
<file path=[Content_Types].xml><?xml version="1.0" encoding="utf-8"?>
<Types xmlns="http://schemas.openxmlformats.org/package/2006/content-types">
  <Default Extension="bin" ContentType="application/vnd.openxmlformats-officedocument.spreadsheetml.printerSettings"/>
  <Default Extension="jfif" ContentType="image/jpeg"/>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6.xml" ContentType="application/vnd.ms-excel.slicer+xml"/>
  <Override PartName="/xl/timelines/timeline4.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7.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pivotTables/pivotTable9.xml" ContentType="application/vnd.openxmlformats-officedocument.spreadsheetml.pivotTable+xml"/>
  <Override PartName="/xl/drawings/drawing12.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drawings/drawing13.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drawings/drawing14.xml" ContentType="application/vnd.openxmlformats-officedocument.drawing+xml"/>
  <Override PartName="/xl/slicers/slicer9.xml" ContentType="application/vnd.ms-excel.slicer+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E:\depi tech\"/>
    </mc:Choice>
  </mc:AlternateContent>
  <xr:revisionPtr revIDLastSave="0" documentId="8_{A32F5AF5-8F10-456B-BB48-252115EC39DD}" xr6:coauthVersionLast="47" xr6:coauthVersionMax="47" xr10:uidLastSave="{00000000-0000-0000-0000-000000000000}"/>
  <bookViews>
    <workbookView xWindow="-120" yWindow="-120" windowWidth="29040" windowHeight="15720" activeTab="4" xr2:uid="{17814B0A-FD92-4B10-9E0C-EC9036F370A4}"/>
  </bookViews>
  <sheets>
    <sheet name="Car F and P" sheetId="1" r:id="rId1"/>
    <sheet name="DashBoard" sheetId="17" r:id="rId2"/>
    <sheet name="COST EFF_DASH" sheetId="31" r:id="rId3"/>
    <sheet name="Pop_dash" sheetId="33" r:id="rId4"/>
    <sheet name="Fuel_dash" sheetId="34" r:id="rId5"/>
    <sheet name="Transmis_dash" sheetId="35" r:id="rId6"/>
    <sheet name="MSPR_DASH" sheetId="36" r:id="rId7"/>
    <sheet name="Engine_dash" sheetId="37" r:id="rId8"/>
    <sheet name="MSRP permake" sheetId="19" r:id="rId9"/>
    <sheet name="popularityperyear" sheetId="3" r:id="rId10"/>
    <sheet name="Engine Performance" sheetId="7" r:id="rId11"/>
    <sheet name="Transmission types" sheetId="12" r:id="rId12"/>
    <sheet name="Cost effiecency " sheetId="14" r:id="rId13"/>
    <sheet name="fuel efficency " sheetId="4" r:id="rId14"/>
    <sheet name="MSRP TRENDS" sheetId="16" r:id="rId15"/>
  </sheets>
  <definedNames>
    <definedName name="NativeTimeline_YEAR2">#N/A</definedName>
    <definedName name="NativeTimeline_YEAR21">#N/A</definedName>
    <definedName name="Slicer_Make1">#N/A</definedName>
    <definedName name="Slicer_MSRP">#N/A</definedName>
    <definedName name="Slicer_MSRP1">#N/A</definedName>
  </definedNames>
  <calcPr calcId="191029"/>
  <pivotCaches>
    <pivotCache cacheId="0" r:id="rId16"/>
    <pivotCache cacheId="1"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 r:id="rId22"/>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K11202" i="1"/>
  <c r="K11201" i="1"/>
  <c r="K11203" i="1" s="1"/>
  <c r="B52" i="7"/>
  <c r="P11201" i="1"/>
  <c r="O11204" i="1"/>
  <c r="O11205" i="1"/>
  <c r="P11205" i="1"/>
  <c r="P11204" i="1"/>
  <c r="P11203" i="1"/>
  <c r="P11202" i="1"/>
  <c r="O11203" i="1"/>
  <c r="O11202" i="1"/>
  <c r="O11201" i="1"/>
  <c r="N11205" i="1"/>
  <c r="N11204" i="1"/>
  <c r="N11203" i="1"/>
  <c r="N11202" i="1"/>
  <c r="N11201" i="1"/>
  <c r="F11205" i="1"/>
  <c r="F11204" i="1"/>
  <c r="F11203" i="1"/>
  <c r="F11202" i="1"/>
  <c r="F11201" i="1"/>
  <c r="G7654" i="1"/>
  <c r="G7655" i="1"/>
  <c r="G7656" i="1"/>
  <c r="G7657" i="1"/>
  <c r="G7658" i="1"/>
  <c r="G7659" i="1"/>
  <c r="G7660" i="1"/>
  <c r="G7694" i="1"/>
  <c r="G7695" i="1"/>
  <c r="G7696" i="1"/>
  <c r="G7697" i="1"/>
  <c r="G7698" i="1"/>
  <c r="G7699" i="1"/>
  <c r="G7700" i="1"/>
  <c r="G7701" i="1"/>
  <c r="G7702" i="1"/>
  <c r="G7703" i="1"/>
  <c r="G8824" i="1"/>
  <c r="G8825" i="1"/>
  <c r="G8826" i="1"/>
  <c r="Q11205" i="1" l="1"/>
  <c r="Q11204" i="1"/>
  <c r="Q11203" i="1"/>
  <c r="Q11202" i="1"/>
  <c r="Q11201" i="1"/>
  <c r="G67" i="1" l="1"/>
  <c r="G26" i="1"/>
  <c r="G28" i="1"/>
  <c r="G25" i="1"/>
  <c r="G27" i="1"/>
  <c r="G15" i="1"/>
  <c r="G14" i="1"/>
  <c r="G29" i="1"/>
  <c r="J54" i="1"/>
  <c r="J49" i="1"/>
  <c r="J50" i="1"/>
  <c r="J44" i="1"/>
  <c r="J46" i="1"/>
  <c r="J11069" i="1" l="1"/>
  <c r="G7" i="1"/>
  <c r="G62" i="1"/>
  <c r="G12" i="1"/>
  <c r="G52" i="1"/>
  <c r="G17" i="1"/>
  <c r="G53" i="1"/>
  <c r="G41" i="1"/>
  <c r="G57" i="1"/>
  <c r="G30" i="1"/>
  <c r="G20" i="1"/>
  <c r="G3" i="1"/>
  <c r="G39" i="1"/>
  <c r="G55" i="1"/>
  <c r="G47" i="1"/>
  <c r="G49" i="1"/>
  <c r="G9" i="1"/>
  <c r="G6" i="1"/>
  <c r="G37" i="1"/>
  <c r="G23" i="1"/>
  <c r="G59" i="1"/>
  <c r="G4" i="1"/>
  <c r="G11203" i="1"/>
  <c r="G45" i="1"/>
  <c r="G11205" i="1"/>
  <c r="G60" i="1"/>
  <c r="G33" i="1"/>
  <c r="G44" i="1"/>
  <c r="G24" i="1"/>
  <c r="G63" i="1"/>
  <c r="G19" i="1"/>
  <c r="G65" i="1"/>
  <c r="G38" i="1"/>
  <c r="G16" i="1"/>
  <c r="G46" i="1"/>
  <c r="G10" i="1"/>
  <c r="G40" i="1"/>
  <c r="G61" i="1"/>
  <c r="G11" i="1"/>
  <c r="G50" i="1"/>
  <c r="G32" i="1"/>
  <c r="G66" i="1"/>
  <c r="G54" i="1"/>
  <c r="G64" i="1"/>
  <c r="G18" i="1"/>
  <c r="G36" i="1"/>
  <c r="G21" i="1"/>
  <c r="G35" i="1"/>
  <c r="G43" i="1"/>
  <c r="G5" i="1"/>
  <c r="G56" i="1"/>
  <c r="G34" i="1"/>
  <c r="G11202" i="1"/>
  <c r="G31" i="1"/>
  <c r="G22" i="1"/>
  <c r="G11204" i="1"/>
  <c r="G58" i="1"/>
  <c r="G11201" i="1"/>
  <c r="G42" i="1"/>
  <c r="G51" i="1"/>
  <c r="G48" i="1"/>
  <c r="G8" i="1"/>
  <c r="G2" i="1"/>
  <c r="G13" i="1"/>
</calcChain>
</file>

<file path=xl/sharedStrings.xml><?xml version="1.0" encoding="utf-8"?>
<sst xmlns="http://schemas.openxmlformats.org/spreadsheetml/2006/main" count="89213" uniqueCount="1078">
  <si>
    <t>Make</t>
  </si>
  <si>
    <t>Model</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</si>
  <si>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</si>
  <si>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</si>
  <si>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</si>
  <si>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</si>
  <si>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</si>
  <si>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</si>
  <si>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</si>
  <si>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</si>
  <si>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</si>
  <si>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</si>
  <si>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</si>
  <si>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</si>
  <si>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</si>
  <si>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</si>
  <si>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</si>
  <si>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</si>
  <si>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</si>
  <si>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</si>
  <si>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</si>
  <si>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</si>
  <si>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</si>
  <si>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</si>
  <si>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</si>
  <si>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</si>
  <si>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</si>
  <si>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</si>
  <si>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</si>
  <si>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</si>
  <si>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</si>
  <si>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</si>
  <si>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</si>
  <si>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</si>
  <si>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</si>
  <si>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</si>
  <si>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</si>
  <si>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</si>
  <si>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</si>
  <si>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</si>
  <si>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</si>
  <si>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</si>
  <si>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</si>
  <si>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</si>
  <si>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</si>
  <si>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</si>
  <si>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</si>
  <si>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</si>
  <si>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</si>
  <si>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</si>
  <si>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</si>
  <si>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</si>
  <si>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</si>
  <si>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</si>
  <si>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</si>
  <si>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</si>
  <si>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</si>
  <si>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</si>
  <si>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</si>
  <si>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</si>
  <si>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</si>
  <si>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</si>
  <si>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</si>
  <si>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</si>
  <si>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</si>
  <si>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</si>
  <si>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</si>
  <si>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</si>
  <si>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</si>
  <si>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</si>
  <si>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</si>
  <si>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</si>
  <si>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</si>
  <si>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</si>
  <si>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</si>
  <si>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</si>
  <si>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</si>
  <si>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</si>
  <si>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</si>
  <si>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</si>
  <si>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</si>
  <si>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</si>
  <si>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</si>
  <si>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</si>
  <si>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</si>
  <si>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</si>
  <si>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</si>
  <si>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</si>
  <si>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</si>
  <si>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</si>
  <si>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</si>
  <si>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</si>
  <si>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</si>
  <si>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</si>
  <si>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</si>
  <si>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</si>
  <si>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</si>
  <si>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</si>
  <si>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</si>
  <si>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</si>
  <si>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</si>
  <si>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</si>
  <si>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</si>
  <si>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</si>
  <si>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</si>
  <si>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</si>
  <si>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</si>
  <si>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</si>
  <si>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</si>
  <si>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</si>
  <si>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</si>
  <si>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</si>
  <si>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</si>
  <si>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</si>
  <si>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</si>
  <si>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</si>
  <si>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</si>
  <si>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</si>
  <si>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</si>
  <si>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</si>
  <si>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</si>
  <si>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</si>
  <si>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</si>
  <si>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</si>
  <si>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</si>
  <si>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</si>
  <si>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</si>
  <si>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</si>
  <si>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</si>
  <si>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</si>
  <si>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</si>
  <si>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</si>
  <si>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</si>
  <si>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</si>
  <si>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</si>
  <si>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</si>
  <si>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</si>
  <si>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</si>
  <si>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</si>
  <si>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</si>
  <si>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</si>
  <si>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</si>
  <si>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</si>
  <si>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</si>
  <si>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</si>
  <si>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</si>
  <si>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</si>
  <si>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</si>
  <si>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</si>
  <si>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</si>
  <si>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</si>
  <si>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</si>
  <si>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</si>
  <si>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</si>
  <si>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</si>
  <si>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</si>
  <si>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</si>
  <si>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</si>
  <si>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</si>
  <si>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</si>
  <si>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</si>
  <si>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</si>
  <si>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</si>
  <si>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</si>
  <si>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</si>
  <si>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</si>
  <si>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</si>
  <si>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</si>
  <si>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</si>
  <si>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</si>
  <si>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</si>
  <si>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</si>
  <si>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</si>
  <si>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</si>
  <si>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</si>
  <si>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</si>
  <si>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</si>
  <si>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</si>
  <si>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</si>
  <si>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</si>
  <si>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</si>
  <si>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</si>
  <si>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</si>
  <si>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</si>
  <si>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</si>
  <si>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</si>
  <si>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</si>
  <si>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</si>
  <si>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</si>
  <si>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</si>
  <si>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</si>
  <si>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</si>
  <si>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</si>
  <si>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</si>
  <si>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</si>
  <si>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</si>
  <si>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</si>
  <si>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</si>
  <si>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</si>
  <si>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</si>
  <si>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</si>
  <si>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</si>
  <si>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</si>
  <si>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</si>
  <si>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</si>
  <si>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</si>
  <si>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</si>
  <si>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</si>
  <si>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</si>
  <si>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</si>
  <si>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</si>
  <si>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</si>
  <si>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</si>
  <si>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</si>
  <si>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</si>
  <si>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</si>
  <si>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</si>
  <si>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</si>
  <si>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</si>
  <si>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</si>
  <si>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</si>
  <si>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</si>
  <si>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</si>
  <si>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</si>
  <si>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</si>
  <si>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</si>
  <si>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</si>
  <si>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</si>
  <si>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</si>
  <si>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</si>
  <si>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</si>
  <si>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</si>
  <si>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</si>
  <si>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</si>
  <si>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</si>
  <si>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</si>
  <si>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</si>
  <si>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</si>
  <si>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</si>
  <si>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</si>
  <si>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</si>
  <si>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</si>
  <si>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</si>
  <si>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</si>
  <si>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</si>
  <si>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</si>
  <si>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</si>
  <si>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</si>
  <si>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</si>
  <si>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</si>
  <si>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</si>
  <si>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</si>
  <si>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</si>
  <si>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</si>
  <si>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</si>
  <si>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</si>
  <si>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</si>
  <si>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</si>
  <si>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</si>
  <si>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</si>
  <si>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</si>
  <si>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</si>
  <si>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</si>
  <si>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</si>
  <si>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</si>
  <si>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</si>
  <si>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</si>
  <si>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</si>
  <si>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</si>
  <si>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</si>
  <si>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</si>
  <si>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</si>
  <si>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</si>
  <si>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</si>
  <si>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</si>
  <si>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</si>
  <si>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</si>
  <si>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</si>
  <si>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</si>
  <si>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</si>
  <si>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</si>
  <si>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</si>
  <si>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</si>
  <si>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</si>
  <si>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</si>
  <si>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</si>
  <si>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</si>
  <si>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</si>
  <si>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</si>
  <si>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</si>
  <si>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</si>
  <si>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</si>
  <si>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</si>
  <si>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</si>
  <si>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</si>
  <si>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</si>
  <si>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</si>
  <si>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</si>
  <si>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</si>
  <si>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</si>
  <si>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</si>
  <si>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</si>
  <si>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</si>
  <si>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</si>
  <si>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</si>
  <si>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</si>
  <si>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</si>
  <si>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</si>
  <si>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</si>
  <si>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</si>
  <si>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</si>
  <si>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</si>
  <si>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</si>
  <si>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</si>
  <si>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</si>
  <si>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</si>
  <si>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</si>
  <si>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</si>
  <si>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</si>
  <si>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</si>
  <si>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</si>
  <si>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</si>
  <si>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</si>
  <si>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</si>
  <si>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</si>
  <si>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</si>
  <si>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</si>
  <si>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</si>
  <si>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</si>
  <si>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</si>
  <si>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</si>
  <si>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</si>
  <si>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</si>
  <si>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</si>
  <si>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</si>
  <si>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</si>
  <si>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</si>
  <si>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</si>
  <si>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</si>
  <si>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</si>
  <si>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</si>
  <si>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</si>
  <si>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</si>
  <si>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</si>
  <si>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</si>
  <si>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</si>
  <si>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</si>
  <si>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</si>
  <si>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</si>
  <si>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</si>
  <si>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</si>
  <si>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</si>
  <si>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</si>
  <si>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</si>
  <si>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</si>
  <si>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</si>
  <si>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</si>
  <si>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</si>
  <si>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</si>
  <si>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</si>
  <si>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</si>
  <si>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</si>
  <si>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</si>
  <si>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</si>
  <si>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</si>
  <si>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</si>
  <si>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</si>
  <si>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</si>
  <si>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</si>
  <si>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</si>
  <si>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</si>
  <si>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</si>
  <si>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</si>
  <si>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</si>
  <si>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</si>
  <si>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</si>
  <si>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</si>
  <si>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</si>
  <si>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</si>
  <si>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</si>
  <si>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</si>
  <si>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</si>
  <si>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</si>
  <si>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</si>
  <si>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</si>
  <si>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</si>
  <si>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</si>
  <si>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</si>
  <si>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</si>
  <si>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</si>
  <si>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</si>
  <si>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</si>
  <si>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</si>
  <si>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</si>
  <si>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</si>
  <si>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</si>
  <si>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</si>
  <si>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</si>
  <si>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</si>
  <si>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</si>
  <si>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</si>
  <si>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</si>
  <si>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</si>
  <si>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</si>
  <si>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</si>
  <si>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</si>
  <si>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</si>
  <si>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</si>
  <si>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</si>
  <si>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</si>
  <si>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</si>
  <si>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</si>
  <si>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</si>
  <si>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</si>
  <si>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</si>
  <si>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</si>
  <si>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</si>
  <si>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</si>
  <si>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</si>
  <si>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</si>
  <si>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</si>
  <si>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</si>
  <si>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</si>
  <si>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</si>
  <si>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</si>
  <si>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</si>
  <si>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</si>
  <si>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</si>
  <si>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</si>
  <si>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</si>
  <si>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</si>
  <si>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</si>
  <si>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</si>
  <si>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</si>
  <si>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</si>
  <si>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</si>
  <si>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</si>
  <si>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</si>
  <si>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</si>
  <si>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</si>
  <si>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</si>
  <si>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</si>
  <si>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</si>
  <si>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</si>
  <si>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</si>
  <si>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</si>
  <si>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</si>
  <si>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</si>
  <si>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</si>
  <si>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</si>
  <si>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</si>
  <si>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</si>
  <si>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</si>
  <si>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</si>
  <si>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</si>
  <si>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</si>
  <si>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</si>
  <si>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</si>
  <si>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</si>
  <si>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</si>
  <si>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</si>
  <si>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</si>
  <si>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</si>
  <si>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</si>
  <si>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</si>
  <si>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</si>
  <si>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</si>
  <si>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</si>
  <si>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</si>
  <si>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</si>
  <si>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</si>
  <si>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</si>
  <si>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</si>
  <si>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</si>
  <si>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</si>
  <si>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</si>
  <si>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</si>
  <si>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</si>
  <si>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</si>
  <si>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</si>
  <si>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</si>
  <si>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</si>
  <si>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</si>
  <si>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</si>
  <si>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</si>
  <si>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</si>
  <si>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</si>
  <si>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</si>
  <si>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</si>
  <si>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</si>
  <si>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</si>
  <si>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</si>
  <si>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</si>
  <si>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</si>
  <si>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</si>
  <si>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</si>
  <si>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</si>
  <si>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</si>
  <si>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</si>
  <si>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</si>
  <si>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</si>
  <si>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</si>
  <si>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</si>
  <si>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</si>
  <si>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</si>
  <si>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</si>
  <si>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</si>
  <si>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</si>
  <si>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</si>
  <si>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</si>
  <si>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</si>
  <si>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</si>
  <si>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</si>
  <si>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</si>
  <si>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</si>
  <si>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</si>
  <si>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</si>
  <si>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</si>
  <si>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</si>
  <si>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</si>
  <si>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</si>
  <si>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</si>
  <si>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</si>
  <si>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</si>
  <si>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</si>
  <si>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</si>
  <si>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</si>
  <si>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</si>
  <si>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</si>
  <si>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</si>
  <si>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</si>
  <si>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</si>
  <si>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</si>
  <si>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</si>
  <si>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</si>
  <si>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</si>
  <si>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</si>
  <si>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</si>
  <si>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</si>
  <si>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</si>
  <si>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</si>
  <si>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</si>
  <si>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</si>
  <si>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</si>
  <si>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</si>
  <si>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</si>
  <si>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</si>
  <si>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</si>
  <si>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</si>
  <si>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</si>
  <si>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</si>
  <si>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</si>
  <si>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</si>
  <si>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</si>
  <si>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</si>
  <si>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</si>
  <si>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</si>
  <si>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</si>
  <si>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</si>
  <si>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</si>
  <si>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</si>
  <si>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</si>
  <si>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</si>
  <si>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</si>
  <si>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</si>
  <si>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</si>
  <si>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</si>
  <si>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</si>
  <si>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</si>
  <si>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</si>
  <si>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</si>
  <si>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</si>
  <si>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</si>
  <si>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</si>
  <si>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</si>
  <si>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</si>
  <si>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</si>
  <si>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</si>
  <si>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</si>
  <si>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</si>
  <si>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</si>
  <si>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</si>
  <si>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</si>
  <si>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</si>
  <si>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</si>
  <si>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</si>
  <si>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</si>
  <si>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</si>
  <si>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</si>
  <si>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</si>
  <si>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</si>
  <si>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</si>
  <si>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</si>
  <si>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</si>
  <si>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</si>
  <si>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</si>
  <si>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</si>
  <si>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</si>
  <si>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</si>
  <si>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</si>
  <si>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</si>
  <si>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</si>
  <si>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</si>
  <si>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</si>
  <si>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</si>
  <si>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</si>
  <si>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</si>
  <si>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</si>
  <si>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</si>
  <si>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</si>
  <si>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</si>
  <si>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</si>
  <si>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</si>
  <si>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</si>
  <si>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</si>
  <si>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</si>
  <si>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</si>
  <si>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</si>
  <si>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</si>
  <si>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</si>
  <si>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</si>
  <si>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</si>
  <si>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</si>
  <si>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</si>
  <si>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</si>
  <si>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</si>
  <si>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</si>
  <si>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</si>
  <si>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</si>
  <si>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</si>
  <si>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</si>
  <si>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</si>
  <si>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</si>
  <si>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</si>
  <si>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</si>
  <si>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</si>
  <si>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</si>
  <si>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</si>
  <si>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</si>
  <si>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</si>
  <si>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</si>
  <si>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</si>
  <si>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</si>
  <si>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</si>
  <si>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</si>
  <si>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</si>
  <si>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</si>
  <si>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</si>
  <si>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</si>
  <si>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</si>
  <si>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</si>
  <si>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</si>
  <si>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</si>
  <si>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</si>
  <si>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</si>
  <si>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</si>
  <si>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</si>
  <si>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</si>
  <si>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</si>
  <si>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</si>
  <si>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</si>
  <si>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</si>
  <si>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</si>
  <si>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</si>
  <si>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</si>
  <si>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</si>
  <si>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</si>
  <si>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</si>
  <si>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</si>
  <si>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</si>
  <si>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</si>
  <si>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</si>
  <si>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</si>
  <si>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</si>
  <si>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</si>
  <si>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</si>
  <si>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</si>
  <si>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</si>
  <si>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</si>
  <si>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</si>
  <si>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</si>
  <si>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</si>
  <si>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</si>
  <si>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</si>
  <si>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</si>
  <si>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</si>
  <si>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</si>
  <si>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</si>
  <si>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</si>
  <si>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</si>
  <si>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</si>
  <si>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</si>
  <si>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</si>
  <si>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</si>
  <si>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</si>
  <si>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</si>
  <si>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</si>
  <si>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</si>
  <si>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</si>
  <si>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</si>
  <si>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</si>
  <si>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</si>
  <si>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</si>
  <si>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</si>
  <si>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</si>
  <si>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</si>
  <si>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</si>
  <si>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</si>
  <si>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</si>
  <si>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</si>
  <si>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</si>
  <si>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</si>
  <si>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</si>
  <si>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</si>
  <si>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</si>
  <si>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</si>
  <si>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</si>
  <si>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</si>
  <si>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</si>
  <si>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</si>
  <si>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</si>
  <si>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</si>
  <si>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</si>
  <si>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</si>
  <si>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</si>
  <si>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</si>
  <si>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</si>
  <si>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</si>
  <si>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</si>
  <si>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</si>
  <si>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</si>
  <si>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</si>
  <si>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</si>
  <si>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</si>
  <si>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</si>
  <si>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</si>
  <si>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</si>
  <si>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</si>
  <si>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</si>
  <si>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</si>
  <si>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</si>
  <si>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</si>
  <si>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</si>
  <si>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</si>
  <si>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</si>
  <si>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</si>
  <si>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</si>
  <si>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</si>
  <si>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</si>
  <si>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</si>
  <si>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</si>
  <si>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</si>
  <si>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</si>
  <si>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</si>
  <si>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</si>
  <si>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</si>
  <si>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</si>
  <si>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</si>
  <si>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</si>
  <si>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</si>
  <si>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</si>
  <si>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</si>
  <si>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</si>
  <si>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</si>
  <si>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</si>
  <si>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</si>
  <si>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</si>
  <si>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</si>
  <si>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</si>
  <si>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</si>
  <si>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</si>
  <si>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</si>
  <si>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</si>
  <si>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</si>
  <si>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</si>
  <si>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</si>
  <si>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</si>
  <si>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</si>
  <si>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</si>
  <si>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</si>
  <si>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</si>
  <si>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</si>
  <si>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</si>
  <si>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</si>
  <si>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</si>
  <si>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</si>
  <si>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</si>
  <si>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</si>
  <si>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</si>
  <si>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</si>
  <si>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</si>
  <si>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</si>
  <si>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</si>
  <si>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</si>
  <si>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</si>
  <si>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</si>
  <si>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</si>
  <si>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</si>
  <si>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</si>
  <si>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</si>
  <si>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</si>
  <si>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</si>
  <si>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</si>
  <si>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</si>
  <si>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</si>
  <si>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</si>
  <si>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</si>
  <si>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</si>
  <si>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</si>
  <si>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</si>
  <si>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</si>
  <si>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</si>
  <si>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</si>
  <si>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</si>
  <si>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</si>
  <si>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</si>
  <si>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</si>
  <si>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</si>
  <si>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</si>
  <si>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</si>
  <si>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</si>
  <si>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</si>
  <si>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</si>
  <si>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</si>
  <si>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</si>
  <si>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</si>
  <si>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</si>
  <si>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</si>
  <si>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</si>
  <si>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</si>
  <si>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</si>
  <si>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</si>
  <si>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</si>
  <si>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</si>
  <si>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</si>
  <si>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</si>
  <si>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</si>
  <si>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</si>
  <si>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</si>
  <si>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</si>
  <si>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</si>
  <si>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</si>
  <si>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</si>
  <si>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</si>
  <si>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</si>
  <si>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</si>
  <si>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</si>
  <si>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</si>
  <si>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</si>
  <si>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</si>
  <si>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</si>
  <si>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</si>
  <si>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</si>
  <si>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</si>
  <si>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</si>
  <si>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</si>
  <si>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</si>
  <si>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</si>
  <si>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</si>
  <si>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</si>
  <si>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</si>
  <si>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</si>
  <si>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</si>
  <si>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</si>
  <si>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</si>
  <si>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</si>
  <si>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</si>
  <si>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</si>
  <si>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</si>
  <si>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</si>
  <si>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</si>
  <si>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</si>
  <si>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</si>
  <si>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</si>
  <si>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</si>
  <si>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</si>
  <si>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</si>
  <si>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</si>
  <si>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</si>
  <si>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</si>
  <si>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</si>
  <si>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</si>
  <si>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</si>
  <si>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</si>
  <si>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</si>
  <si>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</si>
  <si>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</si>
  <si>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</si>
  <si>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</si>
  <si>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</si>
  <si>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</si>
  <si>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</si>
  <si>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</si>
  <si>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</si>
  <si>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</si>
  <si>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</si>
  <si>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</si>
  <si>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</si>
  <si>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</si>
  <si>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</si>
  <si>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</si>
  <si>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</si>
  <si>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</si>
  <si>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</si>
  <si>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</si>
  <si>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</si>
  <si>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</si>
  <si>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</si>
  <si>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</si>
  <si>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</si>
  <si>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</si>
  <si>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</si>
  <si>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</si>
  <si>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</si>
  <si>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</si>
  <si>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</si>
  <si>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</si>
  <si>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</si>
  <si>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</si>
  <si>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</si>
  <si>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</si>
  <si>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</si>
  <si>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</si>
  <si>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</si>
  <si>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</si>
  <si>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</si>
  <si>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</si>
  <si>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</si>
  <si>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</si>
  <si>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</si>
  <si>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</si>
  <si>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</si>
  <si>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</si>
  <si>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</si>
  <si>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</si>
  <si>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</si>
  <si>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</si>
  <si>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</si>
  <si>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</si>
  <si>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</si>
  <si>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</si>
  <si>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</si>
  <si>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</si>
  <si>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</si>
  <si>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</si>
  <si>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</si>
  <si>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</si>
  <si>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</si>
  <si>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</si>
  <si>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</si>
  <si>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</si>
  <si>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</si>
  <si>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</si>
  <si>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</si>
  <si>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</si>
  <si>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</si>
  <si>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</si>
  <si>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</si>
  <si>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</si>
  <si>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</si>
  <si>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</si>
  <si>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</si>
  <si>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</si>
  <si>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</si>
  <si>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</si>
  <si>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</si>
  <si>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</si>
  <si>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</si>
  <si>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</si>
  <si>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</si>
  <si>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</si>
  <si>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</si>
  <si>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</si>
  <si>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</si>
  <si>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</si>
  <si>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</si>
  <si>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</si>
  <si>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</si>
  <si>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</si>
  <si>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</si>
  <si>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</si>
  <si>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</si>
  <si>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</si>
  <si>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</si>
  <si>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</si>
  <si>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</si>
  <si>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</si>
  <si>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</si>
  <si>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</si>
  <si>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</si>
  <si>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</si>
  <si>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</si>
  <si>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</si>
  <si>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</si>
  <si>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</si>
  <si>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</si>
  <si>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</si>
  <si>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</si>
  <si>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</si>
  <si>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</si>
  <si>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</si>
  <si>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</si>
  <si>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</si>
  <si>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</si>
  <si>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</si>
  <si>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</si>
  <si>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</si>
  <si>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</si>
  <si>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</si>
  <si>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</si>
  <si>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</si>
  <si>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</si>
  <si>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</si>
  <si>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</si>
  <si>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</si>
  <si>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</si>
  <si>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</si>
  <si>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</si>
  <si>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</si>
  <si>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</si>
  <si>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</si>
  <si>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</si>
  <si>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</si>
  <si>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</si>
  <si>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</si>
  <si>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</si>
  <si>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</si>
  <si>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</si>
  <si>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</si>
  <si>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</si>
  <si>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</si>
  <si>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</si>
  <si>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</si>
  <si>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</si>
  <si>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</si>
  <si>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</si>
  <si>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</si>
  <si>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</si>
  <si>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</si>
  <si>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</si>
  <si>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</si>
  <si>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</si>
  <si>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</si>
  <si>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</si>
  <si>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</si>
  <si>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</si>
  <si>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</si>
  <si>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</si>
  <si>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</si>
  <si>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</si>
  <si>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 xml:space="preserve">empty cells </t>
  </si>
  <si>
    <t>count</t>
  </si>
  <si>
    <t>engine hp</t>
  </si>
  <si>
    <t>Row Labels</t>
  </si>
  <si>
    <t>Grand Total</t>
  </si>
  <si>
    <t>Sum of Popularity</t>
  </si>
  <si>
    <t>Sum of highway MPG</t>
  </si>
  <si>
    <t>Sum of city mpg</t>
  </si>
  <si>
    <t>Mean</t>
  </si>
  <si>
    <t>Mode</t>
  </si>
  <si>
    <t>MEDiAN</t>
  </si>
  <si>
    <t>STDEV</t>
  </si>
  <si>
    <t>Sum</t>
  </si>
  <si>
    <t>Skweness</t>
  </si>
  <si>
    <t>Sum of MSRP</t>
  </si>
  <si>
    <t>Sum of Engine performance</t>
  </si>
  <si>
    <t>Sum of Cost Efficency MSRP/HP</t>
  </si>
  <si>
    <t>MSRP TOTAL</t>
  </si>
  <si>
    <t xml:space="preserve"> Popularity</t>
  </si>
  <si>
    <t>YEAR2</t>
  </si>
  <si>
    <t>year_1</t>
  </si>
  <si>
    <t>Cost Efficency</t>
  </si>
  <si>
    <t>(Multiple Items)</t>
  </si>
  <si>
    <t>2011</t>
  </si>
  <si>
    <t>2012</t>
  </si>
  <si>
    <t>2013</t>
  </si>
  <si>
    <t>Average of highway MPG</t>
  </si>
  <si>
    <t>Average of city mpg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</si>
</sst>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b/>
      <sz val="12"/>
      <color theme="1"/>
      <name val="Aptos Narrow"/>
      <family val="2"/>
      <scheme val="minor"/>
    </font>
    <font>
      <sz val="16"/>
      <color theme="1"/>
      <name val="Aptos Narrow"/>
      <family val="2"/>
      <scheme val="minor"/>
    </font>
    <font>
      <b/>
      <sz val="16"/>
      <color theme="1"/>
      <name val="Aptos Narrow"/>
      <family val="2"/>
      <scheme val="minor"/>
    </font>
    <font>
      <b/>
      <sz val="16"/>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3">
    <xf numFmtId="0" fontId="0" fillId="0" borderId="0" xfId="0"/>
    <xf numFmtId="0" fontId="0" fillId="0" borderId="0" xfId="0" applyAlignment="1">
      <alignment horizontal="left"/>
    </xf>
    <xf numFmtId="0" fontId="0" fillId="33" borderId="0" xfId="0" applyFill="1"/>
    <xf numFmtId="0" fontId="0" fillId="0" borderId="0" xfId="0" pivotButton="1"/>
    <xf numFmtId="2" fontId="0" fillId="0" borderId="0" xfId="0" applyNumberFormat="1"/>
    <xf numFmtId="1" fontId="0" fillId="0" borderId="0" xfId="0" applyNumberFormat="1"/>
    <xf numFmtId="2" fontId="0" fillId="0" borderId="0" xfId="0" applyNumberFormat="1" applyAlignment="1">
      <alignment horizontal="right"/>
    </xf>
    <xf numFmtId="164" fontId="0" fillId="0" borderId="0" xfId="0" applyNumberFormat="1"/>
    <xf numFmtId="0" fontId="16" fillId="0" borderId="0" xfId="0" applyFont="1" applyAlignment="1">
      <alignment horizontal="left"/>
    </xf>
    <xf numFmtId="9" fontId="0" fillId="0" borderId="0" xfId="42" applyFont="1"/>
    <xf numFmtId="0" fontId="0" fillId="34" borderId="0" xfId="0" applyFill="1"/>
    <xf numFmtId="0" fontId="0" fillId="34" borderId="0" xfId="0" applyFill="1" applyAlignment="1">
      <alignment horizontal="left"/>
    </xf>
    <xf numFmtId="0" fontId="0" fillId="35" borderId="0" xfId="0" applyFill="1"/>
    <xf numFmtId="0" fontId="20" fillId="0" borderId="0" xfId="0" applyFont="1"/>
    <xf numFmtId="0" fontId="19" fillId="0" borderId="0" xfId="0" applyFont="1"/>
    <xf numFmtId="14" fontId="0" fillId="0" borderId="0" xfId="0" applyNumberFormat="1"/>
    <xf numFmtId="0" fontId="0" fillId="0" borderId="0" xfId="0" applyAlignment="1">
      <alignment horizontal="left" indent="1"/>
    </xf>
    <xf numFmtId="2" fontId="22" fillId="36" borderId="0" xfId="0" applyNumberFormat="1" applyFont="1" applyFill="1"/>
    <xf numFmtId="0" fontId="0" fillId="0" borderId="0" xfId="0" applyNumberFormat="1"/>
    <xf numFmtId="0" fontId="19" fillId="0" borderId="0" xfId="0" applyFont="1" applyFill="1"/>
    <xf numFmtId="0" fontId="21" fillId="36" borderId="0" xfId="0" applyNumberFormat="1" applyFont="1" applyFill="1"/>
    <xf numFmtId="0" fontId="0" fillId="34" borderId="0" xfId="0" applyNumberFormat="1" applyFill="1"/>
    <xf numFmtId="0" fontId="22" fillId="36" borderId="0" xfId="0" applyNumberFormat="1"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4">
    <dxf>
      <fill>
        <patternFill>
          <bgColor rgb="FFFFC000"/>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ill>
        <patternFill>
          <bgColor theme="5" tint="0.39994506668294322"/>
        </patternFill>
      </fill>
    </dxf>
    <dxf>
      <fill>
        <patternFill>
          <bgColor rgb="FFFFFF00"/>
        </patternFill>
      </fill>
    </dxf>
    <dxf>
      <fill>
        <patternFill>
          <bgColor rgb="FFFFC000"/>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numFmt numFmtId="164" formatCode="0.0"/>
    </dxf>
    <dxf>
      <numFmt numFmtId="2" formatCode="0.00"/>
    </dxf>
    <dxf>
      <font>
        <sz val="16"/>
        <color auto="1"/>
      </font>
      <fill>
        <patternFill patternType="solid">
          <fgColor indexed="64"/>
          <bgColor rgb="FF00B0F0"/>
        </patternFill>
      </fill>
    </dxf>
    <dxf>
      <font>
        <b val="0"/>
      </font>
    </dxf>
    <dxf>
      <font>
        <sz val="16"/>
      </font>
    </dxf>
    <dxf>
      <font>
        <b/>
      </font>
    </dxf>
    <dxf>
      <font>
        <color auto="1"/>
      </font>
    </dxf>
    <dxf>
      <font>
        <sz val="16"/>
      </font>
      <fill>
        <patternFill patternType="solid">
          <fgColor indexed="64"/>
          <bgColor rgb="FF00B0F0"/>
        </patternFill>
      </fill>
    </dxf>
    <dxf>
      <font>
        <color rgb="FF002060"/>
      </font>
    </dxf>
    <dxf>
      <font>
        <b/>
        <sz val="12"/>
      </font>
    </dxf>
    <dxf>
      <font>
        <b/>
        <sz val="12"/>
      </font>
    </dxf>
    <dxf>
      <font>
        <b/>
        <sz val="12"/>
      </font>
    </dxf>
    <dxf>
      <font>
        <b/>
      </font>
    </dxf>
    <dxf>
      <font>
        <sz val="16"/>
      </font>
    </dxf>
    <dxf>
      <fill>
        <patternFill patternType="none">
          <bgColor auto="1"/>
        </patternFill>
      </fill>
    </dxf>
    <dxf>
      <fill>
        <patternFill patternType="solid">
          <bgColor rgb="FF00B0F0"/>
        </patternFill>
      </fill>
    </dxf>
    <dxf>
      <font>
        <sz val="12"/>
      </font>
    </dxf>
    <dxf>
      <font>
        <b/>
      </font>
    </dxf>
    <dxf>
      <numFmt numFmtId="0" formatCode="General"/>
    </dxf>
    <dxf>
      <numFmt numFmtId="2" formatCode="0.00"/>
    </dxf>
    <dxf>
      <numFmt numFmtId="19" formatCode="m/d/yyyy"/>
    </dxf>
    <dxf>
      <numFmt numFmtId="0" formatCode="General"/>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font>
        <b/>
        <sz val="11"/>
        <color theme="1"/>
      </font>
    </dxf>
    <dxf>
      <fill>
        <patternFill patternType="solid">
          <fgColor theme="0"/>
          <bgColor theme="4" tint="0.39994506668294322"/>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4" tint="0.59996337778862885"/>
        </patternFill>
      </fill>
      <border>
        <left style="thin">
          <color theme="1" tint="-0.499984740745262"/>
        </left>
        <right style="thin">
          <color theme="1" tint="-0.499984740745262"/>
        </right>
        <top style="thin">
          <color theme="1" tint="-0.499984740745262"/>
        </top>
        <bottom style="thin">
          <color theme="1" tint="-0.499984740745262"/>
        </bottom>
      </border>
    </dxf>
    <dxf>
      <font>
        <sz val="12"/>
        <color theme="0"/>
      </font>
      <fill>
        <patternFill patternType="solid">
          <bgColor theme="7" tint="-0.499984740745262"/>
        </patternFill>
      </fill>
      <border>
        <left style="thin">
          <color auto="1"/>
        </left>
        <right style="thin">
          <color auto="1"/>
        </right>
        <top style="thin">
          <color auto="1"/>
        </top>
        <bottom style="thin">
          <color auto="1"/>
        </bottom>
      </border>
    </dxf>
    <dxf>
      <fill>
        <patternFill>
          <bgColor theme="4" tint="0.39994506668294322"/>
        </patternFill>
      </fill>
    </dxf>
  </dxfs>
  <tableStyles count="3" defaultTableStyle="TableStyleMedium2" defaultPivotStyle="PivotStyleLight16">
    <tableStyle name="1" pivot="0" table="0" count="7" xr9:uid="{64A6CC35-718B-47E7-A7C1-F2B39D78F4D5}">
      <tableStyleElement type="wholeTable" dxfId="43"/>
      <tableStyleElement type="headerRow" dxfId="42"/>
    </tableStyle>
    <tableStyle name="Timeline Style 1" pivot="0" table="0" count="8" xr9:uid="{D6D0C5A8-52F2-4C00-847E-48F6986A741B}">
      <tableStyleElement type="wholeTable" dxfId="41"/>
      <tableStyleElement type="headerRow" dxfId="40"/>
    </tableStyle>
    <tableStyle name="Timeline Style 2" pivot="0" table="0" count="9" xr9:uid="{A9004008-70A5-4173-B857-54FC7DA21BF4}">
      <tableStyleElement type="wholeTable" dxfId="39"/>
      <tableStyleElement type="headerRow" dxfId="38"/>
    </tableStyle>
  </tableStyles>
  <extLst>
    <ext xmlns:x14="http://schemas.microsoft.com/office/spreadsheetml/2009/9/main" uri="{46F421CA-312F-682f-3DD2-61675219B42D}">
      <x14:dxfs count="5">
        <dxf>
          <fill>
            <patternFill>
              <bgColor theme="8" tint="0.39994506668294322"/>
            </patternFill>
          </fill>
        </dxf>
        <dxf>
          <fill>
            <patternFill>
              <bgColor theme="5" tint="0.39994506668294322"/>
            </patternFill>
          </fill>
        </dxf>
        <dxf>
          <font>
            <sz val="14"/>
          </font>
          <border>
            <left style="thin">
              <color auto="1"/>
            </left>
            <right style="thin">
              <color auto="1"/>
            </right>
            <top style="thin">
              <color auto="1"/>
            </top>
            <bottom style="thin">
              <color auto="1"/>
            </bottom>
          </border>
        </dxf>
        <dxf>
          <fill>
            <patternFill>
              <bgColor theme="3" tint="0.499984740745262"/>
            </patternFill>
          </fill>
        </dxf>
        <dxf>
          <fill>
            <patternFill>
              <bgColor theme="6" tint="0.39994506668294322"/>
            </patternFill>
          </fill>
        </dxf>
      </x14:dxfs>
    </ext>
    <ext xmlns:x14="http://schemas.microsoft.com/office/spreadsheetml/2009/9/main" uri="{EB79DEF2-80B8-43e5-95BD-54CBDDF9020C}">
      <x14:slicerStyles defaultSlicerStyle="1">
        <x14:slicerStyle name="1">
          <x14:slicerStyleElements>
            <x14:slicerStyleElement type="unselectedItemWithData" dxfId="4"/>
            <x14:slicerStyleElement type="unselectedItemWithNo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A0A4C193-F2C1-4fcb-8827-314CF55A85BB}">
      <x15:dxfs count="13">
        <dxf>
          <fill>
            <patternFill>
              <bgColor theme="4" tint="0.39994506668294322"/>
            </patternFill>
          </fill>
        </dxf>
        <dxf>
          <fill>
            <patternFill patternType="solid">
              <fgColor theme="0" tint="-0.14996795556505021"/>
              <bgColor theme="5" tint="0.39994506668294322"/>
            </patternFill>
          </fill>
        </dxf>
        <dxf>
          <fill>
            <patternFill patternType="gray125">
              <fgColor auto="1"/>
              <bgColor theme="3" tint="0.499984740745262"/>
            </patternFill>
          </fill>
          <border>
            <left style="thin">
              <color theme="1"/>
            </left>
            <right style="thin">
              <color theme="1"/>
            </right>
            <top style="thin">
              <color theme="1"/>
            </top>
            <bottom style="thin">
              <color theme="1"/>
            </bottom>
          </border>
        </dxf>
        <dxf>
          <font>
            <sz val="9"/>
            <color theme="0" tint="-4.9989318521683403E-2"/>
            <name val="Aptos Narrow"/>
            <family val="2"/>
            <scheme val="minor"/>
          </font>
        </dxf>
        <dxf>
          <font>
            <sz val="9"/>
            <color theme="0"/>
            <name val="Aptos Narrow"/>
            <family val="2"/>
            <scheme val="minor"/>
          </font>
        </dxf>
        <dxf>
          <font>
            <sz val="12"/>
            <color theme="0"/>
            <name val="Aptos Narrow"/>
            <family val="2"/>
            <scheme val="minor"/>
          </font>
        </dxf>
        <dxf>
          <font>
            <sz val="14"/>
            <color theme="1" tint="0.499984740745262"/>
            <name val="Aptos Narrow"/>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line Style 2">
        <x15:timelineStyle name="Timeline Style 1">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s>
        </x15:timelineStyle>
        <x15:timelineStyle name="Timeline Style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1/relationships/timelineCache" Target="timelineCaches/timeline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F and P.xlsx TESTING.xlsx]MSRP permake!PivotTable1</c:name>
    <c:fmtId val="6"/>
  </c:pivotSource>
  <c:chart>
    <c:title>
      <c:tx>
        <c:rich>
          <a:bodyPr rot="0" spcFirstLastPara="1" vertOverflow="ellipsis" vert="horz" wrap="square" anchor="ctr" anchorCtr="0"/>
          <a:lstStyle/>
          <a:p>
            <a:pPr algn="ctr">
              <a:defRPr sz="1800" b="0" i="0" u="none" strike="noStrike" kern="1200" baseline="0">
                <a:solidFill>
                  <a:schemeClr val="tx1"/>
                </a:solidFill>
                <a:effectLst>
                  <a:outerShdw blurRad="50800" dist="38100" dir="16200000" rotWithShape="0">
                    <a:prstClr val="black">
                      <a:alpha val="40000"/>
                    </a:prstClr>
                  </a:outerShdw>
                </a:effectLst>
                <a:latin typeface="+mn-lt"/>
                <a:ea typeface="+mn-ea"/>
                <a:cs typeface="+mn-cs"/>
              </a:defRPr>
            </a:pPr>
            <a:r>
              <a:rPr lang="en-US" sz="1800" b="1" baseline="0">
                <a:solidFill>
                  <a:schemeClr val="tx1"/>
                </a:solidFill>
                <a:effectLst>
                  <a:outerShdw blurRad="50800" dist="38100" dir="16200000" rotWithShape="0">
                    <a:prstClr val="black">
                      <a:alpha val="40000"/>
                    </a:prstClr>
                  </a:outerShdw>
                </a:effectLst>
              </a:rPr>
              <a:t>MSRP   CARS</a:t>
            </a:r>
          </a:p>
          <a:p>
            <a:pPr algn="ctr">
              <a:defRPr sz="1800">
                <a:solidFill>
                  <a:schemeClr val="tx1"/>
                </a:solidFill>
                <a:effectLst>
                  <a:outerShdw blurRad="50800" dist="38100" dir="16200000" rotWithShape="0">
                    <a:prstClr val="black">
                      <a:alpha val="40000"/>
                    </a:prstClr>
                  </a:outerShdw>
                </a:effectLst>
              </a:defRPr>
            </a:pPr>
            <a:endParaRPr lang="en-US" sz="1800" baseline="0">
              <a:solidFill>
                <a:schemeClr val="tx1"/>
              </a:solidFill>
              <a:effectLst>
                <a:outerShdw blurRad="50800" dist="38100" dir="16200000" rotWithShape="0">
                  <a:prstClr val="black">
                    <a:alpha val="40000"/>
                  </a:prstClr>
                </a:outerShdw>
              </a:effectLst>
            </a:endParaRPr>
          </a:p>
        </c:rich>
      </c:tx>
      <c:layout>
        <c:manualLayout>
          <c:xMode val="edge"/>
          <c:yMode val="edge"/>
          <c:x val="0.48125248098033052"/>
          <c:y val="2.5196850393700791E-2"/>
        </c:manualLayout>
      </c:layout>
      <c:overlay val="0"/>
      <c:spPr>
        <a:solidFill>
          <a:srgbClr val="00B0F0"/>
        </a:solidFill>
        <a:ln>
          <a:noFill/>
        </a:ln>
        <a:effectLst/>
      </c:spPr>
      <c:txPr>
        <a:bodyPr rot="0" spcFirstLastPara="1" vertOverflow="ellipsis" vert="horz" wrap="square" anchor="ctr" anchorCtr="0"/>
        <a:lstStyle/>
        <a:p>
          <a:pPr algn="ctr">
            <a:defRPr sz="1800" b="0" i="0" u="none" strike="noStrike" kern="1200" baseline="0">
              <a:solidFill>
                <a:schemeClr val="tx1"/>
              </a:solidFill>
              <a:effectLst>
                <a:outerShdw blurRad="50800" dist="38100" dir="16200000" rotWithShape="0">
                  <a:prstClr val="black">
                    <a:alpha val="40000"/>
                  </a:prstClr>
                </a:outerShdw>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pivotFmt>
    </c:pivotFmts>
    <c:plotArea>
      <c:layout/>
      <c:barChart>
        <c:barDir val="col"/>
        <c:grouping val="clustered"/>
        <c:varyColors val="0"/>
        <c:ser>
          <c:idx val="0"/>
          <c:order val="0"/>
          <c:tx>
            <c:strRef>
              <c:f>'MSRP permake'!$B$3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1"/>
                </a:solidFill>
                <a:prstDash val="sysDash"/>
              </a:ln>
              <a:effectLst/>
            </c:spPr>
            <c:trendlineType val="linear"/>
            <c:dispRSqr val="0"/>
            <c:dispEq val="0"/>
          </c:trendline>
          <c:cat>
            <c:multiLvlStrRef>
              <c:f>'MSRP permake'!$A$4:$A$12</c:f>
              <c:multiLvlStrCache>
                <c:ptCount val="6"/>
                <c:lvl>
                  <c:pt idx="0">
                    <c:v>2011</c:v>
                  </c:pt>
                  <c:pt idx="1">
                    <c:v>2012</c:v>
                  </c:pt>
                  <c:pt idx="2">
                    <c:v>2013</c:v>
                  </c:pt>
                  <c:pt idx="3">
                    <c:v>2013</c:v>
                  </c:pt>
                  <c:pt idx="4">
                    <c:v>2011</c:v>
                  </c:pt>
                  <c:pt idx="5">
                    <c:v>2012</c:v>
                  </c:pt>
                </c:lvl>
                <c:lvl>
                  <c:pt idx="0">
                    <c:v>Bentley</c:v>
                  </c:pt>
                  <c:pt idx="3">
                    <c:v>BMW</c:v>
                  </c:pt>
                </c:lvl>
              </c:multiLvlStrCache>
            </c:multiLvlStrRef>
          </c:cat>
          <c:val>
            <c:numRef>
              <c:f>'MSRP permake'!$B$4:$B$12</c:f>
              <c:numCache>
                <c:formatCode>General</c:formatCode>
                <c:ptCount val="6"/>
                <c:pt idx="0">
                  <c:v>1171300</c:v>
                </c:pt>
                <c:pt idx="1">
                  <c:v>1154000</c:v>
                </c:pt>
                <c:pt idx="2">
                  <c:v>1089900</c:v>
                </c:pt>
                <c:pt idx="3">
                  <c:v>366000</c:v>
                </c:pt>
                <c:pt idx="4">
                  <c:v>275985</c:v>
                </c:pt>
                <c:pt idx="5">
                  <c:v>151500</c:v>
                </c:pt>
              </c:numCache>
            </c:numRef>
          </c:val>
          <c:extLst>
            <c:ext xmlns:c16="http://schemas.microsoft.com/office/drawing/2014/chart" uri="{C3380CC4-5D6E-409C-BE32-E72D297353CC}">
              <c16:uniqueId val="{00000000-5C29-47AE-A2A1-CB79B8E90E4A}"/>
            </c:ext>
          </c:extLst>
        </c:ser>
        <c:dLbls>
          <c:dLblPos val="outEnd"/>
          <c:showLegendKey val="0"/>
          <c:showVal val="1"/>
          <c:showCatName val="0"/>
          <c:showSerName val="0"/>
          <c:showPercent val="0"/>
          <c:showBubbleSize val="0"/>
        </c:dLbls>
        <c:gapWidth val="41"/>
        <c:axId val="1174660816"/>
        <c:axId val="1174664656"/>
      </c:barChart>
      <c:catAx>
        <c:axId val="1174660816"/>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dk1">
                        <a:lumMod val="65000"/>
                        <a:lumOff val="35000"/>
                      </a:schemeClr>
                    </a:solidFill>
                    <a:latin typeface="+mn-lt"/>
                    <a:ea typeface="+mn-ea"/>
                    <a:cs typeface="+mn-cs"/>
                  </a:defRPr>
                </a:pPr>
                <a:r>
                  <a:rPr lang="en-US" sz="1600" b="1"/>
                  <a:t>Make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dk1">
                    <a:lumMod val="65000"/>
                    <a:lumOff val="35000"/>
                  </a:schemeClr>
                </a:solidFill>
                <a:effectLst/>
                <a:latin typeface="+mn-lt"/>
                <a:ea typeface="+mn-ea"/>
                <a:cs typeface="+mn-cs"/>
              </a:defRPr>
            </a:pPr>
            <a:endParaRPr lang="en-US"/>
          </a:p>
        </c:txPr>
        <c:crossAx val="1174664656"/>
        <c:crosses val="autoZero"/>
        <c:auto val="1"/>
        <c:lblAlgn val="ctr"/>
        <c:lblOffset val="100"/>
        <c:noMultiLvlLbl val="0"/>
      </c:catAx>
      <c:valAx>
        <c:axId val="1174664656"/>
        <c:scaling>
          <c:orientation val="minMax"/>
        </c:scaling>
        <c:delete val="0"/>
        <c:axPos val="l"/>
        <c:title>
          <c:tx>
            <c:rich>
              <a:bodyPr rot="-5400000" spcFirstLastPara="1" vertOverflow="ellipsis" vert="horz" wrap="square" anchor="ctr" anchorCtr="1"/>
              <a:lstStyle/>
              <a:p>
                <a:pPr>
                  <a:defRPr sz="1400" b="1" i="0" u="none" strike="noStrike" kern="1200" baseline="0">
                    <a:solidFill>
                      <a:schemeClr val="dk1">
                        <a:lumMod val="65000"/>
                        <a:lumOff val="35000"/>
                      </a:schemeClr>
                    </a:solidFill>
                    <a:latin typeface="+mn-lt"/>
                    <a:ea typeface="+mn-ea"/>
                    <a:cs typeface="+mn-cs"/>
                  </a:defRPr>
                </a:pPr>
                <a:r>
                  <a:rPr lang="en-US"/>
                  <a:t>MSRP</a:t>
                </a:r>
              </a:p>
              <a:p>
                <a:pPr>
                  <a:defRPr/>
                </a:pPr>
                <a:endParaRPr lang="en-US"/>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dk1">
                    <a:lumMod val="65000"/>
                    <a:lumOff val="35000"/>
                  </a:schemeClr>
                </a:solidFill>
                <a:latin typeface="+mn-lt"/>
                <a:ea typeface="+mn-ea"/>
                <a:cs typeface="+mn-cs"/>
              </a:defRPr>
            </a:pPr>
            <a:endParaRPr lang="en-US"/>
          </a:p>
        </c:txPr>
        <c:crossAx val="117466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[Car F and P.xlsx TESTING.xlsx]Cost effiecency !PivotTable8</c:name>
    <c:fmtId val="2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Cost Effiecency PER make</a:t>
            </a:r>
          </a:p>
          <a:p>
            <a:pPr>
              <a:defRPr/>
            </a:pPr>
            <a:r>
              <a:rPr lang="en-US"/>
              <a:t> </a:t>
            </a:r>
          </a:p>
        </c:rich>
      </c:tx>
      <c:layout>
        <c:manualLayout>
          <c:xMode val="edge"/>
          <c:yMode val="edge"/>
          <c:x val="0.34509538392283023"/>
          <c:y val="0.16613963169556137"/>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'Cost effiecency '!$B$3</c:f>
              <c:strCache>
                <c:ptCount val="1"/>
                <c:pt idx="0">
                  <c:v>Total</c:v>
                </c:pt>
              </c:strCache>
            </c:strRef>
          </c:tx>
          <c:spPr>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s>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strRef>
              <c:f>'Cost effiecency '!$A$4:$A$6</c:f>
              <c:strCache>
                <c:ptCount val="3"/>
                <c:pt idx="0">
                  <c:v>2011</c:v>
                </c:pt>
                <c:pt idx="1">
                  <c:v>2012</c:v>
                </c:pt>
                <c:pt idx="2">
                  <c:v>2013</c:v>
                </c:pt>
              </c:strCache>
            </c:strRef>
          </c:cat>
          <c:val>
            <c:numRef>
              <c:f>'Cost effiecency '!$B$4:$B$6</c:f>
              <c:numCache>
                <c:formatCode>0.00</c:formatCode>
                <c:ptCount val="3"/>
                <c:pt idx="0">
                  <c:v>297.24481413021152</c:v>
                </c:pt>
                <c:pt idx="1">
                  <c:v>324.67047998010446</c:v>
                </c:pt>
                <c:pt idx="2">
                  <c:v>283.80116959064327</c:v>
                </c:pt>
              </c:numCache>
            </c:numRef>
          </c:val>
          <c:smooth val="0"/>
          <c:extLst>
            <c:ext xmlns:c16="http://schemas.microsoft.com/office/drawing/2014/chart" uri="{C3380CC4-5D6E-409C-BE32-E72D297353CC}">
              <c16:uniqueId val="{0000000A-7D73-4F17-AEA6-E0D72CF16505}"/>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016219967"/>
        <c:axId val="1016204127"/>
      </c:lineChart>
      <c:catAx>
        <c:axId val="101621996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016204127"/>
        <c:crosses val="autoZero"/>
        <c:auto val="1"/>
        <c:lblAlgn val="ctr"/>
        <c:lblOffset val="100"/>
        <c:noMultiLvlLbl val="0"/>
      </c:catAx>
      <c:valAx>
        <c:axId val="101620412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MSRP.HP</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1621996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[Car F and P.xlsx TESTING.xlsx]popularityperyear!PivotTable2</c:name>
    <c:fmtId val="14"/>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Popularity per Year</a:t>
            </a:r>
          </a:p>
          <a:p>
            <a:pPr>
              <a:defRPr sz="2000"/>
            </a:pPr>
            <a:endParaRPr lang="en-US" sz="2000"/>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popularityperyear!$B$3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2"/>
                </a:solidFill>
              </a:ln>
              <a:effectLst/>
            </c:spPr>
            <c:trendlineType val="linear"/>
            <c:dispRSqr val="0"/>
            <c:dispEq val="0"/>
          </c:trendline>
          <c:cat>
            <c:strRef>
              <c:f>popularityperyear!$A$4:$A$14</c:f>
              <c:strCache>
                <c:ptCount val="10"/>
                <c:pt idx="0">
                  <c:v>Ford</c:v>
                </c:pt>
                <c:pt idx="1">
                  <c:v>Chevrolet</c:v>
                </c:pt>
                <c:pt idx="2">
                  <c:v>Cadillac</c:v>
                </c:pt>
                <c:pt idx="3">
                  <c:v>Volkswagen</c:v>
                </c:pt>
                <c:pt idx="4">
                  <c:v>Toyota</c:v>
                </c:pt>
                <c:pt idx="5">
                  <c:v>Suzuki</c:v>
                </c:pt>
                <c:pt idx="6">
                  <c:v>BMW</c:v>
                </c:pt>
                <c:pt idx="7">
                  <c:v>Dodge</c:v>
                </c:pt>
                <c:pt idx="8">
                  <c:v>GMC</c:v>
                </c:pt>
                <c:pt idx="9">
                  <c:v>Hyundai</c:v>
                </c:pt>
              </c:strCache>
            </c:strRef>
          </c:cat>
          <c:val>
            <c:numRef>
              <c:f>popularityperyear!$B$4:$B$14</c:f>
              <c:numCache>
                <c:formatCode>General</c:formatCode>
                <c:ptCount val="10"/>
                <c:pt idx="0">
                  <c:v>73541</c:v>
                </c:pt>
                <c:pt idx="1">
                  <c:v>38780</c:v>
                </c:pt>
                <c:pt idx="2">
                  <c:v>35728</c:v>
                </c:pt>
                <c:pt idx="3">
                  <c:v>34047</c:v>
                </c:pt>
                <c:pt idx="4">
                  <c:v>18279</c:v>
                </c:pt>
                <c:pt idx="5">
                  <c:v>18278</c:v>
                </c:pt>
                <c:pt idx="6">
                  <c:v>15664</c:v>
                </c:pt>
                <c:pt idx="7">
                  <c:v>12957</c:v>
                </c:pt>
                <c:pt idx="8">
                  <c:v>12078</c:v>
                </c:pt>
                <c:pt idx="9">
                  <c:v>11512</c:v>
                </c:pt>
              </c:numCache>
            </c:numRef>
          </c:val>
          <c:extLst>
            <c:ext xmlns:c16="http://schemas.microsoft.com/office/drawing/2014/chart" uri="{C3380CC4-5D6E-409C-BE32-E72D297353CC}">
              <c16:uniqueId val="{00000000-C385-489A-B80F-2943F36C9100}"/>
            </c:ext>
          </c:extLst>
        </c:ser>
        <c:dLbls>
          <c:showLegendKey val="0"/>
          <c:showVal val="0"/>
          <c:showCatName val="0"/>
          <c:showSerName val="0"/>
          <c:showPercent val="0"/>
          <c:showBubbleSize val="0"/>
        </c:dLbls>
        <c:gapWidth val="100"/>
        <c:overlap val="-24"/>
        <c:axId val="1452153472"/>
        <c:axId val="1452152512"/>
      </c:barChart>
      <c:catAx>
        <c:axId val="14521534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Car Names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2152512"/>
        <c:crosses val="autoZero"/>
        <c:auto val="1"/>
        <c:lblAlgn val="ctr"/>
        <c:lblOffset val="100"/>
        <c:noMultiLvlLbl val="0"/>
      </c:catAx>
      <c:valAx>
        <c:axId val="14521525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Popularity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145215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[Car F and P.xlsx TESTING.xlsx]popularityperyear!PivotTable3</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Miles pergalon in city and highway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innerShdw blurRad="63500" dist="50800" dir="135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innerShdw blurRad="63500" dist="50800" dir="81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popularityperyear!$B$41</c:f>
              <c:strCache>
                <c:ptCount val="1"/>
                <c:pt idx="0">
                  <c:v>Average of highway MPG</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innerShdw blurRad="63500" dist="50800" dir="135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popularityperyear!$A$42:$A$44</c:f>
              <c:strCache>
                <c:ptCount val="2"/>
                <c:pt idx="0">
                  <c:v>BMW</c:v>
                </c:pt>
                <c:pt idx="1">
                  <c:v>Bentley</c:v>
                </c:pt>
              </c:strCache>
            </c:strRef>
          </c:cat>
          <c:val>
            <c:numRef>
              <c:f>popularityperyear!$B$42:$B$44</c:f>
              <c:numCache>
                <c:formatCode>General</c:formatCode>
                <c:ptCount val="2"/>
                <c:pt idx="0">
                  <c:v>27.166666666666668</c:v>
                </c:pt>
                <c:pt idx="1">
                  <c:v>18.733333333333334</c:v>
                </c:pt>
              </c:numCache>
            </c:numRef>
          </c:val>
          <c:extLst>
            <c:ext xmlns:c16="http://schemas.microsoft.com/office/drawing/2014/chart" uri="{C3380CC4-5D6E-409C-BE32-E72D297353CC}">
              <c16:uniqueId val="{00000000-BE9D-4606-A70D-97F923A2EF70}"/>
            </c:ext>
          </c:extLst>
        </c:ser>
        <c:ser>
          <c:idx val="1"/>
          <c:order val="1"/>
          <c:tx>
            <c:strRef>
              <c:f>popularityperyear!$C$41</c:f>
              <c:strCache>
                <c:ptCount val="1"/>
                <c:pt idx="0">
                  <c:v>Average of city mpg</c:v>
                </c:pt>
              </c:strCache>
            </c:strRef>
          </c:tx>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innerShdw blurRad="63500" dist="50800" dir="81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popularityperyear!$A$42:$A$44</c:f>
              <c:strCache>
                <c:ptCount val="2"/>
                <c:pt idx="0">
                  <c:v>BMW</c:v>
                </c:pt>
                <c:pt idx="1">
                  <c:v>Bentley</c:v>
                </c:pt>
              </c:strCache>
            </c:strRef>
          </c:cat>
          <c:val>
            <c:numRef>
              <c:f>popularityperyear!$C$42:$C$44</c:f>
              <c:numCache>
                <c:formatCode>General</c:formatCode>
                <c:ptCount val="2"/>
                <c:pt idx="0">
                  <c:v>18.833333333333332</c:v>
                </c:pt>
                <c:pt idx="1">
                  <c:v>11.266666666666667</c:v>
                </c:pt>
              </c:numCache>
            </c:numRef>
          </c:val>
          <c:extLst>
            <c:ext xmlns:c16="http://schemas.microsoft.com/office/drawing/2014/chart" uri="{C3380CC4-5D6E-409C-BE32-E72D297353CC}">
              <c16:uniqueId val="{00000001-BE9D-4606-A70D-97F923A2EF70}"/>
            </c:ext>
          </c:extLst>
        </c:ser>
        <c:dLbls>
          <c:dLblPos val="outEnd"/>
          <c:showLegendKey val="0"/>
          <c:showVal val="1"/>
          <c:showCatName val="0"/>
          <c:showSerName val="0"/>
          <c:showPercent val="0"/>
          <c:showBubbleSize val="0"/>
        </c:dLbls>
        <c:gapWidth val="100"/>
        <c:overlap val="-24"/>
        <c:axId val="1689415024"/>
        <c:axId val="1689414064"/>
      </c:barChart>
      <c:catAx>
        <c:axId val="16894150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Car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000" b="1" i="0" u="none" strike="noStrike" kern="1200" baseline="0">
                <a:solidFill>
                  <a:schemeClr val="lt1">
                    <a:lumMod val="85000"/>
                  </a:schemeClr>
                </a:solidFill>
                <a:latin typeface="+mn-lt"/>
                <a:ea typeface="+mn-ea"/>
                <a:cs typeface="+mn-cs"/>
              </a:defRPr>
            </a:pPr>
            <a:endParaRPr lang="en-US"/>
          </a:p>
        </c:txPr>
        <c:crossAx val="1689414064"/>
        <c:crosses val="autoZero"/>
        <c:auto val="1"/>
        <c:lblAlgn val="ctr"/>
        <c:lblOffset val="100"/>
        <c:noMultiLvlLbl val="0"/>
      </c:catAx>
      <c:valAx>
        <c:axId val="168941406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MPG</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crossAx val="168941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F and P.xlsx TESTING.xlsx]Transmission types!PivotTable4</c:name>
    <c:fmtId val="15"/>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b="1"/>
              <a:t>Most popular transmissions</a:t>
            </a:r>
          </a:p>
          <a:p>
            <a:pPr>
              <a:defRPr/>
            </a:pPr>
            <a:r>
              <a:rPr lang="en-US" b="1"/>
              <a:t>per make</a:t>
            </a:r>
          </a:p>
          <a:p>
            <a:pPr>
              <a:defRPr/>
            </a:pPr>
            <a:endParaRPr lang="en-US"/>
          </a:p>
        </c:rich>
      </c:tx>
      <c:layout>
        <c:manualLayout>
          <c:xMode val="edge"/>
          <c:yMode val="edge"/>
          <c:x val="0.22170962024580876"/>
          <c:y val="5.9729456894811225E-2"/>
        </c:manualLayout>
      </c:layout>
      <c:overlay val="0"/>
      <c:spPr>
        <a:solidFill>
          <a:schemeClr val="accent2"/>
        </a:solid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dLbl>
          <c:idx val="0"/>
          <c:layout>
            <c:manualLayout>
              <c:x val="5.4677031671490871E-3"/>
              <c:y val="3.2692306702230577E-3"/>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manualLayout>
          <c:layoutTarget val="inner"/>
          <c:xMode val="edge"/>
          <c:yMode val="edge"/>
          <c:x val="0.22490048522532469"/>
          <c:y val="0.31218090046436503"/>
          <c:w val="0.37799730753213046"/>
          <c:h val="0.63038320209973753"/>
        </c:manualLayout>
      </c:layout>
      <c:doughnutChart>
        <c:varyColors val="1"/>
        <c:ser>
          <c:idx val="0"/>
          <c:order val="0"/>
          <c:tx>
            <c:strRef>
              <c:f>'Transmission types'!$B$4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30A-4367-9FBF-5B070DEAB24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591D-4422-A3F2-0D3968F5FD96}"/>
              </c:ext>
            </c:extLst>
          </c:dPt>
          <c:dLbls>
            <c:dLbl>
              <c:idx val="1"/>
              <c:layout>
                <c:manualLayout>
                  <c:x val="5.4677031671490871E-3"/>
                  <c:y val="3.269230670223057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1D-4422-A3F2-0D3968F5FD96}"/>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'Transmission types'!$A$5:$A$7</c:f>
              <c:strCache>
                <c:ptCount val="2"/>
                <c:pt idx="0">
                  <c:v>AUTOMATIC</c:v>
                </c:pt>
                <c:pt idx="1">
                  <c:v>MANUAL</c:v>
                </c:pt>
              </c:strCache>
            </c:strRef>
          </c:cat>
          <c:val>
            <c:numRef>
              <c:f>'Transmission types'!$B$5:$B$7</c:f>
              <c:numCache>
                <c:formatCode>General</c:formatCode>
                <c:ptCount val="2"/>
                <c:pt idx="0">
                  <c:v>15632</c:v>
                </c:pt>
                <c:pt idx="1">
                  <c:v>62656</c:v>
                </c:pt>
              </c:numCache>
            </c:numRef>
          </c:val>
          <c:extLst>
            <c:ext xmlns:c16="http://schemas.microsoft.com/office/drawing/2014/chart" uri="{C3380CC4-5D6E-409C-BE32-E72D297353CC}">
              <c16:uniqueId val="{00000006-130A-4367-9FBF-5B070DEAB240}"/>
            </c:ext>
          </c:extLst>
        </c:ser>
        <c:dLbls>
          <c:showLegendKey val="0"/>
          <c:showVal val="0"/>
          <c:showCatName val="1"/>
          <c:showSerName val="0"/>
          <c:showPercent val="1"/>
          <c:showBubbleSize val="0"/>
          <c:showLeaderLines val="1"/>
        </c:dLbls>
        <c:firstSliceAng val="0"/>
        <c:holeSize val="50"/>
      </c:doughnutChart>
      <c:spPr>
        <a:noFill/>
        <a:ln>
          <a:noFill/>
        </a:ln>
        <a:effectLst/>
      </c:spPr>
    </c:plotArea>
    <c:legend>
      <c:legendPos val="r"/>
      <c:layout>
        <c:manualLayout>
          <c:xMode val="edge"/>
          <c:yMode val="edge"/>
          <c:x val="0.83943211643999027"/>
          <c:y val="0.41105980724932906"/>
          <c:w val="0.16056788356000953"/>
          <c:h val="0.22052428163160864"/>
        </c:manualLayout>
      </c:layout>
      <c:overlay val="0"/>
      <c:spPr>
        <a:solidFill>
          <a:schemeClr val="lt1">
            <a:alpha val="78000"/>
          </a:schemeClr>
        </a:solidFill>
        <a:ln>
          <a:noFill/>
        </a:ln>
        <a:effectLst/>
      </c:spPr>
      <c:txPr>
        <a:bodyPr rot="0" spcFirstLastPara="1" vertOverflow="ellipsis" vert="horz" wrap="square" anchor="ctr" anchorCtr="1"/>
        <a:lstStyle/>
        <a:p>
          <a:pPr>
            <a:defRPr sz="1050" b="1"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F and P.xlsx TESTING.xlsx]MSRP TRENDS!PivotTable9</c:name>
    <c:fmtId val="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b="1"/>
              <a:t>MSPR TREND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'MSRP TRENDS'!$B$3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'MSRP TRENDS'!$A$4:$A$7</c:f>
              <c:strCache>
                <c:ptCount val="3"/>
                <c:pt idx="0">
                  <c:v>2011</c:v>
                </c:pt>
                <c:pt idx="1">
                  <c:v>2012</c:v>
                </c:pt>
                <c:pt idx="2">
                  <c:v>2013</c:v>
                </c:pt>
              </c:strCache>
            </c:strRef>
          </c:cat>
          <c:val>
            <c:numRef>
              <c:f>'MSRP TRENDS'!$B$4:$B$7</c:f>
              <c:numCache>
                <c:formatCode>General</c:formatCode>
                <c:ptCount val="3"/>
                <c:pt idx="0">
                  <c:v>1447285</c:v>
                </c:pt>
                <c:pt idx="1">
                  <c:v>1305500</c:v>
                </c:pt>
                <c:pt idx="2">
                  <c:v>1455900</c:v>
                </c:pt>
              </c:numCache>
            </c:numRef>
          </c:val>
          <c:smooth val="0"/>
          <c:extLst>
            <c:ext xmlns:c16="http://schemas.microsoft.com/office/drawing/2014/chart" uri="{C3380CC4-5D6E-409C-BE32-E72D297353CC}">
              <c16:uniqueId val="{00000000-5D12-46C5-8956-26FCBAF6F346}"/>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011585391"/>
        <c:axId val="1011585871"/>
      </c:lineChart>
      <c:catAx>
        <c:axId val="1011585391"/>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lt1"/>
                    </a:solidFill>
                    <a:latin typeface="+mn-lt"/>
                    <a:ea typeface="+mn-ea"/>
                    <a:cs typeface="+mn-cs"/>
                  </a:defRPr>
                </a:pPr>
                <a:r>
                  <a:rPr lang="en-US" sz="1100"/>
                  <a:t>YEAR</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lt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011585871"/>
        <c:crosses val="autoZero"/>
        <c:auto val="1"/>
        <c:lblAlgn val="ctr"/>
        <c:lblOffset val="100"/>
        <c:noMultiLvlLbl val="0"/>
      </c:catAx>
      <c:valAx>
        <c:axId val="1011585871"/>
        <c:scaling>
          <c:orientation val="minMax"/>
        </c:scaling>
        <c:delete val="0"/>
        <c:axPos val="l"/>
        <c:title>
          <c:tx>
            <c:rich>
              <a:bodyPr rot="-5400000" spcFirstLastPara="1" vertOverflow="ellipsis" vert="horz" wrap="square" anchor="ctr" anchorCtr="1"/>
              <a:lstStyle/>
              <a:p>
                <a:pPr>
                  <a:defRPr sz="1200" b="0" i="0" u="none" strike="noStrike" kern="1200" baseline="0">
                    <a:solidFill>
                      <a:schemeClr val="lt1"/>
                    </a:solidFill>
                    <a:latin typeface="+mn-lt"/>
                    <a:ea typeface="+mn-ea"/>
                    <a:cs typeface="+mn-cs"/>
                  </a:defRPr>
                </a:pPr>
                <a:r>
                  <a:rPr lang="en-US" sz="1200" b="0"/>
                  <a:t>MSRP</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lt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solidFill>
                <a:latin typeface="+mn-lt"/>
                <a:ea typeface="+mn-ea"/>
                <a:cs typeface="+mn-cs"/>
              </a:defRPr>
            </a:pPr>
            <a:endParaRPr lang="en-US"/>
          </a:p>
        </c:txPr>
        <c:crossAx val="101158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F and P.xlsx TESTING.xlsx]Engine Performance!PivotTable3</c:name>
    <c:fmtId val="4"/>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Engine Performance</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'Engine Performance'!$B$3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'Engine Performance'!$A$4:$A$5</c:f>
              <c:strCache>
                <c:ptCount val="2"/>
                <c:pt idx="0">
                  <c:v>Bentley</c:v>
                </c:pt>
                <c:pt idx="1">
                  <c:v>BMW</c:v>
                </c:pt>
              </c:strCache>
            </c:strRef>
          </c:cat>
          <c:val>
            <c:numRef>
              <c:f>'Engine Performance'!$B$4:$B$5</c:f>
              <c:numCache>
                <c:formatCode>0.0</c:formatCode>
                <c:ptCount val="2"/>
                <c:pt idx="0">
                  <c:v>50.028409090909093</c:v>
                </c:pt>
                <c:pt idx="1">
                  <c:v>47.409090909090907</c:v>
                </c:pt>
              </c:numCache>
            </c:numRef>
          </c:val>
          <c:extLst>
            <c:ext xmlns:c16="http://schemas.microsoft.com/office/drawing/2014/chart" uri="{C3380CC4-5D6E-409C-BE32-E72D297353CC}">
              <c16:uniqueId val="{0000000A-63FD-41B6-82AF-A9429A2C4D2F}"/>
            </c:ext>
          </c:extLst>
        </c:ser>
        <c:dLbls>
          <c:dLblPos val="ctr"/>
          <c:showLegendKey val="0"/>
          <c:showVal val="1"/>
          <c:showCatName val="0"/>
          <c:showSerName val="0"/>
          <c:showPercent val="0"/>
          <c:showBubbleSize val="0"/>
        </c:dLbls>
        <c:gapWidth val="150"/>
        <c:overlap val="100"/>
        <c:axId val="795052927"/>
        <c:axId val="795051967"/>
      </c:barChart>
      <c:catAx>
        <c:axId val="7950529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795051967"/>
        <c:crosses val="autoZero"/>
        <c:auto val="1"/>
        <c:lblAlgn val="ctr"/>
        <c:lblOffset val="100"/>
        <c:noMultiLvlLbl val="0"/>
      </c:catAx>
      <c:valAx>
        <c:axId val="795051967"/>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79505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1174660336"/>
        <c:axId val="1174657456"/>
      </c:barChart>
      <c:catAx>
        <c:axId val="11746603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657456"/>
        <c:crosses val="autoZero"/>
        <c:auto val="1"/>
        <c:lblAlgn val="ctr"/>
        <c:lblOffset val="100"/>
        <c:noMultiLvlLbl val="0"/>
      </c:catAx>
      <c:valAx>
        <c:axId val="1174657456"/>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660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[Car F and P.xlsx TESTING.xlsx]MSRP permake!PivotTable1</c:name>
    <c:fmtId val="1"/>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a:t>
            </a:r>
            <a:r>
              <a:rPr lang="en-US" baseline="0"/>
              <a:t> 10 MSRP CARS</a:t>
            </a:r>
          </a:p>
          <a:p>
            <a:pPr>
              <a:defRPr/>
            </a:pP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'MSRP permake'!$B$3</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'MSRP permake'!$A$4:$A$12</c:f>
              <c:multiLvlStrCache>
                <c:ptCount val="6"/>
                <c:lvl>
                  <c:pt idx="0">
                    <c:v>2011</c:v>
                  </c:pt>
                  <c:pt idx="1">
                    <c:v>2012</c:v>
                  </c:pt>
                  <c:pt idx="2">
                    <c:v>2013</c:v>
                  </c:pt>
                  <c:pt idx="3">
                    <c:v>2013</c:v>
                  </c:pt>
                  <c:pt idx="4">
                    <c:v>2011</c:v>
                  </c:pt>
                  <c:pt idx="5">
                    <c:v>2012</c:v>
                  </c:pt>
                </c:lvl>
                <c:lvl>
                  <c:pt idx="0">
                    <c:v>Bentley</c:v>
                  </c:pt>
                  <c:pt idx="3">
                    <c:v>BMW</c:v>
                  </c:pt>
                </c:lvl>
              </c:multiLvlStrCache>
            </c:multiLvlStrRef>
          </c:cat>
          <c:val>
            <c:numRef>
              <c:f>'MSRP permake'!$B$4:$B$12</c:f>
              <c:numCache>
                <c:formatCode>General</c:formatCode>
                <c:ptCount val="6"/>
                <c:pt idx="0">
                  <c:v>1171300</c:v>
                </c:pt>
                <c:pt idx="1">
                  <c:v>1154000</c:v>
                </c:pt>
                <c:pt idx="2">
                  <c:v>1089900</c:v>
                </c:pt>
                <c:pt idx="3">
                  <c:v>366000</c:v>
                </c:pt>
                <c:pt idx="4">
                  <c:v>275985</c:v>
                </c:pt>
                <c:pt idx="5">
                  <c:v>151500</c:v>
                </c:pt>
              </c:numCache>
            </c:numRef>
          </c:val>
          <c:extLst>
            <c:ext xmlns:c16="http://schemas.microsoft.com/office/drawing/2014/chart" uri="{C3380CC4-5D6E-409C-BE32-E72D297353CC}">
              <c16:uniqueId val="{00000000-0F60-4970-AB67-A6CBFB04ACFA}"/>
            </c:ext>
          </c:extLst>
        </c:ser>
        <c:dLbls>
          <c:dLblPos val="outEnd"/>
          <c:showLegendKey val="0"/>
          <c:showVal val="1"/>
          <c:showCatName val="0"/>
          <c:showSerName val="0"/>
          <c:showPercent val="0"/>
          <c:showBubbleSize val="0"/>
        </c:dLbls>
        <c:gapWidth val="41"/>
        <c:axId val="1174660816"/>
        <c:axId val="1174664656"/>
      </c:barChart>
      <c:catAx>
        <c:axId val="1174660816"/>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dk1">
                        <a:lumMod val="65000"/>
                        <a:lumOff val="35000"/>
                      </a:schemeClr>
                    </a:solidFill>
                    <a:latin typeface="+mn-lt"/>
                    <a:ea typeface="+mn-ea"/>
                    <a:cs typeface="+mn-cs"/>
                  </a:defRPr>
                </a:pPr>
                <a:r>
                  <a:rPr lang="en-US" sz="1600"/>
                  <a:t>Make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dk1">
                    <a:lumMod val="65000"/>
                    <a:lumOff val="35000"/>
                  </a:schemeClr>
                </a:solidFill>
                <a:effectLst/>
                <a:latin typeface="+mn-lt"/>
                <a:ea typeface="+mn-ea"/>
                <a:cs typeface="+mn-cs"/>
              </a:defRPr>
            </a:pPr>
            <a:endParaRPr lang="en-US"/>
          </a:p>
        </c:txPr>
        <c:crossAx val="1174664656"/>
        <c:crosses val="autoZero"/>
        <c:auto val="1"/>
        <c:lblAlgn val="ctr"/>
        <c:lblOffset val="100"/>
        <c:noMultiLvlLbl val="0"/>
      </c:catAx>
      <c:valAx>
        <c:axId val="1174664656"/>
        <c:scaling>
          <c:orientation val="minMax"/>
        </c:scaling>
        <c:delete val="0"/>
        <c:axPos val="l"/>
        <c:title>
          <c:tx>
            <c:rich>
              <a:bodyPr rot="-5400000" spcFirstLastPara="1" vertOverflow="ellipsis" vert="horz" wrap="square" anchor="ctr" anchorCtr="1"/>
              <a:lstStyle/>
              <a:p>
                <a:pPr>
                  <a:defRPr sz="1600" b="1" i="0" u="none" strike="noStrike" kern="1200" baseline="0">
                    <a:solidFill>
                      <a:schemeClr val="dk1">
                        <a:lumMod val="65000"/>
                        <a:lumOff val="35000"/>
                      </a:schemeClr>
                    </a:solidFill>
                    <a:latin typeface="+mn-lt"/>
                    <a:ea typeface="+mn-ea"/>
                    <a:cs typeface="+mn-cs"/>
                  </a:defRPr>
                </a:pPr>
                <a:r>
                  <a:rPr lang="en-US" sz="1600"/>
                  <a:t>MSRP</a:t>
                </a:r>
              </a:p>
              <a:p>
                <a:pPr>
                  <a:defRPr sz="1600"/>
                </a:pPr>
                <a:endParaRPr lang="en-US" sz="1600"/>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n-US"/>
          </a:p>
        </c:txPr>
        <c:crossAx val="117466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F and P.xlsx TESTING.xlsx]popularityperyear!PivotTable2</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Popularity per Year</a:t>
            </a:r>
          </a:p>
          <a:p>
            <a:pPr>
              <a:defRPr/>
            </a:pP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E9713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solidFill>
              <a:srgbClr val="E9713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a:noFill/>
          </a:ln>
          <a:effectLst/>
        </c:spPr>
        <c:marker>
          <c:symbol val="none"/>
        </c:marker>
        <c:dLbl>
          <c:idx val="0"/>
          <c:spPr>
            <a:solidFill>
              <a:srgbClr val="E9713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popularityperyear!$B$3</c:f>
              <c:strCache>
                <c:ptCount val="1"/>
                <c:pt idx="0">
                  <c:v>Total</c:v>
                </c:pt>
              </c:strCache>
            </c:strRef>
          </c:tx>
          <c:spPr>
            <a:pattFill prst="ltUpDiag">
              <a:fgClr>
                <a:schemeClr val="accent1"/>
              </a:fgClr>
              <a:bgClr>
                <a:schemeClr val="lt1"/>
              </a:bgClr>
            </a:pattFill>
            <a:ln>
              <a:noFill/>
            </a:ln>
            <a:effectLst/>
          </c:spPr>
          <c:invertIfNegative val="0"/>
          <c:cat>
            <c:strRef>
              <c:f>popularityperyear!$A$4:$A$14</c:f>
              <c:strCache>
                <c:ptCount val="10"/>
                <c:pt idx="0">
                  <c:v>Ford</c:v>
                </c:pt>
                <c:pt idx="1">
                  <c:v>Chevrolet</c:v>
                </c:pt>
                <c:pt idx="2">
                  <c:v>Cadillac</c:v>
                </c:pt>
                <c:pt idx="3">
                  <c:v>Volkswagen</c:v>
                </c:pt>
                <c:pt idx="4">
                  <c:v>Toyota</c:v>
                </c:pt>
                <c:pt idx="5">
                  <c:v>Suzuki</c:v>
                </c:pt>
                <c:pt idx="6">
                  <c:v>BMW</c:v>
                </c:pt>
                <c:pt idx="7">
                  <c:v>Dodge</c:v>
                </c:pt>
                <c:pt idx="8">
                  <c:v>GMC</c:v>
                </c:pt>
                <c:pt idx="9">
                  <c:v>Hyundai</c:v>
                </c:pt>
              </c:strCache>
            </c:strRef>
          </c:cat>
          <c:val>
            <c:numRef>
              <c:f>popularityperyear!$B$4:$B$14</c:f>
              <c:numCache>
                <c:formatCode>General</c:formatCode>
                <c:ptCount val="10"/>
                <c:pt idx="0">
                  <c:v>73541</c:v>
                </c:pt>
                <c:pt idx="1">
                  <c:v>38780</c:v>
                </c:pt>
                <c:pt idx="2">
                  <c:v>35728</c:v>
                </c:pt>
                <c:pt idx="3">
                  <c:v>34047</c:v>
                </c:pt>
                <c:pt idx="4">
                  <c:v>18279</c:v>
                </c:pt>
                <c:pt idx="5">
                  <c:v>18278</c:v>
                </c:pt>
                <c:pt idx="6">
                  <c:v>15664</c:v>
                </c:pt>
                <c:pt idx="7">
                  <c:v>12957</c:v>
                </c:pt>
                <c:pt idx="8">
                  <c:v>12078</c:v>
                </c:pt>
                <c:pt idx="9">
                  <c:v>11512</c:v>
                </c:pt>
              </c:numCache>
            </c:numRef>
          </c:val>
          <c:extLst>
            <c:ext xmlns:c16="http://schemas.microsoft.com/office/drawing/2014/chart" uri="{C3380CC4-5D6E-409C-BE32-E72D297353CC}">
              <c16:uniqueId val="{00000000-D760-4428-8CAB-97E92D7DC49D}"/>
            </c:ext>
          </c:extLst>
        </c:ser>
        <c:dLbls>
          <c:showLegendKey val="0"/>
          <c:showVal val="0"/>
          <c:showCatName val="0"/>
          <c:showSerName val="0"/>
          <c:showPercent val="0"/>
          <c:showBubbleSize val="0"/>
        </c:dLbls>
        <c:gapWidth val="269"/>
        <c:overlap val="-20"/>
        <c:axId val="1452153472"/>
        <c:axId val="1452152512"/>
      </c:barChart>
      <c:catAx>
        <c:axId val="1452153472"/>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lt1"/>
                    </a:solidFill>
                    <a:latin typeface="+mn-lt"/>
                    <a:ea typeface="+mn-ea"/>
                    <a:cs typeface="+mn-cs"/>
                  </a:defRPr>
                </a:pPr>
                <a:r>
                  <a:rPr lang="en-US" sz="1200"/>
                  <a:t>Car Names</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452152512"/>
        <c:crosses val="autoZero"/>
        <c:auto val="1"/>
        <c:lblAlgn val="ctr"/>
        <c:lblOffset val="100"/>
        <c:noMultiLvlLbl val="0"/>
      </c:catAx>
      <c:valAx>
        <c:axId val="145215251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1600" b="0"/>
                  <a:t>Popularity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solidFill>
                <a:latin typeface="+mn-lt"/>
                <a:ea typeface="+mn-ea"/>
                <a:cs typeface="+mn-cs"/>
              </a:defRPr>
            </a:pPr>
            <a:endParaRPr lang="en-US"/>
          </a:p>
        </c:txPr>
        <c:crossAx val="145215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F and P.xlsx TESTING.xlsx]Engine Performance!PivotTable3</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Engine Performance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'Engine Performance'!$B$3</c:f>
              <c:strCache>
                <c:ptCount val="1"/>
                <c:pt idx="0">
                  <c:v>Total</c:v>
                </c:pt>
              </c:strCache>
            </c:strRef>
          </c:tx>
          <c:spPr>
            <a:solidFill>
              <a:schemeClr val="accent1"/>
            </a:solidFill>
            <a:ln>
              <a:noFill/>
            </a:ln>
            <a:effectLst/>
          </c:spPr>
          <c:invertIfNegative val="0"/>
          <c:cat>
            <c:strRef>
              <c:f>'Engine Performance'!$A$4:$A$5</c:f>
              <c:strCache>
                <c:ptCount val="2"/>
                <c:pt idx="0">
                  <c:v>Bentley</c:v>
                </c:pt>
                <c:pt idx="1">
                  <c:v>BMW</c:v>
                </c:pt>
              </c:strCache>
            </c:strRef>
          </c:cat>
          <c:val>
            <c:numRef>
              <c:f>'Engine Performance'!$B$4:$B$5</c:f>
              <c:numCache>
                <c:formatCode>0.0</c:formatCode>
                <c:ptCount val="2"/>
                <c:pt idx="0">
                  <c:v>50.028409090909093</c:v>
                </c:pt>
                <c:pt idx="1">
                  <c:v>47.409090909090907</c:v>
                </c:pt>
              </c:numCache>
            </c:numRef>
          </c:val>
          <c:extLst>
            <c:ext xmlns:c16="http://schemas.microsoft.com/office/drawing/2014/chart" uri="{C3380CC4-5D6E-409C-BE32-E72D297353CC}">
              <c16:uniqueId val="{0000000A-77DA-4D4D-AB30-D2E35CD7FDA8}"/>
            </c:ext>
          </c:extLst>
        </c:ser>
        <c:dLbls>
          <c:showLegendKey val="0"/>
          <c:showVal val="0"/>
          <c:showCatName val="0"/>
          <c:showSerName val="0"/>
          <c:showPercent val="0"/>
          <c:showBubbleSize val="0"/>
        </c:dLbls>
        <c:gapWidth val="150"/>
        <c:overlap val="100"/>
        <c:axId val="795052927"/>
        <c:axId val="795051967"/>
      </c:barChart>
      <c:catAx>
        <c:axId val="79505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795051967"/>
        <c:crosses val="autoZero"/>
        <c:auto val="1"/>
        <c:lblAlgn val="ctr"/>
        <c:lblOffset val="100"/>
        <c:noMultiLvlLbl val="0"/>
      </c:catAx>
      <c:valAx>
        <c:axId val="7950519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9505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F and P.xlsx TESTING.xlsx]Transmission types!PivotTable4</c:name>
    <c:fmtId val="8"/>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Most</a:t>
            </a:r>
            <a:r>
              <a:rPr lang="en-US" baseline="0"/>
              <a:t> popular transmissions</a:t>
            </a:r>
          </a:p>
          <a:p>
            <a:pPr>
              <a:defRPr sz="1600" b="1" i="0" u="none" strike="noStrike" kern="1200" cap="all" baseline="0">
                <a:solidFill>
                  <a:schemeClr val="tx1">
                    <a:lumMod val="65000"/>
                    <a:lumOff val="35000"/>
                  </a:schemeClr>
                </a:solidFill>
                <a:latin typeface="+mn-lt"/>
                <a:ea typeface="+mn-ea"/>
                <a:cs typeface="+mn-cs"/>
              </a:defRPr>
            </a:pPr>
            <a:r>
              <a:rPr lang="en-US"/>
              <a:t>per</a:t>
            </a:r>
            <a:r>
              <a:rPr lang="en-US" baseline="0"/>
              <a:t> make</a:t>
            </a:r>
          </a:p>
          <a:p>
            <a:pPr>
              <a:defRPr sz="1600" b="1" i="0" u="none" strike="noStrike" kern="1200" cap="all" baseline="0">
                <a:solidFill>
                  <a:schemeClr val="tx1">
                    <a:lumMod val="65000"/>
                    <a:lumOff val="35000"/>
                  </a:schemeClr>
                </a:solidFill>
                <a:latin typeface="+mn-lt"/>
                <a:ea typeface="+mn-ea"/>
                <a:cs typeface="+mn-cs"/>
              </a:defRPr>
            </a:pPr>
            <a:endParaRPr lang="en-US"/>
          </a:p>
        </c:rich>
      </c:tx>
      <c:layout>
        <c:manualLayout>
          <c:xMode val="edge"/>
          <c:yMode val="edge"/>
          <c:x val="0.22170962024580876"/>
          <c:y val="5.9729456894811225E-2"/>
        </c:manualLayout>
      </c:layout>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pivotFmt>
      <c:pivotFmt>
        <c:idx val="2"/>
        <c:spPr>
          <a:solidFill>
            <a:schemeClr val="bg1">
              <a:lumMod val="75000"/>
            </a:schemeClr>
          </a:solidFill>
          <a:ln>
            <a:noFill/>
          </a:ln>
          <a:effectLst>
            <a:outerShdw blurRad="63500" sx="102000" sy="102000" algn="ctr" rotWithShape="0">
              <a:prstClr val="black">
                <a:alpha val="20000"/>
              </a:prstClr>
            </a:outerShdw>
          </a:effectLst>
        </c:spPr>
      </c:pivotFmt>
      <c:pivotFmt>
        <c:idx val="3"/>
        <c:spPr>
          <a:solidFill>
            <a:schemeClr val="accent3"/>
          </a:solidFill>
          <a:ln>
            <a:noFill/>
          </a:ln>
          <a:effectLst>
            <a:outerShdw blurRad="63500" sx="102000" sy="102000" algn="ctr" rotWithShape="0">
              <a:prstClr val="black">
                <a:alpha val="20000"/>
              </a:prstClr>
            </a:outerShdw>
          </a:effectLst>
        </c:spPr>
      </c:pivotFmt>
      <c:pivotFmt>
        <c:idx val="4"/>
        <c:spPr>
          <a:solidFill>
            <a:schemeClr val="accent4"/>
          </a:solidFill>
          <a:ln>
            <a:noFill/>
          </a:ln>
          <a:effectLst>
            <a:outerShdw blurRad="63500" sx="102000" sy="102000" algn="ctr" rotWithShape="0">
              <a:prstClr val="black">
                <a:alpha val="20000"/>
              </a:prstClr>
            </a:outerShdw>
          </a:effectLst>
        </c:spPr>
      </c:pivotFmt>
    </c:pivotFmts>
    <c:plotArea>
      <c:layout>
        <c:manualLayout>
          <c:layoutTarget val="inner"/>
          <c:xMode val="edge"/>
          <c:yMode val="edge"/>
          <c:x val="0.22490048522532469"/>
          <c:y val="0.31218090046436503"/>
          <c:w val="0.37799730753213046"/>
          <c:h val="0.63038320209973753"/>
        </c:manualLayout>
      </c:layout>
      <c:pieChart>
        <c:varyColors val="1"/>
        <c:ser>
          <c:idx val="0"/>
          <c:order val="0"/>
          <c:tx>
            <c:strRef>
              <c:f>'Transmission types'!$B$4</c:f>
              <c:strCache>
                <c:ptCount val="1"/>
                <c:pt idx="0">
                  <c:v>Total</c:v>
                </c:pt>
              </c:strCache>
            </c:strRef>
          </c:tx>
          <c:dPt>
            <c:idx val="0"/>
            <c:bubble3D val="0"/>
            <c:spPr>
              <a:solidFill>
                <a:schemeClr val="bg1">
                  <a:lumMod val="7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752A-4D5B-A9EF-857BFD163C6D}"/>
              </c:ext>
            </c:extLst>
          </c:dPt>
          <c:dPt>
            <c:idx val="1"/>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752A-4D5B-A9EF-857BFD163C6D}"/>
              </c:ext>
            </c:extLst>
          </c:dPt>
          <c:dPt>
            <c:idx val="2"/>
            <c:bubble3D val="0"/>
            <c:extLst>
              <c:ext xmlns:c16="http://schemas.microsoft.com/office/drawing/2014/chart" uri="{C3380CC4-5D6E-409C-BE32-E72D297353CC}">
                <c16:uniqueId val="{00000006-752A-4D5B-A9EF-857BFD163C6D}"/>
              </c:ext>
            </c:extLst>
          </c:dPt>
          <c:dPt>
            <c:idx val="3"/>
            <c:bubble3D val="0"/>
            <c:extLst>
              <c:ext xmlns:c16="http://schemas.microsoft.com/office/drawing/2014/chart" uri="{C3380CC4-5D6E-409C-BE32-E72D297353CC}">
                <c16:uniqueId val="{00000005-752A-4D5B-A9EF-857BFD163C6D}"/>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'Transmission types'!$A$5:$A$7</c:f>
              <c:strCache>
                <c:ptCount val="2"/>
                <c:pt idx="0">
                  <c:v>AUTOMATIC</c:v>
                </c:pt>
                <c:pt idx="1">
                  <c:v>MANUAL</c:v>
                </c:pt>
              </c:strCache>
            </c:strRef>
          </c:cat>
          <c:val>
            <c:numRef>
              <c:f>'Transmission types'!$B$5:$B$7</c:f>
              <c:numCache>
                <c:formatCode>General</c:formatCode>
                <c:ptCount val="2"/>
                <c:pt idx="0">
                  <c:v>15632</c:v>
                </c:pt>
                <c:pt idx="1">
                  <c:v>62656</c:v>
                </c:pt>
              </c:numCache>
            </c:numRef>
          </c:val>
          <c:extLst>
            <c:ext xmlns:c16="http://schemas.microsoft.com/office/drawing/2014/chart" uri="{C3380CC4-5D6E-409C-BE32-E72D297353CC}">
              <c16:uniqueId val="{00000000-752A-4D5B-A9EF-857BFD163C6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1"/>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[Car F and P.xlsx TESTING.xlsx]Cost effiecency !PivotTable8</c:name>
    <c:fmtId val="13"/>
  </c:pivotSource>
  <c:chart>
    <c:title>
      <c:tx>
        <c:rich>
          <a:bodyPr rot="0" spcFirstLastPara="1" vertOverflow="ellipsis" vert="horz" wrap="square" anchor="ctr" anchorCtr="1"/>
          <a:lstStyle/>
          <a:p>
            <a:pPr>
              <a:defRPr sz="2000" b="1" i="0" u="none" strike="noStrike" kern="1200" cap="all" spc="100" normalizeH="0" baseline="0">
                <a:solidFill>
                  <a:schemeClr val="lt1"/>
                </a:solidFill>
                <a:latin typeface="+mn-lt"/>
                <a:ea typeface="+mn-ea"/>
                <a:cs typeface="+mn-cs"/>
              </a:defRPr>
            </a:pPr>
            <a:r>
              <a:rPr lang="en-US" sz="2000" b="1"/>
              <a:t>Cost</a:t>
            </a:r>
            <a:r>
              <a:rPr lang="en-US" sz="2000" b="1" baseline="0"/>
              <a:t> Effiecency PER make</a:t>
            </a:r>
          </a:p>
          <a:p>
            <a:pPr>
              <a:defRPr sz="2000"/>
            </a:pPr>
            <a:r>
              <a:rPr lang="en-US" sz="2000" b="1" baseline="0"/>
              <a:t> </a:t>
            </a:r>
            <a:endParaRPr lang="en-US" sz="2000" b="1"/>
          </a:p>
        </c:rich>
      </c:tx>
      <c:overlay val="0"/>
      <c:spPr>
        <a:noFill/>
        <a:ln>
          <a:noFill/>
        </a:ln>
        <a:effectLst/>
      </c:spPr>
      <c:txPr>
        <a:bodyPr rot="0" spcFirstLastPara="1" vertOverflow="ellipsis" vert="horz" wrap="square" anchor="ctr" anchorCtr="1"/>
        <a:lstStyle/>
        <a:p>
          <a:pPr>
            <a:defRPr sz="20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4"/>
            </a:outerShdw>
          </a:effectLst>
        </c:spPr>
        <c:marker>
          <c:symbol val="circle"/>
          <c:size val="5"/>
          <c:spPr>
            <a:solidFill>
              <a:schemeClr val="accent4"/>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'Cost effiecency '!$B$3</c:f>
              <c:strCache>
                <c:ptCount val="1"/>
                <c:pt idx="0">
                  <c:v>Total</c:v>
                </c:pt>
              </c:strCache>
            </c:strRef>
          </c:tx>
          <c:spPr>
            <a:ln w="34925" cap="rnd">
              <a:solidFill>
                <a:schemeClr val="lt1"/>
              </a:solidFill>
              <a:round/>
            </a:ln>
            <a:effectLst>
              <a:outerShdw dist="25400" dir="2700000" algn="tl" rotWithShape="0">
                <a:schemeClr val="accent4"/>
              </a:outerShdw>
            </a:effectLst>
          </c:spPr>
          <c:marker>
            <c:symbol val="circle"/>
            <c:size val="5"/>
            <c:spPr>
              <a:solidFill>
                <a:schemeClr val="accent4"/>
              </a:solidFill>
              <a:ln w="22225">
                <a:solidFill>
                  <a:schemeClr val="lt1"/>
                </a:solidFill>
                <a:round/>
              </a:ln>
              <a:effectLst/>
            </c:spPr>
          </c:marker>
          <c:cat>
            <c:strRef>
              <c:f>'Cost effiecency '!$A$4:$A$6</c:f>
              <c:strCache>
                <c:ptCount val="3"/>
                <c:pt idx="0">
                  <c:v>2011</c:v>
                </c:pt>
                <c:pt idx="1">
                  <c:v>2012</c:v>
                </c:pt>
                <c:pt idx="2">
                  <c:v>2013</c:v>
                </c:pt>
              </c:strCache>
            </c:strRef>
          </c:cat>
          <c:val>
            <c:numRef>
              <c:f>'Cost effiecency '!$B$4:$B$6</c:f>
              <c:numCache>
                <c:formatCode>0.00</c:formatCode>
                <c:ptCount val="3"/>
                <c:pt idx="0">
                  <c:v>297.24481413021152</c:v>
                </c:pt>
                <c:pt idx="1">
                  <c:v>324.67047998010446</c:v>
                </c:pt>
                <c:pt idx="2">
                  <c:v>283.80116959064327</c:v>
                </c:pt>
              </c:numCache>
            </c:numRef>
          </c:val>
          <c:smooth val="0"/>
          <c:extLst>
            <c:ext xmlns:c16="http://schemas.microsoft.com/office/drawing/2014/chart" uri="{C3380CC4-5D6E-409C-BE32-E72D297353CC}">
              <c16:uniqueId val="{00000009-30D5-46EE-9798-F85BD4A0C9BC}"/>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016219967"/>
        <c:axId val="1016204127"/>
      </c:lineChart>
      <c:catAx>
        <c:axId val="1016219967"/>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r>
                  <a:rPr lang="en-US" sz="1800"/>
                  <a:t>YEAR</a:t>
                </a:r>
              </a:p>
            </c:rich>
          </c:tx>
          <c:overlay val="0"/>
          <c:spPr>
            <a:solidFill>
              <a:schemeClr val="bg2">
                <a:lumMod val="25000"/>
              </a:schemeClr>
            </a:solid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1400" b="0" i="0" u="none" strike="noStrike" kern="1200" spc="100" baseline="0">
                <a:solidFill>
                  <a:schemeClr val="lt1"/>
                </a:solidFill>
                <a:latin typeface="+mn-lt"/>
                <a:ea typeface="+mn-ea"/>
                <a:cs typeface="+mn-cs"/>
              </a:defRPr>
            </a:pPr>
            <a:endParaRPr lang="en-US"/>
          </a:p>
        </c:txPr>
        <c:crossAx val="1016204127"/>
        <c:crosses val="autoZero"/>
        <c:auto val="1"/>
        <c:lblAlgn val="ctr"/>
        <c:lblOffset val="100"/>
        <c:noMultiLvlLbl val="0"/>
      </c:catAx>
      <c:valAx>
        <c:axId val="1016204127"/>
        <c:scaling>
          <c:orientation val="minMax"/>
        </c:scaling>
        <c:delete val="0"/>
        <c:axPos val="l"/>
        <c:title>
          <c:tx>
            <c:rich>
              <a:bodyPr rot="-5400000" spcFirstLastPara="1" vertOverflow="ellipsis" vert="horz" wrap="square" anchor="ctr" anchorCtr="1"/>
              <a:lstStyle/>
              <a:p>
                <a:pPr>
                  <a:defRPr sz="1400" b="1" i="0" u="none" strike="noStrike" kern="1200" baseline="0">
                    <a:solidFill>
                      <a:schemeClr val="lt1"/>
                    </a:solidFill>
                    <a:latin typeface="+mn-lt"/>
                    <a:ea typeface="+mn-ea"/>
                    <a:cs typeface="+mn-cs"/>
                  </a:defRPr>
                </a:pPr>
                <a:r>
                  <a:rPr lang="en-US" sz="1400"/>
                  <a:t>MSRP.HP</a:t>
                </a:r>
              </a:p>
            </c:rich>
          </c:tx>
          <c:overlay val="0"/>
          <c:spPr>
            <a:solidFill>
              <a:schemeClr val="tx1"/>
            </a:solidFill>
            <a:ln>
              <a:noFill/>
            </a:ln>
            <a:effectLst/>
          </c:spPr>
          <c:txPr>
            <a:bodyPr rot="-540000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n-US"/>
          </a:p>
        </c:txPr>
        <c:crossAx val="1016219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F and P.xlsx TESTING.xlsx]popularityperyear!PivotTable3</c:name>
    <c:fmtId val="10"/>
  </c:pivotSource>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800" b="1"/>
              <a:t>Miles</a:t>
            </a:r>
            <a:r>
              <a:rPr lang="en-US" sz="2800" b="1" baseline="0"/>
              <a:t> pergalon in city and highway</a:t>
            </a:r>
          </a:p>
          <a:p>
            <a:pPr>
              <a:defRPr sz="2800" b="1"/>
            </a:pPr>
            <a:endParaRPr lang="en-US" sz="2800" b="1"/>
          </a:p>
        </c:rich>
      </c:tx>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popularityperyear!$B$41</c:f>
              <c:strCache>
                <c:ptCount val="1"/>
                <c:pt idx="0">
                  <c:v>Average of highway MPG</c:v>
                </c:pt>
              </c:strCache>
            </c:strRef>
          </c:tx>
          <c:spPr>
            <a:solidFill>
              <a:schemeClr val="accent6"/>
            </a:solidFill>
            <a:ln>
              <a:noFill/>
            </a:ln>
            <a:effectLst/>
          </c:spPr>
          <c:invertIfNegative val="0"/>
          <c:cat>
            <c:strRef>
              <c:f>popularityperyear!$A$42:$A$44</c:f>
              <c:strCache>
                <c:ptCount val="2"/>
                <c:pt idx="0">
                  <c:v>BMW</c:v>
                </c:pt>
                <c:pt idx="1">
                  <c:v>Bentley</c:v>
                </c:pt>
              </c:strCache>
            </c:strRef>
          </c:cat>
          <c:val>
            <c:numRef>
              <c:f>popularityperyear!$B$42:$B$44</c:f>
              <c:numCache>
                <c:formatCode>General</c:formatCode>
                <c:ptCount val="2"/>
                <c:pt idx="0">
                  <c:v>27.166666666666668</c:v>
                </c:pt>
                <c:pt idx="1">
                  <c:v>18.733333333333334</c:v>
                </c:pt>
              </c:numCache>
            </c:numRef>
          </c:val>
          <c:extLst>
            <c:ext xmlns:c16="http://schemas.microsoft.com/office/drawing/2014/chart" uri="{C3380CC4-5D6E-409C-BE32-E72D297353CC}">
              <c16:uniqueId val="{00000000-14C9-4D2F-9E52-E485F3FE6A82}"/>
            </c:ext>
          </c:extLst>
        </c:ser>
        <c:ser>
          <c:idx val="1"/>
          <c:order val="1"/>
          <c:tx>
            <c:strRef>
              <c:f>popularityperyear!$C$41</c:f>
              <c:strCache>
                <c:ptCount val="1"/>
                <c:pt idx="0">
                  <c:v>Average of city mpg</c:v>
                </c:pt>
              </c:strCache>
            </c:strRef>
          </c:tx>
          <c:spPr>
            <a:solidFill>
              <a:schemeClr val="accent5"/>
            </a:solidFill>
            <a:ln>
              <a:noFill/>
            </a:ln>
            <a:effectLst/>
          </c:spPr>
          <c:invertIfNegative val="0"/>
          <c:cat>
            <c:strRef>
              <c:f>popularityperyear!$A$42:$A$44</c:f>
              <c:strCache>
                <c:ptCount val="2"/>
                <c:pt idx="0">
                  <c:v>BMW</c:v>
                </c:pt>
                <c:pt idx="1">
                  <c:v>Bentley</c:v>
                </c:pt>
              </c:strCache>
            </c:strRef>
          </c:cat>
          <c:val>
            <c:numRef>
              <c:f>popularityperyear!$C$42:$C$44</c:f>
              <c:numCache>
                <c:formatCode>General</c:formatCode>
                <c:ptCount val="2"/>
                <c:pt idx="0">
                  <c:v>18.833333333333332</c:v>
                </c:pt>
                <c:pt idx="1">
                  <c:v>11.266666666666667</c:v>
                </c:pt>
              </c:numCache>
            </c:numRef>
          </c:val>
          <c:extLst>
            <c:ext xmlns:c16="http://schemas.microsoft.com/office/drawing/2014/chart" uri="{C3380CC4-5D6E-409C-BE32-E72D297353CC}">
              <c16:uniqueId val="{00000001-14C9-4D2F-9E52-E485F3FE6A82}"/>
            </c:ext>
          </c:extLst>
        </c:ser>
        <c:dLbls>
          <c:showLegendKey val="0"/>
          <c:showVal val="0"/>
          <c:showCatName val="0"/>
          <c:showSerName val="0"/>
          <c:showPercent val="0"/>
          <c:showBubbleSize val="0"/>
        </c:dLbls>
        <c:gapWidth val="150"/>
        <c:axId val="1689415024"/>
        <c:axId val="1689414064"/>
      </c:barChart>
      <c:catAx>
        <c:axId val="16894150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400" b="1"/>
                  <a:t>Car</a:t>
                </a:r>
                <a:r>
                  <a:rPr lang="en-US" sz="2400" b="1" baseline="0"/>
                  <a:t> Name</a:t>
                </a:r>
                <a:endParaRPr lang="en-US" sz="24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689414064"/>
        <c:crosses val="autoZero"/>
        <c:auto val="1"/>
        <c:lblAlgn val="ctr"/>
        <c:lblOffset val="100"/>
        <c:noMultiLvlLbl val="0"/>
      </c:catAx>
      <c:valAx>
        <c:axId val="1689414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800" b="1"/>
                  <a:t>MPG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68941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F and P.xlsx TESTING.xlsx]MSRP TRENDS!PivotTable9</c:name>
    <c:fmtId val="1"/>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'MSRP TRENDS'!$B$3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'MSRP TRENDS'!$A$4:$A$7</c:f>
              <c:strCache>
                <c:ptCount val="3"/>
                <c:pt idx="0">
                  <c:v>2011</c:v>
                </c:pt>
                <c:pt idx="1">
                  <c:v>2012</c:v>
                </c:pt>
                <c:pt idx="2">
                  <c:v>2013</c:v>
                </c:pt>
              </c:strCache>
            </c:strRef>
          </c:cat>
          <c:val>
            <c:numRef>
              <c:f>'MSRP TRENDS'!$B$4:$B$7</c:f>
              <c:numCache>
                <c:formatCode>General</c:formatCode>
                <c:ptCount val="3"/>
                <c:pt idx="0">
                  <c:v>1447285</c:v>
                </c:pt>
                <c:pt idx="1">
                  <c:v>1305500</c:v>
                </c:pt>
                <c:pt idx="2">
                  <c:v>1455900</c:v>
                </c:pt>
              </c:numCache>
            </c:numRef>
          </c:val>
          <c:smooth val="0"/>
          <c:extLst>
            <c:ext xmlns:c16="http://schemas.microsoft.com/office/drawing/2014/chart" uri="{C3380CC4-5D6E-409C-BE32-E72D297353CC}">
              <c16:uniqueId val="{0000001D-7AC8-45F5-8650-7A3657299F10}"/>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011585391"/>
        <c:axId val="1011585871"/>
      </c:lineChart>
      <c:catAx>
        <c:axId val="101158539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011585871"/>
        <c:crosses val="autoZero"/>
        <c:auto val="1"/>
        <c:lblAlgn val="ctr"/>
        <c:lblOffset val="100"/>
        <c:noMultiLvlLbl val="0"/>
      </c:catAx>
      <c:valAx>
        <c:axId val="1011585871"/>
        <c:scaling>
          <c:orientation val="minMax"/>
        </c:scaling>
        <c:delete val="0"/>
        <c:axPos val="l"/>
        <c:majorGridlines>
          <c:spPr>
            <a:ln w="9525" cap="flat" cmpd="sng" algn="ctr">
              <a:solidFill>
                <a:schemeClr val="lt1">
                  <a:alpha val="2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MSRP</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11585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4">
  <a:schemeClr val="accent4"/>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jpeg"/><Relationship Id="rId13" Type="http://schemas.microsoft.com/office/2007/relationships/hdphoto" Target="../media/hdphoto2.wdp"/><Relationship Id="rId18" Type="http://schemas.openxmlformats.org/officeDocument/2006/relationships/image" Target="../media/image8.png"/><Relationship Id="rId3" Type="http://schemas.openxmlformats.org/officeDocument/2006/relationships/image" Target="../media/image2.png"/><Relationship Id="rId21" Type="http://schemas.openxmlformats.org/officeDocument/2006/relationships/image" Target="../media/image11.png"/><Relationship Id="rId7" Type="http://schemas.openxmlformats.org/officeDocument/2006/relationships/hyperlink" Target="#Fuel_dash!A1"/><Relationship Id="rId12" Type="http://schemas.openxmlformats.org/officeDocument/2006/relationships/image" Target="../media/image6.png"/><Relationship Id="rId17" Type="http://schemas.openxmlformats.org/officeDocument/2006/relationships/chart" Target="../charts/chart1.xml"/><Relationship Id="rId2" Type="http://schemas.openxmlformats.org/officeDocument/2006/relationships/hyperlink" Target="#'COST EFF_DASH'!A1"/><Relationship Id="rId16" Type="http://schemas.microsoft.com/office/2007/relationships/hdphoto" Target="../media/hdphoto3.wdp"/><Relationship Id="rId20"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hyperlink" Target="#MSPR_DASH!A1"/><Relationship Id="rId24" Type="http://schemas.openxmlformats.org/officeDocument/2006/relationships/image" Target="../media/image14.jfif"/><Relationship Id="rId5" Type="http://schemas.openxmlformats.org/officeDocument/2006/relationships/hyperlink" Target="#Pop_dash!A1"/><Relationship Id="rId15" Type="http://schemas.openxmlformats.org/officeDocument/2006/relationships/image" Target="../media/image7.png"/><Relationship Id="rId23" Type="http://schemas.openxmlformats.org/officeDocument/2006/relationships/image" Target="../media/image13.jpg"/><Relationship Id="rId10" Type="http://schemas.openxmlformats.org/officeDocument/2006/relationships/image" Target="../media/image5.png"/><Relationship Id="rId19" Type="http://schemas.openxmlformats.org/officeDocument/2006/relationships/image" Target="../media/image9.png"/><Relationship Id="rId4" Type="http://schemas.microsoft.com/office/2007/relationships/hdphoto" Target="../media/hdphoto1.wdp"/><Relationship Id="rId9" Type="http://schemas.openxmlformats.org/officeDocument/2006/relationships/hyperlink" Target="#Transmis_dash!A1"/><Relationship Id="rId14" Type="http://schemas.openxmlformats.org/officeDocument/2006/relationships/hyperlink" Target="#Engine_dash!A1"/><Relationship Id="rId22" Type="http://schemas.openxmlformats.org/officeDocument/2006/relationships/image" Target="../media/image12.svg"/></Relationships>
</file>

<file path=xl/drawings/_rels/drawing2.xml.rels><?xml version="1.0" encoding="UTF-8" standalone="yes"?>
<Relationships xmlns="http://schemas.openxmlformats.org/package/2006/relationships"><Relationship Id="rId8" Type="http://schemas.openxmlformats.org/officeDocument/2006/relationships/hyperlink" Target="#MSPR_DASH!A1"/><Relationship Id="rId13" Type="http://schemas.microsoft.com/office/2007/relationships/hdphoto" Target="../media/hdphoto3.wdp"/><Relationship Id="rId18" Type="http://schemas.openxmlformats.org/officeDocument/2006/relationships/image" Target="../media/image17.svg"/><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image" Target="../media/image7.png"/><Relationship Id="rId17" Type="http://schemas.openxmlformats.org/officeDocument/2006/relationships/image" Target="../media/image16.png"/><Relationship Id="rId2" Type="http://schemas.openxmlformats.org/officeDocument/2006/relationships/image" Target="../media/image3.png"/><Relationship Id="rId16" Type="http://schemas.openxmlformats.org/officeDocument/2006/relationships/hyperlink" Target="#DashBoard!A1"/><Relationship Id="rId1" Type="http://schemas.openxmlformats.org/officeDocument/2006/relationships/hyperlink" Target="#Pop_dash!A1"/><Relationship Id="rId6" Type="http://schemas.openxmlformats.org/officeDocument/2006/relationships/hyperlink" Target="#Transmis_dash!A1"/><Relationship Id="rId11" Type="http://schemas.openxmlformats.org/officeDocument/2006/relationships/hyperlink" Target="#Engine_dash!A1"/><Relationship Id="rId5" Type="http://schemas.openxmlformats.org/officeDocument/2006/relationships/image" Target="../media/image15.jpeg"/><Relationship Id="rId15" Type="http://schemas.openxmlformats.org/officeDocument/2006/relationships/chart" Target="../charts/chart2.xml"/><Relationship Id="rId10" Type="http://schemas.microsoft.com/office/2007/relationships/hdphoto" Target="../media/hdphoto2.wdp"/><Relationship Id="rId4" Type="http://schemas.openxmlformats.org/officeDocument/2006/relationships/hyperlink" Target="#Fuel_dash!A1"/><Relationship Id="rId9" Type="http://schemas.openxmlformats.org/officeDocument/2006/relationships/image" Target="../media/image6.png"/><Relationship Id="rId1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7.png"/><Relationship Id="rId1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hyperlink" Target="#Transmis_dash!A1"/><Relationship Id="rId12" Type="http://schemas.openxmlformats.org/officeDocument/2006/relationships/hyperlink" Target="#Engine_dash!A1"/><Relationship Id="rId17" Type="http://schemas.openxmlformats.org/officeDocument/2006/relationships/image" Target="../media/image16.png"/><Relationship Id="rId2" Type="http://schemas.openxmlformats.org/officeDocument/2006/relationships/hyperlink" Target="#'COST EFF_DASH'!A1"/><Relationship Id="rId16" Type="http://schemas.openxmlformats.org/officeDocument/2006/relationships/hyperlink" Target="#DashBoard!A1"/><Relationship Id="rId1" Type="http://schemas.openxmlformats.org/officeDocument/2006/relationships/image" Target="../media/image1.png"/><Relationship Id="rId6" Type="http://schemas.openxmlformats.org/officeDocument/2006/relationships/image" Target="../media/image15.jpeg"/><Relationship Id="rId11" Type="http://schemas.microsoft.com/office/2007/relationships/hdphoto" Target="../media/hdphoto2.wdp"/><Relationship Id="rId5" Type="http://schemas.openxmlformats.org/officeDocument/2006/relationships/hyperlink" Target="#Fuel_dash!A1"/><Relationship Id="rId15" Type="http://schemas.openxmlformats.org/officeDocument/2006/relationships/image" Target="../media/image8.png"/><Relationship Id="rId10" Type="http://schemas.openxmlformats.org/officeDocument/2006/relationships/image" Target="../media/image6.png"/><Relationship Id="rId19" Type="http://schemas.openxmlformats.org/officeDocument/2006/relationships/chart" Target="../charts/chart3.xml"/><Relationship Id="rId4" Type="http://schemas.microsoft.com/office/2007/relationships/hdphoto" Target="../media/hdphoto1.wdp"/><Relationship Id="rId9" Type="http://schemas.openxmlformats.org/officeDocument/2006/relationships/hyperlink" Target="#MSPR_DASH!A1"/><Relationship Id="rId14" Type="http://schemas.microsoft.com/office/2007/relationships/hdphoto" Target="../media/hdphoto3.wdp"/></Relationships>
</file>

<file path=xl/drawings/_rels/drawing4.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7.png"/><Relationship Id="rId1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hyperlink" Target="#Transmis_dash!A1"/><Relationship Id="rId12" Type="http://schemas.openxmlformats.org/officeDocument/2006/relationships/hyperlink" Target="#Engine_dash!A1"/><Relationship Id="rId17" Type="http://schemas.openxmlformats.org/officeDocument/2006/relationships/image" Target="../media/image16.png"/><Relationship Id="rId2" Type="http://schemas.openxmlformats.org/officeDocument/2006/relationships/hyperlink" Target="#'COST EFF_DASH'!A1"/><Relationship Id="rId16" Type="http://schemas.openxmlformats.org/officeDocument/2006/relationships/hyperlink" Target="#DashBoard!A1"/><Relationship Id="rId1" Type="http://schemas.openxmlformats.org/officeDocument/2006/relationships/image" Target="../media/image1.png"/><Relationship Id="rId6" Type="http://schemas.openxmlformats.org/officeDocument/2006/relationships/image" Target="../media/image3.png"/><Relationship Id="rId11" Type="http://schemas.microsoft.com/office/2007/relationships/hdphoto" Target="../media/hdphoto2.wdp"/><Relationship Id="rId5" Type="http://schemas.openxmlformats.org/officeDocument/2006/relationships/hyperlink" Target="#Pop_dash!A1"/><Relationship Id="rId15" Type="http://schemas.openxmlformats.org/officeDocument/2006/relationships/image" Target="../media/image8.png"/><Relationship Id="rId10" Type="http://schemas.openxmlformats.org/officeDocument/2006/relationships/image" Target="../media/image6.png"/><Relationship Id="rId19" Type="http://schemas.openxmlformats.org/officeDocument/2006/relationships/chart" Target="../charts/chart4.xml"/><Relationship Id="rId4" Type="http://schemas.microsoft.com/office/2007/relationships/hdphoto" Target="../media/hdphoto1.wdp"/><Relationship Id="rId9" Type="http://schemas.openxmlformats.org/officeDocument/2006/relationships/hyperlink" Target="#MSPR_DASH!A1"/><Relationship Id="rId14" Type="http://schemas.microsoft.com/office/2007/relationships/hdphoto" Target="../media/hdphoto3.wdp"/></Relationships>
</file>

<file path=xl/drawings/_rels/drawing5.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8.png"/><Relationship Id="rId3" Type="http://schemas.openxmlformats.org/officeDocument/2006/relationships/image" Target="../media/image2.png"/><Relationship Id="rId7" Type="http://schemas.openxmlformats.org/officeDocument/2006/relationships/hyperlink" Target="#MSPR_DASH!A1"/><Relationship Id="rId12" Type="http://schemas.microsoft.com/office/2007/relationships/hdphoto" Target="../media/hdphoto3.wdp"/><Relationship Id="rId17" Type="http://schemas.openxmlformats.org/officeDocument/2006/relationships/chart" Target="../charts/chart5.xml"/><Relationship Id="rId2" Type="http://schemas.openxmlformats.org/officeDocument/2006/relationships/hyperlink" Target="#'COST EFF_DASH'!A1"/><Relationship Id="rId16" Type="http://schemas.openxmlformats.org/officeDocument/2006/relationships/image" Target="../media/image17.svg"/><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image" Target="../media/image7.png"/><Relationship Id="rId5" Type="http://schemas.openxmlformats.org/officeDocument/2006/relationships/hyperlink" Target="#Pop_dash!A1"/><Relationship Id="rId15" Type="http://schemas.openxmlformats.org/officeDocument/2006/relationships/image" Target="../media/image16.png"/><Relationship Id="rId10" Type="http://schemas.openxmlformats.org/officeDocument/2006/relationships/hyperlink" Target="#Engine_dash!A1"/><Relationship Id="rId4" Type="http://schemas.microsoft.com/office/2007/relationships/hdphoto" Target="../media/hdphoto1.wdp"/><Relationship Id="rId9" Type="http://schemas.microsoft.com/office/2007/relationships/hdphoto" Target="../media/hdphoto2.wdp"/><Relationship Id="rId14" Type="http://schemas.openxmlformats.org/officeDocument/2006/relationships/hyperlink" Target="#DashBoard!A1"/></Relationships>
</file>

<file path=xl/drawings/_rels/drawing6.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DashBoard!A1"/><Relationship Id="rId3" Type="http://schemas.openxmlformats.org/officeDocument/2006/relationships/image" Target="../media/image2.png"/><Relationship Id="rId7" Type="http://schemas.openxmlformats.org/officeDocument/2006/relationships/hyperlink" Target="#Transmis_dash!A1"/><Relationship Id="rId12" Type="http://schemas.openxmlformats.org/officeDocument/2006/relationships/image" Target="../media/image8.png"/><Relationship Id="rId2" Type="http://schemas.openxmlformats.org/officeDocument/2006/relationships/hyperlink" Target="#'COST EFF_DASH'!A1"/><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3.png"/><Relationship Id="rId11" Type="http://schemas.microsoft.com/office/2007/relationships/hdphoto" Target="../media/hdphoto3.wdp"/><Relationship Id="rId5" Type="http://schemas.openxmlformats.org/officeDocument/2006/relationships/hyperlink" Target="#Pop_dash!A1"/><Relationship Id="rId15" Type="http://schemas.openxmlformats.org/officeDocument/2006/relationships/image" Target="../media/image17.svg"/><Relationship Id="rId10" Type="http://schemas.openxmlformats.org/officeDocument/2006/relationships/image" Target="../media/image7.png"/><Relationship Id="rId4" Type="http://schemas.microsoft.com/office/2007/relationships/hdphoto" Target="../media/hdphoto1.wdp"/><Relationship Id="rId9" Type="http://schemas.openxmlformats.org/officeDocument/2006/relationships/hyperlink" Target="#Engine_dash!A1"/><Relationship Id="rId14"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7.xml"/><Relationship Id="rId3" Type="http://schemas.openxmlformats.org/officeDocument/2006/relationships/image" Target="../media/image2.png"/><Relationship Id="rId7" Type="http://schemas.openxmlformats.org/officeDocument/2006/relationships/hyperlink" Target="#Transmis_dash!A1"/><Relationship Id="rId12" Type="http://schemas.openxmlformats.org/officeDocument/2006/relationships/image" Target="../media/image17.svg"/><Relationship Id="rId2" Type="http://schemas.openxmlformats.org/officeDocument/2006/relationships/hyperlink" Target="#'COST EFF_DASH'!A1"/><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image" Target="../media/image16.png"/><Relationship Id="rId5" Type="http://schemas.openxmlformats.org/officeDocument/2006/relationships/hyperlink" Target="#Pop_dash!A1"/><Relationship Id="rId10" Type="http://schemas.openxmlformats.org/officeDocument/2006/relationships/hyperlink" Target="#DashBoard!A1"/><Relationship Id="rId4" Type="http://schemas.microsoft.com/office/2007/relationships/hdphoto" Target="../media/hdphoto1.wdp"/><Relationship Id="rId9"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5</xdr:col>
      <xdr:colOff>114300</xdr:colOff>
      <xdr:row>0</xdr:row>
      <xdr:rowOff>95251</xdr:rowOff>
    </xdr:from>
    <xdr:to>
      <xdr:col>14</xdr:col>
      <xdr:colOff>114300</xdr:colOff>
      <xdr:row>3</xdr:row>
      <xdr:rowOff>104775</xdr:rowOff>
    </xdr:to>
    <xdr:sp macro="" textlink="">
      <xdr:nvSpPr>
        <xdr:cNvPr id="2" name="Rectangle 1">
          <a:extLst>
            <a:ext uri="{FF2B5EF4-FFF2-40B4-BE49-F238E27FC236}">
              <a16:creationId xmlns:a16="http://schemas.microsoft.com/office/drawing/2014/main" id="{4402D3A5-AE0F-FF5C-E7E9-13CF27E1122D}"/>
            </a:ext>
          </a:extLst>
        </xdr:cNvPr>
        <xdr:cNvSpPr/>
      </xdr:nvSpPr>
      <xdr:spPr>
        <a:xfrm>
          <a:off x="3162300" y="95251"/>
          <a:ext cx="5486400" cy="581024"/>
        </a:xfrm>
        <a:prstGeom prst="rect">
          <a:avLst/>
        </a:prstGeom>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kern="1200"/>
            <a:t>Car</a:t>
          </a:r>
          <a:r>
            <a:rPr lang="en-US" sz="2400" b="1" kern="1200" baseline="0"/>
            <a:t>s Analysis</a:t>
          </a:r>
          <a:endParaRPr lang="en-US" sz="2400" b="1" kern="1200"/>
        </a:p>
      </xdr:txBody>
    </xdr:sp>
    <xdr:clientData/>
  </xdr:twoCellAnchor>
  <xdr:twoCellAnchor>
    <xdr:from>
      <xdr:col>0</xdr:col>
      <xdr:colOff>47625</xdr:colOff>
      <xdr:row>4</xdr:row>
      <xdr:rowOff>104774</xdr:rowOff>
    </xdr:from>
    <xdr:to>
      <xdr:col>1</xdr:col>
      <xdr:colOff>400050</xdr:colOff>
      <xdr:row>28</xdr:row>
      <xdr:rowOff>66675</xdr:rowOff>
    </xdr:to>
    <xdr:sp macro="" textlink="">
      <xdr:nvSpPr>
        <xdr:cNvPr id="4" name="Rectangle 3">
          <a:extLst>
            <a:ext uri="{FF2B5EF4-FFF2-40B4-BE49-F238E27FC236}">
              <a16:creationId xmlns:a16="http://schemas.microsoft.com/office/drawing/2014/main" id="{C0179F23-CF8F-3CD2-13CD-2EBDC93B8929}"/>
            </a:ext>
          </a:extLst>
        </xdr:cNvPr>
        <xdr:cNvSpPr/>
      </xdr:nvSpPr>
      <xdr:spPr>
        <a:xfrm>
          <a:off x="47625" y="866774"/>
          <a:ext cx="962025" cy="4533901"/>
        </a:xfrm>
        <a:prstGeom prst="rect">
          <a:avLst/>
        </a:prstGeom>
        <a:ln w="762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blipFill>
              <a:blip xmlns:r="http://schemas.openxmlformats.org/officeDocument/2006/relationships" r:embed="rId1"/>
              <a:stretch>
                <a:fillRect/>
              </a:stretch>
            </a:blipFill>
          </a:endParaRPr>
        </a:p>
      </xdr:txBody>
    </xdr:sp>
    <xdr:clientData/>
  </xdr:twoCellAnchor>
  <xdr:twoCellAnchor editAs="oneCell">
    <xdr:from>
      <xdr:col>0</xdr:col>
      <xdr:colOff>129989</xdr:colOff>
      <xdr:row>6</xdr:row>
      <xdr:rowOff>1121</xdr:rowOff>
    </xdr:from>
    <xdr:to>
      <xdr:col>1</xdr:col>
      <xdr:colOff>286604</xdr:colOff>
      <xdr:row>9</xdr:row>
      <xdr:rowOff>98232</xdr:rowOff>
    </xdr:to>
    <xdr:pic>
      <xdr:nvPicPr>
        <xdr:cNvPr id="8" name="Picture 7">
          <a:hlinkClick xmlns:r="http://schemas.openxmlformats.org/officeDocument/2006/relationships" r:id="rId2"/>
          <a:extLst>
            <a:ext uri="{FF2B5EF4-FFF2-40B4-BE49-F238E27FC236}">
              <a16:creationId xmlns:a16="http://schemas.microsoft.com/office/drawing/2014/main" id="{71FD58E5-B471-3871-9BD9-EC2E19E97414}"/>
            </a:ext>
          </a:extLst>
        </xdr:cNvPr>
        <xdr:cNvPicPr>
          <a:picLocks noChangeAspect="1"/>
        </xdr:cNvPicPr>
      </xdr:nvPicPr>
      <xdr:blipFill>
        <a:blip xmlns:r="http://schemas.openxmlformats.org/officeDocument/2006/relationships" r:embed="rId3" cstate="print">
          <a:duotone>
            <a:schemeClr val="accent4">
              <a:shade val="45000"/>
              <a:satMod val="135000"/>
            </a:schemeClr>
            <a:prstClr val="white"/>
          </a:duotone>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129989" y="1144121"/>
          <a:ext cx="766215" cy="766215"/>
        </a:xfrm>
        <a:prstGeom prst="rect">
          <a:avLst/>
        </a:prstGeom>
      </xdr:spPr>
    </xdr:pic>
    <xdr:clientData/>
  </xdr:twoCellAnchor>
  <xdr:twoCellAnchor editAs="oneCell">
    <xdr:from>
      <xdr:col>0</xdr:col>
      <xdr:colOff>45944</xdr:colOff>
      <xdr:row>13</xdr:row>
      <xdr:rowOff>149038</xdr:rowOff>
    </xdr:from>
    <xdr:to>
      <xdr:col>1</xdr:col>
      <xdr:colOff>330261</xdr:colOff>
      <xdr:row>18</xdr:row>
      <xdr:rowOff>90456</xdr:rowOff>
    </xdr:to>
    <xdr:pic>
      <xdr:nvPicPr>
        <xdr:cNvPr id="10" name="Picture 9">
          <a:hlinkClick xmlns:r="http://schemas.openxmlformats.org/officeDocument/2006/relationships" r:id="rId5"/>
          <a:extLst>
            <a:ext uri="{FF2B5EF4-FFF2-40B4-BE49-F238E27FC236}">
              <a16:creationId xmlns:a16="http://schemas.microsoft.com/office/drawing/2014/main" id="{CE1D7376-8DCF-3317-BD8D-839013DE7D7A}"/>
            </a:ext>
          </a:extLst>
        </xdr:cNvPr>
        <xdr:cNvPicPr>
          <a:picLocks noChangeAspect="1"/>
        </xdr:cNvPicPr>
      </xdr:nvPicPr>
      <xdr:blipFill>
        <a:blip xmlns:r="http://schemas.openxmlformats.org/officeDocument/2006/relationships" r:embed="rId6">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5944" y="2625538"/>
          <a:ext cx="893917" cy="893917"/>
        </a:xfrm>
        <a:prstGeom prst="rect">
          <a:avLst/>
        </a:prstGeom>
        <a:effectLst>
          <a:glow rad="127000">
            <a:schemeClr val="accent1">
              <a:alpha val="0"/>
            </a:schemeClr>
          </a:glow>
        </a:effectLst>
      </xdr:spPr>
    </xdr:pic>
    <xdr:clientData/>
  </xdr:twoCellAnchor>
  <xdr:twoCellAnchor editAs="oneCell">
    <xdr:from>
      <xdr:col>0</xdr:col>
      <xdr:colOff>53787</xdr:colOff>
      <xdr:row>24</xdr:row>
      <xdr:rowOff>13080</xdr:rowOff>
    </xdr:from>
    <xdr:to>
      <xdr:col>1</xdr:col>
      <xdr:colOff>312564</xdr:colOff>
      <xdr:row>26</xdr:row>
      <xdr:rowOff>144340</xdr:rowOff>
    </xdr:to>
    <xdr:pic>
      <xdr:nvPicPr>
        <xdr:cNvPr id="14" name="Picture 13">
          <a:hlinkClick xmlns:r="http://schemas.openxmlformats.org/officeDocument/2006/relationships" r:id="rId7"/>
          <a:extLst>
            <a:ext uri="{FF2B5EF4-FFF2-40B4-BE49-F238E27FC236}">
              <a16:creationId xmlns:a16="http://schemas.microsoft.com/office/drawing/2014/main" id="{F728E1AE-6D7A-C6BE-390A-90C70C556914}"/>
            </a:ext>
          </a:extLst>
        </xdr:cNvPr>
        <xdr:cNvPicPr>
          <a:picLocks noChangeAspect="1"/>
        </xdr:cNvPicPr>
      </xdr:nvPicPr>
      <xdr:blipFill rotWithShape="1">
        <a:blip xmlns:r="http://schemas.openxmlformats.org/officeDocument/2006/relationships" r:embed="rId8" cstate="print">
          <a:duotone>
            <a:prstClr val="black"/>
            <a:schemeClr val="accent4">
              <a:tint val="45000"/>
              <a:satMod val="400000"/>
            </a:schemeClr>
          </a:duotone>
          <a:extLst>
            <a:ext uri="{28A0092B-C50C-407E-A947-70E740481C1C}">
              <a14:useLocalDpi xmlns:a14="http://schemas.microsoft.com/office/drawing/2010/main" val="0"/>
            </a:ext>
          </a:extLst>
        </a:blip>
        <a:srcRect l="31005" t="35948" r="30147" b="23312"/>
        <a:stretch/>
      </xdr:blipFill>
      <xdr:spPr>
        <a:xfrm>
          <a:off x="53787" y="4585080"/>
          <a:ext cx="868377" cy="512260"/>
        </a:xfrm>
        <a:prstGeom prst="rect">
          <a:avLst/>
        </a:prstGeom>
      </xdr:spPr>
    </xdr:pic>
    <xdr:clientData/>
  </xdr:twoCellAnchor>
  <xdr:twoCellAnchor>
    <xdr:from>
      <xdr:col>15</xdr:col>
      <xdr:colOff>434067</xdr:colOff>
      <xdr:row>3</xdr:row>
      <xdr:rowOff>122464</xdr:rowOff>
    </xdr:from>
    <xdr:to>
      <xdr:col>17</xdr:col>
      <xdr:colOff>309359</xdr:colOff>
      <xdr:row>28</xdr:row>
      <xdr:rowOff>113974</xdr:rowOff>
    </xdr:to>
    <xdr:sp macro="" textlink="">
      <xdr:nvSpPr>
        <xdr:cNvPr id="15" name="Rectangle 14">
          <a:extLst>
            <a:ext uri="{FF2B5EF4-FFF2-40B4-BE49-F238E27FC236}">
              <a16:creationId xmlns:a16="http://schemas.microsoft.com/office/drawing/2014/main" id="{DD3ECE80-6F84-49DA-AB53-F3BD78582C11}"/>
            </a:ext>
          </a:extLst>
        </xdr:cNvPr>
        <xdr:cNvSpPr/>
      </xdr:nvSpPr>
      <xdr:spPr>
        <a:xfrm>
          <a:off x="11261631" y="684195"/>
          <a:ext cx="1096446" cy="4859843"/>
        </a:xfrm>
        <a:prstGeom prst="rect">
          <a:avLst/>
        </a:prstGeom>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blipFill>
              <a:blip xmlns:r="http://schemas.openxmlformats.org/officeDocument/2006/relationships" r:embed="rId1"/>
              <a:stretch>
                <a:fillRect/>
              </a:stretch>
            </a:blipFill>
          </a:endParaRPr>
        </a:p>
      </xdr:txBody>
    </xdr:sp>
    <xdr:clientData/>
  </xdr:twoCellAnchor>
  <xdr:twoCellAnchor editAs="oneCell">
    <xdr:from>
      <xdr:col>15</xdr:col>
      <xdr:colOff>492492</xdr:colOff>
      <xdr:row>5</xdr:row>
      <xdr:rowOff>53303</xdr:rowOff>
    </xdr:from>
    <xdr:to>
      <xdr:col>17</xdr:col>
      <xdr:colOff>150531</xdr:colOff>
      <xdr:row>8</xdr:row>
      <xdr:rowOff>203760</xdr:rowOff>
    </xdr:to>
    <xdr:pic>
      <xdr:nvPicPr>
        <xdr:cNvPr id="17" name="Picture 16">
          <a:hlinkClick xmlns:r="http://schemas.openxmlformats.org/officeDocument/2006/relationships" r:id="rId9"/>
          <a:extLst>
            <a:ext uri="{FF2B5EF4-FFF2-40B4-BE49-F238E27FC236}">
              <a16:creationId xmlns:a16="http://schemas.microsoft.com/office/drawing/2014/main" id="{9C73417A-92AC-A38F-3CF8-12FF347C7B30}"/>
            </a:ext>
          </a:extLst>
        </xdr:cNvPr>
        <xdr:cNvPicPr>
          <a:picLocks noChangeAspect="1"/>
        </xdr:cNvPicPr>
      </xdr:nvPicPr>
      <xdr:blipFill>
        <a:blip xmlns:r="http://schemas.openxmlformats.org/officeDocument/2006/relationships" r:embed="rId10"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364599" y="1005803"/>
          <a:ext cx="882682" cy="883102"/>
        </a:xfrm>
        <a:prstGeom prst="rect">
          <a:avLst/>
        </a:prstGeom>
      </xdr:spPr>
    </xdr:pic>
    <xdr:clientData/>
  </xdr:twoCellAnchor>
  <xdr:twoCellAnchor editAs="oneCell">
    <xdr:from>
      <xdr:col>15</xdr:col>
      <xdr:colOff>435157</xdr:colOff>
      <xdr:row>12</xdr:row>
      <xdr:rowOff>39461</xdr:rowOff>
    </xdr:from>
    <xdr:to>
      <xdr:col>17</xdr:col>
      <xdr:colOff>148466</xdr:colOff>
      <xdr:row>16</xdr:row>
      <xdr:rowOff>128554</xdr:rowOff>
    </xdr:to>
    <xdr:pic>
      <xdr:nvPicPr>
        <xdr:cNvPr id="19" name="Picture 18">
          <a:hlinkClick xmlns:r="http://schemas.openxmlformats.org/officeDocument/2006/relationships" r:id="rId11"/>
          <a:extLst>
            <a:ext uri="{FF2B5EF4-FFF2-40B4-BE49-F238E27FC236}">
              <a16:creationId xmlns:a16="http://schemas.microsoft.com/office/drawing/2014/main" id="{586BD044-F575-77FD-0F0D-0D9509CFB5B1}"/>
            </a:ext>
          </a:extLst>
        </xdr:cNvPr>
        <xdr:cNvPicPr>
          <a:picLocks noChangeAspect="1"/>
        </xdr:cNvPicPr>
      </xdr:nvPicPr>
      <xdr:blipFill rotWithShape="1">
        <a:blip xmlns:r="http://schemas.openxmlformats.org/officeDocument/2006/relationships" r:embed="rId12">
          <a:duotone>
            <a:prstClr val="black"/>
            <a:schemeClr val="accent4">
              <a:tint val="45000"/>
              <a:satMod val="400000"/>
            </a:schemeClr>
          </a:duotone>
          <a:extLst>
            <a:ext uri="{BEBA8EAE-BF5A-486C-A8C5-ECC9F3942E4B}">
              <a14:imgProps xmlns:a14="http://schemas.microsoft.com/office/drawing/2010/main">
                <a14:imgLayer r:embed="rId13">
                  <a14:imgEffect>
                    <a14:colorTemperature colorTemp="5300"/>
                  </a14:imgEffect>
                </a14:imgLayer>
              </a14:imgProps>
            </a:ext>
            <a:ext uri="{28A0092B-C50C-407E-A947-70E740481C1C}">
              <a14:useLocalDpi xmlns:a14="http://schemas.microsoft.com/office/drawing/2010/main" val="0"/>
            </a:ext>
          </a:extLst>
        </a:blip>
        <a:srcRect l="5992" t="11168" b="8122"/>
        <a:stretch/>
      </xdr:blipFill>
      <xdr:spPr>
        <a:xfrm>
          <a:off x="11307264" y="2488747"/>
          <a:ext cx="937952" cy="851093"/>
        </a:xfrm>
        <a:prstGeom prst="rect">
          <a:avLst/>
        </a:prstGeom>
      </xdr:spPr>
    </xdr:pic>
    <xdr:clientData/>
  </xdr:twoCellAnchor>
  <xdr:twoCellAnchor editAs="oneCell">
    <xdr:from>
      <xdr:col>15</xdr:col>
      <xdr:colOff>463443</xdr:colOff>
      <xdr:row>21</xdr:row>
      <xdr:rowOff>25294</xdr:rowOff>
    </xdr:from>
    <xdr:to>
      <xdr:col>17</xdr:col>
      <xdr:colOff>213416</xdr:colOff>
      <xdr:row>26</xdr:row>
      <xdr:rowOff>41822</xdr:rowOff>
    </xdr:to>
    <xdr:pic>
      <xdr:nvPicPr>
        <xdr:cNvPr id="21" name="Picture 20">
          <a:hlinkClick xmlns:r="http://schemas.openxmlformats.org/officeDocument/2006/relationships" r:id="rId14"/>
          <a:extLst>
            <a:ext uri="{FF2B5EF4-FFF2-40B4-BE49-F238E27FC236}">
              <a16:creationId xmlns:a16="http://schemas.microsoft.com/office/drawing/2014/main" id="{CFF97E86-B0F2-002E-67B4-72AFC431C574}"/>
            </a:ext>
          </a:extLst>
        </xdr:cNvPr>
        <xdr:cNvPicPr>
          <a:picLocks noChangeAspect="1"/>
        </xdr:cNvPicPr>
      </xdr:nvPicPr>
      <xdr:blipFill>
        <a:blip xmlns:r="http://schemas.openxmlformats.org/officeDocument/2006/relationships" r:embed="rId15">
          <a:duotone>
            <a:prstClr val="black"/>
            <a:schemeClr val="accent4">
              <a:tint val="45000"/>
              <a:satMod val="400000"/>
            </a:schemeClr>
          </a:duotone>
          <a:extLst>
            <a:ext uri="{BEBA8EAE-BF5A-486C-A8C5-ECC9F3942E4B}">
              <a14:imgProps xmlns:a14="http://schemas.microsoft.com/office/drawing/2010/main">
                <a14:imgLayer r:embed="rId16">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11291007" y="4144653"/>
          <a:ext cx="971127" cy="952746"/>
        </a:xfrm>
        <a:prstGeom prst="rect">
          <a:avLst/>
        </a:prstGeom>
      </xdr:spPr>
    </xdr:pic>
    <xdr:clientData/>
  </xdr:twoCellAnchor>
  <xdr:twoCellAnchor>
    <xdr:from>
      <xdr:col>2</xdr:col>
      <xdr:colOff>9524</xdr:colOff>
      <xdr:row>8</xdr:row>
      <xdr:rowOff>104775</xdr:rowOff>
    </xdr:from>
    <xdr:to>
      <xdr:col>14</xdr:col>
      <xdr:colOff>590549</xdr:colOff>
      <xdr:row>28</xdr:row>
      <xdr:rowOff>104775</xdr:rowOff>
    </xdr:to>
    <xdr:graphicFrame macro="">
      <xdr:nvGraphicFramePr>
        <xdr:cNvPr id="5" name="Chart 4">
          <a:extLst>
            <a:ext uri="{FF2B5EF4-FFF2-40B4-BE49-F238E27FC236}">
              <a16:creationId xmlns:a16="http://schemas.microsoft.com/office/drawing/2014/main" id="{2BC11EF4-A528-439F-A26E-DA664A5CAC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0</xdr:col>
      <xdr:colOff>0</xdr:colOff>
      <xdr:row>0</xdr:row>
      <xdr:rowOff>43473</xdr:rowOff>
    </xdr:from>
    <xdr:to>
      <xdr:col>2</xdr:col>
      <xdr:colOff>759602</xdr:colOff>
      <xdr:row>4</xdr:row>
      <xdr:rowOff>13508</xdr:rowOff>
    </xdr:to>
    <mc:AlternateContent xmlns:mc="http://schemas.openxmlformats.org/markup-compatibility/2006" xmlns:a14="http://schemas.microsoft.com/office/drawing/2010/main">
      <mc:Choice Requires="a14">
        <xdr:graphicFrame macro="">
          <xdr:nvGraphicFramePr>
            <xdr:cNvPr id="31" name="Make 1">
              <a:extLst>
                <a:ext uri="{FF2B5EF4-FFF2-40B4-BE49-F238E27FC236}">
                  <a16:creationId xmlns:a16="http://schemas.microsoft.com/office/drawing/2014/main" id="{BE0C4E75-65A5-7C60-BE6A-C698379E4503}"/>
                </a:ext>
              </a:extLst>
            </xdr:cNvPr>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0" y="43473"/>
              <a:ext cx="1980756" cy="7190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716410</xdr:colOff>
      <xdr:row>0</xdr:row>
      <xdr:rowOff>0</xdr:rowOff>
    </xdr:from>
    <xdr:to>
      <xdr:col>4</xdr:col>
      <xdr:colOff>762001</xdr:colOff>
      <xdr:row>5</xdr:row>
      <xdr:rowOff>24423</xdr:rowOff>
    </xdr:to>
    <mc:AlternateContent xmlns:mc="http://schemas.openxmlformats.org/markup-compatibility/2006" xmlns:tsle="http://schemas.microsoft.com/office/drawing/2012/timeslicer">
      <mc:Choice Requires="tsle">
        <xdr:graphicFrame macro="">
          <xdr:nvGraphicFramePr>
            <xdr:cNvPr id="36" name="YEAR2">
              <a:extLst>
                <a:ext uri="{FF2B5EF4-FFF2-40B4-BE49-F238E27FC236}">
                  <a16:creationId xmlns:a16="http://schemas.microsoft.com/office/drawing/2014/main" id="{652D42CF-12F9-598C-F431-0BC87882E2D8}"/>
                </a:ext>
              </a:extLst>
            </xdr:cNvPr>
            <xdr:cNvGraphicFramePr/>
          </xdr:nvGraphicFramePr>
          <xdr:xfrm>
            <a:off x="0" y="0"/>
            <a:ext cx="0" cy="0"/>
          </xdr:xfrm>
          <a:graphic>
            <a:graphicData uri="http://schemas.microsoft.com/office/drawing/2012/timeslicer">
              <tsle:timeslicer name="YEAR2"/>
            </a:graphicData>
          </a:graphic>
        </xdr:graphicFrame>
      </mc:Choice>
      <mc:Fallback xmlns="">
        <xdr:sp macro="" textlink="">
          <xdr:nvSpPr>
            <xdr:cNvPr id="0" name=""/>
            <xdr:cNvSpPr>
              <a:spLocks noTextEdit="1"/>
            </xdr:cNvSpPr>
          </xdr:nvSpPr>
          <xdr:spPr>
            <a:xfrm>
              <a:off x="1942236" y="0"/>
              <a:ext cx="1470200" cy="97692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14</xdr:col>
      <xdr:colOff>200526</xdr:colOff>
      <xdr:row>0</xdr:row>
      <xdr:rowOff>0</xdr:rowOff>
    </xdr:from>
    <xdr:to>
      <xdr:col>15</xdr:col>
      <xdr:colOff>476749</xdr:colOff>
      <xdr:row>4</xdr:row>
      <xdr:rowOff>123825</xdr:rowOff>
    </xdr:to>
    <xdr:pic>
      <xdr:nvPicPr>
        <xdr:cNvPr id="40" name="Picture 39" descr="On My Way Dude">
          <a:extLst>
            <a:ext uri="{FF2B5EF4-FFF2-40B4-BE49-F238E27FC236}">
              <a16:creationId xmlns:a16="http://schemas.microsoft.com/office/drawing/2014/main" id="{D791611C-FF0C-0A2D-A383-D35320570D1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0464967" y="0"/>
          <a:ext cx="890335" cy="875799"/>
        </a:xfrm>
        <a:prstGeom prst="rect">
          <a:avLst/>
        </a:prstGeom>
      </xdr:spPr>
    </xdr:pic>
    <xdr:clientData/>
  </xdr:twoCellAnchor>
  <xdr:twoCellAnchor editAs="oneCell">
    <xdr:from>
      <xdr:col>6</xdr:col>
      <xdr:colOff>809625</xdr:colOff>
      <xdr:row>5</xdr:row>
      <xdr:rowOff>38100</xdr:rowOff>
    </xdr:from>
    <xdr:to>
      <xdr:col>7</xdr:col>
      <xdr:colOff>475479</xdr:colOff>
      <xdr:row>7</xdr:row>
      <xdr:rowOff>28574</xdr:rowOff>
    </xdr:to>
    <xdr:pic>
      <xdr:nvPicPr>
        <xdr:cNvPr id="42" name="Graphic 41" descr="Dollar with solid fill">
          <a:extLst>
            <a:ext uri="{FF2B5EF4-FFF2-40B4-BE49-F238E27FC236}">
              <a16:creationId xmlns:a16="http://schemas.microsoft.com/office/drawing/2014/main" id="{12A3CD4C-3E95-0CBF-1F90-BDBC6074543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4914900" y="990600"/>
          <a:ext cx="523874" cy="523874"/>
        </a:xfrm>
        <a:prstGeom prst="rect">
          <a:avLst/>
        </a:prstGeom>
      </xdr:spPr>
    </xdr:pic>
    <xdr:clientData/>
  </xdr:twoCellAnchor>
  <xdr:twoCellAnchor editAs="oneCell">
    <xdr:from>
      <xdr:col>10</xdr:col>
      <xdr:colOff>180975</xdr:colOff>
      <xdr:row>4</xdr:row>
      <xdr:rowOff>95249</xdr:rowOff>
    </xdr:from>
    <xdr:to>
      <xdr:col>11</xdr:col>
      <xdr:colOff>257176</xdr:colOff>
      <xdr:row>7</xdr:row>
      <xdr:rowOff>57149</xdr:rowOff>
    </xdr:to>
    <xdr:pic>
      <xdr:nvPicPr>
        <xdr:cNvPr id="44" name="Graphic 43" descr="Group success with solid fill">
          <a:extLst>
            <a:ext uri="{FF2B5EF4-FFF2-40B4-BE49-F238E27FC236}">
              <a16:creationId xmlns:a16="http://schemas.microsoft.com/office/drawing/2014/main" id="{FDF450A6-5E8F-8FF6-D162-2B3781872222}"/>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6838950" y="857249"/>
          <a:ext cx="685800" cy="685800"/>
        </a:xfrm>
        <a:prstGeom prst="rect">
          <a:avLst/>
        </a:prstGeom>
      </xdr:spPr>
    </xdr:pic>
    <xdr:clientData/>
  </xdr:twoCellAnchor>
  <xdr:twoCellAnchor editAs="oneCell">
    <xdr:from>
      <xdr:col>13</xdr:col>
      <xdr:colOff>85725</xdr:colOff>
      <xdr:row>3</xdr:row>
      <xdr:rowOff>180975</xdr:rowOff>
    </xdr:from>
    <xdr:to>
      <xdr:col>14</xdr:col>
      <xdr:colOff>228600</xdr:colOff>
      <xdr:row>7</xdr:row>
      <xdr:rowOff>51365</xdr:rowOff>
    </xdr:to>
    <xdr:pic>
      <xdr:nvPicPr>
        <xdr:cNvPr id="46" name="Picture 45">
          <a:extLst>
            <a:ext uri="{FF2B5EF4-FFF2-40B4-BE49-F238E27FC236}">
              <a16:creationId xmlns:a16="http://schemas.microsoft.com/office/drawing/2014/main" id="{BDBCEFEB-5F87-838B-22B4-04195501C937}"/>
            </a:ext>
          </a:extLst>
        </xdr:cNvPr>
        <xdr:cNvPicPr>
          <a:picLocks noChangeAspect="1"/>
        </xdr:cNvPicPr>
      </xdr:nvPicPr>
      <xdr:blipFill rotWithShape="1">
        <a:blip xmlns:r="http://schemas.openxmlformats.org/officeDocument/2006/relationships" r:embed="rId23" cstate="print">
          <a:duotone>
            <a:prstClr val="black"/>
            <a:schemeClr val="accent4">
              <a:tint val="45000"/>
              <a:satMod val="400000"/>
            </a:schemeClr>
          </a:duotone>
          <a:extLst>
            <a:ext uri="{28A0092B-C50C-407E-A947-70E740481C1C}">
              <a14:useLocalDpi xmlns:a14="http://schemas.microsoft.com/office/drawing/2010/main" val="0"/>
            </a:ext>
          </a:extLst>
        </a:blip>
        <a:srcRect l="16529" t="5218" r="16115" b="20870"/>
        <a:stretch/>
      </xdr:blipFill>
      <xdr:spPr>
        <a:xfrm>
          <a:off x="9505950" y="752475"/>
          <a:ext cx="752475" cy="784790"/>
        </a:xfrm>
        <a:prstGeom prst="rect">
          <a:avLst/>
        </a:prstGeom>
      </xdr:spPr>
    </xdr:pic>
    <xdr:clientData/>
  </xdr:twoCellAnchor>
  <xdr:twoCellAnchor editAs="oneCell">
    <xdr:from>
      <xdr:col>0</xdr:col>
      <xdr:colOff>0</xdr:colOff>
      <xdr:row>28</xdr:row>
      <xdr:rowOff>138397</xdr:rowOff>
    </xdr:from>
    <xdr:to>
      <xdr:col>17</xdr:col>
      <xdr:colOff>488460</xdr:colOff>
      <xdr:row>38</xdr:row>
      <xdr:rowOff>117136</xdr:rowOff>
    </xdr:to>
    <xdr:pic>
      <xdr:nvPicPr>
        <xdr:cNvPr id="48" name="Picture 47">
          <a:extLst>
            <a:ext uri="{FF2B5EF4-FFF2-40B4-BE49-F238E27FC236}">
              <a16:creationId xmlns:a16="http://schemas.microsoft.com/office/drawing/2014/main" id="{593E0063-6383-D0ED-24DD-66DB27079889}"/>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t="51066" b="3653"/>
        <a:stretch/>
      </xdr:blipFill>
      <xdr:spPr>
        <a:xfrm>
          <a:off x="0" y="5568461"/>
          <a:ext cx="12537178" cy="18511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81243</xdr:colOff>
      <xdr:row>12</xdr:row>
      <xdr:rowOff>78737</xdr:rowOff>
    </xdr:from>
    <xdr:to>
      <xdr:col>1</xdr:col>
      <xdr:colOff>371019</xdr:colOff>
      <xdr:row>17</xdr:row>
      <xdr:rowOff>3873</xdr:rowOff>
    </xdr:to>
    <xdr:pic>
      <xdr:nvPicPr>
        <xdr:cNvPr id="22" name="Picture 21">
          <a:hlinkClick xmlns:r="http://schemas.openxmlformats.org/officeDocument/2006/relationships" r:id="rId1"/>
          <a:extLst>
            <a:ext uri="{FF2B5EF4-FFF2-40B4-BE49-F238E27FC236}">
              <a16:creationId xmlns:a16="http://schemas.microsoft.com/office/drawing/2014/main" id="{CE520BC6-748D-415E-B975-0CD4426223D0}"/>
            </a:ext>
          </a:extLst>
        </xdr:cNvPr>
        <xdr:cNvPicPr>
          <a:picLocks noChangeAspect="1"/>
        </xdr:cNvPicPr>
      </xdr:nvPicPr>
      <xdr:blipFill>
        <a:blip xmlns:r="http://schemas.openxmlformats.org/officeDocument/2006/relationships" r:embed="rId2">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81243" y="2364737"/>
          <a:ext cx="894894" cy="877636"/>
        </a:xfrm>
        <a:prstGeom prst="rect">
          <a:avLst/>
        </a:prstGeom>
        <a:effectLst>
          <a:glow rad="127000">
            <a:schemeClr val="accent1">
              <a:alpha val="0"/>
            </a:schemeClr>
          </a:glow>
        </a:effectLst>
      </xdr:spPr>
    </xdr:pic>
    <xdr:clientData/>
  </xdr:twoCellAnchor>
  <xdr:twoCellAnchor>
    <xdr:from>
      <xdr:col>5</xdr:col>
      <xdr:colOff>114300</xdr:colOff>
      <xdr:row>0</xdr:row>
      <xdr:rowOff>95251</xdr:rowOff>
    </xdr:from>
    <xdr:to>
      <xdr:col>14</xdr:col>
      <xdr:colOff>114300</xdr:colOff>
      <xdr:row>3</xdr:row>
      <xdr:rowOff>104775</xdr:rowOff>
    </xdr:to>
    <xdr:sp macro="" textlink="">
      <xdr:nvSpPr>
        <xdr:cNvPr id="2" name="Rectangle 1">
          <a:extLst>
            <a:ext uri="{FF2B5EF4-FFF2-40B4-BE49-F238E27FC236}">
              <a16:creationId xmlns:a16="http://schemas.microsoft.com/office/drawing/2014/main" id="{DEAC9507-4D05-449A-9D16-0581A0090A3E}"/>
            </a:ext>
          </a:extLst>
        </xdr:cNvPr>
        <xdr:cNvSpPr/>
      </xdr:nvSpPr>
      <xdr:spPr>
        <a:xfrm>
          <a:off x="3609975" y="95251"/>
          <a:ext cx="6534150" cy="581024"/>
        </a:xfrm>
        <a:prstGeom prst="rect">
          <a:avLst/>
        </a:prstGeom>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0" kern="1200"/>
            <a:t>Car</a:t>
          </a:r>
          <a:r>
            <a:rPr lang="en-US" sz="2000" b="0" kern="1200" baseline="0"/>
            <a:t>s Analysis</a:t>
          </a:r>
          <a:endParaRPr lang="en-US" sz="2000" b="0" kern="1200"/>
        </a:p>
      </xdr:txBody>
    </xdr:sp>
    <xdr:clientData/>
  </xdr:twoCellAnchor>
  <xdr:twoCellAnchor>
    <xdr:from>
      <xdr:col>0</xdr:col>
      <xdr:colOff>47625</xdr:colOff>
      <xdr:row>4</xdr:row>
      <xdr:rowOff>104774</xdr:rowOff>
    </xdr:from>
    <xdr:to>
      <xdr:col>1</xdr:col>
      <xdr:colOff>400050</xdr:colOff>
      <xdr:row>28</xdr:row>
      <xdr:rowOff>66675</xdr:rowOff>
    </xdr:to>
    <xdr:sp macro="" textlink="">
      <xdr:nvSpPr>
        <xdr:cNvPr id="3" name="Rectangle 2">
          <a:extLst>
            <a:ext uri="{FF2B5EF4-FFF2-40B4-BE49-F238E27FC236}">
              <a16:creationId xmlns:a16="http://schemas.microsoft.com/office/drawing/2014/main" id="{1CD3AFE4-D308-4A17-B7B3-BDFADA242988}"/>
            </a:ext>
          </a:extLst>
        </xdr:cNvPr>
        <xdr:cNvSpPr/>
      </xdr:nvSpPr>
      <xdr:spPr>
        <a:xfrm>
          <a:off x="47625" y="866774"/>
          <a:ext cx="962025" cy="4686301"/>
        </a:xfrm>
        <a:prstGeom prst="rect">
          <a:avLst/>
        </a:prstGeom>
        <a:ln w="762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blipFill>
              <a:blip xmlns:r="http://schemas.openxmlformats.org/officeDocument/2006/relationships" r:embed="rId3"/>
              <a:stretch>
                <a:fillRect/>
              </a:stretch>
            </a:blipFill>
          </a:endParaRPr>
        </a:p>
      </xdr:txBody>
    </xdr:sp>
    <xdr:clientData/>
  </xdr:twoCellAnchor>
  <xdr:twoCellAnchor editAs="oneCell">
    <xdr:from>
      <xdr:col>0</xdr:col>
      <xdr:colOff>53787</xdr:colOff>
      <xdr:row>24</xdr:row>
      <xdr:rowOff>13080</xdr:rowOff>
    </xdr:from>
    <xdr:to>
      <xdr:col>1</xdr:col>
      <xdr:colOff>312564</xdr:colOff>
      <xdr:row>26</xdr:row>
      <xdr:rowOff>144340</xdr:rowOff>
    </xdr:to>
    <xdr:pic>
      <xdr:nvPicPr>
        <xdr:cNvPr id="6" name="Picture 5">
          <a:hlinkClick xmlns:r="http://schemas.openxmlformats.org/officeDocument/2006/relationships" r:id="rId4"/>
          <a:extLst>
            <a:ext uri="{FF2B5EF4-FFF2-40B4-BE49-F238E27FC236}">
              <a16:creationId xmlns:a16="http://schemas.microsoft.com/office/drawing/2014/main" id="{BFE50662-6A58-4CFE-8DFE-E727E8E1FB26}"/>
            </a:ext>
          </a:extLst>
        </xdr:cNvPr>
        <xdr:cNvPicPr>
          <a:picLocks noChangeAspect="1"/>
        </xdr:cNvPicPr>
      </xdr:nvPicPr>
      <xdr:blipFill rotWithShape="1">
        <a:blip xmlns:r="http://schemas.openxmlformats.org/officeDocument/2006/relationships" r:embed="rId5" cstate="print">
          <a:duotone>
            <a:prstClr val="black"/>
            <a:schemeClr val="accent4">
              <a:tint val="45000"/>
              <a:satMod val="400000"/>
            </a:schemeClr>
          </a:duotone>
          <a:extLst>
            <a:ext uri="{28A0092B-C50C-407E-A947-70E740481C1C}">
              <a14:useLocalDpi xmlns:a14="http://schemas.microsoft.com/office/drawing/2010/main" val="0"/>
            </a:ext>
          </a:extLst>
        </a:blip>
        <a:srcRect l="31005" t="35948" r="30147" b="23312"/>
        <a:stretch/>
      </xdr:blipFill>
      <xdr:spPr>
        <a:xfrm>
          <a:off x="53787" y="4737480"/>
          <a:ext cx="868377" cy="512260"/>
        </a:xfrm>
        <a:prstGeom prst="rect">
          <a:avLst/>
        </a:prstGeom>
      </xdr:spPr>
    </xdr:pic>
    <xdr:clientData/>
  </xdr:twoCellAnchor>
  <xdr:twoCellAnchor>
    <xdr:from>
      <xdr:col>15</xdr:col>
      <xdr:colOff>542924</xdr:colOff>
      <xdr:row>5</xdr:row>
      <xdr:rowOff>0</xdr:rowOff>
    </xdr:from>
    <xdr:to>
      <xdr:col>17</xdr:col>
      <xdr:colOff>419099</xdr:colOff>
      <xdr:row>28</xdr:row>
      <xdr:rowOff>123826</xdr:rowOff>
    </xdr:to>
    <xdr:sp macro="" textlink="">
      <xdr:nvSpPr>
        <xdr:cNvPr id="7" name="Rectangle 6">
          <a:extLst>
            <a:ext uri="{FF2B5EF4-FFF2-40B4-BE49-F238E27FC236}">
              <a16:creationId xmlns:a16="http://schemas.microsoft.com/office/drawing/2014/main" id="{3CEB9E36-BFFF-4653-8BB1-60632F83B705}"/>
            </a:ext>
          </a:extLst>
        </xdr:cNvPr>
        <xdr:cNvSpPr/>
      </xdr:nvSpPr>
      <xdr:spPr>
        <a:xfrm>
          <a:off x="11182349" y="952500"/>
          <a:ext cx="1095375" cy="4505326"/>
        </a:xfrm>
        <a:prstGeom prst="rect">
          <a:avLst/>
        </a:prstGeom>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blipFill>
              <a:blip xmlns:r="http://schemas.openxmlformats.org/officeDocument/2006/relationships" r:embed="rId3"/>
              <a:stretch>
                <a:fillRect/>
              </a:stretch>
            </a:blipFill>
          </a:endParaRPr>
        </a:p>
      </xdr:txBody>
    </xdr:sp>
    <xdr:clientData/>
  </xdr:twoCellAnchor>
  <xdr:twoCellAnchor editAs="oneCell">
    <xdr:from>
      <xdr:col>16</xdr:col>
      <xdr:colOff>2635</xdr:colOff>
      <xdr:row>6</xdr:row>
      <xdr:rowOff>94124</xdr:rowOff>
    </xdr:from>
    <xdr:to>
      <xdr:col>17</xdr:col>
      <xdr:colOff>272996</xdr:colOff>
      <xdr:row>11</xdr:row>
      <xdr:rowOff>21524</xdr:rowOff>
    </xdr:to>
    <xdr:pic>
      <xdr:nvPicPr>
        <xdr:cNvPr id="8" name="Picture 7">
          <a:hlinkClick xmlns:r="http://schemas.openxmlformats.org/officeDocument/2006/relationships" r:id="rId6"/>
          <a:extLst>
            <a:ext uri="{FF2B5EF4-FFF2-40B4-BE49-F238E27FC236}">
              <a16:creationId xmlns:a16="http://schemas.microsoft.com/office/drawing/2014/main" id="{8BD8BD68-4604-48AC-9105-174A9766A5F4}"/>
            </a:ext>
          </a:extLst>
        </xdr:cNvPr>
        <xdr:cNvPicPr>
          <a:picLocks noChangeAspect="1"/>
        </xdr:cNvPicPr>
      </xdr:nvPicPr>
      <xdr:blipFill>
        <a:blip xmlns:r="http://schemas.openxmlformats.org/officeDocument/2006/relationships" r:embed="rId7"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251660" y="1313324"/>
          <a:ext cx="879961" cy="877659"/>
        </a:xfrm>
        <a:prstGeom prst="rect">
          <a:avLst/>
        </a:prstGeom>
      </xdr:spPr>
    </xdr:pic>
    <xdr:clientData/>
  </xdr:twoCellAnchor>
  <xdr:twoCellAnchor editAs="oneCell">
    <xdr:from>
      <xdr:col>15</xdr:col>
      <xdr:colOff>557622</xdr:colOff>
      <xdr:row>13</xdr:row>
      <xdr:rowOff>161925</xdr:rowOff>
    </xdr:from>
    <xdr:to>
      <xdr:col>17</xdr:col>
      <xdr:colOff>270932</xdr:colOff>
      <xdr:row>18</xdr:row>
      <xdr:rowOff>60518</xdr:rowOff>
    </xdr:to>
    <xdr:pic>
      <xdr:nvPicPr>
        <xdr:cNvPr id="9" name="Picture 8">
          <a:hlinkClick xmlns:r="http://schemas.openxmlformats.org/officeDocument/2006/relationships" r:id="rId8"/>
          <a:extLst>
            <a:ext uri="{FF2B5EF4-FFF2-40B4-BE49-F238E27FC236}">
              <a16:creationId xmlns:a16="http://schemas.microsoft.com/office/drawing/2014/main" id="{BD0E3E63-1B2B-4E70-BC77-FCBBF8BA2EFC}"/>
            </a:ext>
          </a:extLst>
        </xdr:cNvPr>
        <xdr:cNvPicPr>
          <a:picLocks noChangeAspect="1"/>
        </xdr:cNvPicPr>
      </xdr:nvPicPr>
      <xdr:blipFill rotWithShape="1">
        <a:blip xmlns:r="http://schemas.openxmlformats.org/officeDocument/2006/relationships" r:embed="rId9">
          <a:duotone>
            <a:prstClr val="black"/>
            <a:schemeClr val="accent4">
              <a:tint val="45000"/>
              <a:satMod val="400000"/>
            </a:schemeClr>
          </a:duotone>
          <a:extLst>
            <a:ext uri="{BEBA8EAE-BF5A-486C-A8C5-ECC9F3942E4B}">
              <a14:imgProps xmlns:a14="http://schemas.microsoft.com/office/drawing/2010/main">
                <a14:imgLayer r:embed="rId10">
                  <a14:imgEffect>
                    <a14:colorTemperature colorTemp="5300"/>
                  </a14:imgEffect>
                </a14:imgLayer>
              </a14:imgProps>
            </a:ext>
            <a:ext uri="{28A0092B-C50C-407E-A947-70E740481C1C}">
              <a14:useLocalDpi xmlns:a14="http://schemas.microsoft.com/office/drawing/2010/main" val="0"/>
            </a:ext>
          </a:extLst>
        </a:blip>
        <a:srcRect l="5992" t="11168" b="8122"/>
        <a:stretch/>
      </xdr:blipFill>
      <xdr:spPr>
        <a:xfrm>
          <a:off x="11197047" y="2790825"/>
          <a:ext cx="932510" cy="851093"/>
        </a:xfrm>
        <a:prstGeom prst="rect">
          <a:avLst/>
        </a:prstGeom>
      </xdr:spPr>
    </xdr:pic>
    <xdr:clientData/>
  </xdr:twoCellAnchor>
  <xdr:twoCellAnchor editAs="oneCell">
    <xdr:from>
      <xdr:col>15</xdr:col>
      <xdr:colOff>585908</xdr:colOff>
      <xdr:row>22</xdr:row>
      <xdr:rowOff>147758</xdr:rowOff>
    </xdr:from>
    <xdr:to>
      <xdr:col>17</xdr:col>
      <xdr:colOff>328228</xdr:colOff>
      <xdr:row>27</xdr:row>
      <xdr:rowOff>156778</xdr:rowOff>
    </xdr:to>
    <xdr:pic>
      <xdr:nvPicPr>
        <xdr:cNvPr id="10" name="Picture 9">
          <a:hlinkClick xmlns:r="http://schemas.openxmlformats.org/officeDocument/2006/relationships" r:id="rId11"/>
          <a:extLst>
            <a:ext uri="{FF2B5EF4-FFF2-40B4-BE49-F238E27FC236}">
              <a16:creationId xmlns:a16="http://schemas.microsoft.com/office/drawing/2014/main" id="{1A0089D7-773B-444C-906F-534DCD0FC252}"/>
            </a:ext>
          </a:extLst>
        </xdr:cNvPr>
        <xdr:cNvPicPr>
          <a:picLocks noChangeAspect="1"/>
        </xdr:cNvPicPr>
      </xdr:nvPicPr>
      <xdr:blipFill>
        <a:blip xmlns:r="http://schemas.openxmlformats.org/officeDocument/2006/relationships" r:embed="rId12">
          <a:duotone>
            <a:prstClr val="black"/>
            <a:schemeClr val="accent4">
              <a:tint val="45000"/>
              <a:satMod val="400000"/>
            </a:schemeClr>
          </a:duotone>
          <a:extLst>
            <a:ext uri="{BEBA8EAE-BF5A-486C-A8C5-ECC9F3942E4B}">
              <a14:imgProps xmlns:a14="http://schemas.microsoft.com/office/drawing/2010/main">
                <a14:imgLayer r:embed="rId13">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11225333" y="4491158"/>
          <a:ext cx="961520" cy="961520"/>
        </a:xfrm>
        <a:prstGeom prst="rect">
          <a:avLst/>
        </a:prstGeom>
      </xdr:spPr>
    </xdr:pic>
    <xdr:clientData/>
  </xdr:twoCellAnchor>
  <xdr:twoCellAnchor editAs="oneCell">
    <xdr:from>
      <xdr:col>0</xdr:col>
      <xdr:colOff>1</xdr:colOff>
      <xdr:row>0</xdr:row>
      <xdr:rowOff>0</xdr:rowOff>
    </xdr:from>
    <xdr:to>
      <xdr:col>2</xdr:col>
      <xdr:colOff>773206</xdr:colOff>
      <xdr:row>4</xdr:row>
      <xdr:rowOff>134471</xdr:rowOff>
    </xdr:to>
    <mc:AlternateContent xmlns:mc="http://schemas.openxmlformats.org/markup-compatibility/2006" xmlns:a14="http://schemas.microsoft.com/office/drawing/2010/main">
      <mc:Choice Requires="a14">
        <xdr:graphicFrame macro="">
          <xdr:nvGraphicFramePr>
            <xdr:cNvPr id="12" name="Make 3">
              <a:extLst>
                <a:ext uri="{FF2B5EF4-FFF2-40B4-BE49-F238E27FC236}">
                  <a16:creationId xmlns:a16="http://schemas.microsoft.com/office/drawing/2014/main" id="{40D8F8DB-5765-4152-B677-EF50C491A6EE}"/>
                </a:ext>
              </a:extLst>
            </xdr:cNvPr>
            <xdr:cNvGraphicFramePr/>
          </xdr:nvGraphicFramePr>
          <xdr:xfrm>
            <a:off x="0" y="0"/>
            <a:ext cx="0" cy="0"/>
          </xdr:xfrm>
          <a:graphic>
            <a:graphicData uri="http://schemas.microsoft.com/office/drawing/2010/slicer">
              <sle:slicer xmlns:sle="http://schemas.microsoft.com/office/drawing/2010/slicer" name="Make 3"/>
            </a:graphicData>
          </a:graphic>
        </xdr:graphicFrame>
      </mc:Choice>
      <mc:Fallback xmlns="">
        <xdr:sp macro="" textlink="">
          <xdr:nvSpPr>
            <xdr:cNvPr id="0" name=""/>
            <xdr:cNvSpPr>
              <a:spLocks noTextEdit="1"/>
            </xdr:cNvSpPr>
          </xdr:nvSpPr>
          <xdr:spPr>
            <a:xfrm>
              <a:off x="1" y="0"/>
              <a:ext cx="2073088" cy="10085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739588</xdr:colOff>
      <xdr:row>0</xdr:row>
      <xdr:rowOff>11206</xdr:rowOff>
    </xdr:from>
    <xdr:to>
      <xdr:col>5</xdr:col>
      <xdr:colOff>100853</xdr:colOff>
      <xdr:row>4</xdr:row>
      <xdr:rowOff>22412</xdr:rowOff>
    </xdr:to>
    <mc:AlternateContent xmlns:mc="http://schemas.openxmlformats.org/markup-compatibility/2006" xmlns:tsle="http://schemas.microsoft.com/office/drawing/2012/timeslicer">
      <mc:Choice Requires="tsle">
        <xdr:graphicFrame macro="">
          <xdr:nvGraphicFramePr>
            <xdr:cNvPr id="13" name="YEAR2 1">
              <a:extLst>
                <a:ext uri="{FF2B5EF4-FFF2-40B4-BE49-F238E27FC236}">
                  <a16:creationId xmlns:a16="http://schemas.microsoft.com/office/drawing/2014/main" id="{807F0FE8-E6C6-4FEC-9D3B-F2686801F707}"/>
                </a:ext>
              </a:extLst>
            </xdr:cNvPr>
            <xdr:cNvGraphicFramePr/>
          </xdr:nvGraphicFramePr>
          <xdr:xfrm>
            <a:off x="0" y="0"/>
            <a:ext cx="0" cy="0"/>
          </xdr:xfrm>
          <a:graphic>
            <a:graphicData uri="http://schemas.microsoft.com/office/drawing/2012/timeslicer">
              <tsle:timeslicer name="YEAR2 1"/>
            </a:graphicData>
          </a:graphic>
        </xdr:graphicFrame>
      </mc:Choice>
      <mc:Fallback xmlns="">
        <xdr:sp macro="" textlink="">
          <xdr:nvSpPr>
            <xdr:cNvPr id="0" name=""/>
            <xdr:cNvSpPr>
              <a:spLocks noTextEdit="1"/>
            </xdr:cNvSpPr>
          </xdr:nvSpPr>
          <xdr:spPr>
            <a:xfrm>
              <a:off x="1958788" y="11206"/>
              <a:ext cx="1637740" cy="77320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14</xdr:col>
      <xdr:colOff>200585</xdr:colOff>
      <xdr:row>0</xdr:row>
      <xdr:rowOff>0</xdr:rowOff>
    </xdr:from>
    <xdr:to>
      <xdr:col>15</xdr:col>
      <xdr:colOff>476810</xdr:colOff>
      <xdr:row>4</xdr:row>
      <xdr:rowOff>123825</xdr:rowOff>
    </xdr:to>
    <xdr:pic>
      <xdr:nvPicPr>
        <xdr:cNvPr id="14" name="Picture 13" descr="On My Way Dude">
          <a:extLst>
            <a:ext uri="{FF2B5EF4-FFF2-40B4-BE49-F238E27FC236}">
              <a16:creationId xmlns:a16="http://schemas.microsoft.com/office/drawing/2014/main" id="{14D2930D-601F-4BC8-AAB8-5CE591C2D5A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230410" y="0"/>
          <a:ext cx="885825" cy="885825"/>
        </a:xfrm>
        <a:prstGeom prst="rect">
          <a:avLst/>
        </a:prstGeom>
      </xdr:spPr>
    </xdr:pic>
    <xdr:clientData/>
  </xdr:twoCellAnchor>
  <xdr:twoCellAnchor>
    <xdr:from>
      <xdr:col>2</xdr:col>
      <xdr:colOff>530599</xdr:colOff>
      <xdr:row>4</xdr:row>
      <xdr:rowOff>160803</xdr:rowOff>
    </xdr:from>
    <xdr:to>
      <xdr:col>14</xdr:col>
      <xdr:colOff>228599</xdr:colOff>
      <xdr:row>28</xdr:row>
      <xdr:rowOff>104775</xdr:rowOff>
    </xdr:to>
    <xdr:graphicFrame macro="">
      <xdr:nvGraphicFramePr>
        <xdr:cNvPr id="19" name="Chart 18">
          <a:extLst>
            <a:ext uri="{FF2B5EF4-FFF2-40B4-BE49-F238E27FC236}">
              <a16:creationId xmlns:a16="http://schemas.microsoft.com/office/drawing/2014/main" id="{8FAF6803-C596-4D10-BEDB-FDC968A10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0</xdr:colOff>
      <xdr:row>0</xdr:row>
      <xdr:rowOff>0</xdr:rowOff>
    </xdr:from>
    <xdr:to>
      <xdr:col>17</xdr:col>
      <xdr:colOff>313764</xdr:colOff>
      <xdr:row>4</xdr:row>
      <xdr:rowOff>152400</xdr:rowOff>
    </xdr:to>
    <xdr:pic>
      <xdr:nvPicPr>
        <xdr:cNvPr id="21" name="Graphic 20" descr="Work from home Wi-Fi with solid fill">
          <a:hlinkClick xmlns:r="http://schemas.openxmlformats.org/officeDocument/2006/relationships" r:id="rId16"/>
          <a:extLst>
            <a:ext uri="{FF2B5EF4-FFF2-40B4-BE49-F238E27FC236}">
              <a16:creationId xmlns:a16="http://schemas.microsoft.com/office/drawing/2014/main" id="{BB30EA45-08A0-13B4-F6B3-930EE03B573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249025" y="0"/>
          <a:ext cx="923364"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44824</xdr:colOff>
      <xdr:row>0</xdr:row>
      <xdr:rowOff>95251</xdr:rowOff>
    </xdr:from>
    <xdr:to>
      <xdr:col>14</xdr:col>
      <xdr:colOff>114300</xdr:colOff>
      <xdr:row>2</xdr:row>
      <xdr:rowOff>179294</xdr:rowOff>
    </xdr:to>
    <xdr:sp macro="" textlink="">
      <xdr:nvSpPr>
        <xdr:cNvPr id="2" name="Rectangle 1">
          <a:extLst>
            <a:ext uri="{FF2B5EF4-FFF2-40B4-BE49-F238E27FC236}">
              <a16:creationId xmlns:a16="http://schemas.microsoft.com/office/drawing/2014/main" id="{38F3E13C-13FF-4FB2-AAD0-8842CDDA2D21}"/>
            </a:ext>
          </a:extLst>
        </xdr:cNvPr>
        <xdr:cNvSpPr/>
      </xdr:nvSpPr>
      <xdr:spPr>
        <a:xfrm>
          <a:off x="4134971" y="95251"/>
          <a:ext cx="5986182" cy="465043"/>
        </a:xfrm>
        <a:prstGeom prst="rect">
          <a:avLst/>
        </a:prstGeom>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0" kern="1200"/>
            <a:t>Car</a:t>
          </a:r>
          <a:r>
            <a:rPr lang="en-US" sz="2000" b="0" kern="1200" baseline="0"/>
            <a:t>s Analysis</a:t>
          </a:r>
          <a:endParaRPr lang="en-US" sz="2000" b="0" kern="1200"/>
        </a:p>
      </xdr:txBody>
    </xdr:sp>
    <xdr:clientData/>
  </xdr:twoCellAnchor>
  <xdr:twoCellAnchor>
    <xdr:from>
      <xdr:col>0</xdr:col>
      <xdr:colOff>47625</xdr:colOff>
      <xdr:row>4</xdr:row>
      <xdr:rowOff>104774</xdr:rowOff>
    </xdr:from>
    <xdr:to>
      <xdr:col>1</xdr:col>
      <xdr:colOff>400050</xdr:colOff>
      <xdr:row>28</xdr:row>
      <xdr:rowOff>66675</xdr:rowOff>
    </xdr:to>
    <xdr:sp macro="" textlink="">
      <xdr:nvSpPr>
        <xdr:cNvPr id="3" name="Rectangle 2">
          <a:extLst>
            <a:ext uri="{FF2B5EF4-FFF2-40B4-BE49-F238E27FC236}">
              <a16:creationId xmlns:a16="http://schemas.microsoft.com/office/drawing/2014/main" id="{E9E1B713-1E65-4665-8241-417A11E98EB6}"/>
            </a:ext>
          </a:extLst>
        </xdr:cNvPr>
        <xdr:cNvSpPr/>
      </xdr:nvSpPr>
      <xdr:spPr>
        <a:xfrm>
          <a:off x="47625" y="866774"/>
          <a:ext cx="962025" cy="4533901"/>
        </a:xfrm>
        <a:prstGeom prst="rect">
          <a:avLst/>
        </a:prstGeom>
        <a:ln w="762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blipFill>
              <a:blip xmlns:r="http://schemas.openxmlformats.org/officeDocument/2006/relationships" r:embed="rId1"/>
              <a:stretch>
                <a:fillRect/>
              </a:stretch>
            </a:blipFill>
          </a:endParaRPr>
        </a:p>
      </xdr:txBody>
    </xdr:sp>
    <xdr:clientData/>
  </xdr:twoCellAnchor>
  <xdr:twoCellAnchor editAs="oneCell">
    <xdr:from>
      <xdr:col>0</xdr:col>
      <xdr:colOff>129989</xdr:colOff>
      <xdr:row>6</xdr:row>
      <xdr:rowOff>1121</xdr:rowOff>
    </xdr:from>
    <xdr:to>
      <xdr:col>1</xdr:col>
      <xdr:colOff>286604</xdr:colOff>
      <xdr:row>10</xdr:row>
      <xdr:rowOff>7577</xdr:rowOff>
    </xdr:to>
    <xdr:pic>
      <xdr:nvPicPr>
        <xdr:cNvPr id="4" name="Picture 3">
          <a:hlinkClick xmlns:r="http://schemas.openxmlformats.org/officeDocument/2006/relationships" r:id="rId2"/>
          <a:extLst>
            <a:ext uri="{FF2B5EF4-FFF2-40B4-BE49-F238E27FC236}">
              <a16:creationId xmlns:a16="http://schemas.microsoft.com/office/drawing/2014/main" id="{49C30C7D-AB18-46D9-BB86-A1636EDE794B}"/>
            </a:ext>
          </a:extLst>
        </xdr:cNvPr>
        <xdr:cNvPicPr>
          <a:picLocks noChangeAspect="1"/>
        </xdr:cNvPicPr>
      </xdr:nvPicPr>
      <xdr:blipFill>
        <a:blip xmlns:r="http://schemas.openxmlformats.org/officeDocument/2006/relationships" r:embed="rId3" cstate="print">
          <a:duotone>
            <a:schemeClr val="accent4">
              <a:shade val="45000"/>
              <a:satMod val="135000"/>
            </a:schemeClr>
            <a:prstClr val="white"/>
          </a:duotone>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129989" y="1144121"/>
          <a:ext cx="766215" cy="768456"/>
        </a:xfrm>
        <a:prstGeom prst="rect">
          <a:avLst/>
        </a:prstGeom>
      </xdr:spPr>
    </xdr:pic>
    <xdr:clientData/>
  </xdr:twoCellAnchor>
  <xdr:twoCellAnchor editAs="oneCell">
    <xdr:from>
      <xdr:col>0</xdr:col>
      <xdr:colOff>53787</xdr:colOff>
      <xdr:row>24</xdr:row>
      <xdr:rowOff>13080</xdr:rowOff>
    </xdr:from>
    <xdr:to>
      <xdr:col>1</xdr:col>
      <xdr:colOff>312564</xdr:colOff>
      <xdr:row>26</xdr:row>
      <xdr:rowOff>144340</xdr:rowOff>
    </xdr:to>
    <xdr:pic>
      <xdr:nvPicPr>
        <xdr:cNvPr id="6" name="Picture 5">
          <a:hlinkClick xmlns:r="http://schemas.openxmlformats.org/officeDocument/2006/relationships" r:id="rId5"/>
          <a:extLst>
            <a:ext uri="{FF2B5EF4-FFF2-40B4-BE49-F238E27FC236}">
              <a16:creationId xmlns:a16="http://schemas.microsoft.com/office/drawing/2014/main" id="{1510C595-213B-4C46-AD83-50CC00228CFF}"/>
            </a:ext>
          </a:extLst>
        </xdr:cNvPr>
        <xdr:cNvPicPr>
          <a:picLocks noChangeAspect="1"/>
        </xdr:cNvPicPr>
      </xdr:nvPicPr>
      <xdr:blipFill rotWithShape="1">
        <a:blip xmlns:r="http://schemas.openxmlformats.org/officeDocument/2006/relationships" r:embed="rId6" cstate="print">
          <a:duotone>
            <a:prstClr val="black"/>
            <a:schemeClr val="accent4">
              <a:tint val="45000"/>
              <a:satMod val="400000"/>
            </a:schemeClr>
          </a:duotone>
          <a:extLst>
            <a:ext uri="{28A0092B-C50C-407E-A947-70E740481C1C}">
              <a14:useLocalDpi xmlns:a14="http://schemas.microsoft.com/office/drawing/2010/main" val="0"/>
            </a:ext>
          </a:extLst>
        </a:blip>
        <a:srcRect l="31005" t="35948" r="30147" b="23312"/>
        <a:stretch/>
      </xdr:blipFill>
      <xdr:spPr>
        <a:xfrm>
          <a:off x="53787" y="4585080"/>
          <a:ext cx="868377" cy="512260"/>
        </a:xfrm>
        <a:prstGeom prst="rect">
          <a:avLst/>
        </a:prstGeom>
      </xdr:spPr>
    </xdr:pic>
    <xdr:clientData/>
  </xdr:twoCellAnchor>
  <xdr:twoCellAnchor>
    <xdr:from>
      <xdr:col>15</xdr:col>
      <xdr:colOff>542925</xdr:colOff>
      <xdr:row>4</xdr:row>
      <xdr:rowOff>190499</xdr:rowOff>
    </xdr:from>
    <xdr:to>
      <xdr:col>17</xdr:col>
      <xdr:colOff>409575</xdr:colOff>
      <xdr:row>30</xdr:row>
      <xdr:rowOff>28574</xdr:rowOff>
    </xdr:to>
    <xdr:sp macro="" textlink="">
      <xdr:nvSpPr>
        <xdr:cNvPr id="7" name="Rectangle 6">
          <a:extLst>
            <a:ext uri="{FF2B5EF4-FFF2-40B4-BE49-F238E27FC236}">
              <a16:creationId xmlns:a16="http://schemas.microsoft.com/office/drawing/2014/main" id="{5A2E0C50-6561-4779-BB25-6CA321FC449D}"/>
            </a:ext>
          </a:extLst>
        </xdr:cNvPr>
        <xdr:cNvSpPr/>
      </xdr:nvSpPr>
      <xdr:spPr>
        <a:xfrm>
          <a:off x="11182350" y="952499"/>
          <a:ext cx="1085850" cy="4791075"/>
        </a:xfrm>
        <a:prstGeom prst="rect">
          <a:avLst/>
        </a:prstGeom>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blipFill>
              <a:blip xmlns:r="http://schemas.openxmlformats.org/officeDocument/2006/relationships" r:embed="rId1"/>
              <a:stretch>
                <a:fillRect/>
              </a:stretch>
            </a:blipFill>
          </a:endParaRPr>
        </a:p>
      </xdr:txBody>
    </xdr:sp>
    <xdr:clientData/>
  </xdr:twoCellAnchor>
  <xdr:twoCellAnchor editAs="oneCell">
    <xdr:from>
      <xdr:col>16</xdr:col>
      <xdr:colOff>2635</xdr:colOff>
      <xdr:row>6</xdr:row>
      <xdr:rowOff>94124</xdr:rowOff>
    </xdr:from>
    <xdr:to>
      <xdr:col>17</xdr:col>
      <xdr:colOff>272996</xdr:colOff>
      <xdr:row>11</xdr:row>
      <xdr:rowOff>21524</xdr:rowOff>
    </xdr:to>
    <xdr:pic>
      <xdr:nvPicPr>
        <xdr:cNvPr id="8" name="Picture 7">
          <a:hlinkClick xmlns:r="http://schemas.openxmlformats.org/officeDocument/2006/relationships" r:id="rId7"/>
          <a:extLst>
            <a:ext uri="{FF2B5EF4-FFF2-40B4-BE49-F238E27FC236}">
              <a16:creationId xmlns:a16="http://schemas.microsoft.com/office/drawing/2014/main" id="{7028623B-9863-4FFE-86F5-2211DB4E3A02}"/>
            </a:ext>
          </a:extLst>
        </xdr:cNvPr>
        <xdr:cNvPicPr>
          <a:picLocks noChangeAspect="1"/>
        </xdr:cNvPicPr>
      </xdr:nvPicPr>
      <xdr:blipFill>
        <a:blip xmlns:r="http://schemas.openxmlformats.org/officeDocument/2006/relationships" r:embed="rId8"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251660" y="1237124"/>
          <a:ext cx="879961" cy="879900"/>
        </a:xfrm>
        <a:prstGeom prst="rect">
          <a:avLst/>
        </a:prstGeom>
      </xdr:spPr>
    </xdr:pic>
    <xdr:clientData/>
  </xdr:twoCellAnchor>
  <xdr:twoCellAnchor editAs="oneCell">
    <xdr:from>
      <xdr:col>15</xdr:col>
      <xdr:colOff>557622</xdr:colOff>
      <xdr:row>13</xdr:row>
      <xdr:rowOff>161925</xdr:rowOff>
    </xdr:from>
    <xdr:to>
      <xdr:col>17</xdr:col>
      <xdr:colOff>270932</xdr:colOff>
      <xdr:row>18</xdr:row>
      <xdr:rowOff>60518</xdr:rowOff>
    </xdr:to>
    <xdr:pic>
      <xdr:nvPicPr>
        <xdr:cNvPr id="9" name="Picture 8">
          <a:hlinkClick xmlns:r="http://schemas.openxmlformats.org/officeDocument/2006/relationships" r:id="rId9"/>
          <a:extLst>
            <a:ext uri="{FF2B5EF4-FFF2-40B4-BE49-F238E27FC236}">
              <a16:creationId xmlns:a16="http://schemas.microsoft.com/office/drawing/2014/main" id="{767CAB39-ED68-4638-830E-1FA2E7A90A18}"/>
            </a:ext>
          </a:extLst>
        </xdr:cNvPr>
        <xdr:cNvPicPr>
          <a:picLocks noChangeAspect="1"/>
        </xdr:cNvPicPr>
      </xdr:nvPicPr>
      <xdr:blipFill rotWithShape="1">
        <a:blip xmlns:r="http://schemas.openxmlformats.org/officeDocument/2006/relationships" r:embed="rId10">
          <a:duotone>
            <a:prstClr val="black"/>
            <a:schemeClr val="accent4">
              <a:tint val="45000"/>
              <a:satMod val="400000"/>
            </a:schemeClr>
          </a:duotone>
          <a:extLst>
            <a:ext uri="{BEBA8EAE-BF5A-486C-A8C5-ECC9F3942E4B}">
              <a14:imgProps xmlns:a14="http://schemas.microsoft.com/office/drawing/2010/main">
                <a14:imgLayer r:embed="rId11">
                  <a14:imgEffect>
                    <a14:colorTemperature colorTemp="5300"/>
                  </a14:imgEffect>
                </a14:imgLayer>
              </a14:imgProps>
            </a:ext>
            <a:ext uri="{28A0092B-C50C-407E-A947-70E740481C1C}">
              <a14:useLocalDpi xmlns:a14="http://schemas.microsoft.com/office/drawing/2010/main" val="0"/>
            </a:ext>
          </a:extLst>
        </a:blip>
        <a:srcRect l="5992" t="11168" b="8122"/>
        <a:stretch/>
      </xdr:blipFill>
      <xdr:spPr>
        <a:xfrm>
          <a:off x="11197047" y="2638425"/>
          <a:ext cx="932510" cy="851093"/>
        </a:xfrm>
        <a:prstGeom prst="rect">
          <a:avLst/>
        </a:prstGeom>
      </xdr:spPr>
    </xdr:pic>
    <xdr:clientData/>
  </xdr:twoCellAnchor>
  <xdr:twoCellAnchor editAs="oneCell">
    <xdr:from>
      <xdr:col>15</xdr:col>
      <xdr:colOff>585908</xdr:colOff>
      <xdr:row>22</xdr:row>
      <xdr:rowOff>147758</xdr:rowOff>
    </xdr:from>
    <xdr:to>
      <xdr:col>17</xdr:col>
      <xdr:colOff>328228</xdr:colOff>
      <xdr:row>27</xdr:row>
      <xdr:rowOff>156778</xdr:rowOff>
    </xdr:to>
    <xdr:pic>
      <xdr:nvPicPr>
        <xdr:cNvPr id="10" name="Picture 9">
          <a:hlinkClick xmlns:r="http://schemas.openxmlformats.org/officeDocument/2006/relationships" r:id="rId12"/>
          <a:extLst>
            <a:ext uri="{FF2B5EF4-FFF2-40B4-BE49-F238E27FC236}">
              <a16:creationId xmlns:a16="http://schemas.microsoft.com/office/drawing/2014/main" id="{7E3CA5D2-4A93-40B5-82D0-C3FF3CCB20CD}"/>
            </a:ext>
          </a:extLst>
        </xdr:cNvPr>
        <xdr:cNvPicPr>
          <a:picLocks noChangeAspect="1"/>
        </xdr:cNvPicPr>
      </xdr:nvPicPr>
      <xdr:blipFill>
        <a:blip xmlns:r="http://schemas.openxmlformats.org/officeDocument/2006/relationships" r:embed="rId13">
          <a:duotone>
            <a:prstClr val="black"/>
            <a:schemeClr val="accent4">
              <a:tint val="45000"/>
              <a:satMod val="400000"/>
            </a:schemeClr>
          </a:duotone>
          <a:extLst>
            <a:ext uri="{BEBA8EAE-BF5A-486C-A8C5-ECC9F3942E4B}">
              <a14:imgProps xmlns:a14="http://schemas.microsoft.com/office/drawing/2010/main">
                <a14:imgLayer r:embed="rId14">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11225333" y="4338758"/>
          <a:ext cx="961520" cy="961520"/>
        </a:xfrm>
        <a:prstGeom prst="rect">
          <a:avLst/>
        </a:prstGeom>
      </xdr:spPr>
    </xdr:pic>
    <xdr:clientData/>
  </xdr:twoCellAnchor>
  <xdr:twoCellAnchor editAs="oneCell">
    <xdr:from>
      <xdr:col>0</xdr:col>
      <xdr:colOff>0</xdr:colOff>
      <xdr:row>0</xdr:row>
      <xdr:rowOff>0</xdr:rowOff>
    </xdr:from>
    <xdr:to>
      <xdr:col>3</xdr:col>
      <xdr:colOff>336176</xdr:colOff>
      <xdr:row>5</xdr:row>
      <xdr:rowOff>67235</xdr:rowOff>
    </xdr:to>
    <mc:AlternateContent xmlns:mc="http://schemas.openxmlformats.org/markup-compatibility/2006" xmlns:a14="http://schemas.microsoft.com/office/drawing/2010/main">
      <mc:Choice Requires="a14">
        <xdr:graphicFrame macro="">
          <xdr:nvGraphicFramePr>
            <xdr:cNvPr id="11" name="Make 4">
              <a:extLst>
                <a:ext uri="{FF2B5EF4-FFF2-40B4-BE49-F238E27FC236}">
                  <a16:creationId xmlns:a16="http://schemas.microsoft.com/office/drawing/2014/main" id="{EACC20B1-4224-4A9F-8A28-1F636BC4F878}"/>
                </a:ext>
              </a:extLst>
            </xdr:cNvPr>
            <xdr:cNvGraphicFramePr/>
          </xdr:nvGraphicFramePr>
          <xdr:xfrm>
            <a:off x="0" y="0"/>
            <a:ext cx="0" cy="0"/>
          </xdr:xfrm>
          <a:graphic>
            <a:graphicData uri="http://schemas.microsoft.com/office/drawing/2010/slicer">
              <sle:slicer xmlns:sle="http://schemas.microsoft.com/office/drawing/2010/slicer" name="Make 4"/>
            </a:graphicData>
          </a:graphic>
        </xdr:graphicFrame>
      </mc:Choice>
      <mc:Fallback xmlns="">
        <xdr:sp macro="" textlink="">
          <xdr:nvSpPr>
            <xdr:cNvPr id="0" name=""/>
            <xdr:cNvSpPr>
              <a:spLocks noTextEdit="1"/>
            </xdr:cNvSpPr>
          </xdr:nvSpPr>
          <xdr:spPr>
            <a:xfrm>
              <a:off x="0" y="0"/>
              <a:ext cx="2353235" cy="1019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67235</xdr:colOff>
      <xdr:row>0</xdr:row>
      <xdr:rowOff>0</xdr:rowOff>
    </xdr:from>
    <xdr:to>
      <xdr:col>16</xdr:col>
      <xdr:colOff>343460</xdr:colOff>
      <xdr:row>4</xdr:row>
      <xdr:rowOff>123825</xdr:rowOff>
    </xdr:to>
    <xdr:pic>
      <xdr:nvPicPr>
        <xdr:cNvPr id="13" name="Picture 12" descr="On My Way Dude">
          <a:extLst>
            <a:ext uri="{FF2B5EF4-FFF2-40B4-BE49-F238E27FC236}">
              <a16:creationId xmlns:a16="http://schemas.microsoft.com/office/drawing/2014/main" id="{A68146FC-2FEA-42C3-B492-5B7C65708C4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706660" y="0"/>
          <a:ext cx="885825" cy="885825"/>
        </a:xfrm>
        <a:prstGeom prst="rect">
          <a:avLst/>
        </a:prstGeom>
      </xdr:spPr>
    </xdr:pic>
    <xdr:clientData/>
  </xdr:twoCellAnchor>
  <xdr:twoCellAnchor editAs="oneCell">
    <xdr:from>
      <xdr:col>16</xdr:col>
      <xdr:colOff>302558</xdr:colOff>
      <xdr:row>0</xdr:row>
      <xdr:rowOff>0</xdr:rowOff>
    </xdr:from>
    <xdr:to>
      <xdr:col>18</xdr:col>
      <xdr:colOff>6722</xdr:colOff>
      <xdr:row>4</xdr:row>
      <xdr:rowOff>152400</xdr:rowOff>
    </xdr:to>
    <xdr:pic>
      <xdr:nvPicPr>
        <xdr:cNvPr id="15" name="Graphic 14" descr="Work from home Wi-Fi with solid fill">
          <a:hlinkClick xmlns:r="http://schemas.openxmlformats.org/officeDocument/2006/relationships" r:id="rId16"/>
          <a:extLst>
            <a:ext uri="{FF2B5EF4-FFF2-40B4-BE49-F238E27FC236}">
              <a16:creationId xmlns:a16="http://schemas.microsoft.com/office/drawing/2014/main" id="{24E749CC-EA70-4E86-8D92-6E04EA2959B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551583" y="0"/>
          <a:ext cx="923364" cy="914400"/>
        </a:xfrm>
        <a:prstGeom prst="rect">
          <a:avLst/>
        </a:prstGeom>
      </xdr:spPr>
    </xdr:pic>
    <xdr:clientData/>
  </xdr:twoCellAnchor>
  <xdr:twoCellAnchor>
    <xdr:from>
      <xdr:col>3</xdr:col>
      <xdr:colOff>302559</xdr:colOff>
      <xdr:row>5</xdr:row>
      <xdr:rowOff>44822</xdr:rowOff>
    </xdr:from>
    <xdr:to>
      <xdr:col>14</xdr:col>
      <xdr:colOff>145677</xdr:colOff>
      <xdr:row>29</xdr:row>
      <xdr:rowOff>179293</xdr:rowOff>
    </xdr:to>
    <xdr:graphicFrame macro="">
      <xdr:nvGraphicFramePr>
        <xdr:cNvPr id="16" name="Chart 15">
          <a:extLst>
            <a:ext uri="{FF2B5EF4-FFF2-40B4-BE49-F238E27FC236}">
              <a16:creationId xmlns:a16="http://schemas.microsoft.com/office/drawing/2014/main" id="{23F1F8AC-9DA5-47CA-9BA2-9E32A9940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3</xdr:col>
      <xdr:colOff>313766</xdr:colOff>
      <xdr:row>0</xdr:row>
      <xdr:rowOff>0</xdr:rowOff>
    </xdr:from>
    <xdr:to>
      <xdr:col>5</xdr:col>
      <xdr:colOff>571500</xdr:colOff>
      <xdr:row>4</xdr:row>
      <xdr:rowOff>22412</xdr:rowOff>
    </xdr:to>
    <mc:AlternateContent xmlns:mc="http://schemas.openxmlformats.org/markup-compatibility/2006" xmlns:tsle="http://schemas.microsoft.com/office/drawing/2012/timeslicer">
      <mc:Choice Requires="tsle">
        <xdr:graphicFrame macro="">
          <xdr:nvGraphicFramePr>
            <xdr:cNvPr id="17" name="YEAR2 2">
              <a:extLst>
                <a:ext uri="{FF2B5EF4-FFF2-40B4-BE49-F238E27FC236}">
                  <a16:creationId xmlns:a16="http://schemas.microsoft.com/office/drawing/2014/main" id="{2B9C04AC-FB34-DC27-762D-58E82614D532}"/>
                </a:ext>
              </a:extLst>
            </xdr:cNvPr>
            <xdr:cNvGraphicFramePr/>
          </xdr:nvGraphicFramePr>
          <xdr:xfrm>
            <a:off x="0" y="0"/>
            <a:ext cx="0" cy="0"/>
          </xdr:xfrm>
          <a:graphic>
            <a:graphicData uri="http://schemas.microsoft.com/office/drawing/2012/timeslicer">
              <tsle:timeslicer name="YEAR2 2"/>
            </a:graphicData>
          </a:graphic>
        </xdr:graphicFrame>
      </mc:Choice>
      <mc:Fallback xmlns="">
        <xdr:sp macro="" textlink="">
          <xdr:nvSpPr>
            <xdr:cNvPr id="0" name=""/>
            <xdr:cNvSpPr>
              <a:spLocks noTextEdit="1"/>
            </xdr:cNvSpPr>
          </xdr:nvSpPr>
          <xdr:spPr>
            <a:xfrm>
              <a:off x="2330825" y="0"/>
              <a:ext cx="1725704" cy="78441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44824</xdr:colOff>
      <xdr:row>0</xdr:row>
      <xdr:rowOff>95251</xdr:rowOff>
    </xdr:from>
    <xdr:to>
      <xdr:col>14</xdr:col>
      <xdr:colOff>114300</xdr:colOff>
      <xdr:row>2</xdr:row>
      <xdr:rowOff>179294</xdr:rowOff>
    </xdr:to>
    <xdr:sp macro="" textlink="">
      <xdr:nvSpPr>
        <xdr:cNvPr id="2" name="Rectangle 1">
          <a:extLst>
            <a:ext uri="{FF2B5EF4-FFF2-40B4-BE49-F238E27FC236}">
              <a16:creationId xmlns:a16="http://schemas.microsoft.com/office/drawing/2014/main" id="{FB09A42D-D21D-4FE0-A027-165E8D8BF0B2}"/>
            </a:ext>
          </a:extLst>
        </xdr:cNvPr>
        <xdr:cNvSpPr/>
      </xdr:nvSpPr>
      <xdr:spPr>
        <a:xfrm>
          <a:off x="4150099" y="95251"/>
          <a:ext cx="5994026" cy="465043"/>
        </a:xfrm>
        <a:prstGeom prst="rect">
          <a:avLst/>
        </a:prstGeom>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0" kern="1200"/>
            <a:t>Car</a:t>
          </a:r>
          <a:r>
            <a:rPr lang="en-US" sz="2000" b="0" kern="1200" baseline="0"/>
            <a:t>s Analysis</a:t>
          </a:r>
          <a:endParaRPr lang="en-US" sz="2000" b="0" kern="1200"/>
        </a:p>
      </xdr:txBody>
    </xdr:sp>
    <xdr:clientData/>
  </xdr:twoCellAnchor>
  <xdr:twoCellAnchor>
    <xdr:from>
      <xdr:col>0</xdr:col>
      <xdr:colOff>47625</xdr:colOff>
      <xdr:row>4</xdr:row>
      <xdr:rowOff>104774</xdr:rowOff>
    </xdr:from>
    <xdr:to>
      <xdr:col>1</xdr:col>
      <xdr:colOff>400050</xdr:colOff>
      <xdr:row>28</xdr:row>
      <xdr:rowOff>66675</xdr:rowOff>
    </xdr:to>
    <xdr:sp macro="" textlink="">
      <xdr:nvSpPr>
        <xdr:cNvPr id="3" name="Rectangle 2">
          <a:extLst>
            <a:ext uri="{FF2B5EF4-FFF2-40B4-BE49-F238E27FC236}">
              <a16:creationId xmlns:a16="http://schemas.microsoft.com/office/drawing/2014/main" id="{77415435-3442-4FB7-8496-6BFBE7A39636}"/>
            </a:ext>
          </a:extLst>
        </xdr:cNvPr>
        <xdr:cNvSpPr/>
      </xdr:nvSpPr>
      <xdr:spPr>
        <a:xfrm>
          <a:off x="47625" y="866774"/>
          <a:ext cx="962025" cy="4533901"/>
        </a:xfrm>
        <a:prstGeom prst="rect">
          <a:avLst/>
        </a:prstGeom>
        <a:ln w="762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blipFill>
              <a:blip xmlns:r="http://schemas.openxmlformats.org/officeDocument/2006/relationships" r:embed="rId1"/>
              <a:stretch>
                <a:fillRect/>
              </a:stretch>
            </a:blipFill>
          </a:endParaRPr>
        </a:p>
      </xdr:txBody>
    </xdr:sp>
    <xdr:clientData/>
  </xdr:twoCellAnchor>
  <xdr:twoCellAnchor editAs="oneCell">
    <xdr:from>
      <xdr:col>0</xdr:col>
      <xdr:colOff>129989</xdr:colOff>
      <xdr:row>6</xdr:row>
      <xdr:rowOff>1121</xdr:rowOff>
    </xdr:from>
    <xdr:to>
      <xdr:col>1</xdr:col>
      <xdr:colOff>286604</xdr:colOff>
      <xdr:row>10</xdr:row>
      <xdr:rowOff>7577</xdr:rowOff>
    </xdr:to>
    <xdr:pic>
      <xdr:nvPicPr>
        <xdr:cNvPr id="4" name="Picture 3">
          <a:hlinkClick xmlns:r="http://schemas.openxmlformats.org/officeDocument/2006/relationships" r:id="rId2"/>
          <a:extLst>
            <a:ext uri="{FF2B5EF4-FFF2-40B4-BE49-F238E27FC236}">
              <a16:creationId xmlns:a16="http://schemas.microsoft.com/office/drawing/2014/main" id="{9034EC92-E45E-4594-863B-31A41EA141AE}"/>
            </a:ext>
          </a:extLst>
        </xdr:cNvPr>
        <xdr:cNvPicPr>
          <a:picLocks noChangeAspect="1"/>
        </xdr:cNvPicPr>
      </xdr:nvPicPr>
      <xdr:blipFill>
        <a:blip xmlns:r="http://schemas.openxmlformats.org/officeDocument/2006/relationships" r:embed="rId3" cstate="print">
          <a:duotone>
            <a:schemeClr val="accent4">
              <a:shade val="45000"/>
              <a:satMod val="135000"/>
            </a:schemeClr>
            <a:prstClr val="white"/>
          </a:duotone>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129989" y="1144121"/>
          <a:ext cx="766215" cy="768456"/>
        </a:xfrm>
        <a:prstGeom prst="rect">
          <a:avLst/>
        </a:prstGeom>
      </xdr:spPr>
    </xdr:pic>
    <xdr:clientData/>
  </xdr:twoCellAnchor>
  <xdr:twoCellAnchor editAs="oneCell">
    <xdr:from>
      <xdr:col>0</xdr:col>
      <xdr:colOff>45944</xdr:colOff>
      <xdr:row>13</xdr:row>
      <xdr:rowOff>149038</xdr:rowOff>
    </xdr:from>
    <xdr:to>
      <xdr:col>1</xdr:col>
      <xdr:colOff>330261</xdr:colOff>
      <xdr:row>18</xdr:row>
      <xdr:rowOff>90455</xdr:rowOff>
    </xdr:to>
    <xdr:pic>
      <xdr:nvPicPr>
        <xdr:cNvPr id="5" name="Picture 4">
          <a:hlinkClick xmlns:r="http://schemas.openxmlformats.org/officeDocument/2006/relationships" r:id="rId5"/>
          <a:extLst>
            <a:ext uri="{FF2B5EF4-FFF2-40B4-BE49-F238E27FC236}">
              <a16:creationId xmlns:a16="http://schemas.microsoft.com/office/drawing/2014/main" id="{6075DDDF-84CC-4D83-84AC-09B3C21F8EFA}"/>
            </a:ext>
          </a:extLst>
        </xdr:cNvPr>
        <xdr:cNvPicPr>
          <a:picLocks noChangeAspect="1"/>
        </xdr:cNvPicPr>
      </xdr:nvPicPr>
      <xdr:blipFill>
        <a:blip xmlns:r="http://schemas.openxmlformats.org/officeDocument/2006/relationships" r:embed="rId6">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5944" y="2625538"/>
          <a:ext cx="893917" cy="893917"/>
        </a:xfrm>
        <a:prstGeom prst="rect">
          <a:avLst/>
        </a:prstGeom>
        <a:effectLst>
          <a:glow rad="127000">
            <a:schemeClr val="accent1">
              <a:alpha val="0"/>
            </a:schemeClr>
          </a:glow>
        </a:effectLst>
      </xdr:spPr>
    </xdr:pic>
    <xdr:clientData/>
  </xdr:twoCellAnchor>
  <xdr:twoCellAnchor>
    <xdr:from>
      <xdr:col>15</xdr:col>
      <xdr:colOff>542925</xdr:colOff>
      <xdr:row>4</xdr:row>
      <xdr:rowOff>190499</xdr:rowOff>
    </xdr:from>
    <xdr:to>
      <xdr:col>17</xdr:col>
      <xdr:colOff>409575</xdr:colOff>
      <xdr:row>30</xdr:row>
      <xdr:rowOff>28574</xdr:rowOff>
    </xdr:to>
    <xdr:sp macro="" textlink="">
      <xdr:nvSpPr>
        <xdr:cNvPr id="7" name="Rectangle 6">
          <a:extLst>
            <a:ext uri="{FF2B5EF4-FFF2-40B4-BE49-F238E27FC236}">
              <a16:creationId xmlns:a16="http://schemas.microsoft.com/office/drawing/2014/main" id="{3D548065-763D-48D9-9DA9-809B3FDCA3D1}"/>
            </a:ext>
          </a:extLst>
        </xdr:cNvPr>
        <xdr:cNvSpPr/>
      </xdr:nvSpPr>
      <xdr:spPr>
        <a:xfrm>
          <a:off x="11182350" y="952499"/>
          <a:ext cx="1085850" cy="4791075"/>
        </a:xfrm>
        <a:prstGeom prst="rect">
          <a:avLst/>
        </a:prstGeom>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blipFill>
              <a:blip xmlns:r="http://schemas.openxmlformats.org/officeDocument/2006/relationships" r:embed="rId1"/>
              <a:stretch>
                <a:fillRect/>
              </a:stretch>
            </a:blipFill>
          </a:endParaRPr>
        </a:p>
      </xdr:txBody>
    </xdr:sp>
    <xdr:clientData/>
  </xdr:twoCellAnchor>
  <xdr:twoCellAnchor editAs="oneCell">
    <xdr:from>
      <xdr:col>16</xdr:col>
      <xdr:colOff>2635</xdr:colOff>
      <xdr:row>6</xdr:row>
      <xdr:rowOff>94124</xdr:rowOff>
    </xdr:from>
    <xdr:to>
      <xdr:col>17</xdr:col>
      <xdr:colOff>272996</xdr:colOff>
      <xdr:row>11</xdr:row>
      <xdr:rowOff>21524</xdr:rowOff>
    </xdr:to>
    <xdr:pic>
      <xdr:nvPicPr>
        <xdr:cNvPr id="8" name="Picture 7">
          <a:hlinkClick xmlns:r="http://schemas.openxmlformats.org/officeDocument/2006/relationships" r:id="rId7"/>
          <a:extLst>
            <a:ext uri="{FF2B5EF4-FFF2-40B4-BE49-F238E27FC236}">
              <a16:creationId xmlns:a16="http://schemas.microsoft.com/office/drawing/2014/main" id="{86E9B7C4-9274-4135-AF5A-7963609D49CA}"/>
            </a:ext>
          </a:extLst>
        </xdr:cNvPr>
        <xdr:cNvPicPr>
          <a:picLocks noChangeAspect="1"/>
        </xdr:cNvPicPr>
      </xdr:nvPicPr>
      <xdr:blipFill>
        <a:blip xmlns:r="http://schemas.openxmlformats.org/officeDocument/2006/relationships" r:embed="rId8"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251660" y="1237124"/>
          <a:ext cx="879961" cy="879900"/>
        </a:xfrm>
        <a:prstGeom prst="rect">
          <a:avLst/>
        </a:prstGeom>
      </xdr:spPr>
    </xdr:pic>
    <xdr:clientData/>
  </xdr:twoCellAnchor>
  <xdr:twoCellAnchor editAs="oneCell">
    <xdr:from>
      <xdr:col>15</xdr:col>
      <xdr:colOff>557622</xdr:colOff>
      <xdr:row>13</xdr:row>
      <xdr:rowOff>161925</xdr:rowOff>
    </xdr:from>
    <xdr:to>
      <xdr:col>17</xdr:col>
      <xdr:colOff>270932</xdr:colOff>
      <xdr:row>18</xdr:row>
      <xdr:rowOff>60518</xdr:rowOff>
    </xdr:to>
    <xdr:pic>
      <xdr:nvPicPr>
        <xdr:cNvPr id="9" name="Picture 8">
          <a:hlinkClick xmlns:r="http://schemas.openxmlformats.org/officeDocument/2006/relationships" r:id="rId9"/>
          <a:extLst>
            <a:ext uri="{FF2B5EF4-FFF2-40B4-BE49-F238E27FC236}">
              <a16:creationId xmlns:a16="http://schemas.microsoft.com/office/drawing/2014/main" id="{8287F151-FDEA-482A-B530-29BEDADCEE1C}"/>
            </a:ext>
          </a:extLst>
        </xdr:cNvPr>
        <xdr:cNvPicPr>
          <a:picLocks noChangeAspect="1"/>
        </xdr:cNvPicPr>
      </xdr:nvPicPr>
      <xdr:blipFill rotWithShape="1">
        <a:blip xmlns:r="http://schemas.openxmlformats.org/officeDocument/2006/relationships" r:embed="rId10">
          <a:duotone>
            <a:prstClr val="black"/>
            <a:schemeClr val="accent4">
              <a:tint val="45000"/>
              <a:satMod val="400000"/>
            </a:schemeClr>
          </a:duotone>
          <a:extLst>
            <a:ext uri="{BEBA8EAE-BF5A-486C-A8C5-ECC9F3942E4B}">
              <a14:imgProps xmlns:a14="http://schemas.microsoft.com/office/drawing/2010/main">
                <a14:imgLayer r:embed="rId11">
                  <a14:imgEffect>
                    <a14:colorTemperature colorTemp="5300"/>
                  </a14:imgEffect>
                </a14:imgLayer>
              </a14:imgProps>
            </a:ext>
            <a:ext uri="{28A0092B-C50C-407E-A947-70E740481C1C}">
              <a14:useLocalDpi xmlns:a14="http://schemas.microsoft.com/office/drawing/2010/main" val="0"/>
            </a:ext>
          </a:extLst>
        </a:blip>
        <a:srcRect l="5992" t="11168" b="8122"/>
        <a:stretch/>
      </xdr:blipFill>
      <xdr:spPr>
        <a:xfrm>
          <a:off x="11197047" y="2638425"/>
          <a:ext cx="932510" cy="851093"/>
        </a:xfrm>
        <a:prstGeom prst="rect">
          <a:avLst/>
        </a:prstGeom>
      </xdr:spPr>
    </xdr:pic>
    <xdr:clientData/>
  </xdr:twoCellAnchor>
  <xdr:twoCellAnchor editAs="oneCell">
    <xdr:from>
      <xdr:col>15</xdr:col>
      <xdr:colOff>585908</xdr:colOff>
      <xdr:row>22</xdr:row>
      <xdr:rowOff>147758</xdr:rowOff>
    </xdr:from>
    <xdr:to>
      <xdr:col>17</xdr:col>
      <xdr:colOff>328228</xdr:colOff>
      <xdr:row>27</xdr:row>
      <xdr:rowOff>156778</xdr:rowOff>
    </xdr:to>
    <xdr:pic>
      <xdr:nvPicPr>
        <xdr:cNvPr id="10" name="Picture 9">
          <a:hlinkClick xmlns:r="http://schemas.openxmlformats.org/officeDocument/2006/relationships" r:id="rId12"/>
          <a:extLst>
            <a:ext uri="{FF2B5EF4-FFF2-40B4-BE49-F238E27FC236}">
              <a16:creationId xmlns:a16="http://schemas.microsoft.com/office/drawing/2014/main" id="{776E009E-0D53-40B5-ACE0-E28383BF7591}"/>
            </a:ext>
          </a:extLst>
        </xdr:cNvPr>
        <xdr:cNvPicPr>
          <a:picLocks noChangeAspect="1"/>
        </xdr:cNvPicPr>
      </xdr:nvPicPr>
      <xdr:blipFill>
        <a:blip xmlns:r="http://schemas.openxmlformats.org/officeDocument/2006/relationships" r:embed="rId13">
          <a:duotone>
            <a:prstClr val="black"/>
            <a:schemeClr val="accent4">
              <a:tint val="45000"/>
              <a:satMod val="400000"/>
            </a:schemeClr>
          </a:duotone>
          <a:extLst>
            <a:ext uri="{BEBA8EAE-BF5A-486C-A8C5-ECC9F3942E4B}">
              <a14:imgProps xmlns:a14="http://schemas.microsoft.com/office/drawing/2010/main">
                <a14:imgLayer r:embed="rId14">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11225333" y="4338758"/>
          <a:ext cx="961520" cy="961520"/>
        </a:xfrm>
        <a:prstGeom prst="rect">
          <a:avLst/>
        </a:prstGeom>
      </xdr:spPr>
    </xdr:pic>
    <xdr:clientData/>
  </xdr:twoCellAnchor>
  <xdr:twoCellAnchor editAs="oneCell">
    <xdr:from>
      <xdr:col>0</xdr:col>
      <xdr:colOff>0</xdr:colOff>
      <xdr:row>0</xdr:row>
      <xdr:rowOff>0</xdr:rowOff>
    </xdr:from>
    <xdr:to>
      <xdr:col>3</xdr:col>
      <xdr:colOff>336176</xdr:colOff>
      <xdr:row>5</xdr:row>
      <xdr:rowOff>67235</xdr:rowOff>
    </xdr:to>
    <mc:AlternateContent xmlns:mc="http://schemas.openxmlformats.org/markup-compatibility/2006" xmlns:a14="http://schemas.microsoft.com/office/drawing/2010/main">
      <mc:Choice Requires="a14">
        <xdr:graphicFrame macro="">
          <xdr:nvGraphicFramePr>
            <xdr:cNvPr id="11" name="Make 5">
              <a:extLst>
                <a:ext uri="{FF2B5EF4-FFF2-40B4-BE49-F238E27FC236}">
                  <a16:creationId xmlns:a16="http://schemas.microsoft.com/office/drawing/2014/main" id="{F3BAAA96-2472-42AA-9357-8C875F04BEE5}"/>
                </a:ext>
              </a:extLst>
            </xdr:cNvPr>
            <xdr:cNvGraphicFramePr/>
          </xdr:nvGraphicFramePr>
          <xdr:xfrm>
            <a:off x="0" y="0"/>
            <a:ext cx="0" cy="0"/>
          </xdr:xfrm>
          <a:graphic>
            <a:graphicData uri="http://schemas.microsoft.com/office/drawing/2010/slicer">
              <sle:slicer xmlns:sle="http://schemas.microsoft.com/office/drawing/2010/slicer" name="Make 5"/>
            </a:graphicData>
          </a:graphic>
        </xdr:graphicFrame>
      </mc:Choice>
      <mc:Fallback xmlns="">
        <xdr:sp macro="" textlink="">
          <xdr:nvSpPr>
            <xdr:cNvPr id="0" name=""/>
            <xdr:cNvSpPr>
              <a:spLocks noTextEdit="1"/>
            </xdr:cNvSpPr>
          </xdr:nvSpPr>
          <xdr:spPr>
            <a:xfrm>
              <a:off x="0" y="0"/>
              <a:ext cx="2353235" cy="1019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67235</xdr:colOff>
      <xdr:row>0</xdr:row>
      <xdr:rowOff>0</xdr:rowOff>
    </xdr:from>
    <xdr:to>
      <xdr:col>16</xdr:col>
      <xdr:colOff>343460</xdr:colOff>
      <xdr:row>4</xdr:row>
      <xdr:rowOff>123825</xdr:rowOff>
    </xdr:to>
    <xdr:pic>
      <xdr:nvPicPr>
        <xdr:cNvPr id="12" name="Picture 11" descr="On My Way Dude">
          <a:extLst>
            <a:ext uri="{FF2B5EF4-FFF2-40B4-BE49-F238E27FC236}">
              <a16:creationId xmlns:a16="http://schemas.microsoft.com/office/drawing/2014/main" id="{DACA3B00-526A-4C86-B094-A45585AD6EB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706660" y="0"/>
          <a:ext cx="885825" cy="885825"/>
        </a:xfrm>
        <a:prstGeom prst="rect">
          <a:avLst/>
        </a:prstGeom>
      </xdr:spPr>
    </xdr:pic>
    <xdr:clientData/>
  </xdr:twoCellAnchor>
  <xdr:twoCellAnchor editAs="oneCell">
    <xdr:from>
      <xdr:col>16</xdr:col>
      <xdr:colOff>302558</xdr:colOff>
      <xdr:row>0</xdr:row>
      <xdr:rowOff>0</xdr:rowOff>
    </xdr:from>
    <xdr:to>
      <xdr:col>18</xdr:col>
      <xdr:colOff>6722</xdr:colOff>
      <xdr:row>4</xdr:row>
      <xdr:rowOff>152400</xdr:rowOff>
    </xdr:to>
    <xdr:pic>
      <xdr:nvPicPr>
        <xdr:cNvPr id="13" name="Graphic 12" descr="Work from home Wi-Fi with solid fill">
          <a:hlinkClick xmlns:r="http://schemas.openxmlformats.org/officeDocument/2006/relationships" r:id="rId16"/>
          <a:extLst>
            <a:ext uri="{FF2B5EF4-FFF2-40B4-BE49-F238E27FC236}">
              <a16:creationId xmlns:a16="http://schemas.microsoft.com/office/drawing/2014/main" id="{5E1054C5-99B3-4593-A4AC-4EA91B4C4A8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551583" y="0"/>
          <a:ext cx="923364" cy="914400"/>
        </a:xfrm>
        <a:prstGeom prst="rect">
          <a:avLst/>
        </a:prstGeom>
      </xdr:spPr>
    </xdr:pic>
    <xdr:clientData/>
  </xdr:twoCellAnchor>
  <xdr:twoCellAnchor>
    <xdr:from>
      <xdr:col>2</xdr:col>
      <xdr:colOff>795617</xdr:colOff>
      <xdr:row>4</xdr:row>
      <xdr:rowOff>168088</xdr:rowOff>
    </xdr:from>
    <xdr:to>
      <xdr:col>14</xdr:col>
      <xdr:colOff>549102</xdr:colOff>
      <xdr:row>30</xdr:row>
      <xdr:rowOff>149034</xdr:rowOff>
    </xdr:to>
    <xdr:graphicFrame macro="">
      <xdr:nvGraphicFramePr>
        <xdr:cNvPr id="16" name="Chart 15">
          <a:extLst>
            <a:ext uri="{FF2B5EF4-FFF2-40B4-BE49-F238E27FC236}">
              <a16:creationId xmlns:a16="http://schemas.microsoft.com/office/drawing/2014/main" id="{1A09F1F9-4E6E-42E4-B9D9-892ECE0AB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44824</xdr:colOff>
      <xdr:row>0</xdr:row>
      <xdr:rowOff>95251</xdr:rowOff>
    </xdr:from>
    <xdr:to>
      <xdr:col>14</xdr:col>
      <xdr:colOff>114300</xdr:colOff>
      <xdr:row>2</xdr:row>
      <xdr:rowOff>179294</xdr:rowOff>
    </xdr:to>
    <xdr:sp macro="" textlink="">
      <xdr:nvSpPr>
        <xdr:cNvPr id="2" name="Rectangle 1">
          <a:extLst>
            <a:ext uri="{FF2B5EF4-FFF2-40B4-BE49-F238E27FC236}">
              <a16:creationId xmlns:a16="http://schemas.microsoft.com/office/drawing/2014/main" id="{9644FE94-C6BC-436C-B47C-E1C025FBE844}"/>
            </a:ext>
          </a:extLst>
        </xdr:cNvPr>
        <xdr:cNvSpPr/>
      </xdr:nvSpPr>
      <xdr:spPr>
        <a:xfrm>
          <a:off x="4150099" y="95251"/>
          <a:ext cx="5994026" cy="465043"/>
        </a:xfrm>
        <a:prstGeom prst="rect">
          <a:avLst/>
        </a:prstGeom>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0" kern="1200"/>
            <a:t>Car</a:t>
          </a:r>
          <a:r>
            <a:rPr lang="en-US" sz="2000" b="0" kern="1200" baseline="0"/>
            <a:t>s Analysis</a:t>
          </a:r>
          <a:endParaRPr lang="en-US" sz="2000" b="0" kern="1200"/>
        </a:p>
      </xdr:txBody>
    </xdr:sp>
    <xdr:clientData/>
  </xdr:twoCellAnchor>
  <xdr:twoCellAnchor>
    <xdr:from>
      <xdr:col>0</xdr:col>
      <xdr:colOff>47625</xdr:colOff>
      <xdr:row>4</xdr:row>
      <xdr:rowOff>104774</xdr:rowOff>
    </xdr:from>
    <xdr:to>
      <xdr:col>1</xdr:col>
      <xdr:colOff>400050</xdr:colOff>
      <xdr:row>28</xdr:row>
      <xdr:rowOff>66675</xdr:rowOff>
    </xdr:to>
    <xdr:sp macro="" textlink="">
      <xdr:nvSpPr>
        <xdr:cNvPr id="3" name="Rectangle 2">
          <a:extLst>
            <a:ext uri="{FF2B5EF4-FFF2-40B4-BE49-F238E27FC236}">
              <a16:creationId xmlns:a16="http://schemas.microsoft.com/office/drawing/2014/main" id="{60DEDA5C-8128-4BA1-AD2E-36A4D0FF7457}"/>
            </a:ext>
          </a:extLst>
        </xdr:cNvPr>
        <xdr:cNvSpPr/>
      </xdr:nvSpPr>
      <xdr:spPr>
        <a:xfrm>
          <a:off x="47625" y="866774"/>
          <a:ext cx="962025" cy="4533901"/>
        </a:xfrm>
        <a:prstGeom prst="rect">
          <a:avLst/>
        </a:prstGeom>
        <a:ln w="762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blipFill>
              <a:blip xmlns:r="http://schemas.openxmlformats.org/officeDocument/2006/relationships" r:embed="rId1"/>
              <a:stretch>
                <a:fillRect/>
              </a:stretch>
            </a:blipFill>
          </a:endParaRPr>
        </a:p>
      </xdr:txBody>
    </xdr:sp>
    <xdr:clientData/>
  </xdr:twoCellAnchor>
  <xdr:twoCellAnchor editAs="oneCell">
    <xdr:from>
      <xdr:col>0</xdr:col>
      <xdr:colOff>129989</xdr:colOff>
      <xdr:row>6</xdr:row>
      <xdr:rowOff>1121</xdr:rowOff>
    </xdr:from>
    <xdr:to>
      <xdr:col>1</xdr:col>
      <xdr:colOff>286604</xdr:colOff>
      <xdr:row>10</xdr:row>
      <xdr:rowOff>7577</xdr:rowOff>
    </xdr:to>
    <xdr:pic>
      <xdr:nvPicPr>
        <xdr:cNvPr id="4" name="Picture 3">
          <a:hlinkClick xmlns:r="http://schemas.openxmlformats.org/officeDocument/2006/relationships" r:id="rId2"/>
          <a:extLst>
            <a:ext uri="{FF2B5EF4-FFF2-40B4-BE49-F238E27FC236}">
              <a16:creationId xmlns:a16="http://schemas.microsoft.com/office/drawing/2014/main" id="{2DB179CC-BF59-4CC0-B20D-AEAAC37E778F}"/>
            </a:ext>
          </a:extLst>
        </xdr:cNvPr>
        <xdr:cNvPicPr>
          <a:picLocks noChangeAspect="1"/>
        </xdr:cNvPicPr>
      </xdr:nvPicPr>
      <xdr:blipFill>
        <a:blip xmlns:r="http://schemas.openxmlformats.org/officeDocument/2006/relationships" r:embed="rId3" cstate="print">
          <a:duotone>
            <a:schemeClr val="accent4">
              <a:shade val="45000"/>
              <a:satMod val="135000"/>
            </a:schemeClr>
            <a:prstClr val="white"/>
          </a:duotone>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129989" y="1144121"/>
          <a:ext cx="766215" cy="768456"/>
        </a:xfrm>
        <a:prstGeom prst="rect">
          <a:avLst/>
        </a:prstGeom>
      </xdr:spPr>
    </xdr:pic>
    <xdr:clientData/>
  </xdr:twoCellAnchor>
  <xdr:twoCellAnchor editAs="oneCell">
    <xdr:from>
      <xdr:col>0</xdr:col>
      <xdr:colOff>45944</xdr:colOff>
      <xdr:row>13</xdr:row>
      <xdr:rowOff>149038</xdr:rowOff>
    </xdr:from>
    <xdr:to>
      <xdr:col>1</xdr:col>
      <xdr:colOff>330261</xdr:colOff>
      <xdr:row>18</xdr:row>
      <xdr:rowOff>90455</xdr:rowOff>
    </xdr:to>
    <xdr:pic>
      <xdr:nvPicPr>
        <xdr:cNvPr id="5" name="Picture 4">
          <a:hlinkClick xmlns:r="http://schemas.openxmlformats.org/officeDocument/2006/relationships" r:id="rId5"/>
          <a:extLst>
            <a:ext uri="{FF2B5EF4-FFF2-40B4-BE49-F238E27FC236}">
              <a16:creationId xmlns:a16="http://schemas.microsoft.com/office/drawing/2014/main" id="{3EFF4586-D7DC-4EA2-B490-0089D437EE8D}"/>
            </a:ext>
          </a:extLst>
        </xdr:cNvPr>
        <xdr:cNvPicPr>
          <a:picLocks noChangeAspect="1"/>
        </xdr:cNvPicPr>
      </xdr:nvPicPr>
      <xdr:blipFill>
        <a:blip xmlns:r="http://schemas.openxmlformats.org/officeDocument/2006/relationships" r:embed="rId6">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5944" y="2625538"/>
          <a:ext cx="893917" cy="893917"/>
        </a:xfrm>
        <a:prstGeom prst="rect">
          <a:avLst/>
        </a:prstGeom>
        <a:effectLst>
          <a:glow rad="127000">
            <a:schemeClr val="accent1">
              <a:alpha val="0"/>
            </a:schemeClr>
          </a:glow>
        </a:effectLst>
      </xdr:spPr>
    </xdr:pic>
    <xdr:clientData/>
  </xdr:twoCellAnchor>
  <xdr:twoCellAnchor>
    <xdr:from>
      <xdr:col>15</xdr:col>
      <xdr:colOff>542925</xdr:colOff>
      <xdr:row>4</xdr:row>
      <xdr:rowOff>190499</xdr:rowOff>
    </xdr:from>
    <xdr:to>
      <xdr:col>17</xdr:col>
      <xdr:colOff>409575</xdr:colOff>
      <xdr:row>30</xdr:row>
      <xdr:rowOff>28574</xdr:rowOff>
    </xdr:to>
    <xdr:sp macro="" textlink="">
      <xdr:nvSpPr>
        <xdr:cNvPr id="6" name="Rectangle 5">
          <a:extLst>
            <a:ext uri="{FF2B5EF4-FFF2-40B4-BE49-F238E27FC236}">
              <a16:creationId xmlns:a16="http://schemas.microsoft.com/office/drawing/2014/main" id="{9A73351E-FFE6-49D4-9AC2-2C8F247554B9}"/>
            </a:ext>
          </a:extLst>
        </xdr:cNvPr>
        <xdr:cNvSpPr/>
      </xdr:nvSpPr>
      <xdr:spPr>
        <a:xfrm>
          <a:off x="11182350" y="952499"/>
          <a:ext cx="1085850" cy="4791075"/>
        </a:xfrm>
        <a:prstGeom prst="rect">
          <a:avLst/>
        </a:prstGeom>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blipFill>
              <a:blip xmlns:r="http://schemas.openxmlformats.org/officeDocument/2006/relationships" r:embed="rId1"/>
              <a:stretch>
                <a:fillRect/>
              </a:stretch>
            </a:blipFill>
          </a:endParaRPr>
        </a:p>
      </xdr:txBody>
    </xdr:sp>
    <xdr:clientData/>
  </xdr:twoCellAnchor>
  <xdr:twoCellAnchor editAs="oneCell">
    <xdr:from>
      <xdr:col>15</xdr:col>
      <xdr:colOff>602446</xdr:colOff>
      <xdr:row>6</xdr:row>
      <xdr:rowOff>128308</xdr:rowOff>
    </xdr:from>
    <xdr:to>
      <xdr:col>17</xdr:col>
      <xdr:colOff>315756</xdr:colOff>
      <xdr:row>11</xdr:row>
      <xdr:rowOff>26901</xdr:rowOff>
    </xdr:to>
    <xdr:pic>
      <xdr:nvPicPr>
        <xdr:cNvPr id="8" name="Picture 7">
          <a:hlinkClick xmlns:r="http://schemas.openxmlformats.org/officeDocument/2006/relationships" r:id="rId7"/>
          <a:extLst>
            <a:ext uri="{FF2B5EF4-FFF2-40B4-BE49-F238E27FC236}">
              <a16:creationId xmlns:a16="http://schemas.microsoft.com/office/drawing/2014/main" id="{2104EB15-C451-4397-9C3F-188B8EC7372F}"/>
            </a:ext>
          </a:extLst>
        </xdr:cNvPr>
        <xdr:cNvPicPr>
          <a:picLocks noChangeAspect="1"/>
        </xdr:cNvPicPr>
      </xdr:nvPicPr>
      <xdr:blipFill rotWithShape="1">
        <a:blip xmlns:r="http://schemas.openxmlformats.org/officeDocument/2006/relationships" r:embed="rId8">
          <a:duotone>
            <a:prstClr val="black"/>
            <a:schemeClr val="accent4">
              <a:tint val="45000"/>
              <a:satMod val="400000"/>
            </a:schemeClr>
          </a:duotone>
          <a:extLst>
            <a:ext uri="{BEBA8EAE-BF5A-486C-A8C5-ECC9F3942E4B}">
              <a14:imgProps xmlns:a14="http://schemas.microsoft.com/office/drawing/2010/main">
                <a14:imgLayer r:embed="rId9">
                  <a14:imgEffect>
                    <a14:colorTemperature colorTemp="5300"/>
                  </a14:imgEffect>
                </a14:imgLayer>
              </a14:imgProps>
            </a:ext>
            <a:ext uri="{28A0092B-C50C-407E-A947-70E740481C1C}">
              <a14:useLocalDpi xmlns:a14="http://schemas.microsoft.com/office/drawing/2010/main" val="0"/>
            </a:ext>
          </a:extLst>
        </a:blip>
        <a:srcRect l="5992" t="11168" b="8122"/>
        <a:stretch/>
      </xdr:blipFill>
      <xdr:spPr>
        <a:xfrm>
          <a:off x="11214417" y="1271308"/>
          <a:ext cx="923545" cy="851093"/>
        </a:xfrm>
        <a:prstGeom prst="rect">
          <a:avLst/>
        </a:prstGeom>
      </xdr:spPr>
    </xdr:pic>
    <xdr:clientData/>
  </xdr:twoCellAnchor>
  <xdr:twoCellAnchor editAs="oneCell">
    <xdr:from>
      <xdr:col>15</xdr:col>
      <xdr:colOff>585908</xdr:colOff>
      <xdr:row>22</xdr:row>
      <xdr:rowOff>147758</xdr:rowOff>
    </xdr:from>
    <xdr:to>
      <xdr:col>17</xdr:col>
      <xdr:colOff>328228</xdr:colOff>
      <xdr:row>27</xdr:row>
      <xdr:rowOff>156778</xdr:rowOff>
    </xdr:to>
    <xdr:pic>
      <xdr:nvPicPr>
        <xdr:cNvPr id="9" name="Picture 8">
          <a:hlinkClick xmlns:r="http://schemas.openxmlformats.org/officeDocument/2006/relationships" r:id="rId10"/>
          <a:extLst>
            <a:ext uri="{FF2B5EF4-FFF2-40B4-BE49-F238E27FC236}">
              <a16:creationId xmlns:a16="http://schemas.microsoft.com/office/drawing/2014/main" id="{7F0235A0-16D0-46BC-BAE8-9D9FCC2A4026}"/>
            </a:ext>
          </a:extLst>
        </xdr:cNvPr>
        <xdr:cNvPicPr>
          <a:picLocks noChangeAspect="1"/>
        </xdr:cNvPicPr>
      </xdr:nvPicPr>
      <xdr:blipFill>
        <a:blip xmlns:r="http://schemas.openxmlformats.org/officeDocument/2006/relationships" r:embed="rId11">
          <a:duotone>
            <a:prstClr val="black"/>
            <a:schemeClr val="accent4">
              <a:tint val="45000"/>
              <a:satMod val="400000"/>
            </a:schemeClr>
          </a:duotone>
          <a:extLst>
            <a:ext uri="{BEBA8EAE-BF5A-486C-A8C5-ECC9F3942E4B}">
              <a14:imgProps xmlns:a14="http://schemas.microsoft.com/office/drawing/2010/main">
                <a14:imgLayer r:embed="rId12">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11225333" y="4338758"/>
          <a:ext cx="961520" cy="961520"/>
        </a:xfrm>
        <a:prstGeom prst="rect">
          <a:avLst/>
        </a:prstGeom>
      </xdr:spPr>
    </xdr:pic>
    <xdr:clientData/>
  </xdr:twoCellAnchor>
  <xdr:twoCellAnchor editAs="oneCell">
    <xdr:from>
      <xdr:col>0</xdr:col>
      <xdr:colOff>0</xdr:colOff>
      <xdr:row>0</xdr:row>
      <xdr:rowOff>0</xdr:rowOff>
    </xdr:from>
    <xdr:to>
      <xdr:col>3</xdr:col>
      <xdr:colOff>336176</xdr:colOff>
      <xdr:row>5</xdr:row>
      <xdr:rowOff>67235</xdr:rowOff>
    </xdr:to>
    <mc:AlternateContent xmlns:mc="http://schemas.openxmlformats.org/markup-compatibility/2006" xmlns:a14="http://schemas.microsoft.com/office/drawing/2010/main">
      <mc:Choice Requires="a14">
        <xdr:graphicFrame macro="">
          <xdr:nvGraphicFramePr>
            <xdr:cNvPr id="10" name="Make 6">
              <a:extLst>
                <a:ext uri="{FF2B5EF4-FFF2-40B4-BE49-F238E27FC236}">
                  <a16:creationId xmlns:a16="http://schemas.microsoft.com/office/drawing/2014/main" id="{42A3458F-9E60-48F9-8180-B3A48C896D74}"/>
                </a:ext>
              </a:extLst>
            </xdr:cNvPr>
            <xdr:cNvGraphicFramePr/>
          </xdr:nvGraphicFramePr>
          <xdr:xfrm>
            <a:off x="0" y="0"/>
            <a:ext cx="0" cy="0"/>
          </xdr:xfrm>
          <a:graphic>
            <a:graphicData uri="http://schemas.microsoft.com/office/drawing/2010/slicer">
              <sle:slicer xmlns:sle="http://schemas.microsoft.com/office/drawing/2010/slicer" name="Make 6"/>
            </a:graphicData>
          </a:graphic>
        </xdr:graphicFrame>
      </mc:Choice>
      <mc:Fallback xmlns="">
        <xdr:sp macro="" textlink="">
          <xdr:nvSpPr>
            <xdr:cNvPr id="0" name=""/>
            <xdr:cNvSpPr>
              <a:spLocks noTextEdit="1"/>
            </xdr:cNvSpPr>
          </xdr:nvSpPr>
          <xdr:spPr>
            <a:xfrm>
              <a:off x="0" y="0"/>
              <a:ext cx="2353235" cy="1019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67235</xdr:colOff>
      <xdr:row>0</xdr:row>
      <xdr:rowOff>0</xdr:rowOff>
    </xdr:from>
    <xdr:to>
      <xdr:col>16</xdr:col>
      <xdr:colOff>343460</xdr:colOff>
      <xdr:row>4</xdr:row>
      <xdr:rowOff>123825</xdr:rowOff>
    </xdr:to>
    <xdr:pic>
      <xdr:nvPicPr>
        <xdr:cNvPr id="11" name="Picture 10" descr="On My Way Dude">
          <a:extLst>
            <a:ext uri="{FF2B5EF4-FFF2-40B4-BE49-F238E27FC236}">
              <a16:creationId xmlns:a16="http://schemas.microsoft.com/office/drawing/2014/main" id="{6F8BCB58-E7B3-4294-AE0F-A4DDC0AF4E3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706660" y="0"/>
          <a:ext cx="885825" cy="885825"/>
        </a:xfrm>
        <a:prstGeom prst="rect">
          <a:avLst/>
        </a:prstGeom>
      </xdr:spPr>
    </xdr:pic>
    <xdr:clientData/>
  </xdr:twoCellAnchor>
  <xdr:twoCellAnchor editAs="oneCell">
    <xdr:from>
      <xdr:col>16</xdr:col>
      <xdr:colOff>302558</xdr:colOff>
      <xdr:row>0</xdr:row>
      <xdr:rowOff>0</xdr:rowOff>
    </xdr:from>
    <xdr:to>
      <xdr:col>18</xdr:col>
      <xdr:colOff>6722</xdr:colOff>
      <xdr:row>4</xdr:row>
      <xdr:rowOff>152400</xdr:rowOff>
    </xdr:to>
    <xdr:pic>
      <xdr:nvPicPr>
        <xdr:cNvPr id="12" name="Graphic 11" descr="Work from home Wi-Fi with solid fill">
          <a:hlinkClick xmlns:r="http://schemas.openxmlformats.org/officeDocument/2006/relationships" r:id="rId14"/>
          <a:extLst>
            <a:ext uri="{FF2B5EF4-FFF2-40B4-BE49-F238E27FC236}">
              <a16:creationId xmlns:a16="http://schemas.microsoft.com/office/drawing/2014/main" id="{14AB9B19-C8C1-4590-A733-FADC0289C85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551583" y="0"/>
          <a:ext cx="923364" cy="914400"/>
        </a:xfrm>
        <a:prstGeom prst="rect">
          <a:avLst/>
        </a:prstGeom>
      </xdr:spPr>
    </xdr:pic>
    <xdr:clientData/>
  </xdr:twoCellAnchor>
  <xdr:twoCellAnchor>
    <xdr:from>
      <xdr:col>4</xdr:col>
      <xdr:colOff>315633</xdr:colOff>
      <xdr:row>5</xdr:row>
      <xdr:rowOff>149411</xdr:rowOff>
    </xdr:from>
    <xdr:to>
      <xdr:col>13</xdr:col>
      <xdr:colOff>504265</xdr:colOff>
      <xdr:row>26</xdr:row>
      <xdr:rowOff>112059</xdr:rowOff>
    </xdr:to>
    <xdr:graphicFrame macro="">
      <xdr:nvGraphicFramePr>
        <xdr:cNvPr id="14" name="Chart 13">
          <a:extLst>
            <a:ext uri="{FF2B5EF4-FFF2-40B4-BE49-F238E27FC236}">
              <a16:creationId xmlns:a16="http://schemas.microsoft.com/office/drawing/2014/main" id="{1F68009C-A56B-4ABA-BD45-97AD8A146D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44824</xdr:colOff>
      <xdr:row>0</xdr:row>
      <xdr:rowOff>84045</xdr:rowOff>
    </xdr:from>
    <xdr:to>
      <xdr:col>14</xdr:col>
      <xdr:colOff>114300</xdr:colOff>
      <xdr:row>2</xdr:row>
      <xdr:rowOff>168088</xdr:rowOff>
    </xdr:to>
    <xdr:sp macro="" textlink="">
      <xdr:nvSpPr>
        <xdr:cNvPr id="2" name="Rectangle 1">
          <a:extLst>
            <a:ext uri="{FF2B5EF4-FFF2-40B4-BE49-F238E27FC236}">
              <a16:creationId xmlns:a16="http://schemas.microsoft.com/office/drawing/2014/main" id="{AD4D8E18-9BF6-44FE-BE05-8BD66455F76D}"/>
            </a:ext>
          </a:extLst>
        </xdr:cNvPr>
        <xdr:cNvSpPr/>
      </xdr:nvSpPr>
      <xdr:spPr>
        <a:xfrm>
          <a:off x="4134971" y="84045"/>
          <a:ext cx="5986182" cy="465043"/>
        </a:xfrm>
        <a:prstGeom prst="rect">
          <a:avLst/>
        </a:prstGeom>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0" kern="1200"/>
            <a:t>Car</a:t>
          </a:r>
          <a:r>
            <a:rPr lang="en-US" sz="2000" b="0" kern="1200" baseline="0"/>
            <a:t>s Analysis</a:t>
          </a:r>
          <a:endParaRPr lang="en-US" sz="2000" b="0" kern="1200"/>
        </a:p>
      </xdr:txBody>
    </xdr:sp>
    <xdr:clientData/>
  </xdr:twoCellAnchor>
  <xdr:twoCellAnchor>
    <xdr:from>
      <xdr:col>0</xdr:col>
      <xdr:colOff>47625</xdr:colOff>
      <xdr:row>4</xdr:row>
      <xdr:rowOff>104774</xdr:rowOff>
    </xdr:from>
    <xdr:to>
      <xdr:col>1</xdr:col>
      <xdr:colOff>400050</xdr:colOff>
      <xdr:row>28</xdr:row>
      <xdr:rowOff>66675</xdr:rowOff>
    </xdr:to>
    <xdr:sp macro="" textlink="">
      <xdr:nvSpPr>
        <xdr:cNvPr id="3" name="Rectangle 2">
          <a:extLst>
            <a:ext uri="{FF2B5EF4-FFF2-40B4-BE49-F238E27FC236}">
              <a16:creationId xmlns:a16="http://schemas.microsoft.com/office/drawing/2014/main" id="{2D3BDFF5-9AA9-44A6-967A-F405C359BC07}"/>
            </a:ext>
          </a:extLst>
        </xdr:cNvPr>
        <xdr:cNvSpPr/>
      </xdr:nvSpPr>
      <xdr:spPr>
        <a:xfrm>
          <a:off x="47625" y="866774"/>
          <a:ext cx="962025" cy="4533901"/>
        </a:xfrm>
        <a:prstGeom prst="rect">
          <a:avLst/>
        </a:prstGeom>
        <a:ln w="762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blipFill>
              <a:blip xmlns:r="http://schemas.openxmlformats.org/officeDocument/2006/relationships" r:embed="rId1"/>
              <a:stretch>
                <a:fillRect/>
              </a:stretch>
            </a:blipFill>
          </a:endParaRPr>
        </a:p>
      </xdr:txBody>
    </xdr:sp>
    <xdr:clientData/>
  </xdr:twoCellAnchor>
  <xdr:twoCellAnchor editAs="oneCell">
    <xdr:from>
      <xdr:col>0</xdr:col>
      <xdr:colOff>129989</xdr:colOff>
      <xdr:row>6</xdr:row>
      <xdr:rowOff>1121</xdr:rowOff>
    </xdr:from>
    <xdr:to>
      <xdr:col>1</xdr:col>
      <xdr:colOff>286604</xdr:colOff>
      <xdr:row>10</xdr:row>
      <xdr:rowOff>7577</xdr:rowOff>
    </xdr:to>
    <xdr:pic>
      <xdr:nvPicPr>
        <xdr:cNvPr id="4" name="Picture 3">
          <a:hlinkClick xmlns:r="http://schemas.openxmlformats.org/officeDocument/2006/relationships" r:id="rId2"/>
          <a:extLst>
            <a:ext uri="{FF2B5EF4-FFF2-40B4-BE49-F238E27FC236}">
              <a16:creationId xmlns:a16="http://schemas.microsoft.com/office/drawing/2014/main" id="{3C85499C-A69E-4952-8EAC-1B6B263C48BF}"/>
            </a:ext>
          </a:extLst>
        </xdr:cNvPr>
        <xdr:cNvPicPr>
          <a:picLocks noChangeAspect="1"/>
        </xdr:cNvPicPr>
      </xdr:nvPicPr>
      <xdr:blipFill>
        <a:blip xmlns:r="http://schemas.openxmlformats.org/officeDocument/2006/relationships" r:embed="rId3" cstate="print">
          <a:duotone>
            <a:schemeClr val="accent4">
              <a:shade val="45000"/>
              <a:satMod val="135000"/>
            </a:schemeClr>
            <a:prstClr val="white"/>
          </a:duotone>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129989" y="1144121"/>
          <a:ext cx="766215" cy="768456"/>
        </a:xfrm>
        <a:prstGeom prst="rect">
          <a:avLst/>
        </a:prstGeom>
      </xdr:spPr>
    </xdr:pic>
    <xdr:clientData/>
  </xdr:twoCellAnchor>
  <xdr:twoCellAnchor editAs="oneCell">
    <xdr:from>
      <xdr:col>0</xdr:col>
      <xdr:colOff>45944</xdr:colOff>
      <xdr:row>13</xdr:row>
      <xdr:rowOff>149038</xdr:rowOff>
    </xdr:from>
    <xdr:to>
      <xdr:col>1</xdr:col>
      <xdr:colOff>330261</xdr:colOff>
      <xdr:row>18</xdr:row>
      <xdr:rowOff>90455</xdr:rowOff>
    </xdr:to>
    <xdr:pic>
      <xdr:nvPicPr>
        <xdr:cNvPr id="5" name="Picture 4">
          <a:hlinkClick xmlns:r="http://schemas.openxmlformats.org/officeDocument/2006/relationships" r:id="rId5"/>
          <a:extLst>
            <a:ext uri="{FF2B5EF4-FFF2-40B4-BE49-F238E27FC236}">
              <a16:creationId xmlns:a16="http://schemas.microsoft.com/office/drawing/2014/main" id="{ECC043EB-5BB1-4B17-A4E1-8A6D0ECF0EF4}"/>
            </a:ext>
          </a:extLst>
        </xdr:cNvPr>
        <xdr:cNvPicPr>
          <a:picLocks noChangeAspect="1"/>
        </xdr:cNvPicPr>
      </xdr:nvPicPr>
      <xdr:blipFill>
        <a:blip xmlns:r="http://schemas.openxmlformats.org/officeDocument/2006/relationships" r:embed="rId6">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5944" y="2625538"/>
          <a:ext cx="893917" cy="893917"/>
        </a:xfrm>
        <a:prstGeom prst="rect">
          <a:avLst/>
        </a:prstGeom>
        <a:effectLst>
          <a:glow rad="127000">
            <a:schemeClr val="accent1">
              <a:alpha val="0"/>
            </a:schemeClr>
          </a:glow>
        </a:effectLst>
      </xdr:spPr>
    </xdr:pic>
    <xdr:clientData/>
  </xdr:twoCellAnchor>
  <xdr:twoCellAnchor>
    <xdr:from>
      <xdr:col>15</xdr:col>
      <xdr:colOff>526676</xdr:colOff>
      <xdr:row>6</xdr:row>
      <xdr:rowOff>22412</xdr:rowOff>
    </xdr:from>
    <xdr:to>
      <xdr:col>17</xdr:col>
      <xdr:colOff>448235</xdr:colOff>
      <xdr:row>28</xdr:row>
      <xdr:rowOff>179294</xdr:rowOff>
    </xdr:to>
    <xdr:sp macro="" textlink="">
      <xdr:nvSpPr>
        <xdr:cNvPr id="6" name="Rectangle 5">
          <a:extLst>
            <a:ext uri="{FF2B5EF4-FFF2-40B4-BE49-F238E27FC236}">
              <a16:creationId xmlns:a16="http://schemas.microsoft.com/office/drawing/2014/main" id="{9D4B9C35-C254-44B7-83D7-EDCB63435754}"/>
            </a:ext>
          </a:extLst>
        </xdr:cNvPr>
        <xdr:cNvSpPr/>
      </xdr:nvSpPr>
      <xdr:spPr>
        <a:xfrm>
          <a:off x="11138647" y="1165412"/>
          <a:ext cx="1131794" cy="4347882"/>
        </a:xfrm>
        <a:prstGeom prst="rect">
          <a:avLst/>
        </a:prstGeom>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blipFill>
              <a:blip xmlns:r="http://schemas.openxmlformats.org/officeDocument/2006/relationships" r:embed="rId1"/>
              <a:stretch>
                <a:fillRect/>
              </a:stretch>
            </a:blipFill>
          </a:endParaRPr>
        </a:p>
      </xdr:txBody>
    </xdr:sp>
    <xdr:clientData/>
  </xdr:twoCellAnchor>
  <xdr:twoCellAnchor editAs="oneCell">
    <xdr:from>
      <xdr:col>16</xdr:col>
      <xdr:colOff>7728</xdr:colOff>
      <xdr:row>6</xdr:row>
      <xdr:rowOff>99241</xdr:rowOff>
    </xdr:from>
    <xdr:to>
      <xdr:col>17</xdr:col>
      <xdr:colOff>337936</xdr:colOff>
      <xdr:row>11</xdr:row>
      <xdr:rowOff>86790</xdr:rowOff>
    </xdr:to>
    <xdr:pic>
      <xdr:nvPicPr>
        <xdr:cNvPr id="7" name="Picture 6">
          <a:hlinkClick xmlns:r="http://schemas.openxmlformats.org/officeDocument/2006/relationships" r:id="rId7"/>
          <a:extLst>
            <a:ext uri="{FF2B5EF4-FFF2-40B4-BE49-F238E27FC236}">
              <a16:creationId xmlns:a16="http://schemas.microsoft.com/office/drawing/2014/main" id="{C84DFB53-1F9B-4B1E-9DEB-E42BC38DB803}"/>
            </a:ext>
          </a:extLst>
        </xdr:cNvPr>
        <xdr:cNvPicPr>
          <a:picLocks noChangeAspect="1"/>
        </xdr:cNvPicPr>
      </xdr:nvPicPr>
      <xdr:blipFill>
        <a:blip xmlns:r="http://schemas.openxmlformats.org/officeDocument/2006/relationships" r:embed="rId8"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224816" y="1242241"/>
          <a:ext cx="935326" cy="940049"/>
        </a:xfrm>
        <a:prstGeom prst="rect">
          <a:avLst/>
        </a:prstGeom>
      </xdr:spPr>
    </xdr:pic>
    <xdr:clientData/>
  </xdr:twoCellAnchor>
  <xdr:twoCellAnchor editAs="oneCell">
    <xdr:from>
      <xdr:col>15</xdr:col>
      <xdr:colOff>591449</xdr:colOff>
      <xdr:row>22</xdr:row>
      <xdr:rowOff>153351</xdr:rowOff>
    </xdr:from>
    <xdr:to>
      <xdr:col>17</xdr:col>
      <xdr:colOff>398885</xdr:colOff>
      <xdr:row>28</xdr:row>
      <xdr:rowOff>37600</xdr:rowOff>
    </xdr:to>
    <xdr:pic>
      <xdr:nvPicPr>
        <xdr:cNvPr id="9" name="Picture 8">
          <a:hlinkClick xmlns:r="http://schemas.openxmlformats.org/officeDocument/2006/relationships" r:id="rId9"/>
          <a:extLst>
            <a:ext uri="{FF2B5EF4-FFF2-40B4-BE49-F238E27FC236}">
              <a16:creationId xmlns:a16="http://schemas.microsoft.com/office/drawing/2014/main" id="{DE39D663-039A-4FC5-8429-7EEED579C513}"/>
            </a:ext>
          </a:extLst>
        </xdr:cNvPr>
        <xdr:cNvPicPr>
          <a:picLocks noChangeAspect="1"/>
        </xdr:cNvPicPr>
      </xdr:nvPicPr>
      <xdr:blipFill>
        <a:blip xmlns:r="http://schemas.openxmlformats.org/officeDocument/2006/relationships" r:embed="rId10">
          <a:duotone>
            <a:prstClr val="black"/>
            <a:schemeClr val="accent4">
              <a:tint val="45000"/>
              <a:satMod val="400000"/>
            </a:schemeClr>
          </a:duotone>
          <a:extLst>
            <a:ext uri="{BEBA8EAE-BF5A-486C-A8C5-ECC9F3942E4B}">
              <a14:imgProps xmlns:a14="http://schemas.microsoft.com/office/drawing/2010/main">
                <a14:imgLayer r:embed="rId11">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11203420" y="4344351"/>
          <a:ext cx="1017671" cy="1027249"/>
        </a:xfrm>
        <a:prstGeom prst="rect">
          <a:avLst/>
        </a:prstGeom>
      </xdr:spPr>
    </xdr:pic>
    <xdr:clientData/>
  </xdr:twoCellAnchor>
  <xdr:twoCellAnchor editAs="oneCell">
    <xdr:from>
      <xdr:col>0</xdr:col>
      <xdr:colOff>0</xdr:colOff>
      <xdr:row>0</xdr:row>
      <xdr:rowOff>0</xdr:rowOff>
    </xdr:from>
    <xdr:to>
      <xdr:col>3</xdr:col>
      <xdr:colOff>336176</xdr:colOff>
      <xdr:row>5</xdr:row>
      <xdr:rowOff>67235</xdr:rowOff>
    </xdr:to>
    <mc:AlternateContent xmlns:mc="http://schemas.openxmlformats.org/markup-compatibility/2006" xmlns:a14="http://schemas.microsoft.com/office/drawing/2010/main">
      <mc:Choice Requires="a14">
        <xdr:graphicFrame macro="">
          <xdr:nvGraphicFramePr>
            <xdr:cNvPr id="10" name="Make 7">
              <a:extLst>
                <a:ext uri="{FF2B5EF4-FFF2-40B4-BE49-F238E27FC236}">
                  <a16:creationId xmlns:a16="http://schemas.microsoft.com/office/drawing/2014/main" id="{9AF7D4B6-97D0-4776-966D-16188432C44C}"/>
                </a:ext>
              </a:extLst>
            </xdr:cNvPr>
            <xdr:cNvGraphicFramePr/>
          </xdr:nvGraphicFramePr>
          <xdr:xfrm>
            <a:off x="0" y="0"/>
            <a:ext cx="0" cy="0"/>
          </xdr:xfrm>
          <a:graphic>
            <a:graphicData uri="http://schemas.microsoft.com/office/drawing/2010/slicer">
              <sle:slicer xmlns:sle="http://schemas.microsoft.com/office/drawing/2010/slicer" name="Make 7"/>
            </a:graphicData>
          </a:graphic>
        </xdr:graphicFrame>
      </mc:Choice>
      <mc:Fallback xmlns="">
        <xdr:sp macro="" textlink="">
          <xdr:nvSpPr>
            <xdr:cNvPr id="0" name=""/>
            <xdr:cNvSpPr>
              <a:spLocks noTextEdit="1"/>
            </xdr:cNvSpPr>
          </xdr:nvSpPr>
          <xdr:spPr>
            <a:xfrm>
              <a:off x="0" y="0"/>
              <a:ext cx="2353235" cy="1019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67235</xdr:colOff>
      <xdr:row>0</xdr:row>
      <xdr:rowOff>0</xdr:rowOff>
    </xdr:from>
    <xdr:to>
      <xdr:col>16</xdr:col>
      <xdr:colOff>343460</xdr:colOff>
      <xdr:row>4</xdr:row>
      <xdr:rowOff>123825</xdr:rowOff>
    </xdr:to>
    <xdr:pic>
      <xdr:nvPicPr>
        <xdr:cNvPr id="11" name="Picture 10" descr="On My Way Dude">
          <a:extLst>
            <a:ext uri="{FF2B5EF4-FFF2-40B4-BE49-F238E27FC236}">
              <a16:creationId xmlns:a16="http://schemas.microsoft.com/office/drawing/2014/main" id="{66E88877-265A-4074-A590-40983216FB5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706660" y="0"/>
          <a:ext cx="885825" cy="885825"/>
        </a:xfrm>
        <a:prstGeom prst="rect">
          <a:avLst/>
        </a:prstGeom>
      </xdr:spPr>
    </xdr:pic>
    <xdr:clientData/>
  </xdr:twoCellAnchor>
  <xdr:twoCellAnchor editAs="oneCell">
    <xdr:from>
      <xdr:col>16</xdr:col>
      <xdr:colOff>302558</xdr:colOff>
      <xdr:row>0</xdr:row>
      <xdr:rowOff>0</xdr:rowOff>
    </xdr:from>
    <xdr:to>
      <xdr:col>18</xdr:col>
      <xdr:colOff>6722</xdr:colOff>
      <xdr:row>4</xdr:row>
      <xdr:rowOff>152400</xdr:rowOff>
    </xdr:to>
    <xdr:pic>
      <xdr:nvPicPr>
        <xdr:cNvPr id="12" name="Graphic 11" descr="Work from home Wi-Fi with solid fill">
          <a:hlinkClick xmlns:r="http://schemas.openxmlformats.org/officeDocument/2006/relationships" r:id="rId13"/>
          <a:extLst>
            <a:ext uri="{FF2B5EF4-FFF2-40B4-BE49-F238E27FC236}">
              <a16:creationId xmlns:a16="http://schemas.microsoft.com/office/drawing/2014/main" id="{E32917E2-AD7D-4C3A-8A57-E87D69A4658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551583" y="0"/>
          <a:ext cx="923364" cy="914400"/>
        </a:xfrm>
        <a:prstGeom prst="rect">
          <a:avLst/>
        </a:prstGeom>
      </xdr:spPr>
    </xdr:pic>
    <xdr:clientData/>
  </xdr:twoCellAnchor>
  <xdr:twoCellAnchor>
    <xdr:from>
      <xdr:col>4</xdr:col>
      <xdr:colOff>22412</xdr:colOff>
      <xdr:row>5</xdr:row>
      <xdr:rowOff>78441</xdr:rowOff>
    </xdr:from>
    <xdr:to>
      <xdr:col>14</xdr:col>
      <xdr:colOff>425823</xdr:colOff>
      <xdr:row>27</xdr:row>
      <xdr:rowOff>89647</xdr:rowOff>
    </xdr:to>
    <xdr:graphicFrame macro="">
      <xdr:nvGraphicFramePr>
        <xdr:cNvPr id="14" name="Chart 13">
          <a:extLst>
            <a:ext uri="{FF2B5EF4-FFF2-40B4-BE49-F238E27FC236}">
              <a16:creationId xmlns:a16="http://schemas.microsoft.com/office/drawing/2014/main" id="{67A8BF86-DF5D-48CC-96C1-1194C11EC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3</xdr:col>
      <xdr:colOff>268940</xdr:colOff>
      <xdr:row>0</xdr:row>
      <xdr:rowOff>22413</xdr:rowOff>
    </xdr:from>
    <xdr:to>
      <xdr:col>6</xdr:col>
      <xdr:colOff>156882</xdr:colOff>
      <xdr:row>4</xdr:row>
      <xdr:rowOff>89647</xdr:rowOff>
    </xdr:to>
    <mc:AlternateContent xmlns:mc="http://schemas.openxmlformats.org/markup-compatibility/2006" xmlns:tsle="http://schemas.microsoft.com/office/drawing/2012/timeslicer">
      <mc:Choice Requires="tsle">
        <xdr:graphicFrame macro="">
          <xdr:nvGraphicFramePr>
            <xdr:cNvPr id="15" name="YEAR2 3">
              <a:extLst>
                <a:ext uri="{FF2B5EF4-FFF2-40B4-BE49-F238E27FC236}">
                  <a16:creationId xmlns:a16="http://schemas.microsoft.com/office/drawing/2014/main" id="{7AA7F6AC-EA1A-F870-BE32-E23E243168AE}"/>
                </a:ext>
              </a:extLst>
            </xdr:cNvPr>
            <xdr:cNvGraphicFramePr/>
          </xdr:nvGraphicFramePr>
          <xdr:xfrm>
            <a:off x="0" y="0"/>
            <a:ext cx="0" cy="0"/>
          </xdr:xfrm>
          <a:graphic>
            <a:graphicData uri="http://schemas.microsoft.com/office/drawing/2012/timeslicer">
              <tsle:timeslicer name="YEAR2 3"/>
            </a:graphicData>
          </a:graphic>
        </xdr:graphicFrame>
      </mc:Choice>
      <mc:Fallback xmlns="">
        <xdr:sp macro="" textlink="">
          <xdr:nvSpPr>
            <xdr:cNvPr id="0" name=""/>
            <xdr:cNvSpPr>
              <a:spLocks noTextEdit="1"/>
            </xdr:cNvSpPr>
          </xdr:nvSpPr>
          <xdr:spPr>
            <a:xfrm>
              <a:off x="2285999" y="22413"/>
              <a:ext cx="1961030" cy="82923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33618</xdr:colOff>
      <xdr:row>0</xdr:row>
      <xdr:rowOff>28015</xdr:rowOff>
    </xdr:from>
    <xdr:to>
      <xdr:col>14</xdr:col>
      <xdr:colOff>103094</xdr:colOff>
      <xdr:row>2</xdr:row>
      <xdr:rowOff>112058</xdr:rowOff>
    </xdr:to>
    <xdr:sp macro="" textlink="">
      <xdr:nvSpPr>
        <xdr:cNvPr id="2" name="Rectangle 1">
          <a:extLst>
            <a:ext uri="{FF2B5EF4-FFF2-40B4-BE49-F238E27FC236}">
              <a16:creationId xmlns:a16="http://schemas.microsoft.com/office/drawing/2014/main" id="{330E0629-CF9F-4F0A-9B08-E776172EC1C6}"/>
            </a:ext>
          </a:extLst>
        </xdr:cNvPr>
        <xdr:cNvSpPr/>
      </xdr:nvSpPr>
      <xdr:spPr>
        <a:xfrm>
          <a:off x="4123765" y="28015"/>
          <a:ext cx="5986182" cy="465043"/>
        </a:xfrm>
        <a:prstGeom prst="rect">
          <a:avLst/>
        </a:prstGeom>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0" kern="1200"/>
            <a:t>Car</a:t>
          </a:r>
          <a:r>
            <a:rPr lang="en-US" sz="2000" b="0" kern="1200" baseline="0"/>
            <a:t>s Analysis</a:t>
          </a:r>
          <a:endParaRPr lang="en-US" sz="2000" b="0" kern="1200"/>
        </a:p>
      </xdr:txBody>
    </xdr:sp>
    <xdr:clientData/>
  </xdr:twoCellAnchor>
  <xdr:twoCellAnchor>
    <xdr:from>
      <xdr:col>0</xdr:col>
      <xdr:colOff>47625</xdr:colOff>
      <xdr:row>4</xdr:row>
      <xdr:rowOff>104774</xdr:rowOff>
    </xdr:from>
    <xdr:to>
      <xdr:col>1</xdr:col>
      <xdr:colOff>400050</xdr:colOff>
      <xdr:row>28</xdr:row>
      <xdr:rowOff>66675</xdr:rowOff>
    </xdr:to>
    <xdr:sp macro="" textlink="">
      <xdr:nvSpPr>
        <xdr:cNvPr id="3" name="Rectangle 2">
          <a:extLst>
            <a:ext uri="{FF2B5EF4-FFF2-40B4-BE49-F238E27FC236}">
              <a16:creationId xmlns:a16="http://schemas.microsoft.com/office/drawing/2014/main" id="{C0444112-3F03-4CE3-A626-6381530AD706}"/>
            </a:ext>
          </a:extLst>
        </xdr:cNvPr>
        <xdr:cNvSpPr/>
      </xdr:nvSpPr>
      <xdr:spPr>
        <a:xfrm>
          <a:off x="47625" y="866774"/>
          <a:ext cx="962025" cy="4533901"/>
        </a:xfrm>
        <a:prstGeom prst="rect">
          <a:avLst/>
        </a:prstGeom>
        <a:ln w="762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blipFill>
              <a:blip xmlns:r="http://schemas.openxmlformats.org/officeDocument/2006/relationships" r:embed="rId1"/>
              <a:stretch>
                <a:fillRect/>
              </a:stretch>
            </a:blipFill>
          </a:endParaRPr>
        </a:p>
      </xdr:txBody>
    </xdr:sp>
    <xdr:clientData/>
  </xdr:twoCellAnchor>
  <xdr:twoCellAnchor editAs="oneCell">
    <xdr:from>
      <xdr:col>0</xdr:col>
      <xdr:colOff>129989</xdr:colOff>
      <xdr:row>6</xdr:row>
      <xdr:rowOff>1121</xdr:rowOff>
    </xdr:from>
    <xdr:to>
      <xdr:col>1</xdr:col>
      <xdr:colOff>286604</xdr:colOff>
      <xdr:row>10</xdr:row>
      <xdr:rowOff>7577</xdr:rowOff>
    </xdr:to>
    <xdr:pic>
      <xdr:nvPicPr>
        <xdr:cNvPr id="4" name="Picture 3">
          <a:hlinkClick xmlns:r="http://schemas.openxmlformats.org/officeDocument/2006/relationships" r:id="rId2"/>
          <a:extLst>
            <a:ext uri="{FF2B5EF4-FFF2-40B4-BE49-F238E27FC236}">
              <a16:creationId xmlns:a16="http://schemas.microsoft.com/office/drawing/2014/main" id="{1C21491B-C0D7-4E7C-8E93-1F1382349508}"/>
            </a:ext>
          </a:extLst>
        </xdr:cNvPr>
        <xdr:cNvPicPr>
          <a:picLocks noChangeAspect="1"/>
        </xdr:cNvPicPr>
      </xdr:nvPicPr>
      <xdr:blipFill>
        <a:blip xmlns:r="http://schemas.openxmlformats.org/officeDocument/2006/relationships" r:embed="rId3" cstate="print">
          <a:duotone>
            <a:schemeClr val="accent4">
              <a:shade val="45000"/>
              <a:satMod val="135000"/>
            </a:schemeClr>
            <a:prstClr val="white"/>
          </a:duotone>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129989" y="1144121"/>
          <a:ext cx="766215" cy="768456"/>
        </a:xfrm>
        <a:prstGeom prst="rect">
          <a:avLst/>
        </a:prstGeom>
      </xdr:spPr>
    </xdr:pic>
    <xdr:clientData/>
  </xdr:twoCellAnchor>
  <xdr:twoCellAnchor editAs="oneCell">
    <xdr:from>
      <xdr:col>0</xdr:col>
      <xdr:colOff>45944</xdr:colOff>
      <xdr:row>13</xdr:row>
      <xdr:rowOff>149038</xdr:rowOff>
    </xdr:from>
    <xdr:to>
      <xdr:col>1</xdr:col>
      <xdr:colOff>330261</xdr:colOff>
      <xdr:row>18</xdr:row>
      <xdr:rowOff>90455</xdr:rowOff>
    </xdr:to>
    <xdr:pic>
      <xdr:nvPicPr>
        <xdr:cNvPr id="5" name="Picture 4">
          <a:hlinkClick xmlns:r="http://schemas.openxmlformats.org/officeDocument/2006/relationships" r:id="rId5"/>
          <a:extLst>
            <a:ext uri="{FF2B5EF4-FFF2-40B4-BE49-F238E27FC236}">
              <a16:creationId xmlns:a16="http://schemas.microsoft.com/office/drawing/2014/main" id="{7FD0221F-9CB0-48B3-B7CE-6671B29802DB}"/>
            </a:ext>
          </a:extLst>
        </xdr:cNvPr>
        <xdr:cNvPicPr>
          <a:picLocks noChangeAspect="1"/>
        </xdr:cNvPicPr>
      </xdr:nvPicPr>
      <xdr:blipFill>
        <a:blip xmlns:r="http://schemas.openxmlformats.org/officeDocument/2006/relationships" r:embed="rId6">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5944" y="2625538"/>
          <a:ext cx="893917" cy="893917"/>
        </a:xfrm>
        <a:prstGeom prst="rect">
          <a:avLst/>
        </a:prstGeom>
        <a:effectLst>
          <a:glow rad="127000">
            <a:schemeClr val="accent1">
              <a:alpha val="0"/>
            </a:schemeClr>
          </a:glow>
        </a:effectLst>
      </xdr:spPr>
    </xdr:pic>
    <xdr:clientData/>
  </xdr:twoCellAnchor>
  <xdr:twoCellAnchor>
    <xdr:from>
      <xdr:col>15</xdr:col>
      <xdr:colOff>526676</xdr:colOff>
      <xdr:row>6</xdr:row>
      <xdr:rowOff>22412</xdr:rowOff>
    </xdr:from>
    <xdr:to>
      <xdr:col>17</xdr:col>
      <xdr:colOff>448235</xdr:colOff>
      <xdr:row>28</xdr:row>
      <xdr:rowOff>179294</xdr:rowOff>
    </xdr:to>
    <xdr:sp macro="" textlink="">
      <xdr:nvSpPr>
        <xdr:cNvPr id="6" name="Rectangle 5">
          <a:extLst>
            <a:ext uri="{FF2B5EF4-FFF2-40B4-BE49-F238E27FC236}">
              <a16:creationId xmlns:a16="http://schemas.microsoft.com/office/drawing/2014/main" id="{B3AA5F74-73DF-4D5A-8D38-D02BFA5A5731}"/>
            </a:ext>
          </a:extLst>
        </xdr:cNvPr>
        <xdr:cNvSpPr/>
      </xdr:nvSpPr>
      <xdr:spPr>
        <a:xfrm>
          <a:off x="11166101" y="1165412"/>
          <a:ext cx="1140759" cy="4347882"/>
        </a:xfrm>
        <a:prstGeom prst="rect">
          <a:avLst/>
        </a:prstGeom>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blipFill>
              <a:blip xmlns:r="http://schemas.openxmlformats.org/officeDocument/2006/relationships" r:embed="rId1"/>
              <a:stretch>
                <a:fillRect/>
              </a:stretch>
            </a:blipFill>
          </a:endParaRPr>
        </a:p>
      </xdr:txBody>
    </xdr:sp>
    <xdr:clientData/>
  </xdr:twoCellAnchor>
  <xdr:twoCellAnchor editAs="oneCell">
    <xdr:from>
      <xdr:col>16</xdr:col>
      <xdr:colOff>0</xdr:colOff>
      <xdr:row>13</xdr:row>
      <xdr:rowOff>12451</xdr:rowOff>
    </xdr:from>
    <xdr:to>
      <xdr:col>17</xdr:col>
      <xdr:colOff>330208</xdr:colOff>
      <xdr:row>18</xdr:row>
      <xdr:rowOff>0</xdr:rowOff>
    </xdr:to>
    <xdr:pic>
      <xdr:nvPicPr>
        <xdr:cNvPr id="7" name="Picture 6">
          <a:hlinkClick xmlns:r="http://schemas.openxmlformats.org/officeDocument/2006/relationships" r:id="rId7"/>
          <a:extLst>
            <a:ext uri="{FF2B5EF4-FFF2-40B4-BE49-F238E27FC236}">
              <a16:creationId xmlns:a16="http://schemas.microsoft.com/office/drawing/2014/main" id="{58CA1D25-4262-44C6-BB5D-016CDF57C898}"/>
            </a:ext>
          </a:extLst>
        </xdr:cNvPr>
        <xdr:cNvPicPr>
          <a:picLocks noChangeAspect="1"/>
        </xdr:cNvPicPr>
      </xdr:nvPicPr>
      <xdr:blipFill>
        <a:blip xmlns:r="http://schemas.openxmlformats.org/officeDocument/2006/relationships" r:embed="rId8"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217088" y="2488951"/>
          <a:ext cx="935326" cy="940049"/>
        </a:xfrm>
        <a:prstGeom prst="rect">
          <a:avLst/>
        </a:prstGeom>
      </xdr:spPr>
    </xdr:pic>
    <xdr:clientData/>
  </xdr:twoCellAnchor>
  <xdr:twoCellAnchor editAs="oneCell">
    <xdr:from>
      <xdr:col>0</xdr:col>
      <xdr:colOff>0</xdr:colOff>
      <xdr:row>0</xdr:row>
      <xdr:rowOff>1</xdr:rowOff>
    </xdr:from>
    <xdr:to>
      <xdr:col>6</xdr:col>
      <xdr:colOff>0</xdr:colOff>
      <xdr:row>3</xdr:row>
      <xdr:rowOff>1</xdr:rowOff>
    </xdr:to>
    <mc:AlternateContent xmlns:mc="http://schemas.openxmlformats.org/markup-compatibility/2006" xmlns:a14="http://schemas.microsoft.com/office/drawing/2010/main">
      <mc:Choice Requires="a14">
        <xdr:graphicFrame macro="">
          <xdr:nvGraphicFramePr>
            <xdr:cNvPr id="9" name="Make 8">
              <a:extLst>
                <a:ext uri="{FF2B5EF4-FFF2-40B4-BE49-F238E27FC236}">
                  <a16:creationId xmlns:a16="http://schemas.microsoft.com/office/drawing/2014/main" id="{D87FC94B-A7FA-4000-8EE5-23C472E15525}"/>
                </a:ext>
              </a:extLst>
            </xdr:cNvPr>
            <xdr:cNvGraphicFramePr/>
          </xdr:nvGraphicFramePr>
          <xdr:xfrm>
            <a:off x="0" y="0"/>
            <a:ext cx="0" cy="0"/>
          </xdr:xfrm>
          <a:graphic>
            <a:graphicData uri="http://schemas.microsoft.com/office/drawing/2010/slicer">
              <sle:slicer xmlns:sle="http://schemas.microsoft.com/office/drawing/2010/slicer" name="Make 8"/>
            </a:graphicData>
          </a:graphic>
        </xdr:graphicFrame>
      </mc:Choice>
      <mc:Fallback xmlns="">
        <xdr:sp macro="" textlink="">
          <xdr:nvSpPr>
            <xdr:cNvPr id="0" name=""/>
            <xdr:cNvSpPr>
              <a:spLocks noTextEdit="1"/>
            </xdr:cNvSpPr>
          </xdr:nvSpPr>
          <xdr:spPr>
            <a:xfrm>
              <a:off x="0" y="1"/>
              <a:ext cx="4090147" cy="57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67235</xdr:colOff>
      <xdr:row>0</xdr:row>
      <xdr:rowOff>0</xdr:rowOff>
    </xdr:from>
    <xdr:to>
      <xdr:col>16</xdr:col>
      <xdr:colOff>343460</xdr:colOff>
      <xdr:row>4</xdr:row>
      <xdr:rowOff>123825</xdr:rowOff>
    </xdr:to>
    <xdr:pic>
      <xdr:nvPicPr>
        <xdr:cNvPr id="10" name="Picture 9" descr="On My Way Dude">
          <a:extLst>
            <a:ext uri="{FF2B5EF4-FFF2-40B4-BE49-F238E27FC236}">
              <a16:creationId xmlns:a16="http://schemas.microsoft.com/office/drawing/2014/main" id="{EDAEA534-2C9B-4500-91F7-B3D4794F8D0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706660" y="0"/>
          <a:ext cx="885825" cy="885825"/>
        </a:xfrm>
        <a:prstGeom prst="rect">
          <a:avLst/>
        </a:prstGeom>
      </xdr:spPr>
    </xdr:pic>
    <xdr:clientData/>
  </xdr:twoCellAnchor>
  <xdr:twoCellAnchor editAs="oneCell">
    <xdr:from>
      <xdr:col>16</xdr:col>
      <xdr:colOff>302558</xdr:colOff>
      <xdr:row>0</xdr:row>
      <xdr:rowOff>0</xdr:rowOff>
    </xdr:from>
    <xdr:to>
      <xdr:col>18</xdr:col>
      <xdr:colOff>6722</xdr:colOff>
      <xdr:row>4</xdr:row>
      <xdr:rowOff>152400</xdr:rowOff>
    </xdr:to>
    <xdr:pic>
      <xdr:nvPicPr>
        <xdr:cNvPr id="11" name="Graphic 10" descr="Work from home Wi-Fi with solid fill">
          <a:hlinkClick xmlns:r="http://schemas.openxmlformats.org/officeDocument/2006/relationships" r:id="rId10"/>
          <a:extLst>
            <a:ext uri="{FF2B5EF4-FFF2-40B4-BE49-F238E27FC236}">
              <a16:creationId xmlns:a16="http://schemas.microsoft.com/office/drawing/2014/main" id="{7CB9FE4F-BD4F-4F79-9A38-90FB3672AD2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551583" y="0"/>
          <a:ext cx="923364" cy="914400"/>
        </a:xfrm>
        <a:prstGeom prst="rect">
          <a:avLst/>
        </a:prstGeom>
      </xdr:spPr>
    </xdr:pic>
    <xdr:clientData/>
  </xdr:twoCellAnchor>
  <xdr:twoCellAnchor>
    <xdr:from>
      <xdr:col>4</xdr:col>
      <xdr:colOff>201705</xdr:colOff>
      <xdr:row>5</xdr:row>
      <xdr:rowOff>56030</xdr:rowOff>
    </xdr:from>
    <xdr:to>
      <xdr:col>13</xdr:col>
      <xdr:colOff>582706</xdr:colOff>
      <xdr:row>28</xdr:row>
      <xdr:rowOff>156882</xdr:rowOff>
    </xdr:to>
    <xdr:graphicFrame macro="">
      <xdr:nvGraphicFramePr>
        <xdr:cNvPr id="14" name="Chart 13">
          <a:extLst>
            <a:ext uri="{FF2B5EF4-FFF2-40B4-BE49-F238E27FC236}">
              <a16:creationId xmlns:a16="http://schemas.microsoft.com/office/drawing/2014/main" id="{25B3536E-B157-44CA-980A-6C677ED159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466725</xdr:colOff>
      <xdr:row>8</xdr:row>
      <xdr:rowOff>133350</xdr:rowOff>
    </xdr:from>
    <xdr:to>
      <xdr:col>15</xdr:col>
      <xdr:colOff>161925</xdr:colOff>
      <xdr:row>23</xdr:row>
      <xdr:rowOff>19050</xdr:rowOff>
    </xdr:to>
    <xdr:graphicFrame macro="">
      <xdr:nvGraphicFramePr>
        <xdr:cNvPr id="2" name="Chart 1">
          <a:extLst>
            <a:ext uri="{FF2B5EF4-FFF2-40B4-BE49-F238E27FC236}">
              <a16:creationId xmlns:a16="http://schemas.microsoft.com/office/drawing/2014/main" id="{DB34A4E0-63D7-BD19-0790-7F0078E55E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114299</xdr:colOff>
      <xdr:row>3</xdr:row>
      <xdr:rowOff>152398</xdr:rowOff>
    </xdr:from>
    <xdr:to>
      <xdr:col>19</xdr:col>
      <xdr:colOff>560294</xdr:colOff>
      <xdr:row>31</xdr:row>
      <xdr:rowOff>179293</xdr:rowOff>
    </xdr:to>
    <xdr:graphicFrame macro="">
      <xdr:nvGraphicFramePr>
        <xdr:cNvPr id="3" name="Chart 2">
          <a:extLst>
            <a:ext uri="{FF2B5EF4-FFF2-40B4-BE49-F238E27FC236}">
              <a16:creationId xmlns:a16="http://schemas.microsoft.com/office/drawing/2014/main" id="{081D9299-E975-C92E-D385-F72A0D3DCB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130548</xdr:colOff>
      <xdr:row>8</xdr:row>
      <xdr:rowOff>107016</xdr:rowOff>
    </xdr:from>
    <xdr:to>
      <xdr:col>20</xdr:col>
      <xdr:colOff>143995</xdr:colOff>
      <xdr:row>22</xdr:row>
      <xdr:rowOff>107016</xdr:rowOff>
    </xdr:to>
    <mc:AlternateContent xmlns:mc="http://schemas.openxmlformats.org/markup-compatibility/2006" xmlns:a14="http://schemas.microsoft.com/office/drawing/2010/main">
      <mc:Choice Requires="a14">
        <xdr:graphicFrame macro="">
          <xdr:nvGraphicFramePr>
            <xdr:cNvPr id="4" name="Make 2">
              <a:extLst>
                <a:ext uri="{FF2B5EF4-FFF2-40B4-BE49-F238E27FC236}">
                  <a16:creationId xmlns:a16="http://schemas.microsoft.com/office/drawing/2014/main" id="{BB78EDEF-E3A5-1C25-7010-13796B397E2A}"/>
                </a:ext>
              </a:extLst>
            </xdr:cNvPr>
            <xdr:cNvGraphicFramePr/>
          </xdr:nvGraphicFramePr>
          <xdr:xfrm>
            <a:off x="0" y="0"/>
            <a:ext cx="0" cy="0"/>
          </xdr:xfrm>
          <a:graphic>
            <a:graphicData uri="http://schemas.microsoft.com/office/drawing/2010/slicer">
              <sle:slicer xmlns:sle="http://schemas.microsoft.com/office/drawing/2010/slicer" name="Make 2"/>
            </a:graphicData>
          </a:graphic>
        </xdr:graphicFrame>
      </mc:Choice>
      <mc:Fallback xmlns="">
        <xdr:sp macro="" textlink="">
          <xdr:nvSpPr>
            <xdr:cNvPr id="0" name=""/>
            <xdr:cNvSpPr>
              <a:spLocks noTextEdit="1"/>
            </xdr:cNvSpPr>
          </xdr:nvSpPr>
          <xdr:spPr>
            <a:xfrm>
              <a:off x="11246783" y="1631016"/>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147357</xdr:colOff>
      <xdr:row>8</xdr:row>
      <xdr:rowOff>90207</xdr:rowOff>
    </xdr:from>
    <xdr:to>
      <xdr:col>17</xdr:col>
      <xdr:colOff>160804</xdr:colOff>
      <xdr:row>22</xdr:row>
      <xdr:rowOff>90207</xdr:rowOff>
    </xdr:to>
    <mc:AlternateContent xmlns:mc="http://schemas.openxmlformats.org/markup-compatibility/2006" xmlns:a14="http://schemas.microsoft.com/office/drawing/2010/main">
      <mc:Choice Requires="a14">
        <xdr:graphicFrame macro="">
          <xdr:nvGraphicFramePr>
            <xdr:cNvPr id="5" name="MSRP 1">
              <a:extLst>
                <a:ext uri="{FF2B5EF4-FFF2-40B4-BE49-F238E27FC236}">
                  <a16:creationId xmlns:a16="http://schemas.microsoft.com/office/drawing/2014/main" id="{08AC80E7-0CD8-30F5-CB0D-326FF4E402EA}"/>
                </a:ext>
              </a:extLst>
            </xdr:cNvPr>
            <xdr:cNvGraphicFramePr/>
          </xdr:nvGraphicFramePr>
          <xdr:xfrm>
            <a:off x="0" y="0"/>
            <a:ext cx="0" cy="0"/>
          </xdr:xfrm>
          <a:graphic>
            <a:graphicData uri="http://schemas.microsoft.com/office/drawing/2010/slicer">
              <sle:slicer xmlns:sle="http://schemas.microsoft.com/office/drawing/2010/slicer" name="MSRP 1"/>
            </a:graphicData>
          </a:graphic>
        </xdr:graphicFrame>
      </mc:Choice>
      <mc:Fallback xmlns="">
        <xdr:sp macro="" textlink="">
          <xdr:nvSpPr>
            <xdr:cNvPr id="0" name=""/>
            <xdr:cNvSpPr>
              <a:spLocks noTextEdit="1"/>
            </xdr:cNvSpPr>
          </xdr:nvSpPr>
          <xdr:spPr>
            <a:xfrm>
              <a:off x="9448239" y="1614207"/>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800099</xdr:colOff>
      <xdr:row>0</xdr:row>
      <xdr:rowOff>0</xdr:rowOff>
    </xdr:from>
    <xdr:to>
      <xdr:col>18</xdr:col>
      <xdr:colOff>514350</xdr:colOff>
      <xdr:row>31</xdr:row>
      <xdr:rowOff>0</xdr:rowOff>
    </xdr:to>
    <xdr:graphicFrame macro="">
      <xdr:nvGraphicFramePr>
        <xdr:cNvPr id="2" name="Chart 1">
          <a:extLst>
            <a:ext uri="{FF2B5EF4-FFF2-40B4-BE49-F238E27FC236}">
              <a16:creationId xmlns:a16="http://schemas.microsoft.com/office/drawing/2014/main" id="{5B2BE9F0-3575-7FD4-F9CA-3795954B0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609599</xdr:colOff>
      <xdr:row>4</xdr:row>
      <xdr:rowOff>28574</xdr:rowOff>
    </xdr:from>
    <xdr:to>
      <xdr:col>12</xdr:col>
      <xdr:colOff>66674</xdr:colOff>
      <xdr:row>25</xdr:row>
      <xdr:rowOff>38100</xdr:rowOff>
    </xdr:to>
    <xdr:graphicFrame macro="">
      <xdr:nvGraphicFramePr>
        <xdr:cNvPr id="2" name="Chart 1">
          <a:extLst>
            <a:ext uri="{FF2B5EF4-FFF2-40B4-BE49-F238E27FC236}">
              <a16:creationId xmlns:a16="http://schemas.microsoft.com/office/drawing/2014/main" id="{5313049C-E9BD-D433-A84F-B7CD2C6A4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647700</xdr:colOff>
      <xdr:row>8</xdr:row>
      <xdr:rowOff>133349</xdr:rowOff>
    </xdr:from>
    <xdr:to>
      <xdr:col>5</xdr:col>
      <xdr:colOff>933450</xdr:colOff>
      <xdr:row>28</xdr:row>
      <xdr:rowOff>180975</xdr:rowOff>
    </xdr:to>
    <xdr:graphicFrame macro="">
      <xdr:nvGraphicFramePr>
        <xdr:cNvPr id="3" name="Chart 2">
          <a:extLst>
            <a:ext uri="{FF2B5EF4-FFF2-40B4-BE49-F238E27FC236}">
              <a16:creationId xmlns:a16="http://schemas.microsoft.com/office/drawing/2014/main" id="{7D676B92-B8EC-56B1-A37F-7595D3D395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676275</xdr:colOff>
      <xdr:row>8</xdr:row>
      <xdr:rowOff>38099</xdr:rowOff>
    </xdr:from>
    <xdr:to>
      <xdr:col>16</xdr:col>
      <xdr:colOff>312965</xdr:colOff>
      <xdr:row>39</xdr:row>
      <xdr:rowOff>40821</xdr:rowOff>
    </xdr:to>
    <xdr:graphicFrame macro="">
      <xdr:nvGraphicFramePr>
        <xdr:cNvPr id="2" name="Chart 1">
          <a:extLst>
            <a:ext uri="{FF2B5EF4-FFF2-40B4-BE49-F238E27FC236}">
              <a16:creationId xmlns:a16="http://schemas.microsoft.com/office/drawing/2014/main" id="{FA962253-4469-52F5-6073-5E8D262D32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517071</xdr:colOff>
      <xdr:row>1</xdr:row>
      <xdr:rowOff>136071</xdr:rowOff>
    </xdr:from>
    <xdr:to>
      <xdr:col>27</xdr:col>
      <xdr:colOff>452252</xdr:colOff>
      <xdr:row>42</xdr:row>
      <xdr:rowOff>60988</xdr:rowOff>
    </xdr:to>
    <xdr:graphicFrame macro="">
      <xdr:nvGraphicFramePr>
        <xdr:cNvPr id="2" name="Chart 1">
          <a:extLst>
            <a:ext uri="{FF2B5EF4-FFF2-40B4-BE49-F238E27FC236}">
              <a16:creationId xmlns:a16="http://schemas.microsoft.com/office/drawing/2014/main" id="{49CF7FBA-ACC2-40A6-8E19-EAA268775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xdr:col>
      <xdr:colOff>280987</xdr:colOff>
      <xdr:row>8</xdr:row>
      <xdr:rowOff>104775</xdr:rowOff>
    </xdr:from>
    <xdr:to>
      <xdr:col>28</xdr:col>
      <xdr:colOff>38100</xdr:colOff>
      <xdr:row>28</xdr:row>
      <xdr:rowOff>104775</xdr:rowOff>
    </xdr:to>
    <xdr:graphicFrame macro="">
      <xdr:nvGraphicFramePr>
        <xdr:cNvPr id="2" name="Chart 1">
          <a:extLst>
            <a:ext uri="{FF2B5EF4-FFF2-40B4-BE49-F238E27FC236}">
              <a16:creationId xmlns:a16="http://schemas.microsoft.com/office/drawing/2014/main" id="{0F537258-9C0E-4064-67A1-580D6D5B0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30</xdr:col>
      <xdr:colOff>342900</xdr:colOff>
      <xdr:row>4</xdr:row>
      <xdr:rowOff>76200</xdr:rowOff>
    </xdr:from>
    <xdr:to>
      <xdr:col>34</xdr:col>
      <xdr:colOff>304800</xdr:colOff>
      <xdr:row>18</xdr:row>
      <xdr:rowOff>76200</xdr:rowOff>
    </xdr:to>
    <mc:AlternateContent xmlns:mc="http://schemas.openxmlformats.org/markup-compatibility/2006" xmlns:a14="http://schemas.microsoft.com/office/drawing/2010/main">
      <mc:Choice Requires="a14">
        <xdr:graphicFrame macro="">
          <xdr:nvGraphicFramePr>
            <xdr:cNvPr id="3" name="Make">
              <a:extLst>
                <a:ext uri="{FF2B5EF4-FFF2-40B4-BE49-F238E27FC236}">
                  <a16:creationId xmlns:a16="http://schemas.microsoft.com/office/drawing/2014/main" id="{4431C8EF-9A60-13CF-E130-984904FCAB0C}"/>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11849100" y="8382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676275</xdr:colOff>
      <xdr:row>10</xdr:row>
      <xdr:rowOff>47625</xdr:rowOff>
    </xdr:from>
    <xdr:to>
      <xdr:col>3</xdr:col>
      <xdr:colOff>123825</xdr:colOff>
      <xdr:row>24</xdr:row>
      <xdr:rowOff>47625</xdr:rowOff>
    </xdr:to>
    <mc:AlternateContent xmlns:mc="http://schemas.openxmlformats.org/markup-compatibility/2006" xmlns:a14="http://schemas.microsoft.com/office/drawing/2010/main">
      <mc:Choice Requires="a14">
        <xdr:graphicFrame macro="">
          <xdr:nvGraphicFramePr>
            <xdr:cNvPr id="4" name="MSRP">
              <a:extLst>
                <a:ext uri="{FF2B5EF4-FFF2-40B4-BE49-F238E27FC236}">
                  <a16:creationId xmlns:a16="http://schemas.microsoft.com/office/drawing/2014/main" id="{D728C14D-8C62-013B-9487-1FF62BB72CCD}"/>
                </a:ext>
              </a:extLst>
            </xdr:cNvPr>
            <xdr:cNvGraphicFramePr/>
          </xdr:nvGraphicFramePr>
          <xdr:xfrm>
            <a:off x="0" y="0"/>
            <a:ext cx="0" cy="0"/>
          </xdr:xfrm>
          <a:graphic>
            <a:graphicData uri="http://schemas.microsoft.com/office/drawing/2010/slicer">
              <sle:slicer xmlns:sle="http://schemas.microsoft.com/office/drawing/2010/slicer" name="MSRP"/>
            </a:graphicData>
          </a:graphic>
        </xdr:graphicFrame>
      </mc:Choice>
      <mc:Fallback xmlns="">
        <xdr:sp macro="" textlink="">
          <xdr:nvSpPr>
            <xdr:cNvPr id="0" name=""/>
            <xdr:cNvSpPr>
              <a:spLocks noTextEdit="1"/>
            </xdr:cNvSpPr>
          </xdr:nvSpPr>
          <xdr:spPr>
            <a:xfrm>
              <a:off x="676275" y="19526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39.610248842589" createdVersion="8" refreshedVersion="8" minRefreshableVersion="3" recordCount="11199" xr:uid="{DD1AFC8D-6420-4D02-89DD-122476C8FC8D}">
  <cacheSource type="worksheet">
    <worksheetSource name="cars"/>
  </cacheSource>
  <cacheFields count="22">
    <cacheField name="Make" numFmtId="0">
      <sharedItems count="48">
        <s v="BMW"/>
        <s v="Honda"/>
        <s v="Chevrolet"/>
        <s v="Mitsubishi"/>
        <s v="Nissan"/>
        <s v="Volkswagen"/>
        <s v="FIAT"/>
        <s v="Kia"/>
        <s v="Ford"/>
        <s v="Tesla"/>
        <s v="Mercedes-Benz"/>
        <s v="Toyota"/>
        <s v="Lexus"/>
        <s v="Lincoln"/>
        <s v="Hyundai"/>
        <s v="Acura"/>
        <s v="Scion"/>
        <s v="Mazda"/>
        <s v="Suzuki"/>
        <s v="Audi"/>
        <s v="Subaru"/>
        <s v="Infiniti"/>
        <s v="Dodge"/>
        <s v="Plymouth"/>
        <s v="Buick"/>
        <s v="Pontiac"/>
        <s v="Volvo"/>
        <s v="Alfa Romeo"/>
        <s v="Chrysler"/>
        <s v="Oldsmobile"/>
        <s v="GMC"/>
        <s v="Cadillac"/>
        <s v="Land Rover"/>
        <s v="Lotus"/>
        <s v="Saab"/>
        <s v="Porsche"/>
        <s v="Genesis"/>
        <s v="Maserati"/>
        <s v="Ferrari"/>
        <s v="McLaren"/>
        <s v="Bentley"/>
        <s v="Lamborghini"/>
        <s v="HUMMER"/>
        <s v="Aston Martin"/>
        <s v="Spyker"/>
        <s v="Rolls-Royce"/>
        <s v="Maybach"/>
        <s v="Bugatti"/>
      </sharedItems>
    </cacheField>
    <cacheField name="Model" numFmtId="0">
      <sharedItems containsMixedTypes="1" containsNumber="1" containsInteger="1" minValue="2" maxValue="45540"/>
    </cacheField>
    <cacheField name="year_1" numFmtId="0">
      <sharedItems containsSemiMixedTypes="0" containsString="0" containsNumber="1" containsInteger="1" minValue="1990" maxValue="2017"/>
    </cacheField>
    <cacheField name="YEAR2" numFmtId="14">
      <sharedItems containsSemiMixedTypes="0" containsNonDate="0" containsDate="1" containsString="0" minDate="1990-01-01T00:00:00" maxDate="2017-01-02T00:00:00" count="28">
        <d v="2015-01-01T00:00:00"/>
        <d v="2016-01-01T00:00:00"/>
        <d v="2017-01-01T00:00:00"/>
        <d v="2013-01-01T00:00:00"/>
        <d v="2014-01-01T00:00:00"/>
        <d v="2012-01-01T00:00:00"/>
        <d v="2011-01-01T00:00:00"/>
        <d v="1990-01-01T00:00:00"/>
        <d v="1991-01-01T00:00:00"/>
        <d v="2010-01-01T00:00:00"/>
        <d v="2009-01-01T00:00:00"/>
        <d v="1999-01-01T00:00:00"/>
        <d v="2008-01-01T00:00:00"/>
        <d v="2000-01-01T00:00:00"/>
        <d v="1995-01-01T00:00:00"/>
        <d v="2001-01-01T00:00:00"/>
        <d v="1992-01-01T00:00:00"/>
        <d v="1993-01-01T00:00:00"/>
        <d v="2003-01-01T00:00:00"/>
        <d v="2004-01-01T00:00:00"/>
        <d v="2005-01-01T00:00:00"/>
        <d v="1996-01-01T00:00:00"/>
        <d v="1997-01-01T00:00:00"/>
        <d v="1994-01-01T00:00:00"/>
        <d v="2006-01-01T00:00:00"/>
        <d v="2007-01-01T00:00:00"/>
        <d v="1998-01-01T00:00:00"/>
        <d v="2002-01-01T00:00:00"/>
      </sharedItems>
      <fieldGroup par="21"/>
    </cacheField>
    <cacheField name="Engine Fuel Type" numFmtId="0">
      <sharedItems count="10">
        <s v="electric"/>
        <s v="regular unleaded"/>
        <s v="premium unleaded (required)"/>
        <s v="premium unleaded (recommended)"/>
        <s v="diesel"/>
        <s v="natural gas"/>
        <s v="flex-fuel (unleaded/E85)"/>
        <s v="flex-fuel (premium unleaded recommended/E85)"/>
        <s v="flex-fuel (unleaded/natural gas)"/>
        <s v="flex-fuel (premium unleaded required/E85)"/>
      </sharedItems>
    </cacheField>
    <cacheField name="Engine HP" numFmtId="2">
      <sharedItems containsSemiMixedTypes="0" containsString="0" containsNumber="1" containsInteger="1" minValue="55" maxValue="1001"/>
    </cacheField>
    <cacheField name="Engine Cylinders" numFmtId="0">
      <sharedItems containsSemiMixedTypes="0" containsString="0" containsNumber="1" containsInteger="1" minValue="3" maxValue="143"/>
    </cacheField>
    <cacheField name="Transmission Type" numFmtId="0">
      <sharedItems count="5">
        <s v="DIRECT_DRIVE"/>
        <s v="AUTOMATIC"/>
        <s v="AUTOMATED_MANUAL"/>
        <s v="MANUAL"/>
        <s v="UNKNOWN"/>
      </sharedItems>
    </cacheField>
    <cacheField name="Driven_Wheels" numFmtId="0">
      <sharedItems/>
    </cacheField>
    <cacheField name="Number of Doors" numFmtId="0">
      <sharedItems containsMixedTypes="1" containsNumber="1" containsInteger="1" minValue="0" maxValue="4"/>
    </cacheField>
    <cacheField name="Market Category" numFmtId="0">
      <sharedItems/>
    </cacheField>
    <cacheField name="Vehicle Size" numFmtId="0">
      <sharedItems/>
    </cacheField>
    <cacheField name="Vehicle Style" numFmtId="0">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ount="6049">
        <n v="42400"/>
        <n v="36625"/>
        <n v="43600"/>
        <n v="26685"/>
        <n v="27010"/>
        <n v="25170"/>
        <n v="25560"/>
        <n v="25510"/>
        <n v="25120"/>
        <n v="40905"/>
        <n v="36620"/>
        <n v="22995"/>
        <n v="35020"/>
        <n v="32000"/>
        <n v="28980"/>
        <n v="32100"/>
        <n v="35120"/>
        <n v="29010"/>
        <n v="33450"/>
        <n v="35445"/>
        <n v="28995"/>
        <n v="35595"/>
        <n v="34200"/>
        <n v="36790"/>
        <n v="31800"/>
        <n v="35700"/>
        <n v="33700"/>
        <n v="33950"/>
        <n v="31950"/>
        <n v="35950"/>
        <n v="29170"/>
        <n v="29120"/>
        <n v="79500"/>
        <n v="75000"/>
        <n v="71000"/>
        <n v="89500"/>
        <n v="66000"/>
        <n v="74500"/>
        <n v="85000"/>
        <n v="69900"/>
        <n v="134500"/>
        <n v="112000"/>
        <n v="105000"/>
        <n v="79900"/>
        <n v="93400"/>
        <n v="80000"/>
        <n v="70000"/>
        <n v="104500"/>
        <n v="41450"/>
        <n v="39900"/>
        <n v="49800"/>
        <n v="24700"/>
        <n v="25165"/>
        <n v="27100"/>
        <n v="33100"/>
        <n v="28800"/>
        <n v="24200"/>
        <n v="26250"/>
        <n v="28650"/>
        <n v="30000"/>
        <n v="28100"/>
        <n v="28115"/>
        <n v="30015"/>
        <n v="29135"/>
        <n v="26735"/>
        <n v="24685"/>
        <n v="20030"/>
        <n v="19080"/>
        <n v="21765"/>
        <n v="23360"/>
        <n v="20340"/>
        <n v="19540"/>
        <n v="24475"/>
        <n v="20360"/>
        <n v="19560"/>
        <n v="24495"/>
        <n v="21785"/>
        <n v="21355"/>
        <n v="25765"/>
        <n v="30005"/>
        <n v="28435"/>
        <n v="26985"/>
        <n v="23215"/>
        <n v="31905"/>
        <n v="29155"/>
        <n v="34905"/>
        <n v="35055"/>
        <n v="32055"/>
        <n v="29305"/>
        <n v="27875"/>
        <n v="29605"/>
        <n v="32905"/>
        <n v="35955"/>
        <n v="27770"/>
        <n v="39780"/>
        <n v="27435"/>
        <n v="25935"/>
        <n v="26235"/>
        <n v="24735"/>
        <n v="26675"/>
        <n v="28060"/>
        <n v="30935"/>
        <n v="29695"/>
        <n v="27380"/>
        <n v="26575"/>
        <n v="32330"/>
        <n v="31430"/>
        <n v="26480"/>
        <n v="25675"/>
        <n v="32200"/>
        <n v="31250"/>
        <n v="37020"/>
        <n v="31010"/>
        <n v="26790"/>
        <n v="26990"/>
        <n v="24995"/>
        <n v="29325"/>
        <n v="31180"/>
        <n v="31895"/>
        <n v="27645"/>
        <n v="30245"/>
        <n v="31670"/>
        <n v="31120"/>
        <n v="27170"/>
        <n v="24170"/>
        <n v="24120"/>
        <n v="27120"/>
        <n v="23690"/>
        <n v="18500"/>
        <n v="20275"/>
        <n v="21965"/>
        <n v="22065"/>
        <n v="20375"/>
        <n v="23790"/>
        <n v="18600"/>
        <n v="22190"/>
        <n v="23915"/>
        <n v="18725"/>
        <n v="20500"/>
        <n v="36760"/>
        <n v="47670"/>
        <n v="35010"/>
        <n v="39510"/>
        <n v="35190"/>
        <n v="45555"/>
        <n v="45605"/>
        <n v="34645"/>
        <n v="26000"/>
        <n v="40580"/>
        <n v="41020"/>
        <n v="41820"/>
        <n v="37800"/>
        <n v="41700"/>
        <n v="36470"/>
        <n v="36650"/>
        <n v="38100"/>
        <n v="41950"/>
        <n v="42550"/>
        <n v="38700"/>
        <n v="37250"/>
        <n v="29980"/>
        <n v="27995"/>
        <n v="30140"/>
        <n v="28900"/>
        <n v="34600"/>
        <n v="25995"/>
        <n v="30990"/>
        <n v="30100"/>
        <n v="15195"/>
        <n v="13995"/>
        <n v="15395"/>
        <n v="14095"/>
        <n v="14945"/>
        <n v="14195"/>
        <n v="15995"/>
        <n v="16495"/>
        <n v="2000"/>
        <n v="15495"/>
        <n v="17850"/>
        <n v="15665"/>
        <n v="20645"/>
        <n v="22490"/>
        <n v="23990"/>
        <n v="24140"/>
        <n v="20795"/>
        <n v="22640"/>
        <n v="22790"/>
        <n v="25090"/>
        <n v="20945"/>
        <n v="29500"/>
        <n v="25990"/>
        <n v="16995"/>
        <n v="26780"/>
        <n v="34650"/>
        <n v="37420"/>
        <n v="39100"/>
        <n v="36330"/>
        <n v="39800"/>
        <n v="37030"/>
        <n v="39720"/>
        <n v="26650"/>
        <n v="32150"/>
        <n v="32195"/>
        <n v="31995"/>
        <n v="12995"/>
        <n v="14295"/>
        <n v="25485"/>
        <n v="31975"/>
        <n v="29645"/>
        <n v="32370"/>
        <n v="29860"/>
        <n v="30570"/>
        <n v="33080"/>
        <n v="29175"/>
        <n v="31695"/>
        <n v="28370"/>
        <n v="33610"/>
        <n v="34030"/>
        <n v="29030"/>
        <n v="32185"/>
        <n v="14795"/>
        <n v="16800"/>
        <n v="16450"/>
        <n v="16690"/>
        <n v="16790"/>
        <n v="41310"/>
        <n v="26800"/>
        <n v="17050"/>
        <n v="20650"/>
        <n v="19925"/>
        <n v="20925"/>
        <n v="18360"/>
        <n v="21165"/>
        <n v="20165"/>
        <n v="20265"/>
        <n v="21265"/>
        <n v="18700"/>
        <n v="26600"/>
        <n v="22300"/>
        <n v="23800"/>
        <n v="23300"/>
        <n v="24800"/>
        <n v="39000"/>
        <n v="39850"/>
        <n v="40250"/>
        <n v="47620"/>
        <n v="9299"/>
        <n v="10299"/>
        <n v="14040"/>
        <n v="15440"/>
        <n v="12270"/>
        <n v="17285"/>
        <n v="15785"/>
        <n v="13760"/>
        <n v="17495"/>
        <n v="17700"/>
        <n v="20400"/>
        <n v="16845"/>
        <n v="21295"/>
        <n v="20395"/>
        <n v="17745"/>
        <n v="17900"/>
        <n v="21395"/>
        <n v="15700"/>
        <n v="17930"/>
        <n v="18660"/>
        <n v="17960"/>
        <n v="16330"/>
        <n v="15430"/>
        <n v="17530"/>
        <n v="16380"/>
        <n v="17980"/>
        <n v="18710"/>
        <n v="15480"/>
        <n v="13990"/>
        <n v="15530"/>
        <n v="16890"/>
        <n v="17590"/>
        <n v="15580"/>
        <n v="17140"/>
        <n v="17280"/>
        <n v="14130"/>
        <n v="15720"/>
        <n v="19995"/>
        <n v="23340"/>
        <n v="21840"/>
        <n v="21990"/>
        <n v="23490"/>
        <n v="20145"/>
        <n v="22140"/>
        <n v="24440"/>
        <n v="20295"/>
        <n v="20040"/>
        <n v="35150"/>
        <n v="32600"/>
        <n v="41050"/>
        <n v="33200"/>
        <n v="36700"/>
        <n v="35900"/>
        <n v="42050"/>
        <n v="31445"/>
        <n v="30345"/>
        <n v="24595"/>
        <n v="25695"/>
        <n v="29095"/>
        <n v="26995"/>
        <n v="23445"/>
        <n v="29495"/>
        <n v="25175"/>
        <n v="21640"/>
        <n v="22740"/>
        <n v="24075"/>
        <n v="26410"/>
        <n v="27510"/>
        <n v="25895"/>
        <n v="27710"/>
        <n v="26430"/>
        <n v="29625"/>
        <n v="28525"/>
        <n v="28810"/>
        <n v="25330"/>
        <n v="24795"/>
        <n v="22040"/>
        <n v="21040"/>
        <n v="19440"/>
        <n v="20440"/>
        <n v="20540"/>
        <n v="21140"/>
        <n v="26500"/>
        <n v="22200"/>
        <n v="23700"/>
        <n v="23200"/>
        <n v="25300"/>
        <n v="22800"/>
        <n v="21500"/>
        <n v="26125"/>
        <n v="23425"/>
        <n v="26225"/>
        <n v="23525"/>
        <n v="22400"/>
        <n v="43450"/>
        <n v="41000"/>
        <n v="52235"/>
        <n v="53035"/>
        <n v="56495"/>
        <n v="15095"/>
        <n v="13580"/>
        <n v="16535"/>
        <n v="14685"/>
        <n v="12660"/>
        <n v="16185"/>
        <n v="14100"/>
        <n v="15925"/>
        <n v="17425"/>
        <n v="15950"/>
        <n v="16820"/>
        <n v="16880"/>
        <n v="15945"/>
        <n v="17620"/>
        <n v="17670"/>
        <n v="16870"/>
        <n v="16930"/>
        <n v="16375"/>
        <n v="18000"/>
        <n v="17200"/>
        <n v="16505"/>
        <n v="14845"/>
        <n v="15570"/>
        <n v="16555"/>
        <n v="14895"/>
        <n v="15620"/>
        <n v="16000"/>
        <n v="16910"/>
        <n v="15250"/>
        <n v="10775"/>
        <n v="10885"/>
        <n v="10985"/>
        <n v="10245"/>
        <n v="10355"/>
        <n v="10455"/>
        <n v="18175"/>
        <n v="20720"/>
        <n v="17780"/>
        <n v="18350"/>
        <n v="17380"/>
        <n v="19960"/>
        <n v="18160"/>
        <n v="18965"/>
        <n v="19665"/>
        <n v="22725"/>
        <n v="19135"/>
        <n v="19835"/>
        <n v="22895"/>
        <n v="21300"/>
        <n v="19335"/>
        <n v="28120"/>
        <n v="25540"/>
        <n v="27290"/>
        <n v="28395"/>
        <n v="27595"/>
        <n v="25795"/>
        <n v="29165"/>
        <n v="26565"/>
        <n v="28365"/>
        <n v="24340"/>
        <n v="19990"/>
        <n v="21190"/>
        <n v="22840"/>
        <n v="19290"/>
        <n v="19090"/>
        <n v="22345"/>
        <n v="29125"/>
        <n v="30850"/>
        <n v="33925"/>
        <n v="27095"/>
        <n v="30295"/>
        <n v="30195"/>
        <n v="31125"/>
        <n v="29675"/>
        <n v="31395"/>
        <n v="30775"/>
        <n v="32225"/>
        <n v="19120"/>
        <n v="21120"/>
        <n v="23120"/>
        <n v="21450"/>
        <n v="19525"/>
        <n v="23795"/>
        <n v="24295"/>
        <n v="19495"/>
        <n v="21145"/>
        <n v="17995"/>
        <n v="21095"/>
        <n v="23595"/>
        <n v="21795"/>
        <n v="18895"/>
        <n v="19595"/>
        <n v="20850"/>
        <n v="19850"/>
        <n v="20950"/>
        <n v="19950"/>
        <n v="26395"/>
        <n v="29995"/>
        <n v="29295"/>
        <n v="19700"/>
        <n v="21600"/>
        <n v="34120"/>
        <n v="31610"/>
        <n v="34830"/>
        <n v="32320"/>
        <n v="41850"/>
        <n v="44150"/>
        <n v="42250"/>
        <n v="44450"/>
        <n v="22100"/>
        <n v="49020"/>
        <n v="57045"/>
        <n v="53635"/>
        <n v="16325"/>
        <n v="13000"/>
        <n v="14825"/>
        <n v="16020"/>
        <n v="14530"/>
        <n v="16210"/>
        <n v="14720"/>
        <n v="18790"/>
        <n v="17990"/>
        <n v="15650"/>
        <n v="17560"/>
        <n v="17800"/>
        <n v="15890"/>
        <n v="15990"/>
        <n v="22170"/>
        <n v="20410"/>
        <n v="18550"/>
        <n v="17760"/>
        <n v="19895"/>
        <n v="22025"/>
        <n v="22955"/>
        <n v="19195"/>
        <n v="18565"/>
        <n v="20065"/>
        <n v="23125"/>
        <n v="22195"/>
        <n v="20635"/>
        <n v="18735"/>
        <n v="19365"/>
        <n v="27235"/>
        <n v="29745"/>
        <n v="18835"/>
        <n v="18235"/>
        <n v="28390"/>
        <n v="29220"/>
        <n v="26640"/>
        <n v="26895"/>
        <n v="28695"/>
        <n v="27665"/>
        <n v="30265"/>
        <n v="29465"/>
        <n v="21960"/>
        <n v="24990"/>
        <n v="18150"/>
        <n v="20250"/>
        <n v="17500"/>
        <n v="19200"/>
        <n v="18120"/>
        <n v="16620"/>
        <n v="19820"/>
        <n v="21920"/>
        <n v="23475"/>
        <n v="18445"/>
        <n v="20095"/>
        <n v="23245"/>
        <n v="16945"/>
        <n v="18945"/>
        <n v="22745"/>
        <n v="22545"/>
        <n v="20745"/>
        <n v="17845"/>
        <n v="18545"/>
        <n v="20045"/>
        <n v="33725"/>
        <n v="30925"/>
        <n v="33445"/>
        <n v="60430"/>
        <n v="61330"/>
        <n v="63080"/>
        <n v="44400"/>
        <n v="46800"/>
        <n v="55650"/>
        <n v="55900"/>
        <n v="2041"/>
        <n v="2012"/>
        <n v="16860"/>
        <n v="15370"/>
        <n v="15560"/>
        <n v="20345"/>
        <n v="2142"/>
        <n v="11575"/>
        <n v="11685"/>
        <n v="11785"/>
        <n v="11045"/>
        <n v="11155"/>
        <n v="11255"/>
        <n v="18405"/>
        <n v="15685"/>
        <n v="16085"/>
        <n v="14455"/>
        <n v="14855"/>
        <n v="18805"/>
        <n v="19050"/>
        <n v="21650"/>
        <n v="19100"/>
        <n v="16950"/>
        <n v="21495"/>
        <n v="17300"/>
        <n v="21665"/>
        <n v="22680"/>
        <n v="21900"/>
        <n v="21825"/>
        <n v="18935"/>
        <n v="20445"/>
        <n v="19490"/>
        <n v="25565"/>
        <n v="20195"/>
        <n v="19720"/>
        <n v="32755"/>
        <n v="31195"/>
        <n v="30095"/>
        <n v="28895"/>
        <n v="20015"/>
        <n v="24690"/>
        <n v="22215"/>
        <n v="24840"/>
        <n v="18490"/>
        <n v="20390"/>
        <n v="18290"/>
        <n v="18250"/>
        <n v="22350"/>
        <n v="17595"/>
        <n v="20995"/>
        <n v="22795"/>
        <n v="19695"/>
        <n v="22295"/>
        <n v="22095"/>
        <n v="21595"/>
        <n v="19795"/>
        <n v="19295"/>
        <n v="22595"/>
        <n v="23095"/>
        <n v="22325"/>
        <n v="19775"/>
        <n v="18675"/>
        <n v="18995"/>
        <n v="17680"/>
        <n v="18780"/>
        <n v="21995"/>
        <n v="20895"/>
        <n v="17895"/>
        <n v="18395"/>
        <n v="21695"/>
        <n v="21195"/>
        <n v="24095"/>
        <n v="19395"/>
        <n v="27350"/>
        <n v="21240"/>
        <n v="16975"/>
        <n v="18525"/>
        <n v="20150"/>
        <n v="23945"/>
        <n v="22245"/>
        <n v="18740"/>
        <n v="19150"/>
        <n v="20495"/>
        <n v="26595"/>
        <n v="22495"/>
        <n v="26695"/>
        <n v="22575"/>
        <n v="21490"/>
        <n v="23275"/>
        <n v="23725"/>
        <n v="26095"/>
        <n v="24895"/>
        <n v="29895"/>
        <n v="25240"/>
        <n v="24830"/>
        <n v="22550"/>
        <n v="51800"/>
        <n v="52650"/>
        <n v="42180"/>
        <n v="40130"/>
        <n v="44660"/>
        <n v="41180"/>
        <n v="46200"/>
        <n v="48600"/>
        <n v="47050"/>
        <n v="59950"/>
        <n v="65950"/>
        <n v="2148"/>
        <n v="19390"/>
        <n v="17485"/>
        <n v="20885"/>
        <n v="12780"/>
        <n v="14335"/>
        <n v="11965"/>
        <n v="15365"/>
        <n v="12115"/>
        <n v="14250"/>
        <n v="12480"/>
        <n v="13280"/>
        <n v="13330"/>
        <n v="12530"/>
        <n v="14180"/>
        <n v="14230"/>
        <n v="11990"/>
        <n v="26740"/>
        <n v="29390"/>
        <n v="14880"/>
        <n v="16110"/>
        <n v="18830"/>
        <n v="15810"/>
        <n v="14580"/>
        <n v="18530"/>
        <n v="15660"/>
        <n v="19420"/>
        <n v="14430"/>
        <n v="15360"/>
        <n v="18680"/>
        <n v="17580"/>
        <n v="18860"/>
        <n v="19000"/>
        <n v="2130"/>
        <n v="2003"/>
        <n v="14155"/>
        <n v="16220"/>
        <n v="14330"/>
        <n v="16395"/>
        <n v="15345"/>
        <n v="16145"/>
        <n v="16250"/>
        <n v="18955"/>
        <n v="16545"/>
        <n v="18155"/>
        <n v="15745"/>
        <n v="15920"/>
        <n v="16720"/>
        <n v="16530"/>
        <n v="16780"/>
        <n v="16990"/>
        <n v="19250"/>
        <n v="21950"/>
        <n v="17550"/>
        <n v="14745"/>
        <n v="14995"/>
        <n v="18460"/>
        <n v="18750"/>
        <n v="19680"/>
        <n v="20545"/>
        <n v="20245"/>
        <n v="19945"/>
        <n v="19780"/>
        <n v="21215"/>
        <n v="20415"/>
        <n v="17395"/>
        <n v="15645"/>
        <n v="16095"/>
        <n v="14645"/>
        <n v="15190"/>
        <n v="18090"/>
        <n v="17190"/>
        <n v="15290"/>
        <n v="20755"/>
        <n v="14165"/>
        <n v="17755"/>
        <n v="17905"/>
        <n v="20905"/>
        <n v="23365"/>
        <n v="21315"/>
        <n v="23515"/>
        <n v="26140"/>
        <n v="21465"/>
        <n v="21700"/>
        <n v="17250"/>
        <n v="18595"/>
        <n v="26240"/>
        <n v="23210"/>
        <n v="21210"/>
        <n v="25660"/>
        <n v="18795"/>
        <n v="23295"/>
        <n v="19095"/>
        <n v="28600"/>
        <n v="29330"/>
        <n v="31270"/>
        <n v="30065"/>
        <n v="24915"/>
        <n v="18640"/>
        <n v="21625"/>
        <n v="25020"/>
        <n v="25125"/>
        <n v="21680"/>
        <n v="23225"/>
        <n v="23170"/>
        <n v="23670"/>
        <n v="21675"/>
        <n v="23575"/>
        <n v="21175"/>
        <n v="19765"/>
        <n v="25460"/>
        <n v="22500"/>
        <n v="22900"/>
        <n v="28570"/>
        <n v="42000"/>
        <n v="42450"/>
        <n v="42750"/>
        <n v="22560"/>
        <n v="28150"/>
        <n v="24720"/>
        <n v="24470"/>
        <n v="25395"/>
        <n v="25495"/>
        <n v="26495"/>
        <n v="24195"/>
        <n v="25830"/>
        <n v="28420"/>
        <n v="22905"/>
        <n v="28670"/>
        <n v="26380"/>
        <n v="23005"/>
        <n v="24005"/>
        <n v="30670"/>
        <n v="27530"/>
        <n v="28820"/>
        <n v="24155"/>
        <n v="30820"/>
        <n v="26530"/>
        <n v="23155"/>
        <n v="25545"/>
        <n v="28145"/>
        <n v="31645"/>
        <n v="34900"/>
        <n v="37850"/>
        <n v="54300"/>
        <n v="55150"/>
        <n v="46060"/>
        <n v="42580"/>
        <n v="42080"/>
        <n v="47300"/>
        <n v="49790"/>
        <n v="47850"/>
        <n v="50340"/>
        <n v="50485"/>
        <n v="47870"/>
        <n v="53700"/>
        <n v="54750"/>
        <n v="49050"/>
        <n v="47800"/>
        <n v="12515"/>
        <n v="9949"/>
        <n v="10949"/>
        <n v="13490"/>
        <n v="13540"/>
        <n v="13680"/>
        <n v="15499"/>
        <n v="16699"/>
        <n v="15699"/>
        <n v="14699"/>
        <n v="2108"/>
        <n v="16855"/>
        <n v="2322"/>
        <n v="16100"/>
        <n v="18845"/>
        <n v="19275"/>
        <n v="16195"/>
        <n v="27065"/>
        <n v="24370"/>
        <n v="23370"/>
        <n v="19165"/>
        <n v="21470"/>
        <n v="23270"/>
        <n v="24270"/>
        <n v="19065"/>
        <n v="21370"/>
        <n v="14245"/>
        <n v="16455"/>
        <n v="15855"/>
        <n v="16155"/>
        <n v="16755"/>
        <n v="14345"/>
        <n v="25030"/>
        <n v="20120"/>
        <n v="22445"/>
        <n v="25230"/>
        <n v="20300"/>
        <n v="22645"/>
        <n v="17490"/>
        <n v="17150"/>
        <n v="18295"/>
        <n v="25095"/>
        <n v="23395"/>
        <n v="23495"/>
        <n v="25195"/>
        <n v="28850"/>
        <n v="21545"/>
        <n v="22945"/>
        <n v="27495"/>
        <n v="28195"/>
        <n v="18960"/>
        <n v="17170"/>
        <n v="18515"/>
        <n v="19015"/>
        <n v="17225"/>
        <n v="16775"/>
        <n v="25555"/>
        <n v="25925"/>
        <n v="28280"/>
        <n v="24490"/>
        <n v="23040"/>
        <n v="28730"/>
        <n v="24780"/>
        <n v="23330"/>
        <n v="23820"/>
        <n v="29960"/>
        <n v="29195"/>
        <n v="31295"/>
        <n v="24150"/>
        <n v="26795"/>
        <n v="21745"/>
        <n v="26845"/>
        <n v="23845"/>
        <n v="22045"/>
        <n v="27145"/>
        <n v="24145"/>
        <n v="24345"/>
        <n v="25445"/>
        <n v="24945"/>
        <n v="30695"/>
        <n v="25245"/>
        <n v="23195"/>
        <n v="25215"/>
        <n v="28220"/>
        <n v="32895"/>
        <n v="30895"/>
        <n v="29395"/>
        <n v="24695"/>
        <n v="32095"/>
        <n v="28445"/>
        <n v="29945"/>
        <n v="24545"/>
        <n v="23745"/>
        <n v="26300"/>
        <n v="30270"/>
        <n v="28495"/>
        <n v="24625"/>
        <n v="26850"/>
        <n v="27850"/>
        <n v="24725"/>
        <n v="30845"/>
        <n v="28845"/>
        <n v="25725"/>
        <n v="30995"/>
        <n v="27000"/>
        <n v="28000"/>
        <n v="25875"/>
        <n v="24875"/>
        <n v="40150"/>
        <n v="34450"/>
        <n v="31200"/>
        <n v="26940"/>
        <n v="27230"/>
        <n v="24400"/>
        <n v="24665"/>
        <n v="25065"/>
        <n v="26065"/>
        <n v="26215"/>
        <n v="21435"/>
        <n v="21460"/>
        <n v="21610"/>
        <n v="22750"/>
        <n v="31500"/>
        <n v="32050"/>
        <n v="32400"/>
        <n v="28020"/>
        <n v="43150"/>
        <n v="37450"/>
        <n v="45400"/>
        <n v="34150"/>
        <n v="36800"/>
        <n v="40500"/>
        <n v="52050"/>
        <n v="41730"/>
        <n v="43780"/>
        <n v="57100"/>
        <n v="59400"/>
        <n v="57350"/>
        <n v="59650"/>
        <n v="43480"/>
        <n v="2178"/>
        <n v="12765"/>
        <n v="13485"/>
        <n v="16215"/>
        <n v="17325"/>
        <n v="18320"/>
        <n v="14980"/>
        <n v="16580"/>
        <n v="16760"/>
        <n v="16900"/>
        <n v="13030"/>
        <n v="15340"/>
        <n v="15800"/>
        <n v="13800"/>
        <n v="19685"/>
        <n v="20115"/>
        <n v="29435"/>
        <n v="27950"/>
        <n v="24065"/>
        <n v="26155"/>
        <n v="28300"/>
        <n v="29785"/>
        <n v="26355"/>
        <n v="26865"/>
        <n v="30465"/>
        <n v="24365"/>
        <n v="29065"/>
        <n v="16120"/>
        <n v="16170"/>
        <n v="21945"/>
        <n v="21345"/>
        <n v="17245"/>
        <n v="15145"/>
        <n v="26100"/>
        <n v="21000"/>
        <n v="18140"/>
        <n v="18370"/>
        <n v="20335"/>
        <n v="18470"/>
        <n v="19215"/>
        <n v="21415"/>
        <n v="16490"/>
        <n v="18695"/>
        <n v="18195"/>
        <n v="18199"/>
        <n v="17399"/>
        <n v="17849"/>
        <n v="17085"/>
        <n v="17640"/>
        <n v="14990"/>
        <n v="16460"/>
        <n v="15670"/>
        <n v="16470"/>
        <n v="24045"/>
        <n v="16980"/>
        <n v="20280"/>
        <n v="19345"/>
        <n v="20695"/>
        <n v="21880"/>
        <n v="20000"/>
        <n v="21200"/>
        <n v="23995"/>
        <n v="29630"/>
        <n v="24390"/>
        <n v="25840"/>
        <n v="30080"/>
        <n v="24680"/>
        <n v="26130"/>
        <n v="26590"/>
        <n v="31310"/>
        <n v="29345"/>
        <n v="27025"/>
        <n v="29385"/>
        <n v="27030"/>
        <n v="21580"/>
        <n v="29970"/>
        <n v="27395"/>
        <n v="22395"/>
        <n v="27425"/>
        <n v="22625"/>
        <n v="25225"/>
        <n v="20175"/>
        <n v="21275"/>
        <n v="22695"/>
        <n v="23650"/>
        <n v="25380"/>
        <n v="26280"/>
        <n v="34270"/>
        <n v="30495"/>
        <n v="24750"/>
        <n v="28410"/>
        <n v="23975"/>
        <n v="22440"/>
        <n v="28070"/>
        <n v="30500"/>
        <n v="25490"/>
        <n v="24185"/>
        <n v="26195"/>
        <n v="24705"/>
        <n v="22450"/>
        <n v="25975"/>
        <n v="20675"/>
        <n v="18495"/>
        <n v="19575"/>
        <n v="19690"/>
        <n v="19590"/>
        <n v="19890"/>
        <n v="25550"/>
        <n v="29900"/>
        <n v="26150"/>
        <n v="29775"/>
        <n v="25900"/>
        <n v="28840"/>
        <n v="27295"/>
        <n v="25295"/>
        <n v="27695"/>
        <n v="30395"/>
        <n v="35995"/>
        <n v="25645"/>
        <n v="32390"/>
        <n v="22970"/>
        <n v="23840"/>
        <n v="26310"/>
        <n v="25715"/>
        <n v="23070"/>
        <n v="35725"/>
        <n v="33635"/>
        <n v="25045"/>
        <n v="24745"/>
        <n v="23145"/>
        <n v="23895"/>
        <n v="24815"/>
        <n v="27820"/>
        <n v="27970"/>
        <n v="24965"/>
        <n v="31245"/>
        <n v="25845"/>
        <n v="33395"/>
        <n v="21150"/>
        <n v="21750"/>
        <n v="23400"/>
        <n v="27150"/>
        <n v="37600"/>
        <n v="40850"/>
        <n v="46550"/>
        <n v="25470"/>
        <n v="22340"/>
        <n v="23610"/>
        <n v="28500"/>
        <n v="25800"/>
        <n v="31090"/>
        <n v="30610"/>
        <n v="26405"/>
        <n v="28795"/>
        <n v="34890"/>
        <n v="29200"/>
        <n v="31890"/>
        <n v="32900"/>
        <n v="27900"/>
        <n v="32990"/>
        <n v="29290"/>
        <n v="31980"/>
        <n v="34980"/>
        <n v="27990"/>
        <n v="29990"/>
        <n v="23950"/>
        <n v="22600"/>
        <n v="31300"/>
        <n v="32500"/>
        <n v="29485"/>
        <n v="25385"/>
        <n v="30045"/>
        <n v="31145"/>
        <n v="26485"/>
        <n v="28385"/>
        <n v="25595"/>
        <n v="30135"/>
        <n v="31235"/>
        <n v="29725"/>
        <n v="28625"/>
        <n v="24785"/>
        <n v="28885"/>
        <n v="25885"/>
        <n v="27785"/>
        <n v="28025"/>
        <n v="30020"/>
        <n v="44800"/>
        <n v="48350"/>
        <n v="40300"/>
        <n v="49250"/>
        <n v="43550"/>
        <n v="32640"/>
        <n v="29880"/>
        <n v="30980"/>
        <n v="27980"/>
        <n v="31540"/>
        <n v="26880"/>
        <n v="31220"/>
        <n v="27090"/>
        <n v="31630"/>
        <n v="32730"/>
        <n v="30120"/>
        <n v="28190"/>
        <n v="29280"/>
        <n v="30380"/>
        <n v="30620"/>
        <n v="27590"/>
        <n v="26490"/>
        <n v="29520"/>
        <n v="59500"/>
        <n v="63700"/>
        <n v="70400"/>
        <n v="33300"/>
        <n v="38900"/>
        <n v="41900"/>
        <n v="40800"/>
        <n v="48375"/>
        <n v="35750"/>
        <n v="36150"/>
        <n v="41750"/>
        <n v="38400"/>
        <n v="39050"/>
        <n v="40575"/>
        <n v="41125"/>
        <n v="38950"/>
        <n v="39275"/>
        <n v="47950"/>
        <n v="47000"/>
        <n v="53450"/>
        <n v="37300"/>
        <n v="41100"/>
        <n v="45900"/>
        <n v="50150"/>
        <n v="13699"/>
        <n v="13199"/>
        <n v="14199"/>
        <n v="14899"/>
        <n v="13999"/>
        <n v="14499"/>
        <n v="13299"/>
        <n v="14799"/>
        <n v="13799"/>
        <n v="14299"/>
        <n v="14900"/>
        <n v="17400"/>
        <n v="15900"/>
        <n v="21955"/>
        <n v="22405"/>
        <n v="21710"/>
        <n v="21760"/>
        <n v="20870"/>
        <n v="22230"/>
        <n v="21330"/>
        <n v="2044"/>
        <n v="12715"/>
        <n v="31965"/>
        <n v="30565"/>
        <n v="25865"/>
        <n v="18145"/>
        <n v="15595"/>
        <n v="17545"/>
        <n v="18170"/>
        <n v="18970"/>
        <n v="21620"/>
        <n v="21540"/>
        <n v="21800"/>
        <n v="26730"/>
        <n v="27600"/>
        <n v="15895"/>
        <n v="13895"/>
        <n v="17450"/>
        <n v="16550"/>
        <n v="17695"/>
        <n v="14550"/>
        <n v="15120"/>
        <n v="14410"/>
        <n v="17795"/>
        <n v="15675"/>
        <n v="31750"/>
        <n v="29350"/>
        <n v="27050"/>
        <n v="20325"/>
        <n v="21475"/>
        <n v="18585"/>
        <n v="18730"/>
        <n v="21100"/>
        <n v="20025"/>
        <n v="21350"/>
        <n v="23640"/>
        <n v="19400"/>
        <n v="21250"/>
        <n v="19600"/>
        <n v="44050"/>
        <n v="38150"/>
        <n v="35600"/>
        <n v="39300"/>
        <n v="36600"/>
        <n v="45450"/>
        <n v="40100"/>
        <n v="28095"/>
        <n v="30795"/>
        <n v="24210"/>
        <n v="25960"/>
        <n v="24395"/>
        <n v="31790"/>
        <n v="24375"/>
        <n v="21340"/>
        <n v="28105"/>
        <n v="26915"/>
        <n v="30755"/>
        <n v="29595"/>
        <n v="30425"/>
        <n v="27475"/>
        <n v="23085"/>
        <n v="23605"/>
        <n v="20475"/>
        <n v="21890"/>
        <n v="19800"/>
        <n v="18800"/>
        <n v="18590"/>
        <n v="27550"/>
        <n v="31175"/>
        <n v="27300"/>
        <n v="28450"/>
        <n v="23680"/>
        <n v="29265"/>
        <n v="26270"/>
        <n v="24350"/>
        <n v="31510"/>
        <n v="32950"/>
        <n v="33150"/>
        <n v="29070"/>
        <n v="26465"/>
        <n v="24445"/>
        <n v="29870"/>
        <n v="29470"/>
        <n v="26515"/>
        <n v="22105"/>
        <n v="23775"/>
        <n v="25450"/>
        <n v="23175"/>
        <n v="26525"/>
        <n v="25140"/>
        <n v="23865"/>
        <n v="23835"/>
        <n v="22565"/>
        <n v="38590"/>
        <n v="38980"/>
        <n v="39400"/>
        <n v="28745"/>
        <n v="26975"/>
        <n v="24845"/>
        <n v="27795"/>
        <n v="29545"/>
        <n v="27975"/>
        <n v="29300"/>
        <n v="27375"/>
        <n v="31095"/>
        <n v="28945"/>
        <n v="31495"/>
        <n v="27895"/>
        <n v="23600"/>
        <n v="35500"/>
        <n v="31900"/>
        <n v="33500"/>
        <n v="34050"/>
        <n v="34500"/>
        <n v="32850"/>
        <n v="25270"/>
        <n v="29525"/>
        <n v="27520"/>
        <n v="30875"/>
        <n v="28555"/>
        <n v="27925"/>
        <n v="25635"/>
        <n v="29955"/>
        <n v="31625"/>
        <n v="32475"/>
        <n v="26550"/>
        <n v="29215"/>
        <n v="32550"/>
        <n v="41650"/>
        <n v="37700"/>
        <n v="43050"/>
        <n v="36900"/>
        <n v="42900"/>
        <n v="35195"/>
        <n v="34095"/>
        <n v="31990"/>
        <n v="30890"/>
        <n v="63900"/>
        <n v="68400"/>
        <n v="53900"/>
        <n v="65900"/>
        <n v="58700"/>
        <n v="62500"/>
        <n v="68300"/>
        <n v="72150"/>
        <n v="73050"/>
        <n v="85200"/>
        <n v="47500"/>
        <n v="55000"/>
        <n v="48100"/>
        <n v="57700"/>
        <n v="50200"/>
        <n v="55600"/>
        <n v="38850"/>
        <n v="39650"/>
        <n v="43900"/>
        <n v="42850"/>
        <n v="36400"/>
        <n v="36050"/>
        <n v="35400"/>
        <n v="40400"/>
        <n v="43125"/>
        <n v="41275"/>
        <n v="40950"/>
        <n v="39500"/>
        <n v="41675"/>
        <n v="43675"/>
        <n v="41500"/>
        <n v="44650"/>
        <n v="51900"/>
        <n v="52500"/>
        <n v="48000"/>
        <n v="43200"/>
        <n v="42350"/>
        <n v="49900"/>
        <n v="51600"/>
        <n v="47600"/>
        <n v="39250"/>
        <n v="15015"/>
        <n v="14090"/>
        <n v="18425"/>
        <n v="16499"/>
        <n v="14999"/>
        <n v="15799"/>
        <n v="15899"/>
        <n v="15199"/>
        <n v="16799"/>
        <n v="16599"/>
        <n v="15299"/>
        <n v="18785"/>
        <n v="12340"/>
        <n v="12815"/>
        <n v="13205"/>
        <n v="14355"/>
        <n v="14810"/>
        <n v="29450"/>
        <n v="27655"/>
        <n v="31285"/>
        <n v="29800"/>
        <n v="27855"/>
        <n v="17195"/>
        <n v="12895"/>
        <n v="13550"/>
        <n v="15550"/>
        <n v="16695"/>
        <n v="24645"/>
        <n v="26145"/>
        <n v="25145"/>
        <n v="16105"/>
        <n v="14435"/>
        <n v="17610"/>
        <n v="16290"/>
        <n v="14610"/>
        <n v="17710"/>
        <n v="17410"/>
        <n v="15905"/>
        <n v="14235"/>
        <n v="10135"/>
        <n v="16090"/>
        <n v="17510"/>
        <n v="10325"/>
        <n v="17070"/>
        <n v="19555"/>
        <n v="10895"/>
        <n v="14930"/>
        <n v="15205"/>
        <n v="17340"/>
        <n v="19535"/>
        <n v="17570"/>
        <n v="29100"/>
        <n v="25100"/>
        <n v="19349"/>
        <n v="17099"/>
        <n v="18999"/>
        <n v="17799"/>
        <n v="18299"/>
        <n v="18599"/>
        <n v="18875"/>
        <n v="19649"/>
        <n v="17999"/>
        <n v="18499"/>
        <n v="19175"/>
        <n v="18349"/>
        <n v="18799"/>
        <n v="20449"/>
        <n v="16479"/>
        <n v="13499"/>
        <n v="15845"/>
        <n v="18060"/>
        <n v="18620"/>
        <n v="20585"/>
        <n v="18765"/>
        <n v="2033"/>
        <n v="2213"/>
        <n v="2410"/>
        <n v="22700"/>
        <n v="18400"/>
        <n v="20790"/>
        <n v="18690"/>
        <n v="38350"/>
        <n v="32450"/>
        <n v="39750"/>
        <n v="34400"/>
        <n v="33600"/>
        <n v="30900"/>
        <n v="20595"/>
        <n v="24885"/>
        <n v="20555"/>
        <n v="31830"/>
        <n v="24910"/>
        <n v="34750"/>
        <n v="26830"/>
        <n v="29985"/>
        <n v="29735"/>
        <n v="25650"/>
        <n v="25790"/>
        <n v="21400"/>
        <n v="21440"/>
        <n v="20210"/>
        <n v="19210"/>
        <n v="23190"/>
        <n v="19385"/>
        <n v="20535"/>
        <n v="34950"/>
        <n v="35450"/>
        <n v="21049"/>
        <n v="22049"/>
        <n v="24149"/>
        <n v="25949"/>
        <n v="22099"/>
        <n v="23899"/>
        <n v="22299"/>
        <n v="24399"/>
        <n v="26199"/>
        <n v="20999"/>
        <n v="22349"/>
        <n v="25799"/>
        <n v="21749"/>
        <n v="26625"/>
        <n v="27570"/>
        <n v="25690"/>
        <n v="21645"/>
        <n v="25580"/>
        <n v="22205"/>
        <n v="22355"/>
        <n v="25730"/>
        <n v="29370"/>
        <n v="25220"/>
        <n v="27870"/>
        <n v="23875"/>
        <n v="24025"/>
        <n v="24265"/>
        <n v="24415"/>
        <n v="25415"/>
        <n v="25500"/>
        <n v="25890"/>
        <n v="37650"/>
        <n v="42300"/>
        <n v="34850"/>
        <n v="24535"/>
        <n v="28855"/>
        <n v="27455"/>
        <n v="26825"/>
        <n v="26920"/>
        <n v="31795"/>
        <n v="34895"/>
        <n v="33795"/>
        <n v="33995"/>
        <n v="32595"/>
        <n v="35095"/>
        <n v="34875"/>
        <n v="35975"/>
        <n v="29790"/>
        <n v="32670"/>
        <n v="31570"/>
        <n v="30525"/>
        <n v="28675"/>
        <n v="31375"/>
        <n v="31450"/>
        <n v="38600"/>
        <n v="41150"/>
        <n v="39600"/>
        <n v="48450"/>
        <n v="43100"/>
        <n v="41200"/>
        <n v="46400"/>
        <n v="43500"/>
        <n v="37500"/>
        <n v="38650"/>
        <n v="48750"/>
        <n v="40750"/>
        <n v="50000"/>
        <n v="46675"/>
        <n v="41550"/>
        <n v="37100"/>
        <n v="45675"/>
        <n v="40550"/>
        <n v="49950"/>
        <n v="42650"/>
        <n v="50900"/>
        <n v="28575"/>
        <n v="28925"/>
        <n v="43950"/>
        <n v="38750"/>
        <n v="42950"/>
        <n v="50300"/>
        <n v="42150"/>
        <n v="33095"/>
        <n v="34295"/>
        <n v="46950"/>
        <n v="50450"/>
        <n v="51400"/>
        <n v="44000"/>
        <n v="82500"/>
        <n v="59300"/>
        <n v="42500"/>
        <n v="48650"/>
        <n v="39090"/>
        <n v="36595"/>
        <n v="36750"/>
        <n v="38995"/>
        <n v="36755"/>
        <n v="40475"/>
        <n v="39450"/>
        <n v="43300"/>
        <n v="47400"/>
        <n v="48950"/>
        <n v="61400"/>
        <n v="61900"/>
        <n v="62100"/>
        <n v="48500"/>
        <n v="48300"/>
        <n v="49500"/>
        <n v="10845"/>
        <n v="12445"/>
        <n v="14315"/>
        <n v="13860"/>
        <n v="16895"/>
        <n v="13885"/>
        <n v="15535"/>
        <n v="14975"/>
        <n v="13075"/>
        <n v="16140"/>
        <n v="15415"/>
        <n v="16625"/>
        <n v="18870"/>
        <n v="2827"/>
        <n v="3000"/>
        <n v="3012"/>
        <n v="3222"/>
        <n v="20200"/>
        <n v="2912"/>
        <n v="2799"/>
        <n v="3130"/>
        <n v="3086"/>
        <n v="21050"/>
        <n v="15730"/>
        <n v="17030"/>
        <n v="19505"/>
        <n v="14030"/>
        <n v="16830"/>
        <n v="18020"/>
        <n v="18890"/>
        <n v="20090"/>
        <n v="20580"/>
        <n v="19515"/>
        <n v="17820"/>
        <n v="19105"/>
        <n v="20740"/>
        <n v="19855"/>
        <n v="17935"/>
        <n v="14775"/>
        <n v="16999"/>
        <n v="18249"/>
        <n v="18549"/>
        <n v="21225"/>
        <n v="22375"/>
        <n v="18720"/>
        <n v="19030"/>
        <n v="21030"/>
        <n v="16349"/>
        <n v="15949"/>
        <n v="13449"/>
        <n v="15449"/>
        <n v="15649"/>
        <n v="15149"/>
        <n v="16049"/>
        <n v="14349"/>
        <n v="15999"/>
        <n v="14099"/>
        <n v="14599"/>
        <n v="16199"/>
        <n v="15099"/>
        <n v="20760"/>
        <n v="23030"/>
        <n v="23905"/>
        <n v="21010"/>
        <n v="23280"/>
        <n v="20940"/>
        <n v="22070"/>
        <n v="24670"/>
        <n v="22270"/>
        <n v="16970"/>
        <n v="17920"/>
        <n v="20160"/>
        <n v="20420"/>
        <n v="18070"/>
        <n v="17120"/>
        <n v="22000"/>
        <n v="22250"/>
        <n v="23695"/>
        <n v="20290"/>
        <n v="20490"/>
        <n v="22220"/>
        <n v="23720"/>
        <n v="23970"/>
        <n v="23450"/>
        <n v="23590"/>
        <n v="3381"/>
        <n v="3622"/>
        <n v="3355"/>
        <n v="3652"/>
        <n v="26950"/>
        <n v="32890"/>
        <n v="30530"/>
        <n v="25850"/>
        <n v="29430"/>
        <n v="17575"/>
        <n v="15600"/>
        <n v="19730"/>
        <n v="20405"/>
        <n v="24035"/>
        <n v="24320"/>
        <n v="29850"/>
        <n v="25080"/>
        <n v="25750"/>
        <n v="30665"/>
        <n v="32910"/>
        <n v="27670"/>
        <n v="28230"/>
        <n v="33230"/>
        <n v="31385"/>
        <n v="27400"/>
        <n v="31485"/>
        <n v="27540"/>
        <n v="31745"/>
        <n v="25135"/>
        <n v="23335"/>
        <n v="22735"/>
        <n v="27335"/>
        <n v="27299"/>
        <n v="23399"/>
        <n v="25499"/>
        <n v="25249"/>
        <n v="27549"/>
        <n v="23649"/>
        <n v="25749"/>
        <n v="23249"/>
        <n v="28999"/>
        <n v="27199"/>
        <n v="22935"/>
        <n v="24810"/>
        <n v="23035"/>
        <n v="22990"/>
        <n v="26170"/>
        <n v="28170"/>
        <n v="31920"/>
        <n v="24520"/>
        <n v="22120"/>
        <n v="29740"/>
        <n v="25210"/>
        <n v="26450"/>
        <n v="26750"/>
        <n v="23100"/>
        <n v="30040"/>
        <n v="24070"/>
        <n v="33065"/>
        <n v="29820"/>
        <n v="26560"/>
        <n v="35490"/>
        <n v="33975"/>
        <n v="26470"/>
        <n v="33015"/>
        <n v="30915"/>
        <n v="33165"/>
        <n v="31065"/>
        <n v="33315"/>
        <n v="31215"/>
        <n v="7398"/>
        <n v="24450"/>
        <n v="29460"/>
        <n v="35870"/>
        <n v="37720"/>
        <n v="24900"/>
        <n v="25305"/>
        <n v="29510"/>
        <n v="29490"/>
        <n v="27690"/>
        <n v="38085"/>
        <n v="35375"/>
        <n v="35755"/>
        <n v="37820"/>
        <n v="34475"/>
        <n v="25375"/>
        <n v="25870"/>
        <n v="28200"/>
        <n v="38325"/>
        <n v="42095"/>
        <n v="39545"/>
        <n v="42745"/>
        <n v="36145"/>
        <n v="31360"/>
        <n v="35510"/>
        <n v="31860"/>
        <n v="35635"/>
        <n v="31985"/>
        <n v="30010"/>
        <n v="33110"/>
        <n v="30510"/>
        <n v="30635"/>
        <n v="33735"/>
        <n v="31635"/>
        <n v="20590"/>
        <n v="21590"/>
        <n v="20690"/>
        <n v="21690"/>
        <n v="43525"/>
        <n v="37340"/>
        <n v="33215"/>
        <n v="24590"/>
        <n v="23290"/>
        <n v="23090"/>
        <n v="22890"/>
        <n v="44300"/>
        <n v="41300"/>
        <n v="26420"/>
        <n v="28425"/>
        <n v="43350"/>
        <n v="40350"/>
        <n v="45000"/>
        <n v="39700"/>
        <n v="43800"/>
        <n v="38500"/>
        <n v="37000"/>
        <n v="38000"/>
        <n v="42800"/>
        <n v="35970"/>
        <n v="40170"/>
        <n v="31520"/>
        <n v="34800"/>
        <n v="35100"/>
        <n v="27830"/>
        <n v="32780"/>
        <n v="30780"/>
        <n v="33270"/>
        <n v="37080"/>
        <n v="47445"/>
        <n v="47495"/>
        <n v="36580"/>
        <n v="34480"/>
        <n v="34965"/>
        <n v="37065"/>
        <n v="36365"/>
        <n v="38465"/>
        <n v="38585"/>
        <n v="36485"/>
        <n v="37185"/>
        <n v="35085"/>
        <n v="43000"/>
        <n v="43650"/>
        <n v="33000"/>
        <n v="40650"/>
        <n v="43850"/>
        <n v="49700"/>
        <n v="44200"/>
        <n v="45350"/>
        <n v="52250"/>
        <n v="45615"/>
        <n v="46310"/>
        <n v="37325"/>
        <n v="37825"/>
        <n v="39995"/>
        <n v="40155"/>
        <n v="54650"/>
        <n v="52150"/>
        <n v="39150"/>
        <n v="52900"/>
        <n v="34350"/>
        <n v="29940"/>
        <n v="36040"/>
        <n v="52300"/>
        <n v="28620"/>
        <n v="30920"/>
        <n v="30975"/>
        <n v="53250"/>
        <n v="51250"/>
        <n v="51350"/>
        <n v="45950"/>
        <n v="49350"/>
        <n v="51150"/>
        <n v="45750"/>
        <n v="52100"/>
        <n v="48400"/>
        <n v="53800"/>
        <n v="24425"/>
        <n v="24775"/>
        <n v="66450"/>
        <n v="71450"/>
        <n v="86450"/>
        <n v="93450"/>
        <n v="22335"/>
        <n v="51700"/>
        <n v="48700"/>
        <n v="58395"/>
        <n v="53495"/>
        <n v="51695"/>
        <n v="45995"/>
        <n v="29830"/>
        <n v="32350"/>
        <n v="32090"/>
        <n v="27390"/>
        <n v="32690"/>
        <n v="46110"/>
        <n v="39340"/>
        <n v="43155"/>
        <n v="37245"/>
        <n v="35245"/>
        <n v="47210"/>
        <n v="41340"/>
        <n v="45155"/>
        <n v="40395"/>
        <n v="34595"/>
        <n v="38395"/>
        <n v="47605"/>
        <n v="41920"/>
        <n v="48715"/>
        <n v="45445"/>
        <n v="40445"/>
        <n v="37995"/>
        <n v="44520"/>
        <n v="43395"/>
        <n v="37595"/>
        <n v="41395"/>
        <n v="35650"/>
        <n v="37895"/>
        <n v="35655"/>
        <n v="39375"/>
        <n v="36990"/>
        <n v="34490"/>
        <n v="32510"/>
        <n v="39960"/>
        <n v="37770"/>
        <n v="47900"/>
        <n v="46050"/>
        <n v="49450"/>
        <n v="46750"/>
        <n v="45550"/>
        <n v="40050"/>
        <n v="41350"/>
        <n v="52950"/>
        <n v="56250"/>
        <n v="45800"/>
        <n v="61600"/>
        <n v="84300"/>
        <n v="67600"/>
        <n v="49580"/>
        <n v="2473"/>
        <n v="2568"/>
        <n v="20600"/>
        <n v="2079"/>
        <n v="12840"/>
        <n v="13930"/>
        <n v="18050"/>
        <n v="21850"/>
        <n v="12495"/>
        <n v="14695"/>
        <n v="19605"/>
        <n v="17805"/>
        <n v="20035"/>
        <n v="18085"/>
        <n v="18485"/>
        <n v="20435"/>
        <n v="17665"/>
        <n v="17890"/>
        <n v="16060"/>
        <n v="2251"/>
        <n v="2449"/>
        <n v="20135"/>
        <n v="15970"/>
        <n v="18430"/>
        <n v="17049"/>
        <n v="17349"/>
        <n v="16849"/>
        <n v="16549"/>
        <n v="17549"/>
        <n v="16099"/>
        <n v="16299"/>
        <n v="17199"/>
        <n v="19930"/>
        <n v="20180"/>
        <n v="19940"/>
        <n v="20140"/>
        <n v="24770"/>
        <n v="22370"/>
        <n v="21025"/>
        <n v="19530"/>
        <n v="27505"/>
        <n v="30550"/>
        <n v="25980"/>
        <n v="26230"/>
        <n v="32655"/>
        <n v="20875"/>
        <n v="17445"/>
        <n v="19565"/>
        <n v="21455"/>
        <n v="20965"/>
        <n v="21599"/>
        <n v="23999"/>
        <n v="21899"/>
        <n v="24299"/>
        <n v="23150"/>
        <n v="24100"/>
        <n v="26905"/>
        <n v="28665"/>
        <n v="32205"/>
        <n v="26200"/>
        <n v="28700"/>
        <n v="22330"/>
        <n v="23855"/>
        <n v="24855"/>
        <n v="22675"/>
        <n v="23675"/>
        <n v="25200"/>
        <n v="20480"/>
        <n v="19980"/>
        <n v="18650"/>
        <n v="16675"/>
        <n v="16300"/>
        <n v="25700"/>
        <n v="23740"/>
        <n v="20865"/>
        <n v="19840"/>
        <n v="25920"/>
        <n v="20915"/>
        <n v="20515"/>
        <n v="21810"/>
        <n v="22115"/>
        <n v="22610"/>
        <n v="21065"/>
        <n v="23380"/>
        <n v="23480"/>
        <n v="26505"/>
        <n v="26555"/>
        <n v="24115"/>
        <n v="24635"/>
        <n v="29235"/>
        <n v="27035"/>
        <n v="25235"/>
        <n v="23890"/>
        <n v="22235"/>
        <n v="24110"/>
        <n v="34275"/>
        <n v="22150"/>
        <n v="25350"/>
        <n v="26400"/>
        <n v="25400"/>
        <n v="26700"/>
        <n v="43995"/>
        <n v="47250"/>
        <n v="51845"/>
        <n v="35070"/>
        <n v="37070"/>
        <n v="34465"/>
        <n v="27060"/>
        <n v="29310"/>
        <n v="39570"/>
        <n v="23320"/>
        <n v="32995"/>
        <n v="34655"/>
        <n v="26875"/>
        <n v="30595"/>
        <n v="26255"/>
        <n v="33590"/>
        <n v="31260"/>
        <n v="28250"/>
        <n v="24890"/>
        <n v="31390"/>
        <n v="34445"/>
        <n v="26275"/>
        <n v="27845"/>
        <n v="20890"/>
        <n v="20990"/>
        <n v="35065"/>
        <n v="37525"/>
        <n v="36100"/>
        <n v="36550"/>
        <n v="41440"/>
        <n v="42610"/>
        <n v="42860"/>
        <n v="43360"/>
        <n v="30330"/>
        <n v="28950"/>
        <n v="44500"/>
        <n v="42700"/>
        <n v="33320"/>
        <n v="41970"/>
        <n v="44015"/>
        <n v="31150"/>
        <n v="27750"/>
        <n v="29000"/>
        <n v="27450"/>
        <n v="24950"/>
        <n v="35880"/>
        <n v="37980"/>
        <n v="41250"/>
        <n v="50750"/>
        <n v="52000"/>
        <n v="60000"/>
        <n v="44100"/>
        <n v="56600"/>
        <n v="55700"/>
        <n v="48900"/>
        <n v="50475"/>
        <n v="53775"/>
        <n v="41475"/>
        <n v="60775"/>
        <n v="51000"/>
        <n v="41800"/>
        <n v="54200"/>
        <n v="57600"/>
        <n v="45100"/>
        <n v="45700"/>
        <n v="35720"/>
        <n v="32720"/>
        <n v="39485"/>
        <n v="45475"/>
        <n v="54950"/>
        <n v="63245"/>
        <n v="50245"/>
        <n v="53285"/>
        <n v="53980"/>
        <n v="33525"/>
        <n v="34075"/>
        <n v="28565"/>
        <n v="34065"/>
        <n v="31565"/>
        <n v="28990"/>
        <n v="31615"/>
        <n v="34115"/>
        <n v="28615"/>
        <n v="30355"/>
        <n v="27005"/>
        <n v="38550"/>
        <n v="40600"/>
        <n v="36950"/>
        <n v="34220"/>
        <n v="29560"/>
        <n v="32620"/>
        <n v="31160"/>
        <n v="39180"/>
        <n v="32800"/>
        <n v="38730"/>
        <n v="40780"/>
        <n v="31340"/>
        <n v="37130"/>
        <n v="42600"/>
        <n v="45560"/>
        <n v="60685"/>
        <n v="51285"/>
        <n v="58285"/>
        <n v="62685"/>
        <n v="56285"/>
        <n v="47560"/>
        <n v="47995"/>
        <n v="53695"/>
        <n v="40440"/>
        <n v="26295"/>
        <n v="37170"/>
        <n v="32285"/>
        <n v="39980"/>
        <n v="36080"/>
        <n v="34140"/>
        <n v="37050"/>
        <n v="35850"/>
        <n v="40450"/>
        <n v="32650"/>
        <n v="33250"/>
        <n v="36450"/>
        <n v="35000"/>
        <n v="31370"/>
        <n v="42660"/>
        <n v="47095"/>
        <n v="44935"/>
        <n v="32700"/>
        <n v="32270"/>
        <n v="33630"/>
        <n v="32745"/>
        <n v="30745"/>
        <n v="34680"/>
        <n v="34225"/>
        <n v="33025"/>
        <n v="31025"/>
        <n v="34375"/>
        <n v="33175"/>
        <n v="41575"/>
        <n v="35320"/>
        <n v="41600"/>
        <n v="35350"/>
        <n v="43750"/>
        <n v="46250"/>
        <n v="34590"/>
        <n v="37090"/>
        <n v="40040"/>
        <n v="32610"/>
        <n v="37870"/>
        <n v="56225"/>
        <n v="57650"/>
        <n v="59200"/>
        <n v="36065"/>
        <n v="38665"/>
        <n v="32065"/>
        <n v="41065"/>
        <n v="35145"/>
        <n v="76100"/>
        <n v="77600"/>
        <n v="81300"/>
        <n v="81500"/>
        <n v="50500"/>
        <n v="57300"/>
        <n v="48590"/>
        <n v="58600"/>
        <n v="68800"/>
        <n v="71350"/>
        <n v="46450"/>
        <n v="51050"/>
        <n v="50800"/>
        <n v="91900"/>
        <n v="156000"/>
        <n v="2019"/>
        <n v="2637"/>
        <n v="2961"/>
        <n v="2350"/>
        <n v="2125"/>
        <n v="2078"/>
        <n v="2027"/>
        <n v="2153"/>
        <n v="15399"/>
        <n v="14249"/>
        <n v="17330"/>
        <n v="19060"/>
        <n v="17730"/>
        <n v="16630"/>
        <n v="19580"/>
        <n v="14949"/>
        <n v="14489"/>
        <n v="14989"/>
        <n v="13599"/>
        <n v="13839"/>
        <n v="14339"/>
        <n v="19199"/>
        <n v="15599"/>
        <n v="17270"/>
        <n v="2073"/>
        <n v="19970"/>
        <n v="20825"/>
        <n v="20525"/>
        <n v="24315"/>
        <n v="17475"/>
        <n v="23240"/>
        <n v="25740"/>
        <n v="19790"/>
        <n v="26390"/>
        <n v="4299"/>
        <n v="4693"/>
        <n v="4107"/>
        <n v="21855"/>
        <n v="23405"/>
        <n v="21715"/>
        <n v="22415"/>
        <n v="27999"/>
        <n v="28299"/>
        <n v="24699"/>
        <n v="20699"/>
        <n v="21699"/>
        <n v="19999"/>
        <n v="19499"/>
        <n v="20499"/>
        <n v="25770"/>
        <n v="24085"/>
        <n v="22385"/>
        <n v="22635"/>
        <n v="24335"/>
        <n v="28550"/>
        <n v="26710"/>
        <n v="25185"/>
        <n v="24710"/>
        <n v="29185"/>
        <n v="24825"/>
        <n v="23900"/>
        <n v="25425"/>
        <n v="19340"/>
        <n v="24620"/>
        <n v="21790"/>
        <n v="27305"/>
        <n v="25345"/>
        <n v="27790"/>
        <n v="29615"/>
        <n v="24940"/>
        <n v="24360"/>
        <n v="25985"/>
        <n v="29505"/>
        <n v="25155"/>
        <n v="22005"/>
        <n v="22705"/>
        <n v="32960"/>
        <n v="29400"/>
        <n v="31810"/>
        <n v="33260"/>
        <n v="33560"/>
        <n v="32110"/>
        <n v="30515"/>
        <n v="27920"/>
        <n v="33670"/>
        <n v="29920"/>
        <n v="31490"/>
        <n v="26960"/>
        <n v="27260"/>
        <n v="37240"/>
        <n v="28310"/>
        <n v="34815"/>
        <n v="29810"/>
        <n v="30050"/>
        <n v="29050"/>
        <n v="36025"/>
        <n v="24849"/>
        <n v="23049"/>
        <n v="25099"/>
        <n v="22249"/>
        <n v="29765"/>
        <n v="30490"/>
        <n v="24300"/>
        <n v="40700"/>
        <n v="35800"/>
        <n v="33900"/>
        <n v="39200"/>
        <n v="29550"/>
        <n v="27110"/>
        <n v="24330"/>
        <n v="27630"/>
        <n v="28515"/>
        <n v="30435"/>
        <n v="24610"/>
        <n v="29730"/>
        <n v="25205"/>
        <n v="31650"/>
        <n v="28535"/>
        <n v="29245"/>
        <n v="3065"/>
        <n v="3367"/>
        <n v="3843"/>
        <n v="3407"/>
        <n v="30225"/>
        <n v="33235"/>
        <n v="39625"/>
        <n v="35565"/>
        <n v="36420"/>
        <n v="33365"/>
        <n v="30675"/>
        <n v="32070"/>
        <n v="26970"/>
        <n v="34580"/>
        <n v="36475"/>
        <n v="32605"/>
        <n v="23465"/>
        <n v="38635"/>
        <n v="39085"/>
        <n v="43690"/>
        <n v="39990"/>
        <n v="54990"/>
        <n v="57950"/>
        <n v="33400"/>
        <n v="46900"/>
        <n v="49200"/>
        <n v="42200"/>
        <n v="40900"/>
        <n v="37115"/>
        <n v="34340"/>
        <n v="32395"/>
        <n v="34975"/>
        <n v="38525"/>
        <n v="44080"/>
        <n v="46080"/>
        <n v="39490"/>
        <n v="31350"/>
        <n v="33050"/>
        <n v="27405"/>
        <n v="38620"/>
        <n v="34000"/>
        <n v="44700"/>
        <n v="45250"/>
        <n v="31100"/>
        <n v="45570"/>
        <n v="41570"/>
        <n v="41955"/>
        <n v="45955"/>
        <n v="37455"/>
        <n v="46595"/>
        <n v="42195"/>
        <n v="37695"/>
        <n v="51100"/>
        <n v="46030"/>
        <n v="46455"/>
        <n v="40460"/>
        <n v="65690"/>
        <n v="51270"/>
        <n v="51790"/>
        <n v="61700"/>
        <n v="62300"/>
        <n v="62200"/>
        <n v="56670"/>
        <n v="52245"/>
        <n v="33495"/>
        <n v="33785"/>
        <n v="30945"/>
        <n v="49560"/>
        <n v="41400"/>
        <n v="38300"/>
        <n v="43700"/>
        <n v="43400"/>
        <n v="44850"/>
        <n v="43520"/>
        <n v="42070"/>
        <n v="44710"/>
        <n v="44960"/>
        <n v="42320"/>
        <n v="31640"/>
        <n v="34995"/>
        <n v="38195"/>
        <n v="74995"/>
        <n v="70750"/>
        <n v="74950"/>
        <n v="29780"/>
        <n v="41560"/>
        <n v="32810"/>
        <n v="36210"/>
        <n v="33140"/>
        <n v="41610"/>
        <n v="36410"/>
        <n v="30280"/>
        <n v="34060"/>
        <n v="43180"/>
        <n v="26580"/>
        <n v="34110"/>
        <n v="30540"/>
        <n v="43230"/>
        <n v="31700"/>
        <n v="36500"/>
        <n v="50400"/>
        <n v="46715"/>
        <n v="45345"/>
        <n v="55670"/>
        <n v="60070"/>
        <n v="46935"/>
        <n v="48205"/>
        <n v="38795"/>
        <n v="27500"/>
        <n v="35300"/>
        <n v="27700"/>
        <n v="35605"/>
        <n v="30405"/>
        <n v="25905"/>
        <n v="52600"/>
        <n v="33540"/>
        <n v="35640"/>
        <n v="33690"/>
        <n v="35790"/>
        <n v="31040"/>
        <n v="35940"/>
        <n v="31190"/>
        <n v="33840"/>
        <n v="36670"/>
        <n v="39070"/>
        <n v="35370"/>
        <n v="40370"/>
        <n v="42020"/>
        <n v="39270"/>
        <n v="42220"/>
        <n v="36870"/>
        <n v="40570"/>
        <n v="35570"/>
        <n v="41635"/>
        <n v="35705"/>
        <n v="39435"/>
        <n v="39635"/>
        <n v="41835"/>
        <n v="35905"/>
        <n v="37405"/>
        <n v="37530"/>
        <n v="36030"/>
        <n v="39760"/>
        <n v="41960"/>
        <n v="41170"/>
        <n v="41670"/>
        <n v="36835"/>
        <n v="32980"/>
        <n v="30290"/>
        <n v="42565"/>
        <n v="48840"/>
        <n v="46840"/>
        <n v="54780"/>
        <n v="53230"/>
        <n v="55230"/>
        <n v="56400"/>
        <n v="54400"/>
        <n v="38990"/>
        <n v="44390"/>
        <n v="34100"/>
        <n v="48920"/>
        <n v="43020"/>
        <n v="36350"/>
        <n v="56900"/>
        <n v="48250"/>
        <n v="54900"/>
        <n v="58950"/>
        <n v="48150"/>
        <n v="56950"/>
        <n v="57900"/>
        <n v="58150"/>
        <n v="55850"/>
        <n v="54800"/>
        <n v="59000"/>
        <n v="59900"/>
        <n v="53100"/>
        <n v="47200"/>
        <n v="47750"/>
        <n v="51300"/>
        <n v="46350"/>
        <n v="50950"/>
        <n v="60450"/>
        <n v="54450"/>
        <n v="43265"/>
        <n v="50695"/>
        <n v="78300"/>
        <n v="79800"/>
        <n v="86600"/>
        <n v="79100"/>
        <n v="83600"/>
        <n v="87800"/>
        <n v="77300"/>
        <n v="80300"/>
        <n v="84800"/>
        <n v="85100"/>
        <n v="63300"/>
        <n v="55400"/>
        <n v="65700"/>
        <n v="57200"/>
        <n v="49650"/>
        <n v="46150"/>
        <n v="63800"/>
        <n v="64100"/>
        <n v="37150"/>
        <n v="40000"/>
        <n v="65990"/>
        <n v="68490"/>
        <n v="66900"/>
        <n v="64850"/>
        <n v="62350"/>
        <n v="63100"/>
        <n v="65600"/>
        <n v="53350"/>
        <n v="61350"/>
        <n v="62250"/>
        <n v="56700"/>
        <n v="62600"/>
        <n v="57050"/>
        <n v="54550"/>
        <n v="84000"/>
        <n v="85050"/>
        <n v="88435"/>
        <n v="76685"/>
        <n v="85935"/>
        <n v="74135"/>
        <n v="76400"/>
        <n v="83295"/>
        <n v="85845"/>
        <n v="73850"/>
        <n v="74425"/>
        <n v="83870"/>
        <n v="76975"/>
        <n v="86420"/>
        <n v="45055"/>
        <n v="38725"/>
        <n v="41875"/>
        <n v="42840"/>
        <n v="49620"/>
        <n v="39640"/>
        <n v="46420"/>
        <n v="51490"/>
        <n v="47915"/>
        <n v="41135"/>
        <n v="51145"/>
        <n v="53950"/>
        <n v="54775"/>
        <n v="51970"/>
        <n v="56425"/>
        <n v="53620"/>
        <n v="45425"/>
        <n v="48575"/>
        <n v="39095"/>
        <n v="42245"/>
        <n v="46790"/>
        <n v="40010"/>
        <n v="43210"/>
        <n v="49990"/>
        <n v="51935"/>
        <n v="48335"/>
        <n v="41555"/>
        <n v="54420"/>
        <n v="51610"/>
        <n v="61770"/>
        <n v="58925"/>
        <n v="55280"/>
        <n v="63130"/>
        <n v="52470"/>
        <n v="60285"/>
        <n v="54145"/>
        <n v="64805"/>
        <n v="56955"/>
        <n v="61960"/>
        <n v="57400"/>
        <n v="70950"/>
        <n v="48110"/>
        <n v="46995"/>
        <n v="59195"/>
        <n v="48675"/>
        <n v="45150"/>
        <n v="50835"/>
        <n v="49495"/>
        <n v="66300"/>
        <n v="86950"/>
        <n v="60300"/>
        <n v="96300"/>
        <n v="101700"/>
        <n v="108600"/>
        <n v="89400"/>
        <n v="66995"/>
        <n v="45270"/>
        <n v="115700"/>
        <n v="110300"/>
        <n v="122600"/>
        <n v="103400"/>
        <n v="159200"/>
        <n v="171500"/>
        <n v="200400"/>
        <n v="188100"/>
        <n v="2107"/>
        <n v="2197"/>
        <n v="2717"/>
        <n v="2857"/>
        <n v="2179"/>
        <n v="2692"/>
        <n v="2432"/>
        <n v="2593"/>
        <n v="2211"/>
        <n v="2493"/>
        <n v="2801"/>
        <n v="14545"/>
        <n v="12345"/>
        <n v="15943"/>
        <n v="20780"/>
        <n v="16570"/>
        <n v="18905"/>
        <n v="13961"/>
        <n v="16905"/>
        <n v="14770"/>
        <n v="15957"/>
        <n v="18270"/>
        <n v="13975"/>
        <n v="16270"/>
        <n v="2002"/>
        <n v="11820"/>
        <n v="13420"/>
        <n v="20935"/>
        <n v="16949"/>
        <n v="15249"/>
        <n v="15849"/>
        <n v="15589"/>
        <n v="16489"/>
        <n v="17689"/>
        <n v="16989"/>
        <n v="16089"/>
        <n v="16789"/>
        <n v="15889"/>
        <n v="15389"/>
        <n v="15049"/>
        <n v="15349"/>
        <n v="14939"/>
        <n v="2146"/>
        <n v="2144"/>
        <n v="2098"/>
        <n v="2311"/>
        <n v="2122"/>
        <n v="2547"/>
        <n v="2326"/>
        <n v="2391"/>
        <n v="2550"/>
        <n v="2241"/>
        <n v="2837"/>
        <n v="2038"/>
        <n v="17095"/>
        <n v="19785"/>
        <n v="18275"/>
        <n v="20255"/>
        <n v="17110"/>
        <n v="18185"/>
        <n v="16065"/>
        <n v="21970"/>
        <n v="22180"/>
        <n v="18390"/>
        <n v="22860"/>
        <n v="17520"/>
        <n v="18825"/>
        <n v="19299"/>
        <n v="17899"/>
        <n v="3713"/>
        <n v="3520"/>
        <n v="3910"/>
        <n v="4182"/>
        <n v="23075"/>
        <n v="21865"/>
        <n v="23625"/>
        <n v="22525"/>
        <n v="23660"/>
        <n v="26635"/>
        <n v="25745"/>
        <n v="26205"/>
        <n v="27195"/>
        <n v="27799"/>
        <n v="2172"/>
        <n v="19935"/>
        <n v="19985"/>
        <n v="21885"/>
        <n v="23585"/>
        <n v="25285"/>
        <n v="23885"/>
        <n v="25585"/>
        <n v="21775"/>
        <n v="22075"/>
        <n v="23449"/>
        <n v="24949"/>
        <n v="22549"/>
        <n v="22899"/>
        <n v="21099"/>
        <n v="23949"/>
        <n v="21399"/>
        <n v="22849"/>
        <n v="23749"/>
        <n v="23799"/>
        <n v="19949"/>
        <n v="24449"/>
        <n v="2305"/>
        <n v="2403"/>
        <n v="30215"/>
        <n v="28215"/>
        <n v="25590"/>
        <n v="2080"/>
        <n v="2234"/>
        <n v="29845"/>
        <n v="23545"/>
        <n v="26375"/>
        <n v="22455"/>
        <n v="28400"/>
        <n v="24275"/>
        <n v="29410"/>
        <n v="22280"/>
        <n v="2433"/>
        <n v="24600"/>
        <n v="26885"/>
        <n v="31555"/>
        <n v="30030"/>
        <n v="20100"/>
        <n v="32440"/>
        <n v="27545"/>
        <n v="22435"/>
        <n v="23180"/>
        <n v="21155"/>
        <n v="21385"/>
        <n v="21975"/>
        <n v="20820"/>
        <n v="21735"/>
        <n v="23755"/>
        <n v="27935"/>
        <n v="22650"/>
        <n v="33855"/>
        <n v="20955"/>
        <n v="28595"/>
        <n v="23310"/>
        <n v="31855"/>
        <n v="24165"/>
        <n v="26290"/>
        <n v="22165"/>
        <n v="24230"/>
        <n v="26610"/>
        <n v="35340"/>
        <n v="45080"/>
        <n v="38305"/>
        <n v="30360"/>
        <n v="35315"/>
        <n v="37140"/>
        <n v="42130"/>
        <n v="44455"/>
        <n v="47345"/>
        <n v="20830"/>
        <n v="20330"/>
        <n v="21015"/>
        <n v="19450"/>
        <n v="20700"/>
        <n v="30250"/>
        <n v="37900"/>
        <n v="20450"/>
        <n v="39950"/>
        <n v="37200"/>
        <n v="64900"/>
        <n v="58900"/>
        <n v="53400"/>
        <n v="65400"/>
        <n v="48525"/>
        <n v="42955"/>
        <n v="39585"/>
        <n v="41895"/>
        <n v="35130"/>
        <n v="38125"/>
        <n v="47880"/>
        <n v="27165"/>
        <n v="27315"/>
        <n v="63000"/>
        <n v="63600"/>
        <n v="42575"/>
        <n v="37775"/>
        <n v="35775"/>
        <n v="28975"/>
        <n v="37375"/>
        <n v="42030"/>
        <n v="44600"/>
        <n v="32275"/>
        <n v="42305"/>
        <n v="44875"/>
        <n v="38050"/>
        <n v="45650"/>
        <n v="48175"/>
        <n v="47175"/>
        <n v="40200"/>
        <n v="42770"/>
        <n v="36490"/>
        <n v="31415"/>
        <n v="33990"/>
        <n v="34325"/>
        <n v="36540"/>
        <n v="34040"/>
        <n v="31465"/>
        <n v="29600"/>
        <n v="43250"/>
        <n v="31470"/>
        <n v="34840"/>
        <n v="33750"/>
        <n v="42870"/>
        <n v="26220"/>
        <n v="28135"/>
        <n v="30375"/>
        <n v="38250"/>
        <n v="28295"/>
        <n v="37570"/>
        <n v="29670"/>
        <n v="33330"/>
        <n v="29770"/>
        <n v="38120"/>
        <n v="31070"/>
        <n v="42680"/>
        <n v="33290"/>
        <n v="36590"/>
        <n v="40190"/>
        <n v="34395"/>
        <n v="43530"/>
        <n v="32015"/>
        <n v="40915"/>
        <n v="37315"/>
        <n v="53270"/>
        <n v="62070"/>
        <n v="57670"/>
        <n v="36495"/>
        <n v="40195"/>
        <n v="27200"/>
        <n v="34990"/>
        <n v="35140"/>
        <n v="37390"/>
        <n v="35290"/>
        <n v="30025"/>
        <n v="27355"/>
        <n v="35105"/>
        <n v="28345"/>
        <n v="29690"/>
        <n v="31740"/>
        <n v="30485"/>
        <n v="32240"/>
        <n v="30190"/>
        <n v="41870"/>
        <n v="38170"/>
        <n v="38370"/>
        <n v="43720"/>
        <n v="40770"/>
        <n v="35550"/>
        <n v="41525"/>
        <n v="46570"/>
        <n v="33580"/>
        <n v="36055"/>
        <n v="37055"/>
        <n v="30145"/>
        <n v="32580"/>
        <n v="42970"/>
        <n v="37655"/>
        <n v="36455"/>
        <n v="38055"/>
        <n v="47070"/>
        <n v="33030"/>
        <n v="43470"/>
        <n v="35930"/>
        <n v="31515"/>
        <n v="33780"/>
        <n v="29475"/>
        <n v="37790"/>
        <n v="34670"/>
        <n v="43760"/>
        <n v="27055"/>
        <n v="34405"/>
        <n v="43015"/>
        <n v="49440"/>
        <n v="44515"/>
        <n v="47440"/>
        <n v="48640"/>
        <n v="50640"/>
        <n v="57230"/>
        <n v="48360"/>
        <n v="58400"/>
        <n v="50360"/>
        <n v="34380"/>
        <n v="31290"/>
        <n v="38070"/>
        <n v="42395"/>
        <n v="32260"/>
        <n v="42690"/>
        <n v="38555"/>
        <n v="35255"/>
        <n v="32340"/>
        <n v="36995"/>
        <n v="38200"/>
        <n v="44090"/>
        <n v="35990"/>
        <n v="42390"/>
        <n v="41295"/>
        <n v="37495"/>
        <n v="42490"/>
        <n v="44900"/>
        <n v="49125"/>
        <n v="50320"/>
        <n v="44420"/>
        <n v="29750"/>
        <n v="32740"/>
        <n v="32540"/>
        <n v="42145"/>
        <n v="39505"/>
        <n v="36310"/>
        <n v="36110"/>
        <n v="40830"/>
        <n v="46170"/>
        <n v="60700"/>
        <n v="60900"/>
        <n v="45500"/>
        <n v="59600"/>
        <n v="36090"/>
        <n v="36170"/>
        <n v="35675"/>
        <n v="46650"/>
        <n v="46300"/>
        <n v="58300"/>
        <n v="39480"/>
        <n v="37480"/>
        <n v="35440"/>
        <n v="30285"/>
        <n v="35540"/>
        <n v="35645"/>
        <n v="55070"/>
        <n v="57330"/>
        <n v="50850"/>
        <n v="39615"/>
        <n v="40065"/>
        <n v="43035"/>
        <n v="40870"/>
        <n v="46890"/>
        <n v="47140"/>
        <n v="47640"/>
        <n v="42790"/>
        <n v="45025"/>
        <n v="45015"/>
        <n v="42780"/>
        <n v="45175"/>
        <n v="43010"/>
        <n v="51895"/>
        <n v="44895"/>
        <n v="54115"/>
        <n v="50470"/>
        <n v="54810"/>
        <n v="50365"/>
        <n v="56555"/>
        <n v="82800"/>
        <n v="78000"/>
        <n v="81000"/>
        <n v="74000"/>
        <n v="80600"/>
        <n v="88100"/>
        <n v="84500"/>
        <n v="35310"/>
        <n v="39310"/>
        <n v="37665"/>
        <n v="39610"/>
        <n v="33655"/>
        <n v="34165"/>
        <n v="35895"/>
        <n v="40365"/>
        <n v="42725"/>
        <n v="31710"/>
        <n v="42425"/>
        <n v="69400"/>
        <n v="50550"/>
        <n v="73500"/>
        <n v="74600"/>
        <n v="34870"/>
        <n v="58800"/>
        <n v="64300"/>
        <n v="46135"/>
        <n v="47155"/>
        <n v="43340"/>
        <n v="49210"/>
        <n v="64685"/>
        <n v="55285"/>
        <n v="61195"/>
        <n v="55695"/>
        <n v="50675"/>
        <n v="51945"/>
        <n v="48995"/>
        <n v="75200"/>
        <n v="53650"/>
        <n v="36120"/>
        <n v="43290"/>
        <n v="96200"/>
        <n v="102930"/>
        <n v="91030"/>
        <n v="104600"/>
        <n v="88800"/>
        <n v="94800"/>
        <n v="98500"/>
        <n v="58100"/>
        <n v="50700"/>
        <n v="53300"/>
        <n v="98900"/>
        <n v="110800"/>
        <n v="68925"/>
        <n v="70850"/>
        <n v="72600"/>
        <n v="120060"/>
        <n v="120440"/>
        <n v="2729"/>
        <n v="19160"/>
        <n v="20960"/>
        <n v="2008"/>
        <n v="2141"/>
        <n v="20549"/>
        <n v="22785"/>
        <n v="21080"/>
        <n v="22145"/>
        <n v="21585"/>
        <n v="22685"/>
        <n v="21985"/>
        <n v="21830"/>
        <n v="21235"/>
        <n v="21815"/>
        <n v="2100"/>
        <n v="22940"/>
        <n v="23530"/>
        <n v="23750"/>
        <n v="23420"/>
        <n v="25780"/>
        <n v="24510"/>
        <n v="24285"/>
        <n v="20980"/>
        <n v="20370"/>
        <n v="20840"/>
        <n v="20455"/>
        <n v="2115"/>
        <n v="2268"/>
        <n v="29275"/>
        <n v="29210"/>
        <n v="2288"/>
        <n v="2286"/>
        <n v="20810"/>
        <n v="23520"/>
        <n v="22980"/>
        <n v="2937"/>
        <n v="22210"/>
        <n v="2084"/>
        <n v="2063"/>
        <n v="2254"/>
        <n v="2462"/>
        <n v="28440"/>
        <n v="25040"/>
        <n v="26440"/>
        <n v="25105"/>
        <n v="28530"/>
        <n v="29205"/>
        <n v="26040"/>
        <n v="32085"/>
        <n v="26725"/>
        <n v="32385"/>
        <n v="35250"/>
        <n v="35555"/>
        <n v="27185"/>
        <n v="30035"/>
        <n v="30350"/>
        <n v="27965"/>
        <n v="31505"/>
        <n v="31725"/>
        <n v="51740"/>
        <n v="53840"/>
        <n v="27190"/>
        <n v="24530"/>
        <n v="30460"/>
        <n v="22260"/>
        <n v="27440"/>
        <n v="27155"/>
        <n v="22510"/>
        <n v="30710"/>
        <n v="29710"/>
        <n v="24580"/>
        <n v="23160"/>
        <n v="20575"/>
        <n v="32300"/>
        <n v="20320"/>
        <n v="43435"/>
        <n v="40840"/>
        <n v="32175"/>
        <n v="2145"/>
        <n v="23355"/>
        <n v="30210"/>
        <n v="21860"/>
        <n v="33800"/>
        <n v="33550"/>
        <n v="2382"/>
        <n v="2608"/>
        <n v="34250"/>
        <n v="36300"/>
        <n v="34300"/>
        <n v="23055"/>
        <n v="28915"/>
        <n v="44350"/>
        <n v="37550"/>
        <n v="24930"/>
        <n v="23430"/>
        <n v="25950"/>
        <n v="31335"/>
        <n v="26455"/>
        <n v="31840"/>
        <n v="40020"/>
        <n v="36970"/>
        <n v="33120"/>
        <n v="32120"/>
        <n v="37370"/>
        <n v="24000"/>
        <n v="33380"/>
        <n v="37445"/>
        <n v="35200"/>
        <n v="41035"/>
        <n v="45120"/>
        <n v="38455"/>
        <n v="38605"/>
        <n v="35410"/>
        <n v="41245"/>
        <n v="39930"/>
        <n v="35210"/>
        <n v="26745"/>
        <n v="31595"/>
        <n v="39020"/>
        <n v="34780"/>
        <n v="35080"/>
        <n v="39940"/>
        <n v="39015"/>
        <n v="41105"/>
        <n v="39205"/>
        <n v="44095"/>
        <n v="40970"/>
        <n v="50220"/>
        <n v="48710"/>
        <n v="42370"/>
        <n v="44140"/>
        <n v="32530"/>
        <n v="38775"/>
        <n v="42375"/>
        <n v="44990"/>
        <n v="33475"/>
        <n v="35855"/>
        <n v="34770"/>
        <n v="32570"/>
        <n v="35090"/>
        <n v="53500"/>
        <n v="46000"/>
        <n v="53200"/>
        <n v="64000"/>
        <n v="65500"/>
        <n v="66800"/>
        <n v="68750"/>
        <n v="69980"/>
        <n v="34700"/>
        <n v="31420"/>
        <n v="34090"/>
        <n v="33310"/>
        <n v="38180"/>
        <n v="33770"/>
        <n v="32765"/>
        <n v="34705"/>
        <n v="42760"/>
        <n v="33265"/>
        <n v="31875"/>
        <n v="39455"/>
        <n v="38855"/>
        <n v="37855"/>
        <n v="31945"/>
        <n v="35380"/>
        <n v="39255"/>
        <n v="39855"/>
        <n v="38255"/>
        <n v="35830"/>
        <n v="37730"/>
        <n v="35580"/>
        <n v="31275"/>
        <n v="41370"/>
        <n v="34205"/>
        <n v="36555"/>
        <n v="30090"/>
        <n v="32545"/>
        <n v="30600"/>
        <n v="34790"/>
        <n v="33055"/>
        <n v="31320"/>
        <n v="26030"/>
        <n v="26330"/>
        <n v="26540"/>
        <n v="26840"/>
        <n v="32210"/>
        <n v="30130"/>
        <n v="34530"/>
        <n v="34230"/>
        <n v="31940"/>
        <n v="38335"/>
        <n v="36390"/>
        <n v="36745"/>
        <n v="34280"/>
        <n v="37045"/>
        <n v="35825"/>
        <n v="32870"/>
        <n v="35545"/>
        <n v="38290"/>
        <n v="32955"/>
        <n v="37345"/>
        <n v="36035"/>
        <n v="37835"/>
        <n v="36515"/>
        <n v="33360"/>
        <n v="28545"/>
        <n v="33340"/>
        <n v="28155"/>
        <n v="26105"/>
        <n v="33170"/>
        <n v="33295"/>
        <n v="27485"/>
        <n v="27585"/>
        <n v="33860"/>
        <n v="29610"/>
        <n v="33985"/>
        <n v="36200"/>
        <n v="35390"/>
        <n v="38965"/>
        <n v="35690"/>
        <n v="36230"/>
        <n v="39535"/>
        <n v="32230"/>
        <n v="37560"/>
        <n v="36720"/>
        <n v="40025"/>
        <n v="26670"/>
        <n v="33595"/>
        <n v="33720"/>
        <n v="27715"/>
        <n v="28205"/>
        <n v="34955"/>
        <n v="42495"/>
        <n v="34495"/>
        <n v="36255"/>
        <n v="29540"/>
        <n v="34460"/>
        <n v="36855"/>
        <n v="27345"/>
        <n v="44565"/>
        <n v="50840"/>
        <n v="56780"/>
        <n v="46515"/>
        <n v="52640"/>
        <n v="51440"/>
        <n v="52360"/>
        <n v="36895"/>
        <n v="40995"/>
        <n v="30150"/>
        <n v="36000"/>
        <n v="30400"/>
        <n v="36250"/>
        <n v="30800"/>
        <n v="30790"/>
        <n v="34195"/>
        <n v="45190"/>
        <n v="37755"/>
        <n v="41055"/>
        <n v="34760"/>
        <n v="39595"/>
        <n v="30825"/>
        <n v="31785"/>
        <n v="29905"/>
        <n v="43895"/>
        <n v="40095"/>
        <n v="45090"/>
        <n v="43940"/>
        <n v="41715"/>
        <n v="38520"/>
        <n v="47310"/>
        <n v="63200"/>
        <n v="56200"/>
        <n v="57000"/>
        <n v="54700"/>
        <n v="57800"/>
        <n v="55500"/>
        <n v="62900"/>
        <n v="60600"/>
        <n v="30535"/>
        <n v="38095"/>
        <n v="38670"/>
        <n v="38175"/>
        <n v="55945"/>
        <n v="50385"/>
        <n v="46845"/>
        <n v="47280"/>
        <n v="50820"/>
        <n v="56380"/>
        <n v="54500"/>
        <n v="49770"/>
        <n v="47270"/>
        <n v="47790"/>
        <n v="39970"/>
        <n v="38025"/>
        <n v="40145"/>
        <n v="33810"/>
        <n v="54670"/>
        <n v="49000"/>
        <n v="62015"/>
        <n v="45295"/>
        <n v="55705"/>
        <n v="64550"/>
        <n v="49295"/>
        <n v="64595"/>
        <n v="55795"/>
        <n v="40845"/>
        <n v="42985"/>
        <n v="45185"/>
        <n v="45385"/>
        <n v="43185"/>
        <n v="39580"/>
        <n v="45510"/>
        <n v="43310"/>
        <n v="28630"/>
        <n v="30785"/>
        <n v="26510"/>
        <n v="29440"/>
        <n v="33420"/>
        <n v="30055"/>
        <n v="27385"/>
        <n v="30765"/>
        <n v="33460"/>
        <n v="36740"/>
        <n v="38680"/>
        <n v="28510"/>
        <n v="60100"/>
        <n v="56300"/>
        <n v="69750"/>
        <n v="47390"/>
        <n v="54390"/>
        <n v="44920"/>
        <n v="46920"/>
        <n v="78100"/>
        <n v="44190"/>
        <n v="51650"/>
        <n v="49750"/>
        <n v="46090"/>
        <n v="49795"/>
        <n v="46095"/>
        <n v="44195"/>
        <n v="40615"/>
        <n v="38715"/>
        <n v="45850"/>
        <n v="50050"/>
        <n v="40805"/>
        <n v="38905"/>
        <n v="39495"/>
        <n v="49995"/>
        <n v="45795"/>
        <n v="41495"/>
        <n v="43795"/>
        <n v="47615"/>
        <n v="46660"/>
        <n v="54970"/>
        <n v="63770"/>
        <n v="59370"/>
        <n v="52970"/>
        <n v="57370"/>
        <n v="48165"/>
        <n v="50165"/>
        <n v="51435"/>
        <n v="50325"/>
        <n v="42735"/>
        <n v="43490"/>
        <n v="45845"/>
        <n v="48550"/>
        <n v="47700"/>
        <n v="37400"/>
        <n v="44750"/>
        <n v="34550"/>
        <n v="64600"/>
        <n v="65650"/>
        <n v="49600"/>
        <n v="49850"/>
        <n v="33570"/>
        <n v="37970"/>
        <n v="49400"/>
        <n v="56100"/>
        <n v="67350"/>
        <n v="61100"/>
        <n v="54100"/>
        <n v="60350"/>
        <n v="60395"/>
        <n v="55495"/>
        <n v="63570"/>
        <n v="83465"/>
        <n v="63595"/>
        <n v="83495"/>
        <n v="59700"/>
        <n v="61300"/>
        <n v="62915"/>
        <n v="53915"/>
        <n v="45490"/>
        <n v="41990"/>
        <n v="101600"/>
        <n v="56850"/>
        <n v="58885"/>
        <n v="105630"/>
        <n v="117530"/>
        <n v="116200"/>
        <n v="74850"/>
        <n v="60650"/>
        <n v="67570"/>
        <n v="87465"/>
        <n v="64395"/>
        <n v="87495"/>
        <n v="67595"/>
        <n v="132800"/>
        <n v="120900"/>
        <n v="114200"/>
        <n v="126100"/>
        <n v="96600"/>
        <n v="90500"/>
        <n v="91500"/>
        <n v="70900"/>
        <n v="75300"/>
        <n v="74100"/>
        <n v="65250"/>
        <n v="65200"/>
        <n v="71900"/>
        <n v="73250"/>
        <n v="72800"/>
        <n v="2013"/>
        <n v="2293"/>
        <n v="2553"/>
        <n v="2409"/>
        <n v="21474"/>
        <n v="19209"/>
        <n v="15406"/>
        <n v="19434"/>
        <n v="17169"/>
        <n v="17093"/>
        <n v="15093"/>
        <n v="15420"/>
        <n v="18885"/>
        <n v="16430"/>
        <n v="19155"/>
        <n v="18380"/>
        <n v="18630"/>
        <n v="19055"/>
        <n v="2045"/>
        <n v="2048"/>
        <n v="2348"/>
        <n v="2540"/>
        <n v="20660"/>
        <n v="23020"/>
        <n v="23230"/>
        <n v="22160"/>
        <n v="23910"/>
        <n v="22479"/>
        <n v="22799"/>
        <n v="20835"/>
        <n v="20199"/>
        <n v="20299"/>
        <n v="3295"/>
        <n v="3701"/>
        <n v="4090"/>
        <n v="2231"/>
        <n v="21430"/>
        <n v="22315"/>
        <n v="22715"/>
        <n v="21615"/>
        <n v="19865"/>
        <n v="2202"/>
        <n v="4755"/>
        <n v="2138"/>
        <n v="28075"/>
        <n v="28875"/>
        <n v="2117"/>
        <n v="2631"/>
        <n v="3137"/>
        <n v="21270"/>
        <n v="22620"/>
        <n v="20170"/>
        <n v="22770"/>
        <n v="21515"/>
        <n v="22225"/>
        <n v="20130"/>
        <n v="22520"/>
        <n v="26620"/>
        <n v="24040"/>
        <n v="26340"/>
        <n v="21365"/>
        <n v="22465"/>
        <n v="29240"/>
        <n v="30240"/>
        <n v="30575"/>
        <n v="30760"/>
        <n v="23165"/>
        <n v="26835"/>
        <n v="24435"/>
        <n v="31355"/>
        <n v="33740"/>
        <n v="28040"/>
        <n v="31690"/>
        <n v="32125"/>
        <n v="34185"/>
        <n v="28465"/>
        <n v="21530"/>
        <n v="25815"/>
        <n v="30235"/>
        <n v="23965"/>
        <n v="24820"/>
        <n v="26815"/>
        <n v="2112"/>
        <n v="2430"/>
        <n v="2500"/>
        <n v="24999"/>
        <n v="23499"/>
        <n v="4976"/>
        <n v="4697"/>
        <n v="2247"/>
        <n v="24280"/>
        <n v="2655"/>
        <n v="2283"/>
        <n v="28765"/>
        <n v="25190"/>
        <n v="2356"/>
        <n v="2702"/>
        <n v="4677"/>
        <n v="5844"/>
        <n v="25475"/>
        <n v="18855"/>
        <n v="20050"/>
        <n v="26965"/>
        <n v="28090"/>
        <n v="25965"/>
        <n v="24080"/>
        <n v="26080"/>
        <n v="28460"/>
        <n v="30440"/>
        <n v="28240"/>
        <n v="28355"/>
        <n v="30580"/>
        <n v="26955"/>
        <n v="31055"/>
        <n v="2210"/>
        <n v="2320"/>
        <n v="38115"/>
        <n v="36975"/>
        <n v="2381"/>
        <n v="2337"/>
        <n v="31075"/>
        <n v="31675"/>
        <n v="37810"/>
        <n v="36395"/>
        <n v="30619"/>
        <n v="2233"/>
        <n v="2484"/>
        <n v="2290"/>
        <n v="22515"/>
        <n v="2187"/>
        <n v="2397"/>
        <n v="3941"/>
        <n v="4671"/>
        <n v="5306"/>
        <n v="33955"/>
        <n v="35125"/>
        <n v="24180"/>
        <n v="31870"/>
        <n v="2203"/>
        <n v="2575"/>
        <n v="3044"/>
        <n v="2774"/>
        <n v="3101"/>
        <n v="3107"/>
        <n v="3624"/>
        <n v="3185"/>
        <n v="36370"/>
        <n v="28030"/>
        <n v="3211"/>
        <n v="3665"/>
        <n v="4024"/>
        <n v="20596"/>
        <n v="32520"/>
        <n v="35770"/>
        <n v="35270"/>
        <n v="30770"/>
        <n v="35730"/>
        <n v="30930"/>
        <n v="29230"/>
        <n v="35625"/>
        <n v="33130"/>
        <n v="2648"/>
        <n v="2552"/>
        <n v="29715"/>
        <n v="35275"/>
        <n v="36770"/>
        <n v="36140"/>
        <n v="36360"/>
        <n v="25910"/>
        <n v="26210"/>
        <n v="25060"/>
        <n v="23960"/>
        <n v="2232"/>
        <n v="40730"/>
        <n v="24805"/>
        <n v="27635"/>
        <n v="2091"/>
        <n v="29480"/>
        <n v="26160"/>
        <n v="27490"/>
        <n v="29145"/>
        <n v="27650"/>
        <n v="33035"/>
        <n v="27955"/>
        <n v="28805"/>
        <n v="29105"/>
        <n v="27225"/>
        <n v="41620"/>
        <n v="38970"/>
        <n v="34720"/>
        <n v="38570"/>
        <n v="28580"/>
        <n v="29060"/>
        <n v="26755"/>
        <n v="28960"/>
        <n v="28480"/>
        <n v="27429"/>
        <n v="28750"/>
        <n v="26910"/>
        <n v="43270"/>
        <n v="38380"/>
        <n v="40765"/>
        <n v="27705"/>
        <n v="26115"/>
        <n v="29270"/>
        <n v="23000"/>
        <n v="32325"/>
        <n v="31330"/>
        <n v="28270"/>
        <n v="26045"/>
        <n v="29420"/>
        <n v="29089"/>
        <n v="44540"/>
        <n v="41995"/>
        <n v="35875"/>
        <n v="40245"/>
        <n v="41365"/>
        <n v="35740"/>
        <n v="37615"/>
        <n v="34695"/>
        <n v="32820"/>
        <n v="38645"/>
        <n v="43620"/>
        <n v="36115"/>
        <n v="33210"/>
        <n v="41585"/>
        <n v="36690"/>
        <n v="44360"/>
        <n v="42325"/>
        <n v="35885"/>
        <n v="38565"/>
        <n v="36915"/>
        <n v="34010"/>
        <n v="34020"/>
        <n v="36220"/>
        <n v="32480"/>
        <n v="35035"/>
        <n v="26350"/>
        <n v="29925"/>
        <n v="26245"/>
        <n v="31680"/>
        <n v="32460"/>
        <n v="33075"/>
        <n v="40760"/>
        <n v="43575"/>
        <n v="44355"/>
        <n v="53170"/>
        <n v="48745"/>
        <n v="44705"/>
        <n v="51450"/>
        <n v="46745"/>
        <n v="42705"/>
        <n v="59745"/>
        <n v="52795"/>
        <n v="60195"/>
        <n v="36295"/>
        <n v="40820"/>
        <n v="33515"/>
        <n v="37630"/>
        <n v="36565"/>
        <n v="38215"/>
        <n v="34025"/>
        <n v="40635"/>
        <n v="34745"/>
        <n v="35045"/>
        <n v="31185"/>
        <n v="35330"/>
        <n v="35630"/>
        <n v="37945"/>
        <n v="33695"/>
        <n v="40295"/>
        <n v="35845"/>
        <n v="34145"/>
        <n v="40645"/>
        <n v="38445"/>
        <n v="24245"/>
        <n v="43240"/>
        <n v="33790"/>
        <n v="26930"/>
        <n v="39390"/>
        <n v="31770"/>
        <n v="39890"/>
        <n v="32010"/>
        <n v="33490"/>
        <n v="37890"/>
        <n v="44280"/>
        <n v="27020"/>
        <n v="35920"/>
        <n v="37680"/>
        <n v="42010"/>
        <n v="42310"/>
        <n v="40620"/>
        <n v="40320"/>
        <n v="39420"/>
        <n v="37380"/>
        <n v="39540"/>
        <n v="39240"/>
        <n v="43775"/>
        <n v="36935"/>
        <n v="41185"/>
        <n v="36850"/>
        <n v="38695"/>
        <n v="41865"/>
        <n v="40495"/>
        <n v="44465"/>
        <n v="42075"/>
        <n v="39965"/>
        <n v="35590"/>
        <n v="40985"/>
        <n v="39185"/>
        <n v="37425"/>
        <n v="42555"/>
        <n v="35435"/>
        <n v="35135"/>
        <n v="36825"/>
        <n v="37125"/>
        <n v="31035"/>
        <n v="33060"/>
        <n v="36980"/>
        <n v="38890"/>
        <n v="36680"/>
        <n v="31525"/>
        <n v="33850"/>
        <n v="37670"/>
        <n v="31825"/>
        <n v="39280"/>
        <n v="38540"/>
        <n v="38840"/>
        <n v="42635"/>
        <n v="40045"/>
        <n v="42935"/>
        <n v="34675"/>
        <n v="43505"/>
        <n v="39380"/>
        <n v="41405"/>
        <n v="39870"/>
        <n v="30910"/>
        <n v="31955"/>
        <n v="31655"/>
        <n v="39160"/>
        <n v="32145"/>
        <n v="38860"/>
        <n v="32445"/>
        <n v="47305"/>
        <n v="41935"/>
        <n v="38705"/>
        <n v="47690"/>
        <n v="43595"/>
        <n v="30700"/>
        <n v="31050"/>
        <n v="33625"/>
        <n v="4207"/>
        <n v="3442"/>
        <n v="40660"/>
        <n v="37535"/>
        <n v="40810"/>
        <n v="37675"/>
        <n v="38800"/>
        <n v="48200"/>
        <n v="52350"/>
        <n v="56150"/>
        <n v="57500"/>
        <n v="49565"/>
        <n v="48030"/>
        <n v="53600"/>
        <n v="50290"/>
        <n v="44045"/>
        <n v="47810"/>
        <n v="53475"/>
        <n v="38260"/>
        <n v="55970"/>
        <n v="45315"/>
        <n v="40755"/>
        <n v="40675"/>
        <n v="64245"/>
        <n v="66780"/>
        <n v="57935"/>
        <n v="66795"/>
        <n v="57995"/>
        <n v="51295"/>
        <n v="34415"/>
        <n v="29705"/>
        <n v="30365"/>
        <n v="33195"/>
        <n v="34310"/>
        <n v="38110"/>
        <n v="35665"/>
        <n v="44560"/>
        <n v="47515"/>
        <n v="37645"/>
        <n v="37845"/>
        <n v="37395"/>
        <n v="38495"/>
        <n v="32250"/>
        <n v="38630"/>
        <n v="39630"/>
        <n v="37740"/>
        <n v="41980"/>
        <n v="36280"/>
        <n v="40980"/>
        <n v="31210"/>
        <n v="37280"/>
        <n v="42570"/>
        <n v="39220"/>
        <n v="40220"/>
        <n v="42880"/>
        <n v="48145"/>
        <n v="37505"/>
        <n v="45255"/>
        <n v="43640"/>
        <n v="37605"/>
        <n v="31205"/>
        <n v="26005"/>
        <n v="23705"/>
        <n v="44950"/>
        <n v="58000"/>
        <n v="51750"/>
        <n v="54000"/>
        <n v="55100"/>
        <n v="59350"/>
        <n v="65800"/>
        <n v="66350"/>
        <n v="63350"/>
        <n v="68295"/>
        <n v="76875"/>
        <n v="64950"/>
        <n v="69950"/>
        <n v="83300"/>
        <n v="88300"/>
        <n v="98995"/>
        <n v="89995"/>
        <n v="95195"/>
        <n v="84950"/>
        <n v="53470"/>
        <n v="54070"/>
        <n v="55370"/>
        <n v="61450"/>
        <n v="77100"/>
        <n v="78600"/>
        <n v="78750"/>
        <n v="79980"/>
        <n v="70600"/>
        <n v="71600"/>
        <n v="51200"/>
        <n v="55915"/>
        <n v="64915"/>
        <n v="41005"/>
        <n v="39010"/>
        <n v="52700"/>
        <n v="60200"/>
        <n v="60800"/>
        <n v="67200"/>
        <n v="65100"/>
        <n v="69650"/>
        <n v="68700"/>
        <n v="62310"/>
        <n v="63025"/>
        <n v="45840"/>
        <n v="91950"/>
        <n v="72300"/>
        <n v="73900"/>
        <n v="76000"/>
        <n v="73200"/>
        <n v="75700"/>
        <n v="76600"/>
        <n v="77350"/>
        <n v="67750"/>
        <n v="69100"/>
        <n v="75500"/>
        <n v="74800"/>
        <n v="76200"/>
        <n v="125600"/>
        <n v="93200"/>
        <n v="98300"/>
        <n v="62000"/>
        <n v="63500"/>
        <n v="64200"/>
        <n v="72500"/>
        <n v="74200"/>
        <n v="74700"/>
        <n v="66200"/>
        <n v="106700"/>
        <n v="89600"/>
        <n v="90900"/>
        <n v="91200"/>
        <n v="87300"/>
        <n v="94400"/>
        <n v="94600"/>
        <n v="94900"/>
        <n v="87400"/>
        <n v="88700"/>
        <n v="89000"/>
        <n v="96500"/>
        <n v="95650"/>
        <n v="131400"/>
        <n v="108050"/>
        <n v="82900"/>
        <n v="53000"/>
        <n v="63160"/>
        <n v="64450"/>
        <n v="68450"/>
        <n v="59160"/>
        <n v="65145"/>
        <n v="59855"/>
        <n v="63855"/>
        <n v="69145"/>
        <n v="68160"/>
        <n v="64160"/>
        <n v="73450"/>
        <n v="69450"/>
        <n v="70145"/>
        <n v="68855"/>
        <n v="64400"/>
        <n v="74145"/>
        <n v="60400"/>
        <n v="64855"/>
        <n v="60465"/>
        <n v="62665"/>
        <n v="67000"/>
        <n v="88900"/>
        <n v="114900"/>
        <n v="163000"/>
        <n v="151100"/>
        <n v="182700"/>
        <n v="194600"/>
        <n v="2281"/>
        <n v="3289"/>
        <n v="2689"/>
        <n v="2413"/>
        <n v="3032"/>
        <n v="23930"/>
        <n v="21630"/>
        <n v="19040"/>
        <n v="19675"/>
        <n v="3206"/>
        <n v="3119"/>
        <n v="2946"/>
        <n v="3214"/>
        <n v="2853"/>
        <n v="3011"/>
        <n v="2498"/>
        <n v="2121"/>
        <n v="21510"/>
        <n v="21935"/>
        <n v="2169"/>
        <n v="2266"/>
        <n v="2055"/>
        <n v="2152"/>
        <n v="2331"/>
        <n v="2267"/>
        <n v="2166"/>
        <n v="2110"/>
        <n v="2317"/>
        <n v="2870"/>
        <n v="2064"/>
        <n v="2304"/>
        <n v="2242"/>
        <n v="2580"/>
        <n v="22530"/>
        <n v="22130"/>
        <n v="22777"/>
        <n v="25637"/>
        <n v="22907"/>
        <n v="2373"/>
        <n v="28330"/>
        <n v="2065"/>
        <n v="2104"/>
        <n v="2269"/>
        <n v="2200"/>
        <n v="36340"/>
        <n v="34290"/>
        <n v="36795"/>
        <n v="34740"/>
        <n v="24190"/>
        <n v="30420"/>
        <n v="22599"/>
        <n v="24099"/>
        <n v="26099"/>
        <n v="23699"/>
        <n v="21999"/>
        <n v="2384"/>
        <n v="19650"/>
        <n v="23655"/>
        <n v="24899"/>
        <n v="26499"/>
        <n v="27780"/>
        <n v="2060"/>
        <n v="2028"/>
        <n v="2135"/>
        <n v="31170"/>
        <n v="28110"/>
        <n v="2066"/>
        <n v="2103"/>
        <n v="31305"/>
        <n v="2898"/>
        <n v="2996"/>
        <n v="3094"/>
        <n v="2885"/>
        <n v="2668"/>
        <n v="2653"/>
        <n v="2740"/>
        <n v="2639"/>
        <n v="2817"/>
        <n v="24460"/>
        <n v="31115"/>
        <n v="25000"/>
        <n v="33765"/>
        <n v="27460"/>
        <n v="26315"/>
        <n v="34825"/>
        <n v="31835"/>
        <n v="20220"/>
        <n v="21075"/>
        <n v="22185"/>
        <n v="22950"/>
        <n v="27890"/>
        <n v="27250"/>
        <n v="24250"/>
        <n v="21035"/>
        <n v="21220"/>
        <n v="28447"/>
        <n v="25687"/>
        <n v="25997"/>
        <n v="22425"/>
        <n v="19885"/>
        <n v="22505"/>
        <n v="24985"/>
        <n v="20470"/>
        <n v="25260"/>
        <n v="24560"/>
        <n v="22240"/>
        <n v="23235"/>
        <n v="2081"/>
        <n v="2032"/>
        <n v="26997"/>
        <n v="27097"/>
        <n v="21135"/>
        <n v="27245"/>
        <n v="26435"/>
        <n v="28560"/>
        <n v="26645"/>
        <n v="26320"/>
        <n v="31105"/>
        <n v="38875"/>
        <n v="36925"/>
        <n v="14977"/>
        <n v="17320"/>
        <n v="2847"/>
        <n v="2488"/>
        <n v="2181"/>
        <n v="2506"/>
        <n v="2265"/>
        <n v="36675"/>
        <n v="31930"/>
        <n v="27860"/>
        <n v="31000"/>
        <n v="32140"/>
        <n v="32290"/>
        <n v="25520"/>
        <n v="32715"/>
        <n v="32710"/>
        <n v="32465"/>
        <n v="36705"/>
        <n v="28235"/>
        <n v="28735"/>
        <n v="52055"/>
        <n v="46385"/>
        <n v="52595"/>
        <n v="46925"/>
        <n v="47225"/>
        <n v="52895"/>
        <n v="52670"/>
        <n v="39725"/>
        <n v="40425"/>
        <n v="26660"/>
        <n v="2155"/>
        <n v="2379"/>
        <n v="23265"/>
        <n v="20205"/>
        <n v="23080"/>
        <n v="2136"/>
        <n v="2444"/>
        <n v="2681"/>
        <n v="30320"/>
        <n v="28610"/>
        <n v="37295"/>
        <n v="35495"/>
        <n v="32495"/>
        <n v="28540"/>
        <n v="28415"/>
        <n v="33895"/>
        <n v="32295"/>
        <n v="35695"/>
        <n v="24599"/>
        <n v="29549"/>
        <n v="27949"/>
        <n v="28349"/>
        <n v="31749"/>
        <n v="26999"/>
        <n v="24349"/>
        <n v="25399"/>
        <n v="28649"/>
        <n v="27049"/>
        <n v="22999"/>
        <n v="30149"/>
        <n v="26749"/>
        <n v="27499"/>
        <n v="26599"/>
        <n v="23549"/>
        <n v="25049"/>
        <n v="29930"/>
        <n v="29079"/>
        <n v="30230"/>
        <n v="2087"/>
        <n v="28680"/>
        <n v="44625"/>
        <n v="32315"/>
        <n v="32615"/>
        <n v="27410"/>
        <n v="30750"/>
        <n v="36095"/>
        <n v="36195"/>
        <n v="27680"/>
        <n v="25860"/>
        <n v="27240"/>
        <n v="24540"/>
        <n v="24630"/>
        <n v="24050"/>
        <n v="24960"/>
        <n v="25680"/>
        <n v="23940"/>
        <n v="28910"/>
        <n v="28890"/>
        <n v="26630"/>
        <n v="29700"/>
        <n v="24850"/>
        <n v="23390"/>
        <n v="25670"/>
        <n v="32599"/>
        <n v="28089"/>
        <n v="40655"/>
        <n v="33960"/>
        <n v="34180"/>
        <n v="37620"/>
        <n v="40815"/>
        <n v="43040"/>
        <n v="46410"/>
        <n v="3555"/>
        <n v="31575"/>
        <n v="34070"/>
        <n v="49150"/>
        <n v="45600"/>
        <n v="44399"/>
        <n v="45535"/>
        <n v="45975"/>
        <n v="2278"/>
        <n v="3996"/>
        <n v="4330"/>
        <n v="56525"/>
        <n v="40355"/>
        <n v="36815"/>
        <n v="38355"/>
        <n v="39415"/>
        <n v="43590"/>
        <n v="39285"/>
        <n v="2263"/>
        <n v="2209"/>
        <n v="38295"/>
        <n v="35795"/>
        <n v="42820"/>
        <n v="29795"/>
        <n v="40180"/>
        <n v="38230"/>
        <n v="49305"/>
        <n v="43935"/>
        <n v="49690"/>
        <n v="66355"/>
        <n v="66805"/>
        <n v="68405"/>
        <n v="52375"/>
        <n v="4556"/>
        <n v="5035"/>
        <n v="55375"/>
        <n v="4031"/>
        <n v="4404"/>
        <n v="54250"/>
        <n v="46830"/>
        <n v="46020"/>
        <n v="56570"/>
        <n v="50520"/>
        <n v="46120"/>
        <n v="50620"/>
        <n v="50920"/>
        <n v="49705"/>
        <n v="47660"/>
        <n v="45265"/>
        <n v="3741"/>
        <n v="3965"/>
        <n v="47975"/>
        <n v="51375"/>
        <n v="2683"/>
        <n v="3049"/>
        <n v="3510"/>
        <n v="49165"/>
        <n v="4472"/>
        <n v="4661"/>
        <n v="5739"/>
        <n v="52690"/>
        <n v="27740"/>
        <n v="43370"/>
        <n v="48055"/>
        <n v="27330"/>
        <n v="28815"/>
        <n v="3550"/>
        <n v="3654"/>
        <n v="4059"/>
        <n v="46560"/>
        <n v="49515"/>
        <n v="48065"/>
        <n v="50955"/>
        <n v="45375"/>
        <n v="51730"/>
        <n v="2823"/>
        <n v="3219"/>
        <n v="3732"/>
        <n v="6008"/>
        <n v="6710"/>
        <n v="7600"/>
        <n v="18255"/>
        <n v="50250"/>
        <n v="47650"/>
        <n v="52750"/>
        <n v="52400"/>
        <n v="47875"/>
        <n v="42270"/>
        <n v="45420"/>
        <n v="45810"/>
        <n v="42560"/>
        <n v="47575"/>
        <n v="39685"/>
        <n v="47135"/>
        <n v="44475"/>
        <n v="46835"/>
        <n v="53315"/>
        <n v="38740"/>
        <n v="43710"/>
        <n v="44010"/>
        <n v="45640"/>
        <n v="45170"/>
        <n v="49740"/>
        <n v="50040"/>
        <n v="40090"/>
        <n v="41890"/>
        <n v="43260"/>
        <n v="53015"/>
        <n v="36940"/>
        <n v="39230"/>
        <n v="41590"/>
        <n v="45860"/>
        <n v="40375"/>
        <n v="42380"/>
        <n v="37430"/>
        <n v="54205"/>
        <n v="63785"/>
        <n v="54730"/>
        <n v="64440"/>
        <n v="49915"/>
        <n v="55045"/>
        <n v="64730"/>
        <n v="54505"/>
        <n v="61085"/>
        <n v="49300"/>
        <n v="51505"/>
        <n v="64085"/>
        <n v="64740"/>
        <n v="55030"/>
        <n v="52030"/>
        <n v="61740"/>
        <n v="50215"/>
        <n v="55345"/>
        <n v="47215"/>
        <n v="62030"/>
        <n v="52345"/>
        <n v="65030"/>
        <n v="49965"/>
        <n v="43660"/>
        <n v="46510"/>
        <n v="53115"/>
        <n v="46810"/>
        <n v="52815"/>
        <n v="49665"/>
        <n v="54240"/>
        <n v="47570"/>
        <n v="51390"/>
        <n v="44910"/>
        <n v="41660"/>
        <n v="40930"/>
        <n v="54540"/>
        <n v="40775"/>
        <n v="51090"/>
        <n v="37625"/>
        <n v="44120"/>
        <n v="44840"/>
        <n v="52155"/>
        <n v="45330"/>
        <n v="45390"/>
        <n v="41420"/>
        <n v="52455"/>
        <n v="41265"/>
        <n v="47990"/>
        <n v="50440"/>
        <n v="51015"/>
        <n v="51230"/>
        <n v="60015"/>
        <n v="50740"/>
        <n v="47740"/>
        <n v="59225"/>
        <n v="51315"/>
        <n v="48315"/>
        <n v="57315"/>
        <n v="51530"/>
        <n v="60315"/>
        <n v="48530"/>
        <n v="82305"/>
        <n v="75465"/>
        <n v="87500"/>
        <n v="59375"/>
        <n v="45435"/>
        <n v="60335"/>
        <n v="55145"/>
        <n v="53235"/>
        <n v="45205"/>
        <n v="40275"/>
        <n v="42520"/>
        <n v="61480"/>
        <n v="63195"/>
        <n v="71260"/>
        <n v="78820"/>
        <n v="72520"/>
        <n v="76050"/>
        <n v="78550"/>
        <n v="77200"/>
        <n v="79700"/>
        <n v="107900"/>
        <n v="99900"/>
        <n v="116000"/>
        <n v="109500"/>
        <n v="109900"/>
        <n v="62735"/>
        <n v="69785"/>
        <n v="72320"/>
        <n v="63795"/>
        <n v="72395"/>
        <n v="67050"/>
        <n v="61750"/>
        <n v="69340"/>
        <n v="59340"/>
        <n v="59955"/>
        <n v="69955"/>
        <n v="70795"/>
        <n v="60695"/>
        <n v="60950"/>
        <n v="58450"/>
        <n v="61200"/>
        <n v="62850"/>
        <n v="65350"/>
        <n v="42405"/>
        <n v="33505"/>
        <n v="37305"/>
        <n v="95500"/>
        <n v="97200"/>
        <n v="113400"/>
        <n v="68600"/>
        <n v="71400"/>
        <n v="92600"/>
        <n v="91000"/>
        <n v="94000"/>
        <n v="90300"/>
        <n v="97400"/>
        <n v="97600"/>
        <n v="90400"/>
        <n v="97900"/>
        <n v="91700"/>
        <n v="92000"/>
        <n v="98650"/>
        <n v="99600"/>
        <n v="119900"/>
        <n v="121550"/>
        <n v="77900"/>
        <n v="68900"/>
        <n v="69600"/>
        <n v="79200"/>
        <n v="42905"/>
        <n v="47905"/>
        <n v="41905"/>
        <n v="36905"/>
        <n v="59905"/>
        <n v="65195"/>
        <n v="59450"/>
        <n v="55450"/>
        <n v="69195"/>
        <n v="63905"/>
        <n v="111200"/>
        <n v="74195"/>
        <n v="70195"/>
        <n v="68905"/>
        <n v="65450"/>
        <n v="69905"/>
        <n v="79195"/>
        <n v="73905"/>
        <n v="64905"/>
        <n v="75195"/>
        <n v="62895"/>
        <n v="84440"/>
        <n v="62400"/>
        <n v="62805"/>
        <n v="64165"/>
        <n v="133205"/>
        <n v="129900"/>
        <n v="131200"/>
        <n v="117300"/>
        <n v="135200"/>
        <n v="132200"/>
        <n v="131300"/>
        <n v="128300"/>
        <n v="111510"/>
        <n v="115710"/>
        <n v="101770"/>
        <n v="93600"/>
        <n v="198973"/>
        <n v="147300"/>
        <n v="106500"/>
        <n v="184900"/>
        <n v="109990"/>
        <n v="106550"/>
        <n v="107800"/>
        <n v="108900"/>
        <n v="149700"/>
        <n v="151350"/>
        <n v="137000"/>
        <n v="149990"/>
        <n v="265500"/>
        <n v="280225"/>
        <n v="2762"/>
        <n v="2354"/>
        <n v="2647"/>
        <n v="2918"/>
        <n v="3140"/>
        <n v="2676"/>
        <n v="2088"/>
        <n v="3394"/>
        <n v="3190"/>
        <n v="2756"/>
        <n v="2930"/>
        <n v="3033"/>
        <n v="2713"/>
        <n v="15125"/>
        <n v="2047"/>
        <n v="2040"/>
        <n v="2188"/>
        <n v="3696"/>
        <n v="3538"/>
        <n v="3229"/>
        <n v="3768"/>
        <n v="3928"/>
        <n v="2915"/>
        <n v="3514"/>
        <n v="3221"/>
        <n v="2194"/>
        <n v="2419"/>
        <n v="2196"/>
        <n v="2388"/>
        <n v="2728"/>
        <n v="27777"/>
        <n v="25087"/>
        <n v="25217"/>
        <n v="24975"/>
        <n v="27775"/>
        <n v="26370"/>
        <n v="2105"/>
        <n v="2199"/>
        <n v="2124"/>
        <n v="2207"/>
        <n v="2282"/>
        <n v="2544"/>
        <n v="24499"/>
        <n v="20099"/>
        <n v="24799"/>
        <n v="20899"/>
        <n v="23299"/>
        <n v="20399"/>
        <n v="26699"/>
        <n v="23199"/>
        <n v="25480"/>
        <n v="22050"/>
        <n v="22930"/>
        <n v="20984"/>
        <n v="23539"/>
        <n v="20209"/>
        <n v="18169"/>
        <n v="18519"/>
        <n v="21499"/>
        <n v="18944"/>
        <n v="2590"/>
        <n v="2623"/>
        <n v="26770"/>
        <n v="28225"/>
        <n v="2407"/>
        <n v="16538"/>
        <n v="2563"/>
        <n v="2922"/>
        <n v="2802"/>
        <n v="3143"/>
        <n v="2806"/>
        <n v="3042"/>
        <n v="2767"/>
        <n v="3058"/>
        <n v="3586"/>
        <n v="3480"/>
        <n v="25599"/>
        <n v="20075"/>
        <n v="15840"/>
        <n v="16115"/>
        <n v="20310"/>
        <n v="20750"/>
        <n v="27607"/>
        <n v="31317"/>
        <n v="2529"/>
        <n v="2517"/>
        <n v="2896"/>
        <n v="2486"/>
        <n v="2554"/>
        <n v="2366"/>
        <n v="29575"/>
        <n v="26615"/>
        <n v="26665"/>
        <n v="25160"/>
        <n v="22615"/>
        <n v="19910"/>
        <n v="19610"/>
        <n v="24615"/>
        <n v="22265"/>
        <n v="21870"/>
        <n v="2452"/>
        <n v="2715"/>
        <n v="28050"/>
        <n v="29250"/>
        <n v="27619"/>
        <n v="24255"/>
        <n v="25805"/>
        <n v="23220"/>
        <n v="22485"/>
        <n v="24905"/>
        <n v="26070"/>
        <n v="22305"/>
        <n v="22985"/>
        <n v="22155"/>
        <n v="23570"/>
        <n v="20880"/>
        <n v="2667"/>
        <n v="3083"/>
        <n v="3578"/>
        <n v="3047"/>
        <n v="22030"/>
        <n v="24010"/>
        <n v="26120"/>
        <n v="26935"/>
        <n v="23710"/>
        <n v="28210"/>
        <n v="26325"/>
        <n v="23630"/>
        <n v="22755"/>
        <n v="30180"/>
        <n v="23250"/>
        <n v="26819"/>
        <n v="24235"/>
        <n v="38545"/>
        <n v="38955"/>
        <n v="34560"/>
        <n v="39130"/>
        <n v="34735"/>
        <n v="2248"/>
        <n v="29099"/>
        <n v="27599"/>
        <n v="29999"/>
        <n v="31499"/>
        <n v="32099"/>
        <n v="33599"/>
        <n v="3814"/>
        <n v="2042"/>
        <n v="2230"/>
        <n v="2472"/>
        <n v="2749"/>
        <n v="2512"/>
        <n v="4651"/>
        <n v="3839"/>
        <n v="4191"/>
        <n v="4878"/>
        <n v="4723"/>
        <n v="5576"/>
        <n v="36635"/>
        <n v="29855"/>
        <n v="32155"/>
        <n v="35030"/>
        <n v="30720"/>
        <n v="35155"/>
        <n v="32380"/>
        <n v="34794"/>
        <n v="34725"/>
        <n v="25199"/>
        <n v="29149"/>
        <n v="28249"/>
        <n v="28265"/>
        <n v="20105"/>
        <n v="20901"/>
        <n v="33775"/>
        <n v="7523"/>
        <n v="8147"/>
        <n v="8839"/>
        <n v="2190"/>
        <n v="2212"/>
        <n v="2158"/>
        <n v="31620"/>
        <n v="28880"/>
        <n v="28860"/>
        <n v="32560"/>
        <n v="35260"/>
        <n v="32080"/>
        <n v="34360"/>
        <n v="28380"/>
        <n v="35610"/>
        <n v="27960"/>
        <n v="27320"/>
        <n v="33390"/>
        <n v="35160"/>
        <n v="26900"/>
        <n v="25440"/>
        <n v="27720"/>
        <n v="25710"/>
        <n v="30590"/>
        <n v="27825"/>
        <n v="25279"/>
        <n v="28699"/>
        <n v="25699"/>
        <n v="33180"/>
        <n v="34175"/>
        <n v="2168"/>
        <n v="50240"/>
        <n v="46430"/>
        <n v="46045"/>
        <n v="51460"/>
        <n v="46280"/>
        <n v="49730"/>
        <n v="49230"/>
        <n v="47625"/>
        <n v="51525"/>
        <n v="54425"/>
        <n v="51925"/>
        <n v="54825"/>
        <n v="46680"/>
        <n v="2905"/>
        <n v="40436"/>
        <n v="39550"/>
        <n v="39660"/>
        <n v="39895"/>
        <n v="38185"/>
        <n v="38790"/>
        <n v="39775"/>
        <n v="35585"/>
        <n v="37435"/>
        <n v="38480"/>
        <n v="2411"/>
        <n v="44885"/>
        <n v="43605"/>
        <n v="51330"/>
        <n v="34005"/>
        <n v="36505"/>
        <n v="38505"/>
        <n v="36005"/>
        <n v="33205"/>
        <n v="44295"/>
        <n v="42295"/>
        <n v="36175"/>
        <n v="38755"/>
        <n v="4784"/>
        <n v="26460"/>
        <n v="23350"/>
        <n v="26820"/>
        <n v="25325"/>
        <n v="23850"/>
        <n v="39065"/>
        <n v="45660"/>
        <n v="45765"/>
        <n v="43765"/>
        <n v="49625"/>
        <n v="44145"/>
        <n v="42045"/>
        <n v="49890"/>
        <n v="47890"/>
        <n v="2459"/>
        <n v="40205"/>
        <n v="42515"/>
        <n v="44460"/>
        <n v="54230"/>
        <n v="59475"/>
        <n v="59875"/>
        <n v="3257"/>
        <n v="44011"/>
        <n v="36535"/>
        <n v="3542"/>
        <n v="48010"/>
        <n v="49485"/>
        <n v="61115"/>
        <n v="50780"/>
        <n v="62155"/>
        <n v="51280"/>
        <n v="62980"/>
        <n v="6175"/>
        <n v="8548"/>
        <n v="9567"/>
        <n v="30160"/>
        <n v="29140"/>
        <n v="30950"/>
        <n v="68340"/>
        <n v="45990"/>
        <n v="56345"/>
        <n v="68785"/>
        <n v="80655"/>
        <n v="84160"/>
        <n v="78335"/>
        <n v="80650"/>
        <n v="81855"/>
        <n v="85650"/>
        <n v="86215"/>
        <n v="45815"/>
        <n v="38830"/>
        <n v="39405"/>
        <n v="46195"/>
        <n v="39350"/>
        <n v="42455"/>
        <n v="43245"/>
        <n v="50305"/>
        <n v="39030"/>
        <n v="44580"/>
        <n v="38625"/>
        <n v="47885"/>
        <n v="35980"/>
        <n v="4584"/>
        <n v="5193"/>
        <n v="22001"/>
        <n v="50100"/>
        <n v="49470"/>
        <n v="32855"/>
        <n v="30855"/>
        <n v="33615"/>
        <n v="33880"/>
        <n v="31780"/>
        <n v="55300"/>
        <n v="69800"/>
        <n v="5878"/>
        <n v="6120"/>
        <n v="47475"/>
        <n v="46180"/>
        <n v="54925"/>
        <n v="48740"/>
        <n v="54625"/>
        <n v="44815"/>
        <n v="49040"/>
        <n v="57205"/>
        <n v="66785"/>
        <n v="57730"/>
        <n v="67440"/>
        <n v="58045"/>
        <n v="67730"/>
        <n v="52915"/>
        <n v="55605"/>
        <n v="55305"/>
        <n v="61925"/>
        <n v="53440"/>
        <n v="54015"/>
        <n v="62700"/>
        <n v="63015"/>
        <n v="31755"/>
        <n v="58185"/>
        <n v="62025"/>
        <n v="62985"/>
        <n v="57795"/>
        <n v="63375"/>
        <n v="62295"/>
        <n v="44055"/>
        <n v="44410"/>
        <n v="58021"/>
        <n v="62590"/>
        <n v="63307"/>
        <n v="65957"/>
        <n v="58410"/>
        <n v="46225"/>
        <n v="59940"/>
        <n v="51861"/>
        <n v="61061"/>
        <n v="65510"/>
        <n v="66347"/>
        <n v="62860"/>
        <n v="48936"/>
        <n v="68996"/>
        <n v="43030"/>
        <n v="45365"/>
        <n v="49025"/>
        <n v="65055"/>
        <n v="67220"/>
        <n v="63645"/>
        <n v="35890"/>
        <n v="36890"/>
        <n v="40140"/>
        <n v="76650"/>
        <n v="69135"/>
        <n v="65560"/>
        <n v="73645"/>
        <n v="74260"/>
        <n v="66770"/>
        <n v="76645"/>
        <n v="73650"/>
        <n v="64800"/>
        <n v="56800"/>
        <n v="43785"/>
        <n v="52545"/>
        <n v="35360"/>
        <n v="51585"/>
        <n v="49120"/>
        <n v="46140"/>
        <n v="49420"/>
        <n v="51885"/>
        <n v="52845"/>
        <n v="41840"/>
        <n v="55010"/>
        <n v="37815"/>
        <n v="56235"/>
        <n v="40070"/>
        <n v="50350"/>
        <n v="55940"/>
        <n v="52515"/>
        <n v="46895"/>
        <n v="56260"/>
        <n v="53704"/>
        <n v="54004"/>
        <n v="52835"/>
        <n v="50280"/>
        <n v="50580"/>
        <n v="53135"/>
        <n v="45020"/>
        <n v="49460"/>
        <n v="46380"/>
        <n v="52310"/>
        <n v="106900"/>
        <n v="83195"/>
        <n v="78695"/>
        <n v="74695"/>
        <n v="92275"/>
        <n v="75970"/>
        <n v="84470"/>
        <n v="79970"/>
        <n v="80045"/>
        <n v="82645"/>
        <n v="87145"/>
        <n v="78570"/>
        <n v="84545"/>
        <n v="92350"/>
        <n v="94950"/>
        <n v="83995"/>
        <n v="81395"/>
        <n v="88495"/>
        <n v="78995"/>
        <n v="76395"/>
        <n v="97795"/>
        <n v="85895"/>
        <n v="80195"/>
        <n v="84070"/>
        <n v="91875"/>
        <n v="76970"/>
        <n v="71695"/>
        <n v="72970"/>
        <n v="75570"/>
        <n v="81470"/>
        <n v="75695"/>
        <n v="79570"/>
        <n v="89275"/>
        <n v="81545"/>
        <n v="89350"/>
        <n v="79645"/>
        <n v="84145"/>
        <n v="77045"/>
        <n v="92195"/>
        <n v="80995"/>
        <n v="82895"/>
        <n v="85495"/>
        <n v="94795"/>
        <n v="75995"/>
        <n v="73395"/>
        <n v="78395"/>
        <n v="68025"/>
        <n v="68665"/>
        <n v="64520"/>
        <n v="65325"/>
        <n v="68325"/>
        <n v="68965"/>
        <n v="65965"/>
        <n v="51500"/>
        <n v="53850"/>
        <n v="61250"/>
        <n v="68500"/>
        <n v="61500"/>
        <n v="114100"/>
        <n v="115300"/>
        <n v="116600"/>
        <n v="36645"/>
        <n v="32645"/>
        <n v="93900"/>
        <n v="94200"/>
        <n v="70100"/>
        <n v="71500"/>
        <n v="72900"/>
        <n v="99200"/>
        <n v="99500"/>
        <n v="51310"/>
        <n v="48325"/>
        <n v="130400"/>
        <n v="50995"/>
        <n v="44995"/>
        <n v="177500"/>
        <n v="187900"/>
        <n v="198500"/>
        <n v="161100"/>
        <n v="141300"/>
        <n v="196500"/>
        <n v="199700"/>
        <n v="210700"/>
        <n v="141500"/>
        <n v="145500"/>
        <n v="61295"/>
        <n v="61795"/>
        <n v="151500"/>
        <n v="153000"/>
        <n v="154600"/>
        <n v="48810"/>
        <n v="110700"/>
        <n v="120000"/>
        <n v="198900"/>
        <n v="200500"/>
        <n v="180300"/>
        <n v="100600"/>
        <n v="103200"/>
        <n v="104300"/>
        <n v="141450"/>
        <n v="143250"/>
        <n v="144700"/>
        <n v="160900"/>
        <n v="163150"/>
        <n v="229000"/>
        <n v="122200"/>
        <n v="122500"/>
        <n v="115900"/>
        <n v="239400"/>
        <n v="83000"/>
        <n v="87650"/>
        <n v="82270"/>
        <n v="86270"/>
        <n v="91650"/>
        <n v="79000"/>
        <n v="88345"/>
        <n v="79400"/>
        <n v="83400"/>
        <n v="82965"/>
        <n v="86965"/>
        <n v="92345"/>
        <n v="87015"/>
        <n v="88395"/>
        <n v="79450"/>
        <n v="92395"/>
        <n v="83450"/>
        <n v="83015"/>
        <n v="55110"/>
        <n v="60110"/>
        <n v="2221"/>
        <n v="2423"/>
        <n v="2699"/>
        <n v="2691"/>
        <n v="2539"/>
        <n v="2436"/>
        <n v="2494"/>
        <n v="3579"/>
        <n v="3323"/>
        <n v="2118"/>
        <n v="27480"/>
        <n v="24462"/>
        <n v="24660"/>
        <n v="25430"/>
        <n v="24430"/>
        <n v="17284"/>
        <n v="24063"/>
        <n v="22845"/>
        <n v="23255"/>
        <n v="21055"/>
        <n v="21305"/>
        <n v="14961"/>
        <n v="2368"/>
        <n v="2377"/>
        <n v="2773"/>
        <n v="2916"/>
        <n v="31925"/>
        <n v="33920"/>
        <n v="28770"/>
        <n v="24492"/>
        <n v="20793"/>
        <n v="2182"/>
        <n v="2578"/>
        <n v="19270"/>
        <n v="24020"/>
        <n v="19620"/>
        <n v="20715"/>
        <n v="29627"/>
        <n v="32887"/>
        <n v="25999"/>
        <n v="28199"/>
        <n v="2949"/>
        <n v="2992"/>
        <n v="2583"/>
        <n v="3046"/>
        <n v="2541"/>
        <n v="2925"/>
        <n v="3088"/>
        <n v="3220"/>
        <n v="3265"/>
        <n v="3427"/>
        <n v="2920"/>
        <n v="2883"/>
        <n v="2789"/>
        <n v="3321"/>
        <n v="3025"/>
        <n v="3067"/>
        <n v="3350"/>
        <n v="3282"/>
        <n v="2186"/>
        <n v="24055"/>
        <n v="24240"/>
        <n v="28760"/>
        <n v="2879"/>
        <n v="22085"/>
        <n v="22630"/>
        <n v="21410"/>
        <n v="19975"/>
        <n v="27625"/>
        <n v="30155"/>
        <n v="29355"/>
        <n v="31045"/>
        <n v="26810"/>
        <n v="27880"/>
        <n v="28255"/>
        <n v="25575"/>
        <n v="21820"/>
        <n v="21520"/>
        <n v="29835"/>
        <n v="26855"/>
        <n v="28780"/>
        <n v="29425"/>
        <n v="20610"/>
        <n v="20910"/>
        <n v="3552"/>
        <n v="4174"/>
        <n v="2891"/>
        <n v="38365"/>
        <n v="35960"/>
        <n v="36355"/>
        <n v="33485"/>
        <n v="43130"/>
        <n v="30310"/>
        <n v="25979"/>
        <n v="28279"/>
        <n v="29150"/>
        <n v="26299"/>
        <n v="46635"/>
        <n v="47315"/>
        <n v="32215"/>
        <n v="32660"/>
        <n v="35430"/>
        <n v="36070"/>
        <n v="39080"/>
        <n v="37580"/>
        <n v="33930"/>
        <n v="32420"/>
        <n v="39330"/>
        <n v="34635"/>
        <n v="39735"/>
        <n v="34470"/>
        <n v="41030"/>
        <n v="34620"/>
        <n v="38270"/>
        <n v="33325"/>
        <n v="38285"/>
        <n v="34515"/>
        <n v="38015"/>
        <n v="34365"/>
        <n v="35810"/>
        <n v="37120"/>
        <n v="39475"/>
        <n v="35660"/>
        <n v="39460"/>
        <n v="38165"/>
        <n v="40925"/>
        <n v="5680"/>
        <n v="6693"/>
        <n v="28485"/>
        <n v="29535"/>
        <n v="27745"/>
        <n v="31910"/>
        <n v="33945"/>
        <n v="30115"/>
        <n v="31885"/>
        <n v="35615"/>
        <n v="30625"/>
        <n v="32760"/>
        <n v="33480"/>
        <n v="29380"/>
        <n v="27580"/>
        <n v="30340"/>
        <n v="27560"/>
        <n v="5895"/>
        <n v="42615"/>
        <n v="39190"/>
        <n v="31550"/>
        <n v="28130"/>
        <n v="25880"/>
        <n v="27340"/>
        <n v="26760"/>
        <n v="27135"/>
        <n v="24515"/>
        <n v="28705"/>
        <n v="25915"/>
        <n v="30315"/>
        <n v="27730"/>
        <n v="29015"/>
        <n v="27430"/>
        <n v="28340"/>
        <n v="34970"/>
        <n v="32135"/>
        <n v="28520"/>
        <n v="31365"/>
        <n v="34730"/>
        <n v="31880"/>
        <n v="29530"/>
        <n v="28865"/>
        <n v="31020"/>
        <n v="26015"/>
        <n v="31560"/>
        <n v="35530"/>
        <n v="36320"/>
        <n v="32190"/>
        <n v="34880"/>
        <n v="33070"/>
        <n v="3613"/>
        <n v="5140"/>
        <n v="66950"/>
        <n v="66700"/>
        <n v="74350"/>
        <n v="54600"/>
        <n v="69279"/>
        <n v="72000"/>
        <n v="89825"/>
        <n v="90825"/>
        <n v="93225"/>
        <n v="44595"/>
        <n v="44695"/>
        <n v="66025"/>
        <n v="60835"/>
        <n v="64945"/>
        <n v="51070"/>
        <n v="47330"/>
        <n v="40270"/>
        <n v="36880"/>
        <n v="39035"/>
        <n v="59800"/>
        <n v="57590"/>
        <n v="61800"/>
        <n v="63250"/>
        <n v="43475"/>
        <n v="45745"/>
        <n v="46575"/>
        <n v="122400"/>
        <n v="136900"/>
        <n v="85795"/>
        <n v="87070"/>
        <n v="77295"/>
        <n v="82570"/>
        <n v="81295"/>
        <n v="94875"/>
        <n v="82795"/>
        <n v="78295"/>
        <n v="74295"/>
        <n v="70220"/>
        <n v="71025"/>
        <n v="71665"/>
        <n v="67520"/>
        <n v="136400"/>
        <n v="150900"/>
        <n v="103900"/>
        <n v="153195"/>
        <n v="138695"/>
        <n v="123695"/>
        <n v="138195"/>
        <n v="118400"/>
        <n v="126995"/>
        <n v="141495"/>
        <n v="154495"/>
        <n v="139995"/>
        <n v="109000"/>
        <n v="123500"/>
        <n v="137500"/>
        <n v="124000"/>
        <n v="138400"/>
        <n v="124900"/>
        <n v="99160"/>
        <n v="100660"/>
        <n v="104215"/>
        <n v="93850"/>
        <n v="82700"/>
        <n v="42595"/>
        <n v="45695"/>
        <n v="49195"/>
        <n v="42795"/>
        <n v="137900"/>
        <n v="195100"/>
        <n v="201000"/>
        <n v="206300"/>
        <n v="218400"/>
        <n v="191400"/>
        <n v="195200"/>
        <n v="175900"/>
        <n v="92400"/>
        <n v="79995"/>
        <n v="92495"/>
        <n v="93075"/>
        <n v="79950"/>
        <n v="93295"/>
        <n v="82695"/>
        <n v="103195"/>
        <n v="144995"/>
        <n v="108195"/>
        <n v="113600"/>
        <n v="114700"/>
        <n v="116500"/>
        <n v="219400"/>
        <n v="231800"/>
        <n v="216200"/>
        <n v="47795"/>
        <n v="54295"/>
        <n v="162900"/>
        <n v="191900"/>
        <n v="110475"/>
        <n v="111350"/>
        <n v="199495"/>
        <n v="203995"/>
        <n v="206000"/>
        <n v="92900"/>
        <n v="117200"/>
        <n v="119700"/>
        <n v="63215"/>
        <n v="94100"/>
        <n v="117500"/>
        <n v="118200"/>
        <n v="111900"/>
        <n v="113700"/>
        <n v="202000"/>
        <n v="183000"/>
        <n v="189600"/>
        <n v="196100"/>
        <n v="98700"/>
        <n v="98800"/>
        <n v="102100"/>
        <n v="102200"/>
        <n v="251600"/>
        <n v="157300"/>
        <n v="159600"/>
        <n v="109300"/>
        <n v="110650"/>
        <n v="176400"/>
        <n v="55505"/>
        <n v="60705"/>
        <n v="199800"/>
        <n v="189900"/>
        <n v="237250"/>
        <n v="238500"/>
        <n v="262350"/>
        <n v="247900"/>
        <n v="214500"/>
        <n v="217550"/>
        <n v="219850"/>
        <n v="85995"/>
        <n v="61140"/>
        <n v="67140"/>
        <n v="19320"/>
        <n v="20080"/>
        <n v="2034"/>
        <n v="2237"/>
        <n v="24305"/>
        <n v="2347"/>
        <n v="2463"/>
        <n v="2050"/>
        <n v="2052"/>
        <n v="2116"/>
        <n v="4439"/>
        <n v="4287"/>
        <n v="23830"/>
        <n v="23285"/>
        <n v="26075"/>
        <n v="32360"/>
        <n v="30735"/>
        <n v="2816"/>
        <n v="2934"/>
        <n v="34999"/>
        <n v="35799"/>
        <n v="36159"/>
        <n v="3241"/>
        <n v="3560"/>
        <n v="3188"/>
        <n v="3138"/>
        <n v="3096"/>
        <n v="3535"/>
        <n v="3269"/>
        <n v="3395"/>
        <n v="3471"/>
        <n v="3764"/>
        <n v="3822"/>
        <n v="3338"/>
        <n v="3733"/>
        <n v="3487"/>
        <n v="2843"/>
        <n v="3099"/>
        <n v="3199"/>
        <n v="3223"/>
        <n v="3251"/>
        <n v="2923"/>
        <n v="23645"/>
        <n v="28985"/>
        <n v="27840"/>
        <n v="27325"/>
        <n v="28785"/>
        <n v="30060"/>
        <n v="29815"/>
        <n v="29455"/>
        <n v="32675"/>
        <n v="4098"/>
        <n v="3357"/>
        <n v="3342"/>
        <n v="3345"/>
        <n v="3034"/>
        <n v="2697"/>
        <n v="39290"/>
        <n v="30070"/>
        <n v="31970"/>
        <n v="28085"/>
        <n v="33865"/>
        <n v="2650"/>
        <n v="35345"/>
        <n v="2149"/>
        <n v="2239"/>
        <n v="5667"/>
        <n v="6890"/>
        <n v="33160"/>
        <n v="2358"/>
        <n v="29580"/>
        <n v="33135"/>
        <n v="33575"/>
        <n v="33935"/>
        <n v="31735"/>
        <n v="28790"/>
        <n v="35520"/>
        <n v="30255"/>
        <n v="33755"/>
        <n v="32170"/>
        <n v="38160"/>
        <n v="40235"/>
        <n v="37105"/>
        <n v="34640"/>
        <n v="31405"/>
        <n v="36525"/>
        <n v="33115"/>
        <n v="39560"/>
        <n v="41705"/>
        <n v="36015"/>
        <n v="35680"/>
        <n v="42015"/>
        <n v="41190"/>
        <n v="35780"/>
        <n v="37190"/>
        <n v="33425"/>
        <n v="31665"/>
        <n v="34525"/>
        <n v="30970"/>
        <n v="28755"/>
        <n v="34865"/>
        <n v="32750"/>
        <n v="32945"/>
        <n v="31730"/>
        <n v="34240"/>
        <n v="29075"/>
        <n v="25435"/>
        <n v="25720"/>
        <n v="29285"/>
        <n v="29585"/>
        <n v="28725"/>
        <n v="25365"/>
        <n v="32025"/>
        <n v="37590"/>
        <n v="49960"/>
        <n v="49880"/>
        <n v="38510"/>
        <n v="34440"/>
        <n v="29360"/>
        <n v="41160"/>
        <n v="32060"/>
        <n v="29640"/>
        <n v="3245"/>
        <n v="4155"/>
        <n v="4701"/>
        <n v="33280"/>
        <n v="33730"/>
        <n v="39125"/>
        <n v="80155"/>
        <n v="83825"/>
        <n v="84325"/>
        <n v="64320"/>
        <n v="56580"/>
        <n v="61095"/>
        <n v="53355"/>
        <n v="44395"/>
        <n v="61855"/>
        <n v="57340"/>
        <n v="45325"/>
        <n v="65080"/>
        <n v="48685"/>
        <n v="65215"/>
        <n v="45460"/>
        <n v="57475"/>
        <n v="61990"/>
        <n v="44925"/>
        <n v="40685"/>
        <n v="34710"/>
        <n v="35040"/>
        <n v="41385"/>
        <n v="37635"/>
        <n v="33980"/>
        <n v="31660"/>
        <n v="30840"/>
        <n v="46530"/>
        <n v="43585"/>
        <n v="42945"/>
        <n v="41720"/>
        <n v="40535"/>
        <n v="38020"/>
        <n v="33890"/>
        <n v="50030"/>
        <n v="35420"/>
        <n v="42330"/>
        <n v="46980"/>
        <n v="46010"/>
        <n v="38470"/>
        <n v="33430"/>
        <n v="41145"/>
        <n v="36480"/>
        <n v="29950"/>
        <n v="88880"/>
        <n v="89380"/>
        <n v="60490"/>
        <n v="52550"/>
        <n v="34885"/>
        <n v="88850"/>
        <n v="209990"/>
        <n v="219990"/>
        <n v="69740"/>
        <n v="62160"/>
        <n v="69640"/>
        <n v="63060"/>
        <n v="67250"/>
        <n v="37610"/>
        <n v="116700"/>
        <n v="66910"/>
        <n v="37320"/>
        <n v="37795"/>
        <n v="38105"/>
        <n v="88600"/>
        <n v="89950"/>
        <n v="145200"/>
        <n v="130700"/>
        <n v="147495"/>
        <n v="132995"/>
        <n v="98200"/>
        <n v="117995"/>
        <n v="112700"/>
        <n v="132495"/>
        <n v="148795"/>
        <n v="134295"/>
        <n v="103300"/>
        <n v="117800"/>
        <n v="135795"/>
        <n v="121295"/>
        <n v="97460"/>
        <n v="138800"/>
        <n v="145740"/>
        <n v="62950"/>
        <n v="195840"/>
        <n v="143300"/>
        <n v="153400"/>
        <n v="161070"/>
        <n v="182009"/>
        <n v="150465"/>
        <n v="143400"/>
        <n v="126500"/>
        <n v="132825"/>
        <n v="165627"/>
        <n v="150570"/>
        <n v="78775"/>
        <n v="81795"/>
        <n v="197850"/>
        <n v="207895"/>
        <n v="226850"/>
        <n v="198190"/>
        <n v="208295"/>
        <n v="223295"/>
        <n v="72305"/>
        <n v="198700"/>
        <n v="183700"/>
        <n v="200800"/>
        <n v="185800"/>
        <n v="198295"/>
        <n v="188295"/>
        <n v="203295"/>
        <n v="213295"/>
        <n v="142100"/>
        <n v="105300"/>
        <n v="184105"/>
        <n v="136750"/>
        <n v="100100"/>
        <n v="118605"/>
        <n v="101995"/>
        <n v="106995"/>
        <n v="118845"/>
        <n v="186495"/>
        <n v="137995"/>
        <n v="142995"/>
        <n v="123845"/>
        <n v="96100"/>
        <n v="97250"/>
        <n v="98400"/>
        <n v="140500"/>
        <n v="189350"/>
        <n v="191300"/>
        <n v="170750"/>
        <n v="173800"/>
        <n v="160300"/>
        <n v="175100"/>
        <n v="141200"/>
        <n v="235307"/>
        <n v="213250"/>
        <n v="198250"/>
        <n v="179645"/>
        <n v="199600"/>
        <n v="182500"/>
        <n v="118160"/>
        <n v="119450"/>
        <n v="99950"/>
        <n v="101690"/>
        <n v="225400"/>
        <n v="257412"/>
        <n v="233509"/>
        <n v="239340"/>
        <n v="263553"/>
        <n v="286750"/>
        <n v="319400"/>
        <n v="295850"/>
        <n v="329325"/>
        <n v="250000"/>
        <n v="290000"/>
        <n v="296000"/>
        <n v="256650"/>
        <n v="263200"/>
        <n v="303300"/>
        <n v="296295"/>
        <n v="278295"/>
        <n v="301695"/>
        <n v="283695"/>
        <n v="287650"/>
        <n v="305650"/>
        <n v="302695"/>
        <n v="320695"/>
        <n v="199900"/>
        <n v="248000"/>
        <n v="237600"/>
        <n v="256300"/>
        <n v="241200"/>
        <n v="337000"/>
        <n v="107100"/>
        <n v="108840"/>
        <n v="124100"/>
        <n v="221580"/>
        <n v="228080"/>
        <n v="199500"/>
        <n v="201500"/>
        <n v="208000"/>
        <n v="288000"/>
        <n v="291744"/>
        <n v="217000"/>
        <n v="222000"/>
        <n v="224650"/>
        <n v="226900"/>
        <n v="230900"/>
        <n v="234050"/>
        <n v="275000"/>
        <n v="284900"/>
        <n v="294025"/>
        <n v="304350"/>
        <n v="65945"/>
        <n v="58295"/>
        <n v="62495"/>
        <n v="27736"/>
        <n v="30709"/>
        <n v="36931"/>
        <n v="39669"/>
        <n v="2308"/>
        <n v="2585"/>
        <n v="2396"/>
        <n v="2561"/>
        <n v="33350"/>
        <n v="19757"/>
        <n v="20270"/>
        <n v="23985"/>
        <n v="2123"/>
        <n v="2074"/>
        <n v="2301"/>
        <n v="2256"/>
        <n v="4827"/>
        <n v="4715"/>
        <n v="2620"/>
        <n v="2872"/>
        <n v="2474"/>
        <n v="3667"/>
        <n v="4282"/>
        <n v="4078"/>
        <n v="3752"/>
        <n v="3572"/>
        <n v="3908"/>
        <n v="3433"/>
        <n v="3215"/>
        <n v="3059"/>
        <n v="2836"/>
        <n v="2787"/>
        <n v="3156"/>
        <n v="3431"/>
        <n v="3104"/>
        <n v="2862"/>
        <n v="2956"/>
        <n v="2577"/>
        <n v="3008"/>
        <n v="3583"/>
        <n v="3192"/>
        <n v="3878"/>
        <n v="20240"/>
        <n v="22885"/>
        <n v="2422"/>
        <n v="3676"/>
        <n v="3470"/>
        <n v="3419"/>
        <n v="2245"/>
        <n v="2316"/>
        <n v="2083"/>
        <n v="2093"/>
        <n v="2220"/>
        <n v="2046"/>
        <n v="65225"/>
        <n v="2170"/>
        <n v="2323"/>
        <n v="2443"/>
        <n v="3413"/>
        <n v="3360"/>
        <n v="3068"/>
        <n v="3090"/>
        <n v="31460"/>
        <n v="30560"/>
        <n v="33660"/>
        <n v="2468"/>
        <n v="2790"/>
        <n v="3420"/>
        <n v="3051"/>
        <n v="3372"/>
        <n v="67395"/>
        <n v="32515"/>
        <n v="30335"/>
        <n v="36060"/>
        <n v="32030"/>
        <n v="2497"/>
        <n v="54025"/>
        <n v="42235"/>
        <n v="41225"/>
        <n v="38425"/>
        <n v="38915"/>
        <n v="38615"/>
        <n v="45125"/>
        <n v="42175"/>
        <n v="42435"/>
        <n v="45705"/>
        <n v="42755"/>
        <n v="40290"/>
        <n v="30655"/>
        <n v="26705"/>
        <n v="27045"/>
        <n v="29055"/>
        <n v="3176"/>
        <n v="52860"/>
        <n v="45580"/>
        <n v="42890"/>
        <n v="53680"/>
        <n v="43810"/>
        <n v="46500"/>
        <n v="52780"/>
        <n v="43280"/>
        <n v="36840"/>
        <n v="32490"/>
        <n v="34910"/>
        <n v="43860"/>
        <n v="55050"/>
        <n v="56050"/>
        <n v="59150"/>
        <n v="5858"/>
        <n v="6954"/>
        <n v="7624"/>
        <n v="5650"/>
        <n v="48390"/>
        <n v="5691"/>
        <n v="5860"/>
        <n v="115400"/>
        <n v="83180"/>
        <n v="4623"/>
        <n v="37725"/>
        <n v="37195"/>
        <n v="49105"/>
        <n v="128000"/>
        <n v="130000"/>
        <n v="131500"/>
        <n v="33620"/>
        <n v="81900"/>
        <n v="75010"/>
        <n v="89200"/>
        <n v="135000"/>
        <n v="283900"/>
        <n v="270400"/>
        <n v="273104"/>
        <n v="286739"/>
        <n v="275861"/>
        <n v="296387"/>
        <n v="284976"/>
        <n v="290861"/>
        <n v="158700"/>
        <n v="162000"/>
        <n v="166900"/>
        <n v="169050"/>
        <n v="164700"/>
        <n v="151200"/>
        <n v="166100"/>
        <n v="153900"/>
        <n v="137100"/>
        <n v="170545"/>
        <n v="190600"/>
        <n v="173500"/>
        <n v="149995"/>
        <n v="209500"/>
        <n v="139900"/>
        <n v="335000"/>
        <n v="182395"/>
        <n v="198195"/>
        <n v="183695"/>
        <n v="198600"/>
        <n v="203500"/>
        <n v="223600"/>
        <n v="218500"/>
        <n v="236100"/>
        <n v="214600"/>
        <n v="215800"/>
        <n v="222300"/>
        <n v="495000"/>
        <n v="280400"/>
        <n v="267000"/>
        <n v="211000"/>
        <n v="213200"/>
        <n v="215500"/>
        <n v="238700"/>
        <n v="250100"/>
        <n v="227600"/>
        <n v="263400"/>
        <n v="291900"/>
        <n v="97395"/>
        <n v="120395"/>
        <n v="107385"/>
        <n v="84885"/>
        <n v="107995"/>
        <n v="94995"/>
        <n v="84995"/>
        <n v="95895"/>
        <n v="87895"/>
        <n v="118795"/>
        <n v="3248"/>
        <n v="38685"/>
        <n v="34330"/>
        <n v="2332"/>
        <n v="3120"/>
        <n v="4508"/>
        <n v="3465"/>
        <n v="34320"/>
        <n v="35620"/>
        <n v="34160"/>
        <n v="36545"/>
        <n v="32785"/>
        <n v="36020"/>
        <n v="35860"/>
        <n v="3949"/>
        <n v="31865"/>
        <n v="34485"/>
        <n v="35915"/>
        <n v="34015"/>
        <n v="35285"/>
        <n v="36715"/>
        <n v="37155"/>
        <n v="32535"/>
        <n v="32875"/>
        <n v="29555"/>
        <n v="33760"/>
        <n v="32455"/>
        <n v="33915"/>
        <n v="51785"/>
        <n v="2427"/>
        <n v="259900"/>
        <n v="262990"/>
        <n v="219900"/>
        <n v="229990"/>
        <n v="6294"/>
        <n v="7419"/>
        <n v="9400"/>
        <n v="86877"/>
        <n v="91415"/>
        <n v="3108"/>
        <n v="87577"/>
        <n v="98172"/>
        <n v="98872"/>
        <n v="104122"/>
        <n v="156300"/>
        <n v="100800"/>
        <n v="128400"/>
        <n v="129400"/>
        <n v="101300"/>
        <n v="402940"/>
        <n v="474990"/>
        <n v="407400"/>
        <n v="480175"/>
        <n v="417825"/>
        <n v="492425"/>
        <n v="433550"/>
        <n v="438325"/>
        <n v="449525"/>
        <n v="474600"/>
        <n v="479775"/>
        <n v="492000"/>
        <n v="234260"/>
        <n v="173079"/>
        <n v="211525"/>
        <n v="234945"/>
        <n v="184309"/>
        <n v="201213"/>
        <n v="199054"/>
        <n v="217310"/>
        <n v="228447"/>
        <n v="186925"/>
        <n v="200054"/>
        <n v="218310"/>
        <n v="187925"/>
        <n v="229447"/>
        <n v="298900"/>
        <n v="303700"/>
        <n v="279500"/>
        <n v="266000"/>
        <n v="282295"/>
        <n v="268660"/>
        <n v="295987"/>
        <n v="284576"/>
        <n v="290461"/>
        <n v="275461"/>
        <n v="191995"/>
        <n v="180535"/>
        <n v="195895"/>
        <n v="335600"/>
        <n v="181200"/>
        <n v="184200"/>
        <n v="375000"/>
        <n v="212800"/>
        <n v="320580"/>
        <n v="310543"/>
        <n v="217900"/>
        <n v="480000"/>
        <n v="295000"/>
        <n v="410000"/>
        <n v="397500"/>
        <n v="399500"/>
        <n v="497650"/>
        <n v="315888"/>
        <n v="319995"/>
        <n v="535500"/>
        <n v="490700"/>
        <n v="359990"/>
        <n v="8488"/>
        <n v="82633"/>
        <n v="87252"/>
        <n v="81013"/>
        <n v="85174"/>
        <n v="85542"/>
        <n v="89622"/>
        <n v="279900"/>
        <n v="160829"/>
        <n v="140615"/>
        <n v="150694"/>
        <n v="170829"/>
        <n v="165986"/>
        <n v="154090"/>
        <n v="143860"/>
        <n v="176287"/>
        <n v="157767"/>
        <n v="147332"/>
        <n v="169900"/>
        <n v="180408"/>
        <n v="2960"/>
        <n v="151800"/>
        <n v="141800"/>
        <n v="299900"/>
        <n v="309900"/>
        <n v="319900"/>
        <n v="328990"/>
        <n v="318990"/>
        <n v="187124"/>
        <n v="221990"/>
        <n v="263990"/>
        <n v="224990"/>
        <n v="329990"/>
        <n v="242990"/>
        <n v="270990"/>
        <n v="246990"/>
        <n v="255000"/>
        <n v="260000"/>
        <n v="340990"/>
        <n v="366000"/>
        <n v="372500"/>
        <n v="379050"/>
        <n v="417000"/>
        <n v="423500"/>
        <n v="430450"/>
        <n v="206600"/>
        <n v="209600"/>
        <n v="207700"/>
        <n v="231400"/>
        <n v="405500"/>
        <n v="456500"/>
        <n v="412000"/>
        <n v="418950"/>
        <n v="463000"/>
        <n v="470350"/>
        <n v="1380000"/>
        <n v="1382750"/>
        <n v="455500"/>
        <n v="506500"/>
        <n v="441600"/>
        <n v="443800"/>
        <n v="548800"/>
        <n v="223970"/>
        <n v="219775"/>
        <n v="228625"/>
        <n v="224585"/>
        <n v="267990"/>
        <n v="334990"/>
        <n v="363000"/>
        <n v="214670"/>
        <n v="224670"/>
        <n v="217890"/>
        <n v="228339"/>
        <n v="313088"/>
        <n v="281170"/>
        <n v="294080"/>
        <n v="294900"/>
        <n v="440000"/>
        <n v="364000"/>
        <n v="392400"/>
        <n v="345400"/>
        <n v="378200"/>
        <n v="1500000"/>
        <n v="450000"/>
        <n v="248500"/>
        <n v="205840"/>
        <n v="382400"/>
        <n v="354000"/>
        <n v="336400"/>
        <n v="369200"/>
        <n v="2065902"/>
        <n v="1705769"/>
        <n v="643330"/>
      </sharedItems>
    </cacheField>
    <cacheField name="Engine performance" numFmtId="0" formula="'Engine HP'/'Engine Cylinders'" databaseField="0"/>
    <cacheField name="Cost Efficency MSRP/HP" numFmtId="0" formula="MSRP/'Engine HP'" databaseField="0"/>
    <cacheField name="Months (YEAR2)" numFmtId="0" databaseField="0">
      <fieldGroup base="3">
        <rangePr groupBy="months" startDate="1990-01-01T00:00:00" endDate="2017-01-02T00:00:00"/>
        <groupItems count="14">
          <s v="&lt;1/1/1990"/>
          <s v="Jan"/>
          <s v="Feb"/>
          <s v="Mar"/>
          <s v="Apr"/>
          <s v="May"/>
          <s v="Jun"/>
          <s v="Jul"/>
          <s v="Aug"/>
          <s v="Sep"/>
          <s v="Oct"/>
          <s v="Nov"/>
          <s v="Dec"/>
          <s v="&gt;1/2/2017"/>
        </groupItems>
      </fieldGroup>
    </cacheField>
    <cacheField name="Quarters (YEAR2)" numFmtId="0" databaseField="0">
      <fieldGroup base="3">
        <rangePr groupBy="quarters" startDate="1990-01-01T00:00:00" endDate="2017-01-02T00:00:00"/>
        <groupItems count="6">
          <s v="&lt;1/1/1990"/>
          <s v="Qtr1"/>
          <s v="Qtr2"/>
          <s v="Qtr3"/>
          <s v="Qtr4"/>
          <s v="&gt;1/2/2017"/>
        </groupItems>
      </fieldGroup>
    </cacheField>
    <cacheField name="Years (YEAR2)" numFmtId="0" databaseField="0">
      <fieldGroup base="3">
        <rangePr groupBy="years" startDate="1990-01-01T00:00:00" endDate="2017-01-02T00:00:00"/>
        <groupItems count="30">
          <s v="&lt;1/1/1990"/>
          <s v="1990"/>
          <s v="1991"/>
          <s v="1992"/>
          <s v="1993"/>
          <s v="1994"/>
          <s v="1995"/>
          <s v="1996"/>
          <s v="1997"/>
          <s v="1998"/>
          <s v="1999"/>
          <s v="2000"/>
          <s v="2001"/>
          <s v="2002"/>
          <s v="2003"/>
          <s v="2004"/>
          <s v="2005"/>
          <s v="2006"/>
          <s v="2007"/>
          <s v="2008"/>
          <s v="2009"/>
          <s v="2010"/>
          <s v="2011"/>
          <s v="2012"/>
          <s v="2013"/>
          <s v="2014"/>
          <s v="2015"/>
          <s v="2016"/>
          <s v="2017"/>
          <s v="&gt;1/2/2017"/>
        </groupItems>
      </fieldGroup>
    </cacheField>
  </cacheFields>
  <extLst>
    <ext xmlns:x14="http://schemas.microsoft.com/office/spreadsheetml/2009/9/main" uri="{725AE2AE-9491-48be-B2B4-4EB974FC3084}">
      <x14:pivotCacheDefinition pivotCacheId="3692875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39.610251967591" createdVersion="8" refreshedVersion="8" minRefreshableVersion="3" recordCount="22444" xr:uid="{C960D14D-FB52-43B7-BFF0-8A126FB8C6AF}">
  <cacheSource type="worksheet">
    <worksheetSource ref="A1:Q1048576" sheet="Car F and P"/>
  </cacheSource>
  <cacheFields count="17">
    <cacheField name="Make" numFmtId="0">
      <sharedItems containsBlank="1" count="51">
        <s v="BMW"/>
        <s v="Honda"/>
        <s v="Chevrolet"/>
        <s v="Mitsubishi"/>
        <s v="Nissan"/>
        <s v="Volkswagen"/>
        <s v="FIAT"/>
        <s v="Kia"/>
        <s v="Ford"/>
        <s v="Tesla"/>
        <s v="Mercedes-Benz"/>
        <s v="Toyota"/>
        <s v="Lexus"/>
        <s v="Lincoln"/>
        <s v="Hyundai"/>
        <s v="Acura"/>
        <s v="Scion"/>
        <s v="Mazda"/>
        <s v="Suzuki"/>
        <s v="Audi"/>
        <s v="Subaru"/>
        <s v="Infiniti"/>
        <s v="Dodge"/>
        <s v="Plymouth"/>
        <s v="Buick"/>
        <s v="Pontiac"/>
        <s v="Volvo"/>
        <s v="Alfa Romeo"/>
        <s v="Chrysler"/>
        <s v="Oldsmobile"/>
        <s v="GMC"/>
        <s v="Cadillac"/>
        <s v="Land Rover"/>
        <s v="Lotus"/>
        <s v="Saab"/>
        <s v="Porsche"/>
        <s v="Genesis"/>
        <s v="Maserati"/>
        <s v="Ferrari"/>
        <s v="McLaren"/>
        <s v="Bentley"/>
        <s v="Lamborghini"/>
        <s v="HUMMER"/>
        <s v="Aston Martin"/>
        <s v="Spyker"/>
        <s v="Rolls-Royce"/>
        <s v="Maybach"/>
        <s v="Bugatti"/>
        <s v="empty cells "/>
        <s v="engine hp"/>
        <m/>
      </sharedItems>
    </cacheField>
    <cacheField name="Model" numFmtId="0">
      <sharedItems containsBlank="1" containsMixedTypes="1" containsNumber="1" containsInteger="1" minValue="2" maxValue="45540"/>
    </cacheField>
    <cacheField name="year_1" numFmtId="0">
      <sharedItems containsString="0" containsBlank="1" containsNumber="1" containsInteger="1" minValue="1990" maxValue="2017"/>
    </cacheField>
    <cacheField name="YEAR2" numFmtId="0">
      <sharedItems containsNonDate="0" containsDate="1" containsString="0" containsBlank="1" minDate="1990-01-01T00:00:00" maxDate="2017-01-02T00:00:00" count="29">
        <d v="2015-01-01T00:00:00"/>
        <d v="2016-01-01T00:00:00"/>
        <d v="2017-01-01T00:00:00"/>
        <d v="2013-01-01T00:00:00"/>
        <d v="2014-01-01T00:00:00"/>
        <d v="2012-01-01T00:00:00"/>
        <d v="2011-01-01T00:00:00"/>
        <d v="1990-01-01T00:00:00"/>
        <d v="1991-01-01T00:00:00"/>
        <d v="2010-01-01T00:00:00"/>
        <d v="2009-01-01T00:00:00"/>
        <d v="1999-01-01T00:00:00"/>
        <d v="2008-01-01T00:00:00"/>
        <d v="2000-01-01T00:00:00"/>
        <d v="1995-01-01T00:00:00"/>
        <d v="2001-01-01T00:00:00"/>
        <d v="1992-01-01T00:00:00"/>
        <d v="1993-01-01T00:00:00"/>
        <d v="2003-01-01T00:00:00"/>
        <d v="2004-01-01T00:00:00"/>
        <d v="2005-01-01T00:00:00"/>
        <d v="1996-01-01T00:00:00"/>
        <d v="1997-01-01T00:00:00"/>
        <d v="1994-01-01T00:00:00"/>
        <d v="2006-01-01T00:00:00"/>
        <d v="2007-01-01T00:00:00"/>
        <d v="1998-01-01T00:00:00"/>
        <d v="2002-01-01T00:00:00"/>
        <m/>
      </sharedItems>
    </cacheField>
    <cacheField name="Engine Fuel Type" numFmtId="0">
      <sharedItems containsBlank="1"/>
    </cacheField>
    <cacheField name="Engine HP" numFmtId="2">
      <sharedItems containsString="0" containsBlank="1" containsNumber="1" minValue="1.2170971028972271" maxValue="1001"/>
    </cacheField>
    <cacheField name="Engine Cylinders" numFmtId="0">
      <sharedItems containsString="0" containsBlank="1" containsNumber="1" minValue="0" maxValue="143"/>
    </cacheField>
    <cacheField name="Transmission Type" numFmtId="0">
      <sharedItems containsBlank="1"/>
    </cacheField>
    <cacheField name="Driven_Wheels" numFmtId="0">
      <sharedItems containsBlank="1"/>
    </cacheField>
    <cacheField name="Number of Doors" numFmtId="0">
      <sharedItems containsBlank="1" containsMixedTypes="1" containsNumber="1" containsInteger="1" minValue="0" maxValue="4"/>
    </cacheField>
    <cacheField name="Market Category" numFmtId="0">
      <sharedItems containsBlank="1" containsMixedTypes="1" containsNumber="1" minValue="0.30145548709706221" maxValue="11199"/>
    </cacheField>
    <cacheField name="Vehicle Size" numFmtId="0">
      <sharedItems containsBlank="1"/>
    </cacheField>
    <cacheField name="Vehicle Style" numFmtId="0">
      <sharedItems containsBlank="1"/>
    </cacheField>
    <cacheField name="highway MPG" numFmtId="0">
      <sharedItems containsString="0" containsBlank="1" containsNumber="1" minValue="7.7596819176059633" maxValue="354"/>
    </cacheField>
    <cacheField name="city mpg" numFmtId="0">
      <sharedItems containsString="0" containsBlank="1" containsNumber="1" minValue="7" maxValue="137"/>
    </cacheField>
    <cacheField name="Popularity" numFmtId="0">
      <sharedItems containsString="0" containsBlank="1" containsNumber="1" minValue="1.6283047966008857" maxValue="5657"/>
    </cacheField>
    <cacheField name="MSRP" numFmtId="0">
      <sharedItems containsString="0" containsBlank="1" containsNumber="1" minValue="11.609709303878935" maxValue="2065902"/>
    </cacheField>
  </cacheFields>
  <extLst>
    <ext xmlns:x14="http://schemas.microsoft.com/office/spreadsheetml/2009/9/main" uri="{725AE2AE-9491-48be-B2B4-4EB974FC3084}">
      <x14:pivotCacheDefinition pivotCacheId="15413562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99">
  <r>
    <x v="0"/>
    <s v="i3"/>
    <n v="2015"/>
    <x v="0"/>
    <x v="0"/>
    <n v="170"/>
    <n v="6"/>
    <x v="0"/>
    <s v="rear wheel drive"/>
    <n v="4"/>
    <s v="Hatchback,Luxury"/>
    <s v="Compact"/>
    <s v="4dr Hatchback"/>
    <n v="111"/>
    <n v="137"/>
    <n v="3916"/>
    <x v="0"/>
  </r>
  <r>
    <x v="0"/>
    <s v="i3"/>
    <n v="2016"/>
    <x v="1"/>
    <x v="0"/>
    <n v="170"/>
    <n v="6"/>
    <x v="0"/>
    <s v="rear wheel drive"/>
    <n v="4"/>
    <s v="Hatchback,Luxury"/>
    <s v="Compact"/>
    <s v="4dr Hatchback"/>
    <n v="111"/>
    <n v="137"/>
    <n v="3916"/>
    <x v="0"/>
  </r>
  <r>
    <x v="0"/>
    <s v="i3"/>
    <n v="2017"/>
    <x v="2"/>
    <x v="0"/>
    <n v="170"/>
    <n v="6"/>
    <x v="0"/>
    <s v="rear wheel drive"/>
    <n v="4"/>
    <s v="Hatchback,Luxury"/>
    <s v="Compact"/>
    <s v="4dr Hatchback"/>
    <n v="111"/>
    <n v="137"/>
    <n v="3916"/>
    <x v="0"/>
  </r>
  <r>
    <x v="1"/>
    <s v="Fit EV"/>
    <n v="2013"/>
    <x v="3"/>
    <x v="0"/>
    <n v="63"/>
    <n v="6"/>
    <x v="0"/>
    <s v="front wheel drive"/>
    <n v="4"/>
    <s v="Hatchback"/>
    <s v="Compact"/>
    <s v="4dr Hatchback"/>
    <n v="105"/>
    <n v="132"/>
    <n v="2202"/>
    <x v="1"/>
  </r>
  <r>
    <x v="1"/>
    <s v="Fit EV"/>
    <n v="2014"/>
    <x v="4"/>
    <x v="0"/>
    <n v="63"/>
    <n v="6"/>
    <x v="0"/>
    <s v="front wheel drive"/>
    <n v="4"/>
    <s v="Hatchback"/>
    <s v="Compact"/>
    <s v="4dr Hatchback"/>
    <n v="105"/>
    <n v="132"/>
    <n v="2202"/>
    <x v="1"/>
  </r>
  <r>
    <x v="0"/>
    <s v="i3"/>
    <n v="2017"/>
    <x v="2"/>
    <x v="0"/>
    <n v="170"/>
    <n v="6"/>
    <x v="0"/>
    <s v="rear wheel drive"/>
    <n v="4"/>
    <s v="Hatchback,Luxury"/>
    <s v="Compact"/>
    <s v="4dr Hatchback"/>
    <n v="106"/>
    <n v="129"/>
    <n v="3916"/>
    <x v="2"/>
  </r>
  <r>
    <x v="2"/>
    <s v="Spark EV"/>
    <n v="2014"/>
    <x v="4"/>
    <x v="0"/>
    <n v="140"/>
    <n v="6"/>
    <x v="0"/>
    <s v="front wheel drive"/>
    <n v="4"/>
    <s v="Hatchback"/>
    <s v="Compact"/>
    <s v="4dr Hatchback"/>
    <n v="109"/>
    <n v="128"/>
    <n v="1385"/>
    <x v="3"/>
  </r>
  <r>
    <x v="2"/>
    <s v="Spark EV"/>
    <n v="2014"/>
    <x v="4"/>
    <x v="0"/>
    <n v="140"/>
    <n v="6"/>
    <x v="0"/>
    <s v="front wheel drive"/>
    <n v="4"/>
    <s v="Hatchback"/>
    <s v="Compact"/>
    <s v="4dr Hatchback"/>
    <n v="109"/>
    <n v="128"/>
    <n v="1385"/>
    <x v="4"/>
  </r>
  <r>
    <x v="2"/>
    <s v="Spark EV"/>
    <n v="2015"/>
    <x v="0"/>
    <x v="0"/>
    <n v="140"/>
    <n v="6"/>
    <x v="0"/>
    <s v="front wheel drive"/>
    <n v="4"/>
    <s v="Hatchback"/>
    <s v="Compact"/>
    <s v="4dr Hatchback"/>
    <n v="109"/>
    <n v="128"/>
    <n v="1385"/>
    <x v="5"/>
  </r>
  <r>
    <x v="2"/>
    <s v="Spark EV"/>
    <n v="2015"/>
    <x v="0"/>
    <x v="0"/>
    <n v="140"/>
    <n v="6"/>
    <x v="0"/>
    <s v="front wheel drive"/>
    <n v="4"/>
    <s v="Hatchback"/>
    <s v="Compact"/>
    <s v="4dr Hatchback"/>
    <n v="109"/>
    <n v="128"/>
    <n v="1385"/>
    <x v="6"/>
  </r>
  <r>
    <x v="2"/>
    <s v="Spark EV"/>
    <n v="2016"/>
    <x v="1"/>
    <x v="0"/>
    <n v="140"/>
    <n v="6"/>
    <x v="0"/>
    <s v="front wheel drive"/>
    <n v="4"/>
    <s v="Hatchback"/>
    <s v="Compact"/>
    <s v="4dr Hatchback"/>
    <n v="109"/>
    <n v="128"/>
    <n v="1385"/>
    <x v="7"/>
  </r>
  <r>
    <x v="2"/>
    <s v="Spark EV"/>
    <n v="2016"/>
    <x v="1"/>
    <x v="0"/>
    <n v="140"/>
    <n v="6"/>
    <x v="0"/>
    <s v="front wheel drive"/>
    <n v="4"/>
    <s v="Hatchback"/>
    <s v="Compact"/>
    <s v="4dr Hatchback"/>
    <n v="109"/>
    <n v="128"/>
    <n v="1385"/>
    <x v="8"/>
  </r>
  <r>
    <x v="2"/>
    <s v="Bolt EV"/>
    <n v="2017"/>
    <x v="2"/>
    <x v="0"/>
    <n v="200"/>
    <n v="140"/>
    <x v="0"/>
    <s v="front wheel drive"/>
    <n v="4"/>
    <s v="Hatchback"/>
    <s v="Compact"/>
    <s v="4dr Hatchback"/>
    <n v="110"/>
    <n v="128"/>
    <n v="1385"/>
    <x v="9"/>
  </r>
  <r>
    <x v="2"/>
    <s v="Bolt EV"/>
    <n v="2017"/>
    <x v="2"/>
    <x v="0"/>
    <n v="200"/>
    <n v="140"/>
    <x v="0"/>
    <s v="front wheel drive"/>
    <n v="4"/>
    <s v="Hatchback"/>
    <s v="Compact"/>
    <s v="4dr Hatchback"/>
    <n v="110"/>
    <n v="128"/>
    <n v="1385"/>
    <x v="10"/>
  </r>
  <r>
    <x v="3"/>
    <s v="i-MiEV"/>
    <n v="2016"/>
    <x v="1"/>
    <x v="0"/>
    <n v="66"/>
    <n v="6"/>
    <x v="0"/>
    <s v="rear wheel drive"/>
    <n v="4"/>
    <s v="Hatchback"/>
    <s v="Compact"/>
    <s v="4dr Hatchback"/>
    <n v="99"/>
    <n v="126"/>
    <n v="436"/>
    <x v="11"/>
  </r>
  <r>
    <x v="4"/>
    <s v="Leaf"/>
    <n v="2014"/>
    <x v="4"/>
    <x v="0"/>
    <n v="63"/>
    <n v="6"/>
    <x v="0"/>
    <s v="front wheel drive"/>
    <n v="4"/>
    <s v="Hatchback"/>
    <s v="Compact"/>
    <s v="4dr Hatchback"/>
    <n v="101"/>
    <n v="126"/>
    <n v="2009"/>
    <x v="12"/>
  </r>
  <r>
    <x v="4"/>
    <s v="Leaf"/>
    <n v="2014"/>
    <x v="4"/>
    <x v="0"/>
    <n v="63"/>
    <n v="6"/>
    <x v="0"/>
    <s v="front wheel drive"/>
    <n v="4"/>
    <s v="Hatchback"/>
    <s v="Compact"/>
    <s v="4dr Hatchback"/>
    <n v="101"/>
    <n v="126"/>
    <n v="2009"/>
    <x v="13"/>
  </r>
  <r>
    <x v="4"/>
    <s v="Leaf"/>
    <n v="2014"/>
    <x v="4"/>
    <x v="0"/>
    <n v="63"/>
    <n v="6"/>
    <x v="0"/>
    <s v="front wheel drive"/>
    <n v="4"/>
    <s v="Hatchback"/>
    <s v="Compact"/>
    <s v="4dr Hatchback"/>
    <n v="101"/>
    <n v="126"/>
    <n v="2009"/>
    <x v="14"/>
  </r>
  <r>
    <x v="4"/>
    <s v="Leaf"/>
    <n v="2015"/>
    <x v="0"/>
    <x v="0"/>
    <n v="63"/>
    <n v="6"/>
    <x v="0"/>
    <s v="front wheel drive"/>
    <n v="4"/>
    <s v="Hatchback"/>
    <s v="Compact"/>
    <s v="4dr Hatchback"/>
    <n v="101"/>
    <n v="126"/>
    <n v="2009"/>
    <x v="15"/>
  </r>
  <r>
    <x v="4"/>
    <s v="Leaf"/>
    <n v="2015"/>
    <x v="0"/>
    <x v="0"/>
    <n v="63"/>
    <n v="6"/>
    <x v="0"/>
    <s v="front wheel drive"/>
    <n v="4"/>
    <s v="Hatchback"/>
    <s v="Compact"/>
    <s v="4dr Hatchback"/>
    <n v="101"/>
    <n v="126"/>
    <n v="2009"/>
    <x v="16"/>
  </r>
  <r>
    <x v="4"/>
    <s v="Leaf"/>
    <n v="2015"/>
    <x v="0"/>
    <x v="0"/>
    <n v="63"/>
    <n v="6"/>
    <x v="0"/>
    <s v="front wheel drive"/>
    <n v="4"/>
    <s v="Hatchback"/>
    <s v="Compact"/>
    <s v="4dr Hatchback"/>
    <n v="101"/>
    <n v="126"/>
    <n v="2009"/>
    <x v="17"/>
  </r>
  <r>
    <x v="4"/>
    <s v="Leaf"/>
    <n v="2015"/>
    <x v="0"/>
    <x v="0"/>
    <n v="63"/>
    <n v="6"/>
    <x v="0"/>
    <s v="front wheel drive"/>
    <n v="4"/>
    <s v="Hatchback"/>
    <s v="Compact"/>
    <s v="4dr Hatchback"/>
    <n v="101"/>
    <n v="126"/>
    <n v="2009"/>
    <x v="13"/>
  </r>
  <r>
    <x v="4"/>
    <s v="Leaf"/>
    <n v="2016"/>
    <x v="1"/>
    <x v="0"/>
    <n v="63"/>
    <n v="6"/>
    <x v="0"/>
    <s v="front wheel drive"/>
    <n v="4"/>
    <s v="Hatchback"/>
    <s v="Compact"/>
    <s v="4dr Hatchback"/>
    <n v="101"/>
    <n v="126"/>
    <n v="2009"/>
    <x v="17"/>
  </r>
  <r>
    <x v="5"/>
    <s v="e-Golf"/>
    <n v="2015"/>
    <x v="0"/>
    <x v="0"/>
    <n v="115"/>
    <n v="115"/>
    <x v="0"/>
    <s v="front wheel drive"/>
    <n v="4"/>
    <s v="Hatchback"/>
    <s v="Compact"/>
    <s v="4dr Hatchback"/>
    <n v="105"/>
    <n v="126"/>
    <n v="873"/>
    <x v="18"/>
  </r>
  <r>
    <x v="5"/>
    <s v="e-Golf"/>
    <n v="2015"/>
    <x v="0"/>
    <x v="0"/>
    <n v="115"/>
    <n v="115"/>
    <x v="0"/>
    <s v="front wheel drive"/>
    <n v="4"/>
    <s v="Hatchback"/>
    <s v="Compact"/>
    <s v="4dr Hatchback"/>
    <n v="105"/>
    <n v="126"/>
    <n v="873"/>
    <x v="19"/>
  </r>
  <r>
    <x v="5"/>
    <s v="e-Golf"/>
    <n v="2016"/>
    <x v="1"/>
    <x v="0"/>
    <n v="115"/>
    <n v="115"/>
    <x v="0"/>
    <s v="front wheel drive"/>
    <n v="4"/>
    <s v="Hatchback"/>
    <s v="Compact"/>
    <s v="4dr Hatchback"/>
    <n v="105"/>
    <n v="126"/>
    <n v="873"/>
    <x v="20"/>
  </r>
  <r>
    <x v="5"/>
    <s v="e-Golf"/>
    <n v="2016"/>
    <x v="1"/>
    <x v="0"/>
    <n v="115"/>
    <n v="115"/>
    <x v="0"/>
    <s v="front wheel drive"/>
    <n v="4"/>
    <s v="Hatchback"/>
    <s v="Compact"/>
    <s v="4dr Hatchback"/>
    <n v="105"/>
    <n v="126"/>
    <n v="873"/>
    <x v="21"/>
  </r>
  <r>
    <x v="3"/>
    <s v="i-MiEV"/>
    <n v="2014"/>
    <x v="4"/>
    <x v="0"/>
    <n v="63"/>
    <n v="66"/>
    <x v="0"/>
    <s v="rear wheel drive"/>
    <n v="4"/>
    <s v="Hatchback"/>
    <s v="Compact"/>
    <s v="4dr Hatchback"/>
    <n v="99"/>
    <n v="126"/>
    <n v="436"/>
    <x v="11"/>
  </r>
  <r>
    <x v="4"/>
    <s v="Leaf"/>
    <n v="2016"/>
    <x v="1"/>
    <x v="0"/>
    <n v="63"/>
    <n v="6"/>
    <x v="0"/>
    <s v="front wheel drive"/>
    <n v="4"/>
    <s v="Hatchback"/>
    <s v="Compact"/>
    <s v="4dr Hatchback"/>
    <n v="101"/>
    <n v="124"/>
    <n v="2009"/>
    <x v="22"/>
  </r>
  <r>
    <x v="4"/>
    <s v="Leaf"/>
    <n v="2016"/>
    <x v="1"/>
    <x v="0"/>
    <n v="63"/>
    <n v="6"/>
    <x v="0"/>
    <s v="front wheel drive"/>
    <n v="4"/>
    <s v="Hatchback"/>
    <s v="Compact"/>
    <s v="4dr Hatchback"/>
    <n v="101"/>
    <n v="124"/>
    <n v="2009"/>
    <x v="23"/>
  </r>
  <r>
    <x v="6"/>
    <s v="500e"/>
    <n v="2015"/>
    <x v="0"/>
    <x v="0"/>
    <n v="63"/>
    <n v="6"/>
    <x v="0"/>
    <s v="front wheel drive"/>
    <n v="2"/>
    <s v="Hatchback"/>
    <s v="Compact"/>
    <s v="2dr Hatchback"/>
    <n v="108"/>
    <n v="122"/>
    <n v="819"/>
    <x v="24"/>
  </r>
  <r>
    <x v="3"/>
    <s v="i-MiEV"/>
    <n v="2017"/>
    <x v="2"/>
    <x v="0"/>
    <n v="66"/>
    <n v="6"/>
    <x v="0"/>
    <s v="rear wheel drive"/>
    <n v="4"/>
    <s v="Hatchback"/>
    <s v="Compact"/>
    <s v="4dr Hatchback"/>
    <n v="102"/>
    <n v="121"/>
    <n v="436"/>
    <x v="11"/>
  </r>
  <r>
    <x v="6"/>
    <s v="500e"/>
    <n v="2016"/>
    <x v="1"/>
    <x v="0"/>
    <n v="63"/>
    <n v="6"/>
    <x v="0"/>
    <s v="front wheel drive"/>
    <n v="2"/>
    <s v="Hatchback"/>
    <s v="Compact"/>
    <s v="2dr Hatchback"/>
    <n v="103"/>
    <n v="121"/>
    <n v="819"/>
    <x v="24"/>
  </r>
  <r>
    <x v="6"/>
    <s v="500e"/>
    <n v="2017"/>
    <x v="2"/>
    <x v="0"/>
    <n v="63"/>
    <n v="6"/>
    <x v="0"/>
    <s v="front wheel drive"/>
    <n v="2"/>
    <s v="Hatchback"/>
    <s v="Compact"/>
    <s v="2dr Hatchback"/>
    <n v="103"/>
    <n v="121"/>
    <n v="819"/>
    <x v="24"/>
  </r>
  <r>
    <x v="7"/>
    <s v="Soul EV"/>
    <n v="2015"/>
    <x v="0"/>
    <x v="0"/>
    <n v="63"/>
    <n v="6"/>
    <x v="0"/>
    <s v="front wheel drive"/>
    <n v="4"/>
    <s v="N/A"/>
    <s v="Compact"/>
    <s v="Wagon"/>
    <n v="92"/>
    <n v="120"/>
    <n v="1720"/>
    <x v="25"/>
  </r>
  <r>
    <x v="7"/>
    <s v="Soul EV"/>
    <n v="2015"/>
    <x v="0"/>
    <x v="0"/>
    <n v="63"/>
    <n v="6"/>
    <x v="0"/>
    <s v="front wheel drive"/>
    <n v="4"/>
    <s v="N/A"/>
    <s v="Compact"/>
    <s v="Wagon"/>
    <n v="92"/>
    <n v="120"/>
    <n v="1720"/>
    <x v="26"/>
  </r>
  <r>
    <x v="7"/>
    <s v="Soul EV"/>
    <n v="2016"/>
    <x v="1"/>
    <x v="0"/>
    <n v="63"/>
    <n v="6"/>
    <x v="0"/>
    <s v="front wheel drive"/>
    <n v="4"/>
    <s v="N/A"/>
    <s v="Compact"/>
    <s v="Wagon"/>
    <n v="92"/>
    <n v="120"/>
    <n v="1720"/>
    <x v="27"/>
  </r>
  <r>
    <x v="7"/>
    <s v="Soul EV"/>
    <n v="2016"/>
    <x v="1"/>
    <x v="0"/>
    <n v="63"/>
    <n v="6"/>
    <x v="0"/>
    <s v="front wheel drive"/>
    <n v="4"/>
    <s v="N/A"/>
    <s v="Compact"/>
    <s v="Wagon"/>
    <n v="92"/>
    <n v="120"/>
    <n v="1720"/>
    <x v="28"/>
  </r>
  <r>
    <x v="7"/>
    <s v="Soul EV"/>
    <n v="2016"/>
    <x v="1"/>
    <x v="0"/>
    <n v="63"/>
    <n v="6"/>
    <x v="0"/>
    <s v="front wheel drive"/>
    <n v="4"/>
    <s v="N/A"/>
    <s v="Compact"/>
    <s v="Wagon"/>
    <n v="92"/>
    <n v="120"/>
    <n v="1720"/>
    <x v="29"/>
  </r>
  <r>
    <x v="8"/>
    <s v="Focus"/>
    <n v="2015"/>
    <x v="0"/>
    <x v="0"/>
    <n v="63"/>
    <n v="6"/>
    <x v="0"/>
    <s v="front wheel drive"/>
    <n v="4"/>
    <s v="Hatchback"/>
    <s v="Compact"/>
    <s v="4dr Hatchback"/>
    <n v="99"/>
    <n v="110"/>
    <n v="5657"/>
    <x v="30"/>
  </r>
  <r>
    <x v="8"/>
    <s v="Focus"/>
    <n v="2016"/>
    <x v="1"/>
    <x v="0"/>
    <n v="63"/>
    <n v="6"/>
    <x v="0"/>
    <s v="front wheel drive"/>
    <n v="4"/>
    <s v="Hatchback"/>
    <s v="Compact"/>
    <s v="4dr Hatchback"/>
    <n v="99"/>
    <n v="110"/>
    <n v="5657"/>
    <x v="30"/>
  </r>
  <r>
    <x v="8"/>
    <s v="Focus"/>
    <n v="2017"/>
    <x v="2"/>
    <x v="0"/>
    <n v="63"/>
    <n v="6"/>
    <x v="0"/>
    <s v="front wheel drive"/>
    <n v="4"/>
    <s v="Hatchback"/>
    <s v="Compact"/>
    <s v="4dr Hatchback"/>
    <n v="99"/>
    <n v="110"/>
    <n v="5657"/>
    <x v="31"/>
  </r>
  <r>
    <x v="9"/>
    <s v="Model S"/>
    <n v="2016"/>
    <x v="1"/>
    <x v="0"/>
    <n v="63"/>
    <n v="6"/>
    <x v="0"/>
    <s v="all wheel drive"/>
    <s v="all wheel drive"/>
    <s v="Exotic,Performance"/>
    <s v="Large"/>
    <s v="Sedan"/>
    <n v="105"/>
    <n v="102"/>
    <n v="1391"/>
    <x v="32"/>
  </r>
  <r>
    <x v="9"/>
    <s v="Model S"/>
    <n v="2015"/>
    <x v="0"/>
    <x v="0"/>
    <n v="63"/>
    <n v="6"/>
    <x v="0"/>
    <s v="all wheel drive"/>
    <n v="4"/>
    <s v="Exotic,Performance"/>
    <s v="Large"/>
    <s v="Sedan"/>
    <n v="102"/>
    <n v="101"/>
    <n v="1391"/>
    <x v="33"/>
  </r>
  <r>
    <x v="9"/>
    <s v="Model S"/>
    <n v="2016"/>
    <x v="1"/>
    <x v="0"/>
    <n v="63"/>
    <n v="6"/>
    <x v="0"/>
    <s v="all wheel drive"/>
    <s v="all wheel drive"/>
    <s v="Exotic,Performance"/>
    <s v="Large"/>
    <s v="Sedan"/>
    <n v="107"/>
    <n v="101"/>
    <n v="1391"/>
    <x v="34"/>
  </r>
  <r>
    <x v="9"/>
    <s v="Model S"/>
    <n v="2016"/>
    <x v="1"/>
    <x v="0"/>
    <n v="63"/>
    <n v="6"/>
    <x v="0"/>
    <s v="all wheel drive"/>
    <n v="4"/>
    <s v="Exotic,Performance"/>
    <s v="Large"/>
    <s v="Sedan"/>
    <n v="102"/>
    <n v="101"/>
    <n v="1391"/>
    <x v="33"/>
  </r>
  <r>
    <x v="9"/>
    <s v="Model S"/>
    <n v="2016"/>
    <x v="1"/>
    <x v="0"/>
    <n v="63"/>
    <n v="6"/>
    <x v="0"/>
    <s v="all wheel drive"/>
    <n v="4"/>
    <s v="Exotic,High-Performance"/>
    <s v="Large"/>
    <s v="Sedan"/>
    <n v="107"/>
    <n v="101"/>
    <n v="1391"/>
    <x v="35"/>
  </r>
  <r>
    <x v="9"/>
    <s v="Model S"/>
    <n v="2016"/>
    <x v="1"/>
    <x v="0"/>
    <n v="63"/>
    <n v="6"/>
    <x v="0"/>
    <s v="all wheel drive"/>
    <s v="all wheel drive"/>
    <s v="Exotic,Performance"/>
    <s v="Large"/>
    <s v="Sedan"/>
    <n v="101"/>
    <n v="98"/>
    <n v="1391"/>
    <x v="36"/>
  </r>
  <r>
    <x v="9"/>
    <s v="Model S"/>
    <n v="2016"/>
    <x v="1"/>
    <x v="0"/>
    <n v="63"/>
    <n v="6"/>
    <x v="0"/>
    <s v="rear wheel drive"/>
    <s v="all wheel drive"/>
    <s v="Exotic,Performance"/>
    <s v="Large"/>
    <s v="Sedan"/>
    <n v="100"/>
    <n v="97"/>
    <n v="1391"/>
    <x v="37"/>
  </r>
  <r>
    <x v="9"/>
    <s v="Model S"/>
    <n v="2015"/>
    <x v="0"/>
    <x v="0"/>
    <n v="63"/>
    <n v="6"/>
    <x v="0"/>
    <s v="all wheel drive"/>
    <n v="4"/>
    <s v="Exotic,High-Performance"/>
    <s v="Large"/>
    <s v="Sedan"/>
    <n v="106"/>
    <n v="95"/>
    <n v="1391"/>
    <x v="38"/>
  </r>
  <r>
    <x v="9"/>
    <s v="Model S"/>
    <n v="2014"/>
    <x v="4"/>
    <x v="0"/>
    <n v="63"/>
    <n v="6"/>
    <x v="0"/>
    <s v="rear wheel drive"/>
    <n v="4"/>
    <s v="Exotic,Performance"/>
    <s v="Large"/>
    <s v="Sedan"/>
    <n v="97"/>
    <n v="94"/>
    <n v="1391"/>
    <x v="39"/>
  </r>
  <r>
    <x v="9"/>
    <s v="Model S"/>
    <n v="2015"/>
    <x v="0"/>
    <x v="0"/>
    <n v="63"/>
    <n v="6"/>
    <x v="0"/>
    <s v="rear wheel drive"/>
    <n v="4"/>
    <s v="Exotic,Performance"/>
    <s v="Large"/>
    <s v="Sedan"/>
    <n v="97"/>
    <n v="94"/>
    <n v="1391"/>
    <x v="39"/>
  </r>
  <r>
    <x v="9"/>
    <s v="Model S"/>
    <n v="2016"/>
    <x v="1"/>
    <x v="0"/>
    <n v="63"/>
    <n v="6"/>
    <x v="0"/>
    <s v="all wheel drive"/>
    <s v="all wheel drive"/>
    <s v="Exotic,High-Performance"/>
    <s v="Large"/>
    <s v="Sedan"/>
    <n v="105"/>
    <n v="92"/>
    <n v="1391"/>
    <x v="40"/>
  </r>
  <r>
    <x v="9"/>
    <s v="Model S"/>
    <n v="2016"/>
    <x v="1"/>
    <x v="0"/>
    <n v="63"/>
    <n v="6"/>
    <x v="0"/>
    <s v="all wheel drive"/>
    <n v="4"/>
    <s v="Exotic,High-Performance"/>
    <s v="Large"/>
    <s v="Sedan"/>
    <n v="100"/>
    <n v="91"/>
    <n v="1391"/>
    <x v="41"/>
  </r>
  <r>
    <x v="9"/>
    <s v="Model S"/>
    <n v="2015"/>
    <x v="0"/>
    <x v="0"/>
    <n v="63"/>
    <n v="6"/>
    <x v="0"/>
    <s v="all wheel drive"/>
    <n v="4"/>
    <s v="Exotic,High-Performance"/>
    <s v="Large"/>
    <s v="Sedan"/>
    <n v="98"/>
    <n v="89"/>
    <n v="1391"/>
    <x v="42"/>
  </r>
  <r>
    <x v="9"/>
    <s v="Model S"/>
    <n v="2014"/>
    <x v="4"/>
    <x v="0"/>
    <n v="63"/>
    <n v="6"/>
    <x v="0"/>
    <s v="rear wheel drive"/>
    <n v="4"/>
    <s v="Exotic,High-Performance"/>
    <s v="Large"/>
    <s v="Sedan"/>
    <n v="90"/>
    <n v="88"/>
    <n v="1391"/>
    <x v="43"/>
  </r>
  <r>
    <x v="9"/>
    <s v="Model S"/>
    <n v="2014"/>
    <x v="4"/>
    <x v="0"/>
    <n v="63"/>
    <n v="6"/>
    <x v="0"/>
    <s v="rear wheel drive"/>
    <n v="4"/>
    <s v="Exotic,High-Performance"/>
    <s v="Large"/>
    <s v="Sedan"/>
    <n v="90"/>
    <n v="88"/>
    <n v="1391"/>
    <x v="44"/>
  </r>
  <r>
    <x v="9"/>
    <s v="Model S"/>
    <n v="2015"/>
    <x v="0"/>
    <x v="0"/>
    <n v="63"/>
    <n v="6"/>
    <x v="0"/>
    <s v="rear wheel drive"/>
    <n v="4"/>
    <s v="Exotic,Performance"/>
    <s v="Large"/>
    <s v="Sedan"/>
    <n v="90"/>
    <n v="88"/>
    <n v="1391"/>
    <x v="45"/>
  </r>
  <r>
    <x v="9"/>
    <s v="Model S"/>
    <n v="2016"/>
    <x v="1"/>
    <x v="0"/>
    <n v="63"/>
    <n v="6"/>
    <x v="0"/>
    <s v="rear wheel drive"/>
    <n v="4"/>
    <s v="Exotic,Performance"/>
    <s v="Large"/>
    <s v="Sedan"/>
    <n v="90"/>
    <n v="88"/>
    <n v="1391"/>
    <x v="46"/>
  </r>
  <r>
    <x v="9"/>
    <s v="Model S"/>
    <n v="2014"/>
    <x v="4"/>
    <x v="0"/>
    <n v="63"/>
    <n v="6"/>
    <x v="0"/>
    <s v="all wheel drive"/>
    <n v="4"/>
    <s v="Exotic,High-Performance"/>
    <s v="Large"/>
    <s v="Sedan"/>
    <n v="94"/>
    <n v="86"/>
    <n v="1391"/>
    <x v="47"/>
  </r>
  <r>
    <x v="10"/>
    <s v="B-Class Electric Drive"/>
    <n v="2015"/>
    <x v="0"/>
    <x v="0"/>
    <n v="177"/>
    <n v="6"/>
    <x v="0"/>
    <s v="front wheel drive"/>
    <n v="4"/>
    <s v="Hatchback,Luxury"/>
    <s v="Compact"/>
    <s v="4dr Hatchback"/>
    <n v="82"/>
    <n v="85"/>
    <n v="617"/>
    <x v="48"/>
  </r>
  <r>
    <x v="10"/>
    <s v="B-Class Electric Drive"/>
    <n v="2016"/>
    <x v="1"/>
    <x v="0"/>
    <n v="177"/>
    <n v="6"/>
    <x v="0"/>
    <s v="front wheel drive"/>
    <n v="4"/>
    <s v="Hatchback,Luxury"/>
    <s v="Compact"/>
    <s v="4dr Hatchback"/>
    <n v="82"/>
    <n v="85"/>
    <n v="617"/>
    <x v="48"/>
  </r>
  <r>
    <x v="10"/>
    <s v="B-Class Electric Drive"/>
    <n v="2017"/>
    <x v="2"/>
    <x v="0"/>
    <n v="177"/>
    <n v="6"/>
    <x v="0"/>
    <s v="front wheel drive"/>
    <n v="4"/>
    <s v="Hatchback,Luxury"/>
    <s v="Compact"/>
    <s v="4dr Hatchback"/>
    <n v="82"/>
    <n v="85"/>
    <n v="617"/>
    <x v="49"/>
  </r>
  <r>
    <x v="11"/>
    <s v="RAV4 EV"/>
    <n v="2013"/>
    <x v="3"/>
    <x v="0"/>
    <n v="63"/>
    <n v="6"/>
    <x v="0"/>
    <s v="front wheel drive"/>
    <n v="4"/>
    <s v="Crossover"/>
    <s v="Midsize"/>
    <s v="4dr SUV"/>
    <n v="74"/>
    <n v="78"/>
    <n v="2031"/>
    <x v="50"/>
  </r>
  <r>
    <x v="11"/>
    <s v="RAV4 EV"/>
    <n v="2014"/>
    <x v="4"/>
    <x v="0"/>
    <n v="63"/>
    <n v="6"/>
    <x v="0"/>
    <s v="front wheel drive"/>
    <n v="4"/>
    <s v="Crossover"/>
    <s v="Midsize"/>
    <s v="4dr SUV"/>
    <n v="74"/>
    <n v="78"/>
    <n v="2031"/>
    <x v="50"/>
  </r>
  <r>
    <x v="11"/>
    <s v="RAV4 EV"/>
    <n v="2012"/>
    <x v="5"/>
    <x v="0"/>
    <n v="154"/>
    <n v="63"/>
    <x v="0"/>
    <s v="front wheel drive"/>
    <n v="4"/>
    <s v="Crossover"/>
    <s v="Midsize"/>
    <s v="4dr SUV"/>
    <n v="74"/>
    <n v="78"/>
    <n v="2031"/>
    <x v="50"/>
  </r>
  <r>
    <x v="11"/>
    <s v="Prius"/>
    <n v="2016"/>
    <x v="1"/>
    <x v="1"/>
    <n v="121"/>
    <n v="4"/>
    <x v="1"/>
    <s v="front wheel drive"/>
    <n v="4"/>
    <s v="Hatchback,Hybrid"/>
    <s v="Compact"/>
    <s v="4dr Hatchback"/>
    <n v="53"/>
    <n v="58"/>
    <n v="2031"/>
    <x v="51"/>
  </r>
  <r>
    <x v="11"/>
    <s v="Prius"/>
    <n v="2017"/>
    <x v="2"/>
    <x v="1"/>
    <n v="121"/>
    <n v="4"/>
    <x v="1"/>
    <s v="front wheel drive"/>
    <n v="4"/>
    <s v="Hatchback,Hybrid"/>
    <s v="Compact"/>
    <s v="4dr Hatchback"/>
    <n v="53"/>
    <n v="58"/>
    <n v="2031"/>
    <x v="52"/>
  </r>
  <r>
    <x v="11"/>
    <s v="Prius Prime"/>
    <n v="2017"/>
    <x v="2"/>
    <x v="1"/>
    <n v="121"/>
    <n v="4"/>
    <x v="1"/>
    <s v="front wheel drive"/>
    <n v="4"/>
    <s v="Hatchback,Hybrid"/>
    <s v="Compact"/>
    <s v="4dr Hatchback"/>
    <n v="53"/>
    <n v="55"/>
    <n v="2031"/>
    <x v="53"/>
  </r>
  <r>
    <x v="11"/>
    <s v="Prius Prime"/>
    <n v="2017"/>
    <x v="2"/>
    <x v="1"/>
    <n v="121"/>
    <n v="4"/>
    <x v="1"/>
    <s v="front wheel drive"/>
    <n v="4"/>
    <s v="Hatchback,Hybrid"/>
    <s v="Compact"/>
    <s v="4dr Hatchback"/>
    <n v="53"/>
    <n v="55"/>
    <n v="2031"/>
    <x v="54"/>
  </r>
  <r>
    <x v="11"/>
    <s v="Prius Prime"/>
    <n v="2017"/>
    <x v="2"/>
    <x v="1"/>
    <n v="121"/>
    <n v="4"/>
    <x v="1"/>
    <s v="front wheel drive"/>
    <n v="4"/>
    <s v="Hatchback,Hybrid"/>
    <s v="Compact"/>
    <s v="4dr Hatchback"/>
    <n v="53"/>
    <n v="55"/>
    <n v="2031"/>
    <x v="55"/>
  </r>
  <r>
    <x v="11"/>
    <s v="Prius"/>
    <n v="2016"/>
    <x v="1"/>
    <x v="1"/>
    <n v="121"/>
    <n v="4"/>
    <x v="1"/>
    <s v="front wheel drive"/>
    <n v="4"/>
    <s v="Hatchback,Hybrid"/>
    <s v="Compact"/>
    <s v="4dr Hatchback"/>
    <n v="50"/>
    <n v="54"/>
    <n v="2031"/>
    <x v="56"/>
  </r>
  <r>
    <x v="11"/>
    <s v="Prius"/>
    <n v="2016"/>
    <x v="1"/>
    <x v="1"/>
    <n v="121"/>
    <n v="4"/>
    <x v="1"/>
    <s v="front wheel drive"/>
    <n v="4"/>
    <s v="Hatchback,Hybrid"/>
    <s v="Compact"/>
    <s v="4dr Hatchback"/>
    <n v="50"/>
    <n v="54"/>
    <n v="2031"/>
    <x v="57"/>
  </r>
  <r>
    <x v="11"/>
    <s v="Prius"/>
    <n v="2016"/>
    <x v="1"/>
    <x v="1"/>
    <n v="121"/>
    <n v="4"/>
    <x v="1"/>
    <s v="front wheel drive"/>
    <n v="4"/>
    <s v="Hatchback,Hybrid"/>
    <s v="Compact"/>
    <s v="4dr Hatchback"/>
    <n v="50"/>
    <n v="54"/>
    <n v="2031"/>
    <x v="58"/>
  </r>
  <r>
    <x v="11"/>
    <s v="Prius"/>
    <n v="2016"/>
    <x v="1"/>
    <x v="1"/>
    <n v="121"/>
    <n v="4"/>
    <x v="1"/>
    <s v="front wheel drive"/>
    <n v="4"/>
    <s v="Hatchback,Hybrid"/>
    <s v="Compact"/>
    <s v="4dr Hatchback"/>
    <n v="50"/>
    <n v="54"/>
    <n v="2031"/>
    <x v="59"/>
  </r>
  <r>
    <x v="11"/>
    <s v="Prius"/>
    <n v="2016"/>
    <x v="1"/>
    <x v="1"/>
    <n v="121"/>
    <n v="4"/>
    <x v="1"/>
    <s v="front wheel drive"/>
    <n v="4"/>
    <s v="Hatchback,Hybrid"/>
    <s v="Compact"/>
    <s v="4dr Hatchback"/>
    <n v="50"/>
    <n v="54"/>
    <n v="2031"/>
    <x v="60"/>
  </r>
  <r>
    <x v="11"/>
    <s v="Prius"/>
    <n v="2017"/>
    <x v="2"/>
    <x v="1"/>
    <n v="121"/>
    <n v="4"/>
    <x v="1"/>
    <s v="front wheel drive"/>
    <n v="4"/>
    <s v="Hatchback,Hybrid"/>
    <s v="Compact"/>
    <s v="4dr Hatchback"/>
    <n v="50"/>
    <n v="54"/>
    <n v="2031"/>
    <x v="61"/>
  </r>
  <r>
    <x v="11"/>
    <s v="Prius"/>
    <n v="2017"/>
    <x v="2"/>
    <x v="1"/>
    <n v="121"/>
    <n v="4"/>
    <x v="1"/>
    <s v="front wheel drive"/>
    <n v="4"/>
    <s v="Hatchback,Hybrid"/>
    <s v="Compact"/>
    <s v="4dr Hatchback"/>
    <n v="50"/>
    <n v="54"/>
    <n v="2031"/>
    <x v="62"/>
  </r>
  <r>
    <x v="11"/>
    <s v="Prius"/>
    <n v="2017"/>
    <x v="2"/>
    <x v="1"/>
    <n v="121"/>
    <n v="4"/>
    <x v="1"/>
    <s v="front wheel drive"/>
    <n v="4"/>
    <s v="Hatchback,Hybrid"/>
    <s v="Compact"/>
    <s v="4dr Hatchback"/>
    <n v="50"/>
    <n v="54"/>
    <n v="2031"/>
    <x v="63"/>
  </r>
  <r>
    <x v="11"/>
    <s v="Prius"/>
    <n v="2017"/>
    <x v="2"/>
    <x v="1"/>
    <n v="121"/>
    <n v="4"/>
    <x v="1"/>
    <s v="front wheel drive"/>
    <n v="4"/>
    <s v="Hatchback,Hybrid"/>
    <s v="Compact"/>
    <s v="4dr Hatchback"/>
    <n v="50"/>
    <n v="54"/>
    <n v="2031"/>
    <x v="64"/>
  </r>
  <r>
    <x v="11"/>
    <s v="Prius"/>
    <n v="2017"/>
    <x v="2"/>
    <x v="1"/>
    <n v="121"/>
    <n v="4"/>
    <x v="1"/>
    <s v="front wheel drive"/>
    <n v="4"/>
    <s v="Hatchback,Hybrid"/>
    <s v="Compact"/>
    <s v="4dr Hatchback"/>
    <n v="50"/>
    <n v="54"/>
    <n v="2031"/>
    <x v="65"/>
  </r>
  <r>
    <x v="11"/>
    <s v="Prius c"/>
    <n v="2014"/>
    <x v="4"/>
    <x v="1"/>
    <n v="99"/>
    <n v="4"/>
    <x v="1"/>
    <s v="front wheel drive"/>
    <n v="4"/>
    <s v="Hatchback,Hybrid"/>
    <s v="Compact"/>
    <s v="4dr Hatchback"/>
    <n v="46"/>
    <n v="53"/>
    <n v="2031"/>
    <x v="66"/>
  </r>
  <r>
    <x v="11"/>
    <s v="Prius c"/>
    <n v="2014"/>
    <x v="4"/>
    <x v="1"/>
    <n v="99"/>
    <n v="4"/>
    <x v="1"/>
    <s v="front wheel drive"/>
    <n v="4"/>
    <s v="Hatchback,Hybrid"/>
    <s v="Compact"/>
    <s v="4dr Hatchback"/>
    <n v="46"/>
    <n v="53"/>
    <n v="2031"/>
    <x v="67"/>
  </r>
  <r>
    <x v="11"/>
    <s v="Prius c"/>
    <n v="2014"/>
    <x v="4"/>
    <x v="1"/>
    <n v="99"/>
    <n v="4"/>
    <x v="1"/>
    <s v="front wheel drive"/>
    <n v="4"/>
    <s v="Hatchback,Hybrid"/>
    <s v="Compact"/>
    <s v="4dr Hatchback"/>
    <n v="46"/>
    <n v="53"/>
    <n v="2031"/>
    <x v="68"/>
  </r>
  <r>
    <x v="11"/>
    <s v="Prius c"/>
    <n v="2014"/>
    <x v="4"/>
    <x v="1"/>
    <n v="99"/>
    <n v="4"/>
    <x v="1"/>
    <s v="front wheel drive"/>
    <n v="4"/>
    <s v="Hatchback,Hybrid"/>
    <s v="Compact"/>
    <s v="4dr Hatchback"/>
    <n v="46"/>
    <n v="53"/>
    <n v="2031"/>
    <x v="69"/>
  </r>
  <r>
    <x v="11"/>
    <s v="Prius c"/>
    <n v="2015"/>
    <x v="0"/>
    <x v="1"/>
    <n v="99"/>
    <n v="4"/>
    <x v="1"/>
    <s v="front wheel drive"/>
    <n v="4"/>
    <s v="Hatchback,Hybrid"/>
    <s v="Compact"/>
    <s v="4dr Hatchback"/>
    <n v="46"/>
    <n v="53"/>
    <n v="2031"/>
    <x v="70"/>
  </r>
  <r>
    <x v="11"/>
    <s v="Prius c"/>
    <n v="2015"/>
    <x v="0"/>
    <x v="1"/>
    <n v="99"/>
    <n v="4"/>
    <x v="1"/>
    <s v="front wheel drive"/>
    <n v="4"/>
    <s v="Hatchback,Hybrid"/>
    <s v="Compact"/>
    <s v="4dr Hatchback"/>
    <n v="46"/>
    <n v="53"/>
    <n v="2031"/>
    <x v="68"/>
  </r>
  <r>
    <x v="11"/>
    <s v="Prius c"/>
    <n v="2015"/>
    <x v="0"/>
    <x v="1"/>
    <n v="99"/>
    <n v="4"/>
    <x v="1"/>
    <s v="front wheel drive"/>
    <n v="4"/>
    <s v="Hatchback,Hybrid"/>
    <s v="Compact"/>
    <s v="4dr Hatchback"/>
    <n v="46"/>
    <n v="53"/>
    <n v="2031"/>
    <x v="71"/>
  </r>
  <r>
    <x v="11"/>
    <s v="Prius c"/>
    <n v="2015"/>
    <x v="0"/>
    <x v="1"/>
    <n v="99"/>
    <n v="4"/>
    <x v="1"/>
    <s v="front wheel drive"/>
    <n v="4"/>
    <s v="Hatchback,Hybrid"/>
    <s v="Compact"/>
    <s v="4dr Hatchback"/>
    <n v="46"/>
    <n v="53"/>
    <n v="2031"/>
    <x v="72"/>
  </r>
  <r>
    <x v="11"/>
    <s v="Prius c"/>
    <n v="2016"/>
    <x v="1"/>
    <x v="1"/>
    <n v="99"/>
    <n v="4"/>
    <x v="1"/>
    <s v="front wheel drive"/>
    <n v="4"/>
    <s v="Hatchback,Hybrid"/>
    <s v="Compact"/>
    <s v="4dr Hatchback"/>
    <n v="46"/>
    <n v="53"/>
    <n v="2031"/>
    <x v="73"/>
  </r>
  <r>
    <x v="11"/>
    <s v="Prius c"/>
    <n v="2016"/>
    <x v="1"/>
    <x v="1"/>
    <n v="99"/>
    <n v="4"/>
    <x v="1"/>
    <s v="front wheel drive"/>
    <n v="4"/>
    <s v="Hatchback,Hybrid"/>
    <s v="Compact"/>
    <s v="4dr Hatchback"/>
    <n v="46"/>
    <n v="53"/>
    <n v="2031"/>
    <x v="74"/>
  </r>
  <r>
    <x v="11"/>
    <s v="Prius c"/>
    <n v="2016"/>
    <x v="1"/>
    <x v="1"/>
    <n v="99"/>
    <n v="4"/>
    <x v="1"/>
    <s v="front wheel drive"/>
    <n v="4"/>
    <s v="Hatchback,Hybrid"/>
    <s v="Compact"/>
    <s v="4dr Hatchback"/>
    <n v="46"/>
    <n v="53"/>
    <n v="2031"/>
    <x v="75"/>
  </r>
  <r>
    <x v="11"/>
    <s v="Prius c"/>
    <n v="2016"/>
    <x v="1"/>
    <x v="1"/>
    <n v="99"/>
    <n v="4"/>
    <x v="1"/>
    <s v="front wheel drive"/>
    <n v="4"/>
    <s v="Hatchback,Hybrid"/>
    <s v="Compact"/>
    <s v="4dr Hatchback"/>
    <n v="46"/>
    <n v="53"/>
    <n v="2031"/>
    <x v="76"/>
  </r>
  <r>
    <x v="11"/>
    <s v="Prius c"/>
    <n v="2016"/>
    <x v="1"/>
    <x v="1"/>
    <n v="99"/>
    <n v="4"/>
    <x v="1"/>
    <s v="front wheel drive"/>
    <n v="4"/>
    <s v="Hatchback,Hybrid"/>
    <s v="Compact"/>
    <s v="4dr Hatchback"/>
    <n v="46"/>
    <n v="53"/>
    <n v="2031"/>
    <x v="77"/>
  </r>
  <r>
    <x v="11"/>
    <s v="Prius"/>
    <n v="2015"/>
    <x v="0"/>
    <x v="1"/>
    <n v="134"/>
    <n v="4"/>
    <x v="1"/>
    <s v="front wheel drive"/>
    <n v="4"/>
    <s v="Hatchback,Hybrid"/>
    <s v="Compact"/>
    <s v="4dr Hatchback"/>
    <n v="48"/>
    <n v="51"/>
    <n v="2031"/>
    <x v="78"/>
  </r>
  <r>
    <x v="11"/>
    <s v="Prius"/>
    <n v="2015"/>
    <x v="0"/>
    <x v="1"/>
    <n v="134"/>
    <n v="4"/>
    <x v="1"/>
    <s v="front wheel drive"/>
    <n v="4"/>
    <s v="Hatchback,Hybrid"/>
    <s v="Compact"/>
    <s v="4dr Hatchback"/>
    <n v="48"/>
    <n v="51"/>
    <n v="2031"/>
    <x v="79"/>
  </r>
  <r>
    <x v="11"/>
    <s v="Prius"/>
    <n v="2015"/>
    <x v="0"/>
    <x v="1"/>
    <n v="134"/>
    <n v="4"/>
    <x v="1"/>
    <s v="front wheel drive"/>
    <n v="4"/>
    <s v="Hatchback,Hybrid"/>
    <s v="Compact"/>
    <s v="4dr Hatchback"/>
    <n v="48"/>
    <n v="51"/>
    <n v="2031"/>
    <x v="56"/>
  </r>
  <r>
    <x v="11"/>
    <s v="Prius"/>
    <n v="2015"/>
    <x v="0"/>
    <x v="1"/>
    <n v="134"/>
    <n v="4"/>
    <x v="1"/>
    <s v="front wheel drive"/>
    <n v="4"/>
    <s v="Hatchback,Hybrid"/>
    <s v="Compact"/>
    <s v="4dr Hatchback"/>
    <n v="48"/>
    <n v="51"/>
    <n v="2031"/>
    <x v="80"/>
  </r>
  <r>
    <x v="11"/>
    <s v="Prius"/>
    <n v="2015"/>
    <x v="0"/>
    <x v="1"/>
    <n v="134"/>
    <n v="4"/>
    <x v="1"/>
    <s v="front wheel drive"/>
    <n v="4"/>
    <s v="Hatchback,Hybrid"/>
    <s v="Compact"/>
    <s v="4dr Hatchback"/>
    <n v="48"/>
    <n v="51"/>
    <n v="2031"/>
    <x v="81"/>
  </r>
  <r>
    <x v="11"/>
    <s v="Prius"/>
    <n v="2015"/>
    <x v="0"/>
    <x v="1"/>
    <n v="134"/>
    <n v="4"/>
    <x v="1"/>
    <s v="front wheel drive"/>
    <n v="4"/>
    <s v="Hatchback,Hybrid"/>
    <s v="Compact"/>
    <s v="4dr Hatchback"/>
    <n v="48"/>
    <n v="51"/>
    <n v="2031"/>
    <x v="82"/>
  </r>
  <r>
    <x v="1"/>
    <s v="Accord Hybrid"/>
    <n v="2014"/>
    <x v="4"/>
    <x v="1"/>
    <n v="195"/>
    <n v="4"/>
    <x v="1"/>
    <s v="front wheel drive"/>
    <n v="4"/>
    <s v="Hybrid"/>
    <s v="Midsize"/>
    <s v="Sedan"/>
    <n v="45"/>
    <n v="50"/>
    <n v="2202"/>
    <x v="83"/>
  </r>
  <r>
    <x v="1"/>
    <s v="Accord Hybrid"/>
    <n v="2014"/>
    <x v="4"/>
    <x v="1"/>
    <n v="195"/>
    <n v="4"/>
    <x v="1"/>
    <s v="front wheel drive"/>
    <n v="4"/>
    <s v="Hybrid"/>
    <s v="Midsize"/>
    <s v="Sedan"/>
    <n v="45"/>
    <n v="50"/>
    <n v="2202"/>
    <x v="84"/>
  </r>
  <r>
    <x v="1"/>
    <s v="Accord Hybrid"/>
    <n v="2014"/>
    <x v="4"/>
    <x v="1"/>
    <n v="195"/>
    <n v="4"/>
    <x v="1"/>
    <s v="front wheel drive"/>
    <n v="4"/>
    <s v="Hybrid"/>
    <s v="Midsize"/>
    <s v="Sedan"/>
    <n v="45"/>
    <n v="50"/>
    <n v="2202"/>
    <x v="85"/>
  </r>
  <r>
    <x v="1"/>
    <s v="Accord Hybrid"/>
    <n v="2015"/>
    <x v="0"/>
    <x v="1"/>
    <n v="196"/>
    <n v="4"/>
    <x v="1"/>
    <s v="front wheel drive"/>
    <n v="4"/>
    <s v="Hybrid"/>
    <s v="Midsize"/>
    <s v="Sedan"/>
    <n v="45"/>
    <n v="50"/>
    <n v="2202"/>
    <x v="86"/>
  </r>
  <r>
    <x v="1"/>
    <s v="Accord Hybrid"/>
    <n v="2015"/>
    <x v="0"/>
    <x v="1"/>
    <n v="196"/>
    <n v="4"/>
    <x v="1"/>
    <s v="front wheel drive"/>
    <n v="4"/>
    <s v="Hybrid"/>
    <s v="Midsize"/>
    <s v="Sedan"/>
    <n v="45"/>
    <n v="50"/>
    <n v="2202"/>
    <x v="87"/>
  </r>
  <r>
    <x v="1"/>
    <s v="Accord Hybrid"/>
    <n v="2015"/>
    <x v="0"/>
    <x v="1"/>
    <n v="196"/>
    <n v="4"/>
    <x v="1"/>
    <s v="front wheel drive"/>
    <n v="4"/>
    <s v="Hybrid"/>
    <s v="Midsize"/>
    <s v="Sedan"/>
    <n v="45"/>
    <n v="50"/>
    <n v="2202"/>
    <x v="88"/>
  </r>
  <r>
    <x v="2"/>
    <s v="Malibu"/>
    <n v="2017"/>
    <x v="2"/>
    <x v="1"/>
    <n v="182"/>
    <n v="4"/>
    <x v="0"/>
    <s v="front wheel drive"/>
    <n v="4"/>
    <s v="Hybrid"/>
    <s v="Midsize"/>
    <s v="Sedan"/>
    <n v="43"/>
    <n v="49"/>
    <n v="1385"/>
    <x v="89"/>
  </r>
  <r>
    <x v="1"/>
    <s v="Accord Hybrid"/>
    <n v="2017"/>
    <x v="2"/>
    <x v="1"/>
    <n v="212"/>
    <n v="4"/>
    <x v="1"/>
    <s v="front wheel drive"/>
    <n v="4"/>
    <s v="Hybrid"/>
    <s v="Midsize"/>
    <s v="Sedan"/>
    <n v="47"/>
    <n v="49"/>
    <n v="2202"/>
    <x v="90"/>
  </r>
  <r>
    <x v="1"/>
    <s v="Accord Hybrid"/>
    <n v="2017"/>
    <x v="2"/>
    <x v="1"/>
    <n v="212"/>
    <n v="4"/>
    <x v="1"/>
    <s v="front wheel drive"/>
    <n v="4"/>
    <s v="Hybrid"/>
    <s v="Midsize"/>
    <s v="Sedan"/>
    <n v="47"/>
    <n v="49"/>
    <n v="2202"/>
    <x v="91"/>
  </r>
  <r>
    <x v="1"/>
    <s v="Accord Hybrid"/>
    <n v="2017"/>
    <x v="2"/>
    <x v="1"/>
    <n v="212"/>
    <n v="4"/>
    <x v="1"/>
    <s v="front wheel drive"/>
    <n v="4"/>
    <s v="Hybrid"/>
    <s v="Midsize"/>
    <s v="Sedan"/>
    <n v="47"/>
    <n v="49"/>
    <n v="2202"/>
    <x v="92"/>
  </r>
  <r>
    <x v="2"/>
    <s v="Malibu"/>
    <n v="2016"/>
    <x v="1"/>
    <x v="1"/>
    <n v="182"/>
    <n v="4"/>
    <x v="0"/>
    <s v="front wheel drive"/>
    <n v="4"/>
    <s v="Hybrid"/>
    <s v="Midsize"/>
    <s v="Sedan"/>
    <n v="46"/>
    <n v="47"/>
    <n v="1385"/>
    <x v="93"/>
  </r>
  <r>
    <x v="1"/>
    <s v="Accord Plug-In Hybrid"/>
    <n v="2014"/>
    <x v="4"/>
    <x v="1"/>
    <n v="196"/>
    <n v="4"/>
    <x v="1"/>
    <s v="front wheel drive"/>
    <n v="4"/>
    <s v="Hybrid"/>
    <s v="Midsize"/>
    <s v="Sedan"/>
    <n v="46"/>
    <n v="47"/>
    <n v="2202"/>
    <x v="94"/>
  </r>
  <r>
    <x v="1"/>
    <s v="Civic"/>
    <n v="2015"/>
    <x v="0"/>
    <x v="1"/>
    <n v="110"/>
    <n v="4"/>
    <x v="1"/>
    <s v="front wheel drive"/>
    <n v="4"/>
    <s v="Hybrid"/>
    <s v="Compact"/>
    <s v="Sedan"/>
    <n v="47"/>
    <n v="44"/>
    <n v="2202"/>
    <x v="95"/>
  </r>
  <r>
    <x v="1"/>
    <s v="Civic"/>
    <n v="2015"/>
    <x v="0"/>
    <x v="1"/>
    <n v="110"/>
    <n v="4"/>
    <x v="1"/>
    <s v="front wheel drive"/>
    <n v="4"/>
    <s v="Hybrid"/>
    <s v="Compact"/>
    <s v="Sedan"/>
    <n v="47"/>
    <n v="44"/>
    <n v="2202"/>
    <x v="96"/>
  </r>
  <r>
    <x v="1"/>
    <s v="Civic"/>
    <n v="2015"/>
    <x v="0"/>
    <x v="1"/>
    <n v="110"/>
    <n v="4"/>
    <x v="1"/>
    <s v="front wheel drive"/>
    <n v="4"/>
    <s v="Hybrid"/>
    <s v="Compact"/>
    <s v="Sedan"/>
    <n v="47"/>
    <n v="44"/>
    <n v="2202"/>
    <x v="97"/>
  </r>
  <r>
    <x v="1"/>
    <s v="Civic"/>
    <n v="2015"/>
    <x v="0"/>
    <x v="1"/>
    <n v="110"/>
    <n v="4"/>
    <x v="1"/>
    <s v="front wheel drive"/>
    <n v="4"/>
    <s v="Hybrid"/>
    <s v="Compact"/>
    <s v="Sedan"/>
    <n v="47"/>
    <n v="44"/>
    <n v="2202"/>
    <x v="98"/>
  </r>
  <r>
    <x v="11"/>
    <s v="Prius v"/>
    <n v="2015"/>
    <x v="0"/>
    <x v="1"/>
    <n v="134"/>
    <n v="4"/>
    <x v="1"/>
    <s v="front wheel drive"/>
    <n v="4"/>
    <s v="Hybrid"/>
    <s v="Midsize"/>
    <s v="Wagon"/>
    <n v="40"/>
    <n v="44"/>
    <n v="2031"/>
    <x v="99"/>
  </r>
  <r>
    <x v="11"/>
    <s v="Prius v"/>
    <n v="2015"/>
    <x v="0"/>
    <x v="1"/>
    <n v="134"/>
    <n v="4"/>
    <x v="1"/>
    <s v="front wheel drive"/>
    <n v="4"/>
    <s v="Hybrid"/>
    <s v="Midsize"/>
    <s v="Wagon"/>
    <n v="40"/>
    <n v="44"/>
    <n v="2031"/>
    <x v="100"/>
  </r>
  <r>
    <x v="11"/>
    <s v="Prius v"/>
    <n v="2015"/>
    <x v="0"/>
    <x v="1"/>
    <n v="134"/>
    <n v="4"/>
    <x v="1"/>
    <s v="front wheel drive"/>
    <n v="4"/>
    <s v="Hybrid"/>
    <s v="Midsize"/>
    <s v="Wagon"/>
    <n v="40"/>
    <n v="44"/>
    <n v="2031"/>
    <x v="101"/>
  </r>
  <r>
    <x v="11"/>
    <s v="Prius v"/>
    <n v="2015"/>
    <x v="0"/>
    <x v="1"/>
    <n v="134"/>
    <n v="4"/>
    <x v="1"/>
    <s v="front wheel drive"/>
    <n v="4"/>
    <s v="Hybrid"/>
    <s v="Midsize"/>
    <s v="Wagon"/>
    <n v="40"/>
    <n v="44"/>
    <n v="2031"/>
    <x v="102"/>
  </r>
  <r>
    <x v="11"/>
    <s v="Prius v"/>
    <n v="2016"/>
    <x v="1"/>
    <x v="1"/>
    <n v="134"/>
    <n v="4"/>
    <x v="1"/>
    <s v="front wheel drive"/>
    <n v="4"/>
    <s v="Hybrid"/>
    <s v="Midsize"/>
    <s v="Wagon"/>
    <n v="40"/>
    <n v="44"/>
    <n v="2031"/>
    <x v="99"/>
  </r>
  <r>
    <x v="11"/>
    <s v="Prius v"/>
    <n v="2016"/>
    <x v="1"/>
    <x v="1"/>
    <n v="134"/>
    <n v="4"/>
    <x v="1"/>
    <s v="front wheel drive"/>
    <n v="4"/>
    <s v="Hybrid"/>
    <s v="Midsize"/>
    <s v="Wagon"/>
    <n v="40"/>
    <n v="44"/>
    <n v="2031"/>
    <x v="100"/>
  </r>
  <r>
    <x v="11"/>
    <s v="Prius v"/>
    <n v="2016"/>
    <x v="1"/>
    <x v="1"/>
    <n v="134"/>
    <n v="4"/>
    <x v="1"/>
    <s v="front wheel drive"/>
    <n v="4"/>
    <s v="Hybrid"/>
    <s v="Midsize"/>
    <s v="Wagon"/>
    <n v="40"/>
    <n v="44"/>
    <n v="2031"/>
    <x v="101"/>
  </r>
  <r>
    <x v="11"/>
    <s v="Prius v"/>
    <n v="2016"/>
    <x v="1"/>
    <x v="1"/>
    <n v="134"/>
    <n v="4"/>
    <x v="1"/>
    <s v="front wheel drive"/>
    <n v="4"/>
    <s v="Hybrid"/>
    <s v="Midsize"/>
    <s v="Wagon"/>
    <n v="40"/>
    <n v="44"/>
    <n v="2031"/>
    <x v="102"/>
  </r>
  <r>
    <x v="8"/>
    <s v="Fusion Hybrid"/>
    <n v="2015"/>
    <x v="0"/>
    <x v="1"/>
    <n v="188"/>
    <n v="4"/>
    <x v="1"/>
    <s v="front wheel drive"/>
    <n v="4"/>
    <s v="Hybrid"/>
    <s v="Midsize"/>
    <s v="Sedan"/>
    <n v="41"/>
    <n v="44"/>
    <n v="5657"/>
    <x v="103"/>
  </r>
  <r>
    <x v="8"/>
    <s v="Fusion Hybrid"/>
    <n v="2015"/>
    <x v="0"/>
    <x v="1"/>
    <n v="188"/>
    <n v="4"/>
    <x v="1"/>
    <s v="front wheel drive"/>
    <n v="4"/>
    <s v="Hybrid"/>
    <s v="Midsize"/>
    <s v="Sedan"/>
    <n v="41"/>
    <n v="44"/>
    <n v="5657"/>
    <x v="104"/>
  </r>
  <r>
    <x v="8"/>
    <s v="Fusion Hybrid"/>
    <n v="2015"/>
    <x v="0"/>
    <x v="1"/>
    <n v="188"/>
    <n v="4"/>
    <x v="1"/>
    <s v="front wheel drive"/>
    <n v="4"/>
    <s v="Hybrid"/>
    <s v="Midsize"/>
    <s v="Sedan"/>
    <n v="41"/>
    <n v="44"/>
    <n v="5657"/>
    <x v="105"/>
  </r>
  <r>
    <x v="8"/>
    <s v="Fusion Hybrid"/>
    <n v="2016"/>
    <x v="1"/>
    <x v="1"/>
    <n v="188"/>
    <n v="4"/>
    <x v="1"/>
    <s v="front wheel drive"/>
    <n v="4"/>
    <s v="Hybrid"/>
    <s v="Midsize"/>
    <s v="Sedan"/>
    <n v="41"/>
    <n v="44"/>
    <n v="5657"/>
    <x v="106"/>
  </r>
  <r>
    <x v="8"/>
    <s v="Fusion Hybrid"/>
    <n v="2016"/>
    <x v="1"/>
    <x v="1"/>
    <n v="188"/>
    <n v="4"/>
    <x v="1"/>
    <s v="front wheel drive"/>
    <n v="4"/>
    <s v="Hybrid"/>
    <s v="Midsize"/>
    <s v="Sedan"/>
    <n v="41"/>
    <n v="44"/>
    <n v="5657"/>
    <x v="107"/>
  </r>
  <r>
    <x v="8"/>
    <s v="Fusion Hybrid"/>
    <n v="2016"/>
    <x v="1"/>
    <x v="1"/>
    <n v="188"/>
    <n v="4"/>
    <x v="1"/>
    <s v="front wheel drive"/>
    <n v="4"/>
    <s v="Hybrid"/>
    <s v="Midsize"/>
    <s v="Sedan"/>
    <n v="41"/>
    <n v="44"/>
    <n v="5657"/>
    <x v="108"/>
  </r>
  <r>
    <x v="12"/>
    <s v="CT 200h"/>
    <n v="2015"/>
    <x v="0"/>
    <x v="1"/>
    <n v="134"/>
    <n v="4"/>
    <x v="1"/>
    <s v="front wheel drive"/>
    <n v="4"/>
    <s v="Hatchback,Luxury,Hybrid"/>
    <s v="Compact"/>
    <s v="4dr Hatchback"/>
    <n v="40"/>
    <n v="43"/>
    <n v="454"/>
    <x v="109"/>
  </r>
  <r>
    <x v="12"/>
    <s v="CT 200h"/>
    <n v="2016"/>
    <x v="1"/>
    <x v="1"/>
    <n v="134"/>
    <n v="4"/>
    <x v="1"/>
    <s v="front wheel drive"/>
    <n v="4"/>
    <s v="Hatchback,Luxury,Hybrid"/>
    <s v="Compact"/>
    <s v="4dr Hatchback"/>
    <n v="40"/>
    <n v="43"/>
    <n v="454"/>
    <x v="110"/>
  </r>
  <r>
    <x v="12"/>
    <s v="CT 200h"/>
    <n v="2017"/>
    <x v="2"/>
    <x v="1"/>
    <n v="134"/>
    <n v="4"/>
    <x v="1"/>
    <s v="front wheel drive"/>
    <n v="4"/>
    <s v="Hatchback,Luxury,Hybrid"/>
    <s v="Compact"/>
    <s v="4dr Hatchback"/>
    <n v="40"/>
    <n v="43"/>
    <n v="454"/>
    <x v="110"/>
  </r>
  <r>
    <x v="11"/>
    <s v="Prius v"/>
    <n v="2017"/>
    <x v="2"/>
    <x v="1"/>
    <n v="134"/>
    <n v="4"/>
    <x v="1"/>
    <s v="front wheel drive"/>
    <n v="4"/>
    <s v="Hybrid"/>
    <s v="Midsize"/>
    <s v="Wagon"/>
    <n v="39"/>
    <n v="43"/>
    <n v="2031"/>
    <x v="99"/>
  </r>
  <r>
    <x v="11"/>
    <s v="Prius v"/>
    <n v="2017"/>
    <x v="2"/>
    <x v="1"/>
    <n v="134"/>
    <n v="4"/>
    <x v="1"/>
    <s v="front wheel drive"/>
    <n v="4"/>
    <s v="Hybrid"/>
    <s v="Midsize"/>
    <s v="Wagon"/>
    <n v="39"/>
    <n v="43"/>
    <n v="2031"/>
    <x v="102"/>
  </r>
  <r>
    <x v="11"/>
    <s v="Prius v"/>
    <n v="2017"/>
    <x v="2"/>
    <x v="1"/>
    <n v="134"/>
    <n v="4"/>
    <x v="1"/>
    <s v="front wheel drive"/>
    <n v="4"/>
    <s v="Hybrid"/>
    <s v="Midsize"/>
    <s v="Wagon"/>
    <n v="39"/>
    <n v="43"/>
    <n v="2031"/>
    <x v="100"/>
  </r>
  <r>
    <x v="11"/>
    <s v="Prius v"/>
    <n v="2017"/>
    <x v="2"/>
    <x v="1"/>
    <n v="134"/>
    <n v="4"/>
    <x v="1"/>
    <s v="front wheel drive"/>
    <n v="4"/>
    <s v="Hybrid"/>
    <s v="Midsize"/>
    <s v="Wagon"/>
    <n v="39"/>
    <n v="43"/>
    <n v="2031"/>
    <x v="101"/>
  </r>
  <r>
    <x v="8"/>
    <s v="Fusion Hybrid"/>
    <n v="2017"/>
    <x v="2"/>
    <x v="1"/>
    <n v="188"/>
    <n v="4"/>
    <x v="1"/>
    <s v="front wheel drive"/>
    <n v="4"/>
    <s v="Hybrid"/>
    <s v="Midsize"/>
    <s v="Sedan"/>
    <n v="41"/>
    <n v="43"/>
    <n v="5657"/>
    <x v="111"/>
  </r>
  <r>
    <x v="8"/>
    <s v="Fusion Hybrid"/>
    <n v="2017"/>
    <x v="2"/>
    <x v="1"/>
    <n v="188"/>
    <n v="4"/>
    <x v="1"/>
    <s v="front wheel drive"/>
    <n v="4"/>
    <s v="Hybrid"/>
    <s v="Midsize"/>
    <s v="Sedan"/>
    <n v="41"/>
    <n v="43"/>
    <n v="5657"/>
    <x v="112"/>
  </r>
  <r>
    <x v="8"/>
    <s v="Fusion Hybrid"/>
    <n v="2017"/>
    <x v="2"/>
    <x v="1"/>
    <n v="188"/>
    <n v="4"/>
    <x v="1"/>
    <s v="front wheel drive"/>
    <n v="4"/>
    <s v="Hybrid"/>
    <s v="Midsize"/>
    <s v="Sedan"/>
    <n v="41"/>
    <n v="43"/>
    <n v="5657"/>
    <x v="108"/>
  </r>
  <r>
    <x v="8"/>
    <s v="Fusion Hybrid"/>
    <n v="2017"/>
    <x v="2"/>
    <x v="1"/>
    <n v="188"/>
    <n v="4"/>
    <x v="1"/>
    <s v="front wheel drive"/>
    <n v="4"/>
    <s v="Hybrid"/>
    <s v="Midsize"/>
    <s v="Sedan"/>
    <n v="41"/>
    <n v="43"/>
    <n v="5657"/>
    <x v="107"/>
  </r>
  <r>
    <x v="11"/>
    <s v="Camry Hybrid"/>
    <n v="2015"/>
    <x v="0"/>
    <x v="1"/>
    <n v="200"/>
    <n v="4"/>
    <x v="1"/>
    <s v="front wheel drive"/>
    <n v="4"/>
    <s v="Hybrid"/>
    <s v="Midsize"/>
    <s v="Sedan"/>
    <n v="39"/>
    <n v="43"/>
    <n v="2031"/>
    <x v="113"/>
  </r>
  <r>
    <x v="11"/>
    <s v="Camry Hybrid"/>
    <n v="2016"/>
    <x v="1"/>
    <x v="1"/>
    <n v="200"/>
    <n v="4"/>
    <x v="1"/>
    <s v="front wheel drive"/>
    <n v="4"/>
    <s v="Hybrid"/>
    <s v="Midsize"/>
    <s v="Sedan"/>
    <n v="39"/>
    <n v="43"/>
    <n v="2031"/>
    <x v="113"/>
  </r>
  <r>
    <x v="5"/>
    <s v="Jetta Hybrid"/>
    <n v="2013"/>
    <x v="3"/>
    <x v="2"/>
    <n v="170"/>
    <n v="4"/>
    <x v="2"/>
    <s v="front wheel drive"/>
    <n v="4"/>
    <s v="Hybrid"/>
    <s v="Midsize"/>
    <s v="Sedan"/>
    <n v="48"/>
    <n v="42"/>
    <n v="873"/>
    <x v="114"/>
  </r>
  <r>
    <x v="5"/>
    <s v="Jetta Hybrid"/>
    <n v="2013"/>
    <x v="3"/>
    <x v="2"/>
    <n v="170"/>
    <n v="4"/>
    <x v="2"/>
    <s v="front wheel drive"/>
    <n v="4"/>
    <s v="Hybrid"/>
    <s v="Midsize"/>
    <s v="Sedan"/>
    <n v="48"/>
    <n v="42"/>
    <n v="873"/>
    <x v="115"/>
  </r>
  <r>
    <x v="5"/>
    <s v="Jetta Hybrid"/>
    <n v="2013"/>
    <x v="3"/>
    <x v="2"/>
    <n v="170"/>
    <n v="4"/>
    <x v="2"/>
    <s v="front wheel drive"/>
    <n v="4"/>
    <s v="Hybrid"/>
    <s v="Midsize"/>
    <s v="Sedan"/>
    <n v="48"/>
    <n v="42"/>
    <n v="873"/>
    <x v="116"/>
  </r>
  <r>
    <x v="5"/>
    <s v="Jetta Hybrid"/>
    <n v="2013"/>
    <x v="3"/>
    <x v="2"/>
    <n v="170"/>
    <n v="4"/>
    <x v="2"/>
    <s v="front wheel drive"/>
    <n v="4"/>
    <s v="Hybrid"/>
    <s v="Midsize"/>
    <s v="Sedan"/>
    <n v="48"/>
    <n v="42"/>
    <n v="873"/>
    <x v="117"/>
  </r>
  <r>
    <x v="5"/>
    <s v="Jetta Hybrid"/>
    <n v="2014"/>
    <x v="4"/>
    <x v="2"/>
    <n v="170"/>
    <n v="4"/>
    <x v="2"/>
    <s v="front wheel drive"/>
    <n v="4"/>
    <s v="Hybrid"/>
    <s v="Midsize"/>
    <s v="Sedan"/>
    <n v="48"/>
    <n v="42"/>
    <n v="873"/>
    <x v="118"/>
  </r>
  <r>
    <x v="5"/>
    <s v="Jetta Hybrid"/>
    <n v="2014"/>
    <x v="4"/>
    <x v="2"/>
    <n v="170"/>
    <n v="4"/>
    <x v="2"/>
    <s v="front wheel drive"/>
    <n v="4"/>
    <s v="Hybrid"/>
    <s v="Midsize"/>
    <s v="Sedan"/>
    <n v="48"/>
    <n v="42"/>
    <n v="873"/>
    <x v="6"/>
  </r>
  <r>
    <x v="5"/>
    <s v="Jetta Hybrid"/>
    <n v="2014"/>
    <x v="4"/>
    <x v="2"/>
    <n v="170"/>
    <n v="4"/>
    <x v="2"/>
    <s v="front wheel drive"/>
    <n v="4"/>
    <s v="Hybrid"/>
    <s v="Midsize"/>
    <s v="Sedan"/>
    <n v="48"/>
    <n v="42"/>
    <n v="873"/>
    <x v="119"/>
  </r>
  <r>
    <x v="5"/>
    <s v="Jetta Hybrid"/>
    <n v="2014"/>
    <x v="4"/>
    <x v="2"/>
    <n v="170"/>
    <n v="4"/>
    <x v="2"/>
    <s v="front wheel drive"/>
    <n v="4"/>
    <s v="Hybrid"/>
    <s v="Midsize"/>
    <s v="Sedan"/>
    <n v="48"/>
    <n v="42"/>
    <n v="873"/>
    <x v="120"/>
  </r>
  <r>
    <x v="5"/>
    <s v="Jetta"/>
    <n v="2015"/>
    <x v="0"/>
    <x v="2"/>
    <n v="170"/>
    <n v="4"/>
    <x v="2"/>
    <s v="front wheel drive"/>
    <n v="4"/>
    <s v="Hybrid"/>
    <s v="Midsize"/>
    <s v="Sedan"/>
    <n v="48"/>
    <n v="42"/>
    <n v="873"/>
    <x v="121"/>
  </r>
  <r>
    <x v="5"/>
    <s v="Jetta"/>
    <n v="2016"/>
    <x v="1"/>
    <x v="2"/>
    <n v="170"/>
    <n v="4"/>
    <x v="2"/>
    <s v="front wheel drive"/>
    <n v="4"/>
    <s v="Hybrid"/>
    <s v="Midsize"/>
    <s v="Sedan"/>
    <n v="48"/>
    <n v="42"/>
    <n v="873"/>
    <x v="122"/>
  </r>
  <r>
    <x v="8"/>
    <s v="C-Max Hybrid"/>
    <n v="2015"/>
    <x v="0"/>
    <x v="1"/>
    <n v="188"/>
    <n v="4"/>
    <x v="1"/>
    <s v="front wheel drive"/>
    <n v="4"/>
    <s v="Hybrid"/>
    <s v="Compact"/>
    <s v="Wagon"/>
    <n v="37"/>
    <n v="42"/>
    <n v="5657"/>
    <x v="123"/>
  </r>
  <r>
    <x v="8"/>
    <s v="C-Max Hybrid"/>
    <n v="2015"/>
    <x v="0"/>
    <x v="1"/>
    <n v="188"/>
    <n v="4"/>
    <x v="1"/>
    <s v="front wheel drive"/>
    <n v="4"/>
    <s v="Hybrid"/>
    <s v="Compact"/>
    <s v="Wagon"/>
    <n v="37"/>
    <n v="42"/>
    <n v="5657"/>
    <x v="124"/>
  </r>
  <r>
    <x v="8"/>
    <s v="C-Max Hybrid"/>
    <n v="2016"/>
    <x v="1"/>
    <x v="1"/>
    <n v="188"/>
    <n v="4"/>
    <x v="1"/>
    <s v="front wheel drive"/>
    <n v="4"/>
    <s v="Hybrid"/>
    <s v="Compact"/>
    <s v="Wagon"/>
    <n v="37"/>
    <n v="42"/>
    <n v="5657"/>
    <x v="124"/>
  </r>
  <r>
    <x v="8"/>
    <s v="C-Max Hybrid"/>
    <n v="2016"/>
    <x v="1"/>
    <x v="1"/>
    <n v="188"/>
    <n v="4"/>
    <x v="1"/>
    <s v="front wheel drive"/>
    <n v="4"/>
    <s v="Hybrid"/>
    <s v="Compact"/>
    <s v="Wagon"/>
    <n v="37"/>
    <n v="42"/>
    <n v="5657"/>
    <x v="123"/>
  </r>
  <r>
    <x v="8"/>
    <s v="C-Max Hybrid"/>
    <n v="2017"/>
    <x v="2"/>
    <x v="1"/>
    <n v="188"/>
    <n v="4"/>
    <x v="1"/>
    <s v="front wheel drive"/>
    <n v="4"/>
    <s v="Hybrid"/>
    <s v="Compact"/>
    <s v="Wagon"/>
    <n v="37"/>
    <n v="42"/>
    <n v="5657"/>
    <x v="125"/>
  </r>
  <r>
    <x v="8"/>
    <s v="C-Max Hybrid"/>
    <n v="2017"/>
    <x v="2"/>
    <x v="1"/>
    <n v="188"/>
    <n v="4"/>
    <x v="1"/>
    <s v="front wheel drive"/>
    <n v="4"/>
    <s v="Hybrid"/>
    <s v="Compact"/>
    <s v="Wagon"/>
    <n v="37"/>
    <n v="42"/>
    <n v="5657"/>
    <x v="126"/>
  </r>
  <r>
    <x v="11"/>
    <s v="Camry Hybrid"/>
    <n v="2017"/>
    <x v="2"/>
    <x v="1"/>
    <n v="200"/>
    <n v="4"/>
    <x v="1"/>
    <s v="front wheel drive"/>
    <n v="4"/>
    <s v="Hybrid"/>
    <s v="Midsize"/>
    <s v="Sedan"/>
    <n v="38"/>
    <n v="42"/>
    <n v="2031"/>
    <x v="113"/>
  </r>
  <r>
    <x v="1"/>
    <s v="Insight"/>
    <n v="2012"/>
    <x v="5"/>
    <x v="1"/>
    <n v="98"/>
    <n v="4"/>
    <x v="1"/>
    <s v="front wheel drive"/>
    <n v="4"/>
    <s v="Hatchback,Hybrid"/>
    <s v="Compact"/>
    <s v="4dr Hatchback"/>
    <n v="44"/>
    <n v="41"/>
    <n v="2202"/>
    <x v="127"/>
  </r>
  <r>
    <x v="1"/>
    <s v="Insight"/>
    <n v="2012"/>
    <x v="5"/>
    <x v="1"/>
    <n v="98"/>
    <n v="4"/>
    <x v="1"/>
    <s v="front wheel drive"/>
    <n v="4"/>
    <s v="Hatchback,Hybrid"/>
    <s v="Compact"/>
    <s v="4dr Hatchback"/>
    <n v="44"/>
    <n v="41"/>
    <n v="2202"/>
    <x v="128"/>
  </r>
  <r>
    <x v="1"/>
    <s v="Insight"/>
    <n v="2012"/>
    <x v="5"/>
    <x v="1"/>
    <n v="98"/>
    <n v="4"/>
    <x v="1"/>
    <s v="front wheel drive"/>
    <n v="4"/>
    <s v="Hatchback,Hybrid"/>
    <s v="Compact"/>
    <s v="4dr Hatchback"/>
    <n v="44"/>
    <n v="41"/>
    <n v="2202"/>
    <x v="129"/>
  </r>
  <r>
    <x v="1"/>
    <s v="Insight"/>
    <n v="2012"/>
    <x v="5"/>
    <x v="1"/>
    <n v="98"/>
    <n v="4"/>
    <x v="1"/>
    <s v="front wheel drive"/>
    <n v="4"/>
    <s v="Hatchback,Hybrid"/>
    <s v="Compact"/>
    <s v="4dr Hatchback"/>
    <n v="44"/>
    <n v="41"/>
    <n v="2202"/>
    <x v="130"/>
  </r>
  <r>
    <x v="1"/>
    <s v="Insight"/>
    <n v="2013"/>
    <x v="3"/>
    <x v="1"/>
    <n v="98"/>
    <n v="4"/>
    <x v="1"/>
    <s v="front wheel drive"/>
    <n v="4"/>
    <s v="Hatchback,Hybrid"/>
    <s v="Compact"/>
    <s v="4dr Hatchback"/>
    <n v="44"/>
    <n v="41"/>
    <n v="2202"/>
    <x v="131"/>
  </r>
  <r>
    <x v="1"/>
    <s v="Insight"/>
    <n v="2013"/>
    <x v="3"/>
    <x v="1"/>
    <n v="98"/>
    <n v="4"/>
    <x v="1"/>
    <s v="front wheel drive"/>
    <n v="4"/>
    <s v="Hatchback,Hybrid"/>
    <s v="Compact"/>
    <s v="4dr Hatchback"/>
    <n v="44"/>
    <n v="41"/>
    <n v="2202"/>
    <x v="132"/>
  </r>
  <r>
    <x v="1"/>
    <s v="Insight"/>
    <n v="2013"/>
    <x v="3"/>
    <x v="1"/>
    <n v="98"/>
    <n v="4"/>
    <x v="1"/>
    <s v="front wheel drive"/>
    <n v="4"/>
    <s v="Hatchback,Hybrid"/>
    <s v="Compact"/>
    <s v="4dr Hatchback"/>
    <n v="44"/>
    <n v="41"/>
    <n v="2202"/>
    <x v="133"/>
  </r>
  <r>
    <x v="1"/>
    <s v="Insight"/>
    <n v="2013"/>
    <x v="3"/>
    <x v="1"/>
    <n v="98"/>
    <n v="4"/>
    <x v="1"/>
    <s v="front wheel drive"/>
    <n v="4"/>
    <s v="Hatchback,Hybrid"/>
    <s v="Compact"/>
    <s v="4dr Hatchback"/>
    <n v="44"/>
    <n v="41"/>
    <n v="2202"/>
    <x v="134"/>
  </r>
  <r>
    <x v="1"/>
    <s v="Insight"/>
    <n v="2014"/>
    <x v="4"/>
    <x v="1"/>
    <n v="98"/>
    <n v="4"/>
    <x v="1"/>
    <s v="front wheel drive"/>
    <n v="4"/>
    <s v="Hatchback,Hybrid"/>
    <s v="Compact"/>
    <s v="4dr Hatchback"/>
    <n v="44"/>
    <n v="41"/>
    <n v="2202"/>
    <x v="135"/>
  </r>
  <r>
    <x v="1"/>
    <s v="Insight"/>
    <n v="2014"/>
    <x v="4"/>
    <x v="1"/>
    <n v="98"/>
    <n v="4"/>
    <x v="1"/>
    <s v="front wheel drive"/>
    <n v="4"/>
    <s v="Hatchback,Hybrid"/>
    <s v="Compact"/>
    <s v="4dr Hatchback"/>
    <n v="44"/>
    <n v="41"/>
    <n v="2202"/>
    <x v="136"/>
  </r>
  <r>
    <x v="1"/>
    <s v="Insight"/>
    <n v="2014"/>
    <x v="4"/>
    <x v="1"/>
    <n v="98"/>
    <n v="4"/>
    <x v="1"/>
    <s v="front wheel drive"/>
    <n v="4"/>
    <s v="Hatchback,Hybrid"/>
    <s v="Compact"/>
    <s v="4dr Hatchback"/>
    <n v="44"/>
    <n v="41"/>
    <n v="2202"/>
    <x v="137"/>
  </r>
  <r>
    <x v="1"/>
    <s v="Insight"/>
    <n v="2014"/>
    <x v="4"/>
    <x v="1"/>
    <n v="98"/>
    <n v="4"/>
    <x v="1"/>
    <s v="front wheel drive"/>
    <n v="4"/>
    <s v="Hatchback,Hybrid"/>
    <s v="Compact"/>
    <s v="4dr Hatchback"/>
    <n v="44"/>
    <n v="41"/>
    <n v="2202"/>
    <x v="138"/>
  </r>
  <r>
    <x v="13"/>
    <s v="MKZ"/>
    <n v="2017"/>
    <x v="2"/>
    <x v="1"/>
    <n v="63"/>
    <n v="4"/>
    <x v="1"/>
    <s v="front wheel drive"/>
    <n v="4"/>
    <s v="Luxury,Hybrid"/>
    <s v="Midsize"/>
    <s v="Sedan"/>
    <n v="38"/>
    <n v="41"/>
    <n v="61"/>
    <x v="139"/>
  </r>
  <r>
    <x v="13"/>
    <s v="MKZ"/>
    <n v="2017"/>
    <x v="2"/>
    <x v="1"/>
    <n v="63"/>
    <n v="4"/>
    <x v="1"/>
    <s v="front wheel drive"/>
    <n v="4"/>
    <s v="Luxury,Hybrid"/>
    <s v="Midsize"/>
    <s v="Sedan"/>
    <n v="38"/>
    <n v="41"/>
    <n v="61"/>
    <x v="140"/>
  </r>
  <r>
    <x v="13"/>
    <s v="MKZ"/>
    <n v="2017"/>
    <x v="2"/>
    <x v="1"/>
    <n v="63"/>
    <n v="4"/>
    <x v="1"/>
    <s v="front wheel drive"/>
    <n v="4"/>
    <s v="Luxury,Hybrid"/>
    <s v="Midsize"/>
    <s v="Sedan"/>
    <n v="38"/>
    <n v="41"/>
    <n v="61"/>
    <x v="141"/>
  </r>
  <r>
    <x v="13"/>
    <s v="MKZ"/>
    <n v="2017"/>
    <x v="2"/>
    <x v="1"/>
    <n v="63"/>
    <n v="4"/>
    <x v="1"/>
    <s v="front wheel drive"/>
    <n v="4"/>
    <s v="Luxury,Hybrid"/>
    <s v="Midsize"/>
    <s v="Sedan"/>
    <n v="38"/>
    <n v="41"/>
    <n v="61"/>
    <x v="142"/>
  </r>
  <r>
    <x v="13"/>
    <s v="MKZ"/>
    <n v="2015"/>
    <x v="0"/>
    <x v="1"/>
    <n v="188"/>
    <n v="4"/>
    <x v="1"/>
    <s v="front wheel drive"/>
    <n v="4"/>
    <s v="Luxury,Hybrid"/>
    <s v="Midsize"/>
    <s v="Sedan"/>
    <n v="39"/>
    <n v="41"/>
    <n v="61"/>
    <x v="143"/>
  </r>
  <r>
    <x v="13"/>
    <s v="MKZ"/>
    <n v="2015"/>
    <x v="0"/>
    <x v="1"/>
    <n v="188"/>
    <n v="4"/>
    <x v="1"/>
    <s v="front wheel drive"/>
    <n v="4"/>
    <s v="Luxury,Hybrid"/>
    <s v="Midsize"/>
    <s v="Sedan"/>
    <n v="39"/>
    <n v="41"/>
    <n v="61"/>
    <x v="144"/>
  </r>
  <r>
    <x v="13"/>
    <s v="MKZ"/>
    <n v="2016"/>
    <x v="1"/>
    <x v="1"/>
    <n v="188"/>
    <n v="4"/>
    <x v="1"/>
    <s v="front wheel drive"/>
    <n v="4"/>
    <s v="Luxury,Hybrid"/>
    <s v="Midsize"/>
    <s v="Sedan"/>
    <n v="39"/>
    <n v="41"/>
    <n v="61"/>
    <x v="145"/>
  </r>
  <r>
    <x v="13"/>
    <s v="MKZ"/>
    <n v="2016"/>
    <x v="1"/>
    <x v="1"/>
    <n v="188"/>
    <n v="4"/>
    <x v="1"/>
    <s v="front wheel drive"/>
    <n v="4"/>
    <s v="Luxury,Hybrid"/>
    <s v="Midsize"/>
    <s v="Sedan"/>
    <n v="39"/>
    <n v="41"/>
    <n v="61"/>
    <x v="143"/>
  </r>
  <r>
    <x v="13"/>
    <s v="MKZ Hybrid"/>
    <n v="2011"/>
    <x v="6"/>
    <x v="1"/>
    <n v="191"/>
    <n v="4"/>
    <x v="1"/>
    <s v="front wheel drive"/>
    <n v="4"/>
    <s v="Luxury,Hybrid"/>
    <s v="Midsize"/>
    <s v="Sedan"/>
    <n v="36"/>
    <n v="41"/>
    <n v="61"/>
    <x v="146"/>
  </r>
  <r>
    <x v="14"/>
    <s v="Sonata Hybrid"/>
    <n v="2016"/>
    <x v="1"/>
    <x v="1"/>
    <n v="193"/>
    <n v="4"/>
    <x v="1"/>
    <s v="front wheel drive"/>
    <n v="4"/>
    <s v="Hybrid"/>
    <s v="Midsize"/>
    <s v="Sedan"/>
    <n v="44"/>
    <n v="40"/>
    <n v="1439"/>
    <x v="147"/>
  </r>
  <r>
    <x v="12"/>
    <s v="ES 300h"/>
    <n v="2015"/>
    <x v="0"/>
    <x v="1"/>
    <n v="200"/>
    <n v="4"/>
    <x v="1"/>
    <s v="front wheel drive"/>
    <n v="4"/>
    <s v="Luxury,Hybrid"/>
    <s v="Midsize"/>
    <s v="Sedan"/>
    <n v="39"/>
    <n v="40"/>
    <n v="454"/>
    <x v="148"/>
  </r>
  <r>
    <x v="12"/>
    <s v="ES 300h"/>
    <n v="2016"/>
    <x v="1"/>
    <x v="1"/>
    <n v="200"/>
    <n v="4"/>
    <x v="1"/>
    <s v="front wheel drive"/>
    <n v="4"/>
    <s v="Luxury,Hybrid"/>
    <s v="Midsize"/>
    <s v="Sedan"/>
    <n v="39"/>
    <n v="40"/>
    <n v="454"/>
    <x v="149"/>
  </r>
  <r>
    <x v="12"/>
    <s v="ES 300h"/>
    <n v="2017"/>
    <x v="2"/>
    <x v="1"/>
    <n v="200"/>
    <n v="4"/>
    <x v="1"/>
    <s v="front wheel drive"/>
    <n v="4"/>
    <s v="Luxury,Hybrid"/>
    <s v="Midsize"/>
    <s v="Sedan"/>
    <n v="39"/>
    <n v="40"/>
    <n v="454"/>
    <x v="150"/>
  </r>
  <r>
    <x v="11"/>
    <s v="Avalon Hybrid"/>
    <n v="2015"/>
    <x v="0"/>
    <x v="1"/>
    <n v="200"/>
    <n v="4"/>
    <x v="1"/>
    <s v="front wheel drive"/>
    <n v="4"/>
    <s v="Hybrid"/>
    <s v="Midsize"/>
    <s v="Sedan"/>
    <n v="39"/>
    <n v="40"/>
    <n v="2031"/>
    <x v="151"/>
  </r>
  <r>
    <x v="11"/>
    <s v="Avalon Hybrid"/>
    <n v="2015"/>
    <x v="0"/>
    <x v="1"/>
    <n v="200"/>
    <n v="4"/>
    <x v="1"/>
    <s v="front wheel drive"/>
    <n v="4"/>
    <s v="Hybrid"/>
    <s v="Midsize"/>
    <s v="Sedan"/>
    <n v="39"/>
    <n v="40"/>
    <n v="2031"/>
    <x v="152"/>
  </r>
  <r>
    <x v="11"/>
    <s v="Avalon Hybrid"/>
    <n v="2015"/>
    <x v="0"/>
    <x v="1"/>
    <n v="200"/>
    <n v="4"/>
    <x v="1"/>
    <s v="front wheel drive"/>
    <n v="4"/>
    <s v="Hybrid"/>
    <s v="Midsize"/>
    <s v="Sedan"/>
    <n v="39"/>
    <n v="40"/>
    <n v="2031"/>
    <x v="153"/>
  </r>
  <r>
    <x v="11"/>
    <s v="Avalon Hybrid"/>
    <n v="2016"/>
    <x v="1"/>
    <x v="1"/>
    <n v="200"/>
    <n v="4"/>
    <x v="1"/>
    <s v="front wheel drive"/>
    <n v="4"/>
    <s v="Hybrid"/>
    <s v="Midsize"/>
    <s v="Sedan"/>
    <n v="39"/>
    <n v="40"/>
    <n v="2031"/>
    <x v="154"/>
  </r>
  <r>
    <x v="11"/>
    <s v="Avalon Hybrid"/>
    <n v="2016"/>
    <x v="1"/>
    <x v="1"/>
    <n v="200"/>
    <n v="4"/>
    <x v="1"/>
    <s v="front wheel drive"/>
    <n v="4"/>
    <s v="Hybrid"/>
    <s v="Midsize"/>
    <s v="Sedan"/>
    <n v="39"/>
    <n v="40"/>
    <n v="2031"/>
    <x v="155"/>
  </r>
  <r>
    <x v="11"/>
    <s v="Avalon Hybrid"/>
    <n v="2016"/>
    <x v="1"/>
    <x v="1"/>
    <n v="200"/>
    <n v="4"/>
    <x v="1"/>
    <s v="front wheel drive"/>
    <n v="4"/>
    <s v="Hybrid"/>
    <s v="Midsize"/>
    <s v="Sedan"/>
    <n v="39"/>
    <n v="40"/>
    <n v="2031"/>
    <x v="156"/>
  </r>
  <r>
    <x v="11"/>
    <s v="Avalon Hybrid"/>
    <n v="2017"/>
    <x v="2"/>
    <x v="1"/>
    <n v="200"/>
    <n v="4"/>
    <x v="1"/>
    <s v="front wheel drive"/>
    <n v="4"/>
    <s v="Hybrid"/>
    <s v="Midsize"/>
    <s v="Sedan"/>
    <n v="39"/>
    <n v="40"/>
    <n v="2031"/>
    <x v="157"/>
  </r>
  <r>
    <x v="11"/>
    <s v="Avalon Hybrid"/>
    <n v="2017"/>
    <x v="2"/>
    <x v="1"/>
    <n v="200"/>
    <n v="4"/>
    <x v="1"/>
    <s v="front wheel drive"/>
    <n v="4"/>
    <s v="Hybrid"/>
    <s v="Midsize"/>
    <s v="Sedan"/>
    <n v="39"/>
    <n v="40"/>
    <n v="2031"/>
    <x v="158"/>
  </r>
  <r>
    <x v="11"/>
    <s v="Avalon Hybrid"/>
    <n v="2017"/>
    <x v="2"/>
    <x v="1"/>
    <n v="200"/>
    <n v="4"/>
    <x v="1"/>
    <s v="front wheel drive"/>
    <n v="4"/>
    <s v="Hybrid"/>
    <s v="Midsize"/>
    <s v="Sedan"/>
    <n v="39"/>
    <n v="40"/>
    <n v="2031"/>
    <x v="159"/>
  </r>
  <r>
    <x v="11"/>
    <s v="Camry Hybrid"/>
    <n v="2015"/>
    <x v="0"/>
    <x v="1"/>
    <n v="200"/>
    <n v="4"/>
    <x v="1"/>
    <s v="front wheel drive"/>
    <n v="4"/>
    <s v="Hybrid"/>
    <s v="Midsize"/>
    <s v="Sedan"/>
    <n v="38"/>
    <n v="40"/>
    <n v="2031"/>
    <x v="160"/>
  </r>
  <r>
    <x v="11"/>
    <s v="Camry Hybrid"/>
    <n v="2015"/>
    <x v="0"/>
    <x v="1"/>
    <n v="200"/>
    <n v="4"/>
    <x v="1"/>
    <s v="front wheel drive"/>
    <n v="4"/>
    <s v="Hybrid"/>
    <s v="Midsize"/>
    <s v="Sedan"/>
    <n v="38"/>
    <n v="40"/>
    <n v="2031"/>
    <x v="161"/>
  </r>
  <r>
    <x v="11"/>
    <s v="Camry Hybrid"/>
    <n v="2016"/>
    <x v="1"/>
    <x v="1"/>
    <n v="200"/>
    <n v="4"/>
    <x v="1"/>
    <s v="front wheel drive"/>
    <n v="4"/>
    <s v="Hybrid"/>
    <s v="Midsize"/>
    <s v="Sedan"/>
    <n v="38"/>
    <n v="40"/>
    <n v="2031"/>
    <x v="162"/>
  </r>
  <r>
    <x v="11"/>
    <s v="Camry Hybrid"/>
    <n v="2016"/>
    <x v="1"/>
    <x v="1"/>
    <n v="200"/>
    <n v="4"/>
    <x v="1"/>
    <s v="front wheel drive"/>
    <n v="4"/>
    <s v="Hybrid"/>
    <s v="Midsize"/>
    <s v="Sedan"/>
    <n v="38"/>
    <n v="40"/>
    <n v="2031"/>
    <x v="161"/>
  </r>
  <r>
    <x v="11"/>
    <s v="Camry Hybrid"/>
    <n v="2017"/>
    <x v="2"/>
    <x v="1"/>
    <n v="200"/>
    <n v="4"/>
    <x v="1"/>
    <s v="front wheel drive"/>
    <n v="4"/>
    <s v="Hybrid"/>
    <s v="Midsize"/>
    <s v="Sedan"/>
    <n v="37"/>
    <n v="40"/>
    <n v="2031"/>
    <x v="161"/>
  </r>
  <r>
    <x v="11"/>
    <s v="Camry Hybrid"/>
    <n v="2017"/>
    <x v="2"/>
    <x v="1"/>
    <n v="200"/>
    <n v="4"/>
    <x v="1"/>
    <s v="front wheel drive"/>
    <n v="4"/>
    <s v="Hybrid"/>
    <s v="Midsize"/>
    <s v="Sedan"/>
    <n v="37"/>
    <n v="40"/>
    <n v="2031"/>
    <x v="162"/>
  </r>
  <r>
    <x v="15"/>
    <s v="ILX Hybrid"/>
    <n v="2014"/>
    <x v="4"/>
    <x v="3"/>
    <n v="111"/>
    <n v="4"/>
    <x v="1"/>
    <s v="front wheel drive"/>
    <n v="4"/>
    <s v="Luxury,Hybrid"/>
    <s v="Compact"/>
    <s v="Sedan"/>
    <n v="38"/>
    <n v="39"/>
    <n v="204"/>
    <x v="163"/>
  </r>
  <r>
    <x v="15"/>
    <s v="ILX Hybrid"/>
    <n v="2014"/>
    <x v="4"/>
    <x v="3"/>
    <n v="111"/>
    <n v="4"/>
    <x v="1"/>
    <s v="front wheel drive"/>
    <n v="4"/>
    <s v="Luxury,Hybrid"/>
    <s v="Compact"/>
    <s v="Sedan"/>
    <n v="38"/>
    <n v="39"/>
    <n v="204"/>
    <x v="164"/>
  </r>
  <r>
    <x v="7"/>
    <s v="Optima Hybrid"/>
    <n v="2017"/>
    <x v="2"/>
    <x v="1"/>
    <n v="192"/>
    <n v="4"/>
    <x v="1"/>
    <s v="front wheel drive"/>
    <n v="4"/>
    <s v="Hybrid"/>
    <s v="Midsize"/>
    <s v="Sedan"/>
    <n v="46"/>
    <n v="39"/>
    <n v="1720"/>
    <x v="165"/>
  </r>
  <r>
    <x v="7"/>
    <s v="Optima Hybrid"/>
    <n v="2017"/>
    <x v="2"/>
    <x v="1"/>
    <n v="192"/>
    <n v="4"/>
    <x v="1"/>
    <s v="front wheel drive"/>
    <n v="4"/>
    <s v="Hybrid"/>
    <s v="Midsize"/>
    <s v="Sedan"/>
    <n v="46"/>
    <n v="39"/>
    <n v="1720"/>
    <x v="166"/>
  </r>
  <r>
    <x v="14"/>
    <s v="Sonata Hybrid"/>
    <n v="2016"/>
    <x v="1"/>
    <x v="1"/>
    <n v="193"/>
    <n v="4"/>
    <x v="1"/>
    <s v="front wheel drive"/>
    <n v="4"/>
    <s v="Hybrid"/>
    <s v="Midsize"/>
    <s v="Sedan"/>
    <n v="43"/>
    <n v="39"/>
    <n v="1439"/>
    <x v="167"/>
  </r>
  <r>
    <x v="14"/>
    <s v="Sonata Hybrid"/>
    <n v="2017"/>
    <x v="2"/>
    <x v="1"/>
    <n v="193"/>
    <n v="4"/>
    <x v="1"/>
    <s v="front wheel drive"/>
    <n v="4"/>
    <s v="Hybrid"/>
    <s v="Midsize"/>
    <s v="Sedan"/>
    <n v="45"/>
    <n v="39"/>
    <n v="1439"/>
    <x v="147"/>
  </r>
  <r>
    <x v="14"/>
    <s v="Sonata Hybrid"/>
    <n v="2017"/>
    <x v="2"/>
    <x v="1"/>
    <n v="193"/>
    <n v="4"/>
    <x v="1"/>
    <s v="front wheel drive"/>
    <n v="4"/>
    <s v="Hybrid"/>
    <s v="Midsize"/>
    <s v="Sedan"/>
    <n v="43"/>
    <n v="38"/>
    <n v="1439"/>
    <x v="167"/>
  </r>
  <r>
    <x v="3"/>
    <s v="Mirage"/>
    <n v="2014"/>
    <x v="4"/>
    <x v="1"/>
    <n v="74"/>
    <n v="3"/>
    <x v="1"/>
    <s v="front wheel drive"/>
    <n v="4"/>
    <s v="Hatchback"/>
    <s v="Compact"/>
    <s v="4dr Hatchback"/>
    <n v="44"/>
    <n v="37"/>
    <n v="436"/>
    <x v="168"/>
  </r>
  <r>
    <x v="3"/>
    <s v="Mirage"/>
    <n v="2014"/>
    <x v="4"/>
    <x v="1"/>
    <n v="74"/>
    <n v="3"/>
    <x v="1"/>
    <s v="front wheel drive"/>
    <n v="4"/>
    <s v="Hatchback"/>
    <s v="Compact"/>
    <s v="4dr Hatchback"/>
    <n v="44"/>
    <n v="37"/>
    <n v="436"/>
    <x v="169"/>
  </r>
  <r>
    <x v="3"/>
    <s v="Mirage"/>
    <n v="2015"/>
    <x v="0"/>
    <x v="1"/>
    <n v="74"/>
    <n v="3"/>
    <x v="1"/>
    <s v="front wheel drive"/>
    <n v="4"/>
    <s v="Hatchback"/>
    <s v="Compact"/>
    <s v="4dr Hatchback"/>
    <n v="44"/>
    <n v="37"/>
    <n v="436"/>
    <x v="170"/>
  </r>
  <r>
    <x v="3"/>
    <s v="Mirage"/>
    <n v="2015"/>
    <x v="0"/>
    <x v="1"/>
    <n v="74"/>
    <n v="3"/>
    <x v="1"/>
    <s v="front wheel drive"/>
    <n v="4"/>
    <s v="Hatchback"/>
    <s v="Compact"/>
    <s v="4dr Hatchback"/>
    <n v="44"/>
    <n v="37"/>
    <n v="436"/>
    <x v="171"/>
  </r>
  <r>
    <x v="3"/>
    <s v="Mirage"/>
    <n v="2015"/>
    <x v="0"/>
    <x v="1"/>
    <n v="74"/>
    <n v="3"/>
    <x v="1"/>
    <s v="front wheel drive"/>
    <n v="4"/>
    <s v="Hatchback"/>
    <s v="Compact"/>
    <s v="4dr Hatchback"/>
    <n v="44"/>
    <n v="37"/>
    <n v="436"/>
    <x v="172"/>
  </r>
  <r>
    <x v="3"/>
    <s v="Mirage"/>
    <n v="2017"/>
    <x v="2"/>
    <x v="1"/>
    <n v="78"/>
    <n v="3"/>
    <x v="1"/>
    <s v="front wheel drive"/>
    <n v="4"/>
    <s v="Hatchback"/>
    <s v="Compact"/>
    <s v="4dr Hatchback"/>
    <n v="43"/>
    <n v="37"/>
    <n v="436"/>
    <x v="173"/>
  </r>
  <r>
    <x v="3"/>
    <s v="Mirage"/>
    <n v="2017"/>
    <x v="2"/>
    <x v="1"/>
    <n v="78"/>
    <n v="3"/>
    <x v="1"/>
    <s v="front wheel drive"/>
    <n v="4"/>
    <s v="Hatchback"/>
    <s v="Compact"/>
    <s v="4dr Hatchback"/>
    <n v="43"/>
    <n v="37"/>
    <n v="436"/>
    <x v="174"/>
  </r>
  <r>
    <x v="3"/>
    <s v="Mirage"/>
    <n v="2017"/>
    <x v="2"/>
    <x v="1"/>
    <n v="78"/>
    <n v="3"/>
    <x v="1"/>
    <s v="front wheel drive"/>
    <n v="4"/>
    <s v="Hatchback"/>
    <s v="Compact"/>
    <s v="4dr Hatchback"/>
    <n v="43"/>
    <n v="37"/>
    <n v="436"/>
    <x v="175"/>
  </r>
  <r>
    <x v="1"/>
    <s v="Civic CRX"/>
    <n v="1990"/>
    <x v="7"/>
    <x v="1"/>
    <n v="62"/>
    <n v="4"/>
    <x v="3"/>
    <s v="front wheel drive"/>
    <n v="2"/>
    <s v="Hatchback"/>
    <s v="Compact"/>
    <s v="2dr Hatchback"/>
    <n v="44"/>
    <n v="36"/>
    <n v="2202"/>
    <x v="176"/>
  </r>
  <r>
    <x v="1"/>
    <s v="Civic CRX"/>
    <n v="1991"/>
    <x v="8"/>
    <x v="1"/>
    <n v="62"/>
    <n v="4"/>
    <x v="3"/>
    <s v="front wheel drive"/>
    <n v="2"/>
    <s v="Hatchback"/>
    <s v="Compact"/>
    <s v="2dr Hatchback"/>
    <n v="44"/>
    <n v="36"/>
    <n v="2202"/>
    <x v="176"/>
  </r>
  <r>
    <x v="16"/>
    <s v="iQ"/>
    <n v="2013"/>
    <x v="3"/>
    <x v="1"/>
    <n v="94"/>
    <n v="4"/>
    <x v="1"/>
    <s v="front wheel drive"/>
    <n v="2"/>
    <s v="Hatchback"/>
    <s v="Compact"/>
    <s v="2dr Hatchback"/>
    <n v="37"/>
    <n v="36"/>
    <n v="105"/>
    <x v="177"/>
  </r>
  <r>
    <x v="16"/>
    <s v="iQ"/>
    <n v="2014"/>
    <x v="4"/>
    <x v="1"/>
    <n v="94"/>
    <n v="4"/>
    <x v="1"/>
    <s v="front wheel drive"/>
    <n v="2"/>
    <s v="Hatchback"/>
    <s v="Compact"/>
    <s v="2dr Hatchback"/>
    <n v="37"/>
    <n v="36"/>
    <n v="105"/>
    <x v="178"/>
  </r>
  <r>
    <x v="16"/>
    <s v="iQ"/>
    <n v="2014"/>
    <x v="4"/>
    <x v="1"/>
    <n v="94"/>
    <n v="4"/>
    <x v="1"/>
    <s v="front wheel drive"/>
    <n v="2"/>
    <s v="Hatchback"/>
    <s v="Compact"/>
    <s v="2dr Hatchback"/>
    <n v="37"/>
    <n v="36"/>
    <n v="105"/>
    <x v="179"/>
  </r>
  <r>
    <x v="16"/>
    <s v="iQ"/>
    <n v="2015"/>
    <x v="0"/>
    <x v="1"/>
    <n v="94"/>
    <n v="4"/>
    <x v="1"/>
    <s v="front wheel drive"/>
    <n v="2"/>
    <s v="Hatchback"/>
    <s v="Compact"/>
    <s v="2dr Hatchback"/>
    <n v="37"/>
    <n v="36"/>
    <n v="105"/>
    <x v="179"/>
  </r>
  <r>
    <x v="1"/>
    <s v="CR-Z"/>
    <n v="2014"/>
    <x v="4"/>
    <x v="1"/>
    <n v="130"/>
    <n v="4"/>
    <x v="1"/>
    <s v="front wheel drive"/>
    <n v="2"/>
    <s v="Hatchback,Hybrid"/>
    <s v="Compact"/>
    <s v="2dr Hatchback"/>
    <n v="39"/>
    <n v="36"/>
    <n v="2202"/>
    <x v="180"/>
  </r>
  <r>
    <x v="1"/>
    <s v="CR-Z"/>
    <n v="2014"/>
    <x v="4"/>
    <x v="1"/>
    <n v="130"/>
    <n v="4"/>
    <x v="1"/>
    <s v="front wheel drive"/>
    <n v="2"/>
    <s v="Hatchback,Hybrid"/>
    <s v="Compact"/>
    <s v="2dr Hatchback"/>
    <n v="39"/>
    <n v="36"/>
    <n v="2202"/>
    <x v="181"/>
  </r>
  <r>
    <x v="1"/>
    <s v="CR-Z"/>
    <n v="2014"/>
    <x v="4"/>
    <x v="1"/>
    <n v="130"/>
    <n v="4"/>
    <x v="1"/>
    <s v="front wheel drive"/>
    <n v="2"/>
    <s v="Hatchback,Hybrid"/>
    <s v="Compact"/>
    <s v="2dr Hatchback"/>
    <n v="39"/>
    <n v="36"/>
    <n v="2202"/>
    <x v="182"/>
  </r>
  <r>
    <x v="1"/>
    <s v="CR-Z"/>
    <n v="2015"/>
    <x v="0"/>
    <x v="1"/>
    <n v="130"/>
    <n v="4"/>
    <x v="1"/>
    <s v="front wheel drive"/>
    <n v="2"/>
    <s v="Hatchback,Hybrid"/>
    <s v="Compact"/>
    <s v="2dr Hatchback"/>
    <n v="39"/>
    <n v="36"/>
    <n v="2202"/>
    <x v="183"/>
  </r>
  <r>
    <x v="1"/>
    <s v="CR-Z"/>
    <n v="2015"/>
    <x v="0"/>
    <x v="1"/>
    <n v="130"/>
    <n v="4"/>
    <x v="1"/>
    <s v="front wheel drive"/>
    <n v="2"/>
    <s v="Hatchback,Hybrid"/>
    <s v="Compact"/>
    <s v="2dr Hatchback"/>
    <n v="39"/>
    <n v="36"/>
    <n v="2202"/>
    <x v="184"/>
  </r>
  <r>
    <x v="1"/>
    <s v="CR-Z"/>
    <n v="2015"/>
    <x v="0"/>
    <x v="1"/>
    <n v="130"/>
    <n v="4"/>
    <x v="1"/>
    <s v="front wheel drive"/>
    <n v="2"/>
    <s v="Hatchback,Hybrid"/>
    <s v="Compact"/>
    <s v="2dr Hatchback"/>
    <n v="39"/>
    <n v="36"/>
    <n v="2202"/>
    <x v="185"/>
  </r>
  <r>
    <x v="1"/>
    <s v="CR-Z"/>
    <n v="2016"/>
    <x v="1"/>
    <x v="1"/>
    <n v="130"/>
    <n v="4"/>
    <x v="1"/>
    <s v="front wheel drive"/>
    <n v="2"/>
    <s v="Hatchback,Hybrid"/>
    <s v="Compact"/>
    <s v="2dr Hatchback"/>
    <n v="39"/>
    <n v="36"/>
    <n v="2202"/>
    <x v="186"/>
  </r>
  <r>
    <x v="1"/>
    <s v="CR-Z"/>
    <n v="2016"/>
    <x v="1"/>
    <x v="1"/>
    <n v="130"/>
    <n v="4"/>
    <x v="1"/>
    <s v="front wheel drive"/>
    <n v="2"/>
    <s v="Hatchback,Hybrid"/>
    <s v="Compact"/>
    <s v="2dr Hatchback"/>
    <n v="39"/>
    <n v="36"/>
    <n v="2202"/>
    <x v="187"/>
  </r>
  <r>
    <x v="1"/>
    <s v="CR-Z"/>
    <n v="2016"/>
    <x v="1"/>
    <x v="1"/>
    <n v="130"/>
    <n v="4"/>
    <x v="1"/>
    <s v="front wheel drive"/>
    <n v="2"/>
    <s v="Hatchback,Hybrid"/>
    <s v="Compact"/>
    <s v="2dr Hatchback"/>
    <n v="39"/>
    <n v="36"/>
    <n v="2202"/>
    <x v="188"/>
  </r>
  <r>
    <x v="14"/>
    <s v="Sonata Hybrid"/>
    <n v="2015"/>
    <x v="0"/>
    <x v="1"/>
    <n v="199"/>
    <n v="4"/>
    <x v="1"/>
    <s v="front wheel drive"/>
    <n v="4"/>
    <s v="Hybrid"/>
    <s v="Midsize"/>
    <s v="Sedan"/>
    <n v="40"/>
    <n v="36"/>
    <n v="1439"/>
    <x v="147"/>
  </r>
  <r>
    <x v="14"/>
    <s v="Sonata Hybrid"/>
    <n v="2015"/>
    <x v="0"/>
    <x v="1"/>
    <n v="199"/>
    <n v="4"/>
    <x v="1"/>
    <s v="front wheel drive"/>
    <n v="4"/>
    <s v="Hybrid"/>
    <s v="Midsize"/>
    <s v="Sedan"/>
    <n v="40"/>
    <n v="36"/>
    <n v="1439"/>
    <x v="189"/>
  </r>
  <r>
    <x v="7"/>
    <s v="Optima Hybrid"/>
    <n v="2015"/>
    <x v="0"/>
    <x v="1"/>
    <n v="199"/>
    <n v="4"/>
    <x v="1"/>
    <s v="front wheel drive"/>
    <n v="4"/>
    <s v="Hybrid"/>
    <s v="Midsize"/>
    <s v="Sedan"/>
    <n v="40"/>
    <n v="36"/>
    <n v="1720"/>
    <x v="190"/>
  </r>
  <r>
    <x v="7"/>
    <s v="Optima Hybrid"/>
    <n v="2016"/>
    <x v="1"/>
    <x v="1"/>
    <n v="199"/>
    <n v="4"/>
    <x v="1"/>
    <s v="front wheel drive"/>
    <n v="4"/>
    <s v="Hybrid"/>
    <s v="Midsize"/>
    <s v="Sedan"/>
    <n v="40"/>
    <n v="36"/>
    <n v="1720"/>
    <x v="165"/>
  </r>
  <r>
    <x v="7"/>
    <s v="Optima"/>
    <n v="2014"/>
    <x v="4"/>
    <x v="1"/>
    <n v="199"/>
    <n v="4"/>
    <x v="1"/>
    <s v="front wheel drive"/>
    <n v="4"/>
    <s v="Hybrid"/>
    <s v="Midsize"/>
    <s v="Sedan"/>
    <n v="40"/>
    <n v="36"/>
    <n v="1720"/>
    <x v="165"/>
  </r>
  <r>
    <x v="3"/>
    <s v="Mirage G4"/>
    <n v="2017"/>
    <x v="2"/>
    <x v="1"/>
    <n v="78"/>
    <n v="3"/>
    <x v="1"/>
    <s v="front wheel drive"/>
    <n v="4"/>
    <s v="N/A"/>
    <s v="Compact"/>
    <s v="Sedan"/>
    <n v="42"/>
    <n v="35"/>
    <n v="436"/>
    <x v="191"/>
  </r>
  <r>
    <x v="3"/>
    <s v="Mirage G4"/>
    <n v="2017"/>
    <x v="2"/>
    <x v="1"/>
    <n v="78"/>
    <n v="3"/>
    <x v="1"/>
    <s v="front wheel drive"/>
    <n v="4"/>
    <s v="N/A"/>
    <s v="Compact"/>
    <s v="Sedan"/>
    <n v="42"/>
    <n v="35"/>
    <n v="436"/>
    <x v="168"/>
  </r>
  <r>
    <x v="4"/>
    <s v="Altima Hybrid"/>
    <n v="2010"/>
    <x v="9"/>
    <x v="1"/>
    <n v="158"/>
    <n v="4"/>
    <x v="1"/>
    <s v="front wheel drive"/>
    <n v="4"/>
    <s v="Hybrid"/>
    <s v="Midsize"/>
    <s v="Sedan"/>
    <n v="33"/>
    <n v="35"/>
    <n v="2009"/>
    <x v="192"/>
  </r>
  <r>
    <x v="12"/>
    <s v="HS 250h"/>
    <n v="2010"/>
    <x v="9"/>
    <x v="1"/>
    <n v="187"/>
    <n v="4"/>
    <x v="1"/>
    <s v="front wheel drive"/>
    <n v="4"/>
    <s v="Luxury,Hybrid"/>
    <s v="Midsize"/>
    <s v="Sedan"/>
    <n v="34"/>
    <n v="35"/>
    <n v="454"/>
    <x v="193"/>
  </r>
  <r>
    <x v="12"/>
    <s v="HS 250h"/>
    <n v="2010"/>
    <x v="9"/>
    <x v="1"/>
    <n v="187"/>
    <n v="4"/>
    <x v="1"/>
    <s v="front wheel drive"/>
    <n v="4"/>
    <s v="Luxury,Hybrid"/>
    <s v="Midsize"/>
    <s v="Sedan"/>
    <n v="34"/>
    <n v="35"/>
    <n v="454"/>
    <x v="194"/>
  </r>
  <r>
    <x v="12"/>
    <s v="HS 250h"/>
    <n v="2011"/>
    <x v="6"/>
    <x v="1"/>
    <n v="187"/>
    <n v="4"/>
    <x v="1"/>
    <s v="front wheel drive"/>
    <n v="4"/>
    <s v="Luxury,Hybrid"/>
    <s v="Midsize"/>
    <s v="Sedan"/>
    <n v="34"/>
    <n v="35"/>
    <n v="454"/>
    <x v="195"/>
  </r>
  <r>
    <x v="12"/>
    <s v="HS 250h"/>
    <n v="2011"/>
    <x v="6"/>
    <x v="1"/>
    <n v="187"/>
    <n v="4"/>
    <x v="1"/>
    <s v="front wheel drive"/>
    <n v="4"/>
    <s v="Luxury,Hybrid"/>
    <s v="Midsize"/>
    <s v="Sedan"/>
    <n v="34"/>
    <n v="35"/>
    <n v="454"/>
    <x v="196"/>
  </r>
  <r>
    <x v="12"/>
    <s v="HS 250h"/>
    <n v="2012"/>
    <x v="5"/>
    <x v="1"/>
    <n v="187"/>
    <n v="4"/>
    <x v="1"/>
    <s v="front wheel drive"/>
    <n v="4"/>
    <s v="Luxury,Hybrid"/>
    <s v="Midsize"/>
    <s v="Sedan"/>
    <n v="34"/>
    <n v="35"/>
    <n v="454"/>
    <x v="197"/>
  </r>
  <r>
    <x v="12"/>
    <s v="HS 250h"/>
    <n v="2012"/>
    <x v="5"/>
    <x v="1"/>
    <n v="187"/>
    <n v="4"/>
    <x v="1"/>
    <s v="front wheel drive"/>
    <n v="4"/>
    <s v="Luxury,Hybrid"/>
    <s v="Midsize"/>
    <s v="Sedan"/>
    <n v="34"/>
    <n v="35"/>
    <n v="454"/>
    <x v="198"/>
  </r>
  <r>
    <x v="12"/>
    <s v="NX 300h"/>
    <n v="2015"/>
    <x v="0"/>
    <x v="1"/>
    <n v="194"/>
    <n v="4"/>
    <x v="1"/>
    <s v="front wheel drive"/>
    <n v="4"/>
    <s v="Crossover,Luxury,Hybrid"/>
    <s v="Midsize"/>
    <s v="4dr SUV"/>
    <n v="31"/>
    <n v="35"/>
    <n v="454"/>
    <x v="199"/>
  </r>
  <r>
    <x v="12"/>
    <s v="NX 300h"/>
    <n v="2016"/>
    <x v="1"/>
    <x v="1"/>
    <n v="194"/>
    <n v="4"/>
    <x v="1"/>
    <s v="front wheel drive"/>
    <n v="4"/>
    <s v="Crossover,Luxury,Hybrid"/>
    <s v="Midsize"/>
    <s v="4dr SUV"/>
    <n v="31"/>
    <n v="35"/>
    <n v="454"/>
    <x v="199"/>
  </r>
  <r>
    <x v="4"/>
    <s v="Altima Hybrid"/>
    <n v="2009"/>
    <x v="10"/>
    <x v="1"/>
    <n v="198"/>
    <n v="4"/>
    <x v="1"/>
    <s v="front wheel drive"/>
    <n v="4"/>
    <s v="Hybrid"/>
    <s v="Midsize"/>
    <s v="Sedan"/>
    <n v="33"/>
    <n v="35"/>
    <n v="2009"/>
    <x v="200"/>
  </r>
  <r>
    <x v="7"/>
    <s v="Optima Hybrid"/>
    <n v="2015"/>
    <x v="0"/>
    <x v="1"/>
    <n v="199"/>
    <n v="4"/>
    <x v="1"/>
    <s v="front wheel drive"/>
    <n v="4"/>
    <s v="Hybrid"/>
    <s v="Midsize"/>
    <s v="Sedan"/>
    <n v="39"/>
    <n v="35"/>
    <n v="1720"/>
    <x v="201"/>
  </r>
  <r>
    <x v="7"/>
    <s v="Optima Hybrid"/>
    <n v="2016"/>
    <x v="1"/>
    <x v="1"/>
    <n v="199"/>
    <n v="4"/>
    <x v="1"/>
    <s v="front wheel drive"/>
    <n v="4"/>
    <s v="Hybrid"/>
    <s v="Midsize"/>
    <s v="Sedan"/>
    <n v="39"/>
    <n v="35"/>
    <n v="1720"/>
    <x v="202"/>
  </r>
  <r>
    <x v="7"/>
    <s v="Optima"/>
    <n v="2014"/>
    <x v="4"/>
    <x v="1"/>
    <n v="199"/>
    <n v="4"/>
    <x v="1"/>
    <s v="front wheel drive"/>
    <n v="4"/>
    <s v="Hybrid"/>
    <s v="Midsize"/>
    <s v="Sedan"/>
    <n v="39"/>
    <n v="35"/>
    <n v="1720"/>
    <x v="203"/>
  </r>
  <r>
    <x v="2"/>
    <s v="Metro"/>
    <n v="1999"/>
    <x v="11"/>
    <x v="1"/>
    <n v="55"/>
    <n v="3"/>
    <x v="3"/>
    <s v="front wheel drive"/>
    <n v="2"/>
    <s v="Hatchback"/>
    <s v="Compact"/>
    <s v="2dr Hatchback"/>
    <n v="42"/>
    <n v="34"/>
    <n v="1385"/>
    <x v="176"/>
  </r>
  <r>
    <x v="3"/>
    <s v="Mirage"/>
    <n v="2014"/>
    <x v="4"/>
    <x v="1"/>
    <n v="74"/>
    <n v="3"/>
    <x v="3"/>
    <s v="front wheel drive"/>
    <n v="4"/>
    <s v="Hatchback"/>
    <s v="Compact"/>
    <s v="4dr Hatchback"/>
    <n v="42"/>
    <n v="34"/>
    <n v="436"/>
    <x v="204"/>
  </r>
  <r>
    <x v="3"/>
    <s v="Mirage"/>
    <n v="2014"/>
    <x v="4"/>
    <x v="1"/>
    <n v="74"/>
    <n v="3"/>
    <x v="3"/>
    <s v="front wheel drive"/>
    <n v="4"/>
    <s v="Hatchback"/>
    <s v="Compact"/>
    <s v="4dr Hatchback"/>
    <n v="42"/>
    <n v="34"/>
    <n v="436"/>
    <x v="173"/>
  </r>
  <r>
    <x v="3"/>
    <s v="Mirage"/>
    <n v="2015"/>
    <x v="0"/>
    <x v="1"/>
    <n v="74"/>
    <n v="3"/>
    <x v="3"/>
    <s v="front wheel drive"/>
    <n v="4"/>
    <s v="Hatchback"/>
    <s v="Compact"/>
    <s v="4dr Hatchback"/>
    <n v="42"/>
    <n v="34"/>
    <n v="436"/>
    <x v="204"/>
  </r>
  <r>
    <x v="3"/>
    <s v="Mirage"/>
    <n v="2015"/>
    <x v="0"/>
    <x v="1"/>
    <n v="74"/>
    <n v="3"/>
    <x v="3"/>
    <s v="front wheel drive"/>
    <n v="4"/>
    <s v="Hatchback"/>
    <s v="Compact"/>
    <s v="4dr Hatchback"/>
    <n v="42"/>
    <n v="34"/>
    <n v="436"/>
    <x v="205"/>
  </r>
  <r>
    <x v="17"/>
    <s v="Tribute Hybrid"/>
    <n v="2008"/>
    <x v="12"/>
    <x v="1"/>
    <n v="133"/>
    <n v="4"/>
    <x v="1"/>
    <s v="front wheel drive"/>
    <n v="4"/>
    <s v="Crossover,Hybrid"/>
    <s v="Compact"/>
    <s v="4dr SUV"/>
    <n v="30"/>
    <n v="34"/>
    <n v="586"/>
    <x v="161"/>
  </r>
  <r>
    <x v="17"/>
    <s v="Tribute Hybrid"/>
    <n v="2008"/>
    <x v="12"/>
    <x v="1"/>
    <n v="133"/>
    <n v="4"/>
    <x v="1"/>
    <s v="front wheel drive"/>
    <n v="4"/>
    <s v="Crossover,Hybrid"/>
    <s v="Compact"/>
    <s v="4dr SUV"/>
    <n v="30"/>
    <n v="34"/>
    <n v="586"/>
    <x v="206"/>
  </r>
  <r>
    <x v="8"/>
    <s v="Escape Hybrid"/>
    <n v="2009"/>
    <x v="10"/>
    <x v="1"/>
    <n v="177"/>
    <n v="4"/>
    <x v="1"/>
    <s v="front wheel drive"/>
    <n v="4"/>
    <s v="Crossover,Hybrid"/>
    <s v="Compact"/>
    <s v="4dr SUV"/>
    <n v="31"/>
    <n v="34"/>
    <n v="5657"/>
    <x v="207"/>
  </r>
  <r>
    <x v="8"/>
    <s v="Escape Hybrid"/>
    <n v="2009"/>
    <x v="10"/>
    <x v="1"/>
    <n v="177"/>
    <n v="4"/>
    <x v="1"/>
    <s v="front wheel drive"/>
    <n v="4"/>
    <s v="Crossover,Hybrid"/>
    <s v="Compact"/>
    <s v="4dr SUV"/>
    <n v="31"/>
    <n v="34"/>
    <n v="5657"/>
    <x v="208"/>
  </r>
  <r>
    <x v="8"/>
    <s v="Escape Hybrid"/>
    <n v="2010"/>
    <x v="9"/>
    <x v="1"/>
    <n v="177"/>
    <n v="4"/>
    <x v="1"/>
    <s v="front wheel drive"/>
    <n v="4"/>
    <s v="Crossover,Hybrid"/>
    <s v="Compact"/>
    <s v="4dr SUV"/>
    <n v="31"/>
    <n v="34"/>
    <n v="5657"/>
    <x v="209"/>
  </r>
  <r>
    <x v="8"/>
    <s v="Escape Hybrid"/>
    <n v="2010"/>
    <x v="9"/>
    <x v="1"/>
    <n v="177"/>
    <n v="4"/>
    <x v="1"/>
    <s v="front wheel drive"/>
    <n v="4"/>
    <s v="Crossover,Hybrid"/>
    <s v="Compact"/>
    <s v="4dr SUV"/>
    <n v="31"/>
    <n v="34"/>
    <n v="5657"/>
    <x v="210"/>
  </r>
  <r>
    <x v="8"/>
    <s v="Escape Hybrid"/>
    <n v="2011"/>
    <x v="6"/>
    <x v="1"/>
    <n v="177"/>
    <n v="4"/>
    <x v="1"/>
    <s v="front wheel drive"/>
    <n v="4"/>
    <s v="Crossover,Hybrid"/>
    <s v="Compact"/>
    <s v="4dr SUV"/>
    <n v="31"/>
    <n v="34"/>
    <n v="5657"/>
    <x v="211"/>
  </r>
  <r>
    <x v="8"/>
    <s v="Escape Hybrid"/>
    <n v="2011"/>
    <x v="6"/>
    <x v="1"/>
    <n v="177"/>
    <n v="4"/>
    <x v="1"/>
    <s v="front wheel drive"/>
    <n v="4"/>
    <s v="Crossover,Hybrid"/>
    <s v="Compact"/>
    <s v="4dr SUV"/>
    <n v="31"/>
    <n v="34"/>
    <n v="5657"/>
    <x v="212"/>
  </r>
  <r>
    <x v="17"/>
    <s v="Tribute Hybrid"/>
    <n v="2009"/>
    <x v="10"/>
    <x v="1"/>
    <n v="177"/>
    <n v="4"/>
    <x v="1"/>
    <s v="front wheel drive"/>
    <n v="4"/>
    <s v="Crossover,Hybrid"/>
    <s v="Compact"/>
    <s v="4dr SUV"/>
    <n v="31"/>
    <n v="34"/>
    <n v="586"/>
    <x v="213"/>
  </r>
  <r>
    <x v="17"/>
    <s v="Tribute Hybrid"/>
    <n v="2009"/>
    <x v="10"/>
    <x v="1"/>
    <n v="177"/>
    <n v="4"/>
    <x v="1"/>
    <s v="front wheel drive"/>
    <n v="4"/>
    <s v="Crossover,Hybrid"/>
    <s v="Compact"/>
    <s v="4dr SUV"/>
    <n v="31"/>
    <n v="34"/>
    <n v="586"/>
    <x v="214"/>
  </r>
  <r>
    <x v="11"/>
    <s v="RAV4 Hybrid"/>
    <n v="2016"/>
    <x v="1"/>
    <x v="1"/>
    <n v="194"/>
    <n v="4"/>
    <x v="1"/>
    <s v="all wheel drive"/>
    <n v="4"/>
    <s v="Crossover,Hybrid"/>
    <s v="Midsize"/>
    <s v="4dr SUV"/>
    <n v="31"/>
    <n v="34"/>
    <n v="2031"/>
    <x v="215"/>
  </r>
  <r>
    <x v="11"/>
    <s v="RAV4 Hybrid"/>
    <n v="2016"/>
    <x v="1"/>
    <x v="1"/>
    <n v="194"/>
    <n v="4"/>
    <x v="1"/>
    <s v="all wheel drive"/>
    <n v="4"/>
    <s v="Crossover,Hybrid"/>
    <s v="Midsize"/>
    <s v="4dr SUV"/>
    <n v="31"/>
    <n v="34"/>
    <n v="2031"/>
    <x v="216"/>
  </r>
  <r>
    <x v="11"/>
    <s v="RAV4 Hybrid"/>
    <n v="2017"/>
    <x v="2"/>
    <x v="1"/>
    <n v="194"/>
    <n v="4"/>
    <x v="1"/>
    <s v="all wheel drive"/>
    <n v="4"/>
    <s v="Crossover,Hybrid"/>
    <s v="Midsize"/>
    <s v="4dr SUV"/>
    <n v="30"/>
    <n v="34"/>
    <n v="2031"/>
    <x v="217"/>
  </r>
  <r>
    <x v="11"/>
    <s v="RAV4 Hybrid"/>
    <n v="2017"/>
    <x v="2"/>
    <x v="1"/>
    <n v="194"/>
    <n v="4"/>
    <x v="1"/>
    <s v="all wheel drive"/>
    <n v="4"/>
    <s v="Crossover,Hybrid"/>
    <s v="Midsize"/>
    <s v="4dr SUV"/>
    <n v="30"/>
    <n v="34"/>
    <n v="2031"/>
    <x v="218"/>
  </r>
  <r>
    <x v="11"/>
    <s v="RAV4 Hybrid"/>
    <n v="2017"/>
    <x v="2"/>
    <x v="1"/>
    <n v="194"/>
    <n v="4"/>
    <x v="1"/>
    <s v="all wheel drive"/>
    <n v="4"/>
    <s v="Crossover,Hybrid"/>
    <s v="Midsize"/>
    <s v="4dr SUV"/>
    <n v="30"/>
    <n v="34"/>
    <n v="2031"/>
    <x v="219"/>
  </r>
  <r>
    <x v="3"/>
    <s v="Mirage G4"/>
    <n v="2017"/>
    <x v="2"/>
    <x v="1"/>
    <n v="78"/>
    <n v="3"/>
    <x v="3"/>
    <s v="front wheel drive"/>
    <n v="4"/>
    <s v="N/A"/>
    <s v="Compact"/>
    <s v="Sedan"/>
    <n v="40"/>
    <n v="33"/>
    <n v="436"/>
    <x v="169"/>
  </r>
  <r>
    <x v="3"/>
    <s v="Mirage"/>
    <n v="2017"/>
    <x v="2"/>
    <x v="1"/>
    <n v="78"/>
    <n v="3"/>
    <x v="3"/>
    <s v="front wheel drive"/>
    <n v="4"/>
    <s v="Hatchback"/>
    <s v="Compact"/>
    <s v="4dr Hatchback"/>
    <n v="41"/>
    <n v="33"/>
    <n v="436"/>
    <x v="220"/>
  </r>
  <r>
    <x v="3"/>
    <s v="Mirage"/>
    <n v="2017"/>
    <x v="2"/>
    <x v="1"/>
    <n v="78"/>
    <n v="3"/>
    <x v="3"/>
    <s v="front wheel drive"/>
    <n v="4"/>
    <s v="Hatchback"/>
    <s v="Compact"/>
    <s v="4dr Hatchback"/>
    <n v="41"/>
    <n v="33"/>
    <n v="436"/>
    <x v="204"/>
  </r>
  <r>
    <x v="2"/>
    <s v="Metro"/>
    <n v="1999"/>
    <x v="11"/>
    <x v="1"/>
    <n v="79"/>
    <n v="4"/>
    <x v="3"/>
    <s v="front wheel drive"/>
    <n v="4"/>
    <s v="N/A"/>
    <s v="Compact"/>
    <s v="Sedan"/>
    <n v="39"/>
    <n v="33"/>
    <n v="1385"/>
    <x v="176"/>
  </r>
  <r>
    <x v="2"/>
    <s v="Metro"/>
    <n v="1999"/>
    <x v="11"/>
    <x v="1"/>
    <n v="79"/>
    <n v="4"/>
    <x v="3"/>
    <s v="front wheel drive"/>
    <n v="2"/>
    <s v="Hatchback"/>
    <s v="Compact"/>
    <s v="2dr Hatchback"/>
    <n v="39"/>
    <n v="33"/>
    <n v="1385"/>
    <x v="176"/>
  </r>
  <r>
    <x v="18"/>
    <s v="Swift"/>
    <n v="1999"/>
    <x v="11"/>
    <x v="1"/>
    <n v="79"/>
    <n v="4"/>
    <x v="3"/>
    <s v="front wheel drive"/>
    <n v="2"/>
    <s v="Hatchback"/>
    <s v="Compact"/>
    <s v="2dr Hatchback"/>
    <n v="39"/>
    <n v="33"/>
    <n v="481"/>
    <x v="176"/>
  </r>
  <r>
    <x v="16"/>
    <s v="iA"/>
    <n v="2016"/>
    <x v="1"/>
    <x v="1"/>
    <n v="106"/>
    <n v="4"/>
    <x v="1"/>
    <s v="front wheel drive"/>
    <n v="4"/>
    <s v="N/A"/>
    <s v="Compact"/>
    <s v="Sedan"/>
    <n v="42"/>
    <n v="33"/>
    <n v="105"/>
    <x v="221"/>
  </r>
  <r>
    <x v="1"/>
    <s v="Fit"/>
    <n v="2015"/>
    <x v="0"/>
    <x v="1"/>
    <n v="130"/>
    <n v="4"/>
    <x v="1"/>
    <s v="front wheel drive"/>
    <n v="4"/>
    <s v="Hatchback"/>
    <s v="Compact"/>
    <s v="4dr Hatchback"/>
    <n v="41"/>
    <n v="33"/>
    <n v="2202"/>
    <x v="222"/>
  </r>
  <r>
    <x v="1"/>
    <s v="Fit"/>
    <n v="2016"/>
    <x v="1"/>
    <x v="1"/>
    <n v="130"/>
    <n v="4"/>
    <x v="1"/>
    <s v="front wheel drive"/>
    <n v="4"/>
    <s v="Hatchback"/>
    <s v="Compact"/>
    <s v="4dr Hatchback"/>
    <n v="41"/>
    <n v="33"/>
    <n v="2202"/>
    <x v="223"/>
  </r>
  <r>
    <x v="1"/>
    <s v="Fit"/>
    <n v="2017"/>
    <x v="2"/>
    <x v="1"/>
    <n v="130"/>
    <n v="4"/>
    <x v="1"/>
    <s v="front wheel drive"/>
    <n v="4"/>
    <s v="Hatchback"/>
    <s v="Compact"/>
    <s v="4dr Hatchback"/>
    <n v="40"/>
    <n v="33"/>
    <n v="2202"/>
    <x v="224"/>
  </r>
  <r>
    <x v="12"/>
    <s v="NX 300h"/>
    <n v="2015"/>
    <x v="0"/>
    <x v="1"/>
    <n v="194"/>
    <n v="4"/>
    <x v="1"/>
    <s v="all wheel drive"/>
    <n v="4"/>
    <s v="Crossover,Luxury,Hybrid"/>
    <s v="Midsize"/>
    <s v="4dr SUV"/>
    <n v="30"/>
    <n v="33"/>
    <n v="454"/>
    <x v="225"/>
  </r>
  <r>
    <x v="12"/>
    <s v="NX 300h"/>
    <n v="2016"/>
    <x v="1"/>
    <x v="1"/>
    <n v="194"/>
    <n v="4"/>
    <x v="1"/>
    <s v="all wheel drive"/>
    <n v="4"/>
    <s v="Crossover,Luxury,Hybrid"/>
    <s v="Midsize"/>
    <s v="4dr SUV"/>
    <n v="30"/>
    <n v="33"/>
    <n v="454"/>
    <x v="225"/>
  </r>
  <r>
    <x v="12"/>
    <s v="NX 300h"/>
    <n v="2017"/>
    <x v="2"/>
    <x v="1"/>
    <n v="194"/>
    <n v="4"/>
    <x v="1"/>
    <s v="all wheel drive"/>
    <n v="4"/>
    <s v="Crossover,Luxury,Hybrid"/>
    <s v="Midsize"/>
    <s v="4dr SUV"/>
    <n v="30"/>
    <n v="33"/>
    <n v="454"/>
    <x v="199"/>
  </r>
  <r>
    <x v="4"/>
    <s v="Altima Hybrid"/>
    <n v="2011"/>
    <x v="6"/>
    <x v="1"/>
    <n v="198"/>
    <n v="4"/>
    <x v="1"/>
    <s v="front wheel drive"/>
    <n v="4"/>
    <s v="Hybrid"/>
    <s v="Midsize"/>
    <s v="Sedan"/>
    <n v="33"/>
    <n v="33"/>
    <n v="2009"/>
    <x v="226"/>
  </r>
  <r>
    <x v="2"/>
    <s v="Metro"/>
    <n v="2000"/>
    <x v="13"/>
    <x v="1"/>
    <n v="55"/>
    <n v="3"/>
    <x v="3"/>
    <s v="front wheel drive"/>
    <n v="2"/>
    <s v="Hatchback"/>
    <s v="Compact"/>
    <s v="2dr Hatchback"/>
    <n v="41"/>
    <n v="32"/>
    <n v="1385"/>
    <x v="176"/>
  </r>
  <r>
    <x v="11"/>
    <s v="Yaris iA"/>
    <n v="2017"/>
    <x v="2"/>
    <x v="1"/>
    <n v="106"/>
    <n v="4"/>
    <x v="1"/>
    <s v="front wheel drive"/>
    <n v="4"/>
    <s v="N/A"/>
    <s v="Compact"/>
    <s v="Sedan"/>
    <n v="40"/>
    <n v="32"/>
    <n v="2031"/>
    <x v="227"/>
  </r>
  <r>
    <x v="14"/>
    <s v="Elantra"/>
    <n v="2017"/>
    <x v="2"/>
    <x v="1"/>
    <n v="128"/>
    <n v="4"/>
    <x v="2"/>
    <s v="front wheel drive"/>
    <n v="4"/>
    <s v="N/A"/>
    <s v="Compact"/>
    <s v="Sedan"/>
    <n v="40"/>
    <n v="32"/>
    <n v="1439"/>
    <x v="228"/>
  </r>
  <r>
    <x v="1"/>
    <s v="Fit"/>
    <n v="2015"/>
    <x v="0"/>
    <x v="1"/>
    <n v="130"/>
    <n v="4"/>
    <x v="1"/>
    <s v="front wheel drive"/>
    <n v="4"/>
    <s v="Hatchback"/>
    <s v="Compact"/>
    <s v="4dr Hatchback"/>
    <n v="38"/>
    <n v="32"/>
    <n v="2202"/>
    <x v="229"/>
  </r>
  <r>
    <x v="1"/>
    <s v="Fit"/>
    <n v="2015"/>
    <x v="0"/>
    <x v="1"/>
    <n v="130"/>
    <n v="4"/>
    <x v="1"/>
    <s v="front wheel drive"/>
    <n v="4"/>
    <s v="Hatchback"/>
    <s v="Compact"/>
    <s v="4dr Hatchback"/>
    <n v="38"/>
    <n v="32"/>
    <n v="2202"/>
    <x v="230"/>
  </r>
  <r>
    <x v="1"/>
    <s v="Fit"/>
    <n v="2015"/>
    <x v="0"/>
    <x v="1"/>
    <n v="130"/>
    <n v="4"/>
    <x v="1"/>
    <s v="front wheel drive"/>
    <n v="4"/>
    <s v="Hatchback"/>
    <s v="Compact"/>
    <s v="4dr Hatchback"/>
    <n v="38"/>
    <n v="32"/>
    <n v="2202"/>
    <x v="231"/>
  </r>
  <r>
    <x v="1"/>
    <s v="Fit"/>
    <n v="2016"/>
    <x v="1"/>
    <x v="1"/>
    <n v="130"/>
    <n v="4"/>
    <x v="1"/>
    <s v="front wheel drive"/>
    <n v="4"/>
    <s v="Hatchback"/>
    <s v="Compact"/>
    <s v="4dr Hatchback"/>
    <n v="38"/>
    <n v="32"/>
    <n v="2202"/>
    <x v="232"/>
  </r>
  <r>
    <x v="1"/>
    <s v="Fit"/>
    <n v="2016"/>
    <x v="1"/>
    <x v="1"/>
    <n v="130"/>
    <n v="4"/>
    <x v="1"/>
    <s v="front wheel drive"/>
    <n v="4"/>
    <s v="Hatchback"/>
    <s v="Compact"/>
    <s v="4dr Hatchback"/>
    <n v="38"/>
    <n v="32"/>
    <n v="2202"/>
    <x v="233"/>
  </r>
  <r>
    <x v="1"/>
    <s v="Fit"/>
    <n v="2016"/>
    <x v="1"/>
    <x v="1"/>
    <n v="130"/>
    <n v="4"/>
    <x v="1"/>
    <s v="front wheel drive"/>
    <n v="4"/>
    <s v="Hatchback"/>
    <s v="Compact"/>
    <s v="4dr Hatchback"/>
    <n v="38"/>
    <n v="32"/>
    <n v="2202"/>
    <x v="134"/>
  </r>
  <r>
    <x v="1"/>
    <s v="Fit"/>
    <n v="2017"/>
    <x v="2"/>
    <x v="1"/>
    <n v="130"/>
    <n v="4"/>
    <x v="1"/>
    <s v="front wheel drive"/>
    <n v="4"/>
    <s v="Hatchback"/>
    <s v="Compact"/>
    <s v="4dr Hatchback"/>
    <n v="37"/>
    <n v="32"/>
    <n v="2202"/>
    <x v="234"/>
  </r>
  <r>
    <x v="1"/>
    <s v="Fit"/>
    <n v="2017"/>
    <x v="2"/>
    <x v="1"/>
    <n v="130"/>
    <n v="4"/>
    <x v="1"/>
    <s v="front wheel drive"/>
    <n v="4"/>
    <s v="Hatchback"/>
    <s v="Compact"/>
    <s v="4dr Hatchback"/>
    <n v="37"/>
    <n v="32"/>
    <n v="2202"/>
    <x v="235"/>
  </r>
  <r>
    <x v="1"/>
    <s v="Fit"/>
    <n v="2017"/>
    <x v="2"/>
    <x v="1"/>
    <n v="130"/>
    <n v="4"/>
    <x v="1"/>
    <s v="front wheel drive"/>
    <n v="4"/>
    <s v="Hatchback"/>
    <s v="Compact"/>
    <s v="4dr Hatchback"/>
    <n v="37"/>
    <n v="32"/>
    <n v="2202"/>
    <x v="236"/>
  </r>
  <r>
    <x v="1"/>
    <s v="Civic"/>
    <n v="2017"/>
    <x v="2"/>
    <x v="1"/>
    <n v="174"/>
    <n v="4"/>
    <x v="1"/>
    <s v="front wheel drive"/>
    <n v="4"/>
    <s v="Performance"/>
    <s v="Midsize"/>
    <s v="Sedan"/>
    <n v="42"/>
    <n v="32"/>
    <n v="2202"/>
    <x v="237"/>
  </r>
  <r>
    <x v="1"/>
    <s v="Civic"/>
    <n v="2017"/>
    <x v="2"/>
    <x v="1"/>
    <n v="174"/>
    <n v="4"/>
    <x v="1"/>
    <s v="front wheel drive"/>
    <n v="4"/>
    <s v="Performance"/>
    <s v="Midsize"/>
    <s v="Sedan"/>
    <n v="42"/>
    <n v="32"/>
    <n v="2202"/>
    <x v="238"/>
  </r>
  <r>
    <x v="1"/>
    <s v="Civic"/>
    <n v="2017"/>
    <x v="2"/>
    <x v="1"/>
    <n v="174"/>
    <n v="4"/>
    <x v="1"/>
    <s v="front wheel drive"/>
    <n v="4"/>
    <s v="Performance"/>
    <s v="Midsize"/>
    <s v="Sedan"/>
    <n v="42"/>
    <n v="32"/>
    <n v="2202"/>
    <x v="239"/>
  </r>
  <r>
    <x v="1"/>
    <s v="Civic"/>
    <n v="2017"/>
    <x v="2"/>
    <x v="1"/>
    <n v="174"/>
    <n v="4"/>
    <x v="1"/>
    <s v="front wheel drive"/>
    <n v="4"/>
    <s v="Performance"/>
    <s v="Midsize"/>
    <s v="Sedan"/>
    <n v="42"/>
    <n v="32"/>
    <n v="2202"/>
    <x v="240"/>
  </r>
  <r>
    <x v="1"/>
    <s v="Civic"/>
    <n v="2017"/>
    <x v="2"/>
    <x v="1"/>
    <n v="174"/>
    <n v="4"/>
    <x v="1"/>
    <s v="front wheel drive"/>
    <n v="4"/>
    <s v="Performance"/>
    <s v="Midsize"/>
    <s v="Sedan"/>
    <n v="42"/>
    <n v="32"/>
    <n v="2202"/>
    <x v="241"/>
  </r>
  <r>
    <x v="0"/>
    <s v="3 Series"/>
    <n v="2015"/>
    <x v="0"/>
    <x v="4"/>
    <n v="180"/>
    <n v="4"/>
    <x v="1"/>
    <s v="rear wheel drive"/>
    <n v="4"/>
    <s v="Diesel,Luxury"/>
    <s v="Midsize"/>
    <s v="Sedan"/>
    <n v="45"/>
    <n v="32"/>
    <n v="3916"/>
    <x v="242"/>
  </r>
  <r>
    <x v="0"/>
    <s v="3 Series"/>
    <n v="2016"/>
    <x v="1"/>
    <x v="4"/>
    <n v="180"/>
    <n v="4"/>
    <x v="1"/>
    <s v="rear wheel drive"/>
    <n v="4"/>
    <s v="Diesel,Luxury"/>
    <s v="Midsize"/>
    <s v="Sedan"/>
    <n v="42"/>
    <n v="32"/>
    <n v="3916"/>
    <x v="243"/>
  </r>
  <r>
    <x v="0"/>
    <s v="3 Series"/>
    <n v="2017"/>
    <x v="2"/>
    <x v="4"/>
    <n v="180"/>
    <n v="4"/>
    <x v="1"/>
    <s v="rear wheel drive"/>
    <n v="4"/>
    <s v="Diesel,Luxury"/>
    <s v="Midsize"/>
    <s v="Sedan"/>
    <n v="42"/>
    <n v="32"/>
    <n v="3916"/>
    <x v="244"/>
  </r>
  <r>
    <x v="12"/>
    <s v="RX 450h"/>
    <n v="2015"/>
    <x v="0"/>
    <x v="2"/>
    <n v="295"/>
    <n v="6"/>
    <x v="1"/>
    <s v="front wheel drive"/>
    <n v="4"/>
    <s v="Crossover,Luxury,Hybrid"/>
    <s v="Midsize"/>
    <s v="4dr SUV"/>
    <n v="28"/>
    <n v="32"/>
    <n v="454"/>
    <x v="245"/>
  </r>
  <r>
    <x v="8"/>
    <s v="Aspire"/>
    <n v="1995"/>
    <x v="14"/>
    <x v="1"/>
    <n v="63"/>
    <n v="4"/>
    <x v="3"/>
    <s v="front wheel drive"/>
    <n v="4"/>
    <s v="Hatchback"/>
    <s v="Compact"/>
    <s v="4dr Hatchback"/>
    <n v="38"/>
    <n v="31"/>
    <n v="5657"/>
    <x v="176"/>
  </r>
  <r>
    <x v="8"/>
    <s v="Aspire"/>
    <n v="1995"/>
    <x v="14"/>
    <x v="1"/>
    <n v="63"/>
    <n v="4"/>
    <x v="3"/>
    <s v="front wheel drive"/>
    <n v="2"/>
    <s v="Hatchback"/>
    <s v="Compact"/>
    <s v="2dr Hatchback"/>
    <n v="38"/>
    <n v="31"/>
    <n v="5657"/>
    <x v="176"/>
  </r>
  <r>
    <x v="2"/>
    <s v="Metro"/>
    <n v="2000"/>
    <x v="13"/>
    <x v="1"/>
    <n v="79"/>
    <n v="4"/>
    <x v="3"/>
    <s v="front wheel drive"/>
    <n v="4"/>
    <s v="N/A"/>
    <s v="Compact"/>
    <s v="Sedan"/>
    <n v="38"/>
    <n v="31"/>
    <n v="1385"/>
    <x v="176"/>
  </r>
  <r>
    <x v="2"/>
    <s v="Metro"/>
    <n v="2000"/>
    <x v="13"/>
    <x v="1"/>
    <n v="79"/>
    <n v="4"/>
    <x v="3"/>
    <s v="front wheel drive"/>
    <n v="2"/>
    <s v="Hatchback"/>
    <s v="Compact"/>
    <s v="2dr Hatchback"/>
    <n v="38"/>
    <n v="31"/>
    <n v="1385"/>
    <x v="176"/>
  </r>
  <r>
    <x v="18"/>
    <s v="Swift"/>
    <n v="2000"/>
    <x v="13"/>
    <x v="1"/>
    <n v="79"/>
    <n v="4"/>
    <x v="3"/>
    <s v="front wheel drive"/>
    <n v="2"/>
    <s v="Hatchback"/>
    <s v="Compact"/>
    <s v="2dr Hatchback"/>
    <n v="38"/>
    <n v="31"/>
    <n v="481"/>
    <x v="176"/>
  </r>
  <r>
    <x v="18"/>
    <s v="Swift"/>
    <n v="2001"/>
    <x v="15"/>
    <x v="1"/>
    <n v="79"/>
    <n v="4"/>
    <x v="3"/>
    <s v="front wheel drive"/>
    <n v="2"/>
    <s v="Hatchback"/>
    <s v="Compact"/>
    <s v="2dr Hatchback"/>
    <n v="38"/>
    <n v="31"/>
    <n v="481"/>
    <x v="246"/>
  </r>
  <r>
    <x v="18"/>
    <s v="Swift"/>
    <n v="2001"/>
    <x v="15"/>
    <x v="1"/>
    <n v="79"/>
    <n v="4"/>
    <x v="3"/>
    <s v="front wheel drive"/>
    <n v="2"/>
    <s v="Hatchback"/>
    <s v="Compact"/>
    <s v="2dr Hatchback"/>
    <n v="38"/>
    <n v="31"/>
    <n v="481"/>
    <x v="247"/>
  </r>
  <r>
    <x v="2"/>
    <s v="Spark"/>
    <n v="2015"/>
    <x v="0"/>
    <x v="1"/>
    <n v="84"/>
    <n v="4"/>
    <x v="3"/>
    <s v="front wheel drive"/>
    <n v="4"/>
    <s v="Hatchback"/>
    <s v="Compact"/>
    <s v="4dr Hatchback"/>
    <n v="39"/>
    <n v="31"/>
    <n v="1385"/>
    <x v="248"/>
  </r>
  <r>
    <x v="2"/>
    <s v="Spark"/>
    <n v="2015"/>
    <x v="0"/>
    <x v="1"/>
    <n v="84"/>
    <n v="4"/>
    <x v="3"/>
    <s v="front wheel drive"/>
    <n v="4"/>
    <s v="Hatchback"/>
    <s v="Compact"/>
    <s v="4dr Hatchback"/>
    <n v="39"/>
    <n v="31"/>
    <n v="1385"/>
    <x v="249"/>
  </r>
  <r>
    <x v="2"/>
    <s v="Spark"/>
    <n v="2015"/>
    <x v="0"/>
    <x v="1"/>
    <n v="84"/>
    <n v="4"/>
    <x v="3"/>
    <s v="front wheel drive"/>
    <n v="4"/>
    <s v="Hatchback"/>
    <s v="Compact"/>
    <s v="4dr Hatchback"/>
    <n v="39"/>
    <n v="31"/>
    <n v="1385"/>
    <x v="250"/>
  </r>
  <r>
    <x v="2"/>
    <s v="Spark"/>
    <n v="2016"/>
    <x v="1"/>
    <x v="1"/>
    <n v="98"/>
    <n v="4"/>
    <x v="1"/>
    <s v="front wheel drive"/>
    <n v="4"/>
    <s v="Hatchback"/>
    <s v="Compact"/>
    <s v="4dr Hatchback"/>
    <n v="41"/>
    <n v="31"/>
    <n v="1385"/>
    <x v="251"/>
  </r>
  <r>
    <x v="2"/>
    <s v="Spark"/>
    <n v="2016"/>
    <x v="1"/>
    <x v="1"/>
    <n v="98"/>
    <n v="4"/>
    <x v="1"/>
    <s v="front wheel drive"/>
    <n v="4"/>
    <s v="Hatchback"/>
    <s v="Compact"/>
    <s v="4dr Hatchback"/>
    <n v="41"/>
    <n v="31"/>
    <n v="1385"/>
    <x v="252"/>
  </r>
  <r>
    <x v="2"/>
    <s v="Spark"/>
    <n v="2016"/>
    <x v="1"/>
    <x v="1"/>
    <n v="98"/>
    <n v="4"/>
    <x v="1"/>
    <s v="front wheel drive"/>
    <n v="4"/>
    <s v="Hatchback"/>
    <s v="Compact"/>
    <s v="4dr Hatchback"/>
    <n v="41"/>
    <n v="31"/>
    <n v="1385"/>
    <x v="253"/>
  </r>
  <r>
    <x v="6"/>
    <n v="500"/>
    <n v="2015"/>
    <x v="0"/>
    <x v="3"/>
    <n v="101"/>
    <n v="4"/>
    <x v="3"/>
    <s v="front wheel drive"/>
    <n v="2"/>
    <s v="Hatchback"/>
    <s v="Compact"/>
    <s v="2dr Hatchback"/>
    <n v="40"/>
    <n v="31"/>
    <n v="819"/>
    <x v="236"/>
  </r>
  <r>
    <x v="6"/>
    <n v="500"/>
    <n v="2015"/>
    <x v="0"/>
    <x v="3"/>
    <n v="101"/>
    <n v="4"/>
    <x v="3"/>
    <s v="front wheel drive"/>
    <n v="2"/>
    <s v="Hatchback"/>
    <s v="Compact"/>
    <s v="2dr Hatchback"/>
    <n v="40"/>
    <n v="31"/>
    <n v="819"/>
    <x v="254"/>
  </r>
  <r>
    <x v="6"/>
    <n v="500"/>
    <n v="2015"/>
    <x v="0"/>
    <x v="3"/>
    <n v="101"/>
    <n v="4"/>
    <x v="3"/>
    <s v="front wheel drive"/>
    <n v="2"/>
    <s v="Hatchback"/>
    <s v="Compact"/>
    <s v="2dr Hatchback"/>
    <n v="40"/>
    <n v="31"/>
    <n v="819"/>
    <x v="255"/>
  </r>
  <r>
    <x v="6"/>
    <n v="500"/>
    <n v="2015"/>
    <x v="0"/>
    <x v="3"/>
    <n v="101"/>
    <n v="4"/>
    <x v="3"/>
    <s v="front wheel drive"/>
    <n v="2"/>
    <s v="Hatchback"/>
    <s v="Compact"/>
    <s v="2dr Hatchback"/>
    <n v="40"/>
    <n v="31"/>
    <n v="819"/>
    <x v="256"/>
  </r>
  <r>
    <x v="6"/>
    <n v="500"/>
    <n v="2015"/>
    <x v="0"/>
    <x v="3"/>
    <n v="101"/>
    <n v="4"/>
    <x v="3"/>
    <s v="front wheel drive"/>
    <n v="2"/>
    <s v="Hatchback"/>
    <s v="Compact"/>
    <s v="2dr Hatchback"/>
    <n v="40"/>
    <n v="31"/>
    <n v="819"/>
    <x v="257"/>
  </r>
  <r>
    <x v="6"/>
    <n v="500"/>
    <n v="2016"/>
    <x v="1"/>
    <x v="3"/>
    <n v="101"/>
    <n v="4"/>
    <x v="3"/>
    <s v="front wheel drive"/>
    <n v="2"/>
    <s v="Hatchback"/>
    <s v="Compact"/>
    <s v="2dr Hatchback"/>
    <n v="40"/>
    <n v="31"/>
    <n v="819"/>
    <x v="258"/>
  </r>
  <r>
    <x v="6"/>
    <n v="500"/>
    <n v="2016"/>
    <x v="1"/>
    <x v="3"/>
    <n v="101"/>
    <n v="4"/>
    <x v="3"/>
    <s v="front wheel drive"/>
    <n v="2"/>
    <s v="Hatchback"/>
    <s v="Compact"/>
    <s v="2dr Hatchback"/>
    <n v="40"/>
    <n v="31"/>
    <n v="819"/>
    <x v="259"/>
  </r>
  <r>
    <x v="6"/>
    <n v="500"/>
    <n v="2016"/>
    <x v="1"/>
    <x v="3"/>
    <n v="101"/>
    <n v="4"/>
    <x v="3"/>
    <s v="front wheel drive"/>
    <n v="2"/>
    <s v="Hatchback"/>
    <s v="Compact"/>
    <s v="2dr Hatchback"/>
    <n v="40"/>
    <n v="31"/>
    <n v="819"/>
    <x v="260"/>
  </r>
  <r>
    <x v="6"/>
    <n v="500"/>
    <n v="2016"/>
    <x v="1"/>
    <x v="3"/>
    <n v="101"/>
    <n v="4"/>
    <x v="3"/>
    <s v="front wheel drive"/>
    <n v="2"/>
    <s v="N/A"/>
    <s v="Compact"/>
    <s v="Convertible"/>
    <n v="40"/>
    <n v="31"/>
    <n v="819"/>
    <x v="75"/>
  </r>
  <r>
    <x v="6"/>
    <n v="500"/>
    <n v="2016"/>
    <x v="1"/>
    <x v="3"/>
    <n v="101"/>
    <n v="4"/>
    <x v="3"/>
    <s v="front wheel drive"/>
    <n v="2"/>
    <s v="Hatchback"/>
    <s v="Compact"/>
    <s v="2dr Hatchback"/>
    <n v="40"/>
    <n v="31"/>
    <n v="819"/>
    <x v="191"/>
  </r>
  <r>
    <x v="6"/>
    <n v="500"/>
    <n v="2016"/>
    <x v="1"/>
    <x v="3"/>
    <n v="101"/>
    <n v="4"/>
    <x v="3"/>
    <s v="front wheel drive"/>
    <n v="2"/>
    <s v="N/A"/>
    <s v="Compact"/>
    <s v="Convertible"/>
    <n v="40"/>
    <n v="31"/>
    <n v="819"/>
    <x v="259"/>
  </r>
  <r>
    <x v="6"/>
    <n v="500"/>
    <n v="2016"/>
    <x v="1"/>
    <x v="3"/>
    <n v="101"/>
    <n v="4"/>
    <x v="3"/>
    <s v="front wheel drive"/>
    <n v="2"/>
    <s v="Hatchback"/>
    <s v="Compact"/>
    <s v="2dr Hatchback"/>
    <n v="40"/>
    <n v="31"/>
    <n v="819"/>
    <x v="261"/>
  </r>
  <r>
    <x v="6"/>
    <n v="500"/>
    <n v="2016"/>
    <x v="1"/>
    <x v="3"/>
    <n v="101"/>
    <n v="4"/>
    <x v="3"/>
    <s v="front wheel drive"/>
    <n v="2"/>
    <s v="N/A"/>
    <s v="Compact"/>
    <s v="Convertible"/>
    <n v="40"/>
    <n v="31"/>
    <n v="819"/>
    <x v="262"/>
  </r>
  <r>
    <x v="16"/>
    <s v="iA"/>
    <n v="2016"/>
    <x v="1"/>
    <x v="1"/>
    <n v="106"/>
    <n v="4"/>
    <x v="3"/>
    <s v="front wheel drive"/>
    <n v="4"/>
    <s v="N/A"/>
    <s v="Compact"/>
    <s v="Sedan"/>
    <n v="41"/>
    <n v="31"/>
    <n v="105"/>
    <x v="263"/>
  </r>
  <r>
    <x v="4"/>
    <s v="Versa Note"/>
    <n v="2015"/>
    <x v="0"/>
    <x v="1"/>
    <n v="109"/>
    <n v="4"/>
    <x v="1"/>
    <s v="front wheel drive"/>
    <n v="4"/>
    <s v="Hatchback"/>
    <s v="Compact"/>
    <s v="4dr Hatchback"/>
    <n v="40"/>
    <n v="31"/>
    <n v="2009"/>
    <x v="264"/>
  </r>
  <r>
    <x v="4"/>
    <s v="Versa Note"/>
    <n v="2015"/>
    <x v="0"/>
    <x v="1"/>
    <n v="109"/>
    <n v="4"/>
    <x v="1"/>
    <s v="front wheel drive"/>
    <n v="4"/>
    <s v="Hatchback"/>
    <s v="Compact"/>
    <s v="4dr Hatchback"/>
    <n v="40"/>
    <n v="31"/>
    <n v="2009"/>
    <x v="265"/>
  </r>
  <r>
    <x v="4"/>
    <s v="Versa Note"/>
    <n v="2015"/>
    <x v="0"/>
    <x v="1"/>
    <n v="109"/>
    <n v="4"/>
    <x v="1"/>
    <s v="front wheel drive"/>
    <n v="4"/>
    <s v="Hatchback"/>
    <s v="Compact"/>
    <s v="4dr Hatchback"/>
    <n v="40"/>
    <n v="31"/>
    <n v="2009"/>
    <x v="266"/>
  </r>
  <r>
    <x v="4"/>
    <s v="Versa Note"/>
    <n v="2015"/>
    <x v="0"/>
    <x v="1"/>
    <n v="109"/>
    <n v="4"/>
    <x v="1"/>
    <s v="front wheel drive"/>
    <n v="4"/>
    <s v="Hatchback"/>
    <s v="Compact"/>
    <s v="4dr Hatchback"/>
    <n v="40"/>
    <n v="31"/>
    <n v="2009"/>
    <x v="267"/>
  </r>
  <r>
    <x v="4"/>
    <s v="Versa Note"/>
    <n v="2015"/>
    <x v="0"/>
    <x v="1"/>
    <n v="109"/>
    <n v="4"/>
    <x v="1"/>
    <s v="front wheel drive"/>
    <n v="4"/>
    <s v="Hatchback"/>
    <s v="Compact"/>
    <s v="4dr Hatchback"/>
    <n v="40"/>
    <n v="31"/>
    <n v="2009"/>
    <x v="268"/>
  </r>
  <r>
    <x v="4"/>
    <s v="Versa Note"/>
    <n v="2015"/>
    <x v="0"/>
    <x v="1"/>
    <n v="109"/>
    <n v="4"/>
    <x v="1"/>
    <s v="front wheel drive"/>
    <n v="4"/>
    <s v="Hatchback"/>
    <s v="Compact"/>
    <s v="4dr Hatchback"/>
    <n v="40"/>
    <n v="31"/>
    <n v="2009"/>
    <x v="269"/>
  </r>
  <r>
    <x v="4"/>
    <s v="Versa Note"/>
    <n v="2016"/>
    <x v="1"/>
    <x v="1"/>
    <n v="109"/>
    <n v="4"/>
    <x v="1"/>
    <s v="front wheel drive"/>
    <n v="4"/>
    <s v="Hatchback"/>
    <s v="Compact"/>
    <s v="4dr Hatchback"/>
    <n v="40"/>
    <n v="31"/>
    <n v="2009"/>
    <x v="270"/>
  </r>
  <r>
    <x v="4"/>
    <s v="Versa Note"/>
    <n v="2016"/>
    <x v="1"/>
    <x v="1"/>
    <n v="109"/>
    <n v="4"/>
    <x v="1"/>
    <s v="front wheel drive"/>
    <n v="4"/>
    <s v="Hatchback"/>
    <s v="Compact"/>
    <s v="4dr Hatchback"/>
    <n v="40"/>
    <n v="31"/>
    <n v="2009"/>
    <x v="271"/>
  </r>
  <r>
    <x v="4"/>
    <s v="Versa Note"/>
    <n v="2016"/>
    <x v="1"/>
    <x v="1"/>
    <n v="109"/>
    <n v="4"/>
    <x v="1"/>
    <s v="front wheel drive"/>
    <n v="4"/>
    <s v="Hatchback"/>
    <s v="Compact"/>
    <s v="4dr Hatchback"/>
    <n v="40"/>
    <n v="31"/>
    <n v="2009"/>
    <x v="272"/>
  </r>
  <r>
    <x v="4"/>
    <s v="Versa Note"/>
    <n v="2016"/>
    <x v="1"/>
    <x v="1"/>
    <n v="109"/>
    <n v="4"/>
    <x v="1"/>
    <s v="front wheel drive"/>
    <n v="4"/>
    <s v="Hatchback"/>
    <s v="Compact"/>
    <s v="4dr Hatchback"/>
    <n v="40"/>
    <n v="31"/>
    <n v="2009"/>
    <x v="273"/>
  </r>
  <r>
    <x v="4"/>
    <s v="Versa Note"/>
    <n v="2017"/>
    <x v="2"/>
    <x v="1"/>
    <n v="109"/>
    <n v="4"/>
    <x v="1"/>
    <s v="front wheel drive"/>
    <n v="4"/>
    <s v="Hatchback"/>
    <s v="Compact"/>
    <s v="4dr Hatchback"/>
    <n v="39"/>
    <n v="31"/>
    <n v="2009"/>
    <x v="273"/>
  </r>
  <r>
    <x v="4"/>
    <s v="Versa Note"/>
    <n v="2017"/>
    <x v="2"/>
    <x v="1"/>
    <n v="109"/>
    <n v="4"/>
    <x v="1"/>
    <s v="front wheel drive"/>
    <n v="4"/>
    <s v="Hatchback"/>
    <s v="Compact"/>
    <s v="4dr Hatchback"/>
    <n v="39"/>
    <n v="31"/>
    <n v="2009"/>
    <x v="271"/>
  </r>
  <r>
    <x v="4"/>
    <s v="Versa Note"/>
    <n v="2017"/>
    <x v="2"/>
    <x v="1"/>
    <n v="109"/>
    <n v="4"/>
    <x v="1"/>
    <s v="front wheel drive"/>
    <n v="4"/>
    <s v="Hatchback"/>
    <s v="Compact"/>
    <s v="4dr Hatchback"/>
    <n v="39"/>
    <n v="31"/>
    <n v="2009"/>
    <x v="270"/>
  </r>
  <r>
    <x v="4"/>
    <s v="Versa Note"/>
    <n v="2017"/>
    <x v="2"/>
    <x v="1"/>
    <n v="109"/>
    <n v="4"/>
    <x v="1"/>
    <s v="front wheel drive"/>
    <n v="4"/>
    <s v="Hatchback"/>
    <s v="Compact"/>
    <s v="4dr Hatchback"/>
    <n v="39"/>
    <n v="31"/>
    <n v="2009"/>
    <x v="272"/>
  </r>
  <r>
    <x v="4"/>
    <s v="Versa"/>
    <n v="2015"/>
    <x v="0"/>
    <x v="1"/>
    <n v="109"/>
    <n v="4"/>
    <x v="1"/>
    <s v="front wheel drive"/>
    <n v="4"/>
    <s v="N/A"/>
    <s v="Compact"/>
    <s v="Sedan"/>
    <n v="40"/>
    <n v="31"/>
    <n v="2009"/>
    <x v="274"/>
  </r>
  <r>
    <x v="4"/>
    <s v="Versa"/>
    <n v="2015"/>
    <x v="0"/>
    <x v="1"/>
    <n v="109"/>
    <n v="4"/>
    <x v="1"/>
    <s v="front wheel drive"/>
    <n v="4"/>
    <s v="N/A"/>
    <s v="Compact"/>
    <s v="Sedan"/>
    <n v="40"/>
    <n v="31"/>
    <n v="2009"/>
    <x v="275"/>
  </r>
  <r>
    <x v="4"/>
    <s v="Versa"/>
    <n v="2015"/>
    <x v="0"/>
    <x v="1"/>
    <n v="109"/>
    <n v="4"/>
    <x v="1"/>
    <s v="front wheel drive"/>
    <n v="4"/>
    <s v="N/A"/>
    <s v="Compact"/>
    <s v="Sedan"/>
    <n v="40"/>
    <n v="31"/>
    <n v="2009"/>
    <x v="276"/>
  </r>
  <r>
    <x v="4"/>
    <s v="Versa"/>
    <n v="2015"/>
    <x v="0"/>
    <x v="1"/>
    <n v="109"/>
    <n v="4"/>
    <x v="1"/>
    <s v="front wheel drive"/>
    <n v="4"/>
    <s v="N/A"/>
    <s v="Compact"/>
    <s v="Sedan"/>
    <n v="40"/>
    <n v="31"/>
    <n v="2009"/>
    <x v="277"/>
  </r>
  <r>
    <x v="4"/>
    <s v="Versa"/>
    <n v="2016"/>
    <x v="1"/>
    <x v="1"/>
    <n v="109"/>
    <n v="4"/>
    <x v="1"/>
    <s v="front wheel drive"/>
    <n v="4"/>
    <s v="N/A"/>
    <s v="Compact"/>
    <s v="Sedan"/>
    <n v="40"/>
    <n v="31"/>
    <n v="2009"/>
    <x v="248"/>
  </r>
  <r>
    <x v="4"/>
    <s v="Versa"/>
    <n v="2016"/>
    <x v="1"/>
    <x v="1"/>
    <n v="109"/>
    <n v="4"/>
    <x v="1"/>
    <s v="front wheel drive"/>
    <n v="4"/>
    <s v="N/A"/>
    <s v="Compact"/>
    <s v="Sedan"/>
    <n v="40"/>
    <n v="31"/>
    <n v="2009"/>
    <x v="278"/>
  </r>
  <r>
    <x v="4"/>
    <s v="Versa"/>
    <n v="2016"/>
    <x v="1"/>
    <x v="1"/>
    <n v="109"/>
    <n v="4"/>
    <x v="1"/>
    <s v="front wheel drive"/>
    <n v="4"/>
    <s v="N/A"/>
    <s v="Compact"/>
    <s v="Sedan"/>
    <n v="40"/>
    <n v="31"/>
    <n v="2009"/>
    <x v="279"/>
  </r>
  <r>
    <x v="4"/>
    <s v="Versa"/>
    <n v="2017"/>
    <x v="2"/>
    <x v="1"/>
    <n v="109"/>
    <n v="4"/>
    <x v="1"/>
    <s v="front wheel drive"/>
    <n v="4"/>
    <s v="N/A"/>
    <s v="Compact"/>
    <s v="Sedan"/>
    <n v="39"/>
    <n v="31"/>
    <n v="2009"/>
    <x v="280"/>
  </r>
  <r>
    <x v="4"/>
    <s v="Versa"/>
    <n v="2017"/>
    <x v="2"/>
    <x v="1"/>
    <n v="109"/>
    <n v="4"/>
    <x v="1"/>
    <s v="front wheel drive"/>
    <n v="4"/>
    <s v="N/A"/>
    <s v="Compact"/>
    <s v="Sedan"/>
    <n v="39"/>
    <n v="31"/>
    <n v="2009"/>
    <x v="281"/>
  </r>
  <r>
    <x v="4"/>
    <s v="Versa"/>
    <n v="2017"/>
    <x v="2"/>
    <x v="1"/>
    <n v="109"/>
    <n v="4"/>
    <x v="1"/>
    <s v="front wheel drive"/>
    <n v="4"/>
    <s v="N/A"/>
    <s v="Compact"/>
    <s v="Sedan"/>
    <n v="39"/>
    <n v="31"/>
    <n v="2009"/>
    <x v="282"/>
  </r>
  <r>
    <x v="1"/>
    <s v="CR-Z"/>
    <n v="2014"/>
    <x v="4"/>
    <x v="1"/>
    <n v="130"/>
    <n v="4"/>
    <x v="3"/>
    <s v="front wheel drive"/>
    <n v="2"/>
    <s v="Hatchback,Hybrid"/>
    <s v="Compact"/>
    <s v="2dr Hatchback"/>
    <n v="38"/>
    <n v="31"/>
    <n v="2202"/>
    <x v="283"/>
  </r>
  <r>
    <x v="1"/>
    <s v="CR-Z"/>
    <n v="2014"/>
    <x v="4"/>
    <x v="1"/>
    <n v="130"/>
    <n v="4"/>
    <x v="3"/>
    <s v="front wheel drive"/>
    <n v="2"/>
    <s v="Hatchback,Hybrid"/>
    <s v="Compact"/>
    <s v="2dr Hatchback"/>
    <n v="38"/>
    <n v="31"/>
    <n v="2202"/>
    <x v="284"/>
  </r>
  <r>
    <x v="1"/>
    <s v="CR-Z"/>
    <n v="2014"/>
    <x v="4"/>
    <x v="1"/>
    <n v="130"/>
    <n v="4"/>
    <x v="3"/>
    <s v="front wheel drive"/>
    <n v="2"/>
    <s v="Hatchback,Hybrid"/>
    <s v="Compact"/>
    <s v="2dr Hatchback"/>
    <n v="38"/>
    <n v="31"/>
    <n v="2202"/>
    <x v="285"/>
  </r>
  <r>
    <x v="1"/>
    <s v="CR-Z"/>
    <n v="2015"/>
    <x v="0"/>
    <x v="1"/>
    <n v="130"/>
    <n v="4"/>
    <x v="3"/>
    <s v="front wheel drive"/>
    <n v="2"/>
    <s v="Hatchback,Hybrid"/>
    <s v="Compact"/>
    <s v="2dr Hatchback"/>
    <n v="38"/>
    <n v="31"/>
    <n v="2202"/>
    <x v="286"/>
  </r>
  <r>
    <x v="1"/>
    <s v="CR-Z"/>
    <n v="2015"/>
    <x v="0"/>
    <x v="1"/>
    <n v="130"/>
    <n v="4"/>
    <x v="3"/>
    <s v="front wheel drive"/>
    <n v="2"/>
    <s v="Hatchback,Hybrid"/>
    <s v="Compact"/>
    <s v="2dr Hatchback"/>
    <n v="38"/>
    <n v="31"/>
    <n v="2202"/>
    <x v="287"/>
  </r>
  <r>
    <x v="1"/>
    <s v="CR-Z"/>
    <n v="2015"/>
    <x v="0"/>
    <x v="1"/>
    <n v="130"/>
    <n v="4"/>
    <x v="3"/>
    <s v="front wheel drive"/>
    <n v="2"/>
    <s v="Hatchback,Hybrid"/>
    <s v="Compact"/>
    <s v="2dr Hatchback"/>
    <n v="38"/>
    <n v="31"/>
    <n v="2202"/>
    <x v="288"/>
  </r>
  <r>
    <x v="1"/>
    <s v="CR-Z"/>
    <n v="2016"/>
    <x v="1"/>
    <x v="1"/>
    <n v="130"/>
    <n v="4"/>
    <x v="3"/>
    <s v="front wheel drive"/>
    <n v="2"/>
    <s v="Hatchback,Hybrid"/>
    <s v="Compact"/>
    <s v="2dr Hatchback"/>
    <n v="38"/>
    <n v="31"/>
    <n v="2202"/>
    <x v="289"/>
  </r>
  <r>
    <x v="1"/>
    <s v="CR-Z"/>
    <n v="2016"/>
    <x v="1"/>
    <x v="1"/>
    <n v="130"/>
    <n v="4"/>
    <x v="3"/>
    <s v="front wheel drive"/>
    <n v="2"/>
    <s v="Hatchback,Hybrid"/>
    <s v="Compact"/>
    <s v="2dr Hatchback"/>
    <n v="38"/>
    <n v="31"/>
    <n v="2202"/>
    <x v="290"/>
  </r>
  <r>
    <x v="1"/>
    <s v="CR-Z"/>
    <n v="2016"/>
    <x v="1"/>
    <x v="1"/>
    <n v="130"/>
    <n v="4"/>
    <x v="3"/>
    <s v="front wheel drive"/>
    <n v="2"/>
    <s v="Hatchback,Hybrid"/>
    <s v="Compact"/>
    <s v="2dr Hatchback"/>
    <n v="38"/>
    <n v="31"/>
    <n v="2202"/>
    <x v="291"/>
  </r>
  <r>
    <x v="1"/>
    <s v="Civic"/>
    <n v="2015"/>
    <x v="0"/>
    <x v="1"/>
    <n v="143"/>
    <n v="4"/>
    <x v="1"/>
    <s v="front wheel drive"/>
    <n v="4"/>
    <s v="N/A"/>
    <s v="Compact"/>
    <s v="Sedan"/>
    <n v="41"/>
    <n v="31"/>
    <n v="2202"/>
    <x v="292"/>
  </r>
  <r>
    <x v="19"/>
    <s v="A3"/>
    <n v="2015"/>
    <x v="0"/>
    <x v="4"/>
    <n v="150"/>
    <n v="4"/>
    <x v="2"/>
    <s v="front wheel drive"/>
    <n v="4"/>
    <s v="Diesel,Luxury"/>
    <s v="Compact"/>
    <s v="Sedan"/>
    <n v="43"/>
    <n v="31"/>
    <n v="3105"/>
    <x v="293"/>
  </r>
  <r>
    <x v="19"/>
    <s v="A3"/>
    <n v="2015"/>
    <x v="0"/>
    <x v="4"/>
    <n v="150"/>
    <n v="4"/>
    <x v="2"/>
    <s v="front wheel drive"/>
    <n v="4"/>
    <s v="Diesel,Luxury"/>
    <s v="Compact"/>
    <s v="Sedan"/>
    <n v="43"/>
    <n v="31"/>
    <n v="3105"/>
    <x v="294"/>
  </r>
  <r>
    <x v="19"/>
    <s v="A3"/>
    <n v="2015"/>
    <x v="0"/>
    <x v="4"/>
    <n v="150"/>
    <n v="4"/>
    <x v="2"/>
    <s v="front wheel drive"/>
    <n v="4"/>
    <s v="Diesel,Luxury"/>
    <s v="Compact"/>
    <s v="Sedan"/>
    <n v="43"/>
    <n v="31"/>
    <n v="3105"/>
    <x v="295"/>
  </r>
  <r>
    <x v="19"/>
    <s v="A3"/>
    <n v="2016"/>
    <x v="1"/>
    <x v="4"/>
    <n v="150"/>
    <n v="4"/>
    <x v="2"/>
    <s v="front wheel drive"/>
    <n v="4"/>
    <s v="Diesel,Luxury"/>
    <s v="Compact"/>
    <s v="Sedan"/>
    <n v="43"/>
    <n v="31"/>
    <n v="3105"/>
    <x v="296"/>
  </r>
  <r>
    <x v="19"/>
    <s v="A3"/>
    <n v="2016"/>
    <x v="1"/>
    <x v="4"/>
    <n v="150"/>
    <n v="4"/>
    <x v="2"/>
    <s v="front wheel drive"/>
    <n v="4"/>
    <s v="Diesel,Luxury"/>
    <s v="Compact"/>
    <s v="Sedan"/>
    <n v="43"/>
    <n v="31"/>
    <n v="3105"/>
    <x v="297"/>
  </r>
  <r>
    <x v="19"/>
    <s v="A3"/>
    <n v="2016"/>
    <x v="1"/>
    <x v="4"/>
    <n v="150"/>
    <n v="4"/>
    <x v="2"/>
    <s v="front wheel drive"/>
    <n v="4"/>
    <s v="Diesel,Luxury"/>
    <s v="Compact"/>
    <s v="Sedan"/>
    <n v="43"/>
    <n v="31"/>
    <n v="3105"/>
    <x v="298"/>
  </r>
  <r>
    <x v="19"/>
    <s v="A3"/>
    <n v="2016"/>
    <x v="1"/>
    <x v="4"/>
    <n v="150"/>
    <n v="4"/>
    <x v="2"/>
    <s v="front wheel drive"/>
    <n v="4"/>
    <s v="Diesel,Luxury"/>
    <s v="Compact"/>
    <s v="Sedan"/>
    <n v="43"/>
    <n v="31"/>
    <n v="3105"/>
    <x v="299"/>
  </r>
  <r>
    <x v="5"/>
    <s v="Golf SportWagen"/>
    <n v="2015"/>
    <x v="0"/>
    <x v="4"/>
    <n v="150"/>
    <n v="4"/>
    <x v="2"/>
    <s v="front wheel drive"/>
    <n v="4"/>
    <s v="Diesel"/>
    <s v="Compact"/>
    <s v="Wagon"/>
    <n v="42"/>
    <n v="31"/>
    <n v="873"/>
    <x v="300"/>
  </r>
  <r>
    <x v="5"/>
    <s v="Golf SportWagen"/>
    <n v="2015"/>
    <x v="0"/>
    <x v="4"/>
    <n v="150"/>
    <n v="4"/>
    <x v="3"/>
    <s v="front wheel drive"/>
    <n v="4"/>
    <s v="Diesel"/>
    <s v="Compact"/>
    <s v="Wagon"/>
    <n v="43"/>
    <n v="31"/>
    <n v="873"/>
    <x v="161"/>
  </r>
  <r>
    <x v="5"/>
    <s v="Golf SportWagen"/>
    <n v="2015"/>
    <x v="0"/>
    <x v="4"/>
    <n v="150"/>
    <n v="4"/>
    <x v="3"/>
    <s v="front wheel drive"/>
    <n v="4"/>
    <s v="Diesel"/>
    <s v="Compact"/>
    <s v="Wagon"/>
    <n v="43"/>
    <n v="31"/>
    <n v="873"/>
    <x v="301"/>
  </r>
  <r>
    <x v="5"/>
    <s v="Golf SportWagen"/>
    <n v="2015"/>
    <x v="0"/>
    <x v="4"/>
    <n v="150"/>
    <n v="4"/>
    <x v="3"/>
    <s v="front wheel drive"/>
    <n v="4"/>
    <s v="Diesel"/>
    <s v="Compact"/>
    <s v="Wagon"/>
    <n v="43"/>
    <n v="31"/>
    <n v="873"/>
    <x v="302"/>
  </r>
  <r>
    <x v="5"/>
    <s v="Golf SportWagen"/>
    <n v="2015"/>
    <x v="0"/>
    <x v="4"/>
    <n v="150"/>
    <n v="4"/>
    <x v="2"/>
    <s v="front wheel drive"/>
    <n v="4"/>
    <s v="Diesel"/>
    <s v="Compact"/>
    <s v="Wagon"/>
    <n v="42"/>
    <n v="31"/>
    <n v="873"/>
    <x v="303"/>
  </r>
  <r>
    <x v="5"/>
    <s v="Golf SportWagen"/>
    <n v="2015"/>
    <x v="0"/>
    <x v="4"/>
    <n v="150"/>
    <n v="4"/>
    <x v="2"/>
    <s v="front wheel drive"/>
    <n v="4"/>
    <s v="Diesel"/>
    <s v="Compact"/>
    <s v="Wagon"/>
    <n v="42"/>
    <n v="31"/>
    <n v="873"/>
    <x v="304"/>
  </r>
  <r>
    <x v="5"/>
    <s v="Golf"/>
    <n v="2015"/>
    <x v="0"/>
    <x v="4"/>
    <n v="150"/>
    <n v="4"/>
    <x v="2"/>
    <s v="front wheel drive"/>
    <n v="4"/>
    <s v="Hatchback,Diesel"/>
    <s v="Compact"/>
    <s v="4dr Hatchback"/>
    <n v="43"/>
    <n v="31"/>
    <n v="873"/>
    <x v="305"/>
  </r>
  <r>
    <x v="5"/>
    <s v="Golf"/>
    <n v="2015"/>
    <x v="0"/>
    <x v="4"/>
    <n v="150"/>
    <n v="4"/>
    <x v="2"/>
    <s v="front wheel drive"/>
    <n v="4"/>
    <s v="Hatchback,Diesel"/>
    <s v="Compact"/>
    <s v="4dr Hatchback"/>
    <n v="43"/>
    <n v="31"/>
    <n v="873"/>
    <x v="306"/>
  </r>
  <r>
    <x v="5"/>
    <s v="Golf"/>
    <n v="2015"/>
    <x v="0"/>
    <x v="4"/>
    <n v="150"/>
    <n v="4"/>
    <x v="2"/>
    <s v="front wheel drive"/>
    <n v="4"/>
    <s v="Hatchback,Diesel"/>
    <s v="Compact"/>
    <s v="4dr Hatchback"/>
    <n v="43"/>
    <n v="31"/>
    <n v="873"/>
    <x v="307"/>
  </r>
  <r>
    <x v="5"/>
    <s v="Jetta"/>
    <n v="2015"/>
    <x v="0"/>
    <x v="4"/>
    <n v="150"/>
    <n v="4"/>
    <x v="2"/>
    <s v="front wheel drive"/>
    <n v="4"/>
    <s v="Diesel"/>
    <s v="Midsize"/>
    <s v="Sedan"/>
    <n v="45"/>
    <n v="31"/>
    <n v="873"/>
    <x v="308"/>
  </r>
  <r>
    <x v="5"/>
    <s v="Jetta"/>
    <n v="2015"/>
    <x v="0"/>
    <x v="4"/>
    <n v="150"/>
    <n v="4"/>
    <x v="3"/>
    <s v="front wheel drive"/>
    <n v="4"/>
    <s v="Diesel"/>
    <s v="Midsize"/>
    <s v="Sedan"/>
    <n v="46"/>
    <n v="31"/>
    <n v="873"/>
    <x v="309"/>
  </r>
  <r>
    <x v="5"/>
    <s v="Jetta"/>
    <n v="2015"/>
    <x v="0"/>
    <x v="4"/>
    <n v="150"/>
    <n v="4"/>
    <x v="2"/>
    <s v="front wheel drive"/>
    <n v="4"/>
    <s v="Diesel"/>
    <s v="Midsize"/>
    <s v="Sedan"/>
    <n v="45"/>
    <n v="31"/>
    <n v="873"/>
    <x v="310"/>
  </r>
  <r>
    <x v="5"/>
    <s v="Jetta"/>
    <n v="2015"/>
    <x v="0"/>
    <x v="4"/>
    <n v="150"/>
    <n v="4"/>
    <x v="3"/>
    <s v="front wheel drive"/>
    <n v="4"/>
    <s v="Diesel"/>
    <s v="Midsize"/>
    <s v="Sedan"/>
    <n v="46"/>
    <n v="31"/>
    <n v="873"/>
    <x v="311"/>
  </r>
  <r>
    <x v="5"/>
    <s v="Jetta"/>
    <n v="2015"/>
    <x v="0"/>
    <x v="4"/>
    <n v="150"/>
    <n v="4"/>
    <x v="3"/>
    <s v="front wheel drive"/>
    <n v="4"/>
    <s v="Diesel"/>
    <s v="Midsize"/>
    <s v="Sedan"/>
    <n v="46"/>
    <n v="31"/>
    <n v="873"/>
    <x v="312"/>
  </r>
  <r>
    <x v="5"/>
    <s v="Jetta"/>
    <n v="2015"/>
    <x v="0"/>
    <x v="4"/>
    <n v="150"/>
    <n v="4"/>
    <x v="2"/>
    <s v="front wheel drive"/>
    <n v="4"/>
    <s v="Diesel"/>
    <s v="Midsize"/>
    <s v="Sedan"/>
    <n v="45"/>
    <n v="31"/>
    <n v="873"/>
    <x v="313"/>
  </r>
  <r>
    <x v="5"/>
    <s v="Beetle"/>
    <n v="2015"/>
    <x v="0"/>
    <x v="4"/>
    <n v="150"/>
    <n v="4"/>
    <x v="2"/>
    <s v="front wheel drive"/>
    <n v="2"/>
    <s v="Hatchback,Diesel"/>
    <s v="Compact"/>
    <s v="2dr Hatchback"/>
    <n v="41"/>
    <n v="31"/>
    <n v="873"/>
    <x v="314"/>
  </r>
  <r>
    <x v="5"/>
    <s v="Beetle"/>
    <n v="2015"/>
    <x v="0"/>
    <x v="4"/>
    <n v="150"/>
    <n v="4"/>
    <x v="3"/>
    <s v="front wheel drive"/>
    <n v="2"/>
    <s v="Hatchback,Diesel"/>
    <s v="Compact"/>
    <s v="2dr Hatchback"/>
    <n v="41"/>
    <n v="31"/>
    <n v="873"/>
    <x v="315"/>
  </r>
  <r>
    <x v="5"/>
    <s v="Beetle"/>
    <n v="2015"/>
    <x v="0"/>
    <x v="4"/>
    <n v="150"/>
    <n v="4"/>
    <x v="2"/>
    <s v="front wheel drive"/>
    <n v="2"/>
    <s v="Hatchback,Diesel"/>
    <s v="Compact"/>
    <s v="2dr Hatchback"/>
    <n v="41"/>
    <n v="31"/>
    <n v="873"/>
    <x v="316"/>
  </r>
  <r>
    <x v="5"/>
    <s v="Beetle"/>
    <n v="2015"/>
    <x v="0"/>
    <x v="4"/>
    <n v="150"/>
    <n v="4"/>
    <x v="2"/>
    <s v="front wheel drive"/>
    <n v="2"/>
    <s v="Hatchback,Diesel"/>
    <s v="Compact"/>
    <s v="2dr Hatchback"/>
    <n v="41"/>
    <n v="31"/>
    <n v="873"/>
    <x v="317"/>
  </r>
  <r>
    <x v="5"/>
    <s v="Beetle"/>
    <n v="2015"/>
    <x v="0"/>
    <x v="4"/>
    <n v="150"/>
    <n v="4"/>
    <x v="3"/>
    <s v="front wheel drive"/>
    <n v="2"/>
    <s v="Hatchback,Diesel"/>
    <s v="Compact"/>
    <s v="2dr Hatchback"/>
    <n v="41"/>
    <n v="31"/>
    <n v="873"/>
    <x v="318"/>
  </r>
  <r>
    <x v="5"/>
    <s v="Beetle"/>
    <n v="2015"/>
    <x v="0"/>
    <x v="4"/>
    <n v="150"/>
    <n v="4"/>
    <x v="2"/>
    <s v="front wheel drive"/>
    <n v="2"/>
    <s v="Hatchback,Diesel"/>
    <s v="Compact"/>
    <s v="2dr Hatchback"/>
    <n v="41"/>
    <n v="31"/>
    <n v="873"/>
    <x v="319"/>
  </r>
  <r>
    <x v="5"/>
    <s v="Beetle"/>
    <n v="2015"/>
    <x v="0"/>
    <x v="4"/>
    <n v="150"/>
    <n v="4"/>
    <x v="3"/>
    <s v="front wheel drive"/>
    <n v="2"/>
    <s v="Hatchback,Diesel"/>
    <s v="Compact"/>
    <s v="2dr Hatchback"/>
    <n v="41"/>
    <n v="31"/>
    <n v="873"/>
    <x v="320"/>
  </r>
  <r>
    <x v="5"/>
    <s v="Beetle"/>
    <n v="2015"/>
    <x v="0"/>
    <x v="4"/>
    <n v="150"/>
    <n v="4"/>
    <x v="3"/>
    <s v="front wheel drive"/>
    <n v="2"/>
    <s v="Hatchback,Diesel"/>
    <s v="Compact"/>
    <s v="2dr Hatchback"/>
    <n v="41"/>
    <n v="31"/>
    <n v="873"/>
    <x v="321"/>
  </r>
  <r>
    <x v="1"/>
    <s v="Civic"/>
    <n v="2016"/>
    <x v="1"/>
    <x v="1"/>
    <n v="158"/>
    <n v="4"/>
    <x v="1"/>
    <s v="front wheel drive"/>
    <n v="4"/>
    <s v="N/A"/>
    <s v="Midsize"/>
    <s v="Sedan"/>
    <n v="41"/>
    <n v="31"/>
    <n v="2202"/>
    <x v="322"/>
  </r>
  <r>
    <x v="1"/>
    <s v="Civic"/>
    <n v="2016"/>
    <x v="1"/>
    <x v="1"/>
    <n v="158"/>
    <n v="4"/>
    <x v="1"/>
    <s v="front wheel drive"/>
    <n v="4"/>
    <s v="N/A"/>
    <s v="Midsize"/>
    <s v="Sedan"/>
    <n v="41"/>
    <n v="31"/>
    <n v="2202"/>
    <x v="323"/>
  </r>
  <r>
    <x v="1"/>
    <s v="Civic"/>
    <n v="2016"/>
    <x v="1"/>
    <x v="1"/>
    <n v="158"/>
    <n v="4"/>
    <x v="1"/>
    <s v="front wheel drive"/>
    <n v="4"/>
    <s v="N/A"/>
    <s v="Midsize"/>
    <s v="Sedan"/>
    <n v="41"/>
    <n v="31"/>
    <n v="2202"/>
    <x v="324"/>
  </r>
  <r>
    <x v="1"/>
    <s v="Civic"/>
    <n v="2016"/>
    <x v="1"/>
    <x v="1"/>
    <n v="158"/>
    <n v="4"/>
    <x v="1"/>
    <s v="front wheel drive"/>
    <n v="4"/>
    <s v="N/A"/>
    <s v="Midsize"/>
    <s v="Sedan"/>
    <n v="41"/>
    <n v="31"/>
    <n v="2202"/>
    <x v="325"/>
  </r>
  <r>
    <x v="1"/>
    <s v="Civic"/>
    <n v="2017"/>
    <x v="2"/>
    <x v="1"/>
    <n v="158"/>
    <n v="4"/>
    <x v="1"/>
    <s v="front wheel drive"/>
    <n v="4"/>
    <s v="N/A"/>
    <s v="Midsize"/>
    <s v="Sedan"/>
    <n v="40"/>
    <n v="31"/>
    <n v="2202"/>
    <x v="326"/>
  </r>
  <r>
    <x v="1"/>
    <s v="Civic"/>
    <n v="2017"/>
    <x v="2"/>
    <x v="1"/>
    <n v="158"/>
    <n v="4"/>
    <x v="1"/>
    <s v="front wheel drive"/>
    <n v="4"/>
    <s v="N/A"/>
    <s v="Midsize"/>
    <s v="Sedan"/>
    <n v="40"/>
    <n v="31"/>
    <n v="2202"/>
    <x v="71"/>
  </r>
  <r>
    <x v="1"/>
    <s v="Civic"/>
    <n v="2017"/>
    <x v="2"/>
    <x v="1"/>
    <n v="158"/>
    <n v="4"/>
    <x v="1"/>
    <s v="front wheel drive"/>
    <n v="4"/>
    <s v="N/A"/>
    <s v="Midsize"/>
    <s v="Sedan"/>
    <n v="40"/>
    <n v="31"/>
    <n v="2202"/>
    <x v="327"/>
  </r>
  <r>
    <x v="1"/>
    <s v="Civic"/>
    <n v="2017"/>
    <x v="2"/>
    <x v="1"/>
    <n v="158"/>
    <n v="4"/>
    <x v="1"/>
    <s v="front wheel drive"/>
    <n v="4"/>
    <s v="N/A"/>
    <s v="Midsize"/>
    <s v="Sedan"/>
    <n v="40"/>
    <n v="31"/>
    <n v="2202"/>
    <x v="289"/>
  </r>
  <r>
    <x v="1"/>
    <s v="Civic"/>
    <n v="2016"/>
    <x v="1"/>
    <x v="1"/>
    <n v="174"/>
    <n v="4"/>
    <x v="1"/>
    <s v="front wheel drive"/>
    <n v="4"/>
    <s v="N/A"/>
    <s v="Midsize"/>
    <s v="Sedan"/>
    <n v="42"/>
    <n v="31"/>
    <n v="2202"/>
    <x v="328"/>
  </r>
  <r>
    <x v="1"/>
    <s v="Civic"/>
    <n v="2016"/>
    <x v="1"/>
    <x v="1"/>
    <n v="174"/>
    <n v="4"/>
    <x v="1"/>
    <s v="front wheel drive"/>
    <n v="4"/>
    <s v="N/A"/>
    <s v="Midsize"/>
    <s v="Sedan"/>
    <n v="42"/>
    <n v="31"/>
    <n v="2202"/>
    <x v="329"/>
  </r>
  <r>
    <x v="1"/>
    <s v="Civic"/>
    <n v="2016"/>
    <x v="1"/>
    <x v="1"/>
    <n v="174"/>
    <n v="4"/>
    <x v="1"/>
    <s v="front wheel drive"/>
    <n v="4"/>
    <s v="N/A"/>
    <s v="Midsize"/>
    <s v="Sedan"/>
    <n v="42"/>
    <n v="31"/>
    <n v="2202"/>
    <x v="51"/>
  </r>
  <r>
    <x v="1"/>
    <s v="Civic"/>
    <n v="2016"/>
    <x v="1"/>
    <x v="1"/>
    <n v="174"/>
    <n v="4"/>
    <x v="1"/>
    <s v="front wheel drive"/>
    <n v="4"/>
    <s v="N/A"/>
    <s v="Midsize"/>
    <s v="Sedan"/>
    <n v="42"/>
    <n v="31"/>
    <n v="2202"/>
    <x v="330"/>
  </r>
  <r>
    <x v="1"/>
    <s v="Civic"/>
    <n v="2016"/>
    <x v="1"/>
    <x v="1"/>
    <n v="174"/>
    <n v="4"/>
    <x v="1"/>
    <s v="front wheel drive"/>
    <n v="4"/>
    <s v="N/A"/>
    <s v="Midsize"/>
    <s v="Sedan"/>
    <n v="42"/>
    <n v="31"/>
    <n v="2202"/>
    <x v="331"/>
  </r>
  <r>
    <x v="1"/>
    <s v="Civic"/>
    <n v="2017"/>
    <x v="2"/>
    <x v="1"/>
    <n v="174"/>
    <n v="4"/>
    <x v="1"/>
    <s v="front wheel drive"/>
    <n v="4"/>
    <s v="Hatchback,Performance"/>
    <s v="Compact"/>
    <s v="4dr Hatchback"/>
    <n v="40"/>
    <n v="31"/>
    <n v="2202"/>
    <x v="332"/>
  </r>
  <r>
    <x v="1"/>
    <s v="Civic"/>
    <n v="2017"/>
    <x v="2"/>
    <x v="1"/>
    <n v="174"/>
    <n v="4"/>
    <x v="1"/>
    <s v="front wheel drive"/>
    <n v="4"/>
    <s v="Hatchback,Performance"/>
    <s v="Compact"/>
    <s v="4dr Hatchback"/>
    <n v="40"/>
    <n v="31"/>
    <n v="2202"/>
    <x v="333"/>
  </r>
  <r>
    <x v="1"/>
    <s v="Civic"/>
    <n v="2017"/>
    <x v="2"/>
    <x v="1"/>
    <n v="174"/>
    <n v="4"/>
    <x v="1"/>
    <s v="front wheel drive"/>
    <n v="4"/>
    <s v="Hatchback"/>
    <s v="Compact"/>
    <s v="4dr Hatchback"/>
    <n v="40"/>
    <n v="31"/>
    <n v="2202"/>
    <x v="138"/>
  </r>
  <r>
    <x v="1"/>
    <s v="Civic"/>
    <n v="2017"/>
    <x v="2"/>
    <x v="1"/>
    <n v="174"/>
    <n v="4"/>
    <x v="3"/>
    <s v="front wheel drive"/>
    <n v="4"/>
    <s v="Performance"/>
    <s v="Midsize"/>
    <s v="Sedan"/>
    <n v="42"/>
    <n v="31"/>
    <n v="2202"/>
    <x v="334"/>
  </r>
  <r>
    <x v="1"/>
    <s v="Civic"/>
    <n v="2016"/>
    <x v="1"/>
    <x v="1"/>
    <n v="174"/>
    <n v="4"/>
    <x v="1"/>
    <s v="front wheel drive"/>
    <n v="2"/>
    <s v="N/A"/>
    <s v="Compact"/>
    <s v="Coupe"/>
    <n v="41"/>
    <n v="31"/>
    <n v="2202"/>
    <x v="335"/>
  </r>
  <r>
    <x v="1"/>
    <s v="Civic"/>
    <n v="2016"/>
    <x v="1"/>
    <x v="1"/>
    <n v="174"/>
    <n v="4"/>
    <x v="1"/>
    <s v="front wheel drive"/>
    <n v="2"/>
    <s v="N/A"/>
    <s v="Compact"/>
    <s v="Coupe"/>
    <n v="41"/>
    <n v="31"/>
    <n v="2202"/>
    <x v="336"/>
  </r>
  <r>
    <x v="1"/>
    <s v="Civic"/>
    <n v="2016"/>
    <x v="1"/>
    <x v="1"/>
    <n v="174"/>
    <n v="4"/>
    <x v="1"/>
    <s v="front wheel drive"/>
    <n v="2"/>
    <s v="N/A"/>
    <s v="Compact"/>
    <s v="Coupe"/>
    <n v="41"/>
    <n v="31"/>
    <n v="2202"/>
    <x v="238"/>
  </r>
  <r>
    <x v="1"/>
    <s v="Civic"/>
    <n v="2017"/>
    <x v="2"/>
    <x v="1"/>
    <n v="174"/>
    <n v="4"/>
    <x v="1"/>
    <s v="front wheel drive"/>
    <n v="2"/>
    <s v="Performance"/>
    <s v="Compact"/>
    <s v="Coupe"/>
    <n v="40"/>
    <n v="31"/>
    <n v="2202"/>
    <x v="337"/>
  </r>
  <r>
    <x v="1"/>
    <s v="Civic"/>
    <n v="2017"/>
    <x v="2"/>
    <x v="1"/>
    <n v="174"/>
    <n v="4"/>
    <x v="1"/>
    <s v="front wheel drive"/>
    <n v="2"/>
    <s v="Performance"/>
    <s v="Compact"/>
    <s v="Coupe"/>
    <n v="40"/>
    <n v="31"/>
    <n v="2202"/>
    <x v="338"/>
  </r>
  <r>
    <x v="1"/>
    <s v="Civic"/>
    <n v="2017"/>
    <x v="2"/>
    <x v="1"/>
    <n v="174"/>
    <n v="4"/>
    <x v="1"/>
    <s v="front wheel drive"/>
    <n v="2"/>
    <s v="Performance"/>
    <s v="Compact"/>
    <s v="Coupe"/>
    <n v="40"/>
    <n v="31"/>
    <n v="2202"/>
    <x v="339"/>
  </r>
  <r>
    <x v="0"/>
    <s v="3 Series"/>
    <n v="2015"/>
    <x v="0"/>
    <x v="4"/>
    <n v="180"/>
    <n v="4"/>
    <x v="1"/>
    <s v="all wheel drive"/>
    <n v="4"/>
    <s v="Diesel,Luxury"/>
    <s v="Midsize"/>
    <s v="Wagon"/>
    <n v="43"/>
    <n v="31"/>
    <n v="3916"/>
    <x v="340"/>
  </r>
  <r>
    <x v="0"/>
    <s v="3 Series"/>
    <n v="2015"/>
    <x v="0"/>
    <x v="4"/>
    <n v="180"/>
    <n v="4"/>
    <x v="1"/>
    <s v="all wheel drive"/>
    <n v="4"/>
    <s v="Diesel,Luxury"/>
    <s v="Midsize"/>
    <s v="Sedan"/>
    <n v="43"/>
    <n v="31"/>
    <n v="3916"/>
    <x v="341"/>
  </r>
  <r>
    <x v="12"/>
    <s v="RX 450h"/>
    <n v="2016"/>
    <x v="1"/>
    <x v="3"/>
    <n v="308"/>
    <n v="6"/>
    <x v="1"/>
    <s v="front wheel drive"/>
    <n v="4"/>
    <s v="Crossover,Luxury,Hybrid"/>
    <s v="Midsize"/>
    <s v="4dr SUV"/>
    <n v="30"/>
    <n v="31"/>
    <n v="454"/>
    <x v="342"/>
  </r>
  <r>
    <x v="12"/>
    <s v="RX 450h"/>
    <n v="2017"/>
    <x v="2"/>
    <x v="3"/>
    <n v="308"/>
    <n v="6"/>
    <x v="1"/>
    <s v="all wheel drive"/>
    <n v="4"/>
    <s v="Crossover,Luxury,Hybrid"/>
    <s v="Midsize"/>
    <s v="4dr SUV"/>
    <n v="28"/>
    <n v="31"/>
    <n v="454"/>
    <x v="343"/>
  </r>
  <r>
    <x v="12"/>
    <s v="RX 450h"/>
    <n v="2017"/>
    <x v="2"/>
    <x v="3"/>
    <n v="308"/>
    <n v="6"/>
    <x v="1"/>
    <s v="all wheel drive"/>
    <n v="4"/>
    <s v="Crossover,Luxury,Hybrid"/>
    <s v="Midsize"/>
    <s v="4dr SUV"/>
    <n v="28"/>
    <n v="31"/>
    <n v="454"/>
    <x v="344"/>
  </r>
  <r>
    <x v="8"/>
    <s v="Festiva"/>
    <n v="1991"/>
    <x v="8"/>
    <x v="1"/>
    <n v="63"/>
    <n v="4"/>
    <x v="3"/>
    <s v="front wheel drive"/>
    <n v="2"/>
    <s v="Hatchback"/>
    <s v="Compact"/>
    <s v="2dr Hatchback"/>
    <n v="38"/>
    <n v="30"/>
    <n v="5657"/>
    <x v="176"/>
  </r>
  <r>
    <x v="8"/>
    <s v="Festiva"/>
    <n v="1992"/>
    <x v="16"/>
    <x v="1"/>
    <n v="63"/>
    <n v="4"/>
    <x v="3"/>
    <s v="front wheel drive"/>
    <n v="2"/>
    <s v="Hatchback"/>
    <s v="Compact"/>
    <s v="2dr Hatchback"/>
    <n v="37"/>
    <n v="30"/>
    <n v="5657"/>
    <x v="176"/>
  </r>
  <r>
    <x v="8"/>
    <s v="Festiva"/>
    <n v="1993"/>
    <x v="17"/>
    <x v="1"/>
    <n v="63"/>
    <n v="4"/>
    <x v="3"/>
    <s v="front wheel drive"/>
    <n v="2"/>
    <s v="Hatchback"/>
    <s v="Compact"/>
    <s v="2dr Hatchback"/>
    <n v="38"/>
    <n v="30"/>
    <n v="5657"/>
    <x v="176"/>
  </r>
  <r>
    <x v="2"/>
    <s v="Spark"/>
    <n v="2015"/>
    <x v="0"/>
    <x v="1"/>
    <n v="84"/>
    <n v="4"/>
    <x v="1"/>
    <s v="front wheel drive"/>
    <n v="4"/>
    <s v="Hatchback"/>
    <s v="Compact"/>
    <s v="4dr Hatchback"/>
    <n v="39"/>
    <n v="30"/>
    <n v="1385"/>
    <x v="345"/>
  </r>
  <r>
    <x v="2"/>
    <s v="Spark"/>
    <n v="2015"/>
    <x v="0"/>
    <x v="1"/>
    <n v="84"/>
    <n v="4"/>
    <x v="1"/>
    <s v="front wheel drive"/>
    <n v="4"/>
    <s v="Hatchback"/>
    <s v="Compact"/>
    <s v="4dr Hatchback"/>
    <n v="39"/>
    <n v="30"/>
    <n v="1385"/>
    <x v="346"/>
  </r>
  <r>
    <x v="2"/>
    <s v="Spark"/>
    <n v="2015"/>
    <x v="0"/>
    <x v="1"/>
    <n v="84"/>
    <n v="4"/>
    <x v="1"/>
    <s v="front wheel drive"/>
    <n v="4"/>
    <s v="Hatchback"/>
    <s v="Compact"/>
    <s v="4dr Hatchback"/>
    <n v="39"/>
    <n v="30"/>
    <n v="1385"/>
    <x v="347"/>
  </r>
  <r>
    <x v="2"/>
    <s v="Spark"/>
    <n v="2016"/>
    <x v="1"/>
    <x v="1"/>
    <n v="98"/>
    <n v="4"/>
    <x v="3"/>
    <s v="front wheel drive"/>
    <n v="4"/>
    <s v="Hatchback"/>
    <s v="Compact"/>
    <s v="4dr Hatchback"/>
    <n v="41"/>
    <n v="30"/>
    <n v="1385"/>
    <x v="348"/>
  </r>
  <r>
    <x v="2"/>
    <s v="Spark"/>
    <n v="2016"/>
    <x v="1"/>
    <x v="1"/>
    <n v="98"/>
    <n v="4"/>
    <x v="3"/>
    <s v="front wheel drive"/>
    <n v="4"/>
    <s v="Hatchback"/>
    <s v="Compact"/>
    <s v="4dr Hatchback"/>
    <n v="41"/>
    <n v="30"/>
    <n v="1385"/>
    <x v="349"/>
  </r>
  <r>
    <x v="2"/>
    <s v="Spark"/>
    <n v="2016"/>
    <x v="1"/>
    <x v="1"/>
    <n v="98"/>
    <n v="4"/>
    <x v="3"/>
    <s v="front wheel drive"/>
    <n v="4"/>
    <s v="Hatchback"/>
    <s v="Compact"/>
    <s v="4dr Hatchback"/>
    <n v="41"/>
    <n v="30"/>
    <n v="1385"/>
    <x v="350"/>
  </r>
  <r>
    <x v="2"/>
    <s v="Spark"/>
    <n v="2017"/>
    <x v="2"/>
    <x v="1"/>
    <n v="98"/>
    <n v="4"/>
    <x v="1"/>
    <s v="front wheel drive"/>
    <n v="4"/>
    <s v="Hatchback"/>
    <s v="Compact"/>
    <s v="4dr Hatchback"/>
    <n v="38"/>
    <n v="30"/>
    <n v="1385"/>
    <x v="351"/>
  </r>
  <r>
    <x v="2"/>
    <s v="Spark"/>
    <n v="2017"/>
    <x v="2"/>
    <x v="1"/>
    <n v="98"/>
    <n v="4"/>
    <x v="1"/>
    <s v="front wheel drive"/>
    <n v="4"/>
    <s v="Hatchback"/>
    <s v="Compact"/>
    <s v="4dr Hatchback"/>
    <n v="38"/>
    <n v="30"/>
    <n v="1385"/>
    <x v="352"/>
  </r>
  <r>
    <x v="2"/>
    <s v="Spark"/>
    <n v="2017"/>
    <x v="2"/>
    <x v="1"/>
    <n v="98"/>
    <n v="4"/>
    <x v="1"/>
    <s v="front wheel drive"/>
    <n v="4"/>
    <s v="Hatchback"/>
    <s v="Compact"/>
    <s v="4dr Hatchback"/>
    <n v="38"/>
    <n v="30"/>
    <n v="1385"/>
    <x v="353"/>
  </r>
  <r>
    <x v="1"/>
    <s v="Civic del Sol"/>
    <n v="1995"/>
    <x v="14"/>
    <x v="1"/>
    <n v="102"/>
    <n v="4"/>
    <x v="3"/>
    <s v="front wheel drive"/>
    <n v="2"/>
    <s v="N/A"/>
    <s v="Compact"/>
    <s v="Coupe"/>
    <n v="37"/>
    <n v="30"/>
    <n v="2202"/>
    <x v="176"/>
  </r>
  <r>
    <x v="11"/>
    <s v="Yaris iA"/>
    <n v="2017"/>
    <x v="2"/>
    <x v="1"/>
    <n v="106"/>
    <n v="4"/>
    <x v="3"/>
    <s v="front wheel drive"/>
    <n v="4"/>
    <s v="N/A"/>
    <s v="Compact"/>
    <s v="Sedan"/>
    <n v="39"/>
    <n v="30"/>
    <n v="2031"/>
    <x v="354"/>
  </r>
  <r>
    <x v="11"/>
    <s v="Yaris"/>
    <n v="2015"/>
    <x v="0"/>
    <x v="1"/>
    <n v="106"/>
    <n v="4"/>
    <x v="3"/>
    <s v="front wheel drive"/>
    <n v="4"/>
    <s v="Hatchback"/>
    <s v="Compact"/>
    <s v="4dr Hatchback"/>
    <n v="37"/>
    <n v="30"/>
    <n v="2031"/>
    <x v="355"/>
  </r>
  <r>
    <x v="11"/>
    <s v="Yaris"/>
    <n v="2015"/>
    <x v="0"/>
    <x v="1"/>
    <n v="106"/>
    <n v="4"/>
    <x v="1"/>
    <s v="front wheel drive"/>
    <n v="4"/>
    <s v="Hatchback"/>
    <s v="Compact"/>
    <s v="4dr Hatchback"/>
    <n v="36"/>
    <n v="30"/>
    <n v="2031"/>
    <x v="356"/>
  </r>
  <r>
    <x v="11"/>
    <s v="Yaris"/>
    <n v="2015"/>
    <x v="0"/>
    <x v="1"/>
    <n v="106"/>
    <n v="4"/>
    <x v="1"/>
    <s v="front wheel drive"/>
    <n v="4"/>
    <s v="Hatchback"/>
    <s v="Compact"/>
    <s v="4dr Hatchback"/>
    <n v="36"/>
    <n v="30"/>
    <n v="2031"/>
    <x v="357"/>
  </r>
  <r>
    <x v="11"/>
    <s v="Yaris"/>
    <n v="2015"/>
    <x v="0"/>
    <x v="1"/>
    <n v="106"/>
    <n v="4"/>
    <x v="1"/>
    <s v="front wheel drive"/>
    <n v="4"/>
    <s v="Hatchback"/>
    <s v="Compact"/>
    <s v="4dr Hatchback"/>
    <n v="36"/>
    <n v="30"/>
    <n v="2031"/>
    <x v="358"/>
  </r>
  <r>
    <x v="11"/>
    <s v="Yaris"/>
    <n v="2016"/>
    <x v="1"/>
    <x v="1"/>
    <n v="106"/>
    <n v="4"/>
    <x v="1"/>
    <s v="front wheel drive"/>
    <n v="4"/>
    <s v="Hatchback"/>
    <s v="Compact"/>
    <s v="4dr Hatchback"/>
    <n v="36"/>
    <n v="30"/>
    <n v="2031"/>
    <x v="359"/>
  </r>
  <r>
    <x v="11"/>
    <s v="Yaris"/>
    <n v="2016"/>
    <x v="1"/>
    <x v="1"/>
    <n v="106"/>
    <n v="4"/>
    <x v="3"/>
    <s v="front wheel drive"/>
    <n v="4"/>
    <s v="Hatchback"/>
    <s v="Compact"/>
    <s v="4dr Hatchback"/>
    <n v="37"/>
    <n v="30"/>
    <n v="2031"/>
    <x v="360"/>
  </r>
  <r>
    <x v="11"/>
    <s v="Yaris"/>
    <n v="2016"/>
    <x v="1"/>
    <x v="1"/>
    <n v="106"/>
    <n v="4"/>
    <x v="1"/>
    <s v="front wheel drive"/>
    <n v="4"/>
    <s v="Hatchback"/>
    <s v="Compact"/>
    <s v="4dr Hatchback"/>
    <n v="36"/>
    <n v="30"/>
    <n v="2031"/>
    <x v="361"/>
  </r>
  <r>
    <x v="11"/>
    <s v="Yaris"/>
    <n v="2016"/>
    <x v="1"/>
    <x v="1"/>
    <n v="106"/>
    <n v="4"/>
    <x v="1"/>
    <s v="front wheel drive"/>
    <n v="4"/>
    <s v="Hatchback"/>
    <s v="Compact"/>
    <s v="4dr Hatchback"/>
    <n v="36"/>
    <n v="30"/>
    <n v="2031"/>
    <x v="174"/>
  </r>
  <r>
    <x v="11"/>
    <s v="Yaris"/>
    <n v="2017"/>
    <x v="2"/>
    <x v="1"/>
    <n v="106"/>
    <n v="4"/>
    <x v="1"/>
    <s v="front wheel drive"/>
    <n v="4"/>
    <s v="Hatchback"/>
    <s v="Compact"/>
    <s v="4dr Hatchback"/>
    <n v="35"/>
    <n v="30"/>
    <n v="2031"/>
    <x v="362"/>
  </r>
  <r>
    <x v="11"/>
    <s v="Yaris"/>
    <n v="2017"/>
    <x v="2"/>
    <x v="1"/>
    <n v="106"/>
    <n v="4"/>
    <x v="1"/>
    <s v="front wheel drive"/>
    <n v="4"/>
    <s v="Hatchback"/>
    <s v="Compact"/>
    <s v="4dr Hatchback"/>
    <n v="35"/>
    <n v="30"/>
    <n v="2031"/>
    <x v="251"/>
  </r>
  <r>
    <x v="11"/>
    <s v="Yaris"/>
    <n v="2017"/>
    <x v="2"/>
    <x v="1"/>
    <n v="106"/>
    <n v="4"/>
    <x v="1"/>
    <s v="front wheel drive"/>
    <n v="4"/>
    <s v="Hatchback"/>
    <s v="Compact"/>
    <s v="4dr Hatchback"/>
    <n v="35"/>
    <n v="30"/>
    <n v="2031"/>
    <x v="363"/>
  </r>
  <r>
    <x v="11"/>
    <s v="Yaris"/>
    <n v="2017"/>
    <x v="2"/>
    <x v="1"/>
    <n v="106"/>
    <n v="4"/>
    <x v="3"/>
    <s v="front wheel drive"/>
    <n v="4"/>
    <s v="Hatchback"/>
    <s v="Compact"/>
    <s v="4dr Hatchback"/>
    <n v="36"/>
    <n v="30"/>
    <n v="2031"/>
    <x v="364"/>
  </r>
  <r>
    <x v="11"/>
    <s v="Yaris"/>
    <n v="2015"/>
    <x v="0"/>
    <x v="1"/>
    <n v="106"/>
    <n v="4"/>
    <x v="1"/>
    <s v="front wheel drive"/>
    <n v="2"/>
    <s v="Hatchback"/>
    <s v="Compact"/>
    <s v="2dr Hatchback"/>
    <n v="36"/>
    <n v="30"/>
    <n v="2031"/>
    <x v="365"/>
  </r>
  <r>
    <x v="11"/>
    <s v="Yaris"/>
    <n v="2015"/>
    <x v="0"/>
    <x v="1"/>
    <n v="106"/>
    <n v="4"/>
    <x v="3"/>
    <s v="front wheel drive"/>
    <n v="2"/>
    <s v="Hatchback"/>
    <s v="Compact"/>
    <s v="2dr Hatchback"/>
    <n v="37"/>
    <n v="30"/>
    <n v="2031"/>
    <x v="366"/>
  </r>
  <r>
    <x v="11"/>
    <s v="Yaris"/>
    <n v="2015"/>
    <x v="0"/>
    <x v="1"/>
    <n v="106"/>
    <n v="4"/>
    <x v="1"/>
    <s v="front wheel drive"/>
    <n v="2"/>
    <s v="Hatchback"/>
    <s v="Compact"/>
    <s v="2dr Hatchback"/>
    <n v="36"/>
    <n v="30"/>
    <n v="2031"/>
    <x v="367"/>
  </r>
  <r>
    <x v="11"/>
    <s v="Yaris"/>
    <n v="2016"/>
    <x v="1"/>
    <x v="1"/>
    <n v="106"/>
    <n v="4"/>
    <x v="1"/>
    <s v="front wheel drive"/>
    <n v="2"/>
    <s v="Hatchback"/>
    <s v="Compact"/>
    <s v="2dr Hatchback"/>
    <n v="36"/>
    <n v="30"/>
    <n v="2031"/>
    <x v="368"/>
  </r>
  <r>
    <x v="11"/>
    <s v="Yaris"/>
    <n v="2016"/>
    <x v="1"/>
    <x v="1"/>
    <n v="106"/>
    <n v="4"/>
    <x v="3"/>
    <s v="front wheel drive"/>
    <n v="2"/>
    <s v="Hatchback"/>
    <s v="Compact"/>
    <s v="2dr Hatchback"/>
    <n v="37"/>
    <n v="30"/>
    <n v="2031"/>
    <x v="369"/>
  </r>
  <r>
    <x v="11"/>
    <s v="Yaris"/>
    <n v="2016"/>
    <x v="1"/>
    <x v="1"/>
    <n v="106"/>
    <n v="4"/>
    <x v="1"/>
    <s v="front wheel drive"/>
    <n v="2"/>
    <s v="Hatchback"/>
    <s v="Compact"/>
    <s v="2dr Hatchback"/>
    <n v="36"/>
    <n v="30"/>
    <n v="2031"/>
    <x v="370"/>
  </r>
  <r>
    <x v="11"/>
    <s v="Yaris"/>
    <n v="2017"/>
    <x v="2"/>
    <x v="1"/>
    <n v="106"/>
    <n v="4"/>
    <x v="1"/>
    <s v="front wheel drive"/>
    <n v="2"/>
    <s v="Hatchback"/>
    <s v="Compact"/>
    <s v="2dr Hatchback"/>
    <n v="35"/>
    <n v="30"/>
    <n v="2031"/>
    <x v="371"/>
  </r>
  <r>
    <x v="11"/>
    <s v="Yaris"/>
    <n v="2017"/>
    <x v="2"/>
    <x v="1"/>
    <n v="106"/>
    <n v="4"/>
    <x v="1"/>
    <s v="front wheel drive"/>
    <n v="2"/>
    <s v="Hatchback"/>
    <s v="Compact"/>
    <s v="2dr Hatchback"/>
    <n v="35"/>
    <n v="30"/>
    <n v="2031"/>
    <x v="372"/>
  </r>
  <r>
    <x v="11"/>
    <s v="Yaris"/>
    <n v="2017"/>
    <x v="2"/>
    <x v="1"/>
    <n v="106"/>
    <n v="4"/>
    <x v="3"/>
    <s v="front wheel drive"/>
    <n v="2"/>
    <s v="Hatchback"/>
    <s v="Compact"/>
    <s v="2dr Hatchback"/>
    <n v="36"/>
    <n v="30"/>
    <n v="2031"/>
    <x v="373"/>
  </r>
  <r>
    <x v="11"/>
    <s v="ECHO"/>
    <n v="2003"/>
    <x v="18"/>
    <x v="1"/>
    <n v="108"/>
    <n v="4"/>
    <x v="3"/>
    <s v="front wheel drive"/>
    <n v="4"/>
    <s v="N/A"/>
    <s v="Compact"/>
    <s v="Sedan"/>
    <n v="38"/>
    <n v="30"/>
    <n v="2031"/>
    <x v="374"/>
  </r>
  <r>
    <x v="11"/>
    <s v="ECHO"/>
    <n v="2004"/>
    <x v="19"/>
    <x v="1"/>
    <n v="108"/>
    <n v="4"/>
    <x v="3"/>
    <s v="front wheel drive"/>
    <n v="4"/>
    <s v="N/A"/>
    <s v="Compact"/>
    <s v="Sedan"/>
    <n v="38"/>
    <n v="30"/>
    <n v="2031"/>
    <x v="375"/>
  </r>
  <r>
    <x v="11"/>
    <s v="ECHO"/>
    <n v="2005"/>
    <x v="20"/>
    <x v="1"/>
    <n v="108"/>
    <n v="4"/>
    <x v="3"/>
    <s v="front wheel drive"/>
    <n v="4"/>
    <s v="N/A"/>
    <s v="Compact"/>
    <s v="Sedan"/>
    <n v="38"/>
    <n v="30"/>
    <n v="2031"/>
    <x v="376"/>
  </r>
  <r>
    <x v="11"/>
    <s v="ECHO"/>
    <n v="2003"/>
    <x v="18"/>
    <x v="1"/>
    <n v="108"/>
    <n v="4"/>
    <x v="3"/>
    <s v="front wheel drive"/>
    <n v="2"/>
    <s v="N/A"/>
    <s v="Compact"/>
    <s v="Coupe"/>
    <n v="38"/>
    <n v="30"/>
    <n v="2031"/>
    <x v="377"/>
  </r>
  <r>
    <x v="11"/>
    <s v="ECHO"/>
    <n v="2004"/>
    <x v="19"/>
    <x v="1"/>
    <n v="108"/>
    <n v="4"/>
    <x v="3"/>
    <s v="front wheel drive"/>
    <n v="2"/>
    <s v="N/A"/>
    <s v="Compact"/>
    <s v="Coupe"/>
    <n v="38"/>
    <n v="30"/>
    <n v="2031"/>
    <x v="378"/>
  </r>
  <r>
    <x v="11"/>
    <s v="ECHO"/>
    <n v="2005"/>
    <x v="20"/>
    <x v="1"/>
    <n v="108"/>
    <n v="4"/>
    <x v="3"/>
    <s v="front wheel drive"/>
    <n v="2"/>
    <s v="N/A"/>
    <s v="Compact"/>
    <s v="Coupe"/>
    <n v="38"/>
    <n v="30"/>
    <n v="2031"/>
    <x v="379"/>
  </r>
  <r>
    <x v="8"/>
    <s v="Focus"/>
    <n v="2017"/>
    <x v="2"/>
    <x v="1"/>
    <n v="123"/>
    <n v="3"/>
    <x v="3"/>
    <s v="front wheel drive"/>
    <n v="4"/>
    <s v="N/A"/>
    <s v="Compact"/>
    <s v="Sedan"/>
    <n v="42"/>
    <n v="30"/>
    <n v="5657"/>
    <x v="380"/>
  </r>
  <r>
    <x v="4"/>
    <s v="Sentra"/>
    <n v="2015"/>
    <x v="0"/>
    <x v="1"/>
    <n v="130"/>
    <n v="4"/>
    <x v="1"/>
    <s v="front wheel drive"/>
    <n v="4"/>
    <s v="N/A"/>
    <s v="Midsize"/>
    <s v="Sedan"/>
    <n v="39"/>
    <n v="30"/>
    <n v="2009"/>
    <x v="381"/>
  </r>
  <r>
    <x v="4"/>
    <s v="Sentra"/>
    <n v="2015"/>
    <x v="0"/>
    <x v="1"/>
    <n v="130"/>
    <n v="4"/>
    <x v="1"/>
    <s v="front wheel drive"/>
    <n v="4"/>
    <s v="N/A"/>
    <s v="Midsize"/>
    <s v="Sedan"/>
    <n v="40"/>
    <n v="30"/>
    <n v="2009"/>
    <x v="382"/>
  </r>
  <r>
    <x v="4"/>
    <s v="Sentra"/>
    <n v="2015"/>
    <x v="0"/>
    <x v="1"/>
    <n v="130"/>
    <n v="4"/>
    <x v="1"/>
    <s v="front wheel drive"/>
    <n v="4"/>
    <s v="N/A"/>
    <s v="Midsize"/>
    <s v="Sedan"/>
    <n v="39"/>
    <n v="30"/>
    <n v="2009"/>
    <x v="383"/>
  </r>
  <r>
    <x v="4"/>
    <s v="Sentra"/>
    <n v="2015"/>
    <x v="0"/>
    <x v="1"/>
    <n v="130"/>
    <n v="4"/>
    <x v="1"/>
    <s v="front wheel drive"/>
    <n v="4"/>
    <s v="N/A"/>
    <s v="Midsize"/>
    <s v="Sedan"/>
    <n v="39"/>
    <n v="30"/>
    <n v="2009"/>
    <x v="384"/>
  </r>
  <r>
    <x v="4"/>
    <s v="Sentra"/>
    <n v="2015"/>
    <x v="0"/>
    <x v="1"/>
    <n v="130"/>
    <n v="4"/>
    <x v="1"/>
    <s v="front wheel drive"/>
    <n v="4"/>
    <s v="N/A"/>
    <s v="Midsize"/>
    <s v="Sedan"/>
    <n v="39"/>
    <n v="30"/>
    <n v="2009"/>
    <x v="385"/>
  </r>
  <r>
    <x v="4"/>
    <s v="Sentra"/>
    <n v="2016"/>
    <x v="1"/>
    <x v="1"/>
    <n v="130"/>
    <n v="4"/>
    <x v="1"/>
    <s v="front wheel drive"/>
    <n v="4"/>
    <s v="N/A"/>
    <s v="Midsize"/>
    <s v="Sedan"/>
    <n v="40"/>
    <n v="30"/>
    <n v="2009"/>
    <x v="386"/>
  </r>
  <r>
    <x v="11"/>
    <s v="Corolla"/>
    <n v="2015"/>
    <x v="0"/>
    <x v="1"/>
    <n v="140"/>
    <n v="4"/>
    <x v="1"/>
    <s v="front wheel drive"/>
    <n v="4"/>
    <s v="N/A"/>
    <s v="Compact"/>
    <s v="Sedan"/>
    <n v="42"/>
    <n v="30"/>
    <n v="2031"/>
    <x v="387"/>
  </r>
  <r>
    <x v="11"/>
    <s v="Corolla"/>
    <n v="2015"/>
    <x v="0"/>
    <x v="1"/>
    <n v="140"/>
    <n v="4"/>
    <x v="1"/>
    <s v="front wheel drive"/>
    <n v="4"/>
    <s v="N/A"/>
    <s v="Compact"/>
    <s v="Sedan"/>
    <n v="40"/>
    <n v="30"/>
    <n v="2031"/>
    <x v="388"/>
  </r>
  <r>
    <x v="11"/>
    <s v="Corolla"/>
    <n v="2015"/>
    <x v="0"/>
    <x v="1"/>
    <n v="140"/>
    <n v="4"/>
    <x v="1"/>
    <s v="front wheel drive"/>
    <n v="4"/>
    <s v="N/A"/>
    <s v="Compact"/>
    <s v="Sedan"/>
    <n v="40"/>
    <n v="30"/>
    <n v="2031"/>
    <x v="389"/>
  </r>
  <r>
    <x v="11"/>
    <s v="Corolla"/>
    <n v="2016"/>
    <x v="1"/>
    <x v="1"/>
    <n v="140"/>
    <n v="4"/>
    <x v="1"/>
    <s v="front wheel drive"/>
    <n v="4"/>
    <s v="N/A"/>
    <s v="Compact"/>
    <s v="Sedan"/>
    <n v="42"/>
    <n v="30"/>
    <n v="2031"/>
    <x v="390"/>
  </r>
  <r>
    <x v="11"/>
    <s v="Corolla"/>
    <n v="2016"/>
    <x v="1"/>
    <x v="1"/>
    <n v="140"/>
    <n v="4"/>
    <x v="1"/>
    <s v="front wheel drive"/>
    <n v="4"/>
    <s v="N/A"/>
    <s v="Compact"/>
    <s v="Sedan"/>
    <n v="40"/>
    <n v="30"/>
    <n v="2031"/>
    <x v="391"/>
  </r>
  <r>
    <x v="11"/>
    <s v="Corolla"/>
    <n v="2016"/>
    <x v="1"/>
    <x v="1"/>
    <n v="140"/>
    <n v="4"/>
    <x v="1"/>
    <s v="front wheel drive"/>
    <n v="4"/>
    <s v="N/A"/>
    <s v="Compact"/>
    <s v="Sedan"/>
    <n v="40"/>
    <n v="30"/>
    <n v="2031"/>
    <x v="392"/>
  </r>
  <r>
    <x v="11"/>
    <s v="Corolla"/>
    <n v="2017"/>
    <x v="2"/>
    <x v="1"/>
    <n v="140"/>
    <n v="4"/>
    <x v="1"/>
    <s v="front wheel drive"/>
    <n v="4"/>
    <s v="N/A"/>
    <s v="Compact"/>
    <s v="Sedan"/>
    <n v="40"/>
    <n v="30"/>
    <n v="2031"/>
    <x v="393"/>
  </r>
  <r>
    <x v="11"/>
    <s v="Corolla"/>
    <n v="2017"/>
    <x v="2"/>
    <x v="1"/>
    <n v="140"/>
    <n v="4"/>
    <x v="1"/>
    <s v="front wheel drive"/>
    <n v="4"/>
    <s v="N/A"/>
    <s v="Compact"/>
    <s v="Sedan"/>
    <n v="40"/>
    <n v="30"/>
    <n v="2031"/>
    <x v="394"/>
  </r>
  <r>
    <x v="5"/>
    <s v="Jetta SportWagen"/>
    <n v="2012"/>
    <x v="5"/>
    <x v="4"/>
    <n v="140"/>
    <n v="4"/>
    <x v="3"/>
    <s v="front wheel drive"/>
    <n v="4"/>
    <s v="Diesel"/>
    <s v="Compact"/>
    <s v="Wagon"/>
    <n v="42"/>
    <n v="30"/>
    <n v="873"/>
    <x v="395"/>
  </r>
  <r>
    <x v="5"/>
    <s v="Jetta SportWagen"/>
    <n v="2012"/>
    <x v="5"/>
    <x v="4"/>
    <n v="140"/>
    <n v="4"/>
    <x v="3"/>
    <s v="front wheel drive"/>
    <n v="4"/>
    <s v="Diesel"/>
    <s v="Compact"/>
    <s v="Wagon"/>
    <n v="42"/>
    <n v="30"/>
    <n v="873"/>
    <x v="396"/>
  </r>
  <r>
    <x v="5"/>
    <s v="Jetta SportWagen"/>
    <n v="2012"/>
    <x v="5"/>
    <x v="4"/>
    <n v="140"/>
    <n v="4"/>
    <x v="3"/>
    <s v="front wheel drive"/>
    <n v="4"/>
    <s v="Diesel"/>
    <s v="Compact"/>
    <s v="Wagon"/>
    <n v="42"/>
    <n v="30"/>
    <n v="873"/>
    <x v="397"/>
  </r>
  <r>
    <x v="5"/>
    <s v="Jetta SportWagen"/>
    <n v="2013"/>
    <x v="3"/>
    <x v="4"/>
    <n v="140"/>
    <n v="4"/>
    <x v="3"/>
    <s v="front wheel drive"/>
    <n v="4"/>
    <s v="Diesel"/>
    <s v="Compact"/>
    <s v="Wagon"/>
    <n v="42"/>
    <n v="30"/>
    <n v="873"/>
    <x v="398"/>
  </r>
  <r>
    <x v="5"/>
    <s v="Jetta SportWagen"/>
    <n v="2013"/>
    <x v="3"/>
    <x v="4"/>
    <n v="140"/>
    <n v="4"/>
    <x v="3"/>
    <s v="front wheel drive"/>
    <n v="4"/>
    <s v="Diesel"/>
    <s v="Compact"/>
    <s v="Wagon"/>
    <n v="42"/>
    <n v="30"/>
    <n v="873"/>
    <x v="399"/>
  </r>
  <r>
    <x v="5"/>
    <s v="Jetta SportWagen"/>
    <n v="2013"/>
    <x v="3"/>
    <x v="4"/>
    <n v="140"/>
    <n v="4"/>
    <x v="3"/>
    <s v="front wheel drive"/>
    <n v="4"/>
    <s v="Diesel"/>
    <s v="Compact"/>
    <s v="Wagon"/>
    <n v="42"/>
    <n v="30"/>
    <n v="873"/>
    <x v="400"/>
  </r>
  <r>
    <x v="5"/>
    <s v="Jetta SportWagen"/>
    <n v="2014"/>
    <x v="4"/>
    <x v="4"/>
    <n v="140"/>
    <n v="4"/>
    <x v="3"/>
    <s v="front wheel drive"/>
    <n v="4"/>
    <s v="Diesel"/>
    <s v="Compact"/>
    <s v="Wagon"/>
    <n v="42"/>
    <n v="30"/>
    <n v="873"/>
    <x v="401"/>
  </r>
  <r>
    <x v="5"/>
    <s v="Jetta SportWagen"/>
    <n v="2014"/>
    <x v="4"/>
    <x v="4"/>
    <n v="140"/>
    <n v="4"/>
    <x v="3"/>
    <s v="front wheel drive"/>
    <n v="4"/>
    <s v="Diesel"/>
    <s v="Compact"/>
    <s v="Wagon"/>
    <n v="42"/>
    <n v="30"/>
    <n v="873"/>
    <x v="402"/>
  </r>
  <r>
    <x v="5"/>
    <s v="Jetta SportWagen"/>
    <n v="2014"/>
    <x v="4"/>
    <x v="4"/>
    <n v="140"/>
    <n v="4"/>
    <x v="3"/>
    <s v="front wheel drive"/>
    <n v="4"/>
    <s v="Diesel"/>
    <s v="Compact"/>
    <s v="Wagon"/>
    <n v="42"/>
    <n v="30"/>
    <n v="873"/>
    <x v="403"/>
  </r>
  <r>
    <x v="1"/>
    <s v="Civic"/>
    <n v="2015"/>
    <x v="0"/>
    <x v="1"/>
    <n v="143"/>
    <n v="4"/>
    <x v="1"/>
    <s v="front wheel drive"/>
    <n v="4"/>
    <s v="N/A"/>
    <s v="Compact"/>
    <s v="Sedan"/>
    <n v="39"/>
    <n v="30"/>
    <n v="2202"/>
    <x v="404"/>
  </r>
  <r>
    <x v="1"/>
    <s v="Civic"/>
    <n v="2015"/>
    <x v="0"/>
    <x v="1"/>
    <n v="143"/>
    <n v="4"/>
    <x v="1"/>
    <s v="front wheel drive"/>
    <n v="4"/>
    <s v="N/A"/>
    <s v="Compact"/>
    <s v="Sedan"/>
    <n v="39"/>
    <n v="30"/>
    <n v="2202"/>
    <x v="405"/>
  </r>
  <r>
    <x v="1"/>
    <s v="Civic"/>
    <n v="2015"/>
    <x v="0"/>
    <x v="1"/>
    <n v="143"/>
    <n v="4"/>
    <x v="1"/>
    <s v="front wheel drive"/>
    <n v="4"/>
    <s v="N/A"/>
    <s v="Compact"/>
    <s v="Sedan"/>
    <n v="39"/>
    <n v="30"/>
    <n v="2202"/>
    <x v="406"/>
  </r>
  <r>
    <x v="1"/>
    <s v="Civic"/>
    <n v="2015"/>
    <x v="0"/>
    <x v="1"/>
    <n v="143"/>
    <n v="4"/>
    <x v="1"/>
    <s v="front wheel drive"/>
    <n v="4"/>
    <s v="N/A"/>
    <s v="Compact"/>
    <s v="Sedan"/>
    <n v="39"/>
    <n v="30"/>
    <n v="2202"/>
    <x v="407"/>
  </r>
  <r>
    <x v="1"/>
    <s v="Civic"/>
    <n v="2015"/>
    <x v="0"/>
    <x v="1"/>
    <n v="143"/>
    <n v="4"/>
    <x v="1"/>
    <s v="front wheel drive"/>
    <n v="4"/>
    <s v="N/A"/>
    <s v="Compact"/>
    <s v="Sedan"/>
    <n v="39"/>
    <n v="30"/>
    <n v="2202"/>
    <x v="408"/>
  </r>
  <r>
    <x v="1"/>
    <s v="Civic"/>
    <n v="2015"/>
    <x v="0"/>
    <x v="1"/>
    <n v="143"/>
    <n v="4"/>
    <x v="1"/>
    <s v="front wheel drive"/>
    <n v="2"/>
    <s v="N/A"/>
    <s v="Compact"/>
    <s v="Coupe"/>
    <n v="39"/>
    <n v="30"/>
    <n v="2202"/>
    <x v="409"/>
  </r>
  <r>
    <x v="5"/>
    <s v="Golf"/>
    <n v="2015"/>
    <x v="0"/>
    <x v="4"/>
    <n v="150"/>
    <n v="4"/>
    <x v="3"/>
    <s v="front wheel drive"/>
    <n v="4"/>
    <s v="Hatchback,Diesel"/>
    <s v="Compact"/>
    <s v="4dr Hatchback"/>
    <n v="45"/>
    <n v="30"/>
    <n v="873"/>
    <x v="398"/>
  </r>
  <r>
    <x v="5"/>
    <s v="Golf"/>
    <n v="2015"/>
    <x v="0"/>
    <x v="4"/>
    <n v="150"/>
    <n v="4"/>
    <x v="3"/>
    <s v="front wheel drive"/>
    <n v="4"/>
    <s v="Hatchback,Diesel"/>
    <s v="Compact"/>
    <s v="4dr Hatchback"/>
    <n v="45"/>
    <n v="30"/>
    <n v="873"/>
    <x v="410"/>
  </r>
  <r>
    <x v="5"/>
    <s v="Golf"/>
    <n v="2015"/>
    <x v="0"/>
    <x v="4"/>
    <n v="150"/>
    <n v="4"/>
    <x v="3"/>
    <s v="front wheel drive"/>
    <n v="4"/>
    <s v="Hatchback,Diesel"/>
    <s v="Compact"/>
    <s v="4dr Hatchback"/>
    <n v="45"/>
    <n v="30"/>
    <n v="873"/>
    <x v="314"/>
  </r>
  <r>
    <x v="5"/>
    <s v="Passat"/>
    <n v="2015"/>
    <x v="0"/>
    <x v="4"/>
    <n v="150"/>
    <n v="4"/>
    <x v="2"/>
    <s v="front wheel drive"/>
    <n v="4"/>
    <s v="Diesel"/>
    <s v="Midsize"/>
    <s v="Sedan"/>
    <n v="42"/>
    <n v="30"/>
    <n v="873"/>
    <x v="411"/>
  </r>
  <r>
    <x v="5"/>
    <s v="Passat"/>
    <n v="2015"/>
    <x v="0"/>
    <x v="4"/>
    <n v="150"/>
    <n v="4"/>
    <x v="2"/>
    <s v="front wheel drive"/>
    <n v="4"/>
    <s v="Diesel"/>
    <s v="Midsize"/>
    <s v="Sedan"/>
    <n v="42"/>
    <n v="30"/>
    <n v="873"/>
    <x v="412"/>
  </r>
  <r>
    <x v="5"/>
    <s v="Passat"/>
    <n v="2015"/>
    <x v="0"/>
    <x v="4"/>
    <n v="150"/>
    <n v="4"/>
    <x v="2"/>
    <s v="front wheel drive"/>
    <n v="4"/>
    <s v="Diesel"/>
    <s v="Midsize"/>
    <s v="Sedan"/>
    <n v="42"/>
    <n v="30"/>
    <n v="873"/>
    <x v="413"/>
  </r>
  <r>
    <x v="5"/>
    <s v="Passat"/>
    <n v="2015"/>
    <x v="0"/>
    <x v="4"/>
    <n v="150"/>
    <n v="4"/>
    <x v="3"/>
    <s v="front wheel drive"/>
    <n v="4"/>
    <s v="Diesel"/>
    <s v="Midsize"/>
    <s v="Sedan"/>
    <n v="44"/>
    <n v="30"/>
    <n v="873"/>
    <x v="414"/>
  </r>
  <r>
    <x v="5"/>
    <s v="Beetle Convertible"/>
    <n v="2015"/>
    <x v="0"/>
    <x v="4"/>
    <n v="150"/>
    <n v="4"/>
    <x v="3"/>
    <s v="front wheel drive"/>
    <n v="2"/>
    <s v="Diesel"/>
    <s v="Compact"/>
    <s v="Convertible"/>
    <n v="40"/>
    <n v="30"/>
    <n v="873"/>
    <x v="415"/>
  </r>
  <r>
    <x v="5"/>
    <s v="Beetle Convertible"/>
    <n v="2015"/>
    <x v="0"/>
    <x v="4"/>
    <n v="150"/>
    <n v="4"/>
    <x v="2"/>
    <s v="front wheel drive"/>
    <n v="2"/>
    <s v="Diesel"/>
    <s v="Compact"/>
    <s v="Convertible"/>
    <n v="40"/>
    <n v="30"/>
    <n v="873"/>
    <x v="416"/>
  </r>
  <r>
    <x v="5"/>
    <s v="Beetle Convertible"/>
    <n v="2015"/>
    <x v="0"/>
    <x v="4"/>
    <n v="150"/>
    <n v="4"/>
    <x v="3"/>
    <s v="front wheel drive"/>
    <n v="2"/>
    <s v="Diesel"/>
    <s v="Compact"/>
    <s v="Convertible"/>
    <n v="40"/>
    <n v="30"/>
    <n v="873"/>
    <x v="417"/>
  </r>
  <r>
    <x v="5"/>
    <s v="Beetle Convertible"/>
    <n v="2015"/>
    <x v="0"/>
    <x v="4"/>
    <n v="150"/>
    <n v="4"/>
    <x v="3"/>
    <s v="front wheel drive"/>
    <n v="2"/>
    <s v="Diesel"/>
    <s v="Compact"/>
    <s v="Convertible"/>
    <n v="40"/>
    <n v="30"/>
    <n v="873"/>
    <x v="418"/>
  </r>
  <r>
    <x v="5"/>
    <s v="Beetle Convertible"/>
    <n v="2015"/>
    <x v="0"/>
    <x v="4"/>
    <n v="150"/>
    <n v="4"/>
    <x v="3"/>
    <s v="front wheel drive"/>
    <n v="2"/>
    <s v="Diesel"/>
    <s v="Compact"/>
    <s v="Convertible"/>
    <n v="40"/>
    <n v="30"/>
    <n v="873"/>
    <x v="304"/>
  </r>
  <r>
    <x v="5"/>
    <s v="Beetle Convertible"/>
    <n v="2015"/>
    <x v="0"/>
    <x v="4"/>
    <n v="150"/>
    <n v="4"/>
    <x v="2"/>
    <s v="front wheel drive"/>
    <n v="2"/>
    <s v="Diesel"/>
    <s v="Compact"/>
    <s v="Convertible"/>
    <n v="40"/>
    <n v="30"/>
    <n v="873"/>
    <x v="419"/>
  </r>
  <r>
    <x v="5"/>
    <s v="Beetle Convertible"/>
    <n v="2015"/>
    <x v="0"/>
    <x v="4"/>
    <n v="150"/>
    <n v="4"/>
    <x v="2"/>
    <s v="front wheel drive"/>
    <n v="2"/>
    <s v="Diesel"/>
    <s v="Compact"/>
    <s v="Convertible"/>
    <n v="40"/>
    <n v="30"/>
    <n v="873"/>
    <x v="420"/>
  </r>
  <r>
    <x v="5"/>
    <s v="Beetle Convertible"/>
    <n v="2015"/>
    <x v="0"/>
    <x v="4"/>
    <n v="150"/>
    <n v="4"/>
    <x v="2"/>
    <s v="front wheel drive"/>
    <n v="2"/>
    <s v="Diesel"/>
    <s v="Compact"/>
    <s v="Convertible"/>
    <n v="40"/>
    <n v="30"/>
    <n v="873"/>
    <x v="421"/>
  </r>
  <r>
    <x v="2"/>
    <s v="Cruze"/>
    <n v="2016"/>
    <x v="1"/>
    <x v="1"/>
    <n v="153"/>
    <n v="4"/>
    <x v="1"/>
    <s v="front wheel drive"/>
    <n v="4"/>
    <s v="N/A"/>
    <s v="Midsize"/>
    <s v="Sedan"/>
    <n v="42"/>
    <n v="30"/>
    <n v="1385"/>
    <x v="422"/>
  </r>
  <r>
    <x v="2"/>
    <s v="Cruze"/>
    <n v="2016"/>
    <x v="1"/>
    <x v="1"/>
    <n v="153"/>
    <n v="4"/>
    <x v="1"/>
    <s v="front wheel drive"/>
    <n v="4"/>
    <s v="N/A"/>
    <s v="Midsize"/>
    <s v="Sedan"/>
    <n v="42"/>
    <n v="30"/>
    <n v="1385"/>
    <x v="423"/>
  </r>
  <r>
    <x v="2"/>
    <s v="Cruze"/>
    <n v="2016"/>
    <x v="1"/>
    <x v="1"/>
    <n v="153"/>
    <n v="4"/>
    <x v="1"/>
    <s v="front wheel drive"/>
    <n v="4"/>
    <s v="N/A"/>
    <s v="Midsize"/>
    <s v="Sedan"/>
    <n v="42"/>
    <n v="30"/>
    <n v="1385"/>
    <x v="424"/>
  </r>
  <r>
    <x v="2"/>
    <s v="Cruze"/>
    <n v="2017"/>
    <x v="2"/>
    <x v="1"/>
    <n v="153"/>
    <n v="4"/>
    <x v="1"/>
    <s v="front wheel drive"/>
    <n v="4"/>
    <s v="N/A"/>
    <s v="Midsize"/>
    <s v="Sedan"/>
    <n v="40"/>
    <n v="30"/>
    <n v="1385"/>
    <x v="425"/>
  </r>
  <r>
    <x v="2"/>
    <s v="Cruze"/>
    <n v="2017"/>
    <x v="2"/>
    <x v="1"/>
    <n v="153"/>
    <n v="4"/>
    <x v="1"/>
    <s v="front wheel drive"/>
    <n v="4"/>
    <s v="N/A"/>
    <s v="Midsize"/>
    <s v="Sedan"/>
    <n v="40"/>
    <n v="30"/>
    <n v="1385"/>
    <x v="426"/>
  </r>
  <r>
    <x v="17"/>
    <n v="3"/>
    <n v="2015"/>
    <x v="0"/>
    <x v="1"/>
    <n v="155"/>
    <n v="4"/>
    <x v="1"/>
    <s v="front wheel drive"/>
    <n v="4"/>
    <s v="N/A"/>
    <s v="Compact"/>
    <s v="Sedan"/>
    <n v="41"/>
    <n v="30"/>
    <n v="586"/>
    <x v="427"/>
  </r>
  <r>
    <x v="17"/>
    <n v="3"/>
    <n v="2015"/>
    <x v="0"/>
    <x v="1"/>
    <n v="155"/>
    <n v="4"/>
    <x v="1"/>
    <s v="front wheel drive"/>
    <n v="4"/>
    <s v="Hatchback"/>
    <s v="Compact"/>
    <s v="4dr Hatchback"/>
    <n v="40"/>
    <n v="30"/>
    <n v="586"/>
    <x v="428"/>
  </r>
  <r>
    <x v="17"/>
    <n v="3"/>
    <n v="2015"/>
    <x v="0"/>
    <x v="1"/>
    <n v="155"/>
    <n v="4"/>
    <x v="1"/>
    <s v="front wheel drive"/>
    <n v="4"/>
    <s v="N/A"/>
    <s v="Compact"/>
    <s v="Sedan"/>
    <n v="41"/>
    <n v="30"/>
    <n v="586"/>
    <x v="429"/>
  </r>
  <r>
    <x v="17"/>
    <n v="3"/>
    <n v="2015"/>
    <x v="0"/>
    <x v="1"/>
    <n v="155"/>
    <n v="4"/>
    <x v="1"/>
    <s v="front wheel drive"/>
    <n v="4"/>
    <s v="Hatchback"/>
    <s v="Compact"/>
    <s v="4dr Hatchback"/>
    <n v="40"/>
    <n v="30"/>
    <n v="586"/>
    <x v="283"/>
  </r>
  <r>
    <x v="17"/>
    <n v="3"/>
    <n v="2015"/>
    <x v="0"/>
    <x v="1"/>
    <n v="155"/>
    <n v="4"/>
    <x v="1"/>
    <s v="front wheel drive"/>
    <n v="4"/>
    <s v="Hatchback"/>
    <s v="Compact"/>
    <s v="4dr Hatchback"/>
    <n v="40"/>
    <n v="30"/>
    <n v="586"/>
    <x v="430"/>
  </r>
  <r>
    <x v="17"/>
    <n v="3"/>
    <n v="2015"/>
    <x v="0"/>
    <x v="1"/>
    <n v="155"/>
    <n v="4"/>
    <x v="1"/>
    <s v="front wheel drive"/>
    <n v="4"/>
    <s v="N/A"/>
    <s v="Compact"/>
    <s v="Sedan"/>
    <n v="41"/>
    <n v="30"/>
    <n v="586"/>
    <x v="180"/>
  </r>
  <r>
    <x v="17"/>
    <n v="3"/>
    <n v="2015"/>
    <x v="0"/>
    <x v="1"/>
    <n v="155"/>
    <n v="4"/>
    <x v="1"/>
    <s v="front wheel drive"/>
    <n v="4"/>
    <s v="N/A"/>
    <s v="Compact"/>
    <s v="Sedan"/>
    <n v="41"/>
    <n v="30"/>
    <n v="586"/>
    <x v="431"/>
  </r>
  <r>
    <x v="17"/>
    <n v="3"/>
    <n v="2016"/>
    <x v="1"/>
    <x v="1"/>
    <n v="155"/>
    <n v="4"/>
    <x v="1"/>
    <s v="front wheel drive"/>
    <n v="4"/>
    <s v="N/A"/>
    <s v="Compact"/>
    <s v="Sedan"/>
    <n v="41"/>
    <n v="30"/>
    <n v="586"/>
    <x v="432"/>
  </r>
  <r>
    <x v="17"/>
    <n v="3"/>
    <n v="2016"/>
    <x v="1"/>
    <x v="1"/>
    <n v="155"/>
    <n v="4"/>
    <x v="1"/>
    <s v="front wheel drive"/>
    <n v="4"/>
    <s v="Hatchback"/>
    <s v="Compact"/>
    <s v="4dr Hatchback"/>
    <n v="40"/>
    <n v="30"/>
    <n v="586"/>
    <x v="428"/>
  </r>
  <r>
    <x v="17"/>
    <n v="3"/>
    <n v="2016"/>
    <x v="1"/>
    <x v="1"/>
    <n v="155"/>
    <n v="4"/>
    <x v="1"/>
    <s v="front wheel drive"/>
    <n v="4"/>
    <s v="N/A"/>
    <s v="Compact"/>
    <s v="Sedan"/>
    <n v="41"/>
    <n v="30"/>
    <n v="586"/>
    <x v="433"/>
  </r>
  <r>
    <x v="17"/>
    <n v="3"/>
    <n v="2016"/>
    <x v="1"/>
    <x v="1"/>
    <n v="155"/>
    <n v="4"/>
    <x v="1"/>
    <s v="front wheel drive"/>
    <n v="4"/>
    <s v="Hatchback"/>
    <s v="Compact"/>
    <s v="4dr Hatchback"/>
    <n v="40"/>
    <n v="30"/>
    <n v="586"/>
    <x v="434"/>
  </r>
  <r>
    <x v="17"/>
    <n v="3"/>
    <n v="2016"/>
    <x v="1"/>
    <x v="1"/>
    <n v="155"/>
    <n v="4"/>
    <x v="1"/>
    <s v="front wheel drive"/>
    <n v="4"/>
    <s v="N/A"/>
    <s v="Compact"/>
    <s v="Sedan"/>
    <n v="41"/>
    <n v="30"/>
    <n v="586"/>
    <x v="435"/>
  </r>
  <r>
    <x v="17"/>
    <n v="3"/>
    <n v="2016"/>
    <x v="1"/>
    <x v="1"/>
    <n v="155"/>
    <n v="4"/>
    <x v="1"/>
    <s v="front wheel drive"/>
    <n v="4"/>
    <s v="Hatchback"/>
    <s v="Compact"/>
    <s v="4dr Hatchback"/>
    <n v="40"/>
    <n v="30"/>
    <n v="586"/>
    <x v="436"/>
  </r>
  <r>
    <x v="1"/>
    <s v="Civic"/>
    <n v="2016"/>
    <x v="1"/>
    <x v="1"/>
    <n v="158"/>
    <n v="4"/>
    <x v="1"/>
    <s v="front wheel drive"/>
    <n v="2"/>
    <s v="N/A"/>
    <s v="Compact"/>
    <s v="Coupe"/>
    <n v="41"/>
    <n v="30"/>
    <n v="2202"/>
    <x v="437"/>
  </r>
  <r>
    <x v="1"/>
    <s v="Civic"/>
    <n v="2016"/>
    <x v="1"/>
    <x v="1"/>
    <n v="158"/>
    <n v="4"/>
    <x v="1"/>
    <s v="front wheel drive"/>
    <n v="2"/>
    <s v="N/A"/>
    <s v="Compact"/>
    <s v="Coupe"/>
    <n v="41"/>
    <n v="30"/>
    <n v="2202"/>
    <x v="438"/>
  </r>
  <r>
    <x v="1"/>
    <s v="Civic"/>
    <n v="2017"/>
    <x v="2"/>
    <x v="1"/>
    <n v="158"/>
    <n v="4"/>
    <x v="1"/>
    <s v="front wheel drive"/>
    <n v="2"/>
    <s v="N/A"/>
    <s v="Compact"/>
    <s v="Coupe"/>
    <n v="39"/>
    <n v="30"/>
    <n v="2202"/>
    <x v="439"/>
  </r>
  <r>
    <x v="1"/>
    <s v="Civic"/>
    <n v="2017"/>
    <x v="2"/>
    <x v="1"/>
    <n v="158"/>
    <n v="4"/>
    <x v="1"/>
    <s v="front wheel drive"/>
    <n v="2"/>
    <s v="N/A"/>
    <s v="Compact"/>
    <s v="Coupe"/>
    <n v="39"/>
    <n v="30"/>
    <n v="2202"/>
    <x v="440"/>
  </r>
  <r>
    <x v="20"/>
    <s v="Crosstrek"/>
    <n v="2016"/>
    <x v="1"/>
    <x v="1"/>
    <n v="160"/>
    <n v="4"/>
    <x v="1"/>
    <s v="all wheel drive"/>
    <n v="4"/>
    <s v="Crossover,Hybrid"/>
    <s v="Compact"/>
    <s v="4dr SUV"/>
    <n v="34"/>
    <n v="30"/>
    <n v="640"/>
    <x v="441"/>
  </r>
  <r>
    <x v="20"/>
    <s v="Crosstrek"/>
    <n v="2016"/>
    <x v="1"/>
    <x v="1"/>
    <n v="160"/>
    <n v="4"/>
    <x v="1"/>
    <s v="all wheel drive"/>
    <n v="4"/>
    <s v="Crossover,Hybrid"/>
    <s v="Compact"/>
    <s v="4dr SUV"/>
    <n v="34"/>
    <n v="30"/>
    <n v="640"/>
    <x v="442"/>
  </r>
  <r>
    <x v="20"/>
    <s v="XV Crosstrek"/>
    <n v="2015"/>
    <x v="0"/>
    <x v="1"/>
    <n v="160"/>
    <n v="4"/>
    <x v="1"/>
    <s v="all wheel drive"/>
    <n v="4"/>
    <s v="Crossover,Hybrid"/>
    <s v="Compact"/>
    <s v="4dr SUV"/>
    <n v="34"/>
    <n v="30"/>
    <n v="640"/>
    <x v="443"/>
  </r>
  <r>
    <x v="20"/>
    <s v="XV Crosstrek"/>
    <n v="2015"/>
    <x v="0"/>
    <x v="1"/>
    <n v="160"/>
    <n v="4"/>
    <x v="1"/>
    <s v="all wheel drive"/>
    <n v="4"/>
    <s v="Crossover,Hybrid"/>
    <s v="Compact"/>
    <s v="4dr SUV"/>
    <n v="34"/>
    <n v="30"/>
    <n v="640"/>
    <x v="165"/>
  </r>
  <r>
    <x v="1"/>
    <s v="Civic"/>
    <n v="2017"/>
    <x v="2"/>
    <x v="1"/>
    <n v="174"/>
    <n v="4"/>
    <x v="3"/>
    <s v="front wheel drive"/>
    <n v="4"/>
    <s v="Hatchback"/>
    <s v="Compact"/>
    <s v="4dr Hatchback"/>
    <n v="39"/>
    <n v="30"/>
    <n v="2202"/>
    <x v="444"/>
  </r>
  <r>
    <x v="1"/>
    <s v="Civic"/>
    <n v="2017"/>
    <x v="2"/>
    <x v="1"/>
    <n v="174"/>
    <n v="4"/>
    <x v="3"/>
    <s v="front wheel drive"/>
    <n v="2"/>
    <s v="Performance"/>
    <s v="Compact"/>
    <s v="Coupe"/>
    <n v="41"/>
    <n v="30"/>
    <n v="2202"/>
    <x v="445"/>
  </r>
  <r>
    <x v="8"/>
    <s v="Escape Hybrid"/>
    <n v="2010"/>
    <x v="9"/>
    <x v="1"/>
    <n v="177"/>
    <n v="4"/>
    <x v="1"/>
    <s v="all wheel drive"/>
    <n v="4"/>
    <s v="Crossover,Hybrid"/>
    <s v="Compact"/>
    <s v="4dr SUV"/>
    <n v="27"/>
    <n v="30"/>
    <n v="5657"/>
    <x v="446"/>
  </r>
  <r>
    <x v="8"/>
    <s v="Escape Hybrid"/>
    <n v="2010"/>
    <x v="9"/>
    <x v="1"/>
    <n v="177"/>
    <n v="4"/>
    <x v="1"/>
    <s v="all wheel drive"/>
    <n v="4"/>
    <s v="Crossover,Hybrid"/>
    <s v="Compact"/>
    <s v="4dr SUV"/>
    <n v="27"/>
    <n v="30"/>
    <n v="5657"/>
    <x v="447"/>
  </r>
  <r>
    <x v="8"/>
    <s v="Escape Hybrid"/>
    <n v="2011"/>
    <x v="6"/>
    <x v="1"/>
    <n v="177"/>
    <n v="4"/>
    <x v="1"/>
    <s v="all wheel drive"/>
    <n v="4"/>
    <s v="Crossover,Hybrid"/>
    <s v="Compact"/>
    <s v="4dr SUV"/>
    <n v="27"/>
    <n v="30"/>
    <n v="5657"/>
    <x v="448"/>
  </r>
  <r>
    <x v="8"/>
    <s v="Escape Hybrid"/>
    <n v="2011"/>
    <x v="6"/>
    <x v="1"/>
    <n v="177"/>
    <n v="4"/>
    <x v="1"/>
    <s v="all wheel drive"/>
    <n v="4"/>
    <s v="Crossover,Hybrid"/>
    <s v="Compact"/>
    <s v="4dr SUV"/>
    <n v="27"/>
    <n v="30"/>
    <n v="5657"/>
    <x v="449"/>
  </r>
  <r>
    <x v="0"/>
    <s v="3 Series"/>
    <n v="2016"/>
    <x v="1"/>
    <x v="4"/>
    <n v="180"/>
    <n v="4"/>
    <x v="1"/>
    <s v="all wheel drive"/>
    <n v="4"/>
    <s v="Diesel,Luxury"/>
    <s v="Midsize"/>
    <s v="Sedan"/>
    <n v="40"/>
    <n v="30"/>
    <n v="3916"/>
    <x v="450"/>
  </r>
  <r>
    <x v="0"/>
    <s v="3 Series"/>
    <n v="2016"/>
    <x v="1"/>
    <x v="4"/>
    <n v="180"/>
    <n v="4"/>
    <x v="1"/>
    <s v="all wheel drive"/>
    <n v="4"/>
    <s v="Diesel,Luxury"/>
    <s v="Midsize"/>
    <s v="Wagon"/>
    <n v="40"/>
    <n v="30"/>
    <n v="3916"/>
    <x v="451"/>
  </r>
  <r>
    <x v="0"/>
    <s v="3 Series"/>
    <n v="2017"/>
    <x v="2"/>
    <x v="4"/>
    <n v="180"/>
    <n v="4"/>
    <x v="1"/>
    <s v="all wheel drive"/>
    <n v="4"/>
    <s v="Diesel,Luxury"/>
    <s v="Midsize"/>
    <s v="Sedan"/>
    <n v="40"/>
    <n v="30"/>
    <n v="3916"/>
    <x v="452"/>
  </r>
  <r>
    <x v="0"/>
    <s v="3 Series"/>
    <n v="2017"/>
    <x v="2"/>
    <x v="4"/>
    <n v="180"/>
    <n v="4"/>
    <x v="1"/>
    <s v="all wheel drive"/>
    <n v="4"/>
    <s v="Diesel,Luxury"/>
    <s v="Midsize"/>
    <s v="Wagon"/>
    <n v="40"/>
    <n v="30"/>
    <n v="3916"/>
    <x v="453"/>
  </r>
  <r>
    <x v="1"/>
    <s v="Civic"/>
    <n v="2017"/>
    <x v="2"/>
    <x v="3"/>
    <n v="180"/>
    <n v="4"/>
    <x v="3"/>
    <s v="front wheel drive"/>
    <n v="4"/>
    <s v="Hatchback,Performance"/>
    <s v="Compact"/>
    <s v="4dr Hatchback"/>
    <n v="39"/>
    <n v="30"/>
    <n v="2202"/>
    <x v="393"/>
  </r>
  <r>
    <x v="1"/>
    <s v="Civic"/>
    <n v="2017"/>
    <x v="2"/>
    <x v="3"/>
    <n v="180"/>
    <n v="4"/>
    <x v="1"/>
    <s v="front wheel drive"/>
    <n v="4"/>
    <s v="Hatchback,Performance"/>
    <s v="Compact"/>
    <s v="4dr Hatchback"/>
    <n v="36"/>
    <n v="30"/>
    <n v="2202"/>
    <x v="454"/>
  </r>
  <r>
    <x v="12"/>
    <s v="RX 450h"/>
    <n v="2015"/>
    <x v="0"/>
    <x v="2"/>
    <n v="295"/>
    <n v="6"/>
    <x v="1"/>
    <s v="all wheel drive"/>
    <n v="4"/>
    <s v="Crossover,Luxury,Hybrid"/>
    <s v="Midsize"/>
    <s v="4dr SUV"/>
    <n v="28"/>
    <n v="30"/>
    <n v="454"/>
    <x v="455"/>
  </r>
  <r>
    <x v="12"/>
    <s v="RX 450h"/>
    <n v="2016"/>
    <x v="1"/>
    <x v="3"/>
    <n v="308"/>
    <n v="6"/>
    <x v="1"/>
    <s v="all wheel drive"/>
    <n v="4"/>
    <s v="Crossover,Luxury,Hybrid"/>
    <s v="Midsize"/>
    <s v="4dr SUV"/>
    <n v="28"/>
    <n v="30"/>
    <n v="454"/>
    <x v="456"/>
  </r>
  <r>
    <x v="12"/>
    <s v="RX 450h"/>
    <n v="2016"/>
    <x v="1"/>
    <x v="3"/>
    <n v="308"/>
    <n v="6"/>
    <x v="1"/>
    <s v="all wheel drive"/>
    <n v="4"/>
    <s v="Crossover,Luxury,Hybrid"/>
    <s v="Midsize"/>
    <s v="4dr SUV"/>
    <n v="28"/>
    <n v="30"/>
    <n v="454"/>
    <x v="457"/>
  </r>
  <r>
    <x v="8"/>
    <s v="Aspire"/>
    <n v="1996"/>
    <x v="21"/>
    <x v="1"/>
    <n v="63"/>
    <n v="4"/>
    <x v="3"/>
    <s v="front wheel drive"/>
    <n v="4"/>
    <s v="Hatchback"/>
    <s v="Compact"/>
    <s v="4dr Hatchback"/>
    <n v="38"/>
    <n v="29"/>
    <n v="5657"/>
    <x v="176"/>
  </r>
  <r>
    <x v="8"/>
    <s v="Aspire"/>
    <n v="1997"/>
    <x v="22"/>
    <x v="1"/>
    <n v="63"/>
    <n v="4"/>
    <x v="3"/>
    <s v="front wheel drive"/>
    <n v="4"/>
    <s v="Hatchback"/>
    <s v="Compact"/>
    <s v="4dr Hatchback"/>
    <n v="38"/>
    <n v="29"/>
    <n v="5657"/>
    <x v="176"/>
  </r>
  <r>
    <x v="8"/>
    <s v="Aspire"/>
    <n v="1996"/>
    <x v="21"/>
    <x v="1"/>
    <n v="63"/>
    <n v="4"/>
    <x v="3"/>
    <s v="front wheel drive"/>
    <n v="2"/>
    <s v="Hatchback"/>
    <s v="Compact"/>
    <s v="2dr Hatchback"/>
    <n v="38"/>
    <n v="29"/>
    <n v="5657"/>
    <x v="176"/>
  </r>
  <r>
    <x v="8"/>
    <s v="Aspire"/>
    <n v="1997"/>
    <x v="22"/>
    <x v="1"/>
    <n v="63"/>
    <n v="4"/>
    <x v="3"/>
    <s v="front wheel drive"/>
    <n v="2"/>
    <s v="Hatchback"/>
    <s v="Compact"/>
    <s v="2dr Hatchback"/>
    <n v="38"/>
    <n v="29"/>
    <n v="5657"/>
    <x v="176"/>
  </r>
  <r>
    <x v="11"/>
    <s v="Tercel"/>
    <n v="1996"/>
    <x v="21"/>
    <x v="1"/>
    <n v="93"/>
    <n v="4"/>
    <x v="3"/>
    <s v="front wheel drive"/>
    <n v="2"/>
    <s v="N/A"/>
    <s v="Compact"/>
    <s v="Coupe"/>
    <n v="36"/>
    <n v="29"/>
    <n v="2031"/>
    <x v="176"/>
  </r>
  <r>
    <x v="2"/>
    <s v="Spark"/>
    <n v="2017"/>
    <x v="2"/>
    <x v="1"/>
    <n v="98"/>
    <n v="4"/>
    <x v="3"/>
    <s v="front wheel drive"/>
    <n v="4"/>
    <s v="Hatchback"/>
    <s v="Compact"/>
    <s v="4dr Hatchback"/>
    <n v="38"/>
    <n v="29"/>
    <n v="1385"/>
    <x v="458"/>
  </r>
  <r>
    <x v="2"/>
    <s v="Spark"/>
    <n v="2017"/>
    <x v="2"/>
    <x v="1"/>
    <n v="98"/>
    <n v="4"/>
    <x v="3"/>
    <s v="front wheel drive"/>
    <n v="4"/>
    <s v="Hatchback"/>
    <s v="Compact"/>
    <s v="4dr Hatchback"/>
    <n v="38"/>
    <n v="29"/>
    <n v="1385"/>
    <x v="459"/>
  </r>
  <r>
    <x v="2"/>
    <s v="Spark"/>
    <n v="2017"/>
    <x v="2"/>
    <x v="1"/>
    <n v="98"/>
    <n v="4"/>
    <x v="3"/>
    <s v="front wheel drive"/>
    <n v="4"/>
    <s v="Hatchback"/>
    <s v="Compact"/>
    <s v="4dr Hatchback"/>
    <n v="38"/>
    <n v="29"/>
    <n v="1385"/>
    <x v="460"/>
  </r>
  <r>
    <x v="17"/>
    <n v="2"/>
    <n v="2012"/>
    <x v="5"/>
    <x v="1"/>
    <n v="100"/>
    <n v="4"/>
    <x v="3"/>
    <s v="front wheel drive"/>
    <n v="4"/>
    <s v="Hatchback"/>
    <s v="Compact"/>
    <s v="4dr Hatchback"/>
    <n v="35"/>
    <n v="29"/>
    <n v="586"/>
    <x v="461"/>
  </r>
  <r>
    <x v="17"/>
    <n v="2"/>
    <n v="2012"/>
    <x v="5"/>
    <x v="1"/>
    <n v="100"/>
    <n v="4"/>
    <x v="3"/>
    <s v="front wheel drive"/>
    <n v="4"/>
    <s v="Hatchback"/>
    <s v="Compact"/>
    <s v="4dr Hatchback"/>
    <n v="35"/>
    <n v="29"/>
    <n v="586"/>
    <x v="462"/>
  </r>
  <r>
    <x v="17"/>
    <n v="2"/>
    <n v="2013"/>
    <x v="3"/>
    <x v="1"/>
    <n v="100"/>
    <n v="4"/>
    <x v="3"/>
    <s v="front wheel drive"/>
    <n v="4"/>
    <s v="Hatchback"/>
    <s v="Compact"/>
    <s v="4dr Hatchback"/>
    <n v="35"/>
    <n v="29"/>
    <n v="586"/>
    <x v="463"/>
  </r>
  <r>
    <x v="17"/>
    <n v="2"/>
    <n v="2013"/>
    <x v="3"/>
    <x v="1"/>
    <n v="100"/>
    <n v="4"/>
    <x v="3"/>
    <s v="front wheel drive"/>
    <n v="4"/>
    <s v="Hatchback"/>
    <s v="Compact"/>
    <s v="4dr Hatchback"/>
    <n v="35"/>
    <n v="29"/>
    <n v="586"/>
    <x v="464"/>
  </r>
  <r>
    <x v="17"/>
    <n v="2"/>
    <n v="2014"/>
    <x v="4"/>
    <x v="1"/>
    <n v="100"/>
    <n v="4"/>
    <x v="3"/>
    <s v="front wheel drive"/>
    <n v="4"/>
    <s v="Hatchback"/>
    <s v="Compact"/>
    <s v="4dr Hatchback"/>
    <n v="35"/>
    <n v="29"/>
    <n v="586"/>
    <x v="463"/>
  </r>
  <r>
    <x v="17"/>
    <n v="2"/>
    <n v="2014"/>
    <x v="4"/>
    <x v="1"/>
    <n v="100"/>
    <n v="4"/>
    <x v="3"/>
    <s v="front wheel drive"/>
    <n v="4"/>
    <s v="Hatchback"/>
    <s v="Compact"/>
    <s v="4dr Hatchback"/>
    <n v="35"/>
    <n v="29"/>
    <n v="586"/>
    <x v="464"/>
  </r>
  <r>
    <x v="1"/>
    <s v="Civic del Sol"/>
    <n v="1996"/>
    <x v="21"/>
    <x v="1"/>
    <n v="106"/>
    <n v="4"/>
    <x v="3"/>
    <s v="front wheel drive"/>
    <n v="2"/>
    <s v="N/A"/>
    <s v="Compact"/>
    <s v="Coupe"/>
    <n v="35"/>
    <n v="29"/>
    <n v="2202"/>
    <x v="176"/>
  </r>
  <r>
    <x v="4"/>
    <s v="Sentra"/>
    <n v="2017"/>
    <x v="2"/>
    <x v="1"/>
    <n v="124"/>
    <n v="4"/>
    <x v="1"/>
    <s v="front wheel drive"/>
    <n v="4"/>
    <s v="N/A"/>
    <s v="Midsize"/>
    <s v="Sedan"/>
    <n v="37"/>
    <n v="29"/>
    <n v="2009"/>
    <x v="334"/>
  </r>
  <r>
    <x v="4"/>
    <s v="Sentra"/>
    <n v="2017"/>
    <x v="2"/>
    <x v="1"/>
    <n v="124"/>
    <n v="4"/>
    <x v="1"/>
    <s v="front wheel drive"/>
    <n v="4"/>
    <s v="N/A"/>
    <s v="Midsize"/>
    <s v="Sedan"/>
    <n v="37"/>
    <n v="29"/>
    <n v="2009"/>
    <x v="465"/>
  </r>
  <r>
    <x v="4"/>
    <s v="Sentra"/>
    <n v="2017"/>
    <x v="2"/>
    <x v="1"/>
    <n v="124"/>
    <n v="4"/>
    <x v="1"/>
    <s v="front wheel drive"/>
    <n v="4"/>
    <s v="N/A"/>
    <s v="Midsize"/>
    <s v="Sedan"/>
    <n v="37"/>
    <n v="29"/>
    <n v="2009"/>
    <x v="405"/>
  </r>
  <r>
    <x v="4"/>
    <s v="Sentra"/>
    <n v="2017"/>
    <x v="2"/>
    <x v="1"/>
    <n v="124"/>
    <n v="4"/>
    <x v="1"/>
    <s v="front wheel drive"/>
    <n v="4"/>
    <s v="N/A"/>
    <s v="Midsize"/>
    <s v="Sedan"/>
    <n v="37"/>
    <n v="29"/>
    <n v="2009"/>
    <x v="466"/>
  </r>
  <r>
    <x v="1"/>
    <s v="Fit"/>
    <n v="2015"/>
    <x v="0"/>
    <x v="1"/>
    <n v="130"/>
    <n v="4"/>
    <x v="3"/>
    <s v="front wheel drive"/>
    <n v="4"/>
    <s v="Hatchback"/>
    <s v="Compact"/>
    <s v="4dr Hatchback"/>
    <n v="37"/>
    <n v="29"/>
    <n v="2202"/>
    <x v="467"/>
  </r>
  <r>
    <x v="1"/>
    <s v="Fit"/>
    <n v="2015"/>
    <x v="0"/>
    <x v="1"/>
    <n v="130"/>
    <n v="4"/>
    <x v="3"/>
    <s v="front wheel drive"/>
    <n v="4"/>
    <s v="Hatchback"/>
    <s v="Compact"/>
    <s v="4dr Hatchback"/>
    <n v="37"/>
    <n v="29"/>
    <n v="2202"/>
    <x v="468"/>
  </r>
  <r>
    <x v="1"/>
    <s v="Fit"/>
    <n v="2016"/>
    <x v="1"/>
    <x v="1"/>
    <n v="130"/>
    <n v="4"/>
    <x v="3"/>
    <s v="front wheel drive"/>
    <n v="4"/>
    <s v="Hatchback"/>
    <s v="Compact"/>
    <s v="4dr Hatchback"/>
    <n v="37"/>
    <n v="29"/>
    <n v="2202"/>
    <x v="469"/>
  </r>
  <r>
    <x v="1"/>
    <s v="Fit"/>
    <n v="2016"/>
    <x v="1"/>
    <x v="1"/>
    <n v="130"/>
    <n v="4"/>
    <x v="3"/>
    <s v="front wheel drive"/>
    <n v="4"/>
    <s v="Hatchback"/>
    <s v="Compact"/>
    <s v="4dr Hatchback"/>
    <n v="37"/>
    <n v="29"/>
    <n v="2202"/>
    <x v="470"/>
  </r>
  <r>
    <x v="1"/>
    <s v="Fit"/>
    <n v="2017"/>
    <x v="2"/>
    <x v="1"/>
    <n v="130"/>
    <n v="4"/>
    <x v="3"/>
    <s v="front wheel drive"/>
    <n v="4"/>
    <s v="Hatchback"/>
    <s v="Compact"/>
    <s v="4dr Hatchback"/>
    <n v="36"/>
    <n v="29"/>
    <n v="2202"/>
    <x v="261"/>
  </r>
  <r>
    <x v="1"/>
    <s v="Fit"/>
    <n v="2017"/>
    <x v="2"/>
    <x v="1"/>
    <n v="130"/>
    <n v="4"/>
    <x v="3"/>
    <s v="front wheel drive"/>
    <n v="4"/>
    <s v="Hatchback"/>
    <s v="Compact"/>
    <s v="4dr Hatchback"/>
    <n v="36"/>
    <n v="29"/>
    <n v="2202"/>
    <x v="471"/>
  </r>
  <r>
    <x v="4"/>
    <s v="Sentra"/>
    <n v="2016"/>
    <x v="1"/>
    <x v="1"/>
    <n v="130"/>
    <n v="4"/>
    <x v="1"/>
    <s v="front wheel drive"/>
    <n v="4"/>
    <s v="N/A"/>
    <s v="Midsize"/>
    <s v="Sedan"/>
    <n v="38"/>
    <n v="29"/>
    <n v="2009"/>
    <x v="472"/>
  </r>
  <r>
    <x v="4"/>
    <s v="Sentra"/>
    <n v="2016"/>
    <x v="1"/>
    <x v="1"/>
    <n v="130"/>
    <n v="4"/>
    <x v="1"/>
    <s v="front wheel drive"/>
    <n v="4"/>
    <s v="N/A"/>
    <s v="Midsize"/>
    <s v="Sedan"/>
    <n v="38"/>
    <n v="29"/>
    <n v="2009"/>
    <x v="473"/>
  </r>
  <r>
    <x v="4"/>
    <s v="Sentra"/>
    <n v="2016"/>
    <x v="1"/>
    <x v="1"/>
    <n v="130"/>
    <n v="4"/>
    <x v="1"/>
    <s v="front wheel drive"/>
    <n v="4"/>
    <s v="N/A"/>
    <s v="Midsize"/>
    <s v="Sedan"/>
    <n v="38"/>
    <n v="29"/>
    <n v="2009"/>
    <x v="474"/>
  </r>
  <r>
    <x v="4"/>
    <s v="Sentra"/>
    <n v="2016"/>
    <x v="1"/>
    <x v="1"/>
    <n v="130"/>
    <n v="4"/>
    <x v="1"/>
    <s v="front wheel drive"/>
    <n v="4"/>
    <s v="N/A"/>
    <s v="Midsize"/>
    <s v="Sedan"/>
    <n v="38"/>
    <n v="29"/>
    <n v="2009"/>
    <x v="475"/>
  </r>
  <r>
    <x v="11"/>
    <s v="Corolla"/>
    <n v="2015"/>
    <x v="0"/>
    <x v="1"/>
    <n v="132"/>
    <n v="4"/>
    <x v="1"/>
    <s v="front wheel drive"/>
    <n v="4"/>
    <s v="N/A"/>
    <s v="Compact"/>
    <s v="Sedan"/>
    <n v="38"/>
    <n v="29"/>
    <n v="2031"/>
    <x v="387"/>
  </r>
  <r>
    <x v="11"/>
    <s v="Corolla"/>
    <n v="2015"/>
    <x v="0"/>
    <x v="1"/>
    <n v="132"/>
    <n v="4"/>
    <x v="1"/>
    <s v="front wheel drive"/>
    <n v="4"/>
    <s v="N/A"/>
    <s v="Compact"/>
    <s v="Sedan"/>
    <n v="37"/>
    <n v="29"/>
    <n v="2031"/>
    <x v="476"/>
  </r>
  <r>
    <x v="11"/>
    <s v="Corolla"/>
    <n v="2015"/>
    <x v="0"/>
    <x v="1"/>
    <n v="132"/>
    <n v="4"/>
    <x v="1"/>
    <s v="front wheel drive"/>
    <n v="4"/>
    <s v="N/A"/>
    <s v="Compact"/>
    <s v="Sedan"/>
    <n v="38"/>
    <n v="29"/>
    <n v="2031"/>
    <x v="477"/>
  </r>
  <r>
    <x v="11"/>
    <s v="Corolla"/>
    <n v="2015"/>
    <x v="0"/>
    <x v="1"/>
    <n v="132"/>
    <n v="4"/>
    <x v="1"/>
    <s v="front wheel drive"/>
    <n v="4"/>
    <s v="N/A"/>
    <s v="Compact"/>
    <s v="Sedan"/>
    <n v="37"/>
    <n v="29"/>
    <n v="2031"/>
    <x v="478"/>
  </r>
  <r>
    <x v="11"/>
    <s v="Corolla"/>
    <n v="2015"/>
    <x v="0"/>
    <x v="1"/>
    <n v="132"/>
    <n v="4"/>
    <x v="1"/>
    <s v="front wheel drive"/>
    <n v="4"/>
    <s v="N/A"/>
    <s v="Compact"/>
    <s v="Sedan"/>
    <n v="37"/>
    <n v="29"/>
    <n v="2031"/>
    <x v="479"/>
  </r>
  <r>
    <x v="11"/>
    <s v="Corolla"/>
    <n v="2015"/>
    <x v="0"/>
    <x v="1"/>
    <n v="132"/>
    <n v="4"/>
    <x v="1"/>
    <s v="front wheel drive"/>
    <n v="4"/>
    <s v="N/A"/>
    <s v="Compact"/>
    <s v="Sedan"/>
    <n v="38"/>
    <n v="29"/>
    <n v="2031"/>
    <x v="480"/>
  </r>
  <r>
    <x v="11"/>
    <s v="Corolla"/>
    <n v="2016"/>
    <x v="1"/>
    <x v="1"/>
    <n v="132"/>
    <n v="4"/>
    <x v="1"/>
    <s v="front wheel drive"/>
    <n v="4"/>
    <s v="N/A"/>
    <s v="Compact"/>
    <s v="Sedan"/>
    <n v="38"/>
    <n v="29"/>
    <n v="2031"/>
    <x v="390"/>
  </r>
  <r>
    <x v="11"/>
    <s v="Corolla"/>
    <n v="2016"/>
    <x v="1"/>
    <x v="1"/>
    <n v="132"/>
    <n v="4"/>
    <x v="1"/>
    <s v="front wheel drive"/>
    <n v="4"/>
    <s v="N/A"/>
    <s v="Compact"/>
    <s v="Sedan"/>
    <n v="37"/>
    <n v="29"/>
    <n v="2031"/>
    <x v="481"/>
  </r>
  <r>
    <x v="11"/>
    <s v="Corolla"/>
    <n v="2016"/>
    <x v="1"/>
    <x v="1"/>
    <n v="132"/>
    <n v="4"/>
    <x v="1"/>
    <s v="front wheel drive"/>
    <n v="4"/>
    <s v="N/A"/>
    <s v="Compact"/>
    <s v="Sedan"/>
    <n v="37"/>
    <n v="29"/>
    <n v="2031"/>
    <x v="482"/>
  </r>
  <r>
    <x v="11"/>
    <s v="Corolla"/>
    <n v="2016"/>
    <x v="1"/>
    <x v="1"/>
    <n v="132"/>
    <n v="4"/>
    <x v="1"/>
    <s v="front wheel drive"/>
    <n v="4"/>
    <s v="N/A"/>
    <s v="Compact"/>
    <s v="Sedan"/>
    <n v="38"/>
    <n v="29"/>
    <n v="2031"/>
    <x v="483"/>
  </r>
  <r>
    <x v="11"/>
    <s v="Corolla"/>
    <n v="2016"/>
    <x v="1"/>
    <x v="1"/>
    <n v="132"/>
    <n v="4"/>
    <x v="1"/>
    <s v="front wheel drive"/>
    <n v="4"/>
    <s v="N/A"/>
    <s v="Compact"/>
    <s v="Sedan"/>
    <n v="37"/>
    <n v="29"/>
    <n v="2031"/>
    <x v="484"/>
  </r>
  <r>
    <x v="11"/>
    <s v="Corolla"/>
    <n v="2016"/>
    <x v="1"/>
    <x v="1"/>
    <n v="132"/>
    <n v="4"/>
    <x v="1"/>
    <s v="front wheel drive"/>
    <n v="4"/>
    <s v="N/A"/>
    <s v="Compact"/>
    <s v="Sedan"/>
    <n v="38"/>
    <n v="29"/>
    <n v="2031"/>
    <x v="485"/>
  </r>
  <r>
    <x v="11"/>
    <s v="Corolla"/>
    <n v="2016"/>
    <x v="1"/>
    <x v="1"/>
    <n v="132"/>
    <n v="4"/>
    <x v="1"/>
    <s v="front wheel drive"/>
    <n v="4"/>
    <s v="N/A"/>
    <s v="Compact"/>
    <s v="Sedan"/>
    <n v="37"/>
    <n v="29"/>
    <n v="2031"/>
    <x v="486"/>
  </r>
  <r>
    <x v="17"/>
    <s v="Tribute Hybrid"/>
    <n v="2008"/>
    <x v="12"/>
    <x v="1"/>
    <n v="133"/>
    <n v="4"/>
    <x v="1"/>
    <s v="all wheel drive"/>
    <n v="4"/>
    <s v="Crossover,Hybrid"/>
    <s v="Compact"/>
    <s v="4dr SUV"/>
    <n v="27"/>
    <n v="29"/>
    <n v="586"/>
    <x v="487"/>
  </r>
  <r>
    <x v="17"/>
    <s v="Tribute Hybrid"/>
    <n v="2008"/>
    <x v="12"/>
    <x v="1"/>
    <n v="133"/>
    <n v="4"/>
    <x v="1"/>
    <s v="all wheel drive"/>
    <n v="4"/>
    <s v="Crossover,Hybrid"/>
    <s v="Compact"/>
    <s v="4dr SUV"/>
    <n v="27"/>
    <n v="29"/>
    <n v="586"/>
    <x v="488"/>
  </r>
  <r>
    <x v="2"/>
    <s v="Sonic"/>
    <n v="2015"/>
    <x v="0"/>
    <x v="1"/>
    <n v="138"/>
    <n v="4"/>
    <x v="3"/>
    <s v="front wheel drive"/>
    <n v="4"/>
    <s v="Hatchback"/>
    <s v="Compact"/>
    <s v="4dr Hatchback"/>
    <n v="40"/>
    <n v="29"/>
    <n v="1385"/>
    <x v="489"/>
  </r>
  <r>
    <x v="2"/>
    <s v="Sonic"/>
    <n v="2015"/>
    <x v="0"/>
    <x v="1"/>
    <n v="138"/>
    <n v="4"/>
    <x v="3"/>
    <s v="front wheel drive"/>
    <n v="4"/>
    <s v="N/A"/>
    <s v="Compact"/>
    <s v="Sedan"/>
    <n v="40"/>
    <n v="29"/>
    <n v="1385"/>
    <x v="490"/>
  </r>
  <r>
    <x v="5"/>
    <s v="Jetta SportWagen"/>
    <n v="2012"/>
    <x v="5"/>
    <x v="4"/>
    <n v="140"/>
    <n v="4"/>
    <x v="2"/>
    <s v="front wheel drive"/>
    <n v="4"/>
    <s v="Diesel"/>
    <s v="Compact"/>
    <s v="Wagon"/>
    <n v="39"/>
    <n v="29"/>
    <n v="873"/>
    <x v="491"/>
  </r>
  <r>
    <x v="5"/>
    <s v="Jetta SportWagen"/>
    <n v="2012"/>
    <x v="5"/>
    <x v="4"/>
    <n v="140"/>
    <n v="4"/>
    <x v="2"/>
    <s v="front wheel drive"/>
    <n v="4"/>
    <s v="Diesel"/>
    <s v="Compact"/>
    <s v="Wagon"/>
    <n v="39"/>
    <n v="29"/>
    <n v="873"/>
    <x v="492"/>
  </r>
  <r>
    <x v="5"/>
    <s v="Jetta SportWagen"/>
    <n v="2012"/>
    <x v="5"/>
    <x v="4"/>
    <n v="140"/>
    <n v="4"/>
    <x v="2"/>
    <s v="front wheel drive"/>
    <n v="4"/>
    <s v="Diesel"/>
    <s v="Compact"/>
    <s v="Wagon"/>
    <n v="39"/>
    <n v="29"/>
    <n v="873"/>
    <x v="493"/>
  </r>
  <r>
    <x v="5"/>
    <s v="Jetta SportWagen"/>
    <n v="2013"/>
    <x v="3"/>
    <x v="4"/>
    <n v="140"/>
    <n v="4"/>
    <x v="2"/>
    <s v="front wheel drive"/>
    <n v="4"/>
    <s v="Diesel"/>
    <s v="Compact"/>
    <s v="Wagon"/>
    <n v="39"/>
    <n v="29"/>
    <n v="873"/>
    <x v="307"/>
  </r>
  <r>
    <x v="5"/>
    <s v="Jetta SportWagen"/>
    <n v="2013"/>
    <x v="3"/>
    <x v="4"/>
    <n v="140"/>
    <n v="4"/>
    <x v="2"/>
    <s v="front wheel drive"/>
    <n v="4"/>
    <s v="Diesel"/>
    <s v="Compact"/>
    <s v="Wagon"/>
    <n v="39"/>
    <n v="29"/>
    <n v="873"/>
    <x v="494"/>
  </r>
  <r>
    <x v="5"/>
    <s v="Jetta SportWagen"/>
    <n v="2013"/>
    <x v="3"/>
    <x v="4"/>
    <n v="140"/>
    <n v="4"/>
    <x v="2"/>
    <s v="front wheel drive"/>
    <n v="4"/>
    <s v="Diesel"/>
    <s v="Compact"/>
    <s v="Wagon"/>
    <n v="39"/>
    <n v="29"/>
    <n v="873"/>
    <x v="495"/>
  </r>
  <r>
    <x v="5"/>
    <s v="Jetta SportWagen"/>
    <n v="2014"/>
    <x v="4"/>
    <x v="4"/>
    <n v="140"/>
    <n v="4"/>
    <x v="2"/>
    <s v="front wheel drive"/>
    <n v="4"/>
    <s v="Diesel"/>
    <s v="Compact"/>
    <s v="Wagon"/>
    <n v="39"/>
    <n v="29"/>
    <n v="873"/>
    <x v="496"/>
  </r>
  <r>
    <x v="5"/>
    <s v="Jetta SportWagen"/>
    <n v="2014"/>
    <x v="4"/>
    <x v="4"/>
    <n v="140"/>
    <n v="4"/>
    <x v="2"/>
    <s v="front wheel drive"/>
    <n v="4"/>
    <s v="Diesel"/>
    <s v="Compact"/>
    <s v="Wagon"/>
    <n v="39"/>
    <n v="29"/>
    <n v="873"/>
    <x v="497"/>
  </r>
  <r>
    <x v="5"/>
    <s v="Jetta SportWagen"/>
    <n v="2014"/>
    <x v="4"/>
    <x v="4"/>
    <n v="140"/>
    <n v="4"/>
    <x v="2"/>
    <s v="front wheel drive"/>
    <n v="4"/>
    <s v="Diesel"/>
    <s v="Compact"/>
    <s v="Wagon"/>
    <n v="39"/>
    <n v="29"/>
    <n v="873"/>
    <x v="498"/>
  </r>
  <r>
    <x v="1"/>
    <s v="Civic"/>
    <n v="2015"/>
    <x v="0"/>
    <x v="1"/>
    <n v="143"/>
    <n v="4"/>
    <x v="1"/>
    <s v="front wheel drive"/>
    <n v="2"/>
    <s v="N/A"/>
    <s v="Compact"/>
    <s v="Coupe"/>
    <n v="38"/>
    <n v="29"/>
    <n v="2202"/>
    <x v="406"/>
  </r>
  <r>
    <x v="1"/>
    <s v="Civic"/>
    <n v="2015"/>
    <x v="0"/>
    <x v="1"/>
    <n v="143"/>
    <n v="4"/>
    <x v="1"/>
    <s v="front wheel drive"/>
    <n v="2"/>
    <s v="N/A"/>
    <s v="Compact"/>
    <s v="Coupe"/>
    <n v="38"/>
    <n v="29"/>
    <n v="2202"/>
    <x v="183"/>
  </r>
  <r>
    <x v="1"/>
    <s v="Civic"/>
    <n v="2015"/>
    <x v="0"/>
    <x v="1"/>
    <n v="143"/>
    <n v="4"/>
    <x v="1"/>
    <s v="front wheel drive"/>
    <n v="2"/>
    <s v="N/A"/>
    <s v="Compact"/>
    <s v="Coupe"/>
    <n v="38"/>
    <n v="29"/>
    <n v="2202"/>
    <x v="185"/>
  </r>
  <r>
    <x v="17"/>
    <s v="CX-3"/>
    <n v="2016"/>
    <x v="1"/>
    <x v="1"/>
    <n v="146"/>
    <n v="4"/>
    <x v="1"/>
    <s v="front wheel drive"/>
    <n v="4"/>
    <s v="Crossover"/>
    <s v="Compact"/>
    <s v="4dr SUV"/>
    <n v="35"/>
    <n v="29"/>
    <n v="586"/>
    <x v="385"/>
  </r>
  <r>
    <x v="17"/>
    <s v="CX-3"/>
    <n v="2016"/>
    <x v="1"/>
    <x v="1"/>
    <n v="146"/>
    <n v="4"/>
    <x v="1"/>
    <s v="front wheel drive"/>
    <n v="4"/>
    <s v="Crossover"/>
    <s v="Compact"/>
    <s v="4dr SUV"/>
    <n v="35"/>
    <n v="29"/>
    <n v="586"/>
    <x v="499"/>
  </r>
  <r>
    <x v="17"/>
    <s v="CX-3"/>
    <n v="2016"/>
    <x v="1"/>
    <x v="1"/>
    <n v="146"/>
    <n v="4"/>
    <x v="1"/>
    <s v="front wheel drive"/>
    <n v="4"/>
    <s v="Crossover"/>
    <s v="Compact"/>
    <s v="4dr SUV"/>
    <n v="35"/>
    <n v="29"/>
    <n v="586"/>
    <x v="500"/>
  </r>
  <r>
    <x v="17"/>
    <s v="CX-3"/>
    <n v="2017"/>
    <x v="2"/>
    <x v="1"/>
    <n v="146"/>
    <n v="4"/>
    <x v="1"/>
    <s v="front wheel drive"/>
    <n v="4"/>
    <s v="Crossover"/>
    <s v="Compact"/>
    <s v="4dr SUV"/>
    <n v="34"/>
    <n v="29"/>
    <n v="586"/>
    <x v="500"/>
  </r>
  <r>
    <x v="17"/>
    <s v="CX-3"/>
    <n v="2017"/>
    <x v="2"/>
    <x v="1"/>
    <n v="146"/>
    <n v="4"/>
    <x v="1"/>
    <s v="front wheel drive"/>
    <n v="4"/>
    <s v="Crossover"/>
    <s v="Compact"/>
    <s v="4dr SUV"/>
    <n v="34"/>
    <n v="29"/>
    <n v="586"/>
    <x v="385"/>
  </r>
  <r>
    <x v="17"/>
    <s v="CX-3"/>
    <n v="2017"/>
    <x v="2"/>
    <x v="1"/>
    <n v="146"/>
    <n v="4"/>
    <x v="1"/>
    <s v="front wheel drive"/>
    <n v="4"/>
    <s v="Crossover"/>
    <s v="Compact"/>
    <s v="4dr SUV"/>
    <n v="34"/>
    <n v="29"/>
    <n v="586"/>
    <x v="499"/>
  </r>
  <r>
    <x v="14"/>
    <s v="Elantra"/>
    <n v="2017"/>
    <x v="2"/>
    <x v="1"/>
    <n v="147"/>
    <n v="4"/>
    <x v="1"/>
    <s v="front wheel drive"/>
    <n v="4"/>
    <s v="N/A"/>
    <s v="Compact"/>
    <s v="Sedan"/>
    <n v="38"/>
    <n v="29"/>
    <n v="1439"/>
    <x v="501"/>
  </r>
  <r>
    <x v="14"/>
    <s v="Elantra"/>
    <n v="2017"/>
    <x v="2"/>
    <x v="1"/>
    <n v="147"/>
    <n v="4"/>
    <x v="1"/>
    <s v="front wheel drive"/>
    <n v="4"/>
    <s v="N/A"/>
    <s v="Compact"/>
    <s v="Sedan"/>
    <n v="38"/>
    <n v="29"/>
    <n v="1439"/>
    <x v="502"/>
  </r>
  <r>
    <x v="7"/>
    <s v="Forte"/>
    <n v="2017"/>
    <x v="2"/>
    <x v="1"/>
    <n v="147"/>
    <n v="4"/>
    <x v="1"/>
    <s v="front wheel drive"/>
    <n v="4"/>
    <s v="N/A"/>
    <s v="Compact"/>
    <s v="Sedan"/>
    <n v="38"/>
    <n v="29"/>
    <n v="1720"/>
    <x v="503"/>
  </r>
  <r>
    <x v="7"/>
    <s v="Forte"/>
    <n v="2017"/>
    <x v="2"/>
    <x v="1"/>
    <n v="147"/>
    <n v="4"/>
    <x v="1"/>
    <s v="front wheel drive"/>
    <n v="4"/>
    <s v="N/A"/>
    <s v="Compact"/>
    <s v="Sedan"/>
    <n v="38"/>
    <n v="29"/>
    <n v="1720"/>
    <x v="504"/>
  </r>
  <r>
    <x v="2"/>
    <s v="Cruze"/>
    <n v="2016"/>
    <x v="1"/>
    <x v="1"/>
    <n v="153"/>
    <n v="4"/>
    <x v="3"/>
    <s v="front wheel drive"/>
    <n v="4"/>
    <s v="N/A"/>
    <s v="Midsize"/>
    <s v="Sedan"/>
    <n v="41"/>
    <n v="29"/>
    <n v="1385"/>
    <x v="505"/>
  </r>
  <r>
    <x v="2"/>
    <s v="Cruze"/>
    <n v="2016"/>
    <x v="1"/>
    <x v="1"/>
    <n v="153"/>
    <n v="4"/>
    <x v="3"/>
    <s v="front wheel drive"/>
    <n v="4"/>
    <s v="N/A"/>
    <s v="Midsize"/>
    <s v="Sedan"/>
    <n v="41"/>
    <n v="29"/>
    <n v="1385"/>
    <x v="506"/>
  </r>
  <r>
    <x v="2"/>
    <s v="Cruze"/>
    <n v="2016"/>
    <x v="1"/>
    <x v="1"/>
    <n v="153"/>
    <n v="4"/>
    <x v="3"/>
    <s v="front wheel drive"/>
    <n v="4"/>
    <s v="N/A"/>
    <s v="Midsize"/>
    <s v="Sedan"/>
    <n v="41"/>
    <n v="29"/>
    <n v="1385"/>
    <x v="507"/>
  </r>
  <r>
    <x v="2"/>
    <s v="Cruze"/>
    <n v="2017"/>
    <x v="2"/>
    <x v="1"/>
    <n v="153"/>
    <n v="4"/>
    <x v="1"/>
    <s v="front wheel drive"/>
    <n v="4"/>
    <s v="Hatchback"/>
    <s v="Compact"/>
    <s v="4dr Hatchback"/>
    <n v="38"/>
    <n v="29"/>
    <n v="1385"/>
    <x v="508"/>
  </r>
  <r>
    <x v="2"/>
    <s v="Cruze"/>
    <n v="2017"/>
    <x v="2"/>
    <x v="1"/>
    <n v="153"/>
    <n v="4"/>
    <x v="1"/>
    <s v="front wheel drive"/>
    <n v="4"/>
    <s v="N/A"/>
    <s v="Midsize"/>
    <s v="Sedan"/>
    <n v="39"/>
    <n v="29"/>
    <n v="1385"/>
    <x v="509"/>
  </r>
  <r>
    <x v="17"/>
    <n v="3"/>
    <n v="2015"/>
    <x v="0"/>
    <x v="1"/>
    <n v="155"/>
    <n v="4"/>
    <x v="3"/>
    <s v="front wheel drive"/>
    <n v="4"/>
    <s v="N/A"/>
    <s v="Compact"/>
    <s v="Sedan"/>
    <n v="41"/>
    <n v="29"/>
    <n v="586"/>
    <x v="436"/>
  </r>
  <r>
    <x v="17"/>
    <n v="3"/>
    <n v="2015"/>
    <x v="0"/>
    <x v="1"/>
    <n v="155"/>
    <n v="4"/>
    <x v="3"/>
    <s v="front wheel drive"/>
    <n v="4"/>
    <s v="N/A"/>
    <s v="Compact"/>
    <s v="Sedan"/>
    <n v="41"/>
    <n v="29"/>
    <n v="586"/>
    <x v="510"/>
  </r>
  <r>
    <x v="17"/>
    <n v="3"/>
    <n v="2015"/>
    <x v="0"/>
    <x v="1"/>
    <n v="155"/>
    <n v="4"/>
    <x v="3"/>
    <s v="front wheel drive"/>
    <n v="4"/>
    <s v="Hatchback"/>
    <s v="Compact"/>
    <s v="4dr Hatchback"/>
    <n v="40"/>
    <n v="29"/>
    <n v="586"/>
    <x v="511"/>
  </r>
  <r>
    <x v="17"/>
    <n v="3"/>
    <n v="2015"/>
    <x v="0"/>
    <x v="1"/>
    <n v="155"/>
    <n v="4"/>
    <x v="3"/>
    <s v="front wheel drive"/>
    <n v="4"/>
    <s v="Hatchback"/>
    <s v="Compact"/>
    <s v="4dr Hatchback"/>
    <n v="40"/>
    <n v="29"/>
    <n v="586"/>
    <x v="512"/>
  </r>
  <r>
    <x v="17"/>
    <n v="3"/>
    <n v="2015"/>
    <x v="0"/>
    <x v="1"/>
    <n v="155"/>
    <n v="4"/>
    <x v="3"/>
    <s v="front wheel drive"/>
    <n v="4"/>
    <s v="N/A"/>
    <s v="Compact"/>
    <s v="Sedan"/>
    <n v="41"/>
    <n v="29"/>
    <n v="586"/>
    <x v="513"/>
  </r>
  <r>
    <x v="17"/>
    <n v="3"/>
    <n v="2015"/>
    <x v="0"/>
    <x v="1"/>
    <n v="155"/>
    <n v="4"/>
    <x v="3"/>
    <s v="front wheel drive"/>
    <n v="4"/>
    <s v="Hatchback"/>
    <s v="Compact"/>
    <s v="4dr Hatchback"/>
    <n v="40"/>
    <n v="29"/>
    <n v="586"/>
    <x v="514"/>
  </r>
  <r>
    <x v="17"/>
    <n v="3"/>
    <n v="2015"/>
    <x v="0"/>
    <x v="1"/>
    <n v="155"/>
    <n v="4"/>
    <x v="3"/>
    <s v="front wheel drive"/>
    <n v="4"/>
    <s v="N/A"/>
    <s v="Compact"/>
    <s v="Sedan"/>
    <n v="41"/>
    <n v="29"/>
    <n v="586"/>
    <x v="515"/>
  </r>
  <r>
    <x v="17"/>
    <n v="3"/>
    <n v="2016"/>
    <x v="1"/>
    <x v="1"/>
    <n v="155"/>
    <n v="4"/>
    <x v="3"/>
    <s v="front wheel drive"/>
    <n v="4"/>
    <s v="N/A"/>
    <s v="Compact"/>
    <s v="Sedan"/>
    <n v="41"/>
    <n v="29"/>
    <n v="586"/>
    <x v="516"/>
  </r>
  <r>
    <x v="17"/>
    <n v="3"/>
    <n v="2016"/>
    <x v="1"/>
    <x v="1"/>
    <n v="155"/>
    <n v="4"/>
    <x v="3"/>
    <s v="front wheel drive"/>
    <n v="4"/>
    <s v="Hatchback"/>
    <s v="Compact"/>
    <s v="4dr Hatchback"/>
    <n v="40"/>
    <n v="29"/>
    <n v="586"/>
    <x v="517"/>
  </r>
  <r>
    <x v="17"/>
    <n v="3"/>
    <n v="2016"/>
    <x v="1"/>
    <x v="1"/>
    <n v="155"/>
    <n v="4"/>
    <x v="3"/>
    <s v="front wheel drive"/>
    <n v="4"/>
    <s v="N/A"/>
    <s v="Compact"/>
    <s v="Sedan"/>
    <n v="41"/>
    <n v="29"/>
    <n v="586"/>
    <x v="518"/>
  </r>
  <r>
    <x v="17"/>
    <n v="3"/>
    <n v="2016"/>
    <x v="1"/>
    <x v="1"/>
    <n v="155"/>
    <n v="4"/>
    <x v="3"/>
    <s v="front wheel drive"/>
    <n v="4"/>
    <s v="Hatchback"/>
    <s v="Compact"/>
    <s v="4dr Hatchback"/>
    <n v="40"/>
    <n v="29"/>
    <n v="586"/>
    <x v="512"/>
  </r>
  <r>
    <x v="17"/>
    <n v="3"/>
    <n v="2016"/>
    <x v="1"/>
    <x v="1"/>
    <n v="155"/>
    <n v="4"/>
    <x v="3"/>
    <s v="front wheel drive"/>
    <n v="4"/>
    <s v="Hatchback"/>
    <s v="Compact"/>
    <s v="4dr Hatchback"/>
    <n v="40"/>
    <n v="29"/>
    <n v="586"/>
    <x v="519"/>
  </r>
  <r>
    <x v="17"/>
    <n v="3"/>
    <n v="2016"/>
    <x v="1"/>
    <x v="1"/>
    <n v="155"/>
    <n v="4"/>
    <x v="3"/>
    <s v="front wheel drive"/>
    <n v="4"/>
    <s v="N/A"/>
    <s v="Compact"/>
    <s v="Sedan"/>
    <n v="41"/>
    <n v="29"/>
    <n v="586"/>
    <x v="520"/>
  </r>
  <r>
    <x v="20"/>
    <s v="XV Crosstrek"/>
    <n v="2014"/>
    <x v="4"/>
    <x v="1"/>
    <n v="160"/>
    <n v="4"/>
    <x v="1"/>
    <s v="all wheel drive"/>
    <n v="4"/>
    <s v="Crossover,Hybrid"/>
    <s v="Compact"/>
    <s v="4dr SUV"/>
    <n v="33"/>
    <n v="29"/>
    <n v="640"/>
    <x v="165"/>
  </r>
  <r>
    <x v="20"/>
    <s v="XV Crosstrek"/>
    <n v="2014"/>
    <x v="4"/>
    <x v="1"/>
    <n v="160"/>
    <n v="4"/>
    <x v="1"/>
    <s v="all wheel drive"/>
    <n v="4"/>
    <s v="Crossover,Hybrid"/>
    <s v="Compact"/>
    <s v="4dr SUV"/>
    <n v="33"/>
    <n v="29"/>
    <n v="640"/>
    <x v="443"/>
  </r>
  <r>
    <x v="8"/>
    <s v="Escape Hybrid"/>
    <n v="2009"/>
    <x v="10"/>
    <x v="1"/>
    <n v="177"/>
    <n v="4"/>
    <x v="1"/>
    <s v="all wheel drive"/>
    <n v="4"/>
    <s v="Crossover,Hybrid"/>
    <s v="Compact"/>
    <s v="4dr SUV"/>
    <n v="27"/>
    <n v="29"/>
    <n v="5657"/>
    <x v="521"/>
  </r>
  <r>
    <x v="8"/>
    <s v="Escape Hybrid"/>
    <n v="2009"/>
    <x v="10"/>
    <x v="1"/>
    <n v="177"/>
    <n v="4"/>
    <x v="1"/>
    <s v="all wheel drive"/>
    <n v="4"/>
    <s v="Crossover,Hybrid"/>
    <s v="Compact"/>
    <s v="4dr SUV"/>
    <n v="27"/>
    <n v="29"/>
    <n v="5657"/>
    <x v="419"/>
  </r>
  <r>
    <x v="17"/>
    <s v="Tribute Hybrid"/>
    <n v="2009"/>
    <x v="10"/>
    <x v="1"/>
    <n v="177"/>
    <n v="4"/>
    <x v="1"/>
    <s v="all wheel drive"/>
    <n v="4"/>
    <s v="Crossover,Hybrid"/>
    <s v="Compact"/>
    <s v="4dr SUV"/>
    <n v="27"/>
    <n v="29"/>
    <n v="586"/>
    <x v="522"/>
  </r>
  <r>
    <x v="17"/>
    <s v="Tribute Hybrid"/>
    <n v="2009"/>
    <x v="10"/>
    <x v="1"/>
    <n v="177"/>
    <n v="4"/>
    <x v="1"/>
    <s v="all wheel drive"/>
    <n v="4"/>
    <s v="Crossover,Hybrid"/>
    <s v="Compact"/>
    <s v="4dr SUV"/>
    <n v="27"/>
    <n v="29"/>
    <n v="586"/>
    <x v="523"/>
  </r>
  <r>
    <x v="12"/>
    <s v="GS 450h"/>
    <n v="2014"/>
    <x v="4"/>
    <x v="2"/>
    <n v="338"/>
    <n v="6"/>
    <x v="1"/>
    <s v="rear wheel drive"/>
    <n v="4"/>
    <s v="Luxury,Performance,Hybrid"/>
    <s v="Midsize"/>
    <s v="Sedan"/>
    <n v="34"/>
    <n v="29"/>
    <n v="454"/>
    <x v="524"/>
  </r>
  <r>
    <x v="12"/>
    <s v="GS 450h"/>
    <n v="2015"/>
    <x v="0"/>
    <x v="2"/>
    <n v="338"/>
    <n v="6"/>
    <x v="1"/>
    <s v="rear wheel drive"/>
    <n v="4"/>
    <s v="Luxury,Performance,Hybrid"/>
    <s v="Midsize"/>
    <s v="Sedan"/>
    <n v="34"/>
    <n v="29"/>
    <n v="454"/>
    <x v="525"/>
  </r>
  <r>
    <x v="12"/>
    <s v="GS 450h"/>
    <n v="2016"/>
    <x v="1"/>
    <x v="2"/>
    <n v="338"/>
    <n v="6"/>
    <x v="1"/>
    <s v="rear wheel drive"/>
    <n v="4"/>
    <s v="Luxury,Performance,Hybrid"/>
    <s v="Midsize"/>
    <s v="Sedan"/>
    <n v="34"/>
    <n v="29"/>
    <n v="454"/>
    <x v="526"/>
  </r>
  <r>
    <x v="21"/>
    <s v="Q50"/>
    <n v="2015"/>
    <x v="0"/>
    <x v="3"/>
    <n v="360"/>
    <n v="6"/>
    <x v="1"/>
    <s v="rear wheel drive"/>
    <n v="4"/>
    <s v="Luxury,Hybrid"/>
    <s v="Midsize"/>
    <s v="Sedan"/>
    <n v="36"/>
    <n v="29"/>
    <n v="190"/>
    <x v="527"/>
  </r>
  <r>
    <x v="21"/>
    <s v="Q50"/>
    <n v="2015"/>
    <x v="0"/>
    <x v="3"/>
    <n v="360"/>
    <n v="6"/>
    <x v="1"/>
    <s v="rear wheel drive"/>
    <n v="4"/>
    <s v="Luxury,High-Performance,Hybrid"/>
    <s v="Midsize"/>
    <s v="Sedan"/>
    <n v="36"/>
    <n v="29"/>
    <n v="190"/>
    <x v="528"/>
  </r>
  <r>
    <x v="21"/>
    <s v="Q70"/>
    <n v="2014"/>
    <x v="4"/>
    <x v="3"/>
    <n v="360"/>
    <n v="6"/>
    <x v="1"/>
    <s v="rear wheel drive"/>
    <n v="4"/>
    <s v="Luxury,Hybrid"/>
    <s v="Large"/>
    <s v="Sedan"/>
    <n v="34"/>
    <n v="29"/>
    <n v="190"/>
    <x v="529"/>
  </r>
  <r>
    <x v="21"/>
    <s v="Q70"/>
    <n v="2015"/>
    <x v="0"/>
    <x v="3"/>
    <n v="360"/>
    <n v="6"/>
    <x v="1"/>
    <s v="rear wheel drive"/>
    <n v="4"/>
    <s v="Luxury,Performance,Hybrid"/>
    <s v="Large"/>
    <s v="Sedan"/>
    <n v="34"/>
    <n v="29"/>
    <n v="190"/>
    <x v="530"/>
  </r>
  <r>
    <x v="21"/>
    <s v="Q70"/>
    <n v="2016"/>
    <x v="1"/>
    <x v="3"/>
    <n v="360"/>
    <n v="6"/>
    <x v="1"/>
    <s v="rear wheel drive"/>
    <n v="4"/>
    <s v="Luxury,Hybrid"/>
    <s v="Large"/>
    <s v="Sedan"/>
    <n v="34"/>
    <n v="29"/>
    <n v="190"/>
    <x v="530"/>
  </r>
  <r>
    <x v="20"/>
    <s v="Justy"/>
    <n v="1992"/>
    <x v="16"/>
    <x v="1"/>
    <n v="66"/>
    <n v="3"/>
    <x v="3"/>
    <s v="front wheel drive"/>
    <n v="2"/>
    <s v="Hatchback"/>
    <s v="Compact"/>
    <s v="2dr Hatchback"/>
    <n v="33"/>
    <n v="28"/>
    <n v="640"/>
    <x v="176"/>
  </r>
  <r>
    <x v="20"/>
    <s v="Justy"/>
    <n v="1993"/>
    <x v="17"/>
    <x v="1"/>
    <n v="73"/>
    <n v="3"/>
    <x v="1"/>
    <s v="front wheel drive"/>
    <n v="4"/>
    <s v="Hatchback"/>
    <s v="Compact"/>
    <s v="4dr Hatchback"/>
    <n v="32"/>
    <n v="28"/>
    <n v="640"/>
    <x v="176"/>
  </r>
  <r>
    <x v="20"/>
    <s v="Justy"/>
    <n v="1992"/>
    <x v="16"/>
    <x v="1"/>
    <n v="73"/>
    <n v="3"/>
    <x v="3"/>
    <s v="front wheel drive"/>
    <n v="2"/>
    <s v="Hatchback"/>
    <s v="Compact"/>
    <s v="2dr Hatchback"/>
    <n v="33"/>
    <n v="28"/>
    <n v="640"/>
    <x v="176"/>
  </r>
  <r>
    <x v="20"/>
    <s v="Justy"/>
    <n v="1993"/>
    <x v="17"/>
    <x v="1"/>
    <n v="73"/>
    <n v="3"/>
    <x v="1"/>
    <s v="front wheel drive"/>
    <n v="2"/>
    <s v="Hatchback"/>
    <s v="Compact"/>
    <s v="2dr Hatchback"/>
    <n v="32"/>
    <n v="28"/>
    <n v="640"/>
    <x v="176"/>
  </r>
  <r>
    <x v="20"/>
    <s v="Justy"/>
    <n v="1993"/>
    <x v="17"/>
    <x v="1"/>
    <n v="73"/>
    <n v="3"/>
    <x v="3"/>
    <s v="front wheel drive"/>
    <n v="2"/>
    <s v="Hatchback"/>
    <s v="Compact"/>
    <s v="2dr Hatchback"/>
    <n v="33"/>
    <n v="28"/>
    <n v="640"/>
    <x v="176"/>
  </r>
  <r>
    <x v="20"/>
    <s v="Justy"/>
    <n v="1994"/>
    <x v="23"/>
    <x v="1"/>
    <n v="73"/>
    <n v="3"/>
    <x v="3"/>
    <s v="front wheel drive"/>
    <n v="2"/>
    <s v="Hatchback"/>
    <s v="Compact"/>
    <s v="2dr Hatchback"/>
    <n v="33"/>
    <n v="28"/>
    <n v="640"/>
    <x v="176"/>
  </r>
  <r>
    <x v="22"/>
    <s v="Colt"/>
    <n v="1993"/>
    <x v="17"/>
    <x v="1"/>
    <n v="92"/>
    <n v="4"/>
    <x v="3"/>
    <s v="front wheel drive"/>
    <n v="4"/>
    <s v="N/A"/>
    <s v="Compact"/>
    <s v="Sedan"/>
    <n v="36"/>
    <n v="28"/>
    <n v="1851"/>
    <x v="176"/>
  </r>
  <r>
    <x v="22"/>
    <s v="Colt"/>
    <n v="1993"/>
    <x v="17"/>
    <x v="1"/>
    <n v="92"/>
    <n v="4"/>
    <x v="3"/>
    <s v="front wheel drive"/>
    <n v="2"/>
    <s v="N/A"/>
    <s v="Compact"/>
    <s v="Coupe"/>
    <n v="36"/>
    <n v="28"/>
    <n v="1851"/>
    <x v="176"/>
  </r>
  <r>
    <x v="22"/>
    <s v="Colt"/>
    <n v="1994"/>
    <x v="23"/>
    <x v="1"/>
    <n v="92"/>
    <n v="4"/>
    <x v="3"/>
    <s v="front wheel drive"/>
    <n v="2"/>
    <s v="N/A"/>
    <s v="Compact"/>
    <s v="Coupe"/>
    <n v="35"/>
    <n v="28"/>
    <n v="1851"/>
    <x v="176"/>
  </r>
  <r>
    <x v="23"/>
    <s v="Colt"/>
    <n v="1993"/>
    <x v="17"/>
    <x v="1"/>
    <n v="92"/>
    <n v="4"/>
    <x v="3"/>
    <s v="front wheel drive"/>
    <n v="4"/>
    <s v="N/A"/>
    <s v="Compact"/>
    <s v="Sedan"/>
    <n v="36"/>
    <n v="28"/>
    <n v="535"/>
    <x v="176"/>
  </r>
  <r>
    <x v="23"/>
    <s v="Colt"/>
    <n v="1993"/>
    <x v="17"/>
    <x v="1"/>
    <n v="92"/>
    <n v="4"/>
    <x v="3"/>
    <s v="front wheel drive"/>
    <n v="2"/>
    <s v="N/A"/>
    <s v="Compact"/>
    <s v="Coupe"/>
    <n v="36"/>
    <n v="28"/>
    <n v="535"/>
    <x v="176"/>
  </r>
  <r>
    <x v="23"/>
    <s v="Colt"/>
    <n v="1994"/>
    <x v="23"/>
    <x v="1"/>
    <n v="92"/>
    <n v="4"/>
    <x v="3"/>
    <s v="front wheel drive"/>
    <n v="2"/>
    <s v="N/A"/>
    <s v="Compact"/>
    <s v="Coupe"/>
    <n v="35"/>
    <n v="28"/>
    <n v="535"/>
    <x v="176"/>
  </r>
  <r>
    <x v="11"/>
    <s v="Tercel"/>
    <n v="1997"/>
    <x v="22"/>
    <x v="1"/>
    <n v="93"/>
    <n v="4"/>
    <x v="3"/>
    <s v="front wheel drive"/>
    <n v="4"/>
    <s v="N/A"/>
    <s v="Compact"/>
    <s v="Sedan"/>
    <n v="35"/>
    <n v="28"/>
    <n v="2031"/>
    <x v="531"/>
  </r>
  <r>
    <x v="11"/>
    <s v="Tercel"/>
    <n v="1997"/>
    <x v="22"/>
    <x v="1"/>
    <n v="93"/>
    <n v="4"/>
    <x v="3"/>
    <s v="front wheel drive"/>
    <n v="2"/>
    <s v="N/A"/>
    <s v="Compact"/>
    <s v="Coupe"/>
    <n v="35"/>
    <n v="28"/>
    <n v="2031"/>
    <x v="532"/>
  </r>
  <r>
    <x v="11"/>
    <s v="Tercel"/>
    <n v="1997"/>
    <x v="22"/>
    <x v="1"/>
    <n v="93"/>
    <n v="4"/>
    <x v="3"/>
    <s v="front wheel drive"/>
    <n v="2"/>
    <s v="N/A"/>
    <s v="Compact"/>
    <s v="Coupe"/>
    <n v="35"/>
    <n v="28"/>
    <n v="2031"/>
    <x v="176"/>
  </r>
  <r>
    <x v="17"/>
    <n v="2"/>
    <n v="2012"/>
    <x v="5"/>
    <x v="1"/>
    <n v="100"/>
    <n v="4"/>
    <x v="1"/>
    <s v="front wheel drive"/>
    <n v="4"/>
    <s v="Hatchback"/>
    <s v="Compact"/>
    <s v="4dr Hatchback"/>
    <n v="34"/>
    <n v="28"/>
    <n v="586"/>
    <x v="533"/>
  </r>
  <r>
    <x v="17"/>
    <n v="2"/>
    <n v="2012"/>
    <x v="5"/>
    <x v="1"/>
    <n v="100"/>
    <n v="4"/>
    <x v="1"/>
    <s v="front wheel drive"/>
    <n v="4"/>
    <s v="Hatchback"/>
    <s v="Compact"/>
    <s v="4dr Hatchback"/>
    <n v="34"/>
    <n v="28"/>
    <n v="586"/>
    <x v="534"/>
  </r>
  <r>
    <x v="17"/>
    <n v="2"/>
    <n v="2013"/>
    <x v="3"/>
    <x v="1"/>
    <n v="100"/>
    <n v="4"/>
    <x v="1"/>
    <s v="front wheel drive"/>
    <n v="4"/>
    <s v="Hatchback"/>
    <s v="Compact"/>
    <s v="4dr Hatchback"/>
    <n v="34"/>
    <n v="28"/>
    <n v="586"/>
    <x v="227"/>
  </r>
  <r>
    <x v="17"/>
    <n v="2"/>
    <n v="2013"/>
    <x v="3"/>
    <x v="1"/>
    <n v="100"/>
    <n v="4"/>
    <x v="1"/>
    <s v="front wheel drive"/>
    <n v="4"/>
    <s v="Hatchback"/>
    <s v="Compact"/>
    <s v="4dr Hatchback"/>
    <n v="34"/>
    <n v="28"/>
    <n v="586"/>
    <x v="535"/>
  </r>
  <r>
    <x v="17"/>
    <n v="2"/>
    <n v="2014"/>
    <x v="4"/>
    <x v="1"/>
    <n v="100"/>
    <n v="4"/>
    <x v="1"/>
    <s v="front wheel drive"/>
    <n v="4"/>
    <s v="Hatchback"/>
    <s v="Compact"/>
    <s v="4dr Hatchback"/>
    <n v="34"/>
    <n v="28"/>
    <n v="586"/>
    <x v="227"/>
  </r>
  <r>
    <x v="17"/>
    <n v="2"/>
    <n v="2014"/>
    <x v="4"/>
    <x v="1"/>
    <n v="100"/>
    <n v="4"/>
    <x v="1"/>
    <s v="front wheel drive"/>
    <n v="4"/>
    <s v="Hatchback"/>
    <s v="Compact"/>
    <s v="4dr Hatchback"/>
    <n v="34"/>
    <n v="28"/>
    <n v="586"/>
    <x v="535"/>
  </r>
  <r>
    <x v="6"/>
    <n v="500"/>
    <n v="2015"/>
    <x v="0"/>
    <x v="3"/>
    <n v="101"/>
    <n v="4"/>
    <x v="3"/>
    <s v="front wheel drive"/>
    <n v="2"/>
    <s v="N/A"/>
    <s v="Compact"/>
    <s v="Convertible"/>
    <n v="34"/>
    <n v="28"/>
    <n v="819"/>
    <x v="333"/>
  </r>
  <r>
    <x v="6"/>
    <n v="500"/>
    <n v="2015"/>
    <x v="0"/>
    <x v="3"/>
    <n v="101"/>
    <n v="4"/>
    <x v="3"/>
    <s v="front wheel drive"/>
    <n v="2"/>
    <s v="N/A"/>
    <s v="Compact"/>
    <s v="Convertible"/>
    <n v="34"/>
    <n v="28"/>
    <n v="819"/>
    <x v="51"/>
  </r>
  <r>
    <x v="6"/>
    <n v="500"/>
    <n v="2015"/>
    <x v="0"/>
    <x v="3"/>
    <n v="101"/>
    <n v="4"/>
    <x v="3"/>
    <s v="front wheel drive"/>
    <n v="2"/>
    <s v="N/A"/>
    <s v="Compact"/>
    <s v="Convertible"/>
    <n v="34"/>
    <n v="28"/>
    <n v="819"/>
    <x v="536"/>
  </r>
  <r>
    <x v="1"/>
    <s v="Civic del Sol"/>
    <n v="1997"/>
    <x v="22"/>
    <x v="1"/>
    <n v="106"/>
    <n v="4"/>
    <x v="3"/>
    <s v="front wheel drive"/>
    <n v="2"/>
    <s v="N/A"/>
    <s v="Compact"/>
    <s v="Coupe"/>
    <n v="35"/>
    <n v="28"/>
    <n v="2202"/>
    <x v="537"/>
  </r>
  <r>
    <x v="11"/>
    <s v="ECHO"/>
    <n v="2003"/>
    <x v="18"/>
    <x v="1"/>
    <n v="108"/>
    <n v="4"/>
    <x v="1"/>
    <s v="front wheel drive"/>
    <n v="4"/>
    <s v="N/A"/>
    <s v="Compact"/>
    <s v="Sedan"/>
    <n v="36"/>
    <n v="28"/>
    <n v="2031"/>
    <x v="538"/>
  </r>
  <r>
    <x v="11"/>
    <s v="ECHO"/>
    <n v="2004"/>
    <x v="19"/>
    <x v="1"/>
    <n v="108"/>
    <n v="4"/>
    <x v="1"/>
    <s v="front wheel drive"/>
    <n v="4"/>
    <s v="N/A"/>
    <s v="Compact"/>
    <s v="Sedan"/>
    <n v="36"/>
    <n v="28"/>
    <n v="2031"/>
    <x v="539"/>
  </r>
  <r>
    <x v="11"/>
    <s v="ECHO"/>
    <n v="2005"/>
    <x v="20"/>
    <x v="1"/>
    <n v="108"/>
    <n v="4"/>
    <x v="1"/>
    <s v="front wheel drive"/>
    <n v="4"/>
    <s v="N/A"/>
    <s v="Compact"/>
    <s v="Sedan"/>
    <n v="36"/>
    <n v="28"/>
    <n v="2031"/>
    <x v="540"/>
  </r>
  <r>
    <x v="11"/>
    <s v="ECHO"/>
    <n v="2003"/>
    <x v="18"/>
    <x v="1"/>
    <n v="108"/>
    <n v="4"/>
    <x v="1"/>
    <s v="front wheel drive"/>
    <n v="2"/>
    <s v="N/A"/>
    <s v="Compact"/>
    <s v="Coupe"/>
    <n v="36"/>
    <n v="28"/>
    <n v="2031"/>
    <x v="541"/>
  </r>
  <r>
    <x v="11"/>
    <s v="ECHO"/>
    <n v="2004"/>
    <x v="19"/>
    <x v="1"/>
    <n v="108"/>
    <n v="4"/>
    <x v="1"/>
    <s v="front wheel drive"/>
    <n v="2"/>
    <s v="N/A"/>
    <s v="Compact"/>
    <s v="Coupe"/>
    <n v="36"/>
    <n v="28"/>
    <n v="2031"/>
    <x v="542"/>
  </r>
  <r>
    <x v="11"/>
    <s v="ECHO"/>
    <n v="2005"/>
    <x v="20"/>
    <x v="1"/>
    <n v="108"/>
    <n v="4"/>
    <x v="1"/>
    <s v="front wheel drive"/>
    <n v="2"/>
    <s v="N/A"/>
    <s v="Compact"/>
    <s v="Coupe"/>
    <n v="36"/>
    <n v="28"/>
    <n v="2031"/>
    <x v="543"/>
  </r>
  <r>
    <x v="8"/>
    <s v="Fiesta"/>
    <n v="2015"/>
    <x v="0"/>
    <x v="1"/>
    <n v="120"/>
    <n v="4"/>
    <x v="3"/>
    <s v="front wheel drive"/>
    <n v="4"/>
    <s v="N/A"/>
    <s v="Compact"/>
    <s v="Sedan"/>
    <n v="36"/>
    <n v="28"/>
    <n v="5657"/>
    <x v="544"/>
  </r>
  <r>
    <x v="8"/>
    <s v="Fiesta"/>
    <n v="2015"/>
    <x v="0"/>
    <x v="1"/>
    <n v="120"/>
    <n v="4"/>
    <x v="3"/>
    <s v="front wheel drive"/>
    <n v="4"/>
    <s v="N/A"/>
    <s v="Compact"/>
    <s v="Sedan"/>
    <n v="36"/>
    <n v="28"/>
    <n v="5657"/>
    <x v="545"/>
  </r>
  <r>
    <x v="8"/>
    <s v="Fiesta"/>
    <n v="2015"/>
    <x v="0"/>
    <x v="1"/>
    <n v="120"/>
    <n v="4"/>
    <x v="3"/>
    <s v="front wheel drive"/>
    <n v="4"/>
    <s v="Hatchback"/>
    <s v="Compact"/>
    <s v="4dr Hatchback"/>
    <n v="36"/>
    <n v="28"/>
    <n v="5657"/>
    <x v="546"/>
  </r>
  <r>
    <x v="8"/>
    <s v="Fiesta"/>
    <n v="2015"/>
    <x v="0"/>
    <x v="1"/>
    <n v="120"/>
    <n v="4"/>
    <x v="3"/>
    <s v="front wheel drive"/>
    <n v="4"/>
    <s v="N/A"/>
    <s v="Compact"/>
    <s v="Sedan"/>
    <n v="36"/>
    <n v="28"/>
    <n v="5657"/>
    <x v="547"/>
  </r>
  <r>
    <x v="8"/>
    <s v="Fiesta"/>
    <n v="2015"/>
    <x v="0"/>
    <x v="1"/>
    <n v="120"/>
    <n v="4"/>
    <x v="3"/>
    <s v="front wheel drive"/>
    <n v="4"/>
    <s v="Hatchback"/>
    <s v="Compact"/>
    <s v="4dr Hatchback"/>
    <n v="36"/>
    <n v="28"/>
    <n v="5657"/>
    <x v="548"/>
  </r>
  <r>
    <x v="8"/>
    <s v="Fiesta"/>
    <n v="2015"/>
    <x v="0"/>
    <x v="1"/>
    <n v="120"/>
    <n v="4"/>
    <x v="3"/>
    <s v="front wheel drive"/>
    <n v="4"/>
    <s v="Hatchback"/>
    <s v="Compact"/>
    <s v="4dr Hatchback"/>
    <n v="36"/>
    <n v="28"/>
    <n v="5657"/>
    <x v="549"/>
  </r>
  <r>
    <x v="14"/>
    <s v="Veloster"/>
    <n v="2014"/>
    <x v="4"/>
    <x v="1"/>
    <n v="132"/>
    <n v="4"/>
    <x v="2"/>
    <s v="front wheel drive"/>
    <n v="3"/>
    <s v="Hatchback"/>
    <s v="Compact"/>
    <s v="2dr Hatchback"/>
    <n v="36"/>
    <n v="28"/>
    <n v="1439"/>
    <x v="550"/>
  </r>
  <r>
    <x v="14"/>
    <s v="Veloster"/>
    <n v="2014"/>
    <x v="4"/>
    <x v="1"/>
    <n v="132"/>
    <n v="4"/>
    <x v="2"/>
    <s v="front wheel drive"/>
    <n v="3"/>
    <s v="Hatchback"/>
    <s v="Compact"/>
    <s v="2dr Hatchback"/>
    <n v="36"/>
    <n v="28"/>
    <n v="1439"/>
    <x v="551"/>
  </r>
  <r>
    <x v="14"/>
    <s v="Veloster"/>
    <n v="2016"/>
    <x v="1"/>
    <x v="1"/>
    <n v="132"/>
    <n v="4"/>
    <x v="2"/>
    <s v="front wheel drive"/>
    <n v="3"/>
    <s v="Hatchback"/>
    <s v="Compact"/>
    <s v="2dr Hatchback"/>
    <n v="36"/>
    <n v="28"/>
    <n v="1439"/>
    <x v="552"/>
  </r>
  <r>
    <x v="11"/>
    <s v="Corolla"/>
    <n v="2015"/>
    <x v="0"/>
    <x v="1"/>
    <n v="132"/>
    <n v="4"/>
    <x v="3"/>
    <s v="front wheel drive"/>
    <n v="4"/>
    <s v="N/A"/>
    <s v="Compact"/>
    <s v="Sedan"/>
    <n v="37"/>
    <n v="28"/>
    <n v="2031"/>
    <x v="553"/>
  </r>
  <r>
    <x v="11"/>
    <s v="Corolla"/>
    <n v="2015"/>
    <x v="0"/>
    <x v="1"/>
    <n v="132"/>
    <n v="4"/>
    <x v="3"/>
    <s v="front wheel drive"/>
    <n v="4"/>
    <s v="N/A"/>
    <s v="Compact"/>
    <s v="Sedan"/>
    <n v="37"/>
    <n v="28"/>
    <n v="2031"/>
    <x v="554"/>
  </r>
  <r>
    <x v="11"/>
    <s v="Corolla"/>
    <n v="2016"/>
    <x v="1"/>
    <x v="1"/>
    <n v="132"/>
    <n v="4"/>
    <x v="3"/>
    <s v="front wheel drive"/>
    <n v="4"/>
    <s v="N/A"/>
    <s v="Compact"/>
    <s v="Sedan"/>
    <n v="37"/>
    <n v="28"/>
    <n v="2031"/>
    <x v="555"/>
  </r>
  <r>
    <x v="11"/>
    <s v="Corolla"/>
    <n v="2016"/>
    <x v="1"/>
    <x v="1"/>
    <n v="132"/>
    <n v="4"/>
    <x v="3"/>
    <s v="front wheel drive"/>
    <n v="4"/>
    <s v="N/A"/>
    <s v="Compact"/>
    <s v="Sedan"/>
    <n v="37"/>
    <n v="28"/>
    <n v="2031"/>
    <x v="556"/>
  </r>
  <r>
    <x v="11"/>
    <s v="Corolla"/>
    <n v="2017"/>
    <x v="2"/>
    <x v="1"/>
    <n v="132"/>
    <n v="4"/>
    <x v="1"/>
    <s v="front wheel drive"/>
    <n v="4"/>
    <s v="N/A"/>
    <s v="Compact"/>
    <s v="Sedan"/>
    <n v="35"/>
    <n v="28"/>
    <n v="2031"/>
    <x v="557"/>
  </r>
  <r>
    <x v="11"/>
    <s v="Corolla"/>
    <n v="2017"/>
    <x v="2"/>
    <x v="1"/>
    <n v="132"/>
    <n v="4"/>
    <x v="1"/>
    <s v="front wheel drive"/>
    <n v="4"/>
    <s v="N/A"/>
    <s v="Compact"/>
    <s v="Sedan"/>
    <n v="36"/>
    <n v="28"/>
    <n v="2031"/>
    <x v="128"/>
  </r>
  <r>
    <x v="11"/>
    <s v="Corolla"/>
    <n v="2017"/>
    <x v="2"/>
    <x v="1"/>
    <n v="132"/>
    <n v="4"/>
    <x v="1"/>
    <s v="front wheel drive"/>
    <n v="4"/>
    <s v="N/A"/>
    <s v="Compact"/>
    <s v="Sedan"/>
    <n v="35"/>
    <n v="28"/>
    <n v="2031"/>
    <x v="558"/>
  </r>
  <r>
    <x v="11"/>
    <s v="Corolla"/>
    <n v="2017"/>
    <x v="2"/>
    <x v="1"/>
    <n v="132"/>
    <n v="4"/>
    <x v="1"/>
    <s v="front wheel drive"/>
    <n v="4"/>
    <s v="N/A"/>
    <s v="Compact"/>
    <s v="Sedan"/>
    <n v="36"/>
    <n v="28"/>
    <n v="2031"/>
    <x v="559"/>
  </r>
  <r>
    <x v="11"/>
    <s v="Corolla"/>
    <n v="2017"/>
    <x v="2"/>
    <x v="1"/>
    <n v="132"/>
    <n v="4"/>
    <x v="1"/>
    <s v="front wheel drive"/>
    <n v="4"/>
    <s v="N/A"/>
    <s v="Compact"/>
    <s v="Sedan"/>
    <n v="36"/>
    <n v="28"/>
    <n v="2031"/>
    <x v="560"/>
  </r>
  <r>
    <x v="11"/>
    <s v="Corolla"/>
    <n v="2017"/>
    <x v="2"/>
    <x v="1"/>
    <n v="132"/>
    <n v="4"/>
    <x v="1"/>
    <s v="front wheel drive"/>
    <n v="4"/>
    <s v="N/A"/>
    <s v="Compact"/>
    <s v="Sedan"/>
    <n v="35"/>
    <n v="28"/>
    <n v="2031"/>
    <x v="561"/>
  </r>
  <r>
    <x v="6"/>
    <n v="500"/>
    <n v="2015"/>
    <x v="0"/>
    <x v="3"/>
    <n v="135"/>
    <n v="4"/>
    <x v="3"/>
    <s v="front wheel drive"/>
    <n v="2"/>
    <s v="Hatchback"/>
    <s v="Compact"/>
    <s v="2dr Hatchback"/>
    <n v="34"/>
    <n v="28"/>
    <n v="819"/>
    <x v="444"/>
  </r>
  <r>
    <x v="6"/>
    <n v="500"/>
    <n v="2016"/>
    <x v="1"/>
    <x v="3"/>
    <n v="135"/>
    <n v="4"/>
    <x v="3"/>
    <s v="front wheel drive"/>
    <n v="2"/>
    <s v="Hatchback"/>
    <s v="Compact"/>
    <s v="2dr Hatchback"/>
    <n v="34"/>
    <n v="28"/>
    <n v="819"/>
    <x v="444"/>
  </r>
  <r>
    <x v="16"/>
    <s v="iM"/>
    <n v="2016"/>
    <x v="1"/>
    <x v="1"/>
    <n v="137"/>
    <n v="4"/>
    <x v="1"/>
    <s v="front wheel drive"/>
    <n v="4"/>
    <s v="Hatchback"/>
    <s v="Compact"/>
    <s v="4dr Hatchback"/>
    <n v="37"/>
    <n v="28"/>
    <n v="105"/>
    <x v="504"/>
  </r>
  <r>
    <x v="11"/>
    <s v="Corolla iM"/>
    <n v="2017"/>
    <x v="2"/>
    <x v="1"/>
    <n v="137"/>
    <n v="4"/>
    <x v="1"/>
    <s v="front wheel drive"/>
    <n v="4"/>
    <s v="Hatchback"/>
    <s v="Compact"/>
    <s v="4dr Hatchback"/>
    <n v="36"/>
    <n v="28"/>
    <n v="2031"/>
    <x v="562"/>
  </r>
  <r>
    <x v="24"/>
    <s v="Encore"/>
    <n v="2017"/>
    <x v="2"/>
    <x v="1"/>
    <n v="138"/>
    <n v="4"/>
    <x v="1"/>
    <s v="front wheel drive"/>
    <n v="4"/>
    <s v="Crossover"/>
    <s v="Compact"/>
    <s v="4dr SUV"/>
    <n v="34"/>
    <n v="28"/>
    <n v="155"/>
    <x v="563"/>
  </r>
  <r>
    <x v="2"/>
    <s v="Cruze Limited"/>
    <n v="2016"/>
    <x v="1"/>
    <x v="1"/>
    <n v="138"/>
    <n v="4"/>
    <x v="3"/>
    <s v="front wheel drive"/>
    <n v="4"/>
    <s v="N/A"/>
    <s v="Midsize"/>
    <s v="Sedan"/>
    <n v="42"/>
    <n v="28"/>
    <n v="1385"/>
    <x v="564"/>
  </r>
  <r>
    <x v="2"/>
    <s v="Cruze"/>
    <n v="2015"/>
    <x v="0"/>
    <x v="1"/>
    <n v="138"/>
    <n v="4"/>
    <x v="3"/>
    <s v="front wheel drive"/>
    <n v="4"/>
    <s v="N/A"/>
    <s v="Midsize"/>
    <s v="Sedan"/>
    <n v="42"/>
    <n v="28"/>
    <n v="1385"/>
    <x v="511"/>
  </r>
  <r>
    <x v="2"/>
    <s v="Sonic"/>
    <n v="2017"/>
    <x v="2"/>
    <x v="1"/>
    <n v="138"/>
    <n v="4"/>
    <x v="3"/>
    <s v="front wheel drive"/>
    <n v="4"/>
    <s v="N/A"/>
    <s v="Compact"/>
    <s v="Sedan"/>
    <n v="39"/>
    <n v="28"/>
    <n v="1385"/>
    <x v="565"/>
  </r>
  <r>
    <x v="2"/>
    <s v="Sonic"/>
    <n v="2017"/>
    <x v="2"/>
    <x v="1"/>
    <n v="138"/>
    <n v="4"/>
    <x v="3"/>
    <s v="front wheel drive"/>
    <n v="4"/>
    <s v="N/A"/>
    <s v="Compact"/>
    <s v="Sedan"/>
    <n v="39"/>
    <n v="28"/>
    <n v="1385"/>
    <x v="269"/>
  </r>
  <r>
    <x v="2"/>
    <s v="Sonic"/>
    <n v="2017"/>
    <x v="2"/>
    <x v="1"/>
    <n v="138"/>
    <n v="4"/>
    <x v="3"/>
    <s v="front wheel drive"/>
    <n v="4"/>
    <s v="Hatchback"/>
    <s v="Compact"/>
    <s v="4dr Hatchback"/>
    <n v="39"/>
    <n v="28"/>
    <n v="1385"/>
    <x v="565"/>
  </r>
  <r>
    <x v="5"/>
    <s v="Beetle Convertible"/>
    <n v="2014"/>
    <x v="4"/>
    <x v="4"/>
    <n v="140"/>
    <n v="4"/>
    <x v="2"/>
    <s v="front wheel drive"/>
    <n v="2"/>
    <s v="Diesel"/>
    <s v="Compact"/>
    <s v="Convertible"/>
    <n v="41"/>
    <n v="28"/>
    <n v="873"/>
    <x v="566"/>
  </r>
  <r>
    <x v="5"/>
    <s v="Beetle Convertible"/>
    <n v="2014"/>
    <x v="4"/>
    <x v="4"/>
    <n v="140"/>
    <n v="4"/>
    <x v="2"/>
    <s v="front wheel drive"/>
    <n v="2"/>
    <s v="Diesel"/>
    <s v="Compact"/>
    <s v="Convertible"/>
    <n v="41"/>
    <n v="28"/>
    <n v="873"/>
    <x v="567"/>
  </r>
  <r>
    <x v="5"/>
    <s v="Beetle Convertible"/>
    <n v="2014"/>
    <x v="4"/>
    <x v="4"/>
    <n v="140"/>
    <n v="4"/>
    <x v="3"/>
    <s v="front wheel drive"/>
    <n v="2"/>
    <s v="Diesel"/>
    <s v="Compact"/>
    <s v="Convertible"/>
    <n v="41"/>
    <n v="28"/>
    <n v="873"/>
    <x v="568"/>
  </r>
  <r>
    <x v="5"/>
    <s v="Beetle Convertible"/>
    <n v="2014"/>
    <x v="4"/>
    <x v="4"/>
    <n v="140"/>
    <n v="4"/>
    <x v="2"/>
    <s v="front wheel drive"/>
    <n v="2"/>
    <s v="Diesel"/>
    <s v="Compact"/>
    <s v="Convertible"/>
    <n v="41"/>
    <n v="28"/>
    <n v="873"/>
    <x v="442"/>
  </r>
  <r>
    <x v="5"/>
    <s v="Beetle Convertible"/>
    <n v="2014"/>
    <x v="4"/>
    <x v="4"/>
    <n v="140"/>
    <n v="4"/>
    <x v="3"/>
    <s v="front wheel drive"/>
    <n v="2"/>
    <s v="Diesel"/>
    <s v="Compact"/>
    <s v="Convertible"/>
    <n v="41"/>
    <n v="28"/>
    <n v="873"/>
    <x v="569"/>
  </r>
  <r>
    <x v="1"/>
    <s v="HR-V"/>
    <n v="2016"/>
    <x v="1"/>
    <x v="1"/>
    <n v="141"/>
    <n v="4"/>
    <x v="1"/>
    <s v="front wheel drive"/>
    <n v="4"/>
    <s v="Crossover"/>
    <s v="Compact"/>
    <s v="4dr SUV"/>
    <n v="35"/>
    <n v="28"/>
    <n v="2202"/>
    <x v="131"/>
  </r>
  <r>
    <x v="1"/>
    <s v="HR-V"/>
    <n v="2016"/>
    <x v="1"/>
    <x v="1"/>
    <n v="141"/>
    <n v="4"/>
    <x v="1"/>
    <s v="front wheel drive"/>
    <n v="4"/>
    <s v="Crossover"/>
    <s v="Compact"/>
    <s v="4dr SUV"/>
    <n v="35"/>
    <n v="28"/>
    <n v="2202"/>
    <x v="570"/>
  </r>
  <r>
    <x v="1"/>
    <s v="HR-V"/>
    <n v="2016"/>
    <x v="1"/>
    <x v="1"/>
    <n v="141"/>
    <n v="4"/>
    <x v="1"/>
    <s v="front wheel drive"/>
    <n v="4"/>
    <s v="Crossover"/>
    <s v="Compact"/>
    <s v="4dr SUV"/>
    <n v="35"/>
    <n v="28"/>
    <n v="2202"/>
    <x v="571"/>
  </r>
  <r>
    <x v="1"/>
    <s v="HR-V"/>
    <n v="2017"/>
    <x v="2"/>
    <x v="1"/>
    <n v="141"/>
    <n v="4"/>
    <x v="1"/>
    <s v="front wheel drive"/>
    <n v="4"/>
    <s v="Crossover"/>
    <s v="Compact"/>
    <s v="4dr SUV"/>
    <n v="34"/>
    <n v="28"/>
    <n v="2202"/>
    <x v="572"/>
  </r>
  <r>
    <x v="1"/>
    <s v="HR-V"/>
    <n v="2017"/>
    <x v="2"/>
    <x v="1"/>
    <n v="141"/>
    <n v="4"/>
    <x v="1"/>
    <s v="front wheel drive"/>
    <n v="4"/>
    <s v="Crossover"/>
    <s v="Compact"/>
    <s v="4dr SUV"/>
    <n v="34"/>
    <n v="28"/>
    <n v="2202"/>
    <x v="233"/>
  </r>
  <r>
    <x v="1"/>
    <s v="HR-V"/>
    <n v="2017"/>
    <x v="2"/>
    <x v="1"/>
    <n v="141"/>
    <n v="4"/>
    <x v="1"/>
    <s v="front wheel drive"/>
    <n v="4"/>
    <s v="Crossover"/>
    <s v="Compact"/>
    <s v="4dr SUV"/>
    <n v="34"/>
    <n v="28"/>
    <n v="2202"/>
    <x v="573"/>
  </r>
  <r>
    <x v="1"/>
    <s v="Civic"/>
    <n v="2015"/>
    <x v="0"/>
    <x v="1"/>
    <n v="143"/>
    <n v="4"/>
    <x v="3"/>
    <s v="front wheel drive"/>
    <n v="4"/>
    <s v="N/A"/>
    <s v="Compact"/>
    <s v="Sedan"/>
    <n v="36"/>
    <n v="28"/>
    <n v="2202"/>
    <x v="574"/>
  </r>
  <r>
    <x v="1"/>
    <s v="Civic"/>
    <n v="2015"/>
    <x v="0"/>
    <x v="1"/>
    <n v="143"/>
    <n v="4"/>
    <x v="3"/>
    <s v="front wheel drive"/>
    <n v="2"/>
    <s v="N/A"/>
    <s v="Compact"/>
    <s v="Coupe"/>
    <n v="36"/>
    <n v="28"/>
    <n v="2202"/>
    <x v="575"/>
  </r>
  <r>
    <x v="1"/>
    <s v="Civic"/>
    <n v="2015"/>
    <x v="0"/>
    <x v="1"/>
    <n v="143"/>
    <n v="4"/>
    <x v="3"/>
    <s v="front wheel drive"/>
    <n v="2"/>
    <s v="N/A"/>
    <s v="Compact"/>
    <s v="Coupe"/>
    <n v="36"/>
    <n v="28"/>
    <n v="2202"/>
    <x v="576"/>
  </r>
  <r>
    <x v="14"/>
    <s v="Elantra"/>
    <n v="2015"/>
    <x v="0"/>
    <x v="1"/>
    <n v="145"/>
    <n v="4"/>
    <x v="1"/>
    <s v="front wheel drive"/>
    <n v="4"/>
    <s v="N/A"/>
    <s v="Compact"/>
    <s v="Sedan"/>
    <n v="38"/>
    <n v="28"/>
    <n v="1439"/>
    <x v="577"/>
  </r>
  <r>
    <x v="14"/>
    <s v="Elantra"/>
    <n v="2016"/>
    <x v="1"/>
    <x v="1"/>
    <n v="145"/>
    <n v="4"/>
    <x v="1"/>
    <s v="front wheel drive"/>
    <n v="4"/>
    <s v="N/A"/>
    <s v="Compact"/>
    <s v="Sedan"/>
    <n v="38"/>
    <n v="28"/>
    <n v="1439"/>
    <x v="577"/>
  </r>
  <r>
    <x v="14"/>
    <s v="Elantra"/>
    <n v="2016"/>
    <x v="1"/>
    <x v="1"/>
    <n v="145"/>
    <n v="4"/>
    <x v="1"/>
    <s v="front wheel drive"/>
    <n v="4"/>
    <s v="N/A"/>
    <s v="Compact"/>
    <s v="Sedan"/>
    <n v="38"/>
    <n v="28"/>
    <n v="1439"/>
    <x v="444"/>
  </r>
  <r>
    <x v="14"/>
    <s v="Elantra"/>
    <n v="2017"/>
    <x v="2"/>
    <x v="1"/>
    <n v="147"/>
    <n v="4"/>
    <x v="1"/>
    <s v="front wheel drive"/>
    <n v="4"/>
    <s v="N/A"/>
    <s v="Compact"/>
    <s v="Sedan"/>
    <n v="37"/>
    <n v="28"/>
    <n v="1439"/>
    <x v="578"/>
  </r>
  <r>
    <x v="14"/>
    <s v="Elantra Coupe"/>
    <n v="2013"/>
    <x v="3"/>
    <x v="1"/>
    <n v="148"/>
    <n v="4"/>
    <x v="3"/>
    <s v="front wheel drive"/>
    <n v="2"/>
    <s v="N/A"/>
    <s v="Compact"/>
    <s v="Coupe"/>
    <n v="38"/>
    <n v="28"/>
    <n v="1439"/>
    <x v="476"/>
  </r>
  <r>
    <x v="14"/>
    <s v="Elantra Coupe"/>
    <n v="2013"/>
    <x v="3"/>
    <x v="1"/>
    <n v="148"/>
    <n v="4"/>
    <x v="3"/>
    <s v="front wheel drive"/>
    <n v="2"/>
    <s v="N/A"/>
    <s v="Compact"/>
    <s v="Coupe"/>
    <n v="38"/>
    <n v="28"/>
    <n v="1439"/>
    <x v="579"/>
  </r>
  <r>
    <x v="20"/>
    <s v="Impreza"/>
    <n v="2015"/>
    <x v="0"/>
    <x v="1"/>
    <n v="148"/>
    <n v="4"/>
    <x v="1"/>
    <s v="all wheel drive"/>
    <n v="4"/>
    <s v="Hatchback"/>
    <s v="Compact"/>
    <s v="4dr Hatchback"/>
    <n v="37"/>
    <n v="28"/>
    <n v="640"/>
    <x v="554"/>
  </r>
  <r>
    <x v="20"/>
    <s v="Impreza"/>
    <n v="2015"/>
    <x v="0"/>
    <x v="1"/>
    <n v="148"/>
    <n v="4"/>
    <x v="1"/>
    <s v="all wheel drive"/>
    <n v="4"/>
    <s v="N/A"/>
    <s v="Compact"/>
    <s v="Sedan"/>
    <n v="37"/>
    <n v="28"/>
    <n v="640"/>
    <x v="580"/>
  </r>
  <r>
    <x v="20"/>
    <s v="Impreza"/>
    <n v="2015"/>
    <x v="0"/>
    <x v="1"/>
    <n v="148"/>
    <n v="4"/>
    <x v="1"/>
    <s v="all wheel drive"/>
    <n v="4"/>
    <s v="Hatchback"/>
    <s v="Compact"/>
    <s v="4dr Hatchback"/>
    <n v="37"/>
    <n v="28"/>
    <n v="640"/>
    <x v="581"/>
  </r>
  <r>
    <x v="20"/>
    <s v="Impreza"/>
    <n v="2015"/>
    <x v="0"/>
    <x v="1"/>
    <n v="148"/>
    <n v="4"/>
    <x v="1"/>
    <s v="all wheel drive"/>
    <n v="4"/>
    <s v="Hatchback"/>
    <s v="Compact"/>
    <s v="4dr Hatchback"/>
    <n v="37"/>
    <n v="28"/>
    <n v="640"/>
    <x v="582"/>
  </r>
  <r>
    <x v="20"/>
    <s v="Impreza"/>
    <n v="2015"/>
    <x v="0"/>
    <x v="1"/>
    <n v="148"/>
    <n v="4"/>
    <x v="1"/>
    <s v="all wheel drive"/>
    <n v="4"/>
    <s v="N/A"/>
    <s v="Compact"/>
    <s v="Sedan"/>
    <n v="37"/>
    <n v="28"/>
    <n v="640"/>
    <x v="583"/>
  </r>
  <r>
    <x v="20"/>
    <s v="Impreza"/>
    <n v="2015"/>
    <x v="0"/>
    <x v="1"/>
    <n v="148"/>
    <n v="4"/>
    <x v="1"/>
    <s v="all wheel drive"/>
    <n v="4"/>
    <s v="N/A"/>
    <s v="Compact"/>
    <s v="Sedan"/>
    <n v="37"/>
    <n v="28"/>
    <n v="640"/>
    <x v="479"/>
  </r>
  <r>
    <x v="20"/>
    <s v="Impreza"/>
    <n v="2016"/>
    <x v="1"/>
    <x v="1"/>
    <n v="148"/>
    <n v="4"/>
    <x v="1"/>
    <s v="all wheel drive"/>
    <n v="4"/>
    <s v="Hatchback"/>
    <s v="Compact"/>
    <s v="4dr Hatchback"/>
    <n v="37"/>
    <n v="28"/>
    <n v="640"/>
    <x v="584"/>
  </r>
  <r>
    <x v="20"/>
    <s v="Impreza"/>
    <n v="2016"/>
    <x v="1"/>
    <x v="1"/>
    <n v="148"/>
    <n v="4"/>
    <x v="1"/>
    <s v="all wheel drive"/>
    <n v="4"/>
    <s v="N/A"/>
    <s v="Compact"/>
    <s v="Sedan"/>
    <n v="37"/>
    <n v="28"/>
    <n v="640"/>
    <x v="432"/>
  </r>
  <r>
    <x v="20"/>
    <s v="Impreza"/>
    <n v="2016"/>
    <x v="1"/>
    <x v="1"/>
    <n v="148"/>
    <n v="4"/>
    <x v="1"/>
    <s v="all wheel drive"/>
    <n v="4"/>
    <s v="Hatchback"/>
    <s v="Compact"/>
    <s v="4dr Hatchback"/>
    <n v="37"/>
    <n v="28"/>
    <n v="640"/>
    <x v="585"/>
  </r>
  <r>
    <x v="20"/>
    <s v="Impreza"/>
    <n v="2016"/>
    <x v="1"/>
    <x v="1"/>
    <n v="148"/>
    <n v="4"/>
    <x v="1"/>
    <s v="all wheel drive"/>
    <n v="4"/>
    <s v="Hatchback"/>
    <s v="Compact"/>
    <s v="4dr Hatchback"/>
    <n v="37"/>
    <n v="28"/>
    <n v="640"/>
    <x v="586"/>
  </r>
  <r>
    <x v="20"/>
    <s v="Impreza"/>
    <n v="2016"/>
    <x v="1"/>
    <x v="1"/>
    <n v="148"/>
    <n v="4"/>
    <x v="1"/>
    <s v="all wheel drive"/>
    <n v="4"/>
    <s v="Hatchback"/>
    <s v="Compact"/>
    <s v="4dr Hatchback"/>
    <n v="37"/>
    <n v="28"/>
    <n v="640"/>
    <x v="433"/>
  </r>
  <r>
    <x v="20"/>
    <s v="Impreza"/>
    <n v="2016"/>
    <x v="1"/>
    <x v="1"/>
    <n v="148"/>
    <n v="4"/>
    <x v="1"/>
    <s v="all wheel drive"/>
    <n v="4"/>
    <s v="N/A"/>
    <s v="Compact"/>
    <s v="Sedan"/>
    <n v="37"/>
    <n v="28"/>
    <n v="640"/>
    <x v="587"/>
  </r>
  <r>
    <x v="20"/>
    <s v="Impreza"/>
    <n v="2016"/>
    <x v="1"/>
    <x v="1"/>
    <n v="148"/>
    <n v="4"/>
    <x v="1"/>
    <s v="all wheel drive"/>
    <n v="4"/>
    <s v="N/A"/>
    <s v="Compact"/>
    <s v="Sedan"/>
    <n v="37"/>
    <n v="28"/>
    <n v="640"/>
    <x v="588"/>
  </r>
  <r>
    <x v="20"/>
    <s v="Impreza"/>
    <n v="2016"/>
    <x v="1"/>
    <x v="1"/>
    <n v="148"/>
    <n v="4"/>
    <x v="1"/>
    <s v="all wheel drive"/>
    <n v="4"/>
    <s v="Hatchback"/>
    <s v="Compact"/>
    <s v="4dr Hatchback"/>
    <n v="37"/>
    <n v="28"/>
    <n v="640"/>
    <x v="589"/>
  </r>
  <r>
    <x v="5"/>
    <s v="Jetta"/>
    <n v="2016"/>
    <x v="1"/>
    <x v="1"/>
    <n v="150"/>
    <n v="4"/>
    <x v="1"/>
    <s v="front wheel drive"/>
    <n v="4"/>
    <s v="N/A"/>
    <s v="Midsize"/>
    <s v="Sedan"/>
    <n v="39"/>
    <n v="28"/>
    <n v="873"/>
    <x v="590"/>
  </r>
  <r>
    <x v="5"/>
    <s v="Jetta"/>
    <n v="2016"/>
    <x v="1"/>
    <x v="1"/>
    <n v="150"/>
    <n v="4"/>
    <x v="1"/>
    <s v="front wheel drive"/>
    <n v="4"/>
    <s v="N/A"/>
    <s v="Midsize"/>
    <s v="Sedan"/>
    <n v="39"/>
    <n v="28"/>
    <n v="873"/>
    <x v="591"/>
  </r>
  <r>
    <x v="5"/>
    <s v="Jetta"/>
    <n v="2016"/>
    <x v="1"/>
    <x v="1"/>
    <n v="150"/>
    <n v="4"/>
    <x v="3"/>
    <s v="front wheel drive"/>
    <n v="4"/>
    <s v="N/A"/>
    <s v="Midsize"/>
    <s v="Sedan"/>
    <n v="39"/>
    <n v="28"/>
    <n v="873"/>
    <x v="592"/>
  </r>
  <r>
    <x v="5"/>
    <s v="Jetta"/>
    <n v="2016"/>
    <x v="1"/>
    <x v="1"/>
    <n v="150"/>
    <n v="4"/>
    <x v="3"/>
    <s v="front wheel drive"/>
    <n v="4"/>
    <s v="N/A"/>
    <s v="Midsize"/>
    <s v="Sedan"/>
    <n v="39"/>
    <n v="28"/>
    <n v="873"/>
    <x v="593"/>
  </r>
  <r>
    <x v="5"/>
    <s v="Jetta"/>
    <n v="2016"/>
    <x v="1"/>
    <x v="1"/>
    <n v="150"/>
    <n v="4"/>
    <x v="1"/>
    <s v="front wheel drive"/>
    <n v="4"/>
    <s v="N/A"/>
    <s v="Midsize"/>
    <s v="Sedan"/>
    <n v="39"/>
    <n v="28"/>
    <n v="873"/>
    <x v="511"/>
  </r>
  <r>
    <x v="5"/>
    <s v="Jetta"/>
    <n v="2016"/>
    <x v="1"/>
    <x v="1"/>
    <n v="150"/>
    <n v="4"/>
    <x v="3"/>
    <s v="front wheel drive"/>
    <n v="4"/>
    <s v="N/A"/>
    <s v="Midsize"/>
    <s v="Sedan"/>
    <n v="39"/>
    <n v="28"/>
    <n v="873"/>
    <x v="594"/>
  </r>
  <r>
    <x v="5"/>
    <s v="Jetta"/>
    <n v="2016"/>
    <x v="1"/>
    <x v="1"/>
    <n v="150"/>
    <n v="4"/>
    <x v="1"/>
    <s v="front wheel drive"/>
    <n v="4"/>
    <s v="N/A"/>
    <s v="Midsize"/>
    <s v="Sedan"/>
    <n v="39"/>
    <n v="28"/>
    <n v="873"/>
    <x v="595"/>
  </r>
  <r>
    <x v="5"/>
    <s v="Jetta"/>
    <n v="2017"/>
    <x v="2"/>
    <x v="1"/>
    <n v="150"/>
    <n v="4"/>
    <x v="1"/>
    <s v="front wheel drive"/>
    <n v="4"/>
    <s v="N/A"/>
    <s v="Midsize"/>
    <s v="Sedan"/>
    <n v="38"/>
    <n v="28"/>
    <n v="873"/>
    <x v="596"/>
  </r>
  <r>
    <x v="5"/>
    <s v="Jetta"/>
    <n v="2017"/>
    <x v="2"/>
    <x v="1"/>
    <n v="150"/>
    <n v="4"/>
    <x v="3"/>
    <s v="front wheel drive"/>
    <n v="4"/>
    <s v="N/A"/>
    <s v="Midsize"/>
    <s v="Sedan"/>
    <n v="40"/>
    <n v="28"/>
    <n v="873"/>
    <x v="597"/>
  </r>
  <r>
    <x v="5"/>
    <s v="Jetta"/>
    <n v="2017"/>
    <x v="2"/>
    <x v="1"/>
    <n v="150"/>
    <n v="4"/>
    <x v="1"/>
    <s v="front wheel drive"/>
    <n v="4"/>
    <s v="N/A"/>
    <s v="Midsize"/>
    <s v="Sedan"/>
    <n v="38"/>
    <n v="28"/>
    <n v="873"/>
    <x v="593"/>
  </r>
  <r>
    <x v="5"/>
    <s v="Jetta"/>
    <n v="2017"/>
    <x v="2"/>
    <x v="1"/>
    <n v="150"/>
    <n v="4"/>
    <x v="3"/>
    <s v="front wheel drive"/>
    <n v="4"/>
    <s v="N/A"/>
    <s v="Midsize"/>
    <s v="Sedan"/>
    <n v="40"/>
    <n v="28"/>
    <n v="873"/>
    <x v="598"/>
  </r>
  <r>
    <x v="20"/>
    <s v="Impreza"/>
    <n v="2017"/>
    <x v="2"/>
    <x v="1"/>
    <n v="152"/>
    <n v="4"/>
    <x v="3"/>
    <s v="all wheel drive"/>
    <n v="4"/>
    <s v="N/A"/>
    <s v="Midsize"/>
    <s v="Sedan"/>
    <n v="38"/>
    <n v="28"/>
    <n v="640"/>
    <x v="599"/>
  </r>
  <r>
    <x v="20"/>
    <s v="Impreza"/>
    <n v="2017"/>
    <x v="2"/>
    <x v="1"/>
    <n v="152"/>
    <n v="4"/>
    <x v="3"/>
    <s v="all wheel drive"/>
    <n v="4"/>
    <s v="Hatchback"/>
    <s v="Compact"/>
    <s v="4dr Hatchback"/>
    <n v="37"/>
    <n v="28"/>
    <n v="640"/>
    <x v="435"/>
  </r>
  <r>
    <x v="20"/>
    <s v="Impreza"/>
    <n v="2017"/>
    <x v="2"/>
    <x v="1"/>
    <n v="152"/>
    <n v="4"/>
    <x v="1"/>
    <s v="all wheel drive"/>
    <n v="4"/>
    <s v="Hatchback"/>
    <s v="Compact"/>
    <s v="4dr Hatchback"/>
    <n v="37"/>
    <n v="28"/>
    <n v="640"/>
    <x v="600"/>
  </r>
  <r>
    <x v="20"/>
    <s v="Impreza"/>
    <n v="2017"/>
    <x v="2"/>
    <x v="1"/>
    <n v="152"/>
    <n v="4"/>
    <x v="1"/>
    <s v="all wheel drive"/>
    <n v="4"/>
    <s v="N/A"/>
    <s v="Midsize"/>
    <s v="Sedan"/>
    <n v="38"/>
    <n v="28"/>
    <n v="640"/>
    <x v="601"/>
  </r>
  <r>
    <x v="20"/>
    <s v="Impreza"/>
    <n v="2017"/>
    <x v="2"/>
    <x v="1"/>
    <n v="152"/>
    <n v="4"/>
    <x v="1"/>
    <s v="all wheel drive"/>
    <n v="4"/>
    <s v="Hatchback"/>
    <s v="Compact"/>
    <s v="4dr Hatchback"/>
    <n v="37"/>
    <n v="28"/>
    <n v="640"/>
    <x v="302"/>
  </r>
  <r>
    <x v="20"/>
    <s v="Impreza"/>
    <n v="2017"/>
    <x v="2"/>
    <x v="1"/>
    <n v="152"/>
    <n v="4"/>
    <x v="1"/>
    <s v="all wheel drive"/>
    <n v="4"/>
    <s v="N/A"/>
    <s v="Midsize"/>
    <s v="Sedan"/>
    <n v="38"/>
    <n v="28"/>
    <n v="640"/>
    <x v="602"/>
  </r>
  <r>
    <x v="20"/>
    <s v="Impreza"/>
    <n v="2017"/>
    <x v="2"/>
    <x v="1"/>
    <n v="152"/>
    <n v="4"/>
    <x v="1"/>
    <s v="all wheel drive"/>
    <n v="4"/>
    <s v="Hatchback"/>
    <s v="Compact"/>
    <s v="4dr Hatchback"/>
    <n v="37"/>
    <n v="28"/>
    <n v="640"/>
    <x v="476"/>
  </r>
  <r>
    <x v="20"/>
    <s v="Impreza"/>
    <n v="2017"/>
    <x v="2"/>
    <x v="1"/>
    <n v="152"/>
    <n v="4"/>
    <x v="1"/>
    <s v="all wheel drive"/>
    <n v="4"/>
    <s v="N/A"/>
    <s v="Midsize"/>
    <s v="Sedan"/>
    <n v="38"/>
    <n v="28"/>
    <n v="640"/>
    <x v="603"/>
  </r>
  <r>
    <x v="24"/>
    <s v="Encore"/>
    <n v="2016"/>
    <x v="1"/>
    <x v="1"/>
    <n v="153"/>
    <n v="4"/>
    <x v="1"/>
    <s v="front wheel drive"/>
    <n v="4"/>
    <s v="Crossover"/>
    <s v="Compact"/>
    <s v="4dr SUV"/>
    <n v="34"/>
    <n v="28"/>
    <n v="155"/>
    <x v="604"/>
  </r>
  <r>
    <x v="2"/>
    <s v="Cruze"/>
    <n v="2017"/>
    <x v="2"/>
    <x v="1"/>
    <n v="153"/>
    <n v="4"/>
    <x v="3"/>
    <s v="front wheel drive"/>
    <n v="4"/>
    <s v="Hatchback"/>
    <s v="Compact"/>
    <s v="4dr Hatchback"/>
    <n v="37"/>
    <n v="28"/>
    <n v="1385"/>
    <x v="605"/>
  </r>
  <r>
    <x v="2"/>
    <s v="Cruze"/>
    <n v="2017"/>
    <x v="2"/>
    <x v="1"/>
    <n v="153"/>
    <n v="4"/>
    <x v="3"/>
    <s v="front wheel drive"/>
    <n v="4"/>
    <s v="N/A"/>
    <s v="Midsize"/>
    <s v="Sedan"/>
    <n v="39"/>
    <n v="28"/>
    <n v="1385"/>
    <x v="606"/>
  </r>
  <r>
    <x v="2"/>
    <s v="Cruze"/>
    <n v="2017"/>
    <x v="2"/>
    <x v="1"/>
    <n v="153"/>
    <n v="4"/>
    <x v="3"/>
    <s v="front wheel drive"/>
    <n v="4"/>
    <s v="N/A"/>
    <s v="Midsize"/>
    <s v="Sedan"/>
    <n v="39"/>
    <n v="28"/>
    <n v="1385"/>
    <x v="607"/>
  </r>
  <r>
    <x v="2"/>
    <s v="Cruze"/>
    <n v="2017"/>
    <x v="2"/>
    <x v="1"/>
    <n v="153"/>
    <n v="4"/>
    <x v="3"/>
    <s v="front wheel drive"/>
    <n v="4"/>
    <s v="N/A"/>
    <s v="Midsize"/>
    <s v="Sedan"/>
    <n v="39"/>
    <n v="28"/>
    <n v="1385"/>
    <x v="608"/>
  </r>
  <r>
    <x v="2"/>
    <s v="Cruze"/>
    <n v="2017"/>
    <x v="2"/>
    <x v="1"/>
    <n v="153"/>
    <n v="4"/>
    <x v="1"/>
    <s v="front wheel drive"/>
    <n v="4"/>
    <s v="Hatchback"/>
    <s v="Compact"/>
    <s v="4dr Hatchback"/>
    <n v="37"/>
    <n v="28"/>
    <n v="1385"/>
    <x v="609"/>
  </r>
  <r>
    <x v="17"/>
    <n v="3"/>
    <n v="2017"/>
    <x v="2"/>
    <x v="1"/>
    <n v="155"/>
    <n v="4"/>
    <x v="1"/>
    <s v="front wheel drive"/>
    <n v="4"/>
    <s v="N/A"/>
    <s v="Midsize"/>
    <s v="Sedan"/>
    <n v="37"/>
    <n v="28"/>
    <n v="586"/>
    <x v="554"/>
  </r>
  <r>
    <x v="17"/>
    <n v="3"/>
    <n v="2017"/>
    <x v="2"/>
    <x v="1"/>
    <n v="155"/>
    <n v="4"/>
    <x v="1"/>
    <s v="front wheel drive"/>
    <n v="4"/>
    <s v="Hatchback"/>
    <s v="Compact"/>
    <s v="4dr Hatchback"/>
    <n v="37"/>
    <n v="28"/>
    <n v="586"/>
    <x v="288"/>
  </r>
  <r>
    <x v="17"/>
    <n v="3"/>
    <n v="2017"/>
    <x v="2"/>
    <x v="1"/>
    <n v="155"/>
    <n v="4"/>
    <x v="1"/>
    <s v="front wheel drive"/>
    <n v="4"/>
    <s v="N/A"/>
    <s v="Midsize"/>
    <s v="Sedan"/>
    <n v="37"/>
    <n v="28"/>
    <n v="586"/>
    <x v="435"/>
  </r>
  <r>
    <x v="17"/>
    <n v="3"/>
    <n v="2017"/>
    <x v="2"/>
    <x v="1"/>
    <n v="155"/>
    <n v="4"/>
    <x v="1"/>
    <s v="front wheel drive"/>
    <n v="4"/>
    <s v="Hatchback"/>
    <s v="Compact"/>
    <s v="4dr Hatchback"/>
    <n v="37"/>
    <n v="28"/>
    <n v="586"/>
    <x v="610"/>
  </r>
  <r>
    <x v="1"/>
    <s v="Civic"/>
    <n v="2017"/>
    <x v="2"/>
    <x v="1"/>
    <n v="158"/>
    <n v="4"/>
    <x v="3"/>
    <s v="front wheel drive"/>
    <n v="4"/>
    <s v="N/A"/>
    <s v="Midsize"/>
    <s v="Sedan"/>
    <n v="40"/>
    <n v="28"/>
    <n v="2202"/>
    <x v="611"/>
  </r>
  <r>
    <x v="1"/>
    <s v="Civic"/>
    <n v="2017"/>
    <x v="2"/>
    <x v="1"/>
    <n v="158"/>
    <n v="4"/>
    <x v="3"/>
    <s v="front wheel drive"/>
    <n v="2"/>
    <s v="N/A"/>
    <s v="Compact"/>
    <s v="Coupe"/>
    <n v="39"/>
    <n v="28"/>
    <n v="2202"/>
    <x v="612"/>
  </r>
  <r>
    <x v="22"/>
    <s v="Dart"/>
    <n v="2014"/>
    <x v="4"/>
    <x v="1"/>
    <n v="160"/>
    <n v="4"/>
    <x v="3"/>
    <s v="front wheel drive"/>
    <n v="4"/>
    <s v="N/A"/>
    <s v="Midsize"/>
    <s v="Sedan"/>
    <n v="41"/>
    <n v="28"/>
    <n v="1851"/>
    <x v="283"/>
  </r>
  <r>
    <x v="22"/>
    <s v="Dart"/>
    <n v="2015"/>
    <x v="0"/>
    <x v="1"/>
    <n v="160"/>
    <n v="4"/>
    <x v="3"/>
    <s v="front wheel drive"/>
    <n v="4"/>
    <s v="N/A"/>
    <s v="Midsize"/>
    <s v="Sedan"/>
    <n v="41"/>
    <n v="28"/>
    <n v="1851"/>
    <x v="613"/>
  </r>
  <r>
    <x v="6"/>
    <n v="500"/>
    <n v="2015"/>
    <x v="0"/>
    <x v="3"/>
    <n v="160"/>
    <n v="4"/>
    <x v="3"/>
    <s v="front wheel drive"/>
    <n v="2"/>
    <s v="Factory Tuner,Performance"/>
    <s v="Compact"/>
    <s v="Convertible"/>
    <n v="34"/>
    <n v="28"/>
    <n v="819"/>
    <x v="614"/>
  </r>
  <r>
    <x v="6"/>
    <n v="500"/>
    <n v="2015"/>
    <x v="0"/>
    <x v="3"/>
    <n v="160"/>
    <n v="4"/>
    <x v="3"/>
    <s v="front wheel drive"/>
    <n v="2"/>
    <s v="Hatchback,Factory Tuner,Performance"/>
    <s v="Compact"/>
    <s v="2dr Hatchback"/>
    <n v="34"/>
    <n v="28"/>
    <n v="819"/>
    <x v="615"/>
  </r>
  <r>
    <x v="6"/>
    <n v="500"/>
    <n v="2016"/>
    <x v="1"/>
    <x v="3"/>
    <n v="160"/>
    <n v="4"/>
    <x v="3"/>
    <s v="front wheel drive"/>
    <n v="2"/>
    <s v="Factory Tuner,Performance"/>
    <s v="Compact"/>
    <s v="Convertible"/>
    <n v="34"/>
    <n v="28"/>
    <n v="819"/>
    <x v="616"/>
  </r>
  <r>
    <x v="6"/>
    <n v="500"/>
    <n v="2016"/>
    <x v="1"/>
    <x v="3"/>
    <n v="160"/>
    <n v="4"/>
    <x v="3"/>
    <s v="front wheel drive"/>
    <n v="2"/>
    <s v="Hatchback,Factory Tuner,Performance"/>
    <s v="Compact"/>
    <s v="2dr Hatchback"/>
    <n v="34"/>
    <n v="28"/>
    <n v="819"/>
    <x v="617"/>
  </r>
  <r>
    <x v="6"/>
    <n v="500"/>
    <n v="2017"/>
    <x v="2"/>
    <x v="3"/>
    <n v="160"/>
    <n v="4"/>
    <x v="3"/>
    <s v="front wheel drive"/>
    <n v="2"/>
    <s v="Hatchback,Factory Tuner,Performance"/>
    <s v="Compact"/>
    <s v="2dr Hatchback"/>
    <n v="33"/>
    <n v="28"/>
    <n v="819"/>
    <x v="283"/>
  </r>
  <r>
    <x v="6"/>
    <n v="500"/>
    <n v="2017"/>
    <x v="2"/>
    <x v="3"/>
    <n v="160"/>
    <n v="4"/>
    <x v="3"/>
    <s v="front wheel drive"/>
    <n v="2"/>
    <s v="Factory Tuner,Performance"/>
    <s v="Compact"/>
    <s v="Convertible"/>
    <n v="33"/>
    <n v="28"/>
    <n v="819"/>
    <x v="618"/>
  </r>
  <r>
    <x v="14"/>
    <s v="Sonata"/>
    <n v="2015"/>
    <x v="0"/>
    <x v="1"/>
    <n v="177"/>
    <n v="4"/>
    <x v="2"/>
    <s v="front wheel drive"/>
    <n v="4"/>
    <s v="N/A"/>
    <s v="Midsize"/>
    <s v="Sedan"/>
    <n v="38"/>
    <n v="28"/>
    <n v="1439"/>
    <x v="619"/>
  </r>
  <r>
    <x v="14"/>
    <s v="Sonata"/>
    <n v="2016"/>
    <x v="1"/>
    <x v="1"/>
    <n v="178"/>
    <n v="4"/>
    <x v="2"/>
    <s v="front wheel drive"/>
    <n v="4"/>
    <s v="N/A"/>
    <s v="Midsize"/>
    <s v="Sedan"/>
    <n v="38"/>
    <n v="28"/>
    <n v="1439"/>
    <x v="620"/>
  </r>
  <r>
    <x v="14"/>
    <s v="Sonata"/>
    <n v="2017"/>
    <x v="2"/>
    <x v="1"/>
    <n v="178"/>
    <n v="4"/>
    <x v="2"/>
    <s v="front wheel drive"/>
    <n v="4"/>
    <s v="N/A"/>
    <s v="Midsize"/>
    <s v="Sedan"/>
    <n v="36"/>
    <n v="28"/>
    <n v="1439"/>
    <x v="482"/>
  </r>
  <r>
    <x v="7"/>
    <s v="Optima"/>
    <n v="2016"/>
    <x v="1"/>
    <x v="1"/>
    <n v="178"/>
    <n v="4"/>
    <x v="2"/>
    <s v="front wheel drive"/>
    <n v="4"/>
    <s v="N/A"/>
    <s v="Midsize"/>
    <s v="Sedan"/>
    <n v="39"/>
    <n v="28"/>
    <n v="1720"/>
    <x v="183"/>
  </r>
  <r>
    <x v="17"/>
    <n v="3"/>
    <n v="2015"/>
    <x v="0"/>
    <x v="1"/>
    <n v="184"/>
    <n v="4"/>
    <x v="1"/>
    <s v="front wheel drive"/>
    <n v="4"/>
    <s v="Performance"/>
    <s v="Compact"/>
    <s v="Sedan"/>
    <n v="39"/>
    <n v="28"/>
    <n v="586"/>
    <x v="621"/>
  </r>
  <r>
    <x v="17"/>
    <n v="3"/>
    <n v="2015"/>
    <x v="0"/>
    <x v="1"/>
    <n v="184"/>
    <n v="4"/>
    <x v="1"/>
    <s v="front wheel drive"/>
    <n v="4"/>
    <s v="Performance"/>
    <s v="Compact"/>
    <s v="Sedan"/>
    <n v="39"/>
    <n v="28"/>
    <n v="586"/>
    <x v="622"/>
  </r>
  <r>
    <x v="17"/>
    <n v="3"/>
    <n v="2016"/>
    <x v="1"/>
    <x v="1"/>
    <n v="184"/>
    <n v="4"/>
    <x v="1"/>
    <s v="front wheel drive"/>
    <n v="4"/>
    <s v="Performance"/>
    <s v="Compact"/>
    <s v="Sedan"/>
    <n v="39"/>
    <n v="28"/>
    <n v="586"/>
    <x v="400"/>
  </r>
  <r>
    <x v="17"/>
    <n v="3"/>
    <n v="2016"/>
    <x v="1"/>
    <x v="1"/>
    <n v="184"/>
    <n v="4"/>
    <x v="1"/>
    <s v="front wheel drive"/>
    <n v="4"/>
    <s v="Performance"/>
    <s v="Compact"/>
    <s v="Sedan"/>
    <n v="39"/>
    <n v="28"/>
    <n v="586"/>
    <x v="321"/>
  </r>
  <r>
    <x v="17"/>
    <n v="6"/>
    <n v="2015"/>
    <x v="0"/>
    <x v="1"/>
    <n v="184"/>
    <n v="4"/>
    <x v="1"/>
    <s v="front wheel drive"/>
    <n v="4"/>
    <s v="N/A"/>
    <s v="Midsize"/>
    <s v="Sedan"/>
    <n v="40"/>
    <n v="28"/>
    <n v="586"/>
    <x v="623"/>
  </r>
  <r>
    <x v="4"/>
    <s v="Juke"/>
    <n v="2015"/>
    <x v="0"/>
    <x v="3"/>
    <n v="188"/>
    <n v="4"/>
    <x v="1"/>
    <s v="front wheel drive"/>
    <n v="4"/>
    <s v="Crossover,Hatchback"/>
    <s v="Compact"/>
    <s v="4dr Hatchback"/>
    <n v="32"/>
    <n v="28"/>
    <n v="2009"/>
    <x v="624"/>
  </r>
  <r>
    <x v="4"/>
    <s v="Juke"/>
    <n v="2015"/>
    <x v="0"/>
    <x v="3"/>
    <n v="188"/>
    <n v="4"/>
    <x v="1"/>
    <s v="front wheel drive"/>
    <n v="4"/>
    <s v="Crossover,Hatchback"/>
    <s v="Compact"/>
    <s v="4dr Hatchback"/>
    <n v="32"/>
    <n v="28"/>
    <n v="2009"/>
    <x v="502"/>
  </r>
  <r>
    <x v="4"/>
    <s v="Juke"/>
    <n v="2015"/>
    <x v="0"/>
    <x v="3"/>
    <n v="188"/>
    <n v="4"/>
    <x v="1"/>
    <s v="front wheel drive"/>
    <n v="4"/>
    <s v="Crossover,Hatchback"/>
    <s v="Compact"/>
    <s v="4dr Hatchback"/>
    <n v="32"/>
    <n v="28"/>
    <n v="2009"/>
    <x v="238"/>
  </r>
  <r>
    <x v="4"/>
    <s v="Juke"/>
    <n v="2015"/>
    <x v="0"/>
    <x v="3"/>
    <n v="188"/>
    <n v="4"/>
    <x v="3"/>
    <s v="front wheel drive"/>
    <n v="4"/>
    <s v="Crossover,Hatchback,Performance"/>
    <s v="Compact"/>
    <s v="4dr Hatchback"/>
    <n v="34"/>
    <n v="28"/>
    <n v="2009"/>
    <x v="625"/>
  </r>
  <r>
    <x v="4"/>
    <s v="Juke"/>
    <n v="2016"/>
    <x v="1"/>
    <x v="3"/>
    <n v="188"/>
    <n v="4"/>
    <x v="3"/>
    <s v="front wheel drive"/>
    <n v="4"/>
    <s v="Crossover,Hatchback,Performance"/>
    <s v="Compact"/>
    <s v="4dr Hatchback"/>
    <n v="34"/>
    <n v="28"/>
    <n v="2009"/>
    <x v="625"/>
  </r>
  <r>
    <x v="4"/>
    <s v="Juke"/>
    <n v="2016"/>
    <x v="1"/>
    <x v="3"/>
    <n v="188"/>
    <n v="4"/>
    <x v="1"/>
    <s v="front wheel drive"/>
    <n v="4"/>
    <s v="Crossover,Hatchback"/>
    <s v="Compact"/>
    <s v="4dr Hatchback"/>
    <n v="32"/>
    <n v="28"/>
    <n v="2009"/>
    <x v="238"/>
  </r>
  <r>
    <x v="4"/>
    <s v="Juke"/>
    <n v="2016"/>
    <x v="1"/>
    <x v="3"/>
    <n v="188"/>
    <n v="4"/>
    <x v="1"/>
    <s v="front wheel drive"/>
    <n v="4"/>
    <s v="Crossover,Hatchback"/>
    <s v="Compact"/>
    <s v="4dr Hatchback"/>
    <n v="32"/>
    <n v="28"/>
    <n v="2009"/>
    <x v="502"/>
  </r>
  <r>
    <x v="4"/>
    <s v="Juke"/>
    <n v="2016"/>
    <x v="1"/>
    <x v="3"/>
    <n v="188"/>
    <n v="4"/>
    <x v="1"/>
    <s v="front wheel drive"/>
    <n v="4"/>
    <s v="Crossover,Hatchback"/>
    <s v="Compact"/>
    <s v="4dr Hatchback"/>
    <n v="32"/>
    <n v="28"/>
    <n v="2009"/>
    <x v="624"/>
  </r>
  <r>
    <x v="4"/>
    <s v="Juke"/>
    <n v="2017"/>
    <x v="2"/>
    <x v="3"/>
    <n v="188"/>
    <n v="4"/>
    <x v="1"/>
    <s v="front wheel drive"/>
    <n v="4"/>
    <s v="Crossover,Hatchback"/>
    <s v="Compact"/>
    <s v="4dr Hatchback"/>
    <n v="32"/>
    <n v="28"/>
    <n v="2009"/>
    <x v="502"/>
  </r>
  <r>
    <x v="4"/>
    <s v="Juke"/>
    <n v="2017"/>
    <x v="2"/>
    <x v="3"/>
    <n v="188"/>
    <n v="4"/>
    <x v="1"/>
    <s v="front wheel drive"/>
    <n v="4"/>
    <s v="Crossover,Hatchback"/>
    <s v="Compact"/>
    <s v="4dr Hatchback"/>
    <n v="32"/>
    <n v="28"/>
    <n v="2009"/>
    <x v="626"/>
  </r>
  <r>
    <x v="4"/>
    <s v="Juke"/>
    <n v="2017"/>
    <x v="2"/>
    <x v="3"/>
    <n v="188"/>
    <n v="4"/>
    <x v="1"/>
    <s v="front wheel drive"/>
    <n v="4"/>
    <s v="Crossover,Hatchback"/>
    <s v="Compact"/>
    <s v="4dr Hatchback"/>
    <n v="32"/>
    <n v="28"/>
    <n v="2009"/>
    <x v="624"/>
  </r>
  <r>
    <x v="10"/>
    <s v="E-Class"/>
    <n v="2015"/>
    <x v="0"/>
    <x v="4"/>
    <n v="195"/>
    <n v="4"/>
    <x v="1"/>
    <s v="rear wheel drive"/>
    <n v="4"/>
    <s v="Diesel,Luxury"/>
    <s v="Midsize"/>
    <s v="Sedan"/>
    <n v="42"/>
    <n v="28"/>
    <n v="617"/>
    <x v="627"/>
  </r>
  <r>
    <x v="10"/>
    <s v="E-Class"/>
    <n v="2016"/>
    <x v="1"/>
    <x v="4"/>
    <n v="195"/>
    <n v="4"/>
    <x v="1"/>
    <s v="rear wheel drive"/>
    <n v="4"/>
    <s v="Diesel,Luxury"/>
    <s v="Midsize"/>
    <s v="Sedan"/>
    <n v="42"/>
    <n v="28"/>
    <n v="617"/>
    <x v="628"/>
  </r>
  <r>
    <x v="4"/>
    <s v="Murano"/>
    <n v="2016"/>
    <x v="1"/>
    <x v="1"/>
    <n v="250"/>
    <n v="4"/>
    <x v="1"/>
    <s v="front wheel drive"/>
    <n v="4"/>
    <s v="Crossover,Hybrid"/>
    <s v="Midsize"/>
    <s v="4dr SUV"/>
    <n v="31"/>
    <n v="28"/>
    <n v="2009"/>
    <x v="629"/>
  </r>
  <r>
    <x v="4"/>
    <s v="Murano"/>
    <n v="2016"/>
    <x v="1"/>
    <x v="1"/>
    <n v="250"/>
    <n v="4"/>
    <x v="1"/>
    <s v="front wheel drive"/>
    <n v="4"/>
    <s v="Crossover,Hybrid"/>
    <s v="Midsize"/>
    <s v="4dr SUV"/>
    <n v="31"/>
    <n v="28"/>
    <n v="2009"/>
    <x v="630"/>
  </r>
  <r>
    <x v="12"/>
    <s v="RX 400h"/>
    <n v="2006"/>
    <x v="24"/>
    <x v="1"/>
    <n v="268"/>
    <n v="6"/>
    <x v="1"/>
    <s v="front wheel drive"/>
    <n v="4"/>
    <s v="Crossover,Luxury,Hybrid"/>
    <s v="Midsize"/>
    <s v="4dr SUV"/>
    <n v="25"/>
    <n v="28"/>
    <n v="454"/>
    <x v="631"/>
  </r>
  <r>
    <x v="12"/>
    <s v="RX 400h"/>
    <n v="2007"/>
    <x v="25"/>
    <x v="1"/>
    <n v="268"/>
    <n v="6"/>
    <x v="1"/>
    <s v="front wheel drive"/>
    <n v="4"/>
    <s v="Crossover,Luxury,Hybrid"/>
    <s v="Midsize"/>
    <s v="4dr SUV"/>
    <n v="25"/>
    <n v="28"/>
    <n v="454"/>
    <x v="632"/>
  </r>
  <r>
    <x v="21"/>
    <s v="Q50"/>
    <n v="2015"/>
    <x v="0"/>
    <x v="3"/>
    <n v="360"/>
    <n v="6"/>
    <x v="1"/>
    <s v="all wheel drive"/>
    <n v="4"/>
    <s v="Luxury,Hybrid"/>
    <s v="Midsize"/>
    <s v="Sedan"/>
    <n v="35"/>
    <n v="28"/>
    <n v="190"/>
    <x v="633"/>
  </r>
  <r>
    <x v="21"/>
    <s v="Q50"/>
    <n v="2015"/>
    <x v="0"/>
    <x v="3"/>
    <n v="360"/>
    <n v="6"/>
    <x v="1"/>
    <s v="all wheel drive"/>
    <n v="4"/>
    <s v="Luxury,High-Performance,Hybrid"/>
    <s v="Midsize"/>
    <s v="Sedan"/>
    <n v="35"/>
    <n v="28"/>
    <n v="190"/>
    <x v="634"/>
  </r>
  <r>
    <x v="21"/>
    <s v="Q50"/>
    <n v="2016"/>
    <x v="1"/>
    <x v="3"/>
    <n v="360"/>
    <n v="6"/>
    <x v="1"/>
    <s v="rear wheel drive"/>
    <n v="4"/>
    <s v="Luxury,High-Performance,Hybrid"/>
    <s v="Midsize"/>
    <s v="Sedan"/>
    <n v="34"/>
    <n v="28"/>
    <n v="190"/>
    <x v="635"/>
  </r>
  <r>
    <x v="15"/>
    <s v="RLX"/>
    <n v="2016"/>
    <x v="1"/>
    <x v="3"/>
    <n v="377"/>
    <n v="6"/>
    <x v="2"/>
    <s v="all wheel drive"/>
    <n v="4"/>
    <s v="Luxury,High-Performance,Hybrid"/>
    <s v="Midsize"/>
    <s v="Sedan"/>
    <n v="32"/>
    <n v="28"/>
    <n v="204"/>
    <x v="636"/>
  </r>
  <r>
    <x v="15"/>
    <s v="RLX"/>
    <n v="2016"/>
    <x v="1"/>
    <x v="3"/>
    <n v="377"/>
    <n v="6"/>
    <x v="2"/>
    <s v="all wheel drive"/>
    <n v="4"/>
    <s v="Luxury,High-Performance,Hybrid"/>
    <s v="Midsize"/>
    <s v="Sedan"/>
    <n v="32"/>
    <n v="28"/>
    <n v="204"/>
    <x v="637"/>
  </r>
  <r>
    <x v="25"/>
    <s v="Le Mans"/>
    <n v="1991"/>
    <x v="8"/>
    <x v="1"/>
    <n v="74"/>
    <n v="4"/>
    <x v="3"/>
    <s v="front wheel drive"/>
    <n v="4"/>
    <s v="N/A"/>
    <s v="Compact"/>
    <s v="Sedan"/>
    <n v="36"/>
    <n v="27"/>
    <n v="210"/>
    <x v="176"/>
  </r>
  <r>
    <x v="25"/>
    <s v="Le Mans"/>
    <n v="1991"/>
    <x v="8"/>
    <x v="1"/>
    <n v="74"/>
    <n v="4"/>
    <x v="3"/>
    <s v="front wheel drive"/>
    <n v="2"/>
    <s v="N/A"/>
    <s v="Compact"/>
    <s v="Coupe"/>
    <n v="36"/>
    <n v="27"/>
    <n v="210"/>
    <x v="176"/>
  </r>
  <r>
    <x v="22"/>
    <s v="Colt"/>
    <n v="1992"/>
    <x v="16"/>
    <x v="1"/>
    <n v="92"/>
    <n v="4"/>
    <x v="3"/>
    <s v="front wheel drive"/>
    <n v="2"/>
    <s v="Hatchback"/>
    <s v="Compact"/>
    <s v="2dr Hatchback"/>
    <n v="33"/>
    <n v="27"/>
    <n v="1851"/>
    <x v="176"/>
  </r>
  <r>
    <x v="1"/>
    <s v="Civic CRX"/>
    <n v="1990"/>
    <x v="7"/>
    <x v="1"/>
    <n v="92"/>
    <n v="4"/>
    <x v="3"/>
    <s v="front wheel drive"/>
    <n v="2"/>
    <s v="Hatchback"/>
    <s v="Compact"/>
    <s v="2dr Hatchback"/>
    <n v="32"/>
    <n v="27"/>
    <n v="2202"/>
    <x v="176"/>
  </r>
  <r>
    <x v="1"/>
    <s v="Civic CRX"/>
    <n v="1991"/>
    <x v="8"/>
    <x v="1"/>
    <n v="92"/>
    <n v="4"/>
    <x v="3"/>
    <s v="front wheel drive"/>
    <n v="2"/>
    <s v="Hatchback"/>
    <s v="Compact"/>
    <s v="2dr Hatchback"/>
    <n v="33"/>
    <n v="27"/>
    <n v="2202"/>
    <x v="176"/>
  </r>
  <r>
    <x v="23"/>
    <s v="Colt"/>
    <n v="1992"/>
    <x v="16"/>
    <x v="1"/>
    <n v="92"/>
    <n v="4"/>
    <x v="3"/>
    <s v="front wheel drive"/>
    <n v="2"/>
    <s v="Hatchback"/>
    <s v="Compact"/>
    <s v="2dr Hatchback"/>
    <n v="33"/>
    <n v="27"/>
    <n v="535"/>
    <x v="176"/>
  </r>
  <r>
    <x v="11"/>
    <s v="Tercel"/>
    <n v="1996"/>
    <x v="21"/>
    <x v="1"/>
    <n v="93"/>
    <n v="4"/>
    <x v="3"/>
    <s v="front wheel drive"/>
    <n v="4"/>
    <s v="N/A"/>
    <s v="Compact"/>
    <s v="Sedan"/>
    <n v="35"/>
    <n v="27"/>
    <n v="2031"/>
    <x v="176"/>
  </r>
  <r>
    <x v="11"/>
    <s v="Tercel"/>
    <n v="1996"/>
    <x v="21"/>
    <x v="1"/>
    <n v="93"/>
    <n v="4"/>
    <x v="3"/>
    <s v="front wheel drive"/>
    <n v="2"/>
    <s v="N/A"/>
    <s v="Compact"/>
    <s v="Coupe"/>
    <n v="35"/>
    <n v="27"/>
    <n v="2031"/>
    <x v="176"/>
  </r>
  <r>
    <x v="11"/>
    <s v="Tercel"/>
    <n v="1998"/>
    <x v="26"/>
    <x v="1"/>
    <n v="93"/>
    <n v="4"/>
    <x v="3"/>
    <s v="front wheel drive"/>
    <n v="2"/>
    <s v="N/A"/>
    <s v="Compact"/>
    <s v="Coupe"/>
    <n v="35"/>
    <n v="27"/>
    <n v="2031"/>
    <x v="638"/>
  </r>
  <r>
    <x v="6"/>
    <n v="500"/>
    <n v="2017"/>
    <x v="2"/>
    <x v="3"/>
    <n v="101"/>
    <n v="4"/>
    <x v="1"/>
    <s v="front wheel drive"/>
    <n v="2"/>
    <s v="Hatchback"/>
    <s v="Compact"/>
    <s v="2dr Hatchback"/>
    <n v="33"/>
    <n v="27"/>
    <n v="819"/>
    <x v="639"/>
  </r>
  <r>
    <x v="6"/>
    <n v="500"/>
    <n v="2017"/>
    <x v="2"/>
    <x v="3"/>
    <n v="101"/>
    <n v="4"/>
    <x v="1"/>
    <s v="front wheel drive"/>
    <n v="2"/>
    <s v="N/A"/>
    <s v="Compact"/>
    <s v="Convertible"/>
    <n v="33"/>
    <n v="27"/>
    <n v="819"/>
    <x v="640"/>
  </r>
  <r>
    <x v="6"/>
    <n v="500"/>
    <n v="2017"/>
    <x v="2"/>
    <x v="3"/>
    <n v="101"/>
    <n v="4"/>
    <x v="1"/>
    <s v="front wheel drive"/>
    <n v="2"/>
    <s v="N/A"/>
    <s v="Compact"/>
    <s v="Convertible"/>
    <n v="33"/>
    <n v="27"/>
    <n v="819"/>
    <x v="641"/>
  </r>
  <r>
    <x v="6"/>
    <n v="500"/>
    <n v="2017"/>
    <x v="2"/>
    <x v="3"/>
    <n v="101"/>
    <n v="4"/>
    <x v="1"/>
    <s v="front wheel drive"/>
    <n v="2"/>
    <s v="Hatchback"/>
    <s v="Compact"/>
    <s v="2dr Hatchback"/>
    <n v="33"/>
    <n v="27"/>
    <n v="819"/>
    <x v="471"/>
  </r>
  <r>
    <x v="16"/>
    <s v="xA"/>
    <n v="2006"/>
    <x v="24"/>
    <x v="1"/>
    <n v="103"/>
    <n v="4"/>
    <x v="1"/>
    <s v="front wheel drive"/>
    <n v="4"/>
    <s v="Hatchback"/>
    <s v="Compact"/>
    <s v="4dr Hatchback"/>
    <n v="35"/>
    <n v="27"/>
    <n v="105"/>
    <x v="346"/>
  </r>
  <r>
    <x v="16"/>
    <s v="xA"/>
    <n v="2006"/>
    <x v="24"/>
    <x v="1"/>
    <n v="103"/>
    <n v="4"/>
    <x v="3"/>
    <s v="front wheel drive"/>
    <n v="4"/>
    <s v="Hatchback"/>
    <s v="Compact"/>
    <s v="4dr Hatchback"/>
    <n v="34"/>
    <n v="27"/>
    <n v="105"/>
    <x v="642"/>
  </r>
  <r>
    <x v="25"/>
    <s v="G3"/>
    <n v="2009"/>
    <x v="10"/>
    <x v="1"/>
    <n v="106"/>
    <n v="4"/>
    <x v="3"/>
    <s v="front wheel drive"/>
    <n v="4"/>
    <s v="Hatchback"/>
    <s v="Compact"/>
    <s v="4dr Hatchback"/>
    <n v="34"/>
    <n v="27"/>
    <n v="210"/>
    <x v="643"/>
  </r>
  <r>
    <x v="2"/>
    <s v="Aveo"/>
    <n v="2009"/>
    <x v="10"/>
    <x v="1"/>
    <n v="107"/>
    <n v="4"/>
    <x v="3"/>
    <s v="front wheel drive"/>
    <n v="4"/>
    <s v="Hatchback"/>
    <s v="Compact"/>
    <s v="4dr Hatchback"/>
    <n v="34"/>
    <n v="27"/>
    <n v="1385"/>
    <x v="644"/>
  </r>
  <r>
    <x v="2"/>
    <s v="Aveo"/>
    <n v="2009"/>
    <x v="10"/>
    <x v="1"/>
    <n v="107"/>
    <n v="4"/>
    <x v="3"/>
    <s v="front wheel drive"/>
    <n v="4"/>
    <s v="N/A"/>
    <s v="Compact"/>
    <s v="Sedan"/>
    <n v="34"/>
    <n v="27"/>
    <n v="1385"/>
    <x v="645"/>
  </r>
  <r>
    <x v="2"/>
    <s v="Aveo"/>
    <n v="2009"/>
    <x v="10"/>
    <x v="1"/>
    <n v="107"/>
    <n v="4"/>
    <x v="3"/>
    <s v="front wheel drive"/>
    <n v="4"/>
    <s v="Hatchback"/>
    <s v="Compact"/>
    <s v="4dr Hatchback"/>
    <n v="34"/>
    <n v="27"/>
    <n v="1385"/>
    <x v="351"/>
  </r>
  <r>
    <x v="2"/>
    <s v="Aveo"/>
    <n v="2009"/>
    <x v="10"/>
    <x v="1"/>
    <n v="107"/>
    <n v="4"/>
    <x v="3"/>
    <s v="front wheel drive"/>
    <n v="4"/>
    <s v="N/A"/>
    <s v="Compact"/>
    <s v="Sedan"/>
    <n v="34"/>
    <n v="27"/>
    <n v="1385"/>
    <x v="644"/>
  </r>
  <r>
    <x v="2"/>
    <s v="Aveo"/>
    <n v="2009"/>
    <x v="10"/>
    <x v="1"/>
    <n v="107"/>
    <n v="4"/>
    <x v="3"/>
    <s v="front wheel drive"/>
    <n v="4"/>
    <s v="N/A"/>
    <s v="Compact"/>
    <s v="Sedan"/>
    <n v="34"/>
    <n v="27"/>
    <n v="1385"/>
    <x v="351"/>
  </r>
  <r>
    <x v="2"/>
    <s v="Aveo"/>
    <n v="2009"/>
    <x v="10"/>
    <x v="1"/>
    <n v="107"/>
    <n v="4"/>
    <x v="3"/>
    <s v="front wheel drive"/>
    <n v="4"/>
    <s v="Hatchback"/>
    <s v="Compact"/>
    <s v="4dr Hatchback"/>
    <n v="34"/>
    <n v="27"/>
    <n v="1385"/>
    <x v="645"/>
  </r>
  <r>
    <x v="2"/>
    <s v="Aveo"/>
    <n v="2010"/>
    <x v="9"/>
    <x v="1"/>
    <n v="108"/>
    <n v="4"/>
    <x v="3"/>
    <s v="front wheel drive"/>
    <n v="4"/>
    <s v="Hatchback"/>
    <s v="Compact"/>
    <s v="4dr Hatchback"/>
    <n v="35"/>
    <n v="27"/>
    <n v="1385"/>
    <x v="645"/>
  </r>
  <r>
    <x v="2"/>
    <s v="Aveo"/>
    <n v="2010"/>
    <x v="9"/>
    <x v="1"/>
    <n v="108"/>
    <n v="4"/>
    <x v="3"/>
    <s v="front wheel drive"/>
    <n v="4"/>
    <s v="N/A"/>
    <s v="Compact"/>
    <s v="Sedan"/>
    <n v="35"/>
    <n v="27"/>
    <n v="1385"/>
    <x v="644"/>
  </r>
  <r>
    <x v="2"/>
    <s v="Aveo"/>
    <n v="2010"/>
    <x v="9"/>
    <x v="1"/>
    <n v="108"/>
    <n v="4"/>
    <x v="3"/>
    <s v="front wheel drive"/>
    <n v="4"/>
    <s v="N/A"/>
    <s v="Compact"/>
    <s v="Sedan"/>
    <n v="35"/>
    <n v="27"/>
    <n v="1385"/>
    <x v="351"/>
  </r>
  <r>
    <x v="2"/>
    <s v="Aveo"/>
    <n v="2010"/>
    <x v="9"/>
    <x v="1"/>
    <n v="108"/>
    <n v="4"/>
    <x v="3"/>
    <s v="front wheel drive"/>
    <n v="4"/>
    <s v="Hatchback"/>
    <s v="Compact"/>
    <s v="4dr Hatchback"/>
    <n v="35"/>
    <n v="27"/>
    <n v="1385"/>
    <x v="646"/>
  </r>
  <r>
    <x v="2"/>
    <s v="Aveo"/>
    <n v="2010"/>
    <x v="9"/>
    <x v="1"/>
    <n v="108"/>
    <n v="4"/>
    <x v="3"/>
    <s v="front wheel drive"/>
    <n v="4"/>
    <s v="N/A"/>
    <s v="Compact"/>
    <s v="Sedan"/>
    <n v="35"/>
    <n v="27"/>
    <n v="1385"/>
    <x v="645"/>
  </r>
  <r>
    <x v="2"/>
    <s v="Aveo"/>
    <n v="2010"/>
    <x v="9"/>
    <x v="1"/>
    <n v="108"/>
    <n v="4"/>
    <x v="3"/>
    <s v="front wheel drive"/>
    <n v="4"/>
    <s v="Hatchback"/>
    <s v="Compact"/>
    <s v="4dr Hatchback"/>
    <n v="35"/>
    <n v="27"/>
    <n v="1385"/>
    <x v="647"/>
  </r>
  <r>
    <x v="2"/>
    <s v="Aveo"/>
    <n v="2011"/>
    <x v="6"/>
    <x v="1"/>
    <n v="108"/>
    <n v="4"/>
    <x v="3"/>
    <s v="front wheel drive"/>
    <n v="4"/>
    <s v="Hatchback"/>
    <s v="Compact"/>
    <s v="4dr Hatchback"/>
    <n v="35"/>
    <n v="27"/>
    <n v="1385"/>
    <x v="645"/>
  </r>
  <r>
    <x v="2"/>
    <s v="Aveo"/>
    <n v="2011"/>
    <x v="6"/>
    <x v="1"/>
    <n v="108"/>
    <n v="4"/>
    <x v="3"/>
    <s v="front wheel drive"/>
    <n v="4"/>
    <s v="Hatchback"/>
    <s v="Compact"/>
    <s v="4dr Hatchback"/>
    <n v="35"/>
    <n v="27"/>
    <n v="1385"/>
    <x v="646"/>
  </r>
  <r>
    <x v="2"/>
    <s v="Aveo"/>
    <n v="2011"/>
    <x v="6"/>
    <x v="1"/>
    <n v="108"/>
    <n v="4"/>
    <x v="3"/>
    <s v="front wheel drive"/>
    <n v="4"/>
    <s v="N/A"/>
    <s v="Compact"/>
    <s v="Sedan"/>
    <n v="35"/>
    <n v="27"/>
    <n v="1385"/>
    <x v="644"/>
  </r>
  <r>
    <x v="2"/>
    <s v="Aveo"/>
    <n v="2011"/>
    <x v="6"/>
    <x v="1"/>
    <n v="108"/>
    <n v="4"/>
    <x v="3"/>
    <s v="front wheel drive"/>
    <n v="4"/>
    <s v="Hatchback"/>
    <s v="Compact"/>
    <s v="4dr Hatchback"/>
    <n v="35"/>
    <n v="27"/>
    <n v="1385"/>
    <x v="647"/>
  </r>
  <r>
    <x v="2"/>
    <s v="Aveo"/>
    <n v="2011"/>
    <x v="6"/>
    <x v="1"/>
    <n v="108"/>
    <n v="4"/>
    <x v="3"/>
    <s v="front wheel drive"/>
    <n v="4"/>
    <s v="N/A"/>
    <s v="Compact"/>
    <s v="Sedan"/>
    <n v="35"/>
    <n v="27"/>
    <n v="1385"/>
    <x v="645"/>
  </r>
  <r>
    <x v="2"/>
    <s v="Aveo"/>
    <n v="2011"/>
    <x v="6"/>
    <x v="1"/>
    <n v="108"/>
    <n v="4"/>
    <x v="3"/>
    <s v="front wheel drive"/>
    <n v="4"/>
    <s v="N/A"/>
    <s v="Compact"/>
    <s v="Sedan"/>
    <n v="35"/>
    <n v="27"/>
    <n v="1385"/>
    <x v="351"/>
  </r>
  <r>
    <x v="16"/>
    <s v="xA"/>
    <n v="2004"/>
    <x v="19"/>
    <x v="1"/>
    <n v="108"/>
    <n v="4"/>
    <x v="3"/>
    <s v="front wheel drive"/>
    <n v="4"/>
    <s v="Hatchback"/>
    <s v="Compact"/>
    <s v="4dr Hatchback"/>
    <n v="34"/>
    <n v="27"/>
    <n v="105"/>
    <x v="648"/>
  </r>
  <r>
    <x v="16"/>
    <s v="xA"/>
    <n v="2004"/>
    <x v="19"/>
    <x v="1"/>
    <n v="108"/>
    <n v="4"/>
    <x v="1"/>
    <s v="front wheel drive"/>
    <n v="4"/>
    <s v="Hatchback"/>
    <s v="Compact"/>
    <s v="4dr Hatchback"/>
    <n v="34"/>
    <n v="27"/>
    <n v="105"/>
    <x v="649"/>
  </r>
  <r>
    <x v="16"/>
    <s v="xA"/>
    <n v="2005"/>
    <x v="20"/>
    <x v="1"/>
    <n v="108"/>
    <n v="4"/>
    <x v="1"/>
    <s v="front wheel drive"/>
    <n v="4"/>
    <s v="Hatchback"/>
    <s v="Compact"/>
    <s v="4dr Hatchback"/>
    <n v="35"/>
    <n v="27"/>
    <n v="105"/>
    <x v="650"/>
  </r>
  <r>
    <x v="16"/>
    <s v="xA"/>
    <n v="2005"/>
    <x v="20"/>
    <x v="1"/>
    <n v="108"/>
    <n v="4"/>
    <x v="3"/>
    <s v="front wheel drive"/>
    <n v="4"/>
    <s v="Hatchback"/>
    <s v="Compact"/>
    <s v="4dr Hatchback"/>
    <n v="34"/>
    <n v="27"/>
    <n v="105"/>
    <x v="651"/>
  </r>
  <r>
    <x v="4"/>
    <s v="Versa Note"/>
    <n v="2015"/>
    <x v="0"/>
    <x v="1"/>
    <n v="109"/>
    <n v="4"/>
    <x v="3"/>
    <s v="front wheel drive"/>
    <n v="4"/>
    <s v="Hatchback"/>
    <s v="Compact"/>
    <s v="4dr Hatchback"/>
    <n v="36"/>
    <n v="27"/>
    <n v="2009"/>
    <x v="652"/>
  </r>
  <r>
    <x v="4"/>
    <s v="Versa Note"/>
    <n v="2016"/>
    <x v="1"/>
    <x v="1"/>
    <n v="109"/>
    <n v="4"/>
    <x v="3"/>
    <s v="front wheel drive"/>
    <n v="4"/>
    <s v="Hatchback"/>
    <s v="Compact"/>
    <s v="4dr Hatchback"/>
    <n v="36"/>
    <n v="27"/>
    <n v="2009"/>
    <x v="653"/>
  </r>
  <r>
    <x v="4"/>
    <s v="Versa"/>
    <n v="2015"/>
    <x v="0"/>
    <x v="1"/>
    <n v="109"/>
    <n v="4"/>
    <x v="3"/>
    <s v="front wheel drive"/>
    <n v="4"/>
    <s v="N/A"/>
    <s v="Compact"/>
    <s v="Sedan"/>
    <n v="36"/>
    <n v="27"/>
    <n v="2009"/>
    <x v="654"/>
  </r>
  <r>
    <x v="4"/>
    <s v="Versa"/>
    <n v="2016"/>
    <x v="1"/>
    <x v="1"/>
    <n v="109"/>
    <n v="4"/>
    <x v="3"/>
    <s v="front wheel drive"/>
    <n v="4"/>
    <s v="N/A"/>
    <s v="Compact"/>
    <s v="Sedan"/>
    <n v="36"/>
    <n v="27"/>
    <n v="2009"/>
    <x v="654"/>
  </r>
  <r>
    <x v="4"/>
    <s v="Versa"/>
    <n v="2017"/>
    <x v="2"/>
    <x v="1"/>
    <n v="109"/>
    <n v="4"/>
    <x v="3"/>
    <s v="front wheel drive"/>
    <n v="4"/>
    <s v="N/A"/>
    <s v="Compact"/>
    <s v="Sedan"/>
    <n v="36"/>
    <n v="27"/>
    <n v="2009"/>
    <x v="654"/>
  </r>
  <r>
    <x v="1"/>
    <s v="Civic"/>
    <n v="2015"/>
    <x v="0"/>
    <x v="5"/>
    <n v="110"/>
    <n v="4"/>
    <x v="1"/>
    <s v="front wheel drive"/>
    <n v="4"/>
    <s v="N/A"/>
    <s v="Compact"/>
    <s v="Sedan"/>
    <n v="38"/>
    <n v="27"/>
    <n v="2202"/>
    <x v="655"/>
  </r>
  <r>
    <x v="1"/>
    <s v="Civic"/>
    <n v="2015"/>
    <x v="0"/>
    <x v="5"/>
    <n v="110"/>
    <n v="4"/>
    <x v="1"/>
    <s v="front wheel drive"/>
    <n v="4"/>
    <s v="N/A"/>
    <s v="Compact"/>
    <s v="Sedan"/>
    <n v="38"/>
    <n v="27"/>
    <n v="2202"/>
    <x v="656"/>
  </r>
  <r>
    <x v="8"/>
    <s v="Fiesta"/>
    <n v="2016"/>
    <x v="1"/>
    <x v="1"/>
    <n v="120"/>
    <n v="4"/>
    <x v="3"/>
    <s v="front wheel drive"/>
    <n v="4"/>
    <s v="Hatchback"/>
    <s v="Compact"/>
    <s v="4dr Hatchback"/>
    <n v="35"/>
    <n v="27"/>
    <n v="5657"/>
    <x v="657"/>
  </r>
  <r>
    <x v="8"/>
    <s v="Fiesta"/>
    <n v="2016"/>
    <x v="1"/>
    <x v="1"/>
    <n v="120"/>
    <n v="4"/>
    <x v="3"/>
    <s v="front wheel drive"/>
    <n v="4"/>
    <s v="Hatchback"/>
    <s v="Compact"/>
    <s v="4dr Hatchback"/>
    <n v="35"/>
    <n v="27"/>
    <n v="5657"/>
    <x v="658"/>
  </r>
  <r>
    <x v="8"/>
    <s v="Fiesta"/>
    <n v="2016"/>
    <x v="1"/>
    <x v="1"/>
    <n v="120"/>
    <n v="4"/>
    <x v="3"/>
    <s v="front wheel drive"/>
    <n v="4"/>
    <s v="Hatchback"/>
    <s v="Compact"/>
    <s v="4dr Hatchback"/>
    <n v="35"/>
    <n v="27"/>
    <n v="5657"/>
    <x v="659"/>
  </r>
  <r>
    <x v="8"/>
    <s v="Fiesta"/>
    <n v="2016"/>
    <x v="1"/>
    <x v="1"/>
    <n v="120"/>
    <n v="4"/>
    <x v="3"/>
    <s v="front wheel drive"/>
    <n v="4"/>
    <s v="N/A"/>
    <s v="Compact"/>
    <s v="Sedan"/>
    <n v="35"/>
    <n v="27"/>
    <n v="5657"/>
    <x v="660"/>
  </r>
  <r>
    <x v="8"/>
    <s v="Fiesta"/>
    <n v="2016"/>
    <x v="1"/>
    <x v="1"/>
    <n v="120"/>
    <n v="4"/>
    <x v="3"/>
    <s v="front wheel drive"/>
    <n v="4"/>
    <s v="N/A"/>
    <s v="Compact"/>
    <s v="Sedan"/>
    <n v="35"/>
    <n v="27"/>
    <n v="5657"/>
    <x v="661"/>
  </r>
  <r>
    <x v="8"/>
    <s v="Fiesta"/>
    <n v="2016"/>
    <x v="1"/>
    <x v="1"/>
    <n v="120"/>
    <n v="4"/>
    <x v="3"/>
    <s v="front wheel drive"/>
    <n v="4"/>
    <s v="N/A"/>
    <s v="Compact"/>
    <s v="Sedan"/>
    <n v="35"/>
    <n v="27"/>
    <n v="5657"/>
    <x v="662"/>
  </r>
  <r>
    <x v="8"/>
    <s v="Fiesta"/>
    <n v="2017"/>
    <x v="2"/>
    <x v="1"/>
    <n v="120"/>
    <n v="4"/>
    <x v="3"/>
    <s v="front wheel drive"/>
    <n v="4"/>
    <s v="Hatchback"/>
    <s v="Compact"/>
    <s v="4dr Hatchback"/>
    <n v="35"/>
    <n v="27"/>
    <n v="5657"/>
    <x v="663"/>
  </r>
  <r>
    <x v="8"/>
    <s v="Fiesta"/>
    <n v="2017"/>
    <x v="2"/>
    <x v="1"/>
    <n v="120"/>
    <n v="4"/>
    <x v="2"/>
    <s v="front wheel drive"/>
    <n v="4"/>
    <s v="Hatchback"/>
    <s v="Compact"/>
    <s v="4dr Hatchback"/>
    <n v="36"/>
    <n v="27"/>
    <n v="5657"/>
    <x v="664"/>
  </r>
  <r>
    <x v="8"/>
    <s v="Fiesta"/>
    <n v="2017"/>
    <x v="2"/>
    <x v="1"/>
    <n v="120"/>
    <n v="4"/>
    <x v="3"/>
    <s v="front wheel drive"/>
    <n v="4"/>
    <s v="Hatchback"/>
    <s v="Compact"/>
    <s v="4dr Hatchback"/>
    <n v="35"/>
    <n v="27"/>
    <n v="5657"/>
    <x v="665"/>
  </r>
  <r>
    <x v="8"/>
    <s v="Fiesta"/>
    <n v="2017"/>
    <x v="2"/>
    <x v="1"/>
    <n v="120"/>
    <n v="4"/>
    <x v="3"/>
    <s v="front wheel drive"/>
    <n v="4"/>
    <s v="N/A"/>
    <s v="Compact"/>
    <s v="Sedan"/>
    <n v="35"/>
    <n v="27"/>
    <n v="5657"/>
    <x v="281"/>
  </r>
  <r>
    <x v="8"/>
    <s v="Fiesta"/>
    <n v="2017"/>
    <x v="2"/>
    <x v="1"/>
    <n v="120"/>
    <n v="4"/>
    <x v="3"/>
    <s v="front wheel drive"/>
    <n v="4"/>
    <s v="N/A"/>
    <s v="Compact"/>
    <s v="Sedan"/>
    <n v="35"/>
    <n v="27"/>
    <n v="5657"/>
    <x v="666"/>
  </r>
  <r>
    <x v="8"/>
    <s v="Fiesta"/>
    <n v="2017"/>
    <x v="2"/>
    <x v="1"/>
    <n v="120"/>
    <n v="4"/>
    <x v="2"/>
    <s v="front wheel drive"/>
    <n v="4"/>
    <s v="N/A"/>
    <s v="Compact"/>
    <s v="Sedan"/>
    <n v="36"/>
    <n v="27"/>
    <n v="5657"/>
    <x v="422"/>
  </r>
  <r>
    <x v="4"/>
    <s v="Cube"/>
    <n v="2012"/>
    <x v="5"/>
    <x v="1"/>
    <n v="122"/>
    <n v="4"/>
    <x v="1"/>
    <s v="front wheel drive"/>
    <n v="4"/>
    <s v="N/A"/>
    <s v="Compact"/>
    <s v="Wagon"/>
    <n v="31"/>
    <n v="27"/>
    <n v="2009"/>
    <x v="667"/>
  </r>
  <r>
    <x v="4"/>
    <s v="Cube"/>
    <n v="2012"/>
    <x v="5"/>
    <x v="1"/>
    <n v="122"/>
    <n v="4"/>
    <x v="1"/>
    <s v="front wheel drive"/>
    <n v="4"/>
    <s v="N/A"/>
    <s v="Compact"/>
    <s v="Wagon"/>
    <n v="31"/>
    <n v="27"/>
    <n v="2009"/>
    <x v="668"/>
  </r>
  <r>
    <x v="4"/>
    <s v="Cube"/>
    <n v="2013"/>
    <x v="3"/>
    <x v="1"/>
    <n v="122"/>
    <n v="4"/>
    <x v="1"/>
    <s v="front wheel drive"/>
    <n v="4"/>
    <s v="N/A"/>
    <s v="Compact"/>
    <s v="Wagon"/>
    <n v="31"/>
    <n v="27"/>
    <n v="2009"/>
    <x v="669"/>
  </r>
  <r>
    <x v="4"/>
    <s v="Cube"/>
    <n v="2013"/>
    <x v="3"/>
    <x v="1"/>
    <n v="122"/>
    <n v="4"/>
    <x v="1"/>
    <s v="front wheel drive"/>
    <n v="4"/>
    <s v="N/A"/>
    <s v="Compact"/>
    <s v="Wagon"/>
    <n v="31"/>
    <n v="27"/>
    <n v="2009"/>
    <x v="475"/>
  </r>
  <r>
    <x v="4"/>
    <s v="Cube"/>
    <n v="2014"/>
    <x v="4"/>
    <x v="1"/>
    <n v="122"/>
    <n v="4"/>
    <x v="1"/>
    <s v="front wheel drive"/>
    <n v="4"/>
    <s v="N/A"/>
    <s v="Compact"/>
    <s v="Wagon"/>
    <n v="31"/>
    <n v="27"/>
    <n v="2009"/>
    <x v="670"/>
  </r>
  <r>
    <x v="4"/>
    <s v="Cube"/>
    <n v="2014"/>
    <x v="4"/>
    <x v="1"/>
    <n v="122"/>
    <n v="4"/>
    <x v="1"/>
    <s v="front wheel drive"/>
    <n v="4"/>
    <s v="N/A"/>
    <s v="Compact"/>
    <s v="Wagon"/>
    <n v="31"/>
    <n v="27"/>
    <n v="2009"/>
    <x v="261"/>
  </r>
  <r>
    <x v="2"/>
    <s v="Prizm"/>
    <n v="2000"/>
    <x v="13"/>
    <x v="1"/>
    <n v="125"/>
    <n v="4"/>
    <x v="3"/>
    <s v="front wheel drive"/>
    <n v="4"/>
    <s v="N/A"/>
    <s v="Compact"/>
    <s v="Sedan"/>
    <n v="34"/>
    <n v="27"/>
    <n v="1385"/>
    <x v="671"/>
  </r>
  <r>
    <x v="2"/>
    <s v="Prizm"/>
    <n v="2000"/>
    <x v="13"/>
    <x v="1"/>
    <n v="125"/>
    <n v="4"/>
    <x v="3"/>
    <s v="front wheel drive"/>
    <n v="4"/>
    <s v="N/A"/>
    <s v="Compact"/>
    <s v="Sedan"/>
    <n v="34"/>
    <n v="27"/>
    <n v="1385"/>
    <x v="672"/>
  </r>
  <r>
    <x v="2"/>
    <s v="Prizm"/>
    <n v="2001"/>
    <x v="15"/>
    <x v="1"/>
    <n v="125"/>
    <n v="4"/>
    <x v="3"/>
    <s v="front wheel drive"/>
    <n v="4"/>
    <s v="N/A"/>
    <s v="Compact"/>
    <s v="Sedan"/>
    <n v="37"/>
    <n v="27"/>
    <n v="1385"/>
    <x v="673"/>
  </r>
  <r>
    <x v="2"/>
    <s v="Prizm"/>
    <n v="2001"/>
    <x v="15"/>
    <x v="1"/>
    <n v="125"/>
    <n v="4"/>
    <x v="3"/>
    <s v="front wheel drive"/>
    <n v="4"/>
    <s v="N/A"/>
    <s v="Compact"/>
    <s v="Sedan"/>
    <n v="37"/>
    <n v="27"/>
    <n v="1385"/>
    <x v="674"/>
  </r>
  <r>
    <x v="2"/>
    <s v="Prizm"/>
    <n v="2002"/>
    <x v="27"/>
    <x v="1"/>
    <n v="125"/>
    <n v="4"/>
    <x v="3"/>
    <s v="front wheel drive"/>
    <n v="4"/>
    <s v="N/A"/>
    <s v="Compact"/>
    <s v="Sedan"/>
    <n v="37"/>
    <n v="27"/>
    <n v="1385"/>
    <x v="675"/>
  </r>
  <r>
    <x v="2"/>
    <s v="Prizm"/>
    <n v="2002"/>
    <x v="27"/>
    <x v="1"/>
    <n v="125"/>
    <n v="4"/>
    <x v="3"/>
    <s v="front wheel drive"/>
    <n v="4"/>
    <s v="N/A"/>
    <s v="Compact"/>
    <s v="Sedan"/>
    <n v="37"/>
    <n v="27"/>
    <n v="1385"/>
    <x v="676"/>
  </r>
  <r>
    <x v="16"/>
    <s v="xD"/>
    <n v="2012"/>
    <x v="5"/>
    <x v="1"/>
    <n v="128"/>
    <n v="4"/>
    <x v="3"/>
    <s v="front wheel drive"/>
    <n v="4"/>
    <s v="Hatchback"/>
    <s v="Compact"/>
    <s v="4dr Hatchback"/>
    <n v="33"/>
    <n v="27"/>
    <n v="105"/>
    <x v="677"/>
  </r>
  <r>
    <x v="16"/>
    <s v="xD"/>
    <n v="2012"/>
    <x v="5"/>
    <x v="1"/>
    <n v="128"/>
    <n v="4"/>
    <x v="1"/>
    <s v="front wheel drive"/>
    <n v="4"/>
    <s v="Hatchback"/>
    <s v="Compact"/>
    <s v="4dr Hatchback"/>
    <n v="33"/>
    <n v="27"/>
    <n v="105"/>
    <x v="678"/>
  </r>
  <r>
    <x v="16"/>
    <s v="xD"/>
    <n v="2012"/>
    <x v="5"/>
    <x v="1"/>
    <n v="128"/>
    <n v="4"/>
    <x v="3"/>
    <s v="front wheel drive"/>
    <n v="4"/>
    <s v="Hatchback"/>
    <s v="Compact"/>
    <s v="4dr Hatchback"/>
    <n v="33"/>
    <n v="27"/>
    <n v="105"/>
    <x v="679"/>
  </r>
  <r>
    <x v="16"/>
    <s v="xD"/>
    <n v="2012"/>
    <x v="5"/>
    <x v="1"/>
    <n v="128"/>
    <n v="4"/>
    <x v="1"/>
    <s v="front wheel drive"/>
    <n v="4"/>
    <s v="Hatchback"/>
    <s v="Compact"/>
    <s v="4dr Hatchback"/>
    <n v="33"/>
    <n v="27"/>
    <n v="105"/>
    <x v="227"/>
  </r>
  <r>
    <x v="16"/>
    <s v="xD"/>
    <n v="2013"/>
    <x v="3"/>
    <x v="1"/>
    <n v="128"/>
    <n v="4"/>
    <x v="1"/>
    <s v="front wheel drive"/>
    <n v="4"/>
    <s v="Hatchback"/>
    <s v="Compact"/>
    <s v="4dr Hatchback"/>
    <n v="33"/>
    <n v="27"/>
    <n v="105"/>
    <x v="680"/>
  </r>
  <r>
    <x v="16"/>
    <s v="xD"/>
    <n v="2013"/>
    <x v="3"/>
    <x v="1"/>
    <n v="128"/>
    <n v="4"/>
    <x v="1"/>
    <s v="front wheel drive"/>
    <n v="4"/>
    <s v="Hatchback"/>
    <s v="Compact"/>
    <s v="4dr Hatchback"/>
    <n v="33"/>
    <n v="27"/>
    <n v="105"/>
    <x v="681"/>
  </r>
  <r>
    <x v="16"/>
    <s v="xD"/>
    <n v="2013"/>
    <x v="3"/>
    <x v="1"/>
    <n v="128"/>
    <n v="4"/>
    <x v="3"/>
    <s v="front wheel drive"/>
    <n v="4"/>
    <s v="Hatchback"/>
    <s v="Compact"/>
    <s v="4dr Hatchback"/>
    <n v="33"/>
    <n v="27"/>
    <n v="105"/>
    <x v="682"/>
  </r>
  <r>
    <x v="16"/>
    <s v="xD"/>
    <n v="2013"/>
    <x v="3"/>
    <x v="1"/>
    <n v="128"/>
    <n v="4"/>
    <x v="3"/>
    <s v="front wheel drive"/>
    <n v="4"/>
    <s v="Hatchback"/>
    <s v="Compact"/>
    <s v="4dr Hatchback"/>
    <n v="33"/>
    <n v="27"/>
    <n v="105"/>
    <x v="683"/>
  </r>
  <r>
    <x v="16"/>
    <s v="xD"/>
    <n v="2014"/>
    <x v="4"/>
    <x v="1"/>
    <n v="128"/>
    <n v="4"/>
    <x v="3"/>
    <s v="front wheel drive"/>
    <n v="4"/>
    <s v="Hatchback"/>
    <s v="Compact"/>
    <s v="4dr Hatchback"/>
    <n v="33"/>
    <n v="27"/>
    <n v="105"/>
    <x v="684"/>
  </r>
  <r>
    <x v="16"/>
    <s v="xD"/>
    <n v="2014"/>
    <x v="4"/>
    <x v="1"/>
    <n v="128"/>
    <n v="4"/>
    <x v="1"/>
    <s v="front wheel drive"/>
    <n v="4"/>
    <s v="Hatchback"/>
    <s v="Compact"/>
    <s v="4dr Hatchback"/>
    <n v="33"/>
    <n v="27"/>
    <n v="105"/>
    <x v="685"/>
  </r>
  <r>
    <x v="4"/>
    <s v="Sentra"/>
    <n v="2015"/>
    <x v="0"/>
    <x v="1"/>
    <n v="130"/>
    <n v="4"/>
    <x v="3"/>
    <s v="front wheel drive"/>
    <n v="4"/>
    <s v="N/A"/>
    <s v="Midsize"/>
    <s v="Sedan"/>
    <n v="36"/>
    <n v="27"/>
    <n v="2009"/>
    <x v="686"/>
  </r>
  <r>
    <x v="4"/>
    <s v="Sentra"/>
    <n v="2016"/>
    <x v="1"/>
    <x v="1"/>
    <n v="130"/>
    <n v="4"/>
    <x v="3"/>
    <s v="front wheel drive"/>
    <n v="4"/>
    <s v="N/A"/>
    <s v="Midsize"/>
    <s v="Sedan"/>
    <n v="36"/>
    <n v="27"/>
    <n v="2009"/>
    <x v="687"/>
  </r>
  <r>
    <x v="4"/>
    <s v="Sentra"/>
    <n v="2017"/>
    <x v="2"/>
    <x v="1"/>
    <n v="130"/>
    <n v="4"/>
    <x v="3"/>
    <s v="front wheel drive"/>
    <n v="4"/>
    <s v="N/A"/>
    <s v="Midsize"/>
    <s v="Sedan"/>
    <n v="35"/>
    <n v="27"/>
    <n v="2009"/>
    <x v="688"/>
  </r>
  <r>
    <x v="14"/>
    <s v="Veloster"/>
    <n v="2015"/>
    <x v="0"/>
    <x v="1"/>
    <n v="132"/>
    <n v="4"/>
    <x v="2"/>
    <s v="front wheel drive"/>
    <n v="3"/>
    <s v="Hatchback"/>
    <s v="Compact"/>
    <s v="2dr Hatchback"/>
    <n v="36"/>
    <n v="27"/>
    <n v="1439"/>
    <x v="689"/>
  </r>
  <r>
    <x v="14"/>
    <s v="Veloster"/>
    <n v="2015"/>
    <x v="0"/>
    <x v="1"/>
    <n v="132"/>
    <n v="4"/>
    <x v="2"/>
    <s v="front wheel drive"/>
    <n v="3"/>
    <s v="Hatchback"/>
    <s v="Compact"/>
    <s v="2dr Hatchback"/>
    <n v="36"/>
    <n v="27"/>
    <n v="1439"/>
    <x v="690"/>
  </r>
  <r>
    <x v="14"/>
    <s v="Veloster"/>
    <n v="2016"/>
    <x v="1"/>
    <x v="1"/>
    <n v="132"/>
    <n v="4"/>
    <x v="3"/>
    <s v="front wheel drive"/>
    <n v="3"/>
    <s v="Hatchback"/>
    <s v="Compact"/>
    <s v="2dr Hatchback"/>
    <n v="35"/>
    <n v="27"/>
    <n v="1439"/>
    <x v="363"/>
  </r>
  <r>
    <x v="11"/>
    <s v="Corolla"/>
    <n v="2015"/>
    <x v="0"/>
    <x v="1"/>
    <n v="132"/>
    <n v="4"/>
    <x v="1"/>
    <s v="front wheel drive"/>
    <n v="4"/>
    <s v="N/A"/>
    <s v="Compact"/>
    <s v="Sedan"/>
    <n v="36"/>
    <n v="27"/>
    <n v="2031"/>
    <x v="691"/>
  </r>
  <r>
    <x v="11"/>
    <s v="Corolla"/>
    <n v="2016"/>
    <x v="1"/>
    <x v="1"/>
    <n v="132"/>
    <n v="4"/>
    <x v="1"/>
    <s v="front wheel drive"/>
    <n v="4"/>
    <s v="N/A"/>
    <s v="Compact"/>
    <s v="Sedan"/>
    <n v="36"/>
    <n v="27"/>
    <n v="2031"/>
    <x v="261"/>
  </r>
  <r>
    <x v="11"/>
    <s v="Corolla"/>
    <n v="2017"/>
    <x v="2"/>
    <x v="1"/>
    <n v="132"/>
    <n v="4"/>
    <x v="3"/>
    <s v="front wheel drive"/>
    <n v="4"/>
    <s v="N/A"/>
    <s v="Compact"/>
    <s v="Sedan"/>
    <n v="35"/>
    <n v="27"/>
    <n v="2031"/>
    <x v="556"/>
  </r>
  <r>
    <x v="14"/>
    <s v="Accent"/>
    <n v="2015"/>
    <x v="0"/>
    <x v="1"/>
    <n v="137"/>
    <n v="4"/>
    <x v="3"/>
    <s v="front wheel drive"/>
    <n v="4"/>
    <s v="N/A"/>
    <s v="Compact"/>
    <s v="Sedan"/>
    <n v="38"/>
    <n v="27"/>
    <n v="1439"/>
    <x v="692"/>
  </r>
  <r>
    <x v="14"/>
    <s v="Accent"/>
    <n v="2015"/>
    <x v="0"/>
    <x v="1"/>
    <n v="137"/>
    <n v="4"/>
    <x v="3"/>
    <s v="front wheel drive"/>
    <n v="4"/>
    <s v="Hatchback"/>
    <s v="Compact"/>
    <s v="4dr Hatchback"/>
    <n v="38"/>
    <n v="27"/>
    <n v="1439"/>
    <x v="693"/>
  </r>
  <r>
    <x v="14"/>
    <s v="Accent"/>
    <n v="2015"/>
    <x v="0"/>
    <x v="1"/>
    <n v="137"/>
    <n v="4"/>
    <x v="3"/>
    <s v="front wheel drive"/>
    <n v="4"/>
    <s v="Hatchback"/>
    <s v="Compact"/>
    <s v="4dr Hatchback"/>
    <n v="38"/>
    <n v="27"/>
    <n v="1439"/>
    <x v="175"/>
  </r>
  <r>
    <x v="14"/>
    <s v="Accent"/>
    <n v="2016"/>
    <x v="1"/>
    <x v="1"/>
    <n v="137"/>
    <n v="4"/>
    <x v="3"/>
    <s v="front wheel drive"/>
    <n v="4"/>
    <s v="Hatchback"/>
    <s v="Compact"/>
    <s v="4dr Hatchback"/>
    <n v="38"/>
    <n v="27"/>
    <n v="1439"/>
    <x v="175"/>
  </r>
  <r>
    <x v="14"/>
    <s v="Accent"/>
    <n v="2016"/>
    <x v="1"/>
    <x v="1"/>
    <n v="137"/>
    <n v="4"/>
    <x v="3"/>
    <s v="front wheel drive"/>
    <n v="4"/>
    <s v="N/A"/>
    <s v="Compact"/>
    <s v="Sedan"/>
    <n v="38"/>
    <n v="27"/>
    <n v="1439"/>
    <x v="692"/>
  </r>
  <r>
    <x v="14"/>
    <s v="Accent"/>
    <n v="2016"/>
    <x v="1"/>
    <x v="1"/>
    <n v="137"/>
    <n v="4"/>
    <x v="3"/>
    <s v="front wheel drive"/>
    <n v="4"/>
    <s v="Hatchback"/>
    <s v="Compact"/>
    <s v="4dr Hatchback"/>
    <n v="38"/>
    <n v="27"/>
    <n v="1439"/>
    <x v="693"/>
  </r>
  <r>
    <x v="16"/>
    <s v="iM"/>
    <n v="2016"/>
    <x v="1"/>
    <x v="1"/>
    <n v="137"/>
    <n v="4"/>
    <x v="3"/>
    <s v="front wheel drive"/>
    <n v="4"/>
    <s v="Hatchback"/>
    <s v="Compact"/>
    <s v="4dr Hatchback"/>
    <n v="36"/>
    <n v="27"/>
    <n v="105"/>
    <x v="694"/>
  </r>
  <r>
    <x v="11"/>
    <s v="Corolla iM"/>
    <n v="2017"/>
    <x v="2"/>
    <x v="1"/>
    <n v="137"/>
    <n v="4"/>
    <x v="3"/>
    <s v="front wheel drive"/>
    <n v="4"/>
    <s v="Hatchback"/>
    <s v="Compact"/>
    <s v="4dr Hatchback"/>
    <n v="35"/>
    <n v="27"/>
    <n v="2031"/>
    <x v="695"/>
  </r>
  <r>
    <x v="2"/>
    <s v="Sonic"/>
    <n v="2015"/>
    <x v="0"/>
    <x v="1"/>
    <n v="138"/>
    <n v="4"/>
    <x v="1"/>
    <s v="front wheel drive"/>
    <n v="4"/>
    <s v="N/A"/>
    <s v="Compact"/>
    <s v="Sedan"/>
    <n v="37"/>
    <n v="27"/>
    <n v="1385"/>
    <x v="696"/>
  </r>
  <r>
    <x v="2"/>
    <s v="Sonic"/>
    <n v="2015"/>
    <x v="0"/>
    <x v="1"/>
    <n v="138"/>
    <n v="4"/>
    <x v="3"/>
    <s v="front wheel drive"/>
    <n v="4"/>
    <s v="Hatchback"/>
    <s v="Compact"/>
    <s v="4dr Hatchback"/>
    <n v="34"/>
    <n v="27"/>
    <n v="1385"/>
    <x v="697"/>
  </r>
  <r>
    <x v="2"/>
    <s v="Sonic"/>
    <n v="2015"/>
    <x v="0"/>
    <x v="1"/>
    <n v="138"/>
    <n v="4"/>
    <x v="1"/>
    <s v="front wheel drive"/>
    <n v="4"/>
    <s v="Hatchback"/>
    <s v="Compact"/>
    <s v="4dr Hatchback"/>
    <n v="37"/>
    <n v="27"/>
    <n v="1385"/>
    <x v="698"/>
  </r>
  <r>
    <x v="2"/>
    <s v="Sonic"/>
    <n v="2015"/>
    <x v="0"/>
    <x v="1"/>
    <n v="138"/>
    <n v="4"/>
    <x v="3"/>
    <s v="front wheel drive"/>
    <n v="4"/>
    <s v="N/A"/>
    <s v="Compact"/>
    <s v="Sedan"/>
    <n v="34"/>
    <n v="27"/>
    <n v="1385"/>
    <x v="699"/>
  </r>
  <r>
    <x v="2"/>
    <s v="Sonic"/>
    <n v="2016"/>
    <x v="1"/>
    <x v="1"/>
    <n v="138"/>
    <n v="4"/>
    <x v="3"/>
    <s v="front wheel drive"/>
    <n v="4"/>
    <s v="N/A"/>
    <s v="Compact"/>
    <s v="Sedan"/>
    <n v="34"/>
    <n v="27"/>
    <n v="1385"/>
    <x v="511"/>
  </r>
  <r>
    <x v="2"/>
    <s v="Sonic"/>
    <n v="2016"/>
    <x v="1"/>
    <x v="1"/>
    <n v="138"/>
    <n v="4"/>
    <x v="1"/>
    <s v="front wheel drive"/>
    <n v="4"/>
    <s v="Hatchback"/>
    <s v="Compact"/>
    <s v="4dr Hatchback"/>
    <n v="37"/>
    <n v="27"/>
    <n v="1385"/>
    <x v="536"/>
  </r>
  <r>
    <x v="2"/>
    <s v="Sonic"/>
    <n v="2016"/>
    <x v="1"/>
    <x v="1"/>
    <n v="138"/>
    <n v="4"/>
    <x v="1"/>
    <s v="front wheel drive"/>
    <n v="4"/>
    <s v="N/A"/>
    <s v="Compact"/>
    <s v="Sedan"/>
    <n v="37"/>
    <n v="27"/>
    <n v="1385"/>
    <x v="700"/>
  </r>
  <r>
    <x v="2"/>
    <s v="Sonic"/>
    <n v="2016"/>
    <x v="1"/>
    <x v="1"/>
    <n v="138"/>
    <n v="4"/>
    <x v="3"/>
    <s v="front wheel drive"/>
    <n v="4"/>
    <s v="Hatchback"/>
    <s v="Compact"/>
    <s v="4dr Hatchback"/>
    <n v="34"/>
    <n v="27"/>
    <n v="1385"/>
    <x v="511"/>
  </r>
  <r>
    <x v="2"/>
    <s v="Sonic"/>
    <n v="2017"/>
    <x v="2"/>
    <x v="1"/>
    <n v="138"/>
    <n v="4"/>
    <x v="1"/>
    <s v="front wheel drive"/>
    <n v="4"/>
    <s v="Hatchback"/>
    <s v="Compact"/>
    <s v="4dr Hatchback"/>
    <n v="36"/>
    <n v="27"/>
    <n v="1385"/>
    <x v="701"/>
  </r>
  <r>
    <x v="2"/>
    <s v="Sonic"/>
    <n v="2017"/>
    <x v="2"/>
    <x v="1"/>
    <n v="138"/>
    <n v="4"/>
    <x v="1"/>
    <s v="front wheel drive"/>
    <n v="4"/>
    <s v="N/A"/>
    <s v="Compact"/>
    <s v="Sedan"/>
    <n v="36"/>
    <n v="27"/>
    <n v="1385"/>
    <x v="702"/>
  </r>
  <r>
    <x v="14"/>
    <s v="Accent"/>
    <n v="2014"/>
    <x v="4"/>
    <x v="1"/>
    <n v="138"/>
    <n v="4"/>
    <x v="1"/>
    <s v="front wheel drive"/>
    <n v="4"/>
    <s v="Hatchback"/>
    <s v="Compact"/>
    <s v="4dr Hatchback"/>
    <n v="37"/>
    <n v="27"/>
    <n v="1439"/>
    <x v="703"/>
  </r>
  <r>
    <x v="14"/>
    <s v="Accent"/>
    <n v="2014"/>
    <x v="4"/>
    <x v="1"/>
    <n v="138"/>
    <n v="4"/>
    <x v="3"/>
    <s v="front wheel drive"/>
    <n v="4"/>
    <s v="Hatchback"/>
    <s v="Compact"/>
    <s v="4dr Hatchback"/>
    <n v="38"/>
    <n v="27"/>
    <n v="1439"/>
    <x v="369"/>
  </r>
  <r>
    <x v="14"/>
    <s v="Accent"/>
    <n v="2014"/>
    <x v="4"/>
    <x v="1"/>
    <n v="138"/>
    <n v="4"/>
    <x v="1"/>
    <s v="front wheel drive"/>
    <n v="4"/>
    <s v="N/A"/>
    <s v="Compact"/>
    <s v="Sedan"/>
    <n v="37"/>
    <n v="27"/>
    <n v="1439"/>
    <x v="704"/>
  </r>
  <r>
    <x v="14"/>
    <s v="Accent"/>
    <n v="2014"/>
    <x v="4"/>
    <x v="1"/>
    <n v="138"/>
    <n v="4"/>
    <x v="1"/>
    <s v="front wheel drive"/>
    <n v="4"/>
    <s v="Hatchback"/>
    <s v="Compact"/>
    <s v="4dr Hatchback"/>
    <n v="37"/>
    <n v="27"/>
    <n v="1439"/>
    <x v="705"/>
  </r>
  <r>
    <x v="14"/>
    <s v="Accent"/>
    <n v="2014"/>
    <x v="4"/>
    <x v="1"/>
    <n v="138"/>
    <n v="4"/>
    <x v="3"/>
    <s v="front wheel drive"/>
    <n v="4"/>
    <s v="N/A"/>
    <s v="Compact"/>
    <s v="Sedan"/>
    <n v="38"/>
    <n v="27"/>
    <n v="1439"/>
    <x v="706"/>
  </r>
  <r>
    <x v="14"/>
    <s v="Accent"/>
    <n v="2014"/>
    <x v="4"/>
    <x v="1"/>
    <n v="138"/>
    <n v="4"/>
    <x v="3"/>
    <s v="front wheel drive"/>
    <n v="4"/>
    <s v="Hatchback"/>
    <s v="Compact"/>
    <s v="4dr Hatchback"/>
    <n v="38"/>
    <n v="27"/>
    <n v="1439"/>
    <x v="676"/>
  </r>
  <r>
    <x v="7"/>
    <s v="Rio"/>
    <n v="2015"/>
    <x v="0"/>
    <x v="1"/>
    <n v="138"/>
    <n v="4"/>
    <x v="1"/>
    <s v="front wheel drive"/>
    <n v="4"/>
    <s v="N/A"/>
    <s v="Compact"/>
    <s v="Sedan"/>
    <n v="37"/>
    <n v="27"/>
    <n v="1720"/>
    <x v="707"/>
  </r>
  <r>
    <x v="7"/>
    <s v="Rio"/>
    <n v="2015"/>
    <x v="0"/>
    <x v="1"/>
    <n v="138"/>
    <n v="4"/>
    <x v="1"/>
    <s v="front wheel drive"/>
    <n v="4"/>
    <s v="Hatchback"/>
    <s v="Compact"/>
    <s v="4dr Hatchback"/>
    <n v="37"/>
    <n v="27"/>
    <n v="1720"/>
    <x v="576"/>
  </r>
  <r>
    <x v="7"/>
    <s v="Rio"/>
    <n v="2015"/>
    <x v="0"/>
    <x v="1"/>
    <n v="138"/>
    <n v="4"/>
    <x v="3"/>
    <s v="front wheel drive"/>
    <n v="4"/>
    <s v="Hatchback"/>
    <s v="Compact"/>
    <s v="4dr Hatchback"/>
    <n v="37"/>
    <n v="27"/>
    <n v="1720"/>
    <x v="274"/>
  </r>
  <r>
    <x v="7"/>
    <s v="Rio"/>
    <n v="2015"/>
    <x v="0"/>
    <x v="1"/>
    <n v="138"/>
    <n v="4"/>
    <x v="1"/>
    <s v="front wheel drive"/>
    <n v="4"/>
    <s v="N/A"/>
    <s v="Compact"/>
    <s v="Sedan"/>
    <n v="37"/>
    <n v="27"/>
    <n v="1720"/>
    <x v="708"/>
  </r>
  <r>
    <x v="7"/>
    <s v="Rio"/>
    <n v="2015"/>
    <x v="0"/>
    <x v="1"/>
    <n v="138"/>
    <n v="4"/>
    <x v="1"/>
    <s v="front wheel drive"/>
    <n v="4"/>
    <s v="Hatchback"/>
    <s v="Compact"/>
    <s v="4dr Hatchback"/>
    <n v="37"/>
    <n v="27"/>
    <n v="1720"/>
    <x v="709"/>
  </r>
  <r>
    <x v="7"/>
    <s v="Rio"/>
    <n v="2015"/>
    <x v="0"/>
    <x v="1"/>
    <n v="138"/>
    <n v="4"/>
    <x v="1"/>
    <s v="front wheel drive"/>
    <n v="4"/>
    <s v="N/A"/>
    <s v="Compact"/>
    <s v="Sedan"/>
    <n v="37"/>
    <n v="27"/>
    <n v="1720"/>
    <x v="688"/>
  </r>
  <r>
    <x v="7"/>
    <s v="Rio"/>
    <n v="2015"/>
    <x v="0"/>
    <x v="1"/>
    <n v="138"/>
    <n v="4"/>
    <x v="1"/>
    <s v="front wheel drive"/>
    <n v="4"/>
    <s v="Hatchback"/>
    <s v="Compact"/>
    <s v="4dr Hatchback"/>
    <n v="37"/>
    <n v="27"/>
    <n v="1720"/>
    <x v="710"/>
  </r>
  <r>
    <x v="7"/>
    <s v="Rio"/>
    <n v="2015"/>
    <x v="0"/>
    <x v="1"/>
    <n v="138"/>
    <n v="4"/>
    <x v="3"/>
    <s v="front wheel drive"/>
    <n v="4"/>
    <s v="N/A"/>
    <s v="Compact"/>
    <s v="Sedan"/>
    <n v="37"/>
    <n v="27"/>
    <n v="1720"/>
    <x v="274"/>
  </r>
  <r>
    <x v="7"/>
    <s v="Rio"/>
    <n v="2016"/>
    <x v="1"/>
    <x v="1"/>
    <n v="138"/>
    <n v="4"/>
    <x v="1"/>
    <s v="front wheel drive"/>
    <n v="4"/>
    <s v="N/A"/>
    <s v="Compact"/>
    <s v="Sedan"/>
    <n v="37"/>
    <n v="27"/>
    <n v="1720"/>
    <x v="711"/>
  </r>
  <r>
    <x v="7"/>
    <s v="Rio"/>
    <n v="2016"/>
    <x v="1"/>
    <x v="1"/>
    <n v="138"/>
    <n v="4"/>
    <x v="1"/>
    <s v="front wheel drive"/>
    <n v="4"/>
    <s v="N/A"/>
    <s v="Compact"/>
    <s v="Sedan"/>
    <n v="37"/>
    <n v="27"/>
    <n v="1720"/>
    <x v="170"/>
  </r>
  <r>
    <x v="7"/>
    <s v="Rio"/>
    <n v="2016"/>
    <x v="1"/>
    <x v="1"/>
    <n v="138"/>
    <n v="4"/>
    <x v="3"/>
    <s v="front wheel drive"/>
    <n v="4"/>
    <s v="N/A"/>
    <s v="Compact"/>
    <s v="Sedan"/>
    <n v="38"/>
    <n v="27"/>
    <n v="1720"/>
    <x v="712"/>
  </r>
  <r>
    <x v="7"/>
    <s v="Rio"/>
    <n v="2016"/>
    <x v="1"/>
    <x v="1"/>
    <n v="138"/>
    <n v="4"/>
    <x v="1"/>
    <s v="front wheel drive"/>
    <n v="4"/>
    <s v="N/A"/>
    <s v="Compact"/>
    <s v="Sedan"/>
    <n v="37"/>
    <n v="27"/>
    <n v="1720"/>
    <x v="713"/>
  </r>
  <r>
    <x v="7"/>
    <s v="Rio"/>
    <n v="2016"/>
    <x v="1"/>
    <x v="1"/>
    <n v="138"/>
    <n v="4"/>
    <x v="1"/>
    <s v="front wheel drive"/>
    <n v="4"/>
    <s v="Hatchback"/>
    <s v="Compact"/>
    <s v="4dr Hatchback"/>
    <n v="37"/>
    <n v="27"/>
    <n v="1720"/>
    <x v="714"/>
  </r>
  <r>
    <x v="7"/>
    <s v="Rio"/>
    <n v="2016"/>
    <x v="1"/>
    <x v="1"/>
    <n v="138"/>
    <n v="4"/>
    <x v="1"/>
    <s v="front wheel drive"/>
    <n v="4"/>
    <s v="Hatchback"/>
    <s v="Compact"/>
    <s v="4dr Hatchback"/>
    <n v="37"/>
    <n v="27"/>
    <n v="1720"/>
    <x v="177"/>
  </r>
  <r>
    <x v="7"/>
    <s v="Rio"/>
    <n v="2016"/>
    <x v="1"/>
    <x v="1"/>
    <n v="138"/>
    <n v="4"/>
    <x v="1"/>
    <s v="front wheel drive"/>
    <n v="4"/>
    <s v="Hatchback"/>
    <s v="Compact"/>
    <s v="4dr Hatchback"/>
    <n v="37"/>
    <n v="27"/>
    <n v="1720"/>
    <x v="715"/>
  </r>
  <r>
    <x v="7"/>
    <s v="Rio"/>
    <n v="2017"/>
    <x v="2"/>
    <x v="1"/>
    <n v="138"/>
    <n v="4"/>
    <x v="1"/>
    <s v="front wheel drive"/>
    <n v="4"/>
    <s v="N/A"/>
    <s v="Compact"/>
    <s v="Sedan"/>
    <n v="36"/>
    <n v="27"/>
    <n v="1720"/>
    <x v="713"/>
  </r>
  <r>
    <x v="7"/>
    <s v="Rio"/>
    <n v="2017"/>
    <x v="2"/>
    <x v="1"/>
    <n v="138"/>
    <n v="4"/>
    <x v="1"/>
    <s v="front wheel drive"/>
    <n v="4"/>
    <s v="Hatchback"/>
    <s v="Compact"/>
    <s v="4dr Hatchback"/>
    <n v="36"/>
    <n v="27"/>
    <n v="1720"/>
    <x v="177"/>
  </r>
  <r>
    <x v="7"/>
    <s v="Rio"/>
    <n v="2017"/>
    <x v="2"/>
    <x v="1"/>
    <n v="138"/>
    <n v="4"/>
    <x v="1"/>
    <s v="front wheel drive"/>
    <n v="4"/>
    <s v="Hatchback"/>
    <s v="Compact"/>
    <s v="4dr Hatchback"/>
    <n v="36"/>
    <n v="27"/>
    <n v="1720"/>
    <x v="714"/>
  </r>
  <r>
    <x v="7"/>
    <s v="Rio"/>
    <n v="2017"/>
    <x v="2"/>
    <x v="1"/>
    <n v="138"/>
    <n v="4"/>
    <x v="3"/>
    <s v="front wheel drive"/>
    <n v="4"/>
    <s v="N/A"/>
    <s v="Compact"/>
    <s v="Sedan"/>
    <n v="36"/>
    <n v="27"/>
    <n v="1720"/>
    <x v="712"/>
  </r>
  <r>
    <x v="7"/>
    <s v="Rio"/>
    <n v="2017"/>
    <x v="2"/>
    <x v="1"/>
    <n v="138"/>
    <n v="4"/>
    <x v="1"/>
    <s v="front wheel drive"/>
    <n v="4"/>
    <s v="Hatchback"/>
    <s v="Compact"/>
    <s v="4dr Hatchback"/>
    <n v="36"/>
    <n v="27"/>
    <n v="1720"/>
    <x v="715"/>
  </r>
  <r>
    <x v="7"/>
    <s v="Rio"/>
    <n v="2017"/>
    <x v="2"/>
    <x v="1"/>
    <n v="138"/>
    <n v="4"/>
    <x v="1"/>
    <s v="front wheel drive"/>
    <n v="4"/>
    <s v="N/A"/>
    <s v="Compact"/>
    <s v="Sedan"/>
    <n v="36"/>
    <n v="27"/>
    <n v="1720"/>
    <x v="170"/>
  </r>
  <r>
    <x v="1"/>
    <s v="HR-V"/>
    <n v="2016"/>
    <x v="1"/>
    <x v="1"/>
    <n v="141"/>
    <n v="4"/>
    <x v="1"/>
    <s v="all wheel drive"/>
    <n v="4"/>
    <s v="Crossover"/>
    <s v="Compact"/>
    <s v="4dr SUV"/>
    <n v="32"/>
    <n v="27"/>
    <n v="2202"/>
    <x v="716"/>
  </r>
  <r>
    <x v="1"/>
    <s v="HR-V"/>
    <n v="2016"/>
    <x v="1"/>
    <x v="1"/>
    <n v="141"/>
    <n v="4"/>
    <x v="1"/>
    <s v="all wheel drive"/>
    <n v="4"/>
    <s v="Crossover"/>
    <s v="Compact"/>
    <s v="4dr SUV"/>
    <n v="32"/>
    <n v="27"/>
    <n v="2202"/>
    <x v="190"/>
  </r>
  <r>
    <x v="1"/>
    <s v="HR-V"/>
    <n v="2016"/>
    <x v="1"/>
    <x v="1"/>
    <n v="141"/>
    <n v="4"/>
    <x v="1"/>
    <s v="all wheel drive"/>
    <n v="4"/>
    <s v="Crossover"/>
    <s v="Compact"/>
    <s v="4dr SUV"/>
    <n v="32"/>
    <n v="27"/>
    <n v="2202"/>
    <x v="717"/>
  </r>
  <r>
    <x v="1"/>
    <s v="HR-V"/>
    <n v="2017"/>
    <x v="2"/>
    <x v="1"/>
    <n v="141"/>
    <n v="4"/>
    <x v="1"/>
    <s v="all wheel drive"/>
    <n v="4"/>
    <s v="Crossover"/>
    <s v="Compact"/>
    <s v="4dr SUV"/>
    <n v="31"/>
    <n v="27"/>
    <n v="2202"/>
    <x v="718"/>
  </r>
  <r>
    <x v="1"/>
    <s v="HR-V"/>
    <n v="2017"/>
    <x v="2"/>
    <x v="1"/>
    <n v="141"/>
    <n v="4"/>
    <x v="1"/>
    <s v="all wheel drive"/>
    <n v="4"/>
    <s v="Crossover"/>
    <s v="Compact"/>
    <s v="4dr SUV"/>
    <n v="31"/>
    <n v="27"/>
    <n v="2202"/>
    <x v="719"/>
  </r>
  <r>
    <x v="1"/>
    <s v="HR-V"/>
    <n v="2017"/>
    <x v="2"/>
    <x v="1"/>
    <n v="141"/>
    <n v="4"/>
    <x v="1"/>
    <s v="all wheel drive"/>
    <n v="4"/>
    <s v="Crossover"/>
    <s v="Compact"/>
    <s v="4dr SUV"/>
    <n v="31"/>
    <n v="27"/>
    <n v="2202"/>
    <x v="720"/>
  </r>
  <r>
    <x v="14"/>
    <s v="Elantra"/>
    <n v="2015"/>
    <x v="0"/>
    <x v="1"/>
    <n v="145"/>
    <n v="4"/>
    <x v="1"/>
    <s v="front wheel drive"/>
    <n v="4"/>
    <s v="N/A"/>
    <s v="Compact"/>
    <s v="Sedan"/>
    <n v="37"/>
    <n v="27"/>
    <n v="1439"/>
    <x v="721"/>
  </r>
  <r>
    <x v="14"/>
    <s v="Elantra"/>
    <n v="2015"/>
    <x v="0"/>
    <x v="1"/>
    <n v="145"/>
    <n v="4"/>
    <x v="3"/>
    <s v="front wheel drive"/>
    <n v="4"/>
    <s v="N/A"/>
    <s v="Compact"/>
    <s v="Sedan"/>
    <n v="37"/>
    <n v="27"/>
    <n v="1439"/>
    <x v="722"/>
  </r>
  <r>
    <x v="14"/>
    <s v="Elantra"/>
    <n v="2016"/>
    <x v="1"/>
    <x v="1"/>
    <n v="145"/>
    <n v="4"/>
    <x v="1"/>
    <s v="front wheel drive"/>
    <n v="4"/>
    <s v="N/A"/>
    <s v="Compact"/>
    <s v="Sedan"/>
    <n v="37"/>
    <n v="27"/>
    <n v="1439"/>
    <x v="721"/>
  </r>
  <r>
    <x v="14"/>
    <s v="Elantra"/>
    <n v="2016"/>
    <x v="1"/>
    <x v="1"/>
    <n v="145"/>
    <n v="4"/>
    <x v="3"/>
    <s v="front wheel drive"/>
    <n v="4"/>
    <s v="N/A"/>
    <s v="Compact"/>
    <s v="Sedan"/>
    <n v="37"/>
    <n v="27"/>
    <n v="1439"/>
    <x v="722"/>
  </r>
  <r>
    <x v="14"/>
    <s v="Elantra Coupe"/>
    <n v="2013"/>
    <x v="3"/>
    <x v="1"/>
    <n v="145"/>
    <n v="4"/>
    <x v="1"/>
    <s v="front wheel drive"/>
    <n v="2"/>
    <s v="N/A"/>
    <s v="Compact"/>
    <s v="Coupe"/>
    <n v="37"/>
    <n v="27"/>
    <n v="1439"/>
    <x v="723"/>
  </r>
  <r>
    <x v="14"/>
    <s v="Elantra Coupe"/>
    <n v="2013"/>
    <x v="3"/>
    <x v="1"/>
    <n v="145"/>
    <n v="4"/>
    <x v="1"/>
    <s v="front wheel drive"/>
    <n v="2"/>
    <s v="N/A"/>
    <s v="Compact"/>
    <s v="Coupe"/>
    <n v="37"/>
    <n v="27"/>
    <n v="1439"/>
    <x v="597"/>
  </r>
  <r>
    <x v="17"/>
    <s v="CX-3"/>
    <n v="2016"/>
    <x v="1"/>
    <x v="1"/>
    <n v="146"/>
    <n v="4"/>
    <x v="1"/>
    <s v="all wheel drive"/>
    <n v="4"/>
    <s v="Crossover"/>
    <s v="Compact"/>
    <s v="4dr SUV"/>
    <n v="32"/>
    <n v="27"/>
    <n v="586"/>
    <x v="724"/>
  </r>
  <r>
    <x v="17"/>
    <s v="CX-3"/>
    <n v="2016"/>
    <x v="1"/>
    <x v="1"/>
    <n v="146"/>
    <n v="4"/>
    <x v="1"/>
    <s v="all wheel drive"/>
    <n v="4"/>
    <s v="Crossover"/>
    <s v="Compact"/>
    <s v="4dr SUV"/>
    <n v="32"/>
    <n v="27"/>
    <n v="586"/>
    <x v="725"/>
  </r>
  <r>
    <x v="17"/>
    <s v="CX-3"/>
    <n v="2016"/>
    <x v="1"/>
    <x v="1"/>
    <n v="146"/>
    <n v="4"/>
    <x v="1"/>
    <s v="all wheel drive"/>
    <n v="4"/>
    <s v="Crossover"/>
    <s v="Compact"/>
    <s v="4dr SUV"/>
    <n v="32"/>
    <n v="27"/>
    <n v="586"/>
    <x v="726"/>
  </r>
  <r>
    <x v="17"/>
    <s v="CX-3"/>
    <n v="2017"/>
    <x v="2"/>
    <x v="1"/>
    <n v="146"/>
    <n v="4"/>
    <x v="1"/>
    <s v="all wheel drive"/>
    <n v="4"/>
    <s v="Crossover"/>
    <s v="Compact"/>
    <s v="4dr SUV"/>
    <n v="32"/>
    <n v="27"/>
    <n v="586"/>
    <x v="725"/>
  </r>
  <r>
    <x v="17"/>
    <s v="CX-3"/>
    <n v="2017"/>
    <x v="2"/>
    <x v="1"/>
    <n v="146"/>
    <n v="4"/>
    <x v="1"/>
    <s v="all wheel drive"/>
    <n v="4"/>
    <s v="Crossover"/>
    <s v="Compact"/>
    <s v="4dr SUV"/>
    <n v="32"/>
    <n v="27"/>
    <n v="586"/>
    <x v="724"/>
  </r>
  <r>
    <x v="17"/>
    <s v="CX-3"/>
    <n v="2017"/>
    <x v="2"/>
    <x v="1"/>
    <n v="146"/>
    <n v="4"/>
    <x v="1"/>
    <s v="all wheel drive"/>
    <n v="4"/>
    <s v="Crossover"/>
    <s v="Compact"/>
    <s v="4dr SUV"/>
    <n v="32"/>
    <n v="27"/>
    <n v="586"/>
    <x v="726"/>
  </r>
  <r>
    <x v="2"/>
    <s v="Cruze"/>
    <n v="2015"/>
    <x v="0"/>
    <x v="4"/>
    <n v="148"/>
    <n v="4"/>
    <x v="1"/>
    <s v="front wheel drive"/>
    <n v="4"/>
    <s v="Diesel"/>
    <s v="Midsize"/>
    <s v="Sedan"/>
    <n v="46"/>
    <n v="27"/>
    <n v="1385"/>
    <x v="727"/>
  </r>
  <r>
    <x v="14"/>
    <s v="Elantra Coupe"/>
    <n v="2013"/>
    <x v="3"/>
    <x v="1"/>
    <n v="148"/>
    <n v="4"/>
    <x v="1"/>
    <s v="front wheel drive"/>
    <n v="2"/>
    <s v="N/A"/>
    <s v="Compact"/>
    <s v="Coupe"/>
    <n v="37"/>
    <n v="27"/>
    <n v="1439"/>
    <x v="723"/>
  </r>
  <r>
    <x v="14"/>
    <s v="Elantra Coupe"/>
    <n v="2013"/>
    <x v="3"/>
    <x v="1"/>
    <n v="148"/>
    <n v="4"/>
    <x v="1"/>
    <s v="front wheel drive"/>
    <n v="2"/>
    <s v="N/A"/>
    <s v="Compact"/>
    <s v="Coupe"/>
    <n v="37"/>
    <n v="27"/>
    <n v="1439"/>
    <x v="597"/>
  </r>
  <r>
    <x v="3"/>
    <s v="Lancer"/>
    <n v="2016"/>
    <x v="1"/>
    <x v="1"/>
    <n v="148"/>
    <n v="4"/>
    <x v="1"/>
    <s v="front wheel drive"/>
    <n v="4"/>
    <s v="N/A"/>
    <s v="Compact"/>
    <s v="Sedan"/>
    <n v="35"/>
    <n v="27"/>
    <n v="436"/>
    <x v="723"/>
  </r>
  <r>
    <x v="3"/>
    <s v="Lancer"/>
    <n v="2017"/>
    <x v="2"/>
    <x v="1"/>
    <n v="148"/>
    <n v="4"/>
    <x v="1"/>
    <s v="front wheel drive"/>
    <n v="4"/>
    <s v="N/A"/>
    <s v="Compact"/>
    <s v="Sedan"/>
    <n v="34"/>
    <n v="27"/>
    <n v="436"/>
    <x v="728"/>
  </r>
  <r>
    <x v="20"/>
    <s v="Impreza"/>
    <n v="2015"/>
    <x v="0"/>
    <x v="1"/>
    <n v="148"/>
    <n v="4"/>
    <x v="1"/>
    <s v="all wheel drive"/>
    <n v="4"/>
    <s v="Hatchback"/>
    <s v="Compact"/>
    <s v="4dr Hatchback"/>
    <n v="36"/>
    <n v="27"/>
    <n v="640"/>
    <x v="729"/>
  </r>
  <r>
    <x v="20"/>
    <s v="Impreza"/>
    <n v="2015"/>
    <x v="0"/>
    <x v="1"/>
    <n v="148"/>
    <n v="4"/>
    <x v="1"/>
    <s v="all wheel drive"/>
    <n v="4"/>
    <s v="Hatchback"/>
    <s v="Compact"/>
    <s v="4dr Hatchback"/>
    <n v="36"/>
    <n v="27"/>
    <n v="640"/>
    <x v="596"/>
  </r>
  <r>
    <x v="20"/>
    <s v="Impreza"/>
    <n v="2017"/>
    <x v="2"/>
    <x v="1"/>
    <n v="152"/>
    <n v="4"/>
    <x v="1"/>
    <s v="all wheel drive"/>
    <n v="4"/>
    <s v="N/A"/>
    <s v="Midsize"/>
    <s v="Sedan"/>
    <n v="36"/>
    <n v="27"/>
    <n v="640"/>
    <x v="581"/>
  </r>
  <r>
    <x v="20"/>
    <s v="Impreza"/>
    <n v="2017"/>
    <x v="2"/>
    <x v="1"/>
    <n v="152"/>
    <n v="4"/>
    <x v="3"/>
    <s v="all wheel drive"/>
    <n v="4"/>
    <s v="N/A"/>
    <s v="Midsize"/>
    <s v="Sedan"/>
    <n v="36"/>
    <n v="27"/>
    <n v="640"/>
    <x v="596"/>
  </r>
  <r>
    <x v="20"/>
    <s v="Impreza"/>
    <n v="2017"/>
    <x v="2"/>
    <x v="1"/>
    <n v="152"/>
    <n v="4"/>
    <x v="1"/>
    <s v="all wheel drive"/>
    <n v="4"/>
    <s v="Hatchback"/>
    <s v="Compact"/>
    <s v="4dr Hatchback"/>
    <n v="35"/>
    <n v="27"/>
    <n v="640"/>
    <x v="729"/>
  </r>
  <r>
    <x v="20"/>
    <s v="Impreza"/>
    <n v="2017"/>
    <x v="2"/>
    <x v="1"/>
    <n v="152"/>
    <n v="4"/>
    <x v="3"/>
    <s v="all wheel drive"/>
    <n v="4"/>
    <s v="Hatchback"/>
    <s v="Compact"/>
    <s v="4dr Hatchback"/>
    <n v="35"/>
    <n v="27"/>
    <n v="640"/>
    <x v="615"/>
  </r>
  <r>
    <x v="17"/>
    <n v="3"/>
    <n v="2017"/>
    <x v="2"/>
    <x v="1"/>
    <n v="155"/>
    <n v="4"/>
    <x v="3"/>
    <s v="front wheel drive"/>
    <n v="4"/>
    <s v="N/A"/>
    <s v="Midsize"/>
    <s v="Sedan"/>
    <n v="37"/>
    <n v="27"/>
    <n v="586"/>
    <x v="518"/>
  </r>
  <r>
    <x v="17"/>
    <n v="3"/>
    <n v="2017"/>
    <x v="2"/>
    <x v="1"/>
    <n v="155"/>
    <n v="4"/>
    <x v="3"/>
    <s v="front wheel drive"/>
    <n v="4"/>
    <s v="Hatchback"/>
    <s v="Compact"/>
    <s v="4dr Hatchback"/>
    <n v="37"/>
    <n v="27"/>
    <n v="586"/>
    <x v="730"/>
  </r>
  <r>
    <x v="17"/>
    <n v="3"/>
    <n v="2017"/>
    <x v="2"/>
    <x v="1"/>
    <n v="155"/>
    <n v="4"/>
    <x v="3"/>
    <s v="front wheel drive"/>
    <n v="4"/>
    <s v="N/A"/>
    <s v="Midsize"/>
    <s v="Sedan"/>
    <n v="37"/>
    <n v="27"/>
    <n v="586"/>
    <x v="561"/>
  </r>
  <r>
    <x v="17"/>
    <s v="MX-5 Miata"/>
    <n v="2016"/>
    <x v="1"/>
    <x v="3"/>
    <n v="155"/>
    <n v="4"/>
    <x v="3"/>
    <s v="rear wheel drive"/>
    <n v="2"/>
    <s v="Performance"/>
    <s v="Compact"/>
    <s v="Convertible"/>
    <n v="34"/>
    <n v="27"/>
    <n v="586"/>
    <x v="731"/>
  </r>
  <r>
    <x v="17"/>
    <s v="MX-5 Miata"/>
    <n v="2016"/>
    <x v="1"/>
    <x v="3"/>
    <n v="155"/>
    <n v="4"/>
    <x v="1"/>
    <s v="rear wheel drive"/>
    <n v="2"/>
    <s v="Performance"/>
    <s v="Compact"/>
    <s v="Convertible"/>
    <n v="36"/>
    <n v="27"/>
    <n v="586"/>
    <x v="441"/>
  </r>
  <r>
    <x v="17"/>
    <s v="MX-5 Miata"/>
    <n v="2016"/>
    <x v="1"/>
    <x v="3"/>
    <n v="155"/>
    <n v="4"/>
    <x v="1"/>
    <s v="rear wheel drive"/>
    <n v="2"/>
    <s v="Performance"/>
    <s v="Compact"/>
    <s v="Convertible"/>
    <n v="36"/>
    <n v="27"/>
    <n v="586"/>
    <x v="732"/>
  </r>
  <r>
    <x v="17"/>
    <s v="MX-5 Miata"/>
    <n v="2016"/>
    <x v="1"/>
    <x v="3"/>
    <n v="155"/>
    <n v="4"/>
    <x v="1"/>
    <s v="rear wheel drive"/>
    <n v="2"/>
    <s v="Performance"/>
    <s v="Compact"/>
    <s v="Convertible"/>
    <n v="36"/>
    <n v="27"/>
    <n v="586"/>
    <x v="733"/>
  </r>
  <r>
    <x v="17"/>
    <s v="MX-5 Miata"/>
    <n v="2016"/>
    <x v="1"/>
    <x v="3"/>
    <n v="155"/>
    <n v="4"/>
    <x v="3"/>
    <s v="rear wheel drive"/>
    <n v="2"/>
    <s v="Performance"/>
    <s v="Compact"/>
    <s v="Convertible"/>
    <n v="34"/>
    <n v="27"/>
    <n v="586"/>
    <x v="734"/>
  </r>
  <r>
    <x v="17"/>
    <s v="MX-5 Miata"/>
    <n v="2016"/>
    <x v="1"/>
    <x v="3"/>
    <n v="155"/>
    <n v="4"/>
    <x v="3"/>
    <s v="rear wheel drive"/>
    <n v="2"/>
    <s v="Performance"/>
    <s v="Compact"/>
    <s v="Convertible"/>
    <n v="34"/>
    <n v="27"/>
    <n v="586"/>
    <x v="735"/>
  </r>
  <r>
    <x v="1"/>
    <s v="Civic"/>
    <n v="2016"/>
    <x v="1"/>
    <x v="1"/>
    <n v="158"/>
    <n v="4"/>
    <x v="3"/>
    <s v="front wheel drive"/>
    <n v="4"/>
    <s v="N/A"/>
    <s v="Midsize"/>
    <s v="Sedan"/>
    <n v="40"/>
    <n v="27"/>
    <n v="2202"/>
    <x v="736"/>
  </r>
  <r>
    <x v="2"/>
    <s v="Malibu"/>
    <n v="2016"/>
    <x v="1"/>
    <x v="1"/>
    <n v="160"/>
    <n v="4"/>
    <x v="1"/>
    <s v="front wheel drive"/>
    <n v="4"/>
    <s v="N/A"/>
    <s v="Midsize"/>
    <s v="Sedan"/>
    <n v="37"/>
    <n v="27"/>
    <n v="1385"/>
    <x v="737"/>
  </r>
  <r>
    <x v="2"/>
    <s v="Malibu"/>
    <n v="2016"/>
    <x v="1"/>
    <x v="1"/>
    <n v="160"/>
    <n v="4"/>
    <x v="1"/>
    <s v="front wheel drive"/>
    <n v="4"/>
    <s v="N/A"/>
    <s v="Midsize"/>
    <s v="Sedan"/>
    <n v="37"/>
    <n v="27"/>
    <n v="1385"/>
    <x v="424"/>
  </r>
  <r>
    <x v="2"/>
    <s v="Malibu"/>
    <n v="2016"/>
    <x v="1"/>
    <x v="1"/>
    <n v="160"/>
    <n v="4"/>
    <x v="1"/>
    <s v="front wheel drive"/>
    <n v="4"/>
    <s v="N/A"/>
    <s v="Midsize"/>
    <s v="Sedan"/>
    <n v="37"/>
    <n v="27"/>
    <n v="1385"/>
    <x v="738"/>
  </r>
  <r>
    <x v="2"/>
    <s v="Malibu"/>
    <n v="2017"/>
    <x v="2"/>
    <x v="1"/>
    <n v="160"/>
    <n v="4"/>
    <x v="1"/>
    <s v="front wheel drive"/>
    <n v="4"/>
    <s v="N/A"/>
    <s v="Midsize"/>
    <s v="Sedan"/>
    <n v="36"/>
    <n v="27"/>
    <n v="1385"/>
    <x v="739"/>
  </r>
  <r>
    <x v="2"/>
    <s v="Malibu"/>
    <n v="2017"/>
    <x v="2"/>
    <x v="1"/>
    <n v="160"/>
    <n v="4"/>
    <x v="1"/>
    <s v="front wheel drive"/>
    <n v="4"/>
    <s v="N/A"/>
    <s v="Midsize"/>
    <s v="Sedan"/>
    <n v="36"/>
    <n v="27"/>
    <n v="1385"/>
    <x v="740"/>
  </r>
  <r>
    <x v="2"/>
    <s v="Malibu"/>
    <n v="2017"/>
    <x v="2"/>
    <x v="1"/>
    <n v="160"/>
    <n v="4"/>
    <x v="1"/>
    <s v="front wheel drive"/>
    <n v="4"/>
    <s v="N/A"/>
    <s v="Midsize"/>
    <s v="Sedan"/>
    <n v="36"/>
    <n v="27"/>
    <n v="1385"/>
    <x v="741"/>
  </r>
  <r>
    <x v="22"/>
    <s v="Dart"/>
    <n v="2016"/>
    <x v="1"/>
    <x v="1"/>
    <n v="160"/>
    <n v="4"/>
    <x v="3"/>
    <s v="front wheel drive"/>
    <n v="4"/>
    <s v="N/A"/>
    <s v="Midsize"/>
    <s v="Sedan"/>
    <n v="39"/>
    <n v="27"/>
    <n v="1851"/>
    <x v="429"/>
  </r>
  <r>
    <x v="22"/>
    <s v="Dart"/>
    <n v="2016"/>
    <x v="1"/>
    <x v="1"/>
    <n v="160"/>
    <n v="4"/>
    <x v="3"/>
    <s v="front wheel drive"/>
    <n v="4"/>
    <s v="N/A"/>
    <s v="Midsize"/>
    <s v="Sedan"/>
    <n v="39"/>
    <n v="27"/>
    <n v="1851"/>
    <x v="432"/>
  </r>
  <r>
    <x v="8"/>
    <s v="Focus"/>
    <n v="2015"/>
    <x v="0"/>
    <x v="6"/>
    <n v="160"/>
    <n v="4"/>
    <x v="2"/>
    <s v="front wheel drive"/>
    <n v="4"/>
    <s v="Flex Fuel"/>
    <s v="Compact"/>
    <s v="Sedan"/>
    <n v="40"/>
    <n v="27"/>
    <n v="5657"/>
    <x v="742"/>
  </r>
  <r>
    <x v="8"/>
    <s v="Focus"/>
    <n v="2015"/>
    <x v="0"/>
    <x v="6"/>
    <n v="160"/>
    <n v="4"/>
    <x v="2"/>
    <s v="front wheel drive"/>
    <n v="4"/>
    <s v="Hatchback,Flex Fuel"/>
    <s v="Compact"/>
    <s v="4dr Hatchback"/>
    <n v="40"/>
    <n v="27"/>
    <n v="5657"/>
    <x v="743"/>
  </r>
  <r>
    <x v="8"/>
    <s v="Focus"/>
    <n v="2016"/>
    <x v="1"/>
    <x v="6"/>
    <n v="160"/>
    <n v="4"/>
    <x v="2"/>
    <s v="front wheel drive"/>
    <n v="4"/>
    <s v="Hatchback,Flex Fuel"/>
    <s v="Compact"/>
    <s v="4dr Hatchback"/>
    <n v="40"/>
    <n v="27"/>
    <n v="5657"/>
    <x v="620"/>
  </r>
  <r>
    <x v="8"/>
    <s v="Focus"/>
    <n v="2016"/>
    <x v="1"/>
    <x v="6"/>
    <n v="160"/>
    <n v="4"/>
    <x v="2"/>
    <s v="front wheel drive"/>
    <n v="4"/>
    <s v="Flex Fuel"/>
    <s v="Compact"/>
    <s v="Sedan"/>
    <n v="40"/>
    <n v="27"/>
    <n v="5657"/>
    <x v="741"/>
  </r>
  <r>
    <x v="8"/>
    <s v="Focus"/>
    <n v="2017"/>
    <x v="2"/>
    <x v="6"/>
    <n v="160"/>
    <n v="4"/>
    <x v="2"/>
    <s v="front wheel drive"/>
    <n v="4"/>
    <s v="Hatchback,Flex Fuel"/>
    <s v="Compact"/>
    <s v="4dr Hatchback"/>
    <n v="40"/>
    <n v="27"/>
    <n v="5657"/>
    <x v="744"/>
  </r>
  <r>
    <x v="8"/>
    <s v="Focus"/>
    <n v="2017"/>
    <x v="2"/>
    <x v="6"/>
    <n v="160"/>
    <n v="4"/>
    <x v="2"/>
    <s v="front wheel drive"/>
    <n v="4"/>
    <s v="Hatchback,Flex Fuel"/>
    <s v="Compact"/>
    <s v="4dr Hatchback"/>
    <n v="40"/>
    <n v="27"/>
    <n v="5657"/>
    <x v="311"/>
  </r>
  <r>
    <x v="8"/>
    <s v="Focus"/>
    <n v="2017"/>
    <x v="2"/>
    <x v="6"/>
    <n v="160"/>
    <n v="4"/>
    <x v="2"/>
    <s v="front wheel drive"/>
    <n v="4"/>
    <s v="Flex Fuel"/>
    <s v="Compact"/>
    <s v="Sedan"/>
    <n v="40"/>
    <n v="27"/>
    <n v="5657"/>
    <x v="745"/>
  </r>
  <r>
    <x v="8"/>
    <s v="Focus"/>
    <n v="2017"/>
    <x v="2"/>
    <x v="6"/>
    <n v="160"/>
    <n v="4"/>
    <x v="2"/>
    <s v="front wheel drive"/>
    <n v="4"/>
    <s v="Flex Fuel"/>
    <s v="Compact"/>
    <s v="Sedan"/>
    <n v="40"/>
    <n v="27"/>
    <n v="5657"/>
    <x v="746"/>
  </r>
  <r>
    <x v="8"/>
    <s v="Focus"/>
    <n v="2017"/>
    <x v="2"/>
    <x v="6"/>
    <n v="160"/>
    <n v="4"/>
    <x v="2"/>
    <s v="front wheel drive"/>
    <n v="4"/>
    <s v="Hatchback,Flex Fuel"/>
    <s v="Compact"/>
    <s v="4dr Hatchback"/>
    <n v="40"/>
    <n v="27"/>
    <n v="5657"/>
    <x v="747"/>
  </r>
  <r>
    <x v="4"/>
    <s v="Altima"/>
    <n v="2017"/>
    <x v="2"/>
    <x v="1"/>
    <n v="179"/>
    <n v="4"/>
    <x v="1"/>
    <s v="front wheel drive"/>
    <n v="4"/>
    <s v="N/A"/>
    <s v="Midsize"/>
    <s v="Sedan"/>
    <n v="39"/>
    <n v="27"/>
    <n v="2009"/>
    <x v="748"/>
  </r>
  <r>
    <x v="4"/>
    <s v="Altima"/>
    <n v="2017"/>
    <x v="2"/>
    <x v="1"/>
    <n v="179"/>
    <n v="4"/>
    <x v="1"/>
    <s v="front wheel drive"/>
    <n v="4"/>
    <s v="N/A"/>
    <s v="Midsize"/>
    <s v="Sedan"/>
    <n v="39"/>
    <n v="27"/>
    <n v="2009"/>
    <x v="749"/>
  </r>
  <r>
    <x v="4"/>
    <s v="Altima"/>
    <n v="2017"/>
    <x v="2"/>
    <x v="1"/>
    <n v="179"/>
    <n v="4"/>
    <x v="1"/>
    <s v="front wheel drive"/>
    <n v="4"/>
    <s v="N/A"/>
    <s v="Midsize"/>
    <s v="Sedan"/>
    <n v="39"/>
    <n v="27"/>
    <n v="2009"/>
    <x v="750"/>
  </r>
  <r>
    <x v="4"/>
    <s v="Altima"/>
    <n v="2017"/>
    <x v="2"/>
    <x v="1"/>
    <n v="179"/>
    <n v="4"/>
    <x v="1"/>
    <s v="front wheel drive"/>
    <n v="4"/>
    <s v="N/A"/>
    <s v="Midsize"/>
    <s v="Sedan"/>
    <n v="39"/>
    <n v="27"/>
    <n v="2009"/>
    <x v="751"/>
  </r>
  <r>
    <x v="0"/>
    <s v="X3"/>
    <n v="2015"/>
    <x v="0"/>
    <x v="4"/>
    <n v="180"/>
    <n v="4"/>
    <x v="1"/>
    <s v="all wheel drive"/>
    <n v="4"/>
    <s v="Crossover,Luxury,Diesel"/>
    <s v="Midsize"/>
    <s v="4dr SUV"/>
    <n v="34"/>
    <n v="27"/>
    <n v="3916"/>
    <x v="752"/>
  </r>
  <r>
    <x v="0"/>
    <s v="X3"/>
    <n v="2016"/>
    <x v="1"/>
    <x v="4"/>
    <n v="180"/>
    <n v="4"/>
    <x v="1"/>
    <s v="all wheel drive"/>
    <n v="4"/>
    <s v="Crossover,Luxury,Diesel"/>
    <s v="Midsize"/>
    <s v="4dr SUV"/>
    <n v="34"/>
    <n v="27"/>
    <n v="3916"/>
    <x v="753"/>
  </r>
  <r>
    <x v="0"/>
    <s v="X3"/>
    <n v="2017"/>
    <x v="2"/>
    <x v="4"/>
    <n v="180"/>
    <n v="4"/>
    <x v="1"/>
    <s v="all wheel drive"/>
    <n v="4"/>
    <s v="Crossover,Luxury,Diesel"/>
    <s v="Midsize"/>
    <s v="4dr SUV"/>
    <n v="34"/>
    <n v="27"/>
    <n v="3916"/>
    <x v="754"/>
  </r>
  <r>
    <x v="4"/>
    <s v="Altima"/>
    <n v="2015"/>
    <x v="0"/>
    <x v="1"/>
    <n v="182"/>
    <n v="4"/>
    <x v="1"/>
    <s v="front wheel drive"/>
    <n v="4"/>
    <s v="N/A"/>
    <s v="Midsize"/>
    <s v="Sedan"/>
    <n v="38"/>
    <n v="27"/>
    <n v="2009"/>
    <x v="755"/>
  </r>
  <r>
    <x v="4"/>
    <s v="Altima"/>
    <n v="2015"/>
    <x v="0"/>
    <x v="1"/>
    <n v="182"/>
    <n v="4"/>
    <x v="1"/>
    <s v="front wheel drive"/>
    <n v="4"/>
    <s v="N/A"/>
    <s v="Midsize"/>
    <s v="Sedan"/>
    <n v="38"/>
    <n v="27"/>
    <n v="2009"/>
    <x v="756"/>
  </r>
  <r>
    <x v="4"/>
    <s v="Altima"/>
    <n v="2015"/>
    <x v="0"/>
    <x v="1"/>
    <n v="182"/>
    <n v="4"/>
    <x v="1"/>
    <s v="front wheel drive"/>
    <n v="4"/>
    <s v="N/A"/>
    <s v="Midsize"/>
    <s v="Sedan"/>
    <n v="38"/>
    <n v="27"/>
    <n v="2009"/>
    <x v="238"/>
  </r>
  <r>
    <x v="4"/>
    <s v="Altima"/>
    <n v="2015"/>
    <x v="0"/>
    <x v="1"/>
    <n v="182"/>
    <n v="4"/>
    <x v="1"/>
    <s v="front wheel drive"/>
    <n v="4"/>
    <s v="N/A"/>
    <s v="Midsize"/>
    <s v="Sedan"/>
    <n v="38"/>
    <n v="27"/>
    <n v="2009"/>
    <x v="757"/>
  </r>
  <r>
    <x v="4"/>
    <s v="Altima"/>
    <n v="2016"/>
    <x v="1"/>
    <x v="1"/>
    <n v="182"/>
    <n v="4"/>
    <x v="1"/>
    <s v="front wheel drive"/>
    <n v="4"/>
    <s v="N/A"/>
    <s v="Midsize"/>
    <s v="Sedan"/>
    <n v="39"/>
    <n v="27"/>
    <n v="2009"/>
    <x v="749"/>
  </r>
  <r>
    <x v="4"/>
    <s v="Altima"/>
    <n v="2016"/>
    <x v="1"/>
    <x v="1"/>
    <n v="182"/>
    <n v="4"/>
    <x v="1"/>
    <s v="front wheel drive"/>
    <n v="4"/>
    <s v="N/A"/>
    <s v="Midsize"/>
    <s v="Sedan"/>
    <n v="39"/>
    <n v="27"/>
    <n v="2009"/>
    <x v="750"/>
  </r>
  <r>
    <x v="4"/>
    <s v="Altima"/>
    <n v="2016"/>
    <x v="1"/>
    <x v="1"/>
    <n v="182"/>
    <n v="4"/>
    <x v="1"/>
    <s v="front wheel drive"/>
    <n v="4"/>
    <s v="N/A"/>
    <s v="Midsize"/>
    <s v="Sedan"/>
    <n v="37"/>
    <n v="27"/>
    <n v="2009"/>
    <x v="758"/>
  </r>
  <r>
    <x v="4"/>
    <s v="Altima"/>
    <n v="2016"/>
    <x v="1"/>
    <x v="1"/>
    <n v="182"/>
    <n v="4"/>
    <x v="1"/>
    <s v="front wheel drive"/>
    <n v="4"/>
    <s v="N/A"/>
    <s v="Midsize"/>
    <s v="Sedan"/>
    <n v="39"/>
    <n v="27"/>
    <n v="2009"/>
    <x v="748"/>
  </r>
  <r>
    <x v="4"/>
    <s v="Altima"/>
    <n v="2016"/>
    <x v="1"/>
    <x v="1"/>
    <n v="182"/>
    <n v="4"/>
    <x v="1"/>
    <s v="front wheel drive"/>
    <n v="4"/>
    <s v="N/A"/>
    <s v="Midsize"/>
    <s v="Sedan"/>
    <n v="39"/>
    <n v="27"/>
    <n v="2009"/>
    <x v="751"/>
  </r>
  <r>
    <x v="17"/>
    <n v="3"/>
    <n v="2015"/>
    <x v="0"/>
    <x v="1"/>
    <n v="184"/>
    <n v="4"/>
    <x v="1"/>
    <s v="front wheel drive"/>
    <n v="4"/>
    <s v="Hatchback,Performance"/>
    <s v="Compact"/>
    <s v="4dr Hatchback"/>
    <n v="37"/>
    <n v="27"/>
    <n v="586"/>
    <x v="759"/>
  </r>
  <r>
    <x v="17"/>
    <n v="3"/>
    <n v="2015"/>
    <x v="0"/>
    <x v="1"/>
    <n v="184"/>
    <n v="4"/>
    <x v="1"/>
    <s v="front wheel drive"/>
    <n v="4"/>
    <s v="Hatchback,Performance"/>
    <s v="Compact"/>
    <s v="4dr Hatchback"/>
    <n v="37"/>
    <n v="27"/>
    <n v="586"/>
    <x v="614"/>
  </r>
  <r>
    <x v="17"/>
    <n v="3"/>
    <n v="2016"/>
    <x v="1"/>
    <x v="1"/>
    <n v="184"/>
    <n v="4"/>
    <x v="1"/>
    <s v="front wheel drive"/>
    <n v="4"/>
    <s v="Hatchback,Performance"/>
    <s v="Compact"/>
    <s v="4dr Hatchback"/>
    <n v="37"/>
    <n v="27"/>
    <n v="586"/>
    <x v="760"/>
  </r>
  <r>
    <x v="17"/>
    <n v="3"/>
    <n v="2016"/>
    <x v="1"/>
    <x v="1"/>
    <n v="184"/>
    <n v="4"/>
    <x v="1"/>
    <s v="front wheel drive"/>
    <n v="4"/>
    <s v="Hatchback,Performance"/>
    <s v="Compact"/>
    <s v="4dr Hatchback"/>
    <n v="37"/>
    <n v="27"/>
    <n v="586"/>
    <x v="761"/>
  </r>
  <r>
    <x v="17"/>
    <n v="3"/>
    <n v="2017"/>
    <x v="2"/>
    <x v="1"/>
    <n v="184"/>
    <n v="4"/>
    <x v="1"/>
    <s v="front wheel drive"/>
    <n v="4"/>
    <s v="Performance"/>
    <s v="Midsize"/>
    <s v="Sedan"/>
    <n v="36"/>
    <n v="27"/>
    <n v="586"/>
    <x v="762"/>
  </r>
  <r>
    <x v="1"/>
    <s v="Accord"/>
    <n v="2015"/>
    <x v="0"/>
    <x v="1"/>
    <n v="185"/>
    <n v="4"/>
    <x v="1"/>
    <s v="front wheel drive"/>
    <n v="4"/>
    <s v="N/A"/>
    <s v="Midsize"/>
    <s v="Sedan"/>
    <n v="36"/>
    <n v="27"/>
    <n v="2202"/>
    <x v="416"/>
  </r>
  <r>
    <x v="1"/>
    <s v="Accord"/>
    <n v="2015"/>
    <x v="0"/>
    <x v="1"/>
    <n v="185"/>
    <n v="4"/>
    <x v="1"/>
    <s v="front wheel drive"/>
    <n v="4"/>
    <s v="N/A"/>
    <s v="Midsize"/>
    <s v="Sedan"/>
    <n v="36"/>
    <n v="27"/>
    <n v="2202"/>
    <x v="763"/>
  </r>
  <r>
    <x v="1"/>
    <s v="Accord"/>
    <n v="2015"/>
    <x v="0"/>
    <x v="1"/>
    <n v="185"/>
    <n v="4"/>
    <x v="1"/>
    <s v="front wheel drive"/>
    <n v="4"/>
    <s v="N/A"/>
    <s v="Midsize"/>
    <s v="Sedan"/>
    <n v="36"/>
    <n v="27"/>
    <n v="2202"/>
    <x v="764"/>
  </r>
  <r>
    <x v="1"/>
    <s v="Accord"/>
    <n v="2015"/>
    <x v="0"/>
    <x v="1"/>
    <n v="185"/>
    <n v="4"/>
    <x v="1"/>
    <s v="front wheel drive"/>
    <n v="4"/>
    <s v="N/A"/>
    <s v="Midsize"/>
    <s v="Sedan"/>
    <n v="36"/>
    <n v="27"/>
    <n v="2202"/>
    <x v="765"/>
  </r>
  <r>
    <x v="1"/>
    <s v="Accord"/>
    <n v="2016"/>
    <x v="1"/>
    <x v="1"/>
    <n v="185"/>
    <n v="4"/>
    <x v="1"/>
    <s v="front wheel drive"/>
    <n v="4"/>
    <s v="N/A"/>
    <s v="Midsize"/>
    <s v="Sedan"/>
    <n v="37"/>
    <n v="27"/>
    <n v="2202"/>
    <x v="766"/>
  </r>
  <r>
    <x v="1"/>
    <s v="Accord"/>
    <n v="2016"/>
    <x v="1"/>
    <x v="1"/>
    <n v="185"/>
    <n v="4"/>
    <x v="1"/>
    <s v="front wheel drive"/>
    <n v="4"/>
    <s v="N/A"/>
    <s v="Midsize"/>
    <s v="Sedan"/>
    <n v="37"/>
    <n v="27"/>
    <n v="2202"/>
    <x v="103"/>
  </r>
  <r>
    <x v="1"/>
    <s v="Accord"/>
    <n v="2016"/>
    <x v="1"/>
    <x v="1"/>
    <n v="185"/>
    <n v="4"/>
    <x v="1"/>
    <s v="front wheel drive"/>
    <n v="4"/>
    <s v="N/A"/>
    <s v="Midsize"/>
    <s v="Sedan"/>
    <n v="37"/>
    <n v="27"/>
    <n v="2202"/>
    <x v="767"/>
  </r>
  <r>
    <x v="1"/>
    <s v="Accord"/>
    <n v="2016"/>
    <x v="1"/>
    <x v="1"/>
    <n v="185"/>
    <n v="4"/>
    <x v="1"/>
    <s v="front wheel drive"/>
    <n v="4"/>
    <s v="N/A"/>
    <s v="Midsize"/>
    <s v="Sedan"/>
    <n v="37"/>
    <n v="27"/>
    <n v="2202"/>
    <x v="768"/>
  </r>
  <r>
    <x v="1"/>
    <s v="Accord"/>
    <n v="2016"/>
    <x v="1"/>
    <x v="1"/>
    <n v="185"/>
    <n v="4"/>
    <x v="1"/>
    <s v="front wheel drive"/>
    <n v="4"/>
    <s v="N/A"/>
    <s v="Midsize"/>
    <s v="Sedan"/>
    <n v="37"/>
    <n v="27"/>
    <n v="2202"/>
    <x v="769"/>
  </r>
  <r>
    <x v="1"/>
    <s v="Accord"/>
    <n v="2016"/>
    <x v="1"/>
    <x v="1"/>
    <n v="185"/>
    <n v="4"/>
    <x v="1"/>
    <s v="front wheel drive"/>
    <n v="4"/>
    <s v="N/A"/>
    <s v="Midsize"/>
    <s v="Sedan"/>
    <n v="37"/>
    <n v="27"/>
    <n v="2202"/>
    <x v="770"/>
  </r>
  <r>
    <x v="1"/>
    <s v="Accord"/>
    <n v="2017"/>
    <x v="2"/>
    <x v="1"/>
    <n v="185"/>
    <n v="4"/>
    <x v="1"/>
    <s v="front wheel drive"/>
    <n v="4"/>
    <s v="N/A"/>
    <s v="Midsize"/>
    <s v="Sedan"/>
    <n v="36"/>
    <n v="27"/>
    <n v="2202"/>
    <x v="771"/>
  </r>
  <r>
    <x v="1"/>
    <s v="Accord"/>
    <n v="2017"/>
    <x v="2"/>
    <x v="1"/>
    <n v="185"/>
    <n v="4"/>
    <x v="1"/>
    <s v="front wheel drive"/>
    <n v="4"/>
    <s v="N/A"/>
    <s v="Midsize"/>
    <s v="Sedan"/>
    <n v="36"/>
    <n v="27"/>
    <n v="2202"/>
    <x v="772"/>
  </r>
  <r>
    <x v="1"/>
    <s v="Accord"/>
    <n v="2017"/>
    <x v="2"/>
    <x v="1"/>
    <n v="185"/>
    <n v="4"/>
    <x v="1"/>
    <s v="front wheel drive"/>
    <n v="4"/>
    <s v="N/A"/>
    <s v="Midsize"/>
    <s v="Sedan"/>
    <n v="36"/>
    <n v="27"/>
    <n v="2202"/>
    <x v="773"/>
  </r>
  <r>
    <x v="1"/>
    <s v="Accord"/>
    <n v="2017"/>
    <x v="2"/>
    <x v="1"/>
    <n v="185"/>
    <n v="4"/>
    <x v="1"/>
    <s v="front wheel drive"/>
    <n v="4"/>
    <s v="N/A"/>
    <s v="Midsize"/>
    <s v="Sedan"/>
    <n v="36"/>
    <n v="27"/>
    <n v="2202"/>
    <x v="774"/>
  </r>
  <r>
    <x v="1"/>
    <s v="Accord"/>
    <n v="2017"/>
    <x v="2"/>
    <x v="1"/>
    <n v="185"/>
    <n v="4"/>
    <x v="1"/>
    <s v="front wheel drive"/>
    <n v="4"/>
    <s v="N/A"/>
    <s v="Midsize"/>
    <s v="Sedan"/>
    <n v="36"/>
    <n v="27"/>
    <n v="2202"/>
    <x v="775"/>
  </r>
  <r>
    <x v="1"/>
    <s v="Accord"/>
    <n v="2017"/>
    <x v="2"/>
    <x v="1"/>
    <n v="185"/>
    <n v="4"/>
    <x v="1"/>
    <s v="front wheel drive"/>
    <n v="4"/>
    <s v="N/A"/>
    <s v="Midsize"/>
    <s v="Sedan"/>
    <n v="36"/>
    <n v="27"/>
    <n v="2202"/>
    <x v="776"/>
  </r>
  <r>
    <x v="1"/>
    <s v="CR-V"/>
    <n v="2015"/>
    <x v="0"/>
    <x v="1"/>
    <n v="185"/>
    <n v="4"/>
    <x v="1"/>
    <s v="front wheel drive"/>
    <n v="4"/>
    <s v="Crossover"/>
    <s v="Compact"/>
    <s v="4dr SUV"/>
    <n v="34"/>
    <n v="27"/>
    <n v="2202"/>
    <x v="306"/>
  </r>
  <r>
    <x v="1"/>
    <s v="CR-V"/>
    <n v="2015"/>
    <x v="0"/>
    <x v="1"/>
    <n v="185"/>
    <n v="4"/>
    <x v="1"/>
    <s v="front wheel drive"/>
    <n v="4"/>
    <s v="Crossover"/>
    <s v="Compact"/>
    <s v="4dr SUV"/>
    <n v="34"/>
    <n v="27"/>
    <n v="2202"/>
    <x v="777"/>
  </r>
  <r>
    <x v="1"/>
    <s v="CR-V"/>
    <n v="2015"/>
    <x v="0"/>
    <x v="1"/>
    <n v="185"/>
    <n v="4"/>
    <x v="1"/>
    <s v="front wheel drive"/>
    <n v="4"/>
    <s v="Crossover"/>
    <s v="Compact"/>
    <s v="4dr SUV"/>
    <n v="34"/>
    <n v="27"/>
    <n v="2202"/>
    <x v="778"/>
  </r>
  <r>
    <x v="1"/>
    <s v="CR-V"/>
    <n v="2015"/>
    <x v="0"/>
    <x v="1"/>
    <n v="185"/>
    <n v="4"/>
    <x v="1"/>
    <s v="front wheel drive"/>
    <n v="4"/>
    <s v="Crossover"/>
    <s v="Compact"/>
    <s v="4dr SUV"/>
    <n v="34"/>
    <n v="27"/>
    <n v="2202"/>
    <x v="779"/>
  </r>
  <r>
    <x v="1"/>
    <s v="CR-V"/>
    <n v="2015"/>
    <x v="0"/>
    <x v="1"/>
    <n v="185"/>
    <n v="4"/>
    <x v="1"/>
    <s v="front wheel drive"/>
    <n v="4"/>
    <s v="Crossover"/>
    <s v="Compact"/>
    <s v="4dr SUV"/>
    <n v="34"/>
    <n v="27"/>
    <n v="2202"/>
    <x v="208"/>
  </r>
  <r>
    <x v="4"/>
    <s v="Juke"/>
    <n v="2017"/>
    <x v="2"/>
    <x v="3"/>
    <n v="188"/>
    <n v="4"/>
    <x v="3"/>
    <s v="front wheel drive"/>
    <n v="4"/>
    <s v="Crossover,Hatchback,Performance"/>
    <s v="Compact"/>
    <s v="4dr Hatchback"/>
    <n v="33"/>
    <n v="27"/>
    <n v="2009"/>
    <x v="625"/>
  </r>
  <r>
    <x v="4"/>
    <s v="Sentra"/>
    <n v="2017"/>
    <x v="2"/>
    <x v="3"/>
    <n v="188"/>
    <n v="4"/>
    <x v="1"/>
    <s v="front wheel drive"/>
    <n v="4"/>
    <s v="N/A"/>
    <s v="Midsize"/>
    <s v="Sedan"/>
    <n v="33"/>
    <n v="27"/>
    <n v="2009"/>
    <x v="286"/>
  </r>
  <r>
    <x v="19"/>
    <s v="A4"/>
    <n v="2017"/>
    <x v="2"/>
    <x v="3"/>
    <n v="190"/>
    <n v="4"/>
    <x v="2"/>
    <s v="front wheel drive"/>
    <n v="4"/>
    <s v="Luxury"/>
    <s v="Midsize"/>
    <s v="Sedan"/>
    <n v="37"/>
    <n v="27"/>
    <n v="3105"/>
    <x v="780"/>
  </r>
  <r>
    <x v="19"/>
    <s v="A4"/>
    <n v="2017"/>
    <x v="2"/>
    <x v="3"/>
    <n v="190"/>
    <n v="4"/>
    <x v="2"/>
    <s v="front wheel drive"/>
    <n v="4"/>
    <s v="Luxury"/>
    <s v="Midsize"/>
    <s v="Sedan"/>
    <n v="37"/>
    <n v="27"/>
    <n v="3105"/>
    <x v="158"/>
  </r>
  <r>
    <x v="19"/>
    <s v="A4"/>
    <n v="2017"/>
    <x v="2"/>
    <x v="3"/>
    <n v="190"/>
    <n v="4"/>
    <x v="2"/>
    <s v="front wheel drive"/>
    <n v="4"/>
    <s v="Luxury"/>
    <s v="Midsize"/>
    <s v="Sedan"/>
    <n v="37"/>
    <n v="27"/>
    <n v="3105"/>
    <x v="781"/>
  </r>
  <r>
    <x v="10"/>
    <s v="E-Class"/>
    <n v="2015"/>
    <x v="0"/>
    <x v="4"/>
    <n v="195"/>
    <n v="4"/>
    <x v="1"/>
    <s v="all wheel drive"/>
    <n v="4"/>
    <s v="Diesel,Luxury"/>
    <s v="Midsize"/>
    <s v="Sedan"/>
    <n v="38"/>
    <n v="27"/>
    <n v="617"/>
    <x v="782"/>
  </r>
  <r>
    <x v="10"/>
    <s v="E-Class"/>
    <n v="2016"/>
    <x v="1"/>
    <x v="4"/>
    <n v="195"/>
    <n v="4"/>
    <x v="1"/>
    <s v="all wheel drive"/>
    <n v="4"/>
    <s v="Diesel,Luxury"/>
    <s v="Midsize"/>
    <s v="Sedan"/>
    <n v="38"/>
    <n v="27"/>
    <n v="617"/>
    <x v="783"/>
  </r>
  <r>
    <x v="14"/>
    <s v="Veloster"/>
    <n v="2016"/>
    <x v="1"/>
    <x v="1"/>
    <n v="201"/>
    <n v="4"/>
    <x v="2"/>
    <s v="front wheel drive"/>
    <n v="3"/>
    <s v="Hatchback,Performance"/>
    <s v="Compact"/>
    <s v="2dr Hatchback"/>
    <n v="33"/>
    <n v="27"/>
    <n v="1439"/>
    <x v="239"/>
  </r>
  <r>
    <x v="12"/>
    <s v="RX 400h"/>
    <n v="2006"/>
    <x v="24"/>
    <x v="1"/>
    <n v="268"/>
    <n v="6"/>
    <x v="1"/>
    <s v="all wheel drive"/>
    <n v="4"/>
    <s v="Crossover,Luxury,Hybrid"/>
    <s v="Midsize"/>
    <s v="4dr SUV"/>
    <n v="25"/>
    <n v="27"/>
    <n v="454"/>
    <x v="784"/>
  </r>
  <r>
    <x v="12"/>
    <s v="RX 400h"/>
    <n v="2007"/>
    <x v="25"/>
    <x v="1"/>
    <n v="268"/>
    <n v="6"/>
    <x v="1"/>
    <s v="all wheel drive"/>
    <n v="4"/>
    <s v="Crossover,Luxury,Hybrid"/>
    <s v="Midsize"/>
    <s v="4dr SUV"/>
    <n v="25"/>
    <n v="27"/>
    <n v="454"/>
    <x v="785"/>
  </r>
  <r>
    <x v="12"/>
    <s v="RX 400h"/>
    <n v="2008"/>
    <x v="12"/>
    <x v="2"/>
    <n v="268"/>
    <n v="6"/>
    <x v="1"/>
    <s v="front wheel drive"/>
    <n v="4"/>
    <s v="Crossover,Luxury,Hybrid"/>
    <s v="Midsize"/>
    <s v="4dr SUV"/>
    <n v="24"/>
    <n v="27"/>
    <n v="454"/>
    <x v="786"/>
  </r>
  <r>
    <x v="11"/>
    <s v="Highlander Hybrid"/>
    <n v="2014"/>
    <x v="4"/>
    <x v="1"/>
    <n v="280"/>
    <n v="6"/>
    <x v="1"/>
    <s v="all wheel drive"/>
    <n v="4"/>
    <s v="Crossover,Hybrid"/>
    <s v="Midsize"/>
    <s v="4dr SUV"/>
    <n v="28"/>
    <n v="27"/>
    <n v="2031"/>
    <x v="787"/>
  </r>
  <r>
    <x v="11"/>
    <s v="Highlander Hybrid"/>
    <n v="2014"/>
    <x v="4"/>
    <x v="1"/>
    <n v="280"/>
    <n v="6"/>
    <x v="1"/>
    <s v="all wheel drive"/>
    <n v="4"/>
    <s v="Crossover,Hybrid"/>
    <s v="Midsize"/>
    <s v="4dr SUV"/>
    <n v="28"/>
    <n v="27"/>
    <n v="2031"/>
    <x v="788"/>
  </r>
  <r>
    <x v="11"/>
    <s v="Highlander Hybrid"/>
    <n v="2015"/>
    <x v="0"/>
    <x v="1"/>
    <n v="280"/>
    <n v="6"/>
    <x v="1"/>
    <s v="all wheel drive"/>
    <n v="4"/>
    <s v="Crossover,Hybrid"/>
    <s v="Midsize"/>
    <s v="4dr SUV"/>
    <n v="28"/>
    <n v="27"/>
    <n v="2031"/>
    <x v="789"/>
  </r>
  <r>
    <x v="11"/>
    <s v="Highlander Hybrid"/>
    <n v="2015"/>
    <x v="0"/>
    <x v="1"/>
    <n v="280"/>
    <n v="6"/>
    <x v="1"/>
    <s v="all wheel drive"/>
    <n v="4"/>
    <s v="Crossover,Hybrid"/>
    <s v="Midsize"/>
    <s v="4dr SUV"/>
    <n v="28"/>
    <n v="27"/>
    <n v="2031"/>
    <x v="790"/>
  </r>
  <r>
    <x v="11"/>
    <s v="Highlander Hybrid"/>
    <n v="2016"/>
    <x v="1"/>
    <x v="1"/>
    <n v="280"/>
    <n v="6"/>
    <x v="1"/>
    <s v="all wheel drive"/>
    <n v="4"/>
    <s v="Crossover,Hybrid"/>
    <s v="Midsize"/>
    <s v="4dr SUV"/>
    <n v="28"/>
    <n v="27"/>
    <n v="2031"/>
    <x v="791"/>
  </r>
  <r>
    <x v="11"/>
    <s v="Highlander Hybrid"/>
    <n v="2016"/>
    <x v="1"/>
    <x v="1"/>
    <n v="280"/>
    <n v="6"/>
    <x v="1"/>
    <s v="all wheel drive"/>
    <n v="4"/>
    <s v="Crossover,Hybrid"/>
    <s v="Midsize"/>
    <s v="4dr SUV"/>
    <n v="28"/>
    <n v="27"/>
    <n v="2031"/>
    <x v="792"/>
  </r>
  <r>
    <x v="21"/>
    <s v="M"/>
    <n v="2012"/>
    <x v="5"/>
    <x v="3"/>
    <n v="360"/>
    <n v="6"/>
    <x v="1"/>
    <s v="rear wheel drive"/>
    <n v="4"/>
    <s v="Luxury,Hybrid"/>
    <s v="Large"/>
    <s v="Sedan"/>
    <n v="32"/>
    <n v="27"/>
    <n v="190"/>
    <x v="793"/>
  </r>
  <r>
    <x v="21"/>
    <s v="M"/>
    <n v="2013"/>
    <x v="3"/>
    <x v="3"/>
    <n v="360"/>
    <n v="6"/>
    <x v="1"/>
    <s v="rear wheel drive"/>
    <n v="4"/>
    <s v="Luxury,Hybrid"/>
    <s v="Large"/>
    <s v="Sedan"/>
    <n v="32"/>
    <n v="27"/>
    <n v="190"/>
    <x v="794"/>
  </r>
  <r>
    <x v="21"/>
    <s v="Q50"/>
    <n v="2016"/>
    <x v="1"/>
    <x v="3"/>
    <n v="360"/>
    <n v="6"/>
    <x v="1"/>
    <s v="all wheel drive"/>
    <n v="4"/>
    <s v="Luxury,High-Performance,Hybrid"/>
    <s v="Midsize"/>
    <s v="Sedan"/>
    <n v="31"/>
    <n v="27"/>
    <n v="190"/>
    <x v="795"/>
  </r>
  <r>
    <x v="21"/>
    <s v="Q50"/>
    <n v="2017"/>
    <x v="2"/>
    <x v="3"/>
    <n v="360"/>
    <n v="6"/>
    <x v="1"/>
    <s v="rear wheel drive"/>
    <n v="4"/>
    <s v="Luxury,High-Performance,Hybrid"/>
    <s v="Compact"/>
    <s v="Sedan"/>
    <n v="32"/>
    <n v="27"/>
    <n v="190"/>
    <x v="796"/>
  </r>
  <r>
    <x v="25"/>
    <s v="Le Mans"/>
    <n v="1992"/>
    <x v="16"/>
    <x v="1"/>
    <n v="74"/>
    <n v="4"/>
    <x v="3"/>
    <s v="front wheel drive"/>
    <n v="4"/>
    <s v="N/A"/>
    <s v="Compact"/>
    <s v="Sedan"/>
    <n v="37"/>
    <n v="26"/>
    <n v="210"/>
    <x v="176"/>
  </r>
  <r>
    <x v="25"/>
    <s v="Le Mans"/>
    <n v="1993"/>
    <x v="17"/>
    <x v="1"/>
    <n v="74"/>
    <n v="4"/>
    <x v="3"/>
    <s v="front wheel drive"/>
    <n v="4"/>
    <s v="N/A"/>
    <s v="Compact"/>
    <s v="Sedan"/>
    <n v="37"/>
    <n v="26"/>
    <n v="210"/>
    <x v="176"/>
  </r>
  <r>
    <x v="25"/>
    <s v="Le Mans"/>
    <n v="1992"/>
    <x v="16"/>
    <x v="1"/>
    <n v="74"/>
    <n v="4"/>
    <x v="3"/>
    <s v="front wheel drive"/>
    <n v="2"/>
    <s v="N/A"/>
    <s v="Compact"/>
    <s v="Coupe"/>
    <n v="37"/>
    <n v="26"/>
    <n v="210"/>
    <x v="176"/>
  </r>
  <r>
    <x v="25"/>
    <s v="Le Mans"/>
    <n v="1993"/>
    <x v="17"/>
    <x v="1"/>
    <n v="74"/>
    <n v="4"/>
    <x v="3"/>
    <s v="front wheel drive"/>
    <n v="2"/>
    <s v="N/A"/>
    <s v="Compact"/>
    <s v="Coupe"/>
    <n v="37"/>
    <n v="26"/>
    <n v="210"/>
    <x v="176"/>
  </r>
  <r>
    <x v="2"/>
    <s v="Metro"/>
    <n v="2001"/>
    <x v="15"/>
    <x v="1"/>
    <n v="79"/>
    <n v="4"/>
    <x v="1"/>
    <s v="front wheel drive"/>
    <n v="4"/>
    <s v="N/A"/>
    <s v="Compact"/>
    <s v="Sedan"/>
    <n v="31"/>
    <n v="26"/>
    <n v="1385"/>
    <x v="797"/>
  </r>
  <r>
    <x v="18"/>
    <s v="Swift"/>
    <n v="2001"/>
    <x v="15"/>
    <x v="1"/>
    <n v="79"/>
    <n v="4"/>
    <x v="1"/>
    <s v="front wheel drive"/>
    <n v="2"/>
    <s v="Hatchback"/>
    <s v="Compact"/>
    <s v="2dr Hatchback"/>
    <n v="31"/>
    <n v="26"/>
    <n v="481"/>
    <x v="798"/>
  </r>
  <r>
    <x v="18"/>
    <s v="Swift"/>
    <n v="2001"/>
    <x v="15"/>
    <x v="1"/>
    <n v="79"/>
    <n v="4"/>
    <x v="1"/>
    <s v="front wheel drive"/>
    <n v="2"/>
    <s v="Hatchback"/>
    <s v="Compact"/>
    <s v="2dr Hatchback"/>
    <n v="31"/>
    <n v="26"/>
    <n v="481"/>
    <x v="799"/>
  </r>
  <r>
    <x v="11"/>
    <s v="Paseo"/>
    <n v="1996"/>
    <x v="21"/>
    <x v="1"/>
    <n v="93"/>
    <n v="4"/>
    <x v="3"/>
    <s v="front wheel drive"/>
    <n v="2"/>
    <s v="N/A"/>
    <s v="Compact"/>
    <s v="Coupe"/>
    <n v="32"/>
    <n v="26"/>
    <n v="2031"/>
    <x v="176"/>
  </r>
  <r>
    <x v="11"/>
    <s v="Paseo"/>
    <n v="1997"/>
    <x v="22"/>
    <x v="1"/>
    <n v="93"/>
    <n v="4"/>
    <x v="3"/>
    <s v="front wheel drive"/>
    <n v="2"/>
    <s v="N/A"/>
    <s v="Compact"/>
    <s v="Coupe"/>
    <n v="34"/>
    <n v="26"/>
    <n v="2031"/>
    <x v="176"/>
  </r>
  <r>
    <x v="18"/>
    <s v="Esteem"/>
    <n v="2000"/>
    <x v="13"/>
    <x v="1"/>
    <n v="95"/>
    <n v="4"/>
    <x v="3"/>
    <s v="front wheel drive"/>
    <n v="4"/>
    <s v="N/A"/>
    <s v="Compact"/>
    <s v="Sedan"/>
    <n v="33"/>
    <n v="26"/>
    <n v="481"/>
    <x v="176"/>
  </r>
  <r>
    <x v="4"/>
    <s v="Versa"/>
    <n v="2015"/>
    <x v="0"/>
    <x v="1"/>
    <n v="109"/>
    <n v="4"/>
    <x v="1"/>
    <s v="front wheel drive"/>
    <n v="4"/>
    <s v="N/A"/>
    <s v="Compact"/>
    <s v="Sedan"/>
    <n v="35"/>
    <n v="26"/>
    <n v="2009"/>
    <x v="800"/>
  </r>
  <r>
    <x v="4"/>
    <s v="Versa"/>
    <n v="2016"/>
    <x v="1"/>
    <x v="1"/>
    <n v="109"/>
    <n v="4"/>
    <x v="1"/>
    <s v="front wheel drive"/>
    <n v="4"/>
    <s v="N/A"/>
    <s v="Compact"/>
    <s v="Sedan"/>
    <n v="35"/>
    <n v="26"/>
    <n v="2009"/>
    <x v="801"/>
  </r>
  <r>
    <x v="4"/>
    <s v="Versa"/>
    <n v="2017"/>
    <x v="2"/>
    <x v="1"/>
    <n v="109"/>
    <n v="4"/>
    <x v="1"/>
    <s v="front wheel drive"/>
    <n v="4"/>
    <s v="N/A"/>
    <s v="Compact"/>
    <s v="Sedan"/>
    <n v="35"/>
    <n v="26"/>
    <n v="2009"/>
    <x v="802"/>
  </r>
  <r>
    <x v="4"/>
    <s v="200SX"/>
    <n v="1996"/>
    <x v="21"/>
    <x v="1"/>
    <n v="115"/>
    <n v="4"/>
    <x v="3"/>
    <s v="front wheel drive"/>
    <n v="2"/>
    <s v="N/A"/>
    <s v="Compact"/>
    <s v="Coupe"/>
    <n v="36"/>
    <n v="26"/>
    <n v="2009"/>
    <x v="176"/>
  </r>
  <r>
    <x v="18"/>
    <s v="Esteem"/>
    <n v="2001"/>
    <x v="15"/>
    <x v="1"/>
    <n v="122"/>
    <n v="4"/>
    <x v="1"/>
    <s v="front wheel drive"/>
    <n v="4"/>
    <s v="N/A"/>
    <s v="Compact"/>
    <s v="Wagon"/>
    <n v="30"/>
    <n v="26"/>
    <n v="481"/>
    <x v="803"/>
  </r>
  <r>
    <x v="18"/>
    <s v="Esteem"/>
    <n v="2001"/>
    <x v="15"/>
    <x v="1"/>
    <n v="122"/>
    <n v="4"/>
    <x v="1"/>
    <s v="front wheel drive"/>
    <n v="4"/>
    <s v="N/A"/>
    <s v="Compact"/>
    <s v="Wagon"/>
    <n v="30"/>
    <n v="26"/>
    <n v="481"/>
    <x v="804"/>
  </r>
  <r>
    <x v="18"/>
    <s v="Esteem"/>
    <n v="2001"/>
    <x v="15"/>
    <x v="1"/>
    <n v="122"/>
    <n v="4"/>
    <x v="1"/>
    <s v="front wheel drive"/>
    <n v="4"/>
    <s v="N/A"/>
    <s v="Compact"/>
    <s v="Wagon"/>
    <n v="30"/>
    <n v="26"/>
    <n v="481"/>
    <x v="805"/>
  </r>
  <r>
    <x v="18"/>
    <s v="Esteem"/>
    <n v="2001"/>
    <x v="15"/>
    <x v="1"/>
    <n v="122"/>
    <n v="4"/>
    <x v="1"/>
    <s v="front wheel drive"/>
    <n v="4"/>
    <s v="N/A"/>
    <s v="Compact"/>
    <s v="Wagon"/>
    <n v="30"/>
    <n v="26"/>
    <n v="481"/>
    <x v="806"/>
  </r>
  <r>
    <x v="1"/>
    <s v="Civic del Sol"/>
    <n v="1996"/>
    <x v="21"/>
    <x v="1"/>
    <n v="125"/>
    <n v="4"/>
    <x v="3"/>
    <s v="front wheel drive"/>
    <n v="2"/>
    <s v="N/A"/>
    <s v="Compact"/>
    <s v="Coupe"/>
    <n v="33"/>
    <n v="26"/>
    <n v="2202"/>
    <x v="807"/>
  </r>
  <r>
    <x v="25"/>
    <s v="Vibe"/>
    <n v="2008"/>
    <x v="12"/>
    <x v="1"/>
    <n v="126"/>
    <n v="4"/>
    <x v="3"/>
    <s v="front wheel drive"/>
    <n v="4"/>
    <s v="N/A"/>
    <s v="Compact"/>
    <s v="Wagon"/>
    <n v="33"/>
    <n v="26"/>
    <n v="210"/>
    <x v="808"/>
  </r>
  <r>
    <x v="1"/>
    <s v="Civic del Sol"/>
    <n v="1997"/>
    <x v="22"/>
    <x v="1"/>
    <n v="127"/>
    <n v="4"/>
    <x v="3"/>
    <s v="front wheel drive"/>
    <n v="2"/>
    <s v="N/A"/>
    <s v="Compact"/>
    <s v="Coupe"/>
    <n v="33"/>
    <n v="26"/>
    <n v="2202"/>
    <x v="809"/>
  </r>
  <r>
    <x v="25"/>
    <s v="Vibe"/>
    <n v="2009"/>
    <x v="10"/>
    <x v="1"/>
    <n v="132"/>
    <n v="4"/>
    <x v="3"/>
    <s v="front wheel drive"/>
    <n v="4"/>
    <s v="Hatchback"/>
    <s v="Compact"/>
    <s v="4dr Hatchback"/>
    <n v="32"/>
    <n v="26"/>
    <n v="210"/>
    <x v="810"/>
  </r>
  <r>
    <x v="25"/>
    <s v="Vibe"/>
    <n v="2010"/>
    <x v="9"/>
    <x v="1"/>
    <n v="132"/>
    <n v="4"/>
    <x v="3"/>
    <s v="front wheel drive"/>
    <n v="4"/>
    <s v="Hatchback"/>
    <s v="Compact"/>
    <s v="4dr Hatchback"/>
    <n v="32"/>
    <n v="26"/>
    <n v="210"/>
    <x v="810"/>
  </r>
  <r>
    <x v="11"/>
    <s v="Matrix"/>
    <n v="2011"/>
    <x v="6"/>
    <x v="1"/>
    <n v="132"/>
    <n v="4"/>
    <x v="3"/>
    <s v="front wheel drive"/>
    <n v="4"/>
    <s v="Hatchback"/>
    <s v="Compact"/>
    <s v="4dr Hatchback"/>
    <n v="32"/>
    <n v="26"/>
    <n v="2031"/>
    <x v="811"/>
  </r>
  <r>
    <x v="11"/>
    <s v="Matrix"/>
    <n v="2012"/>
    <x v="5"/>
    <x v="1"/>
    <n v="132"/>
    <n v="4"/>
    <x v="3"/>
    <s v="front wheel drive"/>
    <n v="4"/>
    <s v="Hatchback"/>
    <s v="Compact"/>
    <s v="4dr Hatchback"/>
    <n v="32"/>
    <n v="26"/>
    <n v="2031"/>
    <x v="811"/>
  </r>
  <r>
    <x v="11"/>
    <s v="Matrix"/>
    <n v="2013"/>
    <x v="3"/>
    <x v="1"/>
    <n v="132"/>
    <n v="4"/>
    <x v="3"/>
    <s v="front wheel drive"/>
    <n v="4"/>
    <s v="Hatchback"/>
    <s v="Compact"/>
    <s v="4dr Hatchback"/>
    <n v="32"/>
    <n v="26"/>
    <n v="2031"/>
    <x v="812"/>
  </r>
  <r>
    <x v="14"/>
    <s v="Accent"/>
    <n v="2015"/>
    <x v="0"/>
    <x v="1"/>
    <n v="137"/>
    <n v="4"/>
    <x v="1"/>
    <s v="front wheel drive"/>
    <n v="4"/>
    <s v="N/A"/>
    <s v="Compact"/>
    <s v="Sedan"/>
    <n v="37"/>
    <n v="26"/>
    <n v="1439"/>
    <x v="683"/>
  </r>
  <r>
    <x v="14"/>
    <s v="Accent"/>
    <n v="2015"/>
    <x v="0"/>
    <x v="1"/>
    <n v="137"/>
    <n v="4"/>
    <x v="1"/>
    <s v="front wheel drive"/>
    <n v="4"/>
    <s v="Hatchback"/>
    <s v="Compact"/>
    <s v="4dr Hatchback"/>
    <n v="37"/>
    <n v="26"/>
    <n v="1439"/>
    <x v="254"/>
  </r>
  <r>
    <x v="14"/>
    <s v="Accent"/>
    <n v="2015"/>
    <x v="0"/>
    <x v="1"/>
    <n v="137"/>
    <n v="4"/>
    <x v="1"/>
    <s v="front wheel drive"/>
    <n v="4"/>
    <s v="Hatchback"/>
    <s v="Compact"/>
    <s v="4dr Hatchback"/>
    <n v="37"/>
    <n v="26"/>
    <n v="1439"/>
    <x v="813"/>
  </r>
  <r>
    <x v="14"/>
    <s v="Accent"/>
    <n v="2016"/>
    <x v="1"/>
    <x v="1"/>
    <n v="137"/>
    <n v="4"/>
    <x v="1"/>
    <s v="front wheel drive"/>
    <n v="4"/>
    <s v="N/A"/>
    <s v="Compact"/>
    <s v="Sedan"/>
    <n v="37"/>
    <n v="26"/>
    <n v="1439"/>
    <x v="683"/>
  </r>
  <r>
    <x v="14"/>
    <s v="Accent"/>
    <n v="2016"/>
    <x v="1"/>
    <x v="1"/>
    <n v="137"/>
    <n v="4"/>
    <x v="1"/>
    <s v="front wheel drive"/>
    <n v="4"/>
    <s v="Hatchback"/>
    <s v="Compact"/>
    <s v="4dr Hatchback"/>
    <n v="37"/>
    <n v="26"/>
    <n v="1439"/>
    <x v="254"/>
  </r>
  <r>
    <x v="14"/>
    <s v="Accent"/>
    <n v="2016"/>
    <x v="1"/>
    <x v="1"/>
    <n v="137"/>
    <n v="4"/>
    <x v="1"/>
    <s v="front wheel drive"/>
    <n v="4"/>
    <s v="Hatchback"/>
    <s v="Compact"/>
    <s v="4dr Hatchback"/>
    <n v="37"/>
    <n v="26"/>
    <n v="1439"/>
    <x v="813"/>
  </r>
  <r>
    <x v="24"/>
    <s v="Encore"/>
    <n v="2017"/>
    <x v="2"/>
    <x v="1"/>
    <n v="138"/>
    <n v="4"/>
    <x v="1"/>
    <s v="all wheel drive"/>
    <n v="4"/>
    <s v="Crossover"/>
    <s v="Compact"/>
    <s v="4dr SUV"/>
    <n v="31"/>
    <n v="26"/>
    <n v="155"/>
    <x v="814"/>
  </r>
  <r>
    <x v="2"/>
    <s v="Cruze Limited"/>
    <n v="2016"/>
    <x v="1"/>
    <x v="1"/>
    <n v="138"/>
    <n v="4"/>
    <x v="1"/>
    <s v="front wheel drive"/>
    <n v="4"/>
    <s v="N/A"/>
    <s v="Midsize"/>
    <s v="Sedan"/>
    <n v="38"/>
    <n v="26"/>
    <n v="1385"/>
    <x v="815"/>
  </r>
  <r>
    <x v="2"/>
    <s v="Cruze Limited"/>
    <n v="2016"/>
    <x v="1"/>
    <x v="1"/>
    <n v="138"/>
    <n v="4"/>
    <x v="1"/>
    <s v="front wheel drive"/>
    <n v="4"/>
    <s v="N/A"/>
    <s v="Midsize"/>
    <s v="Sedan"/>
    <n v="38"/>
    <n v="26"/>
    <n v="1385"/>
    <x v="816"/>
  </r>
  <r>
    <x v="2"/>
    <s v="Cruze Limited"/>
    <n v="2016"/>
    <x v="1"/>
    <x v="1"/>
    <n v="138"/>
    <n v="4"/>
    <x v="3"/>
    <s v="front wheel drive"/>
    <n v="4"/>
    <s v="N/A"/>
    <s v="Midsize"/>
    <s v="Sedan"/>
    <n v="38"/>
    <n v="26"/>
    <n v="1385"/>
    <x v="817"/>
  </r>
  <r>
    <x v="2"/>
    <s v="Cruze Limited"/>
    <n v="2016"/>
    <x v="1"/>
    <x v="1"/>
    <n v="138"/>
    <n v="4"/>
    <x v="1"/>
    <s v="front wheel drive"/>
    <n v="4"/>
    <s v="N/A"/>
    <s v="Midsize"/>
    <s v="Sedan"/>
    <n v="39"/>
    <n v="26"/>
    <n v="1385"/>
    <x v="818"/>
  </r>
  <r>
    <x v="2"/>
    <s v="Cruze Limited"/>
    <n v="2016"/>
    <x v="1"/>
    <x v="1"/>
    <n v="138"/>
    <n v="4"/>
    <x v="1"/>
    <s v="front wheel drive"/>
    <n v="4"/>
    <s v="N/A"/>
    <s v="Midsize"/>
    <s v="Sedan"/>
    <n v="38"/>
    <n v="26"/>
    <n v="1385"/>
    <x v="564"/>
  </r>
  <r>
    <x v="2"/>
    <s v="Cruze"/>
    <n v="2015"/>
    <x v="0"/>
    <x v="1"/>
    <n v="138"/>
    <n v="4"/>
    <x v="1"/>
    <s v="front wheel drive"/>
    <n v="4"/>
    <s v="N/A"/>
    <s v="Midsize"/>
    <s v="Sedan"/>
    <n v="38"/>
    <n v="26"/>
    <n v="1385"/>
    <x v="819"/>
  </r>
  <r>
    <x v="2"/>
    <s v="Cruze"/>
    <n v="2015"/>
    <x v="0"/>
    <x v="1"/>
    <n v="138"/>
    <n v="4"/>
    <x v="1"/>
    <s v="front wheel drive"/>
    <n v="4"/>
    <s v="N/A"/>
    <s v="Midsize"/>
    <s v="Sedan"/>
    <n v="38"/>
    <n v="26"/>
    <n v="1385"/>
    <x v="511"/>
  </r>
  <r>
    <x v="2"/>
    <s v="Cruze"/>
    <n v="2015"/>
    <x v="0"/>
    <x v="1"/>
    <n v="138"/>
    <n v="4"/>
    <x v="1"/>
    <s v="front wheel drive"/>
    <n v="4"/>
    <s v="N/A"/>
    <s v="Midsize"/>
    <s v="Sedan"/>
    <n v="38"/>
    <n v="26"/>
    <n v="1385"/>
    <x v="820"/>
  </r>
  <r>
    <x v="2"/>
    <s v="Cruze"/>
    <n v="2015"/>
    <x v="0"/>
    <x v="1"/>
    <n v="138"/>
    <n v="4"/>
    <x v="3"/>
    <s v="front wheel drive"/>
    <n v="4"/>
    <s v="N/A"/>
    <s v="Midsize"/>
    <s v="Sedan"/>
    <n v="38"/>
    <n v="26"/>
    <n v="1385"/>
    <x v="821"/>
  </r>
  <r>
    <x v="2"/>
    <s v="Cruze"/>
    <n v="2015"/>
    <x v="0"/>
    <x v="1"/>
    <n v="138"/>
    <n v="4"/>
    <x v="1"/>
    <s v="front wheel drive"/>
    <n v="4"/>
    <s v="N/A"/>
    <s v="Midsize"/>
    <s v="Sedan"/>
    <n v="39"/>
    <n v="26"/>
    <n v="1385"/>
    <x v="822"/>
  </r>
  <r>
    <x v="2"/>
    <s v="Sonic"/>
    <n v="2015"/>
    <x v="0"/>
    <x v="1"/>
    <n v="138"/>
    <n v="4"/>
    <x v="3"/>
    <s v="front wheel drive"/>
    <n v="4"/>
    <s v="Hatchback"/>
    <s v="Compact"/>
    <s v="4dr Hatchback"/>
    <n v="35"/>
    <n v="26"/>
    <n v="1385"/>
    <x v="366"/>
  </r>
  <r>
    <x v="2"/>
    <s v="Sonic"/>
    <n v="2015"/>
    <x v="0"/>
    <x v="1"/>
    <n v="138"/>
    <n v="4"/>
    <x v="3"/>
    <s v="front wheel drive"/>
    <n v="4"/>
    <s v="N/A"/>
    <s v="Compact"/>
    <s v="Sedan"/>
    <n v="35"/>
    <n v="26"/>
    <n v="1385"/>
    <x v="823"/>
  </r>
  <r>
    <x v="2"/>
    <s v="Sonic"/>
    <n v="2015"/>
    <x v="0"/>
    <x v="1"/>
    <n v="138"/>
    <n v="4"/>
    <x v="3"/>
    <s v="front wheel drive"/>
    <n v="4"/>
    <s v="Hatchback"/>
    <s v="Compact"/>
    <s v="4dr Hatchback"/>
    <n v="35"/>
    <n v="26"/>
    <n v="1385"/>
    <x v="824"/>
  </r>
  <r>
    <x v="2"/>
    <s v="Sonic"/>
    <n v="2015"/>
    <x v="0"/>
    <x v="1"/>
    <n v="138"/>
    <n v="4"/>
    <x v="3"/>
    <s v="front wheel drive"/>
    <n v="4"/>
    <s v="N/A"/>
    <s v="Compact"/>
    <s v="Sedan"/>
    <n v="35"/>
    <n v="26"/>
    <n v="1385"/>
    <x v="825"/>
  </r>
  <r>
    <x v="2"/>
    <s v="Sonic"/>
    <n v="2016"/>
    <x v="1"/>
    <x v="1"/>
    <n v="138"/>
    <n v="4"/>
    <x v="3"/>
    <s v="front wheel drive"/>
    <n v="4"/>
    <s v="N/A"/>
    <s v="Compact"/>
    <s v="Sedan"/>
    <n v="35"/>
    <n v="26"/>
    <n v="1385"/>
    <x v="826"/>
  </r>
  <r>
    <x v="2"/>
    <s v="Sonic"/>
    <n v="2016"/>
    <x v="1"/>
    <x v="1"/>
    <n v="138"/>
    <n v="4"/>
    <x v="3"/>
    <s v="front wheel drive"/>
    <n v="4"/>
    <s v="Hatchback"/>
    <s v="Compact"/>
    <s v="4dr Hatchback"/>
    <n v="35"/>
    <n v="26"/>
    <n v="1385"/>
    <x v="827"/>
  </r>
  <r>
    <x v="2"/>
    <s v="Sonic"/>
    <n v="2016"/>
    <x v="1"/>
    <x v="1"/>
    <n v="138"/>
    <n v="4"/>
    <x v="3"/>
    <s v="front wheel drive"/>
    <n v="4"/>
    <s v="N/A"/>
    <s v="Compact"/>
    <s v="Sedan"/>
    <n v="35"/>
    <n v="26"/>
    <n v="1385"/>
    <x v="828"/>
  </r>
  <r>
    <x v="2"/>
    <s v="Sonic"/>
    <n v="2016"/>
    <x v="1"/>
    <x v="1"/>
    <n v="138"/>
    <n v="4"/>
    <x v="3"/>
    <s v="front wheel drive"/>
    <n v="4"/>
    <s v="Hatchback"/>
    <s v="Compact"/>
    <s v="4dr Hatchback"/>
    <n v="35"/>
    <n v="26"/>
    <n v="1385"/>
    <x v="172"/>
  </r>
  <r>
    <x v="2"/>
    <s v="Trax"/>
    <n v="2015"/>
    <x v="0"/>
    <x v="1"/>
    <n v="138"/>
    <n v="4"/>
    <x v="1"/>
    <s v="front wheel drive"/>
    <n v="4"/>
    <s v="Crossover"/>
    <s v="Compact"/>
    <s v="4dr SUV"/>
    <n v="34"/>
    <n v="26"/>
    <n v="1385"/>
    <x v="829"/>
  </r>
  <r>
    <x v="2"/>
    <s v="Trax"/>
    <n v="2015"/>
    <x v="0"/>
    <x v="1"/>
    <n v="138"/>
    <n v="4"/>
    <x v="1"/>
    <s v="front wheel drive"/>
    <n v="4"/>
    <s v="Crossover"/>
    <s v="Compact"/>
    <s v="4dr SUV"/>
    <n v="34"/>
    <n v="26"/>
    <n v="1385"/>
    <x v="830"/>
  </r>
  <r>
    <x v="2"/>
    <s v="Trax"/>
    <n v="2015"/>
    <x v="0"/>
    <x v="1"/>
    <n v="138"/>
    <n v="4"/>
    <x v="1"/>
    <s v="front wheel drive"/>
    <n v="4"/>
    <s v="Crossover"/>
    <s v="Compact"/>
    <s v="4dr SUV"/>
    <n v="34"/>
    <n v="26"/>
    <n v="1385"/>
    <x v="831"/>
  </r>
  <r>
    <x v="2"/>
    <s v="Trax"/>
    <n v="2015"/>
    <x v="0"/>
    <x v="1"/>
    <n v="138"/>
    <n v="4"/>
    <x v="1"/>
    <s v="front wheel drive"/>
    <n v="4"/>
    <s v="Crossover"/>
    <s v="Compact"/>
    <s v="4dr SUV"/>
    <n v="34"/>
    <n v="26"/>
    <n v="1385"/>
    <x v="292"/>
  </r>
  <r>
    <x v="2"/>
    <s v="Trax"/>
    <n v="2016"/>
    <x v="1"/>
    <x v="1"/>
    <n v="138"/>
    <n v="4"/>
    <x v="1"/>
    <s v="front wheel drive"/>
    <n v="4"/>
    <s v="Crossover"/>
    <s v="Compact"/>
    <s v="4dr SUV"/>
    <n v="34"/>
    <n v="26"/>
    <n v="1385"/>
    <x v="832"/>
  </r>
  <r>
    <x v="2"/>
    <s v="Trax"/>
    <n v="2016"/>
    <x v="1"/>
    <x v="1"/>
    <n v="138"/>
    <n v="4"/>
    <x v="1"/>
    <s v="front wheel drive"/>
    <n v="4"/>
    <s v="Crossover"/>
    <s v="Compact"/>
    <s v="4dr SUV"/>
    <n v="34"/>
    <n v="26"/>
    <n v="1385"/>
    <x v="833"/>
  </r>
  <r>
    <x v="2"/>
    <s v="Trax"/>
    <n v="2016"/>
    <x v="1"/>
    <x v="1"/>
    <n v="138"/>
    <n v="4"/>
    <x v="1"/>
    <s v="front wheel drive"/>
    <n v="4"/>
    <s v="Crossover"/>
    <s v="Compact"/>
    <s v="4dr SUV"/>
    <n v="34"/>
    <n v="26"/>
    <n v="1385"/>
    <x v="834"/>
  </r>
  <r>
    <x v="14"/>
    <s v="Veloster"/>
    <n v="2014"/>
    <x v="4"/>
    <x v="1"/>
    <n v="138"/>
    <n v="4"/>
    <x v="3"/>
    <s v="front wheel drive"/>
    <n v="3"/>
    <s v="Hatchback"/>
    <s v="Compact"/>
    <s v="2dr Hatchback"/>
    <n v="35"/>
    <n v="26"/>
    <n v="1439"/>
    <x v="469"/>
  </r>
  <r>
    <x v="14"/>
    <s v="Veloster"/>
    <n v="2015"/>
    <x v="0"/>
    <x v="1"/>
    <n v="138"/>
    <n v="4"/>
    <x v="3"/>
    <s v="front wheel drive"/>
    <n v="3"/>
    <s v="Hatchback"/>
    <s v="Compact"/>
    <s v="2dr Hatchback"/>
    <n v="35"/>
    <n v="26"/>
    <n v="1439"/>
    <x v="363"/>
  </r>
  <r>
    <x v="7"/>
    <s v="Forte"/>
    <n v="2015"/>
    <x v="0"/>
    <x v="1"/>
    <n v="145"/>
    <n v="4"/>
    <x v="1"/>
    <s v="front wheel drive"/>
    <n v="4"/>
    <s v="N/A"/>
    <s v="Compact"/>
    <s v="Sedan"/>
    <n v="39"/>
    <n v="26"/>
    <n v="1720"/>
    <x v="835"/>
  </r>
  <r>
    <x v="7"/>
    <s v="Forte"/>
    <n v="2016"/>
    <x v="1"/>
    <x v="1"/>
    <n v="145"/>
    <n v="4"/>
    <x v="1"/>
    <s v="front wheel drive"/>
    <n v="4"/>
    <s v="N/A"/>
    <s v="Compact"/>
    <s v="Sedan"/>
    <n v="39"/>
    <n v="26"/>
    <n v="1720"/>
    <x v="255"/>
  </r>
  <r>
    <x v="14"/>
    <s v="Elantra"/>
    <n v="2017"/>
    <x v="2"/>
    <x v="1"/>
    <n v="147"/>
    <n v="4"/>
    <x v="3"/>
    <s v="front wheel drive"/>
    <n v="4"/>
    <s v="N/A"/>
    <s v="Compact"/>
    <s v="Sedan"/>
    <n v="36"/>
    <n v="26"/>
    <n v="1439"/>
    <x v="836"/>
  </r>
  <r>
    <x v="3"/>
    <s v="Lancer"/>
    <n v="2015"/>
    <x v="0"/>
    <x v="1"/>
    <n v="148"/>
    <n v="4"/>
    <x v="1"/>
    <s v="front wheel drive"/>
    <n v="4"/>
    <s v="N/A"/>
    <s v="Compact"/>
    <s v="Sedan"/>
    <n v="34"/>
    <n v="26"/>
    <n v="436"/>
    <x v="837"/>
  </r>
  <r>
    <x v="20"/>
    <s v="Crosstrek"/>
    <n v="2016"/>
    <x v="1"/>
    <x v="1"/>
    <n v="148"/>
    <n v="4"/>
    <x v="1"/>
    <s v="all wheel drive"/>
    <n v="4"/>
    <s v="Crossover"/>
    <s v="Compact"/>
    <s v="4dr SUV"/>
    <n v="34"/>
    <n v="26"/>
    <n v="640"/>
    <x v="838"/>
  </r>
  <r>
    <x v="20"/>
    <s v="Crosstrek"/>
    <n v="2016"/>
    <x v="1"/>
    <x v="1"/>
    <n v="148"/>
    <n v="4"/>
    <x v="1"/>
    <s v="all wheel drive"/>
    <n v="4"/>
    <s v="Crossover"/>
    <s v="Compact"/>
    <s v="4dr SUV"/>
    <n v="34"/>
    <n v="26"/>
    <n v="640"/>
    <x v="839"/>
  </r>
  <r>
    <x v="20"/>
    <s v="Crosstrek"/>
    <n v="2017"/>
    <x v="2"/>
    <x v="1"/>
    <n v="148"/>
    <n v="4"/>
    <x v="1"/>
    <s v="all wheel drive"/>
    <n v="4"/>
    <s v="Crossover"/>
    <s v="Compact"/>
    <s v="4dr SUV"/>
    <n v="33"/>
    <n v="26"/>
    <n v="640"/>
    <x v="840"/>
  </r>
  <r>
    <x v="20"/>
    <s v="Crosstrek"/>
    <n v="2017"/>
    <x v="2"/>
    <x v="1"/>
    <n v="148"/>
    <n v="4"/>
    <x v="1"/>
    <s v="all wheel drive"/>
    <n v="4"/>
    <s v="Crossover"/>
    <s v="Compact"/>
    <s v="4dr SUV"/>
    <n v="33"/>
    <n v="26"/>
    <n v="640"/>
    <x v="841"/>
  </r>
  <r>
    <x v="20"/>
    <s v="XV Crosstrek"/>
    <n v="2015"/>
    <x v="0"/>
    <x v="1"/>
    <n v="148"/>
    <n v="4"/>
    <x v="1"/>
    <s v="all wheel drive"/>
    <n v="4"/>
    <s v="Crossover"/>
    <s v="Compact"/>
    <s v="4dr SUV"/>
    <n v="34"/>
    <n v="26"/>
    <n v="640"/>
    <x v="321"/>
  </r>
  <r>
    <x v="20"/>
    <s v="XV Crosstrek"/>
    <n v="2015"/>
    <x v="0"/>
    <x v="1"/>
    <n v="148"/>
    <n v="4"/>
    <x v="1"/>
    <s v="all wheel drive"/>
    <n v="4"/>
    <s v="Crossover"/>
    <s v="Compact"/>
    <s v="4dr SUV"/>
    <n v="34"/>
    <n v="26"/>
    <n v="640"/>
    <x v="729"/>
  </r>
  <r>
    <x v="24"/>
    <s v="Encore"/>
    <n v="2016"/>
    <x v="1"/>
    <x v="1"/>
    <n v="153"/>
    <n v="4"/>
    <x v="1"/>
    <s v="all wheel drive"/>
    <n v="4"/>
    <s v="Crossover"/>
    <s v="Compact"/>
    <s v="4dr SUV"/>
    <n v="32"/>
    <n v="26"/>
    <n v="155"/>
    <x v="842"/>
  </r>
  <r>
    <x v="17"/>
    <s v="CX-5"/>
    <n v="2014"/>
    <x v="4"/>
    <x v="1"/>
    <n v="155"/>
    <n v="4"/>
    <x v="1"/>
    <s v="front wheel drive"/>
    <n v="4"/>
    <s v="Crossover"/>
    <s v="Midsize"/>
    <s v="4dr SUV"/>
    <n v="32"/>
    <n v="26"/>
    <n v="586"/>
    <x v="581"/>
  </r>
  <r>
    <x v="17"/>
    <s v="CX-5"/>
    <n v="2014"/>
    <x v="4"/>
    <x v="1"/>
    <n v="155"/>
    <n v="4"/>
    <x v="3"/>
    <s v="front wheel drive"/>
    <n v="4"/>
    <s v="Crossover"/>
    <s v="Midsize"/>
    <s v="4dr SUV"/>
    <n v="35"/>
    <n v="26"/>
    <n v="586"/>
    <x v="262"/>
  </r>
  <r>
    <x v="17"/>
    <s v="CX-5"/>
    <n v="2015"/>
    <x v="0"/>
    <x v="1"/>
    <n v="155"/>
    <n v="4"/>
    <x v="3"/>
    <s v="front wheel drive"/>
    <n v="4"/>
    <s v="Crossover"/>
    <s v="Midsize"/>
    <s v="4dr SUV"/>
    <n v="35"/>
    <n v="26"/>
    <n v="586"/>
    <x v="843"/>
  </r>
  <r>
    <x v="17"/>
    <s v="CX-5"/>
    <n v="2015"/>
    <x v="0"/>
    <x v="1"/>
    <n v="155"/>
    <n v="4"/>
    <x v="1"/>
    <s v="front wheel drive"/>
    <n v="4"/>
    <s v="Crossover"/>
    <s v="Midsize"/>
    <s v="4dr SUV"/>
    <n v="32"/>
    <n v="26"/>
    <n v="586"/>
    <x v="844"/>
  </r>
  <r>
    <x v="17"/>
    <s v="CX-5"/>
    <n v="2016"/>
    <x v="1"/>
    <x v="1"/>
    <n v="155"/>
    <n v="4"/>
    <x v="3"/>
    <s v="front wheel drive"/>
    <n v="4"/>
    <s v="Crossover"/>
    <s v="Midsize"/>
    <s v="4dr SUV"/>
    <n v="35"/>
    <n v="26"/>
    <n v="586"/>
    <x v="434"/>
  </r>
  <r>
    <x v="1"/>
    <s v="Civic"/>
    <n v="2016"/>
    <x v="1"/>
    <x v="1"/>
    <n v="158"/>
    <n v="4"/>
    <x v="3"/>
    <s v="front wheel drive"/>
    <n v="2"/>
    <s v="N/A"/>
    <s v="Compact"/>
    <s v="Coupe"/>
    <n v="38"/>
    <n v="26"/>
    <n v="2202"/>
    <x v="550"/>
  </r>
  <r>
    <x v="6"/>
    <s v="124 Spider"/>
    <n v="2017"/>
    <x v="2"/>
    <x v="3"/>
    <n v="160"/>
    <n v="4"/>
    <x v="3"/>
    <s v="rear wheel drive"/>
    <n v="2"/>
    <s v="Performance"/>
    <s v="Compact"/>
    <s v="Convertible"/>
    <n v="35"/>
    <n v="26"/>
    <n v="819"/>
    <x v="845"/>
  </r>
  <r>
    <x v="6"/>
    <s v="124 Spider"/>
    <n v="2017"/>
    <x v="2"/>
    <x v="3"/>
    <n v="160"/>
    <n v="4"/>
    <x v="3"/>
    <s v="rear wheel drive"/>
    <n v="2"/>
    <s v="Performance"/>
    <s v="Compact"/>
    <s v="Convertible"/>
    <n v="35"/>
    <n v="26"/>
    <n v="819"/>
    <x v="115"/>
  </r>
  <r>
    <x v="6"/>
    <s v="124 Spider"/>
    <n v="2017"/>
    <x v="2"/>
    <x v="3"/>
    <n v="160"/>
    <n v="4"/>
    <x v="3"/>
    <s v="rear wheel drive"/>
    <n v="2"/>
    <s v="Performance"/>
    <s v="Compact"/>
    <s v="Convertible"/>
    <n v="35"/>
    <n v="26"/>
    <n v="819"/>
    <x v="846"/>
  </r>
  <r>
    <x v="8"/>
    <s v="Focus"/>
    <n v="2015"/>
    <x v="0"/>
    <x v="6"/>
    <n v="160"/>
    <n v="4"/>
    <x v="3"/>
    <s v="front wheel drive"/>
    <n v="4"/>
    <s v="Flex Fuel"/>
    <s v="Compact"/>
    <s v="Sedan"/>
    <n v="36"/>
    <n v="26"/>
    <n v="5657"/>
    <x v="694"/>
  </r>
  <r>
    <x v="8"/>
    <s v="Focus"/>
    <n v="2015"/>
    <x v="0"/>
    <x v="6"/>
    <n v="160"/>
    <n v="4"/>
    <x v="3"/>
    <s v="front wheel drive"/>
    <n v="4"/>
    <s v="Hatchback,Flex Fuel"/>
    <s v="Compact"/>
    <s v="4dr Hatchback"/>
    <n v="36"/>
    <n v="26"/>
    <n v="5657"/>
    <x v="847"/>
  </r>
  <r>
    <x v="8"/>
    <s v="Focus"/>
    <n v="2015"/>
    <x v="0"/>
    <x v="6"/>
    <n v="160"/>
    <n v="4"/>
    <x v="3"/>
    <s v="front wheel drive"/>
    <n v="4"/>
    <s v="Flex Fuel"/>
    <s v="Compact"/>
    <s v="Sedan"/>
    <n v="36"/>
    <n v="26"/>
    <n v="5657"/>
    <x v="848"/>
  </r>
  <r>
    <x v="8"/>
    <s v="Focus"/>
    <n v="2016"/>
    <x v="1"/>
    <x v="6"/>
    <n v="160"/>
    <n v="4"/>
    <x v="3"/>
    <s v="front wheel drive"/>
    <n v="4"/>
    <s v="Flex Fuel"/>
    <s v="Compact"/>
    <s v="Sedan"/>
    <n v="36"/>
    <n v="26"/>
    <n v="5657"/>
    <x v="849"/>
  </r>
  <r>
    <x v="8"/>
    <s v="Focus"/>
    <n v="2016"/>
    <x v="1"/>
    <x v="6"/>
    <n v="160"/>
    <n v="4"/>
    <x v="3"/>
    <s v="front wheel drive"/>
    <n v="4"/>
    <s v="Hatchback,Flex Fuel"/>
    <s v="Compact"/>
    <s v="4dr Hatchback"/>
    <n v="36"/>
    <n v="26"/>
    <n v="5657"/>
    <x v="850"/>
  </r>
  <r>
    <x v="8"/>
    <s v="Focus"/>
    <n v="2016"/>
    <x v="1"/>
    <x v="6"/>
    <n v="160"/>
    <n v="4"/>
    <x v="3"/>
    <s v="front wheel drive"/>
    <n v="4"/>
    <s v="Flex Fuel"/>
    <s v="Compact"/>
    <s v="Sedan"/>
    <n v="36"/>
    <n v="26"/>
    <n v="5657"/>
    <x v="851"/>
  </r>
  <r>
    <x v="8"/>
    <s v="Focus"/>
    <n v="2017"/>
    <x v="2"/>
    <x v="6"/>
    <n v="160"/>
    <n v="4"/>
    <x v="3"/>
    <s v="front wheel drive"/>
    <n v="4"/>
    <s v="Flex Fuel"/>
    <s v="Compact"/>
    <s v="Sedan"/>
    <n v="36"/>
    <n v="26"/>
    <n v="5657"/>
    <x v="852"/>
  </r>
  <r>
    <x v="2"/>
    <s v="Malibu Hybrid"/>
    <n v="2009"/>
    <x v="10"/>
    <x v="1"/>
    <n v="164"/>
    <n v="4"/>
    <x v="1"/>
    <s v="front wheel drive"/>
    <n v="4"/>
    <s v="Hybrid"/>
    <s v="Midsize"/>
    <s v="Sedan"/>
    <n v="34"/>
    <n v="26"/>
    <n v="1385"/>
    <x v="853"/>
  </r>
  <r>
    <x v="2"/>
    <s v="Malibu Hybrid"/>
    <n v="2010"/>
    <x v="9"/>
    <x v="1"/>
    <n v="164"/>
    <n v="4"/>
    <x v="1"/>
    <s v="front wheel drive"/>
    <n v="4"/>
    <s v="Hybrid"/>
    <s v="Midsize"/>
    <s v="Sedan"/>
    <n v="34"/>
    <n v="26"/>
    <n v="1385"/>
    <x v="854"/>
  </r>
  <r>
    <x v="4"/>
    <s v="Rogue"/>
    <n v="2015"/>
    <x v="0"/>
    <x v="1"/>
    <n v="170"/>
    <n v="4"/>
    <x v="1"/>
    <s v="front wheel drive"/>
    <n v="4"/>
    <s v="Crossover"/>
    <s v="Midsize"/>
    <s v="4dr SUV"/>
    <n v="33"/>
    <n v="26"/>
    <n v="2009"/>
    <x v="855"/>
  </r>
  <r>
    <x v="4"/>
    <s v="Rogue"/>
    <n v="2015"/>
    <x v="0"/>
    <x v="1"/>
    <n v="170"/>
    <n v="4"/>
    <x v="1"/>
    <s v="front wheel drive"/>
    <n v="4"/>
    <s v="Crossover"/>
    <s v="Midsize"/>
    <s v="4dr SUV"/>
    <n v="33"/>
    <n v="26"/>
    <n v="2009"/>
    <x v="856"/>
  </r>
  <r>
    <x v="4"/>
    <s v="Rogue"/>
    <n v="2015"/>
    <x v="0"/>
    <x v="1"/>
    <n v="170"/>
    <n v="4"/>
    <x v="1"/>
    <s v="front wheel drive"/>
    <n v="4"/>
    <s v="Crossover"/>
    <s v="Midsize"/>
    <s v="4dr SUV"/>
    <n v="33"/>
    <n v="26"/>
    <n v="2009"/>
    <x v="186"/>
  </r>
  <r>
    <x v="4"/>
    <s v="Rogue"/>
    <n v="2015"/>
    <x v="0"/>
    <x v="1"/>
    <n v="170"/>
    <n v="4"/>
    <x v="1"/>
    <s v="front wheel drive"/>
    <n v="4"/>
    <s v="Crossover"/>
    <s v="Midsize"/>
    <s v="4dr SUV"/>
    <n v="33"/>
    <n v="26"/>
    <n v="2009"/>
    <x v="857"/>
  </r>
  <r>
    <x v="4"/>
    <s v="Rogue"/>
    <n v="2016"/>
    <x v="1"/>
    <x v="1"/>
    <n v="170"/>
    <n v="4"/>
    <x v="1"/>
    <s v="front wheel drive"/>
    <n v="4"/>
    <s v="Crossover"/>
    <s v="Midsize"/>
    <s v="4dr SUV"/>
    <n v="33"/>
    <n v="26"/>
    <n v="2009"/>
    <x v="858"/>
  </r>
  <r>
    <x v="4"/>
    <s v="Rogue"/>
    <n v="2016"/>
    <x v="1"/>
    <x v="1"/>
    <n v="170"/>
    <n v="4"/>
    <x v="1"/>
    <s v="front wheel drive"/>
    <n v="4"/>
    <s v="Crossover"/>
    <s v="Midsize"/>
    <s v="4dr SUV"/>
    <n v="33"/>
    <n v="26"/>
    <n v="2009"/>
    <x v="859"/>
  </r>
  <r>
    <x v="4"/>
    <s v="Rogue"/>
    <n v="2016"/>
    <x v="1"/>
    <x v="1"/>
    <n v="170"/>
    <n v="4"/>
    <x v="1"/>
    <s v="front wheel drive"/>
    <n v="4"/>
    <s v="Crossover"/>
    <s v="Midsize"/>
    <s v="4dr SUV"/>
    <n v="33"/>
    <n v="26"/>
    <n v="2009"/>
    <x v="860"/>
  </r>
  <r>
    <x v="4"/>
    <s v="Rogue"/>
    <n v="2017"/>
    <x v="2"/>
    <x v="1"/>
    <n v="170"/>
    <n v="4"/>
    <x v="1"/>
    <s v="front wheel drive"/>
    <n v="4"/>
    <s v="Crossover"/>
    <s v="Midsize"/>
    <s v="4dr SUV"/>
    <n v="33"/>
    <n v="26"/>
    <n v="2009"/>
    <x v="861"/>
  </r>
  <r>
    <x v="4"/>
    <s v="Rogue"/>
    <n v="2017"/>
    <x v="2"/>
    <x v="1"/>
    <n v="170"/>
    <n v="4"/>
    <x v="1"/>
    <s v="front wheel drive"/>
    <n v="4"/>
    <s v="Crossover"/>
    <s v="Midsize"/>
    <s v="4dr SUV"/>
    <n v="33"/>
    <n v="26"/>
    <n v="2009"/>
    <x v="624"/>
  </r>
  <r>
    <x v="4"/>
    <s v="Rogue"/>
    <n v="2017"/>
    <x v="2"/>
    <x v="1"/>
    <n v="170"/>
    <n v="4"/>
    <x v="1"/>
    <s v="front wheel drive"/>
    <n v="4"/>
    <s v="Crossover"/>
    <s v="Midsize"/>
    <s v="4dr SUV"/>
    <n v="33"/>
    <n v="26"/>
    <n v="2009"/>
    <x v="862"/>
  </r>
  <r>
    <x v="20"/>
    <s v="Forester"/>
    <n v="2017"/>
    <x v="2"/>
    <x v="1"/>
    <n v="170"/>
    <n v="4"/>
    <x v="1"/>
    <s v="all wheel drive"/>
    <n v="4"/>
    <s v="Crossover"/>
    <s v="Midsize"/>
    <s v="4dr SUV"/>
    <n v="32"/>
    <n v="26"/>
    <n v="640"/>
    <x v="165"/>
  </r>
  <r>
    <x v="20"/>
    <s v="Forester"/>
    <n v="2017"/>
    <x v="2"/>
    <x v="1"/>
    <n v="170"/>
    <n v="4"/>
    <x v="1"/>
    <s v="all wheel drive"/>
    <n v="4"/>
    <s v="Crossover"/>
    <s v="Midsize"/>
    <s v="4dr SUV"/>
    <n v="32"/>
    <n v="26"/>
    <n v="640"/>
    <x v="863"/>
  </r>
  <r>
    <x v="20"/>
    <s v="Forester"/>
    <n v="2017"/>
    <x v="2"/>
    <x v="1"/>
    <n v="170"/>
    <n v="4"/>
    <x v="1"/>
    <s v="all wheel drive"/>
    <n v="4"/>
    <s v="Crossover"/>
    <s v="Midsize"/>
    <s v="4dr SUV"/>
    <n v="32"/>
    <n v="26"/>
    <n v="640"/>
    <x v="864"/>
  </r>
  <r>
    <x v="20"/>
    <s v="Forester"/>
    <n v="2017"/>
    <x v="2"/>
    <x v="1"/>
    <n v="170"/>
    <n v="4"/>
    <x v="1"/>
    <s v="all wheel drive"/>
    <n v="4"/>
    <s v="Crossover"/>
    <s v="Midsize"/>
    <s v="4dr SUV"/>
    <n v="32"/>
    <n v="26"/>
    <n v="640"/>
    <x v="433"/>
  </r>
  <r>
    <x v="14"/>
    <s v="Tucson"/>
    <n v="2016"/>
    <x v="1"/>
    <x v="1"/>
    <n v="175"/>
    <n v="4"/>
    <x v="2"/>
    <s v="front wheel drive"/>
    <n v="4"/>
    <s v="Crossover"/>
    <s v="Compact"/>
    <s v="4dr SUV"/>
    <n v="33"/>
    <n v="26"/>
    <n v="1439"/>
    <x v="865"/>
  </r>
  <r>
    <x v="14"/>
    <s v="Tucson"/>
    <n v="2017"/>
    <x v="2"/>
    <x v="1"/>
    <n v="175"/>
    <n v="4"/>
    <x v="2"/>
    <s v="front wheel drive"/>
    <n v="4"/>
    <s v="Crossover"/>
    <s v="Compact"/>
    <s v="4dr SUV"/>
    <n v="32"/>
    <n v="26"/>
    <n v="1439"/>
    <x v="865"/>
  </r>
  <r>
    <x v="20"/>
    <s v="Legacy"/>
    <n v="2015"/>
    <x v="0"/>
    <x v="1"/>
    <n v="175"/>
    <n v="4"/>
    <x v="1"/>
    <s v="all wheel drive"/>
    <n v="4"/>
    <s v="N/A"/>
    <s v="Midsize"/>
    <s v="Sedan"/>
    <n v="36"/>
    <n v="26"/>
    <n v="640"/>
    <x v="761"/>
  </r>
  <r>
    <x v="20"/>
    <s v="Legacy"/>
    <n v="2015"/>
    <x v="0"/>
    <x v="1"/>
    <n v="175"/>
    <n v="4"/>
    <x v="1"/>
    <s v="all wheel drive"/>
    <n v="4"/>
    <s v="N/A"/>
    <s v="Midsize"/>
    <s v="Sedan"/>
    <n v="36"/>
    <n v="26"/>
    <n v="640"/>
    <x v="866"/>
  </r>
  <r>
    <x v="20"/>
    <s v="Legacy"/>
    <n v="2015"/>
    <x v="0"/>
    <x v="1"/>
    <n v="175"/>
    <n v="4"/>
    <x v="1"/>
    <s v="all wheel drive"/>
    <n v="4"/>
    <s v="N/A"/>
    <s v="Midsize"/>
    <s v="Sedan"/>
    <n v="36"/>
    <n v="26"/>
    <n v="640"/>
    <x v="840"/>
  </r>
  <r>
    <x v="20"/>
    <s v="Legacy"/>
    <n v="2015"/>
    <x v="0"/>
    <x v="1"/>
    <n v="175"/>
    <n v="4"/>
    <x v="1"/>
    <s v="all wheel drive"/>
    <n v="4"/>
    <s v="N/A"/>
    <s v="Midsize"/>
    <s v="Sedan"/>
    <n v="36"/>
    <n v="26"/>
    <n v="640"/>
    <x v="596"/>
  </r>
  <r>
    <x v="20"/>
    <s v="Legacy"/>
    <n v="2015"/>
    <x v="0"/>
    <x v="1"/>
    <n v="175"/>
    <n v="4"/>
    <x v="1"/>
    <s v="all wheel drive"/>
    <n v="4"/>
    <s v="N/A"/>
    <s v="Midsize"/>
    <s v="Sedan"/>
    <n v="36"/>
    <n v="26"/>
    <n v="640"/>
    <x v="427"/>
  </r>
  <r>
    <x v="20"/>
    <s v="Legacy"/>
    <n v="2015"/>
    <x v="0"/>
    <x v="1"/>
    <n v="175"/>
    <n v="4"/>
    <x v="1"/>
    <s v="all wheel drive"/>
    <n v="4"/>
    <s v="N/A"/>
    <s v="Midsize"/>
    <s v="Sedan"/>
    <n v="36"/>
    <n v="26"/>
    <n v="640"/>
    <x v="600"/>
  </r>
  <r>
    <x v="20"/>
    <s v="Legacy"/>
    <n v="2016"/>
    <x v="1"/>
    <x v="1"/>
    <n v="175"/>
    <n v="4"/>
    <x v="1"/>
    <s v="all wheel drive"/>
    <n v="4"/>
    <s v="N/A"/>
    <s v="Midsize"/>
    <s v="Sedan"/>
    <n v="36"/>
    <n v="26"/>
    <n v="640"/>
    <x v="867"/>
  </r>
  <r>
    <x v="20"/>
    <s v="Legacy"/>
    <n v="2016"/>
    <x v="1"/>
    <x v="1"/>
    <n v="175"/>
    <n v="4"/>
    <x v="1"/>
    <s v="all wheel drive"/>
    <n v="4"/>
    <s v="N/A"/>
    <s v="Midsize"/>
    <s v="Sedan"/>
    <n v="36"/>
    <n v="26"/>
    <n v="640"/>
    <x v="868"/>
  </r>
  <r>
    <x v="20"/>
    <s v="Legacy"/>
    <n v="2016"/>
    <x v="1"/>
    <x v="1"/>
    <n v="175"/>
    <n v="4"/>
    <x v="1"/>
    <s v="all wheel drive"/>
    <n v="4"/>
    <s v="N/A"/>
    <s v="Midsize"/>
    <s v="Sedan"/>
    <n v="36"/>
    <n v="26"/>
    <n v="640"/>
    <x v="869"/>
  </r>
  <r>
    <x v="20"/>
    <s v="Legacy"/>
    <n v="2016"/>
    <x v="1"/>
    <x v="1"/>
    <n v="175"/>
    <n v="4"/>
    <x v="1"/>
    <s v="all wheel drive"/>
    <n v="4"/>
    <s v="N/A"/>
    <s v="Midsize"/>
    <s v="Sedan"/>
    <n v="36"/>
    <n v="26"/>
    <n v="640"/>
    <x v="870"/>
  </r>
  <r>
    <x v="20"/>
    <s v="Legacy"/>
    <n v="2016"/>
    <x v="1"/>
    <x v="1"/>
    <n v="175"/>
    <n v="4"/>
    <x v="1"/>
    <s v="all wheel drive"/>
    <n v="4"/>
    <s v="N/A"/>
    <s v="Midsize"/>
    <s v="Sedan"/>
    <n v="36"/>
    <n v="26"/>
    <n v="640"/>
    <x v="871"/>
  </r>
  <r>
    <x v="20"/>
    <s v="Legacy"/>
    <n v="2016"/>
    <x v="1"/>
    <x v="1"/>
    <n v="175"/>
    <n v="4"/>
    <x v="1"/>
    <s v="all wheel drive"/>
    <n v="4"/>
    <s v="N/A"/>
    <s v="Midsize"/>
    <s v="Sedan"/>
    <n v="36"/>
    <n v="26"/>
    <n v="640"/>
    <x v="872"/>
  </r>
  <r>
    <x v="4"/>
    <s v="Altima"/>
    <n v="2017"/>
    <x v="2"/>
    <x v="1"/>
    <n v="179"/>
    <n v="4"/>
    <x v="1"/>
    <s v="front wheel drive"/>
    <n v="4"/>
    <s v="N/A"/>
    <s v="Midsize"/>
    <s v="Sedan"/>
    <n v="37"/>
    <n v="26"/>
    <n v="2009"/>
    <x v="758"/>
  </r>
  <r>
    <x v="17"/>
    <n v="3"/>
    <n v="2015"/>
    <x v="0"/>
    <x v="1"/>
    <n v="184"/>
    <n v="4"/>
    <x v="3"/>
    <s v="front wheel drive"/>
    <n v="4"/>
    <s v="Hatchback,Performance"/>
    <s v="Compact"/>
    <s v="4dr Hatchback"/>
    <n v="35"/>
    <n v="26"/>
    <n v="586"/>
    <x v="777"/>
  </r>
  <r>
    <x v="17"/>
    <n v="3"/>
    <n v="2015"/>
    <x v="0"/>
    <x v="1"/>
    <n v="184"/>
    <n v="4"/>
    <x v="3"/>
    <s v="front wheel drive"/>
    <n v="4"/>
    <s v="Hatchback,Performance"/>
    <s v="Compact"/>
    <s v="4dr Hatchback"/>
    <n v="35"/>
    <n v="26"/>
    <n v="586"/>
    <x v="873"/>
  </r>
  <r>
    <x v="17"/>
    <n v="3"/>
    <n v="2016"/>
    <x v="1"/>
    <x v="1"/>
    <n v="184"/>
    <n v="4"/>
    <x v="3"/>
    <s v="front wheel drive"/>
    <n v="4"/>
    <s v="Hatchback,Performance"/>
    <s v="Compact"/>
    <s v="4dr Hatchback"/>
    <n v="35"/>
    <n v="26"/>
    <n v="586"/>
    <x v="874"/>
  </r>
  <r>
    <x v="17"/>
    <n v="3"/>
    <n v="2017"/>
    <x v="2"/>
    <x v="1"/>
    <n v="184"/>
    <n v="4"/>
    <x v="1"/>
    <s v="front wheel drive"/>
    <n v="4"/>
    <s v="Hatchback,Performance"/>
    <s v="Compact"/>
    <s v="4dr Hatchback"/>
    <n v="35"/>
    <n v="26"/>
    <n v="586"/>
    <x v="875"/>
  </r>
  <r>
    <x v="17"/>
    <n v="3"/>
    <n v="2017"/>
    <x v="2"/>
    <x v="1"/>
    <n v="184"/>
    <n v="4"/>
    <x v="1"/>
    <s v="front wheel drive"/>
    <n v="4"/>
    <s v="Hatchback,Performance"/>
    <s v="Compact"/>
    <s v="4dr Hatchback"/>
    <n v="35"/>
    <n v="26"/>
    <n v="586"/>
    <x v="306"/>
  </r>
  <r>
    <x v="17"/>
    <n v="6"/>
    <n v="2015"/>
    <x v="0"/>
    <x v="1"/>
    <n v="184"/>
    <n v="4"/>
    <x v="1"/>
    <s v="front wheel drive"/>
    <n v="4"/>
    <s v="N/A"/>
    <s v="Midsize"/>
    <s v="Sedan"/>
    <n v="38"/>
    <n v="26"/>
    <n v="586"/>
    <x v="622"/>
  </r>
  <r>
    <x v="17"/>
    <n v="6"/>
    <n v="2015"/>
    <x v="0"/>
    <x v="1"/>
    <n v="184"/>
    <n v="4"/>
    <x v="1"/>
    <s v="front wheel drive"/>
    <n v="4"/>
    <s v="N/A"/>
    <s v="Midsize"/>
    <s v="Sedan"/>
    <n v="38"/>
    <n v="26"/>
    <n v="586"/>
    <x v="392"/>
  </r>
  <r>
    <x v="17"/>
    <n v="6"/>
    <n v="2016"/>
    <x v="1"/>
    <x v="1"/>
    <n v="184"/>
    <n v="4"/>
    <x v="1"/>
    <s v="front wheel drive"/>
    <n v="4"/>
    <s v="N/A"/>
    <s v="Midsize"/>
    <s v="Sedan"/>
    <n v="38"/>
    <n v="26"/>
    <n v="586"/>
    <x v="11"/>
  </r>
  <r>
    <x v="17"/>
    <n v="6"/>
    <n v="2016"/>
    <x v="1"/>
    <x v="1"/>
    <n v="184"/>
    <n v="4"/>
    <x v="1"/>
    <s v="front wheel drive"/>
    <n v="4"/>
    <s v="N/A"/>
    <s v="Midsize"/>
    <s v="Sedan"/>
    <n v="38"/>
    <n v="26"/>
    <n v="586"/>
    <x v="115"/>
  </r>
  <r>
    <x v="17"/>
    <n v="6"/>
    <n v="2016"/>
    <x v="1"/>
    <x v="1"/>
    <n v="184"/>
    <n v="4"/>
    <x v="1"/>
    <s v="front wheel drive"/>
    <n v="4"/>
    <s v="N/A"/>
    <s v="Midsize"/>
    <s v="Sedan"/>
    <n v="38"/>
    <n v="26"/>
    <n v="586"/>
    <x v="416"/>
  </r>
  <r>
    <x v="17"/>
    <n v="6"/>
    <n v="2017"/>
    <x v="2"/>
    <x v="1"/>
    <n v="184"/>
    <n v="4"/>
    <x v="1"/>
    <s v="front wheel drive"/>
    <n v="4"/>
    <s v="N/A"/>
    <s v="Midsize"/>
    <s v="Sedan"/>
    <n v="35"/>
    <n v="26"/>
    <n v="586"/>
    <x v="876"/>
  </r>
  <r>
    <x v="17"/>
    <n v="6"/>
    <n v="2017"/>
    <x v="2"/>
    <x v="1"/>
    <n v="184"/>
    <n v="4"/>
    <x v="1"/>
    <s v="front wheel drive"/>
    <n v="4"/>
    <s v="N/A"/>
    <s v="Midsize"/>
    <s v="Sedan"/>
    <n v="35"/>
    <n v="26"/>
    <n v="586"/>
    <x v="11"/>
  </r>
  <r>
    <x v="17"/>
    <n v="6"/>
    <n v="2017"/>
    <x v="2"/>
    <x v="1"/>
    <n v="184"/>
    <n v="4"/>
    <x v="1"/>
    <s v="front wheel drive"/>
    <n v="4"/>
    <s v="N/A"/>
    <s v="Midsize"/>
    <s v="Sedan"/>
    <n v="35"/>
    <n v="26"/>
    <n v="586"/>
    <x v="877"/>
  </r>
  <r>
    <x v="17"/>
    <s v="CX-5"/>
    <n v="2016"/>
    <x v="1"/>
    <x v="1"/>
    <n v="184"/>
    <n v="4"/>
    <x v="1"/>
    <s v="front wheel drive"/>
    <n v="4"/>
    <s v="Crossover"/>
    <s v="Midsize"/>
    <s v="4dr SUV"/>
    <n v="33"/>
    <n v="26"/>
    <n v="586"/>
    <x v="878"/>
  </r>
  <r>
    <x v="17"/>
    <s v="CX-5"/>
    <n v="2016"/>
    <x v="1"/>
    <x v="1"/>
    <n v="184"/>
    <n v="4"/>
    <x v="1"/>
    <s v="front wheel drive"/>
    <n v="4"/>
    <s v="Crossover"/>
    <s v="Midsize"/>
    <s v="4dr SUV"/>
    <n v="33"/>
    <n v="26"/>
    <n v="586"/>
    <x v="751"/>
  </r>
  <r>
    <x v="17"/>
    <s v="CX-5"/>
    <n v="2016"/>
    <x v="1"/>
    <x v="1"/>
    <n v="184"/>
    <n v="4"/>
    <x v="1"/>
    <s v="front wheel drive"/>
    <n v="4"/>
    <s v="Crossover"/>
    <s v="Midsize"/>
    <s v="4dr SUV"/>
    <n v="33"/>
    <n v="26"/>
    <n v="586"/>
    <x v="879"/>
  </r>
  <r>
    <x v="17"/>
    <s v="CX-5"/>
    <n v="2016"/>
    <x v="1"/>
    <x v="1"/>
    <n v="184"/>
    <n v="4"/>
    <x v="1"/>
    <s v="front wheel drive"/>
    <n v="4"/>
    <s v="Crossover"/>
    <s v="Midsize"/>
    <s v="4dr SUV"/>
    <n v="33"/>
    <n v="26"/>
    <n v="586"/>
    <x v="433"/>
  </r>
  <r>
    <x v="17"/>
    <s v="CX-5"/>
    <n v="2016"/>
    <x v="1"/>
    <x v="1"/>
    <n v="184"/>
    <n v="4"/>
    <x v="1"/>
    <s v="front wheel drive"/>
    <n v="4"/>
    <s v="Crossover"/>
    <s v="Midsize"/>
    <s v="4dr SUV"/>
    <n v="33"/>
    <n v="26"/>
    <n v="586"/>
    <x v="880"/>
  </r>
  <r>
    <x v="1"/>
    <s v="CR-V"/>
    <n v="2015"/>
    <x v="0"/>
    <x v="1"/>
    <n v="185"/>
    <n v="4"/>
    <x v="1"/>
    <s v="all wheel drive"/>
    <n v="4"/>
    <s v="Crossover"/>
    <s v="Compact"/>
    <s v="4dr SUV"/>
    <n v="33"/>
    <n v="26"/>
    <n v="2202"/>
    <x v="881"/>
  </r>
  <r>
    <x v="1"/>
    <s v="CR-V"/>
    <n v="2015"/>
    <x v="0"/>
    <x v="1"/>
    <n v="185"/>
    <n v="4"/>
    <x v="1"/>
    <s v="all wheel drive"/>
    <n v="4"/>
    <s v="Crossover"/>
    <s v="Compact"/>
    <s v="4dr SUV"/>
    <n v="33"/>
    <n v="26"/>
    <n v="2202"/>
    <x v="882"/>
  </r>
  <r>
    <x v="1"/>
    <s v="CR-V"/>
    <n v="2015"/>
    <x v="0"/>
    <x v="1"/>
    <n v="185"/>
    <n v="4"/>
    <x v="1"/>
    <s v="all wheel drive"/>
    <n v="4"/>
    <s v="Crossover"/>
    <s v="Compact"/>
    <s v="4dr SUV"/>
    <n v="33"/>
    <n v="26"/>
    <n v="2202"/>
    <x v="883"/>
  </r>
  <r>
    <x v="1"/>
    <s v="CR-V"/>
    <n v="2015"/>
    <x v="0"/>
    <x v="1"/>
    <n v="185"/>
    <n v="4"/>
    <x v="1"/>
    <s v="all wheel drive"/>
    <n v="4"/>
    <s v="Crossover"/>
    <s v="Compact"/>
    <s v="4dr SUV"/>
    <n v="33"/>
    <n v="26"/>
    <n v="2202"/>
    <x v="884"/>
  </r>
  <r>
    <x v="1"/>
    <s v="CR-V"/>
    <n v="2015"/>
    <x v="0"/>
    <x v="1"/>
    <n v="185"/>
    <n v="4"/>
    <x v="1"/>
    <s v="all wheel drive"/>
    <n v="4"/>
    <s v="Crossover"/>
    <s v="Compact"/>
    <s v="4dr SUV"/>
    <n v="33"/>
    <n v="26"/>
    <n v="2202"/>
    <x v="866"/>
  </r>
  <r>
    <x v="1"/>
    <s v="CR-V"/>
    <n v="2016"/>
    <x v="1"/>
    <x v="1"/>
    <n v="185"/>
    <n v="4"/>
    <x v="1"/>
    <s v="front wheel drive"/>
    <n v="4"/>
    <s v="Crossover"/>
    <s v="Compact"/>
    <s v="4dr SUV"/>
    <n v="33"/>
    <n v="26"/>
    <n v="2202"/>
    <x v="885"/>
  </r>
  <r>
    <x v="1"/>
    <s v="CR-V"/>
    <n v="2016"/>
    <x v="1"/>
    <x v="1"/>
    <n v="185"/>
    <n v="4"/>
    <x v="1"/>
    <s v="front wheel drive"/>
    <n v="4"/>
    <s v="Crossover"/>
    <s v="Compact"/>
    <s v="4dr SUV"/>
    <n v="33"/>
    <n v="26"/>
    <n v="2202"/>
    <x v="886"/>
  </r>
  <r>
    <x v="1"/>
    <s v="CR-V"/>
    <n v="2016"/>
    <x v="1"/>
    <x v="1"/>
    <n v="185"/>
    <n v="4"/>
    <x v="1"/>
    <s v="front wheel drive"/>
    <n v="4"/>
    <s v="Crossover"/>
    <s v="Compact"/>
    <s v="4dr SUV"/>
    <n v="33"/>
    <n v="26"/>
    <n v="2202"/>
    <x v="887"/>
  </r>
  <r>
    <x v="1"/>
    <s v="CR-V"/>
    <n v="2016"/>
    <x v="1"/>
    <x v="1"/>
    <n v="185"/>
    <n v="4"/>
    <x v="1"/>
    <s v="front wheel drive"/>
    <n v="4"/>
    <s v="Crossover"/>
    <s v="Compact"/>
    <s v="4dr SUV"/>
    <n v="33"/>
    <n v="26"/>
    <n v="2202"/>
    <x v="888"/>
  </r>
  <r>
    <x v="1"/>
    <s v="CR-V"/>
    <n v="2016"/>
    <x v="1"/>
    <x v="1"/>
    <n v="185"/>
    <n v="4"/>
    <x v="1"/>
    <s v="front wheel drive"/>
    <n v="4"/>
    <s v="Crossover"/>
    <s v="Compact"/>
    <s v="4dr SUV"/>
    <n v="33"/>
    <n v="26"/>
    <n v="2202"/>
    <x v="165"/>
  </r>
  <r>
    <x v="1"/>
    <s v="CR-V"/>
    <n v="2016"/>
    <x v="1"/>
    <x v="1"/>
    <n v="185"/>
    <n v="4"/>
    <x v="1"/>
    <s v="front wheel drive"/>
    <n v="4"/>
    <s v="Crossover"/>
    <s v="Compact"/>
    <s v="4dr SUV"/>
    <n v="33"/>
    <n v="26"/>
    <n v="2202"/>
    <x v="889"/>
  </r>
  <r>
    <x v="1"/>
    <s v="Accord"/>
    <n v="2015"/>
    <x v="0"/>
    <x v="1"/>
    <n v="185"/>
    <n v="4"/>
    <x v="1"/>
    <s v="front wheel drive"/>
    <n v="2"/>
    <s v="N/A"/>
    <s v="Midsize"/>
    <s v="Coupe"/>
    <n v="35"/>
    <n v="26"/>
    <n v="2202"/>
    <x v="890"/>
  </r>
  <r>
    <x v="1"/>
    <s v="Accord"/>
    <n v="2015"/>
    <x v="0"/>
    <x v="1"/>
    <n v="185"/>
    <n v="4"/>
    <x v="1"/>
    <s v="front wheel drive"/>
    <n v="2"/>
    <s v="N/A"/>
    <s v="Midsize"/>
    <s v="Coupe"/>
    <n v="35"/>
    <n v="26"/>
    <n v="2202"/>
    <x v="891"/>
  </r>
  <r>
    <x v="1"/>
    <s v="Accord"/>
    <n v="2015"/>
    <x v="0"/>
    <x v="1"/>
    <n v="185"/>
    <n v="4"/>
    <x v="1"/>
    <s v="front wheel drive"/>
    <n v="2"/>
    <s v="N/A"/>
    <s v="Midsize"/>
    <s v="Coupe"/>
    <n v="35"/>
    <n v="26"/>
    <n v="2202"/>
    <x v="892"/>
  </r>
  <r>
    <x v="1"/>
    <s v="Accord"/>
    <n v="2015"/>
    <x v="0"/>
    <x v="1"/>
    <n v="185"/>
    <n v="4"/>
    <x v="1"/>
    <s v="front wheel drive"/>
    <n v="2"/>
    <s v="N/A"/>
    <s v="Midsize"/>
    <s v="Coupe"/>
    <n v="35"/>
    <n v="26"/>
    <n v="2202"/>
    <x v="893"/>
  </r>
  <r>
    <x v="1"/>
    <s v="Accord"/>
    <n v="2016"/>
    <x v="1"/>
    <x v="1"/>
    <n v="185"/>
    <n v="4"/>
    <x v="1"/>
    <s v="front wheel drive"/>
    <n v="2"/>
    <s v="N/A"/>
    <s v="Midsize"/>
    <s v="Coupe"/>
    <n v="35"/>
    <n v="26"/>
    <n v="2202"/>
    <x v="894"/>
  </r>
  <r>
    <x v="1"/>
    <s v="Accord"/>
    <n v="2016"/>
    <x v="1"/>
    <x v="1"/>
    <n v="185"/>
    <n v="4"/>
    <x v="1"/>
    <s v="front wheel drive"/>
    <n v="2"/>
    <s v="N/A"/>
    <s v="Midsize"/>
    <s v="Coupe"/>
    <n v="35"/>
    <n v="26"/>
    <n v="2202"/>
    <x v="895"/>
  </r>
  <r>
    <x v="1"/>
    <s v="Accord"/>
    <n v="2016"/>
    <x v="1"/>
    <x v="1"/>
    <n v="185"/>
    <n v="4"/>
    <x v="1"/>
    <s v="front wheel drive"/>
    <n v="2"/>
    <s v="N/A"/>
    <s v="Midsize"/>
    <s v="Coupe"/>
    <n v="35"/>
    <n v="26"/>
    <n v="2202"/>
    <x v="896"/>
  </r>
  <r>
    <x v="1"/>
    <s v="Accord"/>
    <n v="2016"/>
    <x v="1"/>
    <x v="1"/>
    <n v="185"/>
    <n v="4"/>
    <x v="1"/>
    <s v="front wheel drive"/>
    <n v="2"/>
    <s v="N/A"/>
    <s v="Midsize"/>
    <s v="Coupe"/>
    <n v="35"/>
    <n v="26"/>
    <n v="2202"/>
    <x v="897"/>
  </r>
  <r>
    <x v="1"/>
    <s v="Accord"/>
    <n v="2016"/>
    <x v="1"/>
    <x v="1"/>
    <n v="185"/>
    <n v="4"/>
    <x v="1"/>
    <s v="front wheel drive"/>
    <n v="2"/>
    <s v="N/A"/>
    <s v="Midsize"/>
    <s v="Coupe"/>
    <n v="35"/>
    <n v="26"/>
    <n v="2202"/>
    <x v="898"/>
  </r>
  <r>
    <x v="1"/>
    <s v="Accord"/>
    <n v="2016"/>
    <x v="1"/>
    <x v="1"/>
    <n v="185"/>
    <n v="4"/>
    <x v="1"/>
    <s v="front wheel drive"/>
    <n v="2"/>
    <s v="N/A"/>
    <s v="Midsize"/>
    <s v="Coupe"/>
    <n v="35"/>
    <n v="26"/>
    <n v="2202"/>
    <x v="899"/>
  </r>
  <r>
    <x v="1"/>
    <s v="Accord"/>
    <n v="2017"/>
    <x v="2"/>
    <x v="1"/>
    <n v="185"/>
    <n v="4"/>
    <x v="1"/>
    <s v="front wheel drive"/>
    <n v="2"/>
    <s v="N/A"/>
    <s v="Midsize"/>
    <s v="Coupe"/>
    <n v="34"/>
    <n v="26"/>
    <n v="2202"/>
    <x v="900"/>
  </r>
  <r>
    <x v="1"/>
    <s v="Accord"/>
    <n v="2017"/>
    <x v="2"/>
    <x v="1"/>
    <n v="185"/>
    <n v="4"/>
    <x v="1"/>
    <s v="front wheel drive"/>
    <n v="2"/>
    <s v="N/A"/>
    <s v="Midsize"/>
    <s v="Coupe"/>
    <n v="34"/>
    <n v="26"/>
    <n v="2202"/>
    <x v="901"/>
  </r>
  <r>
    <x v="1"/>
    <s v="Accord"/>
    <n v="2017"/>
    <x v="2"/>
    <x v="1"/>
    <n v="185"/>
    <n v="4"/>
    <x v="1"/>
    <s v="front wheel drive"/>
    <n v="2"/>
    <s v="N/A"/>
    <s v="Midsize"/>
    <s v="Coupe"/>
    <n v="34"/>
    <n v="26"/>
    <n v="2202"/>
    <x v="902"/>
  </r>
  <r>
    <x v="1"/>
    <s v="Accord"/>
    <n v="2017"/>
    <x v="2"/>
    <x v="1"/>
    <n v="185"/>
    <n v="4"/>
    <x v="1"/>
    <s v="front wheel drive"/>
    <n v="2"/>
    <s v="N/A"/>
    <s v="Midsize"/>
    <s v="Coupe"/>
    <n v="34"/>
    <n v="26"/>
    <n v="2202"/>
    <x v="20"/>
  </r>
  <r>
    <x v="1"/>
    <s v="Accord"/>
    <n v="2017"/>
    <x v="2"/>
    <x v="1"/>
    <n v="185"/>
    <n v="4"/>
    <x v="1"/>
    <s v="front wheel drive"/>
    <n v="2"/>
    <s v="N/A"/>
    <s v="Midsize"/>
    <s v="Coupe"/>
    <n v="34"/>
    <n v="26"/>
    <n v="2202"/>
    <x v="903"/>
  </r>
  <r>
    <x v="1"/>
    <s v="Accord"/>
    <n v="2017"/>
    <x v="2"/>
    <x v="1"/>
    <n v="185"/>
    <n v="4"/>
    <x v="1"/>
    <s v="front wheel drive"/>
    <n v="2"/>
    <s v="N/A"/>
    <s v="Midsize"/>
    <s v="Coupe"/>
    <n v="34"/>
    <n v="26"/>
    <n v="2202"/>
    <x v="904"/>
  </r>
  <r>
    <x v="19"/>
    <s v="A3"/>
    <n v="2017"/>
    <x v="2"/>
    <x v="3"/>
    <n v="186"/>
    <n v="4"/>
    <x v="2"/>
    <s v="front wheel drive"/>
    <n v="4"/>
    <s v="Luxury"/>
    <s v="Compact"/>
    <s v="Sedan"/>
    <n v="35"/>
    <n v="26"/>
    <n v="3105"/>
    <x v="905"/>
  </r>
  <r>
    <x v="19"/>
    <s v="A3"/>
    <n v="2017"/>
    <x v="2"/>
    <x v="3"/>
    <n v="186"/>
    <n v="4"/>
    <x v="2"/>
    <s v="front wheel drive"/>
    <n v="4"/>
    <s v="Luxury"/>
    <s v="Compact"/>
    <s v="Sedan"/>
    <n v="35"/>
    <n v="26"/>
    <n v="3105"/>
    <x v="906"/>
  </r>
  <r>
    <x v="19"/>
    <s v="A3"/>
    <n v="2017"/>
    <x v="2"/>
    <x v="3"/>
    <n v="186"/>
    <n v="4"/>
    <x v="2"/>
    <s v="front wheel drive"/>
    <n v="4"/>
    <s v="Luxury"/>
    <s v="Compact"/>
    <s v="Sedan"/>
    <n v="35"/>
    <n v="26"/>
    <n v="3105"/>
    <x v="907"/>
  </r>
  <r>
    <x v="4"/>
    <s v="Juke"/>
    <n v="2015"/>
    <x v="0"/>
    <x v="3"/>
    <n v="188"/>
    <n v="4"/>
    <x v="1"/>
    <s v="all wheel drive"/>
    <n v="4"/>
    <s v="Crossover,Hatchback"/>
    <s v="Compact"/>
    <s v="4dr Hatchback"/>
    <n v="31"/>
    <n v="26"/>
    <n v="2009"/>
    <x v="908"/>
  </r>
  <r>
    <x v="4"/>
    <s v="Juke"/>
    <n v="2015"/>
    <x v="0"/>
    <x v="3"/>
    <n v="188"/>
    <n v="4"/>
    <x v="1"/>
    <s v="all wheel drive"/>
    <n v="4"/>
    <s v="Crossover,Hatchback"/>
    <s v="Compact"/>
    <s v="4dr Hatchback"/>
    <n v="31"/>
    <n v="26"/>
    <n v="2009"/>
    <x v="865"/>
  </r>
  <r>
    <x v="4"/>
    <s v="Juke"/>
    <n v="2015"/>
    <x v="0"/>
    <x v="3"/>
    <n v="188"/>
    <n v="4"/>
    <x v="1"/>
    <s v="all wheel drive"/>
    <n v="4"/>
    <s v="Crossover,Hatchback"/>
    <s v="Compact"/>
    <s v="4dr Hatchback"/>
    <n v="31"/>
    <n v="26"/>
    <n v="2009"/>
    <x v="454"/>
  </r>
  <r>
    <x v="4"/>
    <s v="Juke"/>
    <n v="2015"/>
    <x v="0"/>
    <x v="3"/>
    <n v="188"/>
    <n v="4"/>
    <x v="1"/>
    <s v="all wheel drive"/>
    <n v="4"/>
    <s v="Crossover,Hatchback,Performance"/>
    <s v="Compact"/>
    <s v="4dr Hatchback"/>
    <n v="31"/>
    <n v="26"/>
    <n v="2009"/>
    <x v="909"/>
  </r>
  <r>
    <x v="4"/>
    <s v="Juke"/>
    <n v="2016"/>
    <x v="1"/>
    <x v="3"/>
    <n v="188"/>
    <n v="4"/>
    <x v="1"/>
    <s v="all wheel drive"/>
    <n v="4"/>
    <s v="Crossover,Hatchback"/>
    <s v="Compact"/>
    <s v="4dr Hatchback"/>
    <n v="31"/>
    <n v="26"/>
    <n v="2009"/>
    <x v="454"/>
  </r>
  <r>
    <x v="4"/>
    <s v="Juke"/>
    <n v="2016"/>
    <x v="1"/>
    <x v="3"/>
    <n v="188"/>
    <n v="4"/>
    <x v="1"/>
    <s v="all wheel drive"/>
    <n v="4"/>
    <s v="Crossover,Hatchback"/>
    <s v="Compact"/>
    <s v="4dr Hatchback"/>
    <n v="31"/>
    <n v="26"/>
    <n v="2009"/>
    <x v="865"/>
  </r>
  <r>
    <x v="4"/>
    <s v="Juke"/>
    <n v="2016"/>
    <x v="1"/>
    <x v="3"/>
    <n v="188"/>
    <n v="4"/>
    <x v="1"/>
    <s v="all wheel drive"/>
    <n v="4"/>
    <s v="Crossover,Hatchback"/>
    <s v="Compact"/>
    <s v="4dr Hatchback"/>
    <n v="31"/>
    <n v="26"/>
    <n v="2009"/>
    <x v="908"/>
  </r>
  <r>
    <x v="4"/>
    <s v="Juke"/>
    <n v="2016"/>
    <x v="1"/>
    <x v="3"/>
    <n v="188"/>
    <n v="4"/>
    <x v="1"/>
    <s v="all wheel drive"/>
    <n v="4"/>
    <s v="Crossover,Hatchback,Performance"/>
    <s v="Compact"/>
    <s v="4dr Hatchback"/>
    <n v="31"/>
    <n v="26"/>
    <n v="2009"/>
    <x v="909"/>
  </r>
  <r>
    <x v="4"/>
    <s v="Juke"/>
    <n v="2017"/>
    <x v="2"/>
    <x v="3"/>
    <n v="188"/>
    <n v="4"/>
    <x v="1"/>
    <s v="all wheel drive"/>
    <n v="4"/>
    <s v="Crossover,Hatchback,Performance"/>
    <s v="Compact"/>
    <s v="4dr Hatchback"/>
    <n v="30"/>
    <n v="26"/>
    <n v="2009"/>
    <x v="909"/>
  </r>
  <r>
    <x v="4"/>
    <s v="Juke"/>
    <n v="2017"/>
    <x v="2"/>
    <x v="3"/>
    <n v="188"/>
    <n v="4"/>
    <x v="1"/>
    <s v="all wheel drive"/>
    <n v="4"/>
    <s v="Crossover,Hatchback"/>
    <s v="Compact"/>
    <s v="4dr Hatchback"/>
    <n v="30"/>
    <n v="26"/>
    <n v="2009"/>
    <x v="908"/>
  </r>
  <r>
    <x v="4"/>
    <s v="Juke"/>
    <n v="2017"/>
    <x v="2"/>
    <x v="3"/>
    <n v="188"/>
    <n v="4"/>
    <x v="1"/>
    <s v="all wheel drive"/>
    <n v="4"/>
    <s v="Crossover,Hatchback"/>
    <s v="Compact"/>
    <s v="4dr Hatchback"/>
    <n v="30"/>
    <n v="26"/>
    <n v="2009"/>
    <x v="910"/>
  </r>
  <r>
    <x v="4"/>
    <s v="Juke"/>
    <n v="2017"/>
    <x v="2"/>
    <x v="3"/>
    <n v="188"/>
    <n v="4"/>
    <x v="1"/>
    <s v="all wheel drive"/>
    <n v="4"/>
    <s v="Crossover,Hatchback"/>
    <s v="Compact"/>
    <s v="4dr Hatchback"/>
    <n v="30"/>
    <n v="26"/>
    <n v="2009"/>
    <x v="454"/>
  </r>
  <r>
    <x v="4"/>
    <s v="Sentra"/>
    <n v="2017"/>
    <x v="2"/>
    <x v="3"/>
    <n v="188"/>
    <n v="4"/>
    <x v="3"/>
    <s v="front wheel drive"/>
    <n v="4"/>
    <s v="N/A"/>
    <s v="Midsize"/>
    <s v="Sedan"/>
    <n v="32"/>
    <n v="26"/>
    <n v="2009"/>
    <x v="286"/>
  </r>
  <r>
    <x v="1"/>
    <s v="Accord"/>
    <n v="2015"/>
    <x v="0"/>
    <x v="1"/>
    <n v="189"/>
    <n v="4"/>
    <x v="1"/>
    <s v="front wheel drive"/>
    <n v="4"/>
    <s v="N/A"/>
    <s v="Midsize"/>
    <s v="Sedan"/>
    <n v="35"/>
    <n v="26"/>
    <n v="2202"/>
    <x v="911"/>
  </r>
  <r>
    <x v="1"/>
    <s v="Accord"/>
    <n v="2016"/>
    <x v="1"/>
    <x v="1"/>
    <n v="189"/>
    <n v="4"/>
    <x v="1"/>
    <s v="front wheel drive"/>
    <n v="4"/>
    <s v="N/A"/>
    <s v="Midsize"/>
    <s v="Sedan"/>
    <n v="35"/>
    <n v="26"/>
    <n v="2202"/>
    <x v="912"/>
  </r>
  <r>
    <x v="1"/>
    <s v="Accord"/>
    <n v="2016"/>
    <x v="1"/>
    <x v="1"/>
    <n v="189"/>
    <n v="4"/>
    <x v="1"/>
    <s v="front wheel drive"/>
    <n v="4"/>
    <s v="N/A"/>
    <s v="Midsize"/>
    <s v="Sedan"/>
    <n v="35"/>
    <n v="26"/>
    <n v="2202"/>
    <x v="913"/>
  </r>
  <r>
    <x v="1"/>
    <s v="Accord"/>
    <n v="2017"/>
    <x v="2"/>
    <x v="1"/>
    <n v="189"/>
    <n v="4"/>
    <x v="1"/>
    <s v="front wheel drive"/>
    <n v="4"/>
    <s v="N/A"/>
    <s v="Midsize"/>
    <s v="Sedan"/>
    <n v="34"/>
    <n v="26"/>
    <n v="2202"/>
    <x v="914"/>
  </r>
  <r>
    <x v="1"/>
    <s v="Accord"/>
    <n v="2017"/>
    <x v="2"/>
    <x v="1"/>
    <n v="189"/>
    <n v="4"/>
    <x v="1"/>
    <s v="front wheel drive"/>
    <n v="4"/>
    <s v="N/A"/>
    <s v="Midsize"/>
    <s v="Sedan"/>
    <n v="34"/>
    <n v="26"/>
    <n v="2202"/>
    <x v="879"/>
  </r>
  <r>
    <x v="8"/>
    <s v="Fiesta"/>
    <n v="2015"/>
    <x v="0"/>
    <x v="1"/>
    <n v="197"/>
    <n v="4"/>
    <x v="3"/>
    <s v="front wheel drive"/>
    <n v="4"/>
    <s v="Hatchback,Factory Tuner,Performance"/>
    <s v="Compact"/>
    <s v="4dr Hatchback"/>
    <n v="35"/>
    <n v="26"/>
    <n v="5657"/>
    <x v="915"/>
  </r>
  <r>
    <x v="8"/>
    <s v="Fiesta"/>
    <n v="2016"/>
    <x v="1"/>
    <x v="1"/>
    <n v="197"/>
    <n v="4"/>
    <x v="3"/>
    <s v="front wheel drive"/>
    <n v="4"/>
    <s v="Hatchback,Factory Tuner,Performance"/>
    <s v="Compact"/>
    <s v="4dr Hatchback"/>
    <n v="32"/>
    <n v="26"/>
    <n v="5657"/>
    <x v="916"/>
  </r>
  <r>
    <x v="8"/>
    <s v="Fiesta"/>
    <n v="2017"/>
    <x v="2"/>
    <x v="1"/>
    <n v="197"/>
    <n v="4"/>
    <x v="3"/>
    <s v="front wheel drive"/>
    <n v="4"/>
    <s v="Hatchback,Factory Tuner,Performance"/>
    <s v="Compact"/>
    <s v="4dr Hatchback"/>
    <n v="32"/>
    <n v="26"/>
    <n v="5657"/>
    <x v="917"/>
  </r>
  <r>
    <x v="14"/>
    <s v="Elantra"/>
    <n v="2017"/>
    <x v="2"/>
    <x v="1"/>
    <n v="201"/>
    <n v="4"/>
    <x v="2"/>
    <s v="front wheel drive"/>
    <n v="4"/>
    <s v="N/A"/>
    <s v="Compact"/>
    <s v="Sedan"/>
    <n v="33"/>
    <n v="26"/>
    <n v="1439"/>
    <x v="918"/>
  </r>
  <r>
    <x v="10"/>
    <s v="CLA-Class"/>
    <n v="2015"/>
    <x v="0"/>
    <x v="2"/>
    <n v="208"/>
    <n v="4"/>
    <x v="2"/>
    <s v="front wheel drive"/>
    <n v="4"/>
    <s v="Luxury"/>
    <s v="Midsize"/>
    <s v="Sedan"/>
    <n v="38"/>
    <n v="26"/>
    <n v="617"/>
    <x v="919"/>
  </r>
  <r>
    <x v="10"/>
    <s v="CLA-Class"/>
    <n v="2016"/>
    <x v="1"/>
    <x v="2"/>
    <n v="208"/>
    <n v="4"/>
    <x v="2"/>
    <s v="front wheel drive"/>
    <n v="4"/>
    <s v="Luxury"/>
    <s v="Midsize"/>
    <s v="Sedan"/>
    <n v="38"/>
    <n v="26"/>
    <n v="617"/>
    <x v="920"/>
  </r>
  <r>
    <x v="10"/>
    <s v="CLA-Class"/>
    <n v="2017"/>
    <x v="2"/>
    <x v="2"/>
    <n v="208"/>
    <n v="4"/>
    <x v="1"/>
    <s v="front wheel drive"/>
    <n v="4"/>
    <s v="Luxury"/>
    <s v="Midsize"/>
    <s v="Sedan"/>
    <n v="38"/>
    <n v="26"/>
    <n v="617"/>
    <x v="921"/>
  </r>
  <r>
    <x v="4"/>
    <s v="Juke"/>
    <n v="2017"/>
    <x v="2"/>
    <x v="2"/>
    <n v="215"/>
    <n v="4"/>
    <x v="3"/>
    <s v="front wheel drive"/>
    <n v="4"/>
    <s v="Crossover,Hatchback,Factory Tuner,Performance"/>
    <s v="Compact"/>
    <s v="4dr Hatchback"/>
    <n v="31"/>
    <n v="26"/>
    <n v="2009"/>
    <x v="922"/>
  </r>
  <r>
    <x v="19"/>
    <s v="A3"/>
    <n v="2017"/>
    <x v="2"/>
    <x v="3"/>
    <n v="220"/>
    <n v="4"/>
    <x v="2"/>
    <s v="all wheel drive"/>
    <n v="4"/>
    <s v="Luxury"/>
    <s v="Compact"/>
    <s v="Sedan"/>
    <n v="35"/>
    <n v="26"/>
    <n v="3105"/>
    <x v="923"/>
  </r>
  <r>
    <x v="19"/>
    <s v="A3"/>
    <n v="2017"/>
    <x v="2"/>
    <x v="3"/>
    <n v="220"/>
    <n v="4"/>
    <x v="2"/>
    <s v="all wheel drive"/>
    <n v="4"/>
    <s v="Luxury"/>
    <s v="Compact"/>
    <s v="Sedan"/>
    <n v="35"/>
    <n v="26"/>
    <n v="3105"/>
    <x v="924"/>
  </r>
  <r>
    <x v="19"/>
    <s v="A3"/>
    <n v="2017"/>
    <x v="2"/>
    <x v="3"/>
    <n v="220"/>
    <n v="4"/>
    <x v="2"/>
    <s v="all wheel drive"/>
    <n v="4"/>
    <s v="Luxury"/>
    <s v="Compact"/>
    <s v="Sedan"/>
    <n v="35"/>
    <n v="26"/>
    <n v="3105"/>
    <x v="22"/>
  </r>
  <r>
    <x v="21"/>
    <s v="QX60"/>
    <n v="2015"/>
    <x v="0"/>
    <x v="3"/>
    <n v="230"/>
    <n v="4"/>
    <x v="1"/>
    <s v="front wheel drive"/>
    <n v="4"/>
    <s v="Crossover,Luxury,Hybrid"/>
    <s v="Large"/>
    <s v="4dr SUV"/>
    <n v="28"/>
    <n v="26"/>
    <n v="190"/>
    <x v="925"/>
  </r>
  <r>
    <x v="26"/>
    <s v="S60"/>
    <n v="2016"/>
    <x v="1"/>
    <x v="1"/>
    <n v="240"/>
    <n v="4"/>
    <x v="1"/>
    <s v="front wheel drive"/>
    <n v="4"/>
    <s v="Luxury,Performance"/>
    <s v="Midsize"/>
    <s v="Sedan"/>
    <n v="38"/>
    <n v="26"/>
    <n v="870"/>
    <x v="926"/>
  </r>
  <r>
    <x v="26"/>
    <s v="S60"/>
    <n v="2016"/>
    <x v="1"/>
    <x v="1"/>
    <n v="240"/>
    <n v="4"/>
    <x v="1"/>
    <s v="front wheel drive"/>
    <n v="4"/>
    <s v="Luxury,Performance"/>
    <s v="Midsize"/>
    <s v="Sedan"/>
    <n v="38"/>
    <n v="26"/>
    <n v="870"/>
    <x v="927"/>
  </r>
  <r>
    <x v="26"/>
    <s v="S80"/>
    <n v="2015"/>
    <x v="0"/>
    <x v="1"/>
    <n v="240"/>
    <n v="4"/>
    <x v="1"/>
    <s v="front wheel drive"/>
    <n v="4"/>
    <s v="Luxury"/>
    <s v="Midsize"/>
    <s v="Sedan"/>
    <n v="38"/>
    <n v="26"/>
    <n v="870"/>
    <x v="152"/>
  </r>
  <r>
    <x v="26"/>
    <s v="S80"/>
    <n v="2015"/>
    <x v="0"/>
    <x v="1"/>
    <n v="240"/>
    <n v="4"/>
    <x v="1"/>
    <s v="front wheel drive"/>
    <n v="4"/>
    <s v="Luxury"/>
    <s v="Midsize"/>
    <s v="Sedan"/>
    <n v="38"/>
    <n v="26"/>
    <n v="870"/>
    <x v="928"/>
  </r>
  <r>
    <x v="21"/>
    <s v="QX60"/>
    <n v="2016"/>
    <x v="1"/>
    <x v="3"/>
    <n v="250"/>
    <n v="4"/>
    <x v="1"/>
    <s v="front wheel drive"/>
    <n v="4"/>
    <s v="Crossover,Luxury,Hybrid"/>
    <s v="Large"/>
    <s v="4dr SUV"/>
    <n v="28"/>
    <n v="26"/>
    <n v="190"/>
    <x v="929"/>
  </r>
  <r>
    <x v="4"/>
    <s v="Murano"/>
    <n v="2016"/>
    <x v="1"/>
    <x v="1"/>
    <n v="250"/>
    <n v="4"/>
    <x v="1"/>
    <s v="all wheel drive"/>
    <n v="4"/>
    <s v="Crossover,Hybrid"/>
    <s v="Midsize"/>
    <s v="4dr SUV"/>
    <n v="30"/>
    <n v="26"/>
    <n v="2009"/>
    <x v="930"/>
  </r>
  <r>
    <x v="4"/>
    <s v="Murano"/>
    <n v="2016"/>
    <x v="1"/>
    <x v="1"/>
    <n v="250"/>
    <n v="4"/>
    <x v="1"/>
    <s v="all wheel drive"/>
    <n v="4"/>
    <s v="Crossover,Hybrid"/>
    <s v="Midsize"/>
    <s v="4dr SUV"/>
    <n v="30"/>
    <n v="26"/>
    <n v="2009"/>
    <x v="931"/>
  </r>
  <r>
    <x v="0"/>
    <s v="5 Series"/>
    <n v="2015"/>
    <x v="0"/>
    <x v="4"/>
    <n v="255"/>
    <n v="6"/>
    <x v="1"/>
    <s v="rear wheel drive"/>
    <n v="4"/>
    <s v="Diesel,Luxury"/>
    <s v="Large"/>
    <s v="Sedan"/>
    <n v="38"/>
    <n v="26"/>
    <n v="3916"/>
    <x v="932"/>
  </r>
  <r>
    <x v="0"/>
    <s v="5 Series"/>
    <n v="2015"/>
    <x v="0"/>
    <x v="4"/>
    <n v="255"/>
    <n v="6"/>
    <x v="1"/>
    <s v="all wheel drive"/>
    <n v="4"/>
    <s v="Diesel,Luxury"/>
    <s v="Large"/>
    <s v="Sedan"/>
    <n v="37"/>
    <n v="26"/>
    <n v="3916"/>
    <x v="933"/>
  </r>
  <r>
    <x v="0"/>
    <s v="5 Series"/>
    <n v="2016"/>
    <x v="1"/>
    <x v="4"/>
    <n v="255"/>
    <n v="6"/>
    <x v="1"/>
    <s v="rear wheel drive"/>
    <n v="4"/>
    <s v="Diesel,Luxury"/>
    <s v="Large"/>
    <s v="Sedan"/>
    <n v="38"/>
    <n v="26"/>
    <n v="3916"/>
    <x v="934"/>
  </r>
  <r>
    <x v="0"/>
    <s v="5 Series"/>
    <n v="2016"/>
    <x v="1"/>
    <x v="4"/>
    <n v="255"/>
    <n v="6"/>
    <x v="1"/>
    <s v="all wheel drive"/>
    <n v="4"/>
    <s v="Diesel,Luxury"/>
    <s v="Large"/>
    <s v="Sedan"/>
    <n v="37"/>
    <n v="26"/>
    <n v="3916"/>
    <x v="935"/>
  </r>
  <r>
    <x v="12"/>
    <s v="RX 400h"/>
    <n v="2008"/>
    <x v="12"/>
    <x v="2"/>
    <n v="268"/>
    <n v="6"/>
    <x v="1"/>
    <s v="all wheel drive"/>
    <n v="4"/>
    <s v="Crossover,Luxury,Hybrid"/>
    <s v="Midsize"/>
    <s v="4dr SUV"/>
    <n v="24"/>
    <n v="26"/>
    <n v="454"/>
    <x v="936"/>
  </r>
  <r>
    <x v="21"/>
    <s v="Q50"/>
    <n v="2017"/>
    <x v="2"/>
    <x v="3"/>
    <n v="360"/>
    <n v="6"/>
    <x v="1"/>
    <s v="all wheel drive"/>
    <n v="4"/>
    <s v="Luxury,High-Performance,Hybrid"/>
    <s v="Compact"/>
    <s v="Sedan"/>
    <n v="30"/>
    <n v="26"/>
    <n v="190"/>
    <x v="50"/>
  </r>
  <r>
    <x v="25"/>
    <s v="Le Mans"/>
    <n v="1991"/>
    <x v="8"/>
    <x v="1"/>
    <n v="74"/>
    <n v="4"/>
    <x v="3"/>
    <s v="front wheel drive"/>
    <n v="2"/>
    <s v="N/A"/>
    <s v="Compact"/>
    <s v="Coupe"/>
    <n v="34"/>
    <n v="25"/>
    <n v="210"/>
    <x v="176"/>
  </r>
  <r>
    <x v="14"/>
    <s v="Excel"/>
    <n v="1992"/>
    <x v="16"/>
    <x v="1"/>
    <n v="81"/>
    <n v="4"/>
    <x v="3"/>
    <s v="front wheel drive"/>
    <n v="4"/>
    <s v="N/A"/>
    <s v="Compact"/>
    <s v="Sedan"/>
    <n v="30"/>
    <n v="25"/>
    <n v="1439"/>
    <x v="176"/>
  </r>
  <r>
    <x v="14"/>
    <s v="Excel"/>
    <n v="1992"/>
    <x v="16"/>
    <x v="1"/>
    <n v="81"/>
    <n v="4"/>
    <x v="3"/>
    <s v="front wheel drive"/>
    <n v="4"/>
    <s v="N/A"/>
    <s v="Compact"/>
    <s v="Sedan"/>
    <n v="33"/>
    <n v="25"/>
    <n v="1439"/>
    <x v="176"/>
  </r>
  <r>
    <x v="14"/>
    <s v="Excel"/>
    <n v="1993"/>
    <x v="17"/>
    <x v="1"/>
    <n v="81"/>
    <n v="4"/>
    <x v="3"/>
    <s v="front wheel drive"/>
    <n v="4"/>
    <s v="N/A"/>
    <s v="Compact"/>
    <s v="Sedan"/>
    <n v="30"/>
    <n v="25"/>
    <n v="1439"/>
    <x v="176"/>
  </r>
  <r>
    <x v="14"/>
    <s v="Excel"/>
    <n v="1993"/>
    <x v="17"/>
    <x v="1"/>
    <n v="81"/>
    <n v="4"/>
    <x v="3"/>
    <s v="front wheel drive"/>
    <n v="4"/>
    <s v="N/A"/>
    <s v="Compact"/>
    <s v="Sedan"/>
    <n v="33"/>
    <n v="25"/>
    <n v="1439"/>
    <x v="176"/>
  </r>
  <r>
    <x v="14"/>
    <s v="Excel"/>
    <n v="1992"/>
    <x v="16"/>
    <x v="1"/>
    <n v="81"/>
    <n v="4"/>
    <x v="3"/>
    <s v="front wheel drive"/>
    <n v="2"/>
    <s v="Hatchback"/>
    <s v="Compact"/>
    <s v="2dr Hatchback"/>
    <n v="33"/>
    <n v="25"/>
    <n v="1439"/>
    <x v="176"/>
  </r>
  <r>
    <x v="14"/>
    <s v="Excel"/>
    <n v="1992"/>
    <x v="16"/>
    <x v="1"/>
    <n v="81"/>
    <n v="4"/>
    <x v="3"/>
    <s v="front wheel drive"/>
    <n v="2"/>
    <s v="Hatchback"/>
    <s v="Compact"/>
    <s v="2dr Hatchback"/>
    <n v="30"/>
    <n v="25"/>
    <n v="1439"/>
    <x v="176"/>
  </r>
  <r>
    <x v="14"/>
    <s v="Excel"/>
    <n v="1993"/>
    <x v="17"/>
    <x v="1"/>
    <n v="81"/>
    <n v="4"/>
    <x v="3"/>
    <s v="front wheel drive"/>
    <n v="2"/>
    <s v="Hatchback"/>
    <s v="Compact"/>
    <s v="2dr Hatchback"/>
    <n v="33"/>
    <n v="25"/>
    <n v="1439"/>
    <x v="176"/>
  </r>
  <r>
    <x v="14"/>
    <s v="Excel"/>
    <n v="1993"/>
    <x v="17"/>
    <x v="1"/>
    <n v="81"/>
    <n v="4"/>
    <x v="3"/>
    <s v="front wheel drive"/>
    <n v="2"/>
    <s v="Hatchback"/>
    <s v="Compact"/>
    <s v="2dr Hatchback"/>
    <n v="30"/>
    <n v="25"/>
    <n v="1439"/>
    <x v="176"/>
  </r>
  <r>
    <x v="3"/>
    <s v="Precis"/>
    <n v="1992"/>
    <x v="16"/>
    <x v="1"/>
    <n v="81"/>
    <n v="4"/>
    <x v="3"/>
    <s v="front wheel drive"/>
    <n v="2"/>
    <s v="Hatchback"/>
    <s v="Compact"/>
    <s v="2dr Hatchback"/>
    <n v="30"/>
    <n v="25"/>
    <n v="436"/>
    <x v="176"/>
  </r>
  <r>
    <x v="17"/>
    <n v="323"/>
    <n v="1992"/>
    <x v="16"/>
    <x v="1"/>
    <n v="82"/>
    <n v="4"/>
    <x v="3"/>
    <s v="front wheel drive"/>
    <n v="2"/>
    <s v="Hatchback"/>
    <s v="Compact"/>
    <s v="2dr Hatchback"/>
    <n v="33"/>
    <n v="25"/>
    <n v="586"/>
    <x v="176"/>
  </r>
  <r>
    <x v="17"/>
    <n v="323"/>
    <n v="1993"/>
    <x v="17"/>
    <x v="1"/>
    <n v="82"/>
    <n v="4"/>
    <x v="3"/>
    <s v="front wheel drive"/>
    <n v="2"/>
    <s v="Hatchback"/>
    <s v="Compact"/>
    <s v="2dr Hatchback"/>
    <n v="33"/>
    <n v="25"/>
    <n v="586"/>
    <x v="176"/>
  </r>
  <r>
    <x v="17"/>
    <n v="323"/>
    <n v="1994"/>
    <x v="23"/>
    <x v="1"/>
    <n v="82"/>
    <n v="4"/>
    <x v="3"/>
    <s v="front wheel drive"/>
    <n v="2"/>
    <s v="Hatchback"/>
    <s v="Compact"/>
    <s v="2dr Hatchback"/>
    <n v="33"/>
    <n v="25"/>
    <n v="586"/>
    <x v="176"/>
  </r>
  <r>
    <x v="17"/>
    <s v="MX-3"/>
    <n v="1994"/>
    <x v="23"/>
    <x v="1"/>
    <n v="88"/>
    <n v="4"/>
    <x v="3"/>
    <s v="front wheel drive"/>
    <n v="2"/>
    <s v="Hatchback"/>
    <s v="Compact"/>
    <s v="2dr Hatchback"/>
    <n v="34"/>
    <n v="25"/>
    <n v="586"/>
    <x v="176"/>
  </r>
  <r>
    <x v="17"/>
    <s v="MX-3"/>
    <n v="1995"/>
    <x v="14"/>
    <x v="1"/>
    <n v="88"/>
    <n v="4"/>
    <x v="3"/>
    <s v="front wheel drive"/>
    <n v="2"/>
    <s v="Hatchback"/>
    <s v="Compact"/>
    <s v="2dr Hatchback"/>
    <n v="34"/>
    <n v="25"/>
    <n v="586"/>
    <x v="176"/>
  </r>
  <r>
    <x v="22"/>
    <s v="Colt"/>
    <n v="1992"/>
    <x v="16"/>
    <x v="1"/>
    <n v="92"/>
    <n v="4"/>
    <x v="3"/>
    <s v="front wheel drive"/>
    <n v="2"/>
    <s v="Hatchback"/>
    <s v="Compact"/>
    <s v="2dr Hatchback"/>
    <n v="32"/>
    <n v="25"/>
    <n v="1851"/>
    <x v="176"/>
  </r>
  <r>
    <x v="23"/>
    <s v="Colt"/>
    <n v="1992"/>
    <x v="16"/>
    <x v="1"/>
    <n v="92"/>
    <n v="4"/>
    <x v="3"/>
    <s v="front wheel drive"/>
    <n v="2"/>
    <s v="Hatchback"/>
    <s v="Compact"/>
    <s v="2dr Hatchback"/>
    <n v="32"/>
    <n v="25"/>
    <n v="535"/>
    <x v="176"/>
  </r>
  <r>
    <x v="11"/>
    <s v="Paseo"/>
    <n v="1997"/>
    <x v="22"/>
    <x v="1"/>
    <n v="93"/>
    <n v="4"/>
    <x v="3"/>
    <s v="front wheel drive"/>
    <n v="2"/>
    <s v="N/A"/>
    <s v="Compact"/>
    <s v="Convertible"/>
    <n v="32"/>
    <n v="25"/>
    <n v="2031"/>
    <x v="937"/>
  </r>
  <r>
    <x v="11"/>
    <s v="Paseo"/>
    <n v="1995"/>
    <x v="14"/>
    <x v="1"/>
    <n v="100"/>
    <n v="4"/>
    <x v="3"/>
    <s v="front wheel drive"/>
    <n v="2"/>
    <s v="N/A"/>
    <s v="Compact"/>
    <s v="Coupe"/>
    <n v="33"/>
    <n v="25"/>
    <n v="2031"/>
    <x v="176"/>
  </r>
  <r>
    <x v="17"/>
    <s v="Protege"/>
    <n v="2001"/>
    <x v="15"/>
    <x v="1"/>
    <n v="103"/>
    <n v="4"/>
    <x v="3"/>
    <s v="front wheel drive"/>
    <n v="4"/>
    <s v="N/A"/>
    <s v="Compact"/>
    <s v="Sedan"/>
    <n v="31"/>
    <n v="25"/>
    <n v="586"/>
    <x v="938"/>
  </r>
  <r>
    <x v="17"/>
    <s v="Protege"/>
    <n v="2001"/>
    <x v="15"/>
    <x v="1"/>
    <n v="103"/>
    <n v="4"/>
    <x v="3"/>
    <s v="front wheel drive"/>
    <n v="4"/>
    <s v="N/A"/>
    <s v="Compact"/>
    <s v="Sedan"/>
    <n v="31"/>
    <n v="25"/>
    <n v="586"/>
    <x v="939"/>
  </r>
  <r>
    <x v="4"/>
    <s v="200SX"/>
    <n v="1997"/>
    <x v="22"/>
    <x v="1"/>
    <n v="115"/>
    <n v="4"/>
    <x v="3"/>
    <s v="front wheel drive"/>
    <n v="2"/>
    <s v="N/A"/>
    <s v="Compact"/>
    <s v="Coupe"/>
    <n v="35"/>
    <n v="25"/>
    <n v="2009"/>
    <x v="176"/>
  </r>
  <r>
    <x v="4"/>
    <s v="200SX"/>
    <n v="1998"/>
    <x v="26"/>
    <x v="1"/>
    <n v="115"/>
    <n v="4"/>
    <x v="3"/>
    <s v="front wheel drive"/>
    <n v="2"/>
    <s v="N/A"/>
    <s v="Compact"/>
    <s v="Coupe"/>
    <n v="35"/>
    <n v="25"/>
    <n v="2009"/>
    <x v="176"/>
  </r>
  <r>
    <x v="5"/>
    <s v="Jetta"/>
    <n v="2015"/>
    <x v="0"/>
    <x v="1"/>
    <n v="115"/>
    <n v="4"/>
    <x v="3"/>
    <s v="front wheel drive"/>
    <n v="4"/>
    <s v="N/A"/>
    <s v="Midsize"/>
    <s v="Sedan"/>
    <n v="34"/>
    <n v="25"/>
    <n v="873"/>
    <x v="940"/>
  </r>
  <r>
    <x v="5"/>
    <s v="Jetta"/>
    <n v="2015"/>
    <x v="0"/>
    <x v="1"/>
    <n v="115"/>
    <n v="4"/>
    <x v="3"/>
    <s v="front wheel drive"/>
    <n v="4"/>
    <s v="N/A"/>
    <s v="Midsize"/>
    <s v="Sedan"/>
    <n v="34"/>
    <n v="25"/>
    <n v="873"/>
    <x v="941"/>
  </r>
  <r>
    <x v="5"/>
    <s v="Jetta"/>
    <n v="2015"/>
    <x v="0"/>
    <x v="1"/>
    <n v="115"/>
    <n v="4"/>
    <x v="3"/>
    <s v="front wheel drive"/>
    <n v="4"/>
    <s v="N/A"/>
    <s v="Midsize"/>
    <s v="Sedan"/>
    <n v="34"/>
    <n v="25"/>
    <n v="873"/>
    <x v="942"/>
  </r>
  <r>
    <x v="4"/>
    <s v="Cube"/>
    <n v="2012"/>
    <x v="5"/>
    <x v="1"/>
    <n v="122"/>
    <n v="4"/>
    <x v="3"/>
    <s v="front wheel drive"/>
    <n v="4"/>
    <s v="N/A"/>
    <s v="Compact"/>
    <s v="Wagon"/>
    <n v="30"/>
    <n v="25"/>
    <n v="2009"/>
    <x v="943"/>
  </r>
  <r>
    <x v="4"/>
    <s v="Cube"/>
    <n v="2012"/>
    <x v="5"/>
    <x v="1"/>
    <n v="122"/>
    <n v="4"/>
    <x v="3"/>
    <s v="front wheel drive"/>
    <n v="4"/>
    <s v="N/A"/>
    <s v="Compact"/>
    <s v="Wagon"/>
    <n v="30"/>
    <n v="25"/>
    <n v="2009"/>
    <x v="944"/>
  </r>
  <r>
    <x v="4"/>
    <s v="Cube"/>
    <n v="2013"/>
    <x v="3"/>
    <x v="1"/>
    <n v="122"/>
    <n v="4"/>
    <x v="3"/>
    <s v="front wheel drive"/>
    <n v="4"/>
    <s v="N/A"/>
    <s v="Compact"/>
    <s v="Wagon"/>
    <n v="30"/>
    <n v="25"/>
    <n v="2009"/>
    <x v="945"/>
  </r>
  <r>
    <x v="4"/>
    <s v="Cube"/>
    <n v="2014"/>
    <x v="4"/>
    <x v="1"/>
    <n v="122"/>
    <n v="4"/>
    <x v="3"/>
    <s v="front wheel drive"/>
    <n v="4"/>
    <s v="N/A"/>
    <s v="Compact"/>
    <s v="Wagon"/>
    <n v="30"/>
    <n v="25"/>
    <n v="2009"/>
    <x v="946"/>
  </r>
  <r>
    <x v="1"/>
    <s v="Civic del Sol"/>
    <n v="1995"/>
    <x v="14"/>
    <x v="1"/>
    <n v="125"/>
    <n v="4"/>
    <x v="3"/>
    <s v="front wheel drive"/>
    <n v="2"/>
    <s v="N/A"/>
    <s v="Compact"/>
    <s v="Coupe"/>
    <n v="32"/>
    <n v="25"/>
    <n v="2202"/>
    <x v="176"/>
  </r>
  <r>
    <x v="22"/>
    <s v="Neon"/>
    <n v="2003"/>
    <x v="18"/>
    <x v="1"/>
    <n v="132"/>
    <n v="4"/>
    <x v="3"/>
    <s v="front wheel drive"/>
    <n v="4"/>
    <s v="N/A"/>
    <s v="Compact"/>
    <s v="Sedan"/>
    <n v="32"/>
    <n v="25"/>
    <n v="1851"/>
    <x v="947"/>
  </r>
  <r>
    <x v="22"/>
    <s v="Neon"/>
    <n v="2003"/>
    <x v="18"/>
    <x v="1"/>
    <n v="132"/>
    <n v="4"/>
    <x v="3"/>
    <s v="front wheel drive"/>
    <n v="4"/>
    <s v="N/A"/>
    <s v="Compact"/>
    <s v="Sedan"/>
    <n v="32"/>
    <n v="25"/>
    <n v="1851"/>
    <x v="948"/>
  </r>
  <r>
    <x v="22"/>
    <s v="Neon"/>
    <n v="2004"/>
    <x v="19"/>
    <x v="1"/>
    <n v="132"/>
    <n v="4"/>
    <x v="3"/>
    <s v="front wheel drive"/>
    <n v="4"/>
    <s v="N/A"/>
    <s v="Compact"/>
    <s v="Sedan"/>
    <n v="32"/>
    <n v="25"/>
    <n v="1851"/>
    <x v="949"/>
  </r>
  <r>
    <x v="22"/>
    <s v="Neon"/>
    <n v="2004"/>
    <x v="19"/>
    <x v="1"/>
    <n v="132"/>
    <n v="4"/>
    <x v="3"/>
    <s v="front wheel drive"/>
    <n v="4"/>
    <s v="N/A"/>
    <s v="Compact"/>
    <s v="Sedan"/>
    <n v="32"/>
    <n v="25"/>
    <n v="1851"/>
    <x v="800"/>
  </r>
  <r>
    <x v="22"/>
    <s v="Neon"/>
    <n v="2005"/>
    <x v="20"/>
    <x v="1"/>
    <n v="132"/>
    <n v="4"/>
    <x v="3"/>
    <s v="front wheel drive"/>
    <n v="4"/>
    <s v="N/A"/>
    <s v="Compact"/>
    <s v="Sedan"/>
    <n v="32"/>
    <n v="25"/>
    <n v="1851"/>
    <x v="658"/>
  </r>
  <r>
    <x v="22"/>
    <s v="Neon"/>
    <n v="2005"/>
    <x v="20"/>
    <x v="1"/>
    <n v="132"/>
    <n v="4"/>
    <x v="3"/>
    <s v="front wheel drive"/>
    <n v="4"/>
    <s v="N/A"/>
    <s v="Compact"/>
    <s v="Sedan"/>
    <n v="32"/>
    <n v="25"/>
    <n v="1851"/>
    <x v="950"/>
  </r>
  <r>
    <x v="11"/>
    <s v="Matrix"/>
    <n v="2011"/>
    <x v="6"/>
    <x v="1"/>
    <n v="132"/>
    <n v="4"/>
    <x v="1"/>
    <s v="front wheel drive"/>
    <n v="4"/>
    <s v="Hatchback"/>
    <s v="Compact"/>
    <s v="4dr Hatchback"/>
    <n v="32"/>
    <n v="25"/>
    <n v="2031"/>
    <x v="951"/>
  </r>
  <r>
    <x v="11"/>
    <s v="Matrix"/>
    <n v="2012"/>
    <x v="5"/>
    <x v="1"/>
    <n v="132"/>
    <n v="4"/>
    <x v="1"/>
    <s v="front wheel drive"/>
    <n v="4"/>
    <s v="Hatchback"/>
    <s v="Compact"/>
    <s v="4dr Hatchback"/>
    <n v="32"/>
    <n v="25"/>
    <n v="2031"/>
    <x v="951"/>
  </r>
  <r>
    <x v="11"/>
    <s v="Matrix"/>
    <n v="2013"/>
    <x v="3"/>
    <x v="1"/>
    <n v="132"/>
    <n v="4"/>
    <x v="1"/>
    <s v="front wheel drive"/>
    <n v="4"/>
    <s v="Hatchback"/>
    <s v="Compact"/>
    <s v="4dr Hatchback"/>
    <n v="32"/>
    <n v="25"/>
    <n v="2031"/>
    <x v="952"/>
  </r>
  <r>
    <x v="24"/>
    <s v="Encore"/>
    <n v="2015"/>
    <x v="0"/>
    <x v="1"/>
    <n v="138"/>
    <n v="4"/>
    <x v="1"/>
    <s v="front wheel drive"/>
    <n v="4"/>
    <s v="Crossover"/>
    <s v="Compact"/>
    <s v="4dr SUV"/>
    <n v="33"/>
    <n v="25"/>
    <n v="155"/>
    <x v="953"/>
  </r>
  <r>
    <x v="24"/>
    <s v="Encore"/>
    <n v="2015"/>
    <x v="0"/>
    <x v="1"/>
    <n v="138"/>
    <n v="4"/>
    <x v="1"/>
    <s v="front wheel drive"/>
    <n v="4"/>
    <s v="Crossover"/>
    <s v="Compact"/>
    <s v="4dr SUV"/>
    <n v="33"/>
    <n v="25"/>
    <n v="155"/>
    <x v="954"/>
  </r>
  <r>
    <x v="24"/>
    <s v="Encore"/>
    <n v="2015"/>
    <x v="0"/>
    <x v="1"/>
    <n v="138"/>
    <n v="4"/>
    <x v="1"/>
    <s v="front wheel drive"/>
    <n v="4"/>
    <s v="Crossover"/>
    <s v="Compact"/>
    <s v="4dr SUV"/>
    <n v="33"/>
    <n v="25"/>
    <n v="155"/>
    <x v="955"/>
  </r>
  <r>
    <x v="24"/>
    <s v="Encore"/>
    <n v="2015"/>
    <x v="0"/>
    <x v="1"/>
    <n v="138"/>
    <n v="4"/>
    <x v="1"/>
    <s v="front wheel drive"/>
    <n v="4"/>
    <s v="Crossover"/>
    <s v="Compact"/>
    <s v="4dr SUV"/>
    <n v="33"/>
    <n v="25"/>
    <n v="155"/>
    <x v="956"/>
  </r>
  <r>
    <x v="24"/>
    <s v="Encore"/>
    <n v="2016"/>
    <x v="1"/>
    <x v="1"/>
    <n v="138"/>
    <n v="4"/>
    <x v="1"/>
    <s v="front wheel drive"/>
    <n v="4"/>
    <s v="Crossover"/>
    <s v="Compact"/>
    <s v="4dr SUV"/>
    <n v="33"/>
    <n v="25"/>
    <n v="155"/>
    <x v="957"/>
  </r>
  <r>
    <x v="24"/>
    <s v="Encore"/>
    <n v="2016"/>
    <x v="1"/>
    <x v="1"/>
    <n v="138"/>
    <n v="4"/>
    <x v="1"/>
    <s v="front wheel drive"/>
    <n v="4"/>
    <s v="Crossover"/>
    <s v="Compact"/>
    <s v="4dr SUV"/>
    <n v="33"/>
    <n v="25"/>
    <n v="155"/>
    <x v="958"/>
  </r>
  <r>
    <x v="24"/>
    <s v="Encore"/>
    <n v="2016"/>
    <x v="1"/>
    <x v="1"/>
    <n v="138"/>
    <n v="4"/>
    <x v="1"/>
    <s v="front wheel drive"/>
    <n v="4"/>
    <s v="Crossover"/>
    <s v="Compact"/>
    <s v="4dr SUV"/>
    <n v="33"/>
    <n v="25"/>
    <n v="155"/>
    <x v="955"/>
  </r>
  <r>
    <x v="24"/>
    <s v="Encore"/>
    <n v="2016"/>
    <x v="1"/>
    <x v="1"/>
    <n v="138"/>
    <n v="4"/>
    <x v="1"/>
    <s v="front wheel drive"/>
    <n v="4"/>
    <s v="Crossover"/>
    <s v="Compact"/>
    <s v="4dr SUV"/>
    <n v="33"/>
    <n v="25"/>
    <n v="155"/>
    <x v="959"/>
  </r>
  <r>
    <x v="24"/>
    <s v="Encore"/>
    <n v="2017"/>
    <x v="2"/>
    <x v="1"/>
    <n v="138"/>
    <n v="4"/>
    <x v="1"/>
    <s v="front wheel drive"/>
    <n v="4"/>
    <s v="Crossover"/>
    <s v="Compact"/>
    <s v="4dr SUV"/>
    <n v="33"/>
    <n v="25"/>
    <n v="155"/>
    <x v="960"/>
  </r>
  <r>
    <x v="24"/>
    <s v="Encore"/>
    <n v="2017"/>
    <x v="2"/>
    <x v="1"/>
    <n v="138"/>
    <n v="4"/>
    <x v="1"/>
    <s v="front wheel drive"/>
    <n v="4"/>
    <s v="Crossover"/>
    <s v="Compact"/>
    <s v="4dr SUV"/>
    <n v="33"/>
    <n v="25"/>
    <n v="155"/>
    <x v="961"/>
  </r>
  <r>
    <x v="24"/>
    <s v="Encore"/>
    <n v="2017"/>
    <x v="2"/>
    <x v="1"/>
    <n v="138"/>
    <n v="4"/>
    <x v="1"/>
    <s v="front wheel drive"/>
    <n v="4"/>
    <s v="Crossover"/>
    <s v="Compact"/>
    <s v="4dr SUV"/>
    <n v="33"/>
    <n v="25"/>
    <n v="155"/>
    <x v="962"/>
  </r>
  <r>
    <x v="24"/>
    <s v="Encore"/>
    <n v="2017"/>
    <x v="2"/>
    <x v="1"/>
    <n v="138"/>
    <n v="4"/>
    <x v="1"/>
    <s v="front wheel drive"/>
    <n v="4"/>
    <s v="Crossover"/>
    <s v="Compact"/>
    <s v="4dr SUV"/>
    <n v="33"/>
    <n v="25"/>
    <n v="155"/>
    <x v="963"/>
  </r>
  <r>
    <x v="2"/>
    <s v="Cruze Limited"/>
    <n v="2016"/>
    <x v="1"/>
    <x v="1"/>
    <n v="138"/>
    <n v="4"/>
    <x v="3"/>
    <s v="front wheel drive"/>
    <n v="4"/>
    <s v="N/A"/>
    <s v="Midsize"/>
    <s v="Sedan"/>
    <n v="36"/>
    <n v="25"/>
    <n v="1385"/>
    <x v="518"/>
  </r>
  <r>
    <x v="2"/>
    <s v="Cruze Limited"/>
    <n v="2016"/>
    <x v="1"/>
    <x v="1"/>
    <n v="138"/>
    <n v="4"/>
    <x v="3"/>
    <s v="front wheel drive"/>
    <n v="4"/>
    <s v="N/A"/>
    <s v="Midsize"/>
    <s v="Sedan"/>
    <n v="36"/>
    <n v="25"/>
    <n v="1385"/>
    <x v="964"/>
  </r>
  <r>
    <x v="2"/>
    <s v="Cruze"/>
    <n v="2015"/>
    <x v="0"/>
    <x v="1"/>
    <n v="138"/>
    <n v="4"/>
    <x v="3"/>
    <s v="front wheel drive"/>
    <n v="4"/>
    <s v="N/A"/>
    <s v="Midsize"/>
    <s v="Sedan"/>
    <n v="36"/>
    <n v="25"/>
    <n v="1385"/>
    <x v="965"/>
  </r>
  <r>
    <x v="2"/>
    <s v="Cruze"/>
    <n v="2015"/>
    <x v="0"/>
    <x v="1"/>
    <n v="138"/>
    <n v="4"/>
    <x v="3"/>
    <s v="front wheel drive"/>
    <n v="4"/>
    <s v="N/A"/>
    <s v="Midsize"/>
    <s v="Sedan"/>
    <n v="36"/>
    <n v="25"/>
    <n v="1385"/>
    <x v="260"/>
  </r>
  <r>
    <x v="2"/>
    <s v="Sonic"/>
    <n v="2015"/>
    <x v="0"/>
    <x v="1"/>
    <n v="138"/>
    <n v="4"/>
    <x v="1"/>
    <s v="front wheel drive"/>
    <n v="4"/>
    <s v="N/A"/>
    <s v="Compact"/>
    <s v="Sedan"/>
    <n v="35"/>
    <n v="25"/>
    <n v="1385"/>
    <x v="177"/>
  </r>
  <r>
    <x v="2"/>
    <s v="Sonic"/>
    <n v="2015"/>
    <x v="0"/>
    <x v="1"/>
    <n v="138"/>
    <n v="4"/>
    <x v="1"/>
    <s v="front wheel drive"/>
    <n v="4"/>
    <s v="Hatchback"/>
    <s v="Compact"/>
    <s v="4dr Hatchback"/>
    <n v="33"/>
    <n v="25"/>
    <n v="1385"/>
    <x v="966"/>
  </r>
  <r>
    <x v="2"/>
    <s v="Sonic"/>
    <n v="2015"/>
    <x v="0"/>
    <x v="1"/>
    <n v="138"/>
    <n v="4"/>
    <x v="1"/>
    <s v="front wheel drive"/>
    <n v="4"/>
    <s v="Hatchback"/>
    <s v="Compact"/>
    <s v="4dr Hatchback"/>
    <n v="35"/>
    <n v="25"/>
    <n v="1385"/>
    <x v="705"/>
  </r>
  <r>
    <x v="2"/>
    <s v="Sonic"/>
    <n v="2015"/>
    <x v="0"/>
    <x v="1"/>
    <n v="138"/>
    <n v="4"/>
    <x v="1"/>
    <s v="front wheel drive"/>
    <n v="4"/>
    <s v="N/A"/>
    <s v="Compact"/>
    <s v="Sedan"/>
    <n v="33"/>
    <n v="25"/>
    <n v="1385"/>
    <x v="967"/>
  </r>
  <r>
    <x v="2"/>
    <s v="Sonic"/>
    <n v="2015"/>
    <x v="0"/>
    <x v="1"/>
    <n v="138"/>
    <n v="4"/>
    <x v="1"/>
    <s v="front wheel drive"/>
    <n v="4"/>
    <s v="Hatchback"/>
    <s v="Compact"/>
    <s v="4dr Hatchback"/>
    <n v="35"/>
    <n v="25"/>
    <n v="1385"/>
    <x v="518"/>
  </r>
  <r>
    <x v="2"/>
    <s v="Sonic"/>
    <n v="2015"/>
    <x v="0"/>
    <x v="1"/>
    <n v="138"/>
    <n v="4"/>
    <x v="1"/>
    <s v="front wheel drive"/>
    <n v="4"/>
    <s v="N/A"/>
    <s v="Compact"/>
    <s v="Sedan"/>
    <n v="35"/>
    <n v="25"/>
    <n v="1385"/>
    <x v="968"/>
  </r>
  <r>
    <x v="2"/>
    <s v="Sonic"/>
    <n v="2016"/>
    <x v="1"/>
    <x v="1"/>
    <n v="138"/>
    <n v="4"/>
    <x v="1"/>
    <s v="front wheel drive"/>
    <n v="4"/>
    <s v="N/A"/>
    <s v="Compact"/>
    <s v="Sedan"/>
    <n v="33"/>
    <n v="25"/>
    <n v="1385"/>
    <x v="554"/>
  </r>
  <r>
    <x v="2"/>
    <s v="Sonic"/>
    <n v="2016"/>
    <x v="1"/>
    <x v="1"/>
    <n v="138"/>
    <n v="4"/>
    <x v="1"/>
    <s v="front wheel drive"/>
    <n v="4"/>
    <s v="Hatchback"/>
    <s v="Compact"/>
    <s v="4dr Hatchback"/>
    <n v="33"/>
    <n v="25"/>
    <n v="1385"/>
    <x v="554"/>
  </r>
  <r>
    <x v="2"/>
    <s v="Sonic"/>
    <n v="2017"/>
    <x v="2"/>
    <x v="1"/>
    <n v="138"/>
    <n v="4"/>
    <x v="3"/>
    <s v="front wheel drive"/>
    <n v="4"/>
    <s v="Hatchback"/>
    <s v="Compact"/>
    <s v="4dr Hatchback"/>
    <n v="33"/>
    <n v="25"/>
    <n v="1385"/>
    <x v="668"/>
  </r>
  <r>
    <x v="2"/>
    <s v="Sonic"/>
    <n v="2017"/>
    <x v="2"/>
    <x v="1"/>
    <n v="138"/>
    <n v="4"/>
    <x v="3"/>
    <s v="front wheel drive"/>
    <n v="4"/>
    <s v="N/A"/>
    <s v="Compact"/>
    <s v="Sedan"/>
    <n v="33"/>
    <n v="25"/>
    <n v="1385"/>
    <x v="969"/>
  </r>
  <r>
    <x v="2"/>
    <s v="Trax"/>
    <n v="2017"/>
    <x v="2"/>
    <x v="1"/>
    <n v="138"/>
    <n v="4"/>
    <x v="1"/>
    <s v="front wheel drive"/>
    <n v="4"/>
    <s v="Crossover"/>
    <s v="Compact"/>
    <s v="4dr SUV"/>
    <n v="33"/>
    <n v="25"/>
    <n v="1385"/>
    <x v="970"/>
  </r>
  <r>
    <x v="2"/>
    <s v="Trax"/>
    <n v="2017"/>
    <x v="2"/>
    <x v="1"/>
    <n v="138"/>
    <n v="4"/>
    <x v="1"/>
    <s v="front wheel drive"/>
    <n v="4"/>
    <s v="Crossover"/>
    <s v="Compact"/>
    <s v="4dr SUV"/>
    <n v="33"/>
    <n v="25"/>
    <n v="1385"/>
    <x v="750"/>
  </r>
  <r>
    <x v="2"/>
    <s v="Trax"/>
    <n v="2017"/>
    <x v="2"/>
    <x v="1"/>
    <n v="138"/>
    <n v="4"/>
    <x v="1"/>
    <s v="front wheel drive"/>
    <n v="4"/>
    <s v="Crossover"/>
    <s v="Compact"/>
    <s v="4dr SUV"/>
    <n v="33"/>
    <n v="25"/>
    <n v="1385"/>
    <x v="971"/>
  </r>
  <r>
    <x v="11"/>
    <s v="Celica"/>
    <n v="2003"/>
    <x v="18"/>
    <x v="1"/>
    <n v="140"/>
    <n v="4"/>
    <x v="1"/>
    <s v="front wheel drive"/>
    <n v="2"/>
    <s v="Hatchback"/>
    <s v="Compact"/>
    <s v="2dr Hatchback"/>
    <n v="33"/>
    <n v="25"/>
    <n v="2031"/>
    <x v="972"/>
  </r>
  <r>
    <x v="11"/>
    <s v="Celica"/>
    <n v="2004"/>
    <x v="19"/>
    <x v="1"/>
    <n v="140"/>
    <n v="4"/>
    <x v="1"/>
    <s v="front wheel drive"/>
    <n v="2"/>
    <s v="Hatchback"/>
    <s v="Compact"/>
    <s v="2dr Hatchback"/>
    <n v="33"/>
    <n v="25"/>
    <n v="2031"/>
    <x v="973"/>
  </r>
  <r>
    <x v="11"/>
    <s v="Celica"/>
    <n v="2004"/>
    <x v="19"/>
    <x v="1"/>
    <n v="140"/>
    <n v="4"/>
    <x v="1"/>
    <s v="front wheel drive"/>
    <n v="2"/>
    <s v="Hatchback"/>
    <s v="Compact"/>
    <s v="2dr Hatchback"/>
    <n v="33"/>
    <n v="25"/>
    <n v="2031"/>
    <x v="974"/>
  </r>
  <r>
    <x v="11"/>
    <s v="Celica"/>
    <n v="2005"/>
    <x v="20"/>
    <x v="1"/>
    <n v="140"/>
    <n v="4"/>
    <x v="1"/>
    <s v="front wheel drive"/>
    <n v="2"/>
    <s v="Hatchback"/>
    <s v="Compact"/>
    <s v="2dr Hatchback"/>
    <n v="33"/>
    <n v="25"/>
    <n v="2031"/>
    <x v="975"/>
  </r>
  <r>
    <x v="1"/>
    <s v="HR-V"/>
    <n v="2016"/>
    <x v="1"/>
    <x v="1"/>
    <n v="141"/>
    <n v="4"/>
    <x v="3"/>
    <s v="front wheel drive"/>
    <n v="4"/>
    <s v="Crossover"/>
    <s v="Compact"/>
    <s v="4dr SUV"/>
    <n v="34"/>
    <n v="25"/>
    <n v="2202"/>
    <x v="976"/>
  </r>
  <r>
    <x v="1"/>
    <s v="HR-V"/>
    <n v="2016"/>
    <x v="1"/>
    <x v="1"/>
    <n v="141"/>
    <n v="4"/>
    <x v="3"/>
    <s v="front wheel drive"/>
    <n v="4"/>
    <s v="Crossover"/>
    <s v="Compact"/>
    <s v="4dr SUV"/>
    <n v="34"/>
    <n v="25"/>
    <n v="2202"/>
    <x v="235"/>
  </r>
  <r>
    <x v="1"/>
    <s v="HR-V"/>
    <n v="2017"/>
    <x v="2"/>
    <x v="1"/>
    <n v="141"/>
    <n v="4"/>
    <x v="3"/>
    <s v="front wheel drive"/>
    <n v="4"/>
    <s v="Crossover"/>
    <s v="Compact"/>
    <s v="4dr SUV"/>
    <n v="33"/>
    <n v="25"/>
    <n v="2202"/>
    <x v="486"/>
  </r>
  <r>
    <x v="1"/>
    <s v="HR-V"/>
    <n v="2017"/>
    <x v="2"/>
    <x v="1"/>
    <n v="141"/>
    <n v="4"/>
    <x v="3"/>
    <s v="front wheel drive"/>
    <n v="4"/>
    <s v="Crossover"/>
    <s v="Compact"/>
    <s v="4dr SUV"/>
    <n v="33"/>
    <n v="25"/>
    <n v="2202"/>
    <x v="977"/>
  </r>
  <r>
    <x v="7"/>
    <s v="Forte"/>
    <n v="2015"/>
    <x v="0"/>
    <x v="1"/>
    <n v="145"/>
    <n v="4"/>
    <x v="3"/>
    <s v="front wheel drive"/>
    <n v="4"/>
    <s v="N/A"/>
    <s v="Compact"/>
    <s v="Sedan"/>
    <n v="37"/>
    <n v="25"/>
    <n v="1720"/>
    <x v="470"/>
  </r>
  <r>
    <x v="7"/>
    <s v="Forte"/>
    <n v="2016"/>
    <x v="1"/>
    <x v="1"/>
    <n v="145"/>
    <n v="4"/>
    <x v="3"/>
    <s v="front wheel drive"/>
    <n v="4"/>
    <s v="N/A"/>
    <s v="Compact"/>
    <s v="Sedan"/>
    <n v="37"/>
    <n v="25"/>
    <n v="1720"/>
    <x v="471"/>
  </r>
  <r>
    <x v="7"/>
    <s v="Forte"/>
    <n v="2017"/>
    <x v="2"/>
    <x v="1"/>
    <n v="147"/>
    <n v="4"/>
    <x v="3"/>
    <s v="front wheel drive"/>
    <n v="4"/>
    <s v="N/A"/>
    <s v="Compact"/>
    <s v="Sedan"/>
    <n v="34"/>
    <n v="25"/>
    <n v="1720"/>
    <x v="978"/>
  </r>
  <r>
    <x v="3"/>
    <s v="Lancer"/>
    <n v="2015"/>
    <x v="0"/>
    <x v="1"/>
    <n v="148"/>
    <n v="4"/>
    <x v="3"/>
    <s v="front wheel drive"/>
    <n v="4"/>
    <s v="N/A"/>
    <s v="Compact"/>
    <s v="Sedan"/>
    <n v="34"/>
    <n v="25"/>
    <n v="436"/>
    <x v="703"/>
  </r>
  <r>
    <x v="3"/>
    <s v="Outlander Sport"/>
    <n v="2015"/>
    <x v="0"/>
    <x v="1"/>
    <n v="148"/>
    <n v="4"/>
    <x v="1"/>
    <s v="front wheel drive"/>
    <n v="4"/>
    <s v="Crossover"/>
    <s v="Compact"/>
    <s v="4dr SUV"/>
    <n v="32"/>
    <n v="25"/>
    <n v="436"/>
    <x v="581"/>
  </r>
  <r>
    <x v="3"/>
    <s v="Outlander Sport"/>
    <n v="2015"/>
    <x v="0"/>
    <x v="1"/>
    <n v="148"/>
    <n v="4"/>
    <x v="1"/>
    <s v="front wheel drive"/>
    <n v="4"/>
    <s v="Crossover"/>
    <s v="Compact"/>
    <s v="4dr SUV"/>
    <n v="32"/>
    <n v="25"/>
    <n v="436"/>
    <x v="184"/>
  </r>
  <r>
    <x v="20"/>
    <s v="Impreza"/>
    <n v="2015"/>
    <x v="0"/>
    <x v="1"/>
    <n v="148"/>
    <n v="4"/>
    <x v="3"/>
    <s v="all wheel drive"/>
    <n v="4"/>
    <s v="Hatchback"/>
    <s v="Compact"/>
    <s v="4dr Hatchback"/>
    <n v="34"/>
    <n v="25"/>
    <n v="640"/>
    <x v="979"/>
  </r>
  <r>
    <x v="20"/>
    <s v="Impreza"/>
    <n v="2015"/>
    <x v="0"/>
    <x v="1"/>
    <n v="148"/>
    <n v="4"/>
    <x v="3"/>
    <s v="all wheel drive"/>
    <n v="4"/>
    <s v="N/A"/>
    <s v="Compact"/>
    <s v="Sedan"/>
    <n v="34"/>
    <n v="25"/>
    <n v="640"/>
    <x v="980"/>
  </r>
  <r>
    <x v="20"/>
    <s v="Impreza"/>
    <n v="2016"/>
    <x v="1"/>
    <x v="1"/>
    <n v="148"/>
    <n v="4"/>
    <x v="3"/>
    <s v="all wheel drive"/>
    <n v="4"/>
    <s v="N/A"/>
    <s v="Compact"/>
    <s v="Sedan"/>
    <n v="34"/>
    <n v="25"/>
    <n v="640"/>
    <x v="837"/>
  </r>
  <r>
    <x v="20"/>
    <s v="Impreza"/>
    <n v="2016"/>
    <x v="1"/>
    <x v="1"/>
    <n v="148"/>
    <n v="4"/>
    <x v="3"/>
    <s v="all wheel drive"/>
    <n v="4"/>
    <s v="Hatchback"/>
    <s v="Compact"/>
    <s v="4dr Hatchback"/>
    <n v="34"/>
    <n v="25"/>
    <n v="640"/>
    <x v="728"/>
  </r>
  <r>
    <x v="20"/>
    <s v="XV Crosstrek"/>
    <n v="2013"/>
    <x v="3"/>
    <x v="1"/>
    <n v="148"/>
    <n v="4"/>
    <x v="1"/>
    <s v="all wheel drive"/>
    <n v="4"/>
    <s v="Crossover"/>
    <s v="Compact"/>
    <s v="4dr SUV"/>
    <n v="33"/>
    <n v="25"/>
    <n v="640"/>
    <x v="75"/>
  </r>
  <r>
    <x v="20"/>
    <s v="XV Crosstrek"/>
    <n v="2013"/>
    <x v="3"/>
    <x v="1"/>
    <n v="148"/>
    <n v="4"/>
    <x v="1"/>
    <s v="all wheel drive"/>
    <n v="4"/>
    <s v="Crossover"/>
    <s v="Compact"/>
    <s v="4dr SUV"/>
    <n v="33"/>
    <n v="25"/>
    <n v="640"/>
    <x v="11"/>
  </r>
  <r>
    <x v="20"/>
    <s v="XV Crosstrek"/>
    <n v="2014"/>
    <x v="4"/>
    <x v="1"/>
    <n v="148"/>
    <n v="4"/>
    <x v="1"/>
    <s v="all wheel drive"/>
    <n v="4"/>
    <s v="Crossover"/>
    <s v="Compact"/>
    <s v="4dr SUV"/>
    <n v="33"/>
    <n v="25"/>
    <n v="640"/>
    <x v="11"/>
  </r>
  <r>
    <x v="20"/>
    <s v="XV Crosstrek"/>
    <n v="2014"/>
    <x v="4"/>
    <x v="1"/>
    <n v="148"/>
    <n v="4"/>
    <x v="1"/>
    <s v="all wheel drive"/>
    <n v="4"/>
    <s v="Crossover"/>
    <s v="Compact"/>
    <s v="4dr SUV"/>
    <n v="33"/>
    <n v="25"/>
    <n v="640"/>
    <x v="75"/>
  </r>
  <r>
    <x v="18"/>
    <s v="SX4"/>
    <n v="2012"/>
    <x v="5"/>
    <x v="1"/>
    <n v="148"/>
    <n v="4"/>
    <x v="1"/>
    <s v="front wheel drive"/>
    <n v="4"/>
    <s v="N/A"/>
    <s v="Compact"/>
    <s v="Sedan"/>
    <n v="32"/>
    <n v="25"/>
    <n v="481"/>
    <x v="981"/>
  </r>
  <r>
    <x v="18"/>
    <s v="SX4"/>
    <n v="2012"/>
    <x v="5"/>
    <x v="1"/>
    <n v="148"/>
    <n v="4"/>
    <x v="1"/>
    <s v="front wheel drive"/>
    <n v="4"/>
    <s v="N/A"/>
    <s v="Compact"/>
    <s v="Sedan"/>
    <n v="32"/>
    <n v="25"/>
    <n v="481"/>
    <x v="982"/>
  </r>
  <r>
    <x v="18"/>
    <s v="SX4"/>
    <n v="2013"/>
    <x v="3"/>
    <x v="1"/>
    <n v="148"/>
    <n v="4"/>
    <x v="1"/>
    <s v="front wheel drive"/>
    <n v="4"/>
    <s v="N/A"/>
    <s v="Compact"/>
    <s v="Sedan"/>
    <n v="32"/>
    <n v="25"/>
    <n v="481"/>
    <x v="983"/>
  </r>
  <r>
    <x v="22"/>
    <s v="Neon"/>
    <n v="2003"/>
    <x v="18"/>
    <x v="2"/>
    <n v="150"/>
    <n v="4"/>
    <x v="3"/>
    <s v="front wheel drive"/>
    <n v="4"/>
    <s v="N/A"/>
    <s v="Compact"/>
    <s v="Sedan"/>
    <n v="32"/>
    <n v="25"/>
    <n v="1851"/>
    <x v="984"/>
  </r>
  <r>
    <x v="22"/>
    <s v="Neon"/>
    <n v="2004"/>
    <x v="19"/>
    <x v="2"/>
    <n v="150"/>
    <n v="4"/>
    <x v="3"/>
    <s v="front wheel drive"/>
    <n v="4"/>
    <s v="N/A"/>
    <s v="Compact"/>
    <s v="Sedan"/>
    <n v="32"/>
    <n v="25"/>
    <n v="1851"/>
    <x v="985"/>
  </r>
  <r>
    <x v="2"/>
    <s v="Cobalt"/>
    <n v="2009"/>
    <x v="10"/>
    <x v="1"/>
    <n v="155"/>
    <n v="4"/>
    <x v="3"/>
    <s v="front wheel drive"/>
    <n v="4"/>
    <s v="N/A"/>
    <s v="Compact"/>
    <s v="Sedan"/>
    <n v="35"/>
    <n v="25"/>
    <n v="1385"/>
    <x v="663"/>
  </r>
  <r>
    <x v="2"/>
    <s v="Cobalt"/>
    <n v="2009"/>
    <x v="10"/>
    <x v="1"/>
    <n v="155"/>
    <n v="4"/>
    <x v="3"/>
    <s v="front wheel drive"/>
    <n v="4"/>
    <s v="N/A"/>
    <s v="Compact"/>
    <s v="Sedan"/>
    <n v="37"/>
    <n v="25"/>
    <n v="1385"/>
    <x v="986"/>
  </r>
  <r>
    <x v="2"/>
    <s v="Cobalt"/>
    <n v="2009"/>
    <x v="10"/>
    <x v="1"/>
    <n v="155"/>
    <n v="4"/>
    <x v="3"/>
    <s v="front wheel drive"/>
    <n v="4"/>
    <s v="N/A"/>
    <s v="Compact"/>
    <s v="Sedan"/>
    <n v="35"/>
    <n v="25"/>
    <n v="1385"/>
    <x v="987"/>
  </r>
  <r>
    <x v="2"/>
    <s v="Cobalt"/>
    <n v="2010"/>
    <x v="9"/>
    <x v="1"/>
    <n v="155"/>
    <n v="4"/>
    <x v="3"/>
    <s v="front wheel drive"/>
    <n v="4"/>
    <s v="N/A"/>
    <s v="Compact"/>
    <s v="Sedan"/>
    <n v="37"/>
    <n v="25"/>
    <n v="1385"/>
    <x v="988"/>
  </r>
  <r>
    <x v="2"/>
    <s v="Cobalt"/>
    <n v="2010"/>
    <x v="9"/>
    <x v="1"/>
    <n v="155"/>
    <n v="4"/>
    <x v="3"/>
    <s v="front wheel drive"/>
    <n v="4"/>
    <s v="N/A"/>
    <s v="Compact"/>
    <s v="Sedan"/>
    <n v="37"/>
    <n v="25"/>
    <n v="1385"/>
    <x v="989"/>
  </r>
  <r>
    <x v="2"/>
    <s v="Cobalt"/>
    <n v="2010"/>
    <x v="9"/>
    <x v="1"/>
    <n v="155"/>
    <n v="4"/>
    <x v="3"/>
    <s v="front wheel drive"/>
    <n v="4"/>
    <s v="N/A"/>
    <s v="Compact"/>
    <s v="Sedan"/>
    <n v="37"/>
    <n v="25"/>
    <n v="1385"/>
    <x v="986"/>
  </r>
  <r>
    <x v="2"/>
    <s v="Cobalt"/>
    <n v="2009"/>
    <x v="10"/>
    <x v="1"/>
    <n v="155"/>
    <n v="4"/>
    <x v="3"/>
    <s v="front wheel drive"/>
    <n v="2"/>
    <s v="N/A"/>
    <s v="Compact"/>
    <s v="Coupe"/>
    <n v="35"/>
    <n v="25"/>
    <n v="1385"/>
    <x v="987"/>
  </r>
  <r>
    <x v="2"/>
    <s v="Cobalt"/>
    <n v="2009"/>
    <x v="10"/>
    <x v="1"/>
    <n v="155"/>
    <n v="4"/>
    <x v="3"/>
    <s v="front wheel drive"/>
    <n v="2"/>
    <s v="N/A"/>
    <s v="Compact"/>
    <s v="Coupe"/>
    <n v="35"/>
    <n v="25"/>
    <n v="1385"/>
    <x v="663"/>
  </r>
  <r>
    <x v="2"/>
    <s v="Cobalt"/>
    <n v="2009"/>
    <x v="10"/>
    <x v="1"/>
    <n v="155"/>
    <n v="4"/>
    <x v="3"/>
    <s v="front wheel drive"/>
    <n v="2"/>
    <s v="N/A"/>
    <s v="Compact"/>
    <s v="Coupe"/>
    <n v="37"/>
    <n v="25"/>
    <n v="1385"/>
    <x v="986"/>
  </r>
  <r>
    <x v="2"/>
    <s v="Cobalt"/>
    <n v="2010"/>
    <x v="9"/>
    <x v="1"/>
    <n v="155"/>
    <n v="4"/>
    <x v="3"/>
    <s v="front wheel drive"/>
    <n v="2"/>
    <s v="N/A"/>
    <s v="Compact"/>
    <s v="Coupe"/>
    <n v="37"/>
    <n v="25"/>
    <n v="1385"/>
    <x v="986"/>
  </r>
  <r>
    <x v="2"/>
    <s v="Cobalt"/>
    <n v="2010"/>
    <x v="9"/>
    <x v="1"/>
    <n v="155"/>
    <n v="4"/>
    <x v="3"/>
    <s v="front wheel drive"/>
    <n v="2"/>
    <s v="N/A"/>
    <s v="Compact"/>
    <s v="Coupe"/>
    <n v="37"/>
    <n v="25"/>
    <n v="1385"/>
    <x v="989"/>
  </r>
  <r>
    <x v="2"/>
    <s v="Cobalt"/>
    <n v="2010"/>
    <x v="9"/>
    <x v="1"/>
    <n v="155"/>
    <n v="4"/>
    <x v="3"/>
    <s v="front wheel drive"/>
    <n v="2"/>
    <s v="N/A"/>
    <s v="Compact"/>
    <s v="Coupe"/>
    <n v="37"/>
    <n v="25"/>
    <n v="1385"/>
    <x v="988"/>
  </r>
  <r>
    <x v="17"/>
    <s v="CX-5"/>
    <n v="2014"/>
    <x v="4"/>
    <x v="1"/>
    <n v="155"/>
    <n v="4"/>
    <x v="1"/>
    <s v="all wheel drive"/>
    <n v="4"/>
    <s v="Crossover"/>
    <s v="Midsize"/>
    <s v="4dr SUV"/>
    <n v="31"/>
    <n v="25"/>
    <n v="586"/>
    <x v="990"/>
  </r>
  <r>
    <x v="17"/>
    <s v="CX-5"/>
    <n v="2015"/>
    <x v="0"/>
    <x v="1"/>
    <n v="155"/>
    <n v="4"/>
    <x v="1"/>
    <s v="all wheel drive"/>
    <n v="4"/>
    <s v="Crossover"/>
    <s v="Midsize"/>
    <s v="4dr SUV"/>
    <n v="31"/>
    <n v="25"/>
    <n v="586"/>
    <x v="762"/>
  </r>
  <r>
    <x v="25"/>
    <s v="G5"/>
    <n v="2009"/>
    <x v="10"/>
    <x v="1"/>
    <n v="155"/>
    <n v="4"/>
    <x v="3"/>
    <s v="front wheel drive"/>
    <n v="2"/>
    <s v="N/A"/>
    <s v="Compact"/>
    <s v="Coupe"/>
    <n v="37"/>
    <n v="25"/>
    <n v="210"/>
    <x v="991"/>
  </r>
  <r>
    <x v="25"/>
    <s v="G5"/>
    <n v="2009"/>
    <x v="10"/>
    <x v="1"/>
    <n v="155"/>
    <n v="4"/>
    <x v="3"/>
    <s v="front wheel drive"/>
    <n v="2"/>
    <s v="N/A"/>
    <s v="Compact"/>
    <s v="Coupe"/>
    <n v="35"/>
    <n v="25"/>
    <n v="210"/>
    <x v="992"/>
  </r>
  <r>
    <x v="22"/>
    <s v="Dart"/>
    <n v="2014"/>
    <x v="4"/>
    <x v="1"/>
    <n v="160"/>
    <n v="4"/>
    <x v="3"/>
    <s v="front wheel drive"/>
    <n v="4"/>
    <s v="N/A"/>
    <s v="Midsize"/>
    <s v="Sedan"/>
    <n v="36"/>
    <n v="25"/>
    <n v="1851"/>
    <x v="175"/>
  </r>
  <r>
    <x v="22"/>
    <s v="Dart"/>
    <n v="2015"/>
    <x v="0"/>
    <x v="1"/>
    <n v="160"/>
    <n v="4"/>
    <x v="3"/>
    <s v="front wheel drive"/>
    <n v="4"/>
    <s v="N/A"/>
    <s v="Midsize"/>
    <s v="Sedan"/>
    <n v="36"/>
    <n v="25"/>
    <n v="1851"/>
    <x v="175"/>
  </r>
  <r>
    <x v="22"/>
    <s v="Dart"/>
    <n v="2016"/>
    <x v="1"/>
    <x v="1"/>
    <n v="160"/>
    <n v="4"/>
    <x v="3"/>
    <s v="front wheel drive"/>
    <n v="4"/>
    <s v="N/A"/>
    <s v="Midsize"/>
    <s v="Sedan"/>
    <n v="36"/>
    <n v="25"/>
    <n v="1851"/>
    <x v="593"/>
  </r>
  <r>
    <x v="22"/>
    <s v="Dart"/>
    <n v="2016"/>
    <x v="1"/>
    <x v="1"/>
    <n v="160"/>
    <n v="4"/>
    <x v="3"/>
    <s v="front wheel drive"/>
    <n v="4"/>
    <s v="N/A"/>
    <s v="Midsize"/>
    <s v="Sedan"/>
    <n v="36"/>
    <n v="25"/>
    <n v="1851"/>
    <x v="431"/>
  </r>
  <r>
    <x v="22"/>
    <s v="Dart"/>
    <n v="2016"/>
    <x v="1"/>
    <x v="1"/>
    <n v="160"/>
    <n v="4"/>
    <x v="3"/>
    <s v="front wheel drive"/>
    <n v="4"/>
    <s v="N/A"/>
    <s v="Midsize"/>
    <s v="Sedan"/>
    <n v="36"/>
    <n v="25"/>
    <n v="1851"/>
    <x v="436"/>
  </r>
  <r>
    <x v="22"/>
    <s v="Dart"/>
    <n v="2016"/>
    <x v="1"/>
    <x v="1"/>
    <n v="160"/>
    <n v="4"/>
    <x v="3"/>
    <s v="front wheel drive"/>
    <n v="4"/>
    <s v="N/A"/>
    <s v="Midsize"/>
    <s v="Sedan"/>
    <n v="36"/>
    <n v="25"/>
    <n v="1851"/>
    <x v="191"/>
  </r>
  <r>
    <x v="6"/>
    <s v="500L"/>
    <n v="2015"/>
    <x v="0"/>
    <x v="3"/>
    <n v="160"/>
    <n v="4"/>
    <x v="3"/>
    <s v="front wheel drive"/>
    <n v="4"/>
    <s v="N/A"/>
    <s v="Compact"/>
    <s v="Wagon"/>
    <n v="33"/>
    <n v="25"/>
    <n v="819"/>
    <x v="993"/>
  </r>
  <r>
    <x v="6"/>
    <s v="500L"/>
    <n v="2015"/>
    <x v="0"/>
    <x v="3"/>
    <n v="160"/>
    <n v="4"/>
    <x v="3"/>
    <s v="front wheel drive"/>
    <n v="4"/>
    <s v="N/A"/>
    <s v="Compact"/>
    <s v="Wagon"/>
    <n v="33"/>
    <n v="25"/>
    <n v="819"/>
    <x v="589"/>
  </r>
  <r>
    <x v="6"/>
    <s v="500L"/>
    <n v="2015"/>
    <x v="0"/>
    <x v="3"/>
    <n v="160"/>
    <n v="4"/>
    <x v="3"/>
    <s v="front wheel drive"/>
    <n v="4"/>
    <s v="N/A"/>
    <s v="Compact"/>
    <s v="Wagon"/>
    <n v="33"/>
    <n v="25"/>
    <n v="819"/>
    <x v="600"/>
  </r>
  <r>
    <x v="6"/>
    <s v="500L"/>
    <n v="2015"/>
    <x v="0"/>
    <x v="3"/>
    <n v="160"/>
    <n v="4"/>
    <x v="3"/>
    <s v="front wheel drive"/>
    <n v="4"/>
    <s v="N/A"/>
    <s v="Compact"/>
    <s v="Wagon"/>
    <n v="33"/>
    <n v="25"/>
    <n v="819"/>
    <x v="994"/>
  </r>
  <r>
    <x v="6"/>
    <s v="500L"/>
    <n v="2016"/>
    <x v="1"/>
    <x v="3"/>
    <n v="160"/>
    <n v="4"/>
    <x v="3"/>
    <s v="front wheel drive"/>
    <n v="4"/>
    <s v="N/A"/>
    <s v="Compact"/>
    <s v="Wagon"/>
    <n v="33"/>
    <n v="25"/>
    <n v="819"/>
    <x v="995"/>
  </r>
  <r>
    <x v="6"/>
    <s v="500L"/>
    <n v="2016"/>
    <x v="1"/>
    <x v="3"/>
    <n v="160"/>
    <n v="4"/>
    <x v="3"/>
    <s v="front wheel drive"/>
    <n v="4"/>
    <s v="N/A"/>
    <s v="Compact"/>
    <s v="Wagon"/>
    <n v="33"/>
    <n v="25"/>
    <n v="819"/>
    <x v="839"/>
  </r>
  <r>
    <x v="6"/>
    <s v="500L"/>
    <n v="2016"/>
    <x v="1"/>
    <x v="3"/>
    <n v="160"/>
    <n v="4"/>
    <x v="3"/>
    <s v="front wheel drive"/>
    <n v="4"/>
    <s v="N/A"/>
    <s v="Compact"/>
    <s v="Wagon"/>
    <n v="33"/>
    <n v="25"/>
    <n v="819"/>
    <x v="184"/>
  </r>
  <r>
    <x v="6"/>
    <s v="500L"/>
    <n v="2016"/>
    <x v="1"/>
    <x v="3"/>
    <n v="160"/>
    <n v="4"/>
    <x v="3"/>
    <s v="front wheel drive"/>
    <n v="4"/>
    <s v="N/A"/>
    <s v="Compact"/>
    <s v="Wagon"/>
    <n v="33"/>
    <n v="25"/>
    <n v="819"/>
    <x v="429"/>
  </r>
  <r>
    <x v="6"/>
    <s v="500X"/>
    <n v="2016"/>
    <x v="1"/>
    <x v="3"/>
    <n v="160"/>
    <n v="4"/>
    <x v="3"/>
    <s v="front wheel drive"/>
    <n v="4"/>
    <s v="Crossover"/>
    <s v="Compact"/>
    <s v="4dr SUV"/>
    <n v="34"/>
    <n v="25"/>
    <n v="819"/>
    <x v="996"/>
  </r>
  <r>
    <x v="6"/>
    <s v="500X"/>
    <n v="2017"/>
    <x v="2"/>
    <x v="3"/>
    <n v="160"/>
    <n v="4"/>
    <x v="3"/>
    <s v="front wheel drive"/>
    <n v="4"/>
    <s v="Crossover"/>
    <s v="Compact"/>
    <s v="4dr SUV"/>
    <n v="33"/>
    <n v="25"/>
    <n v="819"/>
    <x v="283"/>
  </r>
  <r>
    <x v="7"/>
    <s v="Forte"/>
    <n v="2017"/>
    <x v="2"/>
    <x v="1"/>
    <n v="164"/>
    <n v="4"/>
    <x v="1"/>
    <s v="front wheel drive"/>
    <n v="4"/>
    <s v="N/A"/>
    <s v="Compact"/>
    <s v="Sedan"/>
    <n v="33"/>
    <n v="25"/>
    <n v="1720"/>
    <x v="997"/>
  </r>
  <r>
    <x v="7"/>
    <s v="Forte"/>
    <n v="2017"/>
    <x v="2"/>
    <x v="1"/>
    <n v="164"/>
    <n v="4"/>
    <x v="1"/>
    <s v="front wheel drive"/>
    <n v="4"/>
    <s v="Hatchback"/>
    <s v="Compact"/>
    <s v="4dr Hatchback"/>
    <n v="34"/>
    <n v="25"/>
    <n v="1720"/>
    <x v="708"/>
  </r>
  <r>
    <x v="7"/>
    <s v="Forte"/>
    <n v="2017"/>
    <x v="2"/>
    <x v="1"/>
    <n v="164"/>
    <n v="4"/>
    <x v="1"/>
    <s v="front wheel drive"/>
    <n v="4"/>
    <s v="Hatchback"/>
    <s v="Compact"/>
    <s v="4dr Hatchback"/>
    <n v="34"/>
    <n v="25"/>
    <n v="1720"/>
    <x v="286"/>
  </r>
  <r>
    <x v="3"/>
    <s v="Outlander"/>
    <n v="2015"/>
    <x v="0"/>
    <x v="1"/>
    <n v="166"/>
    <n v="4"/>
    <x v="1"/>
    <s v="front wheel drive"/>
    <n v="4"/>
    <s v="Crossover"/>
    <s v="Midsize"/>
    <s v="4dr SUV"/>
    <n v="31"/>
    <n v="25"/>
    <n v="436"/>
    <x v="762"/>
  </r>
  <r>
    <x v="3"/>
    <s v="Outlander"/>
    <n v="2015"/>
    <x v="0"/>
    <x v="1"/>
    <n v="166"/>
    <n v="4"/>
    <x v="1"/>
    <s v="front wheel drive"/>
    <n v="4"/>
    <s v="Crossover"/>
    <s v="Midsize"/>
    <s v="4dr SUV"/>
    <n v="31"/>
    <n v="25"/>
    <n v="436"/>
    <x v="878"/>
  </r>
  <r>
    <x v="3"/>
    <s v="Outlander"/>
    <n v="2016"/>
    <x v="1"/>
    <x v="1"/>
    <n v="166"/>
    <n v="4"/>
    <x v="1"/>
    <s v="all wheel drive"/>
    <n v="4"/>
    <s v="Crossover"/>
    <s v="Midsize"/>
    <s v="4dr SUV"/>
    <n v="31"/>
    <n v="25"/>
    <n v="436"/>
    <x v="115"/>
  </r>
  <r>
    <x v="3"/>
    <s v="Outlander"/>
    <n v="2016"/>
    <x v="1"/>
    <x v="1"/>
    <n v="166"/>
    <n v="4"/>
    <x v="1"/>
    <s v="front wheel drive"/>
    <n v="4"/>
    <s v="Crossover"/>
    <s v="Midsize"/>
    <s v="4dr SUV"/>
    <n v="31"/>
    <n v="25"/>
    <n v="436"/>
    <x v="11"/>
  </r>
  <r>
    <x v="3"/>
    <s v="Outlander"/>
    <n v="2016"/>
    <x v="1"/>
    <x v="1"/>
    <n v="166"/>
    <n v="4"/>
    <x v="1"/>
    <s v="front wheel drive"/>
    <n v="4"/>
    <s v="Crossover"/>
    <s v="Midsize"/>
    <s v="4dr SUV"/>
    <n v="31"/>
    <n v="25"/>
    <n v="436"/>
    <x v="998"/>
  </r>
  <r>
    <x v="3"/>
    <s v="Outlander"/>
    <n v="2016"/>
    <x v="1"/>
    <x v="1"/>
    <n v="166"/>
    <n v="4"/>
    <x v="1"/>
    <s v="front wheel drive"/>
    <n v="4"/>
    <s v="Crossover"/>
    <s v="Midsize"/>
    <s v="4dr SUV"/>
    <n v="31"/>
    <n v="25"/>
    <n v="436"/>
    <x v="115"/>
  </r>
  <r>
    <x v="3"/>
    <s v="Outlander"/>
    <n v="2017"/>
    <x v="2"/>
    <x v="1"/>
    <n v="166"/>
    <n v="4"/>
    <x v="1"/>
    <s v="front wheel drive"/>
    <n v="4"/>
    <s v="Crossover"/>
    <s v="Midsize"/>
    <s v="4dr SUV"/>
    <n v="30"/>
    <n v="25"/>
    <n v="436"/>
    <x v="75"/>
  </r>
  <r>
    <x v="3"/>
    <s v="Outlander"/>
    <n v="2017"/>
    <x v="2"/>
    <x v="1"/>
    <n v="166"/>
    <n v="4"/>
    <x v="1"/>
    <s v="front wheel drive"/>
    <n v="4"/>
    <s v="Crossover"/>
    <s v="Midsize"/>
    <s v="4dr SUV"/>
    <n v="30"/>
    <n v="25"/>
    <n v="436"/>
    <x v="760"/>
  </r>
  <r>
    <x v="3"/>
    <s v="Outlander"/>
    <n v="2017"/>
    <x v="2"/>
    <x v="1"/>
    <n v="166"/>
    <n v="4"/>
    <x v="1"/>
    <s v="front wheel drive"/>
    <n v="4"/>
    <s v="Crossover"/>
    <s v="Midsize"/>
    <s v="4dr SUV"/>
    <n v="30"/>
    <n v="25"/>
    <n v="436"/>
    <x v="840"/>
  </r>
  <r>
    <x v="4"/>
    <s v="Rogue"/>
    <n v="2015"/>
    <x v="0"/>
    <x v="1"/>
    <n v="170"/>
    <n v="4"/>
    <x v="1"/>
    <s v="all wheel drive"/>
    <n v="4"/>
    <s v="Crossover"/>
    <s v="Midsize"/>
    <s v="4dr SUV"/>
    <n v="32"/>
    <n v="25"/>
    <n v="2009"/>
    <x v="183"/>
  </r>
  <r>
    <x v="4"/>
    <s v="Rogue"/>
    <n v="2015"/>
    <x v="0"/>
    <x v="1"/>
    <n v="170"/>
    <n v="4"/>
    <x v="1"/>
    <s v="all wheel drive"/>
    <n v="4"/>
    <s v="Crossover"/>
    <s v="Midsize"/>
    <s v="4dr SUV"/>
    <n v="32"/>
    <n v="25"/>
    <n v="2009"/>
    <x v="999"/>
  </r>
  <r>
    <x v="4"/>
    <s v="Rogue"/>
    <n v="2015"/>
    <x v="0"/>
    <x v="1"/>
    <n v="170"/>
    <n v="4"/>
    <x v="1"/>
    <s v="all wheel drive"/>
    <n v="4"/>
    <s v="Crossover"/>
    <s v="Midsize"/>
    <s v="4dr SUV"/>
    <n v="32"/>
    <n v="25"/>
    <n v="2009"/>
    <x v="1000"/>
  </r>
  <r>
    <x v="4"/>
    <s v="Rogue"/>
    <n v="2015"/>
    <x v="0"/>
    <x v="1"/>
    <n v="170"/>
    <n v="4"/>
    <x v="1"/>
    <s v="all wheel drive"/>
    <n v="4"/>
    <s v="Crossover"/>
    <s v="Midsize"/>
    <s v="4dr SUV"/>
    <n v="32"/>
    <n v="25"/>
    <n v="2009"/>
    <x v="1001"/>
  </r>
  <r>
    <x v="4"/>
    <s v="Rogue"/>
    <n v="2016"/>
    <x v="1"/>
    <x v="1"/>
    <n v="170"/>
    <n v="4"/>
    <x v="1"/>
    <s v="all wheel drive"/>
    <n v="4"/>
    <s v="Crossover"/>
    <s v="Midsize"/>
    <s v="4dr SUV"/>
    <n v="32"/>
    <n v="25"/>
    <n v="2009"/>
    <x v="1002"/>
  </r>
  <r>
    <x v="4"/>
    <s v="Rogue"/>
    <n v="2016"/>
    <x v="1"/>
    <x v="1"/>
    <n v="170"/>
    <n v="4"/>
    <x v="1"/>
    <s v="all wheel drive"/>
    <n v="4"/>
    <s v="Crossover"/>
    <s v="Midsize"/>
    <s v="4dr SUV"/>
    <n v="32"/>
    <n v="25"/>
    <n v="2009"/>
    <x v="1003"/>
  </r>
  <r>
    <x v="4"/>
    <s v="Rogue"/>
    <n v="2016"/>
    <x v="1"/>
    <x v="1"/>
    <n v="170"/>
    <n v="4"/>
    <x v="1"/>
    <s v="all wheel drive"/>
    <n v="4"/>
    <s v="Crossover"/>
    <s v="Midsize"/>
    <s v="4dr SUV"/>
    <n v="32"/>
    <n v="25"/>
    <n v="2009"/>
    <x v="1004"/>
  </r>
  <r>
    <x v="4"/>
    <s v="Rogue"/>
    <n v="2017"/>
    <x v="2"/>
    <x v="1"/>
    <n v="170"/>
    <n v="4"/>
    <x v="1"/>
    <s v="all wheel drive"/>
    <n v="4"/>
    <s v="Crossover"/>
    <s v="Midsize"/>
    <s v="4dr SUV"/>
    <n v="32"/>
    <n v="25"/>
    <n v="2009"/>
    <x v="1005"/>
  </r>
  <r>
    <x v="4"/>
    <s v="Rogue"/>
    <n v="2017"/>
    <x v="2"/>
    <x v="1"/>
    <n v="170"/>
    <n v="4"/>
    <x v="1"/>
    <s v="all wheel drive"/>
    <n v="4"/>
    <s v="Crossover"/>
    <s v="Midsize"/>
    <s v="4dr SUV"/>
    <n v="32"/>
    <n v="25"/>
    <n v="2009"/>
    <x v="5"/>
  </r>
  <r>
    <x v="4"/>
    <s v="Rogue"/>
    <n v="2017"/>
    <x v="2"/>
    <x v="1"/>
    <n v="170"/>
    <n v="4"/>
    <x v="1"/>
    <s v="all wheel drive"/>
    <n v="4"/>
    <s v="Crossover"/>
    <s v="Midsize"/>
    <s v="4dr SUV"/>
    <n v="32"/>
    <n v="25"/>
    <n v="2009"/>
    <x v="1006"/>
  </r>
  <r>
    <x v="5"/>
    <s v="Golf SportWagen"/>
    <n v="2015"/>
    <x v="0"/>
    <x v="1"/>
    <n v="170"/>
    <n v="4"/>
    <x v="1"/>
    <s v="front wheel drive"/>
    <n v="4"/>
    <s v="N/A"/>
    <s v="Compact"/>
    <s v="Wagon"/>
    <n v="35"/>
    <n v="25"/>
    <n v="873"/>
    <x v="615"/>
  </r>
  <r>
    <x v="5"/>
    <s v="Golf SportWagen"/>
    <n v="2015"/>
    <x v="0"/>
    <x v="1"/>
    <n v="170"/>
    <n v="4"/>
    <x v="3"/>
    <s v="front wheel drive"/>
    <n v="4"/>
    <s v="N/A"/>
    <s v="Compact"/>
    <s v="Wagon"/>
    <n v="36"/>
    <n v="25"/>
    <n v="873"/>
    <x v="262"/>
  </r>
  <r>
    <x v="5"/>
    <s v="Golf SportWagen"/>
    <n v="2015"/>
    <x v="0"/>
    <x v="1"/>
    <n v="170"/>
    <n v="4"/>
    <x v="1"/>
    <s v="front wheel drive"/>
    <n v="4"/>
    <s v="N/A"/>
    <s v="Compact"/>
    <s v="Wagon"/>
    <n v="35"/>
    <n v="25"/>
    <n v="873"/>
    <x v="1007"/>
  </r>
  <r>
    <x v="5"/>
    <s v="Golf SportWagen"/>
    <n v="2015"/>
    <x v="0"/>
    <x v="1"/>
    <n v="170"/>
    <n v="4"/>
    <x v="1"/>
    <s v="front wheel drive"/>
    <n v="4"/>
    <s v="N/A"/>
    <s v="Compact"/>
    <s v="Wagon"/>
    <n v="36"/>
    <n v="25"/>
    <n v="873"/>
    <x v="305"/>
  </r>
  <r>
    <x v="5"/>
    <s v="Golf SportWagen"/>
    <n v="2016"/>
    <x v="1"/>
    <x v="1"/>
    <n v="170"/>
    <n v="4"/>
    <x v="1"/>
    <s v="front wheel drive"/>
    <n v="4"/>
    <s v="N/A"/>
    <s v="Compact"/>
    <s v="Wagon"/>
    <n v="35"/>
    <n v="25"/>
    <n v="873"/>
    <x v="115"/>
  </r>
  <r>
    <x v="5"/>
    <s v="Golf SportWagen"/>
    <n v="2016"/>
    <x v="1"/>
    <x v="1"/>
    <n v="170"/>
    <n v="4"/>
    <x v="1"/>
    <s v="front wheel drive"/>
    <n v="4"/>
    <s v="N/A"/>
    <s v="Compact"/>
    <s v="Wagon"/>
    <n v="35"/>
    <n v="25"/>
    <n v="873"/>
    <x v="1008"/>
  </r>
  <r>
    <x v="5"/>
    <s v="Golf SportWagen"/>
    <n v="2016"/>
    <x v="1"/>
    <x v="1"/>
    <n v="170"/>
    <n v="4"/>
    <x v="1"/>
    <s v="front wheel drive"/>
    <n v="4"/>
    <s v="N/A"/>
    <s v="Compact"/>
    <s v="Wagon"/>
    <n v="35"/>
    <n v="25"/>
    <n v="873"/>
    <x v="1009"/>
  </r>
  <r>
    <x v="5"/>
    <s v="Golf SportWagen"/>
    <n v="2016"/>
    <x v="1"/>
    <x v="1"/>
    <n v="170"/>
    <n v="4"/>
    <x v="1"/>
    <s v="front wheel drive"/>
    <n v="4"/>
    <s v="N/A"/>
    <s v="Compact"/>
    <s v="Wagon"/>
    <n v="35"/>
    <n v="25"/>
    <n v="873"/>
    <x v="389"/>
  </r>
  <r>
    <x v="5"/>
    <s v="Golf SportWagen"/>
    <n v="2016"/>
    <x v="1"/>
    <x v="1"/>
    <n v="170"/>
    <n v="4"/>
    <x v="3"/>
    <s v="front wheel drive"/>
    <n v="4"/>
    <s v="N/A"/>
    <s v="Compact"/>
    <s v="Wagon"/>
    <n v="36"/>
    <n v="25"/>
    <n v="873"/>
    <x v="737"/>
  </r>
  <r>
    <x v="5"/>
    <s v="Golf SportWagen"/>
    <n v="2017"/>
    <x v="2"/>
    <x v="1"/>
    <n v="170"/>
    <n v="4"/>
    <x v="1"/>
    <s v="front wheel drive"/>
    <n v="4"/>
    <s v="N/A"/>
    <s v="Compact"/>
    <s v="Wagon"/>
    <n v="34"/>
    <n v="25"/>
    <n v="873"/>
    <x v="557"/>
  </r>
  <r>
    <x v="5"/>
    <s v="Golf SportWagen"/>
    <n v="2017"/>
    <x v="2"/>
    <x v="1"/>
    <n v="170"/>
    <n v="4"/>
    <x v="1"/>
    <s v="front wheel drive"/>
    <n v="4"/>
    <s v="N/A"/>
    <s v="Compact"/>
    <s v="Wagon"/>
    <n v="34"/>
    <n v="25"/>
    <n v="873"/>
    <x v="1010"/>
  </r>
  <r>
    <x v="5"/>
    <s v="Golf SportWagen"/>
    <n v="2017"/>
    <x v="2"/>
    <x v="1"/>
    <n v="170"/>
    <n v="4"/>
    <x v="3"/>
    <s v="front wheel drive"/>
    <n v="4"/>
    <s v="N/A"/>
    <s v="Compact"/>
    <s v="Wagon"/>
    <n v="35"/>
    <n v="25"/>
    <n v="873"/>
    <x v="1011"/>
  </r>
  <r>
    <x v="5"/>
    <s v="Golf SportWagen"/>
    <n v="2017"/>
    <x v="2"/>
    <x v="1"/>
    <n v="170"/>
    <n v="4"/>
    <x v="1"/>
    <s v="front wheel drive"/>
    <n v="4"/>
    <s v="N/A"/>
    <s v="Compact"/>
    <s v="Wagon"/>
    <n v="34"/>
    <n v="25"/>
    <n v="873"/>
    <x v="1012"/>
  </r>
  <r>
    <x v="5"/>
    <s v="Golf"/>
    <n v="2015"/>
    <x v="0"/>
    <x v="1"/>
    <n v="170"/>
    <n v="4"/>
    <x v="3"/>
    <s v="front wheel drive"/>
    <n v="4"/>
    <s v="Hatchback"/>
    <s v="Compact"/>
    <s v="4dr Hatchback"/>
    <n v="37"/>
    <n v="25"/>
    <n v="873"/>
    <x v="258"/>
  </r>
  <r>
    <x v="5"/>
    <s v="Golf"/>
    <n v="2015"/>
    <x v="0"/>
    <x v="1"/>
    <n v="170"/>
    <n v="4"/>
    <x v="1"/>
    <s v="front wheel drive"/>
    <n v="4"/>
    <s v="Hatchback"/>
    <s v="Compact"/>
    <s v="4dr Hatchback"/>
    <n v="36"/>
    <n v="25"/>
    <n v="873"/>
    <x v="622"/>
  </r>
  <r>
    <x v="5"/>
    <s v="Golf"/>
    <n v="2015"/>
    <x v="0"/>
    <x v="1"/>
    <n v="170"/>
    <n v="4"/>
    <x v="1"/>
    <s v="front wheel drive"/>
    <n v="4"/>
    <s v="Hatchback"/>
    <s v="Compact"/>
    <s v="4dr Hatchback"/>
    <n v="36"/>
    <n v="25"/>
    <n v="873"/>
    <x v="580"/>
  </r>
  <r>
    <x v="5"/>
    <s v="Golf"/>
    <n v="2015"/>
    <x v="0"/>
    <x v="1"/>
    <n v="170"/>
    <n v="4"/>
    <x v="1"/>
    <s v="front wheel drive"/>
    <n v="4"/>
    <s v="Hatchback"/>
    <s v="Compact"/>
    <s v="4dr Hatchback"/>
    <n v="36"/>
    <n v="25"/>
    <n v="873"/>
    <x v="1013"/>
  </r>
  <r>
    <x v="5"/>
    <s v="Golf"/>
    <n v="2015"/>
    <x v="0"/>
    <x v="1"/>
    <n v="170"/>
    <n v="4"/>
    <x v="1"/>
    <s v="front wheel drive"/>
    <n v="4"/>
    <s v="Hatchback"/>
    <s v="Compact"/>
    <s v="4dr Hatchback"/>
    <n v="36"/>
    <n v="25"/>
    <n v="873"/>
    <x v="1014"/>
  </r>
  <r>
    <x v="5"/>
    <s v="Golf"/>
    <n v="2016"/>
    <x v="1"/>
    <x v="1"/>
    <n v="170"/>
    <n v="4"/>
    <x v="1"/>
    <s v="front wheel drive"/>
    <n v="4"/>
    <s v="Hatchback"/>
    <s v="Compact"/>
    <s v="4dr Hatchback"/>
    <n v="36"/>
    <n v="25"/>
    <n v="873"/>
    <x v="1015"/>
  </r>
  <r>
    <x v="5"/>
    <s v="Golf"/>
    <n v="2016"/>
    <x v="1"/>
    <x v="1"/>
    <n v="170"/>
    <n v="4"/>
    <x v="1"/>
    <s v="front wheel drive"/>
    <n v="4"/>
    <s v="Hatchback"/>
    <s v="Compact"/>
    <s v="4dr Hatchback"/>
    <n v="36"/>
    <n v="25"/>
    <n v="873"/>
    <x v="1016"/>
  </r>
  <r>
    <x v="5"/>
    <s v="Golf"/>
    <n v="2016"/>
    <x v="1"/>
    <x v="1"/>
    <n v="170"/>
    <n v="4"/>
    <x v="1"/>
    <s v="front wheel drive"/>
    <n v="4"/>
    <s v="Hatchback"/>
    <s v="Compact"/>
    <s v="4dr Hatchback"/>
    <n v="36"/>
    <n v="25"/>
    <n v="873"/>
    <x v="1017"/>
  </r>
  <r>
    <x v="5"/>
    <s v="Golf"/>
    <n v="2016"/>
    <x v="1"/>
    <x v="1"/>
    <n v="170"/>
    <n v="4"/>
    <x v="3"/>
    <s v="front wheel drive"/>
    <n v="4"/>
    <s v="Hatchback"/>
    <s v="Compact"/>
    <s v="4dr Hatchback"/>
    <n v="37"/>
    <n v="25"/>
    <n v="873"/>
    <x v="1018"/>
  </r>
  <r>
    <x v="5"/>
    <s v="Golf"/>
    <n v="2016"/>
    <x v="1"/>
    <x v="1"/>
    <n v="170"/>
    <n v="4"/>
    <x v="1"/>
    <s v="front wheel drive"/>
    <n v="4"/>
    <s v="Hatchback"/>
    <s v="Compact"/>
    <s v="4dr Hatchback"/>
    <n v="36"/>
    <n v="25"/>
    <n v="873"/>
    <x v="1019"/>
  </r>
  <r>
    <x v="5"/>
    <s v="Golf"/>
    <n v="2017"/>
    <x v="2"/>
    <x v="1"/>
    <n v="170"/>
    <n v="4"/>
    <x v="1"/>
    <s v="front wheel drive"/>
    <n v="4"/>
    <s v="Hatchback"/>
    <s v="Compact"/>
    <s v="4dr Hatchback"/>
    <n v="35"/>
    <n v="25"/>
    <n v="873"/>
    <x v="580"/>
  </r>
  <r>
    <x v="5"/>
    <s v="Golf"/>
    <n v="2017"/>
    <x v="2"/>
    <x v="1"/>
    <n v="170"/>
    <n v="4"/>
    <x v="1"/>
    <s v="front wheel drive"/>
    <n v="4"/>
    <s v="Hatchback"/>
    <s v="Compact"/>
    <s v="4dr Hatchback"/>
    <n v="35"/>
    <n v="25"/>
    <n v="873"/>
    <x v="1020"/>
  </r>
  <r>
    <x v="5"/>
    <s v="Golf"/>
    <n v="2017"/>
    <x v="2"/>
    <x v="1"/>
    <n v="170"/>
    <n v="4"/>
    <x v="3"/>
    <s v="front wheel drive"/>
    <n v="4"/>
    <s v="Hatchback"/>
    <s v="Compact"/>
    <s v="4dr Hatchback"/>
    <n v="36"/>
    <n v="25"/>
    <n v="873"/>
    <x v="585"/>
  </r>
  <r>
    <x v="5"/>
    <s v="Golf"/>
    <n v="2017"/>
    <x v="2"/>
    <x v="1"/>
    <n v="170"/>
    <n v="4"/>
    <x v="3"/>
    <s v="front wheel drive"/>
    <n v="4"/>
    <s v="Hatchback"/>
    <s v="Compact"/>
    <s v="4dr Hatchback"/>
    <n v="36"/>
    <n v="25"/>
    <n v="873"/>
    <x v="476"/>
  </r>
  <r>
    <x v="5"/>
    <s v="Jetta"/>
    <n v="2015"/>
    <x v="0"/>
    <x v="1"/>
    <n v="170"/>
    <n v="4"/>
    <x v="1"/>
    <s v="front wheel drive"/>
    <n v="4"/>
    <s v="N/A"/>
    <s v="Midsize"/>
    <s v="Sedan"/>
    <n v="37"/>
    <n v="25"/>
    <n v="873"/>
    <x v="590"/>
  </r>
  <r>
    <x v="5"/>
    <s v="Jetta"/>
    <n v="2015"/>
    <x v="0"/>
    <x v="1"/>
    <n v="170"/>
    <n v="4"/>
    <x v="1"/>
    <s v="front wheel drive"/>
    <n v="4"/>
    <s v="N/A"/>
    <s v="Midsize"/>
    <s v="Sedan"/>
    <n v="37"/>
    <n v="25"/>
    <n v="873"/>
    <x v="1021"/>
  </r>
  <r>
    <x v="5"/>
    <s v="Jetta"/>
    <n v="2015"/>
    <x v="0"/>
    <x v="1"/>
    <n v="170"/>
    <n v="4"/>
    <x v="1"/>
    <s v="front wheel drive"/>
    <n v="4"/>
    <s v="N/A"/>
    <s v="Midsize"/>
    <s v="Sedan"/>
    <n v="37"/>
    <n v="25"/>
    <n v="873"/>
    <x v="1022"/>
  </r>
  <r>
    <x v="5"/>
    <s v="Jetta"/>
    <n v="2015"/>
    <x v="0"/>
    <x v="1"/>
    <n v="170"/>
    <n v="4"/>
    <x v="3"/>
    <s v="front wheel drive"/>
    <n v="4"/>
    <s v="N/A"/>
    <s v="Midsize"/>
    <s v="Sedan"/>
    <n v="37"/>
    <n v="25"/>
    <n v="873"/>
    <x v="597"/>
  </r>
  <r>
    <x v="5"/>
    <s v="Jetta"/>
    <n v="2015"/>
    <x v="0"/>
    <x v="1"/>
    <n v="170"/>
    <n v="4"/>
    <x v="1"/>
    <s v="front wheel drive"/>
    <n v="4"/>
    <s v="N/A"/>
    <s v="Midsize"/>
    <s v="Sedan"/>
    <n v="37"/>
    <n v="25"/>
    <n v="873"/>
    <x v="511"/>
  </r>
  <r>
    <x v="5"/>
    <s v="Jetta"/>
    <n v="2015"/>
    <x v="0"/>
    <x v="1"/>
    <n v="170"/>
    <n v="4"/>
    <x v="3"/>
    <s v="front wheel drive"/>
    <n v="4"/>
    <s v="N/A"/>
    <s v="Midsize"/>
    <s v="Sedan"/>
    <n v="37"/>
    <n v="25"/>
    <n v="873"/>
    <x v="593"/>
  </r>
  <r>
    <x v="5"/>
    <s v="Jetta"/>
    <n v="2015"/>
    <x v="0"/>
    <x v="1"/>
    <n v="170"/>
    <n v="4"/>
    <x v="1"/>
    <s v="front wheel drive"/>
    <n v="4"/>
    <s v="N/A"/>
    <s v="Midsize"/>
    <s v="Sedan"/>
    <n v="37"/>
    <n v="25"/>
    <n v="873"/>
    <x v="596"/>
  </r>
  <r>
    <x v="5"/>
    <s v="Jetta"/>
    <n v="2016"/>
    <x v="1"/>
    <x v="1"/>
    <n v="170"/>
    <n v="4"/>
    <x v="1"/>
    <s v="front wheel drive"/>
    <n v="4"/>
    <s v="N/A"/>
    <s v="Midsize"/>
    <s v="Sedan"/>
    <n v="36"/>
    <n v="25"/>
    <n v="873"/>
    <x v="1021"/>
  </r>
  <r>
    <x v="5"/>
    <s v="Jetta"/>
    <n v="2016"/>
    <x v="1"/>
    <x v="1"/>
    <n v="170"/>
    <n v="4"/>
    <x v="1"/>
    <s v="front wheel drive"/>
    <n v="4"/>
    <s v="N/A"/>
    <s v="Midsize"/>
    <s v="Sedan"/>
    <n v="36"/>
    <n v="25"/>
    <n v="873"/>
    <x v="1022"/>
  </r>
  <r>
    <x v="5"/>
    <s v="Jetta"/>
    <n v="2016"/>
    <x v="1"/>
    <x v="1"/>
    <n v="170"/>
    <n v="4"/>
    <x v="1"/>
    <s v="front wheel drive"/>
    <n v="4"/>
    <s v="N/A"/>
    <s v="Midsize"/>
    <s v="Sedan"/>
    <n v="36"/>
    <n v="25"/>
    <n v="873"/>
    <x v="596"/>
  </r>
  <r>
    <x v="5"/>
    <s v="Jetta"/>
    <n v="2016"/>
    <x v="1"/>
    <x v="1"/>
    <n v="170"/>
    <n v="4"/>
    <x v="3"/>
    <s v="front wheel drive"/>
    <n v="4"/>
    <s v="N/A"/>
    <s v="Midsize"/>
    <s v="Sedan"/>
    <n v="37"/>
    <n v="25"/>
    <n v="873"/>
    <x v="597"/>
  </r>
  <r>
    <x v="5"/>
    <s v="Jetta"/>
    <n v="2017"/>
    <x v="2"/>
    <x v="3"/>
    <n v="170"/>
    <n v="4"/>
    <x v="1"/>
    <s v="front wheel drive"/>
    <n v="4"/>
    <s v="N/A"/>
    <s v="Midsize"/>
    <s v="Sedan"/>
    <n v="35"/>
    <n v="25"/>
    <n v="873"/>
    <x v="115"/>
  </r>
  <r>
    <x v="5"/>
    <s v="Passat"/>
    <n v="2016"/>
    <x v="1"/>
    <x v="1"/>
    <n v="170"/>
    <n v="4"/>
    <x v="1"/>
    <s v="front wheel drive"/>
    <n v="4"/>
    <s v="N/A"/>
    <s v="Midsize"/>
    <s v="Sedan"/>
    <n v="38"/>
    <n v="25"/>
    <n v="873"/>
    <x v="1023"/>
  </r>
  <r>
    <x v="5"/>
    <s v="Passat"/>
    <n v="2016"/>
    <x v="1"/>
    <x v="1"/>
    <n v="170"/>
    <n v="4"/>
    <x v="1"/>
    <s v="front wheel drive"/>
    <n v="4"/>
    <s v="N/A"/>
    <s v="Midsize"/>
    <s v="Sedan"/>
    <n v="38"/>
    <n v="25"/>
    <n v="873"/>
    <x v="1024"/>
  </r>
  <r>
    <x v="5"/>
    <s v="Passat"/>
    <n v="2016"/>
    <x v="1"/>
    <x v="1"/>
    <n v="170"/>
    <n v="4"/>
    <x v="1"/>
    <s v="front wheel drive"/>
    <n v="4"/>
    <s v="N/A"/>
    <s v="Midsize"/>
    <s v="Sedan"/>
    <n v="38"/>
    <n v="25"/>
    <n v="873"/>
    <x v="1025"/>
  </r>
  <r>
    <x v="5"/>
    <s v="Passat"/>
    <n v="2016"/>
    <x v="1"/>
    <x v="1"/>
    <n v="170"/>
    <n v="4"/>
    <x v="1"/>
    <s v="front wheel drive"/>
    <n v="4"/>
    <s v="N/A"/>
    <s v="Midsize"/>
    <s v="Sedan"/>
    <n v="38"/>
    <n v="25"/>
    <n v="873"/>
    <x v="1026"/>
  </r>
  <r>
    <x v="5"/>
    <s v="Passat"/>
    <n v="2016"/>
    <x v="1"/>
    <x v="1"/>
    <n v="170"/>
    <n v="4"/>
    <x v="1"/>
    <s v="front wheel drive"/>
    <n v="4"/>
    <s v="N/A"/>
    <s v="Midsize"/>
    <s v="Sedan"/>
    <n v="38"/>
    <n v="25"/>
    <n v="873"/>
    <x v="1027"/>
  </r>
  <r>
    <x v="5"/>
    <s v="Passat"/>
    <n v="2016"/>
    <x v="1"/>
    <x v="1"/>
    <n v="170"/>
    <n v="4"/>
    <x v="1"/>
    <s v="front wheel drive"/>
    <n v="4"/>
    <s v="N/A"/>
    <s v="Midsize"/>
    <s v="Sedan"/>
    <n v="38"/>
    <n v="25"/>
    <n v="873"/>
    <x v="1028"/>
  </r>
  <r>
    <x v="5"/>
    <s v="Passat"/>
    <n v="2016"/>
    <x v="1"/>
    <x v="1"/>
    <n v="170"/>
    <n v="4"/>
    <x v="1"/>
    <s v="front wheel drive"/>
    <n v="4"/>
    <s v="N/A"/>
    <s v="Midsize"/>
    <s v="Sedan"/>
    <n v="38"/>
    <n v="25"/>
    <n v="873"/>
    <x v="1029"/>
  </r>
  <r>
    <x v="5"/>
    <s v="Beetle Convertible"/>
    <n v="2016"/>
    <x v="1"/>
    <x v="1"/>
    <n v="170"/>
    <n v="4"/>
    <x v="1"/>
    <s v="front wheel drive"/>
    <n v="2"/>
    <s v="N/A"/>
    <s v="Compact"/>
    <s v="Convertible"/>
    <n v="34"/>
    <n v="25"/>
    <n v="873"/>
    <x v="1030"/>
  </r>
  <r>
    <x v="5"/>
    <s v="Beetle Convertible"/>
    <n v="2016"/>
    <x v="1"/>
    <x v="1"/>
    <n v="170"/>
    <n v="4"/>
    <x v="1"/>
    <s v="front wheel drive"/>
    <n v="2"/>
    <s v="N/A"/>
    <s v="Compact"/>
    <s v="Convertible"/>
    <n v="34"/>
    <n v="25"/>
    <n v="873"/>
    <x v="1031"/>
  </r>
  <r>
    <x v="5"/>
    <s v="Beetle Convertible"/>
    <n v="2016"/>
    <x v="1"/>
    <x v="1"/>
    <n v="170"/>
    <n v="4"/>
    <x v="1"/>
    <s v="front wheel drive"/>
    <n v="2"/>
    <s v="N/A"/>
    <s v="Compact"/>
    <s v="Convertible"/>
    <n v="34"/>
    <n v="25"/>
    <n v="873"/>
    <x v="165"/>
  </r>
  <r>
    <x v="5"/>
    <s v="Beetle Convertible"/>
    <n v="2016"/>
    <x v="1"/>
    <x v="1"/>
    <n v="170"/>
    <n v="4"/>
    <x v="1"/>
    <s v="front wheel drive"/>
    <n v="2"/>
    <s v="N/A"/>
    <s v="Compact"/>
    <s v="Convertible"/>
    <n v="34"/>
    <n v="25"/>
    <n v="873"/>
    <x v="1032"/>
  </r>
  <r>
    <x v="5"/>
    <s v="Beetle"/>
    <n v="2015"/>
    <x v="0"/>
    <x v="1"/>
    <n v="170"/>
    <n v="4"/>
    <x v="1"/>
    <s v="front wheel drive"/>
    <n v="2"/>
    <s v="Hatchback"/>
    <s v="Compact"/>
    <s v="2dr Hatchback"/>
    <n v="33"/>
    <n v="25"/>
    <n v="873"/>
    <x v="564"/>
  </r>
  <r>
    <x v="5"/>
    <s v="Beetle"/>
    <n v="2015"/>
    <x v="0"/>
    <x v="1"/>
    <n v="170"/>
    <n v="4"/>
    <x v="1"/>
    <s v="front wheel drive"/>
    <n v="2"/>
    <s v="Hatchback"/>
    <s v="Compact"/>
    <s v="2dr Hatchback"/>
    <n v="33"/>
    <n v="25"/>
    <n v="873"/>
    <x v="1033"/>
  </r>
  <r>
    <x v="5"/>
    <s v="Beetle"/>
    <n v="2015"/>
    <x v="0"/>
    <x v="1"/>
    <n v="170"/>
    <n v="4"/>
    <x v="1"/>
    <s v="front wheel drive"/>
    <n v="2"/>
    <s v="Hatchback"/>
    <s v="Compact"/>
    <s v="2dr Hatchback"/>
    <n v="33"/>
    <n v="25"/>
    <n v="873"/>
    <x v="81"/>
  </r>
  <r>
    <x v="5"/>
    <s v="Beetle"/>
    <n v="2015"/>
    <x v="0"/>
    <x v="1"/>
    <n v="170"/>
    <n v="4"/>
    <x v="1"/>
    <s v="front wheel drive"/>
    <n v="2"/>
    <s v="Hatchback"/>
    <s v="Compact"/>
    <s v="2dr Hatchback"/>
    <n v="33"/>
    <n v="25"/>
    <n v="873"/>
    <x v="1034"/>
  </r>
  <r>
    <x v="5"/>
    <s v="Beetle"/>
    <n v="2015"/>
    <x v="0"/>
    <x v="1"/>
    <n v="170"/>
    <n v="4"/>
    <x v="1"/>
    <s v="front wheel drive"/>
    <n v="2"/>
    <s v="Hatchback"/>
    <s v="Compact"/>
    <s v="2dr Hatchback"/>
    <n v="33"/>
    <n v="25"/>
    <n v="873"/>
    <x v="434"/>
  </r>
  <r>
    <x v="5"/>
    <s v="Beetle"/>
    <n v="2015"/>
    <x v="0"/>
    <x v="1"/>
    <n v="170"/>
    <n v="4"/>
    <x v="1"/>
    <s v="front wheel drive"/>
    <n v="2"/>
    <s v="Hatchback"/>
    <s v="Compact"/>
    <s v="2dr Hatchback"/>
    <n v="33"/>
    <n v="25"/>
    <n v="873"/>
    <x v="1035"/>
  </r>
  <r>
    <x v="5"/>
    <s v="Beetle"/>
    <n v="2016"/>
    <x v="1"/>
    <x v="1"/>
    <n v="170"/>
    <n v="4"/>
    <x v="1"/>
    <s v="front wheel drive"/>
    <n v="2"/>
    <s v="Hatchback"/>
    <s v="Compact"/>
    <s v="2dr Hatchback"/>
    <n v="34"/>
    <n v="25"/>
    <n v="873"/>
    <x v="1036"/>
  </r>
  <r>
    <x v="5"/>
    <s v="Beetle"/>
    <n v="2016"/>
    <x v="1"/>
    <x v="1"/>
    <n v="170"/>
    <n v="4"/>
    <x v="1"/>
    <s v="front wheel drive"/>
    <n v="2"/>
    <s v="Hatchback"/>
    <s v="Compact"/>
    <s v="2dr Hatchback"/>
    <n v="34"/>
    <n v="25"/>
    <n v="873"/>
    <x v="586"/>
  </r>
  <r>
    <x v="5"/>
    <s v="Beetle"/>
    <n v="2016"/>
    <x v="1"/>
    <x v="1"/>
    <n v="170"/>
    <n v="4"/>
    <x v="1"/>
    <s v="front wheel drive"/>
    <n v="2"/>
    <s v="Hatchback"/>
    <s v="Compact"/>
    <s v="2dr Hatchback"/>
    <n v="34"/>
    <n v="25"/>
    <n v="873"/>
    <x v="1037"/>
  </r>
  <r>
    <x v="5"/>
    <s v="Beetle"/>
    <n v="2016"/>
    <x v="1"/>
    <x v="1"/>
    <n v="170"/>
    <n v="4"/>
    <x v="1"/>
    <s v="front wheel drive"/>
    <n v="2"/>
    <s v="Hatchback"/>
    <s v="Compact"/>
    <s v="2dr Hatchback"/>
    <n v="34"/>
    <n v="25"/>
    <n v="873"/>
    <x v="436"/>
  </r>
  <r>
    <x v="5"/>
    <s v="Golf"/>
    <n v="2015"/>
    <x v="0"/>
    <x v="1"/>
    <n v="170"/>
    <n v="4"/>
    <x v="3"/>
    <s v="front wheel drive"/>
    <n v="2"/>
    <s v="Hatchback"/>
    <s v="Compact"/>
    <s v="2dr Hatchback"/>
    <n v="37"/>
    <n v="25"/>
    <n v="873"/>
    <x v="587"/>
  </r>
  <r>
    <x v="5"/>
    <s v="Golf"/>
    <n v="2015"/>
    <x v="0"/>
    <x v="1"/>
    <n v="170"/>
    <n v="4"/>
    <x v="3"/>
    <s v="front wheel drive"/>
    <n v="2"/>
    <s v="Hatchback"/>
    <s v="Compact"/>
    <s v="2dr Hatchback"/>
    <n v="37"/>
    <n v="25"/>
    <n v="873"/>
    <x v="431"/>
  </r>
  <r>
    <x v="5"/>
    <s v="Golf"/>
    <n v="2015"/>
    <x v="0"/>
    <x v="1"/>
    <n v="170"/>
    <n v="4"/>
    <x v="1"/>
    <s v="front wheel drive"/>
    <n v="2"/>
    <s v="Hatchback"/>
    <s v="Compact"/>
    <s v="2dr Hatchback"/>
    <n v="36"/>
    <n v="25"/>
    <n v="873"/>
    <x v="259"/>
  </r>
  <r>
    <x v="5"/>
    <s v="Golf"/>
    <n v="2016"/>
    <x v="1"/>
    <x v="1"/>
    <n v="170"/>
    <n v="4"/>
    <x v="1"/>
    <s v="front wheel drive"/>
    <n v="2"/>
    <s v="Hatchback"/>
    <s v="Compact"/>
    <s v="2dr Hatchback"/>
    <n v="36"/>
    <n v="25"/>
    <n v="873"/>
    <x v="1038"/>
  </r>
  <r>
    <x v="5"/>
    <s v="Golf"/>
    <n v="2016"/>
    <x v="1"/>
    <x v="1"/>
    <n v="170"/>
    <n v="4"/>
    <x v="1"/>
    <s v="front wheel drive"/>
    <n v="2"/>
    <s v="Hatchback"/>
    <s v="Compact"/>
    <s v="2dr Hatchback"/>
    <n v="36"/>
    <n v="25"/>
    <n v="873"/>
    <x v="436"/>
  </r>
  <r>
    <x v="5"/>
    <s v="Golf"/>
    <n v="2016"/>
    <x v="1"/>
    <x v="1"/>
    <n v="170"/>
    <n v="4"/>
    <x v="3"/>
    <s v="front wheel drive"/>
    <n v="2"/>
    <s v="Hatchback"/>
    <s v="Compact"/>
    <s v="2dr Hatchback"/>
    <n v="37"/>
    <n v="25"/>
    <n v="873"/>
    <x v="1039"/>
  </r>
  <r>
    <x v="5"/>
    <s v="Golf"/>
    <n v="2016"/>
    <x v="1"/>
    <x v="1"/>
    <n v="170"/>
    <n v="4"/>
    <x v="3"/>
    <s v="front wheel drive"/>
    <n v="2"/>
    <s v="Hatchback"/>
    <s v="Compact"/>
    <s v="2dr Hatchback"/>
    <n v="37"/>
    <n v="25"/>
    <n v="873"/>
    <x v="1040"/>
  </r>
  <r>
    <x v="7"/>
    <s v="Forte"/>
    <n v="2015"/>
    <x v="0"/>
    <x v="1"/>
    <n v="173"/>
    <n v="4"/>
    <x v="1"/>
    <s v="front wheel drive"/>
    <n v="4"/>
    <s v="N/A"/>
    <s v="Compact"/>
    <s v="Sedan"/>
    <n v="36"/>
    <n v="25"/>
    <n v="1720"/>
    <x v="639"/>
  </r>
  <r>
    <x v="7"/>
    <s v="Forte"/>
    <n v="2015"/>
    <x v="0"/>
    <x v="1"/>
    <n v="173"/>
    <n v="4"/>
    <x v="1"/>
    <s v="front wheel drive"/>
    <n v="4"/>
    <s v="Hatchback"/>
    <s v="Compact"/>
    <s v="4dr Hatchback"/>
    <n v="33"/>
    <n v="25"/>
    <n v="1720"/>
    <x v="1041"/>
  </r>
  <r>
    <x v="7"/>
    <s v="Forte"/>
    <n v="2016"/>
    <x v="1"/>
    <x v="1"/>
    <n v="173"/>
    <n v="4"/>
    <x v="1"/>
    <s v="front wheel drive"/>
    <n v="4"/>
    <s v="Hatchback"/>
    <s v="Compact"/>
    <s v="4dr Hatchback"/>
    <n v="33"/>
    <n v="25"/>
    <n v="1720"/>
    <x v="708"/>
  </r>
  <r>
    <x v="7"/>
    <s v="Forte"/>
    <n v="2016"/>
    <x v="1"/>
    <x v="1"/>
    <n v="173"/>
    <n v="4"/>
    <x v="1"/>
    <s v="front wheel drive"/>
    <n v="4"/>
    <s v="Hatchback,Performance"/>
    <s v="Compact"/>
    <s v="4dr Hatchback"/>
    <n v="33"/>
    <n v="25"/>
    <n v="1720"/>
    <x v="575"/>
  </r>
  <r>
    <x v="7"/>
    <s v="Forte"/>
    <n v="2015"/>
    <x v="0"/>
    <x v="1"/>
    <n v="173"/>
    <n v="4"/>
    <x v="1"/>
    <s v="front wheel drive"/>
    <n v="2"/>
    <s v="N/A"/>
    <s v="Compact"/>
    <s v="Coupe"/>
    <n v="34"/>
    <n v="25"/>
    <n v="1720"/>
    <x v="1042"/>
  </r>
  <r>
    <x v="7"/>
    <s v="Forte"/>
    <n v="2016"/>
    <x v="1"/>
    <x v="1"/>
    <n v="173"/>
    <n v="4"/>
    <x v="1"/>
    <s v="front wheel drive"/>
    <n v="2"/>
    <s v="N/A"/>
    <s v="Compact"/>
    <s v="Coupe"/>
    <n v="34"/>
    <n v="25"/>
    <n v="1720"/>
    <x v="1043"/>
  </r>
  <r>
    <x v="14"/>
    <s v="Tucson"/>
    <n v="2016"/>
    <x v="1"/>
    <x v="1"/>
    <n v="175"/>
    <n v="4"/>
    <x v="2"/>
    <s v="all wheel drive"/>
    <n v="4"/>
    <s v="Crossover"/>
    <s v="Compact"/>
    <s v="4dr SUV"/>
    <n v="31"/>
    <n v="25"/>
    <n v="1439"/>
    <x v="1044"/>
  </r>
  <r>
    <x v="14"/>
    <s v="Tucson"/>
    <n v="2016"/>
    <x v="1"/>
    <x v="1"/>
    <n v="175"/>
    <n v="4"/>
    <x v="2"/>
    <s v="front wheel drive"/>
    <n v="4"/>
    <s v="Crossover"/>
    <s v="Compact"/>
    <s v="4dr SUV"/>
    <n v="30"/>
    <n v="25"/>
    <n v="1439"/>
    <x v="1045"/>
  </r>
  <r>
    <x v="14"/>
    <s v="Tucson"/>
    <n v="2016"/>
    <x v="1"/>
    <x v="1"/>
    <n v="175"/>
    <n v="4"/>
    <x v="2"/>
    <s v="front wheel drive"/>
    <n v="4"/>
    <s v="Crossover"/>
    <s v="Compact"/>
    <s v="4dr SUV"/>
    <n v="30"/>
    <n v="25"/>
    <n v="1439"/>
    <x v="1046"/>
  </r>
  <r>
    <x v="14"/>
    <s v="Tucson"/>
    <n v="2017"/>
    <x v="2"/>
    <x v="1"/>
    <n v="175"/>
    <n v="4"/>
    <x v="2"/>
    <s v="front wheel drive"/>
    <n v="4"/>
    <s v="Crossover"/>
    <s v="Compact"/>
    <s v="4dr SUV"/>
    <n v="30"/>
    <n v="25"/>
    <n v="1439"/>
    <x v="1047"/>
  </r>
  <r>
    <x v="14"/>
    <s v="Tucson"/>
    <n v="2017"/>
    <x v="2"/>
    <x v="1"/>
    <n v="175"/>
    <n v="4"/>
    <x v="2"/>
    <s v="front wheel drive"/>
    <n v="4"/>
    <s v="Crossover"/>
    <s v="Compact"/>
    <s v="4dr SUV"/>
    <n v="30"/>
    <n v="25"/>
    <n v="1439"/>
    <x v="1048"/>
  </r>
  <r>
    <x v="14"/>
    <s v="Tucson"/>
    <n v="2017"/>
    <x v="2"/>
    <x v="1"/>
    <n v="175"/>
    <n v="4"/>
    <x v="2"/>
    <s v="all wheel drive"/>
    <n v="4"/>
    <s v="Crossover"/>
    <s v="Compact"/>
    <s v="4dr SUV"/>
    <n v="30"/>
    <n v="25"/>
    <n v="1439"/>
    <x v="1044"/>
  </r>
  <r>
    <x v="20"/>
    <s v="Legacy"/>
    <n v="2017"/>
    <x v="2"/>
    <x v="1"/>
    <n v="175"/>
    <n v="4"/>
    <x v="1"/>
    <s v="all wheel drive"/>
    <n v="4"/>
    <s v="N/A"/>
    <s v="Midsize"/>
    <s v="Sedan"/>
    <n v="34"/>
    <n v="25"/>
    <n v="640"/>
    <x v="998"/>
  </r>
  <r>
    <x v="20"/>
    <s v="Legacy"/>
    <n v="2017"/>
    <x v="2"/>
    <x v="1"/>
    <n v="175"/>
    <n v="4"/>
    <x v="1"/>
    <s v="all wheel drive"/>
    <n v="4"/>
    <s v="N/A"/>
    <s v="Midsize"/>
    <s v="Sedan"/>
    <n v="34"/>
    <n v="25"/>
    <n v="640"/>
    <x v="596"/>
  </r>
  <r>
    <x v="20"/>
    <s v="Legacy"/>
    <n v="2017"/>
    <x v="2"/>
    <x v="1"/>
    <n v="175"/>
    <n v="4"/>
    <x v="1"/>
    <s v="all wheel drive"/>
    <n v="4"/>
    <s v="N/A"/>
    <s v="Midsize"/>
    <s v="Sedan"/>
    <n v="34"/>
    <n v="25"/>
    <n v="640"/>
    <x v="165"/>
  </r>
  <r>
    <x v="20"/>
    <s v="Legacy"/>
    <n v="2017"/>
    <x v="2"/>
    <x v="1"/>
    <n v="175"/>
    <n v="4"/>
    <x v="1"/>
    <s v="all wheel drive"/>
    <n v="4"/>
    <s v="N/A"/>
    <s v="Midsize"/>
    <s v="Sedan"/>
    <n v="34"/>
    <n v="25"/>
    <n v="640"/>
    <x v="1049"/>
  </r>
  <r>
    <x v="20"/>
    <s v="Outback"/>
    <n v="2015"/>
    <x v="0"/>
    <x v="1"/>
    <n v="175"/>
    <n v="4"/>
    <x v="1"/>
    <s v="all wheel drive"/>
    <n v="4"/>
    <s v="Crossover"/>
    <s v="Midsize"/>
    <s v="4dr SUV"/>
    <n v="33"/>
    <n v="25"/>
    <n v="640"/>
    <x v="415"/>
  </r>
  <r>
    <x v="20"/>
    <s v="Outback"/>
    <n v="2015"/>
    <x v="0"/>
    <x v="1"/>
    <n v="175"/>
    <n v="4"/>
    <x v="1"/>
    <s v="all wheel drive"/>
    <n v="4"/>
    <s v="Crossover"/>
    <s v="Midsize"/>
    <s v="4dr SUV"/>
    <n v="33"/>
    <n v="25"/>
    <n v="640"/>
    <x v="622"/>
  </r>
  <r>
    <x v="20"/>
    <s v="Outback"/>
    <n v="2015"/>
    <x v="0"/>
    <x v="1"/>
    <n v="175"/>
    <n v="4"/>
    <x v="1"/>
    <s v="all wheel drive"/>
    <n v="4"/>
    <s v="Crossover"/>
    <s v="Midsize"/>
    <s v="4dr SUV"/>
    <n v="33"/>
    <n v="25"/>
    <n v="640"/>
    <x v="841"/>
  </r>
  <r>
    <x v="20"/>
    <s v="Outback"/>
    <n v="2015"/>
    <x v="0"/>
    <x v="1"/>
    <n v="175"/>
    <n v="4"/>
    <x v="1"/>
    <s v="all wheel drive"/>
    <n v="4"/>
    <s v="Crossover"/>
    <s v="Midsize"/>
    <s v="4dr SUV"/>
    <n v="33"/>
    <n v="25"/>
    <n v="640"/>
    <x v="442"/>
  </r>
  <r>
    <x v="20"/>
    <s v="Outback"/>
    <n v="2015"/>
    <x v="0"/>
    <x v="1"/>
    <n v="175"/>
    <n v="4"/>
    <x v="1"/>
    <s v="all wheel drive"/>
    <n v="4"/>
    <s v="Crossover"/>
    <s v="Midsize"/>
    <s v="4dr SUV"/>
    <n v="33"/>
    <n v="25"/>
    <n v="640"/>
    <x v="305"/>
  </r>
  <r>
    <x v="20"/>
    <s v="Outback"/>
    <n v="2015"/>
    <x v="0"/>
    <x v="1"/>
    <n v="175"/>
    <n v="4"/>
    <x v="1"/>
    <s v="all wheel drive"/>
    <n v="4"/>
    <s v="Crossover"/>
    <s v="Midsize"/>
    <s v="4dr SUV"/>
    <n v="33"/>
    <n v="25"/>
    <n v="640"/>
    <x v="1050"/>
  </r>
  <r>
    <x v="20"/>
    <s v="Outback"/>
    <n v="2016"/>
    <x v="1"/>
    <x v="1"/>
    <n v="175"/>
    <n v="4"/>
    <x v="1"/>
    <s v="all wheel drive"/>
    <n v="4"/>
    <s v="Crossover"/>
    <s v="Midsize"/>
    <s v="4dr SUV"/>
    <n v="33"/>
    <n v="25"/>
    <n v="640"/>
    <x v="876"/>
  </r>
  <r>
    <x v="20"/>
    <s v="Outback"/>
    <n v="2016"/>
    <x v="1"/>
    <x v="1"/>
    <n v="175"/>
    <n v="4"/>
    <x v="1"/>
    <s v="all wheel drive"/>
    <n v="4"/>
    <s v="Crossover"/>
    <s v="Midsize"/>
    <s v="4dr SUV"/>
    <n v="33"/>
    <n v="25"/>
    <n v="640"/>
    <x v="1051"/>
  </r>
  <r>
    <x v="20"/>
    <s v="Outback"/>
    <n v="2016"/>
    <x v="1"/>
    <x v="1"/>
    <n v="175"/>
    <n v="4"/>
    <x v="1"/>
    <s v="all wheel drive"/>
    <n v="4"/>
    <s v="Crossover"/>
    <s v="Midsize"/>
    <s v="4dr SUV"/>
    <n v="33"/>
    <n v="25"/>
    <n v="640"/>
    <x v="1052"/>
  </r>
  <r>
    <x v="20"/>
    <s v="Outback"/>
    <n v="2016"/>
    <x v="1"/>
    <x v="1"/>
    <n v="175"/>
    <n v="4"/>
    <x v="1"/>
    <s v="all wheel drive"/>
    <n v="4"/>
    <s v="Crossover"/>
    <s v="Midsize"/>
    <s v="4dr SUV"/>
    <n v="33"/>
    <n v="25"/>
    <n v="640"/>
    <x v="1013"/>
  </r>
  <r>
    <x v="20"/>
    <s v="Outback"/>
    <n v="2016"/>
    <x v="1"/>
    <x v="1"/>
    <n v="175"/>
    <n v="4"/>
    <x v="1"/>
    <s v="all wheel drive"/>
    <n v="4"/>
    <s v="Crossover"/>
    <s v="Midsize"/>
    <s v="4dr SUV"/>
    <n v="33"/>
    <n v="25"/>
    <n v="640"/>
    <x v="115"/>
  </r>
  <r>
    <x v="20"/>
    <s v="Outback"/>
    <n v="2016"/>
    <x v="1"/>
    <x v="1"/>
    <n v="175"/>
    <n v="4"/>
    <x v="1"/>
    <s v="all wheel drive"/>
    <n v="4"/>
    <s v="Crossover"/>
    <s v="Midsize"/>
    <s v="4dr SUV"/>
    <n v="33"/>
    <n v="25"/>
    <n v="640"/>
    <x v="1053"/>
  </r>
  <r>
    <x v="20"/>
    <s v="Outback"/>
    <n v="2017"/>
    <x v="2"/>
    <x v="1"/>
    <n v="175"/>
    <n v="4"/>
    <x v="1"/>
    <s v="all wheel drive"/>
    <n v="4"/>
    <s v="Crossover"/>
    <s v="Midsize"/>
    <s v="4dr SUV"/>
    <n v="32"/>
    <n v="25"/>
    <n v="640"/>
    <x v="1054"/>
  </r>
  <r>
    <x v="20"/>
    <s v="Outback"/>
    <n v="2017"/>
    <x v="2"/>
    <x v="1"/>
    <n v="175"/>
    <n v="4"/>
    <x v="1"/>
    <s v="all wheel drive"/>
    <n v="4"/>
    <s v="Crossover"/>
    <s v="Midsize"/>
    <s v="4dr SUV"/>
    <n v="32"/>
    <n v="25"/>
    <n v="640"/>
    <x v="1055"/>
  </r>
  <r>
    <x v="20"/>
    <s v="Outback"/>
    <n v="2017"/>
    <x v="2"/>
    <x v="1"/>
    <n v="175"/>
    <n v="4"/>
    <x v="1"/>
    <s v="all wheel drive"/>
    <n v="4"/>
    <s v="Crossover"/>
    <s v="Midsize"/>
    <s v="4dr SUV"/>
    <n v="32"/>
    <n v="25"/>
    <n v="640"/>
    <x v="1052"/>
  </r>
  <r>
    <x v="20"/>
    <s v="Outback"/>
    <n v="2017"/>
    <x v="2"/>
    <x v="1"/>
    <n v="175"/>
    <n v="4"/>
    <x v="1"/>
    <s v="all wheel drive"/>
    <n v="4"/>
    <s v="Crossover"/>
    <s v="Midsize"/>
    <s v="4dr SUV"/>
    <n v="32"/>
    <n v="25"/>
    <n v="640"/>
    <x v="1056"/>
  </r>
  <r>
    <x v="11"/>
    <s v="Camry"/>
    <n v="2015"/>
    <x v="0"/>
    <x v="1"/>
    <n v="178"/>
    <n v="4"/>
    <x v="1"/>
    <s v="front wheel drive"/>
    <n v="4"/>
    <s v="N/A"/>
    <s v="Midsize"/>
    <s v="Sedan"/>
    <n v="35"/>
    <n v="25"/>
    <n v="2031"/>
    <x v="1046"/>
  </r>
  <r>
    <x v="11"/>
    <s v="Camry"/>
    <n v="2015"/>
    <x v="0"/>
    <x v="1"/>
    <n v="178"/>
    <n v="4"/>
    <x v="1"/>
    <s v="front wheel drive"/>
    <n v="4"/>
    <s v="N/A"/>
    <s v="Midsize"/>
    <s v="Sedan"/>
    <n v="35"/>
    <n v="25"/>
    <n v="2031"/>
    <x v="1057"/>
  </r>
  <r>
    <x v="11"/>
    <s v="Camry"/>
    <n v="2015"/>
    <x v="0"/>
    <x v="1"/>
    <n v="178"/>
    <n v="4"/>
    <x v="1"/>
    <s v="front wheel drive"/>
    <n v="4"/>
    <s v="N/A"/>
    <s v="Midsize"/>
    <s v="Sedan"/>
    <n v="35"/>
    <n v="25"/>
    <n v="2031"/>
    <x v="1058"/>
  </r>
  <r>
    <x v="11"/>
    <s v="Camry"/>
    <n v="2016"/>
    <x v="1"/>
    <x v="1"/>
    <n v="178"/>
    <n v="4"/>
    <x v="1"/>
    <s v="front wheel drive"/>
    <n v="4"/>
    <s v="N/A"/>
    <s v="Midsize"/>
    <s v="Sedan"/>
    <n v="35"/>
    <n v="25"/>
    <n v="2031"/>
    <x v="1059"/>
  </r>
  <r>
    <x v="11"/>
    <s v="Camry"/>
    <n v="2016"/>
    <x v="1"/>
    <x v="1"/>
    <n v="178"/>
    <n v="4"/>
    <x v="1"/>
    <s v="front wheel drive"/>
    <n v="4"/>
    <s v="N/A"/>
    <s v="Midsize"/>
    <s v="Sedan"/>
    <n v="35"/>
    <n v="25"/>
    <n v="2031"/>
    <x v="1058"/>
  </r>
  <r>
    <x v="11"/>
    <s v="Camry"/>
    <n v="2016"/>
    <x v="1"/>
    <x v="1"/>
    <n v="178"/>
    <n v="4"/>
    <x v="1"/>
    <s v="front wheel drive"/>
    <n v="4"/>
    <s v="N/A"/>
    <s v="Midsize"/>
    <s v="Sedan"/>
    <n v="35"/>
    <n v="25"/>
    <n v="2031"/>
    <x v="1060"/>
  </r>
  <r>
    <x v="11"/>
    <s v="Camry"/>
    <n v="2016"/>
    <x v="1"/>
    <x v="1"/>
    <n v="178"/>
    <n v="4"/>
    <x v="1"/>
    <s v="front wheel drive"/>
    <n v="4"/>
    <s v="N/A"/>
    <s v="Midsize"/>
    <s v="Sedan"/>
    <n v="35"/>
    <n v="25"/>
    <n v="2031"/>
    <x v="1061"/>
  </r>
  <r>
    <x v="24"/>
    <s v="LaCrosse"/>
    <n v="2015"/>
    <x v="0"/>
    <x v="1"/>
    <n v="182"/>
    <n v="4"/>
    <x v="1"/>
    <s v="front wheel drive"/>
    <n v="4"/>
    <s v="Flex Fuel,Hybrid"/>
    <s v="Large"/>
    <s v="Sedan"/>
    <n v="36"/>
    <n v="25"/>
    <n v="155"/>
    <x v="1062"/>
  </r>
  <r>
    <x v="24"/>
    <s v="LaCrosse"/>
    <n v="2015"/>
    <x v="0"/>
    <x v="1"/>
    <n v="182"/>
    <n v="4"/>
    <x v="1"/>
    <s v="front wheel drive"/>
    <n v="4"/>
    <s v="Flex Fuel,Hybrid"/>
    <s v="Large"/>
    <s v="Sedan"/>
    <n v="36"/>
    <n v="25"/>
    <n v="155"/>
    <x v="1063"/>
  </r>
  <r>
    <x v="17"/>
    <n v="3"/>
    <n v="2015"/>
    <x v="0"/>
    <x v="1"/>
    <n v="184"/>
    <n v="4"/>
    <x v="3"/>
    <s v="front wheel drive"/>
    <n v="4"/>
    <s v="Performance"/>
    <s v="Compact"/>
    <s v="Sedan"/>
    <n v="37"/>
    <n v="25"/>
    <n v="586"/>
    <x v="1064"/>
  </r>
  <r>
    <x v="17"/>
    <n v="3"/>
    <n v="2015"/>
    <x v="0"/>
    <x v="1"/>
    <n v="184"/>
    <n v="4"/>
    <x v="3"/>
    <s v="front wheel drive"/>
    <n v="4"/>
    <s v="Performance"/>
    <s v="Compact"/>
    <s v="Sedan"/>
    <n v="37"/>
    <n v="25"/>
    <n v="586"/>
    <x v="869"/>
  </r>
  <r>
    <x v="17"/>
    <n v="3"/>
    <n v="2016"/>
    <x v="1"/>
    <x v="1"/>
    <n v="184"/>
    <n v="4"/>
    <x v="3"/>
    <s v="front wheel drive"/>
    <n v="4"/>
    <s v="Performance"/>
    <s v="Compact"/>
    <s v="Sedan"/>
    <n v="37"/>
    <n v="25"/>
    <n v="586"/>
    <x v="1065"/>
  </r>
  <r>
    <x v="17"/>
    <n v="3"/>
    <n v="2017"/>
    <x v="2"/>
    <x v="1"/>
    <n v="184"/>
    <n v="4"/>
    <x v="3"/>
    <s v="front wheel drive"/>
    <n v="4"/>
    <s v="Performance"/>
    <s v="Midsize"/>
    <s v="Sedan"/>
    <n v="34"/>
    <n v="25"/>
    <n v="586"/>
    <x v="1066"/>
  </r>
  <r>
    <x v="17"/>
    <n v="3"/>
    <n v="2017"/>
    <x v="2"/>
    <x v="1"/>
    <n v="184"/>
    <n v="4"/>
    <x v="3"/>
    <s v="front wheel drive"/>
    <n v="4"/>
    <s v="Hatchback,Performance"/>
    <s v="Compact"/>
    <s v="4dr Hatchback"/>
    <n v="33"/>
    <n v="25"/>
    <n v="586"/>
    <x v="1067"/>
  </r>
  <r>
    <x v="17"/>
    <n v="3"/>
    <n v="2017"/>
    <x v="2"/>
    <x v="1"/>
    <n v="184"/>
    <n v="4"/>
    <x v="3"/>
    <s v="front wheel drive"/>
    <n v="4"/>
    <s v="Hatchback,Performance"/>
    <s v="Compact"/>
    <s v="4dr Hatchback"/>
    <n v="33"/>
    <n v="25"/>
    <n v="586"/>
    <x v="1014"/>
  </r>
  <r>
    <x v="17"/>
    <n v="6"/>
    <n v="2015"/>
    <x v="0"/>
    <x v="1"/>
    <n v="184"/>
    <n v="4"/>
    <x v="3"/>
    <s v="front wheel drive"/>
    <n v="4"/>
    <s v="N/A"/>
    <s v="Midsize"/>
    <s v="Sedan"/>
    <n v="37"/>
    <n v="25"/>
    <n v="586"/>
    <x v="869"/>
  </r>
  <r>
    <x v="17"/>
    <n v="6"/>
    <n v="2015"/>
    <x v="0"/>
    <x v="1"/>
    <n v="184"/>
    <n v="4"/>
    <x v="3"/>
    <s v="front wheel drive"/>
    <n v="4"/>
    <s v="N/A"/>
    <s v="Midsize"/>
    <s v="Sedan"/>
    <n v="37"/>
    <n v="25"/>
    <n v="586"/>
    <x v="406"/>
  </r>
  <r>
    <x v="17"/>
    <n v="6"/>
    <n v="2016"/>
    <x v="1"/>
    <x v="1"/>
    <n v="184"/>
    <n v="4"/>
    <x v="3"/>
    <s v="front wheel drive"/>
    <n v="4"/>
    <s v="N/A"/>
    <s v="Midsize"/>
    <s v="Sedan"/>
    <n v="37"/>
    <n v="25"/>
    <n v="586"/>
    <x v="554"/>
  </r>
  <r>
    <x v="17"/>
    <n v="6"/>
    <n v="2016"/>
    <x v="1"/>
    <x v="1"/>
    <n v="184"/>
    <n v="4"/>
    <x v="3"/>
    <s v="front wheel drive"/>
    <n v="4"/>
    <s v="N/A"/>
    <s v="Midsize"/>
    <s v="Sedan"/>
    <n v="37"/>
    <n v="25"/>
    <n v="586"/>
    <x v="609"/>
  </r>
  <r>
    <x v="17"/>
    <s v="CX-5"/>
    <n v="2014"/>
    <x v="4"/>
    <x v="1"/>
    <n v="184"/>
    <n v="4"/>
    <x v="1"/>
    <s v="front wheel drive"/>
    <n v="4"/>
    <s v="Crossover"/>
    <s v="Midsize"/>
    <s v="4dr SUV"/>
    <n v="32"/>
    <n v="25"/>
    <n v="586"/>
    <x v="1068"/>
  </r>
  <r>
    <x v="17"/>
    <s v="CX-5"/>
    <n v="2014"/>
    <x v="4"/>
    <x v="1"/>
    <n v="184"/>
    <n v="4"/>
    <x v="1"/>
    <s v="front wheel drive"/>
    <n v="4"/>
    <s v="Crossover"/>
    <s v="Midsize"/>
    <s v="4dr SUV"/>
    <n v="32"/>
    <n v="25"/>
    <n v="586"/>
    <x v="1069"/>
  </r>
  <r>
    <x v="17"/>
    <s v="CX-5"/>
    <n v="2015"/>
    <x v="0"/>
    <x v="1"/>
    <n v="184"/>
    <n v="4"/>
    <x v="1"/>
    <s v="front wheel drive"/>
    <n v="4"/>
    <s v="Crossover"/>
    <s v="Midsize"/>
    <s v="4dr SUV"/>
    <n v="32"/>
    <n v="25"/>
    <n v="586"/>
    <x v="1070"/>
  </r>
  <r>
    <x v="17"/>
    <s v="CX-5"/>
    <n v="2015"/>
    <x v="0"/>
    <x v="1"/>
    <n v="184"/>
    <n v="4"/>
    <x v="1"/>
    <s v="front wheel drive"/>
    <n v="4"/>
    <s v="Crossover"/>
    <s v="Midsize"/>
    <s v="4dr SUV"/>
    <n v="32"/>
    <n v="25"/>
    <n v="586"/>
    <x v="1071"/>
  </r>
  <r>
    <x v="1"/>
    <s v="CR-V"/>
    <n v="2016"/>
    <x v="1"/>
    <x v="1"/>
    <n v="185"/>
    <n v="4"/>
    <x v="1"/>
    <s v="all wheel drive"/>
    <n v="4"/>
    <s v="Crossover"/>
    <s v="Compact"/>
    <s v="4dr SUV"/>
    <n v="31"/>
    <n v="25"/>
    <n v="2202"/>
    <x v="1050"/>
  </r>
  <r>
    <x v="1"/>
    <s v="CR-V"/>
    <n v="2016"/>
    <x v="1"/>
    <x v="1"/>
    <n v="185"/>
    <n v="4"/>
    <x v="1"/>
    <s v="all wheel drive"/>
    <n v="4"/>
    <s v="Crossover"/>
    <s v="Compact"/>
    <s v="4dr SUV"/>
    <n v="31"/>
    <n v="25"/>
    <n v="2202"/>
    <x v="1072"/>
  </r>
  <r>
    <x v="1"/>
    <s v="CR-V"/>
    <n v="2016"/>
    <x v="1"/>
    <x v="1"/>
    <n v="185"/>
    <n v="4"/>
    <x v="1"/>
    <s v="all wheel drive"/>
    <n v="4"/>
    <s v="Crossover"/>
    <s v="Compact"/>
    <s v="4dr SUV"/>
    <n v="31"/>
    <n v="25"/>
    <n v="2202"/>
    <x v="1073"/>
  </r>
  <r>
    <x v="1"/>
    <s v="CR-V"/>
    <n v="2016"/>
    <x v="1"/>
    <x v="1"/>
    <n v="185"/>
    <n v="4"/>
    <x v="1"/>
    <s v="all wheel drive"/>
    <n v="4"/>
    <s v="Crossover"/>
    <s v="Compact"/>
    <s v="4dr SUV"/>
    <n v="31"/>
    <n v="25"/>
    <n v="2202"/>
    <x v="1064"/>
  </r>
  <r>
    <x v="1"/>
    <s v="CR-V"/>
    <n v="2016"/>
    <x v="1"/>
    <x v="1"/>
    <n v="185"/>
    <n v="4"/>
    <x v="1"/>
    <s v="all wheel drive"/>
    <n v="4"/>
    <s v="Crossover"/>
    <s v="Compact"/>
    <s v="4dr SUV"/>
    <n v="31"/>
    <n v="25"/>
    <n v="2202"/>
    <x v="1074"/>
  </r>
  <r>
    <x v="1"/>
    <s v="CR-V"/>
    <n v="2016"/>
    <x v="1"/>
    <x v="1"/>
    <n v="185"/>
    <n v="4"/>
    <x v="1"/>
    <s v="all wheel drive"/>
    <n v="4"/>
    <s v="Crossover"/>
    <s v="Compact"/>
    <s v="4dr SUV"/>
    <n v="31"/>
    <n v="25"/>
    <n v="2202"/>
    <x v="488"/>
  </r>
  <r>
    <x v="14"/>
    <s v="Sonata"/>
    <n v="2015"/>
    <x v="0"/>
    <x v="1"/>
    <n v="185"/>
    <n v="4"/>
    <x v="1"/>
    <s v="front wheel drive"/>
    <n v="4"/>
    <s v="N/A"/>
    <s v="Midsize"/>
    <s v="Sedan"/>
    <n v="37"/>
    <n v="25"/>
    <n v="1439"/>
    <x v="1075"/>
  </r>
  <r>
    <x v="14"/>
    <s v="Sonata"/>
    <n v="2016"/>
    <x v="1"/>
    <x v="1"/>
    <n v="185"/>
    <n v="4"/>
    <x v="1"/>
    <s v="front wheel drive"/>
    <n v="4"/>
    <s v="N/A"/>
    <s v="Midsize"/>
    <s v="Sedan"/>
    <n v="36"/>
    <n v="25"/>
    <n v="1439"/>
    <x v="604"/>
  </r>
  <r>
    <x v="14"/>
    <s v="Sonata"/>
    <n v="2016"/>
    <x v="1"/>
    <x v="1"/>
    <n v="185"/>
    <n v="4"/>
    <x v="1"/>
    <s v="front wheel drive"/>
    <n v="4"/>
    <s v="N/A"/>
    <s v="Midsize"/>
    <s v="Sedan"/>
    <n v="38"/>
    <n v="25"/>
    <n v="1439"/>
    <x v="1076"/>
  </r>
  <r>
    <x v="14"/>
    <s v="Sonata"/>
    <n v="2016"/>
    <x v="1"/>
    <x v="1"/>
    <n v="185"/>
    <n v="4"/>
    <x v="1"/>
    <s v="front wheel drive"/>
    <n v="4"/>
    <s v="N/A"/>
    <s v="Midsize"/>
    <s v="Sedan"/>
    <n v="36"/>
    <n v="25"/>
    <n v="1439"/>
    <x v="1077"/>
  </r>
  <r>
    <x v="14"/>
    <s v="Sonata"/>
    <n v="2017"/>
    <x v="2"/>
    <x v="1"/>
    <n v="185"/>
    <n v="4"/>
    <x v="1"/>
    <s v="front wheel drive"/>
    <n v="4"/>
    <s v="N/A"/>
    <s v="Midsize"/>
    <s v="Sedan"/>
    <n v="36"/>
    <n v="25"/>
    <n v="1439"/>
    <x v="445"/>
  </r>
  <r>
    <x v="14"/>
    <s v="Sonata"/>
    <n v="2017"/>
    <x v="2"/>
    <x v="1"/>
    <n v="185"/>
    <n v="4"/>
    <x v="1"/>
    <s v="front wheel drive"/>
    <n v="4"/>
    <s v="N/A"/>
    <s v="Midsize"/>
    <s v="Sedan"/>
    <n v="36"/>
    <n v="25"/>
    <n v="1439"/>
    <x v="1078"/>
  </r>
  <r>
    <x v="14"/>
    <s v="Sonata"/>
    <n v="2017"/>
    <x v="2"/>
    <x v="1"/>
    <n v="185"/>
    <n v="4"/>
    <x v="1"/>
    <s v="front wheel drive"/>
    <n v="4"/>
    <s v="N/A"/>
    <s v="Midsize"/>
    <s v="Sedan"/>
    <n v="36"/>
    <n v="25"/>
    <n v="1439"/>
    <x v="1077"/>
  </r>
  <r>
    <x v="14"/>
    <s v="Sonata"/>
    <n v="2017"/>
    <x v="2"/>
    <x v="1"/>
    <n v="185"/>
    <n v="4"/>
    <x v="1"/>
    <s v="front wheel drive"/>
    <n v="4"/>
    <s v="N/A"/>
    <s v="Midsize"/>
    <s v="Sedan"/>
    <n v="36"/>
    <n v="25"/>
    <n v="1439"/>
    <x v="690"/>
  </r>
  <r>
    <x v="19"/>
    <s v="A3"/>
    <n v="2017"/>
    <x v="2"/>
    <x v="3"/>
    <n v="186"/>
    <n v="4"/>
    <x v="2"/>
    <s v="front wheel drive"/>
    <n v="2"/>
    <s v="Luxury"/>
    <s v="Compact"/>
    <s v="Convertible"/>
    <n v="34"/>
    <n v="25"/>
    <n v="3105"/>
    <x v="1079"/>
  </r>
  <r>
    <x v="19"/>
    <s v="A3"/>
    <n v="2017"/>
    <x v="2"/>
    <x v="3"/>
    <n v="186"/>
    <n v="4"/>
    <x v="2"/>
    <s v="front wheel drive"/>
    <n v="2"/>
    <s v="Luxury"/>
    <s v="Compact"/>
    <s v="Convertible"/>
    <n v="34"/>
    <n v="25"/>
    <n v="3105"/>
    <x v="1080"/>
  </r>
  <r>
    <x v="19"/>
    <s v="A3"/>
    <n v="2017"/>
    <x v="2"/>
    <x v="3"/>
    <n v="186"/>
    <n v="4"/>
    <x v="2"/>
    <s v="front wheel drive"/>
    <n v="2"/>
    <s v="Luxury"/>
    <s v="Compact"/>
    <s v="Convertible"/>
    <n v="34"/>
    <n v="25"/>
    <n v="3105"/>
    <x v="1081"/>
  </r>
  <r>
    <x v="2"/>
    <s v="Malibu"/>
    <n v="2015"/>
    <x v="0"/>
    <x v="1"/>
    <n v="196"/>
    <n v="4"/>
    <x v="1"/>
    <s v="front wheel drive"/>
    <n v="4"/>
    <s v="N/A"/>
    <s v="Midsize"/>
    <s v="Sedan"/>
    <n v="36"/>
    <n v="25"/>
    <n v="1385"/>
    <x v="846"/>
  </r>
  <r>
    <x v="2"/>
    <s v="Malibu"/>
    <n v="2015"/>
    <x v="0"/>
    <x v="1"/>
    <n v="196"/>
    <n v="4"/>
    <x v="1"/>
    <s v="front wheel drive"/>
    <n v="4"/>
    <s v="N/A"/>
    <s v="Midsize"/>
    <s v="Sedan"/>
    <n v="36"/>
    <n v="25"/>
    <n v="1385"/>
    <x v="1082"/>
  </r>
  <r>
    <x v="2"/>
    <s v="Malibu"/>
    <n v="2015"/>
    <x v="0"/>
    <x v="1"/>
    <n v="196"/>
    <n v="4"/>
    <x v="1"/>
    <s v="front wheel drive"/>
    <n v="4"/>
    <s v="N/A"/>
    <s v="Midsize"/>
    <s v="Sedan"/>
    <n v="36"/>
    <n v="25"/>
    <n v="1385"/>
    <x v="1083"/>
  </r>
  <r>
    <x v="2"/>
    <s v="Malibu"/>
    <n v="2015"/>
    <x v="0"/>
    <x v="1"/>
    <n v="196"/>
    <n v="4"/>
    <x v="1"/>
    <s v="front wheel drive"/>
    <n v="4"/>
    <s v="N/A"/>
    <s v="Midsize"/>
    <s v="Sedan"/>
    <n v="36"/>
    <n v="25"/>
    <n v="1385"/>
    <x v="1084"/>
  </r>
  <r>
    <x v="16"/>
    <s v="FR-S"/>
    <n v="2014"/>
    <x v="4"/>
    <x v="2"/>
    <n v="200"/>
    <n v="4"/>
    <x v="1"/>
    <s v="rear wheel drive"/>
    <n v="2"/>
    <s v="Performance"/>
    <s v="Compact"/>
    <s v="Coupe"/>
    <n v="34"/>
    <n v="25"/>
    <n v="105"/>
    <x v="1085"/>
  </r>
  <r>
    <x v="16"/>
    <s v="FR-S"/>
    <n v="2014"/>
    <x v="4"/>
    <x v="2"/>
    <n v="200"/>
    <n v="4"/>
    <x v="1"/>
    <s v="rear wheel drive"/>
    <n v="2"/>
    <s v="Performance"/>
    <s v="Compact"/>
    <s v="Coupe"/>
    <n v="34"/>
    <n v="25"/>
    <n v="105"/>
    <x v="1086"/>
  </r>
  <r>
    <x v="16"/>
    <s v="FR-S"/>
    <n v="2015"/>
    <x v="0"/>
    <x v="2"/>
    <n v="200"/>
    <n v="4"/>
    <x v="1"/>
    <s v="rear wheel drive"/>
    <n v="2"/>
    <s v="Performance"/>
    <s v="Compact"/>
    <s v="Coupe"/>
    <n v="34"/>
    <n v="25"/>
    <n v="105"/>
    <x v="1087"/>
  </r>
  <r>
    <x v="16"/>
    <s v="FR-S"/>
    <n v="2015"/>
    <x v="0"/>
    <x v="2"/>
    <n v="200"/>
    <n v="4"/>
    <x v="1"/>
    <s v="rear wheel drive"/>
    <n v="2"/>
    <s v="Performance"/>
    <s v="Compact"/>
    <s v="Coupe"/>
    <n v="34"/>
    <n v="25"/>
    <n v="105"/>
    <x v="147"/>
  </r>
  <r>
    <x v="16"/>
    <s v="FR-S"/>
    <n v="2016"/>
    <x v="1"/>
    <x v="2"/>
    <n v="200"/>
    <n v="4"/>
    <x v="1"/>
    <s v="rear wheel drive"/>
    <n v="2"/>
    <s v="Performance"/>
    <s v="Compact"/>
    <s v="Coupe"/>
    <n v="34"/>
    <n v="25"/>
    <n v="105"/>
    <x v="1088"/>
  </r>
  <r>
    <x v="16"/>
    <s v="FR-S"/>
    <n v="2016"/>
    <x v="1"/>
    <x v="2"/>
    <n v="200"/>
    <n v="4"/>
    <x v="1"/>
    <s v="rear wheel drive"/>
    <n v="2"/>
    <s v="Performance"/>
    <s v="Compact"/>
    <s v="Coupe"/>
    <n v="34"/>
    <n v="25"/>
    <n v="105"/>
    <x v="1089"/>
  </r>
  <r>
    <x v="20"/>
    <s v="BRZ"/>
    <n v="2015"/>
    <x v="0"/>
    <x v="2"/>
    <n v="200"/>
    <n v="4"/>
    <x v="1"/>
    <s v="rear wheel drive"/>
    <n v="2"/>
    <s v="Performance"/>
    <s v="Compact"/>
    <s v="Coupe"/>
    <n v="34"/>
    <n v="25"/>
    <n v="640"/>
    <x v="1090"/>
  </r>
  <r>
    <x v="20"/>
    <s v="BRZ"/>
    <n v="2016"/>
    <x v="1"/>
    <x v="2"/>
    <n v="200"/>
    <n v="4"/>
    <x v="1"/>
    <s v="rear wheel drive"/>
    <n v="2"/>
    <s v="Performance"/>
    <s v="Compact"/>
    <s v="Coupe"/>
    <n v="34"/>
    <n v="25"/>
    <n v="640"/>
    <x v="892"/>
  </r>
  <r>
    <x v="15"/>
    <s v="ILX"/>
    <n v="2016"/>
    <x v="1"/>
    <x v="3"/>
    <n v="201"/>
    <n v="4"/>
    <x v="2"/>
    <s v="front wheel drive"/>
    <n v="4"/>
    <s v="Luxury"/>
    <s v="Compact"/>
    <s v="Sedan"/>
    <n v="36"/>
    <n v="25"/>
    <n v="204"/>
    <x v="1091"/>
  </r>
  <r>
    <x v="15"/>
    <s v="ILX"/>
    <n v="2016"/>
    <x v="1"/>
    <x v="3"/>
    <n v="201"/>
    <n v="4"/>
    <x v="2"/>
    <s v="front wheel drive"/>
    <n v="4"/>
    <s v="Luxury"/>
    <s v="Compact"/>
    <s v="Sedan"/>
    <n v="36"/>
    <n v="25"/>
    <n v="204"/>
    <x v="1045"/>
  </r>
  <r>
    <x v="15"/>
    <s v="ILX"/>
    <n v="2016"/>
    <x v="1"/>
    <x v="3"/>
    <n v="201"/>
    <n v="4"/>
    <x v="2"/>
    <s v="front wheel drive"/>
    <n v="4"/>
    <s v="Luxury"/>
    <s v="Compact"/>
    <s v="Sedan"/>
    <n v="36"/>
    <n v="25"/>
    <n v="204"/>
    <x v="1092"/>
  </r>
  <r>
    <x v="15"/>
    <s v="ILX"/>
    <n v="2016"/>
    <x v="1"/>
    <x v="3"/>
    <n v="201"/>
    <n v="4"/>
    <x v="2"/>
    <s v="front wheel drive"/>
    <n v="4"/>
    <s v="Luxury"/>
    <s v="Compact"/>
    <s v="Sedan"/>
    <n v="36"/>
    <n v="25"/>
    <n v="204"/>
    <x v="1093"/>
  </r>
  <r>
    <x v="15"/>
    <s v="ILX"/>
    <n v="2016"/>
    <x v="1"/>
    <x v="3"/>
    <n v="201"/>
    <n v="4"/>
    <x v="2"/>
    <s v="front wheel drive"/>
    <n v="4"/>
    <s v="Luxury"/>
    <s v="Compact"/>
    <s v="Sedan"/>
    <n v="36"/>
    <n v="25"/>
    <n v="204"/>
    <x v="1094"/>
  </r>
  <r>
    <x v="15"/>
    <s v="ILX"/>
    <n v="2016"/>
    <x v="1"/>
    <x v="3"/>
    <n v="201"/>
    <n v="4"/>
    <x v="2"/>
    <s v="front wheel drive"/>
    <n v="4"/>
    <s v="Luxury"/>
    <s v="Compact"/>
    <s v="Sedan"/>
    <n v="36"/>
    <n v="25"/>
    <n v="204"/>
    <x v="1095"/>
  </r>
  <r>
    <x v="15"/>
    <s v="ILX"/>
    <n v="2017"/>
    <x v="2"/>
    <x v="3"/>
    <n v="201"/>
    <n v="4"/>
    <x v="2"/>
    <s v="front wheel drive"/>
    <n v="4"/>
    <s v="Luxury"/>
    <s v="Compact"/>
    <s v="Sedan"/>
    <n v="35"/>
    <n v="25"/>
    <n v="204"/>
    <x v="1096"/>
  </r>
  <r>
    <x v="15"/>
    <s v="ILX"/>
    <n v="2017"/>
    <x v="2"/>
    <x v="3"/>
    <n v="201"/>
    <n v="4"/>
    <x v="2"/>
    <s v="front wheel drive"/>
    <n v="4"/>
    <s v="Luxury"/>
    <s v="Compact"/>
    <s v="Sedan"/>
    <n v="35"/>
    <n v="25"/>
    <n v="204"/>
    <x v="1097"/>
  </r>
  <r>
    <x v="15"/>
    <s v="ILX"/>
    <n v="2017"/>
    <x v="2"/>
    <x v="3"/>
    <n v="201"/>
    <n v="4"/>
    <x v="2"/>
    <s v="front wheel drive"/>
    <n v="4"/>
    <s v="Luxury"/>
    <s v="Compact"/>
    <s v="Sedan"/>
    <n v="35"/>
    <n v="25"/>
    <n v="204"/>
    <x v="1098"/>
  </r>
  <r>
    <x v="15"/>
    <s v="ILX"/>
    <n v="2017"/>
    <x v="2"/>
    <x v="3"/>
    <n v="201"/>
    <n v="4"/>
    <x v="2"/>
    <s v="front wheel drive"/>
    <n v="4"/>
    <s v="Luxury"/>
    <s v="Compact"/>
    <s v="Sedan"/>
    <n v="35"/>
    <n v="25"/>
    <n v="204"/>
    <x v="1099"/>
  </r>
  <r>
    <x v="15"/>
    <s v="ILX"/>
    <n v="2017"/>
    <x v="2"/>
    <x v="3"/>
    <n v="201"/>
    <n v="4"/>
    <x v="2"/>
    <s v="front wheel drive"/>
    <n v="4"/>
    <s v="Luxury"/>
    <s v="Compact"/>
    <s v="Sedan"/>
    <n v="35"/>
    <n v="25"/>
    <n v="204"/>
    <x v="1100"/>
  </r>
  <r>
    <x v="15"/>
    <s v="ILX"/>
    <n v="2017"/>
    <x v="2"/>
    <x v="3"/>
    <n v="201"/>
    <n v="4"/>
    <x v="2"/>
    <s v="front wheel drive"/>
    <n v="4"/>
    <s v="Luxury"/>
    <s v="Compact"/>
    <s v="Sedan"/>
    <n v="35"/>
    <n v="25"/>
    <n v="204"/>
    <x v="1101"/>
  </r>
  <r>
    <x v="14"/>
    <s v="Veloster"/>
    <n v="2016"/>
    <x v="1"/>
    <x v="1"/>
    <n v="201"/>
    <n v="4"/>
    <x v="3"/>
    <s v="front wheel drive"/>
    <n v="3"/>
    <s v="Hatchback,Performance"/>
    <s v="Compact"/>
    <s v="2dr Hatchback"/>
    <n v="33"/>
    <n v="25"/>
    <n v="1439"/>
    <x v="1102"/>
  </r>
  <r>
    <x v="14"/>
    <s v="Veloster"/>
    <n v="2016"/>
    <x v="1"/>
    <x v="1"/>
    <n v="201"/>
    <n v="4"/>
    <x v="3"/>
    <s v="front wheel drive"/>
    <n v="3"/>
    <s v="Hatchback,Performance"/>
    <s v="Compact"/>
    <s v="2dr Hatchback"/>
    <n v="33"/>
    <n v="25"/>
    <n v="1439"/>
    <x v="445"/>
  </r>
  <r>
    <x v="14"/>
    <s v="Veloster"/>
    <n v="2016"/>
    <x v="1"/>
    <x v="1"/>
    <n v="201"/>
    <n v="4"/>
    <x v="3"/>
    <s v="front wheel drive"/>
    <n v="3"/>
    <s v="Hatchback,Performance"/>
    <s v="Compact"/>
    <s v="2dr Hatchback"/>
    <n v="33"/>
    <n v="25"/>
    <n v="1439"/>
    <x v="1103"/>
  </r>
  <r>
    <x v="7"/>
    <s v="Forte"/>
    <n v="2017"/>
    <x v="2"/>
    <x v="1"/>
    <n v="201"/>
    <n v="4"/>
    <x v="2"/>
    <s v="front wheel drive"/>
    <n v="4"/>
    <s v="Hatchback,Performance"/>
    <s v="Compact"/>
    <s v="4dr Hatchback"/>
    <n v="30"/>
    <n v="25"/>
    <n v="1720"/>
    <x v="127"/>
  </r>
  <r>
    <x v="10"/>
    <s v="GLA-Class"/>
    <n v="2015"/>
    <x v="0"/>
    <x v="2"/>
    <n v="208"/>
    <n v="4"/>
    <x v="2"/>
    <s v="front wheel drive"/>
    <n v="4"/>
    <s v="Crossover,Luxury"/>
    <s v="Compact"/>
    <s v="4dr SUV"/>
    <n v="35"/>
    <n v="25"/>
    <n v="617"/>
    <x v="1104"/>
  </r>
  <r>
    <x v="10"/>
    <s v="GLA-Class"/>
    <n v="2016"/>
    <x v="1"/>
    <x v="2"/>
    <n v="208"/>
    <n v="4"/>
    <x v="2"/>
    <s v="front wheel drive"/>
    <n v="4"/>
    <s v="Crossover,Luxury"/>
    <s v="Compact"/>
    <s v="4dr SUV"/>
    <n v="35"/>
    <n v="25"/>
    <n v="617"/>
    <x v="1105"/>
  </r>
  <r>
    <x v="5"/>
    <s v="Golf GTI"/>
    <n v="2015"/>
    <x v="0"/>
    <x v="3"/>
    <n v="210"/>
    <n v="4"/>
    <x v="2"/>
    <s v="front wheel drive"/>
    <n v="4"/>
    <s v="Hatchback,Performance"/>
    <s v="Compact"/>
    <s v="4dr Hatchback"/>
    <n v="33"/>
    <n v="25"/>
    <n v="873"/>
    <x v="1106"/>
  </r>
  <r>
    <x v="5"/>
    <s v="Golf GTI"/>
    <n v="2015"/>
    <x v="0"/>
    <x v="3"/>
    <n v="210"/>
    <n v="4"/>
    <x v="3"/>
    <s v="front wheel drive"/>
    <n v="4"/>
    <s v="Hatchback,Performance"/>
    <s v="Compact"/>
    <s v="4dr Hatchback"/>
    <n v="34"/>
    <n v="25"/>
    <n v="873"/>
    <x v="1107"/>
  </r>
  <r>
    <x v="5"/>
    <s v="Golf GTI"/>
    <n v="2015"/>
    <x v="0"/>
    <x v="3"/>
    <n v="210"/>
    <n v="4"/>
    <x v="3"/>
    <s v="front wheel drive"/>
    <n v="4"/>
    <s v="Hatchback,Performance"/>
    <s v="Compact"/>
    <s v="4dr Hatchback"/>
    <n v="34"/>
    <n v="25"/>
    <n v="873"/>
    <x v="1108"/>
  </r>
  <r>
    <x v="5"/>
    <s v="Golf GTI"/>
    <n v="2015"/>
    <x v="0"/>
    <x v="3"/>
    <n v="210"/>
    <n v="4"/>
    <x v="2"/>
    <s v="front wheel drive"/>
    <n v="4"/>
    <s v="Hatchback,Performance"/>
    <s v="Compact"/>
    <s v="4dr Hatchback"/>
    <n v="33"/>
    <n v="25"/>
    <n v="873"/>
    <x v="1109"/>
  </r>
  <r>
    <x v="5"/>
    <s v="Golf GTI"/>
    <n v="2015"/>
    <x v="0"/>
    <x v="3"/>
    <n v="210"/>
    <n v="4"/>
    <x v="2"/>
    <s v="front wheel drive"/>
    <n v="4"/>
    <s v="Hatchback,Performance"/>
    <s v="Compact"/>
    <s v="4dr Hatchback"/>
    <n v="33"/>
    <n v="25"/>
    <n v="873"/>
    <x v="1110"/>
  </r>
  <r>
    <x v="5"/>
    <s v="Golf GTI"/>
    <n v="2015"/>
    <x v="0"/>
    <x v="3"/>
    <n v="210"/>
    <n v="4"/>
    <x v="3"/>
    <s v="front wheel drive"/>
    <n v="4"/>
    <s v="Hatchback,Performance"/>
    <s v="Compact"/>
    <s v="4dr Hatchback"/>
    <n v="34"/>
    <n v="25"/>
    <n v="873"/>
    <x v="1111"/>
  </r>
  <r>
    <x v="5"/>
    <s v="Golf GTI"/>
    <n v="2016"/>
    <x v="1"/>
    <x v="3"/>
    <n v="210"/>
    <n v="4"/>
    <x v="3"/>
    <s v="front wheel drive"/>
    <n v="4"/>
    <s v="Hatchback,Performance"/>
    <s v="Compact"/>
    <s v="4dr Hatchback"/>
    <n v="34"/>
    <n v="25"/>
    <n v="873"/>
    <x v="1112"/>
  </r>
  <r>
    <x v="5"/>
    <s v="Golf GTI"/>
    <n v="2016"/>
    <x v="1"/>
    <x v="3"/>
    <n v="210"/>
    <n v="4"/>
    <x v="3"/>
    <s v="front wheel drive"/>
    <n v="4"/>
    <s v="Hatchback,Performance"/>
    <s v="Compact"/>
    <s v="4dr Hatchback"/>
    <n v="34"/>
    <n v="25"/>
    <n v="873"/>
    <x v="1113"/>
  </r>
  <r>
    <x v="5"/>
    <s v="Golf GTI"/>
    <n v="2016"/>
    <x v="1"/>
    <x v="3"/>
    <n v="210"/>
    <n v="4"/>
    <x v="2"/>
    <s v="front wheel drive"/>
    <n v="4"/>
    <s v="Hatchback,Performance"/>
    <s v="Compact"/>
    <s v="4dr Hatchback"/>
    <n v="33"/>
    <n v="25"/>
    <n v="873"/>
    <x v="1114"/>
  </r>
  <r>
    <x v="5"/>
    <s v="Golf GTI"/>
    <n v="2016"/>
    <x v="1"/>
    <x v="3"/>
    <n v="210"/>
    <n v="4"/>
    <x v="2"/>
    <s v="front wheel drive"/>
    <n v="4"/>
    <s v="Hatchback,Performance"/>
    <s v="Compact"/>
    <s v="4dr Hatchback"/>
    <n v="33"/>
    <n v="25"/>
    <n v="873"/>
    <x v="1115"/>
  </r>
  <r>
    <x v="5"/>
    <s v="Golf GTI"/>
    <n v="2016"/>
    <x v="1"/>
    <x v="3"/>
    <n v="210"/>
    <n v="4"/>
    <x v="3"/>
    <s v="front wheel drive"/>
    <n v="4"/>
    <s v="Hatchback,Performance"/>
    <s v="Compact"/>
    <s v="4dr Hatchback"/>
    <n v="34"/>
    <n v="25"/>
    <n v="873"/>
    <x v="1116"/>
  </r>
  <r>
    <x v="5"/>
    <s v="Golf GTI"/>
    <n v="2016"/>
    <x v="1"/>
    <x v="3"/>
    <n v="210"/>
    <n v="4"/>
    <x v="2"/>
    <s v="front wheel drive"/>
    <n v="4"/>
    <s v="Hatchback,Performance"/>
    <s v="Compact"/>
    <s v="4dr Hatchback"/>
    <n v="33"/>
    <n v="25"/>
    <n v="873"/>
    <x v="616"/>
  </r>
  <r>
    <x v="5"/>
    <s v="Golf GTI"/>
    <n v="2015"/>
    <x v="0"/>
    <x v="3"/>
    <n v="210"/>
    <n v="4"/>
    <x v="3"/>
    <s v="front wheel drive"/>
    <n v="2"/>
    <s v="Hatchback,Performance"/>
    <s v="Compact"/>
    <s v="2dr Hatchback"/>
    <n v="34"/>
    <n v="25"/>
    <n v="873"/>
    <x v="1117"/>
  </r>
  <r>
    <x v="5"/>
    <s v="Golf GTI"/>
    <n v="2015"/>
    <x v="0"/>
    <x v="3"/>
    <n v="210"/>
    <n v="4"/>
    <x v="2"/>
    <s v="front wheel drive"/>
    <n v="2"/>
    <s v="Hatchback,Performance"/>
    <s v="Compact"/>
    <s v="2dr Hatchback"/>
    <n v="33"/>
    <n v="25"/>
    <n v="873"/>
    <x v="1118"/>
  </r>
  <r>
    <x v="5"/>
    <s v="Golf GTI"/>
    <n v="2015"/>
    <x v="0"/>
    <x v="3"/>
    <n v="210"/>
    <n v="4"/>
    <x v="2"/>
    <s v="front wheel drive"/>
    <n v="2"/>
    <s v="Hatchback,Performance"/>
    <s v="Compact"/>
    <s v="2dr Hatchback"/>
    <n v="33"/>
    <n v="25"/>
    <n v="873"/>
    <x v="1119"/>
  </r>
  <r>
    <x v="5"/>
    <s v="Golf GTI"/>
    <n v="2015"/>
    <x v="0"/>
    <x v="3"/>
    <n v="210"/>
    <n v="4"/>
    <x v="3"/>
    <s v="front wheel drive"/>
    <n v="2"/>
    <s v="Hatchback,Performance"/>
    <s v="Compact"/>
    <s v="2dr Hatchback"/>
    <n v="34"/>
    <n v="25"/>
    <n v="873"/>
    <x v="1120"/>
  </r>
  <r>
    <x v="5"/>
    <s v="Golf GTI"/>
    <n v="2016"/>
    <x v="1"/>
    <x v="3"/>
    <n v="210"/>
    <n v="4"/>
    <x v="2"/>
    <s v="front wheel drive"/>
    <n v="2"/>
    <s v="Hatchback,Performance"/>
    <s v="Compact"/>
    <s v="2dr Hatchback"/>
    <n v="33"/>
    <n v="25"/>
    <n v="873"/>
    <x v="621"/>
  </r>
  <r>
    <x v="5"/>
    <s v="Golf GTI"/>
    <n v="2016"/>
    <x v="1"/>
    <x v="3"/>
    <n v="210"/>
    <n v="4"/>
    <x v="2"/>
    <s v="front wheel drive"/>
    <n v="2"/>
    <s v="Hatchback,Performance"/>
    <s v="Compact"/>
    <s v="2dr Hatchback"/>
    <n v="33"/>
    <n v="25"/>
    <n v="873"/>
    <x v="411"/>
  </r>
  <r>
    <x v="5"/>
    <s v="Golf GTI"/>
    <n v="2016"/>
    <x v="1"/>
    <x v="3"/>
    <n v="210"/>
    <n v="4"/>
    <x v="3"/>
    <s v="front wheel drive"/>
    <n v="2"/>
    <s v="Hatchback,Performance"/>
    <s v="Compact"/>
    <s v="2dr Hatchback"/>
    <n v="34"/>
    <n v="25"/>
    <n v="873"/>
    <x v="115"/>
  </r>
  <r>
    <x v="5"/>
    <s v="Golf GTI"/>
    <n v="2016"/>
    <x v="1"/>
    <x v="3"/>
    <n v="210"/>
    <n v="4"/>
    <x v="3"/>
    <s v="front wheel drive"/>
    <n v="2"/>
    <s v="Hatchback,Performance"/>
    <s v="Compact"/>
    <s v="2dr Hatchback"/>
    <n v="34"/>
    <n v="25"/>
    <n v="873"/>
    <x v="1121"/>
  </r>
  <r>
    <x v="4"/>
    <s v="Juke"/>
    <n v="2015"/>
    <x v="0"/>
    <x v="2"/>
    <n v="211"/>
    <n v="4"/>
    <x v="1"/>
    <s v="all wheel drive"/>
    <n v="4"/>
    <s v="Crossover,Hatchback,Factory Tuner,Performance"/>
    <s v="Compact"/>
    <s v="4dr Hatchback"/>
    <n v="29"/>
    <n v="25"/>
    <n v="2009"/>
    <x v="1122"/>
  </r>
  <r>
    <x v="4"/>
    <s v="Juke"/>
    <n v="2016"/>
    <x v="1"/>
    <x v="2"/>
    <n v="211"/>
    <n v="4"/>
    <x v="3"/>
    <s v="front wheel drive"/>
    <n v="4"/>
    <s v="Crossover,Hatchback,Factory Tuner,Performance"/>
    <s v="Compact"/>
    <s v="4dr Hatchback"/>
    <n v="31"/>
    <n v="25"/>
    <n v="2009"/>
    <x v="922"/>
  </r>
  <r>
    <x v="4"/>
    <s v="Juke"/>
    <n v="2017"/>
    <x v="2"/>
    <x v="2"/>
    <n v="211"/>
    <n v="4"/>
    <x v="1"/>
    <s v="all wheel drive"/>
    <n v="4"/>
    <s v="Crossover,Hatchback,Factory Tuner,Performance"/>
    <s v="Compact"/>
    <s v="4dr Hatchback"/>
    <n v="29"/>
    <n v="25"/>
    <n v="2009"/>
    <x v="1122"/>
  </r>
  <r>
    <x v="4"/>
    <s v="Juke"/>
    <n v="2015"/>
    <x v="0"/>
    <x v="2"/>
    <n v="215"/>
    <n v="4"/>
    <x v="3"/>
    <s v="front wheel drive"/>
    <n v="4"/>
    <s v="Crossover,Hatchback,Factory Tuner,Performance"/>
    <s v="Compact"/>
    <s v="4dr Hatchback"/>
    <n v="31"/>
    <n v="25"/>
    <n v="2009"/>
    <x v="922"/>
  </r>
  <r>
    <x v="4"/>
    <s v="Juke"/>
    <n v="2016"/>
    <x v="1"/>
    <x v="2"/>
    <n v="215"/>
    <n v="4"/>
    <x v="1"/>
    <s v="all wheel drive"/>
    <n v="4"/>
    <s v="Crossover,Hatchback,Factory Tuner,Performance"/>
    <s v="Compact"/>
    <s v="4dr Hatchback"/>
    <n v="29"/>
    <n v="25"/>
    <n v="2009"/>
    <x v="1122"/>
  </r>
  <r>
    <x v="19"/>
    <s v="A6"/>
    <n v="2015"/>
    <x v="0"/>
    <x v="3"/>
    <n v="220"/>
    <n v="4"/>
    <x v="1"/>
    <s v="front wheel drive"/>
    <n v="4"/>
    <s v="Luxury"/>
    <s v="Midsize"/>
    <s v="Sedan"/>
    <n v="33"/>
    <n v="25"/>
    <n v="3105"/>
    <x v="1123"/>
  </r>
  <r>
    <x v="19"/>
    <s v="A6"/>
    <n v="2015"/>
    <x v="0"/>
    <x v="3"/>
    <n v="220"/>
    <n v="4"/>
    <x v="1"/>
    <s v="front wheel drive"/>
    <n v="4"/>
    <s v="Luxury"/>
    <s v="Midsize"/>
    <s v="Sedan"/>
    <n v="33"/>
    <n v="25"/>
    <n v="3105"/>
    <x v="1124"/>
  </r>
  <r>
    <x v="19"/>
    <s v="A3"/>
    <n v="2017"/>
    <x v="2"/>
    <x v="3"/>
    <n v="220"/>
    <n v="4"/>
    <x v="2"/>
    <s v="all wheel drive"/>
    <n v="2"/>
    <s v="Luxury"/>
    <s v="Compact"/>
    <s v="Convertible"/>
    <n v="34"/>
    <n v="25"/>
    <n v="3105"/>
    <x v="1125"/>
  </r>
  <r>
    <x v="19"/>
    <s v="A3"/>
    <n v="2017"/>
    <x v="2"/>
    <x v="3"/>
    <n v="220"/>
    <n v="4"/>
    <x v="2"/>
    <s v="all wheel drive"/>
    <n v="2"/>
    <s v="Luxury"/>
    <s v="Compact"/>
    <s v="Convertible"/>
    <n v="34"/>
    <n v="25"/>
    <n v="3105"/>
    <x v="1126"/>
  </r>
  <r>
    <x v="19"/>
    <s v="A3"/>
    <n v="2017"/>
    <x v="2"/>
    <x v="3"/>
    <n v="220"/>
    <n v="4"/>
    <x v="2"/>
    <s v="all wheel drive"/>
    <n v="2"/>
    <s v="Luxury"/>
    <s v="Compact"/>
    <s v="Convertible"/>
    <n v="34"/>
    <n v="25"/>
    <n v="3105"/>
    <x v="1127"/>
  </r>
  <r>
    <x v="5"/>
    <s v="Golf GTI"/>
    <n v="2015"/>
    <x v="0"/>
    <x v="3"/>
    <n v="220"/>
    <n v="4"/>
    <x v="2"/>
    <s v="front wheel drive"/>
    <n v="4"/>
    <s v="Hatchback,Performance"/>
    <s v="Compact"/>
    <s v="4dr Hatchback"/>
    <n v="33"/>
    <n v="25"/>
    <n v="873"/>
    <x v="1128"/>
  </r>
  <r>
    <x v="5"/>
    <s v="Golf GTI"/>
    <n v="2015"/>
    <x v="0"/>
    <x v="3"/>
    <n v="220"/>
    <n v="4"/>
    <x v="3"/>
    <s v="front wheel drive"/>
    <n v="4"/>
    <s v="Hatchback,Performance"/>
    <s v="Compact"/>
    <s v="4dr Hatchback"/>
    <n v="34"/>
    <n v="25"/>
    <n v="873"/>
    <x v="1129"/>
  </r>
  <r>
    <x v="5"/>
    <s v="Golf GTI"/>
    <n v="2015"/>
    <x v="0"/>
    <x v="3"/>
    <n v="220"/>
    <n v="4"/>
    <x v="2"/>
    <s v="front wheel drive"/>
    <n v="4"/>
    <s v="Hatchback,Performance"/>
    <s v="Compact"/>
    <s v="4dr Hatchback"/>
    <n v="33"/>
    <n v="25"/>
    <n v="873"/>
    <x v="1130"/>
  </r>
  <r>
    <x v="5"/>
    <s v="Golf GTI"/>
    <n v="2015"/>
    <x v="0"/>
    <x v="3"/>
    <n v="220"/>
    <n v="4"/>
    <x v="2"/>
    <s v="front wheel drive"/>
    <n v="4"/>
    <s v="Hatchback,Performance"/>
    <s v="Compact"/>
    <s v="4dr Hatchback"/>
    <n v="33"/>
    <n v="25"/>
    <n v="873"/>
    <x v="1131"/>
  </r>
  <r>
    <x v="5"/>
    <s v="Golf GTI"/>
    <n v="2015"/>
    <x v="0"/>
    <x v="3"/>
    <n v="220"/>
    <n v="4"/>
    <x v="3"/>
    <s v="front wheel drive"/>
    <n v="4"/>
    <s v="Hatchback,Performance"/>
    <s v="Compact"/>
    <s v="4dr Hatchback"/>
    <n v="34"/>
    <n v="25"/>
    <n v="873"/>
    <x v="1132"/>
  </r>
  <r>
    <x v="5"/>
    <s v="Golf GTI"/>
    <n v="2015"/>
    <x v="0"/>
    <x v="3"/>
    <n v="220"/>
    <n v="4"/>
    <x v="3"/>
    <s v="front wheel drive"/>
    <n v="4"/>
    <s v="Hatchback,Performance"/>
    <s v="Compact"/>
    <s v="4dr Hatchback"/>
    <n v="34"/>
    <n v="25"/>
    <n v="873"/>
    <x v="1133"/>
  </r>
  <r>
    <x v="5"/>
    <s v="Golf GTI"/>
    <n v="2016"/>
    <x v="1"/>
    <x v="3"/>
    <n v="220"/>
    <n v="4"/>
    <x v="2"/>
    <s v="front wheel drive"/>
    <n v="4"/>
    <s v="Hatchback,Performance"/>
    <s v="Compact"/>
    <s v="4dr Hatchback"/>
    <n v="33"/>
    <n v="25"/>
    <n v="873"/>
    <x v="1134"/>
  </r>
  <r>
    <x v="5"/>
    <s v="Golf GTI"/>
    <n v="2016"/>
    <x v="1"/>
    <x v="3"/>
    <n v="220"/>
    <n v="4"/>
    <x v="3"/>
    <s v="front wheel drive"/>
    <n v="4"/>
    <s v="Hatchback,Performance"/>
    <s v="Compact"/>
    <s v="4dr Hatchback"/>
    <n v="34"/>
    <n v="25"/>
    <n v="873"/>
    <x v="1135"/>
  </r>
  <r>
    <x v="5"/>
    <s v="Golf GTI"/>
    <n v="2016"/>
    <x v="1"/>
    <x v="3"/>
    <n v="220"/>
    <n v="4"/>
    <x v="3"/>
    <s v="front wheel drive"/>
    <n v="4"/>
    <s v="Hatchback,Performance"/>
    <s v="Compact"/>
    <s v="4dr Hatchback"/>
    <n v="34"/>
    <n v="25"/>
    <n v="873"/>
    <x v="1136"/>
  </r>
  <r>
    <x v="5"/>
    <s v="Golf GTI"/>
    <n v="2016"/>
    <x v="1"/>
    <x v="3"/>
    <n v="220"/>
    <n v="4"/>
    <x v="2"/>
    <s v="front wheel drive"/>
    <n v="4"/>
    <s v="Hatchback,Performance"/>
    <s v="Compact"/>
    <s v="4dr Hatchback"/>
    <n v="33"/>
    <n v="25"/>
    <n v="873"/>
    <x v="1137"/>
  </r>
  <r>
    <x v="5"/>
    <s v="Golf GTI"/>
    <n v="2016"/>
    <x v="1"/>
    <x v="3"/>
    <n v="220"/>
    <n v="4"/>
    <x v="3"/>
    <s v="front wheel drive"/>
    <n v="4"/>
    <s v="Hatchback,Performance"/>
    <s v="Compact"/>
    <s v="4dr Hatchback"/>
    <n v="34"/>
    <n v="25"/>
    <n v="873"/>
    <x v="1138"/>
  </r>
  <r>
    <x v="5"/>
    <s v="Golf GTI"/>
    <n v="2016"/>
    <x v="1"/>
    <x v="3"/>
    <n v="220"/>
    <n v="4"/>
    <x v="2"/>
    <s v="front wheel drive"/>
    <n v="4"/>
    <s v="Hatchback,Performance"/>
    <s v="Compact"/>
    <s v="4dr Hatchback"/>
    <n v="33"/>
    <n v="25"/>
    <n v="873"/>
    <x v="1139"/>
  </r>
  <r>
    <x v="5"/>
    <s v="Golf GTI"/>
    <n v="2015"/>
    <x v="0"/>
    <x v="3"/>
    <n v="220"/>
    <n v="4"/>
    <x v="3"/>
    <s v="front wheel drive"/>
    <n v="2"/>
    <s v="Hatchback,Performance"/>
    <s v="Compact"/>
    <s v="2dr Hatchback"/>
    <n v="34"/>
    <n v="25"/>
    <n v="873"/>
    <x v="1140"/>
  </r>
  <r>
    <x v="5"/>
    <s v="Golf GTI"/>
    <n v="2015"/>
    <x v="0"/>
    <x v="3"/>
    <n v="220"/>
    <n v="4"/>
    <x v="3"/>
    <s v="front wheel drive"/>
    <n v="2"/>
    <s v="Hatchback,Performance"/>
    <s v="Compact"/>
    <s v="2dr Hatchback"/>
    <n v="34"/>
    <n v="25"/>
    <n v="873"/>
    <x v="1023"/>
  </r>
  <r>
    <x v="5"/>
    <s v="Golf GTI"/>
    <n v="2015"/>
    <x v="0"/>
    <x v="3"/>
    <n v="220"/>
    <n v="4"/>
    <x v="2"/>
    <s v="front wheel drive"/>
    <n v="2"/>
    <s v="Hatchback,Performance"/>
    <s v="Compact"/>
    <s v="2dr Hatchback"/>
    <n v="33"/>
    <n v="25"/>
    <n v="873"/>
    <x v="1141"/>
  </r>
  <r>
    <x v="5"/>
    <s v="Golf GTI"/>
    <n v="2015"/>
    <x v="0"/>
    <x v="3"/>
    <n v="220"/>
    <n v="4"/>
    <x v="2"/>
    <s v="front wheel drive"/>
    <n v="2"/>
    <s v="Hatchback,Performance"/>
    <s v="Compact"/>
    <s v="2dr Hatchback"/>
    <n v="33"/>
    <n v="25"/>
    <n v="873"/>
    <x v="103"/>
  </r>
  <r>
    <x v="5"/>
    <s v="Golf GTI"/>
    <n v="2016"/>
    <x v="1"/>
    <x v="3"/>
    <n v="220"/>
    <n v="4"/>
    <x v="2"/>
    <s v="front wheel drive"/>
    <n v="2"/>
    <s v="Hatchback,Performance"/>
    <s v="Compact"/>
    <s v="2dr Hatchback"/>
    <n v="33"/>
    <n v="25"/>
    <n v="873"/>
    <x v="1142"/>
  </r>
  <r>
    <x v="5"/>
    <s v="Golf GTI"/>
    <n v="2016"/>
    <x v="1"/>
    <x v="3"/>
    <n v="220"/>
    <n v="4"/>
    <x v="2"/>
    <s v="front wheel drive"/>
    <n v="2"/>
    <s v="Hatchback,Performance"/>
    <s v="Compact"/>
    <s v="2dr Hatchback"/>
    <n v="33"/>
    <n v="25"/>
    <n v="873"/>
    <x v="1143"/>
  </r>
  <r>
    <x v="5"/>
    <s v="Golf GTI"/>
    <n v="2016"/>
    <x v="1"/>
    <x v="3"/>
    <n v="220"/>
    <n v="4"/>
    <x v="3"/>
    <s v="front wheel drive"/>
    <n v="2"/>
    <s v="Hatchback,Performance"/>
    <s v="Compact"/>
    <s v="2dr Hatchback"/>
    <n v="34"/>
    <n v="25"/>
    <n v="873"/>
    <x v="1144"/>
  </r>
  <r>
    <x v="5"/>
    <s v="Golf GTI"/>
    <n v="2016"/>
    <x v="1"/>
    <x v="3"/>
    <n v="220"/>
    <n v="4"/>
    <x v="3"/>
    <s v="front wheel drive"/>
    <n v="2"/>
    <s v="Hatchback,Performance"/>
    <s v="Compact"/>
    <s v="2dr Hatchback"/>
    <n v="34"/>
    <n v="25"/>
    <n v="873"/>
    <x v="1145"/>
  </r>
  <r>
    <x v="21"/>
    <s v="QX60"/>
    <n v="2015"/>
    <x v="0"/>
    <x v="3"/>
    <n v="230"/>
    <n v="4"/>
    <x v="1"/>
    <s v="all wheel drive"/>
    <n v="4"/>
    <s v="Crossover,Luxury,Hybrid"/>
    <s v="Large"/>
    <s v="4dr SUV"/>
    <n v="28"/>
    <n v="25"/>
    <n v="190"/>
    <x v="528"/>
  </r>
  <r>
    <x v="19"/>
    <s v="A6"/>
    <n v="2016"/>
    <x v="1"/>
    <x v="4"/>
    <n v="240"/>
    <n v="6"/>
    <x v="1"/>
    <s v="all wheel drive"/>
    <n v="4"/>
    <s v="Diesel,Luxury"/>
    <s v="Midsize"/>
    <s v="Sedan"/>
    <n v="38"/>
    <n v="25"/>
    <n v="3105"/>
    <x v="1146"/>
  </r>
  <r>
    <x v="19"/>
    <s v="A6"/>
    <n v="2016"/>
    <x v="1"/>
    <x v="4"/>
    <n v="240"/>
    <n v="6"/>
    <x v="1"/>
    <s v="all wheel drive"/>
    <n v="4"/>
    <s v="Diesel,Luxury"/>
    <s v="Midsize"/>
    <s v="Sedan"/>
    <n v="38"/>
    <n v="25"/>
    <n v="3105"/>
    <x v="1147"/>
  </r>
  <r>
    <x v="19"/>
    <s v="A7"/>
    <n v="2016"/>
    <x v="1"/>
    <x v="4"/>
    <n v="240"/>
    <n v="6"/>
    <x v="1"/>
    <s v="all wheel drive"/>
    <n v="4"/>
    <s v="Diesel,Luxury"/>
    <s v="Large"/>
    <s v="Sedan"/>
    <n v="38"/>
    <n v="25"/>
    <n v="3105"/>
    <x v="1148"/>
  </r>
  <r>
    <x v="26"/>
    <s v="S60"/>
    <n v="2015"/>
    <x v="0"/>
    <x v="1"/>
    <n v="240"/>
    <n v="4"/>
    <x v="1"/>
    <s v="front wheel drive"/>
    <n v="4"/>
    <s v="Luxury,Performance"/>
    <s v="Midsize"/>
    <s v="Sedan"/>
    <n v="37"/>
    <n v="25"/>
    <n v="870"/>
    <x v="27"/>
  </r>
  <r>
    <x v="26"/>
    <s v="S60"/>
    <n v="2015"/>
    <x v="0"/>
    <x v="1"/>
    <n v="240"/>
    <n v="4"/>
    <x v="1"/>
    <s v="front wheel drive"/>
    <n v="4"/>
    <s v="Luxury,Performance"/>
    <s v="Midsize"/>
    <s v="Sedan"/>
    <n v="37"/>
    <n v="25"/>
    <n v="870"/>
    <x v="1149"/>
  </r>
  <r>
    <x v="26"/>
    <s v="S60"/>
    <n v="2016"/>
    <x v="1"/>
    <x v="1"/>
    <n v="240"/>
    <n v="4"/>
    <x v="1"/>
    <s v="front wheel drive"/>
    <n v="4"/>
    <s v="Luxury,Performance"/>
    <s v="Midsize"/>
    <s v="Sedan"/>
    <n v="37"/>
    <n v="25"/>
    <n v="870"/>
    <x v="1150"/>
  </r>
  <r>
    <x v="26"/>
    <s v="S60"/>
    <n v="2016"/>
    <x v="1"/>
    <x v="1"/>
    <n v="240"/>
    <n v="4"/>
    <x v="1"/>
    <s v="front wheel drive"/>
    <n v="4"/>
    <s v="Luxury,Performance"/>
    <s v="Midsize"/>
    <s v="Sedan"/>
    <n v="37"/>
    <n v="25"/>
    <n v="870"/>
    <x v="1151"/>
  </r>
  <r>
    <x v="26"/>
    <s v="S60"/>
    <n v="2017"/>
    <x v="2"/>
    <x v="1"/>
    <n v="240"/>
    <n v="4"/>
    <x v="1"/>
    <s v="front wheel drive"/>
    <n v="4"/>
    <s v="Luxury"/>
    <s v="Midsize"/>
    <s v="Sedan"/>
    <n v="36"/>
    <n v="25"/>
    <n v="870"/>
    <x v="27"/>
  </r>
  <r>
    <x v="26"/>
    <s v="S60"/>
    <n v="2017"/>
    <x v="2"/>
    <x v="1"/>
    <n v="240"/>
    <n v="4"/>
    <x v="1"/>
    <s v="front wheel drive"/>
    <n v="4"/>
    <s v="Luxury"/>
    <s v="Midsize"/>
    <s v="Sedan"/>
    <n v="36"/>
    <n v="25"/>
    <n v="870"/>
    <x v="1152"/>
  </r>
  <r>
    <x v="26"/>
    <s v="S60"/>
    <n v="2017"/>
    <x v="2"/>
    <x v="1"/>
    <n v="240"/>
    <n v="4"/>
    <x v="1"/>
    <s v="front wheel drive"/>
    <n v="4"/>
    <s v="Luxury"/>
    <s v="Midsize"/>
    <s v="Sedan"/>
    <n v="36"/>
    <n v="25"/>
    <n v="870"/>
    <x v="927"/>
  </r>
  <r>
    <x v="26"/>
    <s v="S80"/>
    <n v="2016"/>
    <x v="1"/>
    <x v="1"/>
    <n v="240"/>
    <n v="4"/>
    <x v="1"/>
    <s v="front wheel drive"/>
    <n v="4"/>
    <s v="Luxury"/>
    <s v="Midsize"/>
    <s v="Sedan"/>
    <n v="37"/>
    <n v="25"/>
    <n v="870"/>
    <x v="1153"/>
  </r>
  <r>
    <x v="26"/>
    <s v="S80"/>
    <n v="2016"/>
    <x v="1"/>
    <x v="1"/>
    <n v="240"/>
    <n v="4"/>
    <x v="1"/>
    <s v="front wheel drive"/>
    <n v="4"/>
    <s v="Luxury"/>
    <s v="Midsize"/>
    <s v="Sedan"/>
    <n v="37"/>
    <n v="25"/>
    <n v="870"/>
    <x v="340"/>
  </r>
  <r>
    <x v="26"/>
    <s v="V60"/>
    <n v="2015"/>
    <x v="0"/>
    <x v="1"/>
    <n v="240"/>
    <n v="4"/>
    <x v="1"/>
    <s v="front wheel drive"/>
    <n v="4"/>
    <s v="Luxury"/>
    <s v="Midsize"/>
    <s v="Wagon"/>
    <n v="37"/>
    <n v="25"/>
    <n v="870"/>
    <x v="1154"/>
  </r>
  <r>
    <x v="26"/>
    <s v="V60"/>
    <n v="2015"/>
    <x v="0"/>
    <x v="1"/>
    <n v="240"/>
    <n v="4"/>
    <x v="1"/>
    <s v="front wheel drive"/>
    <n v="4"/>
    <s v="Luxury"/>
    <s v="Midsize"/>
    <s v="Wagon"/>
    <n v="37"/>
    <n v="25"/>
    <n v="870"/>
    <x v="29"/>
  </r>
  <r>
    <x v="26"/>
    <s v="V60"/>
    <n v="2016"/>
    <x v="1"/>
    <x v="1"/>
    <n v="240"/>
    <n v="4"/>
    <x v="1"/>
    <s v="front wheel drive"/>
    <n v="4"/>
    <s v="Luxury"/>
    <s v="Midsize"/>
    <s v="Wagon"/>
    <n v="29"/>
    <n v="25"/>
    <n v="870"/>
    <x v="1155"/>
  </r>
  <r>
    <x v="26"/>
    <s v="V60"/>
    <n v="2016"/>
    <x v="1"/>
    <x v="1"/>
    <n v="240"/>
    <n v="4"/>
    <x v="1"/>
    <s v="front wheel drive"/>
    <n v="4"/>
    <s v="Luxury"/>
    <s v="Midsize"/>
    <s v="Wagon"/>
    <n v="29"/>
    <n v="25"/>
    <n v="870"/>
    <x v="1156"/>
  </r>
  <r>
    <x v="26"/>
    <s v="V60"/>
    <n v="2016"/>
    <x v="1"/>
    <x v="1"/>
    <n v="240"/>
    <n v="4"/>
    <x v="1"/>
    <s v="front wheel drive"/>
    <n v="4"/>
    <s v="Luxury"/>
    <s v="Midsize"/>
    <s v="Wagon"/>
    <n v="29"/>
    <n v="25"/>
    <n v="870"/>
    <x v="155"/>
  </r>
  <r>
    <x v="26"/>
    <s v="V60"/>
    <n v="2017"/>
    <x v="2"/>
    <x v="1"/>
    <n v="240"/>
    <n v="4"/>
    <x v="1"/>
    <s v="front wheel drive"/>
    <n v="4"/>
    <s v="Luxury,Performance"/>
    <s v="Midsize"/>
    <s v="Wagon"/>
    <n v="36"/>
    <n v="25"/>
    <n v="870"/>
    <x v="1155"/>
  </r>
  <r>
    <x v="26"/>
    <s v="V60"/>
    <n v="2017"/>
    <x v="2"/>
    <x v="1"/>
    <n v="240"/>
    <n v="4"/>
    <x v="1"/>
    <s v="front wheel drive"/>
    <n v="4"/>
    <s v="Luxury,Performance"/>
    <s v="Midsize"/>
    <s v="Wagon"/>
    <n v="36"/>
    <n v="25"/>
    <n v="870"/>
    <x v="1156"/>
  </r>
  <r>
    <x v="26"/>
    <s v="V60"/>
    <n v="2017"/>
    <x v="2"/>
    <x v="1"/>
    <n v="240"/>
    <n v="4"/>
    <x v="1"/>
    <s v="front wheel drive"/>
    <n v="4"/>
    <s v="Luxury,Performance"/>
    <s v="Midsize"/>
    <s v="Wagon"/>
    <n v="36"/>
    <n v="25"/>
    <n v="870"/>
    <x v="155"/>
  </r>
  <r>
    <x v="10"/>
    <s v="C-Class"/>
    <n v="2015"/>
    <x v="0"/>
    <x v="2"/>
    <n v="241"/>
    <n v="4"/>
    <x v="1"/>
    <s v="rear wheel drive"/>
    <n v="4"/>
    <s v="Luxury"/>
    <s v="Midsize"/>
    <s v="Sedan"/>
    <n v="34"/>
    <n v="25"/>
    <n v="617"/>
    <x v="1157"/>
  </r>
  <r>
    <x v="10"/>
    <s v="C-Class"/>
    <n v="2015"/>
    <x v="0"/>
    <x v="2"/>
    <n v="241"/>
    <n v="4"/>
    <x v="1"/>
    <s v="rear wheel drive"/>
    <n v="4"/>
    <s v="Luxury"/>
    <s v="Midsize"/>
    <s v="Sedan"/>
    <n v="34"/>
    <n v="25"/>
    <n v="617"/>
    <x v="1158"/>
  </r>
  <r>
    <x v="10"/>
    <s v="C-Class"/>
    <n v="2015"/>
    <x v="0"/>
    <x v="2"/>
    <n v="241"/>
    <n v="4"/>
    <x v="1"/>
    <s v="rear wheel drive"/>
    <n v="4"/>
    <s v="Luxury"/>
    <s v="Midsize"/>
    <s v="Sedan"/>
    <n v="34"/>
    <n v="25"/>
    <n v="617"/>
    <x v="1159"/>
  </r>
  <r>
    <x v="10"/>
    <s v="C-Class"/>
    <n v="2016"/>
    <x v="1"/>
    <x v="2"/>
    <n v="241"/>
    <n v="4"/>
    <x v="1"/>
    <s v="rear wheel drive"/>
    <n v="4"/>
    <s v="Luxury"/>
    <s v="Midsize"/>
    <s v="Sedan"/>
    <n v="34"/>
    <n v="25"/>
    <n v="617"/>
    <x v="1160"/>
  </r>
  <r>
    <x v="10"/>
    <s v="C-Class"/>
    <n v="2016"/>
    <x v="1"/>
    <x v="2"/>
    <n v="241"/>
    <n v="4"/>
    <x v="1"/>
    <s v="rear wheel drive"/>
    <n v="4"/>
    <s v="Luxury"/>
    <s v="Midsize"/>
    <s v="Sedan"/>
    <n v="34"/>
    <n v="25"/>
    <n v="617"/>
    <x v="1161"/>
  </r>
  <r>
    <x v="10"/>
    <s v="C-Class"/>
    <n v="2016"/>
    <x v="1"/>
    <x v="2"/>
    <n v="241"/>
    <n v="4"/>
    <x v="1"/>
    <s v="rear wheel drive"/>
    <n v="4"/>
    <s v="Luxury"/>
    <s v="Midsize"/>
    <s v="Sedan"/>
    <n v="34"/>
    <n v="25"/>
    <n v="617"/>
    <x v="1162"/>
  </r>
  <r>
    <x v="10"/>
    <s v="SLC-Class"/>
    <n v="2017"/>
    <x v="2"/>
    <x v="2"/>
    <n v="241"/>
    <n v="4"/>
    <x v="1"/>
    <s v="rear wheel drive"/>
    <n v="2"/>
    <s v="Luxury,Performance"/>
    <s v="Compact"/>
    <s v="Convertible"/>
    <n v="32"/>
    <n v="25"/>
    <n v="617"/>
    <x v="1163"/>
  </r>
  <r>
    <x v="10"/>
    <s v="SLK-Class"/>
    <n v="2016"/>
    <x v="1"/>
    <x v="2"/>
    <n v="241"/>
    <n v="4"/>
    <x v="1"/>
    <s v="rear wheel drive"/>
    <n v="2"/>
    <s v="Luxury"/>
    <s v="Compact"/>
    <s v="Convertible"/>
    <n v="32"/>
    <n v="25"/>
    <n v="617"/>
    <x v="1164"/>
  </r>
  <r>
    <x v="21"/>
    <s v="QX60"/>
    <n v="2016"/>
    <x v="1"/>
    <x v="3"/>
    <n v="250"/>
    <n v="4"/>
    <x v="1"/>
    <s v="all wheel drive"/>
    <n v="4"/>
    <s v="Crossover,Luxury,Hybrid"/>
    <s v="Large"/>
    <s v="4dr SUV"/>
    <n v="28"/>
    <n v="25"/>
    <n v="190"/>
    <x v="1165"/>
  </r>
  <r>
    <x v="19"/>
    <s v="A4"/>
    <n v="2017"/>
    <x v="2"/>
    <x v="3"/>
    <n v="252"/>
    <n v="4"/>
    <x v="2"/>
    <s v="front wheel drive"/>
    <n v="4"/>
    <s v="Luxury,Performance"/>
    <s v="Midsize"/>
    <s v="Sedan"/>
    <n v="33"/>
    <n v="25"/>
    <n v="3105"/>
    <x v="1166"/>
  </r>
  <r>
    <x v="19"/>
    <s v="A4"/>
    <n v="2017"/>
    <x v="2"/>
    <x v="3"/>
    <n v="252"/>
    <n v="4"/>
    <x v="2"/>
    <s v="front wheel drive"/>
    <n v="4"/>
    <s v="Luxury,Performance"/>
    <s v="Midsize"/>
    <s v="Sedan"/>
    <n v="33"/>
    <n v="25"/>
    <n v="3105"/>
    <x v="1167"/>
  </r>
  <r>
    <x v="19"/>
    <s v="A4"/>
    <n v="2017"/>
    <x v="2"/>
    <x v="3"/>
    <n v="252"/>
    <n v="4"/>
    <x v="2"/>
    <s v="front wheel drive"/>
    <n v="4"/>
    <s v="Luxury,Performance"/>
    <s v="Midsize"/>
    <s v="Sedan"/>
    <n v="33"/>
    <n v="25"/>
    <n v="3105"/>
    <x v="1168"/>
  </r>
  <r>
    <x v="0"/>
    <s v="3 Series"/>
    <n v="2015"/>
    <x v="0"/>
    <x v="2"/>
    <n v="335"/>
    <n v="6"/>
    <x v="1"/>
    <s v="rear wheel drive"/>
    <n v="4"/>
    <s v="Luxury,High-Performance,Hybrid"/>
    <s v="Midsize"/>
    <s v="Sedan"/>
    <n v="33"/>
    <n v="25"/>
    <n v="3916"/>
    <x v="1169"/>
  </r>
  <r>
    <x v="18"/>
    <s v="Samurai"/>
    <n v="1993"/>
    <x v="17"/>
    <x v="1"/>
    <n v="66"/>
    <n v="4"/>
    <x v="3"/>
    <s v="four wheel drive"/>
    <n v="2"/>
    <s v="N/A"/>
    <s v="Compact"/>
    <s v="Convertible SUV"/>
    <n v="26"/>
    <n v="24"/>
    <n v="481"/>
    <x v="176"/>
  </r>
  <r>
    <x v="18"/>
    <s v="Samurai"/>
    <n v="1993"/>
    <x v="17"/>
    <x v="1"/>
    <n v="66"/>
    <n v="4"/>
    <x v="3"/>
    <s v="rear wheel drive"/>
    <n v="2"/>
    <s v="N/A"/>
    <s v="Compact"/>
    <s v="Convertible SUV"/>
    <n v="26"/>
    <n v="24"/>
    <n v="481"/>
    <x v="176"/>
  </r>
  <r>
    <x v="18"/>
    <s v="Samurai"/>
    <n v="1994"/>
    <x v="23"/>
    <x v="1"/>
    <n v="66"/>
    <n v="4"/>
    <x v="3"/>
    <s v="four wheel drive"/>
    <n v="2"/>
    <s v="N/A"/>
    <s v="Compact"/>
    <s v="Convertible SUV"/>
    <n v="26"/>
    <n v="24"/>
    <n v="481"/>
    <x v="176"/>
  </r>
  <r>
    <x v="18"/>
    <s v="Samurai"/>
    <n v="1995"/>
    <x v="14"/>
    <x v="1"/>
    <n v="66"/>
    <n v="4"/>
    <x v="3"/>
    <s v="four wheel drive"/>
    <n v="2"/>
    <s v="N/A"/>
    <s v="Compact"/>
    <s v="Convertible SUV"/>
    <n v="26"/>
    <n v="24"/>
    <n v="481"/>
    <x v="176"/>
  </r>
  <r>
    <x v="20"/>
    <s v="Justy"/>
    <n v="1992"/>
    <x v="16"/>
    <x v="1"/>
    <n v="73"/>
    <n v="3"/>
    <x v="3"/>
    <s v="four wheel drive"/>
    <n v="4"/>
    <s v="Hatchback"/>
    <s v="Compact"/>
    <s v="4dr Hatchback"/>
    <n v="29"/>
    <n v="24"/>
    <n v="640"/>
    <x v="176"/>
  </r>
  <r>
    <x v="20"/>
    <s v="Justy"/>
    <n v="1993"/>
    <x v="17"/>
    <x v="1"/>
    <n v="73"/>
    <n v="3"/>
    <x v="3"/>
    <s v="four wheel drive"/>
    <n v="4"/>
    <s v="Hatchback"/>
    <s v="Compact"/>
    <s v="4dr Hatchback"/>
    <n v="29"/>
    <n v="24"/>
    <n v="640"/>
    <x v="176"/>
  </r>
  <r>
    <x v="20"/>
    <s v="Justy"/>
    <n v="1994"/>
    <x v="23"/>
    <x v="1"/>
    <n v="73"/>
    <n v="3"/>
    <x v="3"/>
    <s v="four wheel drive"/>
    <n v="4"/>
    <s v="Hatchback"/>
    <s v="Compact"/>
    <s v="4dr Hatchback"/>
    <n v="29"/>
    <n v="24"/>
    <n v="640"/>
    <x v="176"/>
  </r>
  <r>
    <x v="20"/>
    <s v="Justy"/>
    <n v="1992"/>
    <x v="16"/>
    <x v="1"/>
    <n v="73"/>
    <n v="3"/>
    <x v="3"/>
    <s v="four wheel drive"/>
    <n v="2"/>
    <s v="Hatchback"/>
    <s v="Compact"/>
    <s v="2dr Hatchback"/>
    <n v="29"/>
    <n v="24"/>
    <n v="640"/>
    <x v="176"/>
  </r>
  <r>
    <x v="25"/>
    <s v="Le Mans"/>
    <n v="1992"/>
    <x v="16"/>
    <x v="1"/>
    <n v="74"/>
    <n v="4"/>
    <x v="3"/>
    <s v="front wheel drive"/>
    <n v="2"/>
    <s v="N/A"/>
    <s v="Compact"/>
    <s v="Coupe"/>
    <n v="34"/>
    <n v="24"/>
    <n v="210"/>
    <x v="176"/>
  </r>
  <r>
    <x v="25"/>
    <s v="Le Mans"/>
    <n v="1993"/>
    <x v="17"/>
    <x v="1"/>
    <n v="74"/>
    <n v="4"/>
    <x v="3"/>
    <s v="front wheel drive"/>
    <n v="2"/>
    <s v="N/A"/>
    <s v="Compact"/>
    <s v="Coupe"/>
    <n v="34"/>
    <n v="24"/>
    <n v="210"/>
    <x v="176"/>
  </r>
  <r>
    <x v="14"/>
    <s v="Excel"/>
    <n v="1994"/>
    <x v="23"/>
    <x v="1"/>
    <n v="81"/>
    <n v="4"/>
    <x v="3"/>
    <s v="front wheel drive"/>
    <n v="4"/>
    <s v="N/A"/>
    <s v="Compact"/>
    <s v="Sedan"/>
    <n v="33"/>
    <n v="24"/>
    <n v="1439"/>
    <x v="176"/>
  </r>
  <r>
    <x v="14"/>
    <s v="Excel"/>
    <n v="1994"/>
    <x v="23"/>
    <x v="1"/>
    <n v="81"/>
    <n v="4"/>
    <x v="3"/>
    <s v="front wheel drive"/>
    <n v="2"/>
    <s v="Hatchback"/>
    <s v="Compact"/>
    <s v="2dr Hatchback"/>
    <n v="33"/>
    <n v="24"/>
    <n v="1439"/>
    <x v="176"/>
  </r>
  <r>
    <x v="17"/>
    <n v="323"/>
    <n v="1993"/>
    <x v="17"/>
    <x v="1"/>
    <n v="82"/>
    <n v="4"/>
    <x v="3"/>
    <s v="front wheel drive"/>
    <n v="2"/>
    <s v="Hatchback"/>
    <s v="Compact"/>
    <s v="2dr Hatchback"/>
    <n v="32"/>
    <n v="24"/>
    <n v="586"/>
    <x v="176"/>
  </r>
  <r>
    <x v="17"/>
    <s v="MX-3"/>
    <n v="1993"/>
    <x v="17"/>
    <x v="1"/>
    <n v="88"/>
    <n v="4"/>
    <x v="3"/>
    <s v="front wheel drive"/>
    <n v="2"/>
    <s v="Hatchback"/>
    <s v="Compact"/>
    <s v="2dr Hatchback"/>
    <n v="32"/>
    <n v="24"/>
    <n v="586"/>
    <x v="176"/>
  </r>
  <r>
    <x v="14"/>
    <s v="Scoupe"/>
    <n v="1995"/>
    <x v="14"/>
    <x v="1"/>
    <n v="92"/>
    <n v="4"/>
    <x v="3"/>
    <s v="front wheel drive"/>
    <n v="2"/>
    <s v="N/A"/>
    <s v="Compact"/>
    <s v="Coupe"/>
    <n v="33"/>
    <n v="24"/>
    <n v="1439"/>
    <x v="176"/>
  </r>
  <r>
    <x v="1"/>
    <s v="Civic CRX"/>
    <n v="1990"/>
    <x v="7"/>
    <x v="1"/>
    <n v="108"/>
    <n v="4"/>
    <x v="3"/>
    <s v="front wheel drive"/>
    <n v="2"/>
    <s v="Hatchback"/>
    <s v="Compact"/>
    <s v="2dr Hatchback"/>
    <n v="30"/>
    <n v="24"/>
    <n v="2202"/>
    <x v="176"/>
  </r>
  <r>
    <x v="1"/>
    <s v="Civic CRX"/>
    <n v="1991"/>
    <x v="8"/>
    <x v="1"/>
    <n v="108"/>
    <n v="4"/>
    <x v="3"/>
    <s v="front wheel drive"/>
    <n v="2"/>
    <s v="Hatchback"/>
    <s v="Compact"/>
    <s v="2dr Hatchback"/>
    <n v="30"/>
    <n v="24"/>
    <n v="2202"/>
    <x v="176"/>
  </r>
  <r>
    <x v="4"/>
    <s v="NX"/>
    <n v="1991"/>
    <x v="8"/>
    <x v="1"/>
    <n v="110"/>
    <n v="4"/>
    <x v="3"/>
    <s v="front wheel drive"/>
    <n v="2"/>
    <s v="Hatchback"/>
    <s v="Compact"/>
    <s v="2dr Hatchback"/>
    <n v="35"/>
    <n v="24"/>
    <n v="2009"/>
    <x v="176"/>
  </r>
  <r>
    <x v="4"/>
    <s v="NX"/>
    <n v="1992"/>
    <x v="16"/>
    <x v="1"/>
    <n v="110"/>
    <n v="4"/>
    <x v="3"/>
    <s v="front wheel drive"/>
    <n v="2"/>
    <s v="Hatchback"/>
    <s v="Compact"/>
    <s v="2dr Hatchback"/>
    <n v="35"/>
    <n v="24"/>
    <n v="2009"/>
    <x v="176"/>
  </r>
  <r>
    <x v="4"/>
    <s v="NX"/>
    <n v="1993"/>
    <x v="17"/>
    <x v="1"/>
    <n v="110"/>
    <n v="4"/>
    <x v="3"/>
    <s v="front wheel drive"/>
    <n v="2"/>
    <s v="Hatchback"/>
    <s v="Compact"/>
    <s v="2dr Hatchback"/>
    <n v="34"/>
    <n v="24"/>
    <n v="2009"/>
    <x v="176"/>
  </r>
  <r>
    <x v="18"/>
    <s v="Esteem"/>
    <n v="2000"/>
    <x v="13"/>
    <x v="1"/>
    <n v="122"/>
    <n v="4"/>
    <x v="3"/>
    <s v="front wheel drive"/>
    <n v="4"/>
    <s v="N/A"/>
    <s v="Compact"/>
    <s v="Sedan"/>
    <n v="32"/>
    <n v="24"/>
    <n v="481"/>
    <x v="176"/>
  </r>
  <r>
    <x v="18"/>
    <s v="Esteem"/>
    <n v="2000"/>
    <x v="13"/>
    <x v="1"/>
    <n v="122"/>
    <n v="4"/>
    <x v="3"/>
    <s v="front wheel drive"/>
    <n v="4"/>
    <s v="N/A"/>
    <s v="Compact"/>
    <s v="Wagon"/>
    <n v="31"/>
    <n v="24"/>
    <n v="481"/>
    <x v="176"/>
  </r>
  <r>
    <x v="18"/>
    <s v="Esteem"/>
    <n v="2001"/>
    <x v="15"/>
    <x v="1"/>
    <n v="122"/>
    <n v="4"/>
    <x v="3"/>
    <s v="front wheel drive"/>
    <n v="4"/>
    <s v="N/A"/>
    <s v="Compact"/>
    <s v="Wagon"/>
    <n v="32"/>
    <n v="24"/>
    <n v="481"/>
    <x v="1170"/>
  </r>
  <r>
    <x v="18"/>
    <s v="Esteem"/>
    <n v="2001"/>
    <x v="15"/>
    <x v="1"/>
    <n v="122"/>
    <n v="4"/>
    <x v="3"/>
    <s v="front wheel drive"/>
    <n v="4"/>
    <s v="N/A"/>
    <s v="Compact"/>
    <s v="Sedan"/>
    <n v="32"/>
    <n v="24"/>
    <n v="481"/>
    <x v="1171"/>
  </r>
  <r>
    <x v="18"/>
    <s v="Esteem"/>
    <n v="2001"/>
    <x v="15"/>
    <x v="1"/>
    <n v="122"/>
    <n v="4"/>
    <x v="3"/>
    <s v="front wheel drive"/>
    <n v="4"/>
    <s v="N/A"/>
    <s v="Compact"/>
    <s v="Sedan"/>
    <n v="32"/>
    <n v="24"/>
    <n v="481"/>
    <x v="1172"/>
  </r>
  <r>
    <x v="18"/>
    <s v="Esteem"/>
    <n v="2001"/>
    <x v="15"/>
    <x v="1"/>
    <n v="122"/>
    <n v="4"/>
    <x v="3"/>
    <s v="front wheel drive"/>
    <n v="4"/>
    <s v="N/A"/>
    <s v="Compact"/>
    <s v="Sedan"/>
    <n v="32"/>
    <n v="24"/>
    <n v="481"/>
    <x v="1173"/>
  </r>
  <r>
    <x v="18"/>
    <s v="Esteem"/>
    <n v="2001"/>
    <x v="15"/>
    <x v="1"/>
    <n v="122"/>
    <n v="4"/>
    <x v="3"/>
    <s v="front wheel drive"/>
    <n v="4"/>
    <s v="N/A"/>
    <s v="Compact"/>
    <s v="Wagon"/>
    <n v="31"/>
    <n v="24"/>
    <n v="481"/>
    <x v="806"/>
  </r>
  <r>
    <x v="18"/>
    <s v="Esteem"/>
    <n v="2001"/>
    <x v="15"/>
    <x v="1"/>
    <n v="122"/>
    <n v="4"/>
    <x v="3"/>
    <s v="front wheel drive"/>
    <n v="4"/>
    <s v="N/A"/>
    <s v="Compact"/>
    <s v="Sedan"/>
    <n v="32"/>
    <n v="24"/>
    <n v="481"/>
    <x v="1174"/>
  </r>
  <r>
    <x v="18"/>
    <s v="Esteem"/>
    <n v="2001"/>
    <x v="15"/>
    <x v="1"/>
    <n v="122"/>
    <n v="4"/>
    <x v="3"/>
    <s v="front wheel drive"/>
    <n v="4"/>
    <s v="N/A"/>
    <s v="Compact"/>
    <s v="Wagon"/>
    <n v="32"/>
    <n v="24"/>
    <n v="481"/>
    <x v="1175"/>
  </r>
  <r>
    <x v="18"/>
    <s v="Esteem"/>
    <n v="2002"/>
    <x v="27"/>
    <x v="1"/>
    <n v="122"/>
    <n v="4"/>
    <x v="3"/>
    <s v="front wheel drive"/>
    <n v="4"/>
    <s v="N/A"/>
    <s v="Compact"/>
    <s v="Sedan"/>
    <n v="32"/>
    <n v="24"/>
    <n v="481"/>
    <x v="1176"/>
  </r>
  <r>
    <x v="18"/>
    <s v="Esteem"/>
    <n v="2002"/>
    <x v="27"/>
    <x v="1"/>
    <n v="122"/>
    <n v="4"/>
    <x v="3"/>
    <s v="front wheel drive"/>
    <n v="4"/>
    <s v="N/A"/>
    <s v="Compact"/>
    <s v="Wagon"/>
    <n v="31"/>
    <n v="24"/>
    <n v="481"/>
    <x v="1177"/>
  </r>
  <r>
    <x v="18"/>
    <s v="Esteem"/>
    <n v="2002"/>
    <x v="27"/>
    <x v="1"/>
    <n v="122"/>
    <n v="4"/>
    <x v="3"/>
    <s v="front wheel drive"/>
    <n v="4"/>
    <s v="N/A"/>
    <s v="Compact"/>
    <s v="Wagon"/>
    <n v="31"/>
    <n v="24"/>
    <n v="481"/>
    <x v="1178"/>
  </r>
  <r>
    <x v="18"/>
    <s v="Esteem"/>
    <n v="2002"/>
    <x v="27"/>
    <x v="1"/>
    <n v="122"/>
    <n v="4"/>
    <x v="3"/>
    <s v="front wheel drive"/>
    <n v="4"/>
    <s v="N/A"/>
    <s v="Compact"/>
    <s v="Sedan"/>
    <n v="32"/>
    <n v="24"/>
    <n v="481"/>
    <x v="1179"/>
  </r>
  <r>
    <x v="7"/>
    <s v="Soul"/>
    <n v="2014"/>
    <x v="4"/>
    <x v="1"/>
    <n v="130"/>
    <n v="4"/>
    <x v="1"/>
    <s v="front wheel drive"/>
    <n v="4"/>
    <s v="N/A"/>
    <s v="Compact"/>
    <s v="Wagon"/>
    <n v="30"/>
    <n v="24"/>
    <n v="1720"/>
    <x v="946"/>
  </r>
  <r>
    <x v="7"/>
    <s v="Soul"/>
    <n v="2014"/>
    <x v="4"/>
    <x v="1"/>
    <n v="130"/>
    <n v="4"/>
    <x v="3"/>
    <s v="front wheel drive"/>
    <n v="4"/>
    <s v="N/A"/>
    <s v="Compact"/>
    <s v="Wagon"/>
    <n v="30"/>
    <n v="24"/>
    <n v="1720"/>
    <x v="1180"/>
  </r>
  <r>
    <x v="7"/>
    <s v="Soul"/>
    <n v="2015"/>
    <x v="0"/>
    <x v="1"/>
    <n v="130"/>
    <n v="4"/>
    <x v="3"/>
    <s v="front wheel drive"/>
    <n v="4"/>
    <s v="N/A"/>
    <s v="Compact"/>
    <s v="Wagon"/>
    <n v="30"/>
    <n v="24"/>
    <n v="1720"/>
    <x v="707"/>
  </r>
  <r>
    <x v="7"/>
    <s v="Soul"/>
    <n v="2015"/>
    <x v="0"/>
    <x v="1"/>
    <n v="130"/>
    <n v="4"/>
    <x v="1"/>
    <s v="front wheel drive"/>
    <n v="4"/>
    <s v="N/A"/>
    <s v="Compact"/>
    <s v="Wagon"/>
    <n v="30"/>
    <n v="24"/>
    <n v="1720"/>
    <x v="709"/>
  </r>
  <r>
    <x v="7"/>
    <s v="Soul"/>
    <n v="2016"/>
    <x v="1"/>
    <x v="1"/>
    <n v="130"/>
    <n v="4"/>
    <x v="1"/>
    <s v="front wheel drive"/>
    <n v="4"/>
    <s v="N/A"/>
    <s v="Compact"/>
    <s v="Wagon"/>
    <n v="30"/>
    <n v="24"/>
    <n v="1720"/>
    <x v="1181"/>
  </r>
  <r>
    <x v="7"/>
    <s v="Soul"/>
    <n v="2016"/>
    <x v="1"/>
    <x v="1"/>
    <n v="130"/>
    <n v="4"/>
    <x v="3"/>
    <s v="front wheel drive"/>
    <n v="4"/>
    <s v="N/A"/>
    <s v="Compact"/>
    <s v="Wagon"/>
    <n v="30"/>
    <n v="24"/>
    <n v="1720"/>
    <x v="1182"/>
  </r>
  <r>
    <x v="2"/>
    <s v="City Express"/>
    <n v="2015"/>
    <x v="0"/>
    <x v="1"/>
    <n v="131"/>
    <n v="4"/>
    <x v="1"/>
    <s v="front wheel drive"/>
    <n v="4"/>
    <s v="N/A"/>
    <s v="Compact"/>
    <s v="Cargo Minivan"/>
    <n v="26"/>
    <n v="24"/>
    <n v="1385"/>
    <x v="718"/>
  </r>
  <r>
    <x v="2"/>
    <s v="City Express"/>
    <n v="2015"/>
    <x v="0"/>
    <x v="1"/>
    <n v="131"/>
    <n v="4"/>
    <x v="1"/>
    <s v="front wheel drive"/>
    <n v="4"/>
    <s v="N/A"/>
    <s v="Compact"/>
    <s v="Cargo Minivan"/>
    <n v="26"/>
    <n v="24"/>
    <n v="1385"/>
    <x v="1183"/>
  </r>
  <r>
    <x v="2"/>
    <s v="City Express"/>
    <n v="2016"/>
    <x v="1"/>
    <x v="1"/>
    <n v="131"/>
    <n v="4"/>
    <x v="1"/>
    <s v="front wheel drive"/>
    <n v="4"/>
    <s v="N/A"/>
    <s v="Compact"/>
    <s v="Cargo Minivan"/>
    <n v="26"/>
    <n v="24"/>
    <n v="1385"/>
    <x v="718"/>
  </r>
  <r>
    <x v="2"/>
    <s v="City Express"/>
    <n v="2016"/>
    <x v="1"/>
    <x v="1"/>
    <n v="131"/>
    <n v="4"/>
    <x v="1"/>
    <s v="front wheel drive"/>
    <n v="4"/>
    <s v="N/A"/>
    <s v="Compact"/>
    <s v="Cargo Minivan"/>
    <n v="26"/>
    <n v="24"/>
    <n v="1385"/>
    <x v="1183"/>
  </r>
  <r>
    <x v="2"/>
    <s v="City Express"/>
    <n v="2017"/>
    <x v="2"/>
    <x v="1"/>
    <n v="131"/>
    <n v="4"/>
    <x v="1"/>
    <s v="front wheel drive"/>
    <n v="4"/>
    <s v="N/A"/>
    <s v="Compact"/>
    <s v="Cargo Minivan"/>
    <n v="26"/>
    <n v="24"/>
    <n v="1385"/>
    <x v="1184"/>
  </r>
  <r>
    <x v="2"/>
    <s v="City Express"/>
    <n v="2017"/>
    <x v="2"/>
    <x v="1"/>
    <n v="131"/>
    <n v="4"/>
    <x v="1"/>
    <s v="front wheel drive"/>
    <n v="4"/>
    <s v="N/A"/>
    <s v="Compact"/>
    <s v="Cargo Minivan"/>
    <n v="26"/>
    <n v="24"/>
    <n v="1385"/>
    <x v="718"/>
  </r>
  <r>
    <x v="4"/>
    <s v="NV200"/>
    <n v="2015"/>
    <x v="0"/>
    <x v="1"/>
    <n v="131"/>
    <n v="4"/>
    <x v="1"/>
    <s v="front wheel drive"/>
    <n v="4"/>
    <s v="N/A"/>
    <s v="Compact"/>
    <s v="Cargo Minivan"/>
    <n v="26"/>
    <n v="24"/>
    <n v="2009"/>
    <x v="1185"/>
  </r>
  <r>
    <x v="4"/>
    <s v="NV200"/>
    <n v="2015"/>
    <x v="0"/>
    <x v="1"/>
    <n v="131"/>
    <n v="4"/>
    <x v="1"/>
    <s v="front wheel drive"/>
    <n v="4"/>
    <s v="N/A"/>
    <s v="Compact"/>
    <s v="Cargo Minivan"/>
    <n v="26"/>
    <n v="24"/>
    <n v="2009"/>
    <x v="381"/>
  </r>
  <r>
    <x v="4"/>
    <s v="NV200"/>
    <n v="2016"/>
    <x v="1"/>
    <x v="1"/>
    <n v="131"/>
    <n v="4"/>
    <x v="1"/>
    <s v="front wheel drive"/>
    <n v="4"/>
    <s v="N/A"/>
    <s v="Compact"/>
    <s v="Cargo Minivan"/>
    <n v="26"/>
    <n v="24"/>
    <n v="2009"/>
    <x v="1186"/>
  </r>
  <r>
    <x v="4"/>
    <s v="NV200"/>
    <n v="2016"/>
    <x v="1"/>
    <x v="1"/>
    <n v="131"/>
    <n v="4"/>
    <x v="1"/>
    <s v="front wheel drive"/>
    <n v="4"/>
    <s v="N/A"/>
    <s v="Compact"/>
    <s v="Cargo Minivan"/>
    <n v="26"/>
    <n v="24"/>
    <n v="2009"/>
    <x v="1187"/>
  </r>
  <r>
    <x v="4"/>
    <s v="NV200"/>
    <n v="2017"/>
    <x v="2"/>
    <x v="1"/>
    <n v="131"/>
    <n v="4"/>
    <x v="1"/>
    <s v="front wheel drive"/>
    <n v="4"/>
    <s v="N/A"/>
    <s v="Compact"/>
    <s v="Cargo Minivan"/>
    <n v="26"/>
    <n v="24"/>
    <n v="2009"/>
    <x v="1188"/>
  </r>
  <r>
    <x v="4"/>
    <s v="NV200"/>
    <n v="2017"/>
    <x v="2"/>
    <x v="1"/>
    <n v="131"/>
    <n v="4"/>
    <x v="1"/>
    <s v="front wheel drive"/>
    <n v="4"/>
    <s v="N/A"/>
    <s v="Compact"/>
    <s v="Cargo Minivan"/>
    <n v="26"/>
    <n v="24"/>
    <n v="2009"/>
    <x v="1189"/>
  </r>
  <r>
    <x v="23"/>
    <s v="Neon"/>
    <n v="1999"/>
    <x v="11"/>
    <x v="1"/>
    <n v="132"/>
    <n v="4"/>
    <x v="3"/>
    <s v="front wheel drive"/>
    <n v="4"/>
    <s v="N/A"/>
    <s v="Compact"/>
    <s v="Sedan"/>
    <n v="36"/>
    <n v="24"/>
    <n v="535"/>
    <x v="176"/>
  </r>
  <r>
    <x v="23"/>
    <s v="Neon"/>
    <n v="2000"/>
    <x v="13"/>
    <x v="1"/>
    <n v="132"/>
    <n v="4"/>
    <x v="3"/>
    <s v="front wheel drive"/>
    <n v="4"/>
    <s v="N/A"/>
    <s v="Compact"/>
    <s v="Sedan"/>
    <n v="31"/>
    <n v="24"/>
    <n v="535"/>
    <x v="176"/>
  </r>
  <r>
    <x v="23"/>
    <s v="Neon"/>
    <n v="2000"/>
    <x v="13"/>
    <x v="1"/>
    <n v="132"/>
    <n v="4"/>
    <x v="3"/>
    <s v="front wheel drive"/>
    <n v="4"/>
    <s v="N/A"/>
    <s v="Compact"/>
    <s v="Sedan"/>
    <n v="31"/>
    <n v="24"/>
    <n v="535"/>
    <x v="1190"/>
  </r>
  <r>
    <x v="23"/>
    <s v="Neon"/>
    <n v="2001"/>
    <x v="15"/>
    <x v="1"/>
    <n v="132"/>
    <n v="4"/>
    <x v="3"/>
    <s v="front wheel drive"/>
    <n v="4"/>
    <s v="N/A"/>
    <s v="Compact"/>
    <s v="Sedan"/>
    <n v="30"/>
    <n v="24"/>
    <n v="535"/>
    <x v="1191"/>
  </r>
  <r>
    <x v="23"/>
    <s v="Neon"/>
    <n v="1999"/>
    <x v="11"/>
    <x v="1"/>
    <n v="132"/>
    <n v="4"/>
    <x v="3"/>
    <s v="front wheel drive"/>
    <n v="2"/>
    <s v="N/A"/>
    <s v="Compact"/>
    <s v="Coupe"/>
    <n v="36"/>
    <n v="24"/>
    <n v="535"/>
    <x v="176"/>
  </r>
  <r>
    <x v="24"/>
    <s v="Encore"/>
    <n v="2017"/>
    <x v="2"/>
    <x v="1"/>
    <n v="138"/>
    <n v="4"/>
    <x v="1"/>
    <s v="all wheel drive"/>
    <n v="4"/>
    <s v="Crossover"/>
    <s v="Compact"/>
    <s v="4dr SUV"/>
    <n v="30"/>
    <n v="24"/>
    <n v="155"/>
    <x v="1192"/>
  </r>
  <r>
    <x v="24"/>
    <s v="Encore"/>
    <n v="2017"/>
    <x v="2"/>
    <x v="1"/>
    <n v="138"/>
    <n v="4"/>
    <x v="1"/>
    <s v="all wheel drive"/>
    <n v="4"/>
    <s v="Crossover"/>
    <s v="Compact"/>
    <s v="4dr SUV"/>
    <n v="30"/>
    <n v="24"/>
    <n v="155"/>
    <x v="1193"/>
  </r>
  <r>
    <x v="24"/>
    <s v="Encore"/>
    <n v="2017"/>
    <x v="2"/>
    <x v="1"/>
    <n v="138"/>
    <n v="4"/>
    <x v="1"/>
    <s v="all wheel drive"/>
    <n v="4"/>
    <s v="Crossover"/>
    <s v="Compact"/>
    <s v="4dr SUV"/>
    <n v="30"/>
    <n v="24"/>
    <n v="155"/>
    <x v="403"/>
  </r>
  <r>
    <x v="24"/>
    <s v="Encore"/>
    <n v="2017"/>
    <x v="2"/>
    <x v="1"/>
    <n v="138"/>
    <n v="4"/>
    <x v="1"/>
    <s v="all wheel drive"/>
    <n v="4"/>
    <s v="Crossover"/>
    <s v="Compact"/>
    <s v="4dr SUV"/>
    <n v="30"/>
    <n v="24"/>
    <n v="155"/>
    <x v="1194"/>
  </r>
  <r>
    <x v="2"/>
    <s v="Sonic"/>
    <n v="2016"/>
    <x v="1"/>
    <x v="1"/>
    <n v="138"/>
    <n v="4"/>
    <x v="1"/>
    <s v="front wheel drive"/>
    <n v="4"/>
    <s v="Hatchback"/>
    <s v="Compact"/>
    <s v="4dr Hatchback"/>
    <n v="35"/>
    <n v="24"/>
    <n v="1385"/>
    <x v="1195"/>
  </r>
  <r>
    <x v="2"/>
    <s v="Sonic"/>
    <n v="2016"/>
    <x v="1"/>
    <x v="1"/>
    <n v="138"/>
    <n v="4"/>
    <x v="1"/>
    <s v="front wheel drive"/>
    <n v="4"/>
    <s v="N/A"/>
    <s v="Compact"/>
    <s v="Sedan"/>
    <n v="35"/>
    <n v="24"/>
    <n v="1385"/>
    <x v="1196"/>
  </r>
  <r>
    <x v="2"/>
    <s v="Sonic"/>
    <n v="2016"/>
    <x v="1"/>
    <x v="1"/>
    <n v="138"/>
    <n v="4"/>
    <x v="1"/>
    <s v="front wheel drive"/>
    <n v="4"/>
    <s v="N/A"/>
    <s v="Compact"/>
    <s v="Sedan"/>
    <n v="35"/>
    <n v="24"/>
    <n v="1385"/>
    <x v="1197"/>
  </r>
  <r>
    <x v="2"/>
    <s v="Sonic"/>
    <n v="2016"/>
    <x v="1"/>
    <x v="1"/>
    <n v="138"/>
    <n v="4"/>
    <x v="1"/>
    <s v="front wheel drive"/>
    <n v="4"/>
    <s v="Hatchback"/>
    <s v="Compact"/>
    <s v="4dr Hatchback"/>
    <n v="35"/>
    <n v="24"/>
    <n v="1385"/>
    <x v="813"/>
  </r>
  <r>
    <x v="2"/>
    <s v="Sonic"/>
    <n v="2017"/>
    <x v="2"/>
    <x v="1"/>
    <n v="138"/>
    <n v="4"/>
    <x v="1"/>
    <s v="front wheel drive"/>
    <n v="4"/>
    <s v="N/A"/>
    <s v="Compact"/>
    <s v="Sedan"/>
    <n v="34"/>
    <n v="24"/>
    <n v="1385"/>
    <x v="1198"/>
  </r>
  <r>
    <x v="2"/>
    <s v="Sonic"/>
    <n v="2017"/>
    <x v="2"/>
    <x v="1"/>
    <n v="138"/>
    <n v="4"/>
    <x v="1"/>
    <s v="front wheel drive"/>
    <n v="4"/>
    <s v="Hatchback"/>
    <s v="Compact"/>
    <s v="4dr Hatchback"/>
    <n v="34"/>
    <n v="24"/>
    <n v="1385"/>
    <x v="1199"/>
  </r>
  <r>
    <x v="2"/>
    <s v="Sonic"/>
    <n v="2017"/>
    <x v="2"/>
    <x v="1"/>
    <n v="138"/>
    <n v="4"/>
    <x v="1"/>
    <s v="front wheel drive"/>
    <n v="4"/>
    <s v="N/A"/>
    <s v="Compact"/>
    <s v="Sedan"/>
    <n v="34"/>
    <n v="24"/>
    <n v="1385"/>
    <x v="676"/>
  </r>
  <r>
    <x v="2"/>
    <s v="Trax"/>
    <n v="2015"/>
    <x v="0"/>
    <x v="1"/>
    <n v="138"/>
    <n v="4"/>
    <x v="1"/>
    <s v="all wheel drive"/>
    <n v="4"/>
    <s v="Crossover"/>
    <s v="Compact"/>
    <s v="4dr SUV"/>
    <n v="31"/>
    <n v="24"/>
    <n v="1385"/>
    <x v="775"/>
  </r>
  <r>
    <x v="2"/>
    <s v="Trax"/>
    <n v="2015"/>
    <x v="0"/>
    <x v="1"/>
    <n v="138"/>
    <n v="4"/>
    <x v="1"/>
    <s v="all wheel drive"/>
    <n v="4"/>
    <s v="Crossover"/>
    <s v="Compact"/>
    <s v="4dr SUV"/>
    <n v="31"/>
    <n v="24"/>
    <n v="1385"/>
    <x v="609"/>
  </r>
  <r>
    <x v="2"/>
    <s v="Trax"/>
    <n v="2015"/>
    <x v="0"/>
    <x v="1"/>
    <n v="138"/>
    <n v="4"/>
    <x v="1"/>
    <s v="all wheel drive"/>
    <n v="4"/>
    <s v="Crossover"/>
    <s v="Compact"/>
    <s v="4dr SUV"/>
    <n v="31"/>
    <n v="24"/>
    <n v="1385"/>
    <x v="1200"/>
  </r>
  <r>
    <x v="2"/>
    <s v="Trax"/>
    <n v="2015"/>
    <x v="0"/>
    <x v="1"/>
    <n v="138"/>
    <n v="4"/>
    <x v="1"/>
    <s v="all wheel drive"/>
    <n v="4"/>
    <s v="Crossover"/>
    <s v="Compact"/>
    <s v="4dr SUV"/>
    <n v="31"/>
    <n v="24"/>
    <n v="1385"/>
    <x v="1201"/>
  </r>
  <r>
    <x v="2"/>
    <s v="Trax"/>
    <n v="2016"/>
    <x v="1"/>
    <x v="1"/>
    <n v="138"/>
    <n v="4"/>
    <x v="1"/>
    <s v="all wheel drive"/>
    <n v="4"/>
    <s v="Crossover"/>
    <s v="Compact"/>
    <s v="4dr SUV"/>
    <n v="31"/>
    <n v="24"/>
    <n v="1385"/>
    <x v="872"/>
  </r>
  <r>
    <x v="2"/>
    <s v="Trax"/>
    <n v="2016"/>
    <x v="1"/>
    <x v="1"/>
    <n v="138"/>
    <n v="4"/>
    <x v="1"/>
    <s v="all wheel drive"/>
    <n v="4"/>
    <s v="Crossover"/>
    <s v="Compact"/>
    <s v="4dr SUV"/>
    <n v="31"/>
    <n v="24"/>
    <n v="1385"/>
    <x v="1202"/>
  </r>
  <r>
    <x v="2"/>
    <s v="Trax"/>
    <n v="2016"/>
    <x v="1"/>
    <x v="1"/>
    <n v="138"/>
    <n v="4"/>
    <x v="1"/>
    <s v="all wheel drive"/>
    <n v="4"/>
    <s v="Crossover"/>
    <s v="Compact"/>
    <s v="4dr SUV"/>
    <n v="31"/>
    <n v="24"/>
    <n v="1385"/>
    <x v="1203"/>
  </r>
  <r>
    <x v="2"/>
    <s v="Trax"/>
    <n v="2017"/>
    <x v="2"/>
    <x v="1"/>
    <n v="138"/>
    <n v="4"/>
    <x v="1"/>
    <s v="all wheel drive"/>
    <n v="4"/>
    <s v="Crossover"/>
    <s v="Compact"/>
    <s v="4dr SUV"/>
    <n v="30"/>
    <n v="24"/>
    <n v="1385"/>
    <x v="910"/>
  </r>
  <r>
    <x v="2"/>
    <s v="Trax"/>
    <n v="2017"/>
    <x v="2"/>
    <x v="1"/>
    <n v="138"/>
    <n v="4"/>
    <x v="1"/>
    <s v="all wheel drive"/>
    <n v="4"/>
    <s v="Crossover"/>
    <s v="Compact"/>
    <s v="4dr SUV"/>
    <n v="30"/>
    <n v="24"/>
    <n v="1385"/>
    <x v="1204"/>
  </r>
  <r>
    <x v="2"/>
    <s v="Trax"/>
    <n v="2017"/>
    <x v="2"/>
    <x v="1"/>
    <n v="138"/>
    <n v="4"/>
    <x v="1"/>
    <s v="all wheel drive"/>
    <n v="4"/>
    <s v="Crossover"/>
    <s v="Compact"/>
    <s v="4dr SUV"/>
    <n v="30"/>
    <n v="24"/>
    <n v="1385"/>
    <x v="749"/>
  </r>
  <r>
    <x v="7"/>
    <s v="Spectra"/>
    <n v="2008"/>
    <x v="12"/>
    <x v="1"/>
    <n v="138"/>
    <n v="4"/>
    <x v="1"/>
    <s v="front wheel drive"/>
    <n v="4"/>
    <s v="N/A"/>
    <s v="Compact"/>
    <s v="Sedan"/>
    <n v="32"/>
    <n v="24"/>
    <n v="1720"/>
    <x v="1205"/>
  </r>
  <r>
    <x v="7"/>
    <s v="Spectra"/>
    <n v="2008"/>
    <x v="12"/>
    <x v="1"/>
    <n v="138"/>
    <n v="4"/>
    <x v="1"/>
    <s v="front wheel drive"/>
    <n v="4"/>
    <s v="N/A"/>
    <s v="Compact"/>
    <s v="Wagon"/>
    <n v="32"/>
    <n v="24"/>
    <n v="1720"/>
    <x v="191"/>
  </r>
  <r>
    <x v="7"/>
    <s v="Spectra"/>
    <n v="2008"/>
    <x v="12"/>
    <x v="1"/>
    <n v="138"/>
    <n v="4"/>
    <x v="1"/>
    <s v="front wheel drive"/>
    <n v="4"/>
    <s v="N/A"/>
    <s v="Compact"/>
    <s v="Sedan"/>
    <n v="32"/>
    <n v="24"/>
    <n v="1720"/>
    <x v="191"/>
  </r>
  <r>
    <x v="7"/>
    <s v="Spectra"/>
    <n v="2008"/>
    <x v="12"/>
    <x v="1"/>
    <n v="138"/>
    <n v="4"/>
    <x v="1"/>
    <s v="front wheel drive"/>
    <n v="4"/>
    <s v="N/A"/>
    <s v="Compact"/>
    <s v="Sedan"/>
    <n v="32"/>
    <n v="24"/>
    <n v="1720"/>
    <x v="1206"/>
  </r>
  <r>
    <x v="7"/>
    <s v="Spectra"/>
    <n v="2009"/>
    <x v="10"/>
    <x v="1"/>
    <n v="138"/>
    <n v="4"/>
    <x v="1"/>
    <s v="front wheel drive"/>
    <n v="4"/>
    <s v="N/A"/>
    <s v="Compact"/>
    <s v="Sedan"/>
    <n v="32"/>
    <n v="24"/>
    <n v="1720"/>
    <x v="1207"/>
  </r>
  <r>
    <x v="7"/>
    <s v="Spectra"/>
    <n v="2009"/>
    <x v="10"/>
    <x v="1"/>
    <n v="138"/>
    <n v="4"/>
    <x v="1"/>
    <s v="front wheel drive"/>
    <n v="4"/>
    <s v="N/A"/>
    <s v="Compact"/>
    <s v="Sedan"/>
    <n v="32"/>
    <n v="24"/>
    <n v="1720"/>
    <x v="1208"/>
  </r>
  <r>
    <x v="7"/>
    <s v="Spectra"/>
    <n v="2009"/>
    <x v="10"/>
    <x v="1"/>
    <n v="138"/>
    <n v="4"/>
    <x v="1"/>
    <s v="front wheel drive"/>
    <n v="4"/>
    <s v="N/A"/>
    <s v="Compact"/>
    <s v="Wagon"/>
    <n v="32"/>
    <n v="24"/>
    <n v="1720"/>
    <x v="1209"/>
  </r>
  <r>
    <x v="7"/>
    <s v="Spectra"/>
    <n v="2009"/>
    <x v="10"/>
    <x v="1"/>
    <n v="138"/>
    <n v="4"/>
    <x v="1"/>
    <s v="front wheel drive"/>
    <n v="4"/>
    <s v="N/A"/>
    <s v="Compact"/>
    <s v="Sedan"/>
    <n v="32"/>
    <n v="24"/>
    <n v="1720"/>
    <x v="1210"/>
  </r>
  <r>
    <x v="2"/>
    <s v="Cobalt"/>
    <n v="2008"/>
    <x v="12"/>
    <x v="1"/>
    <n v="148"/>
    <n v="4"/>
    <x v="3"/>
    <s v="front wheel drive"/>
    <n v="4"/>
    <s v="N/A"/>
    <s v="Compact"/>
    <s v="Sedan"/>
    <n v="33"/>
    <n v="24"/>
    <n v="1385"/>
    <x v="1211"/>
  </r>
  <r>
    <x v="2"/>
    <s v="Cobalt"/>
    <n v="2008"/>
    <x v="12"/>
    <x v="1"/>
    <n v="148"/>
    <n v="4"/>
    <x v="3"/>
    <s v="front wheel drive"/>
    <n v="4"/>
    <s v="N/A"/>
    <s v="Compact"/>
    <s v="Sedan"/>
    <n v="33"/>
    <n v="24"/>
    <n v="1385"/>
    <x v="1212"/>
  </r>
  <r>
    <x v="2"/>
    <s v="Cobalt"/>
    <n v="2008"/>
    <x v="12"/>
    <x v="1"/>
    <n v="148"/>
    <n v="4"/>
    <x v="3"/>
    <s v="front wheel drive"/>
    <n v="2"/>
    <s v="N/A"/>
    <s v="Compact"/>
    <s v="Coupe"/>
    <n v="33"/>
    <n v="24"/>
    <n v="1385"/>
    <x v="1212"/>
  </r>
  <r>
    <x v="2"/>
    <s v="Cobalt"/>
    <n v="2008"/>
    <x v="12"/>
    <x v="1"/>
    <n v="148"/>
    <n v="4"/>
    <x v="3"/>
    <s v="front wheel drive"/>
    <n v="2"/>
    <s v="N/A"/>
    <s v="Compact"/>
    <s v="Coupe"/>
    <n v="33"/>
    <n v="24"/>
    <n v="1385"/>
    <x v="1211"/>
  </r>
  <r>
    <x v="3"/>
    <s v="Lancer Sportback"/>
    <n v="2012"/>
    <x v="5"/>
    <x v="1"/>
    <n v="148"/>
    <n v="4"/>
    <x v="1"/>
    <s v="front wheel drive"/>
    <n v="4"/>
    <s v="Hatchback"/>
    <s v="Compact"/>
    <s v="4dr Hatchback"/>
    <n v="32"/>
    <n v="24"/>
    <n v="436"/>
    <x v="599"/>
  </r>
  <r>
    <x v="3"/>
    <s v="Lancer Sportback"/>
    <n v="2013"/>
    <x v="3"/>
    <x v="1"/>
    <n v="148"/>
    <n v="4"/>
    <x v="1"/>
    <s v="front wheel drive"/>
    <n v="4"/>
    <s v="Hatchback"/>
    <s v="Compact"/>
    <s v="4dr Hatchback"/>
    <n v="32"/>
    <n v="24"/>
    <n v="436"/>
    <x v="1039"/>
  </r>
  <r>
    <x v="3"/>
    <s v="Lancer Sportback"/>
    <n v="2014"/>
    <x v="4"/>
    <x v="1"/>
    <n v="148"/>
    <n v="4"/>
    <x v="1"/>
    <s v="front wheel drive"/>
    <n v="4"/>
    <s v="Hatchback"/>
    <s v="Compact"/>
    <s v="4dr Hatchback"/>
    <n v="32"/>
    <n v="24"/>
    <n v="436"/>
    <x v="723"/>
  </r>
  <r>
    <x v="3"/>
    <s v="Lancer"/>
    <n v="2016"/>
    <x v="1"/>
    <x v="1"/>
    <n v="148"/>
    <n v="4"/>
    <x v="3"/>
    <s v="front wheel drive"/>
    <n v="4"/>
    <s v="N/A"/>
    <s v="Compact"/>
    <s v="Sedan"/>
    <n v="34"/>
    <n v="24"/>
    <n v="436"/>
    <x v="579"/>
  </r>
  <r>
    <x v="3"/>
    <s v="Lancer"/>
    <n v="2017"/>
    <x v="2"/>
    <x v="1"/>
    <n v="148"/>
    <n v="4"/>
    <x v="3"/>
    <s v="front wheel drive"/>
    <n v="4"/>
    <s v="N/A"/>
    <s v="Compact"/>
    <s v="Sedan"/>
    <n v="33"/>
    <n v="24"/>
    <n v="436"/>
    <x v="1213"/>
  </r>
  <r>
    <x v="3"/>
    <s v="Outlander Sport"/>
    <n v="2015"/>
    <x v="0"/>
    <x v="1"/>
    <n v="148"/>
    <n v="4"/>
    <x v="1"/>
    <s v="four wheel drive"/>
    <n v="4"/>
    <s v="Crossover"/>
    <s v="Compact"/>
    <s v="4dr SUV"/>
    <n v="30"/>
    <n v="24"/>
    <n v="436"/>
    <x v="483"/>
  </r>
  <r>
    <x v="3"/>
    <s v="Outlander Sport"/>
    <n v="2015"/>
    <x v="0"/>
    <x v="1"/>
    <n v="148"/>
    <n v="4"/>
    <x v="1"/>
    <s v="four wheel drive"/>
    <n v="4"/>
    <s v="Crossover"/>
    <s v="Compact"/>
    <s v="4dr SUV"/>
    <n v="30"/>
    <n v="24"/>
    <n v="436"/>
    <x v="762"/>
  </r>
  <r>
    <x v="3"/>
    <s v="Outlander Sport"/>
    <n v="2015"/>
    <x v="0"/>
    <x v="1"/>
    <n v="148"/>
    <n v="4"/>
    <x v="3"/>
    <s v="front wheel drive"/>
    <n v="4"/>
    <s v="Crossover"/>
    <s v="Compact"/>
    <s v="4dr SUV"/>
    <n v="30"/>
    <n v="24"/>
    <n v="436"/>
    <x v="436"/>
  </r>
  <r>
    <x v="3"/>
    <s v="Outlander Sport"/>
    <n v="2016"/>
    <x v="1"/>
    <x v="1"/>
    <n v="148"/>
    <n v="4"/>
    <x v="1"/>
    <s v="front wheel drive"/>
    <n v="4"/>
    <s v="Crossover"/>
    <s v="Compact"/>
    <s v="4dr SUV"/>
    <n v="31"/>
    <n v="24"/>
    <n v="436"/>
    <x v="184"/>
  </r>
  <r>
    <x v="3"/>
    <s v="Outlander Sport"/>
    <n v="2017"/>
    <x v="2"/>
    <x v="1"/>
    <n v="148"/>
    <n v="4"/>
    <x v="1"/>
    <s v="front wheel drive"/>
    <n v="4"/>
    <s v="Crossover"/>
    <s v="Compact"/>
    <s v="4dr SUV"/>
    <n v="30"/>
    <n v="24"/>
    <n v="436"/>
    <x v="580"/>
  </r>
  <r>
    <x v="25"/>
    <s v="G5"/>
    <n v="2008"/>
    <x v="12"/>
    <x v="1"/>
    <n v="148"/>
    <n v="4"/>
    <x v="3"/>
    <s v="front wheel drive"/>
    <n v="2"/>
    <s v="N/A"/>
    <s v="Compact"/>
    <s v="Coupe"/>
    <n v="33"/>
    <n v="24"/>
    <n v="210"/>
    <x v="1214"/>
  </r>
  <r>
    <x v="20"/>
    <s v="Impreza"/>
    <n v="2015"/>
    <x v="0"/>
    <x v="1"/>
    <n v="148"/>
    <n v="4"/>
    <x v="3"/>
    <s v="all wheel drive"/>
    <n v="4"/>
    <s v="Hatchback"/>
    <s v="Compact"/>
    <s v="4dr Hatchback"/>
    <n v="33"/>
    <n v="24"/>
    <n v="640"/>
    <x v="580"/>
  </r>
  <r>
    <x v="20"/>
    <s v="Impreza"/>
    <n v="2016"/>
    <x v="1"/>
    <x v="1"/>
    <n v="148"/>
    <n v="4"/>
    <x v="3"/>
    <s v="all wheel drive"/>
    <n v="4"/>
    <s v="Hatchback"/>
    <s v="Compact"/>
    <s v="4dr Hatchback"/>
    <n v="33"/>
    <n v="24"/>
    <n v="640"/>
    <x v="432"/>
  </r>
  <r>
    <x v="15"/>
    <s v="ILX"/>
    <n v="2015"/>
    <x v="0"/>
    <x v="3"/>
    <n v="150"/>
    <n v="4"/>
    <x v="1"/>
    <s v="front wheel drive"/>
    <n v="4"/>
    <s v="Luxury"/>
    <s v="Compact"/>
    <s v="Sedan"/>
    <n v="35"/>
    <n v="24"/>
    <n v="204"/>
    <x v="1215"/>
  </r>
  <r>
    <x v="15"/>
    <s v="ILX"/>
    <n v="2015"/>
    <x v="0"/>
    <x v="3"/>
    <n v="150"/>
    <n v="4"/>
    <x v="1"/>
    <s v="front wheel drive"/>
    <n v="4"/>
    <s v="Luxury"/>
    <s v="Compact"/>
    <s v="Sedan"/>
    <n v="35"/>
    <n v="24"/>
    <n v="204"/>
    <x v="1216"/>
  </r>
  <r>
    <x v="15"/>
    <s v="ILX"/>
    <n v="2015"/>
    <x v="0"/>
    <x v="3"/>
    <n v="150"/>
    <n v="4"/>
    <x v="1"/>
    <s v="front wheel drive"/>
    <n v="4"/>
    <s v="Luxury"/>
    <s v="Compact"/>
    <s v="Sedan"/>
    <n v="35"/>
    <n v="24"/>
    <n v="204"/>
    <x v="1217"/>
  </r>
  <r>
    <x v="23"/>
    <s v="Neon"/>
    <n v="1999"/>
    <x v="11"/>
    <x v="1"/>
    <n v="150"/>
    <n v="4"/>
    <x v="3"/>
    <s v="front wheel drive"/>
    <n v="4"/>
    <s v="N/A"/>
    <s v="Compact"/>
    <s v="Sedan"/>
    <n v="36"/>
    <n v="24"/>
    <n v="535"/>
    <x v="176"/>
  </r>
  <r>
    <x v="23"/>
    <s v="Neon"/>
    <n v="1999"/>
    <x v="11"/>
    <x v="1"/>
    <n v="150"/>
    <n v="4"/>
    <x v="3"/>
    <s v="front wheel drive"/>
    <n v="2"/>
    <s v="N/A"/>
    <s v="Compact"/>
    <s v="Coupe"/>
    <n v="36"/>
    <n v="24"/>
    <n v="535"/>
    <x v="176"/>
  </r>
  <r>
    <x v="15"/>
    <s v="RSX"/>
    <n v="2006"/>
    <x v="24"/>
    <x v="1"/>
    <n v="155"/>
    <n v="4"/>
    <x v="3"/>
    <s v="front wheel drive"/>
    <n v="2"/>
    <s v="Hatchback,Luxury"/>
    <s v="Compact"/>
    <s v="2dr Hatchback"/>
    <n v="31"/>
    <n v="24"/>
    <n v="204"/>
    <x v="1218"/>
  </r>
  <r>
    <x v="15"/>
    <s v="RSX"/>
    <n v="2006"/>
    <x v="24"/>
    <x v="1"/>
    <n v="155"/>
    <n v="4"/>
    <x v="3"/>
    <s v="front wheel drive"/>
    <n v="2"/>
    <s v="Hatchback,Luxury"/>
    <s v="Compact"/>
    <s v="2dr Hatchback"/>
    <n v="31"/>
    <n v="24"/>
    <n v="204"/>
    <x v="1219"/>
  </r>
  <r>
    <x v="22"/>
    <s v="Caliber"/>
    <n v="2011"/>
    <x v="6"/>
    <x v="1"/>
    <n v="158"/>
    <n v="4"/>
    <x v="3"/>
    <s v="front wheel drive"/>
    <n v="4"/>
    <s v="N/A"/>
    <s v="Compact"/>
    <s v="Wagon"/>
    <n v="32"/>
    <n v="24"/>
    <n v="1851"/>
    <x v="384"/>
  </r>
  <r>
    <x v="22"/>
    <s v="Caliber"/>
    <n v="2011"/>
    <x v="6"/>
    <x v="1"/>
    <n v="158"/>
    <n v="4"/>
    <x v="3"/>
    <s v="front wheel drive"/>
    <n v="4"/>
    <s v="N/A"/>
    <s v="Compact"/>
    <s v="Wagon"/>
    <n v="32"/>
    <n v="24"/>
    <n v="1851"/>
    <x v="1220"/>
  </r>
  <r>
    <x v="22"/>
    <s v="Caliber"/>
    <n v="2012"/>
    <x v="5"/>
    <x v="1"/>
    <n v="158"/>
    <n v="4"/>
    <x v="3"/>
    <s v="front wheel drive"/>
    <n v="4"/>
    <s v="N/A"/>
    <s v="Compact"/>
    <s v="Wagon"/>
    <n v="32"/>
    <n v="24"/>
    <n v="1851"/>
    <x v="1221"/>
  </r>
  <r>
    <x v="22"/>
    <s v="Caliber"/>
    <n v="2012"/>
    <x v="5"/>
    <x v="1"/>
    <n v="158"/>
    <n v="4"/>
    <x v="3"/>
    <s v="front wheel drive"/>
    <n v="4"/>
    <s v="N/A"/>
    <s v="Compact"/>
    <s v="Wagon"/>
    <n v="32"/>
    <n v="24"/>
    <n v="1851"/>
    <x v="384"/>
  </r>
  <r>
    <x v="15"/>
    <s v="RSX"/>
    <n v="2004"/>
    <x v="19"/>
    <x v="1"/>
    <n v="160"/>
    <n v="4"/>
    <x v="3"/>
    <s v="front wheel drive"/>
    <n v="2"/>
    <s v="Hatchback,Luxury,Performance"/>
    <s v="Compact"/>
    <s v="2dr Hatchback"/>
    <n v="30"/>
    <n v="24"/>
    <n v="204"/>
    <x v="1222"/>
  </r>
  <r>
    <x v="15"/>
    <s v="RSX"/>
    <n v="2004"/>
    <x v="19"/>
    <x v="1"/>
    <n v="160"/>
    <n v="4"/>
    <x v="3"/>
    <s v="front wheel drive"/>
    <n v="2"/>
    <s v="Hatchback,Luxury,Performance"/>
    <s v="Compact"/>
    <s v="2dr Hatchback"/>
    <n v="30"/>
    <n v="24"/>
    <n v="204"/>
    <x v="1223"/>
  </r>
  <r>
    <x v="15"/>
    <s v="RSX"/>
    <n v="2005"/>
    <x v="20"/>
    <x v="1"/>
    <n v="160"/>
    <n v="4"/>
    <x v="3"/>
    <s v="front wheel drive"/>
    <n v="2"/>
    <s v="Hatchback,Luxury,Performance"/>
    <s v="Compact"/>
    <s v="2dr Hatchback"/>
    <n v="31"/>
    <n v="24"/>
    <n v="204"/>
    <x v="129"/>
  </r>
  <r>
    <x v="15"/>
    <s v="RSX"/>
    <n v="2005"/>
    <x v="20"/>
    <x v="1"/>
    <n v="160"/>
    <n v="4"/>
    <x v="3"/>
    <s v="front wheel drive"/>
    <n v="2"/>
    <s v="Hatchback,Luxury,Performance"/>
    <s v="Compact"/>
    <s v="2dr Hatchback"/>
    <n v="31"/>
    <n v="24"/>
    <n v="204"/>
    <x v="1224"/>
  </r>
  <r>
    <x v="2"/>
    <s v="Malibu Hybrid"/>
    <n v="2008"/>
    <x v="12"/>
    <x v="1"/>
    <n v="164"/>
    <n v="4"/>
    <x v="1"/>
    <s v="front wheel drive"/>
    <n v="4"/>
    <s v="Hybrid"/>
    <s v="Midsize"/>
    <s v="Sedan"/>
    <n v="32"/>
    <n v="24"/>
    <n v="1385"/>
    <x v="1225"/>
  </r>
  <r>
    <x v="7"/>
    <s v="Soul"/>
    <n v="2016"/>
    <x v="1"/>
    <x v="1"/>
    <n v="164"/>
    <n v="4"/>
    <x v="1"/>
    <s v="front wheel drive"/>
    <n v="4"/>
    <s v="N/A"/>
    <s v="Compact"/>
    <s v="Wagon"/>
    <n v="31"/>
    <n v="24"/>
    <n v="1720"/>
    <x v="393"/>
  </r>
  <r>
    <x v="7"/>
    <s v="Soul"/>
    <n v="2016"/>
    <x v="1"/>
    <x v="1"/>
    <n v="164"/>
    <n v="4"/>
    <x v="1"/>
    <s v="front wheel drive"/>
    <n v="4"/>
    <s v="N/A"/>
    <s v="Compact"/>
    <s v="Wagon"/>
    <n v="31"/>
    <n v="24"/>
    <n v="1720"/>
    <x v="1226"/>
  </r>
  <r>
    <x v="14"/>
    <s v="Elantra"/>
    <n v="2015"/>
    <x v="0"/>
    <x v="1"/>
    <n v="166"/>
    <n v="4"/>
    <x v="1"/>
    <s v="front wheel drive"/>
    <n v="4"/>
    <s v="N/A"/>
    <s v="Compact"/>
    <s v="Sedan"/>
    <n v="35"/>
    <n v="24"/>
    <n v="1439"/>
    <x v="1103"/>
  </r>
  <r>
    <x v="14"/>
    <s v="Elantra"/>
    <n v="2016"/>
    <x v="1"/>
    <x v="1"/>
    <n v="166"/>
    <n v="4"/>
    <x v="1"/>
    <s v="front wheel drive"/>
    <n v="4"/>
    <s v="N/A"/>
    <s v="Compact"/>
    <s v="Sedan"/>
    <n v="35"/>
    <n v="24"/>
    <n v="1439"/>
    <x v="1227"/>
  </r>
  <r>
    <x v="14"/>
    <s v="Elantra Coupe"/>
    <n v="2014"/>
    <x v="4"/>
    <x v="1"/>
    <n v="166"/>
    <n v="4"/>
    <x v="1"/>
    <s v="front wheel drive"/>
    <n v="2"/>
    <s v="N/A"/>
    <s v="Compact"/>
    <s v="Coupe"/>
    <n v="34"/>
    <n v="24"/>
    <n v="1439"/>
    <x v="1228"/>
  </r>
  <r>
    <x v="3"/>
    <s v="Outlander"/>
    <n v="2015"/>
    <x v="0"/>
    <x v="1"/>
    <n v="166"/>
    <n v="4"/>
    <x v="1"/>
    <s v="all wheel drive"/>
    <n v="4"/>
    <s v="Crossover"/>
    <s v="Midsize"/>
    <s v="4dr SUV"/>
    <n v="29"/>
    <n v="24"/>
    <n v="436"/>
    <x v="1034"/>
  </r>
  <r>
    <x v="3"/>
    <s v="Outlander"/>
    <n v="2016"/>
    <x v="1"/>
    <x v="1"/>
    <n v="166"/>
    <n v="4"/>
    <x v="1"/>
    <s v="all wheel drive"/>
    <n v="4"/>
    <s v="Crossover"/>
    <s v="Midsize"/>
    <s v="4dr SUV"/>
    <n v="29"/>
    <n v="24"/>
    <n v="436"/>
    <x v="305"/>
  </r>
  <r>
    <x v="3"/>
    <s v="Outlander"/>
    <n v="2016"/>
    <x v="1"/>
    <x v="1"/>
    <n v="166"/>
    <n v="4"/>
    <x v="1"/>
    <s v="all wheel drive"/>
    <n v="4"/>
    <s v="Crossover"/>
    <s v="Midsize"/>
    <s v="4dr SUV"/>
    <n v="29"/>
    <n v="24"/>
    <n v="436"/>
    <x v="165"/>
  </r>
  <r>
    <x v="3"/>
    <s v="Outlander"/>
    <n v="2017"/>
    <x v="2"/>
    <x v="1"/>
    <n v="166"/>
    <n v="4"/>
    <x v="1"/>
    <s v="all wheel drive"/>
    <n v="4"/>
    <s v="Crossover"/>
    <s v="Midsize"/>
    <s v="4dr SUV"/>
    <n v="29"/>
    <n v="24"/>
    <n v="436"/>
    <x v="115"/>
  </r>
  <r>
    <x v="3"/>
    <s v="Outlander"/>
    <n v="2017"/>
    <x v="2"/>
    <x v="1"/>
    <n v="166"/>
    <n v="4"/>
    <x v="1"/>
    <s v="all wheel drive"/>
    <n v="4"/>
    <s v="Crossover"/>
    <s v="Midsize"/>
    <s v="4dr SUV"/>
    <n v="29"/>
    <n v="24"/>
    <n v="436"/>
    <x v="845"/>
  </r>
  <r>
    <x v="3"/>
    <s v="Outlander"/>
    <n v="2017"/>
    <x v="2"/>
    <x v="1"/>
    <n v="166"/>
    <n v="4"/>
    <x v="1"/>
    <s v="all wheel drive"/>
    <n v="4"/>
    <s v="Crossover"/>
    <s v="Midsize"/>
    <s v="4dr SUV"/>
    <n v="29"/>
    <n v="24"/>
    <n v="436"/>
    <x v="761"/>
  </r>
  <r>
    <x v="3"/>
    <s v="Lancer"/>
    <n v="2016"/>
    <x v="1"/>
    <x v="1"/>
    <n v="168"/>
    <n v="4"/>
    <x v="1"/>
    <s v="front wheel drive"/>
    <n v="4"/>
    <s v="N/A"/>
    <s v="Compact"/>
    <s v="Sedan"/>
    <n v="31"/>
    <n v="24"/>
    <n v="436"/>
    <x v="840"/>
  </r>
  <r>
    <x v="19"/>
    <s v="A3"/>
    <n v="2015"/>
    <x v="0"/>
    <x v="3"/>
    <n v="170"/>
    <n v="4"/>
    <x v="2"/>
    <s v="front wheel drive"/>
    <n v="2"/>
    <s v="Luxury"/>
    <s v="Compact"/>
    <s v="Convertible"/>
    <n v="35"/>
    <n v="24"/>
    <n v="3105"/>
    <x v="1229"/>
  </r>
  <r>
    <x v="19"/>
    <s v="A3"/>
    <n v="2015"/>
    <x v="0"/>
    <x v="3"/>
    <n v="170"/>
    <n v="4"/>
    <x v="2"/>
    <s v="front wheel drive"/>
    <n v="2"/>
    <s v="Luxury"/>
    <s v="Compact"/>
    <s v="Convertible"/>
    <n v="35"/>
    <n v="24"/>
    <n v="3105"/>
    <x v="1230"/>
  </r>
  <r>
    <x v="19"/>
    <s v="A3"/>
    <n v="2015"/>
    <x v="0"/>
    <x v="3"/>
    <n v="170"/>
    <n v="4"/>
    <x v="2"/>
    <s v="front wheel drive"/>
    <n v="2"/>
    <s v="Luxury"/>
    <s v="Compact"/>
    <s v="Convertible"/>
    <n v="35"/>
    <n v="24"/>
    <n v="3105"/>
    <x v="1231"/>
  </r>
  <r>
    <x v="19"/>
    <s v="A3"/>
    <n v="2016"/>
    <x v="1"/>
    <x v="3"/>
    <n v="170"/>
    <n v="4"/>
    <x v="2"/>
    <s v="front wheel drive"/>
    <n v="2"/>
    <s v="Luxury"/>
    <s v="Compact"/>
    <s v="Convertible"/>
    <n v="35"/>
    <n v="24"/>
    <n v="3105"/>
    <x v="1232"/>
  </r>
  <r>
    <x v="19"/>
    <s v="A3"/>
    <n v="2016"/>
    <x v="1"/>
    <x v="3"/>
    <n v="170"/>
    <n v="4"/>
    <x v="2"/>
    <s v="front wheel drive"/>
    <n v="2"/>
    <s v="Luxury"/>
    <s v="Compact"/>
    <s v="Convertible"/>
    <n v="35"/>
    <n v="24"/>
    <n v="3105"/>
    <x v="1233"/>
  </r>
  <r>
    <x v="19"/>
    <s v="A3"/>
    <n v="2016"/>
    <x v="1"/>
    <x v="3"/>
    <n v="170"/>
    <n v="4"/>
    <x v="2"/>
    <s v="front wheel drive"/>
    <n v="2"/>
    <s v="Luxury"/>
    <s v="Compact"/>
    <s v="Convertible"/>
    <n v="35"/>
    <n v="24"/>
    <n v="3105"/>
    <x v="1234"/>
  </r>
  <r>
    <x v="19"/>
    <s v="A3"/>
    <n v="2016"/>
    <x v="1"/>
    <x v="3"/>
    <n v="170"/>
    <n v="4"/>
    <x v="2"/>
    <s v="front wheel drive"/>
    <n v="2"/>
    <s v="Luxury"/>
    <s v="Compact"/>
    <s v="Convertible"/>
    <n v="35"/>
    <n v="24"/>
    <n v="3105"/>
    <x v="1235"/>
  </r>
  <r>
    <x v="20"/>
    <s v="Forester"/>
    <n v="2015"/>
    <x v="0"/>
    <x v="1"/>
    <n v="170"/>
    <n v="4"/>
    <x v="1"/>
    <s v="all wheel drive"/>
    <n v="4"/>
    <s v="Crossover"/>
    <s v="Midsize"/>
    <s v="4dr SUV"/>
    <n v="32"/>
    <n v="24"/>
    <n v="640"/>
    <x v="838"/>
  </r>
  <r>
    <x v="20"/>
    <s v="Forester"/>
    <n v="2015"/>
    <x v="0"/>
    <x v="1"/>
    <n v="170"/>
    <n v="4"/>
    <x v="1"/>
    <s v="all wheel drive"/>
    <n v="4"/>
    <s v="Crossover"/>
    <s v="Midsize"/>
    <s v="4dr SUV"/>
    <n v="32"/>
    <n v="24"/>
    <n v="640"/>
    <x v="1236"/>
  </r>
  <r>
    <x v="20"/>
    <s v="Forester"/>
    <n v="2015"/>
    <x v="0"/>
    <x v="1"/>
    <n v="170"/>
    <n v="4"/>
    <x v="1"/>
    <s v="all wheel drive"/>
    <n v="4"/>
    <s v="Crossover"/>
    <s v="Midsize"/>
    <s v="4dr SUV"/>
    <n v="32"/>
    <n v="24"/>
    <n v="640"/>
    <x v="568"/>
  </r>
  <r>
    <x v="20"/>
    <s v="Forester"/>
    <n v="2015"/>
    <x v="0"/>
    <x v="1"/>
    <n v="170"/>
    <n v="4"/>
    <x v="1"/>
    <s v="all wheel drive"/>
    <n v="4"/>
    <s v="Crossover"/>
    <s v="Midsize"/>
    <s v="4dr SUV"/>
    <n v="32"/>
    <n v="24"/>
    <n v="640"/>
    <x v="878"/>
  </r>
  <r>
    <x v="20"/>
    <s v="Forester"/>
    <n v="2016"/>
    <x v="1"/>
    <x v="1"/>
    <n v="170"/>
    <n v="4"/>
    <x v="1"/>
    <s v="all wheel drive"/>
    <n v="4"/>
    <s v="Crossover"/>
    <s v="Midsize"/>
    <s v="4dr SUV"/>
    <n v="32"/>
    <n v="24"/>
    <n v="640"/>
    <x v="1090"/>
  </r>
  <r>
    <x v="20"/>
    <s v="Forester"/>
    <n v="2016"/>
    <x v="1"/>
    <x v="1"/>
    <n v="170"/>
    <n v="4"/>
    <x v="1"/>
    <s v="all wheel drive"/>
    <n v="4"/>
    <s v="Crossover"/>
    <s v="Midsize"/>
    <s v="4dr SUV"/>
    <n v="32"/>
    <n v="24"/>
    <n v="640"/>
    <x v="839"/>
  </r>
  <r>
    <x v="20"/>
    <s v="Forester"/>
    <n v="2016"/>
    <x v="1"/>
    <x v="1"/>
    <n v="170"/>
    <n v="4"/>
    <x v="1"/>
    <s v="all wheel drive"/>
    <n v="4"/>
    <s v="Crossover"/>
    <s v="Midsize"/>
    <s v="4dr SUV"/>
    <n v="32"/>
    <n v="24"/>
    <n v="640"/>
    <x v="400"/>
  </r>
  <r>
    <x v="20"/>
    <s v="Forester"/>
    <n v="2016"/>
    <x v="1"/>
    <x v="1"/>
    <n v="170"/>
    <n v="4"/>
    <x v="1"/>
    <s v="all wheel drive"/>
    <n v="4"/>
    <s v="Crossover"/>
    <s v="Midsize"/>
    <s v="4dr SUV"/>
    <n v="32"/>
    <n v="24"/>
    <n v="640"/>
    <x v="1237"/>
  </r>
  <r>
    <x v="5"/>
    <s v="Jetta SportWagen"/>
    <n v="2012"/>
    <x v="5"/>
    <x v="1"/>
    <n v="170"/>
    <n v="5"/>
    <x v="1"/>
    <s v="front wheel drive"/>
    <n v="4"/>
    <s v="N/A"/>
    <s v="Compact"/>
    <s v="Wagon"/>
    <n v="31"/>
    <n v="24"/>
    <n v="873"/>
    <x v="1238"/>
  </r>
  <r>
    <x v="5"/>
    <s v="Jetta SportWagen"/>
    <n v="2012"/>
    <x v="5"/>
    <x v="1"/>
    <n v="170"/>
    <n v="5"/>
    <x v="1"/>
    <s v="front wheel drive"/>
    <n v="4"/>
    <s v="N/A"/>
    <s v="Compact"/>
    <s v="Wagon"/>
    <n v="31"/>
    <n v="24"/>
    <n v="873"/>
    <x v="258"/>
  </r>
  <r>
    <x v="5"/>
    <s v="Jetta SportWagen"/>
    <n v="2012"/>
    <x v="5"/>
    <x v="1"/>
    <n v="170"/>
    <n v="5"/>
    <x v="1"/>
    <s v="front wheel drive"/>
    <n v="4"/>
    <s v="N/A"/>
    <s v="Compact"/>
    <s v="Wagon"/>
    <n v="31"/>
    <n v="24"/>
    <n v="873"/>
    <x v="1239"/>
  </r>
  <r>
    <x v="5"/>
    <s v="Jetta SportWagen"/>
    <n v="2013"/>
    <x v="3"/>
    <x v="1"/>
    <n v="170"/>
    <n v="5"/>
    <x v="1"/>
    <s v="front wheel drive"/>
    <n v="4"/>
    <s v="N/A"/>
    <s v="Compact"/>
    <s v="Wagon"/>
    <n v="31"/>
    <n v="24"/>
    <n v="873"/>
    <x v="600"/>
  </r>
  <r>
    <x v="5"/>
    <s v="Jetta SportWagen"/>
    <n v="2013"/>
    <x v="3"/>
    <x v="1"/>
    <n v="170"/>
    <n v="5"/>
    <x v="1"/>
    <s v="front wheel drive"/>
    <n v="4"/>
    <s v="N/A"/>
    <s v="Compact"/>
    <s v="Wagon"/>
    <n v="31"/>
    <n v="24"/>
    <n v="873"/>
    <x v="1240"/>
  </r>
  <r>
    <x v="5"/>
    <s v="Jetta SportWagen"/>
    <n v="2013"/>
    <x v="3"/>
    <x v="1"/>
    <n v="170"/>
    <n v="5"/>
    <x v="1"/>
    <s v="front wheel drive"/>
    <n v="4"/>
    <s v="N/A"/>
    <s v="Compact"/>
    <s v="Wagon"/>
    <n v="31"/>
    <n v="24"/>
    <n v="873"/>
    <x v="1034"/>
  </r>
  <r>
    <x v="5"/>
    <s v="Passat"/>
    <n v="2015"/>
    <x v="0"/>
    <x v="1"/>
    <n v="170"/>
    <n v="4"/>
    <x v="1"/>
    <s v="front wheel drive"/>
    <n v="4"/>
    <s v="N/A"/>
    <s v="Midsize"/>
    <s v="Sedan"/>
    <n v="36"/>
    <n v="24"/>
    <n v="873"/>
    <x v="1023"/>
  </r>
  <r>
    <x v="5"/>
    <s v="Passat"/>
    <n v="2015"/>
    <x v="0"/>
    <x v="1"/>
    <n v="170"/>
    <n v="4"/>
    <x v="1"/>
    <s v="front wheel drive"/>
    <n v="4"/>
    <s v="N/A"/>
    <s v="Midsize"/>
    <s v="Sedan"/>
    <n v="36"/>
    <n v="24"/>
    <n v="873"/>
    <x v="1029"/>
  </r>
  <r>
    <x v="5"/>
    <s v="Passat"/>
    <n v="2015"/>
    <x v="0"/>
    <x v="1"/>
    <n v="170"/>
    <n v="4"/>
    <x v="1"/>
    <s v="front wheel drive"/>
    <n v="4"/>
    <s v="N/A"/>
    <s v="Midsize"/>
    <s v="Sedan"/>
    <n v="36"/>
    <n v="24"/>
    <n v="873"/>
    <x v="998"/>
  </r>
  <r>
    <x v="5"/>
    <s v="Passat"/>
    <n v="2015"/>
    <x v="0"/>
    <x v="1"/>
    <n v="170"/>
    <n v="4"/>
    <x v="1"/>
    <s v="front wheel drive"/>
    <n v="4"/>
    <s v="N/A"/>
    <s v="Midsize"/>
    <s v="Sedan"/>
    <n v="36"/>
    <n v="24"/>
    <n v="873"/>
    <x v="1241"/>
  </r>
  <r>
    <x v="5"/>
    <s v="Passat"/>
    <n v="2015"/>
    <x v="0"/>
    <x v="1"/>
    <n v="170"/>
    <n v="4"/>
    <x v="1"/>
    <s v="front wheel drive"/>
    <n v="4"/>
    <s v="N/A"/>
    <s v="Midsize"/>
    <s v="Sedan"/>
    <n v="36"/>
    <n v="24"/>
    <n v="873"/>
    <x v="1242"/>
  </r>
  <r>
    <x v="5"/>
    <s v="Passat"/>
    <n v="2015"/>
    <x v="0"/>
    <x v="1"/>
    <n v="170"/>
    <n v="4"/>
    <x v="3"/>
    <s v="front wheel drive"/>
    <n v="4"/>
    <s v="N/A"/>
    <s v="Midsize"/>
    <s v="Sedan"/>
    <n v="35"/>
    <n v="24"/>
    <n v="873"/>
    <x v="1243"/>
  </r>
  <r>
    <x v="5"/>
    <s v="Passat"/>
    <n v="2015"/>
    <x v="0"/>
    <x v="1"/>
    <n v="170"/>
    <n v="4"/>
    <x v="1"/>
    <s v="front wheel drive"/>
    <n v="4"/>
    <s v="N/A"/>
    <s v="Midsize"/>
    <s v="Sedan"/>
    <n v="36"/>
    <n v="24"/>
    <n v="873"/>
    <x v="1244"/>
  </r>
  <r>
    <x v="5"/>
    <s v="Passat"/>
    <n v="2015"/>
    <x v="0"/>
    <x v="1"/>
    <n v="170"/>
    <n v="4"/>
    <x v="3"/>
    <s v="front wheel drive"/>
    <n v="4"/>
    <s v="N/A"/>
    <s v="Midsize"/>
    <s v="Sedan"/>
    <n v="35"/>
    <n v="24"/>
    <n v="873"/>
    <x v="1245"/>
  </r>
  <r>
    <x v="5"/>
    <s v="Passat"/>
    <n v="2015"/>
    <x v="0"/>
    <x v="1"/>
    <n v="170"/>
    <n v="4"/>
    <x v="1"/>
    <s v="front wheel drive"/>
    <n v="4"/>
    <s v="N/A"/>
    <s v="Midsize"/>
    <s v="Sedan"/>
    <n v="36"/>
    <n v="24"/>
    <n v="873"/>
    <x v="61"/>
  </r>
  <r>
    <x v="5"/>
    <s v="Beetle Convertible"/>
    <n v="2014"/>
    <x v="4"/>
    <x v="1"/>
    <n v="170"/>
    <n v="4"/>
    <x v="1"/>
    <s v="front wheel drive"/>
    <n v="2"/>
    <s v="N/A"/>
    <s v="Compact"/>
    <s v="Convertible"/>
    <n v="32"/>
    <n v="24"/>
    <n v="873"/>
    <x v="1050"/>
  </r>
  <r>
    <x v="5"/>
    <s v="Beetle Convertible"/>
    <n v="2014"/>
    <x v="4"/>
    <x v="1"/>
    <n v="170"/>
    <n v="4"/>
    <x v="1"/>
    <s v="front wheel drive"/>
    <n v="2"/>
    <s v="N/A"/>
    <s v="Compact"/>
    <s v="Convertible"/>
    <n v="32"/>
    <n v="24"/>
    <n v="873"/>
    <x v="883"/>
  </r>
  <r>
    <x v="5"/>
    <s v="Beetle Convertible"/>
    <n v="2014"/>
    <x v="4"/>
    <x v="1"/>
    <n v="170"/>
    <n v="4"/>
    <x v="1"/>
    <s v="front wheel drive"/>
    <n v="2"/>
    <s v="N/A"/>
    <s v="Compact"/>
    <s v="Convertible"/>
    <n v="32"/>
    <n v="24"/>
    <n v="873"/>
    <x v="5"/>
  </r>
  <r>
    <x v="5"/>
    <s v="Beetle Convertible"/>
    <n v="2014"/>
    <x v="4"/>
    <x v="1"/>
    <n v="170"/>
    <n v="4"/>
    <x v="1"/>
    <s v="front wheel drive"/>
    <n v="2"/>
    <s v="N/A"/>
    <s v="Compact"/>
    <s v="Convertible"/>
    <n v="32"/>
    <n v="24"/>
    <n v="873"/>
    <x v="1246"/>
  </r>
  <r>
    <x v="5"/>
    <s v="Beetle Convertible"/>
    <n v="2015"/>
    <x v="0"/>
    <x v="1"/>
    <n v="170"/>
    <n v="4"/>
    <x v="1"/>
    <s v="front wheel drive"/>
    <n v="2"/>
    <s v="N/A"/>
    <s v="Compact"/>
    <s v="Convertible"/>
    <n v="32"/>
    <n v="24"/>
    <n v="873"/>
    <x v="1247"/>
  </r>
  <r>
    <x v="5"/>
    <s v="Beetle Convertible"/>
    <n v="2015"/>
    <x v="0"/>
    <x v="1"/>
    <n v="170"/>
    <n v="4"/>
    <x v="1"/>
    <s v="front wheel drive"/>
    <n v="2"/>
    <s v="N/A"/>
    <s v="Compact"/>
    <s v="Convertible"/>
    <n v="32"/>
    <n v="24"/>
    <n v="873"/>
    <x v="1248"/>
  </r>
  <r>
    <x v="5"/>
    <s v="Beetle Convertible"/>
    <n v="2015"/>
    <x v="0"/>
    <x v="1"/>
    <n v="170"/>
    <n v="4"/>
    <x v="1"/>
    <s v="front wheel drive"/>
    <n v="2"/>
    <s v="N/A"/>
    <s v="Compact"/>
    <s v="Convertible"/>
    <n v="32"/>
    <n v="24"/>
    <n v="873"/>
    <x v="1249"/>
  </r>
  <r>
    <x v="5"/>
    <s v="Beetle Convertible"/>
    <n v="2015"/>
    <x v="0"/>
    <x v="1"/>
    <n v="170"/>
    <n v="4"/>
    <x v="1"/>
    <s v="front wheel drive"/>
    <n v="2"/>
    <s v="N/A"/>
    <s v="Compact"/>
    <s v="Convertible"/>
    <n v="32"/>
    <n v="24"/>
    <n v="873"/>
    <x v="1112"/>
  </r>
  <r>
    <x v="5"/>
    <s v="Beetle Convertible"/>
    <n v="2015"/>
    <x v="0"/>
    <x v="1"/>
    <n v="170"/>
    <n v="4"/>
    <x v="1"/>
    <s v="front wheel drive"/>
    <n v="2"/>
    <s v="N/A"/>
    <s v="Compact"/>
    <s v="Convertible"/>
    <n v="32"/>
    <n v="24"/>
    <n v="873"/>
    <x v="165"/>
  </r>
  <r>
    <x v="5"/>
    <s v="Beetle Convertible"/>
    <n v="2015"/>
    <x v="0"/>
    <x v="1"/>
    <n v="170"/>
    <n v="4"/>
    <x v="1"/>
    <s v="front wheel drive"/>
    <n v="2"/>
    <s v="N/A"/>
    <s v="Compact"/>
    <s v="Convertible"/>
    <n v="32"/>
    <n v="24"/>
    <n v="873"/>
    <x v="161"/>
  </r>
  <r>
    <x v="5"/>
    <s v="Beetle"/>
    <n v="2015"/>
    <x v="0"/>
    <x v="1"/>
    <n v="170"/>
    <n v="4"/>
    <x v="3"/>
    <s v="front wheel drive"/>
    <n v="2"/>
    <s v="Hatchback"/>
    <s v="Compact"/>
    <s v="2dr Hatchback"/>
    <n v="33"/>
    <n v="24"/>
    <n v="873"/>
    <x v="1250"/>
  </r>
  <r>
    <x v="5"/>
    <s v="Beetle"/>
    <n v="2015"/>
    <x v="0"/>
    <x v="1"/>
    <n v="170"/>
    <n v="4"/>
    <x v="3"/>
    <s v="front wheel drive"/>
    <n v="2"/>
    <s v="Hatchback"/>
    <s v="Compact"/>
    <s v="2dr Hatchback"/>
    <n v="33"/>
    <n v="24"/>
    <n v="873"/>
    <x v="994"/>
  </r>
  <r>
    <x v="5"/>
    <s v="Beetle"/>
    <n v="2015"/>
    <x v="0"/>
    <x v="1"/>
    <n v="170"/>
    <n v="4"/>
    <x v="3"/>
    <s v="front wheel drive"/>
    <n v="2"/>
    <s v="Hatchback"/>
    <s v="Compact"/>
    <s v="2dr Hatchback"/>
    <n v="33"/>
    <n v="24"/>
    <n v="873"/>
    <x v="1119"/>
  </r>
  <r>
    <x v="5"/>
    <s v="Beetle"/>
    <n v="2015"/>
    <x v="0"/>
    <x v="1"/>
    <n v="170"/>
    <n v="4"/>
    <x v="3"/>
    <s v="front wheel drive"/>
    <n v="2"/>
    <s v="Hatchback"/>
    <s v="Compact"/>
    <s v="2dr Hatchback"/>
    <n v="33"/>
    <n v="24"/>
    <n v="873"/>
    <x v="838"/>
  </r>
  <r>
    <x v="5"/>
    <s v="Beetle"/>
    <n v="2015"/>
    <x v="0"/>
    <x v="1"/>
    <n v="170"/>
    <n v="4"/>
    <x v="3"/>
    <s v="front wheel drive"/>
    <n v="2"/>
    <s v="Hatchback"/>
    <s v="Compact"/>
    <s v="2dr Hatchback"/>
    <n v="33"/>
    <n v="24"/>
    <n v="873"/>
    <x v="1251"/>
  </r>
  <r>
    <x v="5"/>
    <s v="Beetle"/>
    <n v="2016"/>
    <x v="1"/>
    <x v="1"/>
    <n v="170"/>
    <n v="4"/>
    <x v="3"/>
    <s v="front wheel drive"/>
    <n v="2"/>
    <s v="Hatchback"/>
    <s v="Compact"/>
    <s v="2dr Hatchback"/>
    <n v="34"/>
    <n v="24"/>
    <n v="873"/>
    <x v="1224"/>
  </r>
  <r>
    <x v="5"/>
    <s v="Beetle"/>
    <n v="2016"/>
    <x v="1"/>
    <x v="1"/>
    <n v="170"/>
    <n v="4"/>
    <x v="1"/>
    <s v="front wheel drive"/>
    <n v="2"/>
    <s v="Hatchback"/>
    <s v="Compact"/>
    <s v="2dr Hatchback"/>
    <n v="31"/>
    <n v="24"/>
    <n v="873"/>
    <x v="998"/>
  </r>
  <r>
    <x v="5"/>
    <s v="Beetle"/>
    <n v="2017"/>
    <x v="2"/>
    <x v="1"/>
    <n v="170"/>
    <n v="4"/>
    <x v="1"/>
    <s v="front wheel drive"/>
    <n v="2"/>
    <s v="Hatchback"/>
    <s v="Compact"/>
    <s v="2dr Hatchback"/>
    <n v="33"/>
    <n v="24"/>
    <n v="873"/>
    <x v="1252"/>
  </r>
  <r>
    <x v="5"/>
    <s v="Beetle"/>
    <n v="2017"/>
    <x v="2"/>
    <x v="1"/>
    <n v="170"/>
    <n v="4"/>
    <x v="1"/>
    <s v="front wheel drive"/>
    <n v="2"/>
    <s v="Hatchback"/>
    <s v="Compact"/>
    <s v="2dr Hatchback"/>
    <n v="33"/>
    <n v="24"/>
    <n v="873"/>
    <x v="283"/>
  </r>
  <r>
    <x v="5"/>
    <s v="Beetle"/>
    <n v="2017"/>
    <x v="2"/>
    <x v="1"/>
    <n v="170"/>
    <n v="4"/>
    <x v="1"/>
    <s v="front wheel drive"/>
    <n v="2"/>
    <s v="Hatchback"/>
    <s v="Compact"/>
    <s v="2dr Hatchback"/>
    <n v="31"/>
    <n v="24"/>
    <n v="873"/>
    <x v="998"/>
  </r>
  <r>
    <x v="5"/>
    <s v="Beetle"/>
    <n v="2017"/>
    <x v="2"/>
    <x v="1"/>
    <n v="170"/>
    <n v="4"/>
    <x v="1"/>
    <s v="front wheel drive"/>
    <n v="2"/>
    <s v="Hatchback"/>
    <s v="Compact"/>
    <s v="2dr Hatchback"/>
    <n v="33"/>
    <n v="24"/>
    <n v="873"/>
    <x v="1253"/>
  </r>
  <r>
    <x v="5"/>
    <s v="Beetle"/>
    <n v="2017"/>
    <x v="2"/>
    <x v="1"/>
    <n v="170"/>
    <n v="4"/>
    <x v="1"/>
    <s v="front wheel drive"/>
    <n v="2"/>
    <s v="Hatchback"/>
    <s v="Compact"/>
    <s v="2dr Hatchback"/>
    <n v="33"/>
    <n v="24"/>
    <n v="873"/>
    <x v="1037"/>
  </r>
  <r>
    <x v="5"/>
    <s v="Beetle"/>
    <n v="2017"/>
    <x v="2"/>
    <x v="1"/>
    <n v="170"/>
    <n v="4"/>
    <x v="1"/>
    <s v="front wheel drive"/>
    <n v="2"/>
    <s v="Hatchback"/>
    <s v="Compact"/>
    <s v="2dr Hatchback"/>
    <n v="33"/>
    <n v="24"/>
    <n v="873"/>
    <x v="1036"/>
  </r>
  <r>
    <x v="14"/>
    <s v="Elantra GT"/>
    <n v="2015"/>
    <x v="0"/>
    <x v="1"/>
    <n v="173"/>
    <n v="4"/>
    <x v="1"/>
    <s v="front wheel drive"/>
    <n v="4"/>
    <s v="Hatchback,Performance"/>
    <s v="Compact"/>
    <s v="4dr Hatchback"/>
    <n v="33"/>
    <n v="24"/>
    <n v="1439"/>
    <x v="1254"/>
  </r>
  <r>
    <x v="14"/>
    <s v="Elantra GT"/>
    <n v="2015"/>
    <x v="0"/>
    <x v="1"/>
    <n v="173"/>
    <n v="4"/>
    <x v="3"/>
    <s v="front wheel drive"/>
    <n v="4"/>
    <s v="Hatchback,Performance"/>
    <s v="Compact"/>
    <s v="4dr Hatchback"/>
    <n v="34"/>
    <n v="24"/>
    <n v="1439"/>
    <x v="1255"/>
  </r>
  <r>
    <x v="14"/>
    <s v="Elantra GT"/>
    <n v="2016"/>
    <x v="1"/>
    <x v="1"/>
    <n v="173"/>
    <n v="4"/>
    <x v="3"/>
    <s v="front wheel drive"/>
    <n v="4"/>
    <s v="Hatchback,Performance"/>
    <s v="Compact"/>
    <s v="4dr Hatchback"/>
    <n v="33"/>
    <n v="24"/>
    <n v="1439"/>
    <x v="1255"/>
  </r>
  <r>
    <x v="14"/>
    <s v="Elantra GT"/>
    <n v="2016"/>
    <x v="1"/>
    <x v="1"/>
    <n v="173"/>
    <n v="4"/>
    <x v="1"/>
    <s v="front wheel drive"/>
    <n v="4"/>
    <s v="Hatchback,Performance"/>
    <s v="Compact"/>
    <s v="4dr Hatchback"/>
    <n v="33"/>
    <n v="24"/>
    <n v="1439"/>
    <x v="1254"/>
  </r>
  <r>
    <x v="14"/>
    <s v="Elantra GT"/>
    <n v="2017"/>
    <x v="2"/>
    <x v="1"/>
    <n v="173"/>
    <n v="4"/>
    <x v="3"/>
    <s v="front wheel drive"/>
    <n v="4"/>
    <s v="Hatchback,Performance"/>
    <s v="Compact"/>
    <s v="4dr Hatchback"/>
    <n v="32"/>
    <n v="24"/>
    <n v="1439"/>
    <x v="1255"/>
  </r>
  <r>
    <x v="14"/>
    <s v="Elantra GT"/>
    <n v="2017"/>
    <x v="2"/>
    <x v="1"/>
    <n v="173"/>
    <n v="4"/>
    <x v="1"/>
    <s v="front wheel drive"/>
    <n v="4"/>
    <s v="Hatchback,Performance"/>
    <s v="Compact"/>
    <s v="4dr Hatchback"/>
    <n v="32"/>
    <n v="24"/>
    <n v="1439"/>
    <x v="1254"/>
  </r>
  <r>
    <x v="14"/>
    <s v="Elantra"/>
    <n v="2015"/>
    <x v="0"/>
    <x v="1"/>
    <n v="173"/>
    <n v="4"/>
    <x v="1"/>
    <s v="front wheel drive"/>
    <n v="4"/>
    <s v="N/A"/>
    <s v="Compact"/>
    <s v="Sedan"/>
    <n v="35"/>
    <n v="24"/>
    <n v="1439"/>
    <x v="1103"/>
  </r>
  <r>
    <x v="14"/>
    <s v="Elantra"/>
    <n v="2015"/>
    <x v="0"/>
    <x v="1"/>
    <n v="173"/>
    <n v="4"/>
    <x v="3"/>
    <s v="front wheel drive"/>
    <n v="4"/>
    <s v="N/A"/>
    <s v="Compact"/>
    <s v="Sedan"/>
    <n v="34"/>
    <n v="24"/>
    <n v="1439"/>
    <x v="445"/>
  </r>
  <r>
    <x v="14"/>
    <s v="Elantra"/>
    <n v="2016"/>
    <x v="1"/>
    <x v="1"/>
    <n v="173"/>
    <n v="4"/>
    <x v="1"/>
    <s v="front wheel drive"/>
    <n v="4"/>
    <s v="Performance"/>
    <s v="Compact"/>
    <s v="Sedan"/>
    <n v="35"/>
    <n v="24"/>
    <n v="1439"/>
    <x v="1227"/>
  </r>
  <r>
    <x v="14"/>
    <s v="Elantra"/>
    <n v="2016"/>
    <x v="1"/>
    <x v="1"/>
    <n v="173"/>
    <n v="4"/>
    <x v="3"/>
    <s v="front wheel drive"/>
    <n v="4"/>
    <s v="Performance"/>
    <s v="Compact"/>
    <s v="Sedan"/>
    <n v="34"/>
    <n v="24"/>
    <n v="1439"/>
    <x v="502"/>
  </r>
  <r>
    <x v="14"/>
    <s v="Elantra Coupe"/>
    <n v="2014"/>
    <x v="4"/>
    <x v="1"/>
    <n v="173"/>
    <n v="4"/>
    <x v="1"/>
    <s v="front wheel drive"/>
    <n v="2"/>
    <s v="N/A"/>
    <s v="Compact"/>
    <s v="Coupe"/>
    <n v="34"/>
    <n v="24"/>
    <n v="1439"/>
    <x v="1228"/>
  </r>
  <r>
    <x v="7"/>
    <s v="Forte"/>
    <n v="2016"/>
    <x v="1"/>
    <x v="1"/>
    <n v="173"/>
    <n v="4"/>
    <x v="1"/>
    <s v="front wheel drive"/>
    <n v="4"/>
    <s v="Performance"/>
    <s v="Compact"/>
    <s v="Sedan"/>
    <n v="35"/>
    <n v="24"/>
    <n v="1720"/>
    <x v="405"/>
  </r>
  <r>
    <x v="7"/>
    <s v="Forte"/>
    <n v="2015"/>
    <x v="0"/>
    <x v="1"/>
    <n v="173"/>
    <n v="4"/>
    <x v="3"/>
    <s v="front wheel drive"/>
    <n v="2"/>
    <s v="N/A"/>
    <s v="Compact"/>
    <s v="Coupe"/>
    <n v="33"/>
    <n v="24"/>
    <n v="1720"/>
    <x v="1256"/>
  </r>
  <r>
    <x v="14"/>
    <s v="Tucson"/>
    <n v="2016"/>
    <x v="1"/>
    <x v="1"/>
    <n v="175"/>
    <n v="4"/>
    <x v="2"/>
    <s v="all wheel drive"/>
    <n v="4"/>
    <s v="Crossover"/>
    <s v="Compact"/>
    <s v="4dr SUV"/>
    <n v="28"/>
    <n v="24"/>
    <n v="1439"/>
    <x v="1104"/>
  </r>
  <r>
    <x v="14"/>
    <s v="Tucson"/>
    <n v="2016"/>
    <x v="1"/>
    <x v="1"/>
    <n v="175"/>
    <n v="4"/>
    <x v="2"/>
    <s v="all wheel drive"/>
    <n v="4"/>
    <s v="Crossover"/>
    <s v="Compact"/>
    <s v="4dr SUV"/>
    <n v="28"/>
    <n v="24"/>
    <n v="1439"/>
    <x v="1257"/>
  </r>
  <r>
    <x v="14"/>
    <s v="Tucson"/>
    <n v="2017"/>
    <x v="2"/>
    <x v="1"/>
    <n v="175"/>
    <n v="4"/>
    <x v="2"/>
    <s v="all wheel drive"/>
    <n v="4"/>
    <s v="Crossover"/>
    <s v="Compact"/>
    <s v="4dr SUV"/>
    <n v="28"/>
    <n v="24"/>
    <n v="1439"/>
    <x v="1258"/>
  </r>
  <r>
    <x v="14"/>
    <s v="Tucson"/>
    <n v="2017"/>
    <x v="2"/>
    <x v="1"/>
    <n v="175"/>
    <n v="4"/>
    <x v="2"/>
    <s v="all wheel drive"/>
    <n v="4"/>
    <s v="Crossover"/>
    <s v="Compact"/>
    <s v="4dr SUV"/>
    <n v="28"/>
    <n v="24"/>
    <n v="1439"/>
    <x v="1259"/>
  </r>
  <r>
    <x v="11"/>
    <s v="RAV4"/>
    <n v="2015"/>
    <x v="0"/>
    <x v="1"/>
    <n v="176"/>
    <n v="4"/>
    <x v="1"/>
    <s v="front wheel drive"/>
    <n v="4"/>
    <s v="Crossover"/>
    <s v="Midsize"/>
    <s v="4dr SUV"/>
    <n v="31"/>
    <n v="24"/>
    <n v="2031"/>
    <x v="624"/>
  </r>
  <r>
    <x v="11"/>
    <s v="RAV4"/>
    <n v="2015"/>
    <x v="0"/>
    <x v="1"/>
    <n v="176"/>
    <n v="4"/>
    <x v="1"/>
    <s v="front wheel drive"/>
    <n v="4"/>
    <s v="Crossover"/>
    <s v="Midsize"/>
    <s v="4dr SUV"/>
    <n v="31"/>
    <n v="24"/>
    <n v="2031"/>
    <x v="1260"/>
  </r>
  <r>
    <x v="11"/>
    <s v="RAV4"/>
    <n v="2015"/>
    <x v="0"/>
    <x v="1"/>
    <n v="176"/>
    <n v="4"/>
    <x v="1"/>
    <s v="front wheel drive"/>
    <n v="4"/>
    <s v="Crossover"/>
    <s v="Midsize"/>
    <s v="4dr SUV"/>
    <n v="31"/>
    <n v="24"/>
    <n v="2031"/>
    <x v="1261"/>
  </r>
  <r>
    <x v="11"/>
    <s v="RAV4"/>
    <n v="2016"/>
    <x v="1"/>
    <x v="1"/>
    <n v="176"/>
    <n v="4"/>
    <x v="1"/>
    <s v="front wheel drive"/>
    <n v="4"/>
    <s v="Crossover"/>
    <s v="Midsize"/>
    <s v="4dr SUV"/>
    <n v="31"/>
    <n v="24"/>
    <n v="2031"/>
    <x v="1262"/>
  </r>
  <r>
    <x v="11"/>
    <s v="RAV4"/>
    <n v="2016"/>
    <x v="1"/>
    <x v="1"/>
    <n v="176"/>
    <n v="4"/>
    <x v="1"/>
    <s v="front wheel drive"/>
    <n v="4"/>
    <s v="Crossover"/>
    <s v="Midsize"/>
    <s v="4dr SUV"/>
    <n v="31"/>
    <n v="24"/>
    <n v="2031"/>
    <x v="1263"/>
  </r>
  <r>
    <x v="11"/>
    <s v="RAV4"/>
    <n v="2016"/>
    <x v="1"/>
    <x v="1"/>
    <n v="176"/>
    <n v="4"/>
    <x v="1"/>
    <s v="front wheel drive"/>
    <n v="4"/>
    <s v="Crossover"/>
    <s v="Midsize"/>
    <s v="4dr SUV"/>
    <n v="31"/>
    <n v="24"/>
    <n v="2031"/>
    <x v="1264"/>
  </r>
  <r>
    <x v="11"/>
    <s v="RAV4"/>
    <n v="2016"/>
    <x v="1"/>
    <x v="1"/>
    <n v="176"/>
    <n v="4"/>
    <x v="1"/>
    <s v="front wheel drive"/>
    <n v="4"/>
    <s v="Crossover"/>
    <s v="Midsize"/>
    <s v="4dr SUV"/>
    <n v="31"/>
    <n v="24"/>
    <n v="2031"/>
    <x v="1265"/>
  </r>
  <r>
    <x v="11"/>
    <s v="Camry"/>
    <n v="2017"/>
    <x v="2"/>
    <x v="1"/>
    <n v="178"/>
    <n v="4"/>
    <x v="1"/>
    <s v="front wheel drive"/>
    <n v="4"/>
    <s v="N/A"/>
    <s v="Midsize"/>
    <s v="Sedan"/>
    <n v="33"/>
    <n v="24"/>
    <n v="2031"/>
    <x v="1061"/>
  </r>
  <r>
    <x v="11"/>
    <s v="Camry"/>
    <n v="2017"/>
    <x v="2"/>
    <x v="1"/>
    <n v="178"/>
    <n v="4"/>
    <x v="1"/>
    <s v="front wheel drive"/>
    <n v="4"/>
    <s v="N/A"/>
    <s v="Midsize"/>
    <s v="Sedan"/>
    <n v="33"/>
    <n v="24"/>
    <n v="2031"/>
    <x v="1058"/>
  </r>
  <r>
    <x v="11"/>
    <s v="Camry"/>
    <n v="2017"/>
    <x v="2"/>
    <x v="1"/>
    <n v="178"/>
    <n v="4"/>
    <x v="1"/>
    <s v="front wheel drive"/>
    <n v="4"/>
    <s v="N/A"/>
    <s v="Midsize"/>
    <s v="Sedan"/>
    <n v="33"/>
    <n v="24"/>
    <n v="2031"/>
    <x v="1059"/>
  </r>
  <r>
    <x v="0"/>
    <s v="3 Series"/>
    <n v="2015"/>
    <x v="0"/>
    <x v="2"/>
    <n v="180"/>
    <n v="4"/>
    <x v="1"/>
    <s v="rear wheel drive"/>
    <n v="4"/>
    <s v="Luxury"/>
    <s v="Midsize"/>
    <s v="Sedan"/>
    <n v="36"/>
    <n v="24"/>
    <n v="3916"/>
    <x v="1266"/>
  </r>
  <r>
    <x v="0"/>
    <s v="3 Series"/>
    <n v="2016"/>
    <x v="1"/>
    <x v="2"/>
    <n v="180"/>
    <n v="4"/>
    <x v="1"/>
    <s v="rear wheel drive"/>
    <n v="4"/>
    <s v="Luxury"/>
    <s v="Midsize"/>
    <s v="Sedan"/>
    <n v="36"/>
    <n v="24"/>
    <n v="3916"/>
    <x v="1267"/>
  </r>
  <r>
    <x v="17"/>
    <n v="6"/>
    <n v="2017"/>
    <x v="2"/>
    <x v="1"/>
    <n v="184"/>
    <n v="4"/>
    <x v="3"/>
    <s v="front wheel drive"/>
    <n v="4"/>
    <s v="N/A"/>
    <s v="Midsize"/>
    <s v="Sedan"/>
    <n v="34"/>
    <n v="24"/>
    <n v="586"/>
    <x v="966"/>
  </r>
  <r>
    <x v="17"/>
    <n v="6"/>
    <n v="2017"/>
    <x v="2"/>
    <x v="1"/>
    <n v="184"/>
    <n v="4"/>
    <x v="3"/>
    <s v="front wheel drive"/>
    <n v="4"/>
    <s v="N/A"/>
    <s v="Midsize"/>
    <s v="Sedan"/>
    <n v="34"/>
    <n v="24"/>
    <n v="586"/>
    <x v="762"/>
  </r>
  <r>
    <x v="17"/>
    <s v="CX-5"/>
    <n v="2014"/>
    <x v="4"/>
    <x v="1"/>
    <n v="184"/>
    <n v="4"/>
    <x v="1"/>
    <s v="all wheel drive"/>
    <n v="4"/>
    <s v="Crossover"/>
    <s v="Midsize"/>
    <s v="4dr SUV"/>
    <n v="30"/>
    <n v="24"/>
    <n v="586"/>
    <x v="913"/>
  </r>
  <r>
    <x v="17"/>
    <s v="CX-5"/>
    <n v="2014"/>
    <x v="4"/>
    <x v="1"/>
    <n v="184"/>
    <n v="4"/>
    <x v="1"/>
    <s v="all wheel drive"/>
    <n v="4"/>
    <s v="Crossover"/>
    <s v="Midsize"/>
    <s v="4dr SUV"/>
    <n v="30"/>
    <n v="24"/>
    <n v="586"/>
    <x v="1268"/>
  </r>
  <r>
    <x v="17"/>
    <s v="CX-5"/>
    <n v="2015"/>
    <x v="0"/>
    <x v="1"/>
    <n v="184"/>
    <n v="4"/>
    <x v="1"/>
    <s v="all wheel drive"/>
    <n v="4"/>
    <s v="Crossover"/>
    <s v="Midsize"/>
    <s v="4dr SUV"/>
    <n v="30"/>
    <n v="24"/>
    <n v="586"/>
    <x v="492"/>
  </r>
  <r>
    <x v="17"/>
    <s v="CX-5"/>
    <n v="2015"/>
    <x v="0"/>
    <x v="1"/>
    <n v="184"/>
    <n v="4"/>
    <x v="1"/>
    <s v="all wheel drive"/>
    <n v="4"/>
    <s v="Crossover"/>
    <s v="Midsize"/>
    <s v="4dr SUV"/>
    <n v="30"/>
    <n v="24"/>
    <n v="586"/>
    <x v="914"/>
  </r>
  <r>
    <x v="17"/>
    <s v="CX-5"/>
    <n v="2015"/>
    <x v="0"/>
    <x v="1"/>
    <n v="184"/>
    <n v="4"/>
    <x v="1"/>
    <s v="all wheel drive"/>
    <n v="4"/>
    <s v="Crossover"/>
    <s v="Midsize"/>
    <s v="4dr SUV"/>
    <n v="30"/>
    <n v="24"/>
    <n v="586"/>
    <x v="1240"/>
  </r>
  <r>
    <x v="17"/>
    <s v="CX-5"/>
    <n v="2016"/>
    <x v="1"/>
    <x v="1"/>
    <n v="184"/>
    <n v="4"/>
    <x v="1"/>
    <s v="all wheel drive"/>
    <n v="4"/>
    <s v="Crossover"/>
    <s v="Midsize"/>
    <s v="4dr SUV"/>
    <n v="30"/>
    <n v="24"/>
    <n v="586"/>
    <x v="1269"/>
  </r>
  <r>
    <x v="17"/>
    <s v="CX-5"/>
    <n v="2016"/>
    <x v="1"/>
    <x v="1"/>
    <n v="184"/>
    <n v="4"/>
    <x v="1"/>
    <s v="all wheel drive"/>
    <n v="4"/>
    <s v="Crossover"/>
    <s v="Midsize"/>
    <s v="4dr SUV"/>
    <n v="30"/>
    <n v="24"/>
    <n v="586"/>
    <x v="1270"/>
  </r>
  <r>
    <x v="17"/>
    <s v="CX-5"/>
    <n v="2016"/>
    <x v="1"/>
    <x v="1"/>
    <n v="184"/>
    <n v="4"/>
    <x v="1"/>
    <s v="all wheel drive"/>
    <n v="4"/>
    <s v="Crossover"/>
    <s v="Midsize"/>
    <s v="4dr SUV"/>
    <n v="30"/>
    <n v="24"/>
    <n v="586"/>
    <x v="622"/>
  </r>
  <r>
    <x v="17"/>
    <s v="CX-5"/>
    <n v="2016"/>
    <x v="1"/>
    <x v="1"/>
    <n v="184"/>
    <n v="4"/>
    <x v="1"/>
    <s v="all wheel drive"/>
    <n v="4"/>
    <s v="Crossover"/>
    <s v="Midsize"/>
    <s v="4dr SUV"/>
    <n v="30"/>
    <n v="24"/>
    <n v="586"/>
    <x v="1271"/>
  </r>
  <r>
    <x v="17"/>
    <s v="CX-5"/>
    <n v="2016"/>
    <x v="1"/>
    <x v="1"/>
    <n v="184"/>
    <n v="4"/>
    <x v="1"/>
    <s v="all wheel drive"/>
    <n v="4"/>
    <s v="Crossover"/>
    <s v="Midsize"/>
    <s v="4dr SUV"/>
    <n v="30"/>
    <n v="24"/>
    <n v="586"/>
    <x v="1272"/>
  </r>
  <r>
    <x v="17"/>
    <s v="CX-5"/>
    <n v="2016"/>
    <x v="1"/>
    <x v="1"/>
    <n v="184"/>
    <n v="4"/>
    <x v="1"/>
    <s v="all wheel drive"/>
    <n v="4"/>
    <s v="Crossover"/>
    <s v="Midsize"/>
    <s v="4dr SUV"/>
    <n v="30"/>
    <n v="24"/>
    <n v="586"/>
    <x v="1273"/>
  </r>
  <r>
    <x v="1"/>
    <s v="Accord"/>
    <n v="2015"/>
    <x v="0"/>
    <x v="1"/>
    <n v="185"/>
    <n v="4"/>
    <x v="3"/>
    <s v="front wheel drive"/>
    <n v="4"/>
    <s v="N/A"/>
    <s v="Midsize"/>
    <s v="Sedan"/>
    <n v="34"/>
    <n v="24"/>
    <n v="2202"/>
    <x v="829"/>
  </r>
  <r>
    <x v="1"/>
    <s v="Accord"/>
    <n v="2015"/>
    <x v="0"/>
    <x v="1"/>
    <n v="185"/>
    <n v="4"/>
    <x v="3"/>
    <s v="front wheel drive"/>
    <n v="4"/>
    <s v="N/A"/>
    <s v="Midsize"/>
    <s v="Sedan"/>
    <n v="34"/>
    <n v="24"/>
    <n v="2202"/>
    <x v="1274"/>
  </r>
  <r>
    <x v="1"/>
    <s v="Accord"/>
    <n v="2015"/>
    <x v="0"/>
    <x v="1"/>
    <n v="185"/>
    <n v="4"/>
    <x v="3"/>
    <s v="front wheel drive"/>
    <n v="2"/>
    <s v="N/A"/>
    <s v="Midsize"/>
    <s v="Coupe"/>
    <n v="34"/>
    <n v="24"/>
    <n v="2202"/>
    <x v="1275"/>
  </r>
  <r>
    <x v="1"/>
    <s v="Accord"/>
    <n v="2015"/>
    <x v="0"/>
    <x v="1"/>
    <n v="185"/>
    <n v="4"/>
    <x v="3"/>
    <s v="front wheel drive"/>
    <n v="2"/>
    <s v="N/A"/>
    <s v="Midsize"/>
    <s v="Coupe"/>
    <n v="34"/>
    <n v="24"/>
    <n v="2202"/>
    <x v="1276"/>
  </r>
  <r>
    <x v="14"/>
    <s v="Sonata"/>
    <n v="2015"/>
    <x v="0"/>
    <x v="1"/>
    <n v="185"/>
    <n v="4"/>
    <x v="1"/>
    <s v="front wheel drive"/>
    <n v="4"/>
    <s v="N/A"/>
    <s v="Midsize"/>
    <s v="Sedan"/>
    <n v="35"/>
    <n v="24"/>
    <n v="1439"/>
    <x v="1277"/>
  </r>
  <r>
    <x v="14"/>
    <s v="Sonata"/>
    <n v="2015"/>
    <x v="0"/>
    <x v="1"/>
    <n v="185"/>
    <n v="4"/>
    <x v="1"/>
    <s v="front wheel drive"/>
    <n v="4"/>
    <s v="N/A"/>
    <s v="Midsize"/>
    <s v="Sedan"/>
    <n v="35"/>
    <n v="24"/>
    <n v="1439"/>
    <x v="1278"/>
  </r>
  <r>
    <x v="7"/>
    <s v="Optima"/>
    <n v="2016"/>
    <x v="1"/>
    <x v="1"/>
    <n v="185"/>
    <n v="4"/>
    <x v="1"/>
    <s v="front wheel drive"/>
    <n v="4"/>
    <s v="N/A"/>
    <s v="Midsize"/>
    <s v="Sedan"/>
    <n v="35"/>
    <n v="24"/>
    <n v="1720"/>
    <x v="1279"/>
  </r>
  <r>
    <x v="7"/>
    <s v="Optima"/>
    <n v="2016"/>
    <x v="1"/>
    <x v="1"/>
    <n v="185"/>
    <n v="4"/>
    <x v="1"/>
    <s v="front wheel drive"/>
    <n v="4"/>
    <s v="N/A"/>
    <s v="Midsize"/>
    <s v="Sedan"/>
    <n v="35"/>
    <n v="24"/>
    <n v="1720"/>
    <x v="289"/>
  </r>
  <r>
    <x v="1"/>
    <s v="Accord"/>
    <n v="2015"/>
    <x v="0"/>
    <x v="1"/>
    <n v="189"/>
    <n v="4"/>
    <x v="3"/>
    <s v="front wheel drive"/>
    <n v="4"/>
    <s v="N/A"/>
    <s v="Midsize"/>
    <s v="Sedan"/>
    <n v="34"/>
    <n v="24"/>
    <n v="2202"/>
    <x v="1280"/>
  </r>
  <r>
    <x v="2"/>
    <s v="Malibu Limited"/>
    <n v="2016"/>
    <x v="1"/>
    <x v="1"/>
    <n v="197"/>
    <n v="4"/>
    <x v="1"/>
    <s v="front wheel drive"/>
    <n v="4"/>
    <s v="N/A"/>
    <s v="Midsize"/>
    <s v="Sedan"/>
    <n v="34"/>
    <n v="24"/>
    <n v="1385"/>
    <x v="1281"/>
  </r>
  <r>
    <x v="2"/>
    <s v="Malibu Limited"/>
    <n v="2016"/>
    <x v="1"/>
    <x v="1"/>
    <n v="197"/>
    <n v="4"/>
    <x v="1"/>
    <s v="front wheel drive"/>
    <n v="4"/>
    <s v="N/A"/>
    <s v="Midsize"/>
    <s v="Sedan"/>
    <n v="34"/>
    <n v="24"/>
    <n v="1385"/>
    <x v="1282"/>
  </r>
  <r>
    <x v="2"/>
    <s v="Malibu Limited"/>
    <n v="2016"/>
    <x v="1"/>
    <x v="1"/>
    <n v="197"/>
    <n v="4"/>
    <x v="1"/>
    <s v="front wheel drive"/>
    <n v="4"/>
    <s v="N/A"/>
    <s v="Midsize"/>
    <s v="Sedan"/>
    <n v="34"/>
    <n v="24"/>
    <n v="1385"/>
    <x v="764"/>
  </r>
  <r>
    <x v="10"/>
    <s v="GLK-Class"/>
    <n v="2013"/>
    <x v="3"/>
    <x v="4"/>
    <n v="200"/>
    <n v="4"/>
    <x v="1"/>
    <s v="all wheel drive"/>
    <n v="4"/>
    <s v="Crossover,Luxury,Diesel"/>
    <s v="Midsize"/>
    <s v="4dr SUV"/>
    <n v="33"/>
    <n v="24"/>
    <n v="617"/>
    <x v="1283"/>
  </r>
  <r>
    <x v="10"/>
    <s v="GLK-Class"/>
    <n v="2014"/>
    <x v="4"/>
    <x v="4"/>
    <n v="200"/>
    <n v="4"/>
    <x v="1"/>
    <s v="all wheel drive"/>
    <n v="4"/>
    <s v="Crossover,Luxury,Diesel"/>
    <s v="Midsize"/>
    <s v="4dr SUV"/>
    <n v="33"/>
    <n v="24"/>
    <n v="617"/>
    <x v="1284"/>
  </r>
  <r>
    <x v="10"/>
    <s v="GLK-Class"/>
    <n v="2015"/>
    <x v="0"/>
    <x v="4"/>
    <n v="200"/>
    <n v="4"/>
    <x v="1"/>
    <s v="all wheel drive"/>
    <n v="4"/>
    <s v="Crossover,Luxury,Diesel"/>
    <s v="Midsize"/>
    <s v="4dr SUV"/>
    <n v="33"/>
    <n v="24"/>
    <n v="617"/>
    <x v="1285"/>
  </r>
  <r>
    <x v="20"/>
    <s v="BRZ"/>
    <n v="2017"/>
    <x v="2"/>
    <x v="2"/>
    <n v="200"/>
    <n v="4"/>
    <x v="1"/>
    <s v="rear wheel drive"/>
    <n v="2"/>
    <s v="Performance"/>
    <s v="Compact"/>
    <s v="Coupe"/>
    <n v="33"/>
    <n v="24"/>
    <n v="640"/>
    <x v="1286"/>
  </r>
  <r>
    <x v="11"/>
    <n v="86"/>
    <n v="2017"/>
    <x v="2"/>
    <x v="3"/>
    <n v="200"/>
    <n v="4"/>
    <x v="1"/>
    <s v="rear wheel drive"/>
    <n v="2"/>
    <s v="Performance"/>
    <s v="Compact"/>
    <s v="Coupe"/>
    <n v="32"/>
    <n v="24"/>
    <n v="2031"/>
    <x v="1287"/>
  </r>
  <r>
    <x v="5"/>
    <s v="GLI"/>
    <n v="2012"/>
    <x v="5"/>
    <x v="3"/>
    <n v="200"/>
    <n v="4"/>
    <x v="2"/>
    <s v="front wheel drive"/>
    <n v="4"/>
    <s v="Performance"/>
    <s v="Midsize"/>
    <s v="Sedan"/>
    <n v="32"/>
    <n v="24"/>
    <n v="873"/>
    <x v="494"/>
  </r>
  <r>
    <x v="5"/>
    <s v="GLI"/>
    <n v="2012"/>
    <x v="5"/>
    <x v="3"/>
    <n v="200"/>
    <n v="4"/>
    <x v="2"/>
    <s v="front wheel drive"/>
    <n v="4"/>
    <s v="Performance"/>
    <s v="Midsize"/>
    <s v="Sedan"/>
    <n v="32"/>
    <n v="24"/>
    <n v="873"/>
    <x v="1288"/>
  </r>
  <r>
    <x v="5"/>
    <s v="GLI"/>
    <n v="2012"/>
    <x v="5"/>
    <x v="3"/>
    <n v="200"/>
    <n v="4"/>
    <x v="2"/>
    <s v="front wheel drive"/>
    <n v="4"/>
    <s v="Performance"/>
    <s v="Midsize"/>
    <s v="Sedan"/>
    <n v="32"/>
    <n v="24"/>
    <n v="873"/>
    <x v="1289"/>
  </r>
  <r>
    <x v="5"/>
    <s v="GTI"/>
    <n v="2012"/>
    <x v="5"/>
    <x v="3"/>
    <n v="200"/>
    <n v="4"/>
    <x v="2"/>
    <s v="front wheel drive"/>
    <n v="4"/>
    <s v="Hatchback,Performance"/>
    <s v="Compact"/>
    <s v="4dr Hatchback"/>
    <n v="33"/>
    <n v="24"/>
    <n v="873"/>
    <x v="214"/>
  </r>
  <r>
    <x v="5"/>
    <s v="GTI"/>
    <n v="2012"/>
    <x v="5"/>
    <x v="3"/>
    <n v="200"/>
    <n v="4"/>
    <x v="2"/>
    <s v="front wheel drive"/>
    <n v="4"/>
    <s v="Hatchback,Performance"/>
    <s v="Compact"/>
    <s v="4dr Hatchback"/>
    <n v="33"/>
    <n v="24"/>
    <n v="873"/>
    <x v="1290"/>
  </r>
  <r>
    <x v="5"/>
    <s v="GTI"/>
    <n v="2012"/>
    <x v="5"/>
    <x v="3"/>
    <n v="200"/>
    <n v="4"/>
    <x v="2"/>
    <s v="front wheel drive"/>
    <n v="4"/>
    <s v="Hatchback,Performance"/>
    <s v="Compact"/>
    <s v="4dr Hatchback"/>
    <n v="33"/>
    <n v="24"/>
    <n v="873"/>
    <x v="303"/>
  </r>
  <r>
    <x v="5"/>
    <s v="GTI"/>
    <n v="2012"/>
    <x v="5"/>
    <x v="3"/>
    <n v="200"/>
    <n v="4"/>
    <x v="2"/>
    <s v="front wheel drive"/>
    <n v="4"/>
    <s v="Hatchback,Performance"/>
    <s v="Compact"/>
    <s v="4dr Hatchback"/>
    <n v="33"/>
    <n v="24"/>
    <n v="873"/>
    <x v="1291"/>
  </r>
  <r>
    <x v="5"/>
    <s v="GTI"/>
    <n v="2013"/>
    <x v="3"/>
    <x v="3"/>
    <n v="200"/>
    <n v="4"/>
    <x v="2"/>
    <s v="front wheel drive"/>
    <n v="4"/>
    <s v="Hatchback,Performance"/>
    <s v="Compact"/>
    <s v="4dr Hatchback"/>
    <n v="33"/>
    <n v="24"/>
    <n v="873"/>
    <x v="623"/>
  </r>
  <r>
    <x v="5"/>
    <s v="GTI"/>
    <n v="2013"/>
    <x v="3"/>
    <x v="3"/>
    <n v="200"/>
    <n v="4"/>
    <x v="2"/>
    <s v="front wheel drive"/>
    <n v="4"/>
    <s v="Hatchback,Performance"/>
    <s v="Compact"/>
    <s v="4dr Hatchback"/>
    <n v="33"/>
    <n v="24"/>
    <n v="873"/>
    <x v="1237"/>
  </r>
  <r>
    <x v="5"/>
    <s v="GTI"/>
    <n v="2013"/>
    <x v="3"/>
    <x v="3"/>
    <n v="200"/>
    <n v="4"/>
    <x v="2"/>
    <s v="front wheel drive"/>
    <n v="4"/>
    <s v="Hatchback,Performance"/>
    <s v="Compact"/>
    <s v="4dr Hatchback"/>
    <n v="33"/>
    <n v="24"/>
    <n v="873"/>
    <x v="314"/>
  </r>
  <r>
    <x v="5"/>
    <s v="GTI"/>
    <n v="2013"/>
    <x v="3"/>
    <x v="3"/>
    <n v="200"/>
    <n v="4"/>
    <x v="2"/>
    <s v="front wheel drive"/>
    <n v="4"/>
    <s v="Hatchback,Performance"/>
    <s v="Compact"/>
    <s v="4dr Hatchback"/>
    <n v="33"/>
    <n v="24"/>
    <n v="873"/>
    <x v="398"/>
  </r>
  <r>
    <x v="5"/>
    <s v="GTI"/>
    <n v="2013"/>
    <x v="3"/>
    <x v="3"/>
    <n v="200"/>
    <n v="4"/>
    <x v="2"/>
    <s v="front wheel drive"/>
    <n v="4"/>
    <s v="Hatchback,Performance"/>
    <s v="Compact"/>
    <s v="4dr Hatchback"/>
    <n v="33"/>
    <n v="24"/>
    <n v="873"/>
    <x v="1034"/>
  </r>
  <r>
    <x v="5"/>
    <s v="GTI"/>
    <n v="2013"/>
    <x v="3"/>
    <x v="3"/>
    <n v="200"/>
    <n v="4"/>
    <x v="2"/>
    <s v="front wheel drive"/>
    <n v="4"/>
    <s v="Hatchback,Performance"/>
    <s v="Compact"/>
    <s v="4dr Hatchback"/>
    <n v="33"/>
    <n v="24"/>
    <n v="873"/>
    <x v="885"/>
  </r>
  <r>
    <x v="5"/>
    <s v="GTI"/>
    <n v="2014"/>
    <x v="4"/>
    <x v="3"/>
    <n v="200"/>
    <n v="4"/>
    <x v="2"/>
    <s v="front wheel drive"/>
    <n v="4"/>
    <s v="Hatchback,Performance"/>
    <s v="Compact"/>
    <s v="4dr Hatchback"/>
    <n v="33"/>
    <n v="24"/>
    <n v="873"/>
    <x v="1034"/>
  </r>
  <r>
    <x v="5"/>
    <s v="GTI"/>
    <n v="2014"/>
    <x v="4"/>
    <x v="3"/>
    <n v="200"/>
    <n v="4"/>
    <x v="2"/>
    <s v="front wheel drive"/>
    <n v="4"/>
    <s v="Hatchback,Performance"/>
    <s v="Compact"/>
    <s v="4dr Hatchback"/>
    <n v="33"/>
    <n v="24"/>
    <n v="873"/>
    <x v="1237"/>
  </r>
  <r>
    <x v="5"/>
    <s v="Jetta GLI"/>
    <n v="2013"/>
    <x v="3"/>
    <x v="3"/>
    <n v="200"/>
    <n v="4"/>
    <x v="2"/>
    <s v="front wheel drive"/>
    <n v="4"/>
    <s v="Performance"/>
    <s v="Midsize"/>
    <s v="Sedan"/>
    <n v="32"/>
    <n v="24"/>
    <n v="873"/>
    <x v="1050"/>
  </r>
  <r>
    <x v="5"/>
    <s v="Jetta GLI"/>
    <n v="2013"/>
    <x v="3"/>
    <x v="3"/>
    <n v="200"/>
    <n v="4"/>
    <x v="2"/>
    <s v="front wheel drive"/>
    <n v="4"/>
    <s v="Performance"/>
    <s v="Midsize"/>
    <s v="Sedan"/>
    <n v="32"/>
    <n v="24"/>
    <n v="873"/>
    <x v="1292"/>
  </r>
  <r>
    <x v="5"/>
    <s v="Jetta GLI"/>
    <n v="2013"/>
    <x v="3"/>
    <x v="3"/>
    <n v="200"/>
    <n v="4"/>
    <x v="2"/>
    <s v="front wheel drive"/>
    <n v="4"/>
    <s v="Performance"/>
    <s v="Midsize"/>
    <s v="Sedan"/>
    <n v="32"/>
    <n v="24"/>
    <n v="873"/>
    <x v="1064"/>
  </r>
  <r>
    <x v="5"/>
    <s v="GTI"/>
    <n v="2012"/>
    <x v="5"/>
    <x v="3"/>
    <n v="200"/>
    <n v="4"/>
    <x v="2"/>
    <s v="front wheel drive"/>
    <n v="2"/>
    <s v="Hatchback,Performance"/>
    <s v="Compact"/>
    <s v="2dr Hatchback"/>
    <n v="33"/>
    <n v="24"/>
    <n v="873"/>
    <x v="838"/>
  </r>
  <r>
    <x v="5"/>
    <s v="GTI"/>
    <n v="2012"/>
    <x v="5"/>
    <x v="3"/>
    <n v="200"/>
    <n v="4"/>
    <x v="2"/>
    <s v="front wheel drive"/>
    <n v="2"/>
    <s v="Hatchback,Performance"/>
    <s v="Compact"/>
    <s v="2dr Hatchback"/>
    <n v="33"/>
    <n v="24"/>
    <n v="873"/>
    <x v="1293"/>
  </r>
  <r>
    <x v="5"/>
    <s v="GTI"/>
    <n v="2012"/>
    <x v="5"/>
    <x v="3"/>
    <n v="200"/>
    <n v="4"/>
    <x v="2"/>
    <s v="front wheel drive"/>
    <n v="2"/>
    <s v="Hatchback,Performance"/>
    <s v="Compact"/>
    <s v="2dr Hatchback"/>
    <n v="33"/>
    <n v="24"/>
    <n v="873"/>
    <x v="1294"/>
  </r>
  <r>
    <x v="5"/>
    <s v="GTI"/>
    <n v="2012"/>
    <x v="5"/>
    <x v="3"/>
    <n v="200"/>
    <n v="4"/>
    <x v="2"/>
    <s v="front wheel drive"/>
    <n v="2"/>
    <s v="Hatchback,Performance"/>
    <s v="Compact"/>
    <s v="2dr Hatchback"/>
    <n v="33"/>
    <n v="24"/>
    <n v="873"/>
    <x v="1295"/>
  </r>
  <r>
    <x v="5"/>
    <s v="GTI"/>
    <n v="2013"/>
    <x v="3"/>
    <x v="3"/>
    <n v="200"/>
    <n v="4"/>
    <x v="2"/>
    <s v="front wheel drive"/>
    <n v="2"/>
    <s v="Hatchback,Performance"/>
    <s v="Compact"/>
    <s v="2dr Hatchback"/>
    <n v="33"/>
    <n v="24"/>
    <n v="873"/>
    <x v="332"/>
  </r>
  <r>
    <x v="5"/>
    <s v="GTI"/>
    <n v="2013"/>
    <x v="3"/>
    <x v="3"/>
    <n v="200"/>
    <n v="4"/>
    <x v="2"/>
    <s v="front wheel drive"/>
    <n v="2"/>
    <s v="Hatchback,Performance"/>
    <s v="Compact"/>
    <s v="2dr Hatchback"/>
    <n v="33"/>
    <n v="24"/>
    <n v="873"/>
    <x v="1296"/>
  </r>
  <r>
    <x v="5"/>
    <s v="GTI"/>
    <n v="2013"/>
    <x v="3"/>
    <x v="3"/>
    <n v="200"/>
    <n v="4"/>
    <x v="2"/>
    <s v="front wheel drive"/>
    <n v="2"/>
    <s v="Hatchback,Performance"/>
    <s v="Compact"/>
    <s v="2dr Hatchback"/>
    <n v="33"/>
    <n v="24"/>
    <n v="873"/>
    <x v="1297"/>
  </r>
  <r>
    <x v="5"/>
    <s v="GTI"/>
    <n v="2013"/>
    <x v="3"/>
    <x v="3"/>
    <n v="200"/>
    <n v="4"/>
    <x v="2"/>
    <s v="front wheel drive"/>
    <n v="2"/>
    <s v="Hatchback,Performance"/>
    <s v="Compact"/>
    <s v="2dr Hatchback"/>
    <n v="33"/>
    <n v="24"/>
    <n v="873"/>
    <x v="443"/>
  </r>
  <r>
    <x v="14"/>
    <s v="Veloster"/>
    <n v="2014"/>
    <x v="4"/>
    <x v="1"/>
    <n v="201"/>
    <n v="4"/>
    <x v="1"/>
    <s v="front wheel drive"/>
    <n v="3"/>
    <s v="Hatchback,Performance"/>
    <s v="Compact"/>
    <s v="2dr Hatchback"/>
    <n v="31"/>
    <n v="24"/>
    <n v="1439"/>
    <x v="240"/>
  </r>
  <r>
    <x v="14"/>
    <s v="Veloster"/>
    <n v="2014"/>
    <x v="4"/>
    <x v="1"/>
    <n v="201"/>
    <n v="4"/>
    <x v="3"/>
    <s v="front wheel drive"/>
    <n v="3"/>
    <s v="Hatchback,Performance"/>
    <s v="Compact"/>
    <s v="2dr Hatchback"/>
    <n v="33"/>
    <n v="24"/>
    <n v="1439"/>
    <x v="238"/>
  </r>
  <r>
    <x v="14"/>
    <s v="Veloster"/>
    <n v="2014"/>
    <x v="4"/>
    <x v="1"/>
    <n v="201"/>
    <n v="4"/>
    <x v="3"/>
    <s v="front wheel drive"/>
    <n v="3"/>
    <s v="Hatchback,Performance"/>
    <s v="Compact"/>
    <s v="2dr Hatchback"/>
    <n v="33"/>
    <n v="24"/>
    <n v="1439"/>
    <x v="393"/>
  </r>
  <r>
    <x v="14"/>
    <s v="Veloster"/>
    <n v="2015"/>
    <x v="0"/>
    <x v="1"/>
    <n v="201"/>
    <n v="4"/>
    <x v="1"/>
    <s v="front wheel drive"/>
    <n v="3"/>
    <s v="Hatchback,Performance"/>
    <s v="Compact"/>
    <s v="2dr Hatchback"/>
    <n v="31"/>
    <n v="24"/>
    <n v="1439"/>
    <x v="1298"/>
  </r>
  <r>
    <x v="14"/>
    <s v="Veloster"/>
    <n v="2015"/>
    <x v="0"/>
    <x v="1"/>
    <n v="201"/>
    <n v="4"/>
    <x v="3"/>
    <s v="front wheel drive"/>
    <n v="3"/>
    <s v="Hatchback,Performance"/>
    <s v="Compact"/>
    <s v="2dr Hatchback"/>
    <n v="33"/>
    <n v="24"/>
    <n v="1439"/>
    <x v="1103"/>
  </r>
  <r>
    <x v="14"/>
    <s v="Veloster"/>
    <n v="2015"/>
    <x v="0"/>
    <x v="1"/>
    <n v="201"/>
    <n v="4"/>
    <x v="3"/>
    <s v="front wheel drive"/>
    <n v="3"/>
    <s v="Hatchback,Performance"/>
    <s v="Compact"/>
    <s v="2dr Hatchback"/>
    <n v="33"/>
    <n v="24"/>
    <n v="1439"/>
    <x v="445"/>
  </r>
  <r>
    <x v="15"/>
    <s v="TLX"/>
    <n v="2015"/>
    <x v="0"/>
    <x v="3"/>
    <n v="206"/>
    <n v="4"/>
    <x v="2"/>
    <s v="front wheel drive"/>
    <n v="4"/>
    <s v="Luxury"/>
    <s v="Midsize"/>
    <s v="Sedan"/>
    <n v="35"/>
    <n v="24"/>
    <n v="204"/>
    <x v="1299"/>
  </r>
  <r>
    <x v="15"/>
    <s v="TLX"/>
    <n v="2015"/>
    <x v="0"/>
    <x v="3"/>
    <n v="206"/>
    <n v="4"/>
    <x v="2"/>
    <s v="front wheel drive"/>
    <n v="4"/>
    <s v="Luxury"/>
    <s v="Midsize"/>
    <s v="Sedan"/>
    <n v="35"/>
    <n v="24"/>
    <n v="204"/>
    <x v="300"/>
  </r>
  <r>
    <x v="15"/>
    <s v="TLX"/>
    <n v="2016"/>
    <x v="1"/>
    <x v="3"/>
    <n v="206"/>
    <n v="4"/>
    <x v="2"/>
    <s v="front wheel drive"/>
    <n v="4"/>
    <s v="Luxury"/>
    <s v="Midsize"/>
    <s v="Sedan"/>
    <n v="35"/>
    <n v="24"/>
    <n v="204"/>
    <x v="1154"/>
  </r>
  <r>
    <x v="15"/>
    <s v="TLX"/>
    <n v="2016"/>
    <x v="1"/>
    <x v="3"/>
    <n v="206"/>
    <n v="4"/>
    <x v="2"/>
    <s v="front wheel drive"/>
    <n v="4"/>
    <s v="Luxury"/>
    <s v="Midsize"/>
    <s v="Sedan"/>
    <n v="35"/>
    <n v="24"/>
    <n v="204"/>
    <x v="214"/>
  </r>
  <r>
    <x v="15"/>
    <s v="TLX"/>
    <n v="2017"/>
    <x v="2"/>
    <x v="3"/>
    <n v="206"/>
    <n v="4"/>
    <x v="2"/>
    <s v="front wheel drive"/>
    <n v="4"/>
    <s v="Luxury"/>
    <s v="Midsize"/>
    <s v="Sedan"/>
    <n v="35"/>
    <n v="24"/>
    <n v="204"/>
    <x v="29"/>
  </r>
  <r>
    <x v="15"/>
    <s v="TLX"/>
    <n v="2017"/>
    <x v="2"/>
    <x v="3"/>
    <n v="206"/>
    <n v="4"/>
    <x v="2"/>
    <s v="front wheel drive"/>
    <n v="4"/>
    <s v="Luxury"/>
    <s v="Midsize"/>
    <s v="Sedan"/>
    <n v="35"/>
    <n v="24"/>
    <n v="204"/>
    <x v="1300"/>
  </r>
  <r>
    <x v="10"/>
    <s v="CLA-Class"/>
    <n v="2015"/>
    <x v="0"/>
    <x v="2"/>
    <n v="208"/>
    <n v="4"/>
    <x v="2"/>
    <s v="all wheel drive"/>
    <n v="4"/>
    <s v="Luxury"/>
    <s v="Midsize"/>
    <s v="Sedan"/>
    <n v="32"/>
    <n v="24"/>
    <n v="617"/>
    <x v="1301"/>
  </r>
  <r>
    <x v="10"/>
    <s v="CLA-Class"/>
    <n v="2016"/>
    <x v="1"/>
    <x v="2"/>
    <n v="208"/>
    <n v="4"/>
    <x v="2"/>
    <s v="all wheel drive"/>
    <n v="4"/>
    <s v="Luxury"/>
    <s v="Midsize"/>
    <s v="Sedan"/>
    <n v="33"/>
    <n v="24"/>
    <n v="617"/>
    <x v="1302"/>
  </r>
  <r>
    <x v="10"/>
    <s v="GLA-Class"/>
    <n v="2015"/>
    <x v="0"/>
    <x v="2"/>
    <n v="208"/>
    <n v="4"/>
    <x v="2"/>
    <s v="all wheel drive"/>
    <n v="4"/>
    <s v="Crossover,Luxury"/>
    <s v="Compact"/>
    <s v="4dr SUV"/>
    <n v="32"/>
    <n v="24"/>
    <n v="617"/>
    <x v="1149"/>
  </r>
  <r>
    <x v="10"/>
    <s v="GLA-Class"/>
    <n v="2016"/>
    <x v="1"/>
    <x v="2"/>
    <n v="208"/>
    <n v="4"/>
    <x v="2"/>
    <s v="all wheel drive"/>
    <n v="4"/>
    <s v="Crossover,Luxury"/>
    <s v="Compact"/>
    <s v="4dr SUV"/>
    <n v="32"/>
    <n v="24"/>
    <n v="617"/>
    <x v="1303"/>
  </r>
  <r>
    <x v="10"/>
    <s v="GLA-Class"/>
    <n v="2017"/>
    <x v="2"/>
    <x v="2"/>
    <n v="208"/>
    <n v="4"/>
    <x v="1"/>
    <s v="front wheel drive"/>
    <n v="4"/>
    <s v="Crossover,Luxury"/>
    <s v="Compact"/>
    <s v="4dr SUV"/>
    <n v="33"/>
    <n v="24"/>
    <n v="617"/>
    <x v="1304"/>
  </r>
  <r>
    <x v="5"/>
    <s v="Golf GTI"/>
    <n v="2017"/>
    <x v="2"/>
    <x v="3"/>
    <n v="210"/>
    <n v="4"/>
    <x v="3"/>
    <s v="front wheel drive"/>
    <n v="4"/>
    <s v="Hatchback,Performance"/>
    <s v="Compact"/>
    <s v="4dr Hatchback"/>
    <n v="34"/>
    <n v="24"/>
    <n v="873"/>
    <x v="1112"/>
  </r>
  <r>
    <x v="5"/>
    <s v="Golf GTI"/>
    <n v="2017"/>
    <x v="2"/>
    <x v="3"/>
    <n v="210"/>
    <n v="4"/>
    <x v="2"/>
    <s v="front wheel drive"/>
    <n v="4"/>
    <s v="Hatchback,Performance"/>
    <s v="Compact"/>
    <s v="4dr Hatchback"/>
    <n v="32"/>
    <n v="24"/>
    <n v="873"/>
    <x v="616"/>
  </r>
  <r>
    <x v="5"/>
    <s v="Jetta GLI"/>
    <n v="2013"/>
    <x v="3"/>
    <x v="3"/>
    <n v="210"/>
    <n v="4"/>
    <x v="2"/>
    <s v="front wheel drive"/>
    <n v="4"/>
    <s v="Performance"/>
    <s v="Midsize"/>
    <s v="Sedan"/>
    <n v="32"/>
    <n v="24"/>
    <n v="873"/>
    <x v="1305"/>
  </r>
  <r>
    <x v="5"/>
    <s v="Jetta GLI"/>
    <n v="2013"/>
    <x v="3"/>
    <x v="3"/>
    <n v="210"/>
    <n v="4"/>
    <x v="2"/>
    <s v="front wheel drive"/>
    <n v="4"/>
    <s v="Performance"/>
    <s v="Midsize"/>
    <s v="Sedan"/>
    <n v="32"/>
    <n v="24"/>
    <n v="873"/>
    <x v="1306"/>
  </r>
  <r>
    <x v="5"/>
    <s v="Jetta GLI"/>
    <n v="2013"/>
    <x v="3"/>
    <x v="3"/>
    <n v="210"/>
    <n v="4"/>
    <x v="2"/>
    <s v="front wheel drive"/>
    <n v="4"/>
    <s v="Performance"/>
    <s v="Midsize"/>
    <s v="Sedan"/>
    <n v="32"/>
    <n v="24"/>
    <n v="873"/>
    <x v="1307"/>
  </r>
  <r>
    <x v="5"/>
    <s v="Jetta GLI"/>
    <n v="2014"/>
    <x v="4"/>
    <x v="3"/>
    <n v="210"/>
    <n v="4"/>
    <x v="2"/>
    <s v="front wheel drive"/>
    <n v="4"/>
    <s v="Performance"/>
    <s v="Midsize"/>
    <s v="Sedan"/>
    <n v="32"/>
    <n v="24"/>
    <n v="873"/>
    <x v="1308"/>
  </r>
  <r>
    <x v="5"/>
    <s v="Jetta GLI"/>
    <n v="2014"/>
    <x v="4"/>
    <x v="3"/>
    <n v="210"/>
    <n v="4"/>
    <x v="2"/>
    <s v="front wheel drive"/>
    <n v="4"/>
    <s v="Performance"/>
    <s v="Midsize"/>
    <s v="Sedan"/>
    <n v="32"/>
    <n v="24"/>
    <n v="873"/>
    <x v="1309"/>
  </r>
  <r>
    <x v="5"/>
    <s v="Jetta GLI"/>
    <n v="2014"/>
    <x v="4"/>
    <x v="3"/>
    <n v="210"/>
    <n v="4"/>
    <x v="2"/>
    <s v="front wheel drive"/>
    <n v="4"/>
    <s v="Performance"/>
    <s v="Midsize"/>
    <s v="Sedan"/>
    <n v="32"/>
    <n v="24"/>
    <n v="873"/>
    <x v="1310"/>
  </r>
  <r>
    <x v="5"/>
    <s v="Jetta GLI"/>
    <n v="2014"/>
    <x v="4"/>
    <x v="3"/>
    <n v="210"/>
    <n v="4"/>
    <x v="2"/>
    <s v="front wheel drive"/>
    <n v="4"/>
    <s v="Performance"/>
    <s v="Midsize"/>
    <s v="Sedan"/>
    <n v="32"/>
    <n v="24"/>
    <n v="873"/>
    <x v="1311"/>
  </r>
  <r>
    <x v="5"/>
    <s v="Jetta GLI"/>
    <n v="2014"/>
    <x v="4"/>
    <x v="3"/>
    <n v="210"/>
    <n v="4"/>
    <x v="2"/>
    <s v="front wheel drive"/>
    <n v="4"/>
    <s v="Performance"/>
    <s v="Midsize"/>
    <s v="Sedan"/>
    <n v="32"/>
    <n v="24"/>
    <n v="873"/>
    <x v="1312"/>
  </r>
  <r>
    <x v="5"/>
    <s v="Jetta"/>
    <n v="2015"/>
    <x v="0"/>
    <x v="3"/>
    <n v="210"/>
    <n v="4"/>
    <x v="1"/>
    <s v="front wheel drive"/>
    <n v="4"/>
    <s v="Factory Tuner,Performance"/>
    <s v="Midsize"/>
    <s v="Sedan"/>
    <n v="32"/>
    <n v="24"/>
    <n v="873"/>
    <x v="922"/>
  </r>
  <r>
    <x v="5"/>
    <s v="Jetta"/>
    <n v="2015"/>
    <x v="0"/>
    <x v="3"/>
    <n v="210"/>
    <n v="4"/>
    <x v="1"/>
    <s v="front wheel drive"/>
    <n v="4"/>
    <s v="Factory Tuner,Performance"/>
    <s v="Midsize"/>
    <s v="Sedan"/>
    <n v="32"/>
    <n v="24"/>
    <n v="873"/>
    <x v="1141"/>
  </r>
  <r>
    <x v="5"/>
    <s v="Jetta"/>
    <n v="2016"/>
    <x v="1"/>
    <x v="3"/>
    <n v="210"/>
    <n v="4"/>
    <x v="1"/>
    <s v="front wheel drive"/>
    <n v="4"/>
    <s v="Factory Tuner,Performance"/>
    <s v="Midsize"/>
    <s v="Sedan"/>
    <n v="33"/>
    <n v="24"/>
    <n v="873"/>
    <x v="922"/>
  </r>
  <r>
    <x v="5"/>
    <s v="Jetta"/>
    <n v="2016"/>
    <x v="1"/>
    <x v="3"/>
    <n v="210"/>
    <n v="4"/>
    <x v="1"/>
    <s v="front wheel drive"/>
    <n v="4"/>
    <s v="Factory Tuner,Performance"/>
    <s v="Midsize"/>
    <s v="Sedan"/>
    <n v="33"/>
    <n v="24"/>
    <n v="873"/>
    <x v="1141"/>
  </r>
  <r>
    <x v="5"/>
    <s v="Jetta"/>
    <n v="2017"/>
    <x v="2"/>
    <x v="3"/>
    <n v="210"/>
    <n v="4"/>
    <x v="2"/>
    <s v="front wheel drive"/>
    <n v="4"/>
    <s v="Factory Tuner,Performance"/>
    <s v="Midsize"/>
    <s v="Sedan"/>
    <n v="33"/>
    <n v="24"/>
    <n v="873"/>
    <x v="20"/>
  </r>
  <r>
    <x v="5"/>
    <s v="Beetle"/>
    <n v="2015"/>
    <x v="0"/>
    <x v="3"/>
    <n v="210"/>
    <n v="4"/>
    <x v="2"/>
    <s v="front wheel drive"/>
    <n v="2"/>
    <s v="Hatchback,Performance"/>
    <s v="Compact"/>
    <s v="2dr Hatchback"/>
    <n v="30"/>
    <n v="24"/>
    <n v="873"/>
    <x v="1313"/>
  </r>
  <r>
    <x v="5"/>
    <s v="Beetle"/>
    <n v="2015"/>
    <x v="0"/>
    <x v="3"/>
    <n v="210"/>
    <n v="4"/>
    <x v="2"/>
    <s v="front wheel drive"/>
    <n v="2"/>
    <s v="Hatchback,Performance"/>
    <s v="Compact"/>
    <s v="2dr Hatchback"/>
    <n v="30"/>
    <n v="24"/>
    <n v="873"/>
    <x v="1314"/>
  </r>
  <r>
    <x v="5"/>
    <s v="Beetle"/>
    <n v="2015"/>
    <x v="0"/>
    <x v="3"/>
    <n v="210"/>
    <n v="4"/>
    <x v="2"/>
    <s v="front wheel drive"/>
    <n v="2"/>
    <s v="Hatchback,Performance"/>
    <s v="Compact"/>
    <s v="2dr Hatchback"/>
    <n v="30"/>
    <n v="24"/>
    <n v="873"/>
    <x v="1315"/>
  </r>
  <r>
    <x v="5"/>
    <s v="Beetle"/>
    <n v="2015"/>
    <x v="0"/>
    <x v="3"/>
    <n v="210"/>
    <n v="4"/>
    <x v="2"/>
    <s v="front wheel drive"/>
    <n v="2"/>
    <s v="Hatchback,Performance"/>
    <s v="Compact"/>
    <s v="2dr Hatchback"/>
    <n v="30"/>
    <n v="24"/>
    <n v="873"/>
    <x v="1316"/>
  </r>
  <r>
    <x v="5"/>
    <s v="Beetle"/>
    <n v="2015"/>
    <x v="0"/>
    <x v="3"/>
    <n v="210"/>
    <n v="4"/>
    <x v="2"/>
    <s v="front wheel drive"/>
    <n v="2"/>
    <s v="Hatchback,Performance"/>
    <s v="Compact"/>
    <s v="2dr Hatchback"/>
    <n v="30"/>
    <n v="24"/>
    <n v="873"/>
    <x v="1047"/>
  </r>
  <r>
    <x v="5"/>
    <s v="Beetle"/>
    <n v="2016"/>
    <x v="1"/>
    <x v="3"/>
    <n v="210"/>
    <n v="4"/>
    <x v="2"/>
    <s v="front wheel drive"/>
    <n v="2"/>
    <s v="Hatchback,Performance"/>
    <s v="Compact"/>
    <s v="2dr Hatchback"/>
    <n v="31"/>
    <n v="24"/>
    <n v="873"/>
    <x v="414"/>
  </r>
  <r>
    <x v="5"/>
    <s v="Beetle"/>
    <n v="2016"/>
    <x v="1"/>
    <x v="3"/>
    <n v="210"/>
    <n v="4"/>
    <x v="2"/>
    <s v="front wheel drive"/>
    <n v="2"/>
    <s v="Hatchback,Performance"/>
    <s v="Compact"/>
    <s v="2dr Hatchback"/>
    <n v="31"/>
    <n v="24"/>
    <n v="873"/>
    <x v="1317"/>
  </r>
  <r>
    <x v="5"/>
    <s v="Golf GTI"/>
    <n v="2017"/>
    <x v="2"/>
    <x v="3"/>
    <n v="210"/>
    <n v="4"/>
    <x v="2"/>
    <s v="front wheel drive"/>
    <n v="2"/>
    <s v="Hatchback,Performance"/>
    <s v="Compact"/>
    <s v="2dr Hatchback"/>
    <n v="32"/>
    <n v="24"/>
    <n v="873"/>
    <x v="621"/>
  </r>
  <r>
    <x v="5"/>
    <s v="Golf GTI"/>
    <n v="2017"/>
    <x v="2"/>
    <x v="3"/>
    <n v="210"/>
    <n v="4"/>
    <x v="3"/>
    <s v="front wheel drive"/>
    <n v="2"/>
    <s v="Hatchback,Performance"/>
    <s v="Compact"/>
    <s v="2dr Hatchback"/>
    <n v="34"/>
    <n v="24"/>
    <n v="873"/>
    <x v="115"/>
  </r>
  <r>
    <x v="19"/>
    <s v="A3"/>
    <n v="2015"/>
    <x v="0"/>
    <x v="3"/>
    <n v="220"/>
    <n v="4"/>
    <x v="2"/>
    <s v="all wheel drive"/>
    <n v="4"/>
    <s v="Luxury"/>
    <s v="Compact"/>
    <s v="Sedan"/>
    <n v="33"/>
    <n v="24"/>
    <n v="3105"/>
    <x v="296"/>
  </r>
  <r>
    <x v="19"/>
    <s v="A3"/>
    <n v="2015"/>
    <x v="0"/>
    <x v="3"/>
    <n v="220"/>
    <n v="4"/>
    <x v="2"/>
    <s v="all wheel drive"/>
    <n v="4"/>
    <s v="Luxury"/>
    <s v="Compact"/>
    <s v="Sedan"/>
    <n v="33"/>
    <n v="24"/>
    <n v="3105"/>
    <x v="1318"/>
  </r>
  <r>
    <x v="19"/>
    <s v="A3"/>
    <n v="2015"/>
    <x v="0"/>
    <x v="3"/>
    <n v="220"/>
    <n v="4"/>
    <x v="2"/>
    <s v="all wheel drive"/>
    <n v="4"/>
    <s v="Luxury"/>
    <s v="Compact"/>
    <s v="Sedan"/>
    <n v="33"/>
    <n v="24"/>
    <n v="3105"/>
    <x v="1154"/>
  </r>
  <r>
    <x v="19"/>
    <s v="A3"/>
    <n v="2016"/>
    <x v="1"/>
    <x v="3"/>
    <n v="220"/>
    <n v="4"/>
    <x v="2"/>
    <s v="all wheel drive"/>
    <n v="4"/>
    <s v="Luxury"/>
    <s v="Compact"/>
    <s v="Sedan"/>
    <n v="33"/>
    <n v="24"/>
    <n v="3105"/>
    <x v="22"/>
  </r>
  <r>
    <x v="19"/>
    <s v="A3"/>
    <n v="2016"/>
    <x v="1"/>
    <x v="3"/>
    <n v="220"/>
    <n v="4"/>
    <x v="2"/>
    <s v="all wheel drive"/>
    <n v="4"/>
    <s v="Luxury"/>
    <s v="Compact"/>
    <s v="Sedan"/>
    <n v="33"/>
    <n v="24"/>
    <n v="3105"/>
    <x v="1319"/>
  </r>
  <r>
    <x v="19"/>
    <s v="A3"/>
    <n v="2016"/>
    <x v="1"/>
    <x v="3"/>
    <n v="220"/>
    <n v="4"/>
    <x v="2"/>
    <s v="all wheel drive"/>
    <n v="4"/>
    <s v="Luxury"/>
    <s v="Compact"/>
    <s v="Sedan"/>
    <n v="33"/>
    <n v="24"/>
    <n v="3105"/>
    <x v="1320"/>
  </r>
  <r>
    <x v="19"/>
    <s v="A3"/>
    <n v="2016"/>
    <x v="1"/>
    <x v="3"/>
    <n v="220"/>
    <n v="4"/>
    <x v="2"/>
    <s v="all wheel drive"/>
    <n v="4"/>
    <s v="Luxury"/>
    <s v="Compact"/>
    <s v="Sedan"/>
    <n v="33"/>
    <n v="24"/>
    <n v="3105"/>
    <x v="1321"/>
  </r>
  <r>
    <x v="19"/>
    <s v="A4"/>
    <n v="2015"/>
    <x v="0"/>
    <x v="2"/>
    <n v="220"/>
    <n v="4"/>
    <x v="1"/>
    <s v="front wheel drive"/>
    <n v="4"/>
    <s v="Luxury"/>
    <s v="Midsize"/>
    <s v="Sedan"/>
    <n v="32"/>
    <n v="24"/>
    <n v="3105"/>
    <x v="1299"/>
  </r>
  <r>
    <x v="19"/>
    <s v="A4"/>
    <n v="2015"/>
    <x v="0"/>
    <x v="2"/>
    <n v="220"/>
    <n v="4"/>
    <x v="1"/>
    <s v="front wheel drive"/>
    <n v="4"/>
    <s v="Luxury"/>
    <s v="Midsize"/>
    <s v="Sedan"/>
    <n v="32"/>
    <n v="24"/>
    <n v="3105"/>
    <x v="1079"/>
  </r>
  <r>
    <x v="19"/>
    <s v="A4"/>
    <n v="2015"/>
    <x v="0"/>
    <x v="2"/>
    <n v="220"/>
    <n v="4"/>
    <x v="1"/>
    <s v="front wheel drive"/>
    <n v="4"/>
    <s v="Luxury"/>
    <s v="Midsize"/>
    <s v="Sedan"/>
    <n v="32"/>
    <n v="24"/>
    <n v="3105"/>
    <x v="1322"/>
  </r>
  <r>
    <x v="5"/>
    <s v="Golf GTI"/>
    <n v="2017"/>
    <x v="2"/>
    <x v="3"/>
    <n v="220"/>
    <n v="4"/>
    <x v="2"/>
    <s v="front wheel drive"/>
    <n v="4"/>
    <s v="Hatchback,Performance"/>
    <s v="Compact"/>
    <s v="4dr Hatchback"/>
    <n v="32"/>
    <n v="24"/>
    <n v="873"/>
    <x v="1323"/>
  </r>
  <r>
    <x v="5"/>
    <s v="Golf GTI"/>
    <n v="2017"/>
    <x v="2"/>
    <x v="3"/>
    <n v="220"/>
    <n v="4"/>
    <x v="3"/>
    <s v="front wheel drive"/>
    <n v="4"/>
    <s v="Hatchback,Performance"/>
    <s v="Compact"/>
    <s v="4dr Hatchback"/>
    <n v="34"/>
    <n v="24"/>
    <n v="873"/>
    <x v="161"/>
  </r>
  <r>
    <x v="5"/>
    <s v="Golf GTI"/>
    <n v="2017"/>
    <x v="2"/>
    <x v="3"/>
    <n v="220"/>
    <n v="4"/>
    <x v="3"/>
    <s v="front wheel drive"/>
    <n v="4"/>
    <s v="Hatchback,Performance"/>
    <s v="Compact"/>
    <s v="4dr Hatchback"/>
    <n v="34"/>
    <n v="24"/>
    <n v="873"/>
    <x v="1324"/>
  </r>
  <r>
    <x v="5"/>
    <s v="Golf GTI"/>
    <n v="2017"/>
    <x v="2"/>
    <x v="3"/>
    <n v="220"/>
    <n v="4"/>
    <x v="2"/>
    <s v="front wheel drive"/>
    <n v="4"/>
    <s v="Hatchback,Performance"/>
    <s v="Compact"/>
    <s v="4dr Hatchback"/>
    <n v="32"/>
    <n v="24"/>
    <n v="873"/>
    <x v="1325"/>
  </r>
  <r>
    <x v="5"/>
    <s v="Golf GTI"/>
    <n v="2017"/>
    <x v="2"/>
    <x v="3"/>
    <n v="220"/>
    <n v="4"/>
    <x v="3"/>
    <s v="front wheel drive"/>
    <n v="4"/>
    <s v="Hatchback,Performance"/>
    <s v="Compact"/>
    <s v="4dr Hatchback"/>
    <n v="34"/>
    <n v="24"/>
    <n v="873"/>
    <x v="1326"/>
  </r>
  <r>
    <x v="5"/>
    <s v="Golf GTI"/>
    <n v="2017"/>
    <x v="2"/>
    <x v="3"/>
    <n v="220"/>
    <n v="4"/>
    <x v="2"/>
    <s v="front wheel drive"/>
    <n v="4"/>
    <s v="Hatchback,Performance"/>
    <s v="Compact"/>
    <s v="4dr Hatchback"/>
    <n v="32"/>
    <n v="24"/>
    <n v="873"/>
    <x v="304"/>
  </r>
  <r>
    <x v="27"/>
    <s v="4C"/>
    <n v="2015"/>
    <x v="0"/>
    <x v="2"/>
    <n v="237"/>
    <n v="4"/>
    <x v="2"/>
    <s v="rear wheel drive"/>
    <n v="2"/>
    <s v="Luxury,High-Performance"/>
    <s v="Compact"/>
    <s v="Convertible"/>
    <n v="34"/>
    <n v="24"/>
    <n v="113"/>
    <x v="1327"/>
  </r>
  <r>
    <x v="27"/>
    <s v="4C"/>
    <n v="2015"/>
    <x v="0"/>
    <x v="2"/>
    <n v="237"/>
    <n v="4"/>
    <x v="2"/>
    <s v="rear wheel drive"/>
    <n v="2"/>
    <s v="Luxury,High-Performance"/>
    <s v="Compact"/>
    <s v="Coupe"/>
    <n v="34"/>
    <n v="24"/>
    <n v="113"/>
    <x v="1328"/>
  </r>
  <r>
    <x v="27"/>
    <s v="4C"/>
    <n v="2015"/>
    <x v="0"/>
    <x v="2"/>
    <n v="237"/>
    <n v="4"/>
    <x v="2"/>
    <s v="rear wheel drive"/>
    <n v="2"/>
    <s v="Luxury,High-Performance"/>
    <s v="Compact"/>
    <s v="Coupe"/>
    <n v="34"/>
    <n v="24"/>
    <n v="113"/>
    <x v="1329"/>
  </r>
  <r>
    <x v="27"/>
    <s v="4C"/>
    <n v="2016"/>
    <x v="1"/>
    <x v="2"/>
    <n v="237"/>
    <n v="4"/>
    <x v="2"/>
    <s v="rear wheel drive"/>
    <n v="2"/>
    <s v="Luxury,High-Performance"/>
    <s v="Compact"/>
    <s v="Coupe"/>
    <n v="34"/>
    <n v="24"/>
    <n v="113"/>
    <x v="530"/>
  </r>
  <r>
    <x v="27"/>
    <s v="4C"/>
    <n v="2016"/>
    <x v="1"/>
    <x v="2"/>
    <n v="237"/>
    <n v="4"/>
    <x v="2"/>
    <s v="rear wheel drive"/>
    <n v="2"/>
    <s v="Luxury,High-Performance"/>
    <s v="Compact"/>
    <s v="Convertible"/>
    <n v="34"/>
    <n v="24"/>
    <n v="113"/>
    <x v="1330"/>
  </r>
  <r>
    <x v="19"/>
    <s v="A6"/>
    <n v="2015"/>
    <x v="0"/>
    <x v="4"/>
    <n v="240"/>
    <n v="6"/>
    <x v="1"/>
    <s v="all wheel drive"/>
    <n v="4"/>
    <s v="Diesel,Luxury"/>
    <s v="Midsize"/>
    <s v="Sedan"/>
    <n v="38"/>
    <n v="24"/>
    <n v="3105"/>
    <x v="1331"/>
  </r>
  <r>
    <x v="19"/>
    <s v="A6"/>
    <n v="2015"/>
    <x v="0"/>
    <x v="4"/>
    <n v="240"/>
    <n v="6"/>
    <x v="1"/>
    <s v="all wheel drive"/>
    <n v="4"/>
    <s v="Diesel,Luxury"/>
    <s v="Midsize"/>
    <s v="Sedan"/>
    <n v="38"/>
    <n v="24"/>
    <n v="3105"/>
    <x v="1332"/>
  </r>
  <r>
    <x v="19"/>
    <s v="A7"/>
    <n v="2015"/>
    <x v="0"/>
    <x v="4"/>
    <n v="240"/>
    <n v="6"/>
    <x v="1"/>
    <s v="all wheel drive"/>
    <n v="4"/>
    <s v="Diesel,Luxury"/>
    <s v="Large"/>
    <s v="Sedan"/>
    <n v="38"/>
    <n v="24"/>
    <n v="3105"/>
    <x v="1333"/>
  </r>
  <r>
    <x v="19"/>
    <s v="A7"/>
    <n v="2015"/>
    <x v="0"/>
    <x v="4"/>
    <n v="240"/>
    <n v="6"/>
    <x v="1"/>
    <s v="all wheel drive"/>
    <n v="4"/>
    <s v="Diesel,Luxury"/>
    <s v="Large"/>
    <s v="Sedan"/>
    <n v="38"/>
    <n v="24"/>
    <n v="3105"/>
    <x v="1334"/>
  </r>
  <r>
    <x v="19"/>
    <s v="A7"/>
    <n v="2016"/>
    <x v="1"/>
    <x v="4"/>
    <n v="240"/>
    <n v="6"/>
    <x v="1"/>
    <s v="all wheel drive"/>
    <n v="4"/>
    <s v="Diesel,Luxury"/>
    <s v="Large"/>
    <s v="Sedan"/>
    <n v="35"/>
    <n v="24"/>
    <n v="3105"/>
    <x v="1335"/>
  </r>
  <r>
    <x v="19"/>
    <s v="A8"/>
    <n v="2016"/>
    <x v="1"/>
    <x v="4"/>
    <n v="240"/>
    <n v="6"/>
    <x v="1"/>
    <s v="all wheel drive"/>
    <n v="4"/>
    <s v="Diesel,Luxury"/>
    <s v="Large"/>
    <s v="Sedan"/>
    <n v="36"/>
    <n v="24"/>
    <n v="3105"/>
    <x v="1336"/>
  </r>
  <r>
    <x v="19"/>
    <s v="Q5"/>
    <n v="2015"/>
    <x v="0"/>
    <x v="4"/>
    <n v="240"/>
    <n v="6"/>
    <x v="1"/>
    <s v="all wheel drive"/>
    <n v="4"/>
    <s v="Crossover,Luxury,Diesel"/>
    <s v="Midsize"/>
    <s v="4dr SUV"/>
    <n v="31"/>
    <n v="24"/>
    <n v="3105"/>
    <x v="1337"/>
  </r>
  <r>
    <x v="19"/>
    <s v="Q5"/>
    <n v="2015"/>
    <x v="0"/>
    <x v="4"/>
    <n v="240"/>
    <n v="6"/>
    <x v="1"/>
    <s v="all wheel drive"/>
    <n v="4"/>
    <s v="Crossover,Luxury,Diesel"/>
    <s v="Midsize"/>
    <s v="4dr SUV"/>
    <n v="31"/>
    <n v="24"/>
    <n v="3105"/>
    <x v="1338"/>
  </r>
  <r>
    <x v="19"/>
    <s v="Q5"/>
    <n v="2016"/>
    <x v="1"/>
    <x v="4"/>
    <n v="240"/>
    <n v="6"/>
    <x v="1"/>
    <s v="all wheel drive"/>
    <n v="4"/>
    <s v="Crossover,Luxury,Diesel"/>
    <s v="Midsize"/>
    <s v="4dr SUV"/>
    <n v="31"/>
    <n v="24"/>
    <n v="3105"/>
    <x v="1339"/>
  </r>
  <r>
    <x v="19"/>
    <s v="Q5"/>
    <n v="2016"/>
    <x v="1"/>
    <x v="4"/>
    <n v="240"/>
    <n v="6"/>
    <x v="1"/>
    <s v="all wheel drive"/>
    <n v="4"/>
    <s v="Crossover,Luxury,Diesel"/>
    <s v="Midsize"/>
    <s v="4dr SUV"/>
    <n v="31"/>
    <n v="24"/>
    <n v="3105"/>
    <x v="1340"/>
  </r>
  <r>
    <x v="19"/>
    <s v="Q5"/>
    <n v="2016"/>
    <x v="1"/>
    <x v="4"/>
    <n v="240"/>
    <n v="6"/>
    <x v="1"/>
    <s v="all wheel drive"/>
    <n v="4"/>
    <s v="Crossover,Luxury,Diesel"/>
    <s v="Midsize"/>
    <s v="4dr SUV"/>
    <n v="31"/>
    <n v="24"/>
    <n v="3105"/>
    <x v="1341"/>
  </r>
  <r>
    <x v="19"/>
    <s v="Q5"/>
    <n v="2016"/>
    <x v="1"/>
    <x v="4"/>
    <n v="240"/>
    <n v="6"/>
    <x v="1"/>
    <s v="all wheel drive"/>
    <n v="4"/>
    <s v="Crossover,Luxury,Diesel"/>
    <s v="Midsize"/>
    <s v="4dr SUV"/>
    <n v="31"/>
    <n v="24"/>
    <n v="3105"/>
    <x v="1342"/>
  </r>
  <r>
    <x v="26"/>
    <s v="XC60"/>
    <n v="2015"/>
    <x v="0"/>
    <x v="1"/>
    <n v="240"/>
    <n v="4"/>
    <x v="1"/>
    <s v="front wheel drive"/>
    <n v="4"/>
    <s v="Crossover,Luxury"/>
    <s v="Midsize"/>
    <s v="4dr SUV"/>
    <n v="31"/>
    <n v="24"/>
    <n v="870"/>
    <x v="1343"/>
  </r>
  <r>
    <x v="26"/>
    <s v="XC60"/>
    <n v="2015"/>
    <x v="0"/>
    <x v="1"/>
    <n v="240"/>
    <n v="4"/>
    <x v="1"/>
    <s v="front wheel drive"/>
    <n v="4"/>
    <s v="Crossover,Luxury"/>
    <s v="Midsize"/>
    <s v="4dr SUV"/>
    <n v="31"/>
    <n v="24"/>
    <n v="870"/>
    <x v="1344"/>
  </r>
  <r>
    <x v="26"/>
    <s v="XC60"/>
    <n v="2015"/>
    <x v="0"/>
    <x v="1"/>
    <n v="240"/>
    <n v="4"/>
    <x v="1"/>
    <s v="front wheel drive"/>
    <n v="4"/>
    <s v="Crossover,Luxury"/>
    <s v="Midsize"/>
    <s v="4dr SUV"/>
    <n v="31"/>
    <n v="24"/>
    <n v="870"/>
    <x v="1345"/>
  </r>
  <r>
    <x v="26"/>
    <s v="XC60"/>
    <n v="2015"/>
    <x v="0"/>
    <x v="1"/>
    <n v="240"/>
    <n v="4"/>
    <x v="1"/>
    <s v="front wheel drive"/>
    <n v="4"/>
    <s v="Crossover,Luxury"/>
    <s v="Midsize"/>
    <s v="4dr SUV"/>
    <n v="31"/>
    <n v="24"/>
    <n v="870"/>
    <x v="1154"/>
  </r>
  <r>
    <x v="26"/>
    <s v="XC60"/>
    <n v="2015"/>
    <x v="0"/>
    <x v="1"/>
    <n v="240"/>
    <n v="4"/>
    <x v="1"/>
    <s v="front wheel drive"/>
    <n v="4"/>
    <s v="Crossover,Luxury"/>
    <s v="Midsize"/>
    <s v="4dr SUV"/>
    <n v="31"/>
    <n v="24"/>
    <n v="870"/>
    <x v="1346"/>
  </r>
  <r>
    <x v="26"/>
    <s v="XC60"/>
    <n v="2015"/>
    <x v="0"/>
    <x v="1"/>
    <n v="240"/>
    <n v="4"/>
    <x v="1"/>
    <s v="front wheel drive"/>
    <n v="4"/>
    <s v="Crossover,Luxury"/>
    <s v="Midsize"/>
    <s v="4dr SUV"/>
    <n v="31"/>
    <n v="24"/>
    <n v="870"/>
    <x v="244"/>
  </r>
  <r>
    <x v="26"/>
    <s v="XC60"/>
    <n v="2015"/>
    <x v="0"/>
    <x v="1"/>
    <n v="240"/>
    <n v="4"/>
    <x v="1"/>
    <s v="front wheel drive"/>
    <n v="4"/>
    <s v="Crossover,Luxury"/>
    <s v="Midsize"/>
    <s v="4dr SUV"/>
    <n v="31"/>
    <n v="24"/>
    <n v="870"/>
    <x v="1347"/>
  </r>
  <r>
    <x v="26"/>
    <s v="XC70"/>
    <n v="2015"/>
    <x v="0"/>
    <x v="1"/>
    <n v="240"/>
    <n v="4"/>
    <x v="1"/>
    <s v="front wheel drive"/>
    <n v="4"/>
    <s v="Crossover,Luxury"/>
    <s v="Midsize"/>
    <s v="Wagon"/>
    <n v="31"/>
    <n v="24"/>
    <n v="870"/>
    <x v="1348"/>
  </r>
  <r>
    <x v="26"/>
    <s v="XC70"/>
    <n v="2015"/>
    <x v="0"/>
    <x v="1"/>
    <n v="240"/>
    <n v="4"/>
    <x v="1"/>
    <s v="front wheel drive"/>
    <n v="4"/>
    <s v="Crossover,Luxury"/>
    <s v="Midsize"/>
    <s v="Wagon"/>
    <n v="31"/>
    <n v="24"/>
    <n v="870"/>
    <x v="1349"/>
  </r>
  <r>
    <x v="10"/>
    <s v="C-Class"/>
    <n v="2015"/>
    <x v="0"/>
    <x v="2"/>
    <n v="241"/>
    <n v="4"/>
    <x v="1"/>
    <s v="all wheel drive"/>
    <n v="4"/>
    <s v="Luxury"/>
    <s v="Midsize"/>
    <s v="Sedan"/>
    <n v="31"/>
    <n v="24"/>
    <n v="617"/>
    <x v="1350"/>
  </r>
  <r>
    <x v="10"/>
    <s v="C-Class"/>
    <n v="2015"/>
    <x v="0"/>
    <x v="2"/>
    <n v="241"/>
    <n v="4"/>
    <x v="1"/>
    <s v="all wheel drive"/>
    <n v="4"/>
    <s v="Luxury"/>
    <s v="Midsize"/>
    <s v="Sedan"/>
    <n v="31"/>
    <n v="24"/>
    <n v="617"/>
    <x v="295"/>
  </r>
  <r>
    <x v="10"/>
    <s v="C-Class"/>
    <n v="2016"/>
    <x v="1"/>
    <x v="2"/>
    <n v="241"/>
    <n v="4"/>
    <x v="1"/>
    <s v="all wheel drive"/>
    <n v="4"/>
    <s v="Luxury"/>
    <s v="Midsize"/>
    <s v="Sedan"/>
    <n v="31"/>
    <n v="24"/>
    <n v="617"/>
    <x v="1351"/>
  </r>
  <r>
    <x v="10"/>
    <s v="C-Class"/>
    <n v="2016"/>
    <x v="1"/>
    <x v="2"/>
    <n v="241"/>
    <n v="4"/>
    <x v="1"/>
    <s v="all wheel drive"/>
    <n v="4"/>
    <s v="Luxury"/>
    <s v="Midsize"/>
    <s v="Sedan"/>
    <n v="31"/>
    <n v="24"/>
    <n v="617"/>
    <x v="1352"/>
  </r>
  <r>
    <x v="10"/>
    <s v="C-Class"/>
    <n v="2016"/>
    <x v="1"/>
    <x v="2"/>
    <n v="241"/>
    <n v="4"/>
    <x v="1"/>
    <s v="all wheel drive"/>
    <n v="4"/>
    <s v="Luxury"/>
    <s v="Midsize"/>
    <s v="Sedan"/>
    <n v="31"/>
    <n v="24"/>
    <n v="617"/>
    <x v="1353"/>
  </r>
  <r>
    <x v="10"/>
    <s v="C-Class"/>
    <n v="2017"/>
    <x v="2"/>
    <x v="2"/>
    <n v="241"/>
    <n v="4"/>
    <x v="1"/>
    <s v="rear wheel drive"/>
    <n v="4"/>
    <s v="Luxury"/>
    <s v="Midsize"/>
    <s v="Sedan"/>
    <n v="34"/>
    <n v="24"/>
    <n v="617"/>
    <x v="243"/>
  </r>
  <r>
    <x v="10"/>
    <s v="C-Class"/>
    <n v="2017"/>
    <x v="2"/>
    <x v="2"/>
    <n v="241"/>
    <n v="4"/>
    <x v="1"/>
    <s v="rear wheel drive"/>
    <n v="4"/>
    <s v="Luxury"/>
    <s v="Midsize"/>
    <s v="Sedan"/>
    <n v="34"/>
    <n v="24"/>
    <n v="617"/>
    <x v="1354"/>
  </r>
  <r>
    <x v="10"/>
    <s v="C-Class"/>
    <n v="2017"/>
    <x v="2"/>
    <x v="2"/>
    <n v="241"/>
    <n v="4"/>
    <x v="1"/>
    <s v="rear wheel drive"/>
    <n v="4"/>
    <s v="Luxury"/>
    <s v="Midsize"/>
    <s v="Sedan"/>
    <n v="34"/>
    <n v="24"/>
    <n v="617"/>
    <x v="1355"/>
  </r>
  <r>
    <x v="10"/>
    <s v="C-Class"/>
    <n v="2017"/>
    <x v="2"/>
    <x v="2"/>
    <n v="241"/>
    <n v="4"/>
    <x v="1"/>
    <s v="all wheel drive"/>
    <n v="4"/>
    <s v="Luxury"/>
    <s v="Midsize"/>
    <s v="Sedan"/>
    <n v="31"/>
    <n v="24"/>
    <n v="617"/>
    <x v="1356"/>
  </r>
  <r>
    <x v="10"/>
    <s v="C-Class"/>
    <n v="2017"/>
    <x v="2"/>
    <x v="2"/>
    <n v="241"/>
    <n v="4"/>
    <x v="1"/>
    <s v="all wheel drive"/>
    <n v="4"/>
    <s v="Luxury"/>
    <s v="Midsize"/>
    <s v="Sedan"/>
    <n v="31"/>
    <n v="24"/>
    <n v="617"/>
    <x v="1357"/>
  </r>
  <r>
    <x v="10"/>
    <s v="C-Class"/>
    <n v="2017"/>
    <x v="2"/>
    <x v="2"/>
    <n v="241"/>
    <n v="4"/>
    <x v="1"/>
    <s v="all wheel drive"/>
    <n v="4"/>
    <s v="Luxury"/>
    <s v="Midsize"/>
    <s v="Sedan"/>
    <n v="31"/>
    <n v="24"/>
    <n v="617"/>
    <x v="450"/>
  </r>
  <r>
    <x v="10"/>
    <s v="C-Class"/>
    <n v="2017"/>
    <x v="2"/>
    <x v="2"/>
    <n v="241"/>
    <n v="4"/>
    <x v="1"/>
    <s v="all wheel drive"/>
    <n v="2"/>
    <s v="Luxury"/>
    <s v="Midsize"/>
    <s v="Coupe"/>
    <n v="31"/>
    <n v="24"/>
    <n v="617"/>
    <x v="1358"/>
  </r>
  <r>
    <x v="19"/>
    <s v="Q5"/>
    <n v="2015"/>
    <x v="0"/>
    <x v="2"/>
    <n v="245"/>
    <n v="4"/>
    <x v="1"/>
    <s v="all wheel drive"/>
    <n v="4"/>
    <s v="Crossover,Luxury,Hybrid"/>
    <s v="Midsize"/>
    <s v="4dr SUV"/>
    <n v="30"/>
    <n v="24"/>
    <n v="3105"/>
    <x v="1359"/>
  </r>
  <r>
    <x v="19"/>
    <s v="Q5"/>
    <n v="2016"/>
    <x v="1"/>
    <x v="2"/>
    <n v="245"/>
    <n v="4"/>
    <x v="1"/>
    <s v="all wheel drive"/>
    <n v="4"/>
    <s v="Crossover,Luxury,Hybrid"/>
    <s v="Midsize"/>
    <s v="4dr SUV"/>
    <n v="30"/>
    <n v="24"/>
    <n v="3105"/>
    <x v="1360"/>
  </r>
  <r>
    <x v="0"/>
    <s v="2 Series"/>
    <n v="2017"/>
    <x v="2"/>
    <x v="3"/>
    <n v="248"/>
    <n v="4"/>
    <x v="1"/>
    <s v="rear wheel drive"/>
    <n v="2"/>
    <s v="Luxury,Performance"/>
    <s v="Compact"/>
    <s v="Coupe"/>
    <n v="35"/>
    <n v="24"/>
    <n v="3916"/>
    <x v="1267"/>
  </r>
  <r>
    <x v="0"/>
    <s v="2 Series"/>
    <n v="2017"/>
    <x v="2"/>
    <x v="3"/>
    <n v="248"/>
    <n v="4"/>
    <x v="1"/>
    <s v="all wheel drive"/>
    <n v="2"/>
    <s v="Luxury,Performance"/>
    <s v="Compact"/>
    <s v="Coupe"/>
    <n v="33"/>
    <n v="24"/>
    <n v="3916"/>
    <x v="293"/>
  </r>
  <r>
    <x v="19"/>
    <s v="A4"/>
    <n v="2017"/>
    <x v="2"/>
    <x v="3"/>
    <n v="252"/>
    <n v="4"/>
    <x v="2"/>
    <s v="all wheel drive"/>
    <n v="4"/>
    <s v="Luxury,Performance"/>
    <s v="Midsize"/>
    <s v="Sedan"/>
    <n v="31"/>
    <n v="24"/>
    <n v="3105"/>
    <x v="1361"/>
  </r>
  <r>
    <x v="19"/>
    <s v="A4"/>
    <n v="2017"/>
    <x v="2"/>
    <x v="3"/>
    <n v="252"/>
    <n v="4"/>
    <x v="2"/>
    <s v="all wheel drive"/>
    <n v="4"/>
    <s v="Luxury,Performance"/>
    <s v="Midsize"/>
    <s v="Sedan"/>
    <n v="31"/>
    <n v="24"/>
    <n v="3105"/>
    <x v="1362"/>
  </r>
  <r>
    <x v="19"/>
    <s v="A4"/>
    <n v="2017"/>
    <x v="2"/>
    <x v="3"/>
    <n v="252"/>
    <n v="4"/>
    <x v="2"/>
    <s v="all wheel drive"/>
    <n v="4"/>
    <s v="Luxury,Performance"/>
    <s v="Midsize"/>
    <s v="Sedan"/>
    <n v="31"/>
    <n v="24"/>
    <n v="3105"/>
    <x v="1285"/>
  </r>
  <r>
    <x v="19"/>
    <s v="A4"/>
    <n v="2017"/>
    <x v="2"/>
    <x v="3"/>
    <n v="252"/>
    <n v="4"/>
    <x v="2"/>
    <s v="all wheel drive"/>
    <n v="4"/>
    <s v="Luxury,Performance"/>
    <s v="Midsize"/>
    <s v="Sedan"/>
    <n v="31"/>
    <n v="24"/>
    <n v="3105"/>
    <x v="1363"/>
  </r>
  <r>
    <x v="19"/>
    <s v="A6"/>
    <n v="2016"/>
    <x v="1"/>
    <x v="3"/>
    <n v="252"/>
    <n v="4"/>
    <x v="2"/>
    <s v="front wheel drive"/>
    <n v="4"/>
    <s v="Luxury"/>
    <s v="Midsize"/>
    <s v="Sedan"/>
    <n v="35"/>
    <n v="24"/>
    <n v="3105"/>
    <x v="1364"/>
  </r>
  <r>
    <x v="19"/>
    <s v="A6"/>
    <n v="2016"/>
    <x v="1"/>
    <x v="3"/>
    <n v="252"/>
    <n v="4"/>
    <x v="2"/>
    <s v="front wheel drive"/>
    <n v="4"/>
    <s v="Luxury"/>
    <s v="Midsize"/>
    <s v="Sedan"/>
    <n v="35"/>
    <n v="24"/>
    <n v="3105"/>
    <x v="633"/>
  </r>
  <r>
    <x v="19"/>
    <s v="A6"/>
    <n v="2017"/>
    <x v="2"/>
    <x v="3"/>
    <n v="252"/>
    <n v="4"/>
    <x v="2"/>
    <s v="front wheel drive"/>
    <n v="4"/>
    <s v="Luxury"/>
    <s v="Midsize"/>
    <s v="Sedan"/>
    <n v="354"/>
    <n v="24"/>
    <n v="3105"/>
    <x v="1365"/>
  </r>
  <r>
    <x v="19"/>
    <s v="A6"/>
    <n v="2017"/>
    <x v="2"/>
    <x v="3"/>
    <n v="252"/>
    <n v="4"/>
    <x v="2"/>
    <s v="front wheel drive"/>
    <n v="4"/>
    <s v="Luxury"/>
    <s v="Midsize"/>
    <s v="Sedan"/>
    <n v="34"/>
    <n v="24"/>
    <n v="3105"/>
    <x v="1366"/>
  </r>
  <r>
    <x v="0"/>
    <s v="X5"/>
    <n v="2015"/>
    <x v="0"/>
    <x v="4"/>
    <n v="255"/>
    <n v="6"/>
    <x v="1"/>
    <s v="all wheel drive"/>
    <n v="4"/>
    <s v="Crossover,Luxury,Diesel"/>
    <s v="Midsize"/>
    <s v="4dr SUV"/>
    <n v="31"/>
    <n v="24"/>
    <n v="3916"/>
    <x v="1340"/>
  </r>
  <r>
    <x v="10"/>
    <s v="E-Class"/>
    <n v="2015"/>
    <x v="0"/>
    <x v="2"/>
    <n v="302"/>
    <n v="6"/>
    <x v="1"/>
    <s v="rear wheel drive"/>
    <n v="4"/>
    <s v="Luxury,Performance,Hybrid"/>
    <s v="Midsize"/>
    <s v="Sedan"/>
    <n v="29"/>
    <n v="24"/>
    <n v="617"/>
    <x v="932"/>
  </r>
  <r>
    <x v="26"/>
    <s v="S60"/>
    <n v="2015"/>
    <x v="0"/>
    <x v="1"/>
    <n v="302"/>
    <n v="4"/>
    <x v="1"/>
    <s v="front wheel drive"/>
    <n v="4"/>
    <s v="Luxury,High-Performance"/>
    <s v="Midsize"/>
    <s v="Sedan"/>
    <n v="35"/>
    <n v="24"/>
    <n v="870"/>
    <x v="1367"/>
  </r>
  <r>
    <x v="26"/>
    <s v="S60"/>
    <n v="2015"/>
    <x v="0"/>
    <x v="1"/>
    <n v="302"/>
    <n v="4"/>
    <x v="1"/>
    <s v="front wheel drive"/>
    <n v="4"/>
    <s v="Luxury,High-Performance"/>
    <s v="Midsize"/>
    <s v="Sedan"/>
    <n v="35"/>
    <n v="24"/>
    <n v="870"/>
    <x v="1230"/>
  </r>
  <r>
    <x v="4"/>
    <s v="Pulsar"/>
    <n v="1990"/>
    <x v="7"/>
    <x v="1"/>
    <n v="90"/>
    <n v="4"/>
    <x v="3"/>
    <s v="front wheel drive"/>
    <n v="2"/>
    <s v="N/A"/>
    <s v="Compact"/>
    <s v="Coupe"/>
    <n v="31"/>
    <n v="23"/>
    <n v="2009"/>
    <x v="176"/>
  </r>
  <r>
    <x v="14"/>
    <s v="Scoupe"/>
    <n v="1993"/>
    <x v="17"/>
    <x v="1"/>
    <n v="92"/>
    <n v="4"/>
    <x v="3"/>
    <s v="front wheel drive"/>
    <n v="2"/>
    <s v="N/A"/>
    <s v="Compact"/>
    <s v="Coupe"/>
    <n v="32"/>
    <n v="23"/>
    <n v="1439"/>
    <x v="176"/>
  </r>
  <r>
    <x v="14"/>
    <s v="Scoupe"/>
    <n v="1994"/>
    <x v="23"/>
    <x v="1"/>
    <n v="92"/>
    <n v="4"/>
    <x v="3"/>
    <s v="front wheel drive"/>
    <n v="2"/>
    <s v="N/A"/>
    <s v="Compact"/>
    <s v="Coupe"/>
    <n v="30"/>
    <n v="23"/>
    <n v="1439"/>
    <x v="176"/>
  </r>
  <r>
    <x v="22"/>
    <s v="Shadow"/>
    <n v="1992"/>
    <x v="16"/>
    <x v="1"/>
    <n v="93"/>
    <n v="4"/>
    <x v="3"/>
    <s v="front wheel drive"/>
    <n v="4"/>
    <s v="Hatchback"/>
    <s v="Compact"/>
    <s v="4dr Hatchback"/>
    <n v="29"/>
    <n v="23"/>
    <n v="1851"/>
    <x v="176"/>
  </r>
  <r>
    <x v="22"/>
    <s v="Shadow"/>
    <n v="1993"/>
    <x v="17"/>
    <x v="1"/>
    <n v="93"/>
    <n v="4"/>
    <x v="3"/>
    <s v="front wheel drive"/>
    <n v="4"/>
    <s v="Hatchback"/>
    <s v="Compact"/>
    <s v="4dr Hatchback"/>
    <n v="29"/>
    <n v="23"/>
    <n v="1851"/>
    <x v="176"/>
  </r>
  <r>
    <x v="22"/>
    <s v="Shadow"/>
    <n v="1994"/>
    <x v="23"/>
    <x v="1"/>
    <n v="93"/>
    <n v="4"/>
    <x v="3"/>
    <s v="front wheel drive"/>
    <n v="4"/>
    <s v="Hatchback"/>
    <s v="Compact"/>
    <s v="4dr Hatchback"/>
    <n v="30"/>
    <n v="23"/>
    <n v="1851"/>
    <x v="176"/>
  </r>
  <r>
    <x v="22"/>
    <s v="Shadow"/>
    <n v="1992"/>
    <x v="16"/>
    <x v="1"/>
    <n v="93"/>
    <n v="4"/>
    <x v="3"/>
    <s v="front wheel drive"/>
    <n v="2"/>
    <s v="Hatchback"/>
    <s v="Compact"/>
    <s v="2dr Hatchback"/>
    <n v="29"/>
    <n v="23"/>
    <n v="1851"/>
    <x v="176"/>
  </r>
  <r>
    <x v="22"/>
    <s v="Shadow"/>
    <n v="1993"/>
    <x v="17"/>
    <x v="1"/>
    <n v="93"/>
    <n v="4"/>
    <x v="3"/>
    <s v="front wheel drive"/>
    <n v="2"/>
    <s v="Hatchback"/>
    <s v="Compact"/>
    <s v="2dr Hatchback"/>
    <n v="29"/>
    <n v="23"/>
    <n v="1851"/>
    <x v="176"/>
  </r>
  <r>
    <x v="22"/>
    <s v="Shadow"/>
    <n v="1994"/>
    <x v="23"/>
    <x v="1"/>
    <n v="93"/>
    <n v="4"/>
    <x v="3"/>
    <s v="front wheel drive"/>
    <n v="2"/>
    <s v="Hatchback"/>
    <s v="Compact"/>
    <s v="2dr Hatchback"/>
    <n v="30"/>
    <n v="23"/>
    <n v="1851"/>
    <x v="176"/>
  </r>
  <r>
    <x v="23"/>
    <s v="Sundance"/>
    <n v="1992"/>
    <x v="16"/>
    <x v="1"/>
    <n v="93"/>
    <n v="4"/>
    <x v="3"/>
    <s v="front wheel drive"/>
    <n v="4"/>
    <s v="Hatchback"/>
    <s v="Compact"/>
    <s v="4dr Hatchback"/>
    <n v="29"/>
    <n v="23"/>
    <n v="535"/>
    <x v="176"/>
  </r>
  <r>
    <x v="23"/>
    <s v="Sundance"/>
    <n v="1993"/>
    <x v="17"/>
    <x v="1"/>
    <n v="93"/>
    <n v="4"/>
    <x v="3"/>
    <s v="front wheel drive"/>
    <n v="4"/>
    <s v="Hatchback"/>
    <s v="Compact"/>
    <s v="4dr Hatchback"/>
    <n v="29"/>
    <n v="23"/>
    <n v="535"/>
    <x v="176"/>
  </r>
  <r>
    <x v="23"/>
    <s v="Sundance"/>
    <n v="1994"/>
    <x v="23"/>
    <x v="1"/>
    <n v="93"/>
    <n v="4"/>
    <x v="3"/>
    <s v="front wheel drive"/>
    <n v="4"/>
    <s v="Hatchback"/>
    <s v="Compact"/>
    <s v="4dr Hatchback"/>
    <n v="30"/>
    <n v="23"/>
    <n v="535"/>
    <x v="176"/>
  </r>
  <r>
    <x v="23"/>
    <s v="Sundance"/>
    <n v="1992"/>
    <x v="16"/>
    <x v="1"/>
    <n v="93"/>
    <n v="4"/>
    <x v="3"/>
    <s v="front wheel drive"/>
    <n v="2"/>
    <s v="Hatchback"/>
    <s v="Compact"/>
    <s v="2dr Hatchback"/>
    <n v="29"/>
    <n v="23"/>
    <n v="535"/>
    <x v="176"/>
  </r>
  <r>
    <x v="23"/>
    <s v="Sundance"/>
    <n v="1993"/>
    <x v="17"/>
    <x v="1"/>
    <n v="93"/>
    <n v="4"/>
    <x v="3"/>
    <s v="front wheel drive"/>
    <n v="2"/>
    <s v="Hatchback"/>
    <s v="Compact"/>
    <s v="2dr Hatchback"/>
    <n v="29"/>
    <n v="23"/>
    <n v="535"/>
    <x v="176"/>
  </r>
  <r>
    <x v="23"/>
    <s v="Sundance"/>
    <n v="1994"/>
    <x v="23"/>
    <x v="1"/>
    <n v="93"/>
    <n v="4"/>
    <x v="3"/>
    <s v="front wheel drive"/>
    <n v="2"/>
    <s v="Hatchback"/>
    <s v="Compact"/>
    <s v="2dr Hatchback"/>
    <n v="30"/>
    <n v="23"/>
    <n v="535"/>
    <x v="176"/>
  </r>
  <r>
    <x v="8"/>
    <s v="Escort"/>
    <n v="2002"/>
    <x v="27"/>
    <x v="1"/>
    <n v="110"/>
    <n v="4"/>
    <x v="1"/>
    <s v="front wheel drive"/>
    <n v="4"/>
    <s v="N/A"/>
    <s v="Compact"/>
    <s v="Sedan"/>
    <n v="32"/>
    <n v="23"/>
    <n v="5657"/>
    <x v="1368"/>
  </r>
  <r>
    <x v="8"/>
    <s v="Escort"/>
    <n v="2002"/>
    <x v="27"/>
    <x v="1"/>
    <n v="110"/>
    <n v="4"/>
    <x v="1"/>
    <s v="front wheel drive"/>
    <n v="4"/>
    <s v="N/A"/>
    <s v="Compact"/>
    <s v="Sedan"/>
    <n v="32"/>
    <n v="23"/>
    <n v="5657"/>
    <x v="1369"/>
  </r>
  <r>
    <x v="22"/>
    <s v="Colt"/>
    <n v="1993"/>
    <x v="17"/>
    <x v="1"/>
    <n v="113"/>
    <n v="4"/>
    <x v="3"/>
    <s v="front wheel drive"/>
    <n v="4"/>
    <s v="N/A"/>
    <s v="Compact"/>
    <s v="Sedan"/>
    <n v="31"/>
    <n v="23"/>
    <n v="1851"/>
    <x v="176"/>
  </r>
  <r>
    <x v="22"/>
    <s v="Colt"/>
    <n v="1994"/>
    <x v="23"/>
    <x v="1"/>
    <n v="113"/>
    <n v="4"/>
    <x v="3"/>
    <s v="front wheel drive"/>
    <n v="4"/>
    <s v="N/A"/>
    <s v="Compact"/>
    <s v="Sedan"/>
    <n v="30"/>
    <n v="23"/>
    <n v="1851"/>
    <x v="176"/>
  </r>
  <r>
    <x v="23"/>
    <s v="Colt"/>
    <n v="1993"/>
    <x v="17"/>
    <x v="1"/>
    <n v="113"/>
    <n v="4"/>
    <x v="3"/>
    <s v="front wheel drive"/>
    <n v="4"/>
    <s v="N/A"/>
    <s v="Compact"/>
    <s v="Sedan"/>
    <n v="31"/>
    <n v="23"/>
    <n v="535"/>
    <x v="176"/>
  </r>
  <r>
    <x v="23"/>
    <s v="Colt"/>
    <n v="1994"/>
    <x v="23"/>
    <x v="1"/>
    <n v="113"/>
    <n v="4"/>
    <x v="3"/>
    <s v="front wheel drive"/>
    <n v="4"/>
    <s v="N/A"/>
    <s v="Compact"/>
    <s v="Sedan"/>
    <n v="30"/>
    <n v="23"/>
    <n v="535"/>
    <x v="176"/>
  </r>
  <r>
    <x v="17"/>
    <s v="MX-6"/>
    <n v="1997"/>
    <x v="22"/>
    <x v="1"/>
    <n v="114"/>
    <n v="4"/>
    <x v="3"/>
    <s v="front wheel drive"/>
    <n v="2"/>
    <s v="N/A"/>
    <s v="Compact"/>
    <s v="Coupe"/>
    <n v="31"/>
    <n v="23"/>
    <n v="586"/>
    <x v="176"/>
  </r>
  <r>
    <x v="14"/>
    <s v="Scoupe"/>
    <n v="1993"/>
    <x v="17"/>
    <x v="1"/>
    <n v="115"/>
    <n v="4"/>
    <x v="3"/>
    <s v="front wheel drive"/>
    <n v="2"/>
    <s v="N/A"/>
    <s v="Compact"/>
    <s v="Coupe"/>
    <n v="29"/>
    <n v="23"/>
    <n v="1439"/>
    <x v="176"/>
  </r>
  <r>
    <x v="14"/>
    <s v="Scoupe"/>
    <n v="1994"/>
    <x v="23"/>
    <x v="1"/>
    <n v="115"/>
    <n v="4"/>
    <x v="3"/>
    <s v="front wheel drive"/>
    <n v="2"/>
    <s v="N/A"/>
    <s v="Compact"/>
    <s v="Coupe"/>
    <n v="29"/>
    <n v="23"/>
    <n v="1439"/>
    <x v="176"/>
  </r>
  <r>
    <x v="14"/>
    <s v="Scoupe"/>
    <n v="1995"/>
    <x v="14"/>
    <x v="1"/>
    <n v="115"/>
    <n v="4"/>
    <x v="3"/>
    <s v="front wheel drive"/>
    <n v="2"/>
    <s v="N/A"/>
    <s v="Compact"/>
    <s v="Coupe"/>
    <n v="30"/>
    <n v="23"/>
    <n v="1439"/>
    <x v="176"/>
  </r>
  <r>
    <x v="5"/>
    <s v="Jetta"/>
    <n v="2015"/>
    <x v="0"/>
    <x v="1"/>
    <n v="115"/>
    <n v="4"/>
    <x v="1"/>
    <s v="front wheel drive"/>
    <n v="4"/>
    <s v="N/A"/>
    <s v="Midsize"/>
    <s v="Sedan"/>
    <n v="34"/>
    <n v="23"/>
    <n v="873"/>
    <x v="1370"/>
  </r>
  <r>
    <x v="5"/>
    <s v="Jetta"/>
    <n v="2015"/>
    <x v="0"/>
    <x v="1"/>
    <n v="115"/>
    <n v="4"/>
    <x v="1"/>
    <s v="front wheel drive"/>
    <n v="4"/>
    <s v="N/A"/>
    <s v="Midsize"/>
    <s v="Sedan"/>
    <n v="34"/>
    <n v="23"/>
    <n v="873"/>
    <x v="664"/>
  </r>
  <r>
    <x v="8"/>
    <s v="Probe"/>
    <n v="1995"/>
    <x v="14"/>
    <x v="1"/>
    <n v="118"/>
    <n v="4"/>
    <x v="3"/>
    <s v="front wheel drive"/>
    <n v="2"/>
    <s v="Hatchback"/>
    <s v="Compact"/>
    <s v="2dr Hatchback"/>
    <n v="30"/>
    <n v="23"/>
    <n v="5657"/>
    <x v="176"/>
  </r>
  <r>
    <x v="8"/>
    <s v="Probe"/>
    <n v="1996"/>
    <x v="21"/>
    <x v="1"/>
    <n v="118"/>
    <n v="4"/>
    <x v="3"/>
    <s v="front wheel drive"/>
    <n v="2"/>
    <s v="Hatchback"/>
    <s v="Compact"/>
    <s v="2dr Hatchback"/>
    <n v="30"/>
    <n v="23"/>
    <n v="5657"/>
    <x v="176"/>
  </r>
  <r>
    <x v="8"/>
    <s v="Probe"/>
    <n v="1997"/>
    <x v="22"/>
    <x v="1"/>
    <n v="118"/>
    <n v="4"/>
    <x v="3"/>
    <s v="front wheel drive"/>
    <n v="2"/>
    <s v="Hatchback"/>
    <s v="Compact"/>
    <s v="2dr Hatchback"/>
    <n v="30"/>
    <n v="23"/>
    <n v="5657"/>
    <x v="176"/>
  </r>
  <r>
    <x v="17"/>
    <s v="MX-6"/>
    <n v="1995"/>
    <x v="14"/>
    <x v="1"/>
    <n v="118"/>
    <n v="4"/>
    <x v="3"/>
    <s v="front wheel drive"/>
    <n v="2"/>
    <s v="N/A"/>
    <s v="Compact"/>
    <s v="Coupe"/>
    <n v="31"/>
    <n v="23"/>
    <n v="586"/>
    <x v="176"/>
  </r>
  <r>
    <x v="17"/>
    <s v="MX-6"/>
    <n v="1996"/>
    <x v="21"/>
    <x v="1"/>
    <n v="118"/>
    <n v="4"/>
    <x v="3"/>
    <s v="front wheel drive"/>
    <n v="2"/>
    <s v="N/A"/>
    <s v="Compact"/>
    <s v="Coupe"/>
    <n v="31"/>
    <n v="23"/>
    <n v="586"/>
    <x v="176"/>
  </r>
  <r>
    <x v="10"/>
    <s v="300-Class"/>
    <n v="1991"/>
    <x v="8"/>
    <x v="4"/>
    <n v="121"/>
    <n v="5"/>
    <x v="1"/>
    <s v="rear wheel drive"/>
    <n v="4"/>
    <s v="Diesel,Luxury"/>
    <s v="Midsize"/>
    <s v="Sedan"/>
    <n v="30"/>
    <n v="23"/>
    <n v="617"/>
    <x v="176"/>
  </r>
  <r>
    <x v="10"/>
    <s v="300-Class"/>
    <n v="1992"/>
    <x v="16"/>
    <x v="4"/>
    <n v="121"/>
    <n v="5"/>
    <x v="1"/>
    <s v="rear wheel drive"/>
    <n v="4"/>
    <s v="Diesel,Luxury"/>
    <s v="Midsize"/>
    <s v="Sedan"/>
    <n v="29"/>
    <n v="23"/>
    <n v="617"/>
    <x v="176"/>
  </r>
  <r>
    <x v="10"/>
    <s v="300-Class"/>
    <n v="1993"/>
    <x v="17"/>
    <x v="4"/>
    <n v="121"/>
    <n v="5"/>
    <x v="1"/>
    <s v="rear wheel drive"/>
    <n v="4"/>
    <s v="Diesel,Luxury"/>
    <s v="Midsize"/>
    <s v="Sedan"/>
    <n v="30"/>
    <n v="23"/>
    <n v="617"/>
    <x v="176"/>
  </r>
  <r>
    <x v="18"/>
    <s v="Esteem"/>
    <n v="2001"/>
    <x v="15"/>
    <x v="1"/>
    <n v="122"/>
    <n v="4"/>
    <x v="1"/>
    <s v="front wheel drive"/>
    <n v="4"/>
    <s v="N/A"/>
    <s v="Compact"/>
    <s v="Sedan"/>
    <n v="30"/>
    <n v="23"/>
    <n v="481"/>
    <x v="1172"/>
  </r>
  <r>
    <x v="18"/>
    <s v="Esteem"/>
    <n v="2001"/>
    <x v="15"/>
    <x v="1"/>
    <n v="122"/>
    <n v="4"/>
    <x v="1"/>
    <s v="front wheel drive"/>
    <n v="4"/>
    <s v="N/A"/>
    <s v="Compact"/>
    <s v="Wagon"/>
    <n v="30"/>
    <n v="23"/>
    <n v="481"/>
    <x v="1371"/>
  </r>
  <r>
    <x v="18"/>
    <s v="Esteem"/>
    <n v="2001"/>
    <x v="15"/>
    <x v="1"/>
    <n v="122"/>
    <n v="4"/>
    <x v="1"/>
    <s v="front wheel drive"/>
    <n v="4"/>
    <s v="N/A"/>
    <s v="Compact"/>
    <s v="Sedan"/>
    <n v="30"/>
    <n v="23"/>
    <n v="481"/>
    <x v="1372"/>
  </r>
  <r>
    <x v="18"/>
    <s v="Esteem"/>
    <n v="2001"/>
    <x v="15"/>
    <x v="1"/>
    <n v="122"/>
    <n v="4"/>
    <x v="1"/>
    <s v="front wheel drive"/>
    <n v="4"/>
    <s v="N/A"/>
    <s v="Compact"/>
    <s v="Sedan"/>
    <n v="30"/>
    <n v="23"/>
    <n v="481"/>
    <x v="1373"/>
  </r>
  <r>
    <x v="18"/>
    <s v="Esteem"/>
    <n v="2001"/>
    <x v="15"/>
    <x v="1"/>
    <n v="122"/>
    <n v="4"/>
    <x v="1"/>
    <s v="front wheel drive"/>
    <n v="4"/>
    <s v="N/A"/>
    <s v="Compact"/>
    <s v="Sedan"/>
    <n v="30"/>
    <n v="23"/>
    <n v="481"/>
    <x v="1374"/>
  </r>
  <r>
    <x v="18"/>
    <s v="Esteem"/>
    <n v="2001"/>
    <x v="15"/>
    <x v="1"/>
    <n v="122"/>
    <n v="4"/>
    <x v="1"/>
    <s v="front wheel drive"/>
    <n v="4"/>
    <s v="N/A"/>
    <s v="Compact"/>
    <s v="Sedan"/>
    <n v="30"/>
    <n v="23"/>
    <n v="481"/>
    <x v="1375"/>
  </r>
  <r>
    <x v="18"/>
    <s v="Esteem"/>
    <n v="2002"/>
    <x v="27"/>
    <x v="1"/>
    <n v="122"/>
    <n v="4"/>
    <x v="1"/>
    <s v="front wheel drive"/>
    <n v="4"/>
    <s v="N/A"/>
    <s v="Compact"/>
    <s v="Wagon"/>
    <n v="30"/>
    <n v="23"/>
    <n v="481"/>
    <x v="1376"/>
  </r>
  <r>
    <x v="18"/>
    <s v="Esteem"/>
    <n v="2002"/>
    <x v="27"/>
    <x v="1"/>
    <n v="122"/>
    <n v="4"/>
    <x v="1"/>
    <s v="front wheel drive"/>
    <n v="4"/>
    <s v="N/A"/>
    <s v="Compact"/>
    <s v="Sedan"/>
    <n v="30"/>
    <n v="23"/>
    <n v="481"/>
    <x v="1179"/>
  </r>
  <r>
    <x v="18"/>
    <s v="Esteem"/>
    <n v="2002"/>
    <x v="27"/>
    <x v="1"/>
    <n v="122"/>
    <n v="4"/>
    <x v="1"/>
    <s v="front wheel drive"/>
    <n v="4"/>
    <s v="N/A"/>
    <s v="Compact"/>
    <s v="Wagon"/>
    <n v="30"/>
    <n v="23"/>
    <n v="481"/>
    <x v="1177"/>
  </r>
  <r>
    <x v="18"/>
    <s v="Esteem"/>
    <n v="2002"/>
    <x v="27"/>
    <x v="1"/>
    <n v="122"/>
    <n v="4"/>
    <x v="1"/>
    <s v="front wheel drive"/>
    <n v="4"/>
    <s v="N/A"/>
    <s v="Compact"/>
    <s v="Wagon"/>
    <n v="30"/>
    <n v="23"/>
    <n v="481"/>
    <x v="1377"/>
  </r>
  <r>
    <x v="18"/>
    <s v="Esteem"/>
    <n v="2002"/>
    <x v="27"/>
    <x v="1"/>
    <n v="122"/>
    <n v="4"/>
    <x v="1"/>
    <s v="front wheel drive"/>
    <n v="4"/>
    <s v="N/A"/>
    <s v="Compact"/>
    <s v="Sedan"/>
    <n v="30"/>
    <n v="23"/>
    <n v="481"/>
    <x v="1378"/>
  </r>
  <r>
    <x v="18"/>
    <s v="Esteem"/>
    <n v="2002"/>
    <x v="27"/>
    <x v="1"/>
    <n v="122"/>
    <n v="4"/>
    <x v="1"/>
    <s v="front wheel drive"/>
    <n v="4"/>
    <s v="N/A"/>
    <s v="Compact"/>
    <s v="Wagon"/>
    <n v="30"/>
    <n v="23"/>
    <n v="481"/>
    <x v="1373"/>
  </r>
  <r>
    <x v="17"/>
    <n v="626"/>
    <n v="2001"/>
    <x v="15"/>
    <x v="1"/>
    <n v="125"/>
    <n v="4"/>
    <x v="3"/>
    <s v="front wheel drive"/>
    <n v="4"/>
    <s v="N/A"/>
    <s v="Midsize"/>
    <s v="Sedan"/>
    <n v="29"/>
    <n v="23"/>
    <n v="586"/>
    <x v="485"/>
  </r>
  <r>
    <x v="17"/>
    <n v="626"/>
    <n v="2002"/>
    <x v="27"/>
    <x v="1"/>
    <n v="125"/>
    <n v="4"/>
    <x v="3"/>
    <s v="front wheel drive"/>
    <n v="4"/>
    <s v="N/A"/>
    <s v="Midsize"/>
    <s v="Sedan"/>
    <n v="29"/>
    <n v="23"/>
    <n v="586"/>
    <x v="1379"/>
  </r>
  <r>
    <x v="8"/>
    <s v="Escort"/>
    <n v="2001"/>
    <x v="15"/>
    <x v="1"/>
    <n v="130"/>
    <n v="4"/>
    <x v="3"/>
    <s v="front wheel drive"/>
    <n v="2"/>
    <s v="N/A"/>
    <s v="Compact"/>
    <s v="Coupe"/>
    <n v="31"/>
    <n v="23"/>
    <n v="5657"/>
    <x v="1380"/>
  </r>
  <r>
    <x v="8"/>
    <s v="Escort"/>
    <n v="2002"/>
    <x v="27"/>
    <x v="1"/>
    <n v="130"/>
    <n v="4"/>
    <x v="3"/>
    <s v="front wheel drive"/>
    <n v="2"/>
    <s v="N/A"/>
    <s v="Compact"/>
    <s v="Coupe"/>
    <n v="31"/>
    <n v="23"/>
    <n v="5657"/>
    <x v="1381"/>
  </r>
  <r>
    <x v="8"/>
    <s v="Escort"/>
    <n v="2003"/>
    <x v="18"/>
    <x v="1"/>
    <n v="130"/>
    <n v="4"/>
    <x v="3"/>
    <s v="front wheel drive"/>
    <n v="2"/>
    <s v="N/A"/>
    <s v="Compact"/>
    <s v="Coupe"/>
    <n v="30"/>
    <n v="23"/>
    <n v="5657"/>
    <x v="1382"/>
  </r>
  <r>
    <x v="8"/>
    <s v="Escort"/>
    <n v="2003"/>
    <x v="18"/>
    <x v="1"/>
    <n v="130"/>
    <n v="4"/>
    <x v="3"/>
    <s v="front wheel drive"/>
    <n v="2"/>
    <s v="N/A"/>
    <s v="Compact"/>
    <s v="Coupe"/>
    <n v="30"/>
    <n v="23"/>
    <n v="5657"/>
    <x v="1383"/>
  </r>
  <r>
    <x v="8"/>
    <s v="Escort"/>
    <n v="2003"/>
    <x v="18"/>
    <x v="1"/>
    <n v="130"/>
    <n v="4"/>
    <x v="3"/>
    <s v="front wheel drive"/>
    <n v="2"/>
    <s v="N/A"/>
    <s v="Compact"/>
    <s v="Coupe"/>
    <n v="30"/>
    <n v="23"/>
    <n v="5657"/>
    <x v="1384"/>
  </r>
  <r>
    <x v="17"/>
    <n v="626"/>
    <n v="2000"/>
    <x v="13"/>
    <x v="1"/>
    <n v="130"/>
    <n v="4"/>
    <x v="3"/>
    <s v="front wheel drive"/>
    <n v="4"/>
    <s v="N/A"/>
    <s v="Midsize"/>
    <s v="Sedan"/>
    <n v="29"/>
    <n v="23"/>
    <n v="586"/>
    <x v="176"/>
  </r>
  <r>
    <x v="23"/>
    <s v="Breeze"/>
    <n v="1998"/>
    <x v="26"/>
    <x v="1"/>
    <n v="132"/>
    <n v="4"/>
    <x v="3"/>
    <s v="front wheel drive"/>
    <n v="4"/>
    <s v="N/A"/>
    <s v="Midsize"/>
    <s v="Sedan"/>
    <n v="33"/>
    <n v="23"/>
    <n v="535"/>
    <x v="176"/>
  </r>
  <r>
    <x v="23"/>
    <s v="Breeze"/>
    <n v="1999"/>
    <x v="11"/>
    <x v="1"/>
    <n v="132"/>
    <n v="4"/>
    <x v="3"/>
    <s v="front wheel drive"/>
    <n v="4"/>
    <s v="N/A"/>
    <s v="Midsize"/>
    <s v="Sedan"/>
    <n v="33"/>
    <n v="23"/>
    <n v="535"/>
    <x v="176"/>
  </r>
  <r>
    <x v="23"/>
    <s v="Breeze"/>
    <n v="2000"/>
    <x v="13"/>
    <x v="1"/>
    <n v="132"/>
    <n v="4"/>
    <x v="3"/>
    <s v="front wheel drive"/>
    <n v="4"/>
    <s v="N/A"/>
    <s v="Midsize"/>
    <s v="Sedan"/>
    <n v="34"/>
    <n v="23"/>
    <n v="535"/>
    <x v="176"/>
  </r>
  <r>
    <x v="24"/>
    <s v="Encore"/>
    <n v="2015"/>
    <x v="0"/>
    <x v="1"/>
    <n v="138"/>
    <n v="4"/>
    <x v="1"/>
    <s v="all wheel drive"/>
    <n v="4"/>
    <s v="Crossover"/>
    <s v="Compact"/>
    <s v="4dr SUV"/>
    <n v="30"/>
    <n v="23"/>
    <n v="155"/>
    <x v="1385"/>
  </r>
  <r>
    <x v="24"/>
    <s v="Encore"/>
    <n v="2015"/>
    <x v="0"/>
    <x v="1"/>
    <n v="138"/>
    <n v="4"/>
    <x v="1"/>
    <s v="all wheel drive"/>
    <n v="4"/>
    <s v="Crossover"/>
    <s v="Compact"/>
    <s v="4dr SUV"/>
    <n v="30"/>
    <n v="23"/>
    <n v="155"/>
    <x v="1386"/>
  </r>
  <r>
    <x v="24"/>
    <s v="Encore"/>
    <n v="2015"/>
    <x v="0"/>
    <x v="1"/>
    <n v="138"/>
    <n v="4"/>
    <x v="1"/>
    <s v="all wheel drive"/>
    <n v="4"/>
    <s v="Crossover"/>
    <s v="Compact"/>
    <s v="4dr SUV"/>
    <n v="30"/>
    <n v="23"/>
    <n v="155"/>
    <x v="563"/>
  </r>
  <r>
    <x v="24"/>
    <s v="Encore"/>
    <n v="2015"/>
    <x v="0"/>
    <x v="1"/>
    <n v="138"/>
    <n v="4"/>
    <x v="1"/>
    <s v="all wheel drive"/>
    <n v="4"/>
    <s v="Crossover"/>
    <s v="Compact"/>
    <s v="4dr SUV"/>
    <n v="30"/>
    <n v="23"/>
    <n v="155"/>
    <x v="101"/>
  </r>
  <r>
    <x v="24"/>
    <s v="Encore"/>
    <n v="2016"/>
    <x v="1"/>
    <x v="1"/>
    <n v="138"/>
    <n v="4"/>
    <x v="1"/>
    <s v="all wheel drive"/>
    <n v="4"/>
    <s v="Crossover"/>
    <s v="Compact"/>
    <s v="4dr SUV"/>
    <n v="30"/>
    <n v="23"/>
    <n v="155"/>
    <x v="1387"/>
  </r>
  <r>
    <x v="24"/>
    <s v="Encore"/>
    <n v="2016"/>
    <x v="1"/>
    <x v="1"/>
    <n v="138"/>
    <n v="4"/>
    <x v="1"/>
    <s v="all wheel drive"/>
    <n v="4"/>
    <s v="Crossover"/>
    <s v="Compact"/>
    <s v="4dr SUV"/>
    <n v="30"/>
    <n v="23"/>
    <n v="155"/>
    <x v="563"/>
  </r>
  <r>
    <x v="24"/>
    <s v="Encore"/>
    <n v="2016"/>
    <x v="1"/>
    <x v="1"/>
    <n v="138"/>
    <n v="4"/>
    <x v="1"/>
    <s v="all wheel drive"/>
    <n v="4"/>
    <s v="Crossover"/>
    <s v="Compact"/>
    <s v="4dr SUV"/>
    <n v="30"/>
    <n v="23"/>
    <n v="155"/>
    <x v="1388"/>
  </r>
  <r>
    <x v="24"/>
    <s v="Encore"/>
    <n v="2016"/>
    <x v="1"/>
    <x v="1"/>
    <n v="138"/>
    <n v="4"/>
    <x v="1"/>
    <s v="all wheel drive"/>
    <n v="4"/>
    <s v="Crossover"/>
    <s v="Compact"/>
    <s v="4dr SUV"/>
    <n v="30"/>
    <n v="23"/>
    <n v="155"/>
    <x v="1389"/>
  </r>
  <r>
    <x v="14"/>
    <s v="Elantra Touring"/>
    <n v="2010"/>
    <x v="9"/>
    <x v="1"/>
    <n v="138"/>
    <n v="4"/>
    <x v="1"/>
    <s v="front wheel drive"/>
    <n v="4"/>
    <s v="Hatchback"/>
    <s v="Compact"/>
    <s v="4dr Hatchback"/>
    <n v="30"/>
    <n v="23"/>
    <n v="1439"/>
    <x v="1390"/>
  </r>
  <r>
    <x v="14"/>
    <s v="Elantra Touring"/>
    <n v="2010"/>
    <x v="9"/>
    <x v="1"/>
    <n v="138"/>
    <n v="4"/>
    <x v="1"/>
    <s v="front wheel drive"/>
    <n v="4"/>
    <s v="Hatchback"/>
    <s v="Compact"/>
    <s v="4dr Hatchback"/>
    <n v="30"/>
    <n v="23"/>
    <n v="1439"/>
    <x v="586"/>
  </r>
  <r>
    <x v="14"/>
    <s v="Elantra Touring"/>
    <n v="2010"/>
    <x v="9"/>
    <x v="1"/>
    <n v="138"/>
    <n v="4"/>
    <x v="3"/>
    <s v="front wheel drive"/>
    <n v="4"/>
    <s v="Hatchback"/>
    <s v="Compact"/>
    <s v="4dr Hatchback"/>
    <n v="31"/>
    <n v="23"/>
    <n v="1439"/>
    <x v="174"/>
  </r>
  <r>
    <x v="14"/>
    <s v="Elantra Touring"/>
    <n v="2010"/>
    <x v="9"/>
    <x v="1"/>
    <n v="138"/>
    <n v="4"/>
    <x v="3"/>
    <s v="front wheel drive"/>
    <n v="4"/>
    <s v="Hatchback"/>
    <s v="Compact"/>
    <s v="4dr Hatchback"/>
    <n v="31"/>
    <n v="23"/>
    <n v="1439"/>
    <x v="593"/>
  </r>
  <r>
    <x v="14"/>
    <s v="Elantra Touring"/>
    <n v="2011"/>
    <x v="6"/>
    <x v="1"/>
    <n v="138"/>
    <n v="4"/>
    <x v="3"/>
    <s v="front wheel drive"/>
    <n v="4"/>
    <s v="Hatchback"/>
    <s v="Compact"/>
    <s v="4dr Hatchback"/>
    <n v="31"/>
    <n v="23"/>
    <n v="1439"/>
    <x v="174"/>
  </r>
  <r>
    <x v="14"/>
    <s v="Elantra Touring"/>
    <n v="2011"/>
    <x v="6"/>
    <x v="1"/>
    <n v="138"/>
    <n v="4"/>
    <x v="3"/>
    <s v="front wheel drive"/>
    <n v="4"/>
    <s v="Hatchback"/>
    <s v="Compact"/>
    <s v="4dr Hatchback"/>
    <n v="31"/>
    <n v="23"/>
    <n v="1439"/>
    <x v="429"/>
  </r>
  <r>
    <x v="14"/>
    <s v="Elantra Touring"/>
    <n v="2011"/>
    <x v="6"/>
    <x v="1"/>
    <n v="138"/>
    <n v="4"/>
    <x v="1"/>
    <s v="front wheel drive"/>
    <n v="4"/>
    <s v="Hatchback"/>
    <s v="Compact"/>
    <s v="4dr Hatchback"/>
    <n v="30"/>
    <n v="23"/>
    <n v="1439"/>
    <x v="1390"/>
  </r>
  <r>
    <x v="14"/>
    <s v="Elantra Touring"/>
    <n v="2011"/>
    <x v="6"/>
    <x v="1"/>
    <n v="138"/>
    <n v="4"/>
    <x v="1"/>
    <s v="front wheel drive"/>
    <n v="4"/>
    <s v="Hatchback"/>
    <s v="Compact"/>
    <s v="4dr Hatchback"/>
    <n v="30"/>
    <n v="23"/>
    <n v="1439"/>
    <x v="291"/>
  </r>
  <r>
    <x v="14"/>
    <s v="Elantra Touring"/>
    <n v="2012"/>
    <x v="5"/>
    <x v="1"/>
    <n v="138"/>
    <n v="4"/>
    <x v="1"/>
    <s v="front wheel drive"/>
    <n v="4"/>
    <s v="Hatchback"/>
    <s v="Compact"/>
    <s v="4dr Hatchback"/>
    <n v="30"/>
    <n v="23"/>
    <n v="1439"/>
    <x v="1390"/>
  </r>
  <r>
    <x v="14"/>
    <s v="Elantra Touring"/>
    <n v="2012"/>
    <x v="5"/>
    <x v="1"/>
    <n v="138"/>
    <n v="4"/>
    <x v="3"/>
    <s v="front wheel drive"/>
    <n v="4"/>
    <s v="Hatchback"/>
    <s v="Compact"/>
    <s v="4dr Hatchback"/>
    <n v="31"/>
    <n v="23"/>
    <n v="1439"/>
    <x v="174"/>
  </r>
  <r>
    <x v="14"/>
    <s v="Elantra Touring"/>
    <n v="2012"/>
    <x v="5"/>
    <x v="1"/>
    <n v="138"/>
    <n v="4"/>
    <x v="3"/>
    <s v="front wheel drive"/>
    <n v="4"/>
    <s v="Hatchback"/>
    <s v="Compact"/>
    <s v="4dr Hatchback"/>
    <n v="31"/>
    <n v="23"/>
    <n v="1439"/>
    <x v="429"/>
  </r>
  <r>
    <x v="14"/>
    <s v="Elantra Touring"/>
    <n v="2012"/>
    <x v="5"/>
    <x v="1"/>
    <n v="138"/>
    <n v="4"/>
    <x v="1"/>
    <s v="front wheel drive"/>
    <n v="4"/>
    <s v="Hatchback"/>
    <s v="Compact"/>
    <s v="4dr Hatchback"/>
    <n v="30"/>
    <n v="23"/>
    <n v="1439"/>
    <x v="291"/>
  </r>
  <r>
    <x v="7"/>
    <s v="Spectra"/>
    <n v="2007"/>
    <x v="25"/>
    <x v="1"/>
    <n v="138"/>
    <n v="4"/>
    <x v="3"/>
    <s v="front wheel drive"/>
    <n v="4"/>
    <s v="N/A"/>
    <s v="Compact"/>
    <s v="Sedan"/>
    <n v="30"/>
    <n v="23"/>
    <n v="1720"/>
    <x v="1391"/>
  </r>
  <r>
    <x v="7"/>
    <s v="Spectra"/>
    <n v="2007"/>
    <x v="25"/>
    <x v="1"/>
    <n v="138"/>
    <n v="4"/>
    <x v="3"/>
    <s v="front wheel drive"/>
    <n v="4"/>
    <s v="N/A"/>
    <s v="Compact"/>
    <s v="Sedan"/>
    <n v="30"/>
    <n v="23"/>
    <n v="1720"/>
    <x v="174"/>
  </r>
  <r>
    <x v="7"/>
    <s v="Spectra"/>
    <n v="2007"/>
    <x v="25"/>
    <x v="1"/>
    <n v="138"/>
    <n v="4"/>
    <x v="1"/>
    <s v="front wheel drive"/>
    <n v="4"/>
    <s v="N/A"/>
    <s v="Compact"/>
    <s v="Sedan"/>
    <n v="32"/>
    <n v="23"/>
    <n v="1720"/>
    <x v="1205"/>
  </r>
  <r>
    <x v="7"/>
    <s v="Spectra"/>
    <n v="2007"/>
    <x v="25"/>
    <x v="1"/>
    <n v="138"/>
    <n v="4"/>
    <x v="3"/>
    <s v="front wheel drive"/>
    <n v="4"/>
    <s v="N/A"/>
    <s v="Compact"/>
    <s v="Wagon"/>
    <n v="30"/>
    <n v="23"/>
    <n v="1720"/>
    <x v="174"/>
  </r>
  <r>
    <x v="7"/>
    <s v="Spectra"/>
    <n v="2007"/>
    <x v="25"/>
    <x v="1"/>
    <n v="138"/>
    <n v="4"/>
    <x v="3"/>
    <s v="front wheel drive"/>
    <n v="4"/>
    <s v="N/A"/>
    <s v="Compact"/>
    <s v="Sedan"/>
    <n v="30"/>
    <n v="23"/>
    <n v="1720"/>
    <x v="369"/>
  </r>
  <r>
    <x v="7"/>
    <s v="Spectra"/>
    <n v="2007"/>
    <x v="25"/>
    <x v="1"/>
    <n v="138"/>
    <n v="4"/>
    <x v="1"/>
    <s v="front wheel drive"/>
    <n v="4"/>
    <s v="N/A"/>
    <s v="Compact"/>
    <s v="Sedan"/>
    <n v="32"/>
    <n v="23"/>
    <n v="1720"/>
    <x v="191"/>
  </r>
  <r>
    <x v="7"/>
    <s v="Spectra"/>
    <n v="2007"/>
    <x v="25"/>
    <x v="1"/>
    <n v="138"/>
    <n v="4"/>
    <x v="1"/>
    <s v="front wheel drive"/>
    <n v="4"/>
    <s v="N/A"/>
    <s v="Compact"/>
    <s v="Wagon"/>
    <n v="32"/>
    <n v="23"/>
    <n v="1720"/>
    <x v="191"/>
  </r>
  <r>
    <x v="7"/>
    <s v="Spectra"/>
    <n v="2008"/>
    <x v="12"/>
    <x v="1"/>
    <n v="138"/>
    <n v="4"/>
    <x v="3"/>
    <s v="front wheel drive"/>
    <n v="4"/>
    <s v="N/A"/>
    <s v="Compact"/>
    <s v="Wagon"/>
    <n v="30"/>
    <n v="23"/>
    <n v="1720"/>
    <x v="174"/>
  </r>
  <r>
    <x v="7"/>
    <s v="Spectra"/>
    <n v="2008"/>
    <x v="12"/>
    <x v="1"/>
    <n v="138"/>
    <n v="4"/>
    <x v="3"/>
    <s v="front wheel drive"/>
    <n v="4"/>
    <s v="N/A"/>
    <s v="Compact"/>
    <s v="Sedan"/>
    <n v="30"/>
    <n v="23"/>
    <n v="1720"/>
    <x v="369"/>
  </r>
  <r>
    <x v="7"/>
    <s v="Spectra"/>
    <n v="2008"/>
    <x v="12"/>
    <x v="1"/>
    <n v="138"/>
    <n v="4"/>
    <x v="3"/>
    <s v="front wheel drive"/>
    <n v="4"/>
    <s v="N/A"/>
    <s v="Compact"/>
    <s v="Sedan"/>
    <n v="30"/>
    <n v="23"/>
    <n v="1720"/>
    <x v="174"/>
  </r>
  <r>
    <x v="7"/>
    <s v="Spectra"/>
    <n v="2008"/>
    <x v="12"/>
    <x v="1"/>
    <n v="138"/>
    <n v="4"/>
    <x v="3"/>
    <s v="front wheel drive"/>
    <n v="4"/>
    <s v="N/A"/>
    <s v="Compact"/>
    <s v="Sedan"/>
    <n v="30"/>
    <n v="23"/>
    <n v="1720"/>
    <x v="1391"/>
  </r>
  <r>
    <x v="7"/>
    <s v="Spectra"/>
    <n v="2009"/>
    <x v="10"/>
    <x v="1"/>
    <n v="138"/>
    <n v="4"/>
    <x v="3"/>
    <s v="front wheel drive"/>
    <n v="4"/>
    <s v="N/A"/>
    <s v="Compact"/>
    <s v="Sedan"/>
    <n v="30"/>
    <n v="23"/>
    <n v="1720"/>
    <x v="1392"/>
  </r>
  <r>
    <x v="7"/>
    <s v="Spectra"/>
    <n v="2009"/>
    <x v="10"/>
    <x v="1"/>
    <n v="138"/>
    <n v="4"/>
    <x v="3"/>
    <s v="front wheel drive"/>
    <n v="4"/>
    <s v="N/A"/>
    <s v="Compact"/>
    <s v="Sedan"/>
    <n v="30"/>
    <n v="23"/>
    <n v="1720"/>
    <x v="1393"/>
  </r>
  <r>
    <x v="7"/>
    <s v="Spectra"/>
    <n v="2009"/>
    <x v="10"/>
    <x v="1"/>
    <n v="138"/>
    <n v="4"/>
    <x v="3"/>
    <s v="front wheel drive"/>
    <n v="4"/>
    <s v="N/A"/>
    <s v="Compact"/>
    <s v="Wagon"/>
    <n v="30"/>
    <n v="23"/>
    <n v="1720"/>
    <x v="1394"/>
  </r>
  <r>
    <x v="7"/>
    <s v="Spectra"/>
    <n v="2009"/>
    <x v="10"/>
    <x v="1"/>
    <n v="138"/>
    <n v="4"/>
    <x v="3"/>
    <s v="front wheel drive"/>
    <n v="4"/>
    <s v="N/A"/>
    <s v="Compact"/>
    <s v="Sedan"/>
    <n v="30"/>
    <n v="23"/>
    <n v="1720"/>
    <x v="222"/>
  </r>
  <r>
    <x v="11"/>
    <s v="MR2 Spyder"/>
    <n v="2003"/>
    <x v="18"/>
    <x v="2"/>
    <n v="138"/>
    <n v="4"/>
    <x v="3"/>
    <s v="rear wheel drive"/>
    <n v="2"/>
    <s v="Performance"/>
    <s v="Compact"/>
    <s v="Convertible"/>
    <n v="29"/>
    <n v="23"/>
    <n v="2031"/>
    <x v="1395"/>
  </r>
  <r>
    <x v="11"/>
    <s v="MR2 Spyder"/>
    <n v="2004"/>
    <x v="19"/>
    <x v="1"/>
    <n v="138"/>
    <n v="4"/>
    <x v="2"/>
    <s v="rear wheel drive"/>
    <n v="2"/>
    <s v="Performance"/>
    <s v="Compact"/>
    <s v="Convertible"/>
    <n v="30"/>
    <n v="23"/>
    <n v="2031"/>
    <x v="314"/>
  </r>
  <r>
    <x v="11"/>
    <s v="MR2 Spyder"/>
    <n v="2004"/>
    <x v="19"/>
    <x v="1"/>
    <n v="138"/>
    <n v="4"/>
    <x v="3"/>
    <s v="rear wheel drive"/>
    <n v="2"/>
    <s v="Performance"/>
    <s v="Compact"/>
    <s v="Convertible"/>
    <n v="29"/>
    <n v="23"/>
    <n v="2031"/>
    <x v="622"/>
  </r>
  <r>
    <x v="11"/>
    <s v="MR2 Spyder"/>
    <n v="2005"/>
    <x v="20"/>
    <x v="1"/>
    <n v="138"/>
    <n v="4"/>
    <x v="2"/>
    <s v="rear wheel drive"/>
    <n v="2"/>
    <s v="Performance"/>
    <s v="Compact"/>
    <s v="Convertible"/>
    <n v="30"/>
    <n v="23"/>
    <n v="2031"/>
    <x v="1396"/>
  </r>
  <r>
    <x v="11"/>
    <s v="MR2 Spyder"/>
    <n v="2005"/>
    <x v="20"/>
    <x v="1"/>
    <n v="138"/>
    <n v="4"/>
    <x v="3"/>
    <s v="rear wheel drive"/>
    <n v="2"/>
    <s v="Performance"/>
    <s v="Compact"/>
    <s v="Convertible"/>
    <n v="29"/>
    <n v="23"/>
    <n v="2031"/>
    <x v="1397"/>
  </r>
  <r>
    <x v="2"/>
    <s v="Cavalier"/>
    <n v="2004"/>
    <x v="19"/>
    <x v="1"/>
    <n v="140"/>
    <n v="4"/>
    <x v="3"/>
    <s v="front wheel drive"/>
    <n v="4"/>
    <s v="N/A"/>
    <s v="Compact"/>
    <s v="Sedan"/>
    <n v="33"/>
    <n v="23"/>
    <n v="1385"/>
    <x v="1398"/>
  </r>
  <r>
    <x v="2"/>
    <s v="Cavalier"/>
    <n v="2004"/>
    <x v="19"/>
    <x v="1"/>
    <n v="140"/>
    <n v="4"/>
    <x v="3"/>
    <s v="front wheel drive"/>
    <n v="4"/>
    <s v="N/A"/>
    <s v="Compact"/>
    <s v="Sedan"/>
    <n v="33"/>
    <n v="23"/>
    <n v="1385"/>
    <x v="1399"/>
  </r>
  <r>
    <x v="2"/>
    <s v="Cavalier"/>
    <n v="2004"/>
    <x v="19"/>
    <x v="1"/>
    <n v="140"/>
    <n v="4"/>
    <x v="3"/>
    <s v="front wheel drive"/>
    <n v="4"/>
    <s v="N/A"/>
    <s v="Compact"/>
    <s v="Sedan"/>
    <n v="33"/>
    <n v="23"/>
    <n v="1385"/>
    <x v="1400"/>
  </r>
  <r>
    <x v="2"/>
    <s v="Cavalier"/>
    <n v="2005"/>
    <x v="20"/>
    <x v="1"/>
    <n v="140"/>
    <n v="4"/>
    <x v="3"/>
    <s v="front wheel drive"/>
    <n v="4"/>
    <s v="N/A"/>
    <s v="Compact"/>
    <s v="Sedan"/>
    <n v="33"/>
    <n v="23"/>
    <n v="1385"/>
    <x v="1401"/>
  </r>
  <r>
    <x v="2"/>
    <s v="Cavalier"/>
    <n v="2005"/>
    <x v="20"/>
    <x v="1"/>
    <n v="140"/>
    <n v="4"/>
    <x v="3"/>
    <s v="front wheel drive"/>
    <n v="4"/>
    <s v="N/A"/>
    <s v="Compact"/>
    <s v="Sedan"/>
    <n v="33"/>
    <n v="23"/>
    <n v="1385"/>
    <x v="1402"/>
  </r>
  <r>
    <x v="2"/>
    <s v="Cavalier"/>
    <n v="2005"/>
    <x v="20"/>
    <x v="1"/>
    <n v="140"/>
    <n v="4"/>
    <x v="3"/>
    <s v="front wheel drive"/>
    <n v="4"/>
    <s v="N/A"/>
    <s v="Compact"/>
    <s v="Sedan"/>
    <n v="33"/>
    <n v="23"/>
    <n v="1385"/>
    <x v="1403"/>
  </r>
  <r>
    <x v="2"/>
    <s v="Cavalier"/>
    <n v="2004"/>
    <x v="19"/>
    <x v="1"/>
    <n v="140"/>
    <n v="4"/>
    <x v="3"/>
    <s v="front wheel drive"/>
    <n v="2"/>
    <s v="N/A"/>
    <s v="Compact"/>
    <s v="Coupe"/>
    <n v="33"/>
    <n v="23"/>
    <n v="1385"/>
    <x v="1404"/>
  </r>
  <r>
    <x v="2"/>
    <s v="Cavalier"/>
    <n v="2004"/>
    <x v="19"/>
    <x v="1"/>
    <n v="140"/>
    <n v="4"/>
    <x v="3"/>
    <s v="front wheel drive"/>
    <n v="2"/>
    <s v="N/A"/>
    <s v="Compact"/>
    <s v="Coupe"/>
    <n v="33"/>
    <n v="23"/>
    <n v="1385"/>
    <x v="1405"/>
  </r>
  <r>
    <x v="2"/>
    <s v="Cavalier"/>
    <n v="2004"/>
    <x v="19"/>
    <x v="1"/>
    <n v="140"/>
    <n v="4"/>
    <x v="3"/>
    <s v="front wheel drive"/>
    <n v="2"/>
    <s v="N/A"/>
    <s v="Compact"/>
    <s v="Coupe"/>
    <n v="33"/>
    <n v="23"/>
    <n v="1385"/>
    <x v="1406"/>
  </r>
  <r>
    <x v="2"/>
    <s v="Cavalier"/>
    <n v="2004"/>
    <x v="19"/>
    <x v="1"/>
    <n v="140"/>
    <n v="4"/>
    <x v="3"/>
    <s v="front wheel drive"/>
    <n v="2"/>
    <s v="N/A"/>
    <s v="Compact"/>
    <s v="Coupe"/>
    <n v="33"/>
    <n v="23"/>
    <n v="1385"/>
    <x v="1407"/>
  </r>
  <r>
    <x v="2"/>
    <s v="Cavalier"/>
    <n v="2005"/>
    <x v="20"/>
    <x v="1"/>
    <n v="140"/>
    <n v="4"/>
    <x v="3"/>
    <s v="front wheel drive"/>
    <n v="2"/>
    <s v="N/A"/>
    <s v="Compact"/>
    <s v="Coupe"/>
    <n v="33"/>
    <n v="23"/>
    <n v="1385"/>
    <x v="1408"/>
  </r>
  <r>
    <x v="2"/>
    <s v="Cavalier"/>
    <n v="2005"/>
    <x v="20"/>
    <x v="1"/>
    <n v="140"/>
    <n v="4"/>
    <x v="3"/>
    <s v="front wheel drive"/>
    <n v="2"/>
    <s v="N/A"/>
    <s v="Compact"/>
    <s v="Coupe"/>
    <n v="33"/>
    <n v="23"/>
    <n v="1385"/>
    <x v="1409"/>
  </r>
  <r>
    <x v="2"/>
    <s v="Cavalier"/>
    <n v="2005"/>
    <x v="20"/>
    <x v="1"/>
    <n v="140"/>
    <n v="4"/>
    <x v="3"/>
    <s v="front wheel drive"/>
    <n v="2"/>
    <s v="N/A"/>
    <s v="Compact"/>
    <s v="Coupe"/>
    <n v="33"/>
    <n v="23"/>
    <n v="1385"/>
    <x v="1212"/>
  </r>
  <r>
    <x v="2"/>
    <s v="Cavalier"/>
    <n v="2005"/>
    <x v="20"/>
    <x v="1"/>
    <n v="140"/>
    <n v="4"/>
    <x v="3"/>
    <s v="front wheel drive"/>
    <n v="2"/>
    <s v="N/A"/>
    <s v="Compact"/>
    <s v="Coupe"/>
    <n v="33"/>
    <n v="23"/>
    <n v="1385"/>
    <x v="1410"/>
  </r>
  <r>
    <x v="25"/>
    <s v="Grand Am"/>
    <n v="2004"/>
    <x v="19"/>
    <x v="1"/>
    <n v="140"/>
    <n v="4"/>
    <x v="3"/>
    <s v="front wheel drive"/>
    <n v="4"/>
    <s v="N/A"/>
    <s v="Midsize"/>
    <s v="Sedan"/>
    <n v="33"/>
    <n v="23"/>
    <n v="210"/>
    <x v="1411"/>
  </r>
  <r>
    <x v="25"/>
    <s v="Grand Am"/>
    <n v="2004"/>
    <x v="19"/>
    <x v="1"/>
    <n v="140"/>
    <n v="4"/>
    <x v="3"/>
    <s v="front wheel drive"/>
    <n v="4"/>
    <s v="N/A"/>
    <s v="Midsize"/>
    <s v="Sedan"/>
    <n v="33"/>
    <n v="23"/>
    <n v="210"/>
    <x v="1412"/>
  </r>
  <r>
    <x v="25"/>
    <s v="Sunfire"/>
    <n v="2004"/>
    <x v="19"/>
    <x v="1"/>
    <n v="140"/>
    <n v="4"/>
    <x v="3"/>
    <s v="front wheel drive"/>
    <n v="2"/>
    <s v="N/A"/>
    <s v="Compact"/>
    <s v="Coupe"/>
    <n v="33"/>
    <n v="23"/>
    <n v="210"/>
    <x v="1413"/>
  </r>
  <r>
    <x v="25"/>
    <s v="Sunfire"/>
    <n v="2004"/>
    <x v="19"/>
    <x v="1"/>
    <n v="140"/>
    <n v="4"/>
    <x v="3"/>
    <s v="front wheel drive"/>
    <n v="2"/>
    <s v="N/A"/>
    <s v="Compact"/>
    <s v="Coupe"/>
    <n v="33"/>
    <n v="23"/>
    <n v="210"/>
    <x v="1414"/>
  </r>
  <r>
    <x v="25"/>
    <s v="Sunfire"/>
    <n v="2005"/>
    <x v="20"/>
    <x v="1"/>
    <n v="140"/>
    <n v="4"/>
    <x v="3"/>
    <s v="front wheel drive"/>
    <n v="2"/>
    <s v="N/A"/>
    <s v="Compact"/>
    <s v="Coupe"/>
    <n v="32"/>
    <n v="23"/>
    <n v="210"/>
    <x v="1415"/>
  </r>
  <r>
    <x v="25"/>
    <s v="Sunfire"/>
    <n v="2005"/>
    <x v="20"/>
    <x v="1"/>
    <n v="140"/>
    <n v="4"/>
    <x v="3"/>
    <s v="front wheel drive"/>
    <n v="2"/>
    <s v="N/A"/>
    <s v="Compact"/>
    <s v="Coupe"/>
    <n v="32"/>
    <n v="23"/>
    <n v="210"/>
    <x v="1413"/>
  </r>
  <r>
    <x v="11"/>
    <s v="Celica"/>
    <n v="2003"/>
    <x v="18"/>
    <x v="1"/>
    <n v="140"/>
    <n v="4"/>
    <x v="3"/>
    <s v="front wheel drive"/>
    <n v="2"/>
    <s v="Hatchback"/>
    <s v="Compact"/>
    <s v="2dr Hatchback"/>
    <n v="30"/>
    <n v="23"/>
    <n v="2031"/>
    <x v="1416"/>
  </r>
  <r>
    <x v="11"/>
    <s v="Celica"/>
    <n v="2004"/>
    <x v="19"/>
    <x v="1"/>
    <n v="140"/>
    <n v="4"/>
    <x v="3"/>
    <s v="front wheel drive"/>
    <n v="2"/>
    <s v="Hatchback"/>
    <s v="Compact"/>
    <s v="2dr Hatchback"/>
    <n v="30"/>
    <n v="23"/>
    <n v="2031"/>
    <x v="1417"/>
  </r>
  <r>
    <x v="11"/>
    <s v="Celica"/>
    <n v="2004"/>
    <x v="19"/>
    <x v="1"/>
    <n v="140"/>
    <n v="4"/>
    <x v="3"/>
    <s v="front wheel drive"/>
    <n v="2"/>
    <s v="Hatchback"/>
    <s v="Compact"/>
    <s v="2dr Hatchback"/>
    <n v="30"/>
    <n v="23"/>
    <n v="2031"/>
    <x v="1418"/>
  </r>
  <r>
    <x v="11"/>
    <s v="Celica"/>
    <n v="2005"/>
    <x v="20"/>
    <x v="1"/>
    <n v="140"/>
    <n v="4"/>
    <x v="3"/>
    <s v="front wheel drive"/>
    <n v="2"/>
    <s v="Hatchback"/>
    <s v="Compact"/>
    <s v="2dr Hatchback"/>
    <n v="30"/>
    <n v="23"/>
    <n v="2031"/>
    <x v="359"/>
  </r>
  <r>
    <x v="8"/>
    <s v="Escape"/>
    <n v="2017"/>
    <x v="2"/>
    <x v="1"/>
    <n v="63"/>
    <n v="4"/>
    <x v="1"/>
    <s v="front wheel drive"/>
    <n v="4"/>
    <s v="Crossover"/>
    <s v="Compact"/>
    <s v="4dr SUV"/>
    <n v="30"/>
    <n v="23"/>
    <n v="5657"/>
    <x v="1419"/>
  </r>
  <r>
    <x v="8"/>
    <s v="Escape"/>
    <n v="2017"/>
    <x v="2"/>
    <x v="1"/>
    <n v="63"/>
    <n v="4"/>
    <x v="1"/>
    <s v="front wheel drive"/>
    <n v="4"/>
    <s v="Crossover"/>
    <s v="Compact"/>
    <s v="4dr SUV"/>
    <n v="30"/>
    <n v="23"/>
    <n v="5657"/>
    <x v="1420"/>
  </r>
  <r>
    <x v="3"/>
    <s v="Outlander Sport"/>
    <n v="2016"/>
    <x v="1"/>
    <x v="1"/>
    <n v="148"/>
    <n v="4"/>
    <x v="1"/>
    <s v="four wheel drive"/>
    <n v="4"/>
    <s v="Crossover"/>
    <s v="Compact"/>
    <s v="4dr SUV"/>
    <n v="29"/>
    <n v="23"/>
    <n v="436"/>
    <x v="483"/>
  </r>
  <r>
    <x v="3"/>
    <s v="Outlander Sport"/>
    <n v="2016"/>
    <x v="1"/>
    <x v="1"/>
    <n v="148"/>
    <n v="4"/>
    <x v="3"/>
    <s v="front wheel drive"/>
    <n v="4"/>
    <s v="Crossover"/>
    <s v="Compact"/>
    <s v="4dr SUV"/>
    <n v="29"/>
    <n v="23"/>
    <n v="436"/>
    <x v="436"/>
  </r>
  <r>
    <x v="3"/>
    <s v="Outlander Sport"/>
    <n v="2017"/>
    <x v="2"/>
    <x v="1"/>
    <n v="148"/>
    <n v="4"/>
    <x v="1"/>
    <s v="four wheel drive"/>
    <n v="4"/>
    <s v="Crossover"/>
    <s v="Compact"/>
    <s v="4dr SUV"/>
    <n v="29"/>
    <n v="23"/>
    <n v="436"/>
    <x v="615"/>
  </r>
  <r>
    <x v="3"/>
    <s v="Outlander Sport"/>
    <n v="2017"/>
    <x v="2"/>
    <x v="1"/>
    <n v="148"/>
    <n v="4"/>
    <x v="3"/>
    <s v="front wheel drive"/>
    <n v="4"/>
    <s v="Crossover"/>
    <s v="Compact"/>
    <s v="4dr SUV"/>
    <n v="29"/>
    <n v="23"/>
    <n v="436"/>
    <x v="586"/>
  </r>
  <r>
    <x v="20"/>
    <s v="Crosstrek"/>
    <n v="2016"/>
    <x v="1"/>
    <x v="1"/>
    <n v="148"/>
    <n v="4"/>
    <x v="3"/>
    <s v="all wheel drive"/>
    <n v="4"/>
    <s v="Crossover"/>
    <s v="Compact"/>
    <s v="4dr SUV"/>
    <n v="31"/>
    <n v="23"/>
    <n v="640"/>
    <x v="1014"/>
  </r>
  <r>
    <x v="20"/>
    <s v="Crosstrek"/>
    <n v="2016"/>
    <x v="1"/>
    <x v="1"/>
    <n v="148"/>
    <n v="4"/>
    <x v="3"/>
    <s v="all wheel drive"/>
    <n v="4"/>
    <s v="Crossover"/>
    <s v="Compact"/>
    <s v="4dr SUV"/>
    <n v="31"/>
    <n v="23"/>
    <n v="640"/>
    <x v="585"/>
  </r>
  <r>
    <x v="20"/>
    <s v="Crosstrek"/>
    <n v="2017"/>
    <x v="2"/>
    <x v="1"/>
    <n v="148"/>
    <n v="4"/>
    <x v="3"/>
    <s v="all wheel drive"/>
    <n v="4"/>
    <s v="Crossover"/>
    <s v="Compact"/>
    <s v="4dr SUV"/>
    <n v="30"/>
    <n v="23"/>
    <n v="640"/>
    <x v="615"/>
  </r>
  <r>
    <x v="20"/>
    <s v="Crosstrek"/>
    <n v="2017"/>
    <x v="2"/>
    <x v="1"/>
    <n v="148"/>
    <n v="4"/>
    <x v="3"/>
    <s v="all wheel drive"/>
    <n v="4"/>
    <s v="Crossover"/>
    <s v="Compact"/>
    <s v="4dr SUV"/>
    <n v="30"/>
    <n v="23"/>
    <n v="640"/>
    <x v="600"/>
  </r>
  <r>
    <x v="20"/>
    <s v="XV Crosstrek"/>
    <n v="2013"/>
    <x v="3"/>
    <x v="1"/>
    <n v="148"/>
    <n v="4"/>
    <x v="3"/>
    <s v="all wheel drive"/>
    <n v="4"/>
    <s v="Crossover"/>
    <s v="Compact"/>
    <s v="4dr SUV"/>
    <n v="30"/>
    <n v="23"/>
    <n v="640"/>
    <x v="596"/>
  </r>
  <r>
    <x v="20"/>
    <s v="XV Crosstrek"/>
    <n v="2014"/>
    <x v="4"/>
    <x v="1"/>
    <n v="148"/>
    <n v="4"/>
    <x v="3"/>
    <s v="all wheel drive"/>
    <n v="4"/>
    <s v="Crossover"/>
    <s v="Compact"/>
    <s v="4dr SUV"/>
    <n v="30"/>
    <n v="23"/>
    <n v="640"/>
    <x v="596"/>
  </r>
  <r>
    <x v="20"/>
    <s v="XV Crosstrek"/>
    <n v="2015"/>
    <x v="0"/>
    <x v="1"/>
    <n v="148"/>
    <n v="4"/>
    <x v="3"/>
    <s v="all wheel drive"/>
    <n v="4"/>
    <s v="Crossover"/>
    <s v="Compact"/>
    <s v="4dr SUV"/>
    <n v="31"/>
    <n v="23"/>
    <n v="640"/>
    <x v="583"/>
  </r>
  <r>
    <x v="20"/>
    <s v="XV Crosstrek"/>
    <n v="2015"/>
    <x v="0"/>
    <x v="1"/>
    <n v="148"/>
    <n v="4"/>
    <x v="3"/>
    <s v="all wheel drive"/>
    <n v="4"/>
    <s v="Crossover"/>
    <s v="Compact"/>
    <s v="4dr SUV"/>
    <n v="31"/>
    <n v="23"/>
    <n v="640"/>
    <x v="585"/>
  </r>
  <r>
    <x v="18"/>
    <s v="SX4"/>
    <n v="2011"/>
    <x v="6"/>
    <x v="1"/>
    <n v="148"/>
    <n v="4"/>
    <x v="1"/>
    <s v="all wheel drive"/>
    <n v="4"/>
    <s v="Crossover,Hatchback"/>
    <s v="Compact"/>
    <s v="4dr Hatchback"/>
    <n v="29"/>
    <n v="23"/>
    <n v="481"/>
    <x v="1421"/>
  </r>
  <r>
    <x v="18"/>
    <s v="SX4"/>
    <n v="2011"/>
    <x v="6"/>
    <x v="1"/>
    <n v="148"/>
    <n v="4"/>
    <x v="1"/>
    <s v="front wheel drive"/>
    <n v="4"/>
    <s v="N/A"/>
    <s v="Compact"/>
    <s v="Sedan"/>
    <n v="30"/>
    <n v="23"/>
    <n v="481"/>
    <x v="1422"/>
  </r>
  <r>
    <x v="18"/>
    <s v="SX4"/>
    <n v="2011"/>
    <x v="6"/>
    <x v="1"/>
    <n v="148"/>
    <n v="4"/>
    <x v="1"/>
    <s v="front wheel drive"/>
    <n v="4"/>
    <s v="N/A"/>
    <s v="Compact"/>
    <s v="Sedan"/>
    <n v="30"/>
    <n v="23"/>
    <n v="481"/>
    <x v="983"/>
  </r>
  <r>
    <x v="18"/>
    <s v="SX4"/>
    <n v="2011"/>
    <x v="6"/>
    <x v="1"/>
    <n v="148"/>
    <n v="4"/>
    <x v="1"/>
    <s v="front wheel drive"/>
    <n v="4"/>
    <s v="N/A"/>
    <s v="Compact"/>
    <s v="Sedan"/>
    <n v="30"/>
    <n v="23"/>
    <n v="481"/>
    <x v="1423"/>
  </r>
  <r>
    <x v="18"/>
    <s v="SX4"/>
    <n v="2011"/>
    <x v="6"/>
    <x v="1"/>
    <n v="148"/>
    <n v="4"/>
    <x v="1"/>
    <s v="front wheel drive"/>
    <n v="4"/>
    <s v="Crossover,Hatchback"/>
    <s v="Compact"/>
    <s v="4dr Hatchback"/>
    <n v="30"/>
    <n v="23"/>
    <n v="481"/>
    <x v="1424"/>
  </r>
  <r>
    <x v="18"/>
    <s v="SX4"/>
    <n v="2011"/>
    <x v="6"/>
    <x v="1"/>
    <n v="148"/>
    <n v="4"/>
    <x v="1"/>
    <s v="front wheel drive"/>
    <n v="4"/>
    <s v="Crossover,Hatchback"/>
    <s v="Compact"/>
    <s v="4dr Hatchback"/>
    <n v="30"/>
    <n v="23"/>
    <n v="481"/>
    <x v="1425"/>
  </r>
  <r>
    <x v="18"/>
    <s v="SX4"/>
    <n v="2011"/>
    <x v="6"/>
    <x v="1"/>
    <n v="148"/>
    <n v="4"/>
    <x v="1"/>
    <s v="all wheel drive"/>
    <n v="4"/>
    <s v="Crossover,Hatchback"/>
    <s v="Compact"/>
    <s v="4dr Hatchback"/>
    <n v="29"/>
    <n v="23"/>
    <n v="481"/>
    <x v="1426"/>
  </r>
  <r>
    <x v="18"/>
    <s v="SX4"/>
    <n v="2012"/>
    <x v="5"/>
    <x v="1"/>
    <n v="148"/>
    <n v="4"/>
    <x v="1"/>
    <s v="all wheel drive"/>
    <n v="4"/>
    <s v="Crossover,Hatchback"/>
    <s v="Compact"/>
    <s v="4dr Hatchback"/>
    <n v="29"/>
    <n v="23"/>
    <n v="481"/>
    <x v="1427"/>
  </r>
  <r>
    <x v="18"/>
    <s v="SX4"/>
    <n v="2012"/>
    <x v="5"/>
    <x v="1"/>
    <n v="148"/>
    <n v="4"/>
    <x v="1"/>
    <s v="all wheel drive"/>
    <n v="4"/>
    <s v="Crossover,Hatchback"/>
    <s v="Compact"/>
    <s v="4dr Hatchback"/>
    <n v="29"/>
    <n v="23"/>
    <n v="481"/>
    <x v="1428"/>
  </r>
  <r>
    <x v="18"/>
    <s v="SX4"/>
    <n v="2012"/>
    <x v="5"/>
    <x v="1"/>
    <n v="148"/>
    <n v="4"/>
    <x v="1"/>
    <s v="front wheel drive"/>
    <n v="4"/>
    <s v="Crossover,Hatchback"/>
    <s v="Compact"/>
    <s v="4dr Hatchback"/>
    <n v="30"/>
    <n v="23"/>
    <n v="481"/>
    <x v="1429"/>
  </r>
  <r>
    <x v="18"/>
    <s v="SX4"/>
    <n v="2012"/>
    <x v="5"/>
    <x v="1"/>
    <n v="148"/>
    <n v="4"/>
    <x v="1"/>
    <s v="front wheel drive"/>
    <n v="4"/>
    <s v="Crossover,Hatchback"/>
    <s v="Compact"/>
    <s v="4dr Hatchback"/>
    <n v="30"/>
    <n v="23"/>
    <n v="481"/>
    <x v="1430"/>
  </r>
  <r>
    <x v="18"/>
    <s v="SX4"/>
    <n v="2013"/>
    <x v="3"/>
    <x v="1"/>
    <n v="148"/>
    <n v="4"/>
    <x v="1"/>
    <s v="all wheel drive"/>
    <n v="4"/>
    <s v="Crossover,Hatchback"/>
    <s v="Compact"/>
    <s v="4dr Hatchback"/>
    <n v="29"/>
    <n v="23"/>
    <n v="481"/>
    <x v="1431"/>
  </r>
  <r>
    <x v="18"/>
    <s v="SX4"/>
    <n v="2013"/>
    <x v="3"/>
    <x v="1"/>
    <n v="148"/>
    <n v="4"/>
    <x v="1"/>
    <s v="front wheel drive"/>
    <n v="4"/>
    <s v="Crossover,Hatchback"/>
    <s v="Compact"/>
    <s v="4dr Hatchback"/>
    <n v="30"/>
    <n v="23"/>
    <n v="481"/>
    <x v="1432"/>
  </r>
  <r>
    <x v="18"/>
    <s v="SX4"/>
    <n v="2013"/>
    <x v="3"/>
    <x v="1"/>
    <n v="148"/>
    <n v="4"/>
    <x v="1"/>
    <s v="front wheel drive"/>
    <n v="4"/>
    <s v="N/A"/>
    <s v="Compact"/>
    <s v="Sedan"/>
    <n v="30"/>
    <n v="23"/>
    <n v="481"/>
    <x v="1433"/>
  </r>
  <r>
    <x v="18"/>
    <s v="SX4"/>
    <n v="2013"/>
    <x v="3"/>
    <x v="1"/>
    <n v="148"/>
    <n v="4"/>
    <x v="1"/>
    <s v="all wheel drive"/>
    <n v="4"/>
    <s v="Crossover,Hatchback"/>
    <s v="Compact"/>
    <s v="4dr Hatchback"/>
    <n v="29"/>
    <n v="23"/>
    <n v="481"/>
    <x v="1434"/>
  </r>
  <r>
    <x v="18"/>
    <s v="SX4"/>
    <n v="2011"/>
    <x v="6"/>
    <x v="1"/>
    <n v="150"/>
    <n v="4"/>
    <x v="3"/>
    <s v="front wheel drive"/>
    <n v="4"/>
    <s v="N/A"/>
    <s v="Compact"/>
    <s v="Sedan"/>
    <n v="32"/>
    <n v="23"/>
    <n v="481"/>
    <x v="1435"/>
  </r>
  <r>
    <x v="18"/>
    <s v="SX4"/>
    <n v="2011"/>
    <x v="6"/>
    <x v="1"/>
    <n v="150"/>
    <n v="4"/>
    <x v="3"/>
    <s v="front wheel drive"/>
    <n v="4"/>
    <s v="N/A"/>
    <s v="Compact"/>
    <s v="Sedan"/>
    <n v="33"/>
    <n v="23"/>
    <n v="481"/>
    <x v="1436"/>
  </r>
  <r>
    <x v="18"/>
    <s v="SX4"/>
    <n v="2011"/>
    <x v="6"/>
    <x v="1"/>
    <n v="150"/>
    <n v="4"/>
    <x v="3"/>
    <s v="front wheel drive"/>
    <n v="4"/>
    <s v="N/A"/>
    <s v="Compact"/>
    <s v="Sedan"/>
    <n v="33"/>
    <n v="23"/>
    <n v="481"/>
    <x v="168"/>
  </r>
  <r>
    <x v="18"/>
    <s v="SX4"/>
    <n v="2012"/>
    <x v="5"/>
    <x v="1"/>
    <n v="150"/>
    <n v="4"/>
    <x v="3"/>
    <s v="front wheel drive"/>
    <n v="4"/>
    <s v="N/A"/>
    <s v="Compact"/>
    <s v="Sedan"/>
    <n v="33"/>
    <n v="23"/>
    <n v="481"/>
    <x v="1170"/>
  </r>
  <r>
    <x v="18"/>
    <s v="SX4"/>
    <n v="2012"/>
    <x v="5"/>
    <x v="1"/>
    <n v="150"/>
    <n v="4"/>
    <x v="3"/>
    <s v="front wheel drive"/>
    <n v="4"/>
    <s v="N/A"/>
    <s v="Compact"/>
    <s v="Sedan"/>
    <n v="33"/>
    <n v="23"/>
    <n v="481"/>
    <x v="177"/>
  </r>
  <r>
    <x v="18"/>
    <s v="SX4"/>
    <n v="2013"/>
    <x v="3"/>
    <x v="1"/>
    <n v="150"/>
    <n v="4"/>
    <x v="3"/>
    <s v="front wheel drive"/>
    <n v="4"/>
    <s v="N/A"/>
    <s v="Compact"/>
    <s v="Sedan"/>
    <n v="33"/>
    <n v="23"/>
    <n v="481"/>
    <x v="1437"/>
  </r>
  <r>
    <x v="22"/>
    <s v="Caliber"/>
    <n v="2010"/>
    <x v="9"/>
    <x v="1"/>
    <n v="158"/>
    <n v="4"/>
    <x v="3"/>
    <s v="front wheel drive"/>
    <n v="4"/>
    <s v="N/A"/>
    <s v="Compact"/>
    <s v="Wagon"/>
    <n v="31"/>
    <n v="23"/>
    <n v="1851"/>
    <x v="611"/>
  </r>
  <r>
    <x v="22"/>
    <s v="Caliber"/>
    <n v="2010"/>
    <x v="9"/>
    <x v="1"/>
    <n v="158"/>
    <n v="4"/>
    <x v="3"/>
    <s v="front wheel drive"/>
    <n v="4"/>
    <s v="N/A"/>
    <s v="Compact"/>
    <s v="Wagon"/>
    <n v="31"/>
    <n v="23"/>
    <n v="1851"/>
    <x v="356"/>
  </r>
  <r>
    <x v="22"/>
    <s v="Caliber"/>
    <n v="2010"/>
    <x v="9"/>
    <x v="1"/>
    <n v="158"/>
    <n v="4"/>
    <x v="1"/>
    <s v="front wheel drive"/>
    <n v="4"/>
    <s v="N/A"/>
    <s v="Compact"/>
    <s v="Wagon"/>
    <n v="27"/>
    <n v="23"/>
    <n v="1851"/>
    <x v="283"/>
  </r>
  <r>
    <x v="22"/>
    <s v="Caliber"/>
    <n v="2010"/>
    <x v="9"/>
    <x v="1"/>
    <n v="158"/>
    <n v="4"/>
    <x v="1"/>
    <s v="front wheel drive"/>
    <n v="4"/>
    <s v="N/A"/>
    <s v="Compact"/>
    <s v="Wagon"/>
    <n v="27"/>
    <n v="23"/>
    <n v="1851"/>
    <x v="1438"/>
  </r>
  <r>
    <x v="22"/>
    <s v="Caliber"/>
    <n v="2010"/>
    <x v="9"/>
    <x v="1"/>
    <n v="158"/>
    <n v="4"/>
    <x v="3"/>
    <s v="front wheel drive"/>
    <n v="4"/>
    <s v="N/A"/>
    <s v="Compact"/>
    <s v="Wagon"/>
    <n v="31"/>
    <n v="23"/>
    <n v="1851"/>
    <x v="606"/>
  </r>
  <r>
    <x v="22"/>
    <s v="Caliber"/>
    <n v="2010"/>
    <x v="9"/>
    <x v="1"/>
    <n v="158"/>
    <n v="4"/>
    <x v="3"/>
    <s v="front wheel drive"/>
    <n v="4"/>
    <s v="N/A"/>
    <s v="Compact"/>
    <s v="Wagon"/>
    <n v="31"/>
    <n v="23"/>
    <n v="1851"/>
    <x v="431"/>
  </r>
  <r>
    <x v="22"/>
    <s v="Caliber"/>
    <n v="2011"/>
    <x v="6"/>
    <x v="1"/>
    <n v="158"/>
    <n v="4"/>
    <x v="1"/>
    <s v="front wheel drive"/>
    <n v="4"/>
    <s v="N/A"/>
    <s v="Compact"/>
    <s v="Wagon"/>
    <n v="27"/>
    <n v="23"/>
    <n v="1851"/>
    <x v="1439"/>
  </r>
  <r>
    <x v="22"/>
    <s v="Caliber"/>
    <n v="2011"/>
    <x v="6"/>
    <x v="1"/>
    <n v="158"/>
    <n v="4"/>
    <x v="1"/>
    <s v="front wheel drive"/>
    <n v="4"/>
    <s v="N/A"/>
    <s v="Compact"/>
    <s v="Wagon"/>
    <n v="27"/>
    <n v="23"/>
    <n v="1851"/>
    <x v="1440"/>
  </r>
  <r>
    <x v="22"/>
    <s v="Caliber"/>
    <n v="2012"/>
    <x v="5"/>
    <x v="1"/>
    <n v="158"/>
    <n v="4"/>
    <x v="1"/>
    <s v="front wheel drive"/>
    <n v="4"/>
    <s v="N/A"/>
    <s v="Compact"/>
    <s v="Wagon"/>
    <n v="27"/>
    <n v="23"/>
    <n v="1851"/>
    <x v="1441"/>
  </r>
  <r>
    <x v="1"/>
    <s v="Civic del Sol"/>
    <n v="1995"/>
    <x v="14"/>
    <x v="1"/>
    <n v="160"/>
    <n v="4"/>
    <x v="3"/>
    <s v="front wheel drive"/>
    <n v="2"/>
    <s v="Factory Tuner,Performance"/>
    <s v="Compact"/>
    <s v="Coupe"/>
    <n v="27"/>
    <n v="23"/>
    <n v="2202"/>
    <x v="1442"/>
  </r>
  <r>
    <x v="1"/>
    <s v="Civic del Sol"/>
    <n v="1996"/>
    <x v="21"/>
    <x v="1"/>
    <n v="160"/>
    <n v="4"/>
    <x v="3"/>
    <s v="front wheel drive"/>
    <n v="2"/>
    <s v="Factory Tuner,Performance"/>
    <s v="Compact"/>
    <s v="Coupe"/>
    <n v="27"/>
    <n v="23"/>
    <n v="2202"/>
    <x v="1443"/>
  </r>
  <r>
    <x v="1"/>
    <s v="Civic del Sol"/>
    <n v="1997"/>
    <x v="22"/>
    <x v="1"/>
    <n v="160"/>
    <n v="4"/>
    <x v="3"/>
    <s v="front wheel drive"/>
    <n v="2"/>
    <s v="Factory Tuner,Performance"/>
    <s v="Compact"/>
    <s v="Coupe"/>
    <n v="27"/>
    <n v="23"/>
    <n v="2202"/>
    <x v="1444"/>
  </r>
  <r>
    <x v="14"/>
    <s v="Tucson"/>
    <n v="2015"/>
    <x v="0"/>
    <x v="1"/>
    <n v="164"/>
    <n v="4"/>
    <x v="1"/>
    <s v="front wheel drive"/>
    <n v="4"/>
    <s v="Crossover"/>
    <s v="Compact"/>
    <s v="4dr SUV"/>
    <n v="29"/>
    <n v="23"/>
    <n v="1439"/>
    <x v="551"/>
  </r>
  <r>
    <x v="14"/>
    <s v="Tucson"/>
    <n v="2016"/>
    <x v="1"/>
    <x v="1"/>
    <n v="164"/>
    <n v="4"/>
    <x v="1"/>
    <s v="front wheel drive"/>
    <n v="4"/>
    <s v="Crossover"/>
    <s v="Compact"/>
    <s v="4dr SUV"/>
    <n v="31"/>
    <n v="23"/>
    <n v="1439"/>
    <x v="1445"/>
  </r>
  <r>
    <x v="14"/>
    <s v="Tucson"/>
    <n v="2017"/>
    <x v="2"/>
    <x v="1"/>
    <n v="164"/>
    <n v="4"/>
    <x v="1"/>
    <s v="front wheel drive"/>
    <n v="4"/>
    <s v="Crossover"/>
    <s v="Compact"/>
    <s v="4dr SUV"/>
    <n v="30"/>
    <n v="23"/>
    <n v="1439"/>
    <x v="1445"/>
  </r>
  <r>
    <x v="7"/>
    <s v="Soul"/>
    <n v="2014"/>
    <x v="4"/>
    <x v="1"/>
    <n v="164"/>
    <n v="4"/>
    <x v="1"/>
    <s v="front wheel drive"/>
    <n v="4"/>
    <s v="N/A"/>
    <s v="Compact"/>
    <s v="Wagon"/>
    <n v="31"/>
    <n v="23"/>
    <n v="1720"/>
    <x v="138"/>
  </r>
  <r>
    <x v="7"/>
    <s v="Soul"/>
    <n v="2014"/>
    <x v="4"/>
    <x v="1"/>
    <n v="164"/>
    <n v="4"/>
    <x v="1"/>
    <s v="front wheel drive"/>
    <n v="4"/>
    <s v="N/A"/>
    <s v="Compact"/>
    <s v="Wagon"/>
    <n v="31"/>
    <n v="23"/>
    <n v="1720"/>
    <x v="1446"/>
  </r>
  <r>
    <x v="7"/>
    <s v="Soul"/>
    <n v="2015"/>
    <x v="0"/>
    <x v="1"/>
    <n v="164"/>
    <n v="4"/>
    <x v="1"/>
    <s v="front wheel drive"/>
    <n v="4"/>
    <s v="N/A"/>
    <s v="Compact"/>
    <s v="Wagon"/>
    <n v="31"/>
    <n v="23"/>
    <n v="1720"/>
    <x v="1447"/>
  </r>
  <r>
    <x v="7"/>
    <s v="Soul"/>
    <n v="2015"/>
    <x v="0"/>
    <x v="1"/>
    <n v="164"/>
    <n v="4"/>
    <x v="1"/>
    <s v="front wheel drive"/>
    <n v="4"/>
    <s v="N/A"/>
    <s v="Compact"/>
    <s v="Wagon"/>
    <n v="31"/>
    <n v="23"/>
    <n v="1720"/>
    <x v="1448"/>
  </r>
  <r>
    <x v="3"/>
    <s v="Lancer"/>
    <n v="2015"/>
    <x v="0"/>
    <x v="1"/>
    <n v="168"/>
    <n v="4"/>
    <x v="1"/>
    <s v="front wheel drive"/>
    <n v="4"/>
    <s v="N/A"/>
    <s v="Compact"/>
    <s v="Sedan"/>
    <n v="30"/>
    <n v="23"/>
    <n v="436"/>
    <x v="585"/>
  </r>
  <r>
    <x v="3"/>
    <s v="Lancer"/>
    <n v="2016"/>
    <x v="1"/>
    <x v="1"/>
    <n v="168"/>
    <n v="4"/>
    <x v="1"/>
    <s v="all wheel drive"/>
    <n v="4"/>
    <s v="N/A"/>
    <s v="Compact"/>
    <s v="Sedan"/>
    <n v="31"/>
    <n v="23"/>
    <n v="436"/>
    <x v="580"/>
  </r>
  <r>
    <x v="3"/>
    <s v="Lancer"/>
    <n v="2016"/>
    <x v="1"/>
    <x v="1"/>
    <n v="168"/>
    <n v="4"/>
    <x v="1"/>
    <s v="all wheel drive"/>
    <n v="4"/>
    <s v="N/A"/>
    <s v="Compact"/>
    <s v="Sedan"/>
    <n v="31"/>
    <n v="23"/>
    <n v="436"/>
    <x v="283"/>
  </r>
  <r>
    <x v="3"/>
    <s v="Lancer"/>
    <n v="2016"/>
    <x v="1"/>
    <x v="1"/>
    <n v="168"/>
    <n v="4"/>
    <x v="1"/>
    <s v="all wheel drive"/>
    <n v="4"/>
    <s v="N/A"/>
    <s v="Compact"/>
    <s v="Sedan"/>
    <n v="31"/>
    <n v="23"/>
    <n v="436"/>
    <x v="596"/>
  </r>
  <r>
    <x v="3"/>
    <s v="Lancer"/>
    <n v="2017"/>
    <x v="2"/>
    <x v="1"/>
    <n v="168"/>
    <n v="4"/>
    <x v="1"/>
    <s v="all wheel drive"/>
    <n v="4"/>
    <s v="N/A"/>
    <s v="Compact"/>
    <s v="Sedan"/>
    <n v="30"/>
    <n v="23"/>
    <n v="436"/>
    <x v="291"/>
  </r>
  <r>
    <x v="3"/>
    <s v="Lancer"/>
    <n v="2017"/>
    <x v="2"/>
    <x v="1"/>
    <n v="168"/>
    <n v="4"/>
    <x v="1"/>
    <s v="all wheel drive"/>
    <n v="4"/>
    <s v="N/A"/>
    <s v="Compact"/>
    <s v="Sedan"/>
    <n v="30"/>
    <n v="23"/>
    <n v="436"/>
    <x v="432"/>
  </r>
  <r>
    <x v="3"/>
    <s v="Lancer"/>
    <n v="2017"/>
    <x v="2"/>
    <x v="1"/>
    <n v="168"/>
    <n v="4"/>
    <x v="1"/>
    <s v="all wheel drive"/>
    <n v="4"/>
    <s v="N/A"/>
    <s v="Compact"/>
    <s v="Sedan"/>
    <n v="30"/>
    <n v="23"/>
    <n v="436"/>
    <x v="584"/>
  </r>
  <r>
    <x v="3"/>
    <s v="Outlander Sport"/>
    <n v="2015"/>
    <x v="0"/>
    <x v="1"/>
    <n v="168"/>
    <n v="4"/>
    <x v="1"/>
    <s v="front wheel drive"/>
    <n v="4"/>
    <s v="Crossover"/>
    <s v="Compact"/>
    <s v="4dr SUV"/>
    <n v="28"/>
    <n v="23"/>
    <n v="436"/>
    <x v="258"/>
  </r>
  <r>
    <x v="3"/>
    <s v="Outlander Sport"/>
    <n v="2015"/>
    <x v="0"/>
    <x v="1"/>
    <n v="168"/>
    <n v="4"/>
    <x v="1"/>
    <s v="four wheel drive"/>
    <n v="4"/>
    <s v="Crossover"/>
    <s v="Compact"/>
    <s v="4dr SUV"/>
    <n v="26"/>
    <n v="23"/>
    <n v="436"/>
    <x v="1020"/>
  </r>
  <r>
    <x v="3"/>
    <s v="Outlander Sport"/>
    <n v="2015"/>
    <x v="0"/>
    <x v="1"/>
    <n v="168"/>
    <n v="4"/>
    <x v="1"/>
    <s v="four wheel drive"/>
    <n v="4"/>
    <s v="Crossover"/>
    <s v="Compact"/>
    <s v="4dr SUV"/>
    <n v="26"/>
    <n v="23"/>
    <n v="436"/>
    <x v="115"/>
  </r>
  <r>
    <x v="3"/>
    <s v="Outlander Sport"/>
    <n v="2015"/>
    <x v="0"/>
    <x v="1"/>
    <n v="168"/>
    <n v="4"/>
    <x v="1"/>
    <s v="front wheel drive"/>
    <n v="4"/>
    <s v="Crossover"/>
    <s v="Compact"/>
    <s v="4dr SUV"/>
    <n v="28"/>
    <n v="23"/>
    <n v="436"/>
    <x v="433"/>
  </r>
  <r>
    <x v="3"/>
    <s v="Outlander Sport"/>
    <n v="2016"/>
    <x v="1"/>
    <x v="1"/>
    <n v="168"/>
    <n v="4"/>
    <x v="1"/>
    <s v="front wheel drive"/>
    <n v="4"/>
    <s v="Crossover"/>
    <s v="Compact"/>
    <s v="4dr SUV"/>
    <n v="28"/>
    <n v="23"/>
    <n v="436"/>
    <x v="998"/>
  </r>
  <r>
    <x v="3"/>
    <s v="Outlander Sport"/>
    <n v="2016"/>
    <x v="1"/>
    <x v="1"/>
    <n v="168"/>
    <n v="4"/>
    <x v="1"/>
    <s v="front wheel drive"/>
    <n v="4"/>
    <s v="Crossover"/>
    <s v="Compact"/>
    <s v="4dr SUV"/>
    <n v="28"/>
    <n v="23"/>
    <n v="436"/>
    <x v="615"/>
  </r>
  <r>
    <x v="3"/>
    <s v="Outlander Sport"/>
    <n v="2016"/>
    <x v="1"/>
    <x v="1"/>
    <n v="168"/>
    <n v="4"/>
    <x v="1"/>
    <s v="front wheel drive"/>
    <n v="4"/>
    <s v="Crossover"/>
    <s v="Compact"/>
    <s v="4dr SUV"/>
    <n v="28"/>
    <n v="23"/>
    <n v="436"/>
    <x v="258"/>
  </r>
  <r>
    <x v="3"/>
    <s v="Outlander Sport"/>
    <n v="2016"/>
    <x v="1"/>
    <x v="1"/>
    <n v="168"/>
    <n v="4"/>
    <x v="1"/>
    <s v="front wheel drive"/>
    <n v="4"/>
    <s v="Crossover"/>
    <s v="Compact"/>
    <s v="4dr SUV"/>
    <n v="28"/>
    <n v="23"/>
    <n v="436"/>
    <x v="165"/>
  </r>
  <r>
    <x v="3"/>
    <s v="Outlander Sport"/>
    <n v="2017"/>
    <x v="2"/>
    <x v="1"/>
    <n v="168"/>
    <n v="4"/>
    <x v="1"/>
    <s v="front wheel drive"/>
    <n v="4"/>
    <s v="Crossover"/>
    <s v="Compact"/>
    <s v="4dr SUV"/>
    <n v="28"/>
    <n v="23"/>
    <n v="436"/>
    <x v="762"/>
  </r>
  <r>
    <x v="3"/>
    <s v="Outlander Sport"/>
    <n v="2017"/>
    <x v="2"/>
    <x v="1"/>
    <n v="168"/>
    <n v="4"/>
    <x v="1"/>
    <s v="front wheel drive"/>
    <n v="4"/>
    <s v="Crossover"/>
    <s v="Compact"/>
    <s v="4dr SUV"/>
    <n v="28"/>
    <n v="23"/>
    <n v="436"/>
    <x v="1020"/>
  </r>
  <r>
    <x v="19"/>
    <s v="A3"/>
    <n v="2015"/>
    <x v="0"/>
    <x v="3"/>
    <n v="170"/>
    <n v="4"/>
    <x v="2"/>
    <s v="front wheel drive"/>
    <n v="4"/>
    <s v="Luxury"/>
    <s v="Compact"/>
    <s v="Sedan"/>
    <n v="33"/>
    <n v="23"/>
    <n v="3105"/>
    <x v="1045"/>
  </r>
  <r>
    <x v="19"/>
    <s v="A3"/>
    <n v="2015"/>
    <x v="0"/>
    <x v="3"/>
    <n v="170"/>
    <n v="4"/>
    <x v="2"/>
    <s v="front wheel drive"/>
    <n v="4"/>
    <s v="Luxury"/>
    <s v="Compact"/>
    <s v="Sedan"/>
    <n v="33"/>
    <n v="23"/>
    <n v="3105"/>
    <x v="1449"/>
  </r>
  <r>
    <x v="19"/>
    <s v="A3"/>
    <n v="2015"/>
    <x v="0"/>
    <x v="3"/>
    <n v="170"/>
    <n v="4"/>
    <x v="2"/>
    <s v="front wheel drive"/>
    <n v="4"/>
    <s v="Luxury"/>
    <s v="Compact"/>
    <s v="Sedan"/>
    <n v="33"/>
    <n v="23"/>
    <n v="3105"/>
    <x v="1450"/>
  </r>
  <r>
    <x v="19"/>
    <s v="A3"/>
    <n v="2016"/>
    <x v="1"/>
    <x v="3"/>
    <n v="170"/>
    <n v="4"/>
    <x v="2"/>
    <s v="front wheel drive"/>
    <n v="4"/>
    <s v="Luxury"/>
    <s v="Compact"/>
    <s v="Sedan"/>
    <n v="33"/>
    <n v="23"/>
    <n v="3105"/>
    <x v="1451"/>
  </r>
  <r>
    <x v="19"/>
    <s v="A3"/>
    <n v="2016"/>
    <x v="1"/>
    <x v="3"/>
    <n v="170"/>
    <n v="4"/>
    <x v="2"/>
    <s v="front wheel drive"/>
    <n v="4"/>
    <s v="Luxury"/>
    <s v="Compact"/>
    <s v="Sedan"/>
    <n v="33"/>
    <n v="23"/>
    <n v="3105"/>
    <x v="1452"/>
  </r>
  <r>
    <x v="19"/>
    <s v="A3"/>
    <n v="2016"/>
    <x v="1"/>
    <x v="3"/>
    <n v="170"/>
    <n v="4"/>
    <x v="2"/>
    <s v="front wheel drive"/>
    <n v="4"/>
    <s v="Luxury"/>
    <s v="Compact"/>
    <s v="Sedan"/>
    <n v="33"/>
    <n v="23"/>
    <n v="3105"/>
    <x v="1453"/>
  </r>
  <r>
    <x v="19"/>
    <s v="A3"/>
    <n v="2016"/>
    <x v="1"/>
    <x v="3"/>
    <n v="170"/>
    <n v="4"/>
    <x v="2"/>
    <s v="front wheel drive"/>
    <n v="4"/>
    <s v="Luxury"/>
    <s v="Compact"/>
    <s v="Sedan"/>
    <n v="33"/>
    <n v="23"/>
    <n v="3105"/>
    <x v="1454"/>
  </r>
  <r>
    <x v="4"/>
    <s v="Rogue Select"/>
    <n v="2014"/>
    <x v="4"/>
    <x v="1"/>
    <n v="170"/>
    <n v="4"/>
    <x v="1"/>
    <s v="front wheel drive"/>
    <n v="4"/>
    <s v="Crossover"/>
    <s v="Midsize"/>
    <s v="4dr SUV"/>
    <n v="28"/>
    <n v="23"/>
    <n v="2009"/>
    <x v="608"/>
  </r>
  <r>
    <x v="4"/>
    <s v="Rogue Select"/>
    <n v="2015"/>
    <x v="0"/>
    <x v="1"/>
    <n v="170"/>
    <n v="4"/>
    <x v="1"/>
    <s v="front wheel drive"/>
    <n v="4"/>
    <s v="Crossover"/>
    <s v="Midsize"/>
    <s v="4dr SUV"/>
    <n v="28"/>
    <n v="23"/>
    <n v="2009"/>
    <x v="608"/>
  </r>
  <r>
    <x v="5"/>
    <s v="Jetta SportWagen"/>
    <n v="2012"/>
    <x v="5"/>
    <x v="1"/>
    <n v="170"/>
    <n v="5"/>
    <x v="3"/>
    <s v="front wheel drive"/>
    <n v="4"/>
    <s v="N/A"/>
    <s v="Compact"/>
    <s v="Wagon"/>
    <n v="33"/>
    <n v="23"/>
    <n v="873"/>
    <x v="564"/>
  </r>
  <r>
    <x v="5"/>
    <s v="Jetta SportWagen"/>
    <n v="2013"/>
    <x v="3"/>
    <x v="1"/>
    <n v="170"/>
    <n v="5"/>
    <x v="3"/>
    <s v="front wheel drive"/>
    <n v="4"/>
    <s v="N/A"/>
    <s v="Compact"/>
    <s v="Wagon"/>
    <n v="33"/>
    <n v="23"/>
    <n v="873"/>
    <x v="1455"/>
  </r>
  <r>
    <x v="5"/>
    <s v="Jetta SportWagen"/>
    <n v="2014"/>
    <x v="4"/>
    <x v="1"/>
    <n v="170"/>
    <n v="5"/>
    <x v="3"/>
    <s v="front wheel drive"/>
    <n v="4"/>
    <s v="N/A"/>
    <s v="Compact"/>
    <s v="Wagon"/>
    <n v="33"/>
    <n v="23"/>
    <n v="873"/>
    <x v="580"/>
  </r>
  <r>
    <x v="5"/>
    <s v="Jetta SportWagen"/>
    <n v="2014"/>
    <x v="4"/>
    <x v="1"/>
    <n v="170"/>
    <n v="5"/>
    <x v="1"/>
    <s v="front wheel drive"/>
    <n v="4"/>
    <s v="N/A"/>
    <s v="Compact"/>
    <s v="Wagon"/>
    <n v="30"/>
    <n v="23"/>
    <n v="873"/>
    <x v="3"/>
  </r>
  <r>
    <x v="5"/>
    <s v="Jetta SportWagen"/>
    <n v="2014"/>
    <x v="4"/>
    <x v="1"/>
    <n v="170"/>
    <n v="5"/>
    <x v="1"/>
    <s v="front wheel drive"/>
    <n v="4"/>
    <s v="N/A"/>
    <s v="Compact"/>
    <s v="Wagon"/>
    <n v="30"/>
    <n v="23"/>
    <n v="873"/>
    <x v="1456"/>
  </r>
  <r>
    <x v="5"/>
    <s v="Jetta SportWagen"/>
    <n v="2014"/>
    <x v="4"/>
    <x v="1"/>
    <n v="170"/>
    <n v="5"/>
    <x v="1"/>
    <s v="front wheel drive"/>
    <n v="4"/>
    <s v="N/A"/>
    <s v="Compact"/>
    <s v="Wagon"/>
    <n v="30"/>
    <n v="23"/>
    <n v="873"/>
    <x v="584"/>
  </r>
  <r>
    <x v="5"/>
    <s v="Passat"/>
    <n v="2017"/>
    <x v="2"/>
    <x v="1"/>
    <n v="170"/>
    <n v="4"/>
    <x v="1"/>
    <s v="front wheel drive"/>
    <n v="4"/>
    <s v="N/A"/>
    <s v="Midsize"/>
    <s v="Sedan"/>
    <n v="34"/>
    <n v="23"/>
    <n v="873"/>
    <x v="161"/>
  </r>
  <r>
    <x v="5"/>
    <s v="Passat"/>
    <n v="2017"/>
    <x v="2"/>
    <x v="1"/>
    <n v="170"/>
    <n v="4"/>
    <x v="1"/>
    <s v="front wheel drive"/>
    <n v="4"/>
    <s v="N/A"/>
    <s v="Midsize"/>
    <s v="Sedan"/>
    <n v="34"/>
    <n v="23"/>
    <n v="873"/>
    <x v="1029"/>
  </r>
  <r>
    <x v="5"/>
    <s v="Passat"/>
    <n v="2017"/>
    <x v="2"/>
    <x v="1"/>
    <n v="170"/>
    <n v="4"/>
    <x v="1"/>
    <s v="front wheel drive"/>
    <n v="4"/>
    <s v="N/A"/>
    <s v="Midsize"/>
    <s v="Sedan"/>
    <n v="34"/>
    <n v="23"/>
    <n v="873"/>
    <x v="1028"/>
  </r>
  <r>
    <x v="5"/>
    <s v="Passat"/>
    <n v="2017"/>
    <x v="2"/>
    <x v="1"/>
    <n v="170"/>
    <n v="4"/>
    <x v="1"/>
    <s v="front wheel drive"/>
    <n v="4"/>
    <s v="N/A"/>
    <s v="Midsize"/>
    <s v="Sedan"/>
    <n v="34"/>
    <n v="23"/>
    <n v="873"/>
    <x v="900"/>
  </r>
  <r>
    <x v="5"/>
    <s v="Passat"/>
    <n v="2017"/>
    <x v="2"/>
    <x v="1"/>
    <n v="170"/>
    <n v="4"/>
    <x v="1"/>
    <s v="front wheel drive"/>
    <n v="4"/>
    <s v="N/A"/>
    <s v="Midsize"/>
    <s v="Sedan"/>
    <n v="34"/>
    <n v="23"/>
    <n v="873"/>
    <x v="760"/>
  </r>
  <r>
    <x v="17"/>
    <s v="Tribute"/>
    <n v="2011"/>
    <x v="6"/>
    <x v="1"/>
    <n v="171"/>
    <n v="4"/>
    <x v="3"/>
    <s v="front wheel drive"/>
    <n v="4"/>
    <s v="Crossover"/>
    <s v="Compact"/>
    <s v="4dr SUV"/>
    <n v="28"/>
    <n v="23"/>
    <n v="586"/>
    <x v="1457"/>
  </r>
  <r>
    <x v="22"/>
    <s v="Caliber"/>
    <n v="2010"/>
    <x v="9"/>
    <x v="1"/>
    <n v="172"/>
    <n v="4"/>
    <x v="3"/>
    <s v="front wheel drive"/>
    <n v="4"/>
    <s v="N/A"/>
    <s v="Compact"/>
    <s v="Wagon"/>
    <n v="29"/>
    <n v="23"/>
    <n v="1851"/>
    <x v="1457"/>
  </r>
  <r>
    <x v="22"/>
    <s v="Caliber"/>
    <n v="2010"/>
    <x v="9"/>
    <x v="1"/>
    <n v="172"/>
    <n v="4"/>
    <x v="3"/>
    <s v="front wheel drive"/>
    <n v="4"/>
    <s v="N/A"/>
    <s v="Compact"/>
    <s v="Wagon"/>
    <n v="29"/>
    <n v="23"/>
    <n v="1851"/>
    <x v="283"/>
  </r>
  <r>
    <x v="22"/>
    <s v="Caliber"/>
    <n v="2011"/>
    <x v="6"/>
    <x v="1"/>
    <n v="172"/>
    <n v="4"/>
    <x v="3"/>
    <s v="front wheel drive"/>
    <n v="4"/>
    <s v="N/A"/>
    <s v="Compact"/>
    <s v="Wagon"/>
    <n v="29"/>
    <n v="23"/>
    <n v="1851"/>
    <x v="1440"/>
  </r>
  <r>
    <x v="11"/>
    <s v="RAV4"/>
    <n v="2017"/>
    <x v="2"/>
    <x v="1"/>
    <n v="176"/>
    <n v="4"/>
    <x v="1"/>
    <s v="front wheel drive"/>
    <n v="4"/>
    <s v="Crossover"/>
    <s v="Midsize"/>
    <s v="4dr SUV"/>
    <n v="29"/>
    <n v="23"/>
    <n v="2031"/>
    <x v="1458"/>
  </r>
  <r>
    <x v="11"/>
    <s v="RAV4"/>
    <n v="2017"/>
    <x v="2"/>
    <x v="1"/>
    <n v="176"/>
    <n v="4"/>
    <x v="1"/>
    <s v="front wheel drive"/>
    <n v="4"/>
    <s v="Crossover"/>
    <s v="Midsize"/>
    <s v="4dr SUV"/>
    <n v="30"/>
    <n v="23"/>
    <n v="2031"/>
    <x v="1459"/>
  </r>
  <r>
    <x v="11"/>
    <s v="RAV4"/>
    <n v="2017"/>
    <x v="2"/>
    <x v="1"/>
    <n v="176"/>
    <n v="4"/>
    <x v="1"/>
    <s v="front wheel drive"/>
    <n v="4"/>
    <s v="Crossover"/>
    <s v="Midsize"/>
    <s v="4dr SUV"/>
    <n v="29"/>
    <n v="23"/>
    <n v="2031"/>
    <x v="1460"/>
  </r>
  <r>
    <x v="11"/>
    <s v="RAV4"/>
    <n v="2017"/>
    <x v="2"/>
    <x v="1"/>
    <n v="176"/>
    <n v="4"/>
    <x v="1"/>
    <s v="front wheel drive"/>
    <n v="4"/>
    <s v="Crossover"/>
    <s v="Midsize"/>
    <s v="4dr SUV"/>
    <n v="30"/>
    <n v="23"/>
    <n v="2031"/>
    <x v="1461"/>
  </r>
  <r>
    <x v="11"/>
    <s v="RAV4"/>
    <n v="2017"/>
    <x v="2"/>
    <x v="1"/>
    <n v="176"/>
    <n v="4"/>
    <x v="1"/>
    <s v="front wheel drive"/>
    <n v="4"/>
    <s v="Crossover"/>
    <s v="Midsize"/>
    <s v="4dr SUV"/>
    <n v="30"/>
    <n v="23"/>
    <n v="2031"/>
    <x v="1462"/>
  </r>
  <r>
    <x v="8"/>
    <s v="Escape"/>
    <n v="2015"/>
    <x v="0"/>
    <x v="3"/>
    <n v="178"/>
    <n v="4"/>
    <x v="1"/>
    <s v="front wheel drive"/>
    <n v="4"/>
    <s v="Crossover"/>
    <s v="Compact"/>
    <s v="4dr SUV"/>
    <n v="32"/>
    <n v="23"/>
    <n v="5657"/>
    <x v="1463"/>
  </r>
  <r>
    <x v="8"/>
    <s v="Escape"/>
    <n v="2015"/>
    <x v="0"/>
    <x v="3"/>
    <n v="178"/>
    <n v="4"/>
    <x v="1"/>
    <s v="front wheel drive"/>
    <n v="4"/>
    <s v="Crossover"/>
    <s v="Compact"/>
    <s v="4dr SUV"/>
    <n v="32"/>
    <n v="23"/>
    <n v="5657"/>
    <x v="1464"/>
  </r>
  <r>
    <x v="8"/>
    <s v="Escape"/>
    <n v="2016"/>
    <x v="1"/>
    <x v="3"/>
    <n v="178"/>
    <n v="4"/>
    <x v="1"/>
    <s v="front wheel drive"/>
    <n v="4"/>
    <s v="Crossover"/>
    <s v="Compact"/>
    <s v="4dr SUV"/>
    <n v="32"/>
    <n v="23"/>
    <n v="5657"/>
    <x v="1465"/>
  </r>
  <r>
    <x v="8"/>
    <s v="Escape"/>
    <n v="2016"/>
    <x v="1"/>
    <x v="3"/>
    <n v="178"/>
    <n v="4"/>
    <x v="1"/>
    <s v="front wheel drive"/>
    <n v="4"/>
    <s v="Crossover"/>
    <s v="Compact"/>
    <s v="4dr SUV"/>
    <n v="32"/>
    <n v="23"/>
    <n v="5657"/>
    <x v="442"/>
  </r>
  <r>
    <x v="16"/>
    <s v="tC"/>
    <n v="2014"/>
    <x v="4"/>
    <x v="1"/>
    <n v="179"/>
    <n v="4"/>
    <x v="3"/>
    <s v="front wheel drive"/>
    <n v="2"/>
    <s v="Hatchback"/>
    <s v="Compact"/>
    <s v="2dr Hatchback"/>
    <n v="31"/>
    <n v="23"/>
    <n v="105"/>
    <x v="1466"/>
  </r>
  <r>
    <x v="16"/>
    <s v="tC"/>
    <n v="2014"/>
    <x v="4"/>
    <x v="1"/>
    <n v="179"/>
    <n v="4"/>
    <x v="3"/>
    <s v="front wheel drive"/>
    <n v="2"/>
    <s v="Hatchback"/>
    <s v="Compact"/>
    <s v="2dr Hatchback"/>
    <n v="31"/>
    <n v="23"/>
    <n v="105"/>
    <x v="1467"/>
  </r>
  <r>
    <x v="16"/>
    <s v="tC"/>
    <n v="2014"/>
    <x v="4"/>
    <x v="1"/>
    <n v="179"/>
    <n v="4"/>
    <x v="1"/>
    <s v="front wheel drive"/>
    <n v="2"/>
    <s v="Hatchback"/>
    <s v="Compact"/>
    <s v="2dr Hatchback"/>
    <n v="31"/>
    <n v="23"/>
    <n v="105"/>
    <x v="1029"/>
  </r>
  <r>
    <x v="16"/>
    <s v="tC"/>
    <n v="2014"/>
    <x v="4"/>
    <x v="1"/>
    <n v="179"/>
    <n v="4"/>
    <x v="1"/>
    <s v="front wheel drive"/>
    <n v="2"/>
    <s v="Hatchback"/>
    <s v="Compact"/>
    <s v="2dr Hatchback"/>
    <n v="31"/>
    <n v="23"/>
    <n v="105"/>
    <x v="339"/>
  </r>
  <r>
    <x v="16"/>
    <s v="tC"/>
    <n v="2014"/>
    <x v="4"/>
    <x v="1"/>
    <n v="179"/>
    <n v="4"/>
    <x v="1"/>
    <s v="front wheel drive"/>
    <n v="2"/>
    <s v="Hatchback"/>
    <s v="Compact"/>
    <s v="2dr Hatchback"/>
    <n v="31"/>
    <n v="23"/>
    <n v="105"/>
    <x v="1468"/>
  </r>
  <r>
    <x v="16"/>
    <s v="tC"/>
    <n v="2014"/>
    <x v="4"/>
    <x v="1"/>
    <n v="179"/>
    <n v="4"/>
    <x v="3"/>
    <s v="front wheel drive"/>
    <n v="2"/>
    <s v="Hatchback"/>
    <s v="Compact"/>
    <s v="2dr Hatchback"/>
    <n v="31"/>
    <n v="23"/>
    <n v="105"/>
    <x v="1469"/>
  </r>
  <r>
    <x v="16"/>
    <s v="tC"/>
    <n v="2015"/>
    <x v="0"/>
    <x v="1"/>
    <n v="179"/>
    <n v="4"/>
    <x v="3"/>
    <s v="front wheel drive"/>
    <n v="2"/>
    <s v="Hatchback"/>
    <s v="Compact"/>
    <s v="2dr Hatchback"/>
    <n v="31"/>
    <n v="23"/>
    <n v="105"/>
    <x v="1469"/>
  </r>
  <r>
    <x v="16"/>
    <s v="tC"/>
    <n v="2015"/>
    <x v="0"/>
    <x v="1"/>
    <n v="179"/>
    <n v="4"/>
    <x v="1"/>
    <s v="front wheel drive"/>
    <n v="2"/>
    <s v="Hatchback"/>
    <s v="Compact"/>
    <s v="2dr Hatchback"/>
    <n v="31"/>
    <n v="23"/>
    <n v="105"/>
    <x v="73"/>
  </r>
  <r>
    <x v="16"/>
    <s v="tC"/>
    <n v="2015"/>
    <x v="0"/>
    <x v="1"/>
    <n v="179"/>
    <n v="4"/>
    <x v="1"/>
    <s v="front wheel drive"/>
    <n v="2"/>
    <s v="Hatchback"/>
    <s v="Compact"/>
    <s v="2dr Hatchback"/>
    <n v="31"/>
    <n v="23"/>
    <n v="105"/>
    <x v="404"/>
  </r>
  <r>
    <x v="16"/>
    <s v="tC"/>
    <n v="2015"/>
    <x v="0"/>
    <x v="1"/>
    <n v="179"/>
    <n v="4"/>
    <x v="3"/>
    <s v="front wheel drive"/>
    <n v="2"/>
    <s v="Hatchback"/>
    <s v="Compact"/>
    <s v="2dr Hatchback"/>
    <n v="31"/>
    <n v="23"/>
    <n v="105"/>
    <x v="1470"/>
  </r>
  <r>
    <x v="16"/>
    <s v="tC"/>
    <n v="2016"/>
    <x v="1"/>
    <x v="1"/>
    <n v="179"/>
    <n v="4"/>
    <x v="3"/>
    <s v="front wheel drive"/>
    <n v="2"/>
    <s v="Hatchback"/>
    <s v="Compact"/>
    <s v="2dr Hatchback"/>
    <n v="31"/>
    <n v="23"/>
    <n v="105"/>
    <x v="1471"/>
  </r>
  <r>
    <x v="16"/>
    <s v="tC"/>
    <n v="2016"/>
    <x v="1"/>
    <x v="1"/>
    <n v="179"/>
    <n v="4"/>
    <x v="3"/>
    <s v="front wheel drive"/>
    <n v="2"/>
    <s v="Hatchback"/>
    <s v="Compact"/>
    <s v="2dr Hatchback"/>
    <n v="31"/>
    <n v="23"/>
    <n v="105"/>
    <x v="1470"/>
  </r>
  <r>
    <x v="16"/>
    <s v="tC"/>
    <n v="2016"/>
    <x v="1"/>
    <x v="1"/>
    <n v="179"/>
    <n v="4"/>
    <x v="1"/>
    <s v="front wheel drive"/>
    <n v="2"/>
    <s v="Hatchback"/>
    <s v="Compact"/>
    <s v="2dr Hatchback"/>
    <n v="31"/>
    <n v="23"/>
    <n v="105"/>
    <x v="404"/>
  </r>
  <r>
    <x v="16"/>
    <s v="tC"/>
    <n v="2016"/>
    <x v="1"/>
    <x v="1"/>
    <n v="179"/>
    <n v="4"/>
    <x v="1"/>
    <s v="front wheel drive"/>
    <n v="2"/>
    <s v="Hatchback"/>
    <s v="Compact"/>
    <s v="2dr Hatchback"/>
    <n v="31"/>
    <n v="23"/>
    <n v="105"/>
    <x v="1472"/>
  </r>
  <r>
    <x v="0"/>
    <s v="3 Series"/>
    <n v="2015"/>
    <x v="0"/>
    <x v="2"/>
    <n v="180"/>
    <n v="4"/>
    <x v="1"/>
    <s v="all wheel drive"/>
    <n v="4"/>
    <s v="Luxury"/>
    <s v="Midsize"/>
    <s v="Sedan"/>
    <n v="35"/>
    <n v="23"/>
    <n v="3916"/>
    <x v="1473"/>
  </r>
  <r>
    <x v="0"/>
    <s v="3 Series"/>
    <n v="2016"/>
    <x v="1"/>
    <x v="2"/>
    <n v="180"/>
    <n v="4"/>
    <x v="1"/>
    <s v="all wheel drive"/>
    <n v="4"/>
    <s v="Luxury"/>
    <s v="Midsize"/>
    <s v="Sedan"/>
    <n v="35"/>
    <n v="23"/>
    <n v="3916"/>
    <x v="293"/>
  </r>
  <r>
    <x v="0"/>
    <s v="3 Series"/>
    <n v="2017"/>
    <x v="2"/>
    <x v="3"/>
    <n v="180"/>
    <n v="4"/>
    <x v="1"/>
    <s v="all wheel drive"/>
    <n v="4"/>
    <s v="Luxury"/>
    <s v="Midsize"/>
    <s v="Sedan"/>
    <n v="34"/>
    <n v="23"/>
    <n v="3916"/>
    <x v="1474"/>
  </r>
  <r>
    <x v="0"/>
    <s v="3 Series"/>
    <n v="2017"/>
    <x v="2"/>
    <x v="3"/>
    <n v="180"/>
    <n v="4"/>
    <x v="1"/>
    <s v="rear wheel drive"/>
    <n v="4"/>
    <s v="Luxury"/>
    <s v="Midsize"/>
    <s v="Sedan"/>
    <n v="35"/>
    <n v="23"/>
    <n v="3916"/>
    <x v="18"/>
  </r>
  <r>
    <x v="18"/>
    <s v="Kizashi"/>
    <n v="2011"/>
    <x v="6"/>
    <x v="1"/>
    <n v="180"/>
    <n v="4"/>
    <x v="1"/>
    <s v="front wheel drive"/>
    <n v="4"/>
    <s v="N/A"/>
    <s v="Midsize"/>
    <s v="Sedan"/>
    <n v="31"/>
    <n v="23"/>
    <n v="481"/>
    <x v="1475"/>
  </r>
  <r>
    <x v="18"/>
    <s v="Kizashi"/>
    <n v="2011"/>
    <x v="6"/>
    <x v="1"/>
    <n v="180"/>
    <n v="4"/>
    <x v="1"/>
    <s v="front wheel drive"/>
    <n v="4"/>
    <s v="N/A"/>
    <s v="Midsize"/>
    <s v="Sedan"/>
    <n v="30"/>
    <n v="23"/>
    <n v="481"/>
    <x v="1476"/>
  </r>
  <r>
    <x v="18"/>
    <s v="Kizashi"/>
    <n v="2011"/>
    <x v="6"/>
    <x v="1"/>
    <n v="180"/>
    <n v="4"/>
    <x v="1"/>
    <s v="front wheel drive"/>
    <n v="4"/>
    <s v="N/A"/>
    <s v="Midsize"/>
    <s v="Sedan"/>
    <n v="30"/>
    <n v="23"/>
    <n v="481"/>
    <x v="1477"/>
  </r>
  <r>
    <x v="18"/>
    <s v="Kizashi"/>
    <n v="2011"/>
    <x v="6"/>
    <x v="1"/>
    <n v="180"/>
    <n v="4"/>
    <x v="1"/>
    <s v="front wheel drive"/>
    <n v="4"/>
    <s v="N/A"/>
    <s v="Midsize"/>
    <s v="Sedan"/>
    <n v="30"/>
    <n v="23"/>
    <n v="481"/>
    <x v="1478"/>
  </r>
  <r>
    <x v="18"/>
    <s v="Kizashi"/>
    <n v="2011"/>
    <x v="6"/>
    <x v="1"/>
    <n v="180"/>
    <n v="4"/>
    <x v="1"/>
    <s v="all wheel drive"/>
    <n v="4"/>
    <s v="N/A"/>
    <s v="Midsize"/>
    <s v="Sedan"/>
    <n v="30"/>
    <n v="23"/>
    <n v="481"/>
    <x v="1479"/>
  </r>
  <r>
    <x v="18"/>
    <s v="Kizashi"/>
    <n v="2012"/>
    <x v="5"/>
    <x v="1"/>
    <n v="180"/>
    <n v="4"/>
    <x v="1"/>
    <s v="front wheel drive"/>
    <n v="4"/>
    <s v="N/A"/>
    <s v="Midsize"/>
    <s v="Sedan"/>
    <n v="30"/>
    <n v="23"/>
    <n v="481"/>
    <x v="1480"/>
  </r>
  <r>
    <x v="18"/>
    <s v="Kizashi"/>
    <n v="2012"/>
    <x v="5"/>
    <x v="1"/>
    <n v="180"/>
    <n v="4"/>
    <x v="1"/>
    <s v="front wheel drive"/>
    <n v="4"/>
    <s v="N/A"/>
    <s v="Midsize"/>
    <s v="Sedan"/>
    <n v="30"/>
    <n v="23"/>
    <n v="481"/>
    <x v="1481"/>
  </r>
  <r>
    <x v="18"/>
    <s v="Kizashi"/>
    <n v="2012"/>
    <x v="5"/>
    <x v="1"/>
    <n v="180"/>
    <n v="4"/>
    <x v="1"/>
    <s v="front wheel drive"/>
    <n v="4"/>
    <s v="N/A"/>
    <s v="Midsize"/>
    <s v="Sedan"/>
    <n v="30"/>
    <n v="23"/>
    <n v="481"/>
    <x v="1482"/>
  </r>
  <r>
    <x v="18"/>
    <s v="Kizashi"/>
    <n v="2012"/>
    <x v="5"/>
    <x v="1"/>
    <n v="180"/>
    <n v="4"/>
    <x v="1"/>
    <s v="front wheel drive"/>
    <n v="4"/>
    <s v="N/A"/>
    <s v="Midsize"/>
    <s v="Sedan"/>
    <n v="30"/>
    <n v="23"/>
    <n v="481"/>
    <x v="1483"/>
  </r>
  <r>
    <x v="18"/>
    <s v="Kizashi"/>
    <n v="2012"/>
    <x v="5"/>
    <x v="1"/>
    <n v="180"/>
    <n v="4"/>
    <x v="1"/>
    <s v="front wheel drive"/>
    <n v="4"/>
    <s v="N/A"/>
    <s v="Midsize"/>
    <s v="Sedan"/>
    <n v="31"/>
    <n v="23"/>
    <n v="481"/>
    <x v="1484"/>
  </r>
  <r>
    <x v="18"/>
    <s v="Kizashi"/>
    <n v="2012"/>
    <x v="5"/>
    <x v="1"/>
    <n v="180"/>
    <n v="4"/>
    <x v="1"/>
    <s v="all wheel drive"/>
    <n v="4"/>
    <s v="N/A"/>
    <s v="Midsize"/>
    <s v="Sedan"/>
    <n v="30"/>
    <n v="23"/>
    <n v="481"/>
    <x v="1485"/>
  </r>
  <r>
    <x v="18"/>
    <s v="Kizashi"/>
    <n v="2013"/>
    <x v="3"/>
    <x v="1"/>
    <n v="180"/>
    <n v="4"/>
    <x v="1"/>
    <s v="front wheel drive"/>
    <n v="4"/>
    <s v="N/A"/>
    <s v="Midsize"/>
    <s v="Sedan"/>
    <n v="30"/>
    <n v="23"/>
    <n v="481"/>
    <x v="1486"/>
  </r>
  <r>
    <x v="18"/>
    <s v="Kizashi"/>
    <n v="2013"/>
    <x v="3"/>
    <x v="1"/>
    <n v="180"/>
    <n v="4"/>
    <x v="1"/>
    <s v="front wheel drive"/>
    <n v="4"/>
    <s v="N/A"/>
    <s v="Midsize"/>
    <s v="Sedan"/>
    <n v="30"/>
    <n v="23"/>
    <n v="481"/>
    <x v="1487"/>
  </r>
  <r>
    <x v="28"/>
    <n v="200"/>
    <n v="2015"/>
    <x v="0"/>
    <x v="6"/>
    <n v="184"/>
    <n v="4"/>
    <x v="1"/>
    <s v="front wheel drive"/>
    <n v="4"/>
    <s v="Flex Fuel"/>
    <s v="Midsize"/>
    <s v="Sedan"/>
    <n v="36"/>
    <n v="23"/>
    <n v="1013"/>
    <x v="5"/>
  </r>
  <r>
    <x v="28"/>
    <n v="200"/>
    <n v="2015"/>
    <x v="0"/>
    <x v="6"/>
    <n v="184"/>
    <n v="4"/>
    <x v="1"/>
    <s v="front wheel drive"/>
    <n v="4"/>
    <s v="Flex Fuel"/>
    <s v="Midsize"/>
    <s v="Sedan"/>
    <n v="36"/>
    <n v="23"/>
    <n v="1013"/>
    <x v="1102"/>
  </r>
  <r>
    <x v="28"/>
    <n v="200"/>
    <n v="2015"/>
    <x v="0"/>
    <x v="6"/>
    <n v="184"/>
    <n v="4"/>
    <x v="1"/>
    <s v="front wheel drive"/>
    <n v="4"/>
    <s v="Flex Fuel"/>
    <s v="Midsize"/>
    <s v="Sedan"/>
    <n v="36"/>
    <n v="23"/>
    <n v="1013"/>
    <x v="596"/>
  </r>
  <r>
    <x v="28"/>
    <n v="200"/>
    <n v="2015"/>
    <x v="0"/>
    <x v="6"/>
    <n v="184"/>
    <n v="4"/>
    <x v="1"/>
    <s v="front wheel drive"/>
    <n v="4"/>
    <s v="Flex Fuel,Performance"/>
    <s v="Midsize"/>
    <s v="Sedan"/>
    <n v="36"/>
    <n v="23"/>
    <n v="1013"/>
    <x v="1488"/>
  </r>
  <r>
    <x v="28"/>
    <n v="200"/>
    <n v="2016"/>
    <x v="1"/>
    <x v="6"/>
    <n v="184"/>
    <n v="4"/>
    <x v="1"/>
    <s v="front wheel drive"/>
    <n v="4"/>
    <s v="Flex Fuel"/>
    <s v="Midsize"/>
    <s v="Sedan"/>
    <n v="36"/>
    <n v="23"/>
    <n v="1013"/>
    <x v="596"/>
  </r>
  <r>
    <x v="28"/>
    <n v="200"/>
    <n v="2016"/>
    <x v="1"/>
    <x v="6"/>
    <n v="184"/>
    <n v="4"/>
    <x v="1"/>
    <s v="front wheel drive"/>
    <n v="4"/>
    <s v="Flex Fuel"/>
    <s v="Midsize"/>
    <s v="Sedan"/>
    <n v="36"/>
    <n v="23"/>
    <n v="1013"/>
    <x v="1289"/>
  </r>
  <r>
    <x v="28"/>
    <n v="200"/>
    <n v="2016"/>
    <x v="1"/>
    <x v="6"/>
    <n v="184"/>
    <n v="4"/>
    <x v="1"/>
    <s v="front wheel drive"/>
    <n v="4"/>
    <s v="Flex Fuel"/>
    <s v="Midsize"/>
    <s v="Sedan"/>
    <n v="36"/>
    <n v="23"/>
    <n v="1013"/>
    <x v="181"/>
  </r>
  <r>
    <x v="28"/>
    <n v="200"/>
    <n v="2016"/>
    <x v="1"/>
    <x v="6"/>
    <n v="184"/>
    <n v="4"/>
    <x v="1"/>
    <s v="front wheel drive"/>
    <n v="4"/>
    <s v="Flex Fuel"/>
    <s v="Midsize"/>
    <s v="Sedan"/>
    <n v="36"/>
    <n v="23"/>
    <n v="1013"/>
    <x v="1489"/>
  </r>
  <r>
    <x v="28"/>
    <n v="200"/>
    <n v="2016"/>
    <x v="1"/>
    <x v="6"/>
    <n v="184"/>
    <n v="4"/>
    <x v="1"/>
    <s v="front wheel drive"/>
    <n v="4"/>
    <s v="Flex Fuel"/>
    <s v="Midsize"/>
    <s v="Sedan"/>
    <n v="36"/>
    <n v="23"/>
    <n v="1013"/>
    <x v="1490"/>
  </r>
  <r>
    <x v="28"/>
    <n v="200"/>
    <n v="2016"/>
    <x v="1"/>
    <x v="6"/>
    <n v="184"/>
    <n v="4"/>
    <x v="1"/>
    <s v="front wheel drive"/>
    <n v="4"/>
    <s v="Flex Fuel"/>
    <s v="Midsize"/>
    <s v="Sedan"/>
    <n v="36"/>
    <n v="23"/>
    <n v="1013"/>
    <x v="856"/>
  </r>
  <r>
    <x v="28"/>
    <n v="200"/>
    <n v="2017"/>
    <x v="2"/>
    <x v="6"/>
    <n v="184"/>
    <n v="4"/>
    <x v="1"/>
    <s v="front wheel drive"/>
    <n v="4"/>
    <s v="Flex Fuel"/>
    <s v="Midsize"/>
    <s v="Sedan"/>
    <n v="36"/>
    <n v="23"/>
    <n v="1013"/>
    <x v="3"/>
  </r>
  <r>
    <x v="28"/>
    <n v="200"/>
    <n v="2017"/>
    <x v="2"/>
    <x v="6"/>
    <n v="184"/>
    <n v="4"/>
    <x v="1"/>
    <s v="front wheel drive"/>
    <n v="4"/>
    <s v="Flex Fuel"/>
    <s v="Midsize"/>
    <s v="Sedan"/>
    <n v="36"/>
    <n v="23"/>
    <n v="1013"/>
    <x v="181"/>
  </r>
  <r>
    <x v="28"/>
    <n v="200"/>
    <n v="2017"/>
    <x v="2"/>
    <x v="6"/>
    <n v="184"/>
    <n v="4"/>
    <x v="1"/>
    <s v="front wheel drive"/>
    <n v="4"/>
    <s v="Flex Fuel"/>
    <s v="Midsize"/>
    <s v="Sedan"/>
    <n v="36"/>
    <n v="23"/>
    <n v="1013"/>
    <x v="1490"/>
  </r>
  <r>
    <x v="28"/>
    <n v="200"/>
    <n v="2017"/>
    <x v="2"/>
    <x v="6"/>
    <n v="184"/>
    <n v="4"/>
    <x v="1"/>
    <s v="front wheel drive"/>
    <n v="4"/>
    <s v="Flex Fuel"/>
    <s v="Midsize"/>
    <s v="Sedan"/>
    <n v="36"/>
    <n v="23"/>
    <n v="1013"/>
    <x v="1289"/>
  </r>
  <r>
    <x v="28"/>
    <n v="200"/>
    <n v="2017"/>
    <x v="2"/>
    <x v="6"/>
    <n v="184"/>
    <n v="4"/>
    <x v="1"/>
    <s v="front wheel drive"/>
    <n v="4"/>
    <s v="Flex Fuel"/>
    <s v="Midsize"/>
    <s v="Sedan"/>
    <n v="36"/>
    <n v="23"/>
    <n v="1013"/>
    <x v="596"/>
  </r>
  <r>
    <x v="28"/>
    <n v="200"/>
    <n v="2017"/>
    <x v="2"/>
    <x v="6"/>
    <n v="184"/>
    <n v="4"/>
    <x v="1"/>
    <s v="front wheel drive"/>
    <n v="4"/>
    <s v="Flex Fuel"/>
    <s v="Midsize"/>
    <s v="Sedan"/>
    <n v="36"/>
    <n v="23"/>
    <n v="1013"/>
    <x v="856"/>
  </r>
  <r>
    <x v="22"/>
    <s v="Dart"/>
    <n v="2014"/>
    <x v="4"/>
    <x v="1"/>
    <n v="184"/>
    <n v="4"/>
    <x v="1"/>
    <s v="front wheel drive"/>
    <n v="4"/>
    <s v="N/A"/>
    <s v="Midsize"/>
    <s v="Sedan"/>
    <n v="35"/>
    <n v="23"/>
    <n v="1851"/>
    <x v="11"/>
  </r>
  <r>
    <x v="22"/>
    <s v="Dart"/>
    <n v="2014"/>
    <x v="4"/>
    <x v="1"/>
    <n v="184"/>
    <n v="4"/>
    <x v="3"/>
    <s v="front wheel drive"/>
    <n v="4"/>
    <s v="N/A"/>
    <s v="Midsize"/>
    <s v="Sedan"/>
    <n v="33"/>
    <n v="23"/>
    <n v="1851"/>
    <x v="580"/>
  </r>
  <r>
    <x v="22"/>
    <s v="Dart"/>
    <n v="2015"/>
    <x v="0"/>
    <x v="1"/>
    <n v="184"/>
    <n v="4"/>
    <x v="3"/>
    <s v="front wheel drive"/>
    <n v="4"/>
    <s v="N/A"/>
    <s v="Midsize"/>
    <s v="Sedan"/>
    <n v="33"/>
    <n v="23"/>
    <n v="1851"/>
    <x v="1491"/>
  </r>
  <r>
    <x v="22"/>
    <s v="Dart"/>
    <n v="2015"/>
    <x v="0"/>
    <x v="1"/>
    <n v="184"/>
    <n v="4"/>
    <x v="1"/>
    <s v="front wheel drive"/>
    <n v="4"/>
    <s v="N/A"/>
    <s v="Midsize"/>
    <s v="Sedan"/>
    <n v="35"/>
    <n v="23"/>
    <n v="1851"/>
    <x v="427"/>
  </r>
  <r>
    <x v="22"/>
    <s v="Dart"/>
    <n v="2016"/>
    <x v="1"/>
    <x v="1"/>
    <n v="184"/>
    <n v="4"/>
    <x v="1"/>
    <s v="front wheel drive"/>
    <n v="4"/>
    <s v="N/A"/>
    <s v="Midsize"/>
    <s v="Sedan"/>
    <n v="35"/>
    <n v="23"/>
    <n v="1851"/>
    <x v="1240"/>
  </r>
  <r>
    <x v="1"/>
    <s v="Accord"/>
    <n v="2016"/>
    <x v="1"/>
    <x v="1"/>
    <n v="185"/>
    <n v="4"/>
    <x v="3"/>
    <s v="front wheel drive"/>
    <n v="4"/>
    <s v="N/A"/>
    <s v="Midsize"/>
    <s v="Sedan"/>
    <n v="34"/>
    <n v="23"/>
    <n v="2202"/>
    <x v="1492"/>
  </r>
  <r>
    <x v="1"/>
    <s v="Accord"/>
    <n v="2016"/>
    <x v="1"/>
    <x v="1"/>
    <n v="185"/>
    <n v="4"/>
    <x v="3"/>
    <s v="front wheel drive"/>
    <n v="4"/>
    <s v="N/A"/>
    <s v="Midsize"/>
    <s v="Sedan"/>
    <n v="34"/>
    <n v="23"/>
    <n v="2202"/>
    <x v="1493"/>
  </r>
  <r>
    <x v="1"/>
    <s v="Accord"/>
    <n v="2017"/>
    <x v="2"/>
    <x v="1"/>
    <n v="185"/>
    <n v="4"/>
    <x v="3"/>
    <s v="front wheel drive"/>
    <n v="4"/>
    <s v="N/A"/>
    <s v="Midsize"/>
    <s v="Sedan"/>
    <n v="32"/>
    <n v="23"/>
    <n v="2202"/>
    <x v="1494"/>
  </r>
  <r>
    <x v="1"/>
    <s v="Accord"/>
    <n v="2017"/>
    <x v="2"/>
    <x v="1"/>
    <n v="185"/>
    <n v="4"/>
    <x v="3"/>
    <s v="front wheel drive"/>
    <n v="4"/>
    <s v="N/A"/>
    <s v="Midsize"/>
    <s v="Sedan"/>
    <n v="32"/>
    <n v="23"/>
    <n v="2202"/>
    <x v="1495"/>
  </r>
  <r>
    <x v="1"/>
    <s v="CR-V"/>
    <n v="2014"/>
    <x v="4"/>
    <x v="1"/>
    <n v="185"/>
    <n v="4"/>
    <x v="1"/>
    <s v="front wheel drive"/>
    <n v="4"/>
    <s v="Crossover"/>
    <s v="Compact"/>
    <s v="4dr SUV"/>
    <n v="31"/>
    <n v="23"/>
    <n v="2202"/>
    <x v="424"/>
  </r>
  <r>
    <x v="1"/>
    <s v="CR-V"/>
    <n v="2014"/>
    <x v="4"/>
    <x v="1"/>
    <n v="185"/>
    <n v="4"/>
    <x v="1"/>
    <s v="front wheel drive"/>
    <n v="4"/>
    <s v="Crossover"/>
    <s v="Compact"/>
    <s v="4dr SUV"/>
    <n v="31"/>
    <n v="23"/>
    <n v="2202"/>
    <x v="1496"/>
  </r>
  <r>
    <x v="1"/>
    <s v="CR-V"/>
    <n v="2014"/>
    <x v="4"/>
    <x v="1"/>
    <n v="185"/>
    <n v="4"/>
    <x v="1"/>
    <s v="front wheel drive"/>
    <n v="4"/>
    <s v="Crossover"/>
    <s v="Compact"/>
    <s v="4dr SUV"/>
    <n v="31"/>
    <n v="23"/>
    <n v="2202"/>
    <x v="751"/>
  </r>
  <r>
    <x v="1"/>
    <s v="CR-V"/>
    <n v="2014"/>
    <x v="4"/>
    <x v="1"/>
    <n v="185"/>
    <n v="4"/>
    <x v="1"/>
    <s v="front wheel drive"/>
    <n v="4"/>
    <s v="Crossover"/>
    <s v="Compact"/>
    <s v="4dr SUV"/>
    <n v="31"/>
    <n v="23"/>
    <n v="2202"/>
    <x v="1497"/>
  </r>
  <r>
    <x v="1"/>
    <s v="CR-V"/>
    <n v="2014"/>
    <x v="4"/>
    <x v="1"/>
    <n v="185"/>
    <n v="4"/>
    <x v="1"/>
    <s v="front wheel drive"/>
    <n v="4"/>
    <s v="Crossover"/>
    <s v="Compact"/>
    <s v="4dr SUV"/>
    <n v="31"/>
    <n v="23"/>
    <n v="2202"/>
    <x v="1498"/>
  </r>
  <r>
    <x v="1"/>
    <s v="Accord"/>
    <n v="2016"/>
    <x v="1"/>
    <x v="1"/>
    <n v="185"/>
    <n v="4"/>
    <x v="3"/>
    <s v="front wheel drive"/>
    <n v="2"/>
    <s v="N/A"/>
    <s v="Midsize"/>
    <s v="Coupe"/>
    <n v="34"/>
    <n v="23"/>
    <n v="2202"/>
    <x v="1499"/>
  </r>
  <r>
    <x v="1"/>
    <s v="Accord"/>
    <n v="2016"/>
    <x v="1"/>
    <x v="1"/>
    <n v="185"/>
    <n v="4"/>
    <x v="3"/>
    <s v="front wheel drive"/>
    <n v="2"/>
    <s v="N/A"/>
    <s v="Midsize"/>
    <s v="Coupe"/>
    <n v="34"/>
    <n v="23"/>
    <n v="2202"/>
    <x v="147"/>
  </r>
  <r>
    <x v="1"/>
    <s v="Accord"/>
    <n v="2017"/>
    <x v="2"/>
    <x v="1"/>
    <n v="185"/>
    <n v="4"/>
    <x v="3"/>
    <s v="front wheel drive"/>
    <n v="2"/>
    <s v="N/A"/>
    <s v="Midsize"/>
    <s v="Coupe"/>
    <n v="32"/>
    <n v="23"/>
    <n v="2202"/>
    <x v="1500"/>
  </r>
  <r>
    <x v="1"/>
    <s v="Accord"/>
    <n v="2017"/>
    <x v="2"/>
    <x v="1"/>
    <n v="185"/>
    <n v="4"/>
    <x v="3"/>
    <s v="front wheel drive"/>
    <n v="2"/>
    <s v="N/A"/>
    <s v="Midsize"/>
    <s v="Coupe"/>
    <n v="32"/>
    <n v="23"/>
    <n v="2202"/>
    <x v="1046"/>
  </r>
  <r>
    <x v="1"/>
    <s v="Accord"/>
    <n v="2016"/>
    <x v="1"/>
    <x v="1"/>
    <n v="189"/>
    <n v="4"/>
    <x v="3"/>
    <s v="front wheel drive"/>
    <n v="4"/>
    <s v="N/A"/>
    <s v="Midsize"/>
    <s v="Sedan"/>
    <n v="34"/>
    <n v="23"/>
    <n v="2202"/>
    <x v="1501"/>
  </r>
  <r>
    <x v="1"/>
    <s v="Accord"/>
    <n v="2017"/>
    <x v="2"/>
    <x v="1"/>
    <n v="189"/>
    <n v="4"/>
    <x v="3"/>
    <s v="front wheel drive"/>
    <n v="4"/>
    <s v="N/A"/>
    <s v="Midsize"/>
    <s v="Sedan"/>
    <n v="32"/>
    <n v="23"/>
    <n v="2202"/>
    <x v="1502"/>
  </r>
  <r>
    <x v="1"/>
    <s v="Accord"/>
    <n v="2017"/>
    <x v="2"/>
    <x v="1"/>
    <n v="189"/>
    <n v="4"/>
    <x v="3"/>
    <s v="front wheel drive"/>
    <n v="4"/>
    <s v="N/A"/>
    <s v="Midsize"/>
    <s v="Sedan"/>
    <n v="32"/>
    <n v="23"/>
    <n v="2202"/>
    <x v="1503"/>
  </r>
  <r>
    <x v="7"/>
    <s v="Optima"/>
    <n v="2014"/>
    <x v="4"/>
    <x v="1"/>
    <n v="192"/>
    <n v="4"/>
    <x v="1"/>
    <s v="front wheel drive"/>
    <n v="4"/>
    <s v="N/A"/>
    <s v="Midsize"/>
    <s v="Sedan"/>
    <n v="34"/>
    <n v="23"/>
    <n v="1720"/>
    <x v="1504"/>
  </r>
  <r>
    <x v="7"/>
    <s v="Optima"/>
    <n v="2014"/>
    <x v="4"/>
    <x v="1"/>
    <n v="192"/>
    <n v="4"/>
    <x v="1"/>
    <s v="front wheel drive"/>
    <n v="4"/>
    <s v="N/A"/>
    <s v="Midsize"/>
    <s v="Sedan"/>
    <n v="34"/>
    <n v="23"/>
    <n v="1720"/>
    <x v="334"/>
  </r>
  <r>
    <x v="7"/>
    <s v="Optima"/>
    <n v="2014"/>
    <x v="4"/>
    <x v="1"/>
    <n v="192"/>
    <n v="4"/>
    <x v="1"/>
    <s v="front wheel drive"/>
    <n v="4"/>
    <s v="N/A"/>
    <s v="Midsize"/>
    <s v="Sedan"/>
    <n v="34"/>
    <n v="23"/>
    <n v="1720"/>
    <x v="1102"/>
  </r>
  <r>
    <x v="7"/>
    <s v="Optima"/>
    <n v="2015"/>
    <x v="0"/>
    <x v="1"/>
    <n v="192"/>
    <n v="4"/>
    <x v="1"/>
    <s v="front wheel drive"/>
    <n v="4"/>
    <s v="N/A"/>
    <s v="Midsize"/>
    <s v="Sedan"/>
    <n v="34"/>
    <n v="23"/>
    <n v="1720"/>
    <x v="1465"/>
  </r>
  <r>
    <x v="7"/>
    <s v="Optima"/>
    <n v="2015"/>
    <x v="0"/>
    <x v="1"/>
    <n v="192"/>
    <n v="4"/>
    <x v="1"/>
    <s v="front wheel drive"/>
    <n v="4"/>
    <s v="N/A"/>
    <s v="Midsize"/>
    <s v="Sedan"/>
    <n v="34"/>
    <n v="23"/>
    <n v="1720"/>
    <x v="285"/>
  </r>
  <r>
    <x v="7"/>
    <s v="Optima"/>
    <n v="2015"/>
    <x v="0"/>
    <x v="1"/>
    <n v="192"/>
    <n v="4"/>
    <x v="1"/>
    <s v="front wheel drive"/>
    <n v="4"/>
    <s v="N/A"/>
    <s v="Midsize"/>
    <s v="Sedan"/>
    <n v="34"/>
    <n v="23"/>
    <n v="1720"/>
    <x v="404"/>
  </r>
  <r>
    <x v="7"/>
    <s v="Forte"/>
    <n v="2017"/>
    <x v="2"/>
    <x v="1"/>
    <n v="201"/>
    <n v="4"/>
    <x v="3"/>
    <s v="front wheel drive"/>
    <n v="4"/>
    <s v="Hatchback,Performance"/>
    <s v="Compact"/>
    <s v="4dr Hatchback"/>
    <n v="29"/>
    <n v="23"/>
    <n v="1720"/>
    <x v="1505"/>
  </r>
  <r>
    <x v="21"/>
    <s v="Q50"/>
    <n v="2016"/>
    <x v="1"/>
    <x v="2"/>
    <n v="208"/>
    <n v="4"/>
    <x v="1"/>
    <s v="rear wheel drive"/>
    <n v="4"/>
    <s v="Luxury"/>
    <s v="Midsize"/>
    <s v="Sedan"/>
    <n v="31"/>
    <n v="23"/>
    <n v="190"/>
    <x v="27"/>
  </r>
  <r>
    <x v="21"/>
    <s v="Q50"/>
    <n v="2016"/>
    <x v="1"/>
    <x v="2"/>
    <n v="208"/>
    <n v="4"/>
    <x v="1"/>
    <s v="rear wheel drive"/>
    <n v="4"/>
    <s v="Luxury"/>
    <s v="Midsize"/>
    <s v="Sedan"/>
    <n v="31"/>
    <n v="23"/>
    <n v="190"/>
    <x v="1506"/>
  </r>
  <r>
    <x v="21"/>
    <s v="Q50"/>
    <n v="2017"/>
    <x v="2"/>
    <x v="2"/>
    <n v="208"/>
    <n v="4"/>
    <x v="1"/>
    <s v="rear wheel drive"/>
    <n v="4"/>
    <s v="Luxury"/>
    <s v="Midsize"/>
    <s v="Sedan"/>
    <n v="31"/>
    <n v="23"/>
    <n v="190"/>
    <x v="27"/>
  </r>
  <r>
    <x v="21"/>
    <s v="Q50"/>
    <n v="2017"/>
    <x v="2"/>
    <x v="2"/>
    <n v="208"/>
    <n v="4"/>
    <x v="1"/>
    <s v="rear wheel drive"/>
    <n v="4"/>
    <s v="Luxury"/>
    <s v="Midsize"/>
    <s v="Sedan"/>
    <n v="31"/>
    <n v="23"/>
    <n v="190"/>
    <x v="1157"/>
  </r>
  <r>
    <x v="21"/>
    <s v="Q50"/>
    <n v="2017"/>
    <x v="2"/>
    <x v="2"/>
    <n v="208"/>
    <n v="4"/>
    <x v="1"/>
    <s v="rear wheel drive"/>
    <n v="4"/>
    <s v="Luxury,Performance"/>
    <s v="Midsize"/>
    <s v="Sedan"/>
    <n v="31"/>
    <n v="23"/>
    <n v="190"/>
    <x v="1507"/>
  </r>
  <r>
    <x v="10"/>
    <s v="CLA-Class"/>
    <n v="2017"/>
    <x v="2"/>
    <x v="2"/>
    <n v="208"/>
    <n v="4"/>
    <x v="1"/>
    <s v="all wheel drive"/>
    <n v="4"/>
    <s v="Luxury"/>
    <s v="Midsize"/>
    <s v="Sedan"/>
    <n v="32"/>
    <n v="23"/>
    <n v="617"/>
    <x v="1452"/>
  </r>
  <r>
    <x v="10"/>
    <s v="GLA-Class"/>
    <n v="2017"/>
    <x v="2"/>
    <x v="2"/>
    <n v="208"/>
    <n v="4"/>
    <x v="1"/>
    <s v="all wheel drive"/>
    <n v="4"/>
    <s v="Crossover,Luxury"/>
    <s v="Compact"/>
    <s v="4dr SUV"/>
    <n v="31"/>
    <n v="23"/>
    <n v="617"/>
    <x v="1508"/>
  </r>
  <r>
    <x v="5"/>
    <s v="Jetta GLI"/>
    <n v="2014"/>
    <x v="4"/>
    <x v="3"/>
    <n v="210"/>
    <n v="4"/>
    <x v="3"/>
    <s v="front wheel drive"/>
    <n v="4"/>
    <s v="Performance"/>
    <s v="Midsize"/>
    <s v="Sedan"/>
    <n v="33"/>
    <n v="23"/>
    <n v="873"/>
    <x v="1509"/>
  </r>
  <r>
    <x v="5"/>
    <s v="Jetta GLI"/>
    <n v="2014"/>
    <x v="4"/>
    <x v="3"/>
    <n v="210"/>
    <n v="4"/>
    <x v="3"/>
    <s v="front wheel drive"/>
    <n v="4"/>
    <s v="Performance"/>
    <s v="Midsize"/>
    <s v="Sedan"/>
    <n v="33"/>
    <n v="23"/>
    <n v="873"/>
    <x v="1047"/>
  </r>
  <r>
    <x v="5"/>
    <s v="Jetta GLI"/>
    <n v="2014"/>
    <x v="4"/>
    <x v="3"/>
    <n v="210"/>
    <n v="4"/>
    <x v="3"/>
    <s v="front wheel drive"/>
    <n v="4"/>
    <s v="Performance"/>
    <s v="Midsize"/>
    <s v="Sedan"/>
    <n v="33"/>
    <n v="23"/>
    <n v="873"/>
    <x v="1510"/>
  </r>
  <r>
    <x v="5"/>
    <s v="Jetta GLI"/>
    <n v="2014"/>
    <x v="4"/>
    <x v="3"/>
    <n v="210"/>
    <n v="4"/>
    <x v="3"/>
    <s v="front wheel drive"/>
    <n v="4"/>
    <s v="Performance"/>
    <s v="Midsize"/>
    <s v="Sedan"/>
    <n v="33"/>
    <n v="23"/>
    <n v="873"/>
    <x v="1511"/>
  </r>
  <r>
    <x v="5"/>
    <s v="Jetta GLI"/>
    <n v="2014"/>
    <x v="4"/>
    <x v="3"/>
    <n v="210"/>
    <n v="4"/>
    <x v="3"/>
    <s v="front wheel drive"/>
    <n v="4"/>
    <s v="Performance"/>
    <s v="Midsize"/>
    <s v="Sedan"/>
    <n v="33"/>
    <n v="23"/>
    <n v="873"/>
    <x v="1512"/>
  </r>
  <r>
    <x v="5"/>
    <s v="Jetta"/>
    <n v="2015"/>
    <x v="0"/>
    <x v="3"/>
    <n v="210"/>
    <n v="4"/>
    <x v="3"/>
    <s v="front wheel drive"/>
    <n v="4"/>
    <s v="Factory Tuner,Performance"/>
    <s v="Midsize"/>
    <s v="Sedan"/>
    <n v="33"/>
    <n v="23"/>
    <n v="873"/>
    <x v="1140"/>
  </r>
  <r>
    <x v="5"/>
    <s v="Jetta"/>
    <n v="2015"/>
    <x v="0"/>
    <x v="3"/>
    <n v="210"/>
    <n v="4"/>
    <x v="3"/>
    <s v="front wheel drive"/>
    <n v="4"/>
    <s v="Factory Tuner,Performance"/>
    <s v="Midsize"/>
    <s v="Sedan"/>
    <n v="33"/>
    <n v="23"/>
    <n v="873"/>
    <x v="1513"/>
  </r>
  <r>
    <x v="5"/>
    <s v="Jetta"/>
    <n v="2016"/>
    <x v="1"/>
    <x v="3"/>
    <n v="210"/>
    <n v="4"/>
    <x v="3"/>
    <s v="front wheel drive"/>
    <n v="4"/>
    <s v="Factory Tuner,Performance"/>
    <s v="Midsize"/>
    <s v="Sedan"/>
    <n v="33"/>
    <n v="23"/>
    <n v="873"/>
    <x v="1140"/>
  </r>
  <r>
    <x v="5"/>
    <s v="Jetta"/>
    <n v="2016"/>
    <x v="1"/>
    <x v="3"/>
    <n v="210"/>
    <n v="4"/>
    <x v="3"/>
    <s v="front wheel drive"/>
    <n v="4"/>
    <s v="Factory Tuner,Performance"/>
    <s v="Midsize"/>
    <s v="Sedan"/>
    <n v="33"/>
    <n v="23"/>
    <n v="873"/>
    <x v="1513"/>
  </r>
  <r>
    <x v="5"/>
    <s v="Jetta"/>
    <n v="2017"/>
    <x v="2"/>
    <x v="3"/>
    <n v="210"/>
    <n v="4"/>
    <x v="3"/>
    <s v="front wheel drive"/>
    <n v="4"/>
    <s v="Factory Tuner,Performance"/>
    <s v="Midsize"/>
    <s v="Sedan"/>
    <n v="33"/>
    <n v="23"/>
    <n v="873"/>
    <x v="1297"/>
  </r>
  <r>
    <x v="5"/>
    <s v="Beetle Convertible"/>
    <n v="2014"/>
    <x v="4"/>
    <x v="3"/>
    <n v="210"/>
    <n v="4"/>
    <x v="2"/>
    <s v="front wheel drive"/>
    <n v="2"/>
    <s v="Performance"/>
    <s v="Compact"/>
    <s v="Convertible"/>
    <n v="29"/>
    <n v="23"/>
    <n v="873"/>
    <x v="1514"/>
  </r>
  <r>
    <x v="5"/>
    <s v="Beetle Convertible"/>
    <n v="2014"/>
    <x v="4"/>
    <x v="3"/>
    <n v="210"/>
    <n v="4"/>
    <x v="2"/>
    <s v="front wheel drive"/>
    <n v="2"/>
    <s v="Performance"/>
    <s v="Compact"/>
    <s v="Convertible"/>
    <n v="29"/>
    <n v="23"/>
    <n v="873"/>
    <x v="1515"/>
  </r>
  <r>
    <x v="5"/>
    <s v="Beetle Convertible"/>
    <n v="2014"/>
    <x v="4"/>
    <x v="3"/>
    <n v="210"/>
    <n v="4"/>
    <x v="3"/>
    <s v="front wheel drive"/>
    <n v="2"/>
    <s v="Performance"/>
    <s v="Compact"/>
    <s v="Convertible"/>
    <n v="31"/>
    <n v="23"/>
    <n v="873"/>
    <x v="883"/>
  </r>
  <r>
    <x v="5"/>
    <s v="Beetle Convertible"/>
    <n v="2014"/>
    <x v="4"/>
    <x v="3"/>
    <n v="210"/>
    <n v="4"/>
    <x v="2"/>
    <s v="front wheel drive"/>
    <n v="2"/>
    <s v="Performance"/>
    <s v="Compact"/>
    <s v="Convertible"/>
    <n v="29"/>
    <n v="23"/>
    <n v="873"/>
    <x v="1025"/>
  </r>
  <r>
    <x v="5"/>
    <s v="Beetle Convertible"/>
    <n v="2014"/>
    <x v="4"/>
    <x v="3"/>
    <n v="210"/>
    <n v="4"/>
    <x v="3"/>
    <s v="front wheel drive"/>
    <n v="2"/>
    <s v="Performance"/>
    <s v="Compact"/>
    <s v="Convertible"/>
    <n v="31"/>
    <n v="23"/>
    <n v="873"/>
    <x v="876"/>
  </r>
  <r>
    <x v="5"/>
    <s v="Beetle Convertible"/>
    <n v="2014"/>
    <x v="4"/>
    <x v="3"/>
    <n v="210"/>
    <n v="4"/>
    <x v="3"/>
    <s v="front wheel drive"/>
    <n v="2"/>
    <s v="Performance"/>
    <s v="Compact"/>
    <s v="Convertible"/>
    <n v="31"/>
    <n v="23"/>
    <n v="873"/>
    <x v="1516"/>
  </r>
  <r>
    <x v="5"/>
    <s v="Beetle Convertible"/>
    <n v="2015"/>
    <x v="0"/>
    <x v="3"/>
    <n v="210"/>
    <n v="4"/>
    <x v="2"/>
    <s v="front wheel drive"/>
    <n v="2"/>
    <s v="Performance"/>
    <s v="Compact"/>
    <s v="Convertible"/>
    <n v="29"/>
    <n v="23"/>
    <n v="873"/>
    <x v="203"/>
  </r>
  <r>
    <x v="5"/>
    <s v="Beetle Convertible"/>
    <n v="2015"/>
    <x v="0"/>
    <x v="3"/>
    <n v="210"/>
    <n v="4"/>
    <x v="3"/>
    <s v="front wheel drive"/>
    <n v="2"/>
    <s v="Performance"/>
    <s v="Compact"/>
    <s v="Convertible"/>
    <n v="31"/>
    <n v="23"/>
    <n v="873"/>
    <x v="1517"/>
  </r>
  <r>
    <x v="5"/>
    <s v="Beetle Convertible"/>
    <n v="2015"/>
    <x v="0"/>
    <x v="3"/>
    <n v="210"/>
    <n v="4"/>
    <x v="2"/>
    <s v="front wheel drive"/>
    <n v="2"/>
    <s v="Performance"/>
    <s v="Compact"/>
    <s v="Convertible"/>
    <n v="29"/>
    <n v="23"/>
    <n v="873"/>
    <x v="1518"/>
  </r>
  <r>
    <x v="5"/>
    <s v="Beetle Convertible"/>
    <n v="2015"/>
    <x v="0"/>
    <x v="3"/>
    <n v="210"/>
    <n v="4"/>
    <x v="2"/>
    <s v="front wheel drive"/>
    <n v="2"/>
    <s v="Performance"/>
    <s v="Compact"/>
    <s v="Convertible"/>
    <n v="29"/>
    <n v="23"/>
    <n v="873"/>
    <x v="1519"/>
  </r>
  <r>
    <x v="5"/>
    <s v="Beetle Convertible"/>
    <n v="2015"/>
    <x v="0"/>
    <x v="3"/>
    <n v="210"/>
    <n v="4"/>
    <x v="3"/>
    <s v="front wheel drive"/>
    <n v="2"/>
    <s v="Performance"/>
    <s v="Compact"/>
    <s v="Convertible"/>
    <n v="31"/>
    <n v="23"/>
    <n v="873"/>
    <x v="882"/>
  </r>
  <r>
    <x v="5"/>
    <s v="Beetle Convertible"/>
    <n v="2015"/>
    <x v="0"/>
    <x v="3"/>
    <n v="210"/>
    <n v="4"/>
    <x v="2"/>
    <s v="front wheel drive"/>
    <n v="2"/>
    <s v="Performance"/>
    <s v="Compact"/>
    <s v="Convertible"/>
    <n v="29"/>
    <n v="23"/>
    <n v="873"/>
    <x v="900"/>
  </r>
  <r>
    <x v="5"/>
    <s v="Beetle Convertible"/>
    <n v="2015"/>
    <x v="0"/>
    <x v="3"/>
    <n v="210"/>
    <n v="4"/>
    <x v="3"/>
    <s v="front wheel drive"/>
    <n v="2"/>
    <s v="Performance"/>
    <s v="Compact"/>
    <s v="Convertible"/>
    <n v="31"/>
    <n v="23"/>
    <n v="873"/>
    <x v="1520"/>
  </r>
  <r>
    <x v="5"/>
    <s v="Beetle Convertible"/>
    <n v="2015"/>
    <x v="0"/>
    <x v="3"/>
    <n v="210"/>
    <n v="4"/>
    <x v="3"/>
    <s v="front wheel drive"/>
    <n v="2"/>
    <s v="Performance"/>
    <s v="Compact"/>
    <s v="Convertible"/>
    <n v="31"/>
    <n v="23"/>
    <n v="873"/>
    <x v="623"/>
  </r>
  <r>
    <x v="5"/>
    <s v="Beetle Convertible"/>
    <n v="2015"/>
    <x v="0"/>
    <x v="3"/>
    <n v="210"/>
    <n v="4"/>
    <x v="2"/>
    <s v="front wheel drive"/>
    <n v="2"/>
    <s v="Performance"/>
    <s v="Compact"/>
    <s v="Convertible"/>
    <n v="29"/>
    <n v="23"/>
    <n v="873"/>
    <x v="1521"/>
  </r>
  <r>
    <x v="5"/>
    <s v="Beetle Convertible"/>
    <n v="2015"/>
    <x v="0"/>
    <x v="3"/>
    <n v="210"/>
    <n v="4"/>
    <x v="3"/>
    <s v="front wheel drive"/>
    <n v="2"/>
    <s v="Performance"/>
    <s v="Compact"/>
    <s v="Convertible"/>
    <n v="31"/>
    <n v="23"/>
    <n v="873"/>
    <x v="1296"/>
  </r>
  <r>
    <x v="5"/>
    <s v="Beetle Convertible"/>
    <n v="2016"/>
    <x v="1"/>
    <x v="3"/>
    <n v="210"/>
    <n v="4"/>
    <x v="3"/>
    <s v="front wheel drive"/>
    <n v="2"/>
    <s v="Performance"/>
    <s v="Compact"/>
    <s v="Convertible"/>
    <n v="31"/>
    <n v="23"/>
    <n v="873"/>
    <x v="1522"/>
  </r>
  <r>
    <x v="5"/>
    <s v="Beetle Convertible"/>
    <n v="2016"/>
    <x v="1"/>
    <x v="3"/>
    <n v="210"/>
    <n v="4"/>
    <x v="3"/>
    <s v="front wheel drive"/>
    <n v="2"/>
    <s v="Performance"/>
    <s v="Compact"/>
    <s v="Convertible"/>
    <n v="31"/>
    <n v="23"/>
    <n v="873"/>
    <x v="1473"/>
  </r>
  <r>
    <x v="5"/>
    <s v="Beetle Convertible"/>
    <n v="2016"/>
    <x v="1"/>
    <x v="3"/>
    <n v="210"/>
    <n v="4"/>
    <x v="2"/>
    <s v="front wheel drive"/>
    <n v="2"/>
    <s v="Performance"/>
    <s v="Compact"/>
    <s v="Convertible"/>
    <n v="31"/>
    <n v="23"/>
    <n v="873"/>
    <x v="1523"/>
  </r>
  <r>
    <x v="5"/>
    <s v="Beetle Convertible"/>
    <n v="2016"/>
    <x v="1"/>
    <x v="3"/>
    <n v="210"/>
    <n v="4"/>
    <x v="3"/>
    <s v="front wheel drive"/>
    <n v="2"/>
    <s v="Performance"/>
    <s v="Compact"/>
    <s v="Convertible"/>
    <n v="31"/>
    <n v="23"/>
    <n v="873"/>
    <x v="1524"/>
  </r>
  <r>
    <x v="5"/>
    <s v="Beetle Convertible"/>
    <n v="2016"/>
    <x v="1"/>
    <x v="3"/>
    <n v="210"/>
    <n v="4"/>
    <x v="2"/>
    <s v="front wheel drive"/>
    <n v="2"/>
    <s v="Performance"/>
    <s v="Compact"/>
    <s v="Convertible"/>
    <n v="31"/>
    <n v="23"/>
    <n v="873"/>
    <x v="1348"/>
  </r>
  <r>
    <x v="5"/>
    <s v="Beetle Convertible"/>
    <n v="2016"/>
    <x v="1"/>
    <x v="3"/>
    <n v="210"/>
    <n v="4"/>
    <x v="2"/>
    <s v="front wheel drive"/>
    <n v="2"/>
    <s v="Performance"/>
    <s v="Compact"/>
    <s v="Convertible"/>
    <n v="31"/>
    <n v="23"/>
    <n v="873"/>
    <x v="1326"/>
  </r>
  <r>
    <x v="5"/>
    <s v="Beetle"/>
    <n v="2015"/>
    <x v="0"/>
    <x v="3"/>
    <n v="210"/>
    <n v="4"/>
    <x v="3"/>
    <s v="front wheel drive"/>
    <n v="2"/>
    <s v="Hatchback,Performance"/>
    <s v="Compact"/>
    <s v="2dr Hatchback"/>
    <n v="31"/>
    <n v="23"/>
    <n v="873"/>
    <x v="1525"/>
  </r>
  <r>
    <x v="5"/>
    <s v="Beetle"/>
    <n v="2015"/>
    <x v="0"/>
    <x v="3"/>
    <n v="210"/>
    <n v="4"/>
    <x v="3"/>
    <s v="front wheel drive"/>
    <n v="2"/>
    <s v="Hatchback,Performance"/>
    <s v="Compact"/>
    <s v="2dr Hatchback"/>
    <n v="31"/>
    <n v="23"/>
    <n v="873"/>
    <x v="61"/>
  </r>
  <r>
    <x v="5"/>
    <s v="Beetle"/>
    <n v="2015"/>
    <x v="0"/>
    <x v="3"/>
    <n v="210"/>
    <n v="4"/>
    <x v="3"/>
    <s v="front wheel drive"/>
    <n v="2"/>
    <s v="Hatchback,Performance"/>
    <s v="Compact"/>
    <s v="2dr Hatchback"/>
    <n v="31"/>
    <n v="23"/>
    <n v="873"/>
    <x v="1526"/>
  </r>
  <r>
    <x v="5"/>
    <s v="Beetle"/>
    <n v="2015"/>
    <x v="0"/>
    <x v="3"/>
    <n v="210"/>
    <n v="4"/>
    <x v="3"/>
    <s v="front wheel drive"/>
    <n v="2"/>
    <s v="Hatchback,Performance"/>
    <s v="Compact"/>
    <s v="2dr Hatchback"/>
    <n v="31"/>
    <n v="23"/>
    <n v="873"/>
    <x v="1276"/>
  </r>
  <r>
    <x v="5"/>
    <s v="Beetle"/>
    <n v="2015"/>
    <x v="0"/>
    <x v="3"/>
    <n v="210"/>
    <n v="4"/>
    <x v="3"/>
    <s v="front wheel drive"/>
    <n v="2"/>
    <s v="Hatchback,Performance"/>
    <s v="Compact"/>
    <s v="2dr Hatchback"/>
    <n v="31"/>
    <n v="23"/>
    <n v="873"/>
    <x v="1527"/>
  </r>
  <r>
    <x v="5"/>
    <s v="Beetle"/>
    <n v="2016"/>
    <x v="1"/>
    <x v="3"/>
    <n v="210"/>
    <n v="4"/>
    <x v="3"/>
    <s v="front wheel drive"/>
    <n v="2"/>
    <s v="Hatchback,Performance"/>
    <s v="Compact"/>
    <s v="2dr Hatchback"/>
    <n v="31"/>
    <n v="23"/>
    <n v="873"/>
    <x v="165"/>
  </r>
  <r>
    <x v="5"/>
    <s v="Beetle"/>
    <n v="2016"/>
    <x v="1"/>
    <x v="3"/>
    <n v="210"/>
    <n v="4"/>
    <x v="3"/>
    <s v="front wheel drive"/>
    <n v="2"/>
    <s v="Hatchback,Performance"/>
    <s v="Compact"/>
    <s v="2dr Hatchback"/>
    <n v="31"/>
    <n v="23"/>
    <n v="873"/>
    <x v="1528"/>
  </r>
  <r>
    <x v="5"/>
    <s v="Beetle"/>
    <n v="2017"/>
    <x v="2"/>
    <x v="3"/>
    <n v="210"/>
    <n v="4"/>
    <x v="2"/>
    <s v="front wheel drive"/>
    <n v="2"/>
    <s v="Hatchback,Performance"/>
    <s v="Compact"/>
    <s v="2dr Hatchback"/>
    <n v="29"/>
    <n v="23"/>
    <n v="873"/>
    <x v="1317"/>
  </r>
  <r>
    <x v="19"/>
    <s v="A3"/>
    <n v="2015"/>
    <x v="0"/>
    <x v="3"/>
    <n v="220"/>
    <n v="4"/>
    <x v="2"/>
    <s v="all wheel drive"/>
    <n v="2"/>
    <s v="Luxury"/>
    <s v="Compact"/>
    <s v="Convertible"/>
    <n v="32"/>
    <n v="23"/>
    <n v="3105"/>
    <x v="635"/>
  </r>
  <r>
    <x v="19"/>
    <s v="A3"/>
    <n v="2015"/>
    <x v="0"/>
    <x v="3"/>
    <n v="220"/>
    <n v="4"/>
    <x v="2"/>
    <s v="all wheel drive"/>
    <n v="2"/>
    <s v="Luxury"/>
    <s v="Compact"/>
    <s v="Convertible"/>
    <n v="32"/>
    <n v="23"/>
    <n v="3105"/>
    <x v="1529"/>
  </r>
  <r>
    <x v="19"/>
    <s v="A3"/>
    <n v="2015"/>
    <x v="0"/>
    <x v="3"/>
    <n v="220"/>
    <n v="4"/>
    <x v="2"/>
    <s v="all wheel drive"/>
    <n v="2"/>
    <s v="Luxury"/>
    <s v="Compact"/>
    <s v="Convertible"/>
    <n v="32"/>
    <n v="23"/>
    <n v="3105"/>
    <x v="1530"/>
  </r>
  <r>
    <x v="19"/>
    <s v="A3"/>
    <n v="2016"/>
    <x v="1"/>
    <x v="3"/>
    <n v="220"/>
    <n v="4"/>
    <x v="2"/>
    <s v="all wheel drive"/>
    <n v="2"/>
    <s v="Luxury"/>
    <s v="Compact"/>
    <s v="Convertible"/>
    <n v="32"/>
    <n v="23"/>
    <n v="3105"/>
    <x v="1531"/>
  </r>
  <r>
    <x v="19"/>
    <s v="A3"/>
    <n v="2016"/>
    <x v="1"/>
    <x v="3"/>
    <n v="220"/>
    <n v="4"/>
    <x v="2"/>
    <s v="all wheel drive"/>
    <n v="2"/>
    <s v="Luxury"/>
    <s v="Compact"/>
    <s v="Convertible"/>
    <n v="32"/>
    <n v="23"/>
    <n v="3105"/>
    <x v="1532"/>
  </r>
  <r>
    <x v="19"/>
    <s v="A3"/>
    <n v="2016"/>
    <x v="1"/>
    <x v="3"/>
    <n v="220"/>
    <n v="4"/>
    <x v="2"/>
    <s v="all wheel drive"/>
    <n v="2"/>
    <s v="Luxury"/>
    <s v="Compact"/>
    <s v="Convertible"/>
    <n v="32"/>
    <n v="23"/>
    <n v="3105"/>
    <x v="1533"/>
  </r>
  <r>
    <x v="19"/>
    <s v="A3"/>
    <n v="2016"/>
    <x v="1"/>
    <x v="3"/>
    <n v="220"/>
    <n v="4"/>
    <x v="2"/>
    <s v="all wheel drive"/>
    <n v="2"/>
    <s v="Luxury"/>
    <s v="Compact"/>
    <s v="Convertible"/>
    <n v="32"/>
    <n v="23"/>
    <n v="3105"/>
    <x v="1507"/>
  </r>
  <r>
    <x v="19"/>
    <s v="A5"/>
    <n v="2017"/>
    <x v="2"/>
    <x v="7"/>
    <n v="220"/>
    <n v="4"/>
    <x v="3"/>
    <s v="all wheel drive"/>
    <n v="2"/>
    <s v="Flex Fuel,Luxury"/>
    <s v="Midsize"/>
    <s v="Coupe"/>
    <n v="32"/>
    <n v="23"/>
    <n v="3105"/>
    <x v="1534"/>
  </r>
  <r>
    <x v="19"/>
    <s v="TT"/>
    <n v="2016"/>
    <x v="1"/>
    <x v="3"/>
    <n v="220"/>
    <n v="4"/>
    <x v="2"/>
    <s v="all wheel drive"/>
    <n v="2"/>
    <s v="Luxury,Performance"/>
    <s v="Compact"/>
    <s v="Coupe"/>
    <n v="30"/>
    <n v="23"/>
    <n v="3105"/>
    <x v="1322"/>
  </r>
  <r>
    <x v="19"/>
    <s v="TT"/>
    <n v="2016"/>
    <x v="1"/>
    <x v="3"/>
    <n v="220"/>
    <n v="4"/>
    <x v="2"/>
    <s v="all wheel drive"/>
    <n v="2"/>
    <s v="Luxury"/>
    <s v="Compact"/>
    <s v="Convertible"/>
    <n v="30"/>
    <n v="23"/>
    <n v="3105"/>
    <x v="1535"/>
  </r>
  <r>
    <x v="19"/>
    <s v="TT"/>
    <n v="2017"/>
    <x v="2"/>
    <x v="3"/>
    <n v="220"/>
    <n v="4"/>
    <x v="2"/>
    <s v="all wheel drive"/>
    <n v="2"/>
    <s v="Luxury"/>
    <s v="Compact"/>
    <s v="Convertible"/>
    <n v="30"/>
    <n v="23"/>
    <n v="3105"/>
    <x v="1164"/>
  </r>
  <r>
    <x v="19"/>
    <s v="TT"/>
    <n v="2017"/>
    <x v="2"/>
    <x v="3"/>
    <n v="220"/>
    <n v="4"/>
    <x v="2"/>
    <s v="all wheel drive"/>
    <n v="2"/>
    <s v="Luxury,Performance"/>
    <s v="Compact"/>
    <s v="Coupe"/>
    <n v="30"/>
    <n v="23"/>
    <n v="3105"/>
    <x v="1536"/>
  </r>
  <r>
    <x v="0"/>
    <s v="X1"/>
    <n v="2017"/>
    <x v="2"/>
    <x v="2"/>
    <n v="228"/>
    <n v="4"/>
    <x v="1"/>
    <s v="front wheel drive"/>
    <n v="4"/>
    <s v="Crossover,Luxury"/>
    <s v="Compact"/>
    <s v="4dr SUV"/>
    <n v="32"/>
    <n v="23"/>
    <n v="3916"/>
    <x v="54"/>
  </r>
  <r>
    <x v="0"/>
    <s v="3 Series"/>
    <n v="2015"/>
    <x v="0"/>
    <x v="2"/>
    <n v="240"/>
    <n v="4"/>
    <x v="1"/>
    <s v="rear wheel drive"/>
    <n v="4"/>
    <s v="Luxury,Performance"/>
    <s v="Midsize"/>
    <s v="Sedan"/>
    <n v="35"/>
    <n v="23"/>
    <n v="3916"/>
    <x v="1537"/>
  </r>
  <r>
    <x v="0"/>
    <s v="4 Series Gran Coupe"/>
    <n v="2015"/>
    <x v="0"/>
    <x v="2"/>
    <n v="240"/>
    <n v="4"/>
    <x v="1"/>
    <s v="rear wheel drive"/>
    <n v="4"/>
    <s v="Luxury"/>
    <s v="Midsize"/>
    <s v="Sedan"/>
    <n v="34"/>
    <n v="23"/>
    <n v="3916"/>
    <x v="1125"/>
  </r>
  <r>
    <x v="0"/>
    <s v="4 Series Gran Coupe"/>
    <n v="2016"/>
    <x v="1"/>
    <x v="2"/>
    <n v="240"/>
    <n v="4"/>
    <x v="1"/>
    <s v="rear wheel drive"/>
    <n v="4"/>
    <s v="Luxury"/>
    <s v="Midsize"/>
    <s v="Sedan"/>
    <n v="34"/>
    <n v="23"/>
    <n v="3916"/>
    <x v="1318"/>
  </r>
  <r>
    <x v="0"/>
    <s v="5 Series"/>
    <n v="2016"/>
    <x v="1"/>
    <x v="2"/>
    <n v="240"/>
    <n v="4"/>
    <x v="1"/>
    <s v="rear wheel drive"/>
    <n v="4"/>
    <s v="Luxury"/>
    <s v="Large"/>
    <s v="Sedan"/>
    <n v="34"/>
    <n v="23"/>
    <n v="3916"/>
    <x v="1341"/>
  </r>
  <r>
    <x v="0"/>
    <s v="X1"/>
    <n v="2015"/>
    <x v="0"/>
    <x v="2"/>
    <n v="240"/>
    <n v="4"/>
    <x v="1"/>
    <s v="rear wheel drive"/>
    <n v="4"/>
    <s v="Crossover,Luxury,Performance"/>
    <s v="Midsize"/>
    <s v="4dr SUV"/>
    <n v="34"/>
    <n v="23"/>
    <n v="3916"/>
    <x v="907"/>
  </r>
  <r>
    <x v="0"/>
    <s v="2 Series"/>
    <n v="2016"/>
    <x v="1"/>
    <x v="2"/>
    <n v="240"/>
    <n v="4"/>
    <x v="1"/>
    <s v="rear wheel drive"/>
    <n v="2"/>
    <s v="Luxury,Performance"/>
    <s v="Compact"/>
    <s v="Coupe"/>
    <n v="35"/>
    <n v="23"/>
    <n v="3916"/>
    <x v="1304"/>
  </r>
  <r>
    <x v="0"/>
    <s v="2 Series"/>
    <n v="2016"/>
    <x v="1"/>
    <x v="2"/>
    <n v="240"/>
    <n v="4"/>
    <x v="1"/>
    <s v="rear wheel drive"/>
    <n v="2"/>
    <s v="Luxury"/>
    <s v="Compact"/>
    <s v="Convertible"/>
    <n v="34"/>
    <n v="23"/>
    <n v="3916"/>
    <x v="1538"/>
  </r>
  <r>
    <x v="0"/>
    <s v="2 Series"/>
    <n v="2016"/>
    <x v="1"/>
    <x v="2"/>
    <n v="240"/>
    <n v="4"/>
    <x v="1"/>
    <s v="all wheel drive"/>
    <n v="2"/>
    <s v="Luxury,Performance"/>
    <s v="Compact"/>
    <s v="Coupe"/>
    <n v="35"/>
    <n v="23"/>
    <n v="3916"/>
    <x v="1508"/>
  </r>
  <r>
    <x v="0"/>
    <s v="4 Series"/>
    <n v="2015"/>
    <x v="0"/>
    <x v="2"/>
    <n v="240"/>
    <n v="4"/>
    <x v="1"/>
    <s v="rear wheel drive"/>
    <n v="2"/>
    <s v="Luxury"/>
    <s v="Midsize"/>
    <s v="Convertible"/>
    <n v="34"/>
    <n v="23"/>
    <n v="3916"/>
    <x v="1539"/>
  </r>
  <r>
    <x v="0"/>
    <s v="4 Series"/>
    <n v="2015"/>
    <x v="0"/>
    <x v="2"/>
    <n v="240"/>
    <n v="4"/>
    <x v="1"/>
    <s v="rear wheel drive"/>
    <n v="2"/>
    <s v="Luxury,Performance"/>
    <s v="Midsize"/>
    <s v="Coupe"/>
    <n v="35"/>
    <n v="23"/>
    <n v="3916"/>
    <x v="1540"/>
  </r>
  <r>
    <x v="0"/>
    <s v="4 Series"/>
    <n v="2016"/>
    <x v="1"/>
    <x v="2"/>
    <n v="240"/>
    <n v="4"/>
    <x v="1"/>
    <s v="rear wheel drive"/>
    <n v="2"/>
    <s v="Luxury"/>
    <s v="Midsize"/>
    <s v="Convertible"/>
    <n v="34"/>
    <n v="23"/>
    <n v="3916"/>
    <x v="1541"/>
  </r>
  <r>
    <x v="0"/>
    <s v="4 Series"/>
    <n v="2016"/>
    <x v="1"/>
    <x v="2"/>
    <n v="240"/>
    <n v="4"/>
    <x v="1"/>
    <s v="rear wheel drive"/>
    <n v="2"/>
    <s v="Luxury,Performance"/>
    <s v="Midsize"/>
    <s v="Coupe"/>
    <n v="35"/>
    <n v="23"/>
    <n v="3916"/>
    <x v="450"/>
  </r>
  <r>
    <x v="26"/>
    <s v="XC60"/>
    <n v="2016"/>
    <x v="1"/>
    <x v="1"/>
    <n v="240"/>
    <n v="4"/>
    <x v="1"/>
    <s v="front wheel drive"/>
    <n v="4"/>
    <s v="Crossover,Luxury"/>
    <s v="Midsize"/>
    <s v="4dr SUV"/>
    <n v="31"/>
    <n v="23"/>
    <n v="870"/>
    <x v="1233"/>
  </r>
  <r>
    <x v="26"/>
    <s v="XC60"/>
    <n v="2016"/>
    <x v="1"/>
    <x v="1"/>
    <n v="240"/>
    <n v="4"/>
    <x v="1"/>
    <s v="front wheel drive"/>
    <n v="4"/>
    <s v="Crossover,Luxury"/>
    <s v="Midsize"/>
    <s v="4dr SUV"/>
    <n v="31"/>
    <n v="23"/>
    <n v="870"/>
    <x v="451"/>
  </r>
  <r>
    <x v="26"/>
    <s v="XC60"/>
    <n v="2016"/>
    <x v="1"/>
    <x v="1"/>
    <n v="240"/>
    <n v="4"/>
    <x v="1"/>
    <s v="front wheel drive"/>
    <n v="4"/>
    <s v="Crossover,Luxury"/>
    <s v="Midsize"/>
    <s v="4dr SUV"/>
    <n v="31"/>
    <n v="23"/>
    <n v="870"/>
    <x v="243"/>
  </r>
  <r>
    <x v="26"/>
    <s v="XC60"/>
    <n v="2017"/>
    <x v="2"/>
    <x v="1"/>
    <n v="240"/>
    <n v="4"/>
    <x v="1"/>
    <s v="front wheel drive"/>
    <n v="4"/>
    <s v="Crossover,Luxury"/>
    <s v="Midsize"/>
    <s v="4dr SUV"/>
    <n v="30"/>
    <n v="23"/>
    <n v="870"/>
    <x v="1353"/>
  </r>
  <r>
    <x v="26"/>
    <s v="XC70"/>
    <n v="2016"/>
    <x v="1"/>
    <x v="1"/>
    <n v="240"/>
    <n v="4"/>
    <x v="1"/>
    <s v="front wheel drive"/>
    <n v="4"/>
    <s v="Crossover,Luxury"/>
    <s v="Midsize"/>
    <s v="Wagon"/>
    <n v="31"/>
    <n v="23"/>
    <n v="870"/>
    <x v="1542"/>
  </r>
  <r>
    <x v="26"/>
    <s v="XC70"/>
    <n v="2016"/>
    <x v="1"/>
    <x v="1"/>
    <n v="240"/>
    <n v="4"/>
    <x v="1"/>
    <s v="front wheel drive"/>
    <n v="4"/>
    <s v="Crossover,Luxury"/>
    <s v="Midsize"/>
    <s v="Wagon"/>
    <n v="31"/>
    <n v="23"/>
    <n v="870"/>
    <x v="1543"/>
  </r>
  <r>
    <x v="26"/>
    <s v="XC70"/>
    <n v="2016"/>
    <x v="1"/>
    <x v="1"/>
    <n v="240"/>
    <n v="4"/>
    <x v="1"/>
    <s v="front wheel drive"/>
    <n v="4"/>
    <s v="Crossover,Luxury"/>
    <s v="Midsize"/>
    <s v="Wagon"/>
    <n v="31"/>
    <n v="23"/>
    <n v="870"/>
    <x v="1544"/>
  </r>
  <r>
    <x v="26"/>
    <s v="XC70"/>
    <n v="2016"/>
    <x v="1"/>
    <x v="1"/>
    <n v="240"/>
    <n v="4"/>
    <x v="1"/>
    <s v="front wheel drive"/>
    <n v="4"/>
    <s v="Crossover,Luxury"/>
    <s v="Midsize"/>
    <s v="Wagon"/>
    <n v="31"/>
    <n v="23"/>
    <n v="870"/>
    <x v="1545"/>
  </r>
  <r>
    <x v="26"/>
    <s v="XC70"/>
    <n v="2016"/>
    <x v="1"/>
    <x v="1"/>
    <n v="240"/>
    <n v="4"/>
    <x v="1"/>
    <s v="front wheel drive"/>
    <n v="4"/>
    <s v="Crossover,Luxury"/>
    <s v="Midsize"/>
    <s v="Wagon"/>
    <n v="31"/>
    <n v="23"/>
    <n v="870"/>
    <x v="1546"/>
  </r>
  <r>
    <x v="0"/>
    <s v="5 Series"/>
    <n v="2015"/>
    <x v="0"/>
    <x v="2"/>
    <n v="241"/>
    <n v="4"/>
    <x v="1"/>
    <s v="rear wheel drive"/>
    <n v="4"/>
    <s v="Luxury"/>
    <s v="Large"/>
    <s v="Sedan"/>
    <n v="34"/>
    <n v="23"/>
    <n v="3916"/>
    <x v="1547"/>
  </r>
  <r>
    <x v="10"/>
    <s v="C-Class"/>
    <n v="2017"/>
    <x v="2"/>
    <x v="2"/>
    <n v="241"/>
    <n v="4"/>
    <x v="1"/>
    <s v="rear wheel drive"/>
    <n v="2"/>
    <s v="Luxury"/>
    <s v="Midsize"/>
    <s v="Coupe"/>
    <n v="30"/>
    <n v="23"/>
    <n v="617"/>
    <x v="1548"/>
  </r>
  <r>
    <x v="10"/>
    <s v="C-Class"/>
    <n v="2017"/>
    <x v="2"/>
    <x v="2"/>
    <n v="241"/>
    <n v="4"/>
    <x v="1"/>
    <s v="rear wheel drive"/>
    <n v="2"/>
    <s v="Luxury"/>
    <s v="Midsize"/>
    <s v="Convertible"/>
    <n v="31"/>
    <n v="23"/>
    <n v="617"/>
    <x v="1549"/>
  </r>
  <r>
    <x v="14"/>
    <s v="Sonata"/>
    <n v="2015"/>
    <x v="0"/>
    <x v="1"/>
    <n v="245"/>
    <n v="4"/>
    <x v="1"/>
    <s v="front wheel drive"/>
    <n v="4"/>
    <s v="Performance"/>
    <s v="Midsize"/>
    <s v="Sedan"/>
    <n v="32"/>
    <n v="23"/>
    <n v="1439"/>
    <x v="1550"/>
  </r>
  <r>
    <x v="14"/>
    <s v="Sonata"/>
    <n v="2016"/>
    <x v="1"/>
    <x v="1"/>
    <n v="245"/>
    <n v="4"/>
    <x v="1"/>
    <s v="front wheel drive"/>
    <n v="4"/>
    <s v="Performance"/>
    <s v="Midsize"/>
    <s v="Sedan"/>
    <n v="32"/>
    <n v="23"/>
    <n v="1439"/>
    <x v="1551"/>
  </r>
  <r>
    <x v="0"/>
    <s v="3 Series Gran Turismo"/>
    <n v="2017"/>
    <x v="2"/>
    <x v="2"/>
    <n v="248"/>
    <n v="4"/>
    <x v="1"/>
    <s v="all wheel drive"/>
    <n v="4"/>
    <s v="Hatchback,Luxury"/>
    <s v="Midsize"/>
    <s v="4dr Hatchback"/>
    <n v="33"/>
    <n v="23"/>
    <n v="3916"/>
    <x v="1552"/>
  </r>
  <r>
    <x v="0"/>
    <s v="3 Series"/>
    <n v="2017"/>
    <x v="2"/>
    <x v="3"/>
    <n v="248"/>
    <n v="4"/>
    <x v="1"/>
    <s v="rear wheel drive"/>
    <n v="4"/>
    <s v="Luxury,Performance"/>
    <s v="Midsize"/>
    <s v="Sedan"/>
    <n v="34"/>
    <n v="23"/>
    <n v="3916"/>
    <x v="1553"/>
  </r>
  <r>
    <x v="0"/>
    <s v="3 Series"/>
    <n v="2017"/>
    <x v="2"/>
    <x v="3"/>
    <n v="248"/>
    <n v="4"/>
    <x v="1"/>
    <s v="all wheel drive"/>
    <n v="4"/>
    <s v="Luxury"/>
    <s v="Midsize"/>
    <s v="Sedan"/>
    <n v="33"/>
    <n v="23"/>
    <n v="3916"/>
    <x v="1540"/>
  </r>
  <r>
    <x v="0"/>
    <s v="3 Series"/>
    <n v="2017"/>
    <x v="2"/>
    <x v="3"/>
    <n v="248"/>
    <n v="4"/>
    <x v="1"/>
    <s v="all wheel drive"/>
    <n v="4"/>
    <s v="Luxury"/>
    <s v="Midsize"/>
    <s v="Wagon"/>
    <n v="33"/>
    <n v="23"/>
    <n v="3916"/>
    <x v="1554"/>
  </r>
  <r>
    <x v="0"/>
    <s v="4 Series Gran Coupe"/>
    <n v="2017"/>
    <x v="2"/>
    <x v="3"/>
    <n v="248"/>
    <n v="4"/>
    <x v="1"/>
    <s v="all wheel drive"/>
    <n v="4"/>
    <s v="Luxury"/>
    <s v="Midsize"/>
    <s v="Sedan"/>
    <n v="33"/>
    <n v="23"/>
    <n v="3916"/>
    <x v="1552"/>
  </r>
  <r>
    <x v="0"/>
    <s v="4 Series Gran Coupe"/>
    <n v="2017"/>
    <x v="2"/>
    <x v="3"/>
    <n v="248"/>
    <n v="4"/>
    <x v="1"/>
    <s v="rear wheel drive"/>
    <n v="4"/>
    <s v="Luxury,Performance"/>
    <s v="Midsize"/>
    <s v="Sedan"/>
    <n v="34"/>
    <n v="23"/>
    <n v="3916"/>
    <x v="156"/>
  </r>
  <r>
    <x v="0"/>
    <s v="2 Series"/>
    <n v="2017"/>
    <x v="2"/>
    <x v="3"/>
    <n v="248"/>
    <n v="4"/>
    <x v="1"/>
    <s v="rear wheel drive"/>
    <n v="2"/>
    <s v="Luxury,Performance"/>
    <s v="Compact"/>
    <s v="Convertible"/>
    <n v="34"/>
    <n v="23"/>
    <n v="3916"/>
    <x v="1161"/>
  </r>
  <r>
    <x v="0"/>
    <s v="2 Series"/>
    <n v="2017"/>
    <x v="2"/>
    <x v="3"/>
    <n v="248"/>
    <n v="4"/>
    <x v="1"/>
    <s v="all wheel drive"/>
    <n v="2"/>
    <s v="Luxury"/>
    <s v="Compact"/>
    <s v="Convertible"/>
    <n v="33"/>
    <n v="23"/>
    <n v="3916"/>
    <x v="1353"/>
  </r>
  <r>
    <x v="0"/>
    <s v="4 Series"/>
    <n v="2017"/>
    <x v="2"/>
    <x v="3"/>
    <n v="248"/>
    <n v="4"/>
    <x v="1"/>
    <s v="rear wheel drive"/>
    <n v="2"/>
    <s v="Luxury"/>
    <s v="Midsize"/>
    <s v="Convertible"/>
    <n v="34"/>
    <n v="23"/>
    <n v="3916"/>
    <x v="1555"/>
  </r>
  <r>
    <x v="0"/>
    <s v="4 Series"/>
    <n v="2017"/>
    <x v="2"/>
    <x v="3"/>
    <n v="248"/>
    <n v="4"/>
    <x v="1"/>
    <s v="all wheel drive"/>
    <n v="2"/>
    <s v="Luxury,Performance"/>
    <s v="Midsize"/>
    <s v="Coupe"/>
    <n v="33"/>
    <n v="23"/>
    <n v="3916"/>
    <x v="451"/>
  </r>
  <r>
    <x v="0"/>
    <s v="4 Series"/>
    <n v="2017"/>
    <x v="2"/>
    <x v="3"/>
    <n v="248"/>
    <n v="4"/>
    <x v="1"/>
    <s v="rear wheel drive"/>
    <n v="2"/>
    <s v="Luxury,Performance"/>
    <s v="Midsize"/>
    <s v="Coupe"/>
    <n v="34"/>
    <n v="23"/>
    <n v="3916"/>
    <x v="1556"/>
  </r>
  <r>
    <x v="20"/>
    <s v="Forester"/>
    <n v="2015"/>
    <x v="0"/>
    <x v="2"/>
    <n v="250"/>
    <n v="4"/>
    <x v="1"/>
    <s v="all wheel drive"/>
    <n v="4"/>
    <s v="Crossover"/>
    <s v="Midsize"/>
    <s v="4dr SUV"/>
    <n v="28"/>
    <n v="23"/>
    <n v="640"/>
    <x v="1557"/>
  </r>
  <r>
    <x v="20"/>
    <s v="Forester"/>
    <n v="2015"/>
    <x v="0"/>
    <x v="2"/>
    <n v="250"/>
    <n v="4"/>
    <x v="1"/>
    <s v="all wheel drive"/>
    <n v="4"/>
    <s v="Crossover"/>
    <s v="Midsize"/>
    <s v="4dr SUV"/>
    <n v="28"/>
    <n v="23"/>
    <n v="640"/>
    <x v="892"/>
  </r>
  <r>
    <x v="20"/>
    <s v="Forester"/>
    <n v="2016"/>
    <x v="1"/>
    <x v="2"/>
    <n v="250"/>
    <n v="4"/>
    <x v="1"/>
    <s v="all wheel drive"/>
    <n v="4"/>
    <s v="Crossover"/>
    <s v="Midsize"/>
    <s v="4dr SUV"/>
    <n v="28"/>
    <n v="23"/>
    <n v="640"/>
    <x v="863"/>
  </r>
  <r>
    <x v="20"/>
    <s v="Forester"/>
    <n v="2016"/>
    <x v="1"/>
    <x v="2"/>
    <n v="250"/>
    <n v="4"/>
    <x v="1"/>
    <s v="all wheel drive"/>
    <n v="4"/>
    <s v="Crossover"/>
    <s v="Midsize"/>
    <s v="4dr SUV"/>
    <n v="28"/>
    <n v="23"/>
    <n v="640"/>
    <x v="1516"/>
  </r>
  <r>
    <x v="20"/>
    <s v="Forester"/>
    <n v="2017"/>
    <x v="2"/>
    <x v="2"/>
    <n v="250"/>
    <n v="4"/>
    <x v="1"/>
    <s v="all wheel drive"/>
    <n v="4"/>
    <s v="Crossover"/>
    <s v="Midsize"/>
    <s v="4dr SUV"/>
    <n v="27"/>
    <n v="23"/>
    <n v="640"/>
    <x v="1558"/>
  </r>
  <r>
    <x v="20"/>
    <s v="Forester"/>
    <n v="2017"/>
    <x v="2"/>
    <x v="2"/>
    <n v="250"/>
    <n v="4"/>
    <x v="1"/>
    <s v="all wheel drive"/>
    <n v="4"/>
    <s v="Crossover"/>
    <s v="Midsize"/>
    <s v="4dr SUV"/>
    <n v="27"/>
    <n v="23"/>
    <n v="640"/>
    <x v="443"/>
  </r>
  <r>
    <x v="26"/>
    <s v="S90"/>
    <n v="2017"/>
    <x v="2"/>
    <x v="3"/>
    <n v="250"/>
    <n v="4"/>
    <x v="1"/>
    <s v="front wheel drive"/>
    <n v="4"/>
    <s v="Luxury"/>
    <s v="Large"/>
    <s v="Sedan"/>
    <n v="34"/>
    <n v="23"/>
    <n v="870"/>
    <x v="1559"/>
  </r>
  <r>
    <x v="26"/>
    <s v="S90"/>
    <n v="2017"/>
    <x v="2"/>
    <x v="3"/>
    <n v="250"/>
    <n v="4"/>
    <x v="1"/>
    <s v="front wheel drive"/>
    <n v="4"/>
    <s v="Luxury"/>
    <s v="Large"/>
    <s v="Sedan"/>
    <n v="34"/>
    <n v="23"/>
    <n v="870"/>
    <x v="1560"/>
  </r>
  <r>
    <x v="19"/>
    <s v="A4 allroad"/>
    <n v="2017"/>
    <x v="2"/>
    <x v="3"/>
    <n v="252"/>
    <n v="4"/>
    <x v="2"/>
    <s v="all wheel drive"/>
    <n v="4"/>
    <s v="Luxury"/>
    <s v="Midsize"/>
    <s v="Wagon"/>
    <n v="28"/>
    <n v="23"/>
    <n v="3105"/>
    <x v="1561"/>
  </r>
  <r>
    <x v="19"/>
    <s v="A4 allroad"/>
    <n v="2017"/>
    <x v="2"/>
    <x v="3"/>
    <n v="252"/>
    <n v="4"/>
    <x v="2"/>
    <s v="all wheel drive"/>
    <n v="4"/>
    <s v="Luxury"/>
    <s v="Midsize"/>
    <s v="Wagon"/>
    <n v="28"/>
    <n v="23"/>
    <n v="3105"/>
    <x v="1562"/>
  </r>
  <r>
    <x v="19"/>
    <s v="A4 allroad"/>
    <n v="2017"/>
    <x v="2"/>
    <x v="3"/>
    <n v="252"/>
    <n v="4"/>
    <x v="2"/>
    <s v="all wheel drive"/>
    <n v="4"/>
    <s v="Luxury"/>
    <s v="Midsize"/>
    <s v="Wagon"/>
    <n v="28"/>
    <n v="23"/>
    <n v="3105"/>
    <x v="1164"/>
  </r>
  <r>
    <x v="8"/>
    <s v="Focus ST"/>
    <n v="2015"/>
    <x v="0"/>
    <x v="3"/>
    <n v="252"/>
    <n v="4"/>
    <x v="3"/>
    <s v="front wheel drive"/>
    <n v="4"/>
    <s v="Hatchback,Factory Tuner,Performance"/>
    <s v="Compact"/>
    <s v="4dr Hatchback"/>
    <n v="32"/>
    <n v="23"/>
    <n v="5657"/>
    <x v="815"/>
  </r>
  <r>
    <x v="0"/>
    <s v="7 Series"/>
    <n v="2015"/>
    <x v="0"/>
    <x v="4"/>
    <n v="255"/>
    <n v="6"/>
    <x v="1"/>
    <s v="all wheel drive"/>
    <n v="4"/>
    <s v="Diesel,Luxury"/>
    <s v="Large"/>
    <s v="Sedan"/>
    <n v="31"/>
    <n v="23"/>
    <n v="3916"/>
    <x v="1563"/>
  </r>
  <r>
    <x v="0"/>
    <s v="X5"/>
    <n v="2016"/>
    <x v="1"/>
    <x v="4"/>
    <n v="255"/>
    <n v="6"/>
    <x v="1"/>
    <s v="all wheel drive"/>
    <n v="4"/>
    <s v="Crossover,Luxury,Diesel"/>
    <s v="Midsize"/>
    <s v="4dr SUV"/>
    <n v="30"/>
    <n v="23"/>
    <n v="3916"/>
    <x v="1340"/>
  </r>
  <r>
    <x v="0"/>
    <s v="X5"/>
    <n v="2017"/>
    <x v="2"/>
    <x v="4"/>
    <n v="255"/>
    <n v="6"/>
    <x v="1"/>
    <s v="all wheel drive"/>
    <n v="4"/>
    <s v="Crossover,Luxury,Diesel"/>
    <s v="Midsize"/>
    <s v="4dr SUV"/>
    <n v="30"/>
    <n v="23"/>
    <n v="3916"/>
    <x v="1564"/>
  </r>
  <r>
    <x v="19"/>
    <s v="S3"/>
    <n v="2015"/>
    <x v="0"/>
    <x v="2"/>
    <n v="292"/>
    <n v="4"/>
    <x v="2"/>
    <s v="all wheel drive"/>
    <n v="4"/>
    <s v="Factory Tuner,Luxury,High-Performance"/>
    <s v="Compact"/>
    <s v="Sedan"/>
    <n v="31"/>
    <n v="23"/>
    <n v="3105"/>
    <x v="1167"/>
  </r>
  <r>
    <x v="19"/>
    <s v="S3"/>
    <n v="2015"/>
    <x v="0"/>
    <x v="2"/>
    <n v="292"/>
    <n v="4"/>
    <x v="2"/>
    <s v="all wheel drive"/>
    <n v="4"/>
    <s v="Factory Tuner,Luxury,High-Performance"/>
    <s v="Compact"/>
    <s v="Sedan"/>
    <n v="31"/>
    <n v="23"/>
    <n v="3105"/>
    <x v="1164"/>
  </r>
  <r>
    <x v="19"/>
    <s v="S3"/>
    <n v="2016"/>
    <x v="1"/>
    <x v="2"/>
    <n v="292"/>
    <n v="4"/>
    <x v="2"/>
    <s v="all wheel drive"/>
    <n v="4"/>
    <s v="Factory Tuner,Luxury,High-Performance"/>
    <s v="Compact"/>
    <s v="Sedan"/>
    <n v="31"/>
    <n v="23"/>
    <n v="3105"/>
    <x v="1565"/>
  </r>
  <r>
    <x v="19"/>
    <s v="S3"/>
    <n v="2016"/>
    <x v="1"/>
    <x v="2"/>
    <n v="292"/>
    <n v="4"/>
    <x v="2"/>
    <s v="all wheel drive"/>
    <n v="4"/>
    <s v="Factory Tuner,Luxury,High-Performance"/>
    <s v="Compact"/>
    <s v="Sedan"/>
    <n v="31"/>
    <n v="23"/>
    <n v="3105"/>
    <x v="1566"/>
  </r>
  <r>
    <x v="19"/>
    <s v="TTS"/>
    <n v="2016"/>
    <x v="1"/>
    <x v="2"/>
    <n v="292"/>
    <n v="4"/>
    <x v="2"/>
    <s v="all wheel drive"/>
    <n v="2"/>
    <s v="Factory Tuner,Luxury,Performance"/>
    <s v="Compact"/>
    <s v="Coupe"/>
    <n v="27"/>
    <n v="23"/>
    <n v="3105"/>
    <x v="1359"/>
  </r>
  <r>
    <x v="19"/>
    <s v="TTS"/>
    <n v="2017"/>
    <x v="2"/>
    <x v="2"/>
    <n v="292"/>
    <n v="4"/>
    <x v="2"/>
    <s v="all wheel drive"/>
    <n v="2"/>
    <s v="Factory Tuner,Luxury,High-Performance"/>
    <s v="Compact"/>
    <s v="Coupe"/>
    <n v="27"/>
    <n v="23"/>
    <n v="3105"/>
    <x v="1360"/>
  </r>
  <r>
    <x v="5"/>
    <s v="Golf R"/>
    <n v="2015"/>
    <x v="0"/>
    <x v="3"/>
    <n v="292"/>
    <n v="4"/>
    <x v="2"/>
    <s v="all wheel drive"/>
    <n v="4"/>
    <s v="Hatchback,Factory Tuner,High-Performance"/>
    <s v="Compact"/>
    <s v="4dr Hatchback"/>
    <n v="30"/>
    <n v="23"/>
    <n v="873"/>
    <x v="1567"/>
  </r>
  <r>
    <x v="5"/>
    <s v="Golf R"/>
    <n v="2015"/>
    <x v="0"/>
    <x v="3"/>
    <n v="292"/>
    <n v="4"/>
    <x v="2"/>
    <s v="all wheel drive"/>
    <n v="4"/>
    <s v="Hatchback,Factory Tuner,High-Performance"/>
    <s v="Compact"/>
    <s v="4dr Hatchback"/>
    <n v="30"/>
    <n v="23"/>
    <n v="873"/>
    <x v="1568"/>
  </r>
  <r>
    <x v="5"/>
    <s v="Golf R"/>
    <n v="2016"/>
    <x v="1"/>
    <x v="3"/>
    <n v="292"/>
    <n v="4"/>
    <x v="2"/>
    <s v="all wheel drive"/>
    <n v="4"/>
    <s v="Hatchback,Factory Tuner,High-Performance"/>
    <s v="Compact"/>
    <s v="4dr Hatchback"/>
    <n v="30"/>
    <n v="23"/>
    <n v="873"/>
    <x v="1569"/>
  </r>
  <r>
    <x v="5"/>
    <s v="Golf R"/>
    <n v="2016"/>
    <x v="1"/>
    <x v="3"/>
    <n v="292"/>
    <n v="4"/>
    <x v="2"/>
    <s v="all wheel drive"/>
    <n v="4"/>
    <s v="Hatchback,Factory Tuner,High-Performance"/>
    <s v="Compact"/>
    <s v="4dr Hatchback"/>
    <n v="30"/>
    <n v="23"/>
    <n v="873"/>
    <x v="1570"/>
  </r>
  <r>
    <x v="5"/>
    <s v="Golf R"/>
    <n v="2017"/>
    <x v="2"/>
    <x v="3"/>
    <n v="292"/>
    <n v="4"/>
    <x v="2"/>
    <s v="all wheel drive"/>
    <n v="4"/>
    <s v="Hatchback,Factory Tuner,High-Performance"/>
    <s v="Compact"/>
    <s v="4dr Hatchback"/>
    <n v="30"/>
    <n v="23"/>
    <n v="873"/>
    <x v="1571"/>
  </r>
  <r>
    <x v="5"/>
    <s v="Golf R"/>
    <n v="2017"/>
    <x v="2"/>
    <x v="3"/>
    <n v="292"/>
    <n v="4"/>
    <x v="2"/>
    <s v="all wheel drive"/>
    <n v="4"/>
    <s v="Hatchback,Factory Tuner,High-Performance"/>
    <s v="Compact"/>
    <s v="4dr Hatchback"/>
    <n v="30"/>
    <n v="23"/>
    <n v="873"/>
    <x v="1572"/>
  </r>
  <r>
    <x v="26"/>
    <s v="S60"/>
    <n v="2016"/>
    <x v="1"/>
    <x v="1"/>
    <n v="302"/>
    <n v="4"/>
    <x v="1"/>
    <s v="front wheel drive"/>
    <n v="4"/>
    <s v="Luxury,High-Performance"/>
    <s v="Midsize"/>
    <s v="Sedan"/>
    <n v="33"/>
    <n v="23"/>
    <n v="870"/>
    <x v="1573"/>
  </r>
  <r>
    <x v="26"/>
    <s v="S60"/>
    <n v="2016"/>
    <x v="1"/>
    <x v="1"/>
    <n v="302"/>
    <n v="4"/>
    <x v="1"/>
    <s v="front wheel drive"/>
    <n v="4"/>
    <s v="Luxury,High-Performance"/>
    <s v="Midsize"/>
    <s v="Sedan"/>
    <n v="33"/>
    <n v="23"/>
    <n v="870"/>
    <x v="1574"/>
  </r>
  <r>
    <x v="26"/>
    <s v="S60"/>
    <n v="2017"/>
    <x v="2"/>
    <x v="1"/>
    <n v="302"/>
    <n v="4"/>
    <x v="1"/>
    <s v="all wheel drive"/>
    <n v="4"/>
    <s v="Luxury,Performance"/>
    <s v="Midsize"/>
    <s v="Sedan"/>
    <n v="31"/>
    <n v="23"/>
    <n v="870"/>
    <x v="1575"/>
  </r>
  <r>
    <x v="26"/>
    <s v="V60"/>
    <n v="2017"/>
    <x v="2"/>
    <x v="1"/>
    <n v="302"/>
    <n v="4"/>
    <x v="1"/>
    <s v="all wheel drive"/>
    <n v="4"/>
    <s v="Luxury,Performance"/>
    <s v="Midsize"/>
    <s v="Wagon"/>
    <n v="31"/>
    <n v="23"/>
    <n v="870"/>
    <x v="1576"/>
  </r>
  <r>
    <x v="0"/>
    <s v="ActiveHybrid 5"/>
    <n v="2014"/>
    <x v="4"/>
    <x v="2"/>
    <n v="335"/>
    <n v="6"/>
    <x v="1"/>
    <s v="rear wheel drive"/>
    <n v="4"/>
    <s v="Luxury,Performance,Hybrid"/>
    <s v="Large"/>
    <s v="Sedan"/>
    <n v="30"/>
    <n v="23"/>
    <n v="3916"/>
    <x v="1577"/>
  </r>
  <r>
    <x v="0"/>
    <s v="ActiveHybrid 5"/>
    <n v="2015"/>
    <x v="0"/>
    <x v="2"/>
    <n v="335"/>
    <n v="6"/>
    <x v="1"/>
    <s v="rear wheel drive"/>
    <n v="4"/>
    <s v="Luxury,Performance,Hybrid"/>
    <s v="Large"/>
    <s v="Sedan"/>
    <n v="30"/>
    <n v="23"/>
    <n v="3916"/>
    <x v="1578"/>
  </r>
  <r>
    <x v="0"/>
    <s v="ActiveHybrid 5"/>
    <n v="2016"/>
    <x v="1"/>
    <x v="2"/>
    <n v="335"/>
    <n v="6"/>
    <x v="1"/>
    <s v="rear wheel drive"/>
    <n v="4"/>
    <s v="Luxury,Performance,Hybrid"/>
    <s v="Large"/>
    <s v="Sedan"/>
    <n v="30"/>
    <n v="23"/>
    <n v="3916"/>
    <x v="1579"/>
  </r>
  <r>
    <x v="10"/>
    <s v="CLA-Class"/>
    <n v="2015"/>
    <x v="0"/>
    <x v="2"/>
    <n v="355"/>
    <n v="4"/>
    <x v="2"/>
    <s v="all wheel drive"/>
    <n v="4"/>
    <s v="Factory Tuner,Luxury,High-Performance"/>
    <s v="Midsize"/>
    <s v="Sedan"/>
    <n v="31"/>
    <n v="23"/>
    <n v="617"/>
    <x v="1580"/>
  </r>
  <r>
    <x v="10"/>
    <s v="GLA-Class"/>
    <n v="2015"/>
    <x v="0"/>
    <x v="2"/>
    <n v="355"/>
    <n v="4"/>
    <x v="2"/>
    <s v="all wheel drive"/>
    <n v="4"/>
    <s v="Crossover,Factory Tuner,Luxury,High-Performance"/>
    <s v="Compact"/>
    <s v="4dr SUV"/>
    <n v="29"/>
    <n v="23"/>
    <n v="617"/>
    <x v="1581"/>
  </r>
  <r>
    <x v="10"/>
    <s v="CLA-Class"/>
    <n v="2016"/>
    <x v="1"/>
    <x v="2"/>
    <n v="375"/>
    <n v="4"/>
    <x v="2"/>
    <s v="all wheel drive"/>
    <n v="4"/>
    <s v="Factory Tuner,Luxury,High-Performance"/>
    <s v="Midsize"/>
    <s v="Sedan"/>
    <n v="31"/>
    <n v="23"/>
    <n v="617"/>
    <x v="1582"/>
  </r>
  <r>
    <x v="10"/>
    <s v="CLA-Class"/>
    <n v="2017"/>
    <x v="2"/>
    <x v="2"/>
    <n v="375"/>
    <n v="4"/>
    <x v="1"/>
    <s v="all wheel drive"/>
    <n v="4"/>
    <s v="Factory Tuner,Luxury,High-Performance"/>
    <s v="Midsize"/>
    <s v="Sedan"/>
    <n v="30"/>
    <n v="23"/>
    <n v="617"/>
    <x v="1547"/>
  </r>
  <r>
    <x v="5"/>
    <s v="Fox"/>
    <n v="1991"/>
    <x v="8"/>
    <x v="1"/>
    <n v="81"/>
    <n v="4"/>
    <x v="3"/>
    <s v="front wheel drive"/>
    <n v="4"/>
    <s v="N/A"/>
    <s v="Compact"/>
    <s v="Sedan"/>
    <n v="30"/>
    <n v="22"/>
    <n v="873"/>
    <x v="176"/>
  </r>
  <r>
    <x v="5"/>
    <s v="Fox"/>
    <n v="1992"/>
    <x v="16"/>
    <x v="1"/>
    <n v="81"/>
    <n v="4"/>
    <x v="3"/>
    <s v="front wheel drive"/>
    <n v="4"/>
    <s v="N/A"/>
    <s v="Compact"/>
    <s v="Sedan"/>
    <n v="30"/>
    <n v="22"/>
    <n v="873"/>
    <x v="176"/>
  </r>
  <r>
    <x v="5"/>
    <s v="Fox"/>
    <n v="1993"/>
    <x v="17"/>
    <x v="1"/>
    <n v="81"/>
    <n v="4"/>
    <x v="3"/>
    <s v="front wheel drive"/>
    <n v="4"/>
    <s v="N/A"/>
    <s v="Compact"/>
    <s v="Sedan"/>
    <n v="30"/>
    <n v="22"/>
    <n v="873"/>
    <x v="176"/>
  </r>
  <r>
    <x v="5"/>
    <s v="Fox"/>
    <n v="1991"/>
    <x v="8"/>
    <x v="1"/>
    <n v="81"/>
    <n v="4"/>
    <x v="3"/>
    <s v="front wheel drive"/>
    <n v="2"/>
    <s v="N/A"/>
    <s v="Compact"/>
    <s v="Coupe"/>
    <n v="29"/>
    <n v="22"/>
    <n v="873"/>
    <x v="176"/>
  </r>
  <r>
    <x v="5"/>
    <s v="Fox"/>
    <n v="1992"/>
    <x v="16"/>
    <x v="1"/>
    <n v="81"/>
    <n v="4"/>
    <x v="3"/>
    <s v="front wheel drive"/>
    <n v="2"/>
    <s v="N/A"/>
    <s v="Compact"/>
    <s v="Coupe"/>
    <n v="29"/>
    <n v="22"/>
    <n v="873"/>
    <x v="176"/>
  </r>
  <r>
    <x v="5"/>
    <s v="Fox"/>
    <n v="1993"/>
    <x v="17"/>
    <x v="1"/>
    <n v="81"/>
    <n v="4"/>
    <x v="3"/>
    <s v="front wheel drive"/>
    <n v="2"/>
    <s v="N/A"/>
    <s v="Compact"/>
    <s v="Coupe"/>
    <n v="30"/>
    <n v="22"/>
    <n v="873"/>
    <x v="176"/>
  </r>
  <r>
    <x v="20"/>
    <s v="Loyale"/>
    <n v="1992"/>
    <x v="16"/>
    <x v="1"/>
    <n v="90"/>
    <n v="4"/>
    <x v="3"/>
    <s v="front wheel drive"/>
    <n v="4"/>
    <s v="N/A"/>
    <s v="Compact"/>
    <s v="Wagon"/>
    <n v="28"/>
    <n v="22"/>
    <n v="640"/>
    <x v="176"/>
  </r>
  <r>
    <x v="20"/>
    <s v="Loyale"/>
    <n v="1992"/>
    <x v="16"/>
    <x v="1"/>
    <n v="90"/>
    <n v="4"/>
    <x v="3"/>
    <s v="front wheel drive"/>
    <n v="4"/>
    <s v="N/A"/>
    <s v="Compact"/>
    <s v="Sedan"/>
    <n v="29"/>
    <n v="22"/>
    <n v="640"/>
    <x v="176"/>
  </r>
  <r>
    <x v="20"/>
    <s v="Loyale"/>
    <n v="1993"/>
    <x v="17"/>
    <x v="1"/>
    <n v="90"/>
    <n v="4"/>
    <x v="3"/>
    <s v="front wheel drive"/>
    <n v="4"/>
    <s v="N/A"/>
    <s v="Compact"/>
    <s v="Wagon"/>
    <n v="28"/>
    <n v="22"/>
    <n v="640"/>
    <x v="176"/>
  </r>
  <r>
    <x v="20"/>
    <s v="Loyale"/>
    <n v="1993"/>
    <x v="17"/>
    <x v="1"/>
    <n v="90"/>
    <n v="4"/>
    <x v="3"/>
    <s v="front wheel drive"/>
    <n v="4"/>
    <s v="N/A"/>
    <s v="Compact"/>
    <s v="Sedan"/>
    <n v="29"/>
    <n v="22"/>
    <n v="640"/>
    <x v="176"/>
  </r>
  <r>
    <x v="22"/>
    <s v="Omni"/>
    <n v="1990"/>
    <x v="7"/>
    <x v="1"/>
    <n v="93"/>
    <n v="4"/>
    <x v="3"/>
    <s v="front wheel drive"/>
    <n v="4"/>
    <s v="Hatchback"/>
    <s v="Compact"/>
    <s v="4dr Hatchback"/>
    <n v="31"/>
    <n v="22"/>
    <n v="1851"/>
    <x v="176"/>
  </r>
  <r>
    <x v="23"/>
    <s v="Horizon"/>
    <n v="1990"/>
    <x v="7"/>
    <x v="1"/>
    <n v="93"/>
    <n v="4"/>
    <x v="3"/>
    <s v="front wheel drive"/>
    <n v="4"/>
    <s v="Hatchback"/>
    <s v="Compact"/>
    <s v="4dr Hatchback"/>
    <n v="31"/>
    <n v="22"/>
    <n v="535"/>
    <x v="176"/>
  </r>
  <r>
    <x v="5"/>
    <s v="Cabriolet"/>
    <n v="1991"/>
    <x v="8"/>
    <x v="1"/>
    <n v="94"/>
    <n v="4"/>
    <x v="3"/>
    <s v="front wheel drive"/>
    <n v="2"/>
    <s v="N/A"/>
    <s v="Compact"/>
    <s v="Convertible"/>
    <n v="29"/>
    <n v="22"/>
    <n v="873"/>
    <x v="176"/>
  </r>
  <r>
    <x v="5"/>
    <s v="Cabriolet"/>
    <n v="1992"/>
    <x v="16"/>
    <x v="1"/>
    <n v="94"/>
    <n v="4"/>
    <x v="3"/>
    <s v="front wheel drive"/>
    <n v="2"/>
    <s v="N/A"/>
    <s v="Compact"/>
    <s v="Convertible"/>
    <n v="29"/>
    <n v="22"/>
    <n v="873"/>
    <x v="176"/>
  </r>
  <r>
    <x v="18"/>
    <s v="X-90"/>
    <n v="1996"/>
    <x v="21"/>
    <x v="1"/>
    <n v="95"/>
    <n v="4"/>
    <x v="3"/>
    <s v="four wheel drive"/>
    <n v="2"/>
    <s v="N/A"/>
    <s v="Compact"/>
    <s v="2dr SUV"/>
    <n v="26"/>
    <n v="22"/>
    <n v="481"/>
    <x v="176"/>
  </r>
  <r>
    <x v="18"/>
    <s v="X-90"/>
    <n v="1996"/>
    <x v="21"/>
    <x v="1"/>
    <n v="95"/>
    <n v="4"/>
    <x v="3"/>
    <s v="rear wheel drive"/>
    <n v="2"/>
    <s v="N/A"/>
    <s v="Compact"/>
    <s v="2dr SUV"/>
    <n v="26"/>
    <n v="22"/>
    <n v="481"/>
    <x v="176"/>
  </r>
  <r>
    <x v="18"/>
    <s v="X-90"/>
    <n v="1997"/>
    <x v="22"/>
    <x v="1"/>
    <n v="95"/>
    <n v="4"/>
    <x v="3"/>
    <s v="four wheel drive"/>
    <n v="2"/>
    <s v="N/A"/>
    <s v="Compact"/>
    <s v="2dr SUV"/>
    <n v="26"/>
    <n v="22"/>
    <n v="481"/>
    <x v="176"/>
  </r>
  <r>
    <x v="18"/>
    <s v="X-90"/>
    <n v="1997"/>
    <x v="22"/>
    <x v="1"/>
    <n v="95"/>
    <n v="4"/>
    <x v="3"/>
    <s v="rear wheel drive"/>
    <n v="2"/>
    <s v="N/A"/>
    <s v="Compact"/>
    <s v="2dr SUV"/>
    <n v="26"/>
    <n v="22"/>
    <n v="481"/>
    <x v="176"/>
  </r>
  <r>
    <x v="18"/>
    <s v="X-90"/>
    <n v="1998"/>
    <x v="26"/>
    <x v="1"/>
    <n v="95"/>
    <n v="4"/>
    <x v="3"/>
    <s v="four wheel drive"/>
    <n v="2"/>
    <s v="N/A"/>
    <s v="Compact"/>
    <s v="2dr SUV"/>
    <n v="26"/>
    <n v="22"/>
    <n v="481"/>
    <x v="176"/>
  </r>
  <r>
    <x v="18"/>
    <s v="X-90"/>
    <n v="1998"/>
    <x v="26"/>
    <x v="1"/>
    <n v="95"/>
    <n v="4"/>
    <x v="3"/>
    <s v="rear wheel drive"/>
    <n v="2"/>
    <s v="N/A"/>
    <s v="Compact"/>
    <s v="2dr SUV"/>
    <n v="26"/>
    <n v="22"/>
    <n v="481"/>
    <x v="176"/>
  </r>
  <r>
    <x v="20"/>
    <s v="XT"/>
    <n v="1991"/>
    <x v="8"/>
    <x v="1"/>
    <n v="97"/>
    <n v="4"/>
    <x v="3"/>
    <s v="front wheel drive"/>
    <n v="2"/>
    <s v="N/A"/>
    <s v="Compact"/>
    <s v="Coupe"/>
    <n v="29"/>
    <n v="22"/>
    <n v="640"/>
    <x v="176"/>
  </r>
  <r>
    <x v="22"/>
    <s v="Shadow"/>
    <n v="1993"/>
    <x v="17"/>
    <x v="1"/>
    <n v="100"/>
    <n v="4"/>
    <x v="3"/>
    <s v="front wheel drive"/>
    <n v="4"/>
    <s v="Hatchback"/>
    <s v="Compact"/>
    <s v="4dr Hatchback"/>
    <n v="29"/>
    <n v="22"/>
    <n v="1851"/>
    <x v="176"/>
  </r>
  <r>
    <x v="22"/>
    <s v="Daytona"/>
    <n v="1993"/>
    <x v="17"/>
    <x v="1"/>
    <n v="100"/>
    <n v="4"/>
    <x v="3"/>
    <s v="front wheel drive"/>
    <n v="2"/>
    <s v="Hatchback"/>
    <s v="Compact"/>
    <s v="2dr Hatchback"/>
    <n v="29"/>
    <n v="22"/>
    <n v="1851"/>
    <x v="176"/>
  </r>
  <r>
    <x v="22"/>
    <s v="Shadow"/>
    <n v="1993"/>
    <x v="17"/>
    <x v="1"/>
    <n v="100"/>
    <n v="4"/>
    <x v="3"/>
    <s v="front wheel drive"/>
    <n v="2"/>
    <s v="Hatchback"/>
    <s v="Compact"/>
    <s v="2dr Hatchback"/>
    <n v="29"/>
    <n v="22"/>
    <n v="1851"/>
    <x v="176"/>
  </r>
  <r>
    <x v="22"/>
    <s v="Shadow"/>
    <n v="1993"/>
    <x v="17"/>
    <x v="1"/>
    <n v="100"/>
    <n v="4"/>
    <x v="3"/>
    <s v="front wheel drive"/>
    <n v="2"/>
    <s v="N/A"/>
    <s v="Compact"/>
    <s v="Convertible"/>
    <n v="29"/>
    <n v="22"/>
    <n v="1851"/>
    <x v="176"/>
  </r>
  <r>
    <x v="23"/>
    <s v="Acclaim"/>
    <n v="1993"/>
    <x v="17"/>
    <x v="1"/>
    <n v="100"/>
    <n v="4"/>
    <x v="3"/>
    <s v="front wheel drive"/>
    <n v="4"/>
    <s v="N/A"/>
    <s v="Compact"/>
    <s v="Sedan"/>
    <n v="29"/>
    <n v="22"/>
    <n v="535"/>
    <x v="176"/>
  </r>
  <r>
    <x v="23"/>
    <s v="Sundance"/>
    <n v="1993"/>
    <x v="17"/>
    <x v="1"/>
    <n v="100"/>
    <n v="4"/>
    <x v="3"/>
    <s v="front wheel drive"/>
    <n v="4"/>
    <s v="Hatchback"/>
    <s v="Compact"/>
    <s v="4dr Hatchback"/>
    <n v="29"/>
    <n v="22"/>
    <n v="535"/>
    <x v="176"/>
  </r>
  <r>
    <x v="23"/>
    <s v="Sundance"/>
    <n v="1993"/>
    <x v="17"/>
    <x v="1"/>
    <n v="100"/>
    <n v="4"/>
    <x v="3"/>
    <s v="front wheel drive"/>
    <n v="2"/>
    <s v="Hatchback"/>
    <s v="Compact"/>
    <s v="2dr Hatchback"/>
    <n v="29"/>
    <n v="22"/>
    <n v="535"/>
    <x v="176"/>
  </r>
  <r>
    <x v="22"/>
    <s v="Spirit"/>
    <n v="1993"/>
    <x v="17"/>
    <x v="1"/>
    <n v="101"/>
    <n v="4"/>
    <x v="3"/>
    <s v="front wheel drive"/>
    <n v="4"/>
    <s v="N/A"/>
    <s v="Compact"/>
    <s v="Sedan"/>
    <n v="29"/>
    <n v="22"/>
    <n v="1851"/>
    <x v="176"/>
  </r>
  <r>
    <x v="25"/>
    <s v="Sunbird"/>
    <n v="1993"/>
    <x v="17"/>
    <x v="1"/>
    <n v="110"/>
    <n v="4"/>
    <x v="3"/>
    <s v="front wheel drive"/>
    <n v="4"/>
    <s v="N/A"/>
    <s v="Compact"/>
    <s v="Sedan"/>
    <n v="32"/>
    <n v="22"/>
    <n v="210"/>
    <x v="176"/>
  </r>
  <r>
    <x v="25"/>
    <s v="Sunbird"/>
    <n v="1994"/>
    <x v="23"/>
    <x v="1"/>
    <n v="110"/>
    <n v="4"/>
    <x v="3"/>
    <s v="front wheel drive"/>
    <n v="4"/>
    <s v="N/A"/>
    <s v="Compact"/>
    <s v="Sedan"/>
    <n v="32"/>
    <n v="22"/>
    <n v="210"/>
    <x v="176"/>
  </r>
  <r>
    <x v="25"/>
    <s v="Sunbird"/>
    <n v="1993"/>
    <x v="17"/>
    <x v="1"/>
    <n v="110"/>
    <n v="4"/>
    <x v="3"/>
    <s v="front wheel drive"/>
    <n v="2"/>
    <s v="N/A"/>
    <s v="Compact"/>
    <s v="Coupe"/>
    <n v="32"/>
    <n v="22"/>
    <n v="210"/>
    <x v="176"/>
  </r>
  <r>
    <x v="25"/>
    <s v="Sunbird"/>
    <n v="1993"/>
    <x v="17"/>
    <x v="1"/>
    <n v="110"/>
    <n v="4"/>
    <x v="3"/>
    <s v="front wheel drive"/>
    <n v="2"/>
    <s v="N/A"/>
    <s v="Compact"/>
    <s v="Convertible"/>
    <n v="32"/>
    <n v="22"/>
    <n v="210"/>
    <x v="176"/>
  </r>
  <r>
    <x v="25"/>
    <s v="Sunbird"/>
    <n v="1994"/>
    <x v="23"/>
    <x v="1"/>
    <n v="110"/>
    <n v="4"/>
    <x v="3"/>
    <s v="front wheel drive"/>
    <n v="2"/>
    <s v="N/A"/>
    <s v="Compact"/>
    <s v="Convertible"/>
    <n v="32"/>
    <n v="22"/>
    <n v="210"/>
    <x v="176"/>
  </r>
  <r>
    <x v="25"/>
    <s v="Sunbird"/>
    <n v="1994"/>
    <x v="23"/>
    <x v="1"/>
    <n v="110"/>
    <n v="4"/>
    <x v="3"/>
    <s v="front wheel drive"/>
    <n v="2"/>
    <s v="N/A"/>
    <s v="Compact"/>
    <s v="Coupe"/>
    <n v="32"/>
    <n v="22"/>
    <n v="210"/>
    <x v="176"/>
  </r>
  <r>
    <x v="25"/>
    <s v="Sunbird"/>
    <n v="1992"/>
    <x v="16"/>
    <x v="1"/>
    <n v="111"/>
    <n v="4"/>
    <x v="3"/>
    <s v="front wheel drive"/>
    <n v="4"/>
    <s v="N/A"/>
    <s v="Compact"/>
    <s v="Sedan"/>
    <n v="32"/>
    <n v="22"/>
    <n v="210"/>
    <x v="176"/>
  </r>
  <r>
    <x v="25"/>
    <s v="Sunbird"/>
    <n v="1992"/>
    <x v="16"/>
    <x v="1"/>
    <n v="111"/>
    <n v="4"/>
    <x v="3"/>
    <s v="front wheel drive"/>
    <n v="2"/>
    <s v="N/A"/>
    <s v="Compact"/>
    <s v="Coupe"/>
    <n v="32"/>
    <n v="22"/>
    <n v="210"/>
    <x v="176"/>
  </r>
  <r>
    <x v="25"/>
    <s v="Sunbird"/>
    <n v="1992"/>
    <x v="16"/>
    <x v="1"/>
    <n v="111"/>
    <n v="4"/>
    <x v="3"/>
    <s v="front wheel drive"/>
    <n v="2"/>
    <s v="N/A"/>
    <s v="Compact"/>
    <s v="Convertible"/>
    <n v="32"/>
    <n v="22"/>
    <n v="210"/>
    <x v="176"/>
  </r>
  <r>
    <x v="2"/>
    <s v="Corsica"/>
    <n v="1994"/>
    <x v="23"/>
    <x v="1"/>
    <n v="120"/>
    <n v="4"/>
    <x v="1"/>
    <s v="front wheel drive"/>
    <n v="4"/>
    <s v="N/A"/>
    <s v="Compact"/>
    <s v="Sedan"/>
    <n v="28"/>
    <n v="22"/>
    <n v="1385"/>
    <x v="176"/>
  </r>
  <r>
    <x v="2"/>
    <s v="Beretta"/>
    <n v="1994"/>
    <x v="23"/>
    <x v="1"/>
    <n v="120"/>
    <n v="4"/>
    <x v="3"/>
    <s v="front wheel drive"/>
    <n v="2"/>
    <s v="N/A"/>
    <s v="Compact"/>
    <s v="Coupe"/>
    <n v="31"/>
    <n v="22"/>
    <n v="1385"/>
    <x v="176"/>
  </r>
  <r>
    <x v="2"/>
    <s v="Beretta"/>
    <n v="1996"/>
    <x v="21"/>
    <x v="1"/>
    <n v="120"/>
    <n v="4"/>
    <x v="3"/>
    <s v="front wheel drive"/>
    <n v="2"/>
    <s v="N/A"/>
    <s v="Midsize"/>
    <s v="Coupe"/>
    <n v="33"/>
    <n v="22"/>
    <n v="1385"/>
    <x v="176"/>
  </r>
  <r>
    <x v="29"/>
    <s v="Cutlass Ciera"/>
    <n v="1994"/>
    <x v="23"/>
    <x v="1"/>
    <n v="120"/>
    <n v="4"/>
    <x v="1"/>
    <s v="front wheel drive"/>
    <n v="4"/>
    <s v="N/A"/>
    <s v="Midsize"/>
    <s v="Sedan"/>
    <n v="28"/>
    <n v="22"/>
    <n v="26"/>
    <x v="176"/>
  </r>
  <r>
    <x v="7"/>
    <s v="Sephia"/>
    <n v="2001"/>
    <x v="15"/>
    <x v="1"/>
    <n v="125"/>
    <n v="4"/>
    <x v="3"/>
    <s v="front wheel drive"/>
    <n v="4"/>
    <s v="N/A"/>
    <s v="Compact"/>
    <s v="Sedan"/>
    <n v="28"/>
    <n v="22"/>
    <n v="1720"/>
    <x v="1583"/>
  </r>
  <r>
    <x v="7"/>
    <s v="Sephia"/>
    <n v="2001"/>
    <x v="15"/>
    <x v="1"/>
    <n v="125"/>
    <n v="4"/>
    <x v="3"/>
    <s v="front wheel drive"/>
    <n v="4"/>
    <s v="N/A"/>
    <s v="Compact"/>
    <s v="Sedan"/>
    <n v="28"/>
    <n v="22"/>
    <n v="1720"/>
    <x v="1584"/>
  </r>
  <r>
    <x v="8"/>
    <s v="Escort"/>
    <n v="2002"/>
    <x v="27"/>
    <x v="1"/>
    <n v="130"/>
    <n v="4"/>
    <x v="3"/>
    <s v="front wheel drive"/>
    <n v="2"/>
    <s v="N/A"/>
    <s v="Compact"/>
    <s v="Coupe"/>
    <n v="31"/>
    <n v="22"/>
    <n v="5657"/>
    <x v="1585"/>
  </r>
  <r>
    <x v="8"/>
    <s v="Escort"/>
    <n v="2002"/>
    <x v="27"/>
    <x v="1"/>
    <n v="130"/>
    <n v="4"/>
    <x v="3"/>
    <s v="front wheel drive"/>
    <n v="2"/>
    <s v="N/A"/>
    <s v="Compact"/>
    <s v="Coupe"/>
    <n v="31"/>
    <n v="22"/>
    <n v="5657"/>
    <x v="1586"/>
  </r>
  <r>
    <x v="17"/>
    <s v="Protege5"/>
    <n v="2002"/>
    <x v="27"/>
    <x v="1"/>
    <n v="130"/>
    <n v="4"/>
    <x v="3"/>
    <s v="front wheel drive"/>
    <n v="4"/>
    <s v="N/A"/>
    <s v="Compact"/>
    <s v="Wagon"/>
    <n v="28"/>
    <n v="22"/>
    <n v="586"/>
    <x v="824"/>
  </r>
  <r>
    <x v="17"/>
    <s v="Protege5"/>
    <n v="2003"/>
    <x v="18"/>
    <x v="1"/>
    <n v="130"/>
    <n v="4"/>
    <x v="3"/>
    <s v="front wheel drive"/>
    <n v="4"/>
    <s v="N/A"/>
    <s v="Compact"/>
    <s v="Wagon"/>
    <n v="28"/>
    <n v="22"/>
    <n v="586"/>
    <x v="1587"/>
  </r>
  <r>
    <x v="17"/>
    <s v="Protege"/>
    <n v="2001"/>
    <x v="15"/>
    <x v="1"/>
    <n v="130"/>
    <n v="4"/>
    <x v="3"/>
    <s v="front wheel drive"/>
    <n v="4"/>
    <s v="N/A"/>
    <s v="Compact"/>
    <s v="Sedan"/>
    <n v="28"/>
    <n v="22"/>
    <n v="586"/>
    <x v="1588"/>
  </r>
  <r>
    <x v="17"/>
    <s v="Protege"/>
    <n v="2001"/>
    <x v="15"/>
    <x v="1"/>
    <n v="130"/>
    <n v="4"/>
    <x v="3"/>
    <s v="front wheel drive"/>
    <n v="4"/>
    <s v="N/A"/>
    <s v="Compact"/>
    <s v="Sedan"/>
    <n v="28"/>
    <n v="22"/>
    <n v="586"/>
    <x v="1589"/>
  </r>
  <r>
    <x v="17"/>
    <s v="Protege"/>
    <n v="2002"/>
    <x v="27"/>
    <x v="1"/>
    <n v="130"/>
    <n v="4"/>
    <x v="3"/>
    <s v="front wheel drive"/>
    <n v="4"/>
    <s v="N/A"/>
    <s v="Compact"/>
    <s v="Sedan"/>
    <n v="28"/>
    <n v="22"/>
    <n v="586"/>
    <x v="263"/>
  </r>
  <r>
    <x v="17"/>
    <s v="Protege"/>
    <n v="2002"/>
    <x v="27"/>
    <x v="1"/>
    <n v="130"/>
    <n v="4"/>
    <x v="3"/>
    <s v="front wheel drive"/>
    <n v="4"/>
    <s v="N/A"/>
    <s v="Compact"/>
    <s v="Sedan"/>
    <n v="28"/>
    <n v="22"/>
    <n v="586"/>
    <x v="1590"/>
  </r>
  <r>
    <x v="17"/>
    <s v="Protege"/>
    <n v="2002"/>
    <x v="27"/>
    <x v="1"/>
    <n v="130"/>
    <n v="4"/>
    <x v="3"/>
    <s v="front wheel drive"/>
    <n v="4"/>
    <s v="N/A"/>
    <s v="Compact"/>
    <s v="Sedan"/>
    <n v="28"/>
    <n v="22"/>
    <n v="586"/>
    <x v="1591"/>
  </r>
  <r>
    <x v="17"/>
    <s v="Protege"/>
    <n v="2003"/>
    <x v="18"/>
    <x v="1"/>
    <n v="130"/>
    <n v="4"/>
    <x v="3"/>
    <s v="front wheel drive"/>
    <n v="4"/>
    <s v="N/A"/>
    <s v="Compact"/>
    <s v="Sedan"/>
    <n v="28"/>
    <n v="22"/>
    <n v="586"/>
    <x v="1592"/>
  </r>
  <r>
    <x v="17"/>
    <s v="Protege"/>
    <n v="2003"/>
    <x v="18"/>
    <x v="1"/>
    <n v="130"/>
    <n v="4"/>
    <x v="3"/>
    <s v="front wheel drive"/>
    <n v="4"/>
    <s v="N/A"/>
    <s v="Compact"/>
    <s v="Sedan"/>
    <n v="28"/>
    <n v="22"/>
    <n v="586"/>
    <x v="1593"/>
  </r>
  <r>
    <x v="17"/>
    <s v="Protege"/>
    <n v="2003"/>
    <x v="18"/>
    <x v="1"/>
    <n v="130"/>
    <n v="4"/>
    <x v="3"/>
    <s v="front wheel drive"/>
    <n v="4"/>
    <s v="N/A"/>
    <s v="Compact"/>
    <s v="Sedan"/>
    <n v="28"/>
    <n v="22"/>
    <n v="586"/>
    <x v="802"/>
  </r>
  <r>
    <x v="22"/>
    <s v="Neon"/>
    <n v="2004"/>
    <x v="19"/>
    <x v="1"/>
    <n v="132"/>
    <n v="4"/>
    <x v="1"/>
    <s v="front wheel drive"/>
    <n v="4"/>
    <s v="N/A"/>
    <s v="Compact"/>
    <s v="Sedan"/>
    <n v="29"/>
    <n v="22"/>
    <n v="1851"/>
    <x v="1585"/>
  </r>
  <r>
    <x v="22"/>
    <s v="Neon"/>
    <n v="2004"/>
    <x v="19"/>
    <x v="1"/>
    <n v="132"/>
    <n v="4"/>
    <x v="1"/>
    <s v="front wheel drive"/>
    <n v="4"/>
    <s v="N/A"/>
    <s v="Compact"/>
    <s v="Sedan"/>
    <n v="29"/>
    <n v="22"/>
    <n v="1851"/>
    <x v="1594"/>
  </r>
  <r>
    <x v="2"/>
    <s v="Cruze Limited"/>
    <n v="2016"/>
    <x v="1"/>
    <x v="1"/>
    <n v="138"/>
    <n v="4"/>
    <x v="1"/>
    <s v="front wheel drive"/>
    <n v="4"/>
    <s v="N/A"/>
    <s v="Midsize"/>
    <s v="Sedan"/>
    <n v="35"/>
    <n v="22"/>
    <n v="1385"/>
    <x v="1199"/>
  </r>
  <r>
    <x v="2"/>
    <s v="Cruze"/>
    <n v="2015"/>
    <x v="0"/>
    <x v="1"/>
    <n v="138"/>
    <n v="4"/>
    <x v="1"/>
    <s v="front wheel drive"/>
    <n v="4"/>
    <s v="N/A"/>
    <s v="Midsize"/>
    <s v="Sedan"/>
    <n v="35"/>
    <n v="22"/>
    <n v="1385"/>
    <x v="1595"/>
  </r>
  <r>
    <x v="11"/>
    <s v="MR2 Spyder"/>
    <n v="2003"/>
    <x v="18"/>
    <x v="2"/>
    <n v="138"/>
    <n v="4"/>
    <x v="2"/>
    <s v="rear wheel drive"/>
    <n v="2"/>
    <s v="Performance"/>
    <s v="Compact"/>
    <s v="Convertible"/>
    <n v="30"/>
    <n v="22"/>
    <n v="2031"/>
    <x v="1055"/>
  </r>
  <r>
    <x v="15"/>
    <s v="Integra"/>
    <n v="1999"/>
    <x v="11"/>
    <x v="1"/>
    <n v="140"/>
    <n v="4"/>
    <x v="3"/>
    <s v="front wheel drive"/>
    <n v="4"/>
    <s v="Luxury"/>
    <s v="Compact"/>
    <s v="Sedan"/>
    <n v="29"/>
    <n v="22"/>
    <n v="204"/>
    <x v="1596"/>
  </r>
  <r>
    <x v="15"/>
    <s v="Integra"/>
    <n v="1999"/>
    <x v="11"/>
    <x v="1"/>
    <n v="140"/>
    <n v="4"/>
    <x v="3"/>
    <s v="front wheel drive"/>
    <n v="4"/>
    <s v="Luxury"/>
    <s v="Compact"/>
    <s v="Sedan"/>
    <n v="29"/>
    <n v="22"/>
    <n v="204"/>
    <x v="1597"/>
  </r>
  <r>
    <x v="15"/>
    <s v="Integra"/>
    <n v="2000"/>
    <x v="13"/>
    <x v="1"/>
    <n v="140"/>
    <n v="4"/>
    <x v="3"/>
    <s v="front wheel drive"/>
    <n v="4"/>
    <s v="Luxury"/>
    <s v="Compact"/>
    <s v="Sedan"/>
    <n v="28"/>
    <n v="22"/>
    <n v="204"/>
    <x v="1598"/>
  </r>
  <r>
    <x v="15"/>
    <s v="Integra"/>
    <n v="2000"/>
    <x v="13"/>
    <x v="1"/>
    <n v="140"/>
    <n v="4"/>
    <x v="3"/>
    <s v="front wheel drive"/>
    <n v="4"/>
    <s v="Luxury"/>
    <s v="Compact"/>
    <s v="Sedan"/>
    <n v="28"/>
    <n v="22"/>
    <n v="204"/>
    <x v="1599"/>
  </r>
  <r>
    <x v="15"/>
    <s v="Integra"/>
    <n v="2001"/>
    <x v="15"/>
    <x v="1"/>
    <n v="140"/>
    <n v="4"/>
    <x v="3"/>
    <s v="front wheel drive"/>
    <n v="4"/>
    <s v="Luxury"/>
    <s v="Compact"/>
    <s v="Sedan"/>
    <n v="28"/>
    <n v="22"/>
    <n v="204"/>
    <x v="445"/>
  </r>
  <r>
    <x v="15"/>
    <s v="Integra"/>
    <n v="2001"/>
    <x v="15"/>
    <x v="1"/>
    <n v="140"/>
    <n v="4"/>
    <x v="3"/>
    <s v="front wheel drive"/>
    <n v="4"/>
    <s v="Luxury"/>
    <s v="Compact"/>
    <s v="Sedan"/>
    <n v="28"/>
    <n v="22"/>
    <n v="204"/>
    <x v="1600"/>
  </r>
  <r>
    <x v="15"/>
    <s v="Integra"/>
    <n v="1999"/>
    <x v="11"/>
    <x v="1"/>
    <n v="140"/>
    <n v="4"/>
    <x v="3"/>
    <s v="front wheel drive"/>
    <n v="2"/>
    <s v="Hatchback,Luxury"/>
    <s v="Compact"/>
    <s v="2dr Hatchback"/>
    <n v="29"/>
    <n v="22"/>
    <n v="204"/>
    <x v="1601"/>
  </r>
  <r>
    <x v="15"/>
    <s v="Integra"/>
    <n v="1999"/>
    <x v="11"/>
    <x v="1"/>
    <n v="140"/>
    <n v="4"/>
    <x v="3"/>
    <s v="front wheel drive"/>
    <n v="2"/>
    <s v="Hatchback,Luxury"/>
    <s v="Compact"/>
    <s v="2dr Hatchback"/>
    <n v="29"/>
    <n v="22"/>
    <n v="204"/>
    <x v="1602"/>
  </r>
  <r>
    <x v="15"/>
    <s v="Integra"/>
    <n v="2000"/>
    <x v="13"/>
    <x v="1"/>
    <n v="140"/>
    <n v="4"/>
    <x v="3"/>
    <s v="front wheel drive"/>
    <n v="2"/>
    <s v="Hatchback,Luxury"/>
    <s v="Compact"/>
    <s v="2dr Hatchback"/>
    <n v="28"/>
    <n v="22"/>
    <n v="204"/>
    <x v="1603"/>
  </r>
  <r>
    <x v="15"/>
    <s v="Integra"/>
    <n v="2000"/>
    <x v="13"/>
    <x v="1"/>
    <n v="140"/>
    <n v="4"/>
    <x v="3"/>
    <s v="front wheel drive"/>
    <n v="2"/>
    <s v="Hatchback,Luxury"/>
    <s v="Compact"/>
    <s v="2dr Hatchback"/>
    <n v="28"/>
    <n v="22"/>
    <n v="204"/>
    <x v="1604"/>
  </r>
  <r>
    <x v="15"/>
    <s v="Integra"/>
    <n v="2001"/>
    <x v="15"/>
    <x v="1"/>
    <n v="140"/>
    <n v="4"/>
    <x v="3"/>
    <s v="front wheel drive"/>
    <n v="2"/>
    <s v="Hatchback,Luxury"/>
    <s v="Compact"/>
    <s v="2dr Hatchback"/>
    <n v="28"/>
    <n v="22"/>
    <n v="204"/>
    <x v="1605"/>
  </r>
  <r>
    <x v="15"/>
    <s v="Integra"/>
    <n v="2001"/>
    <x v="15"/>
    <x v="1"/>
    <n v="140"/>
    <n v="4"/>
    <x v="3"/>
    <s v="front wheel drive"/>
    <n v="2"/>
    <s v="Hatchback,Luxury"/>
    <s v="Compact"/>
    <s v="2dr Hatchback"/>
    <n v="28"/>
    <n v="22"/>
    <n v="204"/>
    <x v="1226"/>
  </r>
  <r>
    <x v="2"/>
    <s v="Cavalier"/>
    <n v="2003"/>
    <x v="18"/>
    <x v="1"/>
    <n v="140"/>
    <n v="4"/>
    <x v="3"/>
    <s v="front wheel drive"/>
    <n v="4"/>
    <s v="N/A"/>
    <s v="Compact"/>
    <s v="Sedan"/>
    <n v="30"/>
    <n v="22"/>
    <n v="1385"/>
    <x v="653"/>
  </r>
  <r>
    <x v="2"/>
    <s v="Cavalier"/>
    <n v="2003"/>
    <x v="18"/>
    <x v="1"/>
    <n v="140"/>
    <n v="4"/>
    <x v="3"/>
    <s v="front wheel drive"/>
    <n v="4"/>
    <s v="N/A"/>
    <s v="Compact"/>
    <s v="Sedan"/>
    <n v="30"/>
    <n v="22"/>
    <n v="1385"/>
    <x v="1606"/>
  </r>
  <r>
    <x v="2"/>
    <s v="Cavalier"/>
    <n v="2003"/>
    <x v="18"/>
    <x v="1"/>
    <n v="140"/>
    <n v="4"/>
    <x v="3"/>
    <s v="front wheel drive"/>
    <n v="4"/>
    <s v="N/A"/>
    <s v="Compact"/>
    <s v="Sedan"/>
    <n v="30"/>
    <n v="22"/>
    <n v="1385"/>
    <x v="1607"/>
  </r>
  <r>
    <x v="2"/>
    <s v="Classic"/>
    <n v="2004"/>
    <x v="19"/>
    <x v="1"/>
    <n v="140"/>
    <n v="4"/>
    <x v="1"/>
    <s v="front wheel drive"/>
    <n v="4"/>
    <s v="N/A"/>
    <s v="Midsize"/>
    <s v="Sedan"/>
    <n v="31"/>
    <n v="22"/>
    <n v="1385"/>
    <x v="1608"/>
  </r>
  <r>
    <x v="2"/>
    <s v="Classic"/>
    <n v="2005"/>
    <x v="20"/>
    <x v="1"/>
    <n v="140"/>
    <n v="4"/>
    <x v="1"/>
    <s v="front wheel drive"/>
    <n v="4"/>
    <s v="N/A"/>
    <s v="Midsize"/>
    <s v="Sedan"/>
    <n v="31"/>
    <n v="22"/>
    <n v="1385"/>
    <x v="1041"/>
  </r>
  <r>
    <x v="2"/>
    <s v="Cavalier"/>
    <n v="2003"/>
    <x v="18"/>
    <x v="1"/>
    <n v="140"/>
    <n v="4"/>
    <x v="3"/>
    <s v="front wheel drive"/>
    <n v="2"/>
    <s v="N/A"/>
    <s v="Compact"/>
    <s v="Coupe"/>
    <n v="30"/>
    <n v="22"/>
    <n v="1385"/>
    <x v="1609"/>
  </r>
  <r>
    <x v="2"/>
    <s v="Cavalier"/>
    <n v="2003"/>
    <x v="18"/>
    <x v="1"/>
    <n v="140"/>
    <n v="4"/>
    <x v="3"/>
    <s v="front wheel drive"/>
    <n v="2"/>
    <s v="N/A"/>
    <s v="Compact"/>
    <s v="Coupe"/>
    <n v="30"/>
    <n v="22"/>
    <n v="1385"/>
    <x v="1610"/>
  </r>
  <r>
    <x v="2"/>
    <s v="Cavalier"/>
    <n v="2003"/>
    <x v="18"/>
    <x v="1"/>
    <n v="140"/>
    <n v="4"/>
    <x v="3"/>
    <s v="front wheel drive"/>
    <n v="2"/>
    <s v="N/A"/>
    <s v="Compact"/>
    <s v="Coupe"/>
    <n v="30"/>
    <n v="22"/>
    <n v="1385"/>
    <x v="275"/>
  </r>
  <r>
    <x v="17"/>
    <s v="Protege"/>
    <n v="2001"/>
    <x v="15"/>
    <x v="1"/>
    <n v="140"/>
    <n v="4"/>
    <x v="3"/>
    <s v="front wheel drive"/>
    <n v="4"/>
    <s v="N/A"/>
    <s v="Compact"/>
    <s v="Sedan"/>
    <n v="28"/>
    <n v="22"/>
    <n v="586"/>
    <x v="1611"/>
  </r>
  <r>
    <x v="25"/>
    <s v="Grand Am"/>
    <n v="2003"/>
    <x v="18"/>
    <x v="1"/>
    <n v="140"/>
    <n v="4"/>
    <x v="3"/>
    <s v="front wheel drive"/>
    <n v="4"/>
    <s v="N/A"/>
    <s v="Midsize"/>
    <s v="Sedan"/>
    <n v="30"/>
    <n v="22"/>
    <n v="210"/>
    <x v="1411"/>
  </r>
  <r>
    <x v="25"/>
    <s v="Grand Am"/>
    <n v="2003"/>
    <x v="18"/>
    <x v="1"/>
    <n v="140"/>
    <n v="4"/>
    <x v="3"/>
    <s v="front wheel drive"/>
    <n v="4"/>
    <s v="N/A"/>
    <s v="Midsize"/>
    <s v="Sedan"/>
    <n v="30"/>
    <n v="22"/>
    <n v="210"/>
    <x v="1612"/>
  </r>
  <r>
    <x v="25"/>
    <s v="Grand Am"/>
    <n v="2005"/>
    <x v="20"/>
    <x v="1"/>
    <n v="140"/>
    <n v="4"/>
    <x v="1"/>
    <s v="front wheel drive"/>
    <n v="4"/>
    <s v="N/A"/>
    <s v="Midsize"/>
    <s v="Sedan"/>
    <n v="31"/>
    <n v="22"/>
    <n v="210"/>
    <x v="1613"/>
  </r>
  <r>
    <x v="25"/>
    <s v="Sunfire"/>
    <n v="2003"/>
    <x v="18"/>
    <x v="1"/>
    <n v="140"/>
    <n v="4"/>
    <x v="3"/>
    <s v="front wheel drive"/>
    <n v="2"/>
    <s v="N/A"/>
    <s v="Compact"/>
    <s v="Coupe"/>
    <n v="30"/>
    <n v="22"/>
    <n v="210"/>
    <x v="1414"/>
  </r>
  <r>
    <x v="8"/>
    <s v="Escape"/>
    <n v="2017"/>
    <x v="2"/>
    <x v="1"/>
    <n v="63"/>
    <n v="4"/>
    <x v="1"/>
    <s v="all wheel drive"/>
    <n v="4"/>
    <s v="Crossover"/>
    <s v="Compact"/>
    <s v="4dr SUV"/>
    <n v="28"/>
    <n v="22"/>
    <n v="5657"/>
    <x v="412"/>
  </r>
  <r>
    <x v="8"/>
    <s v="Escape"/>
    <n v="2017"/>
    <x v="2"/>
    <x v="1"/>
    <n v="63"/>
    <n v="4"/>
    <x v="1"/>
    <s v="all wheel drive"/>
    <n v="4"/>
    <s v="Crossover"/>
    <s v="Compact"/>
    <s v="4dr SUV"/>
    <n v="28"/>
    <n v="22"/>
    <n v="5657"/>
    <x v="894"/>
  </r>
  <r>
    <x v="8"/>
    <s v="Ranger"/>
    <n v="2010"/>
    <x v="9"/>
    <x v="1"/>
    <n v="143"/>
    <n v="4"/>
    <x v="3"/>
    <s v="rear wheel drive"/>
    <n v="2"/>
    <s v="N/A"/>
    <s v="Compact"/>
    <s v="Extended Cab Pickup"/>
    <n v="27"/>
    <n v="22"/>
    <n v="5657"/>
    <x v="1614"/>
  </r>
  <r>
    <x v="8"/>
    <s v="Ranger"/>
    <n v="2010"/>
    <x v="9"/>
    <x v="1"/>
    <n v="143"/>
    <n v="4"/>
    <x v="3"/>
    <s v="rear wheel drive"/>
    <n v="2"/>
    <s v="N/A"/>
    <s v="Compact"/>
    <s v="Extended Cab Pickup"/>
    <n v="27"/>
    <n v="22"/>
    <n v="5657"/>
    <x v="1615"/>
  </r>
  <r>
    <x v="8"/>
    <s v="Ranger"/>
    <n v="2010"/>
    <x v="9"/>
    <x v="1"/>
    <n v="143"/>
    <n v="4"/>
    <x v="3"/>
    <s v="rear wheel drive"/>
    <n v="2"/>
    <s v="N/A"/>
    <s v="Compact"/>
    <s v="Regular Cab Pickup"/>
    <n v="27"/>
    <n v="22"/>
    <n v="5657"/>
    <x v="1616"/>
  </r>
  <r>
    <x v="8"/>
    <s v="Ranger"/>
    <n v="2010"/>
    <x v="9"/>
    <x v="1"/>
    <n v="143"/>
    <n v="4"/>
    <x v="3"/>
    <s v="rear wheel drive"/>
    <n v="2"/>
    <s v="N/A"/>
    <s v="Compact"/>
    <s v="Regular Cab Pickup"/>
    <n v="27"/>
    <n v="22"/>
    <n v="5657"/>
    <x v="847"/>
  </r>
  <r>
    <x v="8"/>
    <s v="Ranger"/>
    <n v="2010"/>
    <x v="9"/>
    <x v="1"/>
    <n v="143"/>
    <n v="4"/>
    <x v="3"/>
    <s v="rear wheel drive"/>
    <n v="2"/>
    <s v="N/A"/>
    <s v="Compact"/>
    <s v="Regular Cab Pickup"/>
    <n v="27"/>
    <n v="22"/>
    <n v="5657"/>
    <x v="1617"/>
  </r>
  <r>
    <x v="8"/>
    <s v="Ranger"/>
    <n v="2011"/>
    <x v="6"/>
    <x v="1"/>
    <n v="143"/>
    <n v="4"/>
    <x v="3"/>
    <s v="rear wheel drive"/>
    <n v="2"/>
    <s v="N/A"/>
    <s v="Compact"/>
    <s v="Regular Cab Pickup"/>
    <n v="27"/>
    <n v="22"/>
    <n v="5657"/>
    <x v="386"/>
  </r>
  <r>
    <x v="8"/>
    <s v="Ranger"/>
    <n v="2011"/>
    <x v="6"/>
    <x v="1"/>
    <n v="143"/>
    <n v="4"/>
    <x v="3"/>
    <s v="rear wheel drive"/>
    <n v="2"/>
    <s v="N/A"/>
    <s v="Compact"/>
    <s v="Extended Cab Pickup"/>
    <n v="27"/>
    <n v="22"/>
    <n v="5657"/>
    <x v="1618"/>
  </r>
  <r>
    <x v="8"/>
    <s v="Ranger"/>
    <n v="2011"/>
    <x v="6"/>
    <x v="1"/>
    <n v="143"/>
    <n v="4"/>
    <x v="3"/>
    <s v="rear wheel drive"/>
    <n v="2"/>
    <s v="N/A"/>
    <s v="Compact"/>
    <s v="Extended Cab Pickup"/>
    <n v="27"/>
    <n v="22"/>
    <n v="5657"/>
    <x v="1619"/>
  </r>
  <r>
    <x v="8"/>
    <s v="Ranger"/>
    <n v="2011"/>
    <x v="6"/>
    <x v="1"/>
    <n v="143"/>
    <n v="4"/>
    <x v="3"/>
    <s v="rear wheel drive"/>
    <n v="2"/>
    <s v="N/A"/>
    <s v="Compact"/>
    <s v="Regular Cab Pickup"/>
    <n v="27"/>
    <n v="22"/>
    <n v="5657"/>
    <x v="422"/>
  </r>
  <r>
    <x v="2"/>
    <s v="Malibu Classic"/>
    <n v="2008"/>
    <x v="12"/>
    <x v="1"/>
    <n v="145"/>
    <n v="4"/>
    <x v="1"/>
    <s v="front wheel drive"/>
    <n v="4"/>
    <s v="N/A"/>
    <s v="Midsize"/>
    <s v="Sedan"/>
    <n v="30"/>
    <n v="22"/>
    <n v="1385"/>
    <x v="1620"/>
  </r>
  <r>
    <x v="25"/>
    <s v="G5"/>
    <n v="2007"/>
    <x v="25"/>
    <x v="1"/>
    <n v="148"/>
    <n v="4"/>
    <x v="3"/>
    <s v="front wheel drive"/>
    <n v="2"/>
    <s v="N/A"/>
    <s v="Compact"/>
    <s v="Coupe"/>
    <n v="31"/>
    <n v="22"/>
    <n v="210"/>
    <x v="1621"/>
  </r>
  <r>
    <x v="18"/>
    <s v="SX4"/>
    <n v="2011"/>
    <x v="6"/>
    <x v="1"/>
    <n v="150"/>
    <n v="4"/>
    <x v="3"/>
    <s v="front wheel drive"/>
    <n v="4"/>
    <s v="Crossover,Hatchback"/>
    <s v="Compact"/>
    <s v="4dr Hatchback"/>
    <n v="30"/>
    <n v="22"/>
    <n v="481"/>
    <x v="1377"/>
  </r>
  <r>
    <x v="18"/>
    <s v="SX4"/>
    <n v="2011"/>
    <x v="6"/>
    <x v="1"/>
    <n v="150"/>
    <n v="4"/>
    <x v="3"/>
    <s v="all wheel drive"/>
    <n v="4"/>
    <s v="Crossover,Hatchback"/>
    <s v="Compact"/>
    <s v="4dr Hatchback"/>
    <n v="30"/>
    <n v="22"/>
    <n v="481"/>
    <x v="1622"/>
  </r>
  <r>
    <x v="18"/>
    <s v="SX4"/>
    <n v="2011"/>
    <x v="6"/>
    <x v="1"/>
    <n v="150"/>
    <n v="4"/>
    <x v="3"/>
    <s v="all wheel drive"/>
    <n v="4"/>
    <s v="Crossover,Hatchback"/>
    <s v="Compact"/>
    <s v="4dr Hatchback"/>
    <n v="30"/>
    <n v="22"/>
    <n v="481"/>
    <x v="1623"/>
  </r>
  <r>
    <x v="18"/>
    <s v="SX4"/>
    <n v="2011"/>
    <x v="6"/>
    <x v="1"/>
    <n v="150"/>
    <n v="4"/>
    <x v="3"/>
    <s v="front wheel drive"/>
    <n v="4"/>
    <s v="Crossover,Hatchback"/>
    <s v="Compact"/>
    <s v="4dr Hatchback"/>
    <n v="30"/>
    <n v="22"/>
    <n v="481"/>
    <x v="1422"/>
  </r>
  <r>
    <x v="18"/>
    <s v="SX4"/>
    <n v="2012"/>
    <x v="5"/>
    <x v="1"/>
    <n v="150"/>
    <n v="4"/>
    <x v="3"/>
    <s v="front wheel drive"/>
    <n v="4"/>
    <s v="Crossover,Hatchback"/>
    <s v="Compact"/>
    <s v="4dr Hatchback"/>
    <n v="30"/>
    <n v="22"/>
    <n v="481"/>
    <x v="1376"/>
  </r>
  <r>
    <x v="18"/>
    <s v="SX4"/>
    <n v="2012"/>
    <x v="5"/>
    <x v="1"/>
    <n v="150"/>
    <n v="4"/>
    <x v="3"/>
    <s v="all wheel drive"/>
    <n v="4"/>
    <s v="Crossover,Hatchback"/>
    <s v="Compact"/>
    <s v="4dr Hatchback"/>
    <n v="30"/>
    <n v="22"/>
    <n v="481"/>
    <x v="1624"/>
  </r>
  <r>
    <x v="18"/>
    <s v="SX4"/>
    <n v="2012"/>
    <x v="5"/>
    <x v="1"/>
    <n v="150"/>
    <n v="4"/>
    <x v="3"/>
    <s v="all wheel drive"/>
    <n v="4"/>
    <s v="Crossover,Hatchback"/>
    <s v="Compact"/>
    <s v="4dr Hatchback"/>
    <n v="30"/>
    <n v="22"/>
    <n v="481"/>
    <x v="1622"/>
  </r>
  <r>
    <x v="18"/>
    <s v="SX4"/>
    <n v="2013"/>
    <x v="3"/>
    <x v="1"/>
    <n v="150"/>
    <n v="4"/>
    <x v="3"/>
    <s v="all wheel drive"/>
    <n v="4"/>
    <s v="Crossover,Hatchback"/>
    <s v="Compact"/>
    <s v="4dr Hatchback"/>
    <n v="30"/>
    <n v="22"/>
    <n v="481"/>
    <x v="1421"/>
  </r>
  <r>
    <x v="18"/>
    <s v="SX4"/>
    <n v="2013"/>
    <x v="3"/>
    <x v="1"/>
    <n v="150"/>
    <n v="4"/>
    <x v="3"/>
    <s v="all wheel drive"/>
    <n v="4"/>
    <s v="Crossover,Hatchback"/>
    <s v="Compact"/>
    <s v="4dr Hatchback"/>
    <n v="30"/>
    <n v="22"/>
    <n v="481"/>
    <x v="1622"/>
  </r>
  <r>
    <x v="15"/>
    <s v="RSX"/>
    <n v="2006"/>
    <x v="24"/>
    <x v="1"/>
    <n v="155"/>
    <n v="4"/>
    <x v="1"/>
    <s v="front wheel drive"/>
    <n v="2"/>
    <s v="Hatchback,Luxury"/>
    <s v="Compact"/>
    <s v="2dr Hatchback"/>
    <n v="31"/>
    <n v="22"/>
    <n v="204"/>
    <x v="1625"/>
  </r>
  <r>
    <x v="15"/>
    <s v="RSX"/>
    <n v="2006"/>
    <x v="24"/>
    <x v="1"/>
    <n v="155"/>
    <n v="4"/>
    <x v="1"/>
    <s v="front wheel drive"/>
    <n v="2"/>
    <s v="Hatchback,Luxury"/>
    <s v="Compact"/>
    <s v="2dr Hatchback"/>
    <n v="31"/>
    <n v="22"/>
    <n v="204"/>
    <x v="1626"/>
  </r>
  <r>
    <x v="2"/>
    <s v="HHR"/>
    <n v="2009"/>
    <x v="10"/>
    <x v="6"/>
    <n v="155"/>
    <n v="4"/>
    <x v="1"/>
    <s v="front wheel drive"/>
    <n v="4"/>
    <s v="Flex Fuel"/>
    <s v="Compact"/>
    <s v="Wagon"/>
    <n v="30"/>
    <n v="22"/>
    <n v="1385"/>
    <x v="381"/>
  </r>
  <r>
    <x v="2"/>
    <s v="HHR"/>
    <n v="2009"/>
    <x v="10"/>
    <x v="6"/>
    <n v="155"/>
    <n v="4"/>
    <x v="3"/>
    <s v="front wheel drive"/>
    <n v="4"/>
    <s v="Flex Fuel"/>
    <s v="Compact"/>
    <s v="Wagon"/>
    <n v="32"/>
    <n v="22"/>
    <n v="1385"/>
    <x v="1627"/>
  </r>
  <r>
    <x v="2"/>
    <s v="HHR"/>
    <n v="2009"/>
    <x v="10"/>
    <x v="6"/>
    <n v="155"/>
    <n v="4"/>
    <x v="3"/>
    <s v="front wheel drive"/>
    <n v="4"/>
    <s v="Flex Fuel"/>
    <s v="Compact"/>
    <s v="Wagon"/>
    <n v="32"/>
    <n v="22"/>
    <n v="1385"/>
    <x v="1628"/>
  </r>
  <r>
    <x v="2"/>
    <s v="HHR"/>
    <n v="2009"/>
    <x v="10"/>
    <x v="6"/>
    <n v="155"/>
    <n v="4"/>
    <x v="1"/>
    <s v="front wheel drive"/>
    <n v="4"/>
    <s v="Flex Fuel"/>
    <s v="Compact"/>
    <s v="Wagon"/>
    <n v="30"/>
    <n v="22"/>
    <n v="1385"/>
    <x v="1629"/>
  </r>
  <r>
    <x v="2"/>
    <s v="HHR"/>
    <n v="2010"/>
    <x v="9"/>
    <x v="6"/>
    <n v="155"/>
    <n v="4"/>
    <x v="3"/>
    <s v="front wheel drive"/>
    <n v="4"/>
    <s v="Flex Fuel"/>
    <s v="Compact"/>
    <s v="Wagon"/>
    <n v="32"/>
    <n v="22"/>
    <n v="1385"/>
    <x v="66"/>
  </r>
  <r>
    <x v="2"/>
    <s v="HHR"/>
    <n v="2010"/>
    <x v="9"/>
    <x v="6"/>
    <n v="155"/>
    <n v="4"/>
    <x v="3"/>
    <s v="front wheel drive"/>
    <n v="4"/>
    <s v="Flex Fuel"/>
    <s v="Compact"/>
    <s v="Wagon"/>
    <n v="32"/>
    <n v="22"/>
    <n v="1385"/>
    <x v="1627"/>
  </r>
  <r>
    <x v="2"/>
    <s v="HHR"/>
    <n v="2010"/>
    <x v="9"/>
    <x v="6"/>
    <n v="155"/>
    <n v="4"/>
    <x v="3"/>
    <s v="front wheel drive"/>
    <n v="4"/>
    <s v="Flex Fuel"/>
    <s v="Compact"/>
    <s v="Wagon"/>
    <n v="32"/>
    <n v="22"/>
    <n v="1385"/>
    <x v="565"/>
  </r>
  <r>
    <x v="2"/>
    <s v="HHR"/>
    <n v="2010"/>
    <x v="9"/>
    <x v="6"/>
    <n v="155"/>
    <n v="4"/>
    <x v="3"/>
    <s v="front wheel drive"/>
    <n v="4"/>
    <s v="Flex Fuel"/>
    <s v="Compact"/>
    <s v="Wagon"/>
    <n v="32"/>
    <n v="22"/>
    <n v="1385"/>
    <x v="1628"/>
  </r>
  <r>
    <x v="2"/>
    <s v="HHR"/>
    <n v="2011"/>
    <x v="6"/>
    <x v="6"/>
    <n v="155"/>
    <n v="4"/>
    <x v="3"/>
    <s v="front wheel drive"/>
    <n v="4"/>
    <s v="Flex Fuel"/>
    <s v="Compact"/>
    <s v="Wagon"/>
    <n v="32"/>
    <n v="22"/>
    <n v="1385"/>
    <x v="1627"/>
  </r>
  <r>
    <x v="2"/>
    <s v="HHR"/>
    <n v="2011"/>
    <x v="6"/>
    <x v="6"/>
    <n v="155"/>
    <n v="4"/>
    <x v="3"/>
    <s v="front wheel drive"/>
    <n v="4"/>
    <s v="Flex Fuel"/>
    <s v="Compact"/>
    <s v="Wagon"/>
    <n v="32"/>
    <n v="22"/>
    <n v="1385"/>
    <x v="1628"/>
  </r>
  <r>
    <x v="2"/>
    <s v="HHR"/>
    <n v="2011"/>
    <x v="6"/>
    <x v="6"/>
    <n v="155"/>
    <n v="4"/>
    <x v="3"/>
    <s v="front wheel drive"/>
    <n v="4"/>
    <s v="Flex Fuel"/>
    <s v="Compact"/>
    <s v="Wagon"/>
    <n v="32"/>
    <n v="22"/>
    <n v="1385"/>
    <x v="565"/>
  </r>
  <r>
    <x v="18"/>
    <s v="Aerio"/>
    <n v="2005"/>
    <x v="20"/>
    <x v="1"/>
    <n v="155"/>
    <n v="4"/>
    <x v="1"/>
    <s v="front wheel drive"/>
    <n v="4"/>
    <s v="N/A"/>
    <s v="Compact"/>
    <s v="Wagon"/>
    <n v="28"/>
    <n v="22"/>
    <n v="481"/>
    <x v="1630"/>
  </r>
  <r>
    <x v="18"/>
    <s v="Aerio"/>
    <n v="2005"/>
    <x v="20"/>
    <x v="1"/>
    <n v="155"/>
    <n v="4"/>
    <x v="3"/>
    <s v="front wheel drive"/>
    <n v="4"/>
    <s v="N/A"/>
    <s v="Compact"/>
    <s v="Wagon"/>
    <n v="28"/>
    <n v="22"/>
    <n v="481"/>
    <x v="1631"/>
  </r>
  <r>
    <x v="18"/>
    <s v="Aerio"/>
    <n v="2005"/>
    <x v="20"/>
    <x v="1"/>
    <n v="155"/>
    <n v="4"/>
    <x v="3"/>
    <s v="front wheel drive"/>
    <n v="4"/>
    <s v="N/A"/>
    <s v="Compact"/>
    <s v="Sedan"/>
    <n v="28"/>
    <n v="22"/>
    <n v="481"/>
    <x v="1632"/>
  </r>
  <r>
    <x v="18"/>
    <s v="Aerio"/>
    <n v="2005"/>
    <x v="20"/>
    <x v="1"/>
    <n v="155"/>
    <n v="4"/>
    <x v="3"/>
    <s v="front wheel drive"/>
    <n v="4"/>
    <s v="N/A"/>
    <s v="Compact"/>
    <s v="Wagon"/>
    <n v="28"/>
    <n v="22"/>
    <n v="481"/>
    <x v="1633"/>
  </r>
  <r>
    <x v="18"/>
    <s v="Aerio"/>
    <n v="2005"/>
    <x v="20"/>
    <x v="1"/>
    <n v="155"/>
    <n v="4"/>
    <x v="3"/>
    <s v="front wheel drive"/>
    <n v="4"/>
    <s v="N/A"/>
    <s v="Compact"/>
    <s v="Sedan"/>
    <n v="28"/>
    <n v="22"/>
    <n v="481"/>
    <x v="1634"/>
  </r>
  <r>
    <x v="18"/>
    <s v="Aerio"/>
    <n v="2005"/>
    <x v="20"/>
    <x v="1"/>
    <n v="155"/>
    <n v="4"/>
    <x v="3"/>
    <s v="front wheel drive"/>
    <n v="4"/>
    <s v="N/A"/>
    <s v="Compact"/>
    <s v="Sedan"/>
    <n v="28"/>
    <n v="22"/>
    <n v="481"/>
    <x v="1635"/>
  </r>
  <r>
    <x v="18"/>
    <s v="Aerio"/>
    <n v="2005"/>
    <x v="20"/>
    <x v="1"/>
    <n v="155"/>
    <n v="4"/>
    <x v="1"/>
    <s v="front wheel drive"/>
    <n v="4"/>
    <s v="N/A"/>
    <s v="Compact"/>
    <s v="Sedan"/>
    <n v="28"/>
    <n v="22"/>
    <n v="481"/>
    <x v="1636"/>
  </r>
  <r>
    <x v="18"/>
    <s v="Aerio"/>
    <n v="2005"/>
    <x v="20"/>
    <x v="1"/>
    <n v="155"/>
    <n v="4"/>
    <x v="1"/>
    <s v="front wheel drive"/>
    <n v="4"/>
    <s v="N/A"/>
    <s v="Compact"/>
    <s v="Sedan"/>
    <n v="28"/>
    <n v="22"/>
    <n v="481"/>
    <x v="1637"/>
  </r>
  <r>
    <x v="18"/>
    <s v="Aerio"/>
    <n v="2006"/>
    <x v="24"/>
    <x v="1"/>
    <n v="155"/>
    <n v="4"/>
    <x v="1"/>
    <s v="front wheel drive"/>
    <n v="4"/>
    <s v="N/A"/>
    <s v="Compact"/>
    <s v="Wagon"/>
    <n v="28"/>
    <n v="22"/>
    <n v="481"/>
    <x v="803"/>
  </r>
  <r>
    <x v="18"/>
    <s v="Aerio"/>
    <n v="2006"/>
    <x v="24"/>
    <x v="1"/>
    <n v="155"/>
    <n v="4"/>
    <x v="1"/>
    <s v="front wheel drive"/>
    <n v="4"/>
    <s v="N/A"/>
    <s v="Compact"/>
    <s v="Sedan"/>
    <n v="28"/>
    <n v="22"/>
    <n v="481"/>
    <x v="1638"/>
  </r>
  <r>
    <x v="18"/>
    <s v="Aerio"/>
    <n v="2006"/>
    <x v="24"/>
    <x v="1"/>
    <n v="155"/>
    <n v="4"/>
    <x v="3"/>
    <s v="front wheel drive"/>
    <n v="4"/>
    <s v="N/A"/>
    <s v="Compact"/>
    <s v="Sedan"/>
    <n v="28"/>
    <n v="22"/>
    <n v="481"/>
    <x v="1639"/>
  </r>
  <r>
    <x v="18"/>
    <s v="Aerio"/>
    <n v="2006"/>
    <x v="24"/>
    <x v="1"/>
    <n v="155"/>
    <n v="4"/>
    <x v="3"/>
    <s v="front wheel drive"/>
    <n v="4"/>
    <s v="N/A"/>
    <s v="Compact"/>
    <s v="Wagon"/>
    <n v="28"/>
    <n v="22"/>
    <n v="481"/>
    <x v="1378"/>
  </r>
  <r>
    <x v="18"/>
    <s v="Aerio"/>
    <n v="2006"/>
    <x v="24"/>
    <x v="1"/>
    <n v="155"/>
    <n v="4"/>
    <x v="3"/>
    <s v="front wheel drive"/>
    <n v="4"/>
    <s v="N/A"/>
    <s v="Compact"/>
    <s v="Wagon"/>
    <n v="28"/>
    <n v="22"/>
    <n v="481"/>
    <x v="1640"/>
  </r>
  <r>
    <x v="18"/>
    <s v="Aerio"/>
    <n v="2006"/>
    <x v="24"/>
    <x v="1"/>
    <n v="155"/>
    <n v="4"/>
    <x v="1"/>
    <s v="front wheel drive"/>
    <n v="4"/>
    <s v="N/A"/>
    <s v="Compact"/>
    <s v="Sedan"/>
    <n v="28"/>
    <n v="22"/>
    <n v="481"/>
    <x v="1372"/>
  </r>
  <r>
    <x v="18"/>
    <s v="Aerio"/>
    <n v="2006"/>
    <x v="24"/>
    <x v="1"/>
    <n v="155"/>
    <n v="4"/>
    <x v="1"/>
    <s v="front wheel drive"/>
    <n v="4"/>
    <s v="N/A"/>
    <s v="Compact"/>
    <s v="Wagon"/>
    <n v="28"/>
    <n v="22"/>
    <n v="481"/>
    <x v="1641"/>
  </r>
  <r>
    <x v="18"/>
    <s v="Aerio"/>
    <n v="2006"/>
    <x v="24"/>
    <x v="1"/>
    <n v="155"/>
    <n v="4"/>
    <x v="3"/>
    <s v="front wheel drive"/>
    <n v="4"/>
    <s v="N/A"/>
    <s v="Compact"/>
    <s v="Sedan"/>
    <n v="28"/>
    <n v="22"/>
    <n v="481"/>
    <x v="1642"/>
  </r>
  <r>
    <x v="18"/>
    <s v="Aerio"/>
    <n v="2007"/>
    <x v="25"/>
    <x v="1"/>
    <n v="155"/>
    <n v="4"/>
    <x v="3"/>
    <s v="front wheel drive"/>
    <n v="4"/>
    <s v="N/A"/>
    <s v="Compact"/>
    <s v="Sedan"/>
    <n v="28"/>
    <n v="22"/>
    <n v="481"/>
    <x v="1179"/>
  </r>
  <r>
    <x v="18"/>
    <s v="Aerio"/>
    <n v="2007"/>
    <x v="25"/>
    <x v="1"/>
    <n v="155"/>
    <n v="4"/>
    <x v="1"/>
    <s v="front wheel drive"/>
    <n v="4"/>
    <s v="N/A"/>
    <s v="Compact"/>
    <s v="Sedan"/>
    <n v="28"/>
    <n v="22"/>
    <n v="481"/>
    <x v="1378"/>
  </r>
  <r>
    <x v="18"/>
    <s v="Aerio"/>
    <n v="2007"/>
    <x v="25"/>
    <x v="1"/>
    <n v="155"/>
    <n v="4"/>
    <x v="1"/>
    <s v="front wheel drive"/>
    <n v="4"/>
    <s v="N/A"/>
    <s v="Compact"/>
    <s v="Sedan"/>
    <n v="28"/>
    <n v="22"/>
    <n v="481"/>
    <x v="1641"/>
  </r>
  <r>
    <x v="11"/>
    <s v="Camry Solara"/>
    <n v="2007"/>
    <x v="25"/>
    <x v="1"/>
    <n v="155"/>
    <n v="4"/>
    <x v="1"/>
    <s v="front wheel drive"/>
    <n v="2"/>
    <s v="N/A"/>
    <s v="Midsize"/>
    <s v="Coupe"/>
    <n v="31"/>
    <n v="22"/>
    <n v="2031"/>
    <x v="1643"/>
  </r>
  <r>
    <x v="11"/>
    <s v="Camry Solara"/>
    <n v="2007"/>
    <x v="25"/>
    <x v="1"/>
    <n v="155"/>
    <n v="4"/>
    <x v="1"/>
    <s v="front wheel drive"/>
    <n v="2"/>
    <s v="N/A"/>
    <s v="Midsize"/>
    <s v="Coupe"/>
    <n v="31"/>
    <n v="22"/>
    <n v="2031"/>
    <x v="1644"/>
  </r>
  <r>
    <x v="11"/>
    <s v="Camry Solara"/>
    <n v="2007"/>
    <x v="25"/>
    <x v="1"/>
    <n v="155"/>
    <n v="4"/>
    <x v="1"/>
    <s v="front wheel drive"/>
    <n v="2"/>
    <s v="N/A"/>
    <s v="Midsize"/>
    <s v="Coupe"/>
    <n v="31"/>
    <n v="22"/>
    <n v="2031"/>
    <x v="1645"/>
  </r>
  <r>
    <x v="11"/>
    <s v="Camry Solara"/>
    <n v="2008"/>
    <x v="12"/>
    <x v="1"/>
    <n v="155"/>
    <n v="4"/>
    <x v="1"/>
    <s v="front wheel drive"/>
    <n v="2"/>
    <s v="N/A"/>
    <s v="Midsize"/>
    <s v="Coupe"/>
    <n v="31"/>
    <n v="22"/>
    <n v="2031"/>
    <x v="773"/>
  </r>
  <r>
    <x v="11"/>
    <s v="Camry Solara"/>
    <n v="2008"/>
    <x v="12"/>
    <x v="1"/>
    <n v="155"/>
    <n v="4"/>
    <x v="1"/>
    <s v="front wheel drive"/>
    <n v="2"/>
    <s v="N/A"/>
    <s v="Midsize"/>
    <s v="Coupe"/>
    <n v="31"/>
    <n v="22"/>
    <n v="2031"/>
    <x v="1646"/>
  </r>
  <r>
    <x v="11"/>
    <s v="Camry Solara"/>
    <n v="2008"/>
    <x v="12"/>
    <x v="1"/>
    <n v="155"/>
    <n v="4"/>
    <x v="1"/>
    <s v="front wheel drive"/>
    <n v="2"/>
    <s v="N/A"/>
    <s v="Midsize"/>
    <s v="Coupe"/>
    <n v="31"/>
    <n v="22"/>
    <n v="2031"/>
    <x v="1647"/>
  </r>
  <r>
    <x v="17"/>
    <n v="5"/>
    <n v="2013"/>
    <x v="3"/>
    <x v="1"/>
    <n v="157"/>
    <n v="4"/>
    <x v="1"/>
    <s v="front wheel drive"/>
    <n v="4"/>
    <s v="N/A"/>
    <s v="Compact"/>
    <s v="Passenger Minivan"/>
    <n v="28"/>
    <n v="22"/>
    <n v="586"/>
    <x v="758"/>
  </r>
  <r>
    <x v="17"/>
    <n v="5"/>
    <n v="2013"/>
    <x v="3"/>
    <x v="1"/>
    <n v="157"/>
    <n v="4"/>
    <x v="1"/>
    <s v="front wheel drive"/>
    <n v="4"/>
    <s v="N/A"/>
    <s v="Compact"/>
    <s v="Passenger Minivan"/>
    <n v="28"/>
    <n v="22"/>
    <n v="586"/>
    <x v="1648"/>
  </r>
  <r>
    <x v="17"/>
    <n v="5"/>
    <n v="2013"/>
    <x v="3"/>
    <x v="1"/>
    <n v="157"/>
    <n v="4"/>
    <x v="1"/>
    <s v="front wheel drive"/>
    <n v="4"/>
    <s v="N/A"/>
    <s v="Compact"/>
    <s v="Passenger Minivan"/>
    <n v="28"/>
    <n v="22"/>
    <n v="586"/>
    <x v="1649"/>
  </r>
  <r>
    <x v="17"/>
    <n v="5"/>
    <n v="2014"/>
    <x v="4"/>
    <x v="1"/>
    <n v="157"/>
    <n v="4"/>
    <x v="1"/>
    <s v="front wheel drive"/>
    <n v="4"/>
    <s v="N/A"/>
    <s v="Compact"/>
    <s v="Passenger Minivan"/>
    <n v="28"/>
    <n v="22"/>
    <n v="586"/>
    <x v="1650"/>
  </r>
  <r>
    <x v="17"/>
    <n v="5"/>
    <n v="2014"/>
    <x v="4"/>
    <x v="1"/>
    <n v="157"/>
    <n v="4"/>
    <x v="1"/>
    <s v="front wheel drive"/>
    <n v="4"/>
    <s v="N/A"/>
    <s v="Compact"/>
    <s v="Passenger Minivan"/>
    <n v="28"/>
    <n v="22"/>
    <n v="586"/>
    <x v="327"/>
  </r>
  <r>
    <x v="17"/>
    <n v="5"/>
    <n v="2014"/>
    <x v="4"/>
    <x v="1"/>
    <n v="157"/>
    <n v="4"/>
    <x v="1"/>
    <s v="front wheel drive"/>
    <n v="4"/>
    <s v="N/A"/>
    <s v="Compact"/>
    <s v="Passenger Minivan"/>
    <n v="28"/>
    <n v="22"/>
    <n v="586"/>
    <x v="1651"/>
  </r>
  <r>
    <x v="16"/>
    <s v="xB"/>
    <n v="2013"/>
    <x v="3"/>
    <x v="1"/>
    <n v="158"/>
    <n v="4"/>
    <x v="3"/>
    <s v="front wheel drive"/>
    <n v="4"/>
    <s v="N/A"/>
    <s v="Compact"/>
    <s v="Wagon"/>
    <n v="28"/>
    <n v="22"/>
    <n v="105"/>
    <x v="1652"/>
  </r>
  <r>
    <x v="16"/>
    <s v="xB"/>
    <n v="2013"/>
    <x v="3"/>
    <x v="1"/>
    <n v="158"/>
    <n v="4"/>
    <x v="3"/>
    <s v="front wheel drive"/>
    <n v="4"/>
    <s v="N/A"/>
    <s v="Compact"/>
    <s v="Wagon"/>
    <n v="28"/>
    <n v="22"/>
    <n v="105"/>
    <x v="1469"/>
  </r>
  <r>
    <x v="16"/>
    <s v="xB"/>
    <n v="2013"/>
    <x v="3"/>
    <x v="1"/>
    <n v="158"/>
    <n v="4"/>
    <x v="1"/>
    <s v="front wheel drive"/>
    <n v="4"/>
    <s v="N/A"/>
    <s v="Compact"/>
    <s v="Wagon"/>
    <n v="28"/>
    <n v="22"/>
    <n v="105"/>
    <x v="1653"/>
  </r>
  <r>
    <x v="16"/>
    <s v="xB"/>
    <n v="2013"/>
    <x v="3"/>
    <x v="1"/>
    <n v="158"/>
    <n v="4"/>
    <x v="1"/>
    <s v="front wheel drive"/>
    <n v="4"/>
    <s v="N/A"/>
    <s v="Compact"/>
    <s v="Wagon"/>
    <n v="28"/>
    <n v="22"/>
    <n v="105"/>
    <x v="1654"/>
  </r>
  <r>
    <x v="16"/>
    <s v="xB"/>
    <n v="2014"/>
    <x v="4"/>
    <x v="1"/>
    <n v="158"/>
    <n v="4"/>
    <x v="3"/>
    <s v="front wheel drive"/>
    <n v="4"/>
    <s v="N/A"/>
    <s v="Compact"/>
    <s v="Wagon"/>
    <n v="28"/>
    <n v="22"/>
    <n v="105"/>
    <x v="1652"/>
  </r>
  <r>
    <x v="16"/>
    <s v="xB"/>
    <n v="2014"/>
    <x v="4"/>
    <x v="1"/>
    <n v="158"/>
    <n v="4"/>
    <x v="1"/>
    <s v="front wheel drive"/>
    <n v="4"/>
    <s v="N/A"/>
    <s v="Compact"/>
    <s v="Wagon"/>
    <n v="28"/>
    <n v="22"/>
    <n v="105"/>
    <x v="1655"/>
  </r>
  <r>
    <x v="16"/>
    <s v="xB"/>
    <n v="2014"/>
    <x v="4"/>
    <x v="1"/>
    <n v="158"/>
    <n v="4"/>
    <x v="1"/>
    <s v="front wheel drive"/>
    <n v="4"/>
    <s v="N/A"/>
    <s v="Compact"/>
    <s v="Wagon"/>
    <n v="28"/>
    <n v="22"/>
    <n v="105"/>
    <x v="1653"/>
  </r>
  <r>
    <x v="16"/>
    <s v="xB"/>
    <n v="2015"/>
    <x v="0"/>
    <x v="1"/>
    <n v="158"/>
    <n v="4"/>
    <x v="1"/>
    <s v="front wheel drive"/>
    <n v="4"/>
    <s v="N/A"/>
    <s v="Compact"/>
    <s v="Wagon"/>
    <n v="28"/>
    <n v="22"/>
    <n v="105"/>
    <x v="1656"/>
  </r>
  <r>
    <x v="16"/>
    <s v="xB"/>
    <n v="2015"/>
    <x v="0"/>
    <x v="1"/>
    <n v="158"/>
    <n v="4"/>
    <x v="1"/>
    <s v="front wheel drive"/>
    <n v="4"/>
    <s v="N/A"/>
    <s v="Compact"/>
    <s v="Wagon"/>
    <n v="28"/>
    <n v="22"/>
    <n v="105"/>
    <x v="951"/>
  </r>
  <r>
    <x v="16"/>
    <s v="xB"/>
    <n v="2015"/>
    <x v="0"/>
    <x v="1"/>
    <n v="158"/>
    <n v="4"/>
    <x v="3"/>
    <s v="front wheel drive"/>
    <n v="4"/>
    <s v="N/A"/>
    <s v="Compact"/>
    <s v="Wagon"/>
    <n v="28"/>
    <n v="22"/>
    <n v="105"/>
    <x v="1657"/>
  </r>
  <r>
    <x v="15"/>
    <s v="RSX"/>
    <n v="2004"/>
    <x v="19"/>
    <x v="1"/>
    <n v="160"/>
    <n v="4"/>
    <x v="1"/>
    <s v="front wheel drive"/>
    <n v="2"/>
    <s v="Hatchback,Luxury,Performance"/>
    <s v="Compact"/>
    <s v="2dr Hatchback"/>
    <n v="31"/>
    <n v="22"/>
    <n v="204"/>
    <x v="1658"/>
  </r>
  <r>
    <x v="15"/>
    <s v="RSX"/>
    <n v="2004"/>
    <x v="19"/>
    <x v="1"/>
    <n v="160"/>
    <n v="4"/>
    <x v="1"/>
    <s v="front wheel drive"/>
    <n v="2"/>
    <s v="Hatchback,Luxury,Performance"/>
    <s v="Compact"/>
    <s v="2dr Hatchback"/>
    <n v="31"/>
    <n v="22"/>
    <n v="204"/>
    <x v="230"/>
  </r>
  <r>
    <x v="15"/>
    <s v="RSX"/>
    <n v="2005"/>
    <x v="20"/>
    <x v="1"/>
    <n v="160"/>
    <n v="4"/>
    <x v="1"/>
    <s v="front wheel drive"/>
    <n v="2"/>
    <s v="Hatchback,Luxury,Performance"/>
    <s v="Compact"/>
    <s v="2dr Hatchback"/>
    <n v="31"/>
    <n v="22"/>
    <n v="204"/>
    <x v="1659"/>
  </r>
  <r>
    <x v="15"/>
    <s v="RSX"/>
    <n v="2005"/>
    <x v="20"/>
    <x v="1"/>
    <n v="160"/>
    <n v="4"/>
    <x v="1"/>
    <s v="front wheel drive"/>
    <n v="2"/>
    <s v="Hatchback,Luxury,Performance"/>
    <s v="Compact"/>
    <s v="2dr Hatchback"/>
    <n v="31"/>
    <n v="22"/>
    <n v="204"/>
    <x v="746"/>
  </r>
  <r>
    <x v="6"/>
    <s v="500L"/>
    <n v="2015"/>
    <x v="0"/>
    <x v="3"/>
    <n v="160"/>
    <n v="4"/>
    <x v="1"/>
    <s v="front wheel drive"/>
    <n v="4"/>
    <s v="N/A"/>
    <s v="Compact"/>
    <s v="Wagon"/>
    <n v="30"/>
    <n v="22"/>
    <n v="819"/>
    <x v="884"/>
  </r>
  <r>
    <x v="6"/>
    <s v="500L"/>
    <n v="2016"/>
    <x v="1"/>
    <x v="3"/>
    <n v="160"/>
    <n v="4"/>
    <x v="1"/>
    <s v="front wheel drive"/>
    <n v="4"/>
    <s v="N/A"/>
    <s v="Compact"/>
    <s v="Wagon"/>
    <n v="30"/>
    <n v="22"/>
    <n v="819"/>
    <x v="321"/>
  </r>
  <r>
    <x v="6"/>
    <s v="500L"/>
    <n v="2017"/>
    <x v="2"/>
    <x v="3"/>
    <n v="160"/>
    <n v="4"/>
    <x v="1"/>
    <s v="front wheel drive"/>
    <n v="4"/>
    <s v="N/A"/>
    <s v="Compact"/>
    <s v="Wagon"/>
    <n v="30"/>
    <n v="22"/>
    <n v="819"/>
    <x v="1660"/>
  </r>
  <r>
    <x v="6"/>
    <s v="500L"/>
    <n v="2017"/>
    <x v="2"/>
    <x v="3"/>
    <n v="160"/>
    <n v="4"/>
    <x v="1"/>
    <s v="front wheel drive"/>
    <n v="4"/>
    <s v="N/A"/>
    <s v="Compact"/>
    <s v="Wagon"/>
    <n v="30"/>
    <n v="22"/>
    <n v="819"/>
    <x v="580"/>
  </r>
  <r>
    <x v="6"/>
    <s v="500L"/>
    <n v="2017"/>
    <x v="2"/>
    <x v="3"/>
    <n v="160"/>
    <n v="4"/>
    <x v="1"/>
    <s v="front wheel drive"/>
    <n v="4"/>
    <s v="N/A"/>
    <s v="Compact"/>
    <s v="Wagon"/>
    <n v="30"/>
    <n v="22"/>
    <n v="819"/>
    <x v="11"/>
  </r>
  <r>
    <x v="25"/>
    <s v="G6"/>
    <n v="2008"/>
    <x v="12"/>
    <x v="1"/>
    <n v="164"/>
    <n v="4"/>
    <x v="1"/>
    <s v="front wheel drive"/>
    <n v="4"/>
    <s v="N/A"/>
    <s v="Midsize"/>
    <s v="Sedan"/>
    <n v="30"/>
    <n v="22"/>
    <n v="210"/>
    <x v="1441"/>
  </r>
  <r>
    <x v="25"/>
    <s v="G6"/>
    <n v="2008"/>
    <x v="12"/>
    <x v="1"/>
    <n v="164"/>
    <n v="4"/>
    <x v="1"/>
    <s v="front wheel drive"/>
    <n v="4"/>
    <s v="N/A"/>
    <s v="Midsize"/>
    <s v="Sedan"/>
    <n v="30"/>
    <n v="22"/>
    <n v="210"/>
    <x v="1661"/>
  </r>
  <r>
    <x v="25"/>
    <s v="G6"/>
    <n v="2009"/>
    <x v="10"/>
    <x v="1"/>
    <n v="164"/>
    <n v="4"/>
    <x v="1"/>
    <s v="front wheel drive"/>
    <n v="4"/>
    <s v="N/A"/>
    <s v="Midsize"/>
    <s v="Sedan"/>
    <n v="30"/>
    <n v="22"/>
    <n v="210"/>
    <x v="812"/>
  </r>
  <r>
    <x v="25"/>
    <s v="G6"/>
    <n v="2009"/>
    <x v="10"/>
    <x v="1"/>
    <n v="164"/>
    <n v="4"/>
    <x v="1"/>
    <s v="front wheel drive"/>
    <n v="4"/>
    <s v="N/A"/>
    <s v="Midsize"/>
    <s v="Sedan"/>
    <n v="30"/>
    <n v="22"/>
    <n v="210"/>
    <x v="1662"/>
  </r>
  <r>
    <x v="25"/>
    <s v="G6"/>
    <n v="2009"/>
    <x v="10"/>
    <x v="1"/>
    <n v="164"/>
    <n v="4"/>
    <x v="1"/>
    <s v="front wheel drive"/>
    <n v="4"/>
    <s v="Flex Fuel"/>
    <s v="Midsize"/>
    <s v="Sedan"/>
    <n v="30"/>
    <n v="22"/>
    <n v="210"/>
    <x v="232"/>
  </r>
  <r>
    <x v="25"/>
    <s v="G6"/>
    <n v="2010"/>
    <x v="9"/>
    <x v="1"/>
    <n v="164"/>
    <n v="4"/>
    <x v="1"/>
    <s v="front wheel drive"/>
    <n v="4"/>
    <s v="N/A"/>
    <s v="Midsize"/>
    <s v="Sedan"/>
    <n v="30"/>
    <n v="22"/>
    <n v="210"/>
    <x v="1019"/>
  </r>
  <r>
    <x v="25"/>
    <s v="G6"/>
    <n v="2009"/>
    <x v="10"/>
    <x v="1"/>
    <n v="164"/>
    <n v="4"/>
    <x v="1"/>
    <s v="front wheel drive"/>
    <n v="2"/>
    <s v="N/A"/>
    <s v="Midsize"/>
    <s v="Coupe"/>
    <n v="33"/>
    <n v="22"/>
    <n v="210"/>
    <x v="1663"/>
  </r>
  <r>
    <x v="17"/>
    <s v="MX-5 Miata"/>
    <n v="2014"/>
    <x v="4"/>
    <x v="3"/>
    <n v="167"/>
    <n v="4"/>
    <x v="3"/>
    <s v="rear wheel drive"/>
    <n v="2"/>
    <s v="Performance"/>
    <s v="Compact"/>
    <s v="Convertible"/>
    <n v="28"/>
    <n v="22"/>
    <n v="586"/>
    <x v="1664"/>
  </r>
  <r>
    <x v="17"/>
    <s v="MX-5 Miata"/>
    <n v="2015"/>
    <x v="0"/>
    <x v="3"/>
    <n v="167"/>
    <n v="4"/>
    <x v="3"/>
    <s v="rear wheel drive"/>
    <n v="2"/>
    <s v="Performance"/>
    <s v="Compact"/>
    <s v="Convertible"/>
    <n v="28"/>
    <n v="22"/>
    <n v="586"/>
    <x v="1665"/>
  </r>
  <r>
    <x v="8"/>
    <s v="Escape"/>
    <n v="2015"/>
    <x v="0"/>
    <x v="1"/>
    <n v="168"/>
    <n v="4"/>
    <x v="1"/>
    <s v="front wheel drive"/>
    <n v="4"/>
    <s v="Crossover"/>
    <s v="Compact"/>
    <s v="4dr SUV"/>
    <n v="31"/>
    <n v="22"/>
    <n v="5657"/>
    <x v="1666"/>
  </r>
  <r>
    <x v="8"/>
    <s v="Escape"/>
    <n v="2016"/>
    <x v="1"/>
    <x v="1"/>
    <n v="168"/>
    <n v="4"/>
    <x v="1"/>
    <s v="front wheel drive"/>
    <n v="4"/>
    <s v="Crossover"/>
    <s v="Compact"/>
    <s v="4dr SUV"/>
    <n v="31"/>
    <n v="22"/>
    <n v="5657"/>
    <x v="1667"/>
  </r>
  <r>
    <x v="3"/>
    <s v="Lancer Sportback"/>
    <n v="2012"/>
    <x v="5"/>
    <x v="1"/>
    <n v="168"/>
    <n v="4"/>
    <x v="1"/>
    <s v="front wheel drive"/>
    <n v="4"/>
    <s v="Hatchback"/>
    <s v="Compact"/>
    <s v="4dr Hatchback"/>
    <n v="29"/>
    <n v="22"/>
    <n v="436"/>
    <x v="967"/>
  </r>
  <r>
    <x v="3"/>
    <s v="Lancer Sportback"/>
    <n v="2013"/>
    <x v="3"/>
    <x v="1"/>
    <n v="168"/>
    <n v="4"/>
    <x v="1"/>
    <s v="front wheel drive"/>
    <n v="4"/>
    <s v="Hatchback"/>
    <s v="Compact"/>
    <s v="4dr Hatchback"/>
    <n v="29"/>
    <n v="22"/>
    <n v="436"/>
    <x v="554"/>
  </r>
  <r>
    <x v="3"/>
    <s v="Lancer Sportback"/>
    <n v="2014"/>
    <x v="4"/>
    <x v="1"/>
    <n v="168"/>
    <n v="4"/>
    <x v="1"/>
    <s v="front wheel drive"/>
    <n v="4"/>
    <s v="Hatchback"/>
    <s v="Compact"/>
    <s v="4dr Hatchback"/>
    <n v="29"/>
    <n v="22"/>
    <n v="436"/>
    <x v="966"/>
  </r>
  <r>
    <x v="3"/>
    <s v="Lancer"/>
    <n v="2015"/>
    <x v="0"/>
    <x v="1"/>
    <n v="168"/>
    <n v="4"/>
    <x v="3"/>
    <s v="front wheel drive"/>
    <n v="4"/>
    <s v="N/A"/>
    <s v="Compact"/>
    <s v="Sedan"/>
    <n v="31"/>
    <n v="22"/>
    <n v="436"/>
    <x v="1455"/>
  </r>
  <r>
    <x v="3"/>
    <s v="Lancer"/>
    <n v="2015"/>
    <x v="0"/>
    <x v="1"/>
    <n v="168"/>
    <n v="4"/>
    <x v="1"/>
    <s v="all wheel drive"/>
    <n v="4"/>
    <s v="N/A"/>
    <s v="Compact"/>
    <s v="Sedan"/>
    <n v="29"/>
    <n v="22"/>
    <n v="436"/>
    <x v="580"/>
  </r>
  <r>
    <x v="3"/>
    <s v="Lancer"/>
    <n v="2016"/>
    <x v="1"/>
    <x v="1"/>
    <n v="168"/>
    <n v="4"/>
    <x v="3"/>
    <s v="front wheel drive"/>
    <n v="4"/>
    <s v="N/A"/>
    <s v="Compact"/>
    <s v="Sedan"/>
    <n v="31"/>
    <n v="22"/>
    <n v="436"/>
    <x v="615"/>
  </r>
  <r>
    <x v="3"/>
    <s v="Outlander Sport"/>
    <n v="2016"/>
    <x v="1"/>
    <x v="1"/>
    <n v="168"/>
    <n v="4"/>
    <x v="1"/>
    <s v="four wheel drive"/>
    <n v="4"/>
    <s v="Crossover"/>
    <s v="Compact"/>
    <s v="4dr SUV"/>
    <n v="27"/>
    <n v="22"/>
    <n v="436"/>
    <x v="1020"/>
  </r>
  <r>
    <x v="3"/>
    <s v="Outlander Sport"/>
    <n v="2016"/>
    <x v="1"/>
    <x v="1"/>
    <n v="168"/>
    <n v="4"/>
    <x v="1"/>
    <s v="four wheel drive"/>
    <n v="4"/>
    <s v="Crossover"/>
    <s v="Compact"/>
    <s v="4dr SUV"/>
    <n v="27"/>
    <n v="22"/>
    <n v="436"/>
    <x v="759"/>
  </r>
  <r>
    <x v="3"/>
    <s v="Outlander Sport"/>
    <n v="2016"/>
    <x v="1"/>
    <x v="1"/>
    <n v="168"/>
    <n v="4"/>
    <x v="1"/>
    <s v="four wheel drive"/>
    <n v="4"/>
    <s v="Crossover"/>
    <s v="Compact"/>
    <s v="4dr SUV"/>
    <n v="27"/>
    <n v="22"/>
    <n v="436"/>
    <x v="1067"/>
  </r>
  <r>
    <x v="3"/>
    <s v="Outlander Sport"/>
    <n v="2016"/>
    <x v="1"/>
    <x v="1"/>
    <n v="168"/>
    <n v="4"/>
    <x v="1"/>
    <s v="four wheel drive"/>
    <n v="4"/>
    <s v="Crossover"/>
    <s v="Compact"/>
    <s v="4dr SUV"/>
    <n v="27"/>
    <n v="22"/>
    <n v="436"/>
    <x v="1013"/>
  </r>
  <r>
    <x v="3"/>
    <s v="Outlander Sport"/>
    <n v="2017"/>
    <x v="2"/>
    <x v="1"/>
    <n v="168"/>
    <n v="4"/>
    <x v="1"/>
    <s v="four wheel drive"/>
    <n v="4"/>
    <s v="Crossover"/>
    <s v="Compact"/>
    <s v="4dr SUV"/>
    <n v="27"/>
    <n v="22"/>
    <n v="436"/>
    <x v="762"/>
  </r>
  <r>
    <x v="3"/>
    <s v="Outlander Sport"/>
    <n v="2017"/>
    <x v="2"/>
    <x v="1"/>
    <n v="168"/>
    <n v="4"/>
    <x v="1"/>
    <s v="four wheel drive"/>
    <n v="4"/>
    <s v="Crossover"/>
    <s v="Compact"/>
    <s v="4dr SUV"/>
    <n v="27"/>
    <n v="22"/>
    <n v="436"/>
    <x v="303"/>
  </r>
  <r>
    <x v="3"/>
    <s v="Outlander Sport"/>
    <n v="2017"/>
    <x v="2"/>
    <x v="1"/>
    <n v="168"/>
    <n v="4"/>
    <x v="1"/>
    <s v="four wheel drive"/>
    <n v="4"/>
    <s v="Crossover"/>
    <s v="Compact"/>
    <s v="4dr SUV"/>
    <n v="27"/>
    <n v="22"/>
    <n v="436"/>
    <x v="1052"/>
  </r>
  <r>
    <x v="15"/>
    <s v="Integra"/>
    <n v="1999"/>
    <x v="11"/>
    <x v="1"/>
    <n v="170"/>
    <n v="4"/>
    <x v="3"/>
    <s v="front wheel drive"/>
    <n v="4"/>
    <s v="Luxury,Performance"/>
    <s v="Compact"/>
    <s v="Sedan"/>
    <n v="28"/>
    <n v="22"/>
    <n v="204"/>
    <x v="1668"/>
  </r>
  <r>
    <x v="15"/>
    <s v="Integra"/>
    <n v="2000"/>
    <x v="13"/>
    <x v="1"/>
    <n v="170"/>
    <n v="4"/>
    <x v="3"/>
    <s v="front wheel drive"/>
    <n v="4"/>
    <s v="Luxury,Performance"/>
    <s v="Compact"/>
    <s v="Sedan"/>
    <n v="28"/>
    <n v="22"/>
    <n v="204"/>
    <x v="1669"/>
  </r>
  <r>
    <x v="15"/>
    <s v="Integra"/>
    <n v="2001"/>
    <x v="15"/>
    <x v="2"/>
    <n v="170"/>
    <n v="4"/>
    <x v="3"/>
    <s v="front wheel drive"/>
    <n v="4"/>
    <s v="Luxury,Performance"/>
    <s v="Compact"/>
    <s v="Sedan"/>
    <n v="28"/>
    <n v="22"/>
    <n v="204"/>
    <x v="1103"/>
  </r>
  <r>
    <x v="15"/>
    <s v="Integra"/>
    <n v="1999"/>
    <x v="11"/>
    <x v="1"/>
    <n v="170"/>
    <n v="4"/>
    <x v="3"/>
    <s v="front wheel drive"/>
    <n v="2"/>
    <s v="Hatchback,Luxury,Performance"/>
    <s v="Compact"/>
    <s v="2dr Hatchback"/>
    <n v="28"/>
    <n v="22"/>
    <n v="204"/>
    <x v="1670"/>
  </r>
  <r>
    <x v="15"/>
    <s v="Integra"/>
    <n v="2000"/>
    <x v="13"/>
    <x v="1"/>
    <n v="170"/>
    <n v="4"/>
    <x v="3"/>
    <s v="front wheel drive"/>
    <n v="2"/>
    <s v="Hatchback,Luxury,Performance"/>
    <s v="Compact"/>
    <s v="2dr Hatchback"/>
    <n v="28"/>
    <n v="22"/>
    <n v="204"/>
    <x v="1671"/>
  </r>
  <r>
    <x v="15"/>
    <s v="Integra"/>
    <n v="2001"/>
    <x v="15"/>
    <x v="2"/>
    <n v="170"/>
    <n v="4"/>
    <x v="3"/>
    <s v="front wheel drive"/>
    <n v="2"/>
    <s v="Hatchback,Luxury,Performance"/>
    <s v="Compact"/>
    <s v="2dr Hatchback"/>
    <n v="28"/>
    <n v="22"/>
    <n v="204"/>
    <x v="238"/>
  </r>
  <r>
    <x v="4"/>
    <s v="Rogue Select"/>
    <n v="2014"/>
    <x v="4"/>
    <x v="1"/>
    <n v="170"/>
    <n v="4"/>
    <x v="1"/>
    <s v="all wheel drive"/>
    <n v="4"/>
    <s v="Crossover"/>
    <s v="Midsize"/>
    <s v="4dr SUV"/>
    <n v="27"/>
    <n v="22"/>
    <n v="2009"/>
    <x v="334"/>
  </r>
  <r>
    <x v="4"/>
    <s v="Rogue Select"/>
    <n v="2015"/>
    <x v="0"/>
    <x v="1"/>
    <n v="170"/>
    <n v="4"/>
    <x v="1"/>
    <s v="all wheel drive"/>
    <n v="4"/>
    <s v="Crossover"/>
    <s v="Midsize"/>
    <s v="4dr SUV"/>
    <n v="27"/>
    <n v="22"/>
    <n v="2009"/>
    <x v="334"/>
  </r>
  <r>
    <x v="20"/>
    <s v="Forester"/>
    <n v="2015"/>
    <x v="0"/>
    <x v="1"/>
    <n v="170"/>
    <n v="4"/>
    <x v="3"/>
    <s v="all wheel drive"/>
    <n v="4"/>
    <s v="Crossover"/>
    <s v="Midsize"/>
    <s v="4dr SUV"/>
    <n v="29"/>
    <n v="22"/>
    <n v="640"/>
    <x v="302"/>
  </r>
  <r>
    <x v="20"/>
    <s v="Forester"/>
    <n v="2015"/>
    <x v="0"/>
    <x v="1"/>
    <n v="170"/>
    <n v="4"/>
    <x v="3"/>
    <s v="all wheel drive"/>
    <n v="4"/>
    <s v="Crossover"/>
    <s v="Midsize"/>
    <s v="4dr SUV"/>
    <n v="29"/>
    <n v="22"/>
    <n v="640"/>
    <x v="483"/>
  </r>
  <r>
    <x v="20"/>
    <s v="Forester"/>
    <n v="2016"/>
    <x v="1"/>
    <x v="1"/>
    <n v="170"/>
    <n v="4"/>
    <x v="3"/>
    <s v="all wheel drive"/>
    <n v="4"/>
    <s v="Crossover"/>
    <s v="Midsize"/>
    <s v="4dr SUV"/>
    <n v="29"/>
    <n v="22"/>
    <n v="640"/>
    <x v="1051"/>
  </r>
  <r>
    <x v="20"/>
    <s v="Forester"/>
    <n v="2016"/>
    <x v="1"/>
    <x v="1"/>
    <n v="170"/>
    <n v="4"/>
    <x v="3"/>
    <s v="all wheel drive"/>
    <n v="4"/>
    <s v="Crossover"/>
    <s v="Midsize"/>
    <s v="4dr SUV"/>
    <n v="29"/>
    <n v="22"/>
    <n v="640"/>
    <x v="1014"/>
  </r>
  <r>
    <x v="20"/>
    <s v="Forester"/>
    <n v="2017"/>
    <x v="2"/>
    <x v="1"/>
    <n v="170"/>
    <n v="4"/>
    <x v="3"/>
    <s v="all wheel drive"/>
    <n v="4"/>
    <s v="Crossover"/>
    <s v="Midsize"/>
    <s v="4dr SUV"/>
    <n v="28"/>
    <n v="22"/>
    <n v="640"/>
    <x v="760"/>
  </r>
  <r>
    <x v="20"/>
    <s v="Forester"/>
    <n v="2017"/>
    <x v="2"/>
    <x v="1"/>
    <n v="170"/>
    <n v="4"/>
    <x v="3"/>
    <s v="all wheel drive"/>
    <n v="4"/>
    <s v="Crossover"/>
    <s v="Midsize"/>
    <s v="4dr SUV"/>
    <n v="28"/>
    <n v="22"/>
    <n v="640"/>
    <x v="588"/>
  </r>
  <r>
    <x v="5"/>
    <s v="Golf Alltrack"/>
    <n v="2017"/>
    <x v="2"/>
    <x v="1"/>
    <n v="170"/>
    <n v="4"/>
    <x v="2"/>
    <s v="all wheel drive"/>
    <n v="4"/>
    <s v="Crossover"/>
    <s v="Compact"/>
    <s v="Wagon"/>
    <n v="30"/>
    <n v="22"/>
    <n v="873"/>
    <x v="1672"/>
  </r>
  <r>
    <x v="5"/>
    <s v="Golf Alltrack"/>
    <n v="2017"/>
    <x v="2"/>
    <x v="1"/>
    <n v="170"/>
    <n v="4"/>
    <x v="2"/>
    <s v="all wheel drive"/>
    <n v="4"/>
    <s v="Crossover"/>
    <s v="Compact"/>
    <s v="Wagon"/>
    <n v="30"/>
    <n v="22"/>
    <n v="873"/>
    <x v="1673"/>
  </r>
  <r>
    <x v="5"/>
    <s v="Golf Alltrack"/>
    <n v="2017"/>
    <x v="2"/>
    <x v="1"/>
    <n v="170"/>
    <n v="4"/>
    <x v="2"/>
    <s v="all wheel drive"/>
    <n v="4"/>
    <s v="Crossover"/>
    <s v="Compact"/>
    <s v="Wagon"/>
    <n v="30"/>
    <n v="22"/>
    <n v="873"/>
    <x v="1674"/>
  </r>
  <r>
    <x v="5"/>
    <s v="Golf Alltrack"/>
    <n v="2017"/>
    <x v="2"/>
    <x v="1"/>
    <n v="170"/>
    <n v="4"/>
    <x v="3"/>
    <s v="all wheel drive"/>
    <n v="4"/>
    <s v="Crossover"/>
    <s v="Compact"/>
    <s v="Wagon"/>
    <n v="30"/>
    <n v="22"/>
    <n v="873"/>
    <x v="1675"/>
  </r>
  <r>
    <x v="5"/>
    <s v="Golf Alltrack"/>
    <n v="2017"/>
    <x v="2"/>
    <x v="1"/>
    <n v="170"/>
    <n v="4"/>
    <x v="3"/>
    <s v="all wheel drive"/>
    <n v="4"/>
    <s v="Crossover"/>
    <s v="Compact"/>
    <s v="Wagon"/>
    <n v="30"/>
    <n v="22"/>
    <n v="873"/>
    <x v="1676"/>
  </r>
  <r>
    <x v="5"/>
    <s v="Rabbit"/>
    <n v="2008"/>
    <x v="12"/>
    <x v="1"/>
    <n v="170"/>
    <n v="5"/>
    <x v="3"/>
    <s v="front wheel drive"/>
    <n v="4"/>
    <s v="Hatchback"/>
    <s v="Compact"/>
    <s v="4dr Hatchback"/>
    <n v="29"/>
    <n v="22"/>
    <n v="873"/>
    <x v="1677"/>
  </r>
  <r>
    <x v="5"/>
    <s v="Rabbit"/>
    <n v="2008"/>
    <x v="12"/>
    <x v="1"/>
    <n v="170"/>
    <n v="5"/>
    <x v="3"/>
    <s v="front wheel drive"/>
    <n v="2"/>
    <s v="Hatchback"/>
    <s v="Compact"/>
    <s v="2dr Hatchback"/>
    <n v="29"/>
    <n v="22"/>
    <n v="873"/>
    <x v="1678"/>
  </r>
  <r>
    <x v="17"/>
    <s v="Tribute"/>
    <n v="2009"/>
    <x v="10"/>
    <x v="1"/>
    <n v="171"/>
    <n v="4"/>
    <x v="3"/>
    <s v="front wheel drive"/>
    <n v="4"/>
    <s v="Crossover"/>
    <s v="Compact"/>
    <s v="4dr SUV"/>
    <n v="28"/>
    <n v="22"/>
    <n v="586"/>
    <x v="1679"/>
  </r>
  <r>
    <x v="17"/>
    <s v="Tribute"/>
    <n v="2010"/>
    <x v="9"/>
    <x v="1"/>
    <n v="171"/>
    <n v="4"/>
    <x v="3"/>
    <s v="front wheel drive"/>
    <n v="4"/>
    <s v="Crossover"/>
    <s v="Compact"/>
    <s v="4dr SUV"/>
    <n v="28"/>
    <n v="22"/>
    <n v="586"/>
    <x v="1680"/>
  </r>
  <r>
    <x v="25"/>
    <s v="G5"/>
    <n v="2008"/>
    <x v="12"/>
    <x v="1"/>
    <n v="171"/>
    <n v="4"/>
    <x v="3"/>
    <s v="front wheel drive"/>
    <n v="2"/>
    <s v="N/A"/>
    <s v="Compact"/>
    <s v="Coupe"/>
    <n v="32"/>
    <n v="22"/>
    <n v="210"/>
    <x v="438"/>
  </r>
  <r>
    <x v="2"/>
    <s v="Cobalt"/>
    <n v="2008"/>
    <x v="12"/>
    <x v="1"/>
    <n v="173"/>
    <n v="4"/>
    <x v="3"/>
    <s v="front wheel drive"/>
    <n v="4"/>
    <s v="N/A"/>
    <s v="Compact"/>
    <s v="Sedan"/>
    <n v="32"/>
    <n v="22"/>
    <n v="1385"/>
    <x v="582"/>
  </r>
  <r>
    <x v="2"/>
    <s v="Cobalt"/>
    <n v="2008"/>
    <x v="12"/>
    <x v="1"/>
    <n v="173"/>
    <n v="4"/>
    <x v="3"/>
    <s v="front wheel drive"/>
    <n v="2"/>
    <s v="N/A"/>
    <s v="Compact"/>
    <s v="Coupe"/>
    <n v="32"/>
    <n v="22"/>
    <n v="1385"/>
    <x v="582"/>
  </r>
  <r>
    <x v="25"/>
    <s v="G5"/>
    <n v="2007"/>
    <x v="25"/>
    <x v="1"/>
    <n v="173"/>
    <n v="4"/>
    <x v="3"/>
    <s v="front wheel drive"/>
    <n v="2"/>
    <s v="N/A"/>
    <s v="Compact"/>
    <s v="Coupe"/>
    <n v="31"/>
    <n v="22"/>
    <n v="210"/>
    <x v="1370"/>
  </r>
  <r>
    <x v="8"/>
    <s v="Fusion"/>
    <n v="2015"/>
    <x v="0"/>
    <x v="1"/>
    <n v="175"/>
    <n v="4"/>
    <x v="1"/>
    <s v="front wheel drive"/>
    <n v="4"/>
    <s v="N/A"/>
    <s v="Midsize"/>
    <s v="Sedan"/>
    <n v="34"/>
    <n v="22"/>
    <n v="5657"/>
    <x v="1681"/>
  </r>
  <r>
    <x v="8"/>
    <s v="Fusion"/>
    <n v="2015"/>
    <x v="0"/>
    <x v="1"/>
    <n v="175"/>
    <n v="4"/>
    <x v="1"/>
    <s v="front wheel drive"/>
    <n v="4"/>
    <s v="N/A"/>
    <s v="Midsize"/>
    <s v="Sedan"/>
    <n v="34"/>
    <n v="22"/>
    <n v="5657"/>
    <x v="749"/>
  </r>
  <r>
    <x v="8"/>
    <s v="Fusion"/>
    <n v="2016"/>
    <x v="1"/>
    <x v="1"/>
    <n v="175"/>
    <n v="4"/>
    <x v="1"/>
    <s v="front wheel drive"/>
    <n v="4"/>
    <s v="N/A"/>
    <s v="Midsize"/>
    <s v="Sedan"/>
    <n v="34"/>
    <n v="22"/>
    <n v="5657"/>
    <x v="918"/>
  </r>
  <r>
    <x v="8"/>
    <s v="Fusion"/>
    <n v="2016"/>
    <x v="1"/>
    <x v="1"/>
    <n v="175"/>
    <n v="4"/>
    <x v="1"/>
    <s v="front wheel drive"/>
    <n v="4"/>
    <s v="N/A"/>
    <s v="Midsize"/>
    <s v="Sedan"/>
    <n v="34"/>
    <n v="22"/>
    <n v="5657"/>
    <x v="1682"/>
  </r>
  <r>
    <x v="11"/>
    <s v="RAV4"/>
    <n v="2015"/>
    <x v="0"/>
    <x v="1"/>
    <n v="176"/>
    <n v="4"/>
    <x v="1"/>
    <s v="all wheel drive"/>
    <n v="4"/>
    <s v="Crossover"/>
    <s v="Midsize"/>
    <s v="4dr SUV"/>
    <n v="29"/>
    <n v="22"/>
    <n v="2031"/>
    <x v="1683"/>
  </r>
  <r>
    <x v="11"/>
    <s v="RAV4"/>
    <n v="2015"/>
    <x v="0"/>
    <x v="1"/>
    <n v="176"/>
    <n v="4"/>
    <x v="1"/>
    <s v="all wheel drive"/>
    <n v="4"/>
    <s v="Crossover"/>
    <s v="Midsize"/>
    <s v="4dr SUV"/>
    <n v="29"/>
    <n v="22"/>
    <n v="2031"/>
    <x v="493"/>
  </r>
  <r>
    <x v="11"/>
    <s v="RAV4"/>
    <n v="2015"/>
    <x v="0"/>
    <x v="1"/>
    <n v="176"/>
    <n v="4"/>
    <x v="1"/>
    <s v="all wheel drive"/>
    <n v="4"/>
    <s v="Crossover"/>
    <s v="Midsize"/>
    <s v="4dr SUV"/>
    <n v="29"/>
    <n v="22"/>
    <n v="2031"/>
    <x v="1684"/>
  </r>
  <r>
    <x v="11"/>
    <s v="RAV4"/>
    <n v="2016"/>
    <x v="1"/>
    <x v="1"/>
    <n v="176"/>
    <n v="4"/>
    <x v="1"/>
    <s v="all wheel drive"/>
    <n v="4"/>
    <s v="Crossover"/>
    <s v="Midsize"/>
    <s v="4dr SUV"/>
    <n v="29"/>
    <n v="22"/>
    <n v="2031"/>
    <x v="1685"/>
  </r>
  <r>
    <x v="11"/>
    <s v="RAV4"/>
    <n v="2016"/>
    <x v="1"/>
    <x v="1"/>
    <n v="176"/>
    <n v="4"/>
    <x v="1"/>
    <s v="all wheel drive"/>
    <n v="4"/>
    <s v="Crossover"/>
    <s v="Midsize"/>
    <s v="4dr SUV"/>
    <n v="29"/>
    <n v="22"/>
    <n v="2031"/>
    <x v="1686"/>
  </r>
  <r>
    <x v="11"/>
    <s v="RAV4"/>
    <n v="2016"/>
    <x v="1"/>
    <x v="1"/>
    <n v="176"/>
    <n v="4"/>
    <x v="1"/>
    <s v="all wheel drive"/>
    <n v="4"/>
    <s v="Crossover"/>
    <s v="Midsize"/>
    <s v="4dr SUV"/>
    <n v="29"/>
    <n v="22"/>
    <n v="2031"/>
    <x v="1687"/>
  </r>
  <r>
    <x v="11"/>
    <s v="RAV4"/>
    <n v="2016"/>
    <x v="1"/>
    <x v="1"/>
    <n v="176"/>
    <n v="4"/>
    <x v="1"/>
    <s v="all wheel drive"/>
    <n v="4"/>
    <s v="Crossover"/>
    <s v="Midsize"/>
    <s v="4dr SUV"/>
    <n v="29"/>
    <n v="22"/>
    <n v="2031"/>
    <x v="1688"/>
  </r>
  <r>
    <x v="11"/>
    <s v="RAV4"/>
    <n v="2017"/>
    <x v="2"/>
    <x v="1"/>
    <n v="176"/>
    <n v="4"/>
    <x v="1"/>
    <s v="all wheel drive"/>
    <n v="4"/>
    <s v="Crossover"/>
    <s v="Midsize"/>
    <s v="4dr SUV"/>
    <n v="28"/>
    <n v="22"/>
    <n v="2031"/>
    <x v="1689"/>
  </r>
  <r>
    <x v="11"/>
    <s v="RAV4"/>
    <n v="2017"/>
    <x v="2"/>
    <x v="1"/>
    <n v="176"/>
    <n v="4"/>
    <x v="1"/>
    <s v="all wheel drive"/>
    <n v="4"/>
    <s v="Crossover"/>
    <s v="Midsize"/>
    <s v="4dr SUV"/>
    <n v="28"/>
    <n v="22"/>
    <n v="2031"/>
    <x v="1059"/>
  </r>
  <r>
    <x v="11"/>
    <s v="RAV4"/>
    <n v="2017"/>
    <x v="2"/>
    <x v="1"/>
    <n v="176"/>
    <n v="4"/>
    <x v="1"/>
    <s v="all wheel drive"/>
    <n v="4"/>
    <s v="Crossover"/>
    <s v="Midsize"/>
    <s v="4dr SUV"/>
    <n v="28"/>
    <n v="22"/>
    <n v="2031"/>
    <x v="1155"/>
  </r>
  <r>
    <x v="11"/>
    <s v="RAV4"/>
    <n v="2017"/>
    <x v="2"/>
    <x v="1"/>
    <n v="176"/>
    <n v="4"/>
    <x v="1"/>
    <s v="all wheel drive"/>
    <n v="4"/>
    <s v="Crossover"/>
    <s v="Midsize"/>
    <s v="4dr SUV"/>
    <n v="28"/>
    <n v="22"/>
    <n v="2031"/>
    <x v="1690"/>
  </r>
  <r>
    <x v="11"/>
    <s v="RAV4"/>
    <n v="2017"/>
    <x v="2"/>
    <x v="1"/>
    <n v="176"/>
    <n v="4"/>
    <x v="1"/>
    <s v="all wheel drive"/>
    <n v="4"/>
    <s v="Crossover"/>
    <s v="Midsize"/>
    <s v="4dr SUV"/>
    <n v="28"/>
    <n v="22"/>
    <n v="2031"/>
    <x v="1691"/>
  </r>
  <r>
    <x v="8"/>
    <s v="Escape"/>
    <n v="2015"/>
    <x v="0"/>
    <x v="3"/>
    <n v="178"/>
    <n v="4"/>
    <x v="1"/>
    <s v="all wheel drive"/>
    <n v="4"/>
    <s v="Crossover"/>
    <s v="Compact"/>
    <s v="4dr SUV"/>
    <n v="30"/>
    <n v="22"/>
    <n v="5657"/>
    <x v="1692"/>
  </r>
  <r>
    <x v="8"/>
    <s v="Escape"/>
    <n v="2015"/>
    <x v="0"/>
    <x v="3"/>
    <n v="178"/>
    <n v="4"/>
    <x v="1"/>
    <s v="all wheel drive"/>
    <n v="4"/>
    <s v="Crossover"/>
    <s v="Compact"/>
    <s v="4dr SUV"/>
    <n v="30"/>
    <n v="22"/>
    <n v="5657"/>
    <x v="1693"/>
  </r>
  <r>
    <x v="8"/>
    <s v="Escape"/>
    <n v="2016"/>
    <x v="1"/>
    <x v="3"/>
    <n v="178"/>
    <n v="4"/>
    <x v="1"/>
    <s v="all wheel drive"/>
    <n v="4"/>
    <s v="Crossover"/>
    <s v="Compact"/>
    <s v="4dr SUV"/>
    <n v="29"/>
    <n v="22"/>
    <n v="5657"/>
    <x v="1694"/>
  </r>
  <r>
    <x v="8"/>
    <s v="Escape"/>
    <n v="2016"/>
    <x v="1"/>
    <x v="3"/>
    <n v="178"/>
    <n v="4"/>
    <x v="1"/>
    <s v="all wheel drive"/>
    <n v="4"/>
    <s v="Crossover"/>
    <s v="Compact"/>
    <s v="4dr SUV"/>
    <n v="29"/>
    <n v="22"/>
    <n v="5657"/>
    <x v="1695"/>
  </r>
  <r>
    <x v="6"/>
    <s v="500X"/>
    <n v="2016"/>
    <x v="1"/>
    <x v="1"/>
    <n v="180"/>
    <n v="4"/>
    <x v="1"/>
    <s v="front wheel drive"/>
    <n v="4"/>
    <s v="Crossover"/>
    <s v="Compact"/>
    <s v="4dr SUV"/>
    <n v="31"/>
    <n v="22"/>
    <n v="819"/>
    <x v="1696"/>
  </r>
  <r>
    <x v="6"/>
    <s v="500X"/>
    <n v="2016"/>
    <x v="1"/>
    <x v="1"/>
    <n v="180"/>
    <n v="4"/>
    <x v="1"/>
    <s v="front wheel drive"/>
    <n v="4"/>
    <s v="Crossover"/>
    <s v="Compact"/>
    <s v="4dr SUV"/>
    <n v="31"/>
    <n v="22"/>
    <n v="819"/>
    <x v="1697"/>
  </r>
  <r>
    <x v="6"/>
    <s v="500X"/>
    <n v="2016"/>
    <x v="1"/>
    <x v="1"/>
    <n v="180"/>
    <n v="4"/>
    <x v="1"/>
    <s v="front wheel drive"/>
    <n v="4"/>
    <s v="Crossover"/>
    <s v="Compact"/>
    <s v="4dr SUV"/>
    <n v="31"/>
    <n v="22"/>
    <n v="819"/>
    <x v="1698"/>
  </r>
  <r>
    <x v="6"/>
    <s v="500X"/>
    <n v="2016"/>
    <x v="1"/>
    <x v="1"/>
    <n v="180"/>
    <n v="4"/>
    <x v="1"/>
    <s v="front wheel drive"/>
    <n v="4"/>
    <s v="Crossover"/>
    <s v="Compact"/>
    <s v="4dr SUV"/>
    <n v="31"/>
    <n v="22"/>
    <n v="819"/>
    <x v="1699"/>
  </r>
  <r>
    <x v="6"/>
    <s v="500X"/>
    <n v="2017"/>
    <x v="2"/>
    <x v="1"/>
    <n v="180"/>
    <n v="4"/>
    <x v="1"/>
    <s v="front wheel drive"/>
    <n v="4"/>
    <s v="Crossover"/>
    <s v="Compact"/>
    <s v="4dr SUV"/>
    <n v="30"/>
    <n v="22"/>
    <n v="819"/>
    <x v="1696"/>
  </r>
  <r>
    <x v="6"/>
    <s v="500X"/>
    <n v="2017"/>
    <x v="2"/>
    <x v="1"/>
    <n v="180"/>
    <n v="4"/>
    <x v="1"/>
    <s v="front wheel drive"/>
    <n v="4"/>
    <s v="Crossover"/>
    <s v="Compact"/>
    <s v="4dr SUV"/>
    <n v="30"/>
    <n v="22"/>
    <n v="819"/>
    <x v="1697"/>
  </r>
  <r>
    <x v="18"/>
    <s v="Kizashi"/>
    <n v="2011"/>
    <x v="6"/>
    <x v="1"/>
    <n v="180"/>
    <n v="4"/>
    <x v="1"/>
    <s v="all wheel drive"/>
    <n v="4"/>
    <s v="N/A"/>
    <s v="Midsize"/>
    <s v="Sedan"/>
    <n v="29"/>
    <n v="22"/>
    <n v="481"/>
    <x v="1700"/>
  </r>
  <r>
    <x v="18"/>
    <s v="Kizashi"/>
    <n v="2011"/>
    <x v="6"/>
    <x v="1"/>
    <n v="180"/>
    <n v="4"/>
    <x v="1"/>
    <s v="all wheel drive"/>
    <n v="4"/>
    <s v="N/A"/>
    <s v="Midsize"/>
    <s v="Sedan"/>
    <n v="29"/>
    <n v="22"/>
    <n v="481"/>
    <x v="1701"/>
  </r>
  <r>
    <x v="18"/>
    <s v="Kizashi"/>
    <n v="2011"/>
    <x v="6"/>
    <x v="1"/>
    <n v="180"/>
    <n v="4"/>
    <x v="1"/>
    <s v="all wheel drive"/>
    <n v="4"/>
    <s v="N/A"/>
    <s v="Midsize"/>
    <s v="Sedan"/>
    <n v="29"/>
    <n v="22"/>
    <n v="481"/>
    <x v="1702"/>
  </r>
  <r>
    <x v="18"/>
    <s v="Kizashi"/>
    <n v="2012"/>
    <x v="5"/>
    <x v="1"/>
    <n v="180"/>
    <n v="4"/>
    <x v="1"/>
    <s v="all wheel drive"/>
    <n v="4"/>
    <s v="N/A"/>
    <s v="Midsize"/>
    <s v="Sedan"/>
    <n v="29"/>
    <n v="22"/>
    <n v="481"/>
    <x v="1703"/>
  </r>
  <r>
    <x v="18"/>
    <s v="Kizashi"/>
    <n v="2012"/>
    <x v="5"/>
    <x v="1"/>
    <n v="180"/>
    <n v="4"/>
    <x v="1"/>
    <s v="all wheel drive"/>
    <n v="4"/>
    <s v="N/A"/>
    <s v="Midsize"/>
    <s v="Sedan"/>
    <n v="29"/>
    <n v="22"/>
    <n v="481"/>
    <x v="1704"/>
  </r>
  <r>
    <x v="18"/>
    <s v="Kizashi"/>
    <n v="2012"/>
    <x v="5"/>
    <x v="1"/>
    <n v="180"/>
    <n v="4"/>
    <x v="1"/>
    <s v="all wheel drive"/>
    <n v="4"/>
    <s v="N/A"/>
    <s v="Midsize"/>
    <s v="Sedan"/>
    <n v="29"/>
    <n v="22"/>
    <n v="481"/>
    <x v="1705"/>
  </r>
  <r>
    <x v="18"/>
    <s v="Kizashi"/>
    <n v="2012"/>
    <x v="5"/>
    <x v="1"/>
    <n v="180"/>
    <n v="4"/>
    <x v="1"/>
    <s v="all wheel drive"/>
    <n v="4"/>
    <s v="N/A"/>
    <s v="Midsize"/>
    <s v="Sedan"/>
    <n v="29"/>
    <n v="22"/>
    <n v="481"/>
    <x v="1706"/>
  </r>
  <r>
    <x v="18"/>
    <s v="Kizashi"/>
    <n v="2013"/>
    <x v="3"/>
    <x v="1"/>
    <n v="180"/>
    <n v="4"/>
    <x v="1"/>
    <s v="all wheel drive"/>
    <n v="4"/>
    <s v="N/A"/>
    <s v="Midsize"/>
    <s v="Sedan"/>
    <n v="29"/>
    <n v="22"/>
    <n v="481"/>
    <x v="1707"/>
  </r>
  <r>
    <x v="18"/>
    <s v="Kizashi"/>
    <n v="2013"/>
    <x v="3"/>
    <x v="1"/>
    <n v="180"/>
    <n v="4"/>
    <x v="1"/>
    <s v="all wheel drive"/>
    <n v="4"/>
    <s v="N/A"/>
    <s v="Midsize"/>
    <s v="Sedan"/>
    <n v="29"/>
    <n v="22"/>
    <n v="481"/>
    <x v="1708"/>
  </r>
  <r>
    <x v="18"/>
    <s v="Kizashi"/>
    <n v="2013"/>
    <x v="3"/>
    <x v="1"/>
    <n v="180"/>
    <n v="4"/>
    <x v="1"/>
    <s v="all wheel drive"/>
    <n v="4"/>
    <s v="N/A"/>
    <s v="Midsize"/>
    <s v="Sedan"/>
    <n v="29"/>
    <n v="22"/>
    <n v="481"/>
    <x v="1709"/>
  </r>
  <r>
    <x v="11"/>
    <s v="Celica"/>
    <n v="2004"/>
    <x v="19"/>
    <x v="2"/>
    <n v="180"/>
    <n v="4"/>
    <x v="1"/>
    <s v="front wheel drive"/>
    <n v="2"/>
    <s v="Hatchback,Performance"/>
    <s v="Compact"/>
    <s v="2dr Hatchback"/>
    <n v="28"/>
    <n v="22"/>
    <n v="2031"/>
    <x v="1710"/>
  </r>
  <r>
    <x v="11"/>
    <s v="Celica"/>
    <n v="2004"/>
    <x v="19"/>
    <x v="2"/>
    <n v="180"/>
    <n v="4"/>
    <x v="1"/>
    <s v="front wheel drive"/>
    <n v="2"/>
    <s v="Hatchback,Performance"/>
    <s v="Compact"/>
    <s v="2dr Hatchback"/>
    <n v="28"/>
    <n v="22"/>
    <n v="2031"/>
    <x v="1711"/>
  </r>
  <r>
    <x v="11"/>
    <s v="Celica"/>
    <n v="2005"/>
    <x v="20"/>
    <x v="2"/>
    <n v="180"/>
    <n v="4"/>
    <x v="1"/>
    <s v="front wheel drive"/>
    <n v="2"/>
    <s v="Hatchback,Performance"/>
    <s v="Compact"/>
    <s v="2dr Hatchback"/>
    <n v="28"/>
    <n v="22"/>
    <n v="2031"/>
    <x v="1712"/>
  </r>
  <r>
    <x v="7"/>
    <s v="Sportage"/>
    <n v="2017"/>
    <x v="2"/>
    <x v="1"/>
    <n v="181"/>
    <n v="4"/>
    <x v="1"/>
    <s v="front wheel drive"/>
    <n v="4"/>
    <s v="Crossover"/>
    <s v="Compact"/>
    <s v="4dr SUV"/>
    <n v="29"/>
    <n v="22"/>
    <n v="1720"/>
    <x v="1713"/>
  </r>
  <r>
    <x v="7"/>
    <s v="Sportage"/>
    <n v="2017"/>
    <x v="2"/>
    <x v="1"/>
    <n v="181"/>
    <n v="4"/>
    <x v="1"/>
    <s v="front wheel drive"/>
    <n v="4"/>
    <s v="Crossover"/>
    <s v="Compact"/>
    <s v="4dr SUV"/>
    <n v="29"/>
    <n v="22"/>
    <n v="1720"/>
    <x v="1504"/>
  </r>
  <r>
    <x v="2"/>
    <s v="Equinox"/>
    <n v="2015"/>
    <x v="0"/>
    <x v="1"/>
    <n v="182"/>
    <n v="4"/>
    <x v="1"/>
    <s v="front wheel drive"/>
    <n v="4"/>
    <s v="Crossover,Flex Fuel"/>
    <s v="Compact"/>
    <s v="4dr SUV"/>
    <n v="32"/>
    <n v="22"/>
    <n v="1385"/>
    <x v="1714"/>
  </r>
  <r>
    <x v="2"/>
    <s v="Equinox"/>
    <n v="2015"/>
    <x v="0"/>
    <x v="1"/>
    <n v="182"/>
    <n v="4"/>
    <x v="1"/>
    <s v="front wheel drive"/>
    <n v="4"/>
    <s v="Crossover,Flex Fuel"/>
    <s v="Compact"/>
    <s v="4dr SUV"/>
    <n v="32"/>
    <n v="22"/>
    <n v="1385"/>
    <x v="1715"/>
  </r>
  <r>
    <x v="2"/>
    <s v="Equinox"/>
    <n v="2015"/>
    <x v="0"/>
    <x v="1"/>
    <n v="182"/>
    <n v="4"/>
    <x v="1"/>
    <s v="front wheel drive"/>
    <n v="4"/>
    <s v="Crossover,Flex Fuel"/>
    <s v="Compact"/>
    <s v="4dr SUV"/>
    <n v="32"/>
    <n v="22"/>
    <n v="1385"/>
    <x v="1716"/>
  </r>
  <r>
    <x v="2"/>
    <s v="Equinox"/>
    <n v="2015"/>
    <x v="0"/>
    <x v="1"/>
    <n v="182"/>
    <n v="4"/>
    <x v="1"/>
    <s v="front wheel drive"/>
    <n v="4"/>
    <s v="Crossover,Flex Fuel"/>
    <s v="Compact"/>
    <s v="4dr SUV"/>
    <n v="32"/>
    <n v="22"/>
    <n v="1385"/>
    <x v="1717"/>
  </r>
  <r>
    <x v="2"/>
    <s v="Equinox"/>
    <n v="2015"/>
    <x v="0"/>
    <x v="1"/>
    <n v="182"/>
    <n v="4"/>
    <x v="1"/>
    <s v="front wheel drive"/>
    <n v="4"/>
    <s v="Crossover,Flex Fuel"/>
    <s v="Compact"/>
    <s v="4dr SUV"/>
    <n v="32"/>
    <n v="22"/>
    <n v="1385"/>
    <x v="1718"/>
  </r>
  <r>
    <x v="2"/>
    <s v="Equinox"/>
    <n v="2016"/>
    <x v="1"/>
    <x v="1"/>
    <n v="182"/>
    <n v="4"/>
    <x v="1"/>
    <s v="front wheel drive"/>
    <n v="4"/>
    <s v="Crossover"/>
    <s v="Compact"/>
    <s v="4dr SUV"/>
    <n v="32"/>
    <n v="22"/>
    <n v="1385"/>
    <x v="1103"/>
  </r>
  <r>
    <x v="2"/>
    <s v="Equinox"/>
    <n v="2016"/>
    <x v="1"/>
    <x v="1"/>
    <n v="182"/>
    <n v="4"/>
    <x v="1"/>
    <s v="front wheel drive"/>
    <n v="4"/>
    <s v="Crossover"/>
    <s v="Compact"/>
    <s v="4dr SUV"/>
    <n v="32"/>
    <n v="22"/>
    <n v="1385"/>
    <x v="1719"/>
  </r>
  <r>
    <x v="2"/>
    <s v="Equinox"/>
    <n v="2016"/>
    <x v="1"/>
    <x v="1"/>
    <n v="182"/>
    <n v="4"/>
    <x v="1"/>
    <s v="front wheel drive"/>
    <n v="4"/>
    <s v="Crossover"/>
    <s v="Compact"/>
    <s v="4dr SUV"/>
    <n v="32"/>
    <n v="22"/>
    <n v="1385"/>
    <x v="1720"/>
  </r>
  <r>
    <x v="2"/>
    <s v="Equinox"/>
    <n v="2016"/>
    <x v="1"/>
    <x v="1"/>
    <n v="182"/>
    <n v="4"/>
    <x v="1"/>
    <s v="front wheel drive"/>
    <n v="4"/>
    <s v="Crossover"/>
    <s v="Compact"/>
    <s v="4dr SUV"/>
    <n v="32"/>
    <n v="22"/>
    <n v="1385"/>
    <x v="1721"/>
  </r>
  <r>
    <x v="2"/>
    <s v="Equinox"/>
    <n v="2017"/>
    <x v="2"/>
    <x v="1"/>
    <n v="182"/>
    <n v="4"/>
    <x v="1"/>
    <s v="front wheel drive"/>
    <n v="4"/>
    <s v="Crossover"/>
    <s v="Compact"/>
    <s v="4dr SUV"/>
    <n v="32"/>
    <n v="22"/>
    <n v="1385"/>
    <x v="7"/>
  </r>
  <r>
    <x v="2"/>
    <s v="Equinox"/>
    <n v="2017"/>
    <x v="2"/>
    <x v="1"/>
    <n v="182"/>
    <n v="4"/>
    <x v="1"/>
    <s v="front wheel drive"/>
    <n v="4"/>
    <s v="Crossover"/>
    <s v="Compact"/>
    <s v="4dr SUV"/>
    <n v="32"/>
    <n v="22"/>
    <n v="1385"/>
    <x v="1722"/>
  </r>
  <r>
    <x v="2"/>
    <s v="Equinox"/>
    <n v="2017"/>
    <x v="2"/>
    <x v="1"/>
    <n v="182"/>
    <n v="4"/>
    <x v="1"/>
    <s v="front wheel drive"/>
    <n v="4"/>
    <s v="Crossover"/>
    <s v="Compact"/>
    <s v="4dr SUV"/>
    <n v="32"/>
    <n v="22"/>
    <n v="1385"/>
    <x v="1723"/>
  </r>
  <r>
    <x v="2"/>
    <s v="Equinox"/>
    <n v="2017"/>
    <x v="2"/>
    <x v="1"/>
    <n v="182"/>
    <n v="4"/>
    <x v="1"/>
    <s v="front wheel drive"/>
    <n v="4"/>
    <s v="Crossover"/>
    <s v="Compact"/>
    <s v="4dr SUV"/>
    <n v="32"/>
    <n v="22"/>
    <n v="1385"/>
    <x v="1724"/>
  </r>
  <r>
    <x v="30"/>
    <s v="Terrain"/>
    <n v="2015"/>
    <x v="0"/>
    <x v="1"/>
    <n v="182"/>
    <n v="4"/>
    <x v="1"/>
    <s v="front wheel drive"/>
    <n v="4"/>
    <s v="Crossover"/>
    <s v="Compact"/>
    <s v="4dr SUV"/>
    <n v="32"/>
    <n v="22"/>
    <n v="549"/>
    <x v="1725"/>
  </r>
  <r>
    <x v="30"/>
    <s v="Terrain"/>
    <n v="2015"/>
    <x v="0"/>
    <x v="1"/>
    <n v="182"/>
    <n v="4"/>
    <x v="1"/>
    <s v="front wheel drive"/>
    <n v="4"/>
    <s v="Crossover"/>
    <s v="Compact"/>
    <s v="4dr SUV"/>
    <n v="32"/>
    <n v="22"/>
    <n v="549"/>
    <x v="1726"/>
  </r>
  <r>
    <x v="30"/>
    <s v="Terrain"/>
    <n v="2015"/>
    <x v="0"/>
    <x v="1"/>
    <n v="182"/>
    <n v="4"/>
    <x v="1"/>
    <s v="front wheel drive"/>
    <n v="4"/>
    <s v="Crossover"/>
    <s v="Compact"/>
    <s v="4dr SUV"/>
    <n v="32"/>
    <n v="22"/>
    <n v="549"/>
    <x v="1727"/>
  </r>
  <r>
    <x v="30"/>
    <s v="Terrain"/>
    <n v="2015"/>
    <x v="0"/>
    <x v="1"/>
    <n v="182"/>
    <n v="4"/>
    <x v="1"/>
    <s v="front wheel drive"/>
    <n v="4"/>
    <s v="Crossover"/>
    <s v="Compact"/>
    <s v="4dr SUV"/>
    <n v="32"/>
    <n v="22"/>
    <n v="549"/>
    <x v="1728"/>
  </r>
  <r>
    <x v="30"/>
    <s v="Terrain"/>
    <n v="2015"/>
    <x v="0"/>
    <x v="1"/>
    <n v="182"/>
    <n v="4"/>
    <x v="1"/>
    <s v="front wheel drive"/>
    <n v="4"/>
    <s v="Crossover"/>
    <s v="Compact"/>
    <s v="4dr SUV"/>
    <n v="32"/>
    <n v="22"/>
    <n v="549"/>
    <x v="1729"/>
  </r>
  <r>
    <x v="30"/>
    <s v="Terrain"/>
    <n v="2015"/>
    <x v="0"/>
    <x v="1"/>
    <n v="182"/>
    <n v="4"/>
    <x v="1"/>
    <s v="front wheel drive"/>
    <n v="4"/>
    <s v="Crossover"/>
    <s v="Compact"/>
    <s v="4dr SUV"/>
    <n v="32"/>
    <n v="22"/>
    <n v="549"/>
    <x v="100"/>
  </r>
  <r>
    <x v="30"/>
    <s v="Terrain"/>
    <n v="2016"/>
    <x v="1"/>
    <x v="1"/>
    <n v="182"/>
    <n v="4"/>
    <x v="1"/>
    <s v="front wheel drive"/>
    <n v="4"/>
    <s v="Crossover"/>
    <s v="Compact"/>
    <s v="4dr SUV"/>
    <n v="32"/>
    <n v="22"/>
    <n v="549"/>
    <x v="957"/>
  </r>
  <r>
    <x v="30"/>
    <s v="Terrain"/>
    <n v="2016"/>
    <x v="1"/>
    <x v="1"/>
    <n v="182"/>
    <n v="4"/>
    <x v="1"/>
    <s v="front wheel drive"/>
    <n v="4"/>
    <s v="Crossover"/>
    <s v="Compact"/>
    <s v="4dr SUV"/>
    <n v="32"/>
    <n v="22"/>
    <n v="549"/>
    <x v="1730"/>
  </r>
  <r>
    <x v="30"/>
    <s v="Terrain"/>
    <n v="2016"/>
    <x v="1"/>
    <x v="1"/>
    <n v="182"/>
    <n v="4"/>
    <x v="1"/>
    <s v="front wheel drive"/>
    <n v="4"/>
    <s v="Crossover"/>
    <s v="Compact"/>
    <s v="4dr SUV"/>
    <n v="32"/>
    <n v="22"/>
    <n v="549"/>
    <x v="1028"/>
  </r>
  <r>
    <x v="30"/>
    <s v="Terrain"/>
    <n v="2016"/>
    <x v="1"/>
    <x v="1"/>
    <n v="182"/>
    <n v="4"/>
    <x v="1"/>
    <s v="front wheel drive"/>
    <n v="4"/>
    <s v="Crossover"/>
    <s v="Compact"/>
    <s v="4dr SUV"/>
    <n v="32"/>
    <n v="22"/>
    <n v="549"/>
    <x v="1142"/>
  </r>
  <r>
    <x v="30"/>
    <s v="Terrain"/>
    <n v="2016"/>
    <x v="1"/>
    <x v="1"/>
    <n v="182"/>
    <n v="4"/>
    <x v="1"/>
    <s v="front wheel drive"/>
    <n v="4"/>
    <s v="Crossover"/>
    <s v="Compact"/>
    <s v="4dr SUV"/>
    <n v="32"/>
    <n v="22"/>
    <n v="549"/>
    <x v="226"/>
  </r>
  <r>
    <x v="22"/>
    <s v="Dart"/>
    <n v="2014"/>
    <x v="4"/>
    <x v="1"/>
    <n v="184"/>
    <n v="4"/>
    <x v="3"/>
    <s v="front wheel drive"/>
    <n v="4"/>
    <s v="N/A"/>
    <s v="Midsize"/>
    <s v="Sedan"/>
    <n v="35"/>
    <n v="22"/>
    <n v="1851"/>
    <x v="723"/>
  </r>
  <r>
    <x v="22"/>
    <s v="Dart"/>
    <n v="2015"/>
    <x v="0"/>
    <x v="1"/>
    <n v="184"/>
    <n v="4"/>
    <x v="3"/>
    <s v="front wheel drive"/>
    <n v="4"/>
    <s v="N/A"/>
    <s v="Midsize"/>
    <s v="Sedan"/>
    <n v="35"/>
    <n v="22"/>
    <n v="1851"/>
    <x v="670"/>
  </r>
  <r>
    <x v="22"/>
    <s v="Dart"/>
    <n v="2016"/>
    <x v="1"/>
    <x v="1"/>
    <n v="184"/>
    <n v="4"/>
    <x v="3"/>
    <s v="front wheel drive"/>
    <n v="4"/>
    <s v="N/A"/>
    <s v="Midsize"/>
    <s v="Sedan"/>
    <n v="35"/>
    <n v="22"/>
    <n v="1851"/>
    <x v="603"/>
  </r>
  <r>
    <x v="22"/>
    <s v="Dart"/>
    <n v="2016"/>
    <x v="1"/>
    <x v="1"/>
    <n v="184"/>
    <n v="4"/>
    <x v="3"/>
    <s v="front wheel drive"/>
    <n v="4"/>
    <s v="N/A"/>
    <s v="Midsize"/>
    <s v="Sedan"/>
    <n v="35"/>
    <n v="22"/>
    <n v="1851"/>
    <x v="584"/>
  </r>
  <r>
    <x v="22"/>
    <s v="Dart"/>
    <n v="2016"/>
    <x v="1"/>
    <x v="1"/>
    <n v="184"/>
    <n v="4"/>
    <x v="3"/>
    <s v="front wheel drive"/>
    <n v="4"/>
    <s v="N/A"/>
    <s v="Midsize"/>
    <s v="Sedan"/>
    <n v="35"/>
    <n v="22"/>
    <n v="1851"/>
    <x v="580"/>
  </r>
  <r>
    <x v="22"/>
    <s v="Dart"/>
    <n v="2016"/>
    <x v="1"/>
    <x v="1"/>
    <n v="184"/>
    <n v="4"/>
    <x v="3"/>
    <s v="front wheel drive"/>
    <n v="4"/>
    <s v="N/A"/>
    <s v="Midsize"/>
    <s v="Sedan"/>
    <n v="35"/>
    <n v="22"/>
    <n v="1851"/>
    <x v="585"/>
  </r>
  <r>
    <x v="1"/>
    <s v="CR-V"/>
    <n v="2014"/>
    <x v="4"/>
    <x v="1"/>
    <n v="185"/>
    <n v="4"/>
    <x v="1"/>
    <s v="all wheel drive"/>
    <n v="4"/>
    <s v="Crossover"/>
    <s v="Compact"/>
    <s v="4dr SUV"/>
    <n v="30"/>
    <n v="22"/>
    <n v="2202"/>
    <x v="1731"/>
  </r>
  <r>
    <x v="1"/>
    <s v="CR-V"/>
    <n v="2014"/>
    <x v="4"/>
    <x v="1"/>
    <n v="185"/>
    <n v="4"/>
    <x v="1"/>
    <s v="all wheel drive"/>
    <n v="4"/>
    <s v="Crossover"/>
    <s v="Compact"/>
    <s v="4dr SUV"/>
    <n v="30"/>
    <n v="22"/>
    <n v="2202"/>
    <x v="1142"/>
  </r>
  <r>
    <x v="1"/>
    <s v="CR-V"/>
    <n v="2014"/>
    <x v="4"/>
    <x v="1"/>
    <n v="185"/>
    <n v="4"/>
    <x v="1"/>
    <s v="all wheel drive"/>
    <n v="4"/>
    <s v="Crossover"/>
    <s v="Compact"/>
    <s v="4dr SUV"/>
    <n v="30"/>
    <n v="22"/>
    <n v="2202"/>
    <x v="815"/>
  </r>
  <r>
    <x v="1"/>
    <s v="CR-V"/>
    <n v="2014"/>
    <x v="4"/>
    <x v="1"/>
    <n v="185"/>
    <n v="4"/>
    <x v="1"/>
    <s v="all wheel drive"/>
    <n v="4"/>
    <s v="Crossover"/>
    <s v="Compact"/>
    <s v="4dr SUV"/>
    <n v="30"/>
    <n v="22"/>
    <n v="2202"/>
    <x v="31"/>
  </r>
  <r>
    <x v="1"/>
    <s v="CR-V"/>
    <n v="2014"/>
    <x v="4"/>
    <x v="1"/>
    <n v="185"/>
    <n v="4"/>
    <x v="1"/>
    <s v="all wheel drive"/>
    <n v="4"/>
    <s v="Crossover"/>
    <s v="Compact"/>
    <s v="4dr SUV"/>
    <n v="30"/>
    <n v="22"/>
    <n v="2202"/>
    <x v="1727"/>
  </r>
  <r>
    <x v="1"/>
    <s v="Crosstour"/>
    <n v="2013"/>
    <x v="3"/>
    <x v="1"/>
    <n v="192"/>
    <n v="4"/>
    <x v="1"/>
    <s v="front wheel drive"/>
    <n v="4"/>
    <s v="Crossover,Hatchback"/>
    <s v="Midsize"/>
    <s v="4dr Hatchback"/>
    <n v="31"/>
    <n v="22"/>
    <n v="2202"/>
    <x v="1732"/>
  </r>
  <r>
    <x v="1"/>
    <s v="Crosstour"/>
    <n v="2013"/>
    <x v="3"/>
    <x v="1"/>
    <n v="192"/>
    <n v="4"/>
    <x v="1"/>
    <s v="front wheel drive"/>
    <n v="4"/>
    <s v="Crossover,Hatchback"/>
    <s v="Midsize"/>
    <s v="4dr Hatchback"/>
    <n v="31"/>
    <n v="22"/>
    <n v="2202"/>
    <x v="909"/>
  </r>
  <r>
    <x v="1"/>
    <s v="Crosstour"/>
    <n v="2013"/>
    <x v="3"/>
    <x v="1"/>
    <n v="192"/>
    <n v="4"/>
    <x v="1"/>
    <s v="front wheel drive"/>
    <n v="4"/>
    <s v="Crossover,Hatchback"/>
    <s v="Midsize"/>
    <s v="4dr Hatchback"/>
    <n v="31"/>
    <n v="22"/>
    <n v="2202"/>
    <x v="1733"/>
  </r>
  <r>
    <x v="1"/>
    <s v="Crosstour"/>
    <n v="2014"/>
    <x v="4"/>
    <x v="1"/>
    <n v="192"/>
    <n v="4"/>
    <x v="1"/>
    <s v="front wheel drive"/>
    <n v="4"/>
    <s v="Crossover,Hatchback"/>
    <s v="Midsize"/>
    <s v="4dr Hatchback"/>
    <n v="31"/>
    <n v="22"/>
    <n v="2202"/>
    <x v="1734"/>
  </r>
  <r>
    <x v="1"/>
    <s v="Crosstour"/>
    <n v="2014"/>
    <x v="4"/>
    <x v="1"/>
    <n v="192"/>
    <n v="4"/>
    <x v="1"/>
    <s v="front wheel drive"/>
    <n v="4"/>
    <s v="Crossover,Hatchback"/>
    <s v="Midsize"/>
    <s v="4dr Hatchback"/>
    <n v="31"/>
    <n v="22"/>
    <n v="2202"/>
    <x v="1735"/>
  </r>
  <r>
    <x v="1"/>
    <s v="Crosstour"/>
    <n v="2014"/>
    <x v="4"/>
    <x v="1"/>
    <n v="192"/>
    <n v="4"/>
    <x v="1"/>
    <s v="front wheel drive"/>
    <n v="4"/>
    <s v="Crossover,Hatchback"/>
    <s v="Midsize"/>
    <s v="4dr Hatchback"/>
    <n v="31"/>
    <n v="22"/>
    <n v="2202"/>
    <x v="103"/>
  </r>
  <r>
    <x v="1"/>
    <s v="Crosstour"/>
    <n v="2015"/>
    <x v="0"/>
    <x v="1"/>
    <n v="192"/>
    <n v="4"/>
    <x v="1"/>
    <s v="front wheel drive"/>
    <n v="4"/>
    <s v="Crossover,Hatchback"/>
    <s v="Midsize"/>
    <s v="4dr Hatchback"/>
    <n v="31"/>
    <n v="22"/>
    <n v="2202"/>
    <x v="1736"/>
  </r>
  <r>
    <x v="1"/>
    <s v="Crosstour"/>
    <n v="2015"/>
    <x v="0"/>
    <x v="1"/>
    <n v="192"/>
    <n v="4"/>
    <x v="1"/>
    <s v="front wheel drive"/>
    <n v="4"/>
    <s v="Crossover,Hatchback"/>
    <s v="Midsize"/>
    <s v="4dr Hatchback"/>
    <n v="31"/>
    <n v="22"/>
    <n v="2202"/>
    <x v="1737"/>
  </r>
  <r>
    <x v="1"/>
    <s v="Crosstour"/>
    <n v="2015"/>
    <x v="0"/>
    <x v="1"/>
    <n v="192"/>
    <n v="4"/>
    <x v="1"/>
    <s v="front wheel drive"/>
    <n v="4"/>
    <s v="Crossover,Hatchback"/>
    <s v="Midsize"/>
    <s v="4dr Hatchback"/>
    <n v="31"/>
    <n v="22"/>
    <n v="2202"/>
    <x v="771"/>
  </r>
  <r>
    <x v="15"/>
    <s v="Integra"/>
    <n v="2000"/>
    <x v="13"/>
    <x v="1"/>
    <n v="195"/>
    <n v="4"/>
    <x v="3"/>
    <s v="front wheel drive"/>
    <n v="2"/>
    <s v="Hatchback,Factory Tuner,Luxury,Performance"/>
    <s v="Compact"/>
    <s v="2dr Hatchback"/>
    <n v="28"/>
    <n v="22"/>
    <n v="204"/>
    <x v="1738"/>
  </r>
  <r>
    <x v="15"/>
    <s v="Integra"/>
    <n v="2001"/>
    <x v="15"/>
    <x v="2"/>
    <n v="195"/>
    <n v="4"/>
    <x v="3"/>
    <s v="front wheel drive"/>
    <n v="2"/>
    <s v="Hatchback,Factory Tuner,Luxury,Performance"/>
    <s v="Compact"/>
    <s v="2dr Hatchback"/>
    <n v="28"/>
    <n v="22"/>
    <n v="204"/>
    <x v="1739"/>
  </r>
  <r>
    <x v="2"/>
    <s v="Impala"/>
    <n v="2016"/>
    <x v="1"/>
    <x v="1"/>
    <n v="195"/>
    <n v="4"/>
    <x v="1"/>
    <s v="front wheel drive"/>
    <n v="4"/>
    <s v="N/A"/>
    <s v="Large"/>
    <s v="Sedan"/>
    <n v="31"/>
    <n v="22"/>
    <n v="1385"/>
    <x v="414"/>
  </r>
  <r>
    <x v="2"/>
    <s v="Impala"/>
    <n v="2016"/>
    <x v="1"/>
    <x v="1"/>
    <n v="195"/>
    <n v="4"/>
    <x v="1"/>
    <s v="front wheel drive"/>
    <n v="4"/>
    <s v="N/A"/>
    <s v="Large"/>
    <s v="Sedan"/>
    <n v="31"/>
    <n v="22"/>
    <n v="1385"/>
    <x v="1740"/>
  </r>
  <r>
    <x v="24"/>
    <s v="Envision"/>
    <n v="2017"/>
    <x v="2"/>
    <x v="6"/>
    <n v="197"/>
    <n v="4"/>
    <x v="1"/>
    <s v="front wheel drive"/>
    <n v="4"/>
    <s v="Crossover,Flex Fuel"/>
    <s v="Midsize"/>
    <s v="4dr SUV"/>
    <n v="29"/>
    <n v="22"/>
    <n v="155"/>
    <x v="1741"/>
  </r>
  <r>
    <x v="24"/>
    <s v="Envision"/>
    <n v="2017"/>
    <x v="2"/>
    <x v="6"/>
    <n v="197"/>
    <n v="4"/>
    <x v="1"/>
    <s v="front wheel drive"/>
    <n v="4"/>
    <s v="Crossover,Flex Fuel"/>
    <s v="Midsize"/>
    <s v="4dr SUV"/>
    <n v="29"/>
    <n v="22"/>
    <n v="155"/>
    <x v="1742"/>
  </r>
  <r>
    <x v="16"/>
    <s v="FR-S"/>
    <n v="2014"/>
    <x v="4"/>
    <x v="2"/>
    <n v="200"/>
    <n v="4"/>
    <x v="3"/>
    <s v="rear wheel drive"/>
    <n v="2"/>
    <s v="Performance"/>
    <s v="Compact"/>
    <s v="Coupe"/>
    <n v="30"/>
    <n v="22"/>
    <n v="105"/>
    <x v="51"/>
  </r>
  <r>
    <x v="16"/>
    <s v="FR-S"/>
    <n v="2014"/>
    <x v="4"/>
    <x v="2"/>
    <n v="200"/>
    <n v="4"/>
    <x v="3"/>
    <s v="rear wheel drive"/>
    <n v="2"/>
    <s v="Performance"/>
    <s v="Compact"/>
    <s v="Coupe"/>
    <n v="30"/>
    <n v="22"/>
    <n v="105"/>
    <x v="1692"/>
  </r>
  <r>
    <x v="16"/>
    <s v="FR-S"/>
    <n v="2015"/>
    <x v="0"/>
    <x v="2"/>
    <n v="200"/>
    <n v="4"/>
    <x v="3"/>
    <s v="rear wheel drive"/>
    <n v="2"/>
    <s v="Performance"/>
    <s v="Compact"/>
    <s v="Coupe"/>
    <n v="30"/>
    <n v="22"/>
    <n v="105"/>
    <x v="1743"/>
  </r>
  <r>
    <x v="16"/>
    <s v="FR-S"/>
    <n v="2015"/>
    <x v="0"/>
    <x v="2"/>
    <n v="200"/>
    <n v="4"/>
    <x v="3"/>
    <s v="rear wheel drive"/>
    <n v="2"/>
    <s v="Performance"/>
    <s v="Compact"/>
    <s v="Coupe"/>
    <n v="30"/>
    <n v="22"/>
    <n v="105"/>
    <x v="1101"/>
  </r>
  <r>
    <x v="16"/>
    <s v="FR-S"/>
    <n v="2016"/>
    <x v="1"/>
    <x v="2"/>
    <n v="200"/>
    <n v="4"/>
    <x v="3"/>
    <s v="rear wheel drive"/>
    <n v="2"/>
    <s v="Performance"/>
    <s v="Compact"/>
    <s v="Coupe"/>
    <n v="30"/>
    <n v="22"/>
    <n v="105"/>
    <x v="1744"/>
  </r>
  <r>
    <x v="16"/>
    <s v="FR-S"/>
    <n v="2016"/>
    <x v="1"/>
    <x v="2"/>
    <n v="200"/>
    <n v="4"/>
    <x v="3"/>
    <s v="rear wheel drive"/>
    <n v="2"/>
    <s v="Performance"/>
    <s v="Compact"/>
    <s v="Coupe"/>
    <n v="30"/>
    <n v="22"/>
    <n v="105"/>
    <x v="1745"/>
  </r>
  <r>
    <x v="20"/>
    <s v="BRZ"/>
    <n v="2015"/>
    <x v="0"/>
    <x v="2"/>
    <n v="200"/>
    <n v="4"/>
    <x v="3"/>
    <s v="rear wheel drive"/>
    <n v="2"/>
    <s v="Performance"/>
    <s v="Compact"/>
    <s v="Coupe"/>
    <n v="30"/>
    <n v="22"/>
    <n v="640"/>
    <x v="1746"/>
  </r>
  <r>
    <x v="20"/>
    <s v="BRZ"/>
    <n v="2015"/>
    <x v="0"/>
    <x v="2"/>
    <n v="200"/>
    <n v="4"/>
    <x v="3"/>
    <s v="rear wheel drive"/>
    <n v="2"/>
    <s v="Performance"/>
    <s v="Compact"/>
    <s v="Coupe"/>
    <n v="30"/>
    <n v="22"/>
    <n v="640"/>
    <x v="303"/>
  </r>
  <r>
    <x v="20"/>
    <s v="BRZ"/>
    <n v="2015"/>
    <x v="0"/>
    <x v="2"/>
    <n v="200"/>
    <n v="4"/>
    <x v="3"/>
    <s v="rear wheel drive"/>
    <n v="2"/>
    <s v="Performance"/>
    <s v="Compact"/>
    <s v="Coupe"/>
    <n v="30"/>
    <n v="22"/>
    <n v="640"/>
    <x v="1052"/>
  </r>
  <r>
    <x v="20"/>
    <s v="BRZ"/>
    <n v="2016"/>
    <x v="1"/>
    <x v="2"/>
    <n v="200"/>
    <n v="4"/>
    <x v="3"/>
    <s v="rear wheel drive"/>
    <n v="2"/>
    <s v="Performance"/>
    <s v="Compact"/>
    <s v="Coupe"/>
    <n v="30"/>
    <n v="22"/>
    <n v="640"/>
    <x v="1013"/>
  </r>
  <r>
    <x v="20"/>
    <s v="BRZ"/>
    <n v="2016"/>
    <x v="1"/>
    <x v="2"/>
    <n v="200"/>
    <n v="4"/>
    <x v="3"/>
    <s v="rear wheel drive"/>
    <n v="2"/>
    <s v="Performance"/>
    <s v="Compact"/>
    <s v="Coupe"/>
    <n v="30"/>
    <n v="22"/>
    <n v="640"/>
    <x v="1747"/>
  </r>
  <r>
    <x v="20"/>
    <s v="BRZ"/>
    <n v="2016"/>
    <x v="1"/>
    <x v="2"/>
    <n v="200"/>
    <n v="4"/>
    <x v="3"/>
    <s v="rear wheel drive"/>
    <n v="2"/>
    <s v="Performance"/>
    <s v="Compact"/>
    <s v="Coupe"/>
    <n v="30"/>
    <n v="22"/>
    <n v="640"/>
    <x v="759"/>
  </r>
  <r>
    <x v="5"/>
    <s v="CC"/>
    <n v="2015"/>
    <x v="0"/>
    <x v="3"/>
    <n v="200"/>
    <n v="4"/>
    <x v="2"/>
    <s v="front wheel drive"/>
    <n v="4"/>
    <s v="Performance"/>
    <s v="Midsize"/>
    <s v="Sedan"/>
    <n v="31"/>
    <n v="22"/>
    <n v="873"/>
    <x v="1324"/>
  </r>
  <r>
    <x v="5"/>
    <s v="CC"/>
    <n v="2015"/>
    <x v="0"/>
    <x v="3"/>
    <n v="200"/>
    <n v="4"/>
    <x v="2"/>
    <s v="front wheel drive"/>
    <n v="4"/>
    <s v="Performance"/>
    <s v="Midsize"/>
    <s v="Sedan"/>
    <n v="31"/>
    <n v="22"/>
    <n v="873"/>
    <x v="1748"/>
  </r>
  <r>
    <x v="5"/>
    <s v="CC"/>
    <n v="2015"/>
    <x v="0"/>
    <x v="3"/>
    <n v="200"/>
    <n v="4"/>
    <x v="2"/>
    <s v="front wheel drive"/>
    <n v="4"/>
    <s v="Performance"/>
    <s v="Midsize"/>
    <s v="Sedan"/>
    <n v="31"/>
    <n v="22"/>
    <n v="873"/>
    <x v="1749"/>
  </r>
  <r>
    <x v="5"/>
    <s v="CC"/>
    <n v="2016"/>
    <x v="1"/>
    <x v="3"/>
    <n v="200"/>
    <n v="4"/>
    <x v="2"/>
    <s v="front wheel drive"/>
    <n v="4"/>
    <s v="Performance"/>
    <s v="Midsize"/>
    <s v="Sedan"/>
    <n v="31"/>
    <n v="22"/>
    <n v="873"/>
    <x v="1523"/>
  </r>
  <r>
    <x v="5"/>
    <s v="CC"/>
    <n v="2016"/>
    <x v="1"/>
    <x v="3"/>
    <n v="200"/>
    <n v="4"/>
    <x v="2"/>
    <s v="front wheel drive"/>
    <n v="4"/>
    <s v="Performance"/>
    <s v="Midsize"/>
    <s v="Sedan"/>
    <n v="31"/>
    <n v="22"/>
    <n v="873"/>
    <x v="1750"/>
  </r>
  <r>
    <x v="5"/>
    <s v="CC"/>
    <n v="2016"/>
    <x v="1"/>
    <x v="3"/>
    <n v="200"/>
    <n v="4"/>
    <x v="2"/>
    <s v="front wheel drive"/>
    <n v="4"/>
    <s v="Performance"/>
    <s v="Midsize"/>
    <s v="Sedan"/>
    <n v="31"/>
    <n v="22"/>
    <n v="873"/>
    <x v="1751"/>
  </r>
  <r>
    <x v="5"/>
    <s v="CC"/>
    <n v="2016"/>
    <x v="1"/>
    <x v="3"/>
    <n v="200"/>
    <n v="4"/>
    <x v="2"/>
    <s v="front wheel drive"/>
    <n v="4"/>
    <s v="Performance"/>
    <s v="Midsize"/>
    <s v="Sedan"/>
    <n v="31"/>
    <n v="22"/>
    <n v="873"/>
    <x v="1752"/>
  </r>
  <r>
    <x v="5"/>
    <s v="CC"/>
    <n v="2017"/>
    <x v="2"/>
    <x v="3"/>
    <n v="200"/>
    <n v="4"/>
    <x v="2"/>
    <s v="front wheel drive"/>
    <n v="4"/>
    <s v="Performance"/>
    <s v="Midsize"/>
    <s v="Sedan"/>
    <n v="31"/>
    <n v="22"/>
    <n v="873"/>
    <x v="1751"/>
  </r>
  <r>
    <x v="5"/>
    <s v="CC"/>
    <n v="2017"/>
    <x v="2"/>
    <x v="3"/>
    <n v="200"/>
    <n v="4"/>
    <x v="2"/>
    <s v="front wheel drive"/>
    <n v="4"/>
    <s v="Performance"/>
    <s v="Midsize"/>
    <s v="Sedan"/>
    <n v="31"/>
    <n v="22"/>
    <n v="873"/>
    <x v="1752"/>
  </r>
  <r>
    <x v="5"/>
    <s v="GLI"/>
    <n v="2008"/>
    <x v="12"/>
    <x v="2"/>
    <n v="200"/>
    <n v="4"/>
    <x v="2"/>
    <s v="front wheel drive"/>
    <n v="4"/>
    <s v="Performance"/>
    <s v="Compact"/>
    <s v="Sedan"/>
    <n v="29"/>
    <n v="22"/>
    <n v="873"/>
    <x v="1753"/>
  </r>
  <r>
    <x v="5"/>
    <s v="GLI"/>
    <n v="2009"/>
    <x v="10"/>
    <x v="3"/>
    <n v="200"/>
    <n v="4"/>
    <x v="2"/>
    <s v="front wheel drive"/>
    <n v="4"/>
    <s v="Performance"/>
    <s v="Compact"/>
    <s v="Sedan"/>
    <n v="29"/>
    <n v="22"/>
    <n v="873"/>
    <x v="1754"/>
  </r>
  <r>
    <x v="5"/>
    <s v="GLI"/>
    <n v="2012"/>
    <x v="5"/>
    <x v="3"/>
    <n v="200"/>
    <n v="4"/>
    <x v="3"/>
    <s v="front wheel drive"/>
    <n v="4"/>
    <s v="Performance"/>
    <s v="Midsize"/>
    <s v="Sedan"/>
    <n v="33"/>
    <n v="22"/>
    <n v="873"/>
    <x v="400"/>
  </r>
  <r>
    <x v="5"/>
    <s v="GLI"/>
    <n v="2012"/>
    <x v="5"/>
    <x v="3"/>
    <n v="200"/>
    <n v="4"/>
    <x v="3"/>
    <s v="front wheel drive"/>
    <n v="4"/>
    <s v="Performance"/>
    <s v="Midsize"/>
    <s v="Sedan"/>
    <n v="33"/>
    <n v="22"/>
    <n v="873"/>
    <x v="616"/>
  </r>
  <r>
    <x v="5"/>
    <s v="GLI"/>
    <n v="2012"/>
    <x v="5"/>
    <x v="3"/>
    <n v="200"/>
    <n v="4"/>
    <x v="3"/>
    <s v="front wheel drive"/>
    <n v="4"/>
    <s v="Performance"/>
    <s v="Midsize"/>
    <s v="Sedan"/>
    <n v="33"/>
    <n v="22"/>
    <n v="873"/>
    <x v="889"/>
  </r>
  <r>
    <x v="5"/>
    <s v="Jetta GLI"/>
    <n v="2013"/>
    <x v="3"/>
    <x v="3"/>
    <n v="200"/>
    <n v="4"/>
    <x v="3"/>
    <s v="front wheel drive"/>
    <n v="4"/>
    <s v="Performance"/>
    <s v="Midsize"/>
    <s v="Sedan"/>
    <n v="33"/>
    <n v="22"/>
    <n v="873"/>
    <x v="1034"/>
  </r>
  <r>
    <x v="5"/>
    <s v="Jetta GLI"/>
    <n v="2013"/>
    <x v="3"/>
    <x v="3"/>
    <n v="200"/>
    <n v="4"/>
    <x v="3"/>
    <s v="front wheel drive"/>
    <n v="4"/>
    <s v="Performance"/>
    <s v="Midsize"/>
    <s v="Sedan"/>
    <n v="33"/>
    <n v="22"/>
    <n v="873"/>
    <x v="1755"/>
  </r>
  <r>
    <x v="5"/>
    <s v="Jetta GLI"/>
    <n v="2013"/>
    <x v="3"/>
    <x v="3"/>
    <n v="200"/>
    <n v="4"/>
    <x v="3"/>
    <s v="front wheel drive"/>
    <n v="4"/>
    <s v="Performance"/>
    <s v="Midsize"/>
    <s v="Sedan"/>
    <n v="33"/>
    <n v="22"/>
    <n v="873"/>
    <x v="609"/>
  </r>
  <r>
    <x v="5"/>
    <s v="Eos"/>
    <n v="2014"/>
    <x v="4"/>
    <x v="3"/>
    <n v="200"/>
    <n v="4"/>
    <x v="2"/>
    <s v="front wheel drive"/>
    <n v="2"/>
    <s v="N/A"/>
    <s v="Compact"/>
    <s v="Convertible"/>
    <n v="30"/>
    <n v="22"/>
    <n v="873"/>
    <x v="1756"/>
  </r>
  <r>
    <x v="5"/>
    <s v="Eos"/>
    <n v="2014"/>
    <x v="4"/>
    <x v="3"/>
    <n v="200"/>
    <n v="4"/>
    <x v="2"/>
    <s v="front wheel drive"/>
    <n v="2"/>
    <s v="N/A"/>
    <s v="Compact"/>
    <s v="Convertible"/>
    <n v="30"/>
    <n v="22"/>
    <n v="873"/>
    <x v="1757"/>
  </r>
  <r>
    <x v="5"/>
    <s v="Eos"/>
    <n v="2014"/>
    <x v="4"/>
    <x v="3"/>
    <n v="200"/>
    <n v="4"/>
    <x v="2"/>
    <s v="front wheel drive"/>
    <n v="2"/>
    <s v="N/A"/>
    <s v="Compact"/>
    <s v="Convertible"/>
    <n v="30"/>
    <n v="22"/>
    <n v="873"/>
    <x v="21"/>
  </r>
  <r>
    <x v="5"/>
    <s v="Eos"/>
    <n v="2015"/>
    <x v="0"/>
    <x v="3"/>
    <n v="200"/>
    <n v="4"/>
    <x v="2"/>
    <s v="front wheel drive"/>
    <n v="2"/>
    <s v="N/A"/>
    <s v="Compact"/>
    <s v="Convertible"/>
    <n v="30"/>
    <n v="22"/>
    <n v="873"/>
    <x v="1758"/>
  </r>
  <r>
    <x v="5"/>
    <s v="Eos"/>
    <n v="2015"/>
    <x v="0"/>
    <x v="3"/>
    <n v="200"/>
    <n v="4"/>
    <x v="2"/>
    <s v="front wheel drive"/>
    <n v="2"/>
    <s v="N/A"/>
    <s v="Compact"/>
    <s v="Convertible"/>
    <n v="30"/>
    <n v="22"/>
    <n v="873"/>
    <x v="1759"/>
  </r>
  <r>
    <x v="5"/>
    <s v="Eos"/>
    <n v="2015"/>
    <x v="0"/>
    <x v="3"/>
    <n v="200"/>
    <n v="4"/>
    <x v="2"/>
    <s v="front wheel drive"/>
    <n v="2"/>
    <s v="N/A"/>
    <s v="Compact"/>
    <s v="Convertible"/>
    <n v="30"/>
    <n v="22"/>
    <n v="873"/>
    <x v="1760"/>
  </r>
  <r>
    <x v="5"/>
    <s v="Eos"/>
    <n v="2016"/>
    <x v="1"/>
    <x v="3"/>
    <n v="200"/>
    <n v="4"/>
    <x v="2"/>
    <s v="front wheel drive"/>
    <n v="2"/>
    <s v="N/A"/>
    <s v="Compact"/>
    <s v="Convertible"/>
    <n v="30"/>
    <n v="22"/>
    <n v="873"/>
    <x v="203"/>
  </r>
  <r>
    <x v="15"/>
    <s v="ILX"/>
    <n v="2015"/>
    <x v="0"/>
    <x v="3"/>
    <n v="201"/>
    <n v="4"/>
    <x v="3"/>
    <s v="front wheel drive"/>
    <n v="4"/>
    <s v="Luxury,Performance"/>
    <s v="Compact"/>
    <s v="Sedan"/>
    <n v="31"/>
    <n v="22"/>
    <n v="204"/>
    <x v="1216"/>
  </r>
  <r>
    <x v="15"/>
    <s v="TSX Sport Wagon"/>
    <n v="2012"/>
    <x v="5"/>
    <x v="3"/>
    <n v="201"/>
    <n v="4"/>
    <x v="1"/>
    <s v="front wheel drive"/>
    <n v="4"/>
    <s v="Luxury"/>
    <s v="Midsize"/>
    <s v="Wagon"/>
    <n v="30"/>
    <n v="22"/>
    <n v="204"/>
    <x v="141"/>
  </r>
  <r>
    <x v="15"/>
    <s v="TSX Sport Wagon"/>
    <n v="2012"/>
    <x v="5"/>
    <x v="3"/>
    <n v="201"/>
    <n v="4"/>
    <x v="1"/>
    <s v="front wheel drive"/>
    <n v="4"/>
    <s v="Luxury"/>
    <s v="Midsize"/>
    <s v="Wagon"/>
    <n v="30"/>
    <n v="22"/>
    <n v="204"/>
    <x v="1761"/>
  </r>
  <r>
    <x v="15"/>
    <s v="TSX Sport Wagon"/>
    <n v="2013"/>
    <x v="3"/>
    <x v="3"/>
    <n v="201"/>
    <n v="4"/>
    <x v="1"/>
    <s v="front wheel drive"/>
    <n v="4"/>
    <s v="Luxury"/>
    <s v="Midsize"/>
    <s v="Wagon"/>
    <n v="30"/>
    <n v="22"/>
    <n v="204"/>
    <x v="1762"/>
  </r>
  <r>
    <x v="15"/>
    <s v="TSX Sport Wagon"/>
    <n v="2013"/>
    <x v="3"/>
    <x v="3"/>
    <n v="201"/>
    <n v="4"/>
    <x v="1"/>
    <s v="front wheel drive"/>
    <n v="4"/>
    <s v="Luxury"/>
    <s v="Midsize"/>
    <s v="Wagon"/>
    <n v="30"/>
    <n v="22"/>
    <n v="204"/>
    <x v="1763"/>
  </r>
  <r>
    <x v="15"/>
    <s v="TSX Sport Wagon"/>
    <n v="2014"/>
    <x v="4"/>
    <x v="3"/>
    <n v="201"/>
    <n v="4"/>
    <x v="1"/>
    <s v="front wheel drive"/>
    <n v="4"/>
    <s v="Luxury"/>
    <s v="Midsize"/>
    <s v="Wagon"/>
    <n v="30"/>
    <n v="22"/>
    <n v="204"/>
    <x v="1764"/>
  </r>
  <r>
    <x v="15"/>
    <s v="TSX Sport Wagon"/>
    <n v="2014"/>
    <x v="4"/>
    <x v="3"/>
    <n v="201"/>
    <n v="4"/>
    <x v="1"/>
    <s v="front wheel drive"/>
    <n v="4"/>
    <s v="Luxury"/>
    <s v="Midsize"/>
    <s v="Wagon"/>
    <n v="30"/>
    <n v="22"/>
    <n v="204"/>
    <x v="1765"/>
  </r>
  <r>
    <x v="15"/>
    <s v="TSX"/>
    <n v="2012"/>
    <x v="5"/>
    <x v="3"/>
    <n v="201"/>
    <n v="4"/>
    <x v="1"/>
    <s v="front wheel drive"/>
    <n v="4"/>
    <s v="Luxury"/>
    <s v="Midsize"/>
    <s v="Sedan"/>
    <n v="31"/>
    <n v="22"/>
    <n v="204"/>
    <x v="1766"/>
  </r>
  <r>
    <x v="15"/>
    <s v="TSX"/>
    <n v="2012"/>
    <x v="5"/>
    <x v="3"/>
    <n v="201"/>
    <n v="4"/>
    <x v="1"/>
    <s v="front wheel drive"/>
    <n v="4"/>
    <s v="Luxury"/>
    <s v="Midsize"/>
    <s v="Sedan"/>
    <n v="31"/>
    <n v="22"/>
    <n v="204"/>
    <x v="1767"/>
  </r>
  <r>
    <x v="15"/>
    <s v="TSX"/>
    <n v="2012"/>
    <x v="5"/>
    <x v="3"/>
    <n v="201"/>
    <n v="4"/>
    <x v="1"/>
    <s v="front wheel drive"/>
    <n v="4"/>
    <s v="Luxury"/>
    <s v="Midsize"/>
    <s v="Sedan"/>
    <n v="31"/>
    <n v="22"/>
    <n v="204"/>
    <x v="112"/>
  </r>
  <r>
    <x v="15"/>
    <s v="TSX"/>
    <n v="2013"/>
    <x v="3"/>
    <x v="3"/>
    <n v="201"/>
    <n v="4"/>
    <x v="1"/>
    <s v="front wheel drive"/>
    <n v="4"/>
    <s v="Luxury"/>
    <s v="Midsize"/>
    <s v="Sedan"/>
    <n v="31"/>
    <n v="22"/>
    <n v="204"/>
    <x v="1768"/>
  </r>
  <r>
    <x v="15"/>
    <s v="TSX"/>
    <n v="2013"/>
    <x v="3"/>
    <x v="3"/>
    <n v="201"/>
    <n v="4"/>
    <x v="1"/>
    <s v="front wheel drive"/>
    <n v="4"/>
    <s v="Luxury"/>
    <s v="Midsize"/>
    <s v="Sedan"/>
    <n v="31"/>
    <n v="22"/>
    <n v="204"/>
    <x v="1265"/>
  </r>
  <r>
    <x v="15"/>
    <s v="TSX"/>
    <n v="2013"/>
    <x v="3"/>
    <x v="3"/>
    <n v="201"/>
    <n v="4"/>
    <x v="1"/>
    <s v="front wheel drive"/>
    <n v="4"/>
    <s v="Luxury"/>
    <s v="Midsize"/>
    <s v="Sedan"/>
    <n v="31"/>
    <n v="22"/>
    <n v="204"/>
    <x v="216"/>
  </r>
  <r>
    <x v="15"/>
    <s v="TSX"/>
    <n v="2014"/>
    <x v="4"/>
    <x v="3"/>
    <n v="201"/>
    <n v="4"/>
    <x v="1"/>
    <s v="front wheel drive"/>
    <n v="4"/>
    <s v="Luxury"/>
    <s v="Midsize"/>
    <s v="Sedan"/>
    <n v="31"/>
    <n v="22"/>
    <n v="204"/>
    <x v="1769"/>
  </r>
  <r>
    <x v="15"/>
    <s v="TSX"/>
    <n v="2014"/>
    <x v="4"/>
    <x v="3"/>
    <n v="201"/>
    <n v="4"/>
    <x v="1"/>
    <s v="front wheel drive"/>
    <n v="4"/>
    <s v="Luxury"/>
    <s v="Midsize"/>
    <s v="Sedan"/>
    <n v="31"/>
    <n v="22"/>
    <n v="204"/>
    <x v="1770"/>
  </r>
  <r>
    <x v="15"/>
    <s v="TSX"/>
    <n v="2014"/>
    <x v="4"/>
    <x v="3"/>
    <n v="201"/>
    <n v="4"/>
    <x v="1"/>
    <s v="front wheel drive"/>
    <n v="4"/>
    <s v="Luxury"/>
    <s v="Midsize"/>
    <s v="Sedan"/>
    <n v="31"/>
    <n v="22"/>
    <n v="204"/>
    <x v="1771"/>
  </r>
  <r>
    <x v="14"/>
    <s v="Elantra"/>
    <n v="2017"/>
    <x v="2"/>
    <x v="1"/>
    <n v="201"/>
    <n v="4"/>
    <x v="3"/>
    <s v="front wheel drive"/>
    <n v="4"/>
    <s v="N/A"/>
    <s v="Compact"/>
    <s v="Sedan"/>
    <n v="30"/>
    <n v="22"/>
    <n v="1439"/>
    <x v="551"/>
  </r>
  <r>
    <x v="7"/>
    <s v="Forte"/>
    <n v="2015"/>
    <x v="0"/>
    <x v="1"/>
    <n v="201"/>
    <n v="4"/>
    <x v="3"/>
    <s v="front wheel drive"/>
    <n v="2"/>
    <s v="Performance"/>
    <s v="Compact"/>
    <s v="Coupe"/>
    <n v="29"/>
    <n v="22"/>
    <n v="1720"/>
    <x v="1772"/>
  </r>
  <r>
    <x v="7"/>
    <s v="Forte"/>
    <n v="2015"/>
    <x v="0"/>
    <x v="1"/>
    <n v="201"/>
    <n v="4"/>
    <x v="1"/>
    <s v="front wheel drive"/>
    <n v="2"/>
    <s v="Performance"/>
    <s v="Compact"/>
    <s v="Coupe"/>
    <n v="30"/>
    <n v="22"/>
    <n v="1720"/>
    <x v="1773"/>
  </r>
  <r>
    <x v="7"/>
    <s v="Forte"/>
    <n v="2016"/>
    <x v="1"/>
    <x v="1"/>
    <n v="201"/>
    <n v="4"/>
    <x v="3"/>
    <s v="front wheel drive"/>
    <n v="2"/>
    <s v="Performance"/>
    <s v="Compact"/>
    <s v="Coupe"/>
    <n v="29"/>
    <n v="22"/>
    <n v="1720"/>
    <x v="1774"/>
  </r>
  <r>
    <x v="7"/>
    <s v="Forte"/>
    <n v="2016"/>
    <x v="1"/>
    <x v="1"/>
    <n v="201"/>
    <n v="4"/>
    <x v="1"/>
    <s v="front wheel drive"/>
    <n v="2"/>
    <s v="Performance"/>
    <s v="Compact"/>
    <s v="Coupe"/>
    <n v="30"/>
    <n v="22"/>
    <n v="1720"/>
    <x v="1775"/>
  </r>
  <r>
    <x v="10"/>
    <s v="GLE-Class"/>
    <n v="2016"/>
    <x v="1"/>
    <x v="4"/>
    <n v="201"/>
    <n v="4"/>
    <x v="1"/>
    <s v="all wheel drive"/>
    <n v="4"/>
    <s v="Crossover,Luxury,Diesel"/>
    <s v="Midsize"/>
    <s v="4dr SUV"/>
    <n v="29"/>
    <n v="22"/>
    <n v="617"/>
    <x v="1360"/>
  </r>
  <r>
    <x v="10"/>
    <s v="C-Class"/>
    <n v="2015"/>
    <x v="0"/>
    <x v="2"/>
    <n v="201"/>
    <n v="4"/>
    <x v="1"/>
    <s v="rear wheel drive"/>
    <n v="2"/>
    <s v="Luxury"/>
    <s v="Compact"/>
    <s v="Coupe"/>
    <n v="31"/>
    <n v="22"/>
    <n v="617"/>
    <x v="1285"/>
  </r>
  <r>
    <x v="10"/>
    <s v="SLK-Class"/>
    <n v="2014"/>
    <x v="4"/>
    <x v="2"/>
    <n v="201"/>
    <n v="4"/>
    <x v="3"/>
    <s v="rear wheel drive"/>
    <n v="2"/>
    <s v="Luxury"/>
    <s v="Compact"/>
    <s v="Convertible"/>
    <n v="32"/>
    <n v="22"/>
    <n v="617"/>
    <x v="1776"/>
  </r>
  <r>
    <x v="10"/>
    <s v="SLK-Class"/>
    <n v="2015"/>
    <x v="0"/>
    <x v="2"/>
    <n v="201"/>
    <n v="4"/>
    <x v="3"/>
    <s v="rear wheel drive"/>
    <n v="2"/>
    <s v="Luxury"/>
    <s v="Compact"/>
    <s v="Convertible"/>
    <n v="32"/>
    <n v="22"/>
    <n v="617"/>
    <x v="1552"/>
  </r>
  <r>
    <x v="31"/>
    <s v="ATS"/>
    <n v="2016"/>
    <x v="1"/>
    <x v="1"/>
    <n v="202"/>
    <n v="4"/>
    <x v="1"/>
    <s v="rear wheel drive"/>
    <n v="4"/>
    <s v="Luxury"/>
    <s v="Midsize"/>
    <s v="Sedan"/>
    <n v="32"/>
    <n v="22"/>
    <n v="1624"/>
    <x v="1777"/>
  </r>
  <r>
    <x v="31"/>
    <s v="ATS"/>
    <n v="2016"/>
    <x v="1"/>
    <x v="1"/>
    <n v="202"/>
    <n v="4"/>
    <x v="1"/>
    <s v="rear wheel drive"/>
    <n v="4"/>
    <s v="Luxury"/>
    <s v="Midsize"/>
    <s v="Sedan"/>
    <n v="32"/>
    <n v="22"/>
    <n v="1624"/>
    <x v="1778"/>
  </r>
  <r>
    <x v="1"/>
    <s v="Civic"/>
    <n v="2015"/>
    <x v="0"/>
    <x v="2"/>
    <n v="205"/>
    <n v="4"/>
    <x v="3"/>
    <s v="front wheel drive"/>
    <n v="4"/>
    <s v="Factory Tuner,Performance"/>
    <s v="Compact"/>
    <s v="Sedan"/>
    <n v="31"/>
    <n v="22"/>
    <n v="2202"/>
    <x v="1779"/>
  </r>
  <r>
    <x v="1"/>
    <s v="Civic"/>
    <n v="2015"/>
    <x v="0"/>
    <x v="2"/>
    <n v="205"/>
    <n v="4"/>
    <x v="3"/>
    <s v="front wheel drive"/>
    <n v="4"/>
    <s v="Factory Tuner,Performance"/>
    <s v="Compact"/>
    <s v="Sedan"/>
    <n v="31"/>
    <n v="22"/>
    <n v="2202"/>
    <x v="1780"/>
  </r>
  <r>
    <x v="1"/>
    <s v="Civic"/>
    <n v="2015"/>
    <x v="0"/>
    <x v="2"/>
    <n v="205"/>
    <n v="4"/>
    <x v="3"/>
    <s v="front wheel drive"/>
    <n v="4"/>
    <s v="Factory Tuner,Performance"/>
    <s v="Compact"/>
    <s v="Sedan"/>
    <n v="31"/>
    <n v="22"/>
    <n v="2202"/>
    <x v="1781"/>
  </r>
  <r>
    <x v="1"/>
    <s v="Civic"/>
    <n v="2015"/>
    <x v="0"/>
    <x v="2"/>
    <n v="205"/>
    <n v="4"/>
    <x v="3"/>
    <s v="front wheel drive"/>
    <n v="2"/>
    <s v="Factory Tuner,Performance"/>
    <s v="Compact"/>
    <s v="Coupe"/>
    <n v="31"/>
    <n v="22"/>
    <n v="2202"/>
    <x v="1781"/>
  </r>
  <r>
    <x v="1"/>
    <s v="Civic"/>
    <n v="2015"/>
    <x v="0"/>
    <x v="2"/>
    <n v="205"/>
    <n v="4"/>
    <x v="3"/>
    <s v="front wheel drive"/>
    <n v="2"/>
    <s v="Factory Tuner,Performance"/>
    <s v="Compact"/>
    <s v="Coupe"/>
    <n v="31"/>
    <n v="22"/>
    <n v="2202"/>
    <x v="1782"/>
  </r>
  <r>
    <x v="1"/>
    <s v="Civic"/>
    <n v="2015"/>
    <x v="0"/>
    <x v="2"/>
    <n v="205"/>
    <n v="4"/>
    <x v="3"/>
    <s v="front wheel drive"/>
    <n v="2"/>
    <s v="Factory Tuner,Performance"/>
    <s v="Compact"/>
    <s v="Coupe"/>
    <n v="31"/>
    <n v="22"/>
    <n v="2202"/>
    <x v="1000"/>
  </r>
  <r>
    <x v="1"/>
    <s v="Civic"/>
    <n v="2015"/>
    <x v="0"/>
    <x v="2"/>
    <n v="205"/>
    <n v="4"/>
    <x v="3"/>
    <s v="front wheel drive"/>
    <n v="2"/>
    <s v="Factory Tuner,Performance"/>
    <s v="Compact"/>
    <s v="Coupe"/>
    <n v="31"/>
    <n v="22"/>
    <n v="2202"/>
    <x v="1779"/>
  </r>
  <r>
    <x v="21"/>
    <s v="Q50"/>
    <n v="2016"/>
    <x v="1"/>
    <x v="2"/>
    <n v="208"/>
    <n v="4"/>
    <x v="1"/>
    <s v="all wheel drive"/>
    <n v="4"/>
    <s v="Luxury"/>
    <s v="Midsize"/>
    <s v="Sedan"/>
    <n v="28"/>
    <n v="22"/>
    <n v="190"/>
    <x v="1344"/>
  </r>
  <r>
    <x v="21"/>
    <s v="Q50"/>
    <n v="2016"/>
    <x v="1"/>
    <x v="2"/>
    <n v="208"/>
    <n v="4"/>
    <x v="1"/>
    <s v="all wheel drive"/>
    <n v="4"/>
    <s v="Luxury"/>
    <s v="Midsize"/>
    <s v="Sedan"/>
    <n v="28"/>
    <n v="22"/>
    <n v="190"/>
    <x v="29"/>
  </r>
  <r>
    <x v="21"/>
    <s v="Q50"/>
    <n v="2017"/>
    <x v="2"/>
    <x v="2"/>
    <n v="208"/>
    <n v="4"/>
    <x v="1"/>
    <s v="all wheel drive"/>
    <n v="4"/>
    <s v="Luxury,Performance"/>
    <s v="Midsize"/>
    <s v="Sedan"/>
    <n v="28"/>
    <n v="22"/>
    <n v="190"/>
    <x v="1783"/>
  </r>
  <r>
    <x v="21"/>
    <s v="Q50"/>
    <n v="2017"/>
    <x v="2"/>
    <x v="2"/>
    <n v="208"/>
    <n v="4"/>
    <x v="1"/>
    <s v="all wheel drive"/>
    <n v="4"/>
    <s v="Luxury"/>
    <s v="Midsize"/>
    <s v="Sedan"/>
    <n v="28"/>
    <n v="22"/>
    <n v="190"/>
    <x v="1350"/>
  </r>
  <r>
    <x v="21"/>
    <s v="Q50"/>
    <n v="2017"/>
    <x v="2"/>
    <x v="2"/>
    <n v="208"/>
    <n v="4"/>
    <x v="1"/>
    <s v="all wheel drive"/>
    <n v="4"/>
    <s v="Luxury"/>
    <s v="Midsize"/>
    <s v="Sedan"/>
    <n v="28"/>
    <n v="22"/>
    <n v="190"/>
    <x v="29"/>
  </r>
  <r>
    <x v="21"/>
    <s v="Q60 Coupe"/>
    <n v="2017"/>
    <x v="2"/>
    <x v="3"/>
    <n v="208"/>
    <n v="4"/>
    <x v="1"/>
    <s v="rear wheel drive"/>
    <n v="2"/>
    <s v="Luxury"/>
    <s v="Midsize"/>
    <s v="Coupe"/>
    <n v="30"/>
    <n v="22"/>
    <n v="190"/>
    <x v="1161"/>
  </r>
  <r>
    <x v="21"/>
    <s v="Q60 Coupe"/>
    <n v="2017"/>
    <x v="2"/>
    <x v="3"/>
    <n v="208"/>
    <n v="4"/>
    <x v="1"/>
    <s v="rear wheel drive"/>
    <n v="2"/>
    <s v="Luxury"/>
    <s v="Midsize"/>
    <s v="Coupe"/>
    <n v="30"/>
    <n v="22"/>
    <n v="190"/>
    <x v="1784"/>
  </r>
  <r>
    <x v="5"/>
    <s v="Jetta GLI"/>
    <n v="2013"/>
    <x v="3"/>
    <x v="3"/>
    <n v="210"/>
    <n v="4"/>
    <x v="3"/>
    <s v="front wheel drive"/>
    <n v="4"/>
    <s v="Performance"/>
    <s v="Midsize"/>
    <s v="Sedan"/>
    <n v="33"/>
    <n v="22"/>
    <n v="873"/>
    <x v="124"/>
  </r>
  <r>
    <x v="5"/>
    <s v="Jetta GLI"/>
    <n v="2013"/>
    <x v="3"/>
    <x v="3"/>
    <n v="210"/>
    <n v="4"/>
    <x v="3"/>
    <s v="front wheel drive"/>
    <n v="4"/>
    <s v="Performance"/>
    <s v="Midsize"/>
    <s v="Sedan"/>
    <n v="33"/>
    <n v="22"/>
    <n v="873"/>
    <x v="1785"/>
  </r>
  <r>
    <x v="5"/>
    <s v="Jetta GLI"/>
    <n v="2013"/>
    <x v="3"/>
    <x v="3"/>
    <n v="210"/>
    <n v="4"/>
    <x v="3"/>
    <s v="front wheel drive"/>
    <n v="4"/>
    <s v="Performance"/>
    <s v="Midsize"/>
    <s v="Sedan"/>
    <n v="33"/>
    <n v="22"/>
    <n v="873"/>
    <x v="1786"/>
  </r>
  <r>
    <x v="19"/>
    <s v="TT"/>
    <n v="2015"/>
    <x v="0"/>
    <x v="3"/>
    <n v="211"/>
    <n v="4"/>
    <x v="2"/>
    <s v="all wheel drive"/>
    <n v="2"/>
    <s v="Luxury"/>
    <s v="Compact"/>
    <s v="Convertible"/>
    <n v="31"/>
    <n v="22"/>
    <n v="3105"/>
    <x v="1787"/>
  </r>
  <r>
    <x v="19"/>
    <s v="TT"/>
    <n v="2015"/>
    <x v="0"/>
    <x v="3"/>
    <n v="211"/>
    <n v="4"/>
    <x v="2"/>
    <s v="all wheel drive"/>
    <n v="2"/>
    <s v="Luxury"/>
    <s v="Compact"/>
    <s v="Coupe"/>
    <n v="31"/>
    <n v="22"/>
    <n v="3105"/>
    <x v="1788"/>
  </r>
  <r>
    <x v="19"/>
    <s v="A4"/>
    <n v="2015"/>
    <x v="0"/>
    <x v="2"/>
    <n v="220"/>
    <n v="4"/>
    <x v="1"/>
    <s v="all wheel drive"/>
    <n v="4"/>
    <s v="Luxury"/>
    <s v="Midsize"/>
    <s v="Sedan"/>
    <n v="31"/>
    <n v="22"/>
    <n v="3105"/>
    <x v="1789"/>
  </r>
  <r>
    <x v="19"/>
    <s v="A4"/>
    <n v="2015"/>
    <x v="0"/>
    <x v="2"/>
    <n v="220"/>
    <n v="4"/>
    <x v="1"/>
    <s v="all wheel drive"/>
    <n v="4"/>
    <s v="Luxury"/>
    <s v="Midsize"/>
    <s v="Sedan"/>
    <n v="31"/>
    <n v="22"/>
    <n v="3105"/>
    <x v="1790"/>
  </r>
  <r>
    <x v="19"/>
    <s v="A4"/>
    <n v="2015"/>
    <x v="0"/>
    <x v="2"/>
    <n v="220"/>
    <n v="4"/>
    <x v="3"/>
    <s v="all wheel drive"/>
    <n v="4"/>
    <s v="Luxury"/>
    <s v="Midsize"/>
    <s v="Sedan"/>
    <n v="32"/>
    <n v="22"/>
    <n v="3105"/>
    <x v="1791"/>
  </r>
  <r>
    <x v="19"/>
    <s v="A4"/>
    <n v="2015"/>
    <x v="0"/>
    <x v="2"/>
    <n v="220"/>
    <n v="4"/>
    <x v="3"/>
    <s v="all wheel drive"/>
    <n v="4"/>
    <s v="Luxury"/>
    <s v="Midsize"/>
    <s v="Sedan"/>
    <n v="32"/>
    <n v="22"/>
    <n v="3105"/>
    <x v="1792"/>
  </r>
  <r>
    <x v="19"/>
    <s v="A4"/>
    <n v="2015"/>
    <x v="0"/>
    <x v="2"/>
    <n v="220"/>
    <n v="4"/>
    <x v="3"/>
    <s v="all wheel drive"/>
    <n v="4"/>
    <s v="Luxury"/>
    <s v="Midsize"/>
    <s v="Sedan"/>
    <n v="32"/>
    <n v="22"/>
    <n v="3105"/>
    <x v="1347"/>
  </r>
  <r>
    <x v="19"/>
    <s v="A4"/>
    <n v="2015"/>
    <x v="0"/>
    <x v="2"/>
    <n v="220"/>
    <n v="4"/>
    <x v="1"/>
    <s v="all wheel drive"/>
    <n v="4"/>
    <s v="Luxury"/>
    <s v="Midsize"/>
    <s v="Sedan"/>
    <n v="31"/>
    <n v="22"/>
    <n v="3105"/>
    <x v="1079"/>
  </r>
  <r>
    <x v="19"/>
    <s v="A4"/>
    <n v="2016"/>
    <x v="1"/>
    <x v="2"/>
    <n v="220"/>
    <n v="4"/>
    <x v="3"/>
    <s v="all wheel drive"/>
    <n v="4"/>
    <s v="Luxury"/>
    <s v="Midsize"/>
    <s v="Sedan"/>
    <n v="32"/>
    <n v="22"/>
    <n v="3105"/>
    <x v="1793"/>
  </r>
  <r>
    <x v="19"/>
    <s v="A4"/>
    <n v="2016"/>
    <x v="1"/>
    <x v="2"/>
    <n v="220"/>
    <n v="4"/>
    <x v="1"/>
    <s v="front wheel drive"/>
    <n v="4"/>
    <s v="Luxury"/>
    <s v="Midsize"/>
    <s v="Sedan"/>
    <n v="31"/>
    <n v="22"/>
    <n v="3105"/>
    <x v="1794"/>
  </r>
  <r>
    <x v="19"/>
    <s v="A4"/>
    <n v="2016"/>
    <x v="1"/>
    <x v="2"/>
    <n v="220"/>
    <n v="4"/>
    <x v="1"/>
    <s v="all wheel drive"/>
    <n v="4"/>
    <s v="Luxury"/>
    <s v="Midsize"/>
    <s v="Sedan"/>
    <n v="31"/>
    <n v="22"/>
    <n v="3105"/>
    <x v="1794"/>
  </r>
  <r>
    <x v="19"/>
    <s v="A4"/>
    <n v="2016"/>
    <x v="1"/>
    <x v="2"/>
    <n v="220"/>
    <n v="4"/>
    <x v="1"/>
    <s v="front wheel drive"/>
    <n v="4"/>
    <s v="Luxury"/>
    <s v="Midsize"/>
    <s v="Sedan"/>
    <n v="31"/>
    <n v="22"/>
    <n v="3105"/>
    <x v="298"/>
  </r>
  <r>
    <x v="19"/>
    <s v="A4"/>
    <n v="2016"/>
    <x v="1"/>
    <x v="2"/>
    <n v="220"/>
    <n v="4"/>
    <x v="1"/>
    <s v="all wheel drive"/>
    <n v="4"/>
    <s v="Luxury"/>
    <s v="Midsize"/>
    <s v="Sedan"/>
    <n v="31"/>
    <n v="22"/>
    <n v="3105"/>
    <x v="1235"/>
  </r>
  <r>
    <x v="19"/>
    <s v="A4"/>
    <n v="2016"/>
    <x v="1"/>
    <x v="2"/>
    <n v="220"/>
    <n v="4"/>
    <x v="3"/>
    <s v="all wheel drive"/>
    <n v="4"/>
    <s v="Luxury"/>
    <s v="Midsize"/>
    <s v="Sedan"/>
    <n v="32"/>
    <n v="22"/>
    <n v="3105"/>
    <x v="195"/>
  </r>
  <r>
    <x v="19"/>
    <s v="A5"/>
    <n v="2016"/>
    <x v="1"/>
    <x v="2"/>
    <n v="220"/>
    <n v="4"/>
    <x v="1"/>
    <s v="all wheel drive"/>
    <n v="2"/>
    <s v="Luxury"/>
    <s v="Midsize"/>
    <s v="Coupe"/>
    <n v="31"/>
    <n v="22"/>
    <n v="3105"/>
    <x v="1791"/>
  </r>
  <r>
    <x v="19"/>
    <s v="A5"/>
    <n v="2016"/>
    <x v="1"/>
    <x v="2"/>
    <n v="220"/>
    <n v="4"/>
    <x v="1"/>
    <s v="all wheel drive"/>
    <n v="2"/>
    <s v="Luxury"/>
    <s v="Midsize"/>
    <s v="Coupe"/>
    <n v="31"/>
    <n v="22"/>
    <n v="3105"/>
    <x v="1357"/>
  </r>
  <r>
    <x v="19"/>
    <s v="A5"/>
    <n v="2016"/>
    <x v="1"/>
    <x v="2"/>
    <n v="220"/>
    <n v="4"/>
    <x v="3"/>
    <s v="all wheel drive"/>
    <n v="2"/>
    <s v="Luxury"/>
    <s v="Midsize"/>
    <s v="Coupe"/>
    <n v="32"/>
    <n v="22"/>
    <n v="3105"/>
    <x v="928"/>
  </r>
  <r>
    <x v="19"/>
    <s v="A5"/>
    <n v="2016"/>
    <x v="1"/>
    <x v="2"/>
    <n v="220"/>
    <n v="4"/>
    <x v="3"/>
    <s v="all wheel drive"/>
    <n v="2"/>
    <s v="Luxury"/>
    <s v="Midsize"/>
    <s v="Coupe"/>
    <n v="32"/>
    <n v="22"/>
    <n v="3105"/>
    <x v="1795"/>
  </r>
  <r>
    <x v="17"/>
    <s v="CX-9"/>
    <n v="2016"/>
    <x v="1"/>
    <x v="1"/>
    <n v="227"/>
    <n v="4"/>
    <x v="1"/>
    <s v="front wheel drive"/>
    <n v="4"/>
    <s v="Crossover"/>
    <s v="Large"/>
    <s v="4dr SUV"/>
    <n v="28"/>
    <n v="22"/>
    <n v="586"/>
    <x v="1796"/>
  </r>
  <r>
    <x v="17"/>
    <s v="CX-9"/>
    <n v="2016"/>
    <x v="1"/>
    <x v="1"/>
    <n v="227"/>
    <n v="4"/>
    <x v="1"/>
    <s v="front wheel drive"/>
    <n v="4"/>
    <s v="Crossover"/>
    <s v="Large"/>
    <s v="4dr SUV"/>
    <n v="28"/>
    <n v="22"/>
    <n v="586"/>
    <x v="1797"/>
  </r>
  <r>
    <x v="17"/>
    <s v="CX-9"/>
    <n v="2016"/>
    <x v="1"/>
    <x v="1"/>
    <n v="227"/>
    <n v="4"/>
    <x v="1"/>
    <s v="front wheel drive"/>
    <n v="4"/>
    <s v="Crossover"/>
    <s v="Large"/>
    <s v="4dr SUV"/>
    <n v="28"/>
    <n v="22"/>
    <n v="586"/>
    <x v="1798"/>
  </r>
  <r>
    <x v="0"/>
    <s v="X1"/>
    <n v="2016"/>
    <x v="1"/>
    <x v="2"/>
    <n v="228"/>
    <n v="4"/>
    <x v="1"/>
    <s v="all wheel drive"/>
    <n v="4"/>
    <s v="Crossover,Luxury"/>
    <s v="Compact"/>
    <s v="4dr SUV"/>
    <n v="32"/>
    <n v="22"/>
    <n v="3916"/>
    <x v="1799"/>
  </r>
  <r>
    <x v="0"/>
    <s v="X1"/>
    <n v="2017"/>
    <x v="2"/>
    <x v="2"/>
    <n v="228"/>
    <n v="4"/>
    <x v="1"/>
    <s v="all wheel drive"/>
    <n v="4"/>
    <s v="Crossover,Luxury"/>
    <s v="Compact"/>
    <s v="4dr SUV"/>
    <n v="31"/>
    <n v="22"/>
    <n v="3916"/>
    <x v="1800"/>
  </r>
  <r>
    <x v="8"/>
    <s v="Fusion"/>
    <n v="2015"/>
    <x v="0"/>
    <x v="1"/>
    <n v="231"/>
    <n v="4"/>
    <x v="1"/>
    <s v="all wheel drive"/>
    <n v="4"/>
    <s v="N/A"/>
    <s v="Midsize"/>
    <s v="Sedan"/>
    <n v="31"/>
    <n v="22"/>
    <n v="5657"/>
    <x v="1801"/>
  </r>
  <r>
    <x v="8"/>
    <s v="Fusion"/>
    <n v="2015"/>
    <x v="0"/>
    <x v="1"/>
    <n v="231"/>
    <n v="4"/>
    <x v="1"/>
    <s v="all wheel drive"/>
    <n v="4"/>
    <s v="Performance"/>
    <s v="Midsize"/>
    <s v="Sedan"/>
    <n v="31"/>
    <n v="22"/>
    <n v="5657"/>
    <x v="1802"/>
  </r>
  <r>
    <x v="8"/>
    <s v="Fusion"/>
    <n v="2015"/>
    <x v="0"/>
    <x v="1"/>
    <n v="231"/>
    <n v="4"/>
    <x v="1"/>
    <s v="front wheel drive"/>
    <n v="4"/>
    <s v="Performance"/>
    <s v="Midsize"/>
    <s v="Sedan"/>
    <n v="33"/>
    <n v="22"/>
    <n v="5657"/>
    <x v="1803"/>
  </r>
  <r>
    <x v="8"/>
    <s v="Fusion"/>
    <n v="2016"/>
    <x v="1"/>
    <x v="1"/>
    <n v="231"/>
    <n v="4"/>
    <x v="1"/>
    <s v="front wheel drive"/>
    <n v="4"/>
    <s v="Performance"/>
    <s v="Midsize"/>
    <s v="Sedan"/>
    <n v="33"/>
    <n v="22"/>
    <n v="5657"/>
    <x v="733"/>
  </r>
  <r>
    <x v="8"/>
    <s v="Fusion"/>
    <n v="2016"/>
    <x v="1"/>
    <x v="1"/>
    <n v="231"/>
    <n v="4"/>
    <x v="1"/>
    <s v="all wheel drive"/>
    <n v="4"/>
    <s v="Performance"/>
    <s v="Midsize"/>
    <s v="Sedan"/>
    <n v="31"/>
    <n v="22"/>
    <n v="5657"/>
    <x v="1804"/>
  </r>
  <r>
    <x v="8"/>
    <s v="Fusion"/>
    <n v="2016"/>
    <x v="1"/>
    <x v="1"/>
    <n v="231"/>
    <n v="4"/>
    <x v="1"/>
    <s v="all wheel drive"/>
    <n v="4"/>
    <s v="Performance"/>
    <s v="Midsize"/>
    <s v="Sedan"/>
    <n v="31"/>
    <n v="22"/>
    <n v="5657"/>
    <x v="61"/>
  </r>
  <r>
    <x v="13"/>
    <s v="MKZ"/>
    <n v="2015"/>
    <x v="0"/>
    <x v="1"/>
    <n v="231"/>
    <n v="4"/>
    <x v="1"/>
    <s v="front wheel drive"/>
    <n v="4"/>
    <s v="Luxury"/>
    <s v="Midsize"/>
    <s v="Sedan"/>
    <n v="33"/>
    <n v="22"/>
    <n v="61"/>
    <x v="144"/>
  </r>
  <r>
    <x v="13"/>
    <s v="MKZ"/>
    <n v="2015"/>
    <x v="0"/>
    <x v="1"/>
    <n v="231"/>
    <n v="4"/>
    <x v="1"/>
    <s v="front wheel drive"/>
    <n v="4"/>
    <s v="Luxury"/>
    <s v="Midsize"/>
    <s v="Sedan"/>
    <n v="33"/>
    <n v="22"/>
    <n v="61"/>
    <x v="143"/>
  </r>
  <r>
    <x v="13"/>
    <s v="MKZ"/>
    <n v="2015"/>
    <x v="0"/>
    <x v="1"/>
    <n v="231"/>
    <n v="4"/>
    <x v="1"/>
    <s v="all wheel drive"/>
    <n v="4"/>
    <s v="Luxury"/>
    <s v="Midsize"/>
    <s v="Sedan"/>
    <n v="31"/>
    <n v="22"/>
    <n v="61"/>
    <x v="1805"/>
  </r>
  <r>
    <x v="13"/>
    <s v="MKZ"/>
    <n v="2015"/>
    <x v="0"/>
    <x v="1"/>
    <n v="231"/>
    <n v="4"/>
    <x v="1"/>
    <s v="all wheel drive"/>
    <n v="4"/>
    <s v="Luxury"/>
    <s v="Midsize"/>
    <s v="Sedan"/>
    <n v="31"/>
    <n v="22"/>
    <n v="61"/>
    <x v="1806"/>
  </r>
  <r>
    <x v="13"/>
    <s v="MKZ"/>
    <n v="2016"/>
    <x v="1"/>
    <x v="1"/>
    <n v="231"/>
    <n v="4"/>
    <x v="1"/>
    <s v="all wheel drive"/>
    <n v="4"/>
    <s v="Luxury"/>
    <s v="Midsize"/>
    <s v="Sedan"/>
    <n v="31"/>
    <n v="22"/>
    <n v="61"/>
    <x v="1805"/>
  </r>
  <r>
    <x v="13"/>
    <s v="MKZ"/>
    <n v="2016"/>
    <x v="1"/>
    <x v="1"/>
    <n v="231"/>
    <n v="4"/>
    <x v="1"/>
    <s v="front wheel drive"/>
    <n v="4"/>
    <s v="Luxury"/>
    <s v="Midsize"/>
    <s v="Sedan"/>
    <n v="33"/>
    <n v="22"/>
    <n v="61"/>
    <x v="145"/>
  </r>
  <r>
    <x v="13"/>
    <s v="MKZ"/>
    <n v="2016"/>
    <x v="1"/>
    <x v="1"/>
    <n v="231"/>
    <n v="4"/>
    <x v="1"/>
    <s v="all wheel drive"/>
    <n v="4"/>
    <s v="Luxury"/>
    <s v="Midsize"/>
    <s v="Sedan"/>
    <n v="31"/>
    <n v="22"/>
    <n v="61"/>
    <x v="1807"/>
  </r>
  <r>
    <x v="13"/>
    <s v="MKZ"/>
    <n v="2016"/>
    <x v="1"/>
    <x v="1"/>
    <n v="231"/>
    <n v="4"/>
    <x v="1"/>
    <s v="front wheel drive"/>
    <n v="4"/>
    <s v="Luxury"/>
    <s v="Midsize"/>
    <s v="Sedan"/>
    <n v="33"/>
    <n v="22"/>
    <n v="61"/>
    <x v="143"/>
  </r>
  <r>
    <x v="12"/>
    <s v="NX 200t"/>
    <n v="2015"/>
    <x v="0"/>
    <x v="2"/>
    <n v="235"/>
    <n v="4"/>
    <x v="1"/>
    <s v="front wheel drive"/>
    <n v="4"/>
    <s v="Crossover,Luxury"/>
    <s v="Midsize"/>
    <s v="4dr SUV"/>
    <n v="28"/>
    <n v="22"/>
    <n v="454"/>
    <x v="1808"/>
  </r>
  <r>
    <x v="12"/>
    <s v="NX 200t"/>
    <n v="2015"/>
    <x v="0"/>
    <x v="2"/>
    <n v="235"/>
    <n v="4"/>
    <x v="1"/>
    <s v="front wheel drive"/>
    <n v="4"/>
    <s v="Crossover,Luxury"/>
    <s v="Midsize"/>
    <s v="4dr SUV"/>
    <n v="28"/>
    <n v="22"/>
    <n v="454"/>
    <x v="1809"/>
  </r>
  <r>
    <x v="12"/>
    <s v="NX 200t"/>
    <n v="2016"/>
    <x v="1"/>
    <x v="2"/>
    <n v="235"/>
    <n v="4"/>
    <x v="1"/>
    <s v="front wheel drive"/>
    <n v="4"/>
    <s v="Crossover,Luxury"/>
    <s v="Midsize"/>
    <s v="4dr SUV"/>
    <n v="28"/>
    <n v="22"/>
    <n v="454"/>
    <x v="1810"/>
  </r>
  <r>
    <x v="12"/>
    <s v="NX 200t"/>
    <n v="2016"/>
    <x v="1"/>
    <x v="2"/>
    <n v="235"/>
    <n v="4"/>
    <x v="1"/>
    <s v="front wheel drive"/>
    <n v="4"/>
    <s v="Crossover,Luxury"/>
    <s v="Midsize"/>
    <s v="4dr SUV"/>
    <n v="28"/>
    <n v="22"/>
    <n v="454"/>
    <x v="1811"/>
  </r>
  <r>
    <x v="12"/>
    <s v="NX 200t"/>
    <n v="2016"/>
    <x v="1"/>
    <x v="2"/>
    <n v="235"/>
    <n v="4"/>
    <x v="1"/>
    <s v="all wheel drive"/>
    <n v="4"/>
    <s v="Crossover,Luxury"/>
    <s v="Midsize"/>
    <s v="4dr SUV"/>
    <n v="28"/>
    <n v="22"/>
    <n v="454"/>
    <x v="1812"/>
  </r>
  <r>
    <x v="12"/>
    <s v="NX 200t"/>
    <n v="2016"/>
    <x v="1"/>
    <x v="2"/>
    <n v="235"/>
    <n v="4"/>
    <x v="1"/>
    <s v="all wheel drive"/>
    <n v="4"/>
    <s v="Crossover,Luxury"/>
    <s v="Midsize"/>
    <s v="4dr SUV"/>
    <n v="27"/>
    <n v="22"/>
    <n v="454"/>
    <x v="1813"/>
  </r>
  <r>
    <x v="12"/>
    <s v="NX 200t"/>
    <n v="2017"/>
    <x v="2"/>
    <x v="2"/>
    <n v="235"/>
    <n v="4"/>
    <x v="1"/>
    <s v="all wheel drive"/>
    <n v="4"/>
    <s v="Crossover,Luxury"/>
    <s v="Midsize"/>
    <s v="4dr SUV"/>
    <n v="27"/>
    <n v="22"/>
    <n v="454"/>
    <x v="1814"/>
  </r>
  <r>
    <x v="12"/>
    <s v="NX 200t"/>
    <n v="2017"/>
    <x v="2"/>
    <x v="2"/>
    <n v="235"/>
    <n v="4"/>
    <x v="1"/>
    <s v="all wheel drive"/>
    <n v="4"/>
    <s v="Crossover,Luxury"/>
    <s v="Midsize"/>
    <s v="4dr SUV"/>
    <n v="28"/>
    <n v="22"/>
    <n v="454"/>
    <x v="1815"/>
  </r>
  <r>
    <x v="12"/>
    <s v="NX 200t"/>
    <n v="2017"/>
    <x v="2"/>
    <x v="2"/>
    <n v="235"/>
    <n v="4"/>
    <x v="1"/>
    <s v="front wheel drive"/>
    <n v="4"/>
    <s v="Crossover,Luxury"/>
    <s v="Midsize"/>
    <s v="4dr SUV"/>
    <n v="28"/>
    <n v="22"/>
    <n v="454"/>
    <x v="1816"/>
  </r>
  <r>
    <x v="12"/>
    <s v="NX 200t"/>
    <n v="2017"/>
    <x v="2"/>
    <x v="2"/>
    <n v="235"/>
    <n v="4"/>
    <x v="1"/>
    <s v="front wheel drive"/>
    <n v="4"/>
    <s v="Crossover,Luxury"/>
    <s v="Midsize"/>
    <s v="4dr SUV"/>
    <n v="28"/>
    <n v="22"/>
    <n v="454"/>
    <x v="1817"/>
  </r>
  <r>
    <x v="0"/>
    <s v="3 Series Gran Turismo"/>
    <n v="2015"/>
    <x v="0"/>
    <x v="2"/>
    <n v="240"/>
    <n v="4"/>
    <x v="1"/>
    <s v="all wheel drive"/>
    <n v="4"/>
    <s v="Hatchback,Luxury"/>
    <s v="Midsize"/>
    <s v="4dr Hatchback"/>
    <n v="33"/>
    <n v="22"/>
    <n v="3916"/>
    <x v="450"/>
  </r>
  <r>
    <x v="0"/>
    <s v="3 Series Gran Turismo"/>
    <n v="2016"/>
    <x v="1"/>
    <x v="2"/>
    <n v="240"/>
    <n v="4"/>
    <x v="1"/>
    <s v="all wheel drive"/>
    <n v="4"/>
    <s v="Hatchback,Luxury"/>
    <s v="Midsize"/>
    <s v="4dr Hatchback"/>
    <n v="34"/>
    <n v="22"/>
    <n v="3916"/>
    <x v="1818"/>
  </r>
  <r>
    <x v="0"/>
    <s v="3 Series"/>
    <n v="2015"/>
    <x v="0"/>
    <x v="2"/>
    <n v="240"/>
    <n v="4"/>
    <x v="1"/>
    <s v="all wheel drive"/>
    <n v="4"/>
    <s v="Luxury"/>
    <s v="Midsize"/>
    <s v="Sedan"/>
    <n v="33"/>
    <n v="22"/>
    <n v="3916"/>
    <x v="1354"/>
  </r>
  <r>
    <x v="0"/>
    <s v="3 Series"/>
    <n v="2016"/>
    <x v="1"/>
    <x v="2"/>
    <n v="240"/>
    <n v="4"/>
    <x v="1"/>
    <s v="rear wheel drive"/>
    <n v="4"/>
    <s v="Luxury,Performance"/>
    <s v="Midsize"/>
    <s v="Sedan"/>
    <n v="34"/>
    <n v="22"/>
    <n v="3916"/>
    <x v="1449"/>
  </r>
  <r>
    <x v="0"/>
    <s v="3 Series"/>
    <n v="2016"/>
    <x v="1"/>
    <x v="2"/>
    <n v="240"/>
    <n v="4"/>
    <x v="1"/>
    <s v="all wheel drive"/>
    <n v="4"/>
    <s v="Luxury"/>
    <s v="Midsize"/>
    <s v="Sedan"/>
    <n v="34"/>
    <n v="22"/>
    <n v="3916"/>
    <x v="1788"/>
  </r>
  <r>
    <x v="0"/>
    <s v="3 Series"/>
    <n v="2016"/>
    <x v="1"/>
    <x v="2"/>
    <n v="240"/>
    <n v="4"/>
    <x v="3"/>
    <s v="rear wheel drive"/>
    <n v="4"/>
    <s v="Luxury,Performance"/>
    <s v="Midsize"/>
    <s v="Sedan"/>
    <n v="34"/>
    <n v="22"/>
    <n v="3916"/>
    <x v="1449"/>
  </r>
  <r>
    <x v="0"/>
    <s v="3 Series"/>
    <n v="2016"/>
    <x v="1"/>
    <x v="2"/>
    <n v="240"/>
    <n v="4"/>
    <x v="1"/>
    <s v="all wheel drive"/>
    <n v="4"/>
    <s v="Luxury"/>
    <s v="Midsize"/>
    <s v="Wagon"/>
    <n v="34"/>
    <n v="22"/>
    <n v="3916"/>
    <x v="1548"/>
  </r>
  <r>
    <x v="0"/>
    <s v="4 Series Gran Coupe"/>
    <n v="2015"/>
    <x v="0"/>
    <x v="2"/>
    <n v="240"/>
    <n v="4"/>
    <x v="1"/>
    <s v="all wheel drive"/>
    <n v="4"/>
    <s v="Luxury"/>
    <s v="Midsize"/>
    <s v="Sedan"/>
    <n v="33"/>
    <n v="22"/>
    <n v="3916"/>
    <x v="1507"/>
  </r>
  <r>
    <x v="0"/>
    <s v="4 Series Gran Coupe"/>
    <n v="2016"/>
    <x v="1"/>
    <x v="2"/>
    <n v="240"/>
    <n v="4"/>
    <x v="1"/>
    <s v="all wheel drive"/>
    <n v="4"/>
    <s v="Luxury"/>
    <s v="Midsize"/>
    <s v="Sedan"/>
    <n v="34"/>
    <n v="22"/>
    <n v="3916"/>
    <x v="1819"/>
  </r>
  <r>
    <x v="0"/>
    <s v="5 Series"/>
    <n v="2016"/>
    <x v="1"/>
    <x v="2"/>
    <n v="240"/>
    <n v="4"/>
    <x v="1"/>
    <s v="all wheel drive"/>
    <n v="4"/>
    <s v="Luxury"/>
    <s v="Large"/>
    <s v="Sedan"/>
    <n v="34"/>
    <n v="22"/>
    <n v="3916"/>
    <x v="1360"/>
  </r>
  <r>
    <x v="0"/>
    <s v="X1"/>
    <n v="2015"/>
    <x v="0"/>
    <x v="2"/>
    <n v="240"/>
    <n v="4"/>
    <x v="1"/>
    <s v="all wheel drive"/>
    <n v="4"/>
    <s v="Crossover,Luxury"/>
    <s v="Midsize"/>
    <s v="4dr SUV"/>
    <n v="32"/>
    <n v="22"/>
    <n v="3916"/>
    <x v="1820"/>
  </r>
  <r>
    <x v="0"/>
    <s v="2 Series"/>
    <n v="2016"/>
    <x v="1"/>
    <x v="2"/>
    <n v="240"/>
    <n v="4"/>
    <x v="1"/>
    <s v="all wheel drive"/>
    <n v="2"/>
    <s v="Luxury"/>
    <s v="Compact"/>
    <s v="Convertible"/>
    <n v="34"/>
    <n v="22"/>
    <n v="3916"/>
    <x v="1821"/>
  </r>
  <r>
    <x v="0"/>
    <s v="2 Series"/>
    <n v="2016"/>
    <x v="1"/>
    <x v="2"/>
    <n v="240"/>
    <n v="4"/>
    <x v="3"/>
    <s v="rear wheel drive"/>
    <n v="2"/>
    <s v="Luxury,Performance"/>
    <s v="Compact"/>
    <s v="Coupe"/>
    <n v="34"/>
    <n v="22"/>
    <n v="3916"/>
    <x v="1304"/>
  </r>
  <r>
    <x v="0"/>
    <s v="4 Series"/>
    <n v="2015"/>
    <x v="0"/>
    <x v="2"/>
    <n v="240"/>
    <n v="4"/>
    <x v="1"/>
    <s v="all wheel drive"/>
    <n v="2"/>
    <s v="Luxury"/>
    <s v="Midsize"/>
    <s v="Coupe"/>
    <n v="33"/>
    <n v="22"/>
    <n v="3916"/>
    <x v="754"/>
  </r>
  <r>
    <x v="0"/>
    <s v="4 Series"/>
    <n v="2016"/>
    <x v="1"/>
    <x v="2"/>
    <n v="240"/>
    <n v="4"/>
    <x v="3"/>
    <s v="rear wheel drive"/>
    <n v="2"/>
    <s v="Luxury,Performance"/>
    <s v="Midsize"/>
    <s v="Coupe"/>
    <n v="34"/>
    <n v="22"/>
    <n v="3916"/>
    <x v="450"/>
  </r>
  <r>
    <x v="0"/>
    <s v="4 Series"/>
    <n v="2016"/>
    <x v="1"/>
    <x v="2"/>
    <n v="240"/>
    <n v="4"/>
    <x v="1"/>
    <s v="all wheel drive"/>
    <n v="2"/>
    <s v="Luxury"/>
    <s v="Midsize"/>
    <s v="Coupe"/>
    <n v="34"/>
    <n v="22"/>
    <n v="3916"/>
    <x v="1822"/>
  </r>
  <r>
    <x v="0"/>
    <s v="Z4"/>
    <n v="2014"/>
    <x v="4"/>
    <x v="2"/>
    <n v="240"/>
    <n v="4"/>
    <x v="3"/>
    <s v="rear wheel drive"/>
    <n v="2"/>
    <s v="Luxury,Performance"/>
    <s v="Compact"/>
    <s v="Convertible"/>
    <n v="34"/>
    <n v="22"/>
    <n v="3916"/>
    <x v="1576"/>
  </r>
  <r>
    <x v="0"/>
    <s v="Z4"/>
    <n v="2015"/>
    <x v="0"/>
    <x v="2"/>
    <n v="240"/>
    <n v="4"/>
    <x v="3"/>
    <s v="rear wheel drive"/>
    <n v="2"/>
    <s v="Luxury,Performance"/>
    <s v="Compact"/>
    <s v="Convertible"/>
    <n v="34"/>
    <n v="22"/>
    <n v="3916"/>
    <x v="1576"/>
  </r>
  <r>
    <x v="0"/>
    <s v="Z4"/>
    <n v="2016"/>
    <x v="1"/>
    <x v="2"/>
    <n v="240"/>
    <n v="4"/>
    <x v="3"/>
    <s v="rear wheel drive"/>
    <n v="2"/>
    <s v="Luxury,Performance"/>
    <s v="Compact"/>
    <s v="Convertible"/>
    <n v="34"/>
    <n v="22"/>
    <n v="3916"/>
    <x v="1823"/>
  </r>
  <r>
    <x v="26"/>
    <s v="S60 Cross Country"/>
    <n v="2017"/>
    <x v="2"/>
    <x v="1"/>
    <n v="240"/>
    <n v="4"/>
    <x v="1"/>
    <s v="all wheel drive"/>
    <n v="4"/>
    <s v="Luxury"/>
    <s v="Midsize"/>
    <s v="Sedan"/>
    <n v="30"/>
    <n v="22"/>
    <n v="870"/>
    <x v="1824"/>
  </r>
  <r>
    <x v="26"/>
    <s v="V60 Cross Country"/>
    <n v="2017"/>
    <x v="2"/>
    <x v="1"/>
    <n v="240"/>
    <n v="4"/>
    <x v="1"/>
    <s v="all wheel drive"/>
    <n v="4"/>
    <s v="Crossover,Luxury"/>
    <s v="Midsize"/>
    <s v="Wagon"/>
    <n v="30"/>
    <n v="22"/>
    <n v="870"/>
    <x v="152"/>
  </r>
  <r>
    <x v="26"/>
    <s v="V60 Cross Country"/>
    <n v="2017"/>
    <x v="2"/>
    <x v="1"/>
    <n v="240"/>
    <n v="4"/>
    <x v="1"/>
    <s v="all wheel drive"/>
    <n v="4"/>
    <s v="Crossover,Luxury"/>
    <s v="Midsize"/>
    <s v="Wagon"/>
    <n v="30"/>
    <n v="22"/>
    <n v="870"/>
    <x v="1825"/>
  </r>
  <r>
    <x v="0"/>
    <s v="3 Series"/>
    <n v="2015"/>
    <x v="0"/>
    <x v="2"/>
    <n v="241"/>
    <n v="4"/>
    <x v="1"/>
    <s v="all wheel drive"/>
    <n v="4"/>
    <s v="Luxury"/>
    <s v="Midsize"/>
    <s v="Wagon"/>
    <n v="33"/>
    <n v="22"/>
    <n v="3916"/>
    <x v="156"/>
  </r>
  <r>
    <x v="0"/>
    <s v="5 Series"/>
    <n v="2015"/>
    <x v="0"/>
    <x v="2"/>
    <n v="241"/>
    <n v="4"/>
    <x v="1"/>
    <s v="all wheel drive"/>
    <n v="4"/>
    <s v="Luxury"/>
    <s v="Large"/>
    <s v="Sedan"/>
    <n v="33"/>
    <n v="22"/>
    <n v="3916"/>
    <x v="1826"/>
  </r>
  <r>
    <x v="12"/>
    <s v="GS 200t"/>
    <n v="2016"/>
    <x v="1"/>
    <x v="2"/>
    <n v="241"/>
    <n v="4"/>
    <x v="1"/>
    <s v="rear wheel drive"/>
    <n v="4"/>
    <s v="Luxury"/>
    <s v="Midsize"/>
    <s v="Sedan"/>
    <n v="33"/>
    <n v="22"/>
    <n v="454"/>
    <x v="1827"/>
  </r>
  <r>
    <x v="12"/>
    <s v="GS 200t"/>
    <n v="2017"/>
    <x v="2"/>
    <x v="2"/>
    <n v="241"/>
    <n v="4"/>
    <x v="1"/>
    <s v="rear wheel drive"/>
    <n v="4"/>
    <s v="Luxury"/>
    <s v="Midsize"/>
    <s v="Sedan"/>
    <n v="32"/>
    <n v="22"/>
    <n v="454"/>
    <x v="1828"/>
  </r>
  <r>
    <x v="12"/>
    <s v="IS 200t"/>
    <n v="2016"/>
    <x v="1"/>
    <x v="2"/>
    <n v="241"/>
    <n v="4"/>
    <x v="1"/>
    <s v="rear wheel drive"/>
    <n v="4"/>
    <s v="Luxury"/>
    <s v="Midsize"/>
    <s v="Sedan"/>
    <n v="33"/>
    <n v="22"/>
    <n v="454"/>
    <x v="1829"/>
  </r>
  <r>
    <x v="12"/>
    <s v="IS 200t"/>
    <n v="2017"/>
    <x v="2"/>
    <x v="2"/>
    <n v="241"/>
    <n v="4"/>
    <x v="1"/>
    <s v="rear wheel drive"/>
    <n v="4"/>
    <s v="Luxury"/>
    <s v="Midsize"/>
    <s v="Sedan"/>
    <n v="32"/>
    <n v="22"/>
    <n v="454"/>
    <x v="1830"/>
  </r>
  <r>
    <x v="12"/>
    <s v="RC 200t"/>
    <n v="2016"/>
    <x v="1"/>
    <x v="2"/>
    <n v="241"/>
    <n v="4"/>
    <x v="1"/>
    <s v="rear wheel drive"/>
    <n v="2"/>
    <s v="Luxury"/>
    <s v="Midsize"/>
    <s v="Coupe"/>
    <n v="32"/>
    <n v="22"/>
    <n v="454"/>
    <x v="1831"/>
  </r>
  <r>
    <x v="12"/>
    <s v="RC 200t"/>
    <n v="2017"/>
    <x v="2"/>
    <x v="2"/>
    <n v="241"/>
    <n v="4"/>
    <x v="1"/>
    <s v="rear wheel drive"/>
    <n v="2"/>
    <s v="Luxury"/>
    <s v="Midsize"/>
    <s v="Coupe"/>
    <n v="32"/>
    <n v="22"/>
    <n v="454"/>
    <x v="1832"/>
  </r>
  <r>
    <x v="10"/>
    <s v="E-Class"/>
    <n v="2017"/>
    <x v="2"/>
    <x v="2"/>
    <n v="241"/>
    <n v="4"/>
    <x v="1"/>
    <s v="all wheel drive"/>
    <n v="4"/>
    <s v="Luxury"/>
    <s v="Midsize"/>
    <s v="Sedan"/>
    <n v="29"/>
    <n v="22"/>
    <n v="617"/>
    <x v="1833"/>
  </r>
  <r>
    <x v="10"/>
    <s v="E-Class"/>
    <n v="2017"/>
    <x v="2"/>
    <x v="2"/>
    <n v="241"/>
    <n v="4"/>
    <x v="1"/>
    <s v="rear wheel drive"/>
    <n v="4"/>
    <s v="Luxury"/>
    <s v="Midsize"/>
    <s v="Sedan"/>
    <n v="30"/>
    <n v="22"/>
    <n v="617"/>
    <x v="1834"/>
  </r>
  <r>
    <x v="10"/>
    <s v="GLC-Class"/>
    <n v="2016"/>
    <x v="1"/>
    <x v="2"/>
    <n v="241"/>
    <n v="4"/>
    <x v="1"/>
    <s v="rear wheel drive"/>
    <n v="4"/>
    <s v="Crossover,Luxury"/>
    <s v="Midsize"/>
    <s v="4dr SUV"/>
    <n v="28"/>
    <n v="22"/>
    <n v="617"/>
    <x v="1161"/>
  </r>
  <r>
    <x v="10"/>
    <s v="GLC-Class"/>
    <n v="2017"/>
    <x v="2"/>
    <x v="3"/>
    <n v="241"/>
    <n v="4"/>
    <x v="1"/>
    <s v="rear wheel drive"/>
    <n v="4"/>
    <s v="Crossover,Luxury"/>
    <s v="Midsize"/>
    <s v="4dr SUV"/>
    <n v="28"/>
    <n v="22"/>
    <n v="617"/>
    <x v="1835"/>
  </r>
  <r>
    <x v="10"/>
    <s v="C-Class"/>
    <n v="2017"/>
    <x v="2"/>
    <x v="2"/>
    <n v="241"/>
    <n v="4"/>
    <x v="1"/>
    <s v="all wheel drive"/>
    <n v="2"/>
    <s v="Luxury"/>
    <s v="Midsize"/>
    <s v="Convertible"/>
    <n v="29"/>
    <n v="22"/>
    <n v="617"/>
    <x v="1836"/>
  </r>
  <r>
    <x v="14"/>
    <s v="Sonata"/>
    <n v="2017"/>
    <x v="2"/>
    <x v="1"/>
    <n v="245"/>
    <n v="4"/>
    <x v="1"/>
    <s v="front wheel drive"/>
    <n v="4"/>
    <s v="Performance"/>
    <s v="Midsize"/>
    <s v="Sedan"/>
    <n v="31"/>
    <n v="22"/>
    <n v="1439"/>
    <x v="237"/>
  </r>
  <r>
    <x v="14"/>
    <s v="Sonata"/>
    <n v="2017"/>
    <x v="2"/>
    <x v="1"/>
    <n v="245"/>
    <n v="4"/>
    <x v="1"/>
    <s v="front wheel drive"/>
    <n v="4"/>
    <s v="Performance"/>
    <s v="Midsize"/>
    <s v="Sedan"/>
    <n v="31"/>
    <n v="22"/>
    <n v="1439"/>
    <x v="1837"/>
  </r>
  <r>
    <x v="7"/>
    <s v="Optima"/>
    <n v="2016"/>
    <x v="1"/>
    <x v="1"/>
    <n v="245"/>
    <n v="4"/>
    <x v="1"/>
    <s v="front wheel drive"/>
    <n v="4"/>
    <s v="Performance"/>
    <s v="Midsize"/>
    <s v="Sedan"/>
    <n v="32"/>
    <n v="22"/>
    <n v="1720"/>
    <x v="1838"/>
  </r>
  <r>
    <x v="7"/>
    <s v="Optima"/>
    <n v="2016"/>
    <x v="1"/>
    <x v="1"/>
    <n v="245"/>
    <n v="4"/>
    <x v="1"/>
    <s v="front wheel drive"/>
    <n v="4"/>
    <s v="Performance"/>
    <s v="Midsize"/>
    <s v="Sedan"/>
    <n v="32"/>
    <n v="22"/>
    <n v="1720"/>
    <x v="1839"/>
  </r>
  <r>
    <x v="0"/>
    <s v="4 Series"/>
    <n v="2017"/>
    <x v="2"/>
    <x v="3"/>
    <n v="248"/>
    <n v="4"/>
    <x v="1"/>
    <s v="all wheel drive"/>
    <n v="2"/>
    <s v="Luxury"/>
    <s v="Midsize"/>
    <s v="Convertible"/>
    <n v="32"/>
    <n v="22"/>
    <n v="3916"/>
    <x v="1840"/>
  </r>
  <r>
    <x v="2"/>
    <s v="Malibu"/>
    <n v="2016"/>
    <x v="1"/>
    <x v="3"/>
    <n v="250"/>
    <n v="4"/>
    <x v="1"/>
    <s v="front wheel drive"/>
    <n v="4"/>
    <s v="Performance"/>
    <s v="Midsize"/>
    <s v="Sedan"/>
    <n v="33"/>
    <n v="22"/>
    <n v="1385"/>
    <x v="1841"/>
  </r>
  <r>
    <x v="2"/>
    <s v="Malibu"/>
    <n v="2016"/>
    <x v="1"/>
    <x v="3"/>
    <n v="250"/>
    <n v="4"/>
    <x v="1"/>
    <s v="front wheel drive"/>
    <n v="4"/>
    <s v="Performance"/>
    <s v="Midsize"/>
    <s v="Sedan"/>
    <n v="33"/>
    <n v="22"/>
    <n v="1385"/>
    <x v="1842"/>
  </r>
  <r>
    <x v="2"/>
    <s v="Malibu"/>
    <n v="2017"/>
    <x v="2"/>
    <x v="3"/>
    <n v="250"/>
    <n v="4"/>
    <x v="1"/>
    <s v="front wheel drive"/>
    <n v="4"/>
    <s v="Performance"/>
    <s v="Midsize"/>
    <s v="Sedan"/>
    <n v="33"/>
    <n v="22"/>
    <n v="1385"/>
    <x v="1843"/>
  </r>
  <r>
    <x v="26"/>
    <s v="XC90"/>
    <n v="2016"/>
    <x v="1"/>
    <x v="3"/>
    <n v="250"/>
    <n v="4"/>
    <x v="1"/>
    <s v="all wheel drive"/>
    <n v="4"/>
    <s v="Crossover,Luxury"/>
    <s v="Large"/>
    <s v="4dr SUV"/>
    <n v="25"/>
    <n v="22"/>
    <n v="870"/>
    <x v="1844"/>
  </r>
  <r>
    <x v="26"/>
    <s v="XC90"/>
    <n v="2016"/>
    <x v="1"/>
    <x v="3"/>
    <n v="250"/>
    <n v="4"/>
    <x v="1"/>
    <s v="front wheel drive"/>
    <n v="4"/>
    <s v="Crossover,Luxury"/>
    <s v="Large"/>
    <s v="4dr SUV"/>
    <n v="26"/>
    <n v="22"/>
    <n v="870"/>
    <x v="1552"/>
  </r>
  <r>
    <x v="26"/>
    <s v="XC90"/>
    <n v="2016"/>
    <x v="1"/>
    <x v="3"/>
    <n v="250"/>
    <n v="4"/>
    <x v="1"/>
    <s v="front wheel drive"/>
    <n v="4"/>
    <s v="Crossover,Luxury"/>
    <s v="Large"/>
    <s v="4dr SUV"/>
    <n v="26"/>
    <n v="22"/>
    <n v="870"/>
    <x v="1845"/>
  </r>
  <r>
    <x v="26"/>
    <s v="XC90"/>
    <n v="2016"/>
    <x v="1"/>
    <x v="3"/>
    <n v="250"/>
    <n v="4"/>
    <x v="1"/>
    <s v="all wheel drive"/>
    <n v="4"/>
    <s v="Crossover,Luxury"/>
    <s v="Large"/>
    <s v="4dr SUV"/>
    <n v="25"/>
    <n v="22"/>
    <n v="870"/>
    <x v="1846"/>
  </r>
  <r>
    <x v="26"/>
    <s v="XC90"/>
    <n v="2016"/>
    <x v="1"/>
    <x v="3"/>
    <n v="250"/>
    <n v="4"/>
    <x v="1"/>
    <s v="all wheel drive"/>
    <n v="4"/>
    <s v="Crossover,Luxury"/>
    <s v="Large"/>
    <s v="4dr SUV"/>
    <n v="25"/>
    <n v="22"/>
    <n v="870"/>
    <x v="1847"/>
  </r>
  <r>
    <x v="26"/>
    <s v="XC90"/>
    <n v="2016"/>
    <x v="1"/>
    <x v="3"/>
    <n v="250"/>
    <n v="4"/>
    <x v="1"/>
    <s v="front wheel drive"/>
    <n v="4"/>
    <s v="Crossover,Luxury"/>
    <s v="Large"/>
    <s v="4dr SUV"/>
    <n v="26"/>
    <n v="22"/>
    <n v="870"/>
    <x v="1848"/>
  </r>
  <r>
    <x v="26"/>
    <s v="XC90"/>
    <n v="2017"/>
    <x v="2"/>
    <x v="3"/>
    <n v="250"/>
    <n v="4"/>
    <x v="1"/>
    <s v="front wheel drive"/>
    <n v="4"/>
    <s v="Crossover,Luxury"/>
    <s v="Large"/>
    <s v="4dr SUV"/>
    <n v="26"/>
    <n v="22"/>
    <n v="870"/>
    <x v="1849"/>
  </r>
  <r>
    <x v="26"/>
    <s v="XC90"/>
    <n v="2017"/>
    <x v="2"/>
    <x v="3"/>
    <n v="250"/>
    <n v="4"/>
    <x v="1"/>
    <s v="front wheel drive"/>
    <n v="4"/>
    <s v="Crossover,Luxury"/>
    <s v="Large"/>
    <s v="4dr SUV"/>
    <n v="26"/>
    <n v="22"/>
    <n v="870"/>
    <x v="1850"/>
  </r>
  <r>
    <x v="19"/>
    <s v="A6"/>
    <n v="2016"/>
    <x v="1"/>
    <x v="3"/>
    <n v="252"/>
    <n v="4"/>
    <x v="1"/>
    <s v="all wheel drive"/>
    <n v="4"/>
    <s v="Luxury"/>
    <s v="Midsize"/>
    <s v="Sedan"/>
    <n v="32"/>
    <n v="22"/>
    <n v="3105"/>
    <x v="1851"/>
  </r>
  <r>
    <x v="19"/>
    <s v="A6"/>
    <n v="2016"/>
    <x v="1"/>
    <x v="3"/>
    <n v="252"/>
    <n v="4"/>
    <x v="1"/>
    <s v="all wheel drive"/>
    <n v="4"/>
    <s v="Luxury"/>
    <s v="Midsize"/>
    <s v="Sedan"/>
    <n v="32"/>
    <n v="22"/>
    <n v="3105"/>
    <x v="1852"/>
  </r>
  <r>
    <x v="19"/>
    <s v="A6"/>
    <n v="2017"/>
    <x v="2"/>
    <x v="3"/>
    <n v="252"/>
    <n v="4"/>
    <x v="1"/>
    <s v="all wheel drive"/>
    <n v="4"/>
    <s v="Luxury"/>
    <s v="Midsize"/>
    <s v="Sedan"/>
    <n v="31"/>
    <n v="22"/>
    <n v="3105"/>
    <x v="1853"/>
  </r>
  <r>
    <x v="19"/>
    <s v="A6"/>
    <n v="2017"/>
    <x v="2"/>
    <x v="3"/>
    <n v="252"/>
    <n v="4"/>
    <x v="1"/>
    <s v="all wheel drive"/>
    <n v="4"/>
    <s v="Luxury"/>
    <s v="Midsize"/>
    <s v="Sedan"/>
    <n v="32"/>
    <n v="22"/>
    <n v="3105"/>
    <x v="50"/>
  </r>
  <r>
    <x v="8"/>
    <s v="Focus ST"/>
    <n v="2016"/>
    <x v="1"/>
    <x v="3"/>
    <n v="252"/>
    <n v="4"/>
    <x v="3"/>
    <s v="front wheel drive"/>
    <n v="4"/>
    <s v="Hatchback,Factory Tuner,Performance"/>
    <s v="Compact"/>
    <s v="4dr Hatchback"/>
    <n v="31"/>
    <n v="22"/>
    <n v="5657"/>
    <x v="1854"/>
  </r>
  <r>
    <x v="8"/>
    <s v="Focus ST"/>
    <n v="2017"/>
    <x v="2"/>
    <x v="3"/>
    <n v="252"/>
    <n v="4"/>
    <x v="3"/>
    <s v="front wheel drive"/>
    <n v="4"/>
    <s v="Hatchback,Factory Tuner,Performance"/>
    <s v="Compact"/>
    <s v="4dr Hatchback"/>
    <n v="31"/>
    <n v="22"/>
    <n v="5657"/>
    <x v="1855"/>
  </r>
  <r>
    <x v="32"/>
    <s v="Range Rover Sport"/>
    <n v="2016"/>
    <x v="1"/>
    <x v="4"/>
    <n v="254"/>
    <n v="6"/>
    <x v="1"/>
    <s v="four wheel drive"/>
    <n v="4"/>
    <s v="Diesel,Luxury"/>
    <s v="Midsize"/>
    <s v="4dr SUV"/>
    <n v="29"/>
    <n v="22"/>
    <n v="258"/>
    <x v="1856"/>
  </r>
  <r>
    <x v="32"/>
    <s v="Range Rover Sport"/>
    <n v="2016"/>
    <x v="1"/>
    <x v="4"/>
    <n v="254"/>
    <n v="6"/>
    <x v="1"/>
    <s v="four wheel drive"/>
    <n v="4"/>
    <s v="Diesel,Luxury"/>
    <s v="Midsize"/>
    <s v="4dr SUV"/>
    <n v="29"/>
    <n v="22"/>
    <n v="258"/>
    <x v="1857"/>
  </r>
  <r>
    <x v="32"/>
    <s v="Range Rover"/>
    <n v="2016"/>
    <x v="1"/>
    <x v="4"/>
    <n v="254"/>
    <n v="6"/>
    <x v="1"/>
    <s v="four wheel drive"/>
    <n v="4"/>
    <s v="Diesel,Luxury"/>
    <s v="Large"/>
    <s v="4dr SUV"/>
    <n v="29"/>
    <n v="22"/>
    <n v="258"/>
    <x v="1858"/>
  </r>
  <r>
    <x v="32"/>
    <s v="Range Rover"/>
    <n v="2016"/>
    <x v="1"/>
    <x v="4"/>
    <n v="254"/>
    <n v="6"/>
    <x v="1"/>
    <s v="four wheel drive"/>
    <n v="4"/>
    <s v="Diesel,Luxury"/>
    <s v="Large"/>
    <s v="4dr SUV"/>
    <n v="29"/>
    <n v="22"/>
    <n v="258"/>
    <x v="1859"/>
  </r>
  <r>
    <x v="10"/>
    <s v="M-Class"/>
    <n v="2015"/>
    <x v="0"/>
    <x v="4"/>
    <n v="63"/>
    <n v="4"/>
    <x v="1"/>
    <s v="all wheel drive"/>
    <n v="4"/>
    <s v="Crossover,Luxury,Diesel"/>
    <s v="Midsize"/>
    <s v="4dr SUV"/>
    <n v="29"/>
    <n v="22"/>
    <n v="617"/>
    <x v="50"/>
  </r>
  <r>
    <x v="2"/>
    <s v="Cobalt"/>
    <n v="2009"/>
    <x v="10"/>
    <x v="3"/>
    <n v="260"/>
    <n v="4"/>
    <x v="3"/>
    <s v="front wheel drive"/>
    <n v="4"/>
    <s v="Factory Tuner,Performance"/>
    <s v="Compact"/>
    <s v="Sedan"/>
    <n v="30"/>
    <n v="22"/>
    <n v="1385"/>
    <x v="336"/>
  </r>
  <r>
    <x v="2"/>
    <s v="Cobalt"/>
    <n v="2008"/>
    <x v="12"/>
    <x v="3"/>
    <n v="260"/>
    <n v="4"/>
    <x v="3"/>
    <s v="front wheel drive"/>
    <n v="2"/>
    <s v="Factory Tuner,High-Performance"/>
    <s v="Compact"/>
    <s v="Coupe"/>
    <n v="30"/>
    <n v="22"/>
    <n v="1385"/>
    <x v="1860"/>
  </r>
  <r>
    <x v="2"/>
    <s v="Cobalt"/>
    <n v="2009"/>
    <x v="10"/>
    <x v="3"/>
    <n v="260"/>
    <n v="4"/>
    <x v="3"/>
    <s v="front wheel drive"/>
    <n v="2"/>
    <s v="Factory Tuner,High-Performance"/>
    <s v="Compact"/>
    <s v="Coupe"/>
    <n v="30"/>
    <n v="22"/>
    <n v="1385"/>
    <x v="336"/>
  </r>
  <r>
    <x v="2"/>
    <s v="Cobalt"/>
    <n v="2010"/>
    <x v="9"/>
    <x v="3"/>
    <n v="260"/>
    <n v="4"/>
    <x v="3"/>
    <s v="front wheel drive"/>
    <n v="2"/>
    <s v="Factory Tuner,High-Performance"/>
    <s v="Compact"/>
    <s v="Coupe"/>
    <n v="30"/>
    <n v="22"/>
    <n v="1385"/>
    <x v="1509"/>
  </r>
  <r>
    <x v="19"/>
    <s v="TTS"/>
    <n v="2015"/>
    <x v="0"/>
    <x v="2"/>
    <n v="265"/>
    <n v="4"/>
    <x v="2"/>
    <s v="all wheel drive"/>
    <n v="2"/>
    <s v="Factory Tuner,Luxury,Performance"/>
    <s v="Compact"/>
    <s v="Convertible"/>
    <n v="31"/>
    <n v="22"/>
    <n v="3105"/>
    <x v="1861"/>
  </r>
  <r>
    <x v="19"/>
    <s v="TTS"/>
    <n v="2015"/>
    <x v="0"/>
    <x v="2"/>
    <n v="265"/>
    <n v="4"/>
    <x v="2"/>
    <s v="all wheel drive"/>
    <n v="2"/>
    <s v="Factory Tuner,Luxury,Performance"/>
    <s v="Compact"/>
    <s v="Coupe"/>
    <n v="31"/>
    <n v="22"/>
    <n v="3105"/>
    <x v="1862"/>
  </r>
  <r>
    <x v="31"/>
    <s v="CT6"/>
    <n v="2016"/>
    <x v="1"/>
    <x v="3"/>
    <n v="265"/>
    <n v="4"/>
    <x v="1"/>
    <s v="rear wheel drive"/>
    <n v="4"/>
    <s v="Luxury"/>
    <s v="Large"/>
    <s v="Sedan"/>
    <n v="31"/>
    <n v="22"/>
    <n v="1624"/>
    <x v="1863"/>
  </r>
  <r>
    <x v="31"/>
    <s v="CT6"/>
    <n v="2016"/>
    <x v="1"/>
    <x v="3"/>
    <n v="265"/>
    <n v="4"/>
    <x v="1"/>
    <s v="rear wheel drive"/>
    <n v="4"/>
    <s v="Luxury"/>
    <s v="Large"/>
    <s v="Sedan"/>
    <n v="31"/>
    <n v="22"/>
    <n v="1624"/>
    <x v="1864"/>
  </r>
  <r>
    <x v="31"/>
    <s v="CT6"/>
    <n v="2017"/>
    <x v="2"/>
    <x v="3"/>
    <n v="265"/>
    <n v="4"/>
    <x v="1"/>
    <s v="rear wheel drive"/>
    <n v="4"/>
    <s v="Luxury"/>
    <s v="Large"/>
    <s v="Sedan"/>
    <n v="30"/>
    <n v="22"/>
    <n v="1624"/>
    <x v="1864"/>
  </r>
  <r>
    <x v="31"/>
    <s v="CT6"/>
    <n v="2017"/>
    <x v="2"/>
    <x v="3"/>
    <n v="265"/>
    <n v="4"/>
    <x v="1"/>
    <s v="rear wheel drive"/>
    <n v="4"/>
    <s v="Luxury"/>
    <s v="Large"/>
    <s v="Sedan"/>
    <n v="30"/>
    <n v="22"/>
    <n v="1624"/>
    <x v="1863"/>
  </r>
  <r>
    <x v="31"/>
    <s v="CTS"/>
    <n v="2017"/>
    <x v="2"/>
    <x v="3"/>
    <n v="268"/>
    <n v="4"/>
    <x v="1"/>
    <s v="rear wheel drive"/>
    <n v="4"/>
    <s v="Luxury,Performance"/>
    <s v="Large"/>
    <s v="Sedan"/>
    <n v="30"/>
    <n v="22"/>
    <n v="1624"/>
    <x v="1865"/>
  </r>
  <r>
    <x v="31"/>
    <s v="CTS"/>
    <n v="2017"/>
    <x v="2"/>
    <x v="3"/>
    <n v="268"/>
    <n v="4"/>
    <x v="1"/>
    <s v="rear wheel drive"/>
    <n v="4"/>
    <s v="Luxury,Performance"/>
    <s v="Large"/>
    <s v="Sedan"/>
    <n v="30"/>
    <n v="22"/>
    <n v="1624"/>
    <x v="1866"/>
  </r>
  <r>
    <x v="4"/>
    <s v="Altima"/>
    <n v="2015"/>
    <x v="0"/>
    <x v="1"/>
    <n v="270"/>
    <n v="6"/>
    <x v="1"/>
    <s v="front wheel drive"/>
    <n v="4"/>
    <s v="Performance"/>
    <s v="Midsize"/>
    <s v="Sedan"/>
    <n v="32"/>
    <n v="22"/>
    <n v="2009"/>
    <x v="28"/>
  </r>
  <r>
    <x v="4"/>
    <s v="Altima"/>
    <n v="2015"/>
    <x v="0"/>
    <x v="1"/>
    <n v="270"/>
    <n v="6"/>
    <x v="1"/>
    <s v="front wheel drive"/>
    <n v="4"/>
    <s v="Performance"/>
    <s v="Midsize"/>
    <s v="Sedan"/>
    <n v="32"/>
    <n v="22"/>
    <n v="2009"/>
    <x v="1867"/>
  </r>
  <r>
    <x v="4"/>
    <s v="Altima"/>
    <n v="2015"/>
    <x v="0"/>
    <x v="1"/>
    <n v="270"/>
    <n v="6"/>
    <x v="1"/>
    <s v="front wheel drive"/>
    <n v="4"/>
    <s v="Performance"/>
    <s v="Midsize"/>
    <s v="Sedan"/>
    <n v="32"/>
    <n v="22"/>
    <n v="2009"/>
    <x v="1868"/>
  </r>
  <r>
    <x v="4"/>
    <s v="Altima"/>
    <n v="2015"/>
    <x v="0"/>
    <x v="1"/>
    <n v="270"/>
    <n v="6"/>
    <x v="1"/>
    <s v="front wheel drive"/>
    <n v="4"/>
    <s v="Performance"/>
    <s v="Midsize"/>
    <s v="Sedan"/>
    <n v="32"/>
    <n v="22"/>
    <n v="2009"/>
    <x v="1721"/>
  </r>
  <r>
    <x v="4"/>
    <s v="Altima"/>
    <n v="2016"/>
    <x v="1"/>
    <x v="1"/>
    <n v="270"/>
    <n v="6"/>
    <x v="1"/>
    <s v="front wheel drive"/>
    <n v="4"/>
    <s v="Performance"/>
    <s v="Midsize"/>
    <s v="Sedan"/>
    <n v="32"/>
    <n v="22"/>
    <n v="2009"/>
    <x v="1869"/>
  </r>
  <r>
    <x v="4"/>
    <s v="Altima"/>
    <n v="2016"/>
    <x v="1"/>
    <x v="1"/>
    <n v="270"/>
    <n v="6"/>
    <x v="1"/>
    <s v="front wheel drive"/>
    <n v="4"/>
    <s v="Performance"/>
    <s v="Midsize"/>
    <s v="Sedan"/>
    <n v="32"/>
    <n v="22"/>
    <n v="2009"/>
    <x v="1870"/>
  </r>
  <r>
    <x v="4"/>
    <s v="Altima"/>
    <n v="2016"/>
    <x v="1"/>
    <x v="1"/>
    <n v="270"/>
    <n v="6"/>
    <x v="1"/>
    <s v="front wheel drive"/>
    <n v="4"/>
    <s v="Performance"/>
    <s v="Midsize"/>
    <s v="Sedan"/>
    <n v="32"/>
    <n v="22"/>
    <n v="2009"/>
    <x v="1100"/>
  </r>
  <r>
    <x v="4"/>
    <s v="Altima"/>
    <n v="2016"/>
    <x v="1"/>
    <x v="1"/>
    <n v="270"/>
    <n v="6"/>
    <x v="1"/>
    <s v="front wheel drive"/>
    <n v="4"/>
    <s v="Performance"/>
    <s v="Midsize"/>
    <s v="Sedan"/>
    <n v="32"/>
    <n v="22"/>
    <n v="2009"/>
    <x v="1871"/>
  </r>
  <r>
    <x v="4"/>
    <s v="Altima"/>
    <n v="2017"/>
    <x v="2"/>
    <x v="1"/>
    <n v="270"/>
    <n v="6"/>
    <x v="1"/>
    <s v="front wheel drive"/>
    <n v="4"/>
    <s v="Performance"/>
    <s v="Midsize"/>
    <s v="Sedan"/>
    <n v="32"/>
    <n v="22"/>
    <n v="2009"/>
    <x v="1871"/>
  </r>
  <r>
    <x v="4"/>
    <s v="Altima"/>
    <n v="2017"/>
    <x v="2"/>
    <x v="1"/>
    <n v="270"/>
    <n v="6"/>
    <x v="1"/>
    <s v="front wheel drive"/>
    <n v="4"/>
    <s v="Performance"/>
    <s v="Midsize"/>
    <s v="Sedan"/>
    <n v="32"/>
    <n v="22"/>
    <n v="2009"/>
    <x v="1100"/>
  </r>
  <r>
    <x v="31"/>
    <s v="ATS"/>
    <n v="2016"/>
    <x v="1"/>
    <x v="3"/>
    <n v="272"/>
    <n v="4"/>
    <x v="1"/>
    <s v="rear wheel drive"/>
    <n v="4"/>
    <s v="Luxury,Performance"/>
    <s v="Midsize"/>
    <s v="Sedan"/>
    <n v="31"/>
    <n v="22"/>
    <n v="1624"/>
    <x v="1872"/>
  </r>
  <r>
    <x v="31"/>
    <s v="ATS"/>
    <n v="2016"/>
    <x v="1"/>
    <x v="3"/>
    <n v="272"/>
    <n v="4"/>
    <x v="1"/>
    <s v="rear wheel drive"/>
    <n v="4"/>
    <s v="Luxury,Performance"/>
    <s v="Midsize"/>
    <s v="Sedan"/>
    <n v="31"/>
    <n v="22"/>
    <n v="1624"/>
    <x v="1873"/>
  </r>
  <r>
    <x v="31"/>
    <s v="ATS"/>
    <n v="2016"/>
    <x v="1"/>
    <x v="3"/>
    <n v="272"/>
    <n v="4"/>
    <x v="1"/>
    <s v="rear wheel drive"/>
    <n v="4"/>
    <s v="Luxury,Performance"/>
    <s v="Midsize"/>
    <s v="Sedan"/>
    <n v="31"/>
    <n v="22"/>
    <n v="1624"/>
    <x v="1874"/>
  </r>
  <r>
    <x v="31"/>
    <s v="ATS"/>
    <n v="2016"/>
    <x v="1"/>
    <x v="3"/>
    <n v="272"/>
    <n v="4"/>
    <x v="1"/>
    <s v="all wheel drive"/>
    <n v="4"/>
    <s v="Luxury,Performance"/>
    <s v="Midsize"/>
    <s v="Sedan"/>
    <n v="30"/>
    <n v="22"/>
    <n v="1624"/>
    <x v="1875"/>
  </r>
  <r>
    <x v="31"/>
    <s v="ATS"/>
    <n v="2016"/>
    <x v="1"/>
    <x v="3"/>
    <n v="272"/>
    <n v="4"/>
    <x v="1"/>
    <s v="rear wheel drive"/>
    <n v="4"/>
    <s v="Luxury,Performance"/>
    <s v="Midsize"/>
    <s v="Sedan"/>
    <n v="31"/>
    <n v="22"/>
    <n v="1624"/>
    <x v="1876"/>
  </r>
  <r>
    <x v="31"/>
    <s v="ATS"/>
    <n v="2016"/>
    <x v="1"/>
    <x v="3"/>
    <n v="272"/>
    <n v="4"/>
    <x v="1"/>
    <s v="all wheel drive"/>
    <n v="4"/>
    <s v="Luxury,Performance"/>
    <s v="Midsize"/>
    <s v="Sedan"/>
    <n v="30"/>
    <n v="22"/>
    <n v="1624"/>
    <x v="1877"/>
  </r>
  <r>
    <x v="31"/>
    <s v="ATS"/>
    <n v="2016"/>
    <x v="1"/>
    <x v="3"/>
    <n v="272"/>
    <n v="4"/>
    <x v="1"/>
    <s v="all wheel drive"/>
    <n v="4"/>
    <s v="Luxury,Performance"/>
    <s v="Midsize"/>
    <s v="Sedan"/>
    <n v="30"/>
    <n v="22"/>
    <n v="1624"/>
    <x v="1878"/>
  </r>
  <r>
    <x v="31"/>
    <s v="ATS"/>
    <n v="2016"/>
    <x v="1"/>
    <x v="3"/>
    <n v="272"/>
    <n v="4"/>
    <x v="1"/>
    <s v="all wheel drive"/>
    <n v="4"/>
    <s v="Luxury,Performance"/>
    <s v="Midsize"/>
    <s v="Sedan"/>
    <n v="30"/>
    <n v="22"/>
    <n v="1624"/>
    <x v="1879"/>
  </r>
  <r>
    <x v="31"/>
    <s v="ATS"/>
    <n v="2017"/>
    <x v="2"/>
    <x v="3"/>
    <n v="272"/>
    <n v="4"/>
    <x v="1"/>
    <s v="all wheel drive"/>
    <n v="4"/>
    <s v="Luxury,Performance"/>
    <s v="Midsize"/>
    <s v="Sedan"/>
    <n v="30"/>
    <n v="22"/>
    <n v="1624"/>
    <x v="1880"/>
  </r>
  <r>
    <x v="31"/>
    <s v="ATS"/>
    <n v="2017"/>
    <x v="2"/>
    <x v="3"/>
    <n v="272"/>
    <n v="4"/>
    <x v="1"/>
    <s v="rear wheel drive"/>
    <n v="4"/>
    <s v="Luxury,Performance"/>
    <s v="Midsize"/>
    <s v="Sedan"/>
    <n v="31"/>
    <n v="22"/>
    <n v="1624"/>
    <x v="1881"/>
  </r>
  <r>
    <x v="31"/>
    <s v="ATS"/>
    <n v="2017"/>
    <x v="2"/>
    <x v="3"/>
    <n v="272"/>
    <n v="4"/>
    <x v="1"/>
    <s v="all wheel drive"/>
    <n v="4"/>
    <s v="Luxury,Performance"/>
    <s v="Midsize"/>
    <s v="Sedan"/>
    <n v="30"/>
    <n v="22"/>
    <n v="1624"/>
    <x v="1568"/>
  </r>
  <r>
    <x v="31"/>
    <s v="ATS"/>
    <n v="2017"/>
    <x v="2"/>
    <x v="3"/>
    <n v="272"/>
    <n v="4"/>
    <x v="1"/>
    <s v="rear wheel drive"/>
    <n v="4"/>
    <s v="Luxury,Performance"/>
    <s v="Midsize"/>
    <s v="Sedan"/>
    <n v="31"/>
    <n v="22"/>
    <n v="1624"/>
    <x v="1882"/>
  </r>
  <r>
    <x v="31"/>
    <s v="ATS Coupe"/>
    <n v="2016"/>
    <x v="1"/>
    <x v="3"/>
    <n v="272"/>
    <n v="4"/>
    <x v="1"/>
    <s v="rear wheel drive"/>
    <n v="2"/>
    <s v="Luxury,Performance"/>
    <s v="Compact"/>
    <s v="Coupe"/>
    <n v="31"/>
    <n v="22"/>
    <n v="1624"/>
    <x v="1883"/>
  </r>
  <r>
    <x v="31"/>
    <s v="ATS Coupe"/>
    <n v="2016"/>
    <x v="1"/>
    <x v="3"/>
    <n v="272"/>
    <n v="4"/>
    <x v="1"/>
    <s v="rear wheel drive"/>
    <n v="2"/>
    <s v="Luxury,Performance"/>
    <s v="Compact"/>
    <s v="Coupe"/>
    <n v="31"/>
    <n v="22"/>
    <n v="1624"/>
    <x v="1884"/>
  </r>
  <r>
    <x v="31"/>
    <s v="ATS Coupe"/>
    <n v="2016"/>
    <x v="1"/>
    <x v="3"/>
    <n v="272"/>
    <n v="4"/>
    <x v="1"/>
    <s v="all wheel drive"/>
    <n v="2"/>
    <s v="Luxury,Performance"/>
    <s v="Compact"/>
    <s v="Coupe"/>
    <n v="30"/>
    <n v="22"/>
    <n v="1624"/>
    <x v="1885"/>
  </r>
  <r>
    <x v="31"/>
    <s v="ATS Coupe"/>
    <n v="2016"/>
    <x v="1"/>
    <x v="3"/>
    <n v="272"/>
    <n v="4"/>
    <x v="1"/>
    <s v="rear wheel drive"/>
    <n v="2"/>
    <s v="Luxury,Performance"/>
    <s v="Compact"/>
    <s v="Coupe"/>
    <n v="31"/>
    <n v="22"/>
    <n v="1624"/>
    <x v="1886"/>
  </r>
  <r>
    <x v="31"/>
    <s v="ATS Coupe"/>
    <n v="2016"/>
    <x v="1"/>
    <x v="3"/>
    <n v="272"/>
    <n v="4"/>
    <x v="1"/>
    <s v="all wheel drive"/>
    <n v="2"/>
    <s v="Luxury,Performance"/>
    <s v="Compact"/>
    <s v="Coupe"/>
    <n v="30"/>
    <n v="22"/>
    <n v="1624"/>
    <x v="1887"/>
  </r>
  <r>
    <x v="31"/>
    <s v="ATS Coupe"/>
    <n v="2016"/>
    <x v="1"/>
    <x v="3"/>
    <n v="272"/>
    <n v="4"/>
    <x v="1"/>
    <s v="all wheel drive"/>
    <n v="2"/>
    <s v="Luxury,Performance"/>
    <s v="Compact"/>
    <s v="Coupe"/>
    <n v="30"/>
    <n v="22"/>
    <n v="1624"/>
    <x v="1806"/>
  </r>
  <r>
    <x v="31"/>
    <s v="ATS Coupe"/>
    <n v="2016"/>
    <x v="1"/>
    <x v="3"/>
    <n v="272"/>
    <n v="4"/>
    <x v="1"/>
    <s v="rear wheel drive"/>
    <n v="2"/>
    <s v="Luxury,Performance"/>
    <s v="Compact"/>
    <s v="Coupe"/>
    <n v="31"/>
    <n v="22"/>
    <n v="1624"/>
    <x v="1888"/>
  </r>
  <r>
    <x v="31"/>
    <s v="ATS Coupe"/>
    <n v="2016"/>
    <x v="1"/>
    <x v="3"/>
    <n v="272"/>
    <n v="4"/>
    <x v="1"/>
    <s v="all wheel drive"/>
    <n v="2"/>
    <s v="Luxury,Performance"/>
    <s v="Compact"/>
    <s v="Coupe"/>
    <n v="30"/>
    <n v="22"/>
    <n v="1624"/>
    <x v="1889"/>
  </r>
  <r>
    <x v="31"/>
    <s v="ATS Coupe"/>
    <n v="2017"/>
    <x v="2"/>
    <x v="3"/>
    <n v="272"/>
    <n v="4"/>
    <x v="1"/>
    <s v="all wheel drive"/>
    <n v="2"/>
    <s v="Luxury,Performance"/>
    <s v="Compact"/>
    <s v="Coupe"/>
    <n v="30"/>
    <n v="22"/>
    <n v="1624"/>
    <x v="1890"/>
  </r>
  <r>
    <x v="31"/>
    <s v="ATS Coupe"/>
    <n v="2017"/>
    <x v="2"/>
    <x v="3"/>
    <n v="272"/>
    <n v="4"/>
    <x v="1"/>
    <s v="rear wheel drive"/>
    <n v="2"/>
    <s v="Luxury,Performance"/>
    <s v="Compact"/>
    <s v="Coupe"/>
    <n v="31"/>
    <n v="22"/>
    <n v="1624"/>
    <x v="1891"/>
  </r>
  <r>
    <x v="31"/>
    <s v="ATS Coupe"/>
    <n v="2017"/>
    <x v="2"/>
    <x v="3"/>
    <n v="272"/>
    <n v="4"/>
    <x v="1"/>
    <s v="all wheel drive"/>
    <n v="2"/>
    <s v="Luxury,Performance"/>
    <s v="Compact"/>
    <s v="Coupe"/>
    <n v="30"/>
    <n v="22"/>
    <n v="1624"/>
    <x v="1831"/>
  </r>
  <r>
    <x v="31"/>
    <s v="ATS Coupe"/>
    <n v="2017"/>
    <x v="2"/>
    <x v="3"/>
    <n v="272"/>
    <n v="4"/>
    <x v="1"/>
    <s v="rear wheel drive"/>
    <n v="2"/>
    <s v="Luxury,Performance"/>
    <s v="Compact"/>
    <s v="Coupe"/>
    <n v="31"/>
    <n v="22"/>
    <n v="1624"/>
    <x v="1892"/>
  </r>
  <r>
    <x v="2"/>
    <s v="Camaro"/>
    <n v="2017"/>
    <x v="2"/>
    <x v="3"/>
    <n v="275"/>
    <n v="4"/>
    <x v="1"/>
    <s v="rear wheel drive"/>
    <n v="2"/>
    <s v="Performance"/>
    <s v="Midsize"/>
    <s v="Convertible"/>
    <n v="31"/>
    <n v="22"/>
    <n v="1385"/>
    <x v="294"/>
  </r>
  <r>
    <x v="2"/>
    <s v="Camaro"/>
    <n v="2017"/>
    <x v="2"/>
    <x v="3"/>
    <n v="275"/>
    <n v="4"/>
    <x v="1"/>
    <s v="rear wheel drive"/>
    <n v="2"/>
    <s v="Performance"/>
    <s v="Midsize"/>
    <s v="Coupe"/>
    <n v="31"/>
    <n v="22"/>
    <n v="1385"/>
    <x v="237"/>
  </r>
  <r>
    <x v="5"/>
    <s v="Golf R"/>
    <n v="2016"/>
    <x v="1"/>
    <x v="3"/>
    <n v="292"/>
    <n v="4"/>
    <x v="3"/>
    <s v="all wheel drive"/>
    <n v="4"/>
    <s v="Hatchback,Factory Tuner,High-Performance"/>
    <s v="Compact"/>
    <s v="4dr Hatchback"/>
    <n v="31"/>
    <n v="22"/>
    <n v="873"/>
    <x v="1893"/>
  </r>
  <r>
    <x v="5"/>
    <s v="Golf R"/>
    <n v="2016"/>
    <x v="1"/>
    <x v="3"/>
    <n v="292"/>
    <n v="4"/>
    <x v="3"/>
    <s v="all wheel drive"/>
    <n v="4"/>
    <s v="Hatchback,Factory Tuner,High-Performance"/>
    <s v="Compact"/>
    <s v="4dr Hatchback"/>
    <n v="31"/>
    <n v="22"/>
    <n v="873"/>
    <x v="1894"/>
  </r>
  <r>
    <x v="5"/>
    <s v="Golf R"/>
    <n v="2017"/>
    <x v="2"/>
    <x v="3"/>
    <n v="292"/>
    <n v="4"/>
    <x v="3"/>
    <s v="all wheel drive"/>
    <n v="4"/>
    <s v="Hatchback,Factory Tuner,High-Performance"/>
    <s v="Compact"/>
    <s v="4dr Hatchback"/>
    <n v="31"/>
    <n v="22"/>
    <n v="873"/>
    <x v="1895"/>
  </r>
  <r>
    <x v="5"/>
    <s v="Golf R"/>
    <n v="2017"/>
    <x v="2"/>
    <x v="3"/>
    <n v="292"/>
    <n v="4"/>
    <x v="3"/>
    <s v="all wheel drive"/>
    <n v="4"/>
    <s v="Hatchback,Factory Tuner,High-Performance"/>
    <s v="Compact"/>
    <s v="4dr Hatchback"/>
    <n v="31"/>
    <n v="22"/>
    <n v="873"/>
    <x v="1896"/>
  </r>
  <r>
    <x v="4"/>
    <s v="Maxima"/>
    <n v="2016"/>
    <x v="1"/>
    <x v="3"/>
    <n v="300"/>
    <n v="6"/>
    <x v="1"/>
    <s v="front wheel drive"/>
    <n v="4"/>
    <s v="High-Performance"/>
    <s v="Midsize"/>
    <s v="Sedan"/>
    <n v="30"/>
    <n v="22"/>
    <n v="2009"/>
    <x v="1897"/>
  </r>
  <r>
    <x v="4"/>
    <s v="Maxima"/>
    <n v="2016"/>
    <x v="1"/>
    <x v="3"/>
    <n v="300"/>
    <n v="6"/>
    <x v="1"/>
    <s v="front wheel drive"/>
    <n v="4"/>
    <s v="High-Performance"/>
    <s v="Midsize"/>
    <s v="Sedan"/>
    <n v="30"/>
    <n v="22"/>
    <n v="2009"/>
    <x v="1898"/>
  </r>
  <r>
    <x v="4"/>
    <s v="Maxima"/>
    <n v="2016"/>
    <x v="1"/>
    <x v="3"/>
    <n v="300"/>
    <n v="6"/>
    <x v="1"/>
    <s v="front wheel drive"/>
    <n v="4"/>
    <s v="High-Performance"/>
    <s v="Midsize"/>
    <s v="Sedan"/>
    <n v="30"/>
    <n v="22"/>
    <n v="2009"/>
    <x v="1899"/>
  </r>
  <r>
    <x v="4"/>
    <s v="Maxima"/>
    <n v="2016"/>
    <x v="1"/>
    <x v="3"/>
    <n v="300"/>
    <n v="6"/>
    <x v="1"/>
    <s v="front wheel drive"/>
    <n v="4"/>
    <s v="High-Performance"/>
    <s v="Midsize"/>
    <s v="Sedan"/>
    <n v="30"/>
    <n v="22"/>
    <n v="2009"/>
    <x v="1900"/>
  </r>
  <r>
    <x v="4"/>
    <s v="Maxima"/>
    <n v="2016"/>
    <x v="1"/>
    <x v="3"/>
    <n v="300"/>
    <n v="6"/>
    <x v="1"/>
    <s v="front wheel drive"/>
    <n v="4"/>
    <s v="High-Performance"/>
    <s v="Midsize"/>
    <s v="Sedan"/>
    <n v="30"/>
    <n v="22"/>
    <n v="2009"/>
    <x v="1901"/>
  </r>
  <r>
    <x v="26"/>
    <s v="S60"/>
    <n v="2016"/>
    <x v="1"/>
    <x v="1"/>
    <n v="302"/>
    <n v="4"/>
    <x v="1"/>
    <s v="all wheel drive"/>
    <n v="4"/>
    <s v="Luxury,High-Performance"/>
    <s v="Midsize"/>
    <s v="Sedan"/>
    <n v="31"/>
    <n v="22"/>
    <n v="870"/>
    <x v="527"/>
  </r>
  <r>
    <x v="26"/>
    <s v="S60"/>
    <n v="2016"/>
    <x v="1"/>
    <x v="1"/>
    <n v="302"/>
    <n v="4"/>
    <x v="1"/>
    <s v="all wheel drive"/>
    <n v="4"/>
    <s v="Luxury,High-Performance"/>
    <s v="Midsize"/>
    <s v="Sedan"/>
    <n v="31"/>
    <n v="22"/>
    <n v="870"/>
    <x v="1902"/>
  </r>
  <r>
    <x v="26"/>
    <s v="V60"/>
    <n v="2016"/>
    <x v="1"/>
    <x v="1"/>
    <n v="302"/>
    <n v="4"/>
    <x v="1"/>
    <s v="all wheel drive"/>
    <n v="4"/>
    <s v="Luxury,Performance"/>
    <s v="Midsize"/>
    <s v="Wagon"/>
    <n v="31"/>
    <n v="22"/>
    <n v="870"/>
    <x v="1903"/>
  </r>
  <r>
    <x v="26"/>
    <s v="V60"/>
    <n v="2016"/>
    <x v="1"/>
    <x v="1"/>
    <n v="302"/>
    <n v="4"/>
    <x v="1"/>
    <s v="all wheel drive"/>
    <n v="4"/>
    <s v="Luxury,Performance"/>
    <s v="Midsize"/>
    <s v="Wagon"/>
    <n v="31"/>
    <n v="22"/>
    <n v="870"/>
    <x v="1904"/>
  </r>
  <r>
    <x v="26"/>
    <s v="XC60"/>
    <n v="2015"/>
    <x v="0"/>
    <x v="1"/>
    <n v="302"/>
    <n v="4"/>
    <x v="1"/>
    <s v="front wheel drive"/>
    <n v="4"/>
    <s v="Crossover,Luxury,Performance"/>
    <s v="Midsize"/>
    <s v="4dr SUV"/>
    <n v="30"/>
    <n v="22"/>
    <n v="870"/>
    <x v="1905"/>
  </r>
  <r>
    <x v="26"/>
    <s v="XC60"/>
    <n v="2015"/>
    <x v="0"/>
    <x v="1"/>
    <n v="302"/>
    <n v="4"/>
    <x v="1"/>
    <s v="front wheel drive"/>
    <n v="4"/>
    <s v="Crossover,Luxury,Performance"/>
    <s v="Midsize"/>
    <s v="4dr SUV"/>
    <n v="30"/>
    <n v="22"/>
    <n v="870"/>
    <x v="1906"/>
  </r>
  <r>
    <x v="26"/>
    <s v="XC60"/>
    <n v="2015"/>
    <x v="0"/>
    <x v="1"/>
    <n v="302"/>
    <n v="4"/>
    <x v="1"/>
    <s v="front wheel drive"/>
    <n v="4"/>
    <s v="Crossover,Luxury,Performance"/>
    <s v="Midsize"/>
    <s v="4dr SUV"/>
    <n v="30"/>
    <n v="22"/>
    <n v="870"/>
    <x v="48"/>
  </r>
  <r>
    <x v="26"/>
    <s v="XC60"/>
    <n v="2015"/>
    <x v="0"/>
    <x v="1"/>
    <n v="302"/>
    <n v="4"/>
    <x v="1"/>
    <s v="front wheel drive"/>
    <n v="4"/>
    <s v="Crossover,Luxury,Performance"/>
    <s v="Midsize"/>
    <s v="4dr SUV"/>
    <n v="30"/>
    <n v="22"/>
    <n v="870"/>
    <x v="1229"/>
  </r>
  <r>
    <x v="26"/>
    <s v="XC60"/>
    <n v="2015"/>
    <x v="0"/>
    <x v="1"/>
    <n v="302"/>
    <n v="4"/>
    <x v="1"/>
    <s v="front wheel drive"/>
    <n v="4"/>
    <s v="Crossover,Luxury,Performance"/>
    <s v="Midsize"/>
    <s v="4dr SUV"/>
    <n v="30"/>
    <n v="22"/>
    <n v="870"/>
    <x v="1363"/>
  </r>
  <r>
    <x v="26"/>
    <s v="XC60"/>
    <n v="2015"/>
    <x v="0"/>
    <x v="1"/>
    <n v="302"/>
    <n v="4"/>
    <x v="1"/>
    <s v="front wheel drive"/>
    <n v="4"/>
    <s v="Crossover,Luxury,Performance"/>
    <s v="Midsize"/>
    <s v="4dr SUV"/>
    <n v="30"/>
    <n v="22"/>
    <n v="870"/>
    <x v="1907"/>
  </r>
  <r>
    <x v="26"/>
    <s v="XC60"/>
    <n v="2015"/>
    <x v="0"/>
    <x v="1"/>
    <n v="302"/>
    <n v="4"/>
    <x v="1"/>
    <s v="front wheel drive"/>
    <n v="4"/>
    <s v="Crossover,Luxury,Performance"/>
    <s v="Midsize"/>
    <s v="4dr SUV"/>
    <n v="30"/>
    <n v="22"/>
    <n v="870"/>
    <x v="1530"/>
  </r>
  <r>
    <x v="26"/>
    <s v="XC60"/>
    <n v="2016"/>
    <x v="1"/>
    <x v="1"/>
    <n v="302"/>
    <n v="4"/>
    <x v="1"/>
    <s v="front wheel drive"/>
    <n v="4"/>
    <s v="Crossover,Luxury,Performance"/>
    <s v="Midsize"/>
    <s v="4dr SUV"/>
    <n v="29"/>
    <n v="22"/>
    <n v="870"/>
    <x v="1908"/>
  </r>
  <r>
    <x v="26"/>
    <s v="XC60"/>
    <n v="2016"/>
    <x v="1"/>
    <x v="1"/>
    <n v="302"/>
    <n v="4"/>
    <x v="1"/>
    <s v="front wheel drive"/>
    <n v="4"/>
    <s v="Crossover,Luxury,Performance"/>
    <s v="Midsize"/>
    <s v="4dr SUV"/>
    <n v="29"/>
    <n v="22"/>
    <n v="870"/>
    <x v="1850"/>
  </r>
  <r>
    <x v="8"/>
    <s v="Mustang"/>
    <n v="2015"/>
    <x v="0"/>
    <x v="3"/>
    <n v="310"/>
    <n v="4"/>
    <x v="3"/>
    <s v="rear wheel drive"/>
    <n v="2"/>
    <s v="High-Performance"/>
    <s v="Midsize"/>
    <s v="Convertible"/>
    <n v="31"/>
    <n v="22"/>
    <n v="5657"/>
    <x v="1799"/>
  </r>
  <r>
    <x v="8"/>
    <s v="Mustang"/>
    <n v="2015"/>
    <x v="0"/>
    <x v="3"/>
    <n v="310"/>
    <n v="4"/>
    <x v="3"/>
    <s v="rear wheel drive"/>
    <n v="2"/>
    <s v="High-Performance"/>
    <s v="Midsize"/>
    <s v="Coupe"/>
    <n v="31"/>
    <n v="22"/>
    <n v="5657"/>
    <x v="332"/>
  </r>
  <r>
    <x v="8"/>
    <s v="Mustang"/>
    <n v="2015"/>
    <x v="0"/>
    <x v="3"/>
    <n v="310"/>
    <n v="4"/>
    <x v="3"/>
    <s v="rear wheel drive"/>
    <n v="2"/>
    <s v="High-Performance"/>
    <s v="Midsize"/>
    <s v="Coupe"/>
    <n v="31"/>
    <n v="22"/>
    <n v="5657"/>
    <x v="1292"/>
  </r>
  <r>
    <x v="8"/>
    <s v="Mustang"/>
    <n v="2016"/>
    <x v="1"/>
    <x v="3"/>
    <n v="310"/>
    <n v="4"/>
    <x v="3"/>
    <s v="rear wheel drive"/>
    <n v="2"/>
    <s v="Performance"/>
    <s v="Midsize"/>
    <s v="Coupe"/>
    <n v="31"/>
    <n v="22"/>
    <n v="5657"/>
    <x v="208"/>
  </r>
  <r>
    <x v="8"/>
    <s v="Mustang"/>
    <n v="2016"/>
    <x v="1"/>
    <x v="3"/>
    <n v="310"/>
    <n v="4"/>
    <x v="3"/>
    <s v="rear wheel drive"/>
    <n v="2"/>
    <s v="Performance"/>
    <s v="Midsize"/>
    <s v="Coupe"/>
    <n v="31"/>
    <n v="22"/>
    <n v="5657"/>
    <x v="1055"/>
  </r>
  <r>
    <x v="26"/>
    <s v="S90"/>
    <n v="2017"/>
    <x v="2"/>
    <x v="3"/>
    <n v="316"/>
    <n v="4"/>
    <x v="1"/>
    <s v="all wheel drive"/>
    <n v="4"/>
    <s v="Luxury,Performance"/>
    <s v="Large"/>
    <s v="Sedan"/>
    <n v="31"/>
    <n v="22"/>
    <n v="870"/>
    <x v="1909"/>
  </r>
  <r>
    <x v="26"/>
    <s v="S90"/>
    <n v="2017"/>
    <x v="2"/>
    <x v="3"/>
    <n v="316"/>
    <n v="4"/>
    <x v="1"/>
    <s v="all wheel drive"/>
    <n v="4"/>
    <s v="Luxury,Performance"/>
    <s v="Large"/>
    <s v="Sedan"/>
    <n v="31"/>
    <n v="22"/>
    <n v="870"/>
    <x v="1910"/>
  </r>
  <r>
    <x v="0"/>
    <s v="3 Series"/>
    <n v="2016"/>
    <x v="1"/>
    <x v="2"/>
    <n v="320"/>
    <n v="6"/>
    <x v="1"/>
    <s v="all wheel drive"/>
    <n v="4"/>
    <s v="Luxury,High-Performance"/>
    <s v="Midsize"/>
    <s v="Sedan"/>
    <n v="33"/>
    <n v="22"/>
    <n v="3916"/>
    <x v="796"/>
  </r>
  <r>
    <x v="0"/>
    <s v="3 Series"/>
    <n v="2016"/>
    <x v="1"/>
    <x v="2"/>
    <n v="320"/>
    <n v="6"/>
    <x v="1"/>
    <s v="rear wheel drive"/>
    <n v="4"/>
    <s v="Luxury,High-Performance"/>
    <s v="Midsize"/>
    <s v="Sedan"/>
    <n v="33"/>
    <n v="22"/>
    <n v="3916"/>
    <x v="1911"/>
  </r>
  <r>
    <x v="19"/>
    <s v="A6"/>
    <n v="2017"/>
    <x v="2"/>
    <x v="2"/>
    <n v="333"/>
    <n v="6"/>
    <x v="1"/>
    <s v="all wheel drive"/>
    <n v="4"/>
    <s v="Luxury,Performance"/>
    <s v="Midsize"/>
    <s v="Sedan"/>
    <n v="31"/>
    <n v="22"/>
    <n v="3105"/>
    <x v="1912"/>
  </r>
  <r>
    <x v="0"/>
    <s v="ActiveHybrid 7"/>
    <n v="2015"/>
    <x v="0"/>
    <x v="2"/>
    <n v="335"/>
    <n v="6"/>
    <x v="1"/>
    <s v="rear wheel drive"/>
    <n v="4"/>
    <s v="Luxury,Performance,Hybrid"/>
    <s v="Large"/>
    <s v="Sedan"/>
    <n v="30"/>
    <n v="22"/>
    <n v="3916"/>
    <x v="1913"/>
  </r>
  <r>
    <x v="19"/>
    <s v="A6"/>
    <n v="2017"/>
    <x v="2"/>
    <x v="2"/>
    <n v="340"/>
    <n v="6"/>
    <x v="1"/>
    <s v="all wheel drive"/>
    <n v="4"/>
    <s v="Luxury,Performance"/>
    <s v="Midsize"/>
    <s v="Sedan"/>
    <n v="31"/>
    <n v="22"/>
    <n v="3105"/>
    <x v="1914"/>
  </r>
  <r>
    <x v="0"/>
    <s v="ActiveHybrid 7"/>
    <n v="2013"/>
    <x v="3"/>
    <x v="2"/>
    <n v="350"/>
    <n v="6"/>
    <x v="1"/>
    <s v="rear wheel drive"/>
    <n v="4"/>
    <s v="Luxury,Performance,Hybrid"/>
    <s v="Large"/>
    <s v="Sedan"/>
    <n v="30"/>
    <n v="22"/>
    <n v="3916"/>
    <x v="1913"/>
  </r>
  <r>
    <x v="0"/>
    <s v="ActiveHybrid 7"/>
    <n v="2014"/>
    <x v="4"/>
    <x v="2"/>
    <n v="350"/>
    <n v="6"/>
    <x v="1"/>
    <s v="rear wheel drive"/>
    <n v="4"/>
    <s v="Luxury,Performance,Hybrid"/>
    <s v="Large"/>
    <s v="Sedan"/>
    <n v="30"/>
    <n v="22"/>
    <n v="3916"/>
    <x v="1913"/>
  </r>
  <r>
    <x v="10"/>
    <s v="GLA-Class"/>
    <n v="2016"/>
    <x v="1"/>
    <x v="2"/>
    <n v="375"/>
    <n v="4"/>
    <x v="2"/>
    <s v="all wheel drive"/>
    <n v="4"/>
    <s v="Crossover,Factory Tuner,Luxury,High-Performance"/>
    <s v="Compact"/>
    <s v="4dr SUV"/>
    <n v="29"/>
    <n v="22"/>
    <n v="617"/>
    <x v="1915"/>
  </r>
  <r>
    <x v="10"/>
    <s v="GLA-Class"/>
    <n v="2017"/>
    <x v="2"/>
    <x v="2"/>
    <n v="375"/>
    <n v="4"/>
    <x v="1"/>
    <s v="all wheel drive"/>
    <n v="4"/>
    <s v="Crossover,Factory Tuner,Luxury,High-Performance"/>
    <s v="Compact"/>
    <s v="4dr SUV"/>
    <n v="28"/>
    <n v="22"/>
    <n v="617"/>
    <x v="1364"/>
  </r>
  <r>
    <x v="20"/>
    <s v="Loyale"/>
    <n v="1992"/>
    <x v="16"/>
    <x v="1"/>
    <n v="90"/>
    <n v="4"/>
    <x v="3"/>
    <s v="four wheel drive"/>
    <n v="4"/>
    <s v="N/A"/>
    <s v="Compact"/>
    <s v="Wagon"/>
    <n v="26"/>
    <n v="21"/>
    <n v="640"/>
    <x v="176"/>
  </r>
  <r>
    <x v="20"/>
    <s v="Loyale"/>
    <n v="1992"/>
    <x v="16"/>
    <x v="1"/>
    <n v="90"/>
    <n v="4"/>
    <x v="3"/>
    <s v="four wheel drive"/>
    <n v="4"/>
    <s v="N/A"/>
    <s v="Compact"/>
    <s v="Sedan"/>
    <n v="26"/>
    <n v="21"/>
    <n v="640"/>
    <x v="176"/>
  </r>
  <r>
    <x v="20"/>
    <s v="Loyale"/>
    <n v="1993"/>
    <x v="17"/>
    <x v="1"/>
    <n v="90"/>
    <n v="4"/>
    <x v="3"/>
    <s v="four wheel drive"/>
    <n v="4"/>
    <s v="N/A"/>
    <s v="Compact"/>
    <s v="Wagon"/>
    <n v="26"/>
    <n v="21"/>
    <n v="640"/>
    <x v="176"/>
  </r>
  <r>
    <x v="20"/>
    <s v="Loyale"/>
    <n v="1993"/>
    <x v="17"/>
    <x v="1"/>
    <n v="90"/>
    <n v="4"/>
    <x v="3"/>
    <s v="four wheel drive"/>
    <n v="4"/>
    <s v="N/A"/>
    <s v="Compact"/>
    <s v="Sedan"/>
    <n v="26"/>
    <n v="21"/>
    <n v="640"/>
    <x v="176"/>
  </r>
  <r>
    <x v="20"/>
    <s v="Loyale"/>
    <n v="1994"/>
    <x v="23"/>
    <x v="1"/>
    <n v="90"/>
    <n v="4"/>
    <x v="3"/>
    <s v="four wheel drive"/>
    <n v="4"/>
    <s v="N/A"/>
    <s v="Compact"/>
    <s v="Wagon"/>
    <n v="26"/>
    <n v="21"/>
    <n v="640"/>
    <x v="176"/>
  </r>
  <r>
    <x v="23"/>
    <s v="Laser"/>
    <n v="1992"/>
    <x v="16"/>
    <x v="1"/>
    <n v="92"/>
    <n v="4"/>
    <x v="3"/>
    <s v="front wheel drive"/>
    <n v="2"/>
    <s v="Hatchback"/>
    <s v="Compact"/>
    <s v="2dr Hatchback"/>
    <n v="29"/>
    <n v="21"/>
    <n v="535"/>
    <x v="176"/>
  </r>
  <r>
    <x v="23"/>
    <s v="Laser"/>
    <n v="1993"/>
    <x v="17"/>
    <x v="1"/>
    <n v="92"/>
    <n v="4"/>
    <x v="3"/>
    <s v="front wheel drive"/>
    <n v="2"/>
    <s v="Hatchback"/>
    <s v="Compact"/>
    <s v="2dr Hatchback"/>
    <n v="29"/>
    <n v="21"/>
    <n v="535"/>
    <x v="176"/>
  </r>
  <r>
    <x v="23"/>
    <s v="Laser"/>
    <n v="1994"/>
    <x v="23"/>
    <x v="1"/>
    <n v="92"/>
    <n v="4"/>
    <x v="3"/>
    <s v="front wheel drive"/>
    <n v="2"/>
    <s v="Hatchback"/>
    <s v="Compact"/>
    <s v="2dr Hatchback"/>
    <n v="29"/>
    <n v="21"/>
    <n v="535"/>
    <x v="176"/>
  </r>
  <r>
    <x v="5"/>
    <s v="Cabriolet"/>
    <n v="1993"/>
    <x v="17"/>
    <x v="1"/>
    <n v="94"/>
    <n v="4"/>
    <x v="3"/>
    <s v="front wheel drive"/>
    <n v="2"/>
    <s v="N/A"/>
    <s v="Compact"/>
    <s v="Convertible"/>
    <n v="27"/>
    <n v="21"/>
    <n v="873"/>
    <x v="176"/>
  </r>
  <r>
    <x v="18"/>
    <s v="Sidekick"/>
    <n v="1996"/>
    <x v="21"/>
    <x v="1"/>
    <n v="95"/>
    <n v="4"/>
    <x v="3"/>
    <s v="rear wheel drive"/>
    <n v="4"/>
    <s v="N/A"/>
    <s v="Compact"/>
    <s v="4dr SUV"/>
    <n v="24"/>
    <n v="21"/>
    <n v="481"/>
    <x v="176"/>
  </r>
  <r>
    <x v="18"/>
    <s v="Sidekick"/>
    <n v="1996"/>
    <x v="21"/>
    <x v="1"/>
    <n v="95"/>
    <n v="4"/>
    <x v="3"/>
    <s v="four wheel drive"/>
    <n v="4"/>
    <s v="N/A"/>
    <s v="Compact"/>
    <s v="4dr SUV"/>
    <n v="24"/>
    <n v="21"/>
    <n v="481"/>
    <x v="176"/>
  </r>
  <r>
    <x v="18"/>
    <s v="Sidekick"/>
    <n v="1997"/>
    <x v="22"/>
    <x v="1"/>
    <n v="95"/>
    <n v="4"/>
    <x v="3"/>
    <s v="four wheel drive"/>
    <n v="4"/>
    <s v="N/A"/>
    <s v="Compact"/>
    <s v="4dr SUV"/>
    <n v="24"/>
    <n v="21"/>
    <n v="481"/>
    <x v="176"/>
  </r>
  <r>
    <x v="18"/>
    <s v="Sidekick"/>
    <n v="1997"/>
    <x v="22"/>
    <x v="1"/>
    <n v="95"/>
    <n v="4"/>
    <x v="3"/>
    <s v="rear wheel drive"/>
    <n v="4"/>
    <s v="N/A"/>
    <s v="Compact"/>
    <s v="4dr SUV"/>
    <n v="24"/>
    <n v="21"/>
    <n v="481"/>
    <x v="176"/>
  </r>
  <r>
    <x v="18"/>
    <s v="Sidekick"/>
    <n v="1996"/>
    <x v="21"/>
    <x v="1"/>
    <n v="95"/>
    <n v="4"/>
    <x v="3"/>
    <s v="four wheel drive"/>
    <n v="2"/>
    <s v="N/A"/>
    <s v="Compact"/>
    <s v="Convertible SUV"/>
    <n v="24"/>
    <n v="21"/>
    <n v="481"/>
    <x v="176"/>
  </r>
  <r>
    <x v="18"/>
    <s v="Sidekick"/>
    <n v="1996"/>
    <x v="21"/>
    <x v="1"/>
    <n v="95"/>
    <n v="4"/>
    <x v="3"/>
    <s v="rear wheel drive"/>
    <n v="2"/>
    <s v="N/A"/>
    <s v="Compact"/>
    <s v="Convertible SUV"/>
    <n v="24"/>
    <n v="21"/>
    <n v="481"/>
    <x v="176"/>
  </r>
  <r>
    <x v="18"/>
    <s v="Sidekick"/>
    <n v="1997"/>
    <x v="22"/>
    <x v="1"/>
    <n v="95"/>
    <n v="4"/>
    <x v="3"/>
    <s v="rear wheel drive"/>
    <n v="2"/>
    <s v="N/A"/>
    <s v="Compact"/>
    <s v="Convertible SUV"/>
    <n v="24"/>
    <n v="21"/>
    <n v="481"/>
    <x v="176"/>
  </r>
  <r>
    <x v="18"/>
    <s v="Sidekick"/>
    <n v="1997"/>
    <x v="22"/>
    <x v="1"/>
    <n v="95"/>
    <n v="4"/>
    <x v="3"/>
    <s v="four wheel drive"/>
    <n v="2"/>
    <s v="N/A"/>
    <s v="Compact"/>
    <s v="Convertible SUV"/>
    <n v="24"/>
    <n v="21"/>
    <n v="481"/>
    <x v="176"/>
  </r>
  <r>
    <x v="18"/>
    <s v="Sidekick"/>
    <n v="1998"/>
    <x v="26"/>
    <x v="1"/>
    <n v="95"/>
    <n v="4"/>
    <x v="3"/>
    <s v="four wheel drive"/>
    <n v="2"/>
    <s v="N/A"/>
    <s v="Compact"/>
    <s v="Convertible SUV"/>
    <n v="24"/>
    <n v="21"/>
    <n v="481"/>
    <x v="176"/>
  </r>
  <r>
    <x v="18"/>
    <s v="Sidekick"/>
    <n v="1998"/>
    <x v="26"/>
    <x v="1"/>
    <n v="95"/>
    <n v="4"/>
    <x v="3"/>
    <s v="rear wheel drive"/>
    <n v="2"/>
    <s v="N/A"/>
    <s v="Compact"/>
    <s v="Convertible SUV"/>
    <n v="24"/>
    <n v="21"/>
    <n v="481"/>
    <x v="176"/>
  </r>
  <r>
    <x v="8"/>
    <s v="Tempo"/>
    <n v="1992"/>
    <x v="16"/>
    <x v="1"/>
    <n v="96"/>
    <n v="4"/>
    <x v="3"/>
    <s v="front wheel drive"/>
    <n v="4"/>
    <s v="N/A"/>
    <s v="Compact"/>
    <s v="Sedan"/>
    <n v="30"/>
    <n v="21"/>
    <n v="5657"/>
    <x v="176"/>
  </r>
  <r>
    <x v="8"/>
    <s v="Tempo"/>
    <n v="1993"/>
    <x v="17"/>
    <x v="1"/>
    <n v="96"/>
    <n v="4"/>
    <x v="3"/>
    <s v="front wheel drive"/>
    <n v="4"/>
    <s v="N/A"/>
    <s v="Compact"/>
    <s v="Sedan"/>
    <n v="30"/>
    <n v="21"/>
    <n v="5657"/>
    <x v="176"/>
  </r>
  <r>
    <x v="8"/>
    <s v="Tempo"/>
    <n v="1994"/>
    <x v="23"/>
    <x v="1"/>
    <n v="96"/>
    <n v="4"/>
    <x v="3"/>
    <s v="front wheel drive"/>
    <n v="4"/>
    <s v="N/A"/>
    <s v="Compact"/>
    <s v="Sedan"/>
    <n v="30"/>
    <n v="21"/>
    <n v="5657"/>
    <x v="176"/>
  </r>
  <r>
    <x v="8"/>
    <s v="Tempo"/>
    <n v="1992"/>
    <x v="16"/>
    <x v="1"/>
    <n v="96"/>
    <n v="4"/>
    <x v="3"/>
    <s v="front wheel drive"/>
    <n v="2"/>
    <s v="N/A"/>
    <s v="Compact"/>
    <s v="Coupe"/>
    <n v="30"/>
    <n v="21"/>
    <n v="5657"/>
    <x v="176"/>
  </r>
  <r>
    <x v="8"/>
    <s v="Tempo"/>
    <n v="1993"/>
    <x v="17"/>
    <x v="1"/>
    <n v="96"/>
    <n v="4"/>
    <x v="3"/>
    <s v="front wheel drive"/>
    <n v="2"/>
    <s v="N/A"/>
    <s v="Compact"/>
    <s v="Coupe"/>
    <n v="30"/>
    <n v="21"/>
    <n v="5657"/>
    <x v="176"/>
  </r>
  <r>
    <x v="8"/>
    <s v="Tempo"/>
    <n v="1994"/>
    <x v="23"/>
    <x v="1"/>
    <n v="96"/>
    <n v="4"/>
    <x v="3"/>
    <s v="front wheel drive"/>
    <n v="2"/>
    <s v="N/A"/>
    <s v="Compact"/>
    <s v="Coupe"/>
    <n v="30"/>
    <n v="21"/>
    <n v="5657"/>
    <x v="176"/>
  </r>
  <r>
    <x v="28"/>
    <s v="Le Baron"/>
    <n v="1993"/>
    <x v="17"/>
    <x v="1"/>
    <n v="100"/>
    <n v="4"/>
    <x v="1"/>
    <s v="front wheel drive"/>
    <n v="4"/>
    <s v="N/A"/>
    <s v="Compact"/>
    <s v="Sedan"/>
    <n v="26"/>
    <n v="21"/>
    <n v="1013"/>
    <x v="176"/>
  </r>
  <r>
    <x v="28"/>
    <s v="Le Baron"/>
    <n v="1993"/>
    <x v="17"/>
    <x v="1"/>
    <n v="100"/>
    <n v="4"/>
    <x v="4"/>
    <s v="front wheel drive"/>
    <n v="2"/>
    <s v="N/A"/>
    <s v="Compact"/>
    <s v="Coupe"/>
    <n v="26"/>
    <n v="21"/>
    <n v="1013"/>
    <x v="176"/>
  </r>
  <r>
    <x v="22"/>
    <s v="Shadow"/>
    <n v="1994"/>
    <x v="23"/>
    <x v="1"/>
    <n v="100"/>
    <n v="4"/>
    <x v="3"/>
    <s v="front wheel drive"/>
    <n v="4"/>
    <s v="Hatchback"/>
    <s v="Compact"/>
    <s v="4dr Hatchback"/>
    <n v="27"/>
    <n v="21"/>
    <n v="1851"/>
    <x v="176"/>
  </r>
  <r>
    <x v="22"/>
    <s v="Daytona"/>
    <n v="1991"/>
    <x v="8"/>
    <x v="1"/>
    <n v="100"/>
    <n v="4"/>
    <x v="3"/>
    <s v="front wheel drive"/>
    <n v="2"/>
    <s v="Hatchback"/>
    <s v="Compact"/>
    <s v="2dr Hatchback"/>
    <n v="31"/>
    <n v="21"/>
    <n v="1851"/>
    <x v="176"/>
  </r>
  <r>
    <x v="22"/>
    <s v="Shadow"/>
    <n v="1994"/>
    <x v="23"/>
    <x v="1"/>
    <n v="100"/>
    <n v="4"/>
    <x v="3"/>
    <s v="front wheel drive"/>
    <n v="2"/>
    <s v="Hatchback"/>
    <s v="Compact"/>
    <s v="2dr Hatchback"/>
    <n v="27"/>
    <n v="21"/>
    <n v="1851"/>
    <x v="176"/>
  </r>
  <r>
    <x v="23"/>
    <s v="Sundance"/>
    <n v="1994"/>
    <x v="23"/>
    <x v="1"/>
    <n v="100"/>
    <n v="4"/>
    <x v="3"/>
    <s v="front wheel drive"/>
    <n v="4"/>
    <s v="Hatchback"/>
    <s v="Compact"/>
    <s v="4dr Hatchback"/>
    <n v="27"/>
    <n v="21"/>
    <n v="535"/>
    <x v="176"/>
  </r>
  <r>
    <x v="23"/>
    <s v="Sundance"/>
    <n v="1994"/>
    <x v="23"/>
    <x v="1"/>
    <n v="100"/>
    <n v="4"/>
    <x v="3"/>
    <s v="front wheel drive"/>
    <n v="2"/>
    <s v="Hatchback"/>
    <s v="Compact"/>
    <s v="2dr Hatchback"/>
    <n v="27"/>
    <n v="21"/>
    <n v="535"/>
    <x v="176"/>
  </r>
  <r>
    <x v="22"/>
    <s v="Spirit"/>
    <n v="1993"/>
    <x v="17"/>
    <x v="1"/>
    <n v="101"/>
    <n v="4"/>
    <x v="1"/>
    <s v="front wheel drive"/>
    <n v="4"/>
    <s v="N/A"/>
    <s v="Compact"/>
    <s v="Sedan"/>
    <n v="26"/>
    <n v="21"/>
    <n v="1851"/>
    <x v="176"/>
  </r>
  <r>
    <x v="30"/>
    <s v="S-15"/>
    <n v="1990"/>
    <x v="7"/>
    <x v="1"/>
    <n v="105"/>
    <n v="4"/>
    <x v="3"/>
    <s v="rear wheel drive"/>
    <n v="2"/>
    <s v="N/A"/>
    <s v="Compact"/>
    <s v="Regular Cab Pickup"/>
    <n v="25"/>
    <n v="21"/>
    <n v="549"/>
    <x v="176"/>
  </r>
  <r>
    <x v="30"/>
    <s v="S-15"/>
    <n v="1990"/>
    <x v="7"/>
    <x v="1"/>
    <n v="105"/>
    <n v="4"/>
    <x v="3"/>
    <s v="rear wheel drive"/>
    <n v="2"/>
    <s v="N/A"/>
    <s v="Compact"/>
    <s v="Extended Cab Pickup"/>
    <n v="25"/>
    <n v="21"/>
    <n v="549"/>
    <x v="176"/>
  </r>
  <r>
    <x v="3"/>
    <s v="Expo"/>
    <n v="1993"/>
    <x v="17"/>
    <x v="1"/>
    <n v="113"/>
    <n v="4"/>
    <x v="3"/>
    <s v="front wheel drive"/>
    <n v="2"/>
    <s v="Hatchback"/>
    <s v="Compact"/>
    <s v="2dr Hatchback"/>
    <n v="26"/>
    <n v="21"/>
    <n v="436"/>
    <x v="176"/>
  </r>
  <r>
    <x v="3"/>
    <s v="Expo"/>
    <n v="1994"/>
    <x v="23"/>
    <x v="1"/>
    <n v="113"/>
    <n v="4"/>
    <x v="3"/>
    <s v="front wheel drive"/>
    <n v="2"/>
    <s v="Hatchback"/>
    <s v="Compact"/>
    <s v="2dr Hatchback"/>
    <n v="27"/>
    <n v="21"/>
    <n v="436"/>
    <x v="176"/>
  </r>
  <r>
    <x v="23"/>
    <s v="Colt"/>
    <n v="1992"/>
    <x v="16"/>
    <x v="1"/>
    <n v="113"/>
    <n v="4"/>
    <x v="3"/>
    <s v="front wheel drive"/>
    <n v="4"/>
    <s v="N/A"/>
    <s v="Compact"/>
    <s v="Wagon"/>
    <n v="26"/>
    <n v="21"/>
    <n v="535"/>
    <x v="176"/>
  </r>
  <r>
    <x v="23"/>
    <s v="Colt"/>
    <n v="1993"/>
    <x v="17"/>
    <x v="1"/>
    <n v="113"/>
    <n v="4"/>
    <x v="3"/>
    <s v="front wheel drive"/>
    <n v="4"/>
    <s v="N/A"/>
    <s v="Compact"/>
    <s v="Wagon"/>
    <n v="26"/>
    <n v="21"/>
    <n v="535"/>
    <x v="176"/>
  </r>
  <r>
    <x v="23"/>
    <s v="Colt"/>
    <n v="1994"/>
    <x v="23"/>
    <x v="1"/>
    <n v="113"/>
    <n v="4"/>
    <x v="3"/>
    <s v="front wheel drive"/>
    <n v="4"/>
    <s v="N/A"/>
    <s v="Compact"/>
    <s v="Wagon"/>
    <n v="27"/>
    <n v="21"/>
    <n v="535"/>
    <x v="176"/>
  </r>
  <r>
    <x v="5"/>
    <s v="Cabrio"/>
    <n v="2000"/>
    <x v="13"/>
    <x v="1"/>
    <n v="115"/>
    <n v="4"/>
    <x v="3"/>
    <s v="front wheel drive"/>
    <n v="2"/>
    <s v="N/A"/>
    <s v="Compact"/>
    <s v="Convertible"/>
    <n v="28"/>
    <n v="21"/>
    <n v="873"/>
    <x v="1916"/>
  </r>
  <r>
    <x v="5"/>
    <s v="Cabrio"/>
    <n v="2000"/>
    <x v="13"/>
    <x v="1"/>
    <n v="115"/>
    <n v="4"/>
    <x v="3"/>
    <s v="front wheel drive"/>
    <n v="2"/>
    <s v="N/A"/>
    <s v="Compact"/>
    <s v="Convertible"/>
    <n v="28"/>
    <n v="21"/>
    <n v="873"/>
    <x v="1917"/>
  </r>
  <r>
    <x v="5"/>
    <s v="Cabrio"/>
    <n v="2001"/>
    <x v="15"/>
    <x v="1"/>
    <n v="115"/>
    <n v="4"/>
    <x v="3"/>
    <s v="front wheel drive"/>
    <n v="2"/>
    <s v="N/A"/>
    <s v="Compact"/>
    <s v="Convertible"/>
    <n v="28"/>
    <n v="21"/>
    <n v="873"/>
    <x v="1228"/>
  </r>
  <r>
    <x v="5"/>
    <s v="Cabrio"/>
    <n v="2001"/>
    <x v="15"/>
    <x v="1"/>
    <n v="115"/>
    <n v="4"/>
    <x v="3"/>
    <s v="front wheel drive"/>
    <n v="2"/>
    <s v="N/A"/>
    <s v="Compact"/>
    <s v="Convertible"/>
    <n v="28"/>
    <n v="21"/>
    <n v="873"/>
    <x v="238"/>
  </r>
  <r>
    <x v="5"/>
    <s v="Cabrio"/>
    <n v="2001"/>
    <x v="15"/>
    <x v="1"/>
    <n v="115"/>
    <n v="4"/>
    <x v="3"/>
    <s v="front wheel drive"/>
    <n v="2"/>
    <s v="N/A"/>
    <s v="Compact"/>
    <s v="Convertible"/>
    <n v="28"/>
    <n v="21"/>
    <n v="873"/>
    <x v="1918"/>
  </r>
  <r>
    <x v="5"/>
    <s v="Cabrio"/>
    <n v="2002"/>
    <x v="27"/>
    <x v="1"/>
    <n v="115"/>
    <n v="4"/>
    <x v="3"/>
    <s v="front wheel drive"/>
    <n v="2"/>
    <s v="N/A"/>
    <s v="Compact"/>
    <s v="Convertible"/>
    <n v="28"/>
    <n v="21"/>
    <n v="873"/>
    <x v="238"/>
  </r>
  <r>
    <x v="5"/>
    <s v="Cabrio"/>
    <n v="2002"/>
    <x v="27"/>
    <x v="1"/>
    <n v="115"/>
    <n v="4"/>
    <x v="3"/>
    <s v="front wheel drive"/>
    <n v="2"/>
    <s v="N/A"/>
    <s v="Compact"/>
    <s v="Convertible"/>
    <n v="28"/>
    <n v="21"/>
    <n v="873"/>
    <x v="1918"/>
  </r>
  <r>
    <x v="5"/>
    <s v="Cabrio"/>
    <n v="2002"/>
    <x v="27"/>
    <x v="1"/>
    <n v="115"/>
    <n v="4"/>
    <x v="3"/>
    <s v="front wheel drive"/>
    <n v="2"/>
    <s v="N/A"/>
    <s v="Compact"/>
    <s v="Convertible"/>
    <n v="28"/>
    <n v="21"/>
    <n v="873"/>
    <x v="1228"/>
  </r>
  <r>
    <x v="2"/>
    <s v="Corsica"/>
    <n v="1996"/>
    <x v="21"/>
    <x v="1"/>
    <n v="120"/>
    <n v="4"/>
    <x v="1"/>
    <s v="front wheel drive"/>
    <n v="4"/>
    <s v="N/A"/>
    <s v="Compact"/>
    <s v="Sedan"/>
    <n v="29"/>
    <n v="21"/>
    <n v="1385"/>
    <x v="176"/>
  </r>
  <r>
    <x v="2"/>
    <s v="Beretta"/>
    <n v="1995"/>
    <x v="14"/>
    <x v="1"/>
    <n v="120"/>
    <n v="4"/>
    <x v="3"/>
    <s v="front wheel drive"/>
    <n v="2"/>
    <s v="N/A"/>
    <s v="Midsize"/>
    <s v="Coupe"/>
    <n v="33"/>
    <n v="21"/>
    <n v="1385"/>
    <x v="176"/>
  </r>
  <r>
    <x v="29"/>
    <s v="Ciera"/>
    <n v="1996"/>
    <x v="21"/>
    <x v="1"/>
    <n v="120"/>
    <n v="4"/>
    <x v="1"/>
    <s v="front wheel drive"/>
    <n v="4"/>
    <s v="N/A"/>
    <s v="Midsize"/>
    <s v="Sedan"/>
    <n v="29"/>
    <n v="21"/>
    <n v="26"/>
    <x v="176"/>
  </r>
  <r>
    <x v="8"/>
    <s v="Contour"/>
    <n v="1998"/>
    <x v="26"/>
    <x v="1"/>
    <n v="125"/>
    <n v="4"/>
    <x v="3"/>
    <s v="front wheel drive"/>
    <n v="4"/>
    <s v="N/A"/>
    <s v="Midsize"/>
    <s v="Sedan"/>
    <n v="32"/>
    <n v="21"/>
    <n v="5657"/>
    <x v="176"/>
  </r>
  <r>
    <x v="8"/>
    <s v="Contour"/>
    <n v="1999"/>
    <x v="11"/>
    <x v="1"/>
    <n v="125"/>
    <n v="4"/>
    <x v="3"/>
    <s v="front wheel drive"/>
    <n v="4"/>
    <s v="N/A"/>
    <s v="Midsize"/>
    <s v="Sedan"/>
    <n v="31"/>
    <n v="21"/>
    <n v="5657"/>
    <x v="176"/>
  </r>
  <r>
    <x v="8"/>
    <s v="Contour"/>
    <n v="2000"/>
    <x v="13"/>
    <x v="1"/>
    <n v="125"/>
    <n v="4"/>
    <x v="3"/>
    <s v="front wheel drive"/>
    <n v="4"/>
    <s v="N/A"/>
    <s v="Midsize"/>
    <s v="Sedan"/>
    <n v="31"/>
    <n v="21"/>
    <n v="5657"/>
    <x v="1919"/>
  </r>
  <r>
    <x v="7"/>
    <s v="Sephia"/>
    <n v="1999"/>
    <x v="11"/>
    <x v="1"/>
    <n v="125"/>
    <n v="4"/>
    <x v="3"/>
    <s v="front wheel drive"/>
    <n v="4"/>
    <s v="N/A"/>
    <s v="Compact"/>
    <s v="Sedan"/>
    <n v="28"/>
    <n v="21"/>
    <n v="1720"/>
    <x v="176"/>
  </r>
  <r>
    <x v="17"/>
    <s v="Truck"/>
    <n v="2002"/>
    <x v="27"/>
    <x v="1"/>
    <n v="135"/>
    <n v="4"/>
    <x v="3"/>
    <s v="rear wheel drive"/>
    <n v="2"/>
    <s v="N/A"/>
    <s v="Compact"/>
    <s v="Regular Cab Pickup"/>
    <n v="25"/>
    <n v="21"/>
    <n v="586"/>
    <x v="1920"/>
  </r>
  <r>
    <x v="17"/>
    <s v="Truck"/>
    <n v="2003"/>
    <x v="18"/>
    <x v="1"/>
    <n v="135"/>
    <n v="4"/>
    <x v="3"/>
    <s v="rear wheel drive"/>
    <n v="2"/>
    <s v="N/A"/>
    <s v="Compact"/>
    <s v="Regular Cab Pickup"/>
    <n v="26"/>
    <n v="21"/>
    <n v="586"/>
    <x v="1921"/>
  </r>
  <r>
    <x v="17"/>
    <s v="Truck"/>
    <n v="2003"/>
    <x v="18"/>
    <x v="1"/>
    <n v="135"/>
    <n v="4"/>
    <x v="3"/>
    <s v="rear wheel drive"/>
    <n v="2"/>
    <s v="N/A"/>
    <s v="Compact"/>
    <s v="Extended Cab Pickup"/>
    <n v="26"/>
    <n v="21"/>
    <n v="586"/>
    <x v="1922"/>
  </r>
  <r>
    <x v="14"/>
    <s v="Tiburon"/>
    <n v="2006"/>
    <x v="24"/>
    <x v="1"/>
    <n v="138"/>
    <n v="4"/>
    <x v="3"/>
    <s v="front wheel drive"/>
    <n v="2"/>
    <s v="Hatchback"/>
    <s v="Compact"/>
    <s v="2dr Hatchback"/>
    <n v="28"/>
    <n v="21"/>
    <n v="1439"/>
    <x v="705"/>
  </r>
  <r>
    <x v="15"/>
    <s v="Integra"/>
    <n v="2001"/>
    <x v="15"/>
    <x v="1"/>
    <n v="140"/>
    <n v="4"/>
    <x v="1"/>
    <s v="front wheel drive"/>
    <n v="4"/>
    <s v="Luxury"/>
    <s v="Compact"/>
    <s v="Sedan"/>
    <n v="28"/>
    <n v="21"/>
    <n v="204"/>
    <x v="971"/>
  </r>
  <r>
    <x v="15"/>
    <s v="Integra"/>
    <n v="2001"/>
    <x v="15"/>
    <x v="1"/>
    <n v="140"/>
    <n v="4"/>
    <x v="1"/>
    <s v="front wheel drive"/>
    <n v="4"/>
    <s v="Luxury"/>
    <s v="Compact"/>
    <s v="Sedan"/>
    <n v="28"/>
    <n v="21"/>
    <n v="204"/>
    <x v="339"/>
  </r>
  <r>
    <x v="15"/>
    <s v="Integra"/>
    <n v="2001"/>
    <x v="15"/>
    <x v="1"/>
    <n v="140"/>
    <n v="4"/>
    <x v="1"/>
    <s v="front wheel drive"/>
    <n v="2"/>
    <s v="Hatchback,Luxury"/>
    <s v="Compact"/>
    <s v="2dr Hatchback"/>
    <n v="28"/>
    <n v="21"/>
    <n v="204"/>
    <x v="1600"/>
  </r>
  <r>
    <x v="15"/>
    <s v="Integra"/>
    <n v="2001"/>
    <x v="15"/>
    <x v="1"/>
    <n v="140"/>
    <n v="4"/>
    <x v="1"/>
    <s v="front wheel drive"/>
    <n v="2"/>
    <s v="Hatchback,Luxury"/>
    <s v="Compact"/>
    <s v="2dr Hatchback"/>
    <n v="28"/>
    <n v="21"/>
    <n v="204"/>
    <x v="1923"/>
  </r>
  <r>
    <x v="17"/>
    <s v="B-Series"/>
    <n v="2001"/>
    <x v="15"/>
    <x v="1"/>
    <n v="140"/>
    <n v="4"/>
    <x v="3"/>
    <s v="rear wheel drive"/>
    <n v="2"/>
    <s v="N/A"/>
    <s v="Compact"/>
    <s v="Regular Cab Pickup"/>
    <n v="26"/>
    <n v="21"/>
    <n v="586"/>
    <x v="1924"/>
  </r>
  <r>
    <x v="17"/>
    <s v="B-Series"/>
    <n v="2001"/>
    <x v="15"/>
    <x v="1"/>
    <n v="140"/>
    <n v="4"/>
    <x v="3"/>
    <s v="rear wheel drive"/>
    <n v="2"/>
    <s v="N/A"/>
    <s v="Compact"/>
    <s v="Regular Cab Pickup"/>
    <n v="26"/>
    <n v="21"/>
    <n v="586"/>
    <x v="1925"/>
  </r>
  <r>
    <x v="4"/>
    <s v="200SX"/>
    <n v="1996"/>
    <x v="21"/>
    <x v="1"/>
    <n v="140"/>
    <n v="4"/>
    <x v="3"/>
    <s v="front wheel drive"/>
    <n v="2"/>
    <s v="Performance"/>
    <s v="Compact"/>
    <s v="Coupe"/>
    <n v="29"/>
    <n v="21"/>
    <n v="2009"/>
    <x v="176"/>
  </r>
  <r>
    <x v="4"/>
    <s v="200SX"/>
    <n v="1997"/>
    <x v="22"/>
    <x v="1"/>
    <n v="140"/>
    <n v="4"/>
    <x v="3"/>
    <s v="front wheel drive"/>
    <n v="2"/>
    <s v="Performance"/>
    <s v="Compact"/>
    <s v="Coupe"/>
    <n v="29"/>
    <n v="21"/>
    <n v="2009"/>
    <x v="176"/>
  </r>
  <r>
    <x v="4"/>
    <s v="NX"/>
    <n v="1991"/>
    <x v="8"/>
    <x v="1"/>
    <n v="140"/>
    <n v="4"/>
    <x v="3"/>
    <s v="front wheel drive"/>
    <n v="2"/>
    <s v="Hatchback,Performance"/>
    <s v="Compact"/>
    <s v="2dr Hatchback"/>
    <n v="28"/>
    <n v="21"/>
    <n v="2009"/>
    <x v="176"/>
  </r>
  <r>
    <x v="29"/>
    <s v="Alero"/>
    <n v="2002"/>
    <x v="27"/>
    <x v="1"/>
    <n v="140"/>
    <n v="4"/>
    <x v="1"/>
    <s v="front wheel drive"/>
    <n v="4"/>
    <s v="N/A"/>
    <s v="Midsize"/>
    <s v="Sedan"/>
    <n v="30"/>
    <n v="21"/>
    <n v="26"/>
    <x v="1926"/>
  </r>
  <r>
    <x v="29"/>
    <s v="Alero"/>
    <n v="2002"/>
    <x v="27"/>
    <x v="1"/>
    <n v="140"/>
    <n v="4"/>
    <x v="1"/>
    <s v="front wheel drive"/>
    <n v="4"/>
    <s v="N/A"/>
    <s v="Midsize"/>
    <s v="Sedan"/>
    <n v="30"/>
    <n v="21"/>
    <n v="26"/>
    <x v="1927"/>
  </r>
  <r>
    <x v="29"/>
    <s v="Alero"/>
    <n v="2003"/>
    <x v="18"/>
    <x v="1"/>
    <n v="140"/>
    <n v="4"/>
    <x v="1"/>
    <s v="front wheel drive"/>
    <n v="4"/>
    <s v="N/A"/>
    <s v="Midsize"/>
    <s v="Sedan"/>
    <n v="30"/>
    <n v="21"/>
    <n v="26"/>
    <x v="1928"/>
  </r>
  <r>
    <x v="29"/>
    <s v="Alero"/>
    <n v="2003"/>
    <x v="18"/>
    <x v="1"/>
    <n v="140"/>
    <n v="4"/>
    <x v="1"/>
    <s v="front wheel drive"/>
    <n v="4"/>
    <s v="N/A"/>
    <s v="Midsize"/>
    <s v="Sedan"/>
    <n v="30"/>
    <n v="21"/>
    <n v="26"/>
    <x v="1929"/>
  </r>
  <r>
    <x v="29"/>
    <s v="Alero"/>
    <n v="2004"/>
    <x v="19"/>
    <x v="1"/>
    <n v="140"/>
    <n v="4"/>
    <x v="1"/>
    <s v="front wheel drive"/>
    <n v="4"/>
    <s v="N/A"/>
    <s v="Midsize"/>
    <s v="Sedan"/>
    <n v="31"/>
    <n v="21"/>
    <n v="26"/>
    <x v="1930"/>
  </r>
  <r>
    <x v="29"/>
    <s v="Alero"/>
    <n v="2004"/>
    <x v="19"/>
    <x v="1"/>
    <n v="140"/>
    <n v="4"/>
    <x v="1"/>
    <s v="front wheel drive"/>
    <n v="4"/>
    <s v="N/A"/>
    <s v="Midsize"/>
    <s v="Sedan"/>
    <n v="31"/>
    <n v="21"/>
    <n v="26"/>
    <x v="1931"/>
  </r>
  <r>
    <x v="29"/>
    <s v="Alero"/>
    <n v="2002"/>
    <x v="27"/>
    <x v="1"/>
    <n v="140"/>
    <n v="4"/>
    <x v="1"/>
    <s v="front wheel drive"/>
    <n v="2"/>
    <s v="N/A"/>
    <s v="Midsize"/>
    <s v="Coupe"/>
    <n v="30"/>
    <n v="21"/>
    <n v="26"/>
    <x v="1927"/>
  </r>
  <r>
    <x v="29"/>
    <s v="Alero"/>
    <n v="2002"/>
    <x v="27"/>
    <x v="1"/>
    <n v="140"/>
    <n v="4"/>
    <x v="1"/>
    <s v="front wheel drive"/>
    <n v="2"/>
    <s v="N/A"/>
    <s v="Midsize"/>
    <s v="Coupe"/>
    <n v="30"/>
    <n v="21"/>
    <n v="26"/>
    <x v="1619"/>
  </r>
  <r>
    <x v="29"/>
    <s v="Alero"/>
    <n v="2003"/>
    <x v="18"/>
    <x v="1"/>
    <n v="140"/>
    <n v="4"/>
    <x v="1"/>
    <s v="front wheel drive"/>
    <n v="2"/>
    <s v="N/A"/>
    <s v="Midsize"/>
    <s v="Coupe"/>
    <n v="30"/>
    <n v="21"/>
    <n v="26"/>
    <x v="1929"/>
  </r>
  <r>
    <x v="29"/>
    <s v="Alero"/>
    <n v="2003"/>
    <x v="18"/>
    <x v="1"/>
    <n v="140"/>
    <n v="4"/>
    <x v="1"/>
    <s v="front wheel drive"/>
    <n v="2"/>
    <s v="N/A"/>
    <s v="Midsize"/>
    <s v="Coupe"/>
    <n v="30"/>
    <n v="21"/>
    <n v="26"/>
    <x v="1928"/>
  </r>
  <r>
    <x v="29"/>
    <s v="Alero"/>
    <n v="2004"/>
    <x v="19"/>
    <x v="1"/>
    <n v="140"/>
    <n v="4"/>
    <x v="1"/>
    <s v="front wheel drive"/>
    <n v="2"/>
    <s v="N/A"/>
    <s v="Midsize"/>
    <s v="Coupe"/>
    <n v="31"/>
    <n v="21"/>
    <n v="26"/>
    <x v="1931"/>
  </r>
  <r>
    <x v="29"/>
    <s v="Alero"/>
    <n v="2004"/>
    <x v="19"/>
    <x v="1"/>
    <n v="140"/>
    <n v="4"/>
    <x v="1"/>
    <s v="front wheel drive"/>
    <n v="2"/>
    <s v="N/A"/>
    <s v="Midsize"/>
    <s v="Coupe"/>
    <n v="31"/>
    <n v="21"/>
    <n v="26"/>
    <x v="1930"/>
  </r>
  <r>
    <x v="8"/>
    <s v="Ranger"/>
    <n v="2009"/>
    <x v="10"/>
    <x v="1"/>
    <n v="143"/>
    <n v="4"/>
    <x v="3"/>
    <s v="rear wheel drive"/>
    <n v="2"/>
    <s v="N/A"/>
    <s v="Compact"/>
    <s v="Regular Cab Pickup"/>
    <n v="26"/>
    <n v="21"/>
    <n v="5657"/>
    <x v="466"/>
  </r>
  <r>
    <x v="8"/>
    <s v="Ranger"/>
    <n v="2009"/>
    <x v="10"/>
    <x v="1"/>
    <n v="143"/>
    <n v="4"/>
    <x v="3"/>
    <s v="rear wheel drive"/>
    <n v="2"/>
    <s v="N/A"/>
    <s v="Compact"/>
    <s v="Regular Cab Pickup"/>
    <n v="26"/>
    <n v="21"/>
    <n v="5657"/>
    <x v="594"/>
  </r>
  <r>
    <x v="8"/>
    <s v="Ranger"/>
    <n v="2009"/>
    <x v="10"/>
    <x v="1"/>
    <n v="143"/>
    <n v="4"/>
    <x v="3"/>
    <s v="rear wheel drive"/>
    <n v="2"/>
    <s v="N/A"/>
    <s v="Compact"/>
    <s v="Regular Cab Pickup"/>
    <n v="26"/>
    <n v="21"/>
    <n v="5657"/>
    <x v="676"/>
  </r>
  <r>
    <x v="8"/>
    <s v="Ranger"/>
    <n v="2009"/>
    <x v="10"/>
    <x v="1"/>
    <n v="143"/>
    <n v="4"/>
    <x v="3"/>
    <s v="rear wheel drive"/>
    <n v="2"/>
    <s v="N/A"/>
    <s v="Compact"/>
    <s v="Regular Cab Pickup"/>
    <n v="26"/>
    <n v="21"/>
    <n v="5657"/>
    <x v="549"/>
  </r>
  <r>
    <x v="8"/>
    <s v="Ranger"/>
    <n v="2009"/>
    <x v="10"/>
    <x v="1"/>
    <n v="143"/>
    <n v="4"/>
    <x v="3"/>
    <s v="rear wheel drive"/>
    <n v="2"/>
    <s v="N/A"/>
    <s v="Compact"/>
    <s v="Regular Cab Pickup"/>
    <n v="26"/>
    <n v="21"/>
    <n v="5657"/>
    <x v="1932"/>
  </r>
  <r>
    <x v="8"/>
    <s v="Ranger"/>
    <n v="2009"/>
    <x v="10"/>
    <x v="1"/>
    <n v="143"/>
    <n v="4"/>
    <x v="3"/>
    <s v="rear wheel drive"/>
    <n v="2"/>
    <s v="N/A"/>
    <s v="Compact"/>
    <s v="Extended Cab Pickup"/>
    <n v="26"/>
    <n v="21"/>
    <n v="5657"/>
    <x v="1933"/>
  </r>
  <r>
    <x v="8"/>
    <s v="Ranger"/>
    <n v="2009"/>
    <x v="10"/>
    <x v="1"/>
    <n v="143"/>
    <n v="4"/>
    <x v="3"/>
    <s v="rear wheel drive"/>
    <n v="2"/>
    <s v="N/A"/>
    <s v="Compact"/>
    <s v="Extended Cab Pickup"/>
    <n v="26"/>
    <n v="21"/>
    <n v="5657"/>
    <x v="67"/>
  </r>
  <r>
    <x v="17"/>
    <s v="B-Series Truck"/>
    <n v="2007"/>
    <x v="25"/>
    <x v="1"/>
    <n v="143"/>
    <n v="4"/>
    <x v="3"/>
    <s v="rear wheel drive"/>
    <n v="2"/>
    <s v="N/A"/>
    <s v="Compact"/>
    <s v="Regular Cab Pickup"/>
    <n v="26"/>
    <n v="21"/>
    <n v="586"/>
    <x v="1589"/>
  </r>
  <r>
    <x v="17"/>
    <s v="B-Series Truck"/>
    <n v="2008"/>
    <x v="12"/>
    <x v="1"/>
    <n v="143"/>
    <n v="4"/>
    <x v="3"/>
    <s v="rear wheel drive"/>
    <n v="2"/>
    <s v="N/A"/>
    <s v="Compact"/>
    <s v="Regular Cab Pickup"/>
    <n v="26"/>
    <n v="21"/>
    <n v="586"/>
    <x v="1589"/>
  </r>
  <r>
    <x v="17"/>
    <s v="B-Series Truck"/>
    <n v="2009"/>
    <x v="10"/>
    <x v="1"/>
    <n v="143"/>
    <n v="4"/>
    <x v="3"/>
    <s v="rear wheel drive"/>
    <n v="2"/>
    <s v="N/A"/>
    <s v="Compact"/>
    <s v="Regular Cab Pickup"/>
    <n v="26"/>
    <n v="21"/>
    <n v="586"/>
    <x v="1934"/>
  </r>
  <r>
    <x v="21"/>
    <s v="G20"/>
    <n v="2000"/>
    <x v="13"/>
    <x v="1"/>
    <n v="145"/>
    <n v="4"/>
    <x v="3"/>
    <s v="front wheel drive"/>
    <n v="4"/>
    <s v="Luxury"/>
    <s v="Compact"/>
    <s v="Sedan"/>
    <n v="29"/>
    <n v="21"/>
    <n v="190"/>
    <x v="1935"/>
  </r>
  <r>
    <x v="21"/>
    <s v="G20"/>
    <n v="2000"/>
    <x v="13"/>
    <x v="1"/>
    <n v="145"/>
    <n v="4"/>
    <x v="3"/>
    <s v="front wheel drive"/>
    <n v="4"/>
    <s v="Luxury"/>
    <s v="Compact"/>
    <s v="Sedan"/>
    <n v="29"/>
    <n v="21"/>
    <n v="190"/>
    <x v="1936"/>
  </r>
  <r>
    <x v="21"/>
    <s v="G20"/>
    <n v="2001"/>
    <x v="15"/>
    <x v="1"/>
    <n v="145"/>
    <n v="4"/>
    <x v="3"/>
    <s v="front wheel drive"/>
    <n v="4"/>
    <s v="Luxury"/>
    <s v="Compact"/>
    <s v="Sedan"/>
    <n v="29"/>
    <n v="21"/>
    <n v="190"/>
    <x v="262"/>
  </r>
  <r>
    <x v="21"/>
    <s v="G20"/>
    <n v="2001"/>
    <x v="15"/>
    <x v="1"/>
    <n v="145"/>
    <n v="4"/>
    <x v="3"/>
    <s v="front wheel drive"/>
    <n v="4"/>
    <s v="Luxury"/>
    <s v="Compact"/>
    <s v="Sedan"/>
    <n v="29"/>
    <n v="21"/>
    <n v="190"/>
    <x v="602"/>
  </r>
  <r>
    <x v="21"/>
    <s v="G20"/>
    <n v="2002"/>
    <x v="27"/>
    <x v="1"/>
    <n v="145"/>
    <n v="4"/>
    <x v="3"/>
    <s v="front wheel drive"/>
    <n v="4"/>
    <s v="Luxury"/>
    <s v="Compact"/>
    <s v="Sedan"/>
    <n v="29"/>
    <n v="21"/>
    <n v="190"/>
    <x v="262"/>
  </r>
  <r>
    <x v="22"/>
    <s v="Stratus"/>
    <n v="2004"/>
    <x v="19"/>
    <x v="1"/>
    <n v="147"/>
    <n v="4"/>
    <x v="3"/>
    <s v="front wheel drive"/>
    <n v="2"/>
    <s v="N/A"/>
    <s v="Midsize"/>
    <s v="Coupe"/>
    <n v="29"/>
    <n v="21"/>
    <n v="1851"/>
    <x v="438"/>
  </r>
  <r>
    <x v="22"/>
    <s v="Stratus"/>
    <n v="2005"/>
    <x v="20"/>
    <x v="1"/>
    <n v="147"/>
    <n v="4"/>
    <x v="3"/>
    <s v="front wheel drive"/>
    <n v="2"/>
    <s v="N/A"/>
    <s v="Midsize"/>
    <s v="Coupe"/>
    <n v="29"/>
    <n v="21"/>
    <n v="1851"/>
    <x v="1937"/>
  </r>
  <r>
    <x v="28"/>
    <s v="PT Cruiser"/>
    <n v="2008"/>
    <x v="12"/>
    <x v="1"/>
    <n v="150"/>
    <n v="4"/>
    <x v="3"/>
    <s v="front wheel drive"/>
    <n v="4"/>
    <s v="N/A"/>
    <s v="Compact"/>
    <s v="Wagon"/>
    <n v="26"/>
    <n v="21"/>
    <n v="1013"/>
    <x v="1938"/>
  </r>
  <r>
    <x v="28"/>
    <s v="PT Cruiser"/>
    <n v="2009"/>
    <x v="10"/>
    <x v="1"/>
    <n v="150"/>
    <n v="4"/>
    <x v="3"/>
    <s v="front wheel drive"/>
    <n v="4"/>
    <s v="N/A"/>
    <s v="Compact"/>
    <s v="Wagon"/>
    <n v="26"/>
    <n v="21"/>
    <n v="1013"/>
    <x v="363"/>
  </r>
  <r>
    <x v="28"/>
    <s v="PT Cruiser"/>
    <n v="2008"/>
    <x v="12"/>
    <x v="1"/>
    <n v="150"/>
    <n v="4"/>
    <x v="3"/>
    <s v="front wheel drive"/>
    <n v="2"/>
    <s v="N/A"/>
    <s v="Compact"/>
    <s v="Convertible"/>
    <n v="26"/>
    <n v="21"/>
    <n v="1013"/>
    <x v="1939"/>
  </r>
  <r>
    <x v="18"/>
    <s v="Aerio"/>
    <n v="2005"/>
    <x v="20"/>
    <x v="1"/>
    <n v="155"/>
    <n v="4"/>
    <x v="1"/>
    <s v="all wheel drive"/>
    <n v="4"/>
    <s v="N/A"/>
    <s v="Compact"/>
    <s v="Sedan"/>
    <n v="26"/>
    <n v="21"/>
    <n v="481"/>
    <x v="1940"/>
  </r>
  <r>
    <x v="18"/>
    <s v="Aerio"/>
    <n v="2005"/>
    <x v="20"/>
    <x v="1"/>
    <n v="155"/>
    <n v="4"/>
    <x v="1"/>
    <s v="all wheel drive"/>
    <n v="4"/>
    <s v="N/A"/>
    <s v="Compact"/>
    <s v="Wagon"/>
    <n v="26"/>
    <n v="21"/>
    <n v="481"/>
    <x v="1941"/>
  </r>
  <r>
    <x v="18"/>
    <s v="Aerio"/>
    <n v="2005"/>
    <x v="20"/>
    <x v="1"/>
    <n v="155"/>
    <n v="4"/>
    <x v="1"/>
    <s v="front wheel drive"/>
    <n v="4"/>
    <s v="N/A"/>
    <s v="Compact"/>
    <s v="Wagon"/>
    <n v="26"/>
    <n v="21"/>
    <n v="481"/>
    <x v="1942"/>
  </r>
  <r>
    <x v="18"/>
    <s v="Aerio"/>
    <n v="2005"/>
    <x v="20"/>
    <x v="1"/>
    <n v="155"/>
    <n v="4"/>
    <x v="1"/>
    <s v="front wheel drive"/>
    <n v="4"/>
    <s v="N/A"/>
    <s v="Compact"/>
    <s v="Sedan"/>
    <n v="26"/>
    <n v="21"/>
    <n v="481"/>
    <x v="1943"/>
  </r>
  <r>
    <x v="18"/>
    <s v="Aerio"/>
    <n v="2005"/>
    <x v="20"/>
    <x v="1"/>
    <n v="155"/>
    <n v="4"/>
    <x v="1"/>
    <s v="all wheel drive"/>
    <n v="4"/>
    <s v="N/A"/>
    <s v="Compact"/>
    <s v="Wagon"/>
    <n v="26"/>
    <n v="21"/>
    <n v="481"/>
    <x v="983"/>
  </r>
  <r>
    <x v="18"/>
    <s v="Aerio"/>
    <n v="2005"/>
    <x v="20"/>
    <x v="1"/>
    <n v="155"/>
    <n v="4"/>
    <x v="1"/>
    <s v="all wheel drive"/>
    <n v="4"/>
    <s v="N/A"/>
    <s v="Compact"/>
    <s v="Sedan"/>
    <n v="26"/>
    <n v="21"/>
    <n v="481"/>
    <x v="1944"/>
  </r>
  <r>
    <x v="18"/>
    <s v="Aerio"/>
    <n v="2006"/>
    <x v="24"/>
    <x v="1"/>
    <n v="155"/>
    <n v="4"/>
    <x v="1"/>
    <s v="all wheel drive"/>
    <n v="4"/>
    <s v="N/A"/>
    <s v="Compact"/>
    <s v="Wagon"/>
    <n v="26"/>
    <n v="21"/>
    <n v="481"/>
    <x v="1377"/>
  </r>
  <r>
    <x v="18"/>
    <s v="Aerio"/>
    <n v="2006"/>
    <x v="24"/>
    <x v="1"/>
    <n v="155"/>
    <n v="4"/>
    <x v="1"/>
    <s v="all wheel drive"/>
    <n v="4"/>
    <s v="N/A"/>
    <s v="Compact"/>
    <s v="Sedan"/>
    <n v="26"/>
    <n v="21"/>
    <n v="481"/>
    <x v="1945"/>
  </r>
  <r>
    <x v="18"/>
    <s v="Aerio"/>
    <n v="2006"/>
    <x v="24"/>
    <x v="1"/>
    <n v="155"/>
    <n v="4"/>
    <x v="1"/>
    <s v="all wheel drive"/>
    <n v="4"/>
    <s v="N/A"/>
    <s v="Compact"/>
    <s v="Sedan"/>
    <n v="26"/>
    <n v="21"/>
    <n v="481"/>
    <x v="1622"/>
  </r>
  <r>
    <x v="18"/>
    <s v="Aerio"/>
    <n v="2006"/>
    <x v="24"/>
    <x v="1"/>
    <n v="155"/>
    <n v="4"/>
    <x v="1"/>
    <s v="all wheel drive"/>
    <n v="4"/>
    <s v="N/A"/>
    <s v="Compact"/>
    <s v="Wagon"/>
    <n v="26"/>
    <n v="21"/>
    <n v="481"/>
    <x v="1422"/>
  </r>
  <r>
    <x v="18"/>
    <s v="Aerio"/>
    <n v="2007"/>
    <x v="25"/>
    <x v="1"/>
    <n v="155"/>
    <n v="4"/>
    <x v="1"/>
    <s v="all wheel drive"/>
    <n v="4"/>
    <s v="N/A"/>
    <s v="Compact"/>
    <s v="Sedan"/>
    <n v="26"/>
    <n v="21"/>
    <n v="481"/>
    <x v="1946"/>
  </r>
  <r>
    <x v="18"/>
    <s v="Aerio"/>
    <n v="2007"/>
    <x v="25"/>
    <x v="1"/>
    <n v="155"/>
    <n v="4"/>
    <x v="1"/>
    <s v="all wheel drive"/>
    <n v="4"/>
    <s v="N/A"/>
    <s v="Compact"/>
    <s v="Sedan"/>
    <n v="26"/>
    <n v="21"/>
    <n v="481"/>
    <x v="1947"/>
  </r>
  <r>
    <x v="11"/>
    <s v="Camry Solara"/>
    <n v="2007"/>
    <x v="25"/>
    <x v="1"/>
    <n v="155"/>
    <n v="4"/>
    <x v="3"/>
    <s v="front wheel drive"/>
    <n v="2"/>
    <s v="N/A"/>
    <s v="Midsize"/>
    <s v="Coupe"/>
    <n v="31"/>
    <n v="21"/>
    <n v="2031"/>
    <x v="1948"/>
  </r>
  <r>
    <x v="11"/>
    <s v="Camry Solara"/>
    <n v="2007"/>
    <x v="25"/>
    <x v="1"/>
    <n v="155"/>
    <n v="4"/>
    <x v="3"/>
    <s v="front wheel drive"/>
    <n v="2"/>
    <s v="N/A"/>
    <s v="Midsize"/>
    <s v="Coupe"/>
    <n v="31"/>
    <n v="21"/>
    <n v="2031"/>
    <x v="329"/>
  </r>
  <r>
    <x v="11"/>
    <s v="Camry Solara"/>
    <n v="2008"/>
    <x v="12"/>
    <x v="1"/>
    <n v="155"/>
    <n v="4"/>
    <x v="3"/>
    <s v="front wheel drive"/>
    <n v="2"/>
    <s v="N/A"/>
    <s v="Midsize"/>
    <s v="Coupe"/>
    <n v="31"/>
    <n v="21"/>
    <n v="2031"/>
    <x v="1036"/>
  </r>
  <r>
    <x v="11"/>
    <s v="Camry Solara"/>
    <n v="2008"/>
    <x v="12"/>
    <x v="1"/>
    <n v="155"/>
    <n v="4"/>
    <x v="3"/>
    <s v="front wheel drive"/>
    <n v="2"/>
    <s v="N/A"/>
    <s v="Midsize"/>
    <s v="Coupe"/>
    <n v="31"/>
    <n v="21"/>
    <n v="2031"/>
    <x v="1949"/>
  </r>
  <r>
    <x v="17"/>
    <n v="5"/>
    <n v="2013"/>
    <x v="3"/>
    <x v="1"/>
    <n v="157"/>
    <n v="4"/>
    <x v="3"/>
    <s v="front wheel drive"/>
    <n v="4"/>
    <s v="N/A"/>
    <s v="Compact"/>
    <s v="Passenger Minivan"/>
    <n v="28"/>
    <n v="21"/>
    <n v="586"/>
    <x v="1950"/>
  </r>
  <r>
    <x v="17"/>
    <n v="5"/>
    <n v="2014"/>
    <x v="4"/>
    <x v="1"/>
    <n v="157"/>
    <n v="4"/>
    <x v="3"/>
    <s v="front wheel drive"/>
    <n v="4"/>
    <s v="N/A"/>
    <s v="Compact"/>
    <s v="Passenger Minivan"/>
    <n v="28"/>
    <n v="21"/>
    <n v="586"/>
    <x v="1951"/>
  </r>
  <r>
    <x v="17"/>
    <n v="5"/>
    <n v="2015"/>
    <x v="0"/>
    <x v="1"/>
    <n v="157"/>
    <n v="4"/>
    <x v="1"/>
    <s v="front wheel drive"/>
    <n v="4"/>
    <s v="N/A"/>
    <s v="Compact"/>
    <s v="Passenger Minivan"/>
    <n v="28"/>
    <n v="21"/>
    <n v="586"/>
    <x v="1952"/>
  </r>
  <r>
    <x v="17"/>
    <n v="5"/>
    <n v="2015"/>
    <x v="0"/>
    <x v="1"/>
    <n v="157"/>
    <n v="4"/>
    <x v="1"/>
    <s v="front wheel drive"/>
    <n v="4"/>
    <s v="N/A"/>
    <s v="Compact"/>
    <s v="Passenger Minivan"/>
    <n v="28"/>
    <n v="21"/>
    <n v="586"/>
    <x v="1953"/>
  </r>
  <r>
    <x v="17"/>
    <n v="5"/>
    <n v="2015"/>
    <x v="0"/>
    <x v="1"/>
    <n v="157"/>
    <n v="4"/>
    <x v="1"/>
    <s v="front wheel drive"/>
    <n v="4"/>
    <s v="N/A"/>
    <s v="Compact"/>
    <s v="Passenger Minivan"/>
    <n v="28"/>
    <n v="21"/>
    <n v="586"/>
    <x v="605"/>
  </r>
  <r>
    <x v="11"/>
    <s v="Camry Solara"/>
    <n v="2006"/>
    <x v="24"/>
    <x v="1"/>
    <n v="157"/>
    <n v="4"/>
    <x v="3"/>
    <s v="front wheel drive"/>
    <n v="2"/>
    <s v="N/A"/>
    <s v="Midsize"/>
    <s v="Coupe"/>
    <n v="30"/>
    <n v="21"/>
    <n v="2031"/>
    <x v="1954"/>
  </r>
  <r>
    <x v="11"/>
    <s v="Camry Solara"/>
    <n v="2006"/>
    <x v="24"/>
    <x v="1"/>
    <n v="157"/>
    <n v="4"/>
    <x v="3"/>
    <s v="front wheel drive"/>
    <n v="2"/>
    <s v="N/A"/>
    <s v="Midsize"/>
    <s v="Coupe"/>
    <n v="30"/>
    <n v="21"/>
    <n v="2031"/>
    <x v="1955"/>
  </r>
  <r>
    <x v="17"/>
    <s v="MX-5 Miata"/>
    <n v="2014"/>
    <x v="4"/>
    <x v="3"/>
    <n v="158"/>
    <n v="4"/>
    <x v="1"/>
    <s v="rear wheel drive"/>
    <n v="2"/>
    <s v="Performance"/>
    <s v="Compact"/>
    <s v="Convertible"/>
    <n v="28"/>
    <n v="21"/>
    <n v="586"/>
    <x v="1956"/>
  </r>
  <r>
    <x v="17"/>
    <s v="MX-5 Miata"/>
    <n v="2014"/>
    <x v="4"/>
    <x v="3"/>
    <n v="158"/>
    <n v="4"/>
    <x v="1"/>
    <s v="rear wheel drive"/>
    <n v="2"/>
    <s v="Performance"/>
    <s v="Compact"/>
    <s v="Convertible"/>
    <n v="28"/>
    <n v="21"/>
    <n v="586"/>
    <x v="1957"/>
  </r>
  <r>
    <x v="17"/>
    <s v="MX-5 Miata"/>
    <n v="2014"/>
    <x v="4"/>
    <x v="3"/>
    <n v="158"/>
    <n v="4"/>
    <x v="1"/>
    <s v="rear wheel drive"/>
    <n v="2"/>
    <s v="Performance"/>
    <s v="Compact"/>
    <s v="Convertible"/>
    <n v="28"/>
    <n v="21"/>
    <n v="586"/>
    <x v="1262"/>
  </r>
  <r>
    <x v="17"/>
    <s v="MX-5 Miata"/>
    <n v="2014"/>
    <x v="4"/>
    <x v="3"/>
    <n v="158"/>
    <n v="4"/>
    <x v="1"/>
    <s v="rear wheel drive"/>
    <n v="2"/>
    <s v="Performance"/>
    <s v="Compact"/>
    <s v="Convertible"/>
    <n v="28"/>
    <n v="21"/>
    <n v="586"/>
    <x v="1958"/>
  </r>
  <r>
    <x v="17"/>
    <s v="MX-5 Miata"/>
    <n v="2014"/>
    <x v="4"/>
    <x v="3"/>
    <n v="158"/>
    <n v="4"/>
    <x v="1"/>
    <s v="rear wheel drive"/>
    <n v="2"/>
    <s v="Performance"/>
    <s v="Compact"/>
    <s v="Convertible"/>
    <n v="28"/>
    <n v="21"/>
    <n v="586"/>
    <x v="58"/>
  </r>
  <r>
    <x v="17"/>
    <s v="MX-5 Miata"/>
    <n v="2015"/>
    <x v="0"/>
    <x v="3"/>
    <n v="158"/>
    <n v="4"/>
    <x v="1"/>
    <s v="rear wheel drive"/>
    <n v="2"/>
    <s v="Performance"/>
    <s v="Compact"/>
    <s v="Convertible"/>
    <n v="28"/>
    <n v="21"/>
    <n v="586"/>
    <x v="58"/>
  </r>
  <r>
    <x v="17"/>
    <s v="MX-5 Miata"/>
    <n v="2015"/>
    <x v="0"/>
    <x v="3"/>
    <n v="158"/>
    <n v="4"/>
    <x v="1"/>
    <s v="rear wheel drive"/>
    <n v="2"/>
    <s v="Performance"/>
    <s v="Compact"/>
    <s v="Convertible"/>
    <n v="28"/>
    <n v="21"/>
    <n v="586"/>
    <x v="1262"/>
  </r>
  <r>
    <x v="17"/>
    <s v="MX-5 Miata"/>
    <n v="2015"/>
    <x v="0"/>
    <x v="3"/>
    <n v="158"/>
    <n v="4"/>
    <x v="1"/>
    <s v="rear wheel drive"/>
    <n v="2"/>
    <s v="Performance"/>
    <s v="Compact"/>
    <s v="Convertible"/>
    <n v="28"/>
    <n v="21"/>
    <n v="586"/>
    <x v="1957"/>
  </r>
  <r>
    <x v="17"/>
    <s v="MX-5 Miata"/>
    <n v="2015"/>
    <x v="0"/>
    <x v="3"/>
    <n v="158"/>
    <n v="4"/>
    <x v="1"/>
    <s v="rear wheel drive"/>
    <n v="2"/>
    <s v="Performance"/>
    <s v="Compact"/>
    <s v="Convertible"/>
    <n v="28"/>
    <n v="21"/>
    <n v="586"/>
    <x v="1956"/>
  </r>
  <r>
    <x v="17"/>
    <s v="MX-5 Miata"/>
    <n v="2015"/>
    <x v="0"/>
    <x v="3"/>
    <n v="158"/>
    <n v="4"/>
    <x v="1"/>
    <s v="rear wheel drive"/>
    <n v="2"/>
    <s v="Performance"/>
    <s v="Compact"/>
    <s v="Convertible"/>
    <n v="28"/>
    <n v="21"/>
    <n v="586"/>
    <x v="1959"/>
  </r>
  <r>
    <x v="17"/>
    <s v="MX-5 Miata"/>
    <n v="2015"/>
    <x v="0"/>
    <x v="3"/>
    <n v="158"/>
    <n v="4"/>
    <x v="1"/>
    <s v="rear wheel drive"/>
    <n v="2"/>
    <s v="Performance"/>
    <s v="Compact"/>
    <s v="Convertible"/>
    <n v="28"/>
    <n v="21"/>
    <n v="586"/>
    <x v="1960"/>
  </r>
  <r>
    <x v="25"/>
    <s v="Vibe"/>
    <n v="2009"/>
    <x v="10"/>
    <x v="1"/>
    <n v="158"/>
    <n v="4"/>
    <x v="3"/>
    <s v="front wheel drive"/>
    <n v="4"/>
    <s v="Hatchback"/>
    <s v="Compact"/>
    <s v="4dr Hatchback"/>
    <n v="28"/>
    <n v="21"/>
    <n v="210"/>
    <x v="175"/>
  </r>
  <r>
    <x v="25"/>
    <s v="Vibe"/>
    <n v="2009"/>
    <x v="10"/>
    <x v="1"/>
    <n v="158"/>
    <n v="4"/>
    <x v="3"/>
    <s v="front wheel drive"/>
    <n v="4"/>
    <s v="Hatchback"/>
    <s v="Compact"/>
    <s v="4dr Hatchback"/>
    <n v="28"/>
    <n v="21"/>
    <n v="210"/>
    <x v="1961"/>
  </r>
  <r>
    <x v="25"/>
    <s v="Vibe"/>
    <n v="2010"/>
    <x v="9"/>
    <x v="1"/>
    <n v="158"/>
    <n v="4"/>
    <x v="3"/>
    <s v="front wheel drive"/>
    <n v="4"/>
    <s v="Hatchback"/>
    <s v="Compact"/>
    <s v="4dr Hatchback"/>
    <n v="28"/>
    <n v="21"/>
    <n v="210"/>
    <x v="1961"/>
  </r>
  <r>
    <x v="25"/>
    <s v="Vibe"/>
    <n v="2010"/>
    <x v="9"/>
    <x v="1"/>
    <n v="158"/>
    <n v="4"/>
    <x v="3"/>
    <s v="front wheel drive"/>
    <n v="4"/>
    <s v="Hatchback"/>
    <s v="Compact"/>
    <s v="4dr Hatchback"/>
    <n v="28"/>
    <n v="21"/>
    <n v="210"/>
    <x v="1962"/>
  </r>
  <r>
    <x v="11"/>
    <s v="Matrix"/>
    <n v="2011"/>
    <x v="6"/>
    <x v="1"/>
    <n v="158"/>
    <n v="4"/>
    <x v="1"/>
    <s v="front wheel drive"/>
    <n v="4"/>
    <s v="Hatchback"/>
    <s v="Compact"/>
    <s v="4dr Hatchback"/>
    <n v="29"/>
    <n v="21"/>
    <n v="2031"/>
    <x v="711"/>
  </r>
  <r>
    <x v="11"/>
    <s v="Matrix"/>
    <n v="2011"/>
    <x v="6"/>
    <x v="1"/>
    <n v="158"/>
    <n v="4"/>
    <x v="3"/>
    <s v="front wheel drive"/>
    <n v="4"/>
    <s v="Hatchback"/>
    <s v="Compact"/>
    <s v="4dr Hatchback"/>
    <n v="28"/>
    <n v="21"/>
    <n v="2031"/>
    <x v="1963"/>
  </r>
  <r>
    <x v="11"/>
    <s v="Matrix"/>
    <n v="2012"/>
    <x v="5"/>
    <x v="1"/>
    <n v="158"/>
    <n v="4"/>
    <x v="1"/>
    <s v="front wheel drive"/>
    <n v="4"/>
    <s v="Hatchback"/>
    <s v="Compact"/>
    <s v="4dr Hatchback"/>
    <n v="29"/>
    <n v="21"/>
    <n v="2031"/>
    <x v="711"/>
  </r>
  <r>
    <x v="11"/>
    <s v="Matrix"/>
    <n v="2012"/>
    <x v="5"/>
    <x v="1"/>
    <n v="158"/>
    <n v="4"/>
    <x v="3"/>
    <s v="front wheel drive"/>
    <n v="4"/>
    <s v="Hatchback"/>
    <s v="Compact"/>
    <s v="4dr Hatchback"/>
    <n v="28"/>
    <n v="21"/>
    <n v="2031"/>
    <x v="1963"/>
  </r>
  <r>
    <x v="11"/>
    <s v="Matrix"/>
    <n v="2013"/>
    <x v="3"/>
    <x v="1"/>
    <n v="158"/>
    <n v="4"/>
    <x v="3"/>
    <s v="front wheel drive"/>
    <n v="4"/>
    <s v="Hatchback"/>
    <s v="Compact"/>
    <s v="4dr Hatchback"/>
    <n v="28"/>
    <n v="21"/>
    <n v="2031"/>
    <x v="234"/>
  </r>
  <r>
    <x v="11"/>
    <s v="Matrix"/>
    <n v="2013"/>
    <x v="3"/>
    <x v="1"/>
    <n v="158"/>
    <n v="4"/>
    <x v="1"/>
    <s v="front wheel drive"/>
    <n v="4"/>
    <s v="Hatchback"/>
    <s v="Compact"/>
    <s v="4dr Hatchback"/>
    <n v="29"/>
    <n v="21"/>
    <n v="2031"/>
    <x v="1964"/>
  </r>
  <r>
    <x v="11"/>
    <s v="Tacoma"/>
    <n v="2015"/>
    <x v="0"/>
    <x v="1"/>
    <n v="159"/>
    <n v="4"/>
    <x v="3"/>
    <s v="rear wheel drive"/>
    <n v="4"/>
    <s v="N/A"/>
    <s v="Compact"/>
    <s v="Extended Cab Pickup"/>
    <n v="25"/>
    <n v="21"/>
    <n v="2031"/>
    <x v="1965"/>
  </r>
  <r>
    <x v="3"/>
    <s v="Galant"/>
    <n v="2010"/>
    <x v="9"/>
    <x v="1"/>
    <n v="160"/>
    <n v="4"/>
    <x v="1"/>
    <s v="front wheel drive"/>
    <n v="4"/>
    <s v="N/A"/>
    <s v="Midsize"/>
    <s v="Sedan"/>
    <n v="30"/>
    <n v="21"/>
    <n v="436"/>
    <x v="1966"/>
  </r>
  <r>
    <x v="3"/>
    <s v="Galant"/>
    <n v="2010"/>
    <x v="9"/>
    <x v="1"/>
    <n v="160"/>
    <n v="4"/>
    <x v="1"/>
    <s v="front wheel drive"/>
    <n v="4"/>
    <s v="N/A"/>
    <s v="Midsize"/>
    <s v="Sedan"/>
    <n v="30"/>
    <n v="21"/>
    <n v="436"/>
    <x v="1967"/>
  </r>
  <r>
    <x v="3"/>
    <s v="Galant"/>
    <n v="2011"/>
    <x v="6"/>
    <x v="1"/>
    <n v="160"/>
    <n v="4"/>
    <x v="1"/>
    <s v="front wheel drive"/>
    <n v="4"/>
    <s v="N/A"/>
    <s v="Midsize"/>
    <s v="Sedan"/>
    <n v="30"/>
    <n v="21"/>
    <n v="436"/>
    <x v="1966"/>
  </r>
  <r>
    <x v="3"/>
    <s v="Galant"/>
    <n v="2011"/>
    <x v="6"/>
    <x v="1"/>
    <n v="160"/>
    <n v="4"/>
    <x v="1"/>
    <s v="front wheel drive"/>
    <n v="4"/>
    <s v="N/A"/>
    <s v="Midsize"/>
    <s v="Sedan"/>
    <n v="30"/>
    <n v="21"/>
    <n v="436"/>
    <x v="1967"/>
  </r>
  <r>
    <x v="3"/>
    <s v="Galant"/>
    <n v="2012"/>
    <x v="5"/>
    <x v="1"/>
    <n v="160"/>
    <n v="4"/>
    <x v="1"/>
    <s v="front wheel drive"/>
    <n v="4"/>
    <s v="N/A"/>
    <s v="Midsize"/>
    <s v="Sedan"/>
    <n v="30"/>
    <n v="21"/>
    <n v="436"/>
    <x v="1968"/>
  </r>
  <r>
    <x v="3"/>
    <s v="Galant"/>
    <n v="2012"/>
    <x v="5"/>
    <x v="1"/>
    <n v="160"/>
    <n v="4"/>
    <x v="1"/>
    <s v="front wheel drive"/>
    <n v="4"/>
    <s v="N/A"/>
    <s v="Midsize"/>
    <s v="Sedan"/>
    <n v="30"/>
    <n v="21"/>
    <n v="436"/>
    <x v="1969"/>
  </r>
  <r>
    <x v="29"/>
    <s v="Cutlass Calais"/>
    <n v="1991"/>
    <x v="8"/>
    <x v="1"/>
    <n v="160"/>
    <n v="4"/>
    <x v="1"/>
    <s v="front wheel drive"/>
    <n v="4"/>
    <s v="N/A"/>
    <s v="Compact"/>
    <s v="Sedan"/>
    <n v="30"/>
    <n v="21"/>
    <n v="26"/>
    <x v="176"/>
  </r>
  <r>
    <x v="29"/>
    <s v="Cutlass Ciera"/>
    <n v="1993"/>
    <x v="17"/>
    <x v="1"/>
    <n v="160"/>
    <n v="4"/>
    <x v="1"/>
    <s v="front wheel drive"/>
    <n v="4"/>
    <s v="N/A"/>
    <s v="Midsize"/>
    <s v="Sedan"/>
    <n v="28"/>
    <n v="21"/>
    <n v="26"/>
    <x v="176"/>
  </r>
  <r>
    <x v="29"/>
    <s v="Cutlass Calais"/>
    <n v="1991"/>
    <x v="8"/>
    <x v="1"/>
    <n v="160"/>
    <n v="4"/>
    <x v="1"/>
    <s v="front wheel drive"/>
    <n v="2"/>
    <s v="N/A"/>
    <s v="Compact"/>
    <s v="Coupe"/>
    <n v="30"/>
    <n v="21"/>
    <n v="26"/>
    <x v="176"/>
  </r>
  <r>
    <x v="14"/>
    <s v="Tucson"/>
    <n v="2015"/>
    <x v="0"/>
    <x v="1"/>
    <n v="164"/>
    <n v="4"/>
    <x v="1"/>
    <s v="all wheel drive"/>
    <n v="4"/>
    <s v="Crossover"/>
    <s v="Compact"/>
    <s v="4dr SUV"/>
    <n v="25"/>
    <n v="21"/>
    <n v="1439"/>
    <x v="1970"/>
  </r>
  <r>
    <x v="14"/>
    <s v="Tucson"/>
    <n v="2016"/>
    <x v="1"/>
    <x v="1"/>
    <n v="164"/>
    <n v="4"/>
    <x v="1"/>
    <s v="all wheel drive"/>
    <n v="4"/>
    <s v="Crossover"/>
    <s v="Compact"/>
    <s v="4dr SUV"/>
    <n v="26"/>
    <n v="21"/>
    <n v="1439"/>
    <x v="1971"/>
  </r>
  <r>
    <x v="14"/>
    <s v="Tucson"/>
    <n v="2017"/>
    <x v="2"/>
    <x v="1"/>
    <n v="164"/>
    <n v="4"/>
    <x v="1"/>
    <s v="all wheel drive"/>
    <n v="4"/>
    <s v="Crossover"/>
    <s v="Compact"/>
    <s v="4dr SUV"/>
    <n v="26"/>
    <n v="21"/>
    <n v="1439"/>
    <x v="1971"/>
  </r>
  <r>
    <x v="17"/>
    <s v="MX-5 Miata"/>
    <n v="2014"/>
    <x v="4"/>
    <x v="3"/>
    <n v="167"/>
    <n v="4"/>
    <x v="3"/>
    <s v="rear wheel drive"/>
    <n v="2"/>
    <s v="Performance"/>
    <s v="Compact"/>
    <s v="Convertible"/>
    <n v="28"/>
    <n v="21"/>
    <n v="586"/>
    <x v="1972"/>
  </r>
  <r>
    <x v="17"/>
    <s v="MX-5 Miata"/>
    <n v="2014"/>
    <x v="4"/>
    <x v="3"/>
    <n v="167"/>
    <n v="4"/>
    <x v="3"/>
    <s v="rear wheel drive"/>
    <n v="2"/>
    <s v="Performance"/>
    <s v="Compact"/>
    <s v="Convertible"/>
    <n v="28"/>
    <n v="21"/>
    <n v="586"/>
    <x v="1973"/>
  </r>
  <r>
    <x v="17"/>
    <s v="MX-5 Miata"/>
    <n v="2014"/>
    <x v="4"/>
    <x v="3"/>
    <n v="167"/>
    <n v="4"/>
    <x v="3"/>
    <s v="rear wheel drive"/>
    <n v="2"/>
    <s v="Performance"/>
    <s v="Compact"/>
    <s v="Convertible"/>
    <n v="28"/>
    <n v="21"/>
    <n v="586"/>
    <x v="1257"/>
  </r>
  <r>
    <x v="17"/>
    <s v="MX-5 Miata"/>
    <n v="2014"/>
    <x v="4"/>
    <x v="3"/>
    <n v="167"/>
    <n v="4"/>
    <x v="3"/>
    <s v="rear wheel drive"/>
    <n v="2"/>
    <s v="Performance"/>
    <s v="Compact"/>
    <s v="Convertible"/>
    <n v="28"/>
    <n v="21"/>
    <n v="586"/>
    <x v="1385"/>
  </r>
  <r>
    <x v="17"/>
    <s v="MX-5 Miata"/>
    <n v="2015"/>
    <x v="0"/>
    <x v="3"/>
    <n v="167"/>
    <n v="4"/>
    <x v="3"/>
    <s v="rear wheel drive"/>
    <n v="2"/>
    <s v="Performance"/>
    <s v="Compact"/>
    <s v="Convertible"/>
    <n v="28"/>
    <n v="21"/>
    <n v="586"/>
    <x v="1257"/>
  </r>
  <r>
    <x v="17"/>
    <s v="MX-5 Miata"/>
    <n v="2015"/>
    <x v="0"/>
    <x v="3"/>
    <n v="167"/>
    <n v="4"/>
    <x v="3"/>
    <s v="rear wheel drive"/>
    <n v="2"/>
    <s v="Performance"/>
    <s v="Compact"/>
    <s v="Convertible"/>
    <n v="28"/>
    <n v="21"/>
    <n v="586"/>
    <x v="1385"/>
  </r>
  <r>
    <x v="17"/>
    <s v="MX-5 Miata"/>
    <n v="2015"/>
    <x v="0"/>
    <x v="3"/>
    <n v="167"/>
    <n v="4"/>
    <x v="3"/>
    <s v="rear wheel drive"/>
    <n v="2"/>
    <s v="Performance"/>
    <s v="Compact"/>
    <s v="Convertible"/>
    <n v="28"/>
    <n v="21"/>
    <n v="586"/>
    <x v="1972"/>
  </r>
  <r>
    <x v="17"/>
    <s v="MX-5 Miata"/>
    <n v="2015"/>
    <x v="0"/>
    <x v="3"/>
    <n v="167"/>
    <n v="4"/>
    <x v="3"/>
    <s v="rear wheel drive"/>
    <n v="2"/>
    <s v="Performance"/>
    <s v="Compact"/>
    <s v="Convertible"/>
    <n v="28"/>
    <n v="21"/>
    <n v="586"/>
    <x v="1974"/>
  </r>
  <r>
    <x v="17"/>
    <s v="MX-5 Miata"/>
    <n v="2015"/>
    <x v="0"/>
    <x v="3"/>
    <n v="167"/>
    <n v="4"/>
    <x v="3"/>
    <s v="rear wheel drive"/>
    <n v="2"/>
    <s v="Performance"/>
    <s v="Compact"/>
    <s v="Convertible"/>
    <n v="28"/>
    <n v="21"/>
    <n v="586"/>
    <x v="1973"/>
  </r>
  <r>
    <x v="8"/>
    <s v="Escape"/>
    <n v="2017"/>
    <x v="2"/>
    <x v="1"/>
    <n v="168"/>
    <n v="4"/>
    <x v="1"/>
    <s v="front wheel drive"/>
    <n v="4"/>
    <s v="Crossover"/>
    <s v="Compact"/>
    <s v="4dr SUV"/>
    <n v="29"/>
    <n v="21"/>
    <n v="5657"/>
    <x v="1298"/>
  </r>
  <r>
    <x v="26"/>
    <s v="S40"/>
    <n v="2010"/>
    <x v="9"/>
    <x v="3"/>
    <n v="168"/>
    <n v="5"/>
    <x v="3"/>
    <s v="front wheel drive"/>
    <n v="4"/>
    <s v="Luxury"/>
    <s v="Compact"/>
    <s v="Sedan"/>
    <n v="29"/>
    <n v="21"/>
    <n v="870"/>
    <x v="1975"/>
  </r>
  <r>
    <x v="26"/>
    <s v="V50"/>
    <n v="2010"/>
    <x v="9"/>
    <x v="3"/>
    <n v="168"/>
    <n v="5"/>
    <x v="1"/>
    <s v="front wheel drive"/>
    <n v="4"/>
    <s v="Luxury"/>
    <s v="Compact"/>
    <s v="Wagon"/>
    <n v="30"/>
    <n v="21"/>
    <n v="870"/>
    <x v="1976"/>
  </r>
  <r>
    <x v="8"/>
    <s v="Transit Connect"/>
    <n v="2015"/>
    <x v="0"/>
    <x v="1"/>
    <n v="169"/>
    <n v="4"/>
    <x v="1"/>
    <s v="front wheel drive"/>
    <n v="4"/>
    <s v="N/A"/>
    <s v="Compact"/>
    <s v="Cargo Minivan"/>
    <n v="29"/>
    <n v="21"/>
    <n v="5657"/>
    <x v="860"/>
  </r>
  <r>
    <x v="8"/>
    <s v="Transit Connect"/>
    <n v="2015"/>
    <x v="0"/>
    <x v="1"/>
    <n v="169"/>
    <n v="4"/>
    <x v="1"/>
    <s v="front wheel drive"/>
    <n v="4"/>
    <s v="N/A"/>
    <s v="Compact"/>
    <s v="Cargo Minivan"/>
    <n v="29"/>
    <n v="21"/>
    <n v="5657"/>
    <x v="1977"/>
  </r>
  <r>
    <x v="8"/>
    <s v="Transit Connect"/>
    <n v="2015"/>
    <x v="0"/>
    <x v="1"/>
    <n v="169"/>
    <n v="4"/>
    <x v="1"/>
    <s v="front wheel drive"/>
    <n v="4"/>
    <s v="N/A"/>
    <s v="Compact"/>
    <s v="Cargo Minivan"/>
    <n v="29"/>
    <n v="21"/>
    <n v="5657"/>
    <x v="1978"/>
  </r>
  <r>
    <x v="8"/>
    <s v="Transit Connect"/>
    <n v="2015"/>
    <x v="0"/>
    <x v="1"/>
    <n v="169"/>
    <n v="4"/>
    <x v="1"/>
    <s v="front wheel drive"/>
    <n v="4"/>
    <s v="N/A"/>
    <s v="Compact"/>
    <s v="Cargo Minivan"/>
    <n v="29"/>
    <n v="21"/>
    <n v="5657"/>
    <x v="1979"/>
  </r>
  <r>
    <x v="8"/>
    <s v="Transit Connect"/>
    <n v="2016"/>
    <x v="1"/>
    <x v="1"/>
    <n v="169"/>
    <n v="4"/>
    <x v="1"/>
    <s v="front wheel drive"/>
    <n v="4"/>
    <s v="N/A"/>
    <s v="Compact"/>
    <s v="Cargo Minivan"/>
    <n v="29"/>
    <n v="21"/>
    <n v="5657"/>
    <x v="1980"/>
  </r>
  <r>
    <x v="8"/>
    <s v="Transit Connect"/>
    <n v="2016"/>
    <x v="1"/>
    <x v="1"/>
    <n v="169"/>
    <n v="4"/>
    <x v="1"/>
    <s v="front wheel drive"/>
    <n v="4"/>
    <s v="N/A"/>
    <s v="Compact"/>
    <s v="Cargo Minivan"/>
    <n v="29"/>
    <n v="21"/>
    <n v="5657"/>
    <x v="56"/>
  </r>
  <r>
    <x v="8"/>
    <s v="Transit Connect"/>
    <n v="2016"/>
    <x v="1"/>
    <x v="1"/>
    <n v="169"/>
    <n v="4"/>
    <x v="1"/>
    <s v="front wheel drive"/>
    <n v="4"/>
    <s v="N/A"/>
    <s v="Compact"/>
    <s v="Cargo Minivan"/>
    <n v="29"/>
    <n v="21"/>
    <n v="5657"/>
    <x v="1981"/>
  </r>
  <r>
    <x v="8"/>
    <s v="Transit Connect"/>
    <n v="2016"/>
    <x v="1"/>
    <x v="1"/>
    <n v="169"/>
    <n v="4"/>
    <x v="1"/>
    <s v="front wheel drive"/>
    <n v="4"/>
    <s v="N/A"/>
    <s v="Compact"/>
    <s v="Cargo Minivan"/>
    <n v="29"/>
    <n v="21"/>
    <n v="5657"/>
    <x v="1982"/>
  </r>
  <r>
    <x v="17"/>
    <s v="Mazdaspeed Protege"/>
    <n v="2003"/>
    <x v="18"/>
    <x v="2"/>
    <n v="170"/>
    <n v="4"/>
    <x v="3"/>
    <s v="front wheel drive"/>
    <n v="4"/>
    <s v="Factory Tuner,Performance"/>
    <s v="Compact"/>
    <s v="Sedan"/>
    <n v="27"/>
    <n v="21"/>
    <n v="586"/>
    <x v="1983"/>
  </r>
  <r>
    <x v="17"/>
    <s v="Mazdaspeed Protege"/>
    <n v="2003"/>
    <x v="18"/>
    <x v="2"/>
    <n v="170"/>
    <n v="4"/>
    <x v="3"/>
    <s v="front wheel drive"/>
    <n v="4"/>
    <s v="Factory Tuner,Performance"/>
    <s v="Compact"/>
    <s v="Sedan"/>
    <n v="27"/>
    <n v="21"/>
    <n v="586"/>
    <x v="1984"/>
  </r>
  <r>
    <x v="5"/>
    <s v="Rabbit"/>
    <n v="2008"/>
    <x v="12"/>
    <x v="1"/>
    <n v="170"/>
    <n v="5"/>
    <x v="1"/>
    <s v="front wheel drive"/>
    <n v="4"/>
    <s v="Hatchback"/>
    <s v="Compact"/>
    <s v="4dr Hatchback"/>
    <n v="29"/>
    <n v="21"/>
    <n v="873"/>
    <x v="1985"/>
  </r>
  <r>
    <x v="5"/>
    <s v="Beetle Convertible"/>
    <n v="2014"/>
    <x v="4"/>
    <x v="1"/>
    <n v="170"/>
    <n v="5"/>
    <x v="1"/>
    <s v="front wheel drive"/>
    <n v="2"/>
    <s v="N/A"/>
    <s v="Compact"/>
    <s v="Convertible"/>
    <n v="27"/>
    <n v="21"/>
    <n v="873"/>
    <x v="1050"/>
  </r>
  <r>
    <x v="5"/>
    <s v="Beetle Convertible"/>
    <n v="2014"/>
    <x v="4"/>
    <x v="1"/>
    <n v="170"/>
    <n v="5"/>
    <x v="1"/>
    <s v="front wheel drive"/>
    <n v="2"/>
    <s v="N/A"/>
    <s v="Compact"/>
    <s v="Convertible"/>
    <n v="27"/>
    <n v="21"/>
    <n v="873"/>
    <x v="883"/>
  </r>
  <r>
    <x v="5"/>
    <s v="Beetle Convertible"/>
    <n v="2014"/>
    <x v="4"/>
    <x v="1"/>
    <n v="170"/>
    <n v="5"/>
    <x v="1"/>
    <s v="front wheel drive"/>
    <n v="2"/>
    <s v="N/A"/>
    <s v="Compact"/>
    <s v="Convertible"/>
    <n v="27"/>
    <n v="21"/>
    <n v="873"/>
    <x v="5"/>
  </r>
  <r>
    <x v="5"/>
    <s v="Rabbit"/>
    <n v="2008"/>
    <x v="12"/>
    <x v="1"/>
    <n v="170"/>
    <n v="5"/>
    <x v="1"/>
    <s v="front wheel drive"/>
    <n v="2"/>
    <s v="Hatchback"/>
    <s v="Compact"/>
    <s v="2dr Hatchback"/>
    <n v="29"/>
    <n v="21"/>
    <n v="873"/>
    <x v="1986"/>
  </r>
  <r>
    <x v="5"/>
    <s v="Rabbit"/>
    <n v="2009"/>
    <x v="10"/>
    <x v="1"/>
    <n v="170"/>
    <n v="5"/>
    <x v="3"/>
    <s v="front wheel drive"/>
    <n v="2"/>
    <s v="Hatchback"/>
    <s v="Compact"/>
    <s v="2dr Hatchback"/>
    <n v="30"/>
    <n v="21"/>
    <n v="873"/>
    <x v="1987"/>
  </r>
  <r>
    <x v="17"/>
    <s v="Tribute"/>
    <n v="2010"/>
    <x v="9"/>
    <x v="1"/>
    <n v="171"/>
    <n v="4"/>
    <x v="1"/>
    <s v="front wheel drive"/>
    <n v="4"/>
    <s v="Crossover"/>
    <s v="Compact"/>
    <s v="4dr SUV"/>
    <n v="28"/>
    <n v="21"/>
    <n v="586"/>
    <x v="1667"/>
  </r>
  <r>
    <x v="17"/>
    <s v="Tribute"/>
    <n v="2010"/>
    <x v="9"/>
    <x v="1"/>
    <n v="171"/>
    <n v="4"/>
    <x v="1"/>
    <s v="front wheel drive"/>
    <n v="4"/>
    <s v="Crossover"/>
    <s v="Compact"/>
    <s v="4dr SUV"/>
    <n v="28"/>
    <n v="21"/>
    <n v="586"/>
    <x v="1044"/>
  </r>
  <r>
    <x v="17"/>
    <s v="Tribute"/>
    <n v="2010"/>
    <x v="9"/>
    <x v="1"/>
    <n v="171"/>
    <n v="4"/>
    <x v="1"/>
    <s v="front wheel drive"/>
    <n v="4"/>
    <s v="Crossover"/>
    <s v="Compact"/>
    <s v="4dr SUV"/>
    <n v="28"/>
    <n v="21"/>
    <n v="586"/>
    <x v="831"/>
  </r>
  <r>
    <x v="17"/>
    <s v="Tribute"/>
    <n v="2011"/>
    <x v="6"/>
    <x v="1"/>
    <n v="171"/>
    <n v="4"/>
    <x v="1"/>
    <s v="front wheel drive"/>
    <n v="4"/>
    <s v="Crossover"/>
    <s v="Compact"/>
    <s v="4dr SUV"/>
    <n v="28"/>
    <n v="21"/>
    <n v="586"/>
    <x v="1988"/>
  </r>
  <r>
    <x v="17"/>
    <s v="Tribute"/>
    <n v="2011"/>
    <x v="6"/>
    <x v="1"/>
    <n v="171"/>
    <n v="4"/>
    <x v="1"/>
    <s v="front wheel drive"/>
    <n v="4"/>
    <s v="Crossover"/>
    <s v="Compact"/>
    <s v="4dr SUV"/>
    <n v="28"/>
    <n v="21"/>
    <n v="586"/>
    <x v="1989"/>
  </r>
  <r>
    <x v="17"/>
    <s v="Tribute"/>
    <n v="2011"/>
    <x v="6"/>
    <x v="1"/>
    <n v="171"/>
    <n v="4"/>
    <x v="1"/>
    <s v="front wheel drive"/>
    <n v="4"/>
    <s v="Crossover"/>
    <s v="Compact"/>
    <s v="4dr SUV"/>
    <n v="28"/>
    <n v="21"/>
    <n v="586"/>
    <x v="588"/>
  </r>
  <r>
    <x v="28"/>
    <s v="Sebring"/>
    <n v="2008"/>
    <x v="12"/>
    <x v="1"/>
    <n v="173"/>
    <n v="4"/>
    <x v="1"/>
    <s v="front wheel drive"/>
    <n v="4"/>
    <s v="N/A"/>
    <s v="Midsize"/>
    <s v="Sedan"/>
    <n v="30"/>
    <n v="21"/>
    <n v="1013"/>
    <x v="1502"/>
  </r>
  <r>
    <x v="28"/>
    <s v="Sebring"/>
    <n v="2008"/>
    <x v="12"/>
    <x v="1"/>
    <n v="173"/>
    <n v="4"/>
    <x v="1"/>
    <s v="front wheel drive"/>
    <n v="4"/>
    <s v="Flex Fuel"/>
    <s v="Midsize"/>
    <s v="Sedan"/>
    <n v="30"/>
    <n v="21"/>
    <n v="1013"/>
    <x v="1990"/>
  </r>
  <r>
    <x v="28"/>
    <s v="Sebring"/>
    <n v="2008"/>
    <x v="12"/>
    <x v="1"/>
    <n v="173"/>
    <n v="4"/>
    <x v="1"/>
    <s v="front wheel drive"/>
    <n v="4"/>
    <s v="Flex Fuel"/>
    <s v="Midsize"/>
    <s v="Sedan"/>
    <n v="30"/>
    <n v="21"/>
    <n v="1013"/>
    <x v="1991"/>
  </r>
  <r>
    <x v="28"/>
    <s v="Sebring"/>
    <n v="2009"/>
    <x v="10"/>
    <x v="1"/>
    <n v="173"/>
    <n v="4"/>
    <x v="1"/>
    <s v="front wheel drive"/>
    <n v="4"/>
    <s v="N/A"/>
    <s v="Midsize"/>
    <s v="Sedan"/>
    <n v="30"/>
    <n v="21"/>
    <n v="1013"/>
    <x v="1992"/>
  </r>
  <r>
    <x v="28"/>
    <s v="Sebring"/>
    <n v="2009"/>
    <x v="10"/>
    <x v="1"/>
    <n v="173"/>
    <n v="4"/>
    <x v="1"/>
    <s v="front wheel drive"/>
    <n v="4"/>
    <s v="Flex Fuel"/>
    <s v="Midsize"/>
    <s v="Sedan"/>
    <n v="30"/>
    <n v="21"/>
    <n v="1013"/>
    <x v="1993"/>
  </r>
  <r>
    <x v="28"/>
    <s v="Sebring"/>
    <n v="2009"/>
    <x v="10"/>
    <x v="1"/>
    <n v="173"/>
    <n v="4"/>
    <x v="1"/>
    <s v="front wheel drive"/>
    <n v="4"/>
    <s v="Flex Fuel"/>
    <s v="Midsize"/>
    <s v="Sedan"/>
    <n v="30"/>
    <n v="21"/>
    <n v="1013"/>
    <x v="1994"/>
  </r>
  <r>
    <x v="28"/>
    <s v="Sebring"/>
    <n v="2009"/>
    <x v="10"/>
    <x v="1"/>
    <n v="173"/>
    <n v="4"/>
    <x v="1"/>
    <s v="front wheel drive"/>
    <n v="4"/>
    <s v="Flex Fuel"/>
    <s v="Midsize"/>
    <s v="Sedan"/>
    <n v="30"/>
    <n v="21"/>
    <n v="1013"/>
    <x v="1995"/>
  </r>
  <r>
    <x v="28"/>
    <s v="Sebring"/>
    <n v="2009"/>
    <x v="10"/>
    <x v="1"/>
    <n v="173"/>
    <n v="4"/>
    <x v="1"/>
    <s v="front wheel drive"/>
    <n v="4"/>
    <s v="Flex Fuel"/>
    <s v="Midsize"/>
    <s v="Sedan"/>
    <n v="30"/>
    <n v="21"/>
    <n v="1013"/>
    <x v="857"/>
  </r>
  <r>
    <x v="28"/>
    <s v="Sebring"/>
    <n v="2010"/>
    <x v="9"/>
    <x v="1"/>
    <n v="173"/>
    <n v="4"/>
    <x v="1"/>
    <s v="front wheel drive"/>
    <n v="4"/>
    <s v="Flex Fuel"/>
    <s v="Midsize"/>
    <s v="Sedan"/>
    <n v="30"/>
    <n v="21"/>
    <n v="1013"/>
    <x v="1996"/>
  </r>
  <r>
    <x v="28"/>
    <s v="Sebring"/>
    <n v="2010"/>
    <x v="9"/>
    <x v="1"/>
    <n v="173"/>
    <n v="4"/>
    <x v="1"/>
    <s v="front wheel drive"/>
    <n v="4"/>
    <s v="N/A"/>
    <s v="Midsize"/>
    <s v="Sedan"/>
    <n v="30"/>
    <n v="21"/>
    <n v="1013"/>
    <x v="830"/>
  </r>
  <r>
    <x v="28"/>
    <s v="Sebring"/>
    <n v="2008"/>
    <x v="12"/>
    <x v="1"/>
    <n v="173"/>
    <n v="4"/>
    <x v="1"/>
    <s v="front wheel drive"/>
    <n v="2"/>
    <s v="N/A"/>
    <s v="Midsize"/>
    <s v="Convertible"/>
    <n v="30"/>
    <n v="21"/>
    <n v="1013"/>
    <x v="237"/>
  </r>
  <r>
    <x v="22"/>
    <s v="Avenger"/>
    <n v="2012"/>
    <x v="5"/>
    <x v="1"/>
    <n v="173"/>
    <n v="4"/>
    <x v="1"/>
    <s v="front wheel drive"/>
    <n v="4"/>
    <s v="Flex Fuel"/>
    <s v="Midsize"/>
    <s v="Sedan"/>
    <n v="30"/>
    <n v="21"/>
    <n v="1851"/>
    <x v="593"/>
  </r>
  <r>
    <x v="22"/>
    <s v="Avenger"/>
    <n v="2013"/>
    <x v="3"/>
    <x v="1"/>
    <n v="173"/>
    <n v="4"/>
    <x v="1"/>
    <s v="front wheel drive"/>
    <n v="4"/>
    <s v="Flex Fuel"/>
    <s v="Midsize"/>
    <s v="Sedan"/>
    <n v="29"/>
    <n v="21"/>
    <n v="1851"/>
    <x v="586"/>
  </r>
  <r>
    <x v="22"/>
    <s v="Avenger"/>
    <n v="2014"/>
    <x v="4"/>
    <x v="1"/>
    <n v="173"/>
    <n v="4"/>
    <x v="1"/>
    <s v="front wheel drive"/>
    <n v="4"/>
    <s v="Flex Fuel"/>
    <s v="Midsize"/>
    <s v="Sedan"/>
    <n v="29"/>
    <n v="21"/>
    <n v="1851"/>
    <x v="1455"/>
  </r>
  <r>
    <x v="8"/>
    <s v="Fusion"/>
    <n v="2017"/>
    <x v="2"/>
    <x v="1"/>
    <n v="175"/>
    <n v="4"/>
    <x v="1"/>
    <s v="front wheel drive"/>
    <n v="4"/>
    <s v="N/A"/>
    <s v="Midsize"/>
    <s v="Sedan"/>
    <n v="32"/>
    <n v="21"/>
    <n v="5657"/>
    <x v="1997"/>
  </r>
  <r>
    <x v="8"/>
    <s v="Fusion"/>
    <n v="2017"/>
    <x v="2"/>
    <x v="1"/>
    <n v="175"/>
    <n v="4"/>
    <x v="1"/>
    <s v="front wheel drive"/>
    <n v="4"/>
    <s v="N/A"/>
    <s v="Midsize"/>
    <s v="Sedan"/>
    <n v="32"/>
    <n v="21"/>
    <n v="5657"/>
    <x v="1084"/>
  </r>
  <r>
    <x v="24"/>
    <s v="Verano"/>
    <n v="2015"/>
    <x v="0"/>
    <x v="1"/>
    <n v="180"/>
    <n v="4"/>
    <x v="1"/>
    <s v="front wheel drive"/>
    <n v="4"/>
    <s v="N/A"/>
    <s v="Midsize"/>
    <s v="Sedan"/>
    <n v="32"/>
    <n v="21"/>
    <n v="155"/>
    <x v="1998"/>
  </r>
  <r>
    <x v="24"/>
    <s v="Verano"/>
    <n v="2015"/>
    <x v="0"/>
    <x v="1"/>
    <n v="180"/>
    <n v="4"/>
    <x v="1"/>
    <s v="front wheel drive"/>
    <n v="4"/>
    <s v="N/A"/>
    <s v="Midsize"/>
    <s v="Sedan"/>
    <n v="32"/>
    <n v="21"/>
    <n v="155"/>
    <x v="1217"/>
  </r>
  <r>
    <x v="24"/>
    <s v="Verano"/>
    <n v="2015"/>
    <x v="0"/>
    <x v="1"/>
    <n v="180"/>
    <n v="4"/>
    <x v="1"/>
    <s v="front wheel drive"/>
    <n v="4"/>
    <s v="N/A"/>
    <s v="Midsize"/>
    <s v="Sedan"/>
    <n v="32"/>
    <n v="21"/>
    <n v="155"/>
    <x v="738"/>
  </r>
  <r>
    <x v="24"/>
    <s v="Verano"/>
    <n v="2015"/>
    <x v="0"/>
    <x v="1"/>
    <n v="180"/>
    <n v="4"/>
    <x v="1"/>
    <s v="front wheel drive"/>
    <n v="4"/>
    <s v="N/A"/>
    <s v="Midsize"/>
    <s v="Sedan"/>
    <n v="32"/>
    <n v="21"/>
    <n v="155"/>
    <x v="1999"/>
  </r>
  <r>
    <x v="24"/>
    <s v="Verano"/>
    <n v="2016"/>
    <x v="1"/>
    <x v="1"/>
    <n v="180"/>
    <n v="4"/>
    <x v="1"/>
    <s v="front wheel drive"/>
    <n v="4"/>
    <s v="N/A"/>
    <s v="Midsize"/>
    <s v="Sedan"/>
    <n v="32"/>
    <n v="21"/>
    <n v="155"/>
    <x v="2000"/>
  </r>
  <r>
    <x v="24"/>
    <s v="Verano"/>
    <n v="2016"/>
    <x v="1"/>
    <x v="1"/>
    <n v="180"/>
    <n v="4"/>
    <x v="1"/>
    <s v="front wheel drive"/>
    <n v="4"/>
    <s v="N/A"/>
    <s v="Midsize"/>
    <s v="Sedan"/>
    <n v="32"/>
    <n v="21"/>
    <n v="155"/>
    <x v="72"/>
  </r>
  <r>
    <x v="24"/>
    <s v="Verano"/>
    <n v="2016"/>
    <x v="1"/>
    <x v="1"/>
    <n v="180"/>
    <n v="4"/>
    <x v="1"/>
    <s v="front wheel drive"/>
    <n v="4"/>
    <s v="N/A"/>
    <s v="Midsize"/>
    <s v="Sedan"/>
    <n v="32"/>
    <n v="21"/>
    <n v="155"/>
    <x v="955"/>
  </r>
  <r>
    <x v="24"/>
    <s v="Verano"/>
    <n v="2016"/>
    <x v="1"/>
    <x v="1"/>
    <n v="180"/>
    <n v="4"/>
    <x v="1"/>
    <s v="front wheel drive"/>
    <n v="4"/>
    <s v="N/A"/>
    <s v="Midsize"/>
    <s v="Sedan"/>
    <n v="32"/>
    <n v="21"/>
    <n v="155"/>
    <x v="1998"/>
  </r>
  <r>
    <x v="24"/>
    <s v="Verano"/>
    <n v="2016"/>
    <x v="1"/>
    <x v="1"/>
    <n v="180"/>
    <n v="4"/>
    <x v="1"/>
    <s v="front wheel drive"/>
    <n v="4"/>
    <s v="N/A"/>
    <s v="Midsize"/>
    <s v="Sedan"/>
    <n v="32"/>
    <n v="21"/>
    <n v="155"/>
    <x v="2001"/>
  </r>
  <r>
    <x v="24"/>
    <s v="Verano"/>
    <n v="2017"/>
    <x v="2"/>
    <x v="1"/>
    <n v="180"/>
    <n v="4"/>
    <x v="1"/>
    <s v="front wheel drive"/>
    <n v="4"/>
    <s v="N/A"/>
    <s v="Midsize"/>
    <s v="Sedan"/>
    <n v="31"/>
    <n v="21"/>
    <n v="155"/>
    <x v="1998"/>
  </r>
  <r>
    <x v="24"/>
    <s v="Verano"/>
    <n v="2017"/>
    <x v="2"/>
    <x v="1"/>
    <n v="180"/>
    <n v="4"/>
    <x v="1"/>
    <s v="front wheel drive"/>
    <n v="4"/>
    <s v="N/A"/>
    <s v="Midsize"/>
    <s v="Sedan"/>
    <n v="31"/>
    <n v="21"/>
    <n v="155"/>
    <x v="2002"/>
  </r>
  <r>
    <x v="24"/>
    <s v="Verano"/>
    <n v="2017"/>
    <x v="2"/>
    <x v="1"/>
    <n v="180"/>
    <n v="4"/>
    <x v="1"/>
    <s v="front wheel drive"/>
    <n v="4"/>
    <s v="N/A"/>
    <s v="Midsize"/>
    <s v="Sedan"/>
    <n v="31"/>
    <n v="21"/>
    <n v="155"/>
    <x v="2003"/>
  </r>
  <r>
    <x v="6"/>
    <s v="500X"/>
    <n v="2016"/>
    <x v="1"/>
    <x v="1"/>
    <n v="180"/>
    <n v="4"/>
    <x v="1"/>
    <s v="all wheel drive"/>
    <n v="4"/>
    <s v="Crossover"/>
    <s v="Compact"/>
    <s v="4dr SUV"/>
    <n v="30"/>
    <n v="21"/>
    <n v="819"/>
    <x v="2004"/>
  </r>
  <r>
    <x v="6"/>
    <s v="500X"/>
    <n v="2016"/>
    <x v="1"/>
    <x v="1"/>
    <n v="180"/>
    <n v="4"/>
    <x v="1"/>
    <s v="all wheel drive"/>
    <n v="4"/>
    <s v="Crossover"/>
    <s v="Compact"/>
    <s v="4dr SUV"/>
    <n v="30"/>
    <n v="21"/>
    <n v="819"/>
    <x v="2005"/>
  </r>
  <r>
    <x v="6"/>
    <s v="500X"/>
    <n v="2016"/>
    <x v="1"/>
    <x v="1"/>
    <n v="180"/>
    <n v="4"/>
    <x v="1"/>
    <s v="all wheel drive"/>
    <n v="4"/>
    <s v="Crossover"/>
    <s v="Compact"/>
    <s v="4dr SUV"/>
    <n v="30"/>
    <n v="21"/>
    <n v="819"/>
    <x v="2006"/>
  </r>
  <r>
    <x v="6"/>
    <s v="500X"/>
    <n v="2016"/>
    <x v="1"/>
    <x v="1"/>
    <n v="180"/>
    <n v="4"/>
    <x v="1"/>
    <s v="all wheel drive"/>
    <n v="4"/>
    <s v="Crossover"/>
    <s v="Compact"/>
    <s v="4dr SUV"/>
    <n v="30"/>
    <n v="21"/>
    <n v="819"/>
    <x v="2007"/>
  </r>
  <r>
    <x v="6"/>
    <s v="500X"/>
    <n v="2017"/>
    <x v="2"/>
    <x v="1"/>
    <n v="180"/>
    <n v="4"/>
    <x v="1"/>
    <s v="all wheel drive"/>
    <n v="4"/>
    <s v="Crossover"/>
    <s v="Compact"/>
    <s v="4dr SUV"/>
    <n v="29"/>
    <n v="21"/>
    <n v="819"/>
    <x v="2006"/>
  </r>
  <r>
    <x v="6"/>
    <s v="500X"/>
    <n v="2017"/>
    <x v="2"/>
    <x v="1"/>
    <n v="180"/>
    <n v="4"/>
    <x v="1"/>
    <s v="all wheel drive"/>
    <n v="4"/>
    <s v="Crossover"/>
    <s v="Compact"/>
    <s v="4dr SUV"/>
    <n v="29"/>
    <n v="21"/>
    <n v="819"/>
    <x v="2007"/>
  </r>
  <r>
    <x v="6"/>
    <s v="500X"/>
    <n v="2017"/>
    <x v="2"/>
    <x v="1"/>
    <n v="180"/>
    <n v="4"/>
    <x v="1"/>
    <s v="all wheel drive"/>
    <n v="4"/>
    <s v="Crossover"/>
    <s v="Compact"/>
    <s v="4dr SUV"/>
    <n v="29"/>
    <n v="21"/>
    <n v="819"/>
    <x v="2008"/>
  </r>
  <r>
    <x v="29"/>
    <s v="Cutlass Calais"/>
    <n v="1991"/>
    <x v="8"/>
    <x v="1"/>
    <n v="180"/>
    <n v="4"/>
    <x v="3"/>
    <s v="front wheel drive"/>
    <n v="4"/>
    <s v="N/A"/>
    <s v="Compact"/>
    <s v="Sedan"/>
    <n v="30"/>
    <n v="21"/>
    <n v="26"/>
    <x v="176"/>
  </r>
  <r>
    <x v="29"/>
    <s v="Cutlass Calais"/>
    <n v="1991"/>
    <x v="8"/>
    <x v="1"/>
    <n v="180"/>
    <n v="4"/>
    <x v="3"/>
    <s v="front wheel drive"/>
    <n v="2"/>
    <s v="N/A"/>
    <s v="Compact"/>
    <s v="Coupe"/>
    <n v="30"/>
    <n v="21"/>
    <n v="26"/>
    <x v="176"/>
  </r>
  <r>
    <x v="11"/>
    <s v="Celica"/>
    <n v="2004"/>
    <x v="19"/>
    <x v="2"/>
    <n v="180"/>
    <n v="4"/>
    <x v="3"/>
    <s v="front wheel drive"/>
    <n v="2"/>
    <s v="Hatchback,Performance"/>
    <s v="Compact"/>
    <s v="2dr Hatchback"/>
    <n v="30"/>
    <n v="21"/>
    <n v="2031"/>
    <x v="2009"/>
  </r>
  <r>
    <x v="11"/>
    <s v="Celica"/>
    <n v="2004"/>
    <x v="19"/>
    <x v="2"/>
    <n v="180"/>
    <n v="4"/>
    <x v="3"/>
    <s v="front wheel drive"/>
    <n v="2"/>
    <s v="Hatchback,Performance"/>
    <s v="Compact"/>
    <s v="2dr Hatchback"/>
    <n v="30"/>
    <n v="21"/>
    <n v="2031"/>
    <x v="2010"/>
  </r>
  <r>
    <x v="11"/>
    <s v="Celica"/>
    <n v="2005"/>
    <x v="20"/>
    <x v="2"/>
    <n v="180"/>
    <n v="4"/>
    <x v="3"/>
    <s v="front wheel drive"/>
    <n v="2"/>
    <s v="Hatchback,Performance"/>
    <s v="Compact"/>
    <s v="2dr Hatchback"/>
    <n v="30"/>
    <n v="21"/>
    <n v="2031"/>
    <x v="1860"/>
  </r>
  <r>
    <x v="7"/>
    <s v="Sportage"/>
    <n v="2017"/>
    <x v="2"/>
    <x v="1"/>
    <n v="181"/>
    <n v="4"/>
    <x v="1"/>
    <s v="all wheel drive"/>
    <n v="4"/>
    <s v="Crossover"/>
    <s v="Compact"/>
    <s v="4dr SUV"/>
    <n v="25"/>
    <n v="21"/>
    <n v="1720"/>
    <x v="901"/>
  </r>
  <r>
    <x v="7"/>
    <s v="Sportage"/>
    <n v="2017"/>
    <x v="2"/>
    <x v="1"/>
    <n v="181"/>
    <n v="4"/>
    <x v="1"/>
    <s v="all wheel drive"/>
    <n v="4"/>
    <s v="Crossover"/>
    <s v="Compact"/>
    <s v="4dr SUV"/>
    <n v="25"/>
    <n v="21"/>
    <n v="1720"/>
    <x v="856"/>
  </r>
  <r>
    <x v="30"/>
    <s v="Terrain"/>
    <n v="2017"/>
    <x v="2"/>
    <x v="1"/>
    <n v="182"/>
    <n v="4"/>
    <x v="1"/>
    <s v="front wheel drive"/>
    <n v="4"/>
    <s v="Crossover"/>
    <s v="Compact"/>
    <s v="4dr SUV"/>
    <n v="31"/>
    <n v="21"/>
    <n v="549"/>
    <x v="55"/>
  </r>
  <r>
    <x v="30"/>
    <s v="Terrain"/>
    <n v="2017"/>
    <x v="2"/>
    <x v="1"/>
    <n v="182"/>
    <n v="4"/>
    <x v="1"/>
    <s v="front wheel drive"/>
    <n v="4"/>
    <s v="Crossover"/>
    <s v="Compact"/>
    <s v="4dr SUV"/>
    <n v="31"/>
    <n v="21"/>
    <n v="549"/>
    <x v="2011"/>
  </r>
  <r>
    <x v="30"/>
    <s v="Terrain"/>
    <n v="2017"/>
    <x v="2"/>
    <x v="1"/>
    <n v="182"/>
    <n v="4"/>
    <x v="1"/>
    <s v="front wheel drive"/>
    <n v="4"/>
    <s v="Crossover"/>
    <s v="Compact"/>
    <s v="4dr SUV"/>
    <n v="31"/>
    <n v="21"/>
    <n v="549"/>
    <x v="1259"/>
  </r>
  <r>
    <x v="30"/>
    <s v="Terrain"/>
    <n v="2017"/>
    <x v="2"/>
    <x v="1"/>
    <n v="182"/>
    <n v="4"/>
    <x v="1"/>
    <s v="front wheel drive"/>
    <n v="4"/>
    <s v="Crossover"/>
    <s v="Compact"/>
    <s v="4dr SUV"/>
    <n v="31"/>
    <n v="21"/>
    <n v="549"/>
    <x v="1842"/>
  </r>
  <r>
    <x v="30"/>
    <s v="Terrain"/>
    <n v="2017"/>
    <x v="2"/>
    <x v="1"/>
    <n v="182"/>
    <n v="4"/>
    <x v="1"/>
    <s v="front wheel drive"/>
    <n v="4"/>
    <s v="Crossover"/>
    <s v="Compact"/>
    <s v="4dr SUV"/>
    <n v="31"/>
    <n v="21"/>
    <n v="549"/>
    <x v="1725"/>
  </r>
  <r>
    <x v="14"/>
    <s v="Tucson"/>
    <n v="2015"/>
    <x v="0"/>
    <x v="1"/>
    <n v="182"/>
    <n v="4"/>
    <x v="1"/>
    <s v="front wheel drive"/>
    <n v="4"/>
    <s v="Crossover"/>
    <s v="Compact"/>
    <s v="4dr SUV"/>
    <n v="28"/>
    <n v="21"/>
    <n v="1439"/>
    <x v="1721"/>
  </r>
  <r>
    <x v="14"/>
    <s v="Tucson"/>
    <n v="2015"/>
    <x v="0"/>
    <x v="1"/>
    <n v="182"/>
    <n v="4"/>
    <x v="1"/>
    <s v="front wheel drive"/>
    <n v="4"/>
    <s v="Crossover"/>
    <s v="Compact"/>
    <s v="4dr SUV"/>
    <n v="28"/>
    <n v="21"/>
    <n v="1439"/>
    <x v="330"/>
  </r>
  <r>
    <x v="7"/>
    <s v="Sportage"/>
    <n v="2015"/>
    <x v="0"/>
    <x v="1"/>
    <n v="182"/>
    <n v="4"/>
    <x v="1"/>
    <s v="front wheel drive"/>
    <n v="4"/>
    <s v="Crossover"/>
    <s v="Compact"/>
    <s v="4dr SUV"/>
    <n v="28"/>
    <n v="21"/>
    <n v="1720"/>
    <x v="558"/>
  </r>
  <r>
    <x v="7"/>
    <s v="Sportage"/>
    <n v="2015"/>
    <x v="0"/>
    <x v="1"/>
    <n v="182"/>
    <n v="4"/>
    <x v="1"/>
    <s v="front wheel drive"/>
    <n v="4"/>
    <s v="Crossover"/>
    <s v="Compact"/>
    <s v="4dr SUV"/>
    <n v="28"/>
    <n v="21"/>
    <n v="1720"/>
    <x v="332"/>
  </r>
  <r>
    <x v="7"/>
    <s v="Sportage"/>
    <n v="2016"/>
    <x v="1"/>
    <x v="1"/>
    <n v="182"/>
    <n v="4"/>
    <x v="1"/>
    <s v="front wheel drive"/>
    <n v="4"/>
    <s v="Crossover"/>
    <s v="Compact"/>
    <s v="4dr SUV"/>
    <n v="28"/>
    <n v="21"/>
    <n v="1720"/>
    <x v="2012"/>
  </r>
  <r>
    <x v="7"/>
    <s v="Sportage"/>
    <n v="2016"/>
    <x v="1"/>
    <x v="1"/>
    <n v="182"/>
    <n v="4"/>
    <x v="1"/>
    <s v="front wheel drive"/>
    <n v="4"/>
    <s v="Crossover"/>
    <s v="Compact"/>
    <s v="4dr SUV"/>
    <n v="28"/>
    <n v="21"/>
    <n v="1720"/>
    <x v="2013"/>
  </r>
  <r>
    <x v="7"/>
    <s v="Sorento"/>
    <n v="2016"/>
    <x v="1"/>
    <x v="1"/>
    <n v="185"/>
    <n v="4"/>
    <x v="1"/>
    <s v="all wheel drive"/>
    <n v="4"/>
    <s v="Crossover"/>
    <s v="Midsize"/>
    <s v="4dr SUV"/>
    <n v="26"/>
    <n v="21"/>
    <n v="1720"/>
    <x v="1755"/>
  </r>
  <r>
    <x v="7"/>
    <s v="Sorento"/>
    <n v="2016"/>
    <x v="1"/>
    <x v="1"/>
    <n v="185"/>
    <n v="4"/>
    <x v="1"/>
    <s v="front wheel drive"/>
    <n v="4"/>
    <s v="Crossover"/>
    <s v="Midsize"/>
    <s v="4dr SUV"/>
    <n v="29"/>
    <n v="21"/>
    <n v="1720"/>
    <x v="1420"/>
  </r>
  <r>
    <x v="7"/>
    <s v="Sorento"/>
    <n v="2016"/>
    <x v="1"/>
    <x v="1"/>
    <n v="185"/>
    <n v="4"/>
    <x v="1"/>
    <s v="front wheel drive"/>
    <n v="4"/>
    <s v="Crossover"/>
    <s v="Midsize"/>
    <s v="4dr SUV"/>
    <n v="29"/>
    <n v="21"/>
    <n v="1720"/>
    <x v="2014"/>
  </r>
  <r>
    <x v="7"/>
    <s v="Sorento"/>
    <n v="2017"/>
    <x v="2"/>
    <x v="1"/>
    <n v="185"/>
    <n v="4"/>
    <x v="1"/>
    <s v="all wheel drive"/>
    <n v="4"/>
    <s v="Crossover"/>
    <s v="Midsize"/>
    <s v="4dr SUV"/>
    <n v="25"/>
    <n v="21"/>
    <n v="1720"/>
    <x v="1085"/>
  </r>
  <r>
    <x v="7"/>
    <s v="Sorento"/>
    <n v="2017"/>
    <x v="2"/>
    <x v="1"/>
    <n v="185"/>
    <n v="4"/>
    <x v="1"/>
    <s v="front wheel drive"/>
    <n v="4"/>
    <s v="Crossover"/>
    <s v="Midsize"/>
    <s v="4dr SUV"/>
    <n v="28"/>
    <n v="21"/>
    <n v="1720"/>
    <x v="2015"/>
  </r>
  <r>
    <x v="7"/>
    <s v="Sorento"/>
    <n v="2017"/>
    <x v="2"/>
    <x v="1"/>
    <n v="185"/>
    <n v="4"/>
    <x v="1"/>
    <s v="front wheel drive"/>
    <n v="4"/>
    <s v="Crossover"/>
    <s v="Midsize"/>
    <s v="4dr SUV"/>
    <n v="28"/>
    <n v="21"/>
    <n v="1720"/>
    <x v="2016"/>
  </r>
  <r>
    <x v="18"/>
    <s v="Kizashi"/>
    <n v="2011"/>
    <x v="6"/>
    <x v="1"/>
    <n v="185"/>
    <n v="4"/>
    <x v="3"/>
    <s v="front wheel drive"/>
    <n v="4"/>
    <s v="N/A"/>
    <s v="Midsize"/>
    <s v="Sedan"/>
    <n v="31"/>
    <n v="21"/>
    <n v="481"/>
    <x v="1423"/>
  </r>
  <r>
    <x v="18"/>
    <s v="Kizashi"/>
    <n v="2012"/>
    <x v="5"/>
    <x v="1"/>
    <n v="185"/>
    <n v="4"/>
    <x v="3"/>
    <s v="front wheel drive"/>
    <n v="4"/>
    <s v="N/A"/>
    <s v="Midsize"/>
    <s v="Sedan"/>
    <n v="31"/>
    <n v="21"/>
    <n v="481"/>
    <x v="1423"/>
  </r>
  <r>
    <x v="33"/>
    <s v="Elise"/>
    <n v="2009"/>
    <x v="10"/>
    <x v="2"/>
    <n v="189"/>
    <n v="4"/>
    <x v="3"/>
    <s v="rear wheel drive"/>
    <n v="2"/>
    <s v="Exotic,High-Performance"/>
    <s v="Compact"/>
    <s v="Convertible"/>
    <n v="27"/>
    <n v="21"/>
    <n v="613"/>
    <x v="2017"/>
  </r>
  <r>
    <x v="33"/>
    <s v="Elise"/>
    <n v="2009"/>
    <x v="10"/>
    <x v="2"/>
    <n v="189"/>
    <n v="4"/>
    <x v="3"/>
    <s v="rear wheel drive"/>
    <n v="2"/>
    <s v="Exotic,High-Performance"/>
    <s v="Compact"/>
    <s v="Convertible"/>
    <n v="27"/>
    <n v="21"/>
    <n v="613"/>
    <x v="2018"/>
  </r>
  <r>
    <x v="33"/>
    <s v="Elise"/>
    <n v="2010"/>
    <x v="9"/>
    <x v="2"/>
    <n v="189"/>
    <n v="4"/>
    <x v="3"/>
    <s v="rear wheel drive"/>
    <n v="2"/>
    <s v="Exotic,High-Performance"/>
    <s v="Compact"/>
    <s v="Convertible"/>
    <n v="27"/>
    <n v="21"/>
    <n v="613"/>
    <x v="2018"/>
  </r>
  <r>
    <x v="33"/>
    <s v="Elise"/>
    <n v="2011"/>
    <x v="6"/>
    <x v="2"/>
    <n v="189"/>
    <n v="4"/>
    <x v="3"/>
    <s v="rear wheel drive"/>
    <n v="2"/>
    <s v="Exotic,High-Performance"/>
    <s v="Compact"/>
    <s v="Convertible"/>
    <n v="27"/>
    <n v="21"/>
    <n v="613"/>
    <x v="2019"/>
  </r>
  <r>
    <x v="14"/>
    <s v="Santa Fe Sport"/>
    <n v="2017"/>
    <x v="2"/>
    <x v="1"/>
    <n v="190"/>
    <n v="4"/>
    <x v="1"/>
    <s v="front wheel drive"/>
    <n v="4"/>
    <s v="Crossover"/>
    <s v="Midsize"/>
    <s v="4dr SUV"/>
    <n v="27"/>
    <n v="21"/>
    <n v="1439"/>
    <x v="2013"/>
  </r>
  <r>
    <x v="30"/>
    <s v="Acadia"/>
    <n v="2017"/>
    <x v="2"/>
    <x v="1"/>
    <n v="194"/>
    <n v="4"/>
    <x v="1"/>
    <s v="front wheel drive"/>
    <n v="4"/>
    <s v="Crossover"/>
    <s v="Midsize"/>
    <s v="4dr SUV"/>
    <n v="26"/>
    <n v="21"/>
    <n v="549"/>
    <x v="1449"/>
  </r>
  <r>
    <x v="30"/>
    <s v="Acadia"/>
    <n v="2017"/>
    <x v="2"/>
    <x v="1"/>
    <n v="194"/>
    <n v="4"/>
    <x v="1"/>
    <s v="front wheel drive"/>
    <n v="4"/>
    <s v="Crossover"/>
    <s v="Midsize"/>
    <s v="4dr SUV"/>
    <n v="26"/>
    <n v="21"/>
    <n v="549"/>
    <x v="2020"/>
  </r>
  <r>
    <x v="30"/>
    <s v="Acadia"/>
    <n v="2017"/>
    <x v="2"/>
    <x v="1"/>
    <n v="194"/>
    <n v="4"/>
    <x v="1"/>
    <s v="front wheel drive"/>
    <n v="4"/>
    <s v="Crossover"/>
    <s v="Midsize"/>
    <s v="4dr SUV"/>
    <n v="26"/>
    <n v="21"/>
    <n v="549"/>
    <x v="1450"/>
  </r>
  <r>
    <x v="30"/>
    <s v="Acadia"/>
    <n v="2017"/>
    <x v="2"/>
    <x v="1"/>
    <n v="194"/>
    <n v="4"/>
    <x v="1"/>
    <s v="all wheel drive"/>
    <n v="4"/>
    <s v="Crossover"/>
    <s v="Midsize"/>
    <s v="4dr SUV"/>
    <n v="25"/>
    <n v="21"/>
    <n v="549"/>
    <x v="2021"/>
  </r>
  <r>
    <x v="30"/>
    <s v="Acadia"/>
    <n v="2017"/>
    <x v="2"/>
    <x v="1"/>
    <n v="194"/>
    <n v="4"/>
    <x v="1"/>
    <s v="all wheel drive"/>
    <n v="4"/>
    <s v="Crossover"/>
    <s v="Midsize"/>
    <s v="4dr SUV"/>
    <n v="25"/>
    <n v="21"/>
    <n v="549"/>
    <x v="906"/>
  </r>
  <r>
    <x v="30"/>
    <s v="Acadia"/>
    <n v="2017"/>
    <x v="2"/>
    <x v="1"/>
    <n v="194"/>
    <n v="4"/>
    <x v="1"/>
    <s v="front wheel drive"/>
    <n v="4"/>
    <s v="Crossover"/>
    <s v="Midsize"/>
    <s v="4dr SUV"/>
    <n v="26"/>
    <n v="21"/>
    <n v="549"/>
    <x v="1268"/>
  </r>
  <r>
    <x v="2"/>
    <s v="Impala"/>
    <n v="2015"/>
    <x v="0"/>
    <x v="1"/>
    <n v="195"/>
    <n v="4"/>
    <x v="1"/>
    <s v="front wheel drive"/>
    <n v="4"/>
    <s v="N/A"/>
    <s v="Large"/>
    <s v="Sedan"/>
    <n v="31"/>
    <n v="21"/>
    <n v="1385"/>
    <x v="2022"/>
  </r>
  <r>
    <x v="2"/>
    <s v="Impala"/>
    <n v="2015"/>
    <x v="0"/>
    <x v="1"/>
    <n v="195"/>
    <n v="4"/>
    <x v="1"/>
    <s v="front wheel drive"/>
    <n v="4"/>
    <s v="N/A"/>
    <s v="Large"/>
    <s v="Sedan"/>
    <n v="31"/>
    <n v="21"/>
    <n v="1385"/>
    <x v="2023"/>
  </r>
  <r>
    <x v="2"/>
    <s v="Impala"/>
    <n v="2015"/>
    <x v="0"/>
    <x v="1"/>
    <n v="195"/>
    <n v="4"/>
    <x v="1"/>
    <s v="front wheel drive"/>
    <n v="4"/>
    <s v="N/A"/>
    <s v="Large"/>
    <s v="Sedan"/>
    <n v="31"/>
    <n v="21"/>
    <n v="1385"/>
    <x v="2024"/>
  </r>
  <r>
    <x v="24"/>
    <s v="Envision"/>
    <n v="2017"/>
    <x v="2"/>
    <x v="6"/>
    <n v="197"/>
    <n v="4"/>
    <x v="1"/>
    <s v="all wheel drive"/>
    <n v="4"/>
    <s v="Crossover,Flex Fuel"/>
    <s v="Midsize"/>
    <s v="4dr SUV"/>
    <n v="28"/>
    <n v="21"/>
    <n v="155"/>
    <x v="2025"/>
  </r>
  <r>
    <x v="24"/>
    <s v="Envision"/>
    <n v="2017"/>
    <x v="2"/>
    <x v="6"/>
    <n v="197"/>
    <n v="4"/>
    <x v="1"/>
    <s v="all wheel drive"/>
    <n v="4"/>
    <s v="Crossover,Flex Fuel"/>
    <s v="Midsize"/>
    <s v="4dr SUV"/>
    <n v="28"/>
    <n v="21"/>
    <n v="155"/>
    <x v="1742"/>
  </r>
  <r>
    <x v="15"/>
    <s v="RSX"/>
    <n v="2004"/>
    <x v="19"/>
    <x v="2"/>
    <n v="200"/>
    <n v="4"/>
    <x v="3"/>
    <s v="front wheel drive"/>
    <n v="2"/>
    <s v="Hatchback,Factory Tuner,Luxury,Performance"/>
    <s v="Compact"/>
    <s v="2dr Hatchback"/>
    <n v="28"/>
    <n v="21"/>
    <n v="204"/>
    <x v="2026"/>
  </r>
  <r>
    <x v="5"/>
    <s v="CC"/>
    <n v="2015"/>
    <x v="0"/>
    <x v="3"/>
    <n v="200"/>
    <n v="4"/>
    <x v="3"/>
    <s v="front wheel drive"/>
    <n v="4"/>
    <s v="Performance"/>
    <s v="Midsize"/>
    <s v="Sedan"/>
    <n v="32"/>
    <n v="21"/>
    <n v="873"/>
    <x v="2011"/>
  </r>
  <r>
    <x v="5"/>
    <s v="CC"/>
    <n v="2015"/>
    <x v="0"/>
    <x v="3"/>
    <n v="200"/>
    <n v="4"/>
    <x v="3"/>
    <s v="front wheel drive"/>
    <n v="4"/>
    <s v="Performance"/>
    <s v="Midsize"/>
    <s v="Sedan"/>
    <n v="32"/>
    <n v="21"/>
    <n v="873"/>
    <x v="2027"/>
  </r>
  <r>
    <x v="5"/>
    <s v="CC"/>
    <n v="2016"/>
    <x v="1"/>
    <x v="3"/>
    <n v="200"/>
    <n v="4"/>
    <x v="3"/>
    <s v="front wheel drive"/>
    <n v="4"/>
    <s v="Performance"/>
    <s v="Midsize"/>
    <s v="Sedan"/>
    <n v="32"/>
    <n v="21"/>
    <n v="873"/>
    <x v="2028"/>
  </r>
  <r>
    <x v="5"/>
    <s v="CC"/>
    <n v="2016"/>
    <x v="1"/>
    <x v="3"/>
    <n v="200"/>
    <n v="4"/>
    <x v="3"/>
    <s v="front wheel drive"/>
    <n v="4"/>
    <s v="Performance"/>
    <s v="Midsize"/>
    <s v="Sedan"/>
    <n v="32"/>
    <n v="21"/>
    <n v="873"/>
    <x v="1524"/>
  </r>
  <r>
    <x v="5"/>
    <s v="GLI"/>
    <n v="2009"/>
    <x v="10"/>
    <x v="3"/>
    <n v="200"/>
    <n v="4"/>
    <x v="3"/>
    <s v="front wheel drive"/>
    <n v="4"/>
    <s v="Performance"/>
    <s v="Compact"/>
    <s v="Sedan"/>
    <n v="31"/>
    <n v="21"/>
    <n v="873"/>
    <x v="1952"/>
  </r>
  <r>
    <x v="5"/>
    <s v="GTI"/>
    <n v="2012"/>
    <x v="5"/>
    <x v="3"/>
    <n v="200"/>
    <n v="4"/>
    <x v="3"/>
    <s v="front wheel drive"/>
    <n v="4"/>
    <s v="Hatchback,Performance"/>
    <s v="Compact"/>
    <s v="4dr Hatchback"/>
    <n v="31"/>
    <n v="21"/>
    <n v="873"/>
    <x v="302"/>
  </r>
  <r>
    <x v="5"/>
    <s v="GTI"/>
    <n v="2012"/>
    <x v="5"/>
    <x v="3"/>
    <n v="200"/>
    <n v="4"/>
    <x v="3"/>
    <s v="front wheel drive"/>
    <n v="4"/>
    <s v="Hatchback,Performance"/>
    <s v="Compact"/>
    <s v="4dr Hatchback"/>
    <n v="31"/>
    <n v="21"/>
    <n v="873"/>
    <x v="886"/>
  </r>
  <r>
    <x v="5"/>
    <s v="GTI"/>
    <n v="2012"/>
    <x v="5"/>
    <x v="3"/>
    <n v="200"/>
    <n v="4"/>
    <x v="3"/>
    <s v="front wheel drive"/>
    <n v="4"/>
    <s v="Hatchback,Performance"/>
    <s v="Compact"/>
    <s v="4dr Hatchback"/>
    <n v="31"/>
    <n v="21"/>
    <n v="873"/>
    <x v="2029"/>
  </r>
  <r>
    <x v="5"/>
    <s v="GTI"/>
    <n v="2012"/>
    <x v="5"/>
    <x v="3"/>
    <n v="200"/>
    <n v="4"/>
    <x v="3"/>
    <s v="front wheel drive"/>
    <n v="4"/>
    <s v="Hatchback,Performance"/>
    <s v="Compact"/>
    <s v="4dr Hatchback"/>
    <n v="31"/>
    <n v="21"/>
    <n v="873"/>
    <x v="2030"/>
  </r>
  <r>
    <x v="5"/>
    <s v="GTI"/>
    <n v="2013"/>
    <x v="3"/>
    <x v="3"/>
    <n v="200"/>
    <n v="4"/>
    <x v="3"/>
    <s v="front wheel drive"/>
    <n v="4"/>
    <s v="Hatchback,Performance"/>
    <s v="Compact"/>
    <s v="4dr Hatchback"/>
    <n v="31"/>
    <n v="21"/>
    <n v="873"/>
    <x v="102"/>
  </r>
  <r>
    <x v="5"/>
    <s v="GTI"/>
    <n v="2013"/>
    <x v="3"/>
    <x v="3"/>
    <n v="200"/>
    <n v="4"/>
    <x v="3"/>
    <s v="front wheel drive"/>
    <n v="4"/>
    <s v="Hatchback,Performance"/>
    <s v="Compact"/>
    <s v="4dr Hatchback"/>
    <n v="31"/>
    <n v="21"/>
    <n v="873"/>
    <x v="900"/>
  </r>
  <r>
    <x v="5"/>
    <s v="GTI"/>
    <n v="2013"/>
    <x v="3"/>
    <x v="3"/>
    <n v="200"/>
    <n v="4"/>
    <x v="3"/>
    <s v="front wheel drive"/>
    <n v="4"/>
    <s v="Hatchback,Performance"/>
    <s v="Compact"/>
    <s v="4dr Hatchback"/>
    <n v="31"/>
    <n v="21"/>
    <n v="873"/>
    <x v="1090"/>
  </r>
  <r>
    <x v="5"/>
    <s v="GTI"/>
    <n v="2013"/>
    <x v="3"/>
    <x v="3"/>
    <n v="200"/>
    <n v="4"/>
    <x v="3"/>
    <s v="front wheel drive"/>
    <n v="4"/>
    <s v="Hatchback,Performance"/>
    <s v="Compact"/>
    <s v="4dr Hatchback"/>
    <n v="31"/>
    <n v="21"/>
    <n v="873"/>
    <x v="838"/>
  </r>
  <r>
    <x v="5"/>
    <s v="GTI"/>
    <n v="2013"/>
    <x v="3"/>
    <x v="3"/>
    <n v="200"/>
    <n v="4"/>
    <x v="3"/>
    <s v="front wheel drive"/>
    <n v="4"/>
    <s v="Hatchback,Performance"/>
    <s v="Compact"/>
    <s v="4dr Hatchback"/>
    <n v="31"/>
    <n v="21"/>
    <n v="873"/>
    <x v="1050"/>
  </r>
  <r>
    <x v="5"/>
    <s v="GTI"/>
    <n v="2013"/>
    <x v="3"/>
    <x v="3"/>
    <n v="200"/>
    <n v="4"/>
    <x v="3"/>
    <s v="front wheel drive"/>
    <n v="4"/>
    <s v="Hatchback,Performance"/>
    <s v="Compact"/>
    <s v="4dr Hatchback"/>
    <n v="31"/>
    <n v="21"/>
    <n v="873"/>
    <x v="321"/>
  </r>
  <r>
    <x v="5"/>
    <s v="GTI"/>
    <n v="2014"/>
    <x v="4"/>
    <x v="3"/>
    <n v="200"/>
    <n v="4"/>
    <x v="3"/>
    <s v="front wheel drive"/>
    <n v="4"/>
    <s v="Hatchback,Performance"/>
    <s v="Compact"/>
    <s v="4dr Hatchback"/>
    <n v="31"/>
    <n v="21"/>
    <n v="873"/>
    <x v="102"/>
  </r>
  <r>
    <x v="5"/>
    <s v="GTI"/>
    <n v="2014"/>
    <x v="4"/>
    <x v="3"/>
    <n v="200"/>
    <n v="4"/>
    <x v="3"/>
    <s v="front wheel drive"/>
    <n v="4"/>
    <s v="Hatchback,Performance"/>
    <s v="Compact"/>
    <s v="4dr Hatchback"/>
    <n v="31"/>
    <n v="21"/>
    <n v="873"/>
    <x v="838"/>
  </r>
  <r>
    <x v="5"/>
    <s v="Tiguan"/>
    <n v="2015"/>
    <x v="0"/>
    <x v="3"/>
    <n v="200"/>
    <n v="4"/>
    <x v="1"/>
    <s v="front wheel drive"/>
    <n v="4"/>
    <s v="Crossover"/>
    <s v="Compact"/>
    <s v="4dr SUV"/>
    <n v="26"/>
    <n v="21"/>
    <n v="873"/>
    <x v="1506"/>
  </r>
  <r>
    <x v="5"/>
    <s v="Tiguan"/>
    <n v="2015"/>
    <x v="0"/>
    <x v="3"/>
    <n v="200"/>
    <n v="4"/>
    <x v="1"/>
    <s v="front wheel drive"/>
    <n v="4"/>
    <s v="Crossover"/>
    <s v="Compact"/>
    <s v="4dr SUV"/>
    <n v="26"/>
    <n v="21"/>
    <n v="873"/>
    <x v="2031"/>
  </r>
  <r>
    <x v="5"/>
    <s v="Tiguan"/>
    <n v="2015"/>
    <x v="0"/>
    <x v="3"/>
    <n v="200"/>
    <n v="4"/>
    <x v="1"/>
    <s v="front wheel drive"/>
    <n v="4"/>
    <s v="Crossover"/>
    <s v="Compact"/>
    <s v="4dr SUV"/>
    <n v="26"/>
    <n v="21"/>
    <n v="873"/>
    <x v="2032"/>
  </r>
  <r>
    <x v="5"/>
    <s v="Tiguan"/>
    <n v="2015"/>
    <x v="0"/>
    <x v="3"/>
    <n v="200"/>
    <n v="4"/>
    <x v="1"/>
    <s v="front wheel drive"/>
    <n v="4"/>
    <s v="Crossover"/>
    <s v="Compact"/>
    <s v="4dr SUV"/>
    <n v="26"/>
    <n v="21"/>
    <n v="873"/>
    <x v="2033"/>
  </r>
  <r>
    <x v="5"/>
    <s v="Tiguan"/>
    <n v="2015"/>
    <x v="0"/>
    <x v="3"/>
    <n v="200"/>
    <n v="4"/>
    <x v="1"/>
    <s v="front wheel drive"/>
    <n v="4"/>
    <s v="Crossover"/>
    <s v="Compact"/>
    <s v="4dr SUV"/>
    <n v="26"/>
    <n v="21"/>
    <n v="873"/>
    <x v="2034"/>
  </r>
  <r>
    <x v="5"/>
    <s v="Tiguan"/>
    <n v="2016"/>
    <x v="1"/>
    <x v="3"/>
    <n v="200"/>
    <n v="4"/>
    <x v="1"/>
    <s v="front wheel drive"/>
    <n v="4"/>
    <s v="Crossover"/>
    <s v="Compact"/>
    <s v="4dr SUV"/>
    <n v="26"/>
    <n v="21"/>
    <n v="873"/>
    <x v="2035"/>
  </r>
  <r>
    <x v="5"/>
    <s v="Tiguan"/>
    <n v="2016"/>
    <x v="1"/>
    <x v="3"/>
    <n v="200"/>
    <n v="4"/>
    <x v="1"/>
    <s v="front wheel drive"/>
    <n v="4"/>
    <s v="Crossover"/>
    <s v="Compact"/>
    <s v="4dr SUV"/>
    <n v="26"/>
    <n v="21"/>
    <n v="873"/>
    <x v="1976"/>
  </r>
  <r>
    <x v="5"/>
    <s v="Tiguan"/>
    <n v="2016"/>
    <x v="1"/>
    <x v="3"/>
    <n v="200"/>
    <n v="4"/>
    <x v="1"/>
    <s v="front wheel drive"/>
    <n v="4"/>
    <s v="Crossover"/>
    <s v="Compact"/>
    <s v="4dr SUV"/>
    <n v="26"/>
    <n v="21"/>
    <n v="873"/>
    <x v="2036"/>
  </r>
  <r>
    <x v="5"/>
    <s v="Tiguan"/>
    <n v="2016"/>
    <x v="1"/>
    <x v="3"/>
    <n v="200"/>
    <n v="4"/>
    <x v="1"/>
    <s v="front wheel drive"/>
    <n v="4"/>
    <s v="Crossover"/>
    <s v="Compact"/>
    <s v="4dr SUV"/>
    <n v="26"/>
    <n v="21"/>
    <n v="873"/>
    <x v="2037"/>
  </r>
  <r>
    <x v="5"/>
    <s v="GTI"/>
    <n v="2012"/>
    <x v="5"/>
    <x v="3"/>
    <n v="200"/>
    <n v="4"/>
    <x v="3"/>
    <s v="front wheel drive"/>
    <n v="2"/>
    <s v="Hatchback,Performance"/>
    <s v="Compact"/>
    <s v="2dr Hatchback"/>
    <n v="31"/>
    <n v="21"/>
    <n v="873"/>
    <x v="2038"/>
  </r>
  <r>
    <x v="5"/>
    <s v="GTI"/>
    <n v="2012"/>
    <x v="5"/>
    <x v="3"/>
    <n v="200"/>
    <n v="4"/>
    <x v="3"/>
    <s v="front wheel drive"/>
    <n v="2"/>
    <s v="Hatchback,Performance"/>
    <s v="Compact"/>
    <s v="2dr Hatchback"/>
    <n v="31"/>
    <n v="21"/>
    <n v="873"/>
    <x v="442"/>
  </r>
  <r>
    <x v="5"/>
    <s v="GTI"/>
    <n v="2012"/>
    <x v="5"/>
    <x v="3"/>
    <n v="200"/>
    <n v="4"/>
    <x v="3"/>
    <s v="front wheel drive"/>
    <n v="2"/>
    <s v="Hatchback,Performance"/>
    <s v="Compact"/>
    <s v="2dr Hatchback"/>
    <n v="31"/>
    <n v="21"/>
    <n v="873"/>
    <x v="2039"/>
  </r>
  <r>
    <x v="5"/>
    <s v="GTI"/>
    <n v="2012"/>
    <x v="5"/>
    <x v="3"/>
    <n v="200"/>
    <n v="4"/>
    <x v="3"/>
    <s v="front wheel drive"/>
    <n v="2"/>
    <s v="Hatchback,Performance"/>
    <s v="Compact"/>
    <s v="2dr Hatchback"/>
    <n v="31"/>
    <n v="21"/>
    <n v="873"/>
    <x v="998"/>
  </r>
  <r>
    <x v="5"/>
    <s v="GTI"/>
    <n v="2013"/>
    <x v="3"/>
    <x v="3"/>
    <n v="200"/>
    <n v="4"/>
    <x v="3"/>
    <s v="front wheel drive"/>
    <n v="2"/>
    <s v="Hatchback,Performance"/>
    <s v="Compact"/>
    <s v="2dr Hatchback"/>
    <n v="31"/>
    <n v="21"/>
    <n v="873"/>
    <x v="56"/>
  </r>
  <r>
    <x v="5"/>
    <s v="GTI"/>
    <n v="2013"/>
    <x v="3"/>
    <x v="3"/>
    <n v="200"/>
    <n v="4"/>
    <x v="3"/>
    <s v="front wheel drive"/>
    <n v="2"/>
    <s v="Hatchback,Performance"/>
    <s v="Compact"/>
    <s v="2dr Hatchback"/>
    <n v="31"/>
    <n v="21"/>
    <n v="873"/>
    <x v="1053"/>
  </r>
  <r>
    <x v="5"/>
    <s v="GTI"/>
    <n v="2013"/>
    <x v="3"/>
    <x v="3"/>
    <n v="200"/>
    <n v="4"/>
    <x v="3"/>
    <s v="front wheel drive"/>
    <n v="2"/>
    <s v="Hatchback,Performance"/>
    <s v="Compact"/>
    <s v="2dr Hatchback"/>
    <n v="31"/>
    <n v="21"/>
    <n v="873"/>
    <x v="846"/>
  </r>
  <r>
    <x v="5"/>
    <s v="GTI"/>
    <n v="2013"/>
    <x v="3"/>
    <x v="3"/>
    <n v="200"/>
    <n v="4"/>
    <x v="3"/>
    <s v="front wheel drive"/>
    <n v="2"/>
    <s v="Hatchback,Performance"/>
    <s v="Compact"/>
    <s v="2dr Hatchback"/>
    <n v="31"/>
    <n v="21"/>
    <n v="873"/>
    <x v="866"/>
  </r>
  <r>
    <x v="15"/>
    <s v="TSX"/>
    <n v="2012"/>
    <x v="5"/>
    <x v="3"/>
    <n v="201"/>
    <n v="4"/>
    <x v="3"/>
    <s v="front wheel drive"/>
    <n v="4"/>
    <s v="Luxury"/>
    <s v="Midsize"/>
    <s v="Sedan"/>
    <n v="29"/>
    <n v="21"/>
    <n v="204"/>
    <x v="112"/>
  </r>
  <r>
    <x v="15"/>
    <s v="TSX"/>
    <n v="2013"/>
    <x v="3"/>
    <x v="3"/>
    <n v="201"/>
    <n v="4"/>
    <x v="3"/>
    <s v="front wheel drive"/>
    <n v="4"/>
    <s v="Luxury"/>
    <s v="Midsize"/>
    <s v="Sedan"/>
    <n v="29"/>
    <n v="21"/>
    <n v="204"/>
    <x v="1265"/>
  </r>
  <r>
    <x v="15"/>
    <s v="TSX"/>
    <n v="2014"/>
    <x v="4"/>
    <x v="3"/>
    <n v="201"/>
    <n v="4"/>
    <x v="3"/>
    <s v="front wheel drive"/>
    <n v="4"/>
    <s v="Luxury"/>
    <s v="Midsize"/>
    <s v="Sedan"/>
    <n v="29"/>
    <n v="21"/>
    <n v="204"/>
    <x v="1771"/>
  </r>
  <r>
    <x v="7"/>
    <s v="Forte"/>
    <n v="2015"/>
    <x v="0"/>
    <x v="1"/>
    <n v="201"/>
    <n v="4"/>
    <x v="3"/>
    <s v="front wheel drive"/>
    <n v="4"/>
    <s v="Hatchback,Performance"/>
    <s v="Compact"/>
    <s v="4dr Hatchback"/>
    <n v="29"/>
    <n v="21"/>
    <n v="1720"/>
    <x v="2040"/>
  </r>
  <r>
    <x v="7"/>
    <s v="Forte"/>
    <n v="2015"/>
    <x v="0"/>
    <x v="1"/>
    <n v="201"/>
    <n v="4"/>
    <x v="1"/>
    <s v="front wheel drive"/>
    <n v="4"/>
    <s v="Hatchback,Performance"/>
    <s v="Compact"/>
    <s v="4dr Hatchback"/>
    <n v="29"/>
    <n v="21"/>
    <n v="1720"/>
    <x v="1253"/>
  </r>
  <r>
    <x v="7"/>
    <s v="Forte"/>
    <n v="2016"/>
    <x v="1"/>
    <x v="1"/>
    <n v="201"/>
    <n v="4"/>
    <x v="1"/>
    <s v="front wheel drive"/>
    <n v="4"/>
    <s v="Hatchback,Performance"/>
    <s v="Compact"/>
    <s v="4dr Hatchback"/>
    <n v="29"/>
    <n v="21"/>
    <n v="1720"/>
    <x v="286"/>
  </r>
  <r>
    <x v="7"/>
    <s v="Forte"/>
    <n v="2016"/>
    <x v="1"/>
    <x v="1"/>
    <n v="201"/>
    <n v="4"/>
    <x v="3"/>
    <s v="front wheel drive"/>
    <n v="4"/>
    <s v="Hatchback,Performance"/>
    <s v="Compact"/>
    <s v="4dr Hatchback"/>
    <n v="29"/>
    <n v="21"/>
    <n v="1720"/>
    <x v="2041"/>
  </r>
  <r>
    <x v="31"/>
    <s v="ATS"/>
    <n v="2015"/>
    <x v="0"/>
    <x v="1"/>
    <n v="202"/>
    <n v="4"/>
    <x v="1"/>
    <s v="rear wheel drive"/>
    <n v="4"/>
    <s v="Luxury"/>
    <s v="Compact"/>
    <s v="Sedan"/>
    <n v="33"/>
    <n v="21"/>
    <n v="1624"/>
    <x v="1778"/>
  </r>
  <r>
    <x v="31"/>
    <s v="ATS"/>
    <n v="2015"/>
    <x v="0"/>
    <x v="1"/>
    <n v="202"/>
    <n v="4"/>
    <x v="1"/>
    <s v="rear wheel drive"/>
    <n v="4"/>
    <s v="Luxury"/>
    <s v="Compact"/>
    <s v="Sedan"/>
    <n v="33"/>
    <n v="21"/>
    <n v="1624"/>
    <x v="1777"/>
  </r>
  <r>
    <x v="12"/>
    <s v="IS 250"/>
    <n v="2013"/>
    <x v="3"/>
    <x v="2"/>
    <n v="204"/>
    <n v="6"/>
    <x v="1"/>
    <s v="rear wheel drive"/>
    <n v="4"/>
    <s v="Luxury"/>
    <s v="Midsize"/>
    <s v="Sedan"/>
    <n v="30"/>
    <n v="21"/>
    <n v="454"/>
    <x v="2042"/>
  </r>
  <r>
    <x v="12"/>
    <s v="IS 250"/>
    <n v="2013"/>
    <x v="3"/>
    <x v="2"/>
    <n v="204"/>
    <n v="6"/>
    <x v="1"/>
    <s v="all wheel drive"/>
    <n v="4"/>
    <s v="Luxury"/>
    <s v="Midsize"/>
    <s v="Sedan"/>
    <n v="27"/>
    <n v="21"/>
    <n v="454"/>
    <x v="2043"/>
  </r>
  <r>
    <x v="12"/>
    <s v="IS 250"/>
    <n v="2014"/>
    <x v="4"/>
    <x v="2"/>
    <n v="204"/>
    <n v="6"/>
    <x v="1"/>
    <s v="rear wheel drive"/>
    <n v="4"/>
    <s v="Luxury"/>
    <s v="Midsize"/>
    <s v="Sedan"/>
    <n v="30"/>
    <n v="21"/>
    <n v="454"/>
    <x v="2044"/>
  </r>
  <r>
    <x v="12"/>
    <s v="IS 250"/>
    <n v="2015"/>
    <x v="0"/>
    <x v="2"/>
    <n v="204"/>
    <n v="6"/>
    <x v="1"/>
    <s v="rear wheel drive"/>
    <n v="4"/>
    <s v="Luxury"/>
    <s v="Midsize"/>
    <s v="Sedan"/>
    <n v="30"/>
    <n v="21"/>
    <n v="454"/>
    <x v="2045"/>
  </r>
  <r>
    <x v="12"/>
    <s v="IS 250"/>
    <n v="2015"/>
    <x v="0"/>
    <x v="2"/>
    <n v="204"/>
    <n v="6"/>
    <x v="1"/>
    <s v="rear wheel drive"/>
    <n v="4"/>
    <s v="Luxury"/>
    <s v="Midsize"/>
    <s v="Sedan"/>
    <n v="30"/>
    <n v="21"/>
    <n v="454"/>
    <x v="2046"/>
  </r>
  <r>
    <x v="12"/>
    <s v="IS 250 C"/>
    <n v="2013"/>
    <x v="3"/>
    <x v="2"/>
    <n v="204"/>
    <n v="6"/>
    <x v="1"/>
    <s v="rear wheel drive"/>
    <n v="2"/>
    <s v="Luxury"/>
    <s v="Compact"/>
    <s v="Convertible"/>
    <n v="30"/>
    <n v="21"/>
    <n v="454"/>
    <x v="2047"/>
  </r>
  <r>
    <x v="12"/>
    <s v="IS 250 C"/>
    <n v="2014"/>
    <x v="4"/>
    <x v="2"/>
    <n v="204"/>
    <n v="6"/>
    <x v="1"/>
    <s v="rear wheel drive"/>
    <n v="2"/>
    <s v="Luxury"/>
    <s v="Compact"/>
    <s v="Convertible"/>
    <n v="30"/>
    <n v="21"/>
    <n v="454"/>
    <x v="2048"/>
  </r>
  <r>
    <x v="12"/>
    <s v="IS 250 C"/>
    <n v="2015"/>
    <x v="0"/>
    <x v="2"/>
    <n v="204"/>
    <n v="6"/>
    <x v="1"/>
    <s v="rear wheel drive"/>
    <n v="2"/>
    <s v="Luxury"/>
    <s v="Compact"/>
    <s v="Convertible"/>
    <n v="30"/>
    <n v="21"/>
    <n v="454"/>
    <x v="2049"/>
  </r>
  <r>
    <x v="20"/>
    <s v="BRZ"/>
    <n v="2017"/>
    <x v="2"/>
    <x v="2"/>
    <n v="205"/>
    <n v="4"/>
    <x v="3"/>
    <s v="rear wheel drive"/>
    <n v="2"/>
    <s v="Performance"/>
    <s v="Compact"/>
    <s v="Coupe"/>
    <n v="29"/>
    <n v="21"/>
    <n v="640"/>
    <x v="102"/>
  </r>
  <r>
    <x v="20"/>
    <s v="BRZ"/>
    <n v="2017"/>
    <x v="2"/>
    <x v="2"/>
    <n v="205"/>
    <n v="4"/>
    <x v="3"/>
    <s v="rear wheel drive"/>
    <n v="2"/>
    <s v="Performance"/>
    <s v="Compact"/>
    <s v="Coupe"/>
    <n v="29"/>
    <n v="21"/>
    <n v="640"/>
    <x v="760"/>
  </r>
  <r>
    <x v="20"/>
    <s v="BRZ"/>
    <n v="2017"/>
    <x v="2"/>
    <x v="2"/>
    <n v="205"/>
    <n v="4"/>
    <x v="3"/>
    <s v="rear wheel drive"/>
    <n v="2"/>
    <s v="Performance"/>
    <s v="Compact"/>
    <s v="Coupe"/>
    <n v="29"/>
    <n v="21"/>
    <n v="640"/>
    <x v="119"/>
  </r>
  <r>
    <x v="11"/>
    <n v="86"/>
    <n v="2017"/>
    <x v="2"/>
    <x v="3"/>
    <n v="205"/>
    <n v="4"/>
    <x v="3"/>
    <s v="rear wheel drive"/>
    <n v="2"/>
    <s v="Performance"/>
    <s v="Compact"/>
    <s v="Coupe"/>
    <n v="28"/>
    <n v="21"/>
    <n v="2031"/>
    <x v="2031"/>
  </r>
  <r>
    <x v="34"/>
    <n v="45538"/>
    <n v="2010"/>
    <x v="9"/>
    <x v="3"/>
    <n v="207"/>
    <n v="4"/>
    <x v="3"/>
    <s v="front wheel drive"/>
    <n v="4"/>
    <s v="Luxury"/>
    <s v="Midsize"/>
    <s v="Sedan"/>
    <n v="31"/>
    <n v="21"/>
    <n v="376"/>
    <x v="163"/>
  </r>
  <r>
    <x v="34"/>
    <n v="45538"/>
    <n v="2010"/>
    <x v="9"/>
    <x v="3"/>
    <n v="207"/>
    <n v="4"/>
    <x v="3"/>
    <s v="front wheel drive"/>
    <n v="4"/>
    <s v="Luxury"/>
    <s v="Compact"/>
    <s v="Wagon"/>
    <n v="31"/>
    <n v="21"/>
    <n v="376"/>
    <x v="2050"/>
  </r>
  <r>
    <x v="21"/>
    <s v="Q60 Coupe"/>
    <n v="2017"/>
    <x v="2"/>
    <x v="3"/>
    <n v="208"/>
    <n v="4"/>
    <x v="1"/>
    <s v="all wheel drive"/>
    <n v="2"/>
    <s v="Luxury"/>
    <s v="Midsize"/>
    <s v="Coupe"/>
    <n v="28"/>
    <n v="21"/>
    <n v="190"/>
    <x v="1353"/>
  </r>
  <r>
    <x v="21"/>
    <s v="Q60 Coupe"/>
    <n v="2017"/>
    <x v="2"/>
    <x v="3"/>
    <n v="208"/>
    <n v="4"/>
    <x v="1"/>
    <s v="all wheel drive"/>
    <n v="2"/>
    <s v="Luxury"/>
    <s v="Midsize"/>
    <s v="Coupe"/>
    <n v="28"/>
    <n v="21"/>
    <n v="190"/>
    <x v="1574"/>
  </r>
  <r>
    <x v="10"/>
    <s v="Metris"/>
    <n v="2016"/>
    <x v="1"/>
    <x v="3"/>
    <n v="208"/>
    <n v="4"/>
    <x v="1"/>
    <s v="rear wheel drive"/>
    <n v="3"/>
    <s v="Luxury"/>
    <s v="Large"/>
    <s v="Cargo Minivan"/>
    <n v="24"/>
    <n v="21"/>
    <n v="617"/>
    <x v="2051"/>
  </r>
  <r>
    <x v="34"/>
    <n v="45538"/>
    <n v="2011"/>
    <x v="6"/>
    <x v="3"/>
    <n v="210"/>
    <n v="4"/>
    <x v="3"/>
    <s v="front wheel drive"/>
    <n v="4"/>
    <s v="Luxury"/>
    <s v="Midsize"/>
    <s v="Sedan"/>
    <n v="31"/>
    <n v="21"/>
    <n v="376"/>
    <x v="163"/>
  </r>
  <r>
    <x v="34"/>
    <n v="45538"/>
    <n v="2011"/>
    <x v="6"/>
    <x v="3"/>
    <n v="210"/>
    <n v="4"/>
    <x v="3"/>
    <s v="front wheel drive"/>
    <n v="4"/>
    <s v="Luxury"/>
    <s v="Compact"/>
    <s v="Wagon"/>
    <n v="31"/>
    <n v="21"/>
    <n v="376"/>
    <x v="2050"/>
  </r>
  <r>
    <x v="19"/>
    <s v="allroad"/>
    <n v="2015"/>
    <x v="0"/>
    <x v="3"/>
    <n v="220"/>
    <n v="4"/>
    <x v="1"/>
    <s v="all wheel drive"/>
    <n v="4"/>
    <s v="Luxury"/>
    <s v="Midsize"/>
    <s v="Wagon"/>
    <n v="28"/>
    <n v="21"/>
    <n v="3105"/>
    <x v="2052"/>
  </r>
  <r>
    <x v="19"/>
    <s v="allroad"/>
    <n v="2015"/>
    <x v="0"/>
    <x v="3"/>
    <n v="220"/>
    <n v="4"/>
    <x v="1"/>
    <s v="all wheel drive"/>
    <n v="4"/>
    <s v="Luxury"/>
    <s v="Midsize"/>
    <s v="Wagon"/>
    <n v="28"/>
    <n v="21"/>
    <n v="3105"/>
    <x v="0"/>
  </r>
  <r>
    <x v="19"/>
    <s v="allroad"/>
    <n v="2015"/>
    <x v="0"/>
    <x v="3"/>
    <n v="220"/>
    <n v="4"/>
    <x v="1"/>
    <s v="all wheel drive"/>
    <n v="4"/>
    <s v="Luxury"/>
    <s v="Midsize"/>
    <s v="Wagon"/>
    <n v="28"/>
    <n v="21"/>
    <n v="3105"/>
    <x v="50"/>
  </r>
  <r>
    <x v="19"/>
    <s v="allroad"/>
    <n v="2016"/>
    <x v="1"/>
    <x v="3"/>
    <n v="220"/>
    <n v="4"/>
    <x v="1"/>
    <s v="all wheel drive"/>
    <n v="4"/>
    <s v="Luxury"/>
    <s v="Midsize"/>
    <s v="Wagon"/>
    <n v="28"/>
    <n v="21"/>
    <n v="3105"/>
    <x v="2053"/>
  </r>
  <r>
    <x v="19"/>
    <s v="allroad"/>
    <n v="2016"/>
    <x v="1"/>
    <x v="3"/>
    <n v="220"/>
    <n v="4"/>
    <x v="1"/>
    <s v="all wheel drive"/>
    <n v="4"/>
    <s v="Luxury"/>
    <s v="Midsize"/>
    <s v="Wagon"/>
    <n v="28"/>
    <n v="21"/>
    <n v="3105"/>
    <x v="1123"/>
  </r>
  <r>
    <x v="19"/>
    <s v="A5"/>
    <n v="2016"/>
    <x v="1"/>
    <x v="2"/>
    <n v="220"/>
    <n v="4"/>
    <x v="1"/>
    <s v="all wheel drive"/>
    <n v="2"/>
    <s v="Luxury"/>
    <s v="Midsize"/>
    <s v="Convertible"/>
    <n v="29"/>
    <n v="21"/>
    <n v="3105"/>
    <x v="1902"/>
  </r>
  <r>
    <x v="19"/>
    <s v="A5"/>
    <n v="2016"/>
    <x v="1"/>
    <x v="2"/>
    <n v="220"/>
    <n v="4"/>
    <x v="1"/>
    <s v="all wheel drive"/>
    <n v="2"/>
    <s v="Luxury"/>
    <s v="Midsize"/>
    <s v="Convertible"/>
    <n v="29"/>
    <n v="21"/>
    <n v="3105"/>
    <x v="1341"/>
  </r>
  <r>
    <x v="17"/>
    <s v="CX-9"/>
    <n v="2016"/>
    <x v="1"/>
    <x v="1"/>
    <n v="227"/>
    <n v="4"/>
    <x v="1"/>
    <s v="all wheel drive"/>
    <n v="4"/>
    <s v="Crossover"/>
    <s v="Large"/>
    <s v="4dr SUV"/>
    <n v="27"/>
    <n v="21"/>
    <n v="586"/>
    <x v="2054"/>
  </r>
  <r>
    <x v="17"/>
    <s v="CX-9"/>
    <n v="2016"/>
    <x v="1"/>
    <x v="1"/>
    <n v="227"/>
    <n v="4"/>
    <x v="1"/>
    <s v="all wheel drive"/>
    <n v="4"/>
    <s v="Crossover"/>
    <s v="Large"/>
    <s v="4dr SUV"/>
    <n v="27"/>
    <n v="21"/>
    <n v="586"/>
    <x v="2055"/>
  </r>
  <r>
    <x v="17"/>
    <s v="CX-9"/>
    <n v="2016"/>
    <x v="1"/>
    <x v="1"/>
    <n v="227"/>
    <n v="4"/>
    <x v="1"/>
    <s v="all wheel drive"/>
    <n v="4"/>
    <s v="Crossover"/>
    <s v="Large"/>
    <s v="4dr SUV"/>
    <n v="27"/>
    <n v="21"/>
    <n v="586"/>
    <x v="2056"/>
  </r>
  <r>
    <x v="17"/>
    <s v="CX-9"/>
    <n v="2016"/>
    <x v="1"/>
    <x v="1"/>
    <n v="227"/>
    <n v="4"/>
    <x v="1"/>
    <s v="all wheel drive"/>
    <n v="4"/>
    <s v="Crossover"/>
    <s v="Large"/>
    <s v="4dr SUV"/>
    <n v="27"/>
    <n v="21"/>
    <n v="586"/>
    <x v="1901"/>
  </r>
  <r>
    <x v="26"/>
    <s v="S40"/>
    <n v="2010"/>
    <x v="9"/>
    <x v="3"/>
    <n v="227"/>
    <n v="5"/>
    <x v="1"/>
    <s v="front wheel drive"/>
    <n v="4"/>
    <s v="Luxury,Performance"/>
    <s v="Compact"/>
    <s v="Sedan"/>
    <n v="30"/>
    <n v="21"/>
    <n v="870"/>
    <x v="2057"/>
  </r>
  <r>
    <x v="26"/>
    <s v="S40"/>
    <n v="2011"/>
    <x v="6"/>
    <x v="1"/>
    <n v="227"/>
    <n v="5"/>
    <x v="1"/>
    <s v="front wheel drive"/>
    <n v="4"/>
    <s v="Luxury"/>
    <s v="Compact"/>
    <s v="Sedan"/>
    <n v="30"/>
    <n v="21"/>
    <n v="870"/>
    <x v="2058"/>
  </r>
  <r>
    <x v="26"/>
    <s v="S40"/>
    <n v="2011"/>
    <x v="6"/>
    <x v="1"/>
    <n v="227"/>
    <n v="5"/>
    <x v="1"/>
    <s v="front wheel drive"/>
    <n v="4"/>
    <s v="Luxury"/>
    <s v="Compact"/>
    <s v="Sedan"/>
    <n v="30"/>
    <n v="21"/>
    <n v="870"/>
    <x v="2057"/>
  </r>
  <r>
    <x v="26"/>
    <s v="V50"/>
    <n v="2011"/>
    <x v="6"/>
    <x v="1"/>
    <n v="227"/>
    <n v="5"/>
    <x v="1"/>
    <s v="front wheel drive"/>
    <n v="4"/>
    <s v="Luxury"/>
    <s v="Compact"/>
    <s v="Wagon"/>
    <n v="30"/>
    <n v="21"/>
    <n v="870"/>
    <x v="1304"/>
  </r>
  <r>
    <x v="26"/>
    <s v="V50"/>
    <n v="2011"/>
    <x v="6"/>
    <x v="1"/>
    <n v="227"/>
    <n v="5"/>
    <x v="1"/>
    <s v="front wheel drive"/>
    <n v="4"/>
    <s v="Luxury"/>
    <s v="Compact"/>
    <s v="Wagon"/>
    <n v="30"/>
    <n v="21"/>
    <n v="870"/>
    <x v="2059"/>
  </r>
  <r>
    <x v="26"/>
    <s v="C30"/>
    <n v="2011"/>
    <x v="6"/>
    <x v="3"/>
    <n v="227"/>
    <n v="5"/>
    <x v="3"/>
    <s v="front wheel drive"/>
    <n v="2"/>
    <s v="Hatchback,Luxury"/>
    <s v="Compact"/>
    <s v="2dr Hatchback"/>
    <n v="29"/>
    <n v="21"/>
    <n v="870"/>
    <x v="51"/>
  </r>
  <r>
    <x v="26"/>
    <s v="C30"/>
    <n v="2011"/>
    <x v="6"/>
    <x v="3"/>
    <n v="227"/>
    <n v="5"/>
    <x v="3"/>
    <s v="front wheel drive"/>
    <n v="2"/>
    <s v="Hatchback,Luxury,Performance"/>
    <s v="Compact"/>
    <s v="2dr Hatchback"/>
    <n v="29"/>
    <n v="21"/>
    <n v="870"/>
    <x v="53"/>
  </r>
  <r>
    <x v="26"/>
    <s v="C30"/>
    <n v="2012"/>
    <x v="5"/>
    <x v="3"/>
    <n v="227"/>
    <n v="5"/>
    <x v="3"/>
    <s v="front wheel drive"/>
    <n v="2"/>
    <s v="Hatchback,Luxury,Performance"/>
    <s v="Compact"/>
    <s v="2dr Hatchback"/>
    <n v="29"/>
    <n v="21"/>
    <n v="870"/>
    <x v="2060"/>
  </r>
  <r>
    <x v="26"/>
    <s v="C30"/>
    <n v="2012"/>
    <x v="5"/>
    <x v="3"/>
    <n v="227"/>
    <n v="5"/>
    <x v="3"/>
    <s v="front wheel drive"/>
    <n v="2"/>
    <s v="Hatchback,Luxury"/>
    <s v="Compact"/>
    <s v="2dr Hatchback"/>
    <n v="29"/>
    <n v="21"/>
    <n v="870"/>
    <x v="2061"/>
  </r>
  <r>
    <x v="26"/>
    <s v="C30"/>
    <n v="2013"/>
    <x v="3"/>
    <x v="1"/>
    <n v="227"/>
    <n v="5"/>
    <x v="3"/>
    <s v="front wheel drive"/>
    <n v="2"/>
    <s v="Hatchback,Luxury"/>
    <s v="Compact"/>
    <s v="2dr Hatchback"/>
    <n v="29"/>
    <n v="21"/>
    <n v="870"/>
    <x v="1504"/>
  </r>
  <r>
    <x v="26"/>
    <s v="C30"/>
    <n v="2013"/>
    <x v="3"/>
    <x v="1"/>
    <n v="227"/>
    <n v="5"/>
    <x v="3"/>
    <s v="front wheel drive"/>
    <n v="2"/>
    <s v="Hatchback,Luxury,Performance"/>
    <s v="Compact"/>
    <s v="2dr Hatchback"/>
    <n v="29"/>
    <n v="21"/>
    <n v="870"/>
    <x v="895"/>
  </r>
  <r>
    <x v="8"/>
    <s v="Fusion"/>
    <n v="2017"/>
    <x v="2"/>
    <x v="1"/>
    <n v="231"/>
    <n v="4"/>
    <x v="1"/>
    <s v="front wheel drive"/>
    <n v="4"/>
    <s v="Performance"/>
    <s v="Midsize"/>
    <s v="Sedan"/>
    <n v="31"/>
    <n v="21"/>
    <n v="5657"/>
    <x v="1088"/>
  </r>
  <r>
    <x v="8"/>
    <s v="Fusion"/>
    <n v="2017"/>
    <x v="2"/>
    <x v="1"/>
    <n v="231"/>
    <n v="4"/>
    <x v="1"/>
    <s v="front wheel drive"/>
    <n v="4"/>
    <s v="Performance"/>
    <s v="Midsize"/>
    <s v="Sedan"/>
    <n v="31"/>
    <n v="21"/>
    <n v="5657"/>
    <x v="10"/>
  </r>
  <r>
    <x v="12"/>
    <s v="NX 200t"/>
    <n v="2015"/>
    <x v="0"/>
    <x v="2"/>
    <n v="235"/>
    <n v="4"/>
    <x v="1"/>
    <s v="all wheel drive"/>
    <n v="4"/>
    <s v="Crossover,Luxury"/>
    <s v="Midsize"/>
    <s v="4dr SUV"/>
    <n v="28"/>
    <n v="21"/>
    <n v="454"/>
    <x v="2062"/>
  </r>
  <r>
    <x v="12"/>
    <s v="NX 200t"/>
    <n v="2015"/>
    <x v="0"/>
    <x v="2"/>
    <n v="235"/>
    <n v="4"/>
    <x v="1"/>
    <s v="all wheel drive"/>
    <n v="4"/>
    <s v="Crossover,Luxury"/>
    <s v="Midsize"/>
    <s v="4dr SUV"/>
    <n v="28"/>
    <n v="21"/>
    <n v="454"/>
    <x v="2063"/>
  </r>
  <r>
    <x v="0"/>
    <s v="X3"/>
    <n v="2015"/>
    <x v="0"/>
    <x v="2"/>
    <n v="240"/>
    <n v="4"/>
    <x v="1"/>
    <s v="all wheel drive"/>
    <n v="4"/>
    <s v="Crossover,Luxury"/>
    <s v="Midsize"/>
    <s v="4dr SUV"/>
    <n v="28"/>
    <n v="21"/>
    <n v="3916"/>
    <x v="928"/>
  </r>
  <r>
    <x v="0"/>
    <s v="X3"/>
    <n v="2015"/>
    <x v="0"/>
    <x v="2"/>
    <n v="240"/>
    <n v="4"/>
    <x v="1"/>
    <s v="rear wheel drive"/>
    <n v="4"/>
    <s v="Crossover,Luxury"/>
    <s v="Midsize"/>
    <s v="4dr SUV"/>
    <n v="28"/>
    <n v="21"/>
    <n v="3916"/>
    <x v="1792"/>
  </r>
  <r>
    <x v="0"/>
    <s v="X3"/>
    <n v="2016"/>
    <x v="1"/>
    <x v="2"/>
    <n v="240"/>
    <n v="4"/>
    <x v="1"/>
    <s v="rear wheel drive"/>
    <n v="4"/>
    <s v="Crossover,Luxury"/>
    <s v="Midsize"/>
    <s v="4dr SUV"/>
    <n v="28"/>
    <n v="21"/>
    <n v="3916"/>
    <x v="1161"/>
  </r>
  <r>
    <x v="0"/>
    <s v="X3"/>
    <n v="2016"/>
    <x v="1"/>
    <x v="2"/>
    <n v="240"/>
    <n v="4"/>
    <x v="1"/>
    <s v="all wheel drive"/>
    <n v="4"/>
    <s v="Crossover,Luxury"/>
    <s v="Midsize"/>
    <s v="4dr SUV"/>
    <n v="28"/>
    <n v="21"/>
    <n v="3916"/>
    <x v="1353"/>
  </r>
  <r>
    <x v="0"/>
    <s v="X3"/>
    <n v="2017"/>
    <x v="2"/>
    <x v="2"/>
    <n v="240"/>
    <n v="4"/>
    <x v="1"/>
    <s v="all wheel drive"/>
    <n v="4"/>
    <s v="Crossover,Luxury"/>
    <s v="Midsize"/>
    <s v="4dr SUV"/>
    <n v="28"/>
    <n v="21"/>
    <n v="3916"/>
    <x v="2064"/>
  </r>
  <r>
    <x v="0"/>
    <s v="X3"/>
    <n v="2017"/>
    <x v="2"/>
    <x v="2"/>
    <n v="240"/>
    <n v="4"/>
    <x v="1"/>
    <s v="rear wheel drive"/>
    <n v="4"/>
    <s v="Crossover,Luxury"/>
    <s v="Midsize"/>
    <s v="4dr SUV"/>
    <n v="28"/>
    <n v="21"/>
    <n v="3916"/>
    <x v="1367"/>
  </r>
  <r>
    <x v="0"/>
    <s v="4 Series"/>
    <n v="2015"/>
    <x v="0"/>
    <x v="2"/>
    <n v="240"/>
    <n v="4"/>
    <x v="1"/>
    <s v="all wheel drive"/>
    <n v="2"/>
    <s v="Luxury"/>
    <s v="Midsize"/>
    <s v="Convertible"/>
    <n v="33"/>
    <n v="21"/>
    <n v="3916"/>
    <x v="2065"/>
  </r>
  <r>
    <x v="0"/>
    <s v="4 Series"/>
    <n v="2016"/>
    <x v="1"/>
    <x v="2"/>
    <n v="240"/>
    <n v="4"/>
    <x v="1"/>
    <s v="all wheel drive"/>
    <n v="2"/>
    <s v="Luxury"/>
    <s v="Midsize"/>
    <s v="Convertible"/>
    <n v="33"/>
    <n v="21"/>
    <n v="3916"/>
    <x v="2066"/>
  </r>
  <r>
    <x v="7"/>
    <s v="Sportage"/>
    <n v="2017"/>
    <x v="2"/>
    <x v="1"/>
    <n v="240"/>
    <n v="4"/>
    <x v="1"/>
    <s v="front wheel drive"/>
    <n v="4"/>
    <s v="Crossover"/>
    <s v="Compact"/>
    <s v="4dr SUV"/>
    <n v="26"/>
    <n v="21"/>
    <n v="1720"/>
    <x v="1105"/>
  </r>
  <r>
    <x v="32"/>
    <s v="Range Rover Evoque"/>
    <n v="2015"/>
    <x v="0"/>
    <x v="3"/>
    <n v="240"/>
    <n v="4"/>
    <x v="1"/>
    <s v="all wheel drive"/>
    <n v="4"/>
    <s v="Crossover,Luxury"/>
    <s v="Compact"/>
    <s v="4dr SUV"/>
    <n v="30"/>
    <n v="21"/>
    <n v="258"/>
    <x v="2067"/>
  </r>
  <r>
    <x v="32"/>
    <s v="Range Rover Evoque"/>
    <n v="2015"/>
    <x v="0"/>
    <x v="3"/>
    <n v="240"/>
    <n v="4"/>
    <x v="1"/>
    <s v="all wheel drive"/>
    <n v="4"/>
    <s v="Crossover,Luxury"/>
    <s v="Compact"/>
    <s v="4dr SUV"/>
    <n v="30"/>
    <n v="21"/>
    <n v="258"/>
    <x v="1581"/>
  </r>
  <r>
    <x v="32"/>
    <s v="Range Rover Evoque"/>
    <n v="2015"/>
    <x v="0"/>
    <x v="3"/>
    <n v="240"/>
    <n v="4"/>
    <x v="1"/>
    <s v="all wheel drive"/>
    <n v="4"/>
    <s v="Crossover,Luxury"/>
    <s v="Compact"/>
    <s v="4dr SUV"/>
    <n v="30"/>
    <n v="21"/>
    <n v="258"/>
    <x v="1167"/>
  </r>
  <r>
    <x v="32"/>
    <s v="Range Rover Evoque"/>
    <n v="2015"/>
    <x v="0"/>
    <x v="3"/>
    <n v="240"/>
    <n v="4"/>
    <x v="1"/>
    <s v="all wheel drive"/>
    <n v="4"/>
    <s v="Crossover,Luxury"/>
    <s v="Compact"/>
    <s v="4dr SUV"/>
    <n v="30"/>
    <n v="21"/>
    <n v="258"/>
    <x v="2068"/>
  </r>
  <r>
    <x v="32"/>
    <s v="Range Rover Evoque"/>
    <n v="2015"/>
    <x v="0"/>
    <x v="3"/>
    <n v="240"/>
    <n v="4"/>
    <x v="1"/>
    <s v="all wheel drive"/>
    <n v="4"/>
    <s v="Crossover,Luxury"/>
    <s v="Compact"/>
    <s v="4dr SUV"/>
    <n v="30"/>
    <n v="21"/>
    <n v="258"/>
    <x v="2069"/>
  </r>
  <r>
    <x v="32"/>
    <s v="Range Rover Evoque"/>
    <n v="2015"/>
    <x v="0"/>
    <x v="3"/>
    <n v="240"/>
    <n v="4"/>
    <x v="1"/>
    <s v="all wheel drive"/>
    <n v="4"/>
    <s v="Crossover,Luxury"/>
    <s v="Compact"/>
    <s v="4dr SUV"/>
    <n v="30"/>
    <n v="21"/>
    <n v="258"/>
    <x v="2070"/>
  </r>
  <r>
    <x v="32"/>
    <s v="Range Rover Evoque"/>
    <n v="2015"/>
    <x v="0"/>
    <x v="3"/>
    <n v="240"/>
    <n v="4"/>
    <x v="1"/>
    <s v="all wheel drive"/>
    <n v="4"/>
    <s v="Crossover,Luxury"/>
    <s v="Compact"/>
    <s v="4dr SUV"/>
    <n v="30"/>
    <n v="21"/>
    <n v="258"/>
    <x v="2071"/>
  </r>
  <r>
    <x v="32"/>
    <s v="Range Rover Evoque"/>
    <n v="2016"/>
    <x v="1"/>
    <x v="3"/>
    <n v="240"/>
    <n v="4"/>
    <x v="1"/>
    <s v="all wheel drive"/>
    <n v="4"/>
    <s v="Crossover,Luxury"/>
    <s v="Compact"/>
    <s v="4dr SUV"/>
    <n v="30"/>
    <n v="21"/>
    <n v="258"/>
    <x v="2072"/>
  </r>
  <r>
    <x v="32"/>
    <s v="Range Rover Evoque"/>
    <n v="2016"/>
    <x v="1"/>
    <x v="3"/>
    <n v="240"/>
    <n v="4"/>
    <x v="1"/>
    <s v="all wheel drive"/>
    <n v="4"/>
    <s v="Crossover,Luxury"/>
    <s v="Compact"/>
    <s v="4dr SUV"/>
    <n v="30"/>
    <n v="21"/>
    <n v="258"/>
    <x v="2073"/>
  </r>
  <r>
    <x v="32"/>
    <s v="Range Rover Evoque"/>
    <n v="2016"/>
    <x v="1"/>
    <x v="3"/>
    <n v="240"/>
    <n v="4"/>
    <x v="1"/>
    <s v="all wheel drive"/>
    <n v="4"/>
    <s v="Crossover,Luxury"/>
    <s v="Compact"/>
    <s v="4dr SUV"/>
    <n v="30"/>
    <n v="21"/>
    <n v="258"/>
    <x v="2074"/>
  </r>
  <r>
    <x v="32"/>
    <s v="Range Rover Evoque"/>
    <n v="2016"/>
    <x v="1"/>
    <x v="3"/>
    <n v="240"/>
    <n v="4"/>
    <x v="1"/>
    <s v="all wheel drive"/>
    <n v="4"/>
    <s v="Crossover,Luxury"/>
    <s v="Compact"/>
    <s v="4dr SUV"/>
    <n v="30"/>
    <n v="21"/>
    <n v="258"/>
    <x v="2075"/>
  </r>
  <r>
    <x v="32"/>
    <s v="Range Rover Evoque"/>
    <n v="2016"/>
    <x v="1"/>
    <x v="3"/>
    <n v="240"/>
    <n v="4"/>
    <x v="1"/>
    <s v="all wheel drive"/>
    <n v="4"/>
    <s v="Crossover,Luxury"/>
    <s v="Compact"/>
    <s v="4dr SUV"/>
    <n v="30"/>
    <n v="21"/>
    <n v="258"/>
    <x v="1545"/>
  </r>
  <r>
    <x v="32"/>
    <s v="Range Rover Evoque"/>
    <n v="2017"/>
    <x v="2"/>
    <x v="3"/>
    <n v="240"/>
    <n v="4"/>
    <x v="1"/>
    <s v="all wheel drive"/>
    <n v="4"/>
    <s v="Crossover,Luxury"/>
    <s v="Compact"/>
    <s v="4dr SUV"/>
    <n v="29"/>
    <n v="21"/>
    <n v="258"/>
    <x v="2076"/>
  </r>
  <r>
    <x v="32"/>
    <s v="Range Rover Evoque"/>
    <n v="2017"/>
    <x v="2"/>
    <x v="3"/>
    <n v="240"/>
    <n v="4"/>
    <x v="1"/>
    <s v="all wheel drive"/>
    <n v="4"/>
    <s v="Crossover,Luxury"/>
    <s v="Compact"/>
    <s v="4dr SUV"/>
    <n v="29"/>
    <n v="21"/>
    <n v="258"/>
    <x v="1911"/>
  </r>
  <r>
    <x v="32"/>
    <s v="Range Rover Evoque"/>
    <n v="2017"/>
    <x v="2"/>
    <x v="3"/>
    <n v="240"/>
    <n v="4"/>
    <x v="1"/>
    <s v="all wheel drive"/>
    <n v="4"/>
    <s v="Crossover,Luxury"/>
    <s v="Compact"/>
    <s v="4dr SUV"/>
    <n v="29"/>
    <n v="21"/>
    <n v="258"/>
    <x v="1332"/>
  </r>
  <r>
    <x v="32"/>
    <s v="Range Rover Evoque"/>
    <n v="2017"/>
    <x v="2"/>
    <x v="3"/>
    <n v="240"/>
    <n v="4"/>
    <x v="1"/>
    <s v="all wheel drive"/>
    <n v="4"/>
    <s v="Crossover,Luxury"/>
    <s v="Compact"/>
    <s v="4dr SUV"/>
    <n v="29"/>
    <n v="21"/>
    <n v="258"/>
    <x v="2077"/>
  </r>
  <r>
    <x v="32"/>
    <s v="Range Rover Evoque"/>
    <n v="2017"/>
    <x v="2"/>
    <x v="3"/>
    <n v="240"/>
    <n v="4"/>
    <x v="1"/>
    <s v="all wheel drive"/>
    <n v="4"/>
    <s v="Crossover,Luxury"/>
    <s v="Compact"/>
    <s v="4dr SUV"/>
    <n v="29"/>
    <n v="21"/>
    <n v="258"/>
    <x v="2078"/>
  </r>
  <r>
    <x v="32"/>
    <s v="Range Rover Evoque"/>
    <n v="2015"/>
    <x v="0"/>
    <x v="3"/>
    <n v="240"/>
    <n v="4"/>
    <x v="1"/>
    <s v="all wheel drive"/>
    <n v="2"/>
    <s v="Crossover,Luxury"/>
    <s v="Compact"/>
    <s v="2dr SUV"/>
    <n v="30"/>
    <n v="21"/>
    <n v="258"/>
    <x v="2079"/>
  </r>
  <r>
    <x v="32"/>
    <s v="Range Rover Evoque"/>
    <n v="2015"/>
    <x v="0"/>
    <x v="3"/>
    <n v="240"/>
    <n v="4"/>
    <x v="1"/>
    <s v="all wheel drive"/>
    <n v="2"/>
    <s v="Crossover,Luxury"/>
    <s v="Compact"/>
    <s v="2dr SUV"/>
    <n v="30"/>
    <n v="21"/>
    <n v="258"/>
    <x v="2080"/>
  </r>
  <r>
    <x v="32"/>
    <s v="Range Rover Evoque"/>
    <n v="2015"/>
    <x v="0"/>
    <x v="3"/>
    <n v="240"/>
    <n v="4"/>
    <x v="1"/>
    <s v="all wheel drive"/>
    <n v="2"/>
    <s v="Crossover,Luxury"/>
    <s v="Compact"/>
    <s v="2dr SUV"/>
    <n v="30"/>
    <n v="21"/>
    <n v="258"/>
    <x v="1364"/>
  </r>
  <r>
    <x v="32"/>
    <s v="Range Rover Evoque"/>
    <n v="2016"/>
    <x v="1"/>
    <x v="3"/>
    <n v="240"/>
    <n v="4"/>
    <x v="1"/>
    <s v="all wheel drive"/>
    <n v="2"/>
    <s v="Crossover,Luxury"/>
    <s v="Compact"/>
    <s v="2dr SUV"/>
    <n v="30"/>
    <n v="21"/>
    <n v="258"/>
    <x v="1542"/>
  </r>
  <r>
    <x v="32"/>
    <s v="Range Rover Evoque"/>
    <n v="2016"/>
    <x v="1"/>
    <x v="3"/>
    <n v="240"/>
    <n v="4"/>
    <x v="1"/>
    <s v="all wheel drive"/>
    <n v="2"/>
    <s v="Crossover,Luxury"/>
    <s v="Compact"/>
    <s v="2dr SUV"/>
    <n v="30"/>
    <n v="21"/>
    <n v="258"/>
    <x v="2073"/>
  </r>
  <r>
    <x v="32"/>
    <s v="Range Rover Evoque"/>
    <n v="2017"/>
    <x v="2"/>
    <x v="3"/>
    <n v="240"/>
    <n v="4"/>
    <x v="1"/>
    <s v="all wheel drive"/>
    <n v="2"/>
    <s v="Crossover,Luxury"/>
    <s v="Compact"/>
    <s v="2dr SUV"/>
    <n v="29"/>
    <n v="21"/>
    <n v="258"/>
    <x v="2081"/>
  </r>
  <r>
    <x v="13"/>
    <s v="MKC"/>
    <n v="2017"/>
    <x v="2"/>
    <x v="1"/>
    <n v="240"/>
    <n v="4"/>
    <x v="1"/>
    <s v="front wheel drive"/>
    <n v="4"/>
    <s v="Crossover,Luxury"/>
    <s v="Compact"/>
    <s v="4dr SUV"/>
    <n v="28"/>
    <n v="21"/>
    <n v="61"/>
    <x v="2082"/>
  </r>
  <r>
    <x v="13"/>
    <s v="MKC"/>
    <n v="2017"/>
    <x v="2"/>
    <x v="1"/>
    <n v="240"/>
    <n v="4"/>
    <x v="1"/>
    <s v="front wheel drive"/>
    <n v="4"/>
    <s v="Crossover,Luxury"/>
    <s v="Compact"/>
    <s v="4dr SUV"/>
    <n v="28"/>
    <n v="21"/>
    <n v="61"/>
    <x v="2083"/>
  </r>
  <r>
    <x v="13"/>
    <s v="MKC"/>
    <n v="2017"/>
    <x v="2"/>
    <x v="1"/>
    <n v="240"/>
    <n v="4"/>
    <x v="1"/>
    <s v="front wheel drive"/>
    <n v="4"/>
    <s v="Crossover,Luxury"/>
    <s v="Compact"/>
    <s v="4dr SUV"/>
    <n v="28"/>
    <n v="21"/>
    <n v="61"/>
    <x v="2084"/>
  </r>
  <r>
    <x v="13"/>
    <s v="MKC"/>
    <n v="2017"/>
    <x v="2"/>
    <x v="1"/>
    <n v="240"/>
    <n v="4"/>
    <x v="1"/>
    <s v="front wheel drive"/>
    <n v="4"/>
    <s v="Crossover,Luxury"/>
    <s v="Compact"/>
    <s v="4dr SUV"/>
    <n v="28"/>
    <n v="21"/>
    <n v="61"/>
    <x v="2085"/>
  </r>
  <r>
    <x v="5"/>
    <s v="Touareg"/>
    <n v="2016"/>
    <x v="1"/>
    <x v="4"/>
    <n v="240"/>
    <n v="6"/>
    <x v="1"/>
    <s v="all wheel drive"/>
    <n v="4"/>
    <s v="Crossover,Diesel"/>
    <s v="Midsize"/>
    <s v="4dr SUV"/>
    <n v="29"/>
    <n v="21"/>
    <n v="873"/>
    <x v="2086"/>
  </r>
  <r>
    <x v="5"/>
    <s v="Touareg"/>
    <n v="2016"/>
    <x v="1"/>
    <x v="4"/>
    <n v="240"/>
    <n v="6"/>
    <x v="1"/>
    <s v="all wheel drive"/>
    <n v="4"/>
    <s v="Crossover,Diesel"/>
    <s v="Midsize"/>
    <s v="4dr SUV"/>
    <n v="29"/>
    <n v="21"/>
    <n v="873"/>
    <x v="2087"/>
  </r>
  <r>
    <x v="5"/>
    <s v="Touareg"/>
    <n v="2016"/>
    <x v="1"/>
    <x v="4"/>
    <n v="240"/>
    <n v="6"/>
    <x v="1"/>
    <s v="all wheel drive"/>
    <n v="4"/>
    <s v="Crossover,Diesel"/>
    <s v="Midsize"/>
    <s v="4dr SUV"/>
    <n v="29"/>
    <n v="21"/>
    <n v="873"/>
    <x v="2088"/>
  </r>
  <r>
    <x v="12"/>
    <s v="GS 200t"/>
    <n v="2016"/>
    <x v="1"/>
    <x v="2"/>
    <n v="241"/>
    <n v="4"/>
    <x v="1"/>
    <s v="rear wheel drive"/>
    <n v="4"/>
    <s v="Luxury"/>
    <s v="Midsize"/>
    <s v="Sedan"/>
    <n v="30"/>
    <n v="21"/>
    <n v="454"/>
    <x v="2089"/>
  </r>
  <r>
    <x v="12"/>
    <s v="GS 200t"/>
    <n v="2017"/>
    <x v="2"/>
    <x v="2"/>
    <n v="241"/>
    <n v="4"/>
    <x v="1"/>
    <s v="rear wheel drive"/>
    <n v="4"/>
    <s v="Luxury"/>
    <s v="Midsize"/>
    <s v="Sedan"/>
    <n v="30"/>
    <n v="21"/>
    <n v="454"/>
    <x v="2090"/>
  </r>
  <r>
    <x v="10"/>
    <s v="GLC-Class"/>
    <n v="2016"/>
    <x v="1"/>
    <x v="2"/>
    <n v="241"/>
    <n v="4"/>
    <x v="1"/>
    <s v="all wheel drive"/>
    <n v="4"/>
    <s v="Crossover,Luxury"/>
    <s v="Midsize"/>
    <s v="4dr SUV"/>
    <n v="28"/>
    <n v="21"/>
    <n v="617"/>
    <x v="1353"/>
  </r>
  <r>
    <x v="10"/>
    <s v="GLC-Class"/>
    <n v="2017"/>
    <x v="2"/>
    <x v="3"/>
    <n v="241"/>
    <n v="4"/>
    <x v="1"/>
    <s v="all wheel drive"/>
    <n v="4"/>
    <s v="Crossover,Luxury"/>
    <s v="Midsize"/>
    <s v="4dr SUV"/>
    <n v="28"/>
    <n v="21"/>
    <n v="617"/>
    <x v="1530"/>
  </r>
  <r>
    <x v="8"/>
    <s v="Edge"/>
    <n v="2017"/>
    <x v="2"/>
    <x v="3"/>
    <n v="245"/>
    <n v="4"/>
    <x v="1"/>
    <s v="front wheel drive"/>
    <n v="4"/>
    <s v="Crossover"/>
    <s v="Midsize"/>
    <s v="4dr SUV"/>
    <n v="29"/>
    <n v="21"/>
    <n v="5657"/>
    <x v="2051"/>
  </r>
  <r>
    <x v="14"/>
    <s v="Sonata"/>
    <n v="2015"/>
    <x v="0"/>
    <x v="1"/>
    <n v="245"/>
    <n v="4"/>
    <x v="1"/>
    <s v="front wheel drive"/>
    <n v="4"/>
    <s v="Performance"/>
    <s v="Midsize"/>
    <s v="Sedan"/>
    <n v="31"/>
    <n v="21"/>
    <n v="1439"/>
    <x v="2091"/>
  </r>
  <r>
    <x v="14"/>
    <s v="Sonata"/>
    <n v="2016"/>
    <x v="1"/>
    <x v="1"/>
    <n v="245"/>
    <n v="4"/>
    <x v="1"/>
    <s v="front wheel drive"/>
    <n v="4"/>
    <s v="Performance"/>
    <s v="Midsize"/>
    <s v="Sedan"/>
    <n v="31"/>
    <n v="21"/>
    <n v="1439"/>
    <x v="2092"/>
  </r>
  <r>
    <x v="13"/>
    <s v="MKZ"/>
    <n v="2017"/>
    <x v="2"/>
    <x v="3"/>
    <n v="245"/>
    <n v="4"/>
    <x v="1"/>
    <s v="front wheel drive"/>
    <n v="4"/>
    <s v="Luxury"/>
    <s v="Midsize"/>
    <s v="Sedan"/>
    <n v="31"/>
    <n v="21"/>
    <n v="61"/>
    <x v="142"/>
  </r>
  <r>
    <x v="13"/>
    <s v="MKZ"/>
    <n v="2017"/>
    <x v="2"/>
    <x v="3"/>
    <n v="245"/>
    <n v="4"/>
    <x v="1"/>
    <s v="front wheel drive"/>
    <n v="4"/>
    <s v="Luxury"/>
    <s v="Midsize"/>
    <s v="Sedan"/>
    <n v="31"/>
    <n v="21"/>
    <n v="61"/>
    <x v="141"/>
  </r>
  <r>
    <x v="13"/>
    <s v="MKZ"/>
    <n v="2017"/>
    <x v="2"/>
    <x v="3"/>
    <n v="245"/>
    <n v="4"/>
    <x v="1"/>
    <s v="front wheel drive"/>
    <n v="4"/>
    <s v="Luxury"/>
    <s v="Midsize"/>
    <s v="Sedan"/>
    <n v="31"/>
    <n v="21"/>
    <n v="61"/>
    <x v="140"/>
  </r>
  <r>
    <x v="13"/>
    <s v="MKZ"/>
    <n v="2017"/>
    <x v="2"/>
    <x v="3"/>
    <n v="245"/>
    <n v="4"/>
    <x v="1"/>
    <s v="front wheel drive"/>
    <n v="4"/>
    <s v="Luxury"/>
    <s v="Midsize"/>
    <s v="Sedan"/>
    <n v="31"/>
    <n v="21"/>
    <n v="61"/>
    <x v="139"/>
  </r>
  <r>
    <x v="24"/>
    <s v="Verano"/>
    <n v="2015"/>
    <x v="0"/>
    <x v="3"/>
    <n v="250"/>
    <n v="4"/>
    <x v="1"/>
    <s v="front wheel drive"/>
    <n v="4"/>
    <s v="Performance"/>
    <s v="Midsize"/>
    <s v="Sedan"/>
    <n v="30"/>
    <n v="21"/>
    <n v="155"/>
    <x v="1316"/>
  </r>
  <r>
    <x v="24"/>
    <s v="Verano"/>
    <n v="2016"/>
    <x v="1"/>
    <x v="3"/>
    <n v="250"/>
    <n v="4"/>
    <x v="1"/>
    <s v="front wheel drive"/>
    <n v="4"/>
    <s v="Performance"/>
    <s v="Midsize"/>
    <s v="Sedan"/>
    <n v="30"/>
    <n v="21"/>
    <n v="155"/>
    <x v="766"/>
  </r>
  <r>
    <x v="24"/>
    <s v="Regal"/>
    <n v="2016"/>
    <x v="1"/>
    <x v="3"/>
    <n v="259"/>
    <n v="4"/>
    <x v="1"/>
    <s v="front wheel drive"/>
    <n v="4"/>
    <s v="Performance"/>
    <s v="Midsize"/>
    <s v="Sedan"/>
    <n v="30"/>
    <n v="21"/>
    <n v="155"/>
    <x v="2093"/>
  </r>
  <r>
    <x v="24"/>
    <s v="Regal"/>
    <n v="2016"/>
    <x v="1"/>
    <x v="3"/>
    <n v="259"/>
    <n v="4"/>
    <x v="1"/>
    <s v="front wheel drive"/>
    <n v="4"/>
    <s v="Performance"/>
    <s v="Midsize"/>
    <s v="Sedan"/>
    <n v="30"/>
    <n v="21"/>
    <n v="155"/>
    <x v="2094"/>
  </r>
  <r>
    <x v="24"/>
    <s v="Regal"/>
    <n v="2016"/>
    <x v="1"/>
    <x v="3"/>
    <n v="259"/>
    <n v="4"/>
    <x v="1"/>
    <s v="front wheel drive"/>
    <n v="4"/>
    <s v="Performance"/>
    <s v="Midsize"/>
    <s v="Sedan"/>
    <n v="30"/>
    <n v="21"/>
    <n v="155"/>
    <x v="2095"/>
  </r>
  <r>
    <x v="24"/>
    <s v="Regal"/>
    <n v="2016"/>
    <x v="1"/>
    <x v="3"/>
    <n v="259"/>
    <n v="4"/>
    <x v="1"/>
    <s v="front wheel drive"/>
    <n v="4"/>
    <s v="Performance"/>
    <s v="Midsize"/>
    <s v="Sedan"/>
    <n v="30"/>
    <n v="21"/>
    <n v="155"/>
    <x v="2096"/>
  </r>
  <r>
    <x v="24"/>
    <s v="Regal"/>
    <n v="2016"/>
    <x v="1"/>
    <x v="3"/>
    <n v="259"/>
    <n v="4"/>
    <x v="1"/>
    <s v="front wheel drive"/>
    <n v="4"/>
    <s v="Performance,Hybrid"/>
    <s v="Midsize"/>
    <s v="Sedan"/>
    <n v="30"/>
    <n v="21"/>
    <n v="155"/>
    <x v="1300"/>
  </r>
  <r>
    <x v="24"/>
    <s v="Regal"/>
    <n v="2017"/>
    <x v="2"/>
    <x v="3"/>
    <n v="259"/>
    <n v="4"/>
    <x v="1"/>
    <s v="front wheel drive"/>
    <n v="4"/>
    <s v="Performance"/>
    <s v="Midsize"/>
    <s v="Sedan"/>
    <n v="29"/>
    <n v="21"/>
    <n v="155"/>
    <x v="2097"/>
  </r>
  <r>
    <x v="24"/>
    <s v="Regal"/>
    <n v="2017"/>
    <x v="2"/>
    <x v="3"/>
    <n v="259"/>
    <n v="4"/>
    <x v="1"/>
    <s v="front wheel drive"/>
    <n v="4"/>
    <s v="Performance"/>
    <s v="Midsize"/>
    <s v="Sedan"/>
    <n v="29"/>
    <n v="21"/>
    <n v="155"/>
    <x v="2098"/>
  </r>
  <r>
    <x v="24"/>
    <s v="Regal"/>
    <n v="2017"/>
    <x v="2"/>
    <x v="3"/>
    <n v="259"/>
    <n v="4"/>
    <x v="1"/>
    <s v="front wheel drive"/>
    <n v="4"/>
    <s v="Performance"/>
    <s v="Midsize"/>
    <s v="Sedan"/>
    <n v="29"/>
    <n v="21"/>
    <n v="155"/>
    <x v="2099"/>
  </r>
  <r>
    <x v="2"/>
    <s v="Malibu"/>
    <n v="2015"/>
    <x v="0"/>
    <x v="3"/>
    <n v="259"/>
    <n v="4"/>
    <x v="1"/>
    <s v="front wheel drive"/>
    <n v="4"/>
    <s v="Performance"/>
    <s v="Midsize"/>
    <s v="Sedan"/>
    <n v="30"/>
    <n v="21"/>
    <n v="1385"/>
    <x v="2100"/>
  </r>
  <r>
    <x v="2"/>
    <s v="Malibu"/>
    <n v="2015"/>
    <x v="0"/>
    <x v="3"/>
    <n v="259"/>
    <n v="4"/>
    <x v="1"/>
    <s v="front wheel drive"/>
    <n v="4"/>
    <s v="Performance"/>
    <s v="Midsize"/>
    <s v="Sedan"/>
    <n v="30"/>
    <n v="21"/>
    <n v="1385"/>
    <x v="2101"/>
  </r>
  <r>
    <x v="2"/>
    <s v="HHR"/>
    <n v="2009"/>
    <x v="10"/>
    <x v="3"/>
    <n v="260"/>
    <n v="4"/>
    <x v="3"/>
    <s v="front wheel drive"/>
    <n v="4"/>
    <s v="Factory Tuner,Performance"/>
    <s v="Compact"/>
    <s v="Wagon"/>
    <n v="29"/>
    <n v="21"/>
    <n v="1385"/>
    <x v="1696"/>
  </r>
  <r>
    <x v="2"/>
    <s v="HHR"/>
    <n v="2009"/>
    <x v="10"/>
    <x v="3"/>
    <n v="260"/>
    <n v="4"/>
    <x v="3"/>
    <s v="front wheel drive"/>
    <n v="4"/>
    <s v="Factory Tuner,Performance"/>
    <s v="Compact"/>
    <s v="Wagon"/>
    <n v="29"/>
    <n v="21"/>
    <n v="1385"/>
    <x v="1068"/>
  </r>
  <r>
    <x v="2"/>
    <s v="HHR"/>
    <n v="2010"/>
    <x v="9"/>
    <x v="3"/>
    <n v="260"/>
    <n v="4"/>
    <x v="3"/>
    <s v="front wheel drive"/>
    <n v="4"/>
    <s v="Factory Tuner,Performance"/>
    <s v="Compact"/>
    <s v="Wagon"/>
    <n v="29"/>
    <n v="21"/>
    <n v="1385"/>
    <x v="2031"/>
  </r>
  <r>
    <x v="4"/>
    <s v="Murano"/>
    <n v="2015"/>
    <x v="0"/>
    <x v="1"/>
    <n v="260"/>
    <n v="6"/>
    <x v="1"/>
    <s v="front wheel drive"/>
    <n v="4"/>
    <s v="Crossover"/>
    <s v="Midsize"/>
    <s v="4dr SUV"/>
    <n v="28"/>
    <n v="21"/>
    <n v="2009"/>
    <x v="242"/>
  </r>
  <r>
    <x v="4"/>
    <s v="Murano"/>
    <n v="2015"/>
    <x v="0"/>
    <x v="1"/>
    <n v="260"/>
    <n v="6"/>
    <x v="1"/>
    <s v="all wheel drive"/>
    <n v="4"/>
    <s v="Crossover"/>
    <s v="Midsize"/>
    <s v="4dr SUV"/>
    <n v="28"/>
    <n v="21"/>
    <n v="2009"/>
    <x v="2102"/>
  </r>
  <r>
    <x v="4"/>
    <s v="Murano"/>
    <n v="2015"/>
    <x v="0"/>
    <x v="1"/>
    <n v="260"/>
    <n v="6"/>
    <x v="1"/>
    <s v="all wheel drive"/>
    <n v="4"/>
    <s v="Crossover"/>
    <s v="Midsize"/>
    <s v="4dr SUV"/>
    <n v="28"/>
    <n v="21"/>
    <n v="2009"/>
    <x v="2103"/>
  </r>
  <r>
    <x v="4"/>
    <s v="Murano"/>
    <n v="2015"/>
    <x v="0"/>
    <x v="1"/>
    <n v="260"/>
    <n v="6"/>
    <x v="1"/>
    <s v="front wheel drive"/>
    <n v="4"/>
    <s v="Crossover"/>
    <s v="Midsize"/>
    <s v="4dr SUV"/>
    <n v="28"/>
    <n v="21"/>
    <n v="2009"/>
    <x v="2104"/>
  </r>
  <r>
    <x v="4"/>
    <s v="Murano"/>
    <n v="2015"/>
    <x v="0"/>
    <x v="1"/>
    <n v="260"/>
    <n v="6"/>
    <x v="1"/>
    <s v="all wheel drive"/>
    <n v="4"/>
    <s v="Crossover"/>
    <s v="Midsize"/>
    <s v="4dr SUV"/>
    <n v="28"/>
    <n v="21"/>
    <n v="2009"/>
    <x v="2105"/>
  </r>
  <r>
    <x v="4"/>
    <s v="Murano"/>
    <n v="2015"/>
    <x v="0"/>
    <x v="1"/>
    <n v="260"/>
    <n v="6"/>
    <x v="1"/>
    <s v="front wheel drive"/>
    <n v="4"/>
    <s v="Crossover"/>
    <s v="Midsize"/>
    <s v="4dr SUV"/>
    <n v="28"/>
    <n v="21"/>
    <n v="2009"/>
    <x v="2106"/>
  </r>
  <r>
    <x v="4"/>
    <s v="Murano"/>
    <n v="2015"/>
    <x v="0"/>
    <x v="1"/>
    <n v="260"/>
    <n v="6"/>
    <x v="1"/>
    <s v="front wheel drive"/>
    <n v="4"/>
    <s v="Crossover"/>
    <s v="Midsize"/>
    <s v="4dr SUV"/>
    <n v="28"/>
    <n v="21"/>
    <n v="2009"/>
    <x v="2107"/>
  </r>
  <r>
    <x v="4"/>
    <s v="Murano"/>
    <n v="2015"/>
    <x v="0"/>
    <x v="1"/>
    <n v="260"/>
    <n v="6"/>
    <x v="1"/>
    <s v="all wheel drive"/>
    <n v="4"/>
    <s v="Crossover"/>
    <s v="Midsize"/>
    <s v="4dr SUV"/>
    <n v="28"/>
    <n v="21"/>
    <n v="2009"/>
    <x v="2108"/>
  </r>
  <r>
    <x v="4"/>
    <s v="Murano"/>
    <n v="2016"/>
    <x v="1"/>
    <x v="1"/>
    <n v="260"/>
    <n v="6"/>
    <x v="1"/>
    <s v="all wheel drive"/>
    <n v="4"/>
    <s v="Crossover"/>
    <s v="Midsize"/>
    <s v="4dr SUV"/>
    <n v="28"/>
    <n v="21"/>
    <n v="2009"/>
    <x v="1452"/>
  </r>
  <r>
    <x v="4"/>
    <s v="Murano"/>
    <n v="2016"/>
    <x v="1"/>
    <x v="1"/>
    <n v="260"/>
    <n v="6"/>
    <x v="1"/>
    <s v="front wheel drive"/>
    <n v="4"/>
    <s v="Crossover"/>
    <s v="Midsize"/>
    <s v="4dr SUV"/>
    <n v="28"/>
    <n v="21"/>
    <n v="2009"/>
    <x v="2109"/>
  </r>
  <r>
    <x v="4"/>
    <s v="Murano"/>
    <n v="2016"/>
    <x v="1"/>
    <x v="1"/>
    <n v="260"/>
    <n v="6"/>
    <x v="1"/>
    <s v="front wheel drive"/>
    <n v="4"/>
    <s v="Crossover"/>
    <s v="Midsize"/>
    <s v="4dr SUV"/>
    <n v="28"/>
    <n v="21"/>
    <n v="2009"/>
    <x v="2110"/>
  </r>
  <r>
    <x v="4"/>
    <s v="Murano"/>
    <n v="2016"/>
    <x v="1"/>
    <x v="1"/>
    <n v="260"/>
    <n v="6"/>
    <x v="1"/>
    <s v="all wheel drive"/>
    <n v="4"/>
    <s v="Crossover"/>
    <s v="Midsize"/>
    <s v="4dr SUV"/>
    <n v="28"/>
    <n v="21"/>
    <n v="2009"/>
    <x v="2111"/>
  </r>
  <r>
    <x v="4"/>
    <s v="Murano"/>
    <n v="2016"/>
    <x v="1"/>
    <x v="1"/>
    <n v="260"/>
    <n v="6"/>
    <x v="1"/>
    <s v="front wheel drive"/>
    <n v="4"/>
    <s v="Crossover"/>
    <s v="Midsize"/>
    <s v="4dr SUV"/>
    <n v="28"/>
    <n v="21"/>
    <n v="2009"/>
    <x v="1719"/>
  </r>
  <r>
    <x v="4"/>
    <s v="Murano"/>
    <n v="2016"/>
    <x v="1"/>
    <x v="1"/>
    <n v="260"/>
    <n v="6"/>
    <x v="1"/>
    <s v="all wheel drive"/>
    <n v="4"/>
    <s v="Crossover"/>
    <s v="Midsize"/>
    <s v="4dr SUV"/>
    <n v="28"/>
    <n v="21"/>
    <n v="2009"/>
    <x v="2112"/>
  </r>
  <r>
    <x v="4"/>
    <s v="Murano"/>
    <n v="2016"/>
    <x v="1"/>
    <x v="1"/>
    <n v="260"/>
    <n v="6"/>
    <x v="1"/>
    <s v="all wheel drive"/>
    <n v="4"/>
    <s v="Crossover"/>
    <s v="Midsize"/>
    <s v="4dr SUV"/>
    <n v="28"/>
    <n v="21"/>
    <n v="2009"/>
    <x v="2113"/>
  </r>
  <r>
    <x v="4"/>
    <s v="Murano"/>
    <n v="2016"/>
    <x v="1"/>
    <x v="1"/>
    <n v="260"/>
    <n v="6"/>
    <x v="1"/>
    <s v="front wheel drive"/>
    <n v="4"/>
    <s v="Crossover"/>
    <s v="Midsize"/>
    <s v="4dr SUV"/>
    <n v="28"/>
    <n v="21"/>
    <n v="2009"/>
    <x v="2114"/>
  </r>
  <r>
    <x v="4"/>
    <s v="Murano"/>
    <n v="2017"/>
    <x v="2"/>
    <x v="1"/>
    <n v="260"/>
    <n v="6"/>
    <x v="1"/>
    <s v="front wheel drive"/>
    <n v="4"/>
    <s v="Crossover"/>
    <s v="Midsize"/>
    <s v="4dr SUV"/>
    <n v="28"/>
    <n v="21"/>
    <n v="2009"/>
    <x v="1719"/>
  </r>
  <r>
    <x v="4"/>
    <s v="Murano"/>
    <n v="2017"/>
    <x v="2"/>
    <x v="1"/>
    <n v="260"/>
    <n v="6"/>
    <x v="1"/>
    <s v="all wheel drive"/>
    <n v="4"/>
    <s v="Crossover"/>
    <s v="Midsize"/>
    <s v="4dr SUV"/>
    <n v="28"/>
    <n v="21"/>
    <n v="2009"/>
    <x v="2113"/>
  </r>
  <r>
    <x v="4"/>
    <s v="Murano"/>
    <n v="2017"/>
    <x v="2"/>
    <x v="1"/>
    <n v="260"/>
    <n v="6"/>
    <x v="1"/>
    <s v="front wheel drive"/>
    <n v="4"/>
    <s v="Crossover"/>
    <s v="Midsize"/>
    <s v="4dr SUV"/>
    <n v="28"/>
    <n v="21"/>
    <n v="2009"/>
    <x v="2114"/>
  </r>
  <r>
    <x v="4"/>
    <s v="Murano"/>
    <n v="2017"/>
    <x v="2"/>
    <x v="1"/>
    <n v="260"/>
    <n v="6"/>
    <x v="1"/>
    <s v="all wheel drive"/>
    <n v="4"/>
    <s v="Crossover"/>
    <s v="Midsize"/>
    <s v="4dr SUV"/>
    <n v="28"/>
    <n v="21"/>
    <n v="2009"/>
    <x v="2111"/>
  </r>
  <r>
    <x v="4"/>
    <s v="Murano"/>
    <n v="2017"/>
    <x v="2"/>
    <x v="1"/>
    <n v="260"/>
    <n v="6"/>
    <x v="1"/>
    <s v="all wheel drive"/>
    <n v="4"/>
    <s v="Crossover"/>
    <s v="Midsize"/>
    <s v="4dr SUV"/>
    <n v="28"/>
    <n v="21"/>
    <n v="2009"/>
    <x v="1452"/>
  </r>
  <r>
    <x v="4"/>
    <s v="Murano"/>
    <n v="2017"/>
    <x v="2"/>
    <x v="1"/>
    <n v="260"/>
    <n v="6"/>
    <x v="1"/>
    <s v="front wheel drive"/>
    <n v="4"/>
    <s v="Crossover"/>
    <s v="Midsize"/>
    <s v="4dr SUV"/>
    <n v="28"/>
    <n v="21"/>
    <n v="2009"/>
    <x v="2110"/>
  </r>
  <r>
    <x v="4"/>
    <s v="Murano"/>
    <n v="2017"/>
    <x v="2"/>
    <x v="1"/>
    <n v="260"/>
    <n v="6"/>
    <x v="1"/>
    <s v="all wheel drive"/>
    <n v="4"/>
    <s v="Crossover"/>
    <s v="Midsize"/>
    <s v="4dr SUV"/>
    <n v="28"/>
    <n v="21"/>
    <n v="2009"/>
    <x v="2112"/>
  </r>
  <r>
    <x v="4"/>
    <s v="Murano"/>
    <n v="2017"/>
    <x v="2"/>
    <x v="1"/>
    <n v="260"/>
    <n v="6"/>
    <x v="1"/>
    <s v="front wheel drive"/>
    <n v="4"/>
    <s v="Crossover"/>
    <s v="Midsize"/>
    <s v="4dr SUV"/>
    <n v="28"/>
    <n v="21"/>
    <n v="2009"/>
    <x v="2109"/>
  </r>
  <r>
    <x v="21"/>
    <s v="QX60"/>
    <n v="2015"/>
    <x v="0"/>
    <x v="3"/>
    <n v="265"/>
    <n v="6"/>
    <x v="1"/>
    <s v="front wheel drive"/>
    <n v="4"/>
    <s v="Crossover,Luxury"/>
    <s v="Large"/>
    <s v="4dr SUV"/>
    <n v="27"/>
    <n v="21"/>
    <n v="190"/>
    <x v="0"/>
  </r>
  <r>
    <x v="21"/>
    <s v="QX60"/>
    <n v="2016"/>
    <x v="1"/>
    <x v="3"/>
    <n v="265"/>
    <n v="6"/>
    <x v="1"/>
    <s v="front wheel drive"/>
    <n v="4"/>
    <s v="Crossover,Luxury"/>
    <s v="Large"/>
    <s v="4dr SUV"/>
    <n v="27"/>
    <n v="21"/>
    <n v="190"/>
    <x v="2115"/>
  </r>
  <r>
    <x v="31"/>
    <s v="CTS"/>
    <n v="2016"/>
    <x v="1"/>
    <x v="3"/>
    <n v="268"/>
    <n v="4"/>
    <x v="1"/>
    <s v="rear wheel drive"/>
    <n v="4"/>
    <s v="Luxury,Performance"/>
    <s v="Large"/>
    <s v="Sedan"/>
    <n v="31"/>
    <n v="21"/>
    <n v="1624"/>
    <x v="2116"/>
  </r>
  <r>
    <x v="31"/>
    <s v="CTS"/>
    <n v="2016"/>
    <x v="1"/>
    <x v="3"/>
    <n v="268"/>
    <n v="4"/>
    <x v="1"/>
    <s v="rear wheel drive"/>
    <n v="4"/>
    <s v="Luxury,Performance"/>
    <s v="Large"/>
    <s v="Sedan"/>
    <n v="31"/>
    <n v="21"/>
    <n v="1624"/>
    <x v="2117"/>
  </r>
  <r>
    <x v="31"/>
    <s v="CTS"/>
    <n v="2016"/>
    <x v="1"/>
    <x v="3"/>
    <n v="268"/>
    <n v="4"/>
    <x v="1"/>
    <s v="rear wheel drive"/>
    <n v="4"/>
    <s v="Luxury,Performance"/>
    <s v="Large"/>
    <s v="Sedan"/>
    <n v="31"/>
    <n v="21"/>
    <n v="1624"/>
    <x v="2118"/>
  </r>
  <r>
    <x v="31"/>
    <s v="CTS"/>
    <n v="2016"/>
    <x v="1"/>
    <x v="3"/>
    <n v="268"/>
    <n v="4"/>
    <x v="1"/>
    <s v="all wheel drive"/>
    <n v="4"/>
    <s v="Luxury,Performance"/>
    <s v="Large"/>
    <s v="Sedan"/>
    <n v="29"/>
    <n v="21"/>
    <n v="1624"/>
    <x v="2089"/>
  </r>
  <r>
    <x v="31"/>
    <s v="CTS"/>
    <n v="2016"/>
    <x v="1"/>
    <x v="3"/>
    <n v="268"/>
    <n v="4"/>
    <x v="1"/>
    <s v="all wheel drive"/>
    <n v="4"/>
    <s v="Luxury,Performance"/>
    <s v="Large"/>
    <s v="Sedan"/>
    <n v="29"/>
    <n v="21"/>
    <n v="1624"/>
    <x v="2119"/>
  </r>
  <r>
    <x v="31"/>
    <s v="CTS"/>
    <n v="2016"/>
    <x v="1"/>
    <x v="3"/>
    <n v="268"/>
    <n v="4"/>
    <x v="1"/>
    <s v="all wheel drive"/>
    <n v="4"/>
    <s v="Luxury,Performance"/>
    <s v="Large"/>
    <s v="Sedan"/>
    <n v="29"/>
    <n v="21"/>
    <n v="1624"/>
    <x v="2120"/>
  </r>
  <r>
    <x v="31"/>
    <s v="CTS"/>
    <n v="2016"/>
    <x v="1"/>
    <x v="3"/>
    <n v="268"/>
    <n v="4"/>
    <x v="1"/>
    <s v="rear wheel drive"/>
    <n v="4"/>
    <s v="Luxury,Performance"/>
    <s v="Large"/>
    <s v="Sedan"/>
    <n v="31"/>
    <n v="21"/>
    <n v="1624"/>
    <x v="2121"/>
  </r>
  <r>
    <x v="31"/>
    <s v="CTS"/>
    <n v="2016"/>
    <x v="1"/>
    <x v="3"/>
    <n v="268"/>
    <n v="4"/>
    <x v="1"/>
    <s v="all wheel drive"/>
    <n v="4"/>
    <s v="Luxury,Performance"/>
    <s v="Large"/>
    <s v="Sedan"/>
    <n v="29"/>
    <n v="21"/>
    <n v="1624"/>
    <x v="2122"/>
  </r>
  <r>
    <x v="31"/>
    <s v="CTS"/>
    <n v="2017"/>
    <x v="2"/>
    <x v="3"/>
    <n v="268"/>
    <n v="4"/>
    <x v="1"/>
    <s v="all wheel drive"/>
    <n v="4"/>
    <s v="Luxury,Performance"/>
    <s v="Large"/>
    <s v="Sedan"/>
    <n v="29"/>
    <n v="21"/>
    <n v="1624"/>
    <x v="2123"/>
  </r>
  <r>
    <x v="31"/>
    <s v="CTS"/>
    <n v="2017"/>
    <x v="2"/>
    <x v="3"/>
    <n v="268"/>
    <n v="4"/>
    <x v="1"/>
    <s v="all wheel drive"/>
    <n v="4"/>
    <s v="Luxury,Performance"/>
    <s v="Large"/>
    <s v="Sedan"/>
    <n v="29"/>
    <n v="21"/>
    <n v="1624"/>
    <x v="2124"/>
  </r>
  <r>
    <x v="12"/>
    <s v="ES 350"/>
    <n v="2015"/>
    <x v="0"/>
    <x v="1"/>
    <n v="268"/>
    <n v="6"/>
    <x v="1"/>
    <s v="front wheel drive"/>
    <n v="4"/>
    <s v="Luxury,Performance"/>
    <s v="Midsize"/>
    <s v="Sedan"/>
    <n v="31"/>
    <n v="21"/>
    <n v="454"/>
    <x v="1319"/>
  </r>
  <r>
    <x v="12"/>
    <s v="ES 350"/>
    <n v="2015"/>
    <x v="0"/>
    <x v="1"/>
    <n v="268"/>
    <n v="6"/>
    <x v="1"/>
    <s v="front wheel drive"/>
    <n v="4"/>
    <s v="Luxury,Performance"/>
    <s v="Midsize"/>
    <s v="Sedan"/>
    <n v="31"/>
    <n v="21"/>
    <n v="454"/>
    <x v="2125"/>
  </r>
  <r>
    <x v="12"/>
    <s v="ES 350"/>
    <n v="2016"/>
    <x v="1"/>
    <x v="1"/>
    <n v="268"/>
    <n v="6"/>
    <x v="1"/>
    <s v="front wheel drive"/>
    <n v="4"/>
    <s v="Luxury,Performance"/>
    <s v="Midsize"/>
    <s v="Sedan"/>
    <n v="31"/>
    <n v="21"/>
    <n v="454"/>
    <x v="155"/>
  </r>
  <r>
    <x v="12"/>
    <s v="ES 350"/>
    <n v="2017"/>
    <x v="2"/>
    <x v="1"/>
    <n v="268"/>
    <n v="6"/>
    <x v="1"/>
    <s v="front wheel drive"/>
    <n v="4"/>
    <s v="Luxury,Performance"/>
    <s v="Midsize"/>
    <s v="Sedan"/>
    <n v="30"/>
    <n v="21"/>
    <n v="454"/>
    <x v="1150"/>
  </r>
  <r>
    <x v="20"/>
    <s v="WRX"/>
    <n v="2015"/>
    <x v="0"/>
    <x v="3"/>
    <n v="268"/>
    <n v="4"/>
    <x v="3"/>
    <s v="all wheel drive"/>
    <n v="4"/>
    <s v="Performance"/>
    <s v="Compact"/>
    <s v="Sedan"/>
    <n v="28"/>
    <n v="21"/>
    <n v="640"/>
    <x v="442"/>
  </r>
  <r>
    <x v="20"/>
    <s v="WRX"/>
    <n v="2015"/>
    <x v="0"/>
    <x v="3"/>
    <n v="268"/>
    <n v="4"/>
    <x v="3"/>
    <s v="all wheel drive"/>
    <n v="4"/>
    <s v="Performance"/>
    <s v="Compact"/>
    <s v="Sedan"/>
    <n v="28"/>
    <n v="21"/>
    <n v="640"/>
    <x v="2126"/>
  </r>
  <r>
    <x v="20"/>
    <s v="WRX"/>
    <n v="2015"/>
    <x v="0"/>
    <x v="3"/>
    <n v="268"/>
    <n v="4"/>
    <x v="3"/>
    <s v="all wheel drive"/>
    <n v="4"/>
    <s v="Performance"/>
    <s v="Compact"/>
    <s v="Sedan"/>
    <n v="28"/>
    <n v="21"/>
    <n v="640"/>
    <x v="892"/>
  </r>
  <r>
    <x v="11"/>
    <s v="Avalon"/>
    <n v="2015"/>
    <x v="0"/>
    <x v="1"/>
    <n v="268"/>
    <n v="6"/>
    <x v="1"/>
    <s v="front wheel drive"/>
    <n v="4"/>
    <s v="Performance"/>
    <s v="Midsize"/>
    <s v="Sedan"/>
    <n v="31"/>
    <n v="21"/>
    <n v="2031"/>
    <x v="2127"/>
  </r>
  <r>
    <x v="11"/>
    <s v="Avalon"/>
    <n v="2015"/>
    <x v="0"/>
    <x v="1"/>
    <n v="268"/>
    <n v="6"/>
    <x v="1"/>
    <s v="front wheel drive"/>
    <n v="4"/>
    <s v="N/A"/>
    <s v="Midsize"/>
    <s v="Sedan"/>
    <n v="31"/>
    <n v="21"/>
    <n v="2031"/>
    <x v="2128"/>
  </r>
  <r>
    <x v="11"/>
    <s v="Avalon"/>
    <n v="2015"/>
    <x v="0"/>
    <x v="1"/>
    <n v="268"/>
    <n v="6"/>
    <x v="1"/>
    <s v="front wheel drive"/>
    <n v="4"/>
    <s v="Performance"/>
    <s v="Midsize"/>
    <s v="Sedan"/>
    <n v="31"/>
    <n v="21"/>
    <n v="2031"/>
    <x v="2129"/>
  </r>
  <r>
    <x v="11"/>
    <s v="Avalon"/>
    <n v="2015"/>
    <x v="0"/>
    <x v="1"/>
    <n v="268"/>
    <n v="6"/>
    <x v="1"/>
    <s v="front wheel drive"/>
    <n v="4"/>
    <s v="Performance"/>
    <s v="Midsize"/>
    <s v="Sedan"/>
    <n v="31"/>
    <n v="21"/>
    <n v="2031"/>
    <x v="2130"/>
  </r>
  <r>
    <x v="11"/>
    <s v="Avalon"/>
    <n v="2015"/>
    <x v="0"/>
    <x v="1"/>
    <n v="268"/>
    <n v="6"/>
    <x v="1"/>
    <s v="front wheel drive"/>
    <n v="4"/>
    <s v="N/A"/>
    <s v="Midsize"/>
    <s v="Sedan"/>
    <n v="31"/>
    <n v="21"/>
    <n v="2031"/>
    <x v="2131"/>
  </r>
  <r>
    <x v="11"/>
    <s v="Avalon"/>
    <n v="2016"/>
    <x v="1"/>
    <x v="1"/>
    <n v="268"/>
    <n v="6"/>
    <x v="1"/>
    <s v="front wheel drive"/>
    <n v="4"/>
    <s v="Performance"/>
    <s v="Midsize"/>
    <s v="Sedan"/>
    <n v="31"/>
    <n v="21"/>
    <n v="2031"/>
    <x v="2132"/>
  </r>
  <r>
    <x v="11"/>
    <s v="Avalon"/>
    <n v="2016"/>
    <x v="1"/>
    <x v="1"/>
    <n v="268"/>
    <n v="6"/>
    <x v="1"/>
    <s v="front wheel drive"/>
    <n v="4"/>
    <s v="N/A"/>
    <s v="Midsize"/>
    <s v="Sedan"/>
    <n v="31"/>
    <n v="21"/>
    <n v="2031"/>
    <x v="2133"/>
  </r>
  <r>
    <x v="11"/>
    <s v="Avalon"/>
    <n v="2016"/>
    <x v="1"/>
    <x v="1"/>
    <n v="268"/>
    <n v="6"/>
    <x v="1"/>
    <s v="front wheel drive"/>
    <n v="4"/>
    <s v="Performance"/>
    <s v="Midsize"/>
    <s v="Sedan"/>
    <n v="31"/>
    <n v="21"/>
    <n v="2031"/>
    <x v="2134"/>
  </r>
  <r>
    <x v="11"/>
    <s v="Avalon"/>
    <n v="2016"/>
    <x v="1"/>
    <x v="1"/>
    <n v="268"/>
    <n v="6"/>
    <x v="1"/>
    <s v="front wheel drive"/>
    <n v="4"/>
    <s v="N/A"/>
    <s v="Midsize"/>
    <s v="Sedan"/>
    <n v="31"/>
    <n v="21"/>
    <n v="2031"/>
    <x v="2135"/>
  </r>
  <r>
    <x v="11"/>
    <s v="Avalon"/>
    <n v="2016"/>
    <x v="1"/>
    <x v="1"/>
    <n v="268"/>
    <n v="6"/>
    <x v="1"/>
    <s v="front wheel drive"/>
    <n v="4"/>
    <s v="N/A"/>
    <s v="Midsize"/>
    <s v="Sedan"/>
    <n v="31"/>
    <n v="21"/>
    <n v="2031"/>
    <x v="1452"/>
  </r>
  <r>
    <x v="11"/>
    <s v="Avalon"/>
    <n v="2017"/>
    <x v="2"/>
    <x v="1"/>
    <n v="268"/>
    <n v="6"/>
    <x v="1"/>
    <s v="front wheel drive"/>
    <n v="4"/>
    <s v="Performance"/>
    <s v="Midsize"/>
    <s v="Sedan"/>
    <n v="30"/>
    <n v="21"/>
    <n v="2031"/>
    <x v="295"/>
  </r>
  <r>
    <x v="11"/>
    <s v="Avalon"/>
    <n v="2017"/>
    <x v="2"/>
    <x v="1"/>
    <n v="268"/>
    <n v="6"/>
    <x v="1"/>
    <s v="front wheel drive"/>
    <n v="4"/>
    <s v="Performance"/>
    <s v="Midsize"/>
    <s v="Sedan"/>
    <n v="30"/>
    <n v="21"/>
    <n v="2031"/>
    <x v="1506"/>
  </r>
  <r>
    <x v="11"/>
    <s v="Avalon"/>
    <n v="2017"/>
    <x v="2"/>
    <x v="1"/>
    <n v="268"/>
    <n v="6"/>
    <x v="1"/>
    <s v="front wheel drive"/>
    <n v="4"/>
    <s v="N/A"/>
    <s v="Midsize"/>
    <s v="Sedan"/>
    <n v="30"/>
    <n v="21"/>
    <n v="2031"/>
    <x v="2136"/>
  </r>
  <r>
    <x v="11"/>
    <s v="Avalon"/>
    <n v="2017"/>
    <x v="2"/>
    <x v="1"/>
    <n v="268"/>
    <n v="6"/>
    <x v="1"/>
    <s v="front wheel drive"/>
    <n v="4"/>
    <s v="N/A"/>
    <s v="Midsize"/>
    <s v="Sedan"/>
    <n v="30"/>
    <n v="21"/>
    <n v="2031"/>
    <x v="2137"/>
  </r>
  <r>
    <x v="11"/>
    <s v="Avalon"/>
    <n v="2017"/>
    <x v="2"/>
    <x v="1"/>
    <n v="268"/>
    <n v="6"/>
    <x v="1"/>
    <s v="front wheel drive"/>
    <n v="4"/>
    <s v="N/A"/>
    <s v="Midsize"/>
    <s v="Sedan"/>
    <n v="30"/>
    <n v="21"/>
    <n v="2031"/>
    <x v="2138"/>
  </r>
  <r>
    <x v="11"/>
    <s v="Camry"/>
    <n v="2015"/>
    <x v="0"/>
    <x v="1"/>
    <n v="268"/>
    <n v="6"/>
    <x v="1"/>
    <s v="front wheel drive"/>
    <n v="4"/>
    <s v="N/A"/>
    <s v="Midsize"/>
    <s v="Sedan"/>
    <n v="31"/>
    <n v="21"/>
    <n v="2031"/>
    <x v="2139"/>
  </r>
  <r>
    <x v="11"/>
    <s v="Camry"/>
    <n v="2015"/>
    <x v="0"/>
    <x v="1"/>
    <n v="268"/>
    <n v="6"/>
    <x v="1"/>
    <s v="front wheel drive"/>
    <n v="4"/>
    <s v="Performance"/>
    <s v="Midsize"/>
    <s v="Sedan"/>
    <n v="31"/>
    <n v="21"/>
    <n v="2031"/>
    <x v="2139"/>
  </r>
  <r>
    <x v="11"/>
    <s v="Camry"/>
    <n v="2016"/>
    <x v="1"/>
    <x v="1"/>
    <n v="268"/>
    <n v="6"/>
    <x v="1"/>
    <s v="front wheel drive"/>
    <n v="4"/>
    <s v="Performance"/>
    <s v="Midsize"/>
    <s v="Sedan"/>
    <n v="31"/>
    <n v="21"/>
    <n v="2031"/>
    <x v="2139"/>
  </r>
  <r>
    <x v="11"/>
    <s v="Camry"/>
    <n v="2016"/>
    <x v="1"/>
    <x v="1"/>
    <n v="268"/>
    <n v="6"/>
    <x v="1"/>
    <s v="front wheel drive"/>
    <n v="4"/>
    <s v="N/A"/>
    <s v="Midsize"/>
    <s v="Sedan"/>
    <n v="31"/>
    <n v="21"/>
    <n v="2031"/>
    <x v="2139"/>
  </r>
  <r>
    <x v="11"/>
    <s v="Camry"/>
    <n v="2017"/>
    <x v="2"/>
    <x v="1"/>
    <n v="268"/>
    <n v="6"/>
    <x v="1"/>
    <s v="front wheel drive"/>
    <n v="4"/>
    <s v="N/A"/>
    <s v="Midsize"/>
    <s v="Sedan"/>
    <n v="30"/>
    <n v="21"/>
    <n v="2031"/>
    <x v="2139"/>
  </r>
  <r>
    <x v="11"/>
    <s v="Camry"/>
    <n v="2017"/>
    <x v="2"/>
    <x v="1"/>
    <n v="268"/>
    <n v="6"/>
    <x v="1"/>
    <s v="front wheel drive"/>
    <n v="4"/>
    <s v="Performance"/>
    <s v="Midsize"/>
    <s v="Sedan"/>
    <n v="30"/>
    <n v="21"/>
    <n v="2031"/>
    <x v="2139"/>
  </r>
  <r>
    <x v="31"/>
    <s v="ATS"/>
    <n v="2015"/>
    <x v="0"/>
    <x v="3"/>
    <n v="272"/>
    <n v="4"/>
    <x v="1"/>
    <s v="rear wheel drive"/>
    <n v="4"/>
    <s v="Luxury,Performance"/>
    <s v="Compact"/>
    <s v="Sedan"/>
    <n v="30"/>
    <n v="21"/>
    <n v="1624"/>
    <x v="1873"/>
  </r>
  <r>
    <x v="31"/>
    <s v="ATS"/>
    <n v="2015"/>
    <x v="0"/>
    <x v="3"/>
    <n v="272"/>
    <n v="4"/>
    <x v="1"/>
    <s v="rear wheel drive"/>
    <n v="4"/>
    <s v="Luxury,Performance"/>
    <s v="Compact"/>
    <s v="Sedan"/>
    <n v="30"/>
    <n v="21"/>
    <n v="1624"/>
    <x v="1827"/>
  </r>
  <r>
    <x v="31"/>
    <s v="ATS"/>
    <n v="2015"/>
    <x v="0"/>
    <x v="3"/>
    <n v="272"/>
    <n v="4"/>
    <x v="1"/>
    <s v="rear wheel drive"/>
    <n v="4"/>
    <s v="Luxury,Performance"/>
    <s v="Compact"/>
    <s v="Sedan"/>
    <n v="30"/>
    <n v="21"/>
    <n v="1624"/>
    <x v="1876"/>
  </r>
  <r>
    <x v="31"/>
    <s v="ATS"/>
    <n v="2015"/>
    <x v="0"/>
    <x v="3"/>
    <n v="272"/>
    <n v="4"/>
    <x v="1"/>
    <s v="rear wheel drive"/>
    <n v="4"/>
    <s v="Luxury,Performance"/>
    <s v="Compact"/>
    <s v="Sedan"/>
    <n v="30"/>
    <n v="21"/>
    <n v="1624"/>
    <x v="2140"/>
  </r>
  <r>
    <x v="31"/>
    <s v="ATS Coupe"/>
    <n v="2015"/>
    <x v="0"/>
    <x v="3"/>
    <n v="272"/>
    <n v="4"/>
    <x v="1"/>
    <s v="rear wheel drive"/>
    <n v="2"/>
    <s v="Luxury,Performance"/>
    <s v="Compact"/>
    <s v="Coupe"/>
    <n v="31"/>
    <n v="21"/>
    <n v="1624"/>
    <x v="1888"/>
  </r>
  <r>
    <x v="31"/>
    <s v="ATS Coupe"/>
    <n v="2015"/>
    <x v="0"/>
    <x v="3"/>
    <n v="272"/>
    <n v="4"/>
    <x v="1"/>
    <s v="rear wheel drive"/>
    <n v="2"/>
    <s v="Luxury,Performance"/>
    <s v="Compact"/>
    <s v="Coupe"/>
    <n v="31"/>
    <n v="21"/>
    <n v="1624"/>
    <x v="2141"/>
  </r>
  <r>
    <x v="31"/>
    <s v="ATS Coupe"/>
    <n v="2015"/>
    <x v="0"/>
    <x v="3"/>
    <n v="272"/>
    <n v="4"/>
    <x v="1"/>
    <s v="rear wheel drive"/>
    <n v="2"/>
    <s v="Luxury,Performance"/>
    <s v="Compact"/>
    <s v="Coupe"/>
    <n v="31"/>
    <n v="21"/>
    <n v="1624"/>
    <x v="1884"/>
  </r>
  <r>
    <x v="31"/>
    <s v="ATS Coupe"/>
    <n v="2015"/>
    <x v="0"/>
    <x v="3"/>
    <n v="272"/>
    <n v="4"/>
    <x v="1"/>
    <s v="rear wheel drive"/>
    <n v="2"/>
    <s v="Luxury,Performance"/>
    <s v="Compact"/>
    <s v="Coupe"/>
    <n v="31"/>
    <n v="21"/>
    <n v="1624"/>
    <x v="2142"/>
  </r>
  <r>
    <x v="2"/>
    <s v="Camaro"/>
    <n v="2016"/>
    <x v="1"/>
    <x v="3"/>
    <n v="275"/>
    <n v="4"/>
    <x v="3"/>
    <s v="rear wheel drive"/>
    <n v="2"/>
    <s v="Performance"/>
    <s v="Midsize"/>
    <s v="Convertible"/>
    <n v="30"/>
    <n v="21"/>
    <n v="1385"/>
    <x v="927"/>
  </r>
  <r>
    <x v="2"/>
    <s v="Camaro"/>
    <n v="2016"/>
    <x v="1"/>
    <x v="3"/>
    <n v="275"/>
    <n v="4"/>
    <x v="3"/>
    <s v="rear wheel drive"/>
    <n v="2"/>
    <s v="Performance"/>
    <s v="Midsize"/>
    <s v="Convertible"/>
    <n v="30"/>
    <n v="21"/>
    <n v="1385"/>
    <x v="2143"/>
  </r>
  <r>
    <x v="2"/>
    <s v="Camaro"/>
    <n v="2016"/>
    <x v="1"/>
    <x v="3"/>
    <n v="275"/>
    <n v="4"/>
    <x v="3"/>
    <s v="rear wheel drive"/>
    <n v="2"/>
    <s v="Performance"/>
    <s v="Midsize"/>
    <s v="Coupe"/>
    <n v="30"/>
    <n v="21"/>
    <n v="1385"/>
    <x v="1988"/>
  </r>
  <r>
    <x v="2"/>
    <s v="Camaro"/>
    <n v="2016"/>
    <x v="1"/>
    <x v="3"/>
    <n v="275"/>
    <n v="4"/>
    <x v="3"/>
    <s v="rear wheel drive"/>
    <n v="2"/>
    <s v="Performance"/>
    <s v="Midsize"/>
    <s v="Coupe"/>
    <n v="30"/>
    <n v="21"/>
    <n v="1385"/>
    <x v="1388"/>
  </r>
  <r>
    <x v="1"/>
    <s v="Accord"/>
    <n v="2015"/>
    <x v="0"/>
    <x v="1"/>
    <n v="278"/>
    <n v="6"/>
    <x v="1"/>
    <s v="front wheel drive"/>
    <n v="4"/>
    <s v="N/A"/>
    <s v="Midsize"/>
    <s v="Sedan"/>
    <n v="34"/>
    <n v="21"/>
    <n v="2202"/>
    <x v="2144"/>
  </r>
  <r>
    <x v="1"/>
    <s v="Accord"/>
    <n v="2015"/>
    <x v="0"/>
    <x v="1"/>
    <n v="278"/>
    <n v="6"/>
    <x v="1"/>
    <s v="front wheel drive"/>
    <n v="4"/>
    <s v="N/A"/>
    <s v="Midsize"/>
    <s v="Sedan"/>
    <n v="34"/>
    <n v="21"/>
    <n v="2202"/>
    <x v="1025"/>
  </r>
  <r>
    <x v="1"/>
    <s v="Accord"/>
    <n v="2015"/>
    <x v="0"/>
    <x v="1"/>
    <n v="278"/>
    <n v="6"/>
    <x v="1"/>
    <s v="front wheel drive"/>
    <n v="4"/>
    <s v="N/A"/>
    <s v="Midsize"/>
    <s v="Sedan"/>
    <n v="34"/>
    <n v="21"/>
    <n v="2202"/>
    <x v="2145"/>
  </r>
  <r>
    <x v="1"/>
    <s v="Accord"/>
    <n v="2016"/>
    <x v="1"/>
    <x v="1"/>
    <n v="278"/>
    <n v="6"/>
    <x v="1"/>
    <s v="front wheel drive"/>
    <n v="4"/>
    <s v="N/A"/>
    <s v="Midsize"/>
    <s v="Sedan"/>
    <n v="34"/>
    <n v="21"/>
    <n v="2202"/>
    <x v="2146"/>
  </r>
  <r>
    <x v="1"/>
    <s v="Accord"/>
    <n v="2016"/>
    <x v="1"/>
    <x v="1"/>
    <n v="278"/>
    <n v="6"/>
    <x v="1"/>
    <s v="front wheel drive"/>
    <n v="4"/>
    <s v="N/A"/>
    <s v="Midsize"/>
    <s v="Sedan"/>
    <n v="34"/>
    <n v="21"/>
    <n v="2202"/>
    <x v="2147"/>
  </r>
  <r>
    <x v="1"/>
    <s v="Accord"/>
    <n v="2016"/>
    <x v="1"/>
    <x v="1"/>
    <n v="278"/>
    <n v="6"/>
    <x v="1"/>
    <s v="front wheel drive"/>
    <n v="4"/>
    <s v="Performance"/>
    <s v="Midsize"/>
    <s v="Sedan"/>
    <n v="34"/>
    <n v="21"/>
    <n v="2202"/>
    <x v="2148"/>
  </r>
  <r>
    <x v="1"/>
    <s v="Accord"/>
    <n v="2017"/>
    <x v="2"/>
    <x v="1"/>
    <n v="278"/>
    <n v="6"/>
    <x v="1"/>
    <s v="front wheel drive"/>
    <n v="4"/>
    <s v="Performance"/>
    <s v="Midsize"/>
    <s v="Sedan"/>
    <n v="33"/>
    <n v="21"/>
    <n v="2202"/>
    <x v="448"/>
  </r>
  <r>
    <x v="1"/>
    <s v="Accord"/>
    <n v="2017"/>
    <x v="2"/>
    <x v="1"/>
    <n v="278"/>
    <n v="6"/>
    <x v="1"/>
    <s v="front wheel drive"/>
    <n v="4"/>
    <s v="N/A"/>
    <s v="Midsize"/>
    <s v="Sedan"/>
    <n v="33"/>
    <n v="21"/>
    <n v="2202"/>
    <x v="881"/>
  </r>
  <r>
    <x v="1"/>
    <s v="Accord"/>
    <n v="2017"/>
    <x v="2"/>
    <x v="1"/>
    <n v="278"/>
    <n v="6"/>
    <x v="1"/>
    <s v="front wheel drive"/>
    <n v="4"/>
    <s v="N/A"/>
    <s v="Midsize"/>
    <s v="Sedan"/>
    <n v="33"/>
    <n v="21"/>
    <n v="2202"/>
    <x v="882"/>
  </r>
  <r>
    <x v="1"/>
    <s v="Accord"/>
    <n v="2015"/>
    <x v="0"/>
    <x v="1"/>
    <n v="278"/>
    <n v="6"/>
    <x v="1"/>
    <s v="front wheel drive"/>
    <n v="2"/>
    <s v="Performance"/>
    <s v="Midsize"/>
    <s v="Coupe"/>
    <n v="32"/>
    <n v="21"/>
    <n v="2202"/>
    <x v="1317"/>
  </r>
  <r>
    <x v="1"/>
    <s v="Accord"/>
    <n v="2015"/>
    <x v="0"/>
    <x v="1"/>
    <n v="278"/>
    <n v="6"/>
    <x v="1"/>
    <s v="front wheel drive"/>
    <n v="2"/>
    <s v="Performance"/>
    <s v="Midsize"/>
    <s v="Coupe"/>
    <n v="32"/>
    <n v="21"/>
    <n v="2202"/>
    <x v="420"/>
  </r>
  <r>
    <x v="1"/>
    <s v="Accord"/>
    <n v="2016"/>
    <x v="1"/>
    <x v="1"/>
    <n v="278"/>
    <n v="6"/>
    <x v="1"/>
    <s v="front wheel drive"/>
    <n v="2"/>
    <s v="Performance"/>
    <s v="Midsize"/>
    <s v="Coupe"/>
    <n v="32"/>
    <n v="21"/>
    <n v="2202"/>
    <x v="2149"/>
  </r>
  <r>
    <x v="1"/>
    <s v="Accord"/>
    <n v="2016"/>
    <x v="1"/>
    <x v="1"/>
    <n v="278"/>
    <n v="6"/>
    <x v="1"/>
    <s v="front wheel drive"/>
    <n v="2"/>
    <s v="Performance"/>
    <s v="Midsize"/>
    <s v="Coupe"/>
    <n v="32"/>
    <n v="21"/>
    <n v="2202"/>
    <x v="2150"/>
  </r>
  <r>
    <x v="1"/>
    <s v="Accord"/>
    <n v="2016"/>
    <x v="1"/>
    <x v="1"/>
    <n v="278"/>
    <n v="6"/>
    <x v="1"/>
    <s v="front wheel drive"/>
    <n v="2"/>
    <s v="Performance"/>
    <s v="Midsize"/>
    <s v="Coupe"/>
    <n v="32"/>
    <n v="21"/>
    <n v="2202"/>
    <x v="2151"/>
  </r>
  <r>
    <x v="1"/>
    <s v="Accord"/>
    <n v="2017"/>
    <x v="2"/>
    <x v="1"/>
    <n v="278"/>
    <n v="6"/>
    <x v="1"/>
    <s v="front wheel drive"/>
    <n v="2"/>
    <s v="Performance"/>
    <s v="Midsize"/>
    <s v="Coupe"/>
    <n v="32"/>
    <n v="21"/>
    <n v="2202"/>
    <x v="2152"/>
  </r>
  <r>
    <x v="1"/>
    <s v="Accord"/>
    <n v="2017"/>
    <x v="2"/>
    <x v="1"/>
    <n v="278"/>
    <n v="6"/>
    <x v="1"/>
    <s v="front wheel drive"/>
    <n v="2"/>
    <s v="Performance"/>
    <s v="Midsize"/>
    <s v="Coupe"/>
    <n v="32"/>
    <n v="21"/>
    <n v="2202"/>
    <x v="2153"/>
  </r>
  <r>
    <x v="1"/>
    <s v="Accord"/>
    <n v="2017"/>
    <x v="2"/>
    <x v="1"/>
    <n v="278"/>
    <n v="6"/>
    <x v="1"/>
    <s v="front wheel drive"/>
    <n v="2"/>
    <s v="Performance"/>
    <s v="Midsize"/>
    <s v="Coupe"/>
    <n v="32"/>
    <n v="21"/>
    <n v="2202"/>
    <x v="1258"/>
  </r>
  <r>
    <x v="15"/>
    <s v="TLX"/>
    <n v="2015"/>
    <x v="0"/>
    <x v="3"/>
    <n v="290"/>
    <n v="6"/>
    <x v="1"/>
    <s v="all wheel drive"/>
    <n v="4"/>
    <s v="Luxury"/>
    <s v="Midsize"/>
    <s v="Sedan"/>
    <n v="31"/>
    <n v="21"/>
    <n v="204"/>
    <x v="2154"/>
  </r>
  <r>
    <x v="15"/>
    <s v="TLX"/>
    <n v="2015"/>
    <x v="0"/>
    <x v="3"/>
    <n v="290"/>
    <n v="6"/>
    <x v="1"/>
    <s v="front wheel drive"/>
    <n v="4"/>
    <s v="Luxury"/>
    <s v="Midsize"/>
    <s v="Sedan"/>
    <n v="34"/>
    <n v="21"/>
    <n v="204"/>
    <x v="2115"/>
  </r>
  <r>
    <x v="15"/>
    <s v="TLX"/>
    <n v="2015"/>
    <x v="0"/>
    <x v="3"/>
    <n v="290"/>
    <n v="6"/>
    <x v="1"/>
    <s v="front wheel drive"/>
    <n v="4"/>
    <s v="Luxury"/>
    <s v="Midsize"/>
    <s v="Sedan"/>
    <n v="34"/>
    <n v="21"/>
    <n v="204"/>
    <x v="1896"/>
  </r>
  <r>
    <x v="15"/>
    <s v="TLX"/>
    <n v="2015"/>
    <x v="0"/>
    <x v="3"/>
    <n v="290"/>
    <n v="6"/>
    <x v="1"/>
    <s v="all wheel drive"/>
    <n v="4"/>
    <s v="Luxury"/>
    <s v="Midsize"/>
    <s v="Sedan"/>
    <n v="31"/>
    <n v="21"/>
    <n v="204"/>
    <x v="1123"/>
  </r>
  <r>
    <x v="15"/>
    <s v="TLX"/>
    <n v="2015"/>
    <x v="0"/>
    <x v="3"/>
    <n v="290"/>
    <n v="6"/>
    <x v="1"/>
    <s v="front wheel drive"/>
    <n v="4"/>
    <s v="Luxury"/>
    <s v="Midsize"/>
    <s v="Sedan"/>
    <n v="34"/>
    <n v="21"/>
    <n v="204"/>
    <x v="2155"/>
  </r>
  <r>
    <x v="15"/>
    <s v="TLX"/>
    <n v="2016"/>
    <x v="1"/>
    <x v="3"/>
    <n v="290"/>
    <n v="6"/>
    <x v="1"/>
    <s v="all wheel drive"/>
    <n v="4"/>
    <s v="Luxury"/>
    <s v="Midsize"/>
    <s v="Sedan"/>
    <n v="31"/>
    <n v="21"/>
    <n v="204"/>
    <x v="2154"/>
  </r>
  <r>
    <x v="15"/>
    <s v="TLX"/>
    <n v="2016"/>
    <x v="1"/>
    <x v="3"/>
    <n v="290"/>
    <n v="6"/>
    <x v="1"/>
    <s v="front wheel drive"/>
    <n v="4"/>
    <s v="Luxury"/>
    <s v="Midsize"/>
    <s v="Sedan"/>
    <n v="34"/>
    <n v="21"/>
    <n v="204"/>
    <x v="2155"/>
  </r>
  <r>
    <x v="15"/>
    <s v="TLX"/>
    <n v="2016"/>
    <x v="1"/>
    <x v="3"/>
    <n v="290"/>
    <n v="6"/>
    <x v="1"/>
    <s v="front wheel drive"/>
    <n v="4"/>
    <s v="Luxury"/>
    <s v="Midsize"/>
    <s v="Sedan"/>
    <n v="34"/>
    <n v="21"/>
    <n v="204"/>
    <x v="2115"/>
  </r>
  <r>
    <x v="15"/>
    <s v="TLX"/>
    <n v="2016"/>
    <x v="1"/>
    <x v="3"/>
    <n v="290"/>
    <n v="6"/>
    <x v="1"/>
    <s v="all wheel drive"/>
    <n v="4"/>
    <s v="Luxury"/>
    <s v="Midsize"/>
    <s v="Sedan"/>
    <n v="31"/>
    <n v="21"/>
    <n v="204"/>
    <x v="1123"/>
  </r>
  <r>
    <x v="15"/>
    <s v="TLX"/>
    <n v="2016"/>
    <x v="1"/>
    <x v="3"/>
    <n v="290"/>
    <n v="6"/>
    <x v="1"/>
    <s v="front wheel drive"/>
    <n v="4"/>
    <s v="Luxury"/>
    <s v="Midsize"/>
    <s v="Sedan"/>
    <n v="34"/>
    <n v="21"/>
    <n v="204"/>
    <x v="1896"/>
  </r>
  <r>
    <x v="15"/>
    <s v="TLX"/>
    <n v="2017"/>
    <x v="2"/>
    <x v="3"/>
    <n v="290"/>
    <n v="6"/>
    <x v="1"/>
    <s v="front wheel drive"/>
    <n v="4"/>
    <s v="Luxury"/>
    <s v="Midsize"/>
    <s v="Sedan"/>
    <n v="34"/>
    <n v="21"/>
    <n v="204"/>
    <x v="2115"/>
  </r>
  <r>
    <x v="15"/>
    <s v="TLX"/>
    <n v="2017"/>
    <x v="2"/>
    <x v="3"/>
    <n v="290"/>
    <n v="6"/>
    <x v="1"/>
    <s v="all wheel drive"/>
    <n v="4"/>
    <s v="Luxury"/>
    <s v="Midsize"/>
    <s v="Sedan"/>
    <n v="31"/>
    <n v="21"/>
    <n v="204"/>
    <x v="1123"/>
  </r>
  <r>
    <x v="15"/>
    <s v="TLX"/>
    <n v="2017"/>
    <x v="2"/>
    <x v="3"/>
    <n v="290"/>
    <n v="6"/>
    <x v="1"/>
    <s v="all wheel drive"/>
    <n v="4"/>
    <s v="Luxury"/>
    <s v="Midsize"/>
    <s v="Sedan"/>
    <n v="31"/>
    <n v="21"/>
    <n v="204"/>
    <x v="2156"/>
  </r>
  <r>
    <x v="15"/>
    <s v="TLX"/>
    <n v="2017"/>
    <x v="2"/>
    <x v="3"/>
    <n v="290"/>
    <n v="6"/>
    <x v="1"/>
    <s v="front wheel drive"/>
    <n v="4"/>
    <s v="Luxury"/>
    <s v="Midsize"/>
    <s v="Sedan"/>
    <n v="34"/>
    <n v="21"/>
    <n v="204"/>
    <x v="1285"/>
  </r>
  <r>
    <x v="15"/>
    <s v="TLX"/>
    <n v="2017"/>
    <x v="2"/>
    <x v="3"/>
    <n v="290"/>
    <n v="6"/>
    <x v="1"/>
    <s v="front wheel drive"/>
    <n v="4"/>
    <s v="Luxury"/>
    <s v="Midsize"/>
    <s v="Sedan"/>
    <n v="34"/>
    <n v="21"/>
    <n v="204"/>
    <x v="2157"/>
  </r>
  <r>
    <x v="19"/>
    <s v="S3"/>
    <n v="2017"/>
    <x v="2"/>
    <x v="2"/>
    <n v="292"/>
    <n v="4"/>
    <x v="2"/>
    <s v="all wheel drive"/>
    <n v="4"/>
    <s v="Factory Tuner,Luxury,High-Performance"/>
    <s v="Compact"/>
    <s v="Sedan"/>
    <n v="28"/>
    <n v="21"/>
    <n v="3105"/>
    <x v="1852"/>
  </r>
  <r>
    <x v="19"/>
    <s v="S3"/>
    <n v="2017"/>
    <x v="2"/>
    <x v="2"/>
    <n v="292"/>
    <n v="4"/>
    <x v="2"/>
    <s v="all wheel drive"/>
    <n v="4"/>
    <s v="Factory Tuner,Luxury,High-Performance"/>
    <s v="Compact"/>
    <s v="Sedan"/>
    <n v="28"/>
    <n v="21"/>
    <n v="3105"/>
    <x v="1322"/>
  </r>
  <r>
    <x v="0"/>
    <s v="3 Series"/>
    <n v="2015"/>
    <x v="0"/>
    <x v="2"/>
    <n v="300"/>
    <n v="6"/>
    <x v="1"/>
    <s v="rear wheel drive"/>
    <n v="4"/>
    <s v="Luxury,High-Performance"/>
    <s v="Midsize"/>
    <s v="Sedan"/>
    <n v="32"/>
    <n v="21"/>
    <n v="3916"/>
    <x v="2158"/>
  </r>
  <r>
    <x v="0"/>
    <s v="4 Series Gran Coupe"/>
    <n v="2015"/>
    <x v="0"/>
    <x v="2"/>
    <n v="300"/>
    <n v="6"/>
    <x v="1"/>
    <s v="rear wheel drive"/>
    <n v="4"/>
    <s v="Luxury,Performance"/>
    <s v="Midsize"/>
    <s v="Sedan"/>
    <n v="32"/>
    <n v="21"/>
    <n v="3916"/>
    <x v="1911"/>
  </r>
  <r>
    <x v="0"/>
    <s v="4 Series"/>
    <n v="2015"/>
    <x v="0"/>
    <x v="2"/>
    <n v="300"/>
    <n v="6"/>
    <x v="1"/>
    <s v="rear wheel drive"/>
    <n v="2"/>
    <s v="Luxury,Performance"/>
    <s v="Midsize"/>
    <s v="Coupe"/>
    <n v="32"/>
    <n v="21"/>
    <n v="3916"/>
    <x v="2159"/>
  </r>
  <r>
    <x v="4"/>
    <s v="Maxima"/>
    <n v="2017"/>
    <x v="2"/>
    <x v="3"/>
    <n v="300"/>
    <n v="6"/>
    <x v="1"/>
    <s v="front wheel drive"/>
    <n v="4"/>
    <s v="High-Performance"/>
    <s v="Midsize"/>
    <s v="Sedan"/>
    <n v="30"/>
    <n v="21"/>
    <n v="2009"/>
    <x v="2160"/>
  </r>
  <r>
    <x v="4"/>
    <s v="Maxima"/>
    <n v="2017"/>
    <x v="2"/>
    <x v="3"/>
    <n v="300"/>
    <n v="6"/>
    <x v="1"/>
    <s v="front wheel drive"/>
    <n v="4"/>
    <s v="High-Performance"/>
    <s v="Midsize"/>
    <s v="Sedan"/>
    <n v="30"/>
    <n v="21"/>
    <n v="2009"/>
    <x v="2161"/>
  </r>
  <r>
    <x v="4"/>
    <s v="Maxima"/>
    <n v="2017"/>
    <x v="2"/>
    <x v="3"/>
    <n v="300"/>
    <n v="6"/>
    <x v="1"/>
    <s v="front wheel drive"/>
    <n v="4"/>
    <s v="High-Performance"/>
    <s v="Midsize"/>
    <s v="Sedan"/>
    <n v="30"/>
    <n v="21"/>
    <n v="2009"/>
    <x v="2162"/>
  </r>
  <r>
    <x v="4"/>
    <s v="Maxima"/>
    <n v="2017"/>
    <x v="2"/>
    <x v="3"/>
    <n v="300"/>
    <n v="6"/>
    <x v="1"/>
    <s v="front wheel drive"/>
    <n v="4"/>
    <s v="High-Performance"/>
    <s v="Midsize"/>
    <s v="Sedan"/>
    <n v="30"/>
    <n v="21"/>
    <n v="2009"/>
    <x v="2163"/>
  </r>
  <r>
    <x v="4"/>
    <s v="Maxima"/>
    <n v="2017"/>
    <x v="2"/>
    <x v="3"/>
    <n v="300"/>
    <n v="6"/>
    <x v="1"/>
    <s v="front wheel drive"/>
    <n v="4"/>
    <s v="High-Performance"/>
    <s v="Midsize"/>
    <s v="Sedan"/>
    <n v="30"/>
    <n v="21"/>
    <n v="2009"/>
    <x v="2164"/>
  </r>
  <r>
    <x v="35"/>
    <s v="718 Cayman"/>
    <n v="2017"/>
    <x v="2"/>
    <x v="2"/>
    <n v="300"/>
    <n v="4"/>
    <x v="3"/>
    <s v="rear wheel drive"/>
    <n v="2"/>
    <s v="Luxury,High-Performance"/>
    <s v="Compact"/>
    <s v="Coupe"/>
    <n v="28"/>
    <n v="21"/>
    <n v="1715"/>
    <x v="1329"/>
  </r>
  <r>
    <x v="10"/>
    <s v="SLK-Class"/>
    <n v="2014"/>
    <x v="4"/>
    <x v="2"/>
    <n v="302"/>
    <n v="6"/>
    <x v="1"/>
    <s v="rear wheel drive"/>
    <n v="2"/>
    <s v="Luxury,High-Performance"/>
    <s v="Compact"/>
    <s v="Convertible"/>
    <n v="29"/>
    <n v="21"/>
    <n v="617"/>
    <x v="2165"/>
  </r>
  <r>
    <x v="10"/>
    <s v="SLK-Class"/>
    <n v="2015"/>
    <x v="0"/>
    <x v="2"/>
    <n v="302"/>
    <n v="6"/>
    <x v="1"/>
    <s v="rear wheel drive"/>
    <n v="2"/>
    <s v="Luxury,High-Performance"/>
    <s v="Compact"/>
    <s v="Convertible"/>
    <n v="29"/>
    <n v="21"/>
    <n v="617"/>
    <x v="2166"/>
  </r>
  <r>
    <x v="10"/>
    <s v="SLK-Class"/>
    <n v="2016"/>
    <x v="1"/>
    <x v="2"/>
    <n v="302"/>
    <n v="6"/>
    <x v="1"/>
    <s v="rear wheel drive"/>
    <n v="2"/>
    <s v="Luxury,High-Performance"/>
    <s v="Compact"/>
    <s v="Convertible"/>
    <n v="29"/>
    <n v="21"/>
    <n v="617"/>
    <x v="2167"/>
  </r>
  <r>
    <x v="24"/>
    <s v="LaCrosse"/>
    <n v="2017"/>
    <x v="2"/>
    <x v="1"/>
    <n v="310"/>
    <n v="6"/>
    <x v="1"/>
    <s v="front wheel drive"/>
    <n v="4"/>
    <s v="Performance"/>
    <s v="Large"/>
    <s v="Sedan"/>
    <n v="31"/>
    <n v="21"/>
    <n v="155"/>
    <x v="2168"/>
  </r>
  <r>
    <x v="24"/>
    <s v="LaCrosse"/>
    <n v="2017"/>
    <x v="2"/>
    <x v="1"/>
    <n v="310"/>
    <n v="6"/>
    <x v="1"/>
    <s v="front wheel drive"/>
    <n v="4"/>
    <s v="Performance"/>
    <s v="Large"/>
    <s v="Sedan"/>
    <n v="31"/>
    <n v="21"/>
    <n v="155"/>
    <x v="2169"/>
  </r>
  <r>
    <x v="24"/>
    <s v="LaCrosse"/>
    <n v="2017"/>
    <x v="2"/>
    <x v="1"/>
    <n v="310"/>
    <n v="6"/>
    <x v="1"/>
    <s v="front wheel drive"/>
    <n v="4"/>
    <s v="Performance"/>
    <s v="Large"/>
    <s v="Sedan"/>
    <n v="31"/>
    <n v="21"/>
    <n v="155"/>
    <x v="2170"/>
  </r>
  <r>
    <x v="24"/>
    <s v="LaCrosse"/>
    <n v="2017"/>
    <x v="2"/>
    <x v="1"/>
    <n v="310"/>
    <n v="6"/>
    <x v="1"/>
    <s v="front wheel drive"/>
    <n v="4"/>
    <s v="Performance"/>
    <s v="Large"/>
    <s v="Sedan"/>
    <n v="31"/>
    <n v="21"/>
    <n v="155"/>
    <x v="2171"/>
  </r>
  <r>
    <x v="8"/>
    <s v="Mustang"/>
    <n v="2017"/>
    <x v="2"/>
    <x v="3"/>
    <n v="310"/>
    <n v="4"/>
    <x v="3"/>
    <s v="rear wheel drive"/>
    <n v="2"/>
    <s v="Performance"/>
    <s v="Midsize"/>
    <s v="Coupe"/>
    <n v="30"/>
    <n v="21"/>
    <n v="5657"/>
    <x v="1055"/>
  </r>
  <r>
    <x v="8"/>
    <s v="Mustang"/>
    <n v="2017"/>
    <x v="2"/>
    <x v="3"/>
    <n v="310"/>
    <n v="4"/>
    <x v="3"/>
    <s v="rear wheel drive"/>
    <n v="2"/>
    <s v="Performance"/>
    <s v="Midsize"/>
    <s v="Coupe"/>
    <n v="30"/>
    <n v="21"/>
    <n v="5657"/>
    <x v="208"/>
  </r>
  <r>
    <x v="8"/>
    <s v="Mustang"/>
    <n v="2017"/>
    <x v="2"/>
    <x v="3"/>
    <n v="310"/>
    <n v="4"/>
    <x v="3"/>
    <s v="rear wheel drive"/>
    <n v="2"/>
    <s v="Performance"/>
    <s v="Midsize"/>
    <s v="Convertible"/>
    <n v="27"/>
    <n v="21"/>
    <n v="5657"/>
    <x v="2172"/>
  </r>
  <r>
    <x v="0"/>
    <s v="6 Series"/>
    <n v="2015"/>
    <x v="0"/>
    <x v="2"/>
    <n v="315"/>
    <n v="6"/>
    <x v="1"/>
    <s v="rear wheel drive"/>
    <n v="2"/>
    <s v="Luxury,Performance"/>
    <s v="Midsize"/>
    <s v="Coupe"/>
    <n v="32"/>
    <n v="21"/>
    <n v="3916"/>
    <x v="2173"/>
  </r>
  <r>
    <x v="0"/>
    <s v="6 Series"/>
    <n v="2017"/>
    <x v="2"/>
    <x v="2"/>
    <n v="315"/>
    <n v="6"/>
    <x v="1"/>
    <s v="rear wheel drive"/>
    <n v="2"/>
    <s v="Luxury,Performance"/>
    <s v="Midsize"/>
    <s v="Coupe"/>
    <n v="30"/>
    <n v="21"/>
    <n v="3916"/>
    <x v="2174"/>
  </r>
  <r>
    <x v="0"/>
    <s v="3 Series"/>
    <n v="2017"/>
    <x v="2"/>
    <x v="3"/>
    <n v="320"/>
    <n v="6"/>
    <x v="1"/>
    <s v="all wheel drive"/>
    <n v="4"/>
    <s v="Luxury,Performance"/>
    <s v="Midsize"/>
    <s v="Sedan"/>
    <n v="31"/>
    <n v="21"/>
    <n v="3916"/>
    <x v="1364"/>
  </r>
  <r>
    <x v="0"/>
    <s v="3 Series"/>
    <n v="2017"/>
    <x v="2"/>
    <x v="3"/>
    <n v="320"/>
    <n v="6"/>
    <x v="1"/>
    <s v="rear wheel drive"/>
    <n v="4"/>
    <s v="Luxury,High-Performance"/>
    <s v="Midsize"/>
    <s v="Sedan"/>
    <n v="32"/>
    <n v="21"/>
    <n v="3916"/>
    <x v="1902"/>
  </r>
  <r>
    <x v="0"/>
    <s v="4 Series Gran Coupe"/>
    <n v="2017"/>
    <x v="2"/>
    <x v="3"/>
    <n v="320"/>
    <n v="6"/>
    <x v="1"/>
    <s v="rear wheel drive"/>
    <n v="4"/>
    <s v="Luxury,High-Performance"/>
    <s v="Midsize"/>
    <s v="Sedan"/>
    <n v="32"/>
    <n v="21"/>
    <n v="3916"/>
    <x v="1581"/>
  </r>
  <r>
    <x v="0"/>
    <s v="4 Series Gran Coupe"/>
    <n v="2017"/>
    <x v="2"/>
    <x v="3"/>
    <n v="320"/>
    <n v="6"/>
    <x v="1"/>
    <s v="all wheel drive"/>
    <n v="4"/>
    <s v="Luxury,Performance"/>
    <s v="Midsize"/>
    <s v="Sedan"/>
    <n v="31"/>
    <n v="21"/>
    <n v="3916"/>
    <x v="1555"/>
  </r>
  <r>
    <x v="0"/>
    <s v="7 Series"/>
    <n v="2016"/>
    <x v="1"/>
    <x v="2"/>
    <n v="320"/>
    <n v="6"/>
    <x v="1"/>
    <s v="rear wheel drive"/>
    <n v="4"/>
    <s v="Luxury,Performance"/>
    <s v="Large"/>
    <s v="Sedan"/>
    <n v="29"/>
    <n v="21"/>
    <n v="3916"/>
    <x v="2175"/>
  </r>
  <r>
    <x v="0"/>
    <s v="7 Series"/>
    <n v="2017"/>
    <x v="2"/>
    <x v="2"/>
    <n v="320"/>
    <n v="6"/>
    <x v="1"/>
    <s v="rear wheel drive"/>
    <n v="4"/>
    <s v="Luxury,Performance"/>
    <s v="Large"/>
    <s v="Sedan"/>
    <n v="29"/>
    <n v="21"/>
    <n v="3916"/>
    <x v="2176"/>
  </r>
  <r>
    <x v="0"/>
    <s v="4 Series"/>
    <n v="2017"/>
    <x v="2"/>
    <x v="3"/>
    <n v="320"/>
    <n v="6"/>
    <x v="1"/>
    <s v="all wheel drive"/>
    <n v="2"/>
    <s v="Luxury,Performance"/>
    <s v="Midsize"/>
    <s v="Coupe"/>
    <n v="31"/>
    <n v="21"/>
    <n v="3916"/>
    <x v="2177"/>
  </r>
  <r>
    <x v="0"/>
    <s v="4 Series"/>
    <n v="2017"/>
    <x v="2"/>
    <x v="3"/>
    <n v="320"/>
    <n v="6"/>
    <x v="1"/>
    <s v="rear wheel drive"/>
    <n v="2"/>
    <s v="Luxury,Performance"/>
    <s v="Midsize"/>
    <s v="Convertible"/>
    <n v="29"/>
    <n v="21"/>
    <n v="3916"/>
    <x v="2178"/>
  </r>
  <r>
    <x v="0"/>
    <s v="4 Series"/>
    <n v="2017"/>
    <x v="2"/>
    <x v="3"/>
    <n v="320"/>
    <n v="6"/>
    <x v="1"/>
    <s v="rear wheel drive"/>
    <n v="2"/>
    <s v="Luxury,Performance"/>
    <s v="Midsize"/>
    <s v="Coupe"/>
    <n v="32"/>
    <n v="21"/>
    <n v="3916"/>
    <x v="1580"/>
  </r>
  <r>
    <x v="10"/>
    <s v="C-Class"/>
    <n v="2015"/>
    <x v="0"/>
    <x v="2"/>
    <n v="329"/>
    <n v="6"/>
    <x v="1"/>
    <s v="all wheel drive"/>
    <n v="4"/>
    <s v="Luxury,High-Performance"/>
    <s v="Midsize"/>
    <s v="Sedan"/>
    <n v="29"/>
    <n v="21"/>
    <n v="617"/>
    <x v="2179"/>
  </r>
  <r>
    <x v="19"/>
    <s v="A6"/>
    <n v="2017"/>
    <x v="2"/>
    <x v="2"/>
    <n v="333"/>
    <n v="6"/>
    <x v="1"/>
    <s v="all wheel drive"/>
    <n v="4"/>
    <s v="Luxury,Performance"/>
    <s v="Midsize"/>
    <s v="Sedan"/>
    <n v="29"/>
    <n v="21"/>
    <n v="3105"/>
    <x v="2180"/>
  </r>
  <r>
    <x v="19"/>
    <s v="A7"/>
    <n v="2017"/>
    <x v="2"/>
    <x v="2"/>
    <n v="333"/>
    <n v="6"/>
    <x v="1"/>
    <s v="all wheel drive"/>
    <n v="4"/>
    <s v="Luxury,Performance"/>
    <s v="Large"/>
    <s v="Sedan"/>
    <n v="29"/>
    <n v="21"/>
    <n v="3105"/>
    <x v="2181"/>
  </r>
  <r>
    <x v="19"/>
    <s v="A7"/>
    <n v="2017"/>
    <x v="2"/>
    <x v="2"/>
    <n v="333"/>
    <n v="6"/>
    <x v="1"/>
    <s v="all wheel drive"/>
    <n v="4"/>
    <s v="Luxury,Performance"/>
    <s v="Large"/>
    <s v="Sedan"/>
    <n v="29"/>
    <n v="21"/>
    <n v="3105"/>
    <x v="2182"/>
  </r>
  <r>
    <x v="0"/>
    <s v="2 Series"/>
    <n v="2017"/>
    <x v="2"/>
    <x v="3"/>
    <n v="335"/>
    <n v="6"/>
    <x v="1"/>
    <s v="all wheel drive"/>
    <n v="2"/>
    <s v="Factory Tuner,Luxury,High-Performance"/>
    <s v="Compact"/>
    <s v="Coupe"/>
    <n v="31"/>
    <n v="21"/>
    <n v="3916"/>
    <x v="2183"/>
  </r>
  <r>
    <x v="0"/>
    <s v="2 Series"/>
    <n v="2017"/>
    <x v="2"/>
    <x v="3"/>
    <n v="335"/>
    <n v="6"/>
    <x v="1"/>
    <s v="rear wheel drive"/>
    <n v="2"/>
    <s v="Factory Tuner,Luxury,High-Performance"/>
    <s v="Compact"/>
    <s v="Convertible"/>
    <n v="32"/>
    <n v="21"/>
    <n v="3916"/>
    <x v="795"/>
  </r>
  <r>
    <x v="0"/>
    <s v="2 Series"/>
    <n v="2017"/>
    <x v="2"/>
    <x v="3"/>
    <n v="335"/>
    <n v="6"/>
    <x v="1"/>
    <s v="all wheel drive"/>
    <n v="2"/>
    <s v="Factory Tuner,Luxury,High-Performance"/>
    <s v="Compact"/>
    <s v="Convertible"/>
    <n v="32"/>
    <n v="21"/>
    <n v="3916"/>
    <x v="2184"/>
  </r>
  <r>
    <x v="0"/>
    <s v="2 Series"/>
    <n v="2017"/>
    <x v="2"/>
    <x v="3"/>
    <n v="335"/>
    <n v="6"/>
    <x v="1"/>
    <s v="rear wheel drive"/>
    <n v="2"/>
    <s v="Factory Tuner,Luxury,High-Performance"/>
    <s v="Compact"/>
    <s v="Coupe"/>
    <n v="32"/>
    <n v="21"/>
    <n v="3916"/>
    <x v="453"/>
  </r>
  <r>
    <x v="10"/>
    <s v="C-Class"/>
    <n v="2016"/>
    <x v="1"/>
    <x v="2"/>
    <n v="362"/>
    <n v="6"/>
    <x v="1"/>
    <s v="all wheel drive"/>
    <n v="4"/>
    <s v="Factory Tuner,Luxury,High-Performance"/>
    <s v="Midsize"/>
    <s v="Sedan"/>
    <n v="29"/>
    <n v="21"/>
    <n v="617"/>
    <x v="2185"/>
  </r>
  <r>
    <x v="10"/>
    <s v="C-Class"/>
    <n v="2017"/>
    <x v="2"/>
    <x v="2"/>
    <n v="362"/>
    <n v="6"/>
    <x v="1"/>
    <s v="all wheel drive"/>
    <n v="4"/>
    <s v="Factory Tuner,Luxury,High-Performance"/>
    <s v="Midsize"/>
    <s v="Sedan"/>
    <n v="29"/>
    <n v="21"/>
    <n v="617"/>
    <x v="2066"/>
  </r>
  <r>
    <x v="33"/>
    <s v="Evora 400"/>
    <n v="2017"/>
    <x v="2"/>
    <x v="2"/>
    <n v="400"/>
    <n v="6"/>
    <x v="3"/>
    <s v="rear wheel drive"/>
    <n v="2"/>
    <s v="Exotic,High-Performance"/>
    <s v="Compact"/>
    <s v="Coupe"/>
    <n v="39"/>
    <n v="21"/>
    <n v="613"/>
    <x v="2186"/>
  </r>
  <r>
    <x v="15"/>
    <s v="NSX"/>
    <n v="2017"/>
    <x v="2"/>
    <x v="2"/>
    <n v="573"/>
    <n v="6"/>
    <x v="2"/>
    <s v="all wheel drive"/>
    <n v="2"/>
    <s v="Exotic,Luxury,High-Performance,Hybrid"/>
    <s v="Compact"/>
    <s v="Coupe"/>
    <n v="22"/>
    <n v="21"/>
    <n v="204"/>
    <x v="2187"/>
  </r>
  <r>
    <x v="18"/>
    <s v="Sidekick"/>
    <n v="1998"/>
    <x v="26"/>
    <x v="1"/>
    <n v="95"/>
    <n v="4"/>
    <x v="3"/>
    <s v="rear wheel drive"/>
    <n v="4"/>
    <s v="N/A"/>
    <s v="Compact"/>
    <s v="4dr SUV"/>
    <n v="24"/>
    <n v="20"/>
    <n v="481"/>
    <x v="176"/>
  </r>
  <r>
    <x v="18"/>
    <s v="Sidekick"/>
    <n v="1998"/>
    <x v="26"/>
    <x v="1"/>
    <n v="95"/>
    <n v="4"/>
    <x v="3"/>
    <s v="four wheel drive"/>
    <n v="4"/>
    <s v="N/A"/>
    <s v="Compact"/>
    <s v="4dr SUV"/>
    <n v="24"/>
    <n v="20"/>
    <n v="481"/>
    <x v="2188"/>
  </r>
  <r>
    <x v="22"/>
    <s v="Shadow"/>
    <n v="1992"/>
    <x v="16"/>
    <x v="1"/>
    <n v="100"/>
    <n v="4"/>
    <x v="3"/>
    <s v="front wheel drive"/>
    <n v="4"/>
    <s v="Hatchback"/>
    <s v="Compact"/>
    <s v="4dr Hatchback"/>
    <n v="29"/>
    <n v="20"/>
    <n v="1851"/>
    <x v="176"/>
  </r>
  <r>
    <x v="22"/>
    <s v="Daytona"/>
    <n v="1992"/>
    <x v="16"/>
    <x v="1"/>
    <n v="100"/>
    <n v="4"/>
    <x v="3"/>
    <s v="front wheel drive"/>
    <n v="2"/>
    <s v="Hatchback"/>
    <s v="Compact"/>
    <s v="2dr Hatchback"/>
    <n v="29"/>
    <n v="20"/>
    <n v="1851"/>
    <x v="176"/>
  </r>
  <r>
    <x v="22"/>
    <s v="Shadow"/>
    <n v="1992"/>
    <x v="16"/>
    <x v="1"/>
    <n v="100"/>
    <n v="4"/>
    <x v="3"/>
    <s v="front wheel drive"/>
    <n v="2"/>
    <s v="N/A"/>
    <s v="Compact"/>
    <s v="Convertible"/>
    <n v="29"/>
    <n v="20"/>
    <n v="1851"/>
    <x v="176"/>
  </r>
  <r>
    <x v="22"/>
    <s v="Shadow"/>
    <n v="1992"/>
    <x v="16"/>
    <x v="1"/>
    <n v="100"/>
    <n v="4"/>
    <x v="3"/>
    <s v="front wheel drive"/>
    <n v="2"/>
    <s v="Hatchback"/>
    <s v="Compact"/>
    <s v="2dr Hatchback"/>
    <n v="29"/>
    <n v="20"/>
    <n v="1851"/>
    <x v="176"/>
  </r>
  <r>
    <x v="23"/>
    <s v="Sundance"/>
    <n v="1992"/>
    <x v="16"/>
    <x v="1"/>
    <n v="100"/>
    <n v="4"/>
    <x v="3"/>
    <s v="front wheel drive"/>
    <n v="4"/>
    <s v="Hatchback"/>
    <s v="Compact"/>
    <s v="4dr Hatchback"/>
    <n v="29"/>
    <n v="20"/>
    <n v="535"/>
    <x v="176"/>
  </r>
  <r>
    <x v="23"/>
    <s v="Sundance"/>
    <n v="1992"/>
    <x v="16"/>
    <x v="1"/>
    <n v="100"/>
    <n v="4"/>
    <x v="3"/>
    <s v="front wheel drive"/>
    <n v="2"/>
    <s v="Hatchback"/>
    <s v="Compact"/>
    <s v="2dr Hatchback"/>
    <n v="29"/>
    <n v="20"/>
    <n v="535"/>
    <x v="176"/>
  </r>
  <r>
    <x v="2"/>
    <s v="Celebrity"/>
    <n v="1990"/>
    <x v="7"/>
    <x v="1"/>
    <n v="110"/>
    <n v="4"/>
    <x v="1"/>
    <s v="front wheel drive"/>
    <n v="4"/>
    <s v="N/A"/>
    <s v="Midsize"/>
    <s v="Wagon"/>
    <n v="29"/>
    <n v="20"/>
    <n v="1385"/>
    <x v="176"/>
  </r>
  <r>
    <x v="25"/>
    <n v="6000"/>
    <n v="1990"/>
    <x v="7"/>
    <x v="1"/>
    <n v="110"/>
    <n v="4"/>
    <x v="1"/>
    <s v="front wheel drive"/>
    <n v="4"/>
    <s v="N/A"/>
    <s v="Midsize"/>
    <s v="Sedan"/>
    <n v="29"/>
    <n v="20"/>
    <n v="210"/>
    <x v="176"/>
  </r>
  <r>
    <x v="5"/>
    <s v="Cabrio"/>
    <n v="2001"/>
    <x v="15"/>
    <x v="1"/>
    <n v="115"/>
    <n v="4"/>
    <x v="1"/>
    <s v="front wheel drive"/>
    <n v="2"/>
    <s v="N/A"/>
    <s v="Compact"/>
    <s v="Convertible"/>
    <n v="26"/>
    <n v="20"/>
    <n v="873"/>
    <x v="1277"/>
  </r>
  <r>
    <x v="5"/>
    <s v="Cabrio"/>
    <n v="2001"/>
    <x v="15"/>
    <x v="1"/>
    <n v="115"/>
    <n v="4"/>
    <x v="1"/>
    <s v="front wheel drive"/>
    <n v="2"/>
    <s v="N/A"/>
    <s v="Compact"/>
    <s v="Convertible"/>
    <n v="26"/>
    <n v="20"/>
    <n v="873"/>
    <x v="1252"/>
  </r>
  <r>
    <x v="5"/>
    <s v="Cabrio"/>
    <n v="2001"/>
    <x v="15"/>
    <x v="1"/>
    <n v="115"/>
    <n v="4"/>
    <x v="1"/>
    <s v="front wheel drive"/>
    <n v="2"/>
    <s v="N/A"/>
    <s v="Compact"/>
    <s v="Convertible"/>
    <n v="26"/>
    <n v="20"/>
    <n v="873"/>
    <x v="1219"/>
  </r>
  <r>
    <x v="5"/>
    <s v="Cabrio"/>
    <n v="2002"/>
    <x v="27"/>
    <x v="1"/>
    <n v="115"/>
    <n v="4"/>
    <x v="1"/>
    <s v="front wheel drive"/>
    <n v="2"/>
    <s v="N/A"/>
    <s v="Compact"/>
    <s v="Convertible"/>
    <n v="27"/>
    <n v="20"/>
    <n v="873"/>
    <x v="1219"/>
  </r>
  <r>
    <x v="5"/>
    <s v="Cabrio"/>
    <n v="2002"/>
    <x v="27"/>
    <x v="1"/>
    <n v="115"/>
    <n v="4"/>
    <x v="1"/>
    <s v="front wheel drive"/>
    <n v="2"/>
    <s v="N/A"/>
    <s v="Compact"/>
    <s v="Convertible"/>
    <n v="27"/>
    <n v="20"/>
    <n v="873"/>
    <x v="1277"/>
  </r>
  <r>
    <x v="5"/>
    <s v="Cabrio"/>
    <n v="2002"/>
    <x v="27"/>
    <x v="1"/>
    <n v="115"/>
    <n v="4"/>
    <x v="1"/>
    <s v="front wheel drive"/>
    <n v="2"/>
    <s v="N/A"/>
    <s v="Compact"/>
    <s v="Convertible"/>
    <n v="27"/>
    <n v="20"/>
    <n v="873"/>
    <x v="1252"/>
  </r>
  <r>
    <x v="17"/>
    <s v="B-Series Pickup"/>
    <n v="2000"/>
    <x v="13"/>
    <x v="1"/>
    <n v="119"/>
    <n v="4"/>
    <x v="3"/>
    <s v="rear wheel drive"/>
    <n v="2"/>
    <s v="N/A"/>
    <s v="Compact"/>
    <s v="Regular Cab Pickup"/>
    <n v="24"/>
    <n v="20"/>
    <n v="586"/>
    <x v="2189"/>
  </r>
  <r>
    <x v="17"/>
    <s v="B-Series Pickup"/>
    <n v="2000"/>
    <x v="13"/>
    <x v="1"/>
    <n v="119"/>
    <n v="4"/>
    <x v="3"/>
    <s v="rear wheel drive"/>
    <n v="2"/>
    <s v="N/A"/>
    <s v="Compact"/>
    <s v="Extended Cab Pickup"/>
    <n v="24"/>
    <n v="20"/>
    <n v="586"/>
    <x v="2190"/>
  </r>
  <r>
    <x v="17"/>
    <s v="B-Series Pickup"/>
    <n v="2000"/>
    <x v="13"/>
    <x v="1"/>
    <n v="119"/>
    <n v="4"/>
    <x v="3"/>
    <s v="rear wheel drive"/>
    <n v="2"/>
    <s v="N/A"/>
    <s v="Compact"/>
    <s v="Regular Cab Pickup"/>
    <n v="24"/>
    <n v="20"/>
    <n v="586"/>
    <x v="2191"/>
  </r>
  <r>
    <x v="18"/>
    <s v="Sidekick"/>
    <n v="1996"/>
    <x v="21"/>
    <x v="1"/>
    <n v="120"/>
    <n v="4"/>
    <x v="3"/>
    <s v="four wheel drive"/>
    <n v="4"/>
    <s v="N/A"/>
    <s v="Compact"/>
    <s v="4dr SUV"/>
    <n v="23"/>
    <n v="20"/>
    <n v="481"/>
    <x v="176"/>
  </r>
  <r>
    <x v="18"/>
    <s v="Sidekick"/>
    <n v="1998"/>
    <x v="26"/>
    <x v="1"/>
    <n v="120"/>
    <n v="4"/>
    <x v="3"/>
    <s v="four wheel drive"/>
    <n v="4"/>
    <s v="N/A"/>
    <s v="Compact"/>
    <s v="4dr SUV"/>
    <n v="23"/>
    <n v="20"/>
    <n v="481"/>
    <x v="2192"/>
  </r>
  <r>
    <x v="18"/>
    <s v="Sidekick"/>
    <n v="1998"/>
    <x v="26"/>
    <x v="1"/>
    <n v="120"/>
    <n v="4"/>
    <x v="3"/>
    <s v="four wheel drive"/>
    <n v="4"/>
    <s v="N/A"/>
    <s v="Compact"/>
    <s v="4dr SUV"/>
    <n v="23"/>
    <n v="20"/>
    <n v="481"/>
    <x v="2193"/>
  </r>
  <r>
    <x v="18"/>
    <s v="Sidekick"/>
    <n v="1998"/>
    <x v="26"/>
    <x v="1"/>
    <n v="120"/>
    <n v="4"/>
    <x v="3"/>
    <s v="rear wheel drive"/>
    <n v="4"/>
    <s v="N/A"/>
    <s v="Compact"/>
    <s v="4dr SUV"/>
    <n v="23"/>
    <n v="20"/>
    <n v="481"/>
    <x v="2194"/>
  </r>
  <r>
    <x v="18"/>
    <s v="Sidekick"/>
    <n v="1998"/>
    <x v="26"/>
    <x v="1"/>
    <n v="120"/>
    <n v="4"/>
    <x v="3"/>
    <s v="four wheel drive"/>
    <n v="4"/>
    <s v="N/A"/>
    <s v="Compact"/>
    <s v="4dr SUV"/>
    <n v="23"/>
    <n v="20"/>
    <n v="481"/>
    <x v="2195"/>
  </r>
  <r>
    <x v="7"/>
    <s v="Sephia"/>
    <n v="2000"/>
    <x v="13"/>
    <x v="1"/>
    <n v="125"/>
    <n v="4"/>
    <x v="3"/>
    <s v="front wheel drive"/>
    <n v="4"/>
    <s v="N/A"/>
    <s v="Compact"/>
    <s v="Sedan"/>
    <n v="26"/>
    <n v="20"/>
    <n v="1720"/>
    <x v="176"/>
  </r>
  <r>
    <x v="18"/>
    <s v="Forenza"/>
    <n v="2006"/>
    <x v="24"/>
    <x v="1"/>
    <n v="126"/>
    <n v="4"/>
    <x v="3"/>
    <s v="front wheel drive"/>
    <n v="4"/>
    <s v="N/A"/>
    <s v="Compact"/>
    <s v="Sedan"/>
    <n v="28"/>
    <n v="20"/>
    <n v="481"/>
    <x v="1178"/>
  </r>
  <r>
    <x v="18"/>
    <s v="Forenza"/>
    <n v="2006"/>
    <x v="24"/>
    <x v="1"/>
    <n v="126"/>
    <n v="4"/>
    <x v="3"/>
    <s v="front wheel drive"/>
    <n v="4"/>
    <s v="N/A"/>
    <s v="Compact"/>
    <s v="Sedan"/>
    <n v="28"/>
    <n v="20"/>
    <n v="481"/>
    <x v="1642"/>
  </r>
  <r>
    <x v="18"/>
    <s v="Reno"/>
    <n v="2006"/>
    <x v="24"/>
    <x v="1"/>
    <n v="126"/>
    <n v="4"/>
    <x v="3"/>
    <s v="front wheel drive"/>
    <n v="4"/>
    <s v="Hatchback"/>
    <s v="Compact"/>
    <s v="4dr Hatchback"/>
    <n v="28"/>
    <n v="20"/>
    <n v="481"/>
    <x v="2196"/>
  </r>
  <r>
    <x v="18"/>
    <s v="Reno"/>
    <n v="2006"/>
    <x v="24"/>
    <x v="1"/>
    <n v="126"/>
    <n v="4"/>
    <x v="3"/>
    <s v="front wheel drive"/>
    <n v="4"/>
    <s v="Hatchback"/>
    <s v="Compact"/>
    <s v="4dr Hatchback"/>
    <n v="28"/>
    <n v="20"/>
    <n v="481"/>
    <x v="2197"/>
  </r>
  <r>
    <x v="18"/>
    <s v="Reno"/>
    <n v="2006"/>
    <x v="24"/>
    <x v="1"/>
    <n v="126"/>
    <n v="4"/>
    <x v="3"/>
    <s v="front wheel drive"/>
    <n v="4"/>
    <s v="Hatchback"/>
    <s v="Compact"/>
    <s v="4dr Hatchback"/>
    <n v="28"/>
    <n v="20"/>
    <n v="481"/>
    <x v="1176"/>
  </r>
  <r>
    <x v="2"/>
    <s v="Tracker"/>
    <n v="2002"/>
    <x v="27"/>
    <x v="1"/>
    <n v="127"/>
    <n v="4"/>
    <x v="3"/>
    <s v="rear wheel drive"/>
    <n v="4"/>
    <s v="N/A"/>
    <s v="Compact"/>
    <s v="4dr SUV"/>
    <n v="24"/>
    <n v="20"/>
    <n v="1385"/>
    <x v="224"/>
  </r>
  <r>
    <x v="2"/>
    <s v="Tracker"/>
    <n v="2002"/>
    <x v="27"/>
    <x v="1"/>
    <n v="127"/>
    <n v="4"/>
    <x v="3"/>
    <s v="four wheel drive"/>
    <n v="4"/>
    <s v="N/A"/>
    <s v="Compact"/>
    <s v="4dr SUV"/>
    <n v="23"/>
    <n v="20"/>
    <n v="1385"/>
    <x v="1933"/>
  </r>
  <r>
    <x v="2"/>
    <s v="Tracker"/>
    <n v="2003"/>
    <x v="18"/>
    <x v="1"/>
    <n v="127"/>
    <n v="4"/>
    <x v="3"/>
    <s v="rear wheel drive"/>
    <n v="4"/>
    <s v="N/A"/>
    <s v="Compact"/>
    <s v="4dr SUV"/>
    <n v="24"/>
    <n v="20"/>
    <n v="1385"/>
    <x v="2198"/>
  </r>
  <r>
    <x v="2"/>
    <s v="Tracker"/>
    <n v="2003"/>
    <x v="18"/>
    <x v="1"/>
    <n v="127"/>
    <n v="4"/>
    <x v="3"/>
    <s v="four wheel drive"/>
    <n v="4"/>
    <s v="N/A"/>
    <s v="Compact"/>
    <s v="4dr SUV"/>
    <n v="23"/>
    <n v="20"/>
    <n v="1385"/>
    <x v="1939"/>
  </r>
  <r>
    <x v="2"/>
    <s v="Tracker"/>
    <n v="2002"/>
    <x v="27"/>
    <x v="1"/>
    <n v="127"/>
    <n v="4"/>
    <x v="3"/>
    <s v="four wheel drive"/>
    <n v="2"/>
    <s v="N/A"/>
    <s v="Compact"/>
    <s v="Convertible SUV"/>
    <n v="23"/>
    <n v="20"/>
    <n v="1385"/>
    <x v="2199"/>
  </r>
  <r>
    <x v="2"/>
    <s v="Tracker"/>
    <n v="2002"/>
    <x v="27"/>
    <x v="1"/>
    <n v="127"/>
    <n v="4"/>
    <x v="3"/>
    <s v="four wheel drive"/>
    <n v="2"/>
    <s v="N/A"/>
    <s v="Compact"/>
    <s v="Convertible SUV"/>
    <n v="23"/>
    <n v="20"/>
    <n v="1385"/>
    <x v="364"/>
  </r>
  <r>
    <x v="2"/>
    <s v="Tracker"/>
    <n v="2002"/>
    <x v="27"/>
    <x v="1"/>
    <n v="127"/>
    <n v="4"/>
    <x v="3"/>
    <s v="rear wheel drive"/>
    <n v="2"/>
    <s v="N/A"/>
    <s v="Compact"/>
    <s v="Convertible SUV"/>
    <n v="24"/>
    <n v="20"/>
    <n v="1385"/>
    <x v="810"/>
  </r>
  <r>
    <x v="2"/>
    <s v="Tracker"/>
    <n v="2003"/>
    <x v="18"/>
    <x v="1"/>
    <n v="127"/>
    <n v="4"/>
    <x v="3"/>
    <s v="four wheel drive"/>
    <n v="2"/>
    <s v="N/A"/>
    <s v="Compact"/>
    <s v="Convertible SUV"/>
    <n v="23"/>
    <n v="20"/>
    <n v="1385"/>
    <x v="2200"/>
  </r>
  <r>
    <x v="2"/>
    <s v="Tracker"/>
    <n v="2003"/>
    <x v="18"/>
    <x v="1"/>
    <n v="127"/>
    <n v="4"/>
    <x v="3"/>
    <s v="rear wheel drive"/>
    <n v="2"/>
    <s v="N/A"/>
    <s v="Compact"/>
    <s v="Convertible SUV"/>
    <n v="24"/>
    <n v="20"/>
    <n v="1385"/>
    <x v="2201"/>
  </r>
  <r>
    <x v="2"/>
    <s v="Tracker"/>
    <n v="2003"/>
    <x v="18"/>
    <x v="1"/>
    <n v="127"/>
    <n v="4"/>
    <x v="3"/>
    <s v="four wheel drive"/>
    <n v="2"/>
    <s v="N/A"/>
    <s v="Compact"/>
    <s v="Convertible SUV"/>
    <n v="23"/>
    <n v="20"/>
    <n v="1385"/>
    <x v="2202"/>
  </r>
  <r>
    <x v="18"/>
    <s v="Forenza"/>
    <n v="2007"/>
    <x v="25"/>
    <x v="1"/>
    <n v="127"/>
    <n v="4"/>
    <x v="3"/>
    <s v="front wheel drive"/>
    <n v="4"/>
    <s v="N/A"/>
    <s v="Compact"/>
    <s v="Sedan"/>
    <n v="28"/>
    <n v="20"/>
    <n v="481"/>
    <x v="1174"/>
  </r>
  <r>
    <x v="18"/>
    <s v="Forenza"/>
    <n v="2007"/>
    <x v="25"/>
    <x v="1"/>
    <n v="127"/>
    <n v="4"/>
    <x v="3"/>
    <s v="front wheel drive"/>
    <n v="4"/>
    <s v="N/A"/>
    <s v="Compact"/>
    <s v="Sedan"/>
    <n v="28"/>
    <n v="20"/>
    <n v="481"/>
    <x v="1637"/>
  </r>
  <r>
    <x v="18"/>
    <s v="Forenza"/>
    <n v="2007"/>
    <x v="25"/>
    <x v="1"/>
    <n v="127"/>
    <n v="4"/>
    <x v="3"/>
    <s v="front wheel drive"/>
    <n v="4"/>
    <s v="N/A"/>
    <s v="Compact"/>
    <s v="Sedan"/>
    <n v="28"/>
    <n v="20"/>
    <n v="481"/>
    <x v="1175"/>
  </r>
  <r>
    <x v="18"/>
    <s v="Forenza"/>
    <n v="2007"/>
    <x v="25"/>
    <x v="1"/>
    <n v="127"/>
    <n v="4"/>
    <x v="3"/>
    <s v="front wheel drive"/>
    <n v="4"/>
    <s v="N/A"/>
    <s v="Compact"/>
    <s v="Sedan"/>
    <n v="28"/>
    <n v="20"/>
    <n v="481"/>
    <x v="2203"/>
  </r>
  <r>
    <x v="18"/>
    <s v="Forenza"/>
    <n v="2008"/>
    <x v="12"/>
    <x v="1"/>
    <n v="127"/>
    <n v="4"/>
    <x v="3"/>
    <s v="front wheel drive"/>
    <n v="4"/>
    <s v="N/A"/>
    <s v="Compact"/>
    <s v="Sedan"/>
    <n v="28"/>
    <n v="20"/>
    <n v="481"/>
    <x v="2204"/>
  </r>
  <r>
    <x v="18"/>
    <s v="Forenza"/>
    <n v="2008"/>
    <x v="12"/>
    <x v="1"/>
    <n v="127"/>
    <n v="4"/>
    <x v="3"/>
    <s v="front wheel drive"/>
    <n v="4"/>
    <s v="N/A"/>
    <s v="Compact"/>
    <s v="Sedan"/>
    <n v="28"/>
    <n v="20"/>
    <n v="481"/>
    <x v="2205"/>
  </r>
  <r>
    <x v="18"/>
    <s v="Reno"/>
    <n v="2007"/>
    <x v="25"/>
    <x v="1"/>
    <n v="127"/>
    <n v="4"/>
    <x v="3"/>
    <s v="front wheel drive"/>
    <n v="4"/>
    <s v="Hatchback"/>
    <s v="Compact"/>
    <s v="4dr Hatchback"/>
    <n v="28"/>
    <n v="20"/>
    <n v="481"/>
    <x v="2206"/>
  </r>
  <r>
    <x v="18"/>
    <s v="Reno"/>
    <n v="2007"/>
    <x v="25"/>
    <x v="1"/>
    <n v="127"/>
    <n v="4"/>
    <x v="3"/>
    <s v="front wheel drive"/>
    <n v="4"/>
    <s v="Hatchback"/>
    <s v="Compact"/>
    <s v="4dr Hatchback"/>
    <n v="28"/>
    <n v="20"/>
    <n v="481"/>
    <x v="1639"/>
  </r>
  <r>
    <x v="18"/>
    <s v="Reno"/>
    <n v="2008"/>
    <x v="12"/>
    <x v="1"/>
    <n v="127"/>
    <n v="4"/>
    <x v="3"/>
    <s v="front wheel drive"/>
    <n v="4"/>
    <s v="Hatchback"/>
    <s v="Compact"/>
    <s v="4dr Hatchback"/>
    <n v="28"/>
    <n v="20"/>
    <n v="481"/>
    <x v="2207"/>
  </r>
  <r>
    <x v="18"/>
    <s v="Reno"/>
    <n v="2008"/>
    <x v="12"/>
    <x v="1"/>
    <n v="127"/>
    <n v="4"/>
    <x v="3"/>
    <s v="front wheel drive"/>
    <n v="4"/>
    <s v="Hatchback"/>
    <s v="Compact"/>
    <s v="4dr Hatchback"/>
    <n v="28"/>
    <n v="20"/>
    <n v="481"/>
    <x v="2208"/>
  </r>
  <r>
    <x v="18"/>
    <s v="Vitara"/>
    <n v="2002"/>
    <x v="27"/>
    <x v="1"/>
    <n v="127"/>
    <n v="4"/>
    <x v="1"/>
    <s v="rear wheel drive"/>
    <n v="4"/>
    <s v="N/A"/>
    <s v="Compact"/>
    <s v="4dr SUV"/>
    <n v="23"/>
    <n v="20"/>
    <n v="481"/>
    <x v="1424"/>
  </r>
  <r>
    <x v="18"/>
    <s v="Vitara"/>
    <n v="2002"/>
    <x v="27"/>
    <x v="1"/>
    <n v="127"/>
    <n v="4"/>
    <x v="3"/>
    <s v="four wheel drive"/>
    <n v="4"/>
    <s v="N/A"/>
    <s v="Compact"/>
    <s v="4dr SUV"/>
    <n v="23"/>
    <n v="20"/>
    <n v="481"/>
    <x v="981"/>
  </r>
  <r>
    <x v="18"/>
    <s v="Vitara"/>
    <n v="2002"/>
    <x v="27"/>
    <x v="1"/>
    <n v="127"/>
    <n v="4"/>
    <x v="1"/>
    <s v="four wheel drive"/>
    <n v="4"/>
    <s v="N/A"/>
    <s v="Compact"/>
    <s v="4dr SUV"/>
    <n v="23"/>
    <n v="20"/>
    <n v="481"/>
    <x v="2209"/>
  </r>
  <r>
    <x v="18"/>
    <s v="Vitara"/>
    <n v="2002"/>
    <x v="27"/>
    <x v="1"/>
    <n v="127"/>
    <n v="4"/>
    <x v="3"/>
    <s v="rear wheel drive"/>
    <n v="4"/>
    <s v="N/A"/>
    <s v="Compact"/>
    <s v="4dr SUV"/>
    <n v="23"/>
    <n v="20"/>
    <n v="481"/>
    <x v="1376"/>
  </r>
  <r>
    <x v="18"/>
    <s v="Vitara"/>
    <n v="2003"/>
    <x v="18"/>
    <x v="1"/>
    <n v="127"/>
    <n v="4"/>
    <x v="3"/>
    <s v="four wheel drive"/>
    <n v="4"/>
    <s v="N/A"/>
    <s v="Compact"/>
    <s v="4dr SUV"/>
    <n v="23"/>
    <n v="20"/>
    <n v="481"/>
    <x v="981"/>
  </r>
  <r>
    <x v="18"/>
    <s v="Vitara"/>
    <n v="2003"/>
    <x v="18"/>
    <x v="1"/>
    <n v="127"/>
    <n v="4"/>
    <x v="3"/>
    <s v="rear wheel drive"/>
    <n v="4"/>
    <s v="N/A"/>
    <s v="Compact"/>
    <s v="4dr SUV"/>
    <n v="23"/>
    <n v="20"/>
    <n v="481"/>
    <x v="1376"/>
  </r>
  <r>
    <x v="18"/>
    <s v="Vitara"/>
    <n v="2002"/>
    <x v="27"/>
    <x v="1"/>
    <n v="127"/>
    <n v="4"/>
    <x v="1"/>
    <s v="rear wheel drive"/>
    <n v="2"/>
    <s v="N/A"/>
    <s v="Compact"/>
    <s v="Convertible SUV"/>
    <n v="23"/>
    <n v="20"/>
    <n v="481"/>
    <x v="1377"/>
  </r>
  <r>
    <x v="18"/>
    <s v="Vitara"/>
    <n v="2002"/>
    <x v="27"/>
    <x v="1"/>
    <n v="127"/>
    <n v="4"/>
    <x v="1"/>
    <s v="four wheel drive"/>
    <n v="2"/>
    <s v="N/A"/>
    <s v="Compact"/>
    <s v="Convertible SUV"/>
    <n v="23"/>
    <n v="20"/>
    <n v="481"/>
    <x v="1429"/>
  </r>
  <r>
    <x v="18"/>
    <s v="Vitara"/>
    <n v="2002"/>
    <x v="27"/>
    <x v="1"/>
    <n v="127"/>
    <n v="4"/>
    <x v="3"/>
    <s v="four wheel drive"/>
    <n v="2"/>
    <s v="N/A"/>
    <s v="Compact"/>
    <s v="Convertible SUV"/>
    <n v="23"/>
    <n v="20"/>
    <n v="481"/>
    <x v="1622"/>
  </r>
  <r>
    <x v="18"/>
    <s v="Vitara"/>
    <n v="2002"/>
    <x v="27"/>
    <x v="1"/>
    <n v="127"/>
    <n v="4"/>
    <x v="3"/>
    <s v="rear wheel drive"/>
    <n v="2"/>
    <s v="N/A"/>
    <s v="Compact"/>
    <s v="Convertible SUV"/>
    <n v="24"/>
    <n v="20"/>
    <n v="481"/>
    <x v="1638"/>
  </r>
  <r>
    <x v="18"/>
    <s v="Vitara"/>
    <n v="2003"/>
    <x v="18"/>
    <x v="1"/>
    <n v="127"/>
    <n v="4"/>
    <x v="3"/>
    <s v="four wheel drive"/>
    <n v="2"/>
    <s v="N/A"/>
    <s v="Compact"/>
    <s v="Convertible SUV"/>
    <n v="23"/>
    <n v="20"/>
    <n v="481"/>
    <x v="1622"/>
  </r>
  <r>
    <x v="18"/>
    <s v="Vitara"/>
    <n v="2003"/>
    <x v="18"/>
    <x v="1"/>
    <n v="127"/>
    <n v="4"/>
    <x v="3"/>
    <s v="rear wheel drive"/>
    <n v="2"/>
    <s v="N/A"/>
    <s v="Compact"/>
    <s v="Convertible SUV"/>
    <n v="24"/>
    <n v="20"/>
    <n v="481"/>
    <x v="2210"/>
  </r>
  <r>
    <x v="17"/>
    <s v="MX-3"/>
    <n v="1993"/>
    <x v="17"/>
    <x v="1"/>
    <n v="130"/>
    <n v="6"/>
    <x v="3"/>
    <s v="front wheel drive"/>
    <n v="2"/>
    <s v="Hatchback"/>
    <s v="Compact"/>
    <s v="2dr Hatchback"/>
    <n v="26"/>
    <n v="20"/>
    <n v="586"/>
    <x v="176"/>
  </r>
  <r>
    <x v="17"/>
    <s v="MX-3"/>
    <n v="1994"/>
    <x v="23"/>
    <x v="1"/>
    <n v="130"/>
    <n v="6"/>
    <x v="3"/>
    <s v="front wheel drive"/>
    <n v="2"/>
    <s v="Hatchback"/>
    <s v="Compact"/>
    <s v="2dr Hatchback"/>
    <n v="26"/>
    <n v="20"/>
    <n v="586"/>
    <x v="176"/>
  </r>
  <r>
    <x v="14"/>
    <s v="Tiburon"/>
    <n v="2007"/>
    <x v="25"/>
    <x v="1"/>
    <n v="138"/>
    <n v="4"/>
    <x v="1"/>
    <s v="front wheel drive"/>
    <n v="2"/>
    <s v="Hatchback"/>
    <s v="Compact"/>
    <s v="2dr Hatchback"/>
    <n v="27"/>
    <n v="20"/>
    <n v="1439"/>
    <x v="1213"/>
  </r>
  <r>
    <x v="14"/>
    <s v="Tiburon"/>
    <n v="2007"/>
    <x v="25"/>
    <x v="1"/>
    <n v="138"/>
    <n v="4"/>
    <x v="3"/>
    <s v="front wheel drive"/>
    <n v="2"/>
    <s v="Hatchback"/>
    <s v="Compact"/>
    <s v="2dr Hatchback"/>
    <n v="28"/>
    <n v="20"/>
    <n v="1439"/>
    <x v="1394"/>
  </r>
  <r>
    <x v="14"/>
    <s v="Tiburon"/>
    <n v="2008"/>
    <x v="12"/>
    <x v="1"/>
    <n v="138"/>
    <n v="4"/>
    <x v="1"/>
    <s v="front wheel drive"/>
    <n v="2"/>
    <s v="Hatchback"/>
    <s v="Compact"/>
    <s v="2dr Hatchback"/>
    <n v="27"/>
    <n v="20"/>
    <n v="1439"/>
    <x v="973"/>
  </r>
  <r>
    <x v="14"/>
    <s v="Tiburon"/>
    <n v="2008"/>
    <x v="12"/>
    <x v="1"/>
    <n v="138"/>
    <n v="4"/>
    <x v="3"/>
    <s v="front wheel drive"/>
    <n v="2"/>
    <s v="Hatchback"/>
    <s v="Compact"/>
    <s v="2dr Hatchback"/>
    <n v="28"/>
    <n v="20"/>
    <n v="1439"/>
    <x v="2211"/>
  </r>
  <r>
    <x v="4"/>
    <s v="200SX"/>
    <n v="1998"/>
    <x v="26"/>
    <x v="1"/>
    <n v="140"/>
    <n v="4"/>
    <x v="3"/>
    <s v="front wheel drive"/>
    <n v="2"/>
    <s v="Performance"/>
    <s v="Compact"/>
    <s v="Coupe"/>
    <n v="28"/>
    <n v="20"/>
    <n v="2009"/>
    <x v="2212"/>
  </r>
  <r>
    <x v="4"/>
    <s v="NX"/>
    <n v="1992"/>
    <x v="16"/>
    <x v="1"/>
    <n v="140"/>
    <n v="4"/>
    <x v="3"/>
    <s v="front wheel drive"/>
    <n v="2"/>
    <s v="Hatchback,Performance"/>
    <s v="Compact"/>
    <s v="2dr Hatchback"/>
    <n v="28"/>
    <n v="20"/>
    <n v="2009"/>
    <x v="176"/>
  </r>
  <r>
    <x v="4"/>
    <s v="NX"/>
    <n v="1993"/>
    <x v="17"/>
    <x v="1"/>
    <n v="140"/>
    <n v="4"/>
    <x v="3"/>
    <s v="front wheel drive"/>
    <n v="2"/>
    <s v="Hatchback,Performance"/>
    <s v="Compact"/>
    <s v="2dr Hatchback"/>
    <n v="28"/>
    <n v="20"/>
    <n v="2009"/>
    <x v="176"/>
  </r>
  <r>
    <x v="21"/>
    <s v="G20"/>
    <n v="2001"/>
    <x v="15"/>
    <x v="1"/>
    <n v="145"/>
    <n v="4"/>
    <x v="1"/>
    <s v="front wheel drive"/>
    <n v="4"/>
    <s v="Luxury"/>
    <s v="Compact"/>
    <s v="Sedan"/>
    <n v="28"/>
    <n v="20"/>
    <n v="190"/>
    <x v="483"/>
  </r>
  <r>
    <x v="21"/>
    <s v="G20"/>
    <n v="2001"/>
    <x v="15"/>
    <x v="1"/>
    <n v="145"/>
    <n v="4"/>
    <x v="1"/>
    <s v="front wheel drive"/>
    <n v="4"/>
    <s v="Luxury"/>
    <s v="Compact"/>
    <s v="Sedan"/>
    <n v="28"/>
    <n v="20"/>
    <n v="190"/>
    <x v="622"/>
  </r>
  <r>
    <x v="21"/>
    <s v="G20"/>
    <n v="2002"/>
    <x v="27"/>
    <x v="1"/>
    <n v="145"/>
    <n v="4"/>
    <x v="1"/>
    <s v="front wheel drive"/>
    <n v="4"/>
    <s v="Luxury"/>
    <s v="Compact"/>
    <s v="Sedan"/>
    <n v="23"/>
    <n v="20"/>
    <n v="190"/>
    <x v="483"/>
  </r>
  <r>
    <x v="22"/>
    <s v="Stratus"/>
    <n v="2004"/>
    <x v="19"/>
    <x v="1"/>
    <n v="150"/>
    <n v="4"/>
    <x v="1"/>
    <s v="front wheel drive"/>
    <n v="4"/>
    <s v="N/A"/>
    <s v="Midsize"/>
    <s v="Sedan"/>
    <n v="27"/>
    <n v="20"/>
    <n v="1851"/>
    <x v="2213"/>
  </r>
  <r>
    <x v="22"/>
    <s v="Stratus"/>
    <n v="2006"/>
    <x v="24"/>
    <x v="1"/>
    <n v="150"/>
    <n v="4"/>
    <x v="1"/>
    <s v="front wheel drive"/>
    <n v="4"/>
    <s v="Flex Fuel"/>
    <s v="Midsize"/>
    <s v="Sedan"/>
    <n v="27"/>
    <n v="20"/>
    <n v="1851"/>
    <x v="2214"/>
  </r>
  <r>
    <x v="29"/>
    <s v="Achieva"/>
    <n v="1996"/>
    <x v="21"/>
    <x v="1"/>
    <n v="150"/>
    <n v="4"/>
    <x v="3"/>
    <s v="front wheel drive"/>
    <n v="4"/>
    <s v="N/A"/>
    <s v="Midsize"/>
    <s v="Sedan"/>
    <n v="30"/>
    <n v="20"/>
    <n v="26"/>
    <x v="176"/>
  </r>
  <r>
    <x v="29"/>
    <s v="Achieva"/>
    <n v="1996"/>
    <x v="21"/>
    <x v="1"/>
    <n v="150"/>
    <n v="4"/>
    <x v="3"/>
    <s v="front wheel drive"/>
    <n v="2"/>
    <s v="N/A"/>
    <s v="Midsize"/>
    <s v="Coupe"/>
    <n v="30"/>
    <n v="20"/>
    <n v="26"/>
    <x v="176"/>
  </r>
  <r>
    <x v="5"/>
    <s v="New Beetle"/>
    <n v="2008"/>
    <x v="12"/>
    <x v="1"/>
    <n v="150"/>
    <n v="5"/>
    <x v="1"/>
    <s v="front wheel drive"/>
    <n v="2"/>
    <s v="Hatchback"/>
    <s v="Compact"/>
    <s v="2dr Hatchback"/>
    <n v="29"/>
    <n v="20"/>
    <n v="873"/>
    <x v="2041"/>
  </r>
  <r>
    <x v="5"/>
    <s v="New Beetle"/>
    <n v="2008"/>
    <x v="12"/>
    <x v="1"/>
    <n v="150"/>
    <n v="5"/>
    <x v="1"/>
    <s v="front wheel drive"/>
    <n v="2"/>
    <s v="Hatchback"/>
    <s v="Compact"/>
    <s v="2dr Hatchback"/>
    <n v="29"/>
    <n v="20"/>
    <n v="873"/>
    <x v="2215"/>
  </r>
  <r>
    <x v="5"/>
    <s v="New Beetle"/>
    <n v="2008"/>
    <x v="12"/>
    <x v="1"/>
    <n v="150"/>
    <n v="5"/>
    <x v="1"/>
    <s v="front wheel drive"/>
    <n v="2"/>
    <s v="N/A"/>
    <s v="Compact"/>
    <s v="Convertible"/>
    <n v="28"/>
    <n v="20"/>
    <n v="873"/>
    <x v="2216"/>
  </r>
  <r>
    <x v="5"/>
    <s v="New Beetle"/>
    <n v="2008"/>
    <x v="12"/>
    <x v="1"/>
    <n v="150"/>
    <n v="5"/>
    <x v="3"/>
    <s v="front wheel drive"/>
    <n v="2"/>
    <s v="Hatchback"/>
    <s v="Compact"/>
    <s v="2dr Hatchback"/>
    <n v="28"/>
    <n v="20"/>
    <n v="873"/>
    <x v="2217"/>
  </r>
  <r>
    <x v="5"/>
    <s v="New Beetle"/>
    <n v="2008"/>
    <x v="12"/>
    <x v="1"/>
    <n v="150"/>
    <n v="5"/>
    <x v="1"/>
    <s v="front wheel drive"/>
    <n v="2"/>
    <s v="Hatchback"/>
    <s v="Compact"/>
    <s v="2dr Hatchback"/>
    <n v="29"/>
    <n v="20"/>
    <n v="873"/>
    <x v="474"/>
  </r>
  <r>
    <x v="5"/>
    <s v="New Beetle"/>
    <n v="2008"/>
    <x v="12"/>
    <x v="1"/>
    <n v="150"/>
    <n v="5"/>
    <x v="3"/>
    <s v="front wheel drive"/>
    <n v="2"/>
    <s v="N/A"/>
    <s v="Compact"/>
    <s v="Convertible"/>
    <n v="28"/>
    <n v="20"/>
    <n v="873"/>
    <x v="2218"/>
  </r>
  <r>
    <x v="5"/>
    <s v="New Beetle"/>
    <n v="2008"/>
    <x v="12"/>
    <x v="1"/>
    <n v="150"/>
    <n v="5"/>
    <x v="1"/>
    <s v="front wheel drive"/>
    <n v="2"/>
    <s v="N/A"/>
    <s v="Compact"/>
    <s v="Convertible"/>
    <n v="28"/>
    <n v="20"/>
    <n v="873"/>
    <x v="2219"/>
  </r>
  <r>
    <x v="5"/>
    <s v="New Beetle"/>
    <n v="2009"/>
    <x v="10"/>
    <x v="1"/>
    <n v="150"/>
    <n v="5"/>
    <x v="1"/>
    <s v="front wheel drive"/>
    <n v="2"/>
    <s v="N/A"/>
    <s v="Compact"/>
    <s v="Convertible"/>
    <n v="28"/>
    <n v="20"/>
    <n v="873"/>
    <x v="190"/>
  </r>
  <r>
    <x v="5"/>
    <s v="New Beetle"/>
    <n v="2009"/>
    <x v="10"/>
    <x v="1"/>
    <n v="150"/>
    <n v="5"/>
    <x v="3"/>
    <s v="front wheel drive"/>
    <n v="2"/>
    <s v="Hatchback"/>
    <s v="Compact"/>
    <s v="2dr Hatchback"/>
    <n v="28"/>
    <n v="20"/>
    <n v="873"/>
    <x v="576"/>
  </r>
  <r>
    <x v="5"/>
    <s v="New Beetle"/>
    <n v="2009"/>
    <x v="10"/>
    <x v="1"/>
    <n v="150"/>
    <n v="5"/>
    <x v="1"/>
    <s v="front wheel drive"/>
    <n v="2"/>
    <s v="N/A"/>
    <s v="Compact"/>
    <s v="Convertible"/>
    <n v="28"/>
    <n v="20"/>
    <n v="873"/>
    <x v="114"/>
  </r>
  <r>
    <x v="5"/>
    <s v="New Beetle"/>
    <n v="2009"/>
    <x v="10"/>
    <x v="1"/>
    <n v="150"/>
    <n v="5"/>
    <x v="1"/>
    <s v="front wheel drive"/>
    <n v="2"/>
    <s v="Hatchback"/>
    <s v="Compact"/>
    <s v="2dr Hatchback"/>
    <n v="29"/>
    <n v="20"/>
    <n v="873"/>
    <x v="639"/>
  </r>
  <r>
    <x v="5"/>
    <s v="New Beetle"/>
    <n v="2010"/>
    <x v="9"/>
    <x v="1"/>
    <n v="150"/>
    <n v="5"/>
    <x v="3"/>
    <s v="front wheel drive"/>
    <n v="2"/>
    <s v="Hatchback"/>
    <s v="Compact"/>
    <s v="2dr Hatchback"/>
    <n v="28"/>
    <n v="20"/>
    <n v="873"/>
    <x v="1448"/>
  </r>
  <r>
    <x v="5"/>
    <s v="New Beetle"/>
    <n v="2010"/>
    <x v="9"/>
    <x v="1"/>
    <n v="150"/>
    <n v="5"/>
    <x v="1"/>
    <s v="front wheel drive"/>
    <n v="2"/>
    <s v="N/A"/>
    <s v="Compact"/>
    <s v="Convertible"/>
    <n v="28"/>
    <n v="20"/>
    <n v="873"/>
    <x v="1870"/>
  </r>
  <r>
    <x v="5"/>
    <s v="New Beetle"/>
    <n v="2010"/>
    <x v="9"/>
    <x v="1"/>
    <n v="150"/>
    <n v="5"/>
    <x v="1"/>
    <s v="front wheel drive"/>
    <n v="2"/>
    <s v="Hatchback"/>
    <s v="Compact"/>
    <s v="2dr Hatchback"/>
    <n v="29"/>
    <n v="20"/>
    <n v="873"/>
    <x v="575"/>
  </r>
  <r>
    <x v="5"/>
    <s v="New Beetle"/>
    <n v="2010"/>
    <x v="9"/>
    <x v="1"/>
    <n v="150"/>
    <n v="5"/>
    <x v="1"/>
    <s v="front wheel drive"/>
    <n v="2"/>
    <s v="Hatchback"/>
    <s v="Compact"/>
    <s v="2dr Hatchback"/>
    <n v="29"/>
    <n v="20"/>
    <n v="873"/>
    <x v="2220"/>
  </r>
  <r>
    <x v="5"/>
    <s v="New Beetle"/>
    <n v="2010"/>
    <x v="9"/>
    <x v="1"/>
    <n v="150"/>
    <n v="5"/>
    <x v="1"/>
    <s v="front wheel drive"/>
    <n v="2"/>
    <s v="N/A"/>
    <s v="Compact"/>
    <s v="Convertible"/>
    <n v="28"/>
    <n v="20"/>
    <n v="873"/>
    <x v="2221"/>
  </r>
  <r>
    <x v="4"/>
    <s v="240SX"/>
    <n v="1998"/>
    <x v="26"/>
    <x v="1"/>
    <n v="155"/>
    <n v="4"/>
    <x v="3"/>
    <s v="rear wheel drive"/>
    <n v="2"/>
    <s v="Performance"/>
    <s v="Compact"/>
    <s v="Coupe"/>
    <n v="25"/>
    <n v="20"/>
    <n v="2009"/>
    <x v="2222"/>
  </r>
  <r>
    <x v="4"/>
    <s v="240SX"/>
    <n v="1998"/>
    <x v="26"/>
    <x v="1"/>
    <n v="155"/>
    <n v="4"/>
    <x v="3"/>
    <s v="rear wheel drive"/>
    <n v="2"/>
    <s v="Performance"/>
    <s v="Compact"/>
    <s v="Coupe"/>
    <n v="25"/>
    <n v="20"/>
    <n v="2009"/>
    <x v="2223"/>
  </r>
  <r>
    <x v="4"/>
    <s v="240SX"/>
    <n v="1998"/>
    <x v="26"/>
    <x v="1"/>
    <n v="155"/>
    <n v="4"/>
    <x v="3"/>
    <s v="rear wheel drive"/>
    <n v="2"/>
    <s v="Performance"/>
    <s v="Compact"/>
    <s v="Coupe"/>
    <n v="25"/>
    <n v="20"/>
    <n v="2009"/>
    <x v="2224"/>
  </r>
  <r>
    <x v="11"/>
    <s v="Camry Solara"/>
    <n v="2006"/>
    <x v="24"/>
    <x v="1"/>
    <n v="157"/>
    <n v="4"/>
    <x v="1"/>
    <s v="front wheel drive"/>
    <n v="2"/>
    <s v="N/A"/>
    <s v="Midsize"/>
    <s v="Coupe"/>
    <n v="30"/>
    <n v="20"/>
    <n v="2031"/>
    <x v="2225"/>
  </r>
  <r>
    <x v="11"/>
    <s v="Camry Solara"/>
    <n v="2006"/>
    <x v="24"/>
    <x v="1"/>
    <n v="157"/>
    <n v="4"/>
    <x v="1"/>
    <s v="front wheel drive"/>
    <n v="2"/>
    <s v="N/A"/>
    <s v="Midsize"/>
    <s v="Coupe"/>
    <n v="30"/>
    <n v="20"/>
    <n v="2031"/>
    <x v="73"/>
  </r>
  <r>
    <x v="11"/>
    <s v="Camry Solara"/>
    <n v="2006"/>
    <x v="24"/>
    <x v="1"/>
    <n v="157"/>
    <n v="4"/>
    <x v="1"/>
    <s v="front wheel drive"/>
    <n v="2"/>
    <s v="N/A"/>
    <s v="Midsize"/>
    <s v="Coupe"/>
    <n v="30"/>
    <n v="20"/>
    <n v="2031"/>
    <x v="2226"/>
  </r>
  <r>
    <x v="25"/>
    <s v="Vibe"/>
    <n v="2009"/>
    <x v="10"/>
    <x v="1"/>
    <n v="158"/>
    <n v="4"/>
    <x v="1"/>
    <s v="all wheel drive"/>
    <n v="4"/>
    <s v="Hatchback"/>
    <s v="Compact"/>
    <s v="4dr Hatchback"/>
    <n v="26"/>
    <n v="20"/>
    <n v="210"/>
    <x v="1252"/>
  </r>
  <r>
    <x v="25"/>
    <s v="Vibe"/>
    <n v="2010"/>
    <x v="9"/>
    <x v="1"/>
    <n v="158"/>
    <n v="4"/>
    <x v="1"/>
    <s v="all wheel drive"/>
    <n v="4"/>
    <s v="Hatchback"/>
    <s v="Compact"/>
    <s v="4dr Hatchback"/>
    <n v="26"/>
    <n v="20"/>
    <n v="210"/>
    <x v="129"/>
  </r>
  <r>
    <x v="11"/>
    <s v="Matrix"/>
    <n v="2011"/>
    <x v="6"/>
    <x v="1"/>
    <n v="158"/>
    <n v="4"/>
    <x v="1"/>
    <s v="all wheel drive"/>
    <n v="4"/>
    <s v="Hatchback"/>
    <s v="Compact"/>
    <s v="4dr Hatchback"/>
    <n v="26"/>
    <n v="20"/>
    <n v="2031"/>
    <x v="2227"/>
  </r>
  <r>
    <x v="11"/>
    <s v="Matrix"/>
    <n v="2012"/>
    <x v="5"/>
    <x v="1"/>
    <n v="158"/>
    <n v="4"/>
    <x v="1"/>
    <s v="all wheel drive"/>
    <n v="4"/>
    <s v="Hatchback"/>
    <s v="Compact"/>
    <s v="4dr Hatchback"/>
    <n v="26"/>
    <n v="20"/>
    <n v="2031"/>
    <x v="2227"/>
  </r>
  <r>
    <x v="11"/>
    <s v="Matrix"/>
    <n v="2013"/>
    <x v="3"/>
    <x v="1"/>
    <n v="158"/>
    <n v="4"/>
    <x v="1"/>
    <s v="all wheel drive"/>
    <n v="4"/>
    <s v="Hatchback"/>
    <s v="Compact"/>
    <s v="4dr Hatchback"/>
    <n v="26"/>
    <n v="20"/>
    <n v="2031"/>
    <x v="2228"/>
  </r>
  <r>
    <x v="29"/>
    <s v="Cutlass Calais"/>
    <n v="1990"/>
    <x v="7"/>
    <x v="1"/>
    <n v="160"/>
    <n v="4"/>
    <x v="1"/>
    <s v="front wheel drive"/>
    <n v="4"/>
    <s v="N/A"/>
    <s v="Compact"/>
    <s v="Sedan"/>
    <n v="28"/>
    <n v="20"/>
    <n v="26"/>
    <x v="176"/>
  </r>
  <r>
    <x v="29"/>
    <s v="Cutlass Calais"/>
    <n v="1990"/>
    <x v="7"/>
    <x v="1"/>
    <n v="160"/>
    <n v="4"/>
    <x v="1"/>
    <s v="front wheel drive"/>
    <n v="2"/>
    <s v="N/A"/>
    <s v="Compact"/>
    <s v="Coupe"/>
    <n v="28"/>
    <n v="20"/>
    <n v="26"/>
    <x v="176"/>
  </r>
  <r>
    <x v="17"/>
    <s v="CX-7"/>
    <n v="2010"/>
    <x v="9"/>
    <x v="1"/>
    <n v="161"/>
    <n v="4"/>
    <x v="1"/>
    <s v="front wheel drive"/>
    <n v="4"/>
    <s v="Crossover"/>
    <s v="Midsize"/>
    <s v="4dr SUV"/>
    <n v="28"/>
    <n v="20"/>
    <n v="586"/>
    <x v="721"/>
  </r>
  <r>
    <x v="17"/>
    <s v="CX-7"/>
    <n v="2010"/>
    <x v="9"/>
    <x v="1"/>
    <n v="161"/>
    <n v="4"/>
    <x v="1"/>
    <s v="front wheel drive"/>
    <n v="4"/>
    <s v="Crossover"/>
    <s v="Midsize"/>
    <s v="4dr SUV"/>
    <n v="28"/>
    <n v="20"/>
    <n v="586"/>
    <x v="181"/>
  </r>
  <r>
    <x v="17"/>
    <s v="CX-7"/>
    <n v="2011"/>
    <x v="6"/>
    <x v="1"/>
    <n v="161"/>
    <n v="4"/>
    <x v="1"/>
    <s v="front wheel drive"/>
    <n v="4"/>
    <s v="Crossover"/>
    <s v="Midsize"/>
    <s v="4dr SUV"/>
    <n v="28"/>
    <n v="20"/>
    <n v="586"/>
    <x v="286"/>
  </r>
  <r>
    <x v="17"/>
    <s v="CX-7"/>
    <n v="2011"/>
    <x v="6"/>
    <x v="1"/>
    <n v="161"/>
    <n v="4"/>
    <x v="1"/>
    <s v="front wheel drive"/>
    <n v="4"/>
    <s v="Crossover"/>
    <s v="Midsize"/>
    <s v="4dr SUV"/>
    <n v="28"/>
    <n v="20"/>
    <n v="586"/>
    <x v="581"/>
  </r>
  <r>
    <x v="17"/>
    <s v="CX-7"/>
    <n v="2011"/>
    <x v="6"/>
    <x v="1"/>
    <n v="161"/>
    <n v="4"/>
    <x v="1"/>
    <s v="front wheel drive"/>
    <n v="4"/>
    <s v="Crossover"/>
    <s v="Midsize"/>
    <s v="4dr SUV"/>
    <n v="28"/>
    <n v="20"/>
    <n v="586"/>
    <x v="2221"/>
  </r>
  <r>
    <x v="17"/>
    <s v="CX-7"/>
    <n v="2012"/>
    <x v="5"/>
    <x v="1"/>
    <n v="161"/>
    <n v="4"/>
    <x v="1"/>
    <s v="front wheel drive"/>
    <n v="4"/>
    <s v="Crossover"/>
    <s v="Midsize"/>
    <s v="4dr SUV"/>
    <n v="27"/>
    <n v="20"/>
    <n v="586"/>
    <x v="1005"/>
  </r>
  <r>
    <x v="17"/>
    <s v="CX-7"/>
    <n v="2012"/>
    <x v="5"/>
    <x v="1"/>
    <n v="161"/>
    <n v="4"/>
    <x v="1"/>
    <s v="front wheel drive"/>
    <n v="4"/>
    <s v="Crossover"/>
    <s v="Midsize"/>
    <s v="4dr SUV"/>
    <n v="27"/>
    <n v="20"/>
    <n v="586"/>
    <x v="11"/>
  </r>
  <r>
    <x v="17"/>
    <s v="CX-7"/>
    <n v="2012"/>
    <x v="5"/>
    <x v="1"/>
    <n v="161"/>
    <n v="4"/>
    <x v="1"/>
    <s v="front wheel drive"/>
    <n v="4"/>
    <s v="Crossover"/>
    <s v="Midsize"/>
    <s v="4dr SUV"/>
    <n v="27"/>
    <n v="20"/>
    <n v="586"/>
    <x v="135"/>
  </r>
  <r>
    <x v="3"/>
    <s v="Eclipse Spyder"/>
    <n v="2011"/>
    <x v="6"/>
    <x v="1"/>
    <n v="162"/>
    <n v="4"/>
    <x v="1"/>
    <s v="front wheel drive"/>
    <n v="2"/>
    <s v="N/A"/>
    <s v="Compact"/>
    <s v="Convertible"/>
    <n v="27"/>
    <n v="20"/>
    <n v="436"/>
    <x v="2229"/>
  </r>
  <r>
    <x v="3"/>
    <s v="Eclipse Spyder"/>
    <n v="2012"/>
    <x v="5"/>
    <x v="1"/>
    <n v="162"/>
    <n v="4"/>
    <x v="1"/>
    <s v="front wheel drive"/>
    <n v="2"/>
    <s v="N/A"/>
    <s v="Compact"/>
    <s v="Convertible"/>
    <n v="27"/>
    <n v="20"/>
    <n v="436"/>
    <x v="2230"/>
  </r>
  <r>
    <x v="3"/>
    <s v="Eclipse Spyder"/>
    <n v="2012"/>
    <x v="5"/>
    <x v="1"/>
    <n v="162"/>
    <n v="4"/>
    <x v="1"/>
    <s v="front wheel drive"/>
    <n v="2"/>
    <s v="N/A"/>
    <s v="Compact"/>
    <s v="Convertible"/>
    <n v="27"/>
    <n v="20"/>
    <n v="436"/>
    <x v="2229"/>
  </r>
  <r>
    <x v="3"/>
    <s v="Eclipse"/>
    <n v="2010"/>
    <x v="9"/>
    <x v="1"/>
    <n v="162"/>
    <n v="4"/>
    <x v="1"/>
    <s v="front wheel drive"/>
    <n v="2"/>
    <s v="Hatchback"/>
    <s v="Compact"/>
    <s v="2dr Hatchback"/>
    <n v="27"/>
    <n v="20"/>
    <n v="436"/>
    <x v="2231"/>
  </r>
  <r>
    <x v="3"/>
    <s v="Eclipse"/>
    <n v="2010"/>
    <x v="9"/>
    <x v="1"/>
    <n v="162"/>
    <n v="4"/>
    <x v="3"/>
    <s v="front wheel drive"/>
    <n v="2"/>
    <s v="Hatchback"/>
    <s v="Compact"/>
    <s v="2dr Hatchback"/>
    <n v="28"/>
    <n v="20"/>
    <n v="436"/>
    <x v="2232"/>
  </r>
  <r>
    <x v="3"/>
    <s v="Eclipse"/>
    <n v="2010"/>
    <x v="9"/>
    <x v="1"/>
    <n v="162"/>
    <n v="4"/>
    <x v="1"/>
    <s v="front wheel drive"/>
    <n v="2"/>
    <s v="Hatchback"/>
    <s v="Compact"/>
    <s v="2dr Hatchback"/>
    <n v="27"/>
    <n v="20"/>
    <n v="436"/>
    <x v="2233"/>
  </r>
  <r>
    <x v="3"/>
    <s v="Eclipse"/>
    <n v="2011"/>
    <x v="6"/>
    <x v="1"/>
    <n v="162"/>
    <n v="4"/>
    <x v="1"/>
    <s v="front wheel drive"/>
    <n v="2"/>
    <s v="Hatchback"/>
    <s v="Compact"/>
    <s v="2dr Hatchback"/>
    <n v="28"/>
    <n v="20"/>
    <n v="436"/>
    <x v="2231"/>
  </r>
  <r>
    <x v="3"/>
    <s v="Eclipse"/>
    <n v="2011"/>
    <x v="6"/>
    <x v="1"/>
    <n v="162"/>
    <n v="4"/>
    <x v="1"/>
    <s v="front wheel drive"/>
    <n v="2"/>
    <s v="Hatchback"/>
    <s v="Compact"/>
    <s v="2dr Hatchback"/>
    <n v="28"/>
    <n v="20"/>
    <n v="436"/>
    <x v="2234"/>
  </r>
  <r>
    <x v="3"/>
    <s v="Eclipse"/>
    <n v="2011"/>
    <x v="6"/>
    <x v="1"/>
    <n v="162"/>
    <n v="4"/>
    <x v="3"/>
    <s v="front wheel drive"/>
    <n v="2"/>
    <s v="Hatchback"/>
    <s v="Compact"/>
    <s v="2dr Hatchback"/>
    <n v="28"/>
    <n v="20"/>
    <n v="436"/>
    <x v="1423"/>
  </r>
  <r>
    <x v="3"/>
    <s v="Eclipse"/>
    <n v="2012"/>
    <x v="5"/>
    <x v="1"/>
    <n v="162"/>
    <n v="4"/>
    <x v="3"/>
    <s v="front wheel drive"/>
    <n v="2"/>
    <s v="Hatchback"/>
    <s v="Compact"/>
    <s v="2dr Hatchback"/>
    <n v="28"/>
    <n v="20"/>
    <n v="436"/>
    <x v="2235"/>
  </r>
  <r>
    <x v="3"/>
    <s v="Eclipse"/>
    <n v="2012"/>
    <x v="5"/>
    <x v="1"/>
    <n v="162"/>
    <n v="4"/>
    <x v="1"/>
    <s v="front wheel drive"/>
    <n v="2"/>
    <s v="Hatchback"/>
    <s v="Compact"/>
    <s v="2dr Hatchback"/>
    <n v="28"/>
    <n v="20"/>
    <n v="436"/>
    <x v="2236"/>
  </r>
  <r>
    <x v="3"/>
    <s v="Eclipse"/>
    <n v="2012"/>
    <x v="5"/>
    <x v="1"/>
    <n v="162"/>
    <n v="4"/>
    <x v="1"/>
    <s v="front wheel drive"/>
    <n v="2"/>
    <s v="Hatchback"/>
    <s v="Compact"/>
    <s v="2dr Hatchback"/>
    <n v="28"/>
    <n v="20"/>
    <n v="436"/>
    <x v="2231"/>
  </r>
  <r>
    <x v="34"/>
    <s v="9-2X"/>
    <n v="2005"/>
    <x v="20"/>
    <x v="1"/>
    <n v="165"/>
    <n v="4"/>
    <x v="3"/>
    <s v="all wheel drive"/>
    <n v="4"/>
    <s v="Luxury,Performance"/>
    <s v="Compact"/>
    <s v="Wagon"/>
    <n v="27"/>
    <n v="20"/>
    <n v="376"/>
    <x v="1713"/>
  </r>
  <r>
    <x v="20"/>
    <s v="Baja"/>
    <n v="2006"/>
    <x v="24"/>
    <x v="1"/>
    <n v="165"/>
    <n v="4"/>
    <x v="3"/>
    <s v="all wheel drive"/>
    <n v="4"/>
    <s v="Crossover"/>
    <s v="Compact"/>
    <s v="Crew Cab Pickup"/>
    <n v="26"/>
    <n v="20"/>
    <n v="640"/>
    <x v="615"/>
  </r>
  <r>
    <x v="1"/>
    <s v="Element"/>
    <n v="2009"/>
    <x v="10"/>
    <x v="1"/>
    <n v="166"/>
    <n v="4"/>
    <x v="1"/>
    <s v="front wheel drive"/>
    <n v="4"/>
    <s v="Crossover"/>
    <s v="Compact"/>
    <s v="4dr SUV"/>
    <n v="25"/>
    <n v="20"/>
    <n v="2202"/>
    <x v="2237"/>
  </r>
  <r>
    <x v="1"/>
    <s v="Element"/>
    <n v="2009"/>
    <x v="10"/>
    <x v="1"/>
    <n v="166"/>
    <n v="4"/>
    <x v="1"/>
    <s v="front wheel drive"/>
    <n v="4"/>
    <s v="Crossover"/>
    <s v="Compact"/>
    <s v="4dr SUV"/>
    <n v="25"/>
    <n v="20"/>
    <n v="2202"/>
    <x v="129"/>
  </r>
  <r>
    <x v="1"/>
    <s v="Element"/>
    <n v="2009"/>
    <x v="10"/>
    <x v="1"/>
    <n v="166"/>
    <n v="4"/>
    <x v="1"/>
    <s v="front wheel drive"/>
    <n v="4"/>
    <s v="Crossover"/>
    <s v="Compact"/>
    <s v="4dr SUV"/>
    <n v="25"/>
    <n v="20"/>
    <n v="2202"/>
    <x v="2238"/>
  </r>
  <r>
    <x v="1"/>
    <s v="Element"/>
    <n v="2009"/>
    <x v="10"/>
    <x v="1"/>
    <n v="166"/>
    <n v="4"/>
    <x v="1"/>
    <s v="front wheel drive"/>
    <n v="4"/>
    <s v="Crossover"/>
    <s v="Compact"/>
    <s v="4dr SUV"/>
    <n v="25"/>
    <n v="20"/>
    <n v="2202"/>
    <x v="1725"/>
  </r>
  <r>
    <x v="1"/>
    <s v="Element"/>
    <n v="2009"/>
    <x v="10"/>
    <x v="1"/>
    <n v="166"/>
    <n v="4"/>
    <x v="1"/>
    <s v="front wheel drive"/>
    <n v="4"/>
    <s v="Crossover"/>
    <s v="Compact"/>
    <s v="4dr SUV"/>
    <n v="25"/>
    <n v="20"/>
    <n v="2202"/>
    <x v="2239"/>
  </r>
  <r>
    <x v="1"/>
    <s v="Element"/>
    <n v="2010"/>
    <x v="9"/>
    <x v="1"/>
    <n v="166"/>
    <n v="4"/>
    <x v="1"/>
    <s v="front wheel drive"/>
    <n v="4"/>
    <s v="Crossover"/>
    <s v="Compact"/>
    <s v="4dr SUV"/>
    <n v="25"/>
    <n v="20"/>
    <n v="2202"/>
    <x v="2240"/>
  </r>
  <r>
    <x v="1"/>
    <s v="Element"/>
    <n v="2010"/>
    <x v="9"/>
    <x v="1"/>
    <n v="166"/>
    <n v="4"/>
    <x v="1"/>
    <s v="front wheel drive"/>
    <n v="4"/>
    <s v="Crossover"/>
    <s v="Compact"/>
    <s v="4dr SUV"/>
    <n v="25"/>
    <n v="20"/>
    <n v="2202"/>
    <x v="2241"/>
  </r>
  <r>
    <x v="1"/>
    <s v="Element"/>
    <n v="2010"/>
    <x v="9"/>
    <x v="1"/>
    <n v="166"/>
    <n v="4"/>
    <x v="1"/>
    <s v="front wheel drive"/>
    <n v="4"/>
    <s v="Crossover"/>
    <s v="Compact"/>
    <s v="4dr SUV"/>
    <n v="25"/>
    <n v="20"/>
    <n v="2202"/>
    <x v="2215"/>
  </r>
  <r>
    <x v="1"/>
    <s v="Element"/>
    <n v="2010"/>
    <x v="9"/>
    <x v="1"/>
    <n v="166"/>
    <n v="4"/>
    <x v="1"/>
    <s v="front wheel drive"/>
    <n v="4"/>
    <s v="Crossover"/>
    <s v="Compact"/>
    <s v="4dr SUV"/>
    <n v="25"/>
    <n v="20"/>
    <n v="2202"/>
    <x v="1682"/>
  </r>
  <r>
    <x v="1"/>
    <s v="Element"/>
    <n v="2011"/>
    <x v="6"/>
    <x v="1"/>
    <n v="166"/>
    <n v="4"/>
    <x v="1"/>
    <s v="front wheel drive"/>
    <n v="4"/>
    <s v="Crossover"/>
    <s v="Compact"/>
    <s v="4dr SUV"/>
    <n v="25"/>
    <n v="20"/>
    <n v="2202"/>
    <x v="2214"/>
  </r>
  <r>
    <x v="1"/>
    <s v="Element"/>
    <n v="2011"/>
    <x v="6"/>
    <x v="1"/>
    <n v="166"/>
    <n v="4"/>
    <x v="1"/>
    <s v="front wheel drive"/>
    <n v="4"/>
    <s v="Crossover"/>
    <s v="Compact"/>
    <s v="4dr SUV"/>
    <n v="25"/>
    <n v="20"/>
    <n v="2202"/>
    <x v="1710"/>
  </r>
  <r>
    <x v="26"/>
    <s v="S40"/>
    <n v="2009"/>
    <x v="10"/>
    <x v="3"/>
    <n v="168"/>
    <n v="5"/>
    <x v="1"/>
    <s v="front wheel drive"/>
    <n v="4"/>
    <s v="Luxury"/>
    <s v="Compact"/>
    <s v="Sedan"/>
    <n v="31"/>
    <n v="20"/>
    <n v="870"/>
    <x v="2242"/>
  </r>
  <r>
    <x v="26"/>
    <s v="V50"/>
    <n v="2009"/>
    <x v="10"/>
    <x v="3"/>
    <n v="168"/>
    <n v="5"/>
    <x v="1"/>
    <s v="front wheel drive"/>
    <n v="4"/>
    <s v="Luxury"/>
    <s v="Compact"/>
    <s v="Wagon"/>
    <n v="31"/>
    <n v="20"/>
    <n v="870"/>
    <x v="1388"/>
  </r>
  <r>
    <x v="8"/>
    <s v="Transit Connect"/>
    <n v="2015"/>
    <x v="0"/>
    <x v="1"/>
    <n v="169"/>
    <n v="4"/>
    <x v="1"/>
    <s v="front wheel drive"/>
    <n v="4"/>
    <s v="N/A"/>
    <s v="Compact"/>
    <s v="Passenger Minivan"/>
    <n v="28"/>
    <n v="20"/>
    <n v="5657"/>
    <x v="2243"/>
  </r>
  <r>
    <x v="8"/>
    <s v="Transit Connect"/>
    <n v="2015"/>
    <x v="0"/>
    <x v="1"/>
    <n v="169"/>
    <n v="4"/>
    <x v="1"/>
    <s v="front wheel drive"/>
    <n v="4"/>
    <s v="N/A"/>
    <s v="Compact"/>
    <s v="Passenger Minivan"/>
    <n v="28"/>
    <n v="20"/>
    <n v="5657"/>
    <x v="2244"/>
  </r>
  <r>
    <x v="8"/>
    <s v="Transit Connect"/>
    <n v="2015"/>
    <x v="0"/>
    <x v="1"/>
    <n v="169"/>
    <n v="4"/>
    <x v="1"/>
    <s v="front wheel drive"/>
    <n v="4"/>
    <s v="N/A"/>
    <s v="Compact"/>
    <s v="Passenger Minivan"/>
    <n v="28"/>
    <n v="20"/>
    <n v="5657"/>
    <x v="2245"/>
  </r>
  <r>
    <x v="8"/>
    <s v="Transit Connect"/>
    <n v="2015"/>
    <x v="0"/>
    <x v="1"/>
    <n v="169"/>
    <n v="4"/>
    <x v="1"/>
    <s v="front wheel drive"/>
    <n v="4"/>
    <s v="N/A"/>
    <s v="Compact"/>
    <s v="Passenger Minivan"/>
    <n v="28"/>
    <n v="20"/>
    <n v="5657"/>
    <x v="2246"/>
  </r>
  <r>
    <x v="8"/>
    <s v="Transit Connect"/>
    <n v="2016"/>
    <x v="1"/>
    <x v="1"/>
    <n v="169"/>
    <n v="4"/>
    <x v="1"/>
    <s v="front wheel drive"/>
    <n v="4"/>
    <s v="N/A"/>
    <s v="Compact"/>
    <s v="Passenger Minivan"/>
    <n v="28"/>
    <n v="20"/>
    <n v="5657"/>
    <x v="332"/>
  </r>
  <r>
    <x v="8"/>
    <s v="Transit Connect"/>
    <n v="2016"/>
    <x v="1"/>
    <x v="1"/>
    <n v="169"/>
    <n v="4"/>
    <x v="1"/>
    <s v="front wheel drive"/>
    <n v="4"/>
    <s v="N/A"/>
    <s v="Compact"/>
    <s v="Passenger Minivan"/>
    <n v="28"/>
    <n v="20"/>
    <n v="5657"/>
    <x v="2247"/>
  </r>
  <r>
    <x v="8"/>
    <s v="Transit Connect"/>
    <n v="2016"/>
    <x v="1"/>
    <x v="1"/>
    <n v="169"/>
    <n v="4"/>
    <x v="1"/>
    <s v="front wheel drive"/>
    <n v="4"/>
    <s v="N/A"/>
    <s v="Compact"/>
    <s v="Passenger Minivan"/>
    <n v="28"/>
    <n v="20"/>
    <n v="5657"/>
    <x v="1512"/>
  </r>
  <r>
    <x v="8"/>
    <s v="Transit Connect"/>
    <n v="2016"/>
    <x v="1"/>
    <x v="1"/>
    <n v="169"/>
    <n v="4"/>
    <x v="1"/>
    <s v="front wheel drive"/>
    <n v="4"/>
    <s v="N/A"/>
    <s v="Compact"/>
    <s v="Passenger Minivan"/>
    <n v="28"/>
    <n v="20"/>
    <n v="5657"/>
    <x v="1292"/>
  </r>
  <r>
    <x v="8"/>
    <s v="Transit Connect"/>
    <n v="2017"/>
    <x v="2"/>
    <x v="6"/>
    <n v="169"/>
    <n v="4"/>
    <x v="1"/>
    <s v="front wheel drive"/>
    <n v="4"/>
    <s v="N/A"/>
    <s v="Compact"/>
    <s v="Cargo Minivan"/>
    <n v="27"/>
    <n v="20"/>
    <n v="5657"/>
    <x v="2248"/>
  </r>
  <r>
    <x v="8"/>
    <s v="Transit Connect"/>
    <n v="2017"/>
    <x v="2"/>
    <x v="6"/>
    <n v="169"/>
    <n v="4"/>
    <x v="1"/>
    <s v="front wheel drive"/>
    <n v="4"/>
    <s v="N/A"/>
    <s v="Compact"/>
    <s v="Cargo Minivan"/>
    <n v="27"/>
    <n v="20"/>
    <n v="5657"/>
    <x v="1854"/>
  </r>
  <r>
    <x v="8"/>
    <s v="Transit Connect"/>
    <n v="2017"/>
    <x v="2"/>
    <x v="6"/>
    <n v="169"/>
    <n v="4"/>
    <x v="1"/>
    <s v="front wheel drive"/>
    <n v="4"/>
    <s v="N/A"/>
    <s v="Compact"/>
    <s v="Cargo Minivan"/>
    <n v="27"/>
    <n v="20"/>
    <n v="5657"/>
    <x v="2249"/>
  </r>
  <r>
    <x v="8"/>
    <s v="Transit Connect"/>
    <n v="2017"/>
    <x v="2"/>
    <x v="6"/>
    <n v="169"/>
    <n v="4"/>
    <x v="1"/>
    <s v="front wheel drive"/>
    <n v="4"/>
    <s v="N/A"/>
    <s v="Compact"/>
    <s v="Cargo Minivan"/>
    <n v="27"/>
    <n v="20"/>
    <n v="5657"/>
    <x v="750"/>
  </r>
  <r>
    <x v="5"/>
    <s v="Rabbit"/>
    <n v="2009"/>
    <x v="10"/>
    <x v="1"/>
    <n v="170"/>
    <n v="5"/>
    <x v="1"/>
    <s v="front wheel drive"/>
    <n v="4"/>
    <s v="Hatchback"/>
    <s v="Compact"/>
    <s v="4dr Hatchback"/>
    <n v="29"/>
    <n v="20"/>
    <n v="873"/>
    <x v="2250"/>
  </r>
  <r>
    <x v="5"/>
    <s v="Rabbit"/>
    <n v="2009"/>
    <x v="10"/>
    <x v="1"/>
    <n v="170"/>
    <n v="5"/>
    <x v="1"/>
    <s v="front wheel drive"/>
    <n v="2"/>
    <s v="Hatchback"/>
    <s v="Compact"/>
    <s v="2dr Hatchback"/>
    <n v="29"/>
    <n v="20"/>
    <n v="873"/>
    <x v="1181"/>
  </r>
  <r>
    <x v="17"/>
    <s v="Tribute"/>
    <n v="2009"/>
    <x v="10"/>
    <x v="1"/>
    <n v="171"/>
    <n v="4"/>
    <x v="1"/>
    <s v="front wheel drive"/>
    <n v="4"/>
    <s v="Crossover"/>
    <s v="Compact"/>
    <s v="4dr SUV"/>
    <n v="28"/>
    <n v="20"/>
    <n v="586"/>
    <x v="2251"/>
  </r>
  <r>
    <x v="17"/>
    <s v="Tribute"/>
    <n v="2009"/>
    <x v="10"/>
    <x v="1"/>
    <n v="171"/>
    <n v="4"/>
    <x v="1"/>
    <s v="front wheel drive"/>
    <n v="4"/>
    <s v="Crossover"/>
    <s v="Compact"/>
    <s v="4dr SUV"/>
    <n v="28"/>
    <n v="20"/>
    <n v="586"/>
    <x v="1710"/>
  </r>
  <r>
    <x v="17"/>
    <s v="Tribute"/>
    <n v="2009"/>
    <x v="10"/>
    <x v="1"/>
    <n v="171"/>
    <n v="4"/>
    <x v="1"/>
    <s v="front wheel drive"/>
    <n v="4"/>
    <s v="Crossover"/>
    <s v="Compact"/>
    <s v="4dr SUV"/>
    <n v="28"/>
    <n v="20"/>
    <n v="586"/>
    <x v="2252"/>
  </r>
  <r>
    <x v="17"/>
    <s v="Tribute"/>
    <n v="2010"/>
    <x v="9"/>
    <x v="1"/>
    <n v="171"/>
    <n v="4"/>
    <x v="1"/>
    <s v="all wheel drive"/>
    <n v="4"/>
    <s v="Crossover"/>
    <s v="Compact"/>
    <s v="4dr SUV"/>
    <n v="26"/>
    <n v="20"/>
    <n v="586"/>
    <x v="56"/>
  </r>
  <r>
    <x v="17"/>
    <s v="Tribute"/>
    <n v="2010"/>
    <x v="9"/>
    <x v="1"/>
    <n v="171"/>
    <n v="4"/>
    <x v="1"/>
    <s v="all wheel drive"/>
    <n v="4"/>
    <s v="Crossover"/>
    <s v="Compact"/>
    <s v="4dr SUV"/>
    <n v="26"/>
    <n v="20"/>
    <n v="586"/>
    <x v="2253"/>
  </r>
  <r>
    <x v="17"/>
    <s v="Tribute"/>
    <n v="2010"/>
    <x v="9"/>
    <x v="1"/>
    <n v="171"/>
    <n v="4"/>
    <x v="1"/>
    <s v="all wheel drive"/>
    <n v="4"/>
    <s v="Crossover"/>
    <s v="Compact"/>
    <s v="4dr SUV"/>
    <n v="26"/>
    <n v="20"/>
    <n v="586"/>
    <x v="2254"/>
  </r>
  <r>
    <x v="17"/>
    <s v="Tribute"/>
    <n v="2011"/>
    <x v="6"/>
    <x v="1"/>
    <n v="171"/>
    <n v="4"/>
    <x v="1"/>
    <s v="all wheel drive"/>
    <n v="4"/>
    <s v="Crossover"/>
    <s v="Compact"/>
    <s v="4dr SUV"/>
    <n v="26"/>
    <n v="20"/>
    <n v="586"/>
    <x v="760"/>
  </r>
  <r>
    <x v="17"/>
    <s v="Tribute"/>
    <n v="2011"/>
    <x v="6"/>
    <x v="1"/>
    <n v="171"/>
    <n v="4"/>
    <x v="1"/>
    <s v="all wheel drive"/>
    <n v="4"/>
    <s v="Crossover"/>
    <s v="Compact"/>
    <s v="4dr SUV"/>
    <n v="26"/>
    <n v="20"/>
    <n v="586"/>
    <x v="1264"/>
  </r>
  <r>
    <x v="17"/>
    <s v="Tribute"/>
    <n v="2011"/>
    <x v="6"/>
    <x v="1"/>
    <n v="171"/>
    <n v="4"/>
    <x v="1"/>
    <s v="all wheel drive"/>
    <n v="4"/>
    <s v="Crossover"/>
    <s v="Compact"/>
    <s v="4dr SUV"/>
    <n v="26"/>
    <n v="20"/>
    <n v="586"/>
    <x v="1511"/>
  </r>
  <r>
    <x v="14"/>
    <s v="Tiburon"/>
    <n v="2007"/>
    <x v="25"/>
    <x v="1"/>
    <n v="172"/>
    <n v="6"/>
    <x v="1"/>
    <s v="front wheel drive"/>
    <n v="2"/>
    <s v="Hatchback"/>
    <s v="Compact"/>
    <s v="2dr Hatchback"/>
    <n v="23"/>
    <n v="20"/>
    <n v="1439"/>
    <x v="613"/>
  </r>
  <r>
    <x v="28"/>
    <s v="Sebring"/>
    <n v="2009"/>
    <x v="10"/>
    <x v="1"/>
    <n v="173"/>
    <n v="4"/>
    <x v="1"/>
    <s v="front wheel drive"/>
    <n v="2"/>
    <s v="N/A"/>
    <s v="Midsize"/>
    <s v="Convertible"/>
    <n v="29"/>
    <n v="20"/>
    <n v="1013"/>
    <x v="2255"/>
  </r>
  <r>
    <x v="28"/>
    <s v="Sebring"/>
    <n v="2010"/>
    <x v="9"/>
    <x v="1"/>
    <n v="173"/>
    <n v="4"/>
    <x v="1"/>
    <s v="front wheel drive"/>
    <n v="2"/>
    <s v="N/A"/>
    <s v="Midsize"/>
    <s v="Convertible"/>
    <n v="29"/>
    <n v="20"/>
    <n v="1013"/>
    <x v="895"/>
  </r>
  <r>
    <x v="22"/>
    <s v="Avenger"/>
    <n v="2012"/>
    <x v="5"/>
    <x v="1"/>
    <n v="173"/>
    <n v="4"/>
    <x v="1"/>
    <s v="front wheel drive"/>
    <n v="4"/>
    <s v="N/A"/>
    <s v="Midsize"/>
    <s v="Sedan"/>
    <n v="31"/>
    <n v="20"/>
    <n v="1851"/>
    <x v="554"/>
  </r>
  <r>
    <x v="22"/>
    <s v="Avenger"/>
    <n v="2013"/>
    <x v="3"/>
    <x v="1"/>
    <n v="173"/>
    <n v="4"/>
    <x v="1"/>
    <s v="front wheel drive"/>
    <n v="4"/>
    <s v="Flex Fuel"/>
    <s v="Midsize"/>
    <s v="Sedan"/>
    <n v="31"/>
    <n v="20"/>
    <n v="1851"/>
    <x v="588"/>
  </r>
  <r>
    <x v="22"/>
    <s v="Avenger"/>
    <n v="2014"/>
    <x v="4"/>
    <x v="1"/>
    <n v="173"/>
    <n v="4"/>
    <x v="1"/>
    <s v="front wheel drive"/>
    <n v="4"/>
    <s v="Flex Fuel"/>
    <s v="Midsize"/>
    <s v="Sedan"/>
    <n v="31"/>
    <n v="20"/>
    <n v="1851"/>
    <x v="729"/>
  </r>
  <r>
    <x v="7"/>
    <s v="Rondo"/>
    <n v="2009"/>
    <x v="10"/>
    <x v="1"/>
    <n v="175"/>
    <n v="4"/>
    <x v="1"/>
    <s v="front wheel drive"/>
    <n v="4"/>
    <s v="N/A"/>
    <s v="Compact"/>
    <s v="Wagon"/>
    <n v="27"/>
    <n v="20"/>
    <n v="1720"/>
    <x v="258"/>
  </r>
  <r>
    <x v="7"/>
    <s v="Rondo"/>
    <n v="2009"/>
    <x v="10"/>
    <x v="1"/>
    <n v="175"/>
    <n v="4"/>
    <x v="1"/>
    <s v="front wheel drive"/>
    <n v="4"/>
    <s v="N/A"/>
    <s v="Compact"/>
    <s v="Wagon"/>
    <n v="27"/>
    <n v="20"/>
    <n v="1720"/>
    <x v="1039"/>
  </r>
  <r>
    <x v="7"/>
    <s v="Rondo"/>
    <n v="2009"/>
    <x v="10"/>
    <x v="1"/>
    <n v="175"/>
    <n v="4"/>
    <x v="1"/>
    <s v="front wheel drive"/>
    <n v="4"/>
    <s v="N/A"/>
    <s v="Compact"/>
    <s v="Wagon"/>
    <n v="27"/>
    <n v="20"/>
    <n v="1720"/>
    <x v="254"/>
  </r>
  <r>
    <x v="2"/>
    <s v="Captiva Sport"/>
    <n v="2013"/>
    <x v="3"/>
    <x v="6"/>
    <n v="180"/>
    <n v="4"/>
    <x v="1"/>
    <s v="front wheel drive"/>
    <n v="4"/>
    <s v="Crossover,Flex Fuel"/>
    <s v="Midsize"/>
    <s v="4dr SUV"/>
    <n v="28"/>
    <n v="20"/>
    <n v="1385"/>
    <x v="773"/>
  </r>
  <r>
    <x v="2"/>
    <s v="Captiva Sport"/>
    <n v="2013"/>
    <x v="3"/>
    <x v="6"/>
    <n v="180"/>
    <n v="4"/>
    <x v="1"/>
    <s v="front wheel drive"/>
    <n v="4"/>
    <s v="Crossover,Flex Fuel"/>
    <s v="Midsize"/>
    <s v="4dr SUV"/>
    <n v="28"/>
    <n v="20"/>
    <n v="1385"/>
    <x v="2256"/>
  </r>
  <r>
    <x v="2"/>
    <s v="Captiva Sport"/>
    <n v="2013"/>
    <x v="3"/>
    <x v="6"/>
    <n v="180"/>
    <n v="4"/>
    <x v="1"/>
    <s v="front wheel drive"/>
    <n v="4"/>
    <s v="Crossover,Flex Fuel"/>
    <s v="Midsize"/>
    <s v="4dr SUV"/>
    <n v="28"/>
    <n v="20"/>
    <n v="1385"/>
    <x v="2237"/>
  </r>
  <r>
    <x v="2"/>
    <s v="Captiva Sport"/>
    <n v="2013"/>
    <x v="3"/>
    <x v="6"/>
    <n v="180"/>
    <n v="4"/>
    <x v="1"/>
    <s v="front wheel drive"/>
    <n v="4"/>
    <s v="Crossover,Flex Fuel"/>
    <s v="Midsize"/>
    <s v="4dr SUV"/>
    <n v="28"/>
    <n v="20"/>
    <n v="1385"/>
    <x v="2257"/>
  </r>
  <r>
    <x v="2"/>
    <s v="Captiva Sport"/>
    <n v="2014"/>
    <x v="4"/>
    <x v="6"/>
    <n v="180"/>
    <n v="4"/>
    <x v="1"/>
    <s v="front wheel drive"/>
    <n v="4"/>
    <s v="Crossover,Flex Fuel"/>
    <s v="Midsize"/>
    <s v="4dr SUV"/>
    <n v="28"/>
    <n v="20"/>
    <n v="1385"/>
    <x v="1397"/>
  </r>
  <r>
    <x v="2"/>
    <s v="Captiva Sport"/>
    <n v="2014"/>
    <x v="4"/>
    <x v="6"/>
    <n v="180"/>
    <n v="4"/>
    <x v="1"/>
    <s v="front wheel drive"/>
    <n v="4"/>
    <s v="Crossover,Flex Fuel"/>
    <s v="Midsize"/>
    <s v="4dr SUV"/>
    <n v="28"/>
    <n v="20"/>
    <n v="1385"/>
    <x v="2258"/>
  </r>
  <r>
    <x v="2"/>
    <s v="Captiva Sport"/>
    <n v="2014"/>
    <x v="4"/>
    <x v="6"/>
    <n v="180"/>
    <n v="4"/>
    <x v="1"/>
    <s v="front wheel drive"/>
    <n v="4"/>
    <s v="Crossover,Flex Fuel"/>
    <s v="Midsize"/>
    <s v="4dr SUV"/>
    <n v="28"/>
    <n v="20"/>
    <n v="1385"/>
    <x v="1037"/>
  </r>
  <r>
    <x v="2"/>
    <s v="Captiva Sport"/>
    <n v="2014"/>
    <x v="4"/>
    <x v="6"/>
    <n v="180"/>
    <n v="4"/>
    <x v="1"/>
    <s v="front wheel drive"/>
    <n v="4"/>
    <s v="Crossover,Flex Fuel"/>
    <s v="Midsize"/>
    <s v="4dr SUV"/>
    <n v="28"/>
    <n v="20"/>
    <n v="1385"/>
    <x v="307"/>
  </r>
  <r>
    <x v="2"/>
    <s v="Captiva Sport"/>
    <n v="2015"/>
    <x v="0"/>
    <x v="6"/>
    <n v="180"/>
    <n v="4"/>
    <x v="1"/>
    <s v="front wheel drive"/>
    <n v="4"/>
    <s v="Crossover,Flex Fuel"/>
    <s v="Midsize"/>
    <s v="4dr SUV"/>
    <n v="28"/>
    <n v="20"/>
    <n v="1385"/>
    <x v="2259"/>
  </r>
  <r>
    <x v="2"/>
    <s v="Captiva Sport"/>
    <n v="2015"/>
    <x v="0"/>
    <x v="6"/>
    <n v="180"/>
    <n v="4"/>
    <x v="1"/>
    <s v="front wheel drive"/>
    <n v="4"/>
    <s v="Crossover,Flex Fuel"/>
    <s v="Midsize"/>
    <s v="4dr SUV"/>
    <n v="28"/>
    <n v="20"/>
    <n v="1385"/>
    <x v="2260"/>
  </r>
  <r>
    <x v="2"/>
    <s v="Captiva Sport"/>
    <n v="2015"/>
    <x v="0"/>
    <x v="6"/>
    <n v="180"/>
    <n v="4"/>
    <x v="1"/>
    <s v="front wheel drive"/>
    <n v="4"/>
    <s v="Crossover,Flex Fuel"/>
    <s v="Midsize"/>
    <s v="4dr SUV"/>
    <n v="28"/>
    <n v="20"/>
    <n v="1385"/>
    <x v="2261"/>
  </r>
  <r>
    <x v="2"/>
    <s v="Captiva Sport"/>
    <n v="2015"/>
    <x v="0"/>
    <x v="6"/>
    <n v="180"/>
    <n v="4"/>
    <x v="1"/>
    <s v="front wheel drive"/>
    <n v="4"/>
    <s v="Crossover,Flex Fuel"/>
    <s v="Midsize"/>
    <s v="4dr SUV"/>
    <n v="28"/>
    <n v="20"/>
    <n v="1385"/>
    <x v="815"/>
  </r>
  <r>
    <x v="14"/>
    <s v="Tucson"/>
    <n v="2015"/>
    <x v="0"/>
    <x v="1"/>
    <n v="180"/>
    <n v="4"/>
    <x v="1"/>
    <s v="all wheel drive"/>
    <n v="4"/>
    <s v="Crossover"/>
    <s v="Compact"/>
    <s v="4dr SUV"/>
    <n v="25"/>
    <n v="20"/>
    <n v="1439"/>
    <x v="1982"/>
  </r>
  <r>
    <x v="14"/>
    <s v="Tucson"/>
    <n v="2015"/>
    <x v="0"/>
    <x v="1"/>
    <n v="180"/>
    <n v="4"/>
    <x v="1"/>
    <s v="all wheel drive"/>
    <n v="4"/>
    <s v="Crossover"/>
    <s v="Compact"/>
    <s v="4dr SUV"/>
    <n v="25"/>
    <n v="20"/>
    <n v="1439"/>
    <x v="954"/>
  </r>
  <r>
    <x v="11"/>
    <s v="Celica"/>
    <n v="2003"/>
    <x v="18"/>
    <x v="2"/>
    <n v="180"/>
    <n v="4"/>
    <x v="3"/>
    <s v="front wheel drive"/>
    <n v="2"/>
    <s v="Hatchback,Performance"/>
    <s v="Compact"/>
    <s v="2dr Hatchback"/>
    <n v="29"/>
    <n v="20"/>
    <n v="2031"/>
    <x v="2262"/>
  </r>
  <r>
    <x v="11"/>
    <s v="Celica"/>
    <n v="2003"/>
    <x v="18"/>
    <x v="2"/>
    <n v="180"/>
    <n v="4"/>
    <x v="1"/>
    <s v="front wheel drive"/>
    <n v="2"/>
    <s v="Hatchback,Performance"/>
    <s v="Compact"/>
    <s v="2dr Hatchback"/>
    <n v="27"/>
    <n v="20"/>
    <n v="2031"/>
    <x v="2263"/>
  </r>
  <r>
    <x v="11"/>
    <s v="Venza"/>
    <n v="2013"/>
    <x v="3"/>
    <x v="1"/>
    <n v="181"/>
    <n v="4"/>
    <x v="1"/>
    <s v="front wheel drive"/>
    <n v="4"/>
    <s v="Crossover"/>
    <s v="Midsize"/>
    <s v="Wagon"/>
    <n v="26"/>
    <n v="20"/>
    <n v="2031"/>
    <x v="1265"/>
  </r>
  <r>
    <x v="11"/>
    <s v="Venza"/>
    <n v="2013"/>
    <x v="3"/>
    <x v="1"/>
    <n v="181"/>
    <n v="4"/>
    <x v="1"/>
    <s v="front wheel drive"/>
    <n v="4"/>
    <s v="Crossover"/>
    <s v="Midsize"/>
    <s v="Wagon"/>
    <n v="26"/>
    <n v="20"/>
    <n v="2031"/>
    <x v="895"/>
  </r>
  <r>
    <x v="11"/>
    <s v="Venza"/>
    <n v="2013"/>
    <x v="3"/>
    <x v="1"/>
    <n v="181"/>
    <n v="4"/>
    <x v="1"/>
    <s v="all wheel drive"/>
    <n v="4"/>
    <s v="Crossover"/>
    <s v="Midsize"/>
    <s v="Wagon"/>
    <n v="26"/>
    <n v="20"/>
    <n v="2031"/>
    <x v="2264"/>
  </r>
  <r>
    <x v="11"/>
    <s v="Venza"/>
    <n v="2013"/>
    <x v="3"/>
    <x v="1"/>
    <n v="181"/>
    <n v="4"/>
    <x v="1"/>
    <s v="all wheel drive"/>
    <n v="4"/>
    <s v="Crossover"/>
    <s v="Midsize"/>
    <s v="Wagon"/>
    <n v="26"/>
    <n v="20"/>
    <n v="2031"/>
    <x v="1292"/>
  </r>
  <r>
    <x v="11"/>
    <s v="Venza"/>
    <n v="2014"/>
    <x v="4"/>
    <x v="1"/>
    <n v="181"/>
    <n v="4"/>
    <x v="1"/>
    <s v="all wheel drive"/>
    <n v="4"/>
    <s v="Crossover"/>
    <s v="Midsize"/>
    <s v="Wagon"/>
    <n v="26"/>
    <n v="20"/>
    <n v="2031"/>
    <x v="2265"/>
  </r>
  <r>
    <x v="11"/>
    <s v="Venza"/>
    <n v="2014"/>
    <x v="4"/>
    <x v="1"/>
    <n v="181"/>
    <n v="4"/>
    <x v="1"/>
    <s v="front wheel drive"/>
    <n v="4"/>
    <s v="Crossover"/>
    <s v="Midsize"/>
    <s v="Wagon"/>
    <n v="26"/>
    <n v="20"/>
    <n v="2031"/>
    <x v="954"/>
  </r>
  <r>
    <x v="11"/>
    <s v="Venza"/>
    <n v="2014"/>
    <x v="4"/>
    <x v="1"/>
    <n v="181"/>
    <n v="4"/>
    <x v="1"/>
    <s v="front wheel drive"/>
    <n v="4"/>
    <s v="Crossover"/>
    <s v="Midsize"/>
    <s v="Wagon"/>
    <n v="26"/>
    <n v="20"/>
    <n v="2031"/>
    <x v="2266"/>
  </r>
  <r>
    <x v="11"/>
    <s v="Venza"/>
    <n v="2014"/>
    <x v="4"/>
    <x v="1"/>
    <n v="181"/>
    <n v="4"/>
    <x v="1"/>
    <s v="all wheel drive"/>
    <n v="4"/>
    <s v="Crossover"/>
    <s v="Midsize"/>
    <s v="Wagon"/>
    <n v="26"/>
    <n v="20"/>
    <n v="2031"/>
    <x v="2267"/>
  </r>
  <r>
    <x v="11"/>
    <s v="Venza"/>
    <n v="2015"/>
    <x v="0"/>
    <x v="1"/>
    <n v="181"/>
    <n v="4"/>
    <x v="1"/>
    <s v="all wheel drive"/>
    <n v="4"/>
    <s v="Crossover"/>
    <s v="Midsize"/>
    <s v="Wagon"/>
    <n v="26"/>
    <n v="20"/>
    <n v="2031"/>
    <x v="2268"/>
  </r>
  <r>
    <x v="11"/>
    <s v="Venza"/>
    <n v="2015"/>
    <x v="0"/>
    <x v="1"/>
    <n v="181"/>
    <n v="4"/>
    <x v="1"/>
    <s v="front wheel drive"/>
    <n v="4"/>
    <s v="Crossover"/>
    <s v="Midsize"/>
    <s v="Wagon"/>
    <n v="26"/>
    <n v="20"/>
    <n v="2031"/>
    <x v="963"/>
  </r>
  <r>
    <x v="11"/>
    <s v="Venza"/>
    <n v="2015"/>
    <x v="0"/>
    <x v="1"/>
    <n v="181"/>
    <n v="4"/>
    <x v="1"/>
    <s v="front wheel drive"/>
    <n v="4"/>
    <s v="Crossover"/>
    <s v="Midsize"/>
    <s v="Wagon"/>
    <n v="26"/>
    <n v="20"/>
    <n v="2031"/>
    <x v="2269"/>
  </r>
  <r>
    <x v="11"/>
    <s v="Venza"/>
    <n v="2015"/>
    <x v="0"/>
    <x v="1"/>
    <n v="181"/>
    <n v="4"/>
    <x v="1"/>
    <s v="all wheel drive"/>
    <n v="4"/>
    <s v="Crossover"/>
    <s v="Midsize"/>
    <s v="Wagon"/>
    <n v="26"/>
    <n v="20"/>
    <n v="2031"/>
    <x v="2270"/>
  </r>
  <r>
    <x v="2"/>
    <s v="Equinox"/>
    <n v="2015"/>
    <x v="0"/>
    <x v="1"/>
    <n v="182"/>
    <n v="4"/>
    <x v="1"/>
    <s v="all wheel drive"/>
    <n v="4"/>
    <s v="Crossover,Flex Fuel"/>
    <s v="Compact"/>
    <s v="4dr SUV"/>
    <n v="29"/>
    <n v="20"/>
    <n v="1385"/>
    <x v="1263"/>
  </r>
  <r>
    <x v="2"/>
    <s v="Equinox"/>
    <n v="2015"/>
    <x v="0"/>
    <x v="1"/>
    <n v="182"/>
    <n v="4"/>
    <x v="1"/>
    <s v="all wheel drive"/>
    <n v="4"/>
    <s v="Crossover,Flex Fuel"/>
    <s v="Compact"/>
    <s v="4dr SUV"/>
    <n v="29"/>
    <n v="20"/>
    <n v="1385"/>
    <x v="2271"/>
  </r>
  <r>
    <x v="2"/>
    <s v="Equinox"/>
    <n v="2015"/>
    <x v="0"/>
    <x v="1"/>
    <n v="182"/>
    <n v="4"/>
    <x v="1"/>
    <s v="all wheel drive"/>
    <n v="4"/>
    <s v="Crossover,Flex Fuel"/>
    <s v="Compact"/>
    <s v="4dr SUV"/>
    <n v="29"/>
    <n v="20"/>
    <n v="1385"/>
    <x v="2272"/>
  </r>
  <r>
    <x v="2"/>
    <s v="Equinox"/>
    <n v="2015"/>
    <x v="0"/>
    <x v="1"/>
    <n v="182"/>
    <n v="4"/>
    <x v="1"/>
    <s v="all wheel drive"/>
    <n v="4"/>
    <s v="Crossover,Flex Fuel"/>
    <s v="Compact"/>
    <s v="4dr SUV"/>
    <n v="29"/>
    <n v="20"/>
    <n v="1385"/>
    <x v="2273"/>
  </r>
  <r>
    <x v="2"/>
    <s v="Equinox"/>
    <n v="2016"/>
    <x v="1"/>
    <x v="1"/>
    <n v="182"/>
    <n v="4"/>
    <x v="1"/>
    <s v="all wheel drive"/>
    <n v="4"/>
    <s v="Crossover"/>
    <s v="Compact"/>
    <s v="4dr SUV"/>
    <n v="29"/>
    <n v="20"/>
    <n v="1385"/>
    <x v="2274"/>
  </r>
  <r>
    <x v="2"/>
    <s v="Equinox"/>
    <n v="2016"/>
    <x v="1"/>
    <x v="1"/>
    <n v="182"/>
    <n v="4"/>
    <x v="1"/>
    <s v="all wheel drive"/>
    <n v="4"/>
    <s v="Crossover"/>
    <s v="Compact"/>
    <s v="4dr SUV"/>
    <n v="29"/>
    <n v="20"/>
    <n v="1385"/>
    <x v="2275"/>
  </r>
  <r>
    <x v="2"/>
    <s v="Equinox"/>
    <n v="2016"/>
    <x v="1"/>
    <x v="1"/>
    <n v="182"/>
    <n v="4"/>
    <x v="1"/>
    <s v="all wheel drive"/>
    <n v="4"/>
    <s v="Crossover"/>
    <s v="Compact"/>
    <s v="4dr SUV"/>
    <n v="29"/>
    <n v="20"/>
    <n v="1385"/>
    <x v="1755"/>
  </r>
  <r>
    <x v="2"/>
    <s v="Equinox"/>
    <n v="2017"/>
    <x v="2"/>
    <x v="1"/>
    <n v="182"/>
    <n v="4"/>
    <x v="1"/>
    <s v="all wheel drive"/>
    <n v="4"/>
    <s v="Crossover"/>
    <s v="Compact"/>
    <s v="4dr SUV"/>
    <n v="28"/>
    <n v="20"/>
    <n v="1385"/>
    <x v="2276"/>
  </r>
  <r>
    <x v="2"/>
    <s v="Equinox"/>
    <n v="2017"/>
    <x v="2"/>
    <x v="1"/>
    <n v="182"/>
    <n v="4"/>
    <x v="1"/>
    <s v="all wheel drive"/>
    <n v="4"/>
    <s v="Crossover"/>
    <s v="Compact"/>
    <s v="4dr SUV"/>
    <n v="28"/>
    <n v="20"/>
    <n v="1385"/>
    <x v="1241"/>
  </r>
  <r>
    <x v="2"/>
    <s v="Equinox"/>
    <n v="2017"/>
    <x v="2"/>
    <x v="1"/>
    <n v="182"/>
    <n v="4"/>
    <x v="1"/>
    <s v="all wheel drive"/>
    <n v="4"/>
    <s v="Crossover"/>
    <s v="Compact"/>
    <s v="4dr SUV"/>
    <n v="28"/>
    <n v="20"/>
    <n v="1385"/>
    <x v="1085"/>
  </r>
  <r>
    <x v="30"/>
    <s v="Terrain"/>
    <n v="2015"/>
    <x v="0"/>
    <x v="1"/>
    <n v="182"/>
    <n v="4"/>
    <x v="1"/>
    <s v="all wheel drive"/>
    <n v="4"/>
    <s v="Crossover"/>
    <s v="Compact"/>
    <s v="4dr SUV"/>
    <n v="29"/>
    <n v="20"/>
    <n v="549"/>
    <x v="2277"/>
  </r>
  <r>
    <x v="30"/>
    <s v="Terrain"/>
    <n v="2015"/>
    <x v="0"/>
    <x v="1"/>
    <n v="182"/>
    <n v="4"/>
    <x v="1"/>
    <s v="all wheel drive"/>
    <n v="4"/>
    <s v="Crossover"/>
    <s v="Compact"/>
    <s v="4dr SUV"/>
    <n v="29"/>
    <n v="20"/>
    <n v="549"/>
    <x v="2278"/>
  </r>
  <r>
    <x v="30"/>
    <s v="Terrain"/>
    <n v="2015"/>
    <x v="0"/>
    <x v="1"/>
    <n v="182"/>
    <n v="4"/>
    <x v="1"/>
    <s v="all wheel drive"/>
    <n v="4"/>
    <s v="Crossover"/>
    <s v="Compact"/>
    <s v="4dr SUV"/>
    <n v="29"/>
    <n v="20"/>
    <n v="549"/>
    <x v="2279"/>
  </r>
  <r>
    <x v="30"/>
    <s v="Terrain"/>
    <n v="2015"/>
    <x v="0"/>
    <x v="1"/>
    <n v="182"/>
    <n v="4"/>
    <x v="1"/>
    <s v="all wheel drive"/>
    <n v="4"/>
    <s v="Crossover"/>
    <s v="Compact"/>
    <s v="4dr SUV"/>
    <n v="29"/>
    <n v="20"/>
    <n v="549"/>
    <x v="2280"/>
  </r>
  <r>
    <x v="30"/>
    <s v="Terrain"/>
    <n v="2015"/>
    <x v="0"/>
    <x v="1"/>
    <n v="182"/>
    <n v="4"/>
    <x v="1"/>
    <s v="all wheel drive"/>
    <n v="4"/>
    <s v="Crossover"/>
    <s v="Compact"/>
    <s v="4dr SUV"/>
    <n v="29"/>
    <n v="20"/>
    <n v="549"/>
    <x v="1524"/>
  </r>
  <r>
    <x v="30"/>
    <s v="Terrain"/>
    <n v="2016"/>
    <x v="1"/>
    <x v="1"/>
    <n v="182"/>
    <n v="4"/>
    <x v="1"/>
    <s v="all wheel drive"/>
    <n v="4"/>
    <s v="Crossover"/>
    <s v="Compact"/>
    <s v="4dr SUV"/>
    <n v="29"/>
    <n v="20"/>
    <n v="549"/>
    <x v="2242"/>
  </r>
  <r>
    <x v="30"/>
    <s v="Terrain"/>
    <n v="2016"/>
    <x v="1"/>
    <x v="1"/>
    <n v="182"/>
    <n v="4"/>
    <x v="1"/>
    <s v="all wheel drive"/>
    <n v="4"/>
    <s v="Crossover"/>
    <s v="Compact"/>
    <s v="4dr SUV"/>
    <n v="29"/>
    <n v="20"/>
    <n v="549"/>
    <x v="1062"/>
  </r>
  <r>
    <x v="30"/>
    <s v="Terrain"/>
    <n v="2016"/>
    <x v="1"/>
    <x v="1"/>
    <n v="182"/>
    <n v="4"/>
    <x v="1"/>
    <s v="all wheel drive"/>
    <n v="4"/>
    <s v="Crossover"/>
    <s v="Compact"/>
    <s v="4dr SUV"/>
    <n v="29"/>
    <n v="20"/>
    <n v="549"/>
    <x v="209"/>
  </r>
  <r>
    <x v="30"/>
    <s v="Terrain"/>
    <n v="2016"/>
    <x v="1"/>
    <x v="1"/>
    <n v="182"/>
    <n v="4"/>
    <x v="1"/>
    <s v="all wheel drive"/>
    <n v="4"/>
    <s v="Crossover"/>
    <s v="Compact"/>
    <s v="4dr SUV"/>
    <n v="29"/>
    <n v="20"/>
    <n v="549"/>
    <x v="2281"/>
  </r>
  <r>
    <x v="30"/>
    <s v="Terrain"/>
    <n v="2017"/>
    <x v="2"/>
    <x v="1"/>
    <n v="182"/>
    <n v="4"/>
    <x v="1"/>
    <s v="all wheel drive"/>
    <n v="4"/>
    <s v="Crossover"/>
    <s v="Compact"/>
    <s v="4dr SUV"/>
    <n v="28"/>
    <n v="20"/>
    <n v="549"/>
    <x v="2282"/>
  </r>
  <r>
    <x v="30"/>
    <s v="Terrain"/>
    <n v="2017"/>
    <x v="2"/>
    <x v="1"/>
    <n v="182"/>
    <n v="4"/>
    <x v="1"/>
    <s v="all wheel drive"/>
    <n v="4"/>
    <s v="Crossover"/>
    <s v="Compact"/>
    <s v="4dr SUV"/>
    <n v="28"/>
    <n v="20"/>
    <n v="549"/>
    <x v="2283"/>
  </r>
  <r>
    <x v="30"/>
    <s v="Terrain"/>
    <n v="2017"/>
    <x v="2"/>
    <x v="1"/>
    <n v="182"/>
    <n v="4"/>
    <x v="1"/>
    <s v="all wheel drive"/>
    <n v="4"/>
    <s v="Crossover"/>
    <s v="Compact"/>
    <s v="4dr SUV"/>
    <n v="28"/>
    <n v="20"/>
    <n v="549"/>
    <x v="1957"/>
  </r>
  <r>
    <x v="30"/>
    <s v="Terrain"/>
    <n v="2017"/>
    <x v="2"/>
    <x v="1"/>
    <n v="182"/>
    <n v="4"/>
    <x v="1"/>
    <s v="all wheel drive"/>
    <n v="4"/>
    <s v="Crossover"/>
    <s v="Compact"/>
    <s v="4dr SUV"/>
    <n v="28"/>
    <n v="20"/>
    <n v="549"/>
    <x v="1523"/>
  </r>
  <r>
    <x v="14"/>
    <s v="Tucson"/>
    <n v="2015"/>
    <x v="0"/>
    <x v="1"/>
    <n v="182"/>
    <n v="4"/>
    <x v="1"/>
    <s v="all wheel drive"/>
    <n v="4"/>
    <s v="Crossover"/>
    <s v="Compact"/>
    <s v="4dr SUV"/>
    <n v="25"/>
    <n v="20"/>
    <n v="1439"/>
    <x v="954"/>
  </r>
  <r>
    <x v="14"/>
    <s v="Tucson"/>
    <n v="2015"/>
    <x v="0"/>
    <x v="1"/>
    <n v="182"/>
    <n v="4"/>
    <x v="1"/>
    <s v="all wheel drive"/>
    <n v="4"/>
    <s v="Crossover"/>
    <s v="Compact"/>
    <s v="4dr SUV"/>
    <n v="25"/>
    <n v="20"/>
    <n v="1439"/>
    <x v="1982"/>
  </r>
  <r>
    <x v="18"/>
    <s v="Kizashi"/>
    <n v="2011"/>
    <x v="6"/>
    <x v="1"/>
    <n v="185"/>
    <n v="4"/>
    <x v="3"/>
    <s v="front wheel drive"/>
    <n v="4"/>
    <s v="N/A"/>
    <s v="Midsize"/>
    <s v="Sedan"/>
    <n v="29"/>
    <n v="20"/>
    <n v="481"/>
    <x v="2284"/>
  </r>
  <r>
    <x v="18"/>
    <s v="Kizashi"/>
    <n v="2011"/>
    <x v="6"/>
    <x v="1"/>
    <n v="185"/>
    <n v="4"/>
    <x v="3"/>
    <s v="front wheel drive"/>
    <n v="4"/>
    <s v="N/A"/>
    <s v="Midsize"/>
    <s v="Sedan"/>
    <n v="29"/>
    <n v="20"/>
    <n v="481"/>
    <x v="2285"/>
  </r>
  <r>
    <x v="18"/>
    <s v="Kizashi"/>
    <n v="2012"/>
    <x v="5"/>
    <x v="1"/>
    <n v="185"/>
    <n v="4"/>
    <x v="3"/>
    <s v="front wheel drive"/>
    <n v="4"/>
    <s v="N/A"/>
    <s v="Midsize"/>
    <s v="Sedan"/>
    <n v="29"/>
    <n v="20"/>
    <n v="481"/>
    <x v="2286"/>
  </r>
  <r>
    <x v="18"/>
    <s v="Kizashi"/>
    <n v="2012"/>
    <x v="5"/>
    <x v="1"/>
    <n v="185"/>
    <n v="4"/>
    <x v="3"/>
    <s v="front wheel drive"/>
    <n v="4"/>
    <s v="N/A"/>
    <s v="Midsize"/>
    <s v="Sedan"/>
    <n v="29"/>
    <n v="20"/>
    <n v="481"/>
    <x v="2287"/>
  </r>
  <r>
    <x v="18"/>
    <s v="Kizashi"/>
    <n v="2013"/>
    <x v="3"/>
    <x v="1"/>
    <n v="185"/>
    <n v="4"/>
    <x v="3"/>
    <s v="front wheel drive"/>
    <n v="4"/>
    <s v="N/A"/>
    <s v="Midsize"/>
    <s v="Sedan"/>
    <n v="29"/>
    <n v="20"/>
    <n v="481"/>
    <x v="2234"/>
  </r>
  <r>
    <x v="11"/>
    <s v="Highlander"/>
    <n v="2015"/>
    <x v="0"/>
    <x v="1"/>
    <n v="185"/>
    <n v="4"/>
    <x v="1"/>
    <s v="front wheel drive"/>
    <n v="4"/>
    <s v="Crossover"/>
    <s v="Midsize"/>
    <s v="4dr SUV"/>
    <n v="25"/>
    <n v="20"/>
    <n v="2031"/>
    <x v="2288"/>
  </r>
  <r>
    <x v="11"/>
    <s v="Highlander"/>
    <n v="2016"/>
    <x v="1"/>
    <x v="1"/>
    <n v="185"/>
    <n v="4"/>
    <x v="1"/>
    <s v="front wheel drive"/>
    <n v="4"/>
    <s v="Crossover"/>
    <s v="Midsize"/>
    <s v="4dr SUV"/>
    <n v="25"/>
    <n v="20"/>
    <n v="2031"/>
    <x v="2289"/>
  </r>
  <r>
    <x v="14"/>
    <s v="Santa Fe Sport"/>
    <n v="2015"/>
    <x v="0"/>
    <x v="1"/>
    <n v="190"/>
    <n v="4"/>
    <x v="1"/>
    <s v="front wheel drive"/>
    <n v="4"/>
    <s v="Crossover"/>
    <s v="Midsize"/>
    <s v="4dr SUV"/>
    <n v="27"/>
    <n v="20"/>
    <n v="1439"/>
    <x v="2061"/>
  </r>
  <r>
    <x v="14"/>
    <s v="Santa Fe Sport"/>
    <n v="2016"/>
    <x v="1"/>
    <x v="1"/>
    <n v="190"/>
    <n v="4"/>
    <x v="1"/>
    <s v="front wheel drive"/>
    <n v="4"/>
    <s v="Crossover"/>
    <s v="Midsize"/>
    <s v="4dr SUV"/>
    <n v="27"/>
    <n v="20"/>
    <n v="1439"/>
    <x v="2061"/>
  </r>
  <r>
    <x v="14"/>
    <s v="Santa Fe Sport"/>
    <n v="2017"/>
    <x v="2"/>
    <x v="1"/>
    <n v="190"/>
    <n v="4"/>
    <x v="1"/>
    <s v="all wheel drive"/>
    <n v="4"/>
    <s v="Crossover"/>
    <s v="Midsize"/>
    <s v="4dr SUV"/>
    <n v="26"/>
    <n v="20"/>
    <n v="1439"/>
    <x v="53"/>
  </r>
  <r>
    <x v="7"/>
    <s v="Sorento"/>
    <n v="2015"/>
    <x v="0"/>
    <x v="1"/>
    <n v="191"/>
    <n v="4"/>
    <x v="1"/>
    <s v="front wheel drive"/>
    <n v="4"/>
    <s v="Crossover"/>
    <s v="Midsize"/>
    <s v="4dr SUV"/>
    <n v="27"/>
    <n v="20"/>
    <n v="1720"/>
    <x v="2290"/>
  </r>
  <r>
    <x v="19"/>
    <s v="Q3"/>
    <n v="2015"/>
    <x v="0"/>
    <x v="3"/>
    <n v="200"/>
    <n v="4"/>
    <x v="1"/>
    <s v="front wheel drive"/>
    <n v="4"/>
    <s v="Crossover,Luxury"/>
    <s v="Compact"/>
    <s v="4dr SUV"/>
    <n v="29"/>
    <n v="20"/>
    <n v="3105"/>
    <x v="1105"/>
  </r>
  <r>
    <x v="19"/>
    <s v="Q3"/>
    <n v="2015"/>
    <x v="0"/>
    <x v="3"/>
    <n v="200"/>
    <n v="4"/>
    <x v="1"/>
    <s v="front wheel drive"/>
    <n v="4"/>
    <s v="Crossover,Luxury"/>
    <s v="Compact"/>
    <s v="4dr SUV"/>
    <n v="29"/>
    <n v="20"/>
    <n v="3105"/>
    <x v="1347"/>
  </r>
  <r>
    <x v="19"/>
    <s v="Q3"/>
    <n v="2015"/>
    <x v="0"/>
    <x v="3"/>
    <n v="200"/>
    <n v="4"/>
    <x v="1"/>
    <s v="all wheel drive"/>
    <n v="4"/>
    <s v="Crossover,Luxury"/>
    <s v="Compact"/>
    <s v="4dr SUV"/>
    <n v="28"/>
    <n v="20"/>
    <n v="3105"/>
    <x v="1792"/>
  </r>
  <r>
    <x v="19"/>
    <s v="Q3"/>
    <n v="2015"/>
    <x v="0"/>
    <x v="3"/>
    <n v="200"/>
    <n v="4"/>
    <x v="1"/>
    <s v="all wheel drive"/>
    <n v="4"/>
    <s v="Crossover,Luxury"/>
    <s v="Compact"/>
    <s v="4dr SUV"/>
    <n v="28"/>
    <n v="20"/>
    <n v="3105"/>
    <x v="164"/>
  </r>
  <r>
    <x v="19"/>
    <s v="Q3"/>
    <n v="2016"/>
    <x v="1"/>
    <x v="3"/>
    <n v="200"/>
    <n v="4"/>
    <x v="1"/>
    <s v="front wheel drive"/>
    <n v="4"/>
    <s v="Crossover,Luxury"/>
    <s v="Compact"/>
    <s v="4dr SUV"/>
    <n v="29"/>
    <n v="20"/>
    <n v="3105"/>
    <x v="1529"/>
  </r>
  <r>
    <x v="19"/>
    <s v="Q3"/>
    <n v="2016"/>
    <x v="1"/>
    <x v="3"/>
    <n v="200"/>
    <n v="4"/>
    <x v="1"/>
    <s v="all wheel drive"/>
    <n v="4"/>
    <s v="Crossover,Luxury"/>
    <s v="Compact"/>
    <s v="4dr SUV"/>
    <n v="28"/>
    <n v="20"/>
    <n v="3105"/>
    <x v="2291"/>
  </r>
  <r>
    <x v="19"/>
    <s v="Q3"/>
    <n v="2016"/>
    <x v="1"/>
    <x v="3"/>
    <n v="200"/>
    <n v="4"/>
    <x v="1"/>
    <s v="front wheel drive"/>
    <n v="4"/>
    <s v="Crossover,Luxury"/>
    <s v="Compact"/>
    <s v="4dr SUV"/>
    <n v="29"/>
    <n v="20"/>
    <n v="3105"/>
    <x v="26"/>
  </r>
  <r>
    <x v="19"/>
    <s v="Q3"/>
    <n v="2016"/>
    <x v="1"/>
    <x v="3"/>
    <n v="200"/>
    <n v="4"/>
    <x v="1"/>
    <s v="all wheel drive"/>
    <n v="4"/>
    <s v="Crossover,Luxury"/>
    <s v="Compact"/>
    <s v="4dr SUV"/>
    <n v="28"/>
    <n v="20"/>
    <n v="3105"/>
    <x v="2292"/>
  </r>
  <r>
    <x v="19"/>
    <s v="Q3"/>
    <n v="2017"/>
    <x v="2"/>
    <x v="3"/>
    <n v="200"/>
    <n v="4"/>
    <x v="1"/>
    <s v="front wheel drive"/>
    <n v="4"/>
    <s v="Crossover,Luxury"/>
    <s v="Compact"/>
    <s v="4dr SUV"/>
    <n v="28"/>
    <n v="20"/>
    <n v="3105"/>
    <x v="1303"/>
  </r>
  <r>
    <x v="19"/>
    <s v="Q3"/>
    <n v="2017"/>
    <x v="2"/>
    <x v="3"/>
    <n v="200"/>
    <n v="4"/>
    <x v="1"/>
    <s v="all wheel drive"/>
    <n v="4"/>
    <s v="Crossover,Luxury"/>
    <s v="Compact"/>
    <s v="4dr SUV"/>
    <n v="28"/>
    <n v="20"/>
    <n v="3105"/>
    <x v="1784"/>
  </r>
  <r>
    <x v="19"/>
    <s v="Q3"/>
    <n v="2017"/>
    <x v="2"/>
    <x v="3"/>
    <n v="200"/>
    <n v="4"/>
    <x v="1"/>
    <s v="all wheel drive"/>
    <n v="4"/>
    <s v="Crossover,Luxury"/>
    <s v="Compact"/>
    <s v="4dr SUV"/>
    <n v="28"/>
    <n v="20"/>
    <n v="3105"/>
    <x v="1233"/>
  </r>
  <r>
    <x v="19"/>
    <s v="Q3"/>
    <n v="2017"/>
    <x v="2"/>
    <x v="3"/>
    <n v="200"/>
    <n v="4"/>
    <x v="1"/>
    <s v="all wheel drive"/>
    <n v="4"/>
    <s v="Crossover,Luxury"/>
    <s v="Compact"/>
    <s v="4dr SUV"/>
    <n v="28"/>
    <n v="20"/>
    <n v="3105"/>
    <x v="2293"/>
  </r>
  <r>
    <x v="19"/>
    <s v="Q3"/>
    <n v="2017"/>
    <x v="2"/>
    <x v="3"/>
    <n v="200"/>
    <n v="4"/>
    <x v="1"/>
    <s v="front wheel drive"/>
    <n v="4"/>
    <s v="Crossover,Luxury"/>
    <s v="Compact"/>
    <s v="4dr SUV"/>
    <n v="28"/>
    <n v="20"/>
    <n v="3105"/>
    <x v="24"/>
  </r>
  <r>
    <x v="19"/>
    <s v="Q3"/>
    <n v="2017"/>
    <x v="2"/>
    <x v="3"/>
    <n v="200"/>
    <n v="4"/>
    <x v="1"/>
    <s v="front wheel drive"/>
    <n v="4"/>
    <s v="Crossover,Luxury"/>
    <s v="Compact"/>
    <s v="4dr SUV"/>
    <n v="28"/>
    <n v="20"/>
    <n v="3105"/>
    <x v="2294"/>
  </r>
  <r>
    <x v="24"/>
    <s v="Cascada"/>
    <n v="2016"/>
    <x v="1"/>
    <x v="3"/>
    <n v="200"/>
    <n v="4"/>
    <x v="1"/>
    <s v="front wheel drive"/>
    <n v="2"/>
    <s v="N/A"/>
    <s v="Midsize"/>
    <s v="Convertible"/>
    <n v="27"/>
    <n v="20"/>
    <n v="155"/>
    <x v="1726"/>
  </r>
  <r>
    <x v="24"/>
    <s v="Cascada"/>
    <n v="2016"/>
    <x v="1"/>
    <x v="3"/>
    <n v="200"/>
    <n v="4"/>
    <x v="1"/>
    <s v="front wheel drive"/>
    <n v="2"/>
    <s v="N/A"/>
    <s v="Midsize"/>
    <s v="Convertible"/>
    <n v="27"/>
    <n v="20"/>
    <n v="155"/>
    <x v="2168"/>
  </r>
  <r>
    <x v="24"/>
    <s v="Cascada"/>
    <n v="2017"/>
    <x v="2"/>
    <x v="3"/>
    <n v="200"/>
    <n v="4"/>
    <x v="1"/>
    <s v="front wheel drive"/>
    <n v="2"/>
    <s v="N/A"/>
    <s v="Midsize"/>
    <s v="Convertible"/>
    <n v="27"/>
    <n v="20"/>
    <n v="155"/>
    <x v="2168"/>
  </r>
  <r>
    <x v="24"/>
    <s v="Cascada"/>
    <n v="2017"/>
    <x v="2"/>
    <x v="3"/>
    <n v="200"/>
    <n v="4"/>
    <x v="1"/>
    <s v="front wheel drive"/>
    <n v="2"/>
    <s v="N/A"/>
    <s v="Midsize"/>
    <s v="Convertible"/>
    <n v="27"/>
    <n v="20"/>
    <n v="155"/>
    <x v="1726"/>
  </r>
  <r>
    <x v="24"/>
    <s v="Cascada"/>
    <n v="2017"/>
    <x v="2"/>
    <x v="3"/>
    <n v="200"/>
    <n v="4"/>
    <x v="1"/>
    <s v="front wheel drive"/>
    <n v="2"/>
    <s v="N/A"/>
    <s v="Midsize"/>
    <s v="Convertible"/>
    <n v="27"/>
    <n v="20"/>
    <n v="155"/>
    <x v="1811"/>
  </r>
  <r>
    <x v="2"/>
    <s v="Colorado"/>
    <n v="2015"/>
    <x v="0"/>
    <x v="1"/>
    <n v="200"/>
    <n v="4"/>
    <x v="1"/>
    <s v="rear wheel drive"/>
    <n v="4"/>
    <s v="N/A"/>
    <s v="Compact"/>
    <s v="Crew Cab Pickup"/>
    <n v="27"/>
    <n v="20"/>
    <n v="1385"/>
    <x v="2295"/>
  </r>
  <r>
    <x v="2"/>
    <s v="Colorado"/>
    <n v="2015"/>
    <x v="0"/>
    <x v="1"/>
    <n v="200"/>
    <n v="4"/>
    <x v="1"/>
    <s v="rear wheel drive"/>
    <n v="4"/>
    <s v="N/A"/>
    <s v="Compact"/>
    <s v="Crew Cab Pickup"/>
    <n v="27"/>
    <n v="20"/>
    <n v="1385"/>
    <x v="2296"/>
  </r>
  <r>
    <x v="2"/>
    <s v="Colorado"/>
    <n v="2015"/>
    <x v="0"/>
    <x v="1"/>
    <n v="200"/>
    <n v="4"/>
    <x v="1"/>
    <s v="rear wheel drive"/>
    <n v="4"/>
    <s v="N/A"/>
    <s v="Compact"/>
    <s v="Crew Cab Pickup"/>
    <n v="27"/>
    <n v="20"/>
    <n v="1385"/>
    <x v="2297"/>
  </r>
  <r>
    <x v="2"/>
    <s v="Colorado"/>
    <n v="2015"/>
    <x v="0"/>
    <x v="1"/>
    <n v="200"/>
    <n v="4"/>
    <x v="1"/>
    <s v="rear wheel drive"/>
    <n v="4"/>
    <s v="N/A"/>
    <s v="Compact"/>
    <s v="Extended Cab Pickup"/>
    <n v="27"/>
    <n v="20"/>
    <n v="1385"/>
    <x v="5"/>
  </r>
  <r>
    <x v="2"/>
    <s v="Colorado"/>
    <n v="2015"/>
    <x v="0"/>
    <x v="1"/>
    <n v="200"/>
    <n v="4"/>
    <x v="1"/>
    <s v="rear wheel drive"/>
    <n v="4"/>
    <s v="N/A"/>
    <s v="Compact"/>
    <s v="Extended Cab Pickup"/>
    <n v="27"/>
    <n v="20"/>
    <n v="1385"/>
    <x v="2298"/>
  </r>
  <r>
    <x v="2"/>
    <s v="Colorado"/>
    <n v="2016"/>
    <x v="1"/>
    <x v="1"/>
    <n v="200"/>
    <n v="4"/>
    <x v="1"/>
    <s v="rear wheel drive"/>
    <n v="4"/>
    <s v="N/A"/>
    <s v="Compact"/>
    <s v="Extended Cab Pickup"/>
    <n v="27"/>
    <n v="20"/>
    <n v="1385"/>
    <x v="2299"/>
  </r>
  <r>
    <x v="2"/>
    <s v="Colorado"/>
    <n v="2016"/>
    <x v="1"/>
    <x v="1"/>
    <n v="200"/>
    <n v="4"/>
    <x v="1"/>
    <s v="rear wheel drive"/>
    <n v="4"/>
    <s v="Diesel"/>
    <s v="Compact"/>
    <s v="Crew Cab Pickup"/>
    <n v="27"/>
    <n v="20"/>
    <n v="1385"/>
    <x v="2300"/>
  </r>
  <r>
    <x v="2"/>
    <s v="Colorado"/>
    <n v="2016"/>
    <x v="1"/>
    <x v="1"/>
    <n v="200"/>
    <n v="4"/>
    <x v="1"/>
    <s v="rear wheel drive"/>
    <n v="4"/>
    <s v="Diesel"/>
    <s v="Compact"/>
    <s v="Crew Cab Pickup"/>
    <n v="27"/>
    <n v="20"/>
    <n v="1385"/>
    <x v="500"/>
  </r>
  <r>
    <x v="2"/>
    <s v="Colorado"/>
    <n v="2016"/>
    <x v="1"/>
    <x v="1"/>
    <n v="200"/>
    <n v="4"/>
    <x v="1"/>
    <s v="rear wheel drive"/>
    <n v="4"/>
    <s v="Diesel"/>
    <s v="Compact"/>
    <s v="Crew Cab Pickup"/>
    <n v="27"/>
    <n v="20"/>
    <n v="1385"/>
    <x v="2271"/>
  </r>
  <r>
    <x v="2"/>
    <s v="Colorado"/>
    <n v="2016"/>
    <x v="1"/>
    <x v="1"/>
    <n v="200"/>
    <n v="4"/>
    <x v="1"/>
    <s v="rear wheel drive"/>
    <n v="4"/>
    <s v="N/A"/>
    <s v="Compact"/>
    <s v="Extended Cab Pickup"/>
    <n v="27"/>
    <n v="20"/>
    <n v="1385"/>
    <x v="1958"/>
  </r>
  <r>
    <x v="2"/>
    <s v="Malibu Maxx"/>
    <n v="2005"/>
    <x v="20"/>
    <x v="1"/>
    <n v="200"/>
    <n v="6"/>
    <x v="1"/>
    <s v="front wheel drive"/>
    <n v="4"/>
    <s v="Hatchback"/>
    <s v="Midsize"/>
    <s v="4dr Hatchback"/>
    <n v="28"/>
    <n v="20"/>
    <n v="1385"/>
    <x v="2301"/>
  </r>
  <r>
    <x v="2"/>
    <s v="Malibu Maxx"/>
    <n v="2005"/>
    <x v="20"/>
    <x v="1"/>
    <n v="200"/>
    <n v="6"/>
    <x v="1"/>
    <s v="front wheel drive"/>
    <n v="4"/>
    <s v="Hatchback"/>
    <s v="Midsize"/>
    <s v="4dr Hatchback"/>
    <n v="28"/>
    <n v="20"/>
    <n v="1385"/>
    <x v="720"/>
  </r>
  <r>
    <x v="2"/>
    <s v="Malibu Maxx"/>
    <n v="2005"/>
    <x v="20"/>
    <x v="1"/>
    <n v="200"/>
    <n v="6"/>
    <x v="1"/>
    <s v="front wheel drive"/>
    <n v="4"/>
    <s v="Hatchback"/>
    <s v="Midsize"/>
    <s v="4dr Hatchback"/>
    <n v="28"/>
    <n v="20"/>
    <n v="1385"/>
    <x v="1965"/>
  </r>
  <r>
    <x v="30"/>
    <s v="Canyon"/>
    <n v="2015"/>
    <x v="0"/>
    <x v="1"/>
    <n v="200"/>
    <n v="4"/>
    <x v="1"/>
    <s v="rear wheel drive"/>
    <n v="4"/>
    <s v="N/A"/>
    <s v="Compact"/>
    <s v="Extended Cab Pickup"/>
    <n v="27"/>
    <n v="20"/>
    <n v="549"/>
    <x v="2302"/>
  </r>
  <r>
    <x v="30"/>
    <s v="Canyon"/>
    <n v="2015"/>
    <x v="0"/>
    <x v="1"/>
    <n v="200"/>
    <n v="4"/>
    <x v="1"/>
    <s v="rear wheel drive"/>
    <n v="4"/>
    <s v="N/A"/>
    <s v="Compact"/>
    <s v="Extended Cab Pickup"/>
    <n v="27"/>
    <n v="20"/>
    <n v="549"/>
    <x v="614"/>
  </r>
  <r>
    <x v="30"/>
    <s v="Canyon"/>
    <n v="2015"/>
    <x v="0"/>
    <x v="1"/>
    <n v="200"/>
    <n v="4"/>
    <x v="1"/>
    <s v="rear wheel drive"/>
    <n v="4"/>
    <s v="N/A"/>
    <s v="Compact"/>
    <s v="Crew Cab Pickup"/>
    <n v="27"/>
    <n v="20"/>
    <n v="549"/>
    <x v="2303"/>
  </r>
  <r>
    <x v="30"/>
    <s v="Canyon"/>
    <n v="2015"/>
    <x v="0"/>
    <x v="1"/>
    <n v="200"/>
    <n v="4"/>
    <x v="1"/>
    <s v="rear wheel drive"/>
    <n v="4"/>
    <s v="N/A"/>
    <s v="Compact"/>
    <s v="Crew Cab Pickup"/>
    <n v="27"/>
    <n v="20"/>
    <n v="549"/>
    <x v="2304"/>
  </r>
  <r>
    <x v="30"/>
    <s v="Canyon"/>
    <n v="2015"/>
    <x v="0"/>
    <x v="1"/>
    <n v="200"/>
    <n v="4"/>
    <x v="1"/>
    <s v="rear wheel drive"/>
    <n v="4"/>
    <s v="N/A"/>
    <s v="Compact"/>
    <s v="Crew Cab Pickup"/>
    <n v="27"/>
    <n v="20"/>
    <n v="549"/>
    <x v="2305"/>
  </r>
  <r>
    <x v="30"/>
    <s v="Canyon"/>
    <n v="2016"/>
    <x v="1"/>
    <x v="1"/>
    <n v="200"/>
    <n v="4"/>
    <x v="1"/>
    <s v="rear wheel drive"/>
    <n v="4"/>
    <s v="Diesel"/>
    <s v="Compact"/>
    <s v="Crew Cab Pickup"/>
    <n v="27"/>
    <n v="20"/>
    <n v="549"/>
    <x v="2306"/>
  </r>
  <r>
    <x v="30"/>
    <s v="Canyon"/>
    <n v="2016"/>
    <x v="1"/>
    <x v="1"/>
    <n v="200"/>
    <n v="4"/>
    <x v="1"/>
    <s v="rear wheel drive"/>
    <n v="4"/>
    <s v="N/A"/>
    <s v="Compact"/>
    <s v="Crew Cab Pickup"/>
    <n v="27"/>
    <n v="20"/>
    <n v="549"/>
    <x v="1194"/>
  </r>
  <r>
    <x v="30"/>
    <s v="Canyon"/>
    <n v="2016"/>
    <x v="1"/>
    <x v="1"/>
    <n v="200"/>
    <n v="4"/>
    <x v="1"/>
    <s v="rear wheel drive"/>
    <n v="4"/>
    <s v="N/A"/>
    <s v="Compact"/>
    <s v="Extended Cab Pickup"/>
    <n v="27"/>
    <n v="20"/>
    <n v="549"/>
    <x v="2253"/>
  </r>
  <r>
    <x v="1"/>
    <s v="Prelude"/>
    <n v="1999"/>
    <x v="11"/>
    <x v="1"/>
    <n v="200"/>
    <n v="4"/>
    <x v="3"/>
    <s v="front wheel drive"/>
    <n v="2"/>
    <s v="Performance"/>
    <s v="Compact"/>
    <s v="Coupe"/>
    <n v="24"/>
    <n v="20"/>
    <n v="2202"/>
    <x v="2307"/>
  </r>
  <r>
    <x v="1"/>
    <s v="Prelude"/>
    <n v="1999"/>
    <x v="11"/>
    <x v="1"/>
    <n v="200"/>
    <n v="4"/>
    <x v="3"/>
    <s v="front wheel drive"/>
    <n v="2"/>
    <s v="Factory Tuner,Performance"/>
    <s v="Compact"/>
    <s v="Coupe"/>
    <n v="24"/>
    <n v="20"/>
    <n v="2202"/>
    <x v="2308"/>
  </r>
  <r>
    <x v="1"/>
    <s v="Prelude"/>
    <n v="2000"/>
    <x v="13"/>
    <x v="1"/>
    <n v="200"/>
    <n v="4"/>
    <x v="3"/>
    <s v="front wheel drive"/>
    <n v="2"/>
    <s v="Factory Tuner,Performance"/>
    <s v="Compact"/>
    <s v="Coupe"/>
    <n v="25"/>
    <n v="20"/>
    <n v="2202"/>
    <x v="2309"/>
  </r>
  <r>
    <x v="1"/>
    <s v="Prelude"/>
    <n v="2000"/>
    <x v="13"/>
    <x v="1"/>
    <n v="200"/>
    <n v="4"/>
    <x v="3"/>
    <s v="front wheel drive"/>
    <n v="2"/>
    <s v="Performance"/>
    <s v="Compact"/>
    <s v="Coupe"/>
    <n v="25"/>
    <n v="20"/>
    <n v="2202"/>
    <x v="2310"/>
  </r>
  <r>
    <x v="1"/>
    <s v="Prelude"/>
    <n v="2001"/>
    <x v="15"/>
    <x v="2"/>
    <n v="200"/>
    <n v="4"/>
    <x v="3"/>
    <s v="front wheel drive"/>
    <n v="2"/>
    <s v="Factory Tuner,Performance"/>
    <s v="Compact"/>
    <s v="Coupe"/>
    <n v="25"/>
    <n v="20"/>
    <n v="2202"/>
    <x v="970"/>
  </r>
  <r>
    <x v="1"/>
    <s v="Prelude"/>
    <n v="2001"/>
    <x v="15"/>
    <x v="2"/>
    <n v="200"/>
    <n v="4"/>
    <x v="3"/>
    <s v="front wheel drive"/>
    <n v="2"/>
    <s v="Performance"/>
    <s v="Compact"/>
    <s v="Coupe"/>
    <n v="25"/>
    <n v="20"/>
    <n v="2202"/>
    <x v="1298"/>
  </r>
  <r>
    <x v="5"/>
    <s v="GLI"/>
    <n v="2008"/>
    <x v="12"/>
    <x v="2"/>
    <n v="200"/>
    <n v="4"/>
    <x v="3"/>
    <s v="front wheel drive"/>
    <n v="4"/>
    <s v="Performance"/>
    <s v="Compact"/>
    <s v="Sedan"/>
    <n v="29"/>
    <n v="20"/>
    <n v="873"/>
    <x v="2290"/>
  </r>
  <r>
    <x v="5"/>
    <s v="Tiguan"/>
    <n v="2015"/>
    <x v="0"/>
    <x v="3"/>
    <n v="200"/>
    <n v="4"/>
    <x v="1"/>
    <s v="all wheel drive"/>
    <n v="4"/>
    <s v="Crossover"/>
    <s v="Compact"/>
    <s v="4dr SUV"/>
    <n v="26"/>
    <n v="20"/>
    <n v="873"/>
    <x v="2311"/>
  </r>
  <r>
    <x v="5"/>
    <s v="Tiguan"/>
    <n v="2015"/>
    <x v="0"/>
    <x v="3"/>
    <n v="200"/>
    <n v="4"/>
    <x v="1"/>
    <s v="all wheel drive"/>
    <n v="4"/>
    <s v="Crossover"/>
    <s v="Compact"/>
    <s v="4dr SUV"/>
    <n v="26"/>
    <n v="20"/>
    <n v="873"/>
    <x v="1689"/>
  </r>
  <r>
    <x v="5"/>
    <s v="Tiguan"/>
    <n v="2015"/>
    <x v="0"/>
    <x v="3"/>
    <n v="200"/>
    <n v="4"/>
    <x v="1"/>
    <s v="all wheel drive"/>
    <n v="4"/>
    <s v="Crossover"/>
    <s v="Compact"/>
    <s v="4dr SUV"/>
    <n v="26"/>
    <n v="20"/>
    <n v="873"/>
    <x v="2312"/>
  </r>
  <r>
    <x v="5"/>
    <s v="Tiguan"/>
    <n v="2015"/>
    <x v="0"/>
    <x v="3"/>
    <n v="200"/>
    <n v="4"/>
    <x v="1"/>
    <s v="all wheel drive"/>
    <n v="4"/>
    <s v="Crossover"/>
    <s v="Compact"/>
    <s v="4dr SUV"/>
    <n v="26"/>
    <n v="20"/>
    <n v="873"/>
    <x v="2313"/>
  </r>
  <r>
    <x v="5"/>
    <s v="Tiguan"/>
    <n v="2015"/>
    <x v="0"/>
    <x v="3"/>
    <n v="200"/>
    <n v="4"/>
    <x v="1"/>
    <s v="all wheel drive"/>
    <n v="4"/>
    <s v="Crossover"/>
    <s v="Compact"/>
    <s v="4dr SUV"/>
    <n v="26"/>
    <n v="20"/>
    <n v="873"/>
    <x v="2314"/>
  </r>
  <r>
    <x v="5"/>
    <s v="Tiguan"/>
    <n v="2016"/>
    <x v="1"/>
    <x v="3"/>
    <n v="200"/>
    <n v="4"/>
    <x v="1"/>
    <s v="all wheel drive"/>
    <n v="4"/>
    <s v="Crossover"/>
    <s v="Compact"/>
    <s v="4dr SUV"/>
    <n v="26"/>
    <n v="20"/>
    <n v="873"/>
    <x v="2315"/>
  </r>
  <r>
    <x v="5"/>
    <s v="Tiguan"/>
    <n v="2016"/>
    <x v="1"/>
    <x v="3"/>
    <n v="200"/>
    <n v="4"/>
    <x v="1"/>
    <s v="all wheel drive"/>
    <n v="4"/>
    <s v="Crossover"/>
    <s v="Compact"/>
    <s v="4dr SUV"/>
    <n v="26"/>
    <n v="20"/>
    <n v="873"/>
    <x v="2316"/>
  </r>
  <r>
    <x v="5"/>
    <s v="Tiguan"/>
    <n v="2016"/>
    <x v="1"/>
    <x v="3"/>
    <n v="200"/>
    <n v="4"/>
    <x v="1"/>
    <s v="all wheel drive"/>
    <n v="4"/>
    <s v="Crossover"/>
    <s v="Compact"/>
    <s v="4dr SUV"/>
    <n v="26"/>
    <n v="20"/>
    <n v="873"/>
    <x v="960"/>
  </r>
  <r>
    <x v="5"/>
    <s v="Tiguan"/>
    <n v="2016"/>
    <x v="1"/>
    <x v="3"/>
    <n v="200"/>
    <n v="4"/>
    <x v="1"/>
    <s v="all wheel drive"/>
    <n v="4"/>
    <s v="Crossover"/>
    <s v="Compact"/>
    <s v="4dr SUV"/>
    <n v="26"/>
    <n v="20"/>
    <n v="873"/>
    <x v="2317"/>
  </r>
  <r>
    <x v="5"/>
    <s v="Tiguan"/>
    <n v="2017"/>
    <x v="2"/>
    <x v="3"/>
    <n v="200"/>
    <n v="4"/>
    <x v="1"/>
    <s v="front wheel drive"/>
    <n v="4"/>
    <s v="Crossover"/>
    <s v="Compact"/>
    <s v="4dr SUV"/>
    <n v="24"/>
    <n v="20"/>
    <n v="873"/>
    <x v="568"/>
  </r>
  <r>
    <x v="5"/>
    <s v="Tiguan"/>
    <n v="2017"/>
    <x v="2"/>
    <x v="3"/>
    <n v="200"/>
    <n v="4"/>
    <x v="1"/>
    <s v="all wheel drive"/>
    <n v="4"/>
    <s v="Crossover"/>
    <s v="Compact"/>
    <s v="4dr SUV"/>
    <n v="24"/>
    <n v="20"/>
    <n v="873"/>
    <x v="2318"/>
  </r>
  <r>
    <x v="5"/>
    <s v="Tiguan"/>
    <n v="2017"/>
    <x v="2"/>
    <x v="3"/>
    <n v="200"/>
    <n v="4"/>
    <x v="1"/>
    <s v="all wheel drive"/>
    <n v="4"/>
    <s v="Crossover"/>
    <s v="Compact"/>
    <s v="4dr SUV"/>
    <n v="24"/>
    <n v="20"/>
    <n v="873"/>
    <x v="2319"/>
  </r>
  <r>
    <x v="5"/>
    <s v="Tiguan"/>
    <n v="2017"/>
    <x v="2"/>
    <x v="3"/>
    <n v="200"/>
    <n v="4"/>
    <x v="1"/>
    <s v="all wheel drive"/>
    <n v="4"/>
    <s v="Crossover"/>
    <s v="Compact"/>
    <s v="4dr SUV"/>
    <n v="24"/>
    <n v="20"/>
    <n v="873"/>
    <x v="2320"/>
  </r>
  <r>
    <x v="5"/>
    <s v="Tiguan"/>
    <n v="2017"/>
    <x v="2"/>
    <x v="3"/>
    <n v="200"/>
    <n v="4"/>
    <x v="1"/>
    <s v="front wheel drive"/>
    <n v="4"/>
    <s v="Crossover"/>
    <s v="Compact"/>
    <s v="4dr SUV"/>
    <n v="24"/>
    <n v="20"/>
    <n v="873"/>
    <x v="115"/>
  </r>
  <r>
    <x v="5"/>
    <s v="Tiguan"/>
    <n v="2017"/>
    <x v="2"/>
    <x v="3"/>
    <n v="200"/>
    <n v="4"/>
    <x v="1"/>
    <s v="all wheel drive"/>
    <n v="4"/>
    <s v="Crossover"/>
    <s v="Compact"/>
    <s v="4dr SUV"/>
    <n v="24"/>
    <n v="20"/>
    <n v="873"/>
    <x v="2321"/>
  </r>
  <r>
    <x v="5"/>
    <s v="Tiguan"/>
    <n v="2017"/>
    <x v="2"/>
    <x v="3"/>
    <n v="200"/>
    <n v="4"/>
    <x v="1"/>
    <s v="front wheel drive"/>
    <n v="4"/>
    <s v="Crossover"/>
    <s v="Compact"/>
    <s v="4dr SUV"/>
    <n v="24"/>
    <n v="20"/>
    <n v="873"/>
    <x v="1303"/>
  </r>
  <r>
    <x v="5"/>
    <s v="Tiguan"/>
    <n v="2017"/>
    <x v="2"/>
    <x v="3"/>
    <n v="200"/>
    <n v="4"/>
    <x v="1"/>
    <s v="front wheel drive"/>
    <n v="4"/>
    <s v="Crossover"/>
    <s v="Compact"/>
    <s v="4dr SUV"/>
    <n v="24"/>
    <n v="20"/>
    <n v="873"/>
    <x v="2322"/>
  </r>
  <r>
    <x v="15"/>
    <s v="RSX"/>
    <n v="2006"/>
    <x v="24"/>
    <x v="2"/>
    <n v="201"/>
    <n v="4"/>
    <x v="3"/>
    <s v="front wheel drive"/>
    <n v="2"/>
    <s v="Hatchback,Factory Tuner,Luxury,Performance"/>
    <s v="Compact"/>
    <s v="2dr Hatchback"/>
    <n v="28"/>
    <n v="20"/>
    <n v="204"/>
    <x v="869"/>
  </r>
  <r>
    <x v="2"/>
    <s v="Malibu Maxx"/>
    <n v="2006"/>
    <x v="24"/>
    <x v="1"/>
    <n v="201"/>
    <n v="6"/>
    <x v="1"/>
    <s v="front wheel drive"/>
    <n v="4"/>
    <s v="Hatchback"/>
    <s v="Midsize"/>
    <s v="4dr Hatchback"/>
    <n v="28"/>
    <n v="20"/>
    <n v="1385"/>
    <x v="2323"/>
  </r>
  <r>
    <x v="2"/>
    <s v="Malibu Maxx"/>
    <n v="2006"/>
    <x v="24"/>
    <x v="1"/>
    <n v="201"/>
    <n v="6"/>
    <x v="1"/>
    <s v="front wheel drive"/>
    <n v="4"/>
    <s v="Hatchback"/>
    <s v="Midsize"/>
    <s v="4dr Hatchback"/>
    <n v="28"/>
    <n v="20"/>
    <n v="1385"/>
    <x v="233"/>
  </r>
  <r>
    <x v="2"/>
    <s v="Malibu Maxx"/>
    <n v="2006"/>
    <x v="24"/>
    <x v="1"/>
    <n v="201"/>
    <n v="6"/>
    <x v="1"/>
    <s v="front wheel drive"/>
    <n v="4"/>
    <s v="Hatchback"/>
    <s v="Midsize"/>
    <s v="4dr Hatchback"/>
    <n v="28"/>
    <n v="20"/>
    <n v="1385"/>
    <x v="1963"/>
  </r>
  <r>
    <x v="12"/>
    <s v="IS 250"/>
    <n v="2014"/>
    <x v="4"/>
    <x v="2"/>
    <n v="204"/>
    <n v="6"/>
    <x v="1"/>
    <s v="all wheel drive"/>
    <n v="4"/>
    <s v="Luxury"/>
    <s v="Midsize"/>
    <s v="Sedan"/>
    <n v="27"/>
    <n v="20"/>
    <n v="454"/>
    <x v="2324"/>
  </r>
  <r>
    <x v="12"/>
    <s v="IS 250"/>
    <n v="2015"/>
    <x v="0"/>
    <x v="2"/>
    <n v="204"/>
    <n v="6"/>
    <x v="1"/>
    <s v="all wheel drive"/>
    <n v="4"/>
    <s v="Luxury"/>
    <s v="Midsize"/>
    <s v="Sedan"/>
    <n v="27"/>
    <n v="20"/>
    <n v="454"/>
    <x v="2325"/>
  </r>
  <r>
    <x v="12"/>
    <s v="IS 250"/>
    <n v="2015"/>
    <x v="0"/>
    <x v="2"/>
    <n v="204"/>
    <n v="6"/>
    <x v="1"/>
    <s v="all wheel drive"/>
    <n v="4"/>
    <s v="Luxury"/>
    <s v="Midsize"/>
    <s v="Sedan"/>
    <n v="27"/>
    <n v="20"/>
    <n v="454"/>
    <x v="2326"/>
  </r>
  <r>
    <x v="34"/>
    <n v="45538"/>
    <n v="2010"/>
    <x v="9"/>
    <x v="3"/>
    <n v="207"/>
    <n v="4"/>
    <x v="3"/>
    <s v="front wheel drive"/>
    <n v="2"/>
    <s v="Luxury"/>
    <s v="Compact"/>
    <s v="Convertible"/>
    <n v="29"/>
    <n v="20"/>
    <n v="376"/>
    <x v="2327"/>
  </r>
  <r>
    <x v="10"/>
    <s v="Metris"/>
    <n v="2016"/>
    <x v="1"/>
    <x v="3"/>
    <n v="208"/>
    <n v="4"/>
    <x v="1"/>
    <s v="rear wheel drive"/>
    <n v="4"/>
    <s v="Luxury"/>
    <s v="Compact"/>
    <s v="Passenger Minivan"/>
    <n v="23"/>
    <n v="20"/>
    <n v="617"/>
    <x v="1105"/>
  </r>
  <r>
    <x v="15"/>
    <s v="RSX"/>
    <n v="2005"/>
    <x v="20"/>
    <x v="2"/>
    <n v="210"/>
    <n v="4"/>
    <x v="3"/>
    <s v="front wheel drive"/>
    <n v="2"/>
    <s v="Hatchback,Factory Tuner,Luxury,Performance"/>
    <s v="Compact"/>
    <s v="2dr Hatchback"/>
    <n v="28"/>
    <n v="20"/>
    <n v="204"/>
    <x v="743"/>
  </r>
  <r>
    <x v="34"/>
    <n v="45538"/>
    <n v="2011"/>
    <x v="6"/>
    <x v="3"/>
    <n v="210"/>
    <n v="4"/>
    <x v="3"/>
    <s v="front wheel drive"/>
    <n v="2"/>
    <s v="Luxury"/>
    <s v="Compact"/>
    <s v="Convertible"/>
    <n v="29"/>
    <n v="20"/>
    <n v="376"/>
    <x v="2327"/>
  </r>
  <r>
    <x v="33"/>
    <s v="Elise"/>
    <n v="2011"/>
    <x v="6"/>
    <x v="2"/>
    <n v="217"/>
    <n v="4"/>
    <x v="3"/>
    <s v="rear wheel drive"/>
    <n v="2"/>
    <s v="Exotic,High-Performance"/>
    <s v="Compact"/>
    <s v="Convertible"/>
    <n v="26"/>
    <n v="20"/>
    <n v="613"/>
    <x v="2328"/>
  </r>
  <r>
    <x v="33"/>
    <s v="Elise"/>
    <n v="2011"/>
    <x v="6"/>
    <x v="2"/>
    <n v="217"/>
    <n v="4"/>
    <x v="3"/>
    <s v="rear wheel drive"/>
    <n v="2"/>
    <s v="Exotic,High-Performance"/>
    <s v="Compact"/>
    <s v="Convertible"/>
    <n v="26"/>
    <n v="20"/>
    <n v="613"/>
    <x v="2329"/>
  </r>
  <r>
    <x v="21"/>
    <s v="G Sedan"/>
    <n v="2011"/>
    <x v="6"/>
    <x v="3"/>
    <n v="218"/>
    <n v="6"/>
    <x v="1"/>
    <s v="rear wheel drive"/>
    <n v="4"/>
    <s v="Luxury"/>
    <s v="Midsize"/>
    <s v="Sedan"/>
    <n v="29"/>
    <n v="20"/>
    <n v="190"/>
    <x v="13"/>
  </r>
  <r>
    <x v="21"/>
    <s v="G Sedan"/>
    <n v="2011"/>
    <x v="6"/>
    <x v="3"/>
    <n v="218"/>
    <n v="6"/>
    <x v="1"/>
    <s v="rear wheel drive"/>
    <n v="4"/>
    <s v="Luxury"/>
    <s v="Midsize"/>
    <s v="Sedan"/>
    <n v="29"/>
    <n v="20"/>
    <n v="190"/>
    <x v="2330"/>
  </r>
  <r>
    <x v="21"/>
    <s v="G Sedan"/>
    <n v="2012"/>
    <x v="5"/>
    <x v="3"/>
    <n v="218"/>
    <n v="6"/>
    <x v="1"/>
    <s v="rear wheel drive"/>
    <n v="4"/>
    <s v="Luxury"/>
    <s v="Midsize"/>
    <s v="Sedan"/>
    <n v="29"/>
    <n v="20"/>
    <n v="190"/>
    <x v="54"/>
  </r>
  <r>
    <x v="21"/>
    <s v="G Sedan"/>
    <n v="2012"/>
    <x v="5"/>
    <x v="3"/>
    <n v="218"/>
    <n v="6"/>
    <x v="1"/>
    <s v="rear wheel drive"/>
    <n v="4"/>
    <s v="Luxury"/>
    <s v="Midsize"/>
    <s v="Sedan"/>
    <n v="29"/>
    <n v="20"/>
    <n v="190"/>
    <x v="1303"/>
  </r>
  <r>
    <x v="33"/>
    <s v="Elise"/>
    <n v="2009"/>
    <x v="10"/>
    <x v="2"/>
    <n v="218"/>
    <n v="4"/>
    <x v="3"/>
    <s v="rear wheel drive"/>
    <n v="2"/>
    <s v="Exotic,High-Performance"/>
    <s v="Compact"/>
    <s v="Convertible"/>
    <n v="26"/>
    <n v="20"/>
    <n v="613"/>
    <x v="2328"/>
  </r>
  <r>
    <x v="33"/>
    <s v="Elise"/>
    <n v="2010"/>
    <x v="9"/>
    <x v="2"/>
    <n v="218"/>
    <n v="4"/>
    <x v="3"/>
    <s v="rear wheel drive"/>
    <n v="2"/>
    <s v="Exotic,High-Performance"/>
    <s v="Compact"/>
    <s v="Convertible"/>
    <n v="26"/>
    <n v="20"/>
    <n v="613"/>
    <x v="2328"/>
  </r>
  <r>
    <x v="19"/>
    <s v="A6"/>
    <n v="2015"/>
    <x v="0"/>
    <x v="3"/>
    <n v="220"/>
    <n v="4"/>
    <x v="1"/>
    <s v="all wheel drive"/>
    <n v="4"/>
    <s v="Luxury"/>
    <s v="Midsize"/>
    <s v="Sedan"/>
    <n v="29"/>
    <n v="20"/>
    <n v="3105"/>
    <x v="1560"/>
  </r>
  <r>
    <x v="19"/>
    <s v="A6"/>
    <n v="2015"/>
    <x v="0"/>
    <x v="3"/>
    <n v="220"/>
    <n v="4"/>
    <x v="1"/>
    <s v="all wheel drive"/>
    <n v="4"/>
    <s v="Luxury"/>
    <s v="Midsize"/>
    <s v="Sedan"/>
    <n v="29"/>
    <n v="20"/>
    <n v="3105"/>
    <x v="2331"/>
  </r>
  <r>
    <x v="19"/>
    <s v="allroad"/>
    <n v="2014"/>
    <x v="4"/>
    <x v="3"/>
    <n v="220"/>
    <n v="4"/>
    <x v="1"/>
    <s v="all wheel drive"/>
    <n v="4"/>
    <s v="Luxury"/>
    <s v="Midsize"/>
    <s v="Wagon"/>
    <n v="27"/>
    <n v="20"/>
    <n v="3105"/>
    <x v="2291"/>
  </r>
  <r>
    <x v="19"/>
    <s v="allroad"/>
    <n v="2014"/>
    <x v="4"/>
    <x v="3"/>
    <n v="220"/>
    <n v="4"/>
    <x v="1"/>
    <s v="all wheel drive"/>
    <n v="4"/>
    <s v="Luxury"/>
    <s v="Midsize"/>
    <s v="Wagon"/>
    <n v="27"/>
    <n v="20"/>
    <n v="3105"/>
    <x v="1574"/>
  </r>
  <r>
    <x v="19"/>
    <s v="allroad"/>
    <n v="2014"/>
    <x v="4"/>
    <x v="3"/>
    <n v="220"/>
    <n v="4"/>
    <x v="1"/>
    <s v="all wheel drive"/>
    <n v="4"/>
    <s v="Luxury"/>
    <s v="Midsize"/>
    <s v="Wagon"/>
    <n v="27"/>
    <n v="20"/>
    <n v="3105"/>
    <x v="2332"/>
  </r>
  <r>
    <x v="19"/>
    <s v="Q5"/>
    <n v="2015"/>
    <x v="0"/>
    <x v="2"/>
    <n v="220"/>
    <n v="4"/>
    <x v="1"/>
    <s v="all wheel drive"/>
    <n v="4"/>
    <s v="Crossover,Luxury"/>
    <s v="Midsize"/>
    <s v="4dr SUV"/>
    <n v="28"/>
    <n v="20"/>
    <n v="3105"/>
    <x v="2333"/>
  </r>
  <r>
    <x v="19"/>
    <s v="Q5"/>
    <n v="2015"/>
    <x v="0"/>
    <x v="2"/>
    <n v="220"/>
    <n v="4"/>
    <x v="1"/>
    <s v="all wheel drive"/>
    <n v="4"/>
    <s v="Crossover,Luxury"/>
    <s v="Midsize"/>
    <s v="4dr SUV"/>
    <n v="28"/>
    <n v="20"/>
    <n v="3105"/>
    <x v="1232"/>
  </r>
  <r>
    <x v="19"/>
    <s v="Q5"/>
    <n v="2016"/>
    <x v="1"/>
    <x v="2"/>
    <n v="220"/>
    <n v="4"/>
    <x v="1"/>
    <s v="all wheel drive"/>
    <n v="4"/>
    <s v="Crossover,Luxury"/>
    <s v="Midsize"/>
    <s v="4dr SUV"/>
    <n v="28"/>
    <n v="20"/>
    <n v="3105"/>
    <x v="2334"/>
  </r>
  <r>
    <x v="19"/>
    <s v="Q5"/>
    <n v="2016"/>
    <x v="1"/>
    <x v="2"/>
    <n v="220"/>
    <n v="4"/>
    <x v="1"/>
    <s v="all wheel drive"/>
    <n v="4"/>
    <s v="Crossover,Luxury"/>
    <s v="Midsize"/>
    <s v="4dr SUV"/>
    <n v="28"/>
    <n v="20"/>
    <n v="3105"/>
    <x v="754"/>
  </r>
  <r>
    <x v="19"/>
    <s v="Q5"/>
    <n v="2017"/>
    <x v="2"/>
    <x v="7"/>
    <n v="220"/>
    <n v="4"/>
    <x v="1"/>
    <s v="all wheel drive"/>
    <n v="4"/>
    <s v="Crossover,Flex Fuel,Luxury"/>
    <s v="Midsize"/>
    <s v="4dr SUV"/>
    <n v="27"/>
    <n v="20"/>
    <n v="3105"/>
    <x v="2334"/>
  </r>
  <r>
    <x v="19"/>
    <s v="Q5"/>
    <n v="2017"/>
    <x v="2"/>
    <x v="7"/>
    <n v="220"/>
    <n v="4"/>
    <x v="1"/>
    <s v="all wheel drive"/>
    <n v="4"/>
    <s v="Crossover,Flex Fuel,Luxury"/>
    <s v="Midsize"/>
    <s v="4dr SUV"/>
    <n v="27"/>
    <n v="20"/>
    <n v="3105"/>
    <x v="923"/>
  </r>
  <r>
    <x v="34"/>
    <s v="9-3 Griffin"/>
    <n v="2012"/>
    <x v="5"/>
    <x v="7"/>
    <n v="220"/>
    <n v="4"/>
    <x v="3"/>
    <s v="front wheel drive"/>
    <n v="4"/>
    <s v="Flex Fuel,Luxury"/>
    <s v="Midsize"/>
    <s v="Sedan"/>
    <n v="33"/>
    <n v="20"/>
    <n v="376"/>
    <x v="163"/>
  </r>
  <r>
    <x v="34"/>
    <s v="9-3 Griffin"/>
    <n v="2012"/>
    <x v="5"/>
    <x v="3"/>
    <n v="220"/>
    <n v="4"/>
    <x v="3"/>
    <s v="all wheel drive"/>
    <n v="4"/>
    <s v="Luxury"/>
    <s v="Midsize"/>
    <s v="Sedan"/>
    <n v="30"/>
    <n v="20"/>
    <n v="376"/>
    <x v="2335"/>
  </r>
  <r>
    <x v="34"/>
    <s v="9-3 Griffin"/>
    <n v="2012"/>
    <x v="5"/>
    <x v="7"/>
    <n v="220"/>
    <n v="4"/>
    <x v="3"/>
    <s v="front wheel drive"/>
    <n v="4"/>
    <s v="Flex Fuel,Luxury"/>
    <s v="Midsize"/>
    <s v="Sedan"/>
    <n v="33"/>
    <n v="20"/>
    <n v="376"/>
    <x v="2336"/>
  </r>
  <r>
    <x v="34"/>
    <s v="9-3 Griffin"/>
    <n v="2012"/>
    <x v="5"/>
    <x v="3"/>
    <n v="220"/>
    <n v="4"/>
    <x v="3"/>
    <s v="all wheel drive"/>
    <n v="4"/>
    <s v="Luxury"/>
    <s v="Midsize"/>
    <s v="Sedan"/>
    <n v="30"/>
    <n v="20"/>
    <n v="376"/>
    <x v="2337"/>
  </r>
  <r>
    <x v="34"/>
    <s v="9-3 Griffin"/>
    <n v="2012"/>
    <x v="5"/>
    <x v="3"/>
    <n v="220"/>
    <n v="4"/>
    <x v="3"/>
    <s v="all wheel drive"/>
    <n v="4"/>
    <s v="Luxury"/>
    <s v="Compact"/>
    <s v="Wagon"/>
    <n v="30"/>
    <n v="20"/>
    <n v="376"/>
    <x v="2338"/>
  </r>
  <r>
    <x v="34"/>
    <s v="9-3 Griffin"/>
    <n v="2012"/>
    <x v="5"/>
    <x v="7"/>
    <n v="220"/>
    <n v="4"/>
    <x v="3"/>
    <s v="front wheel drive"/>
    <n v="4"/>
    <s v="Flex Fuel,Luxury"/>
    <s v="Compact"/>
    <s v="Wagon"/>
    <n v="33"/>
    <n v="20"/>
    <n v="376"/>
    <x v="1867"/>
  </r>
  <r>
    <x v="34"/>
    <n v="45540"/>
    <n v="2011"/>
    <x v="6"/>
    <x v="3"/>
    <n v="220"/>
    <n v="4"/>
    <x v="3"/>
    <s v="front wheel drive"/>
    <n v="4"/>
    <s v="Luxury"/>
    <s v="Large"/>
    <s v="Sedan"/>
    <n v="33"/>
    <n v="20"/>
    <n v="376"/>
    <x v="2339"/>
  </r>
  <r>
    <x v="34"/>
    <s v="9-3 Griffin"/>
    <n v="2012"/>
    <x v="5"/>
    <x v="7"/>
    <n v="220"/>
    <n v="4"/>
    <x v="3"/>
    <s v="front wheel drive"/>
    <n v="2"/>
    <s v="Flex Fuel,Luxury"/>
    <s v="Compact"/>
    <s v="Convertible"/>
    <n v="33"/>
    <n v="20"/>
    <n v="376"/>
    <x v="2340"/>
  </r>
  <r>
    <x v="34"/>
    <s v="9-3 Griffin"/>
    <n v="2012"/>
    <x v="5"/>
    <x v="7"/>
    <n v="220"/>
    <n v="4"/>
    <x v="3"/>
    <s v="front wheel drive"/>
    <n v="2"/>
    <s v="Flex Fuel,Luxury"/>
    <s v="Compact"/>
    <s v="Convertible"/>
    <n v="33"/>
    <n v="20"/>
    <n v="376"/>
    <x v="2341"/>
  </r>
  <r>
    <x v="34"/>
    <s v="9-3 Griffin"/>
    <n v="2012"/>
    <x v="5"/>
    <x v="7"/>
    <n v="220"/>
    <n v="4"/>
    <x v="3"/>
    <s v="front wheel drive"/>
    <n v="2"/>
    <s v="Flex Fuel,Luxury"/>
    <s v="Compact"/>
    <s v="Convertible"/>
    <n v="33"/>
    <n v="20"/>
    <n v="376"/>
    <x v="2342"/>
  </r>
  <r>
    <x v="3"/>
    <s v="Outlander"/>
    <n v="2015"/>
    <x v="0"/>
    <x v="3"/>
    <n v="224"/>
    <n v="6"/>
    <x v="1"/>
    <s v="all wheel drive"/>
    <n v="4"/>
    <s v="Crossover"/>
    <s v="Midsize"/>
    <s v="4dr SUV"/>
    <n v="28"/>
    <n v="20"/>
    <n v="436"/>
    <x v="846"/>
  </r>
  <r>
    <x v="3"/>
    <s v="Outlander"/>
    <n v="2016"/>
    <x v="1"/>
    <x v="3"/>
    <n v="224"/>
    <n v="6"/>
    <x v="1"/>
    <s v="all wheel drive"/>
    <n v="4"/>
    <s v="Crossover"/>
    <s v="Midsize"/>
    <s v="4dr SUV"/>
    <n v="27"/>
    <n v="20"/>
    <n v="436"/>
    <x v="900"/>
  </r>
  <r>
    <x v="3"/>
    <s v="Outlander"/>
    <n v="2017"/>
    <x v="2"/>
    <x v="3"/>
    <n v="224"/>
    <n v="6"/>
    <x v="1"/>
    <s v="all wheel drive"/>
    <n v="4"/>
    <s v="Crossover"/>
    <s v="Midsize"/>
    <s v="4dr SUV"/>
    <n v="27"/>
    <n v="20"/>
    <n v="436"/>
    <x v="214"/>
  </r>
  <r>
    <x v="26"/>
    <s v="S40"/>
    <n v="2010"/>
    <x v="9"/>
    <x v="3"/>
    <n v="227"/>
    <n v="5"/>
    <x v="3"/>
    <s v="all wheel drive"/>
    <n v="4"/>
    <s v="Luxury"/>
    <s v="Compact"/>
    <s v="Sedan"/>
    <n v="27"/>
    <n v="20"/>
    <n v="870"/>
    <x v="2343"/>
  </r>
  <r>
    <x v="26"/>
    <s v="V50"/>
    <n v="2010"/>
    <x v="9"/>
    <x v="3"/>
    <n v="227"/>
    <n v="5"/>
    <x v="3"/>
    <s v="all wheel drive"/>
    <n v="4"/>
    <s v="Luxury"/>
    <s v="Compact"/>
    <s v="Wagon"/>
    <n v="26"/>
    <n v="20"/>
    <n v="870"/>
    <x v="2344"/>
  </r>
  <r>
    <x v="8"/>
    <s v="Fusion"/>
    <n v="2017"/>
    <x v="2"/>
    <x v="1"/>
    <n v="231"/>
    <n v="4"/>
    <x v="1"/>
    <s v="all wheel drive"/>
    <n v="4"/>
    <s v="Performance"/>
    <s v="Midsize"/>
    <s v="Sedan"/>
    <n v="29"/>
    <n v="20"/>
    <n v="5657"/>
    <x v="2345"/>
  </r>
  <r>
    <x v="8"/>
    <s v="Fusion"/>
    <n v="2017"/>
    <x v="2"/>
    <x v="1"/>
    <n v="231"/>
    <n v="4"/>
    <x v="1"/>
    <s v="all wheel drive"/>
    <n v="4"/>
    <s v="Performance"/>
    <s v="Midsize"/>
    <s v="Sedan"/>
    <n v="29"/>
    <n v="20"/>
    <n v="5657"/>
    <x v="2163"/>
  </r>
  <r>
    <x v="8"/>
    <s v="Fusion"/>
    <n v="2017"/>
    <x v="2"/>
    <x v="1"/>
    <n v="231"/>
    <n v="4"/>
    <x v="1"/>
    <s v="all wheel drive"/>
    <n v="4"/>
    <s v="Performance"/>
    <s v="Midsize"/>
    <s v="Sedan"/>
    <n v="29"/>
    <n v="20"/>
    <n v="5657"/>
    <x v="2346"/>
  </r>
  <r>
    <x v="7"/>
    <s v="Sportage"/>
    <n v="2017"/>
    <x v="2"/>
    <x v="1"/>
    <n v="237"/>
    <n v="4"/>
    <x v="1"/>
    <s v="all wheel drive"/>
    <n v="4"/>
    <s v="Crossover"/>
    <s v="Compact"/>
    <s v="4dr SUV"/>
    <n v="23"/>
    <n v="20"/>
    <n v="1720"/>
    <x v="2347"/>
  </r>
  <r>
    <x v="0"/>
    <s v="X4"/>
    <n v="2015"/>
    <x v="0"/>
    <x v="2"/>
    <n v="240"/>
    <n v="4"/>
    <x v="1"/>
    <s v="all wheel drive"/>
    <n v="4"/>
    <s v="Crossover,Luxury"/>
    <s v="Midsize"/>
    <s v="4dr SUV"/>
    <n v="28"/>
    <n v="20"/>
    <n v="3916"/>
    <x v="2348"/>
  </r>
  <r>
    <x v="0"/>
    <s v="X4"/>
    <n v="2016"/>
    <x v="1"/>
    <x v="2"/>
    <n v="240"/>
    <n v="4"/>
    <x v="1"/>
    <s v="all wheel drive"/>
    <n v="4"/>
    <s v="Crossover,Luxury"/>
    <s v="Midsize"/>
    <s v="4dr SUV"/>
    <n v="28"/>
    <n v="20"/>
    <n v="3916"/>
    <x v="2349"/>
  </r>
  <r>
    <x v="0"/>
    <s v="X4"/>
    <n v="2017"/>
    <x v="2"/>
    <x v="2"/>
    <n v="240"/>
    <n v="4"/>
    <x v="1"/>
    <s v="all wheel drive"/>
    <n v="4"/>
    <s v="Crossover,Luxury"/>
    <s v="Midsize"/>
    <s v="4dr SUV"/>
    <n v="28"/>
    <n v="20"/>
    <n v="3916"/>
    <x v="1906"/>
  </r>
  <r>
    <x v="7"/>
    <s v="Sorento"/>
    <n v="2016"/>
    <x v="1"/>
    <x v="1"/>
    <n v="240"/>
    <n v="4"/>
    <x v="1"/>
    <s v="front wheel drive"/>
    <n v="4"/>
    <s v="Crossover"/>
    <s v="Midsize"/>
    <s v="4dr SUV"/>
    <n v="27"/>
    <n v="20"/>
    <n v="1720"/>
    <x v="2350"/>
  </r>
  <r>
    <x v="7"/>
    <s v="Sorento"/>
    <n v="2016"/>
    <x v="1"/>
    <x v="1"/>
    <n v="240"/>
    <n v="4"/>
    <x v="1"/>
    <s v="front wheel drive"/>
    <n v="4"/>
    <s v="Crossover"/>
    <s v="Midsize"/>
    <s v="4dr SUV"/>
    <n v="27"/>
    <n v="20"/>
    <n v="1720"/>
    <x v="49"/>
  </r>
  <r>
    <x v="7"/>
    <s v="Sorento"/>
    <n v="2017"/>
    <x v="2"/>
    <x v="1"/>
    <n v="240"/>
    <n v="4"/>
    <x v="1"/>
    <s v="front wheel drive"/>
    <n v="4"/>
    <s v="Crossover"/>
    <s v="Midsize"/>
    <s v="4dr SUV"/>
    <n v="27"/>
    <n v="20"/>
    <n v="1720"/>
    <x v="919"/>
  </r>
  <r>
    <x v="32"/>
    <s v="Discovery Sport"/>
    <n v="2015"/>
    <x v="0"/>
    <x v="3"/>
    <n v="240"/>
    <n v="4"/>
    <x v="1"/>
    <s v="all wheel drive"/>
    <n v="4"/>
    <s v="Crossover,Luxury"/>
    <s v="Midsize"/>
    <s v="4dr SUV"/>
    <n v="26"/>
    <n v="20"/>
    <n v="258"/>
    <x v="2021"/>
  </r>
  <r>
    <x v="32"/>
    <s v="Discovery Sport"/>
    <n v="2015"/>
    <x v="0"/>
    <x v="3"/>
    <n v="240"/>
    <n v="4"/>
    <x v="1"/>
    <s v="all wheel drive"/>
    <n v="4"/>
    <s v="Crossover,Luxury"/>
    <s v="Midsize"/>
    <s v="4dr SUV"/>
    <n v="26"/>
    <n v="20"/>
    <n v="258"/>
    <x v="2351"/>
  </r>
  <r>
    <x v="32"/>
    <s v="Discovery Sport"/>
    <n v="2015"/>
    <x v="0"/>
    <x v="3"/>
    <n v="240"/>
    <n v="4"/>
    <x v="1"/>
    <s v="all wheel drive"/>
    <n v="4"/>
    <s v="Crossover,Luxury"/>
    <s v="Midsize"/>
    <s v="4dr SUV"/>
    <n v="26"/>
    <n v="20"/>
    <n v="258"/>
    <x v="2352"/>
  </r>
  <r>
    <x v="32"/>
    <s v="Discovery Sport"/>
    <n v="2016"/>
    <x v="1"/>
    <x v="3"/>
    <n v="240"/>
    <n v="4"/>
    <x v="1"/>
    <s v="all wheel drive"/>
    <n v="4"/>
    <s v="Crossover,Luxury"/>
    <s v="Midsize"/>
    <s v="4dr SUV"/>
    <n v="26"/>
    <n v="20"/>
    <n v="258"/>
    <x v="2353"/>
  </r>
  <r>
    <x v="32"/>
    <s v="Discovery Sport"/>
    <n v="2016"/>
    <x v="1"/>
    <x v="3"/>
    <n v="240"/>
    <n v="4"/>
    <x v="1"/>
    <s v="all wheel drive"/>
    <n v="4"/>
    <s v="Crossover,Luxury"/>
    <s v="Midsize"/>
    <s v="4dr SUV"/>
    <n v="26"/>
    <n v="20"/>
    <n v="258"/>
    <x v="2354"/>
  </r>
  <r>
    <x v="32"/>
    <s v="Discovery Sport"/>
    <n v="2016"/>
    <x v="1"/>
    <x v="3"/>
    <n v="240"/>
    <n v="4"/>
    <x v="1"/>
    <s v="all wheel drive"/>
    <n v="4"/>
    <s v="Crossover,Luxury"/>
    <s v="Midsize"/>
    <s v="4dr SUV"/>
    <n v="26"/>
    <n v="20"/>
    <n v="258"/>
    <x v="2355"/>
  </r>
  <r>
    <x v="32"/>
    <s v="Discovery Sport"/>
    <n v="2017"/>
    <x v="2"/>
    <x v="3"/>
    <n v="240"/>
    <n v="4"/>
    <x v="1"/>
    <s v="all wheel drive"/>
    <n v="4"/>
    <s v="Crossover,Luxury"/>
    <s v="Midsize"/>
    <s v="4dr SUV"/>
    <n v="25"/>
    <n v="20"/>
    <n v="258"/>
    <x v="2356"/>
  </r>
  <r>
    <x v="32"/>
    <s v="Discovery Sport"/>
    <n v="2017"/>
    <x v="2"/>
    <x v="3"/>
    <n v="240"/>
    <n v="4"/>
    <x v="1"/>
    <s v="all wheel drive"/>
    <n v="4"/>
    <s v="Crossover,Luxury"/>
    <s v="Midsize"/>
    <s v="4dr SUV"/>
    <n v="25"/>
    <n v="20"/>
    <n v="258"/>
    <x v="2357"/>
  </r>
  <r>
    <x v="32"/>
    <s v="Discovery Sport"/>
    <n v="2017"/>
    <x v="2"/>
    <x v="3"/>
    <n v="240"/>
    <n v="4"/>
    <x v="1"/>
    <s v="all wheel drive"/>
    <n v="4"/>
    <s v="Crossover,Luxury"/>
    <s v="Midsize"/>
    <s v="4dr SUV"/>
    <n v="25"/>
    <n v="20"/>
    <n v="258"/>
    <x v="2358"/>
  </r>
  <r>
    <x v="32"/>
    <s v="Range Rover Evoque"/>
    <n v="2017"/>
    <x v="2"/>
    <x v="3"/>
    <n v="240"/>
    <n v="4"/>
    <x v="1"/>
    <s v="all wheel drive"/>
    <n v="2"/>
    <s v="Crossover,Luxury"/>
    <s v="Compact"/>
    <s v="Convertible SUV"/>
    <n v="28"/>
    <n v="20"/>
    <n v="258"/>
    <x v="1340"/>
  </r>
  <r>
    <x v="32"/>
    <s v="Range Rover Evoque"/>
    <n v="2017"/>
    <x v="2"/>
    <x v="3"/>
    <n v="240"/>
    <n v="4"/>
    <x v="1"/>
    <s v="all wheel drive"/>
    <n v="2"/>
    <s v="Crossover,Luxury"/>
    <s v="Compact"/>
    <s v="Convertible SUV"/>
    <n v="28"/>
    <n v="20"/>
    <n v="258"/>
    <x v="2359"/>
  </r>
  <r>
    <x v="13"/>
    <s v="MKC"/>
    <n v="2015"/>
    <x v="0"/>
    <x v="1"/>
    <n v="240"/>
    <n v="4"/>
    <x v="1"/>
    <s v="front wheel drive"/>
    <n v="4"/>
    <s v="Crossover,Luxury"/>
    <s v="Compact"/>
    <s v="4dr SUV"/>
    <n v="29"/>
    <n v="20"/>
    <n v="61"/>
    <x v="2360"/>
  </r>
  <r>
    <x v="13"/>
    <s v="MKC"/>
    <n v="2015"/>
    <x v="0"/>
    <x v="1"/>
    <n v="240"/>
    <n v="4"/>
    <x v="1"/>
    <s v="front wheel drive"/>
    <n v="4"/>
    <s v="Crossover,Luxury"/>
    <s v="Compact"/>
    <s v="4dr SUV"/>
    <n v="29"/>
    <n v="20"/>
    <n v="61"/>
    <x v="54"/>
  </r>
  <r>
    <x v="13"/>
    <s v="MKC"/>
    <n v="2016"/>
    <x v="1"/>
    <x v="1"/>
    <n v="240"/>
    <n v="4"/>
    <x v="1"/>
    <s v="front wheel drive"/>
    <n v="4"/>
    <s v="Crossover,Luxury"/>
    <s v="Compact"/>
    <s v="4dr SUV"/>
    <n v="29"/>
    <n v="20"/>
    <n v="61"/>
    <x v="2361"/>
  </r>
  <r>
    <x v="13"/>
    <s v="MKC"/>
    <n v="2016"/>
    <x v="1"/>
    <x v="1"/>
    <n v="240"/>
    <n v="4"/>
    <x v="1"/>
    <s v="front wheel drive"/>
    <n v="4"/>
    <s v="Crossover,Luxury"/>
    <s v="Compact"/>
    <s v="4dr SUV"/>
    <n v="29"/>
    <n v="20"/>
    <n v="61"/>
    <x v="2362"/>
  </r>
  <r>
    <x v="13"/>
    <s v="MKC"/>
    <n v="2016"/>
    <x v="1"/>
    <x v="1"/>
    <n v="240"/>
    <n v="4"/>
    <x v="1"/>
    <s v="front wheel drive"/>
    <n v="4"/>
    <s v="Crossover,Luxury"/>
    <s v="Compact"/>
    <s v="4dr SUV"/>
    <n v="29"/>
    <n v="20"/>
    <n v="61"/>
    <x v="2267"/>
  </r>
  <r>
    <x v="13"/>
    <s v="MKC"/>
    <n v="2016"/>
    <x v="1"/>
    <x v="1"/>
    <n v="240"/>
    <n v="4"/>
    <x v="1"/>
    <s v="front wheel drive"/>
    <n v="4"/>
    <s v="Crossover,Luxury"/>
    <s v="Compact"/>
    <s v="4dr SUV"/>
    <n v="29"/>
    <n v="20"/>
    <n v="61"/>
    <x v="2161"/>
  </r>
  <r>
    <x v="33"/>
    <s v="Exige"/>
    <n v="2009"/>
    <x v="10"/>
    <x v="3"/>
    <n v="240"/>
    <n v="4"/>
    <x v="3"/>
    <s v="rear wheel drive"/>
    <n v="2"/>
    <s v="Exotic,High-Performance"/>
    <s v="Compact"/>
    <s v="Coupe"/>
    <n v="26"/>
    <n v="20"/>
    <n v="613"/>
    <x v="2363"/>
  </r>
  <r>
    <x v="33"/>
    <s v="Exige"/>
    <n v="2010"/>
    <x v="9"/>
    <x v="3"/>
    <n v="240"/>
    <n v="4"/>
    <x v="3"/>
    <s v="rear wheel drive"/>
    <n v="2"/>
    <s v="Exotic,High-Performance"/>
    <s v="Compact"/>
    <s v="Coupe"/>
    <n v="26"/>
    <n v="20"/>
    <n v="613"/>
    <x v="2363"/>
  </r>
  <r>
    <x v="33"/>
    <s v="Exige"/>
    <n v="2011"/>
    <x v="6"/>
    <x v="3"/>
    <n v="240"/>
    <n v="4"/>
    <x v="3"/>
    <s v="rear wheel drive"/>
    <n v="2"/>
    <s v="Exotic,High-Performance"/>
    <s v="Compact"/>
    <s v="Coupe"/>
    <n v="26"/>
    <n v="20"/>
    <n v="613"/>
    <x v="2363"/>
  </r>
  <r>
    <x v="10"/>
    <s v="M-Class"/>
    <n v="2013"/>
    <x v="3"/>
    <x v="4"/>
    <n v="240"/>
    <n v="6"/>
    <x v="1"/>
    <s v="all wheel drive"/>
    <n v="4"/>
    <s v="Crossover,Luxury,Diesel"/>
    <s v="Midsize"/>
    <s v="4dr SUV"/>
    <n v="28"/>
    <n v="20"/>
    <n v="617"/>
    <x v="2364"/>
  </r>
  <r>
    <x v="10"/>
    <s v="M-Class"/>
    <n v="2014"/>
    <x v="4"/>
    <x v="4"/>
    <n v="240"/>
    <n v="6"/>
    <x v="1"/>
    <s v="all wheel drive"/>
    <n v="4"/>
    <s v="Crossover,Luxury,Diesel"/>
    <s v="Midsize"/>
    <s v="4dr SUV"/>
    <n v="28"/>
    <n v="20"/>
    <n v="617"/>
    <x v="2365"/>
  </r>
  <r>
    <x v="35"/>
    <s v="Cayenne"/>
    <n v="2015"/>
    <x v="0"/>
    <x v="4"/>
    <n v="240"/>
    <n v="6"/>
    <x v="1"/>
    <s v="all wheel drive"/>
    <n v="4"/>
    <s v="Crossover,Luxury,Diesel"/>
    <s v="Midsize"/>
    <s v="4dr SUV"/>
    <n v="29"/>
    <n v="20"/>
    <n v="1715"/>
    <x v="2366"/>
  </r>
  <r>
    <x v="35"/>
    <s v="Cayenne"/>
    <n v="2016"/>
    <x v="1"/>
    <x v="4"/>
    <n v="240"/>
    <n v="6"/>
    <x v="1"/>
    <s v="all wheel drive"/>
    <n v="4"/>
    <s v="Crossover,Luxury,Diesel"/>
    <s v="Midsize"/>
    <s v="4dr SUV"/>
    <n v="29"/>
    <n v="20"/>
    <n v="1715"/>
    <x v="2367"/>
  </r>
  <r>
    <x v="5"/>
    <s v="Touareg"/>
    <n v="2015"/>
    <x v="0"/>
    <x v="4"/>
    <n v="240"/>
    <n v="6"/>
    <x v="1"/>
    <s v="all wheel drive"/>
    <n v="4"/>
    <s v="Crossover,Diesel"/>
    <s v="Midsize"/>
    <s v="4dr SUV"/>
    <n v="29"/>
    <n v="20"/>
    <n v="873"/>
    <x v="2368"/>
  </r>
  <r>
    <x v="5"/>
    <s v="Touareg"/>
    <n v="2015"/>
    <x v="0"/>
    <x v="4"/>
    <n v="240"/>
    <n v="6"/>
    <x v="1"/>
    <s v="all wheel drive"/>
    <n v="4"/>
    <s v="Crossover,Diesel"/>
    <s v="Midsize"/>
    <s v="4dr SUV"/>
    <n v="29"/>
    <n v="20"/>
    <n v="873"/>
    <x v="2369"/>
  </r>
  <r>
    <x v="5"/>
    <s v="Touareg"/>
    <n v="2015"/>
    <x v="0"/>
    <x v="4"/>
    <n v="240"/>
    <n v="6"/>
    <x v="1"/>
    <s v="all wheel drive"/>
    <n v="4"/>
    <s v="Crossover,Diesel"/>
    <s v="Midsize"/>
    <s v="4dr SUV"/>
    <n v="29"/>
    <n v="20"/>
    <n v="873"/>
    <x v="2370"/>
  </r>
  <r>
    <x v="26"/>
    <s v="S80"/>
    <n v="2014"/>
    <x v="4"/>
    <x v="1"/>
    <n v="240"/>
    <n v="6"/>
    <x v="1"/>
    <s v="front wheel drive"/>
    <n v="4"/>
    <s v="Luxury"/>
    <s v="Midsize"/>
    <s v="Sedan"/>
    <n v="29"/>
    <n v="20"/>
    <n v="870"/>
    <x v="49"/>
  </r>
  <r>
    <x v="8"/>
    <s v="Edge"/>
    <n v="2015"/>
    <x v="0"/>
    <x v="3"/>
    <n v="245"/>
    <n v="4"/>
    <x v="1"/>
    <s v="all wheel drive"/>
    <n v="4"/>
    <s v="Crossover"/>
    <s v="Midsize"/>
    <s v="4dr SUV"/>
    <n v="28"/>
    <n v="20"/>
    <n v="5657"/>
    <x v="568"/>
  </r>
  <r>
    <x v="8"/>
    <s v="Edge"/>
    <n v="2015"/>
    <x v="0"/>
    <x v="3"/>
    <n v="245"/>
    <n v="4"/>
    <x v="1"/>
    <s v="all wheel drive"/>
    <n v="4"/>
    <s v="Crossover"/>
    <s v="Midsize"/>
    <s v="4dr SUV"/>
    <n v="28"/>
    <n v="20"/>
    <n v="5657"/>
    <x v="2371"/>
  </r>
  <r>
    <x v="8"/>
    <s v="Edge"/>
    <n v="2015"/>
    <x v="0"/>
    <x v="3"/>
    <n v="245"/>
    <n v="4"/>
    <x v="1"/>
    <s v="front wheel drive"/>
    <n v="4"/>
    <s v="Crossover"/>
    <s v="Midsize"/>
    <s v="4dr SUV"/>
    <n v="30"/>
    <n v="20"/>
    <n v="5657"/>
    <x v="60"/>
  </r>
  <r>
    <x v="8"/>
    <s v="Edge"/>
    <n v="2015"/>
    <x v="0"/>
    <x v="3"/>
    <n v="245"/>
    <n v="4"/>
    <x v="1"/>
    <s v="front wheel drive"/>
    <n v="4"/>
    <s v="Crossover"/>
    <s v="Midsize"/>
    <s v="4dr SUV"/>
    <n v="30"/>
    <n v="20"/>
    <n v="5657"/>
    <x v="919"/>
  </r>
  <r>
    <x v="8"/>
    <s v="Edge"/>
    <n v="2015"/>
    <x v="0"/>
    <x v="3"/>
    <n v="245"/>
    <n v="4"/>
    <x v="1"/>
    <s v="all wheel drive"/>
    <n v="4"/>
    <s v="Crossover"/>
    <s v="Midsize"/>
    <s v="4dr SUV"/>
    <n v="28"/>
    <n v="20"/>
    <n v="5657"/>
    <x v="1891"/>
  </r>
  <r>
    <x v="8"/>
    <s v="Edge"/>
    <n v="2015"/>
    <x v="0"/>
    <x v="3"/>
    <n v="245"/>
    <n v="4"/>
    <x v="1"/>
    <s v="front wheel drive"/>
    <n v="4"/>
    <s v="Crossover"/>
    <s v="Midsize"/>
    <s v="4dr SUV"/>
    <n v="30"/>
    <n v="20"/>
    <n v="5657"/>
    <x v="1231"/>
  </r>
  <r>
    <x v="8"/>
    <s v="Edge"/>
    <n v="2016"/>
    <x v="1"/>
    <x v="3"/>
    <n v="245"/>
    <n v="4"/>
    <x v="1"/>
    <s v="front wheel drive"/>
    <n v="4"/>
    <s v="Crossover"/>
    <s v="Midsize"/>
    <s v="4dr SUV"/>
    <n v="30"/>
    <n v="20"/>
    <n v="5657"/>
    <x v="1976"/>
  </r>
  <r>
    <x v="8"/>
    <s v="Edge"/>
    <n v="2016"/>
    <x v="1"/>
    <x v="3"/>
    <n v="245"/>
    <n v="4"/>
    <x v="1"/>
    <s v="all wheel drive"/>
    <n v="4"/>
    <s v="Crossover"/>
    <s v="Midsize"/>
    <s v="4dr SUV"/>
    <n v="28"/>
    <n v="20"/>
    <n v="5657"/>
    <x v="876"/>
  </r>
  <r>
    <x v="8"/>
    <s v="Edge"/>
    <n v="2016"/>
    <x v="1"/>
    <x v="3"/>
    <n v="245"/>
    <n v="4"/>
    <x v="1"/>
    <s v="front wheel drive"/>
    <n v="4"/>
    <s v="Crossover"/>
    <s v="Midsize"/>
    <s v="4dr SUV"/>
    <n v="30"/>
    <n v="20"/>
    <n v="5657"/>
    <x v="1241"/>
  </r>
  <r>
    <x v="8"/>
    <s v="Edge"/>
    <n v="2016"/>
    <x v="1"/>
    <x v="3"/>
    <n v="245"/>
    <n v="4"/>
    <x v="1"/>
    <s v="all wheel drive"/>
    <n v="4"/>
    <s v="Crossover"/>
    <s v="Midsize"/>
    <s v="4dr SUV"/>
    <n v="28"/>
    <n v="20"/>
    <n v="5657"/>
    <x v="1891"/>
  </r>
  <r>
    <x v="8"/>
    <s v="Edge"/>
    <n v="2016"/>
    <x v="1"/>
    <x v="3"/>
    <n v="245"/>
    <n v="4"/>
    <x v="1"/>
    <s v="all wheel drive"/>
    <n v="4"/>
    <s v="Crossover"/>
    <s v="Midsize"/>
    <s v="4dr SUV"/>
    <n v="28"/>
    <n v="20"/>
    <n v="5657"/>
    <x v="2372"/>
  </r>
  <r>
    <x v="8"/>
    <s v="Edge"/>
    <n v="2016"/>
    <x v="1"/>
    <x v="3"/>
    <n v="245"/>
    <n v="4"/>
    <x v="1"/>
    <s v="front wheel drive"/>
    <n v="4"/>
    <s v="Crossover"/>
    <s v="Midsize"/>
    <s v="4dr SUV"/>
    <n v="30"/>
    <n v="20"/>
    <n v="5657"/>
    <x v="1231"/>
  </r>
  <r>
    <x v="8"/>
    <s v="Edge"/>
    <n v="2017"/>
    <x v="2"/>
    <x v="3"/>
    <n v="245"/>
    <n v="4"/>
    <x v="1"/>
    <s v="all wheel drive"/>
    <n v="4"/>
    <s v="Crossover"/>
    <s v="Midsize"/>
    <s v="4dr SUV"/>
    <n v="27"/>
    <n v="20"/>
    <n v="5657"/>
    <x v="1891"/>
  </r>
  <r>
    <x v="8"/>
    <s v="Edge"/>
    <n v="2017"/>
    <x v="2"/>
    <x v="3"/>
    <n v="245"/>
    <n v="4"/>
    <x v="1"/>
    <s v="all wheel drive"/>
    <n v="4"/>
    <s v="Crossover"/>
    <s v="Midsize"/>
    <s v="4dr SUV"/>
    <n v="27"/>
    <n v="20"/>
    <n v="5657"/>
    <x v="2373"/>
  </r>
  <r>
    <x v="8"/>
    <s v="Edge"/>
    <n v="2017"/>
    <x v="2"/>
    <x v="3"/>
    <n v="245"/>
    <n v="4"/>
    <x v="1"/>
    <s v="all wheel drive"/>
    <n v="4"/>
    <s v="Crossover"/>
    <s v="Midsize"/>
    <s v="4dr SUV"/>
    <n v="27"/>
    <n v="20"/>
    <n v="5657"/>
    <x v="2372"/>
  </r>
  <r>
    <x v="8"/>
    <s v="Edge"/>
    <n v="2017"/>
    <x v="2"/>
    <x v="3"/>
    <n v="245"/>
    <n v="4"/>
    <x v="1"/>
    <s v="front wheel drive"/>
    <n v="4"/>
    <s v="Crossover"/>
    <s v="Midsize"/>
    <s v="4dr SUV"/>
    <n v="29"/>
    <n v="20"/>
    <n v="5657"/>
    <x v="1241"/>
  </r>
  <r>
    <x v="8"/>
    <s v="Edge"/>
    <n v="2017"/>
    <x v="2"/>
    <x v="3"/>
    <n v="245"/>
    <n v="4"/>
    <x v="1"/>
    <s v="front wheel drive"/>
    <n v="4"/>
    <s v="Crossover"/>
    <s v="Midsize"/>
    <s v="4dr SUV"/>
    <n v="29"/>
    <n v="20"/>
    <n v="5657"/>
    <x v="1231"/>
  </r>
  <r>
    <x v="13"/>
    <s v="MKZ"/>
    <n v="2017"/>
    <x v="2"/>
    <x v="3"/>
    <n v="245"/>
    <n v="4"/>
    <x v="1"/>
    <s v="all wheel drive"/>
    <n v="4"/>
    <s v="Luxury"/>
    <s v="Midsize"/>
    <s v="Sedan"/>
    <n v="28"/>
    <n v="20"/>
    <n v="61"/>
    <x v="1321"/>
  </r>
  <r>
    <x v="13"/>
    <s v="MKZ"/>
    <n v="2017"/>
    <x v="2"/>
    <x v="3"/>
    <n v="245"/>
    <n v="4"/>
    <x v="1"/>
    <s v="all wheel drive"/>
    <n v="4"/>
    <s v="Luxury"/>
    <s v="Midsize"/>
    <s v="Sedan"/>
    <n v="28"/>
    <n v="20"/>
    <n v="61"/>
    <x v="2374"/>
  </r>
  <r>
    <x v="13"/>
    <s v="MKZ"/>
    <n v="2017"/>
    <x v="2"/>
    <x v="3"/>
    <n v="245"/>
    <n v="4"/>
    <x v="1"/>
    <s v="all wheel drive"/>
    <n v="4"/>
    <s v="Luxury"/>
    <s v="Midsize"/>
    <s v="Sedan"/>
    <n v="28"/>
    <n v="20"/>
    <n v="61"/>
    <x v="2375"/>
  </r>
  <r>
    <x v="13"/>
    <s v="MKZ"/>
    <n v="2017"/>
    <x v="2"/>
    <x v="3"/>
    <n v="245"/>
    <n v="4"/>
    <x v="1"/>
    <s v="all wheel drive"/>
    <n v="4"/>
    <s v="Luxury"/>
    <s v="Midsize"/>
    <s v="Sedan"/>
    <n v="28"/>
    <n v="20"/>
    <n v="61"/>
    <x v="1538"/>
  </r>
  <r>
    <x v="26"/>
    <s v="S60"/>
    <n v="2015"/>
    <x v="0"/>
    <x v="1"/>
    <n v="250"/>
    <n v="5"/>
    <x v="1"/>
    <s v="all wheel drive"/>
    <n v="4"/>
    <s v="Luxury,Performance"/>
    <s v="Midsize"/>
    <s v="Sedan"/>
    <n v="29"/>
    <n v="20"/>
    <n v="870"/>
    <x v="1474"/>
  </r>
  <r>
    <x v="26"/>
    <s v="S60"/>
    <n v="2015"/>
    <x v="0"/>
    <x v="1"/>
    <n v="250"/>
    <n v="5"/>
    <x v="1"/>
    <s v="all wheel drive"/>
    <n v="4"/>
    <s v="Luxury,Performance"/>
    <s v="Midsize"/>
    <s v="Sedan"/>
    <n v="29"/>
    <n v="20"/>
    <n v="870"/>
    <x v="1799"/>
  </r>
  <r>
    <x v="26"/>
    <s v="S60"/>
    <n v="2016"/>
    <x v="1"/>
    <x v="1"/>
    <n v="250"/>
    <n v="5"/>
    <x v="1"/>
    <s v="all wheel drive"/>
    <n v="4"/>
    <s v="Luxury,Performance"/>
    <s v="Midsize"/>
    <s v="Sedan"/>
    <n v="29"/>
    <n v="20"/>
    <n v="870"/>
    <x v="1893"/>
  </r>
  <r>
    <x v="26"/>
    <s v="S60"/>
    <n v="2016"/>
    <x v="1"/>
    <x v="1"/>
    <n v="250"/>
    <n v="5"/>
    <x v="1"/>
    <s v="all wheel drive"/>
    <n v="4"/>
    <s v="Luxury,Performance"/>
    <s v="Midsize"/>
    <s v="Sedan"/>
    <n v="29"/>
    <n v="20"/>
    <n v="870"/>
    <x v="1350"/>
  </r>
  <r>
    <x v="26"/>
    <s v="S60"/>
    <n v="2016"/>
    <x v="1"/>
    <x v="1"/>
    <n v="250"/>
    <n v="5"/>
    <x v="1"/>
    <s v="all wheel drive"/>
    <n v="4"/>
    <s v="Luxury,Performance"/>
    <s v="Midsize"/>
    <s v="Sedan"/>
    <n v="29"/>
    <n v="20"/>
    <n v="870"/>
    <x v="2376"/>
  </r>
  <r>
    <x v="26"/>
    <s v="S60"/>
    <n v="2016"/>
    <x v="1"/>
    <x v="1"/>
    <n v="250"/>
    <n v="5"/>
    <x v="1"/>
    <s v="all wheel drive"/>
    <n v="4"/>
    <s v="Luxury,Performance"/>
    <s v="Midsize"/>
    <s v="Sedan"/>
    <n v="28"/>
    <n v="20"/>
    <n v="870"/>
    <x v="2377"/>
  </r>
  <r>
    <x v="26"/>
    <s v="S60"/>
    <n v="2016"/>
    <x v="1"/>
    <x v="1"/>
    <n v="250"/>
    <n v="5"/>
    <x v="1"/>
    <s v="all wheel drive"/>
    <n v="4"/>
    <s v="Luxury,Performance"/>
    <s v="Midsize"/>
    <s v="Sedan"/>
    <n v="29"/>
    <n v="20"/>
    <n v="870"/>
    <x v="2378"/>
  </r>
  <r>
    <x v="26"/>
    <s v="V60 Cross Country"/>
    <n v="2015"/>
    <x v="0"/>
    <x v="1"/>
    <n v="250"/>
    <n v="5"/>
    <x v="1"/>
    <s v="all wheel drive"/>
    <n v="4"/>
    <s v="Crossover,Luxury"/>
    <s v="Midsize"/>
    <s v="Wagon"/>
    <n v="28"/>
    <n v="20"/>
    <n v="870"/>
    <x v="341"/>
  </r>
  <r>
    <x v="26"/>
    <s v="V60 Cross Country"/>
    <n v="2015"/>
    <x v="0"/>
    <x v="1"/>
    <n v="250"/>
    <n v="5"/>
    <x v="1"/>
    <s v="all wheel drive"/>
    <n v="4"/>
    <s v="Crossover,Luxury"/>
    <s v="Midsize"/>
    <s v="Wagon"/>
    <n v="28"/>
    <n v="20"/>
    <n v="870"/>
    <x v="1358"/>
  </r>
  <r>
    <x v="26"/>
    <s v="V60 Cross Country"/>
    <n v="2016"/>
    <x v="1"/>
    <x v="1"/>
    <n v="250"/>
    <n v="5"/>
    <x v="1"/>
    <s v="all wheel drive"/>
    <n v="4"/>
    <s v="Crossover,Luxury"/>
    <s v="Midsize"/>
    <s v="Wagon"/>
    <n v="28"/>
    <n v="20"/>
    <n v="870"/>
    <x v="1534"/>
  </r>
  <r>
    <x v="26"/>
    <s v="V60 Cross Country"/>
    <n v="2016"/>
    <x v="1"/>
    <x v="1"/>
    <n v="250"/>
    <n v="5"/>
    <x v="1"/>
    <s v="all wheel drive"/>
    <n v="4"/>
    <s v="Crossover,Luxury"/>
    <s v="Midsize"/>
    <s v="Wagon"/>
    <n v="28"/>
    <n v="20"/>
    <n v="870"/>
    <x v="2379"/>
  </r>
  <r>
    <x v="26"/>
    <s v="V60"/>
    <n v="2015"/>
    <x v="0"/>
    <x v="1"/>
    <n v="250"/>
    <n v="5"/>
    <x v="1"/>
    <s v="all wheel drive"/>
    <n v="4"/>
    <s v="Luxury"/>
    <s v="Midsize"/>
    <s v="Wagon"/>
    <n v="29"/>
    <n v="20"/>
    <n v="870"/>
    <x v="924"/>
  </r>
  <r>
    <x v="26"/>
    <s v="V60"/>
    <n v="2015"/>
    <x v="0"/>
    <x v="1"/>
    <n v="250"/>
    <n v="5"/>
    <x v="1"/>
    <s v="all wheel drive"/>
    <n v="4"/>
    <s v="Luxury"/>
    <s v="Midsize"/>
    <s v="Wagon"/>
    <n v="29"/>
    <n v="20"/>
    <n v="870"/>
    <x v="159"/>
  </r>
  <r>
    <x v="26"/>
    <s v="V60"/>
    <n v="2016"/>
    <x v="1"/>
    <x v="1"/>
    <n v="250"/>
    <n v="5"/>
    <x v="1"/>
    <s v="all wheel drive"/>
    <n v="4"/>
    <s v="Luxury"/>
    <s v="Midsize"/>
    <s v="Wagon"/>
    <n v="29"/>
    <n v="20"/>
    <n v="870"/>
    <x v="2380"/>
  </r>
  <r>
    <x v="26"/>
    <s v="V60"/>
    <n v="2016"/>
    <x v="1"/>
    <x v="1"/>
    <n v="250"/>
    <n v="5"/>
    <x v="1"/>
    <s v="all wheel drive"/>
    <n v="4"/>
    <s v="Luxury"/>
    <s v="Midsize"/>
    <s v="Wagon"/>
    <n v="29"/>
    <n v="20"/>
    <n v="870"/>
    <x v="1531"/>
  </r>
  <r>
    <x v="26"/>
    <s v="V60"/>
    <n v="2016"/>
    <x v="1"/>
    <x v="1"/>
    <n v="250"/>
    <n v="5"/>
    <x v="1"/>
    <s v="all wheel drive"/>
    <n v="4"/>
    <s v="Luxury"/>
    <s v="Midsize"/>
    <s v="Wagon"/>
    <n v="29"/>
    <n v="20"/>
    <n v="870"/>
    <x v="1506"/>
  </r>
  <r>
    <x v="24"/>
    <s v="Envision"/>
    <n v="2016"/>
    <x v="1"/>
    <x v="3"/>
    <n v="252"/>
    <n v="4"/>
    <x v="1"/>
    <s v="all wheel drive"/>
    <n v="4"/>
    <s v="Crossover"/>
    <s v="Midsize"/>
    <s v="4dr SUV"/>
    <n v="26"/>
    <n v="20"/>
    <n v="155"/>
    <x v="2381"/>
  </r>
  <r>
    <x v="24"/>
    <s v="Envision"/>
    <n v="2016"/>
    <x v="1"/>
    <x v="3"/>
    <n v="252"/>
    <n v="4"/>
    <x v="1"/>
    <s v="all wheel drive"/>
    <n v="4"/>
    <s v="Crossover"/>
    <s v="Midsize"/>
    <s v="4dr SUV"/>
    <n v="26"/>
    <n v="20"/>
    <n v="155"/>
    <x v="2382"/>
  </r>
  <r>
    <x v="24"/>
    <s v="Envision"/>
    <n v="2017"/>
    <x v="2"/>
    <x v="3"/>
    <n v="252"/>
    <n v="4"/>
    <x v="1"/>
    <s v="all wheel drive"/>
    <n v="4"/>
    <s v="Crossover"/>
    <s v="Midsize"/>
    <s v="4dr SUV"/>
    <n v="26"/>
    <n v="20"/>
    <n v="155"/>
    <x v="2383"/>
  </r>
  <r>
    <x v="24"/>
    <s v="Envision"/>
    <n v="2017"/>
    <x v="2"/>
    <x v="3"/>
    <n v="252"/>
    <n v="4"/>
    <x v="1"/>
    <s v="all wheel drive"/>
    <n v="4"/>
    <s v="Crossover"/>
    <s v="Midsize"/>
    <s v="4dr SUV"/>
    <n v="26"/>
    <n v="20"/>
    <n v="155"/>
    <x v="2384"/>
  </r>
  <r>
    <x v="35"/>
    <s v="Macan"/>
    <n v="2017"/>
    <x v="2"/>
    <x v="2"/>
    <n v="252"/>
    <n v="4"/>
    <x v="2"/>
    <s v="all wheel drive"/>
    <n v="4"/>
    <s v="Crossover,Luxury"/>
    <s v="Midsize"/>
    <s v="4dr SUV"/>
    <n v="25"/>
    <n v="20"/>
    <n v="1715"/>
    <x v="1337"/>
  </r>
  <r>
    <x v="20"/>
    <s v="Legacy"/>
    <n v="2015"/>
    <x v="0"/>
    <x v="1"/>
    <n v="256"/>
    <n v="6"/>
    <x v="1"/>
    <s v="all wheel drive"/>
    <n v="4"/>
    <s v="Performance"/>
    <s v="Midsize"/>
    <s v="Sedan"/>
    <n v="28"/>
    <n v="20"/>
    <n v="640"/>
    <x v="1247"/>
  </r>
  <r>
    <x v="20"/>
    <s v="Legacy"/>
    <n v="2016"/>
    <x v="1"/>
    <x v="1"/>
    <n v="256"/>
    <n v="6"/>
    <x v="1"/>
    <s v="all wheel drive"/>
    <n v="4"/>
    <s v="Performance"/>
    <s v="Midsize"/>
    <s v="Sedan"/>
    <n v="29"/>
    <n v="20"/>
    <n v="640"/>
    <x v="887"/>
  </r>
  <r>
    <x v="20"/>
    <s v="Legacy"/>
    <n v="2017"/>
    <x v="2"/>
    <x v="1"/>
    <n v="256"/>
    <n v="6"/>
    <x v="1"/>
    <s v="all wheel drive"/>
    <n v="4"/>
    <s v="Performance"/>
    <s v="Midsize"/>
    <s v="Sedan"/>
    <n v="28"/>
    <n v="20"/>
    <n v="640"/>
    <x v="2385"/>
  </r>
  <r>
    <x v="20"/>
    <s v="Outback"/>
    <n v="2015"/>
    <x v="0"/>
    <x v="1"/>
    <n v="256"/>
    <n v="6"/>
    <x v="1"/>
    <s v="all wheel drive"/>
    <n v="4"/>
    <s v="Crossover"/>
    <s v="Midsize"/>
    <s v="4dr SUV"/>
    <n v="27"/>
    <n v="20"/>
    <n v="640"/>
    <x v="2027"/>
  </r>
  <r>
    <x v="20"/>
    <s v="Outback"/>
    <n v="2016"/>
    <x v="1"/>
    <x v="1"/>
    <n v="256"/>
    <n v="6"/>
    <x v="1"/>
    <s v="all wheel drive"/>
    <n v="4"/>
    <s v="Crossover"/>
    <s v="Midsize"/>
    <s v="4dr SUV"/>
    <n v="27"/>
    <n v="20"/>
    <n v="640"/>
    <x v="1074"/>
  </r>
  <r>
    <x v="20"/>
    <s v="Outback"/>
    <n v="2017"/>
    <x v="2"/>
    <x v="1"/>
    <n v="256"/>
    <n v="6"/>
    <x v="1"/>
    <s v="all wheel drive"/>
    <n v="4"/>
    <s v="Crossover"/>
    <s v="Midsize"/>
    <s v="4dr SUV"/>
    <n v="27"/>
    <n v="20"/>
    <n v="640"/>
    <x v="2386"/>
  </r>
  <r>
    <x v="20"/>
    <s v="Outback"/>
    <n v="2017"/>
    <x v="2"/>
    <x v="1"/>
    <n v="256"/>
    <n v="6"/>
    <x v="1"/>
    <s v="all wheel drive"/>
    <n v="4"/>
    <s v="Crossover"/>
    <s v="Midsize"/>
    <s v="4dr SUV"/>
    <n v="27"/>
    <n v="20"/>
    <n v="640"/>
    <x v="2387"/>
  </r>
  <r>
    <x v="33"/>
    <s v="Exige"/>
    <n v="2009"/>
    <x v="10"/>
    <x v="3"/>
    <n v="257"/>
    <n v="4"/>
    <x v="3"/>
    <s v="rear wheel drive"/>
    <n v="2"/>
    <s v="Exotic,High-Performance"/>
    <s v="Compact"/>
    <s v="Coupe"/>
    <n v="26"/>
    <n v="20"/>
    <n v="613"/>
    <x v="2388"/>
  </r>
  <r>
    <x v="33"/>
    <s v="Exige"/>
    <n v="2011"/>
    <x v="6"/>
    <x v="3"/>
    <n v="257"/>
    <n v="4"/>
    <x v="3"/>
    <s v="rear wheel drive"/>
    <n v="2"/>
    <s v="Exotic,High-Performance"/>
    <s v="Compact"/>
    <s v="Coupe"/>
    <n v="26"/>
    <n v="20"/>
    <n v="613"/>
    <x v="2389"/>
  </r>
  <r>
    <x v="33"/>
    <s v="Exige"/>
    <n v="2011"/>
    <x v="6"/>
    <x v="3"/>
    <n v="257"/>
    <n v="4"/>
    <x v="3"/>
    <s v="rear wheel drive"/>
    <n v="2"/>
    <s v="Exotic,High-Performance"/>
    <s v="Compact"/>
    <s v="Coupe"/>
    <n v="26"/>
    <n v="20"/>
    <n v="613"/>
    <x v="2390"/>
  </r>
  <r>
    <x v="7"/>
    <s v="Sportage"/>
    <n v="2015"/>
    <x v="0"/>
    <x v="1"/>
    <n v="260"/>
    <n v="4"/>
    <x v="1"/>
    <s v="front wheel drive"/>
    <n v="4"/>
    <s v="Crossover"/>
    <s v="Compact"/>
    <s v="4dr SUV"/>
    <n v="26"/>
    <n v="20"/>
    <n v="1720"/>
    <x v="60"/>
  </r>
  <r>
    <x v="7"/>
    <s v="Sportage"/>
    <n v="2016"/>
    <x v="1"/>
    <x v="1"/>
    <n v="260"/>
    <n v="4"/>
    <x v="1"/>
    <s v="front wheel drive"/>
    <n v="4"/>
    <s v="Crossover"/>
    <s v="Compact"/>
    <s v="4dr SUV"/>
    <n v="26"/>
    <n v="20"/>
    <n v="1720"/>
    <x v="1101"/>
  </r>
  <r>
    <x v="4"/>
    <s v="Pathfinder"/>
    <n v="2015"/>
    <x v="0"/>
    <x v="1"/>
    <n v="260"/>
    <n v="6"/>
    <x v="1"/>
    <s v="front wheel drive"/>
    <n v="4"/>
    <s v="Crossover"/>
    <s v="Large"/>
    <s v="4dr SUV"/>
    <n v="27"/>
    <n v="20"/>
    <n v="2009"/>
    <x v="1745"/>
  </r>
  <r>
    <x v="4"/>
    <s v="Pathfinder"/>
    <n v="2015"/>
    <x v="0"/>
    <x v="1"/>
    <n v="260"/>
    <n v="6"/>
    <x v="1"/>
    <s v="front wheel drive"/>
    <n v="4"/>
    <s v="Crossover"/>
    <s v="Large"/>
    <s v="4dr SUV"/>
    <n v="27"/>
    <n v="20"/>
    <n v="2009"/>
    <x v="2391"/>
  </r>
  <r>
    <x v="4"/>
    <s v="Pathfinder"/>
    <n v="2015"/>
    <x v="0"/>
    <x v="1"/>
    <n v="260"/>
    <n v="6"/>
    <x v="1"/>
    <s v="front wheel drive"/>
    <n v="4"/>
    <s v="Crossover"/>
    <s v="Large"/>
    <s v="4dr SUV"/>
    <n v="27"/>
    <n v="20"/>
    <n v="2009"/>
    <x v="2392"/>
  </r>
  <r>
    <x v="4"/>
    <s v="Pathfinder"/>
    <n v="2015"/>
    <x v="0"/>
    <x v="1"/>
    <n v="260"/>
    <n v="6"/>
    <x v="1"/>
    <s v="front wheel drive"/>
    <n v="4"/>
    <s v="Crossover"/>
    <s v="Large"/>
    <s v="4dr SUV"/>
    <n v="27"/>
    <n v="20"/>
    <n v="2009"/>
    <x v="2393"/>
  </r>
  <r>
    <x v="4"/>
    <s v="Pathfinder"/>
    <n v="2015"/>
    <x v="0"/>
    <x v="1"/>
    <n v="260"/>
    <n v="6"/>
    <x v="1"/>
    <s v="front wheel drive"/>
    <n v="4"/>
    <s v="Crossover"/>
    <s v="Large"/>
    <s v="4dr SUV"/>
    <n v="27"/>
    <n v="20"/>
    <n v="2009"/>
    <x v="2394"/>
  </r>
  <r>
    <x v="4"/>
    <s v="Pathfinder"/>
    <n v="2015"/>
    <x v="0"/>
    <x v="1"/>
    <n v="260"/>
    <n v="6"/>
    <x v="1"/>
    <s v="front wheel drive"/>
    <n v="4"/>
    <s v="Crossover"/>
    <s v="Large"/>
    <s v="4dr SUV"/>
    <n v="27"/>
    <n v="20"/>
    <n v="2009"/>
    <x v="2395"/>
  </r>
  <r>
    <x v="4"/>
    <s v="Pathfinder"/>
    <n v="2016"/>
    <x v="1"/>
    <x v="1"/>
    <n v="260"/>
    <n v="6"/>
    <x v="1"/>
    <s v="front wheel drive"/>
    <n v="4"/>
    <s v="Crossover"/>
    <s v="Large"/>
    <s v="4dr SUV"/>
    <n v="27"/>
    <n v="20"/>
    <n v="2009"/>
    <x v="1267"/>
  </r>
  <r>
    <x v="4"/>
    <s v="Pathfinder"/>
    <n v="2016"/>
    <x v="1"/>
    <x v="1"/>
    <n v="260"/>
    <n v="6"/>
    <x v="1"/>
    <s v="front wheel drive"/>
    <n v="4"/>
    <s v="Crossover"/>
    <s v="Large"/>
    <s v="4dr SUV"/>
    <n v="27"/>
    <n v="20"/>
    <n v="2009"/>
    <x v="2396"/>
  </r>
  <r>
    <x v="4"/>
    <s v="Pathfinder"/>
    <n v="2016"/>
    <x v="1"/>
    <x v="1"/>
    <n v="260"/>
    <n v="6"/>
    <x v="1"/>
    <s v="front wheel drive"/>
    <n v="4"/>
    <s v="Crossover"/>
    <s v="Large"/>
    <s v="4dr SUV"/>
    <n v="27"/>
    <n v="20"/>
    <n v="2009"/>
    <x v="1867"/>
  </r>
  <r>
    <x v="4"/>
    <s v="Pathfinder"/>
    <n v="2016"/>
    <x v="1"/>
    <x v="1"/>
    <n v="260"/>
    <n v="6"/>
    <x v="1"/>
    <s v="front wheel drive"/>
    <n v="4"/>
    <s v="Crossover"/>
    <s v="Large"/>
    <s v="4dr SUV"/>
    <n v="27"/>
    <n v="20"/>
    <n v="2009"/>
    <x v="2397"/>
  </r>
  <r>
    <x v="4"/>
    <s v="Quest"/>
    <n v="2015"/>
    <x v="0"/>
    <x v="1"/>
    <n v="260"/>
    <n v="6"/>
    <x v="1"/>
    <s v="front wheel drive"/>
    <n v="4"/>
    <s v="N/A"/>
    <s v="Compact"/>
    <s v="Passenger Minivan"/>
    <n v="27"/>
    <n v="20"/>
    <n v="2009"/>
    <x v="2398"/>
  </r>
  <r>
    <x v="4"/>
    <s v="Quest"/>
    <n v="2015"/>
    <x v="0"/>
    <x v="1"/>
    <n v="260"/>
    <n v="6"/>
    <x v="1"/>
    <s v="front wheel drive"/>
    <n v="4"/>
    <s v="N/A"/>
    <s v="Compact"/>
    <s v="Passenger Minivan"/>
    <n v="27"/>
    <n v="20"/>
    <n v="2009"/>
    <x v="2399"/>
  </r>
  <r>
    <x v="4"/>
    <s v="Quest"/>
    <n v="2015"/>
    <x v="0"/>
    <x v="1"/>
    <n v="260"/>
    <n v="6"/>
    <x v="1"/>
    <s v="front wheel drive"/>
    <n v="4"/>
    <s v="N/A"/>
    <s v="Compact"/>
    <s v="Passenger Minivan"/>
    <n v="27"/>
    <n v="20"/>
    <n v="2009"/>
    <x v="2400"/>
  </r>
  <r>
    <x v="4"/>
    <s v="Quest"/>
    <n v="2015"/>
    <x v="0"/>
    <x v="1"/>
    <n v="260"/>
    <n v="6"/>
    <x v="1"/>
    <s v="front wheel drive"/>
    <n v="4"/>
    <s v="N/A"/>
    <s v="Compact"/>
    <s v="Passenger Minivan"/>
    <n v="27"/>
    <n v="20"/>
    <n v="2009"/>
    <x v="775"/>
  </r>
  <r>
    <x v="4"/>
    <s v="Quest"/>
    <n v="2016"/>
    <x v="1"/>
    <x v="1"/>
    <n v="260"/>
    <n v="6"/>
    <x v="1"/>
    <s v="front wheel drive"/>
    <n v="4"/>
    <s v="N/A"/>
    <s v="Compact"/>
    <s v="Passenger Minivan"/>
    <n v="27"/>
    <n v="20"/>
    <n v="2009"/>
    <x v="2401"/>
  </r>
  <r>
    <x v="4"/>
    <s v="Quest"/>
    <n v="2016"/>
    <x v="1"/>
    <x v="1"/>
    <n v="260"/>
    <n v="6"/>
    <x v="1"/>
    <s v="front wheel drive"/>
    <n v="4"/>
    <s v="N/A"/>
    <s v="Compact"/>
    <s v="Passenger Minivan"/>
    <n v="27"/>
    <n v="20"/>
    <n v="2009"/>
    <x v="2402"/>
  </r>
  <r>
    <x v="4"/>
    <s v="Quest"/>
    <n v="2016"/>
    <x v="1"/>
    <x v="1"/>
    <n v="260"/>
    <n v="6"/>
    <x v="1"/>
    <s v="front wheel drive"/>
    <n v="4"/>
    <s v="N/A"/>
    <s v="Compact"/>
    <s v="Passenger Minivan"/>
    <n v="27"/>
    <n v="20"/>
    <n v="2009"/>
    <x v="2403"/>
  </r>
  <r>
    <x v="4"/>
    <s v="Quest"/>
    <n v="2016"/>
    <x v="1"/>
    <x v="1"/>
    <n v="260"/>
    <n v="6"/>
    <x v="1"/>
    <s v="front wheel drive"/>
    <n v="4"/>
    <s v="N/A"/>
    <s v="Compact"/>
    <s v="Passenger Minivan"/>
    <n v="27"/>
    <n v="20"/>
    <n v="2009"/>
    <x v="2404"/>
  </r>
  <r>
    <x v="14"/>
    <s v="Santa Fe Sport"/>
    <n v="2017"/>
    <x v="2"/>
    <x v="1"/>
    <n v="265"/>
    <n v="4"/>
    <x v="1"/>
    <s v="front wheel drive"/>
    <n v="4"/>
    <s v="Crossover"/>
    <s v="Midsize"/>
    <s v="4dr SUV"/>
    <n v="28"/>
    <n v="20"/>
    <n v="1439"/>
    <x v="2405"/>
  </r>
  <r>
    <x v="14"/>
    <s v="Santa Fe Sport"/>
    <n v="2017"/>
    <x v="2"/>
    <x v="1"/>
    <n v="265"/>
    <n v="4"/>
    <x v="1"/>
    <s v="front wheel drive"/>
    <n v="4"/>
    <s v="Crossover"/>
    <s v="Midsize"/>
    <s v="4dr SUV"/>
    <n v="27"/>
    <n v="20"/>
    <n v="1439"/>
    <x v="2406"/>
  </r>
  <r>
    <x v="35"/>
    <s v="Boxster"/>
    <n v="2014"/>
    <x v="4"/>
    <x v="2"/>
    <n v="265"/>
    <n v="6"/>
    <x v="3"/>
    <s v="rear wheel drive"/>
    <n v="2"/>
    <s v="Luxury,High-Performance"/>
    <s v="Compact"/>
    <s v="Convertible"/>
    <n v="30"/>
    <n v="20"/>
    <n v="1715"/>
    <x v="2407"/>
  </r>
  <r>
    <x v="35"/>
    <s v="Boxster"/>
    <n v="2015"/>
    <x v="0"/>
    <x v="2"/>
    <n v="265"/>
    <n v="6"/>
    <x v="3"/>
    <s v="rear wheel drive"/>
    <n v="2"/>
    <s v="Luxury,High-Performance"/>
    <s v="Compact"/>
    <s v="Convertible"/>
    <n v="30"/>
    <n v="20"/>
    <n v="1715"/>
    <x v="1561"/>
  </r>
  <r>
    <x v="35"/>
    <s v="Boxster"/>
    <n v="2016"/>
    <x v="1"/>
    <x v="2"/>
    <n v="265"/>
    <n v="6"/>
    <x v="3"/>
    <s v="rear wheel drive"/>
    <n v="2"/>
    <s v="Luxury,High-Performance"/>
    <s v="Compact"/>
    <s v="Convertible"/>
    <n v="30"/>
    <n v="20"/>
    <n v="1715"/>
    <x v="1851"/>
  </r>
  <r>
    <x v="20"/>
    <s v="WRX"/>
    <n v="2016"/>
    <x v="1"/>
    <x v="3"/>
    <n v="268"/>
    <n v="4"/>
    <x v="3"/>
    <s v="all wheel drive"/>
    <n v="4"/>
    <s v="Performance"/>
    <s v="Compact"/>
    <s v="Sedan"/>
    <n v="27"/>
    <n v="20"/>
    <n v="640"/>
    <x v="569"/>
  </r>
  <r>
    <x v="20"/>
    <s v="WRX"/>
    <n v="2016"/>
    <x v="1"/>
    <x v="3"/>
    <n v="268"/>
    <n v="4"/>
    <x v="3"/>
    <s v="all wheel drive"/>
    <n v="4"/>
    <s v="Performance"/>
    <s v="Compact"/>
    <s v="Sedan"/>
    <n v="27"/>
    <n v="20"/>
    <n v="640"/>
    <x v="1053"/>
  </r>
  <r>
    <x v="20"/>
    <s v="WRX"/>
    <n v="2016"/>
    <x v="1"/>
    <x v="3"/>
    <n v="268"/>
    <n v="4"/>
    <x v="3"/>
    <s v="all wheel drive"/>
    <n v="4"/>
    <s v="Performance"/>
    <s v="Compact"/>
    <s v="Sedan"/>
    <n v="27"/>
    <n v="20"/>
    <n v="640"/>
    <x v="614"/>
  </r>
  <r>
    <x v="20"/>
    <s v="WRX"/>
    <n v="2017"/>
    <x v="2"/>
    <x v="3"/>
    <n v="268"/>
    <n v="4"/>
    <x v="3"/>
    <s v="all wheel drive"/>
    <n v="4"/>
    <s v="Performance"/>
    <s v="Compact"/>
    <s v="Sedan"/>
    <n v="27"/>
    <n v="20"/>
    <n v="640"/>
    <x v="616"/>
  </r>
  <r>
    <x v="20"/>
    <s v="WRX"/>
    <n v="2017"/>
    <x v="2"/>
    <x v="3"/>
    <n v="268"/>
    <n v="4"/>
    <x v="3"/>
    <s v="all wheel drive"/>
    <n v="4"/>
    <s v="Performance"/>
    <s v="Compact"/>
    <s v="Sedan"/>
    <n v="27"/>
    <n v="20"/>
    <n v="640"/>
    <x v="900"/>
  </r>
  <r>
    <x v="20"/>
    <s v="WRX"/>
    <n v="2017"/>
    <x v="2"/>
    <x v="3"/>
    <n v="268"/>
    <n v="4"/>
    <x v="3"/>
    <s v="all wheel drive"/>
    <n v="4"/>
    <s v="Performance"/>
    <s v="Compact"/>
    <s v="Sedan"/>
    <n v="27"/>
    <n v="20"/>
    <n v="640"/>
    <x v="20"/>
  </r>
  <r>
    <x v="31"/>
    <s v="ATS"/>
    <n v="2015"/>
    <x v="0"/>
    <x v="3"/>
    <n v="272"/>
    <n v="4"/>
    <x v="1"/>
    <s v="all wheel drive"/>
    <n v="4"/>
    <s v="Luxury,Performance"/>
    <s v="Compact"/>
    <s v="Sedan"/>
    <n v="28"/>
    <n v="20"/>
    <n v="1624"/>
    <x v="1878"/>
  </r>
  <r>
    <x v="31"/>
    <s v="ATS"/>
    <n v="2015"/>
    <x v="0"/>
    <x v="3"/>
    <n v="272"/>
    <n v="4"/>
    <x v="1"/>
    <s v="all wheel drive"/>
    <n v="4"/>
    <s v="Luxury,Performance"/>
    <s v="Compact"/>
    <s v="Sedan"/>
    <n v="28"/>
    <n v="20"/>
    <n v="1624"/>
    <x v="2408"/>
  </r>
  <r>
    <x v="31"/>
    <s v="ATS"/>
    <n v="2015"/>
    <x v="0"/>
    <x v="3"/>
    <n v="272"/>
    <n v="4"/>
    <x v="1"/>
    <s v="all wheel drive"/>
    <n v="4"/>
    <s v="Luxury,Performance"/>
    <s v="Compact"/>
    <s v="Sedan"/>
    <n v="28"/>
    <n v="20"/>
    <n v="1624"/>
    <x v="1875"/>
  </r>
  <r>
    <x v="31"/>
    <s v="ATS"/>
    <n v="2015"/>
    <x v="0"/>
    <x v="3"/>
    <n v="272"/>
    <n v="4"/>
    <x v="1"/>
    <s v="all wheel drive"/>
    <n v="4"/>
    <s v="Luxury,Performance"/>
    <s v="Compact"/>
    <s v="Sedan"/>
    <n v="28"/>
    <n v="20"/>
    <n v="1624"/>
    <x v="631"/>
  </r>
  <r>
    <x v="31"/>
    <s v="CTS"/>
    <n v="2015"/>
    <x v="0"/>
    <x v="3"/>
    <n v="272"/>
    <n v="4"/>
    <x v="1"/>
    <s v="rear wheel drive"/>
    <n v="4"/>
    <s v="Luxury,Performance"/>
    <s v="Large"/>
    <s v="Sedan"/>
    <n v="30"/>
    <n v="20"/>
    <n v="1624"/>
    <x v="2364"/>
  </r>
  <r>
    <x v="31"/>
    <s v="CTS"/>
    <n v="2015"/>
    <x v="0"/>
    <x v="3"/>
    <n v="272"/>
    <n v="4"/>
    <x v="1"/>
    <s v="rear wheel drive"/>
    <n v="4"/>
    <s v="Luxury,Performance"/>
    <s v="Large"/>
    <s v="Sedan"/>
    <n v="30"/>
    <n v="20"/>
    <n v="1624"/>
    <x v="2409"/>
  </r>
  <r>
    <x v="31"/>
    <s v="CTS"/>
    <n v="2015"/>
    <x v="0"/>
    <x v="3"/>
    <n v="272"/>
    <n v="4"/>
    <x v="1"/>
    <s v="rear wheel drive"/>
    <n v="4"/>
    <s v="Luxury,Performance"/>
    <s v="Large"/>
    <s v="Sedan"/>
    <n v="30"/>
    <n v="20"/>
    <n v="1624"/>
    <x v="2410"/>
  </r>
  <r>
    <x v="31"/>
    <s v="CTS"/>
    <n v="2015"/>
    <x v="0"/>
    <x v="3"/>
    <n v="272"/>
    <n v="4"/>
    <x v="1"/>
    <s v="rear wheel drive"/>
    <n v="4"/>
    <s v="Luxury,Performance"/>
    <s v="Large"/>
    <s v="Sedan"/>
    <n v="30"/>
    <n v="20"/>
    <n v="1624"/>
    <x v="2411"/>
  </r>
  <r>
    <x v="31"/>
    <s v="ATS Coupe"/>
    <n v="2015"/>
    <x v="0"/>
    <x v="3"/>
    <n v="272"/>
    <n v="4"/>
    <x v="1"/>
    <s v="all wheel drive"/>
    <n v="2"/>
    <s v="Luxury,Performance"/>
    <s v="Compact"/>
    <s v="Coupe"/>
    <n v="29"/>
    <n v="20"/>
    <n v="1624"/>
    <x v="1887"/>
  </r>
  <r>
    <x v="31"/>
    <s v="ATS Coupe"/>
    <n v="2015"/>
    <x v="0"/>
    <x v="3"/>
    <n v="272"/>
    <n v="4"/>
    <x v="1"/>
    <s v="all wheel drive"/>
    <n v="2"/>
    <s v="Luxury,Performance"/>
    <s v="Compact"/>
    <s v="Coupe"/>
    <n v="29"/>
    <n v="20"/>
    <n v="1624"/>
    <x v="2412"/>
  </r>
  <r>
    <x v="31"/>
    <s v="ATS Coupe"/>
    <n v="2015"/>
    <x v="0"/>
    <x v="3"/>
    <n v="272"/>
    <n v="4"/>
    <x v="1"/>
    <s v="all wheel drive"/>
    <n v="2"/>
    <s v="Luxury,Performance"/>
    <s v="Compact"/>
    <s v="Coupe"/>
    <n v="29"/>
    <n v="20"/>
    <n v="1624"/>
    <x v="2413"/>
  </r>
  <r>
    <x v="31"/>
    <s v="ATS Coupe"/>
    <n v="2015"/>
    <x v="0"/>
    <x v="3"/>
    <n v="272"/>
    <n v="4"/>
    <x v="1"/>
    <s v="all wheel drive"/>
    <n v="2"/>
    <s v="Luxury,Performance"/>
    <s v="Compact"/>
    <s v="Coupe"/>
    <n v="29"/>
    <n v="20"/>
    <n v="1624"/>
    <x v="1889"/>
  </r>
  <r>
    <x v="15"/>
    <s v="RDX"/>
    <n v="2015"/>
    <x v="0"/>
    <x v="3"/>
    <n v="273"/>
    <n v="6"/>
    <x v="1"/>
    <s v="front wheel drive"/>
    <n v="4"/>
    <s v="Crossover,Luxury"/>
    <s v="Midsize"/>
    <s v="4dr SUV"/>
    <n v="28"/>
    <n v="20"/>
    <n v="204"/>
    <x v="2414"/>
  </r>
  <r>
    <x v="15"/>
    <s v="RDX"/>
    <n v="2015"/>
    <x v="0"/>
    <x v="3"/>
    <n v="273"/>
    <n v="6"/>
    <x v="1"/>
    <s v="front wheel drive"/>
    <n v="4"/>
    <s v="Crossover,Luxury"/>
    <s v="Midsize"/>
    <s v="4dr SUV"/>
    <n v="28"/>
    <n v="20"/>
    <n v="204"/>
    <x v="1519"/>
  </r>
  <r>
    <x v="7"/>
    <s v="Optima"/>
    <n v="2014"/>
    <x v="4"/>
    <x v="1"/>
    <n v="274"/>
    <n v="4"/>
    <x v="1"/>
    <s v="front wheel drive"/>
    <n v="4"/>
    <s v="Performance"/>
    <s v="Midsize"/>
    <s v="Sedan"/>
    <n v="31"/>
    <n v="20"/>
    <n v="1720"/>
    <x v="2415"/>
  </r>
  <r>
    <x v="7"/>
    <s v="Optima"/>
    <n v="2014"/>
    <x v="4"/>
    <x v="1"/>
    <n v="274"/>
    <n v="4"/>
    <x v="1"/>
    <s v="front wheel drive"/>
    <n v="4"/>
    <s v="Performance"/>
    <s v="Midsize"/>
    <s v="Sedan"/>
    <n v="31"/>
    <n v="20"/>
    <n v="1720"/>
    <x v="2416"/>
  </r>
  <r>
    <x v="7"/>
    <s v="Optima"/>
    <n v="2015"/>
    <x v="0"/>
    <x v="1"/>
    <n v="274"/>
    <n v="4"/>
    <x v="1"/>
    <s v="front wheel drive"/>
    <n v="4"/>
    <s v="Performance"/>
    <s v="Midsize"/>
    <s v="Sedan"/>
    <n v="31"/>
    <n v="20"/>
    <n v="1720"/>
    <x v="2417"/>
  </r>
  <r>
    <x v="7"/>
    <s v="Optima"/>
    <n v="2015"/>
    <x v="0"/>
    <x v="1"/>
    <n v="274"/>
    <n v="4"/>
    <x v="1"/>
    <s v="front wheel drive"/>
    <n v="4"/>
    <s v="Performance"/>
    <s v="Midsize"/>
    <s v="Sedan"/>
    <n v="31"/>
    <n v="20"/>
    <n v="1720"/>
    <x v="1299"/>
  </r>
  <r>
    <x v="2"/>
    <s v="Camaro"/>
    <n v="2017"/>
    <x v="2"/>
    <x v="3"/>
    <n v="275"/>
    <n v="4"/>
    <x v="3"/>
    <s v="rear wheel drive"/>
    <n v="2"/>
    <s v="Performance"/>
    <s v="Midsize"/>
    <s v="Convertible"/>
    <n v="30"/>
    <n v="20"/>
    <n v="1385"/>
    <x v="2418"/>
  </r>
  <r>
    <x v="2"/>
    <s v="Camaro"/>
    <n v="2017"/>
    <x v="2"/>
    <x v="3"/>
    <n v="275"/>
    <n v="4"/>
    <x v="3"/>
    <s v="rear wheel drive"/>
    <n v="2"/>
    <s v="Performance"/>
    <s v="Midsize"/>
    <s v="Coupe"/>
    <n v="30"/>
    <n v="20"/>
    <n v="1385"/>
    <x v="2419"/>
  </r>
  <r>
    <x v="2"/>
    <s v="Camaro"/>
    <n v="2017"/>
    <x v="2"/>
    <x v="3"/>
    <n v="275"/>
    <n v="4"/>
    <x v="3"/>
    <s v="rear wheel drive"/>
    <n v="2"/>
    <s v="Performance"/>
    <s v="Midsize"/>
    <s v="Coupe"/>
    <n v="30"/>
    <n v="20"/>
    <n v="1385"/>
    <x v="2420"/>
  </r>
  <r>
    <x v="2"/>
    <s v="Camaro"/>
    <n v="2017"/>
    <x v="2"/>
    <x v="3"/>
    <n v="275"/>
    <n v="4"/>
    <x v="3"/>
    <s v="rear wheel drive"/>
    <n v="2"/>
    <s v="Performance"/>
    <s v="Midsize"/>
    <s v="Convertible"/>
    <n v="30"/>
    <n v="20"/>
    <n v="1385"/>
    <x v="83"/>
  </r>
  <r>
    <x v="35"/>
    <s v="Cayman"/>
    <n v="2014"/>
    <x v="4"/>
    <x v="2"/>
    <n v="275"/>
    <n v="6"/>
    <x v="3"/>
    <s v="rear wheel drive"/>
    <n v="2"/>
    <s v="Luxury,High-Performance"/>
    <s v="Compact"/>
    <s v="Coupe"/>
    <n v="30"/>
    <n v="20"/>
    <n v="1715"/>
    <x v="2421"/>
  </r>
  <r>
    <x v="35"/>
    <s v="Cayman"/>
    <n v="2015"/>
    <x v="0"/>
    <x v="2"/>
    <n v="275"/>
    <n v="6"/>
    <x v="3"/>
    <s v="rear wheel drive"/>
    <n v="2"/>
    <s v="Luxury,High-Performance"/>
    <s v="Compact"/>
    <s v="Coupe"/>
    <n v="30"/>
    <n v="20"/>
    <n v="1715"/>
    <x v="2421"/>
  </r>
  <r>
    <x v="35"/>
    <s v="Cayman"/>
    <n v="2016"/>
    <x v="1"/>
    <x v="2"/>
    <n v="275"/>
    <n v="6"/>
    <x v="3"/>
    <s v="rear wheel drive"/>
    <n v="2"/>
    <s v="Luxury,High-Performance"/>
    <s v="Compact"/>
    <s v="Coupe"/>
    <n v="30"/>
    <n v="20"/>
    <n v="1715"/>
    <x v="2421"/>
  </r>
  <r>
    <x v="1"/>
    <s v="Crosstour"/>
    <n v="2013"/>
    <x v="3"/>
    <x v="1"/>
    <n v="278"/>
    <n v="6"/>
    <x v="1"/>
    <s v="front wheel drive"/>
    <n v="4"/>
    <s v="Crossover,Hatchback"/>
    <s v="Midsize"/>
    <s v="4dr Hatchback"/>
    <n v="30"/>
    <n v="20"/>
    <n v="2202"/>
    <x v="2422"/>
  </r>
  <r>
    <x v="1"/>
    <s v="Crosstour"/>
    <n v="2013"/>
    <x v="3"/>
    <x v="1"/>
    <n v="278"/>
    <n v="6"/>
    <x v="1"/>
    <s v="front wheel drive"/>
    <n v="4"/>
    <s v="Crossover,Hatchback"/>
    <s v="Midsize"/>
    <s v="4dr Hatchback"/>
    <n v="30"/>
    <n v="20"/>
    <n v="2202"/>
    <x v="1326"/>
  </r>
  <r>
    <x v="1"/>
    <s v="Crosstour"/>
    <n v="2013"/>
    <x v="3"/>
    <x v="1"/>
    <n v="278"/>
    <n v="6"/>
    <x v="1"/>
    <s v="front wheel drive"/>
    <n v="4"/>
    <s v="Crossover,Hatchback"/>
    <s v="Midsize"/>
    <s v="4dr Hatchback"/>
    <n v="30"/>
    <n v="20"/>
    <n v="2202"/>
    <x v="2423"/>
  </r>
  <r>
    <x v="1"/>
    <s v="Crosstour"/>
    <n v="2014"/>
    <x v="4"/>
    <x v="1"/>
    <n v="278"/>
    <n v="6"/>
    <x v="1"/>
    <s v="front wheel drive"/>
    <n v="4"/>
    <s v="Crossover,Hatchback"/>
    <s v="Midsize"/>
    <s v="4dr Hatchback"/>
    <n v="30"/>
    <n v="20"/>
    <n v="2202"/>
    <x v="2424"/>
  </r>
  <r>
    <x v="1"/>
    <s v="Crosstour"/>
    <n v="2014"/>
    <x v="4"/>
    <x v="1"/>
    <n v="278"/>
    <n v="6"/>
    <x v="1"/>
    <s v="front wheel drive"/>
    <n v="4"/>
    <s v="Crossover,Hatchback"/>
    <s v="Midsize"/>
    <s v="4dr Hatchback"/>
    <n v="30"/>
    <n v="20"/>
    <n v="2202"/>
    <x v="2425"/>
  </r>
  <r>
    <x v="1"/>
    <s v="Crosstour"/>
    <n v="2014"/>
    <x v="4"/>
    <x v="1"/>
    <n v="278"/>
    <n v="6"/>
    <x v="1"/>
    <s v="front wheel drive"/>
    <n v="4"/>
    <s v="Crossover,Hatchback"/>
    <s v="Midsize"/>
    <s v="4dr Hatchback"/>
    <n v="30"/>
    <n v="20"/>
    <n v="2202"/>
    <x v="2426"/>
  </r>
  <r>
    <x v="1"/>
    <s v="Crosstour"/>
    <n v="2015"/>
    <x v="0"/>
    <x v="1"/>
    <n v="278"/>
    <n v="6"/>
    <x v="1"/>
    <s v="front wheel drive"/>
    <n v="4"/>
    <s v="Crossover,Hatchback"/>
    <s v="Midsize"/>
    <s v="4dr Hatchback"/>
    <n v="30"/>
    <n v="20"/>
    <n v="2202"/>
    <x v="2427"/>
  </r>
  <r>
    <x v="1"/>
    <s v="Crosstour"/>
    <n v="2015"/>
    <x v="0"/>
    <x v="1"/>
    <n v="278"/>
    <n v="6"/>
    <x v="1"/>
    <s v="front wheel drive"/>
    <n v="4"/>
    <s v="Crossover,Hatchback"/>
    <s v="Midsize"/>
    <s v="4dr Hatchback"/>
    <n v="30"/>
    <n v="20"/>
    <n v="2202"/>
    <x v="2428"/>
  </r>
  <r>
    <x v="1"/>
    <s v="Crosstour"/>
    <n v="2015"/>
    <x v="0"/>
    <x v="1"/>
    <n v="278"/>
    <n v="6"/>
    <x v="1"/>
    <s v="front wheel drive"/>
    <n v="4"/>
    <s v="Crossover,Hatchback"/>
    <s v="Midsize"/>
    <s v="4dr Hatchback"/>
    <n v="30"/>
    <n v="20"/>
    <n v="2202"/>
    <x v="2429"/>
  </r>
  <r>
    <x v="15"/>
    <s v="RDX"/>
    <n v="2016"/>
    <x v="1"/>
    <x v="3"/>
    <n v="279"/>
    <n v="6"/>
    <x v="1"/>
    <s v="front wheel drive"/>
    <n v="4"/>
    <s v="Crossover,Luxury"/>
    <s v="Midsize"/>
    <s v="4dr SUV"/>
    <n v="29"/>
    <n v="20"/>
    <n v="204"/>
    <x v="2430"/>
  </r>
  <r>
    <x v="15"/>
    <s v="RDX"/>
    <n v="2016"/>
    <x v="1"/>
    <x v="3"/>
    <n v="279"/>
    <n v="6"/>
    <x v="1"/>
    <s v="front wheel drive"/>
    <n v="4"/>
    <s v="Crossover,Luxury"/>
    <s v="Midsize"/>
    <s v="4dr SUV"/>
    <n v="29"/>
    <n v="20"/>
    <n v="204"/>
    <x v="2431"/>
  </r>
  <r>
    <x v="15"/>
    <s v="RDX"/>
    <n v="2016"/>
    <x v="1"/>
    <x v="3"/>
    <n v="279"/>
    <n v="6"/>
    <x v="1"/>
    <s v="front wheel drive"/>
    <n v="4"/>
    <s v="Crossover,Luxury"/>
    <s v="Midsize"/>
    <s v="4dr SUV"/>
    <n v="29"/>
    <n v="20"/>
    <n v="204"/>
    <x v="2432"/>
  </r>
  <r>
    <x v="15"/>
    <s v="RDX"/>
    <n v="2016"/>
    <x v="1"/>
    <x v="3"/>
    <n v="279"/>
    <n v="6"/>
    <x v="1"/>
    <s v="front wheel drive"/>
    <n v="4"/>
    <s v="Crossover,Luxury"/>
    <s v="Midsize"/>
    <s v="4dr SUV"/>
    <n v="29"/>
    <n v="20"/>
    <n v="204"/>
    <x v="2433"/>
  </r>
  <r>
    <x v="15"/>
    <s v="RDX"/>
    <n v="2016"/>
    <x v="1"/>
    <x v="3"/>
    <n v="279"/>
    <n v="6"/>
    <x v="1"/>
    <s v="front wheel drive"/>
    <n v="4"/>
    <s v="Crossover,Luxury"/>
    <s v="Midsize"/>
    <s v="4dr SUV"/>
    <n v="29"/>
    <n v="20"/>
    <n v="204"/>
    <x v="2434"/>
  </r>
  <r>
    <x v="15"/>
    <s v="RDX"/>
    <n v="2017"/>
    <x v="2"/>
    <x v="3"/>
    <n v="279"/>
    <n v="6"/>
    <x v="1"/>
    <s v="front wheel drive"/>
    <n v="4"/>
    <s v="Crossover,Luxury"/>
    <s v="Midsize"/>
    <s v="4dr SUV"/>
    <n v="28"/>
    <n v="20"/>
    <n v="204"/>
    <x v="2435"/>
  </r>
  <r>
    <x v="15"/>
    <s v="RDX"/>
    <n v="2017"/>
    <x v="2"/>
    <x v="3"/>
    <n v="279"/>
    <n v="6"/>
    <x v="1"/>
    <s v="front wheel drive"/>
    <n v="4"/>
    <s v="Crossover,Luxury"/>
    <s v="Midsize"/>
    <s v="4dr SUV"/>
    <n v="28"/>
    <n v="20"/>
    <n v="204"/>
    <x v="2436"/>
  </r>
  <r>
    <x v="15"/>
    <s v="RDX"/>
    <n v="2017"/>
    <x v="2"/>
    <x v="3"/>
    <n v="279"/>
    <n v="6"/>
    <x v="1"/>
    <s v="front wheel drive"/>
    <n v="4"/>
    <s v="Crossover,Luxury"/>
    <s v="Midsize"/>
    <s v="4dr SUV"/>
    <n v="28"/>
    <n v="20"/>
    <n v="204"/>
    <x v="2437"/>
  </r>
  <r>
    <x v="15"/>
    <s v="RDX"/>
    <n v="2017"/>
    <x v="2"/>
    <x v="3"/>
    <n v="279"/>
    <n v="6"/>
    <x v="1"/>
    <s v="front wheel drive"/>
    <n v="4"/>
    <s v="Crossover,Luxury"/>
    <s v="Midsize"/>
    <s v="4dr SUV"/>
    <n v="28"/>
    <n v="20"/>
    <n v="204"/>
    <x v="2438"/>
  </r>
  <r>
    <x v="15"/>
    <s v="RDX"/>
    <n v="2017"/>
    <x v="2"/>
    <x v="3"/>
    <n v="279"/>
    <n v="6"/>
    <x v="1"/>
    <s v="front wheel drive"/>
    <n v="4"/>
    <s v="Crossover,Luxury"/>
    <s v="Midsize"/>
    <s v="4dr SUV"/>
    <n v="28"/>
    <n v="20"/>
    <n v="204"/>
    <x v="2439"/>
  </r>
  <r>
    <x v="15"/>
    <s v="TL"/>
    <n v="2012"/>
    <x v="5"/>
    <x v="2"/>
    <n v="280"/>
    <n v="6"/>
    <x v="1"/>
    <s v="front wheel drive"/>
    <n v="4"/>
    <s v="Luxury,Performance"/>
    <s v="Midsize"/>
    <s v="Sedan"/>
    <n v="29"/>
    <n v="20"/>
    <n v="204"/>
    <x v="2440"/>
  </r>
  <r>
    <x v="15"/>
    <s v="TL"/>
    <n v="2012"/>
    <x v="5"/>
    <x v="2"/>
    <n v="280"/>
    <n v="6"/>
    <x v="1"/>
    <s v="front wheel drive"/>
    <n v="4"/>
    <s v="Luxury"/>
    <s v="Midsize"/>
    <s v="Sedan"/>
    <n v="29"/>
    <n v="20"/>
    <n v="204"/>
    <x v="2441"/>
  </r>
  <r>
    <x v="15"/>
    <s v="TL"/>
    <n v="2012"/>
    <x v="5"/>
    <x v="2"/>
    <n v="280"/>
    <n v="6"/>
    <x v="1"/>
    <s v="front wheel drive"/>
    <n v="4"/>
    <s v="Luxury"/>
    <s v="Midsize"/>
    <s v="Sedan"/>
    <n v="29"/>
    <n v="20"/>
    <n v="204"/>
    <x v="2442"/>
  </r>
  <r>
    <x v="15"/>
    <s v="TL"/>
    <n v="2013"/>
    <x v="3"/>
    <x v="3"/>
    <n v="280"/>
    <n v="6"/>
    <x v="1"/>
    <s v="front wheel drive"/>
    <n v="4"/>
    <s v="Luxury,Performance"/>
    <s v="Midsize"/>
    <s v="Sedan"/>
    <n v="29"/>
    <n v="20"/>
    <n v="204"/>
    <x v="2443"/>
  </r>
  <r>
    <x v="15"/>
    <s v="TL"/>
    <n v="2013"/>
    <x v="3"/>
    <x v="3"/>
    <n v="280"/>
    <n v="6"/>
    <x v="1"/>
    <s v="front wheel drive"/>
    <n v="4"/>
    <s v="Luxury,Performance"/>
    <s v="Midsize"/>
    <s v="Sedan"/>
    <n v="29"/>
    <n v="20"/>
    <n v="204"/>
    <x v="2444"/>
  </r>
  <r>
    <x v="15"/>
    <s v="TL"/>
    <n v="2013"/>
    <x v="3"/>
    <x v="3"/>
    <n v="280"/>
    <n v="6"/>
    <x v="1"/>
    <s v="front wheel drive"/>
    <n v="4"/>
    <s v="Luxury"/>
    <s v="Midsize"/>
    <s v="Sedan"/>
    <n v="29"/>
    <n v="20"/>
    <n v="204"/>
    <x v="2445"/>
  </r>
  <r>
    <x v="15"/>
    <s v="TL"/>
    <n v="2013"/>
    <x v="3"/>
    <x v="3"/>
    <n v="280"/>
    <n v="6"/>
    <x v="1"/>
    <s v="front wheel drive"/>
    <n v="4"/>
    <s v="Luxury,Performance"/>
    <s v="Midsize"/>
    <s v="Sedan"/>
    <n v="29"/>
    <n v="20"/>
    <n v="204"/>
    <x v="2446"/>
  </r>
  <r>
    <x v="15"/>
    <s v="TL"/>
    <n v="2014"/>
    <x v="4"/>
    <x v="3"/>
    <n v="280"/>
    <n v="6"/>
    <x v="1"/>
    <s v="front wheel drive"/>
    <n v="4"/>
    <s v="Luxury,Performance"/>
    <s v="Midsize"/>
    <s v="Sedan"/>
    <n v="29"/>
    <n v="20"/>
    <n v="204"/>
    <x v="2447"/>
  </r>
  <r>
    <x v="15"/>
    <s v="TL"/>
    <n v="2014"/>
    <x v="4"/>
    <x v="3"/>
    <n v="280"/>
    <n v="6"/>
    <x v="1"/>
    <s v="front wheel drive"/>
    <n v="4"/>
    <s v="Luxury"/>
    <s v="Midsize"/>
    <s v="Sedan"/>
    <n v="29"/>
    <n v="20"/>
    <n v="204"/>
    <x v="2448"/>
  </r>
  <r>
    <x v="15"/>
    <s v="TL"/>
    <n v="2014"/>
    <x v="4"/>
    <x v="3"/>
    <n v="280"/>
    <n v="6"/>
    <x v="1"/>
    <s v="front wheel drive"/>
    <n v="4"/>
    <s v="Luxury,Performance"/>
    <s v="Midsize"/>
    <s v="Sedan"/>
    <n v="29"/>
    <n v="20"/>
    <n v="204"/>
    <x v="2449"/>
  </r>
  <r>
    <x v="15"/>
    <s v="TL"/>
    <n v="2014"/>
    <x v="4"/>
    <x v="3"/>
    <n v="280"/>
    <n v="6"/>
    <x v="1"/>
    <s v="front wheel drive"/>
    <n v="4"/>
    <s v="Luxury,Performance"/>
    <s v="Midsize"/>
    <s v="Sedan"/>
    <n v="29"/>
    <n v="20"/>
    <n v="204"/>
    <x v="2450"/>
  </r>
  <r>
    <x v="1"/>
    <s v="Pilot"/>
    <n v="2016"/>
    <x v="1"/>
    <x v="1"/>
    <n v="280"/>
    <n v="6"/>
    <x v="1"/>
    <s v="front wheel drive"/>
    <n v="4"/>
    <s v="Crossover"/>
    <s v="Midsize"/>
    <s v="4dr SUV"/>
    <n v="27"/>
    <n v="20"/>
    <n v="2202"/>
    <x v="2451"/>
  </r>
  <r>
    <x v="1"/>
    <s v="Pilot"/>
    <n v="2017"/>
    <x v="2"/>
    <x v="1"/>
    <n v="280"/>
    <n v="6"/>
    <x v="1"/>
    <s v="front wheel drive"/>
    <n v="4"/>
    <s v="Crossover"/>
    <s v="Midsize"/>
    <s v="4dr SUV"/>
    <n v="27"/>
    <n v="20"/>
    <n v="2202"/>
    <x v="2452"/>
  </r>
  <r>
    <x v="5"/>
    <s v="Passat"/>
    <n v="2015"/>
    <x v="0"/>
    <x v="2"/>
    <n v="280"/>
    <n v="6"/>
    <x v="1"/>
    <s v="front wheel drive"/>
    <n v="4"/>
    <s v="N/A"/>
    <s v="Midsize"/>
    <s v="Sedan"/>
    <n v="28"/>
    <n v="20"/>
    <n v="873"/>
    <x v="1054"/>
  </r>
  <r>
    <x v="5"/>
    <s v="Passat"/>
    <n v="2016"/>
    <x v="1"/>
    <x v="2"/>
    <n v="280"/>
    <n v="6"/>
    <x v="2"/>
    <s v="front wheel drive"/>
    <n v="4"/>
    <s v="Performance"/>
    <s v="Midsize"/>
    <s v="Sedan"/>
    <n v="28"/>
    <n v="20"/>
    <n v="873"/>
    <x v="2453"/>
  </r>
  <r>
    <x v="5"/>
    <s v="Passat"/>
    <n v="2017"/>
    <x v="2"/>
    <x v="2"/>
    <n v="280"/>
    <n v="6"/>
    <x v="2"/>
    <s v="front wheel drive"/>
    <n v="4"/>
    <s v="Performance"/>
    <s v="Midsize"/>
    <s v="Sedan"/>
    <n v="28"/>
    <n v="20"/>
    <n v="873"/>
    <x v="443"/>
  </r>
  <r>
    <x v="5"/>
    <s v="Passat"/>
    <n v="2017"/>
    <x v="2"/>
    <x v="2"/>
    <n v="280"/>
    <n v="6"/>
    <x v="2"/>
    <s v="front wheel drive"/>
    <n v="4"/>
    <s v="Performance"/>
    <s v="Midsize"/>
    <s v="Sedan"/>
    <n v="28"/>
    <n v="20"/>
    <n v="873"/>
    <x v="1517"/>
  </r>
  <r>
    <x v="4"/>
    <s v="Pathfinder"/>
    <n v="2017"/>
    <x v="2"/>
    <x v="1"/>
    <n v="284"/>
    <n v="6"/>
    <x v="1"/>
    <s v="front wheel drive"/>
    <n v="4"/>
    <s v="Crossover"/>
    <s v="Large"/>
    <s v="4dr SUV"/>
    <n v="27"/>
    <n v="20"/>
    <n v="2009"/>
    <x v="2454"/>
  </r>
  <r>
    <x v="4"/>
    <s v="Pathfinder"/>
    <n v="2017"/>
    <x v="2"/>
    <x v="1"/>
    <n v="284"/>
    <n v="6"/>
    <x v="1"/>
    <s v="front wheel drive"/>
    <n v="4"/>
    <s v="Crossover"/>
    <s v="Large"/>
    <s v="4dr SUV"/>
    <n v="27"/>
    <n v="20"/>
    <n v="2009"/>
    <x v="2044"/>
  </r>
  <r>
    <x v="4"/>
    <s v="Pathfinder"/>
    <n v="2017"/>
    <x v="2"/>
    <x v="1"/>
    <n v="284"/>
    <n v="6"/>
    <x v="1"/>
    <s v="front wheel drive"/>
    <n v="4"/>
    <s v="Crossover"/>
    <s v="Large"/>
    <s v="4dr SUV"/>
    <n v="27"/>
    <n v="20"/>
    <n v="2009"/>
    <x v="2455"/>
  </r>
  <r>
    <x v="4"/>
    <s v="Pathfinder"/>
    <n v="2017"/>
    <x v="2"/>
    <x v="1"/>
    <n v="284"/>
    <n v="6"/>
    <x v="1"/>
    <s v="front wheel drive"/>
    <n v="4"/>
    <s v="Crossover"/>
    <s v="Large"/>
    <s v="4dr SUV"/>
    <n v="27"/>
    <n v="20"/>
    <n v="2009"/>
    <x v="2381"/>
  </r>
  <r>
    <x v="15"/>
    <s v="MDX"/>
    <n v="2015"/>
    <x v="0"/>
    <x v="3"/>
    <n v="290"/>
    <n v="6"/>
    <x v="1"/>
    <s v="front wheel drive"/>
    <n v="4"/>
    <s v="Crossover,Luxury"/>
    <s v="Midsize"/>
    <s v="4dr SUV"/>
    <n v="28"/>
    <n v="20"/>
    <n v="204"/>
    <x v="2456"/>
  </r>
  <r>
    <x v="15"/>
    <s v="MDX"/>
    <n v="2015"/>
    <x v="0"/>
    <x v="3"/>
    <n v="290"/>
    <n v="6"/>
    <x v="1"/>
    <s v="front wheel drive"/>
    <n v="4"/>
    <s v="Crossover,Luxury"/>
    <s v="Midsize"/>
    <s v="4dr SUV"/>
    <n v="28"/>
    <n v="20"/>
    <n v="204"/>
    <x v="2457"/>
  </r>
  <r>
    <x v="15"/>
    <s v="MDX"/>
    <n v="2015"/>
    <x v="0"/>
    <x v="3"/>
    <n v="290"/>
    <n v="6"/>
    <x v="1"/>
    <s v="front wheel drive"/>
    <n v="4"/>
    <s v="Crossover,Luxury"/>
    <s v="Midsize"/>
    <s v="4dr SUV"/>
    <n v="28"/>
    <n v="20"/>
    <n v="204"/>
    <x v="2458"/>
  </r>
  <r>
    <x v="15"/>
    <s v="MDX"/>
    <n v="2015"/>
    <x v="0"/>
    <x v="3"/>
    <n v="290"/>
    <n v="6"/>
    <x v="1"/>
    <s v="front wheel drive"/>
    <n v="4"/>
    <s v="Crossover,Luxury"/>
    <s v="Midsize"/>
    <s v="4dr SUV"/>
    <n v="28"/>
    <n v="20"/>
    <n v="204"/>
    <x v="2459"/>
  </r>
  <r>
    <x v="15"/>
    <s v="MDX"/>
    <n v="2016"/>
    <x v="1"/>
    <x v="3"/>
    <n v="290"/>
    <n v="6"/>
    <x v="1"/>
    <s v="front wheel drive"/>
    <n v="4"/>
    <s v="Crossover,Luxury"/>
    <s v="Midsize"/>
    <s v="4dr SUV"/>
    <n v="27"/>
    <n v="20"/>
    <n v="204"/>
    <x v="2460"/>
  </r>
  <r>
    <x v="15"/>
    <s v="MDX"/>
    <n v="2016"/>
    <x v="1"/>
    <x v="3"/>
    <n v="290"/>
    <n v="6"/>
    <x v="1"/>
    <s v="front wheel drive"/>
    <n v="4"/>
    <s v="Crossover,Luxury"/>
    <s v="Midsize"/>
    <s v="4dr SUV"/>
    <n v="27"/>
    <n v="20"/>
    <n v="204"/>
    <x v="2461"/>
  </r>
  <r>
    <x v="15"/>
    <s v="MDX"/>
    <n v="2017"/>
    <x v="2"/>
    <x v="3"/>
    <n v="290"/>
    <n v="6"/>
    <x v="1"/>
    <s v="front wheel drive"/>
    <n v="4"/>
    <s v="Crossover,Luxury"/>
    <s v="Midsize"/>
    <s v="4dr SUV"/>
    <n v="27"/>
    <n v="20"/>
    <n v="204"/>
    <x v="2462"/>
  </r>
  <r>
    <x v="15"/>
    <s v="MDX"/>
    <n v="2017"/>
    <x v="2"/>
    <x v="3"/>
    <n v="290"/>
    <n v="6"/>
    <x v="1"/>
    <s v="front wheel drive"/>
    <n v="4"/>
    <s v="Crossover,Luxury"/>
    <s v="Midsize"/>
    <s v="4dr SUV"/>
    <n v="27"/>
    <n v="20"/>
    <n v="204"/>
    <x v="2463"/>
  </r>
  <r>
    <x v="7"/>
    <s v="Cadenza"/>
    <n v="2017"/>
    <x v="2"/>
    <x v="1"/>
    <n v="290"/>
    <n v="6"/>
    <x v="1"/>
    <s v="front wheel drive"/>
    <n v="4"/>
    <s v="Performance"/>
    <s v="Midsize"/>
    <s v="Sedan"/>
    <n v="28"/>
    <n v="20"/>
    <n v="1720"/>
    <x v="2464"/>
  </r>
  <r>
    <x v="7"/>
    <s v="Cadenza"/>
    <n v="2017"/>
    <x v="2"/>
    <x v="1"/>
    <n v="290"/>
    <n v="6"/>
    <x v="1"/>
    <s v="front wheel drive"/>
    <n v="4"/>
    <s v="Performance"/>
    <s v="Midsize"/>
    <s v="Sedan"/>
    <n v="28"/>
    <n v="20"/>
    <n v="1720"/>
    <x v="1325"/>
  </r>
  <r>
    <x v="7"/>
    <s v="Cadenza"/>
    <n v="2017"/>
    <x v="2"/>
    <x v="1"/>
    <n v="290"/>
    <n v="6"/>
    <x v="1"/>
    <s v="front wheel drive"/>
    <n v="4"/>
    <s v="Performance"/>
    <s v="Midsize"/>
    <s v="Sedan"/>
    <n v="28"/>
    <n v="20"/>
    <n v="1720"/>
    <x v="2465"/>
  </r>
  <r>
    <x v="14"/>
    <s v="Azera"/>
    <n v="2015"/>
    <x v="0"/>
    <x v="1"/>
    <n v="293"/>
    <n v="6"/>
    <x v="1"/>
    <s v="front wheel drive"/>
    <n v="4"/>
    <s v="Performance"/>
    <s v="Midsize"/>
    <s v="Sedan"/>
    <n v="29"/>
    <n v="20"/>
    <n v="1439"/>
    <x v="2347"/>
  </r>
  <r>
    <x v="14"/>
    <s v="Azera"/>
    <n v="2016"/>
    <x v="1"/>
    <x v="1"/>
    <n v="293"/>
    <n v="6"/>
    <x v="1"/>
    <s v="front wheel drive"/>
    <n v="4"/>
    <s v="Performance"/>
    <s v="Midsize"/>
    <s v="Sedan"/>
    <n v="29"/>
    <n v="20"/>
    <n v="1439"/>
    <x v="2466"/>
  </r>
  <r>
    <x v="14"/>
    <s v="Azera"/>
    <n v="2017"/>
    <x v="2"/>
    <x v="1"/>
    <n v="293"/>
    <n v="6"/>
    <x v="1"/>
    <s v="front wheel drive"/>
    <n v="4"/>
    <s v="Performance"/>
    <s v="Midsize"/>
    <s v="Sedan"/>
    <n v="28"/>
    <n v="20"/>
    <n v="1439"/>
    <x v="2466"/>
  </r>
  <r>
    <x v="21"/>
    <s v="QX60"/>
    <n v="2017"/>
    <x v="2"/>
    <x v="3"/>
    <n v="295"/>
    <n v="6"/>
    <x v="1"/>
    <s v="front wheel drive"/>
    <n v="4"/>
    <s v="Crossover,Luxury"/>
    <s v="Large"/>
    <s v="4dr SUV"/>
    <n v="27"/>
    <n v="20"/>
    <n v="190"/>
    <x v="1533"/>
  </r>
  <r>
    <x v="12"/>
    <s v="RX 350"/>
    <n v="2016"/>
    <x v="1"/>
    <x v="1"/>
    <n v="295"/>
    <n v="6"/>
    <x v="1"/>
    <s v="front wheel drive"/>
    <n v="4"/>
    <s v="Crossover,Luxury"/>
    <s v="Midsize"/>
    <s v="4dr SUV"/>
    <n v="28"/>
    <n v="20"/>
    <n v="454"/>
    <x v="1151"/>
  </r>
  <r>
    <x v="12"/>
    <s v="RX 350"/>
    <n v="2017"/>
    <x v="2"/>
    <x v="1"/>
    <n v="295"/>
    <n v="6"/>
    <x v="1"/>
    <s v="front wheel drive"/>
    <n v="4"/>
    <s v="Crossover,Luxury"/>
    <s v="Midsize"/>
    <s v="4dr SUV"/>
    <n v="27"/>
    <n v="20"/>
    <n v="454"/>
    <x v="2467"/>
  </r>
  <r>
    <x v="12"/>
    <s v="RX 350"/>
    <n v="2017"/>
    <x v="2"/>
    <x v="1"/>
    <n v="295"/>
    <n v="6"/>
    <x v="1"/>
    <s v="front wheel drive"/>
    <n v="4"/>
    <s v="Crossover,Luxury"/>
    <s v="Midsize"/>
    <s v="4dr SUV"/>
    <n v="27"/>
    <n v="20"/>
    <n v="454"/>
    <x v="2468"/>
  </r>
  <r>
    <x v="0"/>
    <s v="3 Series Gran Turismo"/>
    <n v="2015"/>
    <x v="0"/>
    <x v="2"/>
    <n v="300"/>
    <n v="6"/>
    <x v="1"/>
    <s v="all wheel drive"/>
    <n v="4"/>
    <s v="Hatchback,Luxury,Performance"/>
    <s v="Midsize"/>
    <s v="4dr Hatchback"/>
    <n v="30"/>
    <n v="20"/>
    <n v="3916"/>
    <x v="2018"/>
  </r>
  <r>
    <x v="0"/>
    <s v="3 Series Gran Turismo"/>
    <n v="2016"/>
    <x v="1"/>
    <x v="2"/>
    <n v="300"/>
    <n v="6"/>
    <x v="1"/>
    <s v="all wheel drive"/>
    <n v="4"/>
    <s v="Hatchback,Luxury,Performance"/>
    <s v="Midsize"/>
    <s v="4dr Hatchback"/>
    <n v="30"/>
    <n v="20"/>
    <n v="3916"/>
    <x v="2332"/>
  </r>
  <r>
    <x v="0"/>
    <s v="3 Series"/>
    <n v="2015"/>
    <x v="0"/>
    <x v="2"/>
    <n v="300"/>
    <n v="6"/>
    <x v="1"/>
    <s v="all wheel drive"/>
    <n v="4"/>
    <s v="Luxury,Performance"/>
    <s v="Midsize"/>
    <s v="Sedan"/>
    <n v="30"/>
    <n v="20"/>
    <n v="3916"/>
    <x v="1850"/>
  </r>
  <r>
    <x v="0"/>
    <s v="4 Series Gran Coupe"/>
    <n v="2015"/>
    <x v="0"/>
    <x v="2"/>
    <n v="300"/>
    <n v="6"/>
    <x v="1"/>
    <s v="all wheel drive"/>
    <n v="4"/>
    <s v="Luxury,Performance"/>
    <s v="Midsize"/>
    <s v="Sedan"/>
    <n v="31"/>
    <n v="20"/>
    <n v="3916"/>
    <x v="796"/>
  </r>
  <r>
    <x v="0"/>
    <s v="4 Series Gran Coupe"/>
    <n v="2016"/>
    <x v="1"/>
    <x v="2"/>
    <n v="300"/>
    <n v="6"/>
    <x v="1"/>
    <s v="all wheel drive"/>
    <n v="4"/>
    <s v="Luxury,Performance"/>
    <s v="Midsize"/>
    <s v="Sedan"/>
    <n v="30"/>
    <n v="20"/>
    <n v="3916"/>
    <x v="1547"/>
  </r>
  <r>
    <x v="0"/>
    <s v="4 Series Gran Coupe"/>
    <n v="2016"/>
    <x v="1"/>
    <x v="2"/>
    <n v="300"/>
    <n v="6"/>
    <x v="1"/>
    <s v="rear wheel drive"/>
    <n v="4"/>
    <s v="Luxury,Performance"/>
    <s v="Midsize"/>
    <s v="Sedan"/>
    <n v="31"/>
    <n v="20"/>
    <n v="3916"/>
    <x v="1163"/>
  </r>
  <r>
    <x v="0"/>
    <s v="1 Series"/>
    <n v="2011"/>
    <x v="6"/>
    <x v="2"/>
    <n v="300"/>
    <n v="6"/>
    <x v="3"/>
    <s v="rear wheel drive"/>
    <n v="2"/>
    <s v="Luxury,High-Performance"/>
    <s v="Compact"/>
    <s v="Coupe"/>
    <n v="28"/>
    <n v="20"/>
    <n v="3916"/>
    <x v="2469"/>
  </r>
  <r>
    <x v="0"/>
    <s v="1 Series"/>
    <n v="2012"/>
    <x v="5"/>
    <x v="2"/>
    <n v="300"/>
    <n v="6"/>
    <x v="3"/>
    <s v="rear wheel drive"/>
    <n v="2"/>
    <s v="Luxury,High-Performance"/>
    <s v="Compact"/>
    <s v="Coupe"/>
    <n v="28"/>
    <n v="20"/>
    <n v="3916"/>
    <x v="1232"/>
  </r>
  <r>
    <x v="0"/>
    <s v="1 Series"/>
    <n v="2013"/>
    <x v="3"/>
    <x v="2"/>
    <n v="300"/>
    <n v="6"/>
    <x v="3"/>
    <s v="rear wheel drive"/>
    <n v="2"/>
    <s v="Luxury,High-Performance"/>
    <s v="Compact"/>
    <s v="Coupe"/>
    <n v="28"/>
    <n v="20"/>
    <n v="3916"/>
    <x v="1531"/>
  </r>
  <r>
    <x v="0"/>
    <s v="4 Series"/>
    <n v="2015"/>
    <x v="0"/>
    <x v="2"/>
    <n v="300"/>
    <n v="6"/>
    <x v="1"/>
    <s v="all wheel drive"/>
    <n v="2"/>
    <s v="Luxury,Performance"/>
    <s v="Midsize"/>
    <s v="Convertible"/>
    <n v="29"/>
    <n v="20"/>
    <n v="3916"/>
    <x v="2470"/>
  </r>
  <r>
    <x v="0"/>
    <s v="4 Series"/>
    <n v="2015"/>
    <x v="0"/>
    <x v="2"/>
    <n v="300"/>
    <n v="6"/>
    <x v="1"/>
    <s v="all wheel drive"/>
    <n v="2"/>
    <s v="Luxury,Performance"/>
    <s v="Midsize"/>
    <s v="Coupe"/>
    <n v="30"/>
    <n v="20"/>
    <n v="3916"/>
    <x v="2471"/>
  </r>
  <r>
    <x v="0"/>
    <s v="4 Series"/>
    <n v="2015"/>
    <x v="0"/>
    <x v="2"/>
    <n v="300"/>
    <n v="6"/>
    <x v="1"/>
    <s v="rear wheel drive"/>
    <n v="2"/>
    <s v="Luxury,Performance"/>
    <s v="Midsize"/>
    <s v="Convertible"/>
    <n v="31"/>
    <n v="20"/>
    <n v="3916"/>
    <x v="2472"/>
  </r>
  <r>
    <x v="0"/>
    <s v="4 Series"/>
    <n v="2016"/>
    <x v="1"/>
    <x v="2"/>
    <n v="300"/>
    <n v="6"/>
    <x v="1"/>
    <s v="all wheel drive"/>
    <n v="2"/>
    <s v="Luxury,Performance"/>
    <s v="Midsize"/>
    <s v="Coupe"/>
    <n v="30"/>
    <n v="20"/>
    <n v="3916"/>
    <x v="1169"/>
  </r>
  <r>
    <x v="0"/>
    <s v="4 Series"/>
    <n v="2016"/>
    <x v="1"/>
    <x v="2"/>
    <n v="300"/>
    <n v="6"/>
    <x v="1"/>
    <s v="all wheel drive"/>
    <n v="2"/>
    <s v="Luxury,Performance"/>
    <s v="Midsize"/>
    <s v="Convertible"/>
    <n v="29"/>
    <n v="20"/>
    <n v="3916"/>
    <x v="2473"/>
  </r>
  <r>
    <x v="0"/>
    <s v="4 Series"/>
    <n v="2016"/>
    <x v="1"/>
    <x v="2"/>
    <n v="300"/>
    <n v="6"/>
    <x v="1"/>
    <s v="rear wheel drive"/>
    <n v="2"/>
    <s v="Luxury,Performance"/>
    <s v="Midsize"/>
    <s v="Coupe"/>
    <n v="31"/>
    <n v="20"/>
    <n v="3916"/>
    <x v="2474"/>
  </r>
  <r>
    <x v="0"/>
    <s v="4 Series"/>
    <n v="2016"/>
    <x v="1"/>
    <x v="2"/>
    <n v="300"/>
    <n v="6"/>
    <x v="1"/>
    <s v="rear wheel drive"/>
    <n v="2"/>
    <s v="Luxury,Performance"/>
    <s v="Midsize"/>
    <s v="Convertible"/>
    <n v="31"/>
    <n v="20"/>
    <n v="3916"/>
    <x v="2475"/>
  </r>
  <r>
    <x v="21"/>
    <s v="Q50"/>
    <n v="2017"/>
    <x v="2"/>
    <x v="2"/>
    <n v="300"/>
    <n v="6"/>
    <x v="1"/>
    <s v="rear wheel drive"/>
    <n v="4"/>
    <s v="Luxury,Performance"/>
    <s v="Midsize"/>
    <s v="Sedan"/>
    <n v="29"/>
    <n v="20"/>
    <n v="190"/>
    <x v="1358"/>
  </r>
  <r>
    <x v="21"/>
    <s v="Q50"/>
    <n v="2017"/>
    <x v="2"/>
    <x v="2"/>
    <n v="300"/>
    <n v="6"/>
    <x v="1"/>
    <s v="rear wheel drive"/>
    <n v="4"/>
    <s v="Luxury,Performance"/>
    <s v="Midsize"/>
    <s v="Sedan"/>
    <n v="29"/>
    <n v="20"/>
    <n v="190"/>
    <x v="1821"/>
  </r>
  <r>
    <x v="0"/>
    <s v="5 Series"/>
    <n v="2015"/>
    <x v="0"/>
    <x v="2"/>
    <n v="302"/>
    <n v="6"/>
    <x v="1"/>
    <s v="all wheel drive"/>
    <n v="4"/>
    <s v="Luxury,Performance"/>
    <s v="Large"/>
    <s v="Sedan"/>
    <n v="29"/>
    <n v="20"/>
    <n v="3916"/>
    <x v="2476"/>
  </r>
  <r>
    <x v="0"/>
    <s v="5 Series"/>
    <n v="2015"/>
    <x v="0"/>
    <x v="2"/>
    <n v="302"/>
    <n v="6"/>
    <x v="1"/>
    <s v="rear wheel drive"/>
    <n v="4"/>
    <s v="Luxury,Performance"/>
    <s v="Large"/>
    <s v="Sedan"/>
    <n v="31"/>
    <n v="20"/>
    <n v="3916"/>
    <x v="1342"/>
  </r>
  <r>
    <x v="0"/>
    <s v="5 Series"/>
    <n v="2016"/>
    <x v="1"/>
    <x v="2"/>
    <n v="302"/>
    <n v="6"/>
    <x v="1"/>
    <s v="all wheel drive"/>
    <n v="4"/>
    <s v="Luxury,Performance"/>
    <s v="Large"/>
    <s v="Sedan"/>
    <n v="29"/>
    <n v="20"/>
    <n v="3916"/>
    <x v="2477"/>
  </r>
  <r>
    <x v="0"/>
    <s v="5 Series"/>
    <n v="2016"/>
    <x v="1"/>
    <x v="2"/>
    <n v="302"/>
    <n v="6"/>
    <x v="1"/>
    <s v="rear wheel drive"/>
    <n v="4"/>
    <s v="Luxury,Performance"/>
    <s v="Large"/>
    <s v="Sedan"/>
    <n v="31"/>
    <n v="20"/>
    <n v="3916"/>
    <x v="2478"/>
  </r>
  <r>
    <x v="10"/>
    <s v="E-Class"/>
    <n v="2015"/>
    <x v="0"/>
    <x v="2"/>
    <n v="302"/>
    <n v="6"/>
    <x v="1"/>
    <s v="all wheel drive"/>
    <n v="4"/>
    <s v="Luxury,Performance"/>
    <s v="Midsize"/>
    <s v="Sedan"/>
    <n v="28"/>
    <n v="20"/>
    <n v="617"/>
    <x v="2479"/>
  </r>
  <r>
    <x v="10"/>
    <s v="E-Class"/>
    <n v="2015"/>
    <x v="0"/>
    <x v="2"/>
    <n v="302"/>
    <n v="6"/>
    <x v="1"/>
    <s v="all wheel drive"/>
    <n v="4"/>
    <s v="Luxury,Performance"/>
    <s v="Midsize"/>
    <s v="Wagon"/>
    <n v="27"/>
    <n v="20"/>
    <n v="617"/>
    <x v="2480"/>
  </r>
  <r>
    <x v="10"/>
    <s v="E-Class"/>
    <n v="2015"/>
    <x v="0"/>
    <x v="2"/>
    <n v="302"/>
    <n v="6"/>
    <x v="1"/>
    <s v="rear wheel drive"/>
    <n v="4"/>
    <s v="Luxury,Performance"/>
    <s v="Midsize"/>
    <s v="Sedan"/>
    <n v="29"/>
    <n v="20"/>
    <n v="617"/>
    <x v="1840"/>
  </r>
  <r>
    <x v="10"/>
    <s v="E-Class"/>
    <n v="2016"/>
    <x v="1"/>
    <x v="2"/>
    <n v="302"/>
    <n v="6"/>
    <x v="1"/>
    <s v="all wheel drive"/>
    <n v="4"/>
    <s v="Luxury,Performance"/>
    <s v="Midsize"/>
    <s v="Wagon"/>
    <n v="27"/>
    <n v="20"/>
    <n v="617"/>
    <x v="2481"/>
  </r>
  <r>
    <x v="10"/>
    <s v="E-Class"/>
    <n v="2016"/>
    <x v="1"/>
    <x v="2"/>
    <n v="302"/>
    <n v="6"/>
    <x v="1"/>
    <s v="rear wheel drive"/>
    <n v="4"/>
    <s v="Luxury,Performance"/>
    <s v="Midsize"/>
    <s v="Sedan"/>
    <n v="29"/>
    <n v="20"/>
    <n v="617"/>
    <x v="2482"/>
  </r>
  <r>
    <x v="10"/>
    <s v="E-Class"/>
    <n v="2016"/>
    <x v="1"/>
    <x v="2"/>
    <n v="302"/>
    <n v="6"/>
    <x v="1"/>
    <s v="all wheel drive"/>
    <n v="4"/>
    <s v="Luxury,Performance"/>
    <s v="Midsize"/>
    <s v="Sedan"/>
    <n v="28"/>
    <n v="20"/>
    <n v="617"/>
    <x v="1342"/>
  </r>
  <r>
    <x v="10"/>
    <s v="C-Class"/>
    <n v="2015"/>
    <x v="0"/>
    <x v="2"/>
    <n v="302"/>
    <n v="6"/>
    <x v="1"/>
    <s v="rear wheel drive"/>
    <n v="2"/>
    <s v="Luxury,High-Performance"/>
    <s v="Compact"/>
    <s v="Coupe"/>
    <n v="28"/>
    <n v="20"/>
    <n v="617"/>
    <x v="1229"/>
  </r>
  <r>
    <x v="26"/>
    <s v="XC60"/>
    <n v="2016"/>
    <x v="1"/>
    <x v="1"/>
    <n v="302"/>
    <n v="4"/>
    <x v="1"/>
    <s v="all wheel drive"/>
    <n v="4"/>
    <s v="Crossover,Luxury,Performance"/>
    <s v="Midsize"/>
    <s v="4dr SUV"/>
    <n v="28"/>
    <n v="20"/>
    <n v="870"/>
    <x v="2483"/>
  </r>
  <r>
    <x v="26"/>
    <s v="XC60"/>
    <n v="2016"/>
    <x v="1"/>
    <x v="1"/>
    <n v="302"/>
    <n v="4"/>
    <x v="1"/>
    <s v="all wheel drive"/>
    <n v="4"/>
    <s v="Crossover,Luxury,Performance"/>
    <s v="Midsize"/>
    <s v="4dr SUV"/>
    <n v="28"/>
    <n v="20"/>
    <n v="870"/>
    <x v="2484"/>
  </r>
  <r>
    <x v="26"/>
    <s v="XC60"/>
    <n v="2016"/>
    <x v="1"/>
    <x v="1"/>
    <n v="302"/>
    <n v="4"/>
    <x v="1"/>
    <s v="all wheel drive"/>
    <n v="4"/>
    <s v="Crossover,Luxury,Performance"/>
    <s v="Midsize"/>
    <s v="4dr SUV"/>
    <n v="28"/>
    <n v="20"/>
    <n v="870"/>
    <x v="1787"/>
  </r>
  <r>
    <x v="26"/>
    <s v="XC60"/>
    <n v="2016"/>
    <x v="1"/>
    <x v="1"/>
    <n v="302"/>
    <n v="4"/>
    <x v="1"/>
    <s v="all wheel drive"/>
    <n v="4"/>
    <s v="Crossover,Luxury,Performance"/>
    <s v="Midsize"/>
    <s v="4dr SUV"/>
    <n v="28"/>
    <n v="20"/>
    <n v="870"/>
    <x v="2485"/>
  </r>
  <r>
    <x v="26"/>
    <s v="XC60"/>
    <n v="2017"/>
    <x v="2"/>
    <x v="1"/>
    <n v="302"/>
    <n v="4"/>
    <x v="1"/>
    <s v="all wheel drive"/>
    <n v="4"/>
    <s v="Crossover,Luxury,Performance"/>
    <s v="Midsize"/>
    <s v="4dr SUV"/>
    <n v="29"/>
    <n v="20"/>
    <n v="870"/>
    <x v="2486"/>
  </r>
  <r>
    <x v="26"/>
    <s v="XC60"/>
    <n v="2017"/>
    <x v="2"/>
    <x v="1"/>
    <n v="302"/>
    <n v="4"/>
    <x v="1"/>
    <s v="all wheel drive"/>
    <n v="4"/>
    <s v="Crossover,Luxury,Performance"/>
    <s v="Midsize"/>
    <s v="4dr SUV"/>
    <n v="29"/>
    <n v="20"/>
    <n v="870"/>
    <x v="2076"/>
  </r>
  <r>
    <x v="15"/>
    <s v="RLX"/>
    <n v="2015"/>
    <x v="0"/>
    <x v="3"/>
    <n v="310"/>
    <n v="6"/>
    <x v="1"/>
    <s v="front wheel drive"/>
    <n v="4"/>
    <s v="Luxury,Performance"/>
    <s v="Midsize"/>
    <s v="Sedan"/>
    <n v="31"/>
    <n v="20"/>
    <n v="204"/>
    <x v="2487"/>
  </r>
  <r>
    <x v="15"/>
    <s v="RLX"/>
    <n v="2015"/>
    <x v="0"/>
    <x v="3"/>
    <n v="310"/>
    <n v="6"/>
    <x v="1"/>
    <s v="front wheel drive"/>
    <n v="4"/>
    <s v="Luxury,Performance"/>
    <s v="Midsize"/>
    <s v="Sedan"/>
    <n v="31"/>
    <n v="20"/>
    <n v="204"/>
    <x v="2488"/>
  </r>
  <r>
    <x v="15"/>
    <s v="RLX"/>
    <n v="2015"/>
    <x v="0"/>
    <x v="3"/>
    <n v="310"/>
    <n v="6"/>
    <x v="1"/>
    <s v="front wheel drive"/>
    <n v="4"/>
    <s v="Luxury,Performance"/>
    <s v="Midsize"/>
    <s v="Sedan"/>
    <n v="31"/>
    <n v="20"/>
    <n v="204"/>
    <x v="1532"/>
  </r>
  <r>
    <x v="15"/>
    <s v="RLX"/>
    <n v="2015"/>
    <x v="0"/>
    <x v="3"/>
    <n v="310"/>
    <n v="6"/>
    <x v="1"/>
    <s v="front wheel drive"/>
    <n v="4"/>
    <s v="Luxury,Performance"/>
    <s v="Midsize"/>
    <s v="Sedan"/>
    <n v="31"/>
    <n v="20"/>
    <n v="204"/>
    <x v="2489"/>
  </r>
  <r>
    <x v="15"/>
    <s v="RLX"/>
    <n v="2015"/>
    <x v="0"/>
    <x v="3"/>
    <n v="310"/>
    <n v="6"/>
    <x v="1"/>
    <s v="front wheel drive"/>
    <n v="4"/>
    <s v="Luxury,Performance"/>
    <s v="Midsize"/>
    <s v="Sedan"/>
    <n v="31"/>
    <n v="20"/>
    <n v="204"/>
    <x v="2475"/>
  </r>
  <r>
    <x v="15"/>
    <s v="RLX"/>
    <n v="2016"/>
    <x v="1"/>
    <x v="3"/>
    <n v="310"/>
    <n v="6"/>
    <x v="1"/>
    <s v="front wheel drive"/>
    <n v="4"/>
    <s v="Luxury,Performance"/>
    <s v="Midsize"/>
    <s v="Sedan"/>
    <n v="31"/>
    <n v="20"/>
    <n v="204"/>
    <x v="2489"/>
  </r>
  <r>
    <x v="15"/>
    <s v="RLX"/>
    <n v="2016"/>
    <x v="1"/>
    <x v="3"/>
    <n v="310"/>
    <n v="6"/>
    <x v="1"/>
    <s v="front wheel drive"/>
    <n v="4"/>
    <s v="Luxury,Performance"/>
    <s v="Midsize"/>
    <s v="Sedan"/>
    <n v="31"/>
    <n v="20"/>
    <n v="204"/>
    <x v="2488"/>
  </r>
  <r>
    <x v="15"/>
    <s v="RLX"/>
    <n v="2016"/>
    <x v="1"/>
    <x v="3"/>
    <n v="310"/>
    <n v="6"/>
    <x v="1"/>
    <s v="front wheel drive"/>
    <n v="4"/>
    <s v="Luxury,Performance"/>
    <s v="Midsize"/>
    <s v="Sedan"/>
    <n v="31"/>
    <n v="20"/>
    <n v="204"/>
    <x v="2487"/>
  </r>
  <r>
    <x v="15"/>
    <s v="RLX"/>
    <n v="2017"/>
    <x v="2"/>
    <x v="3"/>
    <n v="310"/>
    <n v="6"/>
    <x v="1"/>
    <s v="front wheel drive"/>
    <n v="4"/>
    <s v="Luxury,Performance"/>
    <s v="Midsize"/>
    <s v="Sedan"/>
    <n v="30"/>
    <n v="20"/>
    <n v="204"/>
    <x v="2489"/>
  </r>
  <r>
    <x v="15"/>
    <s v="RLX"/>
    <n v="2017"/>
    <x v="2"/>
    <x v="3"/>
    <n v="310"/>
    <n v="6"/>
    <x v="1"/>
    <s v="front wheel drive"/>
    <n v="4"/>
    <s v="Luxury,Performance"/>
    <s v="Midsize"/>
    <s v="Sedan"/>
    <n v="30"/>
    <n v="20"/>
    <n v="204"/>
    <x v="2488"/>
  </r>
  <r>
    <x v="24"/>
    <s v="LaCrosse"/>
    <n v="2017"/>
    <x v="2"/>
    <x v="1"/>
    <n v="310"/>
    <n v="6"/>
    <x v="1"/>
    <s v="all wheel drive"/>
    <n v="4"/>
    <s v="Performance"/>
    <s v="Large"/>
    <s v="Sedan"/>
    <n v="29"/>
    <n v="20"/>
    <n v="155"/>
    <x v="2490"/>
  </r>
  <r>
    <x v="8"/>
    <s v="Mustang"/>
    <n v="2016"/>
    <x v="1"/>
    <x v="3"/>
    <n v="310"/>
    <n v="4"/>
    <x v="3"/>
    <s v="rear wheel drive"/>
    <n v="2"/>
    <s v="Performance"/>
    <s v="Midsize"/>
    <s v="Convertible"/>
    <n v="29"/>
    <n v="20"/>
    <n v="5657"/>
    <x v="2172"/>
  </r>
  <r>
    <x v="12"/>
    <s v="GS 350"/>
    <n v="2016"/>
    <x v="1"/>
    <x v="2"/>
    <n v="311"/>
    <n v="6"/>
    <x v="1"/>
    <s v="rear wheel drive"/>
    <n v="4"/>
    <s v="Luxury,High-Performance"/>
    <s v="Midsize"/>
    <s v="Sedan"/>
    <n v="29"/>
    <n v="20"/>
    <n v="454"/>
    <x v="1541"/>
  </r>
  <r>
    <x v="12"/>
    <s v="GS 350"/>
    <n v="2017"/>
    <x v="2"/>
    <x v="2"/>
    <n v="311"/>
    <n v="6"/>
    <x v="1"/>
    <s v="rear wheel drive"/>
    <n v="4"/>
    <s v="Luxury,High-Performance"/>
    <s v="Midsize"/>
    <s v="Sedan"/>
    <n v="28"/>
    <n v="20"/>
    <n v="454"/>
    <x v="2491"/>
  </r>
  <r>
    <x v="0"/>
    <s v="6 Series Gran Coupe"/>
    <n v="2015"/>
    <x v="0"/>
    <x v="2"/>
    <n v="315"/>
    <n v="6"/>
    <x v="1"/>
    <s v="all wheel drive"/>
    <n v="4"/>
    <s v="Luxury,Performance"/>
    <s v="Large"/>
    <s v="Sedan"/>
    <n v="29"/>
    <n v="20"/>
    <n v="3916"/>
    <x v="2175"/>
  </r>
  <r>
    <x v="0"/>
    <s v="6 Series Gran Coupe"/>
    <n v="2015"/>
    <x v="0"/>
    <x v="2"/>
    <n v="315"/>
    <n v="6"/>
    <x v="1"/>
    <s v="rear wheel drive"/>
    <n v="4"/>
    <s v="Luxury,Performance"/>
    <s v="Large"/>
    <s v="Sedan"/>
    <n v="31"/>
    <n v="20"/>
    <n v="3916"/>
    <x v="2492"/>
  </r>
  <r>
    <x v="0"/>
    <s v="6 Series Gran Coupe"/>
    <n v="2016"/>
    <x v="1"/>
    <x v="2"/>
    <n v="315"/>
    <n v="6"/>
    <x v="1"/>
    <s v="all wheel drive"/>
    <n v="4"/>
    <s v="Luxury,Performance"/>
    <s v="Large"/>
    <s v="Sedan"/>
    <n v="29"/>
    <n v="20"/>
    <n v="3916"/>
    <x v="1563"/>
  </r>
  <r>
    <x v="0"/>
    <s v="6 Series Gran Coupe"/>
    <n v="2016"/>
    <x v="1"/>
    <x v="2"/>
    <n v="315"/>
    <n v="6"/>
    <x v="1"/>
    <s v="rear wheel drive"/>
    <n v="4"/>
    <s v="Luxury,Performance"/>
    <s v="Large"/>
    <s v="Sedan"/>
    <n v="31"/>
    <n v="20"/>
    <n v="3916"/>
    <x v="32"/>
  </r>
  <r>
    <x v="0"/>
    <s v="6 Series Gran Coupe"/>
    <n v="2017"/>
    <x v="2"/>
    <x v="2"/>
    <n v="315"/>
    <n v="6"/>
    <x v="1"/>
    <s v="rear wheel drive"/>
    <n v="4"/>
    <s v="Luxury,Performance"/>
    <s v="Large"/>
    <s v="Sedan"/>
    <n v="29"/>
    <n v="20"/>
    <n v="3916"/>
    <x v="2493"/>
  </r>
  <r>
    <x v="0"/>
    <s v="6 Series"/>
    <n v="2015"/>
    <x v="0"/>
    <x v="2"/>
    <n v="315"/>
    <n v="6"/>
    <x v="1"/>
    <s v="all wheel drive"/>
    <n v="2"/>
    <s v="Luxury,Performance"/>
    <s v="Midsize"/>
    <s v="Convertible"/>
    <n v="29"/>
    <n v="20"/>
    <n v="3916"/>
    <x v="2494"/>
  </r>
  <r>
    <x v="0"/>
    <s v="6 Series"/>
    <n v="2015"/>
    <x v="0"/>
    <x v="2"/>
    <n v="315"/>
    <n v="6"/>
    <x v="1"/>
    <s v="all wheel drive"/>
    <n v="2"/>
    <s v="Luxury,Performance"/>
    <s v="Midsize"/>
    <s v="Coupe"/>
    <n v="29"/>
    <n v="20"/>
    <n v="3916"/>
    <x v="2495"/>
  </r>
  <r>
    <x v="0"/>
    <s v="6 Series"/>
    <n v="2015"/>
    <x v="0"/>
    <x v="2"/>
    <n v="315"/>
    <n v="6"/>
    <x v="1"/>
    <s v="rear wheel drive"/>
    <n v="2"/>
    <s v="Luxury,Performance"/>
    <s v="Midsize"/>
    <s v="Convertible"/>
    <n v="31"/>
    <n v="20"/>
    <n v="3916"/>
    <x v="2496"/>
  </r>
  <r>
    <x v="0"/>
    <s v="6 Series"/>
    <n v="2016"/>
    <x v="1"/>
    <x v="2"/>
    <n v="315"/>
    <n v="6"/>
    <x v="1"/>
    <s v="all wheel drive"/>
    <n v="2"/>
    <s v="Luxury,Performance"/>
    <s v="Midsize"/>
    <s v="Convertible"/>
    <n v="29"/>
    <n v="20"/>
    <n v="3916"/>
    <x v="2497"/>
  </r>
  <r>
    <x v="0"/>
    <s v="6 Series"/>
    <n v="2016"/>
    <x v="1"/>
    <x v="2"/>
    <n v="315"/>
    <n v="6"/>
    <x v="1"/>
    <s v="rear wheel drive"/>
    <n v="2"/>
    <s v="Luxury,Performance"/>
    <s v="Midsize"/>
    <s v="Coupe"/>
    <n v="31"/>
    <n v="20"/>
    <n v="3916"/>
    <x v="2498"/>
  </r>
  <r>
    <x v="0"/>
    <s v="6 Series"/>
    <n v="2016"/>
    <x v="1"/>
    <x v="2"/>
    <n v="315"/>
    <n v="6"/>
    <x v="1"/>
    <s v="all wheel drive"/>
    <n v="2"/>
    <s v="Luxury,Performance"/>
    <s v="Midsize"/>
    <s v="Coupe"/>
    <n v="29"/>
    <n v="20"/>
    <n v="3916"/>
    <x v="2499"/>
  </r>
  <r>
    <x v="0"/>
    <s v="6 Series"/>
    <n v="2016"/>
    <x v="1"/>
    <x v="2"/>
    <n v="315"/>
    <n v="6"/>
    <x v="1"/>
    <s v="rear wheel drive"/>
    <n v="2"/>
    <s v="Luxury,Performance"/>
    <s v="Midsize"/>
    <s v="Convertible"/>
    <n v="31"/>
    <n v="20"/>
    <n v="3916"/>
    <x v="2500"/>
  </r>
  <r>
    <x v="0"/>
    <s v="6 Series"/>
    <n v="2017"/>
    <x v="2"/>
    <x v="2"/>
    <n v="315"/>
    <n v="6"/>
    <x v="1"/>
    <s v="rear wheel drive"/>
    <n v="2"/>
    <s v="Luxury,Performance"/>
    <s v="Midsize"/>
    <s v="Convertible"/>
    <n v="29"/>
    <n v="20"/>
    <n v="3916"/>
    <x v="2501"/>
  </r>
  <r>
    <x v="35"/>
    <s v="Boxster"/>
    <n v="2014"/>
    <x v="4"/>
    <x v="2"/>
    <n v="315"/>
    <n v="6"/>
    <x v="3"/>
    <s v="rear wheel drive"/>
    <n v="2"/>
    <s v="Luxury,High-Performance"/>
    <s v="Compact"/>
    <s v="Convertible"/>
    <n v="28"/>
    <n v="20"/>
    <n v="1715"/>
    <x v="1579"/>
  </r>
  <r>
    <x v="35"/>
    <s v="Boxster"/>
    <n v="2015"/>
    <x v="0"/>
    <x v="2"/>
    <n v="315"/>
    <n v="6"/>
    <x v="3"/>
    <s v="rear wheel drive"/>
    <n v="2"/>
    <s v="Luxury,High-Performance"/>
    <s v="Compact"/>
    <s v="Convertible"/>
    <n v="28"/>
    <n v="20"/>
    <n v="1715"/>
    <x v="2502"/>
  </r>
  <r>
    <x v="35"/>
    <s v="Boxster"/>
    <n v="2016"/>
    <x v="1"/>
    <x v="2"/>
    <n v="315"/>
    <n v="6"/>
    <x v="3"/>
    <s v="rear wheel drive"/>
    <n v="2"/>
    <s v="Luxury,High-Performance"/>
    <s v="Compact"/>
    <s v="Convertible"/>
    <n v="28"/>
    <n v="20"/>
    <n v="1715"/>
    <x v="1327"/>
  </r>
  <r>
    <x v="26"/>
    <s v="XC90"/>
    <n v="2016"/>
    <x v="1"/>
    <x v="3"/>
    <n v="316"/>
    <n v="4"/>
    <x v="1"/>
    <s v="all wheel drive"/>
    <n v="4"/>
    <s v="Crossover,Luxury,Performance"/>
    <s v="Large"/>
    <s v="4dr SUV"/>
    <n v="25"/>
    <n v="20"/>
    <n v="870"/>
    <x v="50"/>
  </r>
  <r>
    <x v="26"/>
    <s v="XC90"/>
    <n v="2016"/>
    <x v="1"/>
    <x v="3"/>
    <n v="316"/>
    <n v="4"/>
    <x v="1"/>
    <s v="all wheel drive"/>
    <n v="4"/>
    <s v="Crossover,Luxury,Performance"/>
    <s v="Large"/>
    <s v="4dr SUV"/>
    <n v="25"/>
    <n v="20"/>
    <n v="870"/>
    <x v="2503"/>
  </r>
  <r>
    <x v="26"/>
    <s v="XC90"/>
    <n v="2016"/>
    <x v="1"/>
    <x v="3"/>
    <n v="316"/>
    <n v="4"/>
    <x v="1"/>
    <s v="all wheel drive"/>
    <n v="4"/>
    <s v="Crossover,Luxury,Performance"/>
    <s v="Large"/>
    <s v="4dr SUV"/>
    <n v="25"/>
    <n v="20"/>
    <n v="870"/>
    <x v="1853"/>
  </r>
  <r>
    <x v="26"/>
    <s v="XC90"/>
    <n v="2016"/>
    <x v="1"/>
    <x v="3"/>
    <n v="316"/>
    <n v="4"/>
    <x v="1"/>
    <s v="all wheel drive"/>
    <n v="4"/>
    <s v="Crossover,Luxury"/>
    <s v="Large"/>
    <s v="4dr SUV"/>
    <n v="25"/>
    <n v="20"/>
    <n v="870"/>
    <x v="2504"/>
  </r>
  <r>
    <x v="26"/>
    <s v="XC90"/>
    <n v="2017"/>
    <x v="2"/>
    <x v="3"/>
    <n v="316"/>
    <n v="4"/>
    <x v="1"/>
    <s v="all wheel drive"/>
    <n v="4"/>
    <s v="Crossover,Luxury,Performance"/>
    <s v="Large"/>
    <s v="4dr SUV"/>
    <n v="25"/>
    <n v="20"/>
    <n v="870"/>
    <x v="2505"/>
  </r>
  <r>
    <x v="26"/>
    <s v="XC90"/>
    <n v="2017"/>
    <x v="2"/>
    <x v="3"/>
    <n v="316"/>
    <n v="4"/>
    <x v="1"/>
    <s v="all wheel drive"/>
    <n v="4"/>
    <s v="Crossover,Luxury,Performance"/>
    <s v="Large"/>
    <s v="4dr SUV"/>
    <n v="25"/>
    <n v="20"/>
    <n v="870"/>
    <x v="1365"/>
  </r>
  <r>
    <x v="26"/>
    <s v="XC90"/>
    <n v="2017"/>
    <x v="2"/>
    <x v="3"/>
    <n v="316"/>
    <n v="4"/>
    <x v="1"/>
    <s v="all wheel drive"/>
    <n v="4"/>
    <s v="Crossover,Luxury,Performance"/>
    <s v="Large"/>
    <s v="4dr SUV"/>
    <n v="25"/>
    <n v="20"/>
    <n v="870"/>
    <x v="1342"/>
  </r>
  <r>
    <x v="0"/>
    <s v="3 Series Gran Turismo"/>
    <n v="2017"/>
    <x v="2"/>
    <x v="2"/>
    <n v="320"/>
    <n v="6"/>
    <x v="1"/>
    <s v="all wheel drive"/>
    <n v="4"/>
    <s v="Hatchback,Luxury,Performance"/>
    <s v="Midsize"/>
    <s v="4dr Hatchback"/>
    <n v="30"/>
    <n v="20"/>
    <n v="3916"/>
    <x v="2506"/>
  </r>
  <r>
    <x v="0"/>
    <s v="1 Series"/>
    <n v="2013"/>
    <x v="3"/>
    <x v="2"/>
    <n v="320"/>
    <n v="6"/>
    <x v="3"/>
    <s v="rear wheel drive"/>
    <n v="2"/>
    <s v="Luxury,High-Performance"/>
    <s v="Compact"/>
    <s v="Coupe"/>
    <n v="28"/>
    <n v="20"/>
    <n v="3916"/>
    <x v="1127"/>
  </r>
  <r>
    <x v="0"/>
    <s v="2 Series"/>
    <n v="2016"/>
    <x v="1"/>
    <x v="2"/>
    <n v="320"/>
    <n v="6"/>
    <x v="1"/>
    <s v="rear wheel drive"/>
    <n v="2"/>
    <s v="Factory Tuner,Luxury,High-Performance"/>
    <s v="Compact"/>
    <s v="Convertible"/>
    <n v="31"/>
    <n v="20"/>
    <n v="3916"/>
    <x v="1539"/>
  </r>
  <r>
    <x v="0"/>
    <s v="2 Series"/>
    <n v="2016"/>
    <x v="1"/>
    <x v="2"/>
    <n v="320"/>
    <n v="6"/>
    <x v="1"/>
    <s v="rear wheel drive"/>
    <n v="2"/>
    <s v="Factory Tuner,Luxury,High-Performance"/>
    <s v="Compact"/>
    <s v="Coupe"/>
    <n v="31"/>
    <n v="20"/>
    <n v="3916"/>
    <x v="451"/>
  </r>
  <r>
    <x v="0"/>
    <s v="2 Series"/>
    <n v="2016"/>
    <x v="1"/>
    <x v="2"/>
    <n v="320"/>
    <n v="6"/>
    <x v="1"/>
    <s v="all wheel drive"/>
    <n v="2"/>
    <s v="Factory Tuner,Luxury,High-Performance"/>
    <s v="Compact"/>
    <s v="Coupe"/>
    <n v="30"/>
    <n v="20"/>
    <n v="3916"/>
    <x v="2507"/>
  </r>
  <r>
    <x v="0"/>
    <s v="2 Series"/>
    <n v="2016"/>
    <x v="1"/>
    <x v="2"/>
    <n v="320"/>
    <n v="6"/>
    <x v="1"/>
    <s v="rear wheel drive"/>
    <n v="2"/>
    <s v="Factory Tuner,Luxury,High-Performance"/>
    <s v="Compact"/>
    <s v="Convertible"/>
    <n v="30"/>
    <n v="20"/>
    <n v="3916"/>
    <x v="2065"/>
  </r>
  <r>
    <x v="0"/>
    <s v="4 Series"/>
    <n v="2017"/>
    <x v="2"/>
    <x v="3"/>
    <n v="320"/>
    <n v="6"/>
    <x v="1"/>
    <s v="all wheel drive"/>
    <n v="2"/>
    <s v="Luxury,Performance"/>
    <s v="Midsize"/>
    <s v="Convertible"/>
    <n v="30"/>
    <n v="20"/>
    <n v="3916"/>
    <x v="1564"/>
  </r>
  <r>
    <x v="35"/>
    <s v="Cayman"/>
    <n v="2014"/>
    <x v="4"/>
    <x v="2"/>
    <n v="325"/>
    <n v="6"/>
    <x v="3"/>
    <s v="rear wheel drive"/>
    <n v="2"/>
    <s v="Luxury,High-Performance"/>
    <s v="Compact"/>
    <s v="Coupe"/>
    <n v="28"/>
    <n v="20"/>
    <n v="1715"/>
    <x v="2508"/>
  </r>
  <r>
    <x v="35"/>
    <s v="Cayman"/>
    <n v="2015"/>
    <x v="0"/>
    <x v="2"/>
    <n v="325"/>
    <n v="6"/>
    <x v="3"/>
    <s v="rear wheel drive"/>
    <n v="2"/>
    <s v="Luxury,High-Performance"/>
    <s v="Compact"/>
    <s v="Coupe"/>
    <n v="28"/>
    <n v="20"/>
    <n v="1715"/>
    <x v="2508"/>
  </r>
  <r>
    <x v="35"/>
    <s v="Cayman"/>
    <n v="2016"/>
    <x v="1"/>
    <x v="2"/>
    <n v="325"/>
    <n v="6"/>
    <x v="3"/>
    <s v="rear wheel drive"/>
    <n v="2"/>
    <s v="Luxury,High-Performance"/>
    <s v="Compact"/>
    <s v="Coupe"/>
    <n v="28"/>
    <n v="20"/>
    <n v="1715"/>
    <x v="2509"/>
  </r>
  <r>
    <x v="21"/>
    <s v="Q50"/>
    <n v="2015"/>
    <x v="0"/>
    <x v="3"/>
    <n v="328"/>
    <n v="6"/>
    <x v="1"/>
    <s v="rear wheel drive"/>
    <n v="4"/>
    <s v="Luxury,Performance"/>
    <s v="Midsize"/>
    <s v="Sedan"/>
    <n v="29"/>
    <n v="20"/>
    <n v="190"/>
    <x v="2510"/>
  </r>
  <r>
    <x v="21"/>
    <s v="Q50"/>
    <n v="2015"/>
    <x v="0"/>
    <x v="3"/>
    <n v="328"/>
    <n v="6"/>
    <x v="1"/>
    <s v="rear wheel drive"/>
    <n v="4"/>
    <s v="Luxury,High-Performance"/>
    <s v="Midsize"/>
    <s v="Sedan"/>
    <n v="29"/>
    <n v="20"/>
    <n v="190"/>
    <x v="1819"/>
  </r>
  <r>
    <x v="21"/>
    <s v="Q50"/>
    <n v="2015"/>
    <x v="0"/>
    <x v="3"/>
    <n v="328"/>
    <n v="6"/>
    <x v="1"/>
    <s v="rear wheel drive"/>
    <n v="4"/>
    <s v="Luxury,Performance"/>
    <s v="Midsize"/>
    <s v="Sedan"/>
    <n v="29"/>
    <n v="20"/>
    <n v="190"/>
    <x v="2511"/>
  </r>
  <r>
    <x v="10"/>
    <s v="CLS-Class"/>
    <n v="2015"/>
    <x v="0"/>
    <x v="2"/>
    <n v="329"/>
    <n v="6"/>
    <x v="1"/>
    <s v="rear wheel drive"/>
    <n v="4"/>
    <s v="Luxury,Performance"/>
    <s v="Midsize"/>
    <s v="Sedan"/>
    <n v="30"/>
    <n v="20"/>
    <n v="617"/>
    <x v="2512"/>
  </r>
  <r>
    <x v="10"/>
    <s v="CLS-Class"/>
    <n v="2015"/>
    <x v="0"/>
    <x v="2"/>
    <n v="329"/>
    <n v="6"/>
    <x v="1"/>
    <s v="all wheel drive"/>
    <n v="4"/>
    <s v="Luxury,Performance"/>
    <s v="Midsize"/>
    <s v="Sedan"/>
    <n v="28"/>
    <n v="20"/>
    <n v="617"/>
    <x v="2513"/>
  </r>
  <r>
    <x v="10"/>
    <s v="CLS-Class"/>
    <n v="2016"/>
    <x v="1"/>
    <x v="2"/>
    <n v="329"/>
    <n v="6"/>
    <x v="1"/>
    <s v="rear wheel drive"/>
    <n v="4"/>
    <s v="Luxury,Performance"/>
    <s v="Midsize"/>
    <s v="Sedan"/>
    <n v="30"/>
    <n v="20"/>
    <n v="617"/>
    <x v="2514"/>
  </r>
  <r>
    <x v="10"/>
    <s v="E-Class"/>
    <n v="2015"/>
    <x v="0"/>
    <x v="2"/>
    <n v="329"/>
    <n v="6"/>
    <x v="1"/>
    <s v="all wheel drive"/>
    <n v="4"/>
    <s v="Luxury,Performance"/>
    <s v="Midsize"/>
    <s v="Sedan"/>
    <n v="28"/>
    <n v="20"/>
    <n v="617"/>
    <x v="2515"/>
  </r>
  <r>
    <x v="10"/>
    <s v="E-Class"/>
    <n v="2015"/>
    <x v="0"/>
    <x v="2"/>
    <n v="329"/>
    <n v="6"/>
    <x v="1"/>
    <s v="rear wheel drive"/>
    <n v="4"/>
    <s v="Luxury,Performance"/>
    <s v="Midsize"/>
    <s v="Sedan"/>
    <n v="29"/>
    <n v="20"/>
    <n v="617"/>
    <x v="2516"/>
  </r>
  <r>
    <x v="10"/>
    <s v="E-Class"/>
    <n v="2016"/>
    <x v="1"/>
    <x v="2"/>
    <n v="329"/>
    <n v="6"/>
    <x v="1"/>
    <s v="rear wheel drive"/>
    <n v="4"/>
    <s v="Luxury,Performance"/>
    <s v="Midsize"/>
    <s v="Sedan"/>
    <n v="29"/>
    <n v="20"/>
    <n v="617"/>
    <x v="2517"/>
  </r>
  <r>
    <x v="10"/>
    <s v="E-Class"/>
    <n v="2016"/>
    <x v="1"/>
    <x v="2"/>
    <n v="329"/>
    <n v="6"/>
    <x v="1"/>
    <s v="all wheel drive"/>
    <n v="4"/>
    <s v="Luxury,Performance"/>
    <s v="Midsize"/>
    <s v="Sedan"/>
    <n v="28"/>
    <n v="20"/>
    <n v="617"/>
    <x v="2518"/>
  </r>
  <r>
    <x v="10"/>
    <s v="E-Class"/>
    <n v="2015"/>
    <x v="0"/>
    <x v="2"/>
    <n v="329"/>
    <n v="6"/>
    <x v="1"/>
    <s v="all wheel drive"/>
    <n v="2"/>
    <s v="Luxury,Performance"/>
    <s v="Midsize"/>
    <s v="Coupe"/>
    <n v="28"/>
    <n v="20"/>
    <n v="617"/>
    <x v="2478"/>
  </r>
  <r>
    <x v="10"/>
    <s v="E-Class"/>
    <n v="2015"/>
    <x v="0"/>
    <x v="2"/>
    <n v="329"/>
    <n v="6"/>
    <x v="1"/>
    <s v="rear wheel drive"/>
    <n v="2"/>
    <s v="Luxury,Performance"/>
    <s v="Midsize"/>
    <s v="Coupe"/>
    <n v="29"/>
    <n v="20"/>
    <n v="617"/>
    <x v="2519"/>
  </r>
  <r>
    <x v="10"/>
    <s v="E-Class"/>
    <n v="2015"/>
    <x v="0"/>
    <x v="2"/>
    <n v="329"/>
    <n v="6"/>
    <x v="1"/>
    <s v="rear wheel drive"/>
    <n v="2"/>
    <s v="Luxury,Performance"/>
    <s v="Midsize"/>
    <s v="Convertible"/>
    <n v="29"/>
    <n v="20"/>
    <n v="617"/>
    <x v="2520"/>
  </r>
  <r>
    <x v="10"/>
    <s v="E-Class"/>
    <n v="2016"/>
    <x v="1"/>
    <x v="2"/>
    <n v="329"/>
    <n v="6"/>
    <x v="1"/>
    <s v="rear wheel drive"/>
    <n v="2"/>
    <s v="Luxury,Performance"/>
    <s v="Midsize"/>
    <s v="Coupe"/>
    <n v="29"/>
    <n v="20"/>
    <n v="617"/>
    <x v="2078"/>
  </r>
  <r>
    <x v="10"/>
    <s v="E-Class"/>
    <n v="2016"/>
    <x v="1"/>
    <x v="2"/>
    <n v="329"/>
    <n v="6"/>
    <x v="1"/>
    <s v="rear wheel drive"/>
    <n v="2"/>
    <s v="Luxury,Performance"/>
    <s v="Midsize"/>
    <s v="Convertible"/>
    <n v="29"/>
    <n v="20"/>
    <n v="617"/>
    <x v="2521"/>
  </r>
  <r>
    <x v="10"/>
    <s v="E-Class"/>
    <n v="2016"/>
    <x v="1"/>
    <x v="2"/>
    <n v="329"/>
    <n v="6"/>
    <x v="1"/>
    <s v="all wheel drive"/>
    <n v="2"/>
    <s v="Luxury,Performance"/>
    <s v="Midsize"/>
    <s v="Coupe"/>
    <n v="28"/>
    <n v="20"/>
    <n v="617"/>
    <x v="2522"/>
  </r>
  <r>
    <x v="10"/>
    <s v="E-Class"/>
    <n v="2017"/>
    <x v="2"/>
    <x v="2"/>
    <n v="329"/>
    <n v="6"/>
    <x v="1"/>
    <s v="rear wheel drive"/>
    <n v="2"/>
    <s v="Luxury,Performance"/>
    <s v="Midsize"/>
    <s v="Convertible"/>
    <n v="29"/>
    <n v="20"/>
    <n v="617"/>
    <x v="2523"/>
  </r>
  <r>
    <x v="10"/>
    <s v="E-Class"/>
    <n v="2017"/>
    <x v="2"/>
    <x v="2"/>
    <n v="329"/>
    <n v="6"/>
    <x v="1"/>
    <s v="all wheel drive"/>
    <n v="2"/>
    <s v="Luxury,Performance"/>
    <s v="Midsize"/>
    <s v="Coupe"/>
    <n v="28"/>
    <n v="20"/>
    <n v="617"/>
    <x v="2524"/>
  </r>
  <r>
    <x v="10"/>
    <s v="E-Class"/>
    <n v="2017"/>
    <x v="2"/>
    <x v="2"/>
    <n v="329"/>
    <n v="6"/>
    <x v="1"/>
    <s v="rear wheel drive"/>
    <n v="2"/>
    <s v="Luxury,High-Performance"/>
    <s v="Midsize"/>
    <s v="Coupe"/>
    <n v="29"/>
    <n v="20"/>
    <n v="617"/>
    <x v="2525"/>
  </r>
  <r>
    <x v="10"/>
    <s v="SL-Class"/>
    <n v="2015"/>
    <x v="0"/>
    <x v="2"/>
    <n v="329"/>
    <n v="6"/>
    <x v="1"/>
    <s v="rear wheel drive"/>
    <n v="2"/>
    <s v="Luxury,High-Performance"/>
    <s v="Compact"/>
    <s v="Convertible"/>
    <n v="27"/>
    <n v="20"/>
    <n v="617"/>
    <x v="2526"/>
  </r>
  <r>
    <x v="10"/>
    <s v="SL-Class"/>
    <n v="2016"/>
    <x v="1"/>
    <x v="2"/>
    <n v="329"/>
    <n v="6"/>
    <x v="1"/>
    <s v="rear wheel drive"/>
    <n v="2"/>
    <s v="Luxury,High-Performance"/>
    <s v="Compact"/>
    <s v="Convertible"/>
    <n v="27"/>
    <n v="20"/>
    <n v="617"/>
    <x v="2527"/>
  </r>
  <r>
    <x v="31"/>
    <s v="Escalade Hybrid"/>
    <n v="2011"/>
    <x v="6"/>
    <x v="1"/>
    <n v="332"/>
    <n v="8"/>
    <x v="1"/>
    <s v="four wheel drive"/>
    <n v="4"/>
    <s v="Luxury,Hybrid"/>
    <s v="Large"/>
    <s v="4dr SUV"/>
    <n v="23"/>
    <n v="20"/>
    <n v="1624"/>
    <x v="2528"/>
  </r>
  <r>
    <x v="31"/>
    <s v="Escalade Hybrid"/>
    <n v="2011"/>
    <x v="6"/>
    <x v="1"/>
    <n v="332"/>
    <n v="8"/>
    <x v="1"/>
    <s v="four wheel drive"/>
    <n v="4"/>
    <s v="Luxury,Hybrid"/>
    <s v="Large"/>
    <s v="4dr SUV"/>
    <n v="23"/>
    <n v="20"/>
    <n v="1624"/>
    <x v="2529"/>
  </r>
  <r>
    <x v="31"/>
    <s v="Escalade Hybrid"/>
    <n v="2011"/>
    <x v="6"/>
    <x v="1"/>
    <n v="332"/>
    <n v="8"/>
    <x v="1"/>
    <s v="rear wheel drive"/>
    <n v="4"/>
    <s v="Luxury,Hybrid"/>
    <s v="Large"/>
    <s v="4dr SUV"/>
    <n v="23"/>
    <n v="20"/>
    <n v="1624"/>
    <x v="2530"/>
  </r>
  <r>
    <x v="31"/>
    <s v="Escalade Hybrid"/>
    <n v="2011"/>
    <x v="6"/>
    <x v="1"/>
    <n v="332"/>
    <n v="8"/>
    <x v="1"/>
    <s v="rear wheel drive"/>
    <n v="4"/>
    <s v="Luxury,Hybrid"/>
    <s v="Large"/>
    <s v="4dr SUV"/>
    <n v="23"/>
    <n v="20"/>
    <n v="1624"/>
    <x v="2531"/>
  </r>
  <r>
    <x v="31"/>
    <s v="Escalade Hybrid"/>
    <n v="2012"/>
    <x v="5"/>
    <x v="1"/>
    <n v="332"/>
    <n v="8"/>
    <x v="1"/>
    <s v="four wheel drive"/>
    <n v="4"/>
    <s v="Luxury,Hybrid"/>
    <s v="Large"/>
    <s v="4dr SUV"/>
    <n v="23"/>
    <n v="20"/>
    <n v="1624"/>
    <x v="2532"/>
  </r>
  <r>
    <x v="31"/>
    <s v="Escalade Hybrid"/>
    <n v="2012"/>
    <x v="5"/>
    <x v="1"/>
    <n v="332"/>
    <n v="8"/>
    <x v="1"/>
    <s v="rear wheel drive"/>
    <n v="4"/>
    <s v="Luxury,Hybrid"/>
    <s v="Large"/>
    <s v="4dr SUV"/>
    <n v="23"/>
    <n v="20"/>
    <n v="1624"/>
    <x v="2533"/>
  </r>
  <r>
    <x v="31"/>
    <s v="Escalade Hybrid"/>
    <n v="2012"/>
    <x v="5"/>
    <x v="1"/>
    <n v="332"/>
    <n v="8"/>
    <x v="1"/>
    <s v="four wheel drive"/>
    <n v="4"/>
    <s v="Luxury,Hybrid"/>
    <s v="Large"/>
    <s v="4dr SUV"/>
    <n v="23"/>
    <n v="20"/>
    <n v="1624"/>
    <x v="2534"/>
  </r>
  <r>
    <x v="31"/>
    <s v="Escalade Hybrid"/>
    <n v="2012"/>
    <x v="5"/>
    <x v="1"/>
    <n v="332"/>
    <n v="8"/>
    <x v="1"/>
    <s v="rear wheel drive"/>
    <n v="4"/>
    <s v="Luxury,Hybrid"/>
    <s v="Large"/>
    <s v="4dr SUV"/>
    <n v="23"/>
    <n v="20"/>
    <n v="1624"/>
    <x v="2535"/>
  </r>
  <r>
    <x v="31"/>
    <s v="Escalade Hybrid"/>
    <n v="2013"/>
    <x v="3"/>
    <x v="1"/>
    <n v="332"/>
    <n v="8"/>
    <x v="1"/>
    <s v="rear wheel drive"/>
    <n v="4"/>
    <s v="Luxury,Hybrid"/>
    <s v="Large"/>
    <s v="4dr SUV"/>
    <n v="23"/>
    <n v="20"/>
    <n v="1624"/>
    <x v="2536"/>
  </r>
  <r>
    <x v="31"/>
    <s v="Escalade Hybrid"/>
    <n v="2013"/>
    <x v="3"/>
    <x v="1"/>
    <n v="332"/>
    <n v="8"/>
    <x v="1"/>
    <s v="rear wheel drive"/>
    <n v="4"/>
    <s v="Luxury,Hybrid"/>
    <s v="Large"/>
    <s v="4dr SUV"/>
    <n v="23"/>
    <n v="20"/>
    <n v="1624"/>
    <x v="2537"/>
  </r>
  <r>
    <x v="31"/>
    <s v="Escalade Hybrid"/>
    <n v="2013"/>
    <x v="3"/>
    <x v="1"/>
    <n v="332"/>
    <n v="8"/>
    <x v="1"/>
    <s v="four wheel drive"/>
    <n v="4"/>
    <s v="Luxury,Hybrid"/>
    <s v="Large"/>
    <s v="4dr SUV"/>
    <n v="23"/>
    <n v="20"/>
    <n v="1624"/>
    <x v="2538"/>
  </r>
  <r>
    <x v="31"/>
    <s v="Escalade Hybrid"/>
    <n v="2013"/>
    <x v="3"/>
    <x v="1"/>
    <n v="332"/>
    <n v="8"/>
    <x v="1"/>
    <s v="four wheel drive"/>
    <n v="4"/>
    <s v="Luxury,Hybrid"/>
    <s v="Large"/>
    <s v="4dr SUV"/>
    <n v="23"/>
    <n v="20"/>
    <n v="1624"/>
    <x v="2539"/>
  </r>
  <r>
    <x v="2"/>
    <s v="Silverado 1500 Hybrid"/>
    <n v="2011"/>
    <x v="6"/>
    <x v="1"/>
    <n v="332"/>
    <n v="8"/>
    <x v="1"/>
    <s v="four wheel drive"/>
    <n v="4"/>
    <s v="Hybrid"/>
    <s v="Large"/>
    <s v="Crew Cab Pickup"/>
    <n v="23"/>
    <n v="20"/>
    <n v="1385"/>
    <x v="2413"/>
  </r>
  <r>
    <x v="2"/>
    <s v="Silverado 1500 Hybrid"/>
    <n v="2011"/>
    <x v="6"/>
    <x v="1"/>
    <n v="332"/>
    <n v="8"/>
    <x v="1"/>
    <s v="rear wheel drive"/>
    <n v="4"/>
    <s v="Hybrid"/>
    <s v="Large"/>
    <s v="Crew Cab Pickup"/>
    <n v="23"/>
    <n v="20"/>
    <n v="1385"/>
    <x v="2540"/>
  </r>
  <r>
    <x v="2"/>
    <s v="Silverado 1500 Hybrid"/>
    <n v="2011"/>
    <x v="6"/>
    <x v="1"/>
    <n v="332"/>
    <n v="8"/>
    <x v="1"/>
    <s v="rear wheel drive"/>
    <n v="4"/>
    <s v="Hybrid"/>
    <s v="Large"/>
    <s v="Crew Cab Pickup"/>
    <n v="23"/>
    <n v="20"/>
    <n v="1385"/>
    <x v="2541"/>
  </r>
  <r>
    <x v="2"/>
    <s v="Silverado 1500 Hybrid"/>
    <n v="2011"/>
    <x v="6"/>
    <x v="1"/>
    <n v="332"/>
    <n v="8"/>
    <x v="1"/>
    <s v="four wheel drive"/>
    <n v="4"/>
    <s v="Hybrid"/>
    <s v="Large"/>
    <s v="Crew Cab Pickup"/>
    <n v="23"/>
    <n v="20"/>
    <n v="1385"/>
    <x v="2542"/>
  </r>
  <r>
    <x v="2"/>
    <s v="Silverado 1500 Hybrid"/>
    <n v="2012"/>
    <x v="5"/>
    <x v="1"/>
    <n v="332"/>
    <n v="8"/>
    <x v="1"/>
    <s v="four wheel drive"/>
    <n v="4"/>
    <s v="Hybrid"/>
    <s v="Large"/>
    <s v="Crew Cab Pickup"/>
    <n v="23"/>
    <n v="20"/>
    <n v="1385"/>
    <x v="2543"/>
  </r>
  <r>
    <x v="2"/>
    <s v="Silverado 1500 Hybrid"/>
    <n v="2012"/>
    <x v="5"/>
    <x v="1"/>
    <n v="332"/>
    <n v="8"/>
    <x v="1"/>
    <s v="four wheel drive"/>
    <n v="4"/>
    <s v="Hybrid"/>
    <s v="Large"/>
    <s v="Crew Cab Pickup"/>
    <n v="23"/>
    <n v="20"/>
    <n v="1385"/>
    <x v="2544"/>
  </r>
  <r>
    <x v="2"/>
    <s v="Silverado 1500 Hybrid"/>
    <n v="2012"/>
    <x v="5"/>
    <x v="1"/>
    <n v="332"/>
    <n v="8"/>
    <x v="1"/>
    <s v="rear wheel drive"/>
    <n v="4"/>
    <s v="Hybrid"/>
    <s v="Large"/>
    <s v="Crew Cab Pickup"/>
    <n v="23"/>
    <n v="20"/>
    <n v="1385"/>
    <x v="2545"/>
  </r>
  <r>
    <x v="2"/>
    <s v="Silverado 1500 Hybrid"/>
    <n v="2012"/>
    <x v="5"/>
    <x v="1"/>
    <n v="332"/>
    <n v="8"/>
    <x v="1"/>
    <s v="rear wheel drive"/>
    <n v="4"/>
    <s v="Hybrid"/>
    <s v="Large"/>
    <s v="Crew Cab Pickup"/>
    <n v="23"/>
    <n v="20"/>
    <n v="1385"/>
    <x v="2546"/>
  </r>
  <r>
    <x v="2"/>
    <s v="Silverado 1500 Hybrid"/>
    <n v="2013"/>
    <x v="3"/>
    <x v="1"/>
    <n v="332"/>
    <n v="8"/>
    <x v="1"/>
    <s v="four wheel drive"/>
    <n v="4"/>
    <s v="Hybrid"/>
    <s v="Large"/>
    <s v="Crew Cab Pickup"/>
    <n v="23"/>
    <n v="20"/>
    <n v="1385"/>
    <x v="2547"/>
  </r>
  <r>
    <x v="2"/>
    <s v="Silverado 1500 Hybrid"/>
    <n v="2013"/>
    <x v="3"/>
    <x v="1"/>
    <n v="332"/>
    <n v="8"/>
    <x v="1"/>
    <s v="rear wheel drive"/>
    <n v="4"/>
    <s v="Hybrid"/>
    <s v="Large"/>
    <s v="Crew Cab Pickup"/>
    <n v="23"/>
    <n v="20"/>
    <n v="1385"/>
    <x v="2548"/>
  </r>
  <r>
    <x v="2"/>
    <s v="Silverado 1500 Hybrid"/>
    <n v="2013"/>
    <x v="3"/>
    <x v="1"/>
    <n v="332"/>
    <n v="8"/>
    <x v="1"/>
    <s v="rear wheel drive"/>
    <n v="4"/>
    <s v="Hybrid"/>
    <s v="Large"/>
    <s v="Crew Cab Pickup"/>
    <n v="23"/>
    <n v="20"/>
    <n v="1385"/>
    <x v="2549"/>
  </r>
  <r>
    <x v="2"/>
    <s v="Silverado 1500 Hybrid"/>
    <n v="2013"/>
    <x v="3"/>
    <x v="1"/>
    <n v="332"/>
    <n v="8"/>
    <x v="1"/>
    <s v="four wheel drive"/>
    <n v="4"/>
    <s v="Hybrid"/>
    <s v="Large"/>
    <s v="Crew Cab Pickup"/>
    <n v="23"/>
    <n v="20"/>
    <n v="1385"/>
    <x v="2382"/>
  </r>
  <r>
    <x v="2"/>
    <s v="Tahoe Hybrid"/>
    <n v="2011"/>
    <x v="6"/>
    <x v="1"/>
    <n v="332"/>
    <n v="8"/>
    <x v="1"/>
    <s v="rear wheel drive"/>
    <n v="4"/>
    <s v="Hybrid"/>
    <s v="Large"/>
    <s v="4dr SUV"/>
    <n v="23"/>
    <n v="20"/>
    <n v="1385"/>
    <x v="2550"/>
  </r>
  <r>
    <x v="2"/>
    <s v="Tahoe Hybrid"/>
    <n v="2011"/>
    <x v="6"/>
    <x v="1"/>
    <n v="332"/>
    <n v="8"/>
    <x v="1"/>
    <s v="four wheel drive"/>
    <n v="4"/>
    <s v="Hybrid"/>
    <s v="Large"/>
    <s v="4dr SUV"/>
    <n v="23"/>
    <n v="20"/>
    <n v="1385"/>
    <x v="2551"/>
  </r>
  <r>
    <x v="2"/>
    <s v="Tahoe Hybrid"/>
    <n v="2012"/>
    <x v="5"/>
    <x v="1"/>
    <n v="332"/>
    <n v="8"/>
    <x v="1"/>
    <s v="four wheel drive"/>
    <n v="4"/>
    <s v="Hybrid"/>
    <s v="Large"/>
    <s v="4dr SUV"/>
    <n v="23"/>
    <n v="20"/>
    <n v="1385"/>
    <x v="2552"/>
  </r>
  <r>
    <x v="2"/>
    <s v="Tahoe Hybrid"/>
    <n v="2012"/>
    <x v="5"/>
    <x v="1"/>
    <n v="332"/>
    <n v="8"/>
    <x v="1"/>
    <s v="rear wheel drive"/>
    <n v="4"/>
    <s v="Hybrid"/>
    <s v="Large"/>
    <s v="4dr SUV"/>
    <n v="23"/>
    <n v="20"/>
    <n v="1385"/>
    <x v="2553"/>
  </r>
  <r>
    <x v="2"/>
    <s v="Tahoe Hybrid"/>
    <n v="2013"/>
    <x v="3"/>
    <x v="1"/>
    <n v="332"/>
    <n v="8"/>
    <x v="1"/>
    <s v="four wheel drive"/>
    <n v="4"/>
    <s v="Luxury,Hybrid"/>
    <s v="Large"/>
    <s v="4dr SUV"/>
    <n v="23"/>
    <n v="20"/>
    <n v="1385"/>
    <x v="2554"/>
  </r>
  <r>
    <x v="2"/>
    <s v="Tahoe Hybrid"/>
    <n v="2013"/>
    <x v="3"/>
    <x v="1"/>
    <n v="332"/>
    <n v="8"/>
    <x v="1"/>
    <s v="rear wheel drive"/>
    <n v="4"/>
    <s v="Luxury,Hybrid"/>
    <s v="Large"/>
    <s v="4dr SUV"/>
    <n v="23"/>
    <n v="20"/>
    <n v="1385"/>
    <x v="2555"/>
  </r>
  <r>
    <x v="30"/>
    <s v="Sierra 1500 Hybrid"/>
    <n v="2011"/>
    <x v="6"/>
    <x v="1"/>
    <n v="332"/>
    <n v="8"/>
    <x v="1"/>
    <s v="rear wheel drive"/>
    <n v="4"/>
    <s v="Hybrid"/>
    <s v="Large"/>
    <s v="Crew Cab Pickup"/>
    <n v="23"/>
    <n v="20"/>
    <n v="549"/>
    <x v="2556"/>
  </r>
  <r>
    <x v="30"/>
    <s v="Sierra 1500 Hybrid"/>
    <n v="2011"/>
    <x v="6"/>
    <x v="1"/>
    <n v="332"/>
    <n v="8"/>
    <x v="1"/>
    <s v="four wheel drive"/>
    <n v="4"/>
    <s v="Hybrid"/>
    <s v="Large"/>
    <s v="Crew Cab Pickup"/>
    <n v="23"/>
    <n v="20"/>
    <n v="549"/>
    <x v="2557"/>
  </r>
  <r>
    <x v="30"/>
    <s v="Sierra 1500 Hybrid"/>
    <n v="2011"/>
    <x v="6"/>
    <x v="1"/>
    <n v="332"/>
    <n v="8"/>
    <x v="1"/>
    <s v="rear wheel drive"/>
    <n v="4"/>
    <s v="Hybrid"/>
    <s v="Large"/>
    <s v="Crew Cab Pickup"/>
    <n v="23"/>
    <n v="20"/>
    <n v="549"/>
    <x v="2558"/>
  </r>
  <r>
    <x v="30"/>
    <s v="Sierra 1500 Hybrid"/>
    <n v="2011"/>
    <x v="6"/>
    <x v="1"/>
    <n v="332"/>
    <n v="8"/>
    <x v="1"/>
    <s v="four wheel drive"/>
    <n v="4"/>
    <s v="Hybrid"/>
    <s v="Large"/>
    <s v="Crew Cab Pickup"/>
    <n v="23"/>
    <n v="20"/>
    <n v="549"/>
    <x v="2559"/>
  </r>
  <r>
    <x v="30"/>
    <s v="Sierra 1500 Hybrid"/>
    <n v="2012"/>
    <x v="5"/>
    <x v="1"/>
    <n v="332"/>
    <n v="8"/>
    <x v="1"/>
    <s v="rear wheel drive"/>
    <n v="4"/>
    <s v="Hybrid"/>
    <s v="Large"/>
    <s v="Crew Cab Pickup"/>
    <n v="23"/>
    <n v="20"/>
    <n v="549"/>
    <x v="2560"/>
  </r>
  <r>
    <x v="30"/>
    <s v="Sierra 1500 Hybrid"/>
    <n v="2012"/>
    <x v="5"/>
    <x v="1"/>
    <n v="332"/>
    <n v="8"/>
    <x v="1"/>
    <s v="rear wheel drive"/>
    <n v="4"/>
    <s v="Hybrid"/>
    <s v="Large"/>
    <s v="Crew Cab Pickup"/>
    <n v="23"/>
    <n v="20"/>
    <n v="549"/>
    <x v="2561"/>
  </r>
  <r>
    <x v="30"/>
    <s v="Sierra 1500 Hybrid"/>
    <n v="2012"/>
    <x v="5"/>
    <x v="1"/>
    <n v="332"/>
    <n v="8"/>
    <x v="1"/>
    <s v="four wheel drive"/>
    <n v="4"/>
    <s v="Hybrid"/>
    <s v="Large"/>
    <s v="Crew Cab Pickup"/>
    <n v="23"/>
    <n v="20"/>
    <n v="549"/>
    <x v="2562"/>
  </r>
  <r>
    <x v="30"/>
    <s v="Sierra 1500 Hybrid"/>
    <n v="2012"/>
    <x v="5"/>
    <x v="1"/>
    <n v="332"/>
    <n v="8"/>
    <x v="1"/>
    <s v="four wheel drive"/>
    <n v="4"/>
    <s v="Hybrid"/>
    <s v="Large"/>
    <s v="Crew Cab Pickup"/>
    <n v="23"/>
    <n v="20"/>
    <n v="549"/>
    <x v="2563"/>
  </r>
  <r>
    <x v="30"/>
    <s v="Sierra 1500 Hybrid"/>
    <n v="2013"/>
    <x v="3"/>
    <x v="1"/>
    <n v="332"/>
    <n v="8"/>
    <x v="1"/>
    <s v="four wheel drive"/>
    <n v="4"/>
    <s v="Hybrid"/>
    <s v="Large"/>
    <s v="Crew Cab Pickup"/>
    <n v="23"/>
    <n v="20"/>
    <n v="549"/>
    <x v="2564"/>
  </r>
  <r>
    <x v="30"/>
    <s v="Sierra 1500 Hybrid"/>
    <n v="2013"/>
    <x v="3"/>
    <x v="1"/>
    <n v="332"/>
    <n v="8"/>
    <x v="1"/>
    <s v="rear wheel drive"/>
    <n v="4"/>
    <s v="Hybrid"/>
    <s v="Large"/>
    <s v="Crew Cab Pickup"/>
    <n v="23"/>
    <n v="20"/>
    <n v="549"/>
    <x v="2565"/>
  </r>
  <r>
    <x v="30"/>
    <s v="Sierra 1500 Hybrid"/>
    <n v="2013"/>
    <x v="3"/>
    <x v="1"/>
    <n v="332"/>
    <n v="8"/>
    <x v="1"/>
    <s v="rear wheel drive"/>
    <n v="4"/>
    <s v="Hybrid"/>
    <s v="Large"/>
    <s v="Crew Cab Pickup"/>
    <n v="23"/>
    <n v="20"/>
    <n v="549"/>
    <x v="2566"/>
  </r>
  <r>
    <x v="30"/>
    <s v="Sierra 1500 Hybrid"/>
    <n v="2013"/>
    <x v="3"/>
    <x v="1"/>
    <n v="332"/>
    <n v="8"/>
    <x v="1"/>
    <s v="four wheel drive"/>
    <n v="4"/>
    <s v="Hybrid"/>
    <s v="Large"/>
    <s v="Crew Cab Pickup"/>
    <n v="23"/>
    <n v="20"/>
    <n v="549"/>
    <x v="1879"/>
  </r>
  <r>
    <x v="30"/>
    <s v="Yukon Hybrid"/>
    <n v="2011"/>
    <x v="6"/>
    <x v="1"/>
    <n v="332"/>
    <n v="8"/>
    <x v="1"/>
    <s v="four wheel drive"/>
    <n v="4"/>
    <s v="Luxury,Hybrid"/>
    <s v="Large"/>
    <s v="4dr SUV"/>
    <n v="23"/>
    <n v="20"/>
    <n v="549"/>
    <x v="2567"/>
  </r>
  <r>
    <x v="30"/>
    <s v="Yukon Hybrid"/>
    <n v="2011"/>
    <x v="6"/>
    <x v="1"/>
    <n v="332"/>
    <n v="8"/>
    <x v="1"/>
    <s v="rear wheel drive"/>
    <n v="4"/>
    <s v="Luxury,Hybrid"/>
    <s v="Large"/>
    <s v="4dr SUV"/>
    <n v="23"/>
    <n v="20"/>
    <n v="549"/>
    <x v="2568"/>
  </r>
  <r>
    <x v="30"/>
    <s v="Yukon Hybrid"/>
    <n v="2011"/>
    <x v="6"/>
    <x v="1"/>
    <n v="332"/>
    <n v="8"/>
    <x v="1"/>
    <s v="four wheel drive"/>
    <n v="4"/>
    <s v="Luxury,Hybrid"/>
    <s v="Large"/>
    <s v="4dr SUV"/>
    <n v="23"/>
    <n v="20"/>
    <n v="549"/>
    <x v="2569"/>
  </r>
  <r>
    <x v="30"/>
    <s v="Yukon Hybrid"/>
    <n v="2011"/>
    <x v="6"/>
    <x v="1"/>
    <n v="332"/>
    <n v="8"/>
    <x v="1"/>
    <s v="rear wheel drive"/>
    <n v="4"/>
    <s v="Luxury,Hybrid"/>
    <s v="Large"/>
    <s v="4dr SUV"/>
    <n v="23"/>
    <n v="20"/>
    <n v="549"/>
    <x v="2570"/>
  </r>
  <r>
    <x v="30"/>
    <s v="Yukon Hybrid"/>
    <n v="2012"/>
    <x v="5"/>
    <x v="1"/>
    <n v="332"/>
    <n v="8"/>
    <x v="1"/>
    <s v="four wheel drive"/>
    <n v="4"/>
    <s v="Luxury,Hybrid"/>
    <s v="Large"/>
    <s v="4dr SUV"/>
    <n v="23"/>
    <n v="20"/>
    <n v="549"/>
    <x v="2571"/>
  </r>
  <r>
    <x v="30"/>
    <s v="Yukon Hybrid"/>
    <n v="2012"/>
    <x v="5"/>
    <x v="1"/>
    <n v="332"/>
    <n v="8"/>
    <x v="1"/>
    <s v="four wheel drive"/>
    <n v="4"/>
    <s v="Luxury,Hybrid"/>
    <s v="Large"/>
    <s v="4dr SUV"/>
    <n v="23"/>
    <n v="20"/>
    <n v="549"/>
    <x v="2572"/>
  </r>
  <r>
    <x v="30"/>
    <s v="Yukon Hybrid"/>
    <n v="2012"/>
    <x v="5"/>
    <x v="1"/>
    <n v="332"/>
    <n v="8"/>
    <x v="1"/>
    <s v="rear wheel drive"/>
    <n v="4"/>
    <s v="Luxury,Hybrid"/>
    <s v="Large"/>
    <s v="4dr SUV"/>
    <n v="23"/>
    <n v="20"/>
    <n v="549"/>
    <x v="2573"/>
  </r>
  <r>
    <x v="30"/>
    <s v="Yukon Hybrid"/>
    <n v="2012"/>
    <x v="5"/>
    <x v="1"/>
    <n v="332"/>
    <n v="8"/>
    <x v="1"/>
    <s v="rear wheel drive"/>
    <n v="4"/>
    <s v="Luxury,Hybrid"/>
    <s v="Large"/>
    <s v="4dr SUV"/>
    <n v="23"/>
    <n v="20"/>
    <n v="549"/>
    <x v="2574"/>
  </r>
  <r>
    <x v="30"/>
    <s v="Yukon Hybrid"/>
    <n v="2013"/>
    <x v="3"/>
    <x v="1"/>
    <n v="332"/>
    <n v="8"/>
    <x v="1"/>
    <s v="rear wheel drive"/>
    <n v="4"/>
    <s v="Luxury,Hybrid"/>
    <s v="Large"/>
    <s v="4dr SUV"/>
    <n v="23"/>
    <n v="20"/>
    <n v="549"/>
    <x v="2575"/>
  </r>
  <r>
    <x v="30"/>
    <s v="Yukon Hybrid"/>
    <n v="2013"/>
    <x v="3"/>
    <x v="1"/>
    <n v="332"/>
    <n v="8"/>
    <x v="1"/>
    <s v="four wheel drive"/>
    <n v="4"/>
    <s v="Luxury,Hybrid"/>
    <s v="Large"/>
    <s v="4dr SUV"/>
    <n v="23"/>
    <n v="20"/>
    <n v="549"/>
    <x v="2576"/>
  </r>
  <r>
    <x v="30"/>
    <s v="Yukon Hybrid"/>
    <n v="2013"/>
    <x v="3"/>
    <x v="1"/>
    <n v="332"/>
    <n v="8"/>
    <x v="1"/>
    <s v="four wheel drive"/>
    <n v="4"/>
    <s v="Luxury,Hybrid"/>
    <s v="Large"/>
    <s v="4dr SUV"/>
    <n v="23"/>
    <n v="20"/>
    <n v="549"/>
    <x v="2577"/>
  </r>
  <r>
    <x v="30"/>
    <s v="Yukon Hybrid"/>
    <n v="2013"/>
    <x v="3"/>
    <x v="1"/>
    <n v="332"/>
    <n v="8"/>
    <x v="1"/>
    <s v="rear wheel drive"/>
    <n v="4"/>
    <s v="Luxury,Hybrid"/>
    <s v="Large"/>
    <s v="4dr SUV"/>
    <n v="23"/>
    <n v="20"/>
    <n v="549"/>
    <x v="2578"/>
  </r>
  <r>
    <x v="19"/>
    <s v="A6"/>
    <n v="2016"/>
    <x v="1"/>
    <x v="2"/>
    <n v="333"/>
    <n v="6"/>
    <x v="1"/>
    <s v="all wheel drive"/>
    <n v="4"/>
    <s v="Luxury,Performance"/>
    <s v="Midsize"/>
    <s v="Sedan"/>
    <n v="30"/>
    <n v="20"/>
    <n v="3105"/>
    <x v="1912"/>
  </r>
  <r>
    <x v="19"/>
    <s v="A6"/>
    <n v="2016"/>
    <x v="1"/>
    <x v="2"/>
    <n v="333"/>
    <n v="6"/>
    <x v="1"/>
    <s v="all wheel drive"/>
    <n v="4"/>
    <s v="Luxury,Performance"/>
    <s v="Midsize"/>
    <s v="Sedan"/>
    <n v="30"/>
    <n v="20"/>
    <n v="3105"/>
    <x v="2579"/>
  </r>
  <r>
    <x v="19"/>
    <s v="A7"/>
    <n v="2016"/>
    <x v="1"/>
    <x v="2"/>
    <n v="333"/>
    <n v="6"/>
    <x v="1"/>
    <s v="all wheel drive"/>
    <n v="4"/>
    <s v="Luxury,Performance"/>
    <s v="Large"/>
    <s v="Sedan"/>
    <n v="30"/>
    <n v="20"/>
    <n v="3105"/>
    <x v="1333"/>
  </r>
  <r>
    <x v="19"/>
    <s v="A7"/>
    <n v="2016"/>
    <x v="1"/>
    <x v="2"/>
    <n v="333"/>
    <n v="6"/>
    <x v="1"/>
    <s v="all wheel drive"/>
    <n v="4"/>
    <s v="Luxury,Performance"/>
    <s v="Large"/>
    <s v="Sedan"/>
    <n v="30"/>
    <n v="20"/>
    <n v="3105"/>
    <x v="2580"/>
  </r>
  <r>
    <x v="31"/>
    <s v="ATS"/>
    <n v="2016"/>
    <x v="1"/>
    <x v="1"/>
    <n v="335"/>
    <n v="6"/>
    <x v="1"/>
    <s v="rear wheel drive"/>
    <n v="4"/>
    <s v="Luxury,High-Performance"/>
    <s v="Midsize"/>
    <s v="Sedan"/>
    <n v="30"/>
    <n v="20"/>
    <n v="1624"/>
    <x v="1878"/>
  </r>
  <r>
    <x v="31"/>
    <s v="ATS"/>
    <n v="2016"/>
    <x v="1"/>
    <x v="1"/>
    <n v="335"/>
    <n v="6"/>
    <x v="1"/>
    <s v="rear wheel drive"/>
    <n v="4"/>
    <s v="Luxury,High-Performance"/>
    <s v="Midsize"/>
    <s v="Sedan"/>
    <n v="30"/>
    <n v="20"/>
    <n v="1624"/>
    <x v="1879"/>
  </r>
  <r>
    <x v="31"/>
    <s v="ATS"/>
    <n v="2016"/>
    <x v="1"/>
    <x v="1"/>
    <n v="335"/>
    <n v="6"/>
    <x v="1"/>
    <s v="rear wheel drive"/>
    <n v="4"/>
    <s v="Luxury,High-Performance"/>
    <s v="Midsize"/>
    <s v="Sedan"/>
    <n v="30"/>
    <n v="20"/>
    <n v="1624"/>
    <x v="2581"/>
  </r>
  <r>
    <x v="31"/>
    <s v="ATS"/>
    <n v="2017"/>
    <x v="2"/>
    <x v="1"/>
    <n v="335"/>
    <n v="6"/>
    <x v="1"/>
    <s v="rear wheel drive"/>
    <n v="4"/>
    <s v="Luxury,High-Performance"/>
    <s v="Midsize"/>
    <s v="Sedan"/>
    <n v="30"/>
    <n v="20"/>
    <n v="1624"/>
    <x v="2582"/>
  </r>
  <r>
    <x v="31"/>
    <s v="ATS"/>
    <n v="2017"/>
    <x v="2"/>
    <x v="1"/>
    <n v="335"/>
    <n v="6"/>
    <x v="1"/>
    <s v="rear wheel drive"/>
    <n v="4"/>
    <s v="Luxury,High-Performance"/>
    <s v="Midsize"/>
    <s v="Sedan"/>
    <n v="30"/>
    <n v="20"/>
    <n v="1624"/>
    <x v="2017"/>
  </r>
  <r>
    <x v="31"/>
    <s v="CTS"/>
    <n v="2016"/>
    <x v="1"/>
    <x v="1"/>
    <n v="335"/>
    <n v="6"/>
    <x v="1"/>
    <s v="rear wheel drive"/>
    <n v="4"/>
    <s v="Luxury,High-Performance"/>
    <s v="Large"/>
    <s v="Sedan"/>
    <n v="30"/>
    <n v="20"/>
    <n v="1624"/>
    <x v="2119"/>
  </r>
  <r>
    <x v="31"/>
    <s v="CTS"/>
    <n v="2016"/>
    <x v="1"/>
    <x v="1"/>
    <n v="335"/>
    <n v="6"/>
    <x v="1"/>
    <s v="rear wheel drive"/>
    <n v="4"/>
    <s v="Luxury,High-Performance"/>
    <s v="Large"/>
    <s v="Sedan"/>
    <n v="30"/>
    <n v="20"/>
    <n v="1624"/>
    <x v="2089"/>
  </r>
  <r>
    <x v="31"/>
    <s v="CTS"/>
    <n v="2016"/>
    <x v="1"/>
    <x v="1"/>
    <n v="335"/>
    <n v="6"/>
    <x v="1"/>
    <s v="rear wheel drive"/>
    <n v="4"/>
    <s v="Luxury,High-Performance"/>
    <s v="Large"/>
    <s v="Sedan"/>
    <n v="30"/>
    <n v="20"/>
    <n v="1624"/>
    <x v="2120"/>
  </r>
  <r>
    <x v="31"/>
    <s v="CTS"/>
    <n v="2017"/>
    <x v="2"/>
    <x v="1"/>
    <n v="335"/>
    <n v="6"/>
    <x v="1"/>
    <s v="rear wheel drive"/>
    <n v="4"/>
    <s v="Luxury,High-Performance"/>
    <s v="Large"/>
    <s v="Sedan"/>
    <n v="30"/>
    <n v="20"/>
    <n v="1624"/>
    <x v="2583"/>
  </r>
  <r>
    <x v="31"/>
    <s v="CTS"/>
    <n v="2017"/>
    <x v="2"/>
    <x v="1"/>
    <n v="335"/>
    <n v="6"/>
    <x v="1"/>
    <s v="rear wheel drive"/>
    <n v="4"/>
    <s v="Luxury,High-Performance"/>
    <s v="Large"/>
    <s v="Sedan"/>
    <n v="30"/>
    <n v="20"/>
    <n v="1624"/>
    <x v="2124"/>
  </r>
  <r>
    <x v="31"/>
    <s v="ATS Coupe"/>
    <n v="2016"/>
    <x v="1"/>
    <x v="1"/>
    <n v="335"/>
    <n v="6"/>
    <x v="1"/>
    <s v="rear wheel drive"/>
    <n v="2"/>
    <s v="Luxury,High-Performance"/>
    <s v="Compact"/>
    <s v="Coupe"/>
    <n v="30"/>
    <n v="20"/>
    <n v="1624"/>
    <x v="2584"/>
  </r>
  <r>
    <x v="31"/>
    <s v="ATS Coupe"/>
    <n v="2016"/>
    <x v="1"/>
    <x v="1"/>
    <n v="335"/>
    <n v="6"/>
    <x v="1"/>
    <s v="rear wheel drive"/>
    <n v="2"/>
    <s v="Luxury,High-Performance"/>
    <s v="Compact"/>
    <s v="Coupe"/>
    <n v="30"/>
    <n v="20"/>
    <n v="1624"/>
    <x v="2585"/>
  </r>
  <r>
    <x v="31"/>
    <s v="ATS Coupe"/>
    <n v="2016"/>
    <x v="1"/>
    <x v="1"/>
    <n v="335"/>
    <n v="6"/>
    <x v="1"/>
    <s v="rear wheel drive"/>
    <n v="2"/>
    <s v="Luxury,High-Performance"/>
    <s v="Compact"/>
    <s v="Coupe"/>
    <n v="30"/>
    <n v="20"/>
    <n v="1624"/>
    <x v="2586"/>
  </r>
  <r>
    <x v="31"/>
    <s v="ATS Coupe"/>
    <n v="2017"/>
    <x v="2"/>
    <x v="1"/>
    <n v="335"/>
    <n v="6"/>
    <x v="1"/>
    <s v="rear wheel drive"/>
    <n v="2"/>
    <s v="Luxury,High-Performance"/>
    <s v="Compact"/>
    <s v="Coupe"/>
    <n v="30"/>
    <n v="20"/>
    <n v="1624"/>
    <x v="2587"/>
  </r>
  <r>
    <x v="31"/>
    <s v="ATS Coupe"/>
    <n v="2017"/>
    <x v="2"/>
    <x v="1"/>
    <n v="335"/>
    <n v="6"/>
    <x v="1"/>
    <s v="rear wheel drive"/>
    <n v="2"/>
    <s v="Luxury,High-Performance"/>
    <s v="Compact"/>
    <s v="Coupe"/>
    <n v="30"/>
    <n v="20"/>
    <n v="1624"/>
    <x v="2582"/>
  </r>
  <r>
    <x v="35"/>
    <s v="718 Cayman"/>
    <n v="2017"/>
    <x v="2"/>
    <x v="2"/>
    <n v="350"/>
    <n v="4"/>
    <x v="3"/>
    <s v="rear wheel drive"/>
    <n v="2"/>
    <s v="Luxury,High-Performance"/>
    <s v="Compact"/>
    <s v="Coupe"/>
    <n v="26"/>
    <n v="20"/>
    <n v="1715"/>
    <x v="2588"/>
  </r>
  <r>
    <x v="10"/>
    <s v="SL-Class"/>
    <n v="2017"/>
    <x v="2"/>
    <x v="2"/>
    <n v="362"/>
    <n v="6"/>
    <x v="1"/>
    <s v="rear wheel drive"/>
    <n v="2"/>
    <s v="Luxury,High-Performance"/>
    <s v="Compact"/>
    <s v="Convertible"/>
    <n v="28"/>
    <n v="20"/>
    <n v="617"/>
    <x v="2589"/>
  </r>
  <r>
    <x v="10"/>
    <s v="SLC-Class"/>
    <n v="2017"/>
    <x v="2"/>
    <x v="2"/>
    <n v="362"/>
    <n v="6"/>
    <x v="1"/>
    <s v="rear wheel drive"/>
    <n v="2"/>
    <s v="Factory Tuner,Luxury,High-Performance"/>
    <s v="Compact"/>
    <s v="Convertible"/>
    <n v="29"/>
    <n v="20"/>
    <n v="617"/>
    <x v="2590"/>
  </r>
  <r>
    <x v="35"/>
    <n v="911"/>
    <n v="2017"/>
    <x v="2"/>
    <x v="2"/>
    <n v="370"/>
    <n v="6"/>
    <x v="3"/>
    <s v="all wheel drive"/>
    <n v="2"/>
    <s v="Luxury,High-Performance"/>
    <s v="Compact"/>
    <s v="Coupe"/>
    <n v="29"/>
    <n v="20"/>
    <n v="1715"/>
    <x v="2591"/>
  </r>
  <r>
    <x v="35"/>
    <n v="911"/>
    <n v="2017"/>
    <x v="2"/>
    <x v="2"/>
    <n v="370"/>
    <n v="6"/>
    <x v="3"/>
    <s v="rear wheel drive"/>
    <n v="2"/>
    <s v="Luxury,High-Performance"/>
    <s v="Compact"/>
    <s v="Convertible"/>
    <n v="29"/>
    <n v="20"/>
    <n v="1715"/>
    <x v="2592"/>
  </r>
  <r>
    <x v="35"/>
    <n v="911"/>
    <n v="2017"/>
    <x v="2"/>
    <x v="2"/>
    <n v="370"/>
    <n v="6"/>
    <x v="3"/>
    <s v="all wheel drive"/>
    <n v="2"/>
    <s v="Luxury,High-Performance"/>
    <s v="Compact"/>
    <s v="Convertible"/>
    <n v="29"/>
    <n v="20"/>
    <n v="1715"/>
    <x v="2593"/>
  </r>
  <r>
    <x v="35"/>
    <n v="911"/>
    <n v="2017"/>
    <x v="2"/>
    <x v="2"/>
    <n v="370"/>
    <n v="6"/>
    <x v="3"/>
    <s v="rear wheel drive"/>
    <n v="2"/>
    <s v="Luxury,High-Performance"/>
    <s v="Compact"/>
    <s v="Coupe"/>
    <n v="29"/>
    <n v="20"/>
    <n v="1715"/>
    <x v="2594"/>
  </r>
  <r>
    <x v="5"/>
    <s v="Touareg"/>
    <n v="2015"/>
    <x v="0"/>
    <x v="3"/>
    <n v="380"/>
    <n v="6"/>
    <x v="1"/>
    <s v="all wheel drive"/>
    <n v="4"/>
    <s v="Crossover,Hybrid"/>
    <s v="Midsize"/>
    <s v="4dr SUV"/>
    <n v="24"/>
    <n v="20"/>
    <n v="873"/>
    <x v="2595"/>
  </r>
  <r>
    <x v="28"/>
    <s v="Aspen"/>
    <n v="2009"/>
    <x v="10"/>
    <x v="1"/>
    <n v="385"/>
    <n v="8"/>
    <x v="1"/>
    <s v="four wheel drive"/>
    <n v="4"/>
    <s v="Hybrid"/>
    <s v="Large"/>
    <s v="4dr SUV"/>
    <n v="22"/>
    <n v="20"/>
    <n v="1013"/>
    <x v="2596"/>
  </r>
  <r>
    <x v="21"/>
    <s v="Q50"/>
    <n v="2016"/>
    <x v="1"/>
    <x v="2"/>
    <n v="400"/>
    <n v="6"/>
    <x v="1"/>
    <s v="rear wheel drive"/>
    <n v="4"/>
    <s v="Factory Tuner,Luxury,High-Performance"/>
    <s v="Midsize"/>
    <s v="Sedan"/>
    <n v="26"/>
    <n v="20"/>
    <n v="190"/>
    <x v="1163"/>
  </r>
  <r>
    <x v="21"/>
    <s v="Q50"/>
    <n v="2017"/>
    <x v="2"/>
    <x v="2"/>
    <n v="400"/>
    <n v="6"/>
    <x v="1"/>
    <s v="rear wheel drive"/>
    <n v="4"/>
    <s v="Factory Tuner,Luxury,High-Performance"/>
    <s v="Midsize"/>
    <s v="Sedan"/>
    <n v="26"/>
    <n v="20"/>
    <n v="190"/>
    <x v="1862"/>
  </r>
  <r>
    <x v="21"/>
    <s v="Q60 Coupe"/>
    <n v="2017"/>
    <x v="2"/>
    <x v="3"/>
    <n v="400"/>
    <n v="6"/>
    <x v="1"/>
    <s v="rear wheel drive"/>
    <n v="2"/>
    <s v="Factory Tuner,Luxury,High-Performance"/>
    <s v="Midsize"/>
    <s v="Coupe"/>
    <n v="27"/>
    <n v="20"/>
    <n v="190"/>
    <x v="2485"/>
  </r>
  <r>
    <x v="35"/>
    <n v="911"/>
    <n v="2017"/>
    <x v="2"/>
    <x v="2"/>
    <n v="420"/>
    <n v="6"/>
    <x v="3"/>
    <s v="rear wheel drive"/>
    <n v="2"/>
    <s v="Luxury,High-Performance"/>
    <s v="Compact"/>
    <s v="Convertible"/>
    <n v="28"/>
    <n v="20"/>
    <n v="1715"/>
    <x v="2597"/>
  </r>
  <r>
    <x v="35"/>
    <n v="911"/>
    <n v="2017"/>
    <x v="2"/>
    <x v="2"/>
    <n v="420"/>
    <n v="6"/>
    <x v="3"/>
    <s v="all wheel drive"/>
    <n v="2"/>
    <s v="Luxury,High-Performance"/>
    <s v="Compact"/>
    <s v="Coupe"/>
    <n v="28"/>
    <n v="20"/>
    <n v="1715"/>
    <x v="2598"/>
  </r>
  <r>
    <x v="35"/>
    <n v="911"/>
    <n v="2017"/>
    <x v="2"/>
    <x v="2"/>
    <n v="420"/>
    <n v="6"/>
    <x v="3"/>
    <s v="all wheel drive"/>
    <n v="2"/>
    <s v="Luxury,High-Performance"/>
    <s v="Compact"/>
    <s v="Coupe"/>
    <n v="28"/>
    <n v="20"/>
    <n v="1715"/>
    <x v="2599"/>
  </r>
  <r>
    <x v="35"/>
    <n v="911"/>
    <n v="2017"/>
    <x v="2"/>
    <x v="2"/>
    <n v="420"/>
    <n v="6"/>
    <x v="3"/>
    <s v="rear wheel drive"/>
    <n v="2"/>
    <s v="Luxury,High-Performance"/>
    <s v="Compact"/>
    <s v="Coupe"/>
    <n v="28"/>
    <n v="20"/>
    <n v="1715"/>
    <x v="2600"/>
  </r>
  <r>
    <x v="35"/>
    <n v="911"/>
    <n v="2017"/>
    <x v="2"/>
    <x v="2"/>
    <n v="420"/>
    <n v="6"/>
    <x v="3"/>
    <s v="all wheel drive"/>
    <n v="2"/>
    <s v="Luxury,High-Performance"/>
    <s v="Compact"/>
    <s v="Convertible"/>
    <n v="28"/>
    <n v="20"/>
    <n v="1715"/>
    <x v="2599"/>
  </r>
  <r>
    <x v="35"/>
    <n v="911"/>
    <n v="2017"/>
    <x v="2"/>
    <x v="2"/>
    <n v="540"/>
    <n v="6"/>
    <x v="2"/>
    <s v="all wheel drive"/>
    <n v="2"/>
    <s v="Luxury,High-Performance"/>
    <s v="Compact"/>
    <s v="Coupe"/>
    <n v="29"/>
    <n v="20"/>
    <n v="1715"/>
    <x v="2601"/>
  </r>
  <r>
    <x v="35"/>
    <n v="911"/>
    <n v="2017"/>
    <x v="2"/>
    <x v="2"/>
    <n v="540"/>
    <n v="6"/>
    <x v="2"/>
    <s v="all wheel drive"/>
    <n v="2"/>
    <s v="Luxury,High-Performance"/>
    <s v="Compact"/>
    <s v="Convertible"/>
    <n v="29"/>
    <n v="20"/>
    <n v="1715"/>
    <x v="2602"/>
  </r>
  <r>
    <x v="35"/>
    <n v="911"/>
    <n v="2017"/>
    <x v="2"/>
    <x v="2"/>
    <n v="580"/>
    <n v="6"/>
    <x v="2"/>
    <s v="all wheel drive"/>
    <n v="2"/>
    <s v="Luxury,High-Performance"/>
    <s v="Compact"/>
    <s v="Convertible"/>
    <n v="28"/>
    <n v="20"/>
    <n v="1715"/>
    <x v="2603"/>
  </r>
  <r>
    <x v="35"/>
    <n v="911"/>
    <n v="2017"/>
    <x v="2"/>
    <x v="2"/>
    <n v="580"/>
    <n v="6"/>
    <x v="2"/>
    <s v="all wheel drive"/>
    <n v="2"/>
    <s v="Luxury,High-Performance"/>
    <s v="Compact"/>
    <s v="Coupe"/>
    <n v="28"/>
    <n v="20"/>
    <n v="1715"/>
    <x v="2604"/>
  </r>
  <r>
    <x v="18"/>
    <s v="Sidekick"/>
    <n v="1998"/>
    <x v="26"/>
    <x v="1"/>
    <n v="95"/>
    <n v="4"/>
    <x v="1"/>
    <s v="four wheel drive"/>
    <n v="4"/>
    <s v="N/A"/>
    <s v="Compact"/>
    <s v="4dr SUV"/>
    <n v="24"/>
    <n v="19"/>
    <n v="481"/>
    <x v="2605"/>
  </r>
  <r>
    <x v="22"/>
    <s v="Dynasty"/>
    <n v="1992"/>
    <x v="16"/>
    <x v="1"/>
    <n v="100"/>
    <n v="4"/>
    <x v="1"/>
    <s v="front wheel drive"/>
    <n v="4"/>
    <s v="N/A"/>
    <s v="Midsize"/>
    <s v="Sedan"/>
    <n v="26"/>
    <n v="19"/>
    <n v="1851"/>
    <x v="176"/>
  </r>
  <r>
    <x v="22"/>
    <s v="Spirit"/>
    <n v="1994"/>
    <x v="23"/>
    <x v="1"/>
    <n v="100"/>
    <n v="4"/>
    <x v="1"/>
    <s v="front wheel drive"/>
    <n v="4"/>
    <s v="N/A"/>
    <s v="Compact"/>
    <s v="Sedan"/>
    <n v="25"/>
    <n v="19"/>
    <n v="1851"/>
    <x v="176"/>
  </r>
  <r>
    <x v="22"/>
    <s v="Spirit"/>
    <n v="1995"/>
    <x v="14"/>
    <x v="1"/>
    <n v="100"/>
    <n v="4"/>
    <x v="1"/>
    <s v="front wheel drive"/>
    <n v="4"/>
    <s v="N/A"/>
    <s v="Compact"/>
    <s v="Sedan"/>
    <n v="26"/>
    <n v="19"/>
    <n v="1851"/>
    <x v="176"/>
  </r>
  <r>
    <x v="23"/>
    <s v="Acclaim"/>
    <n v="1995"/>
    <x v="14"/>
    <x v="1"/>
    <n v="100"/>
    <n v="4"/>
    <x v="1"/>
    <s v="front wheel drive"/>
    <n v="4"/>
    <s v="N/A"/>
    <s v="Compact"/>
    <s v="Sedan"/>
    <n v="26"/>
    <n v="19"/>
    <n v="535"/>
    <x v="176"/>
  </r>
  <r>
    <x v="23"/>
    <s v="Acclaim"/>
    <n v="1994"/>
    <x v="23"/>
    <x v="1"/>
    <n v="106"/>
    <n v="4"/>
    <x v="1"/>
    <s v="front wheel drive"/>
    <n v="4"/>
    <s v="N/A"/>
    <s v="Compact"/>
    <s v="Sedan"/>
    <n v="25"/>
    <n v="19"/>
    <n v="535"/>
    <x v="176"/>
  </r>
  <r>
    <x v="19"/>
    <n v="80"/>
    <n v="1990"/>
    <x v="7"/>
    <x v="1"/>
    <n v="108"/>
    <n v="4"/>
    <x v="3"/>
    <s v="front wheel drive"/>
    <n v="4"/>
    <s v="Luxury"/>
    <s v="Compact"/>
    <s v="Sedan"/>
    <n v="28"/>
    <n v="19"/>
    <n v="3105"/>
    <x v="176"/>
  </r>
  <r>
    <x v="29"/>
    <s v="Cutlass Calais"/>
    <n v="1990"/>
    <x v="7"/>
    <x v="1"/>
    <n v="110"/>
    <n v="4"/>
    <x v="3"/>
    <s v="front wheel drive"/>
    <n v="4"/>
    <s v="N/A"/>
    <s v="Compact"/>
    <s v="Sedan"/>
    <n v="30"/>
    <n v="19"/>
    <n v="26"/>
    <x v="176"/>
  </r>
  <r>
    <x v="29"/>
    <s v="Cutlass Calais"/>
    <n v="1991"/>
    <x v="8"/>
    <x v="1"/>
    <n v="110"/>
    <n v="4"/>
    <x v="3"/>
    <s v="front wheel drive"/>
    <n v="4"/>
    <s v="N/A"/>
    <s v="Compact"/>
    <s v="Sedan"/>
    <n v="31"/>
    <n v="19"/>
    <n v="26"/>
    <x v="176"/>
  </r>
  <r>
    <x v="29"/>
    <s v="Cutlass Ciera"/>
    <n v="1992"/>
    <x v="16"/>
    <x v="1"/>
    <n v="110"/>
    <n v="4"/>
    <x v="1"/>
    <s v="front wheel drive"/>
    <n v="4"/>
    <s v="N/A"/>
    <s v="Midsize"/>
    <s v="Wagon"/>
    <n v="28"/>
    <n v="19"/>
    <n v="26"/>
    <x v="176"/>
  </r>
  <r>
    <x v="29"/>
    <s v="Cutlass Ciera"/>
    <n v="1992"/>
    <x v="16"/>
    <x v="1"/>
    <n v="110"/>
    <n v="4"/>
    <x v="1"/>
    <s v="front wheel drive"/>
    <n v="4"/>
    <s v="N/A"/>
    <s v="Midsize"/>
    <s v="Sedan"/>
    <n v="28"/>
    <n v="19"/>
    <n v="26"/>
    <x v="176"/>
  </r>
  <r>
    <x v="29"/>
    <s v="Cutlass Calais"/>
    <n v="1990"/>
    <x v="7"/>
    <x v="1"/>
    <n v="110"/>
    <n v="4"/>
    <x v="3"/>
    <s v="front wheel drive"/>
    <n v="2"/>
    <s v="N/A"/>
    <s v="Compact"/>
    <s v="Coupe"/>
    <n v="30"/>
    <n v="19"/>
    <n v="26"/>
    <x v="176"/>
  </r>
  <r>
    <x v="29"/>
    <s v="Cutlass Calais"/>
    <n v="1991"/>
    <x v="8"/>
    <x v="1"/>
    <n v="110"/>
    <n v="4"/>
    <x v="3"/>
    <s v="front wheel drive"/>
    <n v="2"/>
    <s v="N/A"/>
    <s v="Compact"/>
    <s v="Coupe"/>
    <n v="31"/>
    <n v="19"/>
    <n v="26"/>
    <x v="176"/>
  </r>
  <r>
    <x v="25"/>
    <n v="6000"/>
    <n v="1991"/>
    <x v="8"/>
    <x v="1"/>
    <n v="110"/>
    <n v="4"/>
    <x v="1"/>
    <s v="front wheel drive"/>
    <n v="4"/>
    <s v="N/A"/>
    <s v="Midsize"/>
    <s v="Sedan"/>
    <n v="28"/>
    <n v="19"/>
    <n v="210"/>
    <x v="176"/>
  </r>
  <r>
    <x v="23"/>
    <s v="Colt"/>
    <n v="1992"/>
    <x v="16"/>
    <x v="1"/>
    <n v="113"/>
    <n v="4"/>
    <x v="3"/>
    <s v="all wheel drive"/>
    <n v="4"/>
    <s v="N/A"/>
    <s v="Compact"/>
    <s v="Wagon"/>
    <n v="24"/>
    <n v="19"/>
    <n v="535"/>
    <x v="176"/>
  </r>
  <r>
    <x v="23"/>
    <s v="Colt"/>
    <n v="1993"/>
    <x v="17"/>
    <x v="1"/>
    <n v="113"/>
    <n v="4"/>
    <x v="3"/>
    <s v="all wheel drive"/>
    <n v="4"/>
    <s v="N/A"/>
    <s v="Compact"/>
    <s v="Wagon"/>
    <n v="24"/>
    <n v="19"/>
    <n v="535"/>
    <x v="176"/>
  </r>
  <r>
    <x v="26"/>
    <n v="240"/>
    <n v="1991"/>
    <x v="8"/>
    <x v="1"/>
    <n v="114"/>
    <n v="4"/>
    <x v="3"/>
    <s v="rear wheel drive"/>
    <n v="4"/>
    <s v="Luxury"/>
    <s v="Midsize"/>
    <s v="Wagon"/>
    <n v="26"/>
    <n v="19"/>
    <n v="870"/>
    <x v="176"/>
  </r>
  <r>
    <x v="26"/>
    <n v="240"/>
    <n v="1991"/>
    <x v="8"/>
    <x v="1"/>
    <n v="114"/>
    <n v="4"/>
    <x v="3"/>
    <s v="rear wheel drive"/>
    <n v="4"/>
    <s v="Luxury"/>
    <s v="Midsize"/>
    <s v="Sedan"/>
    <n v="26"/>
    <n v="19"/>
    <n v="870"/>
    <x v="176"/>
  </r>
  <r>
    <x v="26"/>
    <n v="240"/>
    <n v="1992"/>
    <x v="16"/>
    <x v="1"/>
    <n v="114"/>
    <n v="4"/>
    <x v="3"/>
    <s v="rear wheel drive"/>
    <n v="4"/>
    <s v="Luxury"/>
    <s v="Midsize"/>
    <s v="Sedan"/>
    <n v="26"/>
    <n v="19"/>
    <n v="870"/>
    <x v="176"/>
  </r>
  <r>
    <x v="26"/>
    <n v="240"/>
    <n v="1992"/>
    <x v="16"/>
    <x v="1"/>
    <n v="114"/>
    <n v="4"/>
    <x v="3"/>
    <s v="rear wheel drive"/>
    <n v="4"/>
    <s v="Luxury"/>
    <s v="Midsize"/>
    <s v="Wagon"/>
    <n v="26"/>
    <n v="19"/>
    <n v="870"/>
    <x v="176"/>
  </r>
  <r>
    <x v="26"/>
    <n v="240"/>
    <n v="1993"/>
    <x v="17"/>
    <x v="1"/>
    <n v="114"/>
    <n v="4"/>
    <x v="3"/>
    <s v="rear wheel drive"/>
    <n v="4"/>
    <s v="Luxury"/>
    <s v="Midsize"/>
    <s v="Sedan"/>
    <n v="26"/>
    <n v="19"/>
    <n v="870"/>
    <x v="176"/>
  </r>
  <r>
    <x v="26"/>
    <n v="740"/>
    <n v="1990"/>
    <x v="7"/>
    <x v="1"/>
    <n v="114"/>
    <n v="4"/>
    <x v="3"/>
    <s v="rear wheel drive"/>
    <n v="4"/>
    <s v="Luxury"/>
    <s v="Midsize"/>
    <s v="Sedan"/>
    <n v="26"/>
    <n v="19"/>
    <n v="870"/>
    <x v="176"/>
  </r>
  <r>
    <x v="26"/>
    <n v="740"/>
    <n v="1990"/>
    <x v="7"/>
    <x v="1"/>
    <n v="114"/>
    <n v="4"/>
    <x v="3"/>
    <s v="rear wheel drive"/>
    <n v="4"/>
    <s v="Luxury"/>
    <s v="Midsize"/>
    <s v="Wagon"/>
    <n v="26"/>
    <n v="19"/>
    <n v="870"/>
    <x v="176"/>
  </r>
  <r>
    <x v="11"/>
    <s v="Pickup"/>
    <n v="1994"/>
    <x v="23"/>
    <x v="1"/>
    <n v="116"/>
    <n v="4"/>
    <x v="3"/>
    <s v="rear wheel drive"/>
    <n v="2"/>
    <s v="N/A"/>
    <s v="Compact"/>
    <s v="Regular Cab Pickup"/>
    <n v="25"/>
    <n v="19"/>
    <n v="2031"/>
    <x v="176"/>
  </r>
  <r>
    <x v="11"/>
    <s v="Pickup"/>
    <n v="1994"/>
    <x v="23"/>
    <x v="1"/>
    <n v="116"/>
    <n v="4"/>
    <x v="3"/>
    <s v="rear wheel drive"/>
    <n v="2"/>
    <s v="N/A"/>
    <s v="Compact"/>
    <s v="Extended Cab Pickup"/>
    <n v="25"/>
    <n v="19"/>
    <n v="2031"/>
    <x v="176"/>
  </r>
  <r>
    <x v="11"/>
    <s v="Pickup"/>
    <n v="1995"/>
    <x v="14"/>
    <x v="1"/>
    <n v="116"/>
    <n v="4"/>
    <x v="3"/>
    <s v="rear wheel drive"/>
    <n v="2"/>
    <s v="N/A"/>
    <s v="Compact"/>
    <s v="Extended Cab Pickup"/>
    <n v="25"/>
    <n v="19"/>
    <n v="2031"/>
    <x v="2606"/>
  </r>
  <r>
    <x v="11"/>
    <s v="Pickup"/>
    <n v="1995"/>
    <x v="14"/>
    <x v="1"/>
    <n v="116"/>
    <n v="4"/>
    <x v="3"/>
    <s v="rear wheel drive"/>
    <n v="2"/>
    <s v="N/A"/>
    <s v="Compact"/>
    <s v="Regular Cab Pickup"/>
    <n v="25"/>
    <n v="19"/>
    <n v="2031"/>
    <x v="176"/>
  </r>
  <r>
    <x v="17"/>
    <s v="B-Series Pickup"/>
    <n v="1998"/>
    <x v="26"/>
    <x v="1"/>
    <n v="119"/>
    <n v="4"/>
    <x v="3"/>
    <s v="rear wheel drive"/>
    <n v="4"/>
    <s v="N/A"/>
    <s v="Compact"/>
    <s v="Extended Cab Pickup"/>
    <n v="24"/>
    <n v="19"/>
    <n v="586"/>
    <x v="2607"/>
  </r>
  <r>
    <x v="17"/>
    <s v="B-Series Pickup"/>
    <n v="1999"/>
    <x v="11"/>
    <x v="1"/>
    <n v="119"/>
    <n v="4"/>
    <x v="3"/>
    <s v="rear wheel drive"/>
    <n v="4"/>
    <s v="N/A"/>
    <s v="Compact"/>
    <s v="Extended Cab Pickup"/>
    <n v="24"/>
    <n v="19"/>
    <n v="586"/>
    <x v="2608"/>
  </r>
  <r>
    <x v="17"/>
    <s v="B-Series Pickup"/>
    <n v="1998"/>
    <x v="26"/>
    <x v="1"/>
    <n v="119"/>
    <n v="4"/>
    <x v="3"/>
    <s v="rear wheel drive"/>
    <n v="2"/>
    <s v="N/A"/>
    <s v="Compact"/>
    <s v="Regular Cab Pickup"/>
    <n v="24"/>
    <n v="19"/>
    <n v="586"/>
    <x v="2609"/>
  </r>
  <r>
    <x v="17"/>
    <s v="B-Series Pickup"/>
    <n v="1998"/>
    <x v="26"/>
    <x v="1"/>
    <n v="119"/>
    <n v="4"/>
    <x v="3"/>
    <s v="rear wheel drive"/>
    <n v="2"/>
    <s v="N/A"/>
    <s v="Compact"/>
    <s v="Extended Cab Pickup"/>
    <n v="24"/>
    <n v="19"/>
    <n v="586"/>
    <x v="2610"/>
  </r>
  <r>
    <x v="17"/>
    <s v="B-Series Pickup"/>
    <n v="1998"/>
    <x v="26"/>
    <x v="1"/>
    <n v="119"/>
    <n v="4"/>
    <x v="3"/>
    <s v="rear wheel drive"/>
    <n v="2"/>
    <s v="N/A"/>
    <s v="Compact"/>
    <s v="Regular Cab Pickup"/>
    <n v="24"/>
    <n v="19"/>
    <n v="586"/>
    <x v="2611"/>
  </r>
  <r>
    <x v="17"/>
    <s v="B-Series Pickup"/>
    <n v="1999"/>
    <x v="11"/>
    <x v="1"/>
    <n v="119"/>
    <n v="4"/>
    <x v="3"/>
    <s v="rear wheel drive"/>
    <n v="2"/>
    <s v="N/A"/>
    <s v="Compact"/>
    <s v="Regular Cab Pickup"/>
    <n v="24"/>
    <n v="19"/>
    <n v="586"/>
    <x v="2612"/>
  </r>
  <r>
    <x v="17"/>
    <s v="B-Series Pickup"/>
    <n v="1999"/>
    <x v="11"/>
    <x v="1"/>
    <n v="119"/>
    <n v="4"/>
    <x v="3"/>
    <s v="rear wheel drive"/>
    <n v="2"/>
    <s v="N/A"/>
    <s v="Compact"/>
    <s v="Regular Cab Pickup"/>
    <n v="24"/>
    <n v="19"/>
    <n v="586"/>
    <x v="2613"/>
  </r>
  <r>
    <x v="17"/>
    <s v="B-Series Pickup"/>
    <n v="1999"/>
    <x v="11"/>
    <x v="1"/>
    <n v="119"/>
    <n v="4"/>
    <x v="3"/>
    <s v="rear wheel drive"/>
    <n v="2"/>
    <s v="N/A"/>
    <s v="Compact"/>
    <s v="Regular Cab Pickup"/>
    <n v="24"/>
    <n v="19"/>
    <n v="586"/>
    <x v="2614"/>
  </r>
  <r>
    <x v="17"/>
    <s v="B-Series Pickup"/>
    <n v="1999"/>
    <x v="11"/>
    <x v="1"/>
    <n v="119"/>
    <n v="4"/>
    <x v="3"/>
    <s v="rear wheel drive"/>
    <n v="2"/>
    <s v="N/A"/>
    <s v="Compact"/>
    <s v="Extended Cab Pickup"/>
    <n v="24"/>
    <n v="19"/>
    <n v="586"/>
    <x v="2615"/>
  </r>
  <r>
    <x v="17"/>
    <s v="B-Series"/>
    <n v="2001"/>
    <x v="15"/>
    <x v="1"/>
    <n v="119"/>
    <n v="4"/>
    <x v="3"/>
    <s v="rear wheel drive"/>
    <n v="2"/>
    <s v="N/A"/>
    <s v="Compact"/>
    <s v="Regular Cab Pickup"/>
    <n v="24"/>
    <n v="19"/>
    <n v="586"/>
    <x v="2616"/>
  </r>
  <r>
    <x v="17"/>
    <s v="B-Series"/>
    <n v="2001"/>
    <x v="15"/>
    <x v="1"/>
    <n v="119"/>
    <n v="4"/>
    <x v="3"/>
    <s v="rear wheel drive"/>
    <n v="2"/>
    <s v="N/A"/>
    <s v="Compact"/>
    <s v="Regular Cab Pickup"/>
    <n v="24"/>
    <n v="19"/>
    <n v="586"/>
    <x v="2617"/>
  </r>
  <r>
    <x v="2"/>
    <s v="S-10"/>
    <n v="2002"/>
    <x v="27"/>
    <x v="6"/>
    <n v="120"/>
    <n v="4"/>
    <x v="3"/>
    <s v="rear wheel drive"/>
    <n v="3"/>
    <s v="Flex Fuel"/>
    <s v="Compact"/>
    <s v="Extended Cab Pickup"/>
    <n v="25"/>
    <n v="19"/>
    <n v="1385"/>
    <x v="2618"/>
  </r>
  <r>
    <x v="2"/>
    <s v="S-10"/>
    <n v="2003"/>
    <x v="18"/>
    <x v="6"/>
    <n v="120"/>
    <n v="4"/>
    <x v="3"/>
    <s v="rear wheel drive"/>
    <n v="3"/>
    <s v="Flex Fuel"/>
    <s v="Compact"/>
    <s v="Extended Cab Pickup"/>
    <n v="25"/>
    <n v="19"/>
    <n v="1385"/>
    <x v="2619"/>
  </r>
  <r>
    <x v="2"/>
    <s v="S-10"/>
    <n v="2003"/>
    <x v="18"/>
    <x v="6"/>
    <n v="120"/>
    <n v="4"/>
    <x v="3"/>
    <s v="rear wheel drive"/>
    <n v="3"/>
    <s v="Flex Fuel"/>
    <s v="Compact"/>
    <s v="Extended Cab Pickup"/>
    <n v="25"/>
    <n v="19"/>
    <n v="1385"/>
    <x v="2620"/>
  </r>
  <r>
    <x v="2"/>
    <s v="S-10"/>
    <n v="2003"/>
    <x v="18"/>
    <x v="6"/>
    <n v="120"/>
    <n v="4"/>
    <x v="3"/>
    <s v="rear wheel drive"/>
    <n v="3"/>
    <s v="Flex Fuel"/>
    <s v="Compact"/>
    <s v="Extended Cab Pickup"/>
    <n v="25"/>
    <n v="19"/>
    <n v="1385"/>
    <x v="2621"/>
  </r>
  <r>
    <x v="2"/>
    <s v="S-10"/>
    <n v="2003"/>
    <x v="18"/>
    <x v="6"/>
    <n v="120"/>
    <n v="4"/>
    <x v="3"/>
    <s v="rear wheel drive"/>
    <n v="3"/>
    <s v="Flex Fuel"/>
    <s v="Compact"/>
    <s v="Extended Cab Pickup"/>
    <n v="25"/>
    <n v="19"/>
    <n v="1385"/>
    <x v="505"/>
  </r>
  <r>
    <x v="2"/>
    <s v="S-10"/>
    <n v="2002"/>
    <x v="27"/>
    <x v="6"/>
    <n v="120"/>
    <n v="4"/>
    <x v="3"/>
    <s v="rear wheel drive"/>
    <n v="2"/>
    <s v="Flex Fuel"/>
    <s v="Compact"/>
    <s v="Regular Cab Pickup"/>
    <n v="25"/>
    <n v="19"/>
    <n v="1385"/>
    <x v="2622"/>
  </r>
  <r>
    <x v="2"/>
    <s v="S-10"/>
    <n v="2003"/>
    <x v="18"/>
    <x v="6"/>
    <n v="120"/>
    <n v="4"/>
    <x v="3"/>
    <s v="rear wheel drive"/>
    <n v="2"/>
    <s v="Flex Fuel"/>
    <s v="Compact"/>
    <s v="Regular Cab Pickup"/>
    <n v="25"/>
    <n v="19"/>
    <n v="1385"/>
    <x v="2623"/>
  </r>
  <r>
    <x v="2"/>
    <s v="S-10"/>
    <n v="2003"/>
    <x v="18"/>
    <x v="6"/>
    <n v="120"/>
    <n v="4"/>
    <x v="3"/>
    <s v="rear wheel drive"/>
    <n v="2"/>
    <s v="Flex Fuel"/>
    <s v="Compact"/>
    <s v="Regular Cab Pickup"/>
    <n v="25"/>
    <n v="19"/>
    <n v="1385"/>
    <x v="595"/>
  </r>
  <r>
    <x v="2"/>
    <s v="S-10"/>
    <n v="2003"/>
    <x v="18"/>
    <x v="6"/>
    <n v="120"/>
    <n v="4"/>
    <x v="3"/>
    <s v="rear wheel drive"/>
    <n v="2"/>
    <s v="Flex Fuel"/>
    <s v="Compact"/>
    <s v="Regular Cab Pickup"/>
    <n v="25"/>
    <n v="19"/>
    <n v="1385"/>
    <x v="964"/>
  </r>
  <r>
    <x v="2"/>
    <s v="S-10"/>
    <n v="2003"/>
    <x v="18"/>
    <x v="6"/>
    <n v="120"/>
    <n v="4"/>
    <x v="3"/>
    <s v="rear wheel drive"/>
    <n v="2"/>
    <s v="Flex Fuel"/>
    <s v="Compact"/>
    <s v="Regular Cab Pickup"/>
    <n v="25"/>
    <n v="19"/>
    <n v="1385"/>
    <x v="2624"/>
  </r>
  <r>
    <x v="30"/>
    <s v="Sonoma"/>
    <n v="2002"/>
    <x v="27"/>
    <x v="6"/>
    <n v="120"/>
    <n v="4"/>
    <x v="3"/>
    <s v="rear wheel drive"/>
    <n v="3"/>
    <s v="Flex Fuel"/>
    <s v="Compact"/>
    <s v="Extended Cab Pickup"/>
    <n v="25"/>
    <n v="19"/>
    <n v="549"/>
    <x v="2625"/>
  </r>
  <r>
    <x v="30"/>
    <s v="Sonoma"/>
    <n v="2003"/>
    <x v="18"/>
    <x v="6"/>
    <n v="120"/>
    <n v="4"/>
    <x v="3"/>
    <s v="rear wheel drive"/>
    <n v="3"/>
    <s v="Flex Fuel"/>
    <s v="Compact"/>
    <s v="Extended Cab Pickup"/>
    <n v="25"/>
    <n v="19"/>
    <n v="549"/>
    <x v="2620"/>
  </r>
  <r>
    <x v="30"/>
    <s v="Sonoma"/>
    <n v="2003"/>
    <x v="18"/>
    <x v="6"/>
    <n v="120"/>
    <n v="4"/>
    <x v="3"/>
    <s v="rear wheel drive"/>
    <n v="3"/>
    <s v="Flex Fuel"/>
    <s v="Compact"/>
    <s v="Extended Cab Pickup"/>
    <n v="25"/>
    <n v="19"/>
    <n v="549"/>
    <x v="2626"/>
  </r>
  <r>
    <x v="30"/>
    <s v="Sonoma"/>
    <n v="2002"/>
    <x v="27"/>
    <x v="6"/>
    <n v="120"/>
    <n v="4"/>
    <x v="3"/>
    <s v="rear wheel drive"/>
    <n v="2"/>
    <s v="Flex Fuel"/>
    <s v="Compact"/>
    <s v="Regular Cab Pickup"/>
    <n v="25"/>
    <n v="19"/>
    <n v="549"/>
    <x v="2627"/>
  </r>
  <r>
    <x v="30"/>
    <s v="Sonoma"/>
    <n v="2003"/>
    <x v="18"/>
    <x v="6"/>
    <n v="120"/>
    <n v="4"/>
    <x v="3"/>
    <s v="rear wheel drive"/>
    <n v="2"/>
    <s v="Flex Fuel"/>
    <s v="Compact"/>
    <s v="Regular Cab Pickup"/>
    <n v="25"/>
    <n v="19"/>
    <n v="549"/>
    <x v="2624"/>
  </r>
  <r>
    <x v="30"/>
    <s v="Sonoma"/>
    <n v="2003"/>
    <x v="18"/>
    <x v="6"/>
    <n v="120"/>
    <n v="4"/>
    <x v="3"/>
    <s v="rear wheel drive"/>
    <n v="2"/>
    <s v="Flex Fuel"/>
    <s v="Compact"/>
    <s v="Regular Cab Pickup"/>
    <n v="25"/>
    <n v="19"/>
    <n v="549"/>
    <x v="2628"/>
  </r>
  <r>
    <x v="18"/>
    <s v="Sidekick"/>
    <n v="1997"/>
    <x v="22"/>
    <x v="1"/>
    <n v="120"/>
    <n v="4"/>
    <x v="3"/>
    <s v="rear wheel drive"/>
    <n v="4"/>
    <s v="N/A"/>
    <s v="Compact"/>
    <s v="4dr SUV"/>
    <n v="23"/>
    <n v="19"/>
    <n v="481"/>
    <x v="176"/>
  </r>
  <r>
    <x v="18"/>
    <s v="Sidekick"/>
    <n v="1997"/>
    <x v="22"/>
    <x v="1"/>
    <n v="120"/>
    <n v="4"/>
    <x v="3"/>
    <s v="four wheel drive"/>
    <n v="4"/>
    <s v="N/A"/>
    <s v="Compact"/>
    <s v="4dr SUV"/>
    <n v="23"/>
    <n v="19"/>
    <n v="481"/>
    <x v="2629"/>
  </r>
  <r>
    <x v="18"/>
    <s v="Sidekick"/>
    <n v="1997"/>
    <x v="22"/>
    <x v="1"/>
    <n v="120"/>
    <n v="4"/>
    <x v="3"/>
    <s v="four wheel drive"/>
    <n v="4"/>
    <s v="N/A"/>
    <s v="Compact"/>
    <s v="4dr SUV"/>
    <n v="23"/>
    <n v="19"/>
    <n v="481"/>
    <x v="176"/>
  </r>
  <r>
    <x v="7"/>
    <s v="Sephia"/>
    <n v="2001"/>
    <x v="15"/>
    <x v="1"/>
    <n v="125"/>
    <n v="4"/>
    <x v="1"/>
    <s v="front wheel drive"/>
    <n v="4"/>
    <s v="N/A"/>
    <s v="Compact"/>
    <s v="Sedan"/>
    <n v="28"/>
    <n v="19"/>
    <n v="1720"/>
    <x v="2630"/>
  </r>
  <r>
    <x v="7"/>
    <s v="Sephia"/>
    <n v="2001"/>
    <x v="15"/>
    <x v="1"/>
    <n v="125"/>
    <n v="4"/>
    <x v="1"/>
    <s v="front wheel drive"/>
    <n v="4"/>
    <s v="N/A"/>
    <s v="Compact"/>
    <s v="Sedan"/>
    <n v="28"/>
    <n v="19"/>
    <n v="1720"/>
    <x v="2631"/>
  </r>
  <r>
    <x v="17"/>
    <n v="626"/>
    <n v="2001"/>
    <x v="15"/>
    <x v="1"/>
    <n v="125"/>
    <n v="4"/>
    <x v="1"/>
    <s v="front wheel drive"/>
    <n v="4"/>
    <s v="N/A"/>
    <s v="Midsize"/>
    <s v="Sedan"/>
    <n v="25"/>
    <n v="19"/>
    <n v="586"/>
    <x v="2632"/>
  </r>
  <r>
    <x v="18"/>
    <s v="Forenza"/>
    <n v="2006"/>
    <x v="24"/>
    <x v="1"/>
    <n v="126"/>
    <n v="4"/>
    <x v="1"/>
    <s v="front wheel drive"/>
    <n v="4"/>
    <s v="N/A"/>
    <s v="Compact"/>
    <s v="Wagon"/>
    <n v="27"/>
    <n v="19"/>
    <n v="481"/>
    <x v="804"/>
  </r>
  <r>
    <x v="18"/>
    <s v="Forenza"/>
    <n v="2006"/>
    <x v="24"/>
    <x v="1"/>
    <n v="126"/>
    <n v="4"/>
    <x v="3"/>
    <s v="front wheel drive"/>
    <n v="4"/>
    <s v="N/A"/>
    <s v="Compact"/>
    <s v="Wagon"/>
    <n v="27"/>
    <n v="19"/>
    <n v="481"/>
    <x v="1175"/>
  </r>
  <r>
    <x v="18"/>
    <s v="Forenza"/>
    <n v="2006"/>
    <x v="24"/>
    <x v="1"/>
    <n v="126"/>
    <n v="4"/>
    <x v="1"/>
    <s v="front wheel drive"/>
    <n v="4"/>
    <s v="N/A"/>
    <s v="Compact"/>
    <s v="Sedan"/>
    <n v="28"/>
    <n v="19"/>
    <n v="481"/>
    <x v="1638"/>
  </r>
  <r>
    <x v="18"/>
    <s v="Forenza"/>
    <n v="2006"/>
    <x v="24"/>
    <x v="1"/>
    <n v="126"/>
    <n v="4"/>
    <x v="1"/>
    <s v="front wheel drive"/>
    <n v="4"/>
    <s v="N/A"/>
    <s v="Compact"/>
    <s v="Wagon"/>
    <n v="27"/>
    <n v="19"/>
    <n v="481"/>
    <x v="2196"/>
  </r>
  <r>
    <x v="18"/>
    <s v="Forenza"/>
    <n v="2006"/>
    <x v="24"/>
    <x v="1"/>
    <n v="126"/>
    <n v="4"/>
    <x v="1"/>
    <s v="front wheel drive"/>
    <n v="4"/>
    <s v="N/A"/>
    <s v="Compact"/>
    <s v="Sedan"/>
    <n v="28"/>
    <n v="19"/>
    <n v="481"/>
    <x v="806"/>
  </r>
  <r>
    <x v="18"/>
    <s v="Forenza"/>
    <n v="2006"/>
    <x v="24"/>
    <x v="1"/>
    <n v="126"/>
    <n v="4"/>
    <x v="3"/>
    <s v="front wheel drive"/>
    <n v="4"/>
    <s v="N/A"/>
    <s v="Compact"/>
    <s v="Wagon"/>
    <n v="27"/>
    <n v="19"/>
    <n v="481"/>
    <x v="1373"/>
  </r>
  <r>
    <x v="18"/>
    <s v="Reno"/>
    <n v="2006"/>
    <x v="24"/>
    <x v="1"/>
    <n v="126"/>
    <n v="4"/>
    <x v="1"/>
    <s v="front wheel drive"/>
    <n v="4"/>
    <s v="Hatchback"/>
    <s v="Compact"/>
    <s v="4dr Hatchback"/>
    <n v="28"/>
    <n v="19"/>
    <n v="481"/>
    <x v="1946"/>
  </r>
  <r>
    <x v="18"/>
    <s v="Reno"/>
    <n v="2006"/>
    <x v="24"/>
    <x v="1"/>
    <n v="126"/>
    <n v="4"/>
    <x v="1"/>
    <s v="front wheel drive"/>
    <n v="4"/>
    <s v="Hatchback"/>
    <s v="Compact"/>
    <s v="4dr Hatchback"/>
    <n v="28"/>
    <n v="19"/>
    <n v="481"/>
    <x v="1635"/>
  </r>
  <r>
    <x v="18"/>
    <s v="Reno"/>
    <n v="2006"/>
    <x v="24"/>
    <x v="1"/>
    <n v="126"/>
    <n v="4"/>
    <x v="1"/>
    <s v="front wheel drive"/>
    <n v="4"/>
    <s v="Hatchback"/>
    <s v="Compact"/>
    <s v="4dr Hatchback"/>
    <n v="28"/>
    <n v="19"/>
    <n v="481"/>
    <x v="1172"/>
  </r>
  <r>
    <x v="18"/>
    <s v="Forenza"/>
    <n v="2007"/>
    <x v="25"/>
    <x v="1"/>
    <n v="127"/>
    <n v="4"/>
    <x v="1"/>
    <s v="front wheel drive"/>
    <n v="4"/>
    <s v="N/A"/>
    <s v="Compact"/>
    <s v="Wagon"/>
    <n v="27"/>
    <n v="19"/>
    <n v="481"/>
    <x v="1630"/>
  </r>
  <r>
    <x v="18"/>
    <s v="Forenza"/>
    <n v="2007"/>
    <x v="25"/>
    <x v="1"/>
    <n v="127"/>
    <n v="4"/>
    <x v="3"/>
    <s v="front wheel drive"/>
    <n v="4"/>
    <s v="N/A"/>
    <s v="Compact"/>
    <s v="Wagon"/>
    <n v="27"/>
    <n v="19"/>
    <n v="481"/>
    <x v="1173"/>
  </r>
  <r>
    <x v="18"/>
    <s v="Forenza"/>
    <n v="2007"/>
    <x v="25"/>
    <x v="1"/>
    <n v="127"/>
    <n v="4"/>
    <x v="3"/>
    <s v="front wheel drive"/>
    <n v="4"/>
    <s v="N/A"/>
    <s v="Compact"/>
    <s v="Wagon"/>
    <n v="27"/>
    <n v="19"/>
    <n v="481"/>
    <x v="2196"/>
  </r>
  <r>
    <x v="18"/>
    <s v="Forenza"/>
    <n v="2007"/>
    <x v="25"/>
    <x v="1"/>
    <n v="127"/>
    <n v="4"/>
    <x v="1"/>
    <s v="front wheel drive"/>
    <n v="4"/>
    <s v="N/A"/>
    <s v="Compact"/>
    <s v="Sedan"/>
    <n v="28"/>
    <n v="19"/>
    <n v="481"/>
    <x v="1642"/>
  </r>
  <r>
    <x v="18"/>
    <s v="Forenza"/>
    <n v="2007"/>
    <x v="25"/>
    <x v="1"/>
    <n v="127"/>
    <n v="4"/>
    <x v="1"/>
    <s v="front wheel drive"/>
    <n v="4"/>
    <s v="N/A"/>
    <s v="Compact"/>
    <s v="Wagon"/>
    <n v="27"/>
    <n v="19"/>
    <n v="481"/>
    <x v="1371"/>
  </r>
  <r>
    <x v="18"/>
    <s v="Forenza"/>
    <n v="2007"/>
    <x v="25"/>
    <x v="1"/>
    <n v="127"/>
    <n v="4"/>
    <x v="1"/>
    <s v="front wheel drive"/>
    <n v="4"/>
    <s v="N/A"/>
    <s v="Compact"/>
    <s v="Sedan"/>
    <n v="28"/>
    <n v="19"/>
    <n v="481"/>
    <x v="1633"/>
  </r>
  <r>
    <x v="18"/>
    <s v="Forenza"/>
    <n v="2007"/>
    <x v="25"/>
    <x v="1"/>
    <n v="127"/>
    <n v="4"/>
    <x v="1"/>
    <s v="front wheel drive"/>
    <n v="4"/>
    <s v="N/A"/>
    <s v="Compact"/>
    <s v="Sedan"/>
    <n v="28"/>
    <n v="19"/>
    <n v="481"/>
    <x v="1636"/>
  </r>
  <r>
    <x v="18"/>
    <s v="Forenza"/>
    <n v="2007"/>
    <x v="25"/>
    <x v="1"/>
    <n v="127"/>
    <n v="4"/>
    <x v="1"/>
    <s v="front wheel drive"/>
    <n v="4"/>
    <s v="N/A"/>
    <s v="Compact"/>
    <s v="Wagon"/>
    <n v="27"/>
    <n v="19"/>
    <n v="481"/>
    <x v="1638"/>
  </r>
  <r>
    <x v="18"/>
    <s v="Forenza"/>
    <n v="2007"/>
    <x v="25"/>
    <x v="1"/>
    <n v="127"/>
    <n v="4"/>
    <x v="1"/>
    <s v="front wheel drive"/>
    <n v="4"/>
    <s v="N/A"/>
    <s v="Compact"/>
    <s v="Wagon"/>
    <n v="27"/>
    <n v="19"/>
    <n v="481"/>
    <x v="2633"/>
  </r>
  <r>
    <x v="18"/>
    <s v="Forenza"/>
    <n v="2007"/>
    <x v="25"/>
    <x v="1"/>
    <n v="127"/>
    <n v="4"/>
    <x v="3"/>
    <s v="front wheel drive"/>
    <n v="4"/>
    <s v="N/A"/>
    <s v="Compact"/>
    <s v="Wagon"/>
    <n v="27"/>
    <n v="19"/>
    <n v="481"/>
    <x v="2634"/>
  </r>
  <r>
    <x v="18"/>
    <s v="Forenza"/>
    <n v="2007"/>
    <x v="25"/>
    <x v="1"/>
    <n v="127"/>
    <n v="4"/>
    <x v="3"/>
    <s v="front wheel drive"/>
    <n v="4"/>
    <s v="N/A"/>
    <s v="Compact"/>
    <s v="Wagon"/>
    <n v="27"/>
    <n v="19"/>
    <n v="481"/>
    <x v="2635"/>
  </r>
  <r>
    <x v="18"/>
    <s v="Forenza"/>
    <n v="2007"/>
    <x v="25"/>
    <x v="1"/>
    <n v="127"/>
    <n v="4"/>
    <x v="1"/>
    <s v="front wheel drive"/>
    <n v="4"/>
    <s v="N/A"/>
    <s v="Compact"/>
    <s v="Sedan"/>
    <n v="28"/>
    <n v="19"/>
    <n v="481"/>
    <x v="2210"/>
  </r>
  <r>
    <x v="18"/>
    <s v="Forenza"/>
    <n v="2008"/>
    <x v="12"/>
    <x v="1"/>
    <n v="127"/>
    <n v="4"/>
    <x v="1"/>
    <s v="front wheel drive"/>
    <n v="4"/>
    <s v="N/A"/>
    <s v="Compact"/>
    <s v="Sedan"/>
    <n v="28"/>
    <n v="19"/>
    <n v="481"/>
    <x v="2636"/>
  </r>
  <r>
    <x v="18"/>
    <s v="Forenza"/>
    <n v="2008"/>
    <x v="12"/>
    <x v="1"/>
    <n v="127"/>
    <n v="4"/>
    <x v="1"/>
    <s v="front wheel drive"/>
    <n v="4"/>
    <s v="N/A"/>
    <s v="Compact"/>
    <s v="Wagon"/>
    <n v="27"/>
    <n v="19"/>
    <n v="481"/>
    <x v="2637"/>
  </r>
  <r>
    <x v="18"/>
    <s v="Forenza"/>
    <n v="2008"/>
    <x v="12"/>
    <x v="1"/>
    <n v="127"/>
    <n v="4"/>
    <x v="1"/>
    <s v="front wheel drive"/>
    <n v="4"/>
    <s v="N/A"/>
    <s v="Compact"/>
    <s v="Wagon"/>
    <n v="27"/>
    <n v="19"/>
    <n v="481"/>
    <x v="2638"/>
  </r>
  <r>
    <x v="18"/>
    <s v="Forenza"/>
    <n v="2008"/>
    <x v="12"/>
    <x v="1"/>
    <n v="127"/>
    <n v="4"/>
    <x v="1"/>
    <s v="front wheel drive"/>
    <n v="4"/>
    <s v="N/A"/>
    <s v="Compact"/>
    <s v="Wagon"/>
    <n v="27"/>
    <n v="19"/>
    <n v="481"/>
    <x v="2639"/>
  </r>
  <r>
    <x v="18"/>
    <s v="Forenza"/>
    <n v="2008"/>
    <x v="12"/>
    <x v="1"/>
    <n v="127"/>
    <n v="4"/>
    <x v="1"/>
    <s v="front wheel drive"/>
    <n v="4"/>
    <s v="N/A"/>
    <s v="Compact"/>
    <s v="Sedan"/>
    <n v="28"/>
    <n v="19"/>
    <n v="481"/>
    <x v="2640"/>
  </r>
  <r>
    <x v="18"/>
    <s v="Forenza"/>
    <n v="2008"/>
    <x v="12"/>
    <x v="1"/>
    <n v="127"/>
    <n v="4"/>
    <x v="1"/>
    <s v="front wheel drive"/>
    <n v="4"/>
    <s v="N/A"/>
    <s v="Compact"/>
    <s v="Sedan"/>
    <n v="28"/>
    <n v="19"/>
    <n v="481"/>
    <x v="2641"/>
  </r>
  <r>
    <x v="18"/>
    <s v="Forenza"/>
    <n v="2008"/>
    <x v="12"/>
    <x v="1"/>
    <n v="127"/>
    <n v="4"/>
    <x v="3"/>
    <s v="front wheel drive"/>
    <n v="4"/>
    <s v="N/A"/>
    <s v="Compact"/>
    <s v="Wagon"/>
    <n v="27"/>
    <n v="19"/>
    <n v="481"/>
    <x v="2642"/>
  </r>
  <r>
    <x v="18"/>
    <s v="Forenza"/>
    <n v="2008"/>
    <x v="12"/>
    <x v="1"/>
    <n v="127"/>
    <n v="4"/>
    <x v="3"/>
    <s v="front wheel drive"/>
    <n v="4"/>
    <s v="N/A"/>
    <s v="Compact"/>
    <s v="Wagon"/>
    <n v="27"/>
    <n v="19"/>
    <n v="481"/>
    <x v="2643"/>
  </r>
  <r>
    <x v="18"/>
    <s v="Reno"/>
    <n v="2007"/>
    <x v="25"/>
    <x v="1"/>
    <n v="127"/>
    <n v="4"/>
    <x v="1"/>
    <s v="front wheel drive"/>
    <n v="4"/>
    <s v="Hatchback"/>
    <s v="Compact"/>
    <s v="4dr Hatchback"/>
    <n v="28"/>
    <n v="19"/>
    <n v="481"/>
    <x v="806"/>
  </r>
  <r>
    <x v="18"/>
    <s v="Reno"/>
    <n v="2007"/>
    <x v="25"/>
    <x v="1"/>
    <n v="127"/>
    <n v="4"/>
    <x v="1"/>
    <s v="front wheel drive"/>
    <n v="4"/>
    <s v="Hatchback"/>
    <s v="Compact"/>
    <s v="4dr Hatchback"/>
    <n v="28"/>
    <n v="19"/>
    <n v="481"/>
    <x v="2644"/>
  </r>
  <r>
    <x v="18"/>
    <s v="Reno"/>
    <n v="2007"/>
    <x v="25"/>
    <x v="1"/>
    <n v="127"/>
    <n v="4"/>
    <x v="1"/>
    <s v="front wheel drive"/>
    <n v="4"/>
    <s v="Hatchback"/>
    <s v="Compact"/>
    <s v="4dr Hatchback"/>
    <n v="28"/>
    <n v="19"/>
    <n v="481"/>
    <x v="1375"/>
  </r>
  <r>
    <x v="18"/>
    <s v="Reno"/>
    <n v="2008"/>
    <x v="12"/>
    <x v="1"/>
    <n v="127"/>
    <n v="4"/>
    <x v="1"/>
    <s v="front wheel drive"/>
    <n v="4"/>
    <s v="Hatchback"/>
    <s v="Compact"/>
    <s v="4dr Hatchback"/>
    <n v="28"/>
    <n v="19"/>
    <n v="481"/>
    <x v="2645"/>
  </r>
  <r>
    <x v="18"/>
    <s v="Reno"/>
    <n v="2008"/>
    <x v="12"/>
    <x v="1"/>
    <n v="127"/>
    <n v="4"/>
    <x v="1"/>
    <s v="front wheel drive"/>
    <n v="4"/>
    <s v="Hatchback"/>
    <s v="Compact"/>
    <s v="4dr Hatchback"/>
    <n v="28"/>
    <n v="19"/>
    <n v="481"/>
    <x v="2646"/>
  </r>
  <r>
    <x v="17"/>
    <n v="626"/>
    <n v="2000"/>
    <x v="13"/>
    <x v="1"/>
    <n v="130"/>
    <n v="4"/>
    <x v="1"/>
    <s v="front wheel drive"/>
    <n v="4"/>
    <s v="N/A"/>
    <s v="Midsize"/>
    <s v="Sedan"/>
    <n v="25"/>
    <n v="19"/>
    <n v="586"/>
    <x v="2647"/>
  </r>
  <r>
    <x v="10"/>
    <s v="350-Class"/>
    <n v="1990"/>
    <x v="7"/>
    <x v="4"/>
    <n v="134"/>
    <n v="6"/>
    <x v="1"/>
    <s v="rear wheel drive"/>
    <n v="4"/>
    <s v="Diesel,Luxury"/>
    <s v="Large"/>
    <s v="Sedan"/>
    <n v="23"/>
    <n v="19"/>
    <n v="617"/>
    <x v="2648"/>
  </r>
  <r>
    <x v="10"/>
    <s v="350-Class"/>
    <n v="1990"/>
    <x v="7"/>
    <x v="4"/>
    <n v="134"/>
    <n v="6"/>
    <x v="1"/>
    <s v="rear wheel drive"/>
    <n v="4"/>
    <s v="Diesel,Luxury"/>
    <s v="Large"/>
    <s v="Sedan"/>
    <n v="23"/>
    <n v="19"/>
    <n v="617"/>
    <x v="2649"/>
  </r>
  <r>
    <x v="10"/>
    <s v="350-Class"/>
    <n v="1991"/>
    <x v="8"/>
    <x v="4"/>
    <n v="134"/>
    <n v="6"/>
    <x v="1"/>
    <s v="rear wheel drive"/>
    <n v="4"/>
    <s v="Diesel,Luxury"/>
    <s v="Large"/>
    <s v="Sedan"/>
    <n v="23"/>
    <n v="19"/>
    <n v="617"/>
    <x v="937"/>
  </r>
  <r>
    <x v="10"/>
    <s v="350-Class"/>
    <n v="1991"/>
    <x v="8"/>
    <x v="4"/>
    <n v="134"/>
    <n v="6"/>
    <x v="1"/>
    <s v="rear wheel drive"/>
    <n v="4"/>
    <s v="Diesel,Luxury"/>
    <s v="Large"/>
    <s v="Sedan"/>
    <n v="23"/>
    <n v="19"/>
    <n v="617"/>
    <x v="2650"/>
  </r>
  <r>
    <x v="4"/>
    <s v="Truck"/>
    <n v="1995"/>
    <x v="14"/>
    <x v="1"/>
    <n v="134"/>
    <n v="4"/>
    <x v="3"/>
    <s v="rear wheel drive"/>
    <n v="2"/>
    <s v="N/A"/>
    <s v="Compact"/>
    <s v="Extended Cab Pickup"/>
    <n v="24"/>
    <n v="19"/>
    <n v="2009"/>
    <x v="176"/>
  </r>
  <r>
    <x v="4"/>
    <s v="Truck"/>
    <n v="1995"/>
    <x v="14"/>
    <x v="1"/>
    <n v="134"/>
    <n v="4"/>
    <x v="3"/>
    <s v="rear wheel drive"/>
    <n v="2"/>
    <s v="N/A"/>
    <s v="Compact"/>
    <s v="Regular Cab Pickup"/>
    <n v="24"/>
    <n v="19"/>
    <n v="2009"/>
    <x v="176"/>
  </r>
  <r>
    <x v="4"/>
    <s v="Truck"/>
    <n v="1996"/>
    <x v="21"/>
    <x v="1"/>
    <n v="134"/>
    <n v="4"/>
    <x v="3"/>
    <s v="rear wheel drive"/>
    <n v="2"/>
    <s v="N/A"/>
    <s v="Compact"/>
    <s v="Regular Cab Pickup"/>
    <n v="24"/>
    <n v="19"/>
    <n v="2009"/>
    <x v="176"/>
  </r>
  <r>
    <x v="4"/>
    <s v="Truck"/>
    <n v="1996"/>
    <x v="21"/>
    <x v="1"/>
    <n v="134"/>
    <n v="4"/>
    <x v="3"/>
    <s v="rear wheel drive"/>
    <n v="2"/>
    <s v="N/A"/>
    <s v="Compact"/>
    <s v="Regular Cab Pickup"/>
    <n v="24"/>
    <n v="19"/>
    <n v="2009"/>
    <x v="2651"/>
  </r>
  <r>
    <x v="4"/>
    <s v="Truck"/>
    <n v="1996"/>
    <x v="21"/>
    <x v="1"/>
    <n v="134"/>
    <n v="4"/>
    <x v="3"/>
    <s v="rear wheel drive"/>
    <n v="2"/>
    <s v="N/A"/>
    <s v="Compact"/>
    <s v="Extended Cab Pickup"/>
    <n v="24"/>
    <n v="19"/>
    <n v="2009"/>
    <x v="2652"/>
  </r>
  <r>
    <x v="4"/>
    <s v="Truck"/>
    <n v="1996"/>
    <x v="21"/>
    <x v="1"/>
    <n v="134"/>
    <n v="4"/>
    <x v="3"/>
    <s v="rear wheel drive"/>
    <n v="2"/>
    <s v="N/A"/>
    <s v="Compact"/>
    <s v="Extended Cab Pickup"/>
    <n v="24"/>
    <n v="19"/>
    <n v="2009"/>
    <x v="2653"/>
  </r>
  <r>
    <x v="4"/>
    <s v="Truck"/>
    <n v="1997"/>
    <x v="22"/>
    <x v="1"/>
    <n v="134"/>
    <n v="4"/>
    <x v="3"/>
    <s v="rear wheel drive"/>
    <n v="2"/>
    <s v="N/A"/>
    <s v="Compact"/>
    <s v="Regular Cab Pickup"/>
    <n v="23"/>
    <n v="19"/>
    <n v="2009"/>
    <x v="2654"/>
  </r>
  <r>
    <x v="4"/>
    <s v="Truck"/>
    <n v="1997"/>
    <x v="22"/>
    <x v="1"/>
    <n v="134"/>
    <n v="4"/>
    <x v="3"/>
    <s v="rear wheel drive"/>
    <n v="2"/>
    <s v="N/A"/>
    <s v="Compact"/>
    <s v="Extended Cab Pickup"/>
    <n v="23"/>
    <n v="19"/>
    <n v="2009"/>
    <x v="2655"/>
  </r>
  <r>
    <x v="4"/>
    <s v="Truck"/>
    <n v="1997"/>
    <x v="22"/>
    <x v="1"/>
    <n v="134"/>
    <n v="4"/>
    <x v="3"/>
    <s v="rear wheel drive"/>
    <n v="2"/>
    <s v="N/A"/>
    <s v="Compact"/>
    <s v="Regular Cab Pickup"/>
    <n v="23"/>
    <n v="19"/>
    <n v="2009"/>
    <x v="2656"/>
  </r>
  <r>
    <x v="4"/>
    <s v="Truck"/>
    <n v="1997"/>
    <x v="22"/>
    <x v="1"/>
    <n v="134"/>
    <n v="4"/>
    <x v="3"/>
    <s v="rear wheel drive"/>
    <n v="2"/>
    <s v="N/A"/>
    <s v="Compact"/>
    <s v="Extended Cab Pickup"/>
    <n v="23"/>
    <n v="19"/>
    <n v="2009"/>
    <x v="2657"/>
  </r>
  <r>
    <x v="23"/>
    <s v="Laser"/>
    <n v="1992"/>
    <x v="16"/>
    <x v="1"/>
    <n v="135"/>
    <n v="4"/>
    <x v="3"/>
    <s v="front wheel drive"/>
    <n v="2"/>
    <s v="Hatchback"/>
    <s v="Compact"/>
    <s v="2dr Hatchback"/>
    <n v="26"/>
    <n v="19"/>
    <n v="535"/>
    <x v="176"/>
  </r>
  <r>
    <x v="23"/>
    <s v="Laser"/>
    <n v="1993"/>
    <x v="17"/>
    <x v="1"/>
    <n v="135"/>
    <n v="4"/>
    <x v="3"/>
    <s v="front wheel drive"/>
    <n v="2"/>
    <s v="Hatchback"/>
    <s v="Compact"/>
    <s v="2dr Hatchback"/>
    <n v="26"/>
    <n v="19"/>
    <n v="535"/>
    <x v="176"/>
  </r>
  <r>
    <x v="23"/>
    <s v="Laser"/>
    <n v="1994"/>
    <x v="23"/>
    <x v="1"/>
    <n v="135"/>
    <n v="4"/>
    <x v="3"/>
    <s v="front wheel drive"/>
    <n v="2"/>
    <s v="Hatchback"/>
    <s v="Compact"/>
    <s v="2dr Hatchback"/>
    <n v="26"/>
    <n v="19"/>
    <n v="535"/>
    <x v="176"/>
  </r>
  <r>
    <x v="11"/>
    <s v="MR2"/>
    <n v="1993"/>
    <x v="17"/>
    <x v="1"/>
    <n v="135"/>
    <n v="4"/>
    <x v="3"/>
    <s v="rear wheel drive"/>
    <n v="2"/>
    <s v="Performance"/>
    <s v="Compact"/>
    <s v="Coupe"/>
    <n v="26"/>
    <n v="19"/>
    <n v="2031"/>
    <x v="176"/>
  </r>
  <r>
    <x v="11"/>
    <s v="MR2"/>
    <n v="1994"/>
    <x v="23"/>
    <x v="1"/>
    <n v="135"/>
    <n v="4"/>
    <x v="3"/>
    <s v="rear wheel drive"/>
    <n v="2"/>
    <s v="Performance"/>
    <s v="Compact"/>
    <s v="Coupe"/>
    <n v="26"/>
    <n v="19"/>
    <n v="2031"/>
    <x v="176"/>
  </r>
  <r>
    <x v="11"/>
    <s v="MR2"/>
    <n v="1995"/>
    <x v="14"/>
    <x v="1"/>
    <n v="135"/>
    <n v="4"/>
    <x v="3"/>
    <s v="rear wheel drive"/>
    <n v="2"/>
    <s v="Performance"/>
    <s v="Compact"/>
    <s v="Coupe"/>
    <n v="26"/>
    <n v="19"/>
    <n v="2031"/>
    <x v="2658"/>
  </r>
  <r>
    <x v="3"/>
    <s v="Expo"/>
    <n v="1993"/>
    <x v="17"/>
    <x v="1"/>
    <n v="136"/>
    <n v="4"/>
    <x v="3"/>
    <s v="front wheel drive"/>
    <n v="4"/>
    <s v="Hatchback"/>
    <s v="Compact"/>
    <s v="4dr Hatchback"/>
    <n v="26"/>
    <n v="19"/>
    <n v="436"/>
    <x v="176"/>
  </r>
  <r>
    <x v="3"/>
    <s v="Expo"/>
    <n v="1994"/>
    <x v="23"/>
    <x v="1"/>
    <n v="136"/>
    <n v="4"/>
    <x v="3"/>
    <s v="front wheel drive"/>
    <n v="4"/>
    <s v="Hatchback"/>
    <s v="Compact"/>
    <s v="4dr Hatchback"/>
    <n v="25"/>
    <n v="19"/>
    <n v="436"/>
    <x v="176"/>
  </r>
  <r>
    <x v="3"/>
    <s v="Expo"/>
    <n v="1993"/>
    <x v="17"/>
    <x v="1"/>
    <n v="136"/>
    <n v="4"/>
    <x v="3"/>
    <s v="front wheel drive"/>
    <n v="2"/>
    <s v="Hatchback"/>
    <s v="Compact"/>
    <s v="2dr Hatchback"/>
    <n v="26"/>
    <n v="19"/>
    <n v="436"/>
    <x v="176"/>
  </r>
  <r>
    <x v="3"/>
    <s v="Expo"/>
    <n v="1994"/>
    <x v="23"/>
    <x v="1"/>
    <n v="136"/>
    <n v="4"/>
    <x v="3"/>
    <s v="front wheel drive"/>
    <n v="2"/>
    <s v="Hatchback"/>
    <s v="Compact"/>
    <s v="2dr Hatchback"/>
    <n v="25"/>
    <n v="19"/>
    <n v="436"/>
    <x v="176"/>
  </r>
  <r>
    <x v="23"/>
    <s v="Colt"/>
    <n v="1993"/>
    <x v="17"/>
    <x v="1"/>
    <n v="136"/>
    <n v="4"/>
    <x v="3"/>
    <s v="front wheel drive"/>
    <n v="4"/>
    <s v="N/A"/>
    <s v="Compact"/>
    <s v="Wagon"/>
    <n v="26"/>
    <n v="19"/>
    <n v="535"/>
    <x v="176"/>
  </r>
  <r>
    <x v="23"/>
    <s v="Colt"/>
    <n v="1994"/>
    <x v="23"/>
    <x v="1"/>
    <n v="136"/>
    <n v="4"/>
    <x v="3"/>
    <s v="front wheel drive"/>
    <n v="4"/>
    <s v="N/A"/>
    <s v="Compact"/>
    <s v="Wagon"/>
    <n v="25"/>
    <n v="19"/>
    <n v="535"/>
    <x v="176"/>
  </r>
  <r>
    <x v="14"/>
    <s v="Tiburon"/>
    <n v="2006"/>
    <x v="24"/>
    <x v="1"/>
    <n v="138"/>
    <n v="4"/>
    <x v="1"/>
    <s v="front wheel drive"/>
    <n v="2"/>
    <s v="Hatchback"/>
    <s v="Compact"/>
    <s v="2dr Hatchback"/>
    <n v="27"/>
    <n v="19"/>
    <n v="1439"/>
    <x v="2659"/>
  </r>
  <r>
    <x v="4"/>
    <s v="Stanza"/>
    <n v="1990"/>
    <x v="7"/>
    <x v="1"/>
    <n v="138"/>
    <n v="4"/>
    <x v="3"/>
    <s v="front wheel drive"/>
    <n v="4"/>
    <s v="N/A"/>
    <s v="Compact"/>
    <s v="Sedan"/>
    <n v="26"/>
    <n v="19"/>
    <n v="2009"/>
    <x v="176"/>
  </r>
  <r>
    <x v="4"/>
    <s v="Stanza"/>
    <n v="1991"/>
    <x v="8"/>
    <x v="1"/>
    <n v="138"/>
    <n v="4"/>
    <x v="3"/>
    <s v="front wheel drive"/>
    <n v="4"/>
    <s v="N/A"/>
    <s v="Compact"/>
    <s v="Sedan"/>
    <n v="26"/>
    <n v="19"/>
    <n v="2009"/>
    <x v="176"/>
  </r>
  <r>
    <x v="4"/>
    <s v="Stanza"/>
    <n v="1992"/>
    <x v="16"/>
    <x v="1"/>
    <n v="138"/>
    <n v="4"/>
    <x v="3"/>
    <s v="front wheel drive"/>
    <n v="4"/>
    <s v="N/A"/>
    <s v="Compact"/>
    <s v="Sedan"/>
    <n v="26"/>
    <n v="19"/>
    <n v="2009"/>
    <x v="176"/>
  </r>
  <r>
    <x v="4"/>
    <s v="Axxess"/>
    <n v="1990"/>
    <x v="7"/>
    <x v="1"/>
    <n v="138"/>
    <n v="4"/>
    <x v="3"/>
    <s v="front wheel drive"/>
    <n v="3"/>
    <s v="N/A"/>
    <s v="Compact"/>
    <s v="Passenger Minivan"/>
    <n v="24"/>
    <n v="19"/>
    <n v="2009"/>
    <x v="176"/>
  </r>
  <r>
    <x v="8"/>
    <s v="Tempo"/>
    <n v="1992"/>
    <x v="16"/>
    <x v="1"/>
    <n v="140"/>
    <n v="6"/>
    <x v="3"/>
    <s v="front wheel drive"/>
    <n v="4"/>
    <s v="N/A"/>
    <s v="Compact"/>
    <s v="Sedan"/>
    <n v="26"/>
    <n v="19"/>
    <n v="5657"/>
    <x v="176"/>
  </r>
  <r>
    <x v="8"/>
    <s v="Tempo"/>
    <n v="1992"/>
    <x v="16"/>
    <x v="1"/>
    <n v="140"/>
    <n v="6"/>
    <x v="3"/>
    <s v="front wheel drive"/>
    <n v="2"/>
    <s v="N/A"/>
    <s v="Compact"/>
    <s v="Coupe"/>
    <n v="26"/>
    <n v="19"/>
    <n v="5657"/>
    <x v="176"/>
  </r>
  <r>
    <x v="22"/>
    <s v="Stratus"/>
    <n v="2004"/>
    <x v="19"/>
    <x v="1"/>
    <n v="142"/>
    <n v="4"/>
    <x v="1"/>
    <s v="front wheel drive"/>
    <n v="2"/>
    <s v="N/A"/>
    <s v="Midsize"/>
    <s v="Coupe"/>
    <n v="26"/>
    <n v="19"/>
    <n v="1851"/>
    <x v="1038"/>
  </r>
  <r>
    <x v="24"/>
    <s v="Skylark"/>
    <n v="1997"/>
    <x v="22"/>
    <x v="1"/>
    <n v="150"/>
    <n v="4"/>
    <x v="1"/>
    <s v="front wheel drive"/>
    <n v="4"/>
    <s v="N/A"/>
    <s v="Midsize"/>
    <s v="Sedan"/>
    <n v="29"/>
    <n v="19"/>
    <n v="155"/>
    <x v="176"/>
  </r>
  <r>
    <x v="24"/>
    <s v="Skylark"/>
    <n v="1998"/>
    <x v="26"/>
    <x v="1"/>
    <n v="150"/>
    <n v="4"/>
    <x v="1"/>
    <s v="front wheel drive"/>
    <n v="4"/>
    <s v="N/A"/>
    <s v="Midsize"/>
    <s v="Sedan"/>
    <n v="30"/>
    <n v="19"/>
    <n v="155"/>
    <x v="176"/>
  </r>
  <r>
    <x v="24"/>
    <s v="Skylark"/>
    <n v="1996"/>
    <x v="21"/>
    <x v="1"/>
    <n v="150"/>
    <n v="4"/>
    <x v="1"/>
    <s v="front wheel drive"/>
    <n v="2"/>
    <s v="N/A"/>
    <s v="Midsize"/>
    <s v="Coupe"/>
    <n v="29"/>
    <n v="19"/>
    <n v="155"/>
    <x v="176"/>
  </r>
  <r>
    <x v="24"/>
    <s v="Skylark"/>
    <n v="1997"/>
    <x v="22"/>
    <x v="1"/>
    <n v="150"/>
    <n v="4"/>
    <x v="1"/>
    <s v="front wheel drive"/>
    <n v="2"/>
    <s v="N/A"/>
    <s v="Midsize"/>
    <s v="Coupe"/>
    <n v="29"/>
    <n v="19"/>
    <n v="155"/>
    <x v="176"/>
  </r>
  <r>
    <x v="28"/>
    <s v="PT Cruiser"/>
    <n v="2008"/>
    <x v="12"/>
    <x v="1"/>
    <n v="150"/>
    <n v="4"/>
    <x v="1"/>
    <s v="front wheel drive"/>
    <n v="4"/>
    <s v="N/A"/>
    <s v="Compact"/>
    <s v="Wagon"/>
    <n v="24"/>
    <n v="19"/>
    <n v="1013"/>
    <x v="2660"/>
  </r>
  <r>
    <x v="28"/>
    <s v="PT Cruiser"/>
    <n v="2009"/>
    <x v="10"/>
    <x v="1"/>
    <n v="150"/>
    <n v="4"/>
    <x v="1"/>
    <s v="front wheel drive"/>
    <n v="4"/>
    <s v="N/A"/>
    <s v="Compact"/>
    <s v="Wagon"/>
    <n v="24"/>
    <n v="19"/>
    <n v="1013"/>
    <x v="2619"/>
  </r>
  <r>
    <x v="28"/>
    <s v="PT Cruiser"/>
    <n v="2010"/>
    <x v="9"/>
    <x v="1"/>
    <n v="150"/>
    <n v="4"/>
    <x v="1"/>
    <s v="front wheel drive"/>
    <n v="4"/>
    <s v="N/A"/>
    <s v="Compact"/>
    <s v="Wagon"/>
    <n v="24"/>
    <n v="19"/>
    <n v="1013"/>
    <x v="2661"/>
  </r>
  <r>
    <x v="22"/>
    <s v="Stratus"/>
    <n v="2005"/>
    <x v="20"/>
    <x v="1"/>
    <n v="150"/>
    <n v="4"/>
    <x v="1"/>
    <s v="front wheel drive"/>
    <n v="4"/>
    <s v="Flex Fuel"/>
    <s v="Midsize"/>
    <s v="Sedan"/>
    <n v="26"/>
    <n v="19"/>
    <n v="1851"/>
    <x v="2662"/>
  </r>
  <r>
    <x v="29"/>
    <s v="Achieva"/>
    <n v="1997"/>
    <x v="22"/>
    <x v="1"/>
    <n v="150"/>
    <n v="4"/>
    <x v="4"/>
    <s v="front wheel drive"/>
    <n v="4"/>
    <s v="N/A"/>
    <s v="Midsize"/>
    <s v="Sedan"/>
    <n v="29"/>
    <n v="19"/>
    <n v="26"/>
    <x v="176"/>
  </r>
  <r>
    <x v="29"/>
    <s v="Achieva"/>
    <n v="1997"/>
    <x v="22"/>
    <x v="1"/>
    <n v="150"/>
    <n v="4"/>
    <x v="4"/>
    <s v="front wheel drive"/>
    <n v="2"/>
    <s v="N/A"/>
    <s v="Midsize"/>
    <s v="Coupe"/>
    <n v="29"/>
    <n v="19"/>
    <n v="26"/>
    <x v="176"/>
  </r>
  <r>
    <x v="5"/>
    <s v="Rabbit"/>
    <n v="2007"/>
    <x v="25"/>
    <x v="1"/>
    <n v="150"/>
    <n v="5"/>
    <x v="3"/>
    <s v="front wheel drive"/>
    <n v="4"/>
    <s v="Hatchback"/>
    <s v="Compact"/>
    <s v="4dr Hatchback"/>
    <n v="28"/>
    <n v="19"/>
    <n v="873"/>
    <x v="2663"/>
  </r>
  <r>
    <x v="5"/>
    <s v="Rabbit"/>
    <n v="2007"/>
    <x v="25"/>
    <x v="1"/>
    <n v="150"/>
    <n v="5"/>
    <x v="1"/>
    <s v="front wheel drive"/>
    <n v="4"/>
    <s v="Hatchback"/>
    <s v="Compact"/>
    <s v="4dr Hatchback"/>
    <n v="28"/>
    <n v="19"/>
    <n v="873"/>
    <x v="2664"/>
  </r>
  <r>
    <x v="5"/>
    <s v="Rabbit"/>
    <n v="2007"/>
    <x v="25"/>
    <x v="1"/>
    <n v="150"/>
    <n v="5"/>
    <x v="3"/>
    <s v="front wheel drive"/>
    <n v="2"/>
    <s v="Hatchback"/>
    <s v="Compact"/>
    <s v="2dr Hatchback"/>
    <n v="28"/>
    <n v="19"/>
    <n v="873"/>
    <x v="986"/>
  </r>
  <r>
    <x v="5"/>
    <s v="Rabbit"/>
    <n v="2007"/>
    <x v="25"/>
    <x v="1"/>
    <n v="150"/>
    <n v="5"/>
    <x v="1"/>
    <s v="front wheel drive"/>
    <n v="2"/>
    <s v="Hatchback"/>
    <s v="Compact"/>
    <s v="2dr Hatchback"/>
    <n v="28"/>
    <n v="19"/>
    <n v="873"/>
    <x v="2665"/>
  </r>
  <r>
    <x v="4"/>
    <s v="Frontier"/>
    <n v="2015"/>
    <x v="0"/>
    <x v="1"/>
    <n v="152"/>
    <n v="4"/>
    <x v="3"/>
    <s v="rear wheel drive"/>
    <n v="4"/>
    <s v="N/A"/>
    <s v="Compact"/>
    <s v="Extended Cab Pickup"/>
    <n v="23"/>
    <n v="19"/>
    <n v="2009"/>
    <x v="466"/>
  </r>
  <r>
    <x v="4"/>
    <s v="Frontier"/>
    <n v="2015"/>
    <x v="0"/>
    <x v="1"/>
    <n v="152"/>
    <n v="4"/>
    <x v="3"/>
    <s v="rear wheel drive"/>
    <n v="4"/>
    <s v="N/A"/>
    <s v="Compact"/>
    <s v="Extended Cab Pickup"/>
    <n v="23"/>
    <n v="19"/>
    <n v="2009"/>
    <x v="2666"/>
  </r>
  <r>
    <x v="4"/>
    <s v="Frontier"/>
    <n v="2016"/>
    <x v="1"/>
    <x v="1"/>
    <n v="152"/>
    <n v="4"/>
    <x v="3"/>
    <s v="rear wheel drive"/>
    <n v="4"/>
    <s v="N/A"/>
    <s v="Compact"/>
    <s v="Extended Cab Pickup"/>
    <n v="23"/>
    <n v="19"/>
    <n v="2009"/>
    <x v="576"/>
  </r>
  <r>
    <x v="4"/>
    <s v="Frontier"/>
    <n v="2016"/>
    <x v="1"/>
    <x v="1"/>
    <n v="152"/>
    <n v="4"/>
    <x v="3"/>
    <s v="rear wheel drive"/>
    <n v="4"/>
    <s v="N/A"/>
    <s v="Compact"/>
    <s v="Extended Cab Pickup"/>
    <n v="23"/>
    <n v="19"/>
    <n v="2009"/>
    <x v="2667"/>
  </r>
  <r>
    <x v="4"/>
    <s v="Frontier"/>
    <n v="2017"/>
    <x v="2"/>
    <x v="1"/>
    <n v="152"/>
    <n v="4"/>
    <x v="3"/>
    <s v="rear wheel drive"/>
    <n v="4"/>
    <s v="N/A"/>
    <s v="Compact"/>
    <s v="Extended Cab Pickup"/>
    <n v="23"/>
    <n v="19"/>
    <n v="2009"/>
    <x v="2668"/>
  </r>
  <r>
    <x v="4"/>
    <s v="Frontier"/>
    <n v="2017"/>
    <x v="2"/>
    <x v="1"/>
    <n v="152"/>
    <n v="4"/>
    <x v="3"/>
    <s v="rear wheel drive"/>
    <n v="4"/>
    <s v="N/A"/>
    <s v="Compact"/>
    <s v="Extended Cab Pickup"/>
    <n v="23"/>
    <n v="19"/>
    <n v="2009"/>
    <x v="2669"/>
  </r>
  <r>
    <x v="18"/>
    <s v="Equator"/>
    <n v="2010"/>
    <x v="9"/>
    <x v="1"/>
    <n v="152"/>
    <n v="4"/>
    <x v="3"/>
    <s v="rear wheel drive"/>
    <n v="4"/>
    <s v="N/A"/>
    <s v="Compact"/>
    <s v="Extended Cab Pickup"/>
    <n v="23"/>
    <n v="19"/>
    <n v="481"/>
    <x v="2670"/>
  </r>
  <r>
    <x v="18"/>
    <s v="Equator"/>
    <n v="2010"/>
    <x v="9"/>
    <x v="1"/>
    <n v="152"/>
    <n v="4"/>
    <x v="3"/>
    <s v="rear wheel drive"/>
    <n v="4"/>
    <s v="N/A"/>
    <s v="Compact"/>
    <s v="Extended Cab Pickup"/>
    <n v="23"/>
    <n v="19"/>
    <n v="481"/>
    <x v="2671"/>
  </r>
  <r>
    <x v="18"/>
    <s v="Equator"/>
    <n v="2011"/>
    <x v="6"/>
    <x v="1"/>
    <n v="152"/>
    <n v="4"/>
    <x v="3"/>
    <s v="rear wheel drive"/>
    <n v="4"/>
    <s v="N/A"/>
    <s v="Compact"/>
    <s v="Extended Cab Pickup"/>
    <n v="23"/>
    <n v="19"/>
    <n v="481"/>
    <x v="579"/>
  </r>
  <r>
    <x v="18"/>
    <s v="Equator"/>
    <n v="2012"/>
    <x v="5"/>
    <x v="1"/>
    <n v="152"/>
    <n v="4"/>
    <x v="3"/>
    <s v="rear wheel drive"/>
    <n v="4"/>
    <s v="N/A"/>
    <s v="Compact"/>
    <s v="Extended Cab Pickup"/>
    <n v="23"/>
    <n v="19"/>
    <n v="481"/>
    <x v="2672"/>
  </r>
  <r>
    <x v="18"/>
    <s v="Equator"/>
    <n v="2012"/>
    <x v="5"/>
    <x v="1"/>
    <n v="152"/>
    <n v="4"/>
    <x v="3"/>
    <s v="rear wheel drive"/>
    <n v="4"/>
    <s v="N/A"/>
    <s v="Compact"/>
    <s v="Extended Cab Pickup"/>
    <n v="23"/>
    <n v="19"/>
    <n v="481"/>
    <x v="2673"/>
  </r>
  <r>
    <x v="26"/>
    <n v="740"/>
    <n v="1990"/>
    <x v="7"/>
    <x v="1"/>
    <n v="153"/>
    <n v="4"/>
    <x v="3"/>
    <s v="rear wheel drive"/>
    <n v="4"/>
    <s v="Luxury"/>
    <s v="Midsize"/>
    <s v="Wagon"/>
    <n v="26"/>
    <n v="19"/>
    <n v="870"/>
    <x v="176"/>
  </r>
  <r>
    <x v="24"/>
    <s v="Skylark"/>
    <n v="1996"/>
    <x v="21"/>
    <x v="1"/>
    <n v="155"/>
    <n v="4"/>
    <x v="1"/>
    <s v="front wheel drive"/>
    <n v="4"/>
    <s v="N/A"/>
    <s v="Midsize"/>
    <s v="Sedan"/>
    <n v="29"/>
    <n v="19"/>
    <n v="155"/>
    <x v="176"/>
  </r>
  <r>
    <x v="4"/>
    <s v="240SX"/>
    <n v="1996"/>
    <x v="21"/>
    <x v="1"/>
    <n v="155"/>
    <n v="4"/>
    <x v="3"/>
    <s v="rear wheel drive"/>
    <n v="2"/>
    <s v="Performance"/>
    <s v="Compact"/>
    <s v="Coupe"/>
    <n v="26"/>
    <n v="19"/>
    <n v="2009"/>
    <x v="2674"/>
  </r>
  <r>
    <x v="4"/>
    <s v="240SX"/>
    <n v="1996"/>
    <x v="21"/>
    <x v="1"/>
    <n v="155"/>
    <n v="4"/>
    <x v="3"/>
    <s v="rear wheel drive"/>
    <n v="2"/>
    <s v="Performance"/>
    <s v="Compact"/>
    <s v="Coupe"/>
    <n v="26"/>
    <n v="19"/>
    <n v="2009"/>
    <x v="2675"/>
  </r>
  <r>
    <x v="4"/>
    <s v="240SX"/>
    <n v="1997"/>
    <x v="22"/>
    <x v="1"/>
    <n v="155"/>
    <n v="4"/>
    <x v="3"/>
    <s v="rear wheel drive"/>
    <n v="2"/>
    <s v="Performance"/>
    <s v="Compact"/>
    <s v="Coupe"/>
    <n v="26"/>
    <n v="19"/>
    <n v="2009"/>
    <x v="2676"/>
  </r>
  <r>
    <x v="4"/>
    <s v="240SX"/>
    <n v="1997"/>
    <x v="22"/>
    <x v="1"/>
    <n v="155"/>
    <n v="4"/>
    <x v="3"/>
    <s v="rear wheel drive"/>
    <n v="2"/>
    <s v="Performance"/>
    <s v="Compact"/>
    <s v="Coupe"/>
    <n v="26"/>
    <n v="19"/>
    <n v="2009"/>
    <x v="2677"/>
  </r>
  <r>
    <x v="4"/>
    <s v="240SX"/>
    <n v="1997"/>
    <x v="22"/>
    <x v="1"/>
    <n v="155"/>
    <n v="4"/>
    <x v="3"/>
    <s v="rear wheel drive"/>
    <n v="2"/>
    <s v="Performance"/>
    <s v="Compact"/>
    <s v="Coupe"/>
    <n v="26"/>
    <n v="19"/>
    <n v="2009"/>
    <x v="2224"/>
  </r>
  <r>
    <x v="11"/>
    <s v="Tacoma"/>
    <n v="2015"/>
    <x v="0"/>
    <x v="1"/>
    <n v="159"/>
    <n v="4"/>
    <x v="1"/>
    <s v="rear wheel drive"/>
    <n v="4"/>
    <s v="N/A"/>
    <s v="Compact"/>
    <s v="Crew Cab Pickup"/>
    <n v="24"/>
    <n v="19"/>
    <n v="2031"/>
    <x v="2678"/>
  </r>
  <r>
    <x v="11"/>
    <s v="Tacoma"/>
    <n v="2015"/>
    <x v="0"/>
    <x v="1"/>
    <n v="159"/>
    <n v="4"/>
    <x v="1"/>
    <s v="rear wheel drive"/>
    <n v="4"/>
    <s v="N/A"/>
    <s v="Compact"/>
    <s v="Extended Cab Pickup"/>
    <n v="24"/>
    <n v="19"/>
    <n v="2031"/>
    <x v="2679"/>
  </r>
  <r>
    <x v="11"/>
    <s v="Tacoma"/>
    <n v="2015"/>
    <x v="0"/>
    <x v="1"/>
    <n v="159"/>
    <n v="4"/>
    <x v="1"/>
    <s v="rear wheel drive"/>
    <n v="4"/>
    <s v="N/A"/>
    <s v="Compact"/>
    <s v="Crew Cab Pickup"/>
    <n v="24"/>
    <n v="19"/>
    <n v="2031"/>
    <x v="2680"/>
  </r>
  <r>
    <x v="11"/>
    <s v="Tacoma"/>
    <n v="2015"/>
    <x v="0"/>
    <x v="1"/>
    <n v="159"/>
    <n v="4"/>
    <x v="1"/>
    <s v="rear wheel drive"/>
    <n v="4"/>
    <s v="N/A"/>
    <s v="Compact"/>
    <s v="Extended Cab Pickup"/>
    <n v="24"/>
    <n v="19"/>
    <n v="2031"/>
    <x v="2681"/>
  </r>
  <r>
    <x v="11"/>
    <s v="Tacoma"/>
    <n v="2016"/>
    <x v="1"/>
    <x v="1"/>
    <n v="159"/>
    <n v="4"/>
    <x v="3"/>
    <s v="four wheel drive"/>
    <n v="4"/>
    <s v="N/A"/>
    <s v="Compact"/>
    <s v="Extended Cab Pickup"/>
    <n v="21"/>
    <n v="19"/>
    <n v="2031"/>
    <x v="2244"/>
  </r>
  <r>
    <x v="11"/>
    <s v="Tacoma"/>
    <n v="2016"/>
    <x v="1"/>
    <x v="1"/>
    <n v="159"/>
    <n v="4"/>
    <x v="1"/>
    <s v="rear wheel drive"/>
    <n v="4"/>
    <s v="N/A"/>
    <s v="Compact"/>
    <s v="Extended Cab Pickup"/>
    <n v="23"/>
    <n v="19"/>
    <n v="2031"/>
    <x v="2682"/>
  </r>
  <r>
    <x v="11"/>
    <s v="Tacoma"/>
    <n v="2016"/>
    <x v="1"/>
    <x v="1"/>
    <n v="159"/>
    <n v="4"/>
    <x v="1"/>
    <s v="rear wheel drive"/>
    <n v="4"/>
    <s v="N/A"/>
    <s v="Compact"/>
    <s v="Crew Cab Pickup"/>
    <n v="23"/>
    <n v="19"/>
    <n v="2031"/>
    <x v="2683"/>
  </r>
  <r>
    <x v="11"/>
    <s v="Tacoma"/>
    <n v="2016"/>
    <x v="1"/>
    <x v="1"/>
    <n v="159"/>
    <n v="4"/>
    <x v="1"/>
    <s v="four wheel drive"/>
    <n v="4"/>
    <s v="N/A"/>
    <s v="Compact"/>
    <s v="Extended Cab Pickup"/>
    <n v="22"/>
    <n v="19"/>
    <n v="2031"/>
    <x v="64"/>
  </r>
  <r>
    <x v="11"/>
    <s v="Tacoma"/>
    <n v="2016"/>
    <x v="1"/>
    <x v="1"/>
    <n v="159"/>
    <n v="4"/>
    <x v="1"/>
    <s v="four wheel drive"/>
    <n v="4"/>
    <s v="N/A"/>
    <s v="Compact"/>
    <s v="Extended Cab Pickup"/>
    <n v="22"/>
    <n v="19"/>
    <n v="2031"/>
    <x v="772"/>
  </r>
  <r>
    <x v="11"/>
    <s v="Tacoma"/>
    <n v="2016"/>
    <x v="1"/>
    <x v="1"/>
    <n v="159"/>
    <n v="4"/>
    <x v="1"/>
    <s v="rear wheel drive"/>
    <n v="4"/>
    <s v="N/A"/>
    <s v="Compact"/>
    <s v="Extended Cab Pickup"/>
    <n v="23"/>
    <n v="19"/>
    <n v="2031"/>
    <x v="2684"/>
  </r>
  <r>
    <x v="11"/>
    <s v="Tacoma"/>
    <n v="2016"/>
    <x v="1"/>
    <x v="1"/>
    <n v="159"/>
    <n v="4"/>
    <x v="1"/>
    <s v="rear wheel drive"/>
    <n v="4"/>
    <s v="N/A"/>
    <s v="Compact"/>
    <s v="Crew Cab Pickup"/>
    <n v="23"/>
    <n v="19"/>
    <n v="2031"/>
    <x v="856"/>
  </r>
  <r>
    <x v="11"/>
    <s v="Tacoma"/>
    <n v="2017"/>
    <x v="2"/>
    <x v="1"/>
    <n v="159"/>
    <n v="4"/>
    <x v="3"/>
    <s v="four wheel drive"/>
    <n v="4"/>
    <s v="N/A"/>
    <s v="Compact"/>
    <s v="Extended Cab Pickup"/>
    <n v="21"/>
    <n v="19"/>
    <n v="2031"/>
    <x v="1055"/>
  </r>
  <r>
    <x v="11"/>
    <s v="Tacoma"/>
    <n v="2017"/>
    <x v="2"/>
    <x v="1"/>
    <n v="159"/>
    <n v="4"/>
    <x v="1"/>
    <s v="rear wheel drive"/>
    <n v="4"/>
    <s v="N/A"/>
    <s v="Compact"/>
    <s v="Crew Cab Pickup"/>
    <n v="23"/>
    <n v="19"/>
    <n v="2031"/>
    <x v="414"/>
  </r>
  <r>
    <x v="11"/>
    <s v="Tacoma"/>
    <n v="2017"/>
    <x v="2"/>
    <x v="1"/>
    <n v="159"/>
    <n v="4"/>
    <x v="1"/>
    <s v="rear wheel drive"/>
    <n v="4"/>
    <s v="N/A"/>
    <s v="Compact"/>
    <s v="Crew Cab Pickup"/>
    <n v="23"/>
    <n v="19"/>
    <n v="2031"/>
    <x v="2061"/>
  </r>
  <r>
    <x v="11"/>
    <s v="Tacoma"/>
    <n v="2017"/>
    <x v="2"/>
    <x v="1"/>
    <n v="159"/>
    <n v="4"/>
    <x v="1"/>
    <s v="rear wheel drive"/>
    <n v="4"/>
    <s v="N/A"/>
    <s v="Compact"/>
    <s v="Extended Cab Pickup"/>
    <n v="23"/>
    <n v="19"/>
    <n v="2031"/>
    <x v="2685"/>
  </r>
  <r>
    <x v="11"/>
    <s v="Tacoma"/>
    <n v="2017"/>
    <x v="2"/>
    <x v="1"/>
    <n v="159"/>
    <n v="4"/>
    <x v="1"/>
    <s v="four wheel drive"/>
    <n v="4"/>
    <s v="N/A"/>
    <s v="Compact"/>
    <s v="Extended Cab Pickup"/>
    <n v="22"/>
    <n v="19"/>
    <n v="2031"/>
    <x v="1140"/>
  </r>
  <r>
    <x v="11"/>
    <s v="Tacoma"/>
    <n v="2017"/>
    <x v="2"/>
    <x v="1"/>
    <n v="159"/>
    <n v="4"/>
    <x v="1"/>
    <s v="rear wheel drive"/>
    <n v="4"/>
    <s v="N/A"/>
    <s v="Compact"/>
    <s v="Extended Cab Pickup"/>
    <n v="23"/>
    <n v="19"/>
    <n v="2031"/>
    <x v="125"/>
  </r>
  <r>
    <x v="11"/>
    <s v="Tacoma"/>
    <n v="2017"/>
    <x v="2"/>
    <x v="1"/>
    <n v="159"/>
    <n v="4"/>
    <x v="1"/>
    <s v="four wheel drive"/>
    <n v="4"/>
    <s v="N/A"/>
    <s v="Compact"/>
    <s v="Extended Cab Pickup"/>
    <n v="22"/>
    <n v="19"/>
    <n v="2031"/>
    <x v="2686"/>
  </r>
  <r>
    <x v="26"/>
    <s v="V40"/>
    <n v="2002"/>
    <x v="27"/>
    <x v="2"/>
    <n v="160"/>
    <n v="4"/>
    <x v="1"/>
    <s v="front wheel drive"/>
    <n v="4"/>
    <s v="Luxury"/>
    <s v="Compact"/>
    <s v="Wagon"/>
    <n v="27"/>
    <n v="19"/>
    <n v="870"/>
    <x v="1743"/>
  </r>
  <r>
    <x v="7"/>
    <s v="Rondo"/>
    <n v="2007"/>
    <x v="25"/>
    <x v="1"/>
    <n v="162"/>
    <n v="4"/>
    <x v="1"/>
    <s v="front wheel drive"/>
    <n v="4"/>
    <s v="N/A"/>
    <s v="Compact"/>
    <s v="Wagon"/>
    <n v="26"/>
    <n v="19"/>
    <n v="1720"/>
    <x v="479"/>
  </r>
  <r>
    <x v="7"/>
    <s v="Rondo"/>
    <n v="2007"/>
    <x v="25"/>
    <x v="1"/>
    <n v="162"/>
    <n v="4"/>
    <x v="1"/>
    <s v="front wheel drive"/>
    <n v="4"/>
    <s v="N/A"/>
    <s v="Compact"/>
    <s v="Wagon"/>
    <n v="26"/>
    <n v="19"/>
    <n v="1720"/>
    <x v="676"/>
  </r>
  <r>
    <x v="7"/>
    <s v="Rondo"/>
    <n v="2007"/>
    <x v="25"/>
    <x v="1"/>
    <n v="162"/>
    <n v="4"/>
    <x v="1"/>
    <s v="front wheel drive"/>
    <n v="4"/>
    <s v="N/A"/>
    <s v="Compact"/>
    <s v="Wagon"/>
    <n v="26"/>
    <n v="19"/>
    <n v="1720"/>
    <x v="598"/>
  </r>
  <r>
    <x v="7"/>
    <s v="Rondo"/>
    <n v="2008"/>
    <x v="12"/>
    <x v="1"/>
    <n v="162"/>
    <n v="4"/>
    <x v="1"/>
    <s v="front wheel drive"/>
    <n v="4"/>
    <s v="N/A"/>
    <s v="Compact"/>
    <s v="Wagon"/>
    <n v="26"/>
    <n v="19"/>
    <n v="1720"/>
    <x v="676"/>
  </r>
  <r>
    <x v="7"/>
    <s v="Rondo"/>
    <n v="2008"/>
    <x v="12"/>
    <x v="1"/>
    <n v="162"/>
    <n v="4"/>
    <x v="1"/>
    <s v="front wheel drive"/>
    <n v="4"/>
    <s v="N/A"/>
    <s v="Compact"/>
    <s v="Wagon"/>
    <n v="26"/>
    <n v="19"/>
    <n v="1720"/>
    <x v="479"/>
  </r>
  <r>
    <x v="7"/>
    <s v="Rondo"/>
    <n v="2008"/>
    <x v="12"/>
    <x v="1"/>
    <n v="162"/>
    <n v="4"/>
    <x v="1"/>
    <s v="front wheel drive"/>
    <n v="4"/>
    <s v="N/A"/>
    <s v="Compact"/>
    <s v="Wagon"/>
    <n v="26"/>
    <n v="19"/>
    <n v="1720"/>
    <x v="598"/>
  </r>
  <r>
    <x v="3"/>
    <s v="Eclipse Spyder"/>
    <n v="2010"/>
    <x v="9"/>
    <x v="1"/>
    <n v="162"/>
    <n v="4"/>
    <x v="1"/>
    <s v="front wheel drive"/>
    <n v="2"/>
    <s v="N/A"/>
    <s v="Compact"/>
    <s v="Convertible"/>
    <n v="26"/>
    <n v="19"/>
    <n v="436"/>
    <x v="2687"/>
  </r>
  <r>
    <x v="26"/>
    <s v="S70"/>
    <n v="1999"/>
    <x v="11"/>
    <x v="1"/>
    <n v="162"/>
    <n v="5"/>
    <x v="3"/>
    <s v="front wheel drive"/>
    <n v="4"/>
    <s v="Luxury"/>
    <s v="Midsize"/>
    <s v="Sedan"/>
    <n v="26"/>
    <n v="19"/>
    <n v="870"/>
    <x v="2688"/>
  </r>
  <r>
    <x v="17"/>
    <n v="626"/>
    <n v="2001"/>
    <x v="15"/>
    <x v="2"/>
    <n v="165"/>
    <n v="6"/>
    <x v="3"/>
    <s v="front wheel drive"/>
    <n v="4"/>
    <s v="N/A"/>
    <s v="Midsize"/>
    <s v="Sedan"/>
    <n v="25"/>
    <n v="19"/>
    <n v="586"/>
    <x v="1710"/>
  </r>
  <r>
    <x v="17"/>
    <n v="626"/>
    <n v="2001"/>
    <x v="15"/>
    <x v="2"/>
    <n v="165"/>
    <n v="6"/>
    <x v="3"/>
    <s v="front wheel drive"/>
    <n v="4"/>
    <s v="N/A"/>
    <s v="Midsize"/>
    <s v="Sedan"/>
    <n v="25"/>
    <n v="19"/>
    <n v="586"/>
    <x v="2689"/>
  </r>
  <r>
    <x v="17"/>
    <n v="626"/>
    <n v="2002"/>
    <x v="27"/>
    <x v="2"/>
    <n v="165"/>
    <n v="6"/>
    <x v="3"/>
    <s v="front wheel drive"/>
    <n v="4"/>
    <s v="N/A"/>
    <s v="Midsize"/>
    <s v="Sedan"/>
    <n v="25"/>
    <n v="19"/>
    <n v="586"/>
    <x v="2690"/>
  </r>
  <r>
    <x v="17"/>
    <n v="626"/>
    <n v="2002"/>
    <x v="27"/>
    <x v="2"/>
    <n v="165"/>
    <n v="6"/>
    <x v="3"/>
    <s v="front wheel drive"/>
    <n v="4"/>
    <s v="N/A"/>
    <s v="Midsize"/>
    <s v="Sedan"/>
    <n v="25"/>
    <n v="19"/>
    <n v="586"/>
    <x v="2691"/>
  </r>
  <r>
    <x v="20"/>
    <s v="Baja"/>
    <n v="2004"/>
    <x v="19"/>
    <x v="1"/>
    <n v="165"/>
    <n v="4"/>
    <x v="1"/>
    <s v="all wheel drive"/>
    <n v="4"/>
    <s v="Crossover"/>
    <s v="Compact"/>
    <s v="Crew Cab Pickup"/>
    <n v="25"/>
    <n v="19"/>
    <n v="640"/>
    <x v="581"/>
  </r>
  <r>
    <x v="20"/>
    <s v="Baja"/>
    <n v="2004"/>
    <x v="19"/>
    <x v="1"/>
    <n v="165"/>
    <n v="4"/>
    <x v="3"/>
    <s v="all wheel drive"/>
    <n v="4"/>
    <s v="Crossover"/>
    <s v="Compact"/>
    <s v="Crew Cab Pickup"/>
    <n v="25"/>
    <n v="19"/>
    <n v="640"/>
    <x v="596"/>
  </r>
  <r>
    <x v="20"/>
    <s v="Baja"/>
    <n v="2005"/>
    <x v="20"/>
    <x v="1"/>
    <n v="165"/>
    <n v="4"/>
    <x v="3"/>
    <s v="all wheel drive"/>
    <n v="4"/>
    <s v="Crossover"/>
    <s v="Compact"/>
    <s v="Crew Cab Pickup"/>
    <n v="25"/>
    <n v="19"/>
    <n v="640"/>
    <x v="410"/>
  </r>
  <r>
    <x v="20"/>
    <s v="Baja"/>
    <n v="2005"/>
    <x v="20"/>
    <x v="1"/>
    <n v="165"/>
    <n v="4"/>
    <x v="1"/>
    <s v="all wheel drive"/>
    <n v="4"/>
    <s v="Crossover"/>
    <s v="Compact"/>
    <s v="Crew Cab Pickup"/>
    <n v="25"/>
    <n v="19"/>
    <n v="640"/>
    <x v="1066"/>
  </r>
  <r>
    <x v="20"/>
    <s v="Baja"/>
    <n v="2006"/>
    <x v="24"/>
    <x v="1"/>
    <n v="165"/>
    <n v="4"/>
    <x v="1"/>
    <s v="all wheel drive"/>
    <n v="4"/>
    <s v="Crossover"/>
    <s v="Compact"/>
    <s v="Crew Cab Pickup"/>
    <n v="25"/>
    <n v="19"/>
    <n v="640"/>
    <x v="729"/>
  </r>
  <r>
    <x v="1"/>
    <s v="Element"/>
    <n v="2009"/>
    <x v="10"/>
    <x v="1"/>
    <n v="166"/>
    <n v="4"/>
    <x v="1"/>
    <s v="all wheel drive"/>
    <n v="4"/>
    <s v="Crossover"/>
    <s v="Compact"/>
    <s v="4dr SUV"/>
    <n v="24"/>
    <n v="19"/>
    <n v="2202"/>
    <x v="2692"/>
  </r>
  <r>
    <x v="1"/>
    <s v="Element"/>
    <n v="2009"/>
    <x v="10"/>
    <x v="1"/>
    <n v="166"/>
    <n v="4"/>
    <x v="1"/>
    <s v="all wheel drive"/>
    <n v="4"/>
    <s v="Crossover"/>
    <s v="Compact"/>
    <s v="4dr SUV"/>
    <n v="24"/>
    <n v="19"/>
    <n v="2202"/>
    <x v="2693"/>
  </r>
  <r>
    <x v="1"/>
    <s v="Element"/>
    <n v="2009"/>
    <x v="10"/>
    <x v="1"/>
    <n v="166"/>
    <n v="4"/>
    <x v="1"/>
    <s v="all wheel drive"/>
    <n v="4"/>
    <s v="Crossover"/>
    <s v="Compact"/>
    <s v="4dr SUV"/>
    <n v="24"/>
    <n v="19"/>
    <n v="2202"/>
    <x v="1219"/>
  </r>
  <r>
    <x v="1"/>
    <s v="Element"/>
    <n v="2010"/>
    <x v="9"/>
    <x v="1"/>
    <n v="166"/>
    <n v="4"/>
    <x v="1"/>
    <s v="all wheel drive"/>
    <n v="4"/>
    <s v="Crossover"/>
    <s v="Compact"/>
    <s v="4dr SUV"/>
    <n v="24"/>
    <n v="19"/>
    <n v="2202"/>
    <x v="2694"/>
  </r>
  <r>
    <x v="1"/>
    <s v="Element"/>
    <n v="2010"/>
    <x v="9"/>
    <x v="1"/>
    <n v="166"/>
    <n v="4"/>
    <x v="1"/>
    <s v="all wheel drive"/>
    <n v="4"/>
    <s v="Crossover"/>
    <s v="Compact"/>
    <s v="4dr SUV"/>
    <n v="24"/>
    <n v="19"/>
    <n v="2202"/>
    <x v="2695"/>
  </r>
  <r>
    <x v="1"/>
    <s v="Element"/>
    <n v="2010"/>
    <x v="9"/>
    <x v="1"/>
    <n v="166"/>
    <n v="4"/>
    <x v="1"/>
    <s v="all wheel drive"/>
    <n v="4"/>
    <s v="Crossover"/>
    <s v="Compact"/>
    <s v="4dr SUV"/>
    <n v="24"/>
    <n v="19"/>
    <n v="2202"/>
    <x v="2696"/>
  </r>
  <r>
    <x v="1"/>
    <s v="Element"/>
    <n v="2011"/>
    <x v="6"/>
    <x v="1"/>
    <n v="166"/>
    <n v="4"/>
    <x v="1"/>
    <s v="all wheel drive"/>
    <n v="4"/>
    <s v="Crossover"/>
    <s v="Compact"/>
    <s v="4dr SUV"/>
    <n v="24"/>
    <n v="19"/>
    <n v="2202"/>
    <x v="1033"/>
  </r>
  <r>
    <x v="1"/>
    <s v="Element"/>
    <n v="2011"/>
    <x v="6"/>
    <x v="1"/>
    <n v="166"/>
    <n v="4"/>
    <x v="1"/>
    <s v="all wheel drive"/>
    <n v="4"/>
    <s v="Crossover"/>
    <s v="Compact"/>
    <s v="4dr SUV"/>
    <n v="24"/>
    <n v="19"/>
    <n v="2202"/>
    <x v="2697"/>
  </r>
  <r>
    <x v="18"/>
    <s v="Grand Vitara"/>
    <n v="2011"/>
    <x v="6"/>
    <x v="1"/>
    <n v="166"/>
    <n v="4"/>
    <x v="1"/>
    <s v="rear wheel drive"/>
    <n v="4"/>
    <s v="Crossover"/>
    <s v="Compact"/>
    <s v="4dr SUV"/>
    <n v="25"/>
    <n v="19"/>
    <n v="481"/>
    <x v="2698"/>
  </r>
  <r>
    <x v="18"/>
    <s v="Grand Vitara"/>
    <n v="2011"/>
    <x v="6"/>
    <x v="1"/>
    <n v="166"/>
    <n v="4"/>
    <x v="1"/>
    <s v="four wheel drive"/>
    <n v="4"/>
    <s v="Crossover"/>
    <s v="Compact"/>
    <s v="4dr SUV"/>
    <n v="23"/>
    <n v="19"/>
    <n v="481"/>
    <x v="2699"/>
  </r>
  <r>
    <x v="18"/>
    <s v="Grand Vitara"/>
    <n v="2011"/>
    <x v="6"/>
    <x v="1"/>
    <n v="166"/>
    <n v="4"/>
    <x v="3"/>
    <s v="rear wheel drive"/>
    <n v="4"/>
    <s v="Crossover"/>
    <s v="Compact"/>
    <s v="4dr SUV"/>
    <n v="26"/>
    <n v="19"/>
    <n v="481"/>
    <x v="2672"/>
  </r>
  <r>
    <x v="18"/>
    <s v="Grand Vitara"/>
    <n v="2011"/>
    <x v="6"/>
    <x v="1"/>
    <n v="166"/>
    <n v="4"/>
    <x v="1"/>
    <s v="four wheel drive"/>
    <n v="4"/>
    <s v="Crossover"/>
    <s v="Compact"/>
    <s v="4dr SUV"/>
    <n v="23"/>
    <n v="19"/>
    <n v="481"/>
    <x v="2700"/>
  </r>
  <r>
    <x v="18"/>
    <s v="Grand Vitara"/>
    <n v="2011"/>
    <x v="6"/>
    <x v="1"/>
    <n v="166"/>
    <n v="4"/>
    <x v="1"/>
    <s v="four wheel drive"/>
    <n v="4"/>
    <s v="Crossover"/>
    <s v="Compact"/>
    <s v="4dr SUV"/>
    <n v="23"/>
    <n v="19"/>
    <n v="481"/>
    <x v="2701"/>
  </r>
  <r>
    <x v="18"/>
    <s v="Grand Vitara"/>
    <n v="2011"/>
    <x v="6"/>
    <x v="1"/>
    <n v="166"/>
    <n v="4"/>
    <x v="1"/>
    <s v="rear wheel drive"/>
    <n v="4"/>
    <s v="Crossover"/>
    <s v="Compact"/>
    <s v="4dr SUV"/>
    <n v="25"/>
    <n v="19"/>
    <n v="481"/>
    <x v="2702"/>
  </r>
  <r>
    <x v="18"/>
    <s v="Grand Vitara"/>
    <n v="2012"/>
    <x v="5"/>
    <x v="1"/>
    <n v="166"/>
    <n v="4"/>
    <x v="1"/>
    <s v="four wheel drive"/>
    <n v="4"/>
    <s v="Crossover"/>
    <s v="Compact"/>
    <s v="4dr SUV"/>
    <n v="23"/>
    <n v="19"/>
    <n v="481"/>
    <x v="2703"/>
  </r>
  <r>
    <x v="18"/>
    <s v="Grand Vitara"/>
    <n v="2012"/>
    <x v="5"/>
    <x v="1"/>
    <n v="166"/>
    <n v="4"/>
    <x v="1"/>
    <s v="rear wheel drive"/>
    <n v="4"/>
    <s v="Crossover"/>
    <s v="Compact"/>
    <s v="4dr SUV"/>
    <n v="25"/>
    <n v="19"/>
    <n v="481"/>
    <x v="2704"/>
  </r>
  <r>
    <x v="18"/>
    <s v="Grand Vitara"/>
    <n v="2012"/>
    <x v="5"/>
    <x v="1"/>
    <n v="166"/>
    <n v="4"/>
    <x v="1"/>
    <s v="four wheel drive"/>
    <n v="4"/>
    <s v="Crossover"/>
    <s v="Compact"/>
    <s v="4dr SUV"/>
    <n v="23"/>
    <n v="19"/>
    <n v="481"/>
    <x v="1703"/>
  </r>
  <r>
    <x v="18"/>
    <s v="Grand Vitara"/>
    <n v="2012"/>
    <x v="5"/>
    <x v="1"/>
    <n v="166"/>
    <n v="4"/>
    <x v="1"/>
    <s v="rear wheel drive"/>
    <n v="4"/>
    <s v="Crossover"/>
    <s v="Compact"/>
    <s v="4dr SUV"/>
    <n v="25"/>
    <n v="19"/>
    <n v="481"/>
    <x v="1481"/>
  </r>
  <r>
    <x v="18"/>
    <s v="Grand Vitara"/>
    <n v="2012"/>
    <x v="5"/>
    <x v="1"/>
    <n v="166"/>
    <n v="4"/>
    <x v="3"/>
    <s v="rear wheel drive"/>
    <n v="4"/>
    <s v="Crossover"/>
    <s v="Compact"/>
    <s v="4dr SUV"/>
    <n v="26"/>
    <n v="19"/>
    <n v="481"/>
    <x v="2235"/>
  </r>
  <r>
    <x v="18"/>
    <s v="Grand Vitara"/>
    <n v="2012"/>
    <x v="5"/>
    <x v="1"/>
    <n v="166"/>
    <n v="4"/>
    <x v="1"/>
    <s v="four wheel drive"/>
    <n v="4"/>
    <s v="Crossover"/>
    <s v="Compact"/>
    <s v="4dr SUV"/>
    <n v="23"/>
    <n v="19"/>
    <n v="481"/>
    <x v="2705"/>
  </r>
  <r>
    <x v="18"/>
    <s v="Grand Vitara"/>
    <n v="2012"/>
    <x v="5"/>
    <x v="1"/>
    <n v="166"/>
    <n v="4"/>
    <x v="1"/>
    <s v="rear wheel drive"/>
    <n v="4"/>
    <s v="Crossover"/>
    <s v="Compact"/>
    <s v="4dr SUV"/>
    <n v="25"/>
    <n v="19"/>
    <n v="481"/>
    <x v="2706"/>
  </r>
  <r>
    <x v="18"/>
    <s v="Grand Vitara"/>
    <n v="2013"/>
    <x v="3"/>
    <x v="1"/>
    <n v="166"/>
    <n v="4"/>
    <x v="1"/>
    <s v="four wheel drive"/>
    <n v="4"/>
    <s v="Crossover"/>
    <s v="Compact"/>
    <s v="4dr SUV"/>
    <n v="23"/>
    <n v="19"/>
    <n v="481"/>
    <x v="2707"/>
  </r>
  <r>
    <x v="18"/>
    <s v="Grand Vitara"/>
    <n v="2013"/>
    <x v="3"/>
    <x v="1"/>
    <n v="166"/>
    <n v="4"/>
    <x v="1"/>
    <s v="four wheel drive"/>
    <n v="4"/>
    <s v="Crossover"/>
    <s v="Compact"/>
    <s v="4dr SUV"/>
    <n v="23"/>
    <n v="19"/>
    <n v="481"/>
    <x v="1478"/>
  </r>
  <r>
    <x v="18"/>
    <s v="Grand Vitara"/>
    <n v="2013"/>
    <x v="3"/>
    <x v="1"/>
    <n v="166"/>
    <n v="4"/>
    <x v="1"/>
    <s v="rear wheel drive"/>
    <n v="4"/>
    <s v="Crossover"/>
    <s v="Compact"/>
    <s v="4dr SUV"/>
    <n v="25"/>
    <n v="19"/>
    <n v="481"/>
    <x v="1485"/>
  </r>
  <r>
    <x v="18"/>
    <s v="Grand Vitara"/>
    <n v="2013"/>
    <x v="3"/>
    <x v="1"/>
    <n v="166"/>
    <n v="4"/>
    <x v="3"/>
    <s v="rear wheel drive"/>
    <n v="4"/>
    <s v="Crossover"/>
    <s v="Compact"/>
    <s v="4dr SUV"/>
    <n v="26"/>
    <n v="19"/>
    <n v="481"/>
    <x v="2708"/>
  </r>
  <r>
    <x v="18"/>
    <s v="Grand Vitara"/>
    <n v="2013"/>
    <x v="3"/>
    <x v="1"/>
    <n v="166"/>
    <n v="4"/>
    <x v="1"/>
    <s v="rear wheel drive"/>
    <n v="4"/>
    <s v="Crossover"/>
    <s v="Compact"/>
    <s v="4dr SUV"/>
    <n v="25"/>
    <n v="19"/>
    <n v="481"/>
    <x v="2709"/>
  </r>
  <r>
    <x v="26"/>
    <s v="S70"/>
    <n v="2000"/>
    <x v="13"/>
    <x v="1"/>
    <n v="168"/>
    <n v="5"/>
    <x v="3"/>
    <s v="front wheel drive"/>
    <n v="4"/>
    <s v="Luxury"/>
    <s v="Midsize"/>
    <s v="Sedan"/>
    <n v="26"/>
    <n v="19"/>
    <n v="870"/>
    <x v="2710"/>
  </r>
  <r>
    <x v="26"/>
    <s v="S70"/>
    <n v="2000"/>
    <x v="13"/>
    <x v="1"/>
    <n v="168"/>
    <n v="5"/>
    <x v="3"/>
    <s v="front wheel drive"/>
    <n v="4"/>
    <s v="Luxury"/>
    <s v="Midsize"/>
    <s v="Sedan"/>
    <n v="26"/>
    <n v="19"/>
    <n v="870"/>
    <x v="2711"/>
  </r>
  <r>
    <x v="8"/>
    <s v="Transit Connect"/>
    <n v="2017"/>
    <x v="2"/>
    <x v="6"/>
    <n v="169"/>
    <n v="4"/>
    <x v="1"/>
    <s v="front wheel drive"/>
    <n v="4"/>
    <s v="N/A"/>
    <s v="Compact"/>
    <s v="Passenger Minivan"/>
    <n v="27"/>
    <n v="19"/>
    <n v="5657"/>
    <x v="2695"/>
  </r>
  <r>
    <x v="8"/>
    <s v="Transit Connect"/>
    <n v="2017"/>
    <x v="2"/>
    <x v="6"/>
    <n v="169"/>
    <n v="4"/>
    <x v="1"/>
    <s v="front wheel drive"/>
    <n v="4"/>
    <s v="N/A"/>
    <s v="Compact"/>
    <s v="Passenger Minivan"/>
    <n v="27"/>
    <n v="19"/>
    <n v="5657"/>
    <x v="1143"/>
  </r>
  <r>
    <x v="8"/>
    <s v="Transit Connect"/>
    <n v="2017"/>
    <x v="2"/>
    <x v="6"/>
    <n v="169"/>
    <n v="4"/>
    <x v="1"/>
    <s v="front wheel drive"/>
    <n v="4"/>
    <s v="N/A"/>
    <s v="Compact"/>
    <s v="Passenger Minivan"/>
    <n v="27"/>
    <n v="19"/>
    <n v="5657"/>
    <x v="2712"/>
  </r>
  <r>
    <x v="8"/>
    <s v="Transit Connect"/>
    <n v="2017"/>
    <x v="2"/>
    <x v="6"/>
    <n v="169"/>
    <n v="4"/>
    <x v="1"/>
    <s v="front wheel drive"/>
    <n v="4"/>
    <s v="N/A"/>
    <s v="Compact"/>
    <s v="Passenger Minivan"/>
    <n v="27"/>
    <n v="19"/>
    <n v="5657"/>
    <x v="2713"/>
  </r>
  <r>
    <x v="8"/>
    <s v="Transit Connect"/>
    <n v="2017"/>
    <x v="2"/>
    <x v="6"/>
    <n v="169"/>
    <n v="4"/>
    <x v="1"/>
    <s v="front wheel drive"/>
    <n v="4"/>
    <s v="N/A"/>
    <s v="Compact"/>
    <s v="Passenger Minivan"/>
    <n v="27"/>
    <n v="19"/>
    <n v="5657"/>
    <x v="2714"/>
  </r>
  <r>
    <x v="17"/>
    <n v="626"/>
    <n v="2000"/>
    <x v="13"/>
    <x v="1"/>
    <n v="170"/>
    <n v="6"/>
    <x v="3"/>
    <s v="front wheel drive"/>
    <n v="4"/>
    <s v="N/A"/>
    <s v="Midsize"/>
    <s v="Sedan"/>
    <n v="25"/>
    <n v="19"/>
    <n v="586"/>
    <x v="2715"/>
  </r>
  <r>
    <x v="17"/>
    <n v="626"/>
    <n v="2000"/>
    <x v="13"/>
    <x v="1"/>
    <n v="170"/>
    <n v="6"/>
    <x v="3"/>
    <s v="front wheel drive"/>
    <n v="4"/>
    <s v="N/A"/>
    <s v="Midsize"/>
    <s v="Sedan"/>
    <n v="25"/>
    <n v="19"/>
    <n v="586"/>
    <x v="2716"/>
  </r>
  <r>
    <x v="26"/>
    <s v="V40"/>
    <n v="2003"/>
    <x v="18"/>
    <x v="2"/>
    <n v="170"/>
    <n v="4"/>
    <x v="1"/>
    <s v="front wheel drive"/>
    <n v="4"/>
    <s v="Luxury"/>
    <s v="Compact"/>
    <s v="Wagon"/>
    <n v="27"/>
    <n v="19"/>
    <n v="870"/>
    <x v="1743"/>
  </r>
  <r>
    <x v="26"/>
    <s v="V40"/>
    <n v="2004"/>
    <x v="19"/>
    <x v="2"/>
    <n v="170"/>
    <n v="4"/>
    <x v="1"/>
    <s v="front wheel drive"/>
    <n v="4"/>
    <s v="Luxury"/>
    <s v="Compact"/>
    <s v="Wagon"/>
    <n v="27"/>
    <n v="19"/>
    <n v="870"/>
    <x v="1988"/>
  </r>
  <r>
    <x v="26"/>
    <s v="V40"/>
    <n v="2004"/>
    <x v="19"/>
    <x v="2"/>
    <n v="170"/>
    <n v="4"/>
    <x v="1"/>
    <s v="front wheel drive"/>
    <n v="4"/>
    <s v="Luxury"/>
    <s v="Compact"/>
    <s v="Wagon"/>
    <n v="27"/>
    <n v="19"/>
    <n v="870"/>
    <x v="2717"/>
  </r>
  <r>
    <x v="17"/>
    <s v="Tribute"/>
    <n v="2009"/>
    <x v="10"/>
    <x v="1"/>
    <n v="171"/>
    <n v="4"/>
    <x v="1"/>
    <s v="all wheel drive"/>
    <n v="4"/>
    <s v="Crossover"/>
    <s v="Compact"/>
    <s v="4dr SUV"/>
    <n v="25"/>
    <n v="19"/>
    <n v="586"/>
    <x v="2718"/>
  </r>
  <r>
    <x v="17"/>
    <s v="Tribute"/>
    <n v="2009"/>
    <x v="10"/>
    <x v="1"/>
    <n v="171"/>
    <n v="4"/>
    <x v="1"/>
    <s v="all wheel drive"/>
    <n v="4"/>
    <s v="Crossover"/>
    <s v="Compact"/>
    <s v="4dr SUV"/>
    <n v="25"/>
    <n v="19"/>
    <n v="586"/>
    <x v="571"/>
  </r>
  <r>
    <x v="17"/>
    <s v="Tribute"/>
    <n v="2009"/>
    <x v="10"/>
    <x v="1"/>
    <n v="171"/>
    <n v="4"/>
    <x v="1"/>
    <s v="all wheel drive"/>
    <n v="4"/>
    <s v="Crossover"/>
    <s v="Compact"/>
    <s v="4dr SUV"/>
    <n v="25"/>
    <n v="19"/>
    <n v="586"/>
    <x v="2719"/>
  </r>
  <r>
    <x v="22"/>
    <s v="Journey"/>
    <n v="2015"/>
    <x v="0"/>
    <x v="1"/>
    <n v="173"/>
    <n v="4"/>
    <x v="1"/>
    <s v="front wheel drive"/>
    <n v="4"/>
    <s v="Crossover"/>
    <s v="Midsize"/>
    <s v="4dr SUV"/>
    <n v="26"/>
    <n v="19"/>
    <n v="1851"/>
    <x v="614"/>
  </r>
  <r>
    <x v="22"/>
    <s v="Journey"/>
    <n v="2015"/>
    <x v="0"/>
    <x v="1"/>
    <n v="173"/>
    <n v="4"/>
    <x v="1"/>
    <s v="front wheel drive"/>
    <n v="4"/>
    <s v="Crossover"/>
    <s v="Midsize"/>
    <s v="4dr SUV"/>
    <n v="26"/>
    <n v="19"/>
    <n v="1851"/>
    <x v="840"/>
  </r>
  <r>
    <x v="22"/>
    <s v="Journey"/>
    <n v="2015"/>
    <x v="0"/>
    <x v="1"/>
    <n v="173"/>
    <n v="4"/>
    <x v="1"/>
    <s v="front wheel drive"/>
    <n v="4"/>
    <s v="Crossover"/>
    <s v="Midsize"/>
    <s v="4dr SUV"/>
    <n v="26"/>
    <n v="19"/>
    <n v="1851"/>
    <x v="841"/>
  </r>
  <r>
    <x v="22"/>
    <s v="Journey"/>
    <n v="2015"/>
    <x v="0"/>
    <x v="1"/>
    <n v="173"/>
    <n v="4"/>
    <x v="1"/>
    <s v="front wheel drive"/>
    <n v="4"/>
    <s v="Crossover"/>
    <s v="Midsize"/>
    <s v="4dr SUV"/>
    <n v="26"/>
    <n v="19"/>
    <n v="1851"/>
    <x v="994"/>
  </r>
  <r>
    <x v="22"/>
    <s v="Journey"/>
    <n v="2016"/>
    <x v="1"/>
    <x v="1"/>
    <n v="173"/>
    <n v="4"/>
    <x v="1"/>
    <s v="front wheel drive"/>
    <n v="4"/>
    <s v="Crossover"/>
    <s v="Midsize"/>
    <s v="4dr SUV"/>
    <n v="26"/>
    <n v="19"/>
    <n v="1851"/>
    <x v="1013"/>
  </r>
  <r>
    <x v="22"/>
    <s v="Journey"/>
    <n v="2016"/>
    <x v="1"/>
    <x v="1"/>
    <n v="173"/>
    <n v="4"/>
    <x v="1"/>
    <s v="front wheel drive"/>
    <n v="4"/>
    <s v="Crossover"/>
    <s v="Midsize"/>
    <s v="4dr SUV"/>
    <n v="26"/>
    <n v="19"/>
    <n v="1851"/>
    <x v="2126"/>
  </r>
  <r>
    <x v="22"/>
    <s v="Journey"/>
    <n v="2016"/>
    <x v="1"/>
    <x v="1"/>
    <n v="173"/>
    <n v="4"/>
    <x v="1"/>
    <s v="front wheel drive"/>
    <n v="4"/>
    <s v="Crossover"/>
    <s v="Midsize"/>
    <s v="4dr SUV"/>
    <n v="26"/>
    <n v="19"/>
    <n v="1851"/>
    <x v="580"/>
  </r>
  <r>
    <x v="22"/>
    <s v="Journey"/>
    <n v="2016"/>
    <x v="1"/>
    <x v="1"/>
    <n v="173"/>
    <n v="4"/>
    <x v="1"/>
    <s v="front wheel drive"/>
    <n v="4"/>
    <s v="Crossover"/>
    <s v="Midsize"/>
    <s v="4dr SUV"/>
    <n v="26"/>
    <n v="19"/>
    <n v="1851"/>
    <x v="622"/>
  </r>
  <r>
    <x v="22"/>
    <s v="Journey"/>
    <n v="2017"/>
    <x v="2"/>
    <x v="1"/>
    <n v="173"/>
    <n v="4"/>
    <x v="1"/>
    <s v="front wheel drive"/>
    <n v="4"/>
    <s v="Crossover"/>
    <s v="Midsize"/>
    <s v="4dr SUV"/>
    <n v="25"/>
    <n v="19"/>
    <n v="1851"/>
    <x v="580"/>
  </r>
  <r>
    <x v="22"/>
    <s v="Journey"/>
    <n v="2017"/>
    <x v="2"/>
    <x v="1"/>
    <n v="173"/>
    <n v="4"/>
    <x v="1"/>
    <s v="front wheel drive"/>
    <n v="4"/>
    <s v="Crossover"/>
    <s v="Midsize"/>
    <s v="4dr SUV"/>
    <n v="25"/>
    <n v="19"/>
    <n v="1851"/>
    <x v="2126"/>
  </r>
  <r>
    <x v="22"/>
    <s v="Journey"/>
    <n v="2017"/>
    <x v="2"/>
    <x v="1"/>
    <n v="173"/>
    <n v="4"/>
    <x v="1"/>
    <s v="front wheel drive"/>
    <n v="4"/>
    <s v="Crossover"/>
    <s v="Midsize"/>
    <s v="4dr SUV"/>
    <n v="25"/>
    <n v="19"/>
    <n v="1851"/>
    <x v="845"/>
  </r>
  <r>
    <x v="22"/>
    <s v="Journey"/>
    <n v="2017"/>
    <x v="2"/>
    <x v="1"/>
    <n v="173"/>
    <n v="4"/>
    <x v="1"/>
    <s v="front wheel drive"/>
    <n v="4"/>
    <s v="Crossover"/>
    <s v="Midsize"/>
    <s v="4dr SUV"/>
    <n v="25"/>
    <n v="19"/>
    <n v="1851"/>
    <x v="622"/>
  </r>
  <r>
    <x v="25"/>
    <s v="Solstice"/>
    <n v="2008"/>
    <x v="12"/>
    <x v="1"/>
    <n v="173"/>
    <n v="4"/>
    <x v="3"/>
    <s v="rear wheel drive"/>
    <n v="2"/>
    <s v="Performance"/>
    <s v="Compact"/>
    <s v="Convertible"/>
    <n v="25"/>
    <n v="19"/>
    <n v="210"/>
    <x v="2720"/>
  </r>
  <r>
    <x v="25"/>
    <s v="Solstice"/>
    <n v="2008"/>
    <x v="12"/>
    <x v="1"/>
    <n v="173"/>
    <n v="4"/>
    <x v="3"/>
    <s v="rear wheel drive"/>
    <n v="2"/>
    <s v="Performance"/>
    <s v="Compact"/>
    <s v="Convertible"/>
    <n v="25"/>
    <n v="19"/>
    <n v="210"/>
    <x v="2721"/>
  </r>
  <r>
    <x v="25"/>
    <s v="Solstice"/>
    <n v="2009"/>
    <x v="10"/>
    <x v="3"/>
    <n v="173"/>
    <n v="4"/>
    <x v="3"/>
    <s v="rear wheel drive"/>
    <n v="2"/>
    <s v="Performance"/>
    <s v="Compact"/>
    <s v="Convertible"/>
    <n v="25"/>
    <n v="19"/>
    <n v="210"/>
    <x v="2722"/>
  </r>
  <r>
    <x v="25"/>
    <s v="Solstice"/>
    <n v="2009"/>
    <x v="10"/>
    <x v="3"/>
    <n v="173"/>
    <n v="4"/>
    <x v="3"/>
    <s v="rear wheel drive"/>
    <n v="2"/>
    <s v="Performance"/>
    <s v="Compact"/>
    <s v="Convertible"/>
    <n v="25"/>
    <n v="19"/>
    <n v="210"/>
    <x v="2723"/>
  </r>
  <r>
    <x v="25"/>
    <s v="Solstice"/>
    <n v="2009"/>
    <x v="10"/>
    <x v="3"/>
    <n v="173"/>
    <n v="4"/>
    <x v="3"/>
    <s v="rear wheel drive"/>
    <n v="2"/>
    <s v="Performance"/>
    <s v="Compact"/>
    <s v="Coupe"/>
    <n v="25"/>
    <n v="19"/>
    <n v="210"/>
    <x v="337"/>
  </r>
  <r>
    <x v="34"/>
    <s v="9-2X"/>
    <n v="2006"/>
    <x v="24"/>
    <x v="1"/>
    <n v="173"/>
    <n v="4"/>
    <x v="3"/>
    <s v="all wheel drive"/>
    <n v="4"/>
    <s v="Luxury"/>
    <s v="Compact"/>
    <s v="Wagon"/>
    <n v="26"/>
    <n v="19"/>
    <n v="376"/>
    <x v="1713"/>
  </r>
  <r>
    <x v="2"/>
    <s v="Monte Carlo"/>
    <n v="2005"/>
    <x v="20"/>
    <x v="1"/>
    <n v="180"/>
    <n v="6"/>
    <x v="1"/>
    <s v="front wheel drive"/>
    <n v="2"/>
    <s v="N/A"/>
    <s v="Midsize"/>
    <s v="Coupe"/>
    <n v="29"/>
    <n v="19"/>
    <n v="1385"/>
    <x v="2724"/>
  </r>
  <r>
    <x v="29"/>
    <s v="Cutlass Calais"/>
    <n v="1990"/>
    <x v="7"/>
    <x v="1"/>
    <n v="180"/>
    <n v="4"/>
    <x v="3"/>
    <s v="front wheel drive"/>
    <n v="4"/>
    <s v="N/A"/>
    <s v="Compact"/>
    <s v="Sedan"/>
    <n v="29"/>
    <n v="19"/>
    <n v="26"/>
    <x v="176"/>
  </r>
  <r>
    <x v="29"/>
    <s v="Cutlass Calais"/>
    <n v="1990"/>
    <x v="7"/>
    <x v="1"/>
    <n v="180"/>
    <n v="4"/>
    <x v="3"/>
    <s v="front wheel drive"/>
    <n v="2"/>
    <s v="N/A"/>
    <s v="Compact"/>
    <s v="Coupe"/>
    <n v="29"/>
    <n v="19"/>
    <n v="26"/>
    <x v="176"/>
  </r>
  <r>
    <x v="24"/>
    <s v="Regal"/>
    <n v="2016"/>
    <x v="1"/>
    <x v="6"/>
    <n v="182"/>
    <n v="4"/>
    <x v="1"/>
    <s v="front wheel drive"/>
    <n v="4"/>
    <s v="Flex Fuel"/>
    <s v="Midsize"/>
    <s v="Sedan"/>
    <n v="31"/>
    <n v="19"/>
    <n v="155"/>
    <x v="814"/>
  </r>
  <r>
    <x v="24"/>
    <s v="Regal"/>
    <n v="2017"/>
    <x v="2"/>
    <x v="6"/>
    <n v="182"/>
    <n v="4"/>
    <x v="1"/>
    <s v="front wheel drive"/>
    <n v="4"/>
    <s v="Flex Fuel"/>
    <s v="Midsize"/>
    <s v="Sedan"/>
    <n v="30"/>
    <n v="19"/>
    <n v="155"/>
    <x v="814"/>
  </r>
  <r>
    <x v="7"/>
    <s v="Sportage"/>
    <n v="2015"/>
    <x v="0"/>
    <x v="1"/>
    <n v="182"/>
    <n v="4"/>
    <x v="1"/>
    <s v="all wheel drive"/>
    <n v="4"/>
    <s v="Crossover"/>
    <s v="Compact"/>
    <s v="4dr SUV"/>
    <n v="26"/>
    <n v="19"/>
    <n v="1720"/>
    <x v="226"/>
  </r>
  <r>
    <x v="7"/>
    <s v="Sportage"/>
    <n v="2015"/>
    <x v="0"/>
    <x v="1"/>
    <n v="182"/>
    <n v="4"/>
    <x v="1"/>
    <s v="all wheel drive"/>
    <n v="4"/>
    <s v="Crossover"/>
    <s v="Compact"/>
    <s v="4dr SUV"/>
    <n v="26"/>
    <n v="19"/>
    <n v="1720"/>
    <x v="1077"/>
  </r>
  <r>
    <x v="7"/>
    <s v="Sportage"/>
    <n v="2016"/>
    <x v="1"/>
    <x v="1"/>
    <n v="182"/>
    <n v="4"/>
    <x v="1"/>
    <s v="all wheel drive"/>
    <n v="4"/>
    <s v="Crossover"/>
    <s v="Compact"/>
    <s v="4dr SUV"/>
    <n v="26"/>
    <n v="19"/>
    <n v="1720"/>
    <x v="1021"/>
  </r>
  <r>
    <x v="7"/>
    <s v="Sportage"/>
    <n v="2016"/>
    <x v="1"/>
    <x v="1"/>
    <n v="182"/>
    <n v="4"/>
    <x v="1"/>
    <s v="all wheel drive"/>
    <n v="4"/>
    <s v="Crossover"/>
    <s v="Compact"/>
    <s v="4dr SUV"/>
    <n v="26"/>
    <n v="19"/>
    <n v="1720"/>
    <x v="894"/>
  </r>
  <r>
    <x v="14"/>
    <s v="Santa Fe Sport"/>
    <n v="2015"/>
    <x v="0"/>
    <x v="1"/>
    <n v="190"/>
    <n v="4"/>
    <x v="1"/>
    <s v="all wheel drive"/>
    <n v="4"/>
    <s v="Crossover"/>
    <s v="Midsize"/>
    <s v="4dr SUV"/>
    <n v="25"/>
    <n v="19"/>
    <n v="1439"/>
    <x v="2016"/>
  </r>
  <r>
    <x v="14"/>
    <s v="Santa Fe Sport"/>
    <n v="2016"/>
    <x v="1"/>
    <x v="1"/>
    <n v="190"/>
    <n v="4"/>
    <x v="1"/>
    <s v="all wheel drive"/>
    <n v="4"/>
    <s v="Crossover"/>
    <s v="Midsize"/>
    <s v="4dr SUV"/>
    <n v="25"/>
    <n v="19"/>
    <n v="1439"/>
    <x v="2016"/>
  </r>
  <r>
    <x v="21"/>
    <s v="I30"/>
    <n v="1999"/>
    <x v="11"/>
    <x v="1"/>
    <n v="190"/>
    <n v="6"/>
    <x v="3"/>
    <s v="front wheel drive"/>
    <n v="4"/>
    <s v="Luxury,Performance"/>
    <s v="Midsize"/>
    <s v="Sedan"/>
    <n v="24"/>
    <n v="19"/>
    <n v="190"/>
    <x v="2725"/>
  </r>
  <r>
    <x v="7"/>
    <s v="Sorento"/>
    <n v="2015"/>
    <x v="0"/>
    <x v="1"/>
    <n v="191"/>
    <n v="4"/>
    <x v="1"/>
    <s v="all wheel drive"/>
    <n v="4"/>
    <s v="Crossover"/>
    <s v="Midsize"/>
    <s v="4dr SUV"/>
    <n v="25"/>
    <n v="19"/>
    <n v="1720"/>
    <x v="970"/>
  </r>
  <r>
    <x v="1"/>
    <s v="Prelude"/>
    <n v="2001"/>
    <x v="15"/>
    <x v="2"/>
    <n v="195"/>
    <n v="4"/>
    <x v="1"/>
    <s v="front wheel drive"/>
    <n v="2"/>
    <s v="Performance"/>
    <s v="Compact"/>
    <s v="Coupe"/>
    <n v="24"/>
    <n v="19"/>
    <n v="2202"/>
    <x v="2726"/>
  </r>
  <r>
    <x v="23"/>
    <s v="Laser"/>
    <n v="1992"/>
    <x v="16"/>
    <x v="1"/>
    <n v="195"/>
    <n v="4"/>
    <x v="3"/>
    <s v="front wheel drive"/>
    <n v="2"/>
    <s v="Hatchback,Performance"/>
    <s v="Compact"/>
    <s v="2dr Hatchback"/>
    <n v="26"/>
    <n v="19"/>
    <n v="535"/>
    <x v="176"/>
  </r>
  <r>
    <x v="23"/>
    <s v="Laser"/>
    <n v="1993"/>
    <x v="17"/>
    <x v="1"/>
    <n v="195"/>
    <n v="4"/>
    <x v="3"/>
    <s v="front wheel drive"/>
    <n v="2"/>
    <s v="Hatchback,Performance"/>
    <s v="Compact"/>
    <s v="2dr Hatchback"/>
    <n v="26"/>
    <n v="19"/>
    <n v="535"/>
    <x v="176"/>
  </r>
  <r>
    <x v="23"/>
    <s v="Laser"/>
    <n v="1994"/>
    <x v="23"/>
    <x v="1"/>
    <n v="195"/>
    <n v="4"/>
    <x v="3"/>
    <s v="front wheel drive"/>
    <n v="2"/>
    <s v="Hatchback,Performance"/>
    <s v="Compact"/>
    <s v="2dr Hatchback"/>
    <n v="26"/>
    <n v="19"/>
    <n v="535"/>
    <x v="176"/>
  </r>
  <r>
    <x v="2"/>
    <s v="Colorado"/>
    <n v="2015"/>
    <x v="0"/>
    <x v="1"/>
    <n v="200"/>
    <n v="4"/>
    <x v="1"/>
    <s v="four wheel drive"/>
    <n v="4"/>
    <s v="N/A"/>
    <s v="Compact"/>
    <s v="Extended Cab Pickup"/>
    <n v="25"/>
    <n v="19"/>
    <n v="1385"/>
    <x v="492"/>
  </r>
  <r>
    <x v="2"/>
    <s v="Colorado"/>
    <n v="2015"/>
    <x v="0"/>
    <x v="1"/>
    <n v="200"/>
    <n v="4"/>
    <x v="1"/>
    <s v="four wheel drive"/>
    <n v="4"/>
    <s v="N/A"/>
    <s v="Compact"/>
    <s v="Extended Cab Pickup"/>
    <n v="25"/>
    <n v="19"/>
    <n v="1385"/>
    <x v="2727"/>
  </r>
  <r>
    <x v="2"/>
    <s v="Colorado"/>
    <n v="2015"/>
    <x v="0"/>
    <x v="1"/>
    <n v="200"/>
    <n v="4"/>
    <x v="3"/>
    <s v="rear wheel drive"/>
    <n v="4"/>
    <s v="N/A"/>
    <s v="Compact"/>
    <s v="Extended Cab Pickup"/>
    <n v="26"/>
    <n v="19"/>
    <n v="1385"/>
    <x v="2696"/>
  </r>
  <r>
    <x v="2"/>
    <s v="Colorado"/>
    <n v="2015"/>
    <x v="0"/>
    <x v="1"/>
    <n v="200"/>
    <n v="4"/>
    <x v="3"/>
    <s v="rear wheel drive"/>
    <n v="4"/>
    <s v="N/A"/>
    <s v="Compact"/>
    <s v="Extended Cab Pickup"/>
    <n v="26"/>
    <n v="19"/>
    <n v="1385"/>
    <x v="830"/>
  </r>
  <r>
    <x v="2"/>
    <s v="Colorado"/>
    <n v="2015"/>
    <x v="0"/>
    <x v="1"/>
    <n v="200"/>
    <n v="4"/>
    <x v="1"/>
    <s v="four wheel drive"/>
    <n v="4"/>
    <s v="N/A"/>
    <s v="Compact"/>
    <s v="Extended Cab Pickup"/>
    <n v="25"/>
    <n v="19"/>
    <n v="1385"/>
    <x v="2728"/>
  </r>
  <r>
    <x v="2"/>
    <s v="Colorado"/>
    <n v="2016"/>
    <x v="1"/>
    <x v="1"/>
    <n v="200"/>
    <n v="4"/>
    <x v="1"/>
    <s v="four wheel drive"/>
    <n v="4"/>
    <s v="N/A"/>
    <s v="Compact"/>
    <s v="Extended Cab Pickup"/>
    <n v="25"/>
    <n v="19"/>
    <n v="1385"/>
    <x v="2729"/>
  </r>
  <r>
    <x v="2"/>
    <s v="Colorado"/>
    <n v="2016"/>
    <x v="1"/>
    <x v="1"/>
    <n v="200"/>
    <n v="4"/>
    <x v="3"/>
    <s v="rear wheel drive"/>
    <n v="4"/>
    <s v="N/A"/>
    <s v="Compact"/>
    <s v="Extended Cab Pickup"/>
    <n v="26"/>
    <n v="19"/>
    <n v="1385"/>
    <x v="2730"/>
  </r>
  <r>
    <x v="2"/>
    <s v="Colorado"/>
    <n v="2016"/>
    <x v="1"/>
    <x v="1"/>
    <n v="200"/>
    <n v="4"/>
    <x v="1"/>
    <s v="four wheel drive"/>
    <n v="4"/>
    <s v="N/A"/>
    <s v="Compact"/>
    <s v="Extended Cab Pickup"/>
    <n v="25"/>
    <n v="19"/>
    <n v="1385"/>
    <x v="2731"/>
  </r>
  <r>
    <x v="2"/>
    <s v="Colorado"/>
    <n v="2016"/>
    <x v="1"/>
    <x v="1"/>
    <n v="200"/>
    <n v="4"/>
    <x v="1"/>
    <s v="four wheel drive"/>
    <n v="4"/>
    <s v="Diesel"/>
    <s v="Compact"/>
    <s v="Extended Cab Pickup"/>
    <n v="25"/>
    <n v="19"/>
    <n v="1385"/>
    <x v="2732"/>
  </r>
  <r>
    <x v="2"/>
    <s v="Colorado"/>
    <n v="2016"/>
    <x v="1"/>
    <x v="1"/>
    <n v="200"/>
    <n v="4"/>
    <x v="3"/>
    <s v="rear wheel drive"/>
    <n v="4"/>
    <s v="Diesel"/>
    <s v="Compact"/>
    <s v="Extended Cab Pickup"/>
    <n v="26"/>
    <n v="19"/>
    <n v="1385"/>
    <x v="2733"/>
  </r>
  <r>
    <x v="28"/>
    <s v="Concorde"/>
    <n v="2003"/>
    <x v="18"/>
    <x v="1"/>
    <n v="200"/>
    <n v="6"/>
    <x v="1"/>
    <s v="front wheel drive"/>
    <n v="4"/>
    <s v="N/A"/>
    <s v="Large"/>
    <s v="Sedan"/>
    <n v="27"/>
    <n v="19"/>
    <n v="1013"/>
    <x v="2734"/>
  </r>
  <r>
    <x v="28"/>
    <s v="Concorde"/>
    <n v="2004"/>
    <x v="19"/>
    <x v="1"/>
    <n v="200"/>
    <n v="6"/>
    <x v="1"/>
    <s v="front wheel drive"/>
    <n v="4"/>
    <s v="N/A"/>
    <s v="Large"/>
    <s v="Sedan"/>
    <n v="27"/>
    <n v="19"/>
    <n v="1013"/>
    <x v="2000"/>
  </r>
  <r>
    <x v="22"/>
    <s v="Intrepid"/>
    <n v="2003"/>
    <x v="18"/>
    <x v="1"/>
    <n v="200"/>
    <n v="6"/>
    <x v="1"/>
    <s v="front wheel drive"/>
    <n v="4"/>
    <s v="N/A"/>
    <s v="Large"/>
    <s v="Sedan"/>
    <n v="27"/>
    <n v="19"/>
    <n v="1851"/>
    <x v="2735"/>
  </r>
  <r>
    <x v="22"/>
    <s v="Intrepid"/>
    <n v="2004"/>
    <x v="19"/>
    <x v="1"/>
    <n v="200"/>
    <n v="6"/>
    <x v="1"/>
    <s v="front wheel drive"/>
    <n v="4"/>
    <s v="N/A"/>
    <s v="Large"/>
    <s v="Sedan"/>
    <n v="27"/>
    <n v="19"/>
    <n v="1851"/>
    <x v="2736"/>
  </r>
  <r>
    <x v="22"/>
    <s v="Stratus"/>
    <n v="2004"/>
    <x v="19"/>
    <x v="1"/>
    <n v="200"/>
    <n v="6"/>
    <x v="1"/>
    <s v="front wheel drive"/>
    <n v="4"/>
    <s v="N/A"/>
    <s v="Midsize"/>
    <s v="Sedan"/>
    <n v="26"/>
    <n v="19"/>
    <n v="1851"/>
    <x v="2737"/>
  </r>
  <r>
    <x v="22"/>
    <s v="Stratus"/>
    <n v="2004"/>
    <x v="19"/>
    <x v="1"/>
    <n v="200"/>
    <n v="6"/>
    <x v="1"/>
    <s v="front wheel drive"/>
    <n v="4"/>
    <s v="Performance"/>
    <s v="Midsize"/>
    <s v="Sedan"/>
    <n v="25"/>
    <n v="19"/>
    <n v="1851"/>
    <x v="425"/>
  </r>
  <r>
    <x v="22"/>
    <s v="Stratus"/>
    <n v="2004"/>
    <x v="19"/>
    <x v="1"/>
    <n v="200"/>
    <n v="6"/>
    <x v="1"/>
    <s v="front wheel drive"/>
    <n v="4"/>
    <s v="N/A"/>
    <s v="Midsize"/>
    <s v="Sedan"/>
    <n v="26"/>
    <n v="19"/>
    <n v="1851"/>
    <x v="1041"/>
  </r>
  <r>
    <x v="22"/>
    <s v="Stratus"/>
    <n v="2004"/>
    <x v="19"/>
    <x v="1"/>
    <n v="200"/>
    <n v="6"/>
    <x v="1"/>
    <s v="front wheel drive"/>
    <n v="4"/>
    <s v="N/A"/>
    <s v="Midsize"/>
    <s v="Sedan"/>
    <n v="25"/>
    <n v="19"/>
    <n v="1851"/>
    <x v="2738"/>
  </r>
  <r>
    <x v="22"/>
    <s v="Stratus"/>
    <n v="2005"/>
    <x v="20"/>
    <x v="1"/>
    <n v="200"/>
    <n v="6"/>
    <x v="1"/>
    <s v="front wheel drive"/>
    <n v="4"/>
    <s v="Performance"/>
    <s v="Midsize"/>
    <s v="Sedan"/>
    <n v="25"/>
    <n v="19"/>
    <n v="1851"/>
    <x v="2739"/>
  </r>
  <r>
    <x v="22"/>
    <s v="Stratus"/>
    <n v="2005"/>
    <x v="20"/>
    <x v="1"/>
    <n v="200"/>
    <n v="6"/>
    <x v="1"/>
    <s v="front wheel drive"/>
    <n v="4"/>
    <s v="Performance"/>
    <s v="Midsize"/>
    <s v="Sedan"/>
    <n v="25"/>
    <n v="19"/>
    <n v="1851"/>
    <x v="1697"/>
  </r>
  <r>
    <x v="22"/>
    <s v="Stratus"/>
    <n v="2006"/>
    <x v="24"/>
    <x v="1"/>
    <n v="200"/>
    <n v="6"/>
    <x v="1"/>
    <s v="front wheel drive"/>
    <n v="4"/>
    <s v="Performance"/>
    <s v="Midsize"/>
    <s v="Sedan"/>
    <n v="25"/>
    <n v="19"/>
    <n v="1851"/>
    <x v="2740"/>
  </r>
  <r>
    <x v="30"/>
    <s v="Canyon"/>
    <n v="2015"/>
    <x v="0"/>
    <x v="1"/>
    <n v="200"/>
    <n v="4"/>
    <x v="1"/>
    <s v="four wheel drive"/>
    <n v="4"/>
    <s v="N/A"/>
    <s v="Compact"/>
    <s v="Extended Cab Pickup"/>
    <n v="25"/>
    <n v="19"/>
    <n v="549"/>
    <x v="2741"/>
  </r>
  <r>
    <x v="30"/>
    <s v="Canyon"/>
    <n v="2015"/>
    <x v="0"/>
    <x v="1"/>
    <n v="200"/>
    <n v="4"/>
    <x v="3"/>
    <s v="rear wheel drive"/>
    <n v="4"/>
    <s v="N/A"/>
    <s v="Compact"/>
    <s v="Extended Cab Pickup"/>
    <n v="26"/>
    <n v="19"/>
    <n v="549"/>
    <x v="2742"/>
  </r>
  <r>
    <x v="30"/>
    <s v="Canyon"/>
    <n v="2015"/>
    <x v="0"/>
    <x v="1"/>
    <n v="200"/>
    <n v="4"/>
    <x v="3"/>
    <s v="rear wheel drive"/>
    <n v="4"/>
    <s v="N/A"/>
    <s v="Compact"/>
    <s v="Extended Cab Pickup"/>
    <n v="26"/>
    <n v="19"/>
    <n v="549"/>
    <x v="580"/>
  </r>
  <r>
    <x v="30"/>
    <s v="Canyon"/>
    <n v="2015"/>
    <x v="0"/>
    <x v="1"/>
    <n v="200"/>
    <n v="4"/>
    <x v="1"/>
    <s v="four wheel drive"/>
    <n v="4"/>
    <s v="N/A"/>
    <s v="Compact"/>
    <s v="Extended Cab Pickup"/>
    <n v="25"/>
    <n v="19"/>
    <n v="549"/>
    <x v="2743"/>
  </r>
  <r>
    <x v="30"/>
    <s v="Canyon"/>
    <n v="2015"/>
    <x v="0"/>
    <x v="1"/>
    <n v="200"/>
    <n v="4"/>
    <x v="1"/>
    <s v="four wheel drive"/>
    <n v="4"/>
    <s v="N/A"/>
    <s v="Compact"/>
    <s v="Extended Cab Pickup"/>
    <n v="25"/>
    <n v="19"/>
    <n v="549"/>
    <x v="1109"/>
  </r>
  <r>
    <x v="30"/>
    <s v="Canyon"/>
    <n v="2016"/>
    <x v="1"/>
    <x v="1"/>
    <n v="200"/>
    <n v="4"/>
    <x v="3"/>
    <s v="rear wheel drive"/>
    <n v="4"/>
    <s v="N/A"/>
    <s v="Compact"/>
    <s v="Extended Cab Pickup"/>
    <n v="26"/>
    <n v="19"/>
    <n v="549"/>
    <x v="2744"/>
  </r>
  <r>
    <x v="30"/>
    <s v="Canyon"/>
    <n v="2016"/>
    <x v="1"/>
    <x v="1"/>
    <n v="200"/>
    <n v="4"/>
    <x v="1"/>
    <s v="four wheel drive"/>
    <n v="4"/>
    <s v="N/A"/>
    <s v="Compact"/>
    <s v="Extended Cab Pickup"/>
    <n v="25"/>
    <n v="19"/>
    <n v="549"/>
    <x v="2745"/>
  </r>
  <r>
    <x v="30"/>
    <s v="Canyon"/>
    <n v="2016"/>
    <x v="1"/>
    <x v="1"/>
    <n v="200"/>
    <n v="4"/>
    <x v="3"/>
    <s v="rear wheel drive"/>
    <n v="4"/>
    <s v="N/A"/>
    <s v="Compact"/>
    <s v="Extended Cab Pickup"/>
    <n v="26"/>
    <n v="19"/>
    <n v="549"/>
    <x v="2746"/>
  </r>
  <r>
    <x v="30"/>
    <s v="Canyon"/>
    <n v="2016"/>
    <x v="1"/>
    <x v="1"/>
    <n v="200"/>
    <n v="4"/>
    <x v="1"/>
    <s v="four wheel drive"/>
    <n v="4"/>
    <s v="N/A"/>
    <s v="Compact"/>
    <s v="Extended Cab Pickup"/>
    <n v="25"/>
    <n v="19"/>
    <n v="549"/>
    <x v="2747"/>
  </r>
  <r>
    <x v="8"/>
    <s v="Five Hundred"/>
    <n v="2005"/>
    <x v="20"/>
    <x v="1"/>
    <n v="203"/>
    <n v="6"/>
    <x v="1"/>
    <s v="front wheel drive"/>
    <n v="4"/>
    <s v="N/A"/>
    <s v="Large"/>
    <s v="Sedan"/>
    <n v="26"/>
    <n v="19"/>
    <n v="5657"/>
    <x v="2748"/>
  </r>
  <r>
    <x v="8"/>
    <s v="Five Hundred"/>
    <n v="2005"/>
    <x v="20"/>
    <x v="1"/>
    <n v="203"/>
    <n v="6"/>
    <x v="1"/>
    <s v="front wheel drive"/>
    <n v="4"/>
    <s v="N/A"/>
    <s v="Large"/>
    <s v="Sedan"/>
    <n v="26"/>
    <n v="19"/>
    <n v="5657"/>
    <x v="2749"/>
  </r>
  <r>
    <x v="8"/>
    <s v="Five Hundred"/>
    <n v="2005"/>
    <x v="20"/>
    <x v="1"/>
    <n v="203"/>
    <n v="6"/>
    <x v="1"/>
    <s v="front wheel drive"/>
    <n v="4"/>
    <s v="N/A"/>
    <s v="Large"/>
    <s v="Sedan"/>
    <n v="26"/>
    <n v="19"/>
    <n v="5657"/>
    <x v="2750"/>
  </r>
  <r>
    <x v="8"/>
    <s v="Five Hundred"/>
    <n v="2006"/>
    <x v="24"/>
    <x v="1"/>
    <n v="203"/>
    <n v="6"/>
    <x v="1"/>
    <s v="front wheel drive"/>
    <n v="4"/>
    <s v="N/A"/>
    <s v="Large"/>
    <s v="Sedan"/>
    <n v="26"/>
    <n v="19"/>
    <n v="5657"/>
    <x v="2751"/>
  </r>
  <r>
    <x v="8"/>
    <s v="Five Hundred"/>
    <n v="2006"/>
    <x v="24"/>
    <x v="1"/>
    <n v="203"/>
    <n v="6"/>
    <x v="1"/>
    <s v="front wheel drive"/>
    <n v="4"/>
    <s v="N/A"/>
    <s v="Large"/>
    <s v="Sedan"/>
    <n v="26"/>
    <n v="19"/>
    <n v="5657"/>
    <x v="767"/>
  </r>
  <r>
    <x v="8"/>
    <s v="Five Hundred"/>
    <n v="2007"/>
    <x v="25"/>
    <x v="1"/>
    <n v="203"/>
    <n v="6"/>
    <x v="1"/>
    <s v="front wheel drive"/>
    <n v="4"/>
    <s v="N/A"/>
    <s v="Large"/>
    <s v="Sedan"/>
    <n v="26"/>
    <n v="19"/>
    <n v="5657"/>
    <x v="1712"/>
  </r>
  <r>
    <x v="8"/>
    <s v="Five Hundred"/>
    <n v="2007"/>
    <x v="25"/>
    <x v="1"/>
    <n v="203"/>
    <n v="6"/>
    <x v="1"/>
    <s v="front wheel drive"/>
    <n v="4"/>
    <s v="N/A"/>
    <s v="Large"/>
    <s v="Sedan"/>
    <n v="26"/>
    <n v="19"/>
    <n v="5657"/>
    <x v="2752"/>
  </r>
  <r>
    <x v="34"/>
    <n v="45538"/>
    <n v="2010"/>
    <x v="9"/>
    <x v="3"/>
    <n v="207"/>
    <n v="4"/>
    <x v="1"/>
    <s v="front wheel drive"/>
    <n v="4"/>
    <s v="Luxury"/>
    <s v="Midsize"/>
    <s v="Sedan"/>
    <n v="28"/>
    <n v="19"/>
    <n v="376"/>
    <x v="2753"/>
  </r>
  <r>
    <x v="34"/>
    <n v="45538"/>
    <n v="2010"/>
    <x v="9"/>
    <x v="3"/>
    <n v="207"/>
    <n v="4"/>
    <x v="1"/>
    <s v="front wheel drive"/>
    <n v="4"/>
    <s v="Luxury"/>
    <s v="Compact"/>
    <s v="Wagon"/>
    <n v="27"/>
    <n v="19"/>
    <n v="376"/>
    <x v="111"/>
  </r>
  <r>
    <x v="34"/>
    <n v="45538"/>
    <n v="2010"/>
    <x v="9"/>
    <x v="3"/>
    <n v="207"/>
    <n v="4"/>
    <x v="1"/>
    <s v="front wheel drive"/>
    <n v="2"/>
    <s v="Luxury"/>
    <s v="Compact"/>
    <s v="Convertible"/>
    <n v="27"/>
    <n v="19"/>
    <n v="376"/>
    <x v="2754"/>
  </r>
  <r>
    <x v="34"/>
    <n v="45538"/>
    <n v="2009"/>
    <x v="10"/>
    <x v="3"/>
    <n v="210"/>
    <n v="4"/>
    <x v="1"/>
    <s v="front wheel drive"/>
    <n v="4"/>
    <s v="Luxury"/>
    <s v="Compact"/>
    <s v="Wagon"/>
    <n v="27"/>
    <n v="19"/>
    <n v="376"/>
    <x v="2755"/>
  </r>
  <r>
    <x v="34"/>
    <n v="45538"/>
    <n v="2009"/>
    <x v="10"/>
    <x v="3"/>
    <n v="210"/>
    <n v="4"/>
    <x v="3"/>
    <s v="front wheel drive"/>
    <n v="4"/>
    <s v="Luxury"/>
    <s v="Midsize"/>
    <s v="Sedan"/>
    <n v="29"/>
    <n v="19"/>
    <n v="376"/>
    <x v="2756"/>
  </r>
  <r>
    <x v="34"/>
    <n v="45538"/>
    <n v="2009"/>
    <x v="10"/>
    <x v="3"/>
    <n v="210"/>
    <n v="4"/>
    <x v="3"/>
    <s v="front wheel drive"/>
    <n v="4"/>
    <s v="Luxury"/>
    <s v="Compact"/>
    <s v="Wagon"/>
    <n v="29"/>
    <n v="19"/>
    <n v="376"/>
    <x v="1241"/>
  </r>
  <r>
    <x v="34"/>
    <n v="45538"/>
    <n v="2009"/>
    <x v="10"/>
    <x v="3"/>
    <n v="210"/>
    <n v="4"/>
    <x v="1"/>
    <s v="front wheel drive"/>
    <n v="4"/>
    <s v="Luxury"/>
    <s v="Compact"/>
    <s v="Wagon"/>
    <n v="27"/>
    <n v="19"/>
    <n v="376"/>
    <x v="2757"/>
  </r>
  <r>
    <x v="34"/>
    <n v="45538"/>
    <n v="2009"/>
    <x v="10"/>
    <x v="3"/>
    <n v="210"/>
    <n v="4"/>
    <x v="1"/>
    <s v="front wheel drive"/>
    <n v="4"/>
    <s v="Luxury"/>
    <s v="Midsize"/>
    <s v="Sedan"/>
    <n v="28"/>
    <n v="19"/>
    <n v="376"/>
    <x v="2758"/>
  </r>
  <r>
    <x v="34"/>
    <n v="45538"/>
    <n v="2009"/>
    <x v="10"/>
    <x v="3"/>
    <n v="210"/>
    <n v="4"/>
    <x v="1"/>
    <s v="front wheel drive"/>
    <n v="4"/>
    <s v="Luxury"/>
    <s v="Midsize"/>
    <s v="Sedan"/>
    <n v="28"/>
    <n v="19"/>
    <n v="376"/>
    <x v="926"/>
  </r>
  <r>
    <x v="34"/>
    <n v="45538"/>
    <n v="2011"/>
    <x v="6"/>
    <x v="3"/>
    <n v="210"/>
    <n v="4"/>
    <x v="1"/>
    <s v="front wheel drive"/>
    <n v="4"/>
    <s v="Luxury"/>
    <s v="Compact"/>
    <s v="Wagon"/>
    <n v="27"/>
    <n v="19"/>
    <n v="376"/>
    <x v="111"/>
  </r>
  <r>
    <x v="34"/>
    <n v="45538"/>
    <n v="2011"/>
    <x v="6"/>
    <x v="3"/>
    <n v="210"/>
    <n v="4"/>
    <x v="1"/>
    <s v="front wheel drive"/>
    <n v="4"/>
    <s v="Luxury"/>
    <s v="Midsize"/>
    <s v="Sedan"/>
    <n v="28"/>
    <n v="19"/>
    <n v="376"/>
    <x v="2753"/>
  </r>
  <r>
    <x v="34"/>
    <n v="45538"/>
    <n v="2009"/>
    <x v="10"/>
    <x v="3"/>
    <n v="210"/>
    <n v="4"/>
    <x v="3"/>
    <s v="front wheel drive"/>
    <n v="2"/>
    <s v="Luxury"/>
    <s v="Compact"/>
    <s v="Convertible"/>
    <n v="27"/>
    <n v="19"/>
    <n v="376"/>
    <x v="2759"/>
  </r>
  <r>
    <x v="34"/>
    <n v="45538"/>
    <n v="2009"/>
    <x v="10"/>
    <x v="3"/>
    <n v="210"/>
    <n v="4"/>
    <x v="1"/>
    <s v="front wheel drive"/>
    <n v="2"/>
    <s v="Luxury"/>
    <s v="Compact"/>
    <s v="Convertible"/>
    <n v="27"/>
    <n v="19"/>
    <n v="376"/>
    <x v="2760"/>
  </r>
  <r>
    <x v="34"/>
    <n v="45538"/>
    <n v="2009"/>
    <x v="10"/>
    <x v="3"/>
    <n v="210"/>
    <n v="4"/>
    <x v="1"/>
    <s v="front wheel drive"/>
    <n v="2"/>
    <s v="Luxury"/>
    <s v="Compact"/>
    <s v="Convertible"/>
    <n v="27"/>
    <n v="19"/>
    <n v="376"/>
    <x v="2761"/>
  </r>
  <r>
    <x v="34"/>
    <n v="45538"/>
    <n v="2011"/>
    <x v="6"/>
    <x v="3"/>
    <n v="210"/>
    <n v="4"/>
    <x v="1"/>
    <s v="front wheel drive"/>
    <n v="2"/>
    <s v="Luxury"/>
    <s v="Compact"/>
    <s v="Convertible"/>
    <n v="27"/>
    <n v="19"/>
    <n v="376"/>
    <x v="2754"/>
  </r>
  <r>
    <x v="2"/>
    <s v="Monte Carlo"/>
    <n v="2006"/>
    <x v="24"/>
    <x v="6"/>
    <n v="211"/>
    <n v="6"/>
    <x v="1"/>
    <s v="front wheel drive"/>
    <n v="2"/>
    <s v="Flex Fuel"/>
    <s v="Midsize"/>
    <s v="Coupe"/>
    <n v="29"/>
    <n v="19"/>
    <n v="1385"/>
    <x v="2762"/>
  </r>
  <r>
    <x v="2"/>
    <s v="Monte Carlo"/>
    <n v="2006"/>
    <x v="24"/>
    <x v="6"/>
    <n v="211"/>
    <n v="6"/>
    <x v="1"/>
    <s v="front wheel drive"/>
    <n v="2"/>
    <s v="Flex Fuel"/>
    <s v="Midsize"/>
    <s v="Coupe"/>
    <n v="29"/>
    <n v="19"/>
    <n v="1385"/>
    <x v="2763"/>
  </r>
  <r>
    <x v="2"/>
    <s v="Monte Carlo"/>
    <n v="2007"/>
    <x v="25"/>
    <x v="6"/>
    <n v="211"/>
    <n v="6"/>
    <x v="1"/>
    <s v="front wheel drive"/>
    <n v="2"/>
    <s v="Flex Fuel"/>
    <s v="Midsize"/>
    <s v="Coupe"/>
    <n v="29"/>
    <n v="19"/>
    <n v="1385"/>
    <x v="1016"/>
  </r>
  <r>
    <x v="2"/>
    <s v="Monte Carlo"/>
    <n v="2007"/>
    <x v="25"/>
    <x v="6"/>
    <n v="211"/>
    <n v="6"/>
    <x v="1"/>
    <s v="front wheel drive"/>
    <n v="2"/>
    <s v="Flex Fuel"/>
    <s v="Midsize"/>
    <s v="Coupe"/>
    <n v="29"/>
    <n v="19"/>
    <n v="1385"/>
    <x v="2764"/>
  </r>
  <r>
    <x v="22"/>
    <s v="Neon"/>
    <n v="2003"/>
    <x v="18"/>
    <x v="2"/>
    <n v="215"/>
    <n v="4"/>
    <x v="3"/>
    <s v="front wheel drive"/>
    <n v="4"/>
    <s v="Factory Tuner,Performance"/>
    <s v="Compact"/>
    <s v="Sedan"/>
    <n v="27"/>
    <n v="19"/>
    <n v="1851"/>
    <x v="2765"/>
  </r>
  <r>
    <x v="21"/>
    <s v="G Sedan"/>
    <n v="2011"/>
    <x v="6"/>
    <x v="3"/>
    <n v="218"/>
    <n v="6"/>
    <x v="1"/>
    <s v="all wheel drive"/>
    <n v="4"/>
    <s v="Luxury"/>
    <s v="Midsize"/>
    <s v="Sedan"/>
    <n v="27"/>
    <n v="19"/>
    <n v="190"/>
    <x v="2138"/>
  </r>
  <r>
    <x v="21"/>
    <s v="G Sedan"/>
    <n v="2012"/>
    <x v="5"/>
    <x v="3"/>
    <n v="218"/>
    <n v="6"/>
    <x v="1"/>
    <s v="all wheel drive"/>
    <n v="4"/>
    <s v="Luxury"/>
    <s v="Midsize"/>
    <s v="Sedan"/>
    <n v="27"/>
    <n v="19"/>
    <n v="190"/>
    <x v="2044"/>
  </r>
  <r>
    <x v="22"/>
    <s v="Neon"/>
    <n v="2005"/>
    <x v="20"/>
    <x v="2"/>
    <n v="220"/>
    <n v="4"/>
    <x v="3"/>
    <s v="front wheel drive"/>
    <n v="4"/>
    <s v="Factory Tuner,Performance"/>
    <s v="Compact"/>
    <s v="Sedan"/>
    <n v="28"/>
    <n v="19"/>
    <n v="1851"/>
    <x v="2766"/>
  </r>
  <r>
    <x v="34"/>
    <s v="9-3 Griffin"/>
    <n v="2012"/>
    <x v="5"/>
    <x v="7"/>
    <n v="220"/>
    <n v="4"/>
    <x v="1"/>
    <s v="front wheel drive"/>
    <n v="4"/>
    <s v="Flex Fuel,Luxury"/>
    <s v="Midsize"/>
    <s v="Sedan"/>
    <n v="29"/>
    <n v="19"/>
    <n v="376"/>
    <x v="2336"/>
  </r>
  <r>
    <x v="34"/>
    <s v="9-3 Griffin"/>
    <n v="2012"/>
    <x v="5"/>
    <x v="7"/>
    <n v="220"/>
    <n v="4"/>
    <x v="1"/>
    <s v="front wheel drive"/>
    <n v="4"/>
    <s v="Flex Fuel,Luxury"/>
    <s v="Midsize"/>
    <s v="Sedan"/>
    <n v="29"/>
    <n v="19"/>
    <n v="376"/>
    <x v="2767"/>
  </r>
  <r>
    <x v="0"/>
    <s v="Z3"/>
    <n v="2001"/>
    <x v="15"/>
    <x v="2"/>
    <n v="225"/>
    <n v="6"/>
    <x v="3"/>
    <s v="rear wheel drive"/>
    <n v="2"/>
    <s v="Luxury,Performance"/>
    <s v="Compact"/>
    <s v="Convertible"/>
    <n v="26"/>
    <n v="19"/>
    <n v="3916"/>
    <x v="2768"/>
  </r>
  <r>
    <x v="0"/>
    <s v="Z3"/>
    <n v="2001"/>
    <x v="15"/>
    <x v="2"/>
    <n v="225"/>
    <n v="6"/>
    <x v="3"/>
    <s v="rear wheel drive"/>
    <n v="2"/>
    <s v="Hatchback,Luxury,Performance"/>
    <s v="Compact"/>
    <s v="2dr Hatchback"/>
    <n v="26"/>
    <n v="19"/>
    <n v="3916"/>
    <x v="1319"/>
  </r>
  <r>
    <x v="0"/>
    <s v="Z3"/>
    <n v="2002"/>
    <x v="27"/>
    <x v="2"/>
    <n v="225"/>
    <n v="6"/>
    <x v="3"/>
    <s v="rear wheel drive"/>
    <n v="2"/>
    <s v="Luxury,Performance"/>
    <s v="Compact"/>
    <s v="Convertible"/>
    <n v="26"/>
    <n v="19"/>
    <n v="3916"/>
    <x v="2768"/>
  </r>
  <r>
    <x v="0"/>
    <s v="Z3"/>
    <n v="2002"/>
    <x v="27"/>
    <x v="2"/>
    <n v="225"/>
    <n v="6"/>
    <x v="3"/>
    <s v="rear wheel drive"/>
    <n v="2"/>
    <s v="Hatchback,Luxury,Performance"/>
    <s v="Compact"/>
    <s v="2dr Hatchback"/>
    <n v="26"/>
    <n v="19"/>
    <n v="3916"/>
    <x v="1319"/>
  </r>
  <r>
    <x v="22"/>
    <s v="Neon"/>
    <n v="2004"/>
    <x v="19"/>
    <x v="2"/>
    <n v="225"/>
    <n v="4"/>
    <x v="3"/>
    <s v="front wheel drive"/>
    <n v="4"/>
    <s v="Factory Tuner,Performance"/>
    <s v="Compact"/>
    <s v="Sedan"/>
    <n v="28"/>
    <n v="19"/>
    <n v="1851"/>
    <x v="2769"/>
  </r>
  <r>
    <x v="26"/>
    <s v="S40"/>
    <n v="2009"/>
    <x v="10"/>
    <x v="3"/>
    <n v="227"/>
    <n v="5"/>
    <x v="1"/>
    <s v="front wheel drive"/>
    <n v="4"/>
    <s v="Luxury,Performance"/>
    <s v="Compact"/>
    <s v="Sedan"/>
    <n v="28"/>
    <n v="19"/>
    <n v="870"/>
    <x v="1868"/>
  </r>
  <r>
    <x v="26"/>
    <s v="C70"/>
    <n v="2011"/>
    <x v="6"/>
    <x v="3"/>
    <n v="227"/>
    <n v="5"/>
    <x v="1"/>
    <s v="front wheel drive"/>
    <n v="2"/>
    <s v="Luxury"/>
    <s v="Compact"/>
    <s v="Convertible"/>
    <n v="28"/>
    <n v="19"/>
    <n v="870"/>
    <x v="2770"/>
  </r>
  <r>
    <x v="26"/>
    <s v="C70"/>
    <n v="2013"/>
    <x v="3"/>
    <x v="1"/>
    <n v="227"/>
    <n v="5"/>
    <x v="1"/>
    <s v="front wheel drive"/>
    <n v="2"/>
    <s v="Luxury"/>
    <s v="Compact"/>
    <s v="Convertible"/>
    <n v="28"/>
    <n v="19"/>
    <n v="870"/>
    <x v="1534"/>
  </r>
  <r>
    <x v="0"/>
    <s v="1 Series"/>
    <n v="2013"/>
    <x v="3"/>
    <x v="2"/>
    <n v="230"/>
    <n v="6"/>
    <x v="3"/>
    <s v="rear wheel drive"/>
    <n v="2"/>
    <s v="Luxury,Performance"/>
    <s v="Compact"/>
    <s v="Coupe"/>
    <n v="28"/>
    <n v="19"/>
    <n v="3916"/>
    <x v="919"/>
  </r>
  <r>
    <x v="0"/>
    <s v="1 Series"/>
    <n v="2013"/>
    <x v="3"/>
    <x v="2"/>
    <n v="230"/>
    <n v="6"/>
    <x v="3"/>
    <s v="rear wheel drive"/>
    <n v="2"/>
    <s v="Luxury"/>
    <s v="Compact"/>
    <s v="Convertible"/>
    <n v="28"/>
    <n v="19"/>
    <n v="3916"/>
    <x v="2771"/>
  </r>
  <r>
    <x v="19"/>
    <s v="Q7"/>
    <n v="2014"/>
    <x v="4"/>
    <x v="4"/>
    <n v="240"/>
    <n v="6"/>
    <x v="1"/>
    <s v="all wheel drive"/>
    <n v="4"/>
    <s v="Crossover,Luxury,Diesel"/>
    <s v="Large"/>
    <s v="4dr SUV"/>
    <n v="28"/>
    <n v="19"/>
    <n v="3105"/>
    <x v="2772"/>
  </r>
  <r>
    <x v="19"/>
    <s v="Q7"/>
    <n v="2014"/>
    <x v="4"/>
    <x v="4"/>
    <n v="240"/>
    <n v="6"/>
    <x v="1"/>
    <s v="all wheel drive"/>
    <n v="4"/>
    <s v="Crossover,Luxury,Diesel"/>
    <s v="Large"/>
    <s v="4dr SUV"/>
    <n v="28"/>
    <n v="19"/>
    <n v="3105"/>
    <x v="1836"/>
  </r>
  <r>
    <x v="19"/>
    <s v="Q7"/>
    <n v="2014"/>
    <x v="4"/>
    <x v="4"/>
    <n v="240"/>
    <n v="6"/>
    <x v="1"/>
    <s v="all wheel drive"/>
    <n v="4"/>
    <s v="Crossover,Luxury,Diesel"/>
    <s v="Large"/>
    <s v="4dr SUV"/>
    <n v="28"/>
    <n v="19"/>
    <n v="3105"/>
    <x v="2773"/>
  </r>
  <r>
    <x v="19"/>
    <s v="Q7"/>
    <n v="2015"/>
    <x v="0"/>
    <x v="4"/>
    <n v="240"/>
    <n v="6"/>
    <x v="1"/>
    <s v="all wheel drive"/>
    <n v="4"/>
    <s v="Crossover,Luxury,Diesel"/>
    <s v="Large"/>
    <s v="4dr SUV"/>
    <n v="28"/>
    <n v="19"/>
    <n v="3105"/>
    <x v="2774"/>
  </r>
  <r>
    <x v="19"/>
    <s v="Q7"/>
    <n v="2015"/>
    <x v="0"/>
    <x v="4"/>
    <n v="240"/>
    <n v="6"/>
    <x v="1"/>
    <s v="all wheel drive"/>
    <n v="4"/>
    <s v="Crossover,Luxury,Diesel"/>
    <s v="Large"/>
    <s v="4dr SUV"/>
    <n v="28"/>
    <n v="19"/>
    <n v="3105"/>
    <x v="2481"/>
  </r>
  <r>
    <x v="19"/>
    <s v="Q7"/>
    <n v="2015"/>
    <x v="0"/>
    <x v="4"/>
    <n v="240"/>
    <n v="6"/>
    <x v="1"/>
    <s v="all wheel drive"/>
    <n v="4"/>
    <s v="Crossover,Luxury,Diesel"/>
    <s v="Large"/>
    <s v="4dr SUV"/>
    <n v="28"/>
    <n v="19"/>
    <n v="3105"/>
    <x v="2775"/>
  </r>
  <r>
    <x v="7"/>
    <s v="Sorento"/>
    <n v="2016"/>
    <x v="1"/>
    <x v="1"/>
    <n v="240"/>
    <n v="4"/>
    <x v="1"/>
    <s v="all wheel drive"/>
    <n v="4"/>
    <s v="Crossover"/>
    <s v="Midsize"/>
    <s v="4dr SUV"/>
    <n v="25"/>
    <n v="19"/>
    <n v="1720"/>
    <x v="1094"/>
  </r>
  <r>
    <x v="7"/>
    <s v="Sorento"/>
    <n v="2016"/>
    <x v="1"/>
    <x v="1"/>
    <n v="240"/>
    <n v="4"/>
    <x v="1"/>
    <s v="all wheel drive"/>
    <n v="4"/>
    <s v="Crossover"/>
    <s v="Midsize"/>
    <s v="4dr SUV"/>
    <n v="25"/>
    <n v="19"/>
    <n v="1720"/>
    <x v="152"/>
  </r>
  <r>
    <x v="7"/>
    <s v="Sorento"/>
    <n v="2017"/>
    <x v="2"/>
    <x v="1"/>
    <n v="240"/>
    <n v="4"/>
    <x v="1"/>
    <s v="all wheel drive"/>
    <n v="4"/>
    <s v="Crossover"/>
    <s v="Midsize"/>
    <s v="4dr SUV"/>
    <n v="25"/>
    <n v="19"/>
    <n v="1720"/>
    <x v="1149"/>
  </r>
  <r>
    <x v="13"/>
    <s v="MKC"/>
    <n v="2015"/>
    <x v="0"/>
    <x v="1"/>
    <n v="240"/>
    <n v="4"/>
    <x v="1"/>
    <s v="all wheel drive"/>
    <n v="4"/>
    <s v="Crossover,Luxury"/>
    <s v="Compact"/>
    <s v="4dr SUV"/>
    <n v="26"/>
    <n v="19"/>
    <n v="61"/>
    <x v="21"/>
  </r>
  <r>
    <x v="13"/>
    <s v="MKC"/>
    <n v="2015"/>
    <x v="0"/>
    <x v="1"/>
    <n v="240"/>
    <n v="4"/>
    <x v="1"/>
    <s v="all wheel drive"/>
    <n v="4"/>
    <s v="Crossover,Luxury"/>
    <s v="Compact"/>
    <s v="4dr SUV"/>
    <n v="26"/>
    <n v="19"/>
    <n v="61"/>
    <x v="2776"/>
  </r>
  <r>
    <x v="13"/>
    <s v="MKC"/>
    <n v="2016"/>
    <x v="1"/>
    <x v="1"/>
    <n v="240"/>
    <n v="4"/>
    <x v="1"/>
    <s v="all wheel drive"/>
    <n v="4"/>
    <s v="Crossover,Luxury"/>
    <s v="Compact"/>
    <s v="4dr SUV"/>
    <n v="26"/>
    <n v="19"/>
    <n v="61"/>
    <x v="2777"/>
  </r>
  <r>
    <x v="13"/>
    <s v="MKC"/>
    <n v="2016"/>
    <x v="1"/>
    <x v="1"/>
    <n v="240"/>
    <n v="4"/>
    <x v="1"/>
    <s v="all wheel drive"/>
    <n v="4"/>
    <s v="Crossover,Luxury"/>
    <s v="Compact"/>
    <s v="4dr SUV"/>
    <n v="26"/>
    <n v="19"/>
    <n v="61"/>
    <x v="1576"/>
  </r>
  <r>
    <x v="13"/>
    <s v="MKC"/>
    <n v="2016"/>
    <x v="1"/>
    <x v="1"/>
    <n v="240"/>
    <n v="4"/>
    <x v="1"/>
    <s v="all wheel drive"/>
    <n v="4"/>
    <s v="Crossover,Luxury"/>
    <s v="Compact"/>
    <s v="4dr SUV"/>
    <n v="26"/>
    <n v="19"/>
    <n v="61"/>
    <x v="2778"/>
  </r>
  <r>
    <x v="13"/>
    <s v="MKC"/>
    <n v="2016"/>
    <x v="1"/>
    <x v="1"/>
    <n v="240"/>
    <n v="4"/>
    <x v="1"/>
    <s v="all wheel drive"/>
    <n v="4"/>
    <s v="Crossover,Luxury"/>
    <s v="Compact"/>
    <s v="4dr SUV"/>
    <n v="26"/>
    <n v="19"/>
    <n v="61"/>
    <x v="1750"/>
  </r>
  <r>
    <x v="13"/>
    <s v="MKC"/>
    <n v="2017"/>
    <x v="2"/>
    <x v="1"/>
    <n v="240"/>
    <n v="4"/>
    <x v="1"/>
    <s v="all wheel drive"/>
    <n v="4"/>
    <s v="Crossover,Luxury"/>
    <s v="Compact"/>
    <s v="4dr SUV"/>
    <n v="25"/>
    <n v="19"/>
    <n v="61"/>
    <x v="2779"/>
  </r>
  <r>
    <x v="13"/>
    <s v="MKC"/>
    <n v="2017"/>
    <x v="2"/>
    <x v="1"/>
    <n v="240"/>
    <n v="4"/>
    <x v="1"/>
    <s v="all wheel drive"/>
    <n v="4"/>
    <s v="Crossover,Luxury"/>
    <s v="Compact"/>
    <s v="4dr SUV"/>
    <n v="25"/>
    <n v="19"/>
    <n v="61"/>
    <x v="2780"/>
  </r>
  <r>
    <x v="13"/>
    <s v="MKC"/>
    <n v="2017"/>
    <x v="2"/>
    <x v="1"/>
    <n v="240"/>
    <n v="4"/>
    <x v="1"/>
    <s v="all wheel drive"/>
    <n v="4"/>
    <s v="Crossover,Luxury"/>
    <s v="Compact"/>
    <s v="4dr SUV"/>
    <n v="25"/>
    <n v="19"/>
    <n v="61"/>
    <x v="2781"/>
  </r>
  <r>
    <x v="13"/>
    <s v="MKC"/>
    <n v="2017"/>
    <x v="2"/>
    <x v="1"/>
    <n v="240"/>
    <n v="4"/>
    <x v="1"/>
    <s v="all wheel drive"/>
    <n v="4"/>
    <s v="Crossover,Luxury"/>
    <s v="Compact"/>
    <s v="4dr SUV"/>
    <n v="25"/>
    <n v="19"/>
    <n v="61"/>
    <x v="2782"/>
  </r>
  <r>
    <x v="17"/>
    <s v="Tribute"/>
    <n v="2010"/>
    <x v="9"/>
    <x v="6"/>
    <n v="240"/>
    <n v="6"/>
    <x v="1"/>
    <s v="front wheel drive"/>
    <n v="4"/>
    <s v="Crossover,Flex Fuel"/>
    <s v="Compact"/>
    <s v="4dr SUV"/>
    <n v="25"/>
    <n v="19"/>
    <n v="586"/>
    <x v="2783"/>
  </r>
  <r>
    <x v="17"/>
    <s v="Tribute"/>
    <n v="2011"/>
    <x v="6"/>
    <x v="6"/>
    <n v="240"/>
    <n v="6"/>
    <x v="1"/>
    <s v="front wheel drive"/>
    <n v="4"/>
    <s v="Crossover,Flex Fuel"/>
    <s v="Compact"/>
    <s v="4dr SUV"/>
    <n v="25"/>
    <n v="19"/>
    <n v="586"/>
    <x v="2784"/>
  </r>
  <r>
    <x v="10"/>
    <s v="GL-Class"/>
    <n v="2014"/>
    <x v="4"/>
    <x v="4"/>
    <n v="240"/>
    <n v="6"/>
    <x v="1"/>
    <s v="all wheel drive"/>
    <n v="4"/>
    <s v="Crossover,Luxury,Diesel"/>
    <s v="Large"/>
    <s v="4dr SUV"/>
    <n v="26"/>
    <n v="19"/>
    <n v="617"/>
    <x v="2785"/>
  </r>
  <r>
    <x v="10"/>
    <s v="GL-Class"/>
    <n v="2015"/>
    <x v="0"/>
    <x v="4"/>
    <n v="240"/>
    <n v="6"/>
    <x v="1"/>
    <s v="all wheel drive"/>
    <n v="4"/>
    <s v="Crossover,Luxury,Diesel"/>
    <s v="Large"/>
    <s v="4dr SUV"/>
    <n v="26"/>
    <n v="19"/>
    <n v="617"/>
    <x v="2786"/>
  </r>
  <r>
    <x v="10"/>
    <s v="GL-Class"/>
    <n v="2016"/>
    <x v="1"/>
    <x v="4"/>
    <n v="240"/>
    <n v="6"/>
    <x v="1"/>
    <s v="all wheel drive"/>
    <n v="4"/>
    <s v="Crossover,Luxury,Diesel"/>
    <s v="Large"/>
    <s v="4dr SUV"/>
    <n v="26"/>
    <n v="19"/>
    <n v="617"/>
    <x v="2786"/>
  </r>
  <r>
    <x v="10"/>
    <s v="C-Class"/>
    <n v="2015"/>
    <x v="0"/>
    <x v="2"/>
    <n v="241"/>
    <n v="4"/>
    <x v="1"/>
    <s v="all wheel drive"/>
    <n v="4"/>
    <s v="Luxury"/>
    <s v="Midsize"/>
    <s v="Sedan"/>
    <n v="27"/>
    <n v="19"/>
    <n v="617"/>
    <x v="2787"/>
  </r>
  <r>
    <x v="12"/>
    <s v="GS 300"/>
    <n v="2006"/>
    <x v="24"/>
    <x v="2"/>
    <n v="245"/>
    <n v="6"/>
    <x v="1"/>
    <s v="rear wheel drive"/>
    <n v="4"/>
    <s v="Luxury"/>
    <s v="Midsize"/>
    <s v="Sedan"/>
    <n v="27"/>
    <n v="19"/>
    <n v="454"/>
    <x v="923"/>
  </r>
  <r>
    <x v="12"/>
    <s v="GS 300"/>
    <n v="2006"/>
    <x v="24"/>
    <x v="2"/>
    <n v="245"/>
    <n v="6"/>
    <x v="1"/>
    <s v="all wheel drive"/>
    <n v="4"/>
    <s v="Luxury"/>
    <s v="Midsize"/>
    <s v="Sedan"/>
    <n v="25"/>
    <n v="19"/>
    <n v="454"/>
    <x v="2080"/>
  </r>
  <r>
    <x v="1"/>
    <s v="Odyssey"/>
    <n v="2015"/>
    <x v="0"/>
    <x v="1"/>
    <n v="248"/>
    <n v="6"/>
    <x v="1"/>
    <s v="front wheel drive"/>
    <n v="4"/>
    <s v="N/A"/>
    <s v="Large"/>
    <s v="Passenger Minivan"/>
    <n v="28"/>
    <n v="19"/>
    <n v="2202"/>
    <x v="2788"/>
  </r>
  <r>
    <x v="1"/>
    <s v="Odyssey"/>
    <n v="2015"/>
    <x v="0"/>
    <x v="1"/>
    <n v="248"/>
    <n v="6"/>
    <x v="1"/>
    <s v="front wheel drive"/>
    <n v="4"/>
    <s v="N/A"/>
    <s v="Large"/>
    <s v="Passenger Minivan"/>
    <n v="28"/>
    <n v="19"/>
    <n v="2202"/>
    <x v="2789"/>
  </r>
  <r>
    <x v="1"/>
    <s v="Odyssey"/>
    <n v="2015"/>
    <x v="0"/>
    <x v="1"/>
    <n v="248"/>
    <n v="6"/>
    <x v="1"/>
    <s v="front wheel drive"/>
    <n v="4"/>
    <s v="N/A"/>
    <s v="Large"/>
    <s v="Passenger Minivan"/>
    <n v="28"/>
    <n v="19"/>
    <n v="2202"/>
    <x v="2790"/>
  </r>
  <r>
    <x v="1"/>
    <s v="Odyssey"/>
    <n v="2015"/>
    <x v="0"/>
    <x v="1"/>
    <n v="248"/>
    <n v="6"/>
    <x v="1"/>
    <s v="front wheel drive"/>
    <n v="4"/>
    <s v="N/A"/>
    <s v="Large"/>
    <s v="Passenger Minivan"/>
    <n v="28"/>
    <n v="19"/>
    <n v="2202"/>
    <x v="2791"/>
  </r>
  <r>
    <x v="1"/>
    <s v="Odyssey"/>
    <n v="2015"/>
    <x v="0"/>
    <x v="1"/>
    <n v="248"/>
    <n v="6"/>
    <x v="1"/>
    <s v="front wheel drive"/>
    <n v="4"/>
    <s v="N/A"/>
    <s v="Large"/>
    <s v="Passenger Minivan"/>
    <n v="28"/>
    <n v="19"/>
    <n v="2202"/>
    <x v="2792"/>
  </r>
  <r>
    <x v="1"/>
    <s v="Odyssey"/>
    <n v="2015"/>
    <x v="0"/>
    <x v="1"/>
    <n v="248"/>
    <n v="6"/>
    <x v="1"/>
    <s v="front wheel drive"/>
    <n v="4"/>
    <s v="N/A"/>
    <s v="Large"/>
    <s v="Passenger Minivan"/>
    <n v="28"/>
    <n v="19"/>
    <n v="2202"/>
    <x v="2793"/>
  </r>
  <r>
    <x v="1"/>
    <s v="Odyssey"/>
    <n v="2015"/>
    <x v="0"/>
    <x v="1"/>
    <n v="248"/>
    <n v="6"/>
    <x v="1"/>
    <s v="front wheel drive"/>
    <n v="4"/>
    <s v="N/A"/>
    <s v="Large"/>
    <s v="Passenger Minivan"/>
    <n v="28"/>
    <n v="19"/>
    <n v="2202"/>
    <x v="2794"/>
  </r>
  <r>
    <x v="1"/>
    <s v="Odyssey"/>
    <n v="2016"/>
    <x v="1"/>
    <x v="1"/>
    <n v="248"/>
    <n v="6"/>
    <x v="1"/>
    <s v="front wheel drive"/>
    <n v="4"/>
    <s v="N/A"/>
    <s v="Large"/>
    <s v="Passenger Minivan"/>
    <n v="28"/>
    <n v="19"/>
    <n v="2202"/>
    <x v="1506"/>
  </r>
  <r>
    <x v="1"/>
    <s v="Odyssey"/>
    <n v="2016"/>
    <x v="1"/>
    <x v="1"/>
    <n v="248"/>
    <n v="6"/>
    <x v="1"/>
    <s v="front wheel drive"/>
    <n v="4"/>
    <s v="N/A"/>
    <s v="Large"/>
    <s v="Passenger Minivan"/>
    <n v="28"/>
    <n v="19"/>
    <n v="2202"/>
    <x v="1317"/>
  </r>
  <r>
    <x v="1"/>
    <s v="Odyssey"/>
    <n v="2016"/>
    <x v="1"/>
    <x v="1"/>
    <n v="248"/>
    <n v="6"/>
    <x v="1"/>
    <s v="front wheel drive"/>
    <n v="4"/>
    <s v="N/A"/>
    <s v="Large"/>
    <s v="Passenger Minivan"/>
    <n v="28"/>
    <n v="19"/>
    <n v="2202"/>
    <x v="1348"/>
  </r>
  <r>
    <x v="1"/>
    <s v="Odyssey"/>
    <n v="2016"/>
    <x v="1"/>
    <x v="1"/>
    <n v="248"/>
    <n v="6"/>
    <x v="1"/>
    <s v="front wheel drive"/>
    <n v="4"/>
    <s v="N/A"/>
    <s v="Large"/>
    <s v="Passenger Minivan"/>
    <n v="28"/>
    <n v="19"/>
    <n v="2202"/>
    <x v="2795"/>
  </r>
  <r>
    <x v="1"/>
    <s v="Odyssey"/>
    <n v="2016"/>
    <x v="1"/>
    <x v="1"/>
    <n v="248"/>
    <n v="6"/>
    <x v="1"/>
    <s v="front wheel drive"/>
    <n v="4"/>
    <s v="N/A"/>
    <s v="Large"/>
    <s v="Passenger Minivan"/>
    <n v="28"/>
    <n v="19"/>
    <n v="2202"/>
    <x v="2796"/>
  </r>
  <r>
    <x v="1"/>
    <s v="Odyssey"/>
    <n v="2016"/>
    <x v="1"/>
    <x v="1"/>
    <n v="248"/>
    <n v="6"/>
    <x v="1"/>
    <s v="front wheel drive"/>
    <n v="4"/>
    <s v="N/A"/>
    <s v="Large"/>
    <s v="Passenger Minivan"/>
    <n v="28"/>
    <n v="19"/>
    <n v="2202"/>
    <x v="2265"/>
  </r>
  <r>
    <x v="1"/>
    <s v="Odyssey"/>
    <n v="2016"/>
    <x v="1"/>
    <x v="1"/>
    <n v="248"/>
    <n v="6"/>
    <x v="1"/>
    <s v="front wheel drive"/>
    <n v="4"/>
    <s v="N/A"/>
    <s v="Large"/>
    <s v="Passenger Minivan"/>
    <n v="28"/>
    <n v="19"/>
    <n v="2202"/>
    <x v="2797"/>
  </r>
  <r>
    <x v="1"/>
    <s v="Odyssey"/>
    <n v="2016"/>
    <x v="1"/>
    <x v="1"/>
    <n v="248"/>
    <n v="6"/>
    <x v="1"/>
    <s v="front wheel drive"/>
    <n v="4"/>
    <s v="N/A"/>
    <s v="Large"/>
    <s v="Passenger Minivan"/>
    <n v="28"/>
    <n v="19"/>
    <n v="2202"/>
    <x v="1301"/>
  </r>
  <r>
    <x v="26"/>
    <s v="XC60"/>
    <n v="2016"/>
    <x v="1"/>
    <x v="1"/>
    <n v="250"/>
    <n v="5"/>
    <x v="1"/>
    <s v="all wheel drive"/>
    <n v="4"/>
    <s v="Crossover,Luxury"/>
    <s v="Midsize"/>
    <s v="4dr SUV"/>
    <n v="26"/>
    <n v="19"/>
    <n v="870"/>
    <x v="155"/>
  </r>
  <r>
    <x v="26"/>
    <s v="XC60"/>
    <n v="2016"/>
    <x v="1"/>
    <x v="1"/>
    <n v="250"/>
    <n v="5"/>
    <x v="1"/>
    <s v="all wheel drive"/>
    <n v="4"/>
    <s v="Crossover,Luxury"/>
    <s v="Midsize"/>
    <s v="4dr SUV"/>
    <n v="26"/>
    <n v="19"/>
    <n v="870"/>
    <x v="1908"/>
  </r>
  <r>
    <x v="26"/>
    <s v="XC60"/>
    <n v="2016"/>
    <x v="1"/>
    <x v="1"/>
    <n v="250"/>
    <n v="5"/>
    <x v="1"/>
    <s v="all wheel drive"/>
    <n v="4"/>
    <s v="Crossover,Luxury"/>
    <s v="Midsize"/>
    <s v="4dr SUV"/>
    <n v="26"/>
    <n v="19"/>
    <n v="870"/>
    <x v="2798"/>
  </r>
  <r>
    <x v="26"/>
    <s v="XC70"/>
    <n v="2016"/>
    <x v="1"/>
    <x v="1"/>
    <n v="250"/>
    <n v="5"/>
    <x v="1"/>
    <s v="all wheel drive"/>
    <n v="4"/>
    <s v="Crossover,Luxury"/>
    <s v="Midsize"/>
    <s v="Wagon"/>
    <n v="26"/>
    <n v="19"/>
    <n v="870"/>
    <x v="1320"/>
  </r>
  <r>
    <x v="26"/>
    <s v="XC70"/>
    <n v="2016"/>
    <x v="1"/>
    <x v="1"/>
    <n v="250"/>
    <n v="5"/>
    <x v="1"/>
    <s v="all wheel drive"/>
    <n v="4"/>
    <s v="Crossover,Luxury"/>
    <s v="Midsize"/>
    <s v="Wagon"/>
    <n v="26"/>
    <n v="19"/>
    <n v="870"/>
    <x v="2799"/>
  </r>
  <r>
    <x v="26"/>
    <s v="XC70"/>
    <n v="2016"/>
    <x v="1"/>
    <x v="1"/>
    <n v="250"/>
    <n v="5"/>
    <x v="1"/>
    <s v="all wheel drive"/>
    <n v="4"/>
    <s v="Crossover,Luxury"/>
    <s v="Midsize"/>
    <s v="Wagon"/>
    <n v="26"/>
    <n v="19"/>
    <n v="870"/>
    <x v="2800"/>
  </r>
  <r>
    <x v="26"/>
    <s v="XC70"/>
    <n v="2016"/>
    <x v="1"/>
    <x v="1"/>
    <n v="250"/>
    <n v="5"/>
    <x v="1"/>
    <s v="all wheel drive"/>
    <n v="4"/>
    <s v="Crossover,Luxury"/>
    <s v="Midsize"/>
    <s v="Wagon"/>
    <n v="26"/>
    <n v="19"/>
    <n v="870"/>
    <x v="1529"/>
  </r>
  <r>
    <x v="26"/>
    <s v="XC70"/>
    <n v="2016"/>
    <x v="1"/>
    <x v="1"/>
    <n v="250"/>
    <n v="5"/>
    <x v="1"/>
    <s v="all wheel drive"/>
    <n v="4"/>
    <s v="Crossover,Luxury"/>
    <s v="Midsize"/>
    <s v="Wagon"/>
    <n v="26"/>
    <n v="19"/>
    <n v="870"/>
    <x v="299"/>
  </r>
  <r>
    <x v="12"/>
    <s v="IS 300"/>
    <n v="2016"/>
    <x v="1"/>
    <x v="2"/>
    <n v="255"/>
    <n v="6"/>
    <x v="1"/>
    <s v="all wheel drive"/>
    <n v="4"/>
    <s v="Luxury,Performance"/>
    <s v="Midsize"/>
    <s v="Sedan"/>
    <n v="26"/>
    <n v="19"/>
    <n v="454"/>
    <x v="1790"/>
  </r>
  <r>
    <x v="12"/>
    <s v="IS 300"/>
    <n v="2017"/>
    <x v="2"/>
    <x v="2"/>
    <n v="255"/>
    <n v="6"/>
    <x v="1"/>
    <s v="all wheel drive"/>
    <n v="4"/>
    <s v="Luxury,Performance"/>
    <s v="Midsize"/>
    <s v="Sedan"/>
    <n v="26"/>
    <n v="19"/>
    <n v="454"/>
    <x v="2801"/>
  </r>
  <r>
    <x v="12"/>
    <s v="RC 300"/>
    <n v="2016"/>
    <x v="1"/>
    <x v="2"/>
    <n v="255"/>
    <n v="6"/>
    <x v="1"/>
    <s v="all wheel drive"/>
    <n v="2"/>
    <s v="Luxury"/>
    <s v="Midsize"/>
    <s v="Coupe"/>
    <n v="26"/>
    <n v="19"/>
    <n v="454"/>
    <x v="2047"/>
  </r>
  <r>
    <x v="12"/>
    <s v="RC 300"/>
    <n v="2017"/>
    <x v="2"/>
    <x v="2"/>
    <n v="255"/>
    <n v="6"/>
    <x v="1"/>
    <s v="all wheel drive"/>
    <n v="2"/>
    <s v="Luxury"/>
    <s v="Midsize"/>
    <s v="Coupe"/>
    <n v="26"/>
    <n v="19"/>
    <n v="454"/>
    <x v="2802"/>
  </r>
  <r>
    <x v="24"/>
    <s v="Regal"/>
    <n v="2016"/>
    <x v="1"/>
    <x v="3"/>
    <n v="259"/>
    <n v="4"/>
    <x v="1"/>
    <s v="all wheel drive"/>
    <n v="4"/>
    <s v="Performance"/>
    <s v="Midsize"/>
    <s v="Sedan"/>
    <n v="27"/>
    <n v="19"/>
    <n v="155"/>
    <x v="2803"/>
  </r>
  <r>
    <x v="24"/>
    <s v="Regal"/>
    <n v="2016"/>
    <x v="1"/>
    <x v="3"/>
    <n v="259"/>
    <n v="4"/>
    <x v="1"/>
    <s v="all wheel drive"/>
    <n v="4"/>
    <s v="Performance"/>
    <s v="Midsize"/>
    <s v="Sedan"/>
    <n v="27"/>
    <n v="19"/>
    <n v="155"/>
    <x v="2804"/>
  </r>
  <r>
    <x v="24"/>
    <s v="Regal"/>
    <n v="2016"/>
    <x v="1"/>
    <x v="3"/>
    <n v="259"/>
    <n v="4"/>
    <x v="1"/>
    <s v="all wheel drive"/>
    <n v="4"/>
    <s v="Performance"/>
    <s v="Midsize"/>
    <s v="Sedan"/>
    <n v="27"/>
    <n v="19"/>
    <n v="155"/>
    <x v="2805"/>
  </r>
  <r>
    <x v="24"/>
    <s v="Regal"/>
    <n v="2016"/>
    <x v="1"/>
    <x v="3"/>
    <n v="259"/>
    <n v="4"/>
    <x v="1"/>
    <s v="all wheel drive"/>
    <n v="4"/>
    <s v="Performance"/>
    <s v="Midsize"/>
    <s v="Sedan"/>
    <n v="27"/>
    <n v="19"/>
    <n v="155"/>
    <x v="2806"/>
  </r>
  <r>
    <x v="24"/>
    <s v="Regal"/>
    <n v="2017"/>
    <x v="2"/>
    <x v="3"/>
    <n v="259"/>
    <n v="4"/>
    <x v="1"/>
    <s v="all wheel drive"/>
    <n v="4"/>
    <s v="Performance"/>
    <s v="Midsize"/>
    <s v="Sedan"/>
    <n v="27"/>
    <n v="19"/>
    <n v="155"/>
    <x v="2807"/>
  </r>
  <r>
    <x v="24"/>
    <s v="Regal"/>
    <n v="2017"/>
    <x v="2"/>
    <x v="3"/>
    <n v="259"/>
    <n v="4"/>
    <x v="1"/>
    <s v="all wheel drive"/>
    <n v="4"/>
    <s v="Performance"/>
    <s v="Midsize"/>
    <s v="Sedan"/>
    <n v="27"/>
    <n v="19"/>
    <n v="155"/>
    <x v="2808"/>
  </r>
  <r>
    <x v="24"/>
    <s v="Regal"/>
    <n v="2017"/>
    <x v="2"/>
    <x v="3"/>
    <n v="259"/>
    <n v="4"/>
    <x v="1"/>
    <s v="all wheel drive"/>
    <n v="4"/>
    <s v="Performance"/>
    <s v="Midsize"/>
    <s v="Sedan"/>
    <n v="27"/>
    <n v="19"/>
    <n v="155"/>
    <x v="2809"/>
  </r>
  <r>
    <x v="7"/>
    <s v="Sportage"/>
    <n v="2015"/>
    <x v="0"/>
    <x v="1"/>
    <n v="260"/>
    <n v="4"/>
    <x v="1"/>
    <s v="all wheel drive"/>
    <n v="4"/>
    <s v="Crossover"/>
    <s v="Compact"/>
    <s v="4dr SUV"/>
    <n v="24"/>
    <n v="19"/>
    <n v="1720"/>
    <x v="2810"/>
  </r>
  <r>
    <x v="7"/>
    <s v="Sportage"/>
    <n v="2016"/>
    <x v="1"/>
    <x v="1"/>
    <n v="260"/>
    <n v="4"/>
    <x v="1"/>
    <s v="all wheel drive"/>
    <n v="4"/>
    <s v="Crossover"/>
    <s v="Compact"/>
    <s v="4dr SUV"/>
    <n v="25"/>
    <n v="19"/>
    <n v="1720"/>
    <x v="2274"/>
  </r>
  <r>
    <x v="4"/>
    <s v="Pathfinder"/>
    <n v="2015"/>
    <x v="0"/>
    <x v="1"/>
    <n v="260"/>
    <n v="6"/>
    <x v="1"/>
    <s v="four wheel drive"/>
    <n v="4"/>
    <s v="Crossover"/>
    <s v="Large"/>
    <s v="4dr SUV"/>
    <n v="26"/>
    <n v="19"/>
    <n v="2009"/>
    <x v="2768"/>
  </r>
  <r>
    <x v="4"/>
    <s v="Pathfinder"/>
    <n v="2015"/>
    <x v="0"/>
    <x v="1"/>
    <n v="260"/>
    <n v="6"/>
    <x v="1"/>
    <s v="four wheel drive"/>
    <n v="4"/>
    <s v="Crossover"/>
    <s v="Large"/>
    <s v="4dr SUV"/>
    <n v="26"/>
    <n v="19"/>
    <n v="2009"/>
    <x v="448"/>
  </r>
  <r>
    <x v="4"/>
    <s v="Pathfinder"/>
    <n v="2015"/>
    <x v="0"/>
    <x v="1"/>
    <n v="260"/>
    <n v="6"/>
    <x v="1"/>
    <s v="four wheel drive"/>
    <n v="4"/>
    <s v="Crossover"/>
    <s v="Large"/>
    <s v="4dr SUV"/>
    <n v="26"/>
    <n v="19"/>
    <n v="2009"/>
    <x v="907"/>
  </r>
  <r>
    <x v="4"/>
    <s v="Pathfinder"/>
    <n v="2015"/>
    <x v="0"/>
    <x v="1"/>
    <n v="260"/>
    <n v="6"/>
    <x v="1"/>
    <s v="four wheel drive"/>
    <n v="4"/>
    <s v="Crossover"/>
    <s v="Large"/>
    <s v="4dr SUV"/>
    <n v="26"/>
    <n v="19"/>
    <n v="2009"/>
    <x v="1303"/>
  </r>
  <r>
    <x v="4"/>
    <s v="Pathfinder"/>
    <n v="2015"/>
    <x v="0"/>
    <x v="1"/>
    <n v="260"/>
    <n v="6"/>
    <x v="1"/>
    <s v="four wheel drive"/>
    <n v="4"/>
    <s v="Crossover"/>
    <s v="Large"/>
    <s v="4dr SUV"/>
    <n v="26"/>
    <n v="19"/>
    <n v="2009"/>
    <x v="2811"/>
  </r>
  <r>
    <x v="4"/>
    <s v="Pathfinder"/>
    <n v="2015"/>
    <x v="0"/>
    <x v="1"/>
    <n v="260"/>
    <n v="6"/>
    <x v="1"/>
    <s v="four wheel drive"/>
    <n v="4"/>
    <s v="Crossover"/>
    <s v="Large"/>
    <s v="4dr SUV"/>
    <n v="26"/>
    <n v="19"/>
    <n v="2009"/>
    <x v="2812"/>
  </r>
  <r>
    <x v="4"/>
    <s v="Pathfinder"/>
    <n v="2016"/>
    <x v="1"/>
    <x v="1"/>
    <n v="260"/>
    <n v="6"/>
    <x v="1"/>
    <s v="four wheel drive"/>
    <n v="4"/>
    <s v="Crossover"/>
    <s v="Large"/>
    <s v="4dr SUV"/>
    <n v="26"/>
    <n v="19"/>
    <n v="2009"/>
    <x v="155"/>
  </r>
  <r>
    <x v="4"/>
    <s v="Pathfinder"/>
    <n v="2016"/>
    <x v="1"/>
    <x v="1"/>
    <n v="260"/>
    <n v="6"/>
    <x v="1"/>
    <s v="four wheel drive"/>
    <n v="4"/>
    <s v="Crossover"/>
    <s v="Large"/>
    <s v="4dr SUV"/>
    <n v="26"/>
    <n v="19"/>
    <n v="2009"/>
    <x v="1574"/>
  </r>
  <r>
    <x v="4"/>
    <s v="Pathfinder"/>
    <n v="2016"/>
    <x v="1"/>
    <x v="1"/>
    <n v="260"/>
    <n v="6"/>
    <x v="1"/>
    <s v="four wheel drive"/>
    <n v="4"/>
    <s v="Crossover"/>
    <s v="Large"/>
    <s v="4dr SUV"/>
    <n v="26"/>
    <n v="19"/>
    <n v="2009"/>
    <x v="2813"/>
  </r>
  <r>
    <x v="4"/>
    <s v="Pathfinder"/>
    <n v="2016"/>
    <x v="1"/>
    <x v="1"/>
    <n v="260"/>
    <n v="6"/>
    <x v="1"/>
    <s v="four wheel drive"/>
    <n v="4"/>
    <s v="Crossover"/>
    <s v="Large"/>
    <s v="4dr SUV"/>
    <n v="26"/>
    <n v="19"/>
    <n v="2009"/>
    <x v="1798"/>
  </r>
  <r>
    <x v="4"/>
    <s v="Quest"/>
    <n v="2014"/>
    <x v="4"/>
    <x v="1"/>
    <n v="260"/>
    <n v="6"/>
    <x v="1"/>
    <s v="front wheel drive"/>
    <n v="4"/>
    <s v="N/A"/>
    <s v="Compact"/>
    <s v="Passenger Minivan"/>
    <n v="25"/>
    <n v="19"/>
    <n v="2009"/>
    <x v="2814"/>
  </r>
  <r>
    <x v="4"/>
    <s v="Quest"/>
    <n v="2014"/>
    <x v="4"/>
    <x v="1"/>
    <n v="260"/>
    <n v="6"/>
    <x v="1"/>
    <s v="front wheel drive"/>
    <n v="4"/>
    <s v="N/A"/>
    <s v="Compact"/>
    <s v="Passenger Minivan"/>
    <n v="25"/>
    <n v="19"/>
    <n v="2009"/>
    <x v="2815"/>
  </r>
  <r>
    <x v="4"/>
    <s v="Quest"/>
    <n v="2014"/>
    <x v="4"/>
    <x v="1"/>
    <n v="260"/>
    <n v="6"/>
    <x v="1"/>
    <s v="front wheel drive"/>
    <n v="4"/>
    <s v="N/A"/>
    <s v="Compact"/>
    <s v="Passenger Minivan"/>
    <n v="25"/>
    <n v="19"/>
    <n v="2009"/>
    <x v="2816"/>
  </r>
  <r>
    <x v="4"/>
    <s v="Quest"/>
    <n v="2014"/>
    <x v="4"/>
    <x v="1"/>
    <n v="260"/>
    <n v="6"/>
    <x v="1"/>
    <s v="front wheel drive"/>
    <n v="4"/>
    <s v="N/A"/>
    <s v="Compact"/>
    <s v="Passenger Minivan"/>
    <n v="25"/>
    <n v="19"/>
    <n v="2009"/>
    <x v="1012"/>
  </r>
  <r>
    <x v="25"/>
    <s v="Solstice"/>
    <n v="2007"/>
    <x v="25"/>
    <x v="2"/>
    <n v="260"/>
    <n v="4"/>
    <x v="3"/>
    <s v="rear wheel drive"/>
    <n v="2"/>
    <s v="Factory Tuner,High-Performance"/>
    <s v="Compact"/>
    <s v="Convertible"/>
    <n v="28"/>
    <n v="19"/>
    <n v="210"/>
    <x v="1273"/>
  </r>
  <r>
    <x v="25"/>
    <s v="Solstice"/>
    <n v="2008"/>
    <x v="12"/>
    <x v="2"/>
    <n v="260"/>
    <n v="4"/>
    <x v="3"/>
    <s v="rear wheel drive"/>
    <n v="2"/>
    <s v="Factory Tuner,High-Performance"/>
    <s v="Compact"/>
    <s v="Convertible"/>
    <n v="28"/>
    <n v="19"/>
    <n v="210"/>
    <x v="2817"/>
  </r>
  <r>
    <x v="25"/>
    <s v="Solstice"/>
    <n v="2008"/>
    <x v="12"/>
    <x v="2"/>
    <n v="260"/>
    <n v="4"/>
    <x v="3"/>
    <s v="rear wheel drive"/>
    <n v="2"/>
    <s v="Factory Tuner,High-Performance"/>
    <s v="Compact"/>
    <s v="Convertible"/>
    <n v="28"/>
    <n v="19"/>
    <n v="210"/>
    <x v="1215"/>
  </r>
  <r>
    <x v="25"/>
    <s v="Solstice"/>
    <n v="2009"/>
    <x v="10"/>
    <x v="3"/>
    <n v="260"/>
    <n v="4"/>
    <x v="3"/>
    <s v="rear wheel drive"/>
    <n v="2"/>
    <s v="Factory Tuner,High-Performance"/>
    <s v="Compact"/>
    <s v="Coupe"/>
    <n v="28"/>
    <n v="19"/>
    <n v="210"/>
    <x v="2818"/>
  </r>
  <r>
    <x v="25"/>
    <s v="Solstice"/>
    <n v="2009"/>
    <x v="10"/>
    <x v="3"/>
    <n v="260"/>
    <n v="4"/>
    <x v="3"/>
    <s v="rear wheel drive"/>
    <n v="2"/>
    <s v="Factory Tuner,High-Performance"/>
    <s v="Compact"/>
    <s v="Convertible"/>
    <n v="28"/>
    <n v="19"/>
    <n v="210"/>
    <x v="1106"/>
  </r>
  <r>
    <x v="14"/>
    <s v="Santa Fe Sport"/>
    <n v="2015"/>
    <x v="0"/>
    <x v="1"/>
    <n v="264"/>
    <n v="4"/>
    <x v="1"/>
    <s v="front wheel drive"/>
    <n v="4"/>
    <s v="Crossover"/>
    <s v="Midsize"/>
    <s v="4dr SUV"/>
    <n v="27"/>
    <n v="19"/>
    <n v="1439"/>
    <x v="110"/>
  </r>
  <r>
    <x v="14"/>
    <s v="Santa Fe Sport"/>
    <n v="2016"/>
    <x v="1"/>
    <x v="1"/>
    <n v="265"/>
    <n v="4"/>
    <x v="1"/>
    <s v="front wheel drive"/>
    <n v="4"/>
    <s v="Crossover"/>
    <s v="Midsize"/>
    <s v="4dr SUV"/>
    <n v="27"/>
    <n v="19"/>
    <n v="1439"/>
    <x v="110"/>
  </r>
  <r>
    <x v="14"/>
    <s v="Santa Fe Sport"/>
    <n v="2017"/>
    <x v="2"/>
    <x v="1"/>
    <n v="265"/>
    <n v="4"/>
    <x v="1"/>
    <s v="all wheel drive"/>
    <n v="4"/>
    <s v="Crossover"/>
    <s v="Midsize"/>
    <s v="4dr SUV"/>
    <n v="26"/>
    <n v="19"/>
    <n v="1439"/>
    <x v="18"/>
  </r>
  <r>
    <x v="14"/>
    <s v="Santa Fe Sport"/>
    <n v="2017"/>
    <x v="2"/>
    <x v="1"/>
    <n v="265"/>
    <n v="4"/>
    <x v="1"/>
    <s v="all wheel drive"/>
    <n v="4"/>
    <s v="Crossover"/>
    <s v="Midsize"/>
    <s v="4dr SUV"/>
    <n v="24"/>
    <n v="19"/>
    <n v="1439"/>
    <x v="2819"/>
  </r>
  <r>
    <x v="21"/>
    <s v="QX60"/>
    <n v="2015"/>
    <x v="0"/>
    <x v="3"/>
    <n v="265"/>
    <n v="6"/>
    <x v="1"/>
    <s v="all wheel drive"/>
    <n v="4"/>
    <s v="Crossover,Luxury"/>
    <s v="Large"/>
    <s v="4dr SUV"/>
    <n v="26"/>
    <n v="19"/>
    <n v="190"/>
    <x v="1791"/>
  </r>
  <r>
    <x v="21"/>
    <s v="QX60"/>
    <n v="2016"/>
    <x v="1"/>
    <x v="3"/>
    <n v="265"/>
    <n v="6"/>
    <x v="1"/>
    <s v="all wheel drive"/>
    <n v="4"/>
    <s v="Crossover,Luxury"/>
    <s v="Large"/>
    <s v="4dr SUV"/>
    <n v="26"/>
    <n v="19"/>
    <n v="190"/>
    <x v="527"/>
  </r>
  <r>
    <x v="20"/>
    <s v="Impreza WRX"/>
    <n v="2013"/>
    <x v="3"/>
    <x v="2"/>
    <n v="265"/>
    <n v="4"/>
    <x v="3"/>
    <s v="all wheel drive"/>
    <n v="4"/>
    <s v="Hatchback,Performance"/>
    <s v="Compact"/>
    <s v="4dr Hatchback"/>
    <n v="25"/>
    <n v="19"/>
    <n v="640"/>
    <x v="2820"/>
  </r>
  <r>
    <x v="20"/>
    <s v="Impreza WRX"/>
    <n v="2013"/>
    <x v="3"/>
    <x v="2"/>
    <n v="265"/>
    <n v="4"/>
    <x v="3"/>
    <s v="all wheel drive"/>
    <n v="4"/>
    <s v="Performance"/>
    <s v="Compact"/>
    <s v="Sedan"/>
    <n v="25"/>
    <n v="19"/>
    <n v="640"/>
    <x v="443"/>
  </r>
  <r>
    <x v="20"/>
    <s v="Impreza WRX"/>
    <n v="2013"/>
    <x v="3"/>
    <x v="2"/>
    <n v="265"/>
    <n v="4"/>
    <x v="3"/>
    <s v="all wheel drive"/>
    <n v="4"/>
    <s v="Performance"/>
    <s v="Compact"/>
    <s v="Sedan"/>
    <n v="25"/>
    <n v="19"/>
    <n v="640"/>
    <x v="400"/>
  </r>
  <r>
    <x v="20"/>
    <s v="Impreza WRX"/>
    <n v="2013"/>
    <x v="3"/>
    <x v="2"/>
    <n v="265"/>
    <n v="4"/>
    <x v="3"/>
    <s v="all wheel drive"/>
    <n v="4"/>
    <s v="Hatchback,Performance"/>
    <s v="Compact"/>
    <s v="4dr Hatchback"/>
    <n v="25"/>
    <n v="19"/>
    <n v="640"/>
    <x v="443"/>
  </r>
  <r>
    <x v="20"/>
    <s v="Impreza WRX"/>
    <n v="2013"/>
    <x v="3"/>
    <x v="2"/>
    <n v="265"/>
    <n v="4"/>
    <x v="3"/>
    <s v="all wheel drive"/>
    <n v="4"/>
    <s v="Performance"/>
    <s v="Compact"/>
    <s v="Sedan"/>
    <n v="25"/>
    <n v="19"/>
    <n v="640"/>
    <x v="2820"/>
  </r>
  <r>
    <x v="20"/>
    <s v="Impreza WRX"/>
    <n v="2013"/>
    <x v="3"/>
    <x v="2"/>
    <n v="265"/>
    <n v="4"/>
    <x v="3"/>
    <s v="all wheel drive"/>
    <n v="4"/>
    <s v="Hatchback,Performance"/>
    <s v="Compact"/>
    <s v="4dr Hatchback"/>
    <n v="25"/>
    <n v="19"/>
    <n v="640"/>
    <x v="400"/>
  </r>
  <r>
    <x v="20"/>
    <s v="Impreza WRX"/>
    <n v="2014"/>
    <x v="4"/>
    <x v="2"/>
    <n v="265"/>
    <n v="4"/>
    <x v="3"/>
    <s v="all wheel drive"/>
    <n v="4"/>
    <s v="Hatchback,Performance"/>
    <s v="Compact"/>
    <s v="4dr Hatchback"/>
    <n v="25"/>
    <n v="19"/>
    <n v="640"/>
    <x v="892"/>
  </r>
  <r>
    <x v="20"/>
    <s v="Impreza WRX"/>
    <n v="2014"/>
    <x v="4"/>
    <x v="2"/>
    <n v="265"/>
    <n v="4"/>
    <x v="3"/>
    <s v="all wheel drive"/>
    <n v="4"/>
    <s v="Hatchback,Performance"/>
    <s v="Compact"/>
    <s v="4dr Hatchback"/>
    <n v="25"/>
    <n v="19"/>
    <n v="640"/>
    <x v="307"/>
  </r>
  <r>
    <x v="20"/>
    <s v="Impreza WRX"/>
    <n v="2014"/>
    <x v="4"/>
    <x v="2"/>
    <n v="265"/>
    <n v="4"/>
    <x v="3"/>
    <s v="all wheel drive"/>
    <n v="4"/>
    <s v="Performance"/>
    <s v="Compact"/>
    <s v="Sedan"/>
    <n v="25"/>
    <n v="19"/>
    <n v="640"/>
    <x v="165"/>
  </r>
  <r>
    <x v="20"/>
    <s v="Impreza WRX"/>
    <n v="2014"/>
    <x v="4"/>
    <x v="2"/>
    <n v="265"/>
    <n v="4"/>
    <x v="3"/>
    <s v="all wheel drive"/>
    <n v="4"/>
    <s v="Hatchback,Performance"/>
    <s v="Compact"/>
    <s v="4dr Hatchback"/>
    <n v="25"/>
    <n v="19"/>
    <n v="640"/>
    <x v="165"/>
  </r>
  <r>
    <x v="20"/>
    <s v="Impreza WRX"/>
    <n v="2014"/>
    <x v="4"/>
    <x v="2"/>
    <n v="265"/>
    <n v="4"/>
    <x v="3"/>
    <s v="all wheel drive"/>
    <n v="4"/>
    <s v="Performance"/>
    <s v="Compact"/>
    <s v="Sedan"/>
    <n v="25"/>
    <n v="19"/>
    <n v="640"/>
    <x v="892"/>
  </r>
  <r>
    <x v="20"/>
    <s v="Impreza WRX"/>
    <n v="2014"/>
    <x v="4"/>
    <x v="2"/>
    <n v="265"/>
    <n v="4"/>
    <x v="3"/>
    <s v="all wheel drive"/>
    <n v="4"/>
    <s v="Performance"/>
    <s v="Compact"/>
    <s v="Sedan"/>
    <n v="25"/>
    <n v="19"/>
    <n v="640"/>
    <x v="307"/>
  </r>
  <r>
    <x v="20"/>
    <s v="WRX"/>
    <n v="2015"/>
    <x v="0"/>
    <x v="3"/>
    <n v="268"/>
    <n v="4"/>
    <x v="1"/>
    <s v="all wheel drive"/>
    <n v="4"/>
    <s v="Performance"/>
    <s v="Compact"/>
    <s v="Sedan"/>
    <n v="25"/>
    <n v="19"/>
    <n v="640"/>
    <x v="567"/>
  </r>
  <r>
    <x v="20"/>
    <s v="WRX"/>
    <n v="2015"/>
    <x v="0"/>
    <x v="3"/>
    <n v="268"/>
    <n v="4"/>
    <x v="1"/>
    <s v="all wheel drive"/>
    <n v="4"/>
    <s v="Performance"/>
    <s v="Compact"/>
    <s v="Sedan"/>
    <n v="25"/>
    <n v="19"/>
    <n v="640"/>
    <x v="102"/>
  </r>
  <r>
    <x v="11"/>
    <s v="Venza"/>
    <n v="2013"/>
    <x v="3"/>
    <x v="1"/>
    <n v="268"/>
    <n v="6"/>
    <x v="1"/>
    <s v="front wheel drive"/>
    <n v="4"/>
    <s v="Crossover,Performance"/>
    <s v="Midsize"/>
    <s v="Wagon"/>
    <n v="26"/>
    <n v="19"/>
    <n v="2031"/>
    <x v="2821"/>
  </r>
  <r>
    <x v="11"/>
    <s v="Venza"/>
    <n v="2013"/>
    <x v="3"/>
    <x v="1"/>
    <n v="268"/>
    <n v="6"/>
    <x v="1"/>
    <s v="front wheel drive"/>
    <n v="4"/>
    <s v="Crossover,Performance"/>
    <s v="Midsize"/>
    <s v="Wagon"/>
    <n v="26"/>
    <n v="19"/>
    <n v="2031"/>
    <x v="2822"/>
  </r>
  <r>
    <x v="11"/>
    <s v="Venza"/>
    <n v="2013"/>
    <x v="3"/>
    <x v="1"/>
    <n v="268"/>
    <n v="6"/>
    <x v="1"/>
    <s v="front wheel drive"/>
    <n v="4"/>
    <s v="Crossover,Performance"/>
    <s v="Midsize"/>
    <s v="Wagon"/>
    <n v="26"/>
    <n v="19"/>
    <n v="2031"/>
    <x v="2823"/>
  </r>
  <r>
    <x v="11"/>
    <s v="Venza"/>
    <n v="2014"/>
    <x v="4"/>
    <x v="1"/>
    <n v="268"/>
    <n v="6"/>
    <x v="1"/>
    <s v="front wheel drive"/>
    <n v="4"/>
    <s v="Crossover,Performance"/>
    <s v="Midsize"/>
    <s v="Wagon"/>
    <n v="26"/>
    <n v="19"/>
    <n v="2031"/>
    <x v="2824"/>
  </r>
  <r>
    <x v="11"/>
    <s v="Venza"/>
    <n v="2014"/>
    <x v="4"/>
    <x v="1"/>
    <n v="268"/>
    <n v="6"/>
    <x v="1"/>
    <s v="front wheel drive"/>
    <n v="4"/>
    <s v="Crossover,Performance"/>
    <s v="Midsize"/>
    <s v="Wagon"/>
    <n v="26"/>
    <n v="19"/>
    <n v="2031"/>
    <x v="2145"/>
  </r>
  <r>
    <x v="11"/>
    <s v="Venza"/>
    <n v="2014"/>
    <x v="4"/>
    <x v="1"/>
    <n v="268"/>
    <n v="6"/>
    <x v="1"/>
    <s v="front wheel drive"/>
    <n v="4"/>
    <s v="Crossover,Performance"/>
    <s v="Midsize"/>
    <s v="Wagon"/>
    <n v="26"/>
    <n v="19"/>
    <n v="2031"/>
    <x v="2825"/>
  </r>
  <r>
    <x v="11"/>
    <s v="Venza"/>
    <n v="2015"/>
    <x v="0"/>
    <x v="1"/>
    <n v="268"/>
    <n v="6"/>
    <x v="1"/>
    <s v="front wheel drive"/>
    <n v="4"/>
    <s v="Crossover,Performance"/>
    <s v="Midsize"/>
    <s v="Wagon"/>
    <n v="26"/>
    <n v="19"/>
    <n v="2031"/>
    <x v="926"/>
  </r>
  <r>
    <x v="11"/>
    <s v="Highlander"/>
    <n v="2015"/>
    <x v="0"/>
    <x v="1"/>
    <n v="270"/>
    <n v="6"/>
    <x v="1"/>
    <s v="front wheel drive"/>
    <n v="4"/>
    <s v="Crossover"/>
    <s v="Midsize"/>
    <s v="4dr SUV"/>
    <n v="25"/>
    <n v="19"/>
    <n v="2031"/>
    <x v="2826"/>
  </r>
  <r>
    <x v="11"/>
    <s v="Highlander"/>
    <n v="2015"/>
    <x v="0"/>
    <x v="1"/>
    <n v="270"/>
    <n v="6"/>
    <x v="1"/>
    <s v="front wheel drive"/>
    <n v="4"/>
    <s v="Crossover"/>
    <s v="Midsize"/>
    <s v="4dr SUV"/>
    <n v="25"/>
    <n v="19"/>
    <n v="2031"/>
    <x v="2827"/>
  </r>
  <r>
    <x v="11"/>
    <s v="Highlander"/>
    <n v="2015"/>
    <x v="0"/>
    <x v="1"/>
    <n v="270"/>
    <n v="6"/>
    <x v="1"/>
    <s v="front wheel drive"/>
    <n v="4"/>
    <s v="Crossover"/>
    <s v="Midsize"/>
    <s v="4dr SUV"/>
    <n v="25"/>
    <n v="19"/>
    <n v="2031"/>
    <x v="2828"/>
  </r>
  <r>
    <x v="11"/>
    <s v="Highlander"/>
    <n v="2015"/>
    <x v="0"/>
    <x v="1"/>
    <n v="270"/>
    <n v="6"/>
    <x v="1"/>
    <s v="front wheel drive"/>
    <n v="4"/>
    <s v="Crossover"/>
    <s v="Midsize"/>
    <s v="4dr SUV"/>
    <n v="25"/>
    <n v="19"/>
    <n v="2031"/>
    <x v="2829"/>
  </r>
  <r>
    <x v="11"/>
    <s v="Highlander"/>
    <n v="2015"/>
    <x v="0"/>
    <x v="1"/>
    <n v="270"/>
    <n v="6"/>
    <x v="1"/>
    <s v="front wheel drive"/>
    <n v="4"/>
    <s v="Crossover"/>
    <s v="Midsize"/>
    <s v="4dr SUV"/>
    <n v="25"/>
    <n v="19"/>
    <n v="2031"/>
    <x v="2830"/>
  </r>
  <r>
    <x v="11"/>
    <s v="Highlander"/>
    <n v="2016"/>
    <x v="1"/>
    <x v="1"/>
    <n v="270"/>
    <n v="6"/>
    <x v="1"/>
    <s v="front wheel drive"/>
    <n v="4"/>
    <s v="Crossover"/>
    <s v="Midsize"/>
    <s v="4dr SUV"/>
    <n v="25"/>
    <n v="19"/>
    <n v="2031"/>
    <x v="2831"/>
  </r>
  <r>
    <x v="11"/>
    <s v="Highlander"/>
    <n v="2016"/>
    <x v="1"/>
    <x v="1"/>
    <n v="270"/>
    <n v="6"/>
    <x v="1"/>
    <s v="front wheel drive"/>
    <n v="4"/>
    <s v="Crossover"/>
    <s v="Midsize"/>
    <s v="4dr SUV"/>
    <n v="25"/>
    <n v="19"/>
    <n v="2031"/>
    <x v="2832"/>
  </r>
  <r>
    <x v="11"/>
    <s v="Highlander"/>
    <n v="2016"/>
    <x v="1"/>
    <x v="1"/>
    <n v="270"/>
    <n v="6"/>
    <x v="1"/>
    <s v="front wheel drive"/>
    <n v="4"/>
    <s v="Crossover"/>
    <s v="Midsize"/>
    <s v="4dr SUV"/>
    <n v="25"/>
    <n v="19"/>
    <n v="2031"/>
    <x v="2833"/>
  </r>
  <r>
    <x v="11"/>
    <s v="Highlander"/>
    <n v="2016"/>
    <x v="1"/>
    <x v="1"/>
    <n v="270"/>
    <n v="6"/>
    <x v="1"/>
    <s v="front wheel drive"/>
    <n v="4"/>
    <s v="Crossover"/>
    <s v="Midsize"/>
    <s v="4dr SUV"/>
    <n v="25"/>
    <n v="19"/>
    <n v="2031"/>
    <x v="2834"/>
  </r>
  <r>
    <x v="11"/>
    <s v="Highlander"/>
    <n v="2016"/>
    <x v="1"/>
    <x v="1"/>
    <n v="270"/>
    <n v="6"/>
    <x v="1"/>
    <s v="front wheel drive"/>
    <n v="4"/>
    <s v="Crossover"/>
    <s v="Midsize"/>
    <s v="4dr SUV"/>
    <n v="25"/>
    <n v="19"/>
    <n v="2031"/>
    <x v="2835"/>
  </r>
  <r>
    <x v="31"/>
    <s v="CTS"/>
    <n v="2015"/>
    <x v="0"/>
    <x v="3"/>
    <n v="272"/>
    <n v="4"/>
    <x v="1"/>
    <s v="all wheel drive"/>
    <n v="4"/>
    <s v="Luxury,Performance"/>
    <s v="Large"/>
    <s v="Sedan"/>
    <n v="28"/>
    <n v="19"/>
    <n v="1624"/>
    <x v="2836"/>
  </r>
  <r>
    <x v="31"/>
    <s v="CTS"/>
    <n v="2015"/>
    <x v="0"/>
    <x v="3"/>
    <n v="272"/>
    <n v="4"/>
    <x v="1"/>
    <s v="all wheel drive"/>
    <n v="4"/>
    <s v="Luxury,Performance"/>
    <s v="Large"/>
    <s v="Sedan"/>
    <n v="28"/>
    <n v="19"/>
    <n v="1624"/>
    <x v="2837"/>
  </r>
  <r>
    <x v="31"/>
    <s v="CTS"/>
    <n v="2015"/>
    <x v="0"/>
    <x v="3"/>
    <n v="272"/>
    <n v="4"/>
    <x v="1"/>
    <s v="all wheel drive"/>
    <n v="4"/>
    <s v="Luxury,Performance"/>
    <s v="Large"/>
    <s v="Sedan"/>
    <n v="28"/>
    <n v="19"/>
    <n v="1624"/>
    <x v="2761"/>
  </r>
  <r>
    <x v="31"/>
    <s v="CTS"/>
    <n v="2015"/>
    <x v="0"/>
    <x v="3"/>
    <n v="272"/>
    <n v="4"/>
    <x v="1"/>
    <s v="all wheel drive"/>
    <n v="4"/>
    <s v="Luxury,Performance"/>
    <s v="Large"/>
    <s v="Sedan"/>
    <n v="28"/>
    <n v="19"/>
    <n v="1624"/>
    <x v="2838"/>
  </r>
  <r>
    <x v="15"/>
    <s v="RDX"/>
    <n v="2015"/>
    <x v="0"/>
    <x v="3"/>
    <n v="273"/>
    <n v="6"/>
    <x v="1"/>
    <s v="all wheel drive"/>
    <n v="4"/>
    <s v="Crossover,Luxury"/>
    <s v="Midsize"/>
    <s v="4dr SUV"/>
    <n v="27"/>
    <n v="19"/>
    <n v="204"/>
    <x v="2839"/>
  </r>
  <r>
    <x v="15"/>
    <s v="RDX"/>
    <n v="2015"/>
    <x v="0"/>
    <x v="3"/>
    <n v="273"/>
    <n v="6"/>
    <x v="1"/>
    <s v="all wheel drive"/>
    <n v="4"/>
    <s v="Crossover,Luxury"/>
    <s v="Midsize"/>
    <s v="4dr SUV"/>
    <n v="27"/>
    <n v="19"/>
    <n v="204"/>
    <x v="2840"/>
  </r>
  <r>
    <x v="14"/>
    <s v="Genesis Coupe"/>
    <n v="2014"/>
    <x v="4"/>
    <x v="3"/>
    <n v="274"/>
    <n v="4"/>
    <x v="3"/>
    <s v="rear wheel drive"/>
    <n v="2"/>
    <s v="Performance"/>
    <s v="Midsize"/>
    <s v="Coupe"/>
    <n v="27"/>
    <n v="19"/>
    <n v="1439"/>
    <x v="2841"/>
  </r>
  <r>
    <x v="1"/>
    <s v="Crosstour"/>
    <n v="2013"/>
    <x v="3"/>
    <x v="1"/>
    <n v="278"/>
    <n v="6"/>
    <x v="1"/>
    <s v="all wheel drive"/>
    <n v="4"/>
    <s v="Crossover,Hatchback"/>
    <s v="Midsize"/>
    <s v="4dr Hatchback"/>
    <n v="28"/>
    <n v="19"/>
    <n v="2202"/>
    <x v="2161"/>
  </r>
  <r>
    <x v="1"/>
    <s v="Crosstour"/>
    <n v="2013"/>
    <x v="3"/>
    <x v="1"/>
    <n v="278"/>
    <n v="6"/>
    <x v="1"/>
    <s v="all wheel drive"/>
    <n v="4"/>
    <s v="Crossover,Hatchback"/>
    <s v="Midsize"/>
    <s v="4dr Hatchback"/>
    <n v="28"/>
    <n v="19"/>
    <n v="2202"/>
    <x v="2842"/>
  </r>
  <r>
    <x v="1"/>
    <s v="Crosstour"/>
    <n v="2014"/>
    <x v="4"/>
    <x v="1"/>
    <n v="278"/>
    <n v="6"/>
    <x v="1"/>
    <s v="all wheel drive"/>
    <n v="4"/>
    <s v="Crossover,Hatchback"/>
    <s v="Midsize"/>
    <s v="4dr Hatchback"/>
    <n v="28"/>
    <n v="19"/>
    <n v="2202"/>
    <x v="2843"/>
  </r>
  <r>
    <x v="1"/>
    <s v="Crosstour"/>
    <n v="2014"/>
    <x v="4"/>
    <x v="1"/>
    <n v="278"/>
    <n v="6"/>
    <x v="1"/>
    <s v="all wheel drive"/>
    <n v="4"/>
    <s v="Crossover,Hatchback"/>
    <s v="Midsize"/>
    <s v="4dr Hatchback"/>
    <n v="28"/>
    <n v="19"/>
    <n v="2202"/>
    <x v="2277"/>
  </r>
  <r>
    <x v="1"/>
    <s v="Crosstour"/>
    <n v="2015"/>
    <x v="0"/>
    <x v="1"/>
    <n v="278"/>
    <n v="6"/>
    <x v="1"/>
    <s v="all wheel drive"/>
    <n v="4"/>
    <s v="Crossover,Hatchback"/>
    <s v="Midsize"/>
    <s v="4dr Hatchback"/>
    <n v="28"/>
    <n v="19"/>
    <n v="2202"/>
    <x v="2844"/>
  </r>
  <r>
    <x v="1"/>
    <s v="Crosstour"/>
    <n v="2015"/>
    <x v="0"/>
    <x v="1"/>
    <n v="278"/>
    <n v="6"/>
    <x v="1"/>
    <s v="all wheel drive"/>
    <n v="4"/>
    <s v="Crossover,Hatchback"/>
    <s v="Midsize"/>
    <s v="4dr Hatchback"/>
    <n v="28"/>
    <n v="19"/>
    <n v="2202"/>
    <x v="2845"/>
  </r>
  <r>
    <x v="11"/>
    <s v="Tacoma"/>
    <n v="2016"/>
    <x v="1"/>
    <x v="1"/>
    <n v="278"/>
    <n v="6"/>
    <x v="1"/>
    <s v="rear wheel drive"/>
    <n v="4"/>
    <s v="N/A"/>
    <s v="Compact"/>
    <s v="Extended Cab Pickup"/>
    <n v="24"/>
    <n v="19"/>
    <n v="2031"/>
    <x v="2846"/>
  </r>
  <r>
    <x v="11"/>
    <s v="Tacoma"/>
    <n v="2016"/>
    <x v="1"/>
    <x v="1"/>
    <n v="278"/>
    <n v="6"/>
    <x v="1"/>
    <s v="rear wheel drive"/>
    <n v="4"/>
    <s v="N/A"/>
    <s v="Compact"/>
    <s v="Extended Cab Pickup"/>
    <n v="24"/>
    <n v="19"/>
    <n v="2031"/>
    <x v="2847"/>
  </r>
  <r>
    <x v="11"/>
    <s v="Tacoma"/>
    <n v="2016"/>
    <x v="1"/>
    <x v="1"/>
    <n v="278"/>
    <n v="6"/>
    <x v="1"/>
    <s v="rear wheel drive"/>
    <n v="4"/>
    <s v="N/A"/>
    <s v="Compact"/>
    <s v="Crew Cab Pickup"/>
    <n v="24"/>
    <n v="19"/>
    <n v="2031"/>
    <x v="2848"/>
  </r>
  <r>
    <x v="11"/>
    <s v="Tacoma"/>
    <n v="2016"/>
    <x v="1"/>
    <x v="1"/>
    <n v="278"/>
    <n v="6"/>
    <x v="1"/>
    <s v="rear wheel drive"/>
    <n v="4"/>
    <s v="N/A"/>
    <s v="Compact"/>
    <s v="Crew Cab Pickup"/>
    <n v="24"/>
    <n v="19"/>
    <n v="2031"/>
    <x v="2849"/>
  </r>
  <r>
    <x v="11"/>
    <s v="Tacoma"/>
    <n v="2016"/>
    <x v="1"/>
    <x v="1"/>
    <n v="278"/>
    <n v="6"/>
    <x v="1"/>
    <s v="rear wheel drive"/>
    <n v="4"/>
    <s v="N/A"/>
    <s v="Compact"/>
    <s v="Crew Cab Pickup"/>
    <n v="24"/>
    <n v="19"/>
    <n v="2031"/>
    <x v="417"/>
  </r>
  <r>
    <x v="11"/>
    <s v="Tacoma"/>
    <n v="2016"/>
    <x v="1"/>
    <x v="1"/>
    <n v="278"/>
    <n v="6"/>
    <x v="1"/>
    <s v="rear wheel drive"/>
    <n v="4"/>
    <s v="N/A"/>
    <s v="Compact"/>
    <s v="Crew Cab Pickup"/>
    <n v="24"/>
    <n v="19"/>
    <n v="2031"/>
    <x v="1313"/>
  </r>
  <r>
    <x v="11"/>
    <s v="Tacoma"/>
    <n v="2016"/>
    <x v="1"/>
    <x v="1"/>
    <n v="278"/>
    <n v="6"/>
    <x v="1"/>
    <s v="rear wheel drive"/>
    <n v="4"/>
    <s v="N/A"/>
    <s v="Compact"/>
    <s v="Crew Cab Pickup"/>
    <n v="24"/>
    <n v="19"/>
    <n v="2031"/>
    <x v="898"/>
  </r>
  <r>
    <x v="11"/>
    <s v="Tacoma"/>
    <n v="2017"/>
    <x v="2"/>
    <x v="1"/>
    <n v="278"/>
    <n v="6"/>
    <x v="1"/>
    <s v="rear wheel drive"/>
    <n v="4"/>
    <s v="N/A"/>
    <s v="Compact"/>
    <s v="Crew Cab Pickup"/>
    <n v="24"/>
    <n v="19"/>
    <n v="2031"/>
    <x v="2082"/>
  </r>
  <r>
    <x v="11"/>
    <s v="Tacoma"/>
    <n v="2017"/>
    <x v="2"/>
    <x v="1"/>
    <n v="278"/>
    <n v="6"/>
    <x v="1"/>
    <s v="rear wheel drive"/>
    <n v="4"/>
    <s v="N/A"/>
    <s v="Compact"/>
    <s v="Crew Cab Pickup"/>
    <n v="24"/>
    <n v="19"/>
    <n v="2031"/>
    <x v="2850"/>
  </r>
  <r>
    <x v="11"/>
    <s v="Tacoma"/>
    <n v="2017"/>
    <x v="2"/>
    <x v="1"/>
    <n v="278"/>
    <n v="6"/>
    <x v="1"/>
    <s v="rear wheel drive"/>
    <n v="4"/>
    <s v="N/A"/>
    <s v="Compact"/>
    <s v="Extended Cab Pickup"/>
    <n v="24"/>
    <n v="19"/>
    <n v="2031"/>
    <x v="1495"/>
  </r>
  <r>
    <x v="11"/>
    <s v="Tacoma"/>
    <n v="2017"/>
    <x v="2"/>
    <x v="1"/>
    <n v="278"/>
    <n v="6"/>
    <x v="1"/>
    <s v="rear wheel drive"/>
    <n v="4"/>
    <s v="N/A"/>
    <s v="Compact"/>
    <s v="Crew Cab Pickup"/>
    <n v="24"/>
    <n v="19"/>
    <n v="2031"/>
    <x v="2851"/>
  </r>
  <r>
    <x v="11"/>
    <s v="Tacoma"/>
    <n v="2017"/>
    <x v="2"/>
    <x v="1"/>
    <n v="278"/>
    <n v="6"/>
    <x v="1"/>
    <s v="rear wheel drive"/>
    <n v="4"/>
    <s v="N/A"/>
    <s v="Compact"/>
    <s v="Extended Cab Pickup"/>
    <n v="24"/>
    <n v="19"/>
    <n v="2031"/>
    <x v="2852"/>
  </r>
  <r>
    <x v="11"/>
    <s v="Tacoma"/>
    <n v="2017"/>
    <x v="2"/>
    <x v="1"/>
    <n v="278"/>
    <n v="6"/>
    <x v="1"/>
    <s v="rear wheel drive"/>
    <n v="4"/>
    <s v="N/A"/>
    <s v="Compact"/>
    <s v="Extended Cab Pickup"/>
    <n v="24"/>
    <n v="19"/>
    <n v="2031"/>
    <x v="1976"/>
  </r>
  <r>
    <x v="11"/>
    <s v="Tacoma"/>
    <n v="2017"/>
    <x v="2"/>
    <x v="1"/>
    <n v="278"/>
    <n v="6"/>
    <x v="1"/>
    <s v="rear wheel drive"/>
    <n v="4"/>
    <s v="N/A"/>
    <s v="Compact"/>
    <s v="Crew Cab Pickup"/>
    <n v="24"/>
    <n v="19"/>
    <n v="2031"/>
    <x v="2853"/>
  </r>
  <r>
    <x v="11"/>
    <s v="Tacoma"/>
    <n v="2017"/>
    <x v="2"/>
    <x v="1"/>
    <n v="278"/>
    <n v="6"/>
    <x v="1"/>
    <s v="rear wheel drive"/>
    <n v="4"/>
    <s v="N/A"/>
    <s v="Compact"/>
    <s v="Crew Cab Pickup"/>
    <n v="24"/>
    <n v="19"/>
    <n v="2031"/>
    <x v="2854"/>
  </r>
  <r>
    <x v="15"/>
    <s v="RDX"/>
    <n v="2016"/>
    <x v="1"/>
    <x v="3"/>
    <n v="279"/>
    <n v="6"/>
    <x v="1"/>
    <s v="all wheel drive"/>
    <n v="4"/>
    <s v="Crossover,Luxury"/>
    <s v="Midsize"/>
    <s v="4dr SUV"/>
    <n v="28"/>
    <n v="19"/>
    <n v="204"/>
    <x v="2437"/>
  </r>
  <r>
    <x v="15"/>
    <s v="RDX"/>
    <n v="2016"/>
    <x v="1"/>
    <x v="3"/>
    <n v="279"/>
    <n v="6"/>
    <x v="1"/>
    <s v="all wheel drive"/>
    <n v="4"/>
    <s v="Crossover,Luxury"/>
    <s v="Midsize"/>
    <s v="4dr SUV"/>
    <n v="28"/>
    <n v="19"/>
    <n v="204"/>
    <x v="2855"/>
  </r>
  <r>
    <x v="15"/>
    <s v="RDX"/>
    <n v="2016"/>
    <x v="1"/>
    <x v="3"/>
    <n v="279"/>
    <n v="6"/>
    <x v="1"/>
    <s v="all wheel drive"/>
    <n v="4"/>
    <s v="Crossover,Luxury"/>
    <s v="Midsize"/>
    <s v="4dr SUV"/>
    <n v="28"/>
    <n v="19"/>
    <n v="204"/>
    <x v="2856"/>
  </r>
  <r>
    <x v="15"/>
    <s v="RDX"/>
    <n v="2016"/>
    <x v="1"/>
    <x v="3"/>
    <n v="279"/>
    <n v="6"/>
    <x v="1"/>
    <s v="all wheel drive"/>
    <n v="4"/>
    <s v="Crossover,Luxury"/>
    <s v="Midsize"/>
    <s v="4dr SUV"/>
    <n v="28"/>
    <n v="19"/>
    <n v="204"/>
    <x v="2438"/>
  </r>
  <r>
    <x v="15"/>
    <s v="RDX"/>
    <n v="2016"/>
    <x v="1"/>
    <x v="3"/>
    <n v="279"/>
    <n v="6"/>
    <x v="1"/>
    <s v="all wheel drive"/>
    <n v="4"/>
    <s v="Crossover,Luxury"/>
    <s v="Midsize"/>
    <s v="4dr SUV"/>
    <n v="28"/>
    <n v="19"/>
    <n v="204"/>
    <x v="2380"/>
  </r>
  <r>
    <x v="15"/>
    <s v="RDX"/>
    <n v="2017"/>
    <x v="2"/>
    <x v="3"/>
    <n v="279"/>
    <n v="6"/>
    <x v="1"/>
    <s v="all wheel drive"/>
    <n v="4"/>
    <s v="Crossover,Luxury"/>
    <s v="Midsize"/>
    <s v="4dr SUV"/>
    <n v="27"/>
    <n v="19"/>
    <n v="204"/>
    <x v="2857"/>
  </r>
  <r>
    <x v="15"/>
    <s v="RDX"/>
    <n v="2017"/>
    <x v="2"/>
    <x v="3"/>
    <n v="279"/>
    <n v="6"/>
    <x v="1"/>
    <s v="all wheel drive"/>
    <n v="4"/>
    <s v="Crossover,Luxury"/>
    <s v="Midsize"/>
    <s v="4dr SUV"/>
    <n v="27"/>
    <n v="19"/>
    <n v="204"/>
    <x v="2381"/>
  </r>
  <r>
    <x v="15"/>
    <s v="RDX"/>
    <n v="2017"/>
    <x v="2"/>
    <x v="3"/>
    <n v="279"/>
    <n v="6"/>
    <x v="1"/>
    <s v="all wheel drive"/>
    <n v="4"/>
    <s v="Crossover,Luxury"/>
    <s v="Midsize"/>
    <s v="4dr SUV"/>
    <n v="27"/>
    <n v="19"/>
    <n v="204"/>
    <x v="2021"/>
  </r>
  <r>
    <x v="15"/>
    <s v="RDX"/>
    <n v="2017"/>
    <x v="2"/>
    <x v="3"/>
    <n v="279"/>
    <n v="6"/>
    <x v="1"/>
    <s v="all wheel drive"/>
    <n v="4"/>
    <s v="Crossover,Luxury"/>
    <s v="Midsize"/>
    <s v="4dr SUV"/>
    <n v="27"/>
    <n v="19"/>
    <n v="204"/>
    <x v="2858"/>
  </r>
  <r>
    <x v="15"/>
    <s v="RDX"/>
    <n v="2017"/>
    <x v="2"/>
    <x v="3"/>
    <n v="279"/>
    <n v="6"/>
    <x v="1"/>
    <s v="all wheel drive"/>
    <n v="4"/>
    <s v="Crossover,Luxury"/>
    <s v="Midsize"/>
    <s v="4dr SUV"/>
    <n v="27"/>
    <n v="19"/>
    <n v="204"/>
    <x v="2859"/>
  </r>
  <r>
    <x v="15"/>
    <s v="TSX"/>
    <n v="2012"/>
    <x v="5"/>
    <x v="2"/>
    <n v="280"/>
    <n v="6"/>
    <x v="1"/>
    <s v="front wheel drive"/>
    <n v="4"/>
    <s v="Luxury,Performance"/>
    <s v="Midsize"/>
    <s v="Sedan"/>
    <n v="28"/>
    <n v="19"/>
    <n v="204"/>
    <x v="2860"/>
  </r>
  <r>
    <x v="15"/>
    <s v="TSX"/>
    <n v="2012"/>
    <x v="5"/>
    <x v="2"/>
    <n v="280"/>
    <n v="6"/>
    <x v="1"/>
    <s v="front wheel drive"/>
    <n v="4"/>
    <s v="Luxury,Performance"/>
    <s v="Midsize"/>
    <s v="Sedan"/>
    <n v="28"/>
    <n v="19"/>
    <n v="204"/>
    <x v="1538"/>
  </r>
  <r>
    <x v="15"/>
    <s v="TSX"/>
    <n v="2013"/>
    <x v="3"/>
    <x v="3"/>
    <n v="280"/>
    <n v="6"/>
    <x v="1"/>
    <s v="front wheel drive"/>
    <n v="4"/>
    <s v="Luxury,Performance"/>
    <s v="Midsize"/>
    <s v="Sedan"/>
    <n v="28"/>
    <n v="19"/>
    <n v="204"/>
    <x v="1835"/>
  </r>
  <r>
    <x v="15"/>
    <s v="TSX"/>
    <n v="2014"/>
    <x v="4"/>
    <x v="3"/>
    <n v="280"/>
    <n v="6"/>
    <x v="1"/>
    <s v="front wheel drive"/>
    <n v="4"/>
    <s v="Luxury,Performance"/>
    <s v="Midsize"/>
    <s v="Sedan"/>
    <n v="28"/>
    <n v="19"/>
    <n v="204"/>
    <x v="1162"/>
  </r>
  <r>
    <x v="8"/>
    <s v="Explorer"/>
    <n v="2017"/>
    <x v="2"/>
    <x v="1"/>
    <n v="280"/>
    <n v="4"/>
    <x v="1"/>
    <s v="front wheel drive"/>
    <n v="4"/>
    <s v="Crossover,Flex Fuel,Performance"/>
    <s v="Midsize"/>
    <s v="4dr SUV"/>
    <n v="27"/>
    <n v="19"/>
    <n v="5657"/>
    <x v="2861"/>
  </r>
  <r>
    <x v="1"/>
    <s v="Pilot"/>
    <n v="2016"/>
    <x v="1"/>
    <x v="1"/>
    <n v="280"/>
    <n v="6"/>
    <x v="1"/>
    <s v="all wheel drive"/>
    <n v="4"/>
    <s v="Crossover"/>
    <s v="Midsize"/>
    <s v="4dr SUV"/>
    <n v="26"/>
    <n v="19"/>
    <n v="2202"/>
    <x v="2862"/>
  </r>
  <r>
    <x v="1"/>
    <s v="Pilot"/>
    <n v="2016"/>
    <x v="1"/>
    <x v="1"/>
    <n v="280"/>
    <n v="6"/>
    <x v="1"/>
    <s v="front wheel drive"/>
    <n v="4"/>
    <s v="Crossover"/>
    <s v="Midsize"/>
    <s v="4dr SUV"/>
    <n v="27"/>
    <n v="19"/>
    <n v="2202"/>
    <x v="2863"/>
  </r>
  <r>
    <x v="1"/>
    <s v="Pilot"/>
    <n v="2016"/>
    <x v="1"/>
    <x v="1"/>
    <n v="280"/>
    <n v="6"/>
    <x v="1"/>
    <s v="front wheel drive"/>
    <n v="4"/>
    <s v="Crossover"/>
    <s v="Midsize"/>
    <s v="4dr SUV"/>
    <n v="27"/>
    <n v="19"/>
    <n v="2202"/>
    <x v="2864"/>
  </r>
  <r>
    <x v="1"/>
    <s v="Pilot"/>
    <n v="2016"/>
    <x v="1"/>
    <x v="1"/>
    <n v="280"/>
    <n v="6"/>
    <x v="1"/>
    <s v="front wheel drive"/>
    <n v="4"/>
    <s v="Crossover"/>
    <s v="Midsize"/>
    <s v="4dr SUV"/>
    <n v="27"/>
    <n v="19"/>
    <n v="2202"/>
    <x v="2865"/>
  </r>
  <r>
    <x v="1"/>
    <s v="Pilot"/>
    <n v="2016"/>
    <x v="1"/>
    <x v="1"/>
    <n v="280"/>
    <n v="6"/>
    <x v="1"/>
    <s v="front wheel drive"/>
    <n v="4"/>
    <s v="Crossover"/>
    <s v="Midsize"/>
    <s v="4dr SUV"/>
    <n v="27"/>
    <n v="19"/>
    <n v="2202"/>
    <x v="2866"/>
  </r>
  <r>
    <x v="1"/>
    <s v="Pilot"/>
    <n v="2016"/>
    <x v="1"/>
    <x v="1"/>
    <n v="280"/>
    <n v="6"/>
    <x v="1"/>
    <s v="front wheel drive"/>
    <n v="4"/>
    <s v="Crossover"/>
    <s v="Midsize"/>
    <s v="4dr SUV"/>
    <n v="27"/>
    <n v="19"/>
    <n v="2202"/>
    <x v="2867"/>
  </r>
  <r>
    <x v="1"/>
    <s v="Pilot"/>
    <n v="2016"/>
    <x v="1"/>
    <x v="1"/>
    <n v="280"/>
    <n v="6"/>
    <x v="1"/>
    <s v="all wheel drive"/>
    <n v="4"/>
    <s v="Crossover"/>
    <s v="Midsize"/>
    <s v="4dr SUV"/>
    <n v="26"/>
    <n v="19"/>
    <n v="2202"/>
    <x v="2868"/>
  </r>
  <r>
    <x v="1"/>
    <s v="Pilot"/>
    <n v="2016"/>
    <x v="1"/>
    <x v="1"/>
    <n v="280"/>
    <n v="6"/>
    <x v="1"/>
    <s v="front wheel drive"/>
    <n v="4"/>
    <s v="Crossover"/>
    <s v="Midsize"/>
    <s v="4dr SUV"/>
    <n v="27"/>
    <n v="19"/>
    <n v="2202"/>
    <x v="2869"/>
  </r>
  <r>
    <x v="1"/>
    <s v="Pilot"/>
    <n v="2017"/>
    <x v="2"/>
    <x v="1"/>
    <n v="280"/>
    <n v="6"/>
    <x v="1"/>
    <s v="front wheel drive"/>
    <n v="4"/>
    <s v="Crossover"/>
    <s v="Midsize"/>
    <s v="4dr SUV"/>
    <n v="27"/>
    <n v="19"/>
    <n v="2202"/>
    <x v="2870"/>
  </r>
  <r>
    <x v="1"/>
    <s v="Pilot"/>
    <n v="2017"/>
    <x v="2"/>
    <x v="1"/>
    <n v="280"/>
    <n v="6"/>
    <x v="1"/>
    <s v="front wheel drive"/>
    <n v="4"/>
    <s v="Crossover"/>
    <s v="Midsize"/>
    <s v="4dr SUV"/>
    <n v="27"/>
    <n v="19"/>
    <n v="2202"/>
    <x v="2871"/>
  </r>
  <r>
    <x v="1"/>
    <s v="Pilot"/>
    <n v="2017"/>
    <x v="2"/>
    <x v="1"/>
    <n v="280"/>
    <n v="6"/>
    <x v="1"/>
    <s v="all wheel drive"/>
    <n v="4"/>
    <s v="Crossover"/>
    <s v="Midsize"/>
    <s v="4dr SUV"/>
    <n v="26"/>
    <n v="19"/>
    <n v="2202"/>
    <x v="2872"/>
  </r>
  <r>
    <x v="1"/>
    <s v="Pilot"/>
    <n v="2017"/>
    <x v="2"/>
    <x v="1"/>
    <n v="280"/>
    <n v="6"/>
    <x v="1"/>
    <s v="front wheel drive"/>
    <n v="4"/>
    <s v="Crossover"/>
    <s v="Midsize"/>
    <s v="4dr SUV"/>
    <n v="27"/>
    <n v="19"/>
    <n v="2202"/>
    <x v="2873"/>
  </r>
  <r>
    <x v="1"/>
    <s v="Pilot"/>
    <n v="2017"/>
    <x v="2"/>
    <x v="1"/>
    <n v="280"/>
    <n v="6"/>
    <x v="1"/>
    <s v="front wheel drive"/>
    <n v="4"/>
    <s v="Crossover"/>
    <s v="Midsize"/>
    <s v="4dr SUV"/>
    <n v="27"/>
    <n v="19"/>
    <n v="2202"/>
    <x v="2355"/>
  </r>
  <r>
    <x v="1"/>
    <s v="Pilot"/>
    <n v="2017"/>
    <x v="2"/>
    <x v="1"/>
    <n v="280"/>
    <n v="6"/>
    <x v="1"/>
    <s v="all wheel drive"/>
    <n v="4"/>
    <s v="Crossover"/>
    <s v="Midsize"/>
    <s v="4dr SUV"/>
    <n v="26"/>
    <n v="19"/>
    <n v="2202"/>
    <x v="2874"/>
  </r>
  <r>
    <x v="1"/>
    <s v="Pilot"/>
    <n v="2017"/>
    <x v="2"/>
    <x v="1"/>
    <n v="280"/>
    <n v="6"/>
    <x v="1"/>
    <s v="front wheel drive"/>
    <n v="4"/>
    <s v="Crossover"/>
    <s v="Midsize"/>
    <s v="4dr SUV"/>
    <n v="27"/>
    <n v="19"/>
    <n v="2202"/>
    <x v="217"/>
  </r>
  <r>
    <x v="1"/>
    <s v="Pilot"/>
    <n v="2017"/>
    <x v="2"/>
    <x v="1"/>
    <n v="280"/>
    <n v="6"/>
    <x v="1"/>
    <s v="front wheel drive"/>
    <n v="4"/>
    <s v="Crossover"/>
    <s v="Midsize"/>
    <s v="4dr SUV"/>
    <n v="27"/>
    <n v="19"/>
    <n v="2202"/>
    <x v="2030"/>
  </r>
  <r>
    <x v="1"/>
    <s v="Ridgeline"/>
    <n v="2017"/>
    <x v="2"/>
    <x v="1"/>
    <n v="280"/>
    <n v="6"/>
    <x v="1"/>
    <s v="front wheel drive"/>
    <n v="4"/>
    <s v="N/A"/>
    <s v="Large"/>
    <s v="Crew Cab Pickup"/>
    <n v="26"/>
    <n v="19"/>
    <n v="2202"/>
    <x v="2875"/>
  </r>
  <r>
    <x v="1"/>
    <s v="Ridgeline"/>
    <n v="2017"/>
    <x v="2"/>
    <x v="1"/>
    <n v="280"/>
    <n v="6"/>
    <x v="1"/>
    <s v="front wheel drive"/>
    <n v="4"/>
    <s v="N/A"/>
    <s v="Large"/>
    <s v="Crew Cab Pickup"/>
    <n v="26"/>
    <n v="19"/>
    <n v="2202"/>
    <x v="1732"/>
  </r>
  <r>
    <x v="1"/>
    <s v="Ridgeline"/>
    <n v="2017"/>
    <x v="2"/>
    <x v="1"/>
    <n v="280"/>
    <n v="6"/>
    <x v="1"/>
    <s v="front wheel drive"/>
    <n v="4"/>
    <s v="N/A"/>
    <s v="Large"/>
    <s v="Crew Cab Pickup"/>
    <n v="26"/>
    <n v="19"/>
    <n v="2202"/>
    <x v="2876"/>
  </r>
  <r>
    <x v="1"/>
    <s v="Ridgeline"/>
    <n v="2017"/>
    <x v="2"/>
    <x v="1"/>
    <n v="280"/>
    <n v="6"/>
    <x v="1"/>
    <s v="front wheel drive"/>
    <n v="4"/>
    <s v="N/A"/>
    <s v="Large"/>
    <s v="Crew Cab Pickup"/>
    <n v="26"/>
    <n v="19"/>
    <n v="2202"/>
    <x v="2877"/>
  </r>
  <r>
    <x v="1"/>
    <s v="Ridgeline"/>
    <n v="2017"/>
    <x v="2"/>
    <x v="1"/>
    <n v="280"/>
    <n v="6"/>
    <x v="1"/>
    <s v="front wheel drive"/>
    <n v="4"/>
    <s v="N/A"/>
    <s v="Large"/>
    <s v="Crew Cab Pickup"/>
    <n v="26"/>
    <n v="19"/>
    <n v="2202"/>
    <x v="2878"/>
  </r>
  <r>
    <x v="22"/>
    <s v="Avenger"/>
    <n v="2012"/>
    <x v="5"/>
    <x v="6"/>
    <n v="283"/>
    <n v="6"/>
    <x v="1"/>
    <s v="front wheel drive"/>
    <n v="4"/>
    <s v="Flex Fuel,Performance"/>
    <s v="Midsize"/>
    <s v="Sedan"/>
    <n v="29"/>
    <n v="19"/>
    <n v="1851"/>
    <x v="165"/>
  </r>
  <r>
    <x v="22"/>
    <s v="Avenger"/>
    <n v="2012"/>
    <x v="5"/>
    <x v="6"/>
    <n v="283"/>
    <n v="6"/>
    <x v="1"/>
    <s v="front wheel drive"/>
    <n v="4"/>
    <s v="Flex Fuel,Performance"/>
    <s v="Midsize"/>
    <s v="Sedan"/>
    <n v="29"/>
    <n v="19"/>
    <n v="1851"/>
    <x v="998"/>
  </r>
  <r>
    <x v="22"/>
    <s v="Avenger"/>
    <n v="2013"/>
    <x v="3"/>
    <x v="6"/>
    <n v="283"/>
    <n v="6"/>
    <x v="1"/>
    <s v="front wheel drive"/>
    <n v="4"/>
    <s v="Flex Fuel,Performance"/>
    <s v="Midsize"/>
    <s v="Sedan"/>
    <n v="29"/>
    <n v="19"/>
    <n v="1851"/>
    <x v="303"/>
  </r>
  <r>
    <x v="22"/>
    <s v="Avenger"/>
    <n v="2014"/>
    <x v="4"/>
    <x v="6"/>
    <n v="283"/>
    <n v="6"/>
    <x v="1"/>
    <s v="front wheel drive"/>
    <n v="4"/>
    <s v="Flex Fuel,Performance"/>
    <s v="Midsize"/>
    <s v="Sedan"/>
    <n v="29"/>
    <n v="19"/>
    <n v="1851"/>
    <x v="400"/>
  </r>
  <r>
    <x v="4"/>
    <s v="Pathfinder"/>
    <n v="2017"/>
    <x v="2"/>
    <x v="1"/>
    <n v="284"/>
    <n v="6"/>
    <x v="1"/>
    <s v="four wheel drive"/>
    <n v="4"/>
    <s v="Crossover"/>
    <s v="Large"/>
    <s v="4dr SUV"/>
    <n v="26"/>
    <n v="19"/>
    <n v="2009"/>
    <x v="2879"/>
  </r>
  <r>
    <x v="4"/>
    <s v="Pathfinder"/>
    <n v="2017"/>
    <x v="2"/>
    <x v="1"/>
    <n v="284"/>
    <n v="6"/>
    <x v="1"/>
    <s v="four wheel drive"/>
    <n v="4"/>
    <s v="Crossover"/>
    <s v="Large"/>
    <s v="4dr SUV"/>
    <n v="26"/>
    <n v="19"/>
    <n v="2009"/>
    <x v="2880"/>
  </r>
  <r>
    <x v="4"/>
    <s v="Pathfinder"/>
    <n v="2017"/>
    <x v="2"/>
    <x v="1"/>
    <n v="284"/>
    <n v="6"/>
    <x v="1"/>
    <s v="four wheel drive"/>
    <n v="4"/>
    <s v="Crossover"/>
    <s v="Large"/>
    <s v="4dr SUV"/>
    <n v="26"/>
    <n v="19"/>
    <n v="2009"/>
    <x v="2881"/>
  </r>
  <r>
    <x v="4"/>
    <s v="Pathfinder"/>
    <n v="2017"/>
    <x v="2"/>
    <x v="1"/>
    <n v="284"/>
    <n v="6"/>
    <x v="1"/>
    <s v="four wheel drive"/>
    <n v="4"/>
    <s v="Crossover"/>
    <s v="Large"/>
    <s v="4dr SUV"/>
    <n v="26"/>
    <n v="19"/>
    <n v="2009"/>
    <x v="1098"/>
  </r>
  <r>
    <x v="8"/>
    <s v="Taurus"/>
    <n v="2015"/>
    <x v="0"/>
    <x v="6"/>
    <n v="288"/>
    <n v="6"/>
    <x v="1"/>
    <s v="front wheel drive"/>
    <n v="4"/>
    <s v="Flex Fuel,Performance"/>
    <s v="Large"/>
    <s v="Sedan"/>
    <n v="29"/>
    <n v="19"/>
    <n v="5657"/>
    <x v="1106"/>
  </r>
  <r>
    <x v="8"/>
    <s v="Taurus"/>
    <n v="2015"/>
    <x v="0"/>
    <x v="6"/>
    <n v="288"/>
    <n v="6"/>
    <x v="1"/>
    <s v="front wheel drive"/>
    <n v="4"/>
    <s v="Flex Fuel"/>
    <s v="Large"/>
    <s v="Sedan"/>
    <n v="29"/>
    <n v="19"/>
    <n v="5657"/>
    <x v="2882"/>
  </r>
  <r>
    <x v="8"/>
    <s v="Taurus"/>
    <n v="2015"/>
    <x v="0"/>
    <x v="6"/>
    <n v="288"/>
    <n v="6"/>
    <x v="1"/>
    <s v="front wheel drive"/>
    <n v="4"/>
    <s v="Flex Fuel,Performance"/>
    <s v="Large"/>
    <s v="Sedan"/>
    <n v="29"/>
    <n v="19"/>
    <n v="5657"/>
    <x v="2883"/>
  </r>
  <r>
    <x v="15"/>
    <s v="MDX"/>
    <n v="2016"/>
    <x v="1"/>
    <x v="3"/>
    <n v="290"/>
    <n v="6"/>
    <x v="1"/>
    <s v="front wheel drive"/>
    <n v="4"/>
    <s v="Crossover,Luxury"/>
    <s v="Midsize"/>
    <s v="4dr SUV"/>
    <n v="27"/>
    <n v="19"/>
    <n v="204"/>
    <x v="2884"/>
  </r>
  <r>
    <x v="15"/>
    <s v="MDX"/>
    <n v="2016"/>
    <x v="1"/>
    <x v="3"/>
    <n v="290"/>
    <n v="6"/>
    <x v="1"/>
    <s v="front wheel drive"/>
    <n v="4"/>
    <s v="Crossover,Luxury"/>
    <s v="Midsize"/>
    <s v="4dr SUV"/>
    <n v="27"/>
    <n v="19"/>
    <n v="204"/>
    <x v="2885"/>
  </r>
  <r>
    <x v="15"/>
    <s v="MDX"/>
    <n v="2016"/>
    <x v="1"/>
    <x v="3"/>
    <n v="290"/>
    <n v="6"/>
    <x v="1"/>
    <s v="front wheel drive"/>
    <n v="4"/>
    <s v="Crossover,Luxury"/>
    <s v="Midsize"/>
    <s v="4dr SUV"/>
    <n v="27"/>
    <n v="19"/>
    <n v="204"/>
    <x v="2886"/>
  </r>
  <r>
    <x v="15"/>
    <s v="MDX"/>
    <n v="2016"/>
    <x v="1"/>
    <x v="3"/>
    <n v="290"/>
    <n v="6"/>
    <x v="1"/>
    <s v="all wheel drive"/>
    <n v="4"/>
    <s v="Crossover,Luxury"/>
    <s v="Midsize"/>
    <s v="4dr SUV"/>
    <n v="26"/>
    <n v="19"/>
    <n v="204"/>
    <x v="2461"/>
  </r>
  <r>
    <x v="15"/>
    <s v="MDX"/>
    <n v="2016"/>
    <x v="1"/>
    <x v="3"/>
    <n v="290"/>
    <n v="6"/>
    <x v="1"/>
    <s v="front wheel drive"/>
    <n v="4"/>
    <s v="Crossover,Luxury"/>
    <s v="Midsize"/>
    <s v="4dr SUV"/>
    <n v="27"/>
    <n v="19"/>
    <n v="204"/>
    <x v="2887"/>
  </r>
  <r>
    <x v="15"/>
    <s v="MDX"/>
    <n v="2016"/>
    <x v="1"/>
    <x v="3"/>
    <n v="290"/>
    <n v="6"/>
    <x v="1"/>
    <s v="front wheel drive"/>
    <n v="4"/>
    <s v="Crossover,Luxury"/>
    <s v="Midsize"/>
    <s v="4dr SUV"/>
    <n v="27"/>
    <n v="19"/>
    <n v="204"/>
    <x v="2888"/>
  </r>
  <r>
    <x v="15"/>
    <s v="MDX"/>
    <n v="2016"/>
    <x v="1"/>
    <x v="3"/>
    <n v="290"/>
    <n v="6"/>
    <x v="1"/>
    <s v="front wheel drive"/>
    <n v="4"/>
    <s v="Crossover,Luxury"/>
    <s v="Midsize"/>
    <s v="4dr SUV"/>
    <n v="27"/>
    <n v="19"/>
    <n v="204"/>
    <x v="2889"/>
  </r>
  <r>
    <x v="15"/>
    <s v="MDX"/>
    <n v="2016"/>
    <x v="1"/>
    <x v="3"/>
    <n v="290"/>
    <n v="6"/>
    <x v="1"/>
    <s v="all wheel drive"/>
    <n v="4"/>
    <s v="Crossover,Luxury"/>
    <s v="Midsize"/>
    <s v="4dr SUV"/>
    <n v="26"/>
    <n v="19"/>
    <n v="204"/>
    <x v="2890"/>
  </r>
  <r>
    <x v="15"/>
    <s v="MDX"/>
    <n v="2017"/>
    <x v="2"/>
    <x v="3"/>
    <n v="290"/>
    <n v="6"/>
    <x v="1"/>
    <s v="all wheel drive"/>
    <n v="4"/>
    <s v="Crossover,Luxury"/>
    <s v="Midsize"/>
    <s v="4dr SUV"/>
    <n v="26"/>
    <n v="19"/>
    <n v="204"/>
    <x v="2462"/>
  </r>
  <r>
    <x v="15"/>
    <s v="MDX"/>
    <n v="2017"/>
    <x v="2"/>
    <x v="3"/>
    <n v="290"/>
    <n v="6"/>
    <x v="1"/>
    <s v="front wheel drive"/>
    <n v="4"/>
    <s v="Crossover,Luxury"/>
    <s v="Midsize"/>
    <s v="4dr SUV"/>
    <n v="27"/>
    <n v="19"/>
    <n v="204"/>
    <x v="2891"/>
  </r>
  <r>
    <x v="15"/>
    <s v="MDX"/>
    <n v="2017"/>
    <x v="2"/>
    <x v="3"/>
    <n v="290"/>
    <n v="6"/>
    <x v="1"/>
    <s v="all wheel drive"/>
    <n v="4"/>
    <s v="Crossover,Luxury"/>
    <s v="Midsize"/>
    <s v="4dr SUV"/>
    <n v="26"/>
    <n v="19"/>
    <n v="204"/>
    <x v="2892"/>
  </r>
  <r>
    <x v="15"/>
    <s v="MDX"/>
    <n v="2017"/>
    <x v="2"/>
    <x v="3"/>
    <n v="290"/>
    <n v="6"/>
    <x v="1"/>
    <s v="front wheel drive"/>
    <n v="4"/>
    <s v="Crossover,Luxury"/>
    <s v="Midsize"/>
    <s v="4dr SUV"/>
    <n v="27"/>
    <n v="19"/>
    <n v="204"/>
    <x v="1552"/>
  </r>
  <r>
    <x v="15"/>
    <s v="MDX"/>
    <n v="2017"/>
    <x v="2"/>
    <x v="3"/>
    <n v="290"/>
    <n v="6"/>
    <x v="1"/>
    <s v="front wheel drive"/>
    <n v="4"/>
    <s v="Crossover,Luxury"/>
    <s v="Midsize"/>
    <s v="4dr SUV"/>
    <n v="27"/>
    <n v="19"/>
    <n v="204"/>
    <x v="2893"/>
  </r>
  <r>
    <x v="4"/>
    <s v="Maxima"/>
    <n v="2014"/>
    <x v="4"/>
    <x v="3"/>
    <n v="290"/>
    <n v="6"/>
    <x v="1"/>
    <s v="front wheel drive"/>
    <n v="4"/>
    <s v="Performance"/>
    <s v="Midsize"/>
    <s v="Sedan"/>
    <n v="26"/>
    <n v="19"/>
    <n v="2009"/>
    <x v="2894"/>
  </r>
  <r>
    <x v="4"/>
    <s v="Maxima"/>
    <n v="2014"/>
    <x v="4"/>
    <x v="3"/>
    <n v="290"/>
    <n v="6"/>
    <x v="1"/>
    <s v="front wheel drive"/>
    <n v="4"/>
    <s v="Performance"/>
    <s v="Midsize"/>
    <s v="Sedan"/>
    <n v="26"/>
    <n v="19"/>
    <n v="2009"/>
    <x v="2895"/>
  </r>
  <r>
    <x v="28"/>
    <n v="300"/>
    <n v="2015"/>
    <x v="0"/>
    <x v="1"/>
    <n v="292"/>
    <n v="6"/>
    <x v="1"/>
    <s v="rear wheel drive"/>
    <n v="4"/>
    <s v="N/A"/>
    <s v="Large"/>
    <s v="Sedan"/>
    <n v="31"/>
    <n v="19"/>
    <n v="1013"/>
    <x v="214"/>
  </r>
  <r>
    <x v="28"/>
    <n v="300"/>
    <n v="2015"/>
    <x v="0"/>
    <x v="1"/>
    <n v="292"/>
    <n v="6"/>
    <x v="1"/>
    <s v="rear wheel drive"/>
    <n v="4"/>
    <s v="N/A"/>
    <s v="Large"/>
    <s v="Sedan"/>
    <n v="31"/>
    <n v="19"/>
    <n v="1013"/>
    <x v="2896"/>
  </r>
  <r>
    <x v="28"/>
    <n v="300"/>
    <n v="2015"/>
    <x v="0"/>
    <x v="1"/>
    <n v="292"/>
    <n v="6"/>
    <x v="1"/>
    <s v="rear wheel drive"/>
    <n v="4"/>
    <s v="Performance"/>
    <s v="Large"/>
    <s v="Sedan"/>
    <n v="31"/>
    <n v="19"/>
    <n v="1013"/>
    <x v="2897"/>
  </r>
  <r>
    <x v="28"/>
    <n v="300"/>
    <n v="2016"/>
    <x v="1"/>
    <x v="1"/>
    <n v="292"/>
    <n v="6"/>
    <x v="1"/>
    <s v="rear wheel drive"/>
    <n v="4"/>
    <s v="N/A"/>
    <s v="Large"/>
    <s v="Sedan"/>
    <n v="31"/>
    <n v="19"/>
    <n v="1013"/>
    <x v="2898"/>
  </r>
  <r>
    <x v="28"/>
    <n v="300"/>
    <n v="2016"/>
    <x v="1"/>
    <x v="1"/>
    <n v="292"/>
    <n v="6"/>
    <x v="1"/>
    <s v="rear wheel drive"/>
    <n v="4"/>
    <s v="Performance"/>
    <s v="Large"/>
    <s v="Sedan"/>
    <n v="31"/>
    <n v="19"/>
    <n v="1013"/>
    <x v="2899"/>
  </r>
  <r>
    <x v="28"/>
    <n v="300"/>
    <n v="2016"/>
    <x v="1"/>
    <x v="1"/>
    <n v="292"/>
    <n v="6"/>
    <x v="1"/>
    <s v="rear wheel drive"/>
    <n v="4"/>
    <s v="N/A"/>
    <s v="Large"/>
    <s v="Sedan"/>
    <n v="31"/>
    <n v="19"/>
    <n v="1013"/>
    <x v="2900"/>
  </r>
  <r>
    <x v="28"/>
    <n v="300"/>
    <n v="2016"/>
    <x v="1"/>
    <x v="1"/>
    <n v="292"/>
    <n v="6"/>
    <x v="1"/>
    <s v="rear wheel drive"/>
    <n v="4"/>
    <s v="N/A"/>
    <s v="Large"/>
    <s v="Sedan"/>
    <n v="31"/>
    <n v="19"/>
    <n v="1013"/>
    <x v="2901"/>
  </r>
  <r>
    <x v="28"/>
    <n v="300"/>
    <n v="2017"/>
    <x v="2"/>
    <x v="1"/>
    <n v="292"/>
    <n v="6"/>
    <x v="1"/>
    <s v="rear wheel drive"/>
    <n v="4"/>
    <s v="Performance"/>
    <s v="Large"/>
    <s v="Sedan"/>
    <n v="30"/>
    <n v="19"/>
    <n v="1013"/>
    <x v="2324"/>
  </r>
  <r>
    <x v="28"/>
    <n v="300"/>
    <n v="2017"/>
    <x v="2"/>
    <x v="1"/>
    <n v="292"/>
    <n v="6"/>
    <x v="1"/>
    <s v="rear wheel drive"/>
    <n v="4"/>
    <s v="N/A"/>
    <s v="Large"/>
    <s v="Sedan"/>
    <n v="30"/>
    <n v="19"/>
    <n v="1013"/>
    <x v="2902"/>
  </r>
  <r>
    <x v="28"/>
    <n v="300"/>
    <n v="2017"/>
    <x v="2"/>
    <x v="1"/>
    <n v="292"/>
    <n v="6"/>
    <x v="1"/>
    <s v="rear wheel drive"/>
    <n v="4"/>
    <s v="Performance"/>
    <s v="Large"/>
    <s v="Sedan"/>
    <n v="30"/>
    <n v="19"/>
    <n v="1013"/>
    <x v="2802"/>
  </r>
  <r>
    <x v="22"/>
    <s v="Charger"/>
    <n v="2015"/>
    <x v="0"/>
    <x v="1"/>
    <n v="292"/>
    <n v="6"/>
    <x v="1"/>
    <s v="rear wheel drive"/>
    <n v="4"/>
    <s v="N/A"/>
    <s v="Large"/>
    <s v="Sedan"/>
    <n v="31"/>
    <n v="19"/>
    <n v="1851"/>
    <x v="161"/>
  </r>
  <r>
    <x v="22"/>
    <s v="Charger"/>
    <n v="2015"/>
    <x v="0"/>
    <x v="1"/>
    <n v="292"/>
    <n v="6"/>
    <x v="1"/>
    <s v="rear wheel drive"/>
    <n v="4"/>
    <s v="N/A"/>
    <s v="Large"/>
    <s v="Sedan"/>
    <n v="31"/>
    <n v="19"/>
    <n v="1851"/>
    <x v="442"/>
  </r>
  <r>
    <x v="22"/>
    <s v="Charger"/>
    <n v="2016"/>
    <x v="1"/>
    <x v="1"/>
    <n v="292"/>
    <n v="6"/>
    <x v="1"/>
    <s v="rear wheel drive"/>
    <n v="4"/>
    <s v="N/A"/>
    <s v="Large"/>
    <s v="Sedan"/>
    <n v="31"/>
    <n v="19"/>
    <n v="1851"/>
    <x v="161"/>
  </r>
  <r>
    <x v="22"/>
    <s v="Charger"/>
    <n v="2016"/>
    <x v="1"/>
    <x v="1"/>
    <n v="292"/>
    <n v="6"/>
    <x v="1"/>
    <s v="rear wheel drive"/>
    <n v="4"/>
    <s v="Performance"/>
    <s v="Large"/>
    <s v="Sedan"/>
    <n v="31"/>
    <n v="19"/>
    <n v="1851"/>
    <x v="442"/>
  </r>
  <r>
    <x v="22"/>
    <s v="Charger"/>
    <n v="2016"/>
    <x v="1"/>
    <x v="1"/>
    <n v="292"/>
    <n v="6"/>
    <x v="1"/>
    <s v="all wheel drive"/>
    <n v="4"/>
    <s v="N/A"/>
    <s v="Large"/>
    <s v="Sedan"/>
    <n v="31"/>
    <n v="19"/>
    <n v="1851"/>
    <x v="203"/>
  </r>
  <r>
    <x v="22"/>
    <s v="Charger"/>
    <n v="2016"/>
    <x v="1"/>
    <x v="1"/>
    <n v="292"/>
    <n v="6"/>
    <x v="1"/>
    <s v="all wheel drive"/>
    <n v="4"/>
    <s v="N/A"/>
    <s v="Large"/>
    <s v="Sedan"/>
    <n v="31"/>
    <n v="19"/>
    <n v="1851"/>
    <x v="120"/>
  </r>
  <r>
    <x v="22"/>
    <s v="Charger"/>
    <n v="2017"/>
    <x v="2"/>
    <x v="1"/>
    <n v="292"/>
    <n v="6"/>
    <x v="1"/>
    <s v="rear wheel drive"/>
    <n v="4"/>
    <s v="N/A"/>
    <s v="Large"/>
    <s v="Sedan"/>
    <n v="30"/>
    <n v="19"/>
    <n v="1851"/>
    <x v="161"/>
  </r>
  <r>
    <x v="22"/>
    <s v="Charger"/>
    <n v="2017"/>
    <x v="2"/>
    <x v="1"/>
    <n v="292"/>
    <n v="6"/>
    <x v="1"/>
    <s v="rear wheel drive"/>
    <n v="4"/>
    <s v="Performance"/>
    <s v="Large"/>
    <s v="Sedan"/>
    <n v="30"/>
    <n v="19"/>
    <n v="1851"/>
    <x v="442"/>
  </r>
  <r>
    <x v="22"/>
    <s v="Durango"/>
    <n v="2016"/>
    <x v="1"/>
    <x v="1"/>
    <n v="293"/>
    <n v="6"/>
    <x v="1"/>
    <s v="rear wheel drive"/>
    <n v="4"/>
    <s v="Crossover,Performance"/>
    <s v="Large"/>
    <s v="4dr SUV"/>
    <n v="27"/>
    <n v="19"/>
    <n v="1851"/>
    <x v="1025"/>
  </r>
  <r>
    <x v="22"/>
    <s v="Durango"/>
    <n v="2016"/>
    <x v="1"/>
    <x v="1"/>
    <n v="293"/>
    <n v="6"/>
    <x v="1"/>
    <s v="rear wheel drive"/>
    <n v="4"/>
    <s v="Crossover,Performance"/>
    <s v="Large"/>
    <s v="4dr SUV"/>
    <n v="27"/>
    <n v="19"/>
    <n v="1851"/>
    <x v="2903"/>
  </r>
  <r>
    <x v="14"/>
    <s v="Azera"/>
    <n v="2015"/>
    <x v="0"/>
    <x v="1"/>
    <n v="293"/>
    <n v="6"/>
    <x v="1"/>
    <s v="front wheel drive"/>
    <n v="4"/>
    <s v="Performance"/>
    <s v="Midsize"/>
    <s v="Sedan"/>
    <n v="28"/>
    <n v="19"/>
    <n v="1439"/>
    <x v="2904"/>
  </r>
  <r>
    <x v="14"/>
    <s v="Azera"/>
    <n v="2016"/>
    <x v="1"/>
    <x v="1"/>
    <n v="293"/>
    <n v="6"/>
    <x v="1"/>
    <s v="front wheel drive"/>
    <n v="4"/>
    <s v="Performance"/>
    <s v="Midsize"/>
    <s v="Sedan"/>
    <n v="28"/>
    <n v="19"/>
    <n v="1439"/>
    <x v="1232"/>
  </r>
  <r>
    <x v="14"/>
    <s v="Azera"/>
    <n v="2017"/>
    <x v="2"/>
    <x v="1"/>
    <n v="293"/>
    <n v="6"/>
    <x v="1"/>
    <s v="front wheel drive"/>
    <n v="4"/>
    <s v="Performance"/>
    <s v="Midsize"/>
    <s v="Sedan"/>
    <n v="28"/>
    <n v="19"/>
    <n v="1439"/>
    <x v="1232"/>
  </r>
  <r>
    <x v="7"/>
    <s v="Cadenza"/>
    <n v="2015"/>
    <x v="0"/>
    <x v="1"/>
    <n v="293"/>
    <n v="6"/>
    <x v="1"/>
    <s v="front wheel drive"/>
    <n v="4"/>
    <s v="Performance"/>
    <s v="Midsize"/>
    <s v="Sedan"/>
    <n v="28"/>
    <n v="19"/>
    <n v="1720"/>
    <x v="780"/>
  </r>
  <r>
    <x v="7"/>
    <s v="Cadenza"/>
    <n v="2015"/>
    <x v="0"/>
    <x v="1"/>
    <n v="293"/>
    <n v="6"/>
    <x v="1"/>
    <s v="front wheel drive"/>
    <n v="4"/>
    <s v="Performance"/>
    <s v="Midsize"/>
    <s v="Sedan"/>
    <n v="28"/>
    <n v="19"/>
    <n v="1720"/>
    <x v="1791"/>
  </r>
  <r>
    <x v="7"/>
    <s v="Cadenza"/>
    <n v="2016"/>
    <x v="1"/>
    <x v="1"/>
    <n v="293"/>
    <n v="6"/>
    <x v="1"/>
    <s v="front wheel drive"/>
    <n v="4"/>
    <s v="Performance"/>
    <s v="Midsize"/>
    <s v="Sedan"/>
    <n v="28"/>
    <n v="19"/>
    <n v="1720"/>
    <x v="2905"/>
  </r>
  <r>
    <x v="7"/>
    <s v="Cadenza"/>
    <n v="2016"/>
    <x v="1"/>
    <x v="1"/>
    <n v="293"/>
    <n v="6"/>
    <x v="1"/>
    <s v="front wheel drive"/>
    <n v="4"/>
    <s v="Performance"/>
    <s v="Midsize"/>
    <s v="Sedan"/>
    <n v="28"/>
    <n v="19"/>
    <n v="1720"/>
    <x v="2906"/>
  </r>
  <r>
    <x v="7"/>
    <s v="Cadenza"/>
    <n v="2016"/>
    <x v="1"/>
    <x v="1"/>
    <n v="293"/>
    <n v="6"/>
    <x v="1"/>
    <s v="front wheel drive"/>
    <n v="4"/>
    <s v="Performance"/>
    <s v="Midsize"/>
    <s v="Sedan"/>
    <n v="28"/>
    <n v="19"/>
    <n v="1720"/>
    <x v="1096"/>
  </r>
  <r>
    <x v="22"/>
    <s v="Durango"/>
    <n v="2016"/>
    <x v="1"/>
    <x v="1"/>
    <n v="295"/>
    <n v="6"/>
    <x v="1"/>
    <s v="rear wheel drive"/>
    <n v="4"/>
    <s v="Crossover,Performance"/>
    <s v="Large"/>
    <s v="4dr SUV"/>
    <n v="27"/>
    <n v="19"/>
    <n v="1851"/>
    <x v="2907"/>
  </r>
  <r>
    <x v="22"/>
    <s v="Durango"/>
    <n v="2016"/>
    <x v="1"/>
    <x v="1"/>
    <n v="295"/>
    <n v="6"/>
    <x v="1"/>
    <s v="rear wheel drive"/>
    <n v="4"/>
    <s v="Crossover,Performance"/>
    <s v="Large"/>
    <s v="4dr SUV"/>
    <n v="27"/>
    <n v="19"/>
    <n v="1851"/>
    <x v="2908"/>
  </r>
  <r>
    <x v="22"/>
    <s v="Durango"/>
    <n v="2017"/>
    <x v="2"/>
    <x v="1"/>
    <n v="295"/>
    <n v="6"/>
    <x v="1"/>
    <s v="rear wheel drive"/>
    <n v="4"/>
    <s v="Crossover,Performance"/>
    <s v="Large"/>
    <s v="4dr SUV"/>
    <n v="26"/>
    <n v="19"/>
    <n v="1851"/>
    <x v="2909"/>
  </r>
  <r>
    <x v="22"/>
    <s v="Durango"/>
    <n v="2017"/>
    <x v="2"/>
    <x v="1"/>
    <n v="295"/>
    <n v="6"/>
    <x v="1"/>
    <s v="rear wheel drive"/>
    <n v="4"/>
    <s v="Crossover,Performance"/>
    <s v="Large"/>
    <s v="4dr SUV"/>
    <n v="26"/>
    <n v="19"/>
    <n v="1851"/>
    <x v="2910"/>
  </r>
  <r>
    <x v="22"/>
    <s v="Durango"/>
    <n v="2017"/>
    <x v="2"/>
    <x v="1"/>
    <n v="295"/>
    <n v="6"/>
    <x v="1"/>
    <s v="rear wheel drive"/>
    <n v="4"/>
    <s v="Crossover"/>
    <s v="Large"/>
    <s v="4dr SUV"/>
    <n v="26"/>
    <n v="19"/>
    <n v="1851"/>
    <x v="442"/>
  </r>
  <r>
    <x v="22"/>
    <s v="Durango"/>
    <n v="2017"/>
    <x v="2"/>
    <x v="1"/>
    <n v="295"/>
    <n v="6"/>
    <x v="1"/>
    <s v="rear wheel drive"/>
    <n v="4"/>
    <s v="Crossover,Performance"/>
    <s v="Large"/>
    <s v="4dr SUV"/>
    <n v="26"/>
    <n v="19"/>
    <n v="1851"/>
    <x v="1892"/>
  </r>
  <r>
    <x v="21"/>
    <s v="QX60"/>
    <n v="2017"/>
    <x v="2"/>
    <x v="3"/>
    <n v="295"/>
    <n v="6"/>
    <x v="1"/>
    <s v="all wheel drive"/>
    <n v="4"/>
    <s v="Crossover,Luxury"/>
    <s v="Large"/>
    <s v="4dr SUV"/>
    <n v="26"/>
    <n v="19"/>
    <n v="190"/>
    <x v="2911"/>
  </r>
  <r>
    <x v="12"/>
    <s v="RX 350"/>
    <n v="2016"/>
    <x v="1"/>
    <x v="1"/>
    <n v="295"/>
    <n v="6"/>
    <x v="1"/>
    <s v="all wheel drive"/>
    <n v="4"/>
    <s v="Crossover,Luxury"/>
    <s v="Midsize"/>
    <s v="4dr SUV"/>
    <n v="26"/>
    <n v="19"/>
    <n v="454"/>
    <x v="2912"/>
  </r>
  <r>
    <x v="12"/>
    <s v="RX 350"/>
    <n v="2016"/>
    <x v="1"/>
    <x v="1"/>
    <n v="295"/>
    <n v="6"/>
    <x v="1"/>
    <s v="all wheel drive"/>
    <n v="4"/>
    <s v="Crossover,Luxury"/>
    <s v="Midsize"/>
    <s v="4dr SUV"/>
    <n v="26"/>
    <n v="19"/>
    <n v="454"/>
    <x v="1574"/>
  </r>
  <r>
    <x v="12"/>
    <s v="RX 350"/>
    <n v="2017"/>
    <x v="2"/>
    <x v="1"/>
    <n v="295"/>
    <n v="6"/>
    <x v="1"/>
    <s v="all wheel drive"/>
    <n v="4"/>
    <s v="Crossover,Luxury"/>
    <s v="Midsize"/>
    <s v="4dr SUV"/>
    <n v="26"/>
    <n v="19"/>
    <n v="454"/>
    <x v="2913"/>
  </r>
  <r>
    <x v="12"/>
    <s v="RX 350"/>
    <n v="2017"/>
    <x v="2"/>
    <x v="1"/>
    <n v="295"/>
    <n v="6"/>
    <x v="1"/>
    <s v="all wheel drive"/>
    <n v="4"/>
    <s v="Crossover,Luxury"/>
    <s v="Midsize"/>
    <s v="4dr SUV"/>
    <n v="26"/>
    <n v="19"/>
    <n v="454"/>
    <x v="2914"/>
  </r>
  <r>
    <x v="11"/>
    <s v="Sienna"/>
    <n v="2017"/>
    <x v="2"/>
    <x v="1"/>
    <n v="296"/>
    <n v="6"/>
    <x v="1"/>
    <s v="front wheel drive"/>
    <n v="4"/>
    <s v="N/A"/>
    <s v="Large"/>
    <s v="Passenger Minivan"/>
    <n v="27"/>
    <n v="19"/>
    <n v="2031"/>
    <x v="2915"/>
  </r>
  <r>
    <x v="11"/>
    <s v="Sienna"/>
    <n v="2017"/>
    <x v="2"/>
    <x v="1"/>
    <n v="296"/>
    <n v="6"/>
    <x v="1"/>
    <s v="front wheel drive"/>
    <n v="4"/>
    <s v="N/A"/>
    <s v="Large"/>
    <s v="Passenger Minivan"/>
    <n v="27"/>
    <n v="19"/>
    <n v="2031"/>
    <x v="2916"/>
  </r>
  <r>
    <x v="11"/>
    <s v="Sienna"/>
    <n v="2017"/>
    <x v="2"/>
    <x v="1"/>
    <n v="296"/>
    <n v="6"/>
    <x v="1"/>
    <s v="front wheel drive"/>
    <n v="4"/>
    <s v="N/A"/>
    <s v="Large"/>
    <s v="Passenger Minivan"/>
    <n v="27"/>
    <n v="19"/>
    <n v="2031"/>
    <x v="1795"/>
  </r>
  <r>
    <x v="11"/>
    <s v="Sienna"/>
    <n v="2017"/>
    <x v="2"/>
    <x v="1"/>
    <n v="296"/>
    <n v="6"/>
    <x v="1"/>
    <s v="front wheel drive"/>
    <n v="4"/>
    <s v="N/A"/>
    <s v="Large"/>
    <s v="Passenger Minivan"/>
    <n v="27"/>
    <n v="19"/>
    <n v="2031"/>
    <x v="2900"/>
  </r>
  <r>
    <x v="11"/>
    <s v="Sienna"/>
    <n v="2017"/>
    <x v="2"/>
    <x v="1"/>
    <n v="296"/>
    <n v="6"/>
    <x v="1"/>
    <s v="front wheel drive"/>
    <n v="4"/>
    <s v="N/A"/>
    <s v="Large"/>
    <s v="Passenger Minivan"/>
    <n v="27"/>
    <n v="19"/>
    <n v="2031"/>
    <x v="2917"/>
  </r>
  <r>
    <x v="11"/>
    <s v="Sienna"/>
    <n v="2017"/>
    <x v="2"/>
    <x v="1"/>
    <n v="296"/>
    <n v="6"/>
    <x v="1"/>
    <s v="front wheel drive"/>
    <n v="4"/>
    <s v="N/A"/>
    <s v="Large"/>
    <s v="Passenger Minivan"/>
    <n v="27"/>
    <n v="19"/>
    <n v="2031"/>
    <x v="2918"/>
  </r>
  <r>
    <x v="11"/>
    <s v="Sienna"/>
    <n v="2017"/>
    <x v="2"/>
    <x v="1"/>
    <n v="296"/>
    <n v="6"/>
    <x v="1"/>
    <s v="front wheel drive"/>
    <n v="4"/>
    <s v="N/A"/>
    <s v="Large"/>
    <s v="Passenger Minivan"/>
    <n v="27"/>
    <n v="19"/>
    <n v="2031"/>
    <x v="2919"/>
  </r>
  <r>
    <x v="11"/>
    <s v="Sienna"/>
    <n v="2017"/>
    <x v="2"/>
    <x v="1"/>
    <n v="296"/>
    <n v="6"/>
    <x v="1"/>
    <s v="front wheel drive"/>
    <n v="4"/>
    <s v="N/A"/>
    <s v="Large"/>
    <s v="Passenger Minivan"/>
    <n v="27"/>
    <n v="19"/>
    <n v="2031"/>
    <x v="2920"/>
  </r>
  <r>
    <x v="11"/>
    <s v="Sienna"/>
    <n v="2017"/>
    <x v="2"/>
    <x v="1"/>
    <n v="296"/>
    <n v="6"/>
    <x v="1"/>
    <s v="front wheel drive"/>
    <n v="4"/>
    <s v="N/A"/>
    <s v="Large"/>
    <s v="Passenger Minivan"/>
    <n v="27"/>
    <n v="19"/>
    <n v="2031"/>
    <x v="2921"/>
  </r>
  <r>
    <x v="11"/>
    <s v="Sienna"/>
    <n v="2017"/>
    <x v="2"/>
    <x v="1"/>
    <n v="296"/>
    <n v="6"/>
    <x v="1"/>
    <s v="front wheel drive"/>
    <n v="4"/>
    <s v="N/A"/>
    <s v="Large"/>
    <s v="Passenger Minivan"/>
    <n v="27"/>
    <n v="19"/>
    <n v="2031"/>
    <x v="2922"/>
  </r>
  <r>
    <x v="11"/>
    <s v="Sienna"/>
    <n v="2017"/>
    <x v="2"/>
    <x v="1"/>
    <n v="296"/>
    <n v="6"/>
    <x v="1"/>
    <s v="front wheel drive"/>
    <n v="4"/>
    <s v="N/A"/>
    <s v="Large"/>
    <s v="Passenger Minivan"/>
    <n v="27"/>
    <n v="19"/>
    <n v="2031"/>
    <x v="119"/>
  </r>
  <r>
    <x v="11"/>
    <s v="Sienna"/>
    <n v="2017"/>
    <x v="2"/>
    <x v="1"/>
    <n v="296"/>
    <n v="6"/>
    <x v="1"/>
    <s v="front wheel drive"/>
    <n v="4"/>
    <s v="N/A"/>
    <s v="Large"/>
    <s v="Passenger Minivan"/>
    <n v="27"/>
    <n v="19"/>
    <n v="2031"/>
    <x v="2923"/>
  </r>
  <r>
    <x v="0"/>
    <s v="5 Series Gran Turismo"/>
    <n v="2015"/>
    <x v="0"/>
    <x v="2"/>
    <n v="300"/>
    <n v="6"/>
    <x v="1"/>
    <s v="rear wheel drive"/>
    <n v="4"/>
    <s v="Hatchback,Luxury"/>
    <s v="Large"/>
    <s v="4dr Hatchback"/>
    <n v="28"/>
    <n v="19"/>
    <n v="3916"/>
    <x v="2924"/>
  </r>
  <r>
    <x v="0"/>
    <s v="5 Series Gran Turismo"/>
    <n v="2016"/>
    <x v="1"/>
    <x v="2"/>
    <n v="300"/>
    <n v="6"/>
    <x v="1"/>
    <s v="rear wheel drive"/>
    <n v="4"/>
    <s v="Hatchback,Luxury"/>
    <s v="Large"/>
    <s v="4dr Hatchback"/>
    <n v="28"/>
    <n v="19"/>
    <n v="3916"/>
    <x v="2925"/>
  </r>
  <r>
    <x v="0"/>
    <s v="5 Series Gran Turismo"/>
    <n v="2017"/>
    <x v="2"/>
    <x v="2"/>
    <n v="300"/>
    <n v="6"/>
    <x v="1"/>
    <s v="rear wheel drive"/>
    <n v="4"/>
    <s v="Hatchback,Luxury,Performance"/>
    <s v="Large"/>
    <s v="4dr Hatchback"/>
    <n v="27"/>
    <n v="19"/>
    <n v="3916"/>
    <x v="2925"/>
  </r>
  <r>
    <x v="0"/>
    <s v="X3"/>
    <n v="2015"/>
    <x v="0"/>
    <x v="2"/>
    <n v="300"/>
    <n v="6"/>
    <x v="1"/>
    <s v="all wheel drive"/>
    <n v="4"/>
    <s v="Crossover,Luxury,Performance"/>
    <s v="Midsize"/>
    <s v="4dr SUV"/>
    <n v="26"/>
    <n v="19"/>
    <n v="3916"/>
    <x v="2926"/>
  </r>
  <r>
    <x v="0"/>
    <s v="X3"/>
    <n v="2016"/>
    <x v="1"/>
    <x v="2"/>
    <n v="300"/>
    <n v="6"/>
    <x v="1"/>
    <s v="all wheel drive"/>
    <n v="4"/>
    <s v="Crossover,Luxury,Performance"/>
    <s v="Midsize"/>
    <s v="4dr SUV"/>
    <n v="27"/>
    <n v="19"/>
    <n v="3916"/>
    <x v="528"/>
  </r>
  <r>
    <x v="0"/>
    <s v="X3"/>
    <n v="2017"/>
    <x v="2"/>
    <x v="2"/>
    <n v="300"/>
    <n v="6"/>
    <x v="1"/>
    <s v="all wheel drive"/>
    <n v="4"/>
    <s v="Crossover,Luxury,Performance"/>
    <s v="Midsize"/>
    <s v="4dr SUV"/>
    <n v="26"/>
    <n v="19"/>
    <n v="3916"/>
    <x v="1163"/>
  </r>
  <r>
    <x v="0"/>
    <s v="X4"/>
    <n v="2015"/>
    <x v="0"/>
    <x v="2"/>
    <n v="300"/>
    <n v="6"/>
    <x v="1"/>
    <s v="all wheel drive"/>
    <n v="4"/>
    <s v="Crossover,Luxury,Performance"/>
    <s v="Midsize"/>
    <s v="4dr SUV"/>
    <n v="27"/>
    <n v="19"/>
    <n v="3916"/>
    <x v="1361"/>
  </r>
  <r>
    <x v="0"/>
    <s v="X4"/>
    <n v="2016"/>
    <x v="1"/>
    <x v="2"/>
    <n v="300"/>
    <n v="6"/>
    <x v="1"/>
    <s v="all wheel drive"/>
    <n v="4"/>
    <s v="Crossover,Luxury,Performance"/>
    <s v="Midsize"/>
    <s v="4dr SUV"/>
    <n v="27"/>
    <n v="19"/>
    <n v="3916"/>
    <x v="1823"/>
  </r>
  <r>
    <x v="0"/>
    <s v="X5"/>
    <n v="2015"/>
    <x v="0"/>
    <x v="2"/>
    <n v="300"/>
    <n v="6"/>
    <x v="1"/>
    <s v="rear wheel drive"/>
    <n v="4"/>
    <s v="Crossover,Luxury"/>
    <s v="Midsize"/>
    <s v="4dr SUV"/>
    <n v="27"/>
    <n v="19"/>
    <n v="3916"/>
    <x v="1329"/>
  </r>
  <r>
    <x v="0"/>
    <s v="X6"/>
    <n v="2015"/>
    <x v="0"/>
    <x v="2"/>
    <n v="300"/>
    <n v="6"/>
    <x v="1"/>
    <s v="rear wheel drive"/>
    <n v="4"/>
    <s v="Crossover,Luxury"/>
    <s v="Midsize"/>
    <s v="4dr SUV"/>
    <n v="27"/>
    <n v="19"/>
    <n v="3916"/>
    <x v="2927"/>
  </r>
  <r>
    <x v="0"/>
    <s v="1 Series"/>
    <n v="2011"/>
    <x v="6"/>
    <x v="2"/>
    <n v="300"/>
    <n v="6"/>
    <x v="3"/>
    <s v="rear wheel drive"/>
    <n v="2"/>
    <s v="Luxury,Performance"/>
    <s v="Compact"/>
    <s v="Convertible"/>
    <n v="28"/>
    <n v="19"/>
    <n v="3916"/>
    <x v="1821"/>
  </r>
  <r>
    <x v="0"/>
    <s v="1 Series"/>
    <n v="2013"/>
    <x v="3"/>
    <x v="2"/>
    <n v="300"/>
    <n v="6"/>
    <x v="3"/>
    <s v="rear wheel drive"/>
    <n v="2"/>
    <s v="Luxury,Performance"/>
    <s v="Compact"/>
    <s v="Convertible"/>
    <n v="28"/>
    <n v="19"/>
    <n v="3916"/>
    <x v="527"/>
  </r>
  <r>
    <x v="0"/>
    <s v="Z4"/>
    <n v="2014"/>
    <x v="4"/>
    <x v="2"/>
    <n v="300"/>
    <n v="6"/>
    <x v="3"/>
    <s v="rear wheel drive"/>
    <n v="2"/>
    <s v="Luxury,High-Performance"/>
    <s v="Compact"/>
    <s v="Convertible"/>
    <n v="26"/>
    <n v="19"/>
    <n v="3916"/>
    <x v="2475"/>
  </r>
  <r>
    <x v="28"/>
    <n v="300"/>
    <n v="2015"/>
    <x v="0"/>
    <x v="1"/>
    <n v="300"/>
    <n v="6"/>
    <x v="1"/>
    <s v="rear wheel drive"/>
    <n v="4"/>
    <s v="Performance"/>
    <s v="Large"/>
    <s v="Sedan"/>
    <n v="31"/>
    <n v="19"/>
    <n v="1013"/>
    <x v="2020"/>
  </r>
  <r>
    <x v="28"/>
    <n v="300"/>
    <n v="2016"/>
    <x v="1"/>
    <x v="1"/>
    <n v="300"/>
    <n v="6"/>
    <x v="1"/>
    <s v="rear wheel drive"/>
    <n v="4"/>
    <s v="Performance"/>
    <s v="Large"/>
    <s v="Sedan"/>
    <n v="31"/>
    <n v="19"/>
    <n v="1013"/>
    <x v="21"/>
  </r>
  <r>
    <x v="28"/>
    <n v="300"/>
    <n v="2016"/>
    <x v="1"/>
    <x v="1"/>
    <n v="300"/>
    <n v="6"/>
    <x v="1"/>
    <s v="rear wheel drive"/>
    <n v="4"/>
    <s v="Performance"/>
    <s v="Large"/>
    <s v="Sedan"/>
    <n v="31"/>
    <n v="19"/>
    <n v="1013"/>
    <x v="2928"/>
  </r>
  <r>
    <x v="28"/>
    <n v="300"/>
    <n v="2017"/>
    <x v="2"/>
    <x v="1"/>
    <n v="300"/>
    <n v="6"/>
    <x v="1"/>
    <s v="rear wheel drive"/>
    <n v="4"/>
    <s v="Performance"/>
    <s v="Large"/>
    <s v="Sedan"/>
    <n v="30"/>
    <n v="19"/>
    <n v="1013"/>
    <x v="2929"/>
  </r>
  <r>
    <x v="28"/>
    <n v="300"/>
    <n v="2017"/>
    <x v="2"/>
    <x v="1"/>
    <n v="300"/>
    <n v="6"/>
    <x v="1"/>
    <s v="rear wheel drive"/>
    <n v="4"/>
    <s v="Performance"/>
    <s v="Large"/>
    <s v="Sedan"/>
    <n v="30"/>
    <n v="19"/>
    <n v="1013"/>
    <x v="2930"/>
  </r>
  <r>
    <x v="21"/>
    <s v="Q50"/>
    <n v="2016"/>
    <x v="1"/>
    <x v="2"/>
    <n v="300"/>
    <n v="6"/>
    <x v="1"/>
    <s v="all wheel drive"/>
    <n v="4"/>
    <s v="Luxury,Performance"/>
    <s v="Midsize"/>
    <s v="Sedan"/>
    <n v="27"/>
    <n v="19"/>
    <n v="190"/>
    <x v="1151"/>
  </r>
  <r>
    <x v="21"/>
    <s v="Q50"/>
    <n v="2016"/>
    <x v="1"/>
    <x v="2"/>
    <n v="300"/>
    <n v="6"/>
    <x v="1"/>
    <s v="rear wheel drive"/>
    <n v="4"/>
    <s v="Luxury,Performance"/>
    <s v="Midsize"/>
    <s v="Sedan"/>
    <n v="28"/>
    <n v="19"/>
    <n v="190"/>
    <x v="1345"/>
  </r>
  <r>
    <x v="21"/>
    <s v="Q50"/>
    <n v="2016"/>
    <x v="1"/>
    <x v="2"/>
    <n v="300"/>
    <n v="6"/>
    <x v="1"/>
    <s v="rear wheel drive"/>
    <n v="4"/>
    <s v="Luxury,Performance"/>
    <s v="Midsize"/>
    <s v="Sedan"/>
    <n v="29"/>
    <n v="19"/>
    <n v="190"/>
    <x v="49"/>
  </r>
  <r>
    <x v="21"/>
    <s v="Q50"/>
    <n v="2017"/>
    <x v="2"/>
    <x v="2"/>
    <n v="300"/>
    <n v="6"/>
    <x v="1"/>
    <s v="all wheel drive"/>
    <n v="4"/>
    <s v="Luxury,Performance"/>
    <s v="Midsize"/>
    <s v="Sedan"/>
    <n v="27"/>
    <n v="19"/>
    <n v="190"/>
    <x v="1548"/>
  </r>
  <r>
    <x v="21"/>
    <s v="Q50"/>
    <n v="2017"/>
    <x v="2"/>
    <x v="2"/>
    <n v="300"/>
    <n v="6"/>
    <x v="1"/>
    <s v="all wheel drive"/>
    <n v="4"/>
    <s v="Luxury,Performance"/>
    <s v="Midsize"/>
    <s v="Sedan"/>
    <n v="27"/>
    <n v="19"/>
    <n v="190"/>
    <x v="2931"/>
  </r>
  <r>
    <x v="21"/>
    <s v="Q60 Coupe"/>
    <n v="2017"/>
    <x v="2"/>
    <x v="3"/>
    <n v="300"/>
    <n v="6"/>
    <x v="1"/>
    <s v="all wheel drive"/>
    <n v="2"/>
    <s v="Luxury,Performance"/>
    <s v="Midsize"/>
    <s v="Coupe"/>
    <n v="27"/>
    <n v="19"/>
    <n v="190"/>
    <x v="2932"/>
  </r>
  <r>
    <x v="21"/>
    <s v="Q60 Coupe"/>
    <n v="2017"/>
    <x v="2"/>
    <x v="3"/>
    <n v="300"/>
    <n v="6"/>
    <x v="1"/>
    <s v="rear wheel drive"/>
    <n v="2"/>
    <s v="Luxury,Performance"/>
    <s v="Midsize"/>
    <s v="Coupe"/>
    <n v="28"/>
    <n v="19"/>
    <n v="190"/>
    <x v="1783"/>
  </r>
  <r>
    <x v="35"/>
    <s v="Cayenne"/>
    <n v="2016"/>
    <x v="1"/>
    <x v="2"/>
    <n v="300"/>
    <n v="6"/>
    <x v="1"/>
    <s v="all wheel drive"/>
    <n v="4"/>
    <s v="Crossover,Luxury"/>
    <s v="Midsize"/>
    <s v="4dr SUV"/>
    <n v="24"/>
    <n v="19"/>
    <n v="1715"/>
    <x v="2933"/>
  </r>
  <r>
    <x v="26"/>
    <s v="S80"/>
    <n v="2015"/>
    <x v="0"/>
    <x v="1"/>
    <n v="300"/>
    <n v="6"/>
    <x v="1"/>
    <s v="all wheel drive"/>
    <n v="4"/>
    <s v="Luxury,Performance"/>
    <s v="Midsize"/>
    <s v="Sedan"/>
    <n v="28"/>
    <n v="19"/>
    <n v="870"/>
    <x v="2080"/>
  </r>
  <r>
    <x v="26"/>
    <s v="S80"/>
    <n v="2015"/>
    <x v="0"/>
    <x v="1"/>
    <n v="300"/>
    <n v="6"/>
    <x v="1"/>
    <s v="all wheel drive"/>
    <n v="4"/>
    <s v="Luxury,Performance"/>
    <s v="Midsize"/>
    <s v="Sedan"/>
    <n v="28"/>
    <n v="19"/>
    <n v="870"/>
    <x v="1552"/>
  </r>
  <r>
    <x v="10"/>
    <s v="GLK-Class"/>
    <n v="2013"/>
    <x v="3"/>
    <x v="2"/>
    <n v="302"/>
    <n v="6"/>
    <x v="1"/>
    <s v="rear wheel drive"/>
    <n v="4"/>
    <s v="Crossover,Luxury,Performance"/>
    <s v="Midsize"/>
    <s v="4dr SUV"/>
    <n v="25"/>
    <n v="19"/>
    <n v="617"/>
    <x v="2161"/>
  </r>
  <r>
    <x v="10"/>
    <s v="GLK-Class"/>
    <n v="2013"/>
    <x v="3"/>
    <x v="2"/>
    <n v="302"/>
    <n v="6"/>
    <x v="1"/>
    <s v="all wheel drive"/>
    <n v="4"/>
    <s v="Crossover,Luxury"/>
    <s v="Midsize"/>
    <s v="4dr SUV"/>
    <n v="24"/>
    <n v="19"/>
    <n v="617"/>
    <x v="1567"/>
  </r>
  <r>
    <x v="10"/>
    <s v="GLK-Class"/>
    <n v="2014"/>
    <x v="4"/>
    <x v="2"/>
    <n v="302"/>
    <n v="6"/>
    <x v="1"/>
    <s v="all wheel drive"/>
    <n v="4"/>
    <s v="Crossover,Luxury"/>
    <s v="Midsize"/>
    <s v="4dr SUV"/>
    <n v="24"/>
    <n v="19"/>
    <n v="617"/>
    <x v="2934"/>
  </r>
  <r>
    <x v="10"/>
    <s v="GLK-Class"/>
    <n v="2014"/>
    <x v="4"/>
    <x v="2"/>
    <n v="302"/>
    <n v="6"/>
    <x v="1"/>
    <s v="rear wheel drive"/>
    <n v="4"/>
    <s v="Crossover,Luxury,Performance"/>
    <s v="Midsize"/>
    <s v="4dr SUV"/>
    <n v="25"/>
    <n v="19"/>
    <n v="617"/>
    <x v="2935"/>
  </r>
  <r>
    <x v="10"/>
    <s v="GLK-Class"/>
    <n v="2015"/>
    <x v="0"/>
    <x v="2"/>
    <n v="302"/>
    <n v="6"/>
    <x v="1"/>
    <s v="rear wheel drive"/>
    <n v="4"/>
    <s v="Crossover,Luxury,Performance"/>
    <s v="Midsize"/>
    <s v="4dr SUV"/>
    <n v="25"/>
    <n v="19"/>
    <n v="617"/>
    <x v="2768"/>
  </r>
  <r>
    <x v="10"/>
    <s v="C-Class"/>
    <n v="2015"/>
    <x v="0"/>
    <x v="2"/>
    <n v="302"/>
    <n v="6"/>
    <x v="1"/>
    <s v="all wheel drive"/>
    <n v="2"/>
    <s v="Luxury,Performance"/>
    <s v="Compact"/>
    <s v="Coupe"/>
    <n v="27"/>
    <n v="19"/>
    <n v="617"/>
    <x v="1903"/>
  </r>
  <r>
    <x v="13"/>
    <s v="MKS"/>
    <n v="2014"/>
    <x v="4"/>
    <x v="1"/>
    <n v="304"/>
    <n v="6"/>
    <x v="1"/>
    <s v="front wheel drive"/>
    <n v="4"/>
    <s v="Luxury,Performance"/>
    <s v="Large"/>
    <s v="Sedan"/>
    <n v="28"/>
    <n v="19"/>
    <n v="61"/>
    <x v="1343"/>
  </r>
  <r>
    <x v="2"/>
    <s v="Impala"/>
    <n v="2015"/>
    <x v="0"/>
    <x v="6"/>
    <n v="305"/>
    <n v="6"/>
    <x v="1"/>
    <s v="front wheel drive"/>
    <n v="4"/>
    <s v="Flex Fuel,Performance"/>
    <s v="Large"/>
    <s v="Sedan"/>
    <n v="29"/>
    <n v="19"/>
    <n v="1385"/>
    <x v="2936"/>
  </r>
  <r>
    <x v="2"/>
    <s v="Impala"/>
    <n v="2015"/>
    <x v="0"/>
    <x v="6"/>
    <n v="305"/>
    <n v="6"/>
    <x v="1"/>
    <s v="front wheel drive"/>
    <n v="4"/>
    <s v="Flex Fuel,Performance"/>
    <s v="Large"/>
    <s v="Sedan"/>
    <n v="29"/>
    <n v="19"/>
    <n v="1385"/>
    <x v="2937"/>
  </r>
  <r>
    <x v="2"/>
    <s v="Impala"/>
    <n v="2016"/>
    <x v="1"/>
    <x v="6"/>
    <n v="305"/>
    <n v="6"/>
    <x v="1"/>
    <s v="front wheel drive"/>
    <n v="4"/>
    <s v="Flex Fuel,Performance"/>
    <s v="Large"/>
    <s v="Sedan"/>
    <n v="29"/>
    <n v="19"/>
    <n v="1385"/>
    <x v="2938"/>
  </r>
  <r>
    <x v="2"/>
    <s v="Impala"/>
    <n v="2016"/>
    <x v="1"/>
    <x v="6"/>
    <n v="305"/>
    <n v="6"/>
    <x v="1"/>
    <s v="front wheel drive"/>
    <n v="4"/>
    <s v="Flex Fuel,Performance"/>
    <s v="Large"/>
    <s v="Sedan"/>
    <n v="29"/>
    <n v="19"/>
    <n v="1385"/>
    <x v="2300"/>
  </r>
  <r>
    <x v="2"/>
    <s v="Impala"/>
    <n v="2017"/>
    <x v="2"/>
    <x v="6"/>
    <n v="305"/>
    <n v="6"/>
    <x v="1"/>
    <s v="front wheel drive"/>
    <n v="4"/>
    <s v="Flex Fuel,Performance"/>
    <s v="Large"/>
    <s v="Sedan"/>
    <n v="28"/>
    <n v="19"/>
    <n v="1385"/>
    <x v="2939"/>
  </r>
  <r>
    <x v="22"/>
    <s v="Challenger"/>
    <n v="2015"/>
    <x v="0"/>
    <x v="1"/>
    <n v="305"/>
    <n v="6"/>
    <x v="1"/>
    <s v="rear wheel drive"/>
    <n v="2"/>
    <s v="Performance"/>
    <s v="Large"/>
    <s v="Coupe"/>
    <n v="30"/>
    <n v="19"/>
    <n v="1851"/>
    <x v="442"/>
  </r>
  <r>
    <x v="22"/>
    <s v="Challenger"/>
    <n v="2015"/>
    <x v="0"/>
    <x v="1"/>
    <n v="305"/>
    <n v="6"/>
    <x v="1"/>
    <s v="rear wheel drive"/>
    <n v="2"/>
    <s v="Performance"/>
    <s v="Large"/>
    <s v="Coupe"/>
    <n v="30"/>
    <n v="19"/>
    <n v="1851"/>
    <x v="305"/>
  </r>
  <r>
    <x v="22"/>
    <s v="Challenger"/>
    <n v="2016"/>
    <x v="1"/>
    <x v="1"/>
    <n v="305"/>
    <n v="6"/>
    <x v="1"/>
    <s v="rear wheel drive"/>
    <n v="2"/>
    <s v="Performance"/>
    <s v="Large"/>
    <s v="Coupe"/>
    <n v="30"/>
    <n v="19"/>
    <n v="1851"/>
    <x v="442"/>
  </r>
  <r>
    <x v="22"/>
    <s v="Challenger"/>
    <n v="2016"/>
    <x v="1"/>
    <x v="1"/>
    <n v="305"/>
    <n v="6"/>
    <x v="1"/>
    <s v="rear wheel drive"/>
    <n v="2"/>
    <s v="Performance"/>
    <s v="Large"/>
    <s v="Coupe"/>
    <n v="30"/>
    <n v="19"/>
    <n v="1851"/>
    <x v="305"/>
  </r>
  <r>
    <x v="22"/>
    <s v="Challenger"/>
    <n v="2017"/>
    <x v="2"/>
    <x v="1"/>
    <n v="305"/>
    <n v="6"/>
    <x v="1"/>
    <s v="rear wheel drive"/>
    <n v="2"/>
    <s v="Performance"/>
    <s v="Large"/>
    <s v="Coupe"/>
    <n v="30"/>
    <n v="19"/>
    <n v="1851"/>
    <x v="305"/>
  </r>
  <r>
    <x v="22"/>
    <s v="Challenger"/>
    <n v="2017"/>
    <x v="2"/>
    <x v="1"/>
    <n v="305"/>
    <n v="6"/>
    <x v="1"/>
    <s v="rear wheel drive"/>
    <n v="2"/>
    <s v="Performance"/>
    <s v="Large"/>
    <s v="Coupe"/>
    <n v="30"/>
    <n v="19"/>
    <n v="1851"/>
    <x v="442"/>
  </r>
  <r>
    <x v="13"/>
    <s v="MKS"/>
    <n v="2015"/>
    <x v="0"/>
    <x v="1"/>
    <n v="305"/>
    <n v="6"/>
    <x v="1"/>
    <s v="front wheel drive"/>
    <n v="4"/>
    <s v="Luxury,Performance"/>
    <s v="Large"/>
    <s v="Sedan"/>
    <n v="28"/>
    <n v="19"/>
    <n v="61"/>
    <x v="1343"/>
  </r>
  <r>
    <x v="12"/>
    <s v="GS 350"/>
    <n v="2015"/>
    <x v="0"/>
    <x v="2"/>
    <n v="306"/>
    <n v="6"/>
    <x v="1"/>
    <s v="rear wheel drive"/>
    <n v="4"/>
    <s v="Luxury,Performance"/>
    <s v="Midsize"/>
    <s v="Sedan"/>
    <n v="29"/>
    <n v="19"/>
    <n v="454"/>
    <x v="2940"/>
  </r>
  <r>
    <x v="12"/>
    <s v="GS 350"/>
    <n v="2015"/>
    <x v="0"/>
    <x v="2"/>
    <n v="306"/>
    <n v="6"/>
    <x v="1"/>
    <s v="rear wheel drive"/>
    <n v="4"/>
    <s v="Luxury,Performance"/>
    <s v="Midsize"/>
    <s v="Sedan"/>
    <n v="29"/>
    <n v="19"/>
    <n v="454"/>
    <x v="634"/>
  </r>
  <r>
    <x v="12"/>
    <s v="GS 350"/>
    <n v="2015"/>
    <x v="0"/>
    <x v="2"/>
    <n v="306"/>
    <n v="6"/>
    <x v="1"/>
    <s v="all wheel drive"/>
    <n v="4"/>
    <s v="Luxury,Performance"/>
    <s v="Midsize"/>
    <s v="Sedan"/>
    <n v="26"/>
    <n v="19"/>
    <n v="454"/>
    <x v="2941"/>
  </r>
  <r>
    <x v="12"/>
    <s v="GS 350"/>
    <n v="2015"/>
    <x v="0"/>
    <x v="2"/>
    <n v="306"/>
    <n v="6"/>
    <x v="1"/>
    <s v="all wheel drive"/>
    <n v="4"/>
    <s v="Luxury,Performance"/>
    <s v="Midsize"/>
    <s v="Sedan"/>
    <n v="26"/>
    <n v="19"/>
    <n v="454"/>
    <x v="2942"/>
  </r>
  <r>
    <x v="12"/>
    <s v="IS 350"/>
    <n v="2014"/>
    <x v="4"/>
    <x v="2"/>
    <n v="306"/>
    <n v="6"/>
    <x v="1"/>
    <s v="rear wheel drive"/>
    <n v="4"/>
    <s v="Luxury,High-Performance"/>
    <s v="Midsize"/>
    <s v="Sedan"/>
    <n v="28"/>
    <n v="19"/>
    <n v="454"/>
    <x v="2943"/>
  </r>
  <r>
    <x v="12"/>
    <s v="IS 350"/>
    <n v="2014"/>
    <x v="4"/>
    <x v="2"/>
    <n v="306"/>
    <n v="6"/>
    <x v="1"/>
    <s v="all wheel drive"/>
    <n v="4"/>
    <s v="Luxury,Performance"/>
    <s v="Midsize"/>
    <s v="Sedan"/>
    <n v="26"/>
    <n v="19"/>
    <n v="454"/>
    <x v="450"/>
  </r>
  <r>
    <x v="12"/>
    <s v="IS 350"/>
    <n v="2015"/>
    <x v="0"/>
    <x v="2"/>
    <n v="306"/>
    <n v="6"/>
    <x v="1"/>
    <s v="rear wheel drive"/>
    <n v="4"/>
    <s v="Luxury,High-Performance"/>
    <s v="Midsize"/>
    <s v="Sedan"/>
    <n v="28"/>
    <n v="19"/>
    <n v="454"/>
    <x v="2944"/>
  </r>
  <r>
    <x v="12"/>
    <s v="IS 350"/>
    <n v="2015"/>
    <x v="0"/>
    <x v="2"/>
    <n v="306"/>
    <n v="6"/>
    <x v="1"/>
    <s v="all wheel drive"/>
    <n v="4"/>
    <s v="Luxury,Performance"/>
    <s v="Midsize"/>
    <s v="Sedan"/>
    <n v="26"/>
    <n v="19"/>
    <n v="454"/>
    <x v="1507"/>
  </r>
  <r>
    <x v="12"/>
    <s v="IS 350"/>
    <n v="2016"/>
    <x v="1"/>
    <x v="2"/>
    <n v="306"/>
    <n v="6"/>
    <x v="1"/>
    <s v="all wheel drive"/>
    <n v="4"/>
    <s v="Luxury,Performance"/>
    <s v="Midsize"/>
    <s v="Sedan"/>
    <n v="26"/>
    <n v="19"/>
    <n v="454"/>
    <x v="2945"/>
  </r>
  <r>
    <x v="12"/>
    <s v="IS 350"/>
    <n v="2016"/>
    <x v="1"/>
    <x v="2"/>
    <n v="306"/>
    <n v="6"/>
    <x v="1"/>
    <s v="rear wheel drive"/>
    <n v="4"/>
    <s v="Luxury,High-Performance"/>
    <s v="Midsize"/>
    <s v="Sedan"/>
    <n v="28"/>
    <n v="19"/>
    <n v="454"/>
    <x v="2946"/>
  </r>
  <r>
    <x v="12"/>
    <s v="IS 350 C"/>
    <n v="2013"/>
    <x v="3"/>
    <x v="2"/>
    <n v="306"/>
    <n v="6"/>
    <x v="1"/>
    <s v="rear wheel drive"/>
    <n v="2"/>
    <s v="Luxury,Performance"/>
    <s v="Compact"/>
    <s v="Convertible"/>
    <n v="27"/>
    <n v="19"/>
    <n v="454"/>
    <x v="2947"/>
  </r>
  <r>
    <x v="12"/>
    <s v="IS 350 C"/>
    <n v="2014"/>
    <x v="4"/>
    <x v="2"/>
    <n v="306"/>
    <n v="6"/>
    <x v="1"/>
    <s v="rear wheel drive"/>
    <n v="2"/>
    <s v="Luxury,Performance"/>
    <s v="Compact"/>
    <s v="Convertible"/>
    <n v="27"/>
    <n v="19"/>
    <n v="454"/>
    <x v="2948"/>
  </r>
  <r>
    <x v="12"/>
    <s v="IS 350 C"/>
    <n v="2015"/>
    <x v="0"/>
    <x v="2"/>
    <n v="306"/>
    <n v="6"/>
    <x v="1"/>
    <s v="rear wheel drive"/>
    <n v="2"/>
    <s v="Luxury,Performance"/>
    <s v="Compact"/>
    <s v="Convertible"/>
    <n v="27"/>
    <n v="19"/>
    <n v="454"/>
    <x v="2949"/>
  </r>
  <r>
    <x v="12"/>
    <s v="RC 350"/>
    <n v="2015"/>
    <x v="0"/>
    <x v="2"/>
    <n v="306"/>
    <n v="6"/>
    <x v="1"/>
    <s v="rear wheel drive"/>
    <n v="2"/>
    <s v="Luxury,Performance"/>
    <s v="Midsize"/>
    <s v="Coupe"/>
    <n v="28"/>
    <n v="19"/>
    <n v="454"/>
    <x v="2950"/>
  </r>
  <r>
    <x v="12"/>
    <s v="RC 350"/>
    <n v="2015"/>
    <x v="0"/>
    <x v="2"/>
    <n v="306"/>
    <n v="6"/>
    <x v="1"/>
    <s v="all wheel drive"/>
    <n v="2"/>
    <s v="Luxury,Performance"/>
    <s v="Midsize"/>
    <s v="Coupe"/>
    <n v="26"/>
    <n v="19"/>
    <n v="454"/>
    <x v="2951"/>
  </r>
  <r>
    <x v="12"/>
    <s v="RC 350"/>
    <n v="2016"/>
    <x v="1"/>
    <x v="2"/>
    <n v="306"/>
    <n v="6"/>
    <x v="1"/>
    <s v="all wheel drive"/>
    <n v="2"/>
    <s v="Luxury,Performance"/>
    <s v="Midsize"/>
    <s v="Coupe"/>
    <n v="26"/>
    <n v="19"/>
    <n v="454"/>
    <x v="2952"/>
  </r>
  <r>
    <x v="12"/>
    <s v="RC 350"/>
    <n v="2016"/>
    <x v="1"/>
    <x v="2"/>
    <n v="306"/>
    <n v="6"/>
    <x v="1"/>
    <s v="rear wheel drive"/>
    <n v="2"/>
    <s v="Luxury,Performance"/>
    <s v="Midsize"/>
    <s v="Coupe"/>
    <n v="28"/>
    <n v="19"/>
    <n v="454"/>
    <x v="2953"/>
  </r>
  <r>
    <x v="12"/>
    <s v="RC 350"/>
    <n v="2017"/>
    <x v="2"/>
    <x v="2"/>
    <n v="306"/>
    <n v="6"/>
    <x v="1"/>
    <s v="all wheel drive"/>
    <n v="2"/>
    <s v="Luxury,Performance"/>
    <s v="Midsize"/>
    <s v="Coupe"/>
    <n v="26"/>
    <n v="19"/>
    <n v="454"/>
    <x v="2954"/>
  </r>
  <r>
    <x v="12"/>
    <s v="RC 350"/>
    <n v="2017"/>
    <x v="2"/>
    <x v="2"/>
    <n v="306"/>
    <n v="6"/>
    <x v="1"/>
    <s v="rear wheel drive"/>
    <n v="2"/>
    <s v="Luxury,Performance"/>
    <s v="Midsize"/>
    <s v="Coupe"/>
    <n v="28"/>
    <n v="19"/>
    <n v="454"/>
    <x v="2955"/>
  </r>
  <r>
    <x v="31"/>
    <s v="XT5"/>
    <n v="2017"/>
    <x v="2"/>
    <x v="2"/>
    <n v="310"/>
    <n v="6"/>
    <x v="1"/>
    <s v="front wheel drive"/>
    <n v="4"/>
    <s v="Crossover,Luxury"/>
    <s v="Midsize"/>
    <s v="4dr SUV"/>
    <n v="27"/>
    <n v="19"/>
    <n v="1624"/>
    <x v="2956"/>
  </r>
  <r>
    <x v="31"/>
    <s v="XT5"/>
    <n v="2017"/>
    <x v="2"/>
    <x v="2"/>
    <n v="310"/>
    <n v="6"/>
    <x v="1"/>
    <s v="front wheel drive"/>
    <n v="4"/>
    <s v="Crossover,Luxury"/>
    <s v="Midsize"/>
    <s v="4dr SUV"/>
    <n v="27"/>
    <n v="19"/>
    <n v="1624"/>
    <x v="1570"/>
  </r>
  <r>
    <x v="31"/>
    <s v="XT5"/>
    <n v="2017"/>
    <x v="2"/>
    <x v="2"/>
    <n v="310"/>
    <n v="6"/>
    <x v="1"/>
    <s v="front wheel drive"/>
    <n v="4"/>
    <s v="Crossover,Luxury"/>
    <s v="Midsize"/>
    <s v="4dr SUV"/>
    <n v="27"/>
    <n v="19"/>
    <n v="1624"/>
    <x v="2957"/>
  </r>
  <r>
    <x v="12"/>
    <s v="GS 350"/>
    <n v="2016"/>
    <x v="1"/>
    <x v="2"/>
    <n v="311"/>
    <n v="6"/>
    <x v="1"/>
    <s v="rear wheel drive"/>
    <n v="4"/>
    <s v="Luxury,High-Performance"/>
    <s v="Midsize"/>
    <s v="Sedan"/>
    <n v="28"/>
    <n v="19"/>
    <n v="454"/>
    <x v="2958"/>
  </r>
  <r>
    <x v="12"/>
    <s v="GS 350"/>
    <n v="2016"/>
    <x v="1"/>
    <x v="2"/>
    <n v="311"/>
    <n v="6"/>
    <x v="1"/>
    <s v="all wheel drive"/>
    <n v="4"/>
    <s v="Luxury,Performance"/>
    <s v="Midsize"/>
    <s v="Sedan"/>
    <n v="26"/>
    <n v="19"/>
    <n v="454"/>
    <x v="2959"/>
  </r>
  <r>
    <x v="12"/>
    <s v="GS 350"/>
    <n v="2017"/>
    <x v="2"/>
    <x v="2"/>
    <n v="311"/>
    <n v="6"/>
    <x v="1"/>
    <s v="rear wheel drive"/>
    <n v="4"/>
    <s v="Luxury,High-Performance"/>
    <s v="Midsize"/>
    <s v="Sedan"/>
    <n v="27"/>
    <n v="19"/>
    <n v="454"/>
    <x v="2960"/>
  </r>
  <r>
    <x v="12"/>
    <s v="GS 350"/>
    <n v="2017"/>
    <x v="2"/>
    <x v="2"/>
    <n v="311"/>
    <n v="6"/>
    <x v="1"/>
    <s v="all wheel drive"/>
    <n v="4"/>
    <s v="Luxury,Performance"/>
    <s v="Midsize"/>
    <s v="Sedan"/>
    <n v="26"/>
    <n v="19"/>
    <n v="454"/>
    <x v="2961"/>
  </r>
  <r>
    <x v="12"/>
    <s v="GS 350"/>
    <n v="2017"/>
    <x v="2"/>
    <x v="2"/>
    <n v="311"/>
    <n v="6"/>
    <x v="1"/>
    <s v="all wheel drive"/>
    <n v="4"/>
    <s v="Luxury,Performance"/>
    <s v="Midsize"/>
    <s v="Sedan"/>
    <n v="26"/>
    <n v="19"/>
    <n v="454"/>
    <x v="2962"/>
  </r>
  <r>
    <x v="0"/>
    <s v="6 Series Gran Coupe"/>
    <n v="2017"/>
    <x v="2"/>
    <x v="2"/>
    <n v="315"/>
    <n v="6"/>
    <x v="1"/>
    <s v="all wheel drive"/>
    <n v="4"/>
    <s v="Luxury,Performance"/>
    <s v="Large"/>
    <s v="Sedan"/>
    <n v="28"/>
    <n v="19"/>
    <n v="3916"/>
    <x v="2963"/>
  </r>
  <r>
    <x v="0"/>
    <s v="7 Series"/>
    <n v="2015"/>
    <x v="0"/>
    <x v="2"/>
    <n v="315"/>
    <n v="6"/>
    <x v="1"/>
    <s v="rear wheel drive"/>
    <n v="4"/>
    <s v="Luxury,Performance"/>
    <s v="Large"/>
    <s v="Sedan"/>
    <n v="29"/>
    <n v="19"/>
    <n v="3916"/>
    <x v="2964"/>
  </r>
  <r>
    <x v="0"/>
    <s v="7 Series"/>
    <n v="2015"/>
    <x v="0"/>
    <x v="2"/>
    <n v="315"/>
    <n v="6"/>
    <x v="1"/>
    <s v="all wheel drive"/>
    <n v="4"/>
    <s v="Luxury,Performance"/>
    <s v="Large"/>
    <s v="Sedan"/>
    <n v="28"/>
    <n v="19"/>
    <n v="3916"/>
    <x v="2965"/>
  </r>
  <r>
    <x v="0"/>
    <s v="7 Series"/>
    <n v="2015"/>
    <x v="0"/>
    <x v="2"/>
    <n v="315"/>
    <n v="6"/>
    <x v="1"/>
    <s v="rear wheel drive"/>
    <n v="4"/>
    <s v="Luxury,Performance"/>
    <s v="Large"/>
    <s v="Sedan"/>
    <n v="29"/>
    <n v="19"/>
    <n v="3916"/>
    <x v="2966"/>
  </r>
  <r>
    <x v="0"/>
    <s v="6 Series"/>
    <n v="2017"/>
    <x v="2"/>
    <x v="2"/>
    <n v="315"/>
    <n v="6"/>
    <x v="1"/>
    <s v="all wheel drive"/>
    <n v="2"/>
    <s v="Luxury,Performance"/>
    <s v="Midsize"/>
    <s v="Coupe"/>
    <n v="28"/>
    <n v="19"/>
    <n v="3916"/>
    <x v="2967"/>
  </r>
  <r>
    <x v="0"/>
    <s v="6 Series"/>
    <n v="2017"/>
    <x v="2"/>
    <x v="2"/>
    <n v="315"/>
    <n v="6"/>
    <x v="1"/>
    <s v="all wheel drive"/>
    <n v="2"/>
    <s v="Luxury,Performance"/>
    <s v="Midsize"/>
    <s v="Convertible"/>
    <n v="28"/>
    <n v="19"/>
    <n v="3916"/>
    <x v="2968"/>
  </r>
  <r>
    <x v="0"/>
    <s v="7 Series"/>
    <n v="2017"/>
    <x v="2"/>
    <x v="2"/>
    <n v="320"/>
    <n v="6"/>
    <x v="1"/>
    <s v="all wheel drive"/>
    <n v="4"/>
    <s v="Luxury,Performance"/>
    <s v="Large"/>
    <s v="Sedan"/>
    <n v="28"/>
    <n v="19"/>
    <n v="3916"/>
    <x v="2969"/>
  </r>
  <r>
    <x v="2"/>
    <s v="Camaro"/>
    <n v="2015"/>
    <x v="0"/>
    <x v="1"/>
    <n v="323"/>
    <n v="6"/>
    <x v="1"/>
    <s v="rear wheel drive"/>
    <n v="2"/>
    <s v="N/A"/>
    <s v="Midsize"/>
    <s v="Coupe"/>
    <n v="30"/>
    <n v="19"/>
    <n v="1385"/>
    <x v="1397"/>
  </r>
  <r>
    <x v="8"/>
    <s v="F-150"/>
    <n v="2015"/>
    <x v="0"/>
    <x v="1"/>
    <n v="325"/>
    <n v="6"/>
    <x v="1"/>
    <s v="rear wheel drive"/>
    <n v="4"/>
    <s v="Flex Fuel"/>
    <s v="Large"/>
    <s v="Extended Cab Pickup"/>
    <n v="26"/>
    <n v="19"/>
    <n v="5657"/>
    <x v="2970"/>
  </r>
  <r>
    <x v="8"/>
    <s v="F-150"/>
    <n v="2015"/>
    <x v="0"/>
    <x v="1"/>
    <n v="325"/>
    <n v="6"/>
    <x v="1"/>
    <s v="rear wheel drive"/>
    <n v="4"/>
    <s v="Flex Fuel"/>
    <s v="Large"/>
    <s v="Extended Cab Pickup"/>
    <n v="26"/>
    <n v="19"/>
    <n v="5657"/>
    <x v="2971"/>
  </r>
  <r>
    <x v="8"/>
    <s v="F-150"/>
    <n v="2015"/>
    <x v="0"/>
    <x v="1"/>
    <n v="325"/>
    <n v="6"/>
    <x v="1"/>
    <s v="rear wheel drive"/>
    <n v="4"/>
    <s v="Flex Fuel"/>
    <s v="Large"/>
    <s v="Crew Cab Pickup"/>
    <n v="26"/>
    <n v="19"/>
    <n v="5657"/>
    <x v="2972"/>
  </r>
  <r>
    <x v="8"/>
    <s v="F-150"/>
    <n v="2015"/>
    <x v="0"/>
    <x v="1"/>
    <n v="325"/>
    <n v="6"/>
    <x v="1"/>
    <s v="rear wheel drive"/>
    <n v="4"/>
    <s v="Flex Fuel"/>
    <s v="Large"/>
    <s v="Extended Cab Pickup"/>
    <n v="26"/>
    <n v="19"/>
    <n v="5657"/>
    <x v="2973"/>
  </r>
  <r>
    <x v="8"/>
    <s v="F-150"/>
    <n v="2015"/>
    <x v="0"/>
    <x v="1"/>
    <n v="325"/>
    <n v="6"/>
    <x v="1"/>
    <s v="rear wheel drive"/>
    <n v="4"/>
    <s v="Flex Fuel"/>
    <s v="Large"/>
    <s v="Crew Cab Pickup"/>
    <n v="26"/>
    <n v="19"/>
    <n v="5657"/>
    <x v="2974"/>
  </r>
  <r>
    <x v="8"/>
    <s v="F-150"/>
    <n v="2015"/>
    <x v="0"/>
    <x v="1"/>
    <n v="325"/>
    <n v="6"/>
    <x v="1"/>
    <s v="rear wheel drive"/>
    <n v="4"/>
    <s v="Flex Fuel"/>
    <s v="Large"/>
    <s v="Crew Cab Pickup"/>
    <n v="26"/>
    <n v="19"/>
    <n v="5657"/>
    <x v="2055"/>
  </r>
  <r>
    <x v="8"/>
    <s v="F-150"/>
    <n v="2015"/>
    <x v="0"/>
    <x v="1"/>
    <n v="325"/>
    <n v="6"/>
    <x v="1"/>
    <s v="rear wheel drive"/>
    <n v="4"/>
    <s v="Flex Fuel"/>
    <s v="Large"/>
    <s v="Crew Cab Pickup"/>
    <n v="26"/>
    <n v="19"/>
    <n v="5657"/>
    <x v="2452"/>
  </r>
  <r>
    <x v="8"/>
    <s v="F-150"/>
    <n v="2015"/>
    <x v="0"/>
    <x v="1"/>
    <n v="325"/>
    <n v="6"/>
    <x v="1"/>
    <s v="rear wheel drive"/>
    <n v="4"/>
    <s v="Flex Fuel"/>
    <s v="Large"/>
    <s v="Extended Cab Pickup"/>
    <n v="26"/>
    <n v="19"/>
    <n v="5657"/>
    <x v="907"/>
  </r>
  <r>
    <x v="8"/>
    <s v="F-150"/>
    <n v="2016"/>
    <x v="1"/>
    <x v="1"/>
    <n v="325"/>
    <n v="6"/>
    <x v="1"/>
    <s v="rear wheel drive"/>
    <n v="4"/>
    <s v="Flex Fuel"/>
    <s v="Large"/>
    <s v="Crew Cab Pickup"/>
    <n v="26"/>
    <n v="19"/>
    <n v="5657"/>
    <x v="2975"/>
  </r>
  <r>
    <x v="8"/>
    <s v="F-150"/>
    <n v="2016"/>
    <x v="1"/>
    <x v="1"/>
    <n v="325"/>
    <n v="6"/>
    <x v="1"/>
    <s v="rear wheel drive"/>
    <n v="4"/>
    <s v="Flex Fuel"/>
    <s v="Large"/>
    <s v="Extended Cab Pickup"/>
    <n v="26"/>
    <n v="19"/>
    <n v="5657"/>
    <x v="2976"/>
  </r>
  <r>
    <x v="8"/>
    <s v="F-150"/>
    <n v="2016"/>
    <x v="1"/>
    <x v="1"/>
    <n v="325"/>
    <n v="6"/>
    <x v="1"/>
    <s v="rear wheel drive"/>
    <n v="4"/>
    <s v="Flex Fuel"/>
    <s v="Large"/>
    <s v="Extended Cab Pickup"/>
    <n v="26"/>
    <n v="19"/>
    <n v="5657"/>
    <x v="2977"/>
  </r>
  <r>
    <x v="8"/>
    <s v="F-150"/>
    <n v="2016"/>
    <x v="1"/>
    <x v="1"/>
    <n v="325"/>
    <n v="6"/>
    <x v="1"/>
    <s v="rear wheel drive"/>
    <n v="4"/>
    <s v="Flex Fuel"/>
    <s v="Large"/>
    <s v="Extended Cab Pickup"/>
    <n v="26"/>
    <n v="19"/>
    <n v="5657"/>
    <x v="2944"/>
  </r>
  <r>
    <x v="8"/>
    <s v="F-150"/>
    <n v="2016"/>
    <x v="1"/>
    <x v="1"/>
    <n v="325"/>
    <n v="6"/>
    <x v="1"/>
    <s v="rear wheel drive"/>
    <n v="4"/>
    <s v="Flex Fuel"/>
    <s v="Large"/>
    <s v="Crew Cab Pickup"/>
    <n v="26"/>
    <n v="19"/>
    <n v="5657"/>
    <x v="2978"/>
  </r>
  <r>
    <x v="8"/>
    <s v="F-150"/>
    <n v="2016"/>
    <x v="1"/>
    <x v="1"/>
    <n v="325"/>
    <n v="6"/>
    <x v="1"/>
    <s v="rear wheel drive"/>
    <n v="4"/>
    <s v="Flex Fuel"/>
    <s v="Large"/>
    <s v="Extended Cab Pickup"/>
    <n v="26"/>
    <n v="19"/>
    <n v="5657"/>
    <x v="2979"/>
  </r>
  <r>
    <x v="8"/>
    <s v="F-150"/>
    <n v="2016"/>
    <x v="1"/>
    <x v="1"/>
    <n v="325"/>
    <n v="6"/>
    <x v="1"/>
    <s v="rear wheel drive"/>
    <n v="4"/>
    <s v="Flex Fuel"/>
    <s v="Large"/>
    <s v="Crew Cab Pickup"/>
    <n v="26"/>
    <n v="19"/>
    <n v="5657"/>
    <x v="2980"/>
  </r>
  <r>
    <x v="8"/>
    <s v="F-150"/>
    <n v="2016"/>
    <x v="1"/>
    <x v="1"/>
    <n v="325"/>
    <n v="6"/>
    <x v="1"/>
    <s v="rear wheel drive"/>
    <n v="4"/>
    <s v="Flex Fuel"/>
    <s v="Large"/>
    <s v="Crew Cab Pickup"/>
    <n v="26"/>
    <n v="19"/>
    <n v="5657"/>
    <x v="2819"/>
  </r>
  <r>
    <x v="8"/>
    <s v="F-150"/>
    <n v="2017"/>
    <x v="2"/>
    <x v="1"/>
    <n v="325"/>
    <n v="6"/>
    <x v="1"/>
    <s v="rear wheel drive"/>
    <n v="4"/>
    <s v="Flex Fuel"/>
    <s v="Large"/>
    <s v="Extended Cab Pickup"/>
    <n v="26"/>
    <n v="19"/>
    <n v="5657"/>
    <x v="2979"/>
  </r>
  <r>
    <x v="8"/>
    <s v="F-150"/>
    <n v="2017"/>
    <x v="2"/>
    <x v="1"/>
    <n v="325"/>
    <n v="6"/>
    <x v="1"/>
    <s v="rear wheel drive"/>
    <n v="4"/>
    <s v="Flex Fuel"/>
    <s v="Large"/>
    <s v="Extended Cab Pickup"/>
    <n v="26"/>
    <n v="19"/>
    <n v="5657"/>
    <x v="2977"/>
  </r>
  <r>
    <x v="8"/>
    <s v="F-150"/>
    <n v="2017"/>
    <x v="2"/>
    <x v="1"/>
    <n v="325"/>
    <n v="6"/>
    <x v="1"/>
    <s v="rear wheel drive"/>
    <n v="4"/>
    <s v="Flex Fuel"/>
    <s v="Large"/>
    <s v="Extended Cab Pickup"/>
    <n v="26"/>
    <n v="19"/>
    <n v="5657"/>
    <x v="2944"/>
  </r>
  <r>
    <x v="8"/>
    <s v="F-150"/>
    <n v="2017"/>
    <x v="2"/>
    <x v="1"/>
    <n v="325"/>
    <n v="6"/>
    <x v="1"/>
    <s v="rear wheel drive"/>
    <n v="4"/>
    <s v="Flex Fuel"/>
    <s v="Large"/>
    <s v="Crew Cab Pickup"/>
    <n v="26"/>
    <n v="19"/>
    <n v="5657"/>
    <x v="2975"/>
  </r>
  <r>
    <x v="8"/>
    <s v="F-150"/>
    <n v="2017"/>
    <x v="2"/>
    <x v="1"/>
    <n v="325"/>
    <n v="6"/>
    <x v="1"/>
    <s v="rear wheel drive"/>
    <n v="4"/>
    <s v="Flex Fuel"/>
    <s v="Large"/>
    <s v="Extended Cab Pickup"/>
    <n v="26"/>
    <n v="19"/>
    <n v="5657"/>
    <x v="2976"/>
  </r>
  <r>
    <x v="8"/>
    <s v="F-150"/>
    <n v="2017"/>
    <x v="2"/>
    <x v="1"/>
    <n v="325"/>
    <n v="6"/>
    <x v="1"/>
    <s v="rear wheel drive"/>
    <n v="4"/>
    <s v="Flex Fuel"/>
    <s v="Large"/>
    <s v="Crew Cab Pickup"/>
    <n v="26"/>
    <n v="19"/>
    <n v="5657"/>
    <x v="2980"/>
  </r>
  <r>
    <x v="8"/>
    <s v="F-150"/>
    <n v="2017"/>
    <x v="2"/>
    <x v="1"/>
    <n v="325"/>
    <n v="6"/>
    <x v="1"/>
    <s v="rear wheel drive"/>
    <n v="4"/>
    <s v="Flex Fuel"/>
    <s v="Large"/>
    <s v="Crew Cab Pickup"/>
    <n v="26"/>
    <n v="19"/>
    <n v="5657"/>
    <x v="2978"/>
  </r>
  <r>
    <x v="8"/>
    <s v="F-150"/>
    <n v="2017"/>
    <x v="2"/>
    <x v="1"/>
    <n v="325"/>
    <n v="6"/>
    <x v="1"/>
    <s v="rear wheel drive"/>
    <n v="4"/>
    <s v="Flex Fuel"/>
    <s v="Large"/>
    <s v="Crew Cab Pickup"/>
    <n v="26"/>
    <n v="19"/>
    <n v="5657"/>
    <x v="2819"/>
  </r>
  <r>
    <x v="26"/>
    <s v="S60"/>
    <n v="2015"/>
    <x v="0"/>
    <x v="1"/>
    <n v="325"/>
    <n v="6"/>
    <x v="1"/>
    <s v="all wheel drive"/>
    <n v="4"/>
    <s v="Factory Tuner,Luxury,High-Performance"/>
    <s v="Midsize"/>
    <s v="Sedan"/>
    <n v="28"/>
    <n v="19"/>
    <n v="870"/>
    <x v="1791"/>
  </r>
  <r>
    <x v="26"/>
    <s v="S60"/>
    <n v="2015"/>
    <x v="0"/>
    <x v="1"/>
    <n v="325"/>
    <n v="6"/>
    <x v="1"/>
    <s v="all wheel drive"/>
    <n v="4"/>
    <s v="Factory Tuner,Luxury,High-Performance"/>
    <s v="Midsize"/>
    <s v="Sedan"/>
    <n v="28"/>
    <n v="19"/>
    <n v="870"/>
    <x v="2053"/>
  </r>
  <r>
    <x v="26"/>
    <s v="V60"/>
    <n v="2015"/>
    <x v="0"/>
    <x v="1"/>
    <n v="325"/>
    <n v="6"/>
    <x v="1"/>
    <s v="all wheel drive"/>
    <n v="4"/>
    <s v="Luxury,High-Performance"/>
    <s v="Midsize"/>
    <s v="Wagon"/>
    <n v="28"/>
    <n v="19"/>
    <n v="870"/>
    <x v="925"/>
  </r>
  <r>
    <x v="26"/>
    <s v="V60"/>
    <n v="2015"/>
    <x v="0"/>
    <x v="1"/>
    <n v="325"/>
    <n v="6"/>
    <x v="1"/>
    <s v="all wheel drive"/>
    <n v="4"/>
    <s v="Luxury,High-Performance"/>
    <s v="Midsize"/>
    <s v="Wagon"/>
    <n v="28"/>
    <n v="19"/>
    <n v="870"/>
    <x v="2585"/>
  </r>
  <r>
    <x v="21"/>
    <s v="G Sedan"/>
    <n v="2011"/>
    <x v="6"/>
    <x v="3"/>
    <n v="328"/>
    <n v="6"/>
    <x v="1"/>
    <s v="rear wheel drive"/>
    <n v="4"/>
    <s v="Luxury,Performance"/>
    <s v="Midsize"/>
    <s v="Sedan"/>
    <n v="27"/>
    <n v="19"/>
    <n v="190"/>
    <x v="451"/>
  </r>
  <r>
    <x v="21"/>
    <s v="G Sedan"/>
    <n v="2011"/>
    <x v="6"/>
    <x v="3"/>
    <n v="328"/>
    <n v="6"/>
    <x v="1"/>
    <s v="rear wheel drive"/>
    <n v="4"/>
    <s v="Luxury,Performance"/>
    <s v="Midsize"/>
    <s v="Sedan"/>
    <n v="27"/>
    <n v="19"/>
    <n v="190"/>
    <x v="2770"/>
  </r>
  <r>
    <x v="21"/>
    <s v="G Sedan"/>
    <n v="2011"/>
    <x v="6"/>
    <x v="3"/>
    <n v="328"/>
    <n v="6"/>
    <x v="1"/>
    <s v="rear wheel drive"/>
    <n v="4"/>
    <s v="Luxury,Performance"/>
    <s v="Midsize"/>
    <s v="Sedan"/>
    <n v="27"/>
    <n v="19"/>
    <n v="190"/>
    <x v="2292"/>
  </r>
  <r>
    <x v="21"/>
    <s v="G Sedan"/>
    <n v="2012"/>
    <x v="5"/>
    <x v="3"/>
    <n v="328"/>
    <n v="6"/>
    <x v="1"/>
    <s v="rear wheel drive"/>
    <n v="4"/>
    <s v="Luxury,Performance"/>
    <s v="Midsize"/>
    <s v="Sedan"/>
    <n v="27"/>
    <n v="19"/>
    <n v="190"/>
    <x v="1321"/>
  </r>
  <r>
    <x v="21"/>
    <s v="G Sedan"/>
    <n v="2012"/>
    <x v="5"/>
    <x v="3"/>
    <n v="328"/>
    <n v="6"/>
    <x v="1"/>
    <s v="rear wheel drive"/>
    <n v="4"/>
    <s v="Luxury,High-Performance"/>
    <s v="Midsize"/>
    <s v="Sedan"/>
    <n v="27"/>
    <n v="19"/>
    <n v="190"/>
    <x v="1234"/>
  </r>
  <r>
    <x v="21"/>
    <s v="G Sedan"/>
    <n v="2012"/>
    <x v="5"/>
    <x v="3"/>
    <n v="328"/>
    <n v="6"/>
    <x v="1"/>
    <s v="rear wheel drive"/>
    <n v="4"/>
    <s v="Luxury"/>
    <s v="Midsize"/>
    <s v="Sedan"/>
    <n v="27"/>
    <n v="19"/>
    <n v="190"/>
    <x v="244"/>
  </r>
  <r>
    <x v="21"/>
    <s v="G Sedan"/>
    <n v="2013"/>
    <x v="3"/>
    <x v="2"/>
    <n v="328"/>
    <n v="6"/>
    <x v="1"/>
    <s v="rear wheel drive"/>
    <n v="4"/>
    <s v="Luxury,Performance"/>
    <s v="Midsize"/>
    <s v="Sedan"/>
    <n v="27"/>
    <n v="19"/>
    <n v="190"/>
    <x v="1266"/>
  </r>
  <r>
    <x v="21"/>
    <s v="G37 Sedan"/>
    <n v="2010"/>
    <x v="9"/>
    <x v="3"/>
    <n v="328"/>
    <n v="6"/>
    <x v="1"/>
    <s v="rear wheel drive"/>
    <n v="4"/>
    <s v="Luxury,High-Performance"/>
    <s v="Midsize"/>
    <s v="Sedan"/>
    <n v="27"/>
    <n v="19"/>
    <n v="190"/>
    <x v="1787"/>
  </r>
  <r>
    <x v="21"/>
    <s v="G37 Sedan"/>
    <n v="2010"/>
    <x v="9"/>
    <x v="3"/>
    <n v="328"/>
    <n v="6"/>
    <x v="1"/>
    <s v="rear wheel drive"/>
    <n v="4"/>
    <s v="Luxury"/>
    <s v="Midsize"/>
    <s v="Sedan"/>
    <n v="27"/>
    <n v="19"/>
    <n v="190"/>
    <x v="2136"/>
  </r>
  <r>
    <x v="21"/>
    <s v="G37 Sedan"/>
    <n v="2010"/>
    <x v="9"/>
    <x v="3"/>
    <n v="328"/>
    <n v="6"/>
    <x v="1"/>
    <s v="rear wheel drive"/>
    <n v="4"/>
    <s v="Luxury,Performance"/>
    <s v="Midsize"/>
    <s v="Sedan"/>
    <n v="27"/>
    <n v="19"/>
    <n v="190"/>
    <x v="906"/>
  </r>
  <r>
    <x v="21"/>
    <s v="Q40"/>
    <n v="2015"/>
    <x v="0"/>
    <x v="2"/>
    <n v="328"/>
    <n v="6"/>
    <x v="1"/>
    <s v="rear wheel drive"/>
    <n v="4"/>
    <s v="Luxury,Performance"/>
    <s v="Midsize"/>
    <s v="Sedan"/>
    <n v="27"/>
    <n v="19"/>
    <n v="190"/>
    <x v="27"/>
  </r>
  <r>
    <x v="21"/>
    <s v="Q50"/>
    <n v="2015"/>
    <x v="0"/>
    <x v="3"/>
    <n v="328"/>
    <n v="6"/>
    <x v="1"/>
    <s v="all wheel drive"/>
    <n v="4"/>
    <s v="Luxury,Performance"/>
    <s v="Midsize"/>
    <s v="Sedan"/>
    <n v="27"/>
    <n v="19"/>
    <n v="190"/>
    <x v="1161"/>
  </r>
  <r>
    <x v="21"/>
    <s v="Q50"/>
    <n v="2015"/>
    <x v="0"/>
    <x v="3"/>
    <n v="328"/>
    <n v="6"/>
    <x v="1"/>
    <s v="all wheel drive"/>
    <n v="4"/>
    <s v="Luxury,High-Performance"/>
    <s v="Midsize"/>
    <s v="Sedan"/>
    <n v="27"/>
    <n v="19"/>
    <n v="190"/>
    <x v="1234"/>
  </r>
  <r>
    <x v="21"/>
    <s v="Q50"/>
    <n v="2015"/>
    <x v="0"/>
    <x v="3"/>
    <n v="328"/>
    <n v="6"/>
    <x v="1"/>
    <s v="all wheel drive"/>
    <n v="4"/>
    <s v="Luxury,Performance"/>
    <s v="Midsize"/>
    <s v="Sedan"/>
    <n v="27"/>
    <n v="19"/>
    <n v="190"/>
    <x v="2077"/>
  </r>
  <r>
    <x v="10"/>
    <s v="CLS-Class"/>
    <n v="2016"/>
    <x v="1"/>
    <x v="2"/>
    <n v="329"/>
    <n v="6"/>
    <x v="1"/>
    <s v="all wheel drive"/>
    <n v="4"/>
    <s v="Luxury,Performance"/>
    <s v="Midsize"/>
    <s v="Sedan"/>
    <n v="26"/>
    <n v="19"/>
    <n v="617"/>
    <x v="2981"/>
  </r>
  <r>
    <x v="21"/>
    <s v="G Coupe"/>
    <n v="2011"/>
    <x v="6"/>
    <x v="3"/>
    <n v="330"/>
    <n v="6"/>
    <x v="1"/>
    <s v="rear wheel drive"/>
    <n v="2"/>
    <s v="Luxury,Performance"/>
    <s v="Midsize"/>
    <s v="Coupe"/>
    <n v="27"/>
    <n v="19"/>
    <n v="190"/>
    <x v="1529"/>
  </r>
  <r>
    <x v="21"/>
    <s v="G Coupe"/>
    <n v="2011"/>
    <x v="6"/>
    <x v="3"/>
    <n v="330"/>
    <n v="6"/>
    <x v="1"/>
    <s v="rear wheel drive"/>
    <n v="2"/>
    <s v="Luxury"/>
    <s v="Midsize"/>
    <s v="Coupe"/>
    <n v="27"/>
    <n v="19"/>
    <n v="190"/>
    <x v="2510"/>
  </r>
  <r>
    <x v="21"/>
    <s v="G Coupe"/>
    <n v="2012"/>
    <x v="5"/>
    <x v="3"/>
    <n v="330"/>
    <n v="6"/>
    <x v="1"/>
    <s v="rear wheel drive"/>
    <n v="2"/>
    <s v="Luxury"/>
    <s v="Midsize"/>
    <s v="Coupe"/>
    <n v="27"/>
    <n v="19"/>
    <n v="190"/>
    <x v="151"/>
  </r>
  <r>
    <x v="21"/>
    <s v="G Coupe"/>
    <n v="2012"/>
    <x v="5"/>
    <x v="3"/>
    <n v="330"/>
    <n v="6"/>
    <x v="1"/>
    <s v="rear wheel drive"/>
    <n v="2"/>
    <s v="Luxury,Performance"/>
    <s v="Midsize"/>
    <s v="Coupe"/>
    <n v="27"/>
    <n v="19"/>
    <n v="190"/>
    <x v="1367"/>
  </r>
  <r>
    <x v="21"/>
    <s v="G Coupe"/>
    <n v="2013"/>
    <x v="3"/>
    <x v="3"/>
    <n v="330"/>
    <n v="6"/>
    <x v="1"/>
    <s v="rear wheel drive"/>
    <n v="2"/>
    <s v="Luxury,Performance"/>
    <s v="Midsize"/>
    <s v="Coupe"/>
    <n v="27"/>
    <n v="19"/>
    <n v="190"/>
    <x v="1350"/>
  </r>
  <r>
    <x v="21"/>
    <s v="G37 Coupe"/>
    <n v="2010"/>
    <x v="9"/>
    <x v="3"/>
    <n v="330"/>
    <n v="6"/>
    <x v="1"/>
    <s v="rear wheel drive"/>
    <n v="2"/>
    <s v="Luxury,Performance"/>
    <s v="Midsize"/>
    <s v="Coupe"/>
    <n v="27"/>
    <n v="19"/>
    <n v="190"/>
    <x v="1537"/>
  </r>
  <r>
    <x v="21"/>
    <s v="G37 Coupe"/>
    <n v="2010"/>
    <x v="9"/>
    <x v="3"/>
    <n v="330"/>
    <n v="6"/>
    <x v="1"/>
    <s v="rear wheel drive"/>
    <n v="2"/>
    <s v="Luxury"/>
    <s v="Midsize"/>
    <s v="Coupe"/>
    <n v="27"/>
    <n v="19"/>
    <n v="190"/>
    <x v="1348"/>
  </r>
  <r>
    <x v="21"/>
    <s v="G37 Coupe"/>
    <n v="2010"/>
    <x v="9"/>
    <x v="3"/>
    <n v="330"/>
    <n v="6"/>
    <x v="1"/>
    <s v="rear wheel drive"/>
    <n v="2"/>
    <s v="Luxury,High-Performance"/>
    <s v="Midsize"/>
    <s v="Coupe"/>
    <n v="27"/>
    <n v="19"/>
    <n v="190"/>
    <x v="2982"/>
  </r>
  <r>
    <x v="21"/>
    <s v="Q60 Coupe"/>
    <n v="2014"/>
    <x v="4"/>
    <x v="3"/>
    <n v="330"/>
    <n v="6"/>
    <x v="1"/>
    <s v="rear wheel drive"/>
    <n v="2"/>
    <s v="Luxury,Performance"/>
    <s v="Midsize"/>
    <s v="Coupe"/>
    <n v="27"/>
    <n v="19"/>
    <n v="190"/>
    <x v="1353"/>
  </r>
  <r>
    <x v="21"/>
    <s v="Q60 Coupe"/>
    <n v="2015"/>
    <x v="0"/>
    <x v="3"/>
    <n v="330"/>
    <n v="6"/>
    <x v="1"/>
    <s v="rear wheel drive"/>
    <n v="2"/>
    <s v="Luxury,Performance"/>
    <s v="Midsize"/>
    <s v="Coupe"/>
    <n v="27"/>
    <n v="19"/>
    <n v="190"/>
    <x v="1353"/>
  </r>
  <r>
    <x v="21"/>
    <s v="Q60 Coupe"/>
    <n v="2015"/>
    <x v="0"/>
    <x v="3"/>
    <n v="330"/>
    <n v="6"/>
    <x v="1"/>
    <s v="rear wheel drive"/>
    <n v="2"/>
    <s v="Luxury,High-Performance"/>
    <s v="Midsize"/>
    <s v="Coupe"/>
    <n v="27"/>
    <n v="19"/>
    <n v="190"/>
    <x v="2506"/>
  </r>
  <r>
    <x v="35"/>
    <s v="Boxster"/>
    <n v="2015"/>
    <x v="0"/>
    <x v="2"/>
    <n v="330"/>
    <n v="6"/>
    <x v="3"/>
    <s v="rear wheel drive"/>
    <n v="2"/>
    <s v="Luxury,High-Performance"/>
    <s v="Compact"/>
    <s v="Convertible"/>
    <n v="26"/>
    <n v="19"/>
    <n v="1715"/>
    <x v="2983"/>
  </r>
  <r>
    <x v="35"/>
    <s v="Boxster"/>
    <n v="2016"/>
    <x v="1"/>
    <x v="2"/>
    <n v="330"/>
    <n v="6"/>
    <x v="3"/>
    <s v="rear wheel drive"/>
    <n v="2"/>
    <s v="Luxury,High-Performance"/>
    <s v="Compact"/>
    <s v="Convertible"/>
    <n v="26"/>
    <n v="19"/>
    <n v="1715"/>
    <x v="2984"/>
  </r>
  <r>
    <x v="4"/>
    <s v="370Z"/>
    <n v="2015"/>
    <x v="0"/>
    <x v="2"/>
    <n v="332"/>
    <n v="6"/>
    <x v="1"/>
    <s v="rear wheel drive"/>
    <n v="2"/>
    <s v="High-Performance"/>
    <s v="Compact"/>
    <s v="Coupe"/>
    <n v="26"/>
    <n v="19"/>
    <n v="2009"/>
    <x v="2895"/>
  </r>
  <r>
    <x v="4"/>
    <s v="370Z"/>
    <n v="2015"/>
    <x v="0"/>
    <x v="2"/>
    <n v="332"/>
    <n v="6"/>
    <x v="1"/>
    <s v="rear wheel drive"/>
    <n v="2"/>
    <s v="High-Performance"/>
    <s v="Compact"/>
    <s v="Coupe"/>
    <n v="26"/>
    <n v="19"/>
    <n v="2009"/>
    <x v="2985"/>
  </r>
  <r>
    <x v="4"/>
    <s v="370Z"/>
    <n v="2015"/>
    <x v="0"/>
    <x v="2"/>
    <n v="332"/>
    <n v="6"/>
    <x v="1"/>
    <s v="rear wheel drive"/>
    <n v="2"/>
    <s v="High-Performance"/>
    <s v="Compact"/>
    <s v="Coupe"/>
    <n v="26"/>
    <n v="19"/>
    <n v="2009"/>
    <x v="2435"/>
  </r>
  <r>
    <x v="4"/>
    <s v="370Z"/>
    <n v="2015"/>
    <x v="0"/>
    <x v="2"/>
    <n v="332"/>
    <n v="6"/>
    <x v="1"/>
    <s v="rear wheel drive"/>
    <n v="2"/>
    <s v="High-Performance"/>
    <s v="Compact"/>
    <s v="Coupe"/>
    <n v="26"/>
    <n v="19"/>
    <n v="2009"/>
    <x v="2857"/>
  </r>
  <r>
    <x v="4"/>
    <s v="370Z"/>
    <n v="2016"/>
    <x v="1"/>
    <x v="2"/>
    <n v="332"/>
    <n v="6"/>
    <x v="1"/>
    <s v="rear wheel drive"/>
    <n v="2"/>
    <s v="High-Performance"/>
    <s v="Compact"/>
    <s v="Coupe"/>
    <n v="26"/>
    <n v="19"/>
    <n v="2009"/>
    <x v="2435"/>
  </r>
  <r>
    <x v="4"/>
    <s v="370Z"/>
    <n v="2016"/>
    <x v="1"/>
    <x v="2"/>
    <n v="332"/>
    <n v="6"/>
    <x v="1"/>
    <s v="rear wheel drive"/>
    <n v="2"/>
    <s v="High-Performance"/>
    <s v="Compact"/>
    <s v="Coupe"/>
    <n v="26"/>
    <n v="19"/>
    <n v="2009"/>
    <x v="2985"/>
  </r>
  <r>
    <x v="4"/>
    <s v="370Z"/>
    <n v="2016"/>
    <x v="1"/>
    <x v="2"/>
    <n v="332"/>
    <n v="6"/>
    <x v="1"/>
    <s v="rear wheel drive"/>
    <n v="2"/>
    <s v="High-Performance"/>
    <s v="Compact"/>
    <s v="Coupe"/>
    <n v="26"/>
    <n v="19"/>
    <n v="2009"/>
    <x v="2857"/>
  </r>
  <r>
    <x v="4"/>
    <s v="370Z"/>
    <n v="2016"/>
    <x v="1"/>
    <x v="2"/>
    <n v="332"/>
    <n v="6"/>
    <x v="1"/>
    <s v="rear wheel drive"/>
    <n v="2"/>
    <s v="High-Performance"/>
    <s v="Compact"/>
    <s v="Coupe"/>
    <n v="26"/>
    <n v="19"/>
    <n v="2009"/>
    <x v="2895"/>
  </r>
  <r>
    <x v="4"/>
    <s v="370Z"/>
    <n v="2017"/>
    <x v="2"/>
    <x v="2"/>
    <n v="332"/>
    <n v="6"/>
    <x v="1"/>
    <s v="rear wheel drive"/>
    <n v="2"/>
    <s v="High-Performance"/>
    <s v="Compact"/>
    <s v="Coupe"/>
    <n v="26"/>
    <n v="19"/>
    <n v="2009"/>
    <x v="2857"/>
  </r>
  <r>
    <x v="4"/>
    <s v="370Z"/>
    <n v="2017"/>
    <x v="2"/>
    <x v="2"/>
    <n v="332"/>
    <n v="6"/>
    <x v="1"/>
    <s v="rear wheel drive"/>
    <n v="2"/>
    <s v="High-Performance"/>
    <s v="Compact"/>
    <s v="Coupe"/>
    <n v="26"/>
    <n v="19"/>
    <n v="2009"/>
    <x v="2985"/>
  </r>
  <r>
    <x v="4"/>
    <s v="370Z"/>
    <n v="2017"/>
    <x v="2"/>
    <x v="2"/>
    <n v="332"/>
    <n v="6"/>
    <x v="1"/>
    <s v="rear wheel drive"/>
    <n v="2"/>
    <s v="High-Performance"/>
    <s v="Compact"/>
    <s v="Coupe"/>
    <n v="26"/>
    <n v="19"/>
    <n v="2009"/>
    <x v="2435"/>
  </r>
  <r>
    <x v="4"/>
    <s v="370Z"/>
    <n v="2017"/>
    <x v="2"/>
    <x v="2"/>
    <n v="332"/>
    <n v="6"/>
    <x v="1"/>
    <s v="rear wheel drive"/>
    <n v="2"/>
    <s v="High-Performance"/>
    <s v="Compact"/>
    <s v="Coupe"/>
    <n v="26"/>
    <n v="19"/>
    <n v="2009"/>
    <x v="2895"/>
  </r>
  <r>
    <x v="19"/>
    <s v="A8"/>
    <n v="2017"/>
    <x v="2"/>
    <x v="2"/>
    <n v="333"/>
    <n v="6"/>
    <x v="1"/>
    <s v="all wheel drive"/>
    <n v="4"/>
    <s v="Luxury,Performance"/>
    <s v="Large"/>
    <s v="Sedan"/>
    <n v="29"/>
    <n v="19"/>
    <n v="3105"/>
    <x v="1563"/>
  </r>
  <r>
    <x v="19"/>
    <s v="Q7"/>
    <n v="2017"/>
    <x v="2"/>
    <x v="2"/>
    <n v="333"/>
    <n v="6"/>
    <x v="1"/>
    <s v="all wheel drive"/>
    <n v="4"/>
    <s v="Crossover,Luxury,Performance"/>
    <s v="Large"/>
    <s v="4dr SUV"/>
    <n v="25"/>
    <n v="19"/>
    <n v="3105"/>
    <x v="2986"/>
  </r>
  <r>
    <x v="19"/>
    <s v="Q7"/>
    <n v="2017"/>
    <x v="2"/>
    <x v="2"/>
    <n v="333"/>
    <n v="6"/>
    <x v="1"/>
    <s v="all wheel drive"/>
    <n v="4"/>
    <s v="Crossover,Luxury,Performance"/>
    <s v="Large"/>
    <s v="4dr SUV"/>
    <n v="25"/>
    <n v="19"/>
    <n v="3105"/>
    <x v="2987"/>
  </r>
  <r>
    <x v="19"/>
    <s v="Q7"/>
    <n v="2017"/>
    <x v="2"/>
    <x v="2"/>
    <n v="333"/>
    <n v="6"/>
    <x v="1"/>
    <s v="all wheel drive"/>
    <n v="4"/>
    <s v="Crossover,Luxury,Performance"/>
    <s v="Large"/>
    <s v="4dr SUV"/>
    <n v="25"/>
    <n v="19"/>
    <n v="3105"/>
    <x v="2479"/>
  </r>
  <r>
    <x v="0"/>
    <s v="1 Series M"/>
    <n v="2011"/>
    <x v="6"/>
    <x v="2"/>
    <n v="335"/>
    <n v="6"/>
    <x v="3"/>
    <s v="rear wheel drive"/>
    <n v="2"/>
    <s v="Factory Tuner,Luxury,High-Performance"/>
    <s v="Compact"/>
    <s v="Coupe"/>
    <n v="26"/>
    <n v="19"/>
    <n v="3916"/>
    <x v="2988"/>
  </r>
  <r>
    <x v="31"/>
    <s v="ATS"/>
    <n v="2016"/>
    <x v="1"/>
    <x v="1"/>
    <n v="335"/>
    <n v="6"/>
    <x v="1"/>
    <s v="all wheel drive"/>
    <n v="4"/>
    <s v="Luxury,High-Performance"/>
    <s v="Midsize"/>
    <s v="Sedan"/>
    <n v="28"/>
    <n v="19"/>
    <n v="1624"/>
    <x v="2989"/>
  </r>
  <r>
    <x v="31"/>
    <s v="ATS"/>
    <n v="2016"/>
    <x v="1"/>
    <x v="1"/>
    <n v="335"/>
    <n v="6"/>
    <x v="1"/>
    <s v="all wheel drive"/>
    <n v="4"/>
    <s v="Luxury,High-Performance"/>
    <s v="Midsize"/>
    <s v="Sedan"/>
    <n v="28"/>
    <n v="19"/>
    <n v="1624"/>
    <x v="2990"/>
  </r>
  <r>
    <x v="31"/>
    <s v="ATS"/>
    <n v="2016"/>
    <x v="1"/>
    <x v="1"/>
    <n v="335"/>
    <n v="6"/>
    <x v="1"/>
    <s v="all wheel drive"/>
    <n v="4"/>
    <s v="Luxury,High-Performance"/>
    <s v="Midsize"/>
    <s v="Sedan"/>
    <n v="28"/>
    <n v="19"/>
    <n v="1624"/>
    <x v="2991"/>
  </r>
  <r>
    <x v="31"/>
    <s v="ATS"/>
    <n v="2017"/>
    <x v="2"/>
    <x v="1"/>
    <n v="335"/>
    <n v="6"/>
    <x v="1"/>
    <s v="all wheel drive"/>
    <n v="4"/>
    <s v="Luxury,High-Performance"/>
    <s v="Midsize"/>
    <s v="Sedan"/>
    <n v="27"/>
    <n v="19"/>
    <n v="1624"/>
    <x v="1866"/>
  </r>
  <r>
    <x v="31"/>
    <s v="CTS"/>
    <n v="2016"/>
    <x v="1"/>
    <x v="1"/>
    <n v="335"/>
    <n v="6"/>
    <x v="1"/>
    <s v="all wheel drive"/>
    <n v="4"/>
    <s v="Luxury,Performance"/>
    <s v="Large"/>
    <s v="Sedan"/>
    <n v="28"/>
    <n v="19"/>
    <n v="1624"/>
    <x v="2574"/>
  </r>
  <r>
    <x v="31"/>
    <s v="CTS"/>
    <n v="2016"/>
    <x v="1"/>
    <x v="1"/>
    <n v="335"/>
    <n v="6"/>
    <x v="1"/>
    <s v="all wheel drive"/>
    <n v="4"/>
    <s v="Luxury,Performance"/>
    <s v="Large"/>
    <s v="Sedan"/>
    <n v="28"/>
    <n v="19"/>
    <n v="1624"/>
    <x v="2992"/>
  </r>
  <r>
    <x v="31"/>
    <s v="CTS"/>
    <n v="2016"/>
    <x v="1"/>
    <x v="1"/>
    <n v="335"/>
    <n v="6"/>
    <x v="1"/>
    <s v="all wheel drive"/>
    <n v="4"/>
    <s v="Luxury,Performance"/>
    <s v="Large"/>
    <s v="Sedan"/>
    <n v="28"/>
    <n v="19"/>
    <n v="1624"/>
    <x v="2993"/>
  </r>
  <r>
    <x v="31"/>
    <s v="CTS"/>
    <n v="2017"/>
    <x v="2"/>
    <x v="1"/>
    <n v="335"/>
    <n v="6"/>
    <x v="1"/>
    <s v="all wheel drive"/>
    <n v="4"/>
    <s v="Luxury,Performance"/>
    <s v="Large"/>
    <s v="Sedan"/>
    <n v="27"/>
    <n v="19"/>
    <n v="1624"/>
    <x v="2994"/>
  </r>
  <r>
    <x v="31"/>
    <s v="CTS"/>
    <n v="2017"/>
    <x v="2"/>
    <x v="1"/>
    <n v="335"/>
    <n v="6"/>
    <x v="1"/>
    <s v="all wheel drive"/>
    <n v="4"/>
    <s v="Luxury,Performance"/>
    <s v="Large"/>
    <s v="Sedan"/>
    <n v="27"/>
    <n v="19"/>
    <n v="1624"/>
    <x v="2995"/>
  </r>
  <r>
    <x v="31"/>
    <s v="ATS Coupe"/>
    <n v="2016"/>
    <x v="1"/>
    <x v="1"/>
    <n v="335"/>
    <n v="6"/>
    <x v="1"/>
    <s v="all wheel drive"/>
    <n v="2"/>
    <s v="Luxury,High-Performance"/>
    <s v="Compact"/>
    <s v="Coupe"/>
    <n v="28"/>
    <n v="19"/>
    <n v="1624"/>
    <x v="2484"/>
  </r>
  <r>
    <x v="31"/>
    <s v="ATS Coupe"/>
    <n v="2016"/>
    <x v="1"/>
    <x v="1"/>
    <n v="335"/>
    <n v="6"/>
    <x v="1"/>
    <s v="all wheel drive"/>
    <n v="2"/>
    <s v="Luxury,High-Performance"/>
    <s v="Compact"/>
    <s v="Coupe"/>
    <n v="28"/>
    <n v="19"/>
    <n v="1624"/>
    <x v="2996"/>
  </r>
  <r>
    <x v="31"/>
    <s v="ATS Coupe"/>
    <n v="2016"/>
    <x v="1"/>
    <x v="1"/>
    <n v="335"/>
    <n v="6"/>
    <x v="1"/>
    <s v="all wheel drive"/>
    <n v="2"/>
    <s v="Luxury,High-Performance"/>
    <s v="Compact"/>
    <s v="Coupe"/>
    <n v="28"/>
    <n v="19"/>
    <n v="1624"/>
    <x v="2997"/>
  </r>
  <r>
    <x v="31"/>
    <s v="ATS Coupe"/>
    <n v="2017"/>
    <x v="2"/>
    <x v="1"/>
    <n v="335"/>
    <n v="6"/>
    <x v="1"/>
    <s v="all wheel drive"/>
    <n v="2"/>
    <s v="Luxury,High-Performance"/>
    <s v="Compact"/>
    <s v="Coupe"/>
    <n v="27"/>
    <n v="19"/>
    <n v="1624"/>
    <x v="2998"/>
  </r>
  <r>
    <x v="35"/>
    <s v="Cayman"/>
    <n v="2015"/>
    <x v="0"/>
    <x v="2"/>
    <n v="340"/>
    <n v="6"/>
    <x v="3"/>
    <s v="rear wheel drive"/>
    <n v="2"/>
    <s v="Luxury,High-Performance"/>
    <s v="Compact"/>
    <s v="Coupe"/>
    <n v="26"/>
    <n v="19"/>
    <n v="1715"/>
    <x v="2999"/>
  </r>
  <r>
    <x v="35"/>
    <s v="Cayman"/>
    <n v="2016"/>
    <x v="1"/>
    <x v="2"/>
    <n v="340"/>
    <n v="6"/>
    <x v="3"/>
    <s v="rear wheel drive"/>
    <n v="2"/>
    <s v="Luxury,High-Performance"/>
    <s v="Compact"/>
    <s v="Coupe"/>
    <n v="26"/>
    <n v="19"/>
    <n v="1715"/>
    <x v="2999"/>
  </r>
  <r>
    <x v="21"/>
    <s v="G Coupe"/>
    <n v="2011"/>
    <x v="6"/>
    <x v="3"/>
    <n v="348"/>
    <n v="6"/>
    <x v="1"/>
    <s v="rear wheel drive"/>
    <n v="2"/>
    <s v="Factory Tuner,Luxury,High-Performance"/>
    <s v="Midsize"/>
    <s v="Coupe"/>
    <n v="27"/>
    <n v="19"/>
    <n v="190"/>
    <x v="2185"/>
  </r>
  <r>
    <x v="21"/>
    <s v="G Coupe"/>
    <n v="2012"/>
    <x v="5"/>
    <x v="3"/>
    <n v="348"/>
    <n v="6"/>
    <x v="1"/>
    <s v="rear wheel drive"/>
    <n v="2"/>
    <s v="Factory Tuner,Luxury,High-Performance"/>
    <s v="Midsize"/>
    <s v="Coupe"/>
    <n v="27"/>
    <n v="19"/>
    <n v="190"/>
    <x v="1861"/>
  </r>
  <r>
    <x v="21"/>
    <s v="G Coupe"/>
    <n v="2013"/>
    <x v="3"/>
    <x v="3"/>
    <n v="348"/>
    <n v="6"/>
    <x v="1"/>
    <s v="rear wheel drive"/>
    <n v="2"/>
    <s v="Factory Tuner,Luxury,High-Performance"/>
    <s v="Midsize"/>
    <s v="Coupe"/>
    <n v="27"/>
    <n v="19"/>
    <n v="190"/>
    <x v="2482"/>
  </r>
  <r>
    <x v="21"/>
    <s v="Q60 Coupe"/>
    <n v="2014"/>
    <x v="4"/>
    <x v="2"/>
    <n v="348"/>
    <n v="6"/>
    <x v="1"/>
    <s v="rear wheel drive"/>
    <n v="2"/>
    <s v="Factory Tuner,Luxury,High-Performance"/>
    <s v="Midsize"/>
    <s v="Coupe"/>
    <n v="27"/>
    <n v="19"/>
    <n v="190"/>
    <x v="3000"/>
  </r>
  <r>
    <x v="8"/>
    <s v="Focus RS"/>
    <n v="2017"/>
    <x v="2"/>
    <x v="3"/>
    <n v="350"/>
    <n v="4"/>
    <x v="3"/>
    <s v="all wheel drive"/>
    <n v="4"/>
    <s v="Hatchback,Factory Tuner,High-Performance"/>
    <s v="Compact"/>
    <s v="4dr Hatchback"/>
    <n v="25"/>
    <n v="19"/>
    <n v="5657"/>
    <x v="3001"/>
  </r>
  <r>
    <x v="4"/>
    <s v="370Z"/>
    <n v="2015"/>
    <x v="0"/>
    <x v="2"/>
    <n v="350"/>
    <n v="6"/>
    <x v="1"/>
    <s v="rear wheel drive"/>
    <n v="2"/>
    <s v="Factory Tuner,High-Performance"/>
    <s v="Compact"/>
    <s v="Coupe"/>
    <n v="26"/>
    <n v="19"/>
    <n v="2009"/>
    <x v="2560"/>
  </r>
  <r>
    <x v="4"/>
    <s v="370Z"/>
    <n v="2015"/>
    <x v="0"/>
    <x v="2"/>
    <n v="350"/>
    <n v="6"/>
    <x v="1"/>
    <s v="rear wheel drive"/>
    <n v="2"/>
    <s v="Factory Tuner,High-Performance"/>
    <s v="Compact"/>
    <s v="Coupe"/>
    <n v="26"/>
    <n v="19"/>
    <n v="2009"/>
    <x v="3002"/>
  </r>
  <r>
    <x v="4"/>
    <s v="370Z"/>
    <n v="2016"/>
    <x v="1"/>
    <x v="2"/>
    <n v="350"/>
    <n v="6"/>
    <x v="1"/>
    <s v="rear wheel drive"/>
    <n v="2"/>
    <s v="Factory Tuner,High-Performance"/>
    <s v="Compact"/>
    <s v="Coupe"/>
    <n v="26"/>
    <n v="19"/>
    <n v="2009"/>
    <x v="3002"/>
  </r>
  <r>
    <x v="4"/>
    <s v="370Z"/>
    <n v="2016"/>
    <x v="1"/>
    <x v="2"/>
    <n v="350"/>
    <n v="6"/>
    <x v="1"/>
    <s v="rear wheel drive"/>
    <n v="2"/>
    <s v="Factory Tuner,High-Performance"/>
    <s v="Compact"/>
    <s v="Coupe"/>
    <n v="26"/>
    <n v="19"/>
    <n v="2009"/>
    <x v="2560"/>
  </r>
  <r>
    <x v="4"/>
    <s v="370Z"/>
    <n v="2017"/>
    <x v="2"/>
    <x v="2"/>
    <n v="350"/>
    <n v="6"/>
    <x v="1"/>
    <s v="rear wheel drive"/>
    <n v="2"/>
    <s v="Factory Tuner,High-Performance"/>
    <s v="Compact"/>
    <s v="Coupe"/>
    <n v="26"/>
    <n v="19"/>
    <n v="2009"/>
    <x v="2560"/>
  </r>
  <r>
    <x v="4"/>
    <s v="370Z"/>
    <n v="2017"/>
    <x v="2"/>
    <x v="2"/>
    <n v="350"/>
    <n v="6"/>
    <x v="1"/>
    <s v="rear wheel drive"/>
    <n v="2"/>
    <s v="Factory Tuner,High-Performance"/>
    <s v="Compact"/>
    <s v="Coupe"/>
    <n v="26"/>
    <n v="19"/>
    <n v="2009"/>
    <x v="3002"/>
  </r>
  <r>
    <x v="35"/>
    <n v="911"/>
    <n v="2015"/>
    <x v="0"/>
    <x v="2"/>
    <n v="350"/>
    <n v="6"/>
    <x v="3"/>
    <s v="rear wheel drive"/>
    <n v="2"/>
    <s v="Luxury,High-Performance"/>
    <s v="Compact"/>
    <s v="Convertible"/>
    <n v="27"/>
    <n v="19"/>
    <n v="1715"/>
    <x v="3003"/>
  </r>
  <r>
    <x v="35"/>
    <n v="911"/>
    <n v="2015"/>
    <x v="0"/>
    <x v="2"/>
    <n v="350"/>
    <n v="6"/>
    <x v="3"/>
    <s v="all wheel drive"/>
    <n v="2"/>
    <s v="Luxury,High-Performance"/>
    <s v="Compact"/>
    <s v="Convertible"/>
    <n v="26"/>
    <n v="19"/>
    <n v="1715"/>
    <x v="3004"/>
  </r>
  <r>
    <x v="35"/>
    <n v="911"/>
    <n v="2015"/>
    <x v="0"/>
    <x v="2"/>
    <n v="350"/>
    <n v="6"/>
    <x v="3"/>
    <s v="all wheel drive"/>
    <n v="2"/>
    <s v="Luxury,High-Performance"/>
    <s v="Compact"/>
    <s v="Coupe"/>
    <n v="27"/>
    <n v="19"/>
    <n v="1715"/>
    <x v="3005"/>
  </r>
  <r>
    <x v="35"/>
    <n v="911"/>
    <n v="2015"/>
    <x v="0"/>
    <x v="2"/>
    <n v="350"/>
    <n v="6"/>
    <x v="3"/>
    <s v="rear wheel drive"/>
    <n v="2"/>
    <s v="Luxury,High-Performance"/>
    <s v="Compact"/>
    <s v="Coupe"/>
    <n v="27"/>
    <n v="19"/>
    <n v="1715"/>
    <x v="1913"/>
  </r>
  <r>
    <x v="35"/>
    <n v="911"/>
    <n v="2016"/>
    <x v="1"/>
    <x v="2"/>
    <n v="350"/>
    <n v="6"/>
    <x v="3"/>
    <s v="all wheel drive"/>
    <n v="2"/>
    <s v="Luxury,High-Performance"/>
    <s v="Compact"/>
    <s v="Convertible"/>
    <n v="26"/>
    <n v="19"/>
    <n v="1715"/>
    <x v="3004"/>
  </r>
  <r>
    <x v="35"/>
    <n v="911"/>
    <n v="2016"/>
    <x v="1"/>
    <x v="2"/>
    <n v="350"/>
    <n v="6"/>
    <x v="3"/>
    <s v="all wheel drive"/>
    <n v="2"/>
    <s v="Luxury,High-Performance"/>
    <s v="Compact"/>
    <s v="Coupe"/>
    <n v="27"/>
    <n v="19"/>
    <n v="1715"/>
    <x v="3005"/>
  </r>
  <r>
    <x v="35"/>
    <n v="911"/>
    <n v="2016"/>
    <x v="1"/>
    <x v="2"/>
    <n v="350"/>
    <n v="6"/>
    <x v="3"/>
    <s v="rear wheel drive"/>
    <n v="2"/>
    <s v="Luxury,High-Performance"/>
    <s v="Compact"/>
    <s v="Coupe"/>
    <n v="27"/>
    <n v="19"/>
    <n v="1715"/>
    <x v="1913"/>
  </r>
  <r>
    <x v="35"/>
    <n v="911"/>
    <n v="2016"/>
    <x v="1"/>
    <x v="2"/>
    <n v="350"/>
    <n v="6"/>
    <x v="3"/>
    <s v="all wheel drive"/>
    <n v="2"/>
    <s v="Luxury,High-Performance"/>
    <s v="Compact"/>
    <s v="Convertible"/>
    <n v="26"/>
    <n v="19"/>
    <n v="1715"/>
    <x v="3006"/>
  </r>
  <r>
    <x v="35"/>
    <n v="911"/>
    <n v="2016"/>
    <x v="1"/>
    <x v="2"/>
    <n v="350"/>
    <n v="6"/>
    <x v="3"/>
    <s v="rear wheel drive"/>
    <n v="2"/>
    <s v="Luxury,High-Performance"/>
    <s v="Compact"/>
    <s v="Coupe"/>
    <n v="27"/>
    <n v="19"/>
    <n v="1715"/>
    <x v="3007"/>
  </r>
  <r>
    <x v="35"/>
    <n v="911"/>
    <n v="2016"/>
    <x v="1"/>
    <x v="2"/>
    <n v="350"/>
    <n v="6"/>
    <x v="3"/>
    <s v="rear wheel drive"/>
    <n v="2"/>
    <s v="Luxury,High-Performance"/>
    <s v="Compact"/>
    <s v="Convertible"/>
    <n v="27"/>
    <n v="19"/>
    <n v="1715"/>
    <x v="3003"/>
  </r>
  <r>
    <x v="35"/>
    <n v="911"/>
    <n v="2016"/>
    <x v="1"/>
    <x v="2"/>
    <n v="350"/>
    <n v="6"/>
    <x v="3"/>
    <s v="all wheel drive"/>
    <n v="2"/>
    <s v="Luxury,High-Performance"/>
    <s v="Compact"/>
    <s v="Coupe"/>
    <n v="27"/>
    <n v="19"/>
    <n v="1715"/>
    <x v="3008"/>
  </r>
  <r>
    <x v="35"/>
    <n v="911"/>
    <n v="2016"/>
    <x v="1"/>
    <x v="2"/>
    <n v="350"/>
    <n v="6"/>
    <x v="3"/>
    <s v="rear wheel drive"/>
    <n v="2"/>
    <s v="Luxury,High-Performance"/>
    <s v="Compact"/>
    <s v="Convertible"/>
    <n v="27"/>
    <n v="19"/>
    <n v="1715"/>
    <x v="3009"/>
  </r>
  <r>
    <x v="0"/>
    <s v="X4"/>
    <n v="2017"/>
    <x v="2"/>
    <x v="2"/>
    <n v="355"/>
    <n v="6"/>
    <x v="1"/>
    <s v="all wheel drive"/>
    <n v="4"/>
    <s v="Crossover,Factory Tuner,Luxury,High-Performance"/>
    <s v="Midsize"/>
    <s v="4dr SUV"/>
    <n v="26"/>
    <n v="19"/>
    <n v="3916"/>
    <x v="3010"/>
  </r>
  <r>
    <x v="35"/>
    <n v="911"/>
    <n v="2017"/>
    <x v="2"/>
    <x v="2"/>
    <n v="370"/>
    <n v="6"/>
    <x v="3"/>
    <s v="all wheel drive"/>
    <n v="2"/>
    <s v="Luxury,High-Performance"/>
    <s v="Compact"/>
    <s v="Coupe"/>
    <n v="28"/>
    <n v="19"/>
    <n v="1715"/>
    <x v="2593"/>
  </r>
  <r>
    <x v="21"/>
    <s v="Q50"/>
    <n v="2016"/>
    <x v="1"/>
    <x v="2"/>
    <n v="400"/>
    <n v="6"/>
    <x v="1"/>
    <s v="all wheel drive"/>
    <n v="4"/>
    <s v="Factory Tuner,Luxury,High-Performance"/>
    <s v="Midsize"/>
    <s v="Sedan"/>
    <n v="26"/>
    <n v="19"/>
    <n v="190"/>
    <x v="1547"/>
  </r>
  <r>
    <x v="21"/>
    <s v="Q50"/>
    <n v="2017"/>
    <x v="2"/>
    <x v="2"/>
    <n v="400"/>
    <n v="6"/>
    <x v="1"/>
    <s v="all wheel drive"/>
    <n v="4"/>
    <s v="Factory Tuner,Luxury,High-Performance"/>
    <s v="Midsize"/>
    <s v="Sedan"/>
    <n v="26"/>
    <n v="19"/>
    <n v="190"/>
    <x v="3011"/>
  </r>
  <r>
    <x v="21"/>
    <s v="Q60 Coupe"/>
    <n v="2017"/>
    <x v="2"/>
    <x v="3"/>
    <n v="400"/>
    <n v="6"/>
    <x v="1"/>
    <s v="all wheel drive"/>
    <n v="2"/>
    <s v="Factory Tuner,Luxury,High-Performance"/>
    <s v="Midsize"/>
    <s v="Coupe"/>
    <n v="26"/>
    <n v="19"/>
    <n v="190"/>
    <x v="3012"/>
  </r>
  <r>
    <x v="35"/>
    <n v="911"/>
    <n v="2015"/>
    <x v="0"/>
    <x v="2"/>
    <n v="400"/>
    <n v="6"/>
    <x v="3"/>
    <s v="rear wheel drive"/>
    <n v="2"/>
    <s v="Luxury,High-Performance"/>
    <s v="Compact"/>
    <s v="Coupe"/>
    <n v="27"/>
    <n v="19"/>
    <n v="1715"/>
    <x v="3013"/>
  </r>
  <r>
    <x v="35"/>
    <n v="911"/>
    <n v="2015"/>
    <x v="0"/>
    <x v="2"/>
    <n v="400"/>
    <n v="6"/>
    <x v="3"/>
    <s v="rear wheel drive"/>
    <n v="2"/>
    <s v="Luxury,High-Performance"/>
    <s v="Compact"/>
    <s v="Convertible"/>
    <n v="27"/>
    <n v="19"/>
    <n v="1715"/>
    <x v="3014"/>
  </r>
  <r>
    <x v="35"/>
    <n v="911"/>
    <n v="2016"/>
    <x v="1"/>
    <x v="2"/>
    <n v="400"/>
    <n v="6"/>
    <x v="3"/>
    <s v="rear wheel drive"/>
    <n v="2"/>
    <s v="Luxury,High-Performance"/>
    <s v="Compact"/>
    <s v="Coupe"/>
    <n v="27"/>
    <n v="19"/>
    <n v="1715"/>
    <x v="3013"/>
  </r>
  <r>
    <x v="35"/>
    <n v="911"/>
    <n v="2016"/>
    <x v="1"/>
    <x v="2"/>
    <n v="400"/>
    <n v="6"/>
    <x v="3"/>
    <s v="rear wheel drive"/>
    <n v="2"/>
    <s v="Luxury,High-Performance"/>
    <s v="Compact"/>
    <s v="Convertible"/>
    <n v="27"/>
    <n v="19"/>
    <n v="1715"/>
    <x v="3014"/>
  </r>
  <r>
    <x v="10"/>
    <s v="SLK-Class"/>
    <n v="2014"/>
    <x v="4"/>
    <x v="2"/>
    <n v="415"/>
    <n v="8"/>
    <x v="1"/>
    <s v="rear wheel drive"/>
    <n v="2"/>
    <s v="Factory Tuner,Luxury,High-Performance"/>
    <s v="Compact"/>
    <s v="Convertible"/>
    <n v="28"/>
    <n v="19"/>
    <n v="617"/>
    <x v="3015"/>
  </r>
  <r>
    <x v="10"/>
    <s v="SLK-Class"/>
    <n v="2015"/>
    <x v="0"/>
    <x v="2"/>
    <n v="415"/>
    <n v="8"/>
    <x v="1"/>
    <s v="rear wheel drive"/>
    <n v="2"/>
    <s v="Factory Tuner,Luxury,High-Performance"/>
    <s v="Compact"/>
    <s v="Convertible"/>
    <n v="28"/>
    <n v="19"/>
    <n v="617"/>
    <x v="3016"/>
  </r>
  <r>
    <x v="10"/>
    <s v="SLK-Class"/>
    <n v="2016"/>
    <x v="1"/>
    <x v="2"/>
    <n v="416"/>
    <n v="8"/>
    <x v="1"/>
    <s v="rear wheel drive"/>
    <n v="2"/>
    <s v="Factory Tuner,Luxury,High-Performance"/>
    <s v="Compact"/>
    <s v="Convertible"/>
    <n v="28"/>
    <n v="19"/>
    <n v="617"/>
    <x v="3017"/>
  </r>
  <r>
    <x v="12"/>
    <s v="LS 600h L"/>
    <n v="2014"/>
    <x v="4"/>
    <x v="2"/>
    <n v="438"/>
    <n v="8"/>
    <x v="1"/>
    <s v="all wheel drive"/>
    <n v="4"/>
    <s v="Luxury,High-Performance,Hybrid"/>
    <s v="Large"/>
    <s v="Sedan"/>
    <n v="23"/>
    <n v="19"/>
    <n v="454"/>
    <x v="3018"/>
  </r>
  <r>
    <x v="12"/>
    <s v="LS 600h L"/>
    <n v="2015"/>
    <x v="0"/>
    <x v="2"/>
    <n v="438"/>
    <n v="8"/>
    <x v="1"/>
    <s v="all wheel drive"/>
    <n v="4"/>
    <s v="Luxury,High-Performance,Hybrid"/>
    <s v="Large"/>
    <s v="Sedan"/>
    <n v="23"/>
    <n v="19"/>
    <n v="454"/>
    <x v="3019"/>
  </r>
  <r>
    <x v="12"/>
    <s v="LS 600h L"/>
    <n v="2016"/>
    <x v="1"/>
    <x v="2"/>
    <n v="438"/>
    <n v="8"/>
    <x v="1"/>
    <s v="all wheel drive"/>
    <n v="4"/>
    <s v="Luxury,High-Performance,Hybrid"/>
    <s v="Large"/>
    <s v="Sedan"/>
    <n v="23"/>
    <n v="19"/>
    <n v="454"/>
    <x v="3019"/>
  </r>
  <r>
    <x v="28"/>
    <s v="Le Baron"/>
    <n v="1993"/>
    <x v="17"/>
    <x v="1"/>
    <n v="100"/>
    <n v="4"/>
    <x v="4"/>
    <s v="front wheel drive"/>
    <n v="2"/>
    <s v="N/A"/>
    <s v="Compact"/>
    <s v="Convertible"/>
    <n v="24"/>
    <n v="18"/>
    <n v="1013"/>
    <x v="176"/>
  </r>
  <r>
    <x v="22"/>
    <s v="Dynasty"/>
    <n v="1991"/>
    <x v="8"/>
    <x v="1"/>
    <n v="100"/>
    <n v="4"/>
    <x v="1"/>
    <s v="front wheel drive"/>
    <n v="4"/>
    <s v="N/A"/>
    <s v="Midsize"/>
    <s v="Sedan"/>
    <n v="24"/>
    <n v="18"/>
    <n v="1851"/>
    <x v="176"/>
  </r>
  <r>
    <x v="22"/>
    <s v="Dynasty"/>
    <n v="1993"/>
    <x v="17"/>
    <x v="1"/>
    <n v="100"/>
    <n v="4"/>
    <x v="1"/>
    <s v="front wheel drive"/>
    <n v="4"/>
    <s v="N/A"/>
    <s v="Midsize"/>
    <s v="Sedan"/>
    <n v="24"/>
    <n v="18"/>
    <n v="1851"/>
    <x v="176"/>
  </r>
  <r>
    <x v="3"/>
    <s v="Vanwagon"/>
    <n v="1990"/>
    <x v="7"/>
    <x v="1"/>
    <n v="107"/>
    <n v="4"/>
    <x v="1"/>
    <s v="rear wheel drive"/>
    <n v="3"/>
    <s v="N/A"/>
    <s v="Compact"/>
    <s v="Cargo Minivan"/>
    <n v="20"/>
    <n v="18"/>
    <n v="436"/>
    <x v="176"/>
  </r>
  <r>
    <x v="26"/>
    <n v="240"/>
    <n v="1991"/>
    <x v="8"/>
    <x v="1"/>
    <n v="114"/>
    <n v="4"/>
    <x v="1"/>
    <s v="rear wheel drive"/>
    <n v="4"/>
    <s v="Luxury"/>
    <s v="Midsize"/>
    <s v="Wagon"/>
    <n v="23"/>
    <n v="18"/>
    <n v="870"/>
    <x v="176"/>
  </r>
  <r>
    <x v="26"/>
    <n v="240"/>
    <n v="1993"/>
    <x v="17"/>
    <x v="1"/>
    <n v="114"/>
    <n v="4"/>
    <x v="3"/>
    <s v="rear wheel drive"/>
    <n v="4"/>
    <s v="Luxury"/>
    <s v="Midsize"/>
    <s v="Wagon"/>
    <n v="25"/>
    <n v="18"/>
    <n v="870"/>
    <x v="176"/>
  </r>
  <r>
    <x v="26"/>
    <n v="740"/>
    <n v="1991"/>
    <x v="8"/>
    <x v="1"/>
    <n v="114"/>
    <n v="4"/>
    <x v="1"/>
    <s v="rear wheel drive"/>
    <n v="4"/>
    <s v="Luxury"/>
    <s v="Midsize"/>
    <s v="Sedan"/>
    <n v="24"/>
    <n v="18"/>
    <n v="870"/>
    <x v="176"/>
  </r>
  <r>
    <x v="26"/>
    <n v="740"/>
    <n v="1991"/>
    <x v="8"/>
    <x v="1"/>
    <n v="114"/>
    <n v="4"/>
    <x v="1"/>
    <s v="rear wheel drive"/>
    <n v="4"/>
    <s v="Luxury"/>
    <s v="Midsize"/>
    <s v="Wagon"/>
    <n v="24"/>
    <n v="18"/>
    <n v="870"/>
    <x v="176"/>
  </r>
  <r>
    <x v="26"/>
    <n v="740"/>
    <n v="1992"/>
    <x v="16"/>
    <x v="1"/>
    <n v="114"/>
    <n v="4"/>
    <x v="1"/>
    <s v="rear wheel drive"/>
    <n v="4"/>
    <s v="Luxury"/>
    <s v="Midsize"/>
    <s v="Wagon"/>
    <n v="26"/>
    <n v="18"/>
    <n v="870"/>
    <x v="176"/>
  </r>
  <r>
    <x v="26"/>
    <n v="740"/>
    <n v="1992"/>
    <x v="16"/>
    <x v="1"/>
    <n v="114"/>
    <n v="4"/>
    <x v="1"/>
    <s v="rear wheel drive"/>
    <n v="4"/>
    <s v="Luxury"/>
    <s v="Midsize"/>
    <s v="Sedan"/>
    <n v="26"/>
    <n v="18"/>
    <n v="870"/>
    <x v="176"/>
  </r>
  <r>
    <x v="3"/>
    <s v="Mighty Max Pickup"/>
    <n v="1994"/>
    <x v="23"/>
    <x v="1"/>
    <n v="116"/>
    <n v="4"/>
    <x v="3"/>
    <s v="rear wheel drive"/>
    <n v="2"/>
    <s v="N/A"/>
    <s v="Compact"/>
    <s v="Regular Cab Pickup"/>
    <n v="23"/>
    <n v="18"/>
    <n v="436"/>
    <x v="176"/>
  </r>
  <r>
    <x v="3"/>
    <s v="Mighty Max Pickup"/>
    <n v="1995"/>
    <x v="14"/>
    <x v="1"/>
    <n v="116"/>
    <n v="4"/>
    <x v="3"/>
    <s v="rear wheel drive"/>
    <n v="2"/>
    <s v="N/A"/>
    <s v="Compact"/>
    <s v="Regular Cab Pickup"/>
    <n v="23"/>
    <n v="18"/>
    <n v="436"/>
    <x v="176"/>
  </r>
  <r>
    <x v="3"/>
    <s v="Mighty Max Pickup"/>
    <n v="1996"/>
    <x v="21"/>
    <x v="1"/>
    <n v="116"/>
    <n v="4"/>
    <x v="3"/>
    <s v="rear wheel drive"/>
    <n v="2"/>
    <s v="N/A"/>
    <s v="Compact"/>
    <s v="Regular Cab Pickup"/>
    <n v="23"/>
    <n v="18"/>
    <n v="436"/>
    <x v="176"/>
  </r>
  <r>
    <x v="19"/>
    <n v="80"/>
    <n v="1991"/>
    <x v="8"/>
    <x v="1"/>
    <n v="130"/>
    <n v="5"/>
    <x v="3"/>
    <s v="front wheel drive"/>
    <n v="4"/>
    <s v="Luxury"/>
    <s v="Compact"/>
    <s v="Sedan"/>
    <n v="24"/>
    <n v="18"/>
    <n v="3105"/>
    <x v="176"/>
  </r>
  <r>
    <x v="19"/>
    <n v="80"/>
    <n v="1992"/>
    <x v="16"/>
    <x v="1"/>
    <n v="130"/>
    <n v="5"/>
    <x v="3"/>
    <s v="front wheel drive"/>
    <n v="4"/>
    <s v="Luxury"/>
    <s v="Compact"/>
    <s v="Sedan"/>
    <n v="24"/>
    <n v="18"/>
    <n v="3105"/>
    <x v="176"/>
  </r>
  <r>
    <x v="10"/>
    <s v="190-Class"/>
    <n v="1991"/>
    <x v="8"/>
    <x v="1"/>
    <n v="130"/>
    <n v="4"/>
    <x v="3"/>
    <s v="rear wheel drive"/>
    <n v="4"/>
    <s v="Luxury"/>
    <s v="Compact"/>
    <s v="Sedan"/>
    <n v="26"/>
    <n v="18"/>
    <n v="617"/>
    <x v="176"/>
  </r>
  <r>
    <x v="10"/>
    <s v="190-Class"/>
    <n v="1992"/>
    <x v="16"/>
    <x v="1"/>
    <n v="130"/>
    <n v="4"/>
    <x v="3"/>
    <s v="rear wheel drive"/>
    <n v="4"/>
    <s v="Luxury"/>
    <s v="Compact"/>
    <s v="Sedan"/>
    <n v="26"/>
    <n v="18"/>
    <n v="617"/>
    <x v="176"/>
  </r>
  <r>
    <x v="10"/>
    <s v="190-Class"/>
    <n v="1993"/>
    <x v="17"/>
    <x v="1"/>
    <n v="130"/>
    <n v="4"/>
    <x v="3"/>
    <s v="rear wheel drive"/>
    <n v="4"/>
    <s v="Luxury"/>
    <s v="Compact"/>
    <s v="Sedan"/>
    <n v="26"/>
    <n v="18"/>
    <n v="617"/>
    <x v="176"/>
  </r>
  <r>
    <x v="3"/>
    <s v="Expo"/>
    <n v="1994"/>
    <x v="23"/>
    <x v="1"/>
    <n v="136"/>
    <n v="4"/>
    <x v="3"/>
    <s v="four wheel drive"/>
    <n v="4"/>
    <s v="Hatchback"/>
    <s v="Compact"/>
    <s v="4dr Hatchback"/>
    <n v="22"/>
    <n v="18"/>
    <n v="436"/>
    <x v="176"/>
  </r>
  <r>
    <x v="3"/>
    <s v="Expo"/>
    <n v="1995"/>
    <x v="14"/>
    <x v="1"/>
    <n v="136"/>
    <n v="4"/>
    <x v="1"/>
    <s v="front wheel drive"/>
    <n v="4"/>
    <s v="Hatchback"/>
    <s v="Compact"/>
    <s v="4dr Hatchback"/>
    <n v="24"/>
    <n v="18"/>
    <n v="436"/>
    <x v="176"/>
  </r>
  <r>
    <x v="3"/>
    <s v="Expo"/>
    <n v="1994"/>
    <x v="23"/>
    <x v="1"/>
    <n v="136"/>
    <n v="4"/>
    <x v="1"/>
    <s v="front wheel drive"/>
    <n v="2"/>
    <s v="Hatchback"/>
    <s v="Compact"/>
    <s v="2dr Hatchback"/>
    <n v="24"/>
    <n v="18"/>
    <n v="436"/>
    <x v="176"/>
  </r>
  <r>
    <x v="23"/>
    <s v="Colt"/>
    <n v="1994"/>
    <x v="23"/>
    <x v="1"/>
    <n v="136"/>
    <n v="4"/>
    <x v="3"/>
    <s v="all wheel drive"/>
    <n v="4"/>
    <s v="N/A"/>
    <s v="Compact"/>
    <s v="Wagon"/>
    <n v="22"/>
    <n v="18"/>
    <n v="535"/>
    <x v="176"/>
  </r>
  <r>
    <x v="4"/>
    <s v="Stanza"/>
    <n v="1992"/>
    <x v="16"/>
    <x v="1"/>
    <n v="138"/>
    <n v="4"/>
    <x v="1"/>
    <s v="front wheel drive"/>
    <n v="4"/>
    <s v="N/A"/>
    <s v="Compact"/>
    <s v="Sedan"/>
    <n v="25"/>
    <n v="18"/>
    <n v="2009"/>
    <x v="176"/>
  </r>
  <r>
    <x v="4"/>
    <s v="Axxess"/>
    <n v="1990"/>
    <x v="7"/>
    <x v="1"/>
    <n v="138"/>
    <n v="4"/>
    <x v="1"/>
    <s v="front wheel drive"/>
    <n v="3"/>
    <s v="N/A"/>
    <s v="Compact"/>
    <s v="Passenger Minivan"/>
    <n v="22"/>
    <n v="18"/>
    <n v="2009"/>
    <x v="176"/>
  </r>
  <r>
    <x v="28"/>
    <s v="Le Baron"/>
    <n v="1993"/>
    <x v="17"/>
    <x v="1"/>
    <n v="141"/>
    <n v="6"/>
    <x v="1"/>
    <s v="front wheel drive"/>
    <n v="4"/>
    <s v="N/A"/>
    <s v="Compact"/>
    <s v="Sedan"/>
    <n v="26"/>
    <n v="18"/>
    <n v="1013"/>
    <x v="176"/>
  </r>
  <r>
    <x v="28"/>
    <s v="Le Baron"/>
    <n v="1993"/>
    <x v="17"/>
    <x v="1"/>
    <n v="141"/>
    <n v="6"/>
    <x v="1"/>
    <s v="front wheel drive"/>
    <n v="2"/>
    <s v="N/A"/>
    <s v="Compact"/>
    <s v="Coupe"/>
    <n v="26"/>
    <n v="18"/>
    <n v="1013"/>
    <x v="176"/>
  </r>
  <r>
    <x v="28"/>
    <s v="Le Baron"/>
    <n v="1993"/>
    <x v="17"/>
    <x v="1"/>
    <n v="141"/>
    <n v="6"/>
    <x v="1"/>
    <s v="front wheel drive"/>
    <n v="2"/>
    <s v="N/A"/>
    <s v="Compact"/>
    <s v="Convertible"/>
    <n v="26"/>
    <n v="18"/>
    <n v="1013"/>
    <x v="176"/>
  </r>
  <r>
    <x v="28"/>
    <s v="Le Baron"/>
    <n v="1994"/>
    <x v="23"/>
    <x v="1"/>
    <n v="141"/>
    <n v="6"/>
    <x v="1"/>
    <s v="front wheel drive"/>
    <n v="2"/>
    <s v="N/A"/>
    <s v="Compact"/>
    <s v="Convertible"/>
    <n v="26"/>
    <n v="18"/>
    <n v="1013"/>
    <x v="176"/>
  </r>
  <r>
    <x v="28"/>
    <s v="Le Baron"/>
    <n v="1995"/>
    <x v="14"/>
    <x v="1"/>
    <n v="141"/>
    <n v="6"/>
    <x v="1"/>
    <s v="front wheel drive"/>
    <n v="2"/>
    <s v="N/A"/>
    <s v="Compact"/>
    <s v="Convertible"/>
    <n v="26"/>
    <n v="18"/>
    <n v="1013"/>
    <x v="176"/>
  </r>
  <r>
    <x v="22"/>
    <s v="Dynasty"/>
    <n v="1991"/>
    <x v="8"/>
    <x v="1"/>
    <n v="141"/>
    <n v="6"/>
    <x v="1"/>
    <s v="front wheel drive"/>
    <n v="4"/>
    <s v="N/A"/>
    <s v="Midsize"/>
    <s v="Sedan"/>
    <n v="24"/>
    <n v="18"/>
    <n v="1851"/>
    <x v="176"/>
  </r>
  <r>
    <x v="22"/>
    <s v="Dynasty"/>
    <n v="1992"/>
    <x v="16"/>
    <x v="1"/>
    <n v="141"/>
    <n v="6"/>
    <x v="1"/>
    <s v="front wheel drive"/>
    <n v="4"/>
    <s v="N/A"/>
    <s v="Midsize"/>
    <s v="Sedan"/>
    <n v="24"/>
    <n v="18"/>
    <n v="1851"/>
    <x v="176"/>
  </r>
  <r>
    <x v="22"/>
    <s v="Dynasty"/>
    <n v="1993"/>
    <x v="17"/>
    <x v="1"/>
    <n v="141"/>
    <n v="6"/>
    <x v="1"/>
    <s v="front wheel drive"/>
    <n v="4"/>
    <s v="N/A"/>
    <s v="Midsize"/>
    <s v="Sedan"/>
    <n v="26"/>
    <n v="18"/>
    <n v="1851"/>
    <x v="176"/>
  </r>
  <r>
    <x v="28"/>
    <s v="Le Baron"/>
    <n v="1994"/>
    <x v="23"/>
    <x v="1"/>
    <n v="142"/>
    <n v="6"/>
    <x v="1"/>
    <s v="front wheel drive"/>
    <n v="4"/>
    <s v="N/A"/>
    <s v="Compact"/>
    <s v="Sedan"/>
    <n v="24"/>
    <n v="18"/>
    <n v="1013"/>
    <x v="176"/>
  </r>
  <r>
    <x v="28"/>
    <s v="Le Baron"/>
    <n v="1994"/>
    <x v="23"/>
    <x v="1"/>
    <n v="142"/>
    <n v="6"/>
    <x v="1"/>
    <s v="front wheel drive"/>
    <n v="4"/>
    <s v="N/A"/>
    <s v="Compact"/>
    <s v="Sedan"/>
    <n v="26"/>
    <n v="18"/>
    <n v="1013"/>
    <x v="176"/>
  </r>
  <r>
    <x v="20"/>
    <s v="XT"/>
    <n v="1991"/>
    <x v="8"/>
    <x v="1"/>
    <n v="145"/>
    <n v="6"/>
    <x v="1"/>
    <s v="front wheel drive"/>
    <n v="2"/>
    <s v="N/A"/>
    <s v="Compact"/>
    <s v="Coupe"/>
    <n v="26"/>
    <n v="18"/>
    <n v="640"/>
    <x v="176"/>
  </r>
  <r>
    <x v="10"/>
    <s v="300-Class"/>
    <n v="1992"/>
    <x v="16"/>
    <x v="4"/>
    <n v="148"/>
    <n v="6"/>
    <x v="1"/>
    <s v="rear wheel drive"/>
    <n v="4"/>
    <s v="Diesel,Luxury"/>
    <s v="Large"/>
    <s v="Sedan"/>
    <n v="22"/>
    <n v="18"/>
    <n v="617"/>
    <x v="2652"/>
  </r>
  <r>
    <x v="10"/>
    <s v="300-Class"/>
    <n v="1993"/>
    <x v="17"/>
    <x v="4"/>
    <n v="148"/>
    <n v="6"/>
    <x v="1"/>
    <s v="rear wheel drive"/>
    <n v="4"/>
    <s v="Diesel,Luxury"/>
    <s v="Large"/>
    <s v="Sedan"/>
    <n v="22"/>
    <n v="18"/>
    <n v="617"/>
    <x v="3020"/>
  </r>
  <r>
    <x v="28"/>
    <s v="Voyager"/>
    <n v="2001"/>
    <x v="15"/>
    <x v="1"/>
    <n v="150"/>
    <n v="4"/>
    <x v="1"/>
    <s v="front wheel drive"/>
    <n v="4"/>
    <s v="N/A"/>
    <s v="Midsize"/>
    <s v="Passenger Minivan"/>
    <n v="22"/>
    <n v="18"/>
    <n v="1013"/>
    <x v="3021"/>
  </r>
  <r>
    <x v="28"/>
    <s v="Voyager"/>
    <n v="2003"/>
    <x v="18"/>
    <x v="1"/>
    <n v="150"/>
    <n v="4"/>
    <x v="1"/>
    <s v="front wheel drive"/>
    <n v="4"/>
    <s v="N/A"/>
    <s v="Midsize"/>
    <s v="Passenger Minivan"/>
    <n v="25"/>
    <n v="18"/>
    <n v="1013"/>
    <x v="3022"/>
  </r>
  <r>
    <x v="29"/>
    <s v="Achieva"/>
    <n v="1998"/>
    <x v="26"/>
    <x v="1"/>
    <n v="150"/>
    <n v="6"/>
    <x v="1"/>
    <s v="front wheel drive"/>
    <n v="4"/>
    <s v="N/A"/>
    <s v="Midsize"/>
    <s v="Sedan"/>
    <n v="27"/>
    <n v="18"/>
    <n v="26"/>
    <x v="176"/>
  </r>
  <r>
    <x v="23"/>
    <s v="Voyager"/>
    <n v="1998"/>
    <x v="26"/>
    <x v="1"/>
    <n v="150"/>
    <n v="4"/>
    <x v="1"/>
    <s v="front wheel drive"/>
    <n v="3"/>
    <s v="N/A"/>
    <s v="Midsize"/>
    <s v="Passenger Minivan"/>
    <n v="24"/>
    <n v="18"/>
    <n v="535"/>
    <x v="176"/>
  </r>
  <r>
    <x v="23"/>
    <s v="Voyager"/>
    <n v="1999"/>
    <x v="11"/>
    <x v="1"/>
    <n v="150"/>
    <n v="4"/>
    <x v="1"/>
    <s v="front wheel drive"/>
    <n v="3"/>
    <s v="N/A"/>
    <s v="Midsize"/>
    <s v="Passenger Minivan"/>
    <n v="24"/>
    <n v="18"/>
    <n v="535"/>
    <x v="176"/>
  </r>
  <r>
    <x v="23"/>
    <s v="Voyager"/>
    <n v="2000"/>
    <x v="13"/>
    <x v="1"/>
    <n v="150"/>
    <n v="4"/>
    <x v="1"/>
    <s v="front wheel drive"/>
    <n v="3"/>
    <s v="N/A"/>
    <s v="Midsize"/>
    <s v="Passenger Minivan"/>
    <n v="24"/>
    <n v="18"/>
    <n v="535"/>
    <x v="3023"/>
  </r>
  <r>
    <x v="34"/>
    <n v="900"/>
    <n v="1996"/>
    <x v="21"/>
    <x v="1"/>
    <n v="150"/>
    <n v="4"/>
    <x v="3"/>
    <s v="front wheel drive"/>
    <n v="4"/>
    <s v="Hatchback,Luxury"/>
    <s v="Compact"/>
    <s v="4dr Hatchback"/>
    <n v="26"/>
    <n v="18"/>
    <n v="376"/>
    <x v="176"/>
  </r>
  <r>
    <x v="34"/>
    <n v="900"/>
    <n v="1997"/>
    <x v="22"/>
    <x v="1"/>
    <n v="150"/>
    <n v="4"/>
    <x v="3"/>
    <s v="front wheel drive"/>
    <n v="4"/>
    <s v="Hatchback,Luxury"/>
    <s v="Compact"/>
    <s v="4dr Hatchback"/>
    <n v="26"/>
    <n v="18"/>
    <n v="376"/>
    <x v="176"/>
  </r>
  <r>
    <x v="34"/>
    <n v="900"/>
    <n v="1996"/>
    <x v="21"/>
    <x v="1"/>
    <n v="150"/>
    <n v="4"/>
    <x v="3"/>
    <s v="front wheel drive"/>
    <n v="2"/>
    <s v="Hatchback,Luxury"/>
    <s v="Compact"/>
    <s v="2dr Hatchback"/>
    <n v="26"/>
    <n v="18"/>
    <n v="376"/>
    <x v="176"/>
  </r>
  <r>
    <x v="34"/>
    <n v="900"/>
    <n v="1996"/>
    <x v="21"/>
    <x v="1"/>
    <n v="150"/>
    <n v="4"/>
    <x v="3"/>
    <s v="front wheel drive"/>
    <n v="2"/>
    <s v="Luxury"/>
    <s v="Compact"/>
    <s v="Convertible"/>
    <n v="26"/>
    <n v="18"/>
    <n v="376"/>
    <x v="176"/>
  </r>
  <r>
    <x v="34"/>
    <n v="900"/>
    <n v="1997"/>
    <x v="22"/>
    <x v="1"/>
    <n v="150"/>
    <n v="4"/>
    <x v="3"/>
    <s v="front wheel drive"/>
    <n v="2"/>
    <s v="Luxury"/>
    <s v="Compact"/>
    <s v="Convertible"/>
    <n v="26"/>
    <n v="18"/>
    <n v="376"/>
    <x v="176"/>
  </r>
  <r>
    <x v="34"/>
    <n v="900"/>
    <n v="1997"/>
    <x v="22"/>
    <x v="1"/>
    <n v="150"/>
    <n v="4"/>
    <x v="3"/>
    <s v="front wheel drive"/>
    <n v="2"/>
    <s v="Hatchback,Luxury"/>
    <s v="Compact"/>
    <s v="2dr Hatchback"/>
    <n v="26"/>
    <n v="18"/>
    <n v="376"/>
    <x v="176"/>
  </r>
  <r>
    <x v="11"/>
    <s v="T100"/>
    <n v="1996"/>
    <x v="21"/>
    <x v="1"/>
    <n v="150"/>
    <n v="4"/>
    <x v="3"/>
    <s v="rear wheel drive"/>
    <n v="2"/>
    <s v="N/A"/>
    <s v="Large"/>
    <s v="Regular Cab Pickup"/>
    <n v="22"/>
    <n v="18"/>
    <n v="2031"/>
    <x v="3024"/>
  </r>
  <r>
    <x v="3"/>
    <s v="Mighty Max Pickup"/>
    <n v="1994"/>
    <x v="23"/>
    <x v="1"/>
    <n v="151"/>
    <n v="4"/>
    <x v="3"/>
    <s v="rear wheel drive"/>
    <n v="2"/>
    <s v="N/A"/>
    <s v="Compact"/>
    <s v="Extended Cab Pickup"/>
    <n v="23"/>
    <n v="18"/>
    <n v="436"/>
    <x v="176"/>
  </r>
  <r>
    <x v="22"/>
    <s v="Shadow"/>
    <n v="1992"/>
    <x v="16"/>
    <x v="1"/>
    <n v="152"/>
    <n v="4"/>
    <x v="3"/>
    <s v="front wheel drive"/>
    <n v="4"/>
    <s v="Hatchback,Performance"/>
    <s v="Compact"/>
    <s v="4dr Hatchback"/>
    <n v="24"/>
    <n v="18"/>
    <n v="1851"/>
    <x v="176"/>
  </r>
  <r>
    <x v="22"/>
    <s v="Daytona"/>
    <n v="1991"/>
    <x v="8"/>
    <x v="1"/>
    <n v="152"/>
    <n v="4"/>
    <x v="3"/>
    <s v="front wheel drive"/>
    <n v="2"/>
    <s v="Hatchback,Factory Tuner,Performance"/>
    <s v="Compact"/>
    <s v="2dr Hatchback"/>
    <n v="24"/>
    <n v="18"/>
    <n v="1851"/>
    <x v="176"/>
  </r>
  <r>
    <x v="22"/>
    <s v="Daytona"/>
    <n v="1991"/>
    <x v="8"/>
    <x v="1"/>
    <n v="152"/>
    <n v="4"/>
    <x v="3"/>
    <s v="front wheel drive"/>
    <n v="2"/>
    <s v="Hatchback,Performance"/>
    <s v="Compact"/>
    <s v="2dr Hatchback"/>
    <n v="24"/>
    <n v="18"/>
    <n v="1851"/>
    <x v="176"/>
  </r>
  <r>
    <x v="22"/>
    <s v="Shadow"/>
    <n v="1992"/>
    <x v="16"/>
    <x v="1"/>
    <n v="152"/>
    <n v="4"/>
    <x v="3"/>
    <s v="front wheel drive"/>
    <n v="2"/>
    <s v="Performance"/>
    <s v="Compact"/>
    <s v="Convertible"/>
    <n v="24"/>
    <n v="18"/>
    <n v="1851"/>
    <x v="176"/>
  </r>
  <r>
    <x v="22"/>
    <s v="Shadow"/>
    <n v="1992"/>
    <x v="16"/>
    <x v="1"/>
    <n v="152"/>
    <n v="4"/>
    <x v="3"/>
    <s v="front wheel drive"/>
    <n v="2"/>
    <s v="Hatchback,Performance"/>
    <s v="Compact"/>
    <s v="2dr Hatchback"/>
    <n v="24"/>
    <n v="18"/>
    <n v="1851"/>
    <x v="176"/>
  </r>
  <r>
    <x v="26"/>
    <n v="740"/>
    <n v="1990"/>
    <x v="7"/>
    <x v="1"/>
    <n v="153"/>
    <n v="4"/>
    <x v="3"/>
    <s v="rear wheel drive"/>
    <n v="4"/>
    <s v="Luxury"/>
    <s v="Midsize"/>
    <s v="Sedan"/>
    <n v="23"/>
    <n v="18"/>
    <n v="870"/>
    <x v="176"/>
  </r>
  <r>
    <x v="24"/>
    <s v="Skylark"/>
    <n v="1997"/>
    <x v="22"/>
    <x v="1"/>
    <n v="155"/>
    <n v="6"/>
    <x v="1"/>
    <s v="front wheel drive"/>
    <n v="4"/>
    <s v="N/A"/>
    <s v="Midsize"/>
    <s v="Sedan"/>
    <n v="26"/>
    <n v="18"/>
    <n v="155"/>
    <x v="176"/>
  </r>
  <r>
    <x v="24"/>
    <s v="Skylark"/>
    <n v="1997"/>
    <x v="22"/>
    <x v="1"/>
    <n v="155"/>
    <n v="6"/>
    <x v="1"/>
    <s v="front wheel drive"/>
    <n v="2"/>
    <s v="N/A"/>
    <s v="Midsize"/>
    <s v="Coupe"/>
    <n v="26"/>
    <n v="18"/>
    <n v="155"/>
    <x v="176"/>
  </r>
  <r>
    <x v="2"/>
    <s v="Beretta"/>
    <n v="1996"/>
    <x v="21"/>
    <x v="1"/>
    <n v="155"/>
    <n v="6"/>
    <x v="1"/>
    <s v="front wheel drive"/>
    <n v="2"/>
    <s v="Performance"/>
    <s v="Midsize"/>
    <s v="Coupe"/>
    <n v="27"/>
    <n v="18"/>
    <n v="1385"/>
    <x v="176"/>
  </r>
  <r>
    <x v="29"/>
    <s v="Cutlass"/>
    <n v="1997"/>
    <x v="22"/>
    <x v="1"/>
    <n v="155"/>
    <n v="6"/>
    <x v="1"/>
    <s v="front wheel drive"/>
    <n v="4"/>
    <s v="N/A"/>
    <s v="Midsize"/>
    <s v="Sedan"/>
    <n v="26"/>
    <n v="18"/>
    <n v="26"/>
    <x v="176"/>
  </r>
  <r>
    <x v="18"/>
    <s v="Verona"/>
    <n v="2005"/>
    <x v="20"/>
    <x v="1"/>
    <n v="155"/>
    <n v="6"/>
    <x v="1"/>
    <s v="front wheel drive"/>
    <n v="4"/>
    <s v="N/A"/>
    <s v="Midsize"/>
    <s v="Sedan"/>
    <n v="25"/>
    <n v="18"/>
    <n v="481"/>
    <x v="1421"/>
  </r>
  <r>
    <x v="18"/>
    <s v="Verona"/>
    <n v="2005"/>
    <x v="20"/>
    <x v="1"/>
    <n v="155"/>
    <n v="6"/>
    <x v="1"/>
    <s v="front wheel drive"/>
    <n v="4"/>
    <s v="N/A"/>
    <s v="Midsize"/>
    <s v="Sedan"/>
    <n v="25"/>
    <n v="18"/>
    <n v="481"/>
    <x v="1475"/>
  </r>
  <r>
    <x v="18"/>
    <s v="Verona"/>
    <n v="2005"/>
    <x v="20"/>
    <x v="1"/>
    <n v="155"/>
    <n v="6"/>
    <x v="1"/>
    <s v="front wheel drive"/>
    <n v="4"/>
    <s v="N/A"/>
    <s v="Midsize"/>
    <s v="Sedan"/>
    <n v="25"/>
    <n v="18"/>
    <n v="481"/>
    <x v="1944"/>
  </r>
  <r>
    <x v="18"/>
    <s v="Verona"/>
    <n v="2005"/>
    <x v="20"/>
    <x v="1"/>
    <n v="155"/>
    <n v="6"/>
    <x v="1"/>
    <s v="front wheel drive"/>
    <n v="4"/>
    <s v="N/A"/>
    <s v="Midsize"/>
    <s v="Sedan"/>
    <n v="25"/>
    <n v="18"/>
    <n v="481"/>
    <x v="3025"/>
  </r>
  <r>
    <x v="10"/>
    <s v="300-Class"/>
    <n v="1992"/>
    <x v="16"/>
    <x v="1"/>
    <n v="158"/>
    <n v="6"/>
    <x v="1"/>
    <s v="rear wheel drive"/>
    <n v="4"/>
    <s v="Luxury"/>
    <s v="Midsize"/>
    <s v="Sedan"/>
    <n v="23"/>
    <n v="18"/>
    <n v="617"/>
    <x v="176"/>
  </r>
  <r>
    <x v="5"/>
    <s v="Corrado"/>
    <n v="1992"/>
    <x v="16"/>
    <x v="1"/>
    <n v="158"/>
    <n v="4"/>
    <x v="3"/>
    <s v="front wheel drive"/>
    <n v="2"/>
    <s v="Hatchback,Performance"/>
    <s v="Compact"/>
    <s v="2dr Hatchback"/>
    <n v="26"/>
    <n v="18"/>
    <n v="873"/>
    <x v="176"/>
  </r>
  <r>
    <x v="11"/>
    <s v="Tacoma"/>
    <n v="2015"/>
    <x v="0"/>
    <x v="1"/>
    <n v="159"/>
    <n v="4"/>
    <x v="3"/>
    <s v="four wheel drive"/>
    <n v="4"/>
    <s v="N/A"/>
    <s v="Compact"/>
    <s v="Extended Cab Pickup"/>
    <n v="20"/>
    <n v="18"/>
    <n v="2031"/>
    <x v="241"/>
  </r>
  <r>
    <x v="11"/>
    <s v="Tacoma"/>
    <n v="2015"/>
    <x v="0"/>
    <x v="1"/>
    <n v="159"/>
    <n v="4"/>
    <x v="1"/>
    <s v="four wheel drive"/>
    <n v="4"/>
    <s v="N/A"/>
    <s v="Compact"/>
    <s v="Extended Cab Pickup"/>
    <n v="21"/>
    <n v="18"/>
    <n v="2031"/>
    <x v="1988"/>
  </r>
  <r>
    <x v="2"/>
    <s v="Beretta"/>
    <n v="1995"/>
    <x v="14"/>
    <x v="1"/>
    <n v="160"/>
    <n v="6"/>
    <x v="1"/>
    <s v="front wheel drive"/>
    <n v="2"/>
    <s v="Performance"/>
    <s v="Midsize"/>
    <s v="Coupe"/>
    <n v="27"/>
    <n v="18"/>
    <n v="1385"/>
    <x v="176"/>
  </r>
  <r>
    <x v="29"/>
    <s v="Ciera"/>
    <n v="1996"/>
    <x v="21"/>
    <x v="1"/>
    <n v="160"/>
    <n v="6"/>
    <x v="1"/>
    <s v="front wheel drive"/>
    <n v="4"/>
    <s v="N/A"/>
    <s v="Midsize"/>
    <s v="Wagon"/>
    <n v="26"/>
    <n v="18"/>
    <n v="26"/>
    <x v="176"/>
  </r>
  <r>
    <x v="29"/>
    <s v="Cutlass Ciera"/>
    <n v="1993"/>
    <x v="17"/>
    <x v="1"/>
    <n v="160"/>
    <n v="6"/>
    <x v="1"/>
    <s v="front wheel drive"/>
    <n v="4"/>
    <s v="N/A"/>
    <s v="Midsize"/>
    <s v="Wagon"/>
    <n v="26"/>
    <n v="18"/>
    <n v="26"/>
    <x v="176"/>
  </r>
  <r>
    <x v="29"/>
    <s v="Cutlass Ciera"/>
    <n v="1993"/>
    <x v="17"/>
    <x v="1"/>
    <n v="160"/>
    <n v="4"/>
    <x v="1"/>
    <s v="front wheel drive"/>
    <n v="4"/>
    <s v="N/A"/>
    <s v="Midsize"/>
    <s v="Wagon"/>
    <n v="26"/>
    <n v="18"/>
    <n v="26"/>
    <x v="176"/>
  </r>
  <r>
    <x v="29"/>
    <s v="Cutlass Supreme"/>
    <n v="1996"/>
    <x v="21"/>
    <x v="1"/>
    <n v="160"/>
    <n v="6"/>
    <x v="1"/>
    <s v="front wheel drive"/>
    <n v="4"/>
    <s v="N/A"/>
    <s v="Midsize"/>
    <s v="Sedan"/>
    <n v="26"/>
    <n v="18"/>
    <n v="26"/>
    <x v="176"/>
  </r>
  <r>
    <x v="29"/>
    <s v="Cutlass Supreme"/>
    <n v="1997"/>
    <x v="22"/>
    <x v="1"/>
    <n v="160"/>
    <n v="6"/>
    <x v="1"/>
    <s v="front wheel drive"/>
    <n v="4"/>
    <s v="N/A"/>
    <s v="Midsize"/>
    <s v="Sedan"/>
    <n v="26"/>
    <n v="18"/>
    <n v="26"/>
    <x v="176"/>
  </r>
  <r>
    <x v="29"/>
    <s v="Cutlass Supreme"/>
    <n v="1996"/>
    <x v="21"/>
    <x v="1"/>
    <n v="160"/>
    <n v="6"/>
    <x v="1"/>
    <s v="front wheel drive"/>
    <n v="2"/>
    <s v="N/A"/>
    <s v="Midsize"/>
    <s v="Coupe"/>
    <n v="26"/>
    <n v="18"/>
    <n v="26"/>
    <x v="176"/>
  </r>
  <r>
    <x v="29"/>
    <s v="Cutlass Supreme"/>
    <n v="1997"/>
    <x v="22"/>
    <x v="1"/>
    <n v="160"/>
    <n v="6"/>
    <x v="1"/>
    <s v="front wheel drive"/>
    <n v="2"/>
    <s v="N/A"/>
    <s v="Midsize"/>
    <s v="Coupe"/>
    <n v="26"/>
    <n v="18"/>
    <n v="26"/>
    <x v="176"/>
  </r>
  <r>
    <x v="26"/>
    <n v="740"/>
    <n v="1991"/>
    <x v="8"/>
    <x v="1"/>
    <n v="162"/>
    <n v="4"/>
    <x v="3"/>
    <s v="rear wheel drive"/>
    <n v="4"/>
    <s v="Luxury,Performance"/>
    <s v="Midsize"/>
    <s v="Wagon"/>
    <n v="24"/>
    <n v="18"/>
    <n v="870"/>
    <x v="176"/>
  </r>
  <r>
    <x v="26"/>
    <n v="740"/>
    <n v="1991"/>
    <x v="8"/>
    <x v="1"/>
    <n v="162"/>
    <n v="4"/>
    <x v="3"/>
    <s v="rear wheel drive"/>
    <n v="4"/>
    <s v="Luxury,Performance"/>
    <s v="Midsize"/>
    <s v="Sedan"/>
    <n v="24"/>
    <n v="18"/>
    <n v="870"/>
    <x v="176"/>
  </r>
  <r>
    <x v="8"/>
    <s v="Probe"/>
    <n v="1995"/>
    <x v="14"/>
    <x v="1"/>
    <n v="164"/>
    <n v="6"/>
    <x v="3"/>
    <s v="front wheel drive"/>
    <n v="2"/>
    <s v="Hatchback,Performance"/>
    <s v="Compact"/>
    <s v="2dr Hatchback"/>
    <n v="24"/>
    <n v="18"/>
    <n v="5657"/>
    <x v="176"/>
  </r>
  <r>
    <x v="8"/>
    <s v="Probe"/>
    <n v="1996"/>
    <x v="21"/>
    <x v="1"/>
    <n v="164"/>
    <n v="6"/>
    <x v="3"/>
    <s v="front wheel drive"/>
    <n v="2"/>
    <s v="Hatchback,Performance"/>
    <s v="Compact"/>
    <s v="2dr Hatchback"/>
    <n v="24"/>
    <n v="18"/>
    <n v="5657"/>
    <x v="176"/>
  </r>
  <r>
    <x v="8"/>
    <s v="Probe"/>
    <n v="1997"/>
    <x v="22"/>
    <x v="1"/>
    <n v="164"/>
    <n v="6"/>
    <x v="3"/>
    <s v="front wheel drive"/>
    <n v="2"/>
    <s v="Hatchback,Performance"/>
    <s v="Compact"/>
    <s v="2dr Hatchback"/>
    <n v="24"/>
    <n v="18"/>
    <n v="5657"/>
    <x v="176"/>
  </r>
  <r>
    <x v="17"/>
    <s v="MX-6"/>
    <n v="1995"/>
    <x v="14"/>
    <x v="1"/>
    <n v="164"/>
    <n v="6"/>
    <x v="3"/>
    <s v="front wheel drive"/>
    <n v="2"/>
    <s v="Performance"/>
    <s v="Compact"/>
    <s v="Coupe"/>
    <n v="24"/>
    <n v="18"/>
    <n v="586"/>
    <x v="176"/>
  </r>
  <r>
    <x v="17"/>
    <s v="MX-6"/>
    <n v="1996"/>
    <x v="21"/>
    <x v="1"/>
    <n v="164"/>
    <n v="6"/>
    <x v="3"/>
    <s v="front wheel drive"/>
    <n v="2"/>
    <s v="Performance"/>
    <s v="Compact"/>
    <s v="Coupe"/>
    <n v="24"/>
    <n v="18"/>
    <n v="586"/>
    <x v="176"/>
  </r>
  <r>
    <x v="17"/>
    <s v="MX-6"/>
    <n v="1997"/>
    <x v="22"/>
    <x v="1"/>
    <n v="164"/>
    <n v="6"/>
    <x v="3"/>
    <s v="front wheel drive"/>
    <n v="2"/>
    <s v="Performance"/>
    <s v="Compact"/>
    <s v="Coupe"/>
    <n v="24"/>
    <n v="18"/>
    <n v="586"/>
    <x v="176"/>
  </r>
  <r>
    <x v="1"/>
    <s v="Element"/>
    <n v="2009"/>
    <x v="10"/>
    <x v="1"/>
    <n v="166"/>
    <n v="4"/>
    <x v="3"/>
    <s v="all wheel drive"/>
    <n v="4"/>
    <s v="Crossover"/>
    <s v="Compact"/>
    <s v="4dr SUV"/>
    <n v="23"/>
    <n v="18"/>
    <n v="2202"/>
    <x v="3026"/>
  </r>
  <r>
    <x v="1"/>
    <s v="Element"/>
    <n v="2009"/>
    <x v="10"/>
    <x v="1"/>
    <n v="166"/>
    <n v="4"/>
    <x v="3"/>
    <s v="front wheel drive"/>
    <n v="4"/>
    <s v="Crossover"/>
    <s v="Compact"/>
    <s v="4dr SUV"/>
    <n v="23"/>
    <n v="18"/>
    <n v="2202"/>
    <x v="819"/>
  </r>
  <r>
    <x v="26"/>
    <n v="850"/>
    <n v="1995"/>
    <x v="14"/>
    <x v="1"/>
    <n v="168"/>
    <n v="5"/>
    <x v="3"/>
    <s v="front wheel drive"/>
    <n v="4"/>
    <s v="Luxury"/>
    <s v="Midsize"/>
    <s v="Sedan"/>
    <n v="26"/>
    <n v="18"/>
    <n v="870"/>
    <x v="176"/>
  </r>
  <r>
    <x v="26"/>
    <n v="850"/>
    <n v="1995"/>
    <x v="14"/>
    <x v="1"/>
    <n v="168"/>
    <n v="5"/>
    <x v="3"/>
    <s v="front wheel drive"/>
    <n v="4"/>
    <s v="Luxury"/>
    <s v="Midsize"/>
    <s v="Wagon"/>
    <n v="26"/>
    <n v="18"/>
    <n v="870"/>
    <x v="176"/>
  </r>
  <r>
    <x v="26"/>
    <n v="850"/>
    <n v="1996"/>
    <x v="21"/>
    <x v="1"/>
    <n v="168"/>
    <n v="5"/>
    <x v="3"/>
    <s v="front wheel drive"/>
    <n v="4"/>
    <s v="Luxury"/>
    <s v="Midsize"/>
    <s v="Sedan"/>
    <n v="26"/>
    <n v="18"/>
    <n v="870"/>
    <x v="176"/>
  </r>
  <r>
    <x v="26"/>
    <n v="850"/>
    <n v="1996"/>
    <x v="21"/>
    <x v="1"/>
    <n v="168"/>
    <n v="5"/>
    <x v="3"/>
    <s v="front wheel drive"/>
    <n v="4"/>
    <s v="Luxury"/>
    <s v="Midsize"/>
    <s v="Wagon"/>
    <n v="26"/>
    <n v="18"/>
    <n v="870"/>
    <x v="176"/>
  </r>
  <r>
    <x v="26"/>
    <n v="850"/>
    <n v="1997"/>
    <x v="22"/>
    <x v="1"/>
    <n v="168"/>
    <n v="5"/>
    <x v="3"/>
    <s v="front wheel drive"/>
    <n v="4"/>
    <s v="Luxury"/>
    <s v="Midsize"/>
    <s v="Sedan"/>
    <n v="26"/>
    <n v="18"/>
    <n v="870"/>
    <x v="176"/>
  </r>
  <r>
    <x v="26"/>
    <n v="850"/>
    <n v="1997"/>
    <x v="22"/>
    <x v="1"/>
    <n v="168"/>
    <n v="5"/>
    <x v="3"/>
    <s v="front wheel drive"/>
    <n v="4"/>
    <s v="Luxury"/>
    <s v="Midsize"/>
    <s v="Wagon"/>
    <n v="26"/>
    <n v="18"/>
    <n v="870"/>
    <x v="176"/>
  </r>
  <r>
    <x v="2"/>
    <s v="Beretta"/>
    <n v="1994"/>
    <x v="23"/>
    <x v="1"/>
    <n v="170"/>
    <n v="4"/>
    <x v="3"/>
    <s v="front wheel drive"/>
    <n v="2"/>
    <s v="Performance"/>
    <s v="Compact"/>
    <s v="Coupe"/>
    <n v="27"/>
    <n v="18"/>
    <n v="1385"/>
    <x v="176"/>
  </r>
  <r>
    <x v="8"/>
    <s v="Contour"/>
    <n v="2000"/>
    <x v="13"/>
    <x v="1"/>
    <n v="170"/>
    <n v="6"/>
    <x v="3"/>
    <s v="front wheel drive"/>
    <n v="4"/>
    <s v="N/A"/>
    <s v="Midsize"/>
    <s v="Sedan"/>
    <n v="27"/>
    <n v="18"/>
    <n v="5657"/>
    <x v="176"/>
  </r>
  <r>
    <x v="29"/>
    <s v="Alero"/>
    <n v="2002"/>
    <x v="27"/>
    <x v="1"/>
    <n v="170"/>
    <n v="6"/>
    <x v="1"/>
    <s v="front wheel drive"/>
    <n v="4"/>
    <s v="N/A"/>
    <s v="Midsize"/>
    <s v="Sedan"/>
    <n v="27"/>
    <n v="18"/>
    <n v="26"/>
    <x v="3027"/>
  </r>
  <r>
    <x v="29"/>
    <s v="Alero"/>
    <n v="2002"/>
    <x v="27"/>
    <x v="1"/>
    <n v="170"/>
    <n v="6"/>
    <x v="1"/>
    <s v="front wheel drive"/>
    <n v="4"/>
    <s v="N/A"/>
    <s v="Midsize"/>
    <s v="Sedan"/>
    <n v="27"/>
    <n v="18"/>
    <n v="26"/>
    <x v="3028"/>
  </r>
  <r>
    <x v="29"/>
    <s v="Alero"/>
    <n v="2003"/>
    <x v="18"/>
    <x v="1"/>
    <n v="170"/>
    <n v="6"/>
    <x v="1"/>
    <s v="front wheel drive"/>
    <n v="4"/>
    <s v="N/A"/>
    <s v="Midsize"/>
    <s v="Sedan"/>
    <n v="27"/>
    <n v="18"/>
    <n v="26"/>
    <x v="3029"/>
  </r>
  <r>
    <x v="29"/>
    <s v="Alero"/>
    <n v="2003"/>
    <x v="18"/>
    <x v="1"/>
    <n v="170"/>
    <n v="6"/>
    <x v="1"/>
    <s v="front wheel drive"/>
    <n v="4"/>
    <s v="N/A"/>
    <s v="Midsize"/>
    <s v="Sedan"/>
    <n v="27"/>
    <n v="18"/>
    <n v="26"/>
    <x v="3030"/>
  </r>
  <r>
    <x v="29"/>
    <s v="Alero"/>
    <n v="2004"/>
    <x v="19"/>
    <x v="1"/>
    <n v="170"/>
    <n v="6"/>
    <x v="1"/>
    <s v="front wheel drive"/>
    <n v="4"/>
    <s v="N/A"/>
    <s v="Midsize"/>
    <s v="Sedan"/>
    <n v="27"/>
    <n v="18"/>
    <n v="26"/>
    <x v="3031"/>
  </r>
  <r>
    <x v="29"/>
    <s v="Alero"/>
    <n v="2004"/>
    <x v="19"/>
    <x v="1"/>
    <n v="170"/>
    <n v="6"/>
    <x v="1"/>
    <s v="front wheel drive"/>
    <n v="4"/>
    <s v="N/A"/>
    <s v="Midsize"/>
    <s v="Sedan"/>
    <n v="27"/>
    <n v="18"/>
    <n v="26"/>
    <x v="1250"/>
  </r>
  <r>
    <x v="29"/>
    <s v="Alero"/>
    <n v="2002"/>
    <x v="27"/>
    <x v="1"/>
    <n v="170"/>
    <n v="6"/>
    <x v="1"/>
    <s v="front wheel drive"/>
    <n v="2"/>
    <s v="N/A"/>
    <s v="Midsize"/>
    <s v="Coupe"/>
    <n v="27"/>
    <n v="18"/>
    <n v="26"/>
    <x v="1014"/>
  </r>
  <r>
    <x v="29"/>
    <s v="Alero"/>
    <n v="2002"/>
    <x v="27"/>
    <x v="1"/>
    <n v="170"/>
    <n v="6"/>
    <x v="1"/>
    <s v="front wheel drive"/>
    <n v="2"/>
    <s v="N/A"/>
    <s v="Midsize"/>
    <s v="Coupe"/>
    <n v="27"/>
    <n v="18"/>
    <n v="26"/>
    <x v="3027"/>
  </r>
  <r>
    <x v="29"/>
    <s v="Alero"/>
    <n v="2003"/>
    <x v="18"/>
    <x v="1"/>
    <n v="170"/>
    <n v="6"/>
    <x v="1"/>
    <s v="front wheel drive"/>
    <n v="2"/>
    <s v="N/A"/>
    <s v="Midsize"/>
    <s v="Coupe"/>
    <n v="27"/>
    <n v="18"/>
    <n v="26"/>
    <x v="3029"/>
  </r>
  <r>
    <x v="29"/>
    <s v="Alero"/>
    <n v="2003"/>
    <x v="18"/>
    <x v="1"/>
    <n v="170"/>
    <n v="6"/>
    <x v="1"/>
    <s v="front wheel drive"/>
    <n v="2"/>
    <s v="N/A"/>
    <s v="Midsize"/>
    <s v="Coupe"/>
    <n v="27"/>
    <n v="18"/>
    <n v="26"/>
    <x v="1710"/>
  </r>
  <r>
    <x v="29"/>
    <s v="Alero"/>
    <n v="2004"/>
    <x v="19"/>
    <x v="1"/>
    <n v="170"/>
    <n v="6"/>
    <x v="1"/>
    <s v="front wheel drive"/>
    <n v="2"/>
    <s v="N/A"/>
    <s v="Midsize"/>
    <s v="Coupe"/>
    <n v="27"/>
    <n v="18"/>
    <n v="26"/>
    <x v="1697"/>
  </r>
  <r>
    <x v="29"/>
    <s v="Alero"/>
    <n v="2004"/>
    <x v="19"/>
    <x v="1"/>
    <n v="170"/>
    <n v="6"/>
    <x v="1"/>
    <s v="front wheel drive"/>
    <n v="2"/>
    <s v="N/A"/>
    <s v="Midsize"/>
    <s v="Coupe"/>
    <n v="27"/>
    <n v="18"/>
    <n v="26"/>
    <x v="3031"/>
  </r>
  <r>
    <x v="25"/>
    <s v="Grand Am"/>
    <n v="2003"/>
    <x v="18"/>
    <x v="1"/>
    <n v="170"/>
    <n v="6"/>
    <x v="1"/>
    <s v="front wheel drive"/>
    <n v="4"/>
    <s v="N/A"/>
    <s v="Midsize"/>
    <s v="Sedan"/>
    <n v="27"/>
    <n v="18"/>
    <n v="210"/>
    <x v="605"/>
  </r>
  <r>
    <x v="25"/>
    <s v="Grand Am"/>
    <n v="2004"/>
    <x v="19"/>
    <x v="1"/>
    <n v="170"/>
    <n v="6"/>
    <x v="1"/>
    <s v="front wheel drive"/>
    <n v="4"/>
    <s v="N/A"/>
    <s v="Midsize"/>
    <s v="Sedan"/>
    <n v="27"/>
    <n v="18"/>
    <n v="210"/>
    <x v="3032"/>
  </r>
  <r>
    <x v="34"/>
    <n v="9000"/>
    <n v="1996"/>
    <x v="21"/>
    <x v="1"/>
    <n v="170"/>
    <n v="4"/>
    <x v="3"/>
    <s v="front wheel drive"/>
    <n v="4"/>
    <s v="Hatchback,Luxury"/>
    <s v="Midsize"/>
    <s v="4dr Hatchback"/>
    <n v="25"/>
    <n v="18"/>
    <n v="376"/>
    <x v="176"/>
  </r>
  <r>
    <x v="34"/>
    <n v="9000"/>
    <n v="1997"/>
    <x v="22"/>
    <x v="1"/>
    <n v="170"/>
    <n v="4"/>
    <x v="3"/>
    <s v="front wheel drive"/>
    <n v="4"/>
    <s v="Hatchback,Luxury"/>
    <s v="Midsize"/>
    <s v="4dr Hatchback"/>
    <n v="26"/>
    <n v="18"/>
    <n v="376"/>
    <x v="176"/>
  </r>
  <r>
    <x v="19"/>
    <n v="90"/>
    <n v="1993"/>
    <x v="17"/>
    <x v="1"/>
    <n v="172"/>
    <n v="6"/>
    <x v="3"/>
    <s v="front wheel drive"/>
    <n v="4"/>
    <s v="Luxury"/>
    <s v="Compact"/>
    <s v="Sedan"/>
    <n v="24"/>
    <n v="18"/>
    <n v="3105"/>
    <x v="176"/>
  </r>
  <r>
    <x v="19"/>
    <n v="90"/>
    <n v="1994"/>
    <x v="23"/>
    <x v="1"/>
    <n v="172"/>
    <n v="6"/>
    <x v="3"/>
    <s v="front wheel drive"/>
    <n v="4"/>
    <s v="Luxury"/>
    <s v="Compact"/>
    <s v="Sedan"/>
    <n v="24"/>
    <n v="18"/>
    <n v="3105"/>
    <x v="176"/>
  </r>
  <r>
    <x v="24"/>
    <s v="Century"/>
    <n v="2003"/>
    <x v="18"/>
    <x v="1"/>
    <n v="175"/>
    <n v="6"/>
    <x v="1"/>
    <s v="front wheel drive"/>
    <n v="4"/>
    <s v="N/A"/>
    <s v="Midsize"/>
    <s v="Sedan"/>
    <n v="26"/>
    <n v="18"/>
    <n v="155"/>
    <x v="3033"/>
  </r>
  <r>
    <x v="24"/>
    <s v="Century"/>
    <n v="2004"/>
    <x v="19"/>
    <x v="1"/>
    <n v="175"/>
    <n v="6"/>
    <x v="1"/>
    <s v="front wheel drive"/>
    <n v="4"/>
    <s v="N/A"/>
    <s v="Midsize"/>
    <s v="Sedan"/>
    <n v="27"/>
    <n v="18"/>
    <n v="155"/>
    <x v="3034"/>
  </r>
  <r>
    <x v="24"/>
    <s v="Century"/>
    <n v="2005"/>
    <x v="20"/>
    <x v="1"/>
    <n v="175"/>
    <n v="6"/>
    <x v="1"/>
    <s v="front wheel drive"/>
    <n v="4"/>
    <s v="N/A"/>
    <s v="Midsize"/>
    <s v="Sedan"/>
    <n v="27"/>
    <n v="18"/>
    <n v="155"/>
    <x v="322"/>
  </r>
  <r>
    <x v="2"/>
    <s v="Lumina"/>
    <n v="2000"/>
    <x v="13"/>
    <x v="1"/>
    <n v="175"/>
    <n v="6"/>
    <x v="1"/>
    <s v="front wheel drive"/>
    <n v="4"/>
    <s v="N/A"/>
    <s v="Midsize"/>
    <s v="Sedan"/>
    <n v="27"/>
    <n v="18"/>
    <n v="1385"/>
    <x v="3035"/>
  </r>
  <r>
    <x v="2"/>
    <s v="Lumina"/>
    <n v="2001"/>
    <x v="15"/>
    <x v="1"/>
    <n v="175"/>
    <n v="6"/>
    <x v="1"/>
    <s v="front wheel drive"/>
    <n v="4"/>
    <s v="N/A"/>
    <s v="Midsize"/>
    <s v="Sedan"/>
    <n v="26"/>
    <n v="18"/>
    <n v="1385"/>
    <x v="1612"/>
  </r>
  <r>
    <x v="25"/>
    <s v="Grand Am"/>
    <n v="2003"/>
    <x v="18"/>
    <x v="1"/>
    <n v="175"/>
    <n v="6"/>
    <x v="1"/>
    <s v="front wheel drive"/>
    <n v="4"/>
    <s v="N/A"/>
    <s v="Midsize"/>
    <s v="Sedan"/>
    <n v="27"/>
    <n v="18"/>
    <n v="210"/>
    <x v="1775"/>
  </r>
  <r>
    <x v="25"/>
    <s v="Grand Am"/>
    <n v="2003"/>
    <x v="18"/>
    <x v="1"/>
    <n v="175"/>
    <n v="6"/>
    <x v="1"/>
    <s v="front wheel drive"/>
    <n v="4"/>
    <s v="N/A"/>
    <s v="Midsize"/>
    <s v="Sedan"/>
    <n v="27"/>
    <n v="18"/>
    <n v="210"/>
    <x v="3036"/>
  </r>
  <r>
    <x v="25"/>
    <s v="Grand Am"/>
    <n v="2004"/>
    <x v="19"/>
    <x v="1"/>
    <n v="175"/>
    <n v="6"/>
    <x v="1"/>
    <s v="front wheel drive"/>
    <n v="4"/>
    <s v="N/A"/>
    <s v="Midsize"/>
    <s v="Sedan"/>
    <n v="27"/>
    <n v="18"/>
    <n v="210"/>
    <x v="2724"/>
  </r>
  <r>
    <x v="25"/>
    <s v="Grand Am"/>
    <n v="2004"/>
    <x v="19"/>
    <x v="1"/>
    <n v="175"/>
    <n v="6"/>
    <x v="1"/>
    <s v="front wheel drive"/>
    <n v="4"/>
    <s v="N/A"/>
    <s v="Midsize"/>
    <s v="Sedan"/>
    <n v="27"/>
    <n v="18"/>
    <n v="210"/>
    <x v="3037"/>
  </r>
  <r>
    <x v="25"/>
    <s v="Grand Am"/>
    <n v="2003"/>
    <x v="18"/>
    <x v="1"/>
    <n v="175"/>
    <n v="6"/>
    <x v="1"/>
    <s v="front wheel drive"/>
    <n v="2"/>
    <s v="N/A"/>
    <s v="Midsize"/>
    <s v="Coupe"/>
    <n v="27"/>
    <n v="18"/>
    <n v="210"/>
    <x v="3036"/>
  </r>
  <r>
    <x v="25"/>
    <s v="Grand Am"/>
    <n v="2003"/>
    <x v="18"/>
    <x v="1"/>
    <n v="175"/>
    <n v="6"/>
    <x v="1"/>
    <s v="front wheel drive"/>
    <n v="2"/>
    <s v="N/A"/>
    <s v="Midsize"/>
    <s v="Coupe"/>
    <n v="27"/>
    <n v="18"/>
    <n v="210"/>
    <x v="1775"/>
  </r>
  <r>
    <x v="25"/>
    <s v="Grand Am"/>
    <n v="2004"/>
    <x v="19"/>
    <x v="1"/>
    <n v="175"/>
    <n v="6"/>
    <x v="1"/>
    <s v="front wheel drive"/>
    <n v="2"/>
    <s v="N/A"/>
    <s v="Midsize"/>
    <s v="Coupe"/>
    <n v="27"/>
    <n v="18"/>
    <n v="210"/>
    <x v="3037"/>
  </r>
  <r>
    <x v="25"/>
    <s v="Grand Am"/>
    <n v="2004"/>
    <x v="19"/>
    <x v="1"/>
    <n v="175"/>
    <n v="6"/>
    <x v="1"/>
    <s v="front wheel drive"/>
    <n v="2"/>
    <s v="N/A"/>
    <s v="Midsize"/>
    <s v="Coupe"/>
    <n v="27"/>
    <n v="18"/>
    <n v="210"/>
    <x v="2724"/>
  </r>
  <r>
    <x v="25"/>
    <s v="Grand Am"/>
    <n v="2005"/>
    <x v="20"/>
    <x v="1"/>
    <n v="175"/>
    <n v="6"/>
    <x v="1"/>
    <s v="front wheel drive"/>
    <n v="2"/>
    <s v="N/A"/>
    <s v="Midsize"/>
    <s v="Coupe"/>
    <n v="27"/>
    <n v="18"/>
    <n v="210"/>
    <x v="3038"/>
  </r>
  <r>
    <x v="25"/>
    <s v="Grand Am"/>
    <n v="2005"/>
    <x v="20"/>
    <x v="1"/>
    <n v="175"/>
    <n v="6"/>
    <x v="1"/>
    <s v="front wheel drive"/>
    <n v="2"/>
    <s v="N/A"/>
    <s v="Midsize"/>
    <s v="Coupe"/>
    <n v="27"/>
    <n v="18"/>
    <n v="210"/>
    <x v="749"/>
  </r>
  <r>
    <x v="15"/>
    <s v="Vigor"/>
    <n v="1992"/>
    <x v="16"/>
    <x v="1"/>
    <n v="176"/>
    <n v="5"/>
    <x v="3"/>
    <s v="front wheel drive"/>
    <n v="4"/>
    <s v="Luxury"/>
    <s v="Midsize"/>
    <s v="Sedan"/>
    <n v="24"/>
    <n v="18"/>
    <n v="204"/>
    <x v="176"/>
  </r>
  <r>
    <x v="15"/>
    <s v="Vigor"/>
    <n v="1993"/>
    <x v="17"/>
    <x v="1"/>
    <n v="176"/>
    <n v="5"/>
    <x v="3"/>
    <s v="front wheel drive"/>
    <n v="4"/>
    <s v="Luxury"/>
    <s v="Midsize"/>
    <s v="Sedan"/>
    <n v="24"/>
    <n v="18"/>
    <n v="204"/>
    <x v="176"/>
  </r>
  <r>
    <x v="15"/>
    <s v="Vigor"/>
    <n v="1994"/>
    <x v="23"/>
    <x v="1"/>
    <n v="176"/>
    <n v="5"/>
    <x v="3"/>
    <s v="front wheel drive"/>
    <n v="4"/>
    <s v="Luxury"/>
    <s v="Midsize"/>
    <s v="Sedan"/>
    <n v="24"/>
    <n v="18"/>
    <n v="204"/>
    <x v="176"/>
  </r>
  <r>
    <x v="22"/>
    <s v="Magnum"/>
    <n v="2008"/>
    <x v="12"/>
    <x v="1"/>
    <n v="178"/>
    <n v="6"/>
    <x v="1"/>
    <s v="rear wheel drive"/>
    <n v="4"/>
    <s v="N/A"/>
    <s v="Large"/>
    <s v="Wagon"/>
    <n v="26"/>
    <n v="18"/>
    <n v="1851"/>
    <x v="3039"/>
  </r>
  <r>
    <x v="17"/>
    <s v="Mazdaspeed MX-5 Miata"/>
    <n v="2004"/>
    <x v="19"/>
    <x v="2"/>
    <n v="178"/>
    <n v="4"/>
    <x v="3"/>
    <s v="rear wheel drive"/>
    <n v="2"/>
    <s v="Factory Tuner,Performance"/>
    <s v="Compact"/>
    <s v="Convertible"/>
    <n v="24"/>
    <n v="18"/>
    <n v="586"/>
    <x v="1495"/>
  </r>
  <r>
    <x v="17"/>
    <s v="Mazdaspeed MX-5 Miata"/>
    <n v="2005"/>
    <x v="20"/>
    <x v="2"/>
    <n v="178"/>
    <n v="4"/>
    <x v="3"/>
    <s v="rear wheel drive"/>
    <n v="2"/>
    <s v="Factory Tuner,Performance"/>
    <s v="Compact"/>
    <s v="Convertible"/>
    <n v="24"/>
    <n v="18"/>
    <n v="586"/>
    <x v="3040"/>
  </r>
  <r>
    <x v="17"/>
    <s v="Mazdaspeed MX-5 Miata"/>
    <n v="2005"/>
    <x v="20"/>
    <x v="2"/>
    <n v="178"/>
    <n v="4"/>
    <x v="3"/>
    <s v="rear wheel drive"/>
    <n v="2"/>
    <s v="Factory Tuner,Performance"/>
    <s v="Compact"/>
    <s v="Convertible"/>
    <n v="24"/>
    <n v="18"/>
    <n v="586"/>
    <x v="2401"/>
  </r>
  <r>
    <x v="28"/>
    <s v="PT Cruiser"/>
    <n v="2008"/>
    <x v="12"/>
    <x v="1"/>
    <n v="180"/>
    <n v="4"/>
    <x v="1"/>
    <s v="front wheel drive"/>
    <n v="4"/>
    <s v="N/A"/>
    <s v="Compact"/>
    <s v="Wagon"/>
    <n v="24"/>
    <n v="18"/>
    <n v="1013"/>
    <x v="718"/>
  </r>
  <r>
    <x v="28"/>
    <s v="PT Cruiser"/>
    <n v="2009"/>
    <x v="10"/>
    <x v="1"/>
    <n v="180"/>
    <n v="4"/>
    <x v="1"/>
    <s v="front wheel drive"/>
    <n v="4"/>
    <s v="N/A"/>
    <s v="Compact"/>
    <s v="Wagon"/>
    <n v="24"/>
    <n v="18"/>
    <n v="1013"/>
    <x v="3041"/>
  </r>
  <r>
    <x v="7"/>
    <s v="Rondo"/>
    <n v="2007"/>
    <x v="25"/>
    <x v="1"/>
    <n v="182"/>
    <n v="6"/>
    <x v="1"/>
    <s v="front wheel drive"/>
    <n v="4"/>
    <s v="N/A"/>
    <s v="Compact"/>
    <s v="Wagon"/>
    <n v="25"/>
    <n v="18"/>
    <n v="1720"/>
    <x v="564"/>
  </r>
  <r>
    <x v="7"/>
    <s v="Rondo"/>
    <n v="2007"/>
    <x v="25"/>
    <x v="1"/>
    <n v="182"/>
    <n v="6"/>
    <x v="1"/>
    <s v="front wheel drive"/>
    <n v="4"/>
    <s v="N/A"/>
    <s v="Compact"/>
    <s v="Wagon"/>
    <n v="25"/>
    <n v="18"/>
    <n v="1720"/>
    <x v="435"/>
  </r>
  <r>
    <x v="7"/>
    <s v="Rondo"/>
    <n v="2008"/>
    <x v="12"/>
    <x v="1"/>
    <n v="182"/>
    <n v="6"/>
    <x v="1"/>
    <s v="front wheel drive"/>
    <n v="4"/>
    <s v="N/A"/>
    <s v="Compact"/>
    <s v="Wagon"/>
    <n v="26"/>
    <n v="18"/>
    <n v="1720"/>
    <x v="435"/>
  </r>
  <r>
    <x v="7"/>
    <s v="Rondo"/>
    <n v="2008"/>
    <x v="12"/>
    <x v="1"/>
    <n v="182"/>
    <n v="6"/>
    <x v="1"/>
    <s v="front wheel drive"/>
    <n v="4"/>
    <s v="N/A"/>
    <s v="Compact"/>
    <s v="Wagon"/>
    <n v="26"/>
    <n v="18"/>
    <n v="1720"/>
    <x v="564"/>
  </r>
  <r>
    <x v="0"/>
    <s v="Z3"/>
    <n v="2001"/>
    <x v="15"/>
    <x v="2"/>
    <n v="184"/>
    <n v="6"/>
    <x v="3"/>
    <s v="rear wheel drive"/>
    <n v="2"/>
    <s v="Luxury,Performance"/>
    <s v="Compact"/>
    <s v="Convertible"/>
    <n v="25"/>
    <n v="18"/>
    <n v="3916"/>
    <x v="1104"/>
  </r>
  <r>
    <x v="0"/>
    <s v="Z3"/>
    <n v="2002"/>
    <x v="27"/>
    <x v="2"/>
    <n v="184"/>
    <n v="6"/>
    <x v="3"/>
    <s v="rear wheel drive"/>
    <n v="2"/>
    <s v="Luxury,Performance"/>
    <s v="Compact"/>
    <s v="Convertible"/>
    <n v="25"/>
    <n v="18"/>
    <n v="3916"/>
    <x v="1104"/>
  </r>
  <r>
    <x v="2"/>
    <s v="Colorado"/>
    <n v="2012"/>
    <x v="5"/>
    <x v="1"/>
    <n v="185"/>
    <n v="4"/>
    <x v="3"/>
    <s v="four wheel drive"/>
    <n v="4"/>
    <s v="N/A"/>
    <s v="Compact"/>
    <s v="Extended Cab Pickup"/>
    <n v="24"/>
    <n v="18"/>
    <n v="1385"/>
    <x v="1644"/>
  </r>
  <r>
    <x v="2"/>
    <s v="Colorado"/>
    <n v="2012"/>
    <x v="5"/>
    <x v="1"/>
    <n v="185"/>
    <n v="4"/>
    <x v="1"/>
    <s v="rear wheel drive"/>
    <n v="4"/>
    <s v="N/A"/>
    <s v="Compact"/>
    <s v="Extended Cab Pickup"/>
    <n v="25"/>
    <n v="18"/>
    <n v="1385"/>
    <x v="478"/>
  </r>
  <r>
    <x v="2"/>
    <s v="Colorado"/>
    <n v="2012"/>
    <x v="5"/>
    <x v="1"/>
    <n v="185"/>
    <n v="4"/>
    <x v="3"/>
    <s v="rear wheel drive"/>
    <n v="4"/>
    <s v="N/A"/>
    <s v="Compact"/>
    <s v="Extended Cab Pickup"/>
    <n v="25"/>
    <n v="18"/>
    <n v="1385"/>
    <x v="1679"/>
  </r>
  <r>
    <x v="2"/>
    <s v="Colorado"/>
    <n v="2012"/>
    <x v="5"/>
    <x v="1"/>
    <n v="185"/>
    <n v="4"/>
    <x v="1"/>
    <s v="rear wheel drive"/>
    <n v="4"/>
    <s v="N/A"/>
    <s v="Compact"/>
    <s v="Crew Cab Pickup"/>
    <n v="25"/>
    <n v="18"/>
    <n v="1385"/>
    <x v="3042"/>
  </r>
  <r>
    <x v="2"/>
    <s v="Colorado"/>
    <n v="2012"/>
    <x v="5"/>
    <x v="1"/>
    <n v="185"/>
    <n v="4"/>
    <x v="3"/>
    <s v="four wheel drive"/>
    <n v="2"/>
    <s v="N/A"/>
    <s v="Compact"/>
    <s v="Regular Cab Pickup"/>
    <n v="24"/>
    <n v="18"/>
    <n v="1385"/>
    <x v="3043"/>
  </r>
  <r>
    <x v="2"/>
    <s v="Colorado"/>
    <n v="2012"/>
    <x v="5"/>
    <x v="1"/>
    <n v="185"/>
    <n v="4"/>
    <x v="3"/>
    <s v="rear wheel drive"/>
    <n v="2"/>
    <s v="N/A"/>
    <s v="Compact"/>
    <s v="Regular Cab Pickup"/>
    <n v="25"/>
    <n v="18"/>
    <n v="1385"/>
    <x v="2217"/>
  </r>
  <r>
    <x v="2"/>
    <s v="Colorado"/>
    <n v="2012"/>
    <x v="5"/>
    <x v="1"/>
    <n v="185"/>
    <n v="4"/>
    <x v="1"/>
    <s v="rear wheel drive"/>
    <n v="2"/>
    <s v="N/A"/>
    <s v="Compact"/>
    <s v="Regular Cab Pickup"/>
    <n v="25"/>
    <n v="18"/>
    <n v="1385"/>
    <x v="3044"/>
  </r>
  <r>
    <x v="30"/>
    <s v="Canyon"/>
    <n v="2012"/>
    <x v="5"/>
    <x v="1"/>
    <n v="185"/>
    <n v="4"/>
    <x v="1"/>
    <s v="rear wheel drive"/>
    <n v="4"/>
    <s v="N/A"/>
    <s v="Compact"/>
    <s v="Crew Cab Pickup"/>
    <n v="25"/>
    <n v="18"/>
    <n v="549"/>
    <x v="65"/>
  </r>
  <r>
    <x v="30"/>
    <s v="Canyon"/>
    <n v="2012"/>
    <x v="5"/>
    <x v="1"/>
    <n v="185"/>
    <n v="4"/>
    <x v="1"/>
    <s v="rear wheel drive"/>
    <n v="4"/>
    <s v="N/A"/>
    <s v="Compact"/>
    <s v="Extended Cab Pickup"/>
    <n v="25"/>
    <n v="18"/>
    <n v="549"/>
    <x v="857"/>
  </r>
  <r>
    <x v="30"/>
    <s v="Canyon"/>
    <n v="2012"/>
    <x v="5"/>
    <x v="1"/>
    <n v="185"/>
    <n v="4"/>
    <x v="1"/>
    <s v="rear wheel drive"/>
    <n v="4"/>
    <s v="N/A"/>
    <s v="Compact"/>
    <s v="Extended Cab Pickup"/>
    <n v="25"/>
    <n v="18"/>
    <n v="549"/>
    <x v="3045"/>
  </r>
  <r>
    <x v="30"/>
    <s v="Canyon"/>
    <n v="2012"/>
    <x v="5"/>
    <x v="1"/>
    <n v="185"/>
    <n v="4"/>
    <x v="3"/>
    <s v="rear wheel drive"/>
    <n v="2"/>
    <s v="N/A"/>
    <s v="Compact"/>
    <s v="Regular Cab Pickup"/>
    <n v="25"/>
    <n v="18"/>
    <n v="549"/>
    <x v="835"/>
  </r>
  <r>
    <x v="30"/>
    <s v="Canyon"/>
    <n v="2012"/>
    <x v="5"/>
    <x v="1"/>
    <n v="185"/>
    <n v="4"/>
    <x v="1"/>
    <s v="rear wheel drive"/>
    <n v="2"/>
    <s v="N/A"/>
    <s v="Compact"/>
    <s v="Regular Cab Pickup"/>
    <n v="25"/>
    <n v="18"/>
    <n v="549"/>
    <x v="3046"/>
  </r>
  <r>
    <x v="34"/>
    <n v="900"/>
    <n v="1997"/>
    <x v="22"/>
    <x v="1"/>
    <n v="185"/>
    <n v="4"/>
    <x v="3"/>
    <s v="front wheel drive"/>
    <n v="4"/>
    <s v="Hatchback,Luxury,Performance"/>
    <s v="Compact"/>
    <s v="4dr Hatchback"/>
    <n v="25"/>
    <n v="18"/>
    <n v="376"/>
    <x v="176"/>
  </r>
  <r>
    <x v="34"/>
    <n v="900"/>
    <n v="1998"/>
    <x v="26"/>
    <x v="1"/>
    <n v="185"/>
    <n v="4"/>
    <x v="3"/>
    <s v="front wheel drive"/>
    <n v="4"/>
    <s v="Hatchback,Luxury,Performance"/>
    <s v="Compact"/>
    <s v="4dr Hatchback"/>
    <n v="24"/>
    <n v="18"/>
    <n v="376"/>
    <x v="176"/>
  </r>
  <r>
    <x v="34"/>
    <n v="900"/>
    <n v="1996"/>
    <x v="21"/>
    <x v="1"/>
    <n v="185"/>
    <n v="4"/>
    <x v="3"/>
    <s v="front wheel drive"/>
    <n v="2"/>
    <s v="Hatchback,Luxury,Performance"/>
    <s v="Compact"/>
    <s v="2dr Hatchback"/>
    <n v="26"/>
    <n v="18"/>
    <n v="376"/>
    <x v="176"/>
  </r>
  <r>
    <x v="34"/>
    <n v="900"/>
    <n v="1996"/>
    <x v="21"/>
    <x v="1"/>
    <n v="185"/>
    <n v="4"/>
    <x v="3"/>
    <s v="front wheel drive"/>
    <n v="2"/>
    <s v="Luxury,Performance"/>
    <s v="Compact"/>
    <s v="Convertible"/>
    <n v="26"/>
    <n v="18"/>
    <n v="376"/>
    <x v="176"/>
  </r>
  <r>
    <x v="34"/>
    <n v="900"/>
    <n v="1997"/>
    <x v="22"/>
    <x v="1"/>
    <n v="185"/>
    <n v="4"/>
    <x v="3"/>
    <s v="front wheel drive"/>
    <n v="2"/>
    <s v="Hatchback,Luxury,Performance"/>
    <s v="Compact"/>
    <s v="2dr Hatchback"/>
    <n v="25"/>
    <n v="18"/>
    <n v="376"/>
    <x v="176"/>
  </r>
  <r>
    <x v="34"/>
    <n v="900"/>
    <n v="1997"/>
    <x v="22"/>
    <x v="1"/>
    <n v="185"/>
    <n v="4"/>
    <x v="3"/>
    <s v="front wheel drive"/>
    <n v="2"/>
    <s v="Luxury,Performance"/>
    <s v="Compact"/>
    <s v="Convertible"/>
    <n v="25"/>
    <n v="18"/>
    <n v="376"/>
    <x v="2193"/>
  </r>
  <r>
    <x v="34"/>
    <n v="900"/>
    <n v="1997"/>
    <x v="22"/>
    <x v="1"/>
    <n v="185"/>
    <n v="4"/>
    <x v="3"/>
    <s v="front wheel drive"/>
    <n v="2"/>
    <s v="Luxury,Performance"/>
    <s v="Compact"/>
    <s v="Convertible"/>
    <n v="25"/>
    <n v="18"/>
    <n v="376"/>
    <x v="3047"/>
  </r>
  <r>
    <x v="34"/>
    <n v="900"/>
    <n v="1998"/>
    <x v="26"/>
    <x v="1"/>
    <n v="185"/>
    <n v="4"/>
    <x v="3"/>
    <s v="front wheel drive"/>
    <n v="2"/>
    <s v="Hatchback,Luxury"/>
    <s v="Compact"/>
    <s v="2dr Hatchback"/>
    <n v="25"/>
    <n v="18"/>
    <n v="376"/>
    <x v="176"/>
  </r>
  <r>
    <x v="34"/>
    <n v="900"/>
    <n v="1998"/>
    <x v="26"/>
    <x v="1"/>
    <n v="185"/>
    <n v="4"/>
    <x v="3"/>
    <s v="front wheel drive"/>
    <n v="2"/>
    <s v="Luxury,Performance"/>
    <s v="Compact"/>
    <s v="Convertible"/>
    <n v="25"/>
    <n v="18"/>
    <n v="376"/>
    <x v="3048"/>
  </r>
  <r>
    <x v="34"/>
    <n v="900"/>
    <n v="1998"/>
    <x v="26"/>
    <x v="1"/>
    <n v="185"/>
    <n v="4"/>
    <x v="3"/>
    <s v="front wheel drive"/>
    <n v="2"/>
    <s v="Hatchback,Luxury,Performance"/>
    <s v="Compact"/>
    <s v="2dr Hatchback"/>
    <n v="24"/>
    <n v="18"/>
    <n v="376"/>
    <x v="176"/>
  </r>
  <r>
    <x v="28"/>
    <s v="Sebring"/>
    <n v="2008"/>
    <x v="12"/>
    <x v="6"/>
    <n v="186"/>
    <n v="6"/>
    <x v="1"/>
    <s v="front wheel drive"/>
    <n v="2"/>
    <s v="Flex Fuel"/>
    <s v="Midsize"/>
    <s v="Convertible"/>
    <n v="26"/>
    <n v="18"/>
    <n v="1013"/>
    <x v="3049"/>
  </r>
  <r>
    <x v="28"/>
    <s v="Sebring"/>
    <n v="2009"/>
    <x v="10"/>
    <x v="6"/>
    <n v="186"/>
    <n v="6"/>
    <x v="1"/>
    <s v="front wheel drive"/>
    <n v="2"/>
    <s v="Flex Fuel"/>
    <s v="Midsize"/>
    <s v="Convertible"/>
    <n v="26"/>
    <n v="18"/>
    <n v="1013"/>
    <x v="891"/>
  </r>
  <r>
    <x v="28"/>
    <s v="Sebring"/>
    <n v="2010"/>
    <x v="9"/>
    <x v="6"/>
    <n v="186"/>
    <n v="6"/>
    <x v="1"/>
    <s v="front wheel drive"/>
    <n v="2"/>
    <s v="Flex Fuel"/>
    <s v="Midsize"/>
    <s v="Convertible"/>
    <n v="26"/>
    <n v="18"/>
    <n v="1013"/>
    <x v="3050"/>
  </r>
  <r>
    <x v="22"/>
    <s v="Magnum"/>
    <n v="2006"/>
    <x v="24"/>
    <x v="1"/>
    <n v="190"/>
    <n v="6"/>
    <x v="1"/>
    <s v="rear wheel drive"/>
    <n v="4"/>
    <s v="N/A"/>
    <s v="Large"/>
    <s v="Wagon"/>
    <n v="26"/>
    <n v="18"/>
    <n v="1851"/>
    <x v="557"/>
  </r>
  <r>
    <x v="22"/>
    <s v="Magnum"/>
    <n v="2007"/>
    <x v="25"/>
    <x v="1"/>
    <n v="190"/>
    <n v="6"/>
    <x v="1"/>
    <s v="rear wheel drive"/>
    <n v="4"/>
    <s v="N/A"/>
    <s v="Large"/>
    <s v="Wagon"/>
    <n v="26"/>
    <n v="18"/>
    <n v="1851"/>
    <x v="816"/>
  </r>
  <r>
    <x v="21"/>
    <s v="I30"/>
    <n v="1999"/>
    <x v="11"/>
    <x v="1"/>
    <n v="190"/>
    <n v="6"/>
    <x v="1"/>
    <s v="front wheel drive"/>
    <n v="4"/>
    <s v="Luxury"/>
    <s v="Midsize"/>
    <s v="Sedan"/>
    <n v="25"/>
    <n v="18"/>
    <n v="190"/>
    <x v="3051"/>
  </r>
  <r>
    <x v="26"/>
    <n v="850"/>
    <n v="1997"/>
    <x v="22"/>
    <x v="1"/>
    <n v="190"/>
    <n v="5"/>
    <x v="1"/>
    <s v="front wheel drive"/>
    <n v="4"/>
    <s v="Luxury,Performance"/>
    <s v="Midsize"/>
    <s v="Wagon"/>
    <n v="24"/>
    <n v="18"/>
    <n v="870"/>
    <x v="176"/>
  </r>
  <r>
    <x v="26"/>
    <n v="850"/>
    <n v="1997"/>
    <x v="22"/>
    <x v="1"/>
    <n v="190"/>
    <n v="5"/>
    <x v="1"/>
    <s v="front wheel drive"/>
    <n v="4"/>
    <s v="Luxury,Performance"/>
    <s v="Midsize"/>
    <s v="Sedan"/>
    <n v="24"/>
    <n v="18"/>
    <n v="870"/>
    <x v="176"/>
  </r>
  <r>
    <x v="26"/>
    <s v="S70"/>
    <n v="1999"/>
    <x v="11"/>
    <x v="1"/>
    <n v="190"/>
    <n v="5"/>
    <x v="1"/>
    <s v="front wheel drive"/>
    <n v="4"/>
    <s v="Luxury"/>
    <s v="Midsize"/>
    <s v="Sedan"/>
    <n v="25"/>
    <n v="18"/>
    <n v="870"/>
    <x v="3052"/>
  </r>
  <r>
    <x v="7"/>
    <s v="Rondo"/>
    <n v="2009"/>
    <x v="10"/>
    <x v="1"/>
    <n v="192"/>
    <n v="6"/>
    <x v="1"/>
    <s v="front wheel drive"/>
    <n v="4"/>
    <s v="N/A"/>
    <s v="Compact"/>
    <s v="Wagon"/>
    <n v="26"/>
    <n v="18"/>
    <n v="1720"/>
    <x v="429"/>
  </r>
  <r>
    <x v="7"/>
    <s v="Rondo"/>
    <n v="2009"/>
    <x v="10"/>
    <x v="1"/>
    <n v="192"/>
    <n v="6"/>
    <x v="1"/>
    <s v="front wheel drive"/>
    <n v="4"/>
    <s v="N/A"/>
    <s v="Compact"/>
    <s v="Wagon"/>
    <n v="26"/>
    <n v="18"/>
    <n v="1720"/>
    <x v="583"/>
  </r>
  <r>
    <x v="23"/>
    <s v="Laser"/>
    <n v="1992"/>
    <x v="16"/>
    <x v="1"/>
    <n v="195"/>
    <n v="4"/>
    <x v="3"/>
    <s v="all wheel drive"/>
    <n v="2"/>
    <s v="Hatchback,Performance"/>
    <s v="Compact"/>
    <s v="2dr Hatchback"/>
    <n v="23"/>
    <n v="18"/>
    <n v="535"/>
    <x v="176"/>
  </r>
  <r>
    <x v="23"/>
    <s v="Laser"/>
    <n v="1993"/>
    <x v="17"/>
    <x v="1"/>
    <n v="195"/>
    <n v="4"/>
    <x v="3"/>
    <s v="all wheel drive"/>
    <n v="2"/>
    <s v="Hatchback,Performance"/>
    <s v="Compact"/>
    <s v="2dr Hatchback"/>
    <n v="23"/>
    <n v="18"/>
    <n v="535"/>
    <x v="176"/>
  </r>
  <r>
    <x v="23"/>
    <s v="Laser"/>
    <n v="1994"/>
    <x v="23"/>
    <x v="1"/>
    <n v="195"/>
    <n v="4"/>
    <x v="3"/>
    <s v="all wheel drive"/>
    <n v="2"/>
    <s v="Hatchback,Performance"/>
    <s v="Compact"/>
    <s v="2dr Hatchback"/>
    <n v="23"/>
    <n v="18"/>
    <n v="535"/>
    <x v="176"/>
  </r>
  <r>
    <x v="2"/>
    <s v="Monte Carlo"/>
    <n v="2005"/>
    <x v="20"/>
    <x v="1"/>
    <n v="200"/>
    <n v="6"/>
    <x v="1"/>
    <s v="front wheel drive"/>
    <n v="2"/>
    <s v="N/A"/>
    <s v="Midsize"/>
    <s v="Coupe"/>
    <n v="28"/>
    <n v="18"/>
    <n v="1385"/>
    <x v="571"/>
  </r>
  <r>
    <x v="28"/>
    <s v="Concorde"/>
    <n v="2002"/>
    <x v="27"/>
    <x v="1"/>
    <n v="200"/>
    <n v="6"/>
    <x v="1"/>
    <s v="four wheel drive"/>
    <n v="4"/>
    <s v="N/A"/>
    <s v="Large"/>
    <s v="Sedan"/>
    <n v="26"/>
    <n v="18"/>
    <n v="1013"/>
    <x v="186"/>
  </r>
  <r>
    <x v="22"/>
    <s v="Intrepid"/>
    <n v="2002"/>
    <x v="27"/>
    <x v="1"/>
    <n v="200"/>
    <n v="6"/>
    <x v="1"/>
    <s v="front wheel drive"/>
    <n v="4"/>
    <s v="N/A"/>
    <s v="Large"/>
    <s v="Sedan"/>
    <n v="26"/>
    <n v="18"/>
    <n v="1851"/>
    <x v="3053"/>
  </r>
  <r>
    <x v="22"/>
    <s v="Stratus"/>
    <n v="2004"/>
    <x v="19"/>
    <x v="1"/>
    <n v="200"/>
    <n v="6"/>
    <x v="3"/>
    <s v="front wheel drive"/>
    <n v="2"/>
    <s v="Performance"/>
    <s v="Midsize"/>
    <s v="Coupe"/>
    <n v="26"/>
    <n v="18"/>
    <n v="1851"/>
    <x v="1020"/>
  </r>
  <r>
    <x v="22"/>
    <s v="Stratus"/>
    <n v="2004"/>
    <x v="19"/>
    <x v="1"/>
    <n v="200"/>
    <n v="6"/>
    <x v="1"/>
    <s v="front wheel drive"/>
    <n v="2"/>
    <s v="Performance"/>
    <s v="Midsize"/>
    <s v="Coupe"/>
    <n v="25"/>
    <n v="18"/>
    <n v="1851"/>
    <x v="3054"/>
  </r>
  <r>
    <x v="22"/>
    <s v="Stratus"/>
    <n v="2005"/>
    <x v="20"/>
    <x v="1"/>
    <n v="200"/>
    <n v="6"/>
    <x v="3"/>
    <s v="front wheel drive"/>
    <n v="2"/>
    <s v="Performance"/>
    <s v="Midsize"/>
    <s v="Coupe"/>
    <n v="27"/>
    <n v="18"/>
    <n v="1851"/>
    <x v="3055"/>
  </r>
  <r>
    <x v="8"/>
    <s v="Contour SVT"/>
    <n v="2000"/>
    <x v="13"/>
    <x v="1"/>
    <n v="200"/>
    <n v="6"/>
    <x v="3"/>
    <s v="front wheel drive"/>
    <n v="4"/>
    <s v="Factory Tuner,Performance"/>
    <s v="Midsize"/>
    <s v="Sedan"/>
    <n v="27"/>
    <n v="18"/>
    <n v="5657"/>
    <x v="3056"/>
  </r>
  <r>
    <x v="25"/>
    <s v="Grand Prix"/>
    <n v="2006"/>
    <x v="24"/>
    <x v="1"/>
    <n v="200"/>
    <n v="6"/>
    <x v="1"/>
    <s v="front wheel drive"/>
    <n v="4"/>
    <s v="N/A"/>
    <s v="Midsize"/>
    <s v="Sedan"/>
    <n v="28"/>
    <n v="18"/>
    <n v="210"/>
    <x v="1189"/>
  </r>
  <r>
    <x v="25"/>
    <s v="Grand Prix"/>
    <n v="2007"/>
    <x v="25"/>
    <x v="1"/>
    <n v="200"/>
    <n v="6"/>
    <x v="1"/>
    <s v="front wheel drive"/>
    <n v="4"/>
    <s v="N/A"/>
    <s v="Midsize"/>
    <s v="Sedan"/>
    <n v="28"/>
    <n v="18"/>
    <n v="210"/>
    <x v="3034"/>
  </r>
  <r>
    <x v="25"/>
    <s v="Grand Prix"/>
    <n v="2008"/>
    <x v="12"/>
    <x v="1"/>
    <n v="200"/>
    <n v="6"/>
    <x v="1"/>
    <s v="front wheel drive"/>
    <n v="4"/>
    <s v="N/A"/>
    <s v="Large"/>
    <s v="Sedan"/>
    <n v="28"/>
    <n v="18"/>
    <n v="210"/>
    <x v="3057"/>
  </r>
  <r>
    <x v="34"/>
    <n v="9000"/>
    <n v="1996"/>
    <x v="21"/>
    <x v="1"/>
    <n v="200"/>
    <n v="4"/>
    <x v="3"/>
    <s v="front wheel drive"/>
    <n v="4"/>
    <s v="Hatchback,Luxury"/>
    <s v="Midsize"/>
    <s v="4dr Hatchback"/>
    <n v="25"/>
    <n v="18"/>
    <n v="376"/>
    <x v="176"/>
  </r>
  <r>
    <x v="34"/>
    <n v="9000"/>
    <n v="1997"/>
    <x v="22"/>
    <x v="1"/>
    <n v="200"/>
    <n v="4"/>
    <x v="3"/>
    <s v="front wheel drive"/>
    <n v="4"/>
    <s v="Hatchback,Luxury"/>
    <s v="Midsize"/>
    <s v="4dr Hatchback"/>
    <n v="26"/>
    <n v="18"/>
    <n v="376"/>
    <x v="3058"/>
  </r>
  <r>
    <x v="34"/>
    <n v="9000"/>
    <n v="1997"/>
    <x v="22"/>
    <x v="1"/>
    <n v="200"/>
    <n v="4"/>
    <x v="3"/>
    <s v="front wheel drive"/>
    <n v="4"/>
    <s v="Hatchback,Luxury"/>
    <s v="Midsize"/>
    <s v="4dr Hatchback"/>
    <n v="26"/>
    <n v="18"/>
    <n v="376"/>
    <x v="3059"/>
  </r>
  <r>
    <x v="11"/>
    <s v="MR2"/>
    <n v="1993"/>
    <x v="17"/>
    <x v="1"/>
    <n v="200"/>
    <n v="4"/>
    <x v="3"/>
    <s v="rear wheel drive"/>
    <n v="2"/>
    <s v="Performance"/>
    <s v="Compact"/>
    <s v="Coupe"/>
    <n v="25"/>
    <n v="18"/>
    <n v="2031"/>
    <x v="2193"/>
  </r>
  <r>
    <x v="11"/>
    <s v="MR2"/>
    <n v="1994"/>
    <x v="23"/>
    <x v="1"/>
    <n v="200"/>
    <n v="4"/>
    <x v="3"/>
    <s v="rear wheel drive"/>
    <n v="2"/>
    <s v="Performance"/>
    <s v="Compact"/>
    <s v="Coupe"/>
    <n v="25"/>
    <n v="18"/>
    <n v="2031"/>
    <x v="3060"/>
  </r>
  <r>
    <x v="11"/>
    <s v="MR2"/>
    <n v="1995"/>
    <x v="14"/>
    <x v="1"/>
    <n v="200"/>
    <n v="4"/>
    <x v="3"/>
    <s v="rear wheel drive"/>
    <n v="2"/>
    <s v="Performance"/>
    <s v="Compact"/>
    <s v="Coupe"/>
    <n v="25"/>
    <n v="18"/>
    <n v="2031"/>
    <x v="3061"/>
  </r>
  <r>
    <x v="8"/>
    <s v="Five Hundred"/>
    <n v="2006"/>
    <x v="24"/>
    <x v="1"/>
    <n v="203"/>
    <n v="6"/>
    <x v="1"/>
    <s v="front wheel drive"/>
    <n v="4"/>
    <s v="N/A"/>
    <s v="Large"/>
    <s v="Sedan"/>
    <n v="25"/>
    <n v="18"/>
    <n v="5657"/>
    <x v="1188"/>
  </r>
  <r>
    <x v="8"/>
    <s v="Freestyle"/>
    <n v="2005"/>
    <x v="20"/>
    <x v="1"/>
    <n v="203"/>
    <n v="6"/>
    <x v="1"/>
    <s v="front wheel drive"/>
    <n v="4"/>
    <s v="Crossover"/>
    <s v="Large"/>
    <s v="Wagon"/>
    <n v="25"/>
    <n v="18"/>
    <n v="5657"/>
    <x v="3062"/>
  </r>
  <r>
    <x v="8"/>
    <s v="Freestyle"/>
    <n v="2005"/>
    <x v="20"/>
    <x v="1"/>
    <n v="203"/>
    <n v="6"/>
    <x v="1"/>
    <s v="front wheel drive"/>
    <n v="4"/>
    <s v="Crossover"/>
    <s v="Large"/>
    <s v="Wagon"/>
    <n v="25"/>
    <n v="18"/>
    <n v="5657"/>
    <x v="3063"/>
  </r>
  <r>
    <x v="8"/>
    <s v="Freestyle"/>
    <n v="2005"/>
    <x v="20"/>
    <x v="1"/>
    <n v="203"/>
    <n v="6"/>
    <x v="1"/>
    <s v="front wheel drive"/>
    <n v="4"/>
    <s v="Crossover"/>
    <s v="Large"/>
    <s v="Wagon"/>
    <n v="25"/>
    <n v="18"/>
    <n v="5657"/>
    <x v="3064"/>
  </r>
  <r>
    <x v="8"/>
    <s v="Freestyle"/>
    <n v="2006"/>
    <x v="24"/>
    <x v="1"/>
    <n v="203"/>
    <n v="6"/>
    <x v="1"/>
    <s v="front wheel drive"/>
    <n v="4"/>
    <s v="Crossover"/>
    <s v="Large"/>
    <s v="Wagon"/>
    <n v="25"/>
    <n v="18"/>
    <n v="5657"/>
    <x v="2001"/>
  </r>
  <r>
    <x v="8"/>
    <s v="Freestyle"/>
    <n v="2006"/>
    <x v="24"/>
    <x v="1"/>
    <n v="203"/>
    <n v="6"/>
    <x v="1"/>
    <s v="front wheel drive"/>
    <n v="4"/>
    <s v="Crossover"/>
    <s v="Large"/>
    <s v="Wagon"/>
    <n v="25"/>
    <n v="18"/>
    <n v="5657"/>
    <x v="3065"/>
  </r>
  <r>
    <x v="8"/>
    <s v="Freestyle"/>
    <n v="2006"/>
    <x v="24"/>
    <x v="1"/>
    <n v="203"/>
    <n v="6"/>
    <x v="1"/>
    <s v="front wheel drive"/>
    <n v="4"/>
    <s v="Crossover"/>
    <s v="Large"/>
    <s v="Wagon"/>
    <n v="25"/>
    <n v="18"/>
    <n v="5657"/>
    <x v="3066"/>
  </r>
  <r>
    <x v="8"/>
    <s v="Freestyle"/>
    <n v="2007"/>
    <x v="25"/>
    <x v="1"/>
    <n v="203"/>
    <n v="6"/>
    <x v="1"/>
    <s v="front wheel drive"/>
    <n v="4"/>
    <s v="Crossover"/>
    <s v="Large"/>
    <s v="Wagon"/>
    <n v="25"/>
    <n v="18"/>
    <n v="5657"/>
    <x v="3067"/>
  </r>
  <r>
    <x v="8"/>
    <s v="Freestyle"/>
    <n v="2007"/>
    <x v="25"/>
    <x v="1"/>
    <n v="203"/>
    <n v="6"/>
    <x v="1"/>
    <s v="front wheel drive"/>
    <n v="4"/>
    <s v="Crossover"/>
    <s v="Large"/>
    <s v="Wagon"/>
    <n v="25"/>
    <n v="18"/>
    <n v="5657"/>
    <x v="1992"/>
  </r>
  <r>
    <x v="24"/>
    <s v="LeSabre"/>
    <n v="2004"/>
    <x v="19"/>
    <x v="1"/>
    <n v="205"/>
    <n v="6"/>
    <x v="1"/>
    <s v="front wheel drive"/>
    <n v="4"/>
    <s v="N/A"/>
    <s v="Large"/>
    <s v="Sedan"/>
    <n v="27"/>
    <n v="18"/>
    <n v="155"/>
    <x v="3068"/>
  </r>
  <r>
    <x v="24"/>
    <s v="LeSabre"/>
    <n v="2004"/>
    <x v="19"/>
    <x v="1"/>
    <n v="205"/>
    <n v="6"/>
    <x v="1"/>
    <s v="front wheel drive"/>
    <n v="4"/>
    <s v="N/A"/>
    <s v="Large"/>
    <s v="Sedan"/>
    <n v="27"/>
    <n v="18"/>
    <n v="155"/>
    <x v="3069"/>
  </r>
  <r>
    <x v="24"/>
    <s v="LeSabre"/>
    <n v="2005"/>
    <x v="20"/>
    <x v="1"/>
    <n v="205"/>
    <n v="6"/>
    <x v="1"/>
    <s v="front wheel drive"/>
    <n v="4"/>
    <s v="N/A"/>
    <s v="Large"/>
    <s v="Sedan"/>
    <n v="27"/>
    <n v="18"/>
    <n v="155"/>
    <x v="3070"/>
  </r>
  <r>
    <x v="24"/>
    <s v="LeSabre"/>
    <n v="2005"/>
    <x v="20"/>
    <x v="1"/>
    <n v="205"/>
    <n v="6"/>
    <x v="1"/>
    <s v="front wheel drive"/>
    <n v="4"/>
    <s v="N/A"/>
    <s v="Large"/>
    <s v="Sedan"/>
    <n v="27"/>
    <n v="18"/>
    <n v="155"/>
    <x v="3071"/>
  </r>
  <r>
    <x v="24"/>
    <s v="Park Avenue"/>
    <n v="2004"/>
    <x v="19"/>
    <x v="1"/>
    <n v="205"/>
    <n v="6"/>
    <x v="1"/>
    <s v="front wheel drive"/>
    <n v="4"/>
    <s v="N/A"/>
    <s v="Large"/>
    <s v="Sedan"/>
    <n v="27"/>
    <n v="18"/>
    <n v="155"/>
    <x v="3072"/>
  </r>
  <r>
    <x v="24"/>
    <s v="Park Avenue"/>
    <n v="2005"/>
    <x v="20"/>
    <x v="1"/>
    <n v="205"/>
    <n v="6"/>
    <x v="1"/>
    <s v="front wheel drive"/>
    <n v="4"/>
    <s v="N/A"/>
    <s v="Large"/>
    <s v="Sedan"/>
    <n v="27"/>
    <n v="18"/>
    <n v="155"/>
    <x v="3073"/>
  </r>
  <r>
    <x v="25"/>
    <s v="Bonneville"/>
    <n v="2004"/>
    <x v="19"/>
    <x v="1"/>
    <n v="205"/>
    <n v="6"/>
    <x v="1"/>
    <s v="front wheel drive"/>
    <n v="4"/>
    <s v="N/A"/>
    <s v="Large"/>
    <s v="Sedan"/>
    <n v="27"/>
    <n v="18"/>
    <n v="210"/>
    <x v="3074"/>
  </r>
  <r>
    <x v="25"/>
    <s v="Bonneville"/>
    <n v="2004"/>
    <x v="19"/>
    <x v="1"/>
    <n v="205"/>
    <n v="6"/>
    <x v="1"/>
    <s v="front wheel drive"/>
    <n v="4"/>
    <s v="N/A"/>
    <s v="Large"/>
    <s v="Sedan"/>
    <n v="27"/>
    <n v="18"/>
    <n v="210"/>
    <x v="3075"/>
  </r>
  <r>
    <x v="25"/>
    <s v="Bonneville"/>
    <n v="2005"/>
    <x v="20"/>
    <x v="1"/>
    <n v="205"/>
    <n v="6"/>
    <x v="1"/>
    <s v="front wheel drive"/>
    <n v="4"/>
    <s v="N/A"/>
    <s v="Large"/>
    <s v="Sedan"/>
    <n v="27"/>
    <n v="18"/>
    <n v="210"/>
    <x v="3076"/>
  </r>
  <r>
    <x v="25"/>
    <s v="Bonneville"/>
    <n v="2005"/>
    <x v="20"/>
    <x v="1"/>
    <n v="205"/>
    <n v="6"/>
    <x v="1"/>
    <s v="front wheel drive"/>
    <n v="4"/>
    <s v="N/A"/>
    <s v="Large"/>
    <s v="Sedan"/>
    <n v="27"/>
    <n v="18"/>
    <n v="210"/>
    <x v="3077"/>
  </r>
  <r>
    <x v="12"/>
    <s v="ES 300"/>
    <n v="2002"/>
    <x v="27"/>
    <x v="1"/>
    <n v="210"/>
    <n v="6"/>
    <x v="1"/>
    <s v="front wheel drive"/>
    <n v="4"/>
    <s v="Luxury"/>
    <s v="Midsize"/>
    <s v="Sedan"/>
    <n v="27"/>
    <n v="18"/>
    <n v="454"/>
    <x v="3078"/>
  </r>
  <r>
    <x v="12"/>
    <s v="ES 300"/>
    <n v="2003"/>
    <x v="18"/>
    <x v="1"/>
    <n v="210"/>
    <n v="6"/>
    <x v="1"/>
    <s v="front wheel drive"/>
    <n v="4"/>
    <s v="Luxury"/>
    <s v="Midsize"/>
    <s v="Sedan"/>
    <n v="27"/>
    <n v="18"/>
    <n v="454"/>
    <x v="3079"/>
  </r>
  <r>
    <x v="10"/>
    <s v="R-Class"/>
    <n v="2010"/>
    <x v="9"/>
    <x v="4"/>
    <n v="210"/>
    <n v="6"/>
    <x v="1"/>
    <s v="all wheel drive"/>
    <n v="4"/>
    <s v="Crossover,Luxury,Diesel"/>
    <s v="Large"/>
    <s v="Wagon"/>
    <n v="24"/>
    <n v="18"/>
    <n v="617"/>
    <x v="2185"/>
  </r>
  <r>
    <x v="10"/>
    <s v="R-Class"/>
    <n v="2011"/>
    <x v="6"/>
    <x v="4"/>
    <n v="210"/>
    <n v="6"/>
    <x v="1"/>
    <s v="all wheel drive"/>
    <n v="4"/>
    <s v="Crossover,Luxury,Diesel"/>
    <s v="Large"/>
    <s v="Wagon"/>
    <n v="24"/>
    <n v="18"/>
    <n v="617"/>
    <x v="3080"/>
  </r>
  <r>
    <x v="10"/>
    <s v="R-Class"/>
    <n v="2012"/>
    <x v="5"/>
    <x v="4"/>
    <n v="210"/>
    <n v="6"/>
    <x v="1"/>
    <s v="all wheel drive"/>
    <n v="4"/>
    <s v="Crossover,Luxury,Diesel"/>
    <s v="Large"/>
    <s v="Wagon"/>
    <n v="23"/>
    <n v="18"/>
    <n v="617"/>
    <x v="3081"/>
  </r>
  <r>
    <x v="11"/>
    <s v="Camry Solara"/>
    <n v="2007"/>
    <x v="25"/>
    <x v="1"/>
    <n v="210"/>
    <n v="6"/>
    <x v="1"/>
    <s v="front wheel drive"/>
    <n v="2"/>
    <s v="N/A"/>
    <s v="Midsize"/>
    <s v="Convertible"/>
    <n v="26"/>
    <n v="18"/>
    <n v="2031"/>
    <x v="1740"/>
  </r>
  <r>
    <x v="11"/>
    <s v="Camry Solara"/>
    <n v="2007"/>
    <x v="25"/>
    <x v="1"/>
    <n v="210"/>
    <n v="6"/>
    <x v="1"/>
    <s v="front wheel drive"/>
    <n v="2"/>
    <s v="N/A"/>
    <s v="Midsize"/>
    <s v="Convertible"/>
    <n v="26"/>
    <n v="18"/>
    <n v="2031"/>
    <x v="3082"/>
  </r>
  <r>
    <x v="11"/>
    <s v="Camry Solara"/>
    <n v="2007"/>
    <x v="25"/>
    <x v="1"/>
    <n v="210"/>
    <n v="6"/>
    <x v="1"/>
    <s v="front wheel drive"/>
    <n v="2"/>
    <s v="N/A"/>
    <s v="Midsize"/>
    <s v="Coupe"/>
    <n v="27"/>
    <n v="18"/>
    <n v="2031"/>
    <x v="3083"/>
  </r>
  <r>
    <x v="11"/>
    <s v="Camry Solara"/>
    <n v="2007"/>
    <x v="25"/>
    <x v="1"/>
    <n v="210"/>
    <n v="6"/>
    <x v="1"/>
    <s v="front wheel drive"/>
    <n v="2"/>
    <s v="N/A"/>
    <s v="Midsize"/>
    <s v="Coupe"/>
    <n v="27"/>
    <n v="18"/>
    <n v="2031"/>
    <x v="1972"/>
  </r>
  <r>
    <x v="11"/>
    <s v="Camry Solara"/>
    <n v="2007"/>
    <x v="25"/>
    <x v="1"/>
    <n v="210"/>
    <n v="6"/>
    <x v="1"/>
    <s v="front wheel drive"/>
    <n v="2"/>
    <s v="N/A"/>
    <s v="Midsize"/>
    <s v="Convertible"/>
    <n v="26"/>
    <n v="18"/>
    <n v="2031"/>
    <x v="3084"/>
  </r>
  <r>
    <x v="11"/>
    <s v="Camry Solara"/>
    <n v="2007"/>
    <x v="25"/>
    <x v="1"/>
    <n v="210"/>
    <n v="6"/>
    <x v="1"/>
    <s v="front wheel drive"/>
    <n v="2"/>
    <s v="N/A"/>
    <s v="Midsize"/>
    <s v="Coupe"/>
    <n v="27"/>
    <n v="18"/>
    <n v="2031"/>
    <x v="3085"/>
  </r>
  <r>
    <x v="11"/>
    <s v="Camry Solara"/>
    <n v="2008"/>
    <x v="12"/>
    <x v="1"/>
    <n v="210"/>
    <n v="6"/>
    <x v="1"/>
    <s v="front wheel drive"/>
    <n v="2"/>
    <s v="N/A"/>
    <s v="Midsize"/>
    <s v="Convertible"/>
    <n v="26"/>
    <n v="18"/>
    <n v="2031"/>
    <x v="3086"/>
  </r>
  <r>
    <x v="11"/>
    <s v="Camry Solara"/>
    <n v="2008"/>
    <x v="12"/>
    <x v="1"/>
    <n v="210"/>
    <n v="6"/>
    <x v="1"/>
    <s v="front wheel drive"/>
    <n v="2"/>
    <s v="N/A"/>
    <s v="Midsize"/>
    <s v="Coupe"/>
    <n v="27"/>
    <n v="18"/>
    <n v="2031"/>
    <x v="3087"/>
  </r>
  <r>
    <x v="11"/>
    <s v="Camry Solara"/>
    <n v="2008"/>
    <x v="12"/>
    <x v="1"/>
    <n v="210"/>
    <n v="6"/>
    <x v="1"/>
    <s v="front wheel drive"/>
    <n v="2"/>
    <s v="N/A"/>
    <s v="Midsize"/>
    <s v="Coupe"/>
    <n v="27"/>
    <n v="18"/>
    <n v="2031"/>
    <x v="3088"/>
  </r>
  <r>
    <x v="11"/>
    <s v="Camry Solara"/>
    <n v="2008"/>
    <x v="12"/>
    <x v="1"/>
    <n v="210"/>
    <n v="6"/>
    <x v="1"/>
    <s v="front wheel drive"/>
    <n v="2"/>
    <s v="N/A"/>
    <s v="Midsize"/>
    <s v="Convertible"/>
    <n v="26"/>
    <n v="18"/>
    <n v="2031"/>
    <x v="3089"/>
  </r>
  <r>
    <x v="11"/>
    <s v="Camry Solara"/>
    <n v="2008"/>
    <x v="12"/>
    <x v="1"/>
    <n v="210"/>
    <n v="6"/>
    <x v="1"/>
    <s v="front wheel drive"/>
    <n v="2"/>
    <s v="N/A"/>
    <s v="Midsize"/>
    <s v="Coupe"/>
    <n v="27"/>
    <n v="18"/>
    <n v="2031"/>
    <x v="859"/>
  </r>
  <r>
    <x v="11"/>
    <s v="Camry Solara"/>
    <n v="2008"/>
    <x v="12"/>
    <x v="1"/>
    <n v="210"/>
    <n v="6"/>
    <x v="1"/>
    <s v="front wheel drive"/>
    <n v="2"/>
    <s v="N/A"/>
    <s v="Midsize"/>
    <s v="Convertible"/>
    <n v="26"/>
    <n v="18"/>
    <n v="2031"/>
    <x v="3090"/>
  </r>
  <r>
    <x v="29"/>
    <s v="Intrigue"/>
    <n v="2002"/>
    <x v="27"/>
    <x v="1"/>
    <n v="215"/>
    <n v="6"/>
    <x v="1"/>
    <s v="front wheel drive"/>
    <n v="4"/>
    <s v="N/A"/>
    <s v="Midsize"/>
    <s v="Sedan"/>
    <n v="27"/>
    <n v="18"/>
    <n v="26"/>
    <x v="1030"/>
  </r>
  <r>
    <x v="29"/>
    <s v="Intrigue"/>
    <n v="2002"/>
    <x v="27"/>
    <x v="1"/>
    <n v="215"/>
    <n v="6"/>
    <x v="1"/>
    <s v="front wheel drive"/>
    <n v="4"/>
    <s v="N/A"/>
    <s v="Midsize"/>
    <s v="Sedan"/>
    <n v="27"/>
    <n v="18"/>
    <n v="26"/>
    <x v="3091"/>
  </r>
  <r>
    <x v="29"/>
    <s v="Intrigue"/>
    <n v="2002"/>
    <x v="27"/>
    <x v="1"/>
    <n v="215"/>
    <n v="6"/>
    <x v="1"/>
    <s v="front wheel drive"/>
    <n v="4"/>
    <s v="N/A"/>
    <s v="Midsize"/>
    <s v="Sedan"/>
    <n v="27"/>
    <n v="18"/>
    <n v="26"/>
    <x v="3092"/>
  </r>
  <r>
    <x v="2"/>
    <s v="Malibu Maxx"/>
    <n v="2007"/>
    <x v="25"/>
    <x v="1"/>
    <n v="217"/>
    <n v="6"/>
    <x v="1"/>
    <s v="front wheel drive"/>
    <n v="4"/>
    <s v="Hatchback"/>
    <s v="Midsize"/>
    <s v="4dr Hatchback"/>
    <n v="28"/>
    <n v="18"/>
    <n v="1385"/>
    <x v="3093"/>
  </r>
  <r>
    <x v="2"/>
    <s v="Malibu Maxx"/>
    <n v="2007"/>
    <x v="25"/>
    <x v="1"/>
    <n v="217"/>
    <n v="6"/>
    <x v="1"/>
    <s v="front wheel drive"/>
    <n v="4"/>
    <s v="Hatchback"/>
    <s v="Midsize"/>
    <s v="4dr Hatchback"/>
    <n v="28"/>
    <n v="18"/>
    <n v="1385"/>
    <x v="586"/>
  </r>
  <r>
    <x v="2"/>
    <s v="Malibu Maxx"/>
    <n v="2007"/>
    <x v="25"/>
    <x v="1"/>
    <n v="217"/>
    <n v="6"/>
    <x v="1"/>
    <s v="front wheel drive"/>
    <n v="4"/>
    <s v="Hatchback,Performance"/>
    <s v="Midsize"/>
    <s v="4dr Hatchback"/>
    <n v="28"/>
    <n v="18"/>
    <n v="1385"/>
    <x v="136"/>
  </r>
  <r>
    <x v="12"/>
    <s v="ES 330"/>
    <n v="2006"/>
    <x v="24"/>
    <x v="1"/>
    <n v="218"/>
    <n v="6"/>
    <x v="1"/>
    <s v="front wheel drive"/>
    <n v="4"/>
    <s v="Luxury"/>
    <s v="Midsize"/>
    <s v="Sedan"/>
    <n v="27"/>
    <n v="18"/>
    <n v="454"/>
    <x v="3094"/>
  </r>
  <r>
    <x v="2"/>
    <s v="Malibu Classic"/>
    <n v="2008"/>
    <x v="12"/>
    <x v="1"/>
    <n v="219"/>
    <n v="6"/>
    <x v="1"/>
    <s v="front wheel drive"/>
    <n v="4"/>
    <s v="N/A"/>
    <s v="Midsize"/>
    <s v="Sedan"/>
    <n v="29"/>
    <n v="18"/>
    <n v="1385"/>
    <x v="3095"/>
  </r>
  <r>
    <x v="2"/>
    <s v="Malibu Classic"/>
    <n v="2008"/>
    <x v="12"/>
    <x v="1"/>
    <n v="219"/>
    <n v="6"/>
    <x v="1"/>
    <s v="front wheel drive"/>
    <n v="4"/>
    <s v="N/A"/>
    <s v="Midsize"/>
    <s v="Sedan"/>
    <n v="29"/>
    <n v="18"/>
    <n v="1385"/>
    <x v="582"/>
  </r>
  <r>
    <x v="34"/>
    <s v="9-3 Griffin"/>
    <n v="2012"/>
    <x v="5"/>
    <x v="7"/>
    <n v="220"/>
    <n v="4"/>
    <x v="1"/>
    <s v="front wheel drive"/>
    <n v="4"/>
    <s v="Flex Fuel,Luxury"/>
    <s v="Compact"/>
    <s v="Wagon"/>
    <n v="28"/>
    <n v="18"/>
    <n v="376"/>
    <x v="117"/>
  </r>
  <r>
    <x v="34"/>
    <s v="9-3 Griffin"/>
    <n v="2012"/>
    <x v="5"/>
    <x v="3"/>
    <n v="220"/>
    <n v="4"/>
    <x v="1"/>
    <s v="all wheel drive"/>
    <n v="4"/>
    <s v="Luxury"/>
    <s v="Compact"/>
    <s v="Wagon"/>
    <n v="29"/>
    <n v="18"/>
    <n v="376"/>
    <x v="2338"/>
  </r>
  <r>
    <x v="34"/>
    <s v="9-3 Griffin"/>
    <n v="2012"/>
    <x v="5"/>
    <x v="3"/>
    <n v="220"/>
    <n v="4"/>
    <x v="1"/>
    <s v="all wheel drive"/>
    <n v="4"/>
    <s v="Luxury"/>
    <s v="Midsize"/>
    <s v="Sedan"/>
    <n v="29"/>
    <n v="18"/>
    <n v="376"/>
    <x v="2335"/>
  </r>
  <r>
    <x v="34"/>
    <s v="9-3 Griffin"/>
    <n v="2012"/>
    <x v="5"/>
    <x v="3"/>
    <n v="220"/>
    <n v="4"/>
    <x v="1"/>
    <s v="all wheel drive"/>
    <n v="4"/>
    <s v="Luxury"/>
    <s v="Midsize"/>
    <s v="Sedan"/>
    <n v="29"/>
    <n v="18"/>
    <n v="376"/>
    <x v="2337"/>
  </r>
  <r>
    <x v="34"/>
    <n v="45540"/>
    <n v="2011"/>
    <x v="6"/>
    <x v="3"/>
    <n v="220"/>
    <n v="4"/>
    <x v="1"/>
    <s v="front wheel drive"/>
    <n v="4"/>
    <s v="Luxury"/>
    <s v="Large"/>
    <s v="Sedan"/>
    <n v="28"/>
    <n v="18"/>
    <n v="376"/>
    <x v="3096"/>
  </r>
  <r>
    <x v="34"/>
    <s v="9-3 Griffin"/>
    <n v="2012"/>
    <x v="5"/>
    <x v="7"/>
    <n v="220"/>
    <n v="4"/>
    <x v="1"/>
    <s v="front wheel drive"/>
    <n v="2"/>
    <s v="Flex Fuel,Luxury"/>
    <s v="Compact"/>
    <s v="Convertible"/>
    <n v="28"/>
    <n v="18"/>
    <n v="376"/>
    <x v="2340"/>
  </r>
  <r>
    <x v="34"/>
    <s v="9-3 Griffin"/>
    <n v="2012"/>
    <x v="5"/>
    <x v="7"/>
    <n v="220"/>
    <n v="4"/>
    <x v="1"/>
    <s v="front wheel drive"/>
    <n v="2"/>
    <s v="Flex Fuel,Luxury"/>
    <s v="Compact"/>
    <s v="Convertible"/>
    <n v="28"/>
    <n v="18"/>
    <n v="376"/>
    <x v="3097"/>
  </r>
  <r>
    <x v="34"/>
    <s v="9-3 Griffin"/>
    <n v="2012"/>
    <x v="5"/>
    <x v="7"/>
    <n v="220"/>
    <n v="4"/>
    <x v="1"/>
    <s v="front wheel drive"/>
    <n v="2"/>
    <s v="Flex Fuel,Luxury"/>
    <s v="Compact"/>
    <s v="Convertible"/>
    <n v="28"/>
    <n v="18"/>
    <n v="376"/>
    <x v="2341"/>
  </r>
  <r>
    <x v="12"/>
    <s v="ES 330"/>
    <n v="2004"/>
    <x v="19"/>
    <x v="1"/>
    <n v="225"/>
    <n v="6"/>
    <x v="1"/>
    <s v="front wheel drive"/>
    <n v="4"/>
    <s v="Luxury"/>
    <s v="Midsize"/>
    <s v="Sedan"/>
    <n v="27"/>
    <n v="18"/>
    <n v="454"/>
    <x v="3079"/>
  </r>
  <r>
    <x v="12"/>
    <s v="ES 330"/>
    <n v="2005"/>
    <x v="20"/>
    <x v="1"/>
    <n v="225"/>
    <n v="6"/>
    <x v="1"/>
    <s v="front wheel drive"/>
    <n v="4"/>
    <s v="Luxury"/>
    <s v="Midsize"/>
    <s v="Sedan"/>
    <n v="27"/>
    <n v="18"/>
    <n v="454"/>
    <x v="3098"/>
  </r>
  <r>
    <x v="34"/>
    <n v="9000"/>
    <n v="1996"/>
    <x v="21"/>
    <x v="1"/>
    <n v="225"/>
    <n v="4"/>
    <x v="3"/>
    <s v="front wheel drive"/>
    <n v="4"/>
    <s v="Hatchback,Factory Tuner,Luxury,Performance"/>
    <s v="Midsize"/>
    <s v="4dr Hatchback"/>
    <n v="25"/>
    <n v="18"/>
    <n v="376"/>
    <x v="176"/>
  </r>
  <r>
    <x v="34"/>
    <n v="9000"/>
    <n v="1997"/>
    <x v="22"/>
    <x v="1"/>
    <n v="225"/>
    <n v="4"/>
    <x v="3"/>
    <s v="front wheel drive"/>
    <n v="4"/>
    <s v="Hatchback,Factory Tuner,Luxury,Performance"/>
    <s v="Midsize"/>
    <s v="4dr Hatchback"/>
    <n v="26"/>
    <n v="18"/>
    <n v="376"/>
    <x v="3099"/>
  </r>
  <r>
    <x v="34"/>
    <n v="9000"/>
    <n v="1998"/>
    <x v="26"/>
    <x v="1"/>
    <n v="225"/>
    <n v="4"/>
    <x v="3"/>
    <s v="front wheel drive"/>
    <n v="4"/>
    <s v="Hatchback,Luxury"/>
    <s v="Midsize"/>
    <s v="4dr Hatchback"/>
    <n v="25"/>
    <n v="18"/>
    <n v="376"/>
    <x v="2688"/>
  </r>
  <r>
    <x v="11"/>
    <s v="Camry Solara"/>
    <n v="2006"/>
    <x v="24"/>
    <x v="1"/>
    <n v="225"/>
    <n v="6"/>
    <x v="1"/>
    <s v="front wheel drive"/>
    <n v="2"/>
    <s v="N/A"/>
    <s v="Midsize"/>
    <s v="Convertible"/>
    <n v="26"/>
    <n v="18"/>
    <n v="2031"/>
    <x v="908"/>
  </r>
  <r>
    <x v="11"/>
    <s v="Camry Solara"/>
    <n v="2006"/>
    <x v="24"/>
    <x v="1"/>
    <n v="225"/>
    <n v="6"/>
    <x v="1"/>
    <s v="front wheel drive"/>
    <n v="2"/>
    <s v="N/A"/>
    <s v="Midsize"/>
    <s v="Coupe"/>
    <n v="27"/>
    <n v="18"/>
    <n v="2031"/>
    <x v="3100"/>
  </r>
  <r>
    <x v="11"/>
    <s v="Camry Solara"/>
    <n v="2006"/>
    <x v="24"/>
    <x v="1"/>
    <n v="225"/>
    <n v="6"/>
    <x v="1"/>
    <s v="front wheel drive"/>
    <n v="2"/>
    <s v="N/A"/>
    <s v="Midsize"/>
    <s v="Convertible"/>
    <n v="26"/>
    <n v="18"/>
    <n v="2031"/>
    <x v="3101"/>
  </r>
  <r>
    <x v="11"/>
    <s v="Camry Solara"/>
    <n v="2006"/>
    <x v="24"/>
    <x v="1"/>
    <n v="225"/>
    <n v="6"/>
    <x v="1"/>
    <s v="front wheel drive"/>
    <n v="2"/>
    <s v="N/A"/>
    <s v="Midsize"/>
    <s v="Coupe"/>
    <n v="27"/>
    <n v="18"/>
    <n v="2031"/>
    <x v="3102"/>
  </r>
  <r>
    <x v="11"/>
    <s v="Camry Solara"/>
    <n v="2006"/>
    <x v="24"/>
    <x v="1"/>
    <n v="225"/>
    <n v="6"/>
    <x v="1"/>
    <s v="front wheel drive"/>
    <n v="2"/>
    <s v="N/A"/>
    <s v="Midsize"/>
    <s v="Coupe"/>
    <n v="27"/>
    <n v="18"/>
    <n v="2031"/>
    <x v="1089"/>
  </r>
  <r>
    <x v="26"/>
    <s v="S40"/>
    <n v="2009"/>
    <x v="10"/>
    <x v="3"/>
    <n v="227"/>
    <n v="5"/>
    <x v="1"/>
    <s v="all wheel drive"/>
    <n v="4"/>
    <s v="Luxury"/>
    <s v="Compact"/>
    <s v="Sedan"/>
    <n v="26"/>
    <n v="18"/>
    <n v="870"/>
    <x v="3103"/>
  </r>
  <r>
    <x v="26"/>
    <s v="V50"/>
    <n v="2009"/>
    <x v="10"/>
    <x v="3"/>
    <n v="227"/>
    <n v="5"/>
    <x v="1"/>
    <s v="all wheel drive"/>
    <n v="4"/>
    <s v="Luxury"/>
    <s v="Compact"/>
    <s v="Wagon"/>
    <n v="26"/>
    <n v="18"/>
    <n v="870"/>
    <x v="1299"/>
  </r>
  <r>
    <x v="26"/>
    <s v="C70"/>
    <n v="2012"/>
    <x v="5"/>
    <x v="3"/>
    <n v="227"/>
    <n v="5"/>
    <x v="1"/>
    <s v="front wheel drive"/>
    <n v="2"/>
    <s v="Luxury"/>
    <s v="Compact"/>
    <s v="Convertible"/>
    <n v="28"/>
    <n v="18"/>
    <n v="870"/>
    <x v="2134"/>
  </r>
  <r>
    <x v="0"/>
    <s v="1 Series"/>
    <n v="2011"/>
    <x v="6"/>
    <x v="2"/>
    <n v="230"/>
    <n v="6"/>
    <x v="3"/>
    <s v="rear wheel drive"/>
    <n v="2"/>
    <s v="Luxury,Performance"/>
    <s v="Compact"/>
    <s v="Coupe"/>
    <n v="28"/>
    <n v="18"/>
    <n v="3916"/>
    <x v="1385"/>
  </r>
  <r>
    <x v="0"/>
    <s v="1 Series"/>
    <n v="2011"/>
    <x v="6"/>
    <x v="2"/>
    <n v="230"/>
    <n v="6"/>
    <x v="3"/>
    <s v="rear wheel drive"/>
    <n v="2"/>
    <s v="Luxury"/>
    <s v="Compact"/>
    <s v="Convertible"/>
    <n v="28"/>
    <n v="18"/>
    <n v="3916"/>
    <x v="1303"/>
  </r>
  <r>
    <x v="0"/>
    <s v="1 Series"/>
    <n v="2012"/>
    <x v="5"/>
    <x v="2"/>
    <n v="230"/>
    <n v="6"/>
    <x v="3"/>
    <s v="rear wheel drive"/>
    <n v="2"/>
    <s v="Luxury,Performance"/>
    <s v="Compact"/>
    <s v="Coupe"/>
    <n v="28"/>
    <n v="18"/>
    <n v="3916"/>
    <x v="907"/>
  </r>
  <r>
    <x v="0"/>
    <s v="1 Series"/>
    <n v="2012"/>
    <x v="5"/>
    <x v="2"/>
    <n v="230"/>
    <n v="6"/>
    <x v="3"/>
    <s v="rear wheel drive"/>
    <n v="2"/>
    <s v="Luxury"/>
    <s v="Compact"/>
    <s v="Convertible"/>
    <n v="28"/>
    <n v="18"/>
    <n v="3916"/>
    <x v="1321"/>
  </r>
  <r>
    <x v="0"/>
    <s v="1 Series"/>
    <n v="2013"/>
    <x v="3"/>
    <x v="2"/>
    <n v="230"/>
    <n v="6"/>
    <x v="3"/>
    <s v="rear wheel drive"/>
    <n v="2"/>
    <s v="Luxury"/>
    <s v="Compact"/>
    <s v="Convertible"/>
    <n v="27"/>
    <n v="18"/>
    <n v="3916"/>
    <x v="2771"/>
  </r>
  <r>
    <x v="34"/>
    <s v="9-2X"/>
    <n v="2006"/>
    <x v="24"/>
    <x v="2"/>
    <n v="230"/>
    <n v="4"/>
    <x v="3"/>
    <s v="all wheel drive"/>
    <n v="4"/>
    <s v="Luxury,Performance"/>
    <s v="Compact"/>
    <s v="Wagon"/>
    <n v="25"/>
    <n v="18"/>
    <n v="376"/>
    <x v="1672"/>
  </r>
  <r>
    <x v="26"/>
    <s v="V70"/>
    <n v="2010"/>
    <x v="9"/>
    <x v="3"/>
    <n v="235"/>
    <n v="6"/>
    <x v="1"/>
    <s v="front wheel drive"/>
    <n v="4"/>
    <s v="Luxury"/>
    <s v="Midsize"/>
    <s v="Wagon"/>
    <n v="27"/>
    <n v="18"/>
    <n v="870"/>
    <x v="3104"/>
  </r>
  <r>
    <x v="26"/>
    <s v="V70"/>
    <n v="2010"/>
    <x v="9"/>
    <x v="3"/>
    <n v="235"/>
    <n v="6"/>
    <x v="1"/>
    <s v="front wheel drive"/>
    <n v="4"/>
    <s v="Luxury"/>
    <s v="Midsize"/>
    <s v="Wagon"/>
    <n v="27"/>
    <n v="18"/>
    <n v="870"/>
    <x v="1794"/>
  </r>
  <r>
    <x v="26"/>
    <s v="S70"/>
    <n v="1999"/>
    <x v="11"/>
    <x v="1"/>
    <n v="236"/>
    <n v="5"/>
    <x v="3"/>
    <s v="front wheel drive"/>
    <n v="4"/>
    <s v="Luxury,Performance"/>
    <s v="Midsize"/>
    <s v="Sedan"/>
    <n v="25"/>
    <n v="18"/>
    <n v="870"/>
    <x v="3105"/>
  </r>
  <r>
    <x v="26"/>
    <s v="S70"/>
    <n v="2000"/>
    <x v="13"/>
    <x v="1"/>
    <n v="236"/>
    <n v="5"/>
    <x v="3"/>
    <s v="front wheel drive"/>
    <n v="4"/>
    <s v="Luxury,Performance"/>
    <s v="Midsize"/>
    <s v="Sedan"/>
    <n v="25"/>
    <n v="18"/>
    <n v="870"/>
    <x v="3106"/>
  </r>
  <r>
    <x v="1"/>
    <s v="S2000"/>
    <n v="2007"/>
    <x v="25"/>
    <x v="2"/>
    <n v="237"/>
    <n v="4"/>
    <x v="3"/>
    <s v="rear wheel drive"/>
    <n v="2"/>
    <s v="Performance"/>
    <s v="Compact"/>
    <s v="Convertible"/>
    <n v="24"/>
    <n v="18"/>
    <n v="2202"/>
    <x v="3107"/>
  </r>
  <r>
    <x v="1"/>
    <s v="S2000"/>
    <n v="2008"/>
    <x v="12"/>
    <x v="2"/>
    <n v="237"/>
    <n v="4"/>
    <x v="3"/>
    <s v="rear wheel drive"/>
    <n v="2"/>
    <s v="Factory Tuner,Performance"/>
    <s v="Compact"/>
    <s v="Convertible"/>
    <n v="25"/>
    <n v="18"/>
    <n v="2202"/>
    <x v="1166"/>
  </r>
  <r>
    <x v="1"/>
    <s v="S2000"/>
    <n v="2008"/>
    <x v="12"/>
    <x v="2"/>
    <n v="237"/>
    <n v="4"/>
    <x v="3"/>
    <s v="rear wheel drive"/>
    <n v="2"/>
    <s v="Factory Tuner,High-Performance"/>
    <s v="Compact"/>
    <s v="Convertible"/>
    <n v="25"/>
    <n v="18"/>
    <n v="2202"/>
    <x v="3108"/>
  </r>
  <r>
    <x v="1"/>
    <s v="S2000"/>
    <n v="2008"/>
    <x v="12"/>
    <x v="2"/>
    <n v="237"/>
    <n v="4"/>
    <x v="3"/>
    <s v="rear wheel drive"/>
    <n v="2"/>
    <s v="Performance"/>
    <s v="Compact"/>
    <s v="Convertible"/>
    <n v="25"/>
    <n v="18"/>
    <n v="2202"/>
    <x v="3109"/>
  </r>
  <r>
    <x v="1"/>
    <s v="S2000"/>
    <n v="2009"/>
    <x v="10"/>
    <x v="2"/>
    <n v="237"/>
    <n v="4"/>
    <x v="3"/>
    <s v="rear wheel drive"/>
    <n v="2"/>
    <s v="Factory Tuner,High-Performance"/>
    <s v="Compact"/>
    <s v="Convertible"/>
    <n v="25"/>
    <n v="18"/>
    <n v="2202"/>
    <x v="2903"/>
  </r>
  <r>
    <x v="1"/>
    <s v="S2000"/>
    <n v="2009"/>
    <x v="10"/>
    <x v="2"/>
    <n v="237"/>
    <n v="4"/>
    <x v="3"/>
    <s v="rear wheel drive"/>
    <n v="2"/>
    <s v="Performance"/>
    <s v="Compact"/>
    <s v="Convertible"/>
    <n v="25"/>
    <n v="18"/>
    <n v="2202"/>
    <x v="2386"/>
  </r>
  <r>
    <x v="1"/>
    <s v="S2000"/>
    <n v="2009"/>
    <x v="10"/>
    <x v="2"/>
    <n v="237"/>
    <n v="4"/>
    <x v="3"/>
    <s v="rear wheel drive"/>
    <n v="2"/>
    <s v="Factory Tuner,Performance"/>
    <s v="Compact"/>
    <s v="Convertible"/>
    <n v="25"/>
    <n v="18"/>
    <n v="2202"/>
    <x v="1888"/>
  </r>
  <r>
    <x v="3"/>
    <s v="Lancer"/>
    <n v="2015"/>
    <x v="0"/>
    <x v="2"/>
    <n v="237"/>
    <n v="4"/>
    <x v="2"/>
    <s v="all wheel drive"/>
    <n v="4"/>
    <s v="Performance"/>
    <s v="Compact"/>
    <s v="Sedan"/>
    <n v="25"/>
    <n v="18"/>
    <n v="436"/>
    <x v="307"/>
  </r>
  <r>
    <x v="17"/>
    <s v="Tribute"/>
    <n v="2009"/>
    <x v="10"/>
    <x v="1"/>
    <n v="240"/>
    <n v="6"/>
    <x v="1"/>
    <s v="front wheel drive"/>
    <n v="4"/>
    <s v="Crossover"/>
    <s v="Compact"/>
    <s v="4dr SUV"/>
    <n v="26"/>
    <n v="18"/>
    <n v="586"/>
    <x v="1119"/>
  </r>
  <r>
    <x v="17"/>
    <s v="Tribute"/>
    <n v="2009"/>
    <x v="10"/>
    <x v="1"/>
    <n v="240"/>
    <n v="6"/>
    <x v="1"/>
    <s v="front wheel drive"/>
    <n v="4"/>
    <s v="Crossover"/>
    <s v="Compact"/>
    <s v="4dr SUV"/>
    <n v="26"/>
    <n v="18"/>
    <n v="586"/>
    <x v="56"/>
  </r>
  <r>
    <x v="17"/>
    <s v="Tribute"/>
    <n v="2009"/>
    <x v="10"/>
    <x v="1"/>
    <n v="240"/>
    <n v="6"/>
    <x v="1"/>
    <s v="front wheel drive"/>
    <n v="4"/>
    <s v="Crossover"/>
    <s v="Compact"/>
    <s v="4dr SUV"/>
    <n v="26"/>
    <n v="18"/>
    <n v="586"/>
    <x v="3110"/>
  </r>
  <r>
    <x v="17"/>
    <s v="Tribute"/>
    <n v="2010"/>
    <x v="9"/>
    <x v="6"/>
    <n v="240"/>
    <n v="6"/>
    <x v="1"/>
    <s v="all wheel drive"/>
    <n v="4"/>
    <s v="Crossover,Flex Fuel"/>
    <s v="Compact"/>
    <s v="4dr SUV"/>
    <n v="23"/>
    <n v="18"/>
    <n v="586"/>
    <x v="3111"/>
  </r>
  <r>
    <x v="17"/>
    <s v="Tribute"/>
    <n v="2011"/>
    <x v="6"/>
    <x v="6"/>
    <n v="240"/>
    <n v="6"/>
    <x v="1"/>
    <s v="all wheel drive"/>
    <n v="4"/>
    <s v="Crossover,Flex Fuel"/>
    <s v="Compact"/>
    <s v="4dr SUV"/>
    <n v="23"/>
    <n v="18"/>
    <n v="586"/>
    <x v="963"/>
  </r>
  <r>
    <x v="26"/>
    <s v="XC60"/>
    <n v="2015"/>
    <x v="0"/>
    <x v="1"/>
    <n v="240"/>
    <n v="6"/>
    <x v="1"/>
    <s v="all wheel drive"/>
    <n v="4"/>
    <s v="Crossover,Luxury"/>
    <s v="Midsize"/>
    <s v="4dr SUV"/>
    <n v="25"/>
    <n v="18"/>
    <n v="870"/>
    <x v="159"/>
  </r>
  <r>
    <x v="26"/>
    <s v="XC60"/>
    <n v="2015"/>
    <x v="0"/>
    <x v="1"/>
    <n v="240"/>
    <n v="6"/>
    <x v="1"/>
    <s v="all wheel drive"/>
    <n v="4"/>
    <s v="Crossover,Luxury"/>
    <s v="Midsize"/>
    <s v="4dr SUV"/>
    <n v="25"/>
    <n v="18"/>
    <n v="870"/>
    <x v="1156"/>
  </r>
  <r>
    <x v="26"/>
    <s v="XC60"/>
    <n v="2015"/>
    <x v="0"/>
    <x v="1"/>
    <n v="240"/>
    <n v="6"/>
    <x v="1"/>
    <s v="all wheel drive"/>
    <n v="4"/>
    <s v="Crossover,Luxury"/>
    <s v="Midsize"/>
    <s v="4dr SUV"/>
    <n v="25"/>
    <n v="18"/>
    <n v="870"/>
    <x v="1788"/>
  </r>
  <r>
    <x v="26"/>
    <s v="XC60"/>
    <n v="2015"/>
    <x v="0"/>
    <x v="1"/>
    <n v="240"/>
    <n v="6"/>
    <x v="1"/>
    <s v="all wheel drive"/>
    <n v="4"/>
    <s v="Crossover,Luxury"/>
    <s v="Midsize"/>
    <s v="4dr SUV"/>
    <n v="25"/>
    <n v="18"/>
    <n v="870"/>
    <x v="3112"/>
  </r>
  <r>
    <x v="26"/>
    <s v="XC70"/>
    <n v="2014"/>
    <x v="4"/>
    <x v="1"/>
    <n v="240"/>
    <n v="6"/>
    <x v="1"/>
    <s v="front wheel drive"/>
    <n v="4"/>
    <s v="Crossover,Luxury"/>
    <s v="Midsize"/>
    <s v="Wagon"/>
    <n v="26"/>
    <n v="18"/>
    <n v="870"/>
    <x v="1303"/>
  </r>
  <r>
    <x v="26"/>
    <s v="XC70"/>
    <n v="2015"/>
    <x v="0"/>
    <x v="1"/>
    <n v="240"/>
    <n v="6"/>
    <x v="1"/>
    <s v="all wheel drive"/>
    <n v="4"/>
    <s v="Crossover,Luxury"/>
    <s v="Midsize"/>
    <s v="Wagon"/>
    <n v="25"/>
    <n v="18"/>
    <n v="870"/>
    <x v="1321"/>
  </r>
  <r>
    <x v="26"/>
    <s v="XC70"/>
    <n v="2015"/>
    <x v="0"/>
    <x v="1"/>
    <n v="240"/>
    <n v="6"/>
    <x v="1"/>
    <s v="all wheel drive"/>
    <n v="4"/>
    <s v="Crossover,Luxury"/>
    <s v="Midsize"/>
    <s v="Wagon"/>
    <n v="25"/>
    <n v="18"/>
    <n v="870"/>
    <x v="3113"/>
  </r>
  <r>
    <x v="2"/>
    <s v="Monte Carlo"/>
    <n v="2006"/>
    <x v="24"/>
    <x v="1"/>
    <n v="242"/>
    <n v="6"/>
    <x v="1"/>
    <s v="front wheel drive"/>
    <n v="2"/>
    <s v="N/A"/>
    <s v="Midsize"/>
    <s v="Coupe"/>
    <n v="26"/>
    <n v="18"/>
    <n v="1385"/>
    <x v="3114"/>
  </r>
  <r>
    <x v="2"/>
    <s v="Monte Carlo"/>
    <n v="2006"/>
    <x v="24"/>
    <x v="1"/>
    <n v="242"/>
    <n v="6"/>
    <x v="1"/>
    <s v="front wheel drive"/>
    <n v="2"/>
    <s v="N/A"/>
    <s v="Midsize"/>
    <s v="Coupe"/>
    <n v="26"/>
    <n v="18"/>
    <n v="1385"/>
    <x v="3115"/>
  </r>
  <r>
    <x v="17"/>
    <s v="CX-7"/>
    <n v="2010"/>
    <x v="9"/>
    <x v="3"/>
    <n v="244"/>
    <n v="4"/>
    <x v="1"/>
    <s v="front wheel drive"/>
    <n v="4"/>
    <s v="Crossover"/>
    <s v="Midsize"/>
    <s v="4dr SUV"/>
    <n v="25"/>
    <n v="18"/>
    <n v="586"/>
    <x v="3116"/>
  </r>
  <r>
    <x v="17"/>
    <s v="CX-7"/>
    <n v="2010"/>
    <x v="9"/>
    <x v="3"/>
    <n v="244"/>
    <n v="4"/>
    <x v="1"/>
    <s v="front wheel drive"/>
    <n v="4"/>
    <s v="Crossover"/>
    <s v="Midsize"/>
    <s v="4dr SUV"/>
    <n v="25"/>
    <n v="18"/>
    <n v="586"/>
    <x v="3117"/>
  </r>
  <r>
    <x v="17"/>
    <s v="CX-7"/>
    <n v="2011"/>
    <x v="6"/>
    <x v="3"/>
    <n v="244"/>
    <n v="4"/>
    <x v="1"/>
    <s v="front wheel drive"/>
    <n v="4"/>
    <s v="Crossover"/>
    <s v="Midsize"/>
    <s v="4dr SUV"/>
    <n v="24"/>
    <n v="18"/>
    <n v="586"/>
    <x v="2385"/>
  </r>
  <r>
    <x v="17"/>
    <s v="CX-7"/>
    <n v="2011"/>
    <x v="6"/>
    <x v="3"/>
    <n v="244"/>
    <n v="4"/>
    <x v="1"/>
    <s v="front wheel drive"/>
    <n v="4"/>
    <s v="Crossover"/>
    <s v="Midsize"/>
    <s v="4dr SUV"/>
    <n v="24"/>
    <n v="18"/>
    <n v="586"/>
    <x v="2031"/>
  </r>
  <r>
    <x v="17"/>
    <s v="CX-7"/>
    <n v="2012"/>
    <x v="5"/>
    <x v="3"/>
    <n v="244"/>
    <n v="4"/>
    <x v="1"/>
    <s v="front wheel drive"/>
    <n v="4"/>
    <s v="Crossover"/>
    <s v="Midsize"/>
    <s v="4dr SUV"/>
    <n v="24"/>
    <n v="18"/>
    <n v="586"/>
    <x v="3118"/>
  </r>
  <r>
    <x v="17"/>
    <s v="CX-7"/>
    <n v="2012"/>
    <x v="5"/>
    <x v="3"/>
    <n v="244"/>
    <n v="4"/>
    <x v="1"/>
    <s v="front wheel drive"/>
    <n v="4"/>
    <s v="Crossover"/>
    <s v="Midsize"/>
    <s v="4dr SUV"/>
    <n v="24"/>
    <n v="18"/>
    <n v="586"/>
    <x v="3119"/>
  </r>
  <r>
    <x v="1"/>
    <s v="Pilot"/>
    <n v="2015"/>
    <x v="0"/>
    <x v="1"/>
    <n v="250"/>
    <n v="6"/>
    <x v="1"/>
    <s v="front wheel drive"/>
    <n v="4"/>
    <s v="Crossover"/>
    <s v="Midsize"/>
    <s v="4dr SUV"/>
    <n v="25"/>
    <n v="18"/>
    <n v="2202"/>
    <x v="3120"/>
  </r>
  <r>
    <x v="1"/>
    <s v="Pilot"/>
    <n v="2015"/>
    <x v="0"/>
    <x v="1"/>
    <n v="250"/>
    <n v="6"/>
    <x v="1"/>
    <s v="front wheel drive"/>
    <n v="4"/>
    <s v="Crossover"/>
    <s v="Midsize"/>
    <s v="4dr SUV"/>
    <n v="25"/>
    <n v="18"/>
    <n v="2202"/>
    <x v="3121"/>
  </r>
  <r>
    <x v="1"/>
    <s v="Pilot"/>
    <n v="2015"/>
    <x v="0"/>
    <x v="1"/>
    <n v="250"/>
    <n v="6"/>
    <x v="1"/>
    <s v="front wheel drive"/>
    <n v="4"/>
    <s v="Crossover"/>
    <s v="Midsize"/>
    <s v="4dr SUV"/>
    <n v="25"/>
    <n v="18"/>
    <n v="2202"/>
    <x v="3122"/>
  </r>
  <r>
    <x v="1"/>
    <s v="Pilot"/>
    <n v="2015"/>
    <x v="0"/>
    <x v="1"/>
    <n v="250"/>
    <n v="6"/>
    <x v="1"/>
    <s v="front wheel drive"/>
    <n v="4"/>
    <s v="Crossover"/>
    <s v="Midsize"/>
    <s v="4dr SUV"/>
    <n v="25"/>
    <n v="18"/>
    <n v="2202"/>
    <x v="2432"/>
  </r>
  <r>
    <x v="1"/>
    <s v="Pilot"/>
    <n v="2015"/>
    <x v="0"/>
    <x v="1"/>
    <n v="250"/>
    <n v="6"/>
    <x v="1"/>
    <s v="front wheel drive"/>
    <n v="4"/>
    <s v="Crossover"/>
    <s v="Midsize"/>
    <s v="4dr SUV"/>
    <n v="25"/>
    <n v="18"/>
    <n v="2202"/>
    <x v="1271"/>
  </r>
  <r>
    <x v="1"/>
    <s v="Pilot"/>
    <n v="2015"/>
    <x v="0"/>
    <x v="1"/>
    <n v="250"/>
    <n v="6"/>
    <x v="1"/>
    <s v="front wheel drive"/>
    <n v="4"/>
    <s v="Crossover"/>
    <s v="Midsize"/>
    <s v="4dr SUV"/>
    <n v="25"/>
    <n v="18"/>
    <n v="2202"/>
    <x v="3123"/>
  </r>
  <r>
    <x v="1"/>
    <s v="Pilot"/>
    <n v="2015"/>
    <x v="0"/>
    <x v="1"/>
    <n v="250"/>
    <n v="6"/>
    <x v="1"/>
    <s v="front wheel drive"/>
    <n v="4"/>
    <s v="Crossover"/>
    <s v="Midsize"/>
    <s v="4dr SUV"/>
    <n v="25"/>
    <n v="18"/>
    <n v="2202"/>
    <x v="3124"/>
  </r>
  <r>
    <x v="5"/>
    <s v="R32"/>
    <n v="2008"/>
    <x v="12"/>
    <x v="2"/>
    <n v="250"/>
    <n v="6"/>
    <x v="2"/>
    <s v="all wheel drive"/>
    <n v="2"/>
    <s v="Hatchback,Performance"/>
    <s v="Compact"/>
    <s v="2dr Hatchback"/>
    <n v="23"/>
    <n v="18"/>
    <n v="873"/>
    <x v="1096"/>
  </r>
  <r>
    <x v="26"/>
    <s v="XC60"/>
    <n v="2015"/>
    <x v="0"/>
    <x v="1"/>
    <n v="250"/>
    <n v="5"/>
    <x v="1"/>
    <s v="all wheel drive"/>
    <n v="4"/>
    <s v="Crossover,Luxury"/>
    <s v="Midsize"/>
    <s v="4dr SUV"/>
    <n v="25"/>
    <n v="18"/>
    <n v="870"/>
    <x v="925"/>
  </r>
  <r>
    <x v="26"/>
    <s v="XC60"/>
    <n v="2015"/>
    <x v="0"/>
    <x v="1"/>
    <n v="250"/>
    <n v="5"/>
    <x v="1"/>
    <s v="all wheel drive"/>
    <n v="4"/>
    <s v="Crossover,Luxury"/>
    <s v="Midsize"/>
    <s v="4dr SUV"/>
    <n v="25"/>
    <n v="18"/>
    <n v="870"/>
    <x v="1530"/>
  </r>
  <r>
    <x v="26"/>
    <s v="XC60"/>
    <n v="2015"/>
    <x v="0"/>
    <x v="1"/>
    <n v="250"/>
    <n v="5"/>
    <x v="1"/>
    <s v="all wheel drive"/>
    <n v="4"/>
    <s v="Crossover,Luxury"/>
    <s v="Midsize"/>
    <s v="4dr SUV"/>
    <n v="25"/>
    <n v="18"/>
    <n v="870"/>
    <x v="2768"/>
  </r>
  <r>
    <x v="17"/>
    <s v="Mazdaspeed 3"/>
    <n v="2011"/>
    <x v="6"/>
    <x v="2"/>
    <n v="263"/>
    <n v="4"/>
    <x v="3"/>
    <s v="front wheel drive"/>
    <n v="4"/>
    <s v="Hatchback,Factory Tuner,Performance"/>
    <s v="Compact"/>
    <s v="4dr Hatchback"/>
    <n v="25"/>
    <n v="18"/>
    <n v="586"/>
    <x v="330"/>
  </r>
  <r>
    <x v="17"/>
    <s v="Mazdaspeed 3"/>
    <n v="2012"/>
    <x v="5"/>
    <x v="2"/>
    <n v="263"/>
    <n v="4"/>
    <x v="3"/>
    <s v="front wheel drive"/>
    <n v="4"/>
    <s v="Hatchback,Factory Tuner,Performance"/>
    <s v="Compact"/>
    <s v="4dr Hatchback"/>
    <n v="25"/>
    <n v="18"/>
    <n v="586"/>
    <x v="3125"/>
  </r>
  <r>
    <x v="17"/>
    <s v="Mazdaspeed 3"/>
    <n v="2013"/>
    <x v="3"/>
    <x v="2"/>
    <n v="263"/>
    <n v="4"/>
    <x v="3"/>
    <s v="front wheel drive"/>
    <n v="4"/>
    <s v="Hatchback,Factory Tuner,Performance"/>
    <s v="Compact"/>
    <s v="4dr Hatchback"/>
    <n v="25"/>
    <n v="18"/>
    <n v="586"/>
    <x v="56"/>
  </r>
  <r>
    <x v="14"/>
    <s v="Santa Fe Sport"/>
    <n v="2015"/>
    <x v="0"/>
    <x v="1"/>
    <n v="264"/>
    <n v="4"/>
    <x v="1"/>
    <s v="all wheel drive"/>
    <n v="4"/>
    <s v="Crossover"/>
    <s v="Midsize"/>
    <s v="4dr SUV"/>
    <n v="24"/>
    <n v="18"/>
    <n v="1439"/>
    <x v="1820"/>
  </r>
  <r>
    <x v="14"/>
    <s v="Santa Fe Sport"/>
    <n v="2016"/>
    <x v="1"/>
    <x v="1"/>
    <n v="265"/>
    <n v="4"/>
    <x v="1"/>
    <s v="all wheel drive"/>
    <n v="4"/>
    <s v="Crossover"/>
    <s v="Midsize"/>
    <s v="4dr SUV"/>
    <n v="24"/>
    <n v="18"/>
    <n v="1439"/>
    <x v="1820"/>
  </r>
  <r>
    <x v="21"/>
    <s v="JX"/>
    <n v="2013"/>
    <x v="3"/>
    <x v="3"/>
    <n v="265"/>
    <n v="6"/>
    <x v="1"/>
    <s v="front wheel drive"/>
    <n v="4"/>
    <s v="Crossover,Luxury"/>
    <s v="Large"/>
    <s v="4dr SUV"/>
    <n v="24"/>
    <n v="18"/>
    <n v="190"/>
    <x v="2064"/>
  </r>
  <r>
    <x v="21"/>
    <s v="JX"/>
    <n v="2013"/>
    <x v="3"/>
    <x v="3"/>
    <n v="265"/>
    <n v="6"/>
    <x v="1"/>
    <s v="all wheel drive"/>
    <n v="4"/>
    <s v="Crossover,Luxury"/>
    <s v="Large"/>
    <s v="4dr SUV"/>
    <n v="23"/>
    <n v="18"/>
    <n v="190"/>
    <x v="1548"/>
  </r>
  <r>
    <x v="34"/>
    <s v="9-4X"/>
    <n v="2011"/>
    <x v="6"/>
    <x v="2"/>
    <n v="265"/>
    <n v="6"/>
    <x v="1"/>
    <s v="front wheel drive"/>
    <n v="4"/>
    <s v="Crossover,Luxury"/>
    <s v="Midsize"/>
    <s v="4dr SUV"/>
    <n v="25"/>
    <n v="18"/>
    <n v="376"/>
    <x v="159"/>
  </r>
  <r>
    <x v="34"/>
    <s v="9-4X"/>
    <n v="2011"/>
    <x v="6"/>
    <x v="2"/>
    <n v="265"/>
    <n v="6"/>
    <x v="1"/>
    <s v="front wheel drive"/>
    <n v="4"/>
    <s v="Crossover,Luxury"/>
    <s v="Midsize"/>
    <s v="4dr SUV"/>
    <n v="25"/>
    <n v="18"/>
    <n v="376"/>
    <x v="3126"/>
  </r>
  <r>
    <x v="11"/>
    <s v="Sienna"/>
    <n v="2015"/>
    <x v="0"/>
    <x v="1"/>
    <n v="266"/>
    <n v="6"/>
    <x v="1"/>
    <s v="front wheel drive"/>
    <n v="4"/>
    <s v="N/A"/>
    <s v="Large"/>
    <s v="Passenger Minivan"/>
    <n v="25"/>
    <n v="18"/>
    <n v="2031"/>
    <x v="3127"/>
  </r>
  <r>
    <x v="11"/>
    <s v="Sienna"/>
    <n v="2015"/>
    <x v="0"/>
    <x v="1"/>
    <n v="266"/>
    <n v="6"/>
    <x v="1"/>
    <s v="front wheel drive"/>
    <n v="4"/>
    <s v="N/A"/>
    <s v="Large"/>
    <s v="Passenger Minivan"/>
    <n v="25"/>
    <n v="18"/>
    <n v="2031"/>
    <x v="3128"/>
  </r>
  <r>
    <x v="11"/>
    <s v="Sienna"/>
    <n v="2015"/>
    <x v="0"/>
    <x v="1"/>
    <n v="266"/>
    <n v="6"/>
    <x v="1"/>
    <s v="front wheel drive"/>
    <n v="4"/>
    <s v="N/A"/>
    <s v="Large"/>
    <s v="Passenger Minivan"/>
    <n v="25"/>
    <n v="18"/>
    <n v="2031"/>
    <x v="3129"/>
  </r>
  <r>
    <x v="11"/>
    <s v="Sienna"/>
    <n v="2015"/>
    <x v="0"/>
    <x v="1"/>
    <n v="266"/>
    <n v="6"/>
    <x v="1"/>
    <s v="front wheel drive"/>
    <n v="4"/>
    <s v="N/A"/>
    <s v="Large"/>
    <s v="Passenger Minivan"/>
    <n v="25"/>
    <n v="18"/>
    <n v="2031"/>
    <x v="2138"/>
  </r>
  <r>
    <x v="11"/>
    <s v="Sienna"/>
    <n v="2015"/>
    <x v="0"/>
    <x v="1"/>
    <n v="266"/>
    <n v="6"/>
    <x v="1"/>
    <s v="front wheel drive"/>
    <n v="4"/>
    <s v="N/A"/>
    <s v="Large"/>
    <s v="Passenger Minivan"/>
    <n v="25"/>
    <n v="18"/>
    <n v="2031"/>
    <x v="1156"/>
  </r>
  <r>
    <x v="11"/>
    <s v="Sienna"/>
    <n v="2015"/>
    <x v="0"/>
    <x v="1"/>
    <n v="266"/>
    <n v="6"/>
    <x v="1"/>
    <s v="front wheel drive"/>
    <n v="4"/>
    <s v="N/A"/>
    <s v="Large"/>
    <s v="Passenger Minivan"/>
    <n v="25"/>
    <n v="18"/>
    <n v="2031"/>
    <x v="1976"/>
  </r>
  <r>
    <x v="11"/>
    <s v="Sienna"/>
    <n v="2015"/>
    <x v="0"/>
    <x v="1"/>
    <n v="266"/>
    <n v="6"/>
    <x v="1"/>
    <s v="front wheel drive"/>
    <n v="4"/>
    <s v="N/A"/>
    <s v="Large"/>
    <s v="Passenger Minivan"/>
    <n v="25"/>
    <n v="18"/>
    <n v="2031"/>
    <x v="3130"/>
  </r>
  <r>
    <x v="11"/>
    <s v="Sienna"/>
    <n v="2015"/>
    <x v="0"/>
    <x v="1"/>
    <n v="266"/>
    <n v="6"/>
    <x v="1"/>
    <s v="front wheel drive"/>
    <n v="4"/>
    <s v="N/A"/>
    <s v="Large"/>
    <s v="Passenger Minivan"/>
    <n v="25"/>
    <n v="18"/>
    <n v="2031"/>
    <x v="1136"/>
  </r>
  <r>
    <x v="11"/>
    <s v="Sienna"/>
    <n v="2015"/>
    <x v="0"/>
    <x v="1"/>
    <n v="266"/>
    <n v="6"/>
    <x v="1"/>
    <s v="front wheel drive"/>
    <n v="4"/>
    <s v="N/A"/>
    <s v="Large"/>
    <s v="Passenger Minivan"/>
    <n v="25"/>
    <n v="18"/>
    <n v="2031"/>
    <x v="106"/>
  </r>
  <r>
    <x v="11"/>
    <s v="Sienna"/>
    <n v="2015"/>
    <x v="0"/>
    <x v="1"/>
    <n v="266"/>
    <n v="6"/>
    <x v="1"/>
    <s v="front wheel drive"/>
    <n v="4"/>
    <s v="N/A"/>
    <s v="Large"/>
    <s v="Passenger Minivan"/>
    <n v="25"/>
    <n v="18"/>
    <n v="2031"/>
    <x v="3131"/>
  </r>
  <r>
    <x v="11"/>
    <s v="Sienna"/>
    <n v="2015"/>
    <x v="0"/>
    <x v="1"/>
    <n v="266"/>
    <n v="6"/>
    <x v="1"/>
    <s v="front wheel drive"/>
    <n v="4"/>
    <s v="N/A"/>
    <s v="Large"/>
    <s v="Passenger Minivan"/>
    <n v="25"/>
    <n v="18"/>
    <n v="2031"/>
    <x v="94"/>
  </r>
  <r>
    <x v="11"/>
    <s v="Sienna"/>
    <n v="2015"/>
    <x v="0"/>
    <x v="1"/>
    <n v="266"/>
    <n v="6"/>
    <x v="1"/>
    <s v="front wheel drive"/>
    <n v="4"/>
    <s v="N/A"/>
    <s v="Large"/>
    <s v="Passenger Minivan"/>
    <n v="25"/>
    <n v="18"/>
    <n v="2031"/>
    <x v="614"/>
  </r>
  <r>
    <x v="11"/>
    <s v="Sienna"/>
    <n v="2016"/>
    <x v="1"/>
    <x v="1"/>
    <n v="266"/>
    <n v="6"/>
    <x v="1"/>
    <s v="front wheel drive"/>
    <n v="4"/>
    <s v="N/A"/>
    <s v="Large"/>
    <s v="Passenger Minivan"/>
    <n v="25"/>
    <n v="18"/>
    <n v="2031"/>
    <x v="3132"/>
  </r>
  <r>
    <x v="11"/>
    <s v="Sienna"/>
    <n v="2016"/>
    <x v="1"/>
    <x v="1"/>
    <n v="266"/>
    <n v="6"/>
    <x v="1"/>
    <s v="front wheel drive"/>
    <n v="4"/>
    <s v="N/A"/>
    <s v="Large"/>
    <s v="Passenger Minivan"/>
    <n v="25"/>
    <n v="18"/>
    <n v="2031"/>
    <x v="3133"/>
  </r>
  <r>
    <x v="11"/>
    <s v="Sienna"/>
    <n v="2016"/>
    <x v="1"/>
    <x v="1"/>
    <n v="266"/>
    <n v="6"/>
    <x v="1"/>
    <s v="front wheel drive"/>
    <n v="4"/>
    <s v="N/A"/>
    <s v="Large"/>
    <s v="Passenger Minivan"/>
    <n v="25"/>
    <n v="18"/>
    <n v="2031"/>
    <x v="3119"/>
  </r>
  <r>
    <x v="11"/>
    <s v="Sienna"/>
    <n v="2016"/>
    <x v="1"/>
    <x v="1"/>
    <n v="266"/>
    <n v="6"/>
    <x v="1"/>
    <s v="front wheel drive"/>
    <n v="4"/>
    <s v="N/A"/>
    <s v="Large"/>
    <s v="Passenger Minivan"/>
    <n v="25"/>
    <n v="18"/>
    <n v="2031"/>
    <x v="2385"/>
  </r>
  <r>
    <x v="11"/>
    <s v="Sienna"/>
    <n v="2016"/>
    <x v="1"/>
    <x v="1"/>
    <n v="266"/>
    <n v="6"/>
    <x v="1"/>
    <s v="front wheel drive"/>
    <n v="4"/>
    <s v="N/A"/>
    <s v="Large"/>
    <s v="Passenger Minivan"/>
    <n v="25"/>
    <n v="18"/>
    <n v="2031"/>
    <x v="3134"/>
  </r>
  <r>
    <x v="11"/>
    <s v="Sienna"/>
    <n v="2016"/>
    <x v="1"/>
    <x v="1"/>
    <n v="266"/>
    <n v="6"/>
    <x v="1"/>
    <s v="front wheel drive"/>
    <n v="4"/>
    <s v="N/A"/>
    <s v="Large"/>
    <s v="Passenger Minivan"/>
    <n v="25"/>
    <n v="18"/>
    <n v="2031"/>
    <x v="842"/>
  </r>
  <r>
    <x v="11"/>
    <s v="Sienna"/>
    <n v="2016"/>
    <x v="1"/>
    <x v="1"/>
    <n v="266"/>
    <n v="6"/>
    <x v="1"/>
    <s v="front wheel drive"/>
    <n v="4"/>
    <s v="N/A"/>
    <s v="Large"/>
    <s v="Passenger Minivan"/>
    <n v="25"/>
    <n v="18"/>
    <n v="2031"/>
    <x v="1151"/>
  </r>
  <r>
    <x v="11"/>
    <s v="Sienna"/>
    <n v="2016"/>
    <x v="1"/>
    <x v="1"/>
    <n v="266"/>
    <n v="6"/>
    <x v="1"/>
    <s v="front wheel drive"/>
    <n v="4"/>
    <s v="N/A"/>
    <s v="Large"/>
    <s v="Passenger Minivan"/>
    <n v="25"/>
    <n v="18"/>
    <n v="2031"/>
    <x v="3135"/>
  </r>
  <r>
    <x v="11"/>
    <s v="Sienna"/>
    <n v="2016"/>
    <x v="1"/>
    <x v="1"/>
    <n v="266"/>
    <n v="6"/>
    <x v="1"/>
    <s v="front wheel drive"/>
    <n v="4"/>
    <s v="N/A"/>
    <s v="Large"/>
    <s v="Passenger Minivan"/>
    <n v="25"/>
    <n v="18"/>
    <n v="2031"/>
    <x v="2869"/>
  </r>
  <r>
    <x v="11"/>
    <s v="Sienna"/>
    <n v="2016"/>
    <x v="1"/>
    <x v="1"/>
    <n v="266"/>
    <n v="6"/>
    <x v="1"/>
    <s v="front wheel drive"/>
    <n v="4"/>
    <s v="N/A"/>
    <s v="Large"/>
    <s v="Passenger Minivan"/>
    <n v="25"/>
    <n v="18"/>
    <n v="2031"/>
    <x v="3136"/>
  </r>
  <r>
    <x v="11"/>
    <s v="Sienna"/>
    <n v="2016"/>
    <x v="1"/>
    <x v="1"/>
    <n v="266"/>
    <n v="6"/>
    <x v="1"/>
    <s v="front wheel drive"/>
    <n v="4"/>
    <s v="N/A"/>
    <s v="Large"/>
    <s v="Passenger Minivan"/>
    <n v="25"/>
    <n v="18"/>
    <n v="2031"/>
    <x v="2596"/>
  </r>
  <r>
    <x v="11"/>
    <s v="Sienna"/>
    <n v="2016"/>
    <x v="1"/>
    <x v="1"/>
    <n v="266"/>
    <n v="6"/>
    <x v="1"/>
    <s v="front wheel drive"/>
    <n v="4"/>
    <s v="N/A"/>
    <s v="Large"/>
    <s v="Passenger Minivan"/>
    <n v="25"/>
    <n v="18"/>
    <n v="2031"/>
    <x v="3137"/>
  </r>
  <r>
    <x v="20"/>
    <s v="WRX"/>
    <n v="2016"/>
    <x v="1"/>
    <x v="3"/>
    <n v="268"/>
    <n v="4"/>
    <x v="1"/>
    <s v="all wheel drive"/>
    <n v="4"/>
    <s v="Performance"/>
    <s v="Compact"/>
    <s v="Sedan"/>
    <n v="24"/>
    <n v="18"/>
    <n v="640"/>
    <x v="3138"/>
  </r>
  <r>
    <x v="20"/>
    <s v="WRX"/>
    <n v="2016"/>
    <x v="1"/>
    <x v="3"/>
    <n v="268"/>
    <n v="4"/>
    <x v="1"/>
    <s v="all wheel drive"/>
    <n v="4"/>
    <s v="Performance"/>
    <s v="Compact"/>
    <s v="Sedan"/>
    <n v="24"/>
    <n v="18"/>
    <n v="640"/>
    <x v="568"/>
  </r>
  <r>
    <x v="20"/>
    <s v="WRX"/>
    <n v="2017"/>
    <x v="2"/>
    <x v="3"/>
    <n v="268"/>
    <n v="4"/>
    <x v="1"/>
    <s v="all wheel drive"/>
    <n v="4"/>
    <s v="Performance"/>
    <s v="Compact"/>
    <s v="Sedan"/>
    <n v="24"/>
    <n v="18"/>
    <n v="640"/>
    <x v="416"/>
  </r>
  <r>
    <x v="20"/>
    <s v="WRX"/>
    <n v="2017"/>
    <x v="2"/>
    <x v="3"/>
    <n v="268"/>
    <n v="4"/>
    <x v="1"/>
    <s v="all wheel drive"/>
    <n v="4"/>
    <s v="Performance"/>
    <s v="Compact"/>
    <s v="Sedan"/>
    <n v="24"/>
    <n v="18"/>
    <n v="640"/>
    <x v="202"/>
  </r>
  <r>
    <x v="11"/>
    <s v="Venza"/>
    <n v="2013"/>
    <x v="3"/>
    <x v="1"/>
    <n v="268"/>
    <n v="6"/>
    <x v="1"/>
    <s v="all wheel drive"/>
    <n v="4"/>
    <s v="Crossover,Performance"/>
    <s v="Midsize"/>
    <s v="Wagon"/>
    <n v="25"/>
    <n v="18"/>
    <n v="2031"/>
    <x v="3139"/>
  </r>
  <r>
    <x v="11"/>
    <s v="Venza"/>
    <n v="2013"/>
    <x v="3"/>
    <x v="1"/>
    <n v="268"/>
    <n v="6"/>
    <x v="1"/>
    <s v="all wheel drive"/>
    <n v="4"/>
    <s v="Crossover,Performance"/>
    <s v="Midsize"/>
    <s v="Wagon"/>
    <n v="25"/>
    <n v="18"/>
    <n v="2031"/>
    <x v="122"/>
  </r>
  <r>
    <x v="11"/>
    <s v="Venza"/>
    <n v="2013"/>
    <x v="3"/>
    <x v="1"/>
    <n v="268"/>
    <n v="6"/>
    <x v="1"/>
    <s v="all wheel drive"/>
    <n v="4"/>
    <s v="Crossover,Performance"/>
    <s v="Midsize"/>
    <s v="Wagon"/>
    <n v="25"/>
    <n v="18"/>
    <n v="2031"/>
    <x v="3140"/>
  </r>
  <r>
    <x v="11"/>
    <s v="Venza"/>
    <n v="2014"/>
    <x v="4"/>
    <x v="1"/>
    <n v="268"/>
    <n v="6"/>
    <x v="1"/>
    <s v="all wheel drive"/>
    <n v="4"/>
    <s v="Crossover,Performance"/>
    <s v="Midsize"/>
    <s v="Wagon"/>
    <n v="25"/>
    <n v="18"/>
    <n v="2031"/>
    <x v="2025"/>
  </r>
  <r>
    <x v="11"/>
    <s v="Venza"/>
    <n v="2014"/>
    <x v="4"/>
    <x v="1"/>
    <n v="268"/>
    <n v="6"/>
    <x v="1"/>
    <s v="all wheel drive"/>
    <n v="4"/>
    <s v="Crossover,Performance"/>
    <s v="Midsize"/>
    <s v="Wagon"/>
    <n v="25"/>
    <n v="18"/>
    <n v="2031"/>
    <x v="3141"/>
  </r>
  <r>
    <x v="11"/>
    <s v="Venza"/>
    <n v="2014"/>
    <x v="4"/>
    <x v="1"/>
    <n v="268"/>
    <n v="6"/>
    <x v="1"/>
    <s v="all wheel drive"/>
    <n v="4"/>
    <s v="Crossover,Performance"/>
    <s v="Midsize"/>
    <s v="Wagon"/>
    <n v="25"/>
    <n v="18"/>
    <n v="2031"/>
    <x v="1134"/>
  </r>
  <r>
    <x v="11"/>
    <s v="Venza"/>
    <n v="2015"/>
    <x v="0"/>
    <x v="1"/>
    <n v="268"/>
    <n v="6"/>
    <x v="1"/>
    <s v="all wheel drive"/>
    <n v="4"/>
    <s v="Crossover,Performance"/>
    <s v="Midsize"/>
    <s v="Wagon"/>
    <n v="25"/>
    <n v="18"/>
    <n v="2031"/>
    <x v="1231"/>
  </r>
  <r>
    <x v="11"/>
    <s v="Venza"/>
    <n v="2015"/>
    <x v="0"/>
    <x v="1"/>
    <n v="268"/>
    <n v="6"/>
    <x v="1"/>
    <s v="all wheel drive"/>
    <n v="4"/>
    <s v="Crossover,Performance"/>
    <s v="Midsize"/>
    <s v="Wagon"/>
    <n v="25"/>
    <n v="18"/>
    <n v="2031"/>
    <x v="3142"/>
  </r>
  <r>
    <x v="31"/>
    <s v="CTS Wagon"/>
    <n v="2012"/>
    <x v="5"/>
    <x v="1"/>
    <n v="270"/>
    <n v="6"/>
    <x v="1"/>
    <s v="rear wheel drive"/>
    <n v="4"/>
    <s v="Luxury"/>
    <s v="Midsize"/>
    <s v="Wagon"/>
    <n v="27"/>
    <n v="18"/>
    <n v="1624"/>
    <x v="3143"/>
  </r>
  <r>
    <x v="31"/>
    <s v="CTS Wagon"/>
    <n v="2012"/>
    <x v="5"/>
    <x v="1"/>
    <n v="270"/>
    <n v="6"/>
    <x v="1"/>
    <s v="all wheel drive"/>
    <n v="4"/>
    <s v="Luxury"/>
    <s v="Midsize"/>
    <s v="Wagon"/>
    <n v="26"/>
    <n v="18"/>
    <n v="1624"/>
    <x v="2834"/>
  </r>
  <r>
    <x v="31"/>
    <s v="CTS Wagon"/>
    <n v="2012"/>
    <x v="5"/>
    <x v="1"/>
    <n v="270"/>
    <n v="6"/>
    <x v="1"/>
    <s v="all wheel drive"/>
    <n v="4"/>
    <s v="Luxury"/>
    <s v="Midsize"/>
    <s v="Wagon"/>
    <n v="26"/>
    <n v="18"/>
    <n v="1624"/>
    <x v="1229"/>
  </r>
  <r>
    <x v="31"/>
    <s v="CTS Wagon"/>
    <n v="2012"/>
    <x v="5"/>
    <x v="1"/>
    <n v="270"/>
    <n v="6"/>
    <x v="1"/>
    <s v="rear wheel drive"/>
    <n v="4"/>
    <s v="Luxury"/>
    <s v="Midsize"/>
    <s v="Wagon"/>
    <n v="27"/>
    <n v="18"/>
    <n v="1624"/>
    <x v="1556"/>
  </r>
  <r>
    <x v="31"/>
    <s v="CTS Wagon"/>
    <n v="2013"/>
    <x v="3"/>
    <x v="1"/>
    <n v="270"/>
    <n v="6"/>
    <x v="1"/>
    <s v="rear wheel drive"/>
    <n v="4"/>
    <s v="Luxury"/>
    <s v="Midsize"/>
    <s v="Wagon"/>
    <n v="26"/>
    <n v="18"/>
    <n v="1624"/>
    <x v="1556"/>
  </r>
  <r>
    <x v="31"/>
    <s v="CTS Wagon"/>
    <n v="2013"/>
    <x v="3"/>
    <x v="1"/>
    <n v="270"/>
    <n v="6"/>
    <x v="1"/>
    <s v="all wheel drive"/>
    <n v="4"/>
    <s v="Luxury"/>
    <s v="Midsize"/>
    <s v="Wagon"/>
    <n v="26"/>
    <n v="18"/>
    <n v="1624"/>
    <x v="3144"/>
  </r>
  <r>
    <x v="31"/>
    <s v="CTS Wagon"/>
    <n v="2013"/>
    <x v="3"/>
    <x v="1"/>
    <n v="270"/>
    <n v="6"/>
    <x v="1"/>
    <s v="rear wheel drive"/>
    <n v="4"/>
    <s v="Luxury"/>
    <s v="Midsize"/>
    <s v="Wagon"/>
    <n v="26"/>
    <n v="18"/>
    <n v="1624"/>
    <x v="3145"/>
  </r>
  <r>
    <x v="31"/>
    <s v="CTS Wagon"/>
    <n v="2013"/>
    <x v="3"/>
    <x v="1"/>
    <n v="270"/>
    <n v="6"/>
    <x v="1"/>
    <s v="all wheel drive"/>
    <n v="4"/>
    <s v="Luxury"/>
    <s v="Midsize"/>
    <s v="Wagon"/>
    <n v="26"/>
    <n v="18"/>
    <n v="1624"/>
    <x v="1229"/>
  </r>
  <r>
    <x v="31"/>
    <s v="CTS Wagon"/>
    <n v="2014"/>
    <x v="4"/>
    <x v="1"/>
    <n v="270"/>
    <n v="6"/>
    <x v="1"/>
    <s v="all wheel drive"/>
    <n v="4"/>
    <s v="Luxury"/>
    <s v="Midsize"/>
    <s v="Wagon"/>
    <n v="26"/>
    <n v="18"/>
    <n v="1624"/>
    <x v="3146"/>
  </r>
  <r>
    <x v="31"/>
    <s v="CTS Wagon"/>
    <n v="2014"/>
    <x v="4"/>
    <x v="1"/>
    <n v="270"/>
    <n v="6"/>
    <x v="1"/>
    <s v="rear wheel drive"/>
    <n v="4"/>
    <s v="Luxury"/>
    <s v="Midsize"/>
    <s v="Wagon"/>
    <n v="26"/>
    <n v="18"/>
    <n v="1624"/>
    <x v="2357"/>
  </r>
  <r>
    <x v="12"/>
    <s v="RX 350"/>
    <n v="2015"/>
    <x v="0"/>
    <x v="1"/>
    <n v="270"/>
    <n v="6"/>
    <x v="1"/>
    <s v="front wheel drive"/>
    <n v="4"/>
    <s v="Crossover,Luxury"/>
    <s v="Midsize"/>
    <s v="4dr SUV"/>
    <n v="25"/>
    <n v="18"/>
    <n v="454"/>
    <x v="3147"/>
  </r>
  <r>
    <x v="12"/>
    <s v="RX 350"/>
    <n v="2015"/>
    <x v="0"/>
    <x v="1"/>
    <n v="270"/>
    <n v="6"/>
    <x v="1"/>
    <s v="all wheel drive"/>
    <n v="4"/>
    <s v="Crossover,Luxury"/>
    <s v="Midsize"/>
    <s v="4dr SUV"/>
    <n v="26"/>
    <n v="18"/>
    <n v="454"/>
    <x v="3148"/>
  </r>
  <r>
    <x v="12"/>
    <s v="RX 350"/>
    <n v="2015"/>
    <x v="0"/>
    <x v="1"/>
    <n v="270"/>
    <n v="6"/>
    <x v="1"/>
    <s v="all wheel drive"/>
    <n v="4"/>
    <s v="Crossover,Luxury"/>
    <s v="Midsize"/>
    <s v="4dr SUV"/>
    <n v="26"/>
    <n v="18"/>
    <n v="454"/>
    <x v="3149"/>
  </r>
  <r>
    <x v="12"/>
    <s v="RX 350"/>
    <n v="2015"/>
    <x v="0"/>
    <x v="1"/>
    <n v="270"/>
    <n v="6"/>
    <x v="1"/>
    <s v="all wheel drive"/>
    <n v="4"/>
    <s v="Crossover,Luxury"/>
    <s v="Midsize"/>
    <s v="4dr SUV"/>
    <n v="24"/>
    <n v="18"/>
    <n v="454"/>
    <x v="3150"/>
  </r>
  <r>
    <x v="11"/>
    <s v="Highlander"/>
    <n v="2015"/>
    <x v="0"/>
    <x v="1"/>
    <n v="270"/>
    <n v="6"/>
    <x v="1"/>
    <s v="all wheel drive"/>
    <n v="4"/>
    <s v="Crossover"/>
    <s v="Midsize"/>
    <s v="4dr SUV"/>
    <n v="24"/>
    <n v="18"/>
    <n v="2031"/>
    <x v="1460"/>
  </r>
  <r>
    <x v="11"/>
    <s v="Highlander"/>
    <n v="2015"/>
    <x v="0"/>
    <x v="1"/>
    <n v="270"/>
    <n v="6"/>
    <x v="1"/>
    <s v="all wheel drive"/>
    <n v="4"/>
    <s v="Crossover"/>
    <s v="Midsize"/>
    <s v="4dr SUV"/>
    <n v="24"/>
    <n v="18"/>
    <n v="2031"/>
    <x v="3151"/>
  </r>
  <r>
    <x v="11"/>
    <s v="Highlander"/>
    <n v="2015"/>
    <x v="0"/>
    <x v="1"/>
    <n v="270"/>
    <n v="6"/>
    <x v="1"/>
    <s v="all wheel drive"/>
    <n v="4"/>
    <s v="Crossover"/>
    <s v="Midsize"/>
    <s v="4dr SUV"/>
    <n v="24"/>
    <n v="18"/>
    <n v="2031"/>
    <x v="2797"/>
  </r>
  <r>
    <x v="11"/>
    <s v="Highlander"/>
    <n v="2015"/>
    <x v="0"/>
    <x v="1"/>
    <n v="270"/>
    <n v="6"/>
    <x v="1"/>
    <s v="all wheel drive"/>
    <n v="4"/>
    <s v="Crossover"/>
    <s v="Midsize"/>
    <s v="4dr SUV"/>
    <n v="24"/>
    <n v="18"/>
    <n v="2031"/>
    <x v="1318"/>
  </r>
  <r>
    <x v="11"/>
    <s v="Highlander"/>
    <n v="2015"/>
    <x v="0"/>
    <x v="1"/>
    <n v="270"/>
    <n v="6"/>
    <x v="1"/>
    <s v="all wheel drive"/>
    <n v="4"/>
    <s v="Crossover"/>
    <s v="Midsize"/>
    <s v="4dr SUV"/>
    <n v="24"/>
    <n v="18"/>
    <n v="2031"/>
    <x v="3152"/>
  </r>
  <r>
    <x v="11"/>
    <s v="Highlander"/>
    <n v="2016"/>
    <x v="1"/>
    <x v="1"/>
    <n v="270"/>
    <n v="6"/>
    <x v="1"/>
    <s v="all wheel drive"/>
    <n v="4"/>
    <s v="Crossover"/>
    <s v="Midsize"/>
    <s v="4dr SUV"/>
    <n v="24"/>
    <n v="18"/>
    <n v="2031"/>
    <x v="3153"/>
  </r>
  <r>
    <x v="11"/>
    <s v="Highlander"/>
    <n v="2016"/>
    <x v="1"/>
    <x v="1"/>
    <n v="270"/>
    <n v="6"/>
    <x v="1"/>
    <s v="all wheel drive"/>
    <n v="4"/>
    <s v="Crossover"/>
    <s v="Midsize"/>
    <s v="4dr SUV"/>
    <n v="24"/>
    <n v="18"/>
    <n v="2031"/>
    <x v="3154"/>
  </r>
  <r>
    <x v="11"/>
    <s v="Highlander"/>
    <n v="2016"/>
    <x v="1"/>
    <x v="1"/>
    <n v="270"/>
    <n v="6"/>
    <x v="1"/>
    <s v="all wheel drive"/>
    <n v="4"/>
    <s v="Crossover"/>
    <s v="Midsize"/>
    <s v="4dr SUV"/>
    <n v="24"/>
    <n v="18"/>
    <n v="2031"/>
    <x v="3155"/>
  </r>
  <r>
    <x v="11"/>
    <s v="Highlander"/>
    <n v="2016"/>
    <x v="1"/>
    <x v="1"/>
    <n v="270"/>
    <n v="6"/>
    <x v="1"/>
    <s v="all wheel drive"/>
    <n v="4"/>
    <s v="Crossover"/>
    <s v="Midsize"/>
    <s v="4dr SUV"/>
    <n v="24"/>
    <n v="18"/>
    <n v="2031"/>
    <x v="3156"/>
  </r>
  <r>
    <x v="11"/>
    <s v="Highlander"/>
    <n v="2016"/>
    <x v="1"/>
    <x v="1"/>
    <n v="270"/>
    <n v="6"/>
    <x v="1"/>
    <s v="all wheel drive"/>
    <n v="4"/>
    <s v="Crossover"/>
    <s v="Midsize"/>
    <s v="4dr SUV"/>
    <n v="24"/>
    <n v="18"/>
    <n v="2031"/>
    <x v="3157"/>
  </r>
  <r>
    <x v="1"/>
    <s v="Accord Crosstour"/>
    <n v="2010"/>
    <x v="9"/>
    <x v="1"/>
    <n v="271"/>
    <n v="6"/>
    <x v="1"/>
    <s v="front wheel drive"/>
    <n v="4"/>
    <s v="Crossover,Hatchback"/>
    <s v="Midsize"/>
    <s v="4dr Hatchback"/>
    <n v="27"/>
    <n v="18"/>
    <n v="2202"/>
    <x v="2822"/>
  </r>
  <r>
    <x v="1"/>
    <s v="Accord Crosstour"/>
    <n v="2010"/>
    <x v="9"/>
    <x v="1"/>
    <n v="271"/>
    <n v="6"/>
    <x v="1"/>
    <s v="front wheel drive"/>
    <n v="4"/>
    <s v="Crossover,Hatchback"/>
    <s v="Midsize"/>
    <s v="4dr Hatchback"/>
    <n v="27"/>
    <n v="18"/>
    <n v="2202"/>
    <x v="3158"/>
  </r>
  <r>
    <x v="1"/>
    <s v="Accord Crosstour"/>
    <n v="2010"/>
    <x v="9"/>
    <x v="1"/>
    <n v="271"/>
    <n v="6"/>
    <x v="1"/>
    <s v="front wheel drive"/>
    <n v="4"/>
    <s v="Crossover,Hatchback"/>
    <s v="Midsize"/>
    <s v="4dr Hatchback"/>
    <n v="27"/>
    <n v="18"/>
    <n v="2202"/>
    <x v="3159"/>
  </r>
  <r>
    <x v="1"/>
    <s v="Accord Crosstour"/>
    <n v="2011"/>
    <x v="6"/>
    <x v="1"/>
    <n v="271"/>
    <n v="6"/>
    <x v="1"/>
    <s v="front wheel drive"/>
    <n v="4"/>
    <s v="Crossover,Hatchback"/>
    <s v="Midsize"/>
    <s v="4dr Hatchback"/>
    <n v="27"/>
    <n v="18"/>
    <n v="2202"/>
    <x v="1101"/>
  </r>
  <r>
    <x v="1"/>
    <s v="Accord Crosstour"/>
    <n v="2011"/>
    <x v="6"/>
    <x v="1"/>
    <n v="271"/>
    <n v="6"/>
    <x v="1"/>
    <s v="front wheel drive"/>
    <n v="4"/>
    <s v="Crossover,Hatchback"/>
    <s v="Midsize"/>
    <s v="4dr Hatchback"/>
    <n v="27"/>
    <n v="18"/>
    <n v="2202"/>
    <x v="1673"/>
  </r>
  <r>
    <x v="1"/>
    <s v="Accord Crosstour"/>
    <n v="2011"/>
    <x v="6"/>
    <x v="1"/>
    <n v="271"/>
    <n v="6"/>
    <x v="1"/>
    <s v="all wheel drive"/>
    <n v="4"/>
    <s v="Crossover,Hatchback"/>
    <s v="Midsize"/>
    <s v="4dr Hatchback"/>
    <n v="26"/>
    <n v="18"/>
    <n v="2202"/>
    <x v="2807"/>
  </r>
  <r>
    <x v="1"/>
    <s v="Accord Crosstour"/>
    <n v="2011"/>
    <x v="6"/>
    <x v="1"/>
    <n v="271"/>
    <n v="6"/>
    <x v="1"/>
    <s v="all wheel drive"/>
    <n v="4"/>
    <s v="Crossover,Hatchback"/>
    <s v="Midsize"/>
    <s v="4dr Hatchback"/>
    <n v="26"/>
    <n v="18"/>
    <n v="2202"/>
    <x v="2336"/>
  </r>
  <r>
    <x v="1"/>
    <s v="Accord Crosstour"/>
    <n v="2011"/>
    <x v="6"/>
    <x v="1"/>
    <n v="271"/>
    <n v="6"/>
    <x v="1"/>
    <s v="front wheel drive"/>
    <n v="4"/>
    <s v="Crossover,Hatchback"/>
    <s v="Midsize"/>
    <s v="4dr Hatchback"/>
    <n v="27"/>
    <n v="18"/>
    <n v="2202"/>
    <x v="3160"/>
  </r>
  <r>
    <x v="19"/>
    <s v="Q5"/>
    <n v="2015"/>
    <x v="0"/>
    <x v="2"/>
    <n v="272"/>
    <n v="6"/>
    <x v="1"/>
    <s v="all wheel drive"/>
    <n v="4"/>
    <s v="Crossover,Luxury"/>
    <s v="Midsize"/>
    <s v="4dr SUV"/>
    <n v="26"/>
    <n v="18"/>
    <n v="3105"/>
    <x v="1836"/>
  </r>
  <r>
    <x v="19"/>
    <s v="Q5"/>
    <n v="2015"/>
    <x v="0"/>
    <x v="2"/>
    <n v="272"/>
    <n v="6"/>
    <x v="1"/>
    <s v="all wheel drive"/>
    <n v="4"/>
    <s v="Crossover,Luxury"/>
    <s v="Midsize"/>
    <s v="4dr SUV"/>
    <n v="26"/>
    <n v="18"/>
    <n v="3105"/>
    <x v="925"/>
  </r>
  <r>
    <x v="19"/>
    <s v="Q5"/>
    <n v="2016"/>
    <x v="1"/>
    <x v="2"/>
    <n v="272"/>
    <n v="6"/>
    <x v="1"/>
    <s v="all wheel drive"/>
    <n v="4"/>
    <s v="Crossover,Luxury"/>
    <s v="Midsize"/>
    <s v="4dr SUV"/>
    <n v="26"/>
    <n v="18"/>
    <n v="3105"/>
    <x v="3161"/>
  </r>
  <r>
    <x v="19"/>
    <s v="Q5"/>
    <n v="2016"/>
    <x v="1"/>
    <x v="2"/>
    <n v="272"/>
    <n v="6"/>
    <x v="1"/>
    <s v="all wheel drive"/>
    <n v="4"/>
    <s v="Crossover,Luxury"/>
    <s v="Midsize"/>
    <s v="4dr SUV"/>
    <n v="26"/>
    <n v="18"/>
    <n v="3105"/>
    <x v="3162"/>
  </r>
  <r>
    <x v="19"/>
    <s v="Q5"/>
    <n v="2017"/>
    <x v="2"/>
    <x v="2"/>
    <n v="272"/>
    <n v="6"/>
    <x v="1"/>
    <s v="all wheel drive"/>
    <n v="4"/>
    <s v="Crossover,Luxury"/>
    <s v="Midsize"/>
    <s v="4dr SUV"/>
    <n v="26"/>
    <n v="18"/>
    <n v="3105"/>
    <x v="3163"/>
  </r>
  <r>
    <x v="19"/>
    <s v="Q5"/>
    <n v="2017"/>
    <x v="2"/>
    <x v="2"/>
    <n v="272"/>
    <n v="6"/>
    <x v="1"/>
    <s v="all wheel drive"/>
    <n v="4"/>
    <s v="Crossover,Luxury"/>
    <s v="Midsize"/>
    <s v="4dr SUV"/>
    <n v="26"/>
    <n v="18"/>
    <n v="3105"/>
    <x v="1535"/>
  </r>
  <r>
    <x v="7"/>
    <s v="Sedona"/>
    <n v="2015"/>
    <x v="0"/>
    <x v="1"/>
    <n v="276"/>
    <n v="6"/>
    <x v="1"/>
    <s v="front wheel drive"/>
    <n v="4"/>
    <s v="N/A"/>
    <s v="Midsize"/>
    <s v="Passenger Minivan"/>
    <n v="25"/>
    <n v="18"/>
    <n v="1720"/>
    <x v="3108"/>
  </r>
  <r>
    <x v="7"/>
    <s v="Sedona"/>
    <n v="2015"/>
    <x v="0"/>
    <x v="1"/>
    <n v="276"/>
    <n v="6"/>
    <x v="1"/>
    <s v="front wheel drive"/>
    <n v="4"/>
    <s v="N/A"/>
    <s v="Midsize"/>
    <s v="Passenger Minivan"/>
    <n v="24"/>
    <n v="18"/>
    <n v="1720"/>
    <x v="970"/>
  </r>
  <r>
    <x v="7"/>
    <s v="Sedona"/>
    <n v="2015"/>
    <x v="0"/>
    <x v="1"/>
    <n v="276"/>
    <n v="6"/>
    <x v="1"/>
    <s v="front wheel drive"/>
    <n v="4"/>
    <s v="N/A"/>
    <s v="Midsize"/>
    <s v="Passenger Minivan"/>
    <n v="24"/>
    <n v="18"/>
    <n v="1720"/>
    <x v="3094"/>
  </r>
  <r>
    <x v="7"/>
    <s v="Sedona"/>
    <n v="2015"/>
    <x v="0"/>
    <x v="1"/>
    <n v="276"/>
    <n v="6"/>
    <x v="1"/>
    <s v="front wheel drive"/>
    <n v="4"/>
    <s v="N/A"/>
    <s v="Midsize"/>
    <s v="Passenger Minivan"/>
    <n v="24"/>
    <n v="18"/>
    <n v="1720"/>
    <x v="957"/>
  </r>
  <r>
    <x v="7"/>
    <s v="Sedona"/>
    <n v="2016"/>
    <x v="1"/>
    <x v="1"/>
    <n v="276"/>
    <n v="6"/>
    <x v="1"/>
    <s v="front wheel drive"/>
    <n v="4"/>
    <s v="N/A"/>
    <s v="Midsize"/>
    <s v="Passenger Minivan"/>
    <n v="24"/>
    <n v="18"/>
    <n v="1720"/>
    <x v="1085"/>
  </r>
  <r>
    <x v="7"/>
    <s v="Sedona"/>
    <n v="2016"/>
    <x v="1"/>
    <x v="1"/>
    <n v="276"/>
    <n v="6"/>
    <x v="1"/>
    <s v="front wheel drive"/>
    <n v="4"/>
    <s v="N/A"/>
    <s v="Midsize"/>
    <s v="Passenger Minivan"/>
    <n v="24"/>
    <n v="18"/>
    <n v="1720"/>
    <x v="2014"/>
  </r>
  <r>
    <x v="7"/>
    <s v="Sedona"/>
    <n v="2016"/>
    <x v="1"/>
    <x v="1"/>
    <n v="276"/>
    <n v="6"/>
    <x v="1"/>
    <s v="front wheel drive"/>
    <n v="4"/>
    <s v="N/A"/>
    <s v="Midsize"/>
    <s v="Passenger Minivan"/>
    <n v="24"/>
    <n v="18"/>
    <n v="1720"/>
    <x v="2143"/>
  </r>
  <r>
    <x v="7"/>
    <s v="Sedona"/>
    <n v="2016"/>
    <x v="1"/>
    <x v="1"/>
    <n v="276"/>
    <n v="6"/>
    <x v="1"/>
    <s v="front wheel drive"/>
    <n v="4"/>
    <s v="N/A"/>
    <s v="Midsize"/>
    <s v="Passenger Minivan"/>
    <n v="25"/>
    <n v="18"/>
    <n v="1720"/>
    <x v="1347"/>
  </r>
  <r>
    <x v="7"/>
    <s v="Sedona"/>
    <n v="2017"/>
    <x v="2"/>
    <x v="1"/>
    <n v="276"/>
    <n v="6"/>
    <x v="1"/>
    <s v="front wheel drive"/>
    <n v="4"/>
    <s v="N/A"/>
    <s v="Midsize"/>
    <s v="Passenger Minivan"/>
    <n v="24"/>
    <n v="18"/>
    <n v="1720"/>
    <x v="842"/>
  </r>
  <r>
    <x v="7"/>
    <s v="Sedona"/>
    <n v="2017"/>
    <x v="2"/>
    <x v="1"/>
    <n v="276"/>
    <n v="6"/>
    <x v="1"/>
    <s v="front wheel drive"/>
    <n v="4"/>
    <s v="N/A"/>
    <s v="Midsize"/>
    <s v="Passenger Minivan"/>
    <n v="24"/>
    <n v="18"/>
    <n v="1720"/>
    <x v="1453"/>
  </r>
  <r>
    <x v="7"/>
    <s v="Sedona"/>
    <n v="2017"/>
    <x v="2"/>
    <x v="1"/>
    <n v="276"/>
    <n v="6"/>
    <x v="1"/>
    <s v="front wheel drive"/>
    <n v="4"/>
    <s v="N/A"/>
    <s v="Midsize"/>
    <s v="Passenger Minivan"/>
    <n v="25"/>
    <n v="18"/>
    <n v="1720"/>
    <x v="1321"/>
  </r>
  <r>
    <x v="7"/>
    <s v="Sedona"/>
    <n v="2017"/>
    <x v="2"/>
    <x v="1"/>
    <n v="276"/>
    <n v="6"/>
    <x v="1"/>
    <s v="front wheel drive"/>
    <n v="4"/>
    <s v="N/A"/>
    <s v="Midsize"/>
    <s v="Passenger Minivan"/>
    <n v="24"/>
    <n v="18"/>
    <n v="1720"/>
    <x v="226"/>
  </r>
  <r>
    <x v="33"/>
    <s v="Evora"/>
    <n v="2011"/>
    <x v="6"/>
    <x v="2"/>
    <n v="276"/>
    <n v="6"/>
    <x v="3"/>
    <s v="rear wheel drive"/>
    <n v="2"/>
    <s v="Exotic,High-Performance"/>
    <s v="Compact"/>
    <s v="Coupe"/>
    <n v="27"/>
    <n v="18"/>
    <n v="613"/>
    <x v="3164"/>
  </r>
  <r>
    <x v="33"/>
    <s v="Evora"/>
    <n v="2011"/>
    <x v="6"/>
    <x v="2"/>
    <n v="276"/>
    <n v="6"/>
    <x v="3"/>
    <s v="rear wheel drive"/>
    <n v="2"/>
    <s v="Exotic,High-Performance"/>
    <s v="Compact"/>
    <s v="Coupe"/>
    <n v="26"/>
    <n v="18"/>
    <n v="613"/>
    <x v="3165"/>
  </r>
  <r>
    <x v="33"/>
    <s v="Evora"/>
    <n v="2013"/>
    <x v="3"/>
    <x v="2"/>
    <n v="276"/>
    <n v="6"/>
    <x v="3"/>
    <s v="rear wheel drive"/>
    <n v="2"/>
    <s v="Exotic,High-Performance"/>
    <s v="Compact"/>
    <s v="Coupe"/>
    <n v="26"/>
    <n v="18"/>
    <n v="613"/>
    <x v="3166"/>
  </r>
  <r>
    <x v="33"/>
    <s v="Evora"/>
    <n v="2013"/>
    <x v="3"/>
    <x v="2"/>
    <n v="276"/>
    <n v="6"/>
    <x v="3"/>
    <s v="rear wheel drive"/>
    <n v="2"/>
    <s v="Exotic,High-Performance"/>
    <s v="Compact"/>
    <s v="Coupe"/>
    <n v="26"/>
    <n v="18"/>
    <n v="613"/>
    <x v="1333"/>
  </r>
  <r>
    <x v="33"/>
    <s v="Evora"/>
    <n v="2014"/>
    <x v="4"/>
    <x v="2"/>
    <n v="276"/>
    <n v="6"/>
    <x v="3"/>
    <s v="rear wheel drive"/>
    <n v="2"/>
    <s v="Exotic,High-Performance"/>
    <s v="Compact"/>
    <s v="Coupe"/>
    <n v="26"/>
    <n v="18"/>
    <n v="613"/>
    <x v="3167"/>
  </r>
  <r>
    <x v="33"/>
    <s v="Evora"/>
    <n v="2014"/>
    <x v="4"/>
    <x v="2"/>
    <n v="276"/>
    <n v="6"/>
    <x v="3"/>
    <s v="rear wheel drive"/>
    <n v="2"/>
    <s v="Exotic,High-Performance"/>
    <s v="Compact"/>
    <s v="Coupe"/>
    <n v="26"/>
    <n v="18"/>
    <n v="613"/>
    <x v="3168"/>
  </r>
  <r>
    <x v="1"/>
    <s v="Accord"/>
    <n v="2015"/>
    <x v="0"/>
    <x v="1"/>
    <n v="278"/>
    <n v="6"/>
    <x v="3"/>
    <s v="front wheel drive"/>
    <n v="2"/>
    <s v="Performance"/>
    <s v="Midsize"/>
    <s v="Coupe"/>
    <n v="28"/>
    <n v="18"/>
    <n v="2202"/>
    <x v="420"/>
  </r>
  <r>
    <x v="1"/>
    <s v="Accord"/>
    <n v="2015"/>
    <x v="0"/>
    <x v="1"/>
    <n v="278"/>
    <n v="6"/>
    <x v="3"/>
    <s v="front wheel drive"/>
    <n v="2"/>
    <s v="Performance"/>
    <s v="Midsize"/>
    <s v="Coupe"/>
    <n v="28"/>
    <n v="18"/>
    <n v="2202"/>
    <x v="1317"/>
  </r>
  <r>
    <x v="1"/>
    <s v="Accord"/>
    <n v="2016"/>
    <x v="1"/>
    <x v="1"/>
    <n v="278"/>
    <n v="6"/>
    <x v="3"/>
    <s v="front wheel drive"/>
    <n v="2"/>
    <s v="Performance"/>
    <s v="Midsize"/>
    <s v="Coupe"/>
    <n v="28"/>
    <n v="18"/>
    <n v="2202"/>
    <x v="2151"/>
  </r>
  <r>
    <x v="1"/>
    <s v="Accord"/>
    <n v="2017"/>
    <x v="2"/>
    <x v="1"/>
    <n v="278"/>
    <n v="6"/>
    <x v="3"/>
    <s v="front wheel drive"/>
    <n v="2"/>
    <s v="Performance"/>
    <s v="Midsize"/>
    <s v="Coupe"/>
    <n v="28"/>
    <n v="18"/>
    <n v="2202"/>
    <x v="1258"/>
  </r>
  <r>
    <x v="11"/>
    <s v="Tacoma"/>
    <n v="2016"/>
    <x v="1"/>
    <x v="1"/>
    <n v="278"/>
    <n v="6"/>
    <x v="1"/>
    <s v="four wheel drive"/>
    <n v="4"/>
    <s v="N/A"/>
    <s v="Compact"/>
    <s v="Crew Cab Pickup"/>
    <n v="23"/>
    <n v="18"/>
    <n v="2031"/>
    <x v="3049"/>
  </r>
  <r>
    <x v="11"/>
    <s v="Tacoma"/>
    <n v="2016"/>
    <x v="1"/>
    <x v="1"/>
    <n v="278"/>
    <n v="6"/>
    <x v="1"/>
    <s v="four wheel drive"/>
    <n v="4"/>
    <s v="N/A"/>
    <s v="Compact"/>
    <s v="Crew Cab Pickup"/>
    <n v="23"/>
    <n v="18"/>
    <n v="2031"/>
    <x v="3169"/>
  </r>
  <r>
    <x v="11"/>
    <s v="Tacoma"/>
    <n v="2016"/>
    <x v="1"/>
    <x v="1"/>
    <n v="278"/>
    <n v="6"/>
    <x v="1"/>
    <s v="four wheel drive"/>
    <n v="4"/>
    <s v="N/A"/>
    <s v="Compact"/>
    <s v="Crew Cab Pickup"/>
    <n v="23"/>
    <n v="18"/>
    <n v="2031"/>
    <x v="3170"/>
  </r>
  <r>
    <x v="11"/>
    <s v="Tacoma"/>
    <n v="2016"/>
    <x v="1"/>
    <x v="1"/>
    <n v="278"/>
    <n v="6"/>
    <x v="1"/>
    <s v="four wheel drive"/>
    <n v="4"/>
    <s v="N/A"/>
    <s v="Compact"/>
    <s v="Crew Cab Pickup"/>
    <n v="23"/>
    <n v="18"/>
    <n v="2031"/>
    <x v="3171"/>
  </r>
  <r>
    <x v="11"/>
    <s v="Tacoma"/>
    <n v="2016"/>
    <x v="1"/>
    <x v="1"/>
    <n v="278"/>
    <n v="6"/>
    <x v="1"/>
    <s v="four wheel drive"/>
    <n v="4"/>
    <s v="N/A"/>
    <s v="Compact"/>
    <s v="Extended Cab Pickup"/>
    <n v="23"/>
    <n v="18"/>
    <n v="2031"/>
    <x v="3172"/>
  </r>
  <r>
    <x v="11"/>
    <s v="Tacoma"/>
    <n v="2016"/>
    <x v="1"/>
    <x v="1"/>
    <n v="278"/>
    <n v="6"/>
    <x v="1"/>
    <s v="four wheel drive"/>
    <n v="4"/>
    <s v="N/A"/>
    <s v="Compact"/>
    <s v="Crew Cab Pickup"/>
    <n v="23"/>
    <n v="18"/>
    <n v="2031"/>
    <x v="1716"/>
  </r>
  <r>
    <x v="11"/>
    <s v="Tacoma"/>
    <n v="2016"/>
    <x v="1"/>
    <x v="1"/>
    <n v="278"/>
    <n v="6"/>
    <x v="1"/>
    <s v="four wheel drive"/>
    <n v="4"/>
    <s v="N/A"/>
    <s v="Compact"/>
    <s v="Crew Cab Pickup"/>
    <n v="23"/>
    <n v="18"/>
    <n v="2031"/>
    <x v="3173"/>
  </r>
  <r>
    <x v="11"/>
    <s v="Tacoma"/>
    <n v="2016"/>
    <x v="1"/>
    <x v="1"/>
    <n v="278"/>
    <n v="6"/>
    <x v="1"/>
    <s v="four wheel drive"/>
    <n v="4"/>
    <s v="N/A"/>
    <s v="Compact"/>
    <s v="Extended Cab Pickup"/>
    <n v="23"/>
    <n v="18"/>
    <n v="2031"/>
    <x v="1674"/>
  </r>
  <r>
    <x v="11"/>
    <s v="Tacoma"/>
    <n v="2017"/>
    <x v="2"/>
    <x v="1"/>
    <n v="278"/>
    <n v="6"/>
    <x v="1"/>
    <s v="four wheel drive"/>
    <n v="4"/>
    <s v="N/A"/>
    <s v="Compact"/>
    <s v="Crew Cab Pickup"/>
    <n v="23"/>
    <n v="18"/>
    <n v="2031"/>
    <x v="2757"/>
  </r>
  <r>
    <x v="11"/>
    <s v="Tacoma"/>
    <n v="2017"/>
    <x v="2"/>
    <x v="1"/>
    <n v="278"/>
    <n v="6"/>
    <x v="1"/>
    <s v="four wheel drive"/>
    <n v="4"/>
    <s v="N/A"/>
    <s v="Compact"/>
    <s v="Extended Cab Pickup"/>
    <n v="23"/>
    <n v="18"/>
    <n v="2031"/>
    <x v="3174"/>
  </r>
  <r>
    <x v="11"/>
    <s v="Tacoma"/>
    <n v="2017"/>
    <x v="2"/>
    <x v="1"/>
    <n v="278"/>
    <n v="6"/>
    <x v="1"/>
    <s v="four wheel drive"/>
    <n v="4"/>
    <s v="N/A"/>
    <s v="Compact"/>
    <s v="Crew Cab Pickup"/>
    <n v="23"/>
    <n v="18"/>
    <n v="2031"/>
    <x v="3175"/>
  </r>
  <r>
    <x v="11"/>
    <s v="Tacoma"/>
    <n v="2017"/>
    <x v="2"/>
    <x v="1"/>
    <n v="278"/>
    <n v="6"/>
    <x v="1"/>
    <s v="four wheel drive"/>
    <n v="4"/>
    <s v="N/A"/>
    <s v="Compact"/>
    <s v="Crew Cab Pickup"/>
    <n v="23"/>
    <n v="18"/>
    <n v="2031"/>
    <x v="3176"/>
  </r>
  <r>
    <x v="11"/>
    <s v="Tacoma"/>
    <n v="2017"/>
    <x v="2"/>
    <x v="1"/>
    <n v="278"/>
    <n v="6"/>
    <x v="1"/>
    <s v="four wheel drive"/>
    <n v="4"/>
    <s v="N/A"/>
    <s v="Compact"/>
    <s v="Crew Cab Pickup"/>
    <n v="23"/>
    <n v="18"/>
    <n v="2031"/>
    <x v="3177"/>
  </r>
  <r>
    <x v="11"/>
    <s v="Tacoma"/>
    <n v="2017"/>
    <x v="2"/>
    <x v="1"/>
    <n v="278"/>
    <n v="6"/>
    <x v="1"/>
    <s v="four wheel drive"/>
    <n v="4"/>
    <s v="N/A"/>
    <s v="Compact"/>
    <s v="Crew Cab Pickup"/>
    <n v="23"/>
    <n v="18"/>
    <n v="2031"/>
    <x v="1463"/>
  </r>
  <r>
    <x v="11"/>
    <s v="Tacoma"/>
    <n v="2017"/>
    <x v="2"/>
    <x v="1"/>
    <n v="278"/>
    <n v="6"/>
    <x v="1"/>
    <s v="four wheel drive"/>
    <n v="4"/>
    <s v="N/A"/>
    <s v="Compact"/>
    <s v="Crew Cab Pickup"/>
    <n v="23"/>
    <n v="18"/>
    <n v="2031"/>
    <x v="3178"/>
  </r>
  <r>
    <x v="11"/>
    <s v="Tacoma"/>
    <n v="2017"/>
    <x v="2"/>
    <x v="1"/>
    <n v="278"/>
    <n v="6"/>
    <x v="1"/>
    <s v="four wheel drive"/>
    <n v="4"/>
    <s v="N/A"/>
    <s v="Compact"/>
    <s v="Crew Cab Pickup"/>
    <n v="23"/>
    <n v="18"/>
    <n v="2031"/>
    <x v="2414"/>
  </r>
  <r>
    <x v="11"/>
    <s v="Tacoma"/>
    <n v="2017"/>
    <x v="2"/>
    <x v="1"/>
    <n v="278"/>
    <n v="6"/>
    <x v="1"/>
    <s v="four wheel drive"/>
    <n v="4"/>
    <s v="N/A"/>
    <s v="Compact"/>
    <s v="Extended Cab Pickup"/>
    <n v="23"/>
    <n v="18"/>
    <n v="2031"/>
    <x v="3179"/>
  </r>
  <r>
    <x v="8"/>
    <s v="Explorer"/>
    <n v="2017"/>
    <x v="2"/>
    <x v="1"/>
    <n v="280"/>
    <n v="4"/>
    <x v="1"/>
    <s v="all wheel drive"/>
    <n v="4"/>
    <s v="Crossover,Flex Fuel,Performance"/>
    <s v="Midsize"/>
    <s v="4dr SUV"/>
    <n v="25"/>
    <n v="18"/>
    <n v="5657"/>
    <x v="1356"/>
  </r>
  <r>
    <x v="1"/>
    <s v="Pilot"/>
    <n v="2016"/>
    <x v="1"/>
    <x v="1"/>
    <n v="280"/>
    <n v="6"/>
    <x v="1"/>
    <s v="all wheel drive"/>
    <n v="4"/>
    <s v="Crossover"/>
    <s v="Midsize"/>
    <s v="4dr SUV"/>
    <n v="26"/>
    <n v="18"/>
    <n v="2202"/>
    <x v="3180"/>
  </r>
  <r>
    <x v="1"/>
    <s v="Pilot"/>
    <n v="2016"/>
    <x v="1"/>
    <x v="1"/>
    <n v="280"/>
    <n v="6"/>
    <x v="1"/>
    <s v="all wheel drive"/>
    <n v="4"/>
    <s v="Crossover"/>
    <s v="Midsize"/>
    <s v="4dr SUV"/>
    <n v="26"/>
    <n v="18"/>
    <n v="2202"/>
    <x v="3181"/>
  </r>
  <r>
    <x v="1"/>
    <s v="Pilot"/>
    <n v="2016"/>
    <x v="1"/>
    <x v="1"/>
    <n v="280"/>
    <n v="6"/>
    <x v="1"/>
    <s v="all wheel drive"/>
    <n v="4"/>
    <s v="Crossover"/>
    <s v="Midsize"/>
    <s v="4dr SUV"/>
    <n v="26"/>
    <n v="18"/>
    <n v="2202"/>
    <x v="3182"/>
  </r>
  <r>
    <x v="1"/>
    <s v="Pilot"/>
    <n v="2016"/>
    <x v="1"/>
    <x v="1"/>
    <n v="280"/>
    <n v="6"/>
    <x v="1"/>
    <s v="all wheel drive"/>
    <n v="4"/>
    <s v="Crossover"/>
    <s v="Midsize"/>
    <s v="4dr SUV"/>
    <n v="26"/>
    <n v="18"/>
    <n v="2202"/>
    <x v="3183"/>
  </r>
  <r>
    <x v="1"/>
    <s v="Pilot"/>
    <n v="2016"/>
    <x v="1"/>
    <x v="1"/>
    <n v="280"/>
    <n v="6"/>
    <x v="1"/>
    <s v="all wheel drive"/>
    <n v="4"/>
    <s v="Crossover"/>
    <s v="Midsize"/>
    <s v="4dr SUV"/>
    <n v="26"/>
    <n v="18"/>
    <n v="2202"/>
    <x v="2894"/>
  </r>
  <r>
    <x v="1"/>
    <s v="Pilot"/>
    <n v="2016"/>
    <x v="1"/>
    <x v="1"/>
    <n v="280"/>
    <n v="6"/>
    <x v="1"/>
    <s v="all wheel drive"/>
    <n v="4"/>
    <s v="Crossover"/>
    <s v="Midsize"/>
    <s v="4dr SUV"/>
    <n v="26"/>
    <n v="18"/>
    <n v="2202"/>
    <x v="3184"/>
  </r>
  <r>
    <x v="1"/>
    <s v="Pilot"/>
    <n v="2017"/>
    <x v="2"/>
    <x v="1"/>
    <n v="280"/>
    <n v="6"/>
    <x v="1"/>
    <s v="all wheel drive"/>
    <n v="4"/>
    <s v="Crossover"/>
    <s v="Midsize"/>
    <s v="4dr SUV"/>
    <n v="26"/>
    <n v="18"/>
    <n v="2202"/>
    <x v="3185"/>
  </r>
  <r>
    <x v="1"/>
    <s v="Pilot"/>
    <n v="2017"/>
    <x v="2"/>
    <x v="1"/>
    <n v="280"/>
    <n v="6"/>
    <x v="1"/>
    <s v="all wheel drive"/>
    <n v="4"/>
    <s v="Crossover"/>
    <s v="Midsize"/>
    <s v="4dr SUV"/>
    <n v="26"/>
    <n v="18"/>
    <n v="2202"/>
    <x v="3186"/>
  </r>
  <r>
    <x v="1"/>
    <s v="Pilot"/>
    <n v="2017"/>
    <x v="2"/>
    <x v="1"/>
    <n v="280"/>
    <n v="6"/>
    <x v="1"/>
    <s v="all wheel drive"/>
    <n v="4"/>
    <s v="Crossover"/>
    <s v="Midsize"/>
    <s v="4dr SUV"/>
    <n v="26"/>
    <n v="18"/>
    <n v="2202"/>
    <x v="3187"/>
  </r>
  <r>
    <x v="1"/>
    <s v="Pilot"/>
    <n v="2017"/>
    <x v="2"/>
    <x v="1"/>
    <n v="280"/>
    <n v="6"/>
    <x v="1"/>
    <s v="all wheel drive"/>
    <n v="4"/>
    <s v="Crossover"/>
    <s v="Midsize"/>
    <s v="4dr SUV"/>
    <n v="26"/>
    <n v="18"/>
    <n v="2202"/>
    <x v="448"/>
  </r>
  <r>
    <x v="1"/>
    <s v="Pilot"/>
    <n v="2017"/>
    <x v="2"/>
    <x v="1"/>
    <n v="280"/>
    <n v="6"/>
    <x v="1"/>
    <s v="all wheel drive"/>
    <n v="4"/>
    <s v="Crossover"/>
    <s v="Midsize"/>
    <s v="4dr SUV"/>
    <n v="26"/>
    <n v="18"/>
    <n v="2202"/>
    <x v="2337"/>
  </r>
  <r>
    <x v="1"/>
    <s v="Pilot"/>
    <n v="2017"/>
    <x v="2"/>
    <x v="1"/>
    <n v="280"/>
    <n v="6"/>
    <x v="1"/>
    <s v="all wheel drive"/>
    <n v="4"/>
    <s v="Crossover"/>
    <s v="Midsize"/>
    <s v="4dr SUV"/>
    <n v="26"/>
    <n v="18"/>
    <n v="2202"/>
    <x v="3188"/>
  </r>
  <r>
    <x v="1"/>
    <s v="Ridgeline"/>
    <n v="2017"/>
    <x v="2"/>
    <x v="1"/>
    <n v="280"/>
    <n v="6"/>
    <x v="1"/>
    <s v="all wheel drive"/>
    <n v="4"/>
    <s v="N/A"/>
    <s v="Large"/>
    <s v="Crew Cab Pickup"/>
    <n v="25"/>
    <n v="18"/>
    <n v="2202"/>
    <x v="3189"/>
  </r>
  <r>
    <x v="1"/>
    <s v="Ridgeline"/>
    <n v="2017"/>
    <x v="2"/>
    <x v="1"/>
    <n v="280"/>
    <n v="6"/>
    <x v="1"/>
    <s v="all wheel drive"/>
    <n v="4"/>
    <s v="N/A"/>
    <s v="Large"/>
    <s v="Crew Cab Pickup"/>
    <n v="25"/>
    <n v="18"/>
    <n v="2202"/>
    <x v="2815"/>
  </r>
  <r>
    <x v="1"/>
    <s v="Ridgeline"/>
    <n v="2017"/>
    <x v="2"/>
    <x v="1"/>
    <n v="280"/>
    <n v="6"/>
    <x v="1"/>
    <s v="all wheel drive"/>
    <n v="4"/>
    <s v="N/A"/>
    <s v="Large"/>
    <s v="Crew Cab Pickup"/>
    <n v="25"/>
    <n v="18"/>
    <n v="2202"/>
    <x v="1736"/>
  </r>
  <r>
    <x v="1"/>
    <s v="Ridgeline"/>
    <n v="2017"/>
    <x v="2"/>
    <x v="1"/>
    <n v="280"/>
    <n v="6"/>
    <x v="1"/>
    <s v="all wheel drive"/>
    <n v="4"/>
    <s v="N/A"/>
    <s v="Large"/>
    <s v="Crew Cab Pickup"/>
    <n v="25"/>
    <n v="18"/>
    <n v="2202"/>
    <x v="3190"/>
  </r>
  <r>
    <x v="1"/>
    <s v="Ridgeline"/>
    <n v="2017"/>
    <x v="2"/>
    <x v="1"/>
    <n v="280"/>
    <n v="6"/>
    <x v="1"/>
    <s v="all wheel drive"/>
    <n v="4"/>
    <s v="N/A"/>
    <s v="Large"/>
    <s v="Crew Cab Pickup"/>
    <n v="25"/>
    <n v="18"/>
    <n v="2202"/>
    <x v="3191"/>
  </r>
  <r>
    <x v="1"/>
    <s v="Ridgeline"/>
    <n v="2017"/>
    <x v="2"/>
    <x v="1"/>
    <n v="280"/>
    <n v="6"/>
    <x v="1"/>
    <s v="all wheel drive"/>
    <n v="4"/>
    <s v="N/A"/>
    <s v="Large"/>
    <s v="Crew Cab Pickup"/>
    <n v="25"/>
    <n v="18"/>
    <n v="2202"/>
    <x v="3192"/>
  </r>
  <r>
    <x v="1"/>
    <s v="Ridgeline"/>
    <n v="2017"/>
    <x v="2"/>
    <x v="1"/>
    <n v="280"/>
    <n v="6"/>
    <x v="1"/>
    <s v="all wheel drive"/>
    <n v="4"/>
    <s v="N/A"/>
    <s v="Large"/>
    <s v="Crew Cab Pickup"/>
    <n v="25"/>
    <n v="18"/>
    <n v="2202"/>
    <x v="2279"/>
  </r>
  <r>
    <x v="8"/>
    <s v="F-150"/>
    <n v="2015"/>
    <x v="0"/>
    <x v="6"/>
    <n v="282"/>
    <n v="6"/>
    <x v="1"/>
    <s v="rear wheel drive"/>
    <n v="4"/>
    <s v="Flex Fuel"/>
    <s v="Large"/>
    <s v="Extended Cab Pickup"/>
    <n v="25"/>
    <n v="18"/>
    <n v="5657"/>
    <x v="3193"/>
  </r>
  <r>
    <x v="8"/>
    <s v="F-150"/>
    <n v="2015"/>
    <x v="0"/>
    <x v="6"/>
    <n v="282"/>
    <n v="6"/>
    <x v="1"/>
    <s v="rear wheel drive"/>
    <n v="4"/>
    <s v="Flex Fuel"/>
    <s v="Large"/>
    <s v="Crew Cab Pickup"/>
    <n v="25"/>
    <n v="18"/>
    <n v="5657"/>
    <x v="3194"/>
  </r>
  <r>
    <x v="8"/>
    <s v="F-150"/>
    <n v="2015"/>
    <x v="0"/>
    <x v="6"/>
    <n v="282"/>
    <n v="6"/>
    <x v="1"/>
    <s v="rear wheel drive"/>
    <n v="4"/>
    <s v="Flex Fuel"/>
    <s v="Large"/>
    <s v="Extended Cab Pickup"/>
    <n v="25"/>
    <n v="18"/>
    <n v="5657"/>
    <x v="3195"/>
  </r>
  <r>
    <x v="8"/>
    <s v="F-150"/>
    <n v="2015"/>
    <x v="0"/>
    <x v="6"/>
    <n v="282"/>
    <n v="6"/>
    <x v="1"/>
    <s v="rear wheel drive"/>
    <n v="4"/>
    <s v="Flex Fuel"/>
    <s v="Large"/>
    <s v="Crew Cab Pickup"/>
    <n v="25"/>
    <n v="18"/>
    <n v="5657"/>
    <x v="3196"/>
  </r>
  <r>
    <x v="8"/>
    <s v="F-150"/>
    <n v="2016"/>
    <x v="1"/>
    <x v="6"/>
    <n v="282"/>
    <n v="6"/>
    <x v="1"/>
    <s v="rear wheel drive"/>
    <n v="4"/>
    <s v="Flex Fuel"/>
    <s v="Large"/>
    <s v="Crew Cab Pickup"/>
    <n v="25"/>
    <n v="18"/>
    <n v="5657"/>
    <x v="2758"/>
  </r>
  <r>
    <x v="8"/>
    <s v="F-150"/>
    <n v="2016"/>
    <x v="1"/>
    <x v="6"/>
    <n v="282"/>
    <n v="6"/>
    <x v="1"/>
    <s v="rear wheel drive"/>
    <n v="4"/>
    <s v="Flex Fuel"/>
    <s v="Large"/>
    <s v="Extended Cab Pickup"/>
    <n v="25"/>
    <n v="18"/>
    <n v="5657"/>
    <x v="3197"/>
  </r>
  <r>
    <x v="8"/>
    <s v="F-150"/>
    <n v="2016"/>
    <x v="1"/>
    <x v="6"/>
    <n v="282"/>
    <n v="6"/>
    <x v="1"/>
    <s v="rear wheel drive"/>
    <n v="4"/>
    <s v="Flex Fuel"/>
    <s v="Large"/>
    <s v="Extended Cab Pickup"/>
    <n v="25"/>
    <n v="18"/>
    <n v="5657"/>
    <x v="3198"/>
  </r>
  <r>
    <x v="8"/>
    <s v="F-150"/>
    <n v="2016"/>
    <x v="1"/>
    <x v="6"/>
    <n v="282"/>
    <n v="6"/>
    <x v="1"/>
    <s v="rear wheel drive"/>
    <n v="4"/>
    <s v="Flex Fuel"/>
    <s v="Large"/>
    <s v="Crew Cab Pickup"/>
    <n v="25"/>
    <n v="18"/>
    <n v="5657"/>
    <x v="3199"/>
  </r>
  <r>
    <x v="8"/>
    <s v="F-150"/>
    <n v="2017"/>
    <x v="2"/>
    <x v="6"/>
    <n v="282"/>
    <n v="6"/>
    <x v="1"/>
    <s v="rear wheel drive"/>
    <n v="4"/>
    <s v="Flex Fuel"/>
    <s v="Large"/>
    <s v="Crew Cab Pickup"/>
    <n v="25"/>
    <n v="18"/>
    <n v="5657"/>
    <x v="86"/>
  </r>
  <r>
    <x v="8"/>
    <s v="F-150"/>
    <n v="2017"/>
    <x v="2"/>
    <x v="6"/>
    <n v="282"/>
    <n v="6"/>
    <x v="1"/>
    <s v="rear wheel drive"/>
    <n v="4"/>
    <s v="Flex Fuel"/>
    <s v="Large"/>
    <s v="Crew Cab Pickup"/>
    <n v="25"/>
    <n v="18"/>
    <n v="5657"/>
    <x v="2758"/>
  </r>
  <r>
    <x v="8"/>
    <s v="F-150"/>
    <n v="2017"/>
    <x v="2"/>
    <x v="6"/>
    <n v="282"/>
    <n v="6"/>
    <x v="1"/>
    <s v="rear wheel drive"/>
    <n v="4"/>
    <s v="Flex Fuel"/>
    <s v="Large"/>
    <s v="Extended Cab Pickup"/>
    <n v="25"/>
    <n v="18"/>
    <n v="5657"/>
    <x v="3198"/>
  </r>
  <r>
    <x v="8"/>
    <s v="F-150"/>
    <n v="2017"/>
    <x v="2"/>
    <x v="6"/>
    <n v="282"/>
    <n v="6"/>
    <x v="1"/>
    <s v="rear wheel drive"/>
    <n v="4"/>
    <s v="Flex Fuel"/>
    <s v="Large"/>
    <s v="Extended Cab Pickup"/>
    <n v="25"/>
    <n v="18"/>
    <n v="5657"/>
    <x v="3197"/>
  </r>
  <r>
    <x v="8"/>
    <s v="F-150"/>
    <n v="2015"/>
    <x v="0"/>
    <x v="6"/>
    <n v="282"/>
    <n v="6"/>
    <x v="1"/>
    <s v="rear wheel drive"/>
    <n v="2"/>
    <s v="Flex Fuel"/>
    <s v="Large"/>
    <s v="Regular Cab Pickup"/>
    <n v="25"/>
    <n v="18"/>
    <n v="5657"/>
    <x v="3200"/>
  </r>
  <r>
    <x v="8"/>
    <s v="F-150"/>
    <n v="2015"/>
    <x v="0"/>
    <x v="6"/>
    <n v="282"/>
    <n v="6"/>
    <x v="1"/>
    <s v="rear wheel drive"/>
    <n v="2"/>
    <s v="Flex Fuel"/>
    <s v="Large"/>
    <s v="Regular Cab Pickup"/>
    <n v="25"/>
    <n v="18"/>
    <n v="5657"/>
    <x v="3201"/>
  </r>
  <r>
    <x v="8"/>
    <s v="F-150"/>
    <n v="2015"/>
    <x v="0"/>
    <x v="6"/>
    <n v="282"/>
    <n v="6"/>
    <x v="1"/>
    <s v="rear wheel drive"/>
    <n v="2"/>
    <s v="Flex Fuel"/>
    <s v="Large"/>
    <s v="Regular Cab Pickup"/>
    <n v="25"/>
    <n v="18"/>
    <n v="5657"/>
    <x v="1313"/>
  </r>
  <r>
    <x v="8"/>
    <s v="F-150"/>
    <n v="2015"/>
    <x v="0"/>
    <x v="6"/>
    <n v="282"/>
    <n v="6"/>
    <x v="1"/>
    <s v="rear wheel drive"/>
    <n v="2"/>
    <s v="Flex Fuel"/>
    <s v="Large"/>
    <s v="Regular Cab Pickup"/>
    <n v="25"/>
    <n v="18"/>
    <n v="5657"/>
    <x v="3202"/>
  </r>
  <r>
    <x v="8"/>
    <s v="F-150"/>
    <n v="2016"/>
    <x v="1"/>
    <x v="6"/>
    <n v="282"/>
    <n v="6"/>
    <x v="1"/>
    <s v="rear wheel drive"/>
    <n v="2"/>
    <s v="Flex Fuel"/>
    <s v="Large"/>
    <s v="Regular Cab Pickup"/>
    <n v="25"/>
    <n v="18"/>
    <n v="5657"/>
    <x v="3203"/>
  </r>
  <r>
    <x v="8"/>
    <s v="F-150"/>
    <n v="2016"/>
    <x v="1"/>
    <x v="6"/>
    <n v="282"/>
    <n v="6"/>
    <x v="1"/>
    <s v="rear wheel drive"/>
    <n v="2"/>
    <s v="Flex Fuel"/>
    <s v="Large"/>
    <s v="Regular Cab Pickup"/>
    <n v="25"/>
    <n v="18"/>
    <n v="5657"/>
    <x v="83"/>
  </r>
  <r>
    <x v="8"/>
    <s v="F-150"/>
    <n v="2016"/>
    <x v="1"/>
    <x v="6"/>
    <n v="282"/>
    <n v="6"/>
    <x v="1"/>
    <s v="rear wheel drive"/>
    <n v="2"/>
    <s v="Flex Fuel"/>
    <s v="Large"/>
    <s v="Regular Cab Pickup"/>
    <n v="25"/>
    <n v="18"/>
    <n v="5657"/>
    <x v="3204"/>
  </r>
  <r>
    <x v="8"/>
    <s v="F-150"/>
    <n v="2016"/>
    <x v="1"/>
    <x v="6"/>
    <n v="282"/>
    <n v="6"/>
    <x v="1"/>
    <s v="rear wheel drive"/>
    <n v="2"/>
    <s v="Flex Fuel"/>
    <s v="Large"/>
    <s v="Regular Cab Pickup"/>
    <n v="25"/>
    <n v="18"/>
    <n v="5657"/>
    <x v="3205"/>
  </r>
  <r>
    <x v="8"/>
    <s v="F-150"/>
    <n v="2017"/>
    <x v="2"/>
    <x v="6"/>
    <n v="282"/>
    <n v="6"/>
    <x v="1"/>
    <s v="rear wheel drive"/>
    <n v="2"/>
    <s v="Flex Fuel"/>
    <s v="Large"/>
    <s v="Regular Cab Pickup"/>
    <n v="25"/>
    <n v="18"/>
    <n v="5657"/>
    <x v="3203"/>
  </r>
  <r>
    <x v="8"/>
    <s v="F-150"/>
    <n v="2017"/>
    <x v="2"/>
    <x v="6"/>
    <n v="282"/>
    <n v="6"/>
    <x v="1"/>
    <s v="rear wheel drive"/>
    <n v="2"/>
    <s v="Flex Fuel"/>
    <s v="Large"/>
    <s v="Regular Cab Pickup"/>
    <n v="25"/>
    <n v="18"/>
    <n v="5657"/>
    <x v="83"/>
  </r>
  <r>
    <x v="8"/>
    <s v="F-150"/>
    <n v="2017"/>
    <x v="2"/>
    <x v="6"/>
    <n v="282"/>
    <n v="6"/>
    <x v="1"/>
    <s v="rear wheel drive"/>
    <n v="2"/>
    <s v="Flex Fuel"/>
    <s v="Large"/>
    <s v="Regular Cab Pickup"/>
    <n v="25"/>
    <n v="18"/>
    <n v="5657"/>
    <x v="3204"/>
  </r>
  <r>
    <x v="8"/>
    <s v="F-150"/>
    <n v="2017"/>
    <x v="2"/>
    <x v="6"/>
    <n v="282"/>
    <n v="6"/>
    <x v="1"/>
    <s v="rear wheel drive"/>
    <n v="2"/>
    <s v="Flex Fuel"/>
    <s v="Large"/>
    <s v="Regular Cab Pickup"/>
    <n v="25"/>
    <n v="18"/>
    <n v="5657"/>
    <x v="3205"/>
  </r>
  <r>
    <x v="2"/>
    <s v="Silverado 1500"/>
    <n v="2015"/>
    <x v="0"/>
    <x v="6"/>
    <n v="285"/>
    <n v="6"/>
    <x v="1"/>
    <s v="rear wheel drive"/>
    <n v="4"/>
    <s v="Flex Fuel"/>
    <s v="Large"/>
    <s v="Extended Cab Pickup"/>
    <n v="24"/>
    <n v="18"/>
    <n v="1385"/>
    <x v="3206"/>
  </r>
  <r>
    <x v="2"/>
    <s v="Silverado 1500"/>
    <n v="2015"/>
    <x v="0"/>
    <x v="6"/>
    <n v="285"/>
    <n v="6"/>
    <x v="1"/>
    <s v="rear wheel drive"/>
    <n v="4"/>
    <s v="Flex Fuel"/>
    <s v="Large"/>
    <s v="Crew Cab Pickup"/>
    <n v="24"/>
    <n v="18"/>
    <n v="1385"/>
    <x v="3207"/>
  </r>
  <r>
    <x v="2"/>
    <s v="Silverado 1500"/>
    <n v="2015"/>
    <x v="0"/>
    <x v="6"/>
    <n v="285"/>
    <n v="6"/>
    <x v="1"/>
    <s v="rear wheel drive"/>
    <n v="4"/>
    <s v="Flex Fuel"/>
    <s v="Large"/>
    <s v="Crew Cab Pickup"/>
    <n v="24"/>
    <n v="18"/>
    <n v="1385"/>
    <x v="2928"/>
  </r>
  <r>
    <x v="2"/>
    <s v="Silverado 1500"/>
    <n v="2015"/>
    <x v="0"/>
    <x v="6"/>
    <n v="285"/>
    <n v="6"/>
    <x v="1"/>
    <s v="rear wheel drive"/>
    <n v="4"/>
    <s v="Flex Fuel"/>
    <s v="Large"/>
    <s v="Crew Cab Pickup"/>
    <n v="24"/>
    <n v="18"/>
    <n v="1385"/>
    <x v="3208"/>
  </r>
  <r>
    <x v="2"/>
    <s v="Silverado 1500"/>
    <n v="2015"/>
    <x v="0"/>
    <x v="6"/>
    <n v="285"/>
    <n v="6"/>
    <x v="1"/>
    <s v="rear wheel drive"/>
    <n v="4"/>
    <s v="Flex Fuel"/>
    <s v="Large"/>
    <s v="Crew Cab Pickup"/>
    <n v="24"/>
    <n v="18"/>
    <n v="1385"/>
    <x v="2324"/>
  </r>
  <r>
    <x v="2"/>
    <s v="Silverado 1500"/>
    <n v="2015"/>
    <x v="0"/>
    <x v="6"/>
    <n v="285"/>
    <n v="6"/>
    <x v="1"/>
    <s v="rear wheel drive"/>
    <n v="4"/>
    <s v="Flex Fuel"/>
    <s v="Large"/>
    <s v="Extended Cab Pickup"/>
    <n v="24"/>
    <n v="18"/>
    <n v="1385"/>
    <x v="3209"/>
  </r>
  <r>
    <x v="2"/>
    <s v="Silverado 1500"/>
    <n v="2015"/>
    <x v="0"/>
    <x v="6"/>
    <n v="285"/>
    <n v="6"/>
    <x v="1"/>
    <s v="rear wheel drive"/>
    <n v="4"/>
    <s v="Flex Fuel"/>
    <s v="Large"/>
    <s v="Crew Cab Pickup"/>
    <n v="24"/>
    <n v="18"/>
    <n v="1385"/>
    <x v="3210"/>
  </r>
  <r>
    <x v="2"/>
    <s v="Silverado 1500"/>
    <n v="2015"/>
    <x v="0"/>
    <x v="6"/>
    <n v="285"/>
    <n v="6"/>
    <x v="1"/>
    <s v="rear wheel drive"/>
    <n v="4"/>
    <s v="Flex Fuel"/>
    <s v="Large"/>
    <s v="Extended Cab Pickup"/>
    <n v="24"/>
    <n v="18"/>
    <n v="1385"/>
    <x v="1741"/>
  </r>
  <r>
    <x v="2"/>
    <s v="Silverado 1500"/>
    <n v="2015"/>
    <x v="0"/>
    <x v="6"/>
    <n v="285"/>
    <n v="6"/>
    <x v="1"/>
    <s v="rear wheel drive"/>
    <n v="4"/>
    <s v="Flex Fuel"/>
    <s v="Large"/>
    <s v="Crew Cab Pickup"/>
    <n v="24"/>
    <n v="18"/>
    <n v="1385"/>
    <x v="3211"/>
  </r>
  <r>
    <x v="2"/>
    <s v="Silverado 1500"/>
    <n v="2015"/>
    <x v="0"/>
    <x v="6"/>
    <n v="285"/>
    <n v="6"/>
    <x v="1"/>
    <s v="rear wheel drive"/>
    <n v="4"/>
    <s v="Flex Fuel"/>
    <s v="Large"/>
    <s v="Crew Cab Pickup"/>
    <n v="24"/>
    <n v="18"/>
    <n v="1385"/>
    <x v="3212"/>
  </r>
  <r>
    <x v="2"/>
    <s v="Silverado 1500"/>
    <n v="2015"/>
    <x v="0"/>
    <x v="6"/>
    <n v="285"/>
    <n v="6"/>
    <x v="1"/>
    <s v="rear wheel drive"/>
    <n v="4"/>
    <s v="Flex Fuel"/>
    <s v="Large"/>
    <s v="Extended Cab Pickup"/>
    <n v="24"/>
    <n v="18"/>
    <n v="1385"/>
    <x v="3213"/>
  </r>
  <r>
    <x v="2"/>
    <s v="Silverado 1500"/>
    <n v="2015"/>
    <x v="0"/>
    <x v="6"/>
    <n v="285"/>
    <n v="6"/>
    <x v="1"/>
    <s v="rear wheel drive"/>
    <n v="4"/>
    <s v="Flex Fuel"/>
    <s v="Large"/>
    <s v="Crew Cab Pickup"/>
    <n v="24"/>
    <n v="18"/>
    <n v="1385"/>
    <x v="3214"/>
  </r>
  <r>
    <x v="2"/>
    <s v="Silverado 1500"/>
    <n v="2016"/>
    <x v="1"/>
    <x v="6"/>
    <n v="285"/>
    <n v="6"/>
    <x v="1"/>
    <s v="rear wheel drive"/>
    <n v="4"/>
    <s v="Flex Fuel"/>
    <s v="Large"/>
    <s v="Extended Cab Pickup"/>
    <n v="24"/>
    <n v="18"/>
    <n v="1385"/>
    <x v="3215"/>
  </r>
  <r>
    <x v="2"/>
    <s v="Silverado 1500"/>
    <n v="2016"/>
    <x v="1"/>
    <x v="6"/>
    <n v="285"/>
    <n v="6"/>
    <x v="1"/>
    <s v="rear wheel drive"/>
    <n v="4"/>
    <s v="Flex Fuel"/>
    <s v="Large"/>
    <s v="Extended Cab Pickup"/>
    <n v="24"/>
    <n v="18"/>
    <n v="1385"/>
    <x v="3216"/>
  </r>
  <r>
    <x v="2"/>
    <s v="Silverado 1500"/>
    <n v="2016"/>
    <x v="1"/>
    <x v="6"/>
    <n v="285"/>
    <n v="6"/>
    <x v="1"/>
    <s v="rear wheel drive"/>
    <n v="4"/>
    <s v="Flex Fuel"/>
    <s v="Large"/>
    <s v="Crew Cab Pickup"/>
    <n v="24"/>
    <n v="18"/>
    <n v="1385"/>
    <x v="3217"/>
  </r>
  <r>
    <x v="2"/>
    <s v="Silverado 1500"/>
    <n v="2016"/>
    <x v="1"/>
    <x v="6"/>
    <n v="285"/>
    <n v="6"/>
    <x v="1"/>
    <s v="rear wheel drive"/>
    <n v="4"/>
    <s v="Flex Fuel"/>
    <s v="Large"/>
    <s v="Extended Cab Pickup"/>
    <n v="24"/>
    <n v="18"/>
    <n v="1385"/>
    <x v="122"/>
  </r>
  <r>
    <x v="2"/>
    <s v="Silverado 1500"/>
    <n v="2016"/>
    <x v="1"/>
    <x v="6"/>
    <n v="285"/>
    <n v="6"/>
    <x v="1"/>
    <s v="rear wheel drive"/>
    <n v="4"/>
    <s v="Flex Fuel"/>
    <s v="Large"/>
    <s v="Crew Cab Pickup"/>
    <n v="24"/>
    <n v="18"/>
    <n v="1385"/>
    <x v="3218"/>
  </r>
  <r>
    <x v="2"/>
    <s v="Silverado 1500"/>
    <n v="2016"/>
    <x v="1"/>
    <x v="6"/>
    <n v="285"/>
    <n v="6"/>
    <x v="1"/>
    <s v="rear wheel drive"/>
    <n v="4"/>
    <s v="Flex Fuel"/>
    <s v="Large"/>
    <s v="Extended Cab Pickup"/>
    <n v="24"/>
    <n v="18"/>
    <n v="1385"/>
    <x v="3219"/>
  </r>
  <r>
    <x v="2"/>
    <s v="Silverado 1500"/>
    <n v="2016"/>
    <x v="1"/>
    <x v="6"/>
    <n v="285"/>
    <n v="6"/>
    <x v="1"/>
    <s v="rear wheel drive"/>
    <n v="4"/>
    <s v="Flex Fuel"/>
    <s v="Large"/>
    <s v="Crew Cab Pickup"/>
    <n v="24"/>
    <n v="18"/>
    <n v="1385"/>
    <x v="3220"/>
  </r>
  <r>
    <x v="2"/>
    <s v="Silverado 1500"/>
    <n v="2017"/>
    <x v="2"/>
    <x v="6"/>
    <n v="285"/>
    <n v="6"/>
    <x v="1"/>
    <s v="rear wheel drive"/>
    <n v="4"/>
    <s v="Flex Fuel"/>
    <s v="Large"/>
    <s v="Crew Cab Pickup"/>
    <n v="24"/>
    <n v="18"/>
    <n v="1385"/>
    <x v="3221"/>
  </r>
  <r>
    <x v="2"/>
    <s v="Silverado 1500"/>
    <n v="2017"/>
    <x v="2"/>
    <x v="6"/>
    <n v="285"/>
    <n v="6"/>
    <x v="1"/>
    <s v="rear wheel drive"/>
    <n v="4"/>
    <s v="Flex Fuel"/>
    <s v="Large"/>
    <s v="Crew Cab Pickup"/>
    <n v="24"/>
    <n v="18"/>
    <n v="1385"/>
    <x v="3222"/>
  </r>
  <r>
    <x v="2"/>
    <s v="Silverado 1500"/>
    <n v="2017"/>
    <x v="2"/>
    <x v="6"/>
    <n v="285"/>
    <n v="6"/>
    <x v="1"/>
    <s v="rear wheel drive"/>
    <n v="4"/>
    <s v="Flex Fuel"/>
    <s v="Large"/>
    <s v="Crew Cab Pickup"/>
    <n v="24"/>
    <n v="18"/>
    <n v="1385"/>
    <x v="1284"/>
  </r>
  <r>
    <x v="2"/>
    <s v="Silverado 1500"/>
    <n v="2017"/>
    <x v="2"/>
    <x v="6"/>
    <n v="285"/>
    <n v="6"/>
    <x v="1"/>
    <s v="rear wheel drive"/>
    <n v="4"/>
    <s v="Flex Fuel"/>
    <s v="Large"/>
    <s v="Extended Cab Pickup"/>
    <n v="24"/>
    <n v="18"/>
    <n v="1385"/>
    <x v="3223"/>
  </r>
  <r>
    <x v="2"/>
    <s v="Silverado 1500"/>
    <n v="2017"/>
    <x v="2"/>
    <x v="6"/>
    <n v="285"/>
    <n v="6"/>
    <x v="1"/>
    <s v="rear wheel drive"/>
    <n v="4"/>
    <s v="Flex Fuel"/>
    <s v="Large"/>
    <s v="Extended Cab Pickup"/>
    <n v="24"/>
    <n v="18"/>
    <n v="1385"/>
    <x v="523"/>
  </r>
  <r>
    <x v="2"/>
    <s v="Silverado 1500"/>
    <n v="2017"/>
    <x v="2"/>
    <x v="6"/>
    <n v="285"/>
    <n v="6"/>
    <x v="1"/>
    <s v="rear wheel drive"/>
    <n v="4"/>
    <s v="Flex Fuel"/>
    <s v="Large"/>
    <s v="Extended Cab Pickup"/>
    <n v="24"/>
    <n v="18"/>
    <n v="1385"/>
    <x v="447"/>
  </r>
  <r>
    <x v="2"/>
    <s v="Silverado 1500"/>
    <n v="2017"/>
    <x v="2"/>
    <x v="6"/>
    <n v="285"/>
    <n v="6"/>
    <x v="1"/>
    <s v="rear wheel drive"/>
    <n v="4"/>
    <s v="Flex Fuel"/>
    <s v="Large"/>
    <s v="Extended Cab Pickup"/>
    <n v="24"/>
    <n v="18"/>
    <n v="1385"/>
    <x v="3224"/>
  </r>
  <r>
    <x v="2"/>
    <s v="Silverado 1500"/>
    <n v="2015"/>
    <x v="0"/>
    <x v="6"/>
    <n v="285"/>
    <n v="6"/>
    <x v="1"/>
    <s v="rear wheel drive"/>
    <n v="2"/>
    <s v="Flex Fuel"/>
    <s v="Large"/>
    <s v="Regular Cab Pickup"/>
    <n v="24"/>
    <n v="18"/>
    <n v="1385"/>
    <x v="3225"/>
  </r>
  <r>
    <x v="2"/>
    <s v="Silverado 1500"/>
    <n v="2015"/>
    <x v="0"/>
    <x v="6"/>
    <n v="285"/>
    <n v="6"/>
    <x v="1"/>
    <s v="rear wheel drive"/>
    <n v="2"/>
    <s v="Flex Fuel"/>
    <s v="Large"/>
    <s v="Regular Cab Pickup"/>
    <n v="24"/>
    <n v="18"/>
    <n v="1385"/>
    <x v="3226"/>
  </r>
  <r>
    <x v="2"/>
    <s v="Silverado 1500"/>
    <n v="2015"/>
    <x v="0"/>
    <x v="6"/>
    <n v="285"/>
    <n v="6"/>
    <x v="1"/>
    <s v="rear wheel drive"/>
    <n v="2"/>
    <s v="Flex Fuel"/>
    <s v="Large"/>
    <s v="Regular Cab Pickup"/>
    <n v="24"/>
    <n v="18"/>
    <n v="1385"/>
    <x v="761"/>
  </r>
  <r>
    <x v="2"/>
    <s v="Silverado 1500"/>
    <n v="2015"/>
    <x v="0"/>
    <x v="6"/>
    <n v="285"/>
    <n v="6"/>
    <x v="1"/>
    <s v="rear wheel drive"/>
    <n v="2"/>
    <s v="Flex Fuel"/>
    <s v="Large"/>
    <s v="Regular Cab Pickup"/>
    <n v="24"/>
    <n v="18"/>
    <n v="1385"/>
    <x v="1313"/>
  </r>
  <r>
    <x v="2"/>
    <s v="Silverado 1500"/>
    <n v="2015"/>
    <x v="0"/>
    <x v="6"/>
    <n v="285"/>
    <n v="6"/>
    <x v="1"/>
    <s v="rear wheel drive"/>
    <n v="2"/>
    <s v="Flex Fuel"/>
    <s v="Large"/>
    <s v="Regular Cab Pickup"/>
    <n v="24"/>
    <n v="18"/>
    <n v="1385"/>
    <x v="3227"/>
  </r>
  <r>
    <x v="2"/>
    <s v="Silverado 1500"/>
    <n v="2015"/>
    <x v="0"/>
    <x v="6"/>
    <n v="285"/>
    <n v="6"/>
    <x v="1"/>
    <s v="rear wheel drive"/>
    <n v="2"/>
    <s v="Flex Fuel"/>
    <s v="Large"/>
    <s v="Regular Cab Pickup"/>
    <n v="24"/>
    <n v="18"/>
    <n v="1385"/>
    <x v="3228"/>
  </r>
  <r>
    <x v="2"/>
    <s v="Silverado 1500"/>
    <n v="2015"/>
    <x v="0"/>
    <x v="6"/>
    <n v="285"/>
    <n v="6"/>
    <x v="1"/>
    <s v="rear wheel drive"/>
    <n v="2"/>
    <s v="Flex Fuel"/>
    <s v="Large"/>
    <s v="Regular Cab Pickup"/>
    <n v="24"/>
    <n v="18"/>
    <n v="1385"/>
    <x v="1778"/>
  </r>
  <r>
    <x v="2"/>
    <s v="Silverado 1500"/>
    <n v="2015"/>
    <x v="0"/>
    <x v="6"/>
    <n v="285"/>
    <n v="6"/>
    <x v="1"/>
    <s v="rear wheel drive"/>
    <n v="2"/>
    <s v="Flex Fuel"/>
    <s v="Large"/>
    <s v="Regular Cab Pickup"/>
    <n v="24"/>
    <n v="18"/>
    <n v="1385"/>
    <x v="1215"/>
  </r>
  <r>
    <x v="2"/>
    <s v="Silverado 1500"/>
    <n v="2016"/>
    <x v="1"/>
    <x v="6"/>
    <n v="285"/>
    <n v="6"/>
    <x v="1"/>
    <s v="rear wheel drive"/>
    <n v="2"/>
    <s v="Flex Fuel"/>
    <s v="Large"/>
    <s v="Regular Cab Pickup"/>
    <n v="24"/>
    <n v="18"/>
    <n v="1385"/>
    <x v="3229"/>
  </r>
  <r>
    <x v="2"/>
    <s v="Silverado 1500"/>
    <n v="2016"/>
    <x v="1"/>
    <x v="6"/>
    <n v="285"/>
    <n v="6"/>
    <x v="1"/>
    <s v="rear wheel drive"/>
    <n v="2"/>
    <s v="Flex Fuel"/>
    <s v="Large"/>
    <s v="Regular Cab Pickup"/>
    <n v="24"/>
    <n v="18"/>
    <n v="1385"/>
    <x v="3230"/>
  </r>
  <r>
    <x v="2"/>
    <s v="Silverado 1500"/>
    <n v="2016"/>
    <x v="1"/>
    <x v="6"/>
    <n v="285"/>
    <n v="6"/>
    <x v="1"/>
    <s v="rear wheel drive"/>
    <n v="2"/>
    <s v="Flex Fuel"/>
    <s v="Large"/>
    <s v="Regular Cab Pickup"/>
    <n v="24"/>
    <n v="18"/>
    <n v="1385"/>
    <x v="3231"/>
  </r>
  <r>
    <x v="2"/>
    <s v="Silverado 1500"/>
    <n v="2016"/>
    <x v="1"/>
    <x v="6"/>
    <n v="285"/>
    <n v="6"/>
    <x v="1"/>
    <s v="rear wheel drive"/>
    <n v="2"/>
    <s v="Flex Fuel"/>
    <s v="Large"/>
    <s v="Regular Cab Pickup"/>
    <n v="24"/>
    <n v="18"/>
    <n v="1385"/>
    <x v="1745"/>
  </r>
  <r>
    <x v="2"/>
    <s v="Silverado 1500"/>
    <n v="2016"/>
    <x v="1"/>
    <x v="6"/>
    <n v="285"/>
    <n v="6"/>
    <x v="1"/>
    <s v="rear wheel drive"/>
    <n v="2"/>
    <s v="Flex Fuel"/>
    <s v="Large"/>
    <s v="Regular Cab Pickup"/>
    <n v="24"/>
    <n v="18"/>
    <n v="1385"/>
    <x v="31"/>
  </r>
  <r>
    <x v="2"/>
    <s v="Silverado 1500"/>
    <n v="2016"/>
    <x v="1"/>
    <x v="6"/>
    <n v="285"/>
    <n v="6"/>
    <x v="1"/>
    <s v="rear wheel drive"/>
    <n v="2"/>
    <s v="Flex Fuel"/>
    <s v="Large"/>
    <s v="Regular Cab Pickup"/>
    <n v="24"/>
    <n v="18"/>
    <n v="1385"/>
    <x v="414"/>
  </r>
  <r>
    <x v="2"/>
    <s v="Silverado 1500"/>
    <n v="2017"/>
    <x v="2"/>
    <x v="6"/>
    <n v="285"/>
    <n v="6"/>
    <x v="1"/>
    <s v="rear wheel drive"/>
    <n v="2"/>
    <s v="Flex Fuel"/>
    <s v="Large"/>
    <s v="Regular Cab Pickup"/>
    <n v="24"/>
    <n v="18"/>
    <n v="1385"/>
    <x v="1291"/>
  </r>
  <r>
    <x v="2"/>
    <s v="Silverado 1500"/>
    <n v="2017"/>
    <x v="2"/>
    <x v="6"/>
    <n v="285"/>
    <n v="6"/>
    <x v="1"/>
    <s v="rear wheel drive"/>
    <n v="2"/>
    <s v="Flex Fuel"/>
    <s v="Large"/>
    <s v="Regular Cab Pickup"/>
    <n v="24"/>
    <n v="18"/>
    <n v="1385"/>
    <x v="3232"/>
  </r>
  <r>
    <x v="2"/>
    <s v="Silverado 1500"/>
    <n v="2017"/>
    <x v="2"/>
    <x v="6"/>
    <n v="285"/>
    <n v="6"/>
    <x v="1"/>
    <s v="rear wheel drive"/>
    <n v="2"/>
    <s v="Flex Fuel"/>
    <s v="Large"/>
    <s v="Regular Cab Pickup"/>
    <n v="24"/>
    <n v="18"/>
    <n v="1385"/>
    <x v="3233"/>
  </r>
  <r>
    <x v="2"/>
    <s v="Silverado 1500"/>
    <n v="2017"/>
    <x v="2"/>
    <x v="6"/>
    <n v="285"/>
    <n v="6"/>
    <x v="1"/>
    <s v="rear wheel drive"/>
    <n v="2"/>
    <s v="Flex Fuel"/>
    <s v="Large"/>
    <s v="Regular Cab Pickup"/>
    <n v="24"/>
    <n v="18"/>
    <n v="1385"/>
    <x v="3234"/>
  </r>
  <r>
    <x v="2"/>
    <s v="Silverado 1500"/>
    <n v="2017"/>
    <x v="2"/>
    <x v="6"/>
    <n v="285"/>
    <n v="6"/>
    <x v="1"/>
    <s v="rear wheel drive"/>
    <n v="2"/>
    <s v="Flex Fuel"/>
    <s v="Large"/>
    <s v="Regular Cab Pickup"/>
    <n v="24"/>
    <n v="18"/>
    <n v="1385"/>
    <x v="59"/>
  </r>
  <r>
    <x v="2"/>
    <s v="Silverado 1500"/>
    <n v="2017"/>
    <x v="2"/>
    <x v="6"/>
    <n v="285"/>
    <n v="6"/>
    <x v="1"/>
    <s v="rear wheel drive"/>
    <n v="2"/>
    <s v="Flex Fuel"/>
    <s v="Large"/>
    <s v="Regular Cab Pickup"/>
    <n v="24"/>
    <n v="18"/>
    <n v="1385"/>
    <x v="3235"/>
  </r>
  <r>
    <x v="30"/>
    <s v="Sierra 1500"/>
    <n v="2015"/>
    <x v="0"/>
    <x v="6"/>
    <n v="285"/>
    <n v="6"/>
    <x v="1"/>
    <s v="rear wheel drive"/>
    <n v="4"/>
    <s v="Flex Fuel"/>
    <s v="Large"/>
    <s v="Extended Cab Pickup"/>
    <n v="24"/>
    <n v="18"/>
    <n v="549"/>
    <x v="3236"/>
  </r>
  <r>
    <x v="30"/>
    <s v="Sierra 1500"/>
    <n v="2015"/>
    <x v="0"/>
    <x v="6"/>
    <n v="285"/>
    <n v="6"/>
    <x v="1"/>
    <s v="rear wheel drive"/>
    <n v="4"/>
    <s v="Flex Fuel"/>
    <s v="Large"/>
    <s v="Crew Cab Pickup"/>
    <n v="24"/>
    <n v="18"/>
    <n v="549"/>
    <x v="3237"/>
  </r>
  <r>
    <x v="30"/>
    <s v="Sierra 1500"/>
    <n v="2015"/>
    <x v="0"/>
    <x v="6"/>
    <n v="285"/>
    <n v="6"/>
    <x v="1"/>
    <s v="rear wheel drive"/>
    <n v="4"/>
    <s v="Flex Fuel"/>
    <s v="Large"/>
    <s v="Crew Cab Pickup"/>
    <n v="24"/>
    <n v="18"/>
    <n v="549"/>
    <x v="2169"/>
  </r>
  <r>
    <x v="30"/>
    <s v="Sierra 1500"/>
    <n v="2015"/>
    <x v="0"/>
    <x v="6"/>
    <n v="285"/>
    <n v="6"/>
    <x v="1"/>
    <s v="rear wheel drive"/>
    <n v="4"/>
    <s v="Flex Fuel"/>
    <s v="Large"/>
    <s v="Extended Cab Pickup"/>
    <n v="24"/>
    <n v="18"/>
    <n v="549"/>
    <x v="876"/>
  </r>
  <r>
    <x v="30"/>
    <s v="Sierra 1500"/>
    <n v="2015"/>
    <x v="0"/>
    <x v="6"/>
    <n v="285"/>
    <n v="6"/>
    <x v="1"/>
    <s v="rear wheel drive"/>
    <n v="4"/>
    <s v="Flex Fuel"/>
    <s v="Large"/>
    <s v="Crew Cab Pickup"/>
    <n v="24"/>
    <n v="18"/>
    <n v="549"/>
    <x v="3238"/>
  </r>
  <r>
    <x v="30"/>
    <s v="Sierra 1500"/>
    <n v="2015"/>
    <x v="0"/>
    <x v="6"/>
    <n v="285"/>
    <n v="6"/>
    <x v="1"/>
    <s v="rear wheel drive"/>
    <n v="4"/>
    <s v="Flex Fuel"/>
    <s v="Large"/>
    <s v="Crew Cab Pickup"/>
    <n v="24"/>
    <n v="18"/>
    <n v="549"/>
    <x v="3239"/>
  </r>
  <r>
    <x v="30"/>
    <s v="Sierra 1500"/>
    <n v="2016"/>
    <x v="1"/>
    <x v="6"/>
    <n v="285"/>
    <n v="6"/>
    <x v="1"/>
    <s v="rear wheel drive"/>
    <n v="4"/>
    <s v="Flex Fuel"/>
    <s v="Large"/>
    <s v="Crew Cab Pickup"/>
    <n v="24"/>
    <n v="18"/>
    <n v="549"/>
    <x v="3240"/>
  </r>
  <r>
    <x v="30"/>
    <s v="Sierra 1500"/>
    <n v="2016"/>
    <x v="1"/>
    <x v="6"/>
    <n v="285"/>
    <n v="6"/>
    <x v="1"/>
    <s v="rear wheel drive"/>
    <n v="4"/>
    <s v="Flex Fuel"/>
    <s v="Large"/>
    <s v="Crew Cab Pickup"/>
    <n v="24"/>
    <n v="18"/>
    <n v="549"/>
    <x v="3241"/>
  </r>
  <r>
    <x v="30"/>
    <s v="Sierra 1500"/>
    <n v="2016"/>
    <x v="1"/>
    <x v="6"/>
    <n v="285"/>
    <n v="6"/>
    <x v="1"/>
    <s v="rear wheel drive"/>
    <n v="4"/>
    <s v="Flex Fuel"/>
    <s v="Large"/>
    <s v="Extended Cab Pickup"/>
    <n v="24"/>
    <n v="18"/>
    <n v="549"/>
    <x v="2021"/>
  </r>
  <r>
    <x v="30"/>
    <s v="Sierra 1500"/>
    <n v="2016"/>
    <x v="1"/>
    <x v="6"/>
    <n v="285"/>
    <n v="6"/>
    <x v="1"/>
    <s v="rear wheel drive"/>
    <n v="4"/>
    <s v="Flex Fuel"/>
    <s v="Large"/>
    <s v="Extended Cab Pickup"/>
    <n v="24"/>
    <n v="18"/>
    <n v="549"/>
    <x v="2036"/>
  </r>
  <r>
    <x v="30"/>
    <s v="Sierra 1500"/>
    <n v="2017"/>
    <x v="2"/>
    <x v="6"/>
    <n v="285"/>
    <n v="6"/>
    <x v="1"/>
    <s v="rear wheel drive"/>
    <n v="4"/>
    <s v="Flex Fuel"/>
    <s v="Large"/>
    <s v="Extended Cab Pickup"/>
    <n v="24"/>
    <n v="18"/>
    <n v="549"/>
    <x v="3242"/>
  </r>
  <r>
    <x v="30"/>
    <s v="Sierra 1500"/>
    <n v="2017"/>
    <x v="2"/>
    <x v="6"/>
    <n v="285"/>
    <n v="6"/>
    <x v="1"/>
    <s v="rear wheel drive"/>
    <n v="4"/>
    <s v="Flex Fuel"/>
    <s v="Large"/>
    <s v="Extended Cab Pickup"/>
    <n v="24"/>
    <n v="18"/>
    <n v="549"/>
    <x v="3243"/>
  </r>
  <r>
    <x v="30"/>
    <s v="Sierra 1500"/>
    <n v="2017"/>
    <x v="2"/>
    <x v="6"/>
    <n v="285"/>
    <n v="6"/>
    <x v="1"/>
    <s v="rear wheel drive"/>
    <n v="4"/>
    <s v="Flex Fuel"/>
    <s v="Large"/>
    <s v="Crew Cab Pickup"/>
    <n v="24"/>
    <n v="18"/>
    <n v="549"/>
    <x v="3244"/>
  </r>
  <r>
    <x v="30"/>
    <s v="Sierra 1500"/>
    <n v="2017"/>
    <x v="2"/>
    <x v="6"/>
    <n v="285"/>
    <n v="6"/>
    <x v="1"/>
    <s v="rear wheel drive"/>
    <n v="4"/>
    <s v="Flex Fuel"/>
    <s v="Large"/>
    <s v="Crew Cab Pickup"/>
    <n v="24"/>
    <n v="18"/>
    <n v="549"/>
    <x v="3245"/>
  </r>
  <r>
    <x v="30"/>
    <s v="Sierra 1500"/>
    <n v="2015"/>
    <x v="0"/>
    <x v="6"/>
    <n v="285"/>
    <n v="6"/>
    <x v="1"/>
    <s v="rear wheel drive"/>
    <n v="2"/>
    <s v="Flex Fuel"/>
    <s v="Large"/>
    <s v="Regular Cab Pickup"/>
    <n v="24"/>
    <n v="18"/>
    <n v="549"/>
    <x v="2023"/>
  </r>
  <r>
    <x v="30"/>
    <s v="Sierra 1500"/>
    <n v="2015"/>
    <x v="0"/>
    <x v="6"/>
    <n v="285"/>
    <n v="6"/>
    <x v="1"/>
    <s v="rear wheel drive"/>
    <n v="2"/>
    <s v="Flex Fuel"/>
    <s v="Large"/>
    <s v="Regular Cab Pickup"/>
    <n v="24"/>
    <n v="18"/>
    <n v="549"/>
    <x v="3246"/>
  </r>
  <r>
    <x v="30"/>
    <s v="Sierra 1500"/>
    <n v="2015"/>
    <x v="0"/>
    <x v="6"/>
    <n v="285"/>
    <n v="6"/>
    <x v="1"/>
    <s v="rear wheel drive"/>
    <n v="2"/>
    <s v="Flex Fuel"/>
    <s v="Large"/>
    <s v="Regular Cab Pickup"/>
    <n v="24"/>
    <n v="18"/>
    <n v="549"/>
    <x v="3247"/>
  </r>
  <r>
    <x v="30"/>
    <s v="Sierra 1500"/>
    <n v="2015"/>
    <x v="0"/>
    <x v="6"/>
    <n v="285"/>
    <n v="6"/>
    <x v="1"/>
    <s v="rear wheel drive"/>
    <n v="2"/>
    <s v="Flex Fuel"/>
    <s v="Large"/>
    <s v="Regular Cab Pickup"/>
    <n v="24"/>
    <n v="18"/>
    <n v="549"/>
    <x v="3248"/>
  </r>
  <r>
    <x v="30"/>
    <s v="Sierra 1500"/>
    <n v="2016"/>
    <x v="1"/>
    <x v="6"/>
    <n v="285"/>
    <n v="6"/>
    <x v="1"/>
    <s v="rear wheel drive"/>
    <n v="2"/>
    <s v="Flex Fuel"/>
    <s v="Large"/>
    <s v="Regular Cab Pickup"/>
    <n v="24"/>
    <n v="18"/>
    <n v="549"/>
    <x v="2160"/>
  </r>
  <r>
    <x v="30"/>
    <s v="Sierra 1500"/>
    <n v="2016"/>
    <x v="1"/>
    <x v="6"/>
    <n v="285"/>
    <n v="6"/>
    <x v="1"/>
    <s v="rear wheel drive"/>
    <n v="2"/>
    <s v="Flex Fuel"/>
    <s v="Large"/>
    <s v="Regular Cab Pickup"/>
    <n v="24"/>
    <n v="18"/>
    <n v="549"/>
    <x v="2022"/>
  </r>
  <r>
    <x v="30"/>
    <s v="Sierra 1500"/>
    <n v="2016"/>
    <x v="1"/>
    <x v="6"/>
    <n v="285"/>
    <n v="6"/>
    <x v="1"/>
    <s v="rear wheel drive"/>
    <n v="2"/>
    <s v="Flex Fuel"/>
    <s v="Large"/>
    <s v="Regular Cab Pickup"/>
    <n v="24"/>
    <n v="18"/>
    <n v="549"/>
    <x v="3249"/>
  </r>
  <r>
    <x v="30"/>
    <s v="Sierra 1500"/>
    <n v="2016"/>
    <x v="1"/>
    <x v="6"/>
    <n v="285"/>
    <n v="6"/>
    <x v="1"/>
    <s v="rear wheel drive"/>
    <n v="2"/>
    <s v="Flex Fuel"/>
    <s v="Large"/>
    <s v="Regular Cab Pickup"/>
    <n v="24"/>
    <n v="18"/>
    <n v="549"/>
    <x v="1244"/>
  </r>
  <r>
    <x v="30"/>
    <s v="Sierra 1500"/>
    <n v="2017"/>
    <x v="2"/>
    <x v="6"/>
    <n v="285"/>
    <n v="6"/>
    <x v="1"/>
    <s v="rear wheel drive"/>
    <n v="2"/>
    <s v="Flex Fuel"/>
    <s v="Large"/>
    <s v="Regular Cab Pickup"/>
    <n v="24"/>
    <n v="18"/>
    <n v="549"/>
    <x v="3250"/>
  </r>
  <r>
    <x v="30"/>
    <s v="Sierra 1500"/>
    <n v="2017"/>
    <x v="2"/>
    <x v="6"/>
    <n v="285"/>
    <n v="6"/>
    <x v="1"/>
    <s v="rear wheel drive"/>
    <n v="2"/>
    <s v="Flex Fuel"/>
    <s v="Large"/>
    <s v="Regular Cab Pickup"/>
    <n v="24"/>
    <n v="18"/>
    <n v="549"/>
    <x v="2745"/>
  </r>
  <r>
    <x v="30"/>
    <s v="Sierra 1500"/>
    <n v="2017"/>
    <x v="2"/>
    <x v="6"/>
    <n v="285"/>
    <n v="6"/>
    <x v="1"/>
    <s v="rear wheel drive"/>
    <n v="2"/>
    <s v="Flex Fuel"/>
    <s v="Large"/>
    <s v="Regular Cab Pickup"/>
    <n v="24"/>
    <n v="18"/>
    <n v="549"/>
    <x v="3251"/>
  </r>
  <r>
    <x v="30"/>
    <s v="Sierra 1500"/>
    <n v="2017"/>
    <x v="2"/>
    <x v="6"/>
    <n v="285"/>
    <n v="6"/>
    <x v="1"/>
    <s v="rear wheel drive"/>
    <n v="2"/>
    <s v="Flex Fuel"/>
    <s v="Large"/>
    <s v="Regular Cab Pickup"/>
    <n v="24"/>
    <n v="18"/>
    <n v="549"/>
    <x v="3141"/>
  </r>
  <r>
    <x v="28"/>
    <s v="Pacifica"/>
    <n v="2017"/>
    <x v="2"/>
    <x v="1"/>
    <n v="287"/>
    <n v="6"/>
    <x v="1"/>
    <s v="front wheel drive"/>
    <n v="4"/>
    <s v="Performance"/>
    <s v="Midsize"/>
    <s v="Passenger Minivan"/>
    <n v="28"/>
    <n v="18"/>
    <n v="1013"/>
    <x v="3252"/>
  </r>
  <r>
    <x v="28"/>
    <s v="Pacifica"/>
    <n v="2017"/>
    <x v="2"/>
    <x v="1"/>
    <n v="287"/>
    <n v="6"/>
    <x v="1"/>
    <s v="front wheel drive"/>
    <n v="4"/>
    <s v="N/A"/>
    <s v="Midsize"/>
    <s v="Passenger Minivan"/>
    <n v="28"/>
    <n v="18"/>
    <n v="1013"/>
    <x v="1025"/>
  </r>
  <r>
    <x v="28"/>
    <s v="Pacifica"/>
    <n v="2017"/>
    <x v="2"/>
    <x v="1"/>
    <n v="287"/>
    <n v="6"/>
    <x v="1"/>
    <s v="front wheel drive"/>
    <n v="4"/>
    <s v="N/A"/>
    <s v="Midsize"/>
    <s v="Passenger Minivan"/>
    <n v="28"/>
    <n v="18"/>
    <n v="1013"/>
    <x v="2745"/>
  </r>
  <r>
    <x v="28"/>
    <s v="Pacifica"/>
    <n v="2017"/>
    <x v="2"/>
    <x v="1"/>
    <n v="287"/>
    <n v="6"/>
    <x v="1"/>
    <s v="front wheel drive"/>
    <n v="4"/>
    <s v="N/A"/>
    <s v="Midsize"/>
    <s v="Passenger Minivan"/>
    <n v="28"/>
    <n v="18"/>
    <n v="1013"/>
    <x v="1894"/>
  </r>
  <r>
    <x v="28"/>
    <s v="Pacifica"/>
    <n v="2017"/>
    <x v="2"/>
    <x v="1"/>
    <n v="287"/>
    <n v="6"/>
    <x v="1"/>
    <s v="front wheel drive"/>
    <n v="4"/>
    <s v="N/A"/>
    <s v="Midsize"/>
    <s v="Passenger Minivan"/>
    <n v="28"/>
    <n v="18"/>
    <n v="1013"/>
    <x v="3253"/>
  </r>
  <r>
    <x v="8"/>
    <s v="Flex"/>
    <n v="2015"/>
    <x v="0"/>
    <x v="1"/>
    <n v="287"/>
    <n v="6"/>
    <x v="1"/>
    <s v="front wheel drive"/>
    <n v="4"/>
    <s v="Crossover"/>
    <s v="Large"/>
    <s v="Wagon"/>
    <n v="25"/>
    <n v="18"/>
    <n v="5657"/>
    <x v="15"/>
  </r>
  <r>
    <x v="8"/>
    <s v="Flex"/>
    <n v="2015"/>
    <x v="0"/>
    <x v="1"/>
    <n v="287"/>
    <n v="6"/>
    <x v="1"/>
    <s v="front wheel drive"/>
    <n v="4"/>
    <s v="Crossover"/>
    <s v="Large"/>
    <s v="Wagon"/>
    <n v="25"/>
    <n v="18"/>
    <n v="5657"/>
    <x v="1419"/>
  </r>
  <r>
    <x v="8"/>
    <s v="Flex"/>
    <n v="2015"/>
    <x v="0"/>
    <x v="1"/>
    <n v="287"/>
    <n v="6"/>
    <x v="1"/>
    <s v="front wheel drive"/>
    <n v="4"/>
    <s v="Crossover"/>
    <s v="Large"/>
    <s v="Wagon"/>
    <n v="25"/>
    <n v="18"/>
    <n v="5657"/>
    <x v="1319"/>
  </r>
  <r>
    <x v="8"/>
    <s v="Taurus"/>
    <n v="2015"/>
    <x v="0"/>
    <x v="6"/>
    <n v="288"/>
    <n v="6"/>
    <x v="1"/>
    <s v="all wheel drive"/>
    <n v="4"/>
    <s v="Flex Fuel,Performance"/>
    <s v="Large"/>
    <s v="Sedan"/>
    <n v="26"/>
    <n v="18"/>
    <n v="5657"/>
    <x v="3117"/>
  </r>
  <r>
    <x v="8"/>
    <s v="Taurus"/>
    <n v="2015"/>
    <x v="0"/>
    <x v="6"/>
    <n v="288"/>
    <n v="6"/>
    <x v="1"/>
    <s v="all wheel drive"/>
    <n v="4"/>
    <s v="Flex Fuel,Performance"/>
    <s v="Large"/>
    <s v="Sedan"/>
    <n v="26"/>
    <n v="18"/>
    <n v="5657"/>
    <x v="3254"/>
  </r>
  <r>
    <x v="8"/>
    <s v="Taurus"/>
    <n v="2016"/>
    <x v="1"/>
    <x v="6"/>
    <n v="288"/>
    <n v="6"/>
    <x v="1"/>
    <s v="front wheel drive"/>
    <n v="4"/>
    <s v="Flex Fuel,Performance"/>
    <s v="Large"/>
    <s v="Sedan"/>
    <n v="27"/>
    <n v="18"/>
    <n v="5657"/>
    <x v="3255"/>
  </r>
  <r>
    <x v="8"/>
    <s v="Taurus"/>
    <n v="2016"/>
    <x v="1"/>
    <x v="6"/>
    <n v="288"/>
    <n v="6"/>
    <x v="1"/>
    <s v="front wheel drive"/>
    <n v="4"/>
    <s v="Flex Fuel,Performance"/>
    <s v="Large"/>
    <s v="Sedan"/>
    <n v="27"/>
    <n v="18"/>
    <n v="5657"/>
    <x v="3256"/>
  </r>
  <r>
    <x v="8"/>
    <s v="Taurus"/>
    <n v="2016"/>
    <x v="1"/>
    <x v="6"/>
    <n v="288"/>
    <n v="6"/>
    <x v="1"/>
    <s v="front wheel drive"/>
    <n v="4"/>
    <s v="Flex Fuel"/>
    <s v="Large"/>
    <s v="Sedan"/>
    <n v="27"/>
    <n v="18"/>
    <n v="5657"/>
    <x v="2296"/>
  </r>
  <r>
    <x v="8"/>
    <s v="Taurus"/>
    <n v="2017"/>
    <x v="2"/>
    <x v="6"/>
    <n v="288"/>
    <n v="6"/>
    <x v="1"/>
    <s v="front wheel drive"/>
    <n v="4"/>
    <s v="Flex Fuel,Performance"/>
    <s v="Large"/>
    <s v="Sedan"/>
    <n v="27"/>
    <n v="18"/>
    <n v="5657"/>
    <x v="3257"/>
  </r>
  <r>
    <x v="8"/>
    <s v="Taurus"/>
    <n v="2017"/>
    <x v="2"/>
    <x v="6"/>
    <n v="288"/>
    <n v="6"/>
    <x v="1"/>
    <s v="front wheel drive"/>
    <n v="4"/>
    <s v="Flex Fuel,Performance"/>
    <s v="Large"/>
    <s v="Sedan"/>
    <n v="27"/>
    <n v="18"/>
    <n v="5657"/>
    <x v="1047"/>
  </r>
  <r>
    <x v="8"/>
    <s v="Taurus"/>
    <n v="2017"/>
    <x v="2"/>
    <x v="6"/>
    <n v="288"/>
    <n v="6"/>
    <x v="1"/>
    <s v="front wheel drive"/>
    <n v="4"/>
    <s v="Flex Fuel"/>
    <s v="Large"/>
    <s v="Sedan"/>
    <n v="27"/>
    <n v="18"/>
    <n v="5657"/>
    <x v="3258"/>
  </r>
  <r>
    <x v="15"/>
    <s v="MDX"/>
    <n v="2015"/>
    <x v="0"/>
    <x v="3"/>
    <n v="290"/>
    <n v="6"/>
    <x v="1"/>
    <s v="all wheel drive"/>
    <n v="4"/>
    <s v="Crossover,Luxury"/>
    <s v="Midsize"/>
    <s v="4dr SUV"/>
    <n v="27"/>
    <n v="18"/>
    <n v="204"/>
    <x v="3259"/>
  </r>
  <r>
    <x v="15"/>
    <s v="MDX"/>
    <n v="2015"/>
    <x v="0"/>
    <x v="3"/>
    <n v="290"/>
    <n v="6"/>
    <x v="1"/>
    <s v="all wheel drive"/>
    <n v="4"/>
    <s v="Crossover,Luxury"/>
    <s v="Midsize"/>
    <s v="4dr SUV"/>
    <n v="27"/>
    <n v="18"/>
    <n v="204"/>
    <x v="2457"/>
  </r>
  <r>
    <x v="15"/>
    <s v="MDX"/>
    <n v="2015"/>
    <x v="0"/>
    <x v="3"/>
    <n v="290"/>
    <n v="6"/>
    <x v="1"/>
    <s v="all wheel drive"/>
    <n v="4"/>
    <s v="Crossover,Luxury"/>
    <s v="Midsize"/>
    <s v="4dr SUV"/>
    <n v="27"/>
    <n v="18"/>
    <n v="204"/>
    <x v="3260"/>
  </r>
  <r>
    <x v="15"/>
    <s v="MDX"/>
    <n v="2015"/>
    <x v="0"/>
    <x v="3"/>
    <n v="290"/>
    <n v="6"/>
    <x v="1"/>
    <s v="all wheel drive"/>
    <n v="4"/>
    <s v="Crossover,Luxury"/>
    <s v="Midsize"/>
    <s v="4dr SUV"/>
    <n v="27"/>
    <n v="18"/>
    <n v="204"/>
    <x v="3261"/>
  </r>
  <r>
    <x v="15"/>
    <s v="MDX"/>
    <n v="2016"/>
    <x v="1"/>
    <x v="3"/>
    <n v="290"/>
    <n v="6"/>
    <x v="1"/>
    <s v="all wheel drive"/>
    <n v="4"/>
    <s v="Crossover,Luxury"/>
    <s v="Midsize"/>
    <s v="4dr SUV"/>
    <n v="26"/>
    <n v="18"/>
    <n v="204"/>
    <x v="3262"/>
  </r>
  <r>
    <x v="15"/>
    <s v="MDX"/>
    <n v="2016"/>
    <x v="1"/>
    <x v="3"/>
    <n v="290"/>
    <n v="6"/>
    <x v="1"/>
    <s v="all wheel drive"/>
    <n v="4"/>
    <s v="Crossover,Luxury"/>
    <s v="Midsize"/>
    <s v="4dr SUV"/>
    <n v="26"/>
    <n v="18"/>
    <n v="204"/>
    <x v="2952"/>
  </r>
  <r>
    <x v="15"/>
    <s v="MDX"/>
    <n v="2016"/>
    <x v="1"/>
    <x v="3"/>
    <n v="290"/>
    <n v="6"/>
    <x v="1"/>
    <s v="all wheel drive"/>
    <n v="4"/>
    <s v="Crossover,Luxury"/>
    <s v="Midsize"/>
    <s v="4dr SUV"/>
    <n v="26"/>
    <n v="18"/>
    <n v="204"/>
    <x v="3263"/>
  </r>
  <r>
    <x v="15"/>
    <s v="MDX"/>
    <n v="2016"/>
    <x v="1"/>
    <x v="3"/>
    <n v="290"/>
    <n v="6"/>
    <x v="1"/>
    <s v="all wheel drive"/>
    <n v="4"/>
    <s v="Crossover,Luxury"/>
    <s v="Midsize"/>
    <s v="4dr SUV"/>
    <n v="26"/>
    <n v="18"/>
    <n v="204"/>
    <x v="3264"/>
  </r>
  <r>
    <x v="15"/>
    <s v="MDX"/>
    <n v="2016"/>
    <x v="1"/>
    <x v="3"/>
    <n v="290"/>
    <n v="6"/>
    <x v="1"/>
    <s v="all wheel drive"/>
    <n v="4"/>
    <s v="Crossover,Luxury"/>
    <s v="Midsize"/>
    <s v="4dr SUV"/>
    <n v="26"/>
    <n v="18"/>
    <n v="204"/>
    <x v="2889"/>
  </r>
  <r>
    <x v="15"/>
    <s v="MDX"/>
    <n v="2016"/>
    <x v="1"/>
    <x v="3"/>
    <n v="290"/>
    <n v="6"/>
    <x v="1"/>
    <s v="all wheel drive"/>
    <n v="4"/>
    <s v="Crossover,Luxury"/>
    <s v="Midsize"/>
    <s v="4dr SUV"/>
    <n v="26"/>
    <n v="18"/>
    <n v="204"/>
    <x v="2885"/>
  </r>
  <r>
    <x v="15"/>
    <s v="MDX"/>
    <n v="2017"/>
    <x v="2"/>
    <x v="3"/>
    <n v="290"/>
    <n v="6"/>
    <x v="1"/>
    <s v="all wheel drive"/>
    <n v="4"/>
    <s v="Crossover,Luxury"/>
    <s v="Midsize"/>
    <s v="4dr SUV"/>
    <n v="26"/>
    <n v="18"/>
    <n v="204"/>
    <x v="2893"/>
  </r>
  <r>
    <x v="15"/>
    <s v="MDX"/>
    <n v="2017"/>
    <x v="2"/>
    <x v="3"/>
    <n v="290"/>
    <n v="6"/>
    <x v="1"/>
    <s v="all wheel drive"/>
    <n v="4"/>
    <s v="Crossover,Luxury"/>
    <s v="Midsize"/>
    <s v="4dr SUV"/>
    <n v="26"/>
    <n v="18"/>
    <n v="204"/>
    <x v="3265"/>
  </r>
  <r>
    <x v="15"/>
    <s v="MDX"/>
    <n v="2017"/>
    <x v="2"/>
    <x v="3"/>
    <n v="290"/>
    <n v="6"/>
    <x v="1"/>
    <s v="all wheel drive"/>
    <n v="4"/>
    <s v="Crossover,Luxury"/>
    <s v="Midsize"/>
    <s v="4dr SUV"/>
    <n v="26"/>
    <n v="18"/>
    <n v="204"/>
    <x v="1847"/>
  </r>
  <r>
    <x v="22"/>
    <s v="Durango"/>
    <n v="2015"/>
    <x v="0"/>
    <x v="1"/>
    <n v="290"/>
    <n v="6"/>
    <x v="1"/>
    <s v="rear wheel drive"/>
    <n v="4"/>
    <s v="Crossover,Performance"/>
    <s v="Large"/>
    <s v="4dr SUV"/>
    <n v="25"/>
    <n v="18"/>
    <n v="1851"/>
    <x v="3266"/>
  </r>
  <r>
    <x v="22"/>
    <s v="Durango"/>
    <n v="2015"/>
    <x v="0"/>
    <x v="1"/>
    <n v="290"/>
    <n v="6"/>
    <x v="1"/>
    <s v="rear wheel drive"/>
    <n v="4"/>
    <s v="Crossover,Performance"/>
    <s v="Large"/>
    <s v="4dr SUV"/>
    <n v="25"/>
    <n v="18"/>
    <n v="1851"/>
    <x v="3267"/>
  </r>
  <r>
    <x v="22"/>
    <s v="Durango"/>
    <n v="2015"/>
    <x v="0"/>
    <x v="1"/>
    <n v="290"/>
    <n v="6"/>
    <x v="1"/>
    <s v="rear wheel drive"/>
    <n v="4"/>
    <s v="Crossover,Performance"/>
    <s v="Large"/>
    <s v="4dr SUV"/>
    <n v="25"/>
    <n v="18"/>
    <n v="1851"/>
    <x v="1025"/>
  </r>
  <r>
    <x v="14"/>
    <s v="Santa Fe"/>
    <n v="2015"/>
    <x v="0"/>
    <x v="1"/>
    <n v="290"/>
    <n v="6"/>
    <x v="1"/>
    <s v="front wheel drive"/>
    <n v="4"/>
    <s v="Crossover"/>
    <s v="Midsize"/>
    <s v="4dr SUV"/>
    <n v="25"/>
    <n v="18"/>
    <n v="1439"/>
    <x v="3268"/>
  </r>
  <r>
    <x v="14"/>
    <s v="Santa Fe"/>
    <n v="2015"/>
    <x v="0"/>
    <x v="1"/>
    <n v="290"/>
    <n v="6"/>
    <x v="1"/>
    <s v="all wheel drive"/>
    <n v="4"/>
    <s v="Crossover"/>
    <s v="Midsize"/>
    <s v="4dr SUV"/>
    <n v="24"/>
    <n v="18"/>
    <n v="1439"/>
    <x v="3269"/>
  </r>
  <r>
    <x v="14"/>
    <s v="Santa Fe"/>
    <n v="2015"/>
    <x v="0"/>
    <x v="1"/>
    <n v="290"/>
    <n v="6"/>
    <x v="1"/>
    <s v="all wheel drive"/>
    <n v="4"/>
    <s v="Crossover"/>
    <s v="Midsize"/>
    <s v="4dr SUV"/>
    <n v="24"/>
    <n v="18"/>
    <n v="1439"/>
    <x v="1300"/>
  </r>
  <r>
    <x v="14"/>
    <s v="Santa Fe"/>
    <n v="2015"/>
    <x v="0"/>
    <x v="1"/>
    <n v="290"/>
    <n v="6"/>
    <x v="1"/>
    <s v="front wheel drive"/>
    <n v="4"/>
    <s v="Crossover"/>
    <s v="Midsize"/>
    <s v="4dr SUV"/>
    <n v="25"/>
    <n v="18"/>
    <n v="1439"/>
    <x v="3107"/>
  </r>
  <r>
    <x v="14"/>
    <s v="Santa Fe"/>
    <n v="2016"/>
    <x v="1"/>
    <x v="1"/>
    <n v="290"/>
    <n v="6"/>
    <x v="1"/>
    <s v="all wheel drive"/>
    <n v="4"/>
    <s v="Crossover"/>
    <s v="Midsize"/>
    <s v="4dr SUV"/>
    <n v="24"/>
    <n v="18"/>
    <n v="1439"/>
    <x v="201"/>
  </r>
  <r>
    <x v="14"/>
    <s v="Santa Fe"/>
    <n v="2016"/>
    <x v="1"/>
    <x v="1"/>
    <n v="290"/>
    <n v="6"/>
    <x v="1"/>
    <s v="front wheel drive"/>
    <n v="4"/>
    <s v="Crossover"/>
    <s v="Midsize"/>
    <s v="4dr SUV"/>
    <n v="25"/>
    <n v="18"/>
    <n v="1439"/>
    <x v="3270"/>
  </r>
  <r>
    <x v="14"/>
    <s v="Santa Fe"/>
    <n v="2016"/>
    <x v="1"/>
    <x v="1"/>
    <n v="290"/>
    <n v="6"/>
    <x v="1"/>
    <s v="all wheel drive"/>
    <n v="4"/>
    <s v="Crossover"/>
    <s v="Midsize"/>
    <s v="4dr SUV"/>
    <n v="24"/>
    <n v="18"/>
    <n v="1439"/>
    <x v="3271"/>
  </r>
  <r>
    <x v="14"/>
    <s v="Santa Fe"/>
    <n v="2016"/>
    <x v="1"/>
    <x v="1"/>
    <n v="290"/>
    <n v="6"/>
    <x v="1"/>
    <s v="front wheel drive"/>
    <n v="4"/>
    <s v="Crossover"/>
    <s v="Midsize"/>
    <s v="4dr SUV"/>
    <n v="25"/>
    <n v="18"/>
    <n v="1439"/>
    <x v="1303"/>
  </r>
  <r>
    <x v="14"/>
    <s v="Santa Fe"/>
    <n v="2017"/>
    <x v="2"/>
    <x v="1"/>
    <n v="290"/>
    <n v="6"/>
    <x v="1"/>
    <s v="front wheel drive"/>
    <n v="4"/>
    <s v="Crossover"/>
    <s v="Midsize"/>
    <s v="4dr SUV"/>
    <n v="25"/>
    <n v="18"/>
    <n v="1439"/>
    <x v="3272"/>
  </r>
  <r>
    <x v="14"/>
    <s v="Santa Fe"/>
    <n v="2017"/>
    <x v="2"/>
    <x v="1"/>
    <n v="290"/>
    <n v="6"/>
    <x v="1"/>
    <s v="all wheel drive"/>
    <n v="4"/>
    <s v="Crossover"/>
    <s v="Midsize"/>
    <s v="4dr SUV"/>
    <n v="24"/>
    <n v="18"/>
    <n v="1439"/>
    <x v="1317"/>
  </r>
  <r>
    <x v="7"/>
    <s v="Sorento"/>
    <n v="2015"/>
    <x v="0"/>
    <x v="1"/>
    <n v="290"/>
    <n v="6"/>
    <x v="1"/>
    <s v="all wheel drive"/>
    <n v="4"/>
    <s v="Crossover"/>
    <s v="Midsize"/>
    <s v="4dr SUV"/>
    <n v="24"/>
    <n v="18"/>
    <n v="1720"/>
    <x v="1792"/>
  </r>
  <r>
    <x v="7"/>
    <s v="Sorento"/>
    <n v="2015"/>
    <x v="0"/>
    <x v="1"/>
    <n v="290"/>
    <n v="6"/>
    <x v="1"/>
    <s v="front wheel drive"/>
    <n v="4"/>
    <s v="Crossover"/>
    <s v="Midsize"/>
    <s v="4dr SUV"/>
    <n v="25"/>
    <n v="18"/>
    <n v="1720"/>
    <x v="2016"/>
  </r>
  <r>
    <x v="7"/>
    <s v="Sorento"/>
    <n v="2015"/>
    <x v="0"/>
    <x v="1"/>
    <n v="290"/>
    <n v="6"/>
    <x v="1"/>
    <s v="front wheel drive"/>
    <n v="4"/>
    <s v="Crossover"/>
    <s v="Midsize"/>
    <s v="4dr SUV"/>
    <n v="25"/>
    <n v="18"/>
    <n v="1720"/>
    <x v="297"/>
  </r>
  <r>
    <x v="7"/>
    <s v="Sorento"/>
    <n v="2015"/>
    <x v="0"/>
    <x v="1"/>
    <n v="290"/>
    <n v="6"/>
    <x v="1"/>
    <s v="all wheel drive"/>
    <n v="4"/>
    <s v="Crossover"/>
    <s v="Midsize"/>
    <s v="4dr SUV"/>
    <n v="24"/>
    <n v="18"/>
    <n v="1720"/>
    <x v="152"/>
  </r>
  <r>
    <x v="7"/>
    <s v="Sorento"/>
    <n v="2015"/>
    <x v="0"/>
    <x v="1"/>
    <n v="290"/>
    <n v="6"/>
    <x v="1"/>
    <s v="front wheel drive"/>
    <n v="4"/>
    <s v="Crossover"/>
    <s v="Midsize"/>
    <s v="4dr SUV"/>
    <n v="25"/>
    <n v="18"/>
    <n v="1720"/>
    <x v="2405"/>
  </r>
  <r>
    <x v="7"/>
    <s v="Sorento"/>
    <n v="2015"/>
    <x v="0"/>
    <x v="1"/>
    <n v="290"/>
    <n v="6"/>
    <x v="1"/>
    <s v="all wheel drive"/>
    <n v="4"/>
    <s v="Crossover"/>
    <s v="Midsize"/>
    <s v="4dr SUV"/>
    <n v="24"/>
    <n v="18"/>
    <n v="1720"/>
    <x v="1301"/>
  </r>
  <r>
    <x v="7"/>
    <s v="Sorento"/>
    <n v="2015"/>
    <x v="0"/>
    <x v="1"/>
    <n v="290"/>
    <n v="6"/>
    <x v="1"/>
    <s v="front wheel drive"/>
    <n v="4"/>
    <s v="Crossover"/>
    <s v="Midsize"/>
    <s v="4dr SUV"/>
    <n v="25"/>
    <n v="18"/>
    <n v="1720"/>
    <x v="49"/>
  </r>
  <r>
    <x v="7"/>
    <s v="Sorento"/>
    <n v="2015"/>
    <x v="0"/>
    <x v="1"/>
    <n v="290"/>
    <n v="6"/>
    <x v="1"/>
    <s v="all wheel drive"/>
    <n v="4"/>
    <s v="Crossover"/>
    <s v="Midsize"/>
    <s v="4dr SUV"/>
    <n v="24"/>
    <n v="18"/>
    <n v="1720"/>
    <x v="1085"/>
  </r>
  <r>
    <x v="7"/>
    <s v="Sorento"/>
    <n v="2016"/>
    <x v="1"/>
    <x v="1"/>
    <n v="290"/>
    <n v="6"/>
    <x v="1"/>
    <s v="front wheel drive"/>
    <n v="4"/>
    <s v="Crossover"/>
    <s v="Midsize"/>
    <s v="4dr SUV"/>
    <n v="26"/>
    <n v="18"/>
    <n v="1720"/>
    <x v="2376"/>
  </r>
  <r>
    <x v="7"/>
    <s v="Sorento"/>
    <n v="2016"/>
    <x v="1"/>
    <x v="1"/>
    <n v="290"/>
    <n v="6"/>
    <x v="1"/>
    <s v="all wheel drive"/>
    <n v="4"/>
    <s v="Crossover"/>
    <s v="Midsize"/>
    <s v="4dr SUV"/>
    <n v="26"/>
    <n v="18"/>
    <n v="1720"/>
    <x v="2293"/>
  </r>
  <r>
    <x v="7"/>
    <s v="Sorento"/>
    <n v="2016"/>
    <x v="1"/>
    <x v="1"/>
    <n v="290"/>
    <n v="6"/>
    <x v="1"/>
    <s v="front wheel drive"/>
    <n v="4"/>
    <s v="Crossover"/>
    <s v="Midsize"/>
    <s v="4dr SUV"/>
    <n v="26"/>
    <n v="18"/>
    <n v="1720"/>
    <x v="1976"/>
  </r>
  <r>
    <x v="7"/>
    <s v="Sorento"/>
    <n v="2016"/>
    <x v="1"/>
    <x v="1"/>
    <n v="290"/>
    <n v="6"/>
    <x v="1"/>
    <s v="front wheel drive"/>
    <n v="4"/>
    <s v="Crossover"/>
    <s v="Midsize"/>
    <s v="4dr SUV"/>
    <n v="26"/>
    <n v="18"/>
    <n v="1720"/>
    <x v="15"/>
  </r>
  <r>
    <x v="7"/>
    <s v="Sorento"/>
    <n v="2016"/>
    <x v="1"/>
    <x v="1"/>
    <n v="290"/>
    <n v="6"/>
    <x v="1"/>
    <s v="front wheel drive"/>
    <n v="4"/>
    <s v="Crossover"/>
    <s v="Midsize"/>
    <s v="4dr SUV"/>
    <n v="26"/>
    <n v="18"/>
    <n v="1720"/>
    <x v="1357"/>
  </r>
  <r>
    <x v="7"/>
    <s v="Sorento"/>
    <n v="2016"/>
    <x v="1"/>
    <x v="1"/>
    <n v="290"/>
    <n v="6"/>
    <x v="1"/>
    <s v="all wheel drive"/>
    <n v="4"/>
    <s v="Crossover"/>
    <s v="Midsize"/>
    <s v="4dr SUV"/>
    <n v="26"/>
    <n v="18"/>
    <n v="1720"/>
    <x v="1031"/>
  </r>
  <r>
    <x v="7"/>
    <s v="Sorento"/>
    <n v="2017"/>
    <x v="2"/>
    <x v="1"/>
    <n v="290"/>
    <n v="6"/>
    <x v="1"/>
    <s v="front wheel drive"/>
    <n v="4"/>
    <s v="Crossover"/>
    <s v="Midsize"/>
    <s v="4dr SUV"/>
    <n v="25"/>
    <n v="18"/>
    <n v="1720"/>
    <x v="2096"/>
  </r>
  <r>
    <x v="7"/>
    <s v="Sorento"/>
    <n v="2017"/>
    <x v="2"/>
    <x v="1"/>
    <n v="290"/>
    <n v="6"/>
    <x v="1"/>
    <s v="front wheel drive"/>
    <n v="4"/>
    <s v="Crossover"/>
    <s v="Midsize"/>
    <s v="4dr SUV"/>
    <n v="25"/>
    <n v="18"/>
    <n v="1720"/>
    <x v="54"/>
  </r>
  <r>
    <x v="7"/>
    <s v="Sorento"/>
    <n v="2017"/>
    <x v="2"/>
    <x v="1"/>
    <n v="290"/>
    <n v="6"/>
    <x v="1"/>
    <s v="front wheel drive"/>
    <n v="4"/>
    <s v="Crossover"/>
    <s v="Midsize"/>
    <s v="4dr SUV"/>
    <n v="25"/>
    <n v="18"/>
    <n v="1720"/>
    <x v="1529"/>
  </r>
  <r>
    <x v="7"/>
    <s v="Sorento"/>
    <n v="2017"/>
    <x v="2"/>
    <x v="1"/>
    <n v="290"/>
    <n v="6"/>
    <x v="1"/>
    <s v="front wheel drive"/>
    <n v="4"/>
    <s v="Crossover"/>
    <s v="Midsize"/>
    <s v="4dr SUV"/>
    <n v="25"/>
    <n v="18"/>
    <n v="1720"/>
    <x v="1345"/>
  </r>
  <r>
    <x v="7"/>
    <s v="Sorento"/>
    <n v="2017"/>
    <x v="2"/>
    <x v="1"/>
    <n v="290"/>
    <n v="6"/>
    <x v="1"/>
    <s v="all wheel drive"/>
    <n v="4"/>
    <s v="Crossover"/>
    <s v="Midsize"/>
    <s v="4dr SUV"/>
    <n v="25"/>
    <n v="18"/>
    <n v="1720"/>
    <x v="3273"/>
  </r>
  <r>
    <x v="7"/>
    <s v="Sorento"/>
    <n v="2017"/>
    <x v="2"/>
    <x v="1"/>
    <n v="290"/>
    <n v="6"/>
    <x v="1"/>
    <s v="all wheel drive"/>
    <n v="4"/>
    <s v="Crossover"/>
    <s v="Midsize"/>
    <s v="4dr SUV"/>
    <n v="25"/>
    <n v="18"/>
    <n v="1720"/>
    <x v="780"/>
  </r>
  <r>
    <x v="28"/>
    <n v="300"/>
    <n v="2015"/>
    <x v="0"/>
    <x v="1"/>
    <n v="292"/>
    <n v="6"/>
    <x v="1"/>
    <s v="all wheel drive"/>
    <n v="4"/>
    <s v="N/A"/>
    <s v="Large"/>
    <s v="Sedan"/>
    <n v="27"/>
    <n v="18"/>
    <n v="1013"/>
    <x v="2957"/>
  </r>
  <r>
    <x v="28"/>
    <n v="300"/>
    <n v="2015"/>
    <x v="0"/>
    <x v="1"/>
    <n v="292"/>
    <n v="6"/>
    <x v="1"/>
    <s v="all wheel drive"/>
    <n v="4"/>
    <s v="N/A"/>
    <s v="Large"/>
    <s v="Sedan"/>
    <n v="27"/>
    <n v="18"/>
    <n v="1013"/>
    <x v="3274"/>
  </r>
  <r>
    <x v="28"/>
    <n v="300"/>
    <n v="2015"/>
    <x v="0"/>
    <x v="1"/>
    <n v="292"/>
    <n v="6"/>
    <x v="1"/>
    <s v="all wheel drive"/>
    <n v="4"/>
    <s v="N/A"/>
    <s v="Large"/>
    <s v="Sedan"/>
    <n v="27"/>
    <n v="18"/>
    <n v="1013"/>
    <x v="2438"/>
  </r>
  <r>
    <x v="28"/>
    <n v="300"/>
    <n v="2016"/>
    <x v="1"/>
    <x v="1"/>
    <n v="292"/>
    <n v="6"/>
    <x v="1"/>
    <s v="all wheel drive"/>
    <n v="4"/>
    <s v="N/A"/>
    <s v="Large"/>
    <s v="Sedan"/>
    <n v="27"/>
    <n v="18"/>
    <n v="1013"/>
    <x v="3275"/>
  </r>
  <r>
    <x v="28"/>
    <n v="300"/>
    <n v="2016"/>
    <x v="1"/>
    <x v="1"/>
    <n v="292"/>
    <n v="6"/>
    <x v="1"/>
    <s v="all wheel drive"/>
    <n v="4"/>
    <s v="N/A"/>
    <s v="Large"/>
    <s v="Sedan"/>
    <n v="27"/>
    <n v="18"/>
    <n v="1013"/>
    <x v="3276"/>
  </r>
  <r>
    <x v="28"/>
    <n v="300"/>
    <n v="2016"/>
    <x v="1"/>
    <x v="1"/>
    <n v="292"/>
    <n v="6"/>
    <x v="1"/>
    <s v="all wheel drive"/>
    <n v="4"/>
    <s v="N/A"/>
    <s v="Large"/>
    <s v="Sedan"/>
    <n v="27"/>
    <n v="18"/>
    <n v="1013"/>
    <x v="3277"/>
  </r>
  <r>
    <x v="28"/>
    <n v="300"/>
    <n v="2016"/>
    <x v="1"/>
    <x v="1"/>
    <n v="292"/>
    <n v="6"/>
    <x v="1"/>
    <s v="all wheel drive"/>
    <n v="4"/>
    <s v="N/A"/>
    <s v="Large"/>
    <s v="Sedan"/>
    <n v="27"/>
    <n v="18"/>
    <n v="1013"/>
    <x v="3278"/>
  </r>
  <r>
    <x v="28"/>
    <n v="300"/>
    <n v="2017"/>
    <x v="2"/>
    <x v="1"/>
    <n v="292"/>
    <n v="6"/>
    <x v="1"/>
    <s v="all wheel drive"/>
    <n v="4"/>
    <s v="N/A"/>
    <s v="Large"/>
    <s v="Sedan"/>
    <n v="27"/>
    <n v="18"/>
    <n v="1013"/>
    <x v="2549"/>
  </r>
  <r>
    <x v="28"/>
    <n v="300"/>
    <n v="2017"/>
    <x v="2"/>
    <x v="1"/>
    <n v="292"/>
    <n v="6"/>
    <x v="1"/>
    <s v="all wheel drive"/>
    <n v="4"/>
    <s v="N/A"/>
    <s v="Large"/>
    <s v="Sedan"/>
    <n v="27"/>
    <n v="18"/>
    <n v="1013"/>
    <x v="2596"/>
  </r>
  <r>
    <x v="28"/>
    <n v="300"/>
    <n v="2017"/>
    <x v="2"/>
    <x v="1"/>
    <n v="292"/>
    <n v="6"/>
    <x v="1"/>
    <s v="all wheel drive"/>
    <n v="4"/>
    <s v="N/A"/>
    <s v="Large"/>
    <s v="Sedan"/>
    <n v="27"/>
    <n v="18"/>
    <n v="1013"/>
    <x v="2813"/>
  </r>
  <r>
    <x v="22"/>
    <s v="Charger"/>
    <n v="2015"/>
    <x v="0"/>
    <x v="1"/>
    <n v="292"/>
    <n v="6"/>
    <x v="1"/>
    <s v="all wheel drive"/>
    <n v="4"/>
    <s v="N/A"/>
    <s v="Large"/>
    <s v="Sedan"/>
    <n v="27"/>
    <n v="18"/>
    <n v="1851"/>
    <x v="2027"/>
  </r>
  <r>
    <x v="22"/>
    <s v="Charger"/>
    <n v="2015"/>
    <x v="0"/>
    <x v="1"/>
    <n v="292"/>
    <n v="6"/>
    <x v="1"/>
    <s v="all wheel drive"/>
    <n v="4"/>
    <s v="N/A"/>
    <s v="Large"/>
    <s v="Sedan"/>
    <n v="27"/>
    <n v="18"/>
    <n v="1851"/>
    <x v="900"/>
  </r>
  <r>
    <x v="22"/>
    <s v="Charger"/>
    <n v="2017"/>
    <x v="2"/>
    <x v="1"/>
    <n v="292"/>
    <n v="6"/>
    <x v="1"/>
    <s v="all wheel drive"/>
    <n v="4"/>
    <s v="N/A"/>
    <s v="Large"/>
    <s v="Sedan"/>
    <n v="27"/>
    <n v="18"/>
    <n v="1851"/>
    <x v="120"/>
  </r>
  <r>
    <x v="22"/>
    <s v="Charger"/>
    <n v="2017"/>
    <x v="2"/>
    <x v="1"/>
    <n v="292"/>
    <n v="6"/>
    <x v="1"/>
    <s v="all wheel drive"/>
    <n v="4"/>
    <s v="N/A"/>
    <s v="Large"/>
    <s v="Sedan"/>
    <n v="27"/>
    <n v="18"/>
    <n v="1851"/>
    <x v="203"/>
  </r>
  <r>
    <x v="22"/>
    <s v="Durango"/>
    <n v="2016"/>
    <x v="1"/>
    <x v="1"/>
    <n v="293"/>
    <n v="6"/>
    <x v="1"/>
    <s v="all wheel drive"/>
    <n v="4"/>
    <s v="Crossover"/>
    <s v="Large"/>
    <s v="4dr SUV"/>
    <n v="25"/>
    <n v="18"/>
    <n v="1851"/>
    <x v="3279"/>
  </r>
  <r>
    <x v="22"/>
    <s v="Durango"/>
    <n v="2016"/>
    <x v="1"/>
    <x v="1"/>
    <n v="293"/>
    <n v="6"/>
    <x v="1"/>
    <s v="all wheel drive"/>
    <n v="4"/>
    <s v="Crossover,Performance"/>
    <s v="Large"/>
    <s v="4dr SUV"/>
    <n v="25"/>
    <n v="18"/>
    <n v="1851"/>
    <x v="1557"/>
  </r>
  <r>
    <x v="28"/>
    <n v="200"/>
    <n v="2015"/>
    <x v="0"/>
    <x v="6"/>
    <n v="295"/>
    <n v="6"/>
    <x v="1"/>
    <s v="all wheel drive"/>
    <n v="4"/>
    <s v="Flex Fuel,Performance"/>
    <s v="Midsize"/>
    <s v="Sedan"/>
    <n v="29"/>
    <n v="18"/>
    <n v="1013"/>
    <x v="1496"/>
  </r>
  <r>
    <x v="28"/>
    <n v="200"/>
    <n v="2015"/>
    <x v="0"/>
    <x v="6"/>
    <n v="295"/>
    <n v="6"/>
    <x v="1"/>
    <s v="all wheel drive"/>
    <n v="4"/>
    <s v="Flex Fuel,Performance"/>
    <s v="Midsize"/>
    <s v="Sedan"/>
    <n v="29"/>
    <n v="18"/>
    <n v="1013"/>
    <x v="3280"/>
  </r>
  <r>
    <x v="28"/>
    <n v="200"/>
    <n v="2016"/>
    <x v="1"/>
    <x v="6"/>
    <n v="295"/>
    <n v="6"/>
    <x v="1"/>
    <s v="all wheel drive"/>
    <n v="4"/>
    <s v="Flex Fuel,Performance"/>
    <s v="Midsize"/>
    <s v="Sedan"/>
    <n v="29"/>
    <n v="18"/>
    <n v="1013"/>
    <x v="3281"/>
  </r>
  <r>
    <x v="28"/>
    <n v="200"/>
    <n v="2016"/>
    <x v="1"/>
    <x v="6"/>
    <n v="295"/>
    <n v="6"/>
    <x v="1"/>
    <s v="all wheel drive"/>
    <n v="4"/>
    <s v="Flex Fuel,Performance"/>
    <s v="Midsize"/>
    <s v="Sedan"/>
    <n v="29"/>
    <n v="18"/>
    <n v="1013"/>
    <x v="3282"/>
  </r>
  <r>
    <x v="28"/>
    <n v="200"/>
    <n v="2017"/>
    <x v="2"/>
    <x v="6"/>
    <n v="295"/>
    <n v="6"/>
    <x v="1"/>
    <s v="all wheel drive"/>
    <n v="4"/>
    <s v="Flex Fuel,Performance"/>
    <s v="Midsize"/>
    <s v="Sedan"/>
    <n v="28"/>
    <n v="18"/>
    <n v="1013"/>
    <x v="3282"/>
  </r>
  <r>
    <x v="28"/>
    <n v="200"/>
    <n v="2017"/>
    <x v="2"/>
    <x v="6"/>
    <n v="295"/>
    <n v="6"/>
    <x v="1"/>
    <s v="all wheel drive"/>
    <n v="4"/>
    <s v="Flex Fuel,Performance"/>
    <s v="Midsize"/>
    <s v="Sedan"/>
    <n v="28"/>
    <n v="18"/>
    <n v="1013"/>
    <x v="3281"/>
  </r>
  <r>
    <x v="28"/>
    <n v="200"/>
    <n v="2017"/>
    <x v="2"/>
    <x v="6"/>
    <n v="295"/>
    <n v="6"/>
    <x v="1"/>
    <s v="all wheel drive"/>
    <n v="4"/>
    <s v="Flex Fuel,Performance"/>
    <s v="Midsize"/>
    <s v="Sedan"/>
    <n v="28"/>
    <n v="18"/>
    <n v="1013"/>
    <x v="1454"/>
  </r>
  <r>
    <x v="22"/>
    <s v="Durango"/>
    <n v="2016"/>
    <x v="1"/>
    <x v="1"/>
    <n v="295"/>
    <n v="6"/>
    <x v="1"/>
    <s v="all wheel drive"/>
    <n v="4"/>
    <s v="Crossover"/>
    <s v="Large"/>
    <s v="4dr SUV"/>
    <n v="25"/>
    <n v="18"/>
    <n v="1851"/>
    <x v="3283"/>
  </r>
  <r>
    <x v="22"/>
    <s v="Durango"/>
    <n v="2016"/>
    <x v="1"/>
    <x v="1"/>
    <n v="295"/>
    <n v="6"/>
    <x v="1"/>
    <s v="all wheel drive"/>
    <n v="4"/>
    <s v="Crossover"/>
    <s v="Large"/>
    <s v="4dr SUV"/>
    <n v="25"/>
    <n v="18"/>
    <n v="1851"/>
    <x v="3155"/>
  </r>
  <r>
    <x v="22"/>
    <s v="Durango"/>
    <n v="2017"/>
    <x v="2"/>
    <x v="1"/>
    <n v="295"/>
    <n v="6"/>
    <x v="1"/>
    <s v="all wheel drive"/>
    <n v="4"/>
    <s v="Crossover"/>
    <s v="Large"/>
    <s v="4dr SUV"/>
    <n v="25"/>
    <n v="18"/>
    <n v="1851"/>
    <x v="3284"/>
  </r>
  <r>
    <x v="22"/>
    <s v="Durango"/>
    <n v="2017"/>
    <x v="2"/>
    <x v="1"/>
    <n v="295"/>
    <n v="6"/>
    <x v="1"/>
    <s v="all wheel drive"/>
    <n v="4"/>
    <s v="Crossover"/>
    <s v="Large"/>
    <s v="4dr SUV"/>
    <n v="25"/>
    <n v="18"/>
    <n v="1851"/>
    <x v="2017"/>
  </r>
  <r>
    <x v="22"/>
    <s v="Durango"/>
    <n v="2017"/>
    <x v="2"/>
    <x v="1"/>
    <n v="295"/>
    <n v="6"/>
    <x v="1"/>
    <s v="all wheel drive"/>
    <n v="4"/>
    <s v="Crossover"/>
    <s v="Large"/>
    <s v="4dr SUV"/>
    <n v="25"/>
    <n v="18"/>
    <n v="1851"/>
    <x v="3285"/>
  </r>
  <r>
    <x v="22"/>
    <s v="Durango"/>
    <n v="2017"/>
    <x v="2"/>
    <x v="1"/>
    <n v="295"/>
    <n v="6"/>
    <x v="1"/>
    <s v="all wheel drive"/>
    <n v="4"/>
    <s v="Crossover"/>
    <s v="Large"/>
    <s v="4dr SUV"/>
    <n v="25"/>
    <n v="18"/>
    <n v="1851"/>
    <x v="1518"/>
  </r>
  <r>
    <x v="35"/>
    <s v="Cayman S"/>
    <n v="2006"/>
    <x v="24"/>
    <x v="2"/>
    <n v="295"/>
    <n v="6"/>
    <x v="3"/>
    <s v="rear wheel drive"/>
    <n v="2"/>
    <s v="Luxury,High-Performance"/>
    <s v="Compact"/>
    <s v="Coupe"/>
    <n v="26"/>
    <n v="18"/>
    <n v="1715"/>
    <x v="2773"/>
  </r>
  <r>
    <x v="11"/>
    <s v="Sienna"/>
    <n v="2017"/>
    <x v="2"/>
    <x v="1"/>
    <n v="296"/>
    <n v="6"/>
    <x v="1"/>
    <s v="all wheel drive"/>
    <n v="4"/>
    <s v="N/A"/>
    <s v="Large"/>
    <s v="Passenger Minivan"/>
    <n v="24"/>
    <n v="18"/>
    <n v="2031"/>
    <x v="3141"/>
  </r>
  <r>
    <x v="11"/>
    <s v="Sienna"/>
    <n v="2017"/>
    <x v="2"/>
    <x v="1"/>
    <n v="296"/>
    <n v="6"/>
    <x v="1"/>
    <s v="all wheel drive"/>
    <n v="4"/>
    <s v="N/A"/>
    <s v="Large"/>
    <s v="Passenger Minivan"/>
    <n v="24"/>
    <n v="18"/>
    <n v="2031"/>
    <x v="3286"/>
  </r>
  <r>
    <x v="11"/>
    <s v="Sienna"/>
    <n v="2017"/>
    <x v="2"/>
    <x v="1"/>
    <n v="296"/>
    <n v="6"/>
    <x v="1"/>
    <s v="all wheel drive"/>
    <n v="4"/>
    <s v="N/A"/>
    <s v="Large"/>
    <s v="Passenger Minivan"/>
    <n v="24"/>
    <n v="18"/>
    <n v="2031"/>
    <x v="3287"/>
  </r>
  <r>
    <x v="11"/>
    <s v="Sienna"/>
    <n v="2017"/>
    <x v="2"/>
    <x v="1"/>
    <n v="296"/>
    <n v="6"/>
    <x v="1"/>
    <s v="all wheel drive"/>
    <n v="4"/>
    <s v="N/A"/>
    <s v="Large"/>
    <s v="Passenger Minivan"/>
    <n v="24"/>
    <n v="18"/>
    <n v="2031"/>
    <x v="3288"/>
  </r>
  <r>
    <x v="11"/>
    <s v="Sienna"/>
    <n v="2017"/>
    <x v="2"/>
    <x v="1"/>
    <n v="296"/>
    <n v="6"/>
    <x v="1"/>
    <s v="all wheel drive"/>
    <n v="4"/>
    <s v="N/A"/>
    <s v="Large"/>
    <s v="Passenger Minivan"/>
    <n v="24"/>
    <n v="18"/>
    <n v="2031"/>
    <x v="3289"/>
  </r>
  <r>
    <x v="0"/>
    <s v="5 Series Gran Turismo"/>
    <n v="2015"/>
    <x v="0"/>
    <x v="2"/>
    <n v="300"/>
    <n v="6"/>
    <x v="1"/>
    <s v="all wheel drive"/>
    <n v="4"/>
    <s v="Hatchback,Luxury"/>
    <s v="Large"/>
    <s v="4dr Hatchback"/>
    <n v="26"/>
    <n v="18"/>
    <n v="3916"/>
    <x v="2785"/>
  </r>
  <r>
    <x v="0"/>
    <s v="5 Series Gran Turismo"/>
    <n v="2016"/>
    <x v="1"/>
    <x v="2"/>
    <n v="300"/>
    <n v="6"/>
    <x v="1"/>
    <s v="all wheel drive"/>
    <n v="4"/>
    <s v="Hatchback,Luxury"/>
    <s v="Large"/>
    <s v="4dr Hatchback"/>
    <n v="26"/>
    <n v="18"/>
    <n v="3916"/>
    <x v="3290"/>
  </r>
  <r>
    <x v="0"/>
    <s v="5 Series Gran Turismo"/>
    <n v="2017"/>
    <x v="2"/>
    <x v="2"/>
    <n v="300"/>
    <n v="6"/>
    <x v="1"/>
    <s v="all wheel drive"/>
    <n v="4"/>
    <s v="Hatchback,Luxury"/>
    <s v="Large"/>
    <s v="4dr Hatchback"/>
    <n v="26"/>
    <n v="18"/>
    <n v="3916"/>
    <x v="3290"/>
  </r>
  <r>
    <x v="0"/>
    <s v="X1"/>
    <n v="2015"/>
    <x v="0"/>
    <x v="2"/>
    <n v="300"/>
    <n v="6"/>
    <x v="1"/>
    <s v="all wheel drive"/>
    <n v="4"/>
    <s v="Crossover,Luxury,Performance"/>
    <s v="Midsize"/>
    <s v="4dr SUV"/>
    <n v="27"/>
    <n v="18"/>
    <n v="3916"/>
    <x v="195"/>
  </r>
  <r>
    <x v="0"/>
    <s v="X5"/>
    <n v="2015"/>
    <x v="0"/>
    <x v="2"/>
    <n v="300"/>
    <n v="6"/>
    <x v="1"/>
    <s v="all wheel drive"/>
    <n v="4"/>
    <s v="Crossover,Luxury"/>
    <s v="Midsize"/>
    <s v="4dr SUV"/>
    <n v="27"/>
    <n v="18"/>
    <n v="3916"/>
    <x v="3291"/>
  </r>
  <r>
    <x v="0"/>
    <s v="X5"/>
    <n v="2016"/>
    <x v="1"/>
    <x v="2"/>
    <n v="300"/>
    <n v="6"/>
    <x v="1"/>
    <s v="all wheel drive"/>
    <n v="4"/>
    <s v="Crossover,Luxury"/>
    <s v="Midsize"/>
    <s v="4dr SUV"/>
    <n v="24"/>
    <n v="18"/>
    <n v="3916"/>
    <x v="3292"/>
  </r>
  <r>
    <x v="0"/>
    <s v="X5"/>
    <n v="2016"/>
    <x v="1"/>
    <x v="2"/>
    <n v="300"/>
    <n v="6"/>
    <x v="1"/>
    <s v="rear wheel drive"/>
    <n v="4"/>
    <s v="Crossover,Luxury"/>
    <s v="Midsize"/>
    <s v="4dr SUV"/>
    <n v="25"/>
    <n v="18"/>
    <n v="3916"/>
    <x v="3293"/>
  </r>
  <r>
    <x v="0"/>
    <s v="X5"/>
    <n v="2017"/>
    <x v="2"/>
    <x v="2"/>
    <n v="300"/>
    <n v="6"/>
    <x v="1"/>
    <s v="all wheel drive"/>
    <n v="4"/>
    <s v="Crossover,Luxury"/>
    <s v="Midsize"/>
    <s v="4dr SUV"/>
    <n v="24"/>
    <n v="18"/>
    <n v="3916"/>
    <x v="3294"/>
  </r>
  <r>
    <x v="0"/>
    <s v="X5"/>
    <n v="2017"/>
    <x v="2"/>
    <x v="2"/>
    <n v="300"/>
    <n v="6"/>
    <x v="1"/>
    <s v="rear wheel drive"/>
    <n v="4"/>
    <s v="Crossover,Luxury"/>
    <s v="Midsize"/>
    <s v="4dr SUV"/>
    <n v="25"/>
    <n v="18"/>
    <n v="3916"/>
    <x v="3295"/>
  </r>
  <r>
    <x v="0"/>
    <s v="X6"/>
    <n v="2015"/>
    <x v="0"/>
    <x v="2"/>
    <n v="300"/>
    <n v="6"/>
    <x v="1"/>
    <s v="all wheel drive"/>
    <n v="4"/>
    <s v="Crossover,Luxury"/>
    <s v="Midsize"/>
    <s v="4dr SUV"/>
    <n v="27"/>
    <n v="18"/>
    <n v="3916"/>
    <x v="1578"/>
  </r>
  <r>
    <x v="0"/>
    <s v="X6"/>
    <n v="2016"/>
    <x v="1"/>
    <x v="2"/>
    <n v="300"/>
    <n v="6"/>
    <x v="1"/>
    <s v="all wheel drive"/>
    <n v="4"/>
    <s v="Crossover,Luxury"/>
    <s v="Midsize"/>
    <s v="4dr SUV"/>
    <n v="24"/>
    <n v="18"/>
    <n v="3916"/>
    <x v="3296"/>
  </r>
  <r>
    <x v="0"/>
    <s v="X6"/>
    <n v="2016"/>
    <x v="1"/>
    <x v="2"/>
    <n v="300"/>
    <n v="6"/>
    <x v="1"/>
    <s v="rear wheel drive"/>
    <n v="4"/>
    <s v="Crossover,Luxury"/>
    <s v="Midsize"/>
    <s v="4dr SUV"/>
    <n v="25"/>
    <n v="18"/>
    <n v="3916"/>
    <x v="3297"/>
  </r>
  <r>
    <x v="0"/>
    <s v="X6"/>
    <n v="2017"/>
    <x v="2"/>
    <x v="2"/>
    <n v="300"/>
    <n v="6"/>
    <x v="1"/>
    <s v="rear wheel drive"/>
    <n v="4"/>
    <s v="Crossover,Luxury"/>
    <s v="Midsize"/>
    <s v="4dr SUV"/>
    <n v="25"/>
    <n v="18"/>
    <n v="3916"/>
    <x v="1577"/>
  </r>
  <r>
    <x v="0"/>
    <s v="X6"/>
    <n v="2017"/>
    <x v="2"/>
    <x v="2"/>
    <n v="300"/>
    <n v="6"/>
    <x v="1"/>
    <s v="all wheel drive"/>
    <n v="4"/>
    <s v="Crossover,Luxury"/>
    <s v="Midsize"/>
    <s v="4dr SUV"/>
    <n v="24"/>
    <n v="18"/>
    <n v="3916"/>
    <x v="1147"/>
  </r>
  <r>
    <x v="2"/>
    <s v="Impala Limited"/>
    <n v="2014"/>
    <x v="4"/>
    <x v="6"/>
    <n v="300"/>
    <n v="6"/>
    <x v="1"/>
    <s v="front wheel drive"/>
    <n v="4"/>
    <s v="Flex Fuel"/>
    <s v="Large"/>
    <s v="Sedan"/>
    <n v="30"/>
    <n v="18"/>
    <n v="1385"/>
    <x v="3204"/>
  </r>
  <r>
    <x v="2"/>
    <s v="Impala Limited"/>
    <n v="2014"/>
    <x v="4"/>
    <x v="6"/>
    <n v="300"/>
    <n v="6"/>
    <x v="1"/>
    <s v="front wheel drive"/>
    <n v="4"/>
    <s v="Flex Fuel"/>
    <s v="Large"/>
    <s v="Sedan"/>
    <n v="30"/>
    <n v="18"/>
    <n v="1385"/>
    <x v="763"/>
  </r>
  <r>
    <x v="2"/>
    <s v="Impala Limited"/>
    <n v="2014"/>
    <x v="4"/>
    <x v="6"/>
    <n v="300"/>
    <n v="6"/>
    <x v="1"/>
    <s v="front wheel drive"/>
    <n v="4"/>
    <s v="Flex Fuel,Performance"/>
    <s v="Large"/>
    <s v="Sedan"/>
    <n v="30"/>
    <n v="18"/>
    <n v="1385"/>
    <x v="3298"/>
  </r>
  <r>
    <x v="2"/>
    <s v="Impala Limited"/>
    <n v="2015"/>
    <x v="0"/>
    <x v="6"/>
    <n v="300"/>
    <n v="6"/>
    <x v="1"/>
    <s v="front wheel drive"/>
    <n v="4"/>
    <s v="Flex Fuel"/>
    <s v="Large"/>
    <s v="Sedan"/>
    <n v="30"/>
    <n v="18"/>
    <n v="1385"/>
    <x v="3204"/>
  </r>
  <r>
    <x v="2"/>
    <s v="Impala Limited"/>
    <n v="2015"/>
    <x v="0"/>
    <x v="6"/>
    <n v="300"/>
    <n v="6"/>
    <x v="1"/>
    <s v="front wheel drive"/>
    <n v="4"/>
    <s v="Flex Fuel"/>
    <s v="Large"/>
    <s v="Sedan"/>
    <n v="30"/>
    <n v="18"/>
    <n v="1385"/>
    <x v="763"/>
  </r>
  <r>
    <x v="2"/>
    <s v="Impala Limited"/>
    <n v="2015"/>
    <x v="0"/>
    <x v="6"/>
    <n v="300"/>
    <n v="6"/>
    <x v="1"/>
    <s v="front wheel drive"/>
    <n v="4"/>
    <s v="Flex Fuel,Performance"/>
    <s v="Large"/>
    <s v="Sedan"/>
    <n v="30"/>
    <n v="18"/>
    <n v="1385"/>
    <x v="3298"/>
  </r>
  <r>
    <x v="2"/>
    <s v="Impala Limited"/>
    <n v="2016"/>
    <x v="1"/>
    <x v="6"/>
    <n v="300"/>
    <n v="6"/>
    <x v="1"/>
    <s v="front wheel drive"/>
    <n v="4"/>
    <s v="Flex Fuel"/>
    <s v="Large"/>
    <s v="Sedan"/>
    <n v="30"/>
    <n v="18"/>
    <n v="1385"/>
    <x v="3204"/>
  </r>
  <r>
    <x v="2"/>
    <s v="Impala Limited"/>
    <n v="2016"/>
    <x v="1"/>
    <x v="6"/>
    <n v="300"/>
    <n v="6"/>
    <x v="1"/>
    <s v="front wheel drive"/>
    <n v="4"/>
    <s v="Flex Fuel,Performance"/>
    <s v="Large"/>
    <s v="Sedan"/>
    <n v="30"/>
    <n v="18"/>
    <n v="1385"/>
    <x v="3298"/>
  </r>
  <r>
    <x v="2"/>
    <s v="Impala Limited"/>
    <n v="2016"/>
    <x v="1"/>
    <x v="6"/>
    <n v="300"/>
    <n v="6"/>
    <x v="1"/>
    <s v="front wheel drive"/>
    <n v="4"/>
    <s v="Flex Fuel"/>
    <s v="Large"/>
    <s v="Sedan"/>
    <n v="30"/>
    <n v="18"/>
    <n v="1385"/>
    <x v="763"/>
  </r>
  <r>
    <x v="28"/>
    <n v="300"/>
    <n v="2015"/>
    <x v="0"/>
    <x v="1"/>
    <n v="300"/>
    <n v="6"/>
    <x v="1"/>
    <s v="all wheel drive"/>
    <n v="4"/>
    <s v="N/A"/>
    <s v="Large"/>
    <s v="Sedan"/>
    <n v="27"/>
    <n v="18"/>
    <n v="1013"/>
    <x v="2821"/>
  </r>
  <r>
    <x v="28"/>
    <n v="300"/>
    <n v="2016"/>
    <x v="1"/>
    <x v="1"/>
    <n v="300"/>
    <n v="6"/>
    <x v="1"/>
    <s v="all wheel drive"/>
    <n v="4"/>
    <s v="N/A"/>
    <s v="Large"/>
    <s v="Sedan"/>
    <n v="27"/>
    <n v="18"/>
    <n v="1013"/>
    <x v="3299"/>
  </r>
  <r>
    <x v="28"/>
    <n v="300"/>
    <n v="2016"/>
    <x v="1"/>
    <x v="1"/>
    <n v="300"/>
    <n v="6"/>
    <x v="1"/>
    <s v="all wheel drive"/>
    <n v="4"/>
    <s v="N/A"/>
    <s v="Large"/>
    <s v="Sedan"/>
    <n v="27"/>
    <n v="18"/>
    <n v="1013"/>
    <x v="1283"/>
  </r>
  <r>
    <x v="28"/>
    <n v="300"/>
    <n v="2017"/>
    <x v="2"/>
    <x v="1"/>
    <n v="300"/>
    <n v="6"/>
    <x v="1"/>
    <s v="all wheel drive"/>
    <n v="4"/>
    <s v="N/A"/>
    <s v="Large"/>
    <s v="Sedan"/>
    <n v="27"/>
    <n v="18"/>
    <n v="1013"/>
    <x v="3300"/>
  </r>
  <r>
    <x v="28"/>
    <n v="300"/>
    <n v="2017"/>
    <x v="2"/>
    <x v="1"/>
    <n v="300"/>
    <n v="6"/>
    <x v="1"/>
    <s v="all wheel drive"/>
    <n v="4"/>
    <s v="N/A"/>
    <s v="Large"/>
    <s v="Sedan"/>
    <n v="27"/>
    <n v="18"/>
    <n v="1013"/>
    <x v="3301"/>
  </r>
  <r>
    <x v="8"/>
    <s v="Mustang"/>
    <n v="2017"/>
    <x v="2"/>
    <x v="1"/>
    <n v="300"/>
    <n v="6"/>
    <x v="3"/>
    <s v="rear wheel drive"/>
    <n v="2"/>
    <s v="N/A"/>
    <s v="Midsize"/>
    <s v="Coupe"/>
    <n v="27"/>
    <n v="18"/>
    <n v="5657"/>
    <x v="1395"/>
  </r>
  <r>
    <x v="21"/>
    <s v="Q50"/>
    <n v="2016"/>
    <x v="1"/>
    <x v="2"/>
    <n v="300"/>
    <n v="6"/>
    <x v="1"/>
    <s v="all wheel drive"/>
    <n v="4"/>
    <s v="Luxury,Performance"/>
    <s v="Midsize"/>
    <s v="Sedan"/>
    <n v="26"/>
    <n v="18"/>
    <n v="190"/>
    <x v="1168"/>
  </r>
  <r>
    <x v="35"/>
    <s v="Cayenne"/>
    <n v="2017"/>
    <x v="2"/>
    <x v="2"/>
    <n v="300"/>
    <n v="6"/>
    <x v="1"/>
    <s v="all wheel drive"/>
    <n v="4"/>
    <s v="Crossover,Luxury"/>
    <s v="Midsize"/>
    <s v="4dr SUV"/>
    <n v="24"/>
    <n v="18"/>
    <n v="1715"/>
    <x v="2927"/>
  </r>
  <r>
    <x v="26"/>
    <s v="S80"/>
    <n v="2014"/>
    <x v="4"/>
    <x v="1"/>
    <n v="300"/>
    <n v="6"/>
    <x v="1"/>
    <s v="all wheel drive"/>
    <n v="4"/>
    <s v="Luxury,Performance"/>
    <s v="Midsize"/>
    <s v="Sedan"/>
    <n v="25"/>
    <n v="18"/>
    <n v="870"/>
    <x v="1552"/>
  </r>
  <r>
    <x v="31"/>
    <s v="STS"/>
    <n v="2010"/>
    <x v="9"/>
    <x v="1"/>
    <n v="302"/>
    <n v="6"/>
    <x v="1"/>
    <s v="rear wheel drive"/>
    <n v="4"/>
    <s v="Luxury,Performance"/>
    <s v="Large"/>
    <s v="Sedan"/>
    <n v="27"/>
    <n v="18"/>
    <n v="1624"/>
    <x v="3302"/>
  </r>
  <r>
    <x v="31"/>
    <s v="STS"/>
    <n v="2010"/>
    <x v="9"/>
    <x v="1"/>
    <n v="302"/>
    <n v="6"/>
    <x v="1"/>
    <s v="rear wheel drive"/>
    <n v="4"/>
    <s v="Luxury,Performance"/>
    <s v="Large"/>
    <s v="Sedan"/>
    <n v="27"/>
    <n v="18"/>
    <n v="1624"/>
    <x v="3303"/>
  </r>
  <r>
    <x v="31"/>
    <s v="STS"/>
    <n v="2010"/>
    <x v="9"/>
    <x v="1"/>
    <n v="302"/>
    <n v="6"/>
    <x v="1"/>
    <s v="rear wheel drive"/>
    <n v="4"/>
    <s v="Luxury"/>
    <s v="Large"/>
    <s v="Sedan"/>
    <n v="27"/>
    <n v="18"/>
    <n v="1624"/>
    <x v="3304"/>
  </r>
  <r>
    <x v="31"/>
    <s v="STS"/>
    <n v="2011"/>
    <x v="6"/>
    <x v="1"/>
    <n v="302"/>
    <n v="6"/>
    <x v="1"/>
    <s v="rear wheel drive"/>
    <n v="4"/>
    <s v="Luxury"/>
    <s v="Large"/>
    <s v="Sedan"/>
    <n v="27"/>
    <n v="18"/>
    <n v="1624"/>
    <x v="3305"/>
  </r>
  <r>
    <x v="31"/>
    <s v="STS"/>
    <n v="2011"/>
    <x v="6"/>
    <x v="1"/>
    <n v="302"/>
    <n v="6"/>
    <x v="1"/>
    <s v="rear wheel drive"/>
    <n v="4"/>
    <s v="Luxury,Performance"/>
    <s v="Large"/>
    <s v="Sedan"/>
    <n v="27"/>
    <n v="18"/>
    <n v="1624"/>
    <x v="3306"/>
  </r>
  <r>
    <x v="31"/>
    <s v="STS"/>
    <n v="2011"/>
    <x v="6"/>
    <x v="1"/>
    <n v="302"/>
    <n v="6"/>
    <x v="1"/>
    <s v="rear wheel drive"/>
    <n v="4"/>
    <s v="Luxury,Performance"/>
    <s v="Large"/>
    <s v="Sedan"/>
    <n v="27"/>
    <n v="18"/>
    <n v="1624"/>
    <x v="3307"/>
  </r>
  <r>
    <x v="10"/>
    <s v="GLE-Class"/>
    <n v="2016"/>
    <x v="1"/>
    <x v="2"/>
    <n v="302"/>
    <n v="6"/>
    <x v="1"/>
    <s v="rear wheel drive"/>
    <n v="4"/>
    <s v="Crossover,Luxury"/>
    <s v="Midsize"/>
    <s v="4dr SUV"/>
    <n v="24"/>
    <n v="18"/>
    <n v="617"/>
    <x v="2359"/>
  </r>
  <r>
    <x v="10"/>
    <s v="GLE-Class"/>
    <n v="2017"/>
    <x v="2"/>
    <x v="2"/>
    <n v="302"/>
    <n v="6"/>
    <x v="1"/>
    <s v="rear wheel drive"/>
    <n v="4"/>
    <s v="Crossover,Luxury"/>
    <s v="Midsize"/>
    <s v="4dr SUV"/>
    <n v="23"/>
    <n v="18"/>
    <n v="617"/>
    <x v="2066"/>
  </r>
  <r>
    <x v="10"/>
    <s v="GLE-Class"/>
    <n v="2017"/>
    <x v="2"/>
    <x v="2"/>
    <n v="302"/>
    <n v="6"/>
    <x v="1"/>
    <s v="all wheel drive"/>
    <n v="4"/>
    <s v="Crossover,Luxury"/>
    <s v="Midsize"/>
    <s v="4dr SUV"/>
    <n v="22"/>
    <n v="18"/>
    <n v="617"/>
    <x v="3308"/>
  </r>
  <r>
    <x v="10"/>
    <s v="GLK-Class"/>
    <n v="2015"/>
    <x v="0"/>
    <x v="2"/>
    <n v="302"/>
    <n v="6"/>
    <x v="1"/>
    <s v="all wheel drive"/>
    <n v="4"/>
    <s v="Crossover,Luxury,Performance"/>
    <s v="Midsize"/>
    <s v="4dr SUV"/>
    <n v="25"/>
    <n v="18"/>
    <n v="617"/>
    <x v="49"/>
  </r>
  <r>
    <x v="10"/>
    <s v="M-Class"/>
    <n v="2013"/>
    <x v="3"/>
    <x v="2"/>
    <n v="302"/>
    <n v="6"/>
    <x v="1"/>
    <s v="all wheel drive"/>
    <n v="4"/>
    <s v="Crossover,Luxury"/>
    <s v="Midsize"/>
    <s v="4dr SUV"/>
    <n v="23"/>
    <n v="18"/>
    <n v="617"/>
    <x v="3309"/>
  </r>
  <r>
    <x v="10"/>
    <s v="M-Class"/>
    <n v="2013"/>
    <x v="3"/>
    <x v="2"/>
    <n v="302"/>
    <n v="6"/>
    <x v="1"/>
    <s v="rear wheel drive"/>
    <n v="4"/>
    <s v="Crossover,Luxury"/>
    <s v="Midsize"/>
    <s v="4dr SUV"/>
    <n v="23"/>
    <n v="18"/>
    <n v="617"/>
    <x v="3310"/>
  </r>
  <r>
    <x v="10"/>
    <s v="M-Class"/>
    <n v="2014"/>
    <x v="4"/>
    <x v="2"/>
    <n v="302"/>
    <n v="6"/>
    <x v="1"/>
    <s v="rear wheel drive"/>
    <n v="4"/>
    <s v="Crossover,Luxury"/>
    <s v="Midsize"/>
    <s v="4dr SUV"/>
    <n v="24"/>
    <n v="18"/>
    <n v="617"/>
    <x v="3311"/>
  </r>
  <r>
    <x v="10"/>
    <s v="M-Class"/>
    <n v="2015"/>
    <x v="0"/>
    <x v="2"/>
    <n v="302"/>
    <n v="6"/>
    <x v="1"/>
    <s v="rear wheel drive"/>
    <n v="4"/>
    <s v="Crossover,Luxury"/>
    <s v="Midsize"/>
    <s v="4dr SUV"/>
    <n v="24"/>
    <n v="18"/>
    <n v="617"/>
    <x v="1581"/>
  </r>
  <r>
    <x v="24"/>
    <s v="LaCrosse"/>
    <n v="2015"/>
    <x v="0"/>
    <x v="6"/>
    <n v="304"/>
    <n v="6"/>
    <x v="1"/>
    <s v="front wheel drive"/>
    <n v="4"/>
    <s v="Flex Fuel"/>
    <s v="Large"/>
    <s v="Sedan"/>
    <n v="28"/>
    <n v="18"/>
    <n v="155"/>
    <x v="1735"/>
  </r>
  <r>
    <x v="24"/>
    <s v="LaCrosse"/>
    <n v="2015"/>
    <x v="0"/>
    <x v="6"/>
    <n v="304"/>
    <n v="6"/>
    <x v="1"/>
    <s v="front wheel drive"/>
    <n v="4"/>
    <s v="Flex Fuel,Performance"/>
    <s v="Large"/>
    <s v="Sedan"/>
    <n v="28"/>
    <n v="18"/>
    <n v="155"/>
    <x v="3312"/>
  </r>
  <r>
    <x v="24"/>
    <s v="LaCrosse"/>
    <n v="2015"/>
    <x v="0"/>
    <x v="6"/>
    <n v="304"/>
    <n v="6"/>
    <x v="1"/>
    <s v="front wheel drive"/>
    <n v="4"/>
    <s v="Flex Fuel,Performance"/>
    <s v="Large"/>
    <s v="Sedan"/>
    <n v="28"/>
    <n v="18"/>
    <n v="155"/>
    <x v="3313"/>
  </r>
  <r>
    <x v="24"/>
    <s v="LaCrosse"/>
    <n v="2016"/>
    <x v="1"/>
    <x v="6"/>
    <n v="304"/>
    <n v="6"/>
    <x v="1"/>
    <s v="front wheel drive"/>
    <n v="4"/>
    <s v="Flex Fuel,Performance"/>
    <s v="Large"/>
    <s v="Sedan"/>
    <n v="28"/>
    <n v="18"/>
    <n v="155"/>
    <x v="2094"/>
  </r>
  <r>
    <x v="24"/>
    <s v="LaCrosse"/>
    <n v="2016"/>
    <x v="1"/>
    <x v="6"/>
    <n v="304"/>
    <n v="6"/>
    <x v="1"/>
    <s v="front wheel drive"/>
    <n v="4"/>
    <s v="Flex Fuel,Performance"/>
    <s v="Large"/>
    <s v="Sedan"/>
    <n v="28"/>
    <n v="18"/>
    <n v="155"/>
    <x v="3314"/>
  </r>
  <r>
    <x v="24"/>
    <s v="LaCrosse"/>
    <n v="2016"/>
    <x v="1"/>
    <x v="6"/>
    <n v="304"/>
    <n v="6"/>
    <x v="1"/>
    <s v="front wheel drive"/>
    <n v="4"/>
    <s v="Flex Fuel,Performance,Hybrid"/>
    <s v="Large"/>
    <s v="Sedan"/>
    <n v="28"/>
    <n v="18"/>
    <n v="155"/>
    <x v="298"/>
  </r>
  <r>
    <x v="24"/>
    <s v="LaCrosse"/>
    <n v="2016"/>
    <x v="1"/>
    <x v="6"/>
    <n v="304"/>
    <n v="6"/>
    <x v="1"/>
    <s v="front wheel drive"/>
    <n v="4"/>
    <s v="Flex Fuel,Performance,Hybrid"/>
    <s v="Large"/>
    <s v="Sedan"/>
    <n v="28"/>
    <n v="18"/>
    <n v="155"/>
    <x v="3315"/>
  </r>
  <r>
    <x v="24"/>
    <s v="LaCrosse"/>
    <n v="2016"/>
    <x v="1"/>
    <x v="6"/>
    <n v="304"/>
    <n v="6"/>
    <x v="1"/>
    <s v="front wheel drive"/>
    <n v="4"/>
    <s v="Flex Fuel,Performance"/>
    <s v="Large"/>
    <s v="Sedan"/>
    <n v="28"/>
    <n v="18"/>
    <n v="155"/>
    <x v="2904"/>
  </r>
  <r>
    <x v="24"/>
    <s v="LaCrosse"/>
    <n v="2016"/>
    <x v="1"/>
    <x v="6"/>
    <n v="304"/>
    <n v="6"/>
    <x v="1"/>
    <s v="front wheel drive"/>
    <n v="4"/>
    <s v="Flex Fuel"/>
    <s v="Large"/>
    <s v="Sedan"/>
    <n v="28"/>
    <n v="18"/>
    <n v="155"/>
    <x v="1735"/>
  </r>
  <r>
    <x v="31"/>
    <s v="XTS"/>
    <n v="2015"/>
    <x v="0"/>
    <x v="1"/>
    <n v="304"/>
    <n v="6"/>
    <x v="1"/>
    <s v="front wheel drive"/>
    <n v="4"/>
    <s v="Luxury,Performance"/>
    <s v="Large"/>
    <s v="Sedan"/>
    <n v="28"/>
    <n v="18"/>
    <n v="1624"/>
    <x v="631"/>
  </r>
  <r>
    <x v="31"/>
    <s v="XTS"/>
    <n v="2015"/>
    <x v="0"/>
    <x v="1"/>
    <n v="304"/>
    <n v="6"/>
    <x v="1"/>
    <s v="front wheel drive"/>
    <n v="4"/>
    <s v="Luxury,Performance"/>
    <s v="Large"/>
    <s v="Sedan"/>
    <n v="28"/>
    <n v="18"/>
    <n v="1624"/>
    <x v="3316"/>
  </r>
  <r>
    <x v="31"/>
    <s v="XTS"/>
    <n v="2015"/>
    <x v="0"/>
    <x v="1"/>
    <n v="304"/>
    <n v="6"/>
    <x v="1"/>
    <s v="front wheel drive"/>
    <n v="4"/>
    <s v="Luxury,Performance"/>
    <s v="Large"/>
    <s v="Sedan"/>
    <n v="28"/>
    <n v="18"/>
    <n v="1624"/>
    <x v="3317"/>
  </r>
  <r>
    <x v="31"/>
    <s v="XTS"/>
    <n v="2015"/>
    <x v="0"/>
    <x v="1"/>
    <n v="304"/>
    <n v="6"/>
    <x v="1"/>
    <s v="front wheel drive"/>
    <n v="4"/>
    <s v="Luxury,Performance"/>
    <s v="Large"/>
    <s v="Sedan"/>
    <n v="28"/>
    <n v="18"/>
    <n v="1624"/>
    <x v="3318"/>
  </r>
  <r>
    <x v="31"/>
    <s v="XTS"/>
    <n v="2016"/>
    <x v="1"/>
    <x v="1"/>
    <n v="304"/>
    <n v="6"/>
    <x v="1"/>
    <s v="front wheel drive"/>
    <n v="4"/>
    <s v="Luxury,Performance"/>
    <s v="Large"/>
    <s v="Sedan"/>
    <n v="28"/>
    <n v="18"/>
    <n v="1624"/>
    <x v="3319"/>
  </r>
  <r>
    <x v="31"/>
    <s v="XTS"/>
    <n v="2016"/>
    <x v="1"/>
    <x v="1"/>
    <n v="304"/>
    <n v="6"/>
    <x v="1"/>
    <s v="front wheel drive"/>
    <n v="4"/>
    <s v="Luxury,Performance"/>
    <s v="Large"/>
    <s v="Sedan"/>
    <n v="28"/>
    <n v="18"/>
    <n v="1624"/>
    <x v="1126"/>
  </r>
  <r>
    <x v="31"/>
    <s v="XTS"/>
    <n v="2016"/>
    <x v="1"/>
    <x v="1"/>
    <n v="304"/>
    <n v="6"/>
    <x v="1"/>
    <s v="front wheel drive"/>
    <n v="4"/>
    <s v="Luxury,Performance"/>
    <s v="Large"/>
    <s v="Sedan"/>
    <n v="28"/>
    <n v="18"/>
    <n v="1624"/>
    <x v="3320"/>
  </r>
  <r>
    <x v="31"/>
    <s v="XTS"/>
    <n v="2016"/>
    <x v="1"/>
    <x v="1"/>
    <n v="304"/>
    <n v="6"/>
    <x v="1"/>
    <s v="front wheel drive"/>
    <n v="4"/>
    <s v="Luxury,Performance"/>
    <s v="Large"/>
    <s v="Sedan"/>
    <n v="28"/>
    <n v="18"/>
    <n v="1624"/>
    <x v="3321"/>
  </r>
  <r>
    <x v="31"/>
    <s v="XTS"/>
    <n v="2017"/>
    <x v="2"/>
    <x v="1"/>
    <n v="304"/>
    <n v="6"/>
    <x v="1"/>
    <s v="front wheel drive"/>
    <n v="4"/>
    <s v="Luxury,Performance"/>
    <s v="Large"/>
    <s v="Sedan"/>
    <n v="28"/>
    <n v="18"/>
    <n v="1624"/>
    <x v="3319"/>
  </r>
  <r>
    <x v="31"/>
    <s v="XTS"/>
    <n v="2017"/>
    <x v="2"/>
    <x v="1"/>
    <n v="304"/>
    <n v="6"/>
    <x v="1"/>
    <s v="front wheel drive"/>
    <n v="4"/>
    <s v="Luxury,Performance"/>
    <s v="Large"/>
    <s v="Sedan"/>
    <n v="28"/>
    <n v="18"/>
    <n v="1624"/>
    <x v="3322"/>
  </r>
  <r>
    <x v="31"/>
    <s v="XTS"/>
    <n v="2017"/>
    <x v="2"/>
    <x v="1"/>
    <n v="304"/>
    <n v="6"/>
    <x v="1"/>
    <s v="front wheel drive"/>
    <n v="4"/>
    <s v="Luxury,Performance"/>
    <s v="Large"/>
    <s v="Sedan"/>
    <n v="28"/>
    <n v="18"/>
    <n v="1624"/>
    <x v="3323"/>
  </r>
  <r>
    <x v="31"/>
    <s v="XTS"/>
    <n v="2017"/>
    <x v="2"/>
    <x v="1"/>
    <n v="304"/>
    <n v="6"/>
    <x v="1"/>
    <s v="front wheel drive"/>
    <n v="4"/>
    <s v="Luxury,Performance"/>
    <s v="Large"/>
    <s v="Sedan"/>
    <n v="28"/>
    <n v="18"/>
    <n v="1624"/>
    <x v="3324"/>
  </r>
  <r>
    <x v="13"/>
    <s v="MKS"/>
    <n v="2014"/>
    <x v="4"/>
    <x v="1"/>
    <n v="304"/>
    <n v="6"/>
    <x v="1"/>
    <s v="all wheel drive"/>
    <n v="4"/>
    <s v="Luxury,Performance"/>
    <s v="Large"/>
    <s v="Sedan"/>
    <n v="26"/>
    <n v="18"/>
    <n v="61"/>
    <x v="3325"/>
  </r>
  <r>
    <x v="15"/>
    <s v="TL"/>
    <n v="2012"/>
    <x v="5"/>
    <x v="2"/>
    <n v="305"/>
    <n v="6"/>
    <x v="1"/>
    <s v="all wheel drive"/>
    <n v="4"/>
    <s v="Luxury,Performance"/>
    <s v="Midsize"/>
    <s v="Sedan"/>
    <n v="26"/>
    <n v="18"/>
    <n v="204"/>
    <x v="3326"/>
  </r>
  <r>
    <x v="15"/>
    <s v="TL"/>
    <n v="2012"/>
    <x v="5"/>
    <x v="2"/>
    <n v="305"/>
    <n v="6"/>
    <x v="1"/>
    <s v="all wheel drive"/>
    <n v="4"/>
    <s v="Luxury,Performance"/>
    <s v="Midsize"/>
    <s v="Sedan"/>
    <n v="26"/>
    <n v="18"/>
    <n v="204"/>
    <x v="3185"/>
  </r>
  <r>
    <x v="15"/>
    <s v="TL"/>
    <n v="2012"/>
    <x v="5"/>
    <x v="2"/>
    <n v="305"/>
    <n v="6"/>
    <x v="1"/>
    <s v="all wheel drive"/>
    <n v="4"/>
    <s v="Luxury,Performance"/>
    <s v="Midsize"/>
    <s v="Sedan"/>
    <n v="26"/>
    <n v="18"/>
    <n v="204"/>
    <x v="3327"/>
  </r>
  <r>
    <x v="15"/>
    <s v="TL"/>
    <n v="2013"/>
    <x v="3"/>
    <x v="3"/>
    <n v="305"/>
    <n v="6"/>
    <x v="1"/>
    <s v="all wheel drive"/>
    <n v="4"/>
    <s v="Luxury,Performance"/>
    <s v="Midsize"/>
    <s v="Sedan"/>
    <n v="26"/>
    <n v="18"/>
    <n v="204"/>
    <x v="3328"/>
  </r>
  <r>
    <x v="15"/>
    <s v="TL"/>
    <n v="2013"/>
    <x v="3"/>
    <x v="3"/>
    <n v="305"/>
    <n v="6"/>
    <x v="1"/>
    <s v="all wheel drive"/>
    <n v="4"/>
    <s v="Luxury,Performance"/>
    <s v="Midsize"/>
    <s v="Sedan"/>
    <n v="26"/>
    <n v="18"/>
    <n v="204"/>
    <x v="3180"/>
  </r>
  <r>
    <x v="15"/>
    <s v="TL"/>
    <n v="2013"/>
    <x v="3"/>
    <x v="3"/>
    <n v="305"/>
    <n v="6"/>
    <x v="1"/>
    <s v="all wheel drive"/>
    <n v="4"/>
    <s v="Luxury,Performance"/>
    <s v="Midsize"/>
    <s v="Sedan"/>
    <n v="26"/>
    <n v="18"/>
    <n v="204"/>
    <x v="3329"/>
  </r>
  <r>
    <x v="15"/>
    <s v="TL"/>
    <n v="2014"/>
    <x v="4"/>
    <x v="3"/>
    <n v="305"/>
    <n v="6"/>
    <x v="1"/>
    <s v="all wheel drive"/>
    <n v="4"/>
    <s v="Luxury,Performance"/>
    <s v="Midsize"/>
    <s v="Sedan"/>
    <n v="26"/>
    <n v="18"/>
    <n v="204"/>
    <x v="3330"/>
  </r>
  <r>
    <x v="15"/>
    <s v="TL"/>
    <n v="2014"/>
    <x v="4"/>
    <x v="3"/>
    <n v="305"/>
    <n v="6"/>
    <x v="1"/>
    <s v="all wheel drive"/>
    <n v="4"/>
    <s v="Luxury,Performance"/>
    <s v="Midsize"/>
    <s v="Sedan"/>
    <n v="26"/>
    <n v="18"/>
    <n v="204"/>
    <x v="3331"/>
  </r>
  <r>
    <x v="15"/>
    <s v="TL"/>
    <n v="2014"/>
    <x v="4"/>
    <x v="3"/>
    <n v="305"/>
    <n v="6"/>
    <x v="1"/>
    <s v="all wheel drive"/>
    <n v="4"/>
    <s v="Luxury,Performance"/>
    <s v="Midsize"/>
    <s v="Sedan"/>
    <n v="26"/>
    <n v="18"/>
    <n v="204"/>
    <x v="3332"/>
  </r>
  <r>
    <x v="2"/>
    <s v="Colorado"/>
    <n v="2015"/>
    <x v="0"/>
    <x v="1"/>
    <n v="305"/>
    <n v="6"/>
    <x v="1"/>
    <s v="rear wheel drive"/>
    <n v="4"/>
    <s v="N/A"/>
    <s v="Compact"/>
    <s v="Crew Cab Pickup"/>
    <n v="26"/>
    <n v="18"/>
    <n v="1385"/>
    <x v="1675"/>
  </r>
  <r>
    <x v="2"/>
    <s v="Colorado"/>
    <n v="2015"/>
    <x v="0"/>
    <x v="1"/>
    <n v="305"/>
    <n v="6"/>
    <x v="1"/>
    <s v="rear wheel drive"/>
    <n v="4"/>
    <s v="N/A"/>
    <s v="Compact"/>
    <s v="Crew Cab Pickup"/>
    <n v="26"/>
    <n v="18"/>
    <n v="1385"/>
    <x v="3333"/>
  </r>
  <r>
    <x v="2"/>
    <s v="Colorado"/>
    <n v="2015"/>
    <x v="0"/>
    <x v="1"/>
    <n v="305"/>
    <n v="6"/>
    <x v="1"/>
    <s v="rear wheel drive"/>
    <n v="4"/>
    <s v="N/A"/>
    <s v="Compact"/>
    <s v="Crew Cab Pickup"/>
    <n v="26"/>
    <n v="18"/>
    <n v="1385"/>
    <x v="3334"/>
  </r>
  <r>
    <x v="2"/>
    <s v="Colorado"/>
    <n v="2016"/>
    <x v="1"/>
    <x v="1"/>
    <n v="305"/>
    <n v="6"/>
    <x v="1"/>
    <s v="rear wheel drive"/>
    <n v="4"/>
    <s v="Diesel"/>
    <s v="Compact"/>
    <s v="Crew Cab Pickup"/>
    <n v="26"/>
    <n v="18"/>
    <n v="1385"/>
    <x v="121"/>
  </r>
  <r>
    <x v="2"/>
    <s v="Colorado"/>
    <n v="2016"/>
    <x v="1"/>
    <x v="1"/>
    <n v="305"/>
    <n v="6"/>
    <x v="1"/>
    <s v="rear wheel drive"/>
    <n v="4"/>
    <s v="Diesel"/>
    <s v="Compact"/>
    <s v="Crew Cab Pickup"/>
    <n v="26"/>
    <n v="18"/>
    <n v="1385"/>
    <x v="3335"/>
  </r>
  <r>
    <x v="2"/>
    <s v="Colorado"/>
    <n v="2016"/>
    <x v="1"/>
    <x v="1"/>
    <n v="305"/>
    <n v="6"/>
    <x v="1"/>
    <s v="rear wheel drive"/>
    <n v="4"/>
    <s v="Diesel"/>
    <s v="Compact"/>
    <s v="Crew Cab Pickup"/>
    <n v="26"/>
    <n v="18"/>
    <n v="1385"/>
    <x v="3336"/>
  </r>
  <r>
    <x v="30"/>
    <s v="Canyon"/>
    <n v="2015"/>
    <x v="0"/>
    <x v="1"/>
    <n v="305"/>
    <n v="6"/>
    <x v="1"/>
    <s v="rear wheel drive"/>
    <n v="4"/>
    <s v="N/A"/>
    <s v="Compact"/>
    <s v="Crew Cab Pickup"/>
    <n v="26"/>
    <n v="18"/>
    <n v="549"/>
    <x v="3070"/>
  </r>
  <r>
    <x v="30"/>
    <s v="Canyon"/>
    <n v="2015"/>
    <x v="0"/>
    <x v="1"/>
    <n v="305"/>
    <n v="6"/>
    <x v="1"/>
    <s v="rear wheel drive"/>
    <n v="4"/>
    <s v="N/A"/>
    <s v="Compact"/>
    <s v="Crew Cab Pickup"/>
    <n v="26"/>
    <n v="18"/>
    <n v="549"/>
    <x v="3337"/>
  </r>
  <r>
    <x v="30"/>
    <s v="Canyon"/>
    <n v="2015"/>
    <x v="0"/>
    <x v="1"/>
    <n v="305"/>
    <n v="6"/>
    <x v="1"/>
    <s v="rear wheel drive"/>
    <n v="4"/>
    <s v="N/A"/>
    <s v="Compact"/>
    <s v="Crew Cab Pickup"/>
    <n v="26"/>
    <n v="18"/>
    <n v="549"/>
    <x v="3338"/>
  </r>
  <r>
    <x v="30"/>
    <s v="Canyon"/>
    <n v="2016"/>
    <x v="1"/>
    <x v="1"/>
    <n v="305"/>
    <n v="6"/>
    <x v="1"/>
    <s v="rear wheel drive"/>
    <n v="4"/>
    <s v="Diesel"/>
    <s v="Compact"/>
    <s v="Crew Cab Pickup"/>
    <n v="26"/>
    <n v="18"/>
    <n v="549"/>
    <x v="3213"/>
  </r>
  <r>
    <x v="30"/>
    <s v="Canyon"/>
    <n v="2016"/>
    <x v="1"/>
    <x v="1"/>
    <n v="305"/>
    <n v="6"/>
    <x v="1"/>
    <s v="rear wheel drive"/>
    <n v="4"/>
    <s v="N/A"/>
    <s v="Compact"/>
    <s v="Extended Cab Pickup"/>
    <n v="26"/>
    <n v="18"/>
    <n v="549"/>
    <x v="1132"/>
  </r>
  <r>
    <x v="30"/>
    <s v="Canyon"/>
    <n v="2016"/>
    <x v="1"/>
    <x v="1"/>
    <n v="305"/>
    <n v="6"/>
    <x v="1"/>
    <s v="rear wheel drive"/>
    <n v="4"/>
    <s v="N/A"/>
    <s v="Compact"/>
    <s v="Crew Cab Pickup"/>
    <n v="26"/>
    <n v="18"/>
    <n v="549"/>
    <x v="3339"/>
  </r>
  <r>
    <x v="30"/>
    <s v="Canyon"/>
    <n v="2016"/>
    <x v="1"/>
    <x v="1"/>
    <n v="305"/>
    <n v="6"/>
    <x v="1"/>
    <s v="rear wheel drive"/>
    <n v="4"/>
    <s v="Diesel"/>
    <s v="Compact"/>
    <s v="Crew Cab Pickup"/>
    <n v="26"/>
    <n v="18"/>
    <n v="549"/>
    <x v="3340"/>
  </r>
  <r>
    <x v="30"/>
    <s v="Canyon"/>
    <n v="2016"/>
    <x v="1"/>
    <x v="1"/>
    <n v="305"/>
    <n v="6"/>
    <x v="1"/>
    <s v="rear wheel drive"/>
    <n v="4"/>
    <s v="Diesel"/>
    <s v="Compact"/>
    <s v="Crew Cab Pickup"/>
    <n v="26"/>
    <n v="18"/>
    <n v="549"/>
    <x v="3341"/>
  </r>
  <r>
    <x v="13"/>
    <s v="MKS"/>
    <n v="2015"/>
    <x v="0"/>
    <x v="1"/>
    <n v="305"/>
    <n v="6"/>
    <x v="1"/>
    <s v="all wheel drive"/>
    <n v="4"/>
    <s v="Luxury,Performance"/>
    <s v="Large"/>
    <s v="Sedan"/>
    <n v="26"/>
    <n v="18"/>
    <n v="61"/>
    <x v="3325"/>
  </r>
  <r>
    <x v="13"/>
    <s v="MKX"/>
    <n v="2015"/>
    <x v="0"/>
    <x v="1"/>
    <n v="305"/>
    <n v="6"/>
    <x v="1"/>
    <s v="front wheel drive"/>
    <n v="4"/>
    <s v="Crossover,Luxury"/>
    <s v="Midsize"/>
    <s v="4dr SUV"/>
    <n v="26"/>
    <n v="18"/>
    <n v="61"/>
    <x v="1150"/>
  </r>
  <r>
    <x v="4"/>
    <s v="350Z"/>
    <n v="2007"/>
    <x v="25"/>
    <x v="1"/>
    <n v="306"/>
    <n v="6"/>
    <x v="3"/>
    <s v="rear wheel drive"/>
    <n v="2"/>
    <s v="High-Performance"/>
    <s v="Compact"/>
    <s v="Coupe"/>
    <n v="25"/>
    <n v="18"/>
    <n v="2009"/>
    <x v="1095"/>
  </r>
  <r>
    <x v="4"/>
    <s v="350Z"/>
    <n v="2007"/>
    <x v="25"/>
    <x v="1"/>
    <n v="306"/>
    <n v="6"/>
    <x v="3"/>
    <s v="rear wheel drive"/>
    <n v="2"/>
    <s v="High-Performance"/>
    <s v="Compact"/>
    <s v="Coupe"/>
    <n v="25"/>
    <n v="18"/>
    <n v="2009"/>
    <x v="2143"/>
  </r>
  <r>
    <x v="4"/>
    <s v="350Z"/>
    <n v="2007"/>
    <x v="25"/>
    <x v="1"/>
    <n v="306"/>
    <n v="6"/>
    <x v="3"/>
    <s v="rear wheel drive"/>
    <n v="2"/>
    <s v="High-Performance"/>
    <s v="Compact"/>
    <s v="Coupe"/>
    <n v="25"/>
    <n v="18"/>
    <n v="2009"/>
    <x v="2044"/>
  </r>
  <r>
    <x v="4"/>
    <s v="350Z"/>
    <n v="2007"/>
    <x v="25"/>
    <x v="1"/>
    <n v="306"/>
    <n v="6"/>
    <x v="3"/>
    <s v="rear wheel drive"/>
    <n v="2"/>
    <s v="High-Performance"/>
    <s v="Compact"/>
    <s v="Coupe"/>
    <n v="25"/>
    <n v="18"/>
    <n v="2009"/>
    <x v="2810"/>
  </r>
  <r>
    <x v="4"/>
    <s v="350Z"/>
    <n v="2007"/>
    <x v="25"/>
    <x v="1"/>
    <n v="306"/>
    <n v="6"/>
    <x v="3"/>
    <s v="rear wheel drive"/>
    <n v="2"/>
    <s v="Factory Tuner,High-Performance"/>
    <s v="Compact"/>
    <s v="Coupe"/>
    <n v="25"/>
    <n v="18"/>
    <n v="2009"/>
    <x v="2896"/>
  </r>
  <r>
    <x v="4"/>
    <s v="350Z"/>
    <n v="2008"/>
    <x v="12"/>
    <x v="1"/>
    <n v="306"/>
    <n v="6"/>
    <x v="3"/>
    <s v="rear wheel drive"/>
    <n v="2"/>
    <s v="High-Performance"/>
    <s v="Compact"/>
    <s v="Coupe"/>
    <n v="25"/>
    <n v="18"/>
    <n v="2009"/>
    <x v="3342"/>
  </r>
  <r>
    <x v="4"/>
    <s v="350Z"/>
    <n v="2008"/>
    <x v="12"/>
    <x v="1"/>
    <n v="306"/>
    <n v="6"/>
    <x v="3"/>
    <s v="rear wheel drive"/>
    <n v="2"/>
    <s v="Factory Tuner,High-Performance"/>
    <s v="Compact"/>
    <s v="Coupe"/>
    <n v="25"/>
    <n v="18"/>
    <n v="2009"/>
    <x v="3343"/>
  </r>
  <r>
    <x v="4"/>
    <s v="350Z"/>
    <n v="2008"/>
    <x v="12"/>
    <x v="1"/>
    <n v="306"/>
    <n v="6"/>
    <x v="3"/>
    <s v="rear wheel drive"/>
    <n v="2"/>
    <s v="High-Performance"/>
    <s v="Compact"/>
    <s v="Coupe"/>
    <n v="25"/>
    <n v="18"/>
    <n v="2009"/>
    <x v="3344"/>
  </r>
  <r>
    <x v="4"/>
    <s v="350Z"/>
    <n v="2008"/>
    <x v="12"/>
    <x v="1"/>
    <n v="306"/>
    <n v="6"/>
    <x v="3"/>
    <s v="rear wheel drive"/>
    <n v="2"/>
    <s v="High-Performance"/>
    <s v="Compact"/>
    <s v="Coupe"/>
    <n v="25"/>
    <n v="18"/>
    <n v="2009"/>
    <x v="3101"/>
  </r>
  <r>
    <x v="4"/>
    <s v="350Z"/>
    <n v="2008"/>
    <x v="12"/>
    <x v="1"/>
    <n v="306"/>
    <n v="6"/>
    <x v="3"/>
    <s v="rear wheel drive"/>
    <n v="2"/>
    <s v="High-Performance"/>
    <s v="Compact"/>
    <s v="Coupe"/>
    <n v="25"/>
    <n v="18"/>
    <n v="2009"/>
    <x v="3226"/>
  </r>
  <r>
    <x v="19"/>
    <s v="A6"/>
    <n v="2015"/>
    <x v="0"/>
    <x v="2"/>
    <n v="310"/>
    <n v="6"/>
    <x v="1"/>
    <s v="all wheel drive"/>
    <n v="4"/>
    <s v="Luxury"/>
    <s v="Midsize"/>
    <s v="Sedan"/>
    <n v="27"/>
    <n v="18"/>
    <n v="3105"/>
    <x v="3345"/>
  </r>
  <r>
    <x v="19"/>
    <s v="A6"/>
    <n v="2015"/>
    <x v="0"/>
    <x v="2"/>
    <n v="310"/>
    <n v="6"/>
    <x v="1"/>
    <s v="all wheel drive"/>
    <n v="4"/>
    <s v="Luxury"/>
    <s v="Midsize"/>
    <s v="Sedan"/>
    <n v="27"/>
    <n v="18"/>
    <n v="3105"/>
    <x v="3346"/>
  </r>
  <r>
    <x v="19"/>
    <s v="A7"/>
    <n v="2015"/>
    <x v="0"/>
    <x v="2"/>
    <n v="310"/>
    <n v="6"/>
    <x v="1"/>
    <s v="all wheel drive"/>
    <n v="4"/>
    <s v="Luxury,Performance"/>
    <s v="Large"/>
    <s v="Sedan"/>
    <n v="28"/>
    <n v="18"/>
    <n v="3105"/>
    <x v="1330"/>
  </r>
  <r>
    <x v="19"/>
    <s v="A7"/>
    <n v="2015"/>
    <x v="0"/>
    <x v="2"/>
    <n v="310"/>
    <n v="6"/>
    <x v="1"/>
    <s v="all wheel drive"/>
    <n v="4"/>
    <s v="Luxury,Performance"/>
    <s v="Large"/>
    <s v="Sedan"/>
    <n v="28"/>
    <n v="18"/>
    <n v="3105"/>
    <x v="3347"/>
  </r>
  <r>
    <x v="31"/>
    <s v="XT5"/>
    <n v="2017"/>
    <x v="2"/>
    <x v="2"/>
    <n v="310"/>
    <n v="6"/>
    <x v="1"/>
    <s v="all wheel drive"/>
    <n v="4"/>
    <s v="Crossover,Luxury"/>
    <s v="Midsize"/>
    <s v="4dr SUV"/>
    <n v="26"/>
    <n v="18"/>
    <n v="1624"/>
    <x v="1332"/>
  </r>
  <r>
    <x v="31"/>
    <s v="XT5"/>
    <n v="2017"/>
    <x v="2"/>
    <x v="2"/>
    <n v="310"/>
    <n v="6"/>
    <x v="1"/>
    <s v="all wheel drive"/>
    <n v="4"/>
    <s v="Crossover,Luxury"/>
    <s v="Midsize"/>
    <s v="4dr SUV"/>
    <n v="26"/>
    <n v="18"/>
    <n v="1624"/>
    <x v="3348"/>
  </r>
  <r>
    <x v="31"/>
    <s v="XT5"/>
    <n v="2017"/>
    <x v="2"/>
    <x v="2"/>
    <n v="310"/>
    <n v="6"/>
    <x v="1"/>
    <s v="all wheel drive"/>
    <n v="4"/>
    <s v="Crossover,Luxury"/>
    <s v="Midsize"/>
    <s v="4dr SUV"/>
    <n v="26"/>
    <n v="18"/>
    <n v="1624"/>
    <x v="3349"/>
  </r>
  <r>
    <x v="30"/>
    <s v="Acadia"/>
    <n v="2017"/>
    <x v="2"/>
    <x v="1"/>
    <n v="310"/>
    <n v="6"/>
    <x v="1"/>
    <s v="all wheel drive"/>
    <n v="4"/>
    <s v="Crossover"/>
    <s v="Midsize"/>
    <s v="4dr SUV"/>
    <n v="25"/>
    <n v="18"/>
    <n v="549"/>
    <x v="2158"/>
  </r>
  <r>
    <x v="30"/>
    <s v="Acadia"/>
    <n v="2017"/>
    <x v="2"/>
    <x v="1"/>
    <n v="310"/>
    <n v="6"/>
    <x v="1"/>
    <s v="all wheel drive"/>
    <n v="4"/>
    <s v="Crossover"/>
    <s v="Midsize"/>
    <s v="4dr SUV"/>
    <n v="25"/>
    <n v="18"/>
    <n v="549"/>
    <x v="48"/>
  </r>
  <r>
    <x v="30"/>
    <s v="Acadia"/>
    <n v="2017"/>
    <x v="2"/>
    <x v="1"/>
    <n v="310"/>
    <n v="6"/>
    <x v="1"/>
    <s v="front wheel drive"/>
    <n v="4"/>
    <s v="Crossover"/>
    <s v="Midsize"/>
    <s v="4dr SUV"/>
    <n v="25"/>
    <n v="18"/>
    <n v="549"/>
    <x v="3350"/>
  </r>
  <r>
    <x v="30"/>
    <s v="Acadia"/>
    <n v="2017"/>
    <x v="2"/>
    <x v="1"/>
    <n v="310"/>
    <n v="6"/>
    <x v="1"/>
    <s v="all wheel drive"/>
    <n v="4"/>
    <s v="Crossover"/>
    <s v="Midsize"/>
    <s v="4dr SUV"/>
    <n v="25"/>
    <n v="18"/>
    <n v="549"/>
    <x v="3351"/>
  </r>
  <r>
    <x v="30"/>
    <s v="Acadia"/>
    <n v="2017"/>
    <x v="2"/>
    <x v="1"/>
    <n v="310"/>
    <n v="6"/>
    <x v="1"/>
    <s v="front wheel drive"/>
    <n v="4"/>
    <s v="Crossover"/>
    <s v="Midsize"/>
    <s v="4dr SUV"/>
    <n v="25"/>
    <n v="18"/>
    <n v="549"/>
    <x v="1156"/>
  </r>
  <r>
    <x v="35"/>
    <s v="Panamera"/>
    <n v="2015"/>
    <x v="0"/>
    <x v="2"/>
    <n v="310"/>
    <n v="6"/>
    <x v="2"/>
    <s v="all wheel drive"/>
    <n v="4"/>
    <s v="Luxury,Performance"/>
    <s v="Large"/>
    <s v="Sedan"/>
    <n v="27"/>
    <n v="18"/>
    <n v="1715"/>
    <x v="2963"/>
  </r>
  <r>
    <x v="35"/>
    <s v="Panamera"/>
    <n v="2015"/>
    <x v="0"/>
    <x v="2"/>
    <n v="310"/>
    <n v="6"/>
    <x v="2"/>
    <s v="rear wheel drive"/>
    <n v="4"/>
    <s v="Luxury,Performance"/>
    <s v="Large"/>
    <s v="Sedan"/>
    <n v="28"/>
    <n v="18"/>
    <n v="1715"/>
    <x v="3352"/>
  </r>
  <r>
    <x v="35"/>
    <s v="Panamera"/>
    <n v="2016"/>
    <x v="1"/>
    <x v="2"/>
    <n v="310"/>
    <n v="6"/>
    <x v="2"/>
    <s v="all wheel drive"/>
    <n v="4"/>
    <s v="Luxury,Performance"/>
    <s v="Large"/>
    <s v="Sedan"/>
    <n v="27"/>
    <n v="18"/>
    <n v="1715"/>
    <x v="2963"/>
  </r>
  <r>
    <x v="35"/>
    <s v="Panamera"/>
    <n v="2016"/>
    <x v="1"/>
    <x v="2"/>
    <n v="310"/>
    <n v="6"/>
    <x v="2"/>
    <s v="rear wheel drive"/>
    <n v="4"/>
    <s v="Luxury,Performance"/>
    <s v="Large"/>
    <s v="Sedan"/>
    <n v="28"/>
    <n v="18"/>
    <n v="1715"/>
    <x v="3352"/>
  </r>
  <r>
    <x v="35"/>
    <s v="Panamera"/>
    <n v="2016"/>
    <x v="1"/>
    <x v="2"/>
    <n v="310"/>
    <n v="6"/>
    <x v="2"/>
    <s v="rear wheel drive"/>
    <n v="4"/>
    <s v="Luxury,Performance"/>
    <s v="Large"/>
    <s v="Sedan"/>
    <n v="28"/>
    <n v="18"/>
    <n v="1715"/>
    <x v="45"/>
  </r>
  <r>
    <x v="35"/>
    <s v="Panamera"/>
    <n v="2016"/>
    <x v="1"/>
    <x v="2"/>
    <n v="310"/>
    <n v="6"/>
    <x v="2"/>
    <s v="all wheel drive"/>
    <n v="4"/>
    <s v="Luxury,Performance"/>
    <s v="Large"/>
    <s v="Sedan"/>
    <n v="27"/>
    <n v="18"/>
    <n v="1715"/>
    <x v="1913"/>
  </r>
  <r>
    <x v="36"/>
    <s v="G80"/>
    <n v="2017"/>
    <x v="2"/>
    <x v="1"/>
    <n v="311"/>
    <n v="6"/>
    <x v="1"/>
    <s v="rear wheel drive"/>
    <n v="4"/>
    <s v="Luxury,Performance"/>
    <s v="Large"/>
    <s v="Sedan"/>
    <n v="28"/>
    <n v="18"/>
    <n v="21"/>
    <x v="2375"/>
  </r>
  <r>
    <x v="14"/>
    <s v="Genesis"/>
    <n v="2015"/>
    <x v="0"/>
    <x v="1"/>
    <n v="311"/>
    <n v="6"/>
    <x v="1"/>
    <s v="rear wheel drive"/>
    <n v="4"/>
    <s v="Luxury,Performance"/>
    <s v="Large"/>
    <s v="Sedan"/>
    <n v="29"/>
    <n v="18"/>
    <n v="1439"/>
    <x v="1794"/>
  </r>
  <r>
    <x v="14"/>
    <s v="Genesis"/>
    <n v="2016"/>
    <x v="1"/>
    <x v="1"/>
    <n v="311"/>
    <n v="6"/>
    <x v="1"/>
    <s v="rear wheel drive"/>
    <n v="4"/>
    <s v="Luxury,Performance"/>
    <s v="Large"/>
    <s v="Sedan"/>
    <n v="29"/>
    <n v="18"/>
    <n v="1439"/>
    <x v="1553"/>
  </r>
  <r>
    <x v="8"/>
    <s v="Edge"/>
    <n v="2015"/>
    <x v="0"/>
    <x v="1"/>
    <n v="315"/>
    <n v="6"/>
    <x v="1"/>
    <s v="front wheel drive"/>
    <n v="4"/>
    <s v="Crossover"/>
    <s v="Midsize"/>
    <s v="4dr SUV"/>
    <n v="27"/>
    <n v="18"/>
    <n v="5657"/>
    <x v="155"/>
  </r>
  <r>
    <x v="31"/>
    <s v="CTS Wagon"/>
    <n v="2012"/>
    <x v="5"/>
    <x v="1"/>
    <n v="318"/>
    <n v="6"/>
    <x v="1"/>
    <s v="rear wheel drive"/>
    <n v="4"/>
    <s v="Luxury,Performance"/>
    <s v="Midsize"/>
    <s v="Wagon"/>
    <n v="26"/>
    <n v="18"/>
    <n v="1624"/>
    <x v="3353"/>
  </r>
  <r>
    <x v="31"/>
    <s v="CTS Wagon"/>
    <n v="2012"/>
    <x v="5"/>
    <x v="1"/>
    <n v="318"/>
    <n v="6"/>
    <x v="1"/>
    <s v="all wheel drive"/>
    <n v="4"/>
    <s v="Luxury,Performance"/>
    <s v="Midsize"/>
    <s v="Wagon"/>
    <n v="26"/>
    <n v="18"/>
    <n v="1624"/>
    <x v="3354"/>
  </r>
  <r>
    <x v="31"/>
    <s v="CTS Wagon"/>
    <n v="2012"/>
    <x v="5"/>
    <x v="1"/>
    <n v="318"/>
    <n v="6"/>
    <x v="1"/>
    <s v="rear wheel drive"/>
    <n v="4"/>
    <s v="Luxury,Performance"/>
    <s v="Midsize"/>
    <s v="Wagon"/>
    <n v="26"/>
    <n v="18"/>
    <n v="1624"/>
    <x v="3355"/>
  </r>
  <r>
    <x v="31"/>
    <s v="CTS Wagon"/>
    <n v="2012"/>
    <x v="5"/>
    <x v="1"/>
    <n v="318"/>
    <n v="6"/>
    <x v="1"/>
    <s v="all wheel drive"/>
    <n v="4"/>
    <s v="Luxury,Performance"/>
    <s v="Midsize"/>
    <s v="Wagon"/>
    <n v="26"/>
    <n v="18"/>
    <n v="1624"/>
    <x v="3356"/>
  </r>
  <r>
    <x v="31"/>
    <s v="CTS Wagon"/>
    <n v="2013"/>
    <x v="3"/>
    <x v="1"/>
    <n v="318"/>
    <n v="6"/>
    <x v="1"/>
    <s v="rear wheel drive"/>
    <n v="4"/>
    <s v="Luxury,Performance"/>
    <s v="Midsize"/>
    <s v="Wagon"/>
    <n v="26"/>
    <n v="18"/>
    <n v="1624"/>
    <x v="3353"/>
  </r>
  <r>
    <x v="31"/>
    <s v="CTS Wagon"/>
    <n v="2013"/>
    <x v="3"/>
    <x v="1"/>
    <n v="318"/>
    <n v="6"/>
    <x v="1"/>
    <s v="rear wheel drive"/>
    <n v="4"/>
    <s v="Luxury,Performance"/>
    <s v="Midsize"/>
    <s v="Wagon"/>
    <n v="26"/>
    <n v="18"/>
    <n v="1624"/>
    <x v="3355"/>
  </r>
  <r>
    <x v="31"/>
    <s v="CTS Wagon"/>
    <n v="2013"/>
    <x v="3"/>
    <x v="1"/>
    <n v="318"/>
    <n v="6"/>
    <x v="1"/>
    <s v="all wheel drive"/>
    <n v="4"/>
    <s v="Luxury,Performance"/>
    <s v="Midsize"/>
    <s v="Wagon"/>
    <n v="26"/>
    <n v="18"/>
    <n v="1624"/>
    <x v="3356"/>
  </r>
  <r>
    <x v="31"/>
    <s v="CTS Wagon"/>
    <n v="2013"/>
    <x v="3"/>
    <x v="1"/>
    <n v="318"/>
    <n v="6"/>
    <x v="1"/>
    <s v="all wheel drive"/>
    <n v="4"/>
    <s v="Luxury,Performance"/>
    <s v="Midsize"/>
    <s v="Wagon"/>
    <n v="26"/>
    <n v="18"/>
    <n v="1624"/>
    <x v="3354"/>
  </r>
  <r>
    <x v="31"/>
    <s v="CTS Wagon"/>
    <n v="2014"/>
    <x v="4"/>
    <x v="1"/>
    <n v="318"/>
    <n v="6"/>
    <x v="1"/>
    <s v="rear wheel drive"/>
    <n v="4"/>
    <s v="Luxury,Performance"/>
    <s v="Midsize"/>
    <s v="Wagon"/>
    <n v="26"/>
    <n v="18"/>
    <n v="1624"/>
    <x v="3357"/>
  </r>
  <r>
    <x v="31"/>
    <s v="CTS Wagon"/>
    <n v="2014"/>
    <x v="4"/>
    <x v="1"/>
    <n v="318"/>
    <n v="6"/>
    <x v="1"/>
    <s v="all wheel drive"/>
    <n v="4"/>
    <s v="Luxury,Performance"/>
    <s v="Midsize"/>
    <s v="Wagon"/>
    <n v="26"/>
    <n v="18"/>
    <n v="1624"/>
    <x v="3358"/>
  </r>
  <r>
    <x v="31"/>
    <s v="CTS Wagon"/>
    <n v="2014"/>
    <x v="4"/>
    <x v="1"/>
    <n v="318"/>
    <n v="6"/>
    <x v="1"/>
    <s v="rear wheel drive"/>
    <n v="4"/>
    <s v="Luxury,Performance"/>
    <s v="Midsize"/>
    <s v="Wagon"/>
    <n v="26"/>
    <n v="18"/>
    <n v="1624"/>
    <x v="3359"/>
  </r>
  <r>
    <x v="31"/>
    <s v="CTS Wagon"/>
    <n v="2014"/>
    <x v="4"/>
    <x v="1"/>
    <n v="318"/>
    <n v="6"/>
    <x v="1"/>
    <s v="all wheel drive"/>
    <n v="4"/>
    <s v="Luxury,Performance"/>
    <s v="Midsize"/>
    <s v="Wagon"/>
    <n v="26"/>
    <n v="18"/>
    <n v="1624"/>
    <x v="1865"/>
  </r>
  <r>
    <x v="31"/>
    <s v="CTS Coupe"/>
    <n v="2012"/>
    <x v="5"/>
    <x v="1"/>
    <n v="318"/>
    <n v="6"/>
    <x v="1"/>
    <s v="all wheel drive"/>
    <n v="2"/>
    <s v="Luxury,Performance"/>
    <s v="Midsize"/>
    <s v="Coupe"/>
    <n v="27"/>
    <n v="18"/>
    <n v="1624"/>
    <x v="3360"/>
  </r>
  <r>
    <x v="31"/>
    <s v="CTS Coupe"/>
    <n v="2012"/>
    <x v="5"/>
    <x v="1"/>
    <n v="318"/>
    <n v="6"/>
    <x v="1"/>
    <s v="rear wheel drive"/>
    <n v="2"/>
    <s v="Luxury,Performance"/>
    <s v="Midsize"/>
    <s v="Coupe"/>
    <n v="27"/>
    <n v="18"/>
    <n v="1624"/>
    <x v="2474"/>
  </r>
  <r>
    <x v="31"/>
    <s v="CTS Coupe"/>
    <n v="2012"/>
    <x v="5"/>
    <x v="1"/>
    <n v="318"/>
    <n v="6"/>
    <x v="1"/>
    <s v="rear wheel drive"/>
    <n v="2"/>
    <s v="Luxury,Performance"/>
    <s v="Midsize"/>
    <s v="Coupe"/>
    <n v="27"/>
    <n v="18"/>
    <n v="1624"/>
    <x v="3361"/>
  </r>
  <r>
    <x v="31"/>
    <s v="CTS Coupe"/>
    <n v="2012"/>
    <x v="5"/>
    <x v="1"/>
    <n v="318"/>
    <n v="6"/>
    <x v="1"/>
    <s v="rear wheel drive"/>
    <n v="2"/>
    <s v="Luxury,Performance"/>
    <s v="Midsize"/>
    <s v="Coupe"/>
    <n v="27"/>
    <n v="18"/>
    <n v="1624"/>
    <x v="1552"/>
  </r>
  <r>
    <x v="31"/>
    <s v="CTS Coupe"/>
    <n v="2012"/>
    <x v="5"/>
    <x v="1"/>
    <n v="318"/>
    <n v="6"/>
    <x v="1"/>
    <s v="all wheel drive"/>
    <n v="2"/>
    <s v="Luxury,Performance"/>
    <s v="Midsize"/>
    <s v="Coupe"/>
    <n v="27"/>
    <n v="18"/>
    <n v="1624"/>
    <x v="3362"/>
  </r>
  <r>
    <x v="31"/>
    <s v="CTS Coupe"/>
    <n v="2012"/>
    <x v="5"/>
    <x v="1"/>
    <n v="318"/>
    <n v="6"/>
    <x v="1"/>
    <s v="all wheel drive"/>
    <n v="2"/>
    <s v="Luxury,Performance"/>
    <s v="Midsize"/>
    <s v="Coupe"/>
    <n v="27"/>
    <n v="18"/>
    <n v="1624"/>
    <x v="3363"/>
  </r>
  <r>
    <x v="31"/>
    <s v="CTS Coupe"/>
    <n v="2013"/>
    <x v="3"/>
    <x v="1"/>
    <n v="318"/>
    <n v="6"/>
    <x v="1"/>
    <s v="all wheel drive"/>
    <n v="2"/>
    <s v="Luxury,Performance"/>
    <s v="Midsize"/>
    <s v="Coupe"/>
    <n v="27"/>
    <n v="18"/>
    <n v="1624"/>
    <x v="3364"/>
  </r>
  <r>
    <x v="31"/>
    <s v="CTS Coupe"/>
    <n v="2013"/>
    <x v="3"/>
    <x v="1"/>
    <n v="318"/>
    <n v="6"/>
    <x v="1"/>
    <s v="rear wheel drive"/>
    <n v="2"/>
    <s v="Luxury,Performance"/>
    <s v="Midsize"/>
    <s v="Coupe"/>
    <n v="27"/>
    <n v="18"/>
    <n v="1624"/>
    <x v="1552"/>
  </r>
  <r>
    <x v="31"/>
    <s v="CTS Coupe"/>
    <n v="2013"/>
    <x v="3"/>
    <x v="1"/>
    <n v="318"/>
    <n v="6"/>
    <x v="1"/>
    <s v="all wheel drive"/>
    <n v="2"/>
    <s v="Luxury,Performance"/>
    <s v="Midsize"/>
    <s v="Coupe"/>
    <n v="27"/>
    <n v="18"/>
    <n v="1624"/>
    <x v="3363"/>
  </r>
  <r>
    <x v="31"/>
    <s v="CTS Coupe"/>
    <n v="2013"/>
    <x v="3"/>
    <x v="1"/>
    <n v="318"/>
    <n v="6"/>
    <x v="1"/>
    <s v="all wheel drive"/>
    <n v="2"/>
    <s v="Luxury,Performance"/>
    <s v="Midsize"/>
    <s v="Coupe"/>
    <n v="27"/>
    <n v="18"/>
    <n v="1624"/>
    <x v="3362"/>
  </r>
  <r>
    <x v="31"/>
    <s v="CTS Coupe"/>
    <n v="2013"/>
    <x v="3"/>
    <x v="1"/>
    <n v="318"/>
    <n v="6"/>
    <x v="1"/>
    <s v="rear wheel drive"/>
    <n v="2"/>
    <s v="Luxury,Performance"/>
    <s v="Midsize"/>
    <s v="Coupe"/>
    <n v="27"/>
    <n v="18"/>
    <n v="1624"/>
    <x v="3365"/>
  </r>
  <r>
    <x v="31"/>
    <s v="CTS Coupe"/>
    <n v="2013"/>
    <x v="3"/>
    <x v="1"/>
    <n v="318"/>
    <n v="6"/>
    <x v="1"/>
    <s v="rear wheel drive"/>
    <n v="2"/>
    <s v="Luxury,Performance"/>
    <s v="Midsize"/>
    <s v="Coupe"/>
    <n v="27"/>
    <n v="18"/>
    <n v="1624"/>
    <x v="2474"/>
  </r>
  <r>
    <x v="31"/>
    <s v="CTS Coupe"/>
    <n v="2014"/>
    <x v="4"/>
    <x v="1"/>
    <n v="318"/>
    <n v="6"/>
    <x v="1"/>
    <s v="rear wheel drive"/>
    <n v="2"/>
    <s v="Luxury,Performance"/>
    <s v="Midsize"/>
    <s v="Coupe"/>
    <n v="27"/>
    <n v="18"/>
    <n v="1624"/>
    <x v="3366"/>
  </r>
  <r>
    <x v="31"/>
    <s v="CTS Coupe"/>
    <n v="2014"/>
    <x v="4"/>
    <x v="1"/>
    <n v="318"/>
    <n v="6"/>
    <x v="1"/>
    <s v="all wheel drive"/>
    <n v="2"/>
    <s v="Luxury,Performance"/>
    <s v="Midsize"/>
    <s v="Coupe"/>
    <n v="27"/>
    <n v="18"/>
    <n v="1624"/>
    <x v="3367"/>
  </r>
  <r>
    <x v="31"/>
    <s v="CTS Coupe"/>
    <n v="2014"/>
    <x v="4"/>
    <x v="1"/>
    <n v="318"/>
    <n v="6"/>
    <x v="1"/>
    <s v="rear wheel drive"/>
    <n v="2"/>
    <s v="Luxury,Performance"/>
    <s v="Midsize"/>
    <s v="Coupe"/>
    <n v="27"/>
    <n v="18"/>
    <n v="1624"/>
    <x v="2123"/>
  </r>
  <r>
    <x v="31"/>
    <s v="CTS Coupe"/>
    <n v="2014"/>
    <x v="4"/>
    <x v="1"/>
    <n v="318"/>
    <n v="6"/>
    <x v="1"/>
    <s v="all wheel drive"/>
    <n v="2"/>
    <s v="Luxury,Performance"/>
    <s v="Midsize"/>
    <s v="Coupe"/>
    <n v="27"/>
    <n v="18"/>
    <n v="1624"/>
    <x v="3368"/>
  </r>
  <r>
    <x v="31"/>
    <s v="CTS Coupe"/>
    <n v="2014"/>
    <x v="4"/>
    <x v="1"/>
    <n v="318"/>
    <n v="6"/>
    <x v="1"/>
    <s v="all wheel drive"/>
    <n v="2"/>
    <s v="Luxury,Performance"/>
    <s v="Midsize"/>
    <s v="Coupe"/>
    <n v="27"/>
    <n v="18"/>
    <n v="1624"/>
    <x v="3369"/>
  </r>
  <r>
    <x v="31"/>
    <s v="CTS Coupe"/>
    <n v="2014"/>
    <x v="4"/>
    <x v="1"/>
    <n v="318"/>
    <n v="6"/>
    <x v="1"/>
    <s v="rear wheel drive"/>
    <n v="2"/>
    <s v="Luxury,Performance"/>
    <s v="Midsize"/>
    <s v="Coupe"/>
    <n v="27"/>
    <n v="18"/>
    <n v="1624"/>
    <x v="3370"/>
  </r>
  <r>
    <x v="0"/>
    <s v="1 Series"/>
    <n v="2013"/>
    <x v="3"/>
    <x v="2"/>
    <n v="320"/>
    <n v="6"/>
    <x v="3"/>
    <s v="rear wheel drive"/>
    <n v="2"/>
    <s v="Luxury,High-Performance"/>
    <s v="Compact"/>
    <s v="Convertible"/>
    <n v="25"/>
    <n v="18"/>
    <n v="3916"/>
    <x v="2471"/>
  </r>
  <r>
    <x v="31"/>
    <s v="ATS"/>
    <n v="2015"/>
    <x v="0"/>
    <x v="6"/>
    <n v="321"/>
    <n v="6"/>
    <x v="1"/>
    <s v="rear wheel drive"/>
    <n v="4"/>
    <s v="Flex Fuel,Luxury,High-Performance"/>
    <s v="Compact"/>
    <s v="Sedan"/>
    <n v="28"/>
    <n v="18"/>
    <n v="1624"/>
    <x v="3371"/>
  </r>
  <r>
    <x v="31"/>
    <s v="ATS"/>
    <n v="2015"/>
    <x v="0"/>
    <x v="6"/>
    <n v="321"/>
    <n v="6"/>
    <x v="1"/>
    <s v="rear wheel drive"/>
    <n v="4"/>
    <s v="Flex Fuel,Luxury,High-Performance"/>
    <s v="Compact"/>
    <s v="Sedan"/>
    <n v="28"/>
    <n v="18"/>
    <n v="1624"/>
    <x v="631"/>
  </r>
  <r>
    <x v="31"/>
    <s v="ATS"/>
    <n v="2015"/>
    <x v="0"/>
    <x v="6"/>
    <n v="321"/>
    <n v="6"/>
    <x v="1"/>
    <s v="rear wheel drive"/>
    <n v="4"/>
    <s v="Flex Fuel,Luxury,High-Performance"/>
    <s v="Compact"/>
    <s v="Sedan"/>
    <n v="28"/>
    <n v="18"/>
    <n v="1624"/>
    <x v="1878"/>
  </r>
  <r>
    <x v="31"/>
    <s v="ATS"/>
    <n v="2015"/>
    <x v="0"/>
    <x v="6"/>
    <n v="321"/>
    <n v="6"/>
    <x v="1"/>
    <s v="all wheel drive"/>
    <n v="4"/>
    <s v="Flex Fuel,Luxury,High-Performance"/>
    <s v="Compact"/>
    <s v="Sedan"/>
    <n v="26"/>
    <n v="18"/>
    <n v="1624"/>
    <x v="3372"/>
  </r>
  <r>
    <x v="31"/>
    <s v="ATS"/>
    <n v="2015"/>
    <x v="0"/>
    <x v="6"/>
    <n v="321"/>
    <n v="6"/>
    <x v="1"/>
    <s v="all wheel drive"/>
    <n v="4"/>
    <s v="Flex Fuel,Luxury,High-Performance"/>
    <s v="Compact"/>
    <s v="Sedan"/>
    <n v="26"/>
    <n v="18"/>
    <n v="1624"/>
    <x v="1885"/>
  </r>
  <r>
    <x v="31"/>
    <s v="ATS"/>
    <n v="2015"/>
    <x v="0"/>
    <x v="6"/>
    <n v="321"/>
    <n v="6"/>
    <x v="1"/>
    <s v="all wheel drive"/>
    <n v="4"/>
    <s v="Flex Fuel,Luxury,High-Performance"/>
    <s v="Compact"/>
    <s v="Sedan"/>
    <n v="26"/>
    <n v="18"/>
    <n v="1624"/>
    <x v="2990"/>
  </r>
  <r>
    <x v="31"/>
    <s v="CTS"/>
    <n v="2015"/>
    <x v="0"/>
    <x v="6"/>
    <n v="321"/>
    <n v="6"/>
    <x v="1"/>
    <s v="all wheel drive"/>
    <n v="4"/>
    <s v="Flex Fuel,Luxury,Performance"/>
    <s v="Large"/>
    <s v="Sedan"/>
    <n v="26"/>
    <n v="18"/>
    <n v="1624"/>
    <x v="3373"/>
  </r>
  <r>
    <x v="31"/>
    <s v="CTS"/>
    <n v="2015"/>
    <x v="0"/>
    <x v="6"/>
    <n v="321"/>
    <n v="6"/>
    <x v="1"/>
    <s v="all wheel drive"/>
    <n v="4"/>
    <s v="Flex Fuel,Luxury,Performance"/>
    <s v="Large"/>
    <s v="Sedan"/>
    <n v="26"/>
    <n v="18"/>
    <n v="1624"/>
    <x v="3374"/>
  </r>
  <r>
    <x v="31"/>
    <s v="CTS"/>
    <n v="2015"/>
    <x v="0"/>
    <x v="6"/>
    <n v="321"/>
    <n v="6"/>
    <x v="1"/>
    <s v="rear wheel drive"/>
    <n v="4"/>
    <s v="Flex Fuel,Luxury,High-Performance"/>
    <s v="Large"/>
    <s v="Sedan"/>
    <n v="29"/>
    <n v="18"/>
    <n v="1624"/>
    <x v="2569"/>
  </r>
  <r>
    <x v="31"/>
    <s v="CTS"/>
    <n v="2015"/>
    <x v="0"/>
    <x v="6"/>
    <n v="321"/>
    <n v="6"/>
    <x v="1"/>
    <s v="all wheel drive"/>
    <n v="4"/>
    <s v="Flex Fuel,Luxury,Performance"/>
    <s v="Large"/>
    <s v="Sedan"/>
    <n v="26"/>
    <n v="18"/>
    <n v="1624"/>
    <x v="3375"/>
  </r>
  <r>
    <x v="31"/>
    <s v="CTS"/>
    <n v="2015"/>
    <x v="0"/>
    <x v="6"/>
    <n v="321"/>
    <n v="6"/>
    <x v="1"/>
    <s v="rear wheel drive"/>
    <n v="4"/>
    <s v="Flex Fuel,Luxury,High-Performance"/>
    <s v="Large"/>
    <s v="Sedan"/>
    <n v="29"/>
    <n v="18"/>
    <n v="1624"/>
    <x v="3376"/>
  </r>
  <r>
    <x v="31"/>
    <s v="CTS"/>
    <n v="2015"/>
    <x v="0"/>
    <x v="6"/>
    <n v="321"/>
    <n v="6"/>
    <x v="1"/>
    <s v="rear wheel drive"/>
    <n v="4"/>
    <s v="Flex Fuel,Luxury,High-Performance"/>
    <s v="Large"/>
    <s v="Sedan"/>
    <n v="29"/>
    <n v="18"/>
    <n v="1624"/>
    <x v="3377"/>
  </r>
  <r>
    <x v="31"/>
    <s v="ATS Coupe"/>
    <n v="2015"/>
    <x v="0"/>
    <x v="6"/>
    <n v="321"/>
    <n v="6"/>
    <x v="1"/>
    <s v="rear wheel drive"/>
    <n v="2"/>
    <s v="Flex Fuel,Luxury,High-Performance"/>
    <s v="Compact"/>
    <s v="Coupe"/>
    <n v="28"/>
    <n v="18"/>
    <n v="1624"/>
    <x v="3378"/>
  </r>
  <r>
    <x v="31"/>
    <s v="ATS Coupe"/>
    <n v="2015"/>
    <x v="0"/>
    <x v="6"/>
    <n v="321"/>
    <n v="6"/>
    <x v="1"/>
    <s v="all wheel drive"/>
    <n v="2"/>
    <s v="Flex Fuel,Luxury,High-Performance"/>
    <s v="Compact"/>
    <s v="Coupe"/>
    <n v="26"/>
    <n v="18"/>
    <n v="1624"/>
    <x v="3379"/>
  </r>
  <r>
    <x v="31"/>
    <s v="ATS Coupe"/>
    <n v="2015"/>
    <x v="0"/>
    <x v="6"/>
    <n v="321"/>
    <n v="6"/>
    <x v="1"/>
    <s v="all wheel drive"/>
    <n v="2"/>
    <s v="Flex Fuel,Luxury,High-Performance"/>
    <s v="Compact"/>
    <s v="Coupe"/>
    <n v="26"/>
    <n v="18"/>
    <n v="1624"/>
    <x v="3380"/>
  </r>
  <r>
    <x v="31"/>
    <s v="ATS Coupe"/>
    <n v="2015"/>
    <x v="0"/>
    <x v="6"/>
    <n v="321"/>
    <n v="6"/>
    <x v="1"/>
    <s v="rear wheel drive"/>
    <n v="2"/>
    <s v="Flex Fuel,Luxury,High-Performance"/>
    <s v="Compact"/>
    <s v="Coupe"/>
    <n v="28"/>
    <n v="18"/>
    <n v="1624"/>
    <x v="2585"/>
  </r>
  <r>
    <x v="31"/>
    <s v="ATS Coupe"/>
    <n v="2015"/>
    <x v="0"/>
    <x v="6"/>
    <n v="321"/>
    <n v="6"/>
    <x v="1"/>
    <s v="all wheel drive"/>
    <n v="2"/>
    <s v="Flex Fuel,Luxury,High-Performance"/>
    <s v="Compact"/>
    <s v="Coupe"/>
    <n v="26"/>
    <n v="18"/>
    <n v="1624"/>
    <x v="2484"/>
  </r>
  <r>
    <x v="31"/>
    <s v="ATS Coupe"/>
    <n v="2015"/>
    <x v="0"/>
    <x v="6"/>
    <n v="321"/>
    <n v="6"/>
    <x v="1"/>
    <s v="rear wheel drive"/>
    <n v="2"/>
    <s v="Flex Fuel,Luxury,High-Performance"/>
    <s v="Compact"/>
    <s v="Coupe"/>
    <n v="28"/>
    <n v="18"/>
    <n v="1624"/>
    <x v="3381"/>
  </r>
  <r>
    <x v="8"/>
    <s v="F-150"/>
    <n v="2015"/>
    <x v="0"/>
    <x v="1"/>
    <n v="325"/>
    <n v="6"/>
    <x v="1"/>
    <s v="four wheel drive"/>
    <n v="4"/>
    <s v="Flex Fuel"/>
    <s v="Large"/>
    <s v="Crew Cab Pickup"/>
    <n v="23"/>
    <n v="18"/>
    <n v="5657"/>
    <x v="3285"/>
  </r>
  <r>
    <x v="8"/>
    <s v="F-150"/>
    <n v="2015"/>
    <x v="0"/>
    <x v="1"/>
    <n v="325"/>
    <n v="6"/>
    <x v="1"/>
    <s v="four wheel drive"/>
    <n v="4"/>
    <s v="Flex Fuel"/>
    <s v="Large"/>
    <s v="Extended Cab Pickup"/>
    <n v="23"/>
    <n v="18"/>
    <n v="5657"/>
    <x v="3382"/>
  </r>
  <r>
    <x v="8"/>
    <s v="F-150"/>
    <n v="2016"/>
    <x v="1"/>
    <x v="1"/>
    <n v="325"/>
    <n v="6"/>
    <x v="1"/>
    <s v="four wheel drive"/>
    <n v="4"/>
    <s v="Flex Fuel"/>
    <s v="Large"/>
    <s v="Extended Cab Pickup"/>
    <n v="23"/>
    <n v="18"/>
    <n v="5657"/>
    <x v="3383"/>
  </r>
  <r>
    <x v="8"/>
    <s v="F-150"/>
    <n v="2016"/>
    <x v="1"/>
    <x v="1"/>
    <n v="325"/>
    <n v="6"/>
    <x v="1"/>
    <s v="four wheel drive"/>
    <n v="4"/>
    <s v="Flex Fuel"/>
    <s v="Large"/>
    <s v="Crew Cab Pickup"/>
    <n v="23"/>
    <n v="18"/>
    <n v="5657"/>
    <x v="3384"/>
  </r>
  <r>
    <x v="8"/>
    <s v="F-150"/>
    <n v="2017"/>
    <x v="2"/>
    <x v="1"/>
    <n v="325"/>
    <n v="6"/>
    <x v="1"/>
    <s v="four wheel drive"/>
    <n v="4"/>
    <s v="Flex Fuel"/>
    <s v="Large"/>
    <s v="Crew Cab Pickup"/>
    <n v="23"/>
    <n v="18"/>
    <n v="5657"/>
    <x v="3384"/>
  </r>
  <r>
    <x v="8"/>
    <s v="F-150"/>
    <n v="2017"/>
    <x v="2"/>
    <x v="1"/>
    <n v="325"/>
    <n v="6"/>
    <x v="1"/>
    <s v="four wheel drive"/>
    <n v="4"/>
    <s v="Flex Fuel"/>
    <s v="Large"/>
    <s v="Extended Cab Pickup"/>
    <n v="23"/>
    <n v="18"/>
    <n v="5657"/>
    <x v="3383"/>
  </r>
  <r>
    <x v="21"/>
    <s v="Q60 Convertible"/>
    <n v="2014"/>
    <x v="4"/>
    <x v="3"/>
    <n v="325"/>
    <n v="6"/>
    <x v="1"/>
    <s v="rear wheel drive"/>
    <n v="2"/>
    <s v="Luxury,Performance"/>
    <s v="Midsize"/>
    <s v="Convertible"/>
    <n v="26"/>
    <n v="18"/>
    <n v="190"/>
    <x v="3385"/>
  </r>
  <r>
    <x v="21"/>
    <s v="Q60 Convertible"/>
    <n v="2015"/>
    <x v="0"/>
    <x v="3"/>
    <n v="325"/>
    <n v="6"/>
    <x v="1"/>
    <s v="rear wheel drive"/>
    <n v="2"/>
    <s v="Luxury,Performance"/>
    <s v="Midsize"/>
    <s v="Convertible"/>
    <n v="26"/>
    <n v="18"/>
    <n v="190"/>
    <x v="3385"/>
  </r>
  <r>
    <x v="26"/>
    <s v="S60"/>
    <n v="2016"/>
    <x v="1"/>
    <x v="1"/>
    <n v="325"/>
    <n v="6"/>
    <x v="1"/>
    <s v="all wheel drive"/>
    <n v="4"/>
    <s v="Luxury,High-Performance"/>
    <s v="Midsize"/>
    <s v="Sedan"/>
    <n v="27"/>
    <n v="18"/>
    <n v="870"/>
    <x v="1824"/>
  </r>
  <r>
    <x v="26"/>
    <s v="S60"/>
    <n v="2016"/>
    <x v="1"/>
    <x v="1"/>
    <n v="325"/>
    <n v="6"/>
    <x v="1"/>
    <s v="all wheel drive"/>
    <n v="4"/>
    <s v="Luxury,High-Performance"/>
    <s v="Midsize"/>
    <s v="Sedan"/>
    <n v="27"/>
    <n v="18"/>
    <n v="870"/>
    <x v="3386"/>
  </r>
  <r>
    <x v="26"/>
    <s v="V60"/>
    <n v="2016"/>
    <x v="1"/>
    <x v="1"/>
    <n v="325"/>
    <n v="6"/>
    <x v="1"/>
    <s v="all wheel drive"/>
    <n v="4"/>
    <s v="Luxury,High-Performance"/>
    <s v="Midsize"/>
    <s v="Wagon"/>
    <n v="27"/>
    <n v="18"/>
    <n v="870"/>
    <x v="2332"/>
  </r>
  <r>
    <x v="26"/>
    <s v="V60"/>
    <n v="2016"/>
    <x v="1"/>
    <x v="1"/>
    <n v="325"/>
    <n v="6"/>
    <x v="1"/>
    <s v="all wheel drive"/>
    <n v="4"/>
    <s v="Luxury,High-Performance"/>
    <s v="Midsize"/>
    <s v="Wagon"/>
    <n v="27"/>
    <n v="18"/>
    <n v="870"/>
    <x v="1911"/>
  </r>
  <r>
    <x v="21"/>
    <s v="G Sedan"/>
    <n v="2011"/>
    <x v="6"/>
    <x v="3"/>
    <n v="328"/>
    <n v="6"/>
    <x v="1"/>
    <s v="all wheel drive"/>
    <n v="4"/>
    <s v="Luxury"/>
    <s v="Midsize"/>
    <s v="Sedan"/>
    <n v="25"/>
    <n v="18"/>
    <n v="190"/>
    <x v="1543"/>
  </r>
  <r>
    <x v="21"/>
    <s v="G Sedan"/>
    <n v="2011"/>
    <x v="6"/>
    <x v="3"/>
    <n v="328"/>
    <n v="6"/>
    <x v="1"/>
    <s v="all wheel drive"/>
    <n v="4"/>
    <s v="Luxury"/>
    <s v="Midsize"/>
    <s v="Sedan"/>
    <n v="25"/>
    <n v="18"/>
    <n v="190"/>
    <x v="3387"/>
  </r>
  <r>
    <x v="21"/>
    <s v="G Sedan"/>
    <n v="2011"/>
    <x v="6"/>
    <x v="3"/>
    <n v="328"/>
    <n v="6"/>
    <x v="1"/>
    <s v="all wheel drive"/>
    <n v="4"/>
    <s v="Luxury"/>
    <s v="Midsize"/>
    <s v="Sedan"/>
    <n v="25"/>
    <n v="18"/>
    <n v="190"/>
    <x v="3388"/>
  </r>
  <r>
    <x v="21"/>
    <s v="G Sedan"/>
    <n v="2012"/>
    <x v="5"/>
    <x v="3"/>
    <n v="328"/>
    <n v="6"/>
    <x v="1"/>
    <s v="all wheel drive"/>
    <n v="4"/>
    <s v="Luxury,Performance"/>
    <s v="Midsize"/>
    <s v="Sedan"/>
    <n v="25"/>
    <n v="18"/>
    <n v="190"/>
    <x v="1792"/>
  </r>
  <r>
    <x v="21"/>
    <s v="G Sedan"/>
    <n v="2012"/>
    <x v="5"/>
    <x v="3"/>
    <n v="328"/>
    <n v="6"/>
    <x v="1"/>
    <s v="all wheel drive"/>
    <n v="4"/>
    <s v="Luxury"/>
    <s v="Midsize"/>
    <s v="Sedan"/>
    <n v="25"/>
    <n v="18"/>
    <n v="190"/>
    <x v="450"/>
  </r>
  <r>
    <x v="21"/>
    <s v="G Sedan"/>
    <n v="2012"/>
    <x v="5"/>
    <x v="3"/>
    <n v="328"/>
    <n v="6"/>
    <x v="1"/>
    <s v="all wheel drive"/>
    <n v="4"/>
    <s v="Luxury"/>
    <s v="Midsize"/>
    <s v="Sedan"/>
    <n v="25"/>
    <n v="18"/>
    <n v="190"/>
    <x v="1903"/>
  </r>
  <r>
    <x v="21"/>
    <s v="G Sedan"/>
    <n v="2013"/>
    <x v="3"/>
    <x v="2"/>
    <n v="328"/>
    <n v="6"/>
    <x v="1"/>
    <s v="all wheel drive"/>
    <n v="4"/>
    <s v="Luxury"/>
    <s v="Midsize"/>
    <s v="Sedan"/>
    <n v="25"/>
    <n v="18"/>
    <n v="190"/>
    <x v="3389"/>
  </r>
  <r>
    <x v="21"/>
    <s v="G37 Sedan"/>
    <n v="2010"/>
    <x v="9"/>
    <x v="3"/>
    <n v="328"/>
    <n v="6"/>
    <x v="1"/>
    <s v="all wheel drive"/>
    <n v="4"/>
    <s v="Luxury"/>
    <s v="Midsize"/>
    <s v="Sedan"/>
    <n v="25"/>
    <n v="18"/>
    <n v="190"/>
    <x v="1348"/>
  </r>
  <r>
    <x v="21"/>
    <s v="G37 Sedan"/>
    <n v="2010"/>
    <x v="9"/>
    <x v="3"/>
    <n v="328"/>
    <n v="6"/>
    <x v="1"/>
    <s v="all wheel drive"/>
    <n v="4"/>
    <s v="Luxury"/>
    <s v="Midsize"/>
    <s v="Sedan"/>
    <n v="25"/>
    <n v="18"/>
    <n v="190"/>
    <x v="1127"/>
  </r>
  <r>
    <x v="21"/>
    <s v="G37"/>
    <n v="2009"/>
    <x v="10"/>
    <x v="2"/>
    <n v="328"/>
    <n v="6"/>
    <x v="1"/>
    <s v="rear wheel drive"/>
    <n v="4"/>
    <s v="Luxury,Performance"/>
    <s v="Midsize"/>
    <s v="Sedan"/>
    <n v="26"/>
    <n v="18"/>
    <n v="190"/>
    <x v="26"/>
  </r>
  <r>
    <x v="21"/>
    <s v="G37"/>
    <n v="2009"/>
    <x v="10"/>
    <x v="2"/>
    <n v="328"/>
    <n v="6"/>
    <x v="1"/>
    <s v="rear wheel drive"/>
    <n v="4"/>
    <s v="Luxury"/>
    <s v="Midsize"/>
    <s v="Sedan"/>
    <n v="26"/>
    <n v="18"/>
    <n v="190"/>
    <x v="2136"/>
  </r>
  <r>
    <x v="21"/>
    <s v="G37"/>
    <n v="2009"/>
    <x v="10"/>
    <x v="2"/>
    <n v="328"/>
    <n v="6"/>
    <x v="1"/>
    <s v="all wheel drive"/>
    <n v="4"/>
    <s v="Luxury"/>
    <s v="Midsize"/>
    <s v="Sedan"/>
    <n v="25"/>
    <n v="18"/>
    <n v="190"/>
    <x v="1154"/>
  </r>
  <r>
    <x v="21"/>
    <s v="Q40"/>
    <n v="2015"/>
    <x v="0"/>
    <x v="2"/>
    <n v="328"/>
    <n v="6"/>
    <x v="1"/>
    <s v="all wheel drive"/>
    <n v="4"/>
    <s v="Luxury"/>
    <s v="Midsize"/>
    <s v="Sedan"/>
    <n v="25"/>
    <n v="18"/>
    <n v="190"/>
    <x v="2860"/>
  </r>
  <r>
    <x v="10"/>
    <s v="GLE-Class"/>
    <n v="2016"/>
    <x v="1"/>
    <x v="2"/>
    <n v="329"/>
    <n v="6"/>
    <x v="1"/>
    <s v="all wheel drive"/>
    <n v="4"/>
    <s v="Crossover,Luxury,Performance"/>
    <s v="Midsize"/>
    <s v="4dr SUV"/>
    <n v="22"/>
    <n v="18"/>
    <n v="617"/>
    <x v="3390"/>
  </r>
  <r>
    <x v="10"/>
    <s v="GLE-Class"/>
    <n v="2017"/>
    <x v="2"/>
    <x v="2"/>
    <n v="329"/>
    <n v="6"/>
    <x v="1"/>
    <s v="all wheel drive"/>
    <n v="4"/>
    <s v="Crossover,Luxury,Performance"/>
    <s v="Midsize"/>
    <s v="4dr SUV"/>
    <n v="23"/>
    <n v="18"/>
    <n v="617"/>
    <x v="3391"/>
  </r>
  <r>
    <x v="10"/>
    <s v="M-Class"/>
    <n v="2015"/>
    <x v="0"/>
    <x v="2"/>
    <n v="329"/>
    <n v="6"/>
    <x v="1"/>
    <s v="all wheel drive"/>
    <n v="4"/>
    <s v="Crossover,Luxury,Performance"/>
    <s v="Midsize"/>
    <s v="4dr SUV"/>
    <n v="22"/>
    <n v="18"/>
    <n v="617"/>
    <x v="3296"/>
  </r>
  <r>
    <x v="21"/>
    <s v="M37"/>
    <n v="2011"/>
    <x v="6"/>
    <x v="3"/>
    <n v="330"/>
    <n v="6"/>
    <x v="1"/>
    <s v="rear wheel drive"/>
    <n v="4"/>
    <s v="Luxury,Performance"/>
    <s v="Large"/>
    <s v="Sedan"/>
    <n v="26"/>
    <n v="18"/>
    <n v="190"/>
    <x v="635"/>
  </r>
  <r>
    <x v="21"/>
    <s v="M"/>
    <n v="2012"/>
    <x v="5"/>
    <x v="2"/>
    <n v="330"/>
    <n v="6"/>
    <x v="1"/>
    <s v="rear wheel drive"/>
    <n v="4"/>
    <s v="Luxury,Performance"/>
    <s v="Large"/>
    <s v="Sedan"/>
    <n v="26"/>
    <n v="18"/>
    <n v="190"/>
    <x v="3386"/>
  </r>
  <r>
    <x v="21"/>
    <s v="M"/>
    <n v="2013"/>
    <x v="3"/>
    <x v="2"/>
    <n v="330"/>
    <n v="6"/>
    <x v="1"/>
    <s v="rear wheel drive"/>
    <n v="4"/>
    <s v="Luxury,Performance"/>
    <s v="Large"/>
    <s v="Sedan"/>
    <n v="26"/>
    <n v="18"/>
    <n v="190"/>
    <x v="1862"/>
  </r>
  <r>
    <x v="21"/>
    <s v="Q70"/>
    <n v="2014"/>
    <x v="4"/>
    <x v="2"/>
    <n v="330"/>
    <n v="6"/>
    <x v="1"/>
    <s v="rear wheel drive"/>
    <n v="4"/>
    <s v="Luxury,Performance"/>
    <s v="Large"/>
    <s v="Sedan"/>
    <n v="26"/>
    <n v="18"/>
    <n v="190"/>
    <x v="3392"/>
  </r>
  <r>
    <x v="21"/>
    <s v="Q70"/>
    <n v="2015"/>
    <x v="0"/>
    <x v="2"/>
    <n v="330"/>
    <n v="6"/>
    <x v="1"/>
    <s v="rear wheel drive"/>
    <n v="4"/>
    <s v="Luxury,Performance"/>
    <s v="Large"/>
    <s v="Sedan"/>
    <n v="26"/>
    <n v="18"/>
    <n v="190"/>
    <x v="1846"/>
  </r>
  <r>
    <x v="21"/>
    <s v="Q70"/>
    <n v="2015"/>
    <x v="0"/>
    <x v="2"/>
    <n v="330"/>
    <n v="6"/>
    <x v="1"/>
    <s v="rear wheel drive"/>
    <n v="4"/>
    <s v="Luxury,Performance"/>
    <s v="Large"/>
    <s v="Sedan"/>
    <n v="26"/>
    <n v="18"/>
    <n v="190"/>
    <x v="3393"/>
  </r>
  <r>
    <x v="21"/>
    <s v="Q70"/>
    <n v="2016"/>
    <x v="1"/>
    <x v="2"/>
    <n v="330"/>
    <n v="6"/>
    <x v="1"/>
    <s v="all wheel drive"/>
    <n v="4"/>
    <s v="Luxury,Performance"/>
    <s v="Large"/>
    <s v="Sedan"/>
    <n v="24"/>
    <n v="18"/>
    <n v="190"/>
    <x v="2066"/>
  </r>
  <r>
    <x v="21"/>
    <s v="Q70"/>
    <n v="2016"/>
    <x v="1"/>
    <x v="2"/>
    <n v="330"/>
    <n v="6"/>
    <x v="1"/>
    <s v="rear wheel drive"/>
    <n v="4"/>
    <s v="Luxury,Performance"/>
    <s v="Large"/>
    <s v="Sedan"/>
    <n v="26"/>
    <n v="18"/>
    <n v="190"/>
    <x v="1846"/>
  </r>
  <r>
    <x v="21"/>
    <s v="Q70"/>
    <n v="2016"/>
    <x v="1"/>
    <x v="2"/>
    <n v="330"/>
    <n v="6"/>
    <x v="1"/>
    <s v="all wheel drive"/>
    <n v="4"/>
    <s v="Luxury,Performance"/>
    <s v="Large"/>
    <s v="Sedan"/>
    <n v="24"/>
    <n v="18"/>
    <n v="190"/>
    <x v="3161"/>
  </r>
  <r>
    <x v="21"/>
    <s v="Q70"/>
    <n v="2016"/>
    <x v="1"/>
    <x v="2"/>
    <n v="330"/>
    <n v="6"/>
    <x v="1"/>
    <s v="rear wheel drive"/>
    <n v="4"/>
    <s v="Luxury,Performance"/>
    <s v="Large"/>
    <s v="Sedan"/>
    <n v="26"/>
    <n v="18"/>
    <n v="190"/>
    <x v="3393"/>
  </r>
  <r>
    <x v="21"/>
    <s v="G Coupe"/>
    <n v="2011"/>
    <x v="6"/>
    <x v="3"/>
    <n v="330"/>
    <n v="6"/>
    <x v="1"/>
    <s v="all wheel drive"/>
    <n v="2"/>
    <s v="Luxury,Performance"/>
    <s v="Midsize"/>
    <s v="Coupe"/>
    <n v="25"/>
    <n v="18"/>
    <n v="190"/>
    <x v="244"/>
  </r>
  <r>
    <x v="21"/>
    <s v="G Coupe"/>
    <n v="2012"/>
    <x v="5"/>
    <x v="3"/>
    <n v="330"/>
    <n v="6"/>
    <x v="1"/>
    <s v="all wheel drive"/>
    <n v="2"/>
    <s v="Luxury,Performance"/>
    <s v="Midsize"/>
    <s v="Coupe"/>
    <n v="25"/>
    <n v="18"/>
    <n v="190"/>
    <x v="2334"/>
  </r>
  <r>
    <x v="21"/>
    <s v="G Coupe"/>
    <n v="2013"/>
    <x v="3"/>
    <x v="3"/>
    <n v="330"/>
    <n v="6"/>
    <x v="1"/>
    <s v="all wheel drive"/>
    <n v="2"/>
    <s v="Luxury,Performance"/>
    <s v="Midsize"/>
    <s v="Coupe"/>
    <n v="25"/>
    <n v="18"/>
    <n v="190"/>
    <x v="299"/>
  </r>
  <r>
    <x v="21"/>
    <s v="G37 Coupe"/>
    <n v="2010"/>
    <x v="9"/>
    <x v="3"/>
    <n v="330"/>
    <n v="6"/>
    <x v="1"/>
    <s v="all wheel drive"/>
    <n v="2"/>
    <s v="Luxury"/>
    <s v="Midsize"/>
    <s v="Coupe"/>
    <n v="25"/>
    <n v="18"/>
    <n v="190"/>
    <x v="1835"/>
  </r>
  <r>
    <x v="21"/>
    <s v="G37"/>
    <n v="2008"/>
    <x v="12"/>
    <x v="2"/>
    <n v="330"/>
    <n v="6"/>
    <x v="1"/>
    <s v="rear wheel drive"/>
    <n v="2"/>
    <s v="Luxury,Performance"/>
    <s v="Midsize"/>
    <s v="Coupe"/>
    <n v="24"/>
    <n v="18"/>
    <n v="190"/>
    <x v="1893"/>
  </r>
  <r>
    <x v="21"/>
    <s v="G37"/>
    <n v="2008"/>
    <x v="12"/>
    <x v="2"/>
    <n v="330"/>
    <n v="6"/>
    <x v="1"/>
    <s v="rear wheel drive"/>
    <n v="2"/>
    <s v="Luxury,Performance"/>
    <s v="Midsize"/>
    <s v="Coupe"/>
    <n v="24"/>
    <n v="18"/>
    <n v="190"/>
    <x v="780"/>
  </r>
  <r>
    <x v="21"/>
    <s v="G37"/>
    <n v="2009"/>
    <x v="10"/>
    <x v="2"/>
    <n v="330"/>
    <n v="6"/>
    <x v="1"/>
    <s v="all wheel drive"/>
    <n v="2"/>
    <s v="Luxury"/>
    <s v="Midsize"/>
    <s v="Coupe"/>
    <n v="25"/>
    <n v="18"/>
    <n v="190"/>
    <x v="158"/>
  </r>
  <r>
    <x v="21"/>
    <s v="G37"/>
    <n v="2009"/>
    <x v="10"/>
    <x v="2"/>
    <n v="330"/>
    <n v="6"/>
    <x v="1"/>
    <s v="rear wheel drive"/>
    <n v="2"/>
    <s v="Luxury"/>
    <s v="Midsize"/>
    <s v="Coupe"/>
    <n v="26"/>
    <n v="18"/>
    <n v="190"/>
    <x v="298"/>
  </r>
  <r>
    <x v="21"/>
    <s v="G37"/>
    <n v="2009"/>
    <x v="10"/>
    <x v="2"/>
    <n v="330"/>
    <n v="6"/>
    <x v="1"/>
    <s v="rear wheel drive"/>
    <n v="2"/>
    <s v="Luxury,Performance"/>
    <s v="Midsize"/>
    <s v="Coupe"/>
    <n v="26"/>
    <n v="18"/>
    <n v="190"/>
    <x v="154"/>
  </r>
  <r>
    <x v="21"/>
    <s v="Q60 Coupe"/>
    <n v="2014"/>
    <x v="4"/>
    <x v="3"/>
    <n v="330"/>
    <n v="6"/>
    <x v="1"/>
    <s v="all wheel drive"/>
    <n v="2"/>
    <s v="Luxury,Performance"/>
    <s v="Midsize"/>
    <s v="Coupe"/>
    <n v="25"/>
    <n v="18"/>
    <n v="190"/>
    <x v="2115"/>
  </r>
  <r>
    <x v="21"/>
    <s v="Q60 Coupe"/>
    <n v="2015"/>
    <x v="0"/>
    <x v="3"/>
    <n v="330"/>
    <n v="6"/>
    <x v="1"/>
    <s v="all wheel drive"/>
    <n v="2"/>
    <s v="Luxury,Performance"/>
    <s v="Midsize"/>
    <s v="Coupe"/>
    <n v="25"/>
    <n v="18"/>
    <n v="190"/>
    <x v="2115"/>
  </r>
  <r>
    <x v="4"/>
    <s v="370Z"/>
    <n v="2015"/>
    <x v="0"/>
    <x v="2"/>
    <n v="332"/>
    <n v="6"/>
    <x v="3"/>
    <s v="rear wheel drive"/>
    <n v="2"/>
    <s v="High-Performance"/>
    <s v="Compact"/>
    <s v="Coupe"/>
    <n v="26"/>
    <n v="18"/>
    <n v="2009"/>
    <x v="1101"/>
  </r>
  <r>
    <x v="4"/>
    <s v="370Z"/>
    <n v="2015"/>
    <x v="0"/>
    <x v="2"/>
    <n v="332"/>
    <n v="6"/>
    <x v="1"/>
    <s v="rear wheel drive"/>
    <n v="2"/>
    <s v="High-Performance"/>
    <s v="Compact"/>
    <s v="Convertible"/>
    <n v="25"/>
    <n v="18"/>
    <n v="2009"/>
    <x v="150"/>
  </r>
  <r>
    <x v="4"/>
    <s v="370Z"/>
    <n v="2015"/>
    <x v="0"/>
    <x v="2"/>
    <n v="332"/>
    <n v="6"/>
    <x v="3"/>
    <s v="rear wheel drive"/>
    <n v="2"/>
    <s v="High-Performance"/>
    <s v="Compact"/>
    <s v="Coupe"/>
    <n v="26"/>
    <n v="18"/>
    <n v="2009"/>
    <x v="3394"/>
  </r>
  <r>
    <x v="4"/>
    <s v="370Z"/>
    <n v="2015"/>
    <x v="0"/>
    <x v="2"/>
    <n v="332"/>
    <n v="6"/>
    <x v="1"/>
    <s v="rear wheel drive"/>
    <n v="2"/>
    <s v="High-Performance"/>
    <s v="Compact"/>
    <s v="Convertible"/>
    <n v="25"/>
    <n v="18"/>
    <n v="2009"/>
    <x v="2862"/>
  </r>
  <r>
    <x v="4"/>
    <s v="370Z"/>
    <n v="2015"/>
    <x v="0"/>
    <x v="2"/>
    <n v="332"/>
    <n v="6"/>
    <x v="3"/>
    <s v="rear wheel drive"/>
    <n v="2"/>
    <s v="High-Performance"/>
    <s v="Compact"/>
    <s v="Coupe"/>
    <n v="26"/>
    <n v="18"/>
    <n v="2009"/>
    <x v="3395"/>
  </r>
  <r>
    <x v="4"/>
    <s v="370Z"/>
    <n v="2015"/>
    <x v="0"/>
    <x v="2"/>
    <n v="332"/>
    <n v="6"/>
    <x v="3"/>
    <s v="rear wheel drive"/>
    <n v="2"/>
    <s v="High-Performance"/>
    <s v="Compact"/>
    <s v="Coupe"/>
    <n v="26"/>
    <n v="18"/>
    <n v="2009"/>
    <x v="2021"/>
  </r>
  <r>
    <x v="4"/>
    <s v="370Z"/>
    <n v="2015"/>
    <x v="0"/>
    <x v="2"/>
    <n v="332"/>
    <n v="6"/>
    <x v="1"/>
    <s v="rear wheel drive"/>
    <n v="2"/>
    <s v="High-Performance"/>
    <s v="Compact"/>
    <s v="Convertible"/>
    <n v="25"/>
    <n v="18"/>
    <n v="2009"/>
    <x v="3396"/>
  </r>
  <r>
    <x v="4"/>
    <s v="370Z"/>
    <n v="2016"/>
    <x v="1"/>
    <x v="2"/>
    <n v="332"/>
    <n v="6"/>
    <x v="1"/>
    <s v="rear wheel drive"/>
    <n v="2"/>
    <s v="High-Performance"/>
    <s v="Compact"/>
    <s v="Convertible"/>
    <n v="25"/>
    <n v="18"/>
    <n v="2009"/>
    <x v="150"/>
  </r>
  <r>
    <x v="4"/>
    <s v="370Z"/>
    <n v="2016"/>
    <x v="1"/>
    <x v="2"/>
    <n v="332"/>
    <n v="6"/>
    <x v="3"/>
    <s v="rear wheel drive"/>
    <n v="2"/>
    <s v="High-Performance"/>
    <s v="Compact"/>
    <s v="Coupe"/>
    <n v="26"/>
    <n v="18"/>
    <n v="2009"/>
    <x v="1101"/>
  </r>
  <r>
    <x v="4"/>
    <s v="370Z"/>
    <n v="2016"/>
    <x v="1"/>
    <x v="2"/>
    <n v="332"/>
    <n v="6"/>
    <x v="1"/>
    <s v="rear wheel drive"/>
    <n v="2"/>
    <s v="High-Performance"/>
    <s v="Compact"/>
    <s v="Convertible"/>
    <n v="25"/>
    <n v="18"/>
    <n v="2009"/>
    <x v="2862"/>
  </r>
  <r>
    <x v="4"/>
    <s v="370Z"/>
    <n v="2016"/>
    <x v="1"/>
    <x v="2"/>
    <n v="332"/>
    <n v="6"/>
    <x v="1"/>
    <s v="rear wheel drive"/>
    <n v="2"/>
    <s v="High-Performance"/>
    <s v="Compact"/>
    <s v="Convertible"/>
    <n v="25"/>
    <n v="18"/>
    <n v="2009"/>
    <x v="3396"/>
  </r>
  <r>
    <x v="4"/>
    <s v="370Z"/>
    <n v="2016"/>
    <x v="1"/>
    <x v="2"/>
    <n v="332"/>
    <n v="6"/>
    <x v="3"/>
    <s v="rear wheel drive"/>
    <n v="2"/>
    <s v="High-Performance"/>
    <s v="Compact"/>
    <s v="Coupe"/>
    <n v="26"/>
    <n v="18"/>
    <n v="2009"/>
    <x v="2021"/>
  </r>
  <r>
    <x v="4"/>
    <s v="370Z"/>
    <n v="2016"/>
    <x v="1"/>
    <x v="2"/>
    <n v="332"/>
    <n v="6"/>
    <x v="3"/>
    <s v="rear wheel drive"/>
    <n v="2"/>
    <s v="High-Performance"/>
    <s v="Compact"/>
    <s v="Coupe"/>
    <n v="26"/>
    <n v="18"/>
    <n v="2009"/>
    <x v="3395"/>
  </r>
  <r>
    <x v="4"/>
    <s v="370Z"/>
    <n v="2016"/>
    <x v="1"/>
    <x v="2"/>
    <n v="332"/>
    <n v="6"/>
    <x v="3"/>
    <s v="rear wheel drive"/>
    <n v="2"/>
    <s v="High-Performance"/>
    <s v="Compact"/>
    <s v="Coupe"/>
    <n v="26"/>
    <n v="18"/>
    <n v="2009"/>
    <x v="3394"/>
  </r>
  <r>
    <x v="4"/>
    <s v="370Z"/>
    <n v="2017"/>
    <x v="2"/>
    <x v="2"/>
    <n v="332"/>
    <n v="6"/>
    <x v="3"/>
    <s v="rear wheel drive"/>
    <n v="2"/>
    <s v="High-Performance"/>
    <s v="Compact"/>
    <s v="Coupe"/>
    <n v="26"/>
    <n v="18"/>
    <n v="2009"/>
    <x v="3395"/>
  </r>
  <r>
    <x v="4"/>
    <s v="370Z"/>
    <n v="2017"/>
    <x v="2"/>
    <x v="2"/>
    <n v="332"/>
    <n v="6"/>
    <x v="3"/>
    <s v="rear wheel drive"/>
    <n v="2"/>
    <s v="High-Performance"/>
    <s v="Compact"/>
    <s v="Coupe"/>
    <n v="26"/>
    <n v="18"/>
    <n v="2009"/>
    <x v="1101"/>
  </r>
  <r>
    <x v="4"/>
    <s v="370Z"/>
    <n v="2017"/>
    <x v="2"/>
    <x v="2"/>
    <n v="332"/>
    <n v="6"/>
    <x v="3"/>
    <s v="rear wheel drive"/>
    <n v="2"/>
    <s v="High-Performance"/>
    <s v="Compact"/>
    <s v="Coupe"/>
    <n v="26"/>
    <n v="18"/>
    <n v="2009"/>
    <x v="3394"/>
  </r>
  <r>
    <x v="4"/>
    <s v="370Z"/>
    <n v="2017"/>
    <x v="2"/>
    <x v="2"/>
    <n v="332"/>
    <n v="6"/>
    <x v="1"/>
    <s v="rear wheel drive"/>
    <n v="2"/>
    <s v="High-Performance"/>
    <s v="Compact"/>
    <s v="Convertible"/>
    <n v="25"/>
    <n v="18"/>
    <n v="2009"/>
    <x v="2862"/>
  </r>
  <r>
    <x v="4"/>
    <s v="370Z"/>
    <n v="2017"/>
    <x v="2"/>
    <x v="2"/>
    <n v="332"/>
    <n v="6"/>
    <x v="1"/>
    <s v="rear wheel drive"/>
    <n v="2"/>
    <s v="High-Performance"/>
    <s v="Compact"/>
    <s v="Convertible"/>
    <n v="25"/>
    <n v="18"/>
    <n v="2009"/>
    <x v="3396"/>
  </r>
  <r>
    <x v="4"/>
    <s v="370Z"/>
    <n v="2017"/>
    <x v="2"/>
    <x v="2"/>
    <n v="332"/>
    <n v="6"/>
    <x v="3"/>
    <s v="rear wheel drive"/>
    <n v="2"/>
    <s v="High-Performance"/>
    <s v="Compact"/>
    <s v="Coupe"/>
    <n v="26"/>
    <n v="18"/>
    <n v="2009"/>
    <x v="2021"/>
  </r>
  <r>
    <x v="4"/>
    <s v="370Z"/>
    <n v="2017"/>
    <x v="2"/>
    <x v="2"/>
    <n v="332"/>
    <n v="6"/>
    <x v="1"/>
    <s v="rear wheel drive"/>
    <n v="2"/>
    <s v="High-Performance"/>
    <s v="Compact"/>
    <s v="Convertible"/>
    <n v="25"/>
    <n v="18"/>
    <n v="2009"/>
    <x v="150"/>
  </r>
  <r>
    <x v="19"/>
    <s v="A8"/>
    <n v="2016"/>
    <x v="1"/>
    <x v="2"/>
    <n v="333"/>
    <n v="6"/>
    <x v="1"/>
    <s v="all wheel drive"/>
    <n v="4"/>
    <s v="Luxury,Performance"/>
    <s v="Large"/>
    <s v="Sedan"/>
    <n v="28"/>
    <n v="18"/>
    <n v="3105"/>
    <x v="2176"/>
  </r>
  <r>
    <x v="19"/>
    <s v="S4"/>
    <n v="2014"/>
    <x v="4"/>
    <x v="2"/>
    <n v="333"/>
    <n v="6"/>
    <x v="2"/>
    <s v="all wheel drive"/>
    <n v="4"/>
    <s v="Factory Tuner,Luxury,High-Performance"/>
    <s v="Midsize"/>
    <s v="Sedan"/>
    <n v="28"/>
    <n v="18"/>
    <n v="3105"/>
    <x v="1582"/>
  </r>
  <r>
    <x v="19"/>
    <s v="S4"/>
    <n v="2014"/>
    <x v="4"/>
    <x v="2"/>
    <n v="333"/>
    <n v="6"/>
    <x v="2"/>
    <s v="all wheel drive"/>
    <n v="4"/>
    <s v="Factory Tuner,Luxury,High-Performance"/>
    <s v="Midsize"/>
    <s v="Sedan"/>
    <n v="28"/>
    <n v="18"/>
    <n v="3105"/>
    <x v="2503"/>
  </r>
  <r>
    <x v="19"/>
    <s v="S4"/>
    <n v="2015"/>
    <x v="0"/>
    <x v="2"/>
    <n v="333"/>
    <n v="6"/>
    <x v="2"/>
    <s v="all wheel drive"/>
    <n v="4"/>
    <s v="Factory Tuner,Luxury,High-Performance"/>
    <s v="Midsize"/>
    <s v="Sedan"/>
    <n v="28"/>
    <n v="18"/>
    <n v="3105"/>
    <x v="2070"/>
  </r>
  <r>
    <x v="19"/>
    <s v="S4"/>
    <n v="2015"/>
    <x v="0"/>
    <x v="2"/>
    <n v="333"/>
    <n v="6"/>
    <x v="2"/>
    <s v="all wheel drive"/>
    <n v="4"/>
    <s v="Factory Tuner,Luxury,High-Performance"/>
    <s v="Midsize"/>
    <s v="Sedan"/>
    <n v="28"/>
    <n v="18"/>
    <n v="3105"/>
    <x v="50"/>
  </r>
  <r>
    <x v="19"/>
    <s v="S4"/>
    <n v="2016"/>
    <x v="1"/>
    <x v="2"/>
    <n v="333"/>
    <n v="6"/>
    <x v="2"/>
    <s v="all wheel drive"/>
    <n v="4"/>
    <s v="Factory Tuner,Luxury,High-Performance"/>
    <s v="Midsize"/>
    <s v="Sedan"/>
    <n v="28"/>
    <n v="18"/>
    <n v="3105"/>
    <x v="3397"/>
  </r>
  <r>
    <x v="19"/>
    <s v="S4"/>
    <n v="2016"/>
    <x v="1"/>
    <x v="2"/>
    <n v="333"/>
    <n v="6"/>
    <x v="2"/>
    <s v="all wheel drive"/>
    <n v="4"/>
    <s v="Factory Tuner,Luxury,High-Performance"/>
    <s v="Midsize"/>
    <s v="Sedan"/>
    <n v="28"/>
    <n v="18"/>
    <n v="3105"/>
    <x v="1341"/>
  </r>
  <r>
    <x v="19"/>
    <s v="S5"/>
    <n v="2016"/>
    <x v="1"/>
    <x v="2"/>
    <n v="333"/>
    <n v="6"/>
    <x v="2"/>
    <s v="all wheel drive"/>
    <n v="2"/>
    <s v="Factory Tuner,Luxury,Performance"/>
    <s v="Midsize"/>
    <s v="Convertible"/>
    <n v="26"/>
    <n v="18"/>
    <n v="3105"/>
    <x v="3398"/>
  </r>
  <r>
    <x v="19"/>
    <s v="S5"/>
    <n v="2016"/>
    <x v="1"/>
    <x v="2"/>
    <n v="333"/>
    <n v="6"/>
    <x v="2"/>
    <s v="all wheel drive"/>
    <n v="2"/>
    <s v="Factory Tuner,Luxury,Performance"/>
    <s v="Midsize"/>
    <s v="Convertible"/>
    <n v="26"/>
    <n v="18"/>
    <n v="3105"/>
    <x v="3399"/>
  </r>
  <r>
    <x v="19"/>
    <s v="S5"/>
    <n v="2016"/>
    <x v="1"/>
    <x v="2"/>
    <n v="333"/>
    <n v="6"/>
    <x v="2"/>
    <s v="all wheel drive"/>
    <n v="2"/>
    <s v="Factory Tuner,Luxury,Performance"/>
    <s v="Midsize"/>
    <s v="Coupe"/>
    <n v="28"/>
    <n v="18"/>
    <n v="3105"/>
    <x v="3400"/>
  </r>
  <r>
    <x v="19"/>
    <s v="S5"/>
    <n v="2016"/>
    <x v="1"/>
    <x v="2"/>
    <n v="333"/>
    <n v="6"/>
    <x v="2"/>
    <s v="all wheel drive"/>
    <n v="2"/>
    <s v="Factory Tuner,Luxury,Performance"/>
    <s v="Midsize"/>
    <s v="Coupe"/>
    <n v="28"/>
    <n v="18"/>
    <n v="3105"/>
    <x v="3401"/>
  </r>
  <r>
    <x v="19"/>
    <s v="S5"/>
    <n v="2017"/>
    <x v="2"/>
    <x v="2"/>
    <n v="333"/>
    <n v="6"/>
    <x v="2"/>
    <s v="all wheel drive"/>
    <n v="2"/>
    <s v="Factory Tuner,Luxury,Performance"/>
    <s v="Midsize"/>
    <s v="Convertible"/>
    <n v="26"/>
    <n v="18"/>
    <n v="3105"/>
    <x v="3399"/>
  </r>
  <r>
    <x v="19"/>
    <s v="S5"/>
    <n v="2017"/>
    <x v="2"/>
    <x v="2"/>
    <n v="333"/>
    <n v="6"/>
    <x v="2"/>
    <s v="all wheel drive"/>
    <n v="2"/>
    <s v="Factory Tuner,Luxury,Performance"/>
    <s v="Midsize"/>
    <s v="Coupe"/>
    <n v="28"/>
    <n v="18"/>
    <n v="3105"/>
    <x v="3400"/>
  </r>
  <r>
    <x v="14"/>
    <s v="Genesis"/>
    <n v="2014"/>
    <x v="4"/>
    <x v="1"/>
    <n v="333"/>
    <n v="6"/>
    <x v="1"/>
    <s v="rear wheel drive"/>
    <n v="4"/>
    <s v="Luxury"/>
    <s v="Large"/>
    <s v="Sedan"/>
    <n v="27"/>
    <n v="18"/>
    <n v="1439"/>
    <x v="3128"/>
  </r>
  <r>
    <x v="31"/>
    <s v="CT6"/>
    <n v="2016"/>
    <x v="1"/>
    <x v="1"/>
    <n v="335"/>
    <n v="6"/>
    <x v="1"/>
    <s v="all wheel drive"/>
    <n v="4"/>
    <s v="Luxury,High-Performance"/>
    <s v="Large"/>
    <s v="Sedan"/>
    <n v="27"/>
    <n v="18"/>
    <n v="1624"/>
    <x v="3402"/>
  </r>
  <r>
    <x v="31"/>
    <s v="CT6"/>
    <n v="2016"/>
    <x v="1"/>
    <x v="1"/>
    <n v="335"/>
    <n v="6"/>
    <x v="1"/>
    <s v="all wheel drive"/>
    <n v="4"/>
    <s v="Luxury,High-Performance"/>
    <s v="Large"/>
    <s v="Sedan"/>
    <n v="27"/>
    <n v="18"/>
    <n v="1624"/>
    <x v="3403"/>
  </r>
  <r>
    <x v="31"/>
    <s v="CT6"/>
    <n v="2016"/>
    <x v="1"/>
    <x v="1"/>
    <n v="335"/>
    <n v="6"/>
    <x v="1"/>
    <s v="all wheel drive"/>
    <n v="4"/>
    <s v="Luxury,Performance"/>
    <s v="Large"/>
    <s v="Sedan"/>
    <n v="27"/>
    <n v="18"/>
    <n v="1624"/>
    <x v="3404"/>
  </r>
  <r>
    <x v="31"/>
    <s v="CT6"/>
    <n v="2016"/>
    <x v="1"/>
    <x v="1"/>
    <n v="335"/>
    <n v="6"/>
    <x v="1"/>
    <s v="all wheel drive"/>
    <n v="4"/>
    <s v="Luxury,Performance"/>
    <s v="Large"/>
    <s v="Sedan"/>
    <n v="27"/>
    <n v="18"/>
    <n v="1624"/>
    <x v="3405"/>
  </r>
  <r>
    <x v="31"/>
    <s v="CT6"/>
    <n v="2017"/>
    <x v="2"/>
    <x v="1"/>
    <n v="335"/>
    <n v="6"/>
    <x v="1"/>
    <s v="all wheel drive"/>
    <n v="4"/>
    <s v="Luxury,Performance"/>
    <s v="Large"/>
    <s v="Sedan"/>
    <n v="27"/>
    <n v="18"/>
    <n v="1624"/>
    <x v="3406"/>
  </r>
  <r>
    <x v="31"/>
    <s v="CT6"/>
    <n v="2017"/>
    <x v="2"/>
    <x v="1"/>
    <n v="335"/>
    <n v="6"/>
    <x v="1"/>
    <s v="all wheel drive"/>
    <n v="4"/>
    <s v="Luxury,High-Performance"/>
    <s v="Large"/>
    <s v="Sedan"/>
    <n v="27"/>
    <n v="18"/>
    <n v="1624"/>
    <x v="3402"/>
  </r>
  <r>
    <x v="31"/>
    <s v="CT6"/>
    <n v="2017"/>
    <x v="2"/>
    <x v="1"/>
    <n v="335"/>
    <n v="6"/>
    <x v="1"/>
    <s v="all wheel drive"/>
    <n v="4"/>
    <s v="Luxury,Performance"/>
    <s v="Large"/>
    <s v="Sedan"/>
    <n v="27"/>
    <n v="18"/>
    <n v="1624"/>
    <x v="3407"/>
  </r>
  <r>
    <x v="31"/>
    <s v="CT6"/>
    <n v="2017"/>
    <x v="2"/>
    <x v="1"/>
    <n v="335"/>
    <n v="6"/>
    <x v="1"/>
    <s v="all wheel drive"/>
    <n v="4"/>
    <s v="Luxury,High-Performance"/>
    <s v="Large"/>
    <s v="Sedan"/>
    <n v="27"/>
    <n v="18"/>
    <n v="1624"/>
    <x v="3403"/>
  </r>
  <r>
    <x v="21"/>
    <s v="Q60 Convertible"/>
    <n v="2014"/>
    <x v="4"/>
    <x v="2"/>
    <n v="343"/>
    <n v="6"/>
    <x v="1"/>
    <s v="rear wheel drive"/>
    <n v="2"/>
    <s v="Factory Tuner,Luxury,Performance"/>
    <s v="Midsize"/>
    <s v="Convertible"/>
    <n v="26"/>
    <n v="18"/>
    <n v="190"/>
    <x v="1579"/>
  </r>
  <r>
    <x v="21"/>
    <s v="Q60 Convertible"/>
    <n v="2015"/>
    <x v="0"/>
    <x v="2"/>
    <n v="343"/>
    <n v="6"/>
    <x v="1"/>
    <s v="rear wheel drive"/>
    <n v="2"/>
    <s v="Factory Tuner,Luxury,Performance"/>
    <s v="Midsize"/>
    <s v="Convertible"/>
    <n v="26"/>
    <n v="18"/>
    <n v="190"/>
    <x v="1579"/>
  </r>
  <r>
    <x v="26"/>
    <s v="S60"/>
    <n v="2016"/>
    <x v="1"/>
    <x v="1"/>
    <n v="345"/>
    <n v="6"/>
    <x v="1"/>
    <s v="all wheel drive"/>
    <n v="4"/>
    <s v="Factory Tuner,Luxury,High-Performance"/>
    <s v="Midsize"/>
    <s v="Sedan"/>
    <n v="27"/>
    <n v="18"/>
    <n v="870"/>
    <x v="3408"/>
  </r>
  <r>
    <x v="26"/>
    <s v="V60"/>
    <n v="2016"/>
    <x v="1"/>
    <x v="1"/>
    <n v="345"/>
    <n v="6"/>
    <x v="1"/>
    <s v="all wheel drive"/>
    <n v="4"/>
    <s v="Factory Tuner,Luxury,High-Performance"/>
    <s v="Midsize"/>
    <s v="Wagon"/>
    <n v="27"/>
    <n v="18"/>
    <n v="870"/>
    <x v="3409"/>
  </r>
  <r>
    <x v="13"/>
    <s v="Continental"/>
    <n v="2017"/>
    <x v="2"/>
    <x v="3"/>
    <n v="63"/>
    <n v="6"/>
    <x v="1"/>
    <s v="front wheel drive"/>
    <n v="4"/>
    <s v="Luxury"/>
    <s v="Large"/>
    <s v="Sedan"/>
    <n v="27"/>
    <n v="18"/>
    <n v="61"/>
    <x v="3410"/>
  </r>
  <r>
    <x v="13"/>
    <s v="Continental"/>
    <n v="2017"/>
    <x v="2"/>
    <x v="3"/>
    <n v="63"/>
    <n v="6"/>
    <x v="1"/>
    <s v="front wheel drive"/>
    <n v="4"/>
    <s v="Luxury"/>
    <s v="Large"/>
    <s v="Sedan"/>
    <n v="27"/>
    <n v="18"/>
    <n v="61"/>
    <x v="3411"/>
  </r>
  <r>
    <x v="4"/>
    <s v="370Z"/>
    <n v="2015"/>
    <x v="0"/>
    <x v="2"/>
    <n v="350"/>
    <n v="6"/>
    <x v="3"/>
    <s v="rear wheel drive"/>
    <n v="2"/>
    <s v="Factory Tuner,High-Performance"/>
    <s v="Compact"/>
    <s v="Coupe"/>
    <n v="26"/>
    <n v="18"/>
    <n v="2009"/>
    <x v="3412"/>
  </r>
  <r>
    <x v="4"/>
    <s v="370Z"/>
    <n v="2015"/>
    <x v="0"/>
    <x v="2"/>
    <n v="350"/>
    <n v="6"/>
    <x v="3"/>
    <s v="rear wheel drive"/>
    <n v="2"/>
    <s v="Factory Tuner,High-Performance"/>
    <s v="Compact"/>
    <s v="Coupe"/>
    <n v="26"/>
    <n v="18"/>
    <n v="2009"/>
    <x v="3413"/>
  </r>
  <r>
    <x v="4"/>
    <s v="370Z"/>
    <n v="2016"/>
    <x v="1"/>
    <x v="2"/>
    <n v="350"/>
    <n v="6"/>
    <x v="3"/>
    <s v="rear wheel drive"/>
    <n v="2"/>
    <s v="Factory Tuner,High-Performance"/>
    <s v="Compact"/>
    <s v="Coupe"/>
    <n v="26"/>
    <n v="18"/>
    <n v="2009"/>
    <x v="3413"/>
  </r>
  <r>
    <x v="4"/>
    <s v="370Z"/>
    <n v="2016"/>
    <x v="1"/>
    <x v="2"/>
    <n v="350"/>
    <n v="6"/>
    <x v="3"/>
    <s v="rear wheel drive"/>
    <n v="2"/>
    <s v="Factory Tuner,High-Performance"/>
    <s v="Compact"/>
    <s v="Coupe"/>
    <n v="26"/>
    <n v="18"/>
    <n v="2009"/>
    <x v="3412"/>
  </r>
  <r>
    <x v="4"/>
    <s v="370Z"/>
    <n v="2017"/>
    <x v="2"/>
    <x v="2"/>
    <n v="350"/>
    <n v="6"/>
    <x v="3"/>
    <s v="rear wheel drive"/>
    <n v="2"/>
    <s v="Factory Tuner,High-Performance"/>
    <s v="Compact"/>
    <s v="Coupe"/>
    <n v="26"/>
    <n v="18"/>
    <n v="2009"/>
    <x v="3412"/>
  </r>
  <r>
    <x v="4"/>
    <s v="370Z"/>
    <n v="2017"/>
    <x v="2"/>
    <x v="2"/>
    <n v="350"/>
    <n v="6"/>
    <x v="3"/>
    <s v="rear wheel drive"/>
    <n v="2"/>
    <s v="Factory Tuner,High-Performance"/>
    <s v="Compact"/>
    <s v="Coupe"/>
    <n v="26"/>
    <n v="18"/>
    <n v="2009"/>
    <x v="3413"/>
  </r>
  <r>
    <x v="35"/>
    <n v="911"/>
    <n v="2015"/>
    <x v="0"/>
    <x v="2"/>
    <n v="350"/>
    <n v="6"/>
    <x v="3"/>
    <s v="all wheel drive"/>
    <n v="2"/>
    <s v="Luxury,High-Performance"/>
    <s v="Compact"/>
    <s v="Coupe"/>
    <n v="26"/>
    <n v="18"/>
    <n v="1715"/>
    <x v="3414"/>
  </r>
  <r>
    <x v="35"/>
    <n v="911"/>
    <n v="2016"/>
    <x v="1"/>
    <x v="2"/>
    <n v="350"/>
    <n v="6"/>
    <x v="3"/>
    <s v="all wheel drive"/>
    <n v="2"/>
    <s v="Luxury,High-Performance"/>
    <s v="Compact"/>
    <s v="Coupe"/>
    <n v="26"/>
    <n v="18"/>
    <n v="1715"/>
    <x v="3004"/>
  </r>
  <r>
    <x v="19"/>
    <s v="TT RS"/>
    <n v="2012"/>
    <x v="5"/>
    <x v="2"/>
    <n v="360"/>
    <n v="5"/>
    <x v="3"/>
    <s v="all wheel drive"/>
    <n v="2"/>
    <s v="Factory Tuner,Luxury,High-Performance"/>
    <s v="Compact"/>
    <s v="Coupe"/>
    <n v="25"/>
    <n v="18"/>
    <n v="3105"/>
    <x v="3415"/>
  </r>
  <r>
    <x v="19"/>
    <s v="TT RS"/>
    <n v="2013"/>
    <x v="3"/>
    <x v="2"/>
    <n v="360"/>
    <n v="5"/>
    <x v="3"/>
    <s v="all wheel drive"/>
    <n v="2"/>
    <s v="Factory Tuner,Luxury,High-Performance"/>
    <s v="Compact"/>
    <s v="Coupe"/>
    <n v="25"/>
    <n v="18"/>
    <n v="3105"/>
    <x v="2505"/>
  </r>
  <r>
    <x v="0"/>
    <s v="X4"/>
    <n v="2016"/>
    <x v="1"/>
    <x v="2"/>
    <n v="360"/>
    <n v="6"/>
    <x v="1"/>
    <s v="all wheel drive"/>
    <n v="4"/>
    <s v="Crossover,Factory Tuner,Luxury,High-Performance"/>
    <s v="Midsize"/>
    <s v="4dr SUV"/>
    <n v="25"/>
    <n v="18"/>
    <n v="3916"/>
    <x v="3294"/>
  </r>
  <r>
    <x v="0"/>
    <s v="M2"/>
    <n v="2016"/>
    <x v="1"/>
    <x v="2"/>
    <n v="365"/>
    <n v="6"/>
    <x v="3"/>
    <s v="rear wheel drive"/>
    <n v="2"/>
    <s v="Factory Tuner,Luxury,High-Performance"/>
    <s v="Compact"/>
    <s v="Coupe"/>
    <n v="26"/>
    <n v="18"/>
    <n v="3916"/>
    <x v="1861"/>
  </r>
  <r>
    <x v="0"/>
    <s v="M2"/>
    <n v="2017"/>
    <x v="2"/>
    <x v="2"/>
    <n v="365"/>
    <n v="6"/>
    <x v="3"/>
    <s v="rear wheel drive"/>
    <n v="2"/>
    <s v="Factory Tuner,Luxury,High-Performance"/>
    <s v="Compact"/>
    <s v="Coupe"/>
    <n v="26"/>
    <n v="18"/>
    <n v="3916"/>
    <x v="1861"/>
  </r>
  <r>
    <x v="8"/>
    <s v="F-150"/>
    <n v="2016"/>
    <x v="1"/>
    <x v="1"/>
    <n v="365"/>
    <n v="6"/>
    <x v="1"/>
    <s v="rear wheel drive"/>
    <n v="4"/>
    <s v="N/A"/>
    <s v="Large"/>
    <s v="Crew Cab Pickup"/>
    <n v="25"/>
    <n v="18"/>
    <n v="5657"/>
    <x v="3416"/>
  </r>
  <r>
    <x v="8"/>
    <s v="F-150"/>
    <n v="2017"/>
    <x v="2"/>
    <x v="1"/>
    <n v="365"/>
    <n v="6"/>
    <x v="1"/>
    <s v="rear wheel drive"/>
    <n v="4"/>
    <s v="Performance"/>
    <s v="Large"/>
    <s v="Crew Cab Pickup"/>
    <n v="25"/>
    <n v="18"/>
    <n v="5657"/>
    <x v="2927"/>
  </r>
  <r>
    <x v="35"/>
    <n v="911"/>
    <n v="2015"/>
    <x v="0"/>
    <x v="2"/>
    <n v="400"/>
    <n v="6"/>
    <x v="3"/>
    <s v="all wheel drive"/>
    <n v="2"/>
    <s v="Luxury,High-Performance"/>
    <s v="Compact"/>
    <s v="Coupe"/>
    <n v="26"/>
    <n v="18"/>
    <n v="1715"/>
    <x v="3417"/>
  </r>
  <r>
    <x v="35"/>
    <n v="911"/>
    <n v="2015"/>
    <x v="0"/>
    <x v="2"/>
    <n v="400"/>
    <n v="6"/>
    <x v="3"/>
    <s v="all wheel drive"/>
    <n v="2"/>
    <s v="Luxury,High-Performance"/>
    <s v="Compact"/>
    <s v="Convertible"/>
    <n v="26"/>
    <n v="18"/>
    <n v="1715"/>
    <x v="3418"/>
  </r>
  <r>
    <x v="35"/>
    <n v="911"/>
    <n v="2015"/>
    <x v="0"/>
    <x v="2"/>
    <n v="400"/>
    <n v="6"/>
    <x v="3"/>
    <s v="all wheel drive"/>
    <n v="2"/>
    <s v="Luxury,High-Performance"/>
    <s v="Compact"/>
    <s v="Coupe"/>
    <n v="26"/>
    <n v="18"/>
    <n v="1715"/>
    <x v="3419"/>
  </r>
  <r>
    <x v="35"/>
    <n v="911"/>
    <n v="2016"/>
    <x v="1"/>
    <x v="2"/>
    <n v="400"/>
    <n v="6"/>
    <x v="3"/>
    <s v="all wheel drive"/>
    <n v="2"/>
    <s v="Luxury,High-Performance"/>
    <s v="Compact"/>
    <s v="Coupe"/>
    <n v="26"/>
    <n v="18"/>
    <n v="1715"/>
    <x v="3417"/>
  </r>
  <r>
    <x v="35"/>
    <n v="911"/>
    <n v="2016"/>
    <x v="1"/>
    <x v="2"/>
    <n v="400"/>
    <n v="6"/>
    <x v="3"/>
    <s v="all wheel drive"/>
    <n v="2"/>
    <s v="Luxury,High-Performance"/>
    <s v="Compact"/>
    <s v="Coupe"/>
    <n v="26"/>
    <n v="18"/>
    <n v="1715"/>
    <x v="3418"/>
  </r>
  <r>
    <x v="35"/>
    <n v="911"/>
    <n v="2016"/>
    <x v="1"/>
    <x v="2"/>
    <n v="400"/>
    <n v="6"/>
    <x v="3"/>
    <s v="all wheel drive"/>
    <n v="2"/>
    <s v="Luxury,High-Performance"/>
    <s v="Compact"/>
    <s v="Convertible"/>
    <n v="26"/>
    <n v="18"/>
    <n v="1715"/>
    <x v="3418"/>
  </r>
  <r>
    <x v="10"/>
    <s v="CLS-Class"/>
    <n v="2017"/>
    <x v="2"/>
    <x v="2"/>
    <n v="402"/>
    <n v="8"/>
    <x v="1"/>
    <s v="rear wheel drive"/>
    <n v="4"/>
    <s v="Luxury,High-Performance"/>
    <s v="Midsize"/>
    <s v="Sedan"/>
    <n v="26"/>
    <n v="18"/>
    <n v="617"/>
    <x v="3420"/>
  </r>
  <r>
    <x v="10"/>
    <s v="E-Class"/>
    <n v="2015"/>
    <x v="0"/>
    <x v="2"/>
    <n v="402"/>
    <n v="8"/>
    <x v="1"/>
    <s v="rear wheel drive"/>
    <n v="2"/>
    <s v="Luxury,High-Performance"/>
    <s v="Midsize"/>
    <s v="Coupe"/>
    <n v="26"/>
    <n v="18"/>
    <n v="617"/>
    <x v="933"/>
  </r>
  <r>
    <x v="10"/>
    <s v="E-Class"/>
    <n v="2016"/>
    <x v="1"/>
    <x v="2"/>
    <n v="402"/>
    <n v="8"/>
    <x v="1"/>
    <s v="rear wheel drive"/>
    <n v="2"/>
    <s v="Luxury,High-Performance"/>
    <s v="Midsize"/>
    <s v="Coupe"/>
    <n v="26"/>
    <n v="18"/>
    <n v="617"/>
    <x v="2590"/>
  </r>
  <r>
    <x v="10"/>
    <s v="E-Class"/>
    <n v="2017"/>
    <x v="2"/>
    <x v="2"/>
    <n v="402"/>
    <n v="8"/>
    <x v="1"/>
    <s v="rear wheel drive"/>
    <n v="2"/>
    <s v="Luxury,High-Performance"/>
    <s v="Midsize"/>
    <s v="Coupe"/>
    <n v="26"/>
    <n v="18"/>
    <n v="617"/>
    <x v="3421"/>
  </r>
  <r>
    <x v="31"/>
    <s v="CT6"/>
    <n v="2016"/>
    <x v="1"/>
    <x v="2"/>
    <n v="404"/>
    <n v="6"/>
    <x v="1"/>
    <s v="all wheel drive"/>
    <n v="4"/>
    <s v="Luxury,High-Performance"/>
    <s v="Large"/>
    <s v="Sedan"/>
    <n v="26"/>
    <n v="18"/>
    <n v="1624"/>
    <x v="3422"/>
  </r>
  <r>
    <x v="31"/>
    <s v="CT6"/>
    <n v="2016"/>
    <x v="1"/>
    <x v="2"/>
    <n v="404"/>
    <n v="6"/>
    <x v="1"/>
    <s v="all wheel drive"/>
    <n v="4"/>
    <s v="Luxury,High-Performance"/>
    <s v="Large"/>
    <s v="Sedan"/>
    <n v="26"/>
    <n v="18"/>
    <n v="1624"/>
    <x v="3423"/>
  </r>
  <r>
    <x v="31"/>
    <s v="CT6"/>
    <n v="2016"/>
    <x v="1"/>
    <x v="2"/>
    <n v="404"/>
    <n v="6"/>
    <x v="1"/>
    <s v="all wheel drive"/>
    <n v="4"/>
    <s v="Luxury,High-Performance"/>
    <s v="Large"/>
    <s v="Sedan"/>
    <n v="26"/>
    <n v="18"/>
    <n v="1624"/>
    <x v="3424"/>
  </r>
  <r>
    <x v="31"/>
    <s v="CT6"/>
    <n v="2017"/>
    <x v="2"/>
    <x v="2"/>
    <n v="404"/>
    <n v="6"/>
    <x v="1"/>
    <s v="all wheel drive"/>
    <n v="4"/>
    <s v="Luxury,High-Performance"/>
    <s v="Large"/>
    <s v="Sedan"/>
    <n v="26"/>
    <n v="18"/>
    <n v="1624"/>
    <x v="3424"/>
  </r>
  <r>
    <x v="31"/>
    <s v="CT6"/>
    <n v="2017"/>
    <x v="2"/>
    <x v="2"/>
    <n v="404"/>
    <n v="6"/>
    <x v="1"/>
    <s v="all wheel drive"/>
    <n v="4"/>
    <s v="Luxury,High-Performance"/>
    <s v="Large"/>
    <s v="Sedan"/>
    <n v="26"/>
    <n v="18"/>
    <n v="1624"/>
    <x v="3425"/>
  </r>
  <r>
    <x v="31"/>
    <s v="CT6"/>
    <n v="2017"/>
    <x v="2"/>
    <x v="2"/>
    <n v="404"/>
    <n v="6"/>
    <x v="1"/>
    <s v="all wheel drive"/>
    <n v="4"/>
    <s v="Luxury,High-Performance"/>
    <s v="Large"/>
    <s v="Sedan"/>
    <n v="26"/>
    <n v="18"/>
    <n v="1624"/>
    <x v="3426"/>
  </r>
  <r>
    <x v="35"/>
    <n v="911"/>
    <n v="2015"/>
    <x v="0"/>
    <x v="2"/>
    <n v="430"/>
    <n v="6"/>
    <x v="3"/>
    <s v="all wheel drive"/>
    <n v="2"/>
    <s v="Luxury,High-Performance"/>
    <s v="Compact"/>
    <s v="Convertible"/>
    <n v="25"/>
    <n v="18"/>
    <n v="1715"/>
    <x v="3427"/>
  </r>
  <r>
    <x v="35"/>
    <n v="911"/>
    <n v="2015"/>
    <x v="0"/>
    <x v="2"/>
    <n v="430"/>
    <n v="6"/>
    <x v="3"/>
    <s v="all wheel drive"/>
    <n v="2"/>
    <s v="Luxury,High-Performance"/>
    <s v="Compact"/>
    <s v="Coupe"/>
    <n v="26"/>
    <n v="18"/>
    <n v="1715"/>
    <x v="3428"/>
  </r>
  <r>
    <x v="35"/>
    <n v="911"/>
    <n v="2015"/>
    <x v="0"/>
    <x v="2"/>
    <n v="430"/>
    <n v="6"/>
    <x v="3"/>
    <s v="rear wheel drive"/>
    <n v="2"/>
    <s v="Luxury,High-Performance"/>
    <s v="Compact"/>
    <s v="Coupe"/>
    <n v="26"/>
    <n v="18"/>
    <n v="1715"/>
    <x v="3429"/>
  </r>
  <r>
    <x v="35"/>
    <n v="911"/>
    <n v="2015"/>
    <x v="0"/>
    <x v="2"/>
    <n v="430"/>
    <n v="6"/>
    <x v="3"/>
    <s v="rear wheel drive"/>
    <n v="2"/>
    <s v="Luxury,High-Performance"/>
    <s v="Compact"/>
    <s v="Convertible"/>
    <n v="25"/>
    <n v="18"/>
    <n v="1715"/>
    <x v="3430"/>
  </r>
  <r>
    <x v="35"/>
    <n v="911"/>
    <n v="2016"/>
    <x v="1"/>
    <x v="2"/>
    <n v="430"/>
    <n v="6"/>
    <x v="3"/>
    <s v="all wheel drive"/>
    <n v="2"/>
    <s v="Luxury,High-Performance"/>
    <s v="Compact"/>
    <s v="Coupe"/>
    <n v="26"/>
    <n v="18"/>
    <n v="1715"/>
    <x v="3428"/>
  </r>
  <r>
    <x v="35"/>
    <n v="911"/>
    <n v="2016"/>
    <x v="1"/>
    <x v="2"/>
    <n v="430"/>
    <n v="6"/>
    <x v="3"/>
    <s v="rear wheel drive"/>
    <n v="2"/>
    <s v="Luxury,High-Performance"/>
    <s v="Compact"/>
    <s v="Convertible"/>
    <n v="25"/>
    <n v="18"/>
    <n v="1715"/>
    <x v="3430"/>
  </r>
  <r>
    <x v="35"/>
    <n v="911"/>
    <n v="2016"/>
    <x v="1"/>
    <x v="2"/>
    <n v="430"/>
    <n v="6"/>
    <x v="3"/>
    <s v="all wheel drive"/>
    <n v="2"/>
    <s v="Luxury,High-Performance"/>
    <s v="Compact"/>
    <s v="Convertible"/>
    <n v="25"/>
    <n v="18"/>
    <n v="1715"/>
    <x v="3427"/>
  </r>
  <r>
    <x v="35"/>
    <n v="911"/>
    <n v="2016"/>
    <x v="1"/>
    <x v="2"/>
    <n v="430"/>
    <n v="6"/>
    <x v="3"/>
    <s v="all wheel drive"/>
    <n v="2"/>
    <s v="Luxury,High-Performance"/>
    <s v="Compact"/>
    <s v="Coupe"/>
    <n v="26"/>
    <n v="18"/>
    <n v="1715"/>
    <x v="3427"/>
  </r>
  <r>
    <x v="35"/>
    <n v="911"/>
    <n v="2016"/>
    <x v="1"/>
    <x v="2"/>
    <n v="430"/>
    <n v="6"/>
    <x v="3"/>
    <s v="rear wheel drive"/>
    <n v="2"/>
    <s v="Luxury,High-Performance"/>
    <s v="Compact"/>
    <s v="Coupe"/>
    <n v="26"/>
    <n v="18"/>
    <n v="1715"/>
    <x v="3429"/>
  </r>
  <r>
    <x v="10"/>
    <s v="S-Class"/>
    <n v="2017"/>
    <x v="2"/>
    <x v="2"/>
    <n v="449"/>
    <n v="8"/>
    <x v="1"/>
    <s v="rear wheel drive"/>
    <n v="4"/>
    <s v="Luxury,High-Performance"/>
    <s v="Large"/>
    <s v="Sedan"/>
    <n v="26"/>
    <n v="18"/>
    <n v="617"/>
    <x v="3431"/>
  </r>
  <r>
    <x v="19"/>
    <s v="A8"/>
    <n v="2016"/>
    <x v="1"/>
    <x v="2"/>
    <n v="450"/>
    <n v="8"/>
    <x v="1"/>
    <s v="all wheel drive"/>
    <n v="4"/>
    <s v="Luxury,High-Performance"/>
    <s v="Large"/>
    <s v="Sedan"/>
    <n v="29"/>
    <n v="18"/>
    <n v="3105"/>
    <x v="3432"/>
  </r>
  <r>
    <x v="19"/>
    <s v="A8"/>
    <n v="2017"/>
    <x v="2"/>
    <x v="2"/>
    <n v="450"/>
    <n v="8"/>
    <x v="1"/>
    <s v="all wheel drive"/>
    <n v="4"/>
    <s v="Luxury,High-Performance"/>
    <s v="Large"/>
    <s v="Sedan"/>
    <n v="29"/>
    <n v="18"/>
    <n v="3105"/>
    <x v="3433"/>
  </r>
  <r>
    <x v="19"/>
    <s v="S6"/>
    <n v="2016"/>
    <x v="1"/>
    <x v="2"/>
    <n v="450"/>
    <n v="8"/>
    <x v="2"/>
    <s v="all wheel drive"/>
    <n v="4"/>
    <s v="Factory Tuner,Luxury,High-Performance"/>
    <s v="Midsize"/>
    <s v="Sedan"/>
    <n v="27"/>
    <n v="18"/>
    <n v="3105"/>
    <x v="3434"/>
  </r>
  <r>
    <x v="19"/>
    <s v="S6"/>
    <n v="2016"/>
    <x v="1"/>
    <x v="2"/>
    <n v="450"/>
    <n v="8"/>
    <x v="2"/>
    <s v="all wheel drive"/>
    <n v="4"/>
    <s v="Factory Tuner,Luxury,High-Performance"/>
    <s v="Midsize"/>
    <s v="Sedan"/>
    <n v="27"/>
    <n v="18"/>
    <n v="3105"/>
    <x v="3435"/>
  </r>
  <r>
    <x v="19"/>
    <s v="S6"/>
    <n v="2017"/>
    <x v="2"/>
    <x v="2"/>
    <n v="450"/>
    <n v="8"/>
    <x v="2"/>
    <s v="all wheel drive"/>
    <n v="4"/>
    <s v="Factory Tuner,Luxury,High-Performance"/>
    <s v="Midsize"/>
    <s v="Sedan"/>
    <n v="27"/>
    <n v="18"/>
    <n v="3105"/>
    <x v="3436"/>
  </r>
  <r>
    <x v="19"/>
    <s v="S6"/>
    <n v="2017"/>
    <x v="2"/>
    <x v="2"/>
    <n v="450"/>
    <n v="8"/>
    <x v="2"/>
    <s v="all wheel drive"/>
    <n v="4"/>
    <s v="Factory Tuner,Luxury,High-Performance"/>
    <s v="Midsize"/>
    <s v="Sedan"/>
    <n v="27"/>
    <n v="18"/>
    <n v="3105"/>
    <x v="3434"/>
  </r>
  <r>
    <x v="10"/>
    <s v="C-Class"/>
    <n v="2015"/>
    <x v="0"/>
    <x v="2"/>
    <n v="469"/>
    <n v="8"/>
    <x v="1"/>
    <s v="rear wheel drive"/>
    <n v="4"/>
    <s v="Factory Tuner,Luxury,High-Performance"/>
    <s v="Midsize"/>
    <s v="Sedan"/>
    <n v="25"/>
    <n v="18"/>
    <n v="617"/>
    <x v="1327"/>
  </r>
  <r>
    <x v="10"/>
    <s v="C-Class"/>
    <n v="2016"/>
    <x v="1"/>
    <x v="2"/>
    <n v="469"/>
    <n v="8"/>
    <x v="1"/>
    <s v="rear wheel drive"/>
    <n v="4"/>
    <s v="Factory Tuner,Luxury,High-Performance"/>
    <s v="Midsize"/>
    <s v="Sedan"/>
    <n v="25"/>
    <n v="18"/>
    <n v="617"/>
    <x v="3437"/>
  </r>
  <r>
    <x v="10"/>
    <s v="C-Class"/>
    <n v="2017"/>
    <x v="2"/>
    <x v="2"/>
    <n v="469"/>
    <n v="8"/>
    <x v="1"/>
    <s v="rear wheel drive"/>
    <n v="4"/>
    <s v="Factory Tuner,Luxury,High-Performance"/>
    <s v="Midsize"/>
    <s v="Sedan"/>
    <n v="24"/>
    <n v="18"/>
    <n v="617"/>
    <x v="3438"/>
  </r>
  <r>
    <x v="10"/>
    <s v="C-Class"/>
    <n v="2015"/>
    <x v="0"/>
    <x v="2"/>
    <n v="503"/>
    <n v="8"/>
    <x v="1"/>
    <s v="rear wheel drive"/>
    <n v="4"/>
    <s v="Factory Tuner,Luxury,High-Performance"/>
    <s v="Midsize"/>
    <s v="Sedan"/>
    <n v="25"/>
    <n v="18"/>
    <n v="617"/>
    <x v="3439"/>
  </r>
  <r>
    <x v="10"/>
    <s v="C-Class"/>
    <n v="2016"/>
    <x v="1"/>
    <x v="2"/>
    <n v="503"/>
    <n v="8"/>
    <x v="1"/>
    <s v="rear wheel drive"/>
    <n v="4"/>
    <s v="Factory Tuner,Luxury,High-Performance"/>
    <s v="Midsize"/>
    <s v="Sedan"/>
    <n v="25"/>
    <n v="18"/>
    <n v="617"/>
    <x v="3440"/>
  </r>
  <r>
    <x v="10"/>
    <s v="C-Class"/>
    <n v="2017"/>
    <x v="2"/>
    <x v="2"/>
    <n v="503"/>
    <n v="8"/>
    <x v="1"/>
    <s v="rear wheel drive"/>
    <n v="4"/>
    <s v="Factory Tuner,Luxury,High-Performance"/>
    <s v="Midsize"/>
    <s v="Sedan"/>
    <n v="24"/>
    <n v="18"/>
    <n v="617"/>
    <x v="3441"/>
  </r>
  <r>
    <x v="26"/>
    <n v="940"/>
    <n v="1993"/>
    <x v="17"/>
    <x v="1"/>
    <n v="114"/>
    <n v="4"/>
    <x v="1"/>
    <s v="rear wheel drive"/>
    <n v="4"/>
    <s v="Luxury"/>
    <s v="Midsize"/>
    <s v="Sedan"/>
    <n v="25"/>
    <n v="17"/>
    <n v="870"/>
    <x v="176"/>
  </r>
  <r>
    <x v="26"/>
    <n v="940"/>
    <n v="1993"/>
    <x v="17"/>
    <x v="1"/>
    <n v="114"/>
    <n v="4"/>
    <x v="1"/>
    <s v="rear wheel drive"/>
    <n v="4"/>
    <s v="Luxury"/>
    <s v="Midsize"/>
    <s v="Wagon"/>
    <n v="25"/>
    <n v="17"/>
    <n v="870"/>
    <x v="176"/>
  </r>
  <r>
    <x v="26"/>
    <n v="940"/>
    <n v="1994"/>
    <x v="23"/>
    <x v="1"/>
    <n v="114"/>
    <n v="4"/>
    <x v="1"/>
    <s v="rear wheel drive"/>
    <n v="4"/>
    <s v="Luxury"/>
    <s v="Midsize"/>
    <s v="Sedan"/>
    <n v="24"/>
    <n v="17"/>
    <n v="870"/>
    <x v="176"/>
  </r>
  <r>
    <x v="26"/>
    <n v="940"/>
    <n v="1994"/>
    <x v="23"/>
    <x v="1"/>
    <n v="114"/>
    <n v="4"/>
    <x v="1"/>
    <s v="rear wheel drive"/>
    <n v="4"/>
    <s v="Luxury"/>
    <s v="Midsize"/>
    <s v="Wagon"/>
    <n v="24"/>
    <n v="17"/>
    <n v="870"/>
    <x v="176"/>
  </r>
  <r>
    <x v="26"/>
    <n v="940"/>
    <n v="1995"/>
    <x v="14"/>
    <x v="1"/>
    <n v="114"/>
    <n v="4"/>
    <x v="1"/>
    <s v="rear wheel drive"/>
    <n v="4"/>
    <s v="Luxury"/>
    <s v="Midsize"/>
    <s v="Sedan"/>
    <n v="24"/>
    <n v="17"/>
    <n v="870"/>
    <x v="176"/>
  </r>
  <r>
    <x v="22"/>
    <s v="Ram 50 Pickup"/>
    <n v="1992"/>
    <x v="16"/>
    <x v="1"/>
    <n v="115"/>
    <n v="4"/>
    <x v="3"/>
    <s v="rear wheel drive"/>
    <n v="2"/>
    <s v="N/A"/>
    <s v="Compact"/>
    <s v="Regular Cab Pickup"/>
    <n v="22"/>
    <n v="17"/>
    <n v="1851"/>
    <x v="176"/>
  </r>
  <r>
    <x v="22"/>
    <s v="Ram 50 Pickup"/>
    <n v="1991"/>
    <x v="8"/>
    <x v="1"/>
    <n v="116"/>
    <n v="4"/>
    <x v="3"/>
    <s v="rear wheel drive"/>
    <n v="2"/>
    <s v="N/A"/>
    <s v="Compact"/>
    <s v="Extended Cab Pickup"/>
    <n v="22"/>
    <n v="17"/>
    <n v="1851"/>
    <x v="176"/>
  </r>
  <r>
    <x v="22"/>
    <s v="Ram 50 Pickup"/>
    <n v="1991"/>
    <x v="8"/>
    <x v="1"/>
    <n v="116"/>
    <n v="4"/>
    <x v="3"/>
    <s v="rear wheel drive"/>
    <n v="2"/>
    <s v="N/A"/>
    <s v="Compact"/>
    <s v="Regular Cab Pickup"/>
    <n v="22"/>
    <n v="17"/>
    <n v="1851"/>
    <x v="176"/>
  </r>
  <r>
    <x v="22"/>
    <s v="Ram 50 Pickup"/>
    <n v="1991"/>
    <x v="8"/>
    <x v="1"/>
    <n v="116"/>
    <n v="4"/>
    <x v="3"/>
    <s v="four wheel drive"/>
    <n v="2"/>
    <s v="N/A"/>
    <s v="Compact"/>
    <s v="Regular Cab Pickup"/>
    <n v="20"/>
    <n v="17"/>
    <n v="1851"/>
    <x v="176"/>
  </r>
  <r>
    <x v="22"/>
    <s v="Ram 50 Pickup"/>
    <n v="1992"/>
    <x v="16"/>
    <x v="1"/>
    <n v="116"/>
    <n v="4"/>
    <x v="3"/>
    <s v="four wheel drive"/>
    <n v="2"/>
    <s v="N/A"/>
    <s v="Compact"/>
    <s v="Regular Cab Pickup"/>
    <n v="20"/>
    <n v="17"/>
    <n v="1851"/>
    <x v="176"/>
  </r>
  <r>
    <x v="22"/>
    <s v="Ram 50 Pickup"/>
    <n v="1992"/>
    <x v="16"/>
    <x v="1"/>
    <n v="116"/>
    <n v="4"/>
    <x v="3"/>
    <s v="rear wheel drive"/>
    <n v="2"/>
    <s v="N/A"/>
    <s v="Compact"/>
    <s v="Regular Cab Pickup"/>
    <n v="22"/>
    <n v="17"/>
    <n v="1851"/>
    <x v="176"/>
  </r>
  <r>
    <x v="22"/>
    <s v="Ram 50 Pickup"/>
    <n v="1993"/>
    <x v="17"/>
    <x v="1"/>
    <n v="116"/>
    <n v="4"/>
    <x v="3"/>
    <s v="rear wheel drive"/>
    <n v="2"/>
    <s v="N/A"/>
    <s v="Compact"/>
    <s v="Regular Cab Pickup"/>
    <n v="22"/>
    <n v="17"/>
    <n v="1851"/>
    <x v="176"/>
  </r>
  <r>
    <x v="22"/>
    <s v="Ram 50 Pickup"/>
    <n v="1993"/>
    <x v="17"/>
    <x v="1"/>
    <n v="116"/>
    <n v="4"/>
    <x v="3"/>
    <s v="four wheel drive"/>
    <n v="2"/>
    <s v="N/A"/>
    <s v="Compact"/>
    <s v="Regular Cab Pickup"/>
    <n v="20"/>
    <n v="17"/>
    <n v="1851"/>
    <x v="176"/>
  </r>
  <r>
    <x v="11"/>
    <s v="Pickup"/>
    <n v="1993"/>
    <x v="17"/>
    <x v="1"/>
    <n v="116"/>
    <n v="4"/>
    <x v="3"/>
    <s v="four wheel drive"/>
    <n v="2"/>
    <s v="N/A"/>
    <s v="Compact"/>
    <s v="Extended Cab Pickup"/>
    <n v="20"/>
    <n v="17"/>
    <n v="2031"/>
    <x v="537"/>
  </r>
  <r>
    <x v="11"/>
    <s v="Pickup"/>
    <n v="1993"/>
    <x v="17"/>
    <x v="1"/>
    <n v="116"/>
    <n v="4"/>
    <x v="3"/>
    <s v="four wheel drive"/>
    <n v="2"/>
    <s v="N/A"/>
    <s v="Compact"/>
    <s v="Regular Cab Pickup"/>
    <n v="20"/>
    <n v="17"/>
    <n v="2031"/>
    <x v="3442"/>
  </r>
  <r>
    <x v="11"/>
    <s v="Pickup"/>
    <n v="1994"/>
    <x v="23"/>
    <x v="1"/>
    <n v="116"/>
    <n v="4"/>
    <x v="3"/>
    <s v="four wheel drive"/>
    <n v="2"/>
    <s v="N/A"/>
    <s v="Compact"/>
    <s v="Extended Cab Pickup"/>
    <n v="20"/>
    <n v="17"/>
    <n v="2031"/>
    <x v="3443"/>
  </r>
  <r>
    <x v="11"/>
    <s v="Pickup"/>
    <n v="1994"/>
    <x v="23"/>
    <x v="1"/>
    <n v="116"/>
    <n v="4"/>
    <x v="3"/>
    <s v="four wheel drive"/>
    <n v="2"/>
    <s v="N/A"/>
    <s v="Compact"/>
    <s v="Regular Cab Pickup"/>
    <n v="20"/>
    <n v="17"/>
    <n v="2031"/>
    <x v="3047"/>
  </r>
  <r>
    <x v="11"/>
    <s v="Pickup"/>
    <n v="1995"/>
    <x v="14"/>
    <x v="1"/>
    <n v="116"/>
    <n v="4"/>
    <x v="3"/>
    <s v="four wheel drive"/>
    <n v="2"/>
    <s v="N/A"/>
    <s v="Compact"/>
    <s v="Extended Cab Pickup"/>
    <n v="20"/>
    <n v="17"/>
    <n v="2031"/>
    <x v="3444"/>
  </r>
  <r>
    <x v="11"/>
    <s v="Pickup"/>
    <n v="1995"/>
    <x v="14"/>
    <x v="1"/>
    <n v="116"/>
    <n v="4"/>
    <x v="3"/>
    <s v="four wheel drive"/>
    <n v="2"/>
    <s v="N/A"/>
    <s v="Compact"/>
    <s v="Regular Cab Pickup"/>
    <n v="20"/>
    <n v="17"/>
    <n v="2031"/>
    <x v="3445"/>
  </r>
  <r>
    <x v="2"/>
    <s v="Lumina Minivan"/>
    <n v="1994"/>
    <x v="23"/>
    <x v="1"/>
    <n v="120"/>
    <n v="6"/>
    <x v="1"/>
    <s v="front wheel drive"/>
    <n v="3"/>
    <s v="N/A"/>
    <s v="Compact"/>
    <s v="Passenger Minivan"/>
    <n v="21"/>
    <n v="17"/>
    <n v="1385"/>
    <x v="176"/>
  </r>
  <r>
    <x v="2"/>
    <s v="Lumina Minivan"/>
    <n v="1994"/>
    <x v="23"/>
    <x v="1"/>
    <n v="120"/>
    <n v="6"/>
    <x v="1"/>
    <s v="front wheel drive"/>
    <n v="3"/>
    <s v="N/A"/>
    <s v="Compact"/>
    <s v="Cargo Minivan"/>
    <n v="21"/>
    <n v="17"/>
    <n v="1385"/>
    <x v="176"/>
  </r>
  <r>
    <x v="2"/>
    <s v="Lumina Minivan"/>
    <n v="1995"/>
    <x v="14"/>
    <x v="1"/>
    <n v="120"/>
    <n v="6"/>
    <x v="1"/>
    <s v="front wheel drive"/>
    <n v="3"/>
    <s v="N/A"/>
    <s v="Compact"/>
    <s v="Passenger Minivan"/>
    <n v="21"/>
    <n v="17"/>
    <n v="1385"/>
    <x v="176"/>
  </r>
  <r>
    <x v="2"/>
    <s v="Lumina Minivan"/>
    <n v="1995"/>
    <x v="14"/>
    <x v="1"/>
    <n v="120"/>
    <n v="6"/>
    <x v="1"/>
    <s v="front wheel drive"/>
    <n v="3"/>
    <s v="N/A"/>
    <s v="Compact"/>
    <s v="Cargo Minivan"/>
    <n v="21"/>
    <n v="17"/>
    <n v="1385"/>
    <x v="176"/>
  </r>
  <r>
    <x v="2"/>
    <s v="S-10"/>
    <n v="2002"/>
    <x v="27"/>
    <x v="6"/>
    <n v="120"/>
    <n v="4"/>
    <x v="1"/>
    <s v="rear wheel drive"/>
    <n v="3"/>
    <s v="Flex Fuel"/>
    <s v="Compact"/>
    <s v="Extended Cab Pickup"/>
    <n v="23"/>
    <n v="17"/>
    <n v="1385"/>
    <x v="3446"/>
  </r>
  <r>
    <x v="2"/>
    <s v="S-10"/>
    <n v="2002"/>
    <x v="27"/>
    <x v="6"/>
    <n v="120"/>
    <n v="4"/>
    <x v="1"/>
    <s v="rear wheel drive"/>
    <n v="3"/>
    <s v="Flex Fuel"/>
    <s v="Compact"/>
    <s v="Extended Cab Pickup"/>
    <n v="23"/>
    <n v="17"/>
    <n v="1385"/>
    <x v="3447"/>
  </r>
  <r>
    <x v="2"/>
    <s v="S-10"/>
    <n v="2002"/>
    <x v="27"/>
    <x v="6"/>
    <n v="120"/>
    <n v="4"/>
    <x v="1"/>
    <s v="rear wheel drive"/>
    <n v="2"/>
    <s v="Flex Fuel"/>
    <s v="Compact"/>
    <s v="Regular Cab Pickup"/>
    <n v="23"/>
    <n v="17"/>
    <n v="1385"/>
    <x v="3448"/>
  </r>
  <r>
    <x v="2"/>
    <s v="S-10"/>
    <n v="2002"/>
    <x v="27"/>
    <x v="6"/>
    <n v="120"/>
    <n v="4"/>
    <x v="1"/>
    <s v="rear wheel drive"/>
    <n v="2"/>
    <s v="Flex Fuel"/>
    <s v="Compact"/>
    <s v="Regular Cab Pickup"/>
    <n v="23"/>
    <n v="17"/>
    <n v="1385"/>
    <x v="3449"/>
  </r>
  <r>
    <x v="2"/>
    <s v="S-10"/>
    <n v="2002"/>
    <x v="27"/>
    <x v="6"/>
    <n v="120"/>
    <n v="4"/>
    <x v="1"/>
    <s v="rear wheel drive"/>
    <n v="2"/>
    <s v="Flex Fuel"/>
    <s v="Compact"/>
    <s v="Regular Cab Pickup"/>
    <n v="23"/>
    <n v="17"/>
    <n v="1385"/>
    <x v="3450"/>
  </r>
  <r>
    <x v="2"/>
    <s v="S-10"/>
    <n v="2003"/>
    <x v="18"/>
    <x v="6"/>
    <n v="120"/>
    <n v="4"/>
    <x v="1"/>
    <s v="rear wheel drive"/>
    <n v="2"/>
    <s v="Flex Fuel"/>
    <s v="Compact"/>
    <s v="Regular Cab Pickup"/>
    <n v="23"/>
    <n v="17"/>
    <n v="1385"/>
    <x v="1418"/>
  </r>
  <r>
    <x v="2"/>
    <s v="S-10"/>
    <n v="2003"/>
    <x v="18"/>
    <x v="6"/>
    <n v="120"/>
    <n v="4"/>
    <x v="1"/>
    <s v="rear wheel drive"/>
    <n v="2"/>
    <s v="Flex Fuel"/>
    <s v="Compact"/>
    <s v="Regular Cab Pickup"/>
    <n v="23"/>
    <n v="17"/>
    <n v="1385"/>
    <x v="674"/>
  </r>
  <r>
    <x v="30"/>
    <s v="Sonoma"/>
    <n v="2002"/>
    <x v="27"/>
    <x v="6"/>
    <n v="120"/>
    <n v="4"/>
    <x v="1"/>
    <s v="rear wheel drive"/>
    <n v="3"/>
    <s v="Flex Fuel"/>
    <s v="Compact"/>
    <s v="Extended Cab Pickup"/>
    <n v="23"/>
    <n v="17"/>
    <n v="549"/>
    <x v="3451"/>
  </r>
  <r>
    <x v="30"/>
    <s v="Sonoma"/>
    <n v="2002"/>
    <x v="27"/>
    <x v="6"/>
    <n v="120"/>
    <n v="4"/>
    <x v="1"/>
    <s v="rear wheel drive"/>
    <n v="2"/>
    <s v="Flex Fuel"/>
    <s v="Compact"/>
    <s v="Regular Cab Pickup"/>
    <n v="23"/>
    <n v="17"/>
    <n v="549"/>
    <x v="3452"/>
  </r>
  <r>
    <x v="30"/>
    <s v="Sonoma"/>
    <n v="2002"/>
    <x v="27"/>
    <x v="6"/>
    <n v="120"/>
    <n v="4"/>
    <x v="1"/>
    <s v="rear wheel drive"/>
    <n v="2"/>
    <s v="Flex Fuel"/>
    <s v="Compact"/>
    <s v="Regular Cab Pickup"/>
    <n v="23"/>
    <n v="17"/>
    <n v="549"/>
    <x v="3453"/>
  </r>
  <r>
    <x v="30"/>
    <s v="Sonoma"/>
    <n v="2003"/>
    <x v="18"/>
    <x v="6"/>
    <n v="120"/>
    <n v="4"/>
    <x v="1"/>
    <s v="rear wheel drive"/>
    <n v="2"/>
    <s v="Flex Fuel"/>
    <s v="Compact"/>
    <s v="Regular Cab Pickup"/>
    <n v="23"/>
    <n v="17"/>
    <n v="549"/>
    <x v="674"/>
  </r>
  <r>
    <x v="30"/>
    <s v="Sonoma"/>
    <n v="2003"/>
    <x v="18"/>
    <x v="6"/>
    <n v="120"/>
    <n v="4"/>
    <x v="1"/>
    <s v="rear wheel drive"/>
    <n v="2"/>
    <s v="Flex Fuel"/>
    <s v="Compact"/>
    <s v="Regular Cab Pickup"/>
    <n v="23"/>
    <n v="17"/>
    <n v="549"/>
    <x v="359"/>
  </r>
  <r>
    <x v="29"/>
    <s v="Cutlass Ciera"/>
    <n v="1994"/>
    <x v="23"/>
    <x v="1"/>
    <n v="120"/>
    <n v="6"/>
    <x v="1"/>
    <s v="front wheel drive"/>
    <n v="4"/>
    <s v="N/A"/>
    <s v="Midsize"/>
    <s v="Sedan"/>
    <n v="26"/>
    <n v="17"/>
    <n v="26"/>
    <x v="176"/>
  </r>
  <r>
    <x v="2"/>
    <s v="Celebrity"/>
    <n v="1990"/>
    <x v="7"/>
    <x v="1"/>
    <n v="135"/>
    <n v="6"/>
    <x v="1"/>
    <s v="front wheel drive"/>
    <n v="4"/>
    <s v="N/A"/>
    <s v="Midsize"/>
    <s v="Wagon"/>
    <n v="27"/>
    <n v="17"/>
    <n v="1385"/>
    <x v="176"/>
  </r>
  <r>
    <x v="3"/>
    <s v="Expo"/>
    <n v="1993"/>
    <x v="17"/>
    <x v="1"/>
    <n v="136"/>
    <n v="4"/>
    <x v="3"/>
    <s v="four wheel drive"/>
    <n v="4"/>
    <s v="Hatchback"/>
    <s v="Compact"/>
    <s v="4dr Hatchback"/>
    <n v="22"/>
    <n v="17"/>
    <n v="436"/>
    <x v="176"/>
  </r>
  <r>
    <x v="3"/>
    <s v="Expo"/>
    <n v="1995"/>
    <x v="14"/>
    <x v="1"/>
    <n v="136"/>
    <n v="4"/>
    <x v="1"/>
    <s v="four wheel drive"/>
    <n v="4"/>
    <s v="Hatchback"/>
    <s v="Compact"/>
    <s v="4dr Hatchback"/>
    <n v="21"/>
    <n v="17"/>
    <n v="436"/>
    <x v="176"/>
  </r>
  <r>
    <x v="3"/>
    <s v="Expo"/>
    <n v="1993"/>
    <x v="17"/>
    <x v="1"/>
    <n v="136"/>
    <n v="4"/>
    <x v="3"/>
    <s v="four wheel drive"/>
    <n v="2"/>
    <s v="Hatchback"/>
    <s v="Compact"/>
    <s v="2dr Hatchback"/>
    <n v="22"/>
    <n v="17"/>
    <n v="436"/>
    <x v="176"/>
  </r>
  <r>
    <x v="4"/>
    <s v="Axxess"/>
    <n v="1990"/>
    <x v="7"/>
    <x v="1"/>
    <n v="138"/>
    <n v="4"/>
    <x v="3"/>
    <s v="four wheel drive"/>
    <n v="3"/>
    <s v="N/A"/>
    <s v="Compact"/>
    <s v="Passenger Minivan"/>
    <n v="22"/>
    <n v="17"/>
    <n v="2009"/>
    <x v="176"/>
  </r>
  <r>
    <x v="25"/>
    <n v="6000"/>
    <n v="1990"/>
    <x v="7"/>
    <x v="1"/>
    <n v="140"/>
    <n v="6"/>
    <x v="1"/>
    <s v="front wheel drive"/>
    <n v="4"/>
    <s v="N/A"/>
    <s v="Midsize"/>
    <s v="Sedan"/>
    <n v="27"/>
    <n v="17"/>
    <n v="210"/>
    <x v="176"/>
  </r>
  <r>
    <x v="25"/>
    <n v="6000"/>
    <n v="1990"/>
    <x v="7"/>
    <x v="1"/>
    <n v="140"/>
    <n v="6"/>
    <x v="1"/>
    <s v="front wheel drive"/>
    <n v="4"/>
    <s v="N/A"/>
    <s v="Midsize"/>
    <s v="Wagon"/>
    <n v="27"/>
    <n v="17"/>
    <n v="210"/>
    <x v="176"/>
  </r>
  <r>
    <x v="25"/>
    <n v="6000"/>
    <n v="1990"/>
    <x v="7"/>
    <x v="1"/>
    <n v="140"/>
    <n v="6"/>
    <x v="1"/>
    <s v="all wheel drive"/>
    <n v="4"/>
    <s v="N/A"/>
    <s v="Midsize"/>
    <s v="Sedan"/>
    <n v="27"/>
    <n v="17"/>
    <n v="210"/>
    <x v="176"/>
  </r>
  <r>
    <x v="25"/>
    <n v="6000"/>
    <n v="1991"/>
    <x v="8"/>
    <x v="1"/>
    <n v="140"/>
    <n v="6"/>
    <x v="1"/>
    <s v="front wheel drive"/>
    <n v="4"/>
    <s v="N/A"/>
    <s v="Midsize"/>
    <s v="Wagon"/>
    <n v="28"/>
    <n v="17"/>
    <n v="210"/>
    <x v="176"/>
  </r>
  <r>
    <x v="25"/>
    <n v="6000"/>
    <n v="1991"/>
    <x v="8"/>
    <x v="1"/>
    <n v="140"/>
    <n v="6"/>
    <x v="1"/>
    <s v="front wheel drive"/>
    <n v="4"/>
    <s v="N/A"/>
    <s v="Midsize"/>
    <s v="Sedan"/>
    <n v="28"/>
    <n v="17"/>
    <n v="210"/>
    <x v="176"/>
  </r>
  <r>
    <x v="25"/>
    <s v="Sunbird"/>
    <n v="1992"/>
    <x v="16"/>
    <x v="1"/>
    <n v="140"/>
    <n v="6"/>
    <x v="3"/>
    <s v="front wheel drive"/>
    <n v="2"/>
    <s v="N/A"/>
    <s v="Compact"/>
    <s v="Coupe"/>
    <n v="26"/>
    <n v="17"/>
    <n v="210"/>
    <x v="176"/>
  </r>
  <r>
    <x v="25"/>
    <s v="Sunbird"/>
    <n v="1993"/>
    <x v="17"/>
    <x v="1"/>
    <n v="140"/>
    <n v="6"/>
    <x v="3"/>
    <s v="front wheel drive"/>
    <n v="2"/>
    <s v="N/A"/>
    <s v="Compact"/>
    <s v="Coupe"/>
    <n v="26"/>
    <n v="17"/>
    <n v="210"/>
    <x v="176"/>
  </r>
  <r>
    <x v="25"/>
    <s v="Sunbird"/>
    <n v="1994"/>
    <x v="23"/>
    <x v="1"/>
    <n v="140"/>
    <n v="6"/>
    <x v="3"/>
    <s v="front wheel drive"/>
    <n v="2"/>
    <s v="N/A"/>
    <s v="Compact"/>
    <s v="Coupe"/>
    <n v="26"/>
    <n v="17"/>
    <n v="210"/>
    <x v="176"/>
  </r>
  <r>
    <x v="28"/>
    <s v="Le Baron"/>
    <n v="1993"/>
    <x v="17"/>
    <x v="1"/>
    <n v="141"/>
    <n v="6"/>
    <x v="3"/>
    <s v="front wheel drive"/>
    <n v="2"/>
    <s v="N/A"/>
    <s v="Compact"/>
    <s v="Coupe"/>
    <n v="26"/>
    <n v="17"/>
    <n v="1013"/>
    <x v="176"/>
  </r>
  <r>
    <x v="28"/>
    <s v="Le Baron"/>
    <n v="1993"/>
    <x v="17"/>
    <x v="1"/>
    <n v="141"/>
    <n v="6"/>
    <x v="3"/>
    <s v="front wheel drive"/>
    <n v="2"/>
    <s v="N/A"/>
    <s v="Compact"/>
    <s v="Convertible"/>
    <n v="24"/>
    <n v="17"/>
    <n v="1013"/>
    <x v="176"/>
  </r>
  <r>
    <x v="22"/>
    <s v="Daytona"/>
    <n v="1991"/>
    <x v="8"/>
    <x v="1"/>
    <n v="141"/>
    <n v="6"/>
    <x v="3"/>
    <s v="front wheel drive"/>
    <n v="2"/>
    <s v="Hatchback"/>
    <s v="Compact"/>
    <s v="2dr Hatchback"/>
    <n v="25"/>
    <n v="17"/>
    <n v="1851"/>
    <x v="176"/>
  </r>
  <r>
    <x v="22"/>
    <s v="Daytona"/>
    <n v="1992"/>
    <x v="16"/>
    <x v="1"/>
    <n v="141"/>
    <n v="6"/>
    <x v="3"/>
    <s v="front wheel drive"/>
    <n v="2"/>
    <s v="Hatchback"/>
    <s v="Compact"/>
    <s v="2dr Hatchback"/>
    <n v="26"/>
    <n v="17"/>
    <n v="1851"/>
    <x v="176"/>
  </r>
  <r>
    <x v="22"/>
    <s v="Daytona"/>
    <n v="1993"/>
    <x v="17"/>
    <x v="1"/>
    <n v="141"/>
    <n v="6"/>
    <x v="3"/>
    <s v="front wheel drive"/>
    <n v="2"/>
    <s v="Hatchback"/>
    <s v="Compact"/>
    <s v="2dr Hatchback"/>
    <n v="25"/>
    <n v="17"/>
    <n v="1851"/>
    <x v="176"/>
  </r>
  <r>
    <x v="17"/>
    <s v="Truck"/>
    <n v="2003"/>
    <x v="18"/>
    <x v="1"/>
    <n v="147"/>
    <n v="6"/>
    <x v="3"/>
    <s v="rear wheel drive"/>
    <n v="4"/>
    <s v="N/A"/>
    <s v="Compact"/>
    <s v="Extended Cab Pickup"/>
    <n v="21"/>
    <n v="17"/>
    <n v="586"/>
    <x v="976"/>
  </r>
  <r>
    <x v="17"/>
    <s v="Truck"/>
    <n v="2002"/>
    <x v="27"/>
    <x v="1"/>
    <n v="147"/>
    <n v="6"/>
    <x v="3"/>
    <s v="rear wheel drive"/>
    <n v="2"/>
    <s v="N/A"/>
    <s v="Compact"/>
    <s v="Extended Cab Pickup"/>
    <n v="21"/>
    <n v="17"/>
    <n v="586"/>
    <x v="708"/>
  </r>
  <r>
    <x v="17"/>
    <s v="Truck"/>
    <n v="2002"/>
    <x v="27"/>
    <x v="1"/>
    <n v="147"/>
    <n v="6"/>
    <x v="3"/>
    <s v="rear wheel drive"/>
    <n v="2"/>
    <s v="N/A"/>
    <s v="Compact"/>
    <s v="Regular Cab Pickup"/>
    <n v="21"/>
    <n v="17"/>
    <n v="586"/>
    <x v="988"/>
  </r>
  <r>
    <x v="17"/>
    <s v="Truck"/>
    <n v="2003"/>
    <x v="18"/>
    <x v="1"/>
    <n v="147"/>
    <n v="6"/>
    <x v="3"/>
    <s v="rear wheel drive"/>
    <n v="2"/>
    <s v="N/A"/>
    <s v="Compact"/>
    <s v="Regular Cab Pickup"/>
    <n v="21"/>
    <n v="17"/>
    <n v="586"/>
    <x v="606"/>
  </r>
  <r>
    <x v="17"/>
    <s v="Truck"/>
    <n v="2003"/>
    <x v="18"/>
    <x v="1"/>
    <n v="147"/>
    <n v="6"/>
    <x v="3"/>
    <s v="rear wheel drive"/>
    <n v="2"/>
    <s v="N/A"/>
    <s v="Compact"/>
    <s v="Extended Cab Pickup"/>
    <n v="21"/>
    <n v="17"/>
    <n v="586"/>
    <x v="3454"/>
  </r>
  <r>
    <x v="28"/>
    <s v="Imperial"/>
    <n v="1993"/>
    <x v="17"/>
    <x v="1"/>
    <n v="150"/>
    <n v="6"/>
    <x v="1"/>
    <s v="front wheel drive"/>
    <n v="4"/>
    <s v="N/A"/>
    <s v="Large"/>
    <s v="Sedan"/>
    <n v="24"/>
    <n v="17"/>
    <n v="1013"/>
    <x v="176"/>
  </r>
  <r>
    <x v="28"/>
    <s v="Voyager"/>
    <n v="2002"/>
    <x v="27"/>
    <x v="1"/>
    <n v="150"/>
    <n v="4"/>
    <x v="1"/>
    <s v="front wheel drive"/>
    <n v="4"/>
    <s v="N/A"/>
    <s v="Midsize"/>
    <s v="Passenger Minivan"/>
    <n v="24"/>
    <n v="17"/>
    <n v="1013"/>
    <x v="3455"/>
  </r>
  <r>
    <x v="28"/>
    <s v="Voyager"/>
    <n v="2002"/>
    <x v="27"/>
    <x v="1"/>
    <n v="150"/>
    <n v="4"/>
    <x v="1"/>
    <s v="front wheel drive"/>
    <n v="4"/>
    <s v="Flex Fuel"/>
    <s v="Midsize"/>
    <s v="Passenger Minivan"/>
    <n v="23"/>
    <n v="17"/>
    <n v="1013"/>
    <x v="3456"/>
  </r>
  <r>
    <x v="22"/>
    <s v="Caravan"/>
    <n v="2005"/>
    <x v="20"/>
    <x v="1"/>
    <n v="150"/>
    <n v="4"/>
    <x v="1"/>
    <s v="front wheel drive"/>
    <n v="4"/>
    <s v="Flex Fuel"/>
    <s v="Large"/>
    <s v="Passenger Minivan"/>
    <n v="24"/>
    <n v="17"/>
    <n v="1851"/>
    <x v="3457"/>
  </r>
  <r>
    <x v="22"/>
    <s v="Caravan"/>
    <n v="2006"/>
    <x v="24"/>
    <x v="1"/>
    <n v="150"/>
    <n v="4"/>
    <x v="1"/>
    <s v="front wheel drive"/>
    <n v="4"/>
    <s v="Flex Fuel"/>
    <s v="Large"/>
    <s v="Passenger Minivan"/>
    <n v="24"/>
    <n v="17"/>
    <n v="1851"/>
    <x v="3458"/>
  </r>
  <r>
    <x v="22"/>
    <s v="Caravan"/>
    <n v="2007"/>
    <x v="25"/>
    <x v="1"/>
    <n v="150"/>
    <n v="4"/>
    <x v="1"/>
    <s v="front wheel drive"/>
    <n v="4"/>
    <s v="Flex Fuel"/>
    <s v="Compact"/>
    <s v="Passenger Minivan"/>
    <n v="24"/>
    <n v="17"/>
    <n v="1851"/>
    <x v="3459"/>
  </r>
  <r>
    <x v="29"/>
    <s v="Cutlass"/>
    <n v="1999"/>
    <x v="11"/>
    <x v="1"/>
    <n v="150"/>
    <n v="6"/>
    <x v="1"/>
    <s v="front wheel drive"/>
    <n v="4"/>
    <s v="N/A"/>
    <s v="Midsize"/>
    <s v="Sedan"/>
    <n v="26"/>
    <n v="17"/>
    <n v="26"/>
    <x v="3460"/>
  </r>
  <r>
    <x v="29"/>
    <s v="Cutlass"/>
    <n v="1999"/>
    <x v="11"/>
    <x v="1"/>
    <n v="150"/>
    <n v="6"/>
    <x v="1"/>
    <s v="front wheel drive"/>
    <n v="4"/>
    <s v="N/A"/>
    <s v="Midsize"/>
    <s v="Sedan"/>
    <n v="26"/>
    <n v="17"/>
    <n v="26"/>
    <x v="638"/>
  </r>
  <r>
    <x v="23"/>
    <s v="Grand Voyager"/>
    <n v="1998"/>
    <x v="26"/>
    <x v="1"/>
    <n v="150"/>
    <n v="6"/>
    <x v="1"/>
    <s v="front wheel drive"/>
    <n v="4"/>
    <s v="N/A"/>
    <s v="Large"/>
    <s v="Passenger Minivan"/>
    <n v="24"/>
    <n v="17"/>
    <n v="535"/>
    <x v="176"/>
  </r>
  <r>
    <x v="23"/>
    <s v="Grand Voyager"/>
    <n v="1998"/>
    <x v="26"/>
    <x v="1"/>
    <n v="150"/>
    <n v="6"/>
    <x v="1"/>
    <s v="front wheel drive"/>
    <n v="4"/>
    <s v="N/A"/>
    <s v="Large"/>
    <s v="Passenger Minivan"/>
    <n v="24"/>
    <n v="17"/>
    <n v="535"/>
    <x v="3461"/>
  </r>
  <r>
    <x v="23"/>
    <s v="Grand Voyager"/>
    <n v="1998"/>
    <x v="26"/>
    <x v="1"/>
    <n v="150"/>
    <n v="6"/>
    <x v="1"/>
    <s v="front wheel drive"/>
    <n v="4"/>
    <s v="N/A"/>
    <s v="Large"/>
    <s v="Passenger Minivan"/>
    <n v="22"/>
    <n v="17"/>
    <n v="535"/>
    <x v="176"/>
  </r>
  <r>
    <x v="23"/>
    <s v="Voyager"/>
    <n v="1998"/>
    <x v="26"/>
    <x v="1"/>
    <n v="150"/>
    <n v="6"/>
    <x v="1"/>
    <s v="front wheel drive"/>
    <n v="4"/>
    <s v="N/A"/>
    <s v="Midsize"/>
    <s v="Passenger Minivan"/>
    <n v="24"/>
    <n v="17"/>
    <n v="535"/>
    <x v="176"/>
  </r>
  <r>
    <x v="11"/>
    <s v="T100"/>
    <n v="1997"/>
    <x v="22"/>
    <x v="1"/>
    <n v="150"/>
    <n v="4"/>
    <x v="3"/>
    <s v="rear wheel drive"/>
    <n v="2"/>
    <s v="N/A"/>
    <s v="Large"/>
    <s v="Regular Cab Pickup"/>
    <n v="22"/>
    <n v="17"/>
    <n v="2031"/>
    <x v="3462"/>
  </r>
  <r>
    <x v="11"/>
    <s v="T100"/>
    <n v="1998"/>
    <x v="26"/>
    <x v="1"/>
    <n v="150"/>
    <n v="4"/>
    <x v="3"/>
    <s v="rear wheel drive"/>
    <n v="2"/>
    <s v="N/A"/>
    <s v="Large"/>
    <s v="Regular Cab Pickup"/>
    <n v="22"/>
    <n v="17"/>
    <n v="2031"/>
    <x v="3463"/>
  </r>
  <r>
    <x v="4"/>
    <s v="Frontier"/>
    <n v="2015"/>
    <x v="0"/>
    <x v="1"/>
    <n v="152"/>
    <n v="4"/>
    <x v="1"/>
    <s v="rear wheel drive"/>
    <n v="4"/>
    <s v="N/A"/>
    <s v="Compact"/>
    <s v="Extended Cab Pickup"/>
    <n v="23"/>
    <n v="17"/>
    <n v="2009"/>
    <x v="3464"/>
  </r>
  <r>
    <x v="4"/>
    <s v="Frontier"/>
    <n v="2015"/>
    <x v="0"/>
    <x v="1"/>
    <n v="152"/>
    <n v="4"/>
    <x v="1"/>
    <s v="rear wheel drive"/>
    <n v="4"/>
    <s v="N/A"/>
    <s v="Compact"/>
    <s v="Extended Cab Pickup"/>
    <n v="23"/>
    <n v="17"/>
    <n v="2009"/>
    <x v="3465"/>
  </r>
  <r>
    <x v="4"/>
    <s v="Frontier"/>
    <n v="2016"/>
    <x v="1"/>
    <x v="1"/>
    <n v="152"/>
    <n v="4"/>
    <x v="1"/>
    <s v="rear wheel drive"/>
    <n v="4"/>
    <s v="N/A"/>
    <s v="Compact"/>
    <s v="Extended Cab Pickup"/>
    <n v="23"/>
    <n v="17"/>
    <n v="2009"/>
    <x v="3466"/>
  </r>
  <r>
    <x v="4"/>
    <s v="Frontier"/>
    <n v="2016"/>
    <x v="1"/>
    <x v="1"/>
    <n v="152"/>
    <n v="4"/>
    <x v="1"/>
    <s v="rear wheel drive"/>
    <n v="4"/>
    <s v="N/A"/>
    <s v="Compact"/>
    <s v="Extended Cab Pickup"/>
    <n v="23"/>
    <n v="17"/>
    <n v="2009"/>
    <x v="3022"/>
  </r>
  <r>
    <x v="4"/>
    <s v="Frontier"/>
    <n v="2017"/>
    <x v="2"/>
    <x v="1"/>
    <n v="152"/>
    <n v="4"/>
    <x v="1"/>
    <s v="rear wheel drive"/>
    <n v="4"/>
    <s v="N/A"/>
    <s v="Compact"/>
    <s v="Extended Cab Pickup"/>
    <n v="22"/>
    <n v="17"/>
    <n v="2009"/>
    <x v="3467"/>
  </r>
  <r>
    <x v="4"/>
    <s v="Frontier"/>
    <n v="2017"/>
    <x v="2"/>
    <x v="1"/>
    <n v="152"/>
    <n v="4"/>
    <x v="1"/>
    <s v="rear wheel drive"/>
    <n v="4"/>
    <s v="N/A"/>
    <s v="Compact"/>
    <s v="Extended Cab Pickup"/>
    <n v="22"/>
    <n v="17"/>
    <n v="2009"/>
    <x v="3468"/>
  </r>
  <r>
    <x v="18"/>
    <s v="Equator"/>
    <n v="2010"/>
    <x v="9"/>
    <x v="1"/>
    <n v="152"/>
    <n v="4"/>
    <x v="1"/>
    <s v="rear wheel drive"/>
    <n v="4"/>
    <s v="N/A"/>
    <s v="Compact"/>
    <s v="Extended Cab Pickup"/>
    <n v="22"/>
    <n v="17"/>
    <n v="481"/>
    <x v="2697"/>
  </r>
  <r>
    <x v="18"/>
    <s v="Equator"/>
    <n v="2011"/>
    <x v="6"/>
    <x v="1"/>
    <n v="152"/>
    <n v="4"/>
    <x v="1"/>
    <s v="rear wheel drive"/>
    <n v="4"/>
    <s v="N/A"/>
    <s v="Compact"/>
    <s v="Extended Cab Pickup"/>
    <n v="22"/>
    <n v="17"/>
    <n v="481"/>
    <x v="3469"/>
  </r>
  <r>
    <x v="18"/>
    <s v="Equator"/>
    <n v="2012"/>
    <x v="5"/>
    <x v="1"/>
    <n v="152"/>
    <n v="4"/>
    <x v="1"/>
    <s v="rear wheel drive"/>
    <n v="4"/>
    <s v="N/A"/>
    <s v="Compact"/>
    <s v="Extended Cab Pickup"/>
    <n v="22"/>
    <n v="17"/>
    <n v="481"/>
    <x v="3470"/>
  </r>
  <r>
    <x v="2"/>
    <s v="Tracker"/>
    <n v="2002"/>
    <x v="27"/>
    <x v="1"/>
    <n v="155"/>
    <n v="6"/>
    <x v="1"/>
    <s v="rear wheel drive"/>
    <n v="4"/>
    <s v="N/A"/>
    <s v="Compact"/>
    <s v="4dr SUV"/>
    <n v="19"/>
    <n v="17"/>
    <n v="1385"/>
    <x v="3471"/>
  </r>
  <r>
    <x v="29"/>
    <s v="Cutlass"/>
    <n v="1998"/>
    <x v="26"/>
    <x v="1"/>
    <n v="155"/>
    <n v="6"/>
    <x v="1"/>
    <s v="front wheel drive"/>
    <n v="4"/>
    <s v="N/A"/>
    <s v="Midsize"/>
    <s v="Sedan"/>
    <n v="27"/>
    <n v="17"/>
    <n v="26"/>
    <x v="176"/>
  </r>
  <r>
    <x v="29"/>
    <s v="Cutlass"/>
    <n v="1998"/>
    <x v="26"/>
    <x v="1"/>
    <n v="155"/>
    <n v="6"/>
    <x v="1"/>
    <s v="front wheel drive"/>
    <n v="4"/>
    <s v="N/A"/>
    <s v="Midsize"/>
    <s v="Sedan"/>
    <n v="27"/>
    <n v="17"/>
    <n v="26"/>
    <x v="1919"/>
  </r>
  <r>
    <x v="18"/>
    <s v="Verona"/>
    <n v="2004"/>
    <x v="19"/>
    <x v="1"/>
    <n v="155"/>
    <n v="6"/>
    <x v="1"/>
    <s v="front wheel drive"/>
    <n v="4"/>
    <s v="N/A"/>
    <s v="Midsize"/>
    <s v="Sedan"/>
    <n v="25"/>
    <n v="17"/>
    <n v="481"/>
    <x v="1947"/>
  </r>
  <r>
    <x v="18"/>
    <s v="Verona"/>
    <n v="2004"/>
    <x v="19"/>
    <x v="1"/>
    <n v="155"/>
    <n v="6"/>
    <x v="1"/>
    <s v="front wheel drive"/>
    <n v="4"/>
    <s v="N/A"/>
    <s v="Midsize"/>
    <s v="Sedan"/>
    <n v="25"/>
    <n v="17"/>
    <n v="481"/>
    <x v="3472"/>
  </r>
  <r>
    <x v="18"/>
    <s v="Verona"/>
    <n v="2004"/>
    <x v="19"/>
    <x v="1"/>
    <n v="155"/>
    <n v="6"/>
    <x v="1"/>
    <s v="front wheel drive"/>
    <n v="4"/>
    <s v="N/A"/>
    <s v="Midsize"/>
    <s v="Sedan"/>
    <n v="25"/>
    <n v="17"/>
    <n v="481"/>
    <x v="1430"/>
  </r>
  <r>
    <x v="18"/>
    <s v="Verona"/>
    <n v="2006"/>
    <x v="24"/>
    <x v="1"/>
    <n v="155"/>
    <n v="6"/>
    <x v="1"/>
    <s v="front wheel drive"/>
    <n v="4"/>
    <s v="N/A"/>
    <s v="Midsize"/>
    <s v="Sedan"/>
    <n v="25"/>
    <n v="17"/>
    <n v="481"/>
    <x v="3473"/>
  </r>
  <r>
    <x v="18"/>
    <s v="Verona"/>
    <n v="2006"/>
    <x v="24"/>
    <x v="1"/>
    <n v="155"/>
    <n v="6"/>
    <x v="1"/>
    <s v="front wheel drive"/>
    <n v="4"/>
    <s v="N/A"/>
    <s v="Midsize"/>
    <s v="Sedan"/>
    <n v="25"/>
    <n v="17"/>
    <n v="481"/>
    <x v="1425"/>
  </r>
  <r>
    <x v="12"/>
    <s v="ES 250"/>
    <n v="1990"/>
    <x v="7"/>
    <x v="1"/>
    <n v="156"/>
    <n v="6"/>
    <x v="3"/>
    <s v="front wheel drive"/>
    <n v="4"/>
    <s v="Luxury"/>
    <s v="Compact"/>
    <s v="Sedan"/>
    <n v="24"/>
    <n v="17"/>
    <n v="454"/>
    <x v="176"/>
  </r>
  <r>
    <x v="12"/>
    <s v="ES 250"/>
    <n v="1991"/>
    <x v="8"/>
    <x v="1"/>
    <n v="156"/>
    <n v="6"/>
    <x v="3"/>
    <s v="front wheel drive"/>
    <n v="4"/>
    <s v="Luxury"/>
    <s v="Compact"/>
    <s v="Sedan"/>
    <n v="23"/>
    <n v="17"/>
    <n v="454"/>
    <x v="176"/>
  </r>
  <r>
    <x v="10"/>
    <s v="190-Class"/>
    <n v="1991"/>
    <x v="8"/>
    <x v="1"/>
    <n v="158"/>
    <n v="6"/>
    <x v="3"/>
    <s v="rear wheel drive"/>
    <n v="4"/>
    <s v="Luxury"/>
    <s v="Compact"/>
    <s v="Sedan"/>
    <n v="25"/>
    <n v="17"/>
    <n v="617"/>
    <x v="176"/>
  </r>
  <r>
    <x v="10"/>
    <s v="190-Class"/>
    <n v="1992"/>
    <x v="16"/>
    <x v="1"/>
    <n v="158"/>
    <n v="6"/>
    <x v="3"/>
    <s v="rear wheel drive"/>
    <n v="4"/>
    <s v="Luxury"/>
    <s v="Compact"/>
    <s v="Sedan"/>
    <n v="25"/>
    <n v="17"/>
    <n v="617"/>
    <x v="176"/>
  </r>
  <r>
    <x v="10"/>
    <s v="190-Class"/>
    <n v="1993"/>
    <x v="17"/>
    <x v="1"/>
    <n v="158"/>
    <n v="6"/>
    <x v="3"/>
    <s v="rear wheel drive"/>
    <n v="4"/>
    <s v="Luxury"/>
    <s v="Compact"/>
    <s v="Sedan"/>
    <n v="25"/>
    <n v="17"/>
    <n v="617"/>
    <x v="176"/>
  </r>
  <r>
    <x v="10"/>
    <s v="300-Class"/>
    <n v="1991"/>
    <x v="8"/>
    <x v="1"/>
    <n v="158"/>
    <n v="6"/>
    <x v="1"/>
    <s v="rear wheel drive"/>
    <n v="4"/>
    <s v="Luxury"/>
    <s v="Midsize"/>
    <s v="Sedan"/>
    <n v="22"/>
    <n v="17"/>
    <n v="617"/>
    <x v="176"/>
  </r>
  <r>
    <x v="2"/>
    <s v="Lumina"/>
    <n v="1999"/>
    <x v="11"/>
    <x v="1"/>
    <n v="160"/>
    <n v="6"/>
    <x v="1"/>
    <s v="front wheel drive"/>
    <n v="4"/>
    <s v="N/A"/>
    <s v="Midsize"/>
    <s v="Sedan"/>
    <n v="26"/>
    <n v="17"/>
    <n v="1385"/>
    <x v="176"/>
  </r>
  <r>
    <x v="29"/>
    <s v="Ciera"/>
    <n v="1995"/>
    <x v="14"/>
    <x v="1"/>
    <n v="160"/>
    <n v="6"/>
    <x v="1"/>
    <s v="front wheel drive"/>
    <n v="4"/>
    <s v="N/A"/>
    <s v="Midsize"/>
    <s v="Wagon"/>
    <n v="26"/>
    <n v="17"/>
    <n v="26"/>
    <x v="176"/>
  </r>
  <r>
    <x v="29"/>
    <s v="Cutlass Ciera"/>
    <n v="1992"/>
    <x v="16"/>
    <x v="1"/>
    <n v="160"/>
    <n v="6"/>
    <x v="1"/>
    <s v="front wheel drive"/>
    <n v="4"/>
    <s v="N/A"/>
    <s v="Midsize"/>
    <s v="Sedan"/>
    <n v="24"/>
    <n v="17"/>
    <n v="26"/>
    <x v="176"/>
  </r>
  <r>
    <x v="29"/>
    <s v="Cutlass Ciera"/>
    <n v="1992"/>
    <x v="16"/>
    <x v="1"/>
    <n v="160"/>
    <n v="6"/>
    <x v="1"/>
    <s v="front wheel drive"/>
    <n v="4"/>
    <s v="N/A"/>
    <s v="Midsize"/>
    <s v="Wagon"/>
    <n v="27"/>
    <n v="17"/>
    <n v="26"/>
    <x v="176"/>
  </r>
  <r>
    <x v="29"/>
    <s v="Cutlass Ciera"/>
    <n v="1993"/>
    <x v="17"/>
    <x v="1"/>
    <n v="160"/>
    <n v="6"/>
    <x v="1"/>
    <s v="front wheel drive"/>
    <n v="4"/>
    <s v="N/A"/>
    <s v="Midsize"/>
    <s v="Sedan"/>
    <n v="24"/>
    <n v="17"/>
    <n v="26"/>
    <x v="176"/>
  </r>
  <r>
    <x v="29"/>
    <s v="Cutlass Ciera"/>
    <n v="1994"/>
    <x v="23"/>
    <x v="1"/>
    <n v="160"/>
    <n v="6"/>
    <x v="1"/>
    <s v="front wheel drive"/>
    <n v="4"/>
    <s v="N/A"/>
    <s v="Midsize"/>
    <s v="Wagon"/>
    <n v="26"/>
    <n v="17"/>
    <n v="26"/>
    <x v="176"/>
  </r>
  <r>
    <x v="29"/>
    <s v="Cutlass Supreme"/>
    <n v="1995"/>
    <x v="14"/>
    <x v="1"/>
    <n v="160"/>
    <n v="6"/>
    <x v="1"/>
    <s v="front wheel drive"/>
    <n v="4"/>
    <s v="N/A"/>
    <s v="Midsize"/>
    <s v="Sedan"/>
    <n v="26"/>
    <n v="17"/>
    <n v="26"/>
    <x v="176"/>
  </r>
  <r>
    <x v="29"/>
    <s v="Cutlass Supreme"/>
    <n v="1995"/>
    <x v="14"/>
    <x v="1"/>
    <n v="160"/>
    <n v="6"/>
    <x v="1"/>
    <s v="front wheel drive"/>
    <n v="2"/>
    <s v="N/A"/>
    <s v="Midsize"/>
    <s v="Coupe"/>
    <n v="26"/>
    <n v="17"/>
    <n v="26"/>
    <x v="176"/>
  </r>
  <r>
    <x v="29"/>
    <s v="Cutlass Supreme"/>
    <n v="1995"/>
    <x v="14"/>
    <x v="1"/>
    <n v="160"/>
    <n v="6"/>
    <x v="1"/>
    <s v="front wheel drive"/>
    <n v="2"/>
    <s v="N/A"/>
    <s v="Midsize"/>
    <s v="Convertible"/>
    <n v="26"/>
    <n v="17"/>
    <n v="26"/>
    <x v="176"/>
  </r>
  <r>
    <x v="3"/>
    <s v="3000GT"/>
    <n v="1997"/>
    <x v="22"/>
    <x v="1"/>
    <n v="161"/>
    <n v="6"/>
    <x v="3"/>
    <s v="front wheel drive"/>
    <n v="2"/>
    <s v="Hatchback"/>
    <s v="Compact"/>
    <s v="2dr Hatchback"/>
    <n v="22"/>
    <n v="17"/>
    <n v="436"/>
    <x v="3474"/>
  </r>
  <r>
    <x v="3"/>
    <s v="3000GT"/>
    <n v="1998"/>
    <x v="26"/>
    <x v="1"/>
    <n v="161"/>
    <n v="6"/>
    <x v="3"/>
    <s v="front wheel drive"/>
    <n v="2"/>
    <s v="Hatchback"/>
    <s v="Compact"/>
    <s v="2dr Hatchback"/>
    <n v="22"/>
    <n v="17"/>
    <n v="436"/>
    <x v="3475"/>
  </r>
  <r>
    <x v="3"/>
    <s v="3000GT"/>
    <n v="1999"/>
    <x v="11"/>
    <x v="1"/>
    <n v="161"/>
    <n v="6"/>
    <x v="3"/>
    <s v="front wheel drive"/>
    <n v="2"/>
    <s v="Hatchback"/>
    <s v="Compact"/>
    <s v="2dr Hatchback"/>
    <n v="22"/>
    <n v="17"/>
    <n v="436"/>
    <x v="3476"/>
  </r>
  <r>
    <x v="21"/>
    <s v="M30"/>
    <n v="1990"/>
    <x v="7"/>
    <x v="1"/>
    <n v="162"/>
    <n v="6"/>
    <x v="1"/>
    <s v="rear wheel drive"/>
    <n v="2"/>
    <s v="Luxury"/>
    <s v="Midsize"/>
    <s v="Coupe"/>
    <n v="23"/>
    <n v="17"/>
    <n v="190"/>
    <x v="176"/>
  </r>
  <r>
    <x v="21"/>
    <s v="M30"/>
    <n v="1991"/>
    <x v="8"/>
    <x v="1"/>
    <n v="162"/>
    <n v="6"/>
    <x v="1"/>
    <s v="rear wheel drive"/>
    <n v="2"/>
    <s v="Luxury"/>
    <s v="Midsize"/>
    <s v="Convertible"/>
    <n v="23"/>
    <n v="17"/>
    <n v="190"/>
    <x v="176"/>
  </r>
  <r>
    <x v="21"/>
    <s v="M30"/>
    <n v="1991"/>
    <x v="8"/>
    <x v="1"/>
    <n v="162"/>
    <n v="6"/>
    <x v="1"/>
    <s v="rear wheel drive"/>
    <n v="2"/>
    <s v="Luxury"/>
    <s v="Midsize"/>
    <s v="Coupe"/>
    <n v="23"/>
    <n v="17"/>
    <n v="190"/>
    <x v="176"/>
  </r>
  <r>
    <x v="21"/>
    <s v="M30"/>
    <n v="1992"/>
    <x v="16"/>
    <x v="1"/>
    <n v="162"/>
    <n v="6"/>
    <x v="1"/>
    <s v="rear wheel drive"/>
    <n v="2"/>
    <s v="Luxury"/>
    <s v="Midsize"/>
    <s v="Coupe"/>
    <n v="23"/>
    <n v="17"/>
    <n v="190"/>
    <x v="176"/>
  </r>
  <r>
    <x v="21"/>
    <s v="M30"/>
    <n v="1992"/>
    <x v="16"/>
    <x v="1"/>
    <n v="162"/>
    <n v="6"/>
    <x v="1"/>
    <s v="rear wheel drive"/>
    <n v="2"/>
    <s v="Luxury"/>
    <s v="Midsize"/>
    <s v="Convertible"/>
    <n v="23"/>
    <n v="17"/>
    <n v="190"/>
    <x v="176"/>
  </r>
  <r>
    <x v="26"/>
    <n v="740"/>
    <n v="1991"/>
    <x v="8"/>
    <x v="1"/>
    <n v="162"/>
    <n v="4"/>
    <x v="1"/>
    <s v="rear wheel drive"/>
    <n v="4"/>
    <s v="Luxury,Performance"/>
    <s v="Midsize"/>
    <s v="Wagon"/>
    <n v="20"/>
    <n v="17"/>
    <n v="870"/>
    <x v="176"/>
  </r>
  <r>
    <x v="26"/>
    <n v="740"/>
    <n v="1991"/>
    <x v="8"/>
    <x v="1"/>
    <n v="162"/>
    <n v="4"/>
    <x v="1"/>
    <s v="rear wheel drive"/>
    <n v="4"/>
    <s v="Luxury,Performance"/>
    <s v="Midsize"/>
    <s v="Sedan"/>
    <n v="20"/>
    <n v="17"/>
    <n v="870"/>
    <x v="176"/>
  </r>
  <r>
    <x v="26"/>
    <n v="740"/>
    <n v="1992"/>
    <x v="16"/>
    <x v="1"/>
    <n v="162"/>
    <n v="4"/>
    <x v="1"/>
    <s v="rear wheel drive"/>
    <n v="4"/>
    <s v="Luxury,Performance"/>
    <s v="Midsize"/>
    <s v="Wagon"/>
    <n v="20"/>
    <n v="17"/>
    <n v="870"/>
    <x v="176"/>
  </r>
  <r>
    <x v="26"/>
    <n v="940"/>
    <n v="1993"/>
    <x v="17"/>
    <x v="1"/>
    <n v="162"/>
    <n v="4"/>
    <x v="1"/>
    <s v="rear wheel drive"/>
    <n v="4"/>
    <s v="Luxury"/>
    <s v="Midsize"/>
    <s v="Sedan"/>
    <n v="22"/>
    <n v="17"/>
    <n v="870"/>
    <x v="176"/>
  </r>
  <r>
    <x v="26"/>
    <n v="940"/>
    <n v="1993"/>
    <x v="17"/>
    <x v="1"/>
    <n v="162"/>
    <n v="4"/>
    <x v="1"/>
    <s v="rear wheel drive"/>
    <n v="4"/>
    <s v="Luxury"/>
    <s v="Midsize"/>
    <s v="Wagon"/>
    <n v="22"/>
    <n v="17"/>
    <n v="870"/>
    <x v="176"/>
  </r>
  <r>
    <x v="26"/>
    <n v="940"/>
    <n v="1994"/>
    <x v="23"/>
    <x v="1"/>
    <n v="162"/>
    <n v="4"/>
    <x v="1"/>
    <s v="rear wheel drive"/>
    <n v="4"/>
    <s v="Luxury"/>
    <s v="Midsize"/>
    <s v="Sedan"/>
    <n v="22"/>
    <n v="17"/>
    <n v="870"/>
    <x v="176"/>
  </r>
  <r>
    <x v="26"/>
    <n v="940"/>
    <n v="1994"/>
    <x v="23"/>
    <x v="1"/>
    <n v="162"/>
    <n v="4"/>
    <x v="1"/>
    <s v="rear wheel drive"/>
    <n v="4"/>
    <s v="Luxury"/>
    <s v="Midsize"/>
    <s v="Wagon"/>
    <n v="22"/>
    <n v="17"/>
    <n v="870"/>
    <x v="176"/>
  </r>
  <r>
    <x v="26"/>
    <n v="940"/>
    <n v="1995"/>
    <x v="14"/>
    <x v="1"/>
    <n v="162"/>
    <n v="4"/>
    <x v="1"/>
    <s v="rear wheel drive"/>
    <n v="4"/>
    <s v="Luxury"/>
    <s v="Midsize"/>
    <s v="Sedan"/>
    <n v="22"/>
    <n v="17"/>
    <n v="870"/>
    <x v="176"/>
  </r>
  <r>
    <x v="26"/>
    <n v="940"/>
    <n v="1995"/>
    <x v="14"/>
    <x v="1"/>
    <n v="162"/>
    <n v="4"/>
    <x v="1"/>
    <s v="rear wheel drive"/>
    <n v="4"/>
    <s v="Luxury"/>
    <s v="Midsize"/>
    <s v="Wagon"/>
    <n v="24"/>
    <n v="17"/>
    <n v="870"/>
    <x v="176"/>
  </r>
  <r>
    <x v="26"/>
    <n v="940"/>
    <n v="1995"/>
    <x v="14"/>
    <x v="1"/>
    <n v="162"/>
    <n v="4"/>
    <x v="1"/>
    <s v="rear wheel drive"/>
    <n v="4"/>
    <s v="Luxury"/>
    <s v="Midsize"/>
    <s v="Wagon"/>
    <n v="22"/>
    <n v="17"/>
    <n v="870"/>
    <x v="176"/>
  </r>
  <r>
    <x v="22"/>
    <s v="Stealth"/>
    <n v="1994"/>
    <x v="23"/>
    <x v="1"/>
    <n v="164"/>
    <n v="6"/>
    <x v="3"/>
    <s v="front wheel drive"/>
    <n v="2"/>
    <s v="N/A"/>
    <s v="Compact"/>
    <s v="Coupe"/>
    <n v="22"/>
    <n v="17"/>
    <n v="1851"/>
    <x v="176"/>
  </r>
  <r>
    <x v="22"/>
    <s v="Stealth"/>
    <n v="1995"/>
    <x v="14"/>
    <x v="1"/>
    <n v="164"/>
    <n v="6"/>
    <x v="3"/>
    <s v="front wheel drive"/>
    <n v="2"/>
    <s v="N/A"/>
    <s v="Compact"/>
    <s v="Coupe"/>
    <n v="22"/>
    <n v="17"/>
    <n v="1851"/>
    <x v="176"/>
  </r>
  <r>
    <x v="22"/>
    <s v="Stealth"/>
    <n v="1996"/>
    <x v="21"/>
    <x v="1"/>
    <n v="164"/>
    <n v="6"/>
    <x v="3"/>
    <s v="front wheel drive"/>
    <n v="2"/>
    <s v="N/A"/>
    <s v="Compact"/>
    <s v="Coupe"/>
    <n v="22"/>
    <n v="17"/>
    <n v="1851"/>
    <x v="3477"/>
  </r>
  <r>
    <x v="2"/>
    <s v="Tracker"/>
    <n v="2003"/>
    <x v="18"/>
    <x v="1"/>
    <n v="165"/>
    <n v="6"/>
    <x v="1"/>
    <s v="rear wheel drive"/>
    <n v="4"/>
    <s v="N/A"/>
    <s v="Compact"/>
    <s v="4dr SUV"/>
    <n v="19"/>
    <n v="17"/>
    <n v="1385"/>
    <x v="3478"/>
  </r>
  <r>
    <x v="2"/>
    <s v="Tracker"/>
    <n v="2004"/>
    <x v="19"/>
    <x v="1"/>
    <n v="165"/>
    <n v="6"/>
    <x v="1"/>
    <s v="four wheel drive"/>
    <n v="4"/>
    <s v="N/A"/>
    <s v="Compact"/>
    <s v="4dr SUV"/>
    <n v="20"/>
    <n v="17"/>
    <n v="1385"/>
    <x v="3479"/>
  </r>
  <r>
    <x v="2"/>
    <s v="Tracker"/>
    <n v="2004"/>
    <x v="19"/>
    <x v="1"/>
    <n v="165"/>
    <n v="6"/>
    <x v="1"/>
    <s v="four wheel drive"/>
    <n v="4"/>
    <s v="N/A"/>
    <s v="Compact"/>
    <s v="4dr SUV"/>
    <n v="20"/>
    <n v="17"/>
    <n v="1385"/>
    <x v="3480"/>
  </r>
  <r>
    <x v="2"/>
    <s v="Tracker"/>
    <n v="2004"/>
    <x v="19"/>
    <x v="1"/>
    <n v="165"/>
    <n v="6"/>
    <x v="1"/>
    <s v="rear wheel drive"/>
    <n v="4"/>
    <s v="N/A"/>
    <s v="Compact"/>
    <s v="4dr SUV"/>
    <n v="20"/>
    <n v="17"/>
    <n v="1385"/>
    <x v="3481"/>
  </r>
  <r>
    <x v="2"/>
    <s v="Tracker"/>
    <n v="2004"/>
    <x v="19"/>
    <x v="1"/>
    <n v="165"/>
    <n v="6"/>
    <x v="1"/>
    <s v="rear wheel drive"/>
    <n v="4"/>
    <s v="N/A"/>
    <s v="Compact"/>
    <s v="4dr SUV"/>
    <n v="20"/>
    <n v="17"/>
    <n v="1385"/>
    <x v="3482"/>
  </r>
  <r>
    <x v="2"/>
    <s v="Tracker"/>
    <n v="2004"/>
    <x v="19"/>
    <x v="1"/>
    <n v="165"/>
    <n v="6"/>
    <x v="1"/>
    <s v="four wheel drive"/>
    <n v="4"/>
    <s v="N/A"/>
    <s v="Compact"/>
    <s v="4dr SUV"/>
    <n v="20"/>
    <n v="17"/>
    <n v="1385"/>
    <x v="1965"/>
  </r>
  <r>
    <x v="18"/>
    <s v="Vitara"/>
    <n v="2004"/>
    <x v="19"/>
    <x v="1"/>
    <n v="165"/>
    <n v="6"/>
    <x v="1"/>
    <s v="four wheel drive"/>
    <n v="4"/>
    <s v="N/A"/>
    <s v="Compact"/>
    <s v="4dr SUV"/>
    <n v="20"/>
    <n v="17"/>
    <n v="481"/>
    <x v="2209"/>
  </r>
  <r>
    <x v="18"/>
    <s v="Vitara"/>
    <n v="2004"/>
    <x v="19"/>
    <x v="1"/>
    <n v="165"/>
    <n v="6"/>
    <x v="1"/>
    <s v="rear wheel drive"/>
    <n v="4"/>
    <s v="N/A"/>
    <s v="Compact"/>
    <s v="4dr SUV"/>
    <n v="20"/>
    <n v="17"/>
    <n v="481"/>
    <x v="1429"/>
  </r>
  <r>
    <x v="18"/>
    <s v="Vitara"/>
    <n v="2004"/>
    <x v="19"/>
    <x v="1"/>
    <n v="165"/>
    <n v="6"/>
    <x v="3"/>
    <s v="four wheel drive"/>
    <n v="4"/>
    <s v="N/A"/>
    <s v="Compact"/>
    <s v="4dr SUV"/>
    <n v="20"/>
    <n v="17"/>
    <n v="481"/>
    <x v="981"/>
  </r>
  <r>
    <x v="18"/>
    <s v="Vitara"/>
    <n v="2004"/>
    <x v="19"/>
    <x v="1"/>
    <n v="165"/>
    <n v="6"/>
    <x v="3"/>
    <s v="rear wheel drive"/>
    <n v="4"/>
    <s v="N/A"/>
    <s v="Compact"/>
    <s v="4dr SUV"/>
    <n v="21"/>
    <n v="17"/>
    <n v="481"/>
    <x v="1622"/>
  </r>
  <r>
    <x v="28"/>
    <s v="Cirrus"/>
    <n v="1998"/>
    <x v="26"/>
    <x v="1"/>
    <n v="168"/>
    <n v="6"/>
    <x v="1"/>
    <s v="front wheel drive"/>
    <n v="4"/>
    <s v="N/A"/>
    <s v="Midsize"/>
    <s v="Sedan"/>
    <n v="25"/>
    <n v="17"/>
    <n v="1013"/>
    <x v="2605"/>
  </r>
  <r>
    <x v="28"/>
    <s v="Cirrus"/>
    <n v="1999"/>
    <x v="11"/>
    <x v="1"/>
    <n v="168"/>
    <n v="6"/>
    <x v="1"/>
    <s v="front wheel drive"/>
    <n v="4"/>
    <s v="N/A"/>
    <s v="Midsize"/>
    <s v="Sedan"/>
    <n v="25"/>
    <n v="17"/>
    <n v="1013"/>
    <x v="3483"/>
  </r>
  <r>
    <x v="26"/>
    <s v="S70"/>
    <n v="1998"/>
    <x v="26"/>
    <x v="1"/>
    <n v="168"/>
    <n v="5"/>
    <x v="3"/>
    <s v="front wheel drive"/>
    <n v="4"/>
    <s v="Luxury"/>
    <s v="Midsize"/>
    <s v="Sedan"/>
    <n v="27"/>
    <n v="17"/>
    <n v="870"/>
    <x v="176"/>
  </r>
  <r>
    <x v="0"/>
    <s v="Z3"/>
    <n v="2000"/>
    <x v="13"/>
    <x v="1"/>
    <n v="170"/>
    <n v="6"/>
    <x v="3"/>
    <s v="rear wheel drive"/>
    <n v="2"/>
    <s v="Luxury,Performance"/>
    <s v="Compact"/>
    <s v="Convertible"/>
    <n v="25"/>
    <n v="17"/>
    <n v="3916"/>
    <x v="3484"/>
  </r>
  <r>
    <x v="22"/>
    <s v="Caravan"/>
    <n v="2007"/>
    <x v="25"/>
    <x v="1"/>
    <n v="170"/>
    <n v="6"/>
    <x v="1"/>
    <s v="front wheel drive"/>
    <n v="4"/>
    <s v="N/A"/>
    <s v="Compact"/>
    <s v="Passenger Minivan"/>
    <n v="24"/>
    <n v="17"/>
    <n v="1851"/>
    <x v="11"/>
  </r>
  <r>
    <x v="22"/>
    <s v="Caravan"/>
    <n v="2007"/>
    <x v="25"/>
    <x v="1"/>
    <n v="170"/>
    <n v="6"/>
    <x v="1"/>
    <s v="front wheel drive"/>
    <n v="4"/>
    <s v="Flex Fuel"/>
    <s v="Compact"/>
    <s v="Cargo Minivan"/>
    <n v="24"/>
    <n v="17"/>
    <n v="1851"/>
    <x v="1457"/>
  </r>
  <r>
    <x v="17"/>
    <s v="Millenia"/>
    <n v="2000"/>
    <x v="13"/>
    <x v="1"/>
    <n v="170"/>
    <n v="6"/>
    <x v="1"/>
    <s v="front wheel drive"/>
    <n v="4"/>
    <s v="N/A"/>
    <s v="Midsize"/>
    <s v="Sedan"/>
    <n v="24"/>
    <n v="17"/>
    <n v="586"/>
    <x v="3485"/>
  </r>
  <r>
    <x v="17"/>
    <s v="Millenia"/>
    <n v="2001"/>
    <x v="15"/>
    <x v="1"/>
    <n v="170"/>
    <n v="6"/>
    <x v="1"/>
    <s v="front wheel drive"/>
    <n v="4"/>
    <s v="N/A"/>
    <s v="Midsize"/>
    <s v="Sedan"/>
    <n v="24"/>
    <n v="17"/>
    <n v="586"/>
    <x v="1121"/>
  </r>
  <r>
    <x v="17"/>
    <s v="Millenia"/>
    <n v="2002"/>
    <x v="27"/>
    <x v="1"/>
    <n v="170"/>
    <n v="6"/>
    <x v="1"/>
    <s v="front wheel drive"/>
    <n v="4"/>
    <s v="N/A"/>
    <s v="Midsize"/>
    <s v="Sedan"/>
    <n v="24"/>
    <n v="17"/>
    <n v="586"/>
    <x v="3486"/>
  </r>
  <r>
    <x v="17"/>
    <s v="Millenia"/>
    <n v="2002"/>
    <x v="27"/>
    <x v="1"/>
    <n v="170"/>
    <n v="6"/>
    <x v="1"/>
    <s v="front wheel drive"/>
    <n v="4"/>
    <s v="N/A"/>
    <s v="Midsize"/>
    <s v="Sedan"/>
    <n v="24"/>
    <n v="17"/>
    <n v="586"/>
    <x v="3487"/>
  </r>
  <r>
    <x v="29"/>
    <s v="Eighty-Eight Royale"/>
    <n v="1993"/>
    <x v="17"/>
    <x v="1"/>
    <n v="170"/>
    <n v="6"/>
    <x v="1"/>
    <s v="front wheel drive"/>
    <n v="4"/>
    <s v="N/A"/>
    <s v="Large"/>
    <s v="Sedan"/>
    <n v="26"/>
    <n v="17"/>
    <n v="26"/>
    <x v="176"/>
  </r>
  <r>
    <x v="29"/>
    <s v="Eighty-Eight Royale"/>
    <n v="1994"/>
    <x v="23"/>
    <x v="1"/>
    <n v="170"/>
    <n v="6"/>
    <x v="1"/>
    <s v="front wheel drive"/>
    <n v="4"/>
    <s v="N/A"/>
    <s v="Large"/>
    <s v="Sedan"/>
    <n v="26"/>
    <n v="17"/>
    <n v="26"/>
    <x v="176"/>
  </r>
  <r>
    <x v="29"/>
    <s v="Ninety-Eight"/>
    <n v="1994"/>
    <x v="23"/>
    <x v="1"/>
    <n v="170"/>
    <n v="6"/>
    <x v="1"/>
    <s v="front wheel drive"/>
    <n v="4"/>
    <s v="N/A"/>
    <s v="Large"/>
    <s v="Sedan"/>
    <n v="25"/>
    <n v="17"/>
    <n v="26"/>
    <x v="176"/>
  </r>
  <r>
    <x v="34"/>
    <n v="900"/>
    <n v="1996"/>
    <x v="21"/>
    <x v="1"/>
    <n v="170"/>
    <n v="6"/>
    <x v="1"/>
    <s v="front wheel drive"/>
    <n v="4"/>
    <s v="Hatchback,Luxury"/>
    <s v="Compact"/>
    <s v="4dr Hatchback"/>
    <n v="23"/>
    <n v="17"/>
    <n v="376"/>
    <x v="176"/>
  </r>
  <r>
    <x v="34"/>
    <n v="900"/>
    <n v="1997"/>
    <x v="22"/>
    <x v="1"/>
    <n v="170"/>
    <n v="6"/>
    <x v="1"/>
    <s v="front wheel drive"/>
    <n v="4"/>
    <s v="Hatchback,Luxury"/>
    <s v="Compact"/>
    <s v="4dr Hatchback"/>
    <n v="23"/>
    <n v="17"/>
    <n v="376"/>
    <x v="176"/>
  </r>
  <r>
    <x v="34"/>
    <n v="900"/>
    <n v="1996"/>
    <x v="21"/>
    <x v="1"/>
    <n v="170"/>
    <n v="6"/>
    <x v="1"/>
    <s v="front wheel drive"/>
    <n v="2"/>
    <s v="Luxury"/>
    <s v="Compact"/>
    <s v="Convertible"/>
    <n v="23"/>
    <n v="17"/>
    <n v="376"/>
    <x v="176"/>
  </r>
  <r>
    <x v="34"/>
    <n v="900"/>
    <n v="1997"/>
    <x v="22"/>
    <x v="1"/>
    <n v="170"/>
    <n v="6"/>
    <x v="1"/>
    <s v="front wheel drive"/>
    <n v="2"/>
    <s v="Luxury"/>
    <s v="Compact"/>
    <s v="Convertible"/>
    <n v="23"/>
    <n v="17"/>
    <n v="376"/>
    <x v="3488"/>
  </r>
  <r>
    <x v="19"/>
    <n v="100"/>
    <n v="1992"/>
    <x v="16"/>
    <x v="1"/>
    <n v="172"/>
    <n v="6"/>
    <x v="3"/>
    <s v="front wheel drive"/>
    <n v="4"/>
    <s v="Luxury"/>
    <s v="Midsize"/>
    <s v="Sedan"/>
    <n v="24"/>
    <n v="17"/>
    <n v="3105"/>
    <x v="176"/>
  </r>
  <r>
    <x v="19"/>
    <n v="100"/>
    <n v="1993"/>
    <x v="17"/>
    <x v="1"/>
    <n v="172"/>
    <n v="6"/>
    <x v="3"/>
    <s v="front wheel drive"/>
    <n v="4"/>
    <s v="Luxury"/>
    <s v="Midsize"/>
    <s v="Sedan"/>
    <n v="24"/>
    <n v="17"/>
    <n v="3105"/>
    <x v="176"/>
  </r>
  <r>
    <x v="19"/>
    <n v="100"/>
    <n v="1994"/>
    <x v="23"/>
    <x v="1"/>
    <n v="172"/>
    <n v="6"/>
    <x v="3"/>
    <s v="front wheel drive"/>
    <n v="4"/>
    <s v="Luxury"/>
    <s v="Midsize"/>
    <s v="Sedan"/>
    <n v="22"/>
    <n v="17"/>
    <n v="3105"/>
    <x v="176"/>
  </r>
  <r>
    <x v="19"/>
    <n v="90"/>
    <n v="1994"/>
    <x v="23"/>
    <x v="1"/>
    <n v="172"/>
    <n v="6"/>
    <x v="3"/>
    <s v="all wheel drive"/>
    <n v="4"/>
    <s v="Luxury"/>
    <s v="Compact"/>
    <s v="Sedan"/>
    <n v="22"/>
    <n v="17"/>
    <n v="3105"/>
    <x v="176"/>
  </r>
  <r>
    <x v="19"/>
    <n v="90"/>
    <n v="1995"/>
    <x v="14"/>
    <x v="1"/>
    <n v="172"/>
    <n v="6"/>
    <x v="3"/>
    <s v="all wheel drive"/>
    <n v="4"/>
    <s v="Luxury"/>
    <s v="Compact"/>
    <s v="Sedan"/>
    <n v="23"/>
    <n v="17"/>
    <n v="3105"/>
    <x v="176"/>
  </r>
  <r>
    <x v="19"/>
    <n v="90"/>
    <n v="1995"/>
    <x v="14"/>
    <x v="1"/>
    <n v="172"/>
    <n v="6"/>
    <x v="3"/>
    <s v="front wheel drive"/>
    <n v="4"/>
    <s v="Luxury"/>
    <s v="Compact"/>
    <s v="Sedan"/>
    <n v="24"/>
    <n v="17"/>
    <n v="3105"/>
    <x v="176"/>
  </r>
  <r>
    <x v="19"/>
    <s v="Cabriolet"/>
    <n v="1996"/>
    <x v="21"/>
    <x v="1"/>
    <n v="172"/>
    <n v="6"/>
    <x v="1"/>
    <s v="front wheel drive"/>
    <n v="2"/>
    <s v="Luxury"/>
    <s v="Compact"/>
    <s v="Convertible"/>
    <n v="22"/>
    <n v="17"/>
    <n v="3105"/>
    <x v="3489"/>
  </r>
  <r>
    <x v="19"/>
    <s v="Cabriolet"/>
    <n v="1997"/>
    <x v="22"/>
    <x v="1"/>
    <n v="172"/>
    <n v="6"/>
    <x v="1"/>
    <s v="front wheel drive"/>
    <n v="2"/>
    <s v="Luxury"/>
    <s v="Compact"/>
    <s v="Convertible"/>
    <n v="22"/>
    <n v="17"/>
    <n v="3105"/>
    <x v="2657"/>
  </r>
  <r>
    <x v="19"/>
    <s v="Cabriolet"/>
    <n v="1998"/>
    <x v="26"/>
    <x v="1"/>
    <n v="172"/>
    <n v="6"/>
    <x v="1"/>
    <s v="front wheel drive"/>
    <n v="2"/>
    <s v="Luxury"/>
    <s v="Compact"/>
    <s v="Convertible"/>
    <n v="22"/>
    <n v="17"/>
    <n v="3105"/>
    <x v="3490"/>
  </r>
  <r>
    <x v="14"/>
    <s v="Tiburon"/>
    <n v="2006"/>
    <x v="24"/>
    <x v="1"/>
    <n v="172"/>
    <n v="6"/>
    <x v="3"/>
    <s v="front wheel drive"/>
    <n v="2"/>
    <s v="Hatchback"/>
    <s v="Compact"/>
    <s v="2dr Hatchback"/>
    <n v="24"/>
    <n v="17"/>
    <n v="1439"/>
    <x v="723"/>
  </r>
  <r>
    <x v="14"/>
    <s v="Tiburon"/>
    <n v="2006"/>
    <x v="24"/>
    <x v="1"/>
    <n v="172"/>
    <n v="6"/>
    <x v="3"/>
    <s v="front wheel drive"/>
    <n v="2"/>
    <s v="Hatchback"/>
    <s v="Compact"/>
    <s v="2dr Hatchback"/>
    <n v="24"/>
    <n v="17"/>
    <n v="1439"/>
    <x v="585"/>
  </r>
  <r>
    <x v="14"/>
    <s v="Tiburon"/>
    <n v="2006"/>
    <x v="24"/>
    <x v="1"/>
    <n v="172"/>
    <n v="6"/>
    <x v="1"/>
    <s v="front wheel drive"/>
    <n v="2"/>
    <s v="Hatchback"/>
    <s v="Compact"/>
    <s v="2dr Hatchback"/>
    <n v="24"/>
    <n v="17"/>
    <n v="1439"/>
    <x v="436"/>
  </r>
  <r>
    <x v="14"/>
    <s v="Tiburon"/>
    <n v="2006"/>
    <x v="24"/>
    <x v="1"/>
    <n v="172"/>
    <n v="6"/>
    <x v="1"/>
    <s v="front wheel drive"/>
    <n v="2"/>
    <s v="Hatchback"/>
    <s v="Compact"/>
    <s v="2dr Hatchback"/>
    <n v="24"/>
    <n v="17"/>
    <n v="1439"/>
    <x v="601"/>
  </r>
  <r>
    <x v="14"/>
    <s v="Tiburon"/>
    <n v="2007"/>
    <x v="25"/>
    <x v="1"/>
    <n v="172"/>
    <n v="6"/>
    <x v="3"/>
    <s v="front wheel drive"/>
    <n v="2"/>
    <s v="Hatchback"/>
    <s v="Compact"/>
    <s v="2dr Hatchback"/>
    <n v="24"/>
    <n v="17"/>
    <n v="1439"/>
    <x v="603"/>
  </r>
  <r>
    <x v="14"/>
    <s v="Tiburon"/>
    <n v="2007"/>
    <x v="25"/>
    <x v="1"/>
    <n v="172"/>
    <n v="6"/>
    <x v="3"/>
    <s v="front wheel drive"/>
    <n v="2"/>
    <s v="Hatchback"/>
    <s v="Compact"/>
    <s v="2dr Hatchback"/>
    <n v="24"/>
    <n v="17"/>
    <n v="1439"/>
    <x v="600"/>
  </r>
  <r>
    <x v="14"/>
    <s v="Tiburon"/>
    <n v="2007"/>
    <x v="25"/>
    <x v="1"/>
    <n v="172"/>
    <n v="6"/>
    <x v="1"/>
    <s v="front wheel drive"/>
    <n v="2"/>
    <s v="Hatchback"/>
    <s v="Compact"/>
    <s v="2dr Hatchback"/>
    <n v="24"/>
    <n v="17"/>
    <n v="1439"/>
    <x v="581"/>
  </r>
  <r>
    <x v="14"/>
    <s v="Tiburon"/>
    <n v="2008"/>
    <x v="12"/>
    <x v="1"/>
    <n v="172"/>
    <n v="6"/>
    <x v="1"/>
    <s v="front wheel drive"/>
    <n v="2"/>
    <s v="Hatchback"/>
    <s v="Compact"/>
    <s v="2dr Hatchback"/>
    <n v="24"/>
    <n v="17"/>
    <n v="1439"/>
    <x v="3491"/>
  </r>
  <r>
    <x v="14"/>
    <s v="Tiburon"/>
    <n v="2008"/>
    <x v="12"/>
    <x v="1"/>
    <n v="172"/>
    <n v="6"/>
    <x v="3"/>
    <s v="front wheel drive"/>
    <n v="2"/>
    <s v="Hatchback"/>
    <s v="Compact"/>
    <s v="2dr Hatchback"/>
    <n v="24"/>
    <n v="17"/>
    <n v="1439"/>
    <x v="3492"/>
  </r>
  <r>
    <x v="14"/>
    <s v="Tiburon"/>
    <n v="2008"/>
    <x v="12"/>
    <x v="1"/>
    <n v="172"/>
    <n v="6"/>
    <x v="3"/>
    <s v="front wheel drive"/>
    <n v="2"/>
    <s v="Hatchback"/>
    <s v="Compact"/>
    <s v="2dr Hatchback"/>
    <n v="24"/>
    <n v="17"/>
    <n v="1439"/>
    <x v="3493"/>
  </r>
  <r>
    <x v="14"/>
    <s v="Tiburon"/>
    <n v="2008"/>
    <x v="12"/>
    <x v="1"/>
    <n v="172"/>
    <n v="6"/>
    <x v="1"/>
    <s v="front wheel drive"/>
    <n v="2"/>
    <s v="Hatchback"/>
    <s v="Compact"/>
    <s v="2dr Hatchback"/>
    <n v="24"/>
    <n v="17"/>
    <n v="1439"/>
    <x v="3494"/>
  </r>
  <r>
    <x v="25"/>
    <s v="Solstice"/>
    <n v="2007"/>
    <x v="25"/>
    <x v="1"/>
    <n v="177"/>
    <n v="4"/>
    <x v="3"/>
    <s v="rear wheel drive"/>
    <n v="2"/>
    <s v="Performance"/>
    <s v="Compact"/>
    <s v="Convertible"/>
    <n v="26"/>
    <n v="17"/>
    <n v="210"/>
    <x v="3495"/>
  </r>
  <r>
    <x v="2"/>
    <s v="Lumina Minivan"/>
    <n v="1996"/>
    <x v="21"/>
    <x v="1"/>
    <n v="180"/>
    <n v="6"/>
    <x v="1"/>
    <s v="front wheel drive"/>
    <n v="3"/>
    <s v="N/A"/>
    <s v="Compact"/>
    <s v="Passenger Minivan"/>
    <n v="24"/>
    <n v="17"/>
    <n v="1385"/>
    <x v="176"/>
  </r>
  <r>
    <x v="2"/>
    <s v="Lumina Minivan"/>
    <n v="1996"/>
    <x v="21"/>
    <x v="1"/>
    <n v="180"/>
    <n v="6"/>
    <x v="1"/>
    <s v="front wheel drive"/>
    <n v="3"/>
    <s v="N/A"/>
    <s v="Compact"/>
    <s v="Cargo Minivan"/>
    <n v="24"/>
    <n v="17"/>
    <n v="1385"/>
    <x v="176"/>
  </r>
  <r>
    <x v="28"/>
    <s v="Voyager"/>
    <n v="2003"/>
    <x v="18"/>
    <x v="1"/>
    <n v="180"/>
    <n v="6"/>
    <x v="1"/>
    <s v="front wheel drive"/>
    <n v="4"/>
    <s v="N/A"/>
    <s v="Midsize"/>
    <s v="Passenger Minivan"/>
    <n v="24"/>
    <n v="17"/>
    <n v="1013"/>
    <x v="133"/>
  </r>
  <r>
    <x v="22"/>
    <s v="Caravan"/>
    <n v="2005"/>
    <x v="20"/>
    <x v="1"/>
    <n v="180"/>
    <n v="6"/>
    <x v="1"/>
    <s v="front wheel drive"/>
    <n v="4"/>
    <s v="N/A"/>
    <s v="Large"/>
    <s v="Cargo Minivan"/>
    <n v="24"/>
    <n v="17"/>
    <n v="1851"/>
    <x v="391"/>
  </r>
  <r>
    <x v="22"/>
    <s v="Caravan"/>
    <n v="2005"/>
    <x v="20"/>
    <x v="1"/>
    <n v="180"/>
    <n v="6"/>
    <x v="1"/>
    <s v="front wheel drive"/>
    <n v="4"/>
    <s v="N/A"/>
    <s v="Large"/>
    <s v="Passenger Minivan"/>
    <n v="24"/>
    <n v="17"/>
    <n v="1851"/>
    <x v="3496"/>
  </r>
  <r>
    <x v="22"/>
    <s v="Caravan"/>
    <n v="2006"/>
    <x v="24"/>
    <x v="1"/>
    <n v="180"/>
    <n v="6"/>
    <x v="1"/>
    <s v="front wheel drive"/>
    <n v="4"/>
    <s v="Flex Fuel"/>
    <s v="Large"/>
    <s v="Cargo Minivan"/>
    <n v="24"/>
    <n v="17"/>
    <n v="1851"/>
    <x v="3497"/>
  </r>
  <r>
    <x v="22"/>
    <s v="Caravan"/>
    <n v="2006"/>
    <x v="24"/>
    <x v="1"/>
    <n v="180"/>
    <n v="6"/>
    <x v="1"/>
    <s v="front wheel drive"/>
    <n v="4"/>
    <s v="N/A"/>
    <s v="Large"/>
    <s v="Passenger Minivan"/>
    <n v="24"/>
    <n v="17"/>
    <n v="1851"/>
    <x v="3498"/>
  </r>
  <r>
    <x v="25"/>
    <s v="Trans Sport"/>
    <n v="1996"/>
    <x v="21"/>
    <x v="1"/>
    <n v="180"/>
    <n v="6"/>
    <x v="1"/>
    <s v="front wheel drive"/>
    <n v="3"/>
    <s v="N/A"/>
    <s v="Compact"/>
    <s v="Passenger Minivan"/>
    <n v="24"/>
    <n v="17"/>
    <n v="210"/>
    <x v="176"/>
  </r>
  <r>
    <x v="24"/>
    <s v="Rendezvous"/>
    <n v="2005"/>
    <x v="20"/>
    <x v="1"/>
    <n v="185"/>
    <n v="6"/>
    <x v="1"/>
    <s v="front wheel drive"/>
    <n v="4"/>
    <s v="Crossover"/>
    <s v="Midsize"/>
    <s v="4dr SUV"/>
    <n v="24"/>
    <n v="17"/>
    <n v="155"/>
    <x v="192"/>
  </r>
  <r>
    <x v="2"/>
    <s v="Colorado"/>
    <n v="2012"/>
    <x v="5"/>
    <x v="1"/>
    <n v="185"/>
    <n v="4"/>
    <x v="1"/>
    <s v="four wheel drive"/>
    <n v="4"/>
    <s v="N/A"/>
    <s v="Compact"/>
    <s v="Extended Cab Pickup"/>
    <n v="23"/>
    <n v="17"/>
    <n v="1385"/>
    <x v="3499"/>
  </r>
  <r>
    <x v="2"/>
    <s v="Venture"/>
    <n v="2003"/>
    <x v="18"/>
    <x v="1"/>
    <n v="185"/>
    <n v="6"/>
    <x v="1"/>
    <s v="front wheel drive"/>
    <n v="4"/>
    <s v="N/A"/>
    <s v="Midsize"/>
    <s v="Passenger Minivan"/>
    <n v="24"/>
    <n v="17"/>
    <n v="1385"/>
    <x v="3500"/>
  </r>
  <r>
    <x v="2"/>
    <s v="Venture"/>
    <n v="2003"/>
    <x v="18"/>
    <x v="1"/>
    <n v="185"/>
    <n v="6"/>
    <x v="1"/>
    <s v="front wheel drive"/>
    <n v="4"/>
    <s v="N/A"/>
    <s v="Midsize"/>
    <s v="Passenger Minivan"/>
    <n v="24"/>
    <n v="17"/>
    <n v="1385"/>
    <x v="3501"/>
  </r>
  <r>
    <x v="2"/>
    <s v="Venture"/>
    <n v="2003"/>
    <x v="18"/>
    <x v="1"/>
    <n v="185"/>
    <n v="6"/>
    <x v="1"/>
    <s v="front wheel drive"/>
    <n v="4"/>
    <s v="N/A"/>
    <s v="Midsize"/>
    <s v="Cargo Minivan"/>
    <n v="24"/>
    <n v="17"/>
    <n v="1385"/>
    <x v="1029"/>
  </r>
  <r>
    <x v="2"/>
    <s v="Venture"/>
    <n v="2003"/>
    <x v="18"/>
    <x v="1"/>
    <n v="185"/>
    <n v="6"/>
    <x v="1"/>
    <s v="front wheel drive"/>
    <n v="4"/>
    <s v="N/A"/>
    <s v="Compact"/>
    <s v="Passenger Minivan"/>
    <n v="24"/>
    <n v="17"/>
    <n v="1385"/>
    <x v="3502"/>
  </r>
  <r>
    <x v="2"/>
    <s v="Venture"/>
    <n v="2003"/>
    <x v="18"/>
    <x v="1"/>
    <n v="185"/>
    <n v="6"/>
    <x v="1"/>
    <s v="front wheel drive"/>
    <n v="4"/>
    <s v="N/A"/>
    <s v="Compact"/>
    <s v="Passenger Minivan"/>
    <n v="24"/>
    <n v="17"/>
    <n v="1385"/>
    <x v="3503"/>
  </r>
  <r>
    <x v="2"/>
    <s v="Venture"/>
    <n v="2003"/>
    <x v="18"/>
    <x v="1"/>
    <n v="185"/>
    <n v="6"/>
    <x v="1"/>
    <s v="front wheel drive"/>
    <n v="4"/>
    <s v="N/A"/>
    <s v="Midsize"/>
    <s v="Passenger Minivan"/>
    <n v="24"/>
    <n v="17"/>
    <n v="1385"/>
    <x v="2274"/>
  </r>
  <r>
    <x v="2"/>
    <s v="Venture"/>
    <n v="2003"/>
    <x v="18"/>
    <x v="1"/>
    <n v="185"/>
    <n v="6"/>
    <x v="1"/>
    <s v="front wheel drive"/>
    <n v="4"/>
    <s v="N/A"/>
    <s v="Compact"/>
    <s v="Passenger Minivan"/>
    <n v="24"/>
    <n v="17"/>
    <n v="1385"/>
    <x v="52"/>
  </r>
  <r>
    <x v="2"/>
    <s v="Venture"/>
    <n v="2003"/>
    <x v="18"/>
    <x v="1"/>
    <n v="185"/>
    <n v="6"/>
    <x v="1"/>
    <s v="front wheel drive"/>
    <n v="4"/>
    <s v="N/A"/>
    <s v="Midsize"/>
    <s v="Passenger Minivan"/>
    <n v="24"/>
    <n v="17"/>
    <n v="1385"/>
    <x v="3504"/>
  </r>
  <r>
    <x v="2"/>
    <s v="Venture"/>
    <n v="2003"/>
    <x v="18"/>
    <x v="1"/>
    <n v="185"/>
    <n v="6"/>
    <x v="1"/>
    <s v="front wheel drive"/>
    <n v="4"/>
    <s v="N/A"/>
    <s v="Midsize"/>
    <s v="Passenger Minivan"/>
    <n v="24"/>
    <n v="17"/>
    <n v="1385"/>
    <x v="3505"/>
  </r>
  <r>
    <x v="2"/>
    <s v="Venture"/>
    <n v="2004"/>
    <x v="19"/>
    <x v="1"/>
    <n v="185"/>
    <n v="6"/>
    <x v="1"/>
    <s v="front wheel drive"/>
    <n v="4"/>
    <s v="N/A"/>
    <s v="Midsize"/>
    <s v="Passenger Minivan"/>
    <n v="24"/>
    <n v="17"/>
    <n v="1385"/>
    <x v="3506"/>
  </r>
  <r>
    <x v="2"/>
    <s v="Venture"/>
    <n v="2004"/>
    <x v="19"/>
    <x v="1"/>
    <n v="185"/>
    <n v="6"/>
    <x v="1"/>
    <s v="front wheel drive"/>
    <n v="4"/>
    <s v="N/A"/>
    <s v="Midsize"/>
    <s v="Passenger Minivan"/>
    <n v="24"/>
    <n v="17"/>
    <n v="1385"/>
    <x v="99"/>
  </r>
  <r>
    <x v="2"/>
    <s v="Venture"/>
    <n v="2004"/>
    <x v="19"/>
    <x v="1"/>
    <n v="185"/>
    <n v="6"/>
    <x v="1"/>
    <s v="front wheel drive"/>
    <n v="4"/>
    <s v="N/A"/>
    <s v="Midsize"/>
    <s v="Cargo Minivan"/>
    <n v="24"/>
    <n v="17"/>
    <n v="1385"/>
    <x v="1103"/>
  </r>
  <r>
    <x v="2"/>
    <s v="Venture"/>
    <n v="2004"/>
    <x v="19"/>
    <x v="1"/>
    <n v="185"/>
    <n v="6"/>
    <x v="1"/>
    <s v="front wheel drive"/>
    <n v="4"/>
    <s v="N/A"/>
    <s v="Compact"/>
    <s v="Passenger Minivan"/>
    <n v="24"/>
    <n v="17"/>
    <n v="1385"/>
    <x v="1219"/>
  </r>
  <r>
    <x v="2"/>
    <s v="Venture"/>
    <n v="2004"/>
    <x v="19"/>
    <x v="1"/>
    <n v="185"/>
    <n v="6"/>
    <x v="1"/>
    <s v="front wheel drive"/>
    <n v="4"/>
    <s v="N/A"/>
    <s v="Midsize"/>
    <s v="Passenger Minivan"/>
    <n v="24"/>
    <n v="17"/>
    <n v="1385"/>
    <x v="741"/>
  </r>
  <r>
    <x v="2"/>
    <s v="Venture"/>
    <n v="2005"/>
    <x v="20"/>
    <x v="1"/>
    <n v="185"/>
    <n v="6"/>
    <x v="1"/>
    <s v="front wheel drive"/>
    <n v="4"/>
    <s v="N/A"/>
    <s v="Midsize"/>
    <s v="Passenger Minivan"/>
    <n v="24"/>
    <n v="17"/>
    <n v="1385"/>
    <x v="3507"/>
  </r>
  <r>
    <x v="2"/>
    <s v="Venture"/>
    <n v="2005"/>
    <x v="20"/>
    <x v="1"/>
    <n v="185"/>
    <n v="6"/>
    <x v="1"/>
    <s v="front wheel drive"/>
    <n v="4"/>
    <s v="N/A"/>
    <s v="Midsize"/>
    <s v="Cargo Minivan"/>
    <n v="24"/>
    <n v="17"/>
    <n v="1385"/>
    <x v="3508"/>
  </r>
  <r>
    <x v="2"/>
    <s v="Venture"/>
    <n v="2005"/>
    <x v="20"/>
    <x v="1"/>
    <n v="185"/>
    <n v="6"/>
    <x v="1"/>
    <s v="front wheel drive"/>
    <n v="4"/>
    <s v="N/A"/>
    <s v="Midsize"/>
    <s v="Passenger Minivan"/>
    <n v="24"/>
    <n v="17"/>
    <n v="1385"/>
    <x v="3509"/>
  </r>
  <r>
    <x v="2"/>
    <s v="Venture"/>
    <n v="2005"/>
    <x v="20"/>
    <x v="1"/>
    <n v="185"/>
    <n v="6"/>
    <x v="1"/>
    <s v="front wheel drive"/>
    <n v="4"/>
    <s v="N/A"/>
    <s v="Midsize"/>
    <s v="Passenger Minivan"/>
    <n v="24"/>
    <n v="17"/>
    <n v="1385"/>
    <x v="716"/>
  </r>
  <r>
    <x v="2"/>
    <s v="Colorado"/>
    <n v="2012"/>
    <x v="5"/>
    <x v="1"/>
    <n v="185"/>
    <n v="4"/>
    <x v="1"/>
    <s v="four wheel drive"/>
    <n v="2"/>
    <s v="N/A"/>
    <s v="Compact"/>
    <s v="Regular Cab Pickup"/>
    <n v="23"/>
    <n v="17"/>
    <n v="1385"/>
    <x v="290"/>
  </r>
  <r>
    <x v="30"/>
    <s v="Canyon"/>
    <n v="2012"/>
    <x v="5"/>
    <x v="1"/>
    <n v="185"/>
    <n v="4"/>
    <x v="1"/>
    <s v="four wheel drive"/>
    <n v="4"/>
    <s v="N/A"/>
    <s v="Compact"/>
    <s v="Extended Cab Pickup"/>
    <n v="23"/>
    <n v="17"/>
    <n v="549"/>
    <x v="3510"/>
  </r>
  <r>
    <x v="30"/>
    <s v="Canyon"/>
    <n v="2012"/>
    <x v="5"/>
    <x v="1"/>
    <n v="185"/>
    <n v="4"/>
    <x v="1"/>
    <s v="four wheel drive"/>
    <n v="4"/>
    <s v="N/A"/>
    <s v="Compact"/>
    <s v="Extended Cab Pickup"/>
    <n v="23"/>
    <n v="17"/>
    <n v="549"/>
    <x v="1110"/>
  </r>
  <r>
    <x v="30"/>
    <s v="Canyon"/>
    <n v="2012"/>
    <x v="5"/>
    <x v="1"/>
    <n v="185"/>
    <n v="4"/>
    <x v="1"/>
    <s v="four wheel drive"/>
    <n v="2"/>
    <s v="N/A"/>
    <s v="Compact"/>
    <s v="Regular Cab Pickup"/>
    <n v="23"/>
    <n v="17"/>
    <n v="549"/>
    <x v="2239"/>
  </r>
  <r>
    <x v="29"/>
    <s v="Silhouette"/>
    <n v="2002"/>
    <x v="27"/>
    <x v="1"/>
    <n v="185"/>
    <n v="6"/>
    <x v="1"/>
    <s v="front wheel drive"/>
    <n v="4"/>
    <s v="N/A"/>
    <s v="Midsize"/>
    <s v="Passenger Minivan"/>
    <n v="24"/>
    <n v="17"/>
    <n v="26"/>
    <x v="305"/>
  </r>
  <r>
    <x v="29"/>
    <s v="Silhouette"/>
    <n v="2002"/>
    <x v="27"/>
    <x v="1"/>
    <n v="185"/>
    <n v="6"/>
    <x v="1"/>
    <s v="front wheel drive"/>
    <n v="4"/>
    <s v="N/A"/>
    <s v="Midsize"/>
    <s v="Passenger Minivan"/>
    <n v="24"/>
    <n v="17"/>
    <n v="26"/>
    <x v="3511"/>
  </r>
  <r>
    <x v="29"/>
    <s v="Silhouette"/>
    <n v="2002"/>
    <x v="27"/>
    <x v="1"/>
    <n v="185"/>
    <n v="6"/>
    <x v="1"/>
    <s v="front wheel drive"/>
    <n v="4"/>
    <s v="N/A"/>
    <s v="Midsize"/>
    <s v="Passenger Minivan"/>
    <n v="24"/>
    <n v="17"/>
    <n v="26"/>
    <x v="2330"/>
  </r>
  <r>
    <x v="29"/>
    <s v="Silhouette"/>
    <n v="2003"/>
    <x v="18"/>
    <x v="1"/>
    <n v="185"/>
    <n v="6"/>
    <x v="1"/>
    <s v="front wheel drive"/>
    <n v="4"/>
    <s v="N/A"/>
    <s v="Midsize"/>
    <s v="Passenger Minivan"/>
    <n v="24"/>
    <n v="17"/>
    <n v="26"/>
    <x v="3512"/>
  </r>
  <r>
    <x v="29"/>
    <s v="Silhouette"/>
    <n v="2003"/>
    <x v="18"/>
    <x v="1"/>
    <n v="185"/>
    <n v="6"/>
    <x v="1"/>
    <s v="front wheel drive"/>
    <n v="4"/>
    <s v="N/A"/>
    <s v="Midsize"/>
    <s v="Passenger Minivan"/>
    <n v="24"/>
    <n v="17"/>
    <n v="26"/>
    <x v="3513"/>
  </r>
  <r>
    <x v="29"/>
    <s v="Silhouette"/>
    <n v="2003"/>
    <x v="18"/>
    <x v="1"/>
    <n v="185"/>
    <n v="6"/>
    <x v="1"/>
    <s v="front wheel drive"/>
    <n v="4"/>
    <s v="N/A"/>
    <s v="Midsize"/>
    <s v="Passenger Minivan"/>
    <n v="24"/>
    <n v="17"/>
    <n v="26"/>
    <x v="3514"/>
  </r>
  <r>
    <x v="29"/>
    <s v="Silhouette"/>
    <n v="2004"/>
    <x v="19"/>
    <x v="1"/>
    <n v="185"/>
    <n v="6"/>
    <x v="1"/>
    <s v="front wheel drive"/>
    <n v="4"/>
    <s v="N/A"/>
    <s v="Midsize"/>
    <s v="Passenger Minivan"/>
    <n v="24"/>
    <n v="17"/>
    <n v="26"/>
    <x v="3515"/>
  </r>
  <r>
    <x v="29"/>
    <s v="Silhouette"/>
    <n v="2004"/>
    <x v="19"/>
    <x v="1"/>
    <n v="185"/>
    <n v="6"/>
    <x v="1"/>
    <s v="front wheel drive"/>
    <n v="4"/>
    <s v="N/A"/>
    <s v="Midsize"/>
    <s v="Passenger Minivan"/>
    <n v="24"/>
    <n v="17"/>
    <n v="26"/>
    <x v="3516"/>
  </r>
  <r>
    <x v="29"/>
    <s v="Silhouette"/>
    <n v="2004"/>
    <x v="19"/>
    <x v="1"/>
    <n v="185"/>
    <n v="6"/>
    <x v="1"/>
    <s v="front wheel drive"/>
    <n v="4"/>
    <s v="N/A"/>
    <s v="Midsize"/>
    <s v="Passenger Minivan"/>
    <n v="24"/>
    <n v="17"/>
    <n v="26"/>
    <x v="3517"/>
  </r>
  <r>
    <x v="25"/>
    <s v="Aztek"/>
    <n v="2003"/>
    <x v="18"/>
    <x v="1"/>
    <n v="185"/>
    <n v="6"/>
    <x v="1"/>
    <s v="front wheel drive"/>
    <n v="4"/>
    <s v="Crossover"/>
    <s v="Midsize"/>
    <s v="4dr SUV"/>
    <n v="24"/>
    <n v="17"/>
    <n v="210"/>
    <x v="1187"/>
  </r>
  <r>
    <x v="25"/>
    <s v="Aztek"/>
    <n v="2004"/>
    <x v="19"/>
    <x v="1"/>
    <n v="185"/>
    <n v="6"/>
    <x v="1"/>
    <s v="front wheel drive"/>
    <n v="4"/>
    <s v="Crossover"/>
    <s v="Midsize"/>
    <s v="4dr SUV"/>
    <n v="24"/>
    <n v="17"/>
    <n v="210"/>
    <x v="1019"/>
  </r>
  <r>
    <x v="25"/>
    <s v="Aztek"/>
    <n v="2005"/>
    <x v="20"/>
    <x v="1"/>
    <n v="185"/>
    <n v="6"/>
    <x v="1"/>
    <s v="front wheel drive"/>
    <n v="4"/>
    <s v="Crossover"/>
    <s v="Midsize"/>
    <s v="4dr SUV"/>
    <n v="24"/>
    <n v="17"/>
    <n v="210"/>
    <x v="3518"/>
  </r>
  <r>
    <x v="25"/>
    <s v="Montana"/>
    <n v="2003"/>
    <x v="18"/>
    <x v="1"/>
    <n v="185"/>
    <n v="6"/>
    <x v="1"/>
    <s v="front wheel drive"/>
    <n v="4"/>
    <s v="N/A"/>
    <s v="Midsize"/>
    <s v="Passenger Minivan"/>
    <n v="24"/>
    <n v="17"/>
    <n v="210"/>
    <x v="719"/>
  </r>
  <r>
    <x v="25"/>
    <s v="Montana"/>
    <n v="2003"/>
    <x v="18"/>
    <x v="1"/>
    <n v="185"/>
    <n v="6"/>
    <x v="1"/>
    <s v="front wheel drive"/>
    <n v="4"/>
    <s v="N/A"/>
    <s v="Compact"/>
    <s v="Passenger Minivan"/>
    <n v="24"/>
    <n v="17"/>
    <n v="210"/>
    <x v="3519"/>
  </r>
  <r>
    <x v="25"/>
    <s v="Montana"/>
    <n v="2003"/>
    <x v="18"/>
    <x v="1"/>
    <n v="185"/>
    <n v="6"/>
    <x v="1"/>
    <s v="front wheel drive"/>
    <n v="4"/>
    <s v="N/A"/>
    <s v="Midsize"/>
    <s v="Passenger Minivan"/>
    <n v="24"/>
    <n v="17"/>
    <n v="210"/>
    <x v="1143"/>
  </r>
  <r>
    <x v="25"/>
    <s v="Montana"/>
    <n v="2003"/>
    <x v="18"/>
    <x v="1"/>
    <n v="185"/>
    <n v="6"/>
    <x v="1"/>
    <s v="front wheel drive"/>
    <n v="4"/>
    <s v="N/A"/>
    <s v="Compact"/>
    <s v="Passenger Minivan"/>
    <n v="24"/>
    <n v="17"/>
    <n v="210"/>
    <x v="2748"/>
  </r>
  <r>
    <x v="25"/>
    <s v="Montana"/>
    <n v="2003"/>
    <x v="18"/>
    <x v="1"/>
    <n v="185"/>
    <n v="6"/>
    <x v="1"/>
    <s v="front wheel drive"/>
    <n v="4"/>
    <s v="N/A"/>
    <s v="Midsize"/>
    <s v="Passenger Minivan"/>
    <n v="24"/>
    <n v="17"/>
    <n v="210"/>
    <x v="1719"/>
  </r>
  <r>
    <x v="25"/>
    <s v="Montana"/>
    <n v="2004"/>
    <x v="19"/>
    <x v="1"/>
    <n v="185"/>
    <n v="6"/>
    <x v="1"/>
    <s v="front wheel drive"/>
    <n v="4"/>
    <s v="N/A"/>
    <s v="Compact"/>
    <s v="Passenger Minivan"/>
    <n v="24"/>
    <n v="17"/>
    <n v="210"/>
    <x v="1697"/>
  </r>
  <r>
    <x v="25"/>
    <s v="Montana"/>
    <n v="2004"/>
    <x v="19"/>
    <x v="1"/>
    <n v="185"/>
    <n v="6"/>
    <x v="1"/>
    <s v="front wheel drive"/>
    <n v="4"/>
    <s v="N/A"/>
    <s v="Midsize"/>
    <s v="Passenger Minivan"/>
    <n v="24"/>
    <n v="17"/>
    <n v="210"/>
    <x v="1119"/>
  </r>
  <r>
    <x v="25"/>
    <s v="Montana"/>
    <n v="2004"/>
    <x v="19"/>
    <x v="1"/>
    <n v="185"/>
    <n v="6"/>
    <x v="1"/>
    <s v="front wheel drive"/>
    <n v="4"/>
    <s v="N/A"/>
    <s v="Midsize"/>
    <s v="Passenger Minivan"/>
    <n v="24"/>
    <n v="17"/>
    <n v="210"/>
    <x v="3520"/>
  </r>
  <r>
    <x v="25"/>
    <s v="Torrent"/>
    <n v="2007"/>
    <x v="25"/>
    <x v="1"/>
    <n v="185"/>
    <n v="6"/>
    <x v="1"/>
    <s v="all wheel drive"/>
    <n v="4"/>
    <s v="Crossover"/>
    <s v="Compact"/>
    <s v="4dr SUV"/>
    <n v="23"/>
    <n v="17"/>
    <n v="210"/>
    <x v="3521"/>
  </r>
  <r>
    <x v="25"/>
    <s v="Torrent"/>
    <n v="2007"/>
    <x v="25"/>
    <x v="1"/>
    <n v="185"/>
    <n v="6"/>
    <x v="1"/>
    <s v="front wheel drive"/>
    <n v="4"/>
    <s v="Crossover"/>
    <s v="Compact"/>
    <s v="4dr SUV"/>
    <n v="24"/>
    <n v="17"/>
    <n v="210"/>
    <x v="2720"/>
  </r>
  <r>
    <x v="25"/>
    <s v="Torrent"/>
    <n v="2008"/>
    <x v="12"/>
    <x v="1"/>
    <n v="185"/>
    <n v="6"/>
    <x v="1"/>
    <s v="all wheel drive"/>
    <n v="4"/>
    <s v="Crossover"/>
    <s v="Compact"/>
    <s v="4dr SUV"/>
    <n v="24"/>
    <n v="17"/>
    <n v="210"/>
    <x v="1397"/>
  </r>
  <r>
    <x v="25"/>
    <s v="Torrent"/>
    <n v="2008"/>
    <x v="12"/>
    <x v="1"/>
    <n v="185"/>
    <n v="6"/>
    <x v="1"/>
    <s v="front wheel drive"/>
    <n v="4"/>
    <s v="Crossover"/>
    <s v="Compact"/>
    <s v="4dr SUV"/>
    <n v="24"/>
    <n v="17"/>
    <n v="210"/>
    <x v="3054"/>
  </r>
  <r>
    <x v="25"/>
    <s v="Torrent"/>
    <n v="2009"/>
    <x v="10"/>
    <x v="1"/>
    <n v="185"/>
    <n v="6"/>
    <x v="1"/>
    <s v="front wheel drive"/>
    <n v="4"/>
    <s v="Crossover"/>
    <s v="Compact"/>
    <s v="4dr SUV"/>
    <n v="24"/>
    <n v="17"/>
    <n v="210"/>
    <x v="3522"/>
  </r>
  <r>
    <x v="25"/>
    <s v="Torrent"/>
    <n v="2009"/>
    <x v="10"/>
    <x v="1"/>
    <n v="185"/>
    <n v="6"/>
    <x v="1"/>
    <s v="all wheel drive"/>
    <n v="4"/>
    <s v="Crossover"/>
    <s v="Compact"/>
    <s v="4dr SUV"/>
    <n v="24"/>
    <n v="17"/>
    <n v="210"/>
    <x v="3523"/>
  </r>
  <r>
    <x v="26"/>
    <s v="Coupe"/>
    <n v="1991"/>
    <x v="8"/>
    <x v="1"/>
    <n v="188"/>
    <n v="4"/>
    <x v="1"/>
    <s v="rear wheel drive"/>
    <n v="2"/>
    <s v="Luxury"/>
    <s v="Midsize"/>
    <s v="Coupe"/>
    <n v="20"/>
    <n v="17"/>
    <n v="870"/>
    <x v="176"/>
  </r>
  <r>
    <x v="11"/>
    <s v="Cressida"/>
    <n v="1990"/>
    <x v="7"/>
    <x v="1"/>
    <n v="190"/>
    <n v="6"/>
    <x v="1"/>
    <s v="rear wheel drive"/>
    <n v="4"/>
    <s v="N/A"/>
    <s v="Midsize"/>
    <s v="Sedan"/>
    <n v="22"/>
    <n v="17"/>
    <n v="2031"/>
    <x v="176"/>
  </r>
  <r>
    <x v="11"/>
    <s v="Cressida"/>
    <n v="1991"/>
    <x v="8"/>
    <x v="1"/>
    <n v="190"/>
    <n v="6"/>
    <x v="1"/>
    <s v="rear wheel drive"/>
    <n v="4"/>
    <s v="N/A"/>
    <s v="Midsize"/>
    <s v="Sedan"/>
    <n v="22"/>
    <n v="17"/>
    <n v="2031"/>
    <x v="176"/>
  </r>
  <r>
    <x v="11"/>
    <s v="Cressida"/>
    <n v="1992"/>
    <x v="16"/>
    <x v="1"/>
    <n v="190"/>
    <n v="6"/>
    <x v="1"/>
    <s v="rear wheel drive"/>
    <n v="4"/>
    <s v="N/A"/>
    <s v="Midsize"/>
    <s v="Sedan"/>
    <n v="22"/>
    <n v="17"/>
    <n v="2031"/>
    <x v="176"/>
  </r>
  <r>
    <x v="26"/>
    <s v="S70"/>
    <n v="1998"/>
    <x v="26"/>
    <x v="1"/>
    <n v="190"/>
    <n v="5"/>
    <x v="1"/>
    <s v="front wheel drive"/>
    <n v="4"/>
    <s v="Luxury"/>
    <s v="Midsize"/>
    <s v="Sedan"/>
    <n v="24"/>
    <n v="17"/>
    <n v="870"/>
    <x v="3524"/>
  </r>
  <r>
    <x v="26"/>
    <s v="S70"/>
    <n v="2000"/>
    <x v="13"/>
    <x v="1"/>
    <n v="190"/>
    <n v="5"/>
    <x v="1"/>
    <s v="front wheel drive"/>
    <n v="4"/>
    <s v="Luxury"/>
    <s v="Midsize"/>
    <s v="Sedan"/>
    <n v="24"/>
    <n v="17"/>
    <n v="870"/>
    <x v="3525"/>
  </r>
  <r>
    <x v="26"/>
    <s v="S70"/>
    <n v="2000"/>
    <x v="13"/>
    <x v="1"/>
    <n v="190"/>
    <n v="5"/>
    <x v="1"/>
    <s v="front wheel drive"/>
    <n v="4"/>
    <s v="Luxury"/>
    <s v="Midsize"/>
    <s v="Sedan"/>
    <n v="24"/>
    <n v="17"/>
    <n v="870"/>
    <x v="3526"/>
  </r>
  <r>
    <x v="14"/>
    <s v="XG300"/>
    <n v="2001"/>
    <x v="15"/>
    <x v="1"/>
    <n v="192"/>
    <n v="6"/>
    <x v="1"/>
    <s v="front wheel drive"/>
    <n v="4"/>
    <s v="N/A"/>
    <s v="Midsize"/>
    <s v="Sedan"/>
    <n v="25"/>
    <n v="17"/>
    <n v="1439"/>
    <x v="3527"/>
  </r>
  <r>
    <x v="14"/>
    <s v="XG300"/>
    <n v="2001"/>
    <x v="15"/>
    <x v="1"/>
    <n v="192"/>
    <n v="6"/>
    <x v="1"/>
    <s v="front wheel drive"/>
    <n v="4"/>
    <s v="N/A"/>
    <s v="Midsize"/>
    <s v="Sedan"/>
    <n v="25"/>
    <n v="17"/>
    <n v="1439"/>
    <x v="3528"/>
  </r>
  <r>
    <x v="0"/>
    <s v="Z3"/>
    <n v="2000"/>
    <x v="13"/>
    <x v="1"/>
    <n v="193"/>
    <n v="6"/>
    <x v="3"/>
    <s v="rear wheel drive"/>
    <n v="2"/>
    <s v="Luxury,Performance"/>
    <s v="Compact"/>
    <s v="Convertible"/>
    <n v="24"/>
    <n v="17"/>
    <n v="3916"/>
    <x v="3529"/>
  </r>
  <r>
    <x v="0"/>
    <s v="Z3"/>
    <n v="2000"/>
    <x v="13"/>
    <x v="1"/>
    <n v="193"/>
    <n v="6"/>
    <x v="3"/>
    <s v="rear wheel drive"/>
    <n v="2"/>
    <s v="Hatchback,Luxury,Performance"/>
    <s v="Compact"/>
    <s v="2dr Hatchback"/>
    <n v="24"/>
    <n v="17"/>
    <n v="3916"/>
    <x v="3530"/>
  </r>
  <r>
    <x v="17"/>
    <n v="929"/>
    <n v="1994"/>
    <x v="23"/>
    <x v="1"/>
    <n v="193"/>
    <n v="6"/>
    <x v="1"/>
    <s v="rear wheel drive"/>
    <n v="4"/>
    <s v="N/A"/>
    <s v="Midsize"/>
    <s v="Sedan"/>
    <n v="22"/>
    <n v="17"/>
    <n v="586"/>
    <x v="176"/>
  </r>
  <r>
    <x v="17"/>
    <n v="929"/>
    <n v="1995"/>
    <x v="14"/>
    <x v="1"/>
    <n v="193"/>
    <n v="6"/>
    <x v="1"/>
    <s v="rear wheel drive"/>
    <n v="4"/>
    <s v="N/A"/>
    <s v="Midsize"/>
    <s v="Sedan"/>
    <n v="22"/>
    <n v="17"/>
    <n v="586"/>
    <x v="176"/>
  </r>
  <r>
    <x v="10"/>
    <s v="300-Class"/>
    <n v="1993"/>
    <x v="17"/>
    <x v="1"/>
    <n v="194"/>
    <n v="6"/>
    <x v="1"/>
    <s v="rear wheel drive"/>
    <n v="4"/>
    <s v="Luxury"/>
    <s v="Midsize"/>
    <s v="Sedan"/>
    <n v="23"/>
    <n v="17"/>
    <n v="617"/>
    <x v="3531"/>
  </r>
  <r>
    <x v="24"/>
    <s v="Rendezvous"/>
    <n v="2006"/>
    <x v="24"/>
    <x v="1"/>
    <n v="195"/>
    <n v="6"/>
    <x v="1"/>
    <s v="front wheel drive"/>
    <n v="4"/>
    <s v="Crossover"/>
    <s v="Midsize"/>
    <s v="4dr SUV"/>
    <n v="23"/>
    <n v="17"/>
    <n v="155"/>
    <x v="3532"/>
  </r>
  <r>
    <x v="8"/>
    <s v="Contour SVT"/>
    <n v="1998"/>
    <x v="26"/>
    <x v="1"/>
    <n v="195"/>
    <n v="6"/>
    <x v="3"/>
    <s v="front wheel drive"/>
    <n v="4"/>
    <s v="Factory Tuner,Performance"/>
    <s v="Midsize"/>
    <s v="Sedan"/>
    <n v="26"/>
    <n v="17"/>
    <n v="5657"/>
    <x v="3533"/>
  </r>
  <r>
    <x v="17"/>
    <n v="929"/>
    <n v="1993"/>
    <x v="17"/>
    <x v="1"/>
    <n v="195"/>
    <n v="6"/>
    <x v="1"/>
    <s v="rear wheel drive"/>
    <n v="4"/>
    <s v="N/A"/>
    <s v="Midsize"/>
    <s v="Sedan"/>
    <n v="22"/>
    <n v="17"/>
    <n v="586"/>
    <x v="176"/>
  </r>
  <r>
    <x v="29"/>
    <s v="LSS"/>
    <n v="1998"/>
    <x v="26"/>
    <x v="1"/>
    <n v="195"/>
    <n v="6"/>
    <x v="1"/>
    <s v="front wheel drive"/>
    <n v="4"/>
    <s v="N/A"/>
    <s v="Large"/>
    <s v="Sedan"/>
    <n v="27"/>
    <n v="17"/>
    <n v="26"/>
    <x v="3534"/>
  </r>
  <r>
    <x v="24"/>
    <s v="Rendezvous"/>
    <n v="2007"/>
    <x v="25"/>
    <x v="1"/>
    <n v="196"/>
    <n v="6"/>
    <x v="1"/>
    <s v="front wheel drive"/>
    <n v="4"/>
    <s v="Crossover"/>
    <s v="Midsize"/>
    <s v="4dr SUV"/>
    <n v="23"/>
    <n v="17"/>
    <n v="155"/>
    <x v="3535"/>
  </r>
  <r>
    <x v="24"/>
    <s v="Rendezvous"/>
    <n v="2007"/>
    <x v="25"/>
    <x v="1"/>
    <n v="196"/>
    <n v="6"/>
    <x v="1"/>
    <s v="front wheel drive"/>
    <n v="4"/>
    <s v="Crossover"/>
    <s v="Midsize"/>
    <s v="4dr SUV"/>
    <n v="23"/>
    <n v="17"/>
    <n v="155"/>
    <x v="3536"/>
  </r>
  <r>
    <x v="26"/>
    <s v="XC"/>
    <n v="2002"/>
    <x v="27"/>
    <x v="2"/>
    <n v="197"/>
    <n v="5"/>
    <x v="1"/>
    <s v="all wheel drive"/>
    <n v="4"/>
    <s v="Crossover,Luxury"/>
    <s v="Midsize"/>
    <s v="Wagon"/>
    <n v="23"/>
    <n v="17"/>
    <n v="870"/>
    <x v="2406"/>
  </r>
  <r>
    <x v="15"/>
    <s v="Legend"/>
    <n v="1994"/>
    <x v="23"/>
    <x v="1"/>
    <n v="200"/>
    <n v="6"/>
    <x v="1"/>
    <s v="front wheel drive"/>
    <n v="4"/>
    <s v="Luxury"/>
    <s v="Midsize"/>
    <s v="Sedan"/>
    <n v="22"/>
    <n v="17"/>
    <n v="204"/>
    <x v="3059"/>
  </r>
  <r>
    <x v="15"/>
    <s v="Legend"/>
    <n v="1995"/>
    <x v="14"/>
    <x v="1"/>
    <n v="200"/>
    <n v="6"/>
    <x v="1"/>
    <s v="front wheel drive"/>
    <n v="4"/>
    <s v="Luxury"/>
    <s v="Midsize"/>
    <s v="Sedan"/>
    <n v="22"/>
    <n v="17"/>
    <n v="204"/>
    <x v="3537"/>
  </r>
  <r>
    <x v="15"/>
    <s v="Legend"/>
    <n v="1995"/>
    <x v="14"/>
    <x v="1"/>
    <n v="200"/>
    <n v="6"/>
    <x v="1"/>
    <s v="front wheel drive"/>
    <n v="4"/>
    <s v="Luxury"/>
    <s v="Midsize"/>
    <s v="Sedan"/>
    <n v="22"/>
    <n v="17"/>
    <n v="204"/>
    <x v="2648"/>
  </r>
  <r>
    <x v="2"/>
    <s v="Lumina"/>
    <n v="1999"/>
    <x v="11"/>
    <x v="1"/>
    <n v="200"/>
    <n v="6"/>
    <x v="1"/>
    <s v="front wheel drive"/>
    <n v="4"/>
    <s v="N/A"/>
    <s v="Midsize"/>
    <s v="Sedan"/>
    <n v="27"/>
    <n v="17"/>
    <n v="1385"/>
    <x v="1190"/>
  </r>
  <r>
    <x v="22"/>
    <s v="Stratus"/>
    <n v="2004"/>
    <x v="19"/>
    <x v="1"/>
    <n v="200"/>
    <n v="6"/>
    <x v="3"/>
    <s v="front wheel drive"/>
    <n v="4"/>
    <s v="Performance"/>
    <s v="Midsize"/>
    <s v="Sedan"/>
    <n v="25"/>
    <n v="17"/>
    <n v="1851"/>
    <x v="1953"/>
  </r>
  <r>
    <x v="8"/>
    <s v="Contour SVT"/>
    <n v="1999"/>
    <x v="11"/>
    <x v="1"/>
    <n v="200"/>
    <n v="6"/>
    <x v="3"/>
    <s v="front wheel drive"/>
    <n v="4"/>
    <s v="Factory Tuner,Performance"/>
    <s v="Midsize"/>
    <s v="Sedan"/>
    <n v="26"/>
    <n v="17"/>
    <n v="5657"/>
    <x v="3538"/>
  </r>
  <r>
    <x v="25"/>
    <s v="Firebird"/>
    <n v="2000"/>
    <x v="13"/>
    <x v="1"/>
    <n v="200"/>
    <n v="6"/>
    <x v="3"/>
    <s v="rear wheel drive"/>
    <n v="2"/>
    <s v="Hatchback,Performance"/>
    <s v="Midsize"/>
    <s v="2dr Hatchback"/>
    <n v="28"/>
    <n v="17"/>
    <n v="210"/>
    <x v="3539"/>
  </r>
  <r>
    <x v="25"/>
    <s v="Firebird"/>
    <n v="2000"/>
    <x v="13"/>
    <x v="1"/>
    <n v="200"/>
    <n v="6"/>
    <x v="3"/>
    <s v="rear wheel drive"/>
    <n v="2"/>
    <s v="Performance"/>
    <s v="Midsize"/>
    <s v="Convertible"/>
    <n v="28"/>
    <n v="17"/>
    <n v="210"/>
    <x v="3540"/>
  </r>
  <r>
    <x v="25"/>
    <s v="Firebird"/>
    <n v="2001"/>
    <x v="15"/>
    <x v="1"/>
    <n v="200"/>
    <n v="6"/>
    <x v="3"/>
    <s v="rear wheel drive"/>
    <n v="2"/>
    <s v="Performance"/>
    <s v="Midsize"/>
    <s v="Convertible"/>
    <n v="28"/>
    <n v="17"/>
    <n v="210"/>
    <x v="3541"/>
  </r>
  <r>
    <x v="25"/>
    <s v="Firebird"/>
    <n v="2001"/>
    <x v="15"/>
    <x v="1"/>
    <n v="200"/>
    <n v="6"/>
    <x v="3"/>
    <s v="rear wheel drive"/>
    <n v="2"/>
    <s v="Hatchback,Performance"/>
    <s v="Midsize"/>
    <s v="2dr Hatchback"/>
    <n v="28"/>
    <n v="17"/>
    <n v="210"/>
    <x v="3542"/>
  </r>
  <r>
    <x v="25"/>
    <s v="Firebird"/>
    <n v="2002"/>
    <x v="27"/>
    <x v="1"/>
    <n v="200"/>
    <n v="6"/>
    <x v="3"/>
    <s v="rear wheel drive"/>
    <n v="2"/>
    <s v="Hatchback,Performance"/>
    <s v="Midsize"/>
    <s v="2dr Hatchback"/>
    <n v="29"/>
    <n v="17"/>
    <n v="210"/>
    <x v="3543"/>
  </r>
  <r>
    <x v="25"/>
    <s v="Firebird"/>
    <n v="2002"/>
    <x v="27"/>
    <x v="1"/>
    <n v="200"/>
    <n v="6"/>
    <x v="1"/>
    <s v="rear wheel drive"/>
    <n v="2"/>
    <s v="N/A"/>
    <s v="Midsize"/>
    <s v="Convertible"/>
    <n v="28"/>
    <n v="17"/>
    <n v="210"/>
    <x v="3544"/>
  </r>
  <r>
    <x v="8"/>
    <s v="Five Hundred"/>
    <n v="2005"/>
    <x v="20"/>
    <x v="1"/>
    <n v="203"/>
    <n v="6"/>
    <x v="1"/>
    <s v="all wheel drive"/>
    <n v="4"/>
    <s v="N/A"/>
    <s v="Large"/>
    <s v="Sedan"/>
    <n v="23"/>
    <n v="17"/>
    <n v="5657"/>
    <x v="3521"/>
  </r>
  <r>
    <x v="8"/>
    <s v="Five Hundred"/>
    <n v="2005"/>
    <x v="20"/>
    <x v="1"/>
    <n v="203"/>
    <n v="6"/>
    <x v="1"/>
    <s v="all wheel drive"/>
    <n v="4"/>
    <s v="N/A"/>
    <s v="Large"/>
    <s v="Sedan"/>
    <n v="23"/>
    <n v="17"/>
    <n v="5657"/>
    <x v="3545"/>
  </r>
  <r>
    <x v="8"/>
    <s v="Five Hundred"/>
    <n v="2005"/>
    <x v="20"/>
    <x v="1"/>
    <n v="203"/>
    <n v="6"/>
    <x v="1"/>
    <s v="all wheel drive"/>
    <n v="4"/>
    <s v="N/A"/>
    <s v="Large"/>
    <s v="Sedan"/>
    <n v="23"/>
    <n v="17"/>
    <n v="5657"/>
    <x v="3546"/>
  </r>
  <r>
    <x v="8"/>
    <s v="Five Hundred"/>
    <n v="2006"/>
    <x v="24"/>
    <x v="1"/>
    <n v="203"/>
    <n v="6"/>
    <x v="1"/>
    <s v="all wheel drive"/>
    <n v="4"/>
    <s v="N/A"/>
    <s v="Large"/>
    <s v="Sedan"/>
    <n v="23"/>
    <n v="17"/>
    <n v="5657"/>
    <x v="1689"/>
  </r>
  <r>
    <x v="8"/>
    <s v="Five Hundred"/>
    <n v="2006"/>
    <x v="24"/>
    <x v="1"/>
    <n v="203"/>
    <n v="6"/>
    <x v="1"/>
    <s v="all wheel drive"/>
    <n v="4"/>
    <s v="N/A"/>
    <s v="Large"/>
    <s v="Sedan"/>
    <n v="23"/>
    <n v="17"/>
    <n v="5657"/>
    <x v="3547"/>
  </r>
  <r>
    <x v="8"/>
    <s v="Five Hundred"/>
    <n v="2006"/>
    <x v="24"/>
    <x v="1"/>
    <n v="203"/>
    <n v="6"/>
    <x v="1"/>
    <s v="all wheel drive"/>
    <n v="4"/>
    <s v="N/A"/>
    <s v="Large"/>
    <s v="Sedan"/>
    <n v="23"/>
    <n v="17"/>
    <n v="5657"/>
    <x v="3548"/>
  </r>
  <r>
    <x v="8"/>
    <s v="Five Hundred"/>
    <n v="2007"/>
    <x v="25"/>
    <x v="1"/>
    <n v="203"/>
    <n v="6"/>
    <x v="1"/>
    <s v="all wheel drive"/>
    <n v="4"/>
    <s v="N/A"/>
    <s v="Large"/>
    <s v="Sedan"/>
    <n v="23"/>
    <n v="17"/>
    <n v="5657"/>
    <x v="3549"/>
  </r>
  <r>
    <x v="8"/>
    <s v="Five Hundred"/>
    <n v="2007"/>
    <x v="25"/>
    <x v="1"/>
    <n v="203"/>
    <n v="6"/>
    <x v="1"/>
    <s v="all wheel drive"/>
    <n v="4"/>
    <s v="N/A"/>
    <s v="Large"/>
    <s v="Sedan"/>
    <n v="23"/>
    <n v="17"/>
    <n v="5657"/>
    <x v="1456"/>
  </r>
  <r>
    <x v="8"/>
    <s v="Freestyle"/>
    <n v="2005"/>
    <x v="20"/>
    <x v="1"/>
    <n v="203"/>
    <n v="6"/>
    <x v="1"/>
    <s v="all wheel drive"/>
    <n v="4"/>
    <s v="Crossover"/>
    <s v="Large"/>
    <s v="Wagon"/>
    <n v="22"/>
    <n v="17"/>
    <n v="5657"/>
    <x v="3550"/>
  </r>
  <r>
    <x v="8"/>
    <s v="Freestyle"/>
    <n v="2005"/>
    <x v="20"/>
    <x v="1"/>
    <n v="203"/>
    <n v="6"/>
    <x v="1"/>
    <s v="all wheel drive"/>
    <n v="4"/>
    <s v="Crossover"/>
    <s v="Large"/>
    <s v="Wagon"/>
    <n v="22"/>
    <n v="17"/>
    <n v="5657"/>
    <x v="3204"/>
  </r>
  <r>
    <x v="8"/>
    <s v="Freestyle"/>
    <n v="2005"/>
    <x v="20"/>
    <x v="1"/>
    <n v="203"/>
    <n v="6"/>
    <x v="1"/>
    <s v="all wheel drive"/>
    <n v="4"/>
    <s v="Crossover"/>
    <s v="Large"/>
    <s v="Wagon"/>
    <n v="22"/>
    <n v="17"/>
    <n v="5657"/>
    <x v="3551"/>
  </r>
  <r>
    <x v="8"/>
    <s v="Freestyle"/>
    <n v="2006"/>
    <x v="24"/>
    <x v="1"/>
    <n v="203"/>
    <n v="6"/>
    <x v="1"/>
    <s v="all wheel drive"/>
    <n v="4"/>
    <s v="Crossover"/>
    <s v="Large"/>
    <s v="Wagon"/>
    <n v="22"/>
    <n v="17"/>
    <n v="5657"/>
    <x v="3552"/>
  </r>
  <r>
    <x v="8"/>
    <s v="Freestyle"/>
    <n v="2006"/>
    <x v="24"/>
    <x v="1"/>
    <n v="203"/>
    <n v="6"/>
    <x v="1"/>
    <s v="all wheel drive"/>
    <n v="4"/>
    <s v="Crossover"/>
    <s v="Large"/>
    <s v="Wagon"/>
    <n v="22"/>
    <n v="17"/>
    <n v="5657"/>
    <x v="3553"/>
  </r>
  <r>
    <x v="8"/>
    <s v="Freestyle"/>
    <n v="2006"/>
    <x v="24"/>
    <x v="1"/>
    <n v="203"/>
    <n v="6"/>
    <x v="1"/>
    <s v="all wheel drive"/>
    <n v="4"/>
    <s v="Crossover"/>
    <s v="Large"/>
    <s v="Wagon"/>
    <n v="22"/>
    <n v="17"/>
    <n v="5657"/>
    <x v="3554"/>
  </r>
  <r>
    <x v="8"/>
    <s v="Freestyle"/>
    <n v="2007"/>
    <x v="25"/>
    <x v="1"/>
    <n v="203"/>
    <n v="6"/>
    <x v="1"/>
    <s v="all wheel drive"/>
    <n v="4"/>
    <s v="Crossover"/>
    <s v="Large"/>
    <s v="Wagon"/>
    <n v="22"/>
    <n v="17"/>
    <n v="5657"/>
    <x v="93"/>
  </r>
  <r>
    <x v="8"/>
    <s v="Freestyle"/>
    <n v="2007"/>
    <x v="25"/>
    <x v="1"/>
    <n v="203"/>
    <n v="6"/>
    <x v="1"/>
    <s v="all wheel drive"/>
    <n v="4"/>
    <s v="Crossover"/>
    <s v="Large"/>
    <s v="Wagon"/>
    <n v="22"/>
    <n v="17"/>
    <n v="5657"/>
    <x v="3555"/>
  </r>
  <r>
    <x v="24"/>
    <s v="LeSabre"/>
    <n v="2003"/>
    <x v="18"/>
    <x v="1"/>
    <n v="205"/>
    <n v="6"/>
    <x v="1"/>
    <s v="front wheel drive"/>
    <n v="4"/>
    <s v="N/A"/>
    <s v="Large"/>
    <s v="Sedan"/>
    <n v="27"/>
    <n v="17"/>
    <n v="155"/>
    <x v="1055"/>
  </r>
  <r>
    <x v="24"/>
    <s v="LeSabre"/>
    <n v="2003"/>
    <x v="18"/>
    <x v="1"/>
    <n v="205"/>
    <n v="6"/>
    <x v="1"/>
    <s v="front wheel drive"/>
    <n v="4"/>
    <s v="N/A"/>
    <s v="Large"/>
    <s v="Sedan"/>
    <n v="27"/>
    <n v="17"/>
    <n v="155"/>
    <x v="3170"/>
  </r>
  <r>
    <x v="24"/>
    <s v="Park Avenue"/>
    <n v="2003"/>
    <x v="18"/>
    <x v="1"/>
    <n v="205"/>
    <n v="6"/>
    <x v="1"/>
    <s v="front wheel drive"/>
    <n v="4"/>
    <s v="N/A"/>
    <s v="Large"/>
    <s v="Sedan"/>
    <n v="27"/>
    <n v="17"/>
    <n v="155"/>
    <x v="164"/>
  </r>
  <r>
    <x v="24"/>
    <s v="Riviera"/>
    <n v="1997"/>
    <x v="22"/>
    <x v="1"/>
    <n v="205"/>
    <n v="6"/>
    <x v="1"/>
    <s v="front wheel drive"/>
    <n v="2"/>
    <s v="N/A"/>
    <s v="Large"/>
    <s v="Coupe"/>
    <n v="26"/>
    <n v="17"/>
    <n v="155"/>
    <x v="176"/>
  </r>
  <r>
    <x v="29"/>
    <s v="Eighty-Eight Royale"/>
    <n v="1995"/>
    <x v="14"/>
    <x v="1"/>
    <n v="205"/>
    <n v="6"/>
    <x v="1"/>
    <s v="front wheel drive"/>
    <n v="4"/>
    <s v="N/A"/>
    <s v="Large"/>
    <s v="Sedan"/>
    <n v="26"/>
    <n v="17"/>
    <n v="26"/>
    <x v="176"/>
  </r>
  <r>
    <x v="29"/>
    <s v="Eighty-Eight"/>
    <n v="1997"/>
    <x v="22"/>
    <x v="1"/>
    <n v="205"/>
    <n v="6"/>
    <x v="1"/>
    <s v="front wheel drive"/>
    <n v="4"/>
    <s v="N/A"/>
    <s v="Large"/>
    <s v="Sedan"/>
    <n v="26"/>
    <n v="17"/>
    <n v="26"/>
    <x v="176"/>
  </r>
  <r>
    <x v="29"/>
    <s v="Eighty-Eight"/>
    <n v="1998"/>
    <x v="26"/>
    <x v="1"/>
    <n v="205"/>
    <n v="6"/>
    <x v="1"/>
    <s v="front wheel drive"/>
    <n v="4"/>
    <s v="N/A"/>
    <s v="Large"/>
    <s v="Sedan"/>
    <n v="27"/>
    <n v="17"/>
    <n v="26"/>
    <x v="176"/>
  </r>
  <r>
    <x v="29"/>
    <s v="Eighty-Eight"/>
    <n v="1998"/>
    <x v="26"/>
    <x v="1"/>
    <n v="205"/>
    <n v="6"/>
    <x v="1"/>
    <s v="front wheel drive"/>
    <n v="4"/>
    <s v="N/A"/>
    <s v="Large"/>
    <s v="Sedan"/>
    <n v="27"/>
    <n v="17"/>
    <n v="26"/>
    <x v="2649"/>
  </r>
  <r>
    <x v="29"/>
    <s v="Eighty-Eight"/>
    <n v="1999"/>
    <x v="11"/>
    <x v="1"/>
    <n v="205"/>
    <n v="6"/>
    <x v="1"/>
    <s v="front wheel drive"/>
    <n v="4"/>
    <s v="N/A"/>
    <s v="Large"/>
    <s v="Sedan"/>
    <n v="27"/>
    <n v="17"/>
    <n v="26"/>
    <x v="3556"/>
  </r>
  <r>
    <x v="29"/>
    <s v="Eighty-Eight"/>
    <n v="1999"/>
    <x v="11"/>
    <x v="1"/>
    <n v="205"/>
    <n v="6"/>
    <x v="1"/>
    <s v="front wheel drive"/>
    <n v="4"/>
    <s v="N/A"/>
    <s v="Large"/>
    <s v="Sedan"/>
    <n v="27"/>
    <n v="17"/>
    <n v="26"/>
    <x v="2605"/>
  </r>
  <r>
    <x v="29"/>
    <s v="Eighty-Eight"/>
    <n v="1999"/>
    <x v="11"/>
    <x v="1"/>
    <n v="205"/>
    <n v="6"/>
    <x v="1"/>
    <s v="front wheel drive"/>
    <n v="4"/>
    <s v="N/A"/>
    <s v="Large"/>
    <s v="Sedan"/>
    <n v="27"/>
    <n v="17"/>
    <n v="26"/>
    <x v="3557"/>
  </r>
  <r>
    <x v="29"/>
    <s v="LSS"/>
    <n v="1997"/>
    <x v="22"/>
    <x v="1"/>
    <n v="205"/>
    <n v="6"/>
    <x v="1"/>
    <s v="front wheel drive"/>
    <n v="4"/>
    <s v="N/A"/>
    <s v="Large"/>
    <s v="Sedan"/>
    <n v="26"/>
    <n v="17"/>
    <n v="26"/>
    <x v="2715"/>
  </r>
  <r>
    <x v="29"/>
    <s v="LSS"/>
    <n v="1999"/>
    <x v="11"/>
    <x v="1"/>
    <n v="205"/>
    <n v="6"/>
    <x v="1"/>
    <s v="front wheel drive"/>
    <n v="4"/>
    <s v="N/A"/>
    <s v="Large"/>
    <s v="Sedan"/>
    <n v="27"/>
    <n v="17"/>
    <n v="26"/>
    <x v="3537"/>
  </r>
  <r>
    <x v="29"/>
    <s v="Ninety-Eight"/>
    <n v="1995"/>
    <x v="14"/>
    <x v="1"/>
    <n v="205"/>
    <n v="6"/>
    <x v="1"/>
    <s v="front wheel drive"/>
    <n v="4"/>
    <s v="N/A"/>
    <s v="Large"/>
    <s v="Sedan"/>
    <n v="26"/>
    <n v="17"/>
    <n v="26"/>
    <x v="176"/>
  </r>
  <r>
    <x v="29"/>
    <s v="Ninety-Eight"/>
    <n v="1996"/>
    <x v="21"/>
    <x v="1"/>
    <n v="205"/>
    <n v="6"/>
    <x v="1"/>
    <s v="front wheel drive"/>
    <n v="4"/>
    <s v="N/A"/>
    <s v="Large"/>
    <s v="Sedan"/>
    <n v="27"/>
    <n v="17"/>
    <n v="26"/>
    <x v="176"/>
  </r>
  <r>
    <x v="29"/>
    <s v="Regency"/>
    <n v="1997"/>
    <x v="22"/>
    <x v="1"/>
    <n v="205"/>
    <n v="6"/>
    <x v="1"/>
    <s v="front wheel drive"/>
    <n v="4"/>
    <s v="N/A"/>
    <s v="Large"/>
    <s v="Sedan"/>
    <n v="26"/>
    <n v="17"/>
    <n v="26"/>
    <x v="176"/>
  </r>
  <r>
    <x v="29"/>
    <s v="Regency"/>
    <n v="1998"/>
    <x v="26"/>
    <x v="1"/>
    <n v="205"/>
    <n v="6"/>
    <x v="1"/>
    <s v="front wheel drive"/>
    <n v="4"/>
    <s v="N/A"/>
    <s v="Large"/>
    <s v="Sedan"/>
    <n v="27"/>
    <n v="17"/>
    <n v="26"/>
    <x v="3058"/>
  </r>
  <r>
    <x v="25"/>
    <s v="Bonneville"/>
    <n v="2003"/>
    <x v="18"/>
    <x v="1"/>
    <n v="205"/>
    <n v="6"/>
    <x v="1"/>
    <s v="front wheel drive"/>
    <n v="4"/>
    <s v="N/A"/>
    <s v="Large"/>
    <s v="Sedan"/>
    <n v="27"/>
    <n v="17"/>
    <n v="210"/>
    <x v="616"/>
  </r>
  <r>
    <x v="25"/>
    <s v="Bonneville"/>
    <n v="2003"/>
    <x v="18"/>
    <x v="1"/>
    <n v="205"/>
    <n v="6"/>
    <x v="1"/>
    <s v="front wheel drive"/>
    <n v="4"/>
    <s v="N/A"/>
    <s v="Large"/>
    <s v="Sedan"/>
    <n v="27"/>
    <n v="17"/>
    <n v="210"/>
    <x v="2822"/>
  </r>
  <r>
    <x v="34"/>
    <n v="45538"/>
    <n v="2010"/>
    <x v="9"/>
    <x v="3"/>
    <n v="207"/>
    <n v="4"/>
    <x v="1"/>
    <s v="all wheel drive"/>
    <n v="4"/>
    <s v="Luxury"/>
    <s v="Midsize"/>
    <s v="Sedan"/>
    <n v="27"/>
    <n v="17"/>
    <n v="376"/>
    <x v="2337"/>
  </r>
  <r>
    <x v="34"/>
    <n v="45538"/>
    <n v="2010"/>
    <x v="9"/>
    <x v="3"/>
    <n v="207"/>
    <n v="4"/>
    <x v="1"/>
    <s v="all wheel drive"/>
    <n v="4"/>
    <s v="Luxury"/>
    <s v="Midsize"/>
    <s v="Sedan"/>
    <n v="27"/>
    <n v="17"/>
    <n v="376"/>
    <x v="3558"/>
  </r>
  <r>
    <x v="34"/>
    <n v="45538"/>
    <n v="2010"/>
    <x v="9"/>
    <x v="3"/>
    <n v="207"/>
    <n v="4"/>
    <x v="1"/>
    <s v="all wheel drive"/>
    <n v="4"/>
    <s v="Luxury"/>
    <s v="Compact"/>
    <s v="Wagon"/>
    <n v="27"/>
    <n v="17"/>
    <n v="376"/>
    <x v="3559"/>
  </r>
  <r>
    <x v="12"/>
    <s v="ES 300"/>
    <n v="2001"/>
    <x v="15"/>
    <x v="2"/>
    <n v="210"/>
    <n v="6"/>
    <x v="1"/>
    <s v="front wheel drive"/>
    <n v="4"/>
    <s v="Luxury"/>
    <s v="Midsize"/>
    <s v="Sedan"/>
    <n v="24"/>
    <n v="17"/>
    <n v="454"/>
    <x v="3078"/>
  </r>
  <r>
    <x v="17"/>
    <s v="Millenia"/>
    <n v="2000"/>
    <x v="13"/>
    <x v="1"/>
    <n v="210"/>
    <n v="6"/>
    <x v="1"/>
    <s v="front wheel drive"/>
    <n v="4"/>
    <s v="Performance"/>
    <s v="Midsize"/>
    <s v="Sedan"/>
    <n v="25"/>
    <n v="17"/>
    <n v="586"/>
    <x v="3560"/>
  </r>
  <r>
    <x v="17"/>
    <s v="Millenia"/>
    <n v="2000"/>
    <x v="13"/>
    <x v="1"/>
    <n v="210"/>
    <n v="6"/>
    <x v="1"/>
    <s v="front wheel drive"/>
    <n v="4"/>
    <s v="Performance"/>
    <s v="Midsize"/>
    <s v="Sedan"/>
    <n v="25"/>
    <n v="17"/>
    <n v="586"/>
    <x v="3561"/>
  </r>
  <r>
    <x v="17"/>
    <s v="Millenia"/>
    <n v="2001"/>
    <x v="15"/>
    <x v="2"/>
    <n v="210"/>
    <n v="6"/>
    <x v="1"/>
    <s v="front wheel drive"/>
    <n v="4"/>
    <s v="Performance"/>
    <s v="Midsize"/>
    <s v="Sedan"/>
    <n v="25"/>
    <n v="17"/>
    <n v="586"/>
    <x v="2151"/>
  </r>
  <r>
    <x v="17"/>
    <s v="Millenia"/>
    <n v="2002"/>
    <x v="27"/>
    <x v="2"/>
    <n v="210"/>
    <n v="6"/>
    <x v="1"/>
    <s v="front wheel drive"/>
    <n v="4"/>
    <s v="Performance"/>
    <s v="Midsize"/>
    <s v="Sedan"/>
    <n v="25"/>
    <n v="17"/>
    <n v="586"/>
    <x v="3562"/>
  </r>
  <r>
    <x v="17"/>
    <s v="Millenia"/>
    <n v="2002"/>
    <x v="27"/>
    <x v="2"/>
    <n v="210"/>
    <n v="6"/>
    <x v="1"/>
    <s v="front wheel drive"/>
    <n v="4"/>
    <s v="Performance"/>
    <s v="Midsize"/>
    <s v="Sedan"/>
    <n v="25"/>
    <n v="17"/>
    <n v="586"/>
    <x v="3563"/>
  </r>
  <r>
    <x v="34"/>
    <n v="45538"/>
    <n v="2009"/>
    <x v="10"/>
    <x v="3"/>
    <n v="210"/>
    <n v="4"/>
    <x v="1"/>
    <s v="all wheel drive"/>
    <n v="4"/>
    <s v="Luxury"/>
    <s v="Compact"/>
    <s v="Wagon"/>
    <n v="27"/>
    <n v="17"/>
    <n v="376"/>
    <x v="3564"/>
  </r>
  <r>
    <x v="34"/>
    <n v="45538"/>
    <n v="2009"/>
    <x v="10"/>
    <x v="3"/>
    <n v="210"/>
    <n v="4"/>
    <x v="1"/>
    <s v="all wheel drive"/>
    <n v="4"/>
    <s v="Luxury"/>
    <s v="Midsize"/>
    <s v="Sedan"/>
    <n v="27"/>
    <n v="17"/>
    <n v="376"/>
    <x v="3565"/>
  </r>
  <r>
    <x v="34"/>
    <n v="45538"/>
    <n v="2011"/>
    <x v="6"/>
    <x v="3"/>
    <n v="210"/>
    <n v="4"/>
    <x v="1"/>
    <s v="all wheel drive"/>
    <n v="4"/>
    <s v="Luxury"/>
    <s v="Midsize"/>
    <s v="Sedan"/>
    <n v="27"/>
    <n v="17"/>
    <n v="376"/>
    <x v="3558"/>
  </r>
  <r>
    <x v="34"/>
    <n v="45538"/>
    <n v="2011"/>
    <x v="6"/>
    <x v="3"/>
    <n v="210"/>
    <n v="4"/>
    <x v="1"/>
    <s v="all wheel drive"/>
    <n v="4"/>
    <s v="Luxury"/>
    <s v="Midsize"/>
    <s v="Sedan"/>
    <n v="27"/>
    <n v="17"/>
    <n v="376"/>
    <x v="2337"/>
  </r>
  <r>
    <x v="34"/>
    <n v="45538"/>
    <n v="2011"/>
    <x v="6"/>
    <x v="3"/>
    <n v="210"/>
    <n v="4"/>
    <x v="1"/>
    <s v="all wheel drive"/>
    <n v="4"/>
    <s v="Luxury"/>
    <s v="Compact"/>
    <s v="Wagon"/>
    <n v="27"/>
    <n v="17"/>
    <n v="376"/>
    <x v="3559"/>
  </r>
  <r>
    <x v="20"/>
    <s v="Baja"/>
    <n v="2005"/>
    <x v="20"/>
    <x v="2"/>
    <n v="210"/>
    <n v="4"/>
    <x v="3"/>
    <s v="all wheel drive"/>
    <n v="4"/>
    <s v="Crossover"/>
    <s v="Compact"/>
    <s v="Crew Cab Pickup"/>
    <n v="23"/>
    <n v="17"/>
    <n v="640"/>
    <x v="873"/>
  </r>
  <r>
    <x v="20"/>
    <s v="Baja"/>
    <n v="2006"/>
    <x v="24"/>
    <x v="2"/>
    <n v="210"/>
    <n v="4"/>
    <x v="3"/>
    <s v="all wheel drive"/>
    <n v="4"/>
    <s v="Crossover"/>
    <s v="Compact"/>
    <s v="Crew Cab Pickup"/>
    <n v="23"/>
    <n v="17"/>
    <n v="640"/>
    <x v="302"/>
  </r>
  <r>
    <x v="29"/>
    <s v="Aurora"/>
    <n v="2001"/>
    <x v="15"/>
    <x v="1"/>
    <n v="215"/>
    <n v="6"/>
    <x v="1"/>
    <s v="front wheel drive"/>
    <n v="4"/>
    <s v="N/A"/>
    <s v="Large"/>
    <s v="Sedan"/>
    <n v="25"/>
    <n v="17"/>
    <n v="26"/>
    <x v="3566"/>
  </r>
  <r>
    <x v="29"/>
    <s v="Intrigue"/>
    <n v="2000"/>
    <x v="13"/>
    <x v="1"/>
    <n v="215"/>
    <n v="6"/>
    <x v="1"/>
    <s v="front wheel drive"/>
    <n v="4"/>
    <s v="N/A"/>
    <s v="Midsize"/>
    <s v="Sedan"/>
    <n v="26"/>
    <n v="17"/>
    <n v="26"/>
    <x v="3567"/>
  </r>
  <r>
    <x v="29"/>
    <s v="Intrigue"/>
    <n v="2000"/>
    <x v="13"/>
    <x v="1"/>
    <n v="215"/>
    <n v="6"/>
    <x v="1"/>
    <s v="front wheel drive"/>
    <n v="4"/>
    <s v="N/A"/>
    <s v="Midsize"/>
    <s v="Sedan"/>
    <n v="26"/>
    <n v="17"/>
    <n v="26"/>
    <x v="3568"/>
  </r>
  <r>
    <x v="29"/>
    <s v="Intrigue"/>
    <n v="2000"/>
    <x v="13"/>
    <x v="1"/>
    <n v="215"/>
    <n v="6"/>
    <x v="1"/>
    <s v="front wheel drive"/>
    <n v="4"/>
    <s v="N/A"/>
    <s v="Midsize"/>
    <s v="Sedan"/>
    <n v="26"/>
    <n v="17"/>
    <n v="26"/>
    <x v="3569"/>
  </r>
  <r>
    <x v="29"/>
    <s v="Intrigue"/>
    <n v="2001"/>
    <x v="15"/>
    <x v="1"/>
    <n v="215"/>
    <n v="6"/>
    <x v="1"/>
    <s v="front wheel drive"/>
    <n v="4"/>
    <s v="N/A"/>
    <s v="Midsize"/>
    <s v="Sedan"/>
    <n v="26"/>
    <n v="17"/>
    <n v="26"/>
    <x v="3570"/>
  </r>
  <r>
    <x v="29"/>
    <s v="Intrigue"/>
    <n v="2001"/>
    <x v="15"/>
    <x v="1"/>
    <n v="215"/>
    <n v="6"/>
    <x v="1"/>
    <s v="front wheel drive"/>
    <n v="4"/>
    <s v="N/A"/>
    <s v="Midsize"/>
    <s v="Sedan"/>
    <n v="26"/>
    <n v="17"/>
    <n v="26"/>
    <x v="2683"/>
  </r>
  <r>
    <x v="29"/>
    <s v="Intrigue"/>
    <n v="2001"/>
    <x v="15"/>
    <x v="1"/>
    <n v="215"/>
    <n v="6"/>
    <x v="1"/>
    <s v="front wheel drive"/>
    <n v="4"/>
    <s v="N/A"/>
    <s v="Midsize"/>
    <s v="Sedan"/>
    <n v="26"/>
    <n v="17"/>
    <n v="26"/>
    <x v="820"/>
  </r>
  <r>
    <x v="10"/>
    <s v="300-Class"/>
    <n v="1993"/>
    <x v="17"/>
    <x v="1"/>
    <n v="217"/>
    <n v="6"/>
    <x v="1"/>
    <s v="rear wheel drive"/>
    <n v="4"/>
    <s v="Luxury"/>
    <s v="Midsize"/>
    <s v="Sedan"/>
    <n v="22"/>
    <n v="17"/>
    <n v="617"/>
    <x v="3571"/>
  </r>
  <r>
    <x v="10"/>
    <s v="300-Class"/>
    <n v="1993"/>
    <x v="17"/>
    <x v="1"/>
    <n v="217"/>
    <n v="6"/>
    <x v="1"/>
    <s v="rear wheel drive"/>
    <n v="2"/>
    <s v="Luxury"/>
    <s v="Midsize"/>
    <s v="Coupe"/>
    <n v="22"/>
    <n v="17"/>
    <n v="617"/>
    <x v="3572"/>
  </r>
  <r>
    <x v="25"/>
    <s v="G6"/>
    <n v="2008"/>
    <x v="12"/>
    <x v="1"/>
    <n v="217"/>
    <n v="6"/>
    <x v="1"/>
    <s v="front wheel drive"/>
    <n v="2"/>
    <s v="N/A"/>
    <s v="Midsize"/>
    <s v="Convertible"/>
    <n v="26"/>
    <n v="17"/>
    <n v="210"/>
    <x v="3101"/>
  </r>
  <r>
    <x v="25"/>
    <s v="G6"/>
    <n v="2009"/>
    <x v="10"/>
    <x v="1"/>
    <n v="217"/>
    <n v="6"/>
    <x v="1"/>
    <s v="front wheel drive"/>
    <n v="2"/>
    <s v="N/A"/>
    <s v="Midsize"/>
    <s v="Convertible"/>
    <n v="26"/>
    <n v="17"/>
    <n v="210"/>
    <x v="3094"/>
  </r>
  <r>
    <x v="3"/>
    <s v="3000GT"/>
    <n v="1997"/>
    <x v="22"/>
    <x v="1"/>
    <n v="218"/>
    <n v="6"/>
    <x v="3"/>
    <s v="front wheel drive"/>
    <n v="2"/>
    <s v="Hatchback,Performance"/>
    <s v="Compact"/>
    <s v="2dr Hatchback"/>
    <n v="23"/>
    <n v="17"/>
    <n v="436"/>
    <x v="3573"/>
  </r>
  <r>
    <x v="3"/>
    <s v="3000GT"/>
    <n v="1998"/>
    <x v="26"/>
    <x v="1"/>
    <n v="218"/>
    <n v="6"/>
    <x v="3"/>
    <s v="front wheel drive"/>
    <n v="2"/>
    <s v="Hatchback,Performance"/>
    <s v="Compact"/>
    <s v="2dr Hatchback"/>
    <n v="23"/>
    <n v="17"/>
    <n v="436"/>
    <x v="3574"/>
  </r>
  <r>
    <x v="3"/>
    <s v="3000GT"/>
    <n v="1999"/>
    <x v="11"/>
    <x v="1"/>
    <n v="218"/>
    <n v="6"/>
    <x v="3"/>
    <s v="front wheel drive"/>
    <n v="2"/>
    <s v="Hatchback,Performance"/>
    <s v="Compact"/>
    <s v="2dr Hatchback"/>
    <n v="23"/>
    <n v="17"/>
    <n v="436"/>
    <x v="3575"/>
  </r>
  <r>
    <x v="25"/>
    <s v="G6"/>
    <n v="2008"/>
    <x v="12"/>
    <x v="1"/>
    <n v="219"/>
    <n v="6"/>
    <x v="1"/>
    <s v="front wheel drive"/>
    <n v="4"/>
    <s v="Performance"/>
    <s v="Midsize"/>
    <s v="Sedan"/>
    <n v="26"/>
    <n v="17"/>
    <n v="210"/>
    <x v="1723"/>
  </r>
  <r>
    <x v="25"/>
    <s v="G6"/>
    <n v="2009"/>
    <x v="10"/>
    <x v="6"/>
    <n v="219"/>
    <n v="6"/>
    <x v="1"/>
    <s v="front wheel drive"/>
    <n v="4"/>
    <s v="Flex Fuel"/>
    <s v="Midsize"/>
    <s v="Sedan"/>
    <n v="26"/>
    <n v="17"/>
    <n v="210"/>
    <x v="2245"/>
  </r>
  <r>
    <x v="25"/>
    <s v="G6"/>
    <n v="2008"/>
    <x v="12"/>
    <x v="1"/>
    <n v="219"/>
    <n v="6"/>
    <x v="1"/>
    <s v="front wheel drive"/>
    <n v="2"/>
    <s v="Performance"/>
    <s v="Midsize"/>
    <s v="Coupe"/>
    <n v="26"/>
    <n v="17"/>
    <n v="210"/>
    <x v="1723"/>
  </r>
  <r>
    <x v="25"/>
    <s v="G6"/>
    <n v="2009"/>
    <x v="10"/>
    <x v="6"/>
    <n v="219"/>
    <n v="6"/>
    <x v="1"/>
    <s v="front wheel drive"/>
    <n v="2"/>
    <s v="Flex Fuel"/>
    <s v="Midsize"/>
    <s v="Coupe"/>
    <n v="26"/>
    <n v="17"/>
    <n v="210"/>
    <x v="2301"/>
  </r>
  <r>
    <x v="12"/>
    <s v="RX 300"/>
    <n v="2001"/>
    <x v="15"/>
    <x v="2"/>
    <n v="220"/>
    <n v="6"/>
    <x v="1"/>
    <s v="front wheel drive"/>
    <n v="4"/>
    <s v="Crossover,Luxury"/>
    <s v="Midsize"/>
    <s v="4dr SUV"/>
    <n v="21"/>
    <n v="17"/>
    <n v="454"/>
    <x v="3576"/>
  </r>
  <r>
    <x v="12"/>
    <s v="RX 300"/>
    <n v="2002"/>
    <x v="27"/>
    <x v="1"/>
    <n v="220"/>
    <n v="6"/>
    <x v="1"/>
    <s v="front wheel drive"/>
    <n v="4"/>
    <s v="Crossover,Luxury"/>
    <s v="Midsize"/>
    <s v="4dr SUV"/>
    <n v="21"/>
    <n v="17"/>
    <n v="454"/>
    <x v="3576"/>
  </r>
  <r>
    <x v="12"/>
    <s v="RX 300"/>
    <n v="2003"/>
    <x v="18"/>
    <x v="1"/>
    <n v="220"/>
    <n v="6"/>
    <x v="1"/>
    <s v="front wheel drive"/>
    <n v="4"/>
    <s v="Crossover,Luxury"/>
    <s v="Midsize"/>
    <s v="4dr SUV"/>
    <n v="21"/>
    <n v="17"/>
    <n v="454"/>
    <x v="3577"/>
  </r>
  <r>
    <x v="13"/>
    <s v="Zephyr"/>
    <n v="2006"/>
    <x v="24"/>
    <x v="1"/>
    <n v="221"/>
    <n v="6"/>
    <x v="1"/>
    <s v="front wheel drive"/>
    <n v="4"/>
    <s v="Luxury"/>
    <s v="Midsize"/>
    <s v="Sedan"/>
    <n v="26"/>
    <n v="17"/>
    <n v="61"/>
    <x v="20"/>
  </r>
  <r>
    <x v="25"/>
    <s v="G6"/>
    <n v="2009"/>
    <x v="10"/>
    <x v="1"/>
    <n v="221"/>
    <n v="6"/>
    <x v="1"/>
    <s v="front wheel drive"/>
    <n v="4"/>
    <s v="Performance"/>
    <s v="Midsize"/>
    <s v="Sedan"/>
    <n v="26"/>
    <n v="17"/>
    <n v="210"/>
    <x v="3578"/>
  </r>
  <r>
    <x v="25"/>
    <s v="G6"/>
    <n v="2009"/>
    <x v="10"/>
    <x v="1"/>
    <n v="221"/>
    <n v="6"/>
    <x v="1"/>
    <s v="front wheel drive"/>
    <n v="2"/>
    <s v="Performance"/>
    <s v="Midsize"/>
    <s v="Coupe"/>
    <n v="26"/>
    <n v="17"/>
    <n v="210"/>
    <x v="3547"/>
  </r>
  <r>
    <x v="25"/>
    <s v="G6"/>
    <n v="2009"/>
    <x v="10"/>
    <x v="1"/>
    <n v="221"/>
    <n v="6"/>
    <x v="1"/>
    <s v="front wheel drive"/>
    <n v="2"/>
    <s v="N/A"/>
    <s v="Midsize"/>
    <s v="Convertible"/>
    <n v="26"/>
    <n v="17"/>
    <n v="210"/>
    <x v="3579"/>
  </r>
  <r>
    <x v="5"/>
    <s v="Touareg 2"/>
    <n v="2009"/>
    <x v="10"/>
    <x v="4"/>
    <n v="221"/>
    <n v="6"/>
    <x v="1"/>
    <s v="all wheel drive"/>
    <n v="4"/>
    <s v="Crossover,Diesel"/>
    <s v="Midsize"/>
    <s v="4dr SUV"/>
    <n v="25"/>
    <n v="17"/>
    <n v="873"/>
    <x v="1795"/>
  </r>
  <r>
    <x v="22"/>
    <s v="Stealth"/>
    <n v="1994"/>
    <x v="23"/>
    <x v="1"/>
    <n v="222"/>
    <n v="6"/>
    <x v="3"/>
    <s v="front wheel drive"/>
    <n v="2"/>
    <s v="Performance"/>
    <s v="Compact"/>
    <s v="Coupe"/>
    <n v="23"/>
    <n v="17"/>
    <n v="1851"/>
    <x v="2191"/>
  </r>
  <r>
    <x v="22"/>
    <s v="Stealth"/>
    <n v="1994"/>
    <x v="23"/>
    <x v="1"/>
    <n v="222"/>
    <n v="6"/>
    <x v="3"/>
    <s v="front wheel drive"/>
    <n v="2"/>
    <s v="Performance"/>
    <s v="Compact"/>
    <s v="Coupe"/>
    <n v="23"/>
    <n v="17"/>
    <n v="1851"/>
    <x v="3580"/>
  </r>
  <r>
    <x v="22"/>
    <s v="Stealth"/>
    <n v="1995"/>
    <x v="14"/>
    <x v="1"/>
    <n v="222"/>
    <n v="6"/>
    <x v="3"/>
    <s v="front wheel drive"/>
    <n v="2"/>
    <s v="Performance"/>
    <s v="Compact"/>
    <s v="Coupe"/>
    <n v="23"/>
    <n v="17"/>
    <n v="1851"/>
    <x v="3581"/>
  </r>
  <r>
    <x v="22"/>
    <s v="Stealth"/>
    <n v="1996"/>
    <x v="21"/>
    <x v="1"/>
    <n v="222"/>
    <n v="6"/>
    <x v="3"/>
    <s v="front wheel drive"/>
    <n v="2"/>
    <s v="Performance"/>
    <s v="Compact"/>
    <s v="Coupe"/>
    <n v="23"/>
    <n v="17"/>
    <n v="1851"/>
    <x v="3582"/>
  </r>
  <r>
    <x v="4"/>
    <s v="300ZX"/>
    <n v="1995"/>
    <x v="14"/>
    <x v="1"/>
    <n v="222"/>
    <n v="6"/>
    <x v="3"/>
    <s v="rear wheel drive"/>
    <n v="2"/>
    <s v="Performance"/>
    <s v="Compact"/>
    <s v="Coupe"/>
    <n v="22"/>
    <n v="17"/>
    <n v="2009"/>
    <x v="3583"/>
  </r>
  <r>
    <x v="4"/>
    <s v="300ZX"/>
    <n v="1995"/>
    <x v="14"/>
    <x v="1"/>
    <n v="222"/>
    <n v="6"/>
    <x v="3"/>
    <s v="rear wheel drive"/>
    <n v="2"/>
    <s v="Performance"/>
    <s v="Compact"/>
    <s v="Coupe"/>
    <n v="22"/>
    <n v="17"/>
    <n v="2009"/>
    <x v="3538"/>
  </r>
  <r>
    <x v="4"/>
    <s v="300ZX"/>
    <n v="1995"/>
    <x v="14"/>
    <x v="1"/>
    <n v="222"/>
    <n v="6"/>
    <x v="3"/>
    <s v="rear wheel drive"/>
    <n v="2"/>
    <s v="Performance"/>
    <s v="Compact"/>
    <s v="Convertible"/>
    <n v="22"/>
    <n v="17"/>
    <n v="2009"/>
    <x v="3584"/>
  </r>
  <r>
    <x v="4"/>
    <s v="300ZX"/>
    <n v="1996"/>
    <x v="21"/>
    <x v="1"/>
    <n v="222"/>
    <n v="6"/>
    <x v="3"/>
    <s v="rear wheel drive"/>
    <n v="2"/>
    <s v="Performance"/>
    <s v="Compact"/>
    <s v="Coupe"/>
    <n v="22"/>
    <n v="17"/>
    <n v="2009"/>
    <x v="3585"/>
  </r>
  <r>
    <x v="4"/>
    <s v="300ZX"/>
    <n v="1996"/>
    <x v="21"/>
    <x v="1"/>
    <n v="222"/>
    <n v="6"/>
    <x v="3"/>
    <s v="rear wheel drive"/>
    <n v="2"/>
    <s v="Performance"/>
    <s v="Compact"/>
    <s v="Convertible"/>
    <n v="22"/>
    <n v="17"/>
    <n v="2009"/>
    <x v="3586"/>
  </r>
  <r>
    <x v="4"/>
    <s v="300ZX"/>
    <n v="1996"/>
    <x v="21"/>
    <x v="1"/>
    <n v="222"/>
    <n v="6"/>
    <x v="3"/>
    <s v="rear wheel drive"/>
    <n v="2"/>
    <s v="Performance"/>
    <s v="Compact"/>
    <s v="Coupe"/>
    <n v="22"/>
    <n v="17"/>
    <n v="2009"/>
    <x v="3587"/>
  </r>
  <r>
    <x v="26"/>
    <n v="850"/>
    <n v="1995"/>
    <x v="14"/>
    <x v="1"/>
    <n v="222"/>
    <n v="5"/>
    <x v="1"/>
    <s v="front wheel drive"/>
    <n v="4"/>
    <s v="Luxury,Performance"/>
    <s v="Midsize"/>
    <s v="Wagon"/>
    <n v="24"/>
    <n v="17"/>
    <n v="870"/>
    <x v="176"/>
  </r>
  <r>
    <x v="26"/>
    <n v="850"/>
    <n v="1995"/>
    <x v="14"/>
    <x v="1"/>
    <n v="222"/>
    <n v="5"/>
    <x v="1"/>
    <s v="front wheel drive"/>
    <n v="4"/>
    <s v="Luxury,Performance"/>
    <s v="Midsize"/>
    <s v="Sedan"/>
    <n v="24"/>
    <n v="17"/>
    <n v="870"/>
    <x v="176"/>
  </r>
  <r>
    <x v="26"/>
    <n v="850"/>
    <n v="1996"/>
    <x v="21"/>
    <x v="1"/>
    <n v="222"/>
    <n v="5"/>
    <x v="1"/>
    <s v="front wheel drive"/>
    <n v="4"/>
    <s v="Luxury,Performance"/>
    <s v="Midsize"/>
    <s v="Sedan"/>
    <n v="24"/>
    <n v="17"/>
    <n v="870"/>
    <x v="176"/>
  </r>
  <r>
    <x v="26"/>
    <n v="850"/>
    <n v="1996"/>
    <x v="21"/>
    <x v="1"/>
    <n v="222"/>
    <n v="5"/>
    <x v="1"/>
    <s v="front wheel drive"/>
    <n v="4"/>
    <s v="Luxury,Performance"/>
    <s v="Midsize"/>
    <s v="Wagon"/>
    <n v="24"/>
    <n v="17"/>
    <n v="870"/>
    <x v="176"/>
  </r>
  <r>
    <x v="26"/>
    <n v="850"/>
    <n v="1997"/>
    <x v="22"/>
    <x v="1"/>
    <n v="222"/>
    <n v="5"/>
    <x v="1"/>
    <s v="front wheel drive"/>
    <n v="4"/>
    <s v="Luxury,Performance"/>
    <s v="Midsize"/>
    <s v="Wagon"/>
    <n v="24"/>
    <n v="17"/>
    <n v="870"/>
    <x v="176"/>
  </r>
  <r>
    <x v="26"/>
    <n v="850"/>
    <n v="1997"/>
    <x v="22"/>
    <x v="1"/>
    <n v="222"/>
    <n v="5"/>
    <x v="1"/>
    <s v="front wheel drive"/>
    <n v="4"/>
    <s v="Luxury,Performance"/>
    <s v="Midsize"/>
    <s v="Sedan"/>
    <n v="24"/>
    <n v="17"/>
    <n v="870"/>
    <x v="176"/>
  </r>
  <r>
    <x v="12"/>
    <s v="RX 330"/>
    <n v="2006"/>
    <x v="24"/>
    <x v="1"/>
    <n v="223"/>
    <n v="6"/>
    <x v="1"/>
    <s v="front wheel drive"/>
    <n v="4"/>
    <s v="Crossover,Luxury"/>
    <s v="Midsize"/>
    <s v="4dr SUV"/>
    <n v="23"/>
    <n v="17"/>
    <n v="454"/>
    <x v="3588"/>
  </r>
  <r>
    <x v="22"/>
    <s v="Daytona"/>
    <n v="1992"/>
    <x v="16"/>
    <x v="1"/>
    <n v="224"/>
    <n v="4"/>
    <x v="3"/>
    <s v="front wheel drive"/>
    <n v="2"/>
    <s v="Hatchback,Factory Tuner,Performance"/>
    <s v="Compact"/>
    <s v="2dr Hatchback"/>
    <n v="24"/>
    <n v="17"/>
    <n v="1851"/>
    <x v="176"/>
  </r>
  <r>
    <x v="22"/>
    <s v="Daytona"/>
    <n v="1993"/>
    <x v="17"/>
    <x v="1"/>
    <n v="224"/>
    <n v="4"/>
    <x v="3"/>
    <s v="front wheel drive"/>
    <n v="2"/>
    <s v="Hatchback,Factory Tuner,Performance"/>
    <s v="Compact"/>
    <s v="2dr Hatchback"/>
    <n v="24"/>
    <n v="17"/>
    <n v="1851"/>
    <x v="176"/>
  </r>
  <r>
    <x v="15"/>
    <s v="CL"/>
    <n v="2001"/>
    <x v="15"/>
    <x v="2"/>
    <n v="225"/>
    <n v="6"/>
    <x v="1"/>
    <s v="front wheel drive"/>
    <n v="2"/>
    <s v="Luxury"/>
    <s v="Midsize"/>
    <s v="Coupe"/>
    <n v="27"/>
    <n v="17"/>
    <n v="204"/>
    <x v="160"/>
  </r>
  <r>
    <x v="15"/>
    <s v="CL"/>
    <n v="2001"/>
    <x v="15"/>
    <x v="2"/>
    <n v="225"/>
    <n v="6"/>
    <x v="1"/>
    <s v="front wheel drive"/>
    <n v="2"/>
    <s v="Luxury"/>
    <s v="Midsize"/>
    <s v="Coupe"/>
    <n v="27"/>
    <n v="17"/>
    <n v="204"/>
    <x v="1131"/>
  </r>
  <r>
    <x v="15"/>
    <s v="CL"/>
    <n v="2002"/>
    <x v="27"/>
    <x v="2"/>
    <n v="225"/>
    <n v="6"/>
    <x v="1"/>
    <s v="front wheel drive"/>
    <n v="2"/>
    <s v="Luxury"/>
    <s v="Midsize"/>
    <s v="Coupe"/>
    <n v="27"/>
    <n v="17"/>
    <n v="204"/>
    <x v="3589"/>
  </r>
  <r>
    <x v="15"/>
    <s v="CL"/>
    <n v="2002"/>
    <x v="27"/>
    <x v="2"/>
    <n v="225"/>
    <n v="6"/>
    <x v="1"/>
    <s v="front wheel drive"/>
    <n v="2"/>
    <s v="Luxury"/>
    <s v="Midsize"/>
    <s v="Coupe"/>
    <n v="27"/>
    <n v="17"/>
    <n v="204"/>
    <x v="2729"/>
  </r>
  <r>
    <x v="15"/>
    <s v="CL"/>
    <n v="2003"/>
    <x v="18"/>
    <x v="2"/>
    <n v="225"/>
    <n v="6"/>
    <x v="1"/>
    <s v="front wheel drive"/>
    <n v="2"/>
    <s v="Luxury"/>
    <s v="Midsize"/>
    <s v="Coupe"/>
    <n v="27"/>
    <n v="17"/>
    <n v="204"/>
    <x v="3076"/>
  </r>
  <r>
    <x v="15"/>
    <s v="CL"/>
    <n v="2003"/>
    <x v="18"/>
    <x v="2"/>
    <n v="225"/>
    <n v="6"/>
    <x v="1"/>
    <s v="front wheel drive"/>
    <n v="2"/>
    <s v="Luxury"/>
    <s v="Midsize"/>
    <s v="Coupe"/>
    <n v="27"/>
    <n v="17"/>
    <n v="204"/>
    <x v="1755"/>
  </r>
  <r>
    <x v="12"/>
    <s v="SC 300"/>
    <n v="1998"/>
    <x v="26"/>
    <x v="1"/>
    <n v="225"/>
    <n v="6"/>
    <x v="1"/>
    <s v="rear wheel drive"/>
    <n v="2"/>
    <s v="Luxury,Performance"/>
    <s v="Midsize"/>
    <s v="Coupe"/>
    <n v="22"/>
    <n v="17"/>
    <n v="454"/>
    <x v="3590"/>
  </r>
  <r>
    <x v="12"/>
    <s v="SC 300"/>
    <n v="1999"/>
    <x v="11"/>
    <x v="1"/>
    <n v="225"/>
    <n v="6"/>
    <x v="1"/>
    <s v="rear wheel drive"/>
    <n v="2"/>
    <s v="Luxury,Performance"/>
    <s v="Midsize"/>
    <s v="Coupe"/>
    <n v="22"/>
    <n v="17"/>
    <n v="454"/>
    <x v="3591"/>
  </r>
  <r>
    <x v="12"/>
    <s v="SC 300"/>
    <n v="2000"/>
    <x v="13"/>
    <x v="1"/>
    <n v="225"/>
    <n v="6"/>
    <x v="1"/>
    <s v="rear wheel drive"/>
    <n v="2"/>
    <s v="Luxury,Performance"/>
    <s v="Midsize"/>
    <s v="Coupe"/>
    <n v="22"/>
    <n v="17"/>
    <n v="454"/>
    <x v="3592"/>
  </r>
  <r>
    <x v="29"/>
    <s v="Eighty-Eight Royale"/>
    <n v="1995"/>
    <x v="14"/>
    <x v="1"/>
    <n v="225"/>
    <n v="6"/>
    <x v="1"/>
    <s v="front wheel drive"/>
    <n v="4"/>
    <s v="N/A"/>
    <s v="Large"/>
    <s v="Sedan"/>
    <n v="26"/>
    <n v="17"/>
    <n v="26"/>
    <x v="176"/>
  </r>
  <r>
    <x v="29"/>
    <s v="Ninety-Eight"/>
    <n v="1995"/>
    <x v="14"/>
    <x v="1"/>
    <n v="225"/>
    <n v="6"/>
    <x v="1"/>
    <s v="front wheel drive"/>
    <n v="4"/>
    <s v="N/A"/>
    <s v="Large"/>
    <s v="Sedan"/>
    <n v="26"/>
    <n v="17"/>
    <n v="26"/>
    <x v="176"/>
  </r>
  <r>
    <x v="11"/>
    <s v="Supra"/>
    <n v="1998"/>
    <x v="26"/>
    <x v="1"/>
    <n v="225"/>
    <n v="6"/>
    <x v="3"/>
    <s v="rear wheel drive"/>
    <n v="2"/>
    <s v="Performance"/>
    <s v="Compact"/>
    <s v="Coupe"/>
    <n v="22"/>
    <n v="17"/>
    <n v="2031"/>
    <x v="3593"/>
  </r>
  <r>
    <x v="24"/>
    <s v="Lucerne"/>
    <n v="2009"/>
    <x v="10"/>
    <x v="6"/>
    <n v="227"/>
    <n v="6"/>
    <x v="1"/>
    <s v="front wheel drive"/>
    <n v="4"/>
    <s v="Flex Fuel"/>
    <s v="Large"/>
    <s v="Sedan"/>
    <n v="26"/>
    <n v="17"/>
    <n v="155"/>
    <x v="3594"/>
  </r>
  <r>
    <x v="24"/>
    <s v="Lucerne"/>
    <n v="2009"/>
    <x v="10"/>
    <x v="6"/>
    <n v="227"/>
    <n v="6"/>
    <x v="1"/>
    <s v="front wheel drive"/>
    <n v="4"/>
    <s v="Flex Fuel"/>
    <s v="Large"/>
    <s v="Sedan"/>
    <n v="26"/>
    <n v="17"/>
    <n v="155"/>
    <x v="1262"/>
  </r>
  <r>
    <x v="24"/>
    <s v="Lucerne"/>
    <n v="2009"/>
    <x v="10"/>
    <x v="6"/>
    <n v="227"/>
    <n v="6"/>
    <x v="1"/>
    <s v="front wheel drive"/>
    <n v="4"/>
    <s v="Flex Fuel"/>
    <s v="Large"/>
    <s v="Sedan"/>
    <n v="26"/>
    <n v="17"/>
    <n v="155"/>
    <x v="3595"/>
  </r>
  <r>
    <x v="24"/>
    <s v="Lucerne"/>
    <n v="2009"/>
    <x v="10"/>
    <x v="6"/>
    <n v="227"/>
    <n v="6"/>
    <x v="1"/>
    <s v="front wheel drive"/>
    <n v="4"/>
    <s v="Flex Fuel"/>
    <s v="Large"/>
    <s v="Sedan"/>
    <n v="26"/>
    <n v="17"/>
    <n v="155"/>
    <x v="3122"/>
  </r>
  <r>
    <x v="24"/>
    <s v="Lucerne"/>
    <n v="2009"/>
    <x v="10"/>
    <x v="6"/>
    <n v="227"/>
    <n v="6"/>
    <x v="1"/>
    <s v="front wheel drive"/>
    <n v="4"/>
    <s v="Flex Fuel"/>
    <s v="Large"/>
    <s v="Sedan"/>
    <n v="26"/>
    <n v="17"/>
    <n v="155"/>
    <x v="3596"/>
  </r>
  <r>
    <x v="24"/>
    <s v="Lucerne"/>
    <n v="2009"/>
    <x v="10"/>
    <x v="6"/>
    <n v="227"/>
    <n v="6"/>
    <x v="1"/>
    <s v="front wheel drive"/>
    <n v="4"/>
    <s v="Flex Fuel"/>
    <s v="Large"/>
    <s v="Sedan"/>
    <n v="26"/>
    <n v="17"/>
    <n v="155"/>
    <x v="3597"/>
  </r>
  <r>
    <x v="24"/>
    <s v="Lucerne"/>
    <n v="2009"/>
    <x v="10"/>
    <x v="6"/>
    <n v="227"/>
    <n v="6"/>
    <x v="1"/>
    <s v="front wheel drive"/>
    <n v="4"/>
    <s v="Flex Fuel"/>
    <s v="Large"/>
    <s v="Sedan"/>
    <n v="26"/>
    <n v="17"/>
    <n v="155"/>
    <x v="2880"/>
  </r>
  <r>
    <x v="24"/>
    <s v="Lucerne"/>
    <n v="2010"/>
    <x v="9"/>
    <x v="6"/>
    <n v="227"/>
    <n v="6"/>
    <x v="1"/>
    <s v="front wheel drive"/>
    <n v="4"/>
    <s v="Flex Fuel"/>
    <s v="Large"/>
    <s v="Sedan"/>
    <n v="26"/>
    <n v="17"/>
    <n v="155"/>
    <x v="3598"/>
  </r>
  <r>
    <x v="24"/>
    <s v="Lucerne"/>
    <n v="2010"/>
    <x v="9"/>
    <x v="6"/>
    <n v="227"/>
    <n v="6"/>
    <x v="1"/>
    <s v="front wheel drive"/>
    <n v="4"/>
    <s v="Flex Fuel"/>
    <s v="Large"/>
    <s v="Sedan"/>
    <n v="26"/>
    <n v="17"/>
    <n v="155"/>
    <x v="3599"/>
  </r>
  <r>
    <x v="24"/>
    <s v="Lucerne"/>
    <n v="2010"/>
    <x v="9"/>
    <x v="6"/>
    <n v="227"/>
    <n v="6"/>
    <x v="1"/>
    <s v="front wheel drive"/>
    <n v="4"/>
    <s v="Flex Fuel"/>
    <s v="Large"/>
    <s v="Sedan"/>
    <n v="26"/>
    <n v="17"/>
    <n v="155"/>
    <x v="448"/>
  </r>
  <r>
    <x v="24"/>
    <s v="Lucerne"/>
    <n v="2010"/>
    <x v="9"/>
    <x v="6"/>
    <n v="227"/>
    <n v="6"/>
    <x v="1"/>
    <s v="front wheel drive"/>
    <n v="4"/>
    <s v="Flex Fuel"/>
    <s v="Large"/>
    <s v="Sedan"/>
    <n v="26"/>
    <n v="17"/>
    <n v="155"/>
    <x v="1690"/>
  </r>
  <r>
    <x v="24"/>
    <s v="Lucerne"/>
    <n v="2010"/>
    <x v="9"/>
    <x v="6"/>
    <n v="227"/>
    <n v="6"/>
    <x v="1"/>
    <s v="front wheel drive"/>
    <n v="4"/>
    <s v="Flex Fuel"/>
    <s v="Large"/>
    <s v="Sedan"/>
    <n v="26"/>
    <n v="17"/>
    <n v="155"/>
    <x v="1137"/>
  </r>
  <r>
    <x v="24"/>
    <s v="Lucerne"/>
    <n v="2010"/>
    <x v="9"/>
    <x v="6"/>
    <n v="227"/>
    <n v="6"/>
    <x v="1"/>
    <s v="front wheel drive"/>
    <n v="4"/>
    <s v="Flex Fuel"/>
    <s v="Large"/>
    <s v="Sedan"/>
    <n v="26"/>
    <n v="17"/>
    <n v="155"/>
    <x v="3600"/>
  </r>
  <r>
    <x v="24"/>
    <s v="Lucerne"/>
    <n v="2010"/>
    <x v="9"/>
    <x v="6"/>
    <n v="227"/>
    <n v="6"/>
    <x v="1"/>
    <s v="front wheel drive"/>
    <n v="4"/>
    <s v="Flex Fuel"/>
    <s v="Large"/>
    <s v="Sedan"/>
    <n v="26"/>
    <n v="17"/>
    <n v="155"/>
    <x v="3601"/>
  </r>
  <r>
    <x v="24"/>
    <s v="Lucerne"/>
    <n v="2010"/>
    <x v="9"/>
    <x v="6"/>
    <n v="227"/>
    <n v="6"/>
    <x v="1"/>
    <s v="front wheel drive"/>
    <n v="4"/>
    <s v="Flex Fuel"/>
    <s v="Large"/>
    <s v="Sedan"/>
    <n v="26"/>
    <n v="17"/>
    <n v="155"/>
    <x v="3240"/>
  </r>
  <r>
    <x v="24"/>
    <s v="Lucerne"/>
    <n v="2011"/>
    <x v="6"/>
    <x v="6"/>
    <n v="227"/>
    <n v="6"/>
    <x v="1"/>
    <s v="front wheel drive"/>
    <n v="4"/>
    <s v="Flex Fuel"/>
    <s v="Large"/>
    <s v="Sedan"/>
    <n v="27"/>
    <n v="17"/>
    <n v="155"/>
    <x v="2302"/>
  </r>
  <r>
    <x v="24"/>
    <s v="Lucerne"/>
    <n v="2011"/>
    <x v="6"/>
    <x v="6"/>
    <n v="227"/>
    <n v="6"/>
    <x v="1"/>
    <s v="front wheel drive"/>
    <n v="4"/>
    <s v="Flex Fuel"/>
    <s v="Large"/>
    <s v="Sedan"/>
    <n v="27"/>
    <n v="17"/>
    <n v="155"/>
    <x v="2930"/>
  </r>
  <r>
    <x v="24"/>
    <s v="Lucerne"/>
    <n v="2011"/>
    <x v="6"/>
    <x v="6"/>
    <n v="227"/>
    <n v="6"/>
    <x v="1"/>
    <s v="front wheel drive"/>
    <n v="4"/>
    <s v="Flex Fuel"/>
    <s v="Large"/>
    <s v="Sedan"/>
    <n v="27"/>
    <n v="17"/>
    <n v="155"/>
    <x v="3602"/>
  </r>
  <r>
    <x v="21"/>
    <s v="I30"/>
    <n v="2000"/>
    <x v="13"/>
    <x v="1"/>
    <n v="227"/>
    <n v="6"/>
    <x v="1"/>
    <s v="front wheel drive"/>
    <n v="4"/>
    <s v="Luxury,Performance"/>
    <s v="Midsize"/>
    <s v="Sedan"/>
    <n v="25"/>
    <n v="17"/>
    <n v="190"/>
    <x v="3603"/>
  </r>
  <r>
    <x v="21"/>
    <s v="I30"/>
    <n v="2000"/>
    <x v="13"/>
    <x v="1"/>
    <n v="227"/>
    <n v="6"/>
    <x v="1"/>
    <s v="front wheel drive"/>
    <n v="4"/>
    <s v="Luxury,Performance"/>
    <s v="Midsize"/>
    <s v="Sedan"/>
    <n v="25"/>
    <n v="17"/>
    <n v="190"/>
    <x v="3604"/>
  </r>
  <r>
    <x v="21"/>
    <s v="I30"/>
    <n v="2001"/>
    <x v="15"/>
    <x v="2"/>
    <n v="227"/>
    <n v="6"/>
    <x v="1"/>
    <s v="front wheel drive"/>
    <n v="4"/>
    <s v="Luxury,Performance"/>
    <s v="Midsize"/>
    <s v="Sedan"/>
    <n v="24"/>
    <n v="17"/>
    <n v="190"/>
    <x v="1241"/>
  </r>
  <r>
    <x v="21"/>
    <s v="I30"/>
    <n v="2001"/>
    <x v="15"/>
    <x v="2"/>
    <n v="227"/>
    <n v="6"/>
    <x v="1"/>
    <s v="front wheel drive"/>
    <n v="4"/>
    <s v="Luxury,Performance"/>
    <s v="Midsize"/>
    <s v="Sedan"/>
    <n v="24"/>
    <n v="17"/>
    <n v="190"/>
    <x v="3605"/>
  </r>
  <r>
    <x v="34"/>
    <s v="9-2X"/>
    <n v="2005"/>
    <x v="20"/>
    <x v="2"/>
    <n v="227"/>
    <n v="4"/>
    <x v="3"/>
    <s v="all wheel drive"/>
    <n v="4"/>
    <s v="Luxury,Performance"/>
    <s v="Compact"/>
    <s v="Wagon"/>
    <n v="24"/>
    <n v="17"/>
    <n v="376"/>
    <x v="1672"/>
  </r>
  <r>
    <x v="12"/>
    <s v="RX 330"/>
    <n v="2004"/>
    <x v="19"/>
    <x v="1"/>
    <n v="230"/>
    <n v="6"/>
    <x v="1"/>
    <s v="front wheel drive"/>
    <n v="4"/>
    <s v="Crossover,Luxury,Performance"/>
    <s v="Midsize"/>
    <s v="4dr SUV"/>
    <n v="24"/>
    <n v="17"/>
    <n v="454"/>
    <x v="3606"/>
  </r>
  <r>
    <x v="12"/>
    <s v="RX 330"/>
    <n v="2005"/>
    <x v="20"/>
    <x v="1"/>
    <n v="230"/>
    <n v="6"/>
    <x v="1"/>
    <s v="front wheel drive"/>
    <n v="4"/>
    <s v="Crossover,Luxury"/>
    <s v="Midsize"/>
    <s v="4dr SUV"/>
    <n v="23"/>
    <n v="17"/>
    <n v="454"/>
    <x v="2283"/>
  </r>
  <r>
    <x v="13"/>
    <s v="LS"/>
    <n v="2004"/>
    <x v="19"/>
    <x v="2"/>
    <n v="232"/>
    <n v="6"/>
    <x v="1"/>
    <s v="rear wheel drive"/>
    <n v="4"/>
    <s v="Luxury,Performance"/>
    <s v="Midsize"/>
    <s v="Sedan"/>
    <n v="24"/>
    <n v="17"/>
    <n v="61"/>
    <x v="3607"/>
  </r>
  <r>
    <x v="13"/>
    <s v="LS"/>
    <n v="2004"/>
    <x v="19"/>
    <x v="2"/>
    <n v="232"/>
    <n v="6"/>
    <x v="1"/>
    <s v="rear wheel drive"/>
    <n v="4"/>
    <s v="Luxury,Performance"/>
    <s v="Midsize"/>
    <s v="Sedan"/>
    <n v="24"/>
    <n v="17"/>
    <n v="61"/>
    <x v="3608"/>
  </r>
  <r>
    <x v="13"/>
    <s v="LS"/>
    <n v="2004"/>
    <x v="19"/>
    <x v="2"/>
    <n v="232"/>
    <n v="6"/>
    <x v="1"/>
    <s v="rear wheel drive"/>
    <n v="4"/>
    <s v="Luxury,Performance"/>
    <s v="Midsize"/>
    <s v="Sedan"/>
    <n v="24"/>
    <n v="17"/>
    <n v="61"/>
    <x v="209"/>
  </r>
  <r>
    <x v="13"/>
    <s v="LS"/>
    <n v="2005"/>
    <x v="20"/>
    <x v="2"/>
    <n v="232"/>
    <n v="6"/>
    <x v="1"/>
    <s v="rear wheel drive"/>
    <n v="4"/>
    <s v="Luxury,Performance"/>
    <s v="Midsize"/>
    <s v="Sedan"/>
    <n v="24"/>
    <n v="17"/>
    <n v="61"/>
    <x v="1128"/>
  </r>
  <r>
    <x v="13"/>
    <s v="LS"/>
    <n v="2005"/>
    <x v="20"/>
    <x v="2"/>
    <n v="232"/>
    <n v="6"/>
    <x v="1"/>
    <s v="rear wheel drive"/>
    <n v="4"/>
    <s v="Luxury,Performance"/>
    <s v="Midsize"/>
    <s v="Sedan"/>
    <n v="24"/>
    <n v="17"/>
    <n v="61"/>
    <x v="3609"/>
  </r>
  <r>
    <x v="13"/>
    <s v="LS"/>
    <n v="2005"/>
    <x v="20"/>
    <x v="2"/>
    <n v="232"/>
    <n v="6"/>
    <x v="1"/>
    <s v="rear wheel drive"/>
    <n v="4"/>
    <s v="Luxury,Performance"/>
    <s v="Midsize"/>
    <s v="Sedan"/>
    <n v="24"/>
    <n v="17"/>
    <n v="61"/>
    <x v="1897"/>
  </r>
  <r>
    <x v="28"/>
    <s v="Concorde"/>
    <n v="2003"/>
    <x v="18"/>
    <x v="1"/>
    <n v="234"/>
    <n v="6"/>
    <x v="1"/>
    <s v="front wheel drive"/>
    <n v="4"/>
    <s v="N/A"/>
    <s v="Large"/>
    <s v="Sedan"/>
    <n v="25"/>
    <n v="17"/>
    <n v="1013"/>
    <x v="3610"/>
  </r>
  <r>
    <x v="28"/>
    <s v="Concorde"/>
    <n v="2004"/>
    <x v="19"/>
    <x v="1"/>
    <n v="234"/>
    <n v="6"/>
    <x v="1"/>
    <s v="front wheel drive"/>
    <n v="4"/>
    <s v="N/A"/>
    <s v="Large"/>
    <s v="Sedan"/>
    <n v="25"/>
    <n v="17"/>
    <n v="1013"/>
    <x v="3611"/>
  </r>
  <r>
    <x v="22"/>
    <s v="Intrepid"/>
    <n v="2004"/>
    <x v="19"/>
    <x v="1"/>
    <n v="234"/>
    <n v="6"/>
    <x v="1"/>
    <s v="front wheel drive"/>
    <n v="4"/>
    <s v="N/A"/>
    <s v="Large"/>
    <s v="Sedan"/>
    <n v="25"/>
    <n v="17"/>
    <n v="1851"/>
    <x v="1503"/>
  </r>
  <r>
    <x v="11"/>
    <s v="Tacoma"/>
    <n v="2015"/>
    <x v="0"/>
    <x v="1"/>
    <n v="236"/>
    <n v="6"/>
    <x v="1"/>
    <s v="rear wheel drive"/>
    <n v="4"/>
    <s v="N/A"/>
    <s v="Compact"/>
    <s v="Crew Cab Pickup"/>
    <n v="21"/>
    <n v="17"/>
    <n v="2031"/>
    <x v="3612"/>
  </r>
  <r>
    <x v="11"/>
    <s v="Tacoma"/>
    <n v="2015"/>
    <x v="0"/>
    <x v="1"/>
    <n v="236"/>
    <n v="6"/>
    <x v="1"/>
    <s v="rear wheel drive"/>
    <n v="4"/>
    <s v="N/A"/>
    <s v="Compact"/>
    <s v="Extended Cab Pickup"/>
    <n v="21"/>
    <n v="17"/>
    <n v="2031"/>
    <x v="3613"/>
  </r>
  <r>
    <x v="11"/>
    <s v="Tacoma"/>
    <n v="2015"/>
    <x v="0"/>
    <x v="1"/>
    <n v="236"/>
    <n v="6"/>
    <x v="1"/>
    <s v="rear wheel drive"/>
    <n v="4"/>
    <s v="N/A"/>
    <s v="Compact"/>
    <s v="Crew Cab Pickup"/>
    <n v="21"/>
    <n v="17"/>
    <n v="2031"/>
    <x v="6"/>
  </r>
  <r>
    <x v="26"/>
    <s v="S70"/>
    <n v="1998"/>
    <x v="26"/>
    <x v="1"/>
    <n v="236"/>
    <n v="5"/>
    <x v="3"/>
    <s v="front wheel drive"/>
    <n v="4"/>
    <s v="Luxury,Performance"/>
    <s v="Midsize"/>
    <s v="Sedan"/>
    <n v="23"/>
    <n v="17"/>
    <n v="870"/>
    <x v="3614"/>
  </r>
  <r>
    <x v="24"/>
    <s v="Park Avenue"/>
    <n v="2005"/>
    <x v="20"/>
    <x v="2"/>
    <n v="240"/>
    <n v="6"/>
    <x v="1"/>
    <s v="front wheel drive"/>
    <n v="4"/>
    <s v="Performance"/>
    <s v="Large"/>
    <s v="Sedan"/>
    <n v="26"/>
    <n v="17"/>
    <n v="155"/>
    <x v="3615"/>
  </r>
  <r>
    <x v="2"/>
    <s v="Monte Carlo"/>
    <n v="2005"/>
    <x v="20"/>
    <x v="2"/>
    <n v="240"/>
    <n v="6"/>
    <x v="1"/>
    <s v="front wheel drive"/>
    <n v="2"/>
    <s v="Performance"/>
    <s v="Midsize"/>
    <s v="Coupe"/>
    <n v="26"/>
    <n v="17"/>
    <n v="1385"/>
    <x v="3552"/>
  </r>
  <r>
    <x v="32"/>
    <s v="LR2"/>
    <n v="2013"/>
    <x v="3"/>
    <x v="3"/>
    <n v="240"/>
    <n v="4"/>
    <x v="1"/>
    <s v="all wheel drive"/>
    <n v="4"/>
    <s v="Crossover,Luxury"/>
    <s v="Compact"/>
    <s v="4dr SUV"/>
    <n v="24"/>
    <n v="17"/>
    <n v="258"/>
    <x v="1347"/>
  </r>
  <r>
    <x v="32"/>
    <s v="LR2"/>
    <n v="2013"/>
    <x v="3"/>
    <x v="3"/>
    <n v="240"/>
    <n v="4"/>
    <x v="1"/>
    <s v="all wheel drive"/>
    <n v="4"/>
    <s v="Crossover,Luxury"/>
    <s v="Compact"/>
    <s v="4dr SUV"/>
    <n v="24"/>
    <n v="17"/>
    <n v="258"/>
    <x v="1357"/>
  </r>
  <r>
    <x v="32"/>
    <s v="LR2"/>
    <n v="2013"/>
    <x v="3"/>
    <x v="3"/>
    <n v="240"/>
    <n v="4"/>
    <x v="1"/>
    <s v="all wheel drive"/>
    <n v="4"/>
    <s v="Crossover,Luxury"/>
    <s v="Compact"/>
    <s v="4dr SUV"/>
    <n v="24"/>
    <n v="17"/>
    <n v="258"/>
    <x v="1150"/>
  </r>
  <r>
    <x v="32"/>
    <s v="LR2"/>
    <n v="2014"/>
    <x v="4"/>
    <x v="3"/>
    <n v="240"/>
    <n v="4"/>
    <x v="1"/>
    <s v="all wheel drive"/>
    <n v="4"/>
    <s v="Crossover,Luxury"/>
    <s v="Compact"/>
    <s v="4dr SUV"/>
    <n v="24"/>
    <n v="17"/>
    <n v="258"/>
    <x v="1233"/>
  </r>
  <r>
    <x v="32"/>
    <s v="LR2"/>
    <n v="2014"/>
    <x v="4"/>
    <x v="3"/>
    <n v="240"/>
    <n v="4"/>
    <x v="1"/>
    <s v="all wheel drive"/>
    <n v="4"/>
    <s v="Crossover,Luxury"/>
    <s v="Compact"/>
    <s v="4dr SUV"/>
    <n v="24"/>
    <n v="17"/>
    <n v="258"/>
    <x v="195"/>
  </r>
  <r>
    <x v="32"/>
    <s v="LR2"/>
    <n v="2014"/>
    <x v="4"/>
    <x v="3"/>
    <n v="240"/>
    <n v="4"/>
    <x v="1"/>
    <s v="all wheel drive"/>
    <n v="4"/>
    <s v="Crossover,Luxury"/>
    <s v="Compact"/>
    <s v="4dr SUV"/>
    <n v="24"/>
    <n v="17"/>
    <n v="258"/>
    <x v="152"/>
  </r>
  <r>
    <x v="32"/>
    <s v="LR2"/>
    <n v="2015"/>
    <x v="0"/>
    <x v="3"/>
    <n v="240"/>
    <n v="4"/>
    <x v="1"/>
    <s v="all wheel drive"/>
    <n v="4"/>
    <s v="Crossover,Luxury"/>
    <s v="Compact"/>
    <s v="4dr SUV"/>
    <n v="24"/>
    <n v="17"/>
    <n v="258"/>
    <x v="1233"/>
  </r>
  <r>
    <x v="32"/>
    <s v="LR2"/>
    <n v="2015"/>
    <x v="0"/>
    <x v="3"/>
    <n v="240"/>
    <n v="4"/>
    <x v="1"/>
    <s v="all wheel drive"/>
    <n v="4"/>
    <s v="Crossover,Luxury"/>
    <s v="Compact"/>
    <s v="4dr SUV"/>
    <n v="24"/>
    <n v="17"/>
    <n v="258"/>
    <x v="195"/>
  </r>
  <r>
    <x v="32"/>
    <s v="LR2"/>
    <n v="2015"/>
    <x v="0"/>
    <x v="3"/>
    <n v="240"/>
    <n v="4"/>
    <x v="1"/>
    <s v="all wheel drive"/>
    <n v="4"/>
    <s v="Crossover,Luxury"/>
    <s v="Compact"/>
    <s v="4dr SUV"/>
    <n v="24"/>
    <n v="17"/>
    <n v="258"/>
    <x v="152"/>
  </r>
  <r>
    <x v="17"/>
    <s v="Tribute"/>
    <n v="2009"/>
    <x v="10"/>
    <x v="1"/>
    <n v="240"/>
    <n v="6"/>
    <x v="1"/>
    <s v="all wheel drive"/>
    <n v="4"/>
    <s v="Crossover"/>
    <s v="Compact"/>
    <s v="4dr SUV"/>
    <n v="24"/>
    <n v="17"/>
    <n v="586"/>
    <x v="3616"/>
  </r>
  <r>
    <x v="17"/>
    <s v="Tribute"/>
    <n v="2009"/>
    <x v="10"/>
    <x v="1"/>
    <n v="240"/>
    <n v="6"/>
    <x v="1"/>
    <s v="all wheel drive"/>
    <n v="4"/>
    <s v="Crossover"/>
    <s v="Compact"/>
    <s v="4dr SUV"/>
    <n v="24"/>
    <n v="17"/>
    <n v="586"/>
    <x v="3116"/>
  </r>
  <r>
    <x v="17"/>
    <s v="Tribute"/>
    <n v="2009"/>
    <x v="10"/>
    <x v="1"/>
    <n v="240"/>
    <n v="6"/>
    <x v="1"/>
    <s v="all wheel drive"/>
    <n v="4"/>
    <s v="Crossover"/>
    <s v="Compact"/>
    <s v="4dr SUV"/>
    <n v="24"/>
    <n v="17"/>
    <n v="586"/>
    <x v="3617"/>
  </r>
  <r>
    <x v="5"/>
    <s v="R32"/>
    <n v="2004"/>
    <x v="19"/>
    <x v="3"/>
    <n v="240"/>
    <n v="6"/>
    <x v="3"/>
    <s v="all wheel drive"/>
    <n v="2"/>
    <s v="Hatchback,Performance"/>
    <s v="Compact"/>
    <s v="2dr Hatchback"/>
    <n v="24"/>
    <n v="17"/>
    <n v="873"/>
    <x v="1419"/>
  </r>
  <r>
    <x v="26"/>
    <n v="850"/>
    <n v="1995"/>
    <x v="14"/>
    <x v="1"/>
    <n v="240"/>
    <n v="5"/>
    <x v="1"/>
    <s v="front wheel drive"/>
    <n v="4"/>
    <s v="Factory Tuner,Luxury,Performance"/>
    <s v="Midsize"/>
    <s v="Sedan"/>
    <n v="24"/>
    <n v="17"/>
    <n v="870"/>
    <x v="176"/>
  </r>
  <r>
    <x v="26"/>
    <n v="850"/>
    <n v="1995"/>
    <x v="14"/>
    <x v="1"/>
    <n v="240"/>
    <n v="5"/>
    <x v="1"/>
    <s v="front wheel drive"/>
    <n v="4"/>
    <s v="Factory Tuner,Luxury,Performance"/>
    <s v="Midsize"/>
    <s v="Wagon"/>
    <n v="24"/>
    <n v="17"/>
    <n v="870"/>
    <x v="176"/>
  </r>
  <r>
    <x v="26"/>
    <n v="850"/>
    <n v="1996"/>
    <x v="21"/>
    <x v="1"/>
    <n v="240"/>
    <n v="5"/>
    <x v="1"/>
    <s v="front wheel drive"/>
    <n v="4"/>
    <s v="Factory Tuner,Luxury,Performance"/>
    <s v="Midsize"/>
    <s v="Sedan"/>
    <n v="24"/>
    <n v="17"/>
    <n v="870"/>
    <x v="176"/>
  </r>
  <r>
    <x v="26"/>
    <n v="850"/>
    <n v="1996"/>
    <x v="21"/>
    <x v="1"/>
    <n v="240"/>
    <n v="5"/>
    <x v="1"/>
    <s v="front wheel drive"/>
    <n v="4"/>
    <s v="Factory Tuner,Luxury,Performance"/>
    <s v="Midsize"/>
    <s v="Wagon"/>
    <n v="24"/>
    <n v="17"/>
    <n v="870"/>
    <x v="176"/>
  </r>
  <r>
    <x v="26"/>
    <n v="850"/>
    <n v="1997"/>
    <x v="22"/>
    <x v="1"/>
    <n v="240"/>
    <n v="5"/>
    <x v="1"/>
    <s v="front wheel drive"/>
    <n v="4"/>
    <s v="Factory Tuner,Luxury,Performance"/>
    <s v="Midsize"/>
    <s v="Sedan"/>
    <n v="24"/>
    <n v="17"/>
    <n v="870"/>
    <x v="176"/>
  </r>
  <r>
    <x v="26"/>
    <n v="850"/>
    <n v="1997"/>
    <x v="22"/>
    <x v="1"/>
    <n v="240"/>
    <n v="5"/>
    <x v="1"/>
    <s v="front wheel drive"/>
    <n v="4"/>
    <s v="Factory Tuner,Luxury,Performance"/>
    <s v="Midsize"/>
    <s v="Wagon"/>
    <n v="24"/>
    <n v="17"/>
    <n v="870"/>
    <x v="3618"/>
  </r>
  <r>
    <x v="2"/>
    <s v="Colorado"/>
    <n v="2012"/>
    <x v="5"/>
    <x v="1"/>
    <n v="242"/>
    <n v="5"/>
    <x v="1"/>
    <s v="four wheel drive"/>
    <n v="4"/>
    <s v="N/A"/>
    <s v="Compact"/>
    <s v="Extended Cab Pickup"/>
    <n v="23"/>
    <n v="17"/>
    <n v="1385"/>
    <x v="3619"/>
  </r>
  <r>
    <x v="2"/>
    <s v="Colorado"/>
    <n v="2012"/>
    <x v="5"/>
    <x v="1"/>
    <n v="242"/>
    <n v="5"/>
    <x v="1"/>
    <s v="rear wheel drive"/>
    <n v="4"/>
    <s v="N/A"/>
    <s v="Compact"/>
    <s v="Extended Cab Pickup"/>
    <n v="23"/>
    <n v="17"/>
    <n v="1385"/>
    <x v="3620"/>
  </r>
  <r>
    <x v="2"/>
    <s v="Colorado"/>
    <n v="2012"/>
    <x v="5"/>
    <x v="1"/>
    <n v="242"/>
    <n v="5"/>
    <x v="1"/>
    <s v="rear wheel drive"/>
    <n v="4"/>
    <s v="N/A"/>
    <s v="Compact"/>
    <s v="Crew Cab Pickup"/>
    <n v="23"/>
    <n v="17"/>
    <n v="1385"/>
    <x v="3621"/>
  </r>
  <r>
    <x v="30"/>
    <s v="Canyon"/>
    <n v="2012"/>
    <x v="5"/>
    <x v="1"/>
    <n v="242"/>
    <n v="5"/>
    <x v="1"/>
    <s v="four wheel drive"/>
    <n v="4"/>
    <s v="N/A"/>
    <s v="Compact"/>
    <s v="Extended Cab Pickup"/>
    <n v="23"/>
    <n v="17"/>
    <n v="549"/>
    <x v="3622"/>
  </r>
  <r>
    <x v="30"/>
    <s v="Canyon"/>
    <n v="2012"/>
    <x v="5"/>
    <x v="1"/>
    <n v="242"/>
    <n v="5"/>
    <x v="1"/>
    <s v="rear wheel drive"/>
    <n v="4"/>
    <s v="N/A"/>
    <s v="Compact"/>
    <s v="Crew Cab Pickup"/>
    <n v="23"/>
    <n v="17"/>
    <n v="549"/>
    <x v="1731"/>
  </r>
  <r>
    <x v="30"/>
    <s v="Canyon"/>
    <n v="2012"/>
    <x v="5"/>
    <x v="1"/>
    <n v="242"/>
    <n v="5"/>
    <x v="1"/>
    <s v="four wheel drive"/>
    <n v="2"/>
    <s v="N/A"/>
    <s v="Compact"/>
    <s v="Regular Cab Pickup"/>
    <n v="23"/>
    <n v="17"/>
    <n v="549"/>
    <x v="1744"/>
  </r>
  <r>
    <x v="22"/>
    <s v="Intrepid"/>
    <n v="2003"/>
    <x v="18"/>
    <x v="1"/>
    <n v="244"/>
    <n v="6"/>
    <x v="1"/>
    <s v="front wheel drive"/>
    <n v="4"/>
    <s v="N/A"/>
    <s v="Large"/>
    <s v="Sedan"/>
    <n v="25"/>
    <n v="17"/>
    <n v="1851"/>
    <x v="904"/>
  </r>
  <r>
    <x v="17"/>
    <s v="CX-7"/>
    <n v="2010"/>
    <x v="9"/>
    <x v="3"/>
    <n v="244"/>
    <n v="4"/>
    <x v="1"/>
    <s v="all wheel drive"/>
    <n v="4"/>
    <s v="Crossover"/>
    <s v="Midsize"/>
    <s v="4dr SUV"/>
    <n v="23"/>
    <n v="17"/>
    <n v="586"/>
    <x v="3623"/>
  </r>
  <r>
    <x v="17"/>
    <s v="CX-7"/>
    <n v="2010"/>
    <x v="9"/>
    <x v="3"/>
    <n v="244"/>
    <n v="4"/>
    <x v="1"/>
    <s v="all wheel drive"/>
    <n v="4"/>
    <s v="Crossover"/>
    <s v="Midsize"/>
    <s v="4dr SUV"/>
    <n v="23"/>
    <n v="17"/>
    <n v="586"/>
    <x v="3624"/>
  </r>
  <r>
    <x v="17"/>
    <s v="CX-7"/>
    <n v="2011"/>
    <x v="6"/>
    <x v="3"/>
    <n v="244"/>
    <n v="4"/>
    <x v="1"/>
    <s v="all wheel drive"/>
    <n v="4"/>
    <s v="Crossover"/>
    <s v="Midsize"/>
    <s v="4dr SUV"/>
    <n v="21"/>
    <n v="17"/>
    <n v="586"/>
    <x v="3226"/>
  </r>
  <r>
    <x v="17"/>
    <s v="CX-7"/>
    <n v="2011"/>
    <x v="6"/>
    <x v="3"/>
    <n v="244"/>
    <n v="4"/>
    <x v="1"/>
    <s v="all wheel drive"/>
    <n v="4"/>
    <s v="Crossover"/>
    <s v="Midsize"/>
    <s v="4dr SUV"/>
    <n v="21"/>
    <n v="17"/>
    <n v="586"/>
    <x v="3625"/>
  </r>
  <r>
    <x v="17"/>
    <s v="CX-7"/>
    <n v="2012"/>
    <x v="5"/>
    <x v="3"/>
    <n v="244"/>
    <n v="4"/>
    <x v="1"/>
    <s v="all wheel drive"/>
    <n v="4"/>
    <s v="Crossover"/>
    <s v="Midsize"/>
    <s v="4dr SUV"/>
    <n v="21"/>
    <n v="17"/>
    <n v="586"/>
    <x v="3227"/>
  </r>
  <r>
    <x v="17"/>
    <s v="CX-7"/>
    <n v="2012"/>
    <x v="5"/>
    <x v="3"/>
    <n v="244"/>
    <n v="4"/>
    <x v="1"/>
    <s v="all wheel drive"/>
    <n v="4"/>
    <s v="Crossover"/>
    <s v="Midsize"/>
    <s v="4dr SUV"/>
    <n v="21"/>
    <n v="17"/>
    <n v="586"/>
    <x v="2422"/>
  </r>
  <r>
    <x v="28"/>
    <s v="Concorde"/>
    <n v="2003"/>
    <x v="18"/>
    <x v="1"/>
    <n v="250"/>
    <n v="6"/>
    <x v="1"/>
    <s v="front wheel drive"/>
    <n v="4"/>
    <s v="Performance"/>
    <s v="Large"/>
    <s v="Sedan"/>
    <n v="25"/>
    <n v="17"/>
    <n v="1013"/>
    <x v="3626"/>
  </r>
  <r>
    <x v="28"/>
    <s v="Concorde"/>
    <n v="2004"/>
    <x v="19"/>
    <x v="1"/>
    <n v="250"/>
    <n v="6"/>
    <x v="1"/>
    <s v="front wheel drive"/>
    <n v="4"/>
    <s v="Performance"/>
    <s v="Large"/>
    <s v="Sedan"/>
    <n v="25"/>
    <n v="17"/>
    <n v="1013"/>
    <x v="3627"/>
  </r>
  <r>
    <x v="22"/>
    <s v="Magnum"/>
    <n v="2008"/>
    <x v="12"/>
    <x v="1"/>
    <n v="250"/>
    <n v="6"/>
    <x v="1"/>
    <s v="rear wheel drive"/>
    <n v="4"/>
    <s v="N/A"/>
    <s v="Large"/>
    <s v="Wagon"/>
    <n v="24"/>
    <n v="17"/>
    <n v="1851"/>
    <x v="3628"/>
  </r>
  <r>
    <x v="1"/>
    <s v="Pilot"/>
    <n v="2015"/>
    <x v="0"/>
    <x v="1"/>
    <n v="250"/>
    <n v="6"/>
    <x v="1"/>
    <s v="four wheel drive"/>
    <n v="4"/>
    <s v="Crossover"/>
    <s v="Midsize"/>
    <s v="4dr SUV"/>
    <n v="24"/>
    <n v="17"/>
    <n v="2202"/>
    <x v="3248"/>
  </r>
  <r>
    <x v="1"/>
    <s v="Pilot"/>
    <n v="2015"/>
    <x v="0"/>
    <x v="1"/>
    <n v="250"/>
    <n v="6"/>
    <x v="1"/>
    <s v="four wheel drive"/>
    <n v="4"/>
    <s v="Crossover"/>
    <s v="Midsize"/>
    <s v="4dr SUV"/>
    <n v="24"/>
    <n v="17"/>
    <n v="2202"/>
    <x v="3629"/>
  </r>
  <r>
    <x v="1"/>
    <s v="Pilot"/>
    <n v="2015"/>
    <x v="0"/>
    <x v="1"/>
    <n v="250"/>
    <n v="6"/>
    <x v="1"/>
    <s v="four wheel drive"/>
    <n v="4"/>
    <s v="Crossover"/>
    <s v="Midsize"/>
    <s v="4dr SUV"/>
    <n v="24"/>
    <n v="17"/>
    <n v="2202"/>
    <x v="3630"/>
  </r>
  <r>
    <x v="1"/>
    <s v="Pilot"/>
    <n v="2015"/>
    <x v="0"/>
    <x v="1"/>
    <n v="250"/>
    <n v="6"/>
    <x v="1"/>
    <s v="four wheel drive"/>
    <n v="4"/>
    <s v="Crossover"/>
    <s v="Midsize"/>
    <s v="4dr SUV"/>
    <n v="24"/>
    <n v="17"/>
    <n v="2202"/>
    <x v="2812"/>
  </r>
  <r>
    <x v="1"/>
    <s v="Pilot"/>
    <n v="2015"/>
    <x v="0"/>
    <x v="1"/>
    <n v="250"/>
    <n v="6"/>
    <x v="1"/>
    <s v="four wheel drive"/>
    <n v="4"/>
    <s v="Crossover"/>
    <s v="Midsize"/>
    <s v="4dr SUV"/>
    <n v="24"/>
    <n v="17"/>
    <n v="2202"/>
    <x v="3631"/>
  </r>
  <r>
    <x v="1"/>
    <s v="Pilot"/>
    <n v="2015"/>
    <x v="0"/>
    <x v="1"/>
    <n v="250"/>
    <n v="6"/>
    <x v="1"/>
    <s v="four wheel drive"/>
    <n v="4"/>
    <s v="Crossover"/>
    <s v="Midsize"/>
    <s v="4dr SUV"/>
    <n v="24"/>
    <n v="17"/>
    <n v="2202"/>
    <x v="3121"/>
  </r>
  <r>
    <x v="1"/>
    <s v="Pilot"/>
    <n v="2015"/>
    <x v="0"/>
    <x v="1"/>
    <n v="250"/>
    <n v="6"/>
    <x v="1"/>
    <s v="four wheel drive"/>
    <n v="4"/>
    <s v="Crossover"/>
    <s v="Midsize"/>
    <s v="4dr SUV"/>
    <n v="24"/>
    <n v="17"/>
    <n v="2202"/>
    <x v="3632"/>
  </r>
  <r>
    <x v="5"/>
    <s v="Routan"/>
    <n v="2010"/>
    <x v="9"/>
    <x v="1"/>
    <n v="251"/>
    <n v="6"/>
    <x v="1"/>
    <s v="front wheel drive"/>
    <n v="4"/>
    <s v="N/A"/>
    <s v="Midsize"/>
    <s v="Passenger Minivan"/>
    <n v="25"/>
    <n v="17"/>
    <n v="873"/>
    <x v="1565"/>
  </r>
  <r>
    <x v="5"/>
    <s v="Routan"/>
    <n v="2010"/>
    <x v="9"/>
    <x v="1"/>
    <n v="251"/>
    <n v="6"/>
    <x v="1"/>
    <s v="front wheel drive"/>
    <n v="4"/>
    <s v="N/A"/>
    <s v="Midsize"/>
    <s v="Passenger Minivan"/>
    <n v="25"/>
    <n v="17"/>
    <n v="873"/>
    <x v="1529"/>
  </r>
  <r>
    <x v="5"/>
    <s v="Routan"/>
    <n v="2010"/>
    <x v="9"/>
    <x v="1"/>
    <n v="251"/>
    <n v="6"/>
    <x v="1"/>
    <s v="front wheel drive"/>
    <n v="4"/>
    <s v="N/A"/>
    <s v="Midsize"/>
    <s v="Passenger Minivan"/>
    <n v="25"/>
    <n v="17"/>
    <n v="873"/>
    <x v="1233"/>
  </r>
  <r>
    <x v="25"/>
    <s v="G6"/>
    <n v="2008"/>
    <x v="12"/>
    <x v="1"/>
    <n v="252"/>
    <n v="6"/>
    <x v="1"/>
    <s v="front wheel drive"/>
    <n v="4"/>
    <s v="Performance"/>
    <s v="Midsize"/>
    <s v="Sedan"/>
    <n v="26"/>
    <n v="17"/>
    <n v="210"/>
    <x v="2275"/>
  </r>
  <r>
    <x v="25"/>
    <s v="G6"/>
    <n v="2009"/>
    <x v="10"/>
    <x v="1"/>
    <n v="252"/>
    <n v="6"/>
    <x v="1"/>
    <s v="front wheel drive"/>
    <n v="4"/>
    <s v="Performance"/>
    <s v="Midsize"/>
    <s v="Sedan"/>
    <n v="26"/>
    <n v="17"/>
    <n v="210"/>
    <x v="3633"/>
  </r>
  <r>
    <x v="25"/>
    <s v="G6"/>
    <n v="2009"/>
    <x v="10"/>
    <x v="1"/>
    <n v="252"/>
    <n v="6"/>
    <x v="1"/>
    <s v="front wheel drive"/>
    <n v="4"/>
    <s v="Performance"/>
    <s v="Midsize"/>
    <s v="Sedan"/>
    <n v="26"/>
    <n v="17"/>
    <n v="210"/>
    <x v="3634"/>
  </r>
  <r>
    <x v="25"/>
    <s v="G6"/>
    <n v="2008"/>
    <x v="12"/>
    <x v="1"/>
    <n v="252"/>
    <n v="6"/>
    <x v="1"/>
    <s v="front wheel drive"/>
    <n v="2"/>
    <s v="Performance"/>
    <s v="Midsize"/>
    <s v="Coupe"/>
    <n v="26"/>
    <n v="17"/>
    <n v="210"/>
    <x v="3635"/>
  </r>
  <r>
    <x v="25"/>
    <s v="G6"/>
    <n v="2009"/>
    <x v="10"/>
    <x v="1"/>
    <n v="252"/>
    <n v="6"/>
    <x v="1"/>
    <s v="front wheel drive"/>
    <n v="2"/>
    <s v="Performance"/>
    <s v="Midsize"/>
    <s v="Coupe"/>
    <n v="26"/>
    <n v="17"/>
    <n v="210"/>
    <x v="3636"/>
  </r>
  <r>
    <x v="25"/>
    <s v="G6"/>
    <n v="2009"/>
    <x v="10"/>
    <x v="1"/>
    <n v="252"/>
    <n v="6"/>
    <x v="1"/>
    <s v="front wheel drive"/>
    <n v="2"/>
    <s v="Performance"/>
    <s v="Midsize"/>
    <s v="Coupe"/>
    <n v="26"/>
    <n v="17"/>
    <n v="210"/>
    <x v="3637"/>
  </r>
  <r>
    <x v="18"/>
    <s v="XL7"/>
    <n v="2009"/>
    <x v="10"/>
    <x v="1"/>
    <n v="252"/>
    <n v="6"/>
    <x v="1"/>
    <s v="front wheel drive"/>
    <n v="4"/>
    <s v="Crossover"/>
    <s v="Midsize"/>
    <s v="4dr SUV"/>
    <n v="24"/>
    <n v="17"/>
    <n v="481"/>
    <x v="855"/>
  </r>
  <r>
    <x v="18"/>
    <s v="XL7"/>
    <n v="2009"/>
    <x v="10"/>
    <x v="1"/>
    <n v="252"/>
    <n v="6"/>
    <x v="1"/>
    <s v="front wheel drive"/>
    <n v="4"/>
    <s v="Crossover"/>
    <s v="Midsize"/>
    <s v="4dr SUV"/>
    <n v="24"/>
    <n v="17"/>
    <n v="481"/>
    <x v="3633"/>
  </r>
  <r>
    <x v="18"/>
    <s v="XL7"/>
    <n v="2009"/>
    <x v="10"/>
    <x v="1"/>
    <n v="252"/>
    <n v="6"/>
    <x v="1"/>
    <s v="front wheel drive"/>
    <n v="4"/>
    <s v="Crossover"/>
    <s v="Midsize"/>
    <s v="4dr SUV"/>
    <n v="24"/>
    <n v="17"/>
    <n v="481"/>
    <x v="3638"/>
  </r>
  <r>
    <x v="18"/>
    <s v="XL7"/>
    <n v="2009"/>
    <x v="10"/>
    <x v="1"/>
    <n v="252"/>
    <n v="6"/>
    <x v="1"/>
    <s v="front wheel drive"/>
    <n v="4"/>
    <s v="Crossover"/>
    <s v="Midsize"/>
    <s v="4dr SUV"/>
    <n v="24"/>
    <n v="17"/>
    <n v="481"/>
    <x v="2684"/>
  </r>
  <r>
    <x v="21"/>
    <s v="I35"/>
    <n v="2002"/>
    <x v="27"/>
    <x v="2"/>
    <n v="255"/>
    <n v="6"/>
    <x v="1"/>
    <s v="front wheel drive"/>
    <n v="4"/>
    <s v="Luxury,Performance"/>
    <s v="Midsize"/>
    <s v="Sedan"/>
    <n v="24"/>
    <n v="17"/>
    <n v="190"/>
    <x v="3639"/>
  </r>
  <r>
    <x v="21"/>
    <s v="I35"/>
    <n v="2003"/>
    <x v="18"/>
    <x v="2"/>
    <n v="255"/>
    <n v="6"/>
    <x v="1"/>
    <s v="front wheel drive"/>
    <n v="4"/>
    <s v="Luxury,Performance"/>
    <s v="Midsize"/>
    <s v="Sedan"/>
    <n v="24"/>
    <n v="17"/>
    <n v="190"/>
    <x v="1419"/>
  </r>
  <r>
    <x v="21"/>
    <s v="I35"/>
    <n v="2004"/>
    <x v="19"/>
    <x v="1"/>
    <n v="255"/>
    <n v="6"/>
    <x v="1"/>
    <s v="front wheel drive"/>
    <n v="4"/>
    <s v="Luxury,Performance"/>
    <s v="Midsize"/>
    <s v="Sedan"/>
    <n v="24"/>
    <n v="17"/>
    <n v="190"/>
    <x v="3197"/>
  </r>
  <r>
    <x v="25"/>
    <s v="G8"/>
    <n v="2008"/>
    <x v="12"/>
    <x v="1"/>
    <n v="256"/>
    <n v="6"/>
    <x v="1"/>
    <s v="rear wheel drive"/>
    <n v="4"/>
    <s v="Performance"/>
    <s v="Large"/>
    <s v="Sedan"/>
    <n v="25"/>
    <n v="17"/>
    <n v="210"/>
    <x v="3640"/>
  </r>
  <r>
    <x v="25"/>
    <s v="G8"/>
    <n v="2009"/>
    <x v="10"/>
    <x v="1"/>
    <n v="256"/>
    <n v="6"/>
    <x v="1"/>
    <s v="rear wheel drive"/>
    <n v="4"/>
    <s v="Performance"/>
    <s v="Large"/>
    <s v="Sedan"/>
    <n v="25"/>
    <n v="17"/>
    <n v="210"/>
    <x v="2034"/>
  </r>
  <r>
    <x v="15"/>
    <s v="CL"/>
    <n v="2003"/>
    <x v="18"/>
    <x v="2"/>
    <n v="260"/>
    <n v="6"/>
    <x v="3"/>
    <s v="front wheel drive"/>
    <n v="2"/>
    <s v="Factory Tuner,Luxury,Performance"/>
    <s v="Midsize"/>
    <s v="Coupe"/>
    <n v="26"/>
    <n v="17"/>
    <n v="204"/>
    <x v="2143"/>
  </r>
  <r>
    <x v="15"/>
    <s v="CL"/>
    <n v="2003"/>
    <x v="18"/>
    <x v="2"/>
    <n v="260"/>
    <n v="6"/>
    <x v="1"/>
    <s v="front wheel drive"/>
    <n v="2"/>
    <s v="Factory Tuner,Luxury,Performance"/>
    <s v="Midsize"/>
    <s v="Coupe"/>
    <n v="27"/>
    <n v="17"/>
    <n v="204"/>
    <x v="1957"/>
  </r>
  <r>
    <x v="15"/>
    <s v="CL"/>
    <n v="2003"/>
    <x v="18"/>
    <x v="2"/>
    <n v="260"/>
    <n v="6"/>
    <x v="3"/>
    <s v="front wheel drive"/>
    <n v="2"/>
    <s v="Factory Tuner,Luxury,Performance"/>
    <s v="Midsize"/>
    <s v="Coupe"/>
    <n v="26"/>
    <n v="17"/>
    <n v="204"/>
    <x v="1957"/>
  </r>
  <r>
    <x v="14"/>
    <s v="Veracruz"/>
    <n v="2010"/>
    <x v="9"/>
    <x v="1"/>
    <n v="260"/>
    <n v="6"/>
    <x v="1"/>
    <s v="front wheel drive"/>
    <n v="4"/>
    <s v="Crossover"/>
    <s v="Midsize"/>
    <s v="4dr SUV"/>
    <n v="23"/>
    <n v="17"/>
    <n v="1439"/>
    <x v="778"/>
  </r>
  <r>
    <x v="14"/>
    <s v="Veracruz"/>
    <n v="2010"/>
    <x v="9"/>
    <x v="1"/>
    <n v="260"/>
    <n v="6"/>
    <x v="1"/>
    <s v="front wheel drive"/>
    <n v="4"/>
    <s v="Crossover"/>
    <s v="Midsize"/>
    <s v="4dr SUV"/>
    <n v="23"/>
    <n v="17"/>
    <n v="1439"/>
    <x v="3274"/>
  </r>
  <r>
    <x v="14"/>
    <s v="Veracruz"/>
    <n v="2011"/>
    <x v="6"/>
    <x v="1"/>
    <n v="260"/>
    <n v="6"/>
    <x v="1"/>
    <s v="front wheel drive"/>
    <n v="4"/>
    <s v="Crossover"/>
    <s v="Midsize"/>
    <s v="4dr SUV"/>
    <n v="22"/>
    <n v="17"/>
    <n v="1439"/>
    <x v="2849"/>
  </r>
  <r>
    <x v="14"/>
    <s v="Veracruz"/>
    <n v="2011"/>
    <x v="6"/>
    <x v="1"/>
    <n v="260"/>
    <n v="6"/>
    <x v="1"/>
    <s v="front wheel drive"/>
    <n v="4"/>
    <s v="Crossover"/>
    <s v="Midsize"/>
    <s v="4dr SUV"/>
    <n v="22"/>
    <n v="17"/>
    <n v="1439"/>
    <x v="2831"/>
  </r>
  <r>
    <x v="14"/>
    <s v="Veracruz"/>
    <n v="2012"/>
    <x v="5"/>
    <x v="1"/>
    <n v="260"/>
    <n v="6"/>
    <x v="1"/>
    <s v="front wheel drive"/>
    <n v="4"/>
    <s v="Crossover"/>
    <s v="Midsize"/>
    <s v="4dr SUV"/>
    <n v="22"/>
    <n v="17"/>
    <n v="1439"/>
    <x v="3253"/>
  </r>
  <r>
    <x v="14"/>
    <s v="Veracruz"/>
    <n v="2012"/>
    <x v="5"/>
    <x v="1"/>
    <n v="260"/>
    <n v="6"/>
    <x v="1"/>
    <s v="front wheel drive"/>
    <n v="4"/>
    <s v="Crossover"/>
    <s v="Midsize"/>
    <s v="4dr SUV"/>
    <n v="22"/>
    <n v="17"/>
    <n v="1439"/>
    <x v="2849"/>
  </r>
  <r>
    <x v="25"/>
    <s v="Grand Prix"/>
    <n v="2006"/>
    <x v="24"/>
    <x v="1"/>
    <n v="260"/>
    <n v="6"/>
    <x v="1"/>
    <s v="front wheel drive"/>
    <n v="4"/>
    <s v="N/A"/>
    <s v="Midsize"/>
    <s v="Sedan"/>
    <n v="26"/>
    <n v="17"/>
    <n v="210"/>
    <x v="2297"/>
  </r>
  <r>
    <x v="25"/>
    <s v="Grand Prix"/>
    <n v="2007"/>
    <x v="25"/>
    <x v="1"/>
    <n v="260"/>
    <n v="6"/>
    <x v="1"/>
    <s v="front wheel drive"/>
    <n v="4"/>
    <s v="N/A"/>
    <s v="Midsize"/>
    <s v="Sedan"/>
    <n v="26"/>
    <n v="17"/>
    <n v="210"/>
    <x v="98"/>
  </r>
  <r>
    <x v="34"/>
    <n v="45540"/>
    <n v="2009"/>
    <x v="10"/>
    <x v="3"/>
    <n v="260"/>
    <n v="4"/>
    <x v="1"/>
    <s v="front wheel drive"/>
    <n v="4"/>
    <s v="Luxury,Performance"/>
    <s v="Midsize"/>
    <s v="Sedan"/>
    <n v="27"/>
    <n v="17"/>
    <n v="376"/>
    <x v="1285"/>
  </r>
  <r>
    <x v="34"/>
    <n v="45540"/>
    <n v="2009"/>
    <x v="10"/>
    <x v="3"/>
    <n v="260"/>
    <n v="4"/>
    <x v="1"/>
    <s v="front wheel drive"/>
    <n v="4"/>
    <s v="Luxury,Performance"/>
    <s v="Midsize"/>
    <s v="Wagon"/>
    <n v="27"/>
    <n v="17"/>
    <n v="376"/>
    <x v="3641"/>
  </r>
  <r>
    <x v="34"/>
    <n v="45540"/>
    <n v="2009"/>
    <x v="10"/>
    <x v="3"/>
    <n v="260"/>
    <n v="4"/>
    <x v="1"/>
    <s v="front wheel drive"/>
    <n v="4"/>
    <s v="Luxury,Performance"/>
    <s v="Midsize"/>
    <s v="Wagon"/>
    <n v="27"/>
    <n v="17"/>
    <n v="376"/>
    <x v="1344"/>
  </r>
  <r>
    <x v="34"/>
    <n v="45540"/>
    <n v="2009"/>
    <x v="10"/>
    <x v="3"/>
    <n v="260"/>
    <n v="4"/>
    <x v="1"/>
    <s v="front wheel drive"/>
    <n v="4"/>
    <s v="Luxury,Performance"/>
    <s v="Midsize"/>
    <s v="Sedan"/>
    <n v="27"/>
    <n v="17"/>
    <n v="376"/>
    <x v="3642"/>
  </r>
  <r>
    <x v="34"/>
    <n v="45540"/>
    <n v="2009"/>
    <x v="10"/>
    <x v="3"/>
    <n v="260"/>
    <n v="4"/>
    <x v="1"/>
    <s v="front wheel drive"/>
    <n v="4"/>
    <s v="Luxury,Performance"/>
    <s v="Midsize"/>
    <s v="Wagon"/>
    <n v="27"/>
    <n v="17"/>
    <n v="376"/>
    <x v="3643"/>
  </r>
  <r>
    <x v="34"/>
    <n v="45540"/>
    <n v="2009"/>
    <x v="10"/>
    <x v="3"/>
    <n v="260"/>
    <n v="4"/>
    <x v="1"/>
    <s v="front wheel drive"/>
    <n v="4"/>
    <s v="Luxury,Performance"/>
    <s v="Midsize"/>
    <s v="Sedan"/>
    <n v="27"/>
    <n v="17"/>
    <n v="376"/>
    <x v="752"/>
  </r>
  <r>
    <x v="11"/>
    <s v="FJ Cruiser"/>
    <n v="2012"/>
    <x v="5"/>
    <x v="1"/>
    <n v="260"/>
    <n v="6"/>
    <x v="1"/>
    <s v="four wheel drive"/>
    <n v="4"/>
    <s v="N/A"/>
    <s v="Midsize"/>
    <s v="4dr SUV"/>
    <n v="20"/>
    <n v="17"/>
    <n v="2031"/>
    <x v="3644"/>
  </r>
  <r>
    <x v="11"/>
    <s v="FJ Cruiser"/>
    <n v="2012"/>
    <x v="5"/>
    <x v="1"/>
    <n v="260"/>
    <n v="6"/>
    <x v="1"/>
    <s v="rear wheel drive"/>
    <n v="4"/>
    <s v="N/A"/>
    <s v="Midsize"/>
    <s v="4dr SUV"/>
    <n v="20"/>
    <n v="17"/>
    <n v="2031"/>
    <x v="3645"/>
  </r>
  <r>
    <x v="11"/>
    <s v="FJ Cruiser"/>
    <n v="2013"/>
    <x v="3"/>
    <x v="1"/>
    <n v="260"/>
    <n v="6"/>
    <x v="1"/>
    <s v="four wheel drive"/>
    <n v="4"/>
    <s v="N/A"/>
    <s v="Midsize"/>
    <s v="4dr SUV"/>
    <n v="20"/>
    <n v="17"/>
    <n v="2031"/>
    <x v="1841"/>
  </r>
  <r>
    <x v="11"/>
    <s v="FJ Cruiser"/>
    <n v="2014"/>
    <x v="4"/>
    <x v="1"/>
    <n v="260"/>
    <n v="6"/>
    <x v="1"/>
    <s v="four wheel drive"/>
    <n v="4"/>
    <s v="N/A"/>
    <s v="Midsize"/>
    <s v="4dr SUV"/>
    <n v="20"/>
    <n v="17"/>
    <n v="2031"/>
    <x v="3646"/>
  </r>
  <r>
    <x v="4"/>
    <s v="Frontier"/>
    <n v="2016"/>
    <x v="1"/>
    <x v="1"/>
    <n v="261"/>
    <n v="6"/>
    <x v="3"/>
    <s v="rear wheel drive"/>
    <n v="4"/>
    <s v="N/A"/>
    <s v="Compact"/>
    <s v="Crew Cab Pickup"/>
    <n v="22"/>
    <n v="17"/>
    <n v="2009"/>
    <x v="3647"/>
  </r>
  <r>
    <x v="8"/>
    <s v="Taurus X"/>
    <n v="2009"/>
    <x v="10"/>
    <x v="1"/>
    <n v="263"/>
    <n v="6"/>
    <x v="1"/>
    <s v="front wheel drive"/>
    <n v="4"/>
    <s v="Crossover"/>
    <s v="Large"/>
    <s v="Wagon"/>
    <n v="24"/>
    <n v="17"/>
    <n v="5657"/>
    <x v="3648"/>
  </r>
  <r>
    <x v="8"/>
    <s v="Taurus X"/>
    <n v="2009"/>
    <x v="10"/>
    <x v="1"/>
    <n v="263"/>
    <n v="6"/>
    <x v="1"/>
    <s v="front wheel drive"/>
    <n v="4"/>
    <s v="Crossover"/>
    <s v="Large"/>
    <s v="Wagon"/>
    <n v="24"/>
    <n v="17"/>
    <n v="5657"/>
    <x v="3649"/>
  </r>
  <r>
    <x v="8"/>
    <s v="Taurus X"/>
    <n v="2009"/>
    <x v="10"/>
    <x v="1"/>
    <n v="263"/>
    <n v="6"/>
    <x v="1"/>
    <s v="front wheel drive"/>
    <n v="4"/>
    <s v="Crossover"/>
    <s v="Large"/>
    <s v="Wagon"/>
    <n v="24"/>
    <n v="17"/>
    <n v="5657"/>
    <x v="3650"/>
  </r>
  <r>
    <x v="7"/>
    <s v="Amanti"/>
    <n v="2007"/>
    <x v="25"/>
    <x v="1"/>
    <n v="264"/>
    <n v="6"/>
    <x v="1"/>
    <s v="front wheel drive"/>
    <n v="4"/>
    <s v="N/A"/>
    <s v="Midsize"/>
    <s v="Sedan"/>
    <n v="24"/>
    <n v="17"/>
    <n v="1720"/>
    <x v="760"/>
  </r>
  <r>
    <x v="7"/>
    <s v="Amanti"/>
    <n v="2008"/>
    <x v="12"/>
    <x v="1"/>
    <n v="264"/>
    <n v="6"/>
    <x v="1"/>
    <s v="front wheel drive"/>
    <n v="4"/>
    <s v="N/A"/>
    <s v="Midsize"/>
    <s v="Sedan"/>
    <n v="24"/>
    <n v="17"/>
    <n v="1720"/>
    <x v="760"/>
  </r>
  <r>
    <x v="7"/>
    <s v="Amanti"/>
    <n v="2009"/>
    <x v="10"/>
    <x v="1"/>
    <n v="264"/>
    <n v="6"/>
    <x v="1"/>
    <s v="front wheel drive"/>
    <n v="4"/>
    <s v="N/A"/>
    <s v="Midsize"/>
    <s v="Sedan"/>
    <n v="24"/>
    <n v="17"/>
    <n v="1720"/>
    <x v="3651"/>
  </r>
  <r>
    <x v="25"/>
    <s v="Torrent"/>
    <n v="2009"/>
    <x v="10"/>
    <x v="1"/>
    <n v="264"/>
    <n v="6"/>
    <x v="1"/>
    <s v="front wheel drive"/>
    <n v="4"/>
    <s v="Crossover,Factory Tuner,Performance"/>
    <s v="Compact"/>
    <s v="4dr SUV"/>
    <n v="24"/>
    <n v="17"/>
    <n v="210"/>
    <x v="3652"/>
  </r>
  <r>
    <x v="3"/>
    <s v="Eclipse"/>
    <n v="2011"/>
    <x v="6"/>
    <x v="3"/>
    <n v="265"/>
    <n v="6"/>
    <x v="1"/>
    <s v="front wheel drive"/>
    <n v="2"/>
    <s v="Hatchback,Performance"/>
    <s v="Compact"/>
    <s v="2dr Hatchback"/>
    <n v="25"/>
    <n v="17"/>
    <n v="436"/>
    <x v="3653"/>
  </r>
  <r>
    <x v="3"/>
    <s v="Eclipse"/>
    <n v="2012"/>
    <x v="5"/>
    <x v="3"/>
    <n v="265"/>
    <n v="6"/>
    <x v="1"/>
    <s v="front wheel drive"/>
    <n v="2"/>
    <s v="Hatchback,Performance"/>
    <s v="Compact"/>
    <s v="2dr Hatchback"/>
    <n v="25"/>
    <n v="17"/>
    <n v="436"/>
    <x v="3653"/>
  </r>
  <r>
    <x v="4"/>
    <s v="Murano CrossCabriolet"/>
    <n v="2012"/>
    <x v="5"/>
    <x v="3"/>
    <n v="265"/>
    <n v="6"/>
    <x v="1"/>
    <s v="all wheel drive"/>
    <n v="2"/>
    <s v="Crossover"/>
    <s v="Midsize"/>
    <s v="Convertible SUV"/>
    <n v="22"/>
    <n v="17"/>
    <n v="2009"/>
    <x v="3654"/>
  </r>
  <r>
    <x v="4"/>
    <s v="Murano CrossCabriolet"/>
    <n v="2013"/>
    <x v="3"/>
    <x v="3"/>
    <n v="265"/>
    <n v="6"/>
    <x v="1"/>
    <s v="all wheel drive"/>
    <n v="2"/>
    <s v="Crossover"/>
    <s v="Midsize"/>
    <s v="Convertible SUV"/>
    <n v="22"/>
    <n v="17"/>
    <n v="2009"/>
    <x v="3654"/>
  </r>
  <r>
    <x v="4"/>
    <s v="Murano CrossCabriolet"/>
    <n v="2014"/>
    <x v="4"/>
    <x v="3"/>
    <n v="265"/>
    <n v="6"/>
    <x v="1"/>
    <s v="all wheel drive"/>
    <n v="2"/>
    <s v="Crossover"/>
    <s v="Midsize"/>
    <s v="Convertible SUV"/>
    <n v="22"/>
    <n v="17"/>
    <n v="2009"/>
    <x v="3655"/>
  </r>
  <r>
    <x v="34"/>
    <s v="9-4X"/>
    <n v="2011"/>
    <x v="6"/>
    <x v="2"/>
    <n v="265"/>
    <n v="6"/>
    <x v="1"/>
    <s v="all wheel drive"/>
    <n v="4"/>
    <s v="Crossover,Luxury"/>
    <s v="Midsize"/>
    <s v="4dr SUV"/>
    <n v="23"/>
    <n v="17"/>
    <n v="376"/>
    <x v="3656"/>
  </r>
  <r>
    <x v="34"/>
    <s v="9-4X"/>
    <n v="2011"/>
    <x v="6"/>
    <x v="2"/>
    <n v="265"/>
    <n v="6"/>
    <x v="1"/>
    <s v="all wheel drive"/>
    <n v="4"/>
    <s v="Crossover,Luxury"/>
    <s v="Midsize"/>
    <s v="4dr SUV"/>
    <n v="23"/>
    <n v="17"/>
    <n v="376"/>
    <x v="3657"/>
  </r>
  <r>
    <x v="10"/>
    <s v="CLK-Class"/>
    <n v="2007"/>
    <x v="25"/>
    <x v="2"/>
    <n v="268"/>
    <n v="6"/>
    <x v="1"/>
    <s v="rear wheel drive"/>
    <n v="2"/>
    <s v="Luxury,Performance"/>
    <s v="Compact"/>
    <s v="Convertible"/>
    <n v="25"/>
    <n v="17"/>
    <n v="617"/>
    <x v="2078"/>
  </r>
  <r>
    <x v="10"/>
    <s v="CLK-Class"/>
    <n v="2007"/>
    <x v="25"/>
    <x v="2"/>
    <n v="268"/>
    <n v="6"/>
    <x v="1"/>
    <s v="rear wheel drive"/>
    <n v="2"/>
    <s v="Luxury,Performance"/>
    <s v="Compact"/>
    <s v="Coupe"/>
    <n v="25"/>
    <n v="17"/>
    <n v="617"/>
    <x v="633"/>
  </r>
  <r>
    <x v="10"/>
    <s v="CLK-Class"/>
    <n v="2008"/>
    <x v="12"/>
    <x v="2"/>
    <n v="268"/>
    <n v="6"/>
    <x v="1"/>
    <s v="rear wheel drive"/>
    <n v="2"/>
    <s v="Luxury,Performance"/>
    <s v="Compact"/>
    <s v="Coupe"/>
    <n v="25"/>
    <n v="17"/>
    <n v="617"/>
    <x v="2183"/>
  </r>
  <r>
    <x v="10"/>
    <s v="CLK-Class"/>
    <n v="2008"/>
    <x v="12"/>
    <x v="2"/>
    <n v="268"/>
    <n v="6"/>
    <x v="1"/>
    <s v="rear wheel drive"/>
    <n v="2"/>
    <s v="Luxury,Performance"/>
    <s v="Compact"/>
    <s v="Convertible"/>
    <n v="25"/>
    <n v="17"/>
    <n v="617"/>
    <x v="3308"/>
  </r>
  <r>
    <x v="10"/>
    <s v="CLK-Class"/>
    <n v="2009"/>
    <x v="10"/>
    <x v="2"/>
    <n v="268"/>
    <n v="6"/>
    <x v="1"/>
    <s v="rear wheel drive"/>
    <n v="2"/>
    <s v="Luxury,Performance"/>
    <s v="Midsize"/>
    <s v="Convertible"/>
    <n v="25"/>
    <n v="17"/>
    <n v="617"/>
    <x v="3397"/>
  </r>
  <r>
    <x v="10"/>
    <s v="CLK-Class"/>
    <n v="2009"/>
    <x v="10"/>
    <x v="2"/>
    <n v="268"/>
    <n v="6"/>
    <x v="1"/>
    <s v="rear wheel drive"/>
    <n v="2"/>
    <s v="Luxury,Performance"/>
    <s v="Midsize"/>
    <s v="Coupe"/>
    <n v="25"/>
    <n v="17"/>
    <n v="617"/>
    <x v="1339"/>
  </r>
  <r>
    <x v="11"/>
    <s v="4Runner"/>
    <n v="2014"/>
    <x v="4"/>
    <x v="1"/>
    <n v="270"/>
    <n v="6"/>
    <x v="1"/>
    <s v="rear wheel drive"/>
    <n v="4"/>
    <s v="N/A"/>
    <s v="Midsize"/>
    <s v="4dr SUV"/>
    <n v="23"/>
    <n v="17"/>
    <n v="2031"/>
    <x v="3658"/>
  </r>
  <r>
    <x v="11"/>
    <s v="4Runner"/>
    <n v="2014"/>
    <x v="4"/>
    <x v="1"/>
    <n v="270"/>
    <n v="6"/>
    <x v="1"/>
    <s v="rear wheel drive"/>
    <n v="4"/>
    <s v="N/A"/>
    <s v="Midsize"/>
    <s v="4dr SUV"/>
    <n v="23"/>
    <n v="17"/>
    <n v="2031"/>
    <x v="3659"/>
  </r>
  <r>
    <x v="11"/>
    <s v="4Runner"/>
    <n v="2014"/>
    <x v="4"/>
    <x v="1"/>
    <n v="270"/>
    <n v="6"/>
    <x v="1"/>
    <s v="four wheel drive"/>
    <n v="4"/>
    <s v="N/A"/>
    <s v="Midsize"/>
    <s v="4dr SUV"/>
    <n v="22"/>
    <n v="17"/>
    <n v="2031"/>
    <x v="3660"/>
  </r>
  <r>
    <x v="11"/>
    <s v="4Runner"/>
    <n v="2014"/>
    <x v="4"/>
    <x v="1"/>
    <n v="270"/>
    <n v="6"/>
    <x v="1"/>
    <s v="four wheel drive"/>
    <n v="4"/>
    <s v="N/A"/>
    <s v="Midsize"/>
    <s v="4dr SUV"/>
    <n v="22"/>
    <n v="17"/>
    <n v="2031"/>
    <x v="3661"/>
  </r>
  <r>
    <x v="11"/>
    <s v="4Runner"/>
    <n v="2014"/>
    <x v="4"/>
    <x v="1"/>
    <n v="270"/>
    <n v="6"/>
    <x v="1"/>
    <s v="four wheel drive"/>
    <n v="4"/>
    <s v="N/A"/>
    <s v="Midsize"/>
    <s v="4dr SUV"/>
    <n v="22"/>
    <n v="17"/>
    <n v="2031"/>
    <x v="1062"/>
  </r>
  <r>
    <x v="11"/>
    <s v="4Runner"/>
    <n v="2014"/>
    <x v="4"/>
    <x v="1"/>
    <n v="270"/>
    <n v="6"/>
    <x v="1"/>
    <s v="four wheel drive"/>
    <n v="4"/>
    <s v="N/A"/>
    <s v="Midsize"/>
    <s v="4dr SUV"/>
    <n v="22"/>
    <n v="17"/>
    <n v="2031"/>
    <x v="2378"/>
  </r>
  <r>
    <x v="11"/>
    <s v="4Runner"/>
    <n v="2014"/>
    <x v="4"/>
    <x v="1"/>
    <n v="270"/>
    <n v="6"/>
    <x v="1"/>
    <s v="rear wheel drive"/>
    <n v="4"/>
    <s v="N/A"/>
    <s v="Midsize"/>
    <s v="4dr SUV"/>
    <n v="23"/>
    <n v="17"/>
    <n v="2031"/>
    <x v="3662"/>
  </r>
  <r>
    <x v="11"/>
    <s v="4Runner"/>
    <n v="2014"/>
    <x v="4"/>
    <x v="1"/>
    <n v="270"/>
    <n v="6"/>
    <x v="1"/>
    <s v="four wheel drive"/>
    <n v="4"/>
    <s v="N/A"/>
    <s v="Midsize"/>
    <s v="4dr SUV"/>
    <n v="22"/>
    <n v="17"/>
    <n v="2031"/>
    <x v="3663"/>
  </r>
  <r>
    <x v="11"/>
    <s v="4Runner"/>
    <n v="2015"/>
    <x v="0"/>
    <x v="1"/>
    <n v="270"/>
    <n v="6"/>
    <x v="1"/>
    <s v="four wheel drive"/>
    <n v="4"/>
    <s v="N/A"/>
    <s v="Midsize"/>
    <s v="4dr SUV"/>
    <n v="21"/>
    <n v="17"/>
    <n v="2031"/>
    <x v="1830"/>
  </r>
  <r>
    <x v="11"/>
    <s v="4Runner"/>
    <n v="2015"/>
    <x v="0"/>
    <x v="1"/>
    <n v="270"/>
    <n v="6"/>
    <x v="1"/>
    <s v="four wheel drive"/>
    <n v="4"/>
    <s v="N/A"/>
    <s v="Midsize"/>
    <s v="4dr SUV"/>
    <n v="21"/>
    <n v="17"/>
    <n v="2031"/>
    <x v="3664"/>
  </r>
  <r>
    <x v="11"/>
    <s v="4Runner"/>
    <n v="2015"/>
    <x v="0"/>
    <x v="1"/>
    <n v="270"/>
    <n v="6"/>
    <x v="1"/>
    <s v="four wheel drive"/>
    <n v="4"/>
    <s v="N/A"/>
    <s v="Midsize"/>
    <s v="4dr SUV"/>
    <n v="21"/>
    <n v="17"/>
    <n v="2031"/>
    <x v="3665"/>
  </r>
  <r>
    <x v="11"/>
    <s v="4Runner"/>
    <n v="2015"/>
    <x v="0"/>
    <x v="1"/>
    <n v="270"/>
    <n v="6"/>
    <x v="1"/>
    <s v="rear wheel drive"/>
    <n v="4"/>
    <s v="N/A"/>
    <s v="Midsize"/>
    <s v="4dr SUV"/>
    <n v="22"/>
    <n v="17"/>
    <n v="2031"/>
    <x v="29"/>
  </r>
  <r>
    <x v="11"/>
    <s v="4Runner"/>
    <n v="2015"/>
    <x v="0"/>
    <x v="1"/>
    <n v="270"/>
    <n v="6"/>
    <x v="1"/>
    <s v="rear wheel drive"/>
    <n v="4"/>
    <s v="N/A"/>
    <s v="Midsize"/>
    <s v="4dr SUV"/>
    <n v="22"/>
    <n v="17"/>
    <n v="2031"/>
    <x v="3666"/>
  </r>
  <r>
    <x v="11"/>
    <s v="4Runner"/>
    <n v="2015"/>
    <x v="0"/>
    <x v="1"/>
    <n v="270"/>
    <n v="6"/>
    <x v="1"/>
    <s v="four wheel drive"/>
    <n v="4"/>
    <s v="N/A"/>
    <s v="Midsize"/>
    <s v="4dr SUV"/>
    <n v="21"/>
    <n v="17"/>
    <n v="2031"/>
    <x v="3181"/>
  </r>
  <r>
    <x v="11"/>
    <s v="4Runner"/>
    <n v="2015"/>
    <x v="0"/>
    <x v="1"/>
    <n v="270"/>
    <n v="6"/>
    <x v="1"/>
    <s v="rear wheel drive"/>
    <n v="4"/>
    <s v="N/A"/>
    <s v="Midsize"/>
    <s v="4dr SUV"/>
    <n v="22"/>
    <n v="17"/>
    <n v="2031"/>
    <x v="3667"/>
  </r>
  <r>
    <x v="11"/>
    <s v="4Runner"/>
    <n v="2015"/>
    <x v="0"/>
    <x v="1"/>
    <n v="270"/>
    <n v="6"/>
    <x v="1"/>
    <s v="four wheel drive"/>
    <n v="4"/>
    <s v="N/A"/>
    <s v="Midsize"/>
    <s v="4dr SUV"/>
    <n v="21"/>
    <n v="17"/>
    <n v="2031"/>
    <x v="1817"/>
  </r>
  <r>
    <x v="11"/>
    <s v="4Runner"/>
    <n v="2015"/>
    <x v="0"/>
    <x v="1"/>
    <n v="270"/>
    <n v="6"/>
    <x v="1"/>
    <s v="four wheel drive"/>
    <n v="4"/>
    <s v="N/A"/>
    <s v="Midsize"/>
    <s v="4dr SUV"/>
    <n v="21"/>
    <n v="17"/>
    <n v="2031"/>
    <x v="225"/>
  </r>
  <r>
    <x v="11"/>
    <s v="4Runner"/>
    <n v="2016"/>
    <x v="1"/>
    <x v="1"/>
    <n v="270"/>
    <n v="6"/>
    <x v="1"/>
    <s v="rear wheel drive"/>
    <n v="4"/>
    <s v="N/A"/>
    <s v="Midsize"/>
    <s v="4dr SUV"/>
    <n v="22"/>
    <n v="17"/>
    <n v="2031"/>
    <x v="3668"/>
  </r>
  <r>
    <x v="11"/>
    <s v="4Runner"/>
    <n v="2016"/>
    <x v="1"/>
    <x v="1"/>
    <n v="270"/>
    <n v="6"/>
    <x v="1"/>
    <s v="four wheel drive"/>
    <n v="4"/>
    <s v="N/A"/>
    <s v="Midsize"/>
    <s v="4dr SUV"/>
    <n v="21"/>
    <n v="17"/>
    <n v="2031"/>
    <x v="3669"/>
  </r>
  <r>
    <x v="11"/>
    <s v="4Runner"/>
    <n v="2016"/>
    <x v="1"/>
    <x v="1"/>
    <n v="270"/>
    <n v="6"/>
    <x v="1"/>
    <s v="four wheel drive"/>
    <n v="4"/>
    <s v="N/A"/>
    <s v="Midsize"/>
    <s v="4dr SUV"/>
    <n v="21"/>
    <n v="17"/>
    <n v="2031"/>
    <x v="3279"/>
  </r>
  <r>
    <x v="11"/>
    <s v="4Runner"/>
    <n v="2016"/>
    <x v="1"/>
    <x v="1"/>
    <n v="270"/>
    <n v="6"/>
    <x v="1"/>
    <s v="four wheel drive"/>
    <n v="4"/>
    <s v="N/A"/>
    <s v="Midsize"/>
    <s v="4dr SUV"/>
    <n v="21"/>
    <n v="17"/>
    <n v="2031"/>
    <x v="450"/>
  </r>
  <r>
    <x v="11"/>
    <s v="4Runner"/>
    <n v="2016"/>
    <x v="1"/>
    <x v="1"/>
    <n v="270"/>
    <n v="6"/>
    <x v="1"/>
    <s v="rear wheel drive"/>
    <n v="4"/>
    <s v="N/A"/>
    <s v="Midsize"/>
    <s v="4dr SUV"/>
    <n v="22"/>
    <n v="17"/>
    <n v="2031"/>
    <x v="3670"/>
  </r>
  <r>
    <x v="11"/>
    <s v="4Runner"/>
    <n v="2016"/>
    <x v="1"/>
    <x v="1"/>
    <n v="270"/>
    <n v="6"/>
    <x v="1"/>
    <s v="four wheel drive"/>
    <n v="4"/>
    <s v="N/A"/>
    <s v="Midsize"/>
    <s v="4dr SUV"/>
    <n v="21"/>
    <n v="17"/>
    <n v="2031"/>
    <x v="3671"/>
  </r>
  <r>
    <x v="11"/>
    <s v="4Runner"/>
    <n v="2016"/>
    <x v="1"/>
    <x v="1"/>
    <n v="270"/>
    <n v="6"/>
    <x v="1"/>
    <s v="four wheel drive"/>
    <n v="4"/>
    <s v="N/A"/>
    <s v="Midsize"/>
    <s v="4dr SUV"/>
    <n v="21"/>
    <n v="17"/>
    <n v="2031"/>
    <x v="3672"/>
  </r>
  <r>
    <x v="11"/>
    <s v="4Runner"/>
    <n v="2016"/>
    <x v="1"/>
    <x v="1"/>
    <n v="270"/>
    <n v="6"/>
    <x v="1"/>
    <s v="four wheel drive"/>
    <n v="4"/>
    <s v="N/A"/>
    <s v="Midsize"/>
    <s v="4dr SUV"/>
    <n v="21"/>
    <n v="17"/>
    <n v="2031"/>
    <x v="3673"/>
  </r>
  <r>
    <x v="11"/>
    <s v="4Runner"/>
    <n v="2016"/>
    <x v="1"/>
    <x v="1"/>
    <n v="270"/>
    <n v="6"/>
    <x v="1"/>
    <s v="rear wheel drive"/>
    <n v="4"/>
    <s v="N/A"/>
    <s v="Midsize"/>
    <s v="4dr SUV"/>
    <n v="22"/>
    <n v="17"/>
    <n v="2031"/>
    <x v="3674"/>
  </r>
  <r>
    <x v="1"/>
    <s v="Accord Crosstour"/>
    <n v="2010"/>
    <x v="9"/>
    <x v="1"/>
    <n v="271"/>
    <n v="6"/>
    <x v="1"/>
    <s v="all wheel drive"/>
    <n v="4"/>
    <s v="Crossover,Hatchback"/>
    <s v="Midsize"/>
    <s v="4dr Hatchback"/>
    <n v="25"/>
    <n v="17"/>
    <n v="2202"/>
    <x v="3675"/>
  </r>
  <r>
    <x v="1"/>
    <s v="Accord Crosstour"/>
    <n v="2010"/>
    <x v="9"/>
    <x v="1"/>
    <n v="271"/>
    <n v="6"/>
    <x v="1"/>
    <s v="all wheel drive"/>
    <n v="4"/>
    <s v="Crossover,Hatchback"/>
    <s v="Midsize"/>
    <s v="4dr Hatchback"/>
    <n v="25"/>
    <n v="17"/>
    <n v="2202"/>
    <x v="3676"/>
  </r>
  <r>
    <x v="17"/>
    <s v="CX-9"/>
    <n v="2014"/>
    <x v="4"/>
    <x v="1"/>
    <n v="273"/>
    <n v="6"/>
    <x v="1"/>
    <s v="front wheel drive"/>
    <n v="4"/>
    <s v="Crossover"/>
    <s v="Large"/>
    <s v="4dr SUV"/>
    <n v="24"/>
    <n v="17"/>
    <n v="586"/>
    <x v="1462"/>
  </r>
  <r>
    <x v="17"/>
    <s v="CX-9"/>
    <n v="2014"/>
    <x v="4"/>
    <x v="1"/>
    <n v="273"/>
    <n v="6"/>
    <x v="1"/>
    <s v="front wheel drive"/>
    <n v="4"/>
    <s v="Crossover"/>
    <s v="Large"/>
    <s v="4dr SUV"/>
    <n v="24"/>
    <n v="17"/>
    <n v="586"/>
    <x v="3677"/>
  </r>
  <r>
    <x v="17"/>
    <s v="CX-9"/>
    <n v="2014"/>
    <x v="4"/>
    <x v="1"/>
    <n v="273"/>
    <n v="6"/>
    <x v="1"/>
    <s v="front wheel drive"/>
    <n v="4"/>
    <s v="Crossover,Performance"/>
    <s v="Large"/>
    <s v="4dr SUV"/>
    <n v="24"/>
    <n v="17"/>
    <n v="586"/>
    <x v="3678"/>
  </r>
  <r>
    <x v="17"/>
    <s v="CX-9"/>
    <n v="2015"/>
    <x v="0"/>
    <x v="1"/>
    <n v="273"/>
    <n v="6"/>
    <x v="1"/>
    <s v="front wheel drive"/>
    <n v="4"/>
    <s v="Crossover,Performance"/>
    <s v="Large"/>
    <s v="4dr SUV"/>
    <n v="24"/>
    <n v="17"/>
    <n v="586"/>
    <x v="3678"/>
  </r>
  <r>
    <x v="17"/>
    <s v="CX-9"/>
    <n v="2015"/>
    <x v="0"/>
    <x v="1"/>
    <n v="273"/>
    <n v="6"/>
    <x v="1"/>
    <s v="front wheel drive"/>
    <n v="4"/>
    <s v="Crossover"/>
    <s v="Large"/>
    <s v="4dr SUV"/>
    <n v="24"/>
    <n v="17"/>
    <n v="586"/>
    <x v="3677"/>
  </r>
  <r>
    <x v="17"/>
    <s v="CX-9"/>
    <n v="2015"/>
    <x v="0"/>
    <x v="1"/>
    <n v="273"/>
    <n v="6"/>
    <x v="1"/>
    <s v="front wheel drive"/>
    <n v="4"/>
    <s v="Crossover"/>
    <s v="Large"/>
    <s v="4dr SUV"/>
    <n v="24"/>
    <n v="17"/>
    <n v="586"/>
    <x v="1462"/>
  </r>
  <r>
    <x v="14"/>
    <s v="Genesis Coupe"/>
    <n v="2014"/>
    <x v="4"/>
    <x v="3"/>
    <n v="274"/>
    <n v="4"/>
    <x v="1"/>
    <s v="rear wheel drive"/>
    <n v="2"/>
    <s v="Performance"/>
    <s v="Midsize"/>
    <s v="Coupe"/>
    <n v="27"/>
    <n v="17"/>
    <n v="1439"/>
    <x v="3679"/>
  </r>
  <r>
    <x v="14"/>
    <s v="Genesis Coupe"/>
    <n v="2014"/>
    <x v="4"/>
    <x v="3"/>
    <n v="274"/>
    <n v="4"/>
    <x v="1"/>
    <s v="rear wheel drive"/>
    <n v="2"/>
    <s v="Performance"/>
    <s v="Midsize"/>
    <s v="Coupe"/>
    <n v="27"/>
    <n v="17"/>
    <n v="1439"/>
    <x v="1292"/>
  </r>
  <r>
    <x v="17"/>
    <s v="Mazdaspeed 6"/>
    <n v="2006"/>
    <x v="24"/>
    <x v="2"/>
    <n v="274"/>
    <n v="4"/>
    <x v="3"/>
    <s v="all wheel drive"/>
    <n v="4"/>
    <s v="Factory Tuner,Performance"/>
    <s v="Midsize"/>
    <s v="Sedan"/>
    <n v="23"/>
    <n v="17"/>
    <n v="586"/>
    <x v="161"/>
  </r>
  <r>
    <x v="17"/>
    <s v="Mazdaspeed 6"/>
    <n v="2006"/>
    <x v="24"/>
    <x v="2"/>
    <n v="274"/>
    <n v="4"/>
    <x v="3"/>
    <s v="all wheel drive"/>
    <n v="4"/>
    <s v="Factory Tuner,Performance"/>
    <s v="Midsize"/>
    <s v="Sedan"/>
    <n v="23"/>
    <n v="17"/>
    <n v="586"/>
    <x v="3680"/>
  </r>
  <r>
    <x v="17"/>
    <s v="Mazdaspeed 6"/>
    <n v="2007"/>
    <x v="25"/>
    <x v="2"/>
    <n v="274"/>
    <n v="4"/>
    <x v="3"/>
    <s v="all wheel drive"/>
    <n v="4"/>
    <s v="Factory Tuner,Performance"/>
    <s v="Midsize"/>
    <s v="Sedan"/>
    <n v="23"/>
    <n v="17"/>
    <n v="586"/>
    <x v="3680"/>
  </r>
  <r>
    <x v="17"/>
    <s v="Mazdaspeed 6"/>
    <n v="2007"/>
    <x v="25"/>
    <x v="2"/>
    <n v="274"/>
    <n v="4"/>
    <x v="3"/>
    <s v="all wheel drive"/>
    <n v="4"/>
    <s v="Factory Tuner,Performance"/>
    <s v="Midsize"/>
    <s v="Sedan"/>
    <n v="23"/>
    <n v="17"/>
    <n v="586"/>
    <x v="161"/>
  </r>
  <r>
    <x v="7"/>
    <s v="Borrego"/>
    <n v="2009"/>
    <x v="10"/>
    <x v="1"/>
    <n v="276"/>
    <n v="6"/>
    <x v="1"/>
    <s v="rear wheel drive"/>
    <n v="4"/>
    <s v="N/A"/>
    <s v="Midsize"/>
    <s v="4dr SUV"/>
    <n v="21"/>
    <n v="17"/>
    <n v="1720"/>
    <x v="161"/>
  </r>
  <r>
    <x v="7"/>
    <s v="Borrego"/>
    <n v="2009"/>
    <x v="10"/>
    <x v="1"/>
    <n v="276"/>
    <n v="6"/>
    <x v="1"/>
    <s v="rear wheel drive"/>
    <n v="4"/>
    <s v="N/A"/>
    <s v="Midsize"/>
    <s v="4dr SUV"/>
    <n v="21"/>
    <n v="17"/>
    <n v="1720"/>
    <x v="3681"/>
  </r>
  <r>
    <x v="7"/>
    <s v="Sedona"/>
    <n v="2015"/>
    <x v="0"/>
    <x v="1"/>
    <n v="276"/>
    <n v="6"/>
    <x v="1"/>
    <s v="front wheel drive"/>
    <n v="4"/>
    <s v="N/A"/>
    <s v="Midsize"/>
    <s v="Passenger Minivan"/>
    <n v="22"/>
    <n v="17"/>
    <n v="1720"/>
    <x v="1790"/>
  </r>
  <r>
    <x v="7"/>
    <s v="Sedona"/>
    <n v="2016"/>
    <x v="1"/>
    <x v="1"/>
    <n v="276"/>
    <n v="6"/>
    <x v="1"/>
    <s v="front wheel drive"/>
    <n v="4"/>
    <s v="N/A"/>
    <s v="Midsize"/>
    <s v="Passenger Minivan"/>
    <n v="22"/>
    <n v="17"/>
    <n v="1720"/>
    <x v="49"/>
  </r>
  <r>
    <x v="7"/>
    <s v="Sedona"/>
    <n v="2017"/>
    <x v="2"/>
    <x v="1"/>
    <n v="276"/>
    <n v="6"/>
    <x v="1"/>
    <s v="front wheel drive"/>
    <n v="4"/>
    <s v="N/A"/>
    <s v="Midsize"/>
    <s v="Passenger Minivan"/>
    <n v="22"/>
    <n v="17"/>
    <n v="1720"/>
    <x v="1151"/>
  </r>
  <r>
    <x v="11"/>
    <s v="Tacoma"/>
    <n v="2016"/>
    <x v="1"/>
    <x v="1"/>
    <n v="278"/>
    <n v="6"/>
    <x v="3"/>
    <s v="four wheel drive"/>
    <n v="4"/>
    <s v="N/A"/>
    <s v="Compact"/>
    <s v="Extended Cab Pickup"/>
    <n v="20"/>
    <n v="17"/>
    <n v="2031"/>
    <x v="3682"/>
  </r>
  <r>
    <x v="11"/>
    <s v="Tacoma"/>
    <n v="2016"/>
    <x v="1"/>
    <x v="1"/>
    <n v="278"/>
    <n v="6"/>
    <x v="3"/>
    <s v="four wheel drive"/>
    <n v="4"/>
    <s v="N/A"/>
    <s v="Compact"/>
    <s v="Crew Cab Pickup"/>
    <n v="20"/>
    <n v="17"/>
    <n v="2031"/>
    <x v="3683"/>
  </r>
  <r>
    <x v="11"/>
    <s v="Tacoma"/>
    <n v="2016"/>
    <x v="1"/>
    <x v="1"/>
    <n v="278"/>
    <n v="6"/>
    <x v="3"/>
    <s v="four wheel drive"/>
    <n v="4"/>
    <s v="N/A"/>
    <s v="Compact"/>
    <s v="Crew Cab Pickup"/>
    <n v="21"/>
    <n v="17"/>
    <n v="2031"/>
    <x v="3683"/>
  </r>
  <r>
    <x v="11"/>
    <s v="Tacoma"/>
    <n v="2017"/>
    <x v="2"/>
    <x v="1"/>
    <n v="278"/>
    <n v="6"/>
    <x v="3"/>
    <s v="four wheel drive"/>
    <n v="4"/>
    <s v="N/A"/>
    <s v="Compact"/>
    <s v="Crew Cab Pickup"/>
    <n v="20"/>
    <n v="17"/>
    <n v="2031"/>
    <x v="3684"/>
  </r>
  <r>
    <x v="11"/>
    <s v="Tacoma"/>
    <n v="2017"/>
    <x v="2"/>
    <x v="1"/>
    <n v="278"/>
    <n v="6"/>
    <x v="3"/>
    <s v="four wheel drive"/>
    <n v="4"/>
    <s v="N/A"/>
    <s v="Compact"/>
    <s v="Crew Cab Pickup"/>
    <n v="20"/>
    <n v="17"/>
    <n v="2031"/>
    <x v="3685"/>
  </r>
  <r>
    <x v="11"/>
    <s v="Tacoma"/>
    <n v="2017"/>
    <x v="2"/>
    <x v="1"/>
    <n v="278"/>
    <n v="6"/>
    <x v="3"/>
    <s v="four wheel drive"/>
    <n v="4"/>
    <s v="N/A"/>
    <s v="Compact"/>
    <s v="Extended Cab Pickup"/>
    <n v="21"/>
    <n v="17"/>
    <n v="2031"/>
    <x v="1056"/>
  </r>
  <r>
    <x v="21"/>
    <s v="G35"/>
    <n v="2006"/>
    <x v="24"/>
    <x v="1"/>
    <n v="280"/>
    <n v="6"/>
    <x v="1"/>
    <s v="rear wheel drive"/>
    <n v="4"/>
    <s v="Luxury,Performance"/>
    <s v="Midsize"/>
    <s v="Sedan"/>
    <n v="23"/>
    <n v="17"/>
    <n v="190"/>
    <x v="1528"/>
  </r>
  <r>
    <x v="21"/>
    <s v="G35"/>
    <n v="2006"/>
    <x v="24"/>
    <x v="1"/>
    <n v="280"/>
    <n v="6"/>
    <x v="1"/>
    <s v="rear wheel drive"/>
    <n v="2"/>
    <s v="Luxury,Performance"/>
    <s v="Midsize"/>
    <s v="Coupe"/>
    <n v="23"/>
    <n v="17"/>
    <n v="190"/>
    <x v="296"/>
  </r>
  <r>
    <x v="5"/>
    <s v="CC"/>
    <n v="2015"/>
    <x v="0"/>
    <x v="3"/>
    <n v="280"/>
    <n v="6"/>
    <x v="2"/>
    <s v="all wheel drive"/>
    <n v="4"/>
    <s v="Performance"/>
    <s v="Midsize"/>
    <s v="Sedan"/>
    <n v="25"/>
    <n v="17"/>
    <n v="873"/>
    <x v="3686"/>
  </r>
  <r>
    <x v="5"/>
    <s v="CC"/>
    <n v="2016"/>
    <x v="1"/>
    <x v="3"/>
    <n v="280"/>
    <n v="6"/>
    <x v="2"/>
    <s v="all wheel drive"/>
    <n v="4"/>
    <s v="Performance"/>
    <s v="Midsize"/>
    <s v="Sedan"/>
    <n v="25"/>
    <n v="17"/>
    <n v="873"/>
    <x v="3687"/>
  </r>
  <r>
    <x v="5"/>
    <s v="Touareg"/>
    <n v="2015"/>
    <x v="0"/>
    <x v="3"/>
    <n v="280"/>
    <n v="6"/>
    <x v="1"/>
    <s v="all wheel drive"/>
    <n v="4"/>
    <s v="Crossover,Performance"/>
    <s v="Midsize"/>
    <s v="4dr SUV"/>
    <n v="23"/>
    <n v="17"/>
    <n v="873"/>
    <x v="3688"/>
  </r>
  <r>
    <x v="5"/>
    <s v="Touareg"/>
    <n v="2015"/>
    <x v="0"/>
    <x v="3"/>
    <n v="280"/>
    <n v="6"/>
    <x v="1"/>
    <s v="all wheel drive"/>
    <n v="4"/>
    <s v="Crossover"/>
    <s v="Midsize"/>
    <s v="4dr SUV"/>
    <n v="23"/>
    <n v="17"/>
    <n v="873"/>
    <x v="3689"/>
  </r>
  <r>
    <x v="5"/>
    <s v="Touareg"/>
    <n v="2015"/>
    <x v="0"/>
    <x v="3"/>
    <n v="280"/>
    <n v="6"/>
    <x v="1"/>
    <s v="all wheel drive"/>
    <n v="4"/>
    <s v="Crossover"/>
    <s v="Midsize"/>
    <s v="4dr SUV"/>
    <n v="23"/>
    <n v="17"/>
    <n v="873"/>
    <x v="3690"/>
  </r>
  <r>
    <x v="5"/>
    <s v="Touareg"/>
    <n v="2015"/>
    <x v="0"/>
    <x v="3"/>
    <n v="280"/>
    <n v="6"/>
    <x v="1"/>
    <s v="all wheel drive"/>
    <n v="4"/>
    <s v="Crossover,Performance"/>
    <s v="Midsize"/>
    <s v="4dr SUV"/>
    <n v="23"/>
    <n v="17"/>
    <n v="873"/>
    <x v="1331"/>
  </r>
  <r>
    <x v="5"/>
    <s v="Touareg"/>
    <n v="2016"/>
    <x v="1"/>
    <x v="3"/>
    <n v="280"/>
    <n v="6"/>
    <x v="1"/>
    <s v="all wheel drive"/>
    <n v="4"/>
    <s v="Crossover,Performance"/>
    <s v="Midsize"/>
    <s v="4dr SUV"/>
    <n v="23"/>
    <n v="17"/>
    <n v="873"/>
    <x v="3691"/>
  </r>
  <r>
    <x v="5"/>
    <s v="Touareg"/>
    <n v="2016"/>
    <x v="1"/>
    <x v="3"/>
    <n v="280"/>
    <n v="6"/>
    <x v="1"/>
    <s v="all wheel drive"/>
    <n v="4"/>
    <s v="Crossover"/>
    <s v="Midsize"/>
    <s v="4dr SUV"/>
    <n v="23"/>
    <n v="17"/>
    <n v="873"/>
    <x v="3692"/>
  </r>
  <r>
    <x v="5"/>
    <s v="Touareg"/>
    <n v="2016"/>
    <x v="1"/>
    <x v="3"/>
    <n v="280"/>
    <n v="6"/>
    <x v="1"/>
    <s v="all wheel drive"/>
    <n v="4"/>
    <s v="Crossover"/>
    <s v="Midsize"/>
    <s v="4dr SUV"/>
    <n v="23"/>
    <n v="17"/>
    <n v="873"/>
    <x v="3693"/>
  </r>
  <r>
    <x v="5"/>
    <s v="Touareg"/>
    <n v="2016"/>
    <x v="1"/>
    <x v="3"/>
    <n v="280"/>
    <n v="6"/>
    <x v="1"/>
    <s v="all wheel drive"/>
    <n v="4"/>
    <s v="Crossover,Performance"/>
    <s v="Midsize"/>
    <s v="4dr SUV"/>
    <n v="23"/>
    <n v="17"/>
    <n v="873"/>
    <x v="3694"/>
  </r>
  <r>
    <x v="5"/>
    <s v="Touareg"/>
    <n v="2017"/>
    <x v="2"/>
    <x v="3"/>
    <n v="280"/>
    <n v="6"/>
    <x v="1"/>
    <s v="all wheel drive"/>
    <n v="4"/>
    <s v="Crossover"/>
    <s v="Midsize"/>
    <s v="4dr SUV"/>
    <n v="23"/>
    <n v="17"/>
    <n v="873"/>
    <x v="2587"/>
  </r>
  <r>
    <x v="5"/>
    <s v="Touareg"/>
    <n v="2017"/>
    <x v="2"/>
    <x v="3"/>
    <n v="280"/>
    <n v="6"/>
    <x v="1"/>
    <s v="all wheel drive"/>
    <n v="4"/>
    <s v="Crossover,Performance"/>
    <s v="Midsize"/>
    <s v="4dr SUV"/>
    <n v="23"/>
    <n v="17"/>
    <n v="873"/>
    <x v="3695"/>
  </r>
  <r>
    <x v="5"/>
    <s v="Touareg"/>
    <n v="2017"/>
    <x v="2"/>
    <x v="3"/>
    <n v="280"/>
    <n v="6"/>
    <x v="1"/>
    <s v="all wheel drive"/>
    <n v="4"/>
    <s v="Crossover,Performance"/>
    <s v="Midsize"/>
    <s v="4dr SUV"/>
    <n v="23"/>
    <n v="17"/>
    <n v="873"/>
    <x v="3696"/>
  </r>
  <r>
    <x v="2"/>
    <s v="Traverse"/>
    <n v="2015"/>
    <x v="0"/>
    <x v="1"/>
    <n v="281"/>
    <n v="6"/>
    <x v="1"/>
    <s v="front wheel drive"/>
    <n v="4"/>
    <s v="Crossover"/>
    <s v="Midsize"/>
    <s v="4dr SUV"/>
    <n v="24"/>
    <n v="17"/>
    <n v="1385"/>
    <x v="900"/>
  </r>
  <r>
    <x v="2"/>
    <s v="Traverse"/>
    <n v="2015"/>
    <x v="0"/>
    <x v="1"/>
    <n v="281"/>
    <n v="6"/>
    <x v="1"/>
    <s v="front wheel drive"/>
    <n v="4"/>
    <s v="Crossover"/>
    <s v="Midsize"/>
    <s v="4dr SUV"/>
    <n v="24"/>
    <n v="17"/>
    <n v="1385"/>
    <x v="1516"/>
  </r>
  <r>
    <x v="2"/>
    <s v="Traverse"/>
    <n v="2015"/>
    <x v="0"/>
    <x v="1"/>
    <n v="281"/>
    <n v="6"/>
    <x v="1"/>
    <s v="front wheel drive"/>
    <n v="4"/>
    <s v="Crossover"/>
    <s v="Midsize"/>
    <s v="4dr SUV"/>
    <n v="24"/>
    <n v="17"/>
    <n v="1385"/>
    <x v="3697"/>
  </r>
  <r>
    <x v="30"/>
    <s v="Acadia"/>
    <n v="2015"/>
    <x v="0"/>
    <x v="1"/>
    <n v="281"/>
    <n v="6"/>
    <x v="1"/>
    <s v="front wheel drive"/>
    <n v="4"/>
    <s v="Crossover"/>
    <s v="Midsize"/>
    <s v="4dr SUV"/>
    <n v="24"/>
    <n v="17"/>
    <n v="549"/>
    <x v="1730"/>
  </r>
  <r>
    <x v="30"/>
    <s v="Acadia"/>
    <n v="2015"/>
    <x v="0"/>
    <x v="1"/>
    <n v="281"/>
    <n v="6"/>
    <x v="1"/>
    <s v="front wheel drive"/>
    <n v="4"/>
    <s v="Crossover"/>
    <s v="Midsize"/>
    <s v="4dr SUV"/>
    <n v="24"/>
    <n v="17"/>
    <n v="549"/>
    <x v="3698"/>
  </r>
  <r>
    <x v="30"/>
    <s v="Acadia"/>
    <n v="2015"/>
    <x v="0"/>
    <x v="1"/>
    <n v="281"/>
    <n v="6"/>
    <x v="1"/>
    <s v="front wheel drive"/>
    <n v="4"/>
    <s v="Crossover"/>
    <s v="Midsize"/>
    <s v="4dr SUV"/>
    <n v="24"/>
    <n v="17"/>
    <n v="549"/>
    <x v="1757"/>
  </r>
  <r>
    <x v="30"/>
    <s v="Acadia"/>
    <n v="2015"/>
    <x v="0"/>
    <x v="1"/>
    <n v="281"/>
    <n v="6"/>
    <x v="1"/>
    <s v="front wheel drive"/>
    <n v="4"/>
    <s v="Crossover"/>
    <s v="Midsize"/>
    <s v="4dr SUV"/>
    <n v="24"/>
    <n v="17"/>
    <n v="549"/>
    <x v="3194"/>
  </r>
  <r>
    <x v="8"/>
    <s v="F-150"/>
    <n v="2015"/>
    <x v="0"/>
    <x v="6"/>
    <n v="282"/>
    <n v="6"/>
    <x v="1"/>
    <s v="four wheel drive"/>
    <n v="4"/>
    <s v="Flex Fuel"/>
    <s v="Large"/>
    <s v="Extended Cab Pickup"/>
    <n v="23"/>
    <n v="17"/>
    <n v="5657"/>
    <x v="3699"/>
  </r>
  <r>
    <x v="8"/>
    <s v="F-150"/>
    <n v="2015"/>
    <x v="0"/>
    <x v="6"/>
    <n v="282"/>
    <n v="6"/>
    <x v="1"/>
    <s v="four wheel drive"/>
    <n v="4"/>
    <s v="Flex Fuel"/>
    <s v="Large"/>
    <s v="Crew Cab Pickup"/>
    <n v="23"/>
    <n v="17"/>
    <n v="5657"/>
    <x v="2864"/>
  </r>
  <r>
    <x v="8"/>
    <s v="F-150"/>
    <n v="2015"/>
    <x v="0"/>
    <x v="6"/>
    <n v="282"/>
    <n v="6"/>
    <x v="1"/>
    <s v="four wheel drive"/>
    <n v="4"/>
    <s v="Flex Fuel"/>
    <s v="Large"/>
    <s v="Extended Cab Pickup"/>
    <n v="23"/>
    <n v="17"/>
    <n v="5657"/>
    <x v="3700"/>
  </r>
  <r>
    <x v="8"/>
    <s v="F-150"/>
    <n v="2015"/>
    <x v="0"/>
    <x v="6"/>
    <n v="282"/>
    <n v="6"/>
    <x v="1"/>
    <s v="four wheel drive"/>
    <n v="4"/>
    <s v="Flex Fuel"/>
    <s v="Large"/>
    <s v="Crew Cab Pickup"/>
    <n v="23"/>
    <n v="17"/>
    <n v="5657"/>
    <x v="1907"/>
  </r>
  <r>
    <x v="8"/>
    <s v="F-150"/>
    <n v="2016"/>
    <x v="1"/>
    <x v="6"/>
    <n v="282"/>
    <n v="6"/>
    <x v="1"/>
    <s v="four wheel drive"/>
    <n v="4"/>
    <s v="Flex Fuel"/>
    <s v="Large"/>
    <s v="Crew Cab Pickup"/>
    <n v="23"/>
    <n v="17"/>
    <n v="5657"/>
    <x v="3701"/>
  </r>
  <r>
    <x v="8"/>
    <s v="F-150"/>
    <n v="2016"/>
    <x v="1"/>
    <x v="6"/>
    <n v="282"/>
    <n v="6"/>
    <x v="1"/>
    <s v="four wheel drive"/>
    <n v="4"/>
    <s v="Flex Fuel"/>
    <s v="Large"/>
    <s v="Extended Cab Pickup"/>
    <n v="23"/>
    <n v="17"/>
    <n v="5657"/>
    <x v="3702"/>
  </r>
  <r>
    <x v="8"/>
    <s v="F-150"/>
    <n v="2016"/>
    <x v="1"/>
    <x v="6"/>
    <n v="282"/>
    <n v="6"/>
    <x v="1"/>
    <s v="four wheel drive"/>
    <n v="4"/>
    <s v="Flex Fuel"/>
    <s v="Large"/>
    <s v="Extended Cab Pickup"/>
    <n v="23"/>
    <n v="17"/>
    <n v="5657"/>
    <x v="3703"/>
  </r>
  <r>
    <x v="8"/>
    <s v="F-150"/>
    <n v="2016"/>
    <x v="1"/>
    <x v="6"/>
    <n v="282"/>
    <n v="6"/>
    <x v="1"/>
    <s v="four wheel drive"/>
    <n v="4"/>
    <s v="Flex Fuel"/>
    <s v="Large"/>
    <s v="Crew Cab Pickup"/>
    <n v="23"/>
    <n v="17"/>
    <n v="5657"/>
    <x v="3704"/>
  </r>
  <r>
    <x v="8"/>
    <s v="F-150"/>
    <n v="2017"/>
    <x v="2"/>
    <x v="6"/>
    <n v="282"/>
    <n v="6"/>
    <x v="1"/>
    <s v="four wheel drive"/>
    <n v="4"/>
    <s v="Flex Fuel"/>
    <s v="Large"/>
    <s v="Crew Cab Pickup"/>
    <n v="23"/>
    <n v="17"/>
    <n v="5657"/>
    <x v="3701"/>
  </r>
  <r>
    <x v="8"/>
    <s v="F-150"/>
    <n v="2017"/>
    <x v="2"/>
    <x v="6"/>
    <n v="282"/>
    <n v="6"/>
    <x v="1"/>
    <s v="four wheel drive"/>
    <n v="4"/>
    <s v="Flex Fuel"/>
    <s v="Large"/>
    <s v="Extended Cab Pickup"/>
    <n v="23"/>
    <n v="17"/>
    <n v="5657"/>
    <x v="3702"/>
  </r>
  <r>
    <x v="8"/>
    <s v="F-150"/>
    <n v="2017"/>
    <x v="2"/>
    <x v="6"/>
    <n v="282"/>
    <n v="6"/>
    <x v="1"/>
    <s v="four wheel drive"/>
    <n v="4"/>
    <s v="Flex Fuel"/>
    <s v="Large"/>
    <s v="Extended Cab Pickup"/>
    <n v="23"/>
    <n v="17"/>
    <n v="5657"/>
    <x v="3703"/>
  </r>
  <r>
    <x v="8"/>
    <s v="F-150"/>
    <n v="2017"/>
    <x v="2"/>
    <x v="6"/>
    <n v="282"/>
    <n v="6"/>
    <x v="1"/>
    <s v="four wheel drive"/>
    <n v="4"/>
    <s v="Flex Fuel"/>
    <s v="Large"/>
    <s v="Crew Cab Pickup"/>
    <n v="23"/>
    <n v="17"/>
    <n v="5657"/>
    <x v="3704"/>
  </r>
  <r>
    <x v="8"/>
    <s v="F-150"/>
    <n v="2015"/>
    <x v="0"/>
    <x v="6"/>
    <n v="282"/>
    <n v="6"/>
    <x v="1"/>
    <s v="four wheel drive"/>
    <n v="2"/>
    <s v="Flex Fuel"/>
    <s v="Large"/>
    <s v="Regular Cab Pickup"/>
    <n v="23"/>
    <n v="17"/>
    <n v="5657"/>
    <x v="1843"/>
  </r>
  <r>
    <x v="8"/>
    <s v="F-150"/>
    <n v="2015"/>
    <x v="0"/>
    <x v="6"/>
    <n v="282"/>
    <n v="6"/>
    <x v="1"/>
    <s v="four wheel drive"/>
    <n v="2"/>
    <s v="Flex Fuel"/>
    <s v="Large"/>
    <s v="Regular Cab Pickup"/>
    <n v="23"/>
    <n v="17"/>
    <n v="5657"/>
    <x v="3705"/>
  </r>
  <r>
    <x v="8"/>
    <s v="F-150"/>
    <n v="2015"/>
    <x v="0"/>
    <x v="6"/>
    <n v="282"/>
    <n v="6"/>
    <x v="1"/>
    <s v="four wheel drive"/>
    <n v="2"/>
    <s v="Flex Fuel"/>
    <s v="Large"/>
    <s v="Regular Cab Pickup"/>
    <n v="23"/>
    <n v="17"/>
    <n v="5657"/>
    <x v="2317"/>
  </r>
  <r>
    <x v="8"/>
    <s v="F-150"/>
    <n v="2015"/>
    <x v="0"/>
    <x v="6"/>
    <n v="282"/>
    <n v="6"/>
    <x v="1"/>
    <s v="four wheel drive"/>
    <n v="2"/>
    <s v="Flex Fuel"/>
    <s v="Large"/>
    <s v="Regular Cab Pickup"/>
    <n v="23"/>
    <n v="17"/>
    <n v="5657"/>
    <x v="3706"/>
  </r>
  <r>
    <x v="8"/>
    <s v="F-150"/>
    <n v="2016"/>
    <x v="1"/>
    <x v="6"/>
    <n v="282"/>
    <n v="6"/>
    <x v="1"/>
    <s v="four wheel drive"/>
    <n v="2"/>
    <s v="Flex Fuel"/>
    <s v="Large"/>
    <s v="Regular Cab Pickup"/>
    <n v="23"/>
    <n v="17"/>
    <n v="5657"/>
    <x v="3707"/>
  </r>
  <r>
    <x v="8"/>
    <s v="F-150"/>
    <n v="2016"/>
    <x v="1"/>
    <x v="6"/>
    <n v="282"/>
    <n v="6"/>
    <x v="1"/>
    <s v="four wheel drive"/>
    <n v="2"/>
    <s v="Flex Fuel"/>
    <s v="Large"/>
    <s v="Regular Cab Pickup"/>
    <n v="23"/>
    <n v="17"/>
    <n v="5657"/>
    <x v="3708"/>
  </r>
  <r>
    <x v="8"/>
    <s v="F-150"/>
    <n v="2016"/>
    <x v="1"/>
    <x v="6"/>
    <n v="282"/>
    <n v="6"/>
    <x v="1"/>
    <s v="four wheel drive"/>
    <n v="2"/>
    <s v="Flex Fuel"/>
    <s v="Large"/>
    <s v="Regular Cab Pickup"/>
    <n v="23"/>
    <n v="17"/>
    <n v="5657"/>
    <x v="1693"/>
  </r>
  <r>
    <x v="8"/>
    <s v="F-150"/>
    <n v="2016"/>
    <x v="1"/>
    <x v="6"/>
    <n v="282"/>
    <n v="6"/>
    <x v="1"/>
    <s v="four wheel drive"/>
    <n v="2"/>
    <s v="Flex Fuel"/>
    <s v="Large"/>
    <s v="Regular Cab Pickup"/>
    <n v="23"/>
    <n v="17"/>
    <n v="5657"/>
    <x v="3709"/>
  </r>
  <r>
    <x v="8"/>
    <s v="F-150"/>
    <n v="2017"/>
    <x v="2"/>
    <x v="6"/>
    <n v="282"/>
    <n v="6"/>
    <x v="1"/>
    <s v="four wheel drive"/>
    <n v="2"/>
    <s v="Flex Fuel"/>
    <s v="Large"/>
    <s v="Regular Cab Pickup"/>
    <n v="23"/>
    <n v="17"/>
    <n v="5657"/>
    <x v="3707"/>
  </r>
  <r>
    <x v="8"/>
    <s v="F-150"/>
    <n v="2017"/>
    <x v="2"/>
    <x v="6"/>
    <n v="282"/>
    <n v="6"/>
    <x v="1"/>
    <s v="four wheel drive"/>
    <n v="2"/>
    <s v="Flex Fuel"/>
    <s v="Large"/>
    <s v="Regular Cab Pickup"/>
    <n v="23"/>
    <n v="17"/>
    <n v="5657"/>
    <x v="3709"/>
  </r>
  <r>
    <x v="8"/>
    <s v="F-150"/>
    <n v="2017"/>
    <x v="2"/>
    <x v="6"/>
    <n v="282"/>
    <n v="6"/>
    <x v="1"/>
    <s v="four wheel drive"/>
    <n v="2"/>
    <s v="Flex Fuel"/>
    <s v="Large"/>
    <s v="Regular Cab Pickup"/>
    <n v="23"/>
    <n v="17"/>
    <n v="5657"/>
    <x v="1693"/>
  </r>
  <r>
    <x v="8"/>
    <s v="F-150"/>
    <n v="2017"/>
    <x v="2"/>
    <x v="6"/>
    <n v="282"/>
    <n v="6"/>
    <x v="1"/>
    <s v="four wheel drive"/>
    <n v="2"/>
    <s v="Flex Fuel"/>
    <s v="Large"/>
    <s v="Regular Cab Pickup"/>
    <n v="23"/>
    <n v="17"/>
    <n v="5657"/>
    <x v="3708"/>
  </r>
  <r>
    <x v="28"/>
    <s v="Town and Country"/>
    <n v="2014"/>
    <x v="4"/>
    <x v="6"/>
    <n v="283"/>
    <n v="6"/>
    <x v="1"/>
    <s v="front wheel drive"/>
    <n v="4"/>
    <s v="Flex Fuel"/>
    <s v="Midsize"/>
    <s v="Passenger Minivan"/>
    <n v="25"/>
    <n v="17"/>
    <n v="1013"/>
    <x v="2027"/>
  </r>
  <r>
    <x v="28"/>
    <s v="Town and Country"/>
    <n v="2014"/>
    <x v="4"/>
    <x v="6"/>
    <n v="283"/>
    <n v="6"/>
    <x v="1"/>
    <s v="front wheel drive"/>
    <n v="4"/>
    <s v="Flex Fuel"/>
    <s v="Midsize"/>
    <s v="Passenger Minivan"/>
    <n v="25"/>
    <n v="17"/>
    <n v="1013"/>
    <x v="3340"/>
  </r>
  <r>
    <x v="28"/>
    <s v="Town and Country"/>
    <n v="2014"/>
    <x v="4"/>
    <x v="6"/>
    <n v="283"/>
    <n v="6"/>
    <x v="1"/>
    <s v="front wheel drive"/>
    <n v="4"/>
    <s v="Flex Fuel"/>
    <s v="Midsize"/>
    <s v="Passenger Minivan"/>
    <n v="25"/>
    <n v="17"/>
    <n v="1013"/>
    <x v="3655"/>
  </r>
  <r>
    <x v="28"/>
    <s v="Town and Country"/>
    <n v="2014"/>
    <x v="4"/>
    <x v="6"/>
    <n v="283"/>
    <n v="6"/>
    <x v="1"/>
    <s v="front wheel drive"/>
    <n v="4"/>
    <s v="Flex Fuel"/>
    <s v="Midsize"/>
    <s v="Passenger Minivan"/>
    <n v="25"/>
    <n v="17"/>
    <n v="1013"/>
    <x v="2022"/>
  </r>
  <r>
    <x v="28"/>
    <s v="Town and Country"/>
    <n v="2015"/>
    <x v="0"/>
    <x v="6"/>
    <n v="283"/>
    <n v="6"/>
    <x v="1"/>
    <s v="front wheel drive"/>
    <n v="4"/>
    <s v="Flex Fuel"/>
    <s v="Midsize"/>
    <s v="Passenger Minivan"/>
    <n v="25"/>
    <n v="17"/>
    <n v="1013"/>
    <x v="442"/>
  </r>
  <r>
    <x v="28"/>
    <s v="Town and Country"/>
    <n v="2015"/>
    <x v="0"/>
    <x v="6"/>
    <n v="283"/>
    <n v="6"/>
    <x v="1"/>
    <s v="front wheel drive"/>
    <n v="4"/>
    <s v="Flex Fuel"/>
    <s v="Midsize"/>
    <s v="Passenger Minivan"/>
    <n v="25"/>
    <n v="17"/>
    <n v="1013"/>
    <x v="3710"/>
  </r>
  <r>
    <x v="28"/>
    <s v="Town and Country"/>
    <n v="2015"/>
    <x v="0"/>
    <x v="6"/>
    <n v="283"/>
    <n v="6"/>
    <x v="1"/>
    <s v="front wheel drive"/>
    <n v="4"/>
    <s v="Flex Fuel"/>
    <s v="Midsize"/>
    <s v="Passenger Minivan"/>
    <n v="25"/>
    <n v="17"/>
    <n v="1013"/>
    <x v="2757"/>
  </r>
  <r>
    <x v="28"/>
    <s v="Town and Country"/>
    <n v="2015"/>
    <x v="0"/>
    <x v="6"/>
    <n v="283"/>
    <n v="6"/>
    <x v="1"/>
    <s v="front wheel drive"/>
    <n v="4"/>
    <s v="Flex Fuel"/>
    <s v="Midsize"/>
    <s v="Passenger Minivan"/>
    <n v="25"/>
    <n v="17"/>
    <n v="1013"/>
    <x v="3711"/>
  </r>
  <r>
    <x v="28"/>
    <s v="Town and Country"/>
    <n v="2015"/>
    <x v="0"/>
    <x v="6"/>
    <n v="283"/>
    <n v="6"/>
    <x v="1"/>
    <s v="front wheel drive"/>
    <n v="4"/>
    <s v="Flex Fuel"/>
    <s v="Midsize"/>
    <s v="Passenger Minivan"/>
    <n v="25"/>
    <n v="17"/>
    <n v="1013"/>
    <x v="3712"/>
  </r>
  <r>
    <x v="28"/>
    <s v="Town and Country"/>
    <n v="2015"/>
    <x v="0"/>
    <x v="6"/>
    <n v="283"/>
    <n v="6"/>
    <x v="1"/>
    <s v="front wheel drive"/>
    <n v="4"/>
    <s v="Flex Fuel"/>
    <s v="Midsize"/>
    <s v="Passenger Minivan"/>
    <n v="25"/>
    <n v="17"/>
    <n v="1013"/>
    <x v="2809"/>
  </r>
  <r>
    <x v="28"/>
    <s v="Town and Country"/>
    <n v="2016"/>
    <x v="1"/>
    <x v="6"/>
    <n v="283"/>
    <n v="6"/>
    <x v="1"/>
    <s v="front wheel drive"/>
    <n v="4"/>
    <s v="Flex Fuel"/>
    <s v="Midsize"/>
    <s v="Passenger Minivan"/>
    <n v="25"/>
    <n v="17"/>
    <n v="1013"/>
    <x v="3713"/>
  </r>
  <r>
    <x v="28"/>
    <s v="Town and Country"/>
    <n v="2016"/>
    <x v="1"/>
    <x v="6"/>
    <n v="283"/>
    <n v="6"/>
    <x v="1"/>
    <s v="front wheel drive"/>
    <n v="4"/>
    <s v="Flex Fuel"/>
    <s v="Midsize"/>
    <s v="Passenger Minivan"/>
    <n v="25"/>
    <n v="17"/>
    <n v="1013"/>
    <x v="3714"/>
  </r>
  <r>
    <x v="28"/>
    <s v="Town and Country"/>
    <n v="2016"/>
    <x v="1"/>
    <x v="6"/>
    <n v="283"/>
    <n v="6"/>
    <x v="1"/>
    <s v="front wheel drive"/>
    <n v="4"/>
    <s v="Flex Fuel"/>
    <s v="Midsize"/>
    <s v="Passenger Minivan"/>
    <n v="25"/>
    <n v="17"/>
    <n v="1013"/>
    <x v="3715"/>
  </r>
  <r>
    <x v="28"/>
    <s v="Town and Country"/>
    <n v="2016"/>
    <x v="1"/>
    <x v="6"/>
    <n v="283"/>
    <n v="6"/>
    <x v="1"/>
    <s v="front wheel drive"/>
    <n v="4"/>
    <s v="Flex Fuel"/>
    <s v="Midsize"/>
    <s v="Passenger Minivan"/>
    <n v="25"/>
    <n v="17"/>
    <n v="1013"/>
    <x v="442"/>
  </r>
  <r>
    <x v="28"/>
    <s v="Town and Country"/>
    <n v="2016"/>
    <x v="1"/>
    <x v="6"/>
    <n v="283"/>
    <n v="6"/>
    <x v="1"/>
    <s v="front wheel drive"/>
    <n v="4"/>
    <s v="Flex Fuel"/>
    <s v="Midsize"/>
    <s v="Passenger Minivan"/>
    <n v="25"/>
    <n v="17"/>
    <n v="1013"/>
    <x v="3716"/>
  </r>
  <r>
    <x v="28"/>
    <s v="Town and Country"/>
    <n v="2016"/>
    <x v="1"/>
    <x v="6"/>
    <n v="283"/>
    <n v="6"/>
    <x v="1"/>
    <s v="front wheel drive"/>
    <n v="4"/>
    <s v="Flex Fuel"/>
    <s v="Midsize"/>
    <s v="Passenger Minivan"/>
    <n v="25"/>
    <n v="17"/>
    <n v="1013"/>
    <x v="3220"/>
  </r>
  <r>
    <x v="28"/>
    <s v="Town and Country"/>
    <n v="2016"/>
    <x v="1"/>
    <x v="6"/>
    <n v="283"/>
    <n v="6"/>
    <x v="1"/>
    <s v="front wheel drive"/>
    <n v="4"/>
    <s v="Flex Fuel"/>
    <s v="Midsize"/>
    <s v="Passenger Minivan"/>
    <n v="25"/>
    <n v="17"/>
    <n v="1013"/>
    <x v="3179"/>
  </r>
  <r>
    <x v="22"/>
    <s v="Grand Caravan"/>
    <n v="2015"/>
    <x v="0"/>
    <x v="6"/>
    <n v="283"/>
    <n v="6"/>
    <x v="1"/>
    <s v="front wheel drive"/>
    <n v="4"/>
    <s v="Flex Fuel"/>
    <s v="Midsize"/>
    <s v="Passenger Minivan"/>
    <n v="25"/>
    <n v="17"/>
    <n v="1851"/>
    <x v="900"/>
  </r>
  <r>
    <x v="22"/>
    <s v="Grand Caravan"/>
    <n v="2015"/>
    <x v="0"/>
    <x v="6"/>
    <n v="283"/>
    <n v="6"/>
    <x v="1"/>
    <s v="front wheel drive"/>
    <n v="4"/>
    <s v="Flex Fuel"/>
    <s v="Midsize"/>
    <s v="Passenger Minivan"/>
    <n v="25"/>
    <n v="17"/>
    <n v="1851"/>
    <x v="1013"/>
  </r>
  <r>
    <x v="22"/>
    <s v="Grand Caravan"/>
    <n v="2015"/>
    <x v="0"/>
    <x v="6"/>
    <n v="283"/>
    <n v="6"/>
    <x v="1"/>
    <s v="front wheel drive"/>
    <n v="4"/>
    <s v="Flex Fuel"/>
    <s v="Midsize"/>
    <s v="Passenger Minivan"/>
    <n v="25"/>
    <n v="17"/>
    <n v="1851"/>
    <x v="434"/>
  </r>
  <r>
    <x v="22"/>
    <s v="Grand Caravan"/>
    <n v="2015"/>
    <x v="0"/>
    <x v="6"/>
    <n v="283"/>
    <n v="6"/>
    <x v="1"/>
    <s v="front wheel drive"/>
    <n v="4"/>
    <s v="Flex Fuel"/>
    <s v="Midsize"/>
    <s v="Passenger Minivan"/>
    <n v="25"/>
    <n v="17"/>
    <n v="1851"/>
    <x v="3717"/>
  </r>
  <r>
    <x v="22"/>
    <s v="Grand Caravan"/>
    <n v="2015"/>
    <x v="0"/>
    <x v="6"/>
    <n v="283"/>
    <n v="6"/>
    <x v="1"/>
    <s v="front wheel drive"/>
    <n v="4"/>
    <s v="Flex Fuel"/>
    <s v="Midsize"/>
    <s v="Passenger Minivan"/>
    <n v="25"/>
    <n v="17"/>
    <n v="1851"/>
    <x v="398"/>
  </r>
  <r>
    <x v="22"/>
    <s v="Grand Caravan"/>
    <n v="2015"/>
    <x v="0"/>
    <x v="6"/>
    <n v="283"/>
    <n v="6"/>
    <x v="1"/>
    <s v="front wheel drive"/>
    <n v="4"/>
    <s v="Flex Fuel"/>
    <s v="Midsize"/>
    <s v="Passenger Minivan"/>
    <n v="25"/>
    <n v="17"/>
    <n v="1851"/>
    <x v="877"/>
  </r>
  <r>
    <x v="22"/>
    <s v="Grand Caravan"/>
    <n v="2016"/>
    <x v="1"/>
    <x v="6"/>
    <n v="283"/>
    <n v="6"/>
    <x v="1"/>
    <s v="front wheel drive"/>
    <n v="4"/>
    <s v="Flex Fuel"/>
    <s v="Midsize"/>
    <s v="Passenger Minivan"/>
    <n v="25"/>
    <n v="17"/>
    <n v="1851"/>
    <x v="838"/>
  </r>
  <r>
    <x v="22"/>
    <s v="Grand Caravan"/>
    <n v="2016"/>
    <x v="1"/>
    <x v="6"/>
    <n v="283"/>
    <n v="6"/>
    <x v="1"/>
    <s v="front wheel drive"/>
    <n v="4"/>
    <s v="Flex Fuel"/>
    <s v="Midsize"/>
    <s v="Passenger Minivan"/>
    <n v="25"/>
    <n v="17"/>
    <n v="1851"/>
    <x v="588"/>
  </r>
  <r>
    <x v="22"/>
    <s v="Grand Caravan"/>
    <n v="2016"/>
    <x v="1"/>
    <x v="6"/>
    <n v="283"/>
    <n v="6"/>
    <x v="1"/>
    <s v="front wheel drive"/>
    <n v="4"/>
    <s v="Flex Fuel"/>
    <s v="Midsize"/>
    <s v="Passenger Minivan"/>
    <n v="25"/>
    <n v="17"/>
    <n v="1851"/>
    <x v="2820"/>
  </r>
  <r>
    <x v="22"/>
    <s v="Grand Caravan"/>
    <n v="2016"/>
    <x v="1"/>
    <x v="6"/>
    <n v="283"/>
    <n v="6"/>
    <x v="1"/>
    <s v="front wheel drive"/>
    <n v="4"/>
    <s v="Flex Fuel"/>
    <s v="Midsize"/>
    <s v="Passenger Minivan"/>
    <n v="25"/>
    <n v="17"/>
    <n v="1851"/>
    <x v="1296"/>
  </r>
  <r>
    <x v="22"/>
    <s v="Grand Caravan"/>
    <n v="2016"/>
    <x v="1"/>
    <x v="6"/>
    <n v="283"/>
    <n v="6"/>
    <x v="1"/>
    <s v="front wheel drive"/>
    <n v="4"/>
    <s v="Flex Fuel"/>
    <s v="Midsize"/>
    <s v="Passenger Minivan"/>
    <n v="25"/>
    <n v="17"/>
    <n v="1851"/>
    <x v="1034"/>
  </r>
  <r>
    <x v="22"/>
    <s v="Grand Caravan"/>
    <n v="2016"/>
    <x v="1"/>
    <x v="6"/>
    <n v="283"/>
    <n v="6"/>
    <x v="1"/>
    <s v="front wheel drive"/>
    <n v="4"/>
    <s v="Flex Fuel"/>
    <s v="Midsize"/>
    <s v="Passenger Minivan"/>
    <n v="25"/>
    <n v="17"/>
    <n v="1851"/>
    <x v="883"/>
  </r>
  <r>
    <x v="22"/>
    <s v="Grand Caravan"/>
    <n v="2017"/>
    <x v="2"/>
    <x v="1"/>
    <n v="283"/>
    <n v="6"/>
    <x v="1"/>
    <s v="front wheel drive"/>
    <n v="4"/>
    <s v="N/A"/>
    <s v="Midsize"/>
    <s v="Passenger Minivan"/>
    <n v="25"/>
    <n v="17"/>
    <n v="1851"/>
    <x v="883"/>
  </r>
  <r>
    <x v="22"/>
    <s v="Grand Caravan"/>
    <n v="2017"/>
    <x v="2"/>
    <x v="1"/>
    <n v="283"/>
    <n v="6"/>
    <x v="1"/>
    <s v="front wheel drive"/>
    <n v="4"/>
    <s v="N/A"/>
    <s v="Midsize"/>
    <s v="Passenger Minivan"/>
    <n v="25"/>
    <n v="17"/>
    <n v="1851"/>
    <x v="616"/>
  </r>
  <r>
    <x v="22"/>
    <s v="Grand Caravan"/>
    <n v="2017"/>
    <x v="2"/>
    <x v="1"/>
    <n v="283"/>
    <n v="6"/>
    <x v="1"/>
    <s v="front wheel drive"/>
    <n v="4"/>
    <s v="N/A"/>
    <s v="Midsize"/>
    <s v="Passenger Minivan"/>
    <n v="25"/>
    <n v="17"/>
    <n v="1851"/>
    <x v="2337"/>
  </r>
  <r>
    <x v="22"/>
    <s v="Grand Caravan"/>
    <n v="2017"/>
    <x v="2"/>
    <x v="1"/>
    <n v="283"/>
    <n v="6"/>
    <x v="1"/>
    <s v="front wheel drive"/>
    <n v="4"/>
    <s v="N/A"/>
    <s v="Midsize"/>
    <s v="Passenger Minivan"/>
    <n v="25"/>
    <n v="17"/>
    <n v="1851"/>
    <x v="998"/>
  </r>
  <r>
    <x v="22"/>
    <s v="Journey"/>
    <n v="2015"/>
    <x v="0"/>
    <x v="1"/>
    <n v="283"/>
    <n v="6"/>
    <x v="1"/>
    <s v="front wheel drive"/>
    <n v="4"/>
    <s v="Crossover"/>
    <s v="Midsize"/>
    <s v="4dr SUV"/>
    <n v="25"/>
    <n v="17"/>
    <n v="1851"/>
    <x v="419"/>
  </r>
  <r>
    <x v="22"/>
    <s v="Journey"/>
    <n v="2016"/>
    <x v="1"/>
    <x v="6"/>
    <n v="283"/>
    <n v="6"/>
    <x v="1"/>
    <s v="front wheel drive"/>
    <n v="4"/>
    <s v="Crossover,Flex Fuel"/>
    <s v="Midsize"/>
    <s v="4dr SUV"/>
    <n v="25"/>
    <n v="17"/>
    <n v="1851"/>
    <x v="1514"/>
  </r>
  <r>
    <x v="22"/>
    <s v="Journey"/>
    <n v="2017"/>
    <x v="2"/>
    <x v="6"/>
    <n v="283"/>
    <n v="6"/>
    <x v="1"/>
    <s v="front wheel drive"/>
    <n v="4"/>
    <s v="Crossover,Flex Fuel"/>
    <s v="Midsize"/>
    <s v="4dr SUV"/>
    <n v="25"/>
    <n v="17"/>
    <n v="1851"/>
    <x v="1514"/>
  </r>
  <r>
    <x v="5"/>
    <s v="Routan"/>
    <n v="2011"/>
    <x v="6"/>
    <x v="1"/>
    <n v="283"/>
    <n v="6"/>
    <x v="1"/>
    <s v="front wheel drive"/>
    <n v="4"/>
    <s v="N/A"/>
    <s v="Midsize"/>
    <s v="Passenger Minivan"/>
    <n v="25"/>
    <n v="17"/>
    <n v="873"/>
    <x v="3718"/>
  </r>
  <r>
    <x v="5"/>
    <s v="Routan"/>
    <n v="2011"/>
    <x v="6"/>
    <x v="1"/>
    <n v="283"/>
    <n v="6"/>
    <x v="1"/>
    <s v="front wheel drive"/>
    <n v="4"/>
    <s v="N/A"/>
    <s v="Midsize"/>
    <s v="Passenger Minivan"/>
    <n v="25"/>
    <n v="17"/>
    <n v="873"/>
    <x v="1460"/>
  </r>
  <r>
    <x v="5"/>
    <s v="Routan"/>
    <n v="2011"/>
    <x v="6"/>
    <x v="1"/>
    <n v="283"/>
    <n v="6"/>
    <x v="1"/>
    <s v="front wheel drive"/>
    <n v="4"/>
    <s v="N/A"/>
    <s v="Midsize"/>
    <s v="Passenger Minivan"/>
    <n v="25"/>
    <n v="17"/>
    <n v="873"/>
    <x v="2844"/>
  </r>
  <r>
    <x v="5"/>
    <s v="Routan"/>
    <n v="2011"/>
    <x v="6"/>
    <x v="1"/>
    <n v="283"/>
    <n v="6"/>
    <x v="1"/>
    <s v="front wheel drive"/>
    <n v="4"/>
    <s v="N/A"/>
    <s v="Midsize"/>
    <s v="Passenger Minivan"/>
    <n v="25"/>
    <n v="17"/>
    <n v="873"/>
    <x v="3719"/>
  </r>
  <r>
    <x v="5"/>
    <s v="Routan"/>
    <n v="2011"/>
    <x v="6"/>
    <x v="1"/>
    <n v="283"/>
    <n v="6"/>
    <x v="1"/>
    <s v="front wheel drive"/>
    <n v="4"/>
    <s v="N/A"/>
    <s v="Midsize"/>
    <s v="Passenger Minivan"/>
    <n v="25"/>
    <n v="17"/>
    <n v="873"/>
    <x v="3720"/>
  </r>
  <r>
    <x v="5"/>
    <s v="Routan"/>
    <n v="2011"/>
    <x v="6"/>
    <x v="1"/>
    <n v="283"/>
    <n v="6"/>
    <x v="1"/>
    <s v="front wheel drive"/>
    <n v="4"/>
    <s v="N/A"/>
    <s v="Midsize"/>
    <s v="Passenger Minivan"/>
    <n v="25"/>
    <n v="17"/>
    <n v="873"/>
    <x v="3721"/>
  </r>
  <r>
    <x v="5"/>
    <s v="Routan"/>
    <n v="2011"/>
    <x v="6"/>
    <x v="1"/>
    <n v="283"/>
    <n v="6"/>
    <x v="1"/>
    <s v="front wheel drive"/>
    <n v="4"/>
    <s v="N/A"/>
    <s v="Midsize"/>
    <s v="Passenger Minivan"/>
    <n v="25"/>
    <n v="17"/>
    <n v="873"/>
    <x v="3722"/>
  </r>
  <r>
    <x v="5"/>
    <s v="Routan"/>
    <n v="2012"/>
    <x v="5"/>
    <x v="6"/>
    <n v="283"/>
    <n v="6"/>
    <x v="1"/>
    <s v="front wheel drive"/>
    <n v="4"/>
    <s v="Flex Fuel"/>
    <s v="Midsize"/>
    <s v="Passenger Minivan"/>
    <n v="25"/>
    <n v="17"/>
    <n v="873"/>
    <x v="1898"/>
  </r>
  <r>
    <x v="5"/>
    <s v="Routan"/>
    <n v="2012"/>
    <x v="5"/>
    <x v="6"/>
    <n v="283"/>
    <n v="6"/>
    <x v="1"/>
    <s v="front wheel drive"/>
    <n v="4"/>
    <s v="Flex Fuel"/>
    <s v="Midsize"/>
    <s v="Passenger Minivan"/>
    <n v="25"/>
    <n v="17"/>
    <n v="873"/>
    <x v="3723"/>
  </r>
  <r>
    <x v="5"/>
    <s v="Routan"/>
    <n v="2012"/>
    <x v="5"/>
    <x v="6"/>
    <n v="283"/>
    <n v="6"/>
    <x v="1"/>
    <s v="front wheel drive"/>
    <n v="4"/>
    <s v="Flex Fuel"/>
    <s v="Midsize"/>
    <s v="Passenger Minivan"/>
    <n v="25"/>
    <n v="17"/>
    <n v="873"/>
    <x v="3724"/>
  </r>
  <r>
    <x v="5"/>
    <s v="Routan"/>
    <n v="2012"/>
    <x v="5"/>
    <x v="6"/>
    <n v="283"/>
    <n v="6"/>
    <x v="1"/>
    <s v="front wheel drive"/>
    <n v="4"/>
    <s v="Flex Fuel"/>
    <s v="Midsize"/>
    <s v="Passenger Minivan"/>
    <n v="25"/>
    <n v="17"/>
    <n v="873"/>
    <x v="3725"/>
  </r>
  <r>
    <x v="5"/>
    <s v="Routan"/>
    <n v="2012"/>
    <x v="5"/>
    <x v="6"/>
    <n v="283"/>
    <n v="6"/>
    <x v="1"/>
    <s v="front wheel drive"/>
    <n v="4"/>
    <s v="Flex Fuel"/>
    <s v="Midsize"/>
    <s v="Passenger Minivan"/>
    <n v="25"/>
    <n v="17"/>
    <n v="873"/>
    <x v="3726"/>
  </r>
  <r>
    <x v="5"/>
    <s v="Routan"/>
    <n v="2012"/>
    <x v="5"/>
    <x v="6"/>
    <n v="283"/>
    <n v="6"/>
    <x v="1"/>
    <s v="front wheel drive"/>
    <n v="4"/>
    <s v="Flex Fuel"/>
    <s v="Midsize"/>
    <s v="Passenger Minivan"/>
    <n v="25"/>
    <n v="17"/>
    <n v="873"/>
    <x v="3727"/>
  </r>
  <r>
    <x v="5"/>
    <s v="Routan"/>
    <n v="2012"/>
    <x v="5"/>
    <x v="6"/>
    <n v="283"/>
    <n v="6"/>
    <x v="1"/>
    <s v="front wheel drive"/>
    <n v="4"/>
    <s v="Flex Fuel"/>
    <s v="Midsize"/>
    <s v="Passenger Minivan"/>
    <n v="25"/>
    <n v="17"/>
    <n v="873"/>
    <x v="3728"/>
  </r>
  <r>
    <x v="2"/>
    <s v="Silverado 1500"/>
    <n v="2015"/>
    <x v="0"/>
    <x v="6"/>
    <n v="285"/>
    <n v="6"/>
    <x v="1"/>
    <s v="four wheel drive"/>
    <n v="4"/>
    <s v="Flex Fuel"/>
    <s v="Large"/>
    <s v="Extended Cab Pickup"/>
    <n v="22"/>
    <n v="17"/>
    <n v="1385"/>
    <x v="3729"/>
  </r>
  <r>
    <x v="2"/>
    <s v="Silverado 1500"/>
    <n v="2015"/>
    <x v="0"/>
    <x v="6"/>
    <n v="285"/>
    <n v="6"/>
    <x v="1"/>
    <s v="four wheel drive"/>
    <n v="4"/>
    <s v="Flex Fuel"/>
    <s v="Large"/>
    <s v="Crew Cab Pickup"/>
    <n v="22"/>
    <n v="17"/>
    <n v="1385"/>
    <x v="3730"/>
  </r>
  <r>
    <x v="2"/>
    <s v="Silverado 1500"/>
    <n v="2015"/>
    <x v="0"/>
    <x v="6"/>
    <n v="285"/>
    <n v="6"/>
    <x v="1"/>
    <s v="four wheel drive"/>
    <n v="4"/>
    <s v="Flex Fuel"/>
    <s v="Large"/>
    <s v="Crew Cab Pickup"/>
    <n v="22"/>
    <n v="17"/>
    <n v="1385"/>
    <x v="3731"/>
  </r>
  <r>
    <x v="2"/>
    <s v="Silverado 1500"/>
    <n v="2015"/>
    <x v="0"/>
    <x v="6"/>
    <n v="285"/>
    <n v="6"/>
    <x v="1"/>
    <s v="four wheel drive"/>
    <n v="4"/>
    <s v="Flex Fuel"/>
    <s v="Large"/>
    <s v="Crew Cab Pickup"/>
    <n v="22"/>
    <n v="17"/>
    <n v="1385"/>
    <x v="3732"/>
  </r>
  <r>
    <x v="2"/>
    <s v="Silverado 1500"/>
    <n v="2015"/>
    <x v="0"/>
    <x v="6"/>
    <n v="285"/>
    <n v="6"/>
    <x v="1"/>
    <s v="four wheel drive"/>
    <n v="4"/>
    <s v="Flex Fuel"/>
    <s v="Large"/>
    <s v="Extended Cab Pickup"/>
    <n v="22"/>
    <n v="17"/>
    <n v="1385"/>
    <x v="2402"/>
  </r>
  <r>
    <x v="2"/>
    <s v="Silverado 1500"/>
    <n v="2015"/>
    <x v="0"/>
    <x v="6"/>
    <n v="285"/>
    <n v="6"/>
    <x v="1"/>
    <s v="four wheel drive"/>
    <n v="4"/>
    <s v="Flex Fuel"/>
    <s v="Large"/>
    <s v="Crew Cab Pickup"/>
    <n v="22"/>
    <n v="17"/>
    <n v="1385"/>
    <x v="3733"/>
  </r>
  <r>
    <x v="2"/>
    <s v="Silverado 1500"/>
    <n v="2015"/>
    <x v="0"/>
    <x v="6"/>
    <n v="285"/>
    <n v="6"/>
    <x v="1"/>
    <s v="four wheel drive"/>
    <n v="4"/>
    <s v="Flex Fuel"/>
    <s v="Large"/>
    <s v="Crew Cab Pickup"/>
    <n v="22"/>
    <n v="17"/>
    <n v="1385"/>
    <x v="3734"/>
  </r>
  <r>
    <x v="2"/>
    <s v="Silverado 1500"/>
    <n v="2015"/>
    <x v="0"/>
    <x v="6"/>
    <n v="285"/>
    <n v="6"/>
    <x v="1"/>
    <s v="four wheel drive"/>
    <n v="4"/>
    <s v="Flex Fuel"/>
    <s v="Large"/>
    <s v="Extended Cab Pickup"/>
    <n v="22"/>
    <n v="17"/>
    <n v="1385"/>
    <x v="3189"/>
  </r>
  <r>
    <x v="2"/>
    <s v="Silverado 1500"/>
    <n v="2015"/>
    <x v="0"/>
    <x v="6"/>
    <n v="285"/>
    <n v="6"/>
    <x v="1"/>
    <s v="four wheel drive"/>
    <n v="4"/>
    <s v="Flex Fuel"/>
    <s v="Large"/>
    <s v="Extended Cab Pickup"/>
    <n v="22"/>
    <n v="17"/>
    <n v="1385"/>
    <x v="3735"/>
  </r>
  <r>
    <x v="2"/>
    <s v="Silverado 1500"/>
    <n v="2015"/>
    <x v="0"/>
    <x v="6"/>
    <n v="285"/>
    <n v="6"/>
    <x v="1"/>
    <s v="four wheel drive"/>
    <n v="4"/>
    <s v="Flex Fuel"/>
    <s v="Large"/>
    <s v="Crew Cab Pickup"/>
    <n v="22"/>
    <n v="17"/>
    <n v="1385"/>
    <x v="3736"/>
  </r>
  <r>
    <x v="2"/>
    <s v="Silverado 1500"/>
    <n v="2015"/>
    <x v="0"/>
    <x v="6"/>
    <n v="285"/>
    <n v="6"/>
    <x v="1"/>
    <s v="four wheel drive"/>
    <n v="4"/>
    <s v="Flex Fuel"/>
    <s v="Large"/>
    <s v="Crew Cab Pickup"/>
    <n v="22"/>
    <n v="17"/>
    <n v="1385"/>
    <x v="3737"/>
  </r>
  <r>
    <x v="2"/>
    <s v="Silverado 1500"/>
    <n v="2015"/>
    <x v="0"/>
    <x v="6"/>
    <n v="285"/>
    <n v="6"/>
    <x v="1"/>
    <s v="four wheel drive"/>
    <n v="4"/>
    <s v="Flex Fuel"/>
    <s v="Large"/>
    <s v="Crew Cab Pickup"/>
    <n v="22"/>
    <n v="17"/>
    <n v="1385"/>
    <x v="3738"/>
  </r>
  <r>
    <x v="2"/>
    <s v="Silverado 1500"/>
    <n v="2016"/>
    <x v="1"/>
    <x v="6"/>
    <n v="285"/>
    <n v="6"/>
    <x v="1"/>
    <s v="four wheel drive"/>
    <n v="4"/>
    <s v="Flex Fuel"/>
    <s v="Large"/>
    <s v="Crew Cab Pickup"/>
    <n v="22"/>
    <n v="17"/>
    <n v="1385"/>
    <x v="3739"/>
  </r>
  <r>
    <x v="2"/>
    <s v="Silverado 1500"/>
    <n v="2016"/>
    <x v="1"/>
    <x v="6"/>
    <n v="285"/>
    <n v="6"/>
    <x v="1"/>
    <s v="four wheel drive"/>
    <n v="4"/>
    <s v="Flex Fuel"/>
    <s v="Large"/>
    <s v="Extended Cab Pickup"/>
    <n v="22"/>
    <n v="17"/>
    <n v="1385"/>
    <x v="3740"/>
  </r>
  <r>
    <x v="2"/>
    <s v="Silverado 1500"/>
    <n v="2016"/>
    <x v="1"/>
    <x v="6"/>
    <n v="285"/>
    <n v="6"/>
    <x v="1"/>
    <s v="four wheel drive"/>
    <n v="4"/>
    <s v="Flex Fuel"/>
    <s v="Large"/>
    <s v="Extended Cab Pickup"/>
    <n v="22"/>
    <n v="17"/>
    <n v="1385"/>
    <x v="3741"/>
  </r>
  <r>
    <x v="2"/>
    <s v="Silverado 1500"/>
    <n v="2016"/>
    <x v="1"/>
    <x v="6"/>
    <n v="285"/>
    <n v="6"/>
    <x v="1"/>
    <s v="four wheel drive"/>
    <n v="4"/>
    <s v="Flex Fuel"/>
    <s v="Large"/>
    <s v="Extended Cab Pickup"/>
    <n v="22"/>
    <n v="17"/>
    <n v="1385"/>
    <x v="1800"/>
  </r>
  <r>
    <x v="2"/>
    <s v="Silverado 1500"/>
    <n v="2016"/>
    <x v="1"/>
    <x v="6"/>
    <n v="285"/>
    <n v="6"/>
    <x v="1"/>
    <s v="four wheel drive"/>
    <n v="4"/>
    <s v="Flex Fuel"/>
    <s v="Large"/>
    <s v="Extended Cab Pickup"/>
    <n v="22"/>
    <n v="17"/>
    <n v="1385"/>
    <x v="1162"/>
  </r>
  <r>
    <x v="2"/>
    <s v="Silverado 1500"/>
    <n v="2016"/>
    <x v="1"/>
    <x v="6"/>
    <n v="285"/>
    <n v="6"/>
    <x v="1"/>
    <s v="four wheel drive"/>
    <n v="4"/>
    <s v="Flex Fuel"/>
    <s v="Large"/>
    <s v="Extended Cab Pickup"/>
    <n v="22"/>
    <n v="17"/>
    <n v="1385"/>
    <x v="3742"/>
  </r>
  <r>
    <x v="2"/>
    <s v="Silverado 1500"/>
    <n v="2016"/>
    <x v="1"/>
    <x v="6"/>
    <n v="285"/>
    <n v="6"/>
    <x v="1"/>
    <s v="four wheel drive"/>
    <n v="4"/>
    <s v="Flex Fuel"/>
    <s v="Large"/>
    <s v="Crew Cab Pickup"/>
    <n v="22"/>
    <n v="17"/>
    <n v="1385"/>
    <x v="3743"/>
  </r>
  <r>
    <x v="2"/>
    <s v="Silverado 1500"/>
    <n v="2016"/>
    <x v="1"/>
    <x v="6"/>
    <n v="285"/>
    <n v="6"/>
    <x v="1"/>
    <s v="four wheel drive"/>
    <n v="4"/>
    <s v="Flex Fuel"/>
    <s v="Large"/>
    <s v="Crew Cab Pickup"/>
    <n v="22"/>
    <n v="17"/>
    <n v="1385"/>
    <x v="3744"/>
  </r>
  <r>
    <x v="2"/>
    <s v="Silverado 1500"/>
    <n v="2016"/>
    <x v="1"/>
    <x v="6"/>
    <n v="285"/>
    <n v="6"/>
    <x v="1"/>
    <s v="four wheel drive"/>
    <n v="4"/>
    <s v="Flex Fuel"/>
    <s v="Large"/>
    <s v="Crew Cab Pickup"/>
    <n v="22"/>
    <n v="17"/>
    <n v="1385"/>
    <x v="3745"/>
  </r>
  <r>
    <x v="2"/>
    <s v="Silverado 1500"/>
    <n v="2017"/>
    <x v="2"/>
    <x v="6"/>
    <n v="285"/>
    <n v="6"/>
    <x v="1"/>
    <s v="four wheel drive"/>
    <n v="4"/>
    <s v="Flex Fuel"/>
    <s v="Large"/>
    <s v="Crew Cab Pickup"/>
    <n v="22"/>
    <n v="17"/>
    <n v="1385"/>
    <x v="3746"/>
  </r>
  <r>
    <x v="2"/>
    <s v="Silverado 1500"/>
    <n v="2017"/>
    <x v="2"/>
    <x v="6"/>
    <n v="285"/>
    <n v="6"/>
    <x v="1"/>
    <s v="four wheel drive"/>
    <n v="4"/>
    <s v="Flex Fuel"/>
    <s v="Large"/>
    <s v="Extended Cab Pickup"/>
    <n v="22"/>
    <n v="17"/>
    <n v="1385"/>
    <x v="3747"/>
  </r>
  <r>
    <x v="2"/>
    <s v="Silverado 1500"/>
    <n v="2017"/>
    <x v="2"/>
    <x v="6"/>
    <n v="285"/>
    <n v="6"/>
    <x v="1"/>
    <s v="four wheel drive"/>
    <n v="4"/>
    <s v="Flex Fuel"/>
    <s v="Large"/>
    <s v="Extended Cab Pickup"/>
    <n v="22"/>
    <n v="17"/>
    <n v="1385"/>
    <x v="3748"/>
  </r>
  <r>
    <x v="2"/>
    <s v="Silverado 1500"/>
    <n v="2017"/>
    <x v="2"/>
    <x v="6"/>
    <n v="285"/>
    <n v="6"/>
    <x v="1"/>
    <s v="four wheel drive"/>
    <n v="4"/>
    <s v="Flex Fuel"/>
    <s v="Large"/>
    <s v="Extended Cab Pickup"/>
    <n v="22"/>
    <n v="17"/>
    <n v="1385"/>
    <x v="3749"/>
  </r>
  <r>
    <x v="2"/>
    <s v="Silverado 1500"/>
    <n v="2017"/>
    <x v="2"/>
    <x v="6"/>
    <n v="285"/>
    <n v="6"/>
    <x v="1"/>
    <s v="four wheel drive"/>
    <n v="4"/>
    <s v="Flex Fuel"/>
    <s v="Large"/>
    <s v="Crew Cab Pickup"/>
    <n v="22"/>
    <n v="17"/>
    <n v="1385"/>
    <x v="3750"/>
  </r>
  <r>
    <x v="2"/>
    <s v="Silverado 1500"/>
    <n v="2017"/>
    <x v="2"/>
    <x v="6"/>
    <n v="285"/>
    <n v="6"/>
    <x v="1"/>
    <s v="four wheel drive"/>
    <n v="4"/>
    <s v="Flex Fuel"/>
    <s v="Large"/>
    <s v="Crew Cab Pickup"/>
    <n v="22"/>
    <n v="17"/>
    <n v="1385"/>
    <x v="3751"/>
  </r>
  <r>
    <x v="2"/>
    <s v="Silverado 1500"/>
    <n v="2017"/>
    <x v="2"/>
    <x v="6"/>
    <n v="285"/>
    <n v="6"/>
    <x v="1"/>
    <s v="four wheel drive"/>
    <n v="4"/>
    <s v="Flex Fuel"/>
    <s v="Large"/>
    <s v="Extended Cab Pickup"/>
    <n v="22"/>
    <n v="17"/>
    <n v="1385"/>
    <x v="3752"/>
  </r>
  <r>
    <x v="2"/>
    <s v="Silverado 1500"/>
    <n v="2017"/>
    <x v="2"/>
    <x v="6"/>
    <n v="285"/>
    <n v="6"/>
    <x v="1"/>
    <s v="four wheel drive"/>
    <n v="4"/>
    <s v="Flex Fuel"/>
    <s v="Large"/>
    <s v="Extended Cab Pickup"/>
    <n v="22"/>
    <n v="17"/>
    <n v="1385"/>
    <x v="1777"/>
  </r>
  <r>
    <x v="2"/>
    <s v="Silverado 1500"/>
    <n v="2017"/>
    <x v="2"/>
    <x v="6"/>
    <n v="285"/>
    <n v="6"/>
    <x v="1"/>
    <s v="four wheel drive"/>
    <n v="4"/>
    <s v="Flex Fuel"/>
    <s v="Large"/>
    <s v="Crew Cab Pickup"/>
    <n v="22"/>
    <n v="17"/>
    <n v="1385"/>
    <x v="3753"/>
  </r>
  <r>
    <x v="2"/>
    <s v="Silverado 1500"/>
    <n v="2015"/>
    <x v="0"/>
    <x v="6"/>
    <n v="285"/>
    <n v="6"/>
    <x v="1"/>
    <s v="four wheel drive"/>
    <n v="2"/>
    <s v="Flex Fuel"/>
    <s v="Large"/>
    <s v="Regular Cab Pickup"/>
    <n v="22"/>
    <n v="17"/>
    <n v="1385"/>
    <x v="3754"/>
  </r>
  <r>
    <x v="2"/>
    <s v="Silverado 1500"/>
    <n v="2015"/>
    <x v="0"/>
    <x v="6"/>
    <n v="285"/>
    <n v="6"/>
    <x v="1"/>
    <s v="four wheel drive"/>
    <n v="2"/>
    <s v="Flex Fuel"/>
    <s v="Large"/>
    <s v="Regular Cab Pickup"/>
    <n v="22"/>
    <n v="17"/>
    <n v="1385"/>
    <x v="3755"/>
  </r>
  <r>
    <x v="2"/>
    <s v="Silverado 1500"/>
    <n v="2015"/>
    <x v="0"/>
    <x v="6"/>
    <n v="285"/>
    <n v="6"/>
    <x v="1"/>
    <s v="four wheel drive"/>
    <n v="2"/>
    <s v="Flex Fuel"/>
    <s v="Large"/>
    <s v="Regular Cab Pickup"/>
    <n v="22"/>
    <n v="17"/>
    <n v="1385"/>
    <x v="301"/>
  </r>
  <r>
    <x v="2"/>
    <s v="Silverado 1500"/>
    <n v="2015"/>
    <x v="0"/>
    <x v="6"/>
    <n v="285"/>
    <n v="6"/>
    <x v="1"/>
    <s v="four wheel drive"/>
    <n v="2"/>
    <s v="Flex Fuel"/>
    <s v="Large"/>
    <s v="Regular Cab Pickup"/>
    <n v="22"/>
    <n v="17"/>
    <n v="1385"/>
    <x v="885"/>
  </r>
  <r>
    <x v="2"/>
    <s v="Silverado 1500"/>
    <n v="2015"/>
    <x v="0"/>
    <x v="6"/>
    <n v="285"/>
    <n v="6"/>
    <x v="1"/>
    <s v="four wheel drive"/>
    <n v="2"/>
    <s v="Flex Fuel"/>
    <s v="Large"/>
    <s v="Regular Cab Pickup"/>
    <n v="22"/>
    <n v="17"/>
    <n v="1385"/>
    <x v="1108"/>
  </r>
  <r>
    <x v="2"/>
    <s v="Silverado 1500"/>
    <n v="2015"/>
    <x v="0"/>
    <x v="6"/>
    <n v="285"/>
    <n v="6"/>
    <x v="1"/>
    <s v="four wheel drive"/>
    <n v="2"/>
    <s v="Flex Fuel"/>
    <s v="Large"/>
    <s v="Regular Cab Pickup"/>
    <n v="22"/>
    <n v="17"/>
    <n v="1385"/>
    <x v="3756"/>
  </r>
  <r>
    <x v="2"/>
    <s v="Silverado 1500"/>
    <n v="2015"/>
    <x v="0"/>
    <x v="6"/>
    <n v="285"/>
    <n v="6"/>
    <x v="1"/>
    <s v="four wheel drive"/>
    <n v="2"/>
    <s v="Flex Fuel"/>
    <s v="Large"/>
    <s v="Regular Cab Pickup"/>
    <n v="22"/>
    <n v="17"/>
    <n v="1385"/>
    <x v="3757"/>
  </r>
  <r>
    <x v="2"/>
    <s v="Silverado 1500"/>
    <n v="2015"/>
    <x v="0"/>
    <x v="6"/>
    <n v="285"/>
    <n v="6"/>
    <x v="1"/>
    <s v="four wheel drive"/>
    <n v="2"/>
    <s v="Flex Fuel"/>
    <s v="Large"/>
    <s v="Regular Cab Pickup"/>
    <n v="22"/>
    <n v="17"/>
    <n v="1385"/>
    <x v="2337"/>
  </r>
  <r>
    <x v="2"/>
    <s v="Silverado 1500"/>
    <n v="2016"/>
    <x v="1"/>
    <x v="6"/>
    <n v="285"/>
    <n v="6"/>
    <x v="1"/>
    <s v="four wheel drive"/>
    <n v="2"/>
    <s v="Flex Fuel"/>
    <s v="Large"/>
    <s v="Regular Cab Pickup"/>
    <n v="22"/>
    <n v="17"/>
    <n v="1385"/>
    <x v="3758"/>
  </r>
  <r>
    <x v="2"/>
    <s v="Silverado 1500"/>
    <n v="2016"/>
    <x v="1"/>
    <x v="6"/>
    <n v="285"/>
    <n v="6"/>
    <x v="1"/>
    <s v="four wheel drive"/>
    <n v="2"/>
    <s v="Flex Fuel"/>
    <s v="Large"/>
    <s v="Regular Cab Pickup"/>
    <n v="22"/>
    <n v="17"/>
    <n v="1385"/>
    <x v="1283"/>
  </r>
  <r>
    <x v="2"/>
    <s v="Silverado 1500"/>
    <n v="2016"/>
    <x v="1"/>
    <x v="6"/>
    <n v="285"/>
    <n v="6"/>
    <x v="1"/>
    <s v="four wheel drive"/>
    <n v="2"/>
    <s v="Flex Fuel"/>
    <s v="Large"/>
    <s v="Regular Cab Pickup"/>
    <n v="22"/>
    <n v="17"/>
    <n v="1385"/>
    <x v="3759"/>
  </r>
  <r>
    <x v="2"/>
    <s v="Silverado 1500"/>
    <n v="2016"/>
    <x v="1"/>
    <x v="6"/>
    <n v="285"/>
    <n v="6"/>
    <x v="1"/>
    <s v="four wheel drive"/>
    <n v="2"/>
    <s v="Flex Fuel"/>
    <s v="Large"/>
    <s v="Regular Cab Pickup"/>
    <n v="22"/>
    <n v="17"/>
    <n v="1385"/>
    <x v="3117"/>
  </r>
  <r>
    <x v="2"/>
    <s v="Silverado 1500"/>
    <n v="2016"/>
    <x v="1"/>
    <x v="6"/>
    <n v="285"/>
    <n v="6"/>
    <x v="1"/>
    <s v="four wheel drive"/>
    <n v="2"/>
    <s v="Flex Fuel"/>
    <s v="Large"/>
    <s v="Regular Cab Pickup"/>
    <n v="22"/>
    <n v="17"/>
    <n v="1385"/>
    <x v="3760"/>
  </r>
  <r>
    <x v="2"/>
    <s v="Silverado 1500"/>
    <n v="2016"/>
    <x v="1"/>
    <x v="6"/>
    <n v="285"/>
    <n v="6"/>
    <x v="1"/>
    <s v="four wheel drive"/>
    <n v="2"/>
    <s v="Flex Fuel"/>
    <s v="Large"/>
    <s v="Regular Cab Pickup"/>
    <n v="22"/>
    <n v="17"/>
    <n v="1385"/>
    <x v="3224"/>
  </r>
  <r>
    <x v="2"/>
    <s v="Silverado 1500"/>
    <n v="2016"/>
    <x v="1"/>
    <x v="6"/>
    <n v="285"/>
    <n v="6"/>
    <x v="1"/>
    <s v="four wheel drive"/>
    <n v="2"/>
    <s v="Flex Fuel"/>
    <s v="Large"/>
    <s v="Regular Cab Pickup"/>
    <n v="22"/>
    <n v="17"/>
    <n v="1385"/>
    <x v="3761"/>
  </r>
  <r>
    <x v="2"/>
    <s v="Silverado 1500"/>
    <n v="2016"/>
    <x v="1"/>
    <x v="6"/>
    <n v="285"/>
    <n v="6"/>
    <x v="1"/>
    <s v="four wheel drive"/>
    <n v="2"/>
    <s v="Flex Fuel"/>
    <s v="Large"/>
    <s v="Regular Cab Pickup"/>
    <n v="22"/>
    <n v="17"/>
    <n v="1385"/>
    <x v="3762"/>
  </r>
  <r>
    <x v="2"/>
    <s v="Silverado 1500"/>
    <n v="2017"/>
    <x v="2"/>
    <x v="6"/>
    <n v="285"/>
    <n v="6"/>
    <x v="1"/>
    <s v="four wheel drive"/>
    <n v="2"/>
    <s v="Flex Fuel"/>
    <s v="Large"/>
    <s v="Regular Cab Pickup"/>
    <n v="22"/>
    <n v="17"/>
    <n v="1385"/>
    <x v="3763"/>
  </r>
  <r>
    <x v="2"/>
    <s v="Silverado 1500"/>
    <n v="2017"/>
    <x v="2"/>
    <x v="6"/>
    <n v="285"/>
    <n v="6"/>
    <x v="1"/>
    <s v="four wheel drive"/>
    <n v="2"/>
    <s v="Flex Fuel"/>
    <s v="Large"/>
    <s v="Regular Cab Pickup"/>
    <n v="22"/>
    <n v="17"/>
    <n v="1385"/>
    <x v="3764"/>
  </r>
  <r>
    <x v="2"/>
    <s v="Silverado 1500"/>
    <n v="2017"/>
    <x v="2"/>
    <x v="6"/>
    <n v="285"/>
    <n v="6"/>
    <x v="1"/>
    <s v="four wheel drive"/>
    <n v="2"/>
    <s v="Flex Fuel"/>
    <s v="Large"/>
    <s v="Regular Cab Pickup"/>
    <n v="22"/>
    <n v="17"/>
    <n v="1385"/>
    <x v="3104"/>
  </r>
  <r>
    <x v="2"/>
    <s v="Silverado 1500"/>
    <n v="2017"/>
    <x v="2"/>
    <x v="6"/>
    <n v="285"/>
    <n v="6"/>
    <x v="1"/>
    <s v="four wheel drive"/>
    <n v="2"/>
    <s v="Flex Fuel"/>
    <s v="Large"/>
    <s v="Regular Cab Pickup"/>
    <n v="22"/>
    <n v="17"/>
    <n v="1385"/>
    <x v="3124"/>
  </r>
  <r>
    <x v="2"/>
    <s v="Silverado 1500"/>
    <n v="2017"/>
    <x v="2"/>
    <x v="6"/>
    <n v="285"/>
    <n v="6"/>
    <x v="1"/>
    <s v="four wheel drive"/>
    <n v="2"/>
    <s v="Flex Fuel"/>
    <s v="Large"/>
    <s v="Regular Cab Pickup"/>
    <n v="22"/>
    <n v="17"/>
    <n v="1385"/>
    <x v="3765"/>
  </r>
  <r>
    <x v="2"/>
    <s v="Silverado 1500"/>
    <n v="2017"/>
    <x v="2"/>
    <x v="6"/>
    <n v="285"/>
    <n v="6"/>
    <x v="1"/>
    <s v="four wheel drive"/>
    <n v="2"/>
    <s v="Flex Fuel"/>
    <s v="Large"/>
    <s v="Regular Cab Pickup"/>
    <n v="22"/>
    <n v="17"/>
    <n v="1385"/>
    <x v="3766"/>
  </r>
  <r>
    <x v="2"/>
    <s v="Silverado 1500"/>
    <n v="2017"/>
    <x v="2"/>
    <x v="6"/>
    <n v="285"/>
    <n v="6"/>
    <x v="1"/>
    <s v="four wheel drive"/>
    <n v="2"/>
    <s v="Flex Fuel"/>
    <s v="Large"/>
    <s v="Regular Cab Pickup"/>
    <n v="22"/>
    <n v="17"/>
    <n v="1385"/>
    <x v="3767"/>
  </r>
  <r>
    <x v="2"/>
    <s v="Silverado 1500"/>
    <n v="2017"/>
    <x v="2"/>
    <x v="6"/>
    <n v="285"/>
    <n v="6"/>
    <x v="1"/>
    <s v="four wheel drive"/>
    <n v="2"/>
    <s v="Flex Fuel"/>
    <s v="Large"/>
    <s v="Regular Cab Pickup"/>
    <n v="22"/>
    <n v="17"/>
    <n v="1385"/>
    <x v="3330"/>
  </r>
  <r>
    <x v="30"/>
    <s v="Sierra 1500"/>
    <n v="2015"/>
    <x v="0"/>
    <x v="6"/>
    <n v="285"/>
    <n v="6"/>
    <x v="1"/>
    <s v="four wheel drive"/>
    <n v="4"/>
    <s v="Flex Fuel"/>
    <s v="Large"/>
    <s v="Crew Cab Pickup"/>
    <n v="22"/>
    <n v="17"/>
    <n v="549"/>
    <x v="3768"/>
  </r>
  <r>
    <x v="30"/>
    <s v="Sierra 1500"/>
    <n v="2015"/>
    <x v="0"/>
    <x v="6"/>
    <n v="285"/>
    <n v="6"/>
    <x v="1"/>
    <s v="four wheel drive"/>
    <n v="4"/>
    <s v="Flex Fuel"/>
    <s v="Large"/>
    <s v="Crew Cab Pickup"/>
    <n v="22"/>
    <n v="17"/>
    <n v="549"/>
    <x v="3769"/>
  </r>
  <r>
    <x v="30"/>
    <s v="Sierra 1500"/>
    <n v="2015"/>
    <x v="0"/>
    <x v="6"/>
    <n v="285"/>
    <n v="6"/>
    <x v="1"/>
    <s v="four wheel drive"/>
    <n v="4"/>
    <s v="Flex Fuel"/>
    <s v="Large"/>
    <s v="Crew Cab Pickup"/>
    <n v="22"/>
    <n v="17"/>
    <n v="549"/>
    <x v="3770"/>
  </r>
  <r>
    <x v="30"/>
    <s v="Sierra 1500"/>
    <n v="2015"/>
    <x v="0"/>
    <x v="6"/>
    <n v="285"/>
    <n v="6"/>
    <x v="1"/>
    <s v="four wheel drive"/>
    <n v="4"/>
    <s v="Flex Fuel"/>
    <s v="Large"/>
    <s v="Extended Cab Pickup"/>
    <n v="22"/>
    <n v="17"/>
    <n v="549"/>
    <x v="3771"/>
  </r>
  <r>
    <x v="30"/>
    <s v="Sierra 1500"/>
    <n v="2015"/>
    <x v="0"/>
    <x v="6"/>
    <n v="285"/>
    <n v="6"/>
    <x v="1"/>
    <s v="four wheel drive"/>
    <n v="4"/>
    <s v="Flex Fuel"/>
    <s v="Large"/>
    <s v="Crew Cab Pickup"/>
    <n v="22"/>
    <n v="17"/>
    <n v="549"/>
    <x v="3772"/>
  </r>
  <r>
    <x v="30"/>
    <s v="Sierra 1500"/>
    <n v="2015"/>
    <x v="0"/>
    <x v="6"/>
    <n v="285"/>
    <n v="6"/>
    <x v="1"/>
    <s v="four wheel drive"/>
    <n v="4"/>
    <s v="Flex Fuel"/>
    <s v="Large"/>
    <s v="Extended Cab Pickup"/>
    <n v="22"/>
    <n v="17"/>
    <n v="549"/>
    <x v="3773"/>
  </r>
  <r>
    <x v="30"/>
    <s v="Sierra 1500"/>
    <n v="2016"/>
    <x v="1"/>
    <x v="6"/>
    <n v="285"/>
    <n v="6"/>
    <x v="1"/>
    <s v="four wheel drive"/>
    <n v="4"/>
    <s v="Flex Fuel"/>
    <s v="Large"/>
    <s v="Crew Cab Pickup"/>
    <n v="22"/>
    <n v="17"/>
    <n v="549"/>
    <x v="3774"/>
  </r>
  <r>
    <x v="30"/>
    <s v="Sierra 1500"/>
    <n v="2016"/>
    <x v="1"/>
    <x v="6"/>
    <n v="285"/>
    <n v="6"/>
    <x v="1"/>
    <s v="four wheel drive"/>
    <n v="4"/>
    <s v="Flex Fuel"/>
    <s v="Large"/>
    <s v="Crew Cab Pickup"/>
    <n v="22"/>
    <n v="17"/>
    <n v="549"/>
    <x v="3775"/>
  </r>
  <r>
    <x v="30"/>
    <s v="Sierra 1500"/>
    <n v="2016"/>
    <x v="1"/>
    <x v="6"/>
    <n v="285"/>
    <n v="6"/>
    <x v="1"/>
    <s v="four wheel drive"/>
    <n v="4"/>
    <s v="Flex Fuel"/>
    <s v="Large"/>
    <s v="Extended Cab Pickup"/>
    <n v="22"/>
    <n v="17"/>
    <n v="549"/>
    <x v="2834"/>
  </r>
  <r>
    <x v="30"/>
    <s v="Sierra 1500"/>
    <n v="2016"/>
    <x v="1"/>
    <x v="6"/>
    <n v="285"/>
    <n v="6"/>
    <x v="1"/>
    <s v="four wheel drive"/>
    <n v="4"/>
    <s v="Flex Fuel"/>
    <s v="Large"/>
    <s v="Extended Cab Pickup"/>
    <n v="22"/>
    <n v="17"/>
    <n v="549"/>
    <x v="2432"/>
  </r>
  <r>
    <x v="30"/>
    <s v="Sierra 1500"/>
    <n v="2017"/>
    <x v="2"/>
    <x v="6"/>
    <n v="285"/>
    <n v="6"/>
    <x v="1"/>
    <s v="four wheel drive"/>
    <n v="4"/>
    <s v="Flex Fuel"/>
    <s v="Large"/>
    <s v="Extended Cab Pickup"/>
    <n v="22"/>
    <n v="17"/>
    <n v="549"/>
    <x v="3776"/>
  </r>
  <r>
    <x v="30"/>
    <s v="Sierra 1500"/>
    <n v="2017"/>
    <x v="2"/>
    <x v="6"/>
    <n v="285"/>
    <n v="6"/>
    <x v="1"/>
    <s v="four wheel drive"/>
    <n v="4"/>
    <s v="Flex Fuel"/>
    <s v="Large"/>
    <s v="Crew Cab Pickup"/>
    <n v="22"/>
    <n v="17"/>
    <n v="549"/>
    <x v="2017"/>
  </r>
  <r>
    <x v="30"/>
    <s v="Sierra 1500"/>
    <n v="2017"/>
    <x v="2"/>
    <x v="6"/>
    <n v="285"/>
    <n v="6"/>
    <x v="1"/>
    <s v="four wheel drive"/>
    <n v="4"/>
    <s v="Flex Fuel"/>
    <s v="Large"/>
    <s v="Extended Cab Pickup"/>
    <n v="22"/>
    <n v="17"/>
    <n v="549"/>
    <x v="2394"/>
  </r>
  <r>
    <x v="30"/>
    <s v="Sierra 1500"/>
    <n v="2017"/>
    <x v="2"/>
    <x v="6"/>
    <n v="285"/>
    <n v="6"/>
    <x v="1"/>
    <s v="four wheel drive"/>
    <n v="4"/>
    <s v="Flex Fuel"/>
    <s v="Large"/>
    <s v="Crew Cab Pickup"/>
    <n v="22"/>
    <n v="17"/>
    <n v="549"/>
    <x v="3777"/>
  </r>
  <r>
    <x v="30"/>
    <s v="Sierra 1500"/>
    <n v="2015"/>
    <x v="0"/>
    <x v="6"/>
    <n v="285"/>
    <n v="6"/>
    <x v="1"/>
    <s v="four wheel drive"/>
    <n v="2"/>
    <s v="Flex Fuel"/>
    <s v="Large"/>
    <s v="Regular Cab Pickup"/>
    <n v="22"/>
    <n v="17"/>
    <n v="549"/>
    <x v="1088"/>
  </r>
  <r>
    <x v="30"/>
    <s v="Sierra 1500"/>
    <n v="2015"/>
    <x v="0"/>
    <x v="6"/>
    <n v="285"/>
    <n v="6"/>
    <x v="1"/>
    <s v="four wheel drive"/>
    <n v="2"/>
    <s v="Flex Fuel"/>
    <s v="Large"/>
    <s v="Regular Cab Pickup"/>
    <n v="22"/>
    <n v="17"/>
    <n v="549"/>
    <x v="151"/>
  </r>
  <r>
    <x v="30"/>
    <s v="Sierra 1500"/>
    <n v="2015"/>
    <x v="0"/>
    <x v="6"/>
    <n v="285"/>
    <n v="6"/>
    <x v="1"/>
    <s v="four wheel drive"/>
    <n v="2"/>
    <s v="Flex Fuel"/>
    <s v="Large"/>
    <s v="Regular Cab Pickup"/>
    <n v="22"/>
    <n v="17"/>
    <n v="549"/>
    <x v="3778"/>
  </r>
  <r>
    <x v="30"/>
    <s v="Sierra 1500"/>
    <n v="2015"/>
    <x v="0"/>
    <x v="6"/>
    <n v="285"/>
    <n v="6"/>
    <x v="1"/>
    <s v="four wheel drive"/>
    <n v="2"/>
    <s v="Flex Fuel"/>
    <s v="Large"/>
    <s v="Regular Cab Pickup"/>
    <n v="22"/>
    <n v="17"/>
    <n v="549"/>
    <x v="1537"/>
  </r>
  <r>
    <x v="30"/>
    <s v="Sierra 1500"/>
    <n v="2016"/>
    <x v="1"/>
    <x v="6"/>
    <n v="285"/>
    <n v="6"/>
    <x v="1"/>
    <s v="four wheel drive"/>
    <n v="2"/>
    <s v="Flex Fuel"/>
    <s v="Large"/>
    <s v="Regular Cab Pickup"/>
    <n v="22"/>
    <n v="17"/>
    <n v="549"/>
    <x v="3779"/>
  </r>
  <r>
    <x v="30"/>
    <s v="Sierra 1500"/>
    <n v="2016"/>
    <x v="1"/>
    <x v="6"/>
    <n v="285"/>
    <n v="6"/>
    <x v="1"/>
    <s v="four wheel drive"/>
    <n v="2"/>
    <s v="Flex Fuel"/>
    <s v="Large"/>
    <s v="Regular Cab Pickup"/>
    <n v="22"/>
    <n v="17"/>
    <n v="549"/>
    <x v="3780"/>
  </r>
  <r>
    <x v="30"/>
    <s v="Sierra 1500"/>
    <n v="2016"/>
    <x v="1"/>
    <x v="6"/>
    <n v="285"/>
    <n v="6"/>
    <x v="1"/>
    <s v="four wheel drive"/>
    <n v="2"/>
    <s v="Flex Fuel"/>
    <s v="Large"/>
    <s v="Regular Cab Pickup"/>
    <n v="22"/>
    <n v="17"/>
    <n v="549"/>
    <x v="2857"/>
  </r>
  <r>
    <x v="30"/>
    <s v="Sierra 1500"/>
    <n v="2016"/>
    <x v="1"/>
    <x v="6"/>
    <n v="285"/>
    <n v="6"/>
    <x v="1"/>
    <s v="four wheel drive"/>
    <n v="2"/>
    <s v="Flex Fuel"/>
    <s v="Large"/>
    <s v="Regular Cab Pickup"/>
    <n v="22"/>
    <n v="17"/>
    <n v="549"/>
    <x v="3300"/>
  </r>
  <r>
    <x v="30"/>
    <s v="Sierra 1500"/>
    <n v="2017"/>
    <x v="2"/>
    <x v="6"/>
    <n v="285"/>
    <n v="6"/>
    <x v="1"/>
    <s v="four wheel drive"/>
    <n v="2"/>
    <s v="Flex Fuel"/>
    <s v="Large"/>
    <s v="Regular Cab Pickup"/>
    <n v="22"/>
    <n v="17"/>
    <n v="549"/>
    <x v="3781"/>
  </r>
  <r>
    <x v="30"/>
    <s v="Sierra 1500"/>
    <n v="2017"/>
    <x v="2"/>
    <x v="6"/>
    <n v="285"/>
    <n v="6"/>
    <x v="1"/>
    <s v="four wheel drive"/>
    <n v="2"/>
    <s v="Flex Fuel"/>
    <s v="Large"/>
    <s v="Regular Cab Pickup"/>
    <n v="22"/>
    <n v="17"/>
    <n v="549"/>
    <x v="3782"/>
  </r>
  <r>
    <x v="30"/>
    <s v="Sierra 1500"/>
    <n v="2017"/>
    <x v="2"/>
    <x v="6"/>
    <n v="285"/>
    <n v="6"/>
    <x v="1"/>
    <s v="four wheel drive"/>
    <n v="2"/>
    <s v="Flex Fuel"/>
    <s v="Large"/>
    <s v="Regular Cab Pickup"/>
    <n v="22"/>
    <n v="17"/>
    <n v="549"/>
    <x v="3783"/>
  </r>
  <r>
    <x v="30"/>
    <s v="Sierra 1500"/>
    <n v="2017"/>
    <x v="2"/>
    <x v="6"/>
    <n v="285"/>
    <n v="6"/>
    <x v="1"/>
    <s v="four wheel drive"/>
    <n v="2"/>
    <s v="Flex Fuel"/>
    <s v="Large"/>
    <s v="Regular Cab Pickup"/>
    <n v="22"/>
    <n v="17"/>
    <n v="549"/>
    <x v="3784"/>
  </r>
  <r>
    <x v="8"/>
    <s v="Flex"/>
    <n v="2015"/>
    <x v="0"/>
    <x v="1"/>
    <n v="287"/>
    <n v="6"/>
    <x v="1"/>
    <s v="all wheel drive"/>
    <n v="4"/>
    <s v="Crossover"/>
    <s v="Large"/>
    <s v="Wagon"/>
    <n v="23"/>
    <n v="17"/>
    <n v="5657"/>
    <x v="1344"/>
  </r>
  <r>
    <x v="8"/>
    <s v="Flex"/>
    <n v="2015"/>
    <x v="0"/>
    <x v="1"/>
    <n v="287"/>
    <n v="6"/>
    <x v="1"/>
    <s v="all wheel drive"/>
    <n v="4"/>
    <s v="Crossover"/>
    <s v="Large"/>
    <s v="Wagon"/>
    <n v="23"/>
    <n v="17"/>
    <n v="5657"/>
    <x v="1302"/>
  </r>
  <r>
    <x v="24"/>
    <s v="Enclave"/>
    <n v="2015"/>
    <x v="0"/>
    <x v="1"/>
    <n v="288"/>
    <n v="6"/>
    <x v="1"/>
    <s v="front wheel drive"/>
    <n v="4"/>
    <s v="Crossover"/>
    <s v="Midsize"/>
    <s v="4dr SUV"/>
    <n v="24"/>
    <n v="17"/>
    <n v="155"/>
    <x v="1158"/>
  </r>
  <r>
    <x v="24"/>
    <s v="Enclave"/>
    <n v="2015"/>
    <x v="0"/>
    <x v="1"/>
    <n v="288"/>
    <n v="6"/>
    <x v="1"/>
    <s v="front wheel drive"/>
    <n v="4"/>
    <s v="Crossover"/>
    <s v="Midsize"/>
    <s v="4dr SUV"/>
    <n v="24"/>
    <n v="17"/>
    <n v="155"/>
    <x v="340"/>
  </r>
  <r>
    <x v="24"/>
    <s v="Enclave"/>
    <n v="2015"/>
    <x v="0"/>
    <x v="1"/>
    <n v="288"/>
    <n v="6"/>
    <x v="1"/>
    <s v="front wheel drive"/>
    <n v="4"/>
    <s v="Crossover"/>
    <s v="Midsize"/>
    <s v="4dr SUV"/>
    <n v="24"/>
    <n v="17"/>
    <n v="155"/>
    <x v="3785"/>
  </r>
  <r>
    <x v="2"/>
    <s v="Traverse"/>
    <n v="2015"/>
    <x v="0"/>
    <x v="1"/>
    <n v="288"/>
    <n v="6"/>
    <x v="1"/>
    <s v="front wheel drive"/>
    <n v="4"/>
    <s v="Crossover"/>
    <s v="Midsize"/>
    <s v="4dr SUV"/>
    <n v="24"/>
    <n v="17"/>
    <n v="1385"/>
    <x v="3786"/>
  </r>
  <r>
    <x v="8"/>
    <s v="Taurus"/>
    <n v="2016"/>
    <x v="1"/>
    <x v="6"/>
    <n v="288"/>
    <n v="6"/>
    <x v="1"/>
    <s v="all wheel drive"/>
    <n v="4"/>
    <s v="Flex Fuel,Performance"/>
    <s v="Large"/>
    <s v="Sedan"/>
    <n v="24"/>
    <n v="17"/>
    <n v="5657"/>
    <x v="2036"/>
  </r>
  <r>
    <x v="8"/>
    <s v="Taurus"/>
    <n v="2016"/>
    <x v="1"/>
    <x v="6"/>
    <n v="288"/>
    <n v="6"/>
    <x v="1"/>
    <s v="all wheel drive"/>
    <n v="4"/>
    <s v="Flex Fuel,Performance"/>
    <s v="Large"/>
    <s v="Sedan"/>
    <n v="24"/>
    <n v="17"/>
    <n v="5657"/>
    <x v="2920"/>
  </r>
  <r>
    <x v="8"/>
    <s v="Taurus"/>
    <n v="2017"/>
    <x v="2"/>
    <x v="6"/>
    <n v="288"/>
    <n v="6"/>
    <x v="1"/>
    <s v="all wheel drive"/>
    <n v="4"/>
    <s v="Flex Fuel,Performance"/>
    <s v="Large"/>
    <s v="Sedan"/>
    <n v="24"/>
    <n v="17"/>
    <n v="5657"/>
    <x v="1313"/>
  </r>
  <r>
    <x v="8"/>
    <s v="Taurus"/>
    <n v="2017"/>
    <x v="2"/>
    <x v="6"/>
    <n v="288"/>
    <n v="6"/>
    <x v="1"/>
    <s v="all wheel drive"/>
    <n v="4"/>
    <s v="Flex Fuel,Performance"/>
    <s v="Large"/>
    <s v="Sedan"/>
    <n v="24"/>
    <n v="17"/>
    <n v="5657"/>
    <x v="3787"/>
  </r>
  <r>
    <x v="30"/>
    <s v="Acadia"/>
    <n v="2015"/>
    <x v="0"/>
    <x v="1"/>
    <n v="288"/>
    <n v="6"/>
    <x v="1"/>
    <s v="front wheel drive"/>
    <n v="4"/>
    <s v="Crossover"/>
    <s v="Midsize"/>
    <s v="4dr SUV"/>
    <n v="24"/>
    <n v="17"/>
    <n v="549"/>
    <x v="3788"/>
  </r>
  <r>
    <x v="22"/>
    <s v="Durango"/>
    <n v="2015"/>
    <x v="0"/>
    <x v="1"/>
    <n v="290"/>
    <n v="6"/>
    <x v="1"/>
    <s v="all wheel drive"/>
    <n v="4"/>
    <s v="Crossover"/>
    <s v="Large"/>
    <s v="4dr SUV"/>
    <n v="24"/>
    <n v="17"/>
    <n v="1851"/>
    <x v="3366"/>
  </r>
  <r>
    <x v="22"/>
    <s v="Durango"/>
    <n v="2015"/>
    <x v="0"/>
    <x v="1"/>
    <n v="290"/>
    <n v="6"/>
    <x v="1"/>
    <s v="all wheel drive"/>
    <n v="4"/>
    <s v="Crossover,Performance"/>
    <s v="Large"/>
    <s v="4dr SUV"/>
    <n v="24"/>
    <n v="17"/>
    <n v="1851"/>
    <x v="1557"/>
  </r>
  <r>
    <x v="22"/>
    <s v="Durango"/>
    <n v="2015"/>
    <x v="0"/>
    <x v="1"/>
    <n v="290"/>
    <n v="6"/>
    <x v="1"/>
    <s v="all wheel drive"/>
    <n v="4"/>
    <s v="Crossover"/>
    <s v="Large"/>
    <s v="4dr SUV"/>
    <n v="24"/>
    <n v="17"/>
    <n v="1851"/>
    <x v="3789"/>
  </r>
  <r>
    <x v="8"/>
    <s v="Explorer"/>
    <n v="2015"/>
    <x v="0"/>
    <x v="6"/>
    <n v="290"/>
    <n v="6"/>
    <x v="1"/>
    <s v="front wheel drive"/>
    <n v="4"/>
    <s v="Crossover,Flex Fuel,Performance"/>
    <s v="Midsize"/>
    <s v="4dr SUV"/>
    <n v="24"/>
    <n v="17"/>
    <n v="5657"/>
    <x v="1820"/>
  </r>
  <r>
    <x v="8"/>
    <s v="Explorer"/>
    <n v="2015"/>
    <x v="0"/>
    <x v="6"/>
    <n v="290"/>
    <n v="6"/>
    <x v="1"/>
    <s v="all wheel drive"/>
    <n v="4"/>
    <s v="Crossover,Flex Fuel,Performance"/>
    <s v="Midsize"/>
    <s v="4dr SUV"/>
    <n v="23"/>
    <n v="17"/>
    <n v="5657"/>
    <x v="2801"/>
  </r>
  <r>
    <x v="8"/>
    <s v="Explorer"/>
    <n v="2015"/>
    <x v="0"/>
    <x v="6"/>
    <n v="290"/>
    <n v="6"/>
    <x v="1"/>
    <s v="front wheel drive"/>
    <n v="4"/>
    <s v="Crossover,Flex Fuel,Performance"/>
    <s v="Midsize"/>
    <s v="4dr SUV"/>
    <n v="24"/>
    <n v="17"/>
    <n v="5657"/>
    <x v="2904"/>
  </r>
  <r>
    <x v="8"/>
    <s v="Explorer"/>
    <n v="2015"/>
    <x v="0"/>
    <x v="6"/>
    <n v="290"/>
    <n v="6"/>
    <x v="1"/>
    <s v="all wheel drive"/>
    <n v="4"/>
    <s v="Crossover,Flex Fuel"/>
    <s v="Midsize"/>
    <s v="4dr SUV"/>
    <n v="23"/>
    <n v="17"/>
    <n v="5657"/>
    <x v="2143"/>
  </r>
  <r>
    <x v="8"/>
    <s v="Explorer"/>
    <n v="2015"/>
    <x v="0"/>
    <x v="6"/>
    <n v="290"/>
    <n v="6"/>
    <x v="1"/>
    <s v="front wheel drive"/>
    <n v="4"/>
    <s v="Crossover,Flex Fuel"/>
    <s v="Midsize"/>
    <s v="4dr SUV"/>
    <n v="24"/>
    <n v="17"/>
    <n v="5657"/>
    <x v="3790"/>
  </r>
  <r>
    <x v="8"/>
    <s v="Explorer"/>
    <n v="2015"/>
    <x v="0"/>
    <x v="6"/>
    <n v="290"/>
    <n v="6"/>
    <x v="1"/>
    <s v="all wheel drive"/>
    <n v="4"/>
    <s v="Crossover,Flex Fuel,Performance"/>
    <s v="Midsize"/>
    <s v="4dr SUV"/>
    <n v="23"/>
    <n v="17"/>
    <n v="5657"/>
    <x v="2138"/>
  </r>
  <r>
    <x v="8"/>
    <s v="Explorer"/>
    <n v="2016"/>
    <x v="1"/>
    <x v="6"/>
    <n v="290"/>
    <n v="6"/>
    <x v="1"/>
    <s v="front wheel drive"/>
    <n v="4"/>
    <s v="Crossover,Flex Fuel"/>
    <s v="Midsize"/>
    <s v="4dr SUV"/>
    <n v="24"/>
    <n v="17"/>
    <n v="5657"/>
    <x v="1784"/>
  </r>
  <r>
    <x v="8"/>
    <s v="Explorer"/>
    <n v="2016"/>
    <x v="1"/>
    <x v="6"/>
    <n v="290"/>
    <n v="6"/>
    <x v="1"/>
    <s v="front wheel drive"/>
    <n v="4"/>
    <s v="Crossover,Flex Fuel"/>
    <s v="Midsize"/>
    <s v="4dr SUV"/>
    <n v="24"/>
    <n v="17"/>
    <n v="5657"/>
    <x v="3791"/>
  </r>
  <r>
    <x v="8"/>
    <s v="Explorer"/>
    <n v="2016"/>
    <x v="1"/>
    <x v="6"/>
    <n v="290"/>
    <n v="6"/>
    <x v="1"/>
    <s v="front wheel drive"/>
    <n v="4"/>
    <s v="Crossover,Flex Fuel"/>
    <s v="Midsize"/>
    <s v="4dr SUV"/>
    <n v="24"/>
    <n v="17"/>
    <n v="5657"/>
    <x v="2330"/>
  </r>
  <r>
    <x v="8"/>
    <s v="Explorer"/>
    <n v="2017"/>
    <x v="2"/>
    <x v="6"/>
    <n v="290"/>
    <n v="6"/>
    <x v="1"/>
    <s v="front wheel drive"/>
    <n v="4"/>
    <s v="Crossover,Flex Fuel"/>
    <s v="Midsize"/>
    <s v="4dr SUV"/>
    <n v="24"/>
    <n v="17"/>
    <n v="5657"/>
    <x v="3792"/>
  </r>
  <r>
    <x v="8"/>
    <s v="Explorer"/>
    <n v="2017"/>
    <x v="2"/>
    <x v="6"/>
    <n v="290"/>
    <n v="6"/>
    <x v="1"/>
    <s v="front wheel drive"/>
    <n v="4"/>
    <s v="Crossover,Flex Fuel"/>
    <s v="Midsize"/>
    <s v="4dr SUV"/>
    <n v="24"/>
    <n v="17"/>
    <n v="5657"/>
    <x v="2108"/>
  </r>
  <r>
    <x v="14"/>
    <s v="Santa Fe"/>
    <n v="2017"/>
    <x v="2"/>
    <x v="1"/>
    <n v="290"/>
    <n v="6"/>
    <x v="1"/>
    <s v="all wheel drive"/>
    <n v="4"/>
    <s v="Crossover"/>
    <s v="Midsize"/>
    <s v="4dr SUV"/>
    <n v="22"/>
    <n v="17"/>
    <n v="1439"/>
    <x v="297"/>
  </r>
  <r>
    <x v="14"/>
    <s v="Santa Fe"/>
    <n v="2017"/>
    <x v="2"/>
    <x v="1"/>
    <n v="290"/>
    <n v="6"/>
    <x v="1"/>
    <s v="front wheel drive"/>
    <n v="4"/>
    <s v="Crossover"/>
    <s v="Midsize"/>
    <s v="4dr SUV"/>
    <n v="23"/>
    <n v="17"/>
    <n v="1439"/>
    <x v="158"/>
  </r>
  <r>
    <x v="14"/>
    <s v="Santa Fe"/>
    <n v="2017"/>
    <x v="2"/>
    <x v="1"/>
    <n v="290"/>
    <n v="6"/>
    <x v="1"/>
    <s v="all wheel drive"/>
    <n v="4"/>
    <s v="Crossover"/>
    <s v="Midsize"/>
    <s v="4dr SUV"/>
    <n v="22"/>
    <n v="17"/>
    <n v="1439"/>
    <x v="2134"/>
  </r>
  <r>
    <x v="14"/>
    <s v="Santa Fe"/>
    <n v="2017"/>
    <x v="2"/>
    <x v="1"/>
    <n v="290"/>
    <n v="6"/>
    <x v="1"/>
    <s v="front wheel drive"/>
    <n v="4"/>
    <s v="Crossover"/>
    <s v="Midsize"/>
    <s v="4dr SUV"/>
    <n v="23"/>
    <n v="17"/>
    <n v="1439"/>
    <x v="1473"/>
  </r>
  <r>
    <x v="14"/>
    <s v="Santa Fe"/>
    <n v="2017"/>
    <x v="2"/>
    <x v="1"/>
    <n v="290"/>
    <n v="6"/>
    <x v="1"/>
    <s v="all wheel drive"/>
    <n v="4"/>
    <s v="Crossover"/>
    <s v="Midsize"/>
    <s v="4dr SUV"/>
    <n v="22"/>
    <n v="17"/>
    <n v="1439"/>
    <x v="1530"/>
  </r>
  <r>
    <x v="14"/>
    <s v="Santa Fe"/>
    <n v="2017"/>
    <x v="2"/>
    <x v="1"/>
    <n v="290"/>
    <n v="6"/>
    <x v="1"/>
    <s v="front wheel drive"/>
    <n v="4"/>
    <s v="Crossover"/>
    <s v="Midsize"/>
    <s v="4dr SUV"/>
    <n v="23"/>
    <n v="17"/>
    <n v="1439"/>
    <x v="1285"/>
  </r>
  <r>
    <x v="7"/>
    <s v="Sorento"/>
    <n v="2016"/>
    <x v="1"/>
    <x v="1"/>
    <n v="290"/>
    <n v="6"/>
    <x v="1"/>
    <s v="all wheel drive"/>
    <n v="4"/>
    <s v="Crossover"/>
    <s v="Midsize"/>
    <s v="4dr SUV"/>
    <n v="23"/>
    <n v="17"/>
    <n v="1720"/>
    <x v="1235"/>
  </r>
  <r>
    <x v="7"/>
    <s v="Sorento"/>
    <n v="2016"/>
    <x v="1"/>
    <x v="1"/>
    <n v="290"/>
    <n v="6"/>
    <x v="1"/>
    <s v="all wheel drive"/>
    <n v="4"/>
    <s v="Crossover"/>
    <s v="Midsize"/>
    <s v="4dr SUV"/>
    <n v="23"/>
    <n v="17"/>
    <n v="1720"/>
    <x v="1574"/>
  </r>
  <r>
    <x v="7"/>
    <s v="Sorento"/>
    <n v="2017"/>
    <x v="2"/>
    <x v="1"/>
    <n v="290"/>
    <n v="6"/>
    <x v="1"/>
    <s v="all wheel drive"/>
    <n v="4"/>
    <s v="Crossover"/>
    <s v="Midsize"/>
    <s v="4dr SUV"/>
    <n v="23"/>
    <n v="17"/>
    <n v="1720"/>
    <x v="1350"/>
  </r>
  <r>
    <x v="7"/>
    <s v="Sorento"/>
    <n v="2017"/>
    <x v="2"/>
    <x v="1"/>
    <n v="290"/>
    <n v="6"/>
    <x v="1"/>
    <s v="all wheel drive"/>
    <n v="4"/>
    <s v="Crossover"/>
    <s v="Midsize"/>
    <s v="4dr SUV"/>
    <n v="23"/>
    <n v="17"/>
    <n v="1720"/>
    <x v="2081"/>
  </r>
  <r>
    <x v="12"/>
    <s v="LS 400"/>
    <n v="1998"/>
    <x v="26"/>
    <x v="1"/>
    <n v="290"/>
    <n v="8"/>
    <x v="1"/>
    <s v="rear wheel drive"/>
    <n v="4"/>
    <s v="Luxury"/>
    <s v="Midsize"/>
    <s v="Sedan"/>
    <n v="23"/>
    <n v="17"/>
    <n v="454"/>
    <x v="3793"/>
  </r>
  <r>
    <x v="12"/>
    <s v="SC 400"/>
    <n v="1998"/>
    <x v="26"/>
    <x v="1"/>
    <n v="290"/>
    <n v="8"/>
    <x v="1"/>
    <s v="rear wheel drive"/>
    <n v="2"/>
    <s v="Luxury,Performance"/>
    <s v="Midsize"/>
    <s v="Coupe"/>
    <n v="23"/>
    <n v="17"/>
    <n v="454"/>
    <x v="3794"/>
  </r>
  <r>
    <x v="3"/>
    <s v="Lancer Evolution"/>
    <n v="2013"/>
    <x v="3"/>
    <x v="2"/>
    <n v="291"/>
    <n v="4"/>
    <x v="2"/>
    <s v="all wheel drive"/>
    <n v="4"/>
    <s v="Factory Tuner,Performance"/>
    <s v="Compact"/>
    <s v="Sedan"/>
    <n v="22"/>
    <n v="17"/>
    <n v="436"/>
    <x v="1894"/>
  </r>
  <r>
    <x v="3"/>
    <s v="Lancer Evolution"/>
    <n v="2013"/>
    <x v="3"/>
    <x v="2"/>
    <n v="291"/>
    <n v="4"/>
    <x v="3"/>
    <s v="all wheel drive"/>
    <n v="4"/>
    <s v="Factory Tuner,Performance"/>
    <s v="Compact"/>
    <s v="Sedan"/>
    <n v="23"/>
    <n v="17"/>
    <n v="436"/>
    <x v="3661"/>
  </r>
  <r>
    <x v="3"/>
    <s v="Lancer Evolution"/>
    <n v="2014"/>
    <x v="4"/>
    <x v="2"/>
    <n v="291"/>
    <n v="4"/>
    <x v="2"/>
    <s v="all wheel drive"/>
    <n v="4"/>
    <s v="Factory Tuner,Performance"/>
    <s v="Compact"/>
    <s v="Sedan"/>
    <n v="22"/>
    <n v="17"/>
    <n v="436"/>
    <x v="2387"/>
  </r>
  <r>
    <x v="3"/>
    <s v="Lancer Evolution"/>
    <n v="2014"/>
    <x v="4"/>
    <x v="2"/>
    <n v="291"/>
    <n v="4"/>
    <x v="3"/>
    <s v="all wheel drive"/>
    <n v="4"/>
    <s v="Factory Tuner,Performance"/>
    <s v="Compact"/>
    <s v="Sedan"/>
    <n v="23"/>
    <n v="17"/>
    <n v="436"/>
    <x v="2386"/>
  </r>
  <r>
    <x v="3"/>
    <s v="Lancer Evolution"/>
    <n v="2015"/>
    <x v="0"/>
    <x v="2"/>
    <n v="291"/>
    <n v="4"/>
    <x v="3"/>
    <s v="all wheel drive"/>
    <n v="4"/>
    <s v="Factory Tuner,Performance"/>
    <s v="Compact"/>
    <s v="Sedan"/>
    <n v="23"/>
    <n v="17"/>
    <n v="436"/>
    <x v="3253"/>
  </r>
  <r>
    <x v="3"/>
    <s v="Lancer Evolution"/>
    <n v="2015"/>
    <x v="0"/>
    <x v="2"/>
    <n v="291"/>
    <n v="4"/>
    <x v="2"/>
    <s v="all wheel drive"/>
    <n v="4"/>
    <s v="Factory Tuner,Performance"/>
    <s v="Compact"/>
    <s v="Sedan"/>
    <n v="22"/>
    <n v="17"/>
    <n v="436"/>
    <x v="1570"/>
  </r>
  <r>
    <x v="2"/>
    <s v="Impala"/>
    <n v="2015"/>
    <x v="0"/>
    <x v="8"/>
    <n v="63"/>
    <n v="6"/>
    <x v="1"/>
    <s v="front wheel drive"/>
    <n v="4"/>
    <s v="Flex Fuel,Performance"/>
    <s v="Large"/>
    <s v="Sedan"/>
    <n v="25"/>
    <n v="17"/>
    <n v="1385"/>
    <x v="3795"/>
  </r>
  <r>
    <x v="2"/>
    <s v="Impala"/>
    <n v="2015"/>
    <x v="0"/>
    <x v="8"/>
    <n v="63"/>
    <n v="6"/>
    <x v="1"/>
    <s v="front wheel drive"/>
    <n v="4"/>
    <s v="Flex Fuel,Performance"/>
    <s v="Large"/>
    <s v="Sedan"/>
    <n v="25"/>
    <n v="17"/>
    <n v="1385"/>
    <x v="3796"/>
  </r>
  <r>
    <x v="2"/>
    <s v="Impala"/>
    <n v="2016"/>
    <x v="1"/>
    <x v="8"/>
    <n v="63"/>
    <n v="6"/>
    <x v="1"/>
    <s v="front wheel drive"/>
    <n v="4"/>
    <s v="Flex Fuel,Performance"/>
    <s v="Large"/>
    <s v="Sedan"/>
    <n v="25"/>
    <n v="17"/>
    <n v="1385"/>
    <x v="3797"/>
  </r>
  <r>
    <x v="2"/>
    <s v="Impala"/>
    <n v="2016"/>
    <x v="1"/>
    <x v="8"/>
    <n v="63"/>
    <n v="6"/>
    <x v="1"/>
    <s v="front wheel drive"/>
    <n v="4"/>
    <s v="Flex Fuel,Performance"/>
    <s v="Large"/>
    <s v="Sedan"/>
    <n v="25"/>
    <n v="17"/>
    <n v="1385"/>
    <x v="2821"/>
  </r>
  <r>
    <x v="2"/>
    <s v="Impala"/>
    <n v="2017"/>
    <x v="2"/>
    <x v="8"/>
    <n v="63"/>
    <n v="6"/>
    <x v="1"/>
    <s v="front wheel drive"/>
    <n v="4"/>
    <s v="Flex Fuel,Performance"/>
    <s v="Large"/>
    <s v="Sedan"/>
    <n v="25"/>
    <n v="17"/>
    <n v="1385"/>
    <x v="3798"/>
  </r>
  <r>
    <x v="2"/>
    <s v="Impala"/>
    <n v="2017"/>
    <x v="2"/>
    <x v="8"/>
    <n v="63"/>
    <n v="6"/>
    <x v="1"/>
    <s v="front wheel drive"/>
    <n v="4"/>
    <s v="Flex Fuel,Performance"/>
    <s v="Large"/>
    <s v="Sedan"/>
    <n v="25"/>
    <n v="17"/>
    <n v="1385"/>
    <x v="2834"/>
  </r>
  <r>
    <x v="21"/>
    <s v="G35"/>
    <n v="2007"/>
    <x v="25"/>
    <x v="2"/>
    <n v="293"/>
    <n v="6"/>
    <x v="3"/>
    <s v="rear wheel drive"/>
    <n v="2"/>
    <s v="Luxury,Performance"/>
    <s v="Midsize"/>
    <s v="Coupe"/>
    <n v="23"/>
    <n v="17"/>
    <n v="190"/>
    <x v="1302"/>
  </r>
  <r>
    <x v="21"/>
    <s v="EX35"/>
    <n v="2008"/>
    <x v="12"/>
    <x v="3"/>
    <n v="297"/>
    <n v="6"/>
    <x v="1"/>
    <s v="rear wheel drive"/>
    <n v="4"/>
    <s v="Crossover,Luxury"/>
    <s v="Midsize"/>
    <s v="4dr SUV"/>
    <n v="24"/>
    <n v="17"/>
    <n v="190"/>
    <x v="1300"/>
  </r>
  <r>
    <x v="21"/>
    <s v="EX35"/>
    <n v="2008"/>
    <x v="12"/>
    <x v="3"/>
    <n v="297"/>
    <n v="6"/>
    <x v="1"/>
    <s v="rear wheel drive"/>
    <n v="4"/>
    <s v="Crossover,Luxury"/>
    <s v="Midsize"/>
    <s v="4dr SUV"/>
    <n v="24"/>
    <n v="17"/>
    <n v="190"/>
    <x v="1474"/>
  </r>
  <r>
    <x v="21"/>
    <s v="EX35"/>
    <n v="2009"/>
    <x v="10"/>
    <x v="3"/>
    <n v="297"/>
    <n v="6"/>
    <x v="1"/>
    <s v="rear wheel drive"/>
    <n v="4"/>
    <s v="Crossover,Luxury"/>
    <s v="Midsize"/>
    <s v="4dr SUV"/>
    <n v="24"/>
    <n v="17"/>
    <n v="190"/>
    <x v="3269"/>
  </r>
  <r>
    <x v="21"/>
    <s v="EX35"/>
    <n v="2009"/>
    <x v="10"/>
    <x v="3"/>
    <n v="297"/>
    <n v="6"/>
    <x v="1"/>
    <s v="rear wheel drive"/>
    <n v="4"/>
    <s v="Crossover,Luxury"/>
    <s v="Midsize"/>
    <s v="4dr SUV"/>
    <n v="24"/>
    <n v="17"/>
    <n v="190"/>
    <x v="3103"/>
  </r>
  <r>
    <x v="21"/>
    <s v="EX35"/>
    <n v="2010"/>
    <x v="9"/>
    <x v="3"/>
    <n v="297"/>
    <n v="6"/>
    <x v="1"/>
    <s v="rear wheel drive"/>
    <n v="4"/>
    <s v="Crossover,Luxury"/>
    <s v="Midsize"/>
    <s v="4dr SUV"/>
    <n v="24"/>
    <n v="17"/>
    <n v="190"/>
    <x v="3103"/>
  </r>
  <r>
    <x v="21"/>
    <s v="EX35"/>
    <n v="2010"/>
    <x v="9"/>
    <x v="3"/>
    <n v="297"/>
    <n v="6"/>
    <x v="1"/>
    <s v="rear wheel drive"/>
    <n v="4"/>
    <s v="Crossover,Luxury"/>
    <s v="Midsize"/>
    <s v="4dr SUV"/>
    <n v="24"/>
    <n v="17"/>
    <n v="190"/>
    <x v="3269"/>
  </r>
  <r>
    <x v="21"/>
    <s v="EX"/>
    <n v="2011"/>
    <x v="6"/>
    <x v="3"/>
    <n v="297"/>
    <n v="6"/>
    <x v="1"/>
    <s v="rear wheel drive"/>
    <n v="4"/>
    <s v="Crossover,Luxury"/>
    <s v="Midsize"/>
    <s v="4dr SUV"/>
    <n v="24"/>
    <n v="17"/>
    <n v="190"/>
    <x v="3128"/>
  </r>
  <r>
    <x v="21"/>
    <s v="EX"/>
    <n v="2011"/>
    <x v="6"/>
    <x v="3"/>
    <n v="297"/>
    <n v="6"/>
    <x v="1"/>
    <s v="all wheel drive"/>
    <n v="4"/>
    <s v="Crossover,Luxury"/>
    <s v="Midsize"/>
    <s v="4dr SUV"/>
    <n v="24"/>
    <n v="17"/>
    <n v="190"/>
    <x v="1233"/>
  </r>
  <r>
    <x v="21"/>
    <s v="EX"/>
    <n v="2011"/>
    <x v="6"/>
    <x v="3"/>
    <n v="297"/>
    <n v="6"/>
    <x v="1"/>
    <s v="rear wheel drive"/>
    <n v="4"/>
    <s v="Crossover,Luxury,Performance"/>
    <s v="Midsize"/>
    <s v="4dr SUV"/>
    <n v="24"/>
    <n v="17"/>
    <n v="190"/>
    <x v="3387"/>
  </r>
  <r>
    <x v="21"/>
    <s v="EX"/>
    <n v="2011"/>
    <x v="6"/>
    <x v="3"/>
    <n v="297"/>
    <n v="6"/>
    <x v="1"/>
    <s v="all wheel drive"/>
    <n v="4"/>
    <s v="Crossover,Luxury,Performance"/>
    <s v="Midsize"/>
    <s v="4dr SUV"/>
    <n v="24"/>
    <n v="17"/>
    <n v="190"/>
    <x v="3799"/>
  </r>
  <r>
    <x v="21"/>
    <s v="EX"/>
    <n v="2012"/>
    <x v="5"/>
    <x v="3"/>
    <n v="297"/>
    <n v="6"/>
    <x v="1"/>
    <s v="rear wheel drive"/>
    <n v="4"/>
    <s v="Crossover,Luxury,Performance"/>
    <s v="Midsize"/>
    <s v="4dr SUV"/>
    <n v="24"/>
    <n v="17"/>
    <n v="190"/>
    <x v="155"/>
  </r>
  <r>
    <x v="21"/>
    <s v="EX"/>
    <n v="2012"/>
    <x v="5"/>
    <x v="3"/>
    <n v="297"/>
    <n v="6"/>
    <x v="1"/>
    <s v="all wheel drive"/>
    <n v="4"/>
    <s v="Crossover,Luxury"/>
    <s v="Midsize"/>
    <s v="4dr SUV"/>
    <n v="24"/>
    <n v="17"/>
    <n v="190"/>
    <x v="2771"/>
  </r>
  <r>
    <x v="21"/>
    <s v="EX"/>
    <n v="2012"/>
    <x v="5"/>
    <x v="3"/>
    <n v="297"/>
    <n v="6"/>
    <x v="1"/>
    <s v="rear wheel drive"/>
    <n v="4"/>
    <s v="Crossover,Luxury"/>
    <s v="Midsize"/>
    <s v="4dr SUV"/>
    <n v="24"/>
    <n v="17"/>
    <n v="190"/>
    <x v="2292"/>
  </r>
  <r>
    <x v="21"/>
    <s v="EX"/>
    <n v="2012"/>
    <x v="5"/>
    <x v="3"/>
    <n v="297"/>
    <n v="6"/>
    <x v="1"/>
    <s v="all wheel drive"/>
    <n v="4"/>
    <s v="Crossover,Luxury,Performance"/>
    <s v="Midsize"/>
    <s v="4dr SUV"/>
    <n v="24"/>
    <n v="17"/>
    <n v="190"/>
    <x v="1354"/>
  </r>
  <r>
    <x v="21"/>
    <s v="G35"/>
    <n v="2006"/>
    <x v="24"/>
    <x v="1"/>
    <n v="298"/>
    <n v="6"/>
    <x v="3"/>
    <s v="rear wheel drive"/>
    <n v="4"/>
    <s v="Luxury,High-Performance"/>
    <s v="Midsize"/>
    <s v="Sedan"/>
    <n v="24"/>
    <n v="17"/>
    <n v="190"/>
    <x v="907"/>
  </r>
  <r>
    <x v="21"/>
    <s v="G35"/>
    <n v="2006"/>
    <x v="24"/>
    <x v="1"/>
    <n v="298"/>
    <n v="6"/>
    <x v="3"/>
    <s v="rear wheel drive"/>
    <n v="2"/>
    <s v="Luxury,High-Performance"/>
    <s v="Midsize"/>
    <s v="Coupe"/>
    <n v="24"/>
    <n v="17"/>
    <n v="190"/>
    <x v="3103"/>
  </r>
  <r>
    <x v="15"/>
    <s v="RL"/>
    <n v="2011"/>
    <x v="6"/>
    <x v="2"/>
    <n v="300"/>
    <n v="6"/>
    <x v="1"/>
    <s v="all wheel drive"/>
    <n v="4"/>
    <s v="Luxury,Performance"/>
    <s v="Midsize"/>
    <s v="Sedan"/>
    <n v="24"/>
    <n v="17"/>
    <n v="204"/>
    <x v="1846"/>
  </r>
  <r>
    <x v="15"/>
    <s v="RL"/>
    <n v="2011"/>
    <x v="6"/>
    <x v="2"/>
    <n v="300"/>
    <n v="6"/>
    <x v="1"/>
    <s v="all wheel drive"/>
    <n v="4"/>
    <s v="Luxury,Performance"/>
    <s v="Midsize"/>
    <s v="Sedan"/>
    <n v="24"/>
    <n v="17"/>
    <n v="204"/>
    <x v="783"/>
  </r>
  <r>
    <x v="15"/>
    <s v="RL"/>
    <n v="2011"/>
    <x v="6"/>
    <x v="2"/>
    <n v="300"/>
    <n v="6"/>
    <x v="1"/>
    <s v="all wheel drive"/>
    <n v="4"/>
    <s v="Luxury,Performance"/>
    <s v="Midsize"/>
    <s v="Sedan"/>
    <n v="24"/>
    <n v="17"/>
    <n v="204"/>
    <x v="2483"/>
  </r>
  <r>
    <x v="15"/>
    <s v="RL"/>
    <n v="2012"/>
    <x v="5"/>
    <x v="2"/>
    <n v="300"/>
    <n v="6"/>
    <x v="1"/>
    <s v="all wheel drive"/>
    <n v="4"/>
    <s v="Luxury,Performance"/>
    <s v="Midsize"/>
    <s v="Sedan"/>
    <n v="24"/>
    <n v="17"/>
    <n v="204"/>
    <x v="3800"/>
  </r>
  <r>
    <x v="15"/>
    <s v="RL"/>
    <n v="2012"/>
    <x v="5"/>
    <x v="2"/>
    <n v="300"/>
    <n v="6"/>
    <x v="1"/>
    <s v="all wheel drive"/>
    <n v="4"/>
    <s v="Luxury,Performance"/>
    <s v="Midsize"/>
    <s v="Sedan"/>
    <n v="24"/>
    <n v="17"/>
    <n v="204"/>
    <x v="3801"/>
  </r>
  <r>
    <x v="15"/>
    <s v="RL"/>
    <n v="2012"/>
    <x v="5"/>
    <x v="2"/>
    <n v="300"/>
    <n v="6"/>
    <x v="1"/>
    <s v="all wheel drive"/>
    <n v="4"/>
    <s v="Luxury,Performance"/>
    <s v="Midsize"/>
    <s v="Sedan"/>
    <n v="24"/>
    <n v="17"/>
    <n v="204"/>
    <x v="3802"/>
  </r>
  <r>
    <x v="0"/>
    <s v="1 Series"/>
    <n v="2012"/>
    <x v="5"/>
    <x v="2"/>
    <n v="300"/>
    <n v="6"/>
    <x v="3"/>
    <s v="rear wheel drive"/>
    <n v="2"/>
    <s v="Luxury,Performance"/>
    <s v="Compact"/>
    <s v="Convertible"/>
    <n v="26"/>
    <n v="17"/>
    <n v="3916"/>
    <x v="2068"/>
  </r>
  <r>
    <x v="0"/>
    <s v="Z4"/>
    <n v="2015"/>
    <x v="0"/>
    <x v="2"/>
    <n v="300"/>
    <n v="6"/>
    <x v="2"/>
    <s v="rear wheel drive"/>
    <n v="2"/>
    <s v="Luxury,High-Performance"/>
    <s v="Compact"/>
    <s v="Convertible"/>
    <n v="24"/>
    <n v="17"/>
    <n v="3916"/>
    <x v="2475"/>
  </r>
  <r>
    <x v="0"/>
    <s v="Z4"/>
    <n v="2016"/>
    <x v="1"/>
    <x v="2"/>
    <n v="300"/>
    <n v="6"/>
    <x v="2"/>
    <s v="rear wheel drive"/>
    <n v="2"/>
    <s v="Luxury,High-Performance"/>
    <s v="Compact"/>
    <s v="Convertible"/>
    <n v="24"/>
    <n v="17"/>
    <n v="3916"/>
    <x v="3803"/>
  </r>
  <r>
    <x v="8"/>
    <s v="Mustang"/>
    <n v="2015"/>
    <x v="0"/>
    <x v="1"/>
    <n v="300"/>
    <n v="6"/>
    <x v="3"/>
    <s v="rear wheel drive"/>
    <n v="2"/>
    <s v="Performance"/>
    <s v="Midsize"/>
    <s v="Convertible"/>
    <n v="28"/>
    <n v="17"/>
    <n v="5657"/>
    <x v="1292"/>
  </r>
  <r>
    <x v="8"/>
    <s v="Mustang"/>
    <n v="2015"/>
    <x v="0"/>
    <x v="1"/>
    <n v="300"/>
    <n v="6"/>
    <x v="3"/>
    <s v="rear wheel drive"/>
    <n v="2"/>
    <s v="Performance"/>
    <s v="Midsize"/>
    <s v="Coupe"/>
    <n v="28"/>
    <n v="17"/>
    <n v="5657"/>
    <x v="239"/>
  </r>
  <r>
    <x v="8"/>
    <s v="Mustang"/>
    <n v="2016"/>
    <x v="1"/>
    <x v="1"/>
    <n v="300"/>
    <n v="6"/>
    <x v="3"/>
    <s v="rear wheel drive"/>
    <n v="2"/>
    <s v="Performance"/>
    <s v="Midsize"/>
    <s v="Coupe"/>
    <n v="28"/>
    <n v="17"/>
    <n v="5657"/>
    <x v="872"/>
  </r>
  <r>
    <x v="8"/>
    <s v="Mustang"/>
    <n v="2016"/>
    <x v="1"/>
    <x v="1"/>
    <n v="300"/>
    <n v="6"/>
    <x v="3"/>
    <s v="rear wheel drive"/>
    <n v="2"/>
    <s v="Performance"/>
    <s v="Midsize"/>
    <s v="Convertible"/>
    <n v="28"/>
    <n v="17"/>
    <n v="5657"/>
    <x v="208"/>
  </r>
  <r>
    <x v="34"/>
    <n v="45540"/>
    <n v="2011"/>
    <x v="6"/>
    <x v="3"/>
    <n v="300"/>
    <n v="6"/>
    <x v="1"/>
    <s v="all wheel drive"/>
    <n v="4"/>
    <s v="Luxury,Performance"/>
    <s v="Large"/>
    <s v="Sedan"/>
    <n v="27"/>
    <n v="17"/>
    <n v="376"/>
    <x v="3804"/>
  </r>
  <r>
    <x v="34"/>
    <n v="45540"/>
    <n v="2011"/>
    <x v="6"/>
    <x v="3"/>
    <n v="300"/>
    <n v="6"/>
    <x v="1"/>
    <s v="all wheel drive"/>
    <n v="4"/>
    <s v="Luxury,Performance"/>
    <s v="Large"/>
    <s v="Sedan"/>
    <n v="27"/>
    <n v="17"/>
    <n v="376"/>
    <x v="3805"/>
  </r>
  <r>
    <x v="26"/>
    <s v="XC60"/>
    <n v="2015"/>
    <x v="0"/>
    <x v="1"/>
    <n v="300"/>
    <n v="6"/>
    <x v="1"/>
    <s v="all wheel drive"/>
    <n v="4"/>
    <s v="Crossover,Luxury,Performance"/>
    <s v="Midsize"/>
    <s v="4dr SUV"/>
    <n v="24"/>
    <n v="17"/>
    <n v="870"/>
    <x v="1906"/>
  </r>
  <r>
    <x v="26"/>
    <s v="XC60"/>
    <n v="2015"/>
    <x v="0"/>
    <x v="1"/>
    <n v="300"/>
    <n v="6"/>
    <x v="1"/>
    <s v="all wheel drive"/>
    <n v="4"/>
    <s v="Crossover,Luxury,Performance"/>
    <s v="Midsize"/>
    <s v="4dr SUV"/>
    <n v="24"/>
    <n v="17"/>
    <n v="870"/>
    <x v="2471"/>
  </r>
  <r>
    <x v="26"/>
    <s v="XC60"/>
    <n v="2015"/>
    <x v="0"/>
    <x v="1"/>
    <n v="300"/>
    <n v="6"/>
    <x v="1"/>
    <s v="all wheel drive"/>
    <n v="4"/>
    <s v="Crossover,Luxury,Performance"/>
    <s v="Midsize"/>
    <s v="4dr SUV"/>
    <n v="24"/>
    <n v="17"/>
    <n v="870"/>
    <x v="1543"/>
  </r>
  <r>
    <x v="26"/>
    <s v="XC60"/>
    <n v="2015"/>
    <x v="0"/>
    <x v="1"/>
    <n v="300"/>
    <n v="6"/>
    <x v="1"/>
    <s v="all wheel drive"/>
    <n v="4"/>
    <s v="Crossover,Luxury,Performance"/>
    <s v="Midsize"/>
    <s v="4dr SUV"/>
    <n v="24"/>
    <n v="17"/>
    <n v="870"/>
    <x v="1548"/>
  </r>
  <r>
    <x v="26"/>
    <s v="XC60"/>
    <n v="2015"/>
    <x v="0"/>
    <x v="1"/>
    <n v="300"/>
    <n v="6"/>
    <x v="1"/>
    <s v="all wheel drive"/>
    <n v="4"/>
    <s v="Crossover,Luxury,Performance"/>
    <s v="Midsize"/>
    <s v="4dr SUV"/>
    <n v="24"/>
    <n v="17"/>
    <n v="870"/>
    <x v="1554"/>
  </r>
  <r>
    <x v="26"/>
    <s v="XC60"/>
    <n v="2015"/>
    <x v="0"/>
    <x v="1"/>
    <n v="300"/>
    <n v="6"/>
    <x v="1"/>
    <s v="all wheel drive"/>
    <n v="4"/>
    <s v="Crossover,Luxury,Performance"/>
    <s v="Midsize"/>
    <s v="4dr SUV"/>
    <n v="24"/>
    <n v="17"/>
    <n v="870"/>
    <x v="1822"/>
  </r>
  <r>
    <x v="26"/>
    <s v="XC60"/>
    <n v="2015"/>
    <x v="0"/>
    <x v="1"/>
    <n v="300"/>
    <n v="6"/>
    <x v="1"/>
    <s v="all wheel drive"/>
    <n v="4"/>
    <s v="Crossover,Luxury,Performance"/>
    <s v="Midsize"/>
    <s v="4dr SUV"/>
    <n v="24"/>
    <n v="17"/>
    <n v="870"/>
    <x v="635"/>
  </r>
  <r>
    <x v="26"/>
    <s v="XC60"/>
    <n v="2016"/>
    <x v="1"/>
    <x v="1"/>
    <n v="300"/>
    <n v="6"/>
    <x v="1"/>
    <s v="all wheel drive"/>
    <n v="4"/>
    <s v="Crossover,Luxury,Performance"/>
    <s v="Midsize"/>
    <s v="4dr SUV"/>
    <n v="23"/>
    <n v="17"/>
    <n v="870"/>
    <x v="1548"/>
  </r>
  <r>
    <x v="26"/>
    <s v="XC60"/>
    <n v="2016"/>
    <x v="1"/>
    <x v="1"/>
    <n v="300"/>
    <n v="6"/>
    <x v="1"/>
    <s v="all wheel drive"/>
    <n v="4"/>
    <s v="Crossover,Luxury,Performance"/>
    <s v="Midsize"/>
    <s v="4dr SUV"/>
    <n v="23"/>
    <n v="17"/>
    <n v="870"/>
    <x v="635"/>
  </r>
  <r>
    <x v="26"/>
    <s v="XC70"/>
    <n v="2014"/>
    <x v="4"/>
    <x v="1"/>
    <n v="300"/>
    <n v="6"/>
    <x v="1"/>
    <s v="all wheel drive"/>
    <n v="4"/>
    <s v="Crossover,Luxury"/>
    <s v="Midsize"/>
    <s v="Wagon"/>
    <n v="24"/>
    <n v="17"/>
    <n v="870"/>
    <x v="1353"/>
  </r>
  <r>
    <x v="26"/>
    <s v="XC70"/>
    <n v="2015"/>
    <x v="0"/>
    <x v="1"/>
    <n v="300"/>
    <n v="6"/>
    <x v="1"/>
    <s v="all wheel drive"/>
    <n v="4"/>
    <s v="Crossover,Luxury"/>
    <s v="Midsize"/>
    <s v="Wagon"/>
    <n v="24"/>
    <n v="17"/>
    <n v="870"/>
    <x v="299"/>
  </r>
  <r>
    <x v="26"/>
    <s v="XC70"/>
    <n v="2015"/>
    <x v="0"/>
    <x v="1"/>
    <n v="300"/>
    <n v="6"/>
    <x v="1"/>
    <s v="all wheel drive"/>
    <n v="4"/>
    <s v="Crossover,Luxury"/>
    <s v="Midsize"/>
    <s v="Wagon"/>
    <n v="24"/>
    <n v="17"/>
    <n v="870"/>
    <x v="2077"/>
  </r>
  <r>
    <x v="31"/>
    <s v="STS"/>
    <n v="2009"/>
    <x v="10"/>
    <x v="1"/>
    <n v="302"/>
    <n v="6"/>
    <x v="1"/>
    <s v="rear wheel drive"/>
    <n v="4"/>
    <s v="Luxury,Performance"/>
    <s v="Large"/>
    <s v="Sedan"/>
    <n v="26"/>
    <n v="17"/>
    <n v="1624"/>
    <x v="3304"/>
  </r>
  <r>
    <x v="10"/>
    <s v="GLE-Class"/>
    <n v="2016"/>
    <x v="1"/>
    <x v="2"/>
    <n v="302"/>
    <n v="6"/>
    <x v="1"/>
    <s v="all wheel drive"/>
    <n v="4"/>
    <s v="Crossover,Luxury"/>
    <s v="Midsize"/>
    <s v="4dr SUV"/>
    <n v="22"/>
    <n v="17"/>
    <n v="617"/>
    <x v="3806"/>
  </r>
  <r>
    <x v="10"/>
    <s v="M-Class"/>
    <n v="2014"/>
    <x v="4"/>
    <x v="2"/>
    <n v="302"/>
    <n v="6"/>
    <x v="1"/>
    <s v="all wheel drive"/>
    <n v="4"/>
    <s v="Crossover,Luxury"/>
    <s v="Midsize"/>
    <s v="4dr SUV"/>
    <n v="22"/>
    <n v="17"/>
    <n v="617"/>
    <x v="3807"/>
  </r>
  <r>
    <x v="10"/>
    <s v="M-Class"/>
    <n v="2015"/>
    <x v="0"/>
    <x v="2"/>
    <n v="302"/>
    <n v="6"/>
    <x v="1"/>
    <s v="all wheel drive"/>
    <n v="4"/>
    <s v="Crossover,Luxury"/>
    <s v="Midsize"/>
    <s v="4dr SUV"/>
    <n v="22"/>
    <n v="17"/>
    <n v="617"/>
    <x v="2185"/>
  </r>
  <r>
    <x v="21"/>
    <s v="M35"/>
    <n v="2009"/>
    <x v="10"/>
    <x v="3"/>
    <n v="303"/>
    <n v="6"/>
    <x v="1"/>
    <s v="rear wheel drive"/>
    <n v="4"/>
    <s v="Luxury,Performance"/>
    <s v="Large"/>
    <s v="Sedan"/>
    <n v="25"/>
    <n v="17"/>
    <n v="190"/>
    <x v="1911"/>
  </r>
  <r>
    <x v="21"/>
    <s v="M35"/>
    <n v="2010"/>
    <x v="9"/>
    <x v="3"/>
    <n v="303"/>
    <n v="6"/>
    <x v="1"/>
    <s v="rear wheel drive"/>
    <n v="4"/>
    <s v="Luxury,Performance"/>
    <s v="Large"/>
    <s v="Sedan"/>
    <n v="25"/>
    <n v="17"/>
    <n v="190"/>
    <x v="1911"/>
  </r>
  <r>
    <x v="13"/>
    <s v="MKT"/>
    <n v="2015"/>
    <x v="0"/>
    <x v="1"/>
    <n v="303"/>
    <n v="6"/>
    <x v="1"/>
    <s v="front wheel drive"/>
    <n v="4"/>
    <s v="Crossover,Luxury"/>
    <s v="Large"/>
    <s v="Wagon"/>
    <n v="25"/>
    <n v="17"/>
    <n v="61"/>
    <x v="2562"/>
  </r>
  <r>
    <x v="13"/>
    <s v="MKX"/>
    <n v="2016"/>
    <x v="1"/>
    <x v="1"/>
    <n v="303"/>
    <n v="6"/>
    <x v="1"/>
    <s v="all wheel drive"/>
    <n v="4"/>
    <s v="Crossover,Luxury"/>
    <s v="Midsize"/>
    <s v="4dr SUV"/>
    <n v="26"/>
    <n v="17"/>
    <n v="61"/>
    <x v="3808"/>
  </r>
  <r>
    <x v="13"/>
    <s v="MKX"/>
    <n v="2016"/>
    <x v="1"/>
    <x v="1"/>
    <n v="303"/>
    <n v="6"/>
    <x v="1"/>
    <s v="all wheel drive"/>
    <n v="4"/>
    <s v="Crossover,Luxury"/>
    <s v="Midsize"/>
    <s v="4dr SUV"/>
    <n v="26"/>
    <n v="17"/>
    <n v="61"/>
    <x v="3809"/>
  </r>
  <r>
    <x v="13"/>
    <s v="MKX"/>
    <n v="2016"/>
    <x v="1"/>
    <x v="1"/>
    <n v="303"/>
    <n v="6"/>
    <x v="1"/>
    <s v="front wheel drive"/>
    <n v="4"/>
    <s v="Crossover,Luxury"/>
    <s v="Midsize"/>
    <s v="4dr SUV"/>
    <n v="26"/>
    <n v="17"/>
    <n v="61"/>
    <x v="3810"/>
  </r>
  <r>
    <x v="13"/>
    <s v="MKX"/>
    <n v="2016"/>
    <x v="1"/>
    <x v="1"/>
    <n v="303"/>
    <n v="6"/>
    <x v="1"/>
    <s v="front wheel drive"/>
    <n v="4"/>
    <s v="Crossover,Luxury"/>
    <s v="Midsize"/>
    <s v="4dr SUV"/>
    <n v="26"/>
    <n v="17"/>
    <n v="61"/>
    <x v="3811"/>
  </r>
  <r>
    <x v="13"/>
    <s v="MKX"/>
    <n v="2016"/>
    <x v="1"/>
    <x v="1"/>
    <n v="303"/>
    <n v="6"/>
    <x v="1"/>
    <s v="all wheel drive"/>
    <n v="4"/>
    <s v="Crossover,Luxury"/>
    <s v="Midsize"/>
    <s v="4dr SUV"/>
    <n v="26"/>
    <n v="17"/>
    <n v="61"/>
    <x v="3812"/>
  </r>
  <r>
    <x v="13"/>
    <s v="MKX"/>
    <n v="2016"/>
    <x v="1"/>
    <x v="1"/>
    <n v="303"/>
    <n v="6"/>
    <x v="1"/>
    <s v="front wheel drive"/>
    <n v="4"/>
    <s v="Crossover,Luxury"/>
    <s v="Midsize"/>
    <s v="4dr SUV"/>
    <n v="26"/>
    <n v="17"/>
    <n v="61"/>
    <x v="3813"/>
  </r>
  <r>
    <x v="13"/>
    <s v="MKX"/>
    <n v="2016"/>
    <x v="1"/>
    <x v="1"/>
    <n v="303"/>
    <n v="6"/>
    <x v="1"/>
    <s v="all wheel drive"/>
    <n v="4"/>
    <s v="Crossover,Luxury"/>
    <s v="Midsize"/>
    <s v="4dr SUV"/>
    <n v="26"/>
    <n v="17"/>
    <n v="61"/>
    <x v="3814"/>
  </r>
  <r>
    <x v="13"/>
    <s v="MKX"/>
    <n v="2016"/>
    <x v="1"/>
    <x v="1"/>
    <n v="303"/>
    <n v="6"/>
    <x v="1"/>
    <s v="front wheel drive"/>
    <n v="4"/>
    <s v="Crossover,Luxury"/>
    <s v="Midsize"/>
    <s v="4dr SUV"/>
    <n v="26"/>
    <n v="17"/>
    <n v="61"/>
    <x v="1543"/>
  </r>
  <r>
    <x v="13"/>
    <s v="MKX"/>
    <n v="2017"/>
    <x v="2"/>
    <x v="1"/>
    <n v="303"/>
    <n v="6"/>
    <x v="1"/>
    <s v="front wheel drive"/>
    <n v="4"/>
    <s v="Crossover,Luxury"/>
    <s v="Midsize"/>
    <s v="4dr SUV"/>
    <n v="25"/>
    <n v="17"/>
    <n v="61"/>
    <x v="3811"/>
  </r>
  <r>
    <x v="13"/>
    <s v="MKX"/>
    <n v="2017"/>
    <x v="2"/>
    <x v="1"/>
    <n v="303"/>
    <n v="6"/>
    <x v="1"/>
    <s v="front wheel drive"/>
    <n v="4"/>
    <s v="Crossover,Luxury"/>
    <s v="Midsize"/>
    <s v="4dr SUV"/>
    <n v="25"/>
    <n v="17"/>
    <n v="61"/>
    <x v="2116"/>
  </r>
  <r>
    <x v="13"/>
    <s v="MKX"/>
    <n v="2017"/>
    <x v="2"/>
    <x v="1"/>
    <n v="303"/>
    <n v="6"/>
    <x v="1"/>
    <s v="front wheel drive"/>
    <n v="4"/>
    <s v="Crossover,Luxury"/>
    <s v="Midsize"/>
    <s v="4dr SUV"/>
    <n v="25"/>
    <n v="17"/>
    <n v="61"/>
    <x v="3810"/>
  </r>
  <r>
    <x v="13"/>
    <s v="MKX"/>
    <n v="2017"/>
    <x v="2"/>
    <x v="1"/>
    <n v="303"/>
    <n v="6"/>
    <x v="1"/>
    <s v="front wheel drive"/>
    <n v="4"/>
    <s v="Crossover,Luxury"/>
    <s v="Midsize"/>
    <s v="4dr SUV"/>
    <n v="25"/>
    <n v="17"/>
    <n v="61"/>
    <x v="1543"/>
  </r>
  <r>
    <x v="3"/>
    <s v="Lancer Evolution"/>
    <n v="2015"/>
    <x v="0"/>
    <x v="2"/>
    <n v="303"/>
    <n v="4"/>
    <x v="3"/>
    <s v="all wheel drive"/>
    <n v="4"/>
    <s v="Factory Tuner,High-Performance"/>
    <s v="Compact"/>
    <s v="Sedan"/>
    <n v="23"/>
    <n v="17"/>
    <n v="436"/>
    <x v="1888"/>
  </r>
  <r>
    <x v="24"/>
    <s v="LaCrosse"/>
    <n v="2015"/>
    <x v="0"/>
    <x v="6"/>
    <n v="304"/>
    <n v="6"/>
    <x v="1"/>
    <s v="all wheel drive"/>
    <n v="4"/>
    <s v="Flex Fuel,Performance"/>
    <s v="Large"/>
    <s v="Sedan"/>
    <n v="26"/>
    <n v="17"/>
    <n v="155"/>
    <x v="928"/>
  </r>
  <r>
    <x v="24"/>
    <s v="LaCrosse"/>
    <n v="2015"/>
    <x v="0"/>
    <x v="6"/>
    <n v="304"/>
    <n v="6"/>
    <x v="1"/>
    <s v="all wheel drive"/>
    <n v="4"/>
    <s v="Flex Fuel,Performance"/>
    <s v="Large"/>
    <s v="Sedan"/>
    <n v="26"/>
    <n v="17"/>
    <n v="155"/>
    <x v="2111"/>
  </r>
  <r>
    <x v="24"/>
    <s v="LaCrosse"/>
    <n v="2016"/>
    <x v="1"/>
    <x v="6"/>
    <n v="304"/>
    <n v="6"/>
    <x v="1"/>
    <s v="all wheel drive"/>
    <n v="4"/>
    <s v="Flex Fuel,Performance"/>
    <s v="Large"/>
    <s v="Sedan"/>
    <n v="26"/>
    <n v="17"/>
    <n v="155"/>
    <x v="3365"/>
  </r>
  <r>
    <x v="24"/>
    <s v="LaCrosse"/>
    <n v="2016"/>
    <x v="1"/>
    <x v="6"/>
    <n v="304"/>
    <n v="6"/>
    <x v="1"/>
    <s v="all wheel drive"/>
    <n v="4"/>
    <s v="Flex Fuel,Performance"/>
    <s v="Large"/>
    <s v="Sedan"/>
    <n v="26"/>
    <n v="17"/>
    <n v="155"/>
    <x v="3815"/>
  </r>
  <r>
    <x v="31"/>
    <s v="XTS"/>
    <n v="2015"/>
    <x v="0"/>
    <x v="1"/>
    <n v="304"/>
    <n v="6"/>
    <x v="1"/>
    <s v="all wheel drive"/>
    <n v="4"/>
    <s v="Luxury,Performance"/>
    <s v="Large"/>
    <s v="Sedan"/>
    <n v="26"/>
    <n v="17"/>
    <n v="1624"/>
    <x v="3816"/>
  </r>
  <r>
    <x v="31"/>
    <s v="XTS"/>
    <n v="2015"/>
    <x v="0"/>
    <x v="1"/>
    <n v="304"/>
    <n v="6"/>
    <x v="1"/>
    <s v="all wheel drive"/>
    <n v="4"/>
    <s v="Luxury,Performance"/>
    <s v="Large"/>
    <s v="Sedan"/>
    <n v="26"/>
    <n v="17"/>
    <n v="1624"/>
    <x v="2470"/>
  </r>
  <r>
    <x v="31"/>
    <s v="XTS"/>
    <n v="2015"/>
    <x v="0"/>
    <x v="1"/>
    <n v="304"/>
    <n v="6"/>
    <x v="1"/>
    <s v="all wheel drive"/>
    <n v="4"/>
    <s v="Luxury,Performance"/>
    <s v="Large"/>
    <s v="Sedan"/>
    <n v="26"/>
    <n v="17"/>
    <n v="1624"/>
    <x v="2076"/>
  </r>
  <r>
    <x v="31"/>
    <s v="XTS"/>
    <n v="2016"/>
    <x v="1"/>
    <x v="1"/>
    <n v="304"/>
    <n v="6"/>
    <x v="1"/>
    <s v="all wheel drive"/>
    <n v="4"/>
    <s v="Luxury,Performance"/>
    <s v="Large"/>
    <s v="Sedan"/>
    <n v="26"/>
    <n v="17"/>
    <n v="1624"/>
    <x v="3817"/>
  </r>
  <r>
    <x v="31"/>
    <s v="XTS"/>
    <n v="2016"/>
    <x v="1"/>
    <x v="1"/>
    <n v="304"/>
    <n v="6"/>
    <x v="1"/>
    <s v="all wheel drive"/>
    <n v="4"/>
    <s v="Luxury,Performance"/>
    <s v="Large"/>
    <s v="Sedan"/>
    <n v="26"/>
    <n v="17"/>
    <n v="1624"/>
    <x v="1845"/>
  </r>
  <r>
    <x v="31"/>
    <s v="XTS"/>
    <n v="2016"/>
    <x v="1"/>
    <x v="1"/>
    <n v="304"/>
    <n v="6"/>
    <x v="1"/>
    <s v="all wheel drive"/>
    <n v="4"/>
    <s v="Luxury,Performance"/>
    <s v="Large"/>
    <s v="Sedan"/>
    <n v="26"/>
    <n v="17"/>
    <n v="1624"/>
    <x v="3818"/>
  </r>
  <r>
    <x v="31"/>
    <s v="XTS"/>
    <n v="2017"/>
    <x v="2"/>
    <x v="1"/>
    <n v="304"/>
    <n v="6"/>
    <x v="1"/>
    <s v="all wheel drive"/>
    <n v="4"/>
    <s v="Luxury,Performance"/>
    <s v="Large"/>
    <s v="Sedan"/>
    <n v="26"/>
    <n v="17"/>
    <n v="1624"/>
    <x v="3819"/>
  </r>
  <r>
    <x v="31"/>
    <s v="XTS"/>
    <n v="2017"/>
    <x v="2"/>
    <x v="1"/>
    <n v="304"/>
    <n v="6"/>
    <x v="1"/>
    <s v="all wheel drive"/>
    <n v="4"/>
    <s v="Luxury,Performance"/>
    <s v="Large"/>
    <s v="Sedan"/>
    <n v="26"/>
    <n v="17"/>
    <n v="1624"/>
    <x v="3820"/>
  </r>
  <r>
    <x v="31"/>
    <s v="XTS"/>
    <n v="2017"/>
    <x v="2"/>
    <x v="1"/>
    <n v="304"/>
    <n v="6"/>
    <x v="1"/>
    <s v="all wheel drive"/>
    <n v="4"/>
    <s v="Luxury,Performance"/>
    <s v="Large"/>
    <s v="Sedan"/>
    <n v="26"/>
    <n v="17"/>
    <n v="1624"/>
    <x v="3821"/>
  </r>
  <r>
    <x v="15"/>
    <s v="TL"/>
    <n v="2012"/>
    <x v="5"/>
    <x v="2"/>
    <n v="305"/>
    <n v="6"/>
    <x v="3"/>
    <s v="all wheel drive"/>
    <n v="4"/>
    <s v="Luxury,Performance"/>
    <s v="Midsize"/>
    <s v="Sedan"/>
    <n v="25"/>
    <n v="17"/>
    <n v="204"/>
    <x v="3326"/>
  </r>
  <r>
    <x v="15"/>
    <s v="TL"/>
    <n v="2013"/>
    <x v="3"/>
    <x v="3"/>
    <n v="305"/>
    <n v="6"/>
    <x v="3"/>
    <s v="all wheel drive"/>
    <n v="4"/>
    <s v="Luxury,Performance"/>
    <s v="Midsize"/>
    <s v="Sedan"/>
    <n v="25"/>
    <n v="17"/>
    <n v="204"/>
    <x v="3329"/>
  </r>
  <r>
    <x v="15"/>
    <s v="TL"/>
    <n v="2014"/>
    <x v="4"/>
    <x v="3"/>
    <n v="305"/>
    <n v="6"/>
    <x v="3"/>
    <s v="all wheel drive"/>
    <n v="4"/>
    <s v="Luxury,Performance"/>
    <s v="Midsize"/>
    <s v="Sedan"/>
    <n v="25"/>
    <n v="17"/>
    <n v="204"/>
    <x v="3332"/>
  </r>
  <r>
    <x v="2"/>
    <s v="Colorado"/>
    <n v="2015"/>
    <x v="0"/>
    <x v="1"/>
    <n v="305"/>
    <n v="6"/>
    <x v="1"/>
    <s v="four wheel drive"/>
    <n v="4"/>
    <s v="N/A"/>
    <s v="Compact"/>
    <s v="Crew Cab Pickup"/>
    <n v="24"/>
    <n v="17"/>
    <n v="1385"/>
    <x v="79"/>
  </r>
  <r>
    <x v="2"/>
    <s v="Colorado"/>
    <n v="2015"/>
    <x v="0"/>
    <x v="1"/>
    <n v="305"/>
    <n v="6"/>
    <x v="1"/>
    <s v="four wheel drive"/>
    <n v="4"/>
    <s v="N/A"/>
    <s v="Compact"/>
    <s v="Crew Cab Pickup"/>
    <n v="24"/>
    <n v="17"/>
    <n v="1385"/>
    <x v="3822"/>
  </r>
  <r>
    <x v="2"/>
    <s v="Colorado"/>
    <n v="2015"/>
    <x v="0"/>
    <x v="1"/>
    <n v="305"/>
    <n v="6"/>
    <x v="1"/>
    <s v="four wheel drive"/>
    <n v="4"/>
    <s v="N/A"/>
    <s v="Compact"/>
    <s v="Crew Cab Pickup"/>
    <n v="24"/>
    <n v="17"/>
    <n v="1385"/>
    <x v="3069"/>
  </r>
  <r>
    <x v="2"/>
    <s v="Colorado"/>
    <n v="2015"/>
    <x v="0"/>
    <x v="1"/>
    <n v="305"/>
    <n v="6"/>
    <x v="1"/>
    <s v="four wheel drive"/>
    <n v="4"/>
    <s v="N/A"/>
    <s v="Compact"/>
    <s v="Crew Cab Pickup"/>
    <n v="24"/>
    <n v="17"/>
    <n v="1385"/>
    <x v="3071"/>
  </r>
  <r>
    <x v="2"/>
    <s v="Colorado"/>
    <n v="2015"/>
    <x v="0"/>
    <x v="1"/>
    <n v="305"/>
    <n v="6"/>
    <x v="1"/>
    <s v="four wheel drive"/>
    <n v="4"/>
    <s v="N/A"/>
    <s v="Compact"/>
    <s v="Crew Cab Pickup"/>
    <n v="24"/>
    <n v="17"/>
    <n v="1385"/>
    <x v="2098"/>
  </r>
  <r>
    <x v="2"/>
    <s v="Colorado"/>
    <n v="2015"/>
    <x v="0"/>
    <x v="1"/>
    <n v="305"/>
    <n v="6"/>
    <x v="1"/>
    <s v="four wheel drive"/>
    <n v="4"/>
    <s v="N/A"/>
    <s v="Compact"/>
    <s v="Crew Cab Pickup"/>
    <n v="24"/>
    <n v="17"/>
    <n v="1385"/>
    <x v="3823"/>
  </r>
  <r>
    <x v="2"/>
    <s v="Colorado"/>
    <n v="2016"/>
    <x v="1"/>
    <x v="1"/>
    <n v="305"/>
    <n v="6"/>
    <x v="1"/>
    <s v="four wheel drive"/>
    <n v="4"/>
    <s v="Diesel"/>
    <s v="Compact"/>
    <s v="Crew Cab Pickup"/>
    <n v="24"/>
    <n v="17"/>
    <n v="1385"/>
    <x v="1686"/>
  </r>
  <r>
    <x v="2"/>
    <s v="Colorado"/>
    <n v="2016"/>
    <x v="1"/>
    <x v="1"/>
    <n v="305"/>
    <n v="6"/>
    <x v="1"/>
    <s v="four wheel drive"/>
    <n v="4"/>
    <s v="Diesel"/>
    <s v="Compact"/>
    <s v="Crew Cab Pickup"/>
    <n v="24"/>
    <n v="17"/>
    <n v="1385"/>
    <x v="881"/>
  </r>
  <r>
    <x v="2"/>
    <s v="Colorado"/>
    <n v="2016"/>
    <x v="1"/>
    <x v="1"/>
    <n v="305"/>
    <n v="6"/>
    <x v="1"/>
    <s v="four wheel drive"/>
    <n v="4"/>
    <s v="Diesel"/>
    <s v="Compact"/>
    <s v="Crew Cab Pickup"/>
    <n v="24"/>
    <n v="17"/>
    <n v="1385"/>
    <x v="2138"/>
  </r>
  <r>
    <x v="2"/>
    <s v="Colorado"/>
    <n v="2016"/>
    <x v="1"/>
    <x v="1"/>
    <n v="305"/>
    <n v="6"/>
    <x v="1"/>
    <s v="four wheel drive"/>
    <n v="4"/>
    <s v="Diesel"/>
    <s v="Compact"/>
    <s v="Crew Cab Pickup"/>
    <n v="24"/>
    <n v="17"/>
    <n v="1385"/>
    <x v="3824"/>
  </r>
  <r>
    <x v="2"/>
    <s v="Colorado"/>
    <n v="2016"/>
    <x v="1"/>
    <x v="1"/>
    <n v="305"/>
    <n v="6"/>
    <x v="1"/>
    <s v="four wheel drive"/>
    <n v="4"/>
    <s v="Diesel"/>
    <s v="Compact"/>
    <s v="Crew Cab Pickup"/>
    <n v="24"/>
    <n v="17"/>
    <n v="1385"/>
    <x v="3825"/>
  </r>
  <r>
    <x v="2"/>
    <s v="Colorado"/>
    <n v="2016"/>
    <x v="1"/>
    <x v="1"/>
    <n v="305"/>
    <n v="6"/>
    <x v="1"/>
    <s v="four wheel drive"/>
    <n v="4"/>
    <s v="Diesel"/>
    <s v="Compact"/>
    <s v="Crew Cab Pickup"/>
    <n v="24"/>
    <n v="17"/>
    <n v="1385"/>
    <x v="2416"/>
  </r>
  <r>
    <x v="30"/>
    <s v="Canyon"/>
    <n v="2015"/>
    <x v="0"/>
    <x v="1"/>
    <n v="305"/>
    <n v="6"/>
    <x v="1"/>
    <s v="four wheel drive"/>
    <n v="4"/>
    <s v="N/A"/>
    <s v="Compact"/>
    <s v="Crew Cab Pickup"/>
    <n v="24"/>
    <n v="17"/>
    <n v="549"/>
    <x v="159"/>
  </r>
  <r>
    <x v="30"/>
    <s v="Canyon"/>
    <n v="2015"/>
    <x v="0"/>
    <x v="1"/>
    <n v="305"/>
    <n v="6"/>
    <x v="1"/>
    <s v="four wheel drive"/>
    <n v="4"/>
    <s v="N/A"/>
    <s v="Compact"/>
    <s v="Crew Cab Pickup"/>
    <n v="24"/>
    <n v="17"/>
    <n v="549"/>
    <x v="2104"/>
  </r>
  <r>
    <x v="30"/>
    <s v="Canyon"/>
    <n v="2015"/>
    <x v="0"/>
    <x v="1"/>
    <n v="305"/>
    <n v="6"/>
    <x v="1"/>
    <s v="four wheel drive"/>
    <n v="4"/>
    <s v="N/A"/>
    <s v="Compact"/>
    <s v="Crew Cab Pickup"/>
    <n v="24"/>
    <n v="17"/>
    <n v="549"/>
    <x v="3826"/>
  </r>
  <r>
    <x v="30"/>
    <s v="Canyon"/>
    <n v="2015"/>
    <x v="0"/>
    <x v="1"/>
    <n v="305"/>
    <n v="6"/>
    <x v="1"/>
    <s v="four wheel drive"/>
    <n v="4"/>
    <s v="N/A"/>
    <s v="Compact"/>
    <s v="Crew Cab Pickup"/>
    <n v="24"/>
    <n v="17"/>
    <n v="549"/>
    <x v="3674"/>
  </r>
  <r>
    <x v="30"/>
    <s v="Canyon"/>
    <n v="2016"/>
    <x v="1"/>
    <x v="1"/>
    <n v="305"/>
    <n v="6"/>
    <x v="1"/>
    <s v="four wheel drive"/>
    <n v="4"/>
    <s v="Diesel"/>
    <s v="Compact"/>
    <s v="Crew Cab Pickup"/>
    <n v="24"/>
    <n v="17"/>
    <n v="549"/>
    <x v="12"/>
  </r>
  <r>
    <x v="30"/>
    <s v="Canyon"/>
    <n v="2016"/>
    <x v="1"/>
    <x v="1"/>
    <n v="305"/>
    <n v="6"/>
    <x v="1"/>
    <s v="four wheel drive"/>
    <n v="4"/>
    <s v="Diesel"/>
    <s v="Compact"/>
    <s v="Crew Cab Pickup"/>
    <n v="24"/>
    <n v="17"/>
    <n v="549"/>
    <x v="3827"/>
  </r>
  <r>
    <x v="30"/>
    <s v="Canyon"/>
    <n v="2016"/>
    <x v="1"/>
    <x v="1"/>
    <n v="305"/>
    <n v="6"/>
    <x v="1"/>
    <s v="four wheel drive"/>
    <n v="4"/>
    <s v="Diesel"/>
    <s v="Compact"/>
    <s v="Crew Cab Pickup"/>
    <n v="24"/>
    <n v="17"/>
    <n v="549"/>
    <x v="3564"/>
  </r>
  <r>
    <x v="30"/>
    <s v="Canyon"/>
    <n v="2016"/>
    <x v="1"/>
    <x v="1"/>
    <n v="305"/>
    <n v="6"/>
    <x v="1"/>
    <s v="four wheel drive"/>
    <n v="4"/>
    <s v="N/A"/>
    <s v="Compact"/>
    <s v="Extended Cab Pickup"/>
    <n v="24"/>
    <n v="17"/>
    <n v="549"/>
    <x v="3828"/>
  </r>
  <r>
    <x v="30"/>
    <s v="Canyon"/>
    <n v="2016"/>
    <x v="1"/>
    <x v="1"/>
    <n v="305"/>
    <n v="6"/>
    <x v="1"/>
    <s v="four wheel drive"/>
    <n v="4"/>
    <s v="Diesel"/>
    <s v="Compact"/>
    <s v="Crew Cab Pickup"/>
    <n v="24"/>
    <n v="17"/>
    <n v="549"/>
    <x v="3631"/>
  </r>
  <r>
    <x v="13"/>
    <s v="Continental"/>
    <n v="2017"/>
    <x v="2"/>
    <x v="1"/>
    <n v="305"/>
    <n v="6"/>
    <x v="1"/>
    <s v="front wheel drive"/>
    <n v="4"/>
    <s v="Luxury"/>
    <s v="Large"/>
    <s v="Sedan"/>
    <n v="26"/>
    <n v="17"/>
    <n v="61"/>
    <x v="3829"/>
  </r>
  <r>
    <x v="13"/>
    <s v="Continental"/>
    <n v="2017"/>
    <x v="2"/>
    <x v="1"/>
    <n v="305"/>
    <n v="6"/>
    <x v="1"/>
    <s v="front wheel drive"/>
    <n v="4"/>
    <s v="Luxury"/>
    <s v="Large"/>
    <s v="Sedan"/>
    <n v="26"/>
    <n v="17"/>
    <n v="61"/>
    <x v="3830"/>
  </r>
  <r>
    <x v="13"/>
    <s v="MKX"/>
    <n v="2015"/>
    <x v="0"/>
    <x v="1"/>
    <n v="305"/>
    <n v="6"/>
    <x v="1"/>
    <s v="all wheel drive"/>
    <n v="4"/>
    <s v="Crossover,Luxury"/>
    <s v="Midsize"/>
    <s v="4dr SUV"/>
    <n v="23"/>
    <n v="17"/>
    <n v="61"/>
    <x v="1080"/>
  </r>
  <r>
    <x v="20"/>
    <s v="Impreza WRX"/>
    <n v="2013"/>
    <x v="3"/>
    <x v="2"/>
    <n v="305"/>
    <n v="4"/>
    <x v="3"/>
    <s v="all wheel drive"/>
    <n v="4"/>
    <s v="Hatchback,Factory Tuner,High-Performance"/>
    <s v="Compact"/>
    <s v="4dr Hatchback"/>
    <n v="23"/>
    <n v="17"/>
    <n v="640"/>
    <x v="3697"/>
  </r>
  <r>
    <x v="20"/>
    <s v="Impreza WRX"/>
    <n v="2013"/>
    <x v="3"/>
    <x v="2"/>
    <n v="305"/>
    <n v="4"/>
    <x v="3"/>
    <s v="all wheel drive"/>
    <n v="4"/>
    <s v="Factory Tuner,High-Performance"/>
    <s v="Compact"/>
    <s v="Sedan"/>
    <n v="23"/>
    <n v="17"/>
    <n v="640"/>
    <x v="3831"/>
  </r>
  <r>
    <x v="20"/>
    <s v="Impreza WRX"/>
    <n v="2013"/>
    <x v="3"/>
    <x v="2"/>
    <n v="305"/>
    <n v="4"/>
    <x v="3"/>
    <s v="all wheel drive"/>
    <n v="4"/>
    <s v="Factory Tuner,High-Performance"/>
    <s v="Compact"/>
    <s v="Sedan"/>
    <n v="23"/>
    <n v="17"/>
    <n v="640"/>
    <x v="1558"/>
  </r>
  <r>
    <x v="20"/>
    <s v="Impreza WRX"/>
    <n v="2014"/>
    <x v="4"/>
    <x v="2"/>
    <n v="305"/>
    <n v="4"/>
    <x v="3"/>
    <s v="all wheel drive"/>
    <n v="4"/>
    <s v="Factory Tuner,High-Performance"/>
    <s v="Compact"/>
    <s v="Sedan"/>
    <n v="23"/>
    <n v="17"/>
    <n v="640"/>
    <x v="3253"/>
  </r>
  <r>
    <x v="20"/>
    <s v="Impreza WRX"/>
    <n v="2014"/>
    <x v="4"/>
    <x v="2"/>
    <n v="305"/>
    <n v="4"/>
    <x v="3"/>
    <s v="all wheel drive"/>
    <n v="4"/>
    <s v="Hatchback,Factory Tuner,High-Performance"/>
    <s v="Compact"/>
    <s v="4dr Hatchback"/>
    <n v="23"/>
    <n v="17"/>
    <n v="640"/>
    <x v="2839"/>
  </r>
  <r>
    <x v="20"/>
    <s v="Impreza WRX"/>
    <n v="2014"/>
    <x v="4"/>
    <x v="2"/>
    <n v="305"/>
    <n v="4"/>
    <x v="3"/>
    <s v="all wheel drive"/>
    <n v="4"/>
    <s v="Factory Tuner,High-Performance"/>
    <s v="Compact"/>
    <s v="Sedan"/>
    <n v="23"/>
    <n v="17"/>
    <n v="640"/>
    <x v="3832"/>
  </r>
  <r>
    <x v="20"/>
    <s v="WRX"/>
    <n v="2015"/>
    <x v="0"/>
    <x v="2"/>
    <n v="305"/>
    <n v="4"/>
    <x v="3"/>
    <s v="all wheel drive"/>
    <n v="4"/>
    <s v="Factory Tuner,High-Performance"/>
    <s v="Compact"/>
    <s v="Sedan"/>
    <n v="23"/>
    <n v="17"/>
    <n v="640"/>
    <x v="3833"/>
  </r>
  <r>
    <x v="20"/>
    <s v="WRX"/>
    <n v="2015"/>
    <x v="0"/>
    <x v="2"/>
    <n v="305"/>
    <n v="4"/>
    <x v="3"/>
    <s v="all wheel drive"/>
    <n v="4"/>
    <s v="Factory Tuner,High-Performance"/>
    <s v="Compact"/>
    <s v="Sedan"/>
    <n v="23"/>
    <n v="17"/>
    <n v="640"/>
    <x v="3834"/>
  </r>
  <r>
    <x v="20"/>
    <s v="WRX"/>
    <n v="2015"/>
    <x v="0"/>
    <x v="2"/>
    <n v="305"/>
    <n v="4"/>
    <x v="3"/>
    <s v="all wheel drive"/>
    <n v="4"/>
    <s v="Factory Tuner,High-Performance"/>
    <s v="Compact"/>
    <s v="Sedan"/>
    <n v="23"/>
    <n v="17"/>
    <n v="640"/>
    <x v="3253"/>
  </r>
  <r>
    <x v="20"/>
    <s v="WRX"/>
    <n v="2016"/>
    <x v="1"/>
    <x v="2"/>
    <n v="305"/>
    <n v="4"/>
    <x v="3"/>
    <s v="all wheel drive"/>
    <n v="4"/>
    <s v="Factory Tuner,High-Performance"/>
    <s v="Compact"/>
    <s v="Sedan"/>
    <n v="23"/>
    <n v="17"/>
    <n v="640"/>
    <x v="3661"/>
  </r>
  <r>
    <x v="20"/>
    <s v="WRX"/>
    <n v="2016"/>
    <x v="1"/>
    <x v="2"/>
    <n v="305"/>
    <n v="4"/>
    <x v="3"/>
    <s v="all wheel drive"/>
    <n v="4"/>
    <s v="Factory Tuner,High-Performance"/>
    <s v="Compact"/>
    <s v="Sedan"/>
    <n v="23"/>
    <n v="17"/>
    <n v="640"/>
    <x v="1831"/>
  </r>
  <r>
    <x v="20"/>
    <s v="WRX"/>
    <n v="2016"/>
    <x v="1"/>
    <x v="2"/>
    <n v="305"/>
    <n v="4"/>
    <x v="3"/>
    <s v="all wheel drive"/>
    <n v="4"/>
    <s v="Factory Tuner,High-Performance"/>
    <s v="Compact"/>
    <s v="Sedan"/>
    <n v="23"/>
    <n v="17"/>
    <n v="640"/>
    <x v="1570"/>
  </r>
  <r>
    <x v="20"/>
    <s v="WRX"/>
    <n v="2017"/>
    <x v="2"/>
    <x v="2"/>
    <n v="305"/>
    <n v="4"/>
    <x v="3"/>
    <s v="all wheel drive"/>
    <n v="4"/>
    <s v="Factory Tuner,High-Performance"/>
    <s v="Compact"/>
    <s v="Sedan"/>
    <n v="23"/>
    <n v="17"/>
    <n v="640"/>
    <x v="1831"/>
  </r>
  <r>
    <x v="20"/>
    <s v="WRX"/>
    <n v="2017"/>
    <x v="2"/>
    <x v="2"/>
    <n v="305"/>
    <n v="4"/>
    <x v="3"/>
    <s v="all wheel drive"/>
    <n v="4"/>
    <s v="Factory Tuner,High-Performance"/>
    <s v="Compact"/>
    <s v="Sedan"/>
    <n v="23"/>
    <n v="17"/>
    <n v="640"/>
    <x v="1323"/>
  </r>
  <r>
    <x v="21"/>
    <s v="G35"/>
    <n v="2007"/>
    <x v="25"/>
    <x v="2"/>
    <n v="306"/>
    <n v="6"/>
    <x v="1"/>
    <s v="rear wheel drive"/>
    <n v="4"/>
    <s v="Luxury,High-Performance"/>
    <s v="Midsize"/>
    <s v="Sedan"/>
    <n v="24"/>
    <n v="17"/>
    <n v="190"/>
    <x v="18"/>
  </r>
  <r>
    <x v="21"/>
    <s v="G35"/>
    <n v="2007"/>
    <x v="25"/>
    <x v="2"/>
    <n v="306"/>
    <n v="6"/>
    <x v="1"/>
    <s v="all wheel drive"/>
    <n v="4"/>
    <s v="Luxury"/>
    <s v="Midsize"/>
    <s v="Sedan"/>
    <n v="23"/>
    <n v="17"/>
    <n v="190"/>
    <x v="27"/>
  </r>
  <r>
    <x v="21"/>
    <s v="G35"/>
    <n v="2007"/>
    <x v="25"/>
    <x v="2"/>
    <n v="306"/>
    <n v="6"/>
    <x v="1"/>
    <s v="rear wheel drive"/>
    <n v="4"/>
    <s v="Luxury"/>
    <s v="Midsize"/>
    <s v="Sedan"/>
    <n v="24"/>
    <n v="17"/>
    <n v="190"/>
    <x v="1300"/>
  </r>
  <r>
    <x v="21"/>
    <s v="G35"/>
    <n v="2007"/>
    <x v="25"/>
    <x v="2"/>
    <n v="306"/>
    <n v="6"/>
    <x v="1"/>
    <s v="rear wheel drive"/>
    <n v="4"/>
    <s v="Luxury"/>
    <s v="Midsize"/>
    <s v="Sedan"/>
    <n v="24"/>
    <n v="17"/>
    <n v="190"/>
    <x v="1528"/>
  </r>
  <r>
    <x v="21"/>
    <s v="G35"/>
    <n v="2007"/>
    <x v="25"/>
    <x v="2"/>
    <n v="306"/>
    <n v="6"/>
    <x v="3"/>
    <s v="rear wheel drive"/>
    <n v="4"/>
    <s v="Luxury,High-Performance"/>
    <s v="Midsize"/>
    <s v="Sedan"/>
    <n v="25"/>
    <n v="17"/>
    <n v="190"/>
    <x v="3835"/>
  </r>
  <r>
    <x v="21"/>
    <s v="G35"/>
    <n v="2008"/>
    <x v="12"/>
    <x v="2"/>
    <n v="306"/>
    <n v="6"/>
    <x v="1"/>
    <s v="rear wheel drive"/>
    <n v="4"/>
    <s v="Luxury"/>
    <s v="Midsize"/>
    <s v="Sedan"/>
    <n v="24"/>
    <n v="17"/>
    <n v="190"/>
    <x v="3835"/>
  </r>
  <r>
    <x v="21"/>
    <s v="G35"/>
    <n v="2008"/>
    <x v="12"/>
    <x v="2"/>
    <n v="306"/>
    <n v="6"/>
    <x v="1"/>
    <s v="all wheel drive"/>
    <n v="4"/>
    <s v="Luxury,Performance"/>
    <s v="Midsize"/>
    <s v="Sedan"/>
    <n v="23"/>
    <n v="17"/>
    <n v="190"/>
    <x v="1460"/>
  </r>
  <r>
    <x v="21"/>
    <s v="G35"/>
    <n v="2008"/>
    <x v="12"/>
    <x v="2"/>
    <n v="306"/>
    <n v="6"/>
    <x v="1"/>
    <s v="rear wheel drive"/>
    <n v="4"/>
    <s v="Luxury,Performance"/>
    <s v="Midsize"/>
    <s v="Sedan"/>
    <n v="24"/>
    <n v="17"/>
    <n v="190"/>
    <x v="2143"/>
  </r>
  <r>
    <x v="21"/>
    <s v="G35"/>
    <n v="2008"/>
    <x v="12"/>
    <x v="2"/>
    <n v="306"/>
    <n v="6"/>
    <x v="3"/>
    <s v="rear wheel drive"/>
    <n v="4"/>
    <s v="Luxury,High-Performance"/>
    <s v="Midsize"/>
    <s v="Sedan"/>
    <n v="25"/>
    <n v="17"/>
    <n v="190"/>
    <x v="2344"/>
  </r>
  <r>
    <x v="4"/>
    <s v="350Z"/>
    <n v="2007"/>
    <x v="25"/>
    <x v="1"/>
    <n v="306"/>
    <n v="6"/>
    <x v="1"/>
    <s v="rear wheel drive"/>
    <n v="2"/>
    <s v="High-Performance"/>
    <s v="Compact"/>
    <s v="Convertible"/>
    <n v="23"/>
    <n v="17"/>
    <n v="2009"/>
    <x v="2045"/>
  </r>
  <r>
    <x v="4"/>
    <s v="350Z"/>
    <n v="2007"/>
    <x v="25"/>
    <x v="1"/>
    <n v="306"/>
    <n v="6"/>
    <x v="1"/>
    <s v="rear wheel drive"/>
    <n v="2"/>
    <s v="High-Performance"/>
    <s v="Compact"/>
    <s v="Convertible"/>
    <n v="23"/>
    <n v="17"/>
    <n v="2009"/>
    <x v="2064"/>
  </r>
  <r>
    <x v="4"/>
    <s v="350Z"/>
    <n v="2007"/>
    <x v="25"/>
    <x v="1"/>
    <n v="306"/>
    <n v="6"/>
    <x v="1"/>
    <s v="rear wheel drive"/>
    <n v="2"/>
    <s v="High-Performance"/>
    <s v="Compact"/>
    <s v="Coupe"/>
    <n v="24"/>
    <n v="17"/>
    <n v="2009"/>
    <x v="3197"/>
  </r>
  <r>
    <x v="4"/>
    <s v="350Z"/>
    <n v="2007"/>
    <x v="25"/>
    <x v="1"/>
    <n v="306"/>
    <n v="6"/>
    <x v="1"/>
    <s v="rear wheel drive"/>
    <n v="2"/>
    <s v="High-Performance"/>
    <s v="Compact"/>
    <s v="Coupe"/>
    <n v="24"/>
    <n v="17"/>
    <n v="2009"/>
    <x v="1544"/>
  </r>
  <r>
    <x v="4"/>
    <s v="350Z"/>
    <n v="2007"/>
    <x v="25"/>
    <x v="1"/>
    <n v="306"/>
    <n v="6"/>
    <x v="3"/>
    <s v="rear wheel drive"/>
    <n v="2"/>
    <s v="High-Performance"/>
    <s v="Compact"/>
    <s v="Convertible"/>
    <n v="24"/>
    <n v="17"/>
    <n v="2009"/>
    <x v="244"/>
  </r>
  <r>
    <x v="4"/>
    <s v="350Z"/>
    <n v="2007"/>
    <x v="25"/>
    <x v="1"/>
    <n v="306"/>
    <n v="6"/>
    <x v="3"/>
    <s v="rear wheel drive"/>
    <n v="2"/>
    <s v="High-Performance"/>
    <s v="Compact"/>
    <s v="Convertible"/>
    <n v="24"/>
    <n v="17"/>
    <n v="2009"/>
    <x v="2860"/>
  </r>
  <r>
    <x v="4"/>
    <s v="350Z"/>
    <n v="2007"/>
    <x v="25"/>
    <x v="1"/>
    <n v="306"/>
    <n v="6"/>
    <x v="1"/>
    <s v="rear wheel drive"/>
    <n v="2"/>
    <s v="High-Performance"/>
    <s v="Compact"/>
    <s v="Coupe"/>
    <n v="24"/>
    <n v="17"/>
    <n v="2009"/>
    <x v="296"/>
  </r>
  <r>
    <x v="4"/>
    <s v="350Z"/>
    <n v="2007"/>
    <x v="25"/>
    <x v="1"/>
    <n v="306"/>
    <n v="6"/>
    <x v="3"/>
    <s v="rear wheel drive"/>
    <n v="2"/>
    <s v="High-Performance"/>
    <s v="Compact"/>
    <s v="Convertible"/>
    <n v="24"/>
    <n v="17"/>
    <n v="2009"/>
    <x v="2768"/>
  </r>
  <r>
    <x v="4"/>
    <s v="350Z"/>
    <n v="2007"/>
    <x v="25"/>
    <x v="1"/>
    <n v="306"/>
    <n v="6"/>
    <x v="1"/>
    <s v="rear wheel drive"/>
    <n v="2"/>
    <s v="High-Performance"/>
    <s v="Compact"/>
    <s v="Convertible"/>
    <n v="23"/>
    <n v="17"/>
    <n v="2009"/>
    <x v="1150"/>
  </r>
  <r>
    <x v="4"/>
    <s v="350Z"/>
    <n v="2008"/>
    <x v="12"/>
    <x v="1"/>
    <n v="306"/>
    <n v="6"/>
    <x v="1"/>
    <s v="rear wheel drive"/>
    <n v="2"/>
    <s v="High-Performance"/>
    <s v="Compact"/>
    <s v="Coupe"/>
    <n v="24"/>
    <n v="17"/>
    <n v="2009"/>
    <x v="2429"/>
  </r>
  <r>
    <x v="4"/>
    <s v="350Z"/>
    <n v="2008"/>
    <x v="12"/>
    <x v="1"/>
    <n v="306"/>
    <n v="6"/>
    <x v="3"/>
    <s v="rear wheel drive"/>
    <n v="2"/>
    <s v="High-Performance"/>
    <s v="Compact"/>
    <s v="Convertible"/>
    <n v="24"/>
    <n v="17"/>
    <n v="2009"/>
    <x v="3836"/>
  </r>
  <r>
    <x v="4"/>
    <s v="350Z"/>
    <n v="2008"/>
    <x v="12"/>
    <x v="1"/>
    <n v="306"/>
    <n v="6"/>
    <x v="1"/>
    <s v="rear wheel drive"/>
    <n v="2"/>
    <s v="High-Performance"/>
    <s v="Compact"/>
    <s v="Convertible"/>
    <n v="23"/>
    <n v="17"/>
    <n v="2009"/>
    <x v="3837"/>
  </r>
  <r>
    <x v="4"/>
    <s v="350Z"/>
    <n v="2008"/>
    <x v="12"/>
    <x v="1"/>
    <n v="306"/>
    <n v="6"/>
    <x v="1"/>
    <s v="rear wheel drive"/>
    <n v="2"/>
    <s v="High-Performance"/>
    <s v="Compact"/>
    <s v="Coupe"/>
    <n v="24"/>
    <n v="17"/>
    <n v="2009"/>
    <x v="3838"/>
  </r>
  <r>
    <x v="4"/>
    <s v="350Z"/>
    <n v="2008"/>
    <x v="12"/>
    <x v="1"/>
    <n v="306"/>
    <n v="6"/>
    <x v="1"/>
    <s v="rear wheel drive"/>
    <n v="2"/>
    <s v="High-Performance"/>
    <s v="Compact"/>
    <s v="Convertible"/>
    <n v="23"/>
    <n v="17"/>
    <n v="2009"/>
    <x v="3839"/>
  </r>
  <r>
    <x v="4"/>
    <s v="350Z"/>
    <n v="2008"/>
    <x v="12"/>
    <x v="1"/>
    <n v="306"/>
    <n v="6"/>
    <x v="3"/>
    <s v="rear wheel drive"/>
    <n v="2"/>
    <s v="High-Performance"/>
    <s v="Compact"/>
    <s v="Convertible"/>
    <n v="24"/>
    <n v="17"/>
    <n v="2009"/>
    <x v="3840"/>
  </r>
  <r>
    <x v="4"/>
    <s v="350Z"/>
    <n v="2008"/>
    <x v="12"/>
    <x v="1"/>
    <n v="306"/>
    <n v="6"/>
    <x v="3"/>
    <s v="rear wheel drive"/>
    <n v="2"/>
    <s v="High-Performance"/>
    <s v="Compact"/>
    <s v="Convertible"/>
    <n v="24"/>
    <n v="17"/>
    <n v="2009"/>
    <x v="3841"/>
  </r>
  <r>
    <x v="4"/>
    <s v="350Z"/>
    <n v="2008"/>
    <x v="12"/>
    <x v="1"/>
    <n v="306"/>
    <n v="6"/>
    <x v="1"/>
    <s v="rear wheel drive"/>
    <n v="2"/>
    <s v="High-Performance"/>
    <s v="Compact"/>
    <s v="Coupe"/>
    <n v="24"/>
    <n v="17"/>
    <n v="2009"/>
    <x v="3842"/>
  </r>
  <r>
    <x v="4"/>
    <s v="350Z"/>
    <n v="2008"/>
    <x v="12"/>
    <x v="1"/>
    <n v="306"/>
    <n v="6"/>
    <x v="1"/>
    <s v="rear wheel drive"/>
    <n v="2"/>
    <s v="High-Performance"/>
    <s v="Compact"/>
    <s v="Convertible"/>
    <n v="23"/>
    <n v="17"/>
    <n v="2009"/>
    <x v="3843"/>
  </r>
  <r>
    <x v="4"/>
    <s v="350Z"/>
    <n v="2009"/>
    <x v="10"/>
    <x v="1"/>
    <n v="306"/>
    <n v="6"/>
    <x v="3"/>
    <s v="rear wheel drive"/>
    <n v="2"/>
    <s v="High-Performance"/>
    <s v="Compact"/>
    <s v="Convertible"/>
    <n v="24"/>
    <n v="17"/>
    <n v="2009"/>
    <x v="2352"/>
  </r>
  <r>
    <x v="4"/>
    <s v="350Z"/>
    <n v="2009"/>
    <x v="10"/>
    <x v="1"/>
    <n v="306"/>
    <n v="6"/>
    <x v="3"/>
    <s v="rear wheel drive"/>
    <n v="2"/>
    <s v="High-Performance"/>
    <s v="Compact"/>
    <s v="Convertible"/>
    <n v="24"/>
    <n v="17"/>
    <n v="2009"/>
    <x v="2437"/>
  </r>
  <r>
    <x v="4"/>
    <s v="350Z"/>
    <n v="2009"/>
    <x v="10"/>
    <x v="1"/>
    <n v="306"/>
    <n v="6"/>
    <x v="1"/>
    <s v="rear wheel drive"/>
    <n v="2"/>
    <s v="High-Performance"/>
    <s v="Compact"/>
    <s v="Convertible"/>
    <n v="23"/>
    <n v="17"/>
    <n v="2009"/>
    <x v="3844"/>
  </r>
  <r>
    <x v="4"/>
    <s v="350Z"/>
    <n v="2009"/>
    <x v="10"/>
    <x v="1"/>
    <n v="306"/>
    <n v="6"/>
    <x v="1"/>
    <s v="rear wheel drive"/>
    <n v="2"/>
    <s v="High-Performance"/>
    <s v="Compact"/>
    <s v="Convertible"/>
    <n v="23"/>
    <n v="17"/>
    <n v="2009"/>
    <x v="2164"/>
  </r>
  <r>
    <x v="4"/>
    <s v="350Z"/>
    <n v="2009"/>
    <x v="10"/>
    <x v="1"/>
    <n v="306"/>
    <n v="6"/>
    <x v="3"/>
    <s v="rear wheel drive"/>
    <n v="2"/>
    <s v="High-Performance"/>
    <s v="Compact"/>
    <s v="Convertible"/>
    <n v="24"/>
    <n v="17"/>
    <n v="2009"/>
    <x v="3845"/>
  </r>
  <r>
    <x v="4"/>
    <s v="350Z"/>
    <n v="2009"/>
    <x v="10"/>
    <x v="1"/>
    <n v="306"/>
    <n v="6"/>
    <x v="1"/>
    <s v="rear wheel drive"/>
    <n v="2"/>
    <s v="High-Performance"/>
    <s v="Compact"/>
    <s v="Convertible"/>
    <n v="23"/>
    <n v="17"/>
    <n v="2009"/>
    <x v="3846"/>
  </r>
  <r>
    <x v="31"/>
    <s v="SRX"/>
    <n v="2014"/>
    <x v="4"/>
    <x v="1"/>
    <n v="308"/>
    <n v="6"/>
    <x v="1"/>
    <s v="front wheel drive"/>
    <n v="4"/>
    <s v="Crossover,Luxury"/>
    <s v="Midsize"/>
    <s v="4dr SUV"/>
    <n v="24"/>
    <n v="17"/>
    <n v="1624"/>
    <x v="3847"/>
  </r>
  <r>
    <x v="31"/>
    <s v="SRX"/>
    <n v="2014"/>
    <x v="4"/>
    <x v="1"/>
    <n v="308"/>
    <n v="6"/>
    <x v="1"/>
    <s v="front wheel drive"/>
    <n v="4"/>
    <s v="Crossover,Luxury"/>
    <s v="Midsize"/>
    <s v="4dr SUV"/>
    <n v="24"/>
    <n v="17"/>
    <n v="1624"/>
    <x v="3848"/>
  </r>
  <r>
    <x v="31"/>
    <s v="SRX"/>
    <n v="2014"/>
    <x v="4"/>
    <x v="1"/>
    <n v="308"/>
    <n v="6"/>
    <x v="1"/>
    <s v="front wheel drive"/>
    <n v="4"/>
    <s v="Crossover,Luxury"/>
    <s v="Midsize"/>
    <s v="4dr SUV"/>
    <n v="24"/>
    <n v="17"/>
    <n v="1624"/>
    <x v="3849"/>
  </r>
  <r>
    <x v="31"/>
    <s v="SRX"/>
    <n v="2014"/>
    <x v="4"/>
    <x v="1"/>
    <n v="308"/>
    <n v="6"/>
    <x v="1"/>
    <s v="front wheel drive"/>
    <n v="4"/>
    <s v="Crossover,Luxury"/>
    <s v="Midsize"/>
    <s v="4dr SUV"/>
    <n v="24"/>
    <n v="17"/>
    <n v="1624"/>
    <x v="3850"/>
  </r>
  <r>
    <x v="31"/>
    <s v="SRX"/>
    <n v="2015"/>
    <x v="0"/>
    <x v="1"/>
    <n v="308"/>
    <n v="6"/>
    <x v="1"/>
    <s v="front wheel drive"/>
    <n v="4"/>
    <s v="Crossover,Luxury"/>
    <s v="Midsize"/>
    <s v="4dr SUV"/>
    <n v="24"/>
    <n v="17"/>
    <n v="1624"/>
    <x v="2467"/>
  </r>
  <r>
    <x v="31"/>
    <s v="SRX"/>
    <n v="2015"/>
    <x v="0"/>
    <x v="1"/>
    <n v="308"/>
    <n v="6"/>
    <x v="1"/>
    <s v="front wheel drive"/>
    <n v="4"/>
    <s v="Crossover,Luxury"/>
    <s v="Midsize"/>
    <s v="4dr SUV"/>
    <n v="24"/>
    <n v="17"/>
    <n v="1624"/>
    <x v="2360"/>
  </r>
  <r>
    <x v="31"/>
    <s v="SRX"/>
    <n v="2015"/>
    <x v="0"/>
    <x v="1"/>
    <n v="308"/>
    <n v="6"/>
    <x v="1"/>
    <s v="front wheel drive"/>
    <n v="4"/>
    <s v="Crossover,Luxury"/>
    <s v="Midsize"/>
    <s v="4dr SUV"/>
    <n v="24"/>
    <n v="17"/>
    <n v="1624"/>
    <x v="3851"/>
  </r>
  <r>
    <x v="31"/>
    <s v="SRX"/>
    <n v="2015"/>
    <x v="0"/>
    <x v="1"/>
    <n v="308"/>
    <n v="6"/>
    <x v="1"/>
    <s v="front wheel drive"/>
    <n v="4"/>
    <s v="Crossover,Luxury"/>
    <s v="Midsize"/>
    <s v="4dr SUV"/>
    <n v="24"/>
    <n v="17"/>
    <n v="1624"/>
    <x v="3852"/>
  </r>
  <r>
    <x v="31"/>
    <s v="SRX"/>
    <n v="2016"/>
    <x v="1"/>
    <x v="1"/>
    <n v="308"/>
    <n v="6"/>
    <x v="1"/>
    <s v="front wheel drive"/>
    <n v="4"/>
    <s v="Crossover,Luxury"/>
    <s v="Midsize"/>
    <s v="4dr SUV"/>
    <n v="24"/>
    <n v="17"/>
    <n v="1624"/>
    <x v="3852"/>
  </r>
  <r>
    <x v="31"/>
    <s v="SRX"/>
    <n v="2016"/>
    <x v="1"/>
    <x v="1"/>
    <n v="308"/>
    <n v="6"/>
    <x v="1"/>
    <s v="front wheel drive"/>
    <n v="4"/>
    <s v="Crossover,Luxury"/>
    <s v="Midsize"/>
    <s v="4dr SUV"/>
    <n v="24"/>
    <n v="17"/>
    <n v="1624"/>
    <x v="2467"/>
  </r>
  <r>
    <x v="31"/>
    <s v="SRX"/>
    <n v="2016"/>
    <x v="1"/>
    <x v="1"/>
    <n v="308"/>
    <n v="6"/>
    <x v="1"/>
    <s v="front wheel drive"/>
    <n v="4"/>
    <s v="Crossover,Luxury"/>
    <s v="Midsize"/>
    <s v="4dr SUV"/>
    <n v="24"/>
    <n v="17"/>
    <n v="1624"/>
    <x v="3851"/>
  </r>
  <r>
    <x v="31"/>
    <s v="SRX"/>
    <n v="2016"/>
    <x v="1"/>
    <x v="1"/>
    <n v="308"/>
    <n v="6"/>
    <x v="1"/>
    <s v="front wheel drive"/>
    <n v="4"/>
    <s v="Crossover,Luxury"/>
    <s v="Midsize"/>
    <s v="4dr SUV"/>
    <n v="24"/>
    <n v="17"/>
    <n v="1624"/>
    <x v="2360"/>
  </r>
  <r>
    <x v="7"/>
    <s v="K900"/>
    <n v="2016"/>
    <x v="1"/>
    <x v="1"/>
    <n v="311"/>
    <n v="6"/>
    <x v="1"/>
    <s v="rear wheel drive"/>
    <n v="4"/>
    <s v="Luxury"/>
    <s v="Large"/>
    <s v="Sedan"/>
    <n v="26"/>
    <n v="17"/>
    <n v="1720"/>
    <x v="3317"/>
  </r>
  <r>
    <x v="7"/>
    <s v="K900"/>
    <n v="2016"/>
    <x v="1"/>
    <x v="1"/>
    <n v="311"/>
    <n v="6"/>
    <x v="1"/>
    <s v="rear wheel drive"/>
    <n v="4"/>
    <s v="Luxury"/>
    <s v="Large"/>
    <s v="Sedan"/>
    <n v="26"/>
    <n v="17"/>
    <n v="1720"/>
    <x v="2472"/>
  </r>
  <r>
    <x v="0"/>
    <s v="M"/>
    <n v="2002"/>
    <x v="27"/>
    <x v="2"/>
    <n v="315"/>
    <n v="6"/>
    <x v="3"/>
    <s v="rear wheel drive"/>
    <n v="2"/>
    <s v="Factory Tuner,Luxury,High-Performance"/>
    <s v="Compact"/>
    <s v="Coupe"/>
    <n v="25"/>
    <n v="17"/>
    <n v="3916"/>
    <x v="3155"/>
  </r>
  <r>
    <x v="8"/>
    <s v="Edge"/>
    <n v="2015"/>
    <x v="0"/>
    <x v="1"/>
    <n v="315"/>
    <n v="6"/>
    <x v="1"/>
    <s v="all wheel drive"/>
    <n v="4"/>
    <s v="Crossover"/>
    <s v="Midsize"/>
    <s v="4dr SUV"/>
    <n v="24"/>
    <n v="17"/>
    <n v="5657"/>
    <x v="3284"/>
  </r>
  <r>
    <x v="8"/>
    <s v="Edge"/>
    <n v="2016"/>
    <x v="1"/>
    <x v="1"/>
    <n v="315"/>
    <n v="6"/>
    <x v="1"/>
    <s v="all wheel drive"/>
    <n v="4"/>
    <s v="Crossover,Performance"/>
    <s v="Midsize"/>
    <s v="4dr SUV"/>
    <n v="24"/>
    <n v="17"/>
    <n v="5657"/>
    <x v="2334"/>
  </r>
  <r>
    <x v="8"/>
    <s v="Edge"/>
    <n v="2017"/>
    <x v="2"/>
    <x v="1"/>
    <n v="315"/>
    <n v="6"/>
    <x v="1"/>
    <s v="all wheel drive"/>
    <n v="4"/>
    <s v="Crossover,Performance"/>
    <s v="Midsize"/>
    <s v="4dr SUV"/>
    <n v="24"/>
    <n v="17"/>
    <n v="5657"/>
    <x v="2334"/>
  </r>
  <r>
    <x v="2"/>
    <s v="Camaro"/>
    <n v="2015"/>
    <x v="0"/>
    <x v="1"/>
    <n v="323"/>
    <n v="6"/>
    <x v="3"/>
    <s v="rear wheel drive"/>
    <n v="2"/>
    <s v="Performance"/>
    <s v="Midsize"/>
    <s v="Coupe"/>
    <n v="28"/>
    <n v="17"/>
    <n v="1385"/>
    <x v="3067"/>
  </r>
  <r>
    <x v="2"/>
    <s v="Camaro"/>
    <n v="2015"/>
    <x v="0"/>
    <x v="1"/>
    <n v="323"/>
    <n v="6"/>
    <x v="3"/>
    <s v="rear wheel drive"/>
    <n v="2"/>
    <s v="Performance"/>
    <s v="Midsize"/>
    <s v="Convertible"/>
    <n v="28"/>
    <n v="17"/>
    <n v="1385"/>
    <x v="3853"/>
  </r>
  <r>
    <x v="2"/>
    <s v="Camaro"/>
    <n v="2015"/>
    <x v="0"/>
    <x v="1"/>
    <n v="323"/>
    <n v="6"/>
    <x v="3"/>
    <s v="rear wheel drive"/>
    <n v="2"/>
    <s v="Performance"/>
    <s v="Midsize"/>
    <s v="Coupe"/>
    <n v="28"/>
    <n v="17"/>
    <n v="1385"/>
    <x v="3854"/>
  </r>
  <r>
    <x v="2"/>
    <s v="Camaro"/>
    <n v="2015"/>
    <x v="0"/>
    <x v="1"/>
    <n v="323"/>
    <n v="6"/>
    <x v="3"/>
    <s v="rear wheel drive"/>
    <n v="2"/>
    <s v="Performance"/>
    <s v="Midsize"/>
    <s v="Convertible"/>
    <n v="28"/>
    <n v="17"/>
    <n v="1385"/>
    <x v="2848"/>
  </r>
  <r>
    <x v="2"/>
    <s v="Camaro"/>
    <n v="2015"/>
    <x v="0"/>
    <x v="1"/>
    <n v="323"/>
    <n v="6"/>
    <x v="3"/>
    <s v="rear wheel drive"/>
    <n v="2"/>
    <s v="N/A"/>
    <s v="Midsize"/>
    <s v="Coupe"/>
    <n v="28"/>
    <n v="17"/>
    <n v="1385"/>
    <x v="3855"/>
  </r>
  <r>
    <x v="21"/>
    <s v="EX"/>
    <n v="2013"/>
    <x v="3"/>
    <x v="3"/>
    <n v="325"/>
    <n v="6"/>
    <x v="1"/>
    <s v="rear wheel drive"/>
    <n v="4"/>
    <s v="Crossover,Luxury"/>
    <s v="Midsize"/>
    <s v="4dr SUV"/>
    <n v="25"/>
    <n v="17"/>
    <n v="190"/>
    <x v="1321"/>
  </r>
  <r>
    <x v="21"/>
    <s v="EX"/>
    <n v="2013"/>
    <x v="3"/>
    <x v="3"/>
    <n v="325"/>
    <n v="6"/>
    <x v="1"/>
    <s v="all wheel drive"/>
    <n v="4"/>
    <s v="Crossover,Luxury"/>
    <s v="Midsize"/>
    <s v="4dr SUV"/>
    <n v="24"/>
    <n v="17"/>
    <n v="190"/>
    <x v="2376"/>
  </r>
  <r>
    <x v="21"/>
    <s v="EX"/>
    <n v="2013"/>
    <x v="3"/>
    <x v="3"/>
    <n v="325"/>
    <n v="6"/>
    <x v="1"/>
    <s v="rear wheel drive"/>
    <n v="4"/>
    <s v="Crossover,Luxury,Performance"/>
    <s v="Midsize"/>
    <s v="4dr SUV"/>
    <n v="25"/>
    <n v="17"/>
    <n v="190"/>
    <x v="1367"/>
  </r>
  <r>
    <x v="21"/>
    <s v="EX"/>
    <n v="2013"/>
    <x v="3"/>
    <x v="3"/>
    <n v="325"/>
    <n v="6"/>
    <x v="1"/>
    <s v="all wheel drive"/>
    <n v="4"/>
    <s v="Crossover,Luxury,Performance"/>
    <s v="Midsize"/>
    <s v="4dr SUV"/>
    <n v="24"/>
    <n v="17"/>
    <n v="190"/>
    <x v="1821"/>
  </r>
  <r>
    <x v="21"/>
    <s v="FX"/>
    <n v="2013"/>
    <x v="3"/>
    <x v="2"/>
    <n v="325"/>
    <n v="6"/>
    <x v="1"/>
    <s v="rear wheel drive"/>
    <n v="4"/>
    <s v="Crossover,Luxury"/>
    <s v="Midsize"/>
    <s v="4dr SUV"/>
    <n v="24"/>
    <n v="17"/>
    <n v="190"/>
    <x v="3856"/>
  </r>
  <r>
    <x v="21"/>
    <s v="QX50"/>
    <n v="2015"/>
    <x v="0"/>
    <x v="3"/>
    <n v="325"/>
    <n v="6"/>
    <x v="1"/>
    <s v="all wheel drive"/>
    <n v="4"/>
    <s v="Crossover,Luxury"/>
    <s v="Midsize"/>
    <s v="4dr SUV"/>
    <n v="24"/>
    <n v="17"/>
    <n v="190"/>
    <x v="1347"/>
  </r>
  <r>
    <x v="21"/>
    <s v="QX50"/>
    <n v="2015"/>
    <x v="0"/>
    <x v="3"/>
    <n v="325"/>
    <n v="6"/>
    <x v="1"/>
    <s v="rear wheel drive"/>
    <n v="4"/>
    <s v="Crossover,Luxury,Performance"/>
    <s v="Midsize"/>
    <s v="4dr SUV"/>
    <n v="25"/>
    <n v="17"/>
    <n v="190"/>
    <x v="2771"/>
  </r>
  <r>
    <x v="21"/>
    <s v="QX50"/>
    <n v="2015"/>
    <x v="0"/>
    <x v="3"/>
    <n v="325"/>
    <n v="6"/>
    <x v="1"/>
    <s v="rear wheel drive"/>
    <n v="4"/>
    <s v="Crossover,Luxury"/>
    <s v="Midsize"/>
    <s v="4dr SUV"/>
    <n v="25"/>
    <n v="17"/>
    <n v="190"/>
    <x v="2138"/>
  </r>
  <r>
    <x v="21"/>
    <s v="QX50"/>
    <n v="2015"/>
    <x v="0"/>
    <x v="3"/>
    <n v="325"/>
    <n v="6"/>
    <x v="1"/>
    <s v="all wheel drive"/>
    <n v="4"/>
    <s v="Crossover,Luxury,Performance"/>
    <s v="Midsize"/>
    <s v="4dr SUV"/>
    <n v="24"/>
    <n v="17"/>
    <n v="190"/>
    <x v="1529"/>
  </r>
  <r>
    <x v="21"/>
    <s v="QX50"/>
    <n v="2016"/>
    <x v="1"/>
    <x v="3"/>
    <n v="325"/>
    <n v="6"/>
    <x v="1"/>
    <s v="rear wheel drive"/>
    <n v="4"/>
    <s v="Crossover,Luxury,Performance"/>
    <s v="Midsize"/>
    <s v="4dr SUV"/>
    <n v="24"/>
    <n v="17"/>
    <n v="190"/>
    <x v="906"/>
  </r>
  <r>
    <x v="21"/>
    <s v="QX50"/>
    <n v="2016"/>
    <x v="1"/>
    <x v="3"/>
    <n v="325"/>
    <n v="6"/>
    <x v="1"/>
    <s v="all wheel drive"/>
    <n v="4"/>
    <s v="Crossover,Luxury,Performance"/>
    <s v="Midsize"/>
    <s v="4dr SUV"/>
    <n v="24"/>
    <n v="17"/>
    <n v="190"/>
    <x v="2133"/>
  </r>
  <r>
    <x v="21"/>
    <s v="QX50"/>
    <n v="2017"/>
    <x v="2"/>
    <x v="3"/>
    <n v="325"/>
    <n v="6"/>
    <x v="1"/>
    <s v="all wheel drive"/>
    <n v="4"/>
    <s v="Crossover,Luxury,Performance"/>
    <s v="Midsize"/>
    <s v="4dr SUV"/>
    <n v="24"/>
    <n v="17"/>
    <n v="190"/>
    <x v="3271"/>
  </r>
  <r>
    <x v="21"/>
    <s v="QX50"/>
    <n v="2017"/>
    <x v="2"/>
    <x v="3"/>
    <n v="325"/>
    <n v="6"/>
    <x v="1"/>
    <s v="rear wheel drive"/>
    <n v="4"/>
    <s v="Crossover,Luxury,Performance"/>
    <s v="Midsize"/>
    <s v="4dr SUV"/>
    <n v="24"/>
    <n v="17"/>
    <n v="190"/>
    <x v="906"/>
  </r>
  <r>
    <x v="21"/>
    <s v="QX70"/>
    <n v="2015"/>
    <x v="0"/>
    <x v="2"/>
    <n v="325"/>
    <n v="6"/>
    <x v="1"/>
    <s v="rear wheel drive"/>
    <n v="4"/>
    <s v="Crossover,Luxury,Performance"/>
    <s v="Midsize"/>
    <s v="4dr SUV"/>
    <n v="24"/>
    <n v="17"/>
    <n v="190"/>
    <x v="3362"/>
  </r>
  <r>
    <x v="21"/>
    <s v="QX70"/>
    <n v="2016"/>
    <x v="1"/>
    <x v="2"/>
    <n v="325"/>
    <n v="6"/>
    <x v="1"/>
    <s v="rear wheel drive"/>
    <n v="4"/>
    <s v="Crossover,Luxury,Performance"/>
    <s v="Midsize"/>
    <s v="4dr SUV"/>
    <n v="24"/>
    <n v="17"/>
    <n v="190"/>
    <x v="3362"/>
  </r>
  <r>
    <x v="21"/>
    <s v="QX70"/>
    <n v="2017"/>
    <x v="2"/>
    <x v="2"/>
    <n v="325"/>
    <n v="6"/>
    <x v="1"/>
    <s v="rear wheel drive"/>
    <n v="4"/>
    <s v="Crossover,Luxury,Performance"/>
    <s v="Midsize"/>
    <s v="4dr SUV"/>
    <n v="24"/>
    <n v="17"/>
    <n v="190"/>
    <x v="3362"/>
  </r>
  <r>
    <x v="21"/>
    <s v="G Convertible"/>
    <n v="2011"/>
    <x v="6"/>
    <x v="3"/>
    <n v="325"/>
    <n v="6"/>
    <x v="1"/>
    <s v="rear wheel drive"/>
    <n v="2"/>
    <s v="Luxury,Performance"/>
    <s v="Midsize"/>
    <s v="Convertible"/>
    <n v="25"/>
    <n v="17"/>
    <n v="190"/>
    <x v="1850"/>
  </r>
  <r>
    <x v="21"/>
    <s v="G Convertible"/>
    <n v="2011"/>
    <x v="6"/>
    <x v="2"/>
    <n v="325"/>
    <n v="6"/>
    <x v="1"/>
    <s v="rear wheel drive"/>
    <n v="2"/>
    <s v="Luxury,Performance"/>
    <s v="Midsize"/>
    <s v="Convertible"/>
    <n v="25"/>
    <n v="17"/>
    <n v="190"/>
    <x v="3857"/>
  </r>
  <r>
    <x v="21"/>
    <s v="G Convertible"/>
    <n v="2012"/>
    <x v="5"/>
    <x v="3"/>
    <n v="325"/>
    <n v="6"/>
    <x v="1"/>
    <s v="rear wheel drive"/>
    <n v="2"/>
    <s v="Luxury,Performance"/>
    <s v="Midsize"/>
    <s v="Convertible"/>
    <n v="25"/>
    <n v="17"/>
    <n v="190"/>
    <x v="2931"/>
  </r>
  <r>
    <x v="21"/>
    <s v="G Convertible"/>
    <n v="2013"/>
    <x v="3"/>
    <x v="3"/>
    <n v="325"/>
    <n v="6"/>
    <x v="1"/>
    <s v="rear wheel drive"/>
    <n v="2"/>
    <s v="Luxury,Performance"/>
    <s v="Midsize"/>
    <s v="Convertible"/>
    <n v="25"/>
    <n v="17"/>
    <n v="190"/>
    <x v="1902"/>
  </r>
  <r>
    <x v="21"/>
    <s v="G37 Convertible"/>
    <n v="2010"/>
    <x v="9"/>
    <x v="2"/>
    <n v="325"/>
    <n v="6"/>
    <x v="1"/>
    <s v="rear wheel drive"/>
    <n v="2"/>
    <s v="Luxury,Performance"/>
    <s v="Midsize"/>
    <s v="Convertible"/>
    <n v="25"/>
    <n v="17"/>
    <n v="190"/>
    <x v="2472"/>
  </r>
  <r>
    <x v="21"/>
    <s v="G37 Convertible"/>
    <n v="2010"/>
    <x v="9"/>
    <x v="2"/>
    <n v="325"/>
    <n v="6"/>
    <x v="1"/>
    <s v="rear wheel drive"/>
    <n v="2"/>
    <s v="Luxury,Performance"/>
    <s v="Midsize"/>
    <s v="Convertible"/>
    <n v="25"/>
    <n v="17"/>
    <n v="190"/>
    <x v="3112"/>
  </r>
  <r>
    <x v="21"/>
    <s v="G37"/>
    <n v="2009"/>
    <x v="10"/>
    <x v="2"/>
    <n v="325"/>
    <n v="6"/>
    <x v="1"/>
    <s v="rear wheel drive"/>
    <n v="2"/>
    <s v="Luxury,Performance"/>
    <s v="Midsize"/>
    <s v="Convertible"/>
    <n v="25"/>
    <n v="17"/>
    <n v="190"/>
    <x v="1822"/>
  </r>
  <r>
    <x v="26"/>
    <s v="XC60"/>
    <n v="2015"/>
    <x v="0"/>
    <x v="1"/>
    <n v="325"/>
    <n v="6"/>
    <x v="1"/>
    <s v="all wheel drive"/>
    <n v="4"/>
    <s v="Crossover,Luxury,Performance"/>
    <s v="Midsize"/>
    <s v="4dr SUV"/>
    <n v="24"/>
    <n v="17"/>
    <n v="870"/>
    <x v="2184"/>
  </r>
  <r>
    <x v="26"/>
    <s v="XC60"/>
    <n v="2015"/>
    <x v="0"/>
    <x v="1"/>
    <n v="325"/>
    <n v="6"/>
    <x v="1"/>
    <s v="all wheel drive"/>
    <n v="4"/>
    <s v="Crossover,Luxury,Performance"/>
    <s v="Midsize"/>
    <s v="4dr SUV"/>
    <n v="24"/>
    <n v="17"/>
    <n v="870"/>
    <x v="1911"/>
  </r>
  <r>
    <x v="26"/>
    <s v="XC60"/>
    <n v="2015"/>
    <x v="0"/>
    <x v="1"/>
    <n v="325"/>
    <n v="6"/>
    <x v="1"/>
    <s v="all wheel drive"/>
    <n v="4"/>
    <s v="Crossover,Luxury,Performance"/>
    <s v="Midsize"/>
    <s v="4dr SUV"/>
    <n v="24"/>
    <n v="17"/>
    <n v="870"/>
    <x v="2483"/>
  </r>
  <r>
    <x v="26"/>
    <s v="XC60"/>
    <n v="2015"/>
    <x v="0"/>
    <x v="1"/>
    <n v="325"/>
    <n v="6"/>
    <x v="1"/>
    <s v="all wheel drive"/>
    <n v="4"/>
    <s v="Crossover,Luxury,Performance"/>
    <s v="Midsize"/>
    <s v="4dr SUV"/>
    <n v="24"/>
    <n v="17"/>
    <n v="870"/>
    <x v="50"/>
  </r>
  <r>
    <x v="26"/>
    <s v="XC60"/>
    <n v="2015"/>
    <x v="0"/>
    <x v="1"/>
    <n v="325"/>
    <n v="6"/>
    <x v="1"/>
    <s v="all wheel drive"/>
    <n v="4"/>
    <s v="Crossover,Luxury,Performance"/>
    <s v="Midsize"/>
    <s v="4dr SUV"/>
    <n v="24"/>
    <n v="17"/>
    <n v="870"/>
    <x v="1559"/>
  </r>
  <r>
    <x v="26"/>
    <s v="XC60"/>
    <n v="2016"/>
    <x v="1"/>
    <x v="1"/>
    <n v="325"/>
    <n v="6"/>
    <x v="1"/>
    <s v="all wheel drive"/>
    <n v="4"/>
    <s v="Crossover,Luxury,Performance"/>
    <s v="Midsize"/>
    <s v="4dr SUV"/>
    <n v="23"/>
    <n v="17"/>
    <n v="870"/>
    <x v="1559"/>
  </r>
  <r>
    <x v="26"/>
    <s v="XC60"/>
    <n v="2016"/>
    <x v="1"/>
    <x v="1"/>
    <n v="325"/>
    <n v="6"/>
    <x v="1"/>
    <s v="all wheel drive"/>
    <n v="4"/>
    <s v="Crossover,Luxury,Performance"/>
    <s v="Midsize"/>
    <s v="4dr SUV"/>
    <n v="23"/>
    <n v="17"/>
    <n v="870"/>
    <x v="2184"/>
  </r>
  <r>
    <x v="21"/>
    <s v="G Sedan"/>
    <n v="2011"/>
    <x v="6"/>
    <x v="3"/>
    <n v="328"/>
    <n v="6"/>
    <x v="3"/>
    <s v="rear wheel drive"/>
    <n v="4"/>
    <s v="Luxury,Performance"/>
    <s v="Midsize"/>
    <s v="Sedan"/>
    <n v="25"/>
    <n v="17"/>
    <n v="190"/>
    <x v="2801"/>
  </r>
  <r>
    <x v="21"/>
    <s v="G Sedan"/>
    <n v="2012"/>
    <x v="5"/>
    <x v="3"/>
    <n v="328"/>
    <n v="6"/>
    <x v="3"/>
    <s v="rear wheel drive"/>
    <n v="4"/>
    <s v="Luxury,High-Performance"/>
    <s v="Midsize"/>
    <s v="Sedan"/>
    <n v="25"/>
    <n v="17"/>
    <n v="190"/>
    <x v="1357"/>
  </r>
  <r>
    <x v="21"/>
    <s v="G Sedan"/>
    <n v="2013"/>
    <x v="3"/>
    <x v="2"/>
    <n v="328"/>
    <n v="6"/>
    <x v="3"/>
    <s v="rear wheel drive"/>
    <n v="4"/>
    <s v="Luxury,High-Performance"/>
    <s v="Midsize"/>
    <s v="Sedan"/>
    <n v="25"/>
    <n v="17"/>
    <n v="190"/>
    <x v="2510"/>
  </r>
  <r>
    <x v="21"/>
    <s v="G37 Sedan"/>
    <n v="2010"/>
    <x v="9"/>
    <x v="3"/>
    <n v="328"/>
    <n v="6"/>
    <x v="3"/>
    <s v="rear wheel drive"/>
    <n v="4"/>
    <s v="Luxury,High-Performance"/>
    <s v="Midsize"/>
    <s v="Sedan"/>
    <n v="25"/>
    <n v="17"/>
    <n v="190"/>
    <x v="1793"/>
  </r>
  <r>
    <x v="21"/>
    <s v="G37"/>
    <n v="2009"/>
    <x v="10"/>
    <x v="2"/>
    <n v="328"/>
    <n v="6"/>
    <x v="3"/>
    <s v="rear wheel drive"/>
    <n v="4"/>
    <s v="Luxury,High-Performance"/>
    <s v="Midsize"/>
    <s v="Sedan"/>
    <n v="25"/>
    <n v="17"/>
    <n v="190"/>
    <x v="3107"/>
  </r>
  <r>
    <x v="21"/>
    <s v="M37"/>
    <n v="2011"/>
    <x v="6"/>
    <x v="3"/>
    <n v="330"/>
    <n v="6"/>
    <x v="1"/>
    <s v="all wheel drive"/>
    <n v="4"/>
    <s v="Luxury"/>
    <s v="Large"/>
    <s v="Sedan"/>
    <n v="24"/>
    <n v="17"/>
    <n v="190"/>
    <x v="2332"/>
  </r>
  <r>
    <x v="21"/>
    <s v="M"/>
    <n v="2012"/>
    <x v="5"/>
    <x v="2"/>
    <n v="330"/>
    <n v="6"/>
    <x v="1"/>
    <s v="all wheel drive"/>
    <n v="4"/>
    <s v="Luxury,Performance"/>
    <s v="Large"/>
    <s v="Sedan"/>
    <n v="24"/>
    <n v="17"/>
    <n v="190"/>
    <x v="3393"/>
  </r>
  <r>
    <x v="21"/>
    <s v="M"/>
    <n v="2013"/>
    <x v="3"/>
    <x v="2"/>
    <n v="330"/>
    <n v="6"/>
    <x v="1"/>
    <s v="all wheel drive"/>
    <n v="4"/>
    <s v="Luxury,Performance"/>
    <s v="Large"/>
    <s v="Sedan"/>
    <n v="24"/>
    <n v="17"/>
    <n v="190"/>
    <x v="2942"/>
  </r>
  <r>
    <x v="21"/>
    <s v="Q70"/>
    <n v="2014"/>
    <x v="4"/>
    <x v="2"/>
    <n v="330"/>
    <n v="6"/>
    <x v="1"/>
    <s v="all wheel drive"/>
    <n v="4"/>
    <s v="Luxury,Performance"/>
    <s v="Large"/>
    <s v="Sedan"/>
    <n v="24"/>
    <n v="17"/>
    <n v="190"/>
    <x v="3858"/>
  </r>
  <r>
    <x v="21"/>
    <s v="Q70"/>
    <n v="2015"/>
    <x v="0"/>
    <x v="2"/>
    <n v="330"/>
    <n v="6"/>
    <x v="1"/>
    <s v="all wheel drive"/>
    <n v="4"/>
    <s v="Luxury,Performance"/>
    <s v="Large"/>
    <s v="Sedan"/>
    <n v="24"/>
    <n v="17"/>
    <n v="190"/>
    <x v="2066"/>
  </r>
  <r>
    <x v="21"/>
    <s v="Q70"/>
    <n v="2015"/>
    <x v="0"/>
    <x v="2"/>
    <n v="330"/>
    <n v="6"/>
    <x v="1"/>
    <s v="all wheel drive"/>
    <n v="4"/>
    <s v="Luxury,Performance"/>
    <s v="Large"/>
    <s v="Sedan"/>
    <n v="24"/>
    <n v="17"/>
    <n v="190"/>
    <x v="3161"/>
  </r>
  <r>
    <x v="21"/>
    <s v="G Coupe"/>
    <n v="2011"/>
    <x v="6"/>
    <x v="3"/>
    <n v="330"/>
    <n v="6"/>
    <x v="3"/>
    <s v="rear wheel drive"/>
    <n v="2"/>
    <s v="Luxury,High-Performance"/>
    <s v="Midsize"/>
    <s v="Coupe"/>
    <n v="25"/>
    <n v="17"/>
    <n v="190"/>
    <x v="1787"/>
  </r>
  <r>
    <x v="21"/>
    <s v="G Coupe"/>
    <n v="2012"/>
    <x v="5"/>
    <x v="3"/>
    <n v="330"/>
    <n v="6"/>
    <x v="3"/>
    <s v="rear wheel drive"/>
    <n v="2"/>
    <s v="Luxury,High-Performance"/>
    <s v="Midsize"/>
    <s v="Coupe"/>
    <n v="25"/>
    <n v="17"/>
    <n v="190"/>
    <x v="1824"/>
  </r>
  <r>
    <x v="21"/>
    <s v="G Coupe"/>
    <n v="2013"/>
    <x v="3"/>
    <x v="3"/>
    <n v="330"/>
    <n v="6"/>
    <x v="3"/>
    <s v="rear wheel drive"/>
    <n v="2"/>
    <s v="Luxury,High-Performance"/>
    <s v="Midsize"/>
    <s v="Coupe"/>
    <n v="25"/>
    <n v="17"/>
    <n v="190"/>
    <x v="2926"/>
  </r>
  <r>
    <x v="21"/>
    <s v="G37 Coupe"/>
    <n v="2010"/>
    <x v="9"/>
    <x v="3"/>
    <n v="330"/>
    <n v="6"/>
    <x v="3"/>
    <s v="rear wheel drive"/>
    <n v="2"/>
    <s v="Luxury,High-Performance"/>
    <s v="Midsize"/>
    <s v="Coupe"/>
    <n v="25"/>
    <n v="17"/>
    <n v="190"/>
    <x v="1350"/>
  </r>
  <r>
    <x v="21"/>
    <s v="G37"/>
    <n v="2008"/>
    <x v="12"/>
    <x v="2"/>
    <n v="330"/>
    <n v="6"/>
    <x v="3"/>
    <s v="rear wheel drive"/>
    <n v="2"/>
    <s v="Luxury,High-Performance"/>
    <s v="Midsize"/>
    <s v="Coupe"/>
    <n v="26"/>
    <n v="17"/>
    <n v="190"/>
    <x v="3236"/>
  </r>
  <r>
    <x v="21"/>
    <s v="G37"/>
    <n v="2009"/>
    <x v="10"/>
    <x v="2"/>
    <n v="330"/>
    <n v="6"/>
    <x v="3"/>
    <s v="rear wheel drive"/>
    <n v="2"/>
    <s v="Luxury,High-Performance"/>
    <s v="Midsize"/>
    <s v="Coupe"/>
    <n v="25"/>
    <n v="17"/>
    <n v="190"/>
    <x v="1793"/>
  </r>
  <r>
    <x v="21"/>
    <s v="Q60 Coupe"/>
    <n v="2014"/>
    <x v="4"/>
    <x v="3"/>
    <n v="330"/>
    <n v="6"/>
    <x v="3"/>
    <s v="rear wheel drive"/>
    <n v="2"/>
    <s v="Luxury,High-Performance"/>
    <s v="Midsize"/>
    <s v="Coupe"/>
    <n v="25"/>
    <n v="17"/>
    <n v="190"/>
    <x v="1903"/>
  </r>
  <r>
    <x v="21"/>
    <s v="Q60 Coupe"/>
    <n v="2015"/>
    <x v="0"/>
    <x v="3"/>
    <n v="330"/>
    <n v="6"/>
    <x v="3"/>
    <s v="rear wheel drive"/>
    <n v="2"/>
    <s v="Luxury,High-Performance"/>
    <s v="Midsize"/>
    <s v="Coupe"/>
    <n v="25"/>
    <n v="17"/>
    <n v="190"/>
    <x v="1903"/>
  </r>
  <r>
    <x v="21"/>
    <s v="Q60 Coupe"/>
    <n v="2015"/>
    <x v="0"/>
    <x v="3"/>
    <n v="330"/>
    <n v="6"/>
    <x v="3"/>
    <s v="rear wheel drive"/>
    <n v="2"/>
    <s v="Luxury,High-Performance"/>
    <s v="Midsize"/>
    <s v="Coupe"/>
    <n v="25"/>
    <n v="17"/>
    <n v="190"/>
    <x v="3386"/>
  </r>
  <r>
    <x v="4"/>
    <s v="370Z"/>
    <n v="2015"/>
    <x v="0"/>
    <x v="2"/>
    <n v="332"/>
    <n v="6"/>
    <x v="3"/>
    <s v="rear wheel drive"/>
    <n v="2"/>
    <s v="High-Performance"/>
    <s v="Compact"/>
    <s v="Convertible"/>
    <n v="24"/>
    <n v="17"/>
    <n v="2009"/>
    <x v="1339"/>
  </r>
  <r>
    <x v="4"/>
    <s v="370Z"/>
    <n v="2015"/>
    <x v="0"/>
    <x v="2"/>
    <n v="332"/>
    <n v="6"/>
    <x v="3"/>
    <s v="rear wheel drive"/>
    <n v="2"/>
    <s v="High-Performance"/>
    <s v="Compact"/>
    <s v="Convertible"/>
    <n v="24"/>
    <n v="17"/>
    <n v="2009"/>
    <x v="2596"/>
  </r>
  <r>
    <x v="4"/>
    <s v="370Z"/>
    <n v="2016"/>
    <x v="1"/>
    <x v="2"/>
    <n v="332"/>
    <n v="6"/>
    <x v="3"/>
    <s v="rear wheel drive"/>
    <n v="2"/>
    <s v="High-Performance"/>
    <s v="Compact"/>
    <s v="Convertible"/>
    <n v="24"/>
    <n v="17"/>
    <n v="2009"/>
    <x v="1339"/>
  </r>
  <r>
    <x v="4"/>
    <s v="370Z"/>
    <n v="2016"/>
    <x v="1"/>
    <x v="2"/>
    <n v="332"/>
    <n v="6"/>
    <x v="3"/>
    <s v="rear wheel drive"/>
    <n v="2"/>
    <s v="High-Performance"/>
    <s v="Compact"/>
    <s v="Convertible"/>
    <n v="24"/>
    <n v="17"/>
    <n v="2009"/>
    <x v="2596"/>
  </r>
  <r>
    <x v="4"/>
    <s v="370Z"/>
    <n v="2017"/>
    <x v="2"/>
    <x v="2"/>
    <n v="332"/>
    <n v="6"/>
    <x v="3"/>
    <s v="rear wheel drive"/>
    <n v="2"/>
    <s v="High-Performance"/>
    <s v="Compact"/>
    <s v="Convertible"/>
    <n v="24"/>
    <n v="17"/>
    <n v="2009"/>
    <x v="2596"/>
  </r>
  <r>
    <x v="4"/>
    <s v="370Z"/>
    <n v="2017"/>
    <x v="2"/>
    <x v="2"/>
    <n v="332"/>
    <n v="6"/>
    <x v="3"/>
    <s v="rear wheel drive"/>
    <n v="2"/>
    <s v="High-Performance"/>
    <s v="Compact"/>
    <s v="Convertible"/>
    <n v="24"/>
    <n v="17"/>
    <n v="2009"/>
    <x v="1339"/>
  </r>
  <r>
    <x v="19"/>
    <s v="S4"/>
    <n v="2014"/>
    <x v="4"/>
    <x v="2"/>
    <n v="333"/>
    <n v="6"/>
    <x v="3"/>
    <s v="all wheel drive"/>
    <n v="4"/>
    <s v="Factory Tuner,Luxury,High-Performance"/>
    <s v="Midsize"/>
    <s v="Sedan"/>
    <n v="26"/>
    <n v="17"/>
    <n v="3105"/>
    <x v="3859"/>
  </r>
  <r>
    <x v="19"/>
    <s v="S4"/>
    <n v="2014"/>
    <x v="4"/>
    <x v="2"/>
    <n v="333"/>
    <n v="6"/>
    <x v="3"/>
    <s v="all wheel drive"/>
    <n v="4"/>
    <s v="Factory Tuner,Luxury,High-Performance"/>
    <s v="Midsize"/>
    <s v="Sedan"/>
    <n v="26"/>
    <n v="17"/>
    <n v="3105"/>
    <x v="1339"/>
  </r>
  <r>
    <x v="19"/>
    <s v="S4"/>
    <n v="2015"/>
    <x v="0"/>
    <x v="2"/>
    <n v="333"/>
    <n v="6"/>
    <x v="3"/>
    <s v="all wheel drive"/>
    <n v="4"/>
    <s v="Factory Tuner,Luxury,High-Performance"/>
    <s v="Midsize"/>
    <s v="Sedan"/>
    <n v="26"/>
    <n v="17"/>
    <n v="3105"/>
    <x v="1852"/>
  </r>
  <r>
    <x v="19"/>
    <s v="S4"/>
    <n v="2015"/>
    <x v="0"/>
    <x v="2"/>
    <n v="333"/>
    <n v="6"/>
    <x v="3"/>
    <s v="all wheel drive"/>
    <n v="4"/>
    <s v="Factory Tuner,Luxury,High-Performance"/>
    <s v="Midsize"/>
    <s v="Sedan"/>
    <n v="26"/>
    <n v="17"/>
    <n v="3105"/>
    <x v="782"/>
  </r>
  <r>
    <x v="19"/>
    <s v="S4"/>
    <n v="2016"/>
    <x v="1"/>
    <x v="2"/>
    <n v="333"/>
    <n v="6"/>
    <x v="3"/>
    <s v="all wheel drive"/>
    <n v="4"/>
    <s v="Factory Tuner,Luxury,High-Performance"/>
    <s v="Midsize"/>
    <s v="Sedan"/>
    <n v="26"/>
    <n v="17"/>
    <n v="3105"/>
    <x v="3860"/>
  </r>
  <r>
    <x v="19"/>
    <s v="S4"/>
    <n v="2016"/>
    <x v="1"/>
    <x v="2"/>
    <n v="333"/>
    <n v="6"/>
    <x v="3"/>
    <s v="all wheel drive"/>
    <n v="4"/>
    <s v="Factory Tuner,Luxury,High-Performance"/>
    <s v="Midsize"/>
    <s v="Sedan"/>
    <n v="26"/>
    <n v="17"/>
    <n v="3105"/>
    <x v="2332"/>
  </r>
  <r>
    <x v="19"/>
    <s v="S5"/>
    <n v="2016"/>
    <x v="1"/>
    <x v="2"/>
    <n v="333"/>
    <n v="6"/>
    <x v="3"/>
    <s v="all wheel drive"/>
    <n v="2"/>
    <s v="Factory Tuner,Luxury,High-Performance"/>
    <s v="Midsize"/>
    <s v="Coupe"/>
    <n v="26"/>
    <n v="17"/>
    <n v="3105"/>
    <x v="3861"/>
  </r>
  <r>
    <x v="19"/>
    <s v="S5"/>
    <n v="2016"/>
    <x v="1"/>
    <x v="2"/>
    <n v="333"/>
    <n v="6"/>
    <x v="3"/>
    <s v="all wheel drive"/>
    <n v="2"/>
    <s v="Factory Tuner,Luxury,High-Performance"/>
    <s v="Midsize"/>
    <s v="Coupe"/>
    <n v="26"/>
    <n v="17"/>
    <n v="3105"/>
    <x v="2482"/>
  </r>
  <r>
    <x v="19"/>
    <s v="S5"/>
    <n v="2017"/>
    <x v="2"/>
    <x v="2"/>
    <n v="333"/>
    <n v="6"/>
    <x v="3"/>
    <s v="all wheel drive"/>
    <n v="2"/>
    <s v="Factory Tuner,Luxury,High-Performance"/>
    <s v="Midsize"/>
    <s v="Coupe"/>
    <n v="26"/>
    <n v="17"/>
    <n v="3105"/>
    <x v="2482"/>
  </r>
  <r>
    <x v="0"/>
    <s v="Z4"/>
    <n v="2014"/>
    <x v="4"/>
    <x v="2"/>
    <n v="335"/>
    <n v="6"/>
    <x v="2"/>
    <s v="rear wheel drive"/>
    <n v="2"/>
    <s v="Luxury,High-Performance"/>
    <s v="Compact"/>
    <s v="Convertible"/>
    <n v="24"/>
    <n v="17"/>
    <n v="3916"/>
    <x v="3862"/>
  </r>
  <r>
    <x v="0"/>
    <s v="Z4"/>
    <n v="2015"/>
    <x v="0"/>
    <x v="2"/>
    <n v="335"/>
    <n v="6"/>
    <x v="2"/>
    <s v="rear wheel drive"/>
    <n v="2"/>
    <s v="Luxury,High-Performance"/>
    <s v="Compact"/>
    <s v="Convertible"/>
    <n v="24"/>
    <n v="17"/>
    <n v="3916"/>
    <x v="3862"/>
  </r>
  <r>
    <x v="0"/>
    <s v="Z4"/>
    <n v="2016"/>
    <x v="1"/>
    <x v="2"/>
    <n v="335"/>
    <n v="6"/>
    <x v="2"/>
    <s v="rear wheel drive"/>
    <n v="2"/>
    <s v="Luxury,High-Performance"/>
    <s v="Compact"/>
    <s v="Convertible"/>
    <n v="24"/>
    <n v="17"/>
    <n v="3916"/>
    <x v="3863"/>
  </r>
  <r>
    <x v="32"/>
    <s v="Range Rover Sport"/>
    <n v="2014"/>
    <x v="4"/>
    <x v="2"/>
    <n v="340"/>
    <n v="6"/>
    <x v="1"/>
    <s v="four wheel drive"/>
    <n v="4"/>
    <s v="Luxury,Performance"/>
    <s v="Midsize"/>
    <s v="4dr SUV"/>
    <n v="23"/>
    <n v="17"/>
    <n v="258"/>
    <x v="1914"/>
  </r>
  <r>
    <x v="32"/>
    <s v="Range Rover Sport"/>
    <n v="2014"/>
    <x v="4"/>
    <x v="9"/>
    <n v="340"/>
    <n v="6"/>
    <x v="1"/>
    <s v="four wheel drive"/>
    <n v="4"/>
    <s v="Flex Fuel,Luxury,Performance"/>
    <s v="Midsize"/>
    <s v="4dr SUV"/>
    <n v="23"/>
    <n v="17"/>
    <n v="258"/>
    <x v="2523"/>
  </r>
  <r>
    <x v="32"/>
    <s v="Range Rover Sport"/>
    <n v="2014"/>
    <x v="4"/>
    <x v="9"/>
    <n v="340"/>
    <n v="6"/>
    <x v="1"/>
    <s v="four wheel drive"/>
    <n v="4"/>
    <s v="Flex Fuel,Luxury,Performance"/>
    <s v="Midsize"/>
    <s v="4dr SUV"/>
    <n v="23"/>
    <n v="17"/>
    <n v="258"/>
    <x v="1914"/>
  </r>
  <r>
    <x v="32"/>
    <s v="Range Rover Sport"/>
    <n v="2014"/>
    <x v="4"/>
    <x v="2"/>
    <n v="340"/>
    <n v="6"/>
    <x v="1"/>
    <s v="four wheel drive"/>
    <n v="4"/>
    <s v="Luxury,Performance"/>
    <s v="Midsize"/>
    <s v="4dr SUV"/>
    <n v="23"/>
    <n v="17"/>
    <n v="258"/>
    <x v="2523"/>
  </r>
  <r>
    <x v="32"/>
    <s v="Range Rover Sport"/>
    <n v="2015"/>
    <x v="0"/>
    <x v="9"/>
    <n v="340"/>
    <n v="6"/>
    <x v="1"/>
    <s v="four wheel drive"/>
    <n v="4"/>
    <s v="Flex Fuel,Luxury,Performance"/>
    <s v="Midsize"/>
    <s v="4dr SUV"/>
    <n v="23"/>
    <n v="17"/>
    <n v="258"/>
    <x v="3864"/>
  </r>
  <r>
    <x v="32"/>
    <s v="Range Rover Sport"/>
    <n v="2015"/>
    <x v="0"/>
    <x v="9"/>
    <n v="340"/>
    <n v="6"/>
    <x v="1"/>
    <s v="four wheel drive"/>
    <n v="4"/>
    <s v="Flex Fuel,Luxury,Performance"/>
    <s v="Midsize"/>
    <s v="4dr SUV"/>
    <n v="23"/>
    <n v="17"/>
    <n v="258"/>
    <x v="3865"/>
  </r>
  <r>
    <x v="32"/>
    <s v="Range Rover Sport"/>
    <n v="2015"/>
    <x v="0"/>
    <x v="9"/>
    <n v="340"/>
    <n v="6"/>
    <x v="1"/>
    <s v="four wheel drive"/>
    <n v="4"/>
    <s v="Flex Fuel,Luxury,Performance"/>
    <s v="Midsize"/>
    <s v="4dr SUV"/>
    <n v="23"/>
    <n v="17"/>
    <n v="258"/>
    <x v="3866"/>
  </r>
  <r>
    <x v="32"/>
    <s v="Range Rover Sport"/>
    <n v="2016"/>
    <x v="1"/>
    <x v="3"/>
    <n v="340"/>
    <n v="6"/>
    <x v="1"/>
    <s v="four wheel drive"/>
    <n v="4"/>
    <s v="Luxury,Performance"/>
    <s v="Midsize"/>
    <s v="4dr SUV"/>
    <n v="23"/>
    <n v="17"/>
    <n v="258"/>
    <x v="3867"/>
  </r>
  <r>
    <x v="32"/>
    <s v="Range Rover Sport"/>
    <n v="2016"/>
    <x v="1"/>
    <x v="3"/>
    <n v="340"/>
    <n v="6"/>
    <x v="1"/>
    <s v="four wheel drive"/>
    <n v="4"/>
    <s v="Luxury,Performance"/>
    <s v="Midsize"/>
    <s v="4dr SUV"/>
    <n v="23"/>
    <n v="17"/>
    <n v="258"/>
    <x v="3868"/>
  </r>
  <r>
    <x v="32"/>
    <s v="Range Rover"/>
    <n v="2014"/>
    <x v="4"/>
    <x v="9"/>
    <n v="340"/>
    <n v="6"/>
    <x v="1"/>
    <s v="four wheel drive"/>
    <n v="4"/>
    <s v="Flex Fuel,Luxury"/>
    <s v="Large"/>
    <s v="4dr SUV"/>
    <n v="23"/>
    <n v="17"/>
    <n v="258"/>
    <x v="3869"/>
  </r>
  <r>
    <x v="32"/>
    <s v="Range Rover"/>
    <n v="2014"/>
    <x v="4"/>
    <x v="2"/>
    <n v="340"/>
    <n v="6"/>
    <x v="1"/>
    <s v="four wheel drive"/>
    <n v="4"/>
    <s v="Luxury"/>
    <s v="Large"/>
    <s v="4dr SUV"/>
    <n v="23"/>
    <n v="17"/>
    <n v="258"/>
    <x v="3869"/>
  </r>
  <r>
    <x v="32"/>
    <s v="Range Rover"/>
    <n v="2014"/>
    <x v="4"/>
    <x v="9"/>
    <n v="340"/>
    <n v="6"/>
    <x v="1"/>
    <s v="four wheel drive"/>
    <n v="4"/>
    <s v="Flex Fuel,Luxury"/>
    <s v="Large"/>
    <s v="4dr SUV"/>
    <n v="23"/>
    <n v="17"/>
    <n v="258"/>
    <x v="3870"/>
  </r>
  <r>
    <x v="32"/>
    <s v="Range Rover"/>
    <n v="2014"/>
    <x v="4"/>
    <x v="2"/>
    <n v="340"/>
    <n v="6"/>
    <x v="1"/>
    <s v="four wheel drive"/>
    <n v="4"/>
    <s v="Luxury"/>
    <s v="Large"/>
    <s v="4dr SUV"/>
    <n v="23"/>
    <n v="17"/>
    <n v="258"/>
    <x v="3870"/>
  </r>
  <r>
    <x v="32"/>
    <s v="Range Rover"/>
    <n v="2015"/>
    <x v="0"/>
    <x v="9"/>
    <n v="340"/>
    <n v="6"/>
    <x v="1"/>
    <s v="four wheel drive"/>
    <n v="4"/>
    <s v="Flex Fuel,Luxury"/>
    <s v="Large"/>
    <s v="4dr SUV"/>
    <n v="23"/>
    <n v="17"/>
    <n v="258"/>
    <x v="3407"/>
  </r>
  <r>
    <x v="32"/>
    <s v="Range Rover"/>
    <n v="2015"/>
    <x v="0"/>
    <x v="9"/>
    <n v="340"/>
    <n v="6"/>
    <x v="1"/>
    <s v="four wheel drive"/>
    <n v="4"/>
    <s v="Flex Fuel,Luxury"/>
    <s v="Large"/>
    <s v="4dr SUV"/>
    <n v="23"/>
    <n v="17"/>
    <n v="258"/>
    <x v="3871"/>
  </r>
  <r>
    <x v="32"/>
    <s v="Range Rover"/>
    <n v="2015"/>
    <x v="0"/>
    <x v="9"/>
    <n v="340"/>
    <n v="6"/>
    <x v="1"/>
    <s v="four wheel drive"/>
    <n v="4"/>
    <s v="Flex Fuel,Luxury"/>
    <s v="Large"/>
    <s v="4dr SUV"/>
    <n v="23"/>
    <n v="17"/>
    <n v="258"/>
    <x v="3872"/>
  </r>
  <r>
    <x v="32"/>
    <s v="Range Rover"/>
    <n v="2015"/>
    <x v="0"/>
    <x v="9"/>
    <n v="340"/>
    <n v="6"/>
    <x v="1"/>
    <s v="four wheel drive"/>
    <n v="4"/>
    <s v="Flex Fuel,Luxury"/>
    <s v="Large"/>
    <s v="4dr SUV"/>
    <n v="23"/>
    <n v="17"/>
    <n v="258"/>
    <x v="3873"/>
  </r>
  <r>
    <x v="32"/>
    <s v="Range Rover"/>
    <n v="2016"/>
    <x v="1"/>
    <x v="3"/>
    <n v="340"/>
    <n v="6"/>
    <x v="1"/>
    <s v="four wheel drive"/>
    <n v="4"/>
    <s v="Luxury"/>
    <s v="Large"/>
    <s v="4dr SUV"/>
    <n v="23"/>
    <n v="17"/>
    <n v="258"/>
    <x v="3874"/>
  </r>
  <r>
    <x v="35"/>
    <s v="Macan"/>
    <n v="2015"/>
    <x v="0"/>
    <x v="2"/>
    <n v="340"/>
    <n v="6"/>
    <x v="2"/>
    <s v="all wheel drive"/>
    <n v="4"/>
    <s v="Crossover,Luxury,Performance"/>
    <s v="Midsize"/>
    <s v="4dr SUV"/>
    <n v="23"/>
    <n v="17"/>
    <n v="1715"/>
    <x v="1364"/>
  </r>
  <r>
    <x v="35"/>
    <s v="Macan"/>
    <n v="2016"/>
    <x v="1"/>
    <x v="2"/>
    <n v="340"/>
    <n v="6"/>
    <x v="2"/>
    <s v="all wheel drive"/>
    <n v="4"/>
    <s v="Crossover,Luxury,Performance"/>
    <s v="Midsize"/>
    <s v="4dr SUV"/>
    <n v="23"/>
    <n v="17"/>
    <n v="1715"/>
    <x v="2421"/>
  </r>
  <r>
    <x v="35"/>
    <s v="Macan"/>
    <n v="2017"/>
    <x v="2"/>
    <x v="2"/>
    <n v="340"/>
    <n v="6"/>
    <x v="2"/>
    <s v="all wheel drive"/>
    <n v="4"/>
    <s v="Crossover,Luxury,Performance"/>
    <s v="Midsize"/>
    <s v="4dr SUV"/>
    <n v="23"/>
    <n v="17"/>
    <n v="1715"/>
    <x v="2463"/>
  </r>
  <r>
    <x v="12"/>
    <s v="GS 460"/>
    <n v="2009"/>
    <x v="10"/>
    <x v="2"/>
    <n v="342"/>
    <n v="8"/>
    <x v="1"/>
    <s v="rear wheel drive"/>
    <n v="4"/>
    <s v="Luxury,High-Performance"/>
    <s v="Midsize"/>
    <s v="Sedan"/>
    <n v="24"/>
    <n v="17"/>
    <n v="454"/>
    <x v="3875"/>
  </r>
  <r>
    <x v="12"/>
    <s v="GS 460"/>
    <n v="2010"/>
    <x v="9"/>
    <x v="2"/>
    <n v="342"/>
    <n v="8"/>
    <x v="1"/>
    <s v="rear wheel drive"/>
    <n v="4"/>
    <s v="Luxury,High-Performance"/>
    <s v="Midsize"/>
    <s v="Sedan"/>
    <n v="24"/>
    <n v="17"/>
    <n v="454"/>
    <x v="3876"/>
  </r>
  <r>
    <x v="12"/>
    <s v="GS 460"/>
    <n v="2011"/>
    <x v="6"/>
    <x v="2"/>
    <n v="342"/>
    <n v="8"/>
    <x v="1"/>
    <s v="rear wheel drive"/>
    <n v="4"/>
    <s v="Luxury,High-Performance"/>
    <s v="Midsize"/>
    <s v="Sedan"/>
    <n v="24"/>
    <n v="17"/>
    <n v="454"/>
    <x v="3877"/>
  </r>
  <r>
    <x v="21"/>
    <s v="G Convertible"/>
    <n v="2013"/>
    <x v="3"/>
    <x v="2"/>
    <n v="343"/>
    <n v="6"/>
    <x v="1"/>
    <s v="rear wheel drive"/>
    <n v="2"/>
    <s v="Factory Tuner,Luxury,Performance"/>
    <s v="Midsize"/>
    <s v="Convertible"/>
    <n v="25"/>
    <n v="17"/>
    <n v="190"/>
    <x v="3878"/>
  </r>
  <r>
    <x v="33"/>
    <s v="Evora"/>
    <n v="2013"/>
    <x v="3"/>
    <x v="2"/>
    <n v="345"/>
    <n v="6"/>
    <x v="3"/>
    <s v="rear wheel drive"/>
    <n v="2"/>
    <s v="Exotic,High-Performance"/>
    <s v="Compact"/>
    <s v="Coupe"/>
    <n v="26"/>
    <n v="17"/>
    <n v="613"/>
    <x v="3879"/>
  </r>
  <r>
    <x v="33"/>
    <s v="Evora"/>
    <n v="2013"/>
    <x v="3"/>
    <x v="2"/>
    <n v="345"/>
    <n v="6"/>
    <x v="3"/>
    <s v="rear wheel drive"/>
    <n v="2"/>
    <s v="Exotic,High-Performance"/>
    <s v="Compact"/>
    <s v="Coupe"/>
    <n v="26"/>
    <n v="17"/>
    <n v="613"/>
    <x v="3880"/>
  </r>
  <r>
    <x v="33"/>
    <s v="Evora"/>
    <n v="2014"/>
    <x v="4"/>
    <x v="2"/>
    <n v="345"/>
    <n v="6"/>
    <x v="3"/>
    <s v="rear wheel drive"/>
    <n v="2"/>
    <s v="Exotic,High-Performance"/>
    <s v="Compact"/>
    <s v="Coupe"/>
    <n v="26"/>
    <n v="17"/>
    <n v="613"/>
    <x v="3881"/>
  </r>
  <r>
    <x v="33"/>
    <s v="Evora"/>
    <n v="2014"/>
    <x v="4"/>
    <x v="2"/>
    <n v="345"/>
    <n v="6"/>
    <x v="3"/>
    <s v="rear wheel drive"/>
    <n v="2"/>
    <s v="Exotic,High-Performance"/>
    <s v="Compact"/>
    <s v="Coupe"/>
    <n v="26"/>
    <n v="17"/>
    <n v="613"/>
    <x v="3882"/>
  </r>
  <r>
    <x v="37"/>
    <s v="Ghibli"/>
    <n v="2016"/>
    <x v="1"/>
    <x v="2"/>
    <n v="345"/>
    <n v="6"/>
    <x v="1"/>
    <s v="rear wheel drive"/>
    <n v="4"/>
    <s v="Exotic,Luxury,High-Performance"/>
    <s v="Midsize"/>
    <s v="Sedan"/>
    <n v="24"/>
    <n v="17"/>
    <n v="238"/>
    <x v="3883"/>
  </r>
  <r>
    <x v="37"/>
    <s v="Ghibli"/>
    <n v="2017"/>
    <x v="2"/>
    <x v="2"/>
    <n v="345"/>
    <n v="6"/>
    <x v="1"/>
    <s v="rear wheel drive"/>
    <n v="4"/>
    <s v="Exotic,Luxury,High-Performance"/>
    <s v="Midsize"/>
    <s v="Sedan"/>
    <n v="24"/>
    <n v="17"/>
    <n v="238"/>
    <x v="3884"/>
  </r>
  <r>
    <x v="14"/>
    <s v="Genesis Coupe"/>
    <n v="2016"/>
    <x v="1"/>
    <x v="3"/>
    <n v="348"/>
    <n v="6"/>
    <x v="3"/>
    <s v="rear wheel drive"/>
    <n v="2"/>
    <s v="High-Performance"/>
    <s v="Midsize"/>
    <s v="Coupe"/>
    <n v="24"/>
    <n v="17"/>
    <n v="1439"/>
    <x v="1672"/>
  </r>
  <r>
    <x v="14"/>
    <s v="Genesis Coupe"/>
    <n v="2016"/>
    <x v="1"/>
    <x v="3"/>
    <n v="348"/>
    <n v="6"/>
    <x v="3"/>
    <s v="rear wheel drive"/>
    <n v="2"/>
    <s v="High-Performance"/>
    <s v="Midsize"/>
    <s v="Coupe"/>
    <n v="24"/>
    <n v="17"/>
    <n v="1439"/>
    <x v="1045"/>
  </r>
  <r>
    <x v="14"/>
    <s v="Genesis Coupe"/>
    <n v="2016"/>
    <x v="1"/>
    <x v="3"/>
    <n v="348"/>
    <n v="6"/>
    <x v="3"/>
    <s v="rear wheel drive"/>
    <n v="2"/>
    <s v="High-Performance"/>
    <s v="Midsize"/>
    <s v="Coupe"/>
    <n v="24"/>
    <n v="17"/>
    <n v="1439"/>
    <x v="2814"/>
  </r>
  <r>
    <x v="21"/>
    <s v="G Coupe"/>
    <n v="2011"/>
    <x v="6"/>
    <x v="3"/>
    <n v="348"/>
    <n v="6"/>
    <x v="3"/>
    <s v="rear wheel drive"/>
    <n v="2"/>
    <s v="Factory Tuner,Luxury,High-Performance"/>
    <s v="Midsize"/>
    <s v="Coupe"/>
    <n v="25"/>
    <n v="17"/>
    <n v="190"/>
    <x v="2071"/>
  </r>
  <r>
    <x v="21"/>
    <s v="G Coupe"/>
    <n v="2012"/>
    <x v="5"/>
    <x v="3"/>
    <n v="348"/>
    <n v="6"/>
    <x v="3"/>
    <s v="rear wheel drive"/>
    <n v="2"/>
    <s v="Factory Tuner,Luxury,High-Performance"/>
    <s v="Midsize"/>
    <s v="Coupe"/>
    <n v="25"/>
    <n v="17"/>
    <n v="190"/>
    <x v="50"/>
  </r>
  <r>
    <x v="21"/>
    <s v="G Coupe"/>
    <n v="2013"/>
    <x v="3"/>
    <x v="3"/>
    <n v="348"/>
    <n v="6"/>
    <x v="3"/>
    <s v="rear wheel drive"/>
    <n v="2"/>
    <s v="Factory Tuner,Luxury,High-Performance"/>
    <s v="Midsize"/>
    <s v="Coupe"/>
    <n v="25"/>
    <n v="17"/>
    <n v="190"/>
    <x v="3885"/>
  </r>
  <r>
    <x v="21"/>
    <s v="Q60 Coupe"/>
    <n v="2014"/>
    <x v="4"/>
    <x v="2"/>
    <n v="348"/>
    <n v="6"/>
    <x v="3"/>
    <s v="rear wheel drive"/>
    <n v="2"/>
    <s v="Factory Tuner,Luxury,High-Performance"/>
    <s v="Midsize"/>
    <s v="Coupe"/>
    <n v="25"/>
    <n v="17"/>
    <n v="190"/>
    <x v="3858"/>
  </r>
  <r>
    <x v="13"/>
    <s v="Continental"/>
    <n v="2017"/>
    <x v="2"/>
    <x v="3"/>
    <n v="63"/>
    <n v="6"/>
    <x v="1"/>
    <s v="all wheel drive"/>
    <n v="4"/>
    <s v="Luxury"/>
    <s v="Large"/>
    <s v="Sedan"/>
    <n v="25"/>
    <n v="17"/>
    <n v="61"/>
    <x v="3886"/>
  </r>
  <r>
    <x v="13"/>
    <s v="Continental"/>
    <n v="2017"/>
    <x v="2"/>
    <x v="3"/>
    <n v="63"/>
    <n v="6"/>
    <x v="1"/>
    <s v="all wheel drive"/>
    <n v="4"/>
    <s v="Luxury"/>
    <s v="Large"/>
    <s v="Sedan"/>
    <n v="25"/>
    <n v="17"/>
    <n v="61"/>
    <x v="3887"/>
  </r>
  <r>
    <x v="13"/>
    <s v="MKS"/>
    <n v="2016"/>
    <x v="1"/>
    <x v="1"/>
    <n v="350"/>
    <n v="6"/>
    <x v="1"/>
    <s v="all wheel drive"/>
    <n v="4"/>
    <s v="Luxury,Performance"/>
    <s v="Large"/>
    <s v="Sedan"/>
    <n v="24"/>
    <n v="17"/>
    <n v="61"/>
    <x v="3888"/>
  </r>
  <r>
    <x v="13"/>
    <s v="MKS"/>
    <n v="2016"/>
    <x v="1"/>
    <x v="1"/>
    <n v="350"/>
    <n v="6"/>
    <x v="1"/>
    <s v="front wheel drive"/>
    <n v="4"/>
    <s v="Luxury,Performance"/>
    <s v="Large"/>
    <s v="Sedan"/>
    <n v="26"/>
    <n v="17"/>
    <n v="61"/>
    <x v="3889"/>
  </r>
  <r>
    <x v="19"/>
    <s v="SQ5"/>
    <n v="2015"/>
    <x v="0"/>
    <x v="2"/>
    <n v="354"/>
    <n v="6"/>
    <x v="1"/>
    <s v="all wheel drive"/>
    <n v="4"/>
    <s v="Crossover,Factory Tuner,Luxury,High-Performance"/>
    <s v="Midsize"/>
    <s v="4dr SUV"/>
    <n v="24"/>
    <n v="17"/>
    <n v="3105"/>
    <x v="3890"/>
  </r>
  <r>
    <x v="19"/>
    <s v="SQ5"/>
    <n v="2015"/>
    <x v="0"/>
    <x v="2"/>
    <n v="354"/>
    <n v="6"/>
    <x v="1"/>
    <s v="all wheel drive"/>
    <n v="4"/>
    <s v="Crossover,Factory Tuner,Luxury,High-Performance"/>
    <s v="Midsize"/>
    <s v="4dr SUV"/>
    <n v="24"/>
    <n v="17"/>
    <n v="3105"/>
    <x v="3891"/>
  </r>
  <r>
    <x v="19"/>
    <s v="SQ5"/>
    <n v="2016"/>
    <x v="1"/>
    <x v="2"/>
    <n v="354"/>
    <n v="6"/>
    <x v="1"/>
    <s v="all wheel drive"/>
    <n v="4"/>
    <s v="Crossover,Factory Tuner,Luxury,Performance"/>
    <s v="Midsize"/>
    <s v="4dr SUV"/>
    <n v="24"/>
    <n v="17"/>
    <n v="3105"/>
    <x v="3012"/>
  </r>
  <r>
    <x v="19"/>
    <s v="SQ5"/>
    <n v="2016"/>
    <x v="1"/>
    <x v="2"/>
    <n v="354"/>
    <n v="6"/>
    <x v="1"/>
    <s v="all wheel drive"/>
    <n v="4"/>
    <s v="Crossover,Factory Tuner,Luxury,Performance"/>
    <s v="Midsize"/>
    <s v="4dr SUV"/>
    <n v="24"/>
    <n v="17"/>
    <n v="3105"/>
    <x v="3892"/>
  </r>
  <r>
    <x v="19"/>
    <s v="SQ5"/>
    <n v="2017"/>
    <x v="2"/>
    <x v="2"/>
    <n v="354"/>
    <n v="6"/>
    <x v="1"/>
    <s v="all wheel drive"/>
    <n v="4"/>
    <s v="Crossover,Factory Tuner,Luxury,Performance"/>
    <s v="Midsize"/>
    <s v="4dr SUV"/>
    <n v="24"/>
    <n v="17"/>
    <n v="3105"/>
    <x v="3892"/>
  </r>
  <r>
    <x v="19"/>
    <s v="SQ5"/>
    <n v="2017"/>
    <x v="2"/>
    <x v="2"/>
    <n v="354"/>
    <n v="6"/>
    <x v="1"/>
    <s v="all wheel drive"/>
    <n v="4"/>
    <s v="Crossover,Factory Tuner,Luxury,Performance"/>
    <s v="Midsize"/>
    <s v="4dr SUV"/>
    <n v="24"/>
    <n v="17"/>
    <n v="3105"/>
    <x v="3012"/>
  </r>
  <r>
    <x v="35"/>
    <s v="Macan"/>
    <n v="2017"/>
    <x v="2"/>
    <x v="2"/>
    <n v="360"/>
    <n v="6"/>
    <x v="2"/>
    <s v="all wheel drive"/>
    <n v="4"/>
    <s v="Crossover,Luxury,High-Performance"/>
    <s v="Midsize"/>
    <s v="4dr SUV"/>
    <n v="23"/>
    <n v="17"/>
    <n v="1715"/>
    <x v="3893"/>
  </r>
  <r>
    <x v="10"/>
    <s v="GL-Class"/>
    <n v="2015"/>
    <x v="0"/>
    <x v="2"/>
    <n v="362"/>
    <n v="6"/>
    <x v="1"/>
    <s v="all wheel drive"/>
    <n v="4"/>
    <s v="Crossover,Luxury"/>
    <s v="Large"/>
    <s v="4dr SUV"/>
    <n v="21"/>
    <n v="17"/>
    <n v="617"/>
    <x v="3438"/>
  </r>
  <r>
    <x v="10"/>
    <s v="GL-Class"/>
    <n v="2016"/>
    <x v="1"/>
    <x v="2"/>
    <n v="362"/>
    <n v="6"/>
    <x v="1"/>
    <s v="all wheel drive"/>
    <n v="4"/>
    <s v="Crossover,Luxury"/>
    <s v="Large"/>
    <s v="4dr SUV"/>
    <n v="21"/>
    <n v="17"/>
    <n v="617"/>
    <x v="3438"/>
  </r>
  <r>
    <x v="10"/>
    <s v="GLE-Class Coupe"/>
    <n v="2016"/>
    <x v="1"/>
    <x v="2"/>
    <n v="362"/>
    <n v="6"/>
    <x v="1"/>
    <s v="all wheel drive"/>
    <n v="4"/>
    <s v="Crossover,Luxury,Performance"/>
    <s v="Midsize"/>
    <s v="4dr SUV"/>
    <n v="23"/>
    <n v="17"/>
    <n v="617"/>
    <x v="3894"/>
  </r>
  <r>
    <x v="10"/>
    <s v="GLE-Class Coupe"/>
    <n v="2017"/>
    <x v="2"/>
    <x v="2"/>
    <n v="362"/>
    <n v="6"/>
    <x v="1"/>
    <s v="all wheel drive"/>
    <n v="4"/>
    <s v="Crossover,Factory Tuner,Luxury,Performance"/>
    <s v="Midsize"/>
    <s v="4dr SUV"/>
    <n v="23"/>
    <n v="17"/>
    <n v="617"/>
    <x v="3895"/>
  </r>
  <r>
    <x v="10"/>
    <s v="GLS-Class"/>
    <n v="2017"/>
    <x v="2"/>
    <x v="2"/>
    <n v="362"/>
    <n v="6"/>
    <x v="1"/>
    <s v="all wheel drive"/>
    <n v="4"/>
    <s v="Crossover,Luxury"/>
    <s v="Large"/>
    <s v="4dr SUV"/>
    <n v="22"/>
    <n v="17"/>
    <n v="617"/>
    <x v="3896"/>
  </r>
  <r>
    <x v="8"/>
    <s v="F-150"/>
    <n v="2016"/>
    <x v="1"/>
    <x v="1"/>
    <n v="365"/>
    <n v="6"/>
    <x v="1"/>
    <s v="four wheel drive"/>
    <n v="4"/>
    <s v="N/A"/>
    <s v="Large"/>
    <s v="Crew Cab Pickup"/>
    <n v="23"/>
    <n v="17"/>
    <n v="5657"/>
    <x v="3897"/>
  </r>
  <r>
    <x v="8"/>
    <s v="F-150"/>
    <n v="2017"/>
    <x v="2"/>
    <x v="1"/>
    <n v="365"/>
    <n v="6"/>
    <x v="1"/>
    <s v="four wheel drive"/>
    <n v="4"/>
    <s v="Performance"/>
    <s v="Large"/>
    <s v="Crew Cab Pickup"/>
    <n v="23"/>
    <n v="17"/>
    <n v="5657"/>
    <x v="3898"/>
  </r>
  <r>
    <x v="8"/>
    <s v="Taurus"/>
    <n v="2015"/>
    <x v="0"/>
    <x v="3"/>
    <n v="365"/>
    <n v="6"/>
    <x v="1"/>
    <s v="all wheel drive"/>
    <n v="4"/>
    <s v="Factory Tuner,High-Performance"/>
    <s v="Large"/>
    <s v="Sedan"/>
    <n v="25"/>
    <n v="17"/>
    <n v="5657"/>
    <x v="3846"/>
  </r>
  <r>
    <x v="13"/>
    <s v="MKS"/>
    <n v="2014"/>
    <x v="4"/>
    <x v="3"/>
    <n v="365"/>
    <n v="6"/>
    <x v="1"/>
    <s v="all wheel drive"/>
    <n v="4"/>
    <s v="Luxury,Performance"/>
    <s v="Large"/>
    <s v="Sedan"/>
    <n v="25"/>
    <n v="17"/>
    <n v="61"/>
    <x v="3899"/>
  </r>
  <r>
    <x v="13"/>
    <s v="MKS"/>
    <n v="2015"/>
    <x v="0"/>
    <x v="3"/>
    <n v="365"/>
    <n v="6"/>
    <x v="1"/>
    <s v="all wheel drive"/>
    <n v="4"/>
    <s v="Luxury,Performance"/>
    <s v="Large"/>
    <s v="Sedan"/>
    <n v="25"/>
    <n v="17"/>
    <n v="61"/>
    <x v="3899"/>
  </r>
  <r>
    <x v="32"/>
    <s v="Range Rover"/>
    <n v="2016"/>
    <x v="1"/>
    <x v="3"/>
    <n v="380"/>
    <n v="6"/>
    <x v="1"/>
    <s v="four wheel drive"/>
    <n v="4"/>
    <s v="Luxury,Performance"/>
    <s v="Large"/>
    <s v="4dr SUV"/>
    <n v="23"/>
    <n v="17"/>
    <n v="258"/>
    <x v="3900"/>
  </r>
  <r>
    <x v="35"/>
    <s v="Macan"/>
    <n v="2015"/>
    <x v="0"/>
    <x v="2"/>
    <n v="400"/>
    <n v="6"/>
    <x v="2"/>
    <s v="all wheel drive"/>
    <n v="4"/>
    <s v="Crossover,Luxury,Performance"/>
    <s v="Midsize"/>
    <s v="4dr SUV"/>
    <n v="23"/>
    <n v="17"/>
    <n v="1715"/>
    <x v="3901"/>
  </r>
  <r>
    <x v="35"/>
    <s v="Macan"/>
    <n v="2016"/>
    <x v="1"/>
    <x v="2"/>
    <n v="400"/>
    <n v="6"/>
    <x v="2"/>
    <s v="all wheel drive"/>
    <n v="4"/>
    <s v="Crossover,Luxury,Performance"/>
    <s v="Midsize"/>
    <s v="4dr SUV"/>
    <n v="23"/>
    <n v="17"/>
    <n v="1715"/>
    <x v="3902"/>
  </r>
  <r>
    <x v="35"/>
    <s v="Macan"/>
    <n v="2017"/>
    <x v="2"/>
    <x v="2"/>
    <n v="400"/>
    <n v="6"/>
    <x v="2"/>
    <s v="all wheel drive"/>
    <n v="4"/>
    <s v="Crossover,Luxury,Performance"/>
    <s v="Midsize"/>
    <s v="4dr SUV"/>
    <n v="23"/>
    <n v="17"/>
    <n v="1715"/>
    <x v="3903"/>
  </r>
  <r>
    <x v="10"/>
    <s v="CLS-Class"/>
    <n v="2015"/>
    <x v="0"/>
    <x v="2"/>
    <n v="402"/>
    <n v="8"/>
    <x v="1"/>
    <s v="rear wheel drive"/>
    <n v="4"/>
    <s v="Luxury,High-Performance"/>
    <s v="Midsize"/>
    <s v="Sedan"/>
    <n v="26"/>
    <n v="17"/>
    <n v="617"/>
    <x v="3904"/>
  </r>
  <r>
    <x v="10"/>
    <s v="CLS-Class"/>
    <n v="2015"/>
    <x v="0"/>
    <x v="2"/>
    <n v="402"/>
    <n v="8"/>
    <x v="1"/>
    <s v="all wheel drive"/>
    <n v="4"/>
    <s v="Luxury,High-Performance"/>
    <s v="Midsize"/>
    <s v="Sedan"/>
    <n v="24"/>
    <n v="17"/>
    <n v="617"/>
    <x v="3905"/>
  </r>
  <r>
    <x v="10"/>
    <s v="CLS-Class"/>
    <n v="2016"/>
    <x v="1"/>
    <x v="2"/>
    <n v="402"/>
    <n v="8"/>
    <x v="1"/>
    <s v="all wheel drive"/>
    <n v="4"/>
    <s v="Luxury,High-Performance"/>
    <s v="Midsize"/>
    <s v="Sedan"/>
    <n v="25"/>
    <n v="17"/>
    <n v="617"/>
    <x v="3906"/>
  </r>
  <r>
    <x v="10"/>
    <s v="CLS-Class"/>
    <n v="2016"/>
    <x v="1"/>
    <x v="2"/>
    <n v="402"/>
    <n v="8"/>
    <x v="1"/>
    <s v="rear wheel drive"/>
    <n v="4"/>
    <s v="Luxury,High-Performance"/>
    <s v="Midsize"/>
    <s v="Sedan"/>
    <n v="26"/>
    <n v="17"/>
    <n v="617"/>
    <x v="3436"/>
  </r>
  <r>
    <x v="10"/>
    <s v="CLS-Class"/>
    <n v="2017"/>
    <x v="2"/>
    <x v="2"/>
    <n v="402"/>
    <n v="8"/>
    <x v="1"/>
    <s v="all wheel drive"/>
    <n v="4"/>
    <s v="Luxury,High-Performance"/>
    <s v="Midsize"/>
    <s v="Sedan"/>
    <n v="25"/>
    <n v="17"/>
    <n v="617"/>
    <x v="3907"/>
  </r>
  <r>
    <x v="10"/>
    <s v="E-Class"/>
    <n v="2015"/>
    <x v="0"/>
    <x v="2"/>
    <n v="402"/>
    <n v="8"/>
    <x v="1"/>
    <s v="rear wheel drive"/>
    <n v="2"/>
    <s v="Luxury,High-Performance"/>
    <s v="Midsize"/>
    <s v="Convertible"/>
    <n v="26"/>
    <n v="17"/>
    <n v="617"/>
    <x v="3908"/>
  </r>
  <r>
    <x v="10"/>
    <s v="E-Class"/>
    <n v="2016"/>
    <x v="1"/>
    <x v="2"/>
    <n v="402"/>
    <n v="8"/>
    <x v="1"/>
    <s v="rear wheel drive"/>
    <n v="2"/>
    <s v="Luxury,High-Performance"/>
    <s v="Midsize"/>
    <s v="Convertible"/>
    <n v="26"/>
    <n v="17"/>
    <n v="617"/>
    <x v="3896"/>
  </r>
  <r>
    <x v="10"/>
    <s v="E-Class"/>
    <n v="2017"/>
    <x v="2"/>
    <x v="2"/>
    <n v="402"/>
    <n v="8"/>
    <x v="1"/>
    <s v="rear wheel drive"/>
    <n v="2"/>
    <s v="Luxury,High-Performance"/>
    <s v="Midsize"/>
    <s v="Convertible"/>
    <n v="25"/>
    <n v="17"/>
    <n v="617"/>
    <x v="3909"/>
  </r>
  <r>
    <x v="19"/>
    <s v="S6"/>
    <n v="2015"/>
    <x v="0"/>
    <x v="2"/>
    <n v="420"/>
    <n v="8"/>
    <x v="2"/>
    <s v="all wheel drive"/>
    <n v="4"/>
    <s v="Factory Tuner,Luxury,High-Performance"/>
    <s v="Midsize"/>
    <s v="Sedan"/>
    <n v="27"/>
    <n v="17"/>
    <n v="3105"/>
    <x v="3910"/>
  </r>
  <r>
    <x v="19"/>
    <s v="S7"/>
    <n v="2015"/>
    <x v="0"/>
    <x v="2"/>
    <n v="420"/>
    <n v="8"/>
    <x v="2"/>
    <s v="all wheel drive"/>
    <n v="4"/>
    <s v="Factory Tuner,Luxury,High-Performance"/>
    <s v="Large"/>
    <s v="Sedan"/>
    <n v="27"/>
    <n v="17"/>
    <n v="3105"/>
    <x v="1563"/>
  </r>
  <r>
    <x v="35"/>
    <s v="Cayenne"/>
    <n v="2015"/>
    <x v="0"/>
    <x v="2"/>
    <n v="420"/>
    <n v="6"/>
    <x v="1"/>
    <s v="all wheel drive"/>
    <n v="4"/>
    <s v="Crossover,Luxury,Performance"/>
    <s v="Midsize"/>
    <s v="4dr SUV"/>
    <n v="24"/>
    <n v="17"/>
    <n v="1715"/>
    <x v="3436"/>
  </r>
  <r>
    <x v="35"/>
    <s v="Cayenne"/>
    <n v="2016"/>
    <x v="1"/>
    <x v="2"/>
    <n v="420"/>
    <n v="6"/>
    <x v="1"/>
    <s v="all wheel drive"/>
    <n v="4"/>
    <s v="Crossover,Luxury,Performance"/>
    <s v="Midsize"/>
    <s v="4dr SUV"/>
    <n v="24"/>
    <n v="17"/>
    <n v="1715"/>
    <x v="3911"/>
  </r>
  <r>
    <x v="35"/>
    <s v="Cayenne"/>
    <n v="2017"/>
    <x v="2"/>
    <x v="2"/>
    <n v="420"/>
    <n v="6"/>
    <x v="1"/>
    <s v="all wheel drive"/>
    <n v="4"/>
    <s v="Crossover,Luxury,Performance"/>
    <s v="Midsize"/>
    <s v="4dr SUV"/>
    <n v="24"/>
    <n v="17"/>
    <n v="1715"/>
    <x v="3912"/>
  </r>
  <r>
    <x v="35"/>
    <s v="Panamera"/>
    <n v="2015"/>
    <x v="0"/>
    <x v="2"/>
    <n v="420"/>
    <n v="6"/>
    <x v="2"/>
    <s v="all wheel drive"/>
    <n v="4"/>
    <s v="Luxury,High-Performance"/>
    <s v="Large"/>
    <s v="Sedan"/>
    <n v="26"/>
    <n v="17"/>
    <n v="1715"/>
    <x v="3913"/>
  </r>
  <r>
    <x v="35"/>
    <s v="Panamera"/>
    <n v="2015"/>
    <x v="0"/>
    <x v="2"/>
    <n v="420"/>
    <n v="6"/>
    <x v="2"/>
    <s v="rear wheel drive"/>
    <n v="4"/>
    <s v="Luxury,High-Performance"/>
    <s v="Large"/>
    <s v="Sedan"/>
    <n v="27"/>
    <n v="17"/>
    <n v="1715"/>
    <x v="3914"/>
  </r>
  <r>
    <x v="35"/>
    <s v="Panamera"/>
    <n v="2015"/>
    <x v="0"/>
    <x v="2"/>
    <n v="420"/>
    <n v="6"/>
    <x v="2"/>
    <s v="all wheel drive"/>
    <n v="4"/>
    <s v="Luxury,High-Performance"/>
    <s v="Large"/>
    <s v="Sedan"/>
    <n v="27"/>
    <n v="17"/>
    <n v="1715"/>
    <x v="3915"/>
  </r>
  <r>
    <x v="35"/>
    <s v="Panamera"/>
    <n v="2016"/>
    <x v="1"/>
    <x v="2"/>
    <n v="420"/>
    <n v="6"/>
    <x v="2"/>
    <s v="rear wheel drive"/>
    <n v="4"/>
    <s v="Luxury,High-Performance"/>
    <s v="Large"/>
    <s v="Sedan"/>
    <n v="27"/>
    <n v="17"/>
    <n v="1715"/>
    <x v="3914"/>
  </r>
  <r>
    <x v="35"/>
    <s v="Panamera"/>
    <n v="2016"/>
    <x v="1"/>
    <x v="2"/>
    <n v="420"/>
    <n v="6"/>
    <x v="2"/>
    <s v="all wheel drive"/>
    <n v="4"/>
    <s v="Luxury,High-Performance"/>
    <s v="Large"/>
    <s v="Sedan"/>
    <n v="26"/>
    <n v="17"/>
    <n v="1715"/>
    <x v="3913"/>
  </r>
  <r>
    <x v="35"/>
    <s v="Panamera"/>
    <n v="2016"/>
    <x v="1"/>
    <x v="2"/>
    <n v="420"/>
    <n v="6"/>
    <x v="2"/>
    <s v="all wheel drive"/>
    <n v="4"/>
    <s v="Luxury,High-Performance"/>
    <s v="Large"/>
    <s v="Sedan"/>
    <n v="27"/>
    <n v="17"/>
    <n v="1715"/>
    <x v="3915"/>
  </r>
  <r>
    <x v="0"/>
    <s v="M3"/>
    <n v="2015"/>
    <x v="0"/>
    <x v="2"/>
    <n v="425"/>
    <n v="6"/>
    <x v="3"/>
    <s v="rear wheel drive"/>
    <n v="4"/>
    <s v="Factory Tuner,Luxury,High-Performance"/>
    <s v="Midsize"/>
    <s v="Sedan"/>
    <n v="26"/>
    <n v="17"/>
    <n v="3916"/>
    <x v="3916"/>
  </r>
  <r>
    <x v="0"/>
    <s v="M3"/>
    <n v="2016"/>
    <x v="1"/>
    <x v="2"/>
    <n v="425"/>
    <n v="6"/>
    <x v="3"/>
    <s v="rear wheel drive"/>
    <n v="4"/>
    <s v="Factory Tuner,Luxury,High-Performance"/>
    <s v="Midsize"/>
    <s v="Sedan"/>
    <n v="26"/>
    <n v="17"/>
    <n v="3916"/>
    <x v="3917"/>
  </r>
  <r>
    <x v="0"/>
    <s v="M3"/>
    <n v="2017"/>
    <x v="2"/>
    <x v="2"/>
    <n v="425"/>
    <n v="6"/>
    <x v="3"/>
    <s v="rear wheel drive"/>
    <n v="4"/>
    <s v="Factory Tuner,Luxury,High-Performance"/>
    <s v="Midsize"/>
    <s v="Sedan"/>
    <n v="26"/>
    <n v="17"/>
    <n v="3916"/>
    <x v="3164"/>
  </r>
  <r>
    <x v="0"/>
    <s v="M4"/>
    <n v="2015"/>
    <x v="0"/>
    <x v="2"/>
    <n v="425"/>
    <n v="6"/>
    <x v="3"/>
    <s v="rear wheel drive"/>
    <n v="2"/>
    <s v="Factory Tuner,Luxury,High-Performance"/>
    <s v="Midsize"/>
    <s v="Coupe"/>
    <n v="26"/>
    <n v="17"/>
    <n v="3916"/>
    <x v="3918"/>
  </r>
  <r>
    <x v="0"/>
    <s v="M4"/>
    <n v="2015"/>
    <x v="0"/>
    <x v="2"/>
    <n v="425"/>
    <n v="6"/>
    <x v="3"/>
    <s v="rear wheel drive"/>
    <n v="2"/>
    <s v="Factory Tuner,Luxury,High-Performance"/>
    <s v="Midsize"/>
    <s v="Convertible"/>
    <n v="26"/>
    <n v="17"/>
    <n v="3916"/>
    <x v="3919"/>
  </r>
  <r>
    <x v="0"/>
    <s v="M4"/>
    <n v="2016"/>
    <x v="1"/>
    <x v="2"/>
    <n v="425"/>
    <n v="6"/>
    <x v="3"/>
    <s v="rear wheel drive"/>
    <n v="2"/>
    <s v="Factory Tuner,Luxury,High-Performance"/>
    <s v="Midsize"/>
    <s v="Convertible"/>
    <n v="26"/>
    <n v="17"/>
    <n v="3916"/>
    <x v="3920"/>
  </r>
  <r>
    <x v="0"/>
    <s v="M4"/>
    <n v="2016"/>
    <x v="1"/>
    <x v="2"/>
    <n v="425"/>
    <n v="6"/>
    <x v="3"/>
    <s v="rear wheel drive"/>
    <n v="2"/>
    <s v="Factory Tuner,Luxury,High-Performance"/>
    <s v="Midsize"/>
    <s v="Coupe"/>
    <n v="26"/>
    <n v="17"/>
    <n v="3916"/>
    <x v="2504"/>
  </r>
  <r>
    <x v="0"/>
    <s v="M4"/>
    <n v="2017"/>
    <x v="2"/>
    <x v="2"/>
    <n v="425"/>
    <n v="6"/>
    <x v="3"/>
    <s v="rear wheel drive"/>
    <n v="2"/>
    <s v="Factory Tuner,Luxury,High-Performance"/>
    <s v="Midsize"/>
    <s v="Convertible"/>
    <n v="26"/>
    <n v="17"/>
    <n v="3916"/>
    <x v="3921"/>
  </r>
  <r>
    <x v="0"/>
    <s v="M4"/>
    <n v="2017"/>
    <x v="2"/>
    <x v="2"/>
    <n v="425"/>
    <n v="6"/>
    <x v="3"/>
    <s v="rear wheel drive"/>
    <n v="2"/>
    <s v="Factory Tuner,Luxury,High-Performance"/>
    <s v="Midsize"/>
    <s v="Coupe"/>
    <n v="26"/>
    <n v="17"/>
    <n v="3916"/>
    <x v="3922"/>
  </r>
  <r>
    <x v="10"/>
    <s v="SL-Class"/>
    <n v="2015"/>
    <x v="0"/>
    <x v="2"/>
    <n v="429"/>
    <n v="8"/>
    <x v="1"/>
    <s v="rear wheel drive"/>
    <n v="2"/>
    <s v="Luxury,High-Performance"/>
    <s v="Compact"/>
    <s v="Convertible"/>
    <n v="24"/>
    <n v="17"/>
    <n v="617"/>
    <x v="3923"/>
  </r>
  <r>
    <x v="0"/>
    <s v="5 Series"/>
    <n v="2015"/>
    <x v="0"/>
    <x v="2"/>
    <n v="443"/>
    <n v="8"/>
    <x v="1"/>
    <s v="rear wheel drive"/>
    <n v="4"/>
    <s v="Luxury,High-Performance"/>
    <s v="Large"/>
    <s v="Sedan"/>
    <n v="25"/>
    <n v="17"/>
    <n v="3916"/>
    <x v="2772"/>
  </r>
  <r>
    <x v="0"/>
    <s v="5 Series"/>
    <n v="2016"/>
    <x v="1"/>
    <x v="2"/>
    <n v="443"/>
    <n v="8"/>
    <x v="1"/>
    <s v="rear wheel drive"/>
    <n v="4"/>
    <s v="Luxury,High-Performance"/>
    <s v="Large"/>
    <s v="Sedan"/>
    <n v="25"/>
    <n v="17"/>
    <n v="3916"/>
    <x v="2588"/>
  </r>
  <r>
    <x v="0"/>
    <s v="6 Series Gran Coupe"/>
    <n v="2015"/>
    <x v="0"/>
    <x v="2"/>
    <n v="445"/>
    <n v="8"/>
    <x v="1"/>
    <s v="rear wheel drive"/>
    <n v="4"/>
    <s v="Luxury,High-Performance"/>
    <s v="Large"/>
    <s v="Sedan"/>
    <n v="25"/>
    <n v="17"/>
    <n v="3916"/>
    <x v="3924"/>
  </r>
  <r>
    <x v="0"/>
    <s v="6 Series Gran Coupe"/>
    <n v="2016"/>
    <x v="1"/>
    <x v="2"/>
    <n v="445"/>
    <n v="8"/>
    <x v="1"/>
    <s v="rear wheel drive"/>
    <n v="4"/>
    <s v="Luxury,High-Performance"/>
    <s v="Large"/>
    <s v="Sedan"/>
    <n v="25"/>
    <n v="17"/>
    <n v="3916"/>
    <x v="3925"/>
  </r>
  <r>
    <x v="0"/>
    <s v="6 Series Gran Coupe"/>
    <n v="2017"/>
    <x v="2"/>
    <x v="2"/>
    <n v="445"/>
    <n v="8"/>
    <x v="1"/>
    <s v="rear wheel drive"/>
    <n v="4"/>
    <s v="Luxury,High-Performance"/>
    <s v="Large"/>
    <s v="Sedan"/>
    <n v="24"/>
    <n v="17"/>
    <n v="3916"/>
    <x v="3926"/>
  </r>
  <r>
    <x v="0"/>
    <s v="7 Series"/>
    <n v="2015"/>
    <x v="0"/>
    <x v="2"/>
    <n v="445"/>
    <n v="8"/>
    <x v="1"/>
    <s v="rear wheel drive"/>
    <n v="4"/>
    <s v="Luxury,High-Performance"/>
    <s v="Large"/>
    <s v="Sedan"/>
    <n v="25"/>
    <n v="17"/>
    <n v="3916"/>
    <x v="3927"/>
  </r>
  <r>
    <x v="0"/>
    <s v="7 Series"/>
    <n v="2016"/>
    <x v="1"/>
    <x v="2"/>
    <n v="445"/>
    <n v="8"/>
    <x v="1"/>
    <s v="rear wheel drive"/>
    <n v="4"/>
    <s v="Luxury,High-Performance"/>
    <s v="Large"/>
    <s v="Sedan"/>
    <n v="25"/>
    <n v="17"/>
    <n v="3916"/>
    <x v="3928"/>
  </r>
  <r>
    <x v="0"/>
    <s v="7 Series"/>
    <n v="2017"/>
    <x v="2"/>
    <x v="2"/>
    <n v="445"/>
    <n v="8"/>
    <x v="1"/>
    <s v="rear wheel drive"/>
    <n v="4"/>
    <s v="Luxury,High-Performance"/>
    <s v="Large"/>
    <s v="Sedan"/>
    <n v="26"/>
    <n v="17"/>
    <n v="3916"/>
    <x v="3929"/>
  </r>
  <r>
    <x v="0"/>
    <s v="6 Series"/>
    <n v="2015"/>
    <x v="0"/>
    <x v="2"/>
    <n v="445"/>
    <n v="8"/>
    <x v="1"/>
    <s v="rear wheel drive"/>
    <n v="2"/>
    <s v="Luxury,High-Performance"/>
    <s v="Midsize"/>
    <s v="Convertible"/>
    <n v="25"/>
    <n v="17"/>
    <n v="3916"/>
    <x v="3930"/>
  </r>
  <r>
    <x v="0"/>
    <s v="6 Series"/>
    <n v="2015"/>
    <x v="0"/>
    <x v="2"/>
    <n v="445"/>
    <n v="8"/>
    <x v="1"/>
    <s v="rear wheel drive"/>
    <n v="2"/>
    <s v="Luxury,High-Performance"/>
    <s v="Midsize"/>
    <s v="Coupe"/>
    <n v="25"/>
    <n v="17"/>
    <n v="3916"/>
    <x v="3931"/>
  </r>
  <r>
    <x v="0"/>
    <s v="6 Series"/>
    <n v="2016"/>
    <x v="1"/>
    <x v="2"/>
    <n v="445"/>
    <n v="8"/>
    <x v="1"/>
    <s v="rear wheel drive"/>
    <n v="2"/>
    <s v="Luxury,High-Performance"/>
    <s v="Midsize"/>
    <s v="Convertible"/>
    <n v="25"/>
    <n v="17"/>
    <n v="3916"/>
    <x v="3003"/>
  </r>
  <r>
    <x v="0"/>
    <s v="6 Series"/>
    <n v="2016"/>
    <x v="1"/>
    <x v="2"/>
    <n v="445"/>
    <n v="8"/>
    <x v="1"/>
    <s v="rear wheel drive"/>
    <n v="2"/>
    <s v="Luxury,High-Performance"/>
    <s v="Midsize"/>
    <s v="Coupe"/>
    <n v="25"/>
    <n v="17"/>
    <n v="3916"/>
    <x v="3932"/>
  </r>
  <r>
    <x v="0"/>
    <s v="6 Series"/>
    <n v="2017"/>
    <x v="2"/>
    <x v="2"/>
    <n v="445"/>
    <n v="8"/>
    <x v="1"/>
    <s v="rear wheel drive"/>
    <n v="2"/>
    <s v="Luxury,High-Performance"/>
    <s v="Midsize"/>
    <s v="Coupe"/>
    <n v="24"/>
    <n v="17"/>
    <n v="3916"/>
    <x v="3933"/>
  </r>
  <r>
    <x v="0"/>
    <s v="6 Series"/>
    <n v="2017"/>
    <x v="2"/>
    <x v="2"/>
    <n v="445"/>
    <n v="8"/>
    <x v="1"/>
    <s v="rear wheel drive"/>
    <n v="2"/>
    <s v="Luxury,High-Performance"/>
    <s v="Midsize"/>
    <s v="Convertible"/>
    <n v="24"/>
    <n v="17"/>
    <n v="3916"/>
    <x v="3934"/>
  </r>
  <r>
    <x v="10"/>
    <s v="S-Class"/>
    <n v="2015"/>
    <x v="0"/>
    <x v="2"/>
    <n v="449"/>
    <n v="8"/>
    <x v="1"/>
    <s v="rear wheel drive"/>
    <n v="4"/>
    <s v="Luxury,High-Performance"/>
    <s v="Large"/>
    <s v="Sedan"/>
    <n v="26"/>
    <n v="17"/>
    <n v="617"/>
    <x v="3928"/>
  </r>
  <r>
    <x v="10"/>
    <s v="S-Class"/>
    <n v="2016"/>
    <x v="1"/>
    <x v="2"/>
    <n v="449"/>
    <n v="8"/>
    <x v="1"/>
    <s v="rear wheel drive"/>
    <n v="4"/>
    <s v="Luxury,High-Performance"/>
    <s v="Large"/>
    <s v="Sedan"/>
    <n v="26"/>
    <n v="17"/>
    <n v="617"/>
    <x v="3935"/>
  </r>
  <r>
    <x v="10"/>
    <s v="S-Class"/>
    <n v="2017"/>
    <x v="2"/>
    <x v="2"/>
    <n v="449"/>
    <n v="8"/>
    <x v="1"/>
    <s v="rear wheel drive"/>
    <n v="2"/>
    <s v="Luxury,High-Performance"/>
    <s v="Large"/>
    <s v="Convertible"/>
    <n v="25"/>
    <n v="17"/>
    <n v="617"/>
    <x v="3936"/>
  </r>
  <r>
    <x v="10"/>
    <s v="SL-Class"/>
    <n v="2016"/>
    <x v="1"/>
    <x v="2"/>
    <n v="449"/>
    <n v="8"/>
    <x v="1"/>
    <s v="rear wheel drive"/>
    <n v="2"/>
    <s v="Luxury,High-Performance"/>
    <s v="Compact"/>
    <s v="Convertible"/>
    <n v="24"/>
    <n v="17"/>
    <n v="617"/>
    <x v="3937"/>
  </r>
  <r>
    <x v="10"/>
    <s v="SL-Class"/>
    <n v="2017"/>
    <x v="2"/>
    <x v="2"/>
    <n v="449"/>
    <n v="8"/>
    <x v="1"/>
    <s v="rear wheel drive"/>
    <n v="2"/>
    <s v="Luxury,High-Performance"/>
    <s v="Compact"/>
    <s v="Convertible"/>
    <n v="25"/>
    <n v="17"/>
    <n v="617"/>
    <x v="3014"/>
  </r>
  <r>
    <x v="19"/>
    <s v="S7"/>
    <n v="2016"/>
    <x v="1"/>
    <x v="2"/>
    <n v="450"/>
    <n v="8"/>
    <x v="2"/>
    <s v="all wheel drive"/>
    <n v="4"/>
    <s v="Factory Tuner,Luxury,High-Performance"/>
    <s v="Large"/>
    <s v="Sedan"/>
    <n v="27"/>
    <n v="17"/>
    <n v="3105"/>
    <x v="3938"/>
  </r>
  <r>
    <x v="19"/>
    <s v="S7"/>
    <n v="2017"/>
    <x v="2"/>
    <x v="2"/>
    <n v="450"/>
    <n v="8"/>
    <x v="2"/>
    <s v="all wheel drive"/>
    <n v="4"/>
    <s v="Factory Tuner,Luxury,High-Performance"/>
    <s v="Large"/>
    <s v="Sedan"/>
    <n v="27"/>
    <n v="17"/>
    <n v="3105"/>
    <x v="3938"/>
  </r>
  <r>
    <x v="19"/>
    <s v="S7"/>
    <n v="2017"/>
    <x v="2"/>
    <x v="2"/>
    <n v="450"/>
    <n v="8"/>
    <x v="2"/>
    <s v="all wheel drive"/>
    <n v="4"/>
    <s v="Factory Tuner,Luxury,High-Performance"/>
    <s v="Large"/>
    <s v="Sedan"/>
    <n v="27"/>
    <n v="17"/>
    <n v="3105"/>
    <x v="43"/>
  </r>
  <r>
    <x v="2"/>
    <s v="Corvette Stingray"/>
    <n v="2014"/>
    <x v="4"/>
    <x v="3"/>
    <n v="455"/>
    <n v="8"/>
    <x v="3"/>
    <s v="rear wheel drive"/>
    <n v="2"/>
    <s v="High-Performance"/>
    <s v="Compact"/>
    <s v="Coupe"/>
    <n v="29"/>
    <n v="17"/>
    <n v="1385"/>
    <x v="3939"/>
  </r>
  <r>
    <x v="2"/>
    <s v="Corvette Stingray"/>
    <n v="2014"/>
    <x v="4"/>
    <x v="3"/>
    <n v="455"/>
    <n v="8"/>
    <x v="3"/>
    <s v="rear wheel drive"/>
    <n v="2"/>
    <s v="High-Performance"/>
    <s v="Compact"/>
    <s v="Coupe"/>
    <n v="29"/>
    <n v="17"/>
    <n v="1385"/>
    <x v="3292"/>
  </r>
  <r>
    <x v="2"/>
    <s v="Corvette Stingray"/>
    <n v="2014"/>
    <x v="4"/>
    <x v="3"/>
    <n v="455"/>
    <n v="8"/>
    <x v="3"/>
    <s v="rear wheel drive"/>
    <n v="2"/>
    <s v="High-Performance"/>
    <s v="Compact"/>
    <s v="Convertible"/>
    <n v="29"/>
    <n v="17"/>
    <n v="1385"/>
    <x v="3916"/>
  </r>
  <r>
    <x v="2"/>
    <s v="Corvette Stingray"/>
    <n v="2014"/>
    <x v="4"/>
    <x v="3"/>
    <n v="455"/>
    <n v="8"/>
    <x v="3"/>
    <s v="rear wheel drive"/>
    <n v="2"/>
    <s v="High-Performance"/>
    <s v="Compact"/>
    <s v="Convertible"/>
    <n v="29"/>
    <n v="17"/>
    <n v="1385"/>
    <x v="3857"/>
  </r>
  <r>
    <x v="2"/>
    <s v="Corvette"/>
    <n v="2015"/>
    <x v="0"/>
    <x v="3"/>
    <n v="455"/>
    <n v="8"/>
    <x v="3"/>
    <s v="rear wheel drive"/>
    <n v="2"/>
    <s v="High-Performance"/>
    <s v="Compact"/>
    <s v="Convertible"/>
    <n v="29"/>
    <n v="17"/>
    <n v="1385"/>
    <x v="3940"/>
  </r>
  <r>
    <x v="2"/>
    <s v="Corvette"/>
    <n v="2015"/>
    <x v="0"/>
    <x v="3"/>
    <n v="455"/>
    <n v="8"/>
    <x v="3"/>
    <s v="rear wheel drive"/>
    <n v="2"/>
    <s v="High-Performance"/>
    <s v="Compact"/>
    <s v="Coupe"/>
    <n v="29"/>
    <n v="17"/>
    <n v="1385"/>
    <x v="1338"/>
  </r>
  <r>
    <x v="2"/>
    <s v="Corvette"/>
    <n v="2015"/>
    <x v="0"/>
    <x v="3"/>
    <n v="455"/>
    <n v="8"/>
    <x v="3"/>
    <s v="rear wheel drive"/>
    <n v="2"/>
    <s v="High-Performance"/>
    <s v="Compact"/>
    <s v="Coupe"/>
    <n v="29"/>
    <n v="17"/>
    <n v="1385"/>
    <x v="3941"/>
  </r>
  <r>
    <x v="2"/>
    <s v="Corvette"/>
    <n v="2015"/>
    <x v="0"/>
    <x v="3"/>
    <n v="455"/>
    <n v="8"/>
    <x v="3"/>
    <s v="rear wheel drive"/>
    <n v="2"/>
    <s v="High-Performance"/>
    <s v="Compact"/>
    <s v="Convertible"/>
    <n v="29"/>
    <n v="17"/>
    <n v="1385"/>
    <x v="2480"/>
  </r>
  <r>
    <x v="2"/>
    <s v="Corvette"/>
    <n v="2015"/>
    <x v="0"/>
    <x v="3"/>
    <n v="455"/>
    <n v="8"/>
    <x v="3"/>
    <s v="rear wheel drive"/>
    <n v="2"/>
    <s v="High-Performance"/>
    <s v="Compact"/>
    <s v="Convertible"/>
    <n v="29"/>
    <n v="17"/>
    <n v="1385"/>
    <x v="3942"/>
  </r>
  <r>
    <x v="2"/>
    <s v="Corvette"/>
    <n v="2015"/>
    <x v="0"/>
    <x v="3"/>
    <n v="455"/>
    <n v="8"/>
    <x v="3"/>
    <s v="rear wheel drive"/>
    <n v="2"/>
    <s v="High-Performance"/>
    <s v="Compact"/>
    <s v="Coupe"/>
    <n v="29"/>
    <n v="17"/>
    <n v="1385"/>
    <x v="3943"/>
  </r>
  <r>
    <x v="2"/>
    <s v="Corvette"/>
    <n v="2016"/>
    <x v="1"/>
    <x v="3"/>
    <n v="455"/>
    <n v="8"/>
    <x v="3"/>
    <s v="rear wheel drive"/>
    <n v="2"/>
    <s v="High-Performance"/>
    <s v="Compact"/>
    <s v="Coupe"/>
    <n v="29"/>
    <n v="17"/>
    <n v="1385"/>
    <x v="3944"/>
  </r>
  <r>
    <x v="2"/>
    <s v="Corvette"/>
    <n v="2016"/>
    <x v="1"/>
    <x v="3"/>
    <n v="455"/>
    <n v="8"/>
    <x v="3"/>
    <s v="rear wheel drive"/>
    <n v="2"/>
    <s v="High-Performance"/>
    <s v="Compact"/>
    <s v="Coupe"/>
    <n v="29"/>
    <n v="17"/>
    <n v="1385"/>
    <x v="3945"/>
  </r>
  <r>
    <x v="2"/>
    <s v="Corvette"/>
    <n v="2016"/>
    <x v="1"/>
    <x v="3"/>
    <n v="455"/>
    <n v="8"/>
    <x v="3"/>
    <s v="rear wheel drive"/>
    <n v="2"/>
    <s v="High-Performance"/>
    <s v="Compact"/>
    <s v="Convertible"/>
    <n v="29"/>
    <n v="17"/>
    <n v="1385"/>
    <x v="3946"/>
  </r>
  <r>
    <x v="2"/>
    <s v="Corvette"/>
    <n v="2016"/>
    <x v="1"/>
    <x v="3"/>
    <n v="455"/>
    <n v="8"/>
    <x v="3"/>
    <s v="rear wheel drive"/>
    <n v="2"/>
    <s v="High-Performance"/>
    <s v="Compact"/>
    <s v="Convertible"/>
    <n v="29"/>
    <n v="17"/>
    <n v="1385"/>
    <x v="933"/>
  </r>
  <r>
    <x v="2"/>
    <s v="Corvette"/>
    <n v="2016"/>
    <x v="1"/>
    <x v="3"/>
    <n v="455"/>
    <n v="8"/>
    <x v="3"/>
    <s v="rear wheel drive"/>
    <n v="2"/>
    <s v="High-Performance"/>
    <s v="Compact"/>
    <s v="Convertible"/>
    <n v="29"/>
    <n v="17"/>
    <n v="1385"/>
    <x v="3947"/>
  </r>
  <r>
    <x v="2"/>
    <s v="Corvette"/>
    <n v="2016"/>
    <x v="1"/>
    <x v="3"/>
    <n v="455"/>
    <n v="8"/>
    <x v="3"/>
    <s v="rear wheel drive"/>
    <n v="2"/>
    <s v="High-Performance"/>
    <s v="Compact"/>
    <s v="Coupe"/>
    <n v="29"/>
    <n v="17"/>
    <n v="1385"/>
    <x v="2503"/>
  </r>
  <r>
    <x v="2"/>
    <s v="Corvette"/>
    <n v="2015"/>
    <x v="0"/>
    <x v="3"/>
    <n v="460"/>
    <n v="8"/>
    <x v="3"/>
    <s v="rear wheel drive"/>
    <n v="2"/>
    <s v="High-Performance"/>
    <s v="Compact"/>
    <s v="Convertible"/>
    <n v="29"/>
    <n v="17"/>
    <n v="1385"/>
    <x v="3948"/>
  </r>
  <r>
    <x v="2"/>
    <s v="Corvette"/>
    <n v="2015"/>
    <x v="0"/>
    <x v="3"/>
    <n v="460"/>
    <n v="8"/>
    <x v="3"/>
    <s v="rear wheel drive"/>
    <n v="2"/>
    <s v="High-Performance"/>
    <s v="Compact"/>
    <s v="Coupe"/>
    <n v="29"/>
    <n v="17"/>
    <n v="1385"/>
    <x v="3949"/>
  </r>
  <r>
    <x v="2"/>
    <s v="Corvette"/>
    <n v="2015"/>
    <x v="0"/>
    <x v="3"/>
    <n v="460"/>
    <n v="8"/>
    <x v="3"/>
    <s v="rear wheel drive"/>
    <n v="2"/>
    <s v="High-Performance"/>
    <s v="Compact"/>
    <s v="Convertible"/>
    <n v="29"/>
    <n v="17"/>
    <n v="1385"/>
    <x v="3164"/>
  </r>
  <r>
    <x v="2"/>
    <s v="Corvette"/>
    <n v="2015"/>
    <x v="0"/>
    <x v="3"/>
    <n v="460"/>
    <n v="8"/>
    <x v="3"/>
    <s v="rear wheel drive"/>
    <n v="2"/>
    <s v="High-Performance"/>
    <s v="Compact"/>
    <s v="Convertible"/>
    <n v="29"/>
    <n v="17"/>
    <n v="1385"/>
    <x v="3950"/>
  </r>
  <r>
    <x v="2"/>
    <s v="Corvette"/>
    <n v="2015"/>
    <x v="0"/>
    <x v="3"/>
    <n v="460"/>
    <n v="8"/>
    <x v="3"/>
    <s v="rear wheel drive"/>
    <n v="2"/>
    <s v="High-Performance"/>
    <s v="Compact"/>
    <s v="Coupe"/>
    <n v="29"/>
    <n v="17"/>
    <n v="1385"/>
    <x v="3951"/>
  </r>
  <r>
    <x v="2"/>
    <s v="Corvette"/>
    <n v="2015"/>
    <x v="0"/>
    <x v="3"/>
    <n v="460"/>
    <n v="8"/>
    <x v="3"/>
    <s v="rear wheel drive"/>
    <n v="2"/>
    <s v="High-Performance"/>
    <s v="Compact"/>
    <s v="Coupe"/>
    <n v="29"/>
    <n v="17"/>
    <n v="1385"/>
    <x v="2067"/>
  </r>
  <r>
    <x v="2"/>
    <s v="Corvette"/>
    <n v="2016"/>
    <x v="1"/>
    <x v="3"/>
    <n v="460"/>
    <n v="8"/>
    <x v="3"/>
    <s v="rear wheel drive"/>
    <n v="2"/>
    <s v="High-Performance"/>
    <s v="Compact"/>
    <s v="Coupe"/>
    <n v="29"/>
    <n v="17"/>
    <n v="1385"/>
    <x v="3952"/>
  </r>
  <r>
    <x v="2"/>
    <s v="Corvette"/>
    <n v="2016"/>
    <x v="1"/>
    <x v="3"/>
    <n v="460"/>
    <n v="8"/>
    <x v="3"/>
    <s v="rear wheel drive"/>
    <n v="2"/>
    <s v="High-Performance"/>
    <s v="Compact"/>
    <s v="Convertible"/>
    <n v="29"/>
    <n v="17"/>
    <n v="1385"/>
    <x v="3953"/>
  </r>
  <r>
    <x v="2"/>
    <s v="Corvette"/>
    <n v="2016"/>
    <x v="1"/>
    <x v="3"/>
    <n v="460"/>
    <n v="8"/>
    <x v="3"/>
    <s v="rear wheel drive"/>
    <n v="2"/>
    <s v="High-Performance"/>
    <s v="Compact"/>
    <s v="Convertible"/>
    <n v="29"/>
    <n v="17"/>
    <n v="1385"/>
    <x v="3954"/>
  </r>
  <r>
    <x v="2"/>
    <s v="Corvette"/>
    <n v="2016"/>
    <x v="1"/>
    <x v="3"/>
    <n v="460"/>
    <n v="8"/>
    <x v="3"/>
    <s v="rear wheel drive"/>
    <n v="2"/>
    <s v="High-Performance"/>
    <s v="Compact"/>
    <s v="Convertible"/>
    <n v="29"/>
    <n v="17"/>
    <n v="1385"/>
    <x v="3955"/>
  </r>
  <r>
    <x v="2"/>
    <s v="Corvette"/>
    <n v="2016"/>
    <x v="1"/>
    <x v="3"/>
    <n v="460"/>
    <n v="8"/>
    <x v="3"/>
    <s v="rear wheel drive"/>
    <n v="2"/>
    <s v="High-Performance"/>
    <s v="Compact"/>
    <s v="Coupe"/>
    <n v="29"/>
    <n v="17"/>
    <n v="1385"/>
    <x v="3956"/>
  </r>
  <r>
    <x v="2"/>
    <s v="Corvette"/>
    <n v="2016"/>
    <x v="1"/>
    <x v="3"/>
    <n v="460"/>
    <n v="8"/>
    <x v="3"/>
    <s v="rear wheel drive"/>
    <n v="2"/>
    <s v="High-Performance"/>
    <s v="Compact"/>
    <s v="Coupe"/>
    <n v="29"/>
    <n v="17"/>
    <n v="1385"/>
    <x v="3957"/>
  </r>
  <r>
    <x v="31"/>
    <s v="ATS-V"/>
    <n v="2016"/>
    <x v="1"/>
    <x v="3"/>
    <n v="464"/>
    <n v="6"/>
    <x v="3"/>
    <s v="rear wheel drive"/>
    <n v="4"/>
    <s v="Factory Tuner,Luxury,High-Performance"/>
    <s v="Compact"/>
    <s v="Sedan"/>
    <n v="23"/>
    <n v="17"/>
    <n v="1624"/>
    <x v="3958"/>
  </r>
  <r>
    <x v="31"/>
    <s v="ATS-V"/>
    <n v="2016"/>
    <x v="1"/>
    <x v="3"/>
    <n v="464"/>
    <n v="6"/>
    <x v="3"/>
    <s v="rear wheel drive"/>
    <n v="2"/>
    <s v="Factory Tuner,Luxury,High-Performance"/>
    <s v="Compact"/>
    <s v="Coupe"/>
    <n v="23"/>
    <n v="17"/>
    <n v="1624"/>
    <x v="3959"/>
  </r>
  <r>
    <x v="10"/>
    <s v="C-Class"/>
    <n v="2017"/>
    <x v="2"/>
    <x v="2"/>
    <n v="469"/>
    <n v="8"/>
    <x v="1"/>
    <s v="rear wheel drive"/>
    <n v="2"/>
    <s v="Factory Tuner,Luxury,High-Performance"/>
    <s v="Midsize"/>
    <s v="Coupe"/>
    <n v="23"/>
    <n v="17"/>
    <n v="617"/>
    <x v="3960"/>
  </r>
  <r>
    <x v="0"/>
    <s v="ActiveHybrid X6"/>
    <n v="2010"/>
    <x v="9"/>
    <x v="2"/>
    <n v="480"/>
    <n v="8"/>
    <x v="1"/>
    <s v="all wheel drive"/>
    <n v="4"/>
    <s v="Crossover,Luxury,Performance,Hybrid"/>
    <s v="Midsize"/>
    <s v="4dr SUV"/>
    <n v="19"/>
    <n v="17"/>
    <n v="3916"/>
    <x v="3961"/>
  </r>
  <r>
    <x v="0"/>
    <s v="ActiveHybrid X6"/>
    <n v="2011"/>
    <x v="6"/>
    <x v="2"/>
    <n v="480"/>
    <n v="8"/>
    <x v="1"/>
    <s v="all wheel drive"/>
    <n v="4"/>
    <s v="Crossover,Luxury,Performance,Hybrid"/>
    <s v="Midsize"/>
    <s v="4dr SUV"/>
    <n v="19"/>
    <n v="17"/>
    <n v="3916"/>
    <x v="3961"/>
  </r>
  <r>
    <x v="10"/>
    <s v="C-Class"/>
    <n v="2017"/>
    <x v="2"/>
    <x v="2"/>
    <n v="503"/>
    <n v="8"/>
    <x v="1"/>
    <s v="rear wheel drive"/>
    <n v="2"/>
    <s v="Factory Tuner,Luxury,High-Performance"/>
    <s v="Midsize"/>
    <s v="Coupe"/>
    <n v="23"/>
    <n v="17"/>
    <n v="617"/>
    <x v="33"/>
  </r>
  <r>
    <x v="19"/>
    <s v="S8"/>
    <n v="2015"/>
    <x v="0"/>
    <x v="2"/>
    <n v="520"/>
    <n v="8"/>
    <x v="1"/>
    <s v="all wheel drive"/>
    <n v="4"/>
    <s v="Factory Tuner,Luxury,High-Performance"/>
    <s v="Large"/>
    <s v="Sedan"/>
    <n v="27"/>
    <n v="17"/>
    <n v="3105"/>
    <x v="3962"/>
  </r>
  <r>
    <x v="35"/>
    <n v="911"/>
    <n v="2015"/>
    <x v="0"/>
    <x v="2"/>
    <n v="520"/>
    <n v="6"/>
    <x v="2"/>
    <s v="all wheel drive"/>
    <n v="2"/>
    <s v="Luxury,High-Performance"/>
    <s v="Compact"/>
    <s v="Convertible"/>
    <n v="24"/>
    <n v="17"/>
    <n v="1715"/>
    <x v="3963"/>
  </r>
  <r>
    <x v="35"/>
    <n v="911"/>
    <n v="2015"/>
    <x v="0"/>
    <x v="2"/>
    <n v="520"/>
    <n v="6"/>
    <x v="2"/>
    <s v="all wheel drive"/>
    <n v="2"/>
    <s v="Luxury,High-Performance"/>
    <s v="Compact"/>
    <s v="Coupe"/>
    <n v="24"/>
    <n v="17"/>
    <n v="1715"/>
    <x v="3964"/>
  </r>
  <r>
    <x v="35"/>
    <n v="911"/>
    <n v="2016"/>
    <x v="1"/>
    <x v="2"/>
    <n v="520"/>
    <n v="6"/>
    <x v="2"/>
    <s v="all wheel drive"/>
    <n v="2"/>
    <s v="Luxury,High-Performance"/>
    <s v="Compact"/>
    <s v="Coupe"/>
    <n v="24"/>
    <n v="17"/>
    <n v="1715"/>
    <x v="3964"/>
  </r>
  <r>
    <x v="35"/>
    <n v="911"/>
    <n v="2016"/>
    <x v="1"/>
    <x v="2"/>
    <n v="520"/>
    <n v="6"/>
    <x v="2"/>
    <s v="all wheel drive"/>
    <n v="2"/>
    <s v="Luxury,High-Performance"/>
    <s v="Compact"/>
    <s v="Convertible"/>
    <n v="24"/>
    <n v="17"/>
    <n v="1715"/>
    <x v="3963"/>
  </r>
  <r>
    <x v="35"/>
    <n v="911"/>
    <n v="2015"/>
    <x v="0"/>
    <x v="2"/>
    <n v="560"/>
    <n v="6"/>
    <x v="2"/>
    <s v="all wheel drive"/>
    <n v="2"/>
    <s v="Luxury,High-Performance"/>
    <s v="Compact"/>
    <s v="Coupe"/>
    <n v="24"/>
    <n v="17"/>
    <n v="1715"/>
    <x v="3965"/>
  </r>
  <r>
    <x v="35"/>
    <n v="911"/>
    <n v="2015"/>
    <x v="0"/>
    <x v="2"/>
    <n v="560"/>
    <n v="6"/>
    <x v="2"/>
    <s v="all wheel drive"/>
    <n v="2"/>
    <s v="Luxury,High-Performance"/>
    <s v="Compact"/>
    <s v="Convertible"/>
    <n v="24"/>
    <n v="17"/>
    <n v="1715"/>
    <x v="3966"/>
  </r>
  <r>
    <x v="35"/>
    <n v="911"/>
    <n v="2016"/>
    <x v="1"/>
    <x v="2"/>
    <n v="560"/>
    <n v="6"/>
    <x v="2"/>
    <s v="all wheel drive"/>
    <n v="2"/>
    <s v="Luxury,High-Performance"/>
    <s v="Compact"/>
    <s v="Convertible"/>
    <n v="24"/>
    <n v="17"/>
    <n v="1715"/>
    <x v="3966"/>
  </r>
  <r>
    <x v="35"/>
    <n v="911"/>
    <n v="2016"/>
    <x v="1"/>
    <x v="2"/>
    <n v="560"/>
    <n v="6"/>
    <x v="2"/>
    <s v="all wheel drive"/>
    <n v="2"/>
    <s v="Luxury,High-Performance"/>
    <s v="Compact"/>
    <s v="Coupe"/>
    <n v="24"/>
    <n v="17"/>
    <n v="1715"/>
    <x v="3965"/>
  </r>
  <r>
    <x v="5"/>
    <s v="Vanagon"/>
    <n v="1990"/>
    <x v="7"/>
    <x v="1"/>
    <n v="90"/>
    <n v="4"/>
    <x v="3"/>
    <s v="rear wheel drive"/>
    <n v="3"/>
    <s v="N/A"/>
    <s v="Large"/>
    <s v="Passenger Minivan"/>
    <n v="18"/>
    <n v="16"/>
    <n v="873"/>
    <x v="176"/>
  </r>
  <r>
    <x v="5"/>
    <s v="Vanagon"/>
    <n v="1991"/>
    <x v="8"/>
    <x v="1"/>
    <n v="90"/>
    <n v="4"/>
    <x v="3"/>
    <s v="rear wheel drive"/>
    <n v="3"/>
    <s v="N/A"/>
    <s v="Large"/>
    <s v="Passenger Minivan"/>
    <n v="18"/>
    <n v="16"/>
    <n v="873"/>
    <x v="176"/>
  </r>
  <r>
    <x v="4"/>
    <s v="Van"/>
    <n v="1990"/>
    <x v="7"/>
    <x v="1"/>
    <n v="106"/>
    <n v="4"/>
    <x v="3"/>
    <s v="rear wheel drive"/>
    <n v="3"/>
    <s v="N/A"/>
    <s v="Compact"/>
    <s v="Passenger Minivan"/>
    <n v="20"/>
    <n v="16"/>
    <n v="2009"/>
    <x v="176"/>
  </r>
  <r>
    <x v="3"/>
    <s v="Vanwagon"/>
    <n v="1990"/>
    <x v="7"/>
    <x v="1"/>
    <n v="107"/>
    <n v="4"/>
    <x v="1"/>
    <s v="rear wheel drive"/>
    <n v="3"/>
    <s v="N/A"/>
    <s v="Compact"/>
    <s v="Passenger Minivan"/>
    <n v="19"/>
    <n v="16"/>
    <n v="436"/>
    <x v="176"/>
  </r>
  <r>
    <x v="19"/>
    <n v="80"/>
    <n v="1990"/>
    <x v="7"/>
    <x v="1"/>
    <n v="130"/>
    <n v="5"/>
    <x v="3"/>
    <s v="all wheel drive"/>
    <n v="4"/>
    <s v="Luxury"/>
    <s v="Compact"/>
    <s v="Sedan"/>
    <n v="22"/>
    <n v="16"/>
    <n v="3105"/>
    <x v="176"/>
  </r>
  <r>
    <x v="19"/>
    <n v="80"/>
    <n v="1991"/>
    <x v="8"/>
    <x v="1"/>
    <n v="130"/>
    <n v="5"/>
    <x v="3"/>
    <s v="all wheel drive"/>
    <n v="4"/>
    <s v="Luxury"/>
    <s v="Compact"/>
    <s v="Sedan"/>
    <n v="22"/>
    <n v="16"/>
    <n v="3105"/>
    <x v="176"/>
  </r>
  <r>
    <x v="19"/>
    <n v="80"/>
    <n v="1992"/>
    <x v="16"/>
    <x v="1"/>
    <n v="130"/>
    <n v="5"/>
    <x v="3"/>
    <s v="all wheel drive"/>
    <n v="4"/>
    <s v="Luxury"/>
    <s v="Compact"/>
    <s v="Sedan"/>
    <n v="22"/>
    <n v="16"/>
    <n v="3105"/>
    <x v="176"/>
  </r>
  <r>
    <x v="4"/>
    <s v="Truck"/>
    <n v="1995"/>
    <x v="14"/>
    <x v="1"/>
    <n v="134"/>
    <n v="4"/>
    <x v="3"/>
    <s v="four wheel drive"/>
    <n v="2"/>
    <s v="N/A"/>
    <s v="Compact"/>
    <s v="Extended Cab Pickup"/>
    <n v="19"/>
    <n v="16"/>
    <n v="2009"/>
    <x v="3967"/>
  </r>
  <r>
    <x v="4"/>
    <s v="Truck"/>
    <n v="1995"/>
    <x v="14"/>
    <x v="1"/>
    <n v="134"/>
    <n v="4"/>
    <x v="3"/>
    <s v="four wheel drive"/>
    <n v="2"/>
    <s v="N/A"/>
    <s v="Compact"/>
    <s v="Regular Cab Pickup"/>
    <n v="19"/>
    <n v="16"/>
    <n v="2009"/>
    <x v="671"/>
  </r>
  <r>
    <x v="8"/>
    <s v="Aerostar"/>
    <n v="1995"/>
    <x v="14"/>
    <x v="1"/>
    <n v="135"/>
    <n v="6"/>
    <x v="1"/>
    <s v="rear wheel drive"/>
    <n v="3"/>
    <s v="N/A"/>
    <s v="Midsize"/>
    <s v="Cargo Minivan"/>
    <n v="22"/>
    <n v="16"/>
    <n v="5657"/>
    <x v="176"/>
  </r>
  <r>
    <x v="4"/>
    <s v="Axxess"/>
    <n v="1990"/>
    <x v="7"/>
    <x v="1"/>
    <n v="138"/>
    <n v="4"/>
    <x v="1"/>
    <s v="four wheel drive"/>
    <n v="3"/>
    <s v="N/A"/>
    <s v="Compact"/>
    <s v="Passenger Minivan"/>
    <n v="20"/>
    <n v="16"/>
    <n v="2009"/>
    <x v="176"/>
  </r>
  <r>
    <x v="8"/>
    <s v="Aerostar"/>
    <n v="1996"/>
    <x v="21"/>
    <x v="1"/>
    <n v="140"/>
    <n v="6"/>
    <x v="1"/>
    <s v="rear wheel drive"/>
    <n v="3"/>
    <s v="N/A"/>
    <s v="Midsize"/>
    <s v="Cargo Minivan"/>
    <n v="22"/>
    <n v="16"/>
    <n v="5657"/>
    <x v="176"/>
  </r>
  <r>
    <x v="8"/>
    <s v="Bronco II"/>
    <n v="1990"/>
    <x v="7"/>
    <x v="1"/>
    <n v="140"/>
    <n v="6"/>
    <x v="3"/>
    <s v="rear wheel drive"/>
    <n v="2"/>
    <s v="N/A"/>
    <s v="Compact"/>
    <s v="2dr SUV"/>
    <n v="20"/>
    <n v="16"/>
    <n v="5657"/>
    <x v="176"/>
  </r>
  <r>
    <x v="28"/>
    <s v="TC"/>
    <n v="1991"/>
    <x v="8"/>
    <x v="1"/>
    <n v="141"/>
    <n v="6"/>
    <x v="1"/>
    <s v="front wheel drive"/>
    <n v="2"/>
    <s v="Luxury"/>
    <s v="Compact"/>
    <s v="Convertible"/>
    <n v="22"/>
    <n v="16"/>
    <n v="1013"/>
    <x v="176"/>
  </r>
  <r>
    <x v="3"/>
    <s v="Sigma"/>
    <n v="1990"/>
    <x v="7"/>
    <x v="1"/>
    <n v="142"/>
    <n v="6"/>
    <x v="1"/>
    <s v="front wheel drive"/>
    <n v="4"/>
    <s v="N/A"/>
    <s v="Midsize"/>
    <s v="Sedan"/>
    <n v="20"/>
    <n v="16"/>
    <n v="436"/>
    <x v="176"/>
  </r>
  <r>
    <x v="17"/>
    <s v="B-Series Pickup"/>
    <n v="2000"/>
    <x v="13"/>
    <x v="6"/>
    <n v="143"/>
    <n v="6"/>
    <x v="3"/>
    <s v="rear wheel drive"/>
    <n v="4"/>
    <s v="Flex Fuel"/>
    <s v="Compact"/>
    <s v="Extended Cab Pickup"/>
    <n v="21"/>
    <n v="16"/>
    <n v="586"/>
    <x v="3585"/>
  </r>
  <r>
    <x v="17"/>
    <s v="B-Series Pickup"/>
    <n v="2000"/>
    <x v="13"/>
    <x v="6"/>
    <n v="143"/>
    <n v="6"/>
    <x v="3"/>
    <s v="rear wheel drive"/>
    <n v="4"/>
    <s v="Flex Fuel"/>
    <s v="Compact"/>
    <s v="Extended Cab Pickup"/>
    <n v="21"/>
    <n v="16"/>
    <n v="586"/>
    <x v="3968"/>
  </r>
  <r>
    <x v="17"/>
    <s v="B-Series Pickup"/>
    <n v="2000"/>
    <x v="13"/>
    <x v="6"/>
    <n v="143"/>
    <n v="6"/>
    <x v="3"/>
    <s v="rear wheel drive"/>
    <n v="2"/>
    <s v="Flex Fuel"/>
    <s v="Compact"/>
    <s v="Regular Cab Pickup"/>
    <n v="21"/>
    <n v="16"/>
    <n v="586"/>
    <x v="3969"/>
  </r>
  <r>
    <x v="17"/>
    <s v="B-Series Pickup"/>
    <n v="2000"/>
    <x v="13"/>
    <x v="6"/>
    <n v="143"/>
    <n v="6"/>
    <x v="3"/>
    <s v="rear wheel drive"/>
    <n v="2"/>
    <s v="Flex Fuel"/>
    <s v="Compact"/>
    <s v="Regular Cab Pickup"/>
    <n v="21"/>
    <n v="16"/>
    <n v="586"/>
    <x v="3970"/>
  </r>
  <r>
    <x v="17"/>
    <s v="B-Series Pickup"/>
    <n v="2000"/>
    <x v="13"/>
    <x v="6"/>
    <n v="143"/>
    <n v="6"/>
    <x v="3"/>
    <s v="rear wheel drive"/>
    <n v="2"/>
    <s v="Flex Fuel"/>
    <s v="Compact"/>
    <s v="Extended Cab Pickup"/>
    <n v="21"/>
    <n v="16"/>
    <n v="586"/>
    <x v="3971"/>
  </r>
  <r>
    <x v="20"/>
    <s v="XT"/>
    <n v="1991"/>
    <x v="8"/>
    <x v="1"/>
    <n v="145"/>
    <n v="6"/>
    <x v="3"/>
    <s v="all wheel drive"/>
    <n v="2"/>
    <s v="N/A"/>
    <s v="Compact"/>
    <s v="Coupe"/>
    <n v="23"/>
    <n v="16"/>
    <n v="640"/>
    <x v="176"/>
  </r>
  <r>
    <x v="8"/>
    <s v="Freestar"/>
    <n v="2005"/>
    <x v="20"/>
    <x v="1"/>
    <n v="63"/>
    <n v="6"/>
    <x v="1"/>
    <s v="front wheel drive"/>
    <n v="4"/>
    <s v="N/A"/>
    <s v="Midsize"/>
    <s v="Passenger Minivan"/>
    <n v="22"/>
    <n v="16"/>
    <n v="5657"/>
    <x v="3589"/>
  </r>
  <r>
    <x v="8"/>
    <s v="Freestar"/>
    <n v="2005"/>
    <x v="20"/>
    <x v="1"/>
    <n v="63"/>
    <n v="6"/>
    <x v="1"/>
    <s v="front wheel drive"/>
    <n v="4"/>
    <s v="N/A"/>
    <s v="Midsize"/>
    <s v="Passenger Minivan"/>
    <n v="22"/>
    <n v="16"/>
    <n v="5657"/>
    <x v="3972"/>
  </r>
  <r>
    <x v="8"/>
    <s v="Freestar"/>
    <n v="2005"/>
    <x v="20"/>
    <x v="1"/>
    <n v="63"/>
    <n v="6"/>
    <x v="1"/>
    <s v="front wheel drive"/>
    <n v="4"/>
    <s v="N/A"/>
    <s v="Midsize"/>
    <s v="Cargo Minivan"/>
    <n v="22"/>
    <n v="16"/>
    <n v="5657"/>
    <x v="3973"/>
  </r>
  <r>
    <x v="8"/>
    <s v="Freestar"/>
    <n v="2005"/>
    <x v="20"/>
    <x v="1"/>
    <n v="63"/>
    <n v="6"/>
    <x v="1"/>
    <s v="front wheel drive"/>
    <n v="4"/>
    <s v="N/A"/>
    <s v="Midsize"/>
    <s v="Passenger Minivan"/>
    <n v="22"/>
    <n v="16"/>
    <n v="5657"/>
    <x v="775"/>
  </r>
  <r>
    <x v="8"/>
    <s v="Freestar"/>
    <n v="2005"/>
    <x v="20"/>
    <x v="1"/>
    <n v="63"/>
    <n v="6"/>
    <x v="1"/>
    <s v="front wheel drive"/>
    <n v="4"/>
    <s v="N/A"/>
    <s v="Midsize"/>
    <s v="Passenger Minivan"/>
    <n v="21"/>
    <n v="16"/>
    <n v="5657"/>
    <x v="218"/>
  </r>
  <r>
    <x v="8"/>
    <s v="Freestar"/>
    <n v="2005"/>
    <x v="20"/>
    <x v="1"/>
    <n v="63"/>
    <n v="6"/>
    <x v="1"/>
    <s v="front wheel drive"/>
    <n v="4"/>
    <s v="N/A"/>
    <s v="Midsize"/>
    <s v="Passenger Minivan"/>
    <n v="21"/>
    <n v="16"/>
    <n v="5657"/>
    <x v="566"/>
  </r>
  <r>
    <x v="17"/>
    <s v="Truck"/>
    <n v="2002"/>
    <x v="27"/>
    <x v="1"/>
    <n v="147"/>
    <n v="6"/>
    <x v="3"/>
    <s v="four wheel drive"/>
    <n v="2"/>
    <s v="N/A"/>
    <s v="Compact"/>
    <s v="Extended Cab Pickup"/>
    <n v="20"/>
    <n v="16"/>
    <n v="586"/>
    <x v="3093"/>
  </r>
  <r>
    <x v="17"/>
    <s v="B-Series Truck"/>
    <n v="2007"/>
    <x v="25"/>
    <x v="1"/>
    <n v="148"/>
    <n v="6"/>
    <x v="3"/>
    <s v="rear wheel drive"/>
    <n v="4"/>
    <s v="N/A"/>
    <s v="Compact"/>
    <s v="Extended Cab Pickup"/>
    <n v="21"/>
    <n v="16"/>
    <n v="586"/>
    <x v="3974"/>
  </r>
  <r>
    <x v="17"/>
    <s v="B-Series Truck"/>
    <n v="2007"/>
    <x v="25"/>
    <x v="1"/>
    <n v="148"/>
    <n v="6"/>
    <x v="3"/>
    <s v="rear wheel drive"/>
    <n v="4"/>
    <s v="N/A"/>
    <s v="Compact"/>
    <s v="Extended Cab Pickup"/>
    <n v="21"/>
    <n v="16"/>
    <n v="586"/>
    <x v="3478"/>
  </r>
  <r>
    <x v="17"/>
    <s v="B-Series Truck"/>
    <n v="2007"/>
    <x v="25"/>
    <x v="1"/>
    <n v="148"/>
    <n v="6"/>
    <x v="3"/>
    <s v="rear wheel drive"/>
    <n v="2"/>
    <s v="N/A"/>
    <s v="Compact"/>
    <s v="Regular Cab Pickup"/>
    <n v="21"/>
    <n v="16"/>
    <n v="586"/>
    <x v="3975"/>
  </r>
  <r>
    <x v="28"/>
    <s v="Imperial"/>
    <n v="1992"/>
    <x v="16"/>
    <x v="1"/>
    <n v="150"/>
    <n v="6"/>
    <x v="1"/>
    <s v="front wheel drive"/>
    <n v="4"/>
    <s v="N/A"/>
    <s v="Large"/>
    <s v="Sedan"/>
    <n v="23"/>
    <n v="16"/>
    <n v="1013"/>
    <x v="176"/>
  </r>
  <r>
    <x v="22"/>
    <s v="Monaco"/>
    <n v="1991"/>
    <x v="8"/>
    <x v="1"/>
    <n v="150"/>
    <n v="6"/>
    <x v="1"/>
    <s v="front wheel drive"/>
    <n v="4"/>
    <s v="N/A"/>
    <s v="Midsize"/>
    <s v="Sedan"/>
    <n v="24"/>
    <n v="16"/>
    <n v="1851"/>
    <x v="176"/>
  </r>
  <r>
    <x v="22"/>
    <s v="Monaco"/>
    <n v="1992"/>
    <x v="16"/>
    <x v="1"/>
    <n v="150"/>
    <n v="6"/>
    <x v="1"/>
    <s v="front wheel drive"/>
    <n v="4"/>
    <s v="N/A"/>
    <s v="Midsize"/>
    <s v="Sedan"/>
    <n v="24"/>
    <n v="16"/>
    <n v="1851"/>
    <x v="176"/>
  </r>
  <r>
    <x v="17"/>
    <s v="B-Series Pickup"/>
    <n v="1999"/>
    <x v="11"/>
    <x v="6"/>
    <n v="150"/>
    <n v="6"/>
    <x v="3"/>
    <s v="four wheel drive"/>
    <n v="4"/>
    <s v="Flex Fuel"/>
    <s v="Compact"/>
    <s v="Extended Cab Pickup"/>
    <n v="20"/>
    <n v="16"/>
    <n v="586"/>
    <x v="3976"/>
  </r>
  <r>
    <x v="17"/>
    <s v="B-Series Pickup"/>
    <n v="1999"/>
    <x v="11"/>
    <x v="6"/>
    <n v="150"/>
    <n v="6"/>
    <x v="3"/>
    <s v="rear wheel drive"/>
    <n v="4"/>
    <s v="Flex Fuel"/>
    <s v="Compact"/>
    <s v="Extended Cab Pickup"/>
    <n v="21"/>
    <n v="16"/>
    <n v="586"/>
    <x v="3977"/>
  </r>
  <r>
    <x v="17"/>
    <s v="B-Series Pickup"/>
    <n v="1999"/>
    <x v="11"/>
    <x v="6"/>
    <n v="150"/>
    <n v="6"/>
    <x v="3"/>
    <s v="rear wheel drive"/>
    <n v="4"/>
    <s v="Flex Fuel"/>
    <s v="Compact"/>
    <s v="Extended Cab Pickup"/>
    <n v="21"/>
    <n v="16"/>
    <n v="586"/>
    <x v="3978"/>
  </r>
  <r>
    <x v="17"/>
    <s v="B-Series Pickup"/>
    <n v="1999"/>
    <x v="11"/>
    <x v="6"/>
    <n v="150"/>
    <n v="6"/>
    <x v="3"/>
    <s v="four wheel drive"/>
    <n v="2"/>
    <s v="Flex Fuel"/>
    <s v="Compact"/>
    <s v="Extended Cab Pickup"/>
    <n v="20"/>
    <n v="16"/>
    <n v="586"/>
    <x v="3979"/>
  </r>
  <r>
    <x v="17"/>
    <s v="B-Series Pickup"/>
    <n v="1999"/>
    <x v="11"/>
    <x v="6"/>
    <n v="150"/>
    <n v="6"/>
    <x v="3"/>
    <s v="rear wheel drive"/>
    <n v="2"/>
    <s v="Flex Fuel"/>
    <s v="Compact"/>
    <s v="Extended Cab Pickup"/>
    <n v="21"/>
    <n v="16"/>
    <n v="586"/>
    <x v="3980"/>
  </r>
  <r>
    <x v="17"/>
    <s v="B-Series Pickup"/>
    <n v="1999"/>
    <x v="11"/>
    <x v="6"/>
    <n v="150"/>
    <n v="6"/>
    <x v="3"/>
    <s v="four wheel drive"/>
    <n v="2"/>
    <s v="Flex Fuel"/>
    <s v="Compact"/>
    <s v="Regular Cab Pickup"/>
    <n v="20"/>
    <n v="16"/>
    <n v="586"/>
    <x v="3981"/>
  </r>
  <r>
    <x v="11"/>
    <s v="Pickup"/>
    <n v="1995"/>
    <x v="14"/>
    <x v="1"/>
    <n v="150"/>
    <n v="6"/>
    <x v="3"/>
    <s v="rear wheel drive"/>
    <n v="2"/>
    <s v="N/A"/>
    <s v="Compact"/>
    <s v="Extended Cab Pickup"/>
    <n v="22"/>
    <n v="16"/>
    <n v="2031"/>
    <x v="2650"/>
  </r>
  <r>
    <x v="11"/>
    <s v="Pickup"/>
    <n v="1995"/>
    <x v="14"/>
    <x v="1"/>
    <n v="150"/>
    <n v="6"/>
    <x v="3"/>
    <s v="rear wheel drive"/>
    <n v="2"/>
    <s v="N/A"/>
    <s v="Compact"/>
    <s v="Extended Cab Pickup"/>
    <n v="22"/>
    <n v="16"/>
    <n v="2031"/>
    <x v="3982"/>
  </r>
  <r>
    <x v="4"/>
    <s v="Truck"/>
    <n v="1995"/>
    <x v="14"/>
    <x v="1"/>
    <n v="153"/>
    <n v="6"/>
    <x v="3"/>
    <s v="rear wheel drive"/>
    <n v="2"/>
    <s v="N/A"/>
    <s v="Compact"/>
    <s v="Extended Cab Pickup"/>
    <n v="20"/>
    <n v="16"/>
    <n v="2009"/>
    <x v="3983"/>
  </r>
  <r>
    <x v="4"/>
    <s v="Truck"/>
    <n v="1995"/>
    <x v="14"/>
    <x v="1"/>
    <n v="153"/>
    <n v="6"/>
    <x v="3"/>
    <s v="rear wheel drive"/>
    <n v="2"/>
    <s v="N/A"/>
    <s v="Compact"/>
    <s v="Regular Cab Pickup"/>
    <n v="20"/>
    <n v="16"/>
    <n v="2009"/>
    <x v="176"/>
  </r>
  <r>
    <x v="2"/>
    <s v="Tracker"/>
    <n v="2002"/>
    <x v="27"/>
    <x v="1"/>
    <n v="155"/>
    <n v="6"/>
    <x v="1"/>
    <s v="four wheel drive"/>
    <n v="4"/>
    <s v="N/A"/>
    <s v="Compact"/>
    <s v="4dr SUV"/>
    <n v="19"/>
    <n v="16"/>
    <n v="1385"/>
    <x v="3984"/>
  </r>
  <r>
    <x v="2"/>
    <s v="Tracker"/>
    <n v="2002"/>
    <x v="27"/>
    <x v="1"/>
    <n v="155"/>
    <n v="6"/>
    <x v="1"/>
    <s v="four wheel drive"/>
    <n v="4"/>
    <s v="N/A"/>
    <s v="Compact"/>
    <s v="4dr SUV"/>
    <n v="19"/>
    <n v="16"/>
    <n v="1385"/>
    <x v="3985"/>
  </r>
  <r>
    <x v="28"/>
    <s v="Grand Voyager"/>
    <n v="2000"/>
    <x v="13"/>
    <x v="1"/>
    <n v="158"/>
    <n v="6"/>
    <x v="1"/>
    <s v="front wheel drive"/>
    <n v="4"/>
    <s v="N/A"/>
    <s v="Large"/>
    <s v="Passenger Minivan"/>
    <n v="23"/>
    <n v="16"/>
    <n v="1013"/>
    <x v="3986"/>
  </r>
  <r>
    <x v="28"/>
    <s v="Grand Voyager"/>
    <n v="2000"/>
    <x v="13"/>
    <x v="6"/>
    <n v="158"/>
    <n v="6"/>
    <x v="1"/>
    <s v="front wheel drive"/>
    <n v="4"/>
    <s v="Flex Fuel"/>
    <s v="Large"/>
    <s v="Passenger Minivan"/>
    <n v="23"/>
    <n v="16"/>
    <n v="1013"/>
    <x v="3987"/>
  </r>
  <r>
    <x v="23"/>
    <s v="Grand Voyager"/>
    <n v="1999"/>
    <x v="11"/>
    <x v="6"/>
    <n v="158"/>
    <n v="6"/>
    <x v="1"/>
    <s v="front wheel drive"/>
    <n v="4"/>
    <s v="Flex Fuel"/>
    <s v="Large"/>
    <s v="Passenger Minivan"/>
    <n v="22"/>
    <n v="16"/>
    <n v="535"/>
    <x v="3988"/>
  </r>
  <r>
    <x v="23"/>
    <s v="Grand Voyager"/>
    <n v="1999"/>
    <x v="11"/>
    <x v="6"/>
    <n v="158"/>
    <n v="6"/>
    <x v="1"/>
    <s v="front wheel drive"/>
    <n v="4"/>
    <s v="Flex Fuel"/>
    <s v="Large"/>
    <s v="Passenger Minivan"/>
    <n v="22"/>
    <n v="16"/>
    <n v="535"/>
    <x v="3989"/>
  </r>
  <r>
    <x v="23"/>
    <s v="Grand Voyager"/>
    <n v="1999"/>
    <x v="11"/>
    <x v="6"/>
    <n v="158"/>
    <n v="6"/>
    <x v="1"/>
    <s v="front wheel drive"/>
    <n v="4"/>
    <s v="Flex Fuel"/>
    <s v="Large"/>
    <s v="Passenger Minivan"/>
    <n v="22"/>
    <n v="16"/>
    <n v="535"/>
    <x v="2716"/>
  </r>
  <r>
    <x v="23"/>
    <s v="Grand Voyager"/>
    <n v="2000"/>
    <x v="13"/>
    <x v="6"/>
    <n v="158"/>
    <n v="6"/>
    <x v="1"/>
    <s v="front wheel drive"/>
    <n v="4"/>
    <s v="Flex Fuel"/>
    <s v="Large"/>
    <s v="Passenger Minivan"/>
    <n v="23"/>
    <n v="16"/>
    <n v="535"/>
    <x v="3990"/>
  </r>
  <r>
    <x v="23"/>
    <s v="Grand Voyager"/>
    <n v="2000"/>
    <x v="13"/>
    <x v="1"/>
    <n v="158"/>
    <n v="6"/>
    <x v="1"/>
    <s v="front wheel drive"/>
    <n v="4"/>
    <s v="N/A"/>
    <s v="Large"/>
    <s v="Passenger Minivan"/>
    <n v="23"/>
    <n v="16"/>
    <n v="535"/>
    <x v="3991"/>
  </r>
  <r>
    <x v="23"/>
    <s v="Voyager"/>
    <n v="1999"/>
    <x v="11"/>
    <x v="6"/>
    <n v="158"/>
    <n v="6"/>
    <x v="1"/>
    <s v="front wheel drive"/>
    <n v="4"/>
    <s v="Flex Fuel"/>
    <s v="Midsize"/>
    <s v="Passenger Minivan"/>
    <n v="22"/>
    <n v="16"/>
    <n v="535"/>
    <x v="3992"/>
  </r>
  <r>
    <x v="23"/>
    <s v="Voyager"/>
    <n v="1999"/>
    <x v="11"/>
    <x v="6"/>
    <n v="158"/>
    <n v="6"/>
    <x v="1"/>
    <s v="front wheel drive"/>
    <n v="4"/>
    <s v="Flex Fuel"/>
    <s v="Midsize"/>
    <s v="Passenger Minivan"/>
    <n v="22"/>
    <n v="16"/>
    <n v="535"/>
    <x v="3993"/>
  </r>
  <r>
    <x v="23"/>
    <s v="Voyager"/>
    <n v="2000"/>
    <x v="13"/>
    <x v="6"/>
    <n v="158"/>
    <n v="6"/>
    <x v="1"/>
    <s v="front wheel drive"/>
    <n v="4"/>
    <s v="Flex Fuel"/>
    <s v="Midsize"/>
    <s v="Passenger Minivan"/>
    <n v="23"/>
    <n v="16"/>
    <n v="535"/>
    <x v="3994"/>
  </r>
  <r>
    <x v="2"/>
    <s v="S-10 Blazer"/>
    <n v="1992"/>
    <x v="16"/>
    <x v="1"/>
    <n v="160"/>
    <n v="6"/>
    <x v="3"/>
    <s v="rear wheel drive"/>
    <n v="4"/>
    <s v="N/A"/>
    <s v="Midsize"/>
    <s v="4dr SUV"/>
    <n v="22"/>
    <n v="16"/>
    <n v="1385"/>
    <x v="176"/>
  </r>
  <r>
    <x v="2"/>
    <s v="S-10 Blazer"/>
    <n v="1992"/>
    <x v="16"/>
    <x v="1"/>
    <n v="160"/>
    <n v="6"/>
    <x v="3"/>
    <s v="rear wheel drive"/>
    <n v="2"/>
    <s v="N/A"/>
    <s v="Compact"/>
    <s v="2dr SUV"/>
    <n v="22"/>
    <n v="16"/>
    <n v="1385"/>
    <x v="176"/>
  </r>
  <r>
    <x v="17"/>
    <s v="B-Series Pickup"/>
    <n v="1999"/>
    <x v="11"/>
    <x v="1"/>
    <n v="160"/>
    <n v="6"/>
    <x v="3"/>
    <s v="rear wheel drive"/>
    <n v="2"/>
    <s v="N/A"/>
    <s v="Compact"/>
    <s v="Regular Cab Pickup"/>
    <n v="20"/>
    <n v="16"/>
    <n v="586"/>
    <x v="3995"/>
  </r>
  <r>
    <x v="17"/>
    <s v="Navajo"/>
    <n v="1993"/>
    <x v="17"/>
    <x v="1"/>
    <n v="160"/>
    <n v="6"/>
    <x v="3"/>
    <s v="four wheel drive"/>
    <n v="2"/>
    <s v="N/A"/>
    <s v="Compact"/>
    <s v="2dr SUV"/>
    <n v="21"/>
    <n v="16"/>
    <n v="586"/>
    <x v="176"/>
  </r>
  <r>
    <x v="17"/>
    <s v="Navajo"/>
    <n v="1993"/>
    <x v="17"/>
    <x v="1"/>
    <n v="160"/>
    <n v="6"/>
    <x v="3"/>
    <s v="rear wheel drive"/>
    <n v="2"/>
    <s v="N/A"/>
    <s v="Compact"/>
    <s v="2dr SUV"/>
    <n v="21"/>
    <n v="16"/>
    <n v="586"/>
    <x v="176"/>
  </r>
  <r>
    <x v="11"/>
    <s v="Previa"/>
    <n v="1995"/>
    <x v="14"/>
    <x v="1"/>
    <n v="161"/>
    <n v="4"/>
    <x v="1"/>
    <s v="rear wheel drive"/>
    <n v="3"/>
    <s v="N/A"/>
    <s v="Compact"/>
    <s v="Passenger Minivan"/>
    <n v="20"/>
    <n v="16"/>
    <n v="2031"/>
    <x v="176"/>
  </r>
  <r>
    <x v="11"/>
    <s v="Previa"/>
    <n v="1996"/>
    <x v="21"/>
    <x v="1"/>
    <n v="161"/>
    <n v="4"/>
    <x v="1"/>
    <s v="rear wheel drive"/>
    <n v="3"/>
    <s v="N/A"/>
    <s v="Compact"/>
    <s v="Passenger Minivan"/>
    <n v="20"/>
    <n v="16"/>
    <n v="2031"/>
    <x v="3996"/>
  </r>
  <r>
    <x v="11"/>
    <s v="Previa"/>
    <n v="1996"/>
    <x v="21"/>
    <x v="1"/>
    <n v="161"/>
    <n v="4"/>
    <x v="1"/>
    <s v="rear wheel drive"/>
    <n v="3"/>
    <s v="N/A"/>
    <s v="Compact"/>
    <s v="Passenger Minivan"/>
    <n v="20"/>
    <n v="16"/>
    <n v="2031"/>
    <x v="3997"/>
  </r>
  <r>
    <x v="11"/>
    <s v="Previa"/>
    <n v="1997"/>
    <x v="22"/>
    <x v="1"/>
    <n v="161"/>
    <n v="4"/>
    <x v="1"/>
    <s v="rear wheel drive"/>
    <n v="3"/>
    <s v="N/A"/>
    <s v="Compact"/>
    <s v="Passenger Minivan"/>
    <n v="20"/>
    <n v="16"/>
    <n v="2031"/>
    <x v="3998"/>
  </r>
  <r>
    <x v="11"/>
    <s v="Previa"/>
    <n v="1997"/>
    <x v="22"/>
    <x v="1"/>
    <n v="161"/>
    <n v="4"/>
    <x v="1"/>
    <s v="rear wheel drive"/>
    <n v="3"/>
    <s v="N/A"/>
    <s v="Compact"/>
    <s v="Passenger Minivan"/>
    <n v="20"/>
    <n v="16"/>
    <n v="2031"/>
    <x v="3999"/>
  </r>
  <r>
    <x v="19"/>
    <n v="200"/>
    <n v="1990"/>
    <x v="7"/>
    <x v="1"/>
    <n v="162"/>
    <n v="5"/>
    <x v="1"/>
    <s v="front wheel drive"/>
    <n v="4"/>
    <s v="Luxury"/>
    <s v="Midsize"/>
    <s v="Sedan"/>
    <n v="20"/>
    <n v="16"/>
    <n v="3105"/>
    <x v="176"/>
  </r>
  <r>
    <x v="19"/>
    <n v="200"/>
    <n v="1991"/>
    <x v="8"/>
    <x v="1"/>
    <n v="162"/>
    <n v="5"/>
    <x v="1"/>
    <s v="front wheel drive"/>
    <n v="4"/>
    <s v="Luxury"/>
    <s v="Midsize"/>
    <s v="Sedan"/>
    <n v="20"/>
    <n v="16"/>
    <n v="3105"/>
    <x v="176"/>
  </r>
  <r>
    <x v="26"/>
    <n v="760"/>
    <n v="1990"/>
    <x v="7"/>
    <x v="1"/>
    <n v="162"/>
    <n v="4"/>
    <x v="1"/>
    <s v="rear wheel drive"/>
    <n v="4"/>
    <s v="Luxury"/>
    <s v="Midsize"/>
    <s v="Wagon"/>
    <n v="20"/>
    <n v="16"/>
    <n v="870"/>
    <x v="176"/>
  </r>
  <r>
    <x v="26"/>
    <n v="760"/>
    <n v="1990"/>
    <x v="7"/>
    <x v="1"/>
    <n v="162"/>
    <n v="4"/>
    <x v="1"/>
    <s v="rear wheel drive"/>
    <n v="4"/>
    <s v="Luxury"/>
    <s v="Midsize"/>
    <s v="Sedan"/>
    <n v="20"/>
    <n v="16"/>
    <n v="870"/>
    <x v="176"/>
  </r>
  <r>
    <x v="19"/>
    <s v="Coupe"/>
    <n v="1990"/>
    <x v="7"/>
    <x v="1"/>
    <n v="164"/>
    <n v="5"/>
    <x v="3"/>
    <s v="all wheel drive"/>
    <n v="2"/>
    <s v="Hatchback,Factory Tuner,Luxury,Performance"/>
    <s v="Compact"/>
    <s v="2dr Hatchback"/>
    <n v="22"/>
    <n v="16"/>
    <n v="3105"/>
    <x v="176"/>
  </r>
  <r>
    <x v="24"/>
    <s v="Electra"/>
    <n v="1990"/>
    <x v="7"/>
    <x v="1"/>
    <n v="165"/>
    <n v="6"/>
    <x v="1"/>
    <s v="front wheel drive"/>
    <n v="4"/>
    <s v="N/A"/>
    <s v="Midsize"/>
    <s v="Sedan"/>
    <n v="25"/>
    <n v="16"/>
    <n v="155"/>
    <x v="176"/>
  </r>
  <r>
    <x v="24"/>
    <s v="Reatta"/>
    <n v="1990"/>
    <x v="7"/>
    <x v="1"/>
    <n v="165"/>
    <n v="6"/>
    <x v="1"/>
    <s v="front wheel drive"/>
    <n v="2"/>
    <s v="N/A"/>
    <s v="Compact"/>
    <s v="Coupe"/>
    <n v="25"/>
    <n v="16"/>
    <n v="155"/>
    <x v="176"/>
  </r>
  <r>
    <x v="24"/>
    <s v="Reatta"/>
    <n v="1990"/>
    <x v="7"/>
    <x v="1"/>
    <n v="165"/>
    <n v="6"/>
    <x v="1"/>
    <s v="front wheel drive"/>
    <n v="2"/>
    <s v="Luxury"/>
    <s v="Compact"/>
    <s v="Convertible"/>
    <n v="25"/>
    <n v="16"/>
    <n v="155"/>
    <x v="176"/>
  </r>
  <r>
    <x v="2"/>
    <s v="S-10 Blazer"/>
    <n v="1993"/>
    <x v="17"/>
    <x v="1"/>
    <n v="165"/>
    <n v="6"/>
    <x v="3"/>
    <s v="rear wheel drive"/>
    <n v="4"/>
    <s v="N/A"/>
    <s v="Midsize"/>
    <s v="4dr SUV"/>
    <n v="22"/>
    <n v="16"/>
    <n v="1385"/>
    <x v="176"/>
  </r>
  <r>
    <x v="2"/>
    <s v="Tracker"/>
    <n v="2003"/>
    <x v="18"/>
    <x v="1"/>
    <n v="165"/>
    <n v="6"/>
    <x v="1"/>
    <s v="four wheel drive"/>
    <n v="4"/>
    <s v="N/A"/>
    <s v="Compact"/>
    <s v="4dr SUV"/>
    <n v="19"/>
    <n v="16"/>
    <n v="1385"/>
    <x v="4000"/>
  </r>
  <r>
    <x v="2"/>
    <s v="Tracker"/>
    <n v="2003"/>
    <x v="18"/>
    <x v="1"/>
    <n v="165"/>
    <n v="6"/>
    <x v="1"/>
    <s v="four wheel drive"/>
    <n v="4"/>
    <s v="N/A"/>
    <s v="Compact"/>
    <s v="4dr SUV"/>
    <n v="19"/>
    <n v="16"/>
    <n v="1385"/>
    <x v="4001"/>
  </r>
  <r>
    <x v="2"/>
    <s v="S-10 Blazer"/>
    <n v="1993"/>
    <x v="17"/>
    <x v="1"/>
    <n v="165"/>
    <n v="6"/>
    <x v="3"/>
    <s v="rear wheel drive"/>
    <n v="2"/>
    <s v="N/A"/>
    <s v="Compact"/>
    <s v="2dr SUV"/>
    <n v="22"/>
    <n v="16"/>
    <n v="1385"/>
    <x v="176"/>
  </r>
  <r>
    <x v="3"/>
    <s v="Montero Sport"/>
    <n v="2002"/>
    <x v="27"/>
    <x v="1"/>
    <n v="165"/>
    <n v="6"/>
    <x v="1"/>
    <s v="rear wheel drive"/>
    <n v="4"/>
    <s v="N/A"/>
    <s v="Midsize"/>
    <s v="4dr SUV"/>
    <n v="21"/>
    <n v="16"/>
    <n v="436"/>
    <x v="4002"/>
  </r>
  <r>
    <x v="3"/>
    <s v="Montero Sport"/>
    <n v="2002"/>
    <x v="27"/>
    <x v="1"/>
    <n v="165"/>
    <n v="6"/>
    <x v="1"/>
    <s v="rear wheel drive"/>
    <n v="4"/>
    <s v="N/A"/>
    <s v="Midsize"/>
    <s v="4dr SUV"/>
    <n v="21"/>
    <n v="16"/>
    <n v="436"/>
    <x v="4003"/>
  </r>
  <r>
    <x v="3"/>
    <s v="Montero Sport"/>
    <n v="2003"/>
    <x v="18"/>
    <x v="1"/>
    <n v="165"/>
    <n v="6"/>
    <x v="1"/>
    <s v="rear wheel drive"/>
    <n v="4"/>
    <s v="N/A"/>
    <s v="Midsize"/>
    <s v="4dr SUV"/>
    <n v="21"/>
    <n v="16"/>
    <n v="436"/>
    <x v="4004"/>
  </r>
  <r>
    <x v="3"/>
    <s v="Montero Sport"/>
    <n v="2003"/>
    <x v="18"/>
    <x v="1"/>
    <n v="165"/>
    <n v="6"/>
    <x v="1"/>
    <s v="rear wheel drive"/>
    <n v="4"/>
    <s v="N/A"/>
    <s v="Midsize"/>
    <s v="4dr SUV"/>
    <n v="21"/>
    <n v="16"/>
    <n v="436"/>
    <x v="4003"/>
  </r>
  <r>
    <x v="29"/>
    <s v="Toronado"/>
    <n v="1990"/>
    <x v="7"/>
    <x v="1"/>
    <n v="165"/>
    <n v="6"/>
    <x v="1"/>
    <s v="front wheel drive"/>
    <n v="2"/>
    <s v="N/A"/>
    <s v="Large"/>
    <s v="Coupe"/>
    <n v="24"/>
    <n v="16"/>
    <n v="26"/>
    <x v="176"/>
  </r>
  <r>
    <x v="28"/>
    <s v="Cirrus"/>
    <n v="2000"/>
    <x v="13"/>
    <x v="1"/>
    <n v="168"/>
    <n v="6"/>
    <x v="1"/>
    <s v="front wheel drive"/>
    <n v="4"/>
    <s v="N/A"/>
    <s v="Midsize"/>
    <s v="Sedan"/>
    <n v="24"/>
    <n v="16"/>
    <n v="1013"/>
    <x v="4005"/>
  </r>
  <r>
    <x v="24"/>
    <s v="Reatta"/>
    <n v="1991"/>
    <x v="8"/>
    <x v="1"/>
    <n v="170"/>
    <n v="6"/>
    <x v="1"/>
    <s v="front wheel drive"/>
    <n v="2"/>
    <s v="Luxury"/>
    <s v="Compact"/>
    <s v="Convertible"/>
    <n v="25"/>
    <n v="16"/>
    <n v="155"/>
    <x v="176"/>
  </r>
  <r>
    <x v="24"/>
    <s v="Reatta"/>
    <n v="1991"/>
    <x v="8"/>
    <x v="1"/>
    <n v="170"/>
    <n v="6"/>
    <x v="1"/>
    <s v="front wheel drive"/>
    <n v="2"/>
    <s v="N/A"/>
    <s v="Compact"/>
    <s v="Coupe"/>
    <n v="25"/>
    <n v="16"/>
    <n v="155"/>
    <x v="176"/>
  </r>
  <r>
    <x v="29"/>
    <s v="Toronado"/>
    <n v="1991"/>
    <x v="8"/>
    <x v="1"/>
    <n v="170"/>
    <n v="6"/>
    <x v="1"/>
    <s v="front wheel drive"/>
    <n v="2"/>
    <s v="N/A"/>
    <s v="Large"/>
    <s v="Coupe"/>
    <n v="24"/>
    <n v="16"/>
    <n v="26"/>
    <x v="176"/>
  </r>
  <r>
    <x v="29"/>
    <s v="Toronado"/>
    <n v="1992"/>
    <x v="16"/>
    <x v="1"/>
    <n v="170"/>
    <n v="6"/>
    <x v="1"/>
    <s v="front wheel drive"/>
    <n v="2"/>
    <s v="N/A"/>
    <s v="Large"/>
    <s v="Coupe"/>
    <n v="24"/>
    <n v="16"/>
    <n v="26"/>
    <x v="176"/>
  </r>
  <r>
    <x v="19"/>
    <n v="100"/>
    <n v="1992"/>
    <x v="16"/>
    <x v="1"/>
    <n v="172"/>
    <n v="6"/>
    <x v="1"/>
    <s v="all wheel drive"/>
    <n v="4"/>
    <s v="Luxury"/>
    <s v="Midsize"/>
    <s v="Wagon"/>
    <n v="20"/>
    <n v="16"/>
    <n v="3105"/>
    <x v="176"/>
  </r>
  <r>
    <x v="19"/>
    <n v="100"/>
    <n v="1992"/>
    <x v="16"/>
    <x v="1"/>
    <n v="172"/>
    <n v="6"/>
    <x v="3"/>
    <s v="all wheel drive"/>
    <n v="4"/>
    <s v="Luxury"/>
    <s v="Midsize"/>
    <s v="Sedan"/>
    <n v="21"/>
    <n v="16"/>
    <n v="3105"/>
    <x v="176"/>
  </r>
  <r>
    <x v="19"/>
    <n v="100"/>
    <n v="1993"/>
    <x v="17"/>
    <x v="1"/>
    <n v="172"/>
    <n v="6"/>
    <x v="1"/>
    <s v="all wheel drive"/>
    <n v="4"/>
    <s v="Luxury"/>
    <s v="Midsize"/>
    <s v="Wagon"/>
    <n v="20"/>
    <n v="16"/>
    <n v="3105"/>
    <x v="176"/>
  </r>
  <r>
    <x v="19"/>
    <n v="100"/>
    <n v="1993"/>
    <x v="17"/>
    <x v="1"/>
    <n v="172"/>
    <n v="6"/>
    <x v="3"/>
    <s v="all wheel drive"/>
    <n v="4"/>
    <s v="Luxury"/>
    <s v="Midsize"/>
    <s v="Sedan"/>
    <n v="21"/>
    <n v="16"/>
    <n v="3105"/>
    <x v="176"/>
  </r>
  <r>
    <x v="19"/>
    <n v="100"/>
    <n v="1994"/>
    <x v="23"/>
    <x v="1"/>
    <n v="172"/>
    <n v="6"/>
    <x v="1"/>
    <s v="front wheel drive"/>
    <n v="4"/>
    <s v="Luxury"/>
    <s v="Midsize"/>
    <s v="Wagon"/>
    <n v="21"/>
    <n v="16"/>
    <n v="3105"/>
    <x v="176"/>
  </r>
  <r>
    <x v="19"/>
    <n v="100"/>
    <n v="1994"/>
    <x v="23"/>
    <x v="1"/>
    <n v="172"/>
    <n v="6"/>
    <x v="3"/>
    <s v="all wheel drive"/>
    <n v="4"/>
    <s v="Luxury"/>
    <s v="Midsize"/>
    <s v="Sedan"/>
    <n v="22"/>
    <n v="16"/>
    <n v="3105"/>
    <x v="176"/>
  </r>
  <r>
    <x v="19"/>
    <n v="100"/>
    <n v="1994"/>
    <x v="23"/>
    <x v="1"/>
    <n v="172"/>
    <n v="6"/>
    <x v="1"/>
    <s v="front wheel drive"/>
    <n v="4"/>
    <s v="Luxury"/>
    <s v="Midsize"/>
    <s v="Sedan"/>
    <n v="22"/>
    <n v="16"/>
    <n v="3105"/>
    <x v="176"/>
  </r>
  <r>
    <x v="19"/>
    <n v="100"/>
    <n v="1994"/>
    <x v="23"/>
    <x v="1"/>
    <n v="172"/>
    <n v="6"/>
    <x v="1"/>
    <s v="all wheel drive"/>
    <n v="4"/>
    <s v="Luxury"/>
    <s v="Midsize"/>
    <s v="Wagon"/>
    <n v="21"/>
    <n v="16"/>
    <n v="3105"/>
    <x v="176"/>
  </r>
  <r>
    <x v="14"/>
    <s v="Tiburon"/>
    <n v="2006"/>
    <x v="24"/>
    <x v="1"/>
    <n v="172"/>
    <n v="6"/>
    <x v="3"/>
    <s v="front wheel drive"/>
    <n v="2"/>
    <s v="Hatchback"/>
    <s v="Compact"/>
    <s v="2dr Hatchback"/>
    <n v="24"/>
    <n v="16"/>
    <n v="1439"/>
    <x v="1455"/>
  </r>
  <r>
    <x v="14"/>
    <s v="Tiburon"/>
    <n v="2007"/>
    <x v="25"/>
    <x v="1"/>
    <n v="172"/>
    <n v="6"/>
    <x v="3"/>
    <s v="front wheel drive"/>
    <n v="2"/>
    <s v="Hatchback"/>
    <s v="Compact"/>
    <s v="2dr Hatchback"/>
    <n v="24"/>
    <n v="16"/>
    <n v="1439"/>
    <x v="584"/>
  </r>
  <r>
    <x v="32"/>
    <s v="Freelander"/>
    <n v="2004"/>
    <x v="19"/>
    <x v="1"/>
    <n v="174"/>
    <n v="6"/>
    <x v="1"/>
    <s v="all wheel drive"/>
    <n v="4"/>
    <s v="Crossover,Luxury"/>
    <s v="Compact"/>
    <s v="4dr SUV"/>
    <n v="19"/>
    <n v="16"/>
    <n v="258"/>
    <x v="4006"/>
  </r>
  <r>
    <x v="32"/>
    <s v="Freelander"/>
    <n v="2004"/>
    <x v="19"/>
    <x v="1"/>
    <n v="174"/>
    <n v="6"/>
    <x v="1"/>
    <s v="all wheel drive"/>
    <n v="4"/>
    <s v="Crossover,Luxury"/>
    <s v="Compact"/>
    <s v="4dr SUV"/>
    <n v="19"/>
    <n v="16"/>
    <n v="258"/>
    <x v="320"/>
  </r>
  <r>
    <x v="32"/>
    <s v="Freelander"/>
    <n v="2005"/>
    <x v="20"/>
    <x v="1"/>
    <n v="174"/>
    <n v="6"/>
    <x v="1"/>
    <s v="all wheel drive"/>
    <n v="4"/>
    <s v="Crossover,Luxury"/>
    <s v="Compact"/>
    <s v="4dr SUV"/>
    <n v="19"/>
    <n v="16"/>
    <n v="258"/>
    <x v="1461"/>
  </r>
  <r>
    <x v="32"/>
    <s v="Freelander"/>
    <n v="2004"/>
    <x v="19"/>
    <x v="1"/>
    <n v="174"/>
    <n v="6"/>
    <x v="1"/>
    <s v="all wheel drive"/>
    <n v="2"/>
    <s v="Crossover,Luxury"/>
    <s v="Compact"/>
    <s v="2dr SUV"/>
    <n v="19"/>
    <n v="16"/>
    <n v="258"/>
    <x v="3202"/>
  </r>
  <r>
    <x v="32"/>
    <s v="Freelander"/>
    <n v="2005"/>
    <x v="20"/>
    <x v="1"/>
    <n v="174"/>
    <n v="6"/>
    <x v="1"/>
    <s v="all wheel drive"/>
    <n v="2"/>
    <s v="Crossover,Luxury"/>
    <s v="Compact"/>
    <s v="2dr SUV"/>
    <n v="19"/>
    <n v="16"/>
    <n v="258"/>
    <x v="1461"/>
  </r>
  <r>
    <x v="10"/>
    <s v="300-Class"/>
    <n v="1991"/>
    <x v="8"/>
    <x v="1"/>
    <n v="177"/>
    <n v="6"/>
    <x v="1"/>
    <s v="rear wheel drive"/>
    <n v="4"/>
    <s v="Luxury"/>
    <s v="Midsize"/>
    <s v="Sedan"/>
    <n v="22"/>
    <n v="16"/>
    <n v="617"/>
    <x v="176"/>
  </r>
  <r>
    <x v="10"/>
    <s v="300-Class"/>
    <n v="1992"/>
    <x v="16"/>
    <x v="1"/>
    <n v="177"/>
    <n v="6"/>
    <x v="1"/>
    <s v="rear wheel drive"/>
    <n v="4"/>
    <s v="Luxury"/>
    <s v="Midsize"/>
    <s v="Sedan"/>
    <n v="22"/>
    <n v="16"/>
    <n v="617"/>
    <x v="4007"/>
  </r>
  <r>
    <x v="5"/>
    <s v="Corrado"/>
    <n v="1992"/>
    <x v="16"/>
    <x v="1"/>
    <n v="178"/>
    <n v="6"/>
    <x v="3"/>
    <s v="front wheel drive"/>
    <n v="2"/>
    <s v="Hatchback,Performance"/>
    <s v="Compact"/>
    <s v="2dr Hatchback"/>
    <n v="23"/>
    <n v="16"/>
    <n v="873"/>
    <x v="176"/>
  </r>
  <r>
    <x v="5"/>
    <s v="Corrado"/>
    <n v="1993"/>
    <x v="17"/>
    <x v="1"/>
    <n v="178"/>
    <n v="6"/>
    <x v="3"/>
    <s v="front wheel drive"/>
    <n v="2"/>
    <s v="Hatchback,Performance"/>
    <s v="Compact"/>
    <s v="2dr Hatchback"/>
    <n v="23"/>
    <n v="16"/>
    <n v="873"/>
    <x v="176"/>
  </r>
  <r>
    <x v="5"/>
    <s v="Corrado"/>
    <n v="1994"/>
    <x v="23"/>
    <x v="1"/>
    <n v="178"/>
    <n v="6"/>
    <x v="3"/>
    <s v="front wheel drive"/>
    <n v="2"/>
    <s v="Hatchback,Performance"/>
    <s v="Compact"/>
    <s v="2dr Hatchback"/>
    <n v="22"/>
    <n v="16"/>
    <n v="873"/>
    <x v="176"/>
  </r>
  <r>
    <x v="28"/>
    <s v="Voyager"/>
    <n v="2001"/>
    <x v="15"/>
    <x v="6"/>
    <n v="180"/>
    <n v="6"/>
    <x v="1"/>
    <s v="front wheel drive"/>
    <n v="4"/>
    <s v="N/A"/>
    <s v="Midsize"/>
    <s v="Passenger Minivan"/>
    <n v="22"/>
    <n v="16"/>
    <n v="1013"/>
    <x v="338"/>
  </r>
  <r>
    <x v="28"/>
    <s v="Voyager"/>
    <n v="2002"/>
    <x v="27"/>
    <x v="6"/>
    <n v="180"/>
    <n v="6"/>
    <x v="1"/>
    <s v="front wheel drive"/>
    <n v="4"/>
    <s v="N/A"/>
    <s v="Large"/>
    <s v="Passenger Minivan"/>
    <n v="22"/>
    <n v="16"/>
    <n v="1013"/>
    <x v="1225"/>
  </r>
  <r>
    <x v="25"/>
    <s v="Trans Sport"/>
    <n v="1998"/>
    <x v="26"/>
    <x v="1"/>
    <n v="180"/>
    <n v="6"/>
    <x v="1"/>
    <s v="front wheel drive"/>
    <n v="4"/>
    <s v="N/A"/>
    <s v="Compact"/>
    <s v="Passenger Minivan"/>
    <n v="23"/>
    <n v="16"/>
    <n v="210"/>
    <x v="176"/>
  </r>
  <r>
    <x v="25"/>
    <s v="Trans Sport"/>
    <n v="1998"/>
    <x v="26"/>
    <x v="1"/>
    <n v="180"/>
    <n v="6"/>
    <x v="1"/>
    <s v="front wheel drive"/>
    <n v="4"/>
    <s v="N/A"/>
    <s v="Midsize"/>
    <s v="Passenger Minivan"/>
    <n v="23"/>
    <n v="16"/>
    <n v="210"/>
    <x v="2658"/>
  </r>
  <r>
    <x v="25"/>
    <s v="Trans Sport"/>
    <n v="1998"/>
    <x v="26"/>
    <x v="1"/>
    <n v="180"/>
    <n v="6"/>
    <x v="1"/>
    <s v="front wheel drive"/>
    <n v="4"/>
    <s v="N/A"/>
    <s v="Midsize"/>
    <s v="Passenger Minivan"/>
    <n v="23"/>
    <n v="16"/>
    <n v="210"/>
    <x v="4008"/>
  </r>
  <r>
    <x v="25"/>
    <s v="Trans Sport"/>
    <n v="1997"/>
    <x v="22"/>
    <x v="1"/>
    <n v="180"/>
    <n v="6"/>
    <x v="1"/>
    <s v="front wheel drive"/>
    <n v="3"/>
    <s v="N/A"/>
    <s v="Midsize"/>
    <s v="Passenger Minivan"/>
    <n v="23"/>
    <n v="16"/>
    <n v="210"/>
    <x v="176"/>
  </r>
  <r>
    <x v="25"/>
    <s v="Trans Sport"/>
    <n v="1997"/>
    <x v="22"/>
    <x v="1"/>
    <n v="180"/>
    <n v="6"/>
    <x v="1"/>
    <s v="front wheel drive"/>
    <n v="3"/>
    <s v="N/A"/>
    <s v="Compact"/>
    <s v="Passenger Minivan"/>
    <n v="23"/>
    <n v="16"/>
    <n v="210"/>
    <x v="176"/>
  </r>
  <r>
    <x v="25"/>
    <s v="Trans Sport"/>
    <n v="1998"/>
    <x v="26"/>
    <x v="1"/>
    <n v="180"/>
    <n v="6"/>
    <x v="1"/>
    <s v="front wheel drive"/>
    <n v="3"/>
    <s v="N/A"/>
    <s v="Compact"/>
    <s v="Passenger Minivan"/>
    <n v="23"/>
    <n v="16"/>
    <n v="210"/>
    <x v="176"/>
  </r>
  <r>
    <x v="26"/>
    <n v="960"/>
    <n v="1996"/>
    <x v="21"/>
    <x v="1"/>
    <n v="181"/>
    <n v="6"/>
    <x v="1"/>
    <s v="rear wheel drive"/>
    <n v="4"/>
    <s v="Luxury"/>
    <s v="Midsize"/>
    <s v="Sedan"/>
    <n v="24"/>
    <n v="16"/>
    <n v="870"/>
    <x v="176"/>
  </r>
  <r>
    <x v="26"/>
    <n v="960"/>
    <n v="1996"/>
    <x v="21"/>
    <x v="1"/>
    <n v="181"/>
    <n v="6"/>
    <x v="1"/>
    <s v="rear wheel drive"/>
    <n v="4"/>
    <s v="Luxury"/>
    <s v="Midsize"/>
    <s v="Wagon"/>
    <n v="24"/>
    <n v="16"/>
    <n v="870"/>
    <x v="176"/>
  </r>
  <r>
    <x v="26"/>
    <n v="960"/>
    <n v="1997"/>
    <x v="22"/>
    <x v="1"/>
    <n v="181"/>
    <n v="6"/>
    <x v="1"/>
    <s v="rear wheel drive"/>
    <n v="4"/>
    <s v="Luxury"/>
    <s v="Midsize"/>
    <s v="Wagon"/>
    <n v="24"/>
    <n v="16"/>
    <n v="870"/>
    <x v="176"/>
  </r>
  <r>
    <x v="26"/>
    <n v="960"/>
    <n v="1997"/>
    <x v="22"/>
    <x v="1"/>
    <n v="181"/>
    <n v="6"/>
    <x v="1"/>
    <s v="rear wheel drive"/>
    <n v="4"/>
    <s v="Luxury"/>
    <s v="Midsize"/>
    <s v="Sedan"/>
    <n v="24"/>
    <n v="16"/>
    <n v="870"/>
    <x v="176"/>
  </r>
  <r>
    <x v="26"/>
    <s v="S90"/>
    <n v="1998"/>
    <x v="26"/>
    <x v="1"/>
    <n v="181"/>
    <n v="6"/>
    <x v="1"/>
    <s v="rear wheel drive"/>
    <n v="4"/>
    <s v="Luxury"/>
    <s v="Midsize"/>
    <s v="Sedan"/>
    <n v="23"/>
    <n v="16"/>
    <n v="870"/>
    <x v="4009"/>
  </r>
  <r>
    <x v="26"/>
    <s v="V90"/>
    <n v="1998"/>
    <x v="26"/>
    <x v="1"/>
    <n v="181"/>
    <n v="6"/>
    <x v="1"/>
    <s v="rear wheel drive"/>
    <n v="4"/>
    <s v="Luxury"/>
    <s v="Midsize"/>
    <s v="Wagon"/>
    <n v="23"/>
    <n v="16"/>
    <n v="870"/>
    <x v="4010"/>
  </r>
  <r>
    <x v="24"/>
    <s v="Rendezvous"/>
    <n v="2005"/>
    <x v="20"/>
    <x v="1"/>
    <n v="185"/>
    <n v="6"/>
    <x v="1"/>
    <s v="all wheel drive"/>
    <n v="4"/>
    <s v="Crossover"/>
    <s v="Midsize"/>
    <s v="4dr SUV"/>
    <n v="22"/>
    <n v="16"/>
    <n v="155"/>
    <x v="1012"/>
  </r>
  <r>
    <x v="2"/>
    <s v="Venture"/>
    <n v="2003"/>
    <x v="18"/>
    <x v="1"/>
    <n v="185"/>
    <n v="6"/>
    <x v="1"/>
    <s v="all wheel drive"/>
    <n v="4"/>
    <s v="N/A"/>
    <s v="Midsize"/>
    <s v="Passenger Minivan"/>
    <n v="22"/>
    <n v="16"/>
    <n v="1385"/>
    <x v="1241"/>
  </r>
  <r>
    <x v="2"/>
    <s v="Venture"/>
    <n v="2003"/>
    <x v="18"/>
    <x v="1"/>
    <n v="185"/>
    <n v="6"/>
    <x v="1"/>
    <s v="all wheel drive"/>
    <n v="4"/>
    <s v="N/A"/>
    <s v="Midsize"/>
    <s v="Passenger Minivan"/>
    <n v="22"/>
    <n v="16"/>
    <n v="1385"/>
    <x v="3719"/>
  </r>
  <r>
    <x v="2"/>
    <s v="Venture"/>
    <n v="2003"/>
    <x v="18"/>
    <x v="1"/>
    <n v="185"/>
    <n v="6"/>
    <x v="1"/>
    <s v="all wheel drive"/>
    <n v="4"/>
    <s v="N/A"/>
    <s v="Midsize"/>
    <s v="Passenger Minivan"/>
    <n v="22"/>
    <n v="16"/>
    <n v="1385"/>
    <x v="1719"/>
  </r>
  <r>
    <x v="2"/>
    <s v="Venture"/>
    <n v="2004"/>
    <x v="19"/>
    <x v="1"/>
    <n v="185"/>
    <n v="6"/>
    <x v="1"/>
    <s v="all wheel drive"/>
    <n v="4"/>
    <s v="N/A"/>
    <s v="Midsize"/>
    <s v="Passenger Minivan"/>
    <n v="22"/>
    <n v="16"/>
    <n v="1385"/>
    <x v="3792"/>
  </r>
  <r>
    <x v="29"/>
    <s v="Silhouette"/>
    <n v="2002"/>
    <x v="27"/>
    <x v="1"/>
    <n v="185"/>
    <n v="6"/>
    <x v="1"/>
    <s v="all wheel drive"/>
    <n v="4"/>
    <s v="N/A"/>
    <s v="Midsize"/>
    <s v="Passenger Minivan"/>
    <n v="22"/>
    <n v="16"/>
    <n v="26"/>
    <x v="1796"/>
  </r>
  <r>
    <x v="29"/>
    <s v="Silhouette"/>
    <n v="2002"/>
    <x v="27"/>
    <x v="1"/>
    <n v="185"/>
    <n v="6"/>
    <x v="1"/>
    <s v="all wheel drive"/>
    <n v="4"/>
    <s v="N/A"/>
    <s v="Midsize"/>
    <s v="Passenger Minivan"/>
    <n v="22"/>
    <n v="16"/>
    <n v="26"/>
    <x v="413"/>
  </r>
  <r>
    <x v="29"/>
    <s v="Silhouette"/>
    <n v="2003"/>
    <x v="18"/>
    <x v="1"/>
    <n v="185"/>
    <n v="6"/>
    <x v="1"/>
    <s v="all wheel drive"/>
    <n v="4"/>
    <s v="N/A"/>
    <s v="Midsize"/>
    <s v="Passenger Minivan"/>
    <n v="22"/>
    <n v="16"/>
    <n v="26"/>
    <x v="4011"/>
  </r>
  <r>
    <x v="29"/>
    <s v="Silhouette"/>
    <n v="2003"/>
    <x v="18"/>
    <x v="1"/>
    <n v="185"/>
    <n v="6"/>
    <x v="1"/>
    <s v="all wheel drive"/>
    <n v="4"/>
    <s v="N/A"/>
    <s v="Midsize"/>
    <s v="Passenger Minivan"/>
    <n v="22"/>
    <n v="16"/>
    <n v="26"/>
    <x v="4012"/>
  </r>
  <r>
    <x v="29"/>
    <s v="Silhouette"/>
    <n v="2004"/>
    <x v="19"/>
    <x v="1"/>
    <n v="185"/>
    <n v="6"/>
    <x v="1"/>
    <s v="all wheel drive"/>
    <n v="4"/>
    <s v="N/A"/>
    <s v="Midsize"/>
    <s v="Passenger Minivan"/>
    <n v="22"/>
    <n v="16"/>
    <n v="26"/>
    <x v="4013"/>
  </r>
  <r>
    <x v="29"/>
    <s v="Silhouette"/>
    <n v="2004"/>
    <x v="19"/>
    <x v="1"/>
    <n v="185"/>
    <n v="6"/>
    <x v="1"/>
    <s v="all wheel drive"/>
    <n v="4"/>
    <s v="N/A"/>
    <s v="Midsize"/>
    <s v="Passenger Minivan"/>
    <n v="22"/>
    <n v="16"/>
    <n v="26"/>
    <x v="4014"/>
  </r>
  <r>
    <x v="25"/>
    <s v="Aztek"/>
    <n v="2003"/>
    <x v="18"/>
    <x v="1"/>
    <n v="185"/>
    <n v="6"/>
    <x v="1"/>
    <s v="all wheel drive"/>
    <n v="4"/>
    <s v="Crossover"/>
    <s v="Midsize"/>
    <s v="4dr SUV"/>
    <n v="22"/>
    <n v="16"/>
    <n v="210"/>
    <x v="861"/>
  </r>
  <r>
    <x v="25"/>
    <s v="Aztek"/>
    <n v="2004"/>
    <x v="19"/>
    <x v="1"/>
    <n v="185"/>
    <n v="6"/>
    <x v="1"/>
    <s v="all wheel drive"/>
    <n v="4"/>
    <s v="Crossover"/>
    <s v="Midsize"/>
    <s v="4dr SUV"/>
    <n v="22"/>
    <n v="16"/>
    <n v="210"/>
    <x v="4015"/>
  </r>
  <r>
    <x v="25"/>
    <s v="Aztek"/>
    <n v="2005"/>
    <x v="20"/>
    <x v="1"/>
    <n v="185"/>
    <n v="6"/>
    <x v="1"/>
    <s v="all wheel drive"/>
    <n v="4"/>
    <s v="Crossover"/>
    <s v="Midsize"/>
    <s v="4dr SUV"/>
    <n v="22"/>
    <n v="16"/>
    <n v="210"/>
    <x v="1270"/>
  </r>
  <r>
    <x v="25"/>
    <s v="Montana"/>
    <n v="2003"/>
    <x v="18"/>
    <x v="1"/>
    <n v="185"/>
    <n v="6"/>
    <x v="1"/>
    <s v="all wheel drive"/>
    <n v="4"/>
    <s v="N/A"/>
    <s v="Midsize"/>
    <s v="Passenger Minivan"/>
    <n v="22"/>
    <n v="16"/>
    <n v="210"/>
    <x v="3719"/>
  </r>
  <r>
    <x v="25"/>
    <s v="Montana"/>
    <n v="2003"/>
    <x v="18"/>
    <x v="1"/>
    <n v="185"/>
    <n v="6"/>
    <x v="1"/>
    <s v="all wheel drive"/>
    <n v="4"/>
    <s v="N/A"/>
    <s v="Midsize"/>
    <s v="Passenger Minivan"/>
    <n v="22"/>
    <n v="16"/>
    <n v="210"/>
    <x v="2403"/>
  </r>
  <r>
    <x v="25"/>
    <s v="Montana"/>
    <n v="2004"/>
    <x v="19"/>
    <x v="1"/>
    <n v="185"/>
    <n v="6"/>
    <x v="1"/>
    <s v="all wheel drive"/>
    <n v="4"/>
    <s v="N/A"/>
    <s v="Midsize"/>
    <s v="Passenger Minivan"/>
    <n v="22"/>
    <n v="16"/>
    <n v="210"/>
    <x v="3758"/>
  </r>
  <r>
    <x v="25"/>
    <s v="Montana"/>
    <n v="2005"/>
    <x v="20"/>
    <x v="1"/>
    <n v="185"/>
    <n v="6"/>
    <x v="1"/>
    <s v="front wheel drive"/>
    <n v="4"/>
    <s v="N/A"/>
    <s v="Midsize"/>
    <s v="Passenger Minivan"/>
    <n v="23"/>
    <n v="16"/>
    <n v="210"/>
    <x v="3068"/>
  </r>
  <r>
    <x v="25"/>
    <s v="Montana"/>
    <n v="2005"/>
    <x v="20"/>
    <x v="1"/>
    <n v="185"/>
    <n v="6"/>
    <x v="1"/>
    <s v="front wheel drive"/>
    <n v="4"/>
    <s v="N/A"/>
    <s v="Midsize"/>
    <s v="Passenger Minivan"/>
    <n v="23"/>
    <n v="16"/>
    <n v="210"/>
    <x v="4016"/>
  </r>
  <r>
    <x v="18"/>
    <s v="XL-7"/>
    <n v="2004"/>
    <x v="19"/>
    <x v="1"/>
    <n v="185"/>
    <n v="6"/>
    <x v="1"/>
    <s v="rear wheel drive"/>
    <n v="4"/>
    <s v="N/A"/>
    <s v="Midsize"/>
    <s v="4dr SUV"/>
    <n v="21"/>
    <n v="16"/>
    <n v="481"/>
    <x v="1486"/>
  </r>
  <r>
    <x v="18"/>
    <s v="XL-7"/>
    <n v="2004"/>
    <x v="19"/>
    <x v="1"/>
    <n v="185"/>
    <n v="6"/>
    <x v="1"/>
    <s v="rear wheel drive"/>
    <n v="4"/>
    <s v="N/A"/>
    <s v="Midsize"/>
    <s v="4dr SUV"/>
    <n v="21"/>
    <n v="16"/>
    <n v="481"/>
    <x v="2707"/>
  </r>
  <r>
    <x v="18"/>
    <s v="XL-7"/>
    <n v="2004"/>
    <x v="19"/>
    <x v="1"/>
    <n v="185"/>
    <n v="6"/>
    <x v="1"/>
    <s v="rear wheel drive"/>
    <n v="4"/>
    <s v="N/A"/>
    <s v="Midsize"/>
    <s v="4dr SUV"/>
    <n v="21"/>
    <n v="16"/>
    <n v="481"/>
    <x v="4017"/>
  </r>
  <r>
    <x v="18"/>
    <s v="XL-7"/>
    <n v="2004"/>
    <x v="19"/>
    <x v="1"/>
    <n v="185"/>
    <n v="6"/>
    <x v="1"/>
    <s v="rear wheel drive"/>
    <n v="4"/>
    <s v="N/A"/>
    <s v="Midsize"/>
    <s v="4dr SUV"/>
    <n v="21"/>
    <n v="16"/>
    <n v="481"/>
    <x v="2702"/>
  </r>
  <r>
    <x v="18"/>
    <s v="XL-7"/>
    <n v="2005"/>
    <x v="20"/>
    <x v="1"/>
    <n v="185"/>
    <n v="6"/>
    <x v="1"/>
    <s v="rear wheel drive"/>
    <n v="4"/>
    <s v="N/A"/>
    <s v="Midsize"/>
    <s v="4dr SUV"/>
    <n v="21"/>
    <n v="16"/>
    <n v="481"/>
    <x v="1968"/>
  </r>
  <r>
    <x v="18"/>
    <s v="XL-7"/>
    <n v="2005"/>
    <x v="20"/>
    <x v="1"/>
    <n v="185"/>
    <n v="6"/>
    <x v="1"/>
    <s v="rear wheel drive"/>
    <n v="4"/>
    <s v="N/A"/>
    <s v="Midsize"/>
    <s v="4dr SUV"/>
    <n v="21"/>
    <n v="16"/>
    <n v="481"/>
    <x v="2704"/>
  </r>
  <r>
    <x v="18"/>
    <s v="XL-7"/>
    <n v="2005"/>
    <x v="20"/>
    <x v="1"/>
    <n v="185"/>
    <n v="6"/>
    <x v="1"/>
    <s v="rear wheel drive"/>
    <n v="4"/>
    <s v="N/A"/>
    <s v="Midsize"/>
    <s v="4dr SUV"/>
    <n v="21"/>
    <n v="16"/>
    <n v="481"/>
    <x v="2701"/>
  </r>
  <r>
    <x v="18"/>
    <s v="XL-7"/>
    <n v="2005"/>
    <x v="20"/>
    <x v="1"/>
    <n v="185"/>
    <n v="6"/>
    <x v="1"/>
    <s v="rear wheel drive"/>
    <n v="4"/>
    <s v="N/A"/>
    <s v="Midsize"/>
    <s v="4dr SUV"/>
    <n v="21"/>
    <n v="16"/>
    <n v="481"/>
    <x v="1701"/>
  </r>
  <r>
    <x v="18"/>
    <s v="XL-7"/>
    <n v="2005"/>
    <x v="20"/>
    <x v="1"/>
    <n v="185"/>
    <n v="6"/>
    <x v="1"/>
    <s v="rear wheel drive"/>
    <n v="4"/>
    <s v="N/A"/>
    <s v="Midsize"/>
    <s v="4dr SUV"/>
    <n v="21"/>
    <n v="16"/>
    <n v="481"/>
    <x v="4018"/>
  </r>
  <r>
    <x v="18"/>
    <s v="XL-7"/>
    <n v="2005"/>
    <x v="20"/>
    <x v="1"/>
    <n v="185"/>
    <n v="6"/>
    <x v="1"/>
    <s v="rear wheel drive"/>
    <n v="4"/>
    <s v="N/A"/>
    <s v="Midsize"/>
    <s v="4dr SUV"/>
    <n v="21"/>
    <n v="16"/>
    <n v="481"/>
    <x v="4019"/>
  </r>
  <r>
    <x v="18"/>
    <s v="XL-7"/>
    <n v="2006"/>
    <x v="24"/>
    <x v="1"/>
    <n v="185"/>
    <n v="6"/>
    <x v="1"/>
    <s v="rear wheel drive"/>
    <n v="4"/>
    <s v="N/A"/>
    <s v="Midsize"/>
    <s v="4dr SUV"/>
    <n v="21"/>
    <n v="16"/>
    <n v="481"/>
    <x v="4020"/>
  </r>
  <r>
    <x v="18"/>
    <s v="XL-7"/>
    <n v="2006"/>
    <x v="24"/>
    <x v="1"/>
    <n v="185"/>
    <n v="6"/>
    <x v="1"/>
    <s v="rear wheel drive"/>
    <n v="4"/>
    <s v="N/A"/>
    <s v="Midsize"/>
    <s v="4dr SUV"/>
    <n v="21"/>
    <n v="16"/>
    <n v="481"/>
    <x v="1702"/>
  </r>
  <r>
    <x v="18"/>
    <s v="XL-7"/>
    <n v="2006"/>
    <x v="24"/>
    <x v="1"/>
    <n v="185"/>
    <n v="6"/>
    <x v="1"/>
    <s v="rear wheel drive"/>
    <n v="4"/>
    <s v="N/A"/>
    <s v="Midsize"/>
    <s v="4dr SUV"/>
    <n v="21"/>
    <n v="16"/>
    <n v="481"/>
    <x v="4021"/>
  </r>
  <r>
    <x v="26"/>
    <n v="780"/>
    <n v="1990"/>
    <x v="7"/>
    <x v="1"/>
    <n v="188"/>
    <n v="4"/>
    <x v="1"/>
    <s v="rear wheel drive"/>
    <n v="2"/>
    <s v="Luxury"/>
    <s v="Midsize"/>
    <s v="Coupe"/>
    <n v="20"/>
    <n v="16"/>
    <n v="870"/>
    <x v="176"/>
  </r>
  <r>
    <x v="26"/>
    <s v="S70"/>
    <n v="1999"/>
    <x v="11"/>
    <x v="1"/>
    <n v="190"/>
    <n v="5"/>
    <x v="1"/>
    <s v="all wheel drive"/>
    <n v="4"/>
    <s v="Luxury"/>
    <s v="Midsize"/>
    <s v="Sedan"/>
    <n v="23"/>
    <n v="16"/>
    <n v="870"/>
    <x v="4022"/>
  </r>
  <r>
    <x v="26"/>
    <s v="S70"/>
    <n v="2000"/>
    <x v="13"/>
    <x v="1"/>
    <n v="190"/>
    <n v="5"/>
    <x v="1"/>
    <s v="all wheel drive"/>
    <n v="4"/>
    <s v="Luxury"/>
    <s v="Midsize"/>
    <s v="Sedan"/>
    <n v="23"/>
    <n v="16"/>
    <n v="870"/>
    <x v="2189"/>
  </r>
  <r>
    <x v="8"/>
    <s v="Freestar"/>
    <n v="2006"/>
    <x v="24"/>
    <x v="1"/>
    <n v="193"/>
    <n v="6"/>
    <x v="1"/>
    <s v="front wheel drive"/>
    <n v="4"/>
    <s v="N/A"/>
    <s v="Midsize"/>
    <s v="Cargo Minivan"/>
    <n v="22"/>
    <n v="16"/>
    <n v="5657"/>
    <x v="4023"/>
  </r>
  <r>
    <x v="8"/>
    <s v="Freestar"/>
    <n v="2006"/>
    <x v="24"/>
    <x v="1"/>
    <n v="193"/>
    <n v="6"/>
    <x v="1"/>
    <s v="front wheel drive"/>
    <n v="4"/>
    <s v="N/A"/>
    <s v="Midsize"/>
    <s v="Passenger Minivan"/>
    <n v="22"/>
    <n v="16"/>
    <n v="5657"/>
    <x v="4024"/>
  </r>
  <r>
    <x v="14"/>
    <s v="XG350"/>
    <n v="2005"/>
    <x v="20"/>
    <x v="1"/>
    <n v="194"/>
    <n v="6"/>
    <x v="1"/>
    <s v="front wheel drive"/>
    <n v="4"/>
    <s v="N/A"/>
    <s v="Midsize"/>
    <s v="Sedan"/>
    <n v="24"/>
    <n v="16"/>
    <n v="1439"/>
    <x v="4025"/>
  </r>
  <r>
    <x v="14"/>
    <s v="XG350"/>
    <n v="2005"/>
    <x v="20"/>
    <x v="1"/>
    <n v="194"/>
    <n v="6"/>
    <x v="1"/>
    <s v="front wheel drive"/>
    <n v="4"/>
    <s v="N/A"/>
    <s v="Midsize"/>
    <s v="Sedan"/>
    <n v="24"/>
    <n v="16"/>
    <n v="1439"/>
    <x v="4026"/>
  </r>
  <r>
    <x v="24"/>
    <s v="Rendezvous"/>
    <n v="2006"/>
    <x v="24"/>
    <x v="1"/>
    <n v="195"/>
    <n v="6"/>
    <x v="1"/>
    <s v="all wheel drive"/>
    <n v="4"/>
    <s v="Crossover"/>
    <s v="Midsize"/>
    <s v="4dr SUV"/>
    <n v="21"/>
    <n v="16"/>
    <n v="155"/>
    <x v="4027"/>
  </r>
  <r>
    <x v="5"/>
    <s v="Routan"/>
    <n v="2010"/>
    <x v="9"/>
    <x v="1"/>
    <n v="197"/>
    <n v="6"/>
    <x v="1"/>
    <s v="front wheel drive"/>
    <n v="4"/>
    <s v="N/A"/>
    <s v="Midsize"/>
    <s v="Passenger Minivan"/>
    <n v="23"/>
    <n v="16"/>
    <n v="873"/>
    <x v="1453"/>
  </r>
  <r>
    <x v="5"/>
    <s v="Routan"/>
    <n v="2010"/>
    <x v="9"/>
    <x v="1"/>
    <n v="197"/>
    <n v="6"/>
    <x v="1"/>
    <s v="front wheel drive"/>
    <n v="4"/>
    <s v="N/A"/>
    <s v="Midsize"/>
    <s v="Passenger Minivan"/>
    <n v="23"/>
    <n v="16"/>
    <n v="873"/>
    <x v="1048"/>
  </r>
  <r>
    <x v="5"/>
    <s v="Routan"/>
    <n v="2010"/>
    <x v="9"/>
    <x v="1"/>
    <n v="197"/>
    <n v="6"/>
    <x v="1"/>
    <s v="front wheel drive"/>
    <n v="4"/>
    <s v="N/A"/>
    <s v="Midsize"/>
    <s v="Passenger Minivan"/>
    <n v="23"/>
    <n v="16"/>
    <n v="873"/>
    <x v="3197"/>
  </r>
  <r>
    <x v="5"/>
    <s v="Routan"/>
    <n v="2010"/>
    <x v="9"/>
    <x v="1"/>
    <n v="197"/>
    <n v="6"/>
    <x v="1"/>
    <s v="front wheel drive"/>
    <n v="4"/>
    <s v="N/A"/>
    <s v="Midsize"/>
    <s v="Passenger Minivan"/>
    <n v="23"/>
    <n v="16"/>
    <n v="873"/>
    <x v="294"/>
  </r>
  <r>
    <x v="15"/>
    <s v="Legend"/>
    <n v="1993"/>
    <x v="17"/>
    <x v="1"/>
    <n v="200"/>
    <n v="6"/>
    <x v="3"/>
    <s v="front wheel drive"/>
    <n v="4"/>
    <s v="Luxury"/>
    <s v="Midsize"/>
    <s v="Sedan"/>
    <n v="23"/>
    <n v="16"/>
    <n v="204"/>
    <x v="4028"/>
  </r>
  <r>
    <x v="15"/>
    <s v="Legend"/>
    <n v="1993"/>
    <x v="17"/>
    <x v="1"/>
    <n v="200"/>
    <n v="6"/>
    <x v="3"/>
    <s v="front wheel drive"/>
    <n v="4"/>
    <s v="Luxury"/>
    <s v="Midsize"/>
    <s v="Sedan"/>
    <n v="23"/>
    <n v="16"/>
    <n v="204"/>
    <x v="176"/>
  </r>
  <r>
    <x v="15"/>
    <s v="Legend"/>
    <n v="1994"/>
    <x v="23"/>
    <x v="1"/>
    <n v="200"/>
    <n v="6"/>
    <x v="3"/>
    <s v="front wheel drive"/>
    <n v="4"/>
    <s v="Luxury"/>
    <s v="Midsize"/>
    <s v="Sedan"/>
    <n v="23"/>
    <n v="16"/>
    <n v="204"/>
    <x v="4029"/>
  </r>
  <r>
    <x v="15"/>
    <s v="Legend"/>
    <n v="1995"/>
    <x v="14"/>
    <x v="1"/>
    <n v="200"/>
    <n v="6"/>
    <x v="3"/>
    <s v="front wheel drive"/>
    <n v="4"/>
    <s v="Luxury"/>
    <s v="Midsize"/>
    <s v="Sedan"/>
    <n v="23"/>
    <n v="16"/>
    <n v="204"/>
    <x v="4030"/>
  </r>
  <r>
    <x v="24"/>
    <s v="Terraza"/>
    <n v="2005"/>
    <x v="20"/>
    <x v="1"/>
    <n v="200"/>
    <n v="6"/>
    <x v="1"/>
    <s v="front wheel drive"/>
    <n v="4"/>
    <s v="N/A"/>
    <s v="Midsize"/>
    <s v="Passenger Minivan"/>
    <n v="23"/>
    <n v="16"/>
    <n v="155"/>
    <x v="4031"/>
  </r>
  <r>
    <x v="24"/>
    <s v="Terraza"/>
    <n v="2005"/>
    <x v="20"/>
    <x v="1"/>
    <n v="200"/>
    <n v="6"/>
    <x v="1"/>
    <s v="front wheel drive"/>
    <n v="4"/>
    <s v="N/A"/>
    <s v="Midsize"/>
    <s v="Passenger Minivan"/>
    <n v="23"/>
    <n v="16"/>
    <n v="155"/>
    <x v="4032"/>
  </r>
  <r>
    <x v="31"/>
    <s v="Catera"/>
    <n v="1999"/>
    <x v="11"/>
    <x v="1"/>
    <n v="200"/>
    <n v="6"/>
    <x v="1"/>
    <s v="rear wheel drive"/>
    <n v="4"/>
    <s v="Luxury"/>
    <s v="Midsize"/>
    <s v="Sedan"/>
    <n v="23"/>
    <n v="16"/>
    <n v="1624"/>
    <x v="4033"/>
  </r>
  <r>
    <x v="31"/>
    <s v="Catera"/>
    <n v="2000"/>
    <x v="13"/>
    <x v="1"/>
    <n v="200"/>
    <n v="6"/>
    <x v="1"/>
    <s v="rear wheel drive"/>
    <n v="4"/>
    <s v="Luxury"/>
    <s v="Midsize"/>
    <s v="Sedan"/>
    <n v="23"/>
    <n v="16"/>
    <n v="1624"/>
    <x v="4034"/>
  </r>
  <r>
    <x v="31"/>
    <s v="Catera"/>
    <n v="2000"/>
    <x v="13"/>
    <x v="1"/>
    <n v="200"/>
    <n v="6"/>
    <x v="1"/>
    <s v="rear wheel drive"/>
    <n v="4"/>
    <s v="Luxury"/>
    <s v="Midsize"/>
    <s v="Sedan"/>
    <n v="23"/>
    <n v="16"/>
    <n v="1624"/>
    <x v="2656"/>
  </r>
  <r>
    <x v="31"/>
    <s v="Catera"/>
    <n v="2001"/>
    <x v="15"/>
    <x v="2"/>
    <n v="200"/>
    <n v="6"/>
    <x v="1"/>
    <s v="rear wheel drive"/>
    <n v="4"/>
    <s v="Luxury"/>
    <s v="Midsize"/>
    <s v="Sedan"/>
    <n v="22"/>
    <n v="16"/>
    <n v="1624"/>
    <x v="4035"/>
  </r>
  <r>
    <x v="2"/>
    <s v="Caprice"/>
    <n v="1994"/>
    <x v="23"/>
    <x v="1"/>
    <n v="200"/>
    <n v="8"/>
    <x v="1"/>
    <s v="rear wheel drive"/>
    <n v="4"/>
    <s v="N/A"/>
    <s v="Large"/>
    <s v="Sedan"/>
    <n v="24"/>
    <n v="16"/>
    <n v="1385"/>
    <x v="176"/>
  </r>
  <r>
    <x v="2"/>
    <s v="Caprice"/>
    <n v="1995"/>
    <x v="14"/>
    <x v="1"/>
    <n v="200"/>
    <n v="8"/>
    <x v="1"/>
    <s v="rear wheel drive"/>
    <n v="4"/>
    <s v="N/A"/>
    <s v="Large"/>
    <s v="Sedan"/>
    <n v="24"/>
    <n v="16"/>
    <n v="1385"/>
    <x v="176"/>
  </r>
  <r>
    <x v="2"/>
    <s v="Caprice"/>
    <n v="1996"/>
    <x v="21"/>
    <x v="1"/>
    <n v="200"/>
    <n v="8"/>
    <x v="1"/>
    <s v="rear wheel drive"/>
    <n v="4"/>
    <s v="N/A"/>
    <s v="Large"/>
    <s v="Sedan"/>
    <n v="24"/>
    <n v="16"/>
    <n v="1385"/>
    <x v="176"/>
  </r>
  <r>
    <x v="2"/>
    <s v="C/K 1500 Series"/>
    <n v="1998"/>
    <x v="26"/>
    <x v="1"/>
    <n v="200"/>
    <n v="6"/>
    <x v="3"/>
    <s v="rear wheel drive"/>
    <n v="2"/>
    <s v="N/A"/>
    <s v="Large"/>
    <s v="Regular Cab Pickup"/>
    <n v="21"/>
    <n v="16"/>
    <n v="1385"/>
    <x v="4036"/>
  </r>
  <r>
    <x v="2"/>
    <s v="C/K 1500 Series"/>
    <n v="1998"/>
    <x v="26"/>
    <x v="1"/>
    <n v="200"/>
    <n v="6"/>
    <x v="3"/>
    <s v="rear wheel drive"/>
    <n v="2"/>
    <s v="N/A"/>
    <s v="Large"/>
    <s v="Regular Cab Pickup"/>
    <n v="21"/>
    <n v="16"/>
    <n v="1385"/>
    <x v="3999"/>
  </r>
  <r>
    <x v="2"/>
    <s v="C/K 1500 Series"/>
    <n v="1998"/>
    <x v="26"/>
    <x v="1"/>
    <n v="200"/>
    <n v="6"/>
    <x v="3"/>
    <s v="rear wheel drive"/>
    <n v="2"/>
    <s v="N/A"/>
    <s v="Large"/>
    <s v="Extended Cab Pickup"/>
    <n v="21"/>
    <n v="16"/>
    <n v="1385"/>
    <x v="4037"/>
  </r>
  <r>
    <x v="2"/>
    <s v="C/K 1500 Series"/>
    <n v="1998"/>
    <x v="26"/>
    <x v="1"/>
    <n v="200"/>
    <n v="6"/>
    <x v="3"/>
    <s v="rear wheel drive"/>
    <n v="2"/>
    <s v="N/A"/>
    <s v="Large"/>
    <s v="Extended Cab Pickup"/>
    <n v="21"/>
    <n v="16"/>
    <n v="1385"/>
    <x v="4038"/>
  </r>
  <r>
    <x v="2"/>
    <s v="C/K 1500 Series"/>
    <n v="1998"/>
    <x v="26"/>
    <x v="1"/>
    <n v="200"/>
    <n v="6"/>
    <x v="3"/>
    <s v="rear wheel drive"/>
    <n v="2"/>
    <s v="N/A"/>
    <s v="Large"/>
    <s v="Regular Cab Pickup"/>
    <n v="21"/>
    <n v="16"/>
    <n v="1385"/>
    <x v="4039"/>
  </r>
  <r>
    <x v="2"/>
    <s v="C/K 1500 Series"/>
    <n v="1998"/>
    <x v="26"/>
    <x v="1"/>
    <n v="200"/>
    <n v="6"/>
    <x v="3"/>
    <s v="rear wheel drive"/>
    <n v="2"/>
    <s v="N/A"/>
    <s v="Large"/>
    <s v="Regular Cab Pickup"/>
    <n v="21"/>
    <n v="16"/>
    <n v="1385"/>
    <x v="4040"/>
  </r>
  <r>
    <x v="2"/>
    <s v="C/K 1500 Series"/>
    <n v="1998"/>
    <x v="26"/>
    <x v="1"/>
    <n v="200"/>
    <n v="6"/>
    <x v="3"/>
    <s v="rear wheel drive"/>
    <n v="2"/>
    <s v="N/A"/>
    <s v="Large"/>
    <s v="Regular Cab Pickup"/>
    <n v="21"/>
    <n v="16"/>
    <n v="1385"/>
    <x v="4041"/>
  </r>
  <r>
    <x v="2"/>
    <s v="C/K 1500 Series"/>
    <n v="1998"/>
    <x v="26"/>
    <x v="1"/>
    <n v="200"/>
    <n v="6"/>
    <x v="3"/>
    <s v="rear wheel drive"/>
    <n v="2"/>
    <s v="N/A"/>
    <s v="Large"/>
    <s v="Extended Cab Pickup"/>
    <n v="21"/>
    <n v="16"/>
    <n v="1385"/>
    <x v="4042"/>
  </r>
  <r>
    <x v="2"/>
    <s v="C/K 1500 Series"/>
    <n v="1998"/>
    <x v="26"/>
    <x v="1"/>
    <n v="200"/>
    <n v="6"/>
    <x v="3"/>
    <s v="rear wheel drive"/>
    <n v="2"/>
    <s v="N/A"/>
    <s v="Large"/>
    <s v="Regular Cab Pickup"/>
    <n v="21"/>
    <n v="16"/>
    <n v="1385"/>
    <x v="4043"/>
  </r>
  <r>
    <x v="2"/>
    <s v="C/K 1500 Series"/>
    <n v="1998"/>
    <x v="26"/>
    <x v="1"/>
    <n v="200"/>
    <n v="6"/>
    <x v="3"/>
    <s v="rear wheel drive"/>
    <n v="2"/>
    <s v="N/A"/>
    <s v="Large"/>
    <s v="Regular Cab Pickup"/>
    <n v="21"/>
    <n v="16"/>
    <n v="1385"/>
    <x v="4044"/>
  </r>
  <r>
    <x v="2"/>
    <s v="C/K 1500 Series"/>
    <n v="1998"/>
    <x v="26"/>
    <x v="1"/>
    <n v="200"/>
    <n v="6"/>
    <x v="3"/>
    <s v="rear wheel drive"/>
    <n v="2"/>
    <s v="N/A"/>
    <s v="Large"/>
    <s v="Regular Cab Pickup"/>
    <n v="21"/>
    <n v="16"/>
    <n v="1385"/>
    <x v="3525"/>
  </r>
  <r>
    <x v="28"/>
    <s v="Pacifica"/>
    <n v="2007"/>
    <x v="25"/>
    <x v="1"/>
    <n v="200"/>
    <n v="6"/>
    <x v="1"/>
    <s v="front wheel drive"/>
    <n v="4"/>
    <s v="Crossover"/>
    <s v="Large"/>
    <s v="Wagon"/>
    <n v="23"/>
    <n v="16"/>
    <n v="1013"/>
    <x v="4045"/>
  </r>
  <r>
    <x v="28"/>
    <s v="TC"/>
    <n v="1990"/>
    <x v="7"/>
    <x v="1"/>
    <n v="200"/>
    <n v="4"/>
    <x v="3"/>
    <s v="front wheel drive"/>
    <n v="2"/>
    <s v="Performance"/>
    <s v="Compact"/>
    <s v="Convertible"/>
    <n v="23"/>
    <n v="16"/>
    <n v="1013"/>
    <x v="176"/>
  </r>
  <r>
    <x v="8"/>
    <s v="Windstar"/>
    <n v="2001"/>
    <x v="15"/>
    <x v="1"/>
    <n v="200"/>
    <n v="6"/>
    <x v="1"/>
    <s v="front wheel drive"/>
    <n v="4"/>
    <s v="N/A"/>
    <s v="Midsize"/>
    <s v="Passenger Minivan"/>
    <n v="22"/>
    <n v="16"/>
    <n v="5657"/>
    <x v="4046"/>
  </r>
  <r>
    <x v="8"/>
    <s v="Windstar"/>
    <n v="2001"/>
    <x v="15"/>
    <x v="1"/>
    <n v="200"/>
    <n v="6"/>
    <x v="1"/>
    <s v="front wheel drive"/>
    <n v="4"/>
    <s v="N/A"/>
    <s v="Midsize"/>
    <s v="Passenger Minivan"/>
    <n v="22"/>
    <n v="16"/>
    <n v="5657"/>
    <x v="4047"/>
  </r>
  <r>
    <x v="8"/>
    <s v="Windstar"/>
    <n v="2001"/>
    <x v="15"/>
    <x v="1"/>
    <n v="200"/>
    <n v="6"/>
    <x v="1"/>
    <s v="front wheel drive"/>
    <n v="4"/>
    <s v="N/A"/>
    <s v="Midsize"/>
    <s v="Passenger Minivan"/>
    <n v="22"/>
    <n v="16"/>
    <n v="5657"/>
    <x v="95"/>
  </r>
  <r>
    <x v="8"/>
    <s v="Windstar"/>
    <n v="2001"/>
    <x v="15"/>
    <x v="1"/>
    <n v="200"/>
    <n v="6"/>
    <x v="1"/>
    <s v="front wheel drive"/>
    <n v="4"/>
    <s v="N/A"/>
    <s v="Midsize"/>
    <s v="Passenger Minivan"/>
    <n v="22"/>
    <n v="16"/>
    <n v="5657"/>
    <x v="2745"/>
  </r>
  <r>
    <x v="8"/>
    <s v="Windstar"/>
    <n v="2001"/>
    <x v="15"/>
    <x v="1"/>
    <n v="200"/>
    <n v="6"/>
    <x v="1"/>
    <s v="front wheel drive"/>
    <n v="4"/>
    <s v="N/A"/>
    <s v="Midsize"/>
    <s v="Passenger Minivan"/>
    <n v="22"/>
    <n v="16"/>
    <n v="5657"/>
    <x v="4048"/>
  </r>
  <r>
    <x v="8"/>
    <s v="Windstar"/>
    <n v="2002"/>
    <x v="27"/>
    <x v="1"/>
    <n v="200"/>
    <n v="6"/>
    <x v="1"/>
    <s v="front wheel drive"/>
    <n v="4"/>
    <s v="N/A"/>
    <s v="Midsize"/>
    <s v="Passenger Minivan"/>
    <n v="21"/>
    <n v="16"/>
    <n v="5657"/>
    <x v="163"/>
  </r>
  <r>
    <x v="8"/>
    <s v="Windstar"/>
    <n v="2002"/>
    <x v="27"/>
    <x v="1"/>
    <n v="200"/>
    <n v="6"/>
    <x v="1"/>
    <s v="front wheel drive"/>
    <n v="4"/>
    <s v="N/A"/>
    <s v="Midsize"/>
    <s v="Passenger Minivan"/>
    <n v="21"/>
    <n v="16"/>
    <n v="5657"/>
    <x v="4049"/>
  </r>
  <r>
    <x v="8"/>
    <s v="Windstar"/>
    <n v="2002"/>
    <x v="27"/>
    <x v="1"/>
    <n v="200"/>
    <n v="6"/>
    <x v="1"/>
    <s v="front wheel drive"/>
    <n v="4"/>
    <s v="N/A"/>
    <s v="Midsize"/>
    <s v="Passenger Minivan"/>
    <n v="21"/>
    <n v="16"/>
    <n v="5657"/>
    <x v="2719"/>
  </r>
  <r>
    <x v="8"/>
    <s v="Windstar"/>
    <n v="2002"/>
    <x v="27"/>
    <x v="1"/>
    <n v="200"/>
    <n v="6"/>
    <x v="1"/>
    <s v="front wheel drive"/>
    <n v="4"/>
    <s v="N/A"/>
    <s v="Midsize"/>
    <s v="Passenger Minivan"/>
    <n v="21"/>
    <n v="16"/>
    <n v="5657"/>
    <x v="1136"/>
  </r>
  <r>
    <x v="8"/>
    <s v="Windstar"/>
    <n v="2002"/>
    <x v="27"/>
    <x v="1"/>
    <n v="200"/>
    <n v="6"/>
    <x v="1"/>
    <s v="front wheel drive"/>
    <n v="4"/>
    <s v="N/A"/>
    <s v="Midsize"/>
    <s v="Passenger Minivan"/>
    <n v="21"/>
    <n v="16"/>
    <n v="5657"/>
    <x v="2808"/>
  </r>
  <r>
    <x v="8"/>
    <s v="Windstar"/>
    <n v="2002"/>
    <x v="27"/>
    <x v="1"/>
    <n v="200"/>
    <n v="6"/>
    <x v="1"/>
    <s v="front wheel drive"/>
    <n v="4"/>
    <s v="N/A"/>
    <s v="Midsize"/>
    <s v="Passenger Minivan"/>
    <n v="21"/>
    <n v="16"/>
    <n v="5657"/>
    <x v="1083"/>
  </r>
  <r>
    <x v="8"/>
    <s v="Windstar"/>
    <n v="2003"/>
    <x v="18"/>
    <x v="1"/>
    <n v="200"/>
    <n v="6"/>
    <x v="1"/>
    <s v="front wheel drive"/>
    <n v="4"/>
    <s v="N/A"/>
    <s v="Midsize"/>
    <s v="Passenger Minivan"/>
    <n v="22"/>
    <n v="16"/>
    <n v="5657"/>
    <x v="1498"/>
  </r>
  <r>
    <x v="8"/>
    <s v="Windstar"/>
    <n v="2003"/>
    <x v="18"/>
    <x v="1"/>
    <n v="200"/>
    <n v="6"/>
    <x v="1"/>
    <s v="front wheel drive"/>
    <n v="4"/>
    <s v="N/A"/>
    <s v="Midsize"/>
    <s v="Passenger Minivan"/>
    <n v="22"/>
    <n v="16"/>
    <n v="5657"/>
    <x v="1061"/>
  </r>
  <r>
    <x v="8"/>
    <s v="Windstar"/>
    <n v="2003"/>
    <x v="18"/>
    <x v="1"/>
    <n v="200"/>
    <n v="6"/>
    <x v="1"/>
    <s v="front wheel drive"/>
    <n v="4"/>
    <s v="N/A"/>
    <s v="Midsize"/>
    <s v="Passenger Minivan"/>
    <n v="22"/>
    <n v="16"/>
    <n v="5657"/>
    <x v="4050"/>
  </r>
  <r>
    <x v="8"/>
    <s v="Windstar"/>
    <n v="2003"/>
    <x v="18"/>
    <x v="1"/>
    <n v="200"/>
    <n v="6"/>
    <x v="1"/>
    <s v="front wheel drive"/>
    <n v="4"/>
    <s v="N/A"/>
    <s v="Midsize"/>
    <s v="Passenger Minivan"/>
    <n v="22"/>
    <n v="16"/>
    <n v="5657"/>
    <x v="3600"/>
  </r>
  <r>
    <x v="8"/>
    <s v="Windstar"/>
    <n v="2003"/>
    <x v="18"/>
    <x v="1"/>
    <n v="200"/>
    <n v="6"/>
    <x v="1"/>
    <s v="front wheel drive"/>
    <n v="4"/>
    <s v="N/A"/>
    <s v="Midsize"/>
    <s v="Passenger Minivan"/>
    <n v="22"/>
    <n v="16"/>
    <n v="5657"/>
    <x v="4051"/>
  </r>
  <r>
    <x v="8"/>
    <s v="Windstar"/>
    <n v="2003"/>
    <x v="18"/>
    <x v="1"/>
    <n v="200"/>
    <n v="6"/>
    <x v="1"/>
    <s v="front wheel drive"/>
    <n v="4"/>
    <s v="N/A"/>
    <s v="Midsize"/>
    <s v="Passenger Minivan"/>
    <n v="22"/>
    <n v="16"/>
    <n v="5657"/>
    <x v="4052"/>
  </r>
  <r>
    <x v="8"/>
    <s v="Windstar Cargo"/>
    <n v="2001"/>
    <x v="15"/>
    <x v="1"/>
    <n v="200"/>
    <n v="6"/>
    <x v="1"/>
    <s v="front wheel drive"/>
    <n v="3"/>
    <s v="N/A"/>
    <s v="Midsize"/>
    <s v="Cargo Minivan"/>
    <n v="22"/>
    <n v="16"/>
    <n v="5657"/>
    <x v="4053"/>
  </r>
  <r>
    <x v="8"/>
    <s v="Windstar Cargo"/>
    <n v="2002"/>
    <x v="27"/>
    <x v="1"/>
    <n v="200"/>
    <n v="6"/>
    <x v="1"/>
    <s v="front wheel drive"/>
    <n v="3"/>
    <s v="N/A"/>
    <s v="Midsize"/>
    <s v="Cargo Minivan"/>
    <n v="21"/>
    <n v="16"/>
    <n v="5657"/>
    <x v="1440"/>
  </r>
  <r>
    <x v="8"/>
    <s v="Windstar Cargo"/>
    <n v="2003"/>
    <x v="18"/>
    <x v="1"/>
    <n v="200"/>
    <n v="6"/>
    <x v="1"/>
    <s v="front wheel drive"/>
    <n v="3"/>
    <s v="N/A"/>
    <s v="Midsize"/>
    <s v="Cargo Minivan"/>
    <n v="22"/>
    <n v="16"/>
    <n v="5657"/>
    <x v="4054"/>
  </r>
  <r>
    <x v="8"/>
    <s v="Windstar"/>
    <n v="2001"/>
    <x v="15"/>
    <x v="1"/>
    <n v="200"/>
    <n v="6"/>
    <x v="1"/>
    <s v="front wheel drive"/>
    <n v="3"/>
    <s v="N/A"/>
    <s v="Midsize"/>
    <s v="Passenger Minivan"/>
    <n v="22"/>
    <n v="16"/>
    <n v="5657"/>
    <x v="4055"/>
  </r>
  <r>
    <x v="17"/>
    <s v="MPV"/>
    <n v="2004"/>
    <x v="19"/>
    <x v="1"/>
    <n v="200"/>
    <n v="6"/>
    <x v="1"/>
    <s v="front wheel drive"/>
    <n v="4"/>
    <s v="N/A"/>
    <s v="Compact"/>
    <s v="Passenger Minivan"/>
    <n v="23"/>
    <n v="16"/>
    <n v="586"/>
    <x v="3549"/>
  </r>
  <r>
    <x v="17"/>
    <s v="MPV"/>
    <n v="2004"/>
    <x v="19"/>
    <x v="1"/>
    <n v="200"/>
    <n v="6"/>
    <x v="1"/>
    <s v="front wheel drive"/>
    <n v="4"/>
    <s v="N/A"/>
    <s v="Compact"/>
    <s v="Passenger Minivan"/>
    <n v="23"/>
    <n v="16"/>
    <n v="586"/>
    <x v="287"/>
  </r>
  <r>
    <x v="17"/>
    <s v="MPV"/>
    <n v="2005"/>
    <x v="20"/>
    <x v="1"/>
    <n v="200"/>
    <n v="6"/>
    <x v="1"/>
    <s v="front wheel drive"/>
    <n v="4"/>
    <s v="N/A"/>
    <s v="Compact"/>
    <s v="Passenger Minivan"/>
    <n v="23"/>
    <n v="16"/>
    <n v="586"/>
    <x v="2299"/>
  </r>
  <r>
    <x v="17"/>
    <s v="MPV"/>
    <n v="2005"/>
    <x v="20"/>
    <x v="1"/>
    <n v="200"/>
    <n v="6"/>
    <x v="1"/>
    <s v="front wheel drive"/>
    <n v="4"/>
    <s v="N/A"/>
    <s v="Compact"/>
    <s v="Passenger Minivan"/>
    <n v="23"/>
    <n v="16"/>
    <n v="586"/>
    <x v="1996"/>
  </r>
  <r>
    <x v="17"/>
    <s v="MPV"/>
    <n v="2005"/>
    <x v="20"/>
    <x v="1"/>
    <n v="200"/>
    <n v="6"/>
    <x v="1"/>
    <s v="front wheel drive"/>
    <n v="4"/>
    <s v="N/A"/>
    <s v="Compact"/>
    <s v="Passenger Minivan"/>
    <n v="23"/>
    <n v="16"/>
    <n v="586"/>
    <x v="4056"/>
  </r>
  <r>
    <x v="17"/>
    <s v="MPV"/>
    <n v="2006"/>
    <x v="24"/>
    <x v="1"/>
    <n v="200"/>
    <n v="6"/>
    <x v="1"/>
    <s v="front wheel drive"/>
    <n v="4"/>
    <s v="N/A"/>
    <s v="Compact"/>
    <s v="Passenger Minivan"/>
    <n v="23"/>
    <n v="16"/>
    <n v="586"/>
    <x v="2299"/>
  </r>
  <r>
    <x v="17"/>
    <s v="MPV"/>
    <n v="2006"/>
    <x v="24"/>
    <x v="1"/>
    <n v="200"/>
    <n v="6"/>
    <x v="1"/>
    <s v="front wheel drive"/>
    <n v="4"/>
    <s v="N/A"/>
    <s v="Compact"/>
    <s v="Passenger Minivan"/>
    <n v="23"/>
    <n v="16"/>
    <n v="586"/>
    <x v="4056"/>
  </r>
  <r>
    <x v="17"/>
    <s v="MPV"/>
    <n v="2006"/>
    <x v="24"/>
    <x v="1"/>
    <n v="200"/>
    <n v="6"/>
    <x v="1"/>
    <s v="front wheel drive"/>
    <n v="4"/>
    <s v="N/A"/>
    <s v="Compact"/>
    <s v="Passenger Minivan"/>
    <n v="23"/>
    <n v="16"/>
    <n v="586"/>
    <x v="1996"/>
  </r>
  <r>
    <x v="25"/>
    <s v="Montana"/>
    <n v="2005"/>
    <x v="20"/>
    <x v="1"/>
    <n v="200"/>
    <n v="6"/>
    <x v="1"/>
    <s v="front wheel drive"/>
    <n v="4"/>
    <s v="N/A"/>
    <s v="Midsize"/>
    <s v="Passenger Minivan"/>
    <n v="23"/>
    <n v="16"/>
    <n v="210"/>
    <x v="1717"/>
  </r>
  <r>
    <x v="25"/>
    <s v="Montana"/>
    <n v="2005"/>
    <x v="20"/>
    <x v="1"/>
    <n v="200"/>
    <n v="6"/>
    <x v="1"/>
    <s v="front wheel drive"/>
    <n v="4"/>
    <s v="N/A"/>
    <s v="Midsize"/>
    <s v="Passenger Minivan"/>
    <n v="23"/>
    <n v="16"/>
    <n v="210"/>
    <x v="4057"/>
  </r>
  <r>
    <x v="24"/>
    <s v="Terraza"/>
    <n v="2006"/>
    <x v="24"/>
    <x v="1"/>
    <n v="201"/>
    <n v="6"/>
    <x v="1"/>
    <s v="front wheel drive"/>
    <n v="4"/>
    <s v="N/A"/>
    <s v="Midsize"/>
    <s v="Passenger Minivan"/>
    <n v="23"/>
    <n v="16"/>
    <n v="155"/>
    <x v="4058"/>
  </r>
  <r>
    <x v="24"/>
    <s v="Terraza"/>
    <n v="2006"/>
    <x v="24"/>
    <x v="1"/>
    <n v="201"/>
    <n v="6"/>
    <x v="1"/>
    <s v="front wheel drive"/>
    <n v="4"/>
    <s v="N/A"/>
    <s v="Midsize"/>
    <s v="Passenger Minivan"/>
    <n v="23"/>
    <n v="16"/>
    <n v="155"/>
    <x v="2915"/>
  </r>
  <r>
    <x v="2"/>
    <s v="Uplander"/>
    <n v="2006"/>
    <x v="24"/>
    <x v="1"/>
    <n v="201"/>
    <n v="6"/>
    <x v="1"/>
    <s v="front wheel drive"/>
    <n v="4"/>
    <s v="N/A"/>
    <s v="Midsize"/>
    <s v="Passenger Minivan"/>
    <n v="23"/>
    <n v="16"/>
    <n v="1385"/>
    <x v="918"/>
  </r>
  <r>
    <x v="2"/>
    <s v="Uplander"/>
    <n v="2006"/>
    <x v="24"/>
    <x v="1"/>
    <n v="201"/>
    <n v="6"/>
    <x v="1"/>
    <s v="front wheel drive"/>
    <n v="4"/>
    <s v="N/A"/>
    <s v="Midsize"/>
    <s v="Passenger Minivan"/>
    <n v="23"/>
    <n v="16"/>
    <n v="1385"/>
    <x v="2034"/>
  </r>
  <r>
    <x v="2"/>
    <s v="Uplander"/>
    <n v="2006"/>
    <x v="24"/>
    <x v="1"/>
    <n v="201"/>
    <n v="6"/>
    <x v="1"/>
    <s v="front wheel drive"/>
    <n v="4"/>
    <s v="N/A"/>
    <s v="Midsize"/>
    <s v="Passenger Minivan"/>
    <n v="23"/>
    <n v="16"/>
    <n v="1385"/>
    <x v="57"/>
  </r>
  <r>
    <x v="2"/>
    <s v="Uplander"/>
    <n v="2006"/>
    <x v="24"/>
    <x v="1"/>
    <n v="201"/>
    <n v="6"/>
    <x v="1"/>
    <s v="front wheel drive"/>
    <n v="4"/>
    <s v="N/A"/>
    <s v="Compact"/>
    <s v="Passenger Minivan"/>
    <n v="23"/>
    <n v="16"/>
    <n v="1385"/>
    <x v="689"/>
  </r>
  <r>
    <x v="2"/>
    <s v="Uplander"/>
    <n v="2006"/>
    <x v="24"/>
    <x v="1"/>
    <n v="201"/>
    <n v="6"/>
    <x v="1"/>
    <s v="front wheel drive"/>
    <n v="4"/>
    <s v="N/A"/>
    <s v="Midsize"/>
    <s v="Cargo Minivan"/>
    <n v="23"/>
    <n v="16"/>
    <n v="1385"/>
    <x v="1075"/>
  </r>
  <r>
    <x v="2"/>
    <s v="Uplander"/>
    <n v="2006"/>
    <x v="24"/>
    <x v="1"/>
    <n v="201"/>
    <n v="6"/>
    <x v="1"/>
    <s v="front wheel drive"/>
    <n v="4"/>
    <s v="N/A"/>
    <s v="Midsize"/>
    <s v="Passenger Minivan"/>
    <n v="23"/>
    <n v="16"/>
    <n v="1385"/>
    <x v="2767"/>
  </r>
  <r>
    <x v="25"/>
    <s v="Montana SV6"/>
    <n v="2006"/>
    <x v="24"/>
    <x v="1"/>
    <n v="201"/>
    <n v="6"/>
    <x v="1"/>
    <s v="front wheel drive"/>
    <n v="4"/>
    <s v="N/A"/>
    <s v="Midsize"/>
    <s v="Passenger Minivan"/>
    <n v="23"/>
    <n v="16"/>
    <n v="210"/>
    <x v="4059"/>
  </r>
  <r>
    <x v="8"/>
    <s v="Explorer Sport"/>
    <n v="2001"/>
    <x v="15"/>
    <x v="1"/>
    <n v="203"/>
    <n v="6"/>
    <x v="3"/>
    <s v="rear wheel drive"/>
    <n v="2"/>
    <s v="N/A"/>
    <s v="Midsize"/>
    <s v="2dr SUV"/>
    <n v="20"/>
    <n v="16"/>
    <n v="5657"/>
    <x v="4060"/>
  </r>
  <r>
    <x v="8"/>
    <s v="Explorer Sport"/>
    <n v="2002"/>
    <x v="27"/>
    <x v="1"/>
    <n v="203"/>
    <n v="6"/>
    <x v="3"/>
    <s v="rear wheel drive"/>
    <n v="2"/>
    <s v="N/A"/>
    <s v="Midsize"/>
    <s v="2dr SUV"/>
    <n v="20"/>
    <n v="16"/>
    <n v="5657"/>
    <x v="4061"/>
  </r>
  <r>
    <x v="3"/>
    <s v="Diamante"/>
    <n v="2002"/>
    <x v="27"/>
    <x v="2"/>
    <n v="205"/>
    <n v="6"/>
    <x v="1"/>
    <s v="front wheel drive"/>
    <n v="4"/>
    <s v="N/A"/>
    <s v="Midsize"/>
    <s v="Sedan"/>
    <n v="23"/>
    <n v="16"/>
    <n v="436"/>
    <x v="4062"/>
  </r>
  <r>
    <x v="3"/>
    <s v="Diamante"/>
    <n v="2002"/>
    <x v="27"/>
    <x v="2"/>
    <n v="205"/>
    <n v="6"/>
    <x v="1"/>
    <s v="front wheel drive"/>
    <n v="4"/>
    <s v="N/A"/>
    <s v="Midsize"/>
    <s v="Sedan"/>
    <n v="23"/>
    <n v="16"/>
    <n v="436"/>
    <x v="4063"/>
  </r>
  <r>
    <x v="3"/>
    <s v="Diamante"/>
    <n v="2003"/>
    <x v="18"/>
    <x v="2"/>
    <n v="205"/>
    <n v="6"/>
    <x v="1"/>
    <s v="front wheel drive"/>
    <n v="4"/>
    <s v="N/A"/>
    <s v="Midsize"/>
    <s v="Sedan"/>
    <n v="23"/>
    <n v="16"/>
    <n v="436"/>
    <x v="4064"/>
  </r>
  <r>
    <x v="3"/>
    <s v="Diamante"/>
    <n v="2003"/>
    <x v="18"/>
    <x v="2"/>
    <n v="205"/>
    <n v="6"/>
    <x v="1"/>
    <s v="front wheel drive"/>
    <n v="4"/>
    <s v="N/A"/>
    <s v="Midsize"/>
    <s v="Sedan"/>
    <n v="23"/>
    <n v="16"/>
    <n v="436"/>
    <x v="4062"/>
  </r>
  <r>
    <x v="8"/>
    <s v="Ranger"/>
    <n v="2011"/>
    <x v="6"/>
    <x v="1"/>
    <n v="207"/>
    <n v="6"/>
    <x v="3"/>
    <s v="rear wheel drive"/>
    <n v="4"/>
    <s v="N/A"/>
    <s v="Compact"/>
    <s v="Extended Cab Pickup"/>
    <n v="21"/>
    <n v="16"/>
    <n v="5657"/>
    <x v="840"/>
  </r>
  <r>
    <x v="8"/>
    <s v="Ranger"/>
    <n v="2011"/>
    <x v="6"/>
    <x v="1"/>
    <n v="207"/>
    <n v="6"/>
    <x v="3"/>
    <s v="rear wheel drive"/>
    <n v="4"/>
    <s v="N/A"/>
    <s v="Compact"/>
    <s v="Extended Cab Pickup"/>
    <n v="21"/>
    <n v="16"/>
    <n v="5657"/>
    <x v="185"/>
  </r>
  <r>
    <x v="8"/>
    <s v="Ranger"/>
    <n v="2011"/>
    <x v="6"/>
    <x v="1"/>
    <n v="207"/>
    <n v="6"/>
    <x v="3"/>
    <s v="rear wheel drive"/>
    <n v="2"/>
    <s v="N/A"/>
    <s v="Compact"/>
    <s v="Extended Cab Pickup"/>
    <n v="21"/>
    <n v="16"/>
    <n v="5657"/>
    <x v="4065"/>
  </r>
  <r>
    <x v="17"/>
    <s v="B-Series"/>
    <n v="2001"/>
    <x v="15"/>
    <x v="1"/>
    <n v="207"/>
    <n v="6"/>
    <x v="3"/>
    <s v="rear wheel drive"/>
    <n v="4"/>
    <s v="N/A"/>
    <s v="Compact"/>
    <s v="Extended Cab Pickup"/>
    <n v="20"/>
    <n v="16"/>
    <n v="586"/>
    <x v="2250"/>
  </r>
  <r>
    <x v="17"/>
    <s v="Truck"/>
    <n v="2002"/>
    <x v="27"/>
    <x v="1"/>
    <n v="207"/>
    <n v="6"/>
    <x v="3"/>
    <s v="rear wheel drive"/>
    <n v="4"/>
    <s v="N/A"/>
    <s v="Compact"/>
    <s v="Extended Cab Pickup"/>
    <n v="20"/>
    <n v="16"/>
    <n v="586"/>
    <x v="4066"/>
  </r>
  <r>
    <x v="22"/>
    <s v="Dakota"/>
    <n v="2008"/>
    <x v="12"/>
    <x v="1"/>
    <n v="210"/>
    <n v="6"/>
    <x v="3"/>
    <s v="rear wheel drive"/>
    <n v="4"/>
    <s v="N/A"/>
    <s v="Compact"/>
    <s v="Crew Cab Pickup"/>
    <n v="20"/>
    <n v="16"/>
    <n v="1851"/>
    <x v="1225"/>
  </r>
  <r>
    <x v="22"/>
    <s v="Dakota"/>
    <n v="2008"/>
    <x v="12"/>
    <x v="1"/>
    <n v="210"/>
    <n v="6"/>
    <x v="3"/>
    <s v="rear wheel drive"/>
    <n v="4"/>
    <s v="N/A"/>
    <s v="Compact"/>
    <s v="Extended Cab Pickup"/>
    <n v="20"/>
    <n v="16"/>
    <n v="1851"/>
    <x v="759"/>
  </r>
  <r>
    <x v="22"/>
    <s v="Dakota"/>
    <n v="2008"/>
    <x v="12"/>
    <x v="1"/>
    <n v="210"/>
    <n v="6"/>
    <x v="3"/>
    <s v="rear wheel drive"/>
    <n v="4"/>
    <s v="N/A"/>
    <s v="Compact"/>
    <s v="Crew Cab Pickup"/>
    <n v="20"/>
    <n v="16"/>
    <n v="1851"/>
    <x v="4067"/>
  </r>
  <r>
    <x v="22"/>
    <s v="Dakota"/>
    <n v="2008"/>
    <x v="12"/>
    <x v="1"/>
    <n v="210"/>
    <n v="6"/>
    <x v="3"/>
    <s v="rear wheel drive"/>
    <n v="4"/>
    <s v="N/A"/>
    <s v="Compact"/>
    <s v="Extended Cab Pickup"/>
    <n v="20"/>
    <n v="16"/>
    <n v="1851"/>
    <x v="4068"/>
  </r>
  <r>
    <x v="22"/>
    <s v="Dakota"/>
    <n v="2008"/>
    <x v="12"/>
    <x v="1"/>
    <n v="210"/>
    <n v="6"/>
    <x v="3"/>
    <s v="rear wheel drive"/>
    <n v="4"/>
    <s v="N/A"/>
    <s v="Compact"/>
    <s v="Extended Cab Pickup"/>
    <n v="20"/>
    <n v="16"/>
    <n v="1851"/>
    <x v="4069"/>
  </r>
  <r>
    <x v="22"/>
    <s v="Dakota"/>
    <n v="2008"/>
    <x v="12"/>
    <x v="1"/>
    <n v="210"/>
    <n v="6"/>
    <x v="3"/>
    <s v="rear wheel drive"/>
    <n v="4"/>
    <s v="N/A"/>
    <s v="Compact"/>
    <s v="Extended Cab Pickup"/>
    <n v="20"/>
    <n v="16"/>
    <n v="1851"/>
    <x v="580"/>
  </r>
  <r>
    <x v="22"/>
    <s v="Dakota"/>
    <n v="2009"/>
    <x v="10"/>
    <x v="1"/>
    <n v="210"/>
    <n v="6"/>
    <x v="3"/>
    <s v="rear wheel drive"/>
    <n v="4"/>
    <s v="Flex Fuel"/>
    <s v="Compact"/>
    <s v="Crew Cab Pickup"/>
    <n v="20"/>
    <n v="16"/>
    <n v="1851"/>
    <x v="4070"/>
  </r>
  <r>
    <x v="22"/>
    <s v="Nitro"/>
    <n v="2009"/>
    <x v="10"/>
    <x v="1"/>
    <n v="210"/>
    <n v="6"/>
    <x v="1"/>
    <s v="rear wheel drive"/>
    <n v="4"/>
    <s v="Crossover"/>
    <s v="Midsize"/>
    <s v="4dr SUV"/>
    <n v="22"/>
    <n v="16"/>
    <n v="1851"/>
    <x v="4071"/>
  </r>
  <r>
    <x v="22"/>
    <s v="Nitro"/>
    <n v="2009"/>
    <x v="10"/>
    <x v="1"/>
    <n v="210"/>
    <n v="6"/>
    <x v="1"/>
    <s v="rear wheel drive"/>
    <n v="4"/>
    <s v="Crossover"/>
    <s v="Midsize"/>
    <s v="4dr SUV"/>
    <n v="22"/>
    <n v="16"/>
    <n v="1851"/>
    <x v="4072"/>
  </r>
  <r>
    <x v="22"/>
    <s v="Nitro"/>
    <n v="2010"/>
    <x v="9"/>
    <x v="1"/>
    <n v="210"/>
    <n v="6"/>
    <x v="1"/>
    <s v="rear wheel drive"/>
    <n v="4"/>
    <s v="Crossover"/>
    <s v="Midsize"/>
    <s v="4dr SUV"/>
    <n v="22"/>
    <n v="16"/>
    <n v="1851"/>
    <x v="4073"/>
  </r>
  <r>
    <x v="22"/>
    <s v="Nitro"/>
    <n v="2010"/>
    <x v="9"/>
    <x v="1"/>
    <n v="210"/>
    <n v="6"/>
    <x v="1"/>
    <s v="rear wheel drive"/>
    <n v="4"/>
    <s v="Crossover"/>
    <s v="Midsize"/>
    <s v="4dr SUV"/>
    <n v="22"/>
    <n v="16"/>
    <n v="1851"/>
    <x v="1773"/>
  </r>
  <r>
    <x v="22"/>
    <s v="Nitro"/>
    <n v="2011"/>
    <x v="6"/>
    <x v="1"/>
    <n v="210"/>
    <n v="6"/>
    <x v="1"/>
    <s v="rear wheel drive"/>
    <n v="4"/>
    <s v="Crossover"/>
    <s v="Midsize"/>
    <s v="4dr SUV"/>
    <n v="22"/>
    <n v="16"/>
    <n v="1851"/>
    <x v="1773"/>
  </r>
  <r>
    <x v="22"/>
    <s v="Nitro"/>
    <n v="2011"/>
    <x v="6"/>
    <x v="1"/>
    <n v="210"/>
    <n v="6"/>
    <x v="1"/>
    <s v="rear wheel drive"/>
    <n v="4"/>
    <s v="Crossover"/>
    <s v="Midsize"/>
    <s v="4dr SUV"/>
    <n v="22"/>
    <n v="16"/>
    <n v="1851"/>
    <x v="4073"/>
  </r>
  <r>
    <x v="22"/>
    <s v="Nitro"/>
    <n v="2011"/>
    <x v="6"/>
    <x v="1"/>
    <n v="210"/>
    <n v="6"/>
    <x v="1"/>
    <s v="rear wheel drive"/>
    <n v="4"/>
    <s v="Crossover"/>
    <s v="Midsize"/>
    <s v="4dr SUV"/>
    <n v="22"/>
    <n v="16"/>
    <n v="1851"/>
    <x v="610"/>
  </r>
  <r>
    <x v="21"/>
    <s v="J30"/>
    <n v="1995"/>
    <x v="14"/>
    <x v="1"/>
    <n v="210"/>
    <n v="6"/>
    <x v="1"/>
    <s v="rear wheel drive"/>
    <n v="4"/>
    <s v="Luxury"/>
    <s v="Midsize"/>
    <s v="Sedan"/>
    <n v="22"/>
    <n v="16"/>
    <n v="190"/>
    <x v="176"/>
  </r>
  <r>
    <x v="21"/>
    <s v="J30"/>
    <n v="1996"/>
    <x v="21"/>
    <x v="1"/>
    <n v="210"/>
    <n v="6"/>
    <x v="1"/>
    <s v="rear wheel drive"/>
    <n v="4"/>
    <s v="Luxury"/>
    <s v="Midsize"/>
    <s v="Sedan"/>
    <n v="22"/>
    <n v="16"/>
    <n v="190"/>
    <x v="176"/>
  </r>
  <r>
    <x v="21"/>
    <s v="J30"/>
    <n v="1997"/>
    <x v="22"/>
    <x v="1"/>
    <n v="210"/>
    <n v="6"/>
    <x v="1"/>
    <s v="rear wheel drive"/>
    <n v="4"/>
    <s v="Luxury"/>
    <s v="Midsize"/>
    <s v="Sedan"/>
    <n v="22"/>
    <n v="16"/>
    <n v="190"/>
    <x v="4074"/>
  </r>
  <r>
    <x v="21"/>
    <s v="J30"/>
    <n v="1997"/>
    <x v="22"/>
    <x v="1"/>
    <n v="210"/>
    <n v="6"/>
    <x v="1"/>
    <s v="rear wheel drive"/>
    <n v="4"/>
    <s v="Luxury"/>
    <s v="Midsize"/>
    <s v="Sedan"/>
    <n v="22"/>
    <n v="16"/>
    <n v="190"/>
    <x v="4075"/>
  </r>
  <r>
    <x v="21"/>
    <s v="J30"/>
    <n v="1997"/>
    <x v="22"/>
    <x v="1"/>
    <n v="210"/>
    <n v="6"/>
    <x v="1"/>
    <s v="rear wheel drive"/>
    <n v="4"/>
    <s v="Luxury"/>
    <s v="Midsize"/>
    <s v="Sedan"/>
    <n v="22"/>
    <n v="16"/>
    <n v="190"/>
    <x v="176"/>
  </r>
  <r>
    <x v="3"/>
    <s v="Diamante"/>
    <n v="2002"/>
    <x v="27"/>
    <x v="2"/>
    <n v="210"/>
    <n v="6"/>
    <x v="1"/>
    <s v="front wheel drive"/>
    <n v="4"/>
    <s v="N/A"/>
    <s v="Midsize"/>
    <s v="Sedan"/>
    <n v="23"/>
    <n v="16"/>
    <n v="436"/>
    <x v="4076"/>
  </r>
  <r>
    <x v="3"/>
    <s v="Diamante"/>
    <n v="2003"/>
    <x v="18"/>
    <x v="2"/>
    <n v="210"/>
    <n v="6"/>
    <x v="1"/>
    <s v="front wheel drive"/>
    <n v="4"/>
    <s v="N/A"/>
    <s v="Midsize"/>
    <s v="Sedan"/>
    <n v="23"/>
    <n v="16"/>
    <n v="436"/>
    <x v="4077"/>
  </r>
  <r>
    <x v="3"/>
    <s v="Raider"/>
    <n v="2008"/>
    <x v="12"/>
    <x v="1"/>
    <n v="210"/>
    <n v="6"/>
    <x v="3"/>
    <s v="rear wheel drive"/>
    <n v="4"/>
    <s v="N/A"/>
    <s v="Compact"/>
    <s v="Extended Cab Pickup"/>
    <n v="20"/>
    <n v="16"/>
    <n v="436"/>
    <x v="1662"/>
  </r>
  <r>
    <x v="3"/>
    <s v="Raider"/>
    <n v="2009"/>
    <x v="10"/>
    <x v="1"/>
    <n v="210"/>
    <n v="6"/>
    <x v="3"/>
    <s v="rear wheel drive"/>
    <n v="4"/>
    <s v="N/A"/>
    <s v="Compact"/>
    <s v="Extended Cab Pickup"/>
    <n v="20"/>
    <n v="16"/>
    <n v="436"/>
    <x v="4078"/>
  </r>
  <r>
    <x v="34"/>
    <n v="9000"/>
    <n v="1996"/>
    <x v="21"/>
    <x v="1"/>
    <n v="210"/>
    <n v="6"/>
    <x v="1"/>
    <s v="front wheel drive"/>
    <n v="4"/>
    <s v="Hatchback,Luxury"/>
    <s v="Midsize"/>
    <s v="4dr Hatchback"/>
    <n v="24"/>
    <n v="16"/>
    <n v="376"/>
    <x v="176"/>
  </r>
  <r>
    <x v="34"/>
    <n v="9000"/>
    <n v="1997"/>
    <x v="22"/>
    <x v="1"/>
    <n v="210"/>
    <n v="6"/>
    <x v="1"/>
    <s v="front wheel drive"/>
    <n v="4"/>
    <s v="Hatchback,Luxury"/>
    <s v="Midsize"/>
    <s v="4dr Hatchback"/>
    <n v="24"/>
    <n v="16"/>
    <n v="376"/>
    <x v="2651"/>
  </r>
  <r>
    <x v="20"/>
    <s v="Baja"/>
    <n v="2004"/>
    <x v="19"/>
    <x v="2"/>
    <n v="210"/>
    <n v="4"/>
    <x v="3"/>
    <s v="all wheel drive"/>
    <n v="4"/>
    <s v="Crossover"/>
    <s v="Compact"/>
    <s v="Crew Cab Pickup"/>
    <n v="22"/>
    <n v="16"/>
    <n v="640"/>
    <x v="998"/>
  </r>
  <r>
    <x v="20"/>
    <s v="Baja"/>
    <n v="2004"/>
    <x v="19"/>
    <x v="2"/>
    <n v="210"/>
    <n v="4"/>
    <x v="1"/>
    <s v="all wheel drive"/>
    <n v="4"/>
    <s v="Crossover"/>
    <s v="Compact"/>
    <s v="Crew Cab Pickup"/>
    <n v="21"/>
    <n v="16"/>
    <n v="640"/>
    <x v="115"/>
  </r>
  <r>
    <x v="20"/>
    <s v="Baja"/>
    <n v="2004"/>
    <x v="19"/>
    <x v="2"/>
    <n v="210"/>
    <n v="4"/>
    <x v="1"/>
    <s v="all wheel drive"/>
    <n v="4"/>
    <s v="Crossover"/>
    <s v="Compact"/>
    <s v="Crew Cab Pickup"/>
    <n v="21"/>
    <n v="16"/>
    <n v="640"/>
    <x v="2126"/>
  </r>
  <r>
    <x v="20"/>
    <s v="Baja"/>
    <n v="2005"/>
    <x v="20"/>
    <x v="2"/>
    <n v="210"/>
    <n v="4"/>
    <x v="1"/>
    <s v="all wheel drive"/>
    <n v="4"/>
    <s v="Crossover"/>
    <s v="Compact"/>
    <s v="Crew Cab Pickup"/>
    <n v="21"/>
    <n v="16"/>
    <n v="640"/>
    <x v="2254"/>
  </r>
  <r>
    <x v="20"/>
    <s v="Baja"/>
    <n v="2005"/>
    <x v="20"/>
    <x v="2"/>
    <n v="210"/>
    <n v="4"/>
    <x v="1"/>
    <s v="all wheel drive"/>
    <n v="4"/>
    <s v="Crossover"/>
    <s v="Compact"/>
    <s v="Crew Cab Pickup"/>
    <n v="21"/>
    <n v="16"/>
    <n v="640"/>
    <x v="4079"/>
  </r>
  <r>
    <x v="20"/>
    <s v="Baja"/>
    <n v="2006"/>
    <x v="24"/>
    <x v="2"/>
    <n v="210"/>
    <n v="4"/>
    <x v="1"/>
    <s v="all wheel drive"/>
    <n v="4"/>
    <s v="Crossover"/>
    <s v="Compact"/>
    <s v="Crew Cab Pickup"/>
    <n v="21"/>
    <n v="16"/>
    <n v="640"/>
    <x v="1112"/>
  </r>
  <r>
    <x v="20"/>
    <s v="Baja"/>
    <n v="2006"/>
    <x v="24"/>
    <x v="2"/>
    <n v="210"/>
    <n v="4"/>
    <x v="1"/>
    <s v="all wheel drive"/>
    <n v="4"/>
    <s v="Crossover"/>
    <s v="Compact"/>
    <s v="Crew Cab Pickup"/>
    <n v="21"/>
    <n v="16"/>
    <n v="640"/>
    <x v="845"/>
  </r>
  <r>
    <x v="17"/>
    <s v="RX-8"/>
    <n v="2009"/>
    <x v="10"/>
    <x v="2"/>
    <n v="212"/>
    <n v="143"/>
    <x v="1"/>
    <s v="rear wheel drive"/>
    <n v="4"/>
    <s v="Performance"/>
    <s v="Compact"/>
    <s v="Coupe"/>
    <n v="23"/>
    <n v="16"/>
    <n v="586"/>
    <x v="4080"/>
  </r>
  <r>
    <x v="17"/>
    <s v="RX-8"/>
    <n v="2009"/>
    <x v="10"/>
    <x v="2"/>
    <n v="212"/>
    <n v="143"/>
    <x v="1"/>
    <s v="rear wheel drive"/>
    <n v="4"/>
    <s v="Performance"/>
    <s v="Compact"/>
    <s v="Coupe"/>
    <n v="23"/>
    <n v="16"/>
    <n v="586"/>
    <x v="2405"/>
  </r>
  <r>
    <x v="17"/>
    <s v="RX-8"/>
    <n v="2009"/>
    <x v="10"/>
    <x v="2"/>
    <n v="212"/>
    <n v="143"/>
    <x v="1"/>
    <s v="rear wheel drive"/>
    <n v="4"/>
    <s v="Performance"/>
    <s v="Compact"/>
    <s v="Coupe"/>
    <n v="23"/>
    <n v="16"/>
    <n v="586"/>
    <x v="4081"/>
  </r>
  <r>
    <x v="17"/>
    <s v="RX-8"/>
    <n v="2010"/>
    <x v="9"/>
    <x v="2"/>
    <n v="212"/>
    <n v="143"/>
    <x v="1"/>
    <s v="rear wheel drive"/>
    <n v="4"/>
    <s v="Performance"/>
    <s v="Compact"/>
    <s v="Coupe"/>
    <n v="23"/>
    <n v="16"/>
    <n v="586"/>
    <x v="4082"/>
  </r>
  <r>
    <x v="17"/>
    <s v="RX-8"/>
    <n v="2010"/>
    <x v="9"/>
    <x v="2"/>
    <n v="212"/>
    <n v="143"/>
    <x v="1"/>
    <s v="rear wheel drive"/>
    <n v="4"/>
    <s v="Performance"/>
    <s v="Compact"/>
    <s v="Coupe"/>
    <n v="23"/>
    <n v="16"/>
    <n v="586"/>
    <x v="2393"/>
  </r>
  <r>
    <x v="17"/>
    <s v="RX-8"/>
    <n v="2011"/>
    <x v="6"/>
    <x v="2"/>
    <n v="212"/>
    <n v="143"/>
    <x v="1"/>
    <s v="rear wheel drive"/>
    <n v="4"/>
    <s v="Performance"/>
    <s v="Compact"/>
    <s v="Coupe"/>
    <n v="23"/>
    <n v="16"/>
    <n v="586"/>
    <x v="2264"/>
  </r>
  <r>
    <x v="17"/>
    <s v="RX-8"/>
    <n v="2011"/>
    <x v="6"/>
    <x v="2"/>
    <n v="212"/>
    <n v="143"/>
    <x v="1"/>
    <s v="rear wheel drive"/>
    <n v="4"/>
    <s v="Performance"/>
    <s v="Compact"/>
    <s v="Coupe"/>
    <n v="23"/>
    <n v="16"/>
    <n v="586"/>
    <x v="866"/>
  </r>
  <r>
    <x v="28"/>
    <s v="New Yorker"/>
    <n v="1994"/>
    <x v="23"/>
    <x v="1"/>
    <n v="214"/>
    <n v="6"/>
    <x v="1"/>
    <s v="front wheel drive"/>
    <n v="4"/>
    <s v="N/A"/>
    <s v="Large"/>
    <s v="Sedan"/>
    <n v="24"/>
    <n v="16"/>
    <n v="1013"/>
    <x v="176"/>
  </r>
  <r>
    <x v="28"/>
    <s v="New Yorker"/>
    <n v="1995"/>
    <x v="14"/>
    <x v="1"/>
    <n v="214"/>
    <n v="6"/>
    <x v="1"/>
    <s v="front wheel drive"/>
    <n v="4"/>
    <s v="N/A"/>
    <s v="Large"/>
    <s v="Sedan"/>
    <n v="24"/>
    <n v="16"/>
    <n v="1013"/>
    <x v="176"/>
  </r>
  <r>
    <x v="28"/>
    <s v="New Yorker"/>
    <n v="1996"/>
    <x v="21"/>
    <x v="1"/>
    <n v="214"/>
    <n v="6"/>
    <x v="1"/>
    <s v="front wheel drive"/>
    <n v="4"/>
    <s v="N/A"/>
    <s v="Large"/>
    <s v="Sedan"/>
    <n v="24"/>
    <n v="16"/>
    <n v="1013"/>
    <x v="176"/>
  </r>
  <r>
    <x v="22"/>
    <s v="Ram Pickup 1500"/>
    <n v="2008"/>
    <x v="12"/>
    <x v="1"/>
    <n v="215"/>
    <n v="6"/>
    <x v="3"/>
    <s v="rear wheel drive"/>
    <n v="4"/>
    <s v="Flex Fuel"/>
    <s v="Large"/>
    <s v="Crew Cab Pickup"/>
    <n v="19"/>
    <n v="16"/>
    <n v="1851"/>
    <x v="4083"/>
  </r>
  <r>
    <x v="22"/>
    <s v="Ram Pickup 1500"/>
    <n v="2008"/>
    <x v="12"/>
    <x v="1"/>
    <n v="215"/>
    <n v="6"/>
    <x v="3"/>
    <s v="rear wheel drive"/>
    <n v="2"/>
    <s v="Flex Fuel"/>
    <s v="Large"/>
    <s v="Regular Cab Pickup"/>
    <n v="19"/>
    <n v="16"/>
    <n v="1851"/>
    <x v="2012"/>
  </r>
  <r>
    <x v="22"/>
    <s v="Ram Pickup 1500"/>
    <n v="2008"/>
    <x v="12"/>
    <x v="1"/>
    <n v="215"/>
    <n v="6"/>
    <x v="3"/>
    <s v="rear wheel drive"/>
    <n v="2"/>
    <s v="Flex Fuel"/>
    <s v="Large"/>
    <s v="Regular Cab Pickup"/>
    <n v="19"/>
    <n v="16"/>
    <n v="1851"/>
    <x v="2733"/>
  </r>
  <r>
    <x v="12"/>
    <s v="IS 300"/>
    <n v="2005"/>
    <x v="20"/>
    <x v="2"/>
    <n v="215"/>
    <n v="6"/>
    <x v="1"/>
    <s v="rear wheel drive"/>
    <n v="4"/>
    <s v="Luxury,Performance"/>
    <s v="Compact"/>
    <s v="Wagon"/>
    <n v="23"/>
    <n v="16"/>
    <n v="454"/>
    <x v="4084"/>
  </r>
  <r>
    <x v="12"/>
    <s v="IS 300"/>
    <n v="2005"/>
    <x v="20"/>
    <x v="2"/>
    <n v="215"/>
    <n v="6"/>
    <x v="1"/>
    <s v="rear wheel drive"/>
    <n v="4"/>
    <s v="Luxury,Performance"/>
    <s v="Compact"/>
    <s v="Sedan"/>
    <n v="23"/>
    <n v="16"/>
    <n v="454"/>
    <x v="4084"/>
  </r>
  <r>
    <x v="12"/>
    <s v="IS 300"/>
    <n v="2005"/>
    <x v="20"/>
    <x v="2"/>
    <n v="215"/>
    <n v="6"/>
    <x v="3"/>
    <s v="rear wheel drive"/>
    <n v="4"/>
    <s v="Luxury,Performance"/>
    <s v="Compact"/>
    <s v="Sedan"/>
    <n v="23"/>
    <n v="16"/>
    <n v="454"/>
    <x v="1463"/>
  </r>
  <r>
    <x v="29"/>
    <s v="Aurora"/>
    <n v="2002"/>
    <x v="27"/>
    <x v="1"/>
    <n v="215"/>
    <n v="6"/>
    <x v="1"/>
    <s v="front wheel drive"/>
    <n v="4"/>
    <s v="N/A"/>
    <s v="Large"/>
    <s v="Sedan"/>
    <n v="25"/>
    <n v="16"/>
    <n v="26"/>
    <x v="2097"/>
  </r>
  <r>
    <x v="19"/>
    <n v="200"/>
    <n v="1991"/>
    <x v="8"/>
    <x v="1"/>
    <n v="217"/>
    <n v="5"/>
    <x v="3"/>
    <s v="all wheel drive"/>
    <n v="4"/>
    <s v="Luxury,Performance"/>
    <s v="Midsize"/>
    <s v="Sedan"/>
    <n v="22"/>
    <n v="16"/>
    <n v="3105"/>
    <x v="176"/>
  </r>
  <r>
    <x v="19"/>
    <n v="200"/>
    <n v="1991"/>
    <x v="8"/>
    <x v="1"/>
    <n v="217"/>
    <n v="5"/>
    <x v="3"/>
    <s v="all wheel drive"/>
    <n v="4"/>
    <s v="Luxury,Performance"/>
    <s v="Midsize"/>
    <s v="Wagon"/>
    <n v="22"/>
    <n v="16"/>
    <n v="3105"/>
    <x v="176"/>
  </r>
  <r>
    <x v="12"/>
    <s v="GS 300"/>
    <n v="2004"/>
    <x v="19"/>
    <x v="2"/>
    <n v="220"/>
    <n v="6"/>
    <x v="1"/>
    <s v="rear wheel drive"/>
    <n v="4"/>
    <s v="Luxury,Performance"/>
    <s v="Midsize"/>
    <s v="Sedan"/>
    <n v="23"/>
    <n v="16"/>
    <n v="454"/>
    <x v="4085"/>
  </r>
  <r>
    <x v="12"/>
    <s v="GS 300"/>
    <n v="2005"/>
    <x v="20"/>
    <x v="2"/>
    <n v="220"/>
    <n v="6"/>
    <x v="1"/>
    <s v="rear wheel drive"/>
    <n v="4"/>
    <s v="Luxury,Performance"/>
    <s v="Midsize"/>
    <s v="Sedan"/>
    <n v="23"/>
    <n v="16"/>
    <n v="454"/>
    <x v="4085"/>
  </r>
  <r>
    <x v="12"/>
    <s v="RX 300"/>
    <n v="2001"/>
    <x v="15"/>
    <x v="2"/>
    <n v="220"/>
    <n v="6"/>
    <x v="1"/>
    <s v="four wheel drive"/>
    <n v="4"/>
    <s v="Crossover,Luxury"/>
    <s v="Midsize"/>
    <s v="4dr SUV"/>
    <n v="21"/>
    <n v="16"/>
    <n v="454"/>
    <x v="2441"/>
  </r>
  <r>
    <x v="12"/>
    <s v="RX 300"/>
    <n v="2002"/>
    <x v="27"/>
    <x v="1"/>
    <n v="220"/>
    <n v="6"/>
    <x v="1"/>
    <s v="all wheel drive"/>
    <n v="4"/>
    <s v="Crossover,Luxury"/>
    <s v="Midsize"/>
    <s v="4dr SUV"/>
    <n v="21"/>
    <n v="16"/>
    <n v="454"/>
    <x v="2441"/>
  </r>
  <r>
    <x v="12"/>
    <s v="RX 300"/>
    <n v="2003"/>
    <x v="18"/>
    <x v="1"/>
    <n v="220"/>
    <n v="6"/>
    <x v="1"/>
    <s v="all wheel drive"/>
    <n v="4"/>
    <s v="Crossover,Luxury"/>
    <s v="Midsize"/>
    <s v="4dr SUV"/>
    <n v="21"/>
    <n v="16"/>
    <n v="454"/>
    <x v="4086"/>
  </r>
  <r>
    <x v="11"/>
    <s v="Supra"/>
    <n v="1996"/>
    <x v="21"/>
    <x v="1"/>
    <n v="220"/>
    <n v="6"/>
    <x v="3"/>
    <s v="rear wheel drive"/>
    <n v="2"/>
    <s v="Performance"/>
    <s v="Compact"/>
    <s v="Coupe"/>
    <n v="22"/>
    <n v="16"/>
    <n v="2031"/>
    <x v="4087"/>
  </r>
  <r>
    <x v="11"/>
    <s v="Supra"/>
    <n v="1997"/>
    <x v="22"/>
    <x v="1"/>
    <n v="220"/>
    <n v="6"/>
    <x v="3"/>
    <s v="rear wheel drive"/>
    <n v="2"/>
    <s v="Performance"/>
    <s v="Compact"/>
    <s v="Coupe"/>
    <n v="22"/>
    <n v="16"/>
    <n v="2031"/>
    <x v="4088"/>
  </r>
  <r>
    <x v="4"/>
    <s v="300ZX"/>
    <n v="1994"/>
    <x v="23"/>
    <x v="1"/>
    <n v="222"/>
    <n v="6"/>
    <x v="3"/>
    <s v="rear wheel drive"/>
    <n v="2"/>
    <s v="Performance"/>
    <s v="Compact"/>
    <s v="Convertible"/>
    <n v="22"/>
    <n v="16"/>
    <n v="2009"/>
    <x v="4089"/>
  </r>
  <r>
    <x v="4"/>
    <s v="300ZX"/>
    <n v="1994"/>
    <x v="23"/>
    <x v="1"/>
    <n v="222"/>
    <n v="6"/>
    <x v="3"/>
    <s v="rear wheel drive"/>
    <n v="2"/>
    <s v="Performance"/>
    <s v="Compact"/>
    <s v="Coupe"/>
    <n v="22"/>
    <n v="16"/>
    <n v="2009"/>
    <x v="4090"/>
  </r>
  <r>
    <x v="4"/>
    <s v="300ZX"/>
    <n v="1994"/>
    <x v="23"/>
    <x v="1"/>
    <n v="222"/>
    <n v="6"/>
    <x v="3"/>
    <s v="rear wheel drive"/>
    <n v="2"/>
    <s v="Performance"/>
    <s v="Compact"/>
    <s v="Coupe"/>
    <n v="22"/>
    <n v="16"/>
    <n v="2009"/>
    <x v="3444"/>
  </r>
  <r>
    <x v="12"/>
    <s v="RX 330"/>
    <n v="2006"/>
    <x v="24"/>
    <x v="1"/>
    <n v="223"/>
    <n v="6"/>
    <x v="1"/>
    <s v="all wheel drive"/>
    <n v="4"/>
    <s v="Crossover,Luxury"/>
    <s v="Midsize"/>
    <s v="4dr SUV"/>
    <n v="22"/>
    <n v="16"/>
    <n v="454"/>
    <x v="1901"/>
  </r>
  <r>
    <x v="8"/>
    <s v="Crown Victoria"/>
    <n v="2009"/>
    <x v="10"/>
    <x v="6"/>
    <n v="224"/>
    <n v="8"/>
    <x v="1"/>
    <s v="rear wheel drive"/>
    <n v="4"/>
    <s v="Flex Fuel"/>
    <s v="Large"/>
    <s v="Sedan"/>
    <n v="24"/>
    <n v="16"/>
    <n v="5657"/>
    <x v="3067"/>
  </r>
  <r>
    <x v="8"/>
    <s v="Crown Victoria"/>
    <n v="2010"/>
    <x v="9"/>
    <x v="6"/>
    <n v="224"/>
    <n v="8"/>
    <x v="1"/>
    <s v="rear wheel drive"/>
    <n v="4"/>
    <s v="Flex Fuel"/>
    <s v="Large"/>
    <s v="Sedan"/>
    <n v="24"/>
    <n v="16"/>
    <n v="5657"/>
    <x v="3282"/>
  </r>
  <r>
    <x v="15"/>
    <s v="Legend"/>
    <n v="1994"/>
    <x v="23"/>
    <x v="1"/>
    <n v="230"/>
    <n v="6"/>
    <x v="3"/>
    <s v="front wheel drive"/>
    <n v="4"/>
    <s v="Luxury,Performance"/>
    <s v="Midsize"/>
    <s v="Sedan"/>
    <n v="24"/>
    <n v="16"/>
    <n v="204"/>
    <x v="4033"/>
  </r>
  <r>
    <x v="15"/>
    <s v="Legend"/>
    <n v="1995"/>
    <x v="14"/>
    <x v="1"/>
    <n v="230"/>
    <n v="6"/>
    <x v="3"/>
    <s v="front wheel drive"/>
    <n v="4"/>
    <s v="Luxury,Performance"/>
    <s v="Midsize"/>
    <s v="Sedan"/>
    <n v="24"/>
    <n v="16"/>
    <n v="204"/>
    <x v="4033"/>
  </r>
  <r>
    <x v="15"/>
    <s v="Legend"/>
    <n v="1994"/>
    <x v="23"/>
    <x v="1"/>
    <n v="230"/>
    <n v="6"/>
    <x v="3"/>
    <s v="front wheel drive"/>
    <n v="2"/>
    <s v="Luxury,Performance"/>
    <s v="Midsize"/>
    <s v="Coupe"/>
    <n v="24"/>
    <n v="16"/>
    <n v="204"/>
    <x v="4091"/>
  </r>
  <r>
    <x v="15"/>
    <s v="Legend"/>
    <n v="1994"/>
    <x v="23"/>
    <x v="1"/>
    <n v="230"/>
    <n v="6"/>
    <x v="3"/>
    <s v="front wheel drive"/>
    <n v="2"/>
    <s v="Luxury,Performance"/>
    <s v="Midsize"/>
    <s v="Coupe"/>
    <n v="24"/>
    <n v="16"/>
    <n v="204"/>
    <x v="4022"/>
  </r>
  <r>
    <x v="15"/>
    <s v="Legend"/>
    <n v="1995"/>
    <x v="14"/>
    <x v="1"/>
    <n v="230"/>
    <n v="6"/>
    <x v="3"/>
    <s v="front wheel drive"/>
    <n v="2"/>
    <s v="Luxury,Performance"/>
    <s v="Midsize"/>
    <s v="Coupe"/>
    <n v="24"/>
    <n v="16"/>
    <n v="204"/>
    <x v="4092"/>
  </r>
  <r>
    <x v="15"/>
    <s v="Legend"/>
    <n v="1995"/>
    <x v="14"/>
    <x v="1"/>
    <n v="230"/>
    <n v="6"/>
    <x v="3"/>
    <s v="front wheel drive"/>
    <n v="2"/>
    <s v="Luxury,Performance"/>
    <s v="Midsize"/>
    <s v="Coupe"/>
    <n v="24"/>
    <n v="16"/>
    <n v="204"/>
    <x v="4093"/>
  </r>
  <r>
    <x v="12"/>
    <s v="RX 330"/>
    <n v="2004"/>
    <x v="19"/>
    <x v="1"/>
    <n v="230"/>
    <n v="6"/>
    <x v="1"/>
    <s v="all wheel drive"/>
    <n v="4"/>
    <s v="Crossover,Luxury"/>
    <s v="Midsize"/>
    <s v="4dr SUV"/>
    <n v="22"/>
    <n v="16"/>
    <n v="454"/>
    <x v="4094"/>
  </r>
  <r>
    <x v="12"/>
    <s v="RX 330"/>
    <n v="2005"/>
    <x v="20"/>
    <x v="1"/>
    <n v="230"/>
    <n v="6"/>
    <x v="1"/>
    <s v="all wheel drive"/>
    <n v="4"/>
    <s v="Crossover,Luxury"/>
    <s v="Midsize"/>
    <s v="4dr SUV"/>
    <n v="22"/>
    <n v="16"/>
    <n v="454"/>
    <x v="3752"/>
  </r>
  <r>
    <x v="17"/>
    <s v="RX-8"/>
    <n v="2009"/>
    <x v="10"/>
    <x v="2"/>
    <n v="232"/>
    <n v="143"/>
    <x v="3"/>
    <s v="rear wheel drive"/>
    <n v="4"/>
    <s v="Performance"/>
    <s v="Compact"/>
    <s v="Coupe"/>
    <n v="22"/>
    <n v="16"/>
    <n v="586"/>
    <x v="4095"/>
  </r>
  <r>
    <x v="17"/>
    <s v="RX-8"/>
    <n v="2009"/>
    <x v="10"/>
    <x v="2"/>
    <n v="232"/>
    <n v="143"/>
    <x v="3"/>
    <s v="rear wheel drive"/>
    <n v="4"/>
    <s v="Performance"/>
    <s v="Compact"/>
    <s v="Coupe"/>
    <n v="22"/>
    <n v="16"/>
    <n v="586"/>
    <x v="4096"/>
  </r>
  <r>
    <x v="17"/>
    <s v="RX-8"/>
    <n v="2009"/>
    <x v="10"/>
    <x v="2"/>
    <n v="232"/>
    <n v="143"/>
    <x v="3"/>
    <s v="rear wheel drive"/>
    <n v="4"/>
    <s v="Performance"/>
    <s v="Compact"/>
    <s v="Coupe"/>
    <n v="22"/>
    <n v="16"/>
    <n v="586"/>
    <x v="4097"/>
  </r>
  <r>
    <x v="17"/>
    <s v="RX-8"/>
    <n v="2009"/>
    <x v="10"/>
    <x v="2"/>
    <n v="232"/>
    <n v="143"/>
    <x v="3"/>
    <s v="rear wheel drive"/>
    <n v="4"/>
    <s v="Performance"/>
    <s v="Compact"/>
    <s v="Coupe"/>
    <n v="22"/>
    <n v="16"/>
    <n v="586"/>
    <x v="4080"/>
  </r>
  <r>
    <x v="17"/>
    <s v="RX-8"/>
    <n v="2010"/>
    <x v="9"/>
    <x v="2"/>
    <n v="232"/>
    <n v="143"/>
    <x v="3"/>
    <s v="rear wheel drive"/>
    <n v="4"/>
    <s v="Performance"/>
    <s v="Compact"/>
    <s v="Coupe"/>
    <n v="22"/>
    <n v="16"/>
    <n v="586"/>
    <x v="4098"/>
  </r>
  <r>
    <x v="17"/>
    <s v="RX-8"/>
    <n v="2010"/>
    <x v="9"/>
    <x v="2"/>
    <n v="232"/>
    <n v="143"/>
    <x v="3"/>
    <s v="rear wheel drive"/>
    <n v="4"/>
    <s v="Performance"/>
    <s v="Compact"/>
    <s v="Coupe"/>
    <n v="22"/>
    <n v="16"/>
    <n v="586"/>
    <x v="4082"/>
  </r>
  <r>
    <x v="17"/>
    <s v="RX-8"/>
    <n v="2010"/>
    <x v="9"/>
    <x v="2"/>
    <n v="232"/>
    <n v="143"/>
    <x v="3"/>
    <s v="rear wheel drive"/>
    <n v="4"/>
    <s v="Performance"/>
    <s v="Compact"/>
    <s v="Coupe"/>
    <n v="22"/>
    <n v="16"/>
    <n v="586"/>
    <x v="2269"/>
  </r>
  <r>
    <x v="17"/>
    <s v="RX-8"/>
    <n v="2011"/>
    <x v="6"/>
    <x v="2"/>
    <n v="232"/>
    <n v="143"/>
    <x v="3"/>
    <s v="rear wheel drive"/>
    <n v="4"/>
    <s v="Performance"/>
    <s v="Compact"/>
    <s v="Coupe"/>
    <n v="22"/>
    <n v="16"/>
    <n v="586"/>
    <x v="2898"/>
  </r>
  <r>
    <x v="17"/>
    <s v="RX-8"/>
    <n v="2011"/>
    <x v="6"/>
    <x v="2"/>
    <n v="232"/>
    <n v="143"/>
    <x v="3"/>
    <s v="rear wheel drive"/>
    <n v="4"/>
    <s v="Performance"/>
    <s v="Compact"/>
    <s v="Coupe"/>
    <n v="22"/>
    <n v="16"/>
    <n v="586"/>
    <x v="4099"/>
  </r>
  <r>
    <x v="17"/>
    <s v="RX-8"/>
    <n v="2011"/>
    <x v="6"/>
    <x v="2"/>
    <n v="232"/>
    <n v="143"/>
    <x v="3"/>
    <s v="rear wheel drive"/>
    <n v="4"/>
    <s v="Performance"/>
    <s v="Compact"/>
    <s v="Coupe"/>
    <n v="22"/>
    <n v="16"/>
    <n v="586"/>
    <x v="866"/>
  </r>
  <r>
    <x v="28"/>
    <s v="Concorde"/>
    <n v="2002"/>
    <x v="27"/>
    <x v="1"/>
    <n v="234"/>
    <n v="6"/>
    <x v="1"/>
    <s v="four wheel drive"/>
    <n v="4"/>
    <s v="N/A"/>
    <s v="Large"/>
    <s v="Sedan"/>
    <n v="24"/>
    <n v="16"/>
    <n v="1013"/>
    <x v="4100"/>
  </r>
  <r>
    <x v="22"/>
    <s v="Intrepid"/>
    <n v="2002"/>
    <x v="27"/>
    <x v="1"/>
    <n v="234"/>
    <n v="6"/>
    <x v="1"/>
    <s v="front wheel drive"/>
    <n v="4"/>
    <s v="N/A"/>
    <s v="Large"/>
    <s v="Sedan"/>
    <n v="24"/>
    <n v="16"/>
    <n v="1851"/>
    <x v="1057"/>
  </r>
  <r>
    <x v="28"/>
    <s v="Sebring"/>
    <n v="2008"/>
    <x v="12"/>
    <x v="1"/>
    <n v="235"/>
    <n v="6"/>
    <x v="1"/>
    <s v="front wheel drive"/>
    <n v="2"/>
    <s v="N/A"/>
    <s v="Midsize"/>
    <s v="Convertible"/>
    <n v="26"/>
    <n v="16"/>
    <n v="1013"/>
    <x v="4101"/>
  </r>
  <r>
    <x v="28"/>
    <s v="Sebring"/>
    <n v="2009"/>
    <x v="10"/>
    <x v="1"/>
    <n v="235"/>
    <n v="6"/>
    <x v="1"/>
    <s v="front wheel drive"/>
    <n v="2"/>
    <s v="N/A"/>
    <s v="Midsize"/>
    <s v="Convertible"/>
    <n v="27"/>
    <n v="16"/>
    <n v="1013"/>
    <x v="3577"/>
  </r>
  <r>
    <x v="28"/>
    <s v="Sebring"/>
    <n v="2010"/>
    <x v="9"/>
    <x v="1"/>
    <n v="235"/>
    <n v="6"/>
    <x v="1"/>
    <s v="front wheel drive"/>
    <n v="2"/>
    <s v="N/A"/>
    <s v="Midsize"/>
    <s v="Convertible"/>
    <n v="27"/>
    <n v="16"/>
    <n v="1013"/>
    <x v="4102"/>
  </r>
  <r>
    <x v="26"/>
    <s v="V70"/>
    <n v="2008"/>
    <x v="12"/>
    <x v="3"/>
    <n v="235"/>
    <n v="6"/>
    <x v="1"/>
    <s v="front wheel drive"/>
    <n v="4"/>
    <s v="Luxury"/>
    <s v="Midsize"/>
    <s v="Wagon"/>
    <n v="24"/>
    <n v="16"/>
    <n v="870"/>
    <x v="4103"/>
  </r>
  <r>
    <x v="26"/>
    <s v="V70"/>
    <n v="2009"/>
    <x v="10"/>
    <x v="3"/>
    <n v="235"/>
    <n v="6"/>
    <x v="1"/>
    <s v="front wheel drive"/>
    <n v="4"/>
    <s v="Luxury"/>
    <s v="Midsize"/>
    <s v="Wagon"/>
    <n v="25"/>
    <n v="16"/>
    <n v="870"/>
    <x v="1094"/>
  </r>
  <r>
    <x v="11"/>
    <s v="Tacoma"/>
    <n v="2015"/>
    <x v="0"/>
    <x v="1"/>
    <n v="236"/>
    <n v="6"/>
    <x v="1"/>
    <s v="four wheel drive"/>
    <n v="4"/>
    <s v="N/A"/>
    <s v="Compact"/>
    <s v="Extended Cab Pickup"/>
    <n v="21"/>
    <n v="16"/>
    <n v="2031"/>
    <x v="487"/>
  </r>
  <r>
    <x v="11"/>
    <s v="Tacoma"/>
    <n v="2015"/>
    <x v="0"/>
    <x v="1"/>
    <n v="236"/>
    <n v="6"/>
    <x v="1"/>
    <s v="four wheel drive"/>
    <n v="4"/>
    <s v="N/A"/>
    <s v="Compact"/>
    <s v="Crew Cab Pickup"/>
    <n v="21"/>
    <n v="16"/>
    <n v="2031"/>
    <x v="3660"/>
  </r>
  <r>
    <x v="11"/>
    <s v="Tacoma"/>
    <n v="2015"/>
    <x v="0"/>
    <x v="1"/>
    <n v="236"/>
    <n v="6"/>
    <x v="1"/>
    <s v="four wheel drive"/>
    <n v="4"/>
    <s v="N/A"/>
    <s v="Compact"/>
    <s v="Extended Cab Pickup"/>
    <n v="21"/>
    <n v="16"/>
    <n v="2031"/>
    <x v="4104"/>
  </r>
  <r>
    <x v="11"/>
    <s v="Tacoma"/>
    <n v="2015"/>
    <x v="0"/>
    <x v="1"/>
    <n v="236"/>
    <n v="6"/>
    <x v="1"/>
    <s v="four wheel drive"/>
    <n v="4"/>
    <s v="N/A"/>
    <s v="Compact"/>
    <s v="Crew Cab Pickup"/>
    <n v="21"/>
    <n v="16"/>
    <n v="2031"/>
    <x v="4105"/>
  </r>
  <r>
    <x v="11"/>
    <s v="Tacoma"/>
    <n v="2015"/>
    <x v="0"/>
    <x v="1"/>
    <n v="236"/>
    <n v="6"/>
    <x v="1"/>
    <s v="four wheel drive"/>
    <n v="4"/>
    <s v="N/A"/>
    <s v="Compact"/>
    <s v="Crew Cab Pickup"/>
    <n v="21"/>
    <n v="16"/>
    <n v="2031"/>
    <x v="4106"/>
  </r>
  <r>
    <x v="8"/>
    <s v="Crown Victoria"/>
    <n v="2011"/>
    <x v="6"/>
    <x v="6"/>
    <n v="239"/>
    <n v="8"/>
    <x v="1"/>
    <s v="rear wheel drive"/>
    <n v="4"/>
    <s v="Flex Fuel"/>
    <s v="Large"/>
    <s v="Sedan"/>
    <n v="24"/>
    <n v="16"/>
    <n v="5657"/>
    <x v="3282"/>
  </r>
  <r>
    <x v="13"/>
    <s v="Town Car"/>
    <n v="2009"/>
    <x v="10"/>
    <x v="6"/>
    <n v="239"/>
    <n v="8"/>
    <x v="1"/>
    <s v="rear wheel drive"/>
    <n v="4"/>
    <s v="Flex Fuel,Luxury"/>
    <s v="Large"/>
    <s v="Sedan"/>
    <n v="24"/>
    <n v="16"/>
    <n v="61"/>
    <x v="4107"/>
  </r>
  <r>
    <x v="13"/>
    <s v="Town Car"/>
    <n v="2009"/>
    <x v="10"/>
    <x v="6"/>
    <n v="239"/>
    <n v="8"/>
    <x v="1"/>
    <s v="rear wheel drive"/>
    <n v="4"/>
    <s v="Flex Fuel,Luxury"/>
    <s v="Large"/>
    <s v="Sedan"/>
    <n v="24"/>
    <n v="16"/>
    <n v="61"/>
    <x v="4108"/>
  </r>
  <r>
    <x v="13"/>
    <s v="Town Car"/>
    <n v="2010"/>
    <x v="9"/>
    <x v="6"/>
    <n v="239"/>
    <n v="8"/>
    <x v="1"/>
    <s v="rear wheel drive"/>
    <n v="4"/>
    <s v="Flex Fuel,Luxury"/>
    <s v="Large"/>
    <s v="Sedan"/>
    <n v="24"/>
    <n v="16"/>
    <n v="61"/>
    <x v="4109"/>
  </r>
  <r>
    <x v="13"/>
    <s v="Town Car"/>
    <n v="2010"/>
    <x v="9"/>
    <x v="6"/>
    <n v="239"/>
    <n v="8"/>
    <x v="1"/>
    <s v="rear wheel drive"/>
    <n v="4"/>
    <s v="Flex Fuel,Luxury"/>
    <s v="Large"/>
    <s v="Sedan"/>
    <n v="24"/>
    <n v="16"/>
    <n v="61"/>
    <x v="4110"/>
  </r>
  <r>
    <x v="13"/>
    <s v="Town Car"/>
    <n v="2011"/>
    <x v="6"/>
    <x v="6"/>
    <n v="239"/>
    <n v="8"/>
    <x v="1"/>
    <s v="rear wheel drive"/>
    <n v="4"/>
    <s v="Flex Fuel,Luxury"/>
    <s v="Large"/>
    <s v="Sedan"/>
    <n v="24"/>
    <n v="16"/>
    <n v="61"/>
    <x v="4111"/>
  </r>
  <r>
    <x v="13"/>
    <s v="Town Car"/>
    <n v="2011"/>
    <x v="6"/>
    <x v="6"/>
    <n v="239"/>
    <n v="8"/>
    <x v="1"/>
    <s v="rear wheel drive"/>
    <n v="4"/>
    <s v="Flex Fuel,Luxury"/>
    <s v="Large"/>
    <s v="Sedan"/>
    <n v="24"/>
    <n v="16"/>
    <n v="61"/>
    <x v="1164"/>
  </r>
  <r>
    <x v="13"/>
    <s v="Town Car"/>
    <n v="2011"/>
    <x v="6"/>
    <x v="6"/>
    <n v="239"/>
    <n v="8"/>
    <x v="1"/>
    <s v="rear wheel drive"/>
    <n v="4"/>
    <s v="Flex Fuel,Luxury"/>
    <s v="Large"/>
    <s v="Sedan"/>
    <n v="24"/>
    <n v="16"/>
    <n v="61"/>
    <x v="4112"/>
  </r>
  <r>
    <x v="13"/>
    <s v="Town Car"/>
    <n v="2011"/>
    <x v="6"/>
    <x v="6"/>
    <n v="239"/>
    <n v="8"/>
    <x v="1"/>
    <s v="rear wheel drive"/>
    <n v="4"/>
    <s v="Flex Fuel,Luxury"/>
    <s v="Large"/>
    <s v="Sedan"/>
    <n v="24"/>
    <n v="16"/>
    <n v="61"/>
    <x v="4113"/>
  </r>
  <r>
    <x v="24"/>
    <s v="Park Avenue"/>
    <n v="2003"/>
    <x v="18"/>
    <x v="2"/>
    <n v="240"/>
    <n v="6"/>
    <x v="1"/>
    <s v="front wheel drive"/>
    <n v="4"/>
    <s v="Performance"/>
    <s v="Large"/>
    <s v="Sedan"/>
    <n v="25"/>
    <n v="16"/>
    <n v="155"/>
    <x v="4114"/>
  </r>
  <r>
    <x v="24"/>
    <s v="Park Avenue"/>
    <n v="2004"/>
    <x v="19"/>
    <x v="2"/>
    <n v="240"/>
    <n v="6"/>
    <x v="1"/>
    <s v="front wheel drive"/>
    <n v="4"/>
    <s v="Performance"/>
    <s v="Large"/>
    <s v="Sedan"/>
    <n v="26"/>
    <n v="16"/>
    <n v="155"/>
    <x v="4115"/>
  </r>
  <r>
    <x v="24"/>
    <s v="Terraza"/>
    <n v="2007"/>
    <x v="25"/>
    <x v="1"/>
    <n v="240"/>
    <n v="6"/>
    <x v="1"/>
    <s v="front wheel drive"/>
    <n v="4"/>
    <s v="Flex Fuel"/>
    <s v="Midsize"/>
    <s v="Passenger Minivan"/>
    <n v="23"/>
    <n v="16"/>
    <n v="155"/>
    <x v="1803"/>
  </r>
  <r>
    <x v="24"/>
    <s v="Terraza"/>
    <n v="2007"/>
    <x v="25"/>
    <x v="1"/>
    <n v="240"/>
    <n v="6"/>
    <x v="1"/>
    <s v="front wheel drive"/>
    <n v="4"/>
    <s v="Flex Fuel"/>
    <s v="Midsize"/>
    <s v="Passenger Minivan"/>
    <n v="23"/>
    <n v="16"/>
    <n v="155"/>
    <x v="902"/>
  </r>
  <r>
    <x v="24"/>
    <s v="Terraza"/>
    <n v="2007"/>
    <x v="25"/>
    <x v="1"/>
    <n v="240"/>
    <n v="6"/>
    <x v="1"/>
    <s v="front wheel drive"/>
    <n v="4"/>
    <s v="Flex Fuel"/>
    <s v="Midsize"/>
    <s v="Passenger Minivan"/>
    <n v="23"/>
    <n v="16"/>
    <n v="155"/>
    <x v="4116"/>
  </r>
  <r>
    <x v="24"/>
    <s v="Riviera"/>
    <n v="1997"/>
    <x v="22"/>
    <x v="1"/>
    <n v="240"/>
    <n v="6"/>
    <x v="1"/>
    <s v="front wheel drive"/>
    <n v="2"/>
    <s v="N/A"/>
    <s v="Large"/>
    <s v="Coupe"/>
    <n v="24"/>
    <n v="16"/>
    <n v="155"/>
    <x v="176"/>
  </r>
  <r>
    <x v="24"/>
    <s v="Riviera"/>
    <n v="1998"/>
    <x v="26"/>
    <x v="1"/>
    <n v="240"/>
    <n v="6"/>
    <x v="1"/>
    <s v="front wheel drive"/>
    <n v="2"/>
    <s v="N/A"/>
    <s v="Large"/>
    <s v="Coupe"/>
    <n v="25"/>
    <n v="16"/>
    <n v="155"/>
    <x v="4117"/>
  </r>
  <r>
    <x v="24"/>
    <s v="Riviera"/>
    <n v="1999"/>
    <x v="11"/>
    <x v="1"/>
    <n v="240"/>
    <n v="6"/>
    <x v="1"/>
    <s v="front wheel drive"/>
    <n v="2"/>
    <s v="N/A"/>
    <s v="Large"/>
    <s v="Coupe"/>
    <n v="25"/>
    <n v="16"/>
    <n v="155"/>
    <x v="4118"/>
  </r>
  <r>
    <x v="2"/>
    <s v="Malibu Maxx"/>
    <n v="2006"/>
    <x v="24"/>
    <x v="1"/>
    <n v="240"/>
    <n v="6"/>
    <x v="1"/>
    <s v="front wheel drive"/>
    <n v="4"/>
    <s v="Hatchback,Performance"/>
    <s v="Midsize"/>
    <s v="4dr Hatchback"/>
    <n v="24"/>
    <n v="16"/>
    <n v="1385"/>
    <x v="4119"/>
  </r>
  <r>
    <x v="2"/>
    <s v="Uplander"/>
    <n v="2007"/>
    <x v="25"/>
    <x v="1"/>
    <n v="240"/>
    <n v="6"/>
    <x v="1"/>
    <s v="front wheel drive"/>
    <n v="4"/>
    <s v="Flex Fuel"/>
    <s v="Compact"/>
    <s v="Passenger Minivan"/>
    <n v="23"/>
    <n v="16"/>
    <n v="1385"/>
    <x v="4120"/>
  </r>
  <r>
    <x v="2"/>
    <s v="Uplander"/>
    <n v="2007"/>
    <x v="25"/>
    <x v="1"/>
    <n v="240"/>
    <n v="6"/>
    <x v="1"/>
    <s v="front wheel drive"/>
    <n v="4"/>
    <s v="Flex Fuel"/>
    <s v="Midsize"/>
    <s v="Cargo Minivan"/>
    <n v="23"/>
    <n v="16"/>
    <n v="1385"/>
    <x v="1274"/>
  </r>
  <r>
    <x v="2"/>
    <s v="Uplander"/>
    <n v="2007"/>
    <x v="25"/>
    <x v="1"/>
    <n v="240"/>
    <n v="6"/>
    <x v="1"/>
    <s v="front wheel drive"/>
    <n v="4"/>
    <s v="Flex Fuel"/>
    <s v="Midsize"/>
    <s v="Passenger Minivan"/>
    <n v="23"/>
    <n v="16"/>
    <n v="1385"/>
    <x v="1647"/>
  </r>
  <r>
    <x v="2"/>
    <s v="Uplander"/>
    <n v="2007"/>
    <x v="25"/>
    <x v="1"/>
    <n v="240"/>
    <n v="6"/>
    <x v="1"/>
    <s v="front wheel drive"/>
    <n v="4"/>
    <s v="Flex Fuel"/>
    <s v="Midsize"/>
    <s v="Passenger Minivan"/>
    <n v="23"/>
    <n v="16"/>
    <n v="1385"/>
    <x v="2345"/>
  </r>
  <r>
    <x v="2"/>
    <s v="Uplander"/>
    <n v="2007"/>
    <x v="25"/>
    <x v="1"/>
    <n v="240"/>
    <n v="6"/>
    <x v="1"/>
    <s v="front wheel drive"/>
    <n v="4"/>
    <s v="Flex Fuel"/>
    <s v="Midsize"/>
    <s v="Passenger Minivan"/>
    <n v="23"/>
    <n v="16"/>
    <n v="1385"/>
    <x v="2344"/>
  </r>
  <r>
    <x v="2"/>
    <s v="Uplander"/>
    <n v="2007"/>
    <x v="25"/>
    <x v="1"/>
    <n v="240"/>
    <n v="6"/>
    <x v="1"/>
    <s v="front wheel drive"/>
    <n v="4"/>
    <s v="Flex Fuel"/>
    <s v="Midsize"/>
    <s v="Passenger Minivan"/>
    <n v="23"/>
    <n v="16"/>
    <n v="1385"/>
    <x v="1216"/>
  </r>
  <r>
    <x v="2"/>
    <s v="Uplander"/>
    <n v="2008"/>
    <x v="12"/>
    <x v="1"/>
    <n v="240"/>
    <n v="6"/>
    <x v="1"/>
    <s v="front wheel drive"/>
    <n v="4"/>
    <s v="Flex Fuel"/>
    <s v="Compact"/>
    <s v="Passenger Minivan"/>
    <n v="23"/>
    <n v="16"/>
    <n v="1385"/>
    <x v="1201"/>
  </r>
  <r>
    <x v="2"/>
    <s v="Uplander"/>
    <n v="2008"/>
    <x v="12"/>
    <x v="1"/>
    <n v="240"/>
    <n v="6"/>
    <x v="1"/>
    <s v="front wheel drive"/>
    <n v="4"/>
    <s v="Flex Fuel"/>
    <s v="Midsize"/>
    <s v="Passenger Minivan"/>
    <n v="23"/>
    <n v="16"/>
    <n v="1385"/>
    <x v="4059"/>
  </r>
  <r>
    <x v="2"/>
    <s v="Uplander"/>
    <n v="2008"/>
    <x v="12"/>
    <x v="1"/>
    <n v="240"/>
    <n v="6"/>
    <x v="1"/>
    <s v="front wheel drive"/>
    <n v="4"/>
    <s v="Flex Fuel"/>
    <s v="Midsize"/>
    <s v="Cargo Minivan"/>
    <n v="23"/>
    <n v="16"/>
    <n v="1385"/>
    <x v="4121"/>
  </r>
  <r>
    <x v="2"/>
    <s v="Uplander"/>
    <n v="2008"/>
    <x v="12"/>
    <x v="1"/>
    <n v="240"/>
    <n v="6"/>
    <x v="1"/>
    <s v="front wheel drive"/>
    <n v="4"/>
    <s v="Flex Fuel"/>
    <s v="Midsize"/>
    <s v="Passenger Minivan"/>
    <n v="23"/>
    <n v="16"/>
    <n v="1385"/>
    <x v="732"/>
  </r>
  <r>
    <x v="29"/>
    <s v="LSS"/>
    <n v="1997"/>
    <x v="22"/>
    <x v="1"/>
    <n v="240"/>
    <n v="6"/>
    <x v="1"/>
    <s v="front wheel drive"/>
    <n v="4"/>
    <s v="N/A"/>
    <s v="Large"/>
    <s v="Sedan"/>
    <n v="24"/>
    <n v="16"/>
    <n v="26"/>
    <x v="4122"/>
  </r>
  <r>
    <x v="29"/>
    <s v="LSS"/>
    <n v="1998"/>
    <x v="26"/>
    <x v="1"/>
    <n v="240"/>
    <n v="6"/>
    <x v="1"/>
    <s v="front wheel drive"/>
    <n v="4"/>
    <s v="N/A"/>
    <s v="Large"/>
    <s v="Sedan"/>
    <n v="25"/>
    <n v="16"/>
    <n v="26"/>
    <x v="4123"/>
  </r>
  <r>
    <x v="29"/>
    <s v="LSS"/>
    <n v="1999"/>
    <x v="11"/>
    <x v="1"/>
    <n v="240"/>
    <n v="6"/>
    <x v="1"/>
    <s v="front wheel drive"/>
    <n v="4"/>
    <s v="N/A"/>
    <s v="Large"/>
    <s v="Sedan"/>
    <n v="25"/>
    <n v="16"/>
    <n v="26"/>
    <x v="4124"/>
  </r>
  <r>
    <x v="25"/>
    <s v="Bonneville"/>
    <n v="2003"/>
    <x v="18"/>
    <x v="2"/>
    <n v="240"/>
    <n v="6"/>
    <x v="1"/>
    <s v="front wheel drive"/>
    <n v="4"/>
    <s v="Performance"/>
    <s v="Large"/>
    <s v="Sedan"/>
    <n v="25"/>
    <n v="16"/>
    <n v="210"/>
    <x v="3675"/>
  </r>
  <r>
    <x v="26"/>
    <s v="XC90"/>
    <n v="2014"/>
    <x v="4"/>
    <x v="1"/>
    <n v="240"/>
    <n v="6"/>
    <x v="1"/>
    <s v="front wheel drive"/>
    <n v="4"/>
    <s v="Crossover,Luxury"/>
    <s v="Midsize"/>
    <s v="4dr SUV"/>
    <n v="25"/>
    <n v="16"/>
    <n v="870"/>
    <x v="1790"/>
  </r>
  <r>
    <x v="26"/>
    <s v="XC90"/>
    <n v="2014"/>
    <x v="4"/>
    <x v="1"/>
    <n v="240"/>
    <n v="6"/>
    <x v="1"/>
    <s v="front wheel drive"/>
    <n v="4"/>
    <s v="Crossover,Luxury"/>
    <s v="Midsize"/>
    <s v="4dr SUV"/>
    <n v="25"/>
    <n v="16"/>
    <n v="870"/>
    <x v="2053"/>
  </r>
  <r>
    <x v="2"/>
    <s v="Colorado"/>
    <n v="2012"/>
    <x v="5"/>
    <x v="1"/>
    <n v="242"/>
    <n v="5"/>
    <x v="1"/>
    <s v="four wheel drive"/>
    <n v="4"/>
    <s v="N/A"/>
    <s v="Compact"/>
    <s v="Crew Cab Pickup"/>
    <n v="21"/>
    <n v="16"/>
    <n v="1385"/>
    <x v="4125"/>
  </r>
  <r>
    <x v="2"/>
    <s v="Colorado"/>
    <n v="2012"/>
    <x v="5"/>
    <x v="1"/>
    <n v="242"/>
    <n v="5"/>
    <x v="1"/>
    <s v="four wheel drive"/>
    <n v="4"/>
    <s v="N/A"/>
    <s v="Compact"/>
    <s v="Crew Cab Pickup"/>
    <n v="21"/>
    <n v="16"/>
    <n v="1385"/>
    <x v="3549"/>
  </r>
  <r>
    <x v="30"/>
    <s v="Canyon"/>
    <n v="2012"/>
    <x v="5"/>
    <x v="1"/>
    <n v="242"/>
    <n v="5"/>
    <x v="1"/>
    <s v="four wheel drive"/>
    <n v="4"/>
    <s v="N/A"/>
    <s v="Compact"/>
    <s v="Crew Cab Pickup"/>
    <n v="21"/>
    <n v="16"/>
    <n v="549"/>
    <x v="1241"/>
  </r>
  <r>
    <x v="30"/>
    <s v="Canyon"/>
    <n v="2012"/>
    <x v="5"/>
    <x v="1"/>
    <n v="242"/>
    <n v="5"/>
    <x v="1"/>
    <s v="four wheel drive"/>
    <n v="4"/>
    <s v="N/A"/>
    <s v="Compact"/>
    <s v="Crew Cab Pickup"/>
    <n v="21"/>
    <n v="16"/>
    <n v="549"/>
    <x v="4126"/>
  </r>
  <r>
    <x v="30"/>
    <s v="Canyon"/>
    <n v="2012"/>
    <x v="5"/>
    <x v="1"/>
    <n v="242"/>
    <n v="5"/>
    <x v="1"/>
    <s v="four wheel drive"/>
    <n v="4"/>
    <s v="N/A"/>
    <s v="Compact"/>
    <s v="Crew Cab Pickup"/>
    <n v="21"/>
    <n v="16"/>
    <n v="549"/>
    <x v="411"/>
  </r>
  <r>
    <x v="14"/>
    <s v="Entourage"/>
    <n v="2007"/>
    <x v="25"/>
    <x v="1"/>
    <n v="242"/>
    <n v="6"/>
    <x v="1"/>
    <s v="front wheel drive"/>
    <n v="4"/>
    <s v="N/A"/>
    <s v="Midsize"/>
    <s v="Passenger Minivan"/>
    <n v="23"/>
    <n v="16"/>
    <n v="1439"/>
    <x v="441"/>
  </r>
  <r>
    <x v="14"/>
    <s v="Entourage"/>
    <n v="2007"/>
    <x v="25"/>
    <x v="1"/>
    <n v="242"/>
    <n v="6"/>
    <x v="1"/>
    <s v="front wheel drive"/>
    <n v="4"/>
    <s v="N/A"/>
    <s v="Midsize"/>
    <s v="Passenger Minivan"/>
    <n v="23"/>
    <n v="16"/>
    <n v="1439"/>
    <x v="569"/>
  </r>
  <r>
    <x v="14"/>
    <s v="Entourage"/>
    <n v="2007"/>
    <x v="25"/>
    <x v="1"/>
    <n v="242"/>
    <n v="6"/>
    <x v="1"/>
    <s v="front wheel drive"/>
    <n v="4"/>
    <s v="N/A"/>
    <s v="Midsize"/>
    <s v="Passenger Minivan"/>
    <n v="23"/>
    <n v="16"/>
    <n v="1439"/>
    <x v="1067"/>
  </r>
  <r>
    <x v="22"/>
    <s v="Intrepid"/>
    <n v="2002"/>
    <x v="27"/>
    <x v="1"/>
    <n v="244"/>
    <n v="6"/>
    <x v="1"/>
    <s v="front wheel drive"/>
    <n v="4"/>
    <s v="Performance"/>
    <s v="Large"/>
    <s v="Sedan"/>
    <n v="24"/>
    <n v="16"/>
    <n v="1851"/>
    <x v="2882"/>
  </r>
  <r>
    <x v="22"/>
    <s v="Intrepid"/>
    <n v="2004"/>
    <x v="19"/>
    <x v="1"/>
    <n v="244"/>
    <n v="6"/>
    <x v="1"/>
    <s v="front wheel drive"/>
    <n v="4"/>
    <s v="N/A"/>
    <s v="Large"/>
    <s v="Sedan"/>
    <n v="25"/>
    <n v="16"/>
    <n v="1851"/>
    <x v="3065"/>
  </r>
  <r>
    <x v="20"/>
    <s v="B9 Tribeca"/>
    <n v="2007"/>
    <x v="25"/>
    <x v="2"/>
    <n v="245"/>
    <n v="6"/>
    <x v="1"/>
    <s v="all wheel drive"/>
    <n v="4"/>
    <s v="Crossover"/>
    <s v="Midsize"/>
    <s v="4dr SUV"/>
    <n v="21"/>
    <n v="16"/>
    <n v="640"/>
    <x v="442"/>
  </r>
  <r>
    <x v="20"/>
    <s v="B9 Tribeca"/>
    <n v="2007"/>
    <x v="25"/>
    <x v="2"/>
    <n v="245"/>
    <n v="6"/>
    <x v="1"/>
    <s v="all wheel drive"/>
    <n v="4"/>
    <s v="Crossover"/>
    <s v="Midsize"/>
    <s v="4dr SUV"/>
    <n v="21"/>
    <n v="16"/>
    <n v="640"/>
    <x v="4127"/>
  </r>
  <r>
    <x v="20"/>
    <s v="B9 Tribeca"/>
    <n v="2007"/>
    <x v="25"/>
    <x v="2"/>
    <n v="245"/>
    <n v="6"/>
    <x v="1"/>
    <s v="all wheel drive"/>
    <n v="4"/>
    <s v="Crossover"/>
    <s v="Midsize"/>
    <s v="4dr SUV"/>
    <n v="21"/>
    <n v="16"/>
    <n v="640"/>
    <x v="4128"/>
  </r>
  <r>
    <x v="20"/>
    <s v="B9 Tribeca"/>
    <n v="2007"/>
    <x v="25"/>
    <x v="2"/>
    <n v="245"/>
    <n v="6"/>
    <x v="1"/>
    <s v="all wheel drive"/>
    <n v="4"/>
    <s v="Crossover"/>
    <s v="Midsize"/>
    <s v="4dr SUV"/>
    <n v="21"/>
    <n v="16"/>
    <n v="640"/>
    <x v="2371"/>
  </r>
  <r>
    <x v="20"/>
    <s v="B9 Tribeca"/>
    <n v="2007"/>
    <x v="25"/>
    <x v="2"/>
    <n v="245"/>
    <n v="6"/>
    <x v="1"/>
    <s v="all wheel drive"/>
    <n v="4"/>
    <s v="Crossover"/>
    <s v="Midsize"/>
    <s v="4dr SUV"/>
    <n v="21"/>
    <n v="16"/>
    <n v="640"/>
    <x v="203"/>
  </r>
  <r>
    <x v="20"/>
    <s v="B9 Tribeca"/>
    <n v="2007"/>
    <x v="25"/>
    <x v="2"/>
    <n v="245"/>
    <n v="6"/>
    <x v="1"/>
    <s v="all wheel drive"/>
    <n v="4"/>
    <s v="Crossover"/>
    <s v="Midsize"/>
    <s v="4dr SUV"/>
    <n v="21"/>
    <n v="16"/>
    <n v="640"/>
    <x v="3253"/>
  </r>
  <r>
    <x v="20"/>
    <s v="B9 Tribeca"/>
    <n v="2007"/>
    <x v="25"/>
    <x v="2"/>
    <n v="245"/>
    <n v="6"/>
    <x v="1"/>
    <s v="all wheel drive"/>
    <n v="4"/>
    <s v="Crossover"/>
    <s v="Midsize"/>
    <s v="4dr SUV"/>
    <n v="21"/>
    <n v="16"/>
    <n v="640"/>
    <x v="4129"/>
  </r>
  <r>
    <x v="28"/>
    <s v="300M"/>
    <n v="2002"/>
    <x v="27"/>
    <x v="2"/>
    <n v="250"/>
    <n v="6"/>
    <x v="1"/>
    <s v="front wheel drive"/>
    <n v="4"/>
    <s v="Performance"/>
    <s v="Large"/>
    <s v="Sedan"/>
    <n v="24"/>
    <n v="16"/>
    <n v="1013"/>
    <x v="2170"/>
  </r>
  <r>
    <x v="28"/>
    <s v="300M"/>
    <n v="2002"/>
    <x v="27"/>
    <x v="2"/>
    <n v="250"/>
    <n v="6"/>
    <x v="1"/>
    <s v="front wheel drive"/>
    <n v="4"/>
    <s v="Performance"/>
    <s v="Large"/>
    <s v="Sedan"/>
    <n v="24"/>
    <n v="16"/>
    <n v="1013"/>
    <x v="4130"/>
  </r>
  <r>
    <x v="28"/>
    <s v="300M"/>
    <n v="2003"/>
    <x v="18"/>
    <x v="1"/>
    <n v="250"/>
    <n v="6"/>
    <x v="1"/>
    <s v="front wheel drive"/>
    <n v="4"/>
    <s v="Performance"/>
    <s v="Large"/>
    <s v="Sedan"/>
    <n v="25"/>
    <n v="16"/>
    <n v="1013"/>
    <x v="1118"/>
  </r>
  <r>
    <x v="28"/>
    <s v="300M"/>
    <n v="2004"/>
    <x v="19"/>
    <x v="1"/>
    <n v="250"/>
    <n v="6"/>
    <x v="1"/>
    <s v="front wheel drive"/>
    <n v="4"/>
    <s v="Performance"/>
    <s v="Large"/>
    <s v="Sedan"/>
    <n v="25"/>
    <n v="16"/>
    <n v="1013"/>
    <x v="2246"/>
  </r>
  <r>
    <x v="28"/>
    <s v="Concorde"/>
    <n v="2002"/>
    <x v="27"/>
    <x v="1"/>
    <n v="250"/>
    <n v="6"/>
    <x v="1"/>
    <s v="four wheel drive"/>
    <n v="4"/>
    <s v="Performance"/>
    <s v="Large"/>
    <s v="Sedan"/>
    <n v="24"/>
    <n v="16"/>
    <n v="1013"/>
    <x v="4131"/>
  </r>
  <r>
    <x v="14"/>
    <s v="Entourage"/>
    <n v="2008"/>
    <x v="12"/>
    <x v="1"/>
    <n v="250"/>
    <n v="6"/>
    <x v="1"/>
    <s v="front wheel drive"/>
    <n v="4"/>
    <s v="N/A"/>
    <s v="Midsize"/>
    <s v="Passenger Minivan"/>
    <n v="23"/>
    <n v="16"/>
    <n v="1439"/>
    <x v="623"/>
  </r>
  <r>
    <x v="14"/>
    <s v="Entourage"/>
    <n v="2008"/>
    <x v="12"/>
    <x v="1"/>
    <n v="250"/>
    <n v="6"/>
    <x v="1"/>
    <s v="front wheel drive"/>
    <n v="4"/>
    <s v="N/A"/>
    <s v="Midsize"/>
    <s v="Passenger Minivan"/>
    <n v="23"/>
    <n v="16"/>
    <n v="1439"/>
    <x v="998"/>
  </r>
  <r>
    <x v="29"/>
    <s v="Aurora"/>
    <n v="2002"/>
    <x v="27"/>
    <x v="2"/>
    <n v="250"/>
    <n v="8"/>
    <x v="1"/>
    <s v="front wheel drive"/>
    <n v="4"/>
    <s v="Performance"/>
    <s v="Large"/>
    <s v="Sedan"/>
    <n v="24"/>
    <n v="16"/>
    <n v="26"/>
    <x v="1817"/>
  </r>
  <r>
    <x v="20"/>
    <s v="B9 Tribeca"/>
    <n v="2006"/>
    <x v="24"/>
    <x v="2"/>
    <n v="250"/>
    <n v="6"/>
    <x v="1"/>
    <s v="all wheel drive"/>
    <n v="4"/>
    <s v="Crossover"/>
    <s v="Midsize"/>
    <s v="4dr SUV"/>
    <n v="21"/>
    <n v="16"/>
    <n v="640"/>
    <x v="876"/>
  </r>
  <r>
    <x v="20"/>
    <s v="B9 Tribeca"/>
    <n v="2006"/>
    <x v="24"/>
    <x v="2"/>
    <n v="250"/>
    <n v="6"/>
    <x v="1"/>
    <s v="all wheel drive"/>
    <n v="4"/>
    <s v="Crossover"/>
    <s v="Midsize"/>
    <s v="4dr SUV"/>
    <n v="21"/>
    <n v="16"/>
    <n v="640"/>
    <x v="2337"/>
  </r>
  <r>
    <x v="20"/>
    <s v="B9 Tribeca"/>
    <n v="2006"/>
    <x v="24"/>
    <x v="2"/>
    <n v="250"/>
    <n v="6"/>
    <x v="1"/>
    <s v="all wheel drive"/>
    <n v="4"/>
    <s v="Crossover"/>
    <s v="Midsize"/>
    <s v="4dr SUV"/>
    <n v="21"/>
    <n v="16"/>
    <n v="640"/>
    <x v="3274"/>
  </r>
  <r>
    <x v="20"/>
    <s v="B9 Tribeca"/>
    <n v="2006"/>
    <x v="24"/>
    <x v="2"/>
    <n v="250"/>
    <n v="6"/>
    <x v="1"/>
    <s v="all wheel drive"/>
    <n v="4"/>
    <s v="Crossover"/>
    <s v="Midsize"/>
    <s v="4dr SUV"/>
    <n v="21"/>
    <n v="16"/>
    <n v="640"/>
    <x v="1558"/>
  </r>
  <r>
    <x v="20"/>
    <s v="B9 Tribeca"/>
    <n v="2006"/>
    <x v="24"/>
    <x v="2"/>
    <n v="250"/>
    <n v="6"/>
    <x v="1"/>
    <s v="all wheel drive"/>
    <n v="4"/>
    <s v="Crossover"/>
    <s v="Midsize"/>
    <s v="4dr SUV"/>
    <n v="21"/>
    <n v="16"/>
    <n v="640"/>
    <x v="2358"/>
  </r>
  <r>
    <x v="20"/>
    <s v="B9 Tribeca"/>
    <n v="2006"/>
    <x v="24"/>
    <x v="2"/>
    <n v="250"/>
    <n v="6"/>
    <x v="1"/>
    <s v="all wheel drive"/>
    <n v="4"/>
    <s v="Crossover"/>
    <s v="Midsize"/>
    <s v="4dr SUV"/>
    <n v="21"/>
    <n v="16"/>
    <n v="640"/>
    <x v="2976"/>
  </r>
  <r>
    <x v="20"/>
    <s v="B9 Tribeca"/>
    <n v="2006"/>
    <x v="24"/>
    <x v="2"/>
    <n v="250"/>
    <n v="6"/>
    <x v="1"/>
    <s v="all wheel drive"/>
    <n v="4"/>
    <s v="Crossover"/>
    <s v="Midsize"/>
    <s v="4dr SUV"/>
    <n v="21"/>
    <n v="16"/>
    <n v="640"/>
    <x v="4132"/>
  </r>
  <r>
    <x v="20"/>
    <s v="B9 Tribeca"/>
    <n v="2006"/>
    <x v="24"/>
    <x v="2"/>
    <n v="250"/>
    <n v="6"/>
    <x v="1"/>
    <s v="all wheel drive"/>
    <n v="4"/>
    <s v="Crossover"/>
    <s v="Midsize"/>
    <s v="4dr SUV"/>
    <n v="21"/>
    <n v="16"/>
    <n v="640"/>
    <x v="4133"/>
  </r>
  <r>
    <x v="20"/>
    <s v="B9 Tribeca"/>
    <n v="2006"/>
    <x v="24"/>
    <x v="2"/>
    <n v="250"/>
    <n v="6"/>
    <x v="1"/>
    <s v="all wheel drive"/>
    <n v="4"/>
    <s v="Crossover"/>
    <s v="Midsize"/>
    <s v="4dr SUV"/>
    <n v="21"/>
    <n v="16"/>
    <n v="640"/>
    <x v="4134"/>
  </r>
  <r>
    <x v="15"/>
    <s v="NSX"/>
    <n v="2004"/>
    <x v="19"/>
    <x v="1"/>
    <n v="252"/>
    <n v="6"/>
    <x v="1"/>
    <s v="rear wheel drive"/>
    <n v="2"/>
    <s v="Exotic,Luxury,High-Performance"/>
    <s v="Compact"/>
    <s v="Coupe"/>
    <n v="22"/>
    <n v="16"/>
    <n v="204"/>
    <x v="3933"/>
  </r>
  <r>
    <x v="15"/>
    <s v="NSX"/>
    <n v="2005"/>
    <x v="20"/>
    <x v="1"/>
    <n v="252"/>
    <n v="6"/>
    <x v="1"/>
    <s v="rear wheel drive"/>
    <n v="2"/>
    <s v="Exotic,Luxury,High-Performance"/>
    <s v="Compact"/>
    <s v="Coupe"/>
    <n v="22"/>
    <n v="16"/>
    <n v="204"/>
    <x v="3933"/>
  </r>
  <r>
    <x v="18"/>
    <s v="XL7"/>
    <n v="2007"/>
    <x v="25"/>
    <x v="1"/>
    <n v="252"/>
    <n v="6"/>
    <x v="1"/>
    <s v="front wheel drive"/>
    <n v="4"/>
    <s v="Crossover"/>
    <s v="Midsize"/>
    <s v="4dr SUV"/>
    <n v="22"/>
    <n v="16"/>
    <n v="481"/>
    <x v="4135"/>
  </r>
  <r>
    <x v="18"/>
    <s v="XL7"/>
    <n v="2007"/>
    <x v="25"/>
    <x v="1"/>
    <n v="252"/>
    <n v="6"/>
    <x v="1"/>
    <s v="all wheel drive"/>
    <n v="4"/>
    <s v="Crossover"/>
    <s v="Midsize"/>
    <s v="4dr SUV"/>
    <n v="21"/>
    <n v="16"/>
    <n v="481"/>
    <x v="4136"/>
  </r>
  <r>
    <x v="18"/>
    <s v="XL7"/>
    <n v="2007"/>
    <x v="25"/>
    <x v="1"/>
    <n v="252"/>
    <n v="6"/>
    <x v="1"/>
    <s v="front wheel drive"/>
    <n v="4"/>
    <s v="Crossover"/>
    <s v="Midsize"/>
    <s v="4dr SUV"/>
    <n v="22"/>
    <n v="16"/>
    <n v="481"/>
    <x v="4137"/>
  </r>
  <r>
    <x v="18"/>
    <s v="XL7"/>
    <n v="2007"/>
    <x v="25"/>
    <x v="1"/>
    <n v="252"/>
    <n v="6"/>
    <x v="1"/>
    <s v="all wheel drive"/>
    <n v="4"/>
    <s v="Crossover"/>
    <s v="Midsize"/>
    <s v="4dr SUV"/>
    <n v="21"/>
    <n v="16"/>
    <n v="481"/>
    <x v="4138"/>
  </r>
  <r>
    <x v="18"/>
    <s v="XL7"/>
    <n v="2007"/>
    <x v="25"/>
    <x v="1"/>
    <n v="252"/>
    <n v="6"/>
    <x v="1"/>
    <s v="front wheel drive"/>
    <n v="4"/>
    <s v="Crossover"/>
    <s v="Midsize"/>
    <s v="4dr SUV"/>
    <n v="22"/>
    <n v="16"/>
    <n v="481"/>
    <x v="1478"/>
  </r>
  <r>
    <x v="18"/>
    <s v="XL7"/>
    <n v="2007"/>
    <x v="25"/>
    <x v="1"/>
    <n v="252"/>
    <n v="6"/>
    <x v="1"/>
    <s v="all wheel drive"/>
    <n v="4"/>
    <s v="Crossover"/>
    <s v="Midsize"/>
    <s v="4dr SUV"/>
    <n v="21"/>
    <n v="16"/>
    <n v="481"/>
    <x v="4135"/>
  </r>
  <r>
    <x v="18"/>
    <s v="XL7"/>
    <n v="2007"/>
    <x v="25"/>
    <x v="1"/>
    <n v="252"/>
    <n v="6"/>
    <x v="1"/>
    <s v="all wheel drive"/>
    <n v="4"/>
    <s v="Crossover"/>
    <s v="Midsize"/>
    <s v="4dr SUV"/>
    <n v="21"/>
    <n v="16"/>
    <n v="481"/>
    <x v="4139"/>
  </r>
  <r>
    <x v="18"/>
    <s v="XL7"/>
    <n v="2007"/>
    <x v="25"/>
    <x v="1"/>
    <n v="252"/>
    <n v="6"/>
    <x v="1"/>
    <s v="all wheel drive"/>
    <n v="4"/>
    <s v="Crossover"/>
    <s v="Midsize"/>
    <s v="4dr SUV"/>
    <n v="21"/>
    <n v="16"/>
    <n v="481"/>
    <x v="4140"/>
  </r>
  <r>
    <x v="18"/>
    <s v="XL7"/>
    <n v="2007"/>
    <x v="25"/>
    <x v="1"/>
    <n v="252"/>
    <n v="6"/>
    <x v="1"/>
    <s v="all wheel drive"/>
    <n v="4"/>
    <s v="Crossover"/>
    <s v="Midsize"/>
    <s v="4dr SUV"/>
    <n v="21"/>
    <n v="16"/>
    <n v="481"/>
    <x v="1704"/>
  </r>
  <r>
    <x v="18"/>
    <s v="XL7"/>
    <n v="2007"/>
    <x v="25"/>
    <x v="1"/>
    <n v="252"/>
    <n v="6"/>
    <x v="1"/>
    <s v="front wheel drive"/>
    <n v="4"/>
    <s v="Crossover"/>
    <s v="Midsize"/>
    <s v="4dr SUV"/>
    <n v="22"/>
    <n v="16"/>
    <n v="481"/>
    <x v="4141"/>
  </r>
  <r>
    <x v="18"/>
    <s v="XL7"/>
    <n v="2007"/>
    <x v="25"/>
    <x v="1"/>
    <n v="252"/>
    <n v="6"/>
    <x v="1"/>
    <s v="all wheel drive"/>
    <n v="4"/>
    <s v="Crossover"/>
    <s v="Midsize"/>
    <s v="4dr SUV"/>
    <n v="21"/>
    <n v="16"/>
    <n v="481"/>
    <x v="1478"/>
  </r>
  <r>
    <x v="18"/>
    <s v="XL7"/>
    <n v="2007"/>
    <x v="25"/>
    <x v="1"/>
    <n v="252"/>
    <n v="6"/>
    <x v="1"/>
    <s v="all wheel drive"/>
    <n v="4"/>
    <s v="Crossover"/>
    <s v="Midsize"/>
    <s v="4dr SUV"/>
    <n v="21"/>
    <n v="16"/>
    <n v="481"/>
    <x v="1483"/>
  </r>
  <r>
    <x v="18"/>
    <s v="XL7"/>
    <n v="2007"/>
    <x v="25"/>
    <x v="1"/>
    <n v="252"/>
    <n v="6"/>
    <x v="1"/>
    <s v="front wheel drive"/>
    <n v="4"/>
    <s v="Crossover"/>
    <s v="Midsize"/>
    <s v="4dr SUV"/>
    <n v="22"/>
    <n v="16"/>
    <n v="481"/>
    <x v="4142"/>
  </r>
  <r>
    <x v="18"/>
    <s v="XL7"/>
    <n v="2007"/>
    <x v="25"/>
    <x v="1"/>
    <n v="252"/>
    <n v="6"/>
    <x v="1"/>
    <s v="all wheel drive"/>
    <n v="4"/>
    <s v="Crossover"/>
    <s v="Midsize"/>
    <s v="4dr SUV"/>
    <n v="21"/>
    <n v="16"/>
    <n v="481"/>
    <x v="4143"/>
  </r>
  <r>
    <x v="18"/>
    <s v="XL7"/>
    <n v="2007"/>
    <x v="25"/>
    <x v="1"/>
    <n v="252"/>
    <n v="6"/>
    <x v="1"/>
    <s v="front wheel drive"/>
    <n v="4"/>
    <s v="Crossover"/>
    <s v="Midsize"/>
    <s v="4dr SUV"/>
    <n v="22"/>
    <n v="16"/>
    <n v="481"/>
    <x v="4144"/>
  </r>
  <r>
    <x v="18"/>
    <s v="XL7"/>
    <n v="2007"/>
    <x v="25"/>
    <x v="1"/>
    <n v="252"/>
    <n v="6"/>
    <x v="1"/>
    <s v="front wheel drive"/>
    <n v="4"/>
    <s v="Crossover"/>
    <s v="Midsize"/>
    <s v="4dr SUV"/>
    <n v="22"/>
    <n v="16"/>
    <n v="481"/>
    <x v="4145"/>
  </r>
  <r>
    <x v="18"/>
    <s v="XL7"/>
    <n v="2007"/>
    <x v="25"/>
    <x v="1"/>
    <n v="252"/>
    <n v="6"/>
    <x v="1"/>
    <s v="front wheel drive"/>
    <n v="4"/>
    <s v="Crossover"/>
    <s v="Midsize"/>
    <s v="4dr SUV"/>
    <n v="22"/>
    <n v="16"/>
    <n v="481"/>
    <x v="4146"/>
  </r>
  <r>
    <x v="18"/>
    <s v="XL7"/>
    <n v="2007"/>
    <x v="25"/>
    <x v="1"/>
    <n v="252"/>
    <n v="6"/>
    <x v="1"/>
    <s v="front wheel drive"/>
    <n v="4"/>
    <s v="Crossover"/>
    <s v="Midsize"/>
    <s v="4dr SUV"/>
    <n v="22"/>
    <n v="16"/>
    <n v="481"/>
    <x v="4147"/>
  </r>
  <r>
    <x v="18"/>
    <s v="XL7"/>
    <n v="2008"/>
    <x v="12"/>
    <x v="1"/>
    <n v="252"/>
    <n v="6"/>
    <x v="1"/>
    <s v="front wheel drive"/>
    <n v="4"/>
    <s v="Crossover"/>
    <s v="Midsize"/>
    <s v="4dr SUV"/>
    <n v="22"/>
    <n v="16"/>
    <n v="481"/>
    <x v="4148"/>
  </r>
  <r>
    <x v="18"/>
    <s v="XL7"/>
    <n v="2008"/>
    <x v="12"/>
    <x v="1"/>
    <n v="252"/>
    <n v="6"/>
    <x v="1"/>
    <s v="front wheel drive"/>
    <n v="4"/>
    <s v="Crossover"/>
    <s v="Midsize"/>
    <s v="4dr SUV"/>
    <n v="22"/>
    <n v="16"/>
    <n v="481"/>
    <x v="4149"/>
  </r>
  <r>
    <x v="18"/>
    <s v="XL7"/>
    <n v="2008"/>
    <x v="12"/>
    <x v="1"/>
    <n v="252"/>
    <n v="6"/>
    <x v="1"/>
    <s v="front wheel drive"/>
    <n v="4"/>
    <s v="Crossover"/>
    <s v="Midsize"/>
    <s v="4dr SUV"/>
    <n v="22"/>
    <n v="16"/>
    <n v="481"/>
    <x v="4150"/>
  </r>
  <r>
    <x v="18"/>
    <s v="XL7"/>
    <n v="2008"/>
    <x v="12"/>
    <x v="1"/>
    <n v="252"/>
    <n v="6"/>
    <x v="1"/>
    <s v="front wheel drive"/>
    <n v="4"/>
    <s v="Crossover"/>
    <s v="Midsize"/>
    <s v="4dr SUV"/>
    <n v="22"/>
    <n v="16"/>
    <n v="481"/>
    <x v="2286"/>
  </r>
  <r>
    <x v="18"/>
    <s v="XL7"/>
    <n v="2008"/>
    <x v="12"/>
    <x v="1"/>
    <n v="252"/>
    <n v="6"/>
    <x v="1"/>
    <s v="front wheel drive"/>
    <n v="4"/>
    <s v="Crossover"/>
    <s v="Midsize"/>
    <s v="4dr SUV"/>
    <n v="22"/>
    <n v="16"/>
    <n v="481"/>
    <x v="1966"/>
  </r>
  <r>
    <x v="18"/>
    <s v="XL7"/>
    <n v="2008"/>
    <x v="12"/>
    <x v="1"/>
    <n v="252"/>
    <n v="6"/>
    <x v="1"/>
    <s v="front wheel drive"/>
    <n v="4"/>
    <s v="Crossover"/>
    <s v="Midsize"/>
    <s v="4dr SUV"/>
    <n v="22"/>
    <n v="16"/>
    <n v="481"/>
    <x v="4151"/>
  </r>
  <r>
    <x v="18"/>
    <s v="XL7"/>
    <n v="2009"/>
    <x v="10"/>
    <x v="1"/>
    <n v="252"/>
    <n v="6"/>
    <x v="1"/>
    <s v="all wheel drive"/>
    <n v="4"/>
    <s v="Crossover"/>
    <s v="Midsize"/>
    <s v="4dr SUV"/>
    <n v="23"/>
    <n v="16"/>
    <n v="481"/>
    <x v="4152"/>
  </r>
  <r>
    <x v="18"/>
    <s v="XL7"/>
    <n v="2009"/>
    <x v="10"/>
    <x v="1"/>
    <n v="252"/>
    <n v="6"/>
    <x v="1"/>
    <s v="all wheel drive"/>
    <n v="4"/>
    <s v="Crossover"/>
    <s v="Midsize"/>
    <s v="4dr SUV"/>
    <n v="23"/>
    <n v="16"/>
    <n v="481"/>
    <x v="4153"/>
  </r>
  <r>
    <x v="18"/>
    <s v="XL7"/>
    <n v="2009"/>
    <x v="10"/>
    <x v="1"/>
    <n v="252"/>
    <n v="6"/>
    <x v="1"/>
    <s v="all wheel drive"/>
    <n v="4"/>
    <s v="Crossover"/>
    <s v="Midsize"/>
    <s v="4dr SUV"/>
    <n v="23"/>
    <n v="16"/>
    <n v="481"/>
    <x v="1013"/>
  </r>
  <r>
    <x v="18"/>
    <s v="XL7"/>
    <n v="2009"/>
    <x v="10"/>
    <x v="1"/>
    <n v="252"/>
    <n v="6"/>
    <x v="1"/>
    <s v="all wheel drive"/>
    <n v="4"/>
    <s v="Crossover"/>
    <s v="Midsize"/>
    <s v="4dr SUV"/>
    <n v="23"/>
    <n v="16"/>
    <n v="481"/>
    <x v="4154"/>
  </r>
  <r>
    <x v="28"/>
    <s v="LHS"/>
    <n v="1999"/>
    <x v="11"/>
    <x v="1"/>
    <n v="253"/>
    <n v="6"/>
    <x v="1"/>
    <s v="front wheel drive"/>
    <n v="4"/>
    <s v="Performance"/>
    <s v="Large"/>
    <s v="Sedan"/>
    <n v="24"/>
    <n v="16"/>
    <n v="1013"/>
    <x v="176"/>
  </r>
  <r>
    <x v="28"/>
    <s v="LHS"/>
    <n v="2000"/>
    <x v="13"/>
    <x v="1"/>
    <n v="253"/>
    <n v="6"/>
    <x v="1"/>
    <s v="front wheel drive"/>
    <n v="4"/>
    <s v="Performance"/>
    <s v="Large"/>
    <s v="Sedan"/>
    <n v="24"/>
    <n v="16"/>
    <n v="1013"/>
    <x v="4155"/>
  </r>
  <r>
    <x v="28"/>
    <s v="LHS"/>
    <n v="2001"/>
    <x v="15"/>
    <x v="2"/>
    <n v="253"/>
    <n v="6"/>
    <x v="1"/>
    <s v="front wheel drive"/>
    <n v="4"/>
    <s v="Performance"/>
    <s v="Large"/>
    <s v="Sedan"/>
    <n v="24"/>
    <n v="16"/>
    <n v="1013"/>
    <x v="4156"/>
  </r>
  <r>
    <x v="28"/>
    <s v="Prowler"/>
    <n v="2002"/>
    <x v="27"/>
    <x v="2"/>
    <n v="253"/>
    <n v="6"/>
    <x v="1"/>
    <s v="rear wheel drive"/>
    <n v="2"/>
    <s v="High-Performance"/>
    <s v="Compact"/>
    <s v="Convertible"/>
    <n v="21"/>
    <n v="16"/>
    <n v="1013"/>
    <x v="4157"/>
  </r>
  <r>
    <x v="28"/>
    <s v="300M"/>
    <n v="2003"/>
    <x v="18"/>
    <x v="2"/>
    <n v="255"/>
    <n v="6"/>
    <x v="1"/>
    <s v="front wheel drive"/>
    <n v="4"/>
    <s v="Performance"/>
    <s v="Large"/>
    <s v="Sedan"/>
    <n v="25"/>
    <n v="16"/>
    <n v="1013"/>
    <x v="4158"/>
  </r>
  <r>
    <x v="28"/>
    <s v="300M"/>
    <n v="2004"/>
    <x v="19"/>
    <x v="2"/>
    <n v="255"/>
    <n v="6"/>
    <x v="1"/>
    <s v="front wheel drive"/>
    <n v="4"/>
    <s v="Performance"/>
    <s v="Large"/>
    <s v="Sedan"/>
    <n v="25"/>
    <n v="16"/>
    <n v="1013"/>
    <x v="4159"/>
  </r>
  <r>
    <x v="20"/>
    <s v="Tribeca"/>
    <n v="2012"/>
    <x v="5"/>
    <x v="1"/>
    <n v="256"/>
    <n v="6"/>
    <x v="1"/>
    <s v="all wheel drive"/>
    <n v="4"/>
    <s v="Crossover"/>
    <s v="Midsize"/>
    <s v="4dr SUV"/>
    <n v="21"/>
    <n v="16"/>
    <n v="640"/>
    <x v="2976"/>
  </r>
  <r>
    <x v="20"/>
    <s v="Tribeca"/>
    <n v="2012"/>
    <x v="5"/>
    <x v="1"/>
    <n v="256"/>
    <n v="6"/>
    <x v="1"/>
    <s v="all wheel drive"/>
    <n v="4"/>
    <s v="Crossover"/>
    <s v="Midsize"/>
    <s v="4dr SUV"/>
    <n v="21"/>
    <n v="16"/>
    <n v="640"/>
    <x v="2030"/>
  </r>
  <r>
    <x v="20"/>
    <s v="Tribeca"/>
    <n v="2012"/>
    <x v="5"/>
    <x v="1"/>
    <n v="256"/>
    <n v="6"/>
    <x v="1"/>
    <s v="all wheel drive"/>
    <n v="4"/>
    <s v="Crossover"/>
    <s v="Midsize"/>
    <s v="4dr SUV"/>
    <n v="21"/>
    <n v="16"/>
    <n v="640"/>
    <x v="1518"/>
  </r>
  <r>
    <x v="20"/>
    <s v="Tribeca"/>
    <n v="2013"/>
    <x v="3"/>
    <x v="1"/>
    <n v="256"/>
    <n v="6"/>
    <x v="1"/>
    <s v="all wheel drive"/>
    <n v="4"/>
    <s v="Crossover"/>
    <s v="Midsize"/>
    <s v="4dr SUV"/>
    <n v="21"/>
    <n v="16"/>
    <n v="640"/>
    <x v="1518"/>
  </r>
  <r>
    <x v="20"/>
    <s v="Tribeca"/>
    <n v="2014"/>
    <x v="4"/>
    <x v="1"/>
    <n v="256"/>
    <n v="6"/>
    <x v="1"/>
    <s v="all wheel drive"/>
    <n v="4"/>
    <s v="Crossover"/>
    <s v="Midsize"/>
    <s v="4dr SUV"/>
    <n v="21"/>
    <n v="16"/>
    <n v="640"/>
    <x v="1324"/>
  </r>
  <r>
    <x v="22"/>
    <s v="Nitro"/>
    <n v="2010"/>
    <x v="9"/>
    <x v="1"/>
    <n v="260"/>
    <n v="6"/>
    <x v="1"/>
    <s v="rear wheel drive"/>
    <n v="4"/>
    <s v="Crossover,Performance"/>
    <s v="Midsize"/>
    <s v="4dr SUV"/>
    <n v="21"/>
    <n v="16"/>
    <n v="1851"/>
    <x v="1685"/>
  </r>
  <r>
    <x v="22"/>
    <s v="Nitro"/>
    <n v="2010"/>
    <x v="9"/>
    <x v="1"/>
    <n v="260"/>
    <n v="6"/>
    <x v="1"/>
    <s v="rear wheel drive"/>
    <n v="4"/>
    <s v="Crossover,Performance"/>
    <s v="Midsize"/>
    <s v="4dr SUV"/>
    <n v="21"/>
    <n v="16"/>
    <n v="1851"/>
    <x v="1722"/>
  </r>
  <r>
    <x v="22"/>
    <s v="Nitro"/>
    <n v="2010"/>
    <x v="9"/>
    <x v="1"/>
    <n v="260"/>
    <n v="6"/>
    <x v="1"/>
    <s v="four wheel drive"/>
    <n v="4"/>
    <s v="Crossover,Performance"/>
    <s v="Midsize"/>
    <s v="4dr SUV"/>
    <n v="20"/>
    <n v="16"/>
    <n v="1851"/>
    <x v="4160"/>
  </r>
  <r>
    <x v="22"/>
    <s v="Nitro"/>
    <n v="2010"/>
    <x v="9"/>
    <x v="1"/>
    <n v="260"/>
    <n v="6"/>
    <x v="1"/>
    <s v="four wheel drive"/>
    <n v="4"/>
    <s v="Crossover,Performance"/>
    <s v="Midsize"/>
    <s v="4dr SUV"/>
    <n v="20"/>
    <n v="16"/>
    <n v="1851"/>
    <x v="1027"/>
  </r>
  <r>
    <x v="22"/>
    <s v="Nitro"/>
    <n v="2011"/>
    <x v="6"/>
    <x v="1"/>
    <n v="260"/>
    <n v="6"/>
    <x v="1"/>
    <s v="four wheel drive"/>
    <n v="4"/>
    <s v="Crossover,Performance"/>
    <s v="Midsize"/>
    <s v="4dr SUV"/>
    <n v="21"/>
    <n v="16"/>
    <n v="1851"/>
    <x v="20"/>
  </r>
  <r>
    <x v="22"/>
    <s v="Nitro"/>
    <n v="2011"/>
    <x v="6"/>
    <x v="1"/>
    <n v="260"/>
    <n v="6"/>
    <x v="1"/>
    <s v="rear wheel drive"/>
    <n v="4"/>
    <s v="Crossover,Performance"/>
    <s v="Midsize"/>
    <s v="4dr SUV"/>
    <n v="21"/>
    <n v="16"/>
    <n v="1851"/>
    <x v="4079"/>
  </r>
  <r>
    <x v="22"/>
    <s v="Nitro"/>
    <n v="2011"/>
    <x v="6"/>
    <x v="1"/>
    <n v="260"/>
    <n v="6"/>
    <x v="1"/>
    <s v="four wheel drive"/>
    <n v="4"/>
    <s v="Crossover,Performance"/>
    <s v="Midsize"/>
    <s v="4dr SUV"/>
    <n v="21"/>
    <n v="16"/>
    <n v="1851"/>
    <x v="161"/>
  </r>
  <r>
    <x v="22"/>
    <s v="Nitro"/>
    <n v="2011"/>
    <x v="6"/>
    <x v="1"/>
    <n v="260"/>
    <n v="6"/>
    <x v="1"/>
    <s v="rear wheel drive"/>
    <n v="4"/>
    <s v="Crossover,Performance"/>
    <s v="Midsize"/>
    <s v="4dr SUV"/>
    <n v="21"/>
    <n v="16"/>
    <n v="1851"/>
    <x v="3681"/>
  </r>
  <r>
    <x v="8"/>
    <s v="Taurus X"/>
    <n v="2008"/>
    <x v="12"/>
    <x v="1"/>
    <n v="260"/>
    <n v="6"/>
    <x v="1"/>
    <s v="front wheel drive"/>
    <n v="4"/>
    <s v="Crossover"/>
    <s v="Large"/>
    <s v="Wagon"/>
    <n v="24"/>
    <n v="16"/>
    <n v="5657"/>
    <x v="2824"/>
  </r>
  <r>
    <x v="8"/>
    <s v="Taurus X"/>
    <n v="2008"/>
    <x v="12"/>
    <x v="1"/>
    <n v="260"/>
    <n v="6"/>
    <x v="1"/>
    <s v="front wheel drive"/>
    <n v="4"/>
    <s v="Crossover"/>
    <s v="Large"/>
    <s v="Wagon"/>
    <n v="24"/>
    <n v="16"/>
    <n v="5657"/>
    <x v="1010"/>
  </r>
  <r>
    <x v="8"/>
    <s v="Taurus X"/>
    <n v="2008"/>
    <x v="12"/>
    <x v="1"/>
    <n v="260"/>
    <n v="6"/>
    <x v="1"/>
    <s v="front wheel drive"/>
    <n v="4"/>
    <s v="Crossover"/>
    <s v="Large"/>
    <s v="Wagon"/>
    <n v="24"/>
    <n v="16"/>
    <n v="5657"/>
    <x v="4161"/>
  </r>
  <r>
    <x v="14"/>
    <s v="Veracruz"/>
    <n v="2010"/>
    <x v="9"/>
    <x v="1"/>
    <n v="260"/>
    <n v="6"/>
    <x v="1"/>
    <s v="all wheel drive"/>
    <n v="4"/>
    <s v="Crossover"/>
    <s v="Midsize"/>
    <s v="4dr SUV"/>
    <n v="22"/>
    <n v="16"/>
    <n v="1439"/>
    <x v="2976"/>
  </r>
  <r>
    <x v="14"/>
    <s v="Veracruz"/>
    <n v="2010"/>
    <x v="9"/>
    <x v="1"/>
    <n v="260"/>
    <n v="6"/>
    <x v="1"/>
    <s v="all wheel drive"/>
    <n v="4"/>
    <s v="Crossover"/>
    <s v="Midsize"/>
    <s v="4dr SUV"/>
    <n v="22"/>
    <n v="16"/>
    <n v="1439"/>
    <x v="1108"/>
  </r>
  <r>
    <x v="14"/>
    <s v="Veracruz"/>
    <n v="2011"/>
    <x v="6"/>
    <x v="1"/>
    <n v="260"/>
    <n v="6"/>
    <x v="1"/>
    <s v="all wheel drive"/>
    <n v="4"/>
    <s v="Crossover"/>
    <s v="Midsize"/>
    <s v="4dr SUV"/>
    <n v="21"/>
    <n v="16"/>
    <n v="1439"/>
    <x v="4162"/>
  </r>
  <r>
    <x v="14"/>
    <s v="Veracruz"/>
    <n v="2011"/>
    <x v="6"/>
    <x v="1"/>
    <n v="260"/>
    <n v="6"/>
    <x v="1"/>
    <s v="all wheel drive"/>
    <n v="4"/>
    <s v="Crossover"/>
    <s v="Midsize"/>
    <s v="4dr SUV"/>
    <n v="21"/>
    <n v="16"/>
    <n v="1439"/>
    <x v="120"/>
  </r>
  <r>
    <x v="14"/>
    <s v="Veracruz"/>
    <n v="2012"/>
    <x v="5"/>
    <x v="1"/>
    <n v="260"/>
    <n v="6"/>
    <x v="1"/>
    <s v="all wheel drive"/>
    <n v="4"/>
    <s v="Crossover"/>
    <s v="Midsize"/>
    <s v="4dr SUV"/>
    <n v="21"/>
    <n v="16"/>
    <n v="1439"/>
    <x v="120"/>
  </r>
  <r>
    <x v="14"/>
    <s v="Veracruz"/>
    <n v="2012"/>
    <x v="5"/>
    <x v="1"/>
    <n v="260"/>
    <n v="6"/>
    <x v="1"/>
    <s v="all wheel drive"/>
    <n v="4"/>
    <s v="Crossover"/>
    <s v="Midsize"/>
    <s v="4dr SUV"/>
    <n v="21"/>
    <n v="16"/>
    <n v="1439"/>
    <x v="4163"/>
  </r>
  <r>
    <x v="11"/>
    <s v="FJ Cruiser"/>
    <n v="2013"/>
    <x v="3"/>
    <x v="1"/>
    <n v="260"/>
    <n v="6"/>
    <x v="1"/>
    <s v="rear wheel drive"/>
    <n v="4"/>
    <s v="N/A"/>
    <s v="Midsize"/>
    <s v="4dr SUV"/>
    <n v="20"/>
    <n v="16"/>
    <n v="2031"/>
    <x v="1010"/>
  </r>
  <r>
    <x v="11"/>
    <s v="FJ Cruiser"/>
    <n v="2014"/>
    <x v="4"/>
    <x v="1"/>
    <n v="260"/>
    <n v="6"/>
    <x v="1"/>
    <s v="rear wheel drive"/>
    <n v="4"/>
    <s v="N/A"/>
    <s v="Midsize"/>
    <s v="4dr SUV"/>
    <n v="20"/>
    <n v="16"/>
    <n v="2031"/>
    <x v="4164"/>
  </r>
  <r>
    <x v="4"/>
    <s v="Frontier"/>
    <n v="2015"/>
    <x v="0"/>
    <x v="1"/>
    <n v="261"/>
    <n v="6"/>
    <x v="1"/>
    <s v="rear wheel drive"/>
    <n v="4"/>
    <s v="N/A"/>
    <s v="Compact"/>
    <s v="Crew Cab Pickup"/>
    <n v="22"/>
    <n v="16"/>
    <n v="2009"/>
    <x v="7"/>
  </r>
  <r>
    <x v="4"/>
    <s v="Frontier"/>
    <n v="2015"/>
    <x v="0"/>
    <x v="1"/>
    <n v="261"/>
    <n v="6"/>
    <x v="3"/>
    <s v="four wheel drive"/>
    <n v="4"/>
    <s v="N/A"/>
    <s v="Compact"/>
    <s v="Crew Cab Pickup"/>
    <n v="21"/>
    <n v="16"/>
    <n v="2009"/>
    <x v="1265"/>
  </r>
  <r>
    <x v="4"/>
    <s v="Frontier"/>
    <n v="2015"/>
    <x v="0"/>
    <x v="1"/>
    <n v="261"/>
    <n v="6"/>
    <x v="3"/>
    <s v="rear wheel drive"/>
    <n v="4"/>
    <s v="N/A"/>
    <s v="Compact"/>
    <s v="Crew Cab Pickup"/>
    <n v="22"/>
    <n v="16"/>
    <n v="2009"/>
    <x v="4165"/>
  </r>
  <r>
    <x v="4"/>
    <s v="Frontier"/>
    <n v="2015"/>
    <x v="0"/>
    <x v="1"/>
    <n v="261"/>
    <n v="6"/>
    <x v="3"/>
    <s v="four wheel drive"/>
    <n v="4"/>
    <s v="N/A"/>
    <s v="Compact"/>
    <s v="Extended Cab Pickup"/>
    <n v="21"/>
    <n v="16"/>
    <n v="2009"/>
    <x v="4166"/>
  </r>
  <r>
    <x v="4"/>
    <s v="Frontier"/>
    <n v="2015"/>
    <x v="0"/>
    <x v="1"/>
    <n v="261"/>
    <n v="6"/>
    <x v="3"/>
    <s v="four wheel drive"/>
    <n v="4"/>
    <s v="N/A"/>
    <s v="Compact"/>
    <s v="Extended Cab Pickup"/>
    <n v="21"/>
    <n v="16"/>
    <n v="2009"/>
    <x v="1957"/>
  </r>
  <r>
    <x v="4"/>
    <s v="Frontier"/>
    <n v="2015"/>
    <x v="0"/>
    <x v="1"/>
    <n v="261"/>
    <n v="6"/>
    <x v="1"/>
    <s v="rear wheel drive"/>
    <n v="4"/>
    <s v="N/A"/>
    <s v="Compact"/>
    <s v="Extended Cab Pickup"/>
    <n v="22"/>
    <n v="16"/>
    <n v="2009"/>
    <x v="4015"/>
  </r>
  <r>
    <x v="4"/>
    <s v="Frontier"/>
    <n v="2015"/>
    <x v="0"/>
    <x v="1"/>
    <n v="261"/>
    <n v="6"/>
    <x v="1"/>
    <s v="rear wheel drive"/>
    <n v="4"/>
    <s v="N/A"/>
    <s v="Compact"/>
    <s v="Crew Cab Pickup"/>
    <n v="22"/>
    <n v="16"/>
    <n v="2009"/>
    <x v="3038"/>
  </r>
  <r>
    <x v="4"/>
    <s v="Frontier"/>
    <n v="2015"/>
    <x v="0"/>
    <x v="1"/>
    <n v="261"/>
    <n v="6"/>
    <x v="3"/>
    <s v="rear wheel drive"/>
    <n v="4"/>
    <s v="N/A"/>
    <s v="Compact"/>
    <s v="Extended Cab Pickup"/>
    <n v="22"/>
    <n v="16"/>
    <n v="2009"/>
    <x v="4167"/>
  </r>
  <r>
    <x v="4"/>
    <s v="Frontier"/>
    <n v="2015"/>
    <x v="0"/>
    <x v="1"/>
    <n v="261"/>
    <n v="6"/>
    <x v="3"/>
    <s v="four wheel drive"/>
    <n v="4"/>
    <s v="N/A"/>
    <s v="Compact"/>
    <s v="Crew Cab Pickup"/>
    <n v="21"/>
    <n v="16"/>
    <n v="2009"/>
    <x v="2015"/>
  </r>
  <r>
    <x v="4"/>
    <s v="Frontier"/>
    <n v="2015"/>
    <x v="0"/>
    <x v="1"/>
    <n v="261"/>
    <n v="6"/>
    <x v="1"/>
    <s v="rear wheel drive"/>
    <n v="4"/>
    <s v="N/A"/>
    <s v="Compact"/>
    <s v="Crew Cab Pickup"/>
    <n v="22"/>
    <n v="16"/>
    <n v="2009"/>
    <x v="2013"/>
  </r>
  <r>
    <x v="4"/>
    <s v="Frontier"/>
    <n v="2015"/>
    <x v="0"/>
    <x v="1"/>
    <n v="261"/>
    <n v="6"/>
    <x v="1"/>
    <s v="rear wheel drive"/>
    <n v="4"/>
    <s v="N/A"/>
    <s v="Compact"/>
    <s v="Extended Cab Pickup"/>
    <n v="22"/>
    <n v="16"/>
    <n v="2009"/>
    <x v="1084"/>
  </r>
  <r>
    <x v="4"/>
    <s v="Frontier"/>
    <n v="2015"/>
    <x v="0"/>
    <x v="1"/>
    <n v="261"/>
    <n v="6"/>
    <x v="3"/>
    <s v="four wheel drive"/>
    <n v="4"/>
    <s v="N/A"/>
    <s v="Compact"/>
    <s v="Crew Cab Pickup"/>
    <n v="21"/>
    <n v="16"/>
    <n v="2009"/>
    <x v="4081"/>
  </r>
  <r>
    <x v="4"/>
    <s v="Frontier"/>
    <n v="2015"/>
    <x v="0"/>
    <x v="1"/>
    <n v="261"/>
    <n v="6"/>
    <x v="3"/>
    <s v="rear wheel drive"/>
    <n v="4"/>
    <s v="N/A"/>
    <s v="Compact"/>
    <s v="Crew Cab Pickup"/>
    <n v="22"/>
    <n v="16"/>
    <n v="2009"/>
    <x v="1445"/>
  </r>
  <r>
    <x v="4"/>
    <s v="Frontier"/>
    <n v="2015"/>
    <x v="0"/>
    <x v="1"/>
    <n v="261"/>
    <n v="6"/>
    <x v="1"/>
    <s v="rear wheel drive"/>
    <n v="4"/>
    <s v="N/A"/>
    <s v="Compact"/>
    <s v="Crew Cab Pickup"/>
    <n v="22"/>
    <n v="16"/>
    <n v="2009"/>
    <x v="4168"/>
  </r>
  <r>
    <x v="4"/>
    <s v="Frontier"/>
    <n v="2016"/>
    <x v="1"/>
    <x v="1"/>
    <n v="261"/>
    <n v="6"/>
    <x v="1"/>
    <s v="rear wheel drive"/>
    <n v="4"/>
    <s v="N/A"/>
    <s v="Compact"/>
    <s v="Crew Cab Pickup"/>
    <n v="22"/>
    <n v="16"/>
    <n v="2009"/>
    <x v="1001"/>
  </r>
  <r>
    <x v="4"/>
    <s v="Frontier"/>
    <n v="2016"/>
    <x v="1"/>
    <x v="1"/>
    <n v="261"/>
    <n v="6"/>
    <x v="1"/>
    <s v="rear wheel drive"/>
    <n v="4"/>
    <s v="N/A"/>
    <s v="Compact"/>
    <s v="Crew Cab Pickup"/>
    <n v="22"/>
    <n v="16"/>
    <n v="2009"/>
    <x v="4169"/>
  </r>
  <r>
    <x v="4"/>
    <s v="Frontier"/>
    <n v="2016"/>
    <x v="1"/>
    <x v="1"/>
    <n v="261"/>
    <n v="6"/>
    <x v="3"/>
    <s v="four wheel drive"/>
    <n v="4"/>
    <s v="N/A"/>
    <s v="Compact"/>
    <s v="Crew Cab Pickup"/>
    <n v="21"/>
    <n v="16"/>
    <n v="2009"/>
    <x v="3119"/>
  </r>
  <r>
    <x v="4"/>
    <s v="Frontier"/>
    <n v="2016"/>
    <x v="1"/>
    <x v="1"/>
    <n v="261"/>
    <n v="6"/>
    <x v="1"/>
    <s v="rear wheel drive"/>
    <n v="4"/>
    <s v="N/A"/>
    <s v="Compact"/>
    <s v="Crew Cab Pickup"/>
    <n v="22"/>
    <n v="16"/>
    <n v="2009"/>
    <x v="4170"/>
  </r>
  <r>
    <x v="4"/>
    <s v="Frontier"/>
    <n v="2016"/>
    <x v="1"/>
    <x v="1"/>
    <n v="261"/>
    <n v="6"/>
    <x v="1"/>
    <s v="rear wheel drive"/>
    <n v="4"/>
    <s v="N/A"/>
    <s v="Compact"/>
    <s v="Crew Cab Pickup"/>
    <n v="22"/>
    <n v="16"/>
    <n v="2009"/>
    <x v="4171"/>
  </r>
  <r>
    <x v="4"/>
    <s v="Frontier"/>
    <n v="2016"/>
    <x v="1"/>
    <x v="1"/>
    <n v="261"/>
    <n v="6"/>
    <x v="1"/>
    <s v="rear wheel drive"/>
    <n v="4"/>
    <s v="N/A"/>
    <s v="Compact"/>
    <s v="Extended Cab Pickup"/>
    <n v="22"/>
    <n v="16"/>
    <n v="2009"/>
    <x v="4172"/>
  </r>
  <r>
    <x v="4"/>
    <s v="Frontier"/>
    <n v="2016"/>
    <x v="1"/>
    <x v="1"/>
    <n v="261"/>
    <n v="6"/>
    <x v="1"/>
    <s v="rear wheel drive"/>
    <n v="4"/>
    <s v="N/A"/>
    <s v="Compact"/>
    <s v="Extended Cab Pickup"/>
    <n v="22"/>
    <n v="16"/>
    <n v="2009"/>
    <x v="1717"/>
  </r>
  <r>
    <x v="4"/>
    <s v="Frontier"/>
    <n v="2016"/>
    <x v="1"/>
    <x v="1"/>
    <n v="261"/>
    <n v="6"/>
    <x v="1"/>
    <s v="rear wheel drive"/>
    <n v="4"/>
    <s v="N/A"/>
    <s v="Compact"/>
    <s v="Crew Cab Pickup"/>
    <n v="22"/>
    <n v="16"/>
    <n v="2009"/>
    <x v="3514"/>
  </r>
  <r>
    <x v="4"/>
    <s v="Frontier"/>
    <n v="2016"/>
    <x v="1"/>
    <x v="1"/>
    <n v="261"/>
    <n v="6"/>
    <x v="3"/>
    <s v="four wheel drive"/>
    <n v="4"/>
    <s v="N/A"/>
    <s v="Compact"/>
    <s v="Crew Cab Pickup"/>
    <n v="21"/>
    <n v="16"/>
    <n v="2009"/>
    <x v="4173"/>
  </r>
  <r>
    <x v="4"/>
    <s v="Frontier"/>
    <n v="2016"/>
    <x v="1"/>
    <x v="1"/>
    <n v="261"/>
    <n v="6"/>
    <x v="3"/>
    <s v="four wheel drive"/>
    <n v="4"/>
    <s v="N/A"/>
    <s v="Compact"/>
    <s v="Crew Cab Pickup"/>
    <n v="21"/>
    <n v="16"/>
    <n v="2009"/>
    <x v="4174"/>
  </r>
  <r>
    <x v="4"/>
    <s v="Frontier"/>
    <n v="2016"/>
    <x v="1"/>
    <x v="1"/>
    <n v="261"/>
    <n v="6"/>
    <x v="1"/>
    <s v="rear wheel drive"/>
    <n v="4"/>
    <s v="N/A"/>
    <s v="Compact"/>
    <s v="Crew Cab Pickup"/>
    <n v="22"/>
    <n v="16"/>
    <n v="2009"/>
    <x v="2979"/>
  </r>
  <r>
    <x v="4"/>
    <s v="Frontier"/>
    <n v="2017"/>
    <x v="2"/>
    <x v="1"/>
    <n v="261"/>
    <n v="6"/>
    <x v="1"/>
    <s v="rear wheel drive"/>
    <n v="4"/>
    <s v="N/A"/>
    <s v="Compact"/>
    <s v="Crew Cab Pickup"/>
    <n v="23"/>
    <n v="16"/>
    <n v="2009"/>
    <x v="1685"/>
  </r>
  <r>
    <x v="4"/>
    <s v="Frontier"/>
    <n v="2017"/>
    <x v="2"/>
    <x v="1"/>
    <n v="261"/>
    <n v="6"/>
    <x v="3"/>
    <s v="four wheel drive"/>
    <n v="4"/>
    <s v="N/A"/>
    <s v="Compact"/>
    <s v="Crew Cab Pickup"/>
    <n v="21"/>
    <n v="16"/>
    <n v="2009"/>
    <x v="2902"/>
  </r>
  <r>
    <x v="4"/>
    <s v="Frontier"/>
    <n v="2017"/>
    <x v="2"/>
    <x v="1"/>
    <n v="261"/>
    <n v="6"/>
    <x v="1"/>
    <s v="rear wheel drive"/>
    <n v="4"/>
    <s v="N/A"/>
    <s v="Compact"/>
    <s v="Crew Cab Pickup"/>
    <n v="23"/>
    <n v="16"/>
    <n v="2009"/>
    <x v="1731"/>
  </r>
  <r>
    <x v="4"/>
    <s v="Frontier"/>
    <n v="2017"/>
    <x v="2"/>
    <x v="1"/>
    <n v="261"/>
    <n v="6"/>
    <x v="1"/>
    <s v="rear wheel drive"/>
    <n v="4"/>
    <s v="N/A"/>
    <s v="Compact"/>
    <s v="Crew Cab Pickup"/>
    <n v="23"/>
    <n v="16"/>
    <n v="2009"/>
    <x v="2061"/>
  </r>
  <r>
    <x v="4"/>
    <s v="Frontier"/>
    <n v="2017"/>
    <x v="2"/>
    <x v="1"/>
    <n v="261"/>
    <n v="6"/>
    <x v="1"/>
    <s v="rear wheel drive"/>
    <n v="4"/>
    <s v="N/A"/>
    <s v="Compact"/>
    <s v="Crew Cab Pickup"/>
    <n v="23"/>
    <n v="16"/>
    <n v="2009"/>
    <x v="4175"/>
  </r>
  <r>
    <x v="4"/>
    <s v="Frontier"/>
    <n v="2017"/>
    <x v="2"/>
    <x v="1"/>
    <n v="261"/>
    <n v="6"/>
    <x v="3"/>
    <s v="four wheel drive"/>
    <n v="4"/>
    <s v="N/A"/>
    <s v="Compact"/>
    <s v="Crew Cab Pickup"/>
    <n v="21"/>
    <n v="16"/>
    <n v="2009"/>
    <x v="4176"/>
  </r>
  <r>
    <x v="4"/>
    <s v="Frontier"/>
    <n v="2017"/>
    <x v="2"/>
    <x v="1"/>
    <n v="261"/>
    <n v="6"/>
    <x v="1"/>
    <s v="rear wheel drive"/>
    <n v="4"/>
    <s v="N/A"/>
    <s v="Compact"/>
    <s v="Extended Cab Pickup"/>
    <n v="23"/>
    <n v="16"/>
    <n v="2009"/>
    <x v="1982"/>
  </r>
  <r>
    <x v="4"/>
    <s v="Frontier"/>
    <n v="2017"/>
    <x v="2"/>
    <x v="1"/>
    <n v="261"/>
    <n v="6"/>
    <x v="3"/>
    <s v="rear wheel drive"/>
    <n v="4"/>
    <s v="N/A"/>
    <s v="Compact"/>
    <s v="Crew Cab Pickup"/>
    <n v="22"/>
    <n v="16"/>
    <n v="2009"/>
    <x v="2248"/>
  </r>
  <r>
    <x v="4"/>
    <s v="Frontier"/>
    <n v="2017"/>
    <x v="2"/>
    <x v="1"/>
    <n v="261"/>
    <n v="6"/>
    <x v="1"/>
    <s v="rear wheel drive"/>
    <n v="4"/>
    <s v="N/A"/>
    <s v="Compact"/>
    <s v="Extended Cab Pickup"/>
    <n v="23"/>
    <n v="16"/>
    <n v="2009"/>
    <x v="2251"/>
  </r>
  <r>
    <x v="4"/>
    <s v="Frontier"/>
    <n v="2017"/>
    <x v="2"/>
    <x v="1"/>
    <n v="261"/>
    <n v="6"/>
    <x v="1"/>
    <s v="rear wheel drive"/>
    <n v="4"/>
    <s v="N/A"/>
    <s v="Compact"/>
    <s v="Crew Cab Pickup"/>
    <n v="23"/>
    <n v="16"/>
    <n v="2009"/>
    <x v="1899"/>
  </r>
  <r>
    <x v="4"/>
    <s v="Xterra"/>
    <n v="2013"/>
    <x v="3"/>
    <x v="1"/>
    <n v="261"/>
    <n v="6"/>
    <x v="3"/>
    <s v="four wheel drive"/>
    <n v="4"/>
    <s v="N/A"/>
    <s v="Midsize"/>
    <s v="4dr SUV"/>
    <n v="20"/>
    <n v="16"/>
    <n v="2009"/>
    <x v="3336"/>
  </r>
  <r>
    <x v="4"/>
    <s v="Xterra"/>
    <n v="2013"/>
    <x v="3"/>
    <x v="1"/>
    <n v="261"/>
    <n v="6"/>
    <x v="3"/>
    <s v="four wheel drive"/>
    <n v="4"/>
    <s v="N/A"/>
    <s v="Midsize"/>
    <s v="4dr SUV"/>
    <n v="20"/>
    <n v="16"/>
    <n v="2009"/>
    <x v="1675"/>
  </r>
  <r>
    <x v="4"/>
    <s v="Xterra"/>
    <n v="2013"/>
    <x v="3"/>
    <x v="1"/>
    <n v="261"/>
    <n v="6"/>
    <x v="1"/>
    <s v="rear wheel drive"/>
    <n v="4"/>
    <s v="N/A"/>
    <s v="Midsize"/>
    <s v="4dr SUV"/>
    <n v="22"/>
    <n v="16"/>
    <n v="2009"/>
    <x v="4177"/>
  </r>
  <r>
    <x v="4"/>
    <s v="Xterra"/>
    <n v="2013"/>
    <x v="3"/>
    <x v="1"/>
    <n v="261"/>
    <n v="6"/>
    <x v="1"/>
    <s v="rear wheel drive"/>
    <n v="4"/>
    <s v="N/A"/>
    <s v="Midsize"/>
    <s v="4dr SUV"/>
    <n v="22"/>
    <n v="16"/>
    <n v="2009"/>
    <x v="3036"/>
  </r>
  <r>
    <x v="4"/>
    <s v="Xterra"/>
    <n v="2014"/>
    <x v="4"/>
    <x v="1"/>
    <n v="261"/>
    <n v="6"/>
    <x v="1"/>
    <s v="rear wheel drive"/>
    <n v="4"/>
    <s v="N/A"/>
    <s v="Midsize"/>
    <s v="4dr SUV"/>
    <n v="22"/>
    <n v="16"/>
    <n v="2009"/>
    <x v="332"/>
  </r>
  <r>
    <x v="4"/>
    <s v="Xterra"/>
    <n v="2014"/>
    <x v="4"/>
    <x v="1"/>
    <n v="261"/>
    <n v="6"/>
    <x v="3"/>
    <s v="four wheel drive"/>
    <n v="4"/>
    <s v="N/A"/>
    <s v="Midsize"/>
    <s v="4dr SUV"/>
    <n v="20"/>
    <n v="16"/>
    <n v="2009"/>
    <x v="890"/>
  </r>
  <r>
    <x v="4"/>
    <s v="Xterra"/>
    <n v="2014"/>
    <x v="4"/>
    <x v="1"/>
    <n v="261"/>
    <n v="6"/>
    <x v="1"/>
    <s v="rear wheel drive"/>
    <n v="4"/>
    <s v="N/A"/>
    <s v="Midsize"/>
    <s v="4dr SUV"/>
    <n v="22"/>
    <n v="16"/>
    <n v="2009"/>
    <x v="4178"/>
  </r>
  <r>
    <x v="4"/>
    <s v="Xterra"/>
    <n v="2014"/>
    <x v="4"/>
    <x v="1"/>
    <n v="261"/>
    <n v="6"/>
    <x v="3"/>
    <s v="four wheel drive"/>
    <n v="4"/>
    <s v="N/A"/>
    <s v="Midsize"/>
    <s v="4dr SUV"/>
    <n v="20"/>
    <n v="16"/>
    <n v="2009"/>
    <x v="4125"/>
  </r>
  <r>
    <x v="4"/>
    <s v="Xterra"/>
    <n v="2015"/>
    <x v="0"/>
    <x v="1"/>
    <n v="261"/>
    <n v="6"/>
    <x v="1"/>
    <s v="rear wheel drive"/>
    <n v="4"/>
    <s v="N/A"/>
    <s v="Midsize"/>
    <s v="4dr SUV"/>
    <n v="22"/>
    <n v="16"/>
    <n v="2009"/>
    <x v="2682"/>
  </r>
  <r>
    <x v="4"/>
    <s v="Xterra"/>
    <n v="2015"/>
    <x v="0"/>
    <x v="1"/>
    <n v="261"/>
    <n v="6"/>
    <x v="1"/>
    <s v="rear wheel drive"/>
    <n v="4"/>
    <s v="N/A"/>
    <s v="Midsize"/>
    <s v="4dr SUV"/>
    <n v="22"/>
    <n v="16"/>
    <n v="2009"/>
    <x v="4179"/>
  </r>
  <r>
    <x v="25"/>
    <s v="Torrent"/>
    <n v="2008"/>
    <x v="12"/>
    <x v="1"/>
    <n v="264"/>
    <n v="6"/>
    <x v="1"/>
    <s v="all wheel drive"/>
    <n v="4"/>
    <s v="Crossover,Factory Tuner,Performance"/>
    <s v="Compact"/>
    <s v="4dr SUV"/>
    <n v="24"/>
    <n v="16"/>
    <n v="210"/>
    <x v="488"/>
  </r>
  <r>
    <x v="25"/>
    <s v="Torrent"/>
    <n v="2008"/>
    <x v="12"/>
    <x v="1"/>
    <n v="264"/>
    <n v="6"/>
    <x v="1"/>
    <s v="front wheel drive"/>
    <n v="4"/>
    <s v="Crossover,Factory Tuner,Performance"/>
    <s v="Compact"/>
    <s v="4dr SUV"/>
    <n v="24"/>
    <n v="16"/>
    <n v="210"/>
    <x v="395"/>
  </r>
  <r>
    <x v="25"/>
    <s v="Torrent"/>
    <n v="2009"/>
    <x v="10"/>
    <x v="1"/>
    <n v="264"/>
    <n v="6"/>
    <x v="1"/>
    <s v="all wheel drive"/>
    <n v="4"/>
    <s v="Crossover,Factory Tuner,Performance"/>
    <s v="Compact"/>
    <s v="4dr SUV"/>
    <n v="24"/>
    <n v="16"/>
    <n v="210"/>
    <x v="2804"/>
  </r>
  <r>
    <x v="3"/>
    <s v="Eclipse Spyder"/>
    <n v="2010"/>
    <x v="9"/>
    <x v="3"/>
    <n v="265"/>
    <n v="6"/>
    <x v="1"/>
    <s v="front wheel drive"/>
    <n v="2"/>
    <s v="Performance"/>
    <s v="Compact"/>
    <s v="Convertible"/>
    <n v="24"/>
    <n v="16"/>
    <n v="436"/>
    <x v="4180"/>
  </r>
  <r>
    <x v="3"/>
    <s v="Eclipse Spyder"/>
    <n v="2011"/>
    <x v="6"/>
    <x v="3"/>
    <n v="265"/>
    <n v="6"/>
    <x v="1"/>
    <s v="front wheel drive"/>
    <n v="2"/>
    <s v="Performance"/>
    <s v="Compact"/>
    <s v="Convertible"/>
    <n v="24"/>
    <n v="16"/>
    <n v="436"/>
    <x v="4180"/>
  </r>
  <r>
    <x v="3"/>
    <s v="Eclipse Spyder"/>
    <n v="2012"/>
    <x v="5"/>
    <x v="3"/>
    <n v="265"/>
    <n v="6"/>
    <x v="1"/>
    <s v="front wheel drive"/>
    <n v="2"/>
    <s v="Performance"/>
    <s v="Compact"/>
    <s v="Convertible"/>
    <n v="24"/>
    <n v="16"/>
    <n v="436"/>
    <x v="4180"/>
  </r>
  <r>
    <x v="3"/>
    <s v="Eclipse"/>
    <n v="2010"/>
    <x v="9"/>
    <x v="3"/>
    <n v="265"/>
    <n v="6"/>
    <x v="1"/>
    <s v="front wheel drive"/>
    <n v="2"/>
    <s v="Hatchback,Performance"/>
    <s v="Compact"/>
    <s v="2dr Hatchback"/>
    <n v="24"/>
    <n v="16"/>
    <n v="436"/>
    <x v="3653"/>
  </r>
  <r>
    <x v="3"/>
    <s v="Eclipse"/>
    <n v="2010"/>
    <x v="9"/>
    <x v="3"/>
    <n v="265"/>
    <n v="6"/>
    <x v="3"/>
    <s v="front wheel drive"/>
    <n v="2"/>
    <s v="Hatchback,Performance"/>
    <s v="Compact"/>
    <s v="2dr Hatchback"/>
    <n v="25"/>
    <n v="16"/>
    <n v="436"/>
    <x v="4181"/>
  </r>
  <r>
    <x v="11"/>
    <s v="Sienna"/>
    <n v="2015"/>
    <x v="0"/>
    <x v="1"/>
    <n v="266"/>
    <n v="6"/>
    <x v="1"/>
    <s v="all wheel drive"/>
    <n v="4"/>
    <s v="N/A"/>
    <s v="Large"/>
    <s v="Passenger Minivan"/>
    <n v="23"/>
    <n v="16"/>
    <n v="2031"/>
    <x v="3847"/>
  </r>
  <r>
    <x v="11"/>
    <s v="Sienna"/>
    <n v="2015"/>
    <x v="0"/>
    <x v="1"/>
    <n v="266"/>
    <n v="6"/>
    <x v="1"/>
    <s v="all wheel drive"/>
    <n v="4"/>
    <s v="N/A"/>
    <s v="Large"/>
    <s v="Passenger Minivan"/>
    <n v="23"/>
    <n v="16"/>
    <n v="2031"/>
    <x v="3387"/>
  </r>
  <r>
    <x v="11"/>
    <s v="Sienna"/>
    <n v="2015"/>
    <x v="0"/>
    <x v="1"/>
    <n v="266"/>
    <n v="6"/>
    <x v="1"/>
    <s v="all wheel drive"/>
    <n v="4"/>
    <s v="N/A"/>
    <s v="Large"/>
    <s v="Passenger Minivan"/>
    <n v="23"/>
    <n v="16"/>
    <n v="2031"/>
    <x v="4182"/>
  </r>
  <r>
    <x v="11"/>
    <s v="Sienna"/>
    <n v="2015"/>
    <x v="0"/>
    <x v="1"/>
    <n v="266"/>
    <n v="6"/>
    <x v="1"/>
    <s v="all wheel drive"/>
    <n v="4"/>
    <s v="N/A"/>
    <s v="Large"/>
    <s v="Passenger Minivan"/>
    <n v="23"/>
    <n v="16"/>
    <n v="2031"/>
    <x v="4183"/>
  </r>
  <r>
    <x v="11"/>
    <s v="Sienna"/>
    <n v="2015"/>
    <x v="0"/>
    <x v="1"/>
    <n v="266"/>
    <n v="6"/>
    <x v="1"/>
    <s v="all wheel drive"/>
    <n v="4"/>
    <s v="N/A"/>
    <s v="Large"/>
    <s v="Passenger Minivan"/>
    <n v="23"/>
    <n v="16"/>
    <n v="2031"/>
    <x v="2159"/>
  </r>
  <r>
    <x v="11"/>
    <s v="Sienna"/>
    <n v="2016"/>
    <x v="1"/>
    <x v="1"/>
    <n v="266"/>
    <n v="6"/>
    <x v="1"/>
    <s v="all wheel drive"/>
    <n v="4"/>
    <s v="N/A"/>
    <s v="Large"/>
    <s v="Passenger Minivan"/>
    <n v="23"/>
    <n v="16"/>
    <n v="2031"/>
    <x v="4184"/>
  </r>
  <r>
    <x v="11"/>
    <s v="Sienna"/>
    <n v="2016"/>
    <x v="1"/>
    <x v="1"/>
    <n v="266"/>
    <n v="6"/>
    <x v="1"/>
    <s v="all wheel drive"/>
    <n v="4"/>
    <s v="N/A"/>
    <s v="Large"/>
    <s v="Passenger Minivan"/>
    <n v="23"/>
    <n v="16"/>
    <n v="2031"/>
    <x v="4185"/>
  </r>
  <r>
    <x v="11"/>
    <s v="Sienna"/>
    <n v="2016"/>
    <x v="1"/>
    <x v="1"/>
    <n v="266"/>
    <n v="6"/>
    <x v="1"/>
    <s v="all wheel drive"/>
    <n v="4"/>
    <s v="N/A"/>
    <s v="Large"/>
    <s v="Passenger Minivan"/>
    <n v="23"/>
    <n v="16"/>
    <n v="2031"/>
    <x v="4186"/>
  </r>
  <r>
    <x v="11"/>
    <s v="Sienna"/>
    <n v="2016"/>
    <x v="1"/>
    <x v="1"/>
    <n v="266"/>
    <n v="6"/>
    <x v="1"/>
    <s v="all wheel drive"/>
    <n v="4"/>
    <s v="N/A"/>
    <s v="Large"/>
    <s v="Passenger Minivan"/>
    <n v="23"/>
    <n v="16"/>
    <n v="2031"/>
    <x v="4187"/>
  </r>
  <r>
    <x v="11"/>
    <s v="Sienna"/>
    <n v="2016"/>
    <x v="1"/>
    <x v="1"/>
    <n v="266"/>
    <n v="6"/>
    <x v="1"/>
    <s v="all wheel drive"/>
    <n v="4"/>
    <s v="N/A"/>
    <s v="Large"/>
    <s v="Passenger Minivan"/>
    <n v="23"/>
    <n v="16"/>
    <n v="2031"/>
    <x v="4188"/>
  </r>
  <r>
    <x v="10"/>
    <s v="C36 AMG"/>
    <n v="1995"/>
    <x v="14"/>
    <x v="1"/>
    <n v="268"/>
    <n v="6"/>
    <x v="1"/>
    <s v="rear wheel drive"/>
    <n v="4"/>
    <s v="Factory Tuner,Luxury,Performance"/>
    <s v="Compact"/>
    <s v="Sedan"/>
    <n v="20"/>
    <n v="16"/>
    <n v="617"/>
    <x v="4189"/>
  </r>
  <r>
    <x v="17"/>
    <s v="CX-9"/>
    <n v="2014"/>
    <x v="4"/>
    <x v="1"/>
    <n v="273"/>
    <n v="6"/>
    <x v="1"/>
    <s v="all wheel drive"/>
    <n v="4"/>
    <s v="Crossover"/>
    <s v="Large"/>
    <s v="4dr SUV"/>
    <n v="22"/>
    <n v="16"/>
    <n v="586"/>
    <x v="4190"/>
  </r>
  <r>
    <x v="17"/>
    <s v="CX-9"/>
    <n v="2014"/>
    <x v="4"/>
    <x v="1"/>
    <n v="273"/>
    <n v="6"/>
    <x v="1"/>
    <s v="all wheel drive"/>
    <n v="4"/>
    <s v="Crossover,Performance"/>
    <s v="Large"/>
    <s v="4dr SUV"/>
    <n v="22"/>
    <n v="16"/>
    <n v="586"/>
    <x v="1"/>
  </r>
  <r>
    <x v="17"/>
    <s v="CX-9"/>
    <n v="2014"/>
    <x v="4"/>
    <x v="1"/>
    <n v="273"/>
    <n v="6"/>
    <x v="1"/>
    <s v="all wheel drive"/>
    <n v="4"/>
    <s v="Crossover"/>
    <s v="Large"/>
    <s v="4dr SUV"/>
    <n v="22"/>
    <n v="16"/>
    <n v="586"/>
    <x v="4191"/>
  </r>
  <r>
    <x v="17"/>
    <s v="CX-9"/>
    <n v="2015"/>
    <x v="0"/>
    <x v="1"/>
    <n v="273"/>
    <n v="6"/>
    <x v="1"/>
    <s v="all wheel drive"/>
    <n v="4"/>
    <s v="Crossover,Performance"/>
    <s v="Large"/>
    <s v="4dr SUV"/>
    <n v="22"/>
    <n v="16"/>
    <n v="586"/>
    <x v="1"/>
  </r>
  <r>
    <x v="17"/>
    <s v="CX-9"/>
    <n v="2015"/>
    <x v="0"/>
    <x v="1"/>
    <n v="273"/>
    <n v="6"/>
    <x v="1"/>
    <s v="all wheel drive"/>
    <n v="4"/>
    <s v="Crossover"/>
    <s v="Large"/>
    <s v="4dr SUV"/>
    <n v="22"/>
    <n v="16"/>
    <n v="586"/>
    <x v="4190"/>
  </r>
  <r>
    <x v="17"/>
    <s v="CX-9"/>
    <n v="2015"/>
    <x v="0"/>
    <x v="1"/>
    <n v="273"/>
    <n v="6"/>
    <x v="1"/>
    <s v="all wheel drive"/>
    <n v="4"/>
    <s v="Crossover"/>
    <s v="Large"/>
    <s v="4dr SUV"/>
    <n v="22"/>
    <n v="16"/>
    <n v="586"/>
    <x v="4191"/>
  </r>
  <r>
    <x v="31"/>
    <s v="DeVille"/>
    <n v="2003"/>
    <x v="18"/>
    <x v="1"/>
    <n v="275"/>
    <n v="8"/>
    <x v="1"/>
    <s v="front wheel drive"/>
    <n v="4"/>
    <s v="Luxury"/>
    <s v="Large"/>
    <s v="Sedan"/>
    <n v="25"/>
    <n v="16"/>
    <n v="1624"/>
    <x v="4192"/>
  </r>
  <r>
    <x v="31"/>
    <s v="DeVille"/>
    <n v="2003"/>
    <x v="18"/>
    <x v="1"/>
    <n v="275"/>
    <n v="8"/>
    <x v="1"/>
    <s v="front wheel drive"/>
    <n v="4"/>
    <s v="Luxury"/>
    <s v="Large"/>
    <s v="Sedan"/>
    <n v="25"/>
    <n v="16"/>
    <n v="1624"/>
    <x v="527"/>
  </r>
  <r>
    <x v="31"/>
    <s v="DeVille"/>
    <n v="2004"/>
    <x v="19"/>
    <x v="1"/>
    <n v="275"/>
    <n v="8"/>
    <x v="1"/>
    <s v="front wheel drive"/>
    <n v="4"/>
    <s v="Luxury"/>
    <s v="Large"/>
    <s v="Sedan"/>
    <n v="24"/>
    <n v="16"/>
    <n v="1624"/>
    <x v="2065"/>
  </r>
  <r>
    <x v="31"/>
    <s v="DeVille"/>
    <n v="2004"/>
    <x v="19"/>
    <x v="1"/>
    <n v="275"/>
    <n v="8"/>
    <x v="1"/>
    <s v="front wheel drive"/>
    <n v="4"/>
    <s v="Luxury"/>
    <s v="Large"/>
    <s v="Sedan"/>
    <n v="24"/>
    <n v="16"/>
    <n v="1624"/>
    <x v="4193"/>
  </r>
  <r>
    <x v="31"/>
    <s v="Seville"/>
    <n v="2002"/>
    <x v="27"/>
    <x v="1"/>
    <n v="275"/>
    <n v="8"/>
    <x v="1"/>
    <s v="front wheel drive"/>
    <n v="4"/>
    <s v="Luxury"/>
    <s v="Large"/>
    <s v="Sedan"/>
    <n v="25"/>
    <n v="16"/>
    <n v="1624"/>
    <x v="4194"/>
  </r>
  <r>
    <x v="31"/>
    <s v="Seville"/>
    <n v="2003"/>
    <x v="18"/>
    <x v="1"/>
    <n v="275"/>
    <n v="8"/>
    <x v="1"/>
    <s v="front wheel drive"/>
    <n v="4"/>
    <s v="Luxury"/>
    <s v="Large"/>
    <s v="Sedan"/>
    <n v="25"/>
    <n v="16"/>
    <n v="1624"/>
    <x v="4195"/>
  </r>
  <r>
    <x v="31"/>
    <s v="Seville"/>
    <n v="2004"/>
    <x v="19"/>
    <x v="1"/>
    <n v="275"/>
    <n v="8"/>
    <x v="1"/>
    <s v="front wheel drive"/>
    <n v="4"/>
    <s v="Luxury"/>
    <s v="Large"/>
    <s v="Sedan"/>
    <n v="24"/>
    <n v="16"/>
    <n v="1624"/>
    <x v="4196"/>
  </r>
  <r>
    <x v="31"/>
    <s v="Eldorado"/>
    <n v="2002"/>
    <x v="27"/>
    <x v="1"/>
    <n v="275"/>
    <n v="8"/>
    <x v="1"/>
    <s v="front wheel drive"/>
    <n v="2"/>
    <s v="Luxury"/>
    <s v="Large"/>
    <s v="Coupe"/>
    <n v="25"/>
    <n v="16"/>
    <n v="1624"/>
    <x v="2759"/>
  </r>
  <r>
    <x v="21"/>
    <s v="M35"/>
    <n v="2008"/>
    <x v="12"/>
    <x v="2"/>
    <n v="275"/>
    <n v="6"/>
    <x v="1"/>
    <s v="rear wheel drive"/>
    <n v="4"/>
    <s v="Luxury,Performance"/>
    <s v="Large"/>
    <s v="Sedan"/>
    <n v="23"/>
    <n v="16"/>
    <n v="190"/>
    <x v="1345"/>
  </r>
  <r>
    <x v="21"/>
    <s v="M35"/>
    <n v="2008"/>
    <x v="12"/>
    <x v="2"/>
    <n v="275"/>
    <n v="6"/>
    <x v="1"/>
    <s v="all wheel drive"/>
    <n v="4"/>
    <s v="Luxury,Performance"/>
    <s v="Large"/>
    <s v="Sedan"/>
    <n v="22"/>
    <n v="16"/>
    <n v="190"/>
    <x v="2798"/>
  </r>
  <r>
    <x v="21"/>
    <s v="M35"/>
    <n v="2009"/>
    <x v="10"/>
    <x v="3"/>
    <n v="275"/>
    <n v="6"/>
    <x v="1"/>
    <s v="all wheel drive"/>
    <n v="4"/>
    <s v="Luxury,Performance"/>
    <s v="Large"/>
    <s v="Sedan"/>
    <n v="22"/>
    <n v="16"/>
    <n v="190"/>
    <x v="1163"/>
  </r>
  <r>
    <x v="21"/>
    <s v="G35"/>
    <n v="2007"/>
    <x v="25"/>
    <x v="2"/>
    <n v="275"/>
    <n v="6"/>
    <x v="1"/>
    <s v="rear wheel drive"/>
    <n v="2"/>
    <s v="Luxury,Performance"/>
    <s v="Midsize"/>
    <s v="Coupe"/>
    <n v="23"/>
    <n v="16"/>
    <n v="190"/>
    <x v="18"/>
  </r>
  <r>
    <x v="10"/>
    <s v="400-Class"/>
    <n v="1993"/>
    <x v="17"/>
    <x v="1"/>
    <n v="275"/>
    <n v="8"/>
    <x v="1"/>
    <s v="rear wheel drive"/>
    <n v="4"/>
    <s v="Luxury,Performance"/>
    <s v="Midsize"/>
    <s v="Sedan"/>
    <n v="22"/>
    <n v="16"/>
    <n v="617"/>
    <x v="4197"/>
  </r>
  <r>
    <x v="7"/>
    <s v="Borrego"/>
    <n v="2009"/>
    <x v="10"/>
    <x v="1"/>
    <n v="276"/>
    <n v="6"/>
    <x v="1"/>
    <s v="four wheel drive"/>
    <n v="4"/>
    <s v="N/A"/>
    <s v="Midsize"/>
    <s v="4dr SUV"/>
    <n v="21"/>
    <n v="16"/>
    <n v="1720"/>
    <x v="442"/>
  </r>
  <r>
    <x v="7"/>
    <s v="Borrego"/>
    <n v="2009"/>
    <x v="10"/>
    <x v="1"/>
    <n v="276"/>
    <n v="6"/>
    <x v="1"/>
    <s v="four wheel drive"/>
    <n v="4"/>
    <s v="N/A"/>
    <s v="Midsize"/>
    <s v="4dr SUV"/>
    <n v="21"/>
    <n v="16"/>
    <n v="1720"/>
    <x v="2820"/>
  </r>
  <r>
    <x v="10"/>
    <s v="C36 AMG"/>
    <n v="1996"/>
    <x v="21"/>
    <x v="1"/>
    <n v="276"/>
    <n v="6"/>
    <x v="1"/>
    <s v="rear wheel drive"/>
    <n v="4"/>
    <s v="Factory Tuner,Luxury,Performance"/>
    <s v="Compact"/>
    <s v="Sedan"/>
    <n v="20"/>
    <n v="16"/>
    <n v="617"/>
    <x v="4198"/>
  </r>
  <r>
    <x v="10"/>
    <s v="C36 AMG"/>
    <n v="1997"/>
    <x v="22"/>
    <x v="1"/>
    <n v="276"/>
    <n v="6"/>
    <x v="1"/>
    <s v="rear wheel drive"/>
    <n v="4"/>
    <s v="Factory Tuner,Luxury,Performance"/>
    <s v="Compact"/>
    <s v="Sedan"/>
    <n v="22"/>
    <n v="16"/>
    <n v="617"/>
    <x v="4199"/>
  </r>
  <r>
    <x v="12"/>
    <s v="LS 430"/>
    <n v="2006"/>
    <x v="24"/>
    <x v="2"/>
    <n v="278"/>
    <n v="8"/>
    <x v="1"/>
    <s v="rear wheel drive"/>
    <n v="4"/>
    <s v="Luxury,Performance"/>
    <s v="Large"/>
    <s v="Sedan"/>
    <n v="23"/>
    <n v="16"/>
    <n v="454"/>
    <x v="4200"/>
  </r>
  <r>
    <x v="19"/>
    <s v="Q7"/>
    <n v="2014"/>
    <x v="4"/>
    <x v="2"/>
    <n v="280"/>
    <n v="6"/>
    <x v="1"/>
    <s v="all wheel drive"/>
    <n v="4"/>
    <s v="Crossover,Luxury"/>
    <s v="Large"/>
    <s v="4dr SUV"/>
    <n v="22"/>
    <n v="16"/>
    <n v="3105"/>
    <x v="3386"/>
  </r>
  <r>
    <x v="19"/>
    <s v="Q7"/>
    <n v="2014"/>
    <x v="4"/>
    <x v="2"/>
    <n v="280"/>
    <n v="6"/>
    <x v="1"/>
    <s v="all wheel drive"/>
    <n v="4"/>
    <s v="Crossover,Luxury"/>
    <s v="Large"/>
    <s v="4dr SUV"/>
    <n v="22"/>
    <n v="16"/>
    <n v="3105"/>
    <x v="793"/>
  </r>
  <r>
    <x v="19"/>
    <s v="Q7"/>
    <n v="2015"/>
    <x v="0"/>
    <x v="2"/>
    <n v="280"/>
    <n v="6"/>
    <x v="1"/>
    <s v="all wheel drive"/>
    <n v="4"/>
    <s v="Crossover,Luxury"/>
    <s v="Large"/>
    <s v="4dr SUV"/>
    <n v="22"/>
    <n v="16"/>
    <n v="3105"/>
    <x v="2479"/>
  </r>
  <r>
    <x v="19"/>
    <s v="Q7"/>
    <n v="2015"/>
    <x v="0"/>
    <x v="2"/>
    <n v="280"/>
    <n v="6"/>
    <x v="1"/>
    <s v="all wheel drive"/>
    <n v="4"/>
    <s v="Crossover,Luxury"/>
    <s v="Large"/>
    <s v="4dr SUV"/>
    <n v="22"/>
    <n v="16"/>
    <n v="3105"/>
    <x v="1581"/>
  </r>
  <r>
    <x v="8"/>
    <s v="Thunderbird"/>
    <n v="2003"/>
    <x v="18"/>
    <x v="2"/>
    <n v="280"/>
    <n v="8"/>
    <x v="1"/>
    <s v="rear wheel drive"/>
    <n v="2"/>
    <s v="Performance"/>
    <s v="Midsize"/>
    <s v="Convertible"/>
    <n v="22"/>
    <n v="16"/>
    <n v="5657"/>
    <x v="4201"/>
  </r>
  <r>
    <x v="8"/>
    <s v="Thunderbird"/>
    <n v="2003"/>
    <x v="18"/>
    <x v="2"/>
    <n v="280"/>
    <n v="8"/>
    <x v="1"/>
    <s v="rear wheel drive"/>
    <n v="2"/>
    <s v="Performance"/>
    <s v="Midsize"/>
    <s v="Convertible"/>
    <n v="22"/>
    <n v="16"/>
    <n v="5657"/>
    <x v="4202"/>
  </r>
  <r>
    <x v="8"/>
    <s v="Thunderbird"/>
    <n v="2003"/>
    <x v="18"/>
    <x v="2"/>
    <n v="280"/>
    <n v="8"/>
    <x v="1"/>
    <s v="rear wheel drive"/>
    <n v="2"/>
    <s v="Performance"/>
    <s v="Midsize"/>
    <s v="Convertible"/>
    <n v="22"/>
    <n v="16"/>
    <n v="5657"/>
    <x v="3182"/>
  </r>
  <r>
    <x v="8"/>
    <s v="Thunderbird"/>
    <n v="2003"/>
    <x v="18"/>
    <x v="2"/>
    <n v="280"/>
    <n v="8"/>
    <x v="1"/>
    <s v="rear wheel drive"/>
    <n v="2"/>
    <s v="Performance"/>
    <s v="Midsize"/>
    <s v="Convertible"/>
    <n v="22"/>
    <n v="16"/>
    <n v="5657"/>
    <x v="2971"/>
  </r>
  <r>
    <x v="8"/>
    <s v="Thunderbird"/>
    <n v="2005"/>
    <x v="20"/>
    <x v="2"/>
    <n v="280"/>
    <n v="8"/>
    <x v="1"/>
    <s v="rear wheel drive"/>
    <n v="2"/>
    <s v="Performance"/>
    <s v="Midsize"/>
    <s v="Convertible"/>
    <n v="22"/>
    <n v="16"/>
    <n v="5657"/>
    <x v="4203"/>
  </r>
  <r>
    <x v="8"/>
    <s v="Thunderbird"/>
    <n v="2005"/>
    <x v="20"/>
    <x v="2"/>
    <n v="280"/>
    <n v="8"/>
    <x v="1"/>
    <s v="rear wheel drive"/>
    <n v="2"/>
    <s v="Performance"/>
    <s v="Midsize"/>
    <s v="Convertible"/>
    <n v="22"/>
    <n v="16"/>
    <n v="5657"/>
    <x v="4204"/>
  </r>
  <r>
    <x v="21"/>
    <s v="G35"/>
    <n v="2006"/>
    <x v="24"/>
    <x v="1"/>
    <n v="280"/>
    <n v="6"/>
    <x v="1"/>
    <s v="all wheel drive"/>
    <n v="4"/>
    <s v="Luxury"/>
    <s v="Midsize"/>
    <s v="Sedan"/>
    <n v="22"/>
    <n v="16"/>
    <n v="190"/>
    <x v="2136"/>
  </r>
  <r>
    <x v="13"/>
    <s v="LS"/>
    <n v="2005"/>
    <x v="20"/>
    <x v="2"/>
    <n v="280"/>
    <n v="8"/>
    <x v="1"/>
    <s v="rear wheel drive"/>
    <n v="4"/>
    <s v="Luxury,Performance"/>
    <s v="Midsize"/>
    <s v="Sedan"/>
    <n v="22"/>
    <n v="16"/>
    <n v="61"/>
    <x v="4205"/>
  </r>
  <r>
    <x v="13"/>
    <s v="LS"/>
    <n v="2005"/>
    <x v="20"/>
    <x v="2"/>
    <n v="280"/>
    <n v="8"/>
    <x v="1"/>
    <s v="rear wheel drive"/>
    <n v="4"/>
    <s v="Luxury,Performance"/>
    <s v="Midsize"/>
    <s v="Sedan"/>
    <n v="22"/>
    <n v="16"/>
    <n v="61"/>
    <x v="2830"/>
  </r>
  <r>
    <x v="13"/>
    <s v="LS"/>
    <n v="2006"/>
    <x v="24"/>
    <x v="1"/>
    <n v="280"/>
    <n v="8"/>
    <x v="1"/>
    <s v="rear wheel drive"/>
    <n v="4"/>
    <s v="Luxury"/>
    <s v="Midsize"/>
    <s v="Sedan"/>
    <n v="23"/>
    <n v="16"/>
    <n v="61"/>
    <x v="4206"/>
  </r>
  <r>
    <x v="13"/>
    <s v="Mark VIII"/>
    <n v="1996"/>
    <x v="21"/>
    <x v="1"/>
    <n v="280"/>
    <n v="8"/>
    <x v="1"/>
    <s v="rear wheel drive"/>
    <n v="2"/>
    <s v="Luxury"/>
    <s v="Large"/>
    <s v="Coupe"/>
    <n v="24"/>
    <n v="16"/>
    <n v="61"/>
    <x v="176"/>
  </r>
  <r>
    <x v="13"/>
    <s v="Mark VIII"/>
    <n v="1997"/>
    <x v="22"/>
    <x v="1"/>
    <n v="280"/>
    <n v="8"/>
    <x v="1"/>
    <s v="rear wheel drive"/>
    <n v="2"/>
    <s v="Luxury"/>
    <s v="Large"/>
    <s v="Coupe"/>
    <n v="24"/>
    <n v="16"/>
    <n v="61"/>
    <x v="4207"/>
  </r>
  <r>
    <x v="13"/>
    <s v="Mark VIII"/>
    <n v="1997"/>
    <x v="22"/>
    <x v="1"/>
    <n v="280"/>
    <n v="8"/>
    <x v="1"/>
    <s v="rear wheel drive"/>
    <n v="2"/>
    <s v="Luxury"/>
    <s v="Large"/>
    <s v="Coupe"/>
    <n v="24"/>
    <n v="16"/>
    <n v="61"/>
    <x v="4208"/>
  </r>
  <r>
    <x v="2"/>
    <s v="Traverse"/>
    <n v="2015"/>
    <x v="0"/>
    <x v="1"/>
    <n v="281"/>
    <n v="6"/>
    <x v="1"/>
    <s v="all wheel drive"/>
    <n v="4"/>
    <s v="Crossover"/>
    <s v="Midsize"/>
    <s v="4dr SUV"/>
    <n v="23"/>
    <n v="16"/>
    <n v="1385"/>
    <x v="4209"/>
  </r>
  <r>
    <x v="2"/>
    <s v="Traverse"/>
    <n v="2015"/>
    <x v="0"/>
    <x v="1"/>
    <n v="281"/>
    <n v="6"/>
    <x v="1"/>
    <s v="all wheel drive"/>
    <n v="4"/>
    <s v="Crossover"/>
    <s v="Midsize"/>
    <s v="4dr SUV"/>
    <n v="23"/>
    <n v="16"/>
    <n v="1385"/>
    <x v="2027"/>
  </r>
  <r>
    <x v="2"/>
    <s v="Traverse"/>
    <n v="2015"/>
    <x v="0"/>
    <x v="1"/>
    <n v="281"/>
    <n v="6"/>
    <x v="1"/>
    <s v="all wheel drive"/>
    <n v="4"/>
    <s v="Crossover"/>
    <s v="Midsize"/>
    <s v="4dr SUV"/>
    <n v="23"/>
    <n v="16"/>
    <n v="1385"/>
    <x v="4210"/>
  </r>
  <r>
    <x v="30"/>
    <s v="Acadia"/>
    <n v="2015"/>
    <x v="0"/>
    <x v="1"/>
    <n v="281"/>
    <n v="6"/>
    <x v="1"/>
    <s v="all wheel drive"/>
    <n v="4"/>
    <s v="Crossover"/>
    <s v="Midsize"/>
    <s v="4dr SUV"/>
    <n v="23"/>
    <n v="16"/>
    <n v="549"/>
    <x v="4211"/>
  </r>
  <r>
    <x v="30"/>
    <s v="Acadia"/>
    <n v="2015"/>
    <x v="0"/>
    <x v="1"/>
    <n v="281"/>
    <n v="6"/>
    <x v="1"/>
    <s v="all wheel drive"/>
    <n v="4"/>
    <s v="Crossover"/>
    <s v="Midsize"/>
    <s v="4dr SUV"/>
    <n v="23"/>
    <n v="16"/>
    <n v="549"/>
    <x v="3146"/>
  </r>
  <r>
    <x v="30"/>
    <s v="Acadia"/>
    <n v="2015"/>
    <x v="0"/>
    <x v="1"/>
    <n v="281"/>
    <n v="6"/>
    <x v="1"/>
    <s v="all wheel drive"/>
    <n v="4"/>
    <s v="Crossover"/>
    <s v="Midsize"/>
    <s v="4dr SUV"/>
    <n v="23"/>
    <n v="16"/>
    <n v="549"/>
    <x v="2900"/>
  </r>
  <r>
    <x v="30"/>
    <s v="Acadia"/>
    <n v="2015"/>
    <x v="0"/>
    <x v="1"/>
    <n v="281"/>
    <n v="6"/>
    <x v="1"/>
    <s v="all wheel drive"/>
    <n v="4"/>
    <s v="Crossover"/>
    <s v="Midsize"/>
    <s v="4dr SUV"/>
    <n v="23"/>
    <n v="16"/>
    <n v="549"/>
    <x v="1521"/>
  </r>
  <r>
    <x v="22"/>
    <s v="Journey"/>
    <n v="2015"/>
    <x v="0"/>
    <x v="1"/>
    <n v="283"/>
    <n v="6"/>
    <x v="1"/>
    <s v="all wheel drive"/>
    <n v="4"/>
    <s v="Crossover"/>
    <s v="Midsize"/>
    <s v="4dr SUV"/>
    <n v="24"/>
    <n v="16"/>
    <n v="1851"/>
    <x v="3230"/>
  </r>
  <r>
    <x v="22"/>
    <s v="Journey"/>
    <n v="2015"/>
    <x v="0"/>
    <x v="1"/>
    <n v="283"/>
    <n v="6"/>
    <x v="1"/>
    <s v="all wheel drive"/>
    <n v="4"/>
    <s v="Crossover"/>
    <s v="Midsize"/>
    <s v="4dr SUV"/>
    <n v="24"/>
    <n v="16"/>
    <n v="1851"/>
    <x v="1013"/>
  </r>
  <r>
    <x v="22"/>
    <s v="Journey"/>
    <n v="2015"/>
    <x v="0"/>
    <x v="1"/>
    <n v="283"/>
    <n v="6"/>
    <x v="1"/>
    <s v="all wheel drive"/>
    <n v="4"/>
    <s v="Crossover"/>
    <s v="Midsize"/>
    <s v="4dr SUV"/>
    <n v="24"/>
    <n v="16"/>
    <n v="1851"/>
    <x v="495"/>
  </r>
  <r>
    <x v="22"/>
    <s v="Journey"/>
    <n v="2015"/>
    <x v="0"/>
    <x v="1"/>
    <n v="283"/>
    <n v="6"/>
    <x v="1"/>
    <s v="all wheel drive"/>
    <n v="4"/>
    <s v="Crossover"/>
    <s v="Midsize"/>
    <s v="4dr SUV"/>
    <n v="24"/>
    <n v="16"/>
    <n v="1851"/>
    <x v="442"/>
  </r>
  <r>
    <x v="22"/>
    <s v="Journey"/>
    <n v="2016"/>
    <x v="1"/>
    <x v="1"/>
    <n v="283"/>
    <n v="6"/>
    <x v="1"/>
    <s v="all wheel drive"/>
    <n v="4"/>
    <s v="Crossover"/>
    <s v="Midsize"/>
    <s v="4dr SUV"/>
    <n v="24"/>
    <n v="16"/>
    <n v="1851"/>
    <x v="614"/>
  </r>
  <r>
    <x v="22"/>
    <s v="Journey"/>
    <n v="2016"/>
    <x v="1"/>
    <x v="1"/>
    <n v="283"/>
    <n v="6"/>
    <x v="1"/>
    <s v="all wheel drive"/>
    <n v="4"/>
    <s v="Crossover"/>
    <s v="Midsize"/>
    <s v="4dr SUV"/>
    <n v="24"/>
    <n v="16"/>
    <n v="1851"/>
    <x v="3711"/>
  </r>
  <r>
    <x v="22"/>
    <s v="Journey"/>
    <n v="2016"/>
    <x v="1"/>
    <x v="1"/>
    <n v="283"/>
    <n v="6"/>
    <x v="1"/>
    <s v="all wheel drive"/>
    <n v="4"/>
    <s v="Crossover"/>
    <s v="Midsize"/>
    <s v="4dr SUV"/>
    <n v="24"/>
    <n v="16"/>
    <n v="1851"/>
    <x v="398"/>
  </r>
  <r>
    <x v="22"/>
    <s v="Journey"/>
    <n v="2016"/>
    <x v="1"/>
    <x v="1"/>
    <n v="283"/>
    <n v="6"/>
    <x v="1"/>
    <s v="all wheel drive"/>
    <n v="4"/>
    <s v="Crossover"/>
    <s v="Midsize"/>
    <s v="4dr SUV"/>
    <n v="24"/>
    <n v="16"/>
    <n v="1851"/>
    <x v="882"/>
  </r>
  <r>
    <x v="22"/>
    <s v="Journey"/>
    <n v="2016"/>
    <x v="1"/>
    <x v="1"/>
    <n v="283"/>
    <n v="6"/>
    <x v="1"/>
    <s v="all wheel drive"/>
    <n v="4"/>
    <s v="Crossover"/>
    <s v="Midsize"/>
    <s v="4dr SUV"/>
    <n v="24"/>
    <n v="16"/>
    <n v="1851"/>
    <x v="4212"/>
  </r>
  <r>
    <x v="22"/>
    <s v="Journey"/>
    <n v="2017"/>
    <x v="2"/>
    <x v="1"/>
    <n v="283"/>
    <n v="6"/>
    <x v="1"/>
    <s v="all wheel drive"/>
    <n v="4"/>
    <s v="Crossover"/>
    <s v="Midsize"/>
    <s v="4dr SUV"/>
    <n v="24"/>
    <n v="16"/>
    <n v="1851"/>
    <x v="3711"/>
  </r>
  <r>
    <x v="22"/>
    <s v="Journey"/>
    <n v="2017"/>
    <x v="2"/>
    <x v="1"/>
    <n v="283"/>
    <n v="6"/>
    <x v="1"/>
    <s v="all wheel drive"/>
    <n v="4"/>
    <s v="Crossover"/>
    <s v="Midsize"/>
    <s v="4dr SUV"/>
    <n v="24"/>
    <n v="16"/>
    <n v="1851"/>
    <x v="4212"/>
  </r>
  <r>
    <x v="22"/>
    <s v="Journey"/>
    <n v="2017"/>
    <x v="2"/>
    <x v="1"/>
    <n v="283"/>
    <n v="6"/>
    <x v="1"/>
    <s v="all wheel drive"/>
    <n v="4"/>
    <s v="Crossover"/>
    <s v="Midsize"/>
    <s v="4dr SUV"/>
    <n v="24"/>
    <n v="16"/>
    <n v="1851"/>
    <x v="900"/>
  </r>
  <r>
    <x v="22"/>
    <s v="Journey"/>
    <n v="2017"/>
    <x v="2"/>
    <x v="1"/>
    <n v="283"/>
    <n v="6"/>
    <x v="1"/>
    <s v="all wheel drive"/>
    <n v="4"/>
    <s v="Crossover"/>
    <s v="Midsize"/>
    <s v="4dr SUV"/>
    <n v="24"/>
    <n v="16"/>
    <n v="1851"/>
    <x v="614"/>
  </r>
  <r>
    <x v="22"/>
    <s v="Journey"/>
    <n v="2017"/>
    <x v="2"/>
    <x v="1"/>
    <n v="283"/>
    <n v="6"/>
    <x v="1"/>
    <s v="all wheel drive"/>
    <n v="4"/>
    <s v="Crossover"/>
    <s v="Midsize"/>
    <s v="4dr SUV"/>
    <n v="24"/>
    <n v="16"/>
    <n v="1851"/>
    <x v="398"/>
  </r>
  <r>
    <x v="8"/>
    <s v="Flex"/>
    <n v="2016"/>
    <x v="1"/>
    <x v="1"/>
    <n v="287"/>
    <n v="6"/>
    <x v="1"/>
    <s v="front wheel drive"/>
    <n v="4"/>
    <s v="Crossover,Performance"/>
    <s v="Large"/>
    <s v="Wagon"/>
    <n v="23"/>
    <n v="16"/>
    <n v="5657"/>
    <x v="3094"/>
  </r>
  <r>
    <x v="8"/>
    <s v="Flex"/>
    <n v="2016"/>
    <x v="1"/>
    <x v="1"/>
    <n v="287"/>
    <n v="6"/>
    <x v="1"/>
    <s v="front wheel drive"/>
    <n v="4"/>
    <s v="Crossover"/>
    <s v="Large"/>
    <s v="Wagon"/>
    <n v="23"/>
    <n v="16"/>
    <n v="5657"/>
    <x v="2810"/>
  </r>
  <r>
    <x v="8"/>
    <s v="Flex"/>
    <n v="2016"/>
    <x v="1"/>
    <x v="1"/>
    <n v="287"/>
    <n v="6"/>
    <x v="1"/>
    <s v="all wheel drive"/>
    <n v="4"/>
    <s v="Crossover,Performance"/>
    <s v="Large"/>
    <s v="Wagon"/>
    <n v="22"/>
    <n v="16"/>
    <n v="5657"/>
    <x v="3107"/>
  </r>
  <r>
    <x v="8"/>
    <s v="Flex"/>
    <n v="2016"/>
    <x v="1"/>
    <x v="1"/>
    <n v="287"/>
    <n v="6"/>
    <x v="1"/>
    <s v="all wheel drive"/>
    <n v="4"/>
    <s v="Crossover,Performance"/>
    <s v="Large"/>
    <s v="Wagon"/>
    <n v="22"/>
    <n v="16"/>
    <n v="5657"/>
    <x v="1451"/>
  </r>
  <r>
    <x v="8"/>
    <s v="Flex"/>
    <n v="2016"/>
    <x v="1"/>
    <x v="1"/>
    <n v="287"/>
    <n v="6"/>
    <x v="1"/>
    <s v="front wheel drive"/>
    <n v="4"/>
    <s v="Crossover,Performance"/>
    <s v="Large"/>
    <s v="Wagon"/>
    <n v="23"/>
    <n v="16"/>
    <n v="5657"/>
    <x v="151"/>
  </r>
  <r>
    <x v="8"/>
    <s v="Flex"/>
    <n v="2017"/>
    <x v="2"/>
    <x v="1"/>
    <n v="287"/>
    <n v="6"/>
    <x v="1"/>
    <s v="all wheel drive"/>
    <n v="4"/>
    <s v="Crossover,Performance"/>
    <s v="Large"/>
    <s v="Wagon"/>
    <n v="22"/>
    <n v="16"/>
    <n v="5657"/>
    <x v="4213"/>
  </r>
  <r>
    <x v="8"/>
    <s v="Flex"/>
    <n v="2017"/>
    <x v="2"/>
    <x v="1"/>
    <n v="287"/>
    <n v="6"/>
    <x v="1"/>
    <s v="front wheel drive"/>
    <n v="4"/>
    <s v="Crossover,Performance"/>
    <s v="Large"/>
    <s v="Wagon"/>
    <n v="23"/>
    <n v="16"/>
    <n v="5657"/>
    <x v="1137"/>
  </r>
  <r>
    <x v="8"/>
    <s v="Flex"/>
    <n v="2017"/>
    <x v="2"/>
    <x v="1"/>
    <n v="287"/>
    <n v="6"/>
    <x v="1"/>
    <s v="front wheel drive"/>
    <n v="4"/>
    <s v="Crossover,Performance"/>
    <s v="Large"/>
    <s v="Wagon"/>
    <n v="23"/>
    <n v="16"/>
    <n v="5657"/>
    <x v="4214"/>
  </r>
  <r>
    <x v="8"/>
    <s v="Flex"/>
    <n v="2017"/>
    <x v="2"/>
    <x v="1"/>
    <n v="287"/>
    <n v="6"/>
    <x v="1"/>
    <s v="front wheel drive"/>
    <n v="4"/>
    <s v="Crossover"/>
    <s v="Large"/>
    <s v="Wagon"/>
    <n v="23"/>
    <n v="16"/>
    <n v="5657"/>
    <x v="2846"/>
  </r>
  <r>
    <x v="8"/>
    <s v="Flex"/>
    <n v="2017"/>
    <x v="2"/>
    <x v="1"/>
    <n v="287"/>
    <n v="6"/>
    <x v="1"/>
    <s v="all wheel drive"/>
    <n v="4"/>
    <s v="Crossover,Performance"/>
    <s v="Large"/>
    <s v="Wagon"/>
    <n v="22"/>
    <n v="16"/>
    <n v="5657"/>
    <x v="2148"/>
  </r>
  <r>
    <x v="24"/>
    <s v="Enclave"/>
    <n v="2015"/>
    <x v="0"/>
    <x v="1"/>
    <n v="288"/>
    <n v="6"/>
    <x v="1"/>
    <s v="all wheel drive"/>
    <n v="4"/>
    <s v="Crossover"/>
    <s v="Midsize"/>
    <s v="4dr SUV"/>
    <n v="22"/>
    <n v="16"/>
    <n v="155"/>
    <x v="4215"/>
  </r>
  <r>
    <x v="24"/>
    <s v="Enclave"/>
    <n v="2015"/>
    <x v="0"/>
    <x v="1"/>
    <n v="288"/>
    <n v="6"/>
    <x v="1"/>
    <s v="all wheel drive"/>
    <n v="4"/>
    <s v="Crossover"/>
    <s v="Midsize"/>
    <s v="4dr SUV"/>
    <n v="22"/>
    <n v="16"/>
    <n v="155"/>
    <x v="1234"/>
  </r>
  <r>
    <x v="2"/>
    <s v="Traverse"/>
    <n v="2015"/>
    <x v="0"/>
    <x v="1"/>
    <n v="288"/>
    <n v="6"/>
    <x v="1"/>
    <s v="all wheel drive"/>
    <n v="4"/>
    <s v="Crossover"/>
    <s v="Midsize"/>
    <s v="4dr SUV"/>
    <n v="23"/>
    <n v="16"/>
    <n v="1385"/>
    <x v="4216"/>
  </r>
  <r>
    <x v="30"/>
    <s v="Acadia"/>
    <n v="2015"/>
    <x v="0"/>
    <x v="1"/>
    <n v="288"/>
    <n v="6"/>
    <x v="1"/>
    <s v="all wheel drive"/>
    <n v="4"/>
    <s v="Crossover"/>
    <s v="Midsize"/>
    <s v="4dr SUV"/>
    <n v="23"/>
    <n v="16"/>
    <n v="549"/>
    <x v="4217"/>
  </r>
  <r>
    <x v="12"/>
    <s v="SC 430"/>
    <n v="2008"/>
    <x v="12"/>
    <x v="2"/>
    <n v="288"/>
    <n v="8"/>
    <x v="1"/>
    <s v="rear wheel drive"/>
    <n v="2"/>
    <s v="Luxury,Performance"/>
    <s v="Compact"/>
    <s v="Convertible"/>
    <n v="23"/>
    <n v="16"/>
    <n v="454"/>
    <x v="4218"/>
  </r>
  <r>
    <x v="12"/>
    <s v="SC 430"/>
    <n v="2009"/>
    <x v="10"/>
    <x v="2"/>
    <n v="288"/>
    <n v="8"/>
    <x v="1"/>
    <s v="rear wheel drive"/>
    <n v="2"/>
    <s v="Luxury,Performance"/>
    <s v="Compact"/>
    <s v="Convertible"/>
    <n v="23"/>
    <n v="16"/>
    <n v="454"/>
    <x v="4219"/>
  </r>
  <r>
    <x v="12"/>
    <s v="SC 430"/>
    <n v="2010"/>
    <x v="9"/>
    <x v="2"/>
    <n v="288"/>
    <n v="8"/>
    <x v="1"/>
    <s v="rear wheel drive"/>
    <n v="2"/>
    <s v="Luxury,Performance"/>
    <s v="Compact"/>
    <s v="Convertible"/>
    <n v="23"/>
    <n v="16"/>
    <n v="454"/>
    <x v="4220"/>
  </r>
  <r>
    <x v="15"/>
    <s v="NSX"/>
    <n v="2004"/>
    <x v="19"/>
    <x v="1"/>
    <n v="290"/>
    <n v="6"/>
    <x v="3"/>
    <s v="rear wheel drive"/>
    <n v="2"/>
    <s v="Exotic,Luxury,High-Performance"/>
    <s v="Compact"/>
    <s v="Coupe"/>
    <n v="22"/>
    <n v="16"/>
    <n v="204"/>
    <x v="3933"/>
  </r>
  <r>
    <x v="15"/>
    <s v="NSX"/>
    <n v="2005"/>
    <x v="20"/>
    <x v="1"/>
    <n v="290"/>
    <n v="6"/>
    <x v="3"/>
    <s v="rear wheel drive"/>
    <n v="2"/>
    <s v="Exotic,Luxury,High-Performance"/>
    <s v="Compact"/>
    <s v="Coupe"/>
    <n v="22"/>
    <n v="16"/>
    <n v="204"/>
    <x v="3933"/>
  </r>
  <r>
    <x v="31"/>
    <s v="DeVille"/>
    <n v="2005"/>
    <x v="20"/>
    <x v="1"/>
    <n v="290"/>
    <n v="8"/>
    <x v="1"/>
    <s v="front wheel drive"/>
    <n v="4"/>
    <s v="Luxury,Performance"/>
    <s v="Large"/>
    <s v="Sedan"/>
    <n v="24"/>
    <n v="16"/>
    <n v="1624"/>
    <x v="1365"/>
  </r>
  <r>
    <x v="8"/>
    <s v="Explorer"/>
    <n v="2016"/>
    <x v="1"/>
    <x v="6"/>
    <n v="290"/>
    <n v="6"/>
    <x v="1"/>
    <s v="all wheel drive"/>
    <n v="4"/>
    <s v="Crossover,Flex Fuel"/>
    <s v="Midsize"/>
    <s v="4dr SUV"/>
    <n v="23"/>
    <n v="16"/>
    <n v="5657"/>
    <x v="1349"/>
  </r>
  <r>
    <x v="8"/>
    <s v="Explorer"/>
    <n v="2016"/>
    <x v="1"/>
    <x v="6"/>
    <n v="290"/>
    <n v="6"/>
    <x v="1"/>
    <s v="all wheel drive"/>
    <n v="4"/>
    <s v="Crossover,Flex Fuel"/>
    <s v="Midsize"/>
    <s v="4dr SUV"/>
    <n v="23"/>
    <n v="16"/>
    <n v="5657"/>
    <x v="2344"/>
  </r>
  <r>
    <x v="8"/>
    <s v="Explorer"/>
    <n v="2016"/>
    <x v="1"/>
    <x v="6"/>
    <n v="290"/>
    <n v="6"/>
    <x v="1"/>
    <s v="all wheel drive"/>
    <n v="4"/>
    <s v="Crossover,Flex Fuel"/>
    <s v="Midsize"/>
    <s v="4dr SUV"/>
    <n v="23"/>
    <n v="16"/>
    <n v="5657"/>
    <x v="1574"/>
  </r>
  <r>
    <x v="8"/>
    <s v="Explorer"/>
    <n v="2017"/>
    <x v="2"/>
    <x v="6"/>
    <n v="290"/>
    <n v="6"/>
    <x v="1"/>
    <s v="all wheel drive"/>
    <n v="4"/>
    <s v="Crossover,Flex Fuel"/>
    <s v="Midsize"/>
    <s v="4dr SUV"/>
    <n v="23"/>
    <n v="16"/>
    <n v="5657"/>
    <x v="3172"/>
  </r>
  <r>
    <x v="8"/>
    <s v="Explorer"/>
    <n v="2017"/>
    <x v="2"/>
    <x v="6"/>
    <n v="290"/>
    <n v="6"/>
    <x v="1"/>
    <s v="all wheel drive"/>
    <n v="4"/>
    <s v="Crossover,Flex Fuel"/>
    <s v="Midsize"/>
    <s v="4dr SUV"/>
    <n v="23"/>
    <n v="16"/>
    <n v="5657"/>
    <x v="2789"/>
  </r>
  <r>
    <x v="12"/>
    <s v="GS 430"/>
    <n v="2007"/>
    <x v="25"/>
    <x v="2"/>
    <n v="290"/>
    <n v="8"/>
    <x v="1"/>
    <s v="rear wheel drive"/>
    <n v="4"/>
    <s v="Luxury,Performance"/>
    <s v="Midsize"/>
    <s v="Sedan"/>
    <n v="23"/>
    <n v="16"/>
    <n v="454"/>
    <x v="4221"/>
  </r>
  <r>
    <x v="12"/>
    <s v="LS 400"/>
    <n v="1999"/>
    <x v="11"/>
    <x v="1"/>
    <n v="290"/>
    <n v="8"/>
    <x v="1"/>
    <s v="rear wheel drive"/>
    <n v="4"/>
    <s v="Luxury"/>
    <s v="Midsize"/>
    <s v="Sedan"/>
    <n v="23"/>
    <n v="16"/>
    <n v="454"/>
    <x v="4222"/>
  </r>
  <r>
    <x v="12"/>
    <s v="LS 400"/>
    <n v="2000"/>
    <x v="13"/>
    <x v="1"/>
    <n v="290"/>
    <n v="8"/>
    <x v="1"/>
    <s v="rear wheel drive"/>
    <n v="4"/>
    <s v="Luxury"/>
    <s v="Midsize"/>
    <s v="Sedan"/>
    <n v="23"/>
    <n v="16"/>
    <n v="454"/>
    <x v="4223"/>
  </r>
  <r>
    <x v="12"/>
    <s v="LS 430"/>
    <n v="2004"/>
    <x v="19"/>
    <x v="2"/>
    <n v="290"/>
    <n v="8"/>
    <x v="1"/>
    <s v="rear wheel drive"/>
    <n v="4"/>
    <s v="Luxury,Performance"/>
    <s v="Large"/>
    <s v="Sedan"/>
    <n v="23"/>
    <n v="16"/>
    <n v="454"/>
    <x v="4224"/>
  </r>
  <r>
    <x v="12"/>
    <s v="LS 430"/>
    <n v="2005"/>
    <x v="20"/>
    <x v="2"/>
    <n v="290"/>
    <n v="8"/>
    <x v="1"/>
    <s v="rear wheel drive"/>
    <n v="4"/>
    <s v="Luxury,Performance"/>
    <s v="Large"/>
    <s v="Sedan"/>
    <n v="23"/>
    <n v="16"/>
    <n v="454"/>
    <x v="2165"/>
  </r>
  <r>
    <x v="12"/>
    <s v="SC 400"/>
    <n v="1999"/>
    <x v="11"/>
    <x v="1"/>
    <n v="290"/>
    <n v="8"/>
    <x v="1"/>
    <s v="rear wheel drive"/>
    <n v="2"/>
    <s v="Luxury,Performance"/>
    <s v="Midsize"/>
    <s v="Coupe"/>
    <n v="23"/>
    <n v="16"/>
    <n v="454"/>
    <x v="4225"/>
  </r>
  <r>
    <x v="12"/>
    <s v="SC 400"/>
    <n v="2000"/>
    <x v="13"/>
    <x v="1"/>
    <n v="290"/>
    <n v="8"/>
    <x v="1"/>
    <s v="rear wheel drive"/>
    <n v="2"/>
    <s v="Luxury,Performance"/>
    <s v="Midsize"/>
    <s v="Coupe"/>
    <n v="23"/>
    <n v="16"/>
    <n v="454"/>
    <x v="4226"/>
  </r>
  <r>
    <x v="21"/>
    <s v="EX35"/>
    <n v="2008"/>
    <x v="12"/>
    <x v="3"/>
    <n v="297"/>
    <n v="6"/>
    <x v="1"/>
    <s v="all wheel drive"/>
    <n v="4"/>
    <s v="Crossover,Luxury"/>
    <s v="Midsize"/>
    <s v="4dr SUV"/>
    <n v="23"/>
    <n v="16"/>
    <n v="190"/>
    <x v="3742"/>
  </r>
  <r>
    <x v="21"/>
    <s v="EX35"/>
    <n v="2008"/>
    <x v="12"/>
    <x v="3"/>
    <n v="297"/>
    <n v="6"/>
    <x v="1"/>
    <s v="all wheel drive"/>
    <n v="4"/>
    <s v="Crossover,Luxury"/>
    <s v="Midsize"/>
    <s v="4dr SUV"/>
    <n v="23"/>
    <n v="16"/>
    <n v="190"/>
    <x v="1149"/>
  </r>
  <r>
    <x v="21"/>
    <s v="EX35"/>
    <n v="2009"/>
    <x v="10"/>
    <x v="3"/>
    <n v="297"/>
    <n v="6"/>
    <x v="1"/>
    <s v="all wheel drive"/>
    <n v="4"/>
    <s v="Crossover,Luxury"/>
    <s v="Midsize"/>
    <s v="4dr SUV"/>
    <n v="23"/>
    <n v="16"/>
    <n v="190"/>
    <x v="3128"/>
  </r>
  <r>
    <x v="21"/>
    <s v="EX35"/>
    <n v="2009"/>
    <x v="10"/>
    <x v="3"/>
    <n v="297"/>
    <n v="6"/>
    <x v="1"/>
    <s v="all wheel drive"/>
    <n v="4"/>
    <s v="Crossover,Luxury"/>
    <s v="Midsize"/>
    <s v="4dr SUV"/>
    <n v="23"/>
    <n v="16"/>
    <n v="190"/>
    <x v="3387"/>
  </r>
  <r>
    <x v="21"/>
    <s v="EX35"/>
    <n v="2010"/>
    <x v="9"/>
    <x v="3"/>
    <n v="297"/>
    <n v="6"/>
    <x v="1"/>
    <s v="all wheel drive"/>
    <n v="4"/>
    <s v="Crossover,Luxury"/>
    <s v="Midsize"/>
    <s v="4dr SUV"/>
    <n v="23"/>
    <n v="16"/>
    <n v="190"/>
    <x v="3387"/>
  </r>
  <r>
    <x v="21"/>
    <s v="EX35"/>
    <n v="2010"/>
    <x v="9"/>
    <x v="3"/>
    <n v="297"/>
    <n v="6"/>
    <x v="1"/>
    <s v="all wheel drive"/>
    <n v="4"/>
    <s v="Crossover,Luxury"/>
    <s v="Midsize"/>
    <s v="4dr SUV"/>
    <n v="23"/>
    <n v="16"/>
    <n v="190"/>
    <x v="3128"/>
  </r>
  <r>
    <x v="15"/>
    <s v="RL"/>
    <n v="2010"/>
    <x v="9"/>
    <x v="2"/>
    <n v="300"/>
    <n v="6"/>
    <x v="1"/>
    <s v="all wheel drive"/>
    <n v="4"/>
    <s v="Luxury,Performance"/>
    <s v="Midsize"/>
    <s v="Sedan"/>
    <n v="22"/>
    <n v="16"/>
    <n v="204"/>
    <x v="4227"/>
  </r>
  <r>
    <x v="15"/>
    <s v="RL"/>
    <n v="2010"/>
    <x v="9"/>
    <x v="2"/>
    <n v="300"/>
    <n v="6"/>
    <x v="1"/>
    <s v="all wheel drive"/>
    <n v="4"/>
    <s v="Luxury,Performance"/>
    <s v="Midsize"/>
    <s v="Sedan"/>
    <n v="22"/>
    <n v="16"/>
    <n v="204"/>
    <x v="1560"/>
  </r>
  <r>
    <x v="15"/>
    <s v="RL"/>
    <n v="2010"/>
    <x v="9"/>
    <x v="2"/>
    <n v="300"/>
    <n v="6"/>
    <x v="1"/>
    <s v="all wheel drive"/>
    <n v="4"/>
    <s v="Luxury,Performance"/>
    <s v="Midsize"/>
    <s v="Sedan"/>
    <n v="22"/>
    <n v="16"/>
    <n v="204"/>
    <x v="4228"/>
  </r>
  <r>
    <x v="15"/>
    <s v="ZDX"/>
    <n v="2011"/>
    <x v="6"/>
    <x v="2"/>
    <n v="300"/>
    <n v="6"/>
    <x v="1"/>
    <s v="all wheel drive"/>
    <n v="4"/>
    <s v="Crossover,Hatchback,Luxury"/>
    <s v="Midsize"/>
    <s v="4dr Hatchback"/>
    <n v="23"/>
    <n v="16"/>
    <n v="204"/>
    <x v="4229"/>
  </r>
  <r>
    <x v="15"/>
    <s v="ZDX"/>
    <n v="2011"/>
    <x v="6"/>
    <x v="2"/>
    <n v="300"/>
    <n v="6"/>
    <x v="1"/>
    <s v="all wheel drive"/>
    <n v="4"/>
    <s v="Crossover,Hatchback,Luxury"/>
    <s v="Midsize"/>
    <s v="4dr Hatchback"/>
    <n v="23"/>
    <n v="16"/>
    <n v="204"/>
    <x v="4230"/>
  </r>
  <r>
    <x v="15"/>
    <s v="ZDX"/>
    <n v="2011"/>
    <x v="6"/>
    <x v="2"/>
    <n v="300"/>
    <n v="6"/>
    <x v="1"/>
    <s v="all wheel drive"/>
    <n v="4"/>
    <s v="Crossover,Hatchback,Luxury"/>
    <s v="Midsize"/>
    <s v="4dr Hatchback"/>
    <n v="23"/>
    <n v="16"/>
    <n v="204"/>
    <x v="4231"/>
  </r>
  <r>
    <x v="15"/>
    <s v="ZDX"/>
    <n v="2012"/>
    <x v="5"/>
    <x v="2"/>
    <n v="300"/>
    <n v="6"/>
    <x v="1"/>
    <s v="all wheel drive"/>
    <n v="4"/>
    <s v="Crossover,Hatchback,Luxury"/>
    <s v="Midsize"/>
    <s v="4dr Hatchback"/>
    <n v="23"/>
    <n v="16"/>
    <n v="204"/>
    <x v="4232"/>
  </r>
  <r>
    <x v="15"/>
    <s v="ZDX"/>
    <n v="2012"/>
    <x v="5"/>
    <x v="2"/>
    <n v="300"/>
    <n v="6"/>
    <x v="1"/>
    <s v="all wheel drive"/>
    <n v="4"/>
    <s v="Crossover,Hatchback,Luxury"/>
    <s v="Midsize"/>
    <s v="4dr Hatchback"/>
    <n v="23"/>
    <n v="16"/>
    <n v="204"/>
    <x v="2369"/>
  </r>
  <r>
    <x v="15"/>
    <s v="ZDX"/>
    <n v="2012"/>
    <x v="5"/>
    <x v="2"/>
    <n v="300"/>
    <n v="6"/>
    <x v="1"/>
    <s v="all wheel drive"/>
    <n v="4"/>
    <s v="Crossover,Hatchback,Luxury"/>
    <s v="Midsize"/>
    <s v="4dr Hatchback"/>
    <n v="23"/>
    <n v="16"/>
    <n v="204"/>
    <x v="4233"/>
  </r>
  <r>
    <x v="15"/>
    <s v="ZDX"/>
    <n v="2013"/>
    <x v="3"/>
    <x v="3"/>
    <n v="300"/>
    <n v="6"/>
    <x v="1"/>
    <s v="all wheel drive"/>
    <n v="4"/>
    <s v="Crossover,Hatchback,Luxury"/>
    <s v="Midsize"/>
    <s v="4dr Hatchback"/>
    <n v="23"/>
    <n v="16"/>
    <n v="204"/>
    <x v="4234"/>
  </r>
  <r>
    <x v="31"/>
    <s v="DeVille"/>
    <n v="2003"/>
    <x v="18"/>
    <x v="1"/>
    <n v="300"/>
    <n v="8"/>
    <x v="1"/>
    <s v="front wheel drive"/>
    <n v="4"/>
    <s v="Luxury,Performance"/>
    <s v="Large"/>
    <s v="Sedan"/>
    <n v="25"/>
    <n v="16"/>
    <n v="1624"/>
    <x v="4192"/>
  </r>
  <r>
    <x v="31"/>
    <s v="DeVille"/>
    <n v="2004"/>
    <x v="19"/>
    <x v="1"/>
    <n v="300"/>
    <n v="8"/>
    <x v="1"/>
    <s v="front wheel drive"/>
    <n v="4"/>
    <s v="Luxury,Performance"/>
    <s v="Large"/>
    <s v="Sedan"/>
    <n v="24"/>
    <n v="16"/>
    <n v="1624"/>
    <x v="2065"/>
  </r>
  <r>
    <x v="31"/>
    <s v="Seville"/>
    <n v="2002"/>
    <x v="27"/>
    <x v="1"/>
    <n v="300"/>
    <n v="8"/>
    <x v="1"/>
    <s v="front wheel drive"/>
    <n v="4"/>
    <s v="Luxury,Performance"/>
    <s v="Large"/>
    <s v="Sedan"/>
    <n v="25"/>
    <n v="16"/>
    <n v="1624"/>
    <x v="4235"/>
  </r>
  <r>
    <x v="31"/>
    <s v="Seville"/>
    <n v="2003"/>
    <x v="18"/>
    <x v="1"/>
    <n v="300"/>
    <n v="8"/>
    <x v="1"/>
    <s v="front wheel drive"/>
    <n v="4"/>
    <s v="Luxury,Performance"/>
    <s v="Large"/>
    <s v="Sedan"/>
    <n v="25"/>
    <n v="16"/>
    <n v="1624"/>
    <x v="3354"/>
  </r>
  <r>
    <x v="31"/>
    <s v="Eldorado"/>
    <n v="2002"/>
    <x v="27"/>
    <x v="1"/>
    <n v="300"/>
    <n v="8"/>
    <x v="1"/>
    <s v="front wheel drive"/>
    <n v="2"/>
    <s v="Luxury"/>
    <s v="Large"/>
    <s v="Coupe"/>
    <n v="25"/>
    <n v="16"/>
    <n v="1624"/>
    <x v="4236"/>
  </r>
  <r>
    <x v="31"/>
    <s v="Eldorado"/>
    <n v="2002"/>
    <x v="27"/>
    <x v="1"/>
    <n v="300"/>
    <n v="8"/>
    <x v="1"/>
    <s v="front wheel drive"/>
    <n v="2"/>
    <s v="Luxury"/>
    <s v="Large"/>
    <s v="Coupe"/>
    <n v="25"/>
    <n v="16"/>
    <n v="1624"/>
    <x v="4237"/>
  </r>
  <r>
    <x v="12"/>
    <s v="GS 400"/>
    <n v="1999"/>
    <x v="11"/>
    <x v="1"/>
    <n v="300"/>
    <n v="8"/>
    <x v="1"/>
    <s v="rear wheel drive"/>
    <n v="4"/>
    <s v="Luxury,Performance"/>
    <s v="Midsize"/>
    <s v="Sedan"/>
    <n v="22"/>
    <n v="16"/>
    <n v="454"/>
    <x v="4238"/>
  </r>
  <r>
    <x v="12"/>
    <s v="GS 400"/>
    <n v="2000"/>
    <x v="13"/>
    <x v="1"/>
    <n v="300"/>
    <n v="8"/>
    <x v="1"/>
    <s v="rear wheel drive"/>
    <n v="4"/>
    <s v="Luxury,Performance"/>
    <s v="Midsize"/>
    <s v="Sedan"/>
    <n v="22"/>
    <n v="16"/>
    <n v="454"/>
    <x v="4239"/>
  </r>
  <r>
    <x v="12"/>
    <s v="GS 430"/>
    <n v="2005"/>
    <x v="20"/>
    <x v="2"/>
    <n v="300"/>
    <n v="8"/>
    <x v="1"/>
    <s v="rear wheel drive"/>
    <n v="4"/>
    <s v="Luxury,Performance"/>
    <s v="Midsize"/>
    <s v="Sedan"/>
    <n v="22"/>
    <n v="16"/>
    <n v="454"/>
    <x v="4240"/>
  </r>
  <r>
    <x v="12"/>
    <s v="GS 430"/>
    <n v="2006"/>
    <x v="24"/>
    <x v="2"/>
    <n v="300"/>
    <n v="8"/>
    <x v="1"/>
    <s v="rear wheel drive"/>
    <n v="4"/>
    <s v="Luxury,Performance"/>
    <s v="Midsize"/>
    <s v="Sedan"/>
    <n v="23"/>
    <n v="16"/>
    <n v="454"/>
    <x v="4241"/>
  </r>
  <r>
    <x v="4"/>
    <s v="300ZX"/>
    <n v="1994"/>
    <x v="23"/>
    <x v="1"/>
    <n v="300"/>
    <n v="6"/>
    <x v="3"/>
    <s v="rear wheel drive"/>
    <n v="2"/>
    <s v="Hatchback,Performance"/>
    <s v="Compact"/>
    <s v="2dr Hatchback"/>
    <n v="22"/>
    <n v="16"/>
    <n v="2009"/>
    <x v="4242"/>
  </r>
  <r>
    <x v="4"/>
    <s v="300ZX"/>
    <n v="1995"/>
    <x v="14"/>
    <x v="1"/>
    <n v="300"/>
    <n v="6"/>
    <x v="3"/>
    <s v="rear wheel drive"/>
    <n v="2"/>
    <s v="Performance"/>
    <s v="Compact"/>
    <s v="Coupe"/>
    <n v="22"/>
    <n v="16"/>
    <n v="2009"/>
    <x v="4243"/>
  </r>
  <r>
    <x v="4"/>
    <s v="300ZX"/>
    <n v="1996"/>
    <x v="21"/>
    <x v="1"/>
    <n v="300"/>
    <n v="6"/>
    <x v="3"/>
    <s v="rear wheel drive"/>
    <n v="2"/>
    <s v="Performance"/>
    <s v="Compact"/>
    <s v="Coupe"/>
    <n v="22"/>
    <n v="16"/>
    <n v="2009"/>
    <x v="4244"/>
  </r>
  <r>
    <x v="34"/>
    <n v="45540"/>
    <n v="2010"/>
    <x v="9"/>
    <x v="3"/>
    <n v="300"/>
    <n v="6"/>
    <x v="1"/>
    <s v="all wheel drive"/>
    <n v="4"/>
    <s v="Luxury,Performance"/>
    <s v="Large"/>
    <s v="Sedan"/>
    <n v="27"/>
    <n v="16"/>
    <n v="376"/>
    <x v="4245"/>
  </r>
  <r>
    <x v="10"/>
    <s v="C43 AMG"/>
    <n v="1998"/>
    <x v="26"/>
    <x v="1"/>
    <n v="302"/>
    <n v="8"/>
    <x v="1"/>
    <s v="rear wheel drive"/>
    <n v="4"/>
    <s v="Factory Tuner,Luxury,Performance"/>
    <s v="Compact"/>
    <s v="Sedan"/>
    <n v="21"/>
    <n v="16"/>
    <n v="617"/>
    <x v="4246"/>
  </r>
  <r>
    <x v="10"/>
    <s v="C43 AMG"/>
    <n v="1999"/>
    <x v="11"/>
    <x v="1"/>
    <n v="302"/>
    <n v="8"/>
    <x v="1"/>
    <s v="rear wheel drive"/>
    <n v="4"/>
    <s v="Factory Tuner,Luxury,Performance"/>
    <s v="Compact"/>
    <s v="Sedan"/>
    <n v="21"/>
    <n v="16"/>
    <n v="617"/>
    <x v="4247"/>
  </r>
  <r>
    <x v="10"/>
    <s v="C43 AMG"/>
    <n v="2000"/>
    <x v="13"/>
    <x v="1"/>
    <n v="302"/>
    <n v="8"/>
    <x v="1"/>
    <s v="rear wheel drive"/>
    <n v="4"/>
    <s v="Factory Tuner,Luxury,Performance"/>
    <s v="Compact"/>
    <s v="Sedan"/>
    <n v="21"/>
    <n v="16"/>
    <n v="617"/>
    <x v="4248"/>
  </r>
  <r>
    <x v="10"/>
    <s v="R-Class"/>
    <n v="2012"/>
    <x v="5"/>
    <x v="2"/>
    <n v="302"/>
    <n v="6"/>
    <x v="1"/>
    <s v="all wheel drive"/>
    <n v="4"/>
    <s v="Crossover,Luxury"/>
    <s v="Large"/>
    <s v="Wagon"/>
    <n v="21"/>
    <n v="16"/>
    <n v="617"/>
    <x v="4249"/>
  </r>
  <r>
    <x v="2"/>
    <s v="Monte Carlo"/>
    <n v="2006"/>
    <x v="24"/>
    <x v="1"/>
    <n v="303"/>
    <n v="8"/>
    <x v="1"/>
    <s v="front wheel drive"/>
    <n v="2"/>
    <s v="Performance"/>
    <s v="Midsize"/>
    <s v="Coupe"/>
    <n v="26"/>
    <n v="16"/>
    <n v="1385"/>
    <x v="3202"/>
  </r>
  <r>
    <x v="2"/>
    <s v="Monte Carlo"/>
    <n v="2007"/>
    <x v="25"/>
    <x v="1"/>
    <n v="303"/>
    <n v="8"/>
    <x v="1"/>
    <s v="front wheel drive"/>
    <n v="2"/>
    <s v="Performance"/>
    <s v="Midsize"/>
    <s v="Coupe"/>
    <n v="24"/>
    <n v="16"/>
    <n v="1385"/>
    <x v="4250"/>
  </r>
  <r>
    <x v="21"/>
    <s v="FX35"/>
    <n v="2009"/>
    <x v="10"/>
    <x v="2"/>
    <n v="303"/>
    <n v="6"/>
    <x v="1"/>
    <s v="rear wheel drive"/>
    <n v="4"/>
    <s v="Crossover,Luxury"/>
    <s v="Midsize"/>
    <s v="4dr SUV"/>
    <n v="23"/>
    <n v="16"/>
    <n v="190"/>
    <x v="1556"/>
  </r>
  <r>
    <x v="21"/>
    <s v="FX35"/>
    <n v="2009"/>
    <x v="10"/>
    <x v="2"/>
    <n v="303"/>
    <n v="6"/>
    <x v="1"/>
    <s v="all wheel drive"/>
    <n v="4"/>
    <s v="Crossover,Luxury"/>
    <s v="Midsize"/>
    <s v="4dr SUV"/>
    <n v="21"/>
    <n v="16"/>
    <n v="190"/>
    <x v="2"/>
  </r>
  <r>
    <x v="21"/>
    <s v="FX35"/>
    <n v="2010"/>
    <x v="9"/>
    <x v="2"/>
    <n v="303"/>
    <n v="6"/>
    <x v="1"/>
    <s v="rear wheel drive"/>
    <n v="4"/>
    <s v="Crossover,Luxury"/>
    <s v="Midsize"/>
    <s v="4dr SUV"/>
    <n v="23"/>
    <n v="16"/>
    <n v="190"/>
    <x v="1346"/>
  </r>
  <r>
    <x v="21"/>
    <s v="FX35"/>
    <n v="2010"/>
    <x v="9"/>
    <x v="2"/>
    <n v="303"/>
    <n v="6"/>
    <x v="1"/>
    <s v="all wheel drive"/>
    <n v="4"/>
    <s v="Crossover,Luxury"/>
    <s v="Midsize"/>
    <s v="4dr SUV"/>
    <n v="21"/>
    <n v="16"/>
    <n v="190"/>
    <x v="1783"/>
  </r>
  <r>
    <x v="21"/>
    <s v="FX"/>
    <n v="2011"/>
    <x v="6"/>
    <x v="2"/>
    <n v="303"/>
    <n v="6"/>
    <x v="1"/>
    <s v="all wheel drive"/>
    <n v="4"/>
    <s v="Crossover,Luxury"/>
    <s v="Midsize"/>
    <s v="4dr SUV"/>
    <n v="21"/>
    <n v="16"/>
    <n v="190"/>
    <x v="1229"/>
  </r>
  <r>
    <x v="21"/>
    <s v="FX"/>
    <n v="2011"/>
    <x v="6"/>
    <x v="2"/>
    <n v="303"/>
    <n v="6"/>
    <x v="1"/>
    <s v="rear wheel drive"/>
    <n v="4"/>
    <s v="Crossover,Luxury"/>
    <s v="Midsize"/>
    <s v="4dr SUV"/>
    <n v="23"/>
    <n v="16"/>
    <n v="190"/>
    <x v="2115"/>
  </r>
  <r>
    <x v="21"/>
    <s v="FX"/>
    <n v="2012"/>
    <x v="5"/>
    <x v="2"/>
    <n v="303"/>
    <n v="6"/>
    <x v="1"/>
    <s v="rear wheel drive"/>
    <n v="4"/>
    <s v="Crossover,Luxury"/>
    <s v="Midsize"/>
    <s v="4dr SUV"/>
    <n v="23"/>
    <n v="16"/>
    <n v="190"/>
    <x v="2377"/>
  </r>
  <r>
    <x v="21"/>
    <s v="FX"/>
    <n v="2012"/>
    <x v="5"/>
    <x v="2"/>
    <n v="303"/>
    <n v="6"/>
    <x v="1"/>
    <s v="all wheel drive"/>
    <n v="4"/>
    <s v="Crossover,Luxury,Performance"/>
    <s v="Midsize"/>
    <s v="4dr SUV"/>
    <n v="21"/>
    <n v="16"/>
    <n v="190"/>
    <x v="2066"/>
  </r>
  <r>
    <x v="21"/>
    <s v="FX"/>
    <n v="2012"/>
    <x v="5"/>
    <x v="2"/>
    <n v="303"/>
    <n v="6"/>
    <x v="1"/>
    <s v="all wheel drive"/>
    <n v="4"/>
    <s v="Crossover,Luxury"/>
    <s v="Midsize"/>
    <s v="4dr SUV"/>
    <n v="21"/>
    <n v="16"/>
    <n v="190"/>
    <x v="2585"/>
  </r>
  <r>
    <x v="21"/>
    <s v="M35"/>
    <n v="2010"/>
    <x v="9"/>
    <x v="3"/>
    <n v="303"/>
    <n v="6"/>
    <x v="1"/>
    <s v="all wheel drive"/>
    <n v="4"/>
    <s v="Luxury,Performance"/>
    <s v="Large"/>
    <s v="Sedan"/>
    <n v="22"/>
    <n v="16"/>
    <n v="190"/>
    <x v="1163"/>
  </r>
  <r>
    <x v="13"/>
    <s v="MKT"/>
    <n v="2016"/>
    <x v="1"/>
    <x v="1"/>
    <n v="303"/>
    <n v="6"/>
    <x v="1"/>
    <s v="front wheel drive"/>
    <n v="4"/>
    <s v="Crossover,Luxury"/>
    <s v="Large"/>
    <s v="Wagon"/>
    <n v="24"/>
    <n v="16"/>
    <n v="61"/>
    <x v="4251"/>
  </r>
  <r>
    <x v="13"/>
    <s v="MKT"/>
    <n v="2017"/>
    <x v="2"/>
    <x v="1"/>
    <n v="303"/>
    <n v="6"/>
    <x v="1"/>
    <s v="front wheel drive"/>
    <n v="4"/>
    <s v="Crossover,Luxury"/>
    <s v="Large"/>
    <s v="Wagon"/>
    <n v="24"/>
    <n v="16"/>
    <n v="61"/>
    <x v="2832"/>
  </r>
  <r>
    <x v="13"/>
    <s v="MKX"/>
    <n v="2017"/>
    <x v="2"/>
    <x v="1"/>
    <n v="303"/>
    <n v="6"/>
    <x v="1"/>
    <s v="all wheel drive"/>
    <n v="4"/>
    <s v="Crossover,Luxury"/>
    <s v="Midsize"/>
    <s v="4dr SUV"/>
    <n v="23"/>
    <n v="16"/>
    <n v="61"/>
    <x v="3808"/>
  </r>
  <r>
    <x v="13"/>
    <s v="MKX"/>
    <n v="2017"/>
    <x v="2"/>
    <x v="1"/>
    <n v="303"/>
    <n v="6"/>
    <x v="1"/>
    <s v="all wheel drive"/>
    <n v="4"/>
    <s v="Crossover,Luxury"/>
    <s v="Midsize"/>
    <s v="4dr SUV"/>
    <n v="23"/>
    <n v="16"/>
    <n v="61"/>
    <x v="4252"/>
  </r>
  <r>
    <x v="13"/>
    <s v="MKX"/>
    <n v="2017"/>
    <x v="2"/>
    <x v="1"/>
    <n v="303"/>
    <n v="6"/>
    <x v="1"/>
    <s v="all wheel drive"/>
    <n v="4"/>
    <s v="Crossover,Luxury"/>
    <s v="Midsize"/>
    <s v="4dr SUV"/>
    <n v="23"/>
    <n v="16"/>
    <n v="61"/>
    <x v="3814"/>
  </r>
  <r>
    <x v="13"/>
    <s v="MKX"/>
    <n v="2017"/>
    <x v="2"/>
    <x v="1"/>
    <n v="303"/>
    <n v="6"/>
    <x v="1"/>
    <s v="all wheel drive"/>
    <n v="4"/>
    <s v="Crossover,Luxury"/>
    <s v="Midsize"/>
    <s v="4dr SUV"/>
    <n v="23"/>
    <n v="16"/>
    <n v="61"/>
    <x v="3812"/>
  </r>
  <r>
    <x v="25"/>
    <s v="Grand Prix"/>
    <n v="2006"/>
    <x v="24"/>
    <x v="1"/>
    <n v="303"/>
    <n v="8"/>
    <x v="1"/>
    <s v="front wheel drive"/>
    <n v="4"/>
    <s v="Factory Tuner,High-Performance"/>
    <s v="Midsize"/>
    <s v="Sedan"/>
    <n v="25"/>
    <n v="16"/>
    <n v="210"/>
    <x v="4253"/>
  </r>
  <r>
    <x v="25"/>
    <s v="Grand Prix"/>
    <n v="2007"/>
    <x v="25"/>
    <x v="1"/>
    <n v="303"/>
    <n v="8"/>
    <x v="1"/>
    <s v="front wheel drive"/>
    <n v="4"/>
    <s v="Factory Tuner,High-Performance"/>
    <s v="Midsize"/>
    <s v="Sedan"/>
    <n v="25"/>
    <n v="16"/>
    <n v="210"/>
    <x v="4254"/>
  </r>
  <r>
    <x v="25"/>
    <s v="Grand Prix"/>
    <n v="2008"/>
    <x v="12"/>
    <x v="1"/>
    <n v="303"/>
    <n v="8"/>
    <x v="1"/>
    <s v="front wheel drive"/>
    <n v="4"/>
    <s v="Factory Tuner,High-Performance"/>
    <s v="Large"/>
    <s v="Sedan"/>
    <n v="25"/>
    <n v="16"/>
    <n v="210"/>
    <x v="116"/>
  </r>
  <r>
    <x v="8"/>
    <s v="Mustang SVT Cobra"/>
    <n v="1997"/>
    <x v="22"/>
    <x v="1"/>
    <n v="305"/>
    <n v="8"/>
    <x v="3"/>
    <s v="rear wheel drive"/>
    <n v="2"/>
    <s v="Factory Tuner,Performance"/>
    <s v="Compact"/>
    <s v="Convertible"/>
    <n v="24"/>
    <n v="16"/>
    <n v="5657"/>
    <x v="4255"/>
  </r>
  <r>
    <x v="8"/>
    <s v="Mustang SVT Cobra"/>
    <n v="1997"/>
    <x v="22"/>
    <x v="1"/>
    <n v="305"/>
    <n v="8"/>
    <x v="3"/>
    <s v="rear wheel drive"/>
    <n v="2"/>
    <s v="Factory Tuner,Performance"/>
    <s v="Compact"/>
    <s v="Coupe"/>
    <n v="24"/>
    <n v="16"/>
    <n v="5657"/>
    <x v="3976"/>
  </r>
  <r>
    <x v="8"/>
    <s v="Mustang SVT Cobra"/>
    <n v="1998"/>
    <x v="26"/>
    <x v="1"/>
    <n v="305"/>
    <n v="8"/>
    <x v="3"/>
    <s v="rear wheel drive"/>
    <n v="2"/>
    <s v="Factory Tuner,Performance"/>
    <s v="Compact"/>
    <s v="Coupe"/>
    <n v="24"/>
    <n v="16"/>
    <n v="5657"/>
    <x v="4256"/>
  </r>
  <r>
    <x v="8"/>
    <s v="Mustang SVT Cobra"/>
    <n v="1998"/>
    <x v="26"/>
    <x v="1"/>
    <n v="305"/>
    <n v="8"/>
    <x v="3"/>
    <s v="rear wheel drive"/>
    <n v="2"/>
    <s v="Factory Tuner,Performance"/>
    <s v="Compact"/>
    <s v="Convertible"/>
    <n v="24"/>
    <n v="16"/>
    <n v="5657"/>
    <x v="4257"/>
  </r>
  <r>
    <x v="13"/>
    <s v="Continental"/>
    <n v="2017"/>
    <x v="2"/>
    <x v="1"/>
    <n v="305"/>
    <n v="6"/>
    <x v="1"/>
    <s v="all wheel drive"/>
    <n v="4"/>
    <s v="Luxury"/>
    <s v="Large"/>
    <s v="Sedan"/>
    <n v="24"/>
    <n v="16"/>
    <n v="61"/>
    <x v="4258"/>
  </r>
  <r>
    <x v="13"/>
    <s v="Continental"/>
    <n v="2017"/>
    <x v="2"/>
    <x v="1"/>
    <n v="305"/>
    <n v="6"/>
    <x v="1"/>
    <s v="all wheel drive"/>
    <n v="4"/>
    <s v="Luxury"/>
    <s v="Large"/>
    <s v="Sedan"/>
    <n v="24"/>
    <n v="16"/>
    <n v="61"/>
    <x v="4259"/>
  </r>
  <r>
    <x v="31"/>
    <s v="SRX"/>
    <n v="2014"/>
    <x v="4"/>
    <x v="1"/>
    <n v="308"/>
    <n v="6"/>
    <x v="1"/>
    <s v="all wheel drive"/>
    <n v="4"/>
    <s v="Crossover,Luxury"/>
    <s v="Midsize"/>
    <s v="4dr SUV"/>
    <n v="23"/>
    <n v="16"/>
    <n v="1624"/>
    <x v="4260"/>
  </r>
  <r>
    <x v="31"/>
    <s v="SRX"/>
    <n v="2014"/>
    <x v="4"/>
    <x v="1"/>
    <n v="308"/>
    <n v="6"/>
    <x v="1"/>
    <s v="all wheel drive"/>
    <n v="4"/>
    <s v="Crossover,Luxury"/>
    <s v="Midsize"/>
    <s v="4dr SUV"/>
    <n v="23"/>
    <n v="16"/>
    <n v="1624"/>
    <x v="4261"/>
  </r>
  <r>
    <x v="31"/>
    <s v="SRX"/>
    <n v="2014"/>
    <x v="4"/>
    <x v="1"/>
    <n v="308"/>
    <n v="6"/>
    <x v="1"/>
    <s v="all wheel drive"/>
    <n v="4"/>
    <s v="Crossover,Luxury"/>
    <s v="Midsize"/>
    <s v="4dr SUV"/>
    <n v="23"/>
    <n v="16"/>
    <n v="1624"/>
    <x v="4262"/>
  </r>
  <r>
    <x v="31"/>
    <s v="SRX"/>
    <n v="2015"/>
    <x v="0"/>
    <x v="1"/>
    <n v="308"/>
    <n v="6"/>
    <x v="1"/>
    <s v="all wheel drive"/>
    <n v="4"/>
    <s v="Crossover,Luxury"/>
    <s v="Midsize"/>
    <s v="4dr SUV"/>
    <n v="23"/>
    <n v="16"/>
    <n v="1624"/>
    <x v="2457"/>
  </r>
  <r>
    <x v="31"/>
    <s v="SRX"/>
    <n v="2015"/>
    <x v="0"/>
    <x v="1"/>
    <n v="308"/>
    <n v="6"/>
    <x v="1"/>
    <s v="all wheel drive"/>
    <n v="4"/>
    <s v="Crossover,Luxury"/>
    <s v="Midsize"/>
    <s v="4dr SUV"/>
    <n v="23"/>
    <n v="16"/>
    <n v="1624"/>
    <x v="4263"/>
  </r>
  <r>
    <x v="31"/>
    <s v="SRX"/>
    <n v="2015"/>
    <x v="0"/>
    <x v="1"/>
    <n v="308"/>
    <n v="6"/>
    <x v="1"/>
    <s v="all wheel drive"/>
    <n v="4"/>
    <s v="Crossover,Luxury"/>
    <s v="Midsize"/>
    <s v="4dr SUV"/>
    <n v="23"/>
    <n v="16"/>
    <n v="1624"/>
    <x v="2988"/>
  </r>
  <r>
    <x v="31"/>
    <s v="SRX"/>
    <n v="2016"/>
    <x v="1"/>
    <x v="1"/>
    <n v="308"/>
    <n v="6"/>
    <x v="1"/>
    <s v="all wheel drive"/>
    <n v="4"/>
    <s v="Crossover,Luxury"/>
    <s v="Midsize"/>
    <s v="4dr SUV"/>
    <n v="23"/>
    <n v="16"/>
    <n v="1624"/>
    <x v="2457"/>
  </r>
  <r>
    <x v="31"/>
    <s v="SRX"/>
    <n v="2016"/>
    <x v="1"/>
    <x v="1"/>
    <n v="308"/>
    <n v="6"/>
    <x v="1"/>
    <s v="all wheel drive"/>
    <n v="4"/>
    <s v="Crossover,Luxury"/>
    <s v="Midsize"/>
    <s v="4dr SUV"/>
    <n v="23"/>
    <n v="16"/>
    <n v="1624"/>
    <x v="4263"/>
  </r>
  <r>
    <x v="31"/>
    <s v="SRX"/>
    <n v="2016"/>
    <x v="1"/>
    <x v="1"/>
    <n v="308"/>
    <n v="6"/>
    <x v="1"/>
    <s v="all wheel drive"/>
    <n v="4"/>
    <s v="Crossover,Luxury"/>
    <s v="Midsize"/>
    <s v="4dr SUV"/>
    <n v="23"/>
    <n v="16"/>
    <n v="1624"/>
    <x v="2988"/>
  </r>
  <r>
    <x v="25"/>
    <s v="Firebird"/>
    <n v="2001"/>
    <x v="15"/>
    <x v="2"/>
    <n v="310"/>
    <n v="8"/>
    <x v="1"/>
    <s v="rear wheel drive"/>
    <n v="2"/>
    <s v="Hatchback,Performance"/>
    <s v="Midsize"/>
    <s v="2dr Hatchback"/>
    <n v="23"/>
    <n v="16"/>
    <n v="210"/>
    <x v="1681"/>
  </r>
  <r>
    <x v="25"/>
    <s v="Firebird"/>
    <n v="2001"/>
    <x v="15"/>
    <x v="2"/>
    <n v="310"/>
    <n v="8"/>
    <x v="1"/>
    <s v="rear wheel drive"/>
    <n v="2"/>
    <s v="Factory Tuner,Performance"/>
    <s v="Midsize"/>
    <s v="Convertible"/>
    <n v="23"/>
    <n v="16"/>
    <n v="210"/>
    <x v="1737"/>
  </r>
  <r>
    <x v="25"/>
    <s v="Firebird"/>
    <n v="2001"/>
    <x v="15"/>
    <x v="2"/>
    <n v="310"/>
    <n v="8"/>
    <x v="1"/>
    <s v="rear wheel drive"/>
    <n v="2"/>
    <s v="Hatchback,Factory Tuner,Performance"/>
    <s v="Midsize"/>
    <s v="2dr Hatchback"/>
    <n v="23"/>
    <n v="16"/>
    <n v="210"/>
    <x v="871"/>
  </r>
  <r>
    <x v="25"/>
    <s v="Firebird"/>
    <n v="2002"/>
    <x v="27"/>
    <x v="2"/>
    <n v="310"/>
    <n v="8"/>
    <x v="1"/>
    <s v="rear wheel drive"/>
    <n v="2"/>
    <s v="Factory Tuner,Performance"/>
    <s v="Midsize"/>
    <s v="Convertible"/>
    <n v="23"/>
    <n v="16"/>
    <n v="210"/>
    <x v="885"/>
  </r>
  <r>
    <x v="25"/>
    <s v="Firebird"/>
    <n v="2002"/>
    <x v="27"/>
    <x v="2"/>
    <n v="310"/>
    <n v="8"/>
    <x v="1"/>
    <s v="rear wheel drive"/>
    <n v="2"/>
    <s v="Hatchback,Performance"/>
    <s v="Midsize"/>
    <s v="2dr Hatchback"/>
    <n v="23"/>
    <n v="16"/>
    <n v="210"/>
    <x v="165"/>
  </r>
  <r>
    <x v="25"/>
    <s v="Firebird"/>
    <n v="2002"/>
    <x v="27"/>
    <x v="2"/>
    <n v="310"/>
    <n v="8"/>
    <x v="1"/>
    <s v="rear wheel drive"/>
    <n v="2"/>
    <s v="Hatchback,Factory Tuner,Performance"/>
    <s v="Midsize"/>
    <s v="2dr Hatchback"/>
    <n v="23"/>
    <n v="16"/>
    <n v="210"/>
    <x v="1121"/>
  </r>
  <r>
    <x v="36"/>
    <s v="G80"/>
    <n v="2017"/>
    <x v="2"/>
    <x v="1"/>
    <n v="311"/>
    <n v="6"/>
    <x v="1"/>
    <s v="all wheel drive"/>
    <n v="4"/>
    <s v="Luxury,Performance"/>
    <s v="Large"/>
    <s v="Sedan"/>
    <n v="25"/>
    <n v="16"/>
    <n v="21"/>
    <x v="1345"/>
  </r>
  <r>
    <x v="14"/>
    <s v="Genesis"/>
    <n v="2015"/>
    <x v="0"/>
    <x v="1"/>
    <n v="311"/>
    <n v="6"/>
    <x v="1"/>
    <s v="all wheel drive"/>
    <n v="4"/>
    <s v="Luxury,Performance"/>
    <s v="Large"/>
    <s v="Sedan"/>
    <n v="25"/>
    <n v="16"/>
    <n v="1439"/>
    <x v="928"/>
  </r>
  <r>
    <x v="14"/>
    <s v="Genesis"/>
    <n v="2016"/>
    <x v="1"/>
    <x v="1"/>
    <n v="311"/>
    <n v="6"/>
    <x v="1"/>
    <s v="all wheel drive"/>
    <n v="4"/>
    <s v="Luxury,Performance"/>
    <s v="Large"/>
    <s v="Sedan"/>
    <n v="25"/>
    <n v="16"/>
    <n v="1439"/>
    <x v="2064"/>
  </r>
  <r>
    <x v="22"/>
    <s v="Stealth"/>
    <n v="1994"/>
    <x v="23"/>
    <x v="1"/>
    <n v="320"/>
    <n v="6"/>
    <x v="3"/>
    <s v="all wheel drive"/>
    <n v="2"/>
    <s v="Factory Tuner,Performance"/>
    <s v="Compact"/>
    <s v="Coupe"/>
    <n v="22"/>
    <n v="16"/>
    <n v="1851"/>
    <x v="4264"/>
  </r>
  <r>
    <x v="22"/>
    <s v="Stealth"/>
    <n v="1995"/>
    <x v="14"/>
    <x v="1"/>
    <n v="320"/>
    <n v="6"/>
    <x v="3"/>
    <s v="all wheel drive"/>
    <n v="2"/>
    <s v="Factory Tuner,Performance"/>
    <s v="Compact"/>
    <s v="Coupe"/>
    <n v="22"/>
    <n v="16"/>
    <n v="1851"/>
    <x v="4265"/>
  </r>
  <r>
    <x v="22"/>
    <s v="Stealth"/>
    <n v="1996"/>
    <x v="21"/>
    <x v="1"/>
    <n v="320"/>
    <n v="6"/>
    <x v="3"/>
    <s v="all wheel drive"/>
    <n v="2"/>
    <s v="Factory Tuner,Performance"/>
    <s v="Compact"/>
    <s v="Coupe"/>
    <n v="22"/>
    <n v="16"/>
    <n v="1851"/>
    <x v="4266"/>
  </r>
  <r>
    <x v="3"/>
    <s v="3000GT"/>
    <n v="1997"/>
    <x v="22"/>
    <x v="1"/>
    <n v="320"/>
    <n v="6"/>
    <x v="3"/>
    <s v="all wheel drive"/>
    <n v="2"/>
    <s v="Hatchback,Factory Tuner,Performance"/>
    <s v="Compact"/>
    <s v="2dr Hatchback"/>
    <n v="22"/>
    <n v="16"/>
    <n v="436"/>
    <x v="4267"/>
  </r>
  <r>
    <x v="3"/>
    <s v="3000GT"/>
    <n v="1998"/>
    <x v="26"/>
    <x v="1"/>
    <n v="320"/>
    <n v="6"/>
    <x v="3"/>
    <s v="all wheel drive"/>
    <n v="2"/>
    <s v="Hatchback,Factory Tuner,Performance"/>
    <s v="Compact"/>
    <s v="2dr Hatchback"/>
    <n v="22"/>
    <n v="16"/>
    <n v="436"/>
    <x v="4268"/>
  </r>
  <r>
    <x v="3"/>
    <s v="3000GT"/>
    <n v="1999"/>
    <x v="11"/>
    <x v="1"/>
    <n v="320"/>
    <n v="6"/>
    <x v="3"/>
    <s v="all wheel drive"/>
    <n v="2"/>
    <s v="Hatchback,Factory Tuner,Performance"/>
    <s v="Compact"/>
    <s v="2dr Hatchback"/>
    <n v="22"/>
    <n v="16"/>
    <n v="436"/>
    <x v="4269"/>
  </r>
  <r>
    <x v="11"/>
    <s v="Supra"/>
    <n v="1996"/>
    <x v="21"/>
    <x v="1"/>
    <n v="320"/>
    <n v="6"/>
    <x v="1"/>
    <s v="rear wheel drive"/>
    <n v="2"/>
    <s v="Performance"/>
    <s v="Compact"/>
    <s v="Coupe"/>
    <n v="22"/>
    <n v="16"/>
    <n v="2031"/>
    <x v="4270"/>
  </r>
  <r>
    <x v="21"/>
    <s v="FX"/>
    <n v="2013"/>
    <x v="3"/>
    <x v="2"/>
    <n v="325"/>
    <n v="6"/>
    <x v="1"/>
    <s v="all wheel drive"/>
    <n v="4"/>
    <s v="Crossover,Luxury,Performance"/>
    <s v="Midsize"/>
    <s v="4dr SUV"/>
    <n v="22"/>
    <n v="16"/>
    <n v="190"/>
    <x v="2774"/>
  </r>
  <r>
    <x v="21"/>
    <s v="FX"/>
    <n v="2013"/>
    <x v="3"/>
    <x v="2"/>
    <n v="325"/>
    <n v="6"/>
    <x v="1"/>
    <s v="all wheel drive"/>
    <n v="4"/>
    <s v="Crossover,Luxury"/>
    <s v="Midsize"/>
    <s v="4dr SUV"/>
    <n v="22"/>
    <n v="16"/>
    <n v="190"/>
    <x v="1535"/>
  </r>
  <r>
    <x v="21"/>
    <s v="M45"/>
    <n v="2008"/>
    <x v="12"/>
    <x v="2"/>
    <n v="325"/>
    <n v="8"/>
    <x v="1"/>
    <s v="rear wheel drive"/>
    <n v="4"/>
    <s v="Luxury,Performance"/>
    <s v="Large"/>
    <s v="Sedan"/>
    <n v="21"/>
    <n v="16"/>
    <n v="190"/>
    <x v="4271"/>
  </r>
  <r>
    <x v="21"/>
    <s v="M45"/>
    <n v="2009"/>
    <x v="10"/>
    <x v="2"/>
    <n v="325"/>
    <n v="8"/>
    <x v="1"/>
    <s v="rear wheel drive"/>
    <n v="4"/>
    <s v="Luxury,High-Performance"/>
    <s v="Large"/>
    <s v="Sedan"/>
    <n v="21"/>
    <n v="16"/>
    <n v="190"/>
    <x v="1834"/>
  </r>
  <r>
    <x v="21"/>
    <s v="M45"/>
    <n v="2010"/>
    <x v="9"/>
    <x v="2"/>
    <n v="325"/>
    <n v="8"/>
    <x v="1"/>
    <s v="rear wheel drive"/>
    <n v="4"/>
    <s v="Luxury,Performance"/>
    <s v="Large"/>
    <s v="Sedan"/>
    <n v="21"/>
    <n v="16"/>
    <n v="190"/>
    <x v="1834"/>
  </r>
  <r>
    <x v="21"/>
    <s v="QX70"/>
    <n v="2015"/>
    <x v="0"/>
    <x v="2"/>
    <n v="325"/>
    <n v="6"/>
    <x v="1"/>
    <s v="all wheel drive"/>
    <n v="4"/>
    <s v="Crossover,Luxury,Performance"/>
    <s v="Midsize"/>
    <s v="4dr SUV"/>
    <n v="22"/>
    <n v="16"/>
    <n v="190"/>
    <x v="787"/>
  </r>
  <r>
    <x v="21"/>
    <s v="QX70"/>
    <n v="2016"/>
    <x v="1"/>
    <x v="2"/>
    <n v="325"/>
    <n v="6"/>
    <x v="1"/>
    <s v="all wheel drive"/>
    <n v="4"/>
    <s v="Crossover,Luxury,Performance"/>
    <s v="Midsize"/>
    <s v="4dr SUV"/>
    <n v="22"/>
    <n v="16"/>
    <n v="190"/>
    <x v="787"/>
  </r>
  <r>
    <x v="21"/>
    <s v="QX70"/>
    <n v="2017"/>
    <x v="2"/>
    <x v="2"/>
    <n v="325"/>
    <n v="6"/>
    <x v="1"/>
    <s v="all wheel drive"/>
    <n v="4"/>
    <s v="Crossover,Luxury,Performance"/>
    <s v="Midsize"/>
    <s v="4dr SUV"/>
    <n v="22"/>
    <n v="16"/>
    <n v="190"/>
    <x v="4272"/>
  </r>
  <r>
    <x v="21"/>
    <s v="G Convertible"/>
    <n v="2011"/>
    <x v="6"/>
    <x v="2"/>
    <n v="325"/>
    <n v="6"/>
    <x v="3"/>
    <s v="rear wheel drive"/>
    <n v="2"/>
    <s v="Luxury,Performance"/>
    <s v="Midsize"/>
    <s v="Convertible"/>
    <n v="24"/>
    <n v="16"/>
    <n v="190"/>
    <x v="1341"/>
  </r>
  <r>
    <x v="21"/>
    <s v="G Convertible"/>
    <n v="2012"/>
    <x v="5"/>
    <x v="2"/>
    <n v="325"/>
    <n v="6"/>
    <x v="3"/>
    <s v="rear wheel drive"/>
    <n v="2"/>
    <s v="Luxury,Performance"/>
    <s v="Midsize"/>
    <s v="Convertible"/>
    <n v="24"/>
    <n v="16"/>
    <n v="190"/>
    <x v="2485"/>
  </r>
  <r>
    <x v="21"/>
    <s v="G Convertible"/>
    <n v="2013"/>
    <x v="3"/>
    <x v="3"/>
    <n v="325"/>
    <n v="6"/>
    <x v="3"/>
    <s v="rear wheel drive"/>
    <n v="2"/>
    <s v="Luxury,Performance"/>
    <s v="Midsize"/>
    <s v="Convertible"/>
    <n v="24"/>
    <n v="16"/>
    <n v="190"/>
    <x v="4273"/>
  </r>
  <r>
    <x v="21"/>
    <s v="G37 Convertible"/>
    <n v="2010"/>
    <x v="9"/>
    <x v="2"/>
    <n v="325"/>
    <n v="6"/>
    <x v="3"/>
    <s v="rear wheel drive"/>
    <n v="2"/>
    <s v="Luxury,Performance"/>
    <s v="Midsize"/>
    <s v="Convertible"/>
    <n v="24"/>
    <n v="16"/>
    <n v="190"/>
    <x v="1559"/>
  </r>
  <r>
    <x v="21"/>
    <s v="G37"/>
    <n v="2009"/>
    <x v="10"/>
    <x v="2"/>
    <n v="325"/>
    <n v="6"/>
    <x v="3"/>
    <s v="rear wheel drive"/>
    <n v="2"/>
    <s v="Luxury,Performance"/>
    <s v="Midsize"/>
    <s v="Convertible"/>
    <n v="24"/>
    <n v="16"/>
    <n v="190"/>
    <x v="1345"/>
  </r>
  <r>
    <x v="21"/>
    <s v="Q60 Convertible"/>
    <n v="2014"/>
    <x v="4"/>
    <x v="3"/>
    <n v="325"/>
    <n v="6"/>
    <x v="3"/>
    <s v="rear wheel drive"/>
    <n v="2"/>
    <s v="Luxury,Performance"/>
    <s v="Midsize"/>
    <s v="Convertible"/>
    <n v="24"/>
    <n v="16"/>
    <n v="190"/>
    <x v="2774"/>
  </r>
  <r>
    <x v="21"/>
    <s v="Q60 Convertible"/>
    <n v="2015"/>
    <x v="0"/>
    <x v="3"/>
    <n v="325"/>
    <n v="6"/>
    <x v="3"/>
    <s v="rear wheel drive"/>
    <n v="2"/>
    <s v="Luxury,Performance"/>
    <s v="Midsize"/>
    <s v="Convertible"/>
    <n v="24"/>
    <n v="16"/>
    <n v="190"/>
    <x v="2774"/>
  </r>
  <r>
    <x v="19"/>
    <s v="Q7"/>
    <n v="2014"/>
    <x v="4"/>
    <x v="2"/>
    <n v="333"/>
    <n v="6"/>
    <x v="1"/>
    <s v="all wheel drive"/>
    <n v="4"/>
    <s v="Crossover,Luxury"/>
    <s v="Large"/>
    <s v="4dr SUV"/>
    <n v="22"/>
    <n v="16"/>
    <n v="3105"/>
    <x v="2925"/>
  </r>
  <r>
    <x v="19"/>
    <s v="Q7"/>
    <n v="2015"/>
    <x v="0"/>
    <x v="2"/>
    <n v="333"/>
    <n v="6"/>
    <x v="1"/>
    <s v="all wheel drive"/>
    <n v="4"/>
    <s v="Crossover,Luxury"/>
    <s v="Large"/>
    <s v="4dr SUV"/>
    <n v="22"/>
    <n v="16"/>
    <n v="3105"/>
    <x v="1578"/>
  </r>
  <r>
    <x v="21"/>
    <s v="Q45"/>
    <n v="2004"/>
    <x v="19"/>
    <x v="1"/>
    <n v="340"/>
    <n v="8"/>
    <x v="1"/>
    <s v="rear wheel drive"/>
    <n v="4"/>
    <s v="Luxury,Performance"/>
    <s v="Large"/>
    <s v="Sedan"/>
    <n v="22"/>
    <n v="16"/>
    <n v="190"/>
    <x v="1912"/>
  </r>
  <r>
    <x v="21"/>
    <s v="Q45"/>
    <n v="2004"/>
    <x v="19"/>
    <x v="1"/>
    <n v="340"/>
    <n v="8"/>
    <x v="1"/>
    <s v="rear wheel drive"/>
    <n v="4"/>
    <s v="Luxury,Performance"/>
    <s v="Large"/>
    <s v="Sedan"/>
    <n v="22"/>
    <n v="16"/>
    <n v="190"/>
    <x v="4274"/>
  </r>
  <r>
    <x v="21"/>
    <s v="Q45"/>
    <n v="2005"/>
    <x v="20"/>
    <x v="1"/>
    <n v="340"/>
    <n v="8"/>
    <x v="1"/>
    <s v="rear wheel drive"/>
    <n v="4"/>
    <s v="Luxury,Performance"/>
    <s v="Large"/>
    <s v="Sedan"/>
    <n v="22"/>
    <n v="16"/>
    <n v="190"/>
    <x v="2462"/>
  </r>
  <r>
    <x v="14"/>
    <s v="Genesis Coupe"/>
    <n v="2014"/>
    <x v="4"/>
    <x v="3"/>
    <n v="348"/>
    <n v="6"/>
    <x v="3"/>
    <s v="rear wheel drive"/>
    <n v="2"/>
    <s v="High-Performance"/>
    <s v="Midsize"/>
    <s v="Coupe"/>
    <n v="24"/>
    <n v="16"/>
    <n v="1439"/>
    <x v="1216"/>
  </r>
  <r>
    <x v="14"/>
    <s v="Genesis Coupe"/>
    <n v="2014"/>
    <x v="4"/>
    <x v="3"/>
    <n v="348"/>
    <n v="6"/>
    <x v="1"/>
    <s v="rear wheel drive"/>
    <n v="2"/>
    <s v="High-Performance"/>
    <s v="Midsize"/>
    <s v="Coupe"/>
    <n v="25"/>
    <n v="16"/>
    <n v="1439"/>
    <x v="201"/>
  </r>
  <r>
    <x v="14"/>
    <s v="Genesis Coupe"/>
    <n v="2014"/>
    <x v="4"/>
    <x v="3"/>
    <n v="348"/>
    <n v="6"/>
    <x v="1"/>
    <s v="rear wheel drive"/>
    <n v="2"/>
    <s v="High-Performance"/>
    <s v="Midsize"/>
    <s v="Coupe"/>
    <n v="25"/>
    <n v="16"/>
    <n v="1439"/>
    <x v="164"/>
  </r>
  <r>
    <x v="14"/>
    <s v="Genesis Coupe"/>
    <n v="2014"/>
    <x v="4"/>
    <x v="3"/>
    <n v="348"/>
    <n v="6"/>
    <x v="3"/>
    <s v="rear wheel drive"/>
    <n v="2"/>
    <s v="High-Performance"/>
    <s v="Midsize"/>
    <s v="Coupe"/>
    <n v="24"/>
    <n v="16"/>
    <n v="1439"/>
    <x v="2330"/>
  </r>
  <r>
    <x v="14"/>
    <s v="Genesis Coupe"/>
    <n v="2015"/>
    <x v="0"/>
    <x v="3"/>
    <n v="348"/>
    <n v="6"/>
    <x v="1"/>
    <s v="rear wheel drive"/>
    <n v="2"/>
    <s v="High-Performance"/>
    <s v="Midsize"/>
    <s v="Coupe"/>
    <n v="25"/>
    <n v="16"/>
    <n v="1439"/>
    <x v="954"/>
  </r>
  <r>
    <x v="14"/>
    <s v="Genesis Coupe"/>
    <n v="2015"/>
    <x v="0"/>
    <x v="3"/>
    <n v="348"/>
    <n v="6"/>
    <x v="3"/>
    <s v="rear wheel drive"/>
    <n v="2"/>
    <s v="High-Performance"/>
    <s v="Midsize"/>
    <s v="Coupe"/>
    <n v="24"/>
    <n v="16"/>
    <n v="1439"/>
    <x v="1722"/>
  </r>
  <r>
    <x v="14"/>
    <s v="Genesis Coupe"/>
    <n v="2015"/>
    <x v="0"/>
    <x v="3"/>
    <n v="348"/>
    <n v="6"/>
    <x v="1"/>
    <s v="rear wheel drive"/>
    <n v="2"/>
    <s v="High-Performance"/>
    <s v="Midsize"/>
    <s v="Coupe"/>
    <n v="25"/>
    <n v="16"/>
    <n v="1439"/>
    <x v="164"/>
  </r>
  <r>
    <x v="14"/>
    <s v="Genesis Coupe"/>
    <n v="2015"/>
    <x v="0"/>
    <x v="3"/>
    <n v="348"/>
    <n v="6"/>
    <x v="3"/>
    <s v="rear wheel drive"/>
    <n v="2"/>
    <s v="High-Performance"/>
    <s v="Midsize"/>
    <s v="Coupe"/>
    <n v="24"/>
    <n v="16"/>
    <n v="1439"/>
    <x v="2330"/>
  </r>
  <r>
    <x v="14"/>
    <s v="Genesis Coupe"/>
    <n v="2015"/>
    <x v="0"/>
    <x v="3"/>
    <n v="348"/>
    <n v="6"/>
    <x v="3"/>
    <s v="rear wheel drive"/>
    <n v="2"/>
    <s v="High-Performance"/>
    <s v="Midsize"/>
    <s v="Coupe"/>
    <n v="24"/>
    <n v="16"/>
    <n v="1439"/>
    <x v="189"/>
  </r>
  <r>
    <x v="14"/>
    <s v="Genesis Coupe"/>
    <n v="2016"/>
    <x v="1"/>
    <x v="3"/>
    <n v="348"/>
    <n v="6"/>
    <x v="1"/>
    <s v="rear wheel drive"/>
    <n v="2"/>
    <s v="High-Performance"/>
    <s v="Midsize"/>
    <s v="Coupe"/>
    <n v="25"/>
    <n v="16"/>
    <n v="1439"/>
    <x v="1473"/>
  </r>
  <r>
    <x v="14"/>
    <s v="Genesis Coupe"/>
    <n v="2016"/>
    <x v="1"/>
    <x v="3"/>
    <n v="348"/>
    <n v="6"/>
    <x v="1"/>
    <s v="rear wheel drive"/>
    <n v="2"/>
    <s v="High-Performance"/>
    <s v="Midsize"/>
    <s v="Coupe"/>
    <n v="25"/>
    <n v="16"/>
    <n v="1439"/>
    <x v="756"/>
  </r>
  <r>
    <x v="2"/>
    <s v="Silverado 1500"/>
    <n v="2015"/>
    <x v="0"/>
    <x v="1"/>
    <n v="355"/>
    <n v="8"/>
    <x v="1"/>
    <s v="four wheel drive"/>
    <n v="4"/>
    <s v="N/A"/>
    <s v="Large"/>
    <s v="Crew Cab Pickup"/>
    <n v="22"/>
    <n v="16"/>
    <n v="1385"/>
    <x v="1872"/>
  </r>
  <r>
    <x v="2"/>
    <s v="Silverado 1500"/>
    <n v="2015"/>
    <x v="0"/>
    <x v="1"/>
    <n v="355"/>
    <n v="8"/>
    <x v="1"/>
    <s v="four wheel drive"/>
    <n v="4"/>
    <s v="N/A"/>
    <s v="Large"/>
    <s v="Extended Cab Pickup"/>
    <n v="22"/>
    <n v="16"/>
    <n v="1385"/>
    <x v="340"/>
  </r>
  <r>
    <x v="2"/>
    <s v="Silverado 1500"/>
    <n v="2015"/>
    <x v="0"/>
    <x v="1"/>
    <n v="355"/>
    <n v="8"/>
    <x v="1"/>
    <s v="rear wheel drive"/>
    <n v="4"/>
    <s v="N/A"/>
    <s v="Large"/>
    <s v="Crew Cab Pickup"/>
    <n v="23"/>
    <n v="16"/>
    <n v="1385"/>
    <x v="4275"/>
  </r>
  <r>
    <x v="2"/>
    <s v="Silverado 1500"/>
    <n v="2015"/>
    <x v="0"/>
    <x v="1"/>
    <n v="355"/>
    <n v="8"/>
    <x v="1"/>
    <s v="rear wheel drive"/>
    <n v="4"/>
    <s v="N/A"/>
    <s v="Large"/>
    <s v="Crew Cab Pickup"/>
    <n v="23"/>
    <n v="16"/>
    <n v="1385"/>
    <x v="4276"/>
  </r>
  <r>
    <x v="2"/>
    <s v="Silverado 1500"/>
    <n v="2015"/>
    <x v="0"/>
    <x v="1"/>
    <n v="355"/>
    <n v="8"/>
    <x v="1"/>
    <s v="four wheel drive"/>
    <n v="4"/>
    <s v="N/A"/>
    <s v="Large"/>
    <s v="Crew Cab Pickup"/>
    <n v="22"/>
    <n v="16"/>
    <n v="1385"/>
    <x v="1849"/>
  </r>
  <r>
    <x v="2"/>
    <s v="Silverado 1500"/>
    <n v="2015"/>
    <x v="0"/>
    <x v="1"/>
    <n v="355"/>
    <n v="8"/>
    <x v="1"/>
    <s v="rear wheel drive"/>
    <n v="4"/>
    <s v="N/A"/>
    <s v="Large"/>
    <s v="Crew Cab Pickup"/>
    <n v="23"/>
    <n v="16"/>
    <n v="1385"/>
    <x v="2055"/>
  </r>
  <r>
    <x v="2"/>
    <s v="Silverado 1500"/>
    <n v="2015"/>
    <x v="0"/>
    <x v="1"/>
    <n v="355"/>
    <n v="8"/>
    <x v="1"/>
    <s v="four wheel drive"/>
    <n v="4"/>
    <s v="N/A"/>
    <s v="Large"/>
    <s v="Crew Cab Pickup"/>
    <n v="22"/>
    <n v="16"/>
    <n v="1385"/>
    <x v="4277"/>
  </r>
  <r>
    <x v="2"/>
    <s v="Silverado 1500"/>
    <n v="2015"/>
    <x v="0"/>
    <x v="1"/>
    <n v="355"/>
    <n v="8"/>
    <x v="1"/>
    <s v="four wheel drive"/>
    <n v="4"/>
    <s v="N/A"/>
    <s v="Large"/>
    <s v="Extended Cab Pickup"/>
    <n v="22"/>
    <n v="16"/>
    <n v="1385"/>
    <x v="3177"/>
  </r>
  <r>
    <x v="2"/>
    <s v="Silverado 1500"/>
    <n v="2015"/>
    <x v="0"/>
    <x v="1"/>
    <n v="355"/>
    <n v="8"/>
    <x v="1"/>
    <s v="four wheel drive"/>
    <n v="4"/>
    <s v="N/A"/>
    <s v="Large"/>
    <s v="Crew Cab Pickup"/>
    <n v="22"/>
    <n v="16"/>
    <n v="1385"/>
    <x v="4278"/>
  </r>
  <r>
    <x v="2"/>
    <s v="Silverado 1500"/>
    <n v="2015"/>
    <x v="0"/>
    <x v="1"/>
    <n v="355"/>
    <n v="8"/>
    <x v="1"/>
    <s v="four wheel drive"/>
    <n v="4"/>
    <s v="N/A"/>
    <s v="Large"/>
    <s v="Crew Cab Pickup"/>
    <n v="22"/>
    <n v="16"/>
    <n v="1385"/>
    <x v="2942"/>
  </r>
  <r>
    <x v="2"/>
    <s v="Silverado 1500"/>
    <n v="2015"/>
    <x v="0"/>
    <x v="1"/>
    <n v="355"/>
    <n v="8"/>
    <x v="1"/>
    <s v="rear wheel drive"/>
    <n v="4"/>
    <s v="N/A"/>
    <s v="Large"/>
    <s v="Extended Cab Pickup"/>
    <n v="23"/>
    <n v="16"/>
    <n v="1385"/>
    <x v="1235"/>
  </r>
  <r>
    <x v="2"/>
    <s v="Silverado 1500"/>
    <n v="2015"/>
    <x v="0"/>
    <x v="1"/>
    <n v="355"/>
    <n v="8"/>
    <x v="1"/>
    <s v="rear wheel drive"/>
    <n v="4"/>
    <s v="N/A"/>
    <s v="Large"/>
    <s v="Crew Cab Pickup"/>
    <n v="23"/>
    <n v="16"/>
    <n v="1385"/>
    <x v="4279"/>
  </r>
  <r>
    <x v="2"/>
    <s v="Silverado 1500"/>
    <n v="2015"/>
    <x v="0"/>
    <x v="1"/>
    <n v="355"/>
    <n v="8"/>
    <x v="1"/>
    <s v="rear wheel drive"/>
    <n v="4"/>
    <s v="N/A"/>
    <s v="Large"/>
    <s v="Crew Cab Pickup"/>
    <n v="23"/>
    <n v="16"/>
    <n v="1385"/>
    <x v="2048"/>
  </r>
  <r>
    <x v="2"/>
    <s v="Silverado 1500"/>
    <n v="2015"/>
    <x v="0"/>
    <x v="1"/>
    <n v="355"/>
    <n v="8"/>
    <x v="1"/>
    <s v="four wheel drive"/>
    <n v="4"/>
    <s v="N/A"/>
    <s v="Large"/>
    <s v="Crew Cab Pickup"/>
    <n v="22"/>
    <n v="16"/>
    <n v="1385"/>
    <x v="3130"/>
  </r>
  <r>
    <x v="2"/>
    <s v="Silverado 1500"/>
    <n v="2015"/>
    <x v="0"/>
    <x v="1"/>
    <n v="355"/>
    <n v="8"/>
    <x v="1"/>
    <s v="rear wheel drive"/>
    <n v="4"/>
    <s v="N/A"/>
    <s v="Large"/>
    <s v="Crew Cab Pickup"/>
    <n v="23"/>
    <n v="16"/>
    <n v="1385"/>
    <x v="4280"/>
  </r>
  <r>
    <x v="2"/>
    <s v="Silverado 1500"/>
    <n v="2015"/>
    <x v="0"/>
    <x v="1"/>
    <n v="355"/>
    <n v="8"/>
    <x v="1"/>
    <s v="rear wheel drive"/>
    <n v="4"/>
    <s v="N/A"/>
    <s v="Large"/>
    <s v="Extended Cab Pickup"/>
    <n v="23"/>
    <n v="16"/>
    <n v="1385"/>
    <x v="142"/>
  </r>
  <r>
    <x v="2"/>
    <s v="Silverado 1500"/>
    <n v="2016"/>
    <x v="1"/>
    <x v="1"/>
    <n v="355"/>
    <n v="8"/>
    <x v="1"/>
    <s v="rear wheel drive"/>
    <n v="4"/>
    <s v="Flex Fuel"/>
    <s v="Large"/>
    <s v="Crew Cab Pickup"/>
    <n v="23"/>
    <n v="16"/>
    <n v="1385"/>
    <x v="4281"/>
  </r>
  <r>
    <x v="2"/>
    <s v="Silverado 1500"/>
    <n v="2016"/>
    <x v="1"/>
    <x v="1"/>
    <n v="355"/>
    <n v="8"/>
    <x v="1"/>
    <s v="rear wheel drive"/>
    <n v="4"/>
    <s v="N/A"/>
    <s v="Large"/>
    <s v="Extended Cab Pickup"/>
    <n v="23"/>
    <n v="16"/>
    <n v="1385"/>
    <x v="2064"/>
  </r>
  <r>
    <x v="2"/>
    <s v="Silverado 1500"/>
    <n v="2016"/>
    <x v="1"/>
    <x v="1"/>
    <n v="355"/>
    <n v="8"/>
    <x v="1"/>
    <s v="four wheel drive"/>
    <n v="4"/>
    <s v="N/A"/>
    <s v="Large"/>
    <s v="Crew Cab Pickup"/>
    <n v="22"/>
    <n v="16"/>
    <n v="1385"/>
    <x v="4282"/>
  </r>
  <r>
    <x v="2"/>
    <s v="Silverado 1500"/>
    <n v="2016"/>
    <x v="1"/>
    <x v="1"/>
    <n v="355"/>
    <n v="8"/>
    <x v="1"/>
    <s v="four wheel drive"/>
    <n v="4"/>
    <s v="N/A"/>
    <s v="Large"/>
    <s v="Crew Cab Pickup"/>
    <n v="22"/>
    <n v="16"/>
    <n v="1385"/>
    <x v="1580"/>
  </r>
  <r>
    <x v="2"/>
    <s v="Silverado 1500"/>
    <n v="2016"/>
    <x v="1"/>
    <x v="1"/>
    <n v="355"/>
    <n v="8"/>
    <x v="1"/>
    <s v="four wheel drive"/>
    <n v="4"/>
    <s v="N/A"/>
    <s v="Large"/>
    <s v="Extended Cab Pickup"/>
    <n v="22"/>
    <n v="16"/>
    <n v="1385"/>
    <x v="4283"/>
  </r>
  <r>
    <x v="2"/>
    <s v="Silverado 1500"/>
    <n v="2016"/>
    <x v="1"/>
    <x v="1"/>
    <n v="355"/>
    <n v="8"/>
    <x v="1"/>
    <s v="four wheel drive"/>
    <n v="4"/>
    <s v="N/A"/>
    <s v="Large"/>
    <s v="Crew Cab Pickup"/>
    <n v="22"/>
    <n v="16"/>
    <n v="1385"/>
    <x v="4284"/>
  </r>
  <r>
    <x v="2"/>
    <s v="Silverado 1500"/>
    <n v="2016"/>
    <x v="1"/>
    <x v="1"/>
    <n v="355"/>
    <n v="8"/>
    <x v="1"/>
    <s v="four wheel drive"/>
    <n v="4"/>
    <s v="N/A"/>
    <s v="Large"/>
    <s v="Crew Cab Pickup"/>
    <n v="22"/>
    <n v="16"/>
    <n v="1385"/>
    <x v="4285"/>
  </r>
  <r>
    <x v="2"/>
    <s v="Silverado 1500"/>
    <n v="2016"/>
    <x v="1"/>
    <x v="1"/>
    <n v="355"/>
    <n v="8"/>
    <x v="1"/>
    <s v="rear wheel drive"/>
    <n v="4"/>
    <s v="Flex Fuel"/>
    <s v="Large"/>
    <s v="Crew Cab Pickup"/>
    <n v="23"/>
    <n v="16"/>
    <n v="1385"/>
    <x v="4286"/>
  </r>
  <r>
    <x v="2"/>
    <s v="Silverado 1500"/>
    <n v="2016"/>
    <x v="1"/>
    <x v="1"/>
    <n v="355"/>
    <n v="8"/>
    <x v="1"/>
    <s v="rear wheel drive"/>
    <n v="4"/>
    <s v="N/A"/>
    <s v="Large"/>
    <s v="Crew Cab Pickup"/>
    <n v="23"/>
    <n v="16"/>
    <n v="1385"/>
    <x v="4287"/>
  </r>
  <r>
    <x v="2"/>
    <s v="Silverado 1500"/>
    <n v="2016"/>
    <x v="1"/>
    <x v="1"/>
    <n v="355"/>
    <n v="8"/>
    <x v="1"/>
    <s v="rear wheel drive"/>
    <n v="4"/>
    <s v="N/A"/>
    <s v="Large"/>
    <s v="Crew Cab Pickup"/>
    <n v="23"/>
    <n v="16"/>
    <n v="1385"/>
    <x v="4288"/>
  </r>
  <r>
    <x v="2"/>
    <s v="Silverado 1500"/>
    <n v="2016"/>
    <x v="1"/>
    <x v="1"/>
    <n v="355"/>
    <n v="8"/>
    <x v="1"/>
    <s v="four wheel drive"/>
    <n v="4"/>
    <s v="N/A"/>
    <s v="Large"/>
    <s v="Extended Cab Pickup"/>
    <n v="22"/>
    <n v="16"/>
    <n v="1385"/>
    <x v="4289"/>
  </r>
  <r>
    <x v="2"/>
    <s v="Silverado 1500"/>
    <n v="2016"/>
    <x v="1"/>
    <x v="1"/>
    <n v="355"/>
    <n v="8"/>
    <x v="1"/>
    <s v="four wheel drive"/>
    <n v="4"/>
    <s v="Flex Fuel"/>
    <s v="Large"/>
    <s v="Crew Cab Pickup"/>
    <n v="22"/>
    <n v="16"/>
    <n v="1385"/>
    <x v="4290"/>
  </r>
  <r>
    <x v="2"/>
    <s v="Silverado 1500"/>
    <n v="2016"/>
    <x v="1"/>
    <x v="1"/>
    <n v="355"/>
    <n v="8"/>
    <x v="1"/>
    <s v="rear wheel drive"/>
    <n v="4"/>
    <s v="N/A"/>
    <s v="Large"/>
    <s v="Crew Cab Pickup"/>
    <n v="23"/>
    <n v="16"/>
    <n v="1385"/>
    <x v="4291"/>
  </r>
  <r>
    <x v="2"/>
    <s v="Silverado 1500"/>
    <n v="2016"/>
    <x v="1"/>
    <x v="1"/>
    <n v="355"/>
    <n v="8"/>
    <x v="1"/>
    <s v="rear wheel drive"/>
    <n v="4"/>
    <s v="N/A"/>
    <s v="Large"/>
    <s v="Crew Cab Pickup"/>
    <n v="23"/>
    <n v="16"/>
    <n v="1385"/>
    <x v="4292"/>
  </r>
  <r>
    <x v="2"/>
    <s v="Silverado 1500"/>
    <n v="2016"/>
    <x v="1"/>
    <x v="1"/>
    <n v="355"/>
    <n v="8"/>
    <x v="1"/>
    <s v="four wheel drive"/>
    <n v="4"/>
    <s v="N/A"/>
    <s v="Large"/>
    <s v="Crew Cab Pickup"/>
    <n v="22"/>
    <n v="16"/>
    <n v="1385"/>
    <x v="3800"/>
  </r>
  <r>
    <x v="2"/>
    <s v="Silverado 1500"/>
    <n v="2016"/>
    <x v="1"/>
    <x v="1"/>
    <n v="355"/>
    <n v="8"/>
    <x v="1"/>
    <s v="four wheel drive"/>
    <n v="4"/>
    <s v="Flex Fuel"/>
    <s v="Large"/>
    <s v="Crew Cab Pickup"/>
    <n v="22"/>
    <n v="16"/>
    <n v="1385"/>
    <x v="4293"/>
  </r>
  <r>
    <x v="2"/>
    <s v="Silverado 1500"/>
    <n v="2016"/>
    <x v="1"/>
    <x v="1"/>
    <n v="355"/>
    <n v="8"/>
    <x v="1"/>
    <s v="four wheel drive"/>
    <n v="4"/>
    <s v="Flex Fuel"/>
    <s v="Large"/>
    <s v="Crew Cab Pickup"/>
    <n v="22"/>
    <n v="16"/>
    <n v="1385"/>
    <x v="4294"/>
  </r>
  <r>
    <x v="2"/>
    <s v="Silverado 1500"/>
    <n v="2016"/>
    <x v="1"/>
    <x v="1"/>
    <n v="355"/>
    <n v="8"/>
    <x v="1"/>
    <s v="four wheel drive"/>
    <n v="4"/>
    <s v="Flex Fuel"/>
    <s v="Large"/>
    <s v="Crew Cab Pickup"/>
    <n v="22"/>
    <n v="16"/>
    <n v="1385"/>
    <x v="4295"/>
  </r>
  <r>
    <x v="2"/>
    <s v="Silverado 1500"/>
    <n v="2016"/>
    <x v="1"/>
    <x v="1"/>
    <n v="355"/>
    <n v="8"/>
    <x v="1"/>
    <s v="four wheel drive"/>
    <n v="4"/>
    <s v="N/A"/>
    <s v="Large"/>
    <s v="Crew Cab Pickup"/>
    <n v="22"/>
    <n v="16"/>
    <n v="1385"/>
    <x v="4296"/>
  </r>
  <r>
    <x v="2"/>
    <s v="Silverado 1500"/>
    <n v="2016"/>
    <x v="1"/>
    <x v="1"/>
    <n v="355"/>
    <n v="8"/>
    <x v="1"/>
    <s v="rear wheel drive"/>
    <n v="4"/>
    <s v="Flex Fuel"/>
    <s v="Large"/>
    <s v="Crew Cab Pickup"/>
    <n v="23"/>
    <n v="16"/>
    <n v="1385"/>
    <x v="4297"/>
  </r>
  <r>
    <x v="2"/>
    <s v="Silverado 1500"/>
    <n v="2017"/>
    <x v="2"/>
    <x v="1"/>
    <n v="355"/>
    <n v="8"/>
    <x v="1"/>
    <s v="rear wheel drive"/>
    <n v="4"/>
    <s v="Flex Fuel"/>
    <s v="Large"/>
    <s v="Crew Cab Pickup"/>
    <n v="23"/>
    <n v="16"/>
    <n v="1385"/>
    <x v="4298"/>
  </r>
  <r>
    <x v="2"/>
    <s v="Silverado 1500"/>
    <n v="2017"/>
    <x v="2"/>
    <x v="1"/>
    <n v="355"/>
    <n v="8"/>
    <x v="1"/>
    <s v="four wheel drive"/>
    <n v="4"/>
    <s v="Flex Fuel"/>
    <s v="Large"/>
    <s v="Crew Cab Pickup"/>
    <n v="22"/>
    <n v="16"/>
    <n v="1385"/>
    <x v="1552"/>
  </r>
  <r>
    <x v="2"/>
    <s v="Silverado 1500"/>
    <n v="2017"/>
    <x v="2"/>
    <x v="1"/>
    <n v="355"/>
    <n v="8"/>
    <x v="1"/>
    <s v="rear wheel drive"/>
    <n v="4"/>
    <s v="N/A"/>
    <s v="Large"/>
    <s v="Crew Cab Pickup"/>
    <n v="22"/>
    <n v="16"/>
    <n v="1385"/>
    <x v="3112"/>
  </r>
  <r>
    <x v="2"/>
    <s v="Silverado 1500"/>
    <n v="2017"/>
    <x v="2"/>
    <x v="1"/>
    <n v="355"/>
    <n v="8"/>
    <x v="1"/>
    <s v="rear wheel drive"/>
    <n v="4"/>
    <s v="N/A"/>
    <s v="Large"/>
    <s v="Extended Cab Pickup"/>
    <n v="22"/>
    <n v="16"/>
    <n v="1385"/>
    <x v="4299"/>
  </r>
  <r>
    <x v="2"/>
    <s v="Silverado 1500"/>
    <n v="2017"/>
    <x v="2"/>
    <x v="1"/>
    <n v="355"/>
    <n v="8"/>
    <x v="1"/>
    <s v="rear wheel drive"/>
    <n v="4"/>
    <s v="N/A"/>
    <s v="Large"/>
    <s v="Crew Cab Pickup"/>
    <n v="22"/>
    <n v="16"/>
    <n v="1385"/>
    <x v="1229"/>
  </r>
  <r>
    <x v="2"/>
    <s v="Silverado 1500"/>
    <n v="2017"/>
    <x v="2"/>
    <x v="1"/>
    <n v="355"/>
    <n v="8"/>
    <x v="1"/>
    <s v="four wheel drive"/>
    <n v="4"/>
    <s v="Flex Fuel"/>
    <s v="Large"/>
    <s v="Crew Cab Pickup"/>
    <n v="22"/>
    <n v="16"/>
    <n v="1385"/>
    <x v="4300"/>
  </r>
  <r>
    <x v="2"/>
    <s v="Silverado 1500"/>
    <n v="2017"/>
    <x v="2"/>
    <x v="1"/>
    <n v="355"/>
    <n v="8"/>
    <x v="1"/>
    <s v="rear wheel drive"/>
    <n v="4"/>
    <s v="Flex Fuel"/>
    <s v="Large"/>
    <s v="Crew Cab Pickup"/>
    <n v="23"/>
    <n v="16"/>
    <n v="1385"/>
    <x v="4301"/>
  </r>
  <r>
    <x v="2"/>
    <s v="Silverado 1500"/>
    <n v="2017"/>
    <x v="2"/>
    <x v="1"/>
    <n v="355"/>
    <n v="8"/>
    <x v="1"/>
    <s v="four wheel drive"/>
    <n v="4"/>
    <s v="Flex Fuel"/>
    <s v="Large"/>
    <s v="Crew Cab Pickup"/>
    <n v="22"/>
    <n v="16"/>
    <n v="1385"/>
    <x v="4302"/>
  </r>
  <r>
    <x v="2"/>
    <s v="Silverado 1500"/>
    <n v="2017"/>
    <x v="2"/>
    <x v="1"/>
    <n v="355"/>
    <n v="8"/>
    <x v="1"/>
    <s v="rear wheel drive"/>
    <n v="4"/>
    <s v="N/A"/>
    <s v="Large"/>
    <s v="Crew Cab Pickup"/>
    <n v="22"/>
    <n v="16"/>
    <n v="1385"/>
    <x v="1846"/>
  </r>
  <r>
    <x v="2"/>
    <s v="Silverado 1500"/>
    <n v="2017"/>
    <x v="2"/>
    <x v="1"/>
    <n v="355"/>
    <n v="8"/>
    <x v="1"/>
    <s v="rear wheel drive"/>
    <n v="4"/>
    <s v="Flex Fuel"/>
    <s v="Large"/>
    <s v="Crew Cab Pickup"/>
    <n v="23"/>
    <n v="16"/>
    <n v="1385"/>
    <x v="4303"/>
  </r>
  <r>
    <x v="2"/>
    <s v="Silverado 1500"/>
    <n v="2017"/>
    <x v="2"/>
    <x v="1"/>
    <n v="355"/>
    <n v="8"/>
    <x v="1"/>
    <s v="rear wheel drive"/>
    <n v="4"/>
    <s v="N/A"/>
    <s v="Large"/>
    <s v="Crew Cab Pickup"/>
    <n v="22"/>
    <n v="16"/>
    <n v="1385"/>
    <x v="3354"/>
  </r>
  <r>
    <x v="2"/>
    <s v="Silverado 1500"/>
    <n v="2017"/>
    <x v="2"/>
    <x v="1"/>
    <n v="355"/>
    <n v="8"/>
    <x v="1"/>
    <s v="four wheel drive"/>
    <n v="4"/>
    <s v="Flex Fuel"/>
    <s v="Large"/>
    <s v="Crew Cab Pickup"/>
    <n v="22"/>
    <n v="16"/>
    <n v="1385"/>
    <x v="148"/>
  </r>
  <r>
    <x v="2"/>
    <s v="Suburban"/>
    <n v="2015"/>
    <x v="0"/>
    <x v="6"/>
    <n v="355"/>
    <n v="8"/>
    <x v="1"/>
    <s v="rear wheel drive"/>
    <n v="4"/>
    <s v="Flex Fuel"/>
    <s v="Large"/>
    <s v="4dr SUV"/>
    <n v="23"/>
    <n v="16"/>
    <n v="1385"/>
    <x v="4304"/>
  </r>
  <r>
    <x v="2"/>
    <s v="Suburban"/>
    <n v="2015"/>
    <x v="0"/>
    <x v="6"/>
    <n v="355"/>
    <n v="8"/>
    <x v="1"/>
    <s v="rear wheel drive"/>
    <n v="4"/>
    <s v="Flex Fuel,Performance"/>
    <s v="Large"/>
    <s v="4dr SUV"/>
    <n v="23"/>
    <n v="16"/>
    <n v="1385"/>
    <x v="4305"/>
  </r>
  <r>
    <x v="2"/>
    <s v="Suburban"/>
    <n v="2015"/>
    <x v="0"/>
    <x v="6"/>
    <n v="355"/>
    <n v="8"/>
    <x v="1"/>
    <s v="rear wheel drive"/>
    <n v="4"/>
    <s v="Flex Fuel"/>
    <s v="Large"/>
    <s v="4dr SUV"/>
    <n v="23"/>
    <n v="16"/>
    <n v="1385"/>
    <x v="3317"/>
  </r>
  <r>
    <x v="2"/>
    <s v="Suburban"/>
    <n v="2016"/>
    <x v="1"/>
    <x v="6"/>
    <n v="355"/>
    <n v="8"/>
    <x v="1"/>
    <s v="rear wheel drive"/>
    <n v="4"/>
    <s v="Flex Fuel,Performance"/>
    <s v="Large"/>
    <s v="4dr SUV"/>
    <n v="23"/>
    <n v="16"/>
    <n v="1385"/>
    <x v="4306"/>
  </r>
  <r>
    <x v="2"/>
    <s v="Suburban"/>
    <n v="2016"/>
    <x v="1"/>
    <x v="6"/>
    <n v="355"/>
    <n v="8"/>
    <x v="1"/>
    <s v="rear wheel drive"/>
    <n v="4"/>
    <s v="Flex Fuel,Performance"/>
    <s v="Large"/>
    <s v="4dr SUV"/>
    <n v="23"/>
    <n v="16"/>
    <n v="1385"/>
    <x v="4307"/>
  </r>
  <r>
    <x v="2"/>
    <s v="Suburban"/>
    <n v="2016"/>
    <x v="1"/>
    <x v="6"/>
    <n v="355"/>
    <n v="8"/>
    <x v="1"/>
    <s v="rear wheel drive"/>
    <n v="4"/>
    <s v="Flex Fuel,Performance"/>
    <s v="Large"/>
    <s v="4dr SUV"/>
    <n v="23"/>
    <n v="16"/>
    <n v="1385"/>
    <x v="1823"/>
  </r>
  <r>
    <x v="2"/>
    <s v="Suburban"/>
    <n v="2017"/>
    <x v="2"/>
    <x v="6"/>
    <n v="355"/>
    <n v="8"/>
    <x v="1"/>
    <s v="rear wheel drive"/>
    <n v="4"/>
    <s v="Flex Fuel,Performance"/>
    <s v="Large"/>
    <s v="4dr SUV"/>
    <n v="23"/>
    <n v="16"/>
    <n v="1385"/>
    <x v="4308"/>
  </r>
  <r>
    <x v="2"/>
    <s v="Suburban"/>
    <n v="2017"/>
    <x v="2"/>
    <x v="6"/>
    <n v="355"/>
    <n v="8"/>
    <x v="1"/>
    <s v="rear wheel drive"/>
    <n v="4"/>
    <s v="Flex Fuel,Performance"/>
    <s v="Large"/>
    <s v="4dr SUV"/>
    <n v="23"/>
    <n v="16"/>
    <n v="1385"/>
    <x v="4309"/>
  </r>
  <r>
    <x v="2"/>
    <s v="Suburban"/>
    <n v="2017"/>
    <x v="2"/>
    <x v="6"/>
    <n v="355"/>
    <n v="8"/>
    <x v="1"/>
    <s v="rear wheel drive"/>
    <n v="4"/>
    <s v="Flex Fuel,Performance"/>
    <s v="Large"/>
    <s v="4dr SUV"/>
    <n v="23"/>
    <n v="16"/>
    <n v="1385"/>
    <x v="4310"/>
  </r>
  <r>
    <x v="2"/>
    <s v="Tahoe"/>
    <n v="2015"/>
    <x v="0"/>
    <x v="6"/>
    <n v="355"/>
    <n v="8"/>
    <x v="1"/>
    <s v="four wheel drive"/>
    <n v="4"/>
    <s v="Flex Fuel"/>
    <s v="Large"/>
    <s v="4dr SUV"/>
    <n v="22"/>
    <n v="16"/>
    <n v="1385"/>
    <x v="4311"/>
  </r>
  <r>
    <x v="2"/>
    <s v="Tahoe"/>
    <n v="2015"/>
    <x v="0"/>
    <x v="6"/>
    <n v="355"/>
    <n v="8"/>
    <x v="1"/>
    <s v="rear wheel drive"/>
    <n v="4"/>
    <s v="Flex Fuel,Performance"/>
    <s v="Large"/>
    <s v="4dr SUV"/>
    <n v="23"/>
    <n v="16"/>
    <n v="1385"/>
    <x v="4312"/>
  </r>
  <r>
    <x v="2"/>
    <s v="Tahoe"/>
    <n v="2015"/>
    <x v="0"/>
    <x v="6"/>
    <n v="355"/>
    <n v="8"/>
    <x v="1"/>
    <s v="four wheel drive"/>
    <n v="4"/>
    <s v="Flex Fuel"/>
    <s v="Large"/>
    <s v="4dr SUV"/>
    <n v="22"/>
    <n v="16"/>
    <n v="1385"/>
    <x v="4313"/>
  </r>
  <r>
    <x v="2"/>
    <s v="Tahoe"/>
    <n v="2015"/>
    <x v="0"/>
    <x v="6"/>
    <n v="355"/>
    <n v="8"/>
    <x v="1"/>
    <s v="rear wheel drive"/>
    <n v="4"/>
    <s v="Flex Fuel"/>
    <s v="Large"/>
    <s v="4dr SUV"/>
    <n v="23"/>
    <n v="16"/>
    <n v="1385"/>
    <x v="2932"/>
  </r>
  <r>
    <x v="2"/>
    <s v="Tahoe"/>
    <n v="2015"/>
    <x v="0"/>
    <x v="6"/>
    <n v="355"/>
    <n v="8"/>
    <x v="1"/>
    <s v="rear wheel drive"/>
    <n v="4"/>
    <s v="Flex Fuel"/>
    <s v="Large"/>
    <s v="4dr SUV"/>
    <n v="23"/>
    <n v="16"/>
    <n v="1385"/>
    <x v="4314"/>
  </r>
  <r>
    <x v="2"/>
    <s v="Tahoe"/>
    <n v="2015"/>
    <x v="0"/>
    <x v="6"/>
    <n v="355"/>
    <n v="8"/>
    <x v="1"/>
    <s v="four wheel drive"/>
    <n v="4"/>
    <s v="Flex Fuel,Performance"/>
    <s v="Large"/>
    <s v="4dr SUV"/>
    <n v="22"/>
    <n v="16"/>
    <n v="1385"/>
    <x v="4315"/>
  </r>
  <r>
    <x v="2"/>
    <s v="Tahoe"/>
    <n v="2016"/>
    <x v="1"/>
    <x v="6"/>
    <n v="355"/>
    <n v="8"/>
    <x v="1"/>
    <s v="four wheel drive"/>
    <n v="4"/>
    <s v="Flex Fuel,Performance"/>
    <s v="Large"/>
    <s v="4dr SUV"/>
    <n v="22"/>
    <n v="16"/>
    <n v="1385"/>
    <x v="4316"/>
  </r>
  <r>
    <x v="2"/>
    <s v="Tahoe"/>
    <n v="2016"/>
    <x v="1"/>
    <x v="6"/>
    <n v="355"/>
    <n v="8"/>
    <x v="1"/>
    <s v="rear wheel drive"/>
    <n v="4"/>
    <s v="Flex Fuel"/>
    <s v="Large"/>
    <s v="4dr SUV"/>
    <n v="23"/>
    <n v="16"/>
    <n v="1385"/>
    <x v="1164"/>
  </r>
  <r>
    <x v="2"/>
    <s v="Tahoe"/>
    <n v="2016"/>
    <x v="1"/>
    <x v="6"/>
    <n v="355"/>
    <n v="8"/>
    <x v="1"/>
    <s v="four wheel drive"/>
    <n v="4"/>
    <s v="Flex Fuel"/>
    <s v="Large"/>
    <s v="4dr SUV"/>
    <n v="22"/>
    <n v="16"/>
    <n v="1385"/>
    <x v="4317"/>
  </r>
  <r>
    <x v="2"/>
    <s v="Tahoe"/>
    <n v="2016"/>
    <x v="1"/>
    <x v="6"/>
    <n v="355"/>
    <n v="8"/>
    <x v="1"/>
    <s v="rear wheel drive"/>
    <n v="4"/>
    <s v="Flex Fuel"/>
    <s v="Large"/>
    <s v="4dr SUV"/>
    <n v="23"/>
    <n v="16"/>
    <n v="1385"/>
    <x v="4318"/>
  </r>
  <r>
    <x v="2"/>
    <s v="Tahoe"/>
    <n v="2016"/>
    <x v="1"/>
    <x v="6"/>
    <n v="355"/>
    <n v="8"/>
    <x v="1"/>
    <s v="four wheel drive"/>
    <n v="4"/>
    <s v="Flex Fuel"/>
    <s v="Large"/>
    <s v="4dr SUV"/>
    <n v="22"/>
    <n v="16"/>
    <n v="1385"/>
    <x v="1541"/>
  </r>
  <r>
    <x v="2"/>
    <s v="Tahoe"/>
    <n v="2016"/>
    <x v="1"/>
    <x v="6"/>
    <n v="355"/>
    <n v="8"/>
    <x v="1"/>
    <s v="rear wheel drive"/>
    <n v="4"/>
    <s v="Flex Fuel,Performance"/>
    <s v="Large"/>
    <s v="4dr SUV"/>
    <n v="23"/>
    <n v="16"/>
    <n v="1385"/>
    <x v="4319"/>
  </r>
  <r>
    <x v="2"/>
    <s v="Tahoe"/>
    <n v="2017"/>
    <x v="2"/>
    <x v="6"/>
    <n v="355"/>
    <n v="8"/>
    <x v="1"/>
    <s v="four wheel drive"/>
    <n v="4"/>
    <s v="Flex Fuel,Performance"/>
    <s v="Large"/>
    <s v="4dr SUV"/>
    <n v="22"/>
    <n v="16"/>
    <n v="1385"/>
    <x v="4320"/>
  </r>
  <r>
    <x v="2"/>
    <s v="Tahoe"/>
    <n v="2017"/>
    <x v="2"/>
    <x v="6"/>
    <n v="355"/>
    <n v="8"/>
    <x v="1"/>
    <s v="four wheel drive"/>
    <n v="4"/>
    <s v="Flex Fuel,Performance"/>
    <s v="Large"/>
    <s v="4dr SUV"/>
    <n v="22"/>
    <n v="16"/>
    <n v="1385"/>
    <x v="4321"/>
  </r>
  <r>
    <x v="2"/>
    <s v="Tahoe"/>
    <n v="2017"/>
    <x v="2"/>
    <x v="6"/>
    <n v="355"/>
    <n v="8"/>
    <x v="1"/>
    <s v="rear wheel drive"/>
    <n v="4"/>
    <s v="Flex Fuel,Performance"/>
    <s v="Large"/>
    <s v="4dr SUV"/>
    <n v="23"/>
    <n v="16"/>
    <n v="1385"/>
    <x v="4322"/>
  </r>
  <r>
    <x v="2"/>
    <s v="Tahoe"/>
    <n v="2017"/>
    <x v="2"/>
    <x v="6"/>
    <n v="355"/>
    <n v="8"/>
    <x v="1"/>
    <s v="rear wheel drive"/>
    <n v="4"/>
    <s v="Flex Fuel,Performance"/>
    <s v="Large"/>
    <s v="4dr SUV"/>
    <n v="23"/>
    <n v="16"/>
    <n v="1385"/>
    <x v="4323"/>
  </r>
  <r>
    <x v="2"/>
    <s v="Tahoe"/>
    <n v="2017"/>
    <x v="2"/>
    <x v="6"/>
    <n v="355"/>
    <n v="8"/>
    <x v="1"/>
    <s v="rear wheel drive"/>
    <n v="4"/>
    <s v="Flex Fuel,Performance"/>
    <s v="Large"/>
    <s v="4dr SUV"/>
    <n v="23"/>
    <n v="16"/>
    <n v="1385"/>
    <x v="4324"/>
  </r>
  <r>
    <x v="2"/>
    <s v="Tahoe"/>
    <n v="2017"/>
    <x v="2"/>
    <x v="6"/>
    <n v="355"/>
    <n v="8"/>
    <x v="1"/>
    <s v="four wheel drive"/>
    <n v="4"/>
    <s v="Flex Fuel,Performance"/>
    <s v="Large"/>
    <s v="4dr SUV"/>
    <n v="22"/>
    <n v="16"/>
    <n v="1385"/>
    <x v="4325"/>
  </r>
  <r>
    <x v="30"/>
    <s v="Sierra 1500"/>
    <n v="2015"/>
    <x v="0"/>
    <x v="1"/>
    <n v="355"/>
    <n v="8"/>
    <x v="1"/>
    <s v="rear wheel drive"/>
    <n v="4"/>
    <s v="N/A"/>
    <s v="Large"/>
    <s v="Crew Cab Pickup"/>
    <n v="23"/>
    <n v="16"/>
    <n v="549"/>
    <x v="2049"/>
  </r>
  <r>
    <x v="30"/>
    <s v="Sierra 1500"/>
    <n v="2015"/>
    <x v="0"/>
    <x v="1"/>
    <n v="355"/>
    <n v="8"/>
    <x v="1"/>
    <s v="rear wheel drive"/>
    <n v="4"/>
    <s v="N/A"/>
    <s v="Large"/>
    <s v="Crew Cab Pickup"/>
    <n v="23"/>
    <n v="16"/>
    <n v="549"/>
    <x v="4326"/>
  </r>
  <r>
    <x v="30"/>
    <s v="Sierra 1500"/>
    <n v="2015"/>
    <x v="0"/>
    <x v="1"/>
    <n v="355"/>
    <n v="8"/>
    <x v="1"/>
    <s v="rear wheel drive"/>
    <n v="4"/>
    <s v="N/A"/>
    <s v="Large"/>
    <s v="Crew Cab Pickup"/>
    <n v="23"/>
    <n v="16"/>
    <n v="549"/>
    <x v="4327"/>
  </r>
  <r>
    <x v="30"/>
    <s v="Sierra 1500"/>
    <n v="2015"/>
    <x v="0"/>
    <x v="1"/>
    <n v="355"/>
    <n v="8"/>
    <x v="1"/>
    <s v="four wheel drive"/>
    <n v="4"/>
    <s v="N/A"/>
    <s v="Large"/>
    <s v="Crew Cab Pickup"/>
    <n v="22"/>
    <n v="16"/>
    <n v="549"/>
    <x v="4328"/>
  </r>
  <r>
    <x v="30"/>
    <s v="Sierra 1500"/>
    <n v="2015"/>
    <x v="0"/>
    <x v="1"/>
    <n v="355"/>
    <n v="8"/>
    <x v="1"/>
    <s v="four wheel drive"/>
    <n v="4"/>
    <s v="N/A"/>
    <s v="Large"/>
    <s v="Crew Cab Pickup"/>
    <n v="22"/>
    <n v="16"/>
    <n v="549"/>
    <x v="4329"/>
  </r>
  <r>
    <x v="30"/>
    <s v="Sierra 1500"/>
    <n v="2015"/>
    <x v="0"/>
    <x v="1"/>
    <n v="355"/>
    <n v="8"/>
    <x v="1"/>
    <s v="rear wheel drive"/>
    <n v="4"/>
    <s v="N/A"/>
    <s v="Large"/>
    <s v="Extended Cab Pickup"/>
    <n v="23"/>
    <n v="16"/>
    <n v="549"/>
    <x v="2334"/>
  </r>
  <r>
    <x v="30"/>
    <s v="Sierra 1500"/>
    <n v="2015"/>
    <x v="0"/>
    <x v="1"/>
    <n v="355"/>
    <n v="8"/>
    <x v="1"/>
    <s v="four wheel drive"/>
    <n v="4"/>
    <s v="N/A"/>
    <s v="Large"/>
    <s v="Extended Cab Pickup"/>
    <n v="22"/>
    <n v="16"/>
    <n v="549"/>
    <x v="451"/>
  </r>
  <r>
    <x v="30"/>
    <s v="Sierra 1500"/>
    <n v="2015"/>
    <x v="0"/>
    <x v="1"/>
    <n v="355"/>
    <n v="8"/>
    <x v="1"/>
    <s v="four wheel drive"/>
    <n v="4"/>
    <s v="N/A"/>
    <s v="Large"/>
    <s v="Crew Cab Pickup"/>
    <n v="22"/>
    <n v="16"/>
    <n v="549"/>
    <x v="4330"/>
  </r>
  <r>
    <x v="30"/>
    <s v="Sierra 1500"/>
    <n v="2015"/>
    <x v="0"/>
    <x v="1"/>
    <n v="355"/>
    <n v="8"/>
    <x v="1"/>
    <s v="four wheel drive"/>
    <n v="4"/>
    <s v="N/A"/>
    <s v="Large"/>
    <s v="Crew Cab Pickup"/>
    <n v="22"/>
    <n v="16"/>
    <n v="549"/>
    <x v="4331"/>
  </r>
  <r>
    <x v="30"/>
    <s v="Sierra 1500"/>
    <n v="2015"/>
    <x v="0"/>
    <x v="1"/>
    <n v="355"/>
    <n v="8"/>
    <x v="1"/>
    <s v="rear wheel drive"/>
    <n v="4"/>
    <s v="N/A"/>
    <s v="Large"/>
    <s v="Crew Cab Pickup"/>
    <n v="23"/>
    <n v="16"/>
    <n v="549"/>
    <x v="4332"/>
  </r>
  <r>
    <x v="30"/>
    <s v="Sierra 1500"/>
    <n v="2016"/>
    <x v="1"/>
    <x v="1"/>
    <n v="355"/>
    <n v="8"/>
    <x v="1"/>
    <s v="four wheel drive"/>
    <n v="4"/>
    <s v="N/A"/>
    <s v="Large"/>
    <s v="Crew Cab Pickup"/>
    <n v="22"/>
    <n v="16"/>
    <n v="549"/>
    <x v="4333"/>
  </r>
  <r>
    <x v="30"/>
    <s v="Sierra 1500"/>
    <n v="2016"/>
    <x v="1"/>
    <x v="1"/>
    <n v="355"/>
    <n v="8"/>
    <x v="1"/>
    <s v="four wheel drive"/>
    <n v="4"/>
    <s v="N/A"/>
    <s v="Large"/>
    <s v="Crew Cab Pickup"/>
    <n v="22"/>
    <n v="16"/>
    <n v="549"/>
    <x v="4334"/>
  </r>
  <r>
    <x v="30"/>
    <s v="Sierra 1500"/>
    <n v="2016"/>
    <x v="1"/>
    <x v="1"/>
    <n v="355"/>
    <n v="8"/>
    <x v="1"/>
    <s v="rear wheel drive"/>
    <n v="4"/>
    <s v="N/A"/>
    <s v="Large"/>
    <s v="Crew Cab Pickup"/>
    <n v="23"/>
    <n v="16"/>
    <n v="549"/>
    <x v="4335"/>
  </r>
  <r>
    <x v="30"/>
    <s v="Sierra 1500"/>
    <n v="2016"/>
    <x v="1"/>
    <x v="1"/>
    <n v="355"/>
    <n v="8"/>
    <x v="1"/>
    <s v="four wheel drive"/>
    <n v="4"/>
    <s v="N/A"/>
    <s v="Large"/>
    <s v="Extended Cab Pickup"/>
    <n v="22"/>
    <n v="16"/>
    <n v="549"/>
    <x v="4336"/>
  </r>
  <r>
    <x v="30"/>
    <s v="Sierra 1500"/>
    <n v="2016"/>
    <x v="1"/>
    <x v="1"/>
    <n v="355"/>
    <n v="8"/>
    <x v="1"/>
    <s v="four wheel drive"/>
    <n v="4"/>
    <s v="N/A"/>
    <s v="Large"/>
    <s v="Crew Cab Pickup"/>
    <n v="22"/>
    <n v="16"/>
    <n v="549"/>
    <x v="3310"/>
  </r>
  <r>
    <x v="30"/>
    <s v="Sierra 1500"/>
    <n v="2016"/>
    <x v="1"/>
    <x v="1"/>
    <n v="355"/>
    <n v="8"/>
    <x v="1"/>
    <s v="rear wheel drive"/>
    <n v="4"/>
    <s v="N/A"/>
    <s v="Large"/>
    <s v="Extended Cab Pickup"/>
    <n v="23"/>
    <n v="16"/>
    <n v="549"/>
    <x v="4337"/>
  </r>
  <r>
    <x v="30"/>
    <s v="Sierra 1500"/>
    <n v="2016"/>
    <x v="1"/>
    <x v="1"/>
    <n v="355"/>
    <n v="8"/>
    <x v="1"/>
    <s v="four wheel drive"/>
    <n v="4"/>
    <s v="Flex Fuel"/>
    <s v="Large"/>
    <s v="Crew Cab Pickup"/>
    <n v="22"/>
    <n v="16"/>
    <n v="549"/>
    <x v="2911"/>
  </r>
  <r>
    <x v="30"/>
    <s v="Sierra 1500"/>
    <n v="2016"/>
    <x v="1"/>
    <x v="1"/>
    <n v="355"/>
    <n v="8"/>
    <x v="1"/>
    <s v="rear wheel drive"/>
    <n v="4"/>
    <s v="Flex Fuel"/>
    <s v="Large"/>
    <s v="Crew Cab Pickup"/>
    <n v="23"/>
    <n v="16"/>
    <n v="549"/>
    <x v="4338"/>
  </r>
  <r>
    <x v="30"/>
    <s v="Sierra 1500"/>
    <n v="2016"/>
    <x v="1"/>
    <x v="1"/>
    <n v="355"/>
    <n v="8"/>
    <x v="1"/>
    <s v="four wheel drive"/>
    <n v="4"/>
    <s v="N/A"/>
    <s v="Large"/>
    <s v="Crew Cab Pickup"/>
    <n v="22"/>
    <n v="16"/>
    <n v="549"/>
    <x v="4339"/>
  </r>
  <r>
    <x v="30"/>
    <s v="Sierra 1500"/>
    <n v="2016"/>
    <x v="1"/>
    <x v="1"/>
    <n v="355"/>
    <n v="8"/>
    <x v="1"/>
    <s v="rear wheel drive"/>
    <n v="4"/>
    <s v="N/A"/>
    <s v="Large"/>
    <s v="Crew Cab Pickup"/>
    <n v="23"/>
    <n v="16"/>
    <n v="549"/>
    <x v="2914"/>
  </r>
  <r>
    <x v="30"/>
    <s v="Sierra 1500"/>
    <n v="2016"/>
    <x v="1"/>
    <x v="1"/>
    <n v="355"/>
    <n v="8"/>
    <x v="1"/>
    <s v="four wheel drive"/>
    <n v="4"/>
    <s v="Flex Fuel"/>
    <s v="Large"/>
    <s v="Crew Cab Pickup"/>
    <n v="22"/>
    <n v="16"/>
    <n v="549"/>
    <x v="4340"/>
  </r>
  <r>
    <x v="30"/>
    <s v="Sierra 1500"/>
    <n v="2016"/>
    <x v="1"/>
    <x v="1"/>
    <n v="355"/>
    <n v="8"/>
    <x v="1"/>
    <s v="rear wheel drive"/>
    <n v="4"/>
    <s v="N/A"/>
    <s v="Large"/>
    <s v="Crew Cab Pickup"/>
    <n v="23"/>
    <n v="16"/>
    <n v="549"/>
    <x v="4341"/>
  </r>
  <r>
    <x v="30"/>
    <s v="Sierra 1500"/>
    <n v="2016"/>
    <x v="1"/>
    <x v="1"/>
    <n v="355"/>
    <n v="8"/>
    <x v="1"/>
    <s v="rear wheel drive"/>
    <n v="4"/>
    <s v="Flex Fuel"/>
    <s v="Large"/>
    <s v="Crew Cab Pickup"/>
    <n v="23"/>
    <n v="16"/>
    <n v="549"/>
    <x v="4342"/>
  </r>
  <r>
    <x v="30"/>
    <s v="Sierra 1500"/>
    <n v="2016"/>
    <x v="1"/>
    <x v="1"/>
    <n v="355"/>
    <n v="8"/>
    <x v="1"/>
    <s v="rear wheel drive"/>
    <n v="4"/>
    <s v="N/A"/>
    <s v="Large"/>
    <s v="Crew Cab Pickup"/>
    <n v="23"/>
    <n v="16"/>
    <n v="549"/>
    <x v="4343"/>
  </r>
  <r>
    <x v="30"/>
    <s v="Sierra 1500"/>
    <n v="2017"/>
    <x v="2"/>
    <x v="1"/>
    <n v="355"/>
    <n v="8"/>
    <x v="1"/>
    <s v="rear wheel drive"/>
    <n v="4"/>
    <s v="N/A"/>
    <s v="Large"/>
    <s v="Crew Cab Pickup"/>
    <n v="23"/>
    <n v="16"/>
    <n v="549"/>
    <x v="4344"/>
  </r>
  <r>
    <x v="30"/>
    <s v="Sierra 1500"/>
    <n v="2017"/>
    <x v="2"/>
    <x v="1"/>
    <n v="355"/>
    <n v="8"/>
    <x v="1"/>
    <s v="rear wheel drive"/>
    <n v="4"/>
    <s v="N/A"/>
    <s v="Large"/>
    <s v="Crew Cab Pickup"/>
    <n v="22"/>
    <n v="16"/>
    <n v="549"/>
    <x v="4345"/>
  </r>
  <r>
    <x v="30"/>
    <s v="Sierra 1500"/>
    <n v="2017"/>
    <x v="2"/>
    <x v="1"/>
    <n v="355"/>
    <n v="8"/>
    <x v="1"/>
    <s v="four wheel drive"/>
    <n v="4"/>
    <s v="N/A"/>
    <s v="Large"/>
    <s v="Extended Cab Pickup"/>
    <n v="22"/>
    <n v="16"/>
    <n v="549"/>
    <x v="4346"/>
  </r>
  <r>
    <x v="30"/>
    <s v="Sierra 1500"/>
    <n v="2017"/>
    <x v="2"/>
    <x v="1"/>
    <n v="355"/>
    <n v="8"/>
    <x v="1"/>
    <s v="four wheel drive"/>
    <n v="4"/>
    <s v="N/A"/>
    <s v="Large"/>
    <s v="Crew Cab Pickup"/>
    <n v="22"/>
    <n v="16"/>
    <n v="549"/>
    <x v="4347"/>
  </r>
  <r>
    <x v="30"/>
    <s v="Sierra 1500"/>
    <n v="2017"/>
    <x v="2"/>
    <x v="1"/>
    <n v="355"/>
    <n v="8"/>
    <x v="1"/>
    <s v="rear wheel drive"/>
    <n v="4"/>
    <s v="N/A"/>
    <s v="Large"/>
    <s v="Crew Cab Pickup"/>
    <n v="23"/>
    <n v="16"/>
    <n v="549"/>
    <x v="4348"/>
  </r>
  <r>
    <x v="30"/>
    <s v="Sierra 1500"/>
    <n v="2017"/>
    <x v="2"/>
    <x v="1"/>
    <n v="355"/>
    <n v="8"/>
    <x v="1"/>
    <s v="rear wheel drive"/>
    <n v="4"/>
    <s v="N/A"/>
    <s v="Large"/>
    <s v="Crew Cab Pickup"/>
    <n v="23"/>
    <n v="16"/>
    <n v="549"/>
    <x v="3654"/>
  </r>
  <r>
    <x v="30"/>
    <s v="Sierra 1500"/>
    <n v="2017"/>
    <x v="2"/>
    <x v="1"/>
    <n v="355"/>
    <n v="8"/>
    <x v="1"/>
    <s v="rear wheel drive"/>
    <n v="4"/>
    <s v="N/A"/>
    <s v="Large"/>
    <s v="Crew Cab Pickup"/>
    <n v="23"/>
    <n v="16"/>
    <n v="549"/>
    <x v="3558"/>
  </r>
  <r>
    <x v="30"/>
    <s v="Sierra 1500"/>
    <n v="2017"/>
    <x v="2"/>
    <x v="1"/>
    <n v="355"/>
    <n v="8"/>
    <x v="1"/>
    <s v="rear wheel drive"/>
    <n v="4"/>
    <s v="N/A"/>
    <s v="Large"/>
    <s v="Crew Cab Pickup"/>
    <n v="22"/>
    <n v="16"/>
    <n v="549"/>
    <x v="4349"/>
  </r>
  <r>
    <x v="30"/>
    <s v="Sierra 1500"/>
    <n v="2017"/>
    <x v="2"/>
    <x v="1"/>
    <n v="355"/>
    <n v="8"/>
    <x v="1"/>
    <s v="four wheel drive"/>
    <n v="4"/>
    <s v="N/A"/>
    <s v="Large"/>
    <s v="Crew Cab Pickup"/>
    <n v="22"/>
    <n v="16"/>
    <n v="549"/>
    <x v="3788"/>
  </r>
  <r>
    <x v="30"/>
    <s v="Sierra 1500"/>
    <n v="2017"/>
    <x v="2"/>
    <x v="1"/>
    <n v="355"/>
    <n v="8"/>
    <x v="1"/>
    <s v="four wheel drive"/>
    <n v="4"/>
    <s v="N/A"/>
    <s v="Large"/>
    <s v="Crew Cab Pickup"/>
    <n v="22"/>
    <n v="16"/>
    <n v="549"/>
    <x v="4350"/>
  </r>
  <r>
    <x v="30"/>
    <s v="Sierra 1500"/>
    <n v="2017"/>
    <x v="2"/>
    <x v="1"/>
    <n v="355"/>
    <n v="8"/>
    <x v="1"/>
    <s v="four wheel drive"/>
    <n v="4"/>
    <s v="N/A"/>
    <s v="Large"/>
    <s v="Crew Cab Pickup"/>
    <n v="22"/>
    <n v="16"/>
    <n v="549"/>
    <x v="4351"/>
  </r>
  <r>
    <x v="30"/>
    <s v="Sierra 1500"/>
    <n v="2017"/>
    <x v="2"/>
    <x v="1"/>
    <n v="355"/>
    <n v="8"/>
    <x v="1"/>
    <s v="rear wheel drive"/>
    <n v="4"/>
    <s v="N/A"/>
    <s v="Large"/>
    <s v="Extended Cab Pickup"/>
    <n v="23"/>
    <n v="16"/>
    <n v="549"/>
    <x v="786"/>
  </r>
  <r>
    <x v="30"/>
    <s v="Yukon XL"/>
    <n v="2015"/>
    <x v="0"/>
    <x v="6"/>
    <n v="355"/>
    <n v="8"/>
    <x v="1"/>
    <s v="rear wheel drive"/>
    <n v="4"/>
    <s v="Flex Fuel"/>
    <s v="Large"/>
    <s v="4dr SUV"/>
    <n v="23"/>
    <n v="16"/>
    <n v="549"/>
    <x v="2570"/>
  </r>
  <r>
    <x v="30"/>
    <s v="Yukon XL"/>
    <n v="2015"/>
    <x v="0"/>
    <x v="6"/>
    <n v="355"/>
    <n v="8"/>
    <x v="1"/>
    <s v="rear wheel drive"/>
    <n v="4"/>
    <s v="Flex Fuel"/>
    <s v="Large"/>
    <s v="4dr SUV"/>
    <n v="23"/>
    <n v="16"/>
    <n v="549"/>
    <x v="4352"/>
  </r>
  <r>
    <x v="30"/>
    <s v="Yukon XL"/>
    <n v="2016"/>
    <x v="1"/>
    <x v="6"/>
    <n v="355"/>
    <n v="8"/>
    <x v="1"/>
    <s v="rear wheel drive"/>
    <n v="4"/>
    <s v="Flex Fuel,Performance"/>
    <s v="Large"/>
    <s v="4dr SUV"/>
    <n v="23"/>
    <n v="16"/>
    <n v="549"/>
    <x v="4353"/>
  </r>
  <r>
    <x v="30"/>
    <s v="Yukon XL"/>
    <n v="2016"/>
    <x v="1"/>
    <x v="6"/>
    <n v="355"/>
    <n v="8"/>
    <x v="1"/>
    <s v="rear wheel drive"/>
    <n v="4"/>
    <s v="Flex Fuel,Performance"/>
    <s v="Large"/>
    <s v="4dr SUV"/>
    <n v="23"/>
    <n v="16"/>
    <n v="549"/>
    <x v="3408"/>
  </r>
  <r>
    <x v="30"/>
    <s v="Yukon XL"/>
    <n v="2017"/>
    <x v="2"/>
    <x v="6"/>
    <n v="355"/>
    <n v="8"/>
    <x v="1"/>
    <s v="rear wheel drive"/>
    <n v="4"/>
    <s v="Flex Fuel,Performance"/>
    <s v="Large"/>
    <s v="4dr SUV"/>
    <n v="23"/>
    <n v="16"/>
    <n v="549"/>
    <x v="4354"/>
  </r>
  <r>
    <x v="30"/>
    <s v="Yukon XL"/>
    <n v="2017"/>
    <x v="2"/>
    <x v="6"/>
    <n v="355"/>
    <n v="8"/>
    <x v="1"/>
    <s v="rear wheel drive"/>
    <n v="4"/>
    <s v="Flex Fuel,Performance"/>
    <s v="Large"/>
    <s v="4dr SUV"/>
    <n v="23"/>
    <n v="16"/>
    <n v="549"/>
    <x v="4355"/>
  </r>
  <r>
    <x v="30"/>
    <s v="Yukon"/>
    <n v="2015"/>
    <x v="0"/>
    <x v="6"/>
    <n v="355"/>
    <n v="8"/>
    <x v="1"/>
    <s v="four wheel drive"/>
    <n v="4"/>
    <s v="Flex Fuel"/>
    <s v="Large"/>
    <s v="4dr SUV"/>
    <n v="22"/>
    <n v="16"/>
    <n v="549"/>
    <x v="4356"/>
  </r>
  <r>
    <x v="30"/>
    <s v="Yukon"/>
    <n v="2015"/>
    <x v="0"/>
    <x v="6"/>
    <n v="355"/>
    <n v="8"/>
    <x v="1"/>
    <s v="rear wheel drive"/>
    <n v="4"/>
    <s v="Flex Fuel"/>
    <s v="Large"/>
    <s v="4dr SUV"/>
    <n v="23"/>
    <n v="16"/>
    <n v="549"/>
    <x v="4357"/>
  </r>
  <r>
    <x v="30"/>
    <s v="Yukon"/>
    <n v="2015"/>
    <x v="0"/>
    <x v="6"/>
    <n v="355"/>
    <n v="8"/>
    <x v="1"/>
    <s v="four wheel drive"/>
    <n v="4"/>
    <s v="Flex Fuel"/>
    <s v="Large"/>
    <s v="4dr SUV"/>
    <n v="22"/>
    <n v="16"/>
    <n v="549"/>
    <x v="4358"/>
  </r>
  <r>
    <x v="30"/>
    <s v="Yukon"/>
    <n v="2015"/>
    <x v="0"/>
    <x v="6"/>
    <n v="355"/>
    <n v="8"/>
    <x v="1"/>
    <s v="rear wheel drive"/>
    <n v="4"/>
    <s v="Flex Fuel"/>
    <s v="Large"/>
    <s v="4dr SUV"/>
    <n v="23"/>
    <n v="16"/>
    <n v="549"/>
    <x v="2165"/>
  </r>
  <r>
    <x v="30"/>
    <s v="Yukon"/>
    <n v="2016"/>
    <x v="1"/>
    <x v="6"/>
    <n v="355"/>
    <n v="8"/>
    <x v="1"/>
    <s v="four wheel drive"/>
    <n v="4"/>
    <s v="Flex Fuel,Performance"/>
    <s v="Large"/>
    <s v="4dr SUV"/>
    <n v="22"/>
    <n v="16"/>
    <n v="549"/>
    <x v="4359"/>
  </r>
  <r>
    <x v="30"/>
    <s v="Yukon"/>
    <n v="2016"/>
    <x v="1"/>
    <x v="6"/>
    <n v="355"/>
    <n v="8"/>
    <x v="1"/>
    <s v="rear wheel drive"/>
    <n v="4"/>
    <s v="Flex Fuel,Performance"/>
    <s v="Large"/>
    <s v="4dr SUV"/>
    <n v="23"/>
    <n v="16"/>
    <n v="549"/>
    <x v="3292"/>
  </r>
  <r>
    <x v="30"/>
    <s v="Yukon"/>
    <n v="2016"/>
    <x v="1"/>
    <x v="6"/>
    <n v="355"/>
    <n v="8"/>
    <x v="1"/>
    <s v="rear wheel drive"/>
    <n v="4"/>
    <s v="Flex Fuel,Performance"/>
    <s v="Large"/>
    <s v="4dr SUV"/>
    <n v="23"/>
    <n v="16"/>
    <n v="549"/>
    <x v="4360"/>
  </r>
  <r>
    <x v="30"/>
    <s v="Yukon"/>
    <n v="2016"/>
    <x v="1"/>
    <x v="6"/>
    <n v="355"/>
    <n v="8"/>
    <x v="1"/>
    <s v="four wheel drive"/>
    <n v="4"/>
    <s v="Flex Fuel,Performance"/>
    <s v="Large"/>
    <s v="4dr SUV"/>
    <n v="22"/>
    <n v="16"/>
    <n v="549"/>
    <x v="2067"/>
  </r>
  <r>
    <x v="30"/>
    <s v="Yukon"/>
    <n v="2017"/>
    <x v="2"/>
    <x v="6"/>
    <n v="355"/>
    <n v="8"/>
    <x v="1"/>
    <s v="rear wheel drive"/>
    <n v="4"/>
    <s v="Flex Fuel,Performance"/>
    <s v="Large"/>
    <s v="4dr SUV"/>
    <n v="23"/>
    <n v="16"/>
    <n v="549"/>
    <x v="4361"/>
  </r>
  <r>
    <x v="30"/>
    <s v="Yukon"/>
    <n v="2017"/>
    <x v="2"/>
    <x v="6"/>
    <n v="355"/>
    <n v="8"/>
    <x v="1"/>
    <s v="four wheel drive"/>
    <n v="4"/>
    <s v="Flex Fuel,Performance"/>
    <s v="Large"/>
    <s v="4dr SUV"/>
    <n v="22"/>
    <n v="16"/>
    <n v="549"/>
    <x v="4362"/>
  </r>
  <r>
    <x v="30"/>
    <s v="Yukon"/>
    <n v="2017"/>
    <x v="2"/>
    <x v="6"/>
    <n v="355"/>
    <n v="8"/>
    <x v="1"/>
    <s v="four wheel drive"/>
    <n v="4"/>
    <s v="Flex Fuel,Performance"/>
    <s v="Large"/>
    <s v="4dr SUV"/>
    <n v="22"/>
    <n v="16"/>
    <n v="549"/>
    <x v="4363"/>
  </r>
  <r>
    <x v="30"/>
    <s v="Yukon"/>
    <n v="2017"/>
    <x v="2"/>
    <x v="6"/>
    <n v="355"/>
    <n v="8"/>
    <x v="1"/>
    <s v="rear wheel drive"/>
    <n v="4"/>
    <s v="Flex Fuel,Performance"/>
    <s v="Large"/>
    <s v="4dr SUV"/>
    <n v="23"/>
    <n v="16"/>
    <n v="549"/>
    <x v="4364"/>
  </r>
  <r>
    <x v="12"/>
    <s v="LS 460"/>
    <n v="2017"/>
    <x v="2"/>
    <x v="2"/>
    <n v="359"/>
    <n v="8"/>
    <x v="1"/>
    <s v="all wheel drive"/>
    <n v="4"/>
    <s v="Luxury,Performance"/>
    <s v="Large"/>
    <s v="Sedan"/>
    <n v="23"/>
    <n v="16"/>
    <n v="454"/>
    <x v="4365"/>
  </r>
  <r>
    <x v="12"/>
    <s v="LS 460"/>
    <n v="2017"/>
    <x v="2"/>
    <x v="2"/>
    <n v="359"/>
    <n v="8"/>
    <x v="1"/>
    <s v="all wheel drive"/>
    <n v="4"/>
    <s v="Luxury,Performance"/>
    <s v="Large"/>
    <s v="Sedan"/>
    <n v="23"/>
    <n v="16"/>
    <n v="454"/>
    <x v="4366"/>
  </r>
  <r>
    <x v="12"/>
    <s v="LS 460"/>
    <n v="2015"/>
    <x v="0"/>
    <x v="2"/>
    <n v="360"/>
    <n v="8"/>
    <x v="1"/>
    <s v="all wheel drive"/>
    <n v="4"/>
    <s v="Luxury,Performance"/>
    <s v="Large"/>
    <s v="Sedan"/>
    <n v="23"/>
    <n v="16"/>
    <n v="454"/>
    <x v="4365"/>
  </r>
  <r>
    <x v="12"/>
    <s v="LS 460"/>
    <n v="2015"/>
    <x v="0"/>
    <x v="2"/>
    <n v="360"/>
    <n v="8"/>
    <x v="1"/>
    <s v="all wheel drive"/>
    <n v="4"/>
    <s v="Luxury,Performance"/>
    <s v="Large"/>
    <s v="Sedan"/>
    <n v="23"/>
    <n v="16"/>
    <n v="454"/>
    <x v="4366"/>
  </r>
  <r>
    <x v="12"/>
    <s v="LS 460"/>
    <n v="2015"/>
    <x v="0"/>
    <x v="2"/>
    <n v="360"/>
    <n v="8"/>
    <x v="1"/>
    <s v="all wheel drive"/>
    <n v="4"/>
    <s v="Luxury,Performance"/>
    <s v="Large"/>
    <s v="Sedan"/>
    <n v="23"/>
    <n v="16"/>
    <n v="454"/>
    <x v="4367"/>
  </r>
  <r>
    <x v="12"/>
    <s v="LS 460"/>
    <n v="2016"/>
    <x v="1"/>
    <x v="2"/>
    <n v="360"/>
    <n v="8"/>
    <x v="1"/>
    <s v="all wheel drive"/>
    <n v="4"/>
    <s v="Luxury,Performance"/>
    <s v="Large"/>
    <s v="Sedan"/>
    <n v="23"/>
    <n v="16"/>
    <n v="454"/>
    <x v="4366"/>
  </r>
  <r>
    <x v="12"/>
    <s v="LS 460"/>
    <n v="2016"/>
    <x v="1"/>
    <x v="2"/>
    <n v="360"/>
    <n v="8"/>
    <x v="1"/>
    <s v="all wheel drive"/>
    <n v="4"/>
    <s v="Luxury,Performance"/>
    <s v="Large"/>
    <s v="Sedan"/>
    <n v="23"/>
    <n v="16"/>
    <n v="454"/>
    <x v="4365"/>
  </r>
  <r>
    <x v="8"/>
    <s v="Expedition"/>
    <n v="2016"/>
    <x v="1"/>
    <x v="1"/>
    <n v="365"/>
    <n v="6"/>
    <x v="1"/>
    <s v="rear wheel drive"/>
    <n v="4"/>
    <s v="N/A"/>
    <s v="Large"/>
    <s v="4dr SUV"/>
    <n v="22"/>
    <n v="16"/>
    <n v="5657"/>
    <x v="4368"/>
  </r>
  <r>
    <x v="8"/>
    <s v="Expedition"/>
    <n v="2016"/>
    <x v="1"/>
    <x v="1"/>
    <n v="365"/>
    <n v="6"/>
    <x v="1"/>
    <s v="rear wheel drive"/>
    <n v="4"/>
    <s v="N/A"/>
    <s v="Large"/>
    <s v="4dr SUV"/>
    <n v="22"/>
    <n v="16"/>
    <n v="5657"/>
    <x v="4369"/>
  </r>
  <r>
    <x v="8"/>
    <s v="Expedition"/>
    <n v="2016"/>
    <x v="1"/>
    <x v="1"/>
    <n v="365"/>
    <n v="6"/>
    <x v="1"/>
    <s v="rear wheel drive"/>
    <n v="4"/>
    <s v="N/A"/>
    <s v="Large"/>
    <s v="4dr SUV"/>
    <n v="22"/>
    <n v="16"/>
    <n v="5657"/>
    <x v="4370"/>
  </r>
  <r>
    <x v="8"/>
    <s v="Expedition"/>
    <n v="2016"/>
    <x v="1"/>
    <x v="1"/>
    <n v="365"/>
    <n v="6"/>
    <x v="1"/>
    <s v="rear wheel drive"/>
    <n v="4"/>
    <s v="N/A"/>
    <s v="Large"/>
    <s v="4dr SUV"/>
    <n v="22"/>
    <n v="16"/>
    <n v="5657"/>
    <x v="4371"/>
  </r>
  <r>
    <x v="8"/>
    <s v="Expedition"/>
    <n v="2016"/>
    <x v="1"/>
    <x v="1"/>
    <n v="365"/>
    <n v="6"/>
    <x v="1"/>
    <s v="rear wheel drive"/>
    <n v="4"/>
    <s v="N/A"/>
    <s v="Large"/>
    <s v="4dr SUV"/>
    <n v="22"/>
    <n v="16"/>
    <n v="5657"/>
    <x v="2549"/>
  </r>
  <r>
    <x v="8"/>
    <s v="Explorer"/>
    <n v="2015"/>
    <x v="0"/>
    <x v="1"/>
    <n v="365"/>
    <n v="6"/>
    <x v="1"/>
    <s v="all wheel drive"/>
    <n v="4"/>
    <s v="Crossover,Performance"/>
    <s v="Midsize"/>
    <s v="4dr SUV"/>
    <n v="22"/>
    <n v="16"/>
    <n v="5657"/>
    <x v="1533"/>
  </r>
  <r>
    <x v="8"/>
    <s v="Explorer"/>
    <n v="2016"/>
    <x v="1"/>
    <x v="1"/>
    <n v="365"/>
    <n v="6"/>
    <x v="1"/>
    <s v="all wheel drive"/>
    <n v="4"/>
    <s v="Crossover"/>
    <s v="Midsize"/>
    <s v="4dr SUV"/>
    <n v="22"/>
    <n v="16"/>
    <n v="5657"/>
    <x v="3376"/>
  </r>
  <r>
    <x v="8"/>
    <s v="Explorer"/>
    <n v="2016"/>
    <x v="1"/>
    <x v="1"/>
    <n v="365"/>
    <n v="6"/>
    <x v="1"/>
    <s v="all wheel drive"/>
    <n v="4"/>
    <s v="Crossover"/>
    <s v="Midsize"/>
    <s v="4dr SUV"/>
    <n v="22"/>
    <n v="16"/>
    <n v="5657"/>
    <x v="1536"/>
  </r>
  <r>
    <x v="8"/>
    <s v="Explorer"/>
    <n v="2017"/>
    <x v="2"/>
    <x v="1"/>
    <n v="365"/>
    <n v="6"/>
    <x v="1"/>
    <s v="all wheel drive"/>
    <n v="4"/>
    <s v="Crossover,Performance"/>
    <s v="Midsize"/>
    <s v="4dr SUV"/>
    <n v="22"/>
    <n v="16"/>
    <n v="5657"/>
    <x v="4372"/>
  </r>
  <r>
    <x v="8"/>
    <s v="Explorer"/>
    <n v="2017"/>
    <x v="2"/>
    <x v="1"/>
    <n v="365"/>
    <n v="6"/>
    <x v="1"/>
    <s v="all wheel drive"/>
    <n v="4"/>
    <s v="Crossover,Performance"/>
    <s v="Midsize"/>
    <s v="4dr SUV"/>
    <n v="22"/>
    <n v="16"/>
    <n v="5657"/>
    <x v="4373"/>
  </r>
  <r>
    <x v="8"/>
    <s v="Flex"/>
    <n v="2015"/>
    <x v="0"/>
    <x v="3"/>
    <n v="365"/>
    <n v="6"/>
    <x v="1"/>
    <s v="all wheel drive"/>
    <n v="4"/>
    <s v="Crossover,Performance"/>
    <s v="Large"/>
    <s v="Wagon"/>
    <n v="23"/>
    <n v="16"/>
    <n v="5657"/>
    <x v="0"/>
  </r>
  <r>
    <x v="8"/>
    <s v="Taurus"/>
    <n v="2016"/>
    <x v="1"/>
    <x v="3"/>
    <n v="365"/>
    <n v="6"/>
    <x v="1"/>
    <s v="all wheel drive"/>
    <n v="4"/>
    <s v="Factory Tuner,High-Performance"/>
    <s v="Large"/>
    <s v="Sedan"/>
    <n v="24"/>
    <n v="16"/>
    <n v="5657"/>
    <x v="4374"/>
  </r>
  <r>
    <x v="8"/>
    <s v="Taurus"/>
    <n v="2017"/>
    <x v="2"/>
    <x v="3"/>
    <n v="365"/>
    <n v="6"/>
    <x v="1"/>
    <s v="all wheel drive"/>
    <n v="4"/>
    <s v="Factory Tuner,High-Performance"/>
    <s v="Large"/>
    <s v="Sedan"/>
    <n v="24"/>
    <n v="16"/>
    <n v="5657"/>
    <x v="4375"/>
  </r>
  <r>
    <x v="13"/>
    <s v="MKS"/>
    <n v="2016"/>
    <x v="1"/>
    <x v="3"/>
    <n v="365"/>
    <n v="6"/>
    <x v="1"/>
    <s v="all wheel drive"/>
    <n v="4"/>
    <s v="Luxury,Performance"/>
    <s v="Large"/>
    <s v="Sedan"/>
    <n v="24"/>
    <n v="16"/>
    <n v="61"/>
    <x v="3162"/>
  </r>
  <r>
    <x v="13"/>
    <s v="MKT"/>
    <n v="2015"/>
    <x v="0"/>
    <x v="3"/>
    <n v="365"/>
    <n v="6"/>
    <x v="1"/>
    <s v="all wheel drive"/>
    <n v="4"/>
    <s v="Crossover,Luxury,Performance"/>
    <s v="Large"/>
    <s v="Wagon"/>
    <n v="23"/>
    <n v="16"/>
    <n v="61"/>
    <x v="4373"/>
  </r>
  <r>
    <x v="13"/>
    <s v="Navigator"/>
    <n v="2015"/>
    <x v="0"/>
    <x v="1"/>
    <n v="365"/>
    <n v="6"/>
    <x v="1"/>
    <s v="rear wheel drive"/>
    <n v="4"/>
    <s v="Luxury"/>
    <s v="Large"/>
    <s v="4dr SUV"/>
    <n v="22"/>
    <n v="16"/>
    <n v="61"/>
    <x v="4376"/>
  </r>
  <r>
    <x v="22"/>
    <s v="Charger"/>
    <n v="2015"/>
    <x v="0"/>
    <x v="1"/>
    <n v="370"/>
    <n v="8"/>
    <x v="1"/>
    <s v="rear wheel drive"/>
    <n v="4"/>
    <s v="High-Performance"/>
    <s v="Large"/>
    <s v="Sedan"/>
    <n v="25"/>
    <n v="16"/>
    <n v="1851"/>
    <x v="3247"/>
  </r>
  <r>
    <x v="22"/>
    <s v="Charger"/>
    <n v="2015"/>
    <x v="0"/>
    <x v="1"/>
    <n v="370"/>
    <n v="8"/>
    <x v="1"/>
    <s v="rear wheel drive"/>
    <n v="4"/>
    <s v="High-Performance"/>
    <s v="Large"/>
    <s v="Sedan"/>
    <n v="25"/>
    <n v="16"/>
    <n v="1851"/>
    <x v="1568"/>
  </r>
  <r>
    <x v="22"/>
    <s v="Charger"/>
    <n v="2016"/>
    <x v="1"/>
    <x v="1"/>
    <n v="370"/>
    <n v="8"/>
    <x v="1"/>
    <s v="rear wheel drive"/>
    <n v="4"/>
    <s v="High-Performance"/>
    <s v="Large"/>
    <s v="Sedan"/>
    <n v="25"/>
    <n v="16"/>
    <n v="1851"/>
    <x v="3266"/>
  </r>
  <r>
    <x v="22"/>
    <s v="Charger"/>
    <n v="2016"/>
    <x v="1"/>
    <x v="1"/>
    <n v="370"/>
    <n v="8"/>
    <x v="1"/>
    <s v="rear wheel drive"/>
    <n v="4"/>
    <s v="High-Performance"/>
    <s v="Large"/>
    <s v="Sedan"/>
    <n v="25"/>
    <n v="16"/>
    <n v="1851"/>
    <x v="4132"/>
  </r>
  <r>
    <x v="22"/>
    <s v="Charger"/>
    <n v="2017"/>
    <x v="2"/>
    <x v="1"/>
    <n v="370"/>
    <n v="8"/>
    <x v="1"/>
    <s v="rear wheel drive"/>
    <n v="4"/>
    <s v="High-Performance"/>
    <s v="Large"/>
    <s v="Sedan"/>
    <n v="25"/>
    <n v="16"/>
    <n v="1851"/>
    <x v="3198"/>
  </r>
  <r>
    <x v="22"/>
    <s v="Charger"/>
    <n v="2017"/>
    <x v="2"/>
    <x v="1"/>
    <n v="370"/>
    <n v="8"/>
    <x v="1"/>
    <s v="rear wheel drive"/>
    <n v="4"/>
    <s v="High-Performance"/>
    <s v="Large"/>
    <s v="Sedan"/>
    <n v="25"/>
    <n v="16"/>
    <n v="1851"/>
    <x v="3723"/>
  </r>
  <r>
    <x v="13"/>
    <s v="Navigator"/>
    <n v="2016"/>
    <x v="1"/>
    <x v="1"/>
    <n v="380"/>
    <n v="6"/>
    <x v="1"/>
    <s v="rear wheel drive"/>
    <n v="4"/>
    <s v="Luxury"/>
    <s v="Large"/>
    <s v="4dr SUV"/>
    <n v="22"/>
    <n v="16"/>
    <n v="61"/>
    <x v="4377"/>
  </r>
  <r>
    <x v="13"/>
    <s v="Navigator"/>
    <n v="2016"/>
    <x v="1"/>
    <x v="1"/>
    <n v="380"/>
    <n v="6"/>
    <x v="1"/>
    <s v="rear wheel drive"/>
    <n v="4"/>
    <s v="Luxury"/>
    <s v="Large"/>
    <s v="4dr SUV"/>
    <n v="22"/>
    <n v="16"/>
    <n v="61"/>
    <x v="4378"/>
  </r>
  <r>
    <x v="12"/>
    <s v="LS 460"/>
    <n v="2015"/>
    <x v="0"/>
    <x v="2"/>
    <n v="386"/>
    <n v="8"/>
    <x v="1"/>
    <s v="rear wheel drive"/>
    <n v="4"/>
    <s v="Luxury,High-Performance"/>
    <s v="Large"/>
    <s v="Sedan"/>
    <n v="24"/>
    <n v="16"/>
    <n v="454"/>
    <x v="2969"/>
  </r>
  <r>
    <x v="12"/>
    <s v="LS 460"/>
    <n v="2015"/>
    <x v="0"/>
    <x v="2"/>
    <n v="386"/>
    <n v="8"/>
    <x v="1"/>
    <s v="rear wheel drive"/>
    <n v="4"/>
    <s v="Luxury,Performance"/>
    <s v="Large"/>
    <s v="Sedan"/>
    <n v="24"/>
    <n v="16"/>
    <n v="454"/>
    <x v="4379"/>
  </r>
  <r>
    <x v="12"/>
    <s v="LS 460"/>
    <n v="2015"/>
    <x v="0"/>
    <x v="2"/>
    <n v="386"/>
    <n v="8"/>
    <x v="1"/>
    <s v="rear wheel drive"/>
    <n v="4"/>
    <s v="Luxury,Performance"/>
    <s v="Large"/>
    <s v="Sedan"/>
    <n v="24"/>
    <n v="16"/>
    <n v="454"/>
    <x v="4380"/>
  </r>
  <r>
    <x v="12"/>
    <s v="LS 460"/>
    <n v="2016"/>
    <x v="1"/>
    <x v="2"/>
    <n v="386"/>
    <n v="8"/>
    <x v="1"/>
    <s v="rear wheel drive"/>
    <n v="4"/>
    <s v="Luxury,Performance"/>
    <s v="Large"/>
    <s v="Sedan"/>
    <n v="24"/>
    <n v="16"/>
    <n v="454"/>
    <x v="4379"/>
  </r>
  <r>
    <x v="12"/>
    <s v="LS 460"/>
    <n v="2016"/>
    <x v="1"/>
    <x v="2"/>
    <n v="386"/>
    <n v="8"/>
    <x v="1"/>
    <s v="rear wheel drive"/>
    <n v="4"/>
    <s v="Luxury,Performance"/>
    <s v="Large"/>
    <s v="Sedan"/>
    <n v="24"/>
    <n v="16"/>
    <n v="454"/>
    <x v="4380"/>
  </r>
  <r>
    <x v="12"/>
    <s v="LS 460"/>
    <n v="2017"/>
    <x v="2"/>
    <x v="2"/>
    <n v="386"/>
    <n v="8"/>
    <x v="1"/>
    <s v="rear wheel drive"/>
    <n v="4"/>
    <s v="Luxury,Performance"/>
    <s v="Large"/>
    <s v="Sedan"/>
    <n v="24"/>
    <n v="16"/>
    <n v="454"/>
    <x v="4380"/>
  </r>
  <r>
    <x v="12"/>
    <s v="LS 460"/>
    <n v="2017"/>
    <x v="2"/>
    <x v="2"/>
    <n v="386"/>
    <n v="8"/>
    <x v="1"/>
    <s v="rear wheel drive"/>
    <n v="4"/>
    <s v="Luxury,Performance"/>
    <s v="Large"/>
    <s v="Sedan"/>
    <n v="24"/>
    <n v="16"/>
    <n v="454"/>
    <x v="4379"/>
  </r>
  <r>
    <x v="37"/>
    <s v="Ghibli"/>
    <n v="2016"/>
    <x v="1"/>
    <x v="2"/>
    <n v="404"/>
    <n v="6"/>
    <x v="1"/>
    <s v="rear wheel drive"/>
    <n v="4"/>
    <s v="Exotic,Luxury,High-Performance"/>
    <s v="Midsize"/>
    <s v="Sedan"/>
    <n v="24"/>
    <n v="16"/>
    <n v="238"/>
    <x v="4381"/>
  </r>
  <r>
    <x v="37"/>
    <s v="Ghibli"/>
    <n v="2016"/>
    <x v="1"/>
    <x v="2"/>
    <n v="404"/>
    <n v="6"/>
    <x v="1"/>
    <s v="all wheel drive"/>
    <n v="4"/>
    <s v="Exotic,Luxury,High-Performance"/>
    <s v="Midsize"/>
    <s v="Sedan"/>
    <n v="24"/>
    <n v="16"/>
    <n v="238"/>
    <x v="4382"/>
  </r>
  <r>
    <x v="37"/>
    <s v="Ghibli"/>
    <n v="2017"/>
    <x v="2"/>
    <x v="2"/>
    <n v="404"/>
    <n v="6"/>
    <x v="1"/>
    <s v="rear wheel drive"/>
    <n v="4"/>
    <s v="Exotic,Luxury,High-Performance"/>
    <s v="Midsize"/>
    <s v="Sedan"/>
    <n v="24"/>
    <n v="16"/>
    <n v="238"/>
    <x v="4383"/>
  </r>
  <r>
    <x v="37"/>
    <s v="Ghibli"/>
    <n v="2017"/>
    <x v="2"/>
    <x v="2"/>
    <n v="404"/>
    <n v="6"/>
    <x v="1"/>
    <s v="all wheel drive"/>
    <n v="4"/>
    <s v="Exotic,Luxury,High-Performance"/>
    <s v="Midsize"/>
    <s v="Sedan"/>
    <n v="24"/>
    <n v="16"/>
    <n v="238"/>
    <x v="4384"/>
  </r>
  <r>
    <x v="37"/>
    <s v="Quattroporte"/>
    <n v="2016"/>
    <x v="1"/>
    <x v="2"/>
    <n v="404"/>
    <n v="6"/>
    <x v="1"/>
    <s v="all wheel drive"/>
    <n v="4"/>
    <s v="Exotic,Luxury,High-Performance"/>
    <s v="Large"/>
    <s v="Sedan"/>
    <n v="23"/>
    <n v="16"/>
    <n v="238"/>
    <x v="4385"/>
  </r>
  <r>
    <x v="37"/>
    <s v="Quattroporte"/>
    <n v="2016"/>
    <x v="1"/>
    <x v="2"/>
    <n v="404"/>
    <n v="6"/>
    <x v="1"/>
    <s v="rear wheel drive"/>
    <n v="4"/>
    <s v="Exotic,Luxury,High-Performance"/>
    <s v="Large"/>
    <s v="Sedan"/>
    <n v="23"/>
    <n v="16"/>
    <n v="238"/>
    <x v="4386"/>
  </r>
  <r>
    <x v="37"/>
    <s v="Quattroporte"/>
    <n v="2017"/>
    <x v="2"/>
    <x v="2"/>
    <n v="404"/>
    <n v="6"/>
    <x v="1"/>
    <s v="all wheel drive"/>
    <n v="4"/>
    <s v="Exotic,Luxury,High-Performance"/>
    <s v="Large"/>
    <s v="Sedan"/>
    <n v="23"/>
    <n v="16"/>
    <n v="238"/>
    <x v="4387"/>
  </r>
  <r>
    <x v="37"/>
    <s v="Quattroporte"/>
    <n v="2017"/>
    <x v="2"/>
    <x v="2"/>
    <n v="404"/>
    <n v="6"/>
    <x v="1"/>
    <s v="all wheel drive"/>
    <n v="4"/>
    <s v="Exotic,Luxury,High-Performance"/>
    <s v="Large"/>
    <s v="Sedan"/>
    <n v="23"/>
    <n v="16"/>
    <n v="238"/>
    <x v="4388"/>
  </r>
  <r>
    <x v="37"/>
    <s v="Quattroporte"/>
    <n v="2017"/>
    <x v="2"/>
    <x v="2"/>
    <n v="404"/>
    <n v="6"/>
    <x v="1"/>
    <s v="rear wheel drive"/>
    <n v="4"/>
    <s v="Exotic,Luxury,High-Performance"/>
    <s v="Large"/>
    <s v="Sedan"/>
    <n v="23"/>
    <n v="16"/>
    <n v="238"/>
    <x v="4389"/>
  </r>
  <r>
    <x v="37"/>
    <s v="Quattroporte"/>
    <n v="2017"/>
    <x v="2"/>
    <x v="2"/>
    <n v="404"/>
    <n v="6"/>
    <x v="1"/>
    <s v="rear wheel drive"/>
    <n v="4"/>
    <s v="Exotic,Luxury,High-Performance"/>
    <s v="Large"/>
    <s v="Sedan"/>
    <n v="23"/>
    <n v="16"/>
    <n v="238"/>
    <x v="2600"/>
  </r>
  <r>
    <x v="31"/>
    <s v="XTS"/>
    <n v="2015"/>
    <x v="0"/>
    <x v="2"/>
    <n v="410"/>
    <n v="6"/>
    <x v="1"/>
    <s v="all wheel drive"/>
    <n v="4"/>
    <s v="Luxury,Performance"/>
    <s v="Large"/>
    <s v="Sedan"/>
    <n v="24"/>
    <n v="16"/>
    <n v="1624"/>
    <x v="4390"/>
  </r>
  <r>
    <x v="31"/>
    <s v="XTS"/>
    <n v="2015"/>
    <x v="0"/>
    <x v="2"/>
    <n v="410"/>
    <n v="6"/>
    <x v="1"/>
    <s v="all wheel drive"/>
    <n v="4"/>
    <s v="Luxury,Performance"/>
    <s v="Large"/>
    <s v="Sedan"/>
    <n v="24"/>
    <n v="16"/>
    <n v="1624"/>
    <x v="4391"/>
  </r>
  <r>
    <x v="31"/>
    <s v="XTS"/>
    <n v="2016"/>
    <x v="1"/>
    <x v="2"/>
    <n v="410"/>
    <n v="6"/>
    <x v="1"/>
    <s v="all wheel drive"/>
    <n v="4"/>
    <s v="Luxury,High-Performance"/>
    <s v="Large"/>
    <s v="Sedan"/>
    <n v="23"/>
    <n v="16"/>
    <n v="1624"/>
    <x v="4392"/>
  </r>
  <r>
    <x v="31"/>
    <s v="XTS"/>
    <n v="2016"/>
    <x v="1"/>
    <x v="2"/>
    <n v="410"/>
    <n v="6"/>
    <x v="1"/>
    <s v="all wheel drive"/>
    <n v="4"/>
    <s v="Luxury,High-Performance"/>
    <s v="Large"/>
    <s v="Sedan"/>
    <n v="23"/>
    <n v="16"/>
    <n v="1624"/>
    <x v="3374"/>
  </r>
  <r>
    <x v="31"/>
    <s v="XTS"/>
    <n v="2017"/>
    <x v="2"/>
    <x v="2"/>
    <n v="410"/>
    <n v="6"/>
    <x v="1"/>
    <s v="all wheel drive"/>
    <n v="4"/>
    <s v="Luxury,High-Performance"/>
    <s v="Large"/>
    <s v="Sedan"/>
    <n v="23"/>
    <n v="16"/>
    <n v="1624"/>
    <x v="4393"/>
  </r>
  <r>
    <x v="31"/>
    <s v="XTS"/>
    <n v="2017"/>
    <x v="2"/>
    <x v="2"/>
    <n v="410"/>
    <n v="6"/>
    <x v="1"/>
    <s v="all wheel drive"/>
    <n v="4"/>
    <s v="Luxury,High-Performance"/>
    <s v="Large"/>
    <s v="Sedan"/>
    <n v="23"/>
    <n v="16"/>
    <n v="1624"/>
    <x v="4394"/>
  </r>
  <r>
    <x v="21"/>
    <s v="Q70"/>
    <n v="2015"/>
    <x v="0"/>
    <x v="2"/>
    <n v="416"/>
    <n v="8"/>
    <x v="1"/>
    <s v="all wheel drive"/>
    <n v="4"/>
    <s v="Luxury,High-Performance"/>
    <s v="Large"/>
    <s v="Sedan"/>
    <n v="23"/>
    <n v="16"/>
    <n v="190"/>
    <x v="4395"/>
  </r>
  <r>
    <x v="21"/>
    <s v="Q70"/>
    <n v="2015"/>
    <x v="0"/>
    <x v="2"/>
    <n v="416"/>
    <n v="8"/>
    <x v="1"/>
    <s v="rear wheel drive"/>
    <n v="4"/>
    <s v="Luxury,High-Performance"/>
    <s v="Large"/>
    <s v="Sedan"/>
    <n v="24"/>
    <n v="16"/>
    <n v="190"/>
    <x v="3321"/>
  </r>
  <r>
    <x v="12"/>
    <s v="IS F"/>
    <n v="2012"/>
    <x v="5"/>
    <x v="2"/>
    <n v="416"/>
    <n v="8"/>
    <x v="1"/>
    <s v="rear wheel drive"/>
    <n v="4"/>
    <s v="Factory Tuner,Luxury,High-Performance"/>
    <s v="Midsize"/>
    <s v="Sedan"/>
    <n v="23"/>
    <n v="16"/>
    <n v="454"/>
    <x v="3409"/>
  </r>
  <r>
    <x v="12"/>
    <s v="IS F"/>
    <n v="2013"/>
    <x v="3"/>
    <x v="2"/>
    <n v="416"/>
    <n v="8"/>
    <x v="1"/>
    <s v="rear wheel drive"/>
    <n v="4"/>
    <s v="Factory Tuner,Luxury,High-Performance"/>
    <s v="Midsize"/>
    <s v="Sedan"/>
    <n v="23"/>
    <n v="16"/>
    <n v="454"/>
    <x v="4396"/>
  </r>
  <r>
    <x v="12"/>
    <s v="IS F"/>
    <n v="2014"/>
    <x v="4"/>
    <x v="2"/>
    <n v="416"/>
    <n v="8"/>
    <x v="1"/>
    <s v="rear wheel drive"/>
    <n v="4"/>
    <s v="Factory Tuner,Luxury,High-Performance"/>
    <s v="Midsize"/>
    <s v="Sedan"/>
    <n v="23"/>
    <n v="16"/>
    <n v="454"/>
    <x v="2786"/>
  </r>
  <r>
    <x v="31"/>
    <s v="CTS"/>
    <n v="2015"/>
    <x v="0"/>
    <x v="2"/>
    <n v="420"/>
    <n v="6"/>
    <x v="1"/>
    <s v="rear wheel drive"/>
    <n v="4"/>
    <s v="Factory Tuner,Luxury,High-Performance"/>
    <s v="Large"/>
    <s v="Sedan"/>
    <n v="24"/>
    <n v="16"/>
    <n v="1624"/>
    <x v="4397"/>
  </r>
  <r>
    <x v="31"/>
    <s v="CTS"/>
    <n v="2015"/>
    <x v="0"/>
    <x v="2"/>
    <n v="420"/>
    <n v="6"/>
    <x v="1"/>
    <s v="rear wheel drive"/>
    <n v="4"/>
    <s v="Factory Tuner,Luxury,High-Performance"/>
    <s v="Large"/>
    <s v="Sedan"/>
    <n v="24"/>
    <n v="16"/>
    <n v="1624"/>
    <x v="4398"/>
  </r>
  <r>
    <x v="31"/>
    <s v="CTS"/>
    <n v="2016"/>
    <x v="1"/>
    <x v="2"/>
    <n v="420"/>
    <n v="6"/>
    <x v="1"/>
    <s v="rear wheel drive"/>
    <n v="4"/>
    <s v="Factory Tuner,Luxury,High-Performance"/>
    <s v="Large"/>
    <s v="Sedan"/>
    <n v="24"/>
    <n v="16"/>
    <n v="1624"/>
    <x v="4399"/>
  </r>
  <r>
    <x v="31"/>
    <s v="CTS"/>
    <n v="2016"/>
    <x v="1"/>
    <x v="2"/>
    <n v="420"/>
    <n v="6"/>
    <x v="1"/>
    <s v="rear wheel drive"/>
    <n v="4"/>
    <s v="Factory Tuner,Luxury,High-Performance"/>
    <s v="Large"/>
    <s v="Sedan"/>
    <n v="24"/>
    <n v="16"/>
    <n v="1624"/>
    <x v="4400"/>
  </r>
  <r>
    <x v="31"/>
    <s v="CTS"/>
    <n v="2017"/>
    <x v="2"/>
    <x v="2"/>
    <n v="420"/>
    <n v="6"/>
    <x v="1"/>
    <s v="rear wheel drive"/>
    <n v="4"/>
    <s v="Factory Tuner,Luxury,High-Performance"/>
    <s v="Large"/>
    <s v="Sedan"/>
    <n v="24"/>
    <n v="16"/>
    <n v="1624"/>
    <x v="4401"/>
  </r>
  <r>
    <x v="31"/>
    <s v="CTS"/>
    <n v="2017"/>
    <x v="2"/>
    <x v="2"/>
    <n v="420"/>
    <n v="6"/>
    <x v="1"/>
    <s v="rear wheel drive"/>
    <n v="4"/>
    <s v="Factory Tuner,Luxury,High-Performance"/>
    <s v="Large"/>
    <s v="Sedan"/>
    <n v="24"/>
    <n v="16"/>
    <n v="1624"/>
    <x v="4402"/>
  </r>
  <r>
    <x v="21"/>
    <s v="M56"/>
    <n v="2011"/>
    <x v="6"/>
    <x v="2"/>
    <n v="420"/>
    <n v="8"/>
    <x v="1"/>
    <s v="all wheel drive"/>
    <n v="4"/>
    <s v="Luxury"/>
    <s v="Large"/>
    <s v="Sedan"/>
    <n v="23"/>
    <n v="16"/>
    <n v="190"/>
    <x v="4403"/>
  </r>
  <r>
    <x v="21"/>
    <s v="M56"/>
    <n v="2011"/>
    <x v="6"/>
    <x v="2"/>
    <n v="420"/>
    <n v="8"/>
    <x v="1"/>
    <s v="rear wheel drive"/>
    <n v="4"/>
    <s v="Luxury,Performance"/>
    <s v="Large"/>
    <s v="Sedan"/>
    <n v="25"/>
    <n v="16"/>
    <n v="190"/>
    <x v="4404"/>
  </r>
  <r>
    <x v="21"/>
    <s v="M"/>
    <n v="2012"/>
    <x v="5"/>
    <x v="2"/>
    <n v="420"/>
    <n v="8"/>
    <x v="1"/>
    <s v="rear wheel drive"/>
    <n v="4"/>
    <s v="Luxury,Performance"/>
    <s v="Large"/>
    <s v="Sedan"/>
    <n v="24"/>
    <n v="16"/>
    <n v="190"/>
    <x v="2167"/>
  </r>
  <r>
    <x v="21"/>
    <s v="M"/>
    <n v="2012"/>
    <x v="5"/>
    <x v="2"/>
    <n v="420"/>
    <n v="8"/>
    <x v="1"/>
    <s v="all wheel drive"/>
    <n v="4"/>
    <s v="Luxury,Performance"/>
    <s v="Large"/>
    <s v="Sedan"/>
    <n v="23"/>
    <n v="16"/>
    <n v="190"/>
    <x v="2366"/>
  </r>
  <r>
    <x v="21"/>
    <s v="M"/>
    <n v="2013"/>
    <x v="3"/>
    <x v="2"/>
    <n v="420"/>
    <n v="8"/>
    <x v="1"/>
    <s v="rear wheel drive"/>
    <n v="4"/>
    <s v="Luxury,Performance"/>
    <s v="Large"/>
    <s v="Sedan"/>
    <n v="24"/>
    <n v="16"/>
    <n v="190"/>
    <x v="4405"/>
  </r>
  <r>
    <x v="21"/>
    <s v="M"/>
    <n v="2013"/>
    <x v="3"/>
    <x v="2"/>
    <n v="420"/>
    <n v="8"/>
    <x v="1"/>
    <s v="all wheel drive"/>
    <n v="4"/>
    <s v="Luxury,Performance"/>
    <s v="Large"/>
    <s v="Sedan"/>
    <n v="23"/>
    <n v="16"/>
    <n v="190"/>
    <x v="1147"/>
  </r>
  <r>
    <x v="21"/>
    <s v="Q70"/>
    <n v="2014"/>
    <x v="4"/>
    <x v="2"/>
    <n v="420"/>
    <n v="8"/>
    <x v="1"/>
    <s v="all wheel drive"/>
    <n v="4"/>
    <s v="Luxury,Performance"/>
    <s v="Large"/>
    <s v="Sedan"/>
    <n v="23"/>
    <n v="16"/>
    <n v="190"/>
    <x v="3390"/>
  </r>
  <r>
    <x v="21"/>
    <s v="Q70"/>
    <n v="2014"/>
    <x v="4"/>
    <x v="2"/>
    <n v="420"/>
    <n v="8"/>
    <x v="1"/>
    <s v="rear wheel drive"/>
    <n v="4"/>
    <s v="Luxury,Performance"/>
    <s v="Large"/>
    <s v="Sedan"/>
    <n v="24"/>
    <n v="16"/>
    <n v="190"/>
    <x v="1579"/>
  </r>
  <r>
    <x v="21"/>
    <s v="Q70"/>
    <n v="2015"/>
    <x v="0"/>
    <x v="2"/>
    <n v="420"/>
    <n v="8"/>
    <x v="1"/>
    <s v="rear wheel drive"/>
    <n v="4"/>
    <s v="Luxury,High-Performance"/>
    <s v="Large"/>
    <s v="Sedan"/>
    <n v="24"/>
    <n v="16"/>
    <n v="190"/>
    <x v="4406"/>
  </r>
  <r>
    <x v="21"/>
    <s v="Q70"/>
    <n v="2015"/>
    <x v="0"/>
    <x v="2"/>
    <n v="420"/>
    <n v="8"/>
    <x v="1"/>
    <s v="all wheel drive"/>
    <n v="4"/>
    <s v="Luxury,High-Performance"/>
    <s v="Large"/>
    <s v="Sedan"/>
    <n v="23"/>
    <n v="16"/>
    <n v="190"/>
    <x v="4407"/>
  </r>
  <r>
    <x v="21"/>
    <s v="Q70"/>
    <n v="2016"/>
    <x v="1"/>
    <x v="2"/>
    <n v="420"/>
    <n v="8"/>
    <x v="1"/>
    <s v="all wheel drive"/>
    <n v="4"/>
    <s v="Luxury,Performance"/>
    <s v="Large"/>
    <s v="Sedan"/>
    <n v="23"/>
    <n v="16"/>
    <n v="190"/>
    <x v="4395"/>
  </r>
  <r>
    <x v="21"/>
    <s v="Q70"/>
    <n v="2016"/>
    <x v="1"/>
    <x v="2"/>
    <n v="420"/>
    <n v="8"/>
    <x v="1"/>
    <s v="rear wheel drive"/>
    <n v="4"/>
    <s v="Luxury,Performance"/>
    <s v="Large"/>
    <s v="Sedan"/>
    <n v="24"/>
    <n v="16"/>
    <n v="190"/>
    <x v="4406"/>
  </r>
  <r>
    <x v="21"/>
    <s v="Q70"/>
    <n v="2016"/>
    <x v="1"/>
    <x v="2"/>
    <n v="420"/>
    <n v="8"/>
    <x v="1"/>
    <s v="all wheel drive"/>
    <n v="4"/>
    <s v="Luxury,Performance"/>
    <s v="Large"/>
    <s v="Sedan"/>
    <n v="23"/>
    <n v="16"/>
    <n v="190"/>
    <x v="4407"/>
  </r>
  <r>
    <x v="21"/>
    <s v="Q70"/>
    <n v="2016"/>
    <x v="1"/>
    <x v="2"/>
    <n v="420"/>
    <n v="8"/>
    <x v="1"/>
    <s v="rear wheel drive"/>
    <n v="4"/>
    <s v="Luxury,Performance"/>
    <s v="Large"/>
    <s v="Sedan"/>
    <n v="24"/>
    <n v="16"/>
    <n v="190"/>
    <x v="3321"/>
  </r>
  <r>
    <x v="2"/>
    <s v="Camaro"/>
    <n v="2015"/>
    <x v="0"/>
    <x v="3"/>
    <n v="426"/>
    <n v="8"/>
    <x v="3"/>
    <s v="rear wheel drive"/>
    <n v="2"/>
    <s v="High-Performance"/>
    <s v="Midsize"/>
    <s v="Convertible"/>
    <n v="24"/>
    <n v="16"/>
    <n v="1385"/>
    <x v="4408"/>
  </r>
  <r>
    <x v="2"/>
    <s v="Camaro"/>
    <n v="2015"/>
    <x v="0"/>
    <x v="3"/>
    <n v="426"/>
    <n v="8"/>
    <x v="3"/>
    <s v="rear wheel drive"/>
    <n v="2"/>
    <s v="High-Performance"/>
    <s v="Midsize"/>
    <s v="Convertible"/>
    <n v="24"/>
    <n v="16"/>
    <n v="1385"/>
    <x v="2919"/>
  </r>
  <r>
    <x v="2"/>
    <s v="Camaro"/>
    <n v="2015"/>
    <x v="0"/>
    <x v="3"/>
    <n v="426"/>
    <n v="8"/>
    <x v="3"/>
    <s v="rear wheel drive"/>
    <n v="2"/>
    <s v="High-Performance"/>
    <s v="Midsize"/>
    <s v="Coupe"/>
    <n v="24"/>
    <n v="16"/>
    <n v="1385"/>
    <x v="4409"/>
  </r>
  <r>
    <x v="2"/>
    <s v="Camaro"/>
    <n v="2015"/>
    <x v="0"/>
    <x v="3"/>
    <n v="426"/>
    <n v="8"/>
    <x v="3"/>
    <s v="rear wheel drive"/>
    <n v="2"/>
    <s v="High-Performance"/>
    <s v="Midsize"/>
    <s v="Coupe"/>
    <n v="24"/>
    <n v="16"/>
    <n v="1385"/>
    <x v="4410"/>
  </r>
  <r>
    <x v="35"/>
    <s v="Cayenne"/>
    <n v="2016"/>
    <x v="1"/>
    <x v="2"/>
    <n v="440"/>
    <n v="6"/>
    <x v="1"/>
    <s v="all wheel drive"/>
    <n v="4"/>
    <s v="Crossover,Luxury,High-Performance"/>
    <s v="Midsize"/>
    <s v="4dr SUV"/>
    <n v="23"/>
    <n v="16"/>
    <n v="1715"/>
    <x v="4411"/>
  </r>
  <r>
    <x v="35"/>
    <s v="Cayenne"/>
    <n v="2017"/>
    <x v="2"/>
    <x v="2"/>
    <n v="440"/>
    <n v="6"/>
    <x v="1"/>
    <s v="all wheel drive"/>
    <n v="4"/>
    <s v="Crossover,Luxury,High-Performance"/>
    <s v="Midsize"/>
    <s v="4dr SUV"/>
    <n v="23"/>
    <n v="16"/>
    <n v="1715"/>
    <x v="4412"/>
  </r>
  <r>
    <x v="35"/>
    <s v="Panamera"/>
    <n v="2015"/>
    <x v="0"/>
    <x v="2"/>
    <n v="440"/>
    <n v="8"/>
    <x v="2"/>
    <s v="all wheel drive"/>
    <n v="4"/>
    <s v="Luxury,High-Performance"/>
    <s v="Large"/>
    <s v="Sedan"/>
    <n v="24"/>
    <n v="16"/>
    <n v="1715"/>
    <x v="4413"/>
  </r>
  <r>
    <x v="35"/>
    <s v="Panamera"/>
    <n v="2016"/>
    <x v="1"/>
    <x v="2"/>
    <n v="440"/>
    <n v="8"/>
    <x v="2"/>
    <s v="all wheel drive"/>
    <n v="4"/>
    <s v="Luxury,High-Performance"/>
    <s v="Large"/>
    <s v="Sedan"/>
    <n v="24"/>
    <n v="16"/>
    <n v="1715"/>
    <x v="4413"/>
  </r>
  <r>
    <x v="0"/>
    <s v="5 Series"/>
    <n v="2015"/>
    <x v="0"/>
    <x v="2"/>
    <n v="443"/>
    <n v="8"/>
    <x v="1"/>
    <s v="all wheel drive"/>
    <n v="4"/>
    <s v="Luxury,High-Performance"/>
    <s v="Large"/>
    <s v="Sedan"/>
    <n v="25"/>
    <n v="16"/>
    <n v="3916"/>
    <x v="3893"/>
  </r>
  <r>
    <x v="0"/>
    <s v="5 Series"/>
    <n v="2016"/>
    <x v="1"/>
    <x v="2"/>
    <n v="443"/>
    <n v="8"/>
    <x v="1"/>
    <s v="all wheel drive"/>
    <n v="4"/>
    <s v="Luxury,High-Performance"/>
    <s v="Large"/>
    <s v="Sedan"/>
    <n v="25"/>
    <n v="16"/>
    <n v="3916"/>
    <x v="4414"/>
  </r>
  <r>
    <x v="0"/>
    <s v="5 Series Gran Turismo"/>
    <n v="2015"/>
    <x v="0"/>
    <x v="2"/>
    <n v="445"/>
    <n v="8"/>
    <x v="1"/>
    <s v="all wheel drive"/>
    <n v="4"/>
    <s v="Hatchback,Luxury,Performance"/>
    <s v="Large"/>
    <s v="4dr Hatchback"/>
    <n v="24"/>
    <n v="16"/>
    <n v="3916"/>
    <x v="4415"/>
  </r>
  <r>
    <x v="0"/>
    <s v="5 Series Gran Turismo"/>
    <n v="2015"/>
    <x v="0"/>
    <x v="2"/>
    <n v="445"/>
    <n v="8"/>
    <x v="1"/>
    <s v="rear wheel drive"/>
    <n v="4"/>
    <s v="Hatchback,Luxury,Performance"/>
    <s v="Large"/>
    <s v="4dr Hatchback"/>
    <n v="25"/>
    <n v="16"/>
    <n v="3916"/>
    <x v="3909"/>
  </r>
  <r>
    <x v="0"/>
    <s v="5 Series Gran Turismo"/>
    <n v="2016"/>
    <x v="1"/>
    <x v="2"/>
    <n v="445"/>
    <n v="8"/>
    <x v="1"/>
    <s v="all wheel drive"/>
    <n v="4"/>
    <s v="Hatchback,Luxury,Performance"/>
    <s v="Large"/>
    <s v="4dr Hatchback"/>
    <n v="24"/>
    <n v="16"/>
    <n v="3916"/>
    <x v="3919"/>
  </r>
  <r>
    <x v="0"/>
    <s v="6 Series Gran Coupe"/>
    <n v="2015"/>
    <x v="0"/>
    <x v="2"/>
    <n v="445"/>
    <n v="8"/>
    <x v="1"/>
    <s v="all wheel drive"/>
    <n v="4"/>
    <s v="Luxury,High-Performance"/>
    <s v="Large"/>
    <s v="Sedan"/>
    <n v="24"/>
    <n v="16"/>
    <n v="3916"/>
    <x v="4416"/>
  </r>
  <r>
    <x v="0"/>
    <s v="7 Series"/>
    <n v="2015"/>
    <x v="0"/>
    <x v="2"/>
    <n v="445"/>
    <n v="8"/>
    <x v="1"/>
    <s v="rear wheel drive"/>
    <n v="4"/>
    <s v="Luxury,High-Performance"/>
    <s v="Large"/>
    <s v="Sedan"/>
    <n v="25"/>
    <n v="16"/>
    <n v="3916"/>
    <x v="4417"/>
  </r>
  <r>
    <x v="0"/>
    <s v="7 Series"/>
    <n v="2015"/>
    <x v="0"/>
    <x v="2"/>
    <n v="445"/>
    <n v="8"/>
    <x v="1"/>
    <s v="all wheel drive"/>
    <n v="4"/>
    <s v="Luxury,High-Performance"/>
    <s v="Large"/>
    <s v="Sedan"/>
    <n v="24"/>
    <n v="16"/>
    <n v="3916"/>
    <x v="4418"/>
  </r>
  <r>
    <x v="0"/>
    <s v="7 Series"/>
    <n v="2015"/>
    <x v="0"/>
    <x v="2"/>
    <n v="445"/>
    <n v="8"/>
    <x v="1"/>
    <s v="all wheel drive"/>
    <n v="4"/>
    <s v="Luxury,High-Performance"/>
    <s v="Large"/>
    <s v="Sedan"/>
    <n v="24"/>
    <n v="16"/>
    <n v="3916"/>
    <x v="4419"/>
  </r>
  <r>
    <x v="0"/>
    <s v="7 Series"/>
    <n v="2016"/>
    <x v="1"/>
    <x v="2"/>
    <n v="445"/>
    <n v="8"/>
    <x v="1"/>
    <s v="all wheel drive"/>
    <n v="4"/>
    <s v="Luxury,High-Performance"/>
    <s v="Large"/>
    <s v="Sedan"/>
    <n v="25"/>
    <n v="16"/>
    <n v="3916"/>
    <x v="4420"/>
  </r>
  <r>
    <x v="0"/>
    <s v="7 Series"/>
    <n v="2017"/>
    <x v="2"/>
    <x v="2"/>
    <n v="445"/>
    <n v="8"/>
    <x v="1"/>
    <s v="all wheel drive"/>
    <n v="4"/>
    <s v="Luxury,High-Performance"/>
    <s v="Large"/>
    <s v="Sedan"/>
    <n v="25"/>
    <n v="16"/>
    <n v="3916"/>
    <x v="4421"/>
  </r>
  <r>
    <x v="0"/>
    <s v="6 Series"/>
    <n v="2015"/>
    <x v="0"/>
    <x v="2"/>
    <n v="445"/>
    <n v="8"/>
    <x v="1"/>
    <s v="all wheel drive"/>
    <n v="2"/>
    <s v="Luxury,High-Performance"/>
    <s v="Midsize"/>
    <s v="Coupe"/>
    <n v="25"/>
    <n v="16"/>
    <n v="3916"/>
    <x v="4422"/>
  </r>
  <r>
    <x v="0"/>
    <s v="6 Series"/>
    <n v="2015"/>
    <x v="0"/>
    <x v="2"/>
    <n v="445"/>
    <n v="8"/>
    <x v="1"/>
    <s v="all wheel drive"/>
    <n v="2"/>
    <s v="Luxury,High-Performance"/>
    <s v="Midsize"/>
    <s v="Convertible"/>
    <n v="24"/>
    <n v="16"/>
    <n v="3916"/>
    <x v="4423"/>
  </r>
  <r>
    <x v="0"/>
    <s v="6 Series"/>
    <n v="2016"/>
    <x v="1"/>
    <x v="2"/>
    <n v="445"/>
    <n v="8"/>
    <x v="1"/>
    <s v="all wheel drive"/>
    <n v="2"/>
    <s v="Luxury,High-Performance"/>
    <s v="Midsize"/>
    <s v="Coupe"/>
    <n v="25"/>
    <n v="16"/>
    <n v="3916"/>
    <x v="4424"/>
  </r>
  <r>
    <x v="0"/>
    <s v="6 Series"/>
    <n v="2017"/>
    <x v="2"/>
    <x v="2"/>
    <n v="445"/>
    <n v="8"/>
    <x v="1"/>
    <s v="all wheel drive"/>
    <n v="2"/>
    <s v="Luxury,High-Performance"/>
    <s v="Midsize"/>
    <s v="Coupe"/>
    <n v="24"/>
    <n v="16"/>
    <n v="3916"/>
    <x v="4425"/>
  </r>
  <r>
    <x v="10"/>
    <s v="S-Class"/>
    <n v="2015"/>
    <x v="0"/>
    <x v="2"/>
    <n v="449"/>
    <n v="8"/>
    <x v="1"/>
    <s v="all wheel drive"/>
    <n v="4"/>
    <s v="Luxury,High-Performance"/>
    <s v="Large"/>
    <s v="Sedan"/>
    <n v="26"/>
    <n v="16"/>
    <n v="617"/>
    <x v="4420"/>
  </r>
  <r>
    <x v="10"/>
    <s v="S-Class"/>
    <n v="2016"/>
    <x v="1"/>
    <x v="2"/>
    <n v="449"/>
    <n v="8"/>
    <x v="1"/>
    <s v="all wheel drive"/>
    <n v="4"/>
    <s v="Luxury,High-Performance"/>
    <s v="Large"/>
    <s v="Sedan"/>
    <n v="26"/>
    <n v="16"/>
    <n v="617"/>
    <x v="4426"/>
  </r>
  <r>
    <x v="10"/>
    <s v="S-Class"/>
    <n v="2017"/>
    <x v="2"/>
    <x v="2"/>
    <n v="449"/>
    <n v="8"/>
    <x v="1"/>
    <s v="all wheel drive"/>
    <n v="4"/>
    <s v="Luxury,High-Performance"/>
    <s v="Large"/>
    <s v="Sedan"/>
    <n v="25"/>
    <n v="16"/>
    <n v="617"/>
    <x v="4427"/>
  </r>
  <r>
    <x v="10"/>
    <s v="S-Class"/>
    <n v="2015"/>
    <x v="0"/>
    <x v="2"/>
    <n v="449"/>
    <n v="8"/>
    <x v="1"/>
    <s v="all wheel drive"/>
    <n v="2"/>
    <s v="Luxury,High-Performance"/>
    <s v="Large"/>
    <s v="Coupe"/>
    <n v="24"/>
    <n v="16"/>
    <n v="617"/>
    <x v="4428"/>
  </r>
  <r>
    <x v="10"/>
    <s v="S-Class"/>
    <n v="2016"/>
    <x v="1"/>
    <x v="2"/>
    <n v="449"/>
    <n v="8"/>
    <x v="1"/>
    <s v="all wheel drive"/>
    <n v="2"/>
    <s v="Luxury,High-Performance"/>
    <s v="Large"/>
    <s v="Coupe"/>
    <n v="24"/>
    <n v="16"/>
    <n v="617"/>
    <x v="4429"/>
  </r>
  <r>
    <x v="19"/>
    <s v="RS 5"/>
    <n v="2013"/>
    <x v="3"/>
    <x v="2"/>
    <n v="450"/>
    <n v="8"/>
    <x v="2"/>
    <s v="all wheel drive"/>
    <n v="2"/>
    <s v="Factory Tuner,Luxury,High-Performance"/>
    <s v="Midsize"/>
    <s v="Convertible"/>
    <n v="23"/>
    <n v="16"/>
    <n v="3105"/>
    <x v="4430"/>
  </r>
  <r>
    <x v="19"/>
    <s v="RS 5"/>
    <n v="2013"/>
    <x v="3"/>
    <x v="2"/>
    <n v="450"/>
    <n v="8"/>
    <x v="2"/>
    <s v="all wheel drive"/>
    <n v="2"/>
    <s v="Factory Tuner,Luxury,High-Performance"/>
    <s v="Midsize"/>
    <s v="Coupe"/>
    <n v="23"/>
    <n v="16"/>
    <n v="3105"/>
    <x v="4431"/>
  </r>
  <r>
    <x v="19"/>
    <s v="RS 5"/>
    <n v="2014"/>
    <x v="4"/>
    <x v="2"/>
    <n v="450"/>
    <n v="8"/>
    <x v="2"/>
    <s v="all wheel drive"/>
    <n v="2"/>
    <s v="Factory Tuner,Luxury,High-Performance"/>
    <s v="Midsize"/>
    <s v="Coupe"/>
    <n v="23"/>
    <n v="16"/>
    <n v="3105"/>
    <x v="4432"/>
  </r>
  <r>
    <x v="19"/>
    <s v="RS 5"/>
    <n v="2014"/>
    <x v="4"/>
    <x v="2"/>
    <n v="450"/>
    <n v="8"/>
    <x v="2"/>
    <s v="all wheel drive"/>
    <n v="2"/>
    <s v="Factory Tuner,Luxury,High-Performance"/>
    <s v="Midsize"/>
    <s v="Convertible"/>
    <n v="22"/>
    <n v="16"/>
    <n v="3105"/>
    <x v="4430"/>
  </r>
  <r>
    <x v="19"/>
    <s v="RS 5"/>
    <n v="2015"/>
    <x v="0"/>
    <x v="2"/>
    <n v="450"/>
    <n v="8"/>
    <x v="2"/>
    <s v="all wheel drive"/>
    <n v="2"/>
    <s v="Factory Tuner,Luxury,High-Performance"/>
    <s v="Midsize"/>
    <s v="Convertible"/>
    <n v="22"/>
    <n v="16"/>
    <n v="3105"/>
    <x v="4433"/>
  </r>
  <r>
    <x v="19"/>
    <s v="RS 5"/>
    <n v="2015"/>
    <x v="0"/>
    <x v="2"/>
    <n v="450"/>
    <n v="8"/>
    <x v="2"/>
    <s v="all wheel drive"/>
    <n v="2"/>
    <s v="Factory Tuner,Luxury,High-Performance"/>
    <s v="Midsize"/>
    <s v="Coupe"/>
    <n v="23"/>
    <n v="16"/>
    <n v="3105"/>
    <x v="3434"/>
  </r>
  <r>
    <x v="2"/>
    <s v="Camaro"/>
    <n v="2016"/>
    <x v="1"/>
    <x v="3"/>
    <n v="455"/>
    <n v="8"/>
    <x v="3"/>
    <s v="rear wheel drive"/>
    <n v="2"/>
    <s v="High-Performance"/>
    <s v="Midsize"/>
    <s v="Convertible"/>
    <n v="25"/>
    <n v="16"/>
    <n v="1385"/>
    <x v="1581"/>
  </r>
  <r>
    <x v="2"/>
    <s v="Camaro"/>
    <n v="2016"/>
    <x v="1"/>
    <x v="3"/>
    <n v="455"/>
    <n v="8"/>
    <x v="3"/>
    <s v="rear wheel drive"/>
    <n v="2"/>
    <s v="High-Performance"/>
    <s v="Midsize"/>
    <s v="Coupe"/>
    <n v="25"/>
    <n v="16"/>
    <n v="1385"/>
    <x v="1784"/>
  </r>
  <r>
    <x v="2"/>
    <s v="Camaro"/>
    <n v="2016"/>
    <x v="1"/>
    <x v="3"/>
    <n v="455"/>
    <n v="8"/>
    <x v="3"/>
    <s v="rear wheel drive"/>
    <n v="2"/>
    <s v="High-Performance"/>
    <s v="Midsize"/>
    <s v="Convertible"/>
    <n v="25"/>
    <n v="16"/>
    <n v="1385"/>
    <x v="1574"/>
  </r>
  <r>
    <x v="2"/>
    <s v="Camaro"/>
    <n v="2016"/>
    <x v="1"/>
    <x v="3"/>
    <n v="455"/>
    <n v="8"/>
    <x v="3"/>
    <s v="rear wheel drive"/>
    <n v="2"/>
    <s v="High-Performance"/>
    <s v="Midsize"/>
    <s v="Coupe"/>
    <n v="25"/>
    <n v="16"/>
    <n v="1385"/>
    <x v="3108"/>
  </r>
  <r>
    <x v="2"/>
    <s v="Camaro"/>
    <n v="2017"/>
    <x v="2"/>
    <x v="3"/>
    <n v="455"/>
    <n v="8"/>
    <x v="3"/>
    <s v="rear wheel drive"/>
    <n v="2"/>
    <s v="High-Performance"/>
    <s v="Midsize"/>
    <s v="Convertible"/>
    <n v="25"/>
    <n v="16"/>
    <n v="1385"/>
    <x v="4434"/>
  </r>
  <r>
    <x v="2"/>
    <s v="Camaro"/>
    <n v="2017"/>
    <x v="2"/>
    <x v="3"/>
    <n v="455"/>
    <n v="8"/>
    <x v="3"/>
    <s v="rear wheel drive"/>
    <n v="2"/>
    <s v="High-Performance"/>
    <s v="Midsize"/>
    <s v="Convertible"/>
    <n v="25"/>
    <n v="16"/>
    <n v="1385"/>
    <x v="4435"/>
  </r>
  <r>
    <x v="2"/>
    <s v="Camaro"/>
    <n v="2017"/>
    <x v="2"/>
    <x v="3"/>
    <n v="455"/>
    <n v="8"/>
    <x v="3"/>
    <s v="rear wheel drive"/>
    <n v="2"/>
    <s v="High-Performance"/>
    <s v="Midsize"/>
    <s v="Coupe"/>
    <n v="25"/>
    <n v="16"/>
    <n v="1385"/>
    <x v="4436"/>
  </r>
  <r>
    <x v="2"/>
    <s v="Camaro"/>
    <n v="2017"/>
    <x v="2"/>
    <x v="3"/>
    <n v="455"/>
    <n v="8"/>
    <x v="3"/>
    <s v="rear wheel drive"/>
    <n v="2"/>
    <s v="High-Performance"/>
    <s v="Midsize"/>
    <s v="Coupe"/>
    <n v="25"/>
    <n v="16"/>
    <n v="1385"/>
    <x v="4437"/>
  </r>
  <r>
    <x v="2"/>
    <s v="Corvette"/>
    <n v="2017"/>
    <x v="2"/>
    <x v="3"/>
    <n v="455"/>
    <n v="8"/>
    <x v="3"/>
    <s v="rear wheel drive"/>
    <n v="2"/>
    <s v="High-Performance"/>
    <s v="Compact"/>
    <s v="Coupe"/>
    <n v="25"/>
    <n v="16"/>
    <n v="1385"/>
    <x v="4438"/>
  </r>
  <r>
    <x v="2"/>
    <s v="Corvette"/>
    <n v="2017"/>
    <x v="2"/>
    <x v="3"/>
    <n v="455"/>
    <n v="8"/>
    <x v="3"/>
    <s v="rear wheel drive"/>
    <n v="2"/>
    <s v="High-Performance"/>
    <s v="Compact"/>
    <s v="Coupe"/>
    <n v="25"/>
    <n v="16"/>
    <n v="1385"/>
    <x v="4439"/>
  </r>
  <r>
    <x v="2"/>
    <s v="Corvette"/>
    <n v="2017"/>
    <x v="2"/>
    <x v="3"/>
    <n v="455"/>
    <n v="8"/>
    <x v="3"/>
    <s v="rear wheel drive"/>
    <n v="2"/>
    <s v="High-Performance"/>
    <s v="Compact"/>
    <s v="Convertible"/>
    <n v="25"/>
    <n v="16"/>
    <n v="1385"/>
    <x v="4440"/>
  </r>
  <r>
    <x v="2"/>
    <s v="Corvette"/>
    <n v="2017"/>
    <x v="2"/>
    <x v="3"/>
    <n v="455"/>
    <n v="8"/>
    <x v="3"/>
    <s v="rear wheel drive"/>
    <n v="2"/>
    <s v="High-Performance"/>
    <s v="Compact"/>
    <s v="Coupe"/>
    <n v="25"/>
    <n v="16"/>
    <n v="1385"/>
    <x v="4441"/>
  </r>
  <r>
    <x v="2"/>
    <s v="Corvette"/>
    <n v="2017"/>
    <x v="2"/>
    <x v="3"/>
    <n v="455"/>
    <n v="8"/>
    <x v="3"/>
    <s v="rear wheel drive"/>
    <n v="2"/>
    <s v="High-Performance"/>
    <s v="Compact"/>
    <s v="Convertible"/>
    <n v="25"/>
    <n v="16"/>
    <n v="1385"/>
    <x v="4442"/>
  </r>
  <r>
    <x v="2"/>
    <s v="Corvette"/>
    <n v="2017"/>
    <x v="2"/>
    <x v="3"/>
    <n v="455"/>
    <n v="8"/>
    <x v="3"/>
    <s v="rear wheel drive"/>
    <n v="2"/>
    <s v="High-Performance"/>
    <s v="Compact"/>
    <s v="Convertible"/>
    <n v="25"/>
    <n v="16"/>
    <n v="1385"/>
    <x v="4443"/>
  </r>
  <r>
    <x v="10"/>
    <s v="AMG GT"/>
    <n v="2017"/>
    <x v="2"/>
    <x v="2"/>
    <n v="456"/>
    <n v="8"/>
    <x v="1"/>
    <s v="rear wheel drive"/>
    <n v="2"/>
    <s v="Exotic,Factory Tuner,Luxury,High-Performance"/>
    <s v="Compact"/>
    <s v="Coupe"/>
    <n v="22"/>
    <n v="16"/>
    <n v="617"/>
    <x v="4444"/>
  </r>
  <r>
    <x v="2"/>
    <s v="Corvette"/>
    <n v="2017"/>
    <x v="2"/>
    <x v="3"/>
    <n v="460"/>
    <n v="8"/>
    <x v="3"/>
    <s v="rear wheel drive"/>
    <n v="2"/>
    <s v="High-Performance"/>
    <s v="Compact"/>
    <s v="Convertible"/>
    <n v="25"/>
    <n v="16"/>
    <n v="1385"/>
    <x v="4445"/>
  </r>
  <r>
    <x v="2"/>
    <s v="Corvette"/>
    <n v="2017"/>
    <x v="2"/>
    <x v="3"/>
    <n v="460"/>
    <n v="8"/>
    <x v="3"/>
    <s v="rear wheel drive"/>
    <n v="2"/>
    <s v="High-Performance"/>
    <s v="Compact"/>
    <s v="Coupe"/>
    <n v="25"/>
    <n v="16"/>
    <n v="1385"/>
    <x v="4446"/>
  </r>
  <r>
    <x v="2"/>
    <s v="Corvette"/>
    <n v="2017"/>
    <x v="2"/>
    <x v="3"/>
    <n v="460"/>
    <n v="8"/>
    <x v="3"/>
    <s v="rear wheel drive"/>
    <n v="2"/>
    <s v="High-Performance"/>
    <s v="Compact"/>
    <s v="Convertible"/>
    <n v="25"/>
    <n v="16"/>
    <n v="1385"/>
    <x v="4447"/>
  </r>
  <r>
    <x v="2"/>
    <s v="Corvette"/>
    <n v="2017"/>
    <x v="2"/>
    <x v="3"/>
    <n v="460"/>
    <n v="8"/>
    <x v="3"/>
    <s v="rear wheel drive"/>
    <n v="2"/>
    <s v="High-Performance"/>
    <s v="Compact"/>
    <s v="Coupe"/>
    <n v="25"/>
    <n v="16"/>
    <n v="1385"/>
    <x v="4448"/>
  </r>
  <r>
    <x v="2"/>
    <s v="Corvette"/>
    <n v="2017"/>
    <x v="2"/>
    <x v="3"/>
    <n v="460"/>
    <n v="8"/>
    <x v="3"/>
    <s v="rear wheel drive"/>
    <n v="2"/>
    <s v="High-Performance"/>
    <s v="Compact"/>
    <s v="Coupe"/>
    <n v="25"/>
    <n v="16"/>
    <n v="1385"/>
    <x v="4449"/>
  </r>
  <r>
    <x v="2"/>
    <s v="Corvette"/>
    <n v="2017"/>
    <x v="2"/>
    <x v="3"/>
    <n v="460"/>
    <n v="8"/>
    <x v="3"/>
    <s v="rear wheel drive"/>
    <n v="2"/>
    <s v="High-Performance"/>
    <s v="Compact"/>
    <s v="Convertible"/>
    <n v="25"/>
    <n v="16"/>
    <n v="1385"/>
    <x v="3951"/>
  </r>
  <r>
    <x v="2"/>
    <s v="Corvette"/>
    <n v="2017"/>
    <x v="2"/>
    <x v="3"/>
    <n v="460"/>
    <n v="8"/>
    <x v="3"/>
    <s v="rear wheel drive"/>
    <n v="2"/>
    <s v="High-Performance"/>
    <s v="Compact"/>
    <s v="Coupe"/>
    <n v="25"/>
    <n v="16"/>
    <n v="1385"/>
    <x v="2488"/>
  </r>
  <r>
    <x v="2"/>
    <s v="Corvette"/>
    <n v="2017"/>
    <x v="2"/>
    <x v="3"/>
    <n v="460"/>
    <n v="8"/>
    <x v="3"/>
    <s v="rear wheel drive"/>
    <n v="2"/>
    <s v="High-Performance"/>
    <s v="Compact"/>
    <s v="Convertible"/>
    <n v="25"/>
    <n v="16"/>
    <n v="1385"/>
    <x v="4450"/>
  </r>
  <r>
    <x v="2"/>
    <s v="Corvette"/>
    <n v="2017"/>
    <x v="2"/>
    <x v="3"/>
    <n v="460"/>
    <n v="8"/>
    <x v="3"/>
    <s v="rear wheel drive"/>
    <n v="2"/>
    <s v="High-Performance"/>
    <s v="Compact"/>
    <s v="Convertible"/>
    <n v="25"/>
    <n v="16"/>
    <n v="1385"/>
    <x v="4451"/>
  </r>
  <r>
    <x v="2"/>
    <s v="Corvette"/>
    <n v="2017"/>
    <x v="2"/>
    <x v="3"/>
    <n v="460"/>
    <n v="8"/>
    <x v="3"/>
    <s v="rear wheel drive"/>
    <n v="2"/>
    <s v="High-Performance"/>
    <s v="Compact"/>
    <s v="Convertible"/>
    <n v="25"/>
    <n v="16"/>
    <n v="1385"/>
    <x v="3941"/>
  </r>
  <r>
    <x v="2"/>
    <s v="Corvette"/>
    <n v="2017"/>
    <x v="2"/>
    <x v="3"/>
    <n v="460"/>
    <n v="8"/>
    <x v="3"/>
    <s v="rear wheel drive"/>
    <n v="2"/>
    <s v="High-Performance"/>
    <s v="Compact"/>
    <s v="Coupe"/>
    <n v="25"/>
    <n v="16"/>
    <n v="1385"/>
    <x v="4452"/>
  </r>
  <r>
    <x v="2"/>
    <s v="Corvette"/>
    <n v="2017"/>
    <x v="2"/>
    <x v="3"/>
    <n v="460"/>
    <n v="8"/>
    <x v="3"/>
    <s v="rear wheel drive"/>
    <n v="2"/>
    <s v="High-Performance"/>
    <s v="Compact"/>
    <s v="Coupe"/>
    <n v="25"/>
    <n v="16"/>
    <n v="1385"/>
    <x v="4453"/>
  </r>
  <r>
    <x v="31"/>
    <s v="ATS-V"/>
    <n v="2017"/>
    <x v="2"/>
    <x v="3"/>
    <n v="464"/>
    <n v="6"/>
    <x v="3"/>
    <s v="rear wheel drive"/>
    <n v="4"/>
    <s v="Factory Tuner,Luxury,High-Performance"/>
    <s v="Compact"/>
    <s v="Sedan"/>
    <n v="23"/>
    <n v="16"/>
    <n v="1624"/>
    <x v="4402"/>
  </r>
  <r>
    <x v="31"/>
    <s v="ATS-V"/>
    <n v="2017"/>
    <x v="2"/>
    <x v="3"/>
    <n v="464"/>
    <n v="6"/>
    <x v="3"/>
    <s v="rear wheel drive"/>
    <n v="2"/>
    <s v="Factory Tuner,Luxury,High-Performance"/>
    <s v="Compact"/>
    <s v="Coupe"/>
    <n v="23"/>
    <n v="16"/>
    <n v="1624"/>
    <x v="4454"/>
  </r>
  <r>
    <x v="12"/>
    <s v="GS F"/>
    <n v="2016"/>
    <x v="1"/>
    <x v="2"/>
    <n v="467"/>
    <n v="8"/>
    <x v="1"/>
    <s v="rear wheel drive"/>
    <n v="4"/>
    <s v="Factory Tuner,Luxury,High-Performance"/>
    <s v="Midsize"/>
    <s v="Sedan"/>
    <n v="24"/>
    <n v="16"/>
    <n v="454"/>
    <x v="4455"/>
  </r>
  <r>
    <x v="12"/>
    <s v="RC F"/>
    <n v="2015"/>
    <x v="0"/>
    <x v="2"/>
    <n v="467"/>
    <n v="8"/>
    <x v="1"/>
    <s v="rear wheel drive"/>
    <n v="2"/>
    <s v="Factory Tuner,Luxury,High-Performance"/>
    <s v="Midsize"/>
    <s v="Coupe"/>
    <n v="25"/>
    <n v="16"/>
    <n v="454"/>
    <x v="4456"/>
  </r>
  <r>
    <x v="12"/>
    <s v="RC F"/>
    <n v="2016"/>
    <x v="1"/>
    <x v="2"/>
    <n v="467"/>
    <n v="8"/>
    <x v="1"/>
    <s v="rear wheel drive"/>
    <n v="2"/>
    <s v="Factory Tuner,Luxury,High-Performance"/>
    <s v="Midsize"/>
    <s v="Coupe"/>
    <n v="25"/>
    <n v="16"/>
    <n v="454"/>
    <x v="4457"/>
  </r>
  <r>
    <x v="12"/>
    <s v="RC F"/>
    <n v="2017"/>
    <x v="2"/>
    <x v="2"/>
    <n v="467"/>
    <n v="8"/>
    <x v="1"/>
    <s v="rear wheel drive"/>
    <n v="2"/>
    <s v="Factory Tuner,Luxury,High-Performance"/>
    <s v="Midsize"/>
    <s v="Coupe"/>
    <n v="25"/>
    <n v="16"/>
    <n v="454"/>
    <x v="4458"/>
  </r>
  <r>
    <x v="0"/>
    <s v="M4 GTS"/>
    <n v="2016"/>
    <x v="1"/>
    <x v="2"/>
    <n v="493"/>
    <n v="6"/>
    <x v="2"/>
    <s v="rear wheel drive"/>
    <n v="2"/>
    <s v="Factory Tuner,Luxury,High-Performance"/>
    <s v="Midsize"/>
    <s v="Coupe"/>
    <n v="23"/>
    <n v="16"/>
    <n v="3916"/>
    <x v="4459"/>
  </r>
  <r>
    <x v="10"/>
    <s v="AMG GT"/>
    <n v="2016"/>
    <x v="1"/>
    <x v="2"/>
    <n v="503"/>
    <n v="8"/>
    <x v="2"/>
    <s v="rear wheel drive"/>
    <n v="2"/>
    <s v="Exotic,Factory Tuner,Luxury,High-Performance"/>
    <s v="Compact"/>
    <s v="Coupe"/>
    <n v="22"/>
    <n v="16"/>
    <n v="617"/>
    <x v="4460"/>
  </r>
  <r>
    <x v="10"/>
    <s v="AMG GT"/>
    <n v="2017"/>
    <x v="2"/>
    <x v="2"/>
    <n v="503"/>
    <n v="8"/>
    <x v="1"/>
    <s v="rear wheel drive"/>
    <n v="2"/>
    <s v="Exotic,Factory Tuner,Luxury,High-Performance"/>
    <s v="Compact"/>
    <s v="Coupe"/>
    <n v="22"/>
    <n v="16"/>
    <n v="617"/>
    <x v="4461"/>
  </r>
  <r>
    <x v="19"/>
    <s v="S8"/>
    <n v="2016"/>
    <x v="1"/>
    <x v="2"/>
    <n v="520"/>
    <n v="8"/>
    <x v="1"/>
    <s v="all wheel drive"/>
    <n v="4"/>
    <s v="Factory Tuner,Luxury,High-Performance"/>
    <s v="Large"/>
    <s v="Sedan"/>
    <n v="25"/>
    <n v="16"/>
    <n v="3105"/>
    <x v="3962"/>
  </r>
  <r>
    <x v="0"/>
    <s v="ALPINA B6 Gran Coupe"/>
    <n v="2015"/>
    <x v="0"/>
    <x v="2"/>
    <n v="540"/>
    <n v="8"/>
    <x v="1"/>
    <s v="all wheel drive"/>
    <n v="4"/>
    <s v="Factory Tuner,Luxury,High-Performance"/>
    <s v="Large"/>
    <s v="Sedan"/>
    <n v="24"/>
    <n v="16"/>
    <n v="3916"/>
    <x v="4462"/>
  </r>
  <r>
    <x v="0"/>
    <s v="ALPINA B7"/>
    <n v="2014"/>
    <x v="4"/>
    <x v="2"/>
    <n v="540"/>
    <n v="8"/>
    <x v="1"/>
    <s v="all wheel drive"/>
    <n v="4"/>
    <s v="Factory Tuner,Luxury,High-Performance"/>
    <s v="Large"/>
    <s v="Sedan"/>
    <n v="24"/>
    <n v="16"/>
    <n v="3916"/>
    <x v="4463"/>
  </r>
  <r>
    <x v="0"/>
    <s v="ALPINA B7"/>
    <n v="2014"/>
    <x v="4"/>
    <x v="2"/>
    <n v="540"/>
    <n v="8"/>
    <x v="1"/>
    <s v="rear wheel drive"/>
    <n v="4"/>
    <s v="Factory Tuner,Luxury,High-Performance"/>
    <s v="Large"/>
    <s v="Sedan"/>
    <n v="25"/>
    <n v="16"/>
    <n v="3916"/>
    <x v="4464"/>
  </r>
  <r>
    <x v="0"/>
    <s v="ALPINA B7"/>
    <n v="2014"/>
    <x v="4"/>
    <x v="2"/>
    <n v="540"/>
    <n v="8"/>
    <x v="1"/>
    <s v="all wheel drive"/>
    <n v="4"/>
    <s v="Factory Tuner,Luxury,High-Performance"/>
    <s v="Large"/>
    <s v="Sedan"/>
    <n v="24"/>
    <n v="16"/>
    <n v="3916"/>
    <x v="4465"/>
  </r>
  <r>
    <x v="0"/>
    <s v="ALPINA B7"/>
    <n v="2014"/>
    <x v="4"/>
    <x v="2"/>
    <n v="540"/>
    <n v="8"/>
    <x v="1"/>
    <s v="rear wheel drive"/>
    <n v="4"/>
    <s v="Factory Tuner,Luxury,High-Performance"/>
    <s v="Large"/>
    <s v="Sedan"/>
    <n v="25"/>
    <n v="16"/>
    <n v="3916"/>
    <x v="4466"/>
  </r>
  <r>
    <x v="0"/>
    <s v="ALPINA B7"/>
    <n v="2015"/>
    <x v="0"/>
    <x v="2"/>
    <n v="540"/>
    <n v="8"/>
    <x v="1"/>
    <s v="rear wheel drive"/>
    <n v="4"/>
    <s v="Factory Tuner,Luxury,High-Performance"/>
    <s v="Large"/>
    <s v="Sedan"/>
    <n v="25"/>
    <n v="16"/>
    <n v="3916"/>
    <x v="4464"/>
  </r>
  <r>
    <x v="0"/>
    <s v="ALPINA B7"/>
    <n v="2015"/>
    <x v="0"/>
    <x v="2"/>
    <n v="540"/>
    <n v="8"/>
    <x v="1"/>
    <s v="all wheel drive"/>
    <n v="4"/>
    <s v="Factory Tuner,Luxury,High-Performance"/>
    <s v="Large"/>
    <s v="Sedan"/>
    <n v="24"/>
    <n v="16"/>
    <n v="3916"/>
    <x v="4465"/>
  </r>
  <r>
    <x v="0"/>
    <s v="ALPINA B7"/>
    <n v="2015"/>
    <x v="0"/>
    <x v="2"/>
    <n v="540"/>
    <n v="8"/>
    <x v="1"/>
    <s v="all wheel drive"/>
    <n v="4"/>
    <s v="Factory Tuner,Luxury,High-Performance"/>
    <s v="Large"/>
    <s v="Sedan"/>
    <n v="24"/>
    <n v="16"/>
    <n v="3916"/>
    <x v="4463"/>
  </r>
  <r>
    <x v="0"/>
    <s v="ALPINA B7"/>
    <n v="2015"/>
    <x v="0"/>
    <x v="2"/>
    <n v="540"/>
    <n v="8"/>
    <x v="1"/>
    <s v="rear wheel drive"/>
    <n v="4"/>
    <s v="Factory Tuner,Luxury,High-Performance"/>
    <s v="Large"/>
    <s v="Sedan"/>
    <n v="25"/>
    <n v="16"/>
    <n v="3916"/>
    <x v="4466"/>
  </r>
  <r>
    <x v="4"/>
    <s v="GT-R"/>
    <n v="2015"/>
    <x v="0"/>
    <x v="3"/>
    <n v="545"/>
    <n v="6"/>
    <x v="2"/>
    <s v="all wheel drive"/>
    <n v="2"/>
    <s v="High-Performance"/>
    <s v="Midsize"/>
    <s v="Coupe"/>
    <n v="23"/>
    <n v="16"/>
    <n v="2009"/>
    <x v="4467"/>
  </r>
  <r>
    <x v="4"/>
    <s v="GT-R"/>
    <n v="2015"/>
    <x v="0"/>
    <x v="3"/>
    <n v="545"/>
    <n v="6"/>
    <x v="2"/>
    <s v="all wheel drive"/>
    <n v="2"/>
    <s v="High-Performance"/>
    <s v="Midsize"/>
    <s v="Coupe"/>
    <n v="23"/>
    <n v="16"/>
    <n v="2009"/>
    <x v="4468"/>
  </r>
  <r>
    <x v="4"/>
    <s v="GT-R"/>
    <n v="2015"/>
    <x v="0"/>
    <x v="3"/>
    <n v="545"/>
    <n v="6"/>
    <x v="2"/>
    <s v="all wheel drive"/>
    <n v="2"/>
    <s v="High-Performance"/>
    <s v="Midsize"/>
    <s v="Coupe"/>
    <n v="23"/>
    <n v="16"/>
    <n v="2009"/>
    <x v="4469"/>
  </r>
  <r>
    <x v="4"/>
    <s v="GT-R"/>
    <n v="2016"/>
    <x v="1"/>
    <x v="2"/>
    <n v="545"/>
    <n v="6"/>
    <x v="2"/>
    <s v="all wheel drive"/>
    <n v="2"/>
    <s v="High-Performance"/>
    <s v="Midsize"/>
    <s v="Coupe"/>
    <n v="22"/>
    <n v="16"/>
    <n v="2009"/>
    <x v="4467"/>
  </r>
  <r>
    <x v="4"/>
    <s v="GT-R"/>
    <n v="2016"/>
    <x v="1"/>
    <x v="2"/>
    <n v="545"/>
    <n v="6"/>
    <x v="2"/>
    <s v="all wheel drive"/>
    <n v="2"/>
    <s v="High-Performance"/>
    <s v="Midsize"/>
    <s v="Coupe"/>
    <n v="22"/>
    <n v="16"/>
    <n v="2009"/>
    <x v="4469"/>
  </r>
  <r>
    <x v="10"/>
    <s v="E-Class"/>
    <n v="2015"/>
    <x v="0"/>
    <x v="2"/>
    <n v="550"/>
    <n v="8"/>
    <x v="1"/>
    <s v="all wheel drive"/>
    <n v="4"/>
    <s v="Factory Tuner,Luxury,High-Performance"/>
    <s v="Midsize"/>
    <s v="Sedan"/>
    <n v="23"/>
    <n v="16"/>
    <n v="617"/>
    <x v="4470"/>
  </r>
  <r>
    <x v="38"/>
    <s v="California T"/>
    <n v="2015"/>
    <x v="0"/>
    <x v="2"/>
    <n v="553"/>
    <n v="8"/>
    <x v="2"/>
    <s v="rear wheel drive"/>
    <n v="2"/>
    <s v="Exotic,High-Performance"/>
    <s v="Compact"/>
    <s v="Convertible"/>
    <n v="23"/>
    <n v="16"/>
    <n v="2774"/>
    <x v="4471"/>
  </r>
  <r>
    <x v="10"/>
    <s v="SL-Class"/>
    <n v="2015"/>
    <x v="0"/>
    <x v="2"/>
    <n v="557"/>
    <n v="8"/>
    <x v="1"/>
    <s v="rear wheel drive"/>
    <n v="2"/>
    <s v="Factory Tuner,Luxury,High-Performance"/>
    <s v="Compact"/>
    <s v="Convertible"/>
    <n v="25"/>
    <n v="16"/>
    <n v="617"/>
    <x v="4472"/>
  </r>
  <r>
    <x v="19"/>
    <s v="RS 7"/>
    <n v="2015"/>
    <x v="0"/>
    <x v="2"/>
    <n v="560"/>
    <n v="8"/>
    <x v="1"/>
    <s v="all wheel drive"/>
    <n v="4"/>
    <s v="Factory Tuner,Luxury,High-Performance"/>
    <s v="Large"/>
    <s v="Sedan"/>
    <n v="27"/>
    <n v="16"/>
    <n v="3105"/>
    <x v="4473"/>
  </r>
  <r>
    <x v="39"/>
    <s v="570S"/>
    <n v="2016"/>
    <x v="1"/>
    <x v="2"/>
    <n v="562"/>
    <n v="8"/>
    <x v="2"/>
    <s v="rear wheel drive"/>
    <n v="2"/>
    <s v="Exotic,High-Performance"/>
    <s v="Compact"/>
    <s v="Coupe"/>
    <n v="23"/>
    <n v="16"/>
    <n v="416"/>
    <x v="4474"/>
  </r>
  <r>
    <x v="4"/>
    <s v="GT-R"/>
    <n v="2017"/>
    <x v="2"/>
    <x v="2"/>
    <n v="565"/>
    <n v="6"/>
    <x v="2"/>
    <s v="all wheel drive"/>
    <n v="2"/>
    <s v="High-Performance"/>
    <s v="Midsize"/>
    <s v="Coupe"/>
    <n v="22"/>
    <n v="16"/>
    <n v="2009"/>
    <x v="4475"/>
  </r>
  <r>
    <x v="10"/>
    <s v="CLS-Class"/>
    <n v="2015"/>
    <x v="0"/>
    <x v="2"/>
    <n v="577"/>
    <n v="8"/>
    <x v="1"/>
    <s v="all wheel drive"/>
    <n v="4"/>
    <s v="Factory Tuner,Luxury,High-Performance"/>
    <s v="Midsize"/>
    <s v="Sedan"/>
    <n v="22"/>
    <n v="16"/>
    <n v="617"/>
    <x v="4476"/>
  </r>
  <r>
    <x v="10"/>
    <s v="CLS-Class"/>
    <n v="2016"/>
    <x v="1"/>
    <x v="2"/>
    <n v="577"/>
    <n v="8"/>
    <x v="1"/>
    <s v="all wheel drive"/>
    <n v="4"/>
    <s v="Factory Tuner,Luxury,High-Performance"/>
    <s v="Midsize"/>
    <s v="Sedan"/>
    <n v="22"/>
    <n v="16"/>
    <n v="617"/>
    <x v="4477"/>
  </r>
  <r>
    <x v="10"/>
    <s v="CLS-Class"/>
    <n v="2017"/>
    <x v="2"/>
    <x v="2"/>
    <n v="577"/>
    <n v="8"/>
    <x v="1"/>
    <s v="all wheel drive"/>
    <n v="4"/>
    <s v="Factory Tuner,Luxury,High-Performance"/>
    <s v="Midsize"/>
    <s v="Sedan"/>
    <n v="22"/>
    <n v="16"/>
    <n v="617"/>
    <x v="4478"/>
  </r>
  <r>
    <x v="10"/>
    <s v="SL-Class"/>
    <n v="2016"/>
    <x v="1"/>
    <x v="2"/>
    <n v="577"/>
    <n v="8"/>
    <x v="1"/>
    <s v="rear wheel drive"/>
    <n v="2"/>
    <s v="Factory Tuner,Luxury,High-Performance"/>
    <s v="Compact"/>
    <s v="Convertible"/>
    <n v="25"/>
    <n v="16"/>
    <n v="617"/>
    <x v="4479"/>
  </r>
  <r>
    <x v="10"/>
    <s v="SL-Class"/>
    <n v="2017"/>
    <x v="2"/>
    <x v="2"/>
    <n v="577"/>
    <n v="8"/>
    <x v="1"/>
    <s v="rear wheel drive"/>
    <n v="2"/>
    <s v="Factory Tuner,Luxury,High-Performance"/>
    <s v="Compact"/>
    <s v="Convertible"/>
    <n v="25"/>
    <n v="16"/>
    <n v="617"/>
    <x v="4480"/>
  </r>
  <r>
    <x v="0"/>
    <s v="ALPINA B7"/>
    <n v="2017"/>
    <x v="2"/>
    <x v="2"/>
    <n v="600"/>
    <n v="8"/>
    <x v="1"/>
    <s v="all wheel drive"/>
    <n v="4"/>
    <s v="Factory Tuner,Luxury,High-Performance"/>
    <s v="Large"/>
    <s v="Sedan"/>
    <n v="24"/>
    <n v="16"/>
    <n v="3916"/>
    <x v="4481"/>
  </r>
  <r>
    <x v="4"/>
    <s v="GT-R"/>
    <n v="2015"/>
    <x v="0"/>
    <x v="3"/>
    <n v="600"/>
    <n v="6"/>
    <x v="2"/>
    <s v="all wheel drive"/>
    <n v="2"/>
    <s v="Factory Tuner,High-Performance"/>
    <s v="Midsize"/>
    <s v="Coupe"/>
    <n v="23"/>
    <n v="16"/>
    <n v="2009"/>
    <x v="4482"/>
  </r>
  <r>
    <x v="4"/>
    <s v="GT-R"/>
    <n v="2016"/>
    <x v="1"/>
    <x v="2"/>
    <n v="600"/>
    <n v="6"/>
    <x v="2"/>
    <s v="all wheel drive"/>
    <n v="2"/>
    <s v="Factory Tuner,High-Performance"/>
    <s v="Midsize"/>
    <s v="Coupe"/>
    <n v="22"/>
    <n v="16"/>
    <n v="2009"/>
    <x v="4482"/>
  </r>
  <r>
    <x v="39"/>
    <s v="650S Coupe"/>
    <n v="2015"/>
    <x v="0"/>
    <x v="2"/>
    <n v="641"/>
    <n v="8"/>
    <x v="2"/>
    <s v="rear wheel drive"/>
    <n v="2"/>
    <s v="Exotic,High-Performance"/>
    <s v="Compact"/>
    <s v="Coupe"/>
    <n v="22"/>
    <n v="16"/>
    <n v="416"/>
    <x v="4483"/>
  </r>
  <r>
    <x v="39"/>
    <s v="650S Spider"/>
    <n v="2015"/>
    <x v="0"/>
    <x v="2"/>
    <n v="641"/>
    <n v="8"/>
    <x v="2"/>
    <s v="rear wheel drive"/>
    <n v="2"/>
    <s v="Exotic,High-Performance"/>
    <s v="Compact"/>
    <s v="Convertible"/>
    <n v="22"/>
    <n v="16"/>
    <n v="416"/>
    <x v="4484"/>
  </r>
  <r>
    <x v="5"/>
    <s v="Vanagon"/>
    <n v="1990"/>
    <x v="7"/>
    <x v="1"/>
    <n v="90"/>
    <n v="4"/>
    <x v="1"/>
    <s v="rear wheel drive"/>
    <n v="3"/>
    <s v="N/A"/>
    <s v="Large"/>
    <s v="Passenger Minivan"/>
    <n v="16"/>
    <n v="15"/>
    <n v="873"/>
    <x v="176"/>
  </r>
  <r>
    <x v="4"/>
    <s v="Van"/>
    <n v="1990"/>
    <x v="7"/>
    <x v="1"/>
    <n v="106"/>
    <n v="4"/>
    <x v="1"/>
    <s v="rear wheel drive"/>
    <n v="3"/>
    <s v="N/A"/>
    <s v="Compact"/>
    <s v="Passenger Minivan"/>
    <n v="19"/>
    <n v="15"/>
    <n v="2009"/>
    <x v="176"/>
  </r>
  <r>
    <x v="3"/>
    <s v="Mighty Max Pickup"/>
    <n v="1994"/>
    <x v="23"/>
    <x v="1"/>
    <n v="116"/>
    <n v="6"/>
    <x v="3"/>
    <s v="four wheel drive"/>
    <n v="2"/>
    <s v="N/A"/>
    <s v="Compact"/>
    <s v="Regular Cab Pickup"/>
    <n v="20"/>
    <n v="15"/>
    <n v="436"/>
    <x v="176"/>
  </r>
  <r>
    <x v="4"/>
    <s v="Truck"/>
    <n v="1996"/>
    <x v="21"/>
    <x v="1"/>
    <n v="134"/>
    <n v="4"/>
    <x v="3"/>
    <s v="four wheel drive"/>
    <n v="2"/>
    <s v="N/A"/>
    <s v="Compact"/>
    <s v="Extended Cab Pickup"/>
    <n v="18"/>
    <n v="15"/>
    <n v="2009"/>
    <x v="4485"/>
  </r>
  <r>
    <x v="4"/>
    <s v="Truck"/>
    <n v="1996"/>
    <x v="21"/>
    <x v="1"/>
    <n v="134"/>
    <n v="4"/>
    <x v="3"/>
    <s v="four wheel drive"/>
    <n v="2"/>
    <s v="N/A"/>
    <s v="Compact"/>
    <s v="Regular Cab Pickup"/>
    <n v="18"/>
    <n v="15"/>
    <n v="2009"/>
    <x v="4486"/>
  </r>
  <r>
    <x v="4"/>
    <s v="Truck"/>
    <n v="1996"/>
    <x v="21"/>
    <x v="1"/>
    <n v="134"/>
    <n v="4"/>
    <x v="3"/>
    <s v="four wheel drive"/>
    <n v="2"/>
    <s v="N/A"/>
    <s v="Compact"/>
    <s v="Extended Cab Pickup"/>
    <n v="18"/>
    <n v="15"/>
    <n v="2009"/>
    <x v="4487"/>
  </r>
  <r>
    <x v="4"/>
    <s v="Truck"/>
    <n v="1997"/>
    <x v="22"/>
    <x v="1"/>
    <n v="134"/>
    <n v="4"/>
    <x v="3"/>
    <s v="four wheel drive"/>
    <n v="2"/>
    <s v="N/A"/>
    <s v="Compact"/>
    <s v="Extended Cab Pickup"/>
    <n v="18"/>
    <n v="15"/>
    <n v="2009"/>
    <x v="4488"/>
  </r>
  <r>
    <x v="4"/>
    <s v="Truck"/>
    <n v="1997"/>
    <x v="22"/>
    <x v="1"/>
    <n v="134"/>
    <n v="4"/>
    <x v="3"/>
    <s v="four wheel drive"/>
    <n v="2"/>
    <s v="N/A"/>
    <s v="Compact"/>
    <s v="Extended Cab Pickup"/>
    <n v="18"/>
    <n v="15"/>
    <n v="2009"/>
    <x v="4489"/>
  </r>
  <r>
    <x v="4"/>
    <s v="Truck"/>
    <n v="1997"/>
    <x v="22"/>
    <x v="1"/>
    <n v="134"/>
    <n v="4"/>
    <x v="3"/>
    <s v="four wheel drive"/>
    <n v="2"/>
    <s v="N/A"/>
    <s v="Compact"/>
    <s v="Regular Cab Pickup"/>
    <n v="18"/>
    <n v="15"/>
    <n v="2009"/>
    <x v="4490"/>
  </r>
  <r>
    <x v="8"/>
    <s v="Aerostar"/>
    <n v="1995"/>
    <x v="14"/>
    <x v="1"/>
    <n v="135"/>
    <n v="6"/>
    <x v="1"/>
    <s v="rear wheel drive"/>
    <n v="3"/>
    <s v="N/A"/>
    <s v="Midsize"/>
    <s v="Passenger Minivan"/>
    <n v="22"/>
    <n v="15"/>
    <n v="5657"/>
    <x v="176"/>
  </r>
  <r>
    <x v="8"/>
    <s v="Aerostar"/>
    <n v="1995"/>
    <x v="14"/>
    <x v="1"/>
    <n v="135"/>
    <n v="6"/>
    <x v="1"/>
    <s v="rear wheel drive"/>
    <n v="3"/>
    <s v="N/A"/>
    <s v="Large"/>
    <s v="Passenger Minivan"/>
    <n v="22"/>
    <n v="15"/>
    <n v="5657"/>
    <x v="176"/>
  </r>
  <r>
    <x v="11"/>
    <s v="Previa"/>
    <n v="1995"/>
    <x v="14"/>
    <x v="1"/>
    <n v="138"/>
    <n v="4"/>
    <x v="1"/>
    <s v="rear wheel drive"/>
    <n v="3"/>
    <s v="N/A"/>
    <s v="Compact"/>
    <s v="Passenger Minivan"/>
    <n v="20"/>
    <n v="15"/>
    <n v="2031"/>
    <x v="176"/>
  </r>
  <r>
    <x v="11"/>
    <s v="Previa"/>
    <n v="1995"/>
    <x v="14"/>
    <x v="1"/>
    <n v="138"/>
    <n v="4"/>
    <x v="1"/>
    <s v="all wheel drive"/>
    <n v="3"/>
    <s v="N/A"/>
    <s v="Compact"/>
    <s v="Passenger Minivan"/>
    <n v="19"/>
    <n v="15"/>
    <n v="2031"/>
    <x v="4491"/>
  </r>
  <r>
    <x v="11"/>
    <s v="Previa"/>
    <n v="1995"/>
    <x v="14"/>
    <x v="1"/>
    <n v="138"/>
    <n v="4"/>
    <x v="1"/>
    <s v="all wheel drive"/>
    <n v="3"/>
    <s v="N/A"/>
    <s v="Compact"/>
    <s v="Passenger Minivan"/>
    <n v="19"/>
    <n v="15"/>
    <n v="2031"/>
    <x v="176"/>
  </r>
  <r>
    <x v="24"/>
    <s v="Estate Wagon"/>
    <n v="1990"/>
    <x v="7"/>
    <x v="1"/>
    <n v="140"/>
    <n v="8"/>
    <x v="1"/>
    <s v="rear wheel drive"/>
    <n v="4"/>
    <s v="N/A"/>
    <s v="Large"/>
    <s v="Wagon"/>
    <n v="22"/>
    <n v="15"/>
    <n v="155"/>
    <x v="176"/>
  </r>
  <r>
    <x v="31"/>
    <s v="Brougham"/>
    <n v="1990"/>
    <x v="7"/>
    <x v="1"/>
    <n v="140"/>
    <n v="8"/>
    <x v="1"/>
    <s v="rear wheel drive"/>
    <n v="4"/>
    <s v="Luxury"/>
    <s v="Large"/>
    <s v="Sedan"/>
    <n v="22"/>
    <n v="15"/>
    <n v="1624"/>
    <x v="176"/>
  </r>
  <r>
    <x v="8"/>
    <s v="Aerostar"/>
    <n v="1996"/>
    <x v="21"/>
    <x v="1"/>
    <n v="140"/>
    <n v="6"/>
    <x v="1"/>
    <s v="rear wheel drive"/>
    <n v="3"/>
    <s v="N/A"/>
    <s v="Midsize"/>
    <s v="Passenger Minivan"/>
    <n v="21"/>
    <n v="15"/>
    <n v="5657"/>
    <x v="176"/>
  </r>
  <r>
    <x v="8"/>
    <s v="Aerostar"/>
    <n v="1996"/>
    <x v="21"/>
    <x v="1"/>
    <n v="140"/>
    <n v="6"/>
    <x v="1"/>
    <s v="rear wheel drive"/>
    <n v="3"/>
    <s v="N/A"/>
    <s v="Large"/>
    <s v="Passenger Minivan"/>
    <n v="21"/>
    <n v="15"/>
    <n v="5657"/>
    <x v="176"/>
  </r>
  <r>
    <x v="8"/>
    <s v="Aerostar"/>
    <n v="1997"/>
    <x v="22"/>
    <x v="1"/>
    <n v="140"/>
    <n v="6"/>
    <x v="1"/>
    <s v="rear wheel drive"/>
    <n v="3"/>
    <s v="N/A"/>
    <s v="Midsize"/>
    <s v="Cargo Minivan"/>
    <n v="21"/>
    <n v="15"/>
    <n v="5657"/>
    <x v="176"/>
  </r>
  <r>
    <x v="8"/>
    <s v="Aerostar"/>
    <n v="1997"/>
    <x v="22"/>
    <x v="1"/>
    <n v="140"/>
    <n v="6"/>
    <x v="1"/>
    <s v="rear wheel drive"/>
    <n v="3"/>
    <s v="N/A"/>
    <s v="Large"/>
    <s v="Passenger Minivan"/>
    <n v="22"/>
    <n v="15"/>
    <n v="5657"/>
    <x v="176"/>
  </r>
  <r>
    <x v="8"/>
    <s v="Aerostar"/>
    <n v="1997"/>
    <x v="22"/>
    <x v="1"/>
    <n v="140"/>
    <n v="6"/>
    <x v="1"/>
    <s v="rear wheel drive"/>
    <n v="3"/>
    <s v="N/A"/>
    <s v="Midsize"/>
    <s v="Passenger Minivan"/>
    <n v="22"/>
    <n v="15"/>
    <n v="5657"/>
    <x v="176"/>
  </r>
  <r>
    <x v="8"/>
    <s v="Bronco II"/>
    <n v="1990"/>
    <x v="7"/>
    <x v="1"/>
    <n v="140"/>
    <n v="6"/>
    <x v="3"/>
    <s v="four wheel drive"/>
    <n v="2"/>
    <s v="N/A"/>
    <s v="Compact"/>
    <s v="2dr SUV"/>
    <n v="20"/>
    <n v="15"/>
    <n v="5657"/>
    <x v="176"/>
  </r>
  <r>
    <x v="29"/>
    <s v="Custom Cruiser"/>
    <n v="1990"/>
    <x v="7"/>
    <x v="1"/>
    <n v="140"/>
    <n v="8"/>
    <x v="1"/>
    <s v="rear wheel drive"/>
    <n v="4"/>
    <s v="N/A"/>
    <s v="Large"/>
    <s v="Wagon"/>
    <n v="22"/>
    <n v="15"/>
    <n v="26"/>
    <x v="176"/>
  </r>
  <r>
    <x v="28"/>
    <s v="TC"/>
    <n v="1990"/>
    <x v="7"/>
    <x v="1"/>
    <n v="141"/>
    <n v="6"/>
    <x v="1"/>
    <s v="front wheel drive"/>
    <n v="2"/>
    <s v="Luxury"/>
    <s v="Compact"/>
    <s v="Convertible"/>
    <n v="22"/>
    <n v="15"/>
    <n v="1013"/>
    <x v="176"/>
  </r>
  <r>
    <x v="22"/>
    <s v="Ram 50 Pickup"/>
    <n v="1991"/>
    <x v="8"/>
    <x v="1"/>
    <n v="143"/>
    <n v="6"/>
    <x v="3"/>
    <s v="four wheel drive"/>
    <n v="2"/>
    <s v="N/A"/>
    <s v="Compact"/>
    <s v="Extended Cab Pickup"/>
    <n v="20"/>
    <n v="15"/>
    <n v="1851"/>
    <x v="176"/>
  </r>
  <r>
    <x v="22"/>
    <s v="Ram 50 Pickup"/>
    <n v="1991"/>
    <x v="8"/>
    <x v="1"/>
    <n v="143"/>
    <n v="6"/>
    <x v="3"/>
    <s v="four wheel drive"/>
    <n v="2"/>
    <s v="N/A"/>
    <s v="Compact"/>
    <s v="Regular Cab Pickup"/>
    <n v="20"/>
    <n v="15"/>
    <n v="1851"/>
    <x v="176"/>
  </r>
  <r>
    <x v="17"/>
    <s v="B-Series Pickup"/>
    <n v="2000"/>
    <x v="13"/>
    <x v="6"/>
    <n v="143"/>
    <n v="6"/>
    <x v="3"/>
    <s v="four wheel drive"/>
    <n v="4"/>
    <s v="Flex Fuel"/>
    <s v="Compact"/>
    <s v="Extended Cab Pickup"/>
    <n v="20"/>
    <n v="15"/>
    <n v="586"/>
    <x v="4492"/>
  </r>
  <r>
    <x v="17"/>
    <s v="B-Series Pickup"/>
    <n v="2000"/>
    <x v="13"/>
    <x v="6"/>
    <n v="143"/>
    <n v="6"/>
    <x v="3"/>
    <s v="four wheel drive"/>
    <n v="2"/>
    <s v="Flex Fuel"/>
    <s v="Compact"/>
    <s v="Regular Cab Pickup"/>
    <n v="20"/>
    <n v="15"/>
    <n v="586"/>
    <x v="4493"/>
  </r>
  <r>
    <x v="26"/>
    <n v="760"/>
    <n v="1990"/>
    <x v="7"/>
    <x v="1"/>
    <n v="144"/>
    <n v="6"/>
    <x v="1"/>
    <s v="rear wheel drive"/>
    <n v="4"/>
    <s v="Luxury"/>
    <s v="Midsize"/>
    <s v="Sedan"/>
    <n v="19"/>
    <n v="15"/>
    <n v="870"/>
    <x v="176"/>
  </r>
  <r>
    <x v="26"/>
    <n v="780"/>
    <n v="1990"/>
    <x v="7"/>
    <x v="1"/>
    <n v="144"/>
    <n v="6"/>
    <x v="1"/>
    <s v="rear wheel drive"/>
    <n v="2"/>
    <s v="Luxury"/>
    <s v="Midsize"/>
    <s v="Coupe"/>
    <n v="19"/>
    <n v="15"/>
    <n v="870"/>
    <x v="176"/>
  </r>
  <r>
    <x v="28"/>
    <s v="Imperial"/>
    <n v="1991"/>
    <x v="8"/>
    <x v="1"/>
    <n v="150"/>
    <n v="6"/>
    <x v="1"/>
    <s v="front wheel drive"/>
    <n v="4"/>
    <s v="N/A"/>
    <s v="Large"/>
    <s v="Sedan"/>
    <n v="23"/>
    <n v="15"/>
    <n v="1013"/>
    <x v="176"/>
  </r>
  <r>
    <x v="22"/>
    <s v="Monaco"/>
    <n v="1990"/>
    <x v="7"/>
    <x v="1"/>
    <n v="150"/>
    <n v="6"/>
    <x v="1"/>
    <s v="front wheel drive"/>
    <n v="4"/>
    <s v="N/A"/>
    <s v="Midsize"/>
    <s v="Sedan"/>
    <n v="24"/>
    <n v="15"/>
    <n v="1851"/>
    <x v="176"/>
  </r>
  <r>
    <x v="8"/>
    <s v="LTD Crown Victoria"/>
    <n v="1990"/>
    <x v="7"/>
    <x v="1"/>
    <n v="150"/>
    <n v="8"/>
    <x v="1"/>
    <s v="rear wheel drive"/>
    <n v="4"/>
    <s v="N/A"/>
    <s v="Large"/>
    <s v="Sedan"/>
    <n v="22"/>
    <n v="15"/>
    <n v="5657"/>
    <x v="176"/>
  </r>
  <r>
    <x v="8"/>
    <s v="LTD Crown Victoria"/>
    <n v="1990"/>
    <x v="7"/>
    <x v="1"/>
    <n v="150"/>
    <n v="8"/>
    <x v="1"/>
    <s v="rear wheel drive"/>
    <n v="4"/>
    <s v="N/A"/>
    <s v="Large"/>
    <s v="Wagon"/>
    <n v="22"/>
    <n v="15"/>
    <n v="5657"/>
    <x v="176"/>
  </r>
  <r>
    <x v="8"/>
    <s v="LTD Crown Victoria"/>
    <n v="1991"/>
    <x v="8"/>
    <x v="1"/>
    <n v="150"/>
    <n v="8"/>
    <x v="1"/>
    <s v="rear wheel drive"/>
    <n v="4"/>
    <s v="N/A"/>
    <s v="Large"/>
    <s v="Wagon"/>
    <n v="22"/>
    <n v="15"/>
    <n v="5657"/>
    <x v="176"/>
  </r>
  <r>
    <x v="8"/>
    <s v="LTD Crown Victoria"/>
    <n v="1991"/>
    <x v="8"/>
    <x v="1"/>
    <n v="150"/>
    <n v="8"/>
    <x v="1"/>
    <s v="rear wheel drive"/>
    <n v="4"/>
    <s v="N/A"/>
    <s v="Large"/>
    <s v="Sedan"/>
    <n v="22"/>
    <n v="15"/>
    <n v="5657"/>
    <x v="176"/>
  </r>
  <r>
    <x v="30"/>
    <s v="S-15 Jimmy"/>
    <n v="1991"/>
    <x v="8"/>
    <x v="1"/>
    <n v="150"/>
    <n v="6"/>
    <x v="3"/>
    <s v="rear wheel drive"/>
    <n v="4"/>
    <s v="N/A"/>
    <s v="Midsize"/>
    <s v="4dr SUV"/>
    <n v="22"/>
    <n v="15"/>
    <n v="549"/>
    <x v="176"/>
  </r>
  <r>
    <x v="30"/>
    <s v="S-15 Jimmy"/>
    <n v="1991"/>
    <x v="8"/>
    <x v="1"/>
    <n v="150"/>
    <n v="6"/>
    <x v="3"/>
    <s v="rear wheel drive"/>
    <n v="2"/>
    <s v="N/A"/>
    <s v="Compact"/>
    <s v="2dr SUV"/>
    <n v="22"/>
    <n v="15"/>
    <n v="549"/>
    <x v="176"/>
  </r>
  <r>
    <x v="17"/>
    <s v="B-Series"/>
    <n v="2001"/>
    <x v="15"/>
    <x v="1"/>
    <n v="150"/>
    <n v="6"/>
    <x v="3"/>
    <s v="rear wheel drive"/>
    <n v="4"/>
    <s v="N/A"/>
    <s v="Compact"/>
    <s v="Extended Cab Pickup"/>
    <n v="21"/>
    <n v="15"/>
    <n v="586"/>
    <x v="1930"/>
  </r>
  <r>
    <x v="17"/>
    <s v="B-Series Pickup"/>
    <n v="1998"/>
    <x v="26"/>
    <x v="1"/>
    <n v="150"/>
    <n v="6"/>
    <x v="3"/>
    <s v="rear wheel drive"/>
    <n v="2"/>
    <s v="N/A"/>
    <s v="Compact"/>
    <s v="Extended Cab Pickup"/>
    <n v="21"/>
    <n v="15"/>
    <n v="586"/>
    <x v="4494"/>
  </r>
  <r>
    <x v="17"/>
    <s v="B-Series Pickup"/>
    <n v="1998"/>
    <x v="26"/>
    <x v="1"/>
    <n v="150"/>
    <n v="6"/>
    <x v="3"/>
    <s v="four wheel drive"/>
    <n v="2"/>
    <s v="N/A"/>
    <s v="Compact"/>
    <s v="Regular Cab Pickup"/>
    <n v="20"/>
    <n v="15"/>
    <n v="586"/>
    <x v="4495"/>
  </r>
  <r>
    <x v="17"/>
    <s v="B-Series Pickup"/>
    <n v="1998"/>
    <x v="26"/>
    <x v="1"/>
    <n v="150"/>
    <n v="6"/>
    <x v="3"/>
    <s v="four wheel drive"/>
    <n v="2"/>
    <s v="N/A"/>
    <s v="Compact"/>
    <s v="Extended Cab Pickup"/>
    <n v="20"/>
    <n v="15"/>
    <n v="586"/>
    <x v="4496"/>
  </r>
  <r>
    <x v="17"/>
    <s v="B-Series Pickup"/>
    <n v="1998"/>
    <x v="26"/>
    <x v="1"/>
    <n v="150"/>
    <n v="6"/>
    <x v="3"/>
    <s v="four wheel drive"/>
    <n v="2"/>
    <s v="N/A"/>
    <s v="Compact"/>
    <s v="Regular Cab Pickup"/>
    <n v="20"/>
    <n v="15"/>
    <n v="586"/>
    <x v="4497"/>
  </r>
  <r>
    <x v="17"/>
    <s v="B-Series"/>
    <n v="2001"/>
    <x v="15"/>
    <x v="1"/>
    <n v="150"/>
    <n v="6"/>
    <x v="3"/>
    <s v="four wheel drive"/>
    <n v="2"/>
    <s v="N/A"/>
    <s v="Compact"/>
    <s v="Extended Cab Pickup"/>
    <n v="19"/>
    <n v="15"/>
    <n v="586"/>
    <x v="66"/>
  </r>
  <r>
    <x v="17"/>
    <s v="B-Series"/>
    <n v="2001"/>
    <x v="15"/>
    <x v="1"/>
    <n v="150"/>
    <n v="6"/>
    <x v="3"/>
    <s v="rear wheel drive"/>
    <n v="2"/>
    <s v="N/A"/>
    <s v="Compact"/>
    <s v="Regular Cab Pickup"/>
    <n v="21"/>
    <n v="15"/>
    <n v="586"/>
    <x v="986"/>
  </r>
  <r>
    <x v="17"/>
    <s v="B-Series"/>
    <n v="2001"/>
    <x v="15"/>
    <x v="1"/>
    <n v="150"/>
    <n v="6"/>
    <x v="3"/>
    <s v="rear wheel drive"/>
    <n v="2"/>
    <s v="N/A"/>
    <s v="Compact"/>
    <s v="Extended Cab Pickup"/>
    <n v="21"/>
    <n v="15"/>
    <n v="586"/>
    <x v="851"/>
  </r>
  <r>
    <x v="17"/>
    <s v="B-Series"/>
    <n v="2001"/>
    <x v="15"/>
    <x v="1"/>
    <n v="150"/>
    <n v="6"/>
    <x v="3"/>
    <s v="four wheel drive"/>
    <n v="2"/>
    <s v="N/A"/>
    <s v="Compact"/>
    <s v="Regular Cab Pickup"/>
    <n v="19"/>
    <n v="15"/>
    <n v="586"/>
    <x v="231"/>
  </r>
  <r>
    <x v="17"/>
    <s v="B-Series"/>
    <n v="2001"/>
    <x v="15"/>
    <x v="1"/>
    <n v="150"/>
    <n v="6"/>
    <x v="3"/>
    <s v="rear wheel drive"/>
    <n v="2"/>
    <s v="N/A"/>
    <s v="Compact"/>
    <s v="Extended Cab Pickup"/>
    <n v="21"/>
    <n v="15"/>
    <n v="586"/>
    <x v="1197"/>
  </r>
  <r>
    <x v="17"/>
    <s v="B-Series"/>
    <n v="2001"/>
    <x v="15"/>
    <x v="1"/>
    <n v="150"/>
    <n v="6"/>
    <x v="3"/>
    <s v="rear wheel drive"/>
    <n v="2"/>
    <s v="N/A"/>
    <s v="Compact"/>
    <s v="Regular Cab Pickup"/>
    <n v="21"/>
    <n v="15"/>
    <n v="586"/>
    <x v="4498"/>
  </r>
  <r>
    <x v="11"/>
    <s v="Pickup"/>
    <n v="1993"/>
    <x v="17"/>
    <x v="1"/>
    <n v="150"/>
    <n v="6"/>
    <x v="3"/>
    <s v="rear wheel drive"/>
    <n v="2"/>
    <s v="N/A"/>
    <s v="Compact"/>
    <s v="Extended Cab Pickup"/>
    <n v="20"/>
    <n v="15"/>
    <n v="2031"/>
    <x v="4499"/>
  </r>
  <r>
    <x v="11"/>
    <s v="Pickup"/>
    <n v="1993"/>
    <x v="17"/>
    <x v="1"/>
    <n v="150"/>
    <n v="6"/>
    <x v="3"/>
    <s v="rear wheel drive"/>
    <n v="2"/>
    <s v="N/A"/>
    <s v="Compact"/>
    <s v="Extended Cab Pickup"/>
    <n v="20"/>
    <n v="15"/>
    <n v="2031"/>
    <x v="176"/>
  </r>
  <r>
    <x v="11"/>
    <s v="Pickup"/>
    <n v="1994"/>
    <x v="23"/>
    <x v="1"/>
    <n v="150"/>
    <n v="6"/>
    <x v="3"/>
    <s v="rear wheel drive"/>
    <n v="2"/>
    <s v="N/A"/>
    <s v="Compact"/>
    <s v="Extended Cab Pickup"/>
    <n v="20"/>
    <n v="15"/>
    <n v="2031"/>
    <x v="4500"/>
  </r>
  <r>
    <x v="11"/>
    <s v="Pickup"/>
    <n v="1994"/>
    <x v="23"/>
    <x v="1"/>
    <n v="150"/>
    <n v="6"/>
    <x v="3"/>
    <s v="rear wheel drive"/>
    <n v="2"/>
    <s v="N/A"/>
    <s v="Compact"/>
    <s v="Extended Cab Pickup"/>
    <n v="20"/>
    <n v="15"/>
    <n v="2031"/>
    <x v="4501"/>
  </r>
  <r>
    <x v="17"/>
    <s v="Navajo"/>
    <n v="1992"/>
    <x v="16"/>
    <x v="1"/>
    <n v="155"/>
    <n v="6"/>
    <x v="3"/>
    <s v="four wheel drive"/>
    <n v="2"/>
    <s v="N/A"/>
    <s v="Compact"/>
    <s v="2dr SUV"/>
    <n v="20"/>
    <n v="15"/>
    <n v="586"/>
    <x v="176"/>
  </r>
  <r>
    <x v="17"/>
    <s v="Navajo"/>
    <n v="1992"/>
    <x v="16"/>
    <x v="1"/>
    <n v="155"/>
    <n v="6"/>
    <x v="3"/>
    <s v="rear wheel drive"/>
    <n v="2"/>
    <s v="N/A"/>
    <s v="Compact"/>
    <s v="2dr SUV"/>
    <n v="20"/>
    <n v="15"/>
    <n v="586"/>
    <x v="176"/>
  </r>
  <r>
    <x v="2"/>
    <s v="S-10 Blazer"/>
    <n v="1992"/>
    <x v="16"/>
    <x v="1"/>
    <n v="160"/>
    <n v="6"/>
    <x v="3"/>
    <s v="four wheel drive"/>
    <n v="4"/>
    <s v="N/A"/>
    <s v="Midsize"/>
    <s v="4dr SUV"/>
    <n v="20"/>
    <n v="15"/>
    <n v="1385"/>
    <x v="176"/>
  </r>
  <r>
    <x v="2"/>
    <s v="S-10 Blazer"/>
    <n v="1992"/>
    <x v="16"/>
    <x v="1"/>
    <n v="160"/>
    <n v="6"/>
    <x v="3"/>
    <s v="four wheel drive"/>
    <n v="2"/>
    <s v="N/A"/>
    <s v="Compact"/>
    <s v="2dr SUV"/>
    <n v="20"/>
    <n v="15"/>
    <n v="1385"/>
    <x v="176"/>
  </r>
  <r>
    <x v="30"/>
    <s v="S-15 Jimmy"/>
    <n v="1990"/>
    <x v="7"/>
    <x v="1"/>
    <n v="160"/>
    <n v="6"/>
    <x v="3"/>
    <s v="four wheel drive"/>
    <n v="2"/>
    <s v="N/A"/>
    <s v="Compact"/>
    <s v="2dr SUV"/>
    <n v="18"/>
    <n v="15"/>
    <n v="549"/>
    <x v="176"/>
  </r>
  <r>
    <x v="30"/>
    <s v="S-15 Jimmy"/>
    <n v="1990"/>
    <x v="7"/>
    <x v="1"/>
    <n v="160"/>
    <n v="6"/>
    <x v="3"/>
    <s v="rear wheel drive"/>
    <n v="2"/>
    <s v="N/A"/>
    <s v="Compact"/>
    <s v="2dr SUV"/>
    <n v="22"/>
    <n v="15"/>
    <n v="549"/>
    <x v="176"/>
  </r>
  <r>
    <x v="30"/>
    <s v="S-15"/>
    <n v="1990"/>
    <x v="7"/>
    <x v="1"/>
    <n v="160"/>
    <n v="6"/>
    <x v="3"/>
    <s v="four wheel drive"/>
    <n v="2"/>
    <s v="N/A"/>
    <s v="Compact"/>
    <s v="Regular Cab Pickup"/>
    <n v="19"/>
    <n v="15"/>
    <n v="549"/>
    <x v="176"/>
  </r>
  <r>
    <x v="30"/>
    <s v="S-15"/>
    <n v="1990"/>
    <x v="7"/>
    <x v="1"/>
    <n v="160"/>
    <n v="6"/>
    <x v="3"/>
    <s v="four wheel drive"/>
    <n v="2"/>
    <s v="N/A"/>
    <s v="Compact"/>
    <s v="Extended Cab Pickup"/>
    <n v="19"/>
    <n v="15"/>
    <n v="549"/>
    <x v="176"/>
  </r>
  <r>
    <x v="17"/>
    <s v="B-Series Pickup"/>
    <n v="1999"/>
    <x v="11"/>
    <x v="1"/>
    <n v="160"/>
    <n v="6"/>
    <x v="3"/>
    <s v="four wheel drive"/>
    <n v="4"/>
    <s v="N/A"/>
    <s v="Compact"/>
    <s v="Extended Cab Pickup"/>
    <n v="19"/>
    <n v="15"/>
    <n v="586"/>
    <x v="4502"/>
  </r>
  <r>
    <x v="17"/>
    <s v="B-Series Pickup"/>
    <n v="1999"/>
    <x v="11"/>
    <x v="1"/>
    <n v="160"/>
    <n v="6"/>
    <x v="3"/>
    <s v="four wheel drive"/>
    <n v="4"/>
    <s v="N/A"/>
    <s v="Compact"/>
    <s v="Extended Cab Pickup"/>
    <n v="19"/>
    <n v="15"/>
    <n v="586"/>
    <x v="4503"/>
  </r>
  <r>
    <x v="17"/>
    <s v="B-Series Pickup"/>
    <n v="1999"/>
    <x v="11"/>
    <x v="1"/>
    <n v="160"/>
    <n v="6"/>
    <x v="1"/>
    <s v="rear wheel drive"/>
    <n v="4"/>
    <s v="N/A"/>
    <s v="Compact"/>
    <s v="Extended Cab Pickup"/>
    <n v="20"/>
    <n v="15"/>
    <n v="586"/>
    <x v="4504"/>
  </r>
  <r>
    <x v="17"/>
    <s v="B-Series Pickup"/>
    <n v="2000"/>
    <x v="13"/>
    <x v="1"/>
    <n v="160"/>
    <n v="6"/>
    <x v="3"/>
    <s v="four wheel drive"/>
    <n v="4"/>
    <s v="N/A"/>
    <s v="Compact"/>
    <s v="Extended Cab Pickup"/>
    <n v="19"/>
    <n v="15"/>
    <n v="586"/>
    <x v="4505"/>
  </r>
  <r>
    <x v="17"/>
    <s v="B-Series Pickup"/>
    <n v="2000"/>
    <x v="13"/>
    <x v="1"/>
    <n v="160"/>
    <n v="6"/>
    <x v="3"/>
    <s v="four wheel drive"/>
    <n v="4"/>
    <s v="N/A"/>
    <s v="Compact"/>
    <s v="Extended Cab Pickup"/>
    <n v="19"/>
    <n v="15"/>
    <n v="586"/>
    <x v="4506"/>
  </r>
  <r>
    <x v="17"/>
    <s v="B-Series Pickup"/>
    <n v="1998"/>
    <x v="26"/>
    <x v="1"/>
    <n v="160"/>
    <n v="6"/>
    <x v="3"/>
    <s v="rear wheel drive"/>
    <n v="2"/>
    <s v="N/A"/>
    <s v="Compact"/>
    <s v="Extended Cab Pickup"/>
    <n v="20"/>
    <n v="15"/>
    <n v="586"/>
    <x v="4507"/>
  </r>
  <r>
    <x v="17"/>
    <s v="B-Series Pickup"/>
    <n v="1999"/>
    <x v="11"/>
    <x v="1"/>
    <n v="160"/>
    <n v="6"/>
    <x v="3"/>
    <s v="four wheel drive"/>
    <n v="2"/>
    <s v="N/A"/>
    <s v="Compact"/>
    <s v="Extended Cab Pickup"/>
    <n v="19"/>
    <n v="15"/>
    <n v="586"/>
    <x v="4508"/>
  </r>
  <r>
    <x v="17"/>
    <s v="B-Series Pickup"/>
    <n v="1999"/>
    <x v="11"/>
    <x v="1"/>
    <n v="160"/>
    <n v="6"/>
    <x v="1"/>
    <s v="rear wheel drive"/>
    <n v="2"/>
    <s v="N/A"/>
    <s v="Compact"/>
    <s v="Extended Cab Pickup"/>
    <n v="20"/>
    <n v="15"/>
    <n v="586"/>
    <x v="4509"/>
  </r>
  <r>
    <x v="11"/>
    <s v="Previa"/>
    <n v="1995"/>
    <x v="14"/>
    <x v="1"/>
    <n v="161"/>
    <n v="4"/>
    <x v="1"/>
    <s v="all wheel drive"/>
    <n v="3"/>
    <s v="N/A"/>
    <s v="Compact"/>
    <s v="Passenger Minivan"/>
    <n v="20"/>
    <n v="15"/>
    <n v="2031"/>
    <x v="176"/>
  </r>
  <r>
    <x v="11"/>
    <s v="Previa"/>
    <n v="1995"/>
    <x v="14"/>
    <x v="1"/>
    <n v="161"/>
    <n v="4"/>
    <x v="1"/>
    <s v="all wheel drive"/>
    <n v="3"/>
    <s v="N/A"/>
    <s v="Compact"/>
    <s v="Passenger Minivan"/>
    <n v="20"/>
    <n v="15"/>
    <n v="2031"/>
    <x v="4510"/>
  </r>
  <r>
    <x v="11"/>
    <s v="Previa"/>
    <n v="1996"/>
    <x v="21"/>
    <x v="1"/>
    <n v="161"/>
    <n v="4"/>
    <x v="1"/>
    <s v="all wheel drive"/>
    <n v="3"/>
    <s v="N/A"/>
    <s v="Compact"/>
    <s v="Passenger Minivan"/>
    <n v="19"/>
    <n v="15"/>
    <n v="2031"/>
    <x v="4511"/>
  </r>
  <r>
    <x v="11"/>
    <s v="Previa"/>
    <n v="1996"/>
    <x v="21"/>
    <x v="1"/>
    <n v="161"/>
    <n v="4"/>
    <x v="1"/>
    <s v="all wheel drive"/>
    <n v="3"/>
    <s v="N/A"/>
    <s v="Compact"/>
    <s v="Passenger Minivan"/>
    <n v="19"/>
    <n v="15"/>
    <n v="2031"/>
    <x v="4512"/>
  </r>
  <r>
    <x v="11"/>
    <s v="Previa"/>
    <n v="1997"/>
    <x v="22"/>
    <x v="1"/>
    <n v="161"/>
    <n v="4"/>
    <x v="1"/>
    <s v="all wheel drive"/>
    <n v="3"/>
    <s v="N/A"/>
    <s v="Compact"/>
    <s v="Passenger Minivan"/>
    <n v="19"/>
    <n v="15"/>
    <n v="2031"/>
    <x v="4513"/>
  </r>
  <r>
    <x v="11"/>
    <s v="Previa"/>
    <n v="1997"/>
    <x v="22"/>
    <x v="1"/>
    <n v="161"/>
    <n v="4"/>
    <x v="1"/>
    <s v="all wheel drive"/>
    <n v="3"/>
    <s v="N/A"/>
    <s v="Compact"/>
    <s v="Passenger Minivan"/>
    <n v="19"/>
    <n v="15"/>
    <n v="2031"/>
    <x v="4514"/>
  </r>
  <r>
    <x v="19"/>
    <n v="200"/>
    <n v="1990"/>
    <x v="7"/>
    <x v="1"/>
    <n v="162"/>
    <n v="5"/>
    <x v="3"/>
    <s v="all wheel drive"/>
    <n v="4"/>
    <s v="Luxury"/>
    <s v="Midsize"/>
    <s v="Wagon"/>
    <n v="22"/>
    <n v="15"/>
    <n v="3105"/>
    <x v="176"/>
  </r>
  <r>
    <x v="19"/>
    <n v="200"/>
    <n v="1990"/>
    <x v="7"/>
    <x v="1"/>
    <n v="162"/>
    <n v="5"/>
    <x v="3"/>
    <s v="all wheel drive"/>
    <n v="4"/>
    <s v="Luxury"/>
    <s v="Midsize"/>
    <s v="Sedan"/>
    <n v="23"/>
    <n v="15"/>
    <n v="3105"/>
    <x v="176"/>
  </r>
  <r>
    <x v="19"/>
    <s v="Coupe"/>
    <n v="1991"/>
    <x v="8"/>
    <x v="1"/>
    <n v="164"/>
    <n v="5"/>
    <x v="3"/>
    <s v="all wheel drive"/>
    <n v="2"/>
    <s v="Hatchback,Factory Tuner,Luxury,Performance"/>
    <s v="Compact"/>
    <s v="2dr Hatchback"/>
    <n v="22"/>
    <n v="15"/>
    <n v="3105"/>
    <x v="176"/>
  </r>
  <r>
    <x v="2"/>
    <s v="S-10 Blazer"/>
    <n v="1993"/>
    <x v="17"/>
    <x v="1"/>
    <n v="165"/>
    <n v="6"/>
    <x v="3"/>
    <s v="four wheel drive"/>
    <n v="4"/>
    <s v="N/A"/>
    <s v="Midsize"/>
    <s v="4dr SUV"/>
    <n v="20"/>
    <n v="15"/>
    <n v="1385"/>
    <x v="176"/>
  </r>
  <r>
    <x v="2"/>
    <s v="S-10 Blazer"/>
    <n v="1994"/>
    <x v="23"/>
    <x v="1"/>
    <n v="165"/>
    <n v="6"/>
    <x v="3"/>
    <s v="four wheel drive"/>
    <n v="4"/>
    <s v="N/A"/>
    <s v="Midsize"/>
    <s v="4dr SUV"/>
    <n v="20"/>
    <n v="15"/>
    <n v="1385"/>
    <x v="176"/>
  </r>
  <r>
    <x v="2"/>
    <s v="S-10 Blazer"/>
    <n v="1994"/>
    <x v="23"/>
    <x v="1"/>
    <n v="165"/>
    <n v="6"/>
    <x v="3"/>
    <s v="rear wheel drive"/>
    <n v="4"/>
    <s v="N/A"/>
    <s v="Midsize"/>
    <s v="4dr SUV"/>
    <n v="20"/>
    <n v="15"/>
    <n v="1385"/>
    <x v="176"/>
  </r>
  <r>
    <x v="2"/>
    <s v="S-10 Blazer"/>
    <n v="1993"/>
    <x v="17"/>
    <x v="1"/>
    <n v="165"/>
    <n v="6"/>
    <x v="3"/>
    <s v="four wheel drive"/>
    <n v="2"/>
    <s v="N/A"/>
    <s v="Compact"/>
    <s v="2dr SUV"/>
    <n v="20"/>
    <n v="15"/>
    <n v="1385"/>
    <x v="176"/>
  </r>
  <r>
    <x v="2"/>
    <s v="S-10 Blazer"/>
    <n v="1994"/>
    <x v="23"/>
    <x v="1"/>
    <n v="165"/>
    <n v="6"/>
    <x v="3"/>
    <s v="rear wheel drive"/>
    <n v="2"/>
    <s v="N/A"/>
    <s v="Compact"/>
    <s v="2dr SUV"/>
    <n v="20"/>
    <n v="15"/>
    <n v="1385"/>
    <x v="176"/>
  </r>
  <r>
    <x v="2"/>
    <s v="S-10 Blazer"/>
    <n v="1994"/>
    <x v="23"/>
    <x v="1"/>
    <n v="165"/>
    <n v="6"/>
    <x v="3"/>
    <s v="four wheel drive"/>
    <n v="2"/>
    <s v="N/A"/>
    <s v="Compact"/>
    <s v="2dr SUV"/>
    <n v="20"/>
    <n v="15"/>
    <n v="1385"/>
    <x v="176"/>
  </r>
  <r>
    <x v="30"/>
    <s v="Vandura"/>
    <n v="1994"/>
    <x v="23"/>
    <x v="1"/>
    <n v="165"/>
    <n v="6"/>
    <x v="1"/>
    <s v="rear wheel drive"/>
    <n v="3"/>
    <s v="N/A"/>
    <s v="Midsize"/>
    <s v="Cargo Van"/>
    <n v="20"/>
    <n v="15"/>
    <n v="549"/>
    <x v="176"/>
  </r>
  <r>
    <x v="30"/>
    <s v="Vandura"/>
    <n v="1994"/>
    <x v="23"/>
    <x v="1"/>
    <n v="165"/>
    <n v="6"/>
    <x v="1"/>
    <s v="rear wheel drive"/>
    <n v="3"/>
    <s v="N/A"/>
    <s v="Compact"/>
    <s v="Cargo Van"/>
    <n v="20"/>
    <n v="15"/>
    <n v="549"/>
    <x v="176"/>
  </r>
  <r>
    <x v="30"/>
    <s v="Vandura"/>
    <n v="1995"/>
    <x v="14"/>
    <x v="1"/>
    <n v="165"/>
    <n v="6"/>
    <x v="1"/>
    <s v="rear wheel drive"/>
    <n v="3"/>
    <s v="N/A"/>
    <s v="Midsize"/>
    <s v="Cargo Van"/>
    <n v="20"/>
    <n v="15"/>
    <n v="549"/>
    <x v="176"/>
  </r>
  <r>
    <x v="30"/>
    <s v="Vandura"/>
    <n v="1995"/>
    <x v="14"/>
    <x v="1"/>
    <n v="165"/>
    <n v="6"/>
    <x v="1"/>
    <s v="rear wheel drive"/>
    <n v="3"/>
    <s v="N/A"/>
    <s v="Compact"/>
    <s v="Cargo Van"/>
    <n v="20"/>
    <n v="15"/>
    <n v="549"/>
    <x v="176"/>
  </r>
  <r>
    <x v="3"/>
    <s v="Montero Sport"/>
    <n v="2002"/>
    <x v="27"/>
    <x v="1"/>
    <n v="165"/>
    <n v="6"/>
    <x v="1"/>
    <s v="four wheel drive"/>
    <n v="4"/>
    <s v="N/A"/>
    <s v="Midsize"/>
    <s v="4dr SUV"/>
    <n v="19"/>
    <n v="15"/>
    <n v="436"/>
    <x v="4515"/>
  </r>
  <r>
    <x v="3"/>
    <s v="Montero Sport"/>
    <n v="2002"/>
    <x v="27"/>
    <x v="1"/>
    <n v="165"/>
    <n v="6"/>
    <x v="1"/>
    <s v="four wheel drive"/>
    <n v="4"/>
    <s v="N/A"/>
    <s v="Midsize"/>
    <s v="4dr SUV"/>
    <n v="19"/>
    <n v="15"/>
    <n v="436"/>
    <x v="4516"/>
  </r>
  <r>
    <x v="3"/>
    <s v="Montero Sport"/>
    <n v="2003"/>
    <x v="18"/>
    <x v="1"/>
    <n v="165"/>
    <n v="6"/>
    <x v="1"/>
    <s v="four wheel drive"/>
    <n v="4"/>
    <s v="N/A"/>
    <s v="Midsize"/>
    <s v="4dr SUV"/>
    <n v="19"/>
    <n v="15"/>
    <n v="436"/>
    <x v="4515"/>
  </r>
  <r>
    <x v="3"/>
    <s v="Montero Sport"/>
    <n v="2003"/>
    <x v="18"/>
    <x v="1"/>
    <n v="165"/>
    <n v="6"/>
    <x v="1"/>
    <s v="four wheel drive"/>
    <n v="4"/>
    <s v="N/A"/>
    <s v="Midsize"/>
    <s v="4dr SUV"/>
    <n v="19"/>
    <n v="15"/>
    <n v="436"/>
    <x v="4517"/>
  </r>
  <r>
    <x v="31"/>
    <s v="Brougham"/>
    <n v="1991"/>
    <x v="8"/>
    <x v="1"/>
    <n v="170"/>
    <n v="8"/>
    <x v="1"/>
    <s v="rear wheel drive"/>
    <n v="4"/>
    <s v="Luxury"/>
    <s v="Large"/>
    <s v="Sedan"/>
    <n v="23"/>
    <n v="15"/>
    <n v="1624"/>
    <x v="176"/>
  </r>
  <r>
    <x v="31"/>
    <s v="Brougham"/>
    <n v="1992"/>
    <x v="16"/>
    <x v="1"/>
    <n v="170"/>
    <n v="8"/>
    <x v="1"/>
    <s v="rear wheel drive"/>
    <n v="4"/>
    <s v="Luxury"/>
    <s v="Large"/>
    <s v="Sedan"/>
    <n v="23"/>
    <n v="15"/>
    <n v="1624"/>
    <x v="176"/>
  </r>
  <r>
    <x v="29"/>
    <s v="Custom Cruiser"/>
    <n v="1991"/>
    <x v="8"/>
    <x v="1"/>
    <n v="170"/>
    <n v="8"/>
    <x v="1"/>
    <s v="rear wheel drive"/>
    <n v="4"/>
    <s v="N/A"/>
    <s v="Large"/>
    <s v="Wagon"/>
    <n v="23"/>
    <n v="15"/>
    <n v="26"/>
    <x v="176"/>
  </r>
  <r>
    <x v="29"/>
    <s v="Custom Cruiser"/>
    <n v="1992"/>
    <x v="16"/>
    <x v="1"/>
    <n v="170"/>
    <n v="8"/>
    <x v="1"/>
    <s v="rear wheel drive"/>
    <n v="4"/>
    <s v="N/A"/>
    <s v="Large"/>
    <s v="Wagon"/>
    <n v="23"/>
    <n v="15"/>
    <n v="26"/>
    <x v="176"/>
  </r>
  <r>
    <x v="19"/>
    <n v="90"/>
    <n v="1993"/>
    <x v="17"/>
    <x v="1"/>
    <n v="172"/>
    <n v="6"/>
    <x v="3"/>
    <s v="all wheel drive"/>
    <n v="4"/>
    <s v="Luxury"/>
    <s v="Compact"/>
    <s v="Sedan"/>
    <n v="20"/>
    <n v="15"/>
    <n v="3105"/>
    <x v="176"/>
  </r>
  <r>
    <x v="32"/>
    <s v="Freelander"/>
    <n v="2003"/>
    <x v="18"/>
    <x v="1"/>
    <n v="174"/>
    <n v="6"/>
    <x v="1"/>
    <s v="all wheel drive"/>
    <n v="4"/>
    <s v="Crossover,Luxury"/>
    <s v="Compact"/>
    <s v="4dr SUV"/>
    <n v="19"/>
    <n v="15"/>
    <n v="258"/>
    <x v="4518"/>
  </r>
  <r>
    <x v="32"/>
    <s v="Freelander"/>
    <n v="2003"/>
    <x v="18"/>
    <x v="1"/>
    <n v="174"/>
    <n v="6"/>
    <x v="1"/>
    <s v="all wheel drive"/>
    <n v="4"/>
    <s v="Crossover,Luxury"/>
    <s v="Compact"/>
    <s v="4dr SUV"/>
    <n v="19"/>
    <n v="15"/>
    <n v="258"/>
    <x v="4190"/>
  </r>
  <r>
    <x v="32"/>
    <s v="Freelander"/>
    <n v="2003"/>
    <x v="18"/>
    <x v="1"/>
    <n v="174"/>
    <n v="6"/>
    <x v="1"/>
    <s v="all wheel drive"/>
    <n v="4"/>
    <s v="Crossover,Luxury"/>
    <s v="Compact"/>
    <s v="4dr SUV"/>
    <n v="19"/>
    <n v="15"/>
    <n v="258"/>
    <x v="4519"/>
  </r>
  <r>
    <x v="32"/>
    <s v="Freelander"/>
    <n v="2003"/>
    <x v="18"/>
    <x v="1"/>
    <n v="174"/>
    <n v="6"/>
    <x v="1"/>
    <s v="all wheel drive"/>
    <n v="2"/>
    <s v="Crossover,Luxury"/>
    <s v="Compact"/>
    <s v="2dr SUV"/>
    <n v="19"/>
    <n v="15"/>
    <n v="258"/>
    <x v="4520"/>
  </r>
  <r>
    <x v="10"/>
    <s v="300-Class"/>
    <n v="1991"/>
    <x v="8"/>
    <x v="1"/>
    <n v="177"/>
    <n v="6"/>
    <x v="1"/>
    <s v="rear wheel drive"/>
    <n v="4"/>
    <s v="Luxury"/>
    <s v="Large"/>
    <s v="Sedan"/>
    <n v="19"/>
    <n v="15"/>
    <n v="617"/>
    <x v="3614"/>
  </r>
  <r>
    <x v="10"/>
    <s v="300-Class"/>
    <n v="1991"/>
    <x v="8"/>
    <x v="1"/>
    <n v="177"/>
    <n v="6"/>
    <x v="1"/>
    <s v="rear wheel drive"/>
    <n v="4"/>
    <s v="Luxury"/>
    <s v="Midsize"/>
    <s v="Wagon"/>
    <n v="20"/>
    <n v="15"/>
    <n v="617"/>
    <x v="176"/>
  </r>
  <r>
    <x v="10"/>
    <s v="300-Class"/>
    <n v="1991"/>
    <x v="8"/>
    <x v="1"/>
    <n v="177"/>
    <n v="6"/>
    <x v="1"/>
    <s v="all wheel drive"/>
    <n v="4"/>
    <s v="Luxury"/>
    <s v="Midsize"/>
    <s v="Sedan"/>
    <n v="20"/>
    <n v="15"/>
    <n v="617"/>
    <x v="4521"/>
  </r>
  <r>
    <x v="10"/>
    <s v="300-Class"/>
    <n v="1991"/>
    <x v="8"/>
    <x v="1"/>
    <n v="177"/>
    <n v="6"/>
    <x v="1"/>
    <s v="all wheel drive"/>
    <n v="4"/>
    <s v="Luxury"/>
    <s v="Midsize"/>
    <s v="Wagon"/>
    <n v="18"/>
    <n v="15"/>
    <n v="617"/>
    <x v="4522"/>
  </r>
  <r>
    <x v="10"/>
    <s v="300-Class"/>
    <n v="1991"/>
    <x v="8"/>
    <x v="1"/>
    <n v="177"/>
    <n v="6"/>
    <x v="1"/>
    <s v="rear wheel drive"/>
    <n v="4"/>
    <s v="Luxury"/>
    <s v="Large"/>
    <s v="Sedan"/>
    <n v="19"/>
    <n v="15"/>
    <n v="617"/>
    <x v="4523"/>
  </r>
  <r>
    <x v="10"/>
    <s v="300-Class"/>
    <n v="1992"/>
    <x v="16"/>
    <x v="1"/>
    <n v="177"/>
    <n v="6"/>
    <x v="1"/>
    <s v="all wheel drive"/>
    <n v="4"/>
    <s v="Luxury"/>
    <s v="Midsize"/>
    <s v="Sedan"/>
    <n v="19"/>
    <n v="15"/>
    <n v="617"/>
    <x v="4524"/>
  </r>
  <r>
    <x v="10"/>
    <s v="300-Class"/>
    <n v="1992"/>
    <x v="16"/>
    <x v="1"/>
    <n v="177"/>
    <n v="6"/>
    <x v="1"/>
    <s v="rear wheel drive"/>
    <n v="4"/>
    <s v="Luxury"/>
    <s v="Midsize"/>
    <s v="Wagon"/>
    <n v="20"/>
    <n v="15"/>
    <n v="617"/>
    <x v="176"/>
  </r>
  <r>
    <x v="10"/>
    <s v="300-Class"/>
    <n v="1992"/>
    <x v="16"/>
    <x v="1"/>
    <n v="177"/>
    <n v="6"/>
    <x v="1"/>
    <s v="all wheel drive"/>
    <n v="4"/>
    <s v="Luxury"/>
    <s v="Midsize"/>
    <s v="Wagon"/>
    <n v="18"/>
    <n v="15"/>
    <n v="617"/>
    <x v="4525"/>
  </r>
  <r>
    <x v="10"/>
    <s v="300-Class"/>
    <n v="1993"/>
    <x v="17"/>
    <x v="1"/>
    <n v="177"/>
    <n v="6"/>
    <x v="1"/>
    <s v="all wheel drive"/>
    <n v="4"/>
    <s v="Luxury"/>
    <s v="Midsize"/>
    <s v="Wagon"/>
    <n v="19"/>
    <n v="15"/>
    <n v="617"/>
    <x v="4526"/>
  </r>
  <r>
    <x v="10"/>
    <s v="300-Class"/>
    <n v="1993"/>
    <x v="17"/>
    <x v="1"/>
    <n v="177"/>
    <n v="6"/>
    <x v="1"/>
    <s v="all wheel drive"/>
    <n v="4"/>
    <s v="Luxury"/>
    <s v="Midsize"/>
    <s v="Sedan"/>
    <n v="19"/>
    <n v="15"/>
    <n v="617"/>
    <x v="2725"/>
  </r>
  <r>
    <x v="26"/>
    <n v="960"/>
    <n v="1995"/>
    <x v="14"/>
    <x v="1"/>
    <n v="181"/>
    <n v="6"/>
    <x v="1"/>
    <s v="rear wheel drive"/>
    <n v="4"/>
    <s v="Luxury"/>
    <s v="Midsize"/>
    <s v="Wagon"/>
    <n v="23"/>
    <n v="15"/>
    <n v="870"/>
    <x v="176"/>
  </r>
  <r>
    <x v="26"/>
    <n v="960"/>
    <n v="1995"/>
    <x v="14"/>
    <x v="1"/>
    <n v="181"/>
    <n v="6"/>
    <x v="1"/>
    <s v="rear wheel drive"/>
    <n v="4"/>
    <s v="Luxury"/>
    <s v="Midsize"/>
    <s v="Sedan"/>
    <n v="23"/>
    <n v="15"/>
    <n v="870"/>
    <x v="176"/>
  </r>
  <r>
    <x v="34"/>
    <n v="900"/>
    <n v="1996"/>
    <x v="21"/>
    <x v="1"/>
    <n v="185"/>
    <n v="4"/>
    <x v="3"/>
    <s v="front wheel drive"/>
    <n v="4"/>
    <s v="Hatchback,Luxury,Performance"/>
    <s v="Compact"/>
    <s v="4dr Hatchback"/>
    <n v="23"/>
    <n v="15"/>
    <n v="376"/>
    <x v="176"/>
  </r>
  <r>
    <x v="18"/>
    <s v="XL-7"/>
    <n v="2004"/>
    <x v="19"/>
    <x v="1"/>
    <n v="185"/>
    <n v="6"/>
    <x v="1"/>
    <s v="four wheel drive"/>
    <n v="4"/>
    <s v="N/A"/>
    <s v="Midsize"/>
    <s v="4dr SUV"/>
    <n v="20"/>
    <n v="15"/>
    <n v="481"/>
    <x v="4148"/>
  </r>
  <r>
    <x v="18"/>
    <s v="XL-7"/>
    <n v="2004"/>
    <x v="19"/>
    <x v="1"/>
    <n v="185"/>
    <n v="6"/>
    <x v="3"/>
    <s v="four wheel drive"/>
    <n v="4"/>
    <s v="N/A"/>
    <s v="Midsize"/>
    <s v="4dr SUV"/>
    <n v="20"/>
    <n v="15"/>
    <n v="481"/>
    <x v="4021"/>
  </r>
  <r>
    <x v="18"/>
    <s v="XL-7"/>
    <n v="2004"/>
    <x v="19"/>
    <x v="1"/>
    <n v="185"/>
    <n v="6"/>
    <x v="1"/>
    <s v="four wheel drive"/>
    <n v="4"/>
    <s v="N/A"/>
    <s v="Midsize"/>
    <s v="4dr SUV"/>
    <n v="20"/>
    <n v="15"/>
    <n v="481"/>
    <x v="4145"/>
  </r>
  <r>
    <x v="18"/>
    <s v="XL-7"/>
    <n v="2004"/>
    <x v="19"/>
    <x v="1"/>
    <n v="185"/>
    <n v="6"/>
    <x v="1"/>
    <s v="four wheel drive"/>
    <n v="4"/>
    <s v="N/A"/>
    <s v="Midsize"/>
    <s v="4dr SUV"/>
    <n v="20"/>
    <n v="15"/>
    <n v="481"/>
    <x v="1702"/>
  </r>
  <r>
    <x v="18"/>
    <s v="XL-7"/>
    <n v="2004"/>
    <x v="19"/>
    <x v="1"/>
    <n v="185"/>
    <n v="6"/>
    <x v="1"/>
    <s v="four wheel drive"/>
    <n v="4"/>
    <s v="N/A"/>
    <s v="Midsize"/>
    <s v="4dr SUV"/>
    <n v="20"/>
    <n v="15"/>
    <n v="481"/>
    <x v="4527"/>
  </r>
  <r>
    <x v="18"/>
    <s v="XL-7"/>
    <n v="2004"/>
    <x v="19"/>
    <x v="1"/>
    <n v="185"/>
    <n v="6"/>
    <x v="3"/>
    <s v="rear wheel drive"/>
    <n v="4"/>
    <s v="N/A"/>
    <s v="Midsize"/>
    <s v="4dr SUV"/>
    <n v="20"/>
    <n v="15"/>
    <n v="481"/>
    <x v="4528"/>
  </r>
  <r>
    <x v="18"/>
    <s v="XL-7"/>
    <n v="2005"/>
    <x v="20"/>
    <x v="1"/>
    <n v="185"/>
    <n v="6"/>
    <x v="3"/>
    <s v="four wheel drive"/>
    <n v="4"/>
    <s v="N/A"/>
    <s v="Midsize"/>
    <s v="4dr SUV"/>
    <n v="20"/>
    <n v="15"/>
    <n v="481"/>
    <x v="1481"/>
  </r>
  <r>
    <x v="18"/>
    <s v="XL-7"/>
    <n v="2005"/>
    <x v="20"/>
    <x v="1"/>
    <n v="185"/>
    <n v="6"/>
    <x v="1"/>
    <s v="four wheel drive"/>
    <n v="4"/>
    <s v="N/A"/>
    <s v="Midsize"/>
    <s v="4dr SUV"/>
    <n v="20"/>
    <n v="15"/>
    <n v="481"/>
    <x v="4529"/>
  </r>
  <r>
    <x v="18"/>
    <s v="XL-7"/>
    <n v="2005"/>
    <x v="20"/>
    <x v="1"/>
    <n v="185"/>
    <n v="6"/>
    <x v="3"/>
    <s v="rear wheel drive"/>
    <n v="4"/>
    <s v="N/A"/>
    <s v="Midsize"/>
    <s v="4dr SUV"/>
    <n v="20"/>
    <n v="15"/>
    <n v="481"/>
    <x v="4530"/>
  </r>
  <r>
    <x v="18"/>
    <s v="XL-7"/>
    <n v="2005"/>
    <x v="20"/>
    <x v="1"/>
    <n v="185"/>
    <n v="6"/>
    <x v="1"/>
    <s v="four wheel drive"/>
    <n v="4"/>
    <s v="N/A"/>
    <s v="Midsize"/>
    <s v="4dr SUV"/>
    <n v="20"/>
    <n v="15"/>
    <n v="481"/>
    <x v="2687"/>
  </r>
  <r>
    <x v="18"/>
    <s v="XL-7"/>
    <n v="2005"/>
    <x v="20"/>
    <x v="1"/>
    <n v="185"/>
    <n v="6"/>
    <x v="1"/>
    <s v="four wheel drive"/>
    <n v="4"/>
    <s v="N/A"/>
    <s v="Midsize"/>
    <s v="4dr SUV"/>
    <n v="20"/>
    <n v="15"/>
    <n v="481"/>
    <x v="4531"/>
  </r>
  <r>
    <x v="18"/>
    <s v="XL-7"/>
    <n v="2005"/>
    <x v="20"/>
    <x v="1"/>
    <n v="185"/>
    <n v="6"/>
    <x v="1"/>
    <s v="four wheel drive"/>
    <n v="4"/>
    <s v="N/A"/>
    <s v="Midsize"/>
    <s v="4dr SUV"/>
    <n v="20"/>
    <n v="15"/>
    <n v="481"/>
    <x v="1486"/>
  </r>
  <r>
    <x v="18"/>
    <s v="XL-7"/>
    <n v="2005"/>
    <x v="20"/>
    <x v="1"/>
    <n v="185"/>
    <n v="6"/>
    <x v="3"/>
    <s v="rear wheel drive"/>
    <n v="4"/>
    <s v="N/A"/>
    <s v="Midsize"/>
    <s v="4dr SUV"/>
    <n v="20"/>
    <n v="15"/>
    <n v="481"/>
    <x v="4532"/>
  </r>
  <r>
    <x v="18"/>
    <s v="XL-7"/>
    <n v="2006"/>
    <x v="24"/>
    <x v="1"/>
    <n v="185"/>
    <n v="6"/>
    <x v="1"/>
    <s v="four wheel drive"/>
    <n v="4"/>
    <s v="N/A"/>
    <s v="Midsize"/>
    <s v="4dr SUV"/>
    <n v="20"/>
    <n v="15"/>
    <n v="481"/>
    <x v="4025"/>
  </r>
  <r>
    <x v="18"/>
    <s v="XL-7"/>
    <n v="2006"/>
    <x v="24"/>
    <x v="1"/>
    <n v="185"/>
    <n v="6"/>
    <x v="1"/>
    <s v="four wheel drive"/>
    <n v="4"/>
    <s v="N/A"/>
    <s v="Midsize"/>
    <s v="4dr SUV"/>
    <n v="20"/>
    <n v="15"/>
    <n v="481"/>
    <x v="4533"/>
  </r>
  <r>
    <x v="18"/>
    <s v="XL-7"/>
    <n v="2006"/>
    <x v="24"/>
    <x v="1"/>
    <n v="185"/>
    <n v="6"/>
    <x v="1"/>
    <s v="four wheel drive"/>
    <n v="4"/>
    <s v="N/A"/>
    <s v="Midsize"/>
    <s v="4dr SUV"/>
    <n v="20"/>
    <n v="15"/>
    <n v="481"/>
    <x v="4534"/>
  </r>
  <r>
    <x v="2"/>
    <s v="Blazer"/>
    <n v="2003"/>
    <x v="18"/>
    <x v="1"/>
    <n v="190"/>
    <n v="6"/>
    <x v="1"/>
    <s v="rear wheel drive"/>
    <n v="4"/>
    <s v="N/A"/>
    <s v="Midsize"/>
    <s v="4dr SUV"/>
    <n v="21"/>
    <n v="15"/>
    <n v="1385"/>
    <x v="884"/>
  </r>
  <r>
    <x v="2"/>
    <s v="Blazer"/>
    <n v="2005"/>
    <x v="20"/>
    <x v="1"/>
    <n v="190"/>
    <n v="6"/>
    <x v="1"/>
    <s v="rear wheel drive"/>
    <n v="4"/>
    <s v="N/A"/>
    <s v="Midsize"/>
    <s v="4dr SUV"/>
    <n v="20"/>
    <n v="15"/>
    <n v="1385"/>
    <x v="4535"/>
  </r>
  <r>
    <x v="2"/>
    <s v="Astro Cargo"/>
    <n v="2003"/>
    <x v="18"/>
    <x v="1"/>
    <n v="190"/>
    <n v="6"/>
    <x v="1"/>
    <s v="rear wheel drive"/>
    <n v="3"/>
    <s v="N/A"/>
    <s v="Large"/>
    <s v="Cargo Minivan"/>
    <n v="21"/>
    <n v="15"/>
    <n v="1385"/>
    <x v="4536"/>
  </r>
  <r>
    <x v="2"/>
    <s v="Astro Cargo"/>
    <n v="2005"/>
    <x v="20"/>
    <x v="1"/>
    <n v="190"/>
    <n v="6"/>
    <x v="1"/>
    <s v="rear wheel drive"/>
    <n v="3"/>
    <s v="N/A"/>
    <s v="Large"/>
    <s v="Cargo Minivan"/>
    <n v="20"/>
    <n v="15"/>
    <n v="1385"/>
    <x v="4537"/>
  </r>
  <r>
    <x v="2"/>
    <s v="S-10"/>
    <n v="2002"/>
    <x v="27"/>
    <x v="1"/>
    <n v="190"/>
    <n v="6"/>
    <x v="1"/>
    <s v="rear wheel drive"/>
    <n v="3"/>
    <s v="Performance"/>
    <s v="Compact"/>
    <s v="Extended Cab Pickup"/>
    <n v="20"/>
    <n v="15"/>
    <n v="1385"/>
    <x v="4538"/>
  </r>
  <r>
    <x v="2"/>
    <s v="S-10"/>
    <n v="2002"/>
    <x v="27"/>
    <x v="1"/>
    <n v="190"/>
    <n v="6"/>
    <x v="1"/>
    <s v="rear wheel drive"/>
    <n v="3"/>
    <s v="Performance"/>
    <s v="Compact"/>
    <s v="Extended Cab Pickup"/>
    <n v="20"/>
    <n v="15"/>
    <n v="1385"/>
    <x v="4539"/>
  </r>
  <r>
    <x v="2"/>
    <s v="S-10"/>
    <n v="2002"/>
    <x v="27"/>
    <x v="1"/>
    <n v="190"/>
    <n v="6"/>
    <x v="1"/>
    <s v="rear wheel drive"/>
    <n v="3"/>
    <s v="N/A"/>
    <s v="Compact"/>
    <s v="Extended Cab Pickup"/>
    <n v="20"/>
    <n v="15"/>
    <n v="1385"/>
    <x v="4540"/>
  </r>
  <r>
    <x v="2"/>
    <s v="S-10"/>
    <n v="2002"/>
    <x v="27"/>
    <x v="1"/>
    <n v="190"/>
    <n v="6"/>
    <x v="1"/>
    <s v="rear wheel drive"/>
    <n v="2"/>
    <s v="N/A"/>
    <s v="Compact"/>
    <s v="Regular Cab Pickup"/>
    <n v="20"/>
    <n v="15"/>
    <n v="1385"/>
    <x v="4541"/>
  </r>
  <r>
    <x v="2"/>
    <s v="S-10"/>
    <n v="2002"/>
    <x v="27"/>
    <x v="1"/>
    <n v="190"/>
    <n v="6"/>
    <x v="1"/>
    <s v="rear wheel drive"/>
    <n v="2"/>
    <s v="Flex Fuel"/>
    <s v="Compact"/>
    <s v="Regular Cab Pickup"/>
    <n v="20"/>
    <n v="15"/>
    <n v="1385"/>
    <x v="4542"/>
  </r>
  <r>
    <x v="2"/>
    <s v="S-10"/>
    <n v="2002"/>
    <x v="27"/>
    <x v="1"/>
    <n v="190"/>
    <n v="6"/>
    <x v="1"/>
    <s v="rear wheel drive"/>
    <n v="2"/>
    <s v="Performance"/>
    <s v="Compact"/>
    <s v="Regular Cab Pickup"/>
    <n v="20"/>
    <n v="15"/>
    <n v="1385"/>
    <x v="4543"/>
  </r>
  <r>
    <x v="2"/>
    <s v="S-10"/>
    <n v="2002"/>
    <x v="27"/>
    <x v="1"/>
    <n v="190"/>
    <n v="6"/>
    <x v="1"/>
    <s v="rear wheel drive"/>
    <n v="2"/>
    <s v="Performance"/>
    <s v="Compact"/>
    <s v="Regular Cab Pickup"/>
    <n v="20"/>
    <n v="15"/>
    <n v="1385"/>
    <x v="4544"/>
  </r>
  <r>
    <x v="30"/>
    <s v="Jimmy"/>
    <n v="2000"/>
    <x v="13"/>
    <x v="1"/>
    <n v="190"/>
    <n v="6"/>
    <x v="1"/>
    <s v="rear wheel drive"/>
    <n v="4"/>
    <s v="N/A"/>
    <s v="Midsize"/>
    <s v="4dr SUV"/>
    <n v="20"/>
    <n v="15"/>
    <n v="549"/>
    <x v="4494"/>
  </r>
  <r>
    <x v="30"/>
    <s v="Jimmy"/>
    <n v="2000"/>
    <x v="13"/>
    <x v="1"/>
    <n v="190"/>
    <n v="6"/>
    <x v="1"/>
    <s v="rear wheel drive"/>
    <n v="4"/>
    <s v="N/A"/>
    <s v="Midsize"/>
    <s v="4dr SUV"/>
    <n v="20"/>
    <n v="15"/>
    <n v="549"/>
    <x v="4545"/>
  </r>
  <r>
    <x v="30"/>
    <s v="Jimmy"/>
    <n v="2000"/>
    <x v="13"/>
    <x v="1"/>
    <n v="190"/>
    <n v="6"/>
    <x v="1"/>
    <s v="rear wheel drive"/>
    <n v="4"/>
    <s v="N/A"/>
    <s v="Midsize"/>
    <s v="4dr SUV"/>
    <n v="20"/>
    <n v="15"/>
    <n v="549"/>
    <x v="4546"/>
  </r>
  <r>
    <x v="30"/>
    <s v="Jimmy"/>
    <n v="2001"/>
    <x v="15"/>
    <x v="1"/>
    <n v="190"/>
    <n v="6"/>
    <x v="1"/>
    <s v="rear wheel drive"/>
    <n v="4"/>
    <s v="N/A"/>
    <s v="Midsize"/>
    <s v="4dr SUV"/>
    <n v="20"/>
    <n v="15"/>
    <n v="549"/>
    <x v="4547"/>
  </r>
  <r>
    <x v="30"/>
    <s v="Jimmy"/>
    <n v="2001"/>
    <x v="15"/>
    <x v="1"/>
    <n v="190"/>
    <n v="6"/>
    <x v="1"/>
    <s v="rear wheel drive"/>
    <n v="4"/>
    <s v="N/A"/>
    <s v="Midsize"/>
    <s v="4dr SUV"/>
    <n v="20"/>
    <n v="15"/>
    <n v="549"/>
    <x v="4548"/>
  </r>
  <r>
    <x v="30"/>
    <s v="Jimmy"/>
    <n v="2001"/>
    <x v="15"/>
    <x v="1"/>
    <n v="190"/>
    <n v="6"/>
    <x v="1"/>
    <s v="rear wheel drive"/>
    <n v="4"/>
    <s v="N/A"/>
    <s v="Midsize"/>
    <s v="4dr SUV"/>
    <n v="20"/>
    <n v="15"/>
    <n v="549"/>
    <x v="3680"/>
  </r>
  <r>
    <x v="30"/>
    <s v="Safari Cargo"/>
    <n v="2003"/>
    <x v="18"/>
    <x v="1"/>
    <n v="190"/>
    <n v="6"/>
    <x v="1"/>
    <s v="rear wheel drive"/>
    <n v="3"/>
    <s v="N/A"/>
    <s v="Large"/>
    <s v="Cargo Minivan"/>
    <n v="21"/>
    <n v="15"/>
    <n v="549"/>
    <x v="4536"/>
  </r>
  <r>
    <x v="30"/>
    <s v="Safari Cargo"/>
    <n v="2005"/>
    <x v="20"/>
    <x v="1"/>
    <n v="190"/>
    <n v="6"/>
    <x v="1"/>
    <s v="rear wheel drive"/>
    <n v="3"/>
    <s v="N/A"/>
    <s v="Large"/>
    <s v="Cargo Minivan"/>
    <n v="20"/>
    <n v="15"/>
    <n v="549"/>
    <x v="4537"/>
  </r>
  <r>
    <x v="30"/>
    <s v="Jimmy"/>
    <n v="1999"/>
    <x v="11"/>
    <x v="1"/>
    <n v="190"/>
    <n v="6"/>
    <x v="3"/>
    <s v="rear wheel drive"/>
    <n v="2"/>
    <s v="N/A"/>
    <s v="Compact"/>
    <s v="2dr SUV"/>
    <n v="21"/>
    <n v="15"/>
    <n v="549"/>
    <x v="2658"/>
  </r>
  <r>
    <x v="30"/>
    <s v="Jimmy"/>
    <n v="2000"/>
    <x v="13"/>
    <x v="1"/>
    <n v="190"/>
    <n v="6"/>
    <x v="4"/>
    <s v="rear wheel drive"/>
    <n v="2"/>
    <s v="N/A"/>
    <s v="Compact"/>
    <s v="2dr SUV"/>
    <n v="20"/>
    <n v="15"/>
    <n v="549"/>
    <x v="4549"/>
  </r>
  <r>
    <x v="30"/>
    <s v="Jimmy"/>
    <n v="2000"/>
    <x v="13"/>
    <x v="1"/>
    <n v="190"/>
    <n v="6"/>
    <x v="3"/>
    <s v="rear wheel drive"/>
    <n v="2"/>
    <s v="N/A"/>
    <s v="Compact"/>
    <s v="2dr SUV"/>
    <n v="21"/>
    <n v="15"/>
    <n v="549"/>
    <x v="809"/>
  </r>
  <r>
    <x v="30"/>
    <s v="Jimmy"/>
    <n v="2001"/>
    <x v="15"/>
    <x v="1"/>
    <n v="190"/>
    <n v="6"/>
    <x v="1"/>
    <s v="rear wheel drive"/>
    <n v="2"/>
    <s v="N/A"/>
    <s v="Compact"/>
    <s v="2dr SUV"/>
    <n v="20"/>
    <n v="15"/>
    <n v="549"/>
    <x v="472"/>
  </r>
  <r>
    <x v="30"/>
    <s v="Sonoma"/>
    <n v="2002"/>
    <x v="27"/>
    <x v="1"/>
    <n v="190"/>
    <n v="6"/>
    <x v="1"/>
    <s v="rear wheel drive"/>
    <n v="2"/>
    <s v="Flex Fuel"/>
    <s v="Compact"/>
    <s v="Regular Cab Pickup"/>
    <n v="20"/>
    <n v="15"/>
    <n v="549"/>
    <x v="4550"/>
  </r>
  <r>
    <x v="11"/>
    <s v="T100"/>
    <n v="1996"/>
    <x v="21"/>
    <x v="1"/>
    <n v="190"/>
    <n v="6"/>
    <x v="3"/>
    <s v="rear wheel drive"/>
    <n v="2"/>
    <s v="N/A"/>
    <s v="Large"/>
    <s v="Extended Cab Pickup"/>
    <n v="20"/>
    <n v="15"/>
    <n v="2031"/>
    <x v="4551"/>
  </r>
  <r>
    <x v="11"/>
    <s v="T100"/>
    <n v="1996"/>
    <x v="21"/>
    <x v="1"/>
    <n v="190"/>
    <n v="6"/>
    <x v="3"/>
    <s v="four wheel drive"/>
    <n v="2"/>
    <s v="N/A"/>
    <s v="Large"/>
    <s v="Extended Cab Pickup"/>
    <n v="18"/>
    <n v="15"/>
    <n v="2031"/>
    <x v="4552"/>
  </r>
  <r>
    <x v="11"/>
    <s v="T100"/>
    <n v="1996"/>
    <x v="21"/>
    <x v="1"/>
    <n v="190"/>
    <n v="6"/>
    <x v="3"/>
    <s v="rear wheel drive"/>
    <n v="2"/>
    <s v="N/A"/>
    <s v="Large"/>
    <s v="Extended Cab Pickup"/>
    <n v="20"/>
    <n v="15"/>
    <n v="2031"/>
    <x v="4092"/>
  </r>
  <r>
    <x v="11"/>
    <s v="T100"/>
    <n v="1996"/>
    <x v="21"/>
    <x v="1"/>
    <n v="190"/>
    <n v="6"/>
    <x v="3"/>
    <s v="four wheel drive"/>
    <n v="2"/>
    <s v="N/A"/>
    <s v="Large"/>
    <s v="Extended Cab Pickup"/>
    <n v="18"/>
    <n v="15"/>
    <n v="2031"/>
    <x v="4553"/>
  </r>
  <r>
    <x v="11"/>
    <s v="T100"/>
    <n v="1997"/>
    <x v="22"/>
    <x v="1"/>
    <n v="190"/>
    <n v="6"/>
    <x v="3"/>
    <s v="four wheel drive"/>
    <n v="2"/>
    <s v="N/A"/>
    <s v="Large"/>
    <s v="Extended Cab Pickup"/>
    <n v="17"/>
    <n v="15"/>
    <n v="2031"/>
    <x v="4554"/>
  </r>
  <r>
    <x v="11"/>
    <s v="T100"/>
    <n v="1997"/>
    <x v="22"/>
    <x v="1"/>
    <n v="190"/>
    <n v="6"/>
    <x v="3"/>
    <s v="rear wheel drive"/>
    <n v="2"/>
    <s v="N/A"/>
    <s v="Large"/>
    <s v="Extended Cab Pickup"/>
    <n v="19"/>
    <n v="15"/>
    <n v="2031"/>
    <x v="4555"/>
  </r>
  <r>
    <x v="11"/>
    <s v="T100"/>
    <n v="1997"/>
    <x v="22"/>
    <x v="1"/>
    <n v="190"/>
    <n v="6"/>
    <x v="3"/>
    <s v="four wheel drive"/>
    <n v="2"/>
    <s v="N/A"/>
    <s v="Large"/>
    <s v="Extended Cab Pickup"/>
    <n v="17"/>
    <n v="15"/>
    <n v="2031"/>
    <x v="4556"/>
  </r>
  <r>
    <x v="11"/>
    <s v="T100"/>
    <n v="1997"/>
    <x v="22"/>
    <x v="1"/>
    <n v="190"/>
    <n v="6"/>
    <x v="3"/>
    <s v="rear wheel drive"/>
    <n v="2"/>
    <s v="N/A"/>
    <s v="Large"/>
    <s v="Extended Cab Pickup"/>
    <n v="19"/>
    <n v="15"/>
    <n v="2031"/>
    <x v="4557"/>
  </r>
  <r>
    <x v="11"/>
    <s v="T100"/>
    <n v="1998"/>
    <x v="26"/>
    <x v="1"/>
    <n v="190"/>
    <n v="6"/>
    <x v="3"/>
    <s v="rear wheel drive"/>
    <n v="2"/>
    <s v="N/A"/>
    <s v="Large"/>
    <s v="Extended Cab Pickup"/>
    <n v="19"/>
    <n v="15"/>
    <n v="2031"/>
    <x v="4558"/>
  </r>
  <r>
    <x v="11"/>
    <s v="T100"/>
    <n v="1998"/>
    <x v="26"/>
    <x v="1"/>
    <n v="190"/>
    <n v="6"/>
    <x v="3"/>
    <s v="four wheel drive"/>
    <n v="2"/>
    <s v="N/A"/>
    <s v="Large"/>
    <s v="Extended Cab Pickup"/>
    <n v="18"/>
    <n v="15"/>
    <n v="2031"/>
    <x v="4559"/>
  </r>
  <r>
    <x v="11"/>
    <s v="T100"/>
    <n v="1998"/>
    <x v="26"/>
    <x v="1"/>
    <n v="190"/>
    <n v="6"/>
    <x v="3"/>
    <s v="four wheel drive"/>
    <n v="2"/>
    <s v="N/A"/>
    <s v="Large"/>
    <s v="Extended Cab Pickup"/>
    <n v="18"/>
    <n v="15"/>
    <n v="2031"/>
    <x v="4560"/>
  </r>
  <r>
    <x v="11"/>
    <s v="T100"/>
    <n v="1998"/>
    <x v="26"/>
    <x v="1"/>
    <n v="190"/>
    <n v="6"/>
    <x v="3"/>
    <s v="rear wheel drive"/>
    <n v="2"/>
    <s v="N/A"/>
    <s v="Large"/>
    <s v="Extended Cab Pickup"/>
    <n v="19"/>
    <n v="15"/>
    <n v="2031"/>
    <x v="3979"/>
  </r>
  <r>
    <x v="14"/>
    <s v="XG350"/>
    <n v="2003"/>
    <x v="18"/>
    <x v="1"/>
    <n v="194"/>
    <n v="6"/>
    <x v="1"/>
    <s v="front wheel drive"/>
    <n v="4"/>
    <s v="N/A"/>
    <s v="Midsize"/>
    <s v="Sedan"/>
    <n v="24"/>
    <n v="15"/>
    <n v="1439"/>
    <x v="1967"/>
  </r>
  <r>
    <x v="14"/>
    <s v="XG350"/>
    <n v="2003"/>
    <x v="18"/>
    <x v="1"/>
    <n v="194"/>
    <n v="6"/>
    <x v="1"/>
    <s v="front wheel drive"/>
    <n v="4"/>
    <s v="N/A"/>
    <s v="Midsize"/>
    <s v="Sedan"/>
    <n v="24"/>
    <n v="15"/>
    <n v="1439"/>
    <x v="4561"/>
  </r>
  <r>
    <x v="14"/>
    <s v="XG350"/>
    <n v="2004"/>
    <x v="19"/>
    <x v="1"/>
    <n v="194"/>
    <n v="6"/>
    <x v="1"/>
    <s v="front wheel drive"/>
    <n v="4"/>
    <s v="N/A"/>
    <s v="Midsize"/>
    <s v="Sedan"/>
    <n v="24"/>
    <n v="15"/>
    <n v="1439"/>
    <x v="4561"/>
  </r>
  <r>
    <x v="14"/>
    <s v="XG350"/>
    <n v="2004"/>
    <x v="19"/>
    <x v="1"/>
    <n v="194"/>
    <n v="6"/>
    <x v="1"/>
    <s v="front wheel drive"/>
    <n v="4"/>
    <s v="N/A"/>
    <s v="Midsize"/>
    <s v="Sedan"/>
    <n v="24"/>
    <n v="15"/>
    <n v="1439"/>
    <x v="1967"/>
  </r>
  <r>
    <x v="2"/>
    <s v="Silverado 1500 Classic"/>
    <n v="2007"/>
    <x v="25"/>
    <x v="1"/>
    <n v="195"/>
    <n v="6"/>
    <x v="3"/>
    <s v="rear wheel drive"/>
    <n v="2"/>
    <s v="Flex Fuel"/>
    <s v="Large"/>
    <s v="Regular Cab Pickup"/>
    <n v="21"/>
    <n v="15"/>
    <n v="1385"/>
    <x v="1994"/>
  </r>
  <r>
    <x v="2"/>
    <s v="Silverado 1500 Classic"/>
    <n v="2007"/>
    <x v="25"/>
    <x v="1"/>
    <n v="195"/>
    <n v="6"/>
    <x v="3"/>
    <s v="rear wheel drive"/>
    <n v="2"/>
    <s v="Flex Fuel"/>
    <s v="Large"/>
    <s v="Regular Cab Pickup"/>
    <n v="21"/>
    <n v="15"/>
    <n v="1385"/>
    <x v="4562"/>
  </r>
  <r>
    <x v="2"/>
    <s v="Silverado 1500 Classic"/>
    <n v="2007"/>
    <x v="25"/>
    <x v="1"/>
    <n v="195"/>
    <n v="6"/>
    <x v="3"/>
    <s v="rear wheel drive"/>
    <n v="2"/>
    <s v="Flex Fuel"/>
    <s v="Large"/>
    <s v="Regular Cab Pickup"/>
    <n v="21"/>
    <n v="15"/>
    <n v="1385"/>
    <x v="4563"/>
  </r>
  <r>
    <x v="2"/>
    <s v="Silverado 1500 Classic"/>
    <n v="2007"/>
    <x v="25"/>
    <x v="1"/>
    <n v="195"/>
    <n v="6"/>
    <x v="3"/>
    <s v="rear wheel drive"/>
    <n v="2"/>
    <s v="Flex Fuel"/>
    <s v="Large"/>
    <s v="Regular Cab Pickup"/>
    <n v="21"/>
    <n v="15"/>
    <n v="1385"/>
    <x v="4564"/>
  </r>
  <r>
    <x v="30"/>
    <s v="Sierra 1500 Classic"/>
    <n v="2007"/>
    <x v="25"/>
    <x v="1"/>
    <n v="195"/>
    <n v="6"/>
    <x v="3"/>
    <s v="rear wheel drive"/>
    <n v="2"/>
    <s v="Flex Fuel"/>
    <s v="Large"/>
    <s v="Regular Cab Pickup"/>
    <n v="21"/>
    <n v="15"/>
    <n v="549"/>
    <x v="4565"/>
  </r>
  <r>
    <x v="30"/>
    <s v="Sierra 1500 Classic"/>
    <n v="2007"/>
    <x v="25"/>
    <x v="1"/>
    <n v="195"/>
    <n v="6"/>
    <x v="3"/>
    <s v="rear wheel drive"/>
    <n v="2"/>
    <s v="Flex Fuel"/>
    <s v="Large"/>
    <s v="Regular Cab Pickup"/>
    <n v="21"/>
    <n v="15"/>
    <n v="549"/>
    <x v="4563"/>
  </r>
  <r>
    <x v="30"/>
    <s v="Sierra 1500 Classic"/>
    <n v="2007"/>
    <x v="25"/>
    <x v="1"/>
    <n v="195"/>
    <n v="6"/>
    <x v="3"/>
    <s v="rear wheel drive"/>
    <n v="2"/>
    <s v="Flex Fuel"/>
    <s v="Large"/>
    <s v="Regular Cab Pickup"/>
    <n v="21"/>
    <n v="15"/>
    <n v="549"/>
    <x v="4564"/>
  </r>
  <r>
    <x v="30"/>
    <s v="Sierra 1500 Classic"/>
    <n v="2007"/>
    <x v="25"/>
    <x v="1"/>
    <n v="195"/>
    <n v="6"/>
    <x v="3"/>
    <s v="rear wheel drive"/>
    <n v="2"/>
    <s v="Flex Fuel"/>
    <s v="Large"/>
    <s v="Regular Cab Pickup"/>
    <n v="21"/>
    <n v="15"/>
    <n v="549"/>
    <x v="4566"/>
  </r>
  <r>
    <x v="24"/>
    <s v="Terraza"/>
    <n v="2006"/>
    <x v="24"/>
    <x v="1"/>
    <n v="196"/>
    <n v="6"/>
    <x v="1"/>
    <s v="all wheel drive"/>
    <n v="4"/>
    <s v="N/A"/>
    <s v="Midsize"/>
    <s v="Passenger Minivan"/>
    <n v="21"/>
    <n v="15"/>
    <n v="155"/>
    <x v="2136"/>
  </r>
  <r>
    <x v="24"/>
    <s v="Terraza"/>
    <n v="2006"/>
    <x v="24"/>
    <x v="1"/>
    <n v="196"/>
    <n v="6"/>
    <x v="1"/>
    <s v="all wheel drive"/>
    <n v="4"/>
    <s v="N/A"/>
    <s v="Midsize"/>
    <s v="Passenger Minivan"/>
    <n v="21"/>
    <n v="15"/>
    <n v="155"/>
    <x v="2767"/>
  </r>
  <r>
    <x v="2"/>
    <s v="Uplander"/>
    <n v="2006"/>
    <x v="24"/>
    <x v="1"/>
    <n v="196"/>
    <n v="6"/>
    <x v="1"/>
    <s v="all wheel drive"/>
    <n v="4"/>
    <s v="N/A"/>
    <s v="Midsize"/>
    <s v="Passenger Minivan"/>
    <n v="21"/>
    <n v="15"/>
    <n v="1385"/>
    <x v="2136"/>
  </r>
  <r>
    <x v="25"/>
    <s v="Montana SV6"/>
    <n v="2006"/>
    <x v="24"/>
    <x v="1"/>
    <n v="196"/>
    <n v="6"/>
    <x v="1"/>
    <s v="all wheel drive"/>
    <n v="4"/>
    <s v="N/A"/>
    <s v="Midsize"/>
    <s v="Passenger Minivan"/>
    <n v="21"/>
    <n v="15"/>
    <n v="210"/>
    <x v="2058"/>
  </r>
  <r>
    <x v="3"/>
    <s v="Montero Sport"/>
    <n v="2002"/>
    <x v="27"/>
    <x v="1"/>
    <n v="197"/>
    <n v="6"/>
    <x v="1"/>
    <s v="rear wheel drive"/>
    <n v="4"/>
    <s v="N/A"/>
    <s v="Midsize"/>
    <s v="4dr SUV"/>
    <n v="20"/>
    <n v="15"/>
    <n v="436"/>
    <x v="4567"/>
  </r>
  <r>
    <x v="3"/>
    <s v="Montero Sport"/>
    <n v="2002"/>
    <x v="27"/>
    <x v="1"/>
    <n v="197"/>
    <n v="6"/>
    <x v="1"/>
    <s v="rear wheel drive"/>
    <n v="4"/>
    <s v="N/A"/>
    <s v="Midsize"/>
    <s v="4dr SUV"/>
    <n v="20"/>
    <n v="15"/>
    <n v="436"/>
    <x v="4568"/>
  </r>
  <r>
    <x v="3"/>
    <s v="Montero Sport"/>
    <n v="2003"/>
    <x v="18"/>
    <x v="1"/>
    <n v="197"/>
    <n v="6"/>
    <x v="1"/>
    <s v="rear wheel drive"/>
    <n v="4"/>
    <s v="N/A"/>
    <s v="Midsize"/>
    <s v="4dr SUV"/>
    <n v="20"/>
    <n v="15"/>
    <n v="436"/>
    <x v="4567"/>
  </r>
  <r>
    <x v="3"/>
    <s v="Montero Sport"/>
    <n v="2003"/>
    <x v="18"/>
    <x v="1"/>
    <n v="197"/>
    <n v="6"/>
    <x v="1"/>
    <s v="rear wheel drive"/>
    <n v="4"/>
    <s v="N/A"/>
    <s v="Midsize"/>
    <s v="4dr SUV"/>
    <n v="20"/>
    <n v="15"/>
    <n v="436"/>
    <x v="4568"/>
  </r>
  <r>
    <x v="3"/>
    <s v="Montero Sport"/>
    <n v="2004"/>
    <x v="19"/>
    <x v="1"/>
    <n v="197"/>
    <n v="6"/>
    <x v="1"/>
    <s v="rear wheel drive"/>
    <n v="4"/>
    <s v="N/A"/>
    <s v="Midsize"/>
    <s v="4dr SUV"/>
    <n v="19"/>
    <n v="15"/>
    <n v="436"/>
    <x v="1483"/>
  </r>
  <r>
    <x v="3"/>
    <s v="Montero Sport"/>
    <n v="2004"/>
    <x v="19"/>
    <x v="1"/>
    <n v="197"/>
    <n v="6"/>
    <x v="1"/>
    <s v="rear wheel drive"/>
    <n v="4"/>
    <s v="N/A"/>
    <s v="Midsize"/>
    <s v="4dr SUV"/>
    <n v="19"/>
    <n v="15"/>
    <n v="436"/>
    <x v="1967"/>
  </r>
  <r>
    <x v="15"/>
    <s v="Legend"/>
    <n v="1993"/>
    <x v="17"/>
    <x v="1"/>
    <n v="200"/>
    <n v="6"/>
    <x v="3"/>
    <s v="front wheel drive"/>
    <n v="4"/>
    <s v="Luxury"/>
    <s v="Midsize"/>
    <s v="Sedan"/>
    <n v="23"/>
    <n v="15"/>
    <n v="204"/>
    <x v="176"/>
  </r>
  <r>
    <x v="24"/>
    <s v="Terraza"/>
    <n v="2005"/>
    <x v="20"/>
    <x v="1"/>
    <n v="200"/>
    <n v="6"/>
    <x v="1"/>
    <s v="all wheel drive"/>
    <n v="4"/>
    <s v="N/A"/>
    <s v="Midsize"/>
    <s v="Passenger Minivan"/>
    <n v="21"/>
    <n v="15"/>
    <n v="155"/>
    <x v="166"/>
  </r>
  <r>
    <x v="24"/>
    <s v="Terraza"/>
    <n v="2005"/>
    <x v="20"/>
    <x v="1"/>
    <n v="200"/>
    <n v="6"/>
    <x v="1"/>
    <s v="all wheel drive"/>
    <n v="4"/>
    <s v="N/A"/>
    <s v="Midsize"/>
    <s v="Passenger Minivan"/>
    <n v="21"/>
    <n v="15"/>
    <n v="155"/>
    <x v="2743"/>
  </r>
  <r>
    <x v="31"/>
    <s v="Sixty Special"/>
    <n v="1993"/>
    <x v="17"/>
    <x v="1"/>
    <n v="200"/>
    <n v="8"/>
    <x v="1"/>
    <s v="front wheel drive"/>
    <n v="4"/>
    <s v="Luxury"/>
    <s v="Large"/>
    <s v="Sedan"/>
    <n v="23"/>
    <n v="15"/>
    <n v="1624"/>
    <x v="176"/>
  </r>
  <r>
    <x v="2"/>
    <s v="C/K 1500 Series"/>
    <n v="1997"/>
    <x v="22"/>
    <x v="1"/>
    <n v="200"/>
    <n v="6"/>
    <x v="3"/>
    <s v="rear wheel drive"/>
    <n v="2"/>
    <s v="N/A"/>
    <s v="Large"/>
    <s v="Regular Cab Pickup"/>
    <n v="20"/>
    <n v="15"/>
    <n v="1385"/>
    <x v="4569"/>
  </r>
  <r>
    <x v="2"/>
    <s v="C/K 1500 Series"/>
    <n v="1997"/>
    <x v="22"/>
    <x v="1"/>
    <n v="200"/>
    <n v="6"/>
    <x v="3"/>
    <s v="rear wheel drive"/>
    <n v="2"/>
    <s v="N/A"/>
    <s v="Large"/>
    <s v="Extended Cab Pickup"/>
    <n v="20"/>
    <n v="15"/>
    <n v="1385"/>
    <x v="2189"/>
  </r>
  <r>
    <x v="2"/>
    <s v="C/K 1500 Series"/>
    <n v="1997"/>
    <x v="22"/>
    <x v="1"/>
    <n v="200"/>
    <n v="6"/>
    <x v="3"/>
    <s v="rear wheel drive"/>
    <n v="2"/>
    <s v="N/A"/>
    <s v="Large"/>
    <s v="Extended Cab Pickup"/>
    <n v="20"/>
    <n v="15"/>
    <n v="1385"/>
    <x v="4570"/>
  </r>
  <r>
    <x v="2"/>
    <s v="C/K 1500 Series"/>
    <n v="1997"/>
    <x v="22"/>
    <x v="1"/>
    <n v="200"/>
    <n v="6"/>
    <x v="3"/>
    <s v="rear wheel drive"/>
    <n v="2"/>
    <s v="N/A"/>
    <s v="Large"/>
    <s v="Regular Cab Pickup"/>
    <n v="20"/>
    <n v="15"/>
    <n v="1385"/>
    <x v="4093"/>
  </r>
  <r>
    <x v="2"/>
    <s v="C/K 1500 Series"/>
    <n v="1997"/>
    <x v="22"/>
    <x v="1"/>
    <n v="200"/>
    <n v="6"/>
    <x v="3"/>
    <s v="rear wheel drive"/>
    <n v="2"/>
    <s v="N/A"/>
    <s v="Large"/>
    <s v="Extended Cab Pickup"/>
    <n v="20"/>
    <n v="15"/>
    <n v="1385"/>
    <x v="4571"/>
  </r>
  <r>
    <x v="2"/>
    <s v="C/K 1500 Series"/>
    <n v="1997"/>
    <x v="22"/>
    <x v="1"/>
    <n v="200"/>
    <n v="6"/>
    <x v="3"/>
    <s v="rear wheel drive"/>
    <n v="2"/>
    <s v="N/A"/>
    <s v="Large"/>
    <s v="Extended Cab Pickup"/>
    <n v="20"/>
    <n v="15"/>
    <n v="1385"/>
    <x v="4497"/>
  </r>
  <r>
    <x v="2"/>
    <s v="C/K 1500 Series"/>
    <n v="1997"/>
    <x v="22"/>
    <x v="1"/>
    <n v="200"/>
    <n v="6"/>
    <x v="3"/>
    <s v="rear wheel drive"/>
    <n v="2"/>
    <s v="N/A"/>
    <s v="Large"/>
    <s v="Regular Cab Pickup"/>
    <n v="20"/>
    <n v="15"/>
    <n v="1385"/>
    <x v="4572"/>
  </r>
  <r>
    <x v="2"/>
    <s v="C/K 1500 Series"/>
    <n v="1997"/>
    <x v="22"/>
    <x v="1"/>
    <n v="200"/>
    <n v="6"/>
    <x v="3"/>
    <s v="rear wheel drive"/>
    <n v="2"/>
    <s v="N/A"/>
    <s v="Large"/>
    <s v="Regular Cab Pickup"/>
    <n v="20"/>
    <n v="15"/>
    <n v="1385"/>
    <x v="3048"/>
  </r>
  <r>
    <x v="2"/>
    <s v="C/K 1500 Series"/>
    <n v="1997"/>
    <x v="22"/>
    <x v="1"/>
    <n v="200"/>
    <n v="6"/>
    <x v="3"/>
    <s v="rear wheel drive"/>
    <n v="2"/>
    <s v="N/A"/>
    <s v="Large"/>
    <s v="Regular Cab Pickup"/>
    <n v="20"/>
    <n v="15"/>
    <n v="1385"/>
    <x v="4524"/>
  </r>
  <r>
    <x v="2"/>
    <s v="C/K 1500 Series"/>
    <n v="1997"/>
    <x v="22"/>
    <x v="1"/>
    <n v="200"/>
    <n v="6"/>
    <x v="3"/>
    <s v="rear wheel drive"/>
    <n v="2"/>
    <s v="N/A"/>
    <s v="Large"/>
    <s v="Regular Cab Pickup"/>
    <n v="20"/>
    <n v="15"/>
    <n v="1385"/>
    <x v="3998"/>
  </r>
  <r>
    <x v="2"/>
    <s v="C/K 1500 Series"/>
    <n v="1997"/>
    <x v="22"/>
    <x v="1"/>
    <n v="200"/>
    <n v="6"/>
    <x v="3"/>
    <s v="rear wheel drive"/>
    <n v="2"/>
    <s v="N/A"/>
    <s v="Large"/>
    <s v="Regular Cab Pickup"/>
    <n v="20"/>
    <n v="15"/>
    <n v="1385"/>
    <x v="4573"/>
  </r>
  <r>
    <x v="2"/>
    <s v="C/K 1500 Series"/>
    <n v="1997"/>
    <x v="22"/>
    <x v="1"/>
    <n v="200"/>
    <n v="6"/>
    <x v="3"/>
    <s v="rear wheel drive"/>
    <n v="2"/>
    <s v="N/A"/>
    <s v="Large"/>
    <s v="Regular Cab Pickup"/>
    <n v="20"/>
    <n v="15"/>
    <n v="1385"/>
    <x v="4574"/>
  </r>
  <r>
    <x v="28"/>
    <s v="Pacifica"/>
    <n v="2008"/>
    <x v="12"/>
    <x v="1"/>
    <n v="200"/>
    <n v="6"/>
    <x v="1"/>
    <s v="front wheel drive"/>
    <n v="4"/>
    <s v="Crossover"/>
    <s v="Large"/>
    <s v="Wagon"/>
    <n v="22"/>
    <n v="15"/>
    <n v="1013"/>
    <x v="2004"/>
  </r>
  <r>
    <x v="30"/>
    <s v="Vandura"/>
    <n v="1994"/>
    <x v="23"/>
    <x v="1"/>
    <n v="200"/>
    <n v="6"/>
    <x v="1"/>
    <s v="rear wheel drive"/>
    <n v="3"/>
    <s v="N/A"/>
    <s v="Midsize"/>
    <s v="Cargo Van"/>
    <n v="20"/>
    <n v="15"/>
    <n v="549"/>
    <x v="176"/>
  </r>
  <r>
    <x v="25"/>
    <s v="Montana"/>
    <n v="2005"/>
    <x v="20"/>
    <x v="1"/>
    <n v="200"/>
    <n v="6"/>
    <x v="1"/>
    <s v="all wheel drive"/>
    <n v="4"/>
    <s v="N/A"/>
    <s v="Midsize"/>
    <s v="Passenger Minivan"/>
    <n v="21"/>
    <n v="15"/>
    <n v="210"/>
    <x v="3101"/>
  </r>
  <r>
    <x v="25"/>
    <s v="Montana"/>
    <n v="2005"/>
    <x v="20"/>
    <x v="1"/>
    <n v="200"/>
    <n v="6"/>
    <x v="1"/>
    <s v="all wheel drive"/>
    <n v="4"/>
    <s v="N/A"/>
    <s v="Midsize"/>
    <s v="Passenger Minivan"/>
    <n v="21"/>
    <n v="15"/>
    <n v="210"/>
    <x v="2417"/>
  </r>
  <r>
    <x v="8"/>
    <s v="Freestar"/>
    <n v="2006"/>
    <x v="24"/>
    <x v="1"/>
    <n v="201"/>
    <n v="6"/>
    <x v="1"/>
    <s v="front wheel drive"/>
    <n v="4"/>
    <s v="N/A"/>
    <s v="Midsize"/>
    <s v="Passenger Minivan"/>
    <n v="21"/>
    <n v="15"/>
    <n v="5657"/>
    <x v="4575"/>
  </r>
  <r>
    <x v="8"/>
    <s v="Freestar"/>
    <n v="2006"/>
    <x v="24"/>
    <x v="1"/>
    <n v="201"/>
    <n v="6"/>
    <x v="1"/>
    <s v="front wheel drive"/>
    <n v="4"/>
    <s v="N/A"/>
    <s v="Midsize"/>
    <s v="Passenger Minivan"/>
    <n v="21"/>
    <n v="15"/>
    <n v="5657"/>
    <x v="4576"/>
  </r>
  <r>
    <x v="8"/>
    <s v="Freestar"/>
    <n v="2007"/>
    <x v="25"/>
    <x v="1"/>
    <n v="201"/>
    <n v="6"/>
    <x v="1"/>
    <s v="front wheel drive"/>
    <n v="4"/>
    <s v="N/A"/>
    <s v="Midsize"/>
    <s v="Passenger Minivan"/>
    <n v="21"/>
    <n v="15"/>
    <n v="5657"/>
    <x v="4577"/>
  </r>
  <r>
    <x v="8"/>
    <s v="Freestar"/>
    <n v="2007"/>
    <x v="25"/>
    <x v="1"/>
    <n v="201"/>
    <n v="6"/>
    <x v="1"/>
    <s v="front wheel drive"/>
    <n v="4"/>
    <s v="N/A"/>
    <s v="Midsize"/>
    <s v="Passenger Minivan"/>
    <n v="21"/>
    <n v="15"/>
    <n v="5657"/>
    <x v="3855"/>
  </r>
  <r>
    <x v="8"/>
    <s v="Freestar"/>
    <n v="2007"/>
    <x v="25"/>
    <x v="1"/>
    <n v="201"/>
    <n v="6"/>
    <x v="1"/>
    <s v="front wheel drive"/>
    <n v="4"/>
    <s v="N/A"/>
    <s v="Midsize"/>
    <s v="Passenger Minivan"/>
    <n v="21"/>
    <n v="15"/>
    <n v="5657"/>
    <x v="4575"/>
  </r>
  <r>
    <x v="8"/>
    <s v="Freestar"/>
    <n v="2007"/>
    <x v="25"/>
    <x v="1"/>
    <n v="201"/>
    <n v="6"/>
    <x v="1"/>
    <s v="front wheel drive"/>
    <n v="4"/>
    <s v="N/A"/>
    <s v="Midsize"/>
    <s v="Cargo Minivan"/>
    <n v="21"/>
    <n v="15"/>
    <n v="5657"/>
    <x v="444"/>
  </r>
  <r>
    <x v="5"/>
    <s v="EuroVan"/>
    <n v="2001"/>
    <x v="15"/>
    <x v="2"/>
    <n v="201"/>
    <n v="6"/>
    <x v="1"/>
    <s v="front wheel drive"/>
    <n v="3"/>
    <s v="N/A"/>
    <s v="Large"/>
    <s v="Passenger Minivan"/>
    <n v="18"/>
    <n v="15"/>
    <n v="873"/>
    <x v="2417"/>
  </r>
  <r>
    <x v="5"/>
    <s v="EuroVan"/>
    <n v="2001"/>
    <x v="15"/>
    <x v="2"/>
    <n v="201"/>
    <n v="6"/>
    <x v="1"/>
    <s v="front wheel drive"/>
    <n v="3"/>
    <s v="N/A"/>
    <s v="Large"/>
    <s v="Passenger Minivan"/>
    <n v="18"/>
    <n v="15"/>
    <n v="873"/>
    <x v="1975"/>
  </r>
  <r>
    <x v="5"/>
    <s v="EuroVan"/>
    <n v="2002"/>
    <x v="27"/>
    <x v="3"/>
    <n v="201"/>
    <n v="6"/>
    <x v="1"/>
    <s v="front wheel drive"/>
    <n v="3"/>
    <s v="N/A"/>
    <s v="Large"/>
    <s v="Passenger Minivan"/>
    <n v="18"/>
    <n v="15"/>
    <n v="873"/>
    <x v="1975"/>
  </r>
  <r>
    <x v="5"/>
    <s v="EuroVan"/>
    <n v="2002"/>
    <x v="27"/>
    <x v="3"/>
    <n v="201"/>
    <n v="6"/>
    <x v="1"/>
    <s v="front wheel drive"/>
    <n v="3"/>
    <s v="N/A"/>
    <s v="Large"/>
    <s v="Passenger Minivan"/>
    <n v="18"/>
    <n v="15"/>
    <n v="873"/>
    <x v="2417"/>
  </r>
  <r>
    <x v="5"/>
    <s v="EuroVan"/>
    <n v="2003"/>
    <x v="18"/>
    <x v="3"/>
    <n v="201"/>
    <n v="6"/>
    <x v="1"/>
    <s v="front wheel drive"/>
    <n v="3"/>
    <s v="N/A"/>
    <s v="Large"/>
    <s v="Passenger Minivan"/>
    <n v="18"/>
    <n v="15"/>
    <n v="873"/>
    <x v="1975"/>
  </r>
  <r>
    <x v="5"/>
    <s v="EuroVan"/>
    <n v="2003"/>
    <x v="18"/>
    <x v="3"/>
    <n v="201"/>
    <n v="6"/>
    <x v="1"/>
    <s v="front wheel drive"/>
    <n v="3"/>
    <s v="N/A"/>
    <s v="Large"/>
    <s v="Passenger Minivan"/>
    <n v="18"/>
    <n v="15"/>
    <n v="873"/>
    <x v="2417"/>
  </r>
  <r>
    <x v="8"/>
    <s v="F-150 Heritage"/>
    <n v="2004"/>
    <x v="19"/>
    <x v="1"/>
    <n v="202"/>
    <n v="6"/>
    <x v="3"/>
    <s v="rear wheel drive"/>
    <n v="4"/>
    <s v="N/A"/>
    <s v="Large"/>
    <s v="Extended Cab Pickup"/>
    <n v="19"/>
    <n v="15"/>
    <n v="5657"/>
    <x v="583"/>
  </r>
  <r>
    <x v="8"/>
    <s v="F-150 Heritage"/>
    <n v="2004"/>
    <x v="19"/>
    <x v="1"/>
    <n v="202"/>
    <n v="6"/>
    <x v="3"/>
    <s v="rear wheel drive"/>
    <n v="4"/>
    <s v="N/A"/>
    <s v="Large"/>
    <s v="Extended Cab Pickup"/>
    <n v="19"/>
    <n v="15"/>
    <n v="5657"/>
    <x v="4578"/>
  </r>
  <r>
    <x v="8"/>
    <s v="F-150 Heritage"/>
    <n v="2004"/>
    <x v="19"/>
    <x v="1"/>
    <n v="202"/>
    <n v="6"/>
    <x v="3"/>
    <s v="rear wheel drive"/>
    <n v="2"/>
    <s v="N/A"/>
    <s v="Large"/>
    <s v="Regular Cab Pickup"/>
    <n v="19"/>
    <n v="15"/>
    <n v="5657"/>
    <x v="3479"/>
  </r>
  <r>
    <x v="8"/>
    <s v="F-150 Heritage"/>
    <n v="2004"/>
    <x v="19"/>
    <x v="1"/>
    <n v="202"/>
    <n v="6"/>
    <x v="3"/>
    <s v="rear wheel drive"/>
    <n v="2"/>
    <s v="N/A"/>
    <s v="Large"/>
    <s v="Regular Cab Pickup"/>
    <n v="19"/>
    <n v="15"/>
    <n v="5657"/>
    <x v="1662"/>
  </r>
  <r>
    <x v="8"/>
    <s v="F-150 Heritage"/>
    <n v="2004"/>
    <x v="19"/>
    <x v="1"/>
    <n v="202"/>
    <n v="6"/>
    <x v="3"/>
    <s v="rear wheel drive"/>
    <n v="2"/>
    <s v="N/A"/>
    <s v="Large"/>
    <s v="Regular Cab Pickup"/>
    <n v="19"/>
    <n v="15"/>
    <n v="5657"/>
    <x v="4579"/>
  </r>
  <r>
    <x v="8"/>
    <s v="F-150 Heritage"/>
    <n v="2004"/>
    <x v="19"/>
    <x v="1"/>
    <n v="202"/>
    <n v="6"/>
    <x v="3"/>
    <s v="rear wheel drive"/>
    <n v="2"/>
    <s v="N/A"/>
    <s v="Large"/>
    <s v="Regular Cab Pickup"/>
    <n v="19"/>
    <n v="15"/>
    <n v="5657"/>
    <x v="3092"/>
  </r>
  <r>
    <x v="8"/>
    <s v="F-150 Heritage"/>
    <n v="2004"/>
    <x v="19"/>
    <x v="1"/>
    <n v="202"/>
    <n v="6"/>
    <x v="3"/>
    <s v="rear wheel drive"/>
    <n v="2"/>
    <s v="N/A"/>
    <s v="Large"/>
    <s v="Regular Cab Pickup"/>
    <n v="19"/>
    <n v="15"/>
    <n v="5657"/>
    <x v="4580"/>
  </r>
  <r>
    <x v="8"/>
    <s v="F-150 Heritage"/>
    <n v="2004"/>
    <x v="19"/>
    <x v="1"/>
    <n v="202"/>
    <n v="6"/>
    <x v="3"/>
    <s v="rear wheel drive"/>
    <n v="2"/>
    <s v="N/A"/>
    <s v="Large"/>
    <s v="Regular Cab Pickup"/>
    <n v="19"/>
    <n v="15"/>
    <n v="5657"/>
    <x v="4581"/>
  </r>
  <r>
    <x v="8"/>
    <s v="Explorer Sport"/>
    <n v="2002"/>
    <x v="27"/>
    <x v="1"/>
    <n v="203"/>
    <n v="6"/>
    <x v="1"/>
    <s v="rear wheel drive"/>
    <n v="2"/>
    <s v="N/A"/>
    <s v="Midsize"/>
    <s v="2dr SUV"/>
    <n v="20"/>
    <n v="15"/>
    <n v="5657"/>
    <x v="4582"/>
  </r>
  <r>
    <x v="8"/>
    <s v="Explorer Sport"/>
    <n v="2002"/>
    <x v="27"/>
    <x v="1"/>
    <n v="203"/>
    <n v="6"/>
    <x v="1"/>
    <s v="rear wheel drive"/>
    <n v="2"/>
    <s v="N/A"/>
    <s v="Midsize"/>
    <s v="2dr SUV"/>
    <n v="20"/>
    <n v="15"/>
    <n v="5657"/>
    <x v="4583"/>
  </r>
  <r>
    <x v="8"/>
    <s v="Explorer Sport"/>
    <n v="2002"/>
    <x v="27"/>
    <x v="1"/>
    <n v="203"/>
    <n v="6"/>
    <x v="1"/>
    <s v="rear wheel drive"/>
    <n v="2"/>
    <s v="N/A"/>
    <s v="Midsize"/>
    <s v="2dr SUV"/>
    <n v="20"/>
    <n v="15"/>
    <n v="5657"/>
    <x v="3110"/>
  </r>
  <r>
    <x v="8"/>
    <s v="Explorer Sport"/>
    <n v="2003"/>
    <x v="18"/>
    <x v="1"/>
    <n v="203"/>
    <n v="6"/>
    <x v="3"/>
    <s v="rear wheel drive"/>
    <n v="2"/>
    <s v="N/A"/>
    <s v="Midsize"/>
    <s v="2dr SUV"/>
    <n v="20"/>
    <n v="15"/>
    <n v="5657"/>
    <x v="4584"/>
  </r>
  <r>
    <x v="1"/>
    <s v="Passport"/>
    <n v="2000"/>
    <x v="13"/>
    <x v="1"/>
    <n v="205"/>
    <n v="6"/>
    <x v="3"/>
    <s v="rear wheel drive"/>
    <n v="4"/>
    <s v="N/A"/>
    <s v="Midsize"/>
    <s v="4dr SUV"/>
    <n v="18"/>
    <n v="15"/>
    <n v="2202"/>
    <x v="4585"/>
  </r>
  <r>
    <x v="1"/>
    <s v="Passport"/>
    <n v="2000"/>
    <x v="13"/>
    <x v="1"/>
    <n v="205"/>
    <n v="6"/>
    <x v="1"/>
    <s v="rear wheel drive"/>
    <n v="4"/>
    <s v="N/A"/>
    <s v="Midsize"/>
    <s v="4dr SUV"/>
    <n v="19"/>
    <n v="15"/>
    <n v="2202"/>
    <x v="4586"/>
  </r>
  <r>
    <x v="1"/>
    <s v="Passport"/>
    <n v="2000"/>
    <x v="13"/>
    <x v="1"/>
    <n v="205"/>
    <n v="6"/>
    <x v="3"/>
    <s v="four wheel drive"/>
    <n v="4"/>
    <s v="N/A"/>
    <s v="Midsize"/>
    <s v="4dr SUV"/>
    <n v="18"/>
    <n v="15"/>
    <n v="2202"/>
    <x v="4040"/>
  </r>
  <r>
    <x v="1"/>
    <s v="Passport"/>
    <n v="2001"/>
    <x v="15"/>
    <x v="1"/>
    <n v="205"/>
    <n v="6"/>
    <x v="1"/>
    <s v="four wheel drive"/>
    <n v="4"/>
    <s v="N/A"/>
    <s v="Midsize"/>
    <s v="4dr SUV"/>
    <n v="19"/>
    <n v="15"/>
    <n v="2202"/>
    <x v="1031"/>
  </r>
  <r>
    <x v="1"/>
    <s v="Passport"/>
    <n v="2001"/>
    <x v="15"/>
    <x v="1"/>
    <n v="205"/>
    <n v="6"/>
    <x v="1"/>
    <s v="four wheel drive"/>
    <n v="4"/>
    <s v="N/A"/>
    <s v="Midsize"/>
    <s v="4dr SUV"/>
    <n v="19"/>
    <n v="15"/>
    <n v="2202"/>
    <x v="1259"/>
  </r>
  <r>
    <x v="1"/>
    <s v="Passport"/>
    <n v="2001"/>
    <x v="15"/>
    <x v="1"/>
    <n v="205"/>
    <n v="6"/>
    <x v="3"/>
    <s v="rear wheel drive"/>
    <n v="4"/>
    <s v="N/A"/>
    <s v="Midsize"/>
    <s v="4dr SUV"/>
    <n v="19"/>
    <n v="15"/>
    <n v="2202"/>
    <x v="3647"/>
  </r>
  <r>
    <x v="1"/>
    <s v="Passport"/>
    <n v="2001"/>
    <x v="15"/>
    <x v="1"/>
    <n v="205"/>
    <n v="6"/>
    <x v="1"/>
    <s v="rear wheel drive"/>
    <n v="4"/>
    <s v="N/A"/>
    <s v="Midsize"/>
    <s v="4dr SUV"/>
    <n v="20"/>
    <n v="15"/>
    <n v="2202"/>
    <x v="865"/>
  </r>
  <r>
    <x v="1"/>
    <s v="Passport"/>
    <n v="2001"/>
    <x v="15"/>
    <x v="1"/>
    <n v="205"/>
    <n v="6"/>
    <x v="1"/>
    <s v="rear wheel drive"/>
    <n v="4"/>
    <s v="N/A"/>
    <s v="Midsize"/>
    <s v="4dr SUV"/>
    <n v="20"/>
    <n v="15"/>
    <n v="2202"/>
    <x v="4587"/>
  </r>
  <r>
    <x v="1"/>
    <s v="Passport"/>
    <n v="2001"/>
    <x v="15"/>
    <x v="1"/>
    <n v="205"/>
    <n v="6"/>
    <x v="1"/>
    <s v="rear wheel drive"/>
    <n v="4"/>
    <s v="N/A"/>
    <s v="Midsize"/>
    <s v="4dr SUV"/>
    <n v="20"/>
    <n v="15"/>
    <n v="2202"/>
    <x v="226"/>
  </r>
  <r>
    <x v="1"/>
    <s v="Passport"/>
    <n v="2001"/>
    <x v="15"/>
    <x v="1"/>
    <n v="205"/>
    <n v="6"/>
    <x v="1"/>
    <s v="four wheel drive"/>
    <n v="4"/>
    <s v="N/A"/>
    <s v="Midsize"/>
    <s v="4dr SUV"/>
    <n v="19"/>
    <n v="15"/>
    <n v="2202"/>
    <x v="4588"/>
  </r>
  <r>
    <x v="1"/>
    <s v="Passport"/>
    <n v="2001"/>
    <x v="15"/>
    <x v="1"/>
    <n v="205"/>
    <n v="6"/>
    <x v="3"/>
    <s v="four wheel drive"/>
    <n v="4"/>
    <s v="N/A"/>
    <s v="Midsize"/>
    <s v="4dr SUV"/>
    <n v="19"/>
    <n v="15"/>
    <n v="2202"/>
    <x v="1046"/>
  </r>
  <r>
    <x v="1"/>
    <s v="Passport"/>
    <n v="2002"/>
    <x v="27"/>
    <x v="1"/>
    <n v="205"/>
    <n v="6"/>
    <x v="1"/>
    <s v="four wheel drive"/>
    <n v="4"/>
    <s v="N/A"/>
    <s v="Midsize"/>
    <s v="4dr SUV"/>
    <n v="19"/>
    <n v="15"/>
    <n v="2202"/>
    <x v="1454"/>
  </r>
  <r>
    <x v="1"/>
    <s v="Passport"/>
    <n v="2002"/>
    <x v="27"/>
    <x v="1"/>
    <n v="205"/>
    <n v="6"/>
    <x v="3"/>
    <s v="four wheel drive"/>
    <n v="4"/>
    <s v="N/A"/>
    <s v="Midsize"/>
    <s v="4dr SUV"/>
    <n v="19"/>
    <n v="15"/>
    <n v="2202"/>
    <x v="1721"/>
  </r>
  <r>
    <x v="1"/>
    <s v="Passport"/>
    <n v="2002"/>
    <x v="27"/>
    <x v="1"/>
    <n v="205"/>
    <n v="6"/>
    <x v="1"/>
    <s v="rear wheel drive"/>
    <n v="4"/>
    <s v="N/A"/>
    <s v="Midsize"/>
    <s v="4dr SUV"/>
    <n v="20"/>
    <n v="15"/>
    <n v="2202"/>
    <x v="1739"/>
  </r>
  <r>
    <x v="1"/>
    <s v="Passport"/>
    <n v="2002"/>
    <x v="27"/>
    <x v="1"/>
    <n v="205"/>
    <n v="6"/>
    <x v="1"/>
    <s v="rear wheel drive"/>
    <n v="4"/>
    <s v="N/A"/>
    <s v="Midsize"/>
    <s v="4dr SUV"/>
    <n v="20"/>
    <n v="15"/>
    <n v="2202"/>
    <x v="1260"/>
  </r>
  <r>
    <x v="1"/>
    <s v="Passport"/>
    <n v="2002"/>
    <x v="27"/>
    <x v="1"/>
    <n v="205"/>
    <n v="6"/>
    <x v="3"/>
    <s v="rear wheel drive"/>
    <n v="4"/>
    <s v="N/A"/>
    <s v="Midsize"/>
    <s v="4dr SUV"/>
    <n v="19"/>
    <n v="15"/>
    <n v="2202"/>
    <x v="240"/>
  </r>
  <r>
    <x v="1"/>
    <s v="Passport"/>
    <n v="2002"/>
    <x v="27"/>
    <x v="1"/>
    <n v="205"/>
    <n v="6"/>
    <x v="1"/>
    <s v="four wheel drive"/>
    <n v="4"/>
    <s v="N/A"/>
    <s v="Midsize"/>
    <s v="4dr SUV"/>
    <n v="19"/>
    <n v="15"/>
    <n v="2202"/>
    <x v="2295"/>
  </r>
  <r>
    <x v="1"/>
    <s v="Passport"/>
    <n v="2002"/>
    <x v="27"/>
    <x v="1"/>
    <n v="205"/>
    <n v="6"/>
    <x v="1"/>
    <s v="four wheel drive"/>
    <n v="4"/>
    <s v="N/A"/>
    <s v="Midsize"/>
    <s v="4dr SUV"/>
    <n v="19"/>
    <n v="15"/>
    <n v="2202"/>
    <x v="1204"/>
  </r>
  <r>
    <x v="1"/>
    <s v="Passport"/>
    <n v="2002"/>
    <x v="27"/>
    <x v="1"/>
    <n v="205"/>
    <n v="6"/>
    <x v="1"/>
    <s v="rear wheel drive"/>
    <n v="4"/>
    <s v="N/A"/>
    <s v="Midsize"/>
    <s v="4dr SUV"/>
    <n v="20"/>
    <n v="15"/>
    <n v="2202"/>
    <x v="53"/>
  </r>
  <r>
    <x v="3"/>
    <s v="Diamante"/>
    <n v="2004"/>
    <x v="19"/>
    <x v="2"/>
    <n v="205"/>
    <n v="6"/>
    <x v="1"/>
    <s v="front wheel drive"/>
    <n v="4"/>
    <s v="N/A"/>
    <s v="Midsize"/>
    <s v="Sedan"/>
    <n v="23"/>
    <n v="15"/>
    <n v="436"/>
    <x v="3527"/>
  </r>
  <r>
    <x v="3"/>
    <s v="Diamante"/>
    <n v="2004"/>
    <x v="19"/>
    <x v="2"/>
    <n v="205"/>
    <n v="6"/>
    <x v="1"/>
    <s v="front wheel drive"/>
    <n v="4"/>
    <s v="N/A"/>
    <s v="Midsize"/>
    <s v="Sedan"/>
    <n v="23"/>
    <n v="15"/>
    <n v="436"/>
    <x v="4589"/>
  </r>
  <r>
    <x v="8"/>
    <s v="Ranger"/>
    <n v="2009"/>
    <x v="10"/>
    <x v="1"/>
    <n v="207"/>
    <n v="6"/>
    <x v="3"/>
    <s v="rear wheel drive"/>
    <n v="4"/>
    <s v="N/A"/>
    <s v="Compact"/>
    <s v="Extended Cab Pickup"/>
    <n v="21"/>
    <n v="15"/>
    <n v="5657"/>
    <x v="1605"/>
  </r>
  <r>
    <x v="8"/>
    <s v="Ranger"/>
    <n v="2009"/>
    <x v="10"/>
    <x v="1"/>
    <n v="207"/>
    <n v="6"/>
    <x v="3"/>
    <s v="four wheel drive"/>
    <n v="4"/>
    <s v="N/A"/>
    <s v="Compact"/>
    <s v="Extended Cab Pickup"/>
    <n v="19"/>
    <n v="15"/>
    <n v="5657"/>
    <x v="4590"/>
  </r>
  <r>
    <x v="8"/>
    <s v="Ranger"/>
    <n v="2009"/>
    <x v="10"/>
    <x v="1"/>
    <n v="207"/>
    <n v="6"/>
    <x v="3"/>
    <s v="four wheel drive"/>
    <n v="4"/>
    <s v="N/A"/>
    <s v="Compact"/>
    <s v="Extended Cab Pickup"/>
    <n v="19"/>
    <n v="15"/>
    <n v="5657"/>
    <x v="745"/>
  </r>
  <r>
    <x v="8"/>
    <s v="Ranger"/>
    <n v="2009"/>
    <x v="10"/>
    <x v="1"/>
    <n v="207"/>
    <n v="6"/>
    <x v="3"/>
    <s v="four wheel drive"/>
    <n v="4"/>
    <s v="N/A"/>
    <s v="Compact"/>
    <s v="Extended Cab Pickup"/>
    <n v="19"/>
    <n v="15"/>
    <n v="5657"/>
    <x v="4591"/>
  </r>
  <r>
    <x v="8"/>
    <s v="Ranger"/>
    <n v="2009"/>
    <x v="10"/>
    <x v="1"/>
    <n v="207"/>
    <n v="6"/>
    <x v="3"/>
    <s v="rear wheel drive"/>
    <n v="4"/>
    <s v="N/A"/>
    <s v="Compact"/>
    <s v="Extended Cab Pickup"/>
    <n v="21"/>
    <n v="15"/>
    <n v="5657"/>
    <x v="744"/>
  </r>
  <r>
    <x v="8"/>
    <s v="Ranger"/>
    <n v="2010"/>
    <x v="9"/>
    <x v="1"/>
    <n v="207"/>
    <n v="6"/>
    <x v="3"/>
    <s v="rear wheel drive"/>
    <n v="4"/>
    <s v="N/A"/>
    <s v="Compact"/>
    <s v="Extended Cab Pickup"/>
    <n v="21"/>
    <n v="15"/>
    <n v="5657"/>
    <x v="4592"/>
  </r>
  <r>
    <x v="8"/>
    <s v="Ranger"/>
    <n v="2010"/>
    <x v="9"/>
    <x v="1"/>
    <n v="207"/>
    <n v="6"/>
    <x v="3"/>
    <s v="rear wheel drive"/>
    <n v="4"/>
    <s v="N/A"/>
    <s v="Compact"/>
    <s v="Extended Cab Pickup"/>
    <n v="21"/>
    <n v="15"/>
    <n v="5657"/>
    <x v="4593"/>
  </r>
  <r>
    <x v="8"/>
    <s v="Ranger"/>
    <n v="2010"/>
    <x v="9"/>
    <x v="1"/>
    <n v="207"/>
    <n v="6"/>
    <x v="3"/>
    <s v="four wheel drive"/>
    <n v="4"/>
    <s v="N/A"/>
    <s v="Compact"/>
    <s v="Extended Cab Pickup"/>
    <n v="19"/>
    <n v="15"/>
    <n v="5657"/>
    <x v="1086"/>
  </r>
  <r>
    <x v="8"/>
    <s v="Ranger"/>
    <n v="2010"/>
    <x v="9"/>
    <x v="1"/>
    <n v="207"/>
    <n v="6"/>
    <x v="3"/>
    <s v="four wheel drive"/>
    <n v="4"/>
    <s v="N/A"/>
    <s v="Compact"/>
    <s v="Extended Cab Pickup"/>
    <n v="19"/>
    <n v="15"/>
    <n v="5657"/>
    <x v="4594"/>
  </r>
  <r>
    <x v="8"/>
    <s v="Ranger"/>
    <n v="2011"/>
    <x v="6"/>
    <x v="1"/>
    <n v="207"/>
    <n v="6"/>
    <x v="3"/>
    <s v="four wheel drive"/>
    <n v="4"/>
    <s v="N/A"/>
    <s v="Compact"/>
    <s v="Extended Cab Pickup"/>
    <n v="19"/>
    <n v="15"/>
    <n v="5657"/>
    <x v="4595"/>
  </r>
  <r>
    <x v="8"/>
    <s v="Ranger"/>
    <n v="2011"/>
    <x v="6"/>
    <x v="1"/>
    <n v="207"/>
    <n v="6"/>
    <x v="3"/>
    <s v="four wheel drive"/>
    <n v="4"/>
    <s v="N/A"/>
    <s v="Compact"/>
    <s v="Extended Cab Pickup"/>
    <n v="19"/>
    <n v="15"/>
    <n v="5657"/>
    <x v="3612"/>
  </r>
  <r>
    <x v="8"/>
    <s v="Ranger"/>
    <n v="2009"/>
    <x v="10"/>
    <x v="1"/>
    <n v="207"/>
    <n v="6"/>
    <x v="3"/>
    <s v="four wheel drive"/>
    <n v="2"/>
    <s v="N/A"/>
    <s v="Compact"/>
    <s v="Extended Cab Pickup"/>
    <n v="19"/>
    <n v="15"/>
    <n v="5657"/>
    <x v="4596"/>
  </r>
  <r>
    <x v="8"/>
    <s v="Ranger"/>
    <n v="2009"/>
    <x v="10"/>
    <x v="1"/>
    <n v="207"/>
    <n v="6"/>
    <x v="3"/>
    <s v="four wheel drive"/>
    <n v="2"/>
    <s v="N/A"/>
    <s v="Compact"/>
    <s v="Extended Cab Pickup"/>
    <n v="19"/>
    <n v="15"/>
    <n v="5657"/>
    <x v="1509"/>
  </r>
  <r>
    <x v="8"/>
    <s v="Ranger"/>
    <n v="2009"/>
    <x v="10"/>
    <x v="1"/>
    <n v="207"/>
    <n v="6"/>
    <x v="3"/>
    <s v="four wheel drive"/>
    <n v="2"/>
    <s v="N/A"/>
    <s v="Compact"/>
    <s v="Extended Cab Pickup"/>
    <n v="19"/>
    <n v="15"/>
    <n v="5657"/>
    <x v="4597"/>
  </r>
  <r>
    <x v="8"/>
    <s v="Ranger"/>
    <n v="2009"/>
    <x v="10"/>
    <x v="1"/>
    <n v="207"/>
    <n v="6"/>
    <x v="3"/>
    <s v="four wheel drive"/>
    <n v="2"/>
    <s v="N/A"/>
    <s v="Compact"/>
    <s v="Extended Cab Pickup"/>
    <n v="19"/>
    <n v="15"/>
    <n v="5657"/>
    <x v="1995"/>
  </r>
  <r>
    <x v="8"/>
    <s v="Ranger"/>
    <n v="2009"/>
    <x v="10"/>
    <x v="1"/>
    <n v="207"/>
    <n v="6"/>
    <x v="3"/>
    <s v="rear wheel drive"/>
    <n v="2"/>
    <s v="N/A"/>
    <s v="Compact"/>
    <s v="Extended Cab Pickup"/>
    <n v="21"/>
    <n v="15"/>
    <n v="5657"/>
    <x v="1680"/>
  </r>
  <r>
    <x v="8"/>
    <s v="Ranger"/>
    <n v="2010"/>
    <x v="9"/>
    <x v="1"/>
    <n v="207"/>
    <n v="6"/>
    <x v="3"/>
    <s v="rear wheel drive"/>
    <n v="2"/>
    <s v="N/A"/>
    <s v="Compact"/>
    <s v="Extended Cab Pickup"/>
    <n v="21"/>
    <n v="15"/>
    <n v="5657"/>
    <x v="4598"/>
  </r>
  <r>
    <x v="8"/>
    <s v="Ranger"/>
    <n v="2010"/>
    <x v="9"/>
    <x v="1"/>
    <n v="207"/>
    <n v="6"/>
    <x v="3"/>
    <s v="four wheel drive"/>
    <n v="2"/>
    <s v="N/A"/>
    <s v="Compact"/>
    <s v="Extended Cab Pickup"/>
    <n v="19"/>
    <n v="15"/>
    <n v="5657"/>
    <x v="4599"/>
  </r>
  <r>
    <x v="17"/>
    <s v="B-Series Truck"/>
    <n v="2007"/>
    <x v="25"/>
    <x v="1"/>
    <n v="207"/>
    <n v="6"/>
    <x v="3"/>
    <s v="four wheel drive"/>
    <n v="4"/>
    <s v="N/A"/>
    <s v="Compact"/>
    <s v="Extended Cab Pickup"/>
    <n v="19"/>
    <n v="15"/>
    <n v="586"/>
    <x v="870"/>
  </r>
  <r>
    <x v="17"/>
    <s v="B-Series Truck"/>
    <n v="2008"/>
    <x v="12"/>
    <x v="1"/>
    <n v="207"/>
    <n v="6"/>
    <x v="3"/>
    <s v="four wheel drive"/>
    <n v="4"/>
    <s v="N/A"/>
    <s v="Compact"/>
    <s v="Extended Cab Pickup"/>
    <n v="19"/>
    <n v="15"/>
    <n v="586"/>
    <x v="870"/>
  </r>
  <r>
    <x v="17"/>
    <s v="B-Series Truck"/>
    <n v="2009"/>
    <x v="10"/>
    <x v="1"/>
    <n v="207"/>
    <n v="6"/>
    <x v="3"/>
    <s v="four wheel drive"/>
    <n v="4"/>
    <s v="N/A"/>
    <s v="Compact"/>
    <s v="Extended Cab Pickup"/>
    <n v="19"/>
    <n v="15"/>
    <n v="586"/>
    <x v="2012"/>
  </r>
  <r>
    <x v="17"/>
    <s v="Truck"/>
    <n v="2003"/>
    <x v="18"/>
    <x v="1"/>
    <n v="207"/>
    <n v="6"/>
    <x v="3"/>
    <s v="rear wheel drive"/>
    <n v="4"/>
    <s v="N/A"/>
    <s v="Compact"/>
    <s v="Extended Cab Pickup"/>
    <n v="20"/>
    <n v="15"/>
    <n v="586"/>
    <x v="4600"/>
  </r>
  <r>
    <x v="35"/>
    <n v="944"/>
    <n v="1990"/>
    <x v="7"/>
    <x v="1"/>
    <n v="208"/>
    <n v="4"/>
    <x v="3"/>
    <s v="rear wheel drive"/>
    <n v="2"/>
    <s v="Hatchback,Luxury,Performance"/>
    <s v="Compact"/>
    <s v="2dr Hatchback"/>
    <n v="24"/>
    <n v="15"/>
    <n v="1715"/>
    <x v="4601"/>
  </r>
  <r>
    <x v="35"/>
    <n v="944"/>
    <n v="1990"/>
    <x v="7"/>
    <x v="1"/>
    <n v="208"/>
    <n v="4"/>
    <x v="3"/>
    <s v="rear wheel drive"/>
    <n v="2"/>
    <s v="Luxury,Performance"/>
    <s v="Compact"/>
    <s v="Convertible"/>
    <n v="24"/>
    <n v="15"/>
    <n v="1715"/>
    <x v="4602"/>
  </r>
  <r>
    <x v="35"/>
    <n v="944"/>
    <n v="1991"/>
    <x v="8"/>
    <x v="1"/>
    <n v="208"/>
    <n v="4"/>
    <x v="3"/>
    <s v="rear wheel drive"/>
    <n v="2"/>
    <s v="Luxury,Performance"/>
    <s v="Compact"/>
    <s v="Convertible"/>
    <n v="24"/>
    <n v="15"/>
    <n v="1715"/>
    <x v="4603"/>
  </r>
  <r>
    <x v="35"/>
    <n v="944"/>
    <n v="1991"/>
    <x v="8"/>
    <x v="1"/>
    <n v="208"/>
    <n v="4"/>
    <x v="3"/>
    <s v="rear wheel drive"/>
    <n v="2"/>
    <s v="Hatchback,Luxury,Performance"/>
    <s v="Compact"/>
    <s v="2dr Hatchback"/>
    <n v="24"/>
    <n v="15"/>
    <n v="1715"/>
    <x v="4604"/>
  </r>
  <r>
    <x v="22"/>
    <s v="Dakota"/>
    <n v="2008"/>
    <x v="12"/>
    <x v="1"/>
    <n v="210"/>
    <n v="6"/>
    <x v="1"/>
    <s v="rear wheel drive"/>
    <n v="4"/>
    <s v="N/A"/>
    <s v="Compact"/>
    <s v="Extended Cab Pickup"/>
    <n v="20"/>
    <n v="15"/>
    <n v="1851"/>
    <x v="1714"/>
  </r>
  <r>
    <x v="22"/>
    <s v="Dakota"/>
    <n v="2008"/>
    <x v="12"/>
    <x v="1"/>
    <n v="210"/>
    <n v="6"/>
    <x v="1"/>
    <s v="rear wheel drive"/>
    <n v="4"/>
    <s v="N/A"/>
    <s v="Compact"/>
    <s v="Extended Cab Pickup"/>
    <n v="20"/>
    <n v="15"/>
    <n v="1851"/>
    <x v="4605"/>
  </r>
  <r>
    <x v="22"/>
    <s v="Dakota"/>
    <n v="2008"/>
    <x v="12"/>
    <x v="1"/>
    <n v="210"/>
    <n v="6"/>
    <x v="3"/>
    <s v="four wheel drive"/>
    <n v="4"/>
    <s v="N/A"/>
    <s v="Compact"/>
    <s v="Extended Cab Pickup"/>
    <n v="19"/>
    <n v="15"/>
    <n v="1851"/>
    <x v="877"/>
  </r>
  <r>
    <x v="22"/>
    <s v="Dakota"/>
    <n v="2008"/>
    <x v="12"/>
    <x v="1"/>
    <n v="210"/>
    <n v="6"/>
    <x v="3"/>
    <s v="four wheel drive"/>
    <n v="4"/>
    <s v="N/A"/>
    <s v="Compact"/>
    <s v="Extended Cab Pickup"/>
    <n v="19"/>
    <n v="15"/>
    <n v="1851"/>
    <x v="757"/>
  </r>
  <r>
    <x v="22"/>
    <s v="Dakota"/>
    <n v="2008"/>
    <x v="12"/>
    <x v="1"/>
    <n v="210"/>
    <n v="6"/>
    <x v="3"/>
    <s v="four wheel drive"/>
    <n v="4"/>
    <s v="N/A"/>
    <s v="Compact"/>
    <s v="Extended Cab Pickup"/>
    <n v="19"/>
    <n v="15"/>
    <n v="1851"/>
    <x v="3633"/>
  </r>
  <r>
    <x v="22"/>
    <s v="Dakota"/>
    <n v="2008"/>
    <x v="12"/>
    <x v="1"/>
    <n v="210"/>
    <n v="6"/>
    <x v="3"/>
    <s v="four wheel drive"/>
    <n v="4"/>
    <s v="N/A"/>
    <s v="Compact"/>
    <s v="Crew Cab Pickup"/>
    <n v="19"/>
    <n v="15"/>
    <n v="1851"/>
    <x v="1005"/>
  </r>
  <r>
    <x v="22"/>
    <s v="Dakota"/>
    <n v="2008"/>
    <x v="12"/>
    <x v="1"/>
    <n v="210"/>
    <n v="6"/>
    <x v="1"/>
    <s v="rear wheel drive"/>
    <n v="4"/>
    <s v="N/A"/>
    <s v="Compact"/>
    <s v="Crew Cab Pickup"/>
    <n v="20"/>
    <n v="15"/>
    <n v="1851"/>
    <x v="4606"/>
  </r>
  <r>
    <x v="22"/>
    <s v="Dakota"/>
    <n v="2008"/>
    <x v="12"/>
    <x v="1"/>
    <n v="210"/>
    <n v="6"/>
    <x v="3"/>
    <s v="four wheel drive"/>
    <n v="4"/>
    <s v="N/A"/>
    <s v="Compact"/>
    <s v="Crew Cab Pickup"/>
    <n v="19"/>
    <n v="15"/>
    <n v="1851"/>
    <x v="4607"/>
  </r>
  <r>
    <x v="22"/>
    <s v="Dakota"/>
    <n v="2008"/>
    <x v="12"/>
    <x v="1"/>
    <n v="210"/>
    <n v="6"/>
    <x v="1"/>
    <s v="rear wheel drive"/>
    <n v="4"/>
    <s v="N/A"/>
    <s v="Compact"/>
    <s v="Crew Cab Pickup"/>
    <n v="20"/>
    <n v="15"/>
    <n v="1851"/>
    <x v="1513"/>
  </r>
  <r>
    <x v="22"/>
    <s v="Dakota"/>
    <n v="2008"/>
    <x v="12"/>
    <x v="1"/>
    <n v="210"/>
    <n v="6"/>
    <x v="1"/>
    <s v="rear wheel drive"/>
    <n v="4"/>
    <s v="N/A"/>
    <s v="Compact"/>
    <s v="Crew Cab Pickup"/>
    <n v="20"/>
    <n v="15"/>
    <n v="1851"/>
    <x v="3203"/>
  </r>
  <r>
    <x v="22"/>
    <s v="Dakota"/>
    <n v="2008"/>
    <x v="12"/>
    <x v="1"/>
    <n v="210"/>
    <n v="6"/>
    <x v="3"/>
    <s v="four wheel drive"/>
    <n v="4"/>
    <s v="N/A"/>
    <s v="Compact"/>
    <s v="Extended Cab Pickup"/>
    <n v="19"/>
    <n v="15"/>
    <n v="1851"/>
    <x v="2741"/>
  </r>
  <r>
    <x v="22"/>
    <s v="Dakota"/>
    <n v="2008"/>
    <x v="12"/>
    <x v="1"/>
    <n v="210"/>
    <n v="6"/>
    <x v="1"/>
    <s v="rear wheel drive"/>
    <n v="4"/>
    <s v="N/A"/>
    <s v="Compact"/>
    <s v="Crew Cab Pickup"/>
    <n v="20"/>
    <n v="15"/>
    <n v="1851"/>
    <x v="4608"/>
  </r>
  <r>
    <x v="22"/>
    <s v="Dakota"/>
    <n v="2009"/>
    <x v="10"/>
    <x v="1"/>
    <n v="210"/>
    <n v="6"/>
    <x v="1"/>
    <s v="rear wheel drive"/>
    <n v="4"/>
    <s v="Flex Fuel"/>
    <s v="Compact"/>
    <s v="Crew Cab Pickup"/>
    <n v="20"/>
    <n v="15"/>
    <n v="1851"/>
    <x v="3333"/>
  </r>
  <r>
    <x v="22"/>
    <s v="Dakota"/>
    <n v="2009"/>
    <x v="10"/>
    <x v="1"/>
    <n v="210"/>
    <n v="6"/>
    <x v="1"/>
    <s v="rear wheel drive"/>
    <n v="4"/>
    <s v="Flex Fuel"/>
    <s v="Compact"/>
    <s v="Extended Cab Pickup"/>
    <n v="20"/>
    <n v="15"/>
    <n v="1851"/>
    <x v="4609"/>
  </r>
  <r>
    <x v="22"/>
    <s v="Dakota"/>
    <n v="2009"/>
    <x v="10"/>
    <x v="1"/>
    <n v="210"/>
    <n v="6"/>
    <x v="3"/>
    <s v="four wheel drive"/>
    <n v="4"/>
    <s v="Flex Fuel"/>
    <s v="Compact"/>
    <s v="Crew Cab Pickup"/>
    <n v="19"/>
    <n v="15"/>
    <n v="1851"/>
    <x v="4610"/>
  </r>
  <r>
    <x v="22"/>
    <s v="Dakota"/>
    <n v="2009"/>
    <x v="10"/>
    <x v="1"/>
    <n v="210"/>
    <n v="6"/>
    <x v="1"/>
    <s v="rear wheel drive"/>
    <n v="4"/>
    <s v="Flex Fuel"/>
    <s v="Compact"/>
    <s v="Crew Cab Pickup"/>
    <n v="20"/>
    <n v="15"/>
    <n v="1851"/>
    <x v="1089"/>
  </r>
  <r>
    <x v="22"/>
    <s v="Dakota"/>
    <n v="2009"/>
    <x v="10"/>
    <x v="1"/>
    <n v="210"/>
    <n v="6"/>
    <x v="1"/>
    <s v="rear wheel drive"/>
    <n v="4"/>
    <s v="Flex Fuel"/>
    <s v="Compact"/>
    <s v="Extended Cab Pickup"/>
    <n v="20"/>
    <n v="15"/>
    <n v="1851"/>
    <x v="2784"/>
  </r>
  <r>
    <x v="22"/>
    <s v="Dakota"/>
    <n v="2009"/>
    <x v="10"/>
    <x v="1"/>
    <n v="210"/>
    <n v="6"/>
    <x v="1"/>
    <s v="rear wheel drive"/>
    <n v="4"/>
    <s v="Flex Fuel"/>
    <s v="Compact"/>
    <s v="Extended Cab Pickup"/>
    <n v="20"/>
    <n v="15"/>
    <n v="1851"/>
    <x v="755"/>
  </r>
  <r>
    <x v="22"/>
    <s v="Dakota"/>
    <n v="2010"/>
    <x v="9"/>
    <x v="1"/>
    <n v="210"/>
    <n v="6"/>
    <x v="1"/>
    <s v="rear wheel drive"/>
    <n v="4"/>
    <s v="Flex Fuel"/>
    <s v="Compact"/>
    <s v="Crew Cab Pickup"/>
    <n v="20"/>
    <n v="15"/>
    <n v="1851"/>
    <x v="4611"/>
  </r>
  <r>
    <x v="22"/>
    <s v="Dakota"/>
    <n v="2010"/>
    <x v="9"/>
    <x v="1"/>
    <n v="210"/>
    <n v="6"/>
    <x v="1"/>
    <s v="rear wheel drive"/>
    <n v="4"/>
    <s v="Flex Fuel"/>
    <s v="Compact"/>
    <s v="Crew Cab Pickup"/>
    <n v="20"/>
    <n v="15"/>
    <n v="1851"/>
    <x v="1744"/>
  </r>
  <r>
    <x v="22"/>
    <s v="Dakota"/>
    <n v="2010"/>
    <x v="9"/>
    <x v="1"/>
    <n v="210"/>
    <n v="6"/>
    <x v="1"/>
    <s v="rear wheel drive"/>
    <n v="4"/>
    <s v="Flex Fuel"/>
    <s v="Compact"/>
    <s v="Extended Cab Pickup"/>
    <n v="20"/>
    <n v="15"/>
    <n v="1851"/>
    <x v="4612"/>
  </r>
  <r>
    <x v="22"/>
    <s v="Dakota"/>
    <n v="2010"/>
    <x v="9"/>
    <x v="1"/>
    <n v="210"/>
    <n v="6"/>
    <x v="1"/>
    <s v="rear wheel drive"/>
    <n v="4"/>
    <s v="Flex Fuel"/>
    <s v="Compact"/>
    <s v="Extended Cab Pickup"/>
    <n v="20"/>
    <n v="15"/>
    <n v="1851"/>
    <x v="4613"/>
  </r>
  <r>
    <x v="22"/>
    <s v="Dakota"/>
    <n v="2010"/>
    <x v="9"/>
    <x v="1"/>
    <n v="210"/>
    <n v="6"/>
    <x v="1"/>
    <s v="rear wheel drive"/>
    <n v="4"/>
    <s v="Flex Fuel"/>
    <s v="Compact"/>
    <s v="Crew Cab Pickup"/>
    <n v="20"/>
    <n v="15"/>
    <n v="1851"/>
    <x v="4614"/>
  </r>
  <r>
    <x v="22"/>
    <s v="Nitro"/>
    <n v="2009"/>
    <x v="10"/>
    <x v="1"/>
    <n v="210"/>
    <n v="6"/>
    <x v="1"/>
    <s v="four wheel drive"/>
    <n v="4"/>
    <s v="Crossover"/>
    <s v="Midsize"/>
    <s v="4dr SUV"/>
    <n v="21"/>
    <n v="15"/>
    <n v="1851"/>
    <x v="2816"/>
  </r>
  <r>
    <x v="22"/>
    <s v="Nitro"/>
    <n v="2009"/>
    <x v="10"/>
    <x v="1"/>
    <n v="210"/>
    <n v="6"/>
    <x v="1"/>
    <s v="four wheel drive"/>
    <n v="4"/>
    <s v="Crossover"/>
    <s v="Midsize"/>
    <s v="4dr SUV"/>
    <n v="21"/>
    <n v="15"/>
    <n v="1851"/>
    <x v="2248"/>
  </r>
  <r>
    <x v="22"/>
    <s v="Nitro"/>
    <n v="2010"/>
    <x v="9"/>
    <x v="1"/>
    <n v="210"/>
    <n v="6"/>
    <x v="1"/>
    <s v="four wheel drive"/>
    <n v="4"/>
    <s v="Crossover"/>
    <s v="Midsize"/>
    <s v="4dr SUV"/>
    <n v="21"/>
    <n v="15"/>
    <n v="1851"/>
    <x v="4615"/>
  </r>
  <r>
    <x v="22"/>
    <s v="Nitro"/>
    <n v="2010"/>
    <x v="9"/>
    <x v="1"/>
    <n v="210"/>
    <n v="6"/>
    <x v="1"/>
    <s v="four wheel drive"/>
    <n v="4"/>
    <s v="Crossover"/>
    <s v="Midsize"/>
    <s v="4dr SUV"/>
    <n v="21"/>
    <n v="15"/>
    <n v="1851"/>
    <x v="622"/>
  </r>
  <r>
    <x v="22"/>
    <s v="Nitro"/>
    <n v="2011"/>
    <x v="6"/>
    <x v="1"/>
    <n v="210"/>
    <n v="6"/>
    <x v="1"/>
    <s v="four wheel drive"/>
    <n v="4"/>
    <s v="Crossover"/>
    <s v="Midsize"/>
    <s v="4dr SUV"/>
    <n v="21"/>
    <n v="15"/>
    <n v="1851"/>
    <x v="998"/>
  </r>
  <r>
    <x v="22"/>
    <s v="Nitro"/>
    <n v="2011"/>
    <x v="6"/>
    <x v="1"/>
    <n v="210"/>
    <n v="6"/>
    <x v="1"/>
    <s v="four wheel drive"/>
    <n v="4"/>
    <s v="Crossover"/>
    <s v="Midsize"/>
    <s v="4dr SUV"/>
    <n v="21"/>
    <n v="15"/>
    <n v="1851"/>
    <x v="4068"/>
  </r>
  <r>
    <x v="22"/>
    <s v="Nitro"/>
    <n v="2011"/>
    <x v="6"/>
    <x v="1"/>
    <n v="210"/>
    <n v="6"/>
    <x v="1"/>
    <s v="four wheel drive"/>
    <n v="4"/>
    <s v="Crossover"/>
    <s v="Midsize"/>
    <s v="4dr SUV"/>
    <n v="21"/>
    <n v="15"/>
    <n v="1851"/>
    <x v="284"/>
  </r>
  <r>
    <x v="3"/>
    <s v="Diamante"/>
    <n v="2004"/>
    <x v="19"/>
    <x v="2"/>
    <n v="210"/>
    <n v="6"/>
    <x v="1"/>
    <s v="front wheel drive"/>
    <n v="4"/>
    <s v="N/A"/>
    <s v="Midsize"/>
    <s v="Sedan"/>
    <n v="23"/>
    <n v="15"/>
    <n v="436"/>
    <x v="4616"/>
  </r>
  <r>
    <x v="3"/>
    <s v="Raider"/>
    <n v="2007"/>
    <x v="25"/>
    <x v="1"/>
    <n v="210"/>
    <n v="6"/>
    <x v="1"/>
    <s v="rear wheel drive"/>
    <n v="4"/>
    <s v="N/A"/>
    <s v="Compact"/>
    <s v="Crew Cab Pickup"/>
    <n v="20"/>
    <n v="15"/>
    <n v="436"/>
    <x v="769"/>
  </r>
  <r>
    <x v="3"/>
    <s v="Raider"/>
    <n v="2007"/>
    <x v="25"/>
    <x v="1"/>
    <n v="210"/>
    <n v="6"/>
    <x v="1"/>
    <s v="rear wheel drive"/>
    <n v="4"/>
    <s v="N/A"/>
    <s v="Compact"/>
    <s v="Extended Cab Pickup"/>
    <n v="20"/>
    <n v="15"/>
    <n v="436"/>
    <x v="3465"/>
  </r>
  <r>
    <x v="3"/>
    <s v="Raider"/>
    <n v="2007"/>
    <x v="25"/>
    <x v="1"/>
    <n v="210"/>
    <n v="6"/>
    <x v="1"/>
    <s v="rear wheel drive"/>
    <n v="4"/>
    <s v="N/A"/>
    <s v="Compact"/>
    <s v="Crew Cab Pickup"/>
    <n v="20"/>
    <n v="15"/>
    <n v="436"/>
    <x v="1722"/>
  </r>
  <r>
    <x v="3"/>
    <s v="Raider"/>
    <n v="2008"/>
    <x v="12"/>
    <x v="1"/>
    <n v="210"/>
    <n v="6"/>
    <x v="1"/>
    <s v="rear wheel drive"/>
    <n v="4"/>
    <s v="N/A"/>
    <s v="Compact"/>
    <s v="Crew Cab Pickup"/>
    <n v="20"/>
    <n v="15"/>
    <n v="436"/>
    <x v="1464"/>
  </r>
  <r>
    <x v="3"/>
    <s v="Raider"/>
    <n v="2008"/>
    <x v="12"/>
    <x v="1"/>
    <n v="210"/>
    <n v="6"/>
    <x v="1"/>
    <s v="rear wheel drive"/>
    <n v="4"/>
    <s v="N/A"/>
    <s v="Compact"/>
    <s v="Extended Cab Pickup"/>
    <n v="20"/>
    <n v="15"/>
    <n v="436"/>
    <x v="1667"/>
  </r>
  <r>
    <x v="3"/>
    <s v="Raider"/>
    <n v="2009"/>
    <x v="10"/>
    <x v="1"/>
    <n v="210"/>
    <n v="6"/>
    <x v="1"/>
    <s v="rear wheel drive"/>
    <n v="4"/>
    <s v="N/A"/>
    <s v="Compact"/>
    <s v="Extended Cab Pickup"/>
    <n v="20"/>
    <n v="15"/>
    <n v="436"/>
    <x v="4617"/>
  </r>
  <r>
    <x v="3"/>
    <s v="Raider"/>
    <n v="2009"/>
    <x v="10"/>
    <x v="1"/>
    <n v="210"/>
    <n v="6"/>
    <x v="1"/>
    <s v="rear wheel drive"/>
    <n v="4"/>
    <s v="N/A"/>
    <s v="Compact"/>
    <s v="Crew Cab Pickup"/>
    <n v="20"/>
    <n v="15"/>
    <n v="436"/>
    <x v="2126"/>
  </r>
  <r>
    <x v="28"/>
    <s v="Crossfire"/>
    <n v="2006"/>
    <x v="24"/>
    <x v="2"/>
    <n v="215"/>
    <n v="6"/>
    <x v="3"/>
    <s v="rear wheel drive"/>
    <n v="2"/>
    <s v="Performance"/>
    <s v="Compact"/>
    <s v="Coupe"/>
    <n v="23"/>
    <n v="15"/>
    <n v="1013"/>
    <x v="3622"/>
  </r>
  <r>
    <x v="28"/>
    <s v="Crossfire"/>
    <n v="2006"/>
    <x v="24"/>
    <x v="2"/>
    <n v="215"/>
    <n v="6"/>
    <x v="3"/>
    <s v="rear wheel drive"/>
    <n v="2"/>
    <s v="Performance"/>
    <s v="Compact"/>
    <s v="Convertible"/>
    <n v="23"/>
    <n v="15"/>
    <n v="1013"/>
    <x v="4618"/>
  </r>
  <r>
    <x v="28"/>
    <s v="Crossfire"/>
    <n v="2006"/>
    <x v="24"/>
    <x v="2"/>
    <n v="215"/>
    <n v="6"/>
    <x v="3"/>
    <s v="rear wheel drive"/>
    <n v="2"/>
    <s v="Performance"/>
    <s v="Compact"/>
    <s v="Coupe"/>
    <n v="23"/>
    <n v="15"/>
    <n v="1013"/>
    <x v="3274"/>
  </r>
  <r>
    <x v="28"/>
    <s v="Crossfire"/>
    <n v="2006"/>
    <x v="24"/>
    <x v="2"/>
    <n v="215"/>
    <n v="6"/>
    <x v="3"/>
    <s v="rear wheel drive"/>
    <n v="2"/>
    <s v="Performance"/>
    <s v="Compact"/>
    <s v="Convertible"/>
    <n v="23"/>
    <n v="15"/>
    <n v="1013"/>
    <x v="3516"/>
  </r>
  <r>
    <x v="28"/>
    <s v="Crossfire"/>
    <n v="2007"/>
    <x v="25"/>
    <x v="2"/>
    <n v="215"/>
    <n v="6"/>
    <x v="3"/>
    <s v="rear wheel drive"/>
    <n v="2"/>
    <s v="Performance"/>
    <s v="Compact"/>
    <s v="Convertible"/>
    <n v="23"/>
    <n v="15"/>
    <n v="1013"/>
    <x v="4619"/>
  </r>
  <r>
    <x v="28"/>
    <s v="Crossfire"/>
    <n v="2007"/>
    <x v="25"/>
    <x v="2"/>
    <n v="215"/>
    <n v="6"/>
    <x v="3"/>
    <s v="rear wheel drive"/>
    <n v="2"/>
    <s v="Performance"/>
    <s v="Compact"/>
    <s v="Convertible"/>
    <n v="23"/>
    <n v="15"/>
    <n v="1013"/>
    <x v="1881"/>
  </r>
  <r>
    <x v="28"/>
    <s v="Crossfire"/>
    <n v="2007"/>
    <x v="25"/>
    <x v="2"/>
    <n v="215"/>
    <n v="6"/>
    <x v="3"/>
    <s v="rear wheel drive"/>
    <n v="2"/>
    <s v="Hatchback,Performance"/>
    <s v="Compact"/>
    <s v="2dr Hatchback"/>
    <n v="23"/>
    <n v="15"/>
    <n v="1013"/>
    <x v="1745"/>
  </r>
  <r>
    <x v="28"/>
    <s v="Crossfire"/>
    <n v="2007"/>
    <x v="25"/>
    <x v="2"/>
    <n v="215"/>
    <n v="6"/>
    <x v="3"/>
    <s v="rear wheel drive"/>
    <n v="2"/>
    <s v="Hatchback,Performance"/>
    <s v="Compact"/>
    <s v="2dr Hatchback"/>
    <n v="23"/>
    <n v="15"/>
    <n v="1013"/>
    <x v="4620"/>
  </r>
  <r>
    <x v="28"/>
    <s v="Crossfire"/>
    <n v="2008"/>
    <x v="12"/>
    <x v="2"/>
    <n v="215"/>
    <n v="6"/>
    <x v="3"/>
    <s v="rear wheel drive"/>
    <n v="2"/>
    <s v="Performance"/>
    <s v="Compact"/>
    <s v="Convertible"/>
    <n v="23"/>
    <n v="15"/>
    <n v="1013"/>
    <x v="4621"/>
  </r>
  <r>
    <x v="28"/>
    <s v="Crossfire"/>
    <n v="2008"/>
    <x v="12"/>
    <x v="2"/>
    <n v="215"/>
    <n v="6"/>
    <x v="3"/>
    <s v="rear wheel drive"/>
    <n v="2"/>
    <s v="Hatchback,Performance"/>
    <s v="Compact"/>
    <s v="2dr Hatchback"/>
    <n v="23"/>
    <n v="15"/>
    <n v="1013"/>
    <x v="4622"/>
  </r>
  <r>
    <x v="10"/>
    <s v="300-Class"/>
    <n v="1991"/>
    <x v="8"/>
    <x v="1"/>
    <n v="217"/>
    <n v="6"/>
    <x v="1"/>
    <s v="rear wheel drive"/>
    <n v="2"/>
    <s v="Luxury"/>
    <s v="Midsize"/>
    <s v="Coupe"/>
    <n v="22"/>
    <n v="15"/>
    <n v="617"/>
    <x v="2609"/>
  </r>
  <r>
    <x v="10"/>
    <s v="300-Class"/>
    <n v="1992"/>
    <x v="16"/>
    <x v="1"/>
    <n v="217"/>
    <n v="6"/>
    <x v="1"/>
    <s v="rear wheel drive"/>
    <n v="2"/>
    <s v="Luxury"/>
    <s v="Midsize"/>
    <s v="Coupe"/>
    <n v="21"/>
    <n v="15"/>
    <n v="617"/>
    <x v="4623"/>
  </r>
  <r>
    <x v="19"/>
    <s v="A5"/>
    <n v="2017"/>
    <x v="2"/>
    <x v="7"/>
    <n v="220"/>
    <n v="4"/>
    <x v="1"/>
    <s v="all wheel drive"/>
    <n v="2"/>
    <s v="Flex Fuel,Luxury"/>
    <s v="Midsize"/>
    <s v="Convertible"/>
    <n v="21"/>
    <n v="15"/>
    <n v="3105"/>
    <x v="634"/>
  </r>
  <r>
    <x v="19"/>
    <s v="A5"/>
    <n v="2017"/>
    <x v="2"/>
    <x v="7"/>
    <n v="220"/>
    <n v="4"/>
    <x v="1"/>
    <s v="all wheel drive"/>
    <n v="2"/>
    <s v="Flex Fuel,Luxury"/>
    <s v="Midsize"/>
    <s v="Coupe"/>
    <n v="22"/>
    <n v="15"/>
    <n v="3105"/>
    <x v="2333"/>
  </r>
  <r>
    <x v="13"/>
    <s v="Mark VII"/>
    <n v="1990"/>
    <x v="7"/>
    <x v="1"/>
    <n v="225"/>
    <n v="8"/>
    <x v="1"/>
    <s v="rear wheel drive"/>
    <n v="2"/>
    <s v="Luxury"/>
    <s v="Large"/>
    <s v="Coupe"/>
    <n v="22"/>
    <n v="15"/>
    <n v="61"/>
    <x v="176"/>
  </r>
  <r>
    <x v="13"/>
    <s v="Mark VII"/>
    <n v="1991"/>
    <x v="8"/>
    <x v="1"/>
    <n v="225"/>
    <n v="8"/>
    <x v="1"/>
    <s v="rear wheel drive"/>
    <n v="2"/>
    <s v="Luxury"/>
    <s v="Large"/>
    <s v="Coupe"/>
    <n v="22"/>
    <n v="15"/>
    <n v="61"/>
    <x v="176"/>
  </r>
  <r>
    <x v="13"/>
    <s v="Mark VII"/>
    <n v="1992"/>
    <x v="16"/>
    <x v="1"/>
    <n v="225"/>
    <n v="8"/>
    <x v="1"/>
    <s v="rear wheel drive"/>
    <n v="2"/>
    <s v="Luxury"/>
    <s v="Large"/>
    <s v="Coupe"/>
    <n v="22"/>
    <n v="15"/>
    <n v="61"/>
    <x v="176"/>
  </r>
  <r>
    <x v="3"/>
    <s v="Endeavor"/>
    <n v="2008"/>
    <x v="12"/>
    <x v="2"/>
    <n v="225"/>
    <n v="6"/>
    <x v="1"/>
    <s v="all wheel drive"/>
    <n v="4"/>
    <s v="Crossover"/>
    <s v="Midsize"/>
    <s v="4dr SUV"/>
    <n v="19"/>
    <n v="15"/>
    <n v="436"/>
    <x v="4624"/>
  </r>
  <r>
    <x v="3"/>
    <s v="Endeavor"/>
    <n v="2008"/>
    <x v="12"/>
    <x v="2"/>
    <n v="225"/>
    <n v="6"/>
    <x v="1"/>
    <s v="front wheel drive"/>
    <n v="4"/>
    <s v="Crossover"/>
    <s v="Midsize"/>
    <s v="4dr SUV"/>
    <n v="22"/>
    <n v="15"/>
    <n v="436"/>
    <x v="4625"/>
  </r>
  <r>
    <x v="3"/>
    <s v="Endeavor"/>
    <n v="2010"/>
    <x v="9"/>
    <x v="3"/>
    <n v="225"/>
    <n v="6"/>
    <x v="1"/>
    <s v="front wheel drive"/>
    <n v="4"/>
    <s v="Crossover"/>
    <s v="Midsize"/>
    <s v="4dr SUV"/>
    <n v="21"/>
    <n v="15"/>
    <n v="436"/>
    <x v="4626"/>
  </r>
  <r>
    <x v="3"/>
    <s v="Endeavor"/>
    <n v="2010"/>
    <x v="9"/>
    <x v="3"/>
    <n v="225"/>
    <n v="6"/>
    <x v="1"/>
    <s v="all wheel drive"/>
    <n v="4"/>
    <s v="Crossover"/>
    <s v="Midsize"/>
    <s v="4dr SUV"/>
    <n v="19"/>
    <n v="15"/>
    <n v="436"/>
    <x v="4627"/>
  </r>
  <r>
    <x v="3"/>
    <s v="Endeavor"/>
    <n v="2010"/>
    <x v="9"/>
    <x v="3"/>
    <n v="225"/>
    <n v="6"/>
    <x v="1"/>
    <s v="front wheel drive"/>
    <n v="4"/>
    <s v="Crossover"/>
    <s v="Midsize"/>
    <s v="4dr SUV"/>
    <n v="21"/>
    <n v="15"/>
    <n v="436"/>
    <x v="2229"/>
  </r>
  <r>
    <x v="3"/>
    <s v="Endeavor"/>
    <n v="2011"/>
    <x v="6"/>
    <x v="3"/>
    <n v="225"/>
    <n v="6"/>
    <x v="1"/>
    <s v="front wheel drive"/>
    <n v="4"/>
    <s v="Crossover"/>
    <s v="Midsize"/>
    <s v="4dr SUV"/>
    <n v="21"/>
    <n v="15"/>
    <n v="436"/>
    <x v="2230"/>
  </r>
  <r>
    <x v="3"/>
    <s v="Endeavor"/>
    <n v="2011"/>
    <x v="6"/>
    <x v="3"/>
    <n v="225"/>
    <n v="6"/>
    <x v="1"/>
    <s v="front wheel drive"/>
    <n v="4"/>
    <s v="Crossover"/>
    <s v="Midsize"/>
    <s v="4dr SUV"/>
    <n v="21"/>
    <n v="15"/>
    <n v="436"/>
    <x v="4628"/>
  </r>
  <r>
    <x v="3"/>
    <s v="Endeavor"/>
    <n v="2011"/>
    <x v="6"/>
    <x v="3"/>
    <n v="225"/>
    <n v="6"/>
    <x v="1"/>
    <s v="all wheel drive"/>
    <n v="4"/>
    <s v="Crossover"/>
    <s v="Midsize"/>
    <s v="4dr SUV"/>
    <n v="19"/>
    <n v="15"/>
    <n v="436"/>
    <x v="4629"/>
  </r>
  <r>
    <x v="29"/>
    <s v="Ninety-Eight"/>
    <n v="1994"/>
    <x v="23"/>
    <x v="1"/>
    <n v="225"/>
    <n v="6"/>
    <x v="1"/>
    <s v="front wheel drive"/>
    <n v="4"/>
    <s v="N/A"/>
    <s v="Large"/>
    <s v="Sedan"/>
    <n v="24"/>
    <n v="15"/>
    <n v="26"/>
    <x v="176"/>
  </r>
  <r>
    <x v="10"/>
    <s v="300-Class"/>
    <n v="1992"/>
    <x v="16"/>
    <x v="1"/>
    <n v="228"/>
    <n v="6"/>
    <x v="3"/>
    <s v="rear wheel drive"/>
    <n v="2"/>
    <s v="Luxury,Performance"/>
    <s v="Compact"/>
    <s v="Convertible"/>
    <n v="21"/>
    <n v="15"/>
    <n v="617"/>
    <x v="4630"/>
  </r>
  <r>
    <x v="15"/>
    <s v="Legend"/>
    <n v="1993"/>
    <x v="17"/>
    <x v="1"/>
    <n v="230"/>
    <n v="6"/>
    <x v="3"/>
    <s v="front wheel drive"/>
    <n v="2"/>
    <s v="Luxury,Performance"/>
    <s v="Midsize"/>
    <s v="Coupe"/>
    <n v="23"/>
    <n v="15"/>
    <n v="204"/>
    <x v="4631"/>
  </r>
  <r>
    <x v="15"/>
    <s v="Legend"/>
    <n v="1993"/>
    <x v="17"/>
    <x v="1"/>
    <n v="230"/>
    <n v="6"/>
    <x v="3"/>
    <s v="front wheel drive"/>
    <n v="2"/>
    <s v="Luxury,Performance"/>
    <s v="Midsize"/>
    <s v="Coupe"/>
    <n v="23"/>
    <n v="15"/>
    <n v="204"/>
    <x v="176"/>
  </r>
  <r>
    <x v="20"/>
    <s v="SVX"/>
    <n v="1995"/>
    <x v="14"/>
    <x v="1"/>
    <n v="230"/>
    <n v="6"/>
    <x v="1"/>
    <s v="all wheel drive"/>
    <n v="2"/>
    <s v="Performance"/>
    <s v="Compact"/>
    <s v="Coupe"/>
    <n v="23"/>
    <n v="15"/>
    <n v="640"/>
    <x v="176"/>
  </r>
  <r>
    <x v="20"/>
    <s v="SVX"/>
    <n v="1995"/>
    <x v="14"/>
    <x v="1"/>
    <n v="230"/>
    <n v="6"/>
    <x v="1"/>
    <s v="front wheel drive"/>
    <n v="2"/>
    <s v="Performance"/>
    <s v="Compact"/>
    <s v="Coupe"/>
    <n v="23"/>
    <n v="15"/>
    <n v="640"/>
    <x v="176"/>
  </r>
  <r>
    <x v="20"/>
    <s v="SVX"/>
    <n v="1995"/>
    <x v="14"/>
    <x v="1"/>
    <n v="230"/>
    <n v="6"/>
    <x v="1"/>
    <s v="all wheel drive"/>
    <n v="2"/>
    <s v="Performance"/>
    <s v="Compact"/>
    <s v="Coupe"/>
    <n v="23"/>
    <n v="15"/>
    <n v="640"/>
    <x v="4632"/>
  </r>
  <r>
    <x v="20"/>
    <s v="SVX"/>
    <n v="1996"/>
    <x v="21"/>
    <x v="1"/>
    <n v="230"/>
    <n v="6"/>
    <x v="1"/>
    <s v="all wheel drive"/>
    <n v="2"/>
    <s v="Performance"/>
    <s v="Compact"/>
    <s v="Coupe"/>
    <n v="22"/>
    <n v="15"/>
    <n v="640"/>
    <x v="4633"/>
  </r>
  <r>
    <x v="20"/>
    <s v="SVX"/>
    <n v="1996"/>
    <x v="21"/>
    <x v="1"/>
    <n v="230"/>
    <n v="6"/>
    <x v="1"/>
    <s v="all wheel drive"/>
    <n v="2"/>
    <s v="Performance"/>
    <s v="Compact"/>
    <s v="Coupe"/>
    <n v="22"/>
    <n v="15"/>
    <n v="640"/>
    <x v="3534"/>
  </r>
  <r>
    <x v="20"/>
    <s v="SVX"/>
    <n v="1997"/>
    <x v="22"/>
    <x v="1"/>
    <n v="230"/>
    <n v="6"/>
    <x v="1"/>
    <s v="all wheel drive"/>
    <n v="2"/>
    <s v="Performance"/>
    <s v="Compact"/>
    <s v="Coupe"/>
    <n v="22"/>
    <n v="15"/>
    <n v="640"/>
    <x v="4634"/>
  </r>
  <r>
    <x v="20"/>
    <s v="SVX"/>
    <n v="1997"/>
    <x v="22"/>
    <x v="1"/>
    <n v="230"/>
    <n v="6"/>
    <x v="1"/>
    <s v="all wheel drive"/>
    <n v="2"/>
    <s v="Performance"/>
    <s v="Compact"/>
    <s v="Coupe"/>
    <n v="22"/>
    <n v="15"/>
    <n v="640"/>
    <x v="4635"/>
  </r>
  <r>
    <x v="28"/>
    <s v="Sebring"/>
    <n v="2008"/>
    <x v="12"/>
    <x v="1"/>
    <n v="235"/>
    <n v="6"/>
    <x v="1"/>
    <s v="all wheel drive"/>
    <n v="4"/>
    <s v="N/A"/>
    <s v="Midsize"/>
    <s v="Sedan"/>
    <n v="24"/>
    <n v="15"/>
    <n v="1013"/>
    <x v="4131"/>
  </r>
  <r>
    <x v="35"/>
    <n v="968"/>
    <n v="1993"/>
    <x v="17"/>
    <x v="1"/>
    <n v="236"/>
    <n v="4"/>
    <x v="3"/>
    <s v="rear wheel drive"/>
    <n v="2"/>
    <s v="Luxury,Performance"/>
    <s v="Compact"/>
    <s v="Convertible"/>
    <n v="24"/>
    <n v="15"/>
    <n v="1715"/>
    <x v="4636"/>
  </r>
  <r>
    <x v="35"/>
    <n v="968"/>
    <n v="1993"/>
    <x v="17"/>
    <x v="1"/>
    <n v="236"/>
    <n v="4"/>
    <x v="3"/>
    <s v="rear wheel drive"/>
    <n v="2"/>
    <s v="Luxury,Performance"/>
    <s v="Compact"/>
    <s v="Coupe"/>
    <n v="24"/>
    <n v="15"/>
    <n v="1715"/>
    <x v="4637"/>
  </r>
  <r>
    <x v="35"/>
    <n v="968"/>
    <n v="1994"/>
    <x v="23"/>
    <x v="1"/>
    <n v="236"/>
    <n v="4"/>
    <x v="3"/>
    <s v="rear wheel drive"/>
    <n v="2"/>
    <s v="Luxury,Performance"/>
    <s v="Compact"/>
    <s v="Coupe"/>
    <n v="24"/>
    <n v="15"/>
    <n v="1715"/>
    <x v="4638"/>
  </r>
  <r>
    <x v="35"/>
    <n v="968"/>
    <n v="1994"/>
    <x v="23"/>
    <x v="1"/>
    <n v="236"/>
    <n v="4"/>
    <x v="3"/>
    <s v="rear wheel drive"/>
    <n v="2"/>
    <s v="Luxury,Performance"/>
    <s v="Compact"/>
    <s v="Convertible"/>
    <n v="24"/>
    <n v="15"/>
    <n v="1715"/>
    <x v="4639"/>
  </r>
  <r>
    <x v="35"/>
    <n v="968"/>
    <n v="1995"/>
    <x v="14"/>
    <x v="1"/>
    <n v="236"/>
    <n v="4"/>
    <x v="3"/>
    <s v="rear wheel drive"/>
    <n v="2"/>
    <s v="Luxury,Performance"/>
    <s v="Compact"/>
    <s v="Coupe"/>
    <n v="24"/>
    <n v="15"/>
    <n v="1715"/>
    <x v="4640"/>
  </r>
  <r>
    <x v="35"/>
    <n v="968"/>
    <n v="1995"/>
    <x v="14"/>
    <x v="1"/>
    <n v="236"/>
    <n v="4"/>
    <x v="3"/>
    <s v="rear wheel drive"/>
    <n v="2"/>
    <s v="Luxury,Performance"/>
    <s v="Compact"/>
    <s v="Convertible"/>
    <n v="24"/>
    <n v="15"/>
    <n v="1715"/>
    <x v="4641"/>
  </r>
  <r>
    <x v="11"/>
    <s v="Tacoma"/>
    <n v="2015"/>
    <x v="0"/>
    <x v="1"/>
    <n v="236"/>
    <n v="6"/>
    <x v="3"/>
    <s v="four wheel drive"/>
    <n v="4"/>
    <s v="N/A"/>
    <s v="Compact"/>
    <s v="Crew Cab Pickup"/>
    <n v="19"/>
    <n v="15"/>
    <n v="2031"/>
    <x v="2847"/>
  </r>
  <r>
    <x v="11"/>
    <s v="Tacoma"/>
    <n v="2015"/>
    <x v="0"/>
    <x v="1"/>
    <n v="236"/>
    <n v="6"/>
    <x v="3"/>
    <s v="four wheel drive"/>
    <n v="4"/>
    <s v="N/A"/>
    <s v="Compact"/>
    <s v="Extended Cab Pickup"/>
    <n v="19"/>
    <n v="15"/>
    <n v="2031"/>
    <x v="1062"/>
  </r>
  <r>
    <x v="11"/>
    <s v="Tacoma"/>
    <n v="2015"/>
    <x v="0"/>
    <x v="1"/>
    <n v="236"/>
    <n v="6"/>
    <x v="3"/>
    <s v="four wheel drive"/>
    <n v="4"/>
    <s v="N/A"/>
    <s v="Compact"/>
    <s v="Extended Cab Pickup"/>
    <n v="19"/>
    <n v="15"/>
    <n v="2031"/>
    <x v="959"/>
  </r>
  <r>
    <x v="11"/>
    <s v="Tacoma"/>
    <n v="2015"/>
    <x v="0"/>
    <x v="1"/>
    <n v="236"/>
    <n v="6"/>
    <x v="3"/>
    <s v="four wheel drive"/>
    <n v="4"/>
    <s v="N/A"/>
    <s v="Compact"/>
    <s v="Crew Cab Pickup"/>
    <n v="19"/>
    <n v="15"/>
    <n v="2031"/>
    <x v="4642"/>
  </r>
  <r>
    <x v="2"/>
    <s v="Malibu Maxx"/>
    <n v="2007"/>
    <x v="25"/>
    <x v="1"/>
    <n v="240"/>
    <n v="6"/>
    <x v="1"/>
    <s v="front wheel drive"/>
    <n v="4"/>
    <s v="Hatchback,Performance"/>
    <s v="Midsize"/>
    <s v="4dr Hatchback"/>
    <n v="22"/>
    <n v="15"/>
    <n v="1385"/>
    <x v="4609"/>
  </r>
  <r>
    <x v="19"/>
    <s v="allroad quattro"/>
    <n v="2003"/>
    <x v="18"/>
    <x v="1"/>
    <n v="250"/>
    <n v="6"/>
    <x v="1"/>
    <s v="all wheel drive"/>
    <n v="4"/>
    <s v="Crossover,Luxury,Performance"/>
    <s v="Midsize"/>
    <s v="Wagon"/>
    <n v="20"/>
    <n v="15"/>
    <n v="3105"/>
    <x v="341"/>
  </r>
  <r>
    <x v="19"/>
    <s v="allroad quattro"/>
    <n v="2004"/>
    <x v="19"/>
    <x v="1"/>
    <n v="250"/>
    <n v="6"/>
    <x v="1"/>
    <s v="all wheel drive"/>
    <n v="4"/>
    <s v="Crossover,Luxury,Performance"/>
    <s v="Midsize"/>
    <s v="Wagon"/>
    <n v="20"/>
    <n v="15"/>
    <n v="3105"/>
    <x v="2770"/>
  </r>
  <r>
    <x v="19"/>
    <s v="allroad quattro"/>
    <n v="2005"/>
    <x v="20"/>
    <x v="1"/>
    <n v="250"/>
    <n v="6"/>
    <x v="1"/>
    <s v="all wheel drive"/>
    <n v="4"/>
    <s v="Crossover,Luxury,Performance"/>
    <s v="Midsize"/>
    <s v="Wagon"/>
    <n v="20"/>
    <n v="15"/>
    <n v="3105"/>
    <x v="244"/>
  </r>
  <r>
    <x v="22"/>
    <s v="Magnum"/>
    <n v="2006"/>
    <x v="24"/>
    <x v="1"/>
    <n v="250"/>
    <n v="6"/>
    <x v="1"/>
    <s v="all wheel drive"/>
    <n v="4"/>
    <s v="N/A"/>
    <s v="Large"/>
    <s v="Wagon"/>
    <n v="22"/>
    <n v="15"/>
    <n v="1851"/>
    <x v="1419"/>
  </r>
  <r>
    <x v="22"/>
    <s v="Magnum"/>
    <n v="2007"/>
    <x v="25"/>
    <x v="1"/>
    <n v="250"/>
    <n v="6"/>
    <x v="1"/>
    <s v="all wheel drive"/>
    <n v="4"/>
    <s v="N/A"/>
    <s v="Large"/>
    <s v="Wagon"/>
    <n v="22"/>
    <n v="15"/>
    <n v="1851"/>
    <x v="210"/>
  </r>
  <r>
    <x v="22"/>
    <s v="Magnum"/>
    <n v="2008"/>
    <x v="12"/>
    <x v="1"/>
    <n v="250"/>
    <n v="6"/>
    <x v="1"/>
    <s v="all wheel drive"/>
    <n v="4"/>
    <s v="N/A"/>
    <s v="Large"/>
    <s v="Wagon"/>
    <n v="22"/>
    <n v="15"/>
    <n v="1851"/>
    <x v="4643"/>
  </r>
  <r>
    <x v="1"/>
    <s v="Ridgeline"/>
    <n v="2013"/>
    <x v="3"/>
    <x v="1"/>
    <n v="250"/>
    <n v="6"/>
    <x v="1"/>
    <s v="four wheel drive"/>
    <n v="4"/>
    <s v="N/A"/>
    <s v="Large"/>
    <s v="Crew Cab Pickup"/>
    <n v="21"/>
    <n v="15"/>
    <n v="2202"/>
    <x v="3736"/>
  </r>
  <r>
    <x v="1"/>
    <s v="Ridgeline"/>
    <n v="2013"/>
    <x v="3"/>
    <x v="1"/>
    <n v="250"/>
    <n v="6"/>
    <x v="1"/>
    <s v="four wheel drive"/>
    <n v="4"/>
    <s v="N/A"/>
    <s v="Large"/>
    <s v="Crew Cab Pickup"/>
    <n v="21"/>
    <n v="15"/>
    <n v="2202"/>
    <x v="416"/>
  </r>
  <r>
    <x v="1"/>
    <s v="Ridgeline"/>
    <n v="2013"/>
    <x v="3"/>
    <x v="1"/>
    <n v="250"/>
    <n v="6"/>
    <x v="1"/>
    <s v="four wheel drive"/>
    <n v="4"/>
    <s v="N/A"/>
    <s v="Large"/>
    <s v="Crew Cab Pickup"/>
    <n v="21"/>
    <n v="15"/>
    <n v="2202"/>
    <x v="4644"/>
  </r>
  <r>
    <x v="1"/>
    <s v="Ridgeline"/>
    <n v="2013"/>
    <x v="3"/>
    <x v="1"/>
    <n v="250"/>
    <n v="6"/>
    <x v="1"/>
    <s v="four wheel drive"/>
    <n v="4"/>
    <s v="N/A"/>
    <s v="Large"/>
    <s v="Crew Cab Pickup"/>
    <n v="21"/>
    <n v="15"/>
    <n v="2202"/>
    <x v="4645"/>
  </r>
  <r>
    <x v="1"/>
    <s v="Ridgeline"/>
    <n v="2013"/>
    <x v="3"/>
    <x v="1"/>
    <n v="250"/>
    <n v="6"/>
    <x v="1"/>
    <s v="four wheel drive"/>
    <n v="4"/>
    <s v="N/A"/>
    <s v="Large"/>
    <s v="Crew Cab Pickup"/>
    <n v="21"/>
    <n v="15"/>
    <n v="2202"/>
    <x v="1385"/>
  </r>
  <r>
    <x v="1"/>
    <s v="Ridgeline"/>
    <n v="2014"/>
    <x v="4"/>
    <x v="1"/>
    <n v="250"/>
    <n v="6"/>
    <x v="1"/>
    <s v="four wheel drive"/>
    <n v="4"/>
    <s v="N/A"/>
    <s v="Large"/>
    <s v="Crew Cab Pickup"/>
    <n v="21"/>
    <n v="15"/>
    <n v="2202"/>
    <x v="3849"/>
  </r>
  <r>
    <x v="1"/>
    <s v="Ridgeline"/>
    <n v="2014"/>
    <x v="4"/>
    <x v="1"/>
    <n v="250"/>
    <n v="6"/>
    <x v="1"/>
    <s v="four wheel drive"/>
    <n v="4"/>
    <s v="N/A"/>
    <s v="Large"/>
    <s v="Crew Cab Pickup"/>
    <n v="21"/>
    <n v="15"/>
    <n v="2202"/>
    <x v="4646"/>
  </r>
  <r>
    <x v="1"/>
    <s v="Ridgeline"/>
    <n v="2014"/>
    <x v="4"/>
    <x v="1"/>
    <n v="250"/>
    <n v="6"/>
    <x v="1"/>
    <s v="four wheel drive"/>
    <n v="4"/>
    <s v="N/A"/>
    <s v="Large"/>
    <s v="Crew Cab Pickup"/>
    <n v="21"/>
    <n v="15"/>
    <n v="2202"/>
    <x v="4647"/>
  </r>
  <r>
    <x v="1"/>
    <s v="Ridgeline"/>
    <n v="2014"/>
    <x v="4"/>
    <x v="1"/>
    <n v="250"/>
    <n v="6"/>
    <x v="1"/>
    <s v="four wheel drive"/>
    <n v="4"/>
    <s v="N/A"/>
    <s v="Large"/>
    <s v="Crew Cab Pickup"/>
    <n v="21"/>
    <n v="15"/>
    <n v="2202"/>
    <x v="4575"/>
  </r>
  <r>
    <x v="1"/>
    <s v="Ridgeline"/>
    <n v="2014"/>
    <x v="4"/>
    <x v="1"/>
    <n v="250"/>
    <n v="6"/>
    <x v="1"/>
    <s v="four wheel drive"/>
    <n v="4"/>
    <s v="N/A"/>
    <s v="Large"/>
    <s v="Crew Cab Pickup"/>
    <n v="21"/>
    <n v="15"/>
    <n v="2202"/>
    <x v="4648"/>
  </r>
  <r>
    <x v="29"/>
    <s v="Aurora"/>
    <n v="2001"/>
    <x v="15"/>
    <x v="2"/>
    <n v="250"/>
    <n v="8"/>
    <x v="1"/>
    <s v="front wheel drive"/>
    <n v="4"/>
    <s v="Performance"/>
    <s v="Large"/>
    <s v="Sedan"/>
    <n v="23"/>
    <n v="15"/>
    <n v="26"/>
    <x v="4649"/>
  </r>
  <r>
    <x v="29"/>
    <s v="Aurora"/>
    <n v="2003"/>
    <x v="18"/>
    <x v="2"/>
    <n v="250"/>
    <n v="8"/>
    <x v="1"/>
    <s v="front wheel drive"/>
    <n v="4"/>
    <s v="Performance"/>
    <s v="Large"/>
    <s v="Sedan"/>
    <n v="24"/>
    <n v="15"/>
    <n v="26"/>
    <x v="4650"/>
  </r>
  <r>
    <x v="18"/>
    <s v="XL7"/>
    <n v="2008"/>
    <x v="12"/>
    <x v="1"/>
    <n v="252"/>
    <n v="6"/>
    <x v="1"/>
    <s v="all wheel drive"/>
    <n v="4"/>
    <s v="Crossover"/>
    <s v="Midsize"/>
    <s v="4dr SUV"/>
    <n v="22"/>
    <n v="15"/>
    <n v="481"/>
    <x v="4651"/>
  </r>
  <r>
    <x v="18"/>
    <s v="XL7"/>
    <n v="2008"/>
    <x v="12"/>
    <x v="1"/>
    <n v="252"/>
    <n v="6"/>
    <x v="1"/>
    <s v="all wheel drive"/>
    <n v="4"/>
    <s v="Crossover"/>
    <s v="Midsize"/>
    <s v="4dr SUV"/>
    <n v="22"/>
    <n v="15"/>
    <n v="481"/>
    <x v="4652"/>
  </r>
  <r>
    <x v="18"/>
    <s v="XL7"/>
    <n v="2008"/>
    <x v="12"/>
    <x v="1"/>
    <n v="252"/>
    <n v="6"/>
    <x v="1"/>
    <s v="all wheel drive"/>
    <n v="4"/>
    <s v="Crossover"/>
    <s v="Midsize"/>
    <s v="4dr SUV"/>
    <n v="22"/>
    <n v="15"/>
    <n v="481"/>
    <x v="4533"/>
  </r>
  <r>
    <x v="18"/>
    <s v="XL7"/>
    <n v="2008"/>
    <x v="12"/>
    <x v="1"/>
    <n v="252"/>
    <n v="6"/>
    <x v="1"/>
    <s v="all wheel drive"/>
    <n v="4"/>
    <s v="Crossover"/>
    <s v="Midsize"/>
    <s v="4dr SUV"/>
    <n v="22"/>
    <n v="15"/>
    <n v="481"/>
    <x v="4147"/>
  </r>
  <r>
    <x v="18"/>
    <s v="XL7"/>
    <n v="2008"/>
    <x v="12"/>
    <x v="1"/>
    <n v="252"/>
    <n v="6"/>
    <x v="1"/>
    <s v="all wheel drive"/>
    <n v="4"/>
    <s v="Crossover"/>
    <s v="Midsize"/>
    <s v="4dr SUV"/>
    <n v="22"/>
    <n v="15"/>
    <n v="481"/>
    <x v="4653"/>
  </r>
  <r>
    <x v="28"/>
    <s v="Pacifica"/>
    <n v="2008"/>
    <x v="12"/>
    <x v="1"/>
    <n v="253"/>
    <n v="6"/>
    <x v="1"/>
    <s v="front wheel drive"/>
    <n v="4"/>
    <s v="Crossover"/>
    <s v="Large"/>
    <s v="Wagon"/>
    <n v="23"/>
    <n v="15"/>
    <n v="1013"/>
    <x v="926"/>
  </r>
  <r>
    <x v="28"/>
    <s v="Pacifica"/>
    <n v="2008"/>
    <x v="12"/>
    <x v="1"/>
    <n v="253"/>
    <n v="6"/>
    <x v="1"/>
    <s v="front wheel drive"/>
    <n v="4"/>
    <s v="Crossover"/>
    <s v="Large"/>
    <s v="Wagon"/>
    <n v="23"/>
    <n v="15"/>
    <n v="1013"/>
    <x v="4654"/>
  </r>
  <r>
    <x v="28"/>
    <s v="Prowler"/>
    <n v="2001"/>
    <x v="15"/>
    <x v="2"/>
    <n v="253"/>
    <n v="6"/>
    <x v="1"/>
    <s v="rear wheel drive"/>
    <n v="2"/>
    <s v="High-Performance"/>
    <s v="Compact"/>
    <s v="Convertible"/>
    <n v="21"/>
    <n v="15"/>
    <n v="1013"/>
    <x v="4157"/>
  </r>
  <r>
    <x v="23"/>
    <s v="Prowler"/>
    <n v="1999"/>
    <x v="11"/>
    <x v="1"/>
    <n v="253"/>
    <n v="6"/>
    <x v="1"/>
    <s v="rear wheel drive"/>
    <n v="2"/>
    <s v="Performance"/>
    <s v="Compact"/>
    <s v="Convertible"/>
    <n v="21"/>
    <n v="15"/>
    <n v="535"/>
    <x v="4655"/>
  </r>
  <r>
    <x v="23"/>
    <s v="Prowler"/>
    <n v="2000"/>
    <x v="13"/>
    <x v="1"/>
    <n v="253"/>
    <n v="6"/>
    <x v="1"/>
    <s v="rear wheel drive"/>
    <n v="2"/>
    <s v="Performance"/>
    <s v="Compact"/>
    <s v="Convertible"/>
    <n v="21"/>
    <n v="15"/>
    <n v="535"/>
    <x v="4656"/>
  </r>
  <r>
    <x v="23"/>
    <s v="Prowler"/>
    <n v="2001"/>
    <x v="15"/>
    <x v="2"/>
    <n v="253"/>
    <n v="6"/>
    <x v="1"/>
    <s v="rear wheel drive"/>
    <n v="2"/>
    <s v="High-Performance"/>
    <s v="Compact"/>
    <s v="Convertible"/>
    <n v="21"/>
    <n v="15"/>
    <n v="535"/>
    <x v="4157"/>
  </r>
  <r>
    <x v="28"/>
    <s v="Pacifica"/>
    <n v="2007"/>
    <x v="25"/>
    <x v="1"/>
    <n v="255"/>
    <n v="6"/>
    <x v="1"/>
    <s v="front wheel drive"/>
    <n v="4"/>
    <s v="Crossover"/>
    <s v="Large"/>
    <s v="Wagon"/>
    <n v="22"/>
    <n v="15"/>
    <n v="1013"/>
    <x v="4657"/>
  </r>
  <r>
    <x v="28"/>
    <s v="Pacifica"/>
    <n v="2007"/>
    <x v="25"/>
    <x v="1"/>
    <n v="255"/>
    <n v="6"/>
    <x v="1"/>
    <s v="front wheel drive"/>
    <n v="4"/>
    <s v="Crossover"/>
    <s v="Large"/>
    <s v="Wagon"/>
    <n v="22"/>
    <n v="15"/>
    <n v="1013"/>
    <x v="1204"/>
  </r>
  <r>
    <x v="17"/>
    <s v="RX-7"/>
    <n v="1993"/>
    <x v="17"/>
    <x v="1"/>
    <n v="255"/>
    <n v="143"/>
    <x v="3"/>
    <s v="rear wheel drive"/>
    <n v="2"/>
    <s v="Factory Tuner,Performance"/>
    <s v="Compact"/>
    <s v="Coupe"/>
    <n v="23"/>
    <n v="15"/>
    <n v="586"/>
    <x v="4658"/>
  </r>
  <r>
    <x v="17"/>
    <s v="RX-7"/>
    <n v="1994"/>
    <x v="23"/>
    <x v="1"/>
    <n v="255"/>
    <n v="143"/>
    <x v="3"/>
    <s v="rear wheel drive"/>
    <n v="2"/>
    <s v="Factory Tuner,Performance"/>
    <s v="Compact"/>
    <s v="Coupe"/>
    <n v="23"/>
    <n v="15"/>
    <n v="586"/>
    <x v="4659"/>
  </r>
  <r>
    <x v="17"/>
    <s v="RX-7"/>
    <n v="1995"/>
    <x v="14"/>
    <x v="1"/>
    <n v="255"/>
    <n v="143"/>
    <x v="3"/>
    <s v="rear wheel drive"/>
    <n v="2"/>
    <s v="Factory Tuner,Performance"/>
    <s v="Compact"/>
    <s v="Coupe"/>
    <n v="23"/>
    <n v="15"/>
    <n v="586"/>
    <x v="4660"/>
  </r>
  <r>
    <x v="24"/>
    <s v="Roadmaster"/>
    <n v="1994"/>
    <x v="23"/>
    <x v="1"/>
    <n v="260"/>
    <n v="8"/>
    <x v="1"/>
    <s v="rear wheel drive"/>
    <n v="4"/>
    <s v="N/A"/>
    <s v="Large"/>
    <s v="Sedan"/>
    <n v="23"/>
    <n v="15"/>
    <n v="155"/>
    <x v="176"/>
  </r>
  <r>
    <x v="24"/>
    <s v="Roadmaster"/>
    <n v="1994"/>
    <x v="23"/>
    <x v="1"/>
    <n v="260"/>
    <n v="8"/>
    <x v="1"/>
    <s v="rear wheel drive"/>
    <n v="4"/>
    <s v="N/A"/>
    <s v="Large"/>
    <s v="Wagon"/>
    <n v="23"/>
    <n v="15"/>
    <n v="155"/>
    <x v="176"/>
  </r>
  <r>
    <x v="24"/>
    <s v="Roadmaster"/>
    <n v="1995"/>
    <x v="14"/>
    <x v="1"/>
    <n v="260"/>
    <n v="8"/>
    <x v="1"/>
    <s v="rear wheel drive"/>
    <n v="4"/>
    <s v="N/A"/>
    <s v="Large"/>
    <s v="Sedan"/>
    <n v="23"/>
    <n v="15"/>
    <n v="155"/>
    <x v="176"/>
  </r>
  <r>
    <x v="24"/>
    <s v="Roadmaster"/>
    <n v="1995"/>
    <x v="14"/>
    <x v="1"/>
    <n v="260"/>
    <n v="8"/>
    <x v="1"/>
    <s v="rear wheel drive"/>
    <n v="4"/>
    <s v="N/A"/>
    <s v="Large"/>
    <s v="Wagon"/>
    <n v="23"/>
    <n v="15"/>
    <n v="155"/>
    <x v="176"/>
  </r>
  <r>
    <x v="24"/>
    <s v="Roadmaster"/>
    <n v="1996"/>
    <x v="21"/>
    <x v="1"/>
    <n v="260"/>
    <n v="8"/>
    <x v="1"/>
    <s v="rear wheel drive"/>
    <n v="4"/>
    <s v="N/A"/>
    <s v="Large"/>
    <s v="Sedan"/>
    <n v="24"/>
    <n v="15"/>
    <n v="155"/>
    <x v="4661"/>
  </r>
  <r>
    <x v="24"/>
    <s v="Roadmaster"/>
    <n v="1996"/>
    <x v="21"/>
    <x v="1"/>
    <n v="260"/>
    <n v="8"/>
    <x v="1"/>
    <s v="rear wheel drive"/>
    <n v="4"/>
    <s v="N/A"/>
    <s v="Large"/>
    <s v="Sedan"/>
    <n v="24"/>
    <n v="15"/>
    <n v="155"/>
    <x v="176"/>
  </r>
  <r>
    <x v="24"/>
    <s v="Roadmaster"/>
    <n v="1996"/>
    <x v="21"/>
    <x v="1"/>
    <n v="260"/>
    <n v="8"/>
    <x v="1"/>
    <s v="rear wheel drive"/>
    <n v="4"/>
    <s v="N/A"/>
    <s v="Large"/>
    <s v="Wagon"/>
    <n v="24"/>
    <n v="15"/>
    <n v="155"/>
    <x v="4662"/>
  </r>
  <r>
    <x v="31"/>
    <s v="Fleetwood"/>
    <n v="1994"/>
    <x v="23"/>
    <x v="1"/>
    <n v="260"/>
    <n v="8"/>
    <x v="1"/>
    <s v="rear wheel drive"/>
    <n v="4"/>
    <s v="Luxury"/>
    <s v="Large"/>
    <s v="Sedan"/>
    <n v="23"/>
    <n v="15"/>
    <n v="1624"/>
    <x v="176"/>
  </r>
  <r>
    <x v="31"/>
    <s v="Fleetwood"/>
    <n v="1995"/>
    <x v="14"/>
    <x v="1"/>
    <n v="260"/>
    <n v="8"/>
    <x v="1"/>
    <s v="rear wheel drive"/>
    <n v="4"/>
    <s v="Luxury"/>
    <s v="Large"/>
    <s v="Sedan"/>
    <n v="23"/>
    <n v="15"/>
    <n v="1624"/>
    <x v="176"/>
  </r>
  <r>
    <x v="31"/>
    <s v="Fleetwood"/>
    <n v="1996"/>
    <x v="21"/>
    <x v="1"/>
    <n v="260"/>
    <n v="8"/>
    <x v="1"/>
    <s v="rear wheel drive"/>
    <n v="4"/>
    <s v="Luxury"/>
    <s v="Large"/>
    <s v="Sedan"/>
    <n v="24"/>
    <n v="15"/>
    <n v="1624"/>
    <x v="4663"/>
  </r>
  <r>
    <x v="2"/>
    <s v="Caprice"/>
    <n v="1994"/>
    <x v="23"/>
    <x v="1"/>
    <n v="260"/>
    <n v="8"/>
    <x v="1"/>
    <s v="rear wheel drive"/>
    <n v="4"/>
    <s v="N/A"/>
    <s v="Large"/>
    <s v="Wagon"/>
    <n v="23"/>
    <n v="15"/>
    <n v="1385"/>
    <x v="176"/>
  </r>
  <r>
    <x v="2"/>
    <s v="Caprice"/>
    <n v="1995"/>
    <x v="14"/>
    <x v="1"/>
    <n v="260"/>
    <n v="8"/>
    <x v="1"/>
    <s v="rear wheel drive"/>
    <n v="4"/>
    <s v="N/A"/>
    <s v="Large"/>
    <s v="Wagon"/>
    <n v="23"/>
    <n v="15"/>
    <n v="1385"/>
    <x v="176"/>
  </r>
  <r>
    <x v="2"/>
    <s v="Caprice"/>
    <n v="1996"/>
    <x v="21"/>
    <x v="1"/>
    <n v="260"/>
    <n v="8"/>
    <x v="1"/>
    <s v="rear wheel drive"/>
    <n v="4"/>
    <s v="N/A"/>
    <s v="Large"/>
    <s v="Wagon"/>
    <n v="24"/>
    <n v="15"/>
    <n v="1385"/>
    <x v="176"/>
  </r>
  <r>
    <x v="8"/>
    <s v="Taurus X"/>
    <n v="2008"/>
    <x v="12"/>
    <x v="1"/>
    <n v="260"/>
    <n v="6"/>
    <x v="1"/>
    <s v="all wheel drive"/>
    <n v="4"/>
    <s v="Crossover"/>
    <s v="Large"/>
    <s v="Wagon"/>
    <n v="22"/>
    <n v="15"/>
    <n v="5657"/>
    <x v="4664"/>
  </r>
  <r>
    <x v="8"/>
    <s v="Taurus X"/>
    <n v="2008"/>
    <x v="12"/>
    <x v="1"/>
    <n v="260"/>
    <n v="6"/>
    <x v="1"/>
    <s v="all wheel drive"/>
    <n v="4"/>
    <s v="Crossover"/>
    <s v="Large"/>
    <s v="Wagon"/>
    <n v="22"/>
    <n v="15"/>
    <n v="5657"/>
    <x v="4665"/>
  </r>
  <r>
    <x v="8"/>
    <s v="Taurus X"/>
    <n v="2008"/>
    <x v="12"/>
    <x v="1"/>
    <n v="260"/>
    <n v="6"/>
    <x v="1"/>
    <s v="all wheel drive"/>
    <n v="4"/>
    <s v="Crossover"/>
    <s v="Large"/>
    <s v="Wagon"/>
    <n v="22"/>
    <n v="15"/>
    <n v="5657"/>
    <x v="294"/>
  </r>
  <r>
    <x v="11"/>
    <s v="FJ Cruiser"/>
    <n v="2012"/>
    <x v="5"/>
    <x v="1"/>
    <n v="260"/>
    <n v="6"/>
    <x v="3"/>
    <s v="four wheel drive"/>
    <n v="4"/>
    <s v="N/A"/>
    <s v="Midsize"/>
    <s v="4dr SUV"/>
    <n v="18"/>
    <n v="15"/>
    <n v="2031"/>
    <x v="1050"/>
  </r>
  <r>
    <x v="11"/>
    <s v="FJ Cruiser"/>
    <n v="2013"/>
    <x v="3"/>
    <x v="1"/>
    <n v="260"/>
    <n v="6"/>
    <x v="3"/>
    <s v="four wheel drive"/>
    <n v="4"/>
    <s v="N/A"/>
    <s v="Midsize"/>
    <s v="4dr SUV"/>
    <n v="18"/>
    <n v="15"/>
    <n v="2031"/>
    <x v="4610"/>
  </r>
  <r>
    <x v="11"/>
    <s v="FJ Cruiser"/>
    <n v="2014"/>
    <x v="4"/>
    <x v="1"/>
    <n v="260"/>
    <n v="6"/>
    <x v="3"/>
    <s v="four wheel drive"/>
    <n v="4"/>
    <s v="N/A"/>
    <s v="Midsize"/>
    <s v="4dr SUV"/>
    <n v="18"/>
    <n v="15"/>
    <n v="2031"/>
    <x v="4666"/>
  </r>
  <r>
    <x v="4"/>
    <s v="Frontier"/>
    <n v="2015"/>
    <x v="0"/>
    <x v="1"/>
    <n v="261"/>
    <n v="6"/>
    <x v="1"/>
    <s v="rear wheel drive"/>
    <n v="4"/>
    <s v="N/A"/>
    <s v="Compact"/>
    <s v="Crew Cab Pickup"/>
    <n v="21"/>
    <n v="15"/>
    <n v="2009"/>
    <x v="4667"/>
  </r>
  <r>
    <x v="4"/>
    <s v="Frontier"/>
    <n v="2015"/>
    <x v="0"/>
    <x v="1"/>
    <n v="261"/>
    <n v="6"/>
    <x v="1"/>
    <s v="four wheel drive"/>
    <n v="4"/>
    <s v="N/A"/>
    <s v="Compact"/>
    <s v="Crew Cab Pickup"/>
    <n v="21"/>
    <n v="15"/>
    <n v="2009"/>
    <x v="3674"/>
  </r>
  <r>
    <x v="4"/>
    <s v="Frontier"/>
    <n v="2015"/>
    <x v="0"/>
    <x v="1"/>
    <n v="261"/>
    <n v="6"/>
    <x v="1"/>
    <s v="four wheel drive"/>
    <n v="4"/>
    <s v="N/A"/>
    <s v="Compact"/>
    <s v="Crew Cab Pickup"/>
    <n v="21"/>
    <n v="15"/>
    <n v="2009"/>
    <x v="4667"/>
  </r>
  <r>
    <x v="4"/>
    <s v="Frontier"/>
    <n v="2015"/>
    <x v="0"/>
    <x v="1"/>
    <n v="261"/>
    <n v="6"/>
    <x v="1"/>
    <s v="four wheel drive"/>
    <n v="4"/>
    <s v="N/A"/>
    <s v="Compact"/>
    <s v="Crew Cab Pickup"/>
    <n v="21"/>
    <n v="15"/>
    <n v="2009"/>
    <x v="1721"/>
  </r>
  <r>
    <x v="4"/>
    <s v="Frontier"/>
    <n v="2015"/>
    <x v="0"/>
    <x v="1"/>
    <n v="261"/>
    <n v="6"/>
    <x v="1"/>
    <s v="four wheel drive"/>
    <n v="4"/>
    <s v="N/A"/>
    <s v="Compact"/>
    <s v="Crew Cab Pickup"/>
    <n v="21"/>
    <n v="15"/>
    <n v="2009"/>
    <x v="4587"/>
  </r>
  <r>
    <x v="4"/>
    <s v="Frontier"/>
    <n v="2015"/>
    <x v="0"/>
    <x v="1"/>
    <n v="261"/>
    <n v="6"/>
    <x v="1"/>
    <s v="rear wheel drive"/>
    <n v="4"/>
    <s v="N/A"/>
    <s v="Compact"/>
    <s v="Crew Cab Pickup"/>
    <n v="21"/>
    <n v="15"/>
    <n v="2009"/>
    <x v="1761"/>
  </r>
  <r>
    <x v="4"/>
    <s v="Frontier"/>
    <n v="2015"/>
    <x v="0"/>
    <x v="1"/>
    <n v="261"/>
    <n v="6"/>
    <x v="1"/>
    <s v="four wheel drive"/>
    <n v="4"/>
    <s v="N/A"/>
    <s v="Compact"/>
    <s v="Extended Cab Pickup"/>
    <n v="21"/>
    <n v="15"/>
    <n v="2009"/>
    <x v="1059"/>
  </r>
  <r>
    <x v="4"/>
    <s v="Frontier"/>
    <n v="2015"/>
    <x v="0"/>
    <x v="1"/>
    <n v="261"/>
    <n v="6"/>
    <x v="1"/>
    <s v="four wheel drive"/>
    <n v="4"/>
    <s v="N/A"/>
    <s v="Compact"/>
    <s v="Crew Cab Pickup"/>
    <n v="21"/>
    <n v="15"/>
    <n v="2009"/>
    <x v="4668"/>
  </r>
  <r>
    <x v="4"/>
    <s v="Frontier"/>
    <n v="2015"/>
    <x v="0"/>
    <x v="1"/>
    <n v="261"/>
    <n v="6"/>
    <x v="1"/>
    <s v="four wheel drive"/>
    <n v="4"/>
    <s v="N/A"/>
    <s v="Compact"/>
    <s v="Crew Cab Pickup"/>
    <n v="21"/>
    <n v="15"/>
    <n v="2009"/>
    <x v="2298"/>
  </r>
  <r>
    <x v="4"/>
    <s v="Frontier"/>
    <n v="2015"/>
    <x v="0"/>
    <x v="1"/>
    <n v="261"/>
    <n v="6"/>
    <x v="1"/>
    <s v="four wheel drive"/>
    <n v="4"/>
    <s v="N/A"/>
    <s v="Compact"/>
    <s v="Extended Cab Pickup"/>
    <n v="21"/>
    <n v="15"/>
    <n v="2009"/>
    <x v="1215"/>
  </r>
  <r>
    <x v="4"/>
    <s v="Frontier"/>
    <n v="2016"/>
    <x v="1"/>
    <x v="1"/>
    <n v="261"/>
    <n v="6"/>
    <x v="1"/>
    <s v="four wheel drive"/>
    <n v="4"/>
    <s v="N/A"/>
    <s v="Compact"/>
    <s v="Crew Cab Pickup"/>
    <n v="21"/>
    <n v="15"/>
    <n v="2009"/>
    <x v="1722"/>
  </r>
  <r>
    <x v="4"/>
    <s v="Frontier"/>
    <n v="2016"/>
    <x v="1"/>
    <x v="1"/>
    <n v="261"/>
    <n v="6"/>
    <x v="1"/>
    <s v="four wheel drive"/>
    <n v="4"/>
    <s v="N/A"/>
    <s v="Compact"/>
    <s v="Crew Cab Pickup"/>
    <n v="21"/>
    <n v="15"/>
    <n v="2009"/>
    <x v="1673"/>
  </r>
  <r>
    <x v="4"/>
    <s v="Frontier"/>
    <n v="2016"/>
    <x v="1"/>
    <x v="1"/>
    <n v="261"/>
    <n v="6"/>
    <x v="1"/>
    <s v="four wheel drive"/>
    <n v="4"/>
    <s v="N/A"/>
    <s v="Compact"/>
    <s v="Extended Cab Pickup"/>
    <n v="21"/>
    <n v="15"/>
    <n v="2009"/>
    <x v="493"/>
  </r>
  <r>
    <x v="4"/>
    <s v="Frontier"/>
    <n v="2016"/>
    <x v="1"/>
    <x v="1"/>
    <n v="261"/>
    <n v="6"/>
    <x v="1"/>
    <s v="four wheel drive"/>
    <n v="4"/>
    <s v="N/A"/>
    <s v="Compact"/>
    <s v="Crew Cab Pickup"/>
    <n v="21"/>
    <n v="15"/>
    <n v="2009"/>
    <x v="3749"/>
  </r>
  <r>
    <x v="4"/>
    <s v="Frontier"/>
    <n v="2016"/>
    <x v="1"/>
    <x v="1"/>
    <n v="261"/>
    <n v="6"/>
    <x v="1"/>
    <s v="four wheel drive"/>
    <n v="4"/>
    <s v="N/A"/>
    <s v="Compact"/>
    <s v="Extended Cab Pickup"/>
    <n v="21"/>
    <n v="15"/>
    <n v="2009"/>
    <x v="4669"/>
  </r>
  <r>
    <x v="4"/>
    <s v="Frontier"/>
    <n v="2016"/>
    <x v="1"/>
    <x v="1"/>
    <n v="261"/>
    <n v="6"/>
    <x v="1"/>
    <s v="four wheel drive"/>
    <n v="4"/>
    <s v="N/A"/>
    <s v="Compact"/>
    <s v="Crew Cab Pickup"/>
    <n v="21"/>
    <n v="15"/>
    <n v="2009"/>
    <x v="4670"/>
  </r>
  <r>
    <x v="4"/>
    <s v="Frontier"/>
    <n v="2016"/>
    <x v="1"/>
    <x v="1"/>
    <n v="261"/>
    <n v="6"/>
    <x v="1"/>
    <s v="four wheel drive"/>
    <n v="4"/>
    <s v="N/A"/>
    <s v="Compact"/>
    <s v="Crew Cab Pickup"/>
    <n v="21"/>
    <n v="15"/>
    <n v="2009"/>
    <x v="4671"/>
  </r>
  <r>
    <x v="4"/>
    <s v="Frontier"/>
    <n v="2016"/>
    <x v="1"/>
    <x v="1"/>
    <n v="261"/>
    <n v="6"/>
    <x v="1"/>
    <s v="four wheel drive"/>
    <n v="4"/>
    <s v="N/A"/>
    <s v="Compact"/>
    <s v="Crew Cab Pickup"/>
    <n v="21"/>
    <n v="15"/>
    <n v="2009"/>
    <x v="4672"/>
  </r>
  <r>
    <x v="4"/>
    <s v="Frontier"/>
    <n v="2016"/>
    <x v="1"/>
    <x v="1"/>
    <n v="261"/>
    <n v="6"/>
    <x v="1"/>
    <s v="four wheel drive"/>
    <n v="4"/>
    <s v="N/A"/>
    <s v="Compact"/>
    <s v="Crew Cab Pickup"/>
    <n v="21"/>
    <n v="15"/>
    <n v="2009"/>
    <x v="2336"/>
  </r>
  <r>
    <x v="4"/>
    <s v="Frontier"/>
    <n v="2016"/>
    <x v="1"/>
    <x v="1"/>
    <n v="261"/>
    <n v="6"/>
    <x v="1"/>
    <s v="four wheel drive"/>
    <n v="4"/>
    <s v="N/A"/>
    <s v="Compact"/>
    <s v="Crew Cab Pickup"/>
    <n v="21"/>
    <n v="15"/>
    <n v="2009"/>
    <x v="4673"/>
  </r>
  <r>
    <x v="4"/>
    <s v="Frontier"/>
    <n v="2017"/>
    <x v="2"/>
    <x v="1"/>
    <n v="261"/>
    <n v="6"/>
    <x v="1"/>
    <s v="four wheel drive"/>
    <n v="4"/>
    <s v="N/A"/>
    <s v="Compact"/>
    <s v="Extended Cab Pickup"/>
    <n v="21"/>
    <n v="15"/>
    <n v="2009"/>
    <x v="4674"/>
  </r>
  <r>
    <x v="4"/>
    <s v="Frontier"/>
    <n v="2017"/>
    <x v="2"/>
    <x v="1"/>
    <n v="261"/>
    <n v="6"/>
    <x v="1"/>
    <s v="four wheel drive"/>
    <n v="4"/>
    <s v="N/A"/>
    <s v="Compact"/>
    <s v="Crew Cab Pickup"/>
    <n v="21"/>
    <n v="15"/>
    <n v="2009"/>
    <x v="3623"/>
  </r>
  <r>
    <x v="4"/>
    <s v="Frontier"/>
    <n v="2017"/>
    <x v="2"/>
    <x v="1"/>
    <n v="261"/>
    <n v="6"/>
    <x v="1"/>
    <s v="four wheel drive"/>
    <n v="4"/>
    <s v="N/A"/>
    <s v="Compact"/>
    <s v="Crew Cab Pickup"/>
    <n v="21"/>
    <n v="15"/>
    <n v="2009"/>
    <x v="30"/>
  </r>
  <r>
    <x v="4"/>
    <s v="Frontier"/>
    <n v="2017"/>
    <x v="2"/>
    <x v="1"/>
    <n v="261"/>
    <n v="6"/>
    <x v="1"/>
    <s v="four wheel drive"/>
    <n v="4"/>
    <s v="N/A"/>
    <s v="Compact"/>
    <s v="Crew Cab Pickup"/>
    <n v="21"/>
    <n v="15"/>
    <n v="2009"/>
    <x v="4675"/>
  </r>
  <r>
    <x v="4"/>
    <s v="Frontier"/>
    <n v="2017"/>
    <x v="2"/>
    <x v="1"/>
    <n v="261"/>
    <n v="6"/>
    <x v="1"/>
    <s v="four wheel drive"/>
    <n v="4"/>
    <s v="N/A"/>
    <s v="Compact"/>
    <s v="Crew Cab Pickup"/>
    <n v="21"/>
    <n v="15"/>
    <n v="2009"/>
    <x v="4676"/>
  </r>
  <r>
    <x v="4"/>
    <s v="Frontier"/>
    <n v="2017"/>
    <x v="2"/>
    <x v="1"/>
    <n v="261"/>
    <n v="6"/>
    <x v="1"/>
    <s v="four wheel drive"/>
    <n v="4"/>
    <s v="N/A"/>
    <s v="Compact"/>
    <s v="Crew Cab Pickup"/>
    <n v="21"/>
    <n v="15"/>
    <n v="2009"/>
    <x v="3639"/>
  </r>
  <r>
    <x v="4"/>
    <s v="Frontier"/>
    <n v="2017"/>
    <x v="2"/>
    <x v="1"/>
    <n v="261"/>
    <n v="6"/>
    <x v="1"/>
    <s v="four wheel drive"/>
    <n v="4"/>
    <s v="N/A"/>
    <s v="Compact"/>
    <s v="Extended Cab Pickup"/>
    <n v="21"/>
    <n v="15"/>
    <n v="2009"/>
    <x v="2867"/>
  </r>
  <r>
    <x v="4"/>
    <s v="Frontier"/>
    <n v="2017"/>
    <x v="2"/>
    <x v="1"/>
    <n v="261"/>
    <n v="6"/>
    <x v="1"/>
    <s v="four wheel drive"/>
    <n v="4"/>
    <s v="N/A"/>
    <s v="Compact"/>
    <s v="Crew Cab Pickup"/>
    <n v="21"/>
    <n v="15"/>
    <n v="2009"/>
    <x v="2397"/>
  </r>
  <r>
    <x v="4"/>
    <s v="Xterra"/>
    <n v="2013"/>
    <x v="3"/>
    <x v="1"/>
    <n v="261"/>
    <n v="6"/>
    <x v="1"/>
    <s v="four wheel drive"/>
    <n v="4"/>
    <s v="N/A"/>
    <s v="Midsize"/>
    <s v="4dr SUV"/>
    <n v="20"/>
    <n v="15"/>
    <n v="2009"/>
    <x v="4677"/>
  </r>
  <r>
    <x v="4"/>
    <s v="Xterra"/>
    <n v="2013"/>
    <x v="3"/>
    <x v="1"/>
    <n v="261"/>
    <n v="6"/>
    <x v="1"/>
    <s v="four wheel drive"/>
    <n v="4"/>
    <s v="N/A"/>
    <s v="Midsize"/>
    <s v="4dr SUV"/>
    <n v="20"/>
    <n v="15"/>
    <n v="2009"/>
    <x v="2289"/>
  </r>
  <r>
    <x v="4"/>
    <s v="Xterra"/>
    <n v="2013"/>
    <x v="3"/>
    <x v="1"/>
    <n v="261"/>
    <n v="6"/>
    <x v="1"/>
    <s v="four wheel drive"/>
    <n v="4"/>
    <s v="N/A"/>
    <s v="Midsize"/>
    <s v="4dr SUV"/>
    <n v="20"/>
    <n v="15"/>
    <n v="2009"/>
    <x v="500"/>
  </r>
  <r>
    <x v="4"/>
    <s v="Xterra"/>
    <n v="2014"/>
    <x v="4"/>
    <x v="1"/>
    <n v="261"/>
    <n v="6"/>
    <x v="1"/>
    <s v="four wheel drive"/>
    <n v="4"/>
    <s v="N/A"/>
    <s v="Midsize"/>
    <s v="4dr SUV"/>
    <n v="20"/>
    <n v="15"/>
    <n v="2009"/>
    <x v="2139"/>
  </r>
  <r>
    <x v="4"/>
    <s v="Xterra"/>
    <n v="2014"/>
    <x v="4"/>
    <x v="1"/>
    <n v="261"/>
    <n v="6"/>
    <x v="1"/>
    <s v="four wheel drive"/>
    <n v="4"/>
    <s v="N/A"/>
    <s v="Midsize"/>
    <s v="4dr SUV"/>
    <n v="20"/>
    <n v="15"/>
    <n v="2009"/>
    <x v="604"/>
  </r>
  <r>
    <x v="4"/>
    <s v="Xterra"/>
    <n v="2014"/>
    <x v="4"/>
    <x v="1"/>
    <n v="261"/>
    <n v="6"/>
    <x v="1"/>
    <s v="four wheel drive"/>
    <n v="4"/>
    <s v="N/A"/>
    <s v="Midsize"/>
    <s v="4dr SUV"/>
    <n v="20"/>
    <n v="15"/>
    <n v="2009"/>
    <x v="4678"/>
  </r>
  <r>
    <x v="4"/>
    <s v="Xterra"/>
    <n v="2015"/>
    <x v="0"/>
    <x v="1"/>
    <n v="261"/>
    <n v="6"/>
    <x v="3"/>
    <s v="four wheel drive"/>
    <n v="4"/>
    <s v="N/A"/>
    <s v="Midsize"/>
    <s v="4dr SUV"/>
    <n v="20"/>
    <n v="15"/>
    <n v="2009"/>
    <x v="3246"/>
  </r>
  <r>
    <x v="4"/>
    <s v="Xterra"/>
    <n v="2015"/>
    <x v="0"/>
    <x v="1"/>
    <n v="261"/>
    <n v="6"/>
    <x v="1"/>
    <s v="four wheel drive"/>
    <n v="4"/>
    <s v="N/A"/>
    <s v="Midsize"/>
    <s v="4dr SUV"/>
    <n v="20"/>
    <n v="15"/>
    <n v="2009"/>
    <x v="4679"/>
  </r>
  <r>
    <x v="4"/>
    <s v="Xterra"/>
    <n v="2015"/>
    <x v="0"/>
    <x v="1"/>
    <n v="261"/>
    <n v="6"/>
    <x v="1"/>
    <s v="four wheel drive"/>
    <n v="4"/>
    <s v="N/A"/>
    <s v="Midsize"/>
    <s v="4dr SUV"/>
    <n v="20"/>
    <n v="15"/>
    <n v="2009"/>
    <x v="4680"/>
  </r>
  <r>
    <x v="4"/>
    <s v="Xterra"/>
    <n v="2015"/>
    <x v="0"/>
    <x v="1"/>
    <n v="261"/>
    <n v="6"/>
    <x v="3"/>
    <s v="four wheel drive"/>
    <n v="4"/>
    <s v="N/A"/>
    <s v="Midsize"/>
    <s v="4dr SUV"/>
    <n v="20"/>
    <n v="15"/>
    <n v="2009"/>
    <x v="4681"/>
  </r>
  <r>
    <x v="4"/>
    <s v="Xterra"/>
    <n v="2015"/>
    <x v="0"/>
    <x v="1"/>
    <n v="261"/>
    <n v="6"/>
    <x v="1"/>
    <s v="four wheel drive"/>
    <n v="4"/>
    <s v="N/A"/>
    <s v="Midsize"/>
    <s v="4dr SUV"/>
    <n v="20"/>
    <n v="15"/>
    <n v="2009"/>
    <x v="2385"/>
  </r>
  <r>
    <x v="18"/>
    <s v="Equator"/>
    <n v="2010"/>
    <x v="9"/>
    <x v="1"/>
    <n v="261"/>
    <n v="6"/>
    <x v="1"/>
    <s v="four wheel drive"/>
    <n v="4"/>
    <s v="N/A"/>
    <s v="Compact"/>
    <s v="Extended Cab Pickup"/>
    <n v="19"/>
    <n v="15"/>
    <n v="481"/>
    <x v="1055"/>
  </r>
  <r>
    <x v="18"/>
    <s v="Equator"/>
    <n v="2010"/>
    <x v="9"/>
    <x v="1"/>
    <n v="261"/>
    <n v="6"/>
    <x v="1"/>
    <s v="rear wheel drive"/>
    <n v="4"/>
    <s v="N/A"/>
    <s v="Compact"/>
    <s v="Crew Cab Pickup"/>
    <n v="20"/>
    <n v="15"/>
    <n v="481"/>
    <x v="1855"/>
  </r>
  <r>
    <x v="18"/>
    <s v="Equator"/>
    <n v="2010"/>
    <x v="9"/>
    <x v="1"/>
    <n v="261"/>
    <n v="6"/>
    <x v="1"/>
    <s v="four wheel drive"/>
    <n v="4"/>
    <s v="N/A"/>
    <s v="Compact"/>
    <s v="Crew Cab Pickup"/>
    <n v="19"/>
    <n v="15"/>
    <n v="481"/>
    <x v="842"/>
  </r>
  <r>
    <x v="18"/>
    <s v="Equator"/>
    <n v="2010"/>
    <x v="9"/>
    <x v="1"/>
    <n v="261"/>
    <n v="6"/>
    <x v="1"/>
    <s v="four wheel drive"/>
    <n v="4"/>
    <s v="N/A"/>
    <s v="Compact"/>
    <s v="Crew Cab Pickup"/>
    <n v="19"/>
    <n v="15"/>
    <n v="481"/>
    <x v="1454"/>
  </r>
  <r>
    <x v="18"/>
    <s v="Equator"/>
    <n v="2010"/>
    <x v="9"/>
    <x v="1"/>
    <n v="261"/>
    <n v="6"/>
    <x v="1"/>
    <s v="rear wheel drive"/>
    <n v="4"/>
    <s v="N/A"/>
    <s v="Compact"/>
    <s v="Crew Cab Pickup"/>
    <n v="20"/>
    <n v="15"/>
    <n v="481"/>
    <x v="739"/>
  </r>
  <r>
    <x v="18"/>
    <s v="Equator"/>
    <n v="2010"/>
    <x v="9"/>
    <x v="1"/>
    <n v="261"/>
    <n v="6"/>
    <x v="1"/>
    <s v="rear wheel drive"/>
    <n v="4"/>
    <s v="N/A"/>
    <s v="Compact"/>
    <s v="Extended Cab Pickup"/>
    <n v="20"/>
    <n v="15"/>
    <n v="481"/>
    <x v="512"/>
  </r>
  <r>
    <x v="18"/>
    <s v="Equator"/>
    <n v="2010"/>
    <x v="9"/>
    <x v="1"/>
    <n v="261"/>
    <n v="6"/>
    <x v="1"/>
    <s v="four wheel drive"/>
    <n v="4"/>
    <s v="N/A"/>
    <s v="Compact"/>
    <s v="Crew Cab Pickup"/>
    <n v="19"/>
    <n v="15"/>
    <n v="481"/>
    <x v="4682"/>
  </r>
  <r>
    <x v="18"/>
    <s v="Equator"/>
    <n v="2011"/>
    <x v="6"/>
    <x v="1"/>
    <n v="261"/>
    <n v="6"/>
    <x v="1"/>
    <s v="rear wheel drive"/>
    <n v="4"/>
    <s v="N/A"/>
    <s v="Compact"/>
    <s v="Crew Cab Pickup"/>
    <n v="20"/>
    <n v="15"/>
    <n v="481"/>
    <x v="4683"/>
  </r>
  <r>
    <x v="18"/>
    <s v="Equator"/>
    <n v="2012"/>
    <x v="5"/>
    <x v="1"/>
    <n v="261"/>
    <n v="6"/>
    <x v="1"/>
    <s v="four wheel drive"/>
    <n v="4"/>
    <s v="N/A"/>
    <s v="Compact"/>
    <s v="Crew Cab Pickup"/>
    <n v="19"/>
    <n v="15"/>
    <n v="481"/>
    <x v="4684"/>
  </r>
  <r>
    <x v="18"/>
    <s v="Equator"/>
    <n v="2012"/>
    <x v="5"/>
    <x v="1"/>
    <n v="261"/>
    <n v="6"/>
    <x v="1"/>
    <s v="rear wheel drive"/>
    <n v="4"/>
    <s v="N/A"/>
    <s v="Compact"/>
    <s v="Crew Cab Pickup"/>
    <n v="20"/>
    <n v="15"/>
    <n v="481"/>
    <x v="4685"/>
  </r>
  <r>
    <x v="18"/>
    <s v="Equator"/>
    <n v="2012"/>
    <x v="5"/>
    <x v="1"/>
    <n v="261"/>
    <n v="6"/>
    <x v="1"/>
    <s v="four wheel drive"/>
    <n v="4"/>
    <s v="N/A"/>
    <s v="Compact"/>
    <s v="Crew Cab Pickup"/>
    <n v="19"/>
    <n v="15"/>
    <n v="481"/>
    <x v="2295"/>
  </r>
  <r>
    <x v="8"/>
    <s v="Taurus X"/>
    <n v="2009"/>
    <x v="10"/>
    <x v="1"/>
    <n v="263"/>
    <n v="6"/>
    <x v="1"/>
    <s v="all wheel drive"/>
    <n v="4"/>
    <s v="Crossover"/>
    <s v="Large"/>
    <s v="Wagon"/>
    <n v="22"/>
    <n v="15"/>
    <n v="5657"/>
    <x v="4686"/>
  </r>
  <r>
    <x v="8"/>
    <s v="Taurus X"/>
    <n v="2009"/>
    <x v="10"/>
    <x v="1"/>
    <n v="263"/>
    <n v="6"/>
    <x v="1"/>
    <s v="all wheel drive"/>
    <n v="4"/>
    <s v="Crossover"/>
    <s v="Large"/>
    <s v="Wagon"/>
    <n v="22"/>
    <n v="15"/>
    <n v="5657"/>
    <x v="4687"/>
  </r>
  <r>
    <x v="8"/>
    <s v="Taurus X"/>
    <n v="2009"/>
    <x v="10"/>
    <x v="1"/>
    <n v="263"/>
    <n v="6"/>
    <x v="1"/>
    <s v="all wheel drive"/>
    <n v="4"/>
    <s v="Crossover"/>
    <s v="Large"/>
    <s v="Wagon"/>
    <n v="22"/>
    <n v="15"/>
    <n v="5657"/>
    <x v="1138"/>
  </r>
  <r>
    <x v="10"/>
    <s v="400-Class"/>
    <n v="1992"/>
    <x v="16"/>
    <x v="1"/>
    <n v="268"/>
    <n v="8"/>
    <x v="1"/>
    <s v="rear wheel drive"/>
    <n v="4"/>
    <s v="Luxury,Performance"/>
    <s v="Midsize"/>
    <s v="Sedan"/>
    <n v="20"/>
    <n v="15"/>
    <n v="617"/>
    <x v="4688"/>
  </r>
  <r>
    <x v="10"/>
    <s v="R-Class"/>
    <n v="2011"/>
    <x v="6"/>
    <x v="2"/>
    <n v="268"/>
    <n v="6"/>
    <x v="1"/>
    <s v="all wheel drive"/>
    <n v="4"/>
    <s v="Crossover,Luxury"/>
    <s v="Large"/>
    <s v="Wagon"/>
    <n v="19"/>
    <n v="15"/>
    <n v="617"/>
    <x v="4689"/>
  </r>
  <r>
    <x v="31"/>
    <s v="DeVille"/>
    <n v="2005"/>
    <x v="20"/>
    <x v="1"/>
    <n v="275"/>
    <n v="8"/>
    <x v="1"/>
    <s v="front wheel drive"/>
    <n v="4"/>
    <s v="Luxury"/>
    <s v="Large"/>
    <s v="Sedan"/>
    <n v="22"/>
    <n v="15"/>
    <n v="1624"/>
    <x v="1365"/>
  </r>
  <r>
    <x v="31"/>
    <s v="DeVille"/>
    <n v="2005"/>
    <x v="20"/>
    <x v="1"/>
    <n v="275"/>
    <n v="8"/>
    <x v="1"/>
    <s v="front wheel drive"/>
    <n v="4"/>
    <s v="Luxury"/>
    <s v="Large"/>
    <s v="Sedan"/>
    <n v="22"/>
    <n v="15"/>
    <n v="1624"/>
    <x v="4690"/>
  </r>
  <r>
    <x v="31"/>
    <s v="DeVille"/>
    <n v="2005"/>
    <x v="20"/>
    <x v="1"/>
    <n v="275"/>
    <n v="8"/>
    <x v="1"/>
    <s v="front wheel drive"/>
    <n v="4"/>
    <s v="Luxury"/>
    <s v="Large"/>
    <s v="Sedan"/>
    <n v="22"/>
    <n v="15"/>
    <n v="1624"/>
    <x v="4691"/>
  </r>
  <r>
    <x v="31"/>
    <s v="DTS"/>
    <n v="2009"/>
    <x v="10"/>
    <x v="1"/>
    <n v="275"/>
    <n v="8"/>
    <x v="1"/>
    <s v="front wheel drive"/>
    <n v="4"/>
    <s v="Luxury"/>
    <s v="Large"/>
    <s v="Sedan"/>
    <n v="23"/>
    <n v="15"/>
    <n v="1624"/>
    <x v="4692"/>
  </r>
  <r>
    <x v="31"/>
    <s v="DTS"/>
    <n v="2009"/>
    <x v="10"/>
    <x v="1"/>
    <n v="275"/>
    <n v="8"/>
    <x v="1"/>
    <s v="front wheel drive"/>
    <n v="4"/>
    <s v="Luxury"/>
    <s v="Large"/>
    <s v="Sedan"/>
    <n v="23"/>
    <n v="15"/>
    <n v="1624"/>
    <x v="4693"/>
  </r>
  <r>
    <x v="31"/>
    <s v="DTS"/>
    <n v="2009"/>
    <x v="10"/>
    <x v="1"/>
    <n v="275"/>
    <n v="8"/>
    <x v="1"/>
    <s v="front wheel drive"/>
    <n v="4"/>
    <s v="Luxury"/>
    <s v="Large"/>
    <s v="Sedan"/>
    <n v="23"/>
    <n v="15"/>
    <n v="1624"/>
    <x v="4694"/>
  </r>
  <r>
    <x v="31"/>
    <s v="DTS"/>
    <n v="2009"/>
    <x v="10"/>
    <x v="1"/>
    <n v="275"/>
    <n v="8"/>
    <x v="1"/>
    <s v="front wheel drive"/>
    <n v="4"/>
    <s v="Luxury"/>
    <s v="Large"/>
    <s v="Sedan"/>
    <n v="23"/>
    <n v="15"/>
    <n v="1624"/>
    <x v="4695"/>
  </r>
  <r>
    <x v="31"/>
    <s v="DTS"/>
    <n v="2009"/>
    <x v="10"/>
    <x v="1"/>
    <n v="275"/>
    <n v="8"/>
    <x v="1"/>
    <s v="front wheel drive"/>
    <n v="4"/>
    <s v="Luxury"/>
    <s v="Large"/>
    <s v="Sedan"/>
    <n v="23"/>
    <n v="15"/>
    <n v="1624"/>
    <x v="4696"/>
  </r>
  <r>
    <x v="31"/>
    <s v="DTS"/>
    <n v="2010"/>
    <x v="9"/>
    <x v="3"/>
    <n v="275"/>
    <n v="8"/>
    <x v="1"/>
    <s v="front wheel drive"/>
    <n v="4"/>
    <s v="Luxury"/>
    <s v="Large"/>
    <s v="Sedan"/>
    <n v="23"/>
    <n v="15"/>
    <n v="1624"/>
    <x v="4693"/>
  </r>
  <r>
    <x v="31"/>
    <s v="DTS"/>
    <n v="2010"/>
    <x v="9"/>
    <x v="3"/>
    <n v="275"/>
    <n v="8"/>
    <x v="1"/>
    <s v="front wheel drive"/>
    <n v="4"/>
    <s v="Luxury"/>
    <s v="Large"/>
    <s v="Sedan"/>
    <n v="23"/>
    <n v="15"/>
    <n v="1624"/>
    <x v="4697"/>
  </r>
  <r>
    <x v="31"/>
    <s v="DTS"/>
    <n v="2010"/>
    <x v="9"/>
    <x v="3"/>
    <n v="275"/>
    <n v="8"/>
    <x v="1"/>
    <s v="front wheel drive"/>
    <n v="4"/>
    <s v="Luxury"/>
    <s v="Large"/>
    <s v="Sedan"/>
    <n v="23"/>
    <n v="15"/>
    <n v="1624"/>
    <x v="4698"/>
  </r>
  <r>
    <x v="31"/>
    <s v="DTS"/>
    <n v="2011"/>
    <x v="6"/>
    <x v="3"/>
    <n v="275"/>
    <n v="8"/>
    <x v="1"/>
    <s v="front wheel drive"/>
    <n v="4"/>
    <s v="Luxury"/>
    <s v="Large"/>
    <s v="Sedan"/>
    <n v="23"/>
    <n v="15"/>
    <n v="1624"/>
    <x v="4699"/>
  </r>
  <r>
    <x v="31"/>
    <s v="DTS"/>
    <n v="2011"/>
    <x v="6"/>
    <x v="3"/>
    <n v="275"/>
    <n v="8"/>
    <x v="1"/>
    <s v="front wheel drive"/>
    <n v="4"/>
    <s v="Luxury"/>
    <s v="Large"/>
    <s v="Sedan"/>
    <n v="23"/>
    <n v="15"/>
    <n v="1624"/>
    <x v="4700"/>
  </r>
  <r>
    <x v="31"/>
    <s v="DTS"/>
    <n v="2011"/>
    <x v="6"/>
    <x v="3"/>
    <n v="275"/>
    <n v="8"/>
    <x v="1"/>
    <s v="front wheel drive"/>
    <n v="4"/>
    <s v="Luxury"/>
    <s v="Large"/>
    <s v="Sedan"/>
    <n v="23"/>
    <n v="15"/>
    <n v="1624"/>
    <x v="4701"/>
  </r>
  <r>
    <x v="31"/>
    <s v="Eldorado"/>
    <n v="2000"/>
    <x v="13"/>
    <x v="1"/>
    <n v="275"/>
    <n v="8"/>
    <x v="1"/>
    <s v="front wheel drive"/>
    <n v="2"/>
    <s v="Luxury"/>
    <s v="Large"/>
    <s v="Coupe"/>
    <n v="25"/>
    <n v="15"/>
    <n v="1624"/>
    <x v="4702"/>
  </r>
  <r>
    <x v="31"/>
    <s v="Eldorado"/>
    <n v="2001"/>
    <x v="15"/>
    <x v="1"/>
    <n v="275"/>
    <n v="8"/>
    <x v="1"/>
    <s v="front wheel drive"/>
    <n v="2"/>
    <s v="Luxury"/>
    <s v="Large"/>
    <s v="Coupe"/>
    <n v="25"/>
    <n v="15"/>
    <n v="1624"/>
    <x v="4703"/>
  </r>
  <r>
    <x v="21"/>
    <s v="FX35"/>
    <n v="2008"/>
    <x v="12"/>
    <x v="2"/>
    <n v="275"/>
    <n v="6"/>
    <x v="1"/>
    <s v="all wheel drive"/>
    <n v="4"/>
    <s v="Crossover,Luxury"/>
    <s v="Midsize"/>
    <s v="4dr SUV"/>
    <n v="20"/>
    <n v="15"/>
    <n v="190"/>
    <x v="4704"/>
  </r>
  <r>
    <x v="21"/>
    <s v="FX35"/>
    <n v="2008"/>
    <x v="12"/>
    <x v="2"/>
    <n v="275"/>
    <n v="6"/>
    <x v="1"/>
    <s v="rear wheel drive"/>
    <n v="4"/>
    <s v="Crossover,Luxury"/>
    <s v="Midsize"/>
    <s v="4dr SUV"/>
    <n v="22"/>
    <n v="15"/>
    <n v="190"/>
    <x v="2797"/>
  </r>
  <r>
    <x v="13"/>
    <s v="Continental"/>
    <n v="2001"/>
    <x v="15"/>
    <x v="1"/>
    <n v="275"/>
    <n v="8"/>
    <x v="1"/>
    <s v="front wheel drive"/>
    <n v="4"/>
    <s v="Luxury"/>
    <s v="Large"/>
    <s v="Sedan"/>
    <n v="23"/>
    <n v="15"/>
    <n v="61"/>
    <x v="4705"/>
  </r>
  <r>
    <x v="13"/>
    <s v="Continental"/>
    <n v="2002"/>
    <x v="27"/>
    <x v="2"/>
    <n v="275"/>
    <n v="8"/>
    <x v="1"/>
    <s v="front wheel drive"/>
    <n v="4"/>
    <s v="Luxury"/>
    <s v="Large"/>
    <s v="Sedan"/>
    <n v="23"/>
    <n v="15"/>
    <n v="61"/>
    <x v="4706"/>
  </r>
  <r>
    <x v="13"/>
    <s v="Continental"/>
    <n v="2002"/>
    <x v="27"/>
    <x v="2"/>
    <n v="275"/>
    <n v="8"/>
    <x v="1"/>
    <s v="front wheel drive"/>
    <n v="4"/>
    <s v="Luxury"/>
    <s v="Large"/>
    <s v="Sedan"/>
    <n v="23"/>
    <n v="15"/>
    <n v="61"/>
    <x v="4707"/>
  </r>
  <r>
    <x v="13"/>
    <s v="Continental"/>
    <n v="2002"/>
    <x v="27"/>
    <x v="2"/>
    <n v="275"/>
    <n v="8"/>
    <x v="1"/>
    <s v="front wheel drive"/>
    <n v="4"/>
    <s v="Luxury"/>
    <s v="Large"/>
    <s v="Sedan"/>
    <n v="23"/>
    <n v="15"/>
    <n v="61"/>
    <x v="4708"/>
  </r>
  <r>
    <x v="13"/>
    <s v="Continental"/>
    <n v="2002"/>
    <x v="27"/>
    <x v="2"/>
    <n v="275"/>
    <n v="8"/>
    <x v="1"/>
    <s v="front wheel drive"/>
    <n v="4"/>
    <s v="Luxury"/>
    <s v="Large"/>
    <s v="Sedan"/>
    <n v="23"/>
    <n v="15"/>
    <n v="61"/>
    <x v="4709"/>
  </r>
  <r>
    <x v="25"/>
    <s v="Bonneville"/>
    <n v="2004"/>
    <x v="19"/>
    <x v="2"/>
    <n v="275"/>
    <n v="8"/>
    <x v="1"/>
    <s v="front wheel drive"/>
    <n v="4"/>
    <s v="Performance"/>
    <s v="Large"/>
    <s v="Sedan"/>
    <n v="22"/>
    <n v="15"/>
    <n v="210"/>
    <x v="3596"/>
  </r>
  <r>
    <x v="25"/>
    <s v="Bonneville"/>
    <n v="2005"/>
    <x v="20"/>
    <x v="2"/>
    <n v="275"/>
    <n v="8"/>
    <x v="1"/>
    <s v="front wheel drive"/>
    <n v="4"/>
    <s v="Performance"/>
    <s v="Large"/>
    <s v="Sedan"/>
    <n v="22"/>
    <n v="15"/>
    <n v="210"/>
    <x v="4710"/>
  </r>
  <r>
    <x v="8"/>
    <s v="Thunderbird"/>
    <n v="2004"/>
    <x v="19"/>
    <x v="2"/>
    <n v="280"/>
    <n v="8"/>
    <x v="1"/>
    <s v="rear wheel drive"/>
    <n v="2"/>
    <s v="Performance"/>
    <s v="Midsize"/>
    <s v="Convertible"/>
    <n v="21"/>
    <n v="15"/>
    <n v="5657"/>
    <x v="4711"/>
  </r>
  <r>
    <x v="8"/>
    <s v="Thunderbird"/>
    <n v="2004"/>
    <x v="19"/>
    <x v="2"/>
    <n v="280"/>
    <n v="8"/>
    <x v="1"/>
    <s v="rear wheel drive"/>
    <n v="2"/>
    <s v="Performance"/>
    <s v="Midsize"/>
    <s v="Convertible"/>
    <n v="21"/>
    <n v="15"/>
    <n v="5657"/>
    <x v="4712"/>
  </r>
  <r>
    <x v="13"/>
    <s v="LS"/>
    <n v="2004"/>
    <x v="19"/>
    <x v="2"/>
    <n v="280"/>
    <n v="8"/>
    <x v="1"/>
    <s v="rear wheel drive"/>
    <n v="4"/>
    <s v="Luxury,Performance"/>
    <s v="Midsize"/>
    <s v="Sedan"/>
    <n v="23"/>
    <n v="15"/>
    <n v="61"/>
    <x v="4251"/>
  </r>
  <r>
    <x v="13"/>
    <s v="LS"/>
    <n v="2004"/>
    <x v="19"/>
    <x v="2"/>
    <n v="280"/>
    <n v="8"/>
    <x v="1"/>
    <s v="rear wheel drive"/>
    <n v="4"/>
    <s v="Luxury,Performance"/>
    <s v="Midsize"/>
    <s v="Sedan"/>
    <n v="23"/>
    <n v="15"/>
    <n v="61"/>
    <x v="3312"/>
  </r>
  <r>
    <x v="13"/>
    <s v="Mark VIII"/>
    <n v="1998"/>
    <x v="26"/>
    <x v="1"/>
    <n v="280"/>
    <n v="8"/>
    <x v="1"/>
    <s v="rear wheel drive"/>
    <n v="2"/>
    <s v="Luxury"/>
    <s v="Large"/>
    <s v="Coupe"/>
    <n v="24"/>
    <n v="15"/>
    <n v="61"/>
    <x v="4713"/>
  </r>
  <r>
    <x v="34"/>
    <n v="45538"/>
    <n v="2009"/>
    <x v="10"/>
    <x v="3"/>
    <n v="280"/>
    <n v="6"/>
    <x v="1"/>
    <s v="all wheel drive"/>
    <n v="4"/>
    <s v="Luxury,Performance"/>
    <s v="Compact"/>
    <s v="Wagon"/>
    <n v="24"/>
    <n v="15"/>
    <n v="376"/>
    <x v="4714"/>
  </r>
  <r>
    <x v="34"/>
    <n v="45538"/>
    <n v="2009"/>
    <x v="10"/>
    <x v="3"/>
    <n v="280"/>
    <n v="6"/>
    <x v="1"/>
    <s v="all wheel drive"/>
    <n v="4"/>
    <s v="Luxury,Performance"/>
    <s v="Midsize"/>
    <s v="Sedan"/>
    <n v="24"/>
    <n v="15"/>
    <n v="376"/>
    <x v="4715"/>
  </r>
  <r>
    <x v="34"/>
    <n v="45538"/>
    <n v="2009"/>
    <x v="10"/>
    <x v="3"/>
    <n v="280"/>
    <n v="6"/>
    <x v="1"/>
    <s v="front wheel drive"/>
    <n v="2"/>
    <s v="Luxury,Performance"/>
    <s v="Compact"/>
    <s v="Convertible"/>
    <n v="24"/>
    <n v="15"/>
    <n v="376"/>
    <x v="4716"/>
  </r>
  <r>
    <x v="2"/>
    <s v="Traverse"/>
    <n v="2016"/>
    <x v="1"/>
    <x v="1"/>
    <n v="281"/>
    <n v="6"/>
    <x v="1"/>
    <s v="front wheel drive"/>
    <n v="4"/>
    <s v="Crossover"/>
    <s v="Midsize"/>
    <s v="4dr SUV"/>
    <n v="22"/>
    <n v="15"/>
    <n v="1385"/>
    <x v="4717"/>
  </r>
  <r>
    <x v="2"/>
    <s v="Traverse"/>
    <n v="2016"/>
    <x v="1"/>
    <x v="1"/>
    <n v="281"/>
    <n v="6"/>
    <x v="1"/>
    <s v="front wheel drive"/>
    <n v="4"/>
    <s v="Crossover"/>
    <s v="Midsize"/>
    <s v="4dr SUV"/>
    <n v="22"/>
    <n v="15"/>
    <n v="1385"/>
    <x v="1976"/>
  </r>
  <r>
    <x v="2"/>
    <s v="Traverse"/>
    <n v="2016"/>
    <x v="1"/>
    <x v="1"/>
    <n v="281"/>
    <n v="6"/>
    <x v="1"/>
    <s v="front wheel drive"/>
    <n v="4"/>
    <s v="Crossover"/>
    <s v="Midsize"/>
    <s v="4dr SUV"/>
    <n v="22"/>
    <n v="15"/>
    <n v="1385"/>
    <x v="4718"/>
  </r>
  <r>
    <x v="2"/>
    <s v="Traverse"/>
    <n v="2016"/>
    <x v="1"/>
    <x v="1"/>
    <n v="281"/>
    <n v="6"/>
    <x v="1"/>
    <s v="all wheel drive"/>
    <n v="4"/>
    <s v="Crossover"/>
    <s v="Midsize"/>
    <s v="4dr SUV"/>
    <n v="22"/>
    <n v="15"/>
    <n v="1385"/>
    <x v="4719"/>
  </r>
  <r>
    <x v="2"/>
    <s v="Traverse"/>
    <n v="2016"/>
    <x v="1"/>
    <x v="1"/>
    <n v="281"/>
    <n v="6"/>
    <x v="1"/>
    <s v="front wheel drive"/>
    <n v="4"/>
    <s v="Crossover"/>
    <s v="Midsize"/>
    <s v="4dr SUV"/>
    <n v="22"/>
    <n v="15"/>
    <n v="1385"/>
    <x v="3853"/>
  </r>
  <r>
    <x v="2"/>
    <s v="Traverse"/>
    <n v="2016"/>
    <x v="1"/>
    <x v="1"/>
    <n v="281"/>
    <n v="6"/>
    <x v="1"/>
    <s v="all wheel drive"/>
    <n v="4"/>
    <s v="Crossover"/>
    <s v="Midsize"/>
    <s v="4dr SUV"/>
    <n v="22"/>
    <n v="15"/>
    <n v="1385"/>
    <x v="4720"/>
  </r>
  <r>
    <x v="2"/>
    <s v="Traverse"/>
    <n v="2016"/>
    <x v="1"/>
    <x v="1"/>
    <n v="281"/>
    <n v="6"/>
    <x v="1"/>
    <s v="all wheel drive"/>
    <n v="4"/>
    <s v="Crossover"/>
    <s v="Midsize"/>
    <s v="4dr SUV"/>
    <n v="22"/>
    <n v="15"/>
    <n v="1385"/>
    <x v="4721"/>
  </r>
  <r>
    <x v="2"/>
    <s v="Traverse"/>
    <n v="2017"/>
    <x v="2"/>
    <x v="1"/>
    <n v="281"/>
    <n v="6"/>
    <x v="1"/>
    <s v="all wheel drive"/>
    <n v="4"/>
    <s v="Crossover"/>
    <s v="Midsize"/>
    <s v="4dr SUV"/>
    <n v="22"/>
    <n v="15"/>
    <n v="1385"/>
    <x v="1538"/>
  </r>
  <r>
    <x v="2"/>
    <s v="Traverse"/>
    <n v="2017"/>
    <x v="2"/>
    <x v="1"/>
    <n v="281"/>
    <n v="6"/>
    <x v="1"/>
    <s v="front wheel drive"/>
    <n v="4"/>
    <s v="Crossover"/>
    <s v="Midsize"/>
    <s v="4dr SUV"/>
    <n v="22"/>
    <n v="15"/>
    <n v="1385"/>
    <x v="1976"/>
  </r>
  <r>
    <x v="2"/>
    <s v="Traverse"/>
    <n v="2017"/>
    <x v="2"/>
    <x v="1"/>
    <n v="281"/>
    <n v="6"/>
    <x v="1"/>
    <s v="front wheel drive"/>
    <n v="4"/>
    <s v="Crossover"/>
    <s v="Midsize"/>
    <s v="4dr SUV"/>
    <n v="22"/>
    <n v="15"/>
    <n v="1385"/>
    <x v="2466"/>
  </r>
  <r>
    <x v="2"/>
    <s v="Traverse"/>
    <n v="2017"/>
    <x v="2"/>
    <x v="1"/>
    <n v="281"/>
    <n v="6"/>
    <x v="1"/>
    <s v="front wheel drive"/>
    <n v="4"/>
    <s v="Crossover"/>
    <s v="Midsize"/>
    <s v="4dr SUV"/>
    <n v="22"/>
    <n v="15"/>
    <n v="1385"/>
    <x v="1104"/>
  </r>
  <r>
    <x v="2"/>
    <s v="Traverse"/>
    <n v="2017"/>
    <x v="2"/>
    <x v="1"/>
    <n v="281"/>
    <n v="6"/>
    <x v="1"/>
    <s v="all wheel drive"/>
    <n v="4"/>
    <s v="Crossover"/>
    <s v="Midsize"/>
    <s v="4dr SUV"/>
    <n v="22"/>
    <n v="15"/>
    <n v="1385"/>
    <x v="1149"/>
  </r>
  <r>
    <x v="2"/>
    <s v="Traverse"/>
    <n v="2017"/>
    <x v="2"/>
    <x v="1"/>
    <n v="281"/>
    <n v="6"/>
    <x v="1"/>
    <s v="all wheel drive"/>
    <n v="4"/>
    <s v="Crossover"/>
    <s v="Midsize"/>
    <s v="4dr SUV"/>
    <n v="22"/>
    <n v="15"/>
    <n v="1385"/>
    <x v="2044"/>
  </r>
  <r>
    <x v="2"/>
    <s v="Traverse"/>
    <n v="2017"/>
    <x v="2"/>
    <x v="1"/>
    <n v="281"/>
    <n v="6"/>
    <x v="1"/>
    <s v="front wheel drive"/>
    <n v="4"/>
    <s v="Crossover"/>
    <s v="Midsize"/>
    <s v="4dr SUV"/>
    <n v="22"/>
    <n v="15"/>
    <n v="1385"/>
    <x v="154"/>
  </r>
  <r>
    <x v="30"/>
    <s v="Acadia Limited"/>
    <n v="2017"/>
    <x v="2"/>
    <x v="1"/>
    <n v="281"/>
    <n v="6"/>
    <x v="1"/>
    <s v="front wheel drive"/>
    <n v="4"/>
    <s v="Crossover"/>
    <s v="Midsize"/>
    <s v="4dr SUV"/>
    <n v="22"/>
    <n v="15"/>
    <n v="549"/>
    <x v="1822"/>
  </r>
  <r>
    <x v="30"/>
    <s v="Acadia Limited"/>
    <n v="2017"/>
    <x v="2"/>
    <x v="1"/>
    <n v="281"/>
    <n v="6"/>
    <x v="1"/>
    <s v="all wheel drive"/>
    <n v="4"/>
    <s v="Crossover"/>
    <s v="Midsize"/>
    <s v="4dr SUV"/>
    <n v="22"/>
    <n v="15"/>
    <n v="549"/>
    <x v="3362"/>
  </r>
  <r>
    <x v="30"/>
    <s v="Acadia"/>
    <n v="2016"/>
    <x v="1"/>
    <x v="1"/>
    <n v="281"/>
    <n v="6"/>
    <x v="1"/>
    <s v="front wheel drive"/>
    <n v="4"/>
    <s v="Crossover"/>
    <s v="Midsize"/>
    <s v="4dr SUV"/>
    <n v="22"/>
    <n v="15"/>
    <n v="549"/>
    <x v="1571"/>
  </r>
  <r>
    <x v="30"/>
    <s v="Acadia"/>
    <n v="2016"/>
    <x v="1"/>
    <x v="1"/>
    <n v="281"/>
    <n v="6"/>
    <x v="1"/>
    <s v="all wheel drive"/>
    <n v="4"/>
    <s v="Crossover"/>
    <s v="Midsize"/>
    <s v="4dr SUV"/>
    <n v="22"/>
    <n v="15"/>
    <n v="549"/>
    <x v="4722"/>
  </r>
  <r>
    <x v="30"/>
    <s v="Acadia"/>
    <n v="2016"/>
    <x v="1"/>
    <x v="1"/>
    <n v="281"/>
    <n v="6"/>
    <x v="1"/>
    <s v="front wheel drive"/>
    <n v="4"/>
    <s v="Crossover"/>
    <s v="Midsize"/>
    <s v="4dr SUV"/>
    <n v="22"/>
    <n v="15"/>
    <n v="549"/>
    <x v="4723"/>
  </r>
  <r>
    <x v="30"/>
    <s v="Acadia"/>
    <n v="2016"/>
    <x v="1"/>
    <x v="1"/>
    <n v="281"/>
    <n v="6"/>
    <x v="1"/>
    <s v="front wheel drive"/>
    <n v="4"/>
    <s v="Crossover"/>
    <s v="Midsize"/>
    <s v="4dr SUV"/>
    <n v="22"/>
    <n v="15"/>
    <n v="549"/>
    <x v="1843"/>
  </r>
  <r>
    <x v="30"/>
    <s v="Acadia"/>
    <n v="2016"/>
    <x v="1"/>
    <x v="1"/>
    <n v="281"/>
    <n v="6"/>
    <x v="1"/>
    <s v="all wheel drive"/>
    <n v="4"/>
    <s v="Crossover"/>
    <s v="Midsize"/>
    <s v="4dr SUV"/>
    <n v="22"/>
    <n v="15"/>
    <n v="549"/>
    <x v="4724"/>
  </r>
  <r>
    <x v="30"/>
    <s v="Acadia"/>
    <n v="2016"/>
    <x v="1"/>
    <x v="1"/>
    <n v="281"/>
    <n v="6"/>
    <x v="1"/>
    <s v="front wheel drive"/>
    <n v="4"/>
    <s v="Crossover"/>
    <s v="Midsize"/>
    <s v="4dr SUV"/>
    <n v="22"/>
    <n v="15"/>
    <n v="549"/>
    <x v="149"/>
  </r>
  <r>
    <x v="30"/>
    <s v="Acadia"/>
    <n v="2016"/>
    <x v="1"/>
    <x v="1"/>
    <n v="281"/>
    <n v="6"/>
    <x v="1"/>
    <s v="front wheel drive"/>
    <n v="4"/>
    <s v="Crossover"/>
    <s v="Midsize"/>
    <s v="4dr SUV"/>
    <n v="22"/>
    <n v="15"/>
    <n v="549"/>
    <x v="4687"/>
  </r>
  <r>
    <x v="30"/>
    <s v="Acadia"/>
    <n v="2016"/>
    <x v="1"/>
    <x v="1"/>
    <n v="281"/>
    <n v="6"/>
    <x v="1"/>
    <s v="all wheel drive"/>
    <n v="4"/>
    <s v="Crossover"/>
    <s v="Midsize"/>
    <s v="4dr SUV"/>
    <n v="22"/>
    <n v="15"/>
    <n v="549"/>
    <x v="4725"/>
  </r>
  <r>
    <x v="30"/>
    <s v="Acadia"/>
    <n v="2016"/>
    <x v="1"/>
    <x v="1"/>
    <n v="281"/>
    <n v="6"/>
    <x v="1"/>
    <s v="all wheel drive"/>
    <n v="4"/>
    <s v="Crossover"/>
    <s v="Midsize"/>
    <s v="4dr SUV"/>
    <n v="22"/>
    <n v="15"/>
    <n v="549"/>
    <x v="2468"/>
  </r>
  <r>
    <x v="0"/>
    <s v="8 Series"/>
    <n v="1995"/>
    <x v="14"/>
    <x v="1"/>
    <n v="282"/>
    <n v="8"/>
    <x v="1"/>
    <s v="rear wheel drive"/>
    <n v="2"/>
    <s v="Luxury,Performance"/>
    <s v="Midsize"/>
    <s v="Coupe"/>
    <n v="22"/>
    <n v="15"/>
    <n v="3916"/>
    <x v="4726"/>
  </r>
  <r>
    <x v="2"/>
    <s v="Silverado 1500 Classic"/>
    <n v="2007"/>
    <x v="25"/>
    <x v="1"/>
    <n v="285"/>
    <n v="8"/>
    <x v="1"/>
    <s v="rear wheel drive"/>
    <n v="4"/>
    <s v="N/A"/>
    <s v="Large"/>
    <s v="Extended Cab Pickup"/>
    <n v="19"/>
    <n v="15"/>
    <n v="1385"/>
    <x v="1239"/>
  </r>
  <r>
    <x v="2"/>
    <s v="Silverado 1500 Classic"/>
    <n v="2007"/>
    <x v="25"/>
    <x v="1"/>
    <n v="285"/>
    <n v="8"/>
    <x v="1"/>
    <s v="rear wheel drive"/>
    <n v="4"/>
    <s v="N/A"/>
    <s v="Large"/>
    <s v="Crew Cab Pickup"/>
    <n v="19"/>
    <n v="15"/>
    <n v="1385"/>
    <x v="4727"/>
  </r>
  <r>
    <x v="2"/>
    <s v="Silverado 1500 Classic"/>
    <n v="2007"/>
    <x v="25"/>
    <x v="1"/>
    <n v="285"/>
    <n v="8"/>
    <x v="1"/>
    <s v="rear wheel drive"/>
    <n v="4"/>
    <s v="N/A"/>
    <s v="Large"/>
    <s v="Crew Cab Pickup"/>
    <n v="19"/>
    <n v="15"/>
    <n v="1385"/>
    <x v="1071"/>
  </r>
  <r>
    <x v="2"/>
    <s v="Silverado 1500 Classic"/>
    <n v="2007"/>
    <x v="25"/>
    <x v="1"/>
    <n v="285"/>
    <n v="8"/>
    <x v="1"/>
    <s v="rear wheel drive"/>
    <n v="2"/>
    <s v="Flex Fuel"/>
    <s v="Large"/>
    <s v="Regular Cab Pickup"/>
    <n v="19"/>
    <n v="15"/>
    <n v="1385"/>
    <x v="4728"/>
  </r>
  <r>
    <x v="2"/>
    <s v="Silverado 1500 Classic"/>
    <n v="2007"/>
    <x v="25"/>
    <x v="1"/>
    <n v="285"/>
    <n v="8"/>
    <x v="1"/>
    <s v="rear wheel drive"/>
    <n v="2"/>
    <s v="Flex Fuel"/>
    <s v="Large"/>
    <s v="Regular Cab Pickup"/>
    <n v="19"/>
    <n v="15"/>
    <n v="1385"/>
    <x v="1225"/>
  </r>
  <r>
    <x v="30"/>
    <s v="Sierra 1500 Classic"/>
    <n v="2007"/>
    <x v="25"/>
    <x v="1"/>
    <n v="285"/>
    <n v="8"/>
    <x v="1"/>
    <s v="rear wheel drive"/>
    <n v="4"/>
    <s v="Flex Fuel"/>
    <s v="Large"/>
    <s v="Extended Cab Pickup"/>
    <n v="19"/>
    <n v="15"/>
    <n v="549"/>
    <x v="879"/>
  </r>
  <r>
    <x v="30"/>
    <s v="Sierra 1500 Classic"/>
    <n v="2007"/>
    <x v="25"/>
    <x v="1"/>
    <n v="285"/>
    <n v="8"/>
    <x v="1"/>
    <s v="rear wheel drive"/>
    <n v="4"/>
    <s v="N/A"/>
    <s v="Large"/>
    <s v="Crew Cab Pickup"/>
    <n v="19"/>
    <n v="15"/>
    <n v="549"/>
    <x v="4729"/>
  </r>
  <r>
    <x v="30"/>
    <s v="Sierra 1500 Classic"/>
    <n v="2007"/>
    <x v="25"/>
    <x v="1"/>
    <n v="285"/>
    <n v="8"/>
    <x v="1"/>
    <s v="rear wheel drive"/>
    <n v="4"/>
    <s v="Flex Fuel"/>
    <s v="Large"/>
    <s v="Extended Cab Pickup"/>
    <n v="19"/>
    <n v="15"/>
    <n v="549"/>
    <x v="2002"/>
  </r>
  <r>
    <x v="30"/>
    <s v="Sierra 1500 Classic"/>
    <n v="2007"/>
    <x v="25"/>
    <x v="1"/>
    <n v="285"/>
    <n v="8"/>
    <x v="1"/>
    <s v="rear wheel drive"/>
    <n v="4"/>
    <s v="N/A"/>
    <s v="Large"/>
    <s v="Crew Cab Pickup"/>
    <n v="19"/>
    <n v="15"/>
    <n v="549"/>
    <x v="4730"/>
  </r>
  <r>
    <x v="30"/>
    <s v="Sierra 1500 Classic"/>
    <n v="2007"/>
    <x v="25"/>
    <x v="1"/>
    <n v="285"/>
    <n v="8"/>
    <x v="1"/>
    <s v="rear wheel drive"/>
    <n v="2"/>
    <s v="Flex Fuel"/>
    <s v="Large"/>
    <s v="Regular Cab Pickup"/>
    <n v="19"/>
    <n v="15"/>
    <n v="549"/>
    <x v="4731"/>
  </r>
  <r>
    <x v="30"/>
    <s v="Sierra 1500 Classic"/>
    <n v="2007"/>
    <x v="25"/>
    <x v="1"/>
    <n v="285"/>
    <n v="8"/>
    <x v="1"/>
    <s v="rear wheel drive"/>
    <n v="2"/>
    <s v="Flex Fuel"/>
    <s v="Large"/>
    <s v="Regular Cab Pickup"/>
    <n v="19"/>
    <n v="15"/>
    <n v="549"/>
    <x v="183"/>
  </r>
  <r>
    <x v="24"/>
    <s v="Enclave"/>
    <n v="2016"/>
    <x v="1"/>
    <x v="1"/>
    <n v="288"/>
    <n v="6"/>
    <x v="1"/>
    <s v="front wheel drive"/>
    <n v="4"/>
    <s v="Crossover"/>
    <s v="Midsize"/>
    <s v="4dr SUV"/>
    <n v="22"/>
    <n v="15"/>
    <n v="155"/>
    <x v="4327"/>
  </r>
  <r>
    <x v="24"/>
    <s v="Enclave"/>
    <n v="2016"/>
    <x v="1"/>
    <x v="1"/>
    <n v="288"/>
    <n v="6"/>
    <x v="1"/>
    <s v="all wheel drive"/>
    <n v="4"/>
    <s v="Crossover"/>
    <s v="Midsize"/>
    <s v="4dr SUV"/>
    <n v="22"/>
    <n v="15"/>
    <n v="155"/>
    <x v="4259"/>
  </r>
  <r>
    <x v="24"/>
    <s v="Enclave"/>
    <n v="2016"/>
    <x v="1"/>
    <x v="1"/>
    <n v="288"/>
    <n v="6"/>
    <x v="1"/>
    <s v="front wheel drive"/>
    <n v="4"/>
    <s v="Crossover"/>
    <s v="Midsize"/>
    <s v="4dr SUV"/>
    <n v="22"/>
    <n v="15"/>
    <n v="155"/>
    <x v="4732"/>
  </r>
  <r>
    <x v="24"/>
    <s v="Enclave"/>
    <n v="2016"/>
    <x v="1"/>
    <x v="1"/>
    <n v="288"/>
    <n v="6"/>
    <x v="1"/>
    <s v="front wheel drive"/>
    <n v="4"/>
    <s v="Crossover"/>
    <s v="Midsize"/>
    <s v="4dr SUV"/>
    <n v="22"/>
    <n v="15"/>
    <n v="155"/>
    <x v="3830"/>
  </r>
  <r>
    <x v="24"/>
    <s v="Enclave"/>
    <n v="2016"/>
    <x v="1"/>
    <x v="1"/>
    <n v="288"/>
    <n v="6"/>
    <x v="1"/>
    <s v="all wheel drive"/>
    <n v="4"/>
    <s v="Crossover"/>
    <s v="Midsize"/>
    <s v="4dr SUV"/>
    <n v="22"/>
    <n v="15"/>
    <n v="155"/>
    <x v="4733"/>
  </r>
  <r>
    <x v="24"/>
    <s v="Enclave"/>
    <n v="2017"/>
    <x v="2"/>
    <x v="1"/>
    <n v="288"/>
    <n v="6"/>
    <x v="1"/>
    <s v="front wheel drive"/>
    <n v="4"/>
    <s v="Crossover"/>
    <s v="Midsize"/>
    <s v="4dr SUV"/>
    <n v="22"/>
    <n v="15"/>
    <n v="155"/>
    <x v="4732"/>
  </r>
  <r>
    <x v="24"/>
    <s v="Enclave"/>
    <n v="2017"/>
    <x v="2"/>
    <x v="1"/>
    <n v="288"/>
    <n v="6"/>
    <x v="1"/>
    <s v="all wheel drive"/>
    <n v="4"/>
    <s v="Crossover"/>
    <s v="Midsize"/>
    <s v="4dr SUV"/>
    <n v="22"/>
    <n v="15"/>
    <n v="155"/>
    <x v="4734"/>
  </r>
  <r>
    <x v="24"/>
    <s v="Enclave"/>
    <n v="2017"/>
    <x v="2"/>
    <x v="1"/>
    <n v="288"/>
    <n v="6"/>
    <x v="1"/>
    <s v="front wheel drive"/>
    <n v="4"/>
    <s v="Crossover"/>
    <s v="Midsize"/>
    <s v="4dr SUV"/>
    <n v="22"/>
    <n v="15"/>
    <n v="155"/>
    <x v="4696"/>
  </r>
  <r>
    <x v="24"/>
    <s v="Enclave"/>
    <n v="2017"/>
    <x v="2"/>
    <x v="1"/>
    <n v="288"/>
    <n v="6"/>
    <x v="1"/>
    <s v="front wheel drive"/>
    <n v="4"/>
    <s v="Crossover"/>
    <s v="Midsize"/>
    <s v="4dr SUV"/>
    <n v="22"/>
    <n v="15"/>
    <n v="155"/>
    <x v="4735"/>
  </r>
  <r>
    <x v="24"/>
    <s v="Enclave"/>
    <n v="2017"/>
    <x v="2"/>
    <x v="1"/>
    <n v="288"/>
    <n v="6"/>
    <x v="1"/>
    <s v="all wheel drive"/>
    <n v="4"/>
    <s v="Crossover"/>
    <s v="Midsize"/>
    <s v="4dr SUV"/>
    <n v="22"/>
    <n v="15"/>
    <n v="155"/>
    <x v="4736"/>
  </r>
  <r>
    <x v="2"/>
    <s v="Traverse"/>
    <n v="2016"/>
    <x v="1"/>
    <x v="1"/>
    <n v="288"/>
    <n v="6"/>
    <x v="1"/>
    <s v="all wheel drive"/>
    <n v="4"/>
    <s v="Crossover"/>
    <s v="Midsize"/>
    <s v="4dr SUV"/>
    <n v="22"/>
    <n v="15"/>
    <n v="1385"/>
    <x v="4737"/>
  </r>
  <r>
    <x v="2"/>
    <s v="Traverse"/>
    <n v="2016"/>
    <x v="1"/>
    <x v="1"/>
    <n v="288"/>
    <n v="6"/>
    <x v="1"/>
    <s v="front wheel drive"/>
    <n v="4"/>
    <s v="Crossover"/>
    <s v="Midsize"/>
    <s v="4dr SUV"/>
    <n v="22"/>
    <n v="15"/>
    <n v="1385"/>
    <x v="2918"/>
  </r>
  <r>
    <x v="2"/>
    <s v="Traverse"/>
    <n v="2017"/>
    <x v="2"/>
    <x v="1"/>
    <n v="288"/>
    <n v="6"/>
    <x v="1"/>
    <s v="all wheel drive"/>
    <n v="4"/>
    <s v="Crossover"/>
    <s v="Midsize"/>
    <s v="4dr SUV"/>
    <n v="22"/>
    <n v="15"/>
    <n v="1385"/>
    <x v="3808"/>
  </r>
  <r>
    <x v="2"/>
    <s v="Traverse"/>
    <n v="2017"/>
    <x v="2"/>
    <x v="1"/>
    <n v="288"/>
    <n v="6"/>
    <x v="1"/>
    <s v="front wheel drive"/>
    <n v="4"/>
    <s v="Crossover"/>
    <s v="Midsize"/>
    <s v="4dr SUV"/>
    <n v="22"/>
    <n v="15"/>
    <n v="1385"/>
    <x v="4738"/>
  </r>
  <r>
    <x v="30"/>
    <s v="Acadia"/>
    <n v="2016"/>
    <x v="1"/>
    <x v="1"/>
    <n v="288"/>
    <n v="6"/>
    <x v="1"/>
    <s v="all wheel drive"/>
    <n v="4"/>
    <s v="Crossover"/>
    <s v="Midsize"/>
    <s v="4dr SUV"/>
    <n v="22"/>
    <n v="15"/>
    <n v="549"/>
    <x v="4739"/>
  </r>
  <r>
    <x v="30"/>
    <s v="Acadia"/>
    <n v="2016"/>
    <x v="1"/>
    <x v="1"/>
    <n v="288"/>
    <n v="6"/>
    <x v="1"/>
    <s v="front wheel drive"/>
    <n v="4"/>
    <s v="Crossover"/>
    <s v="Midsize"/>
    <s v="4dr SUV"/>
    <n v="22"/>
    <n v="15"/>
    <n v="549"/>
    <x v="4740"/>
  </r>
  <r>
    <x v="13"/>
    <s v="Mark VIII"/>
    <n v="1998"/>
    <x v="26"/>
    <x v="1"/>
    <n v="290"/>
    <n v="8"/>
    <x v="1"/>
    <s v="rear wheel drive"/>
    <n v="2"/>
    <s v="Luxury"/>
    <s v="Large"/>
    <s v="Coupe"/>
    <n v="24"/>
    <n v="15"/>
    <n v="61"/>
    <x v="4741"/>
  </r>
  <r>
    <x v="24"/>
    <s v="Lucerne"/>
    <n v="2009"/>
    <x v="10"/>
    <x v="3"/>
    <n v="292"/>
    <n v="8"/>
    <x v="1"/>
    <s v="front wheel drive"/>
    <n v="4"/>
    <s v="Factory Tuner,Performance"/>
    <s v="Large"/>
    <s v="Sedan"/>
    <n v="22"/>
    <n v="15"/>
    <n v="155"/>
    <x v="4742"/>
  </r>
  <r>
    <x v="24"/>
    <s v="Lucerne"/>
    <n v="2010"/>
    <x v="9"/>
    <x v="3"/>
    <n v="292"/>
    <n v="8"/>
    <x v="1"/>
    <s v="front wheel drive"/>
    <n v="4"/>
    <s v="Performance"/>
    <s v="Large"/>
    <s v="Sedan"/>
    <n v="22"/>
    <n v="15"/>
    <n v="155"/>
    <x v="4743"/>
  </r>
  <r>
    <x v="24"/>
    <s v="Lucerne"/>
    <n v="2011"/>
    <x v="6"/>
    <x v="3"/>
    <n v="292"/>
    <n v="8"/>
    <x v="1"/>
    <s v="front wheel drive"/>
    <n v="4"/>
    <s v="Performance"/>
    <s v="Large"/>
    <s v="Sedan"/>
    <n v="23"/>
    <n v="15"/>
    <n v="155"/>
    <x v="4744"/>
  </r>
  <r>
    <x v="31"/>
    <s v="DTS"/>
    <n v="2009"/>
    <x v="10"/>
    <x v="1"/>
    <n v="292"/>
    <n v="8"/>
    <x v="1"/>
    <s v="front wheel drive"/>
    <n v="4"/>
    <s v="Luxury"/>
    <s v="Large"/>
    <s v="Sedan"/>
    <n v="22"/>
    <n v="15"/>
    <n v="1624"/>
    <x v="4745"/>
  </r>
  <r>
    <x v="31"/>
    <s v="DTS"/>
    <n v="2010"/>
    <x v="9"/>
    <x v="3"/>
    <n v="292"/>
    <n v="8"/>
    <x v="1"/>
    <s v="front wheel drive"/>
    <n v="4"/>
    <s v="Luxury"/>
    <s v="Large"/>
    <s v="Sedan"/>
    <n v="22"/>
    <n v="15"/>
    <n v="1624"/>
    <x v="4746"/>
  </r>
  <r>
    <x v="31"/>
    <s v="DTS"/>
    <n v="2011"/>
    <x v="6"/>
    <x v="3"/>
    <n v="292"/>
    <n v="8"/>
    <x v="1"/>
    <s v="front wheel drive"/>
    <n v="4"/>
    <s v="Luxury"/>
    <s v="Large"/>
    <s v="Sedan"/>
    <n v="23"/>
    <n v="15"/>
    <n v="1624"/>
    <x v="4747"/>
  </r>
  <r>
    <x v="8"/>
    <s v="Explorer Sport Trac"/>
    <n v="2009"/>
    <x v="10"/>
    <x v="1"/>
    <n v="292"/>
    <n v="8"/>
    <x v="1"/>
    <s v="rear wheel drive"/>
    <n v="4"/>
    <s v="Crossover,Performance"/>
    <s v="Compact"/>
    <s v="Crew Cab Pickup"/>
    <n v="21"/>
    <n v="15"/>
    <n v="5657"/>
    <x v="1109"/>
  </r>
  <r>
    <x v="8"/>
    <s v="Explorer Sport Trac"/>
    <n v="2009"/>
    <x v="10"/>
    <x v="1"/>
    <n v="292"/>
    <n v="8"/>
    <x v="1"/>
    <s v="rear wheel drive"/>
    <n v="4"/>
    <s v="Crossover"/>
    <s v="Compact"/>
    <s v="Crew Cab Pickup"/>
    <n v="21"/>
    <n v="15"/>
    <n v="5657"/>
    <x v="1109"/>
  </r>
  <r>
    <x v="8"/>
    <s v="Explorer Sport Trac"/>
    <n v="2009"/>
    <x v="10"/>
    <x v="1"/>
    <n v="292"/>
    <n v="8"/>
    <x v="1"/>
    <s v="rear wheel drive"/>
    <n v="4"/>
    <s v="Crossover"/>
    <s v="Compact"/>
    <s v="Crew Cab Pickup"/>
    <n v="21"/>
    <n v="15"/>
    <n v="5657"/>
    <x v="1050"/>
  </r>
  <r>
    <x v="31"/>
    <s v="Eldorado"/>
    <n v="2000"/>
    <x v="13"/>
    <x v="1"/>
    <n v="300"/>
    <n v="8"/>
    <x v="1"/>
    <s v="front wheel drive"/>
    <n v="2"/>
    <s v="Luxury"/>
    <s v="Large"/>
    <s v="Coupe"/>
    <n v="25"/>
    <n v="15"/>
    <n v="1624"/>
    <x v="4748"/>
  </r>
  <r>
    <x v="31"/>
    <s v="Eldorado"/>
    <n v="2001"/>
    <x v="15"/>
    <x v="1"/>
    <n v="300"/>
    <n v="8"/>
    <x v="1"/>
    <s v="front wheel drive"/>
    <n v="2"/>
    <s v="Luxury"/>
    <s v="Large"/>
    <s v="Coupe"/>
    <n v="25"/>
    <n v="15"/>
    <n v="1624"/>
    <x v="4749"/>
  </r>
  <r>
    <x v="30"/>
    <s v="Envoy"/>
    <n v="2009"/>
    <x v="10"/>
    <x v="1"/>
    <n v="300"/>
    <n v="8"/>
    <x v="1"/>
    <s v="rear wheel drive"/>
    <n v="4"/>
    <s v="N/A"/>
    <s v="Midsize"/>
    <s v="4dr SUV"/>
    <n v="21"/>
    <n v="15"/>
    <n v="549"/>
    <x v="4750"/>
  </r>
  <r>
    <x v="12"/>
    <s v="GS 400"/>
    <n v="1998"/>
    <x v="26"/>
    <x v="1"/>
    <n v="300"/>
    <n v="8"/>
    <x v="1"/>
    <s v="rear wheel drive"/>
    <n v="4"/>
    <s v="Luxury,Performance"/>
    <s v="Midsize"/>
    <s v="Sedan"/>
    <n v="21"/>
    <n v="15"/>
    <n v="454"/>
    <x v="4751"/>
  </r>
  <r>
    <x v="34"/>
    <s v="9-4X"/>
    <n v="2011"/>
    <x v="6"/>
    <x v="2"/>
    <n v="300"/>
    <n v="6"/>
    <x v="1"/>
    <s v="all wheel drive"/>
    <n v="4"/>
    <s v="Crossover,Luxury"/>
    <s v="Midsize"/>
    <s v="4dr SUV"/>
    <n v="22"/>
    <n v="15"/>
    <n v="376"/>
    <x v="4752"/>
  </r>
  <r>
    <x v="12"/>
    <s v="GX 460"/>
    <n v="2015"/>
    <x v="0"/>
    <x v="2"/>
    <n v="301"/>
    <n v="8"/>
    <x v="1"/>
    <s v="four wheel drive"/>
    <n v="4"/>
    <s v="Luxury"/>
    <s v="Midsize"/>
    <s v="4dr SUV"/>
    <n v="20"/>
    <n v="15"/>
    <n v="454"/>
    <x v="4753"/>
  </r>
  <r>
    <x v="12"/>
    <s v="GX 460"/>
    <n v="2015"/>
    <x v="0"/>
    <x v="2"/>
    <n v="301"/>
    <n v="8"/>
    <x v="1"/>
    <s v="four wheel drive"/>
    <n v="4"/>
    <s v="Luxury"/>
    <s v="Midsize"/>
    <s v="4dr SUV"/>
    <n v="20"/>
    <n v="15"/>
    <n v="454"/>
    <x v="4754"/>
  </r>
  <r>
    <x v="12"/>
    <s v="GX 460"/>
    <n v="2016"/>
    <x v="1"/>
    <x v="2"/>
    <n v="301"/>
    <n v="8"/>
    <x v="1"/>
    <s v="four wheel drive"/>
    <n v="4"/>
    <s v="Luxury"/>
    <s v="Midsize"/>
    <s v="4dr SUV"/>
    <n v="20"/>
    <n v="15"/>
    <n v="454"/>
    <x v="4755"/>
  </r>
  <r>
    <x v="12"/>
    <s v="GX 460"/>
    <n v="2016"/>
    <x v="1"/>
    <x v="2"/>
    <n v="301"/>
    <n v="8"/>
    <x v="1"/>
    <s v="four wheel drive"/>
    <n v="4"/>
    <s v="Luxury"/>
    <s v="Midsize"/>
    <s v="4dr SUV"/>
    <n v="20"/>
    <n v="15"/>
    <n v="454"/>
    <x v="4756"/>
  </r>
  <r>
    <x v="12"/>
    <s v="GX 460"/>
    <n v="2017"/>
    <x v="2"/>
    <x v="2"/>
    <n v="301"/>
    <n v="8"/>
    <x v="1"/>
    <s v="four wheel drive"/>
    <n v="4"/>
    <s v="Luxury"/>
    <s v="Midsize"/>
    <s v="4dr SUV"/>
    <n v="18"/>
    <n v="15"/>
    <n v="454"/>
    <x v="4757"/>
  </r>
  <r>
    <x v="12"/>
    <s v="GX 460"/>
    <n v="2017"/>
    <x v="2"/>
    <x v="2"/>
    <n v="301"/>
    <n v="8"/>
    <x v="1"/>
    <s v="four wheel drive"/>
    <n v="4"/>
    <s v="Luxury"/>
    <s v="Midsize"/>
    <s v="4dr SUV"/>
    <n v="18"/>
    <n v="15"/>
    <n v="454"/>
    <x v="4758"/>
  </r>
  <r>
    <x v="25"/>
    <s v="Firebird"/>
    <n v="2000"/>
    <x v="13"/>
    <x v="1"/>
    <n v="305"/>
    <n v="8"/>
    <x v="4"/>
    <s v="rear wheel drive"/>
    <n v="2"/>
    <s v="Hatchback,Performance"/>
    <s v="Midsize"/>
    <s v="2dr Hatchback"/>
    <n v="23"/>
    <n v="15"/>
    <n v="210"/>
    <x v="4759"/>
  </r>
  <r>
    <x v="25"/>
    <s v="Firebird"/>
    <n v="2000"/>
    <x v="13"/>
    <x v="1"/>
    <n v="305"/>
    <n v="8"/>
    <x v="4"/>
    <s v="rear wheel drive"/>
    <n v="2"/>
    <s v="Hatchback,Factory Tuner,Performance"/>
    <s v="Midsize"/>
    <s v="2dr Hatchback"/>
    <n v="23"/>
    <n v="15"/>
    <n v="210"/>
    <x v="4760"/>
  </r>
  <r>
    <x v="25"/>
    <s v="Firebird"/>
    <n v="2000"/>
    <x v="13"/>
    <x v="1"/>
    <n v="305"/>
    <n v="8"/>
    <x v="4"/>
    <s v="rear wheel drive"/>
    <n v="2"/>
    <s v="Factory Tuner,Performance"/>
    <s v="Midsize"/>
    <s v="Convertible"/>
    <n v="23"/>
    <n v="15"/>
    <n v="210"/>
    <x v="4761"/>
  </r>
  <r>
    <x v="11"/>
    <s v="Tundra"/>
    <n v="2015"/>
    <x v="0"/>
    <x v="1"/>
    <n v="310"/>
    <n v="8"/>
    <x v="1"/>
    <s v="rear wheel drive"/>
    <n v="4"/>
    <s v="N/A"/>
    <s v="Large"/>
    <s v="Extended Cab Pickup"/>
    <n v="19"/>
    <n v="15"/>
    <n v="2031"/>
    <x v="4762"/>
  </r>
  <r>
    <x v="11"/>
    <s v="Tundra"/>
    <n v="2015"/>
    <x v="0"/>
    <x v="1"/>
    <n v="310"/>
    <n v="8"/>
    <x v="1"/>
    <s v="rear wheel drive"/>
    <n v="4"/>
    <s v="N/A"/>
    <s v="Large"/>
    <s v="Crew Cab Pickup"/>
    <n v="19"/>
    <n v="15"/>
    <n v="2031"/>
    <x v="3677"/>
  </r>
  <r>
    <x v="11"/>
    <s v="Tundra"/>
    <n v="2015"/>
    <x v="0"/>
    <x v="1"/>
    <n v="310"/>
    <n v="8"/>
    <x v="1"/>
    <s v="rear wheel drive"/>
    <n v="4"/>
    <s v="N/A"/>
    <s v="Large"/>
    <s v="Extended Cab Pickup"/>
    <n v="19"/>
    <n v="15"/>
    <n v="2031"/>
    <x v="3344"/>
  </r>
  <r>
    <x v="11"/>
    <s v="Tundra"/>
    <n v="2016"/>
    <x v="1"/>
    <x v="1"/>
    <n v="310"/>
    <n v="8"/>
    <x v="1"/>
    <s v="rear wheel drive"/>
    <n v="4"/>
    <s v="N/A"/>
    <s v="Large"/>
    <s v="Extended Cab Pickup"/>
    <n v="19"/>
    <n v="15"/>
    <n v="2031"/>
    <x v="4763"/>
  </r>
  <r>
    <x v="11"/>
    <s v="Tundra"/>
    <n v="2016"/>
    <x v="1"/>
    <x v="1"/>
    <n v="310"/>
    <n v="8"/>
    <x v="1"/>
    <s v="rear wheel drive"/>
    <n v="4"/>
    <s v="N/A"/>
    <s v="Large"/>
    <s v="Crew Cab Pickup"/>
    <n v="19"/>
    <n v="15"/>
    <n v="2031"/>
    <x v="1804"/>
  </r>
  <r>
    <x v="11"/>
    <s v="Tundra"/>
    <n v="2016"/>
    <x v="1"/>
    <x v="1"/>
    <n v="310"/>
    <n v="8"/>
    <x v="1"/>
    <s v="rear wheel drive"/>
    <n v="4"/>
    <s v="N/A"/>
    <s v="Large"/>
    <s v="Extended Cab Pickup"/>
    <n v="19"/>
    <n v="15"/>
    <n v="2031"/>
    <x v="4764"/>
  </r>
  <r>
    <x v="11"/>
    <s v="Tundra"/>
    <n v="2017"/>
    <x v="2"/>
    <x v="1"/>
    <n v="310"/>
    <n v="8"/>
    <x v="1"/>
    <s v="rear wheel drive"/>
    <n v="4"/>
    <s v="N/A"/>
    <s v="Large"/>
    <s v="Extended Cab Pickup"/>
    <n v="19"/>
    <n v="15"/>
    <n v="2031"/>
    <x v="1458"/>
  </r>
  <r>
    <x v="11"/>
    <s v="Tundra"/>
    <n v="2017"/>
    <x v="2"/>
    <x v="1"/>
    <n v="310"/>
    <n v="8"/>
    <x v="1"/>
    <s v="rear wheel drive"/>
    <n v="4"/>
    <s v="N/A"/>
    <s v="Large"/>
    <s v="Crew Cab Pickup"/>
    <n v="19"/>
    <n v="15"/>
    <n v="2031"/>
    <x v="926"/>
  </r>
  <r>
    <x v="11"/>
    <s v="Tundra"/>
    <n v="2017"/>
    <x v="2"/>
    <x v="1"/>
    <n v="310"/>
    <n v="8"/>
    <x v="1"/>
    <s v="rear wheel drive"/>
    <n v="4"/>
    <s v="N/A"/>
    <s v="Large"/>
    <s v="Extended Cab Pickup"/>
    <n v="19"/>
    <n v="15"/>
    <n v="2031"/>
    <x v="1122"/>
  </r>
  <r>
    <x v="5"/>
    <s v="Touareg 2"/>
    <n v="2008"/>
    <x v="12"/>
    <x v="4"/>
    <n v="310"/>
    <n v="10"/>
    <x v="1"/>
    <s v="all wheel drive"/>
    <n v="4"/>
    <s v="Crossover,Luxury,Diesel"/>
    <s v="Midsize"/>
    <s v="4dr SUV"/>
    <n v="20"/>
    <n v="15"/>
    <n v="873"/>
    <x v="4765"/>
  </r>
  <r>
    <x v="0"/>
    <s v="M"/>
    <n v="2001"/>
    <x v="15"/>
    <x v="2"/>
    <n v="315"/>
    <n v="6"/>
    <x v="3"/>
    <s v="rear wheel drive"/>
    <n v="2"/>
    <s v="Factory Tuner,Luxury,High-Performance"/>
    <s v="Compact"/>
    <s v="Coupe"/>
    <n v="23"/>
    <n v="15"/>
    <n v="3916"/>
    <x v="3155"/>
  </r>
  <r>
    <x v="0"/>
    <s v="M"/>
    <n v="2001"/>
    <x v="15"/>
    <x v="2"/>
    <n v="315"/>
    <n v="6"/>
    <x v="3"/>
    <s v="rear wheel drive"/>
    <n v="2"/>
    <s v="Factory Tuner,Luxury,High-Performance"/>
    <s v="Compact"/>
    <s v="Convertible"/>
    <n v="23"/>
    <n v="15"/>
    <n v="3916"/>
    <x v="4766"/>
  </r>
  <r>
    <x v="31"/>
    <s v="STS"/>
    <n v="2009"/>
    <x v="10"/>
    <x v="2"/>
    <n v="320"/>
    <n v="8"/>
    <x v="1"/>
    <s v="rear wheel drive"/>
    <n v="4"/>
    <s v="Luxury,Performance"/>
    <s v="Large"/>
    <s v="Sedan"/>
    <n v="24"/>
    <n v="15"/>
    <n v="1624"/>
    <x v="4767"/>
  </r>
  <r>
    <x v="31"/>
    <s v="STS"/>
    <n v="2010"/>
    <x v="9"/>
    <x v="3"/>
    <n v="320"/>
    <n v="8"/>
    <x v="1"/>
    <s v="rear wheel drive"/>
    <n v="4"/>
    <s v="Luxury,Performance"/>
    <s v="Large"/>
    <s v="Sedan"/>
    <n v="24"/>
    <n v="15"/>
    <n v="1624"/>
    <x v="4768"/>
  </r>
  <r>
    <x v="31"/>
    <s v="STS"/>
    <n v="2010"/>
    <x v="9"/>
    <x v="3"/>
    <n v="320"/>
    <n v="8"/>
    <x v="1"/>
    <s v="rear wheel drive"/>
    <n v="4"/>
    <s v="Luxury,Performance"/>
    <s v="Large"/>
    <s v="Sedan"/>
    <n v="24"/>
    <n v="15"/>
    <n v="1624"/>
    <x v="4767"/>
  </r>
  <r>
    <x v="31"/>
    <s v="XLR"/>
    <n v="2007"/>
    <x v="25"/>
    <x v="1"/>
    <n v="320"/>
    <n v="8"/>
    <x v="1"/>
    <s v="rear wheel drive"/>
    <n v="2"/>
    <s v="Luxury"/>
    <s v="Compact"/>
    <s v="Convertible"/>
    <n v="24"/>
    <n v="15"/>
    <n v="1624"/>
    <x v="4769"/>
  </r>
  <r>
    <x v="31"/>
    <s v="XLR"/>
    <n v="2007"/>
    <x v="25"/>
    <x v="1"/>
    <n v="320"/>
    <n v="8"/>
    <x v="1"/>
    <s v="rear wheel drive"/>
    <n v="2"/>
    <s v="Luxury"/>
    <s v="Compact"/>
    <s v="Convertible"/>
    <n v="24"/>
    <n v="15"/>
    <n v="1624"/>
    <x v="4770"/>
  </r>
  <r>
    <x v="31"/>
    <s v="XLR"/>
    <n v="2007"/>
    <x v="25"/>
    <x v="1"/>
    <n v="320"/>
    <n v="8"/>
    <x v="1"/>
    <s v="rear wheel drive"/>
    <n v="2"/>
    <s v="Luxury"/>
    <s v="Compact"/>
    <s v="Convertible"/>
    <n v="24"/>
    <n v="15"/>
    <n v="1624"/>
    <x v="4771"/>
  </r>
  <r>
    <x v="31"/>
    <s v="XLR"/>
    <n v="2008"/>
    <x v="12"/>
    <x v="1"/>
    <n v="320"/>
    <n v="8"/>
    <x v="1"/>
    <s v="rear wheel drive"/>
    <n v="2"/>
    <s v="Luxury"/>
    <s v="Compact"/>
    <s v="Convertible"/>
    <n v="24"/>
    <n v="15"/>
    <n v="1624"/>
    <x v="4772"/>
  </r>
  <r>
    <x v="31"/>
    <s v="XLR"/>
    <n v="2008"/>
    <x v="12"/>
    <x v="1"/>
    <n v="320"/>
    <n v="8"/>
    <x v="1"/>
    <s v="rear wheel drive"/>
    <n v="2"/>
    <s v="Luxury"/>
    <s v="Compact"/>
    <s v="Convertible"/>
    <n v="24"/>
    <n v="15"/>
    <n v="1624"/>
    <x v="4773"/>
  </r>
  <r>
    <x v="31"/>
    <s v="XLR"/>
    <n v="2008"/>
    <x v="12"/>
    <x v="1"/>
    <n v="320"/>
    <n v="8"/>
    <x v="1"/>
    <s v="rear wheel drive"/>
    <n v="2"/>
    <s v="Luxury"/>
    <s v="Compact"/>
    <s v="Convertible"/>
    <n v="24"/>
    <n v="15"/>
    <n v="1624"/>
    <x v="4774"/>
  </r>
  <r>
    <x v="31"/>
    <s v="XLR"/>
    <n v="2009"/>
    <x v="10"/>
    <x v="3"/>
    <n v="320"/>
    <n v="8"/>
    <x v="1"/>
    <s v="rear wheel drive"/>
    <n v="2"/>
    <s v="Luxury"/>
    <s v="Compact"/>
    <s v="Convertible"/>
    <n v="24"/>
    <n v="15"/>
    <n v="1624"/>
    <x v="4775"/>
  </r>
  <r>
    <x v="2"/>
    <s v="Avalanche"/>
    <n v="2010"/>
    <x v="9"/>
    <x v="6"/>
    <n v="320"/>
    <n v="8"/>
    <x v="1"/>
    <s v="rear wheel drive"/>
    <n v="4"/>
    <s v="Crossover,Flex Fuel"/>
    <s v="Large"/>
    <s v="Crew Cab Pickup"/>
    <n v="21"/>
    <n v="15"/>
    <n v="1385"/>
    <x v="4776"/>
  </r>
  <r>
    <x v="2"/>
    <s v="Avalanche"/>
    <n v="2010"/>
    <x v="9"/>
    <x v="6"/>
    <n v="320"/>
    <n v="8"/>
    <x v="1"/>
    <s v="rear wheel drive"/>
    <n v="4"/>
    <s v="Crossover,Flex Fuel"/>
    <s v="Large"/>
    <s v="Crew Cab Pickup"/>
    <n v="21"/>
    <n v="15"/>
    <n v="1385"/>
    <x v="1062"/>
  </r>
  <r>
    <x v="2"/>
    <s v="Avalanche"/>
    <n v="2010"/>
    <x v="9"/>
    <x v="6"/>
    <n v="320"/>
    <n v="8"/>
    <x v="1"/>
    <s v="rear wheel drive"/>
    <n v="4"/>
    <s v="Crossover,Flex Fuel"/>
    <s v="Large"/>
    <s v="Crew Cab Pickup"/>
    <n v="21"/>
    <n v="15"/>
    <n v="1385"/>
    <x v="4777"/>
  </r>
  <r>
    <x v="2"/>
    <s v="Avalanche"/>
    <n v="2011"/>
    <x v="6"/>
    <x v="6"/>
    <n v="320"/>
    <n v="8"/>
    <x v="1"/>
    <s v="rear wheel drive"/>
    <n v="4"/>
    <s v="Crossover,Flex Fuel"/>
    <s v="Large"/>
    <s v="Crew Cab Pickup"/>
    <n v="21"/>
    <n v="15"/>
    <n v="1385"/>
    <x v="4778"/>
  </r>
  <r>
    <x v="2"/>
    <s v="Avalanche"/>
    <n v="2011"/>
    <x v="6"/>
    <x v="6"/>
    <n v="320"/>
    <n v="8"/>
    <x v="1"/>
    <s v="rear wheel drive"/>
    <n v="4"/>
    <s v="Crossover,Flex Fuel"/>
    <s v="Large"/>
    <s v="Crew Cab Pickup"/>
    <n v="21"/>
    <n v="15"/>
    <n v="1385"/>
    <x v="4779"/>
  </r>
  <r>
    <x v="2"/>
    <s v="Avalanche"/>
    <n v="2011"/>
    <x v="6"/>
    <x v="6"/>
    <n v="320"/>
    <n v="8"/>
    <x v="1"/>
    <s v="four wheel drive"/>
    <n v="4"/>
    <s v="Crossover,Flex Fuel"/>
    <s v="Large"/>
    <s v="Crew Cab Pickup"/>
    <n v="21"/>
    <n v="15"/>
    <n v="1385"/>
    <x v="4780"/>
  </r>
  <r>
    <x v="2"/>
    <s v="Avalanche"/>
    <n v="2011"/>
    <x v="6"/>
    <x v="6"/>
    <n v="320"/>
    <n v="8"/>
    <x v="1"/>
    <s v="four wheel drive"/>
    <n v="4"/>
    <s v="Crossover,Flex Fuel"/>
    <s v="Large"/>
    <s v="Crew Cab Pickup"/>
    <n v="21"/>
    <n v="15"/>
    <n v="1385"/>
    <x v="1582"/>
  </r>
  <r>
    <x v="2"/>
    <s v="Avalanche"/>
    <n v="2011"/>
    <x v="6"/>
    <x v="6"/>
    <n v="320"/>
    <n v="8"/>
    <x v="1"/>
    <s v="four wheel drive"/>
    <n v="4"/>
    <s v="Crossover,Flex Fuel"/>
    <s v="Large"/>
    <s v="Crew Cab Pickup"/>
    <n v="21"/>
    <n v="15"/>
    <n v="1385"/>
    <x v="4781"/>
  </r>
  <r>
    <x v="2"/>
    <s v="Avalanche"/>
    <n v="2011"/>
    <x v="6"/>
    <x v="6"/>
    <n v="320"/>
    <n v="8"/>
    <x v="1"/>
    <s v="rear wheel drive"/>
    <n v="4"/>
    <s v="Crossover,Flex Fuel"/>
    <s v="Large"/>
    <s v="Crew Cab Pickup"/>
    <n v="21"/>
    <n v="15"/>
    <n v="1385"/>
    <x v="3108"/>
  </r>
  <r>
    <x v="2"/>
    <s v="Avalanche"/>
    <n v="2012"/>
    <x v="5"/>
    <x v="6"/>
    <n v="320"/>
    <n v="8"/>
    <x v="1"/>
    <s v="rear wheel drive"/>
    <n v="4"/>
    <s v="Crossover,Flex Fuel"/>
    <s v="Large"/>
    <s v="Crew Cab Pickup"/>
    <n v="21"/>
    <n v="15"/>
    <n v="1385"/>
    <x v="2840"/>
  </r>
  <r>
    <x v="2"/>
    <s v="Avalanche"/>
    <n v="2012"/>
    <x v="5"/>
    <x v="6"/>
    <n v="320"/>
    <n v="8"/>
    <x v="1"/>
    <s v="four wheel drive"/>
    <n v="4"/>
    <s v="Crossover,Flex Fuel"/>
    <s v="Large"/>
    <s v="Crew Cab Pickup"/>
    <n v="21"/>
    <n v="15"/>
    <n v="1385"/>
    <x v="4782"/>
  </r>
  <r>
    <x v="2"/>
    <s v="Avalanche"/>
    <n v="2012"/>
    <x v="5"/>
    <x v="6"/>
    <n v="320"/>
    <n v="8"/>
    <x v="1"/>
    <s v="rear wheel drive"/>
    <n v="4"/>
    <s v="Crossover,Flex Fuel"/>
    <s v="Large"/>
    <s v="Crew Cab Pickup"/>
    <n v="21"/>
    <n v="15"/>
    <n v="1385"/>
    <x v="1164"/>
  </r>
  <r>
    <x v="2"/>
    <s v="Avalanche"/>
    <n v="2012"/>
    <x v="5"/>
    <x v="6"/>
    <n v="320"/>
    <n v="8"/>
    <x v="1"/>
    <s v="four wheel drive"/>
    <n v="4"/>
    <s v="Crossover,Flex Fuel"/>
    <s v="Large"/>
    <s v="Crew Cab Pickup"/>
    <n v="21"/>
    <n v="15"/>
    <n v="1385"/>
    <x v="243"/>
  </r>
  <r>
    <x v="2"/>
    <s v="Avalanche"/>
    <n v="2012"/>
    <x v="5"/>
    <x v="6"/>
    <n v="320"/>
    <n v="8"/>
    <x v="1"/>
    <s v="rear wheel drive"/>
    <n v="4"/>
    <s v="Crossover,Flex Fuel"/>
    <s v="Large"/>
    <s v="Crew Cab Pickup"/>
    <n v="21"/>
    <n v="15"/>
    <n v="1385"/>
    <x v="927"/>
  </r>
  <r>
    <x v="2"/>
    <s v="Avalanche"/>
    <n v="2012"/>
    <x v="5"/>
    <x v="6"/>
    <n v="320"/>
    <n v="8"/>
    <x v="1"/>
    <s v="four wheel drive"/>
    <n v="4"/>
    <s v="Crossover,Flex Fuel"/>
    <s v="Large"/>
    <s v="Crew Cab Pickup"/>
    <n v="21"/>
    <n v="15"/>
    <n v="1385"/>
    <x v="4783"/>
  </r>
  <r>
    <x v="2"/>
    <s v="Black Diamond Avalanche"/>
    <n v="2013"/>
    <x v="3"/>
    <x v="6"/>
    <n v="320"/>
    <n v="8"/>
    <x v="1"/>
    <s v="four wheel drive"/>
    <n v="4"/>
    <s v="Crossover,Flex Fuel"/>
    <s v="Large"/>
    <s v="Crew Cab Pickup"/>
    <n v="21"/>
    <n v="15"/>
    <n v="1385"/>
    <x v="4784"/>
  </r>
  <r>
    <x v="2"/>
    <s v="Black Diamond Avalanche"/>
    <n v="2013"/>
    <x v="3"/>
    <x v="6"/>
    <n v="320"/>
    <n v="8"/>
    <x v="1"/>
    <s v="four wheel drive"/>
    <n v="4"/>
    <s v="Crossover,Flex Fuel"/>
    <s v="Large"/>
    <s v="Crew Cab Pickup"/>
    <n v="21"/>
    <n v="15"/>
    <n v="1385"/>
    <x v="1355"/>
  </r>
  <r>
    <x v="2"/>
    <s v="Black Diamond Avalanche"/>
    <n v="2013"/>
    <x v="3"/>
    <x v="6"/>
    <n v="320"/>
    <n v="8"/>
    <x v="1"/>
    <s v="rear wheel drive"/>
    <n v="4"/>
    <s v="Crossover,Flex Fuel"/>
    <s v="Large"/>
    <s v="Crew Cab Pickup"/>
    <n v="21"/>
    <n v="15"/>
    <n v="1385"/>
    <x v="4785"/>
  </r>
  <r>
    <x v="2"/>
    <s v="Black Diamond Avalanche"/>
    <n v="2013"/>
    <x v="3"/>
    <x v="6"/>
    <n v="320"/>
    <n v="8"/>
    <x v="1"/>
    <s v="rear wheel drive"/>
    <n v="4"/>
    <s v="Crossover,Flex Fuel"/>
    <s v="Large"/>
    <s v="Crew Cab Pickup"/>
    <n v="21"/>
    <n v="15"/>
    <n v="1385"/>
    <x v="4786"/>
  </r>
  <r>
    <x v="2"/>
    <s v="Black Diamond Avalanche"/>
    <n v="2013"/>
    <x v="3"/>
    <x v="6"/>
    <n v="320"/>
    <n v="8"/>
    <x v="1"/>
    <s v="four wheel drive"/>
    <n v="4"/>
    <s v="Crossover,Flex Fuel"/>
    <s v="Large"/>
    <s v="Crew Cab Pickup"/>
    <n v="21"/>
    <n v="15"/>
    <n v="1385"/>
    <x v="4787"/>
  </r>
  <r>
    <x v="2"/>
    <s v="Black Diamond Avalanche"/>
    <n v="2013"/>
    <x v="3"/>
    <x v="6"/>
    <n v="320"/>
    <n v="8"/>
    <x v="1"/>
    <s v="rear wheel drive"/>
    <n v="4"/>
    <s v="Crossover,Flex Fuel"/>
    <s v="Large"/>
    <s v="Crew Cab Pickup"/>
    <n v="21"/>
    <n v="15"/>
    <n v="1385"/>
    <x v="4788"/>
  </r>
  <r>
    <x v="8"/>
    <s v="Mustang SVT Cobra"/>
    <n v="1999"/>
    <x v="11"/>
    <x v="1"/>
    <n v="320"/>
    <n v="8"/>
    <x v="3"/>
    <s v="rear wheel drive"/>
    <n v="2"/>
    <s v="Factory Tuner,Performance"/>
    <s v="Compact"/>
    <s v="Coupe"/>
    <n v="22"/>
    <n v="15"/>
    <n v="5657"/>
    <x v="4789"/>
  </r>
  <r>
    <x v="8"/>
    <s v="Mustang SVT Cobra"/>
    <n v="1999"/>
    <x v="11"/>
    <x v="1"/>
    <n v="320"/>
    <n v="8"/>
    <x v="3"/>
    <s v="rear wheel drive"/>
    <n v="2"/>
    <s v="Factory Tuner,Performance"/>
    <s v="Compact"/>
    <s v="Convertible"/>
    <n v="22"/>
    <n v="15"/>
    <n v="5657"/>
    <x v="4790"/>
  </r>
  <r>
    <x v="11"/>
    <s v="Supra"/>
    <n v="1997"/>
    <x v="22"/>
    <x v="1"/>
    <n v="320"/>
    <n v="6"/>
    <x v="3"/>
    <s v="rear wheel drive"/>
    <n v="2"/>
    <s v="Performance"/>
    <s v="Compact"/>
    <s v="Coupe"/>
    <n v="22"/>
    <n v="15"/>
    <n v="2031"/>
    <x v="4791"/>
  </r>
  <r>
    <x v="11"/>
    <s v="Supra"/>
    <n v="1998"/>
    <x v="26"/>
    <x v="1"/>
    <n v="320"/>
    <n v="6"/>
    <x v="3"/>
    <s v="rear wheel drive"/>
    <n v="2"/>
    <s v="Performance"/>
    <s v="Compact"/>
    <s v="Coupe"/>
    <n v="22"/>
    <n v="15"/>
    <n v="2031"/>
    <x v="4683"/>
  </r>
  <r>
    <x v="0"/>
    <s v="Z4 M"/>
    <n v="2007"/>
    <x v="25"/>
    <x v="2"/>
    <n v="330"/>
    <n v="6"/>
    <x v="3"/>
    <s v="rear wheel drive"/>
    <n v="2"/>
    <s v="Factory Tuner,Luxury,High-Performance"/>
    <s v="Compact"/>
    <s v="Coupe"/>
    <n v="22"/>
    <n v="15"/>
    <n v="3916"/>
    <x v="4792"/>
  </r>
  <r>
    <x v="0"/>
    <s v="Z4 M"/>
    <n v="2007"/>
    <x v="25"/>
    <x v="2"/>
    <n v="330"/>
    <n v="6"/>
    <x v="3"/>
    <s v="rear wheel drive"/>
    <n v="2"/>
    <s v="Factory Tuner,Luxury,High-Performance"/>
    <s v="Compact"/>
    <s v="Convertible"/>
    <n v="22"/>
    <n v="15"/>
    <n v="3916"/>
    <x v="1851"/>
  </r>
  <r>
    <x v="0"/>
    <s v="Z4 M"/>
    <n v="2008"/>
    <x v="12"/>
    <x v="2"/>
    <n v="330"/>
    <n v="6"/>
    <x v="3"/>
    <s v="rear wheel drive"/>
    <n v="2"/>
    <s v="Factory Tuner,Luxury,High-Performance"/>
    <s v="Compact"/>
    <s v="Coupe"/>
    <n v="23"/>
    <n v="15"/>
    <n v="3916"/>
    <x v="2407"/>
  </r>
  <r>
    <x v="0"/>
    <s v="Z4 M"/>
    <n v="2008"/>
    <x v="12"/>
    <x v="2"/>
    <n v="330"/>
    <n v="6"/>
    <x v="3"/>
    <s v="rear wheel drive"/>
    <n v="2"/>
    <s v="Factory Tuner,Luxury,High-Performance"/>
    <s v="Compact"/>
    <s v="Convertible"/>
    <n v="23"/>
    <n v="15"/>
    <n v="3916"/>
    <x v="4274"/>
  </r>
  <r>
    <x v="28"/>
    <s v="Crossfire"/>
    <n v="2006"/>
    <x v="24"/>
    <x v="2"/>
    <n v="330"/>
    <n v="6"/>
    <x v="1"/>
    <s v="rear wheel drive"/>
    <n v="2"/>
    <s v="Factory Tuner,High-Performance"/>
    <s v="Compact"/>
    <s v="Convertible"/>
    <n v="22"/>
    <n v="15"/>
    <n v="1013"/>
    <x v="4793"/>
  </r>
  <r>
    <x v="28"/>
    <s v="Crossfire"/>
    <n v="2006"/>
    <x v="24"/>
    <x v="2"/>
    <n v="330"/>
    <n v="6"/>
    <x v="1"/>
    <s v="rear wheel drive"/>
    <n v="2"/>
    <s v="Factory Tuner,High-Performance"/>
    <s v="Compact"/>
    <s v="Coupe"/>
    <n v="22"/>
    <n v="15"/>
    <n v="1013"/>
    <x v="4290"/>
  </r>
  <r>
    <x v="7"/>
    <s v="Borrego"/>
    <n v="2009"/>
    <x v="10"/>
    <x v="1"/>
    <n v="337"/>
    <n v="8"/>
    <x v="1"/>
    <s v="rear wheel drive"/>
    <n v="4"/>
    <s v="N/A"/>
    <s v="Midsize"/>
    <s v="4dr SUV"/>
    <n v="22"/>
    <n v="15"/>
    <n v="1720"/>
    <x v="900"/>
  </r>
  <r>
    <x v="7"/>
    <s v="Borrego"/>
    <n v="2009"/>
    <x v="10"/>
    <x v="1"/>
    <n v="337"/>
    <n v="8"/>
    <x v="1"/>
    <s v="four wheel drive"/>
    <n v="4"/>
    <s v="N/A"/>
    <s v="Midsize"/>
    <s v="4dr SUV"/>
    <n v="20"/>
    <n v="15"/>
    <n v="1720"/>
    <x v="1831"/>
  </r>
  <r>
    <x v="7"/>
    <s v="Borrego"/>
    <n v="2009"/>
    <x v="10"/>
    <x v="1"/>
    <n v="337"/>
    <n v="8"/>
    <x v="1"/>
    <s v="rear wheel drive"/>
    <n v="4"/>
    <s v="N/A"/>
    <s v="Midsize"/>
    <s v="4dr SUV"/>
    <n v="22"/>
    <n v="15"/>
    <n v="1720"/>
    <x v="1888"/>
  </r>
  <r>
    <x v="7"/>
    <s v="Borrego"/>
    <n v="2009"/>
    <x v="10"/>
    <x v="1"/>
    <n v="337"/>
    <n v="8"/>
    <x v="1"/>
    <s v="four wheel drive"/>
    <n v="4"/>
    <s v="N/A"/>
    <s v="Midsize"/>
    <s v="4dr SUV"/>
    <n v="20"/>
    <n v="15"/>
    <n v="1720"/>
    <x v="2027"/>
  </r>
  <r>
    <x v="7"/>
    <s v="Borrego"/>
    <n v="2009"/>
    <x v="10"/>
    <x v="1"/>
    <n v="337"/>
    <n v="8"/>
    <x v="1"/>
    <s v="four wheel drive"/>
    <n v="4"/>
    <s v="N/A"/>
    <s v="Midsize"/>
    <s v="4dr SUV"/>
    <n v="20"/>
    <n v="15"/>
    <n v="1720"/>
    <x v="900"/>
  </r>
  <r>
    <x v="22"/>
    <s v="Magnum"/>
    <n v="2006"/>
    <x v="24"/>
    <x v="1"/>
    <n v="340"/>
    <n v="8"/>
    <x v="1"/>
    <s v="all wheel drive"/>
    <n v="4"/>
    <s v="N/A"/>
    <s v="Large"/>
    <s v="Wagon"/>
    <n v="22"/>
    <n v="15"/>
    <n v="1851"/>
    <x v="4794"/>
  </r>
  <r>
    <x v="22"/>
    <s v="Magnum"/>
    <n v="2006"/>
    <x v="24"/>
    <x v="1"/>
    <n v="340"/>
    <n v="8"/>
    <x v="1"/>
    <s v="rear wheel drive"/>
    <n v="4"/>
    <s v="N/A"/>
    <s v="Large"/>
    <s v="Wagon"/>
    <n v="23"/>
    <n v="15"/>
    <n v="1851"/>
    <x v="4795"/>
  </r>
  <r>
    <x v="22"/>
    <s v="Magnum"/>
    <n v="2007"/>
    <x v="25"/>
    <x v="1"/>
    <n v="340"/>
    <n v="8"/>
    <x v="1"/>
    <s v="rear wheel drive"/>
    <n v="4"/>
    <s v="Performance"/>
    <s v="Large"/>
    <s v="Wagon"/>
    <n v="23"/>
    <n v="15"/>
    <n v="1851"/>
    <x v="2876"/>
  </r>
  <r>
    <x v="22"/>
    <s v="Magnum"/>
    <n v="2007"/>
    <x v="25"/>
    <x v="1"/>
    <n v="340"/>
    <n v="8"/>
    <x v="1"/>
    <s v="all wheel drive"/>
    <n v="4"/>
    <s v="N/A"/>
    <s v="Large"/>
    <s v="Wagon"/>
    <n v="22"/>
    <n v="15"/>
    <n v="1851"/>
    <x v="4796"/>
  </r>
  <r>
    <x v="22"/>
    <s v="Magnum"/>
    <n v="2008"/>
    <x v="12"/>
    <x v="1"/>
    <n v="340"/>
    <n v="8"/>
    <x v="1"/>
    <s v="all wheel drive"/>
    <n v="4"/>
    <s v="N/A"/>
    <s v="Large"/>
    <s v="Wagon"/>
    <n v="22"/>
    <n v="15"/>
    <n v="1851"/>
    <x v="4797"/>
  </r>
  <r>
    <x v="22"/>
    <s v="Magnum"/>
    <n v="2008"/>
    <x v="12"/>
    <x v="1"/>
    <n v="340"/>
    <n v="8"/>
    <x v="1"/>
    <s v="rear wheel drive"/>
    <n v="4"/>
    <s v="Performance"/>
    <s v="Large"/>
    <s v="Wagon"/>
    <n v="23"/>
    <n v="15"/>
    <n v="1851"/>
    <x v="4798"/>
  </r>
  <r>
    <x v="21"/>
    <s v="Q45"/>
    <n v="2006"/>
    <x v="24"/>
    <x v="2"/>
    <n v="340"/>
    <n v="8"/>
    <x v="1"/>
    <s v="rear wheel drive"/>
    <n v="4"/>
    <s v="Luxury,Performance"/>
    <s v="Large"/>
    <s v="Sedan"/>
    <n v="22"/>
    <n v="15"/>
    <n v="190"/>
    <x v="3010"/>
  </r>
  <r>
    <x v="32"/>
    <s v="LR4"/>
    <n v="2016"/>
    <x v="1"/>
    <x v="2"/>
    <n v="340"/>
    <n v="6"/>
    <x v="1"/>
    <s v="four wheel drive"/>
    <n v="4"/>
    <s v="Luxury"/>
    <s v="Midsize"/>
    <s v="4dr SUV"/>
    <n v="19"/>
    <n v="15"/>
    <n v="258"/>
    <x v="2407"/>
  </r>
  <r>
    <x v="32"/>
    <s v="LR4"/>
    <n v="2016"/>
    <x v="1"/>
    <x v="2"/>
    <n v="340"/>
    <n v="6"/>
    <x v="1"/>
    <s v="four wheel drive"/>
    <n v="4"/>
    <s v="Luxury"/>
    <s v="Midsize"/>
    <s v="4dr SUV"/>
    <n v="19"/>
    <n v="15"/>
    <n v="258"/>
    <x v="4799"/>
  </r>
  <r>
    <x v="32"/>
    <s v="LR4"/>
    <n v="2016"/>
    <x v="1"/>
    <x v="2"/>
    <n v="340"/>
    <n v="6"/>
    <x v="1"/>
    <s v="four wheel drive"/>
    <n v="4"/>
    <s v="Luxury"/>
    <s v="Midsize"/>
    <s v="4dr SUV"/>
    <n v="19"/>
    <n v="15"/>
    <n v="258"/>
    <x v="3297"/>
  </r>
  <r>
    <x v="37"/>
    <s v="Ghibli"/>
    <n v="2015"/>
    <x v="0"/>
    <x v="2"/>
    <n v="345"/>
    <n v="6"/>
    <x v="1"/>
    <s v="rear wheel drive"/>
    <n v="4"/>
    <s v="Exotic,Luxury,High-Performance"/>
    <s v="Midsize"/>
    <s v="Sedan"/>
    <n v="25"/>
    <n v="15"/>
    <n v="238"/>
    <x v="4800"/>
  </r>
  <r>
    <x v="10"/>
    <s v="E55 AMG"/>
    <n v="1999"/>
    <x v="11"/>
    <x v="1"/>
    <n v="349"/>
    <n v="8"/>
    <x v="1"/>
    <s v="rear wheel drive"/>
    <n v="4"/>
    <s v="Factory Tuner,Luxury,Performance"/>
    <s v="Midsize"/>
    <s v="Sedan"/>
    <n v="21"/>
    <n v="15"/>
    <n v="617"/>
    <x v="4801"/>
  </r>
  <r>
    <x v="10"/>
    <s v="E55 AMG"/>
    <n v="2000"/>
    <x v="13"/>
    <x v="1"/>
    <n v="349"/>
    <n v="8"/>
    <x v="1"/>
    <s v="rear wheel drive"/>
    <n v="4"/>
    <s v="Factory Tuner,Luxury,Performance"/>
    <s v="Midsize"/>
    <s v="Sedan"/>
    <n v="21"/>
    <n v="15"/>
    <n v="617"/>
    <x v="4802"/>
  </r>
  <r>
    <x v="25"/>
    <s v="GTO"/>
    <n v="2004"/>
    <x v="19"/>
    <x v="2"/>
    <n v="350"/>
    <n v="8"/>
    <x v="1"/>
    <s v="rear wheel drive"/>
    <n v="2"/>
    <s v="High-Performance"/>
    <s v="Midsize"/>
    <s v="Coupe"/>
    <n v="20"/>
    <n v="15"/>
    <n v="210"/>
    <x v="1514"/>
  </r>
  <r>
    <x v="2"/>
    <s v="Silverado 1500"/>
    <n v="2017"/>
    <x v="2"/>
    <x v="1"/>
    <n v="355"/>
    <n v="8"/>
    <x v="1"/>
    <s v="four wheel drive"/>
    <n v="4"/>
    <s v="N/A"/>
    <s v="Large"/>
    <s v="Crew Cab Pickup"/>
    <n v="20"/>
    <n v="15"/>
    <n v="1385"/>
    <x v="2800"/>
  </r>
  <r>
    <x v="2"/>
    <s v="Silverado 1500"/>
    <n v="2017"/>
    <x v="2"/>
    <x v="1"/>
    <n v="355"/>
    <n v="8"/>
    <x v="1"/>
    <s v="four wheel drive"/>
    <n v="4"/>
    <s v="N/A"/>
    <s v="Large"/>
    <s v="Crew Cab Pickup"/>
    <n v="20"/>
    <n v="15"/>
    <n v="1385"/>
    <x v="4803"/>
  </r>
  <r>
    <x v="2"/>
    <s v="Silverado 1500"/>
    <n v="2017"/>
    <x v="2"/>
    <x v="1"/>
    <n v="355"/>
    <n v="8"/>
    <x v="1"/>
    <s v="four wheel drive"/>
    <n v="4"/>
    <s v="N/A"/>
    <s v="Large"/>
    <s v="Extended Cab Pickup"/>
    <n v="20"/>
    <n v="15"/>
    <n v="1385"/>
    <x v="4804"/>
  </r>
  <r>
    <x v="2"/>
    <s v="Silverado 1500"/>
    <n v="2017"/>
    <x v="2"/>
    <x v="1"/>
    <n v="355"/>
    <n v="8"/>
    <x v="1"/>
    <s v="four wheel drive"/>
    <n v="4"/>
    <s v="N/A"/>
    <s v="Large"/>
    <s v="Crew Cab Pickup"/>
    <n v="22"/>
    <n v="15"/>
    <n v="1385"/>
    <x v="4805"/>
  </r>
  <r>
    <x v="2"/>
    <s v="Silverado 1500"/>
    <n v="2017"/>
    <x v="2"/>
    <x v="1"/>
    <n v="355"/>
    <n v="8"/>
    <x v="1"/>
    <s v="four wheel drive"/>
    <n v="4"/>
    <s v="N/A"/>
    <s v="Large"/>
    <s v="Crew Cab Pickup"/>
    <n v="20"/>
    <n v="15"/>
    <n v="1385"/>
    <x v="4806"/>
  </r>
  <r>
    <x v="2"/>
    <s v="Silverado 1500"/>
    <n v="2017"/>
    <x v="2"/>
    <x v="1"/>
    <n v="355"/>
    <n v="8"/>
    <x v="1"/>
    <s v="four wheel drive"/>
    <n v="4"/>
    <s v="N/A"/>
    <s v="Large"/>
    <s v="Crew Cab Pickup"/>
    <n v="22"/>
    <n v="15"/>
    <n v="1385"/>
    <x v="4807"/>
  </r>
  <r>
    <x v="2"/>
    <s v="Silverado 1500"/>
    <n v="2017"/>
    <x v="2"/>
    <x v="1"/>
    <n v="355"/>
    <n v="8"/>
    <x v="1"/>
    <s v="four wheel drive"/>
    <n v="4"/>
    <s v="N/A"/>
    <s v="Large"/>
    <s v="Extended Cab Pickup"/>
    <n v="20"/>
    <n v="15"/>
    <n v="1385"/>
    <x v="4808"/>
  </r>
  <r>
    <x v="2"/>
    <s v="Silverado 1500"/>
    <n v="2017"/>
    <x v="2"/>
    <x v="1"/>
    <n v="355"/>
    <n v="8"/>
    <x v="1"/>
    <s v="four wheel drive"/>
    <n v="4"/>
    <s v="N/A"/>
    <s v="Large"/>
    <s v="Crew Cab Pickup"/>
    <n v="20"/>
    <n v="15"/>
    <n v="1385"/>
    <x v="4809"/>
  </r>
  <r>
    <x v="2"/>
    <s v="Suburban"/>
    <n v="2015"/>
    <x v="0"/>
    <x v="6"/>
    <n v="355"/>
    <n v="8"/>
    <x v="1"/>
    <s v="four wheel drive"/>
    <n v="4"/>
    <s v="Flex Fuel"/>
    <s v="Large"/>
    <s v="4dr SUV"/>
    <n v="22"/>
    <n v="15"/>
    <n v="1385"/>
    <x v="4810"/>
  </r>
  <r>
    <x v="2"/>
    <s v="Suburban"/>
    <n v="2015"/>
    <x v="0"/>
    <x v="6"/>
    <n v="355"/>
    <n v="8"/>
    <x v="1"/>
    <s v="four wheel drive"/>
    <n v="4"/>
    <s v="Flex Fuel,Performance"/>
    <s v="Large"/>
    <s v="4dr SUV"/>
    <n v="22"/>
    <n v="15"/>
    <n v="1385"/>
    <x v="4811"/>
  </r>
  <r>
    <x v="2"/>
    <s v="Suburban"/>
    <n v="2015"/>
    <x v="0"/>
    <x v="6"/>
    <n v="355"/>
    <n v="8"/>
    <x v="1"/>
    <s v="four wheel drive"/>
    <n v="4"/>
    <s v="Flex Fuel"/>
    <s v="Large"/>
    <s v="4dr SUV"/>
    <n v="22"/>
    <n v="15"/>
    <n v="1385"/>
    <x v="2066"/>
  </r>
  <r>
    <x v="2"/>
    <s v="Suburban"/>
    <n v="2016"/>
    <x v="1"/>
    <x v="6"/>
    <n v="355"/>
    <n v="8"/>
    <x v="1"/>
    <s v="four wheel drive"/>
    <n v="4"/>
    <s v="Flex Fuel,Performance"/>
    <s v="Large"/>
    <s v="4dr SUV"/>
    <n v="22"/>
    <n v="15"/>
    <n v="1385"/>
    <x v="4812"/>
  </r>
  <r>
    <x v="2"/>
    <s v="Suburban"/>
    <n v="2016"/>
    <x v="1"/>
    <x v="6"/>
    <n v="355"/>
    <n v="8"/>
    <x v="1"/>
    <s v="four wheel drive"/>
    <n v="4"/>
    <s v="Flex Fuel,Performance"/>
    <s v="Large"/>
    <s v="4dr SUV"/>
    <n v="22"/>
    <n v="15"/>
    <n v="1385"/>
    <x v="3890"/>
  </r>
  <r>
    <x v="2"/>
    <s v="Suburban"/>
    <n v="2016"/>
    <x v="1"/>
    <x v="6"/>
    <n v="355"/>
    <n v="8"/>
    <x v="1"/>
    <s v="four wheel drive"/>
    <n v="4"/>
    <s v="Flex Fuel,Performance"/>
    <s v="Large"/>
    <s v="4dr SUV"/>
    <n v="22"/>
    <n v="15"/>
    <n v="1385"/>
    <x v="4813"/>
  </r>
  <r>
    <x v="2"/>
    <s v="Suburban"/>
    <n v="2017"/>
    <x v="2"/>
    <x v="6"/>
    <n v="355"/>
    <n v="8"/>
    <x v="1"/>
    <s v="four wheel drive"/>
    <n v="4"/>
    <s v="Flex Fuel,Performance"/>
    <s v="Large"/>
    <s v="4dr SUV"/>
    <n v="22"/>
    <n v="15"/>
    <n v="1385"/>
    <x v="4814"/>
  </r>
  <r>
    <x v="2"/>
    <s v="Suburban"/>
    <n v="2017"/>
    <x v="2"/>
    <x v="6"/>
    <n v="355"/>
    <n v="8"/>
    <x v="1"/>
    <s v="four wheel drive"/>
    <n v="4"/>
    <s v="Flex Fuel,Performance"/>
    <s v="Large"/>
    <s v="4dr SUV"/>
    <n v="22"/>
    <n v="15"/>
    <n v="1385"/>
    <x v="4815"/>
  </r>
  <r>
    <x v="2"/>
    <s v="Suburban"/>
    <n v="2017"/>
    <x v="2"/>
    <x v="6"/>
    <n v="355"/>
    <n v="8"/>
    <x v="1"/>
    <s v="four wheel drive"/>
    <n v="4"/>
    <s v="Flex Fuel,Performance"/>
    <s v="Large"/>
    <s v="4dr SUV"/>
    <n v="22"/>
    <n v="15"/>
    <n v="1385"/>
    <x v="4816"/>
  </r>
  <r>
    <x v="30"/>
    <s v="Sierra 1500"/>
    <n v="2017"/>
    <x v="2"/>
    <x v="1"/>
    <n v="355"/>
    <n v="8"/>
    <x v="1"/>
    <s v="four wheel drive"/>
    <n v="4"/>
    <s v="N/A"/>
    <s v="Large"/>
    <s v="Crew Cab Pickup"/>
    <n v="20"/>
    <n v="15"/>
    <n v="549"/>
    <x v="4817"/>
  </r>
  <r>
    <x v="30"/>
    <s v="Sierra 1500"/>
    <n v="2017"/>
    <x v="2"/>
    <x v="1"/>
    <n v="355"/>
    <n v="8"/>
    <x v="1"/>
    <s v="four wheel drive"/>
    <n v="4"/>
    <s v="N/A"/>
    <s v="Large"/>
    <s v="Crew Cab Pickup"/>
    <n v="20"/>
    <n v="15"/>
    <n v="549"/>
    <x v="4818"/>
  </r>
  <r>
    <x v="30"/>
    <s v="Yukon XL"/>
    <n v="2015"/>
    <x v="0"/>
    <x v="6"/>
    <n v="355"/>
    <n v="8"/>
    <x v="1"/>
    <s v="four wheel drive"/>
    <n v="4"/>
    <s v="Flex Fuel"/>
    <s v="Large"/>
    <s v="4dr SUV"/>
    <n v="22"/>
    <n v="15"/>
    <n v="549"/>
    <x v="4819"/>
  </r>
  <r>
    <x v="30"/>
    <s v="Yukon XL"/>
    <n v="2015"/>
    <x v="0"/>
    <x v="6"/>
    <n v="355"/>
    <n v="8"/>
    <x v="1"/>
    <s v="four wheel drive"/>
    <n v="4"/>
    <s v="Flex Fuel"/>
    <s v="Large"/>
    <s v="4dr SUV"/>
    <n v="22"/>
    <n v="15"/>
    <n v="549"/>
    <x v="4820"/>
  </r>
  <r>
    <x v="30"/>
    <s v="Yukon XL"/>
    <n v="2016"/>
    <x v="1"/>
    <x v="6"/>
    <n v="355"/>
    <n v="8"/>
    <x v="1"/>
    <s v="four wheel drive"/>
    <n v="4"/>
    <s v="Flex Fuel,Performance"/>
    <s v="Large"/>
    <s v="4dr SUV"/>
    <n v="22"/>
    <n v="15"/>
    <n v="549"/>
    <x v="4821"/>
  </r>
  <r>
    <x v="30"/>
    <s v="Yukon XL"/>
    <n v="2016"/>
    <x v="1"/>
    <x v="6"/>
    <n v="355"/>
    <n v="8"/>
    <x v="1"/>
    <s v="four wheel drive"/>
    <n v="4"/>
    <s v="Flex Fuel,Performance"/>
    <s v="Large"/>
    <s v="4dr SUV"/>
    <n v="22"/>
    <n v="15"/>
    <n v="549"/>
    <x v="4822"/>
  </r>
  <r>
    <x v="30"/>
    <s v="Yukon XL"/>
    <n v="2017"/>
    <x v="2"/>
    <x v="6"/>
    <n v="355"/>
    <n v="8"/>
    <x v="1"/>
    <s v="four wheel drive"/>
    <n v="4"/>
    <s v="Flex Fuel,Performance"/>
    <s v="Large"/>
    <s v="4dr SUV"/>
    <n v="22"/>
    <n v="15"/>
    <n v="549"/>
    <x v="4745"/>
  </r>
  <r>
    <x v="30"/>
    <s v="Yukon XL"/>
    <n v="2017"/>
    <x v="2"/>
    <x v="6"/>
    <n v="355"/>
    <n v="8"/>
    <x v="1"/>
    <s v="four wheel drive"/>
    <n v="4"/>
    <s v="Flex Fuel,Performance"/>
    <s v="Large"/>
    <s v="4dr SUV"/>
    <n v="22"/>
    <n v="15"/>
    <n v="549"/>
    <x v="4823"/>
  </r>
  <r>
    <x v="25"/>
    <s v="G8"/>
    <n v="2009"/>
    <x v="10"/>
    <x v="1"/>
    <n v="355"/>
    <n v="8"/>
    <x v="1"/>
    <s v="rear wheel drive"/>
    <n v="4"/>
    <s v="High-Performance"/>
    <s v="Large"/>
    <s v="Sedan"/>
    <n v="24"/>
    <n v="15"/>
    <n v="210"/>
    <x v="4824"/>
  </r>
  <r>
    <x v="25"/>
    <s v="G8"/>
    <n v="2008"/>
    <x v="12"/>
    <x v="1"/>
    <n v="361"/>
    <n v="8"/>
    <x v="1"/>
    <s v="rear wheel drive"/>
    <n v="4"/>
    <s v="High-Performance"/>
    <s v="Large"/>
    <s v="Sedan"/>
    <n v="24"/>
    <n v="15"/>
    <n v="210"/>
    <x v="2024"/>
  </r>
  <r>
    <x v="8"/>
    <s v="Expedition"/>
    <n v="2016"/>
    <x v="1"/>
    <x v="1"/>
    <n v="365"/>
    <n v="6"/>
    <x v="1"/>
    <s v="four wheel drive"/>
    <n v="4"/>
    <s v="N/A"/>
    <s v="Large"/>
    <s v="4dr SUV"/>
    <n v="20"/>
    <n v="15"/>
    <n v="5657"/>
    <x v="4825"/>
  </r>
  <r>
    <x v="8"/>
    <s v="Expedition"/>
    <n v="2016"/>
    <x v="1"/>
    <x v="1"/>
    <n v="365"/>
    <n v="6"/>
    <x v="1"/>
    <s v="rear wheel drive"/>
    <n v="4"/>
    <s v="N/A"/>
    <s v="Large"/>
    <s v="4dr SUV"/>
    <n v="21"/>
    <n v="15"/>
    <n v="5657"/>
    <x v="4826"/>
  </r>
  <r>
    <x v="8"/>
    <s v="Expedition"/>
    <n v="2016"/>
    <x v="1"/>
    <x v="1"/>
    <n v="365"/>
    <n v="6"/>
    <x v="1"/>
    <s v="rear wheel drive"/>
    <n v="4"/>
    <s v="N/A"/>
    <s v="Large"/>
    <s v="4dr SUV"/>
    <n v="21"/>
    <n v="15"/>
    <n v="5657"/>
    <x v="4827"/>
  </r>
  <r>
    <x v="8"/>
    <s v="Expedition"/>
    <n v="2016"/>
    <x v="1"/>
    <x v="1"/>
    <n v="365"/>
    <n v="6"/>
    <x v="1"/>
    <s v="rear wheel drive"/>
    <n v="4"/>
    <s v="N/A"/>
    <s v="Large"/>
    <s v="4dr SUV"/>
    <n v="21"/>
    <n v="15"/>
    <n v="5657"/>
    <x v="4828"/>
  </r>
  <r>
    <x v="8"/>
    <s v="Expedition"/>
    <n v="2016"/>
    <x v="1"/>
    <x v="1"/>
    <n v="365"/>
    <n v="6"/>
    <x v="1"/>
    <s v="four wheel drive"/>
    <n v="4"/>
    <s v="N/A"/>
    <s v="Large"/>
    <s v="4dr SUV"/>
    <n v="20"/>
    <n v="15"/>
    <n v="5657"/>
    <x v="4829"/>
  </r>
  <r>
    <x v="8"/>
    <s v="Expedition"/>
    <n v="2016"/>
    <x v="1"/>
    <x v="1"/>
    <n v="365"/>
    <n v="6"/>
    <x v="1"/>
    <s v="four wheel drive"/>
    <n v="4"/>
    <s v="N/A"/>
    <s v="Large"/>
    <s v="4dr SUV"/>
    <n v="20"/>
    <n v="15"/>
    <n v="5657"/>
    <x v="2891"/>
  </r>
  <r>
    <x v="8"/>
    <s v="Expedition"/>
    <n v="2016"/>
    <x v="1"/>
    <x v="1"/>
    <n v="365"/>
    <n v="6"/>
    <x v="1"/>
    <s v="rear wheel drive"/>
    <n v="4"/>
    <s v="N/A"/>
    <s v="Large"/>
    <s v="4dr SUV"/>
    <n v="21"/>
    <n v="15"/>
    <n v="5657"/>
    <x v="3848"/>
  </r>
  <r>
    <x v="8"/>
    <s v="Expedition"/>
    <n v="2016"/>
    <x v="1"/>
    <x v="1"/>
    <n v="365"/>
    <n v="6"/>
    <x v="1"/>
    <s v="four wheel drive"/>
    <n v="4"/>
    <s v="N/A"/>
    <s v="Large"/>
    <s v="4dr SUV"/>
    <n v="20"/>
    <n v="15"/>
    <n v="5657"/>
    <x v="4830"/>
  </r>
  <r>
    <x v="8"/>
    <s v="Expedition"/>
    <n v="2016"/>
    <x v="1"/>
    <x v="1"/>
    <n v="365"/>
    <n v="6"/>
    <x v="1"/>
    <s v="four wheel drive"/>
    <n v="4"/>
    <s v="N/A"/>
    <s v="Large"/>
    <s v="4dr SUV"/>
    <n v="20"/>
    <n v="15"/>
    <n v="5657"/>
    <x v="4831"/>
  </r>
  <r>
    <x v="8"/>
    <s v="Expedition"/>
    <n v="2016"/>
    <x v="1"/>
    <x v="1"/>
    <n v="365"/>
    <n v="6"/>
    <x v="1"/>
    <s v="rear wheel drive"/>
    <n v="4"/>
    <s v="N/A"/>
    <s v="Large"/>
    <s v="4dr SUV"/>
    <n v="21"/>
    <n v="15"/>
    <n v="5657"/>
    <x v="4832"/>
  </r>
  <r>
    <x v="8"/>
    <s v="Expedition"/>
    <n v="2017"/>
    <x v="2"/>
    <x v="1"/>
    <n v="365"/>
    <n v="6"/>
    <x v="1"/>
    <s v="rear wheel drive"/>
    <n v="4"/>
    <s v="N/A"/>
    <s v="Large"/>
    <s v="4dr SUV"/>
    <n v="20"/>
    <n v="15"/>
    <n v="5657"/>
    <x v="4833"/>
  </r>
  <r>
    <x v="8"/>
    <s v="Expedition"/>
    <n v="2017"/>
    <x v="2"/>
    <x v="1"/>
    <n v="365"/>
    <n v="6"/>
    <x v="1"/>
    <s v="four wheel drive"/>
    <n v="4"/>
    <s v="N/A"/>
    <s v="Large"/>
    <s v="4dr SUV"/>
    <n v="20"/>
    <n v="15"/>
    <n v="5657"/>
    <x v="4192"/>
  </r>
  <r>
    <x v="8"/>
    <s v="Expedition"/>
    <n v="2017"/>
    <x v="2"/>
    <x v="1"/>
    <n v="365"/>
    <n v="6"/>
    <x v="1"/>
    <s v="rear wheel drive"/>
    <n v="4"/>
    <s v="N/A"/>
    <s v="Large"/>
    <s v="4dr SUV"/>
    <n v="20"/>
    <n v="15"/>
    <n v="5657"/>
    <x v="4834"/>
  </r>
  <r>
    <x v="8"/>
    <s v="Expedition"/>
    <n v="2017"/>
    <x v="2"/>
    <x v="1"/>
    <n v="365"/>
    <n v="6"/>
    <x v="1"/>
    <s v="rear wheel drive"/>
    <n v="4"/>
    <s v="N/A"/>
    <s v="Large"/>
    <s v="4dr SUV"/>
    <n v="21"/>
    <n v="15"/>
    <n v="5657"/>
    <x v="4835"/>
  </r>
  <r>
    <x v="8"/>
    <s v="Expedition"/>
    <n v="2017"/>
    <x v="2"/>
    <x v="1"/>
    <n v="365"/>
    <n v="6"/>
    <x v="1"/>
    <s v="rear wheel drive"/>
    <n v="4"/>
    <s v="N/A"/>
    <s v="Large"/>
    <s v="4dr SUV"/>
    <n v="20"/>
    <n v="15"/>
    <n v="5657"/>
    <x v="4836"/>
  </r>
  <r>
    <x v="8"/>
    <s v="Expedition"/>
    <n v="2017"/>
    <x v="2"/>
    <x v="1"/>
    <n v="365"/>
    <n v="6"/>
    <x v="1"/>
    <s v="four wheel drive"/>
    <n v="4"/>
    <s v="N/A"/>
    <s v="Large"/>
    <s v="4dr SUV"/>
    <n v="20"/>
    <n v="15"/>
    <n v="5657"/>
    <x v="4837"/>
  </r>
  <r>
    <x v="8"/>
    <s v="Expedition"/>
    <n v="2017"/>
    <x v="2"/>
    <x v="1"/>
    <n v="365"/>
    <n v="6"/>
    <x v="1"/>
    <s v="rear wheel drive"/>
    <n v="4"/>
    <s v="N/A"/>
    <s v="Large"/>
    <s v="4dr SUV"/>
    <n v="21"/>
    <n v="15"/>
    <n v="5657"/>
    <x v="4838"/>
  </r>
  <r>
    <x v="8"/>
    <s v="Expedition"/>
    <n v="2017"/>
    <x v="2"/>
    <x v="1"/>
    <n v="365"/>
    <n v="6"/>
    <x v="1"/>
    <s v="rear wheel drive"/>
    <n v="4"/>
    <s v="N/A"/>
    <s v="Large"/>
    <s v="4dr SUV"/>
    <n v="21"/>
    <n v="15"/>
    <n v="5657"/>
    <x v="4839"/>
  </r>
  <r>
    <x v="8"/>
    <s v="Expedition"/>
    <n v="2017"/>
    <x v="2"/>
    <x v="1"/>
    <n v="365"/>
    <n v="6"/>
    <x v="1"/>
    <s v="four wheel drive"/>
    <n v="4"/>
    <s v="N/A"/>
    <s v="Large"/>
    <s v="4dr SUV"/>
    <n v="19"/>
    <n v="15"/>
    <n v="5657"/>
    <x v="4840"/>
  </r>
  <r>
    <x v="8"/>
    <s v="Expedition"/>
    <n v="2017"/>
    <x v="2"/>
    <x v="1"/>
    <n v="365"/>
    <n v="6"/>
    <x v="1"/>
    <s v="four wheel drive"/>
    <n v="4"/>
    <s v="N/A"/>
    <s v="Large"/>
    <s v="4dr SUV"/>
    <n v="19"/>
    <n v="15"/>
    <n v="5657"/>
    <x v="4841"/>
  </r>
  <r>
    <x v="8"/>
    <s v="Expedition"/>
    <n v="2017"/>
    <x v="2"/>
    <x v="1"/>
    <n v="365"/>
    <n v="6"/>
    <x v="1"/>
    <s v="four wheel drive"/>
    <n v="4"/>
    <s v="N/A"/>
    <s v="Large"/>
    <s v="4dr SUV"/>
    <n v="19"/>
    <n v="15"/>
    <n v="5657"/>
    <x v="4842"/>
  </r>
  <r>
    <x v="8"/>
    <s v="Expedition"/>
    <n v="2017"/>
    <x v="2"/>
    <x v="1"/>
    <n v="365"/>
    <n v="6"/>
    <x v="1"/>
    <s v="four wheel drive"/>
    <n v="4"/>
    <s v="N/A"/>
    <s v="Large"/>
    <s v="4dr SUV"/>
    <n v="20"/>
    <n v="15"/>
    <n v="5657"/>
    <x v="4843"/>
  </r>
  <r>
    <x v="8"/>
    <s v="Expedition"/>
    <n v="2017"/>
    <x v="2"/>
    <x v="1"/>
    <n v="365"/>
    <n v="6"/>
    <x v="1"/>
    <s v="four wheel drive"/>
    <n v="4"/>
    <s v="N/A"/>
    <s v="Large"/>
    <s v="4dr SUV"/>
    <n v="20"/>
    <n v="15"/>
    <n v="5657"/>
    <x v="4844"/>
  </r>
  <r>
    <x v="8"/>
    <s v="Expedition"/>
    <n v="2017"/>
    <x v="2"/>
    <x v="1"/>
    <n v="365"/>
    <n v="6"/>
    <x v="1"/>
    <s v="rear wheel drive"/>
    <n v="4"/>
    <s v="N/A"/>
    <s v="Large"/>
    <s v="4dr SUV"/>
    <n v="20"/>
    <n v="15"/>
    <n v="5657"/>
    <x v="4845"/>
  </r>
  <r>
    <x v="8"/>
    <s v="Expedition"/>
    <n v="2017"/>
    <x v="2"/>
    <x v="1"/>
    <n v="365"/>
    <n v="6"/>
    <x v="1"/>
    <s v="rear wheel drive"/>
    <n v="4"/>
    <s v="N/A"/>
    <s v="Large"/>
    <s v="4dr SUV"/>
    <n v="21"/>
    <n v="15"/>
    <n v="5657"/>
    <x v="3877"/>
  </r>
  <r>
    <x v="8"/>
    <s v="Expedition"/>
    <n v="2017"/>
    <x v="2"/>
    <x v="1"/>
    <n v="365"/>
    <n v="6"/>
    <x v="1"/>
    <s v="four wheel drive"/>
    <n v="4"/>
    <s v="N/A"/>
    <s v="Large"/>
    <s v="4dr SUV"/>
    <n v="19"/>
    <n v="15"/>
    <n v="5657"/>
    <x v="4846"/>
  </r>
  <r>
    <x v="8"/>
    <s v="Flex"/>
    <n v="2016"/>
    <x v="1"/>
    <x v="3"/>
    <n v="365"/>
    <n v="6"/>
    <x v="1"/>
    <s v="all wheel drive"/>
    <n v="4"/>
    <s v="Crossover"/>
    <s v="Large"/>
    <s v="Wagon"/>
    <n v="21"/>
    <n v="15"/>
    <n v="5657"/>
    <x v="2115"/>
  </r>
  <r>
    <x v="8"/>
    <s v="Flex"/>
    <n v="2017"/>
    <x v="2"/>
    <x v="3"/>
    <n v="365"/>
    <n v="6"/>
    <x v="1"/>
    <s v="all wheel drive"/>
    <n v="4"/>
    <s v="Crossover"/>
    <s v="Large"/>
    <s v="Wagon"/>
    <n v="21"/>
    <n v="15"/>
    <n v="5657"/>
    <x v="4847"/>
  </r>
  <r>
    <x v="13"/>
    <s v="MKT"/>
    <n v="2016"/>
    <x v="1"/>
    <x v="3"/>
    <n v="365"/>
    <n v="6"/>
    <x v="1"/>
    <s v="all wheel drive"/>
    <n v="4"/>
    <s v="Crossover,Luxury,Performance"/>
    <s v="Large"/>
    <s v="Wagon"/>
    <n v="21"/>
    <n v="15"/>
    <n v="61"/>
    <x v="4848"/>
  </r>
  <r>
    <x v="13"/>
    <s v="MKT"/>
    <n v="2017"/>
    <x v="2"/>
    <x v="3"/>
    <n v="365"/>
    <n v="6"/>
    <x v="1"/>
    <s v="all wheel drive"/>
    <n v="4"/>
    <s v="Crossover,Luxury,Performance"/>
    <s v="Large"/>
    <s v="Wagon"/>
    <n v="21"/>
    <n v="15"/>
    <n v="61"/>
    <x v="4849"/>
  </r>
  <r>
    <x v="13"/>
    <s v="Navigator"/>
    <n v="2015"/>
    <x v="0"/>
    <x v="1"/>
    <n v="365"/>
    <n v="6"/>
    <x v="1"/>
    <s v="four wheel drive"/>
    <n v="4"/>
    <s v="Luxury"/>
    <s v="Large"/>
    <s v="4dr SUV"/>
    <n v="20"/>
    <n v="15"/>
    <n v="61"/>
    <x v="4850"/>
  </r>
  <r>
    <x v="13"/>
    <s v="Navigator"/>
    <n v="2015"/>
    <x v="0"/>
    <x v="1"/>
    <n v="365"/>
    <n v="6"/>
    <x v="1"/>
    <s v="four wheel drive"/>
    <n v="4"/>
    <s v="Luxury"/>
    <s v="Large"/>
    <s v="4dr SUV"/>
    <n v="19"/>
    <n v="15"/>
    <n v="61"/>
    <x v="4851"/>
  </r>
  <r>
    <x v="13"/>
    <s v="Navigator"/>
    <n v="2015"/>
    <x v="0"/>
    <x v="1"/>
    <n v="365"/>
    <n v="6"/>
    <x v="1"/>
    <s v="rear wheel drive"/>
    <n v="4"/>
    <s v="Luxury"/>
    <s v="Large"/>
    <s v="4dr SUV"/>
    <n v="20"/>
    <n v="15"/>
    <n v="61"/>
    <x v="4852"/>
  </r>
  <r>
    <x v="22"/>
    <s v="Challenger"/>
    <n v="2015"/>
    <x v="0"/>
    <x v="1"/>
    <n v="375"/>
    <n v="8"/>
    <x v="3"/>
    <s v="rear wheel drive"/>
    <n v="2"/>
    <s v="Performance"/>
    <s v="Large"/>
    <s v="Coupe"/>
    <n v="23"/>
    <n v="15"/>
    <n v="1851"/>
    <x v="203"/>
  </r>
  <r>
    <x v="22"/>
    <s v="Challenger"/>
    <n v="2015"/>
    <x v="0"/>
    <x v="1"/>
    <n v="375"/>
    <n v="8"/>
    <x v="3"/>
    <s v="rear wheel drive"/>
    <n v="2"/>
    <s v="Performance"/>
    <s v="Large"/>
    <s v="Coupe"/>
    <n v="23"/>
    <n v="15"/>
    <n v="1851"/>
    <x v="4210"/>
  </r>
  <r>
    <x v="22"/>
    <s v="Challenger"/>
    <n v="2015"/>
    <x v="0"/>
    <x v="1"/>
    <n v="375"/>
    <n v="8"/>
    <x v="3"/>
    <s v="rear wheel drive"/>
    <n v="2"/>
    <s v="Performance"/>
    <s v="Large"/>
    <s v="Coupe"/>
    <n v="23"/>
    <n v="15"/>
    <n v="1851"/>
    <x v="2414"/>
  </r>
  <r>
    <x v="22"/>
    <s v="Challenger"/>
    <n v="2015"/>
    <x v="0"/>
    <x v="1"/>
    <n v="375"/>
    <n v="8"/>
    <x v="3"/>
    <s v="rear wheel drive"/>
    <n v="2"/>
    <s v="Performance"/>
    <s v="Large"/>
    <s v="Coupe"/>
    <n v="23"/>
    <n v="15"/>
    <n v="1851"/>
    <x v="2386"/>
  </r>
  <r>
    <x v="22"/>
    <s v="Challenger"/>
    <n v="2016"/>
    <x v="1"/>
    <x v="1"/>
    <n v="375"/>
    <n v="8"/>
    <x v="3"/>
    <s v="rear wheel drive"/>
    <n v="2"/>
    <s v="High-Performance"/>
    <s v="Large"/>
    <s v="Coupe"/>
    <n v="23"/>
    <n v="15"/>
    <n v="1851"/>
    <x v="203"/>
  </r>
  <r>
    <x v="22"/>
    <s v="Challenger"/>
    <n v="2016"/>
    <x v="1"/>
    <x v="1"/>
    <n v="375"/>
    <n v="8"/>
    <x v="3"/>
    <s v="rear wheel drive"/>
    <n v="2"/>
    <s v="High-Performance"/>
    <s v="Large"/>
    <s v="Coupe"/>
    <n v="23"/>
    <n v="15"/>
    <n v="1851"/>
    <x v="2386"/>
  </r>
  <r>
    <x v="22"/>
    <s v="Challenger"/>
    <n v="2016"/>
    <x v="1"/>
    <x v="1"/>
    <n v="375"/>
    <n v="8"/>
    <x v="3"/>
    <s v="rear wheel drive"/>
    <n v="2"/>
    <s v="High-Performance"/>
    <s v="Large"/>
    <s v="Coupe"/>
    <n v="23"/>
    <n v="15"/>
    <n v="1851"/>
    <x v="1570"/>
  </r>
  <r>
    <x v="22"/>
    <s v="Challenger"/>
    <n v="2016"/>
    <x v="1"/>
    <x v="1"/>
    <n v="375"/>
    <n v="8"/>
    <x v="3"/>
    <s v="rear wheel drive"/>
    <n v="2"/>
    <s v="High-Performance"/>
    <s v="Large"/>
    <s v="Coupe"/>
    <n v="23"/>
    <n v="15"/>
    <n v="1851"/>
    <x v="1054"/>
  </r>
  <r>
    <x v="22"/>
    <s v="Challenger"/>
    <n v="2017"/>
    <x v="2"/>
    <x v="1"/>
    <n v="375"/>
    <n v="8"/>
    <x v="3"/>
    <s v="rear wheel drive"/>
    <n v="2"/>
    <s v="High-Performance"/>
    <s v="Large"/>
    <s v="Coupe"/>
    <n v="23"/>
    <n v="15"/>
    <n v="1851"/>
    <x v="4853"/>
  </r>
  <r>
    <x v="22"/>
    <s v="Challenger"/>
    <n v="2017"/>
    <x v="2"/>
    <x v="1"/>
    <n v="375"/>
    <n v="8"/>
    <x v="3"/>
    <s v="rear wheel drive"/>
    <n v="2"/>
    <s v="High-Performance"/>
    <s v="Large"/>
    <s v="Coupe"/>
    <n v="23"/>
    <n v="15"/>
    <n v="1851"/>
    <x v="4854"/>
  </r>
  <r>
    <x v="22"/>
    <s v="Challenger"/>
    <n v="2017"/>
    <x v="2"/>
    <x v="1"/>
    <n v="375"/>
    <n v="8"/>
    <x v="3"/>
    <s v="rear wheel drive"/>
    <n v="2"/>
    <s v="High-Performance"/>
    <s v="Large"/>
    <s v="Coupe"/>
    <n v="23"/>
    <n v="15"/>
    <n v="1851"/>
    <x v="1673"/>
  </r>
  <r>
    <x v="22"/>
    <s v="Challenger"/>
    <n v="2017"/>
    <x v="2"/>
    <x v="1"/>
    <n v="375"/>
    <n v="8"/>
    <x v="3"/>
    <s v="rear wheel drive"/>
    <n v="2"/>
    <s v="High-Performance"/>
    <s v="Large"/>
    <s v="Coupe"/>
    <n v="23"/>
    <n v="15"/>
    <n v="1851"/>
    <x v="3723"/>
  </r>
  <r>
    <x v="22"/>
    <s v="Challenger"/>
    <n v="2017"/>
    <x v="2"/>
    <x v="1"/>
    <n v="375"/>
    <n v="8"/>
    <x v="3"/>
    <s v="rear wheel drive"/>
    <n v="2"/>
    <s v="High-Performance"/>
    <s v="Large"/>
    <s v="Coupe"/>
    <n v="23"/>
    <n v="15"/>
    <n v="1851"/>
    <x v="2844"/>
  </r>
  <r>
    <x v="22"/>
    <s v="Challenger"/>
    <n v="2017"/>
    <x v="2"/>
    <x v="1"/>
    <n v="375"/>
    <n v="8"/>
    <x v="3"/>
    <s v="rear wheel drive"/>
    <n v="2"/>
    <s v="High-Performance"/>
    <s v="Large"/>
    <s v="Coupe"/>
    <n v="23"/>
    <n v="15"/>
    <n v="1851"/>
    <x v="4855"/>
  </r>
  <r>
    <x v="13"/>
    <s v="Navigator"/>
    <n v="2016"/>
    <x v="1"/>
    <x v="1"/>
    <n v="380"/>
    <n v="6"/>
    <x v="1"/>
    <s v="four wheel drive"/>
    <n v="4"/>
    <s v="Luxury"/>
    <s v="Large"/>
    <s v="4dr SUV"/>
    <n v="19"/>
    <n v="15"/>
    <n v="61"/>
    <x v="4856"/>
  </r>
  <r>
    <x v="13"/>
    <s v="Navigator"/>
    <n v="2016"/>
    <x v="1"/>
    <x v="1"/>
    <n v="380"/>
    <n v="6"/>
    <x v="1"/>
    <s v="four wheel drive"/>
    <n v="4"/>
    <s v="Luxury"/>
    <s v="Large"/>
    <s v="4dr SUV"/>
    <n v="19"/>
    <n v="15"/>
    <n v="61"/>
    <x v="4857"/>
  </r>
  <r>
    <x v="13"/>
    <s v="Navigator"/>
    <n v="2016"/>
    <x v="1"/>
    <x v="1"/>
    <n v="380"/>
    <n v="6"/>
    <x v="1"/>
    <s v="rear wheel drive"/>
    <n v="4"/>
    <s v="Luxury"/>
    <s v="Large"/>
    <s v="4dr SUV"/>
    <n v="20"/>
    <n v="15"/>
    <n v="61"/>
    <x v="4858"/>
  </r>
  <r>
    <x v="13"/>
    <s v="Navigator"/>
    <n v="2016"/>
    <x v="1"/>
    <x v="1"/>
    <n v="380"/>
    <n v="6"/>
    <x v="1"/>
    <s v="rear wheel drive"/>
    <n v="4"/>
    <s v="Luxury"/>
    <s v="Large"/>
    <s v="4dr SUV"/>
    <n v="20"/>
    <n v="15"/>
    <n v="61"/>
    <x v="4859"/>
  </r>
  <r>
    <x v="13"/>
    <s v="Navigator"/>
    <n v="2016"/>
    <x v="1"/>
    <x v="1"/>
    <n v="380"/>
    <n v="6"/>
    <x v="1"/>
    <s v="four wheel drive"/>
    <n v="4"/>
    <s v="Luxury"/>
    <s v="Large"/>
    <s v="4dr SUV"/>
    <n v="20"/>
    <n v="15"/>
    <n v="61"/>
    <x v="4860"/>
  </r>
  <r>
    <x v="13"/>
    <s v="Navigator"/>
    <n v="2016"/>
    <x v="1"/>
    <x v="1"/>
    <n v="380"/>
    <n v="6"/>
    <x v="1"/>
    <s v="four wheel drive"/>
    <n v="4"/>
    <s v="Luxury"/>
    <s v="Large"/>
    <s v="4dr SUV"/>
    <n v="20"/>
    <n v="15"/>
    <n v="61"/>
    <x v="4861"/>
  </r>
  <r>
    <x v="13"/>
    <s v="Navigator"/>
    <n v="2017"/>
    <x v="2"/>
    <x v="1"/>
    <n v="380"/>
    <n v="6"/>
    <x v="1"/>
    <s v="rear wheel drive"/>
    <n v="4"/>
    <s v="Luxury"/>
    <s v="Large"/>
    <s v="4dr SUV"/>
    <n v="20"/>
    <n v="15"/>
    <n v="61"/>
    <x v="4858"/>
  </r>
  <r>
    <x v="13"/>
    <s v="Navigator"/>
    <n v="2017"/>
    <x v="2"/>
    <x v="1"/>
    <n v="380"/>
    <n v="6"/>
    <x v="1"/>
    <s v="rear wheel drive"/>
    <n v="4"/>
    <s v="Luxury"/>
    <s v="Large"/>
    <s v="4dr SUV"/>
    <n v="21"/>
    <n v="15"/>
    <n v="61"/>
    <x v="4378"/>
  </r>
  <r>
    <x v="13"/>
    <s v="Navigator"/>
    <n v="2017"/>
    <x v="2"/>
    <x v="1"/>
    <n v="380"/>
    <n v="6"/>
    <x v="1"/>
    <s v="four wheel drive"/>
    <n v="4"/>
    <s v="Luxury"/>
    <s v="Large"/>
    <s v="4dr SUV"/>
    <n v="20"/>
    <n v="15"/>
    <n v="61"/>
    <x v="4861"/>
  </r>
  <r>
    <x v="13"/>
    <s v="Navigator"/>
    <n v="2017"/>
    <x v="2"/>
    <x v="1"/>
    <n v="380"/>
    <n v="6"/>
    <x v="1"/>
    <s v="rear wheel drive"/>
    <n v="4"/>
    <s v="Luxury"/>
    <s v="Large"/>
    <s v="4dr SUV"/>
    <n v="21"/>
    <n v="15"/>
    <n v="61"/>
    <x v="4377"/>
  </r>
  <r>
    <x v="13"/>
    <s v="Navigator"/>
    <n v="2017"/>
    <x v="2"/>
    <x v="1"/>
    <n v="380"/>
    <n v="6"/>
    <x v="1"/>
    <s v="four wheel drive"/>
    <n v="4"/>
    <s v="Luxury"/>
    <s v="Large"/>
    <s v="4dr SUV"/>
    <n v="19"/>
    <n v="15"/>
    <n v="61"/>
    <x v="4857"/>
  </r>
  <r>
    <x v="13"/>
    <s v="Navigator"/>
    <n v="2017"/>
    <x v="2"/>
    <x v="1"/>
    <n v="380"/>
    <n v="6"/>
    <x v="1"/>
    <s v="four wheel drive"/>
    <n v="4"/>
    <s v="Luxury"/>
    <s v="Large"/>
    <s v="4dr SUV"/>
    <n v="19"/>
    <n v="15"/>
    <n v="61"/>
    <x v="4862"/>
  </r>
  <r>
    <x v="13"/>
    <s v="Navigator"/>
    <n v="2017"/>
    <x v="2"/>
    <x v="1"/>
    <n v="380"/>
    <n v="6"/>
    <x v="1"/>
    <s v="rear wheel drive"/>
    <n v="4"/>
    <s v="Luxury"/>
    <s v="Large"/>
    <s v="4dr SUV"/>
    <n v="20"/>
    <n v="15"/>
    <n v="61"/>
    <x v="4863"/>
  </r>
  <r>
    <x v="13"/>
    <s v="Navigator"/>
    <n v="2017"/>
    <x v="2"/>
    <x v="1"/>
    <n v="380"/>
    <n v="6"/>
    <x v="1"/>
    <s v="four wheel drive"/>
    <n v="4"/>
    <s v="Luxury"/>
    <s v="Large"/>
    <s v="4dr SUV"/>
    <n v="20"/>
    <n v="15"/>
    <n v="61"/>
    <x v="4860"/>
  </r>
  <r>
    <x v="10"/>
    <s v="CLK-Class"/>
    <n v="2007"/>
    <x v="25"/>
    <x v="2"/>
    <n v="382"/>
    <n v="8"/>
    <x v="1"/>
    <s v="rear wheel drive"/>
    <n v="2"/>
    <s v="Luxury,High-Performance"/>
    <s v="Compact"/>
    <s v="Convertible"/>
    <n v="22"/>
    <n v="15"/>
    <n v="617"/>
    <x v="3296"/>
  </r>
  <r>
    <x v="10"/>
    <s v="CLK-Class"/>
    <n v="2007"/>
    <x v="25"/>
    <x v="2"/>
    <n v="382"/>
    <n v="8"/>
    <x v="1"/>
    <s v="rear wheel drive"/>
    <n v="2"/>
    <s v="Luxury,High-Performance"/>
    <s v="Compact"/>
    <s v="Coupe"/>
    <n v="22"/>
    <n v="15"/>
    <n v="617"/>
    <x v="2472"/>
  </r>
  <r>
    <x v="10"/>
    <s v="CLK-Class"/>
    <n v="2008"/>
    <x v="12"/>
    <x v="2"/>
    <n v="382"/>
    <n v="8"/>
    <x v="1"/>
    <s v="rear wheel drive"/>
    <n v="2"/>
    <s v="Luxury,High-Performance"/>
    <s v="Compact"/>
    <s v="Coupe"/>
    <n v="22"/>
    <n v="15"/>
    <n v="617"/>
    <x v="783"/>
  </r>
  <r>
    <x v="10"/>
    <s v="CLK-Class"/>
    <n v="2008"/>
    <x v="12"/>
    <x v="2"/>
    <n v="382"/>
    <n v="8"/>
    <x v="1"/>
    <s v="rear wheel drive"/>
    <n v="2"/>
    <s v="Luxury,High-Performance"/>
    <s v="Compact"/>
    <s v="Convertible"/>
    <n v="21"/>
    <n v="15"/>
    <n v="617"/>
    <x v="3290"/>
  </r>
  <r>
    <x v="10"/>
    <s v="CLK-Class"/>
    <n v="2009"/>
    <x v="10"/>
    <x v="2"/>
    <n v="382"/>
    <n v="8"/>
    <x v="1"/>
    <s v="rear wheel drive"/>
    <n v="2"/>
    <s v="Luxury,High-Performance"/>
    <s v="Midsize"/>
    <s v="Convertible"/>
    <n v="21"/>
    <n v="15"/>
    <n v="617"/>
    <x v="4864"/>
  </r>
  <r>
    <x v="10"/>
    <s v="CLK-Class"/>
    <n v="2009"/>
    <x v="10"/>
    <x v="2"/>
    <n v="382"/>
    <n v="8"/>
    <x v="1"/>
    <s v="rear wheel drive"/>
    <n v="2"/>
    <s v="Luxury,High-Performance"/>
    <s v="Midsize"/>
    <s v="Coupe"/>
    <n v="22"/>
    <n v="15"/>
    <n v="617"/>
    <x v="4865"/>
  </r>
  <r>
    <x v="8"/>
    <s v="F-150"/>
    <n v="2015"/>
    <x v="0"/>
    <x v="6"/>
    <n v="385"/>
    <n v="8"/>
    <x v="1"/>
    <s v="four wheel drive"/>
    <n v="4"/>
    <s v="Flex Fuel"/>
    <s v="Large"/>
    <s v="Crew Cab Pickup"/>
    <n v="21"/>
    <n v="15"/>
    <n v="5657"/>
    <x v="4818"/>
  </r>
  <r>
    <x v="8"/>
    <s v="F-150"/>
    <n v="2015"/>
    <x v="0"/>
    <x v="6"/>
    <n v="385"/>
    <n v="8"/>
    <x v="1"/>
    <s v="four wheel drive"/>
    <n v="4"/>
    <s v="Flex Fuel"/>
    <s v="Large"/>
    <s v="Extended Cab Pickup"/>
    <n v="21"/>
    <n v="15"/>
    <n v="5657"/>
    <x v="4866"/>
  </r>
  <r>
    <x v="8"/>
    <s v="F-150"/>
    <n v="2015"/>
    <x v="0"/>
    <x v="6"/>
    <n v="385"/>
    <n v="8"/>
    <x v="1"/>
    <s v="four wheel drive"/>
    <n v="4"/>
    <s v="Flex Fuel"/>
    <s v="Large"/>
    <s v="Extended Cab Pickup"/>
    <n v="21"/>
    <n v="15"/>
    <n v="5657"/>
    <x v="2084"/>
  </r>
  <r>
    <x v="8"/>
    <s v="F-150"/>
    <n v="2015"/>
    <x v="0"/>
    <x v="6"/>
    <n v="385"/>
    <n v="8"/>
    <x v="1"/>
    <s v="four wheel drive"/>
    <n v="4"/>
    <s v="Flex Fuel"/>
    <s v="Large"/>
    <s v="Crew Cab Pickup"/>
    <n v="21"/>
    <n v="15"/>
    <n v="5657"/>
    <x v="4867"/>
  </r>
  <r>
    <x v="8"/>
    <s v="F-150"/>
    <n v="2015"/>
    <x v="0"/>
    <x v="6"/>
    <n v="385"/>
    <n v="8"/>
    <x v="1"/>
    <s v="four wheel drive"/>
    <n v="4"/>
    <s v="Flex Fuel"/>
    <s v="Large"/>
    <s v="Extended Cab Pickup"/>
    <n v="21"/>
    <n v="15"/>
    <n v="5657"/>
    <x v="4868"/>
  </r>
  <r>
    <x v="8"/>
    <s v="F-150"/>
    <n v="2015"/>
    <x v="0"/>
    <x v="6"/>
    <n v="385"/>
    <n v="8"/>
    <x v="1"/>
    <s v="rear wheel drive"/>
    <n v="4"/>
    <s v="Flex Fuel"/>
    <s v="Large"/>
    <s v="Crew Cab Pickup"/>
    <n v="22"/>
    <n v="15"/>
    <n v="5657"/>
    <x v="4869"/>
  </r>
  <r>
    <x v="8"/>
    <s v="F-150"/>
    <n v="2015"/>
    <x v="0"/>
    <x v="6"/>
    <n v="385"/>
    <n v="8"/>
    <x v="1"/>
    <s v="rear wheel drive"/>
    <n v="4"/>
    <s v="Flex Fuel"/>
    <s v="Large"/>
    <s v="Crew Cab Pickup"/>
    <n v="21"/>
    <n v="15"/>
    <n v="5657"/>
    <x v="4870"/>
  </r>
  <r>
    <x v="8"/>
    <s v="F-150"/>
    <n v="2015"/>
    <x v="0"/>
    <x v="6"/>
    <n v="385"/>
    <n v="8"/>
    <x v="1"/>
    <s v="four wheel drive"/>
    <n v="4"/>
    <s v="Flex Fuel"/>
    <s v="Large"/>
    <s v="Crew Cab Pickup"/>
    <n v="21"/>
    <n v="15"/>
    <n v="5657"/>
    <x v="4871"/>
  </r>
  <r>
    <x v="8"/>
    <s v="F-150"/>
    <n v="2015"/>
    <x v="0"/>
    <x v="6"/>
    <n v="385"/>
    <n v="8"/>
    <x v="1"/>
    <s v="rear wheel drive"/>
    <n v="4"/>
    <s v="Flex Fuel"/>
    <s v="Large"/>
    <s v="Crew Cab Pickup"/>
    <n v="22"/>
    <n v="15"/>
    <n v="5657"/>
    <x v="4872"/>
  </r>
  <r>
    <x v="8"/>
    <s v="F-150"/>
    <n v="2015"/>
    <x v="0"/>
    <x v="6"/>
    <n v="385"/>
    <n v="8"/>
    <x v="1"/>
    <s v="rear wheel drive"/>
    <n v="4"/>
    <s v="Flex Fuel"/>
    <s v="Large"/>
    <s v="Crew Cab Pickup"/>
    <n v="22"/>
    <n v="15"/>
    <n v="5657"/>
    <x v="4873"/>
  </r>
  <r>
    <x v="8"/>
    <s v="F-150"/>
    <n v="2015"/>
    <x v="0"/>
    <x v="6"/>
    <n v="385"/>
    <n v="8"/>
    <x v="1"/>
    <s v="four wheel drive"/>
    <n v="4"/>
    <s v="Flex Fuel"/>
    <s v="Large"/>
    <s v="Crew Cab Pickup"/>
    <n v="21"/>
    <n v="15"/>
    <n v="5657"/>
    <x v="4874"/>
  </r>
  <r>
    <x v="8"/>
    <s v="F-150"/>
    <n v="2015"/>
    <x v="0"/>
    <x v="6"/>
    <n v="385"/>
    <n v="8"/>
    <x v="1"/>
    <s v="four wheel drive"/>
    <n v="4"/>
    <s v="Flex Fuel"/>
    <s v="Large"/>
    <s v="Crew Cab Pickup"/>
    <n v="21"/>
    <n v="15"/>
    <n v="5657"/>
    <x v="4875"/>
  </r>
  <r>
    <x v="8"/>
    <s v="F-150"/>
    <n v="2015"/>
    <x v="0"/>
    <x v="6"/>
    <n v="385"/>
    <n v="8"/>
    <x v="1"/>
    <s v="four wheel drive"/>
    <n v="4"/>
    <s v="Flex Fuel"/>
    <s v="Large"/>
    <s v="Crew Cab Pickup"/>
    <n v="21"/>
    <n v="15"/>
    <n v="5657"/>
    <x v="4876"/>
  </r>
  <r>
    <x v="8"/>
    <s v="F-150"/>
    <n v="2015"/>
    <x v="0"/>
    <x v="6"/>
    <n v="385"/>
    <n v="8"/>
    <x v="1"/>
    <s v="four wheel drive"/>
    <n v="4"/>
    <s v="Flex Fuel"/>
    <s v="Large"/>
    <s v="Crew Cab Pickup"/>
    <n v="21"/>
    <n v="15"/>
    <n v="5657"/>
    <x v="4877"/>
  </r>
  <r>
    <x v="8"/>
    <s v="F-150"/>
    <n v="2016"/>
    <x v="1"/>
    <x v="6"/>
    <n v="385"/>
    <n v="8"/>
    <x v="1"/>
    <s v="four wheel drive"/>
    <n v="4"/>
    <s v="Flex Fuel"/>
    <s v="Large"/>
    <s v="Crew Cab Pickup"/>
    <n v="21"/>
    <n v="15"/>
    <n v="5657"/>
    <x v="2073"/>
  </r>
  <r>
    <x v="8"/>
    <s v="F-150"/>
    <n v="2016"/>
    <x v="1"/>
    <x v="6"/>
    <n v="385"/>
    <n v="8"/>
    <x v="1"/>
    <s v="rear wheel drive"/>
    <n v="4"/>
    <s v="Flex Fuel"/>
    <s v="Large"/>
    <s v="Crew Cab Pickup"/>
    <n v="22"/>
    <n v="15"/>
    <n v="5657"/>
    <x v="4331"/>
  </r>
  <r>
    <x v="8"/>
    <s v="F-150"/>
    <n v="2016"/>
    <x v="1"/>
    <x v="6"/>
    <n v="385"/>
    <n v="8"/>
    <x v="1"/>
    <s v="four wheel drive"/>
    <n v="4"/>
    <s v="Flex Fuel"/>
    <s v="Large"/>
    <s v="Crew Cab Pickup"/>
    <n v="21"/>
    <n v="15"/>
    <n v="5657"/>
    <x v="3810"/>
  </r>
  <r>
    <x v="8"/>
    <s v="F-150"/>
    <n v="2016"/>
    <x v="1"/>
    <x v="6"/>
    <n v="385"/>
    <n v="8"/>
    <x v="1"/>
    <s v="four wheel drive"/>
    <n v="4"/>
    <s v="Flex Fuel"/>
    <s v="Large"/>
    <s v="Crew Cab Pickup"/>
    <n v="21"/>
    <n v="15"/>
    <n v="5657"/>
    <x v="4878"/>
  </r>
  <r>
    <x v="8"/>
    <s v="F-150"/>
    <n v="2016"/>
    <x v="1"/>
    <x v="6"/>
    <n v="385"/>
    <n v="8"/>
    <x v="1"/>
    <s v="four wheel drive"/>
    <n v="4"/>
    <s v="Flex Fuel"/>
    <s v="Large"/>
    <s v="Extended Cab Pickup"/>
    <n v="21"/>
    <n v="15"/>
    <n v="5657"/>
    <x v="4879"/>
  </r>
  <r>
    <x v="8"/>
    <s v="F-150"/>
    <n v="2016"/>
    <x v="1"/>
    <x v="6"/>
    <n v="385"/>
    <n v="8"/>
    <x v="1"/>
    <s v="rear wheel drive"/>
    <n v="4"/>
    <s v="Flex Fuel"/>
    <s v="Large"/>
    <s v="Crew Cab Pickup"/>
    <n v="21"/>
    <n v="15"/>
    <n v="5657"/>
    <x v="3363"/>
  </r>
  <r>
    <x v="8"/>
    <s v="F-150"/>
    <n v="2016"/>
    <x v="1"/>
    <x v="6"/>
    <n v="385"/>
    <n v="8"/>
    <x v="1"/>
    <s v="four wheel drive"/>
    <n v="4"/>
    <s v="Flex Fuel"/>
    <s v="Large"/>
    <s v="Extended Cab Pickup"/>
    <n v="21"/>
    <n v="15"/>
    <n v="5657"/>
    <x v="1741"/>
  </r>
  <r>
    <x v="8"/>
    <s v="F-150"/>
    <n v="2016"/>
    <x v="1"/>
    <x v="6"/>
    <n v="385"/>
    <n v="8"/>
    <x v="1"/>
    <s v="four wheel drive"/>
    <n v="4"/>
    <s v="Flex Fuel"/>
    <s v="Large"/>
    <s v="Crew Cab Pickup"/>
    <n v="21"/>
    <n v="15"/>
    <n v="5657"/>
    <x v="1756"/>
  </r>
  <r>
    <x v="8"/>
    <s v="F-150"/>
    <n v="2016"/>
    <x v="1"/>
    <x v="6"/>
    <n v="385"/>
    <n v="8"/>
    <x v="1"/>
    <s v="rear wheel drive"/>
    <n v="4"/>
    <s v="Flex Fuel"/>
    <s v="Large"/>
    <s v="Crew Cab Pickup"/>
    <n v="22"/>
    <n v="15"/>
    <n v="5657"/>
    <x v="4880"/>
  </r>
  <r>
    <x v="8"/>
    <s v="F-150"/>
    <n v="2016"/>
    <x v="1"/>
    <x v="6"/>
    <n v="385"/>
    <n v="8"/>
    <x v="1"/>
    <s v="four wheel drive"/>
    <n v="4"/>
    <s v="Flex Fuel"/>
    <s v="Large"/>
    <s v="Crew Cab Pickup"/>
    <n v="21"/>
    <n v="15"/>
    <n v="5657"/>
    <x v="2980"/>
  </r>
  <r>
    <x v="8"/>
    <s v="F-150"/>
    <n v="2016"/>
    <x v="1"/>
    <x v="6"/>
    <n v="385"/>
    <n v="8"/>
    <x v="1"/>
    <s v="four wheel drive"/>
    <n v="4"/>
    <s v="Flex Fuel"/>
    <s v="Large"/>
    <s v="Crew Cab Pickup"/>
    <n v="21"/>
    <n v="15"/>
    <n v="5657"/>
    <x v="4881"/>
  </r>
  <r>
    <x v="8"/>
    <s v="F-150"/>
    <n v="2016"/>
    <x v="1"/>
    <x v="6"/>
    <n v="385"/>
    <n v="8"/>
    <x v="1"/>
    <s v="rear wheel drive"/>
    <n v="4"/>
    <s v="Flex Fuel"/>
    <s v="Large"/>
    <s v="Crew Cab Pickup"/>
    <n v="22"/>
    <n v="15"/>
    <n v="5657"/>
    <x v="4882"/>
  </r>
  <r>
    <x v="8"/>
    <s v="F-150"/>
    <n v="2016"/>
    <x v="1"/>
    <x v="6"/>
    <n v="385"/>
    <n v="8"/>
    <x v="1"/>
    <s v="four wheel drive"/>
    <n v="4"/>
    <s v="Flex Fuel"/>
    <s v="Large"/>
    <s v="Extended Cab Pickup"/>
    <n v="21"/>
    <n v="15"/>
    <n v="5657"/>
    <x v="3654"/>
  </r>
  <r>
    <x v="8"/>
    <s v="F-150"/>
    <n v="2016"/>
    <x v="1"/>
    <x v="6"/>
    <n v="385"/>
    <n v="8"/>
    <x v="1"/>
    <s v="four wheel drive"/>
    <n v="4"/>
    <s v="Flex Fuel"/>
    <s v="Large"/>
    <s v="Crew Cab Pickup"/>
    <n v="21"/>
    <n v="15"/>
    <n v="5657"/>
    <x v="4883"/>
  </r>
  <r>
    <x v="8"/>
    <s v="F-150"/>
    <n v="2017"/>
    <x v="2"/>
    <x v="6"/>
    <n v="385"/>
    <n v="8"/>
    <x v="1"/>
    <s v="four wheel drive"/>
    <n v="4"/>
    <s v="Flex Fuel"/>
    <s v="Large"/>
    <s v="Crew Cab Pickup"/>
    <n v="21"/>
    <n v="15"/>
    <n v="5657"/>
    <x v="4884"/>
  </r>
  <r>
    <x v="8"/>
    <s v="F-150"/>
    <n v="2017"/>
    <x v="2"/>
    <x v="6"/>
    <n v="385"/>
    <n v="8"/>
    <x v="1"/>
    <s v="four wheel drive"/>
    <n v="4"/>
    <s v="Flex Fuel"/>
    <s v="Large"/>
    <s v="Extended Cab Pickup"/>
    <n v="21"/>
    <n v="15"/>
    <n v="5657"/>
    <x v="4879"/>
  </r>
  <r>
    <x v="8"/>
    <s v="F-150"/>
    <n v="2017"/>
    <x v="2"/>
    <x v="6"/>
    <n v="385"/>
    <n v="8"/>
    <x v="1"/>
    <s v="four wheel drive"/>
    <n v="4"/>
    <s v="Flex Fuel"/>
    <s v="Large"/>
    <s v="Crew Cab Pickup"/>
    <n v="21"/>
    <n v="15"/>
    <n v="5657"/>
    <x v="4883"/>
  </r>
  <r>
    <x v="8"/>
    <s v="F-150"/>
    <n v="2017"/>
    <x v="2"/>
    <x v="6"/>
    <n v="385"/>
    <n v="8"/>
    <x v="1"/>
    <s v="four wheel drive"/>
    <n v="4"/>
    <s v="Flex Fuel"/>
    <s v="Large"/>
    <s v="Extended Cab Pickup"/>
    <n v="21"/>
    <n v="15"/>
    <n v="5657"/>
    <x v="3654"/>
  </r>
  <r>
    <x v="8"/>
    <s v="F-150"/>
    <n v="2017"/>
    <x v="2"/>
    <x v="6"/>
    <n v="385"/>
    <n v="8"/>
    <x v="1"/>
    <s v="four wheel drive"/>
    <n v="4"/>
    <s v="Flex Fuel"/>
    <s v="Large"/>
    <s v="Crew Cab Pickup"/>
    <n v="21"/>
    <n v="15"/>
    <n v="5657"/>
    <x v="1756"/>
  </r>
  <r>
    <x v="8"/>
    <s v="F-150"/>
    <n v="2017"/>
    <x v="2"/>
    <x v="6"/>
    <n v="385"/>
    <n v="8"/>
    <x v="1"/>
    <s v="four wheel drive"/>
    <n v="4"/>
    <s v="Flex Fuel"/>
    <s v="Large"/>
    <s v="Crew Cab Pickup"/>
    <n v="21"/>
    <n v="15"/>
    <n v="5657"/>
    <x v="4885"/>
  </r>
  <r>
    <x v="8"/>
    <s v="F-150"/>
    <n v="2017"/>
    <x v="2"/>
    <x v="6"/>
    <n v="385"/>
    <n v="8"/>
    <x v="1"/>
    <s v="four wheel drive"/>
    <n v="4"/>
    <s v="Flex Fuel"/>
    <s v="Large"/>
    <s v="Crew Cab Pickup"/>
    <n v="21"/>
    <n v="15"/>
    <n v="5657"/>
    <x v="4886"/>
  </r>
  <r>
    <x v="8"/>
    <s v="F-150"/>
    <n v="2017"/>
    <x v="2"/>
    <x v="6"/>
    <n v="385"/>
    <n v="8"/>
    <x v="1"/>
    <s v="rear wheel drive"/>
    <n v="4"/>
    <s v="Flex Fuel"/>
    <s v="Large"/>
    <s v="Crew Cab Pickup"/>
    <n v="22"/>
    <n v="15"/>
    <n v="5657"/>
    <x v="4887"/>
  </r>
  <r>
    <x v="8"/>
    <s v="F-150"/>
    <n v="2017"/>
    <x v="2"/>
    <x v="6"/>
    <n v="385"/>
    <n v="8"/>
    <x v="1"/>
    <s v="four wheel drive"/>
    <n v="4"/>
    <s v="Flex Fuel"/>
    <s v="Large"/>
    <s v="Crew Cab Pickup"/>
    <n v="21"/>
    <n v="15"/>
    <n v="5657"/>
    <x v="2980"/>
  </r>
  <r>
    <x v="8"/>
    <s v="F-150"/>
    <n v="2017"/>
    <x v="2"/>
    <x v="6"/>
    <n v="385"/>
    <n v="8"/>
    <x v="1"/>
    <s v="four wheel drive"/>
    <n v="4"/>
    <s v="Flex Fuel"/>
    <s v="Large"/>
    <s v="Crew Cab Pickup"/>
    <n v="21"/>
    <n v="15"/>
    <n v="5657"/>
    <x v="2962"/>
  </r>
  <r>
    <x v="8"/>
    <s v="F-150"/>
    <n v="2017"/>
    <x v="2"/>
    <x v="6"/>
    <n v="385"/>
    <n v="8"/>
    <x v="1"/>
    <s v="rear wheel drive"/>
    <n v="4"/>
    <s v="Flex Fuel"/>
    <s v="Large"/>
    <s v="Crew Cab Pickup"/>
    <n v="22"/>
    <n v="15"/>
    <n v="5657"/>
    <x v="4888"/>
  </r>
  <r>
    <x v="8"/>
    <s v="F-150"/>
    <n v="2017"/>
    <x v="2"/>
    <x v="6"/>
    <n v="385"/>
    <n v="8"/>
    <x v="1"/>
    <s v="four wheel drive"/>
    <n v="4"/>
    <s v="Flex Fuel"/>
    <s v="Large"/>
    <s v="Extended Cab Pickup"/>
    <n v="21"/>
    <n v="15"/>
    <n v="5657"/>
    <x v="1741"/>
  </r>
  <r>
    <x v="8"/>
    <s v="F-150"/>
    <n v="2017"/>
    <x v="2"/>
    <x v="6"/>
    <n v="385"/>
    <n v="8"/>
    <x v="1"/>
    <s v="rear wheel drive"/>
    <n v="4"/>
    <s v="Flex Fuel"/>
    <s v="Large"/>
    <s v="Crew Cab Pickup"/>
    <n v="22"/>
    <n v="15"/>
    <n v="5657"/>
    <x v="4889"/>
  </r>
  <r>
    <x v="8"/>
    <s v="F-150"/>
    <n v="2017"/>
    <x v="2"/>
    <x v="6"/>
    <n v="385"/>
    <n v="8"/>
    <x v="1"/>
    <s v="rear wheel drive"/>
    <n v="4"/>
    <s v="Flex Fuel"/>
    <s v="Large"/>
    <s v="Crew Cab Pickup"/>
    <n v="22"/>
    <n v="15"/>
    <n v="5657"/>
    <x v="4890"/>
  </r>
  <r>
    <x v="4"/>
    <s v="Titan"/>
    <n v="2017"/>
    <x v="2"/>
    <x v="1"/>
    <n v="390"/>
    <n v="8"/>
    <x v="1"/>
    <s v="rear wheel drive"/>
    <n v="4"/>
    <s v="N/A"/>
    <s v="Large"/>
    <s v="Crew Cab Pickup"/>
    <n v="21"/>
    <n v="15"/>
    <n v="2009"/>
    <x v="3765"/>
  </r>
  <r>
    <x v="4"/>
    <s v="Titan"/>
    <n v="2017"/>
    <x v="2"/>
    <x v="1"/>
    <n v="390"/>
    <n v="8"/>
    <x v="1"/>
    <s v="four wheel drive"/>
    <n v="4"/>
    <s v="N/A"/>
    <s v="Large"/>
    <s v="Crew Cab Pickup"/>
    <n v="21"/>
    <n v="15"/>
    <n v="2009"/>
    <x v="2291"/>
  </r>
  <r>
    <x v="4"/>
    <s v="Titan"/>
    <n v="2017"/>
    <x v="2"/>
    <x v="1"/>
    <n v="390"/>
    <n v="8"/>
    <x v="1"/>
    <s v="four wheel drive"/>
    <n v="4"/>
    <s v="N/A"/>
    <s v="Large"/>
    <s v="Crew Cab Pickup"/>
    <n v="21"/>
    <n v="15"/>
    <n v="2009"/>
    <x v="3564"/>
  </r>
  <r>
    <x v="4"/>
    <s v="Titan"/>
    <n v="2017"/>
    <x v="2"/>
    <x v="1"/>
    <n v="390"/>
    <n v="8"/>
    <x v="1"/>
    <s v="four wheel drive"/>
    <n v="4"/>
    <s v="N/A"/>
    <s v="Large"/>
    <s v="Crew Cab Pickup"/>
    <n v="20"/>
    <n v="15"/>
    <n v="2009"/>
    <x v="4891"/>
  </r>
  <r>
    <x v="4"/>
    <s v="Titan"/>
    <n v="2017"/>
    <x v="2"/>
    <x v="1"/>
    <n v="390"/>
    <n v="8"/>
    <x v="1"/>
    <s v="four wheel drive"/>
    <n v="4"/>
    <s v="N/A"/>
    <s v="Large"/>
    <s v="Crew Cab Pickup"/>
    <n v="21"/>
    <n v="15"/>
    <n v="2009"/>
    <x v="4892"/>
  </r>
  <r>
    <x v="4"/>
    <s v="Titan"/>
    <n v="2017"/>
    <x v="2"/>
    <x v="1"/>
    <n v="390"/>
    <n v="8"/>
    <x v="1"/>
    <s v="four wheel drive"/>
    <n v="4"/>
    <s v="N/A"/>
    <s v="Large"/>
    <s v="Crew Cab Pickup"/>
    <n v="21"/>
    <n v="15"/>
    <n v="2009"/>
    <x v="2503"/>
  </r>
  <r>
    <x v="4"/>
    <s v="Titan"/>
    <n v="2017"/>
    <x v="2"/>
    <x v="1"/>
    <n v="390"/>
    <n v="8"/>
    <x v="1"/>
    <s v="rear wheel drive"/>
    <n v="4"/>
    <s v="N/A"/>
    <s v="Large"/>
    <s v="Crew Cab Pickup"/>
    <n v="21"/>
    <n v="15"/>
    <n v="2009"/>
    <x v="4893"/>
  </r>
  <r>
    <x v="4"/>
    <s v="Titan"/>
    <n v="2017"/>
    <x v="2"/>
    <x v="1"/>
    <n v="390"/>
    <n v="8"/>
    <x v="1"/>
    <s v="rear wheel drive"/>
    <n v="4"/>
    <s v="N/A"/>
    <s v="Large"/>
    <s v="Crew Cab Pickup"/>
    <n v="21"/>
    <n v="15"/>
    <n v="2009"/>
    <x v="4894"/>
  </r>
  <r>
    <x v="4"/>
    <s v="Titan"/>
    <n v="2017"/>
    <x v="2"/>
    <x v="1"/>
    <n v="390"/>
    <n v="8"/>
    <x v="1"/>
    <s v="rear wheel drive"/>
    <n v="4"/>
    <s v="N/A"/>
    <s v="Large"/>
    <s v="Crew Cab Pickup"/>
    <n v="21"/>
    <n v="15"/>
    <n v="2009"/>
    <x v="3140"/>
  </r>
  <r>
    <x v="37"/>
    <s v="Ghibli"/>
    <n v="2015"/>
    <x v="0"/>
    <x v="2"/>
    <n v="404"/>
    <n v="6"/>
    <x v="1"/>
    <s v="all wheel drive"/>
    <n v="4"/>
    <s v="Exotic,Luxury,High-Performance"/>
    <s v="Midsize"/>
    <s v="Sedan"/>
    <n v="25"/>
    <n v="15"/>
    <n v="238"/>
    <x v="4430"/>
  </r>
  <r>
    <x v="37"/>
    <s v="Quattroporte"/>
    <n v="2015"/>
    <x v="0"/>
    <x v="2"/>
    <n v="404"/>
    <n v="6"/>
    <x v="1"/>
    <s v="all wheel drive"/>
    <n v="4"/>
    <s v="Exotic,Luxury,High-Performance"/>
    <s v="Large"/>
    <s v="Sedan"/>
    <n v="24"/>
    <n v="15"/>
    <n v="238"/>
    <x v="4895"/>
  </r>
  <r>
    <x v="31"/>
    <s v="Escalade ESV"/>
    <n v="2015"/>
    <x v="0"/>
    <x v="6"/>
    <n v="420"/>
    <n v="8"/>
    <x v="1"/>
    <s v="rear wheel drive"/>
    <n v="4"/>
    <s v="Flex Fuel,Luxury,Performance"/>
    <s v="Large"/>
    <s v="4dr SUV"/>
    <n v="21"/>
    <n v="15"/>
    <n v="1624"/>
    <x v="4896"/>
  </r>
  <r>
    <x v="31"/>
    <s v="Escalade ESV"/>
    <n v="2015"/>
    <x v="0"/>
    <x v="6"/>
    <n v="420"/>
    <n v="8"/>
    <x v="1"/>
    <s v="rear wheel drive"/>
    <n v="4"/>
    <s v="Flex Fuel,Luxury,Performance"/>
    <s v="Large"/>
    <s v="4dr SUV"/>
    <n v="21"/>
    <n v="15"/>
    <n v="1624"/>
    <x v="4897"/>
  </r>
  <r>
    <x v="31"/>
    <s v="Escalade ESV"/>
    <n v="2015"/>
    <x v="0"/>
    <x v="6"/>
    <n v="420"/>
    <n v="8"/>
    <x v="1"/>
    <s v="rear wheel drive"/>
    <n v="4"/>
    <s v="Flex Fuel,Luxury"/>
    <s v="Large"/>
    <s v="4dr SUV"/>
    <n v="21"/>
    <n v="15"/>
    <n v="1624"/>
    <x v="4898"/>
  </r>
  <r>
    <x v="31"/>
    <s v="Escalade ESV"/>
    <n v="2015"/>
    <x v="0"/>
    <x v="6"/>
    <n v="420"/>
    <n v="8"/>
    <x v="1"/>
    <s v="rear wheel drive"/>
    <n v="4"/>
    <s v="Flex Fuel,Luxury,Performance"/>
    <s v="Large"/>
    <s v="4dr SUV"/>
    <n v="22"/>
    <n v="15"/>
    <n v="1624"/>
    <x v="4899"/>
  </r>
  <r>
    <x v="31"/>
    <s v="Escalade ESV"/>
    <n v="2015"/>
    <x v="0"/>
    <x v="6"/>
    <n v="420"/>
    <n v="8"/>
    <x v="1"/>
    <s v="rear wheel drive"/>
    <n v="4"/>
    <s v="Flex Fuel,Luxury"/>
    <s v="Large"/>
    <s v="4dr SUV"/>
    <n v="22"/>
    <n v="15"/>
    <n v="1624"/>
    <x v="4900"/>
  </r>
  <r>
    <x v="31"/>
    <s v="Escalade ESV"/>
    <n v="2015"/>
    <x v="0"/>
    <x v="6"/>
    <n v="420"/>
    <n v="8"/>
    <x v="1"/>
    <s v="rear wheel drive"/>
    <n v="4"/>
    <s v="Flex Fuel,Luxury,Performance"/>
    <s v="Large"/>
    <s v="4dr SUV"/>
    <n v="22"/>
    <n v="15"/>
    <n v="1624"/>
    <x v="4901"/>
  </r>
  <r>
    <x v="31"/>
    <s v="Escalade ESV"/>
    <n v="2015"/>
    <x v="0"/>
    <x v="6"/>
    <n v="420"/>
    <n v="8"/>
    <x v="1"/>
    <s v="rear wheel drive"/>
    <n v="4"/>
    <s v="Flex Fuel,Luxury,Performance"/>
    <s v="Large"/>
    <s v="4dr SUV"/>
    <n v="22"/>
    <n v="15"/>
    <n v="1624"/>
    <x v="4902"/>
  </r>
  <r>
    <x v="31"/>
    <s v="Escalade ESV"/>
    <n v="2016"/>
    <x v="1"/>
    <x v="3"/>
    <n v="420"/>
    <n v="8"/>
    <x v="1"/>
    <s v="rear wheel drive"/>
    <n v="4"/>
    <s v="Luxury,Performance"/>
    <s v="Large"/>
    <s v="4dr SUV"/>
    <n v="22"/>
    <n v="15"/>
    <n v="1624"/>
    <x v="4903"/>
  </r>
  <r>
    <x v="31"/>
    <s v="Escalade ESV"/>
    <n v="2016"/>
    <x v="1"/>
    <x v="3"/>
    <n v="420"/>
    <n v="8"/>
    <x v="1"/>
    <s v="four wheel drive"/>
    <n v="4"/>
    <s v="Luxury,Performance"/>
    <s v="Large"/>
    <s v="4dr SUV"/>
    <n v="21"/>
    <n v="15"/>
    <n v="1624"/>
    <x v="4904"/>
  </r>
  <r>
    <x v="31"/>
    <s v="Escalade ESV"/>
    <n v="2016"/>
    <x v="1"/>
    <x v="3"/>
    <n v="420"/>
    <n v="8"/>
    <x v="1"/>
    <s v="four wheel drive"/>
    <n v="4"/>
    <s v="Luxury,Performance"/>
    <s v="Large"/>
    <s v="4dr SUV"/>
    <n v="21"/>
    <n v="15"/>
    <n v="1624"/>
    <x v="4905"/>
  </r>
  <r>
    <x v="31"/>
    <s v="Escalade ESV"/>
    <n v="2016"/>
    <x v="1"/>
    <x v="3"/>
    <n v="420"/>
    <n v="8"/>
    <x v="1"/>
    <s v="rear wheel drive"/>
    <n v="4"/>
    <s v="Luxury"/>
    <s v="Large"/>
    <s v="4dr SUV"/>
    <n v="22"/>
    <n v="15"/>
    <n v="1624"/>
    <x v="4900"/>
  </r>
  <r>
    <x v="31"/>
    <s v="Escalade ESV"/>
    <n v="2016"/>
    <x v="1"/>
    <x v="3"/>
    <n v="420"/>
    <n v="8"/>
    <x v="1"/>
    <s v="four wheel drive"/>
    <n v="4"/>
    <s v="Luxury"/>
    <s v="Large"/>
    <s v="4dr SUV"/>
    <n v="21"/>
    <n v="15"/>
    <n v="1624"/>
    <x v="4906"/>
  </r>
  <r>
    <x v="31"/>
    <s v="Escalade ESV"/>
    <n v="2016"/>
    <x v="1"/>
    <x v="3"/>
    <n v="420"/>
    <n v="8"/>
    <x v="1"/>
    <s v="rear wheel drive"/>
    <n v="4"/>
    <s v="Luxury,Performance"/>
    <s v="Large"/>
    <s v="4dr SUV"/>
    <n v="22"/>
    <n v="15"/>
    <n v="1624"/>
    <x v="4907"/>
  </r>
  <r>
    <x v="31"/>
    <s v="Escalade ESV"/>
    <n v="2016"/>
    <x v="1"/>
    <x v="3"/>
    <n v="420"/>
    <n v="8"/>
    <x v="1"/>
    <s v="rear wheel drive"/>
    <n v="4"/>
    <s v="Luxury,Performance"/>
    <s v="Large"/>
    <s v="4dr SUV"/>
    <n v="22"/>
    <n v="15"/>
    <n v="1624"/>
    <x v="4908"/>
  </r>
  <r>
    <x v="31"/>
    <s v="Escalade ESV"/>
    <n v="2016"/>
    <x v="1"/>
    <x v="3"/>
    <n v="420"/>
    <n v="8"/>
    <x v="1"/>
    <s v="four wheel drive"/>
    <n v="4"/>
    <s v="Luxury,Performance"/>
    <s v="Large"/>
    <s v="4dr SUV"/>
    <n v="21"/>
    <n v="15"/>
    <n v="1624"/>
    <x v="4909"/>
  </r>
  <r>
    <x v="31"/>
    <s v="Escalade ESV"/>
    <n v="2017"/>
    <x v="2"/>
    <x v="3"/>
    <n v="420"/>
    <n v="8"/>
    <x v="1"/>
    <s v="four wheel drive"/>
    <n v="4"/>
    <s v="Luxury,Performance"/>
    <s v="Large"/>
    <s v="4dr SUV"/>
    <n v="20"/>
    <n v="15"/>
    <n v="1624"/>
    <x v="4910"/>
  </r>
  <r>
    <x v="31"/>
    <s v="Escalade ESV"/>
    <n v="2017"/>
    <x v="2"/>
    <x v="3"/>
    <n v="420"/>
    <n v="8"/>
    <x v="1"/>
    <s v="rear wheel drive"/>
    <n v="4"/>
    <s v="Luxury,Performance"/>
    <s v="Large"/>
    <s v="4dr SUV"/>
    <n v="22"/>
    <n v="15"/>
    <n v="1624"/>
    <x v="3873"/>
  </r>
  <r>
    <x v="31"/>
    <s v="Escalade ESV"/>
    <n v="2017"/>
    <x v="2"/>
    <x v="3"/>
    <n v="420"/>
    <n v="8"/>
    <x v="1"/>
    <s v="rear wheel drive"/>
    <n v="4"/>
    <s v="Luxury,Performance"/>
    <s v="Large"/>
    <s v="4dr SUV"/>
    <n v="22"/>
    <n v="15"/>
    <n v="1624"/>
    <x v="4911"/>
  </r>
  <r>
    <x v="31"/>
    <s v="Escalade ESV"/>
    <n v="2017"/>
    <x v="2"/>
    <x v="3"/>
    <n v="420"/>
    <n v="8"/>
    <x v="1"/>
    <s v="four wheel drive"/>
    <n v="4"/>
    <s v="Luxury,Performance"/>
    <s v="Large"/>
    <s v="4dr SUV"/>
    <n v="20"/>
    <n v="15"/>
    <n v="1624"/>
    <x v="4912"/>
  </r>
  <r>
    <x v="31"/>
    <s v="Escalade ESV"/>
    <n v="2017"/>
    <x v="2"/>
    <x v="3"/>
    <n v="420"/>
    <n v="8"/>
    <x v="1"/>
    <s v="four wheel drive"/>
    <n v="4"/>
    <s v="Luxury,Performance"/>
    <s v="Large"/>
    <s v="4dr SUV"/>
    <n v="20"/>
    <n v="15"/>
    <n v="1624"/>
    <x v="4913"/>
  </r>
  <r>
    <x v="31"/>
    <s v="Escalade ESV"/>
    <n v="2017"/>
    <x v="2"/>
    <x v="3"/>
    <n v="420"/>
    <n v="8"/>
    <x v="1"/>
    <s v="rear wheel drive"/>
    <n v="4"/>
    <s v="Luxury,Performance"/>
    <s v="Large"/>
    <s v="4dr SUV"/>
    <n v="22"/>
    <n v="15"/>
    <n v="1624"/>
    <x v="4914"/>
  </r>
  <r>
    <x v="31"/>
    <s v="Escalade ESV"/>
    <n v="2017"/>
    <x v="2"/>
    <x v="3"/>
    <n v="420"/>
    <n v="8"/>
    <x v="1"/>
    <s v="four wheel drive"/>
    <n v="4"/>
    <s v="Luxury,Performance"/>
    <s v="Large"/>
    <s v="4dr SUV"/>
    <n v="20"/>
    <n v="15"/>
    <n v="1624"/>
    <x v="4915"/>
  </r>
  <r>
    <x v="31"/>
    <s v="Escalade ESV"/>
    <n v="2017"/>
    <x v="2"/>
    <x v="3"/>
    <n v="420"/>
    <n v="8"/>
    <x v="1"/>
    <s v="rear wheel drive"/>
    <n v="4"/>
    <s v="Luxury,Performance"/>
    <s v="Large"/>
    <s v="4dr SUV"/>
    <n v="22"/>
    <n v="15"/>
    <n v="1624"/>
    <x v="4916"/>
  </r>
  <r>
    <x v="31"/>
    <s v="Escalade"/>
    <n v="2015"/>
    <x v="0"/>
    <x v="6"/>
    <n v="420"/>
    <n v="8"/>
    <x v="1"/>
    <s v="rear wheel drive"/>
    <n v="4"/>
    <s v="Flex Fuel,Luxury,Performance"/>
    <s v="Large"/>
    <s v="4dr SUV"/>
    <n v="21"/>
    <n v="15"/>
    <n v="1624"/>
    <x v="4917"/>
  </r>
  <r>
    <x v="31"/>
    <s v="Escalade"/>
    <n v="2015"/>
    <x v="0"/>
    <x v="6"/>
    <n v="420"/>
    <n v="8"/>
    <x v="1"/>
    <s v="four wheel drive"/>
    <n v="4"/>
    <s v="Flex Fuel,Luxury,Performance"/>
    <s v="Large"/>
    <s v="4dr SUV"/>
    <n v="21"/>
    <n v="15"/>
    <n v="1624"/>
    <x v="4918"/>
  </r>
  <r>
    <x v="31"/>
    <s v="Escalade"/>
    <n v="2015"/>
    <x v="0"/>
    <x v="6"/>
    <n v="420"/>
    <n v="8"/>
    <x v="1"/>
    <s v="four wheel drive"/>
    <n v="4"/>
    <s v="Flex Fuel,Luxury,Performance"/>
    <s v="Large"/>
    <s v="4dr SUV"/>
    <n v="21"/>
    <n v="15"/>
    <n v="1624"/>
    <x v="4919"/>
  </r>
  <r>
    <x v="31"/>
    <s v="Escalade"/>
    <n v="2015"/>
    <x v="0"/>
    <x v="6"/>
    <n v="420"/>
    <n v="8"/>
    <x v="1"/>
    <s v="rear wheel drive"/>
    <n v="4"/>
    <s v="Flex Fuel,Luxury,Performance"/>
    <s v="Large"/>
    <s v="4dr SUV"/>
    <n v="22"/>
    <n v="15"/>
    <n v="1624"/>
    <x v="4920"/>
  </r>
  <r>
    <x v="31"/>
    <s v="Escalade"/>
    <n v="2015"/>
    <x v="0"/>
    <x v="6"/>
    <n v="420"/>
    <n v="8"/>
    <x v="1"/>
    <s v="rear wheel drive"/>
    <n v="4"/>
    <s v="Flex Fuel,Luxury"/>
    <s v="Large"/>
    <s v="4dr SUV"/>
    <n v="21"/>
    <n v="15"/>
    <n v="1624"/>
    <x v="4921"/>
  </r>
  <r>
    <x v="31"/>
    <s v="Escalade"/>
    <n v="2015"/>
    <x v="0"/>
    <x v="6"/>
    <n v="420"/>
    <n v="8"/>
    <x v="1"/>
    <s v="rear wheel drive"/>
    <n v="4"/>
    <s v="Flex Fuel,Luxury"/>
    <s v="Large"/>
    <s v="4dr SUV"/>
    <n v="22"/>
    <n v="15"/>
    <n v="1624"/>
    <x v="4922"/>
  </r>
  <r>
    <x v="31"/>
    <s v="Escalade"/>
    <n v="2015"/>
    <x v="0"/>
    <x v="6"/>
    <n v="420"/>
    <n v="8"/>
    <x v="1"/>
    <s v="four wheel drive"/>
    <n v="4"/>
    <s v="Flex Fuel,Luxury"/>
    <s v="Large"/>
    <s v="4dr SUV"/>
    <n v="21"/>
    <n v="15"/>
    <n v="1624"/>
    <x v="4923"/>
  </r>
  <r>
    <x v="31"/>
    <s v="Escalade"/>
    <n v="2015"/>
    <x v="0"/>
    <x v="6"/>
    <n v="420"/>
    <n v="8"/>
    <x v="1"/>
    <s v="rear wheel drive"/>
    <n v="4"/>
    <s v="Flex Fuel,Luxury,Performance"/>
    <s v="Large"/>
    <s v="4dr SUV"/>
    <n v="22"/>
    <n v="15"/>
    <n v="1624"/>
    <x v="4924"/>
  </r>
  <r>
    <x v="31"/>
    <s v="Escalade"/>
    <n v="2015"/>
    <x v="0"/>
    <x v="6"/>
    <n v="420"/>
    <n v="8"/>
    <x v="1"/>
    <s v="rear wheel drive"/>
    <n v="4"/>
    <s v="Flex Fuel,Luxury,Performance"/>
    <s v="Large"/>
    <s v="4dr SUV"/>
    <n v="21"/>
    <n v="15"/>
    <n v="1624"/>
    <x v="4925"/>
  </r>
  <r>
    <x v="31"/>
    <s v="Escalade"/>
    <n v="2015"/>
    <x v="0"/>
    <x v="6"/>
    <n v="420"/>
    <n v="8"/>
    <x v="1"/>
    <s v="four wheel drive"/>
    <n v="4"/>
    <s v="Flex Fuel,Luxury,Performance"/>
    <s v="Large"/>
    <s v="4dr SUV"/>
    <n v="21"/>
    <n v="15"/>
    <n v="1624"/>
    <x v="4926"/>
  </r>
  <r>
    <x v="31"/>
    <s v="Escalade"/>
    <n v="2015"/>
    <x v="0"/>
    <x v="6"/>
    <n v="420"/>
    <n v="8"/>
    <x v="1"/>
    <s v="rear wheel drive"/>
    <n v="4"/>
    <s v="Flex Fuel,Luxury,Performance"/>
    <s v="Large"/>
    <s v="4dr SUV"/>
    <n v="22"/>
    <n v="15"/>
    <n v="1624"/>
    <x v="4927"/>
  </r>
  <r>
    <x v="31"/>
    <s v="Escalade"/>
    <n v="2016"/>
    <x v="1"/>
    <x v="3"/>
    <n v="420"/>
    <n v="8"/>
    <x v="1"/>
    <s v="rear wheel drive"/>
    <n v="4"/>
    <s v="Luxury,Performance"/>
    <s v="Large"/>
    <s v="4dr SUV"/>
    <n v="22"/>
    <n v="15"/>
    <n v="1624"/>
    <x v="4928"/>
  </r>
  <r>
    <x v="31"/>
    <s v="Escalade"/>
    <n v="2016"/>
    <x v="1"/>
    <x v="3"/>
    <n v="420"/>
    <n v="8"/>
    <x v="1"/>
    <s v="rear wheel drive"/>
    <n v="4"/>
    <s v="Luxury,Performance"/>
    <s v="Large"/>
    <s v="4dr SUV"/>
    <n v="22"/>
    <n v="15"/>
    <n v="1624"/>
    <x v="4929"/>
  </r>
  <r>
    <x v="31"/>
    <s v="Escalade"/>
    <n v="2016"/>
    <x v="1"/>
    <x v="3"/>
    <n v="420"/>
    <n v="8"/>
    <x v="1"/>
    <s v="four wheel drive"/>
    <n v="4"/>
    <s v="Luxury,Performance"/>
    <s v="Large"/>
    <s v="4dr SUV"/>
    <n v="21"/>
    <n v="15"/>
    <n v="1624"/>
    <x v="4930"/>
  </r>
  <r>
    <x v="31"/>
    <s v="Escalade"/>
    <n v="2016"/>
    <x v="1"/>
    <x v="3"/>
    <n v="420"/>
    <n v="8"/>
    <x v="1"/>
    <s v="four wheel drive"/>
    <n v="4"/>
    <s v="Luxury,Performance"/>
    <s v="Large"/>
    <s v="4dr SUV"/>
    <n v="21"/>
    <n v="15"/>
    <n v="1624"/>
    <x v="4931"/>
  </r>
  <r>
    <x v="31"/>
    <s v="Escalade"/>
    <n v="2016"/>
    <x v="1"/>
    <x v="3"/>
    <n v="420"/>
    <n v="8"/>
    <x v="1"/>
    <s v="four wheel drive"/>
    <n v="4"/>
    <s v="Luxury,Performance"/>
    <s v="Large"/>
    <s v="4dr SUV"/>
    <n v="21"/>
    <n v="15"/>
    <n v="1624"/>
    <x v="3900"/>
  </r>
  <r>
    <x v="31"/>
    <s v="Escalade"/>
    <n v="2016"/>
    <x v="1"/>
    <x v="3"/>
    <n v="420"/>
    <n v="8"/>
    <x v="1"/>
    <s v="rear wheel drive"/>
    <n v="4"/>
    <s v="Luxury,Performance"/>
    <s v="Large"/>
    <s v="4dr SUV"/>
    <n v="22"/>
    <n v="15"/>
    <n v="1624"/>
    <x v="4932"/>
  </r>
  <r>
    <x v="31"/>
    <s v="Escalade"/>
    <n v="2016"/>
    <x v="1"/>
    <x v="3"/>
    <n v="420"/>
    <n v="8"/>
    <x v="1"/>
    <s v="four wheel drive"/>
    <n v="4"/>
    <s v="Luxury"/>
    <s v="Large"/>
    <s v="4dr SUV"/>
    <n v="21"/>
    <n v="15"/>
    <n v="1624"/>
    <x v="4923"/>
  </r>
  <r>
    <x v="31"/>
    <s v="Escalade"/>
    <n v="2016"/>
    <x v="1"/>
    <x v="3"/>
    <n v="420"/>
    <n v="8"/>
    <x v="1"/>
    <s v="rear wheel drive"/>
    <n v="4"/>
    <s v="Luxury"/>
    <s v="Large"/>
    <s v="4dr SUV"/>
    <n v="22"/>
    <n v="15"/>
    <n v="1624"/>
    <x v="4922"/>
  </r>
  <r>
    <x v="31"/>
    <s v="Escalade"/>
    <n v="2017"/>
    <x v="2"/>
    <x v="3"/>
    <n v="420"/>
    <n v="8"/>
    <x v="1"/>
    <s v="rear wheel drive"/>
    <n v="4"/>
    <s v="Luxury,Performance"/>
    <s v="Large"/>
    <s v="4dr SUV"/>
    <n v="22"/>
    <n v="15"/>
    <n v="1624"/>
    <x v="4933"/>
  </r>
  <r>
    <x v="31"/>
    <s v="Escalade"/>
    <n v="2017"/>
    <x v="2"/>
    <x v="3"/>
    <n v="420"/>
    <n v="8"/>
    <x v="1"/>
    <s v="four wheel drive"/>
    <n v="4"/>
    <s v="Luxury,Performance"/>
    <s v="Large"/>
    <s v="4dr SUV"/>
    <n v="20"/>
    <n v="15"/>
    <n v="1624"/>
    <x v="4934"/>
  </r>
  <r>
    <x v="31"/>
    <s v="Escalade"/>
    <n v="2017"/>
    <x v="2"/>
    <x v="3"/>
    <n v="420"/>
    <n v="8"/>
    <x v="1"/>
    <s v="rear wheel drive"/>
    <n v="4"/>
    <s v="Luxury,Performance"/>
    <s v="Large"/>
    <s v="4dr SUV"/>
    <n v="22"/>
    <n v="15"/>
    <n v="1624"/>
    <x v="4935"/>
  </r>
  <r>
    <x v="31"/>
    <s v="Escalade"/>
    <n v="2017"/>
    <x v="2"/>
    <x v="3"/>
    <n v="420"/>
    <n v="8"/>
    <x v="1"/>
    <s v="four wheel drive"/>
    <n v="4"/>
    <s v="Luxury,Performance"/>
    <s v="Large"/>
    <s v="4dr SUV"/>
    <n v="20"/>
    <n v="15"/>
    <n v="1624"/>
    <x v="4936"/>
  </r>
  <r>
    <x v="31"/>
    <s v="Escalade"/>
    <n v="2017"/>
    <x v="2"/>
    <x v="3"/>
    <n v="420"/>
    <n v="8"/>
    <x v="1"/>
    <s v="four wheel drive"/>
    <n v="4"/>
    <s v="Luxury,Performance"/>
    <s v="Large"/>
    <s v="4dr SUV"/>
    <n v="20"/>
    <n v="15"/>
    <n v="1624"/>
    <x v="4937"/>
  </r>
  <r>
    <x v="31"/>
    <s v="Escalade"/>
    <n v="2017"/>
    <x v="2"/>
    <x v="3"/>
    <n v="420"/>
    <n v="8"/>
    <x v="1"/>
    <s v="four wheel drive"/>
    <n v="4"/>
    <s v="Luxury,Performance"/>
    <s v="Large"/>
    <s v="4dr SUV"/>
    <n v="20"/>
    <n v="15"/>
    <n v="1624"/>
    <x v="4938"/>
  </r>
  <r>
    <x v="31"/>
    <s v="Escalade"/>
    <n v="2017"/>
    <x v="2"/>
    <x v="3"/>
    <n v="420"/>
    <n v="8"/>
    <x v="1"/>
    <s v="rear wheel drive"/>
    <n v="4"/>
    <s v="Luxury,Performance"/>
    <s v="Large"/>
    <s v="4dr SUV"/>
    <n v="22"/>
    <n v="15"/>
    <n v="1624"/>
    <x v="4939"/>
  </r>
  <r>
    <x v="31"/>
    <s v="Escalade"/>
    <n v="2017"/>
    <x v="2"/>
    <x v="3"/>
    <n v="420"/>
    <n v="8"/>
    <x v="1"/>
    <s v="rear wheel drive"/>
    <n v="4"/>
    <s v="Luxury,Performance"/>
    <s v="Large"/>
    <s v="4dr SUV"/>
    <n v="22"/>
    <n v="15"/>
    <n v="1624"/>
    <x v="4940"/>
  </r>
  <r>
    <x v="36"/>
    <s v="G80"/>
    <n v="2017"/>
    <x v="2"/>
    <x v="3"/>
    <n v="420"/>
    <n v="8"/>
    <x v="1"/>
    <s v="rear wheel drive"/>
    <n v="4"/>
    <s v="Luxury,High-Performance"/>
    <s v="Large"/>
    <s v="Sedan"/>
    <n v="23"/>
    <n v="15"/>
    <n v="21"/>
    <x v="2525"/>
  </r>
  <r>
    <x v="30"/>
    <s v="Yukon XL"/>
    <n v="2015"/>
    <x v="0"/>
    <x v="3"/>
    <n v="420"/>
    <n v="8"/>
    <x v="1"/>
    <s v="rear wheel drive"/>
    <n v="4"/>
    <s v="Performance"/>
    <s v="Large"/>
    <s v="4dr SUV"/>
    <n v="21"/>
    <n v="15"/>
    <n v="549"/>
    <x v="4851"/>
  </r>
  <r>
    <x v="30"/>
    <s v="Yukon XL"/>
    <n v="2016"/>
    <x v="1"/>
    <x v="3"/>
    <n v="420"/>
    <n v="8"/>
    <x v="1"/>
    <s v="rear wheel drive"/>
    <n v="4"/>
    <s v="Performance"/>
    <s v="Large"/>
    <s v="4dr SUV"/>
    <n v="22"/>
    <n v="15"/>
    <n v="549"/>
    <x v="4941"/>
  </r>
  <r>
    <x v="30"/>
    <s v="Yukon XL"/>
    <n v="2017"/>
    <x v="2"/>
    <x v="3"/>
    <n v="420"/>
    <n v="8"/>
    <x v="1"/>
    <s v="rear wheel drive"/>
    <n v="4"/>
    <s v="Performance"/>
    <s v="Large"/>
    <s v="4dr SUV"/>
    <n v="22"/>
    <n v="15"/>
    <n v="549"/>
    <x v="4942"/>
  </r>
  <r>
    <x v="30"/>
    <s v="Yukon"/>
    <n v="2015"/>
    <x v="0"/>
    <x v="3"/>
    <n v="420"/>
    <n v="8"/>
    <x v="1"/>
    <s v="rear wheel drive"/>
    <n v="4"/>
    <s v="N/A"/>
    <s v="Large"/>
    <s v="4dr SUV"/>
    <n v="21"/>
    <n v="15"/>
    <n v="549"/>
    <x v="4943"/>
  </r>
  <r>
    <x v="30"/>
    <s v="Yukon"/>
    <n v="2016"/>
    <x v="1"/>
    <x v="3"/>
    <n v="420"/>
    <n v="8"/>
    <x v="1"/>
    <s v="rear wheel drive"/>
    <n v="4"/>
    <s v="Performance"/>
    <s v="Large"/>
    <s v="4dr SUV"/>
    <n v="22"/>
    <n v="15"/>
    <n v="549"/>
    <x v="4944"/>
  </r>
  <r>
    <x v="30"/>
    <s v="Yukon"/>
    <n v="2016"/>
    <x v="1"/>
    <x v="3"/>
    <n v="420"/>
    <n v="8"/>
    <x v="1"/>
    <s v="four wheel drive"/>
    <n v="4"/>
    <s v="Performance"/>
    <s v="Large"/>
    <s v="4dr SUV"/>
    <n v="21"/>
    <n v="15"/>
    <n v="549"/>
    <x v="4945"/>
  </r>
  <r>
    <x v="30"/>
    <s v="Yukon"/>
    <n v="2017"/>
    <x v="2"/>
    <x v="3"/>
    <n v="420"/>
    <n v="8"/>
    <x v="1"/>
    <s v="four wheel drive"/>
    <n v="4"/>
    <s v="Performance"/>
    <s v="Large"/>
    <s v="4dr SUV"/>
    <n v="20"/>
    <n v="15"/>
    <n v="549"/>
    <x v="4946"/>
  </r>
  <r>
    <x v="30"/>
    <s v="Yukon"/>
    <n v="2017"/>
    <x v="2"/>
    <x v="3"/>
    <n v="420"/>
    <n v="8"/>
    <x v="1"/>
    <s v="rear wheel drive"/>
    <n v="4"/>
    <s v="Performance"/>
    <s v="Large"/>
    <s v="4dr SUV"/>
    <n v="22"/>
    <n v="15"/>
    <n v="549"/>
    <x v="4947"/>
  </r>
  <r>
    <x v="14"/>
    <s v="Genesis"/>
    <n v="2015"/>
    <x v="0"/>
    <x v="3"/>
    <n v="420"/>
    <n v="8"/>
    <x v="1"/>
    <s v="rear wheel drive"/>
    <n v="4"/>
    <s v="Luxury,High-Performance"/>
    <s v="Large"/>
    <s v="Sedan"/>
    <n v="23"/>
    <n v="15"/>
    <n v="1439"/>
    <x v="4948"/>
  </r>
  <r>
    <x v="14"/>
    <s v="Genesis"/>
    <n v="2016"/>
    <x v="1"/>
    <x v="3"/>
    <n v="420"/>
    <n v="8"/>
    <x v="1"/>
    <s v="rear wheel drive"/>
    <n v="4"/>
    <s v="Luxury,High-Performance"/>
    <s v="Large"/>
    <s v="Sedan"/>
    <n v="23"/>
    <n v="15"/>
    <n v="1439"/>
    <x v="4949"/>
  </r>
  <r>
    <x v="7"/>
    <s v="K900"/>
    <n v="2015"/>
    <x v="0"/>
    <x v="3"/>
    <n v="420"/>
    <n v="8"/>
    <x v="1"/>
    <s v="rear wheel drive"/>
    <n v="4"/>
    <s v="Luxury,High-Performance"/>
    <s v="Large"/>
    <s v="Sedan"/>
    <n v="23"/>
    <n v="15"/>
    <n v="1720"/>
    <x v="2481"/>
  </r>
  <r>
    <x v="7"/>
    <s v="K900"/>
    <n v="2015"/>
    <x v="0"/>
    <x v="3"/>
    <n v="420"/>
    <n v="8"/>
    <x v="1"/>
    <s v="rear wheel drive"/>
    <n v="4"/>
    <s v="Luxury,High-Performance"/>
    <s v="Large"/>
    <s v="Sedan"/>
    <n v="23"/>
    <n v="15"/>
    <n v="1720"/>
    <x v="3308"/>
  </r>
  <r>
    <x v="7"/>
    <s v="K900"/>
    <n v="2016"/>
    <x v="1"/>
    <x v="3"/>
    <n v="420"/>
    <n v="8"/>
    <x v="1"/>
    <s v="rear wheel drive"/>
    <n v="4"/>
    <s v="Luxury,High-Performance"/>
    <s v="Large"/>
    <s v="Sedan"/>
    <n v="23"/>
    <n v="15"/>
    <n v="1720"/>
    <x v="1578"/>
  </r>
  <r>
    <x v="14"/>
    <s v="Equus"/>
    <n v="2014"/>
    <x v="4"/>
    <x v="3"/>
    <n v="429"/>
    <n v="8"/>
    <x v="1"/>
    <s v="rear wheel drive"/>
    <n v="4"/>
    <s v="Luxury,High-Performance"/>
    <s v="Large"/>
    <s v="Sedan"/>
    <n v="23"/>
    <n v="15"/>
    <n v="1439"/>
    <x v="4950"/>
  </r>
  <r>
    <x v="14"/>
    <s v="Equus"/>
    <n v="2014"/>
    <x v="4"/>
    <x v="3"/>
    <n v="429"/>
    <n v="8"/>
    <x v="1"/>
    <s v="rear wheel drive"/>
    <n v="4"/>
    <s v="Luxury,High-Performance"/>
    <s v="Large"/>
    <s v="Sedan"/>
    <n v="23"/>
    <n v="15"/>
    <n v="1439"/>
    <x v="4951"/>
  </r>
  <r>
    <x v="14"/>
    <s v="Equus"/>
    <n v="2015"/>
    <x v="0"/>
    <x v="3"/>
    <n v="429"/>
    <n v="8"/>
    <x v="1"/>
    <s v="rear wheel drive"/>
    <n v="4"/>
    <s v="Luxury,High-Performance"/>
    <s v="Large"/>
    <s v="Sedan"/>
    <n v="23"/>
    <n v="15"/>
    <n v="1439"/>
    <x v="4952"/>
  </r>
  <r>
    <x v="14"/>
    <s v="Equus"/>
    <n v="2015"/>
    <x v="0"/>
    <x v="3"/>
    <n v="429"/>
    <n v="8"/>
    <x v="1"/>
    <s v="rear wheel drive"/>
    <n v="4"/>
    <s v="Luxury,High-Performance"/>
    <s v="Large"/>
    <s v="Sedan"/>
    <n v="23"/>
    <n v="15"/>
    <n v="1439"/>
    <x v="3167"/>
  </r>
  <r>
    <x v="14"/>
    <s v="Equus"/>
    <n v="2016"/>
    <x v="1"/>
    <x v="3"/>
    <n v="429"/>
    <n v="8"/>
    <x v="1"/>
    <s v="rear wheel drive"/>
    <n v="4"/>
    <s v="Luxury,High-Performance"/>
    <s v="Large"/>
    <s v="Sedan"/>
    <n v="23"/>
    <n v="15"/>
    <n v="1439"/>
    <x v="3167"/>
  </r>
  <r>
    <x v="14"/>
    <s v="Equus"/>
    <n v="2016"/>
    <x v="1"/>
    <x v="3"/>
    <n v="429"/>
    <n v="8"/>
    <x v="1"/>
    <s v="rear wheel drive"/>
    <n v="4"/>
    <s v="Luxury,High-Performance"/>
    <s v="Large"/>
    <s v="Sedan"/>
    <n v="23"/>
    <n v="15"/>
    <n v="1439"/>
    <x v="4952"/>
  </r>
  <r>
    <x v="14"/>
    <s v="Genesis"/>
    <n v="2014"/>
    <x v="4"/>
    <x v="3"/>
    <n v="429"/>
    <n v="8"/>
    <x v="1"/>
    <s v="rear wheel drive"/>
    <n v="4"/>
    <s v="Factory Tuner,Luxury,High-Performance"/>
    <s v="Large"/>
    <s v="Sedan"/>
    <n v="23"/>
    <n v="15"/>
    <n v="1439"/>
    <x v="1575"/>
  </r>
  <r>
    <x v="10"/>
    <s v="CL-Class"/>
    <n v="2012"/>
    <x v="5"/>
    <x v="2"/>
    <n v="429"/>
    <n v="8"/>
    <x v="1"/>
    <s v="all wheel drive"/>
    <n v="2"/>
    <s v="Luxury,High-Performance"/>
    <s v="Large"/>
    <s v="Coupe"/>
    <n v="24"/>
    <n v="15"/>
    <n v="617"/>
    <x v="4953"/>
  </r>
  <r>
    <x v="10"/>
    <s v="CL-Class"/>
    <n v="2013"/>
    <x v="3"/>
    <x v="2"/>
    <n v="429"/>
    <n v="8"/>
    <x v="1"/>
    <s v="all wheel drive"/>
    <n v="2"/>
    <s v="Luxury,High-Performance"/>
    <s v="Large"/>
    <s v="Coupe"/>
    <n v="24"/>
    <n v="15"/>
    <n v="617"/>
    <x v="4954"/>
  </r>
  <r>
    <x v="10"/>
    <s v="CL-Class"/>
    <n v="2014"/>
    <x v="4"/>
    <x v="2"/>
    <n v="429"/>
    <n v="8"/>
    <x v="1"/>
    <s v="all wheel drive"/>
    <n v="2"/>
    <s v="Luxury,High-Performance"/>
    <s v="Large"/>
    <s v="Coupe"/>
    <n v="24"/>
    <n v="15"/>
    <n v="617"/>
    <x v="4955"/>
  </r>
  <r>
    <x v="8"/>
    <s v="Mustang"/>
    <n v="2015"/>
    <x v="0"/>
    <x v="3"/>
    <n v="435"/>
    <n v="8"/>
    <x v="3"/>
    <s v="rear wheel drive"/>
    <n v="2"/>
    <s v="High-Performance"/>
    <s v="Midsize"/>
    <s v="Convertible"/>
    <n v="25"/>
    <n v="15"/>
    <n v="5657"/>
    <x v="2077"/>
  </r>
  <r>
    <x v="8"/>
    <s v="Mustang"/>
    <n v="2015"/>
    <x v="0"/>
    <x v="3"/>
    <n v="435"/>
    <n v="8"/>
    <x v="3"/>
    <s v="rear wheel drive"/>
    <n v="2"/>
    <s v="High-Performance"/>
    <s v="Midsize"/>
    <s v="Coupe"/>
    <n v="25"/>
    <n v="15"/>
    <n v="5657"/>
    <x v="2923"/>
  </r>
  <r>
    <x v="8"/>
    <s v="Mustang"/>
    <n v="2015"/>
    <x v="0"/>
    <x v="3"/>
    <n v="435"/>
    <n v="8"/>
    <x v="3"/>
    <s v="rear wheel drive"/>
    <n v="2"/>
    <s v="High-Performance"/>
    <s v="Midsize"/>
    <s v="Coupe"/>
    <n v="25"/>
    <n v="15"/>
    <n v="5657"/>
    <x v="3094"/>
  </r>
  <r>
    <x v="8"/>
    <s v="Mustang"/>
    <n v="2015"/>
    <x v="0"/>
    <x v="3"/>
    <n v="435"/>
    <n v="8"/>
    <x v="3"/>
    <s v="rear wheel drive"/>
    <n v="2"/>
    <s v="High-Performance"/>
    <s v="Midsize"/>
    <s v="Coupe"/>
    <n v="25"/>
    <n v="15"/>
    <n v="5657"/>
    <x v="3108"/>
  </r>
  <r>
    <x v="8"/>
    <s v="Mustang"/>
    <n v="2016"/>
    <x v="1"/>
    <x v="3"/>
    <n v="435"/>
    <n v="8"/>
    <x v="3"/>
    <s v="rear wheel drive"/>
    <n v="2"/>
    <s v="Performance"/>
    <s v="Midsize"/>
    <s v="Coupe"/>
    <n v="25"/>
    <n v="15"/>
    <n v="5657"/>
    <x v="3565"/>
  </r>
  <r>
    <x v="8"/>
    <s v="Mustang"/>
    <n v="2016"/>
    <x v="1"/>
    <x v="3"/>
    <n v="435"/>
    <n v="8"/>
    <x v="3"/>
    <s v="rear wheel drive"/>
    <n v="2"/>
    <s v="Performance"/>
    <s v="Midsize"/>
    <s v="Coupe"/>
    <n v="25"/>
    <n v="15"/>
    <n v="5657"/>
    <x v="2337"/>
  </r>
  <r>
    <x v="8"/>
    <s v="Mustang"/>
    <n v="2016"/>
    <x v="1"/>
    <x v="3"/>
    <n v="435"/>
    <n v="8"/>
    <x v="3"/>
    <s v="rear wheel drive"/>
    <n v="2"/>
    <s v="Performance"/>
    <s v="Midsize"/>
    <s v="Convertible"/>
    <n v="25"/>
    <n v="15"/>
    <n v="5657"/>
    <x v="2779"/>
  </r>
  <r>
    <x v="8"/>
    <s v="Mustang"/>
    <n v="2017"/>
    <x v="2"/>
    <x v="3"/>
    <n v="435"/>
    <n v="8"/>
    <x v="3"/>
    <s v="rear wheel drive"/>
    <n v="2"/>
    <s v="Performance"/>
    <s v="Midsize"/>
    <s v="Coupe"/>
    <n v="25"/>
    <n v="15"/>
    <n v="5657"/>
    <x v="4956"/>
  </r>
  <r>
    <x v="8"/>
    <s v="Mustang"/>
    <n v="2017"/>
    <x v="2"/>
    <x v="3"/>
    <n v="435"/>
    <n v="8"/>
    <x v="3"/>
    <s v="rear wheel drive"/>
    <n v="2"/>
    <s v="Performance"/>
    <s v="Midsize"/>
    <s v="Coupe"/>
    <n v="25"/>
    <n v="15"/>
    <n v="5657"/>
    <x v="4957"/>
  </r>
  <r>
    <x v="0"/>
    <s v="5 Series Gran Turismo"/>
    <n v="2017"/>
    <x v="2"/>
    <x v="2"/>
    <n v="445"/>
    <n v="8"/>
    <x v="1"/>
    <s v="all wheel drive"/>
    <n v="4"/>
    <s v="Hatchback,Luxury,Performance"/>
    <s v="Large"/>
    <s v="4dr Hatchback"/>
    <n v="24"/>
    <n v="15"/>
    <n v="3916"/>
    <x v="3919"/>
  </r>
  <r>
    <x v="0"/>
    <s v="6 Series Gran Coupe"/>
    <n v="2016"/>
    <x v="1"/>
    <x v="2"/>
    <n v="445"/>
    <n v="8"/>
    <x v="1"/>
    <s v="all wheel drive"/>
    <n v="4"/>
    <s v="Luxury,High-Performance"/>
    <s v="Large"/>
    <s v="Sedan"/>
    <n v="24"/>
    <n v="15"/>
    <n v="3916"/>
    <x v="4958"/>
  </r>
  <r>
    <x v="0"/>
    <s v="6 Series Gran Coupe"/>
    <n v="2017"/>
    <x v="2"/>
    <x v="2"/>
    <n v="445"/>
    <n v="8"/>
    <x v="1"/>
    <s v="all wheel drive"/>
    <n v="4"/>
    <s v="Luxury,High-Performance"/>
    <s v="Large"/>
    <s v="Sedan"/>
    <n v="24"/>
    <n v="15"/>
    <n v="3916"/>
    <x v="4959"/>
  </r>
  <r>
    <x v="0"/>
    <s v="X5"/>
    <n v="2015"/>
    <x v="0"/>
    <x v="2"/>
    <n v="445"/>
    <n v="8"/>
    <x v="1"/>
    <s v="all wheel drive"/>
    <n v="4"/>
    <s v="Crossover,Luxury,Performance"/>
    <s v="Midsize"/>
    <s v="4dr SUV"/>
    <n v="22"/>
    <n v="15"/>
    <n v="3916"/>
    <x v="4960"/>
  </r>
  <r>
    <x v="0"/>
    <s v="X5"/>
    <n v="2016"/>
    <x v="1"/>
    <x v="2"/>
    <n v="445"/>
    <n v="8"/>
    <x v="1"/>
    <s v="all wheel drive"/>
    <n v="4"/>
    <s v="Crossover,Luxury,Performance"/>
    <s v="Midsize"/>
    <s v="4dr SUV"/>
    <n v="21"/>
    <n v="15"/>
    <n v="3916"/>
    <x v="4961"/>
  </r>
  <r>
    <x v="0"/>
    <s v="X5"/>
    <n v="2017"/>
    <x v="2"/>
    <x v="2"/>
    <n v="445"/>
    <n v="8"/>
    <x v="1"/>
    <s v="all wheel drive"/>
    <n v="4"/>
    <s v="Crossover,Luxury,Performance"/>
    <s v="Midsize"/>
    <s v="4dr SUV"/>
    <n v="21"/>
    <n v="15"/>
    <n v="3916"/>
    <x v="3901"/>
  </r>
  <r>
    <x v="0"/>
    <s v="X6"/>
    <n v="2015"/>
    <x v="0"/>
    <x v="2"/>
    <n v="445"/>
    <n v="8"/>
    <x v="1"/>
    <s v="all wheel drive"/>
    <n v="4"/>
    <s v="Crossover,Luxury,Performance"/>
    <s v="Midsize"/>
    <s v="4dr SUV"/>
    <n v="22"/>
    <n v="15"/>
    <n v="3916"/>
    <x v="4962"/>
  </r>
  <r>
    <x v="0"/>
    <s v="X6"/>
    <n v="2016"/>
    <x v="1"/>
    <x v="2"/>
    <n v="445"/>
    <n v="8"/>
    <x v="1"/>
    <s v="all wheel drive"/>
    <n v="4"/>
    <s v="Crossover,Luxury,Performance"/>
    <s v="Midsize"/>
    <s v="4dr SUV"/>
    <n v="21"/>
    <n v="15"/>
    <n v="3916"/>
    <x v="3435"/>
  </r>
  <r>
    <x v="0"/>
    <s v="X6"/>
    <n v="2017"/>
    <x v="2"/>
    <x v="2"/>
    <n v="445"/>
    <n v="8"/>
    <x v="1"/>
    <s v="all wheel drive"/>
    <n v="4"/>
    <s v="Crossover,Luxury,Performance"/>
    <s v="Midsize"/>
    <s v="4dr SUV"/>
    <n v="21"/>
    <n v="15"/>
    <n v="3916"/>
    <x v="2173"/>
  </r>
  <r>
    <x v="0"/>
    <s v="6 Series"/>
    <n v="2016"/>
    <x v="1"/>
    <x v="2"/>
    <n v="445"/>
    <n v="8"/>
    <x v="1"/>
    <s v="all wheel drive"/>
    <n v="2"/>
    <s v="Luxury,High-Performance"/>
    <s v="Midsize"/>
    <s v="Convertible"/>
    <n v="24"/>
    <n v="15"/>
    <n v="3916"/>
    <x v="4963"/>
  </r>
  <r>
    <x v="0"/>
    <s v="6 Series"/>
    <n v="2017"/>
    <x v="2"/>
    <x v="2"/>
    <n v="445"/>
    <n v="8"/>
    <x v="1"/>
    <s v="all wheel drive"/>
    <n v="2"/>
    <s v="Luxury,High-Performance"/>
    <s v="Midsize"/>
    <s v="Convertible"/>
    <n v="24"/>
    <n v="15"/>
    <n v="3916"/>
    <x v="4964"/>
  </r>
  <r>
    <x v="8"/>
    <s v="F-150"/>
    <n v="2017"/>
    <x v="2"/>
    <x v="1"/>
    <n v="450"/>
    <n v="6"/>
    <x v="1"/>
    <s v="four wheel drive"/>
    <n v="4"/>
    <s v="N/A"/>
    <s v="Large"/>
    <s v="Crew Cab Pickup"/>
    <n v="18"/>
    <n v="15"/>
    <n v="5657"/>
    <x v="4965"/>
  </r>
  <r>
    <x v="8"/>
    <s v="F-150"/>
    <n v="2017"/>
    <x v="2"/>
    <x v="1"/>
    <n v="450"/>
    <n v="6"/>
    <x v="1"/>
    <s v="four wheel drive"/>
    <n v="4"/>
    <s v="N/A"/>
    <s v="Large"/>
    <s v="Extended Cab Pickup"/>
    <n v="18"/>
    <n v="15"/>
    <n v="5657"/>
    <x v="4966"/>
  </r>
  <r>
    <x v="35"/>
    <n v="911"/>
    <n v="2015"/>
    <x v="0"/>
    <x v="2"/>
    <n v="475"/>
    <n v="6"/>
    <x v="2"/>
    <s v="rear wheel drive"/>
    <n v="2"/>
    <s v="Factory Tuner,Luxury,High-Performance"/>
    <s v="Compact"/>
    <s v="Coupe"/>
    <n v="20"/>
    <n v="15"/>
    <n v="1715"/>
    <x v="4967"/>
  </r>
  <r>
    <x v="35"/>
    <n v="911"/>
    <n v="2016"/>
    <x v="1"/>
    <x v="2"/>
    <n v="475"/>
    <n v="6"/>
    <x v="2"/>
    <s v="rear wheel drive"/>
    <n v="2"/>
    <s v="Factory Tuner,Luxury,High-Performance"/>
    <s v="Compact"/>
    <s v="Coupe"/>
    <n v="20"/>
    <n v="15"/>
    <n v="1715"/>
    <x v="4967"/>
  </r>
  <r>
    <x v="22"/>
    <s v="Charger"/>
    <n v="2015"/>
    <x v="0"/>
    <x v="3"/>
    <n v="485"/>
    <n v="8"/>
    <x v="1"/>
    <s v="rear wheel drive"/>
    <n v="4"/>
    <s v="Factory Tuner,High-Performance"/>
    <s v="Large"/>
    <s v="Sedan"/>
    <n v="25"/>
    <n v="15"/>
    <n v="1851"/>
    <x v="2123"/>
  </r>
  <r>
    <x v="22"/>
    <s v="Charger"/>
    <n v="2015"/>
    <x v="0"/>
    <x v="3"/>
    <n v="485"/>
    <n v="8"/>
    <x v="1"/>
    <s v="rear wheel drive"/>
    <n v="4"/>
    <s v="High-Performance"/>
    <s v="Large"/>
    <s v="Sedan"/>
    <n v="25"/>
    <n v="15"/>
    <n v="1851"/>
    <x v="1831"/>
  </r>
  <r>
    <x v="22"/>
    <s v="Charger"/>
    <n v="2016"/>
    <x v="1"/>
    <x v="3"/>
    <n v="485"/>
    <n v="8"/>
    <x v="1"/>
    <s v="rear wheel drive"/>
    <n v="4"/>
    <s v="High-Performance"/>
    <s v="Large"/>
    <s v="Sedan"/>
    <n v="25"/>
    <n v="15"/>
    <n v="1851"/>
    <x v="1831"/>
  </r>
  <r>
    <x v="22"/>
    <s v="Charger"/>
    <n v="2016"/>
    <x v="1"/>
    <x v="3"/>
    <n v="485"/>
    <n v="8"/>
    <x v="1"/>
    <s v="rear wheel drive"/>
    <n v="4"/>
    <s v="Factory Tuner,High-Performance"/>
    <s v="Large"/>
    <s v="Sedan"/>
    <n v="25"/>
    <n v="15"/>
    <n v="1851"/>
    <x v="4968"/>
  </r>
  <r>
    <x v="22"/>
    <s v="Charger"/>
    <n v="2017"/>
    <x v="2"/>
    <x v="3"/>
    <n v="485"/>
    <n v="8"/>
    <x v="1"/>
    <s v="rear wheel drive"/>
    <n v="4"/>
    <s v="Factory Tuner,High-Performance"/>
    <s v="Large"/>
    <s v="Sedan"/>
    <n v="25"/>
    <n v="15"/>
    <n v="1851"/>
    <x v="2550"/>
  </r>
  <r>
    <x v="22"/>
    <s v="Charger"/>
    <n v="2017"/>
    <x v="2"/>
    <x v="3"/>
    <n v="485"/>
    <n v="8"/>
    <x v="1"/>
    <s v="rear wheel drive"/>
    <n v="4"/>
    <s v="High-Performance"/>
    <s v="Large"/>
    <s v="Sedan"/>
    <n v="25"/>
    <n v="15"/>
    <n v="1851"/>
    <x v="4969"/>
  </r>
  <r>
    <x v="22"/>
    <s v="Charger"/>
    <n v="2017"/>
    <x v="2"/>
    <x v="3"/>
    <n v="485"/>
    <n v="8"/>
    <x v="1"/>
    <s v="rear wheel drive"/>
    <n v="4"/>
    <s v="High-Performance"/>
    <s v="Large"/>
    <s v="Sedan"/>
    <n v="25"/>
    <n v="15"/>
    <n v="1851"/>
    <x v="1831"/>
  </r>
  <r>
    <x v="40"/>
    <s v="Continental GT"/>
    <n v="2014"/>
    <x v="4"/>
    <x v="2"/>
    <n v="500"/>
    <n v="8"/>
    <x v="1"/>
    <s v="all wheel drive"/>
    <n v="2"/>
    <s v="Exotic,Luxury,High-Performance"/>
    <s v="Midsize"/>
    <s v="Coupe"/>
    <n v="24"/>
    <n v="15"/>
    <n v="520"/>
    <x v="4970"/>
  </r>
  <r>
    <x v="40"/>
    <s v="Continental GT"/>
    <n v="2015"/>
    <x v="0"/>
    <x v="2"/>
    <n v="500"/>
    <n v="8"/>
    <x v="1"/>
    <s v="all wheel drive"/>
    <n v="2"/>
    <s v="Exotic,Luxury,High-Performance"/>
    <s v="Midsize"/>
    <s v="Coupe"/>
    <n v="25"/>
    <n v="15"/>
    <n v="520"/>
    <x v="4971"/>
  </r>
  <r>
    <x v="40"/>
    <s v="Continental GT"/>
    <n v="2016"/>
    <x v="1"/>
    <x v="2"/>
    <n v="500"/>
    <n v="8"/>
    <x v="1"/>
    <s v="all wheel drive"/>
    <n v="2"/>
    <s v="Exotic,Luxury,High-Performance"/>
    <s v="Midsize"/>
    <s v="Coupe"/>
    <n v="25"/>
    <n v="15"/>
    <n v="520"/>
    <x v="4972"/>
  </r>
  <r>
    <x v="35"/>
    <s v="Panamera"/>
    <n v="2015"/>
    <x v="0"/>
    <x v="2"/>
    <n v="520"/>
    <n v="8"/>
    <x v="2"/>
    <s v="all wheel drive"/>
    <n v="4"/>
    <s v="Luxury,High-Performance"/>
    <s v="Large"/>
    <s v="Sedan"/>
    <n v="24"/>
    <n v="15"/>
    <n v="1715"/>
    <x v="4973"/>
  </r>
  <r>
    <x v="35"/>
    <s v="Panamera"/>
    <n v="2015"/>
    <x v="0"/>
    <x v="2"/>
    <n v="520"/>
    <n v="8"/>
    <x v="2"/>
    <s v="all wheel drive"/>
    <n v="4"/>
    <s v="Luxury,High-Performance"/>
    <s v="Large"/>
    <s v="Sedan"/>
    <n v="24"/>
    <n v="15"/>
    <n v="1715"/>
    <x v="4974"/>
  </r>
  <r>
    <x v="35"/>
    <s v="Panamera"/>
    <n v="2016"/>
    <x v="1"/>
    <x v="2"/>
    <n v="520"/>
    <n v="8"/>
    <x v="2"/>
    <s v="all wheel drive"/>
    <n v="4"/>
    <s v="Luxury,High-Performance"/>
    <s v="Large"/>
    <s v="Sedan"/>
    <n v="24"/>
    <n v="15"/>
    <n v="1715"/>
    <x v="4973"/>
  </r>
  <r>
    <x v="35"/>
    <s v="Panamera"/>
    <n v="2016"/>
    <x v="1"/>
    <x v="2"/>
    <n v="520"/>
    <n v="8"/>
    <x v="2"/>
    <s v="all wheel drive"/>
    <n v="4"/>
    <s v="Luxury,High-Performance"/>
    <s v="Large"/>
    <s v="Sedan"/>
    <n v="24"/>
    <n v="15"/>
    <n v="1715"/>
    <x v="4974"/>
  </r>
  <r>
    <x v="40"/>
    <s v="Continental GT"/>
    <n v="2014"/>
    <x v="4"/>
    <x v="2"/>
    <n v="521"/>
    <n v="8"/>
    <x v="1"/>
    <s v="all wheel drive"/>
    <n v="2"/>
    <s v="Exotic,Factory Tuner,Luxury,High-Performance"/>
    <s v="Midsize"/>
    <s v="Coupe"/>
    <n v="24"/>
    <n v="15"/>
    <n v="520"/>
    <x v="4975"/>
  </r>
  <r>
    <x v="40"/>
    <s v="Continental GT"/>
    <n v="2015"/>
    <x v="0"/>
    <x v="2"/>
    <n v="521"/>
    <n v="8"/>
    <x v="1"/>
    <s v="all wheel drive"/>
    <n v="2"/>
    <s v="Exotic,Factory Tuner,Luxury,High-Performance"/>
    <s v="Midsize"/>
    <s v="Coupe"/>
    <n v="25"/>
    <n v="15"/>
    <n v="520"/>
    <x v="4976"/>
  </r>
  <r>
    <x v="40"/>
    <s v="Continental GT"/>
    <n v="2016"/>
    <x v="1"/>
    <x v="2"/>
    <n v="521"/>
    <n v="8"/>
    <x v="1"/>
    <s v="all wheel drive"/>
    <n v="2"/>
    <s v="Exotic,Factory Tuner,Luxury,High-Performance"/>
    <s v="Midsize"/>
    <s v="Coupe"/>
    <n v="25"/>
    <n v="15"/>
    <n v="520"/>
    <x v="4977"/>
  </r>
  <r>
    <x v="37"/>
    <s v="Quattroporte"/>
    <n v="2016"/>
    <x v="1"/>
    <x v="2"/>
    <n v="523"/>
    <n v="8"/>
    <x v="1"/>
    <s v="rear wheel drive"/>
    <n v="4"/>
    <s v="Exotic,Factory Tuner,Luxury,High-Performance"/>
    <s v="Large"/>
    <s v="Sedan"/>
    <n v="22"/>
    <n v="15"/>
    <n v="238"/>
    <x v="4978"/>
  </r>
  <r>
    <x v="37"/>
    <s v="Quattroporte"/>
    <n v="2017"/>
    <x v="2"/>
    <x v="2"/>
    <n v="523"/>
    <n v="8"/>
    <x v="1"/>
    <s v="rear wheel drive"/>
    <n v="4"/>
    <s v="Exotic,Factory Tuner,Luxury,High-Performance"/>
    <s v="Large"/>
    <s v="Sedan"/>
    <n v="22"/>
    <n v="15"/>
    <n v="238"/>
    <x v="4979"/>
  </r>
  <r>
    <x v="8"/>
    <s v="Shelby GT350"/>
    <n v="2016"/>
    <x v="1"/>
    <x v="3"/>
    <n v="526"/>
    <n v="8"/>
    <x v="3"/>
    <s v="rear wheel drive"/>
    <n v="2"/>
    <s v="Factory Tuner,High-Performance"/>
    <s v="Midsize"/>
    <s v="Coupe"/>
    <n v="21"/>
    <n v="15"/>
    <n v="5657"/>
    <x v="4980"/>
  </r>
  <r>
    <x v="8"/>
    <s v="Shelby GT350"/>
    <n v="2017"/>
    <x v="2"/>
    <x v="3"/>
    <n v="526"/>
    <n v="8"/>
    <x v="3"/>
    <s v="rear wheel drive"/>
    <n v="2"/>
    <s v="Factory Tuner,High-Performance"/>
    <s v="Midsize"/>
    <s v="Coupe"/>
    <n v="21"/>
    <n v="15"/>
    <n v="5657"/>
    <x v="4981"/>
  </r>
  <r>
    <x v="10"/>
    <s v="CL-Class"/>
    <n v="2012"/>
    <x v="5"/>
    <x v="2"/>
    <n v="536"/>
    <n v="8"/>
    <x v="1"/>
    <s v="rear wheel drive"/>
    <n v="2"/>
    <s v="Factory Tuner,Luxury,High-Performance"/>
    <s v="Large"/>
    <s v="Coupe"/>
    <n v="22"/>
    <n v="15"/>
    <n v="617"/>
    <x v="4982"/>
  </r>
  <r>
    <x v="10"/>
    <s v="CL-Class"/>
    <n v="2013"/>
    <x v="3"/>
    <x v="2"/>
    <n v="536"/>
    <n v="8"/>
    <x v="1"/>
    <s v="rear wheel drive"/>
    <n v="2"/>
    <s v="Factory Tuner,Luxury,High-Performance"/>
    <s v="Large"/>
    <s v="Coupe"/>
    <n v="22"/>
    <n v="15"/>
    <n v="617"/>
    <x v="4983"/>
  </r>
  <r>
    <x v="10"/>
    <s v="CL-Class"/>
    <n v="2014"/>
    <x v="4"/>
    <x v="2"/>
    <n v="536"/>
    <n v="8"/>
    <x v="1"/>
    <s v="rear wheel drive"/>
    <n v="2"/>
    <s v="Factory Tuner,Luxury,High-Performance"/>
    <s v="Large"/>
    <s v="Coupe"/>
    <n v="22"/>
    <n v="15"/>
    <n v="617"/>
    <x v="4984"/>
  </r>
  <r>
    <x v="8"/>
    <s v="Shelby GT500"/>
    <n v="2012"/>
    <x v="5"/>
    <x v="2"/>
    <n v="550"/>
    <n v="8"/>
    <x v="3"/>
    <s v="rear wheel drive"/>
    <n v="2"/>
    <s v="Factory Tuner,High-Performance"/>
    <s v="Midsize"/>
    <s v="Coupe"/>
    <n v="23"/>
    <n v="15"/>
    <n v="5657"/>
    <x v="4985"/>
  </r>
  <r>
    <x v="19"/>
    <s v="RS 7"/>
    <n v="2016"/>
    <x v="1"/>
    <x v="2"/>
    <n v="560"/>
    <n v="8"/>
    <x v="1"/>
    <s v="all wheel drive"/>
    <n v="4"/>
    <s v="Factory Tuner,Luxury,High-Performance"/>
    <s v="Large"/>
    <s v="Sedan"/>
    <n v="25"/>
    <n v="15"/>
    <n v="3105"/>
    <x v="4478"/>
  </r>
  <r>
    <x v="19"/>
    <s v="RS 7"/>
    <n v="2017"/>
    <x v="2"/>
    <x v="2"/>
    <n v="560"/>
    <n v="8"/>
    <x v="1"/>
    <s v="all wheel drive"/>
    <n v="4"/>
    <s v="Factory Tuner,Luxury,High-Performance"/>
    <s v="Large"/>
    <s v="Sedan"/>
    <n v="25"/>
    <n v="15"/>
    <n v="3105"/>
    <x v="4986"/>
  </r>
  <r>
    <x v="0"/>
    <s v="M6"/>
    <n v="2017"/>
    <x v="2"/>
    <x v="2"/>
    <n v="560"/>
    <n v="8"/>
    <x v="2"/>
    <s v="rear wheel drive"/>
    <n v="2"/>
    <s v="Factory Tuner,Luxury,High-Performance"/>
    <s v="Midsize"/>
    <s v="Convertible"/>
    <n v="22"/>
    <n v="15"/>
    <n v="3916"/>
    <x v="4987"/>
  </r>
  <r>
    <x v="41"/>
    <s v="Gallardo"/>
    <n v="2014"/>
    <x v="4"/>
    <x v="2"/>
    <n v="560"/>
    <n v="10"/>
    <x v="3"/>
    <s v="rear wheel drive"/>
    <n v="2"/>
    <s v="Exotic,High-Performance"/>
    <s v="Compact"/>
    <s v="Coupe"/>
    <n v="20"/>
    <n v="15"/>
    <n v="1158"/>
    <x v="4988"/>
  </r>
  <r>
    <x v="35"/>
    <s v="Panamera"/>
    <n v="2015"/>
    <x v="0"/>
    <x v="2"/>
    <n v="570"/>
    <n v="8"/>
    <x v="2"/>
    <s v="all wheel drive"/>
    <n v="4"/>
    <s v="Luxury,High-Performance"/>
    <s v="Large"/>
    <s v="Sedan"/>
    <n v="24"/>
    <n v="15"/>
    <n v="1715"/>
    <x v="4989"/>
  </r>
  <r>
    <x v="35"/>
    <s v="Panamera"/>
    <n v="2015"/>
    <x v="0"/>
    <x v="2"/>
    <n v="570"/>
    <n v="8"/>
    <x v="2"/>
    <s v="all wheel drive"/>
    <n v="4"/>
    <s v="Luxury,High-Performance"/>
    <s v="Large"/>
    <s v="Sedan"/>
    <n v="24"/>
    <n v="15"/>
    <n v="1715"/>
    <x v="4990"/>
  </r>
  <r>
    <x v="35"/>
    <s v="Panamera"/>
    <n v="2016"/>
    <x v="1"/>
    <x v="2"/>
    <n v="570"/>
    <n v="8"/>
    <x v="2"/>
    <s v="all wheel drive"/>
    <n v="4"/>
    <s v="Luxury,High-Performance"/>
    <s v="Large"/>
    <s v="Sedan"/>
    <n v="24"/>
    <n v="15"/>
    <n v="1715"/>
    <x v="4989"/>
  </r>
  <r>
    <x v="35"/>
    <s v="Panamera"/>
    <n v="2016"/>
    <x v="1"/>
    <x v="2"/>
    <n v="570"/>
    <n v="8"/>
    <x v="2"/>
    <s v="all wheel drive"/>
    <n v="4"/>
    <s v="Luxury,High-Performance"/>
    <s v="Large"/>
    <s v="Sedan"/>
    <n v="24"/>
    <n v="15"/>
    <n v="1715"/>
    <x v="4990"/>
  </r>
  <r>
    <x v="10"/>
    <s v="E-Class"/>
    <n v="2015"/>
    <x v="0"/>
    <x v="2"/>
    <n v="577"/>
    <n v="8"/>
    <x v="1"/>
    <s v="all wheel drive"/>
    <n v="4"/>
    <s v="Factory Tuner,Luxury,High-Performance"/>
    <s v="Midsize"/>
    <s v="Sedan"/>
    <n v="22"/>
    <n v="15"/>
    <n v="617"/>
    <x v="4991"/>
  </r>
  <r>
    <x v="10"/>
    <s v="E-Class"/>
    <n v="2015"/>
    <x v="0"/>
    <x v="2"/>
    <n v="577"/>
    <n v="8"/>
    <x v="1"/>
    <s v="all wheel drive"/>
    <n v="4"/>
    <s v="Factory Tuner,Luxury,High-Performance"/>
    <s v="Midsize"/>
    <s v="Wagon"/>
    <n v="21"/>
    <n v="15"/>
    <n v="617"/>
    <x v="4992"/>
  </r>
  <r>
    <x v="10"/>
    <s v="E-Class"/>
    <n v="2016"/>
    <x v="1"/>
    <x v="2"/>
    <n v="577"/>
    <n v="8"/>
    <x v="1"/>
    <s v="all wheel drive"/>
    <n v="4"/>
    <s v="Factory Tuner,Luxury,High-Performance"/>
    <s v="Midsize"/>
    <s v="Sedan"/>
    <n v="22"/>
    <n v="15"/>
    <n v="617"/>
    <x v="2592"/>
  </r>
  <r>
    <x v="10"/>
    <s v="E-Class"/>
    <n v="2016"/>
    <x v="1"/>
    <x v="2"/>
    <n v="577"/>
    <n v="8"/>
    <x v="1"/>
    <s v="all wheel drive"/>
    <n v="4"/>
    <s v="Factory Tuner,Luxury,High-Performance"/>
    <s v="Midsize"/>
    <s v="Wagon"/>
    <n v="21"/>
    <n v="15"/>
    <n v="617"/>
    <x v="4993"/>
  </r>
  <r>
    <x v="10"/>
    <s v="S-Class"/>
    <n v="2015"/>
    <x v="0"/>
    <x v="2"/>
    <n v="577"/>
    <n v="8"/>
    <x v="1"/>
    <s v="all wheel drive"/>
    <n v="4"/>
    <s v="Factory Tuner,Luxury,High-Performance"/>
    <s v="Large"/>
    <s v="Sedan"/>
    <n v="23"/>
    <n v="15"/>
    <n v="617"/>
    <x v="4994"/>
  </r>
  <r>
    <x v="10"/>
    <s v="S-Class"/>
    <n v="2016"/>
    <x v="1"/>
    <x v="2"/>
    <n v="577"/>
    <n v="8"/>
    <x v="1"/>
    <s v="all wheel drive"/>
    <n v="4"/>
    <s v="Factory Tuner,Luxury,High-Performance"/>
    <s v="Large"/>
    <s v="Sedan"/>
    <n v="23"/>
    <n v="15"/>
    <n v="617"/>
    <x v="4995"/>
  </r>
  <r>
    <x v="10"/>
    <s v="S-Class"/>
    <n v="2017"/>
    <x v="2"/>
    <x v="2"/>
    <n v="577"/>
    <n v="8"/>
    <x v="1"/>
    <s v="all wheel drive"/>
    <n v="4"/>
    <s v="Factory Tuner,Luxury,High-Performance"/>
    <s v="Large"/>
    <s v="Sedan"/>
    <n v="23"/>
    <n v="15"/>
    <n v="617"/>
    <x v="4996"/>
  </r>
  <r>
    <x v="10"/>
    <s v="S-Class"/>
    <n v="2015"/>
    <x v="0"/>
    <x v="2"/>
    <n v="577"/>
    <n v="8"/>
    <x v="1"/>
    <s v="all wheel drive"/>
    <n v="2"/>
    <s v="Factory Tuner,Luxury,High-Performance"/>
    <s v="Large"/>
    <s v="Coupe"/>
    <n v="23"/>
    <n v="15"/>
    <n v="617"/>
    <x v="4997"/>
  </r>
  <r>
    <x v="10"/>
    <s v="S-Class"/>
    <n v="2016"/>
    <x v="1"/>
    <x v="2"/>
    <n v="577"/>
    <n v="8"/>
    <x v="1"/>
    <s v="all wheel drive"/>
    <n v="2"/>
    <s v="Factory Tuner,Luxury,High-Performance"/>
    <s v="Large"/>
    <s v="Coupe"/>
    <n v="23"/>
    <n v="15"/>
    <n v="617"/>
    <x v="4998"/>
  </r>
  <r>
    <x v="39"/>
    <s v="MP4-12C"/>
    <n v="2012"/>
    <x v="5"/>
    <x v="2"/>
    <n v="592"/>
    <n v="8"/>
    <x v="2"/>
    <s v="rear wheel drive"/>
    <n v="2"/>
    <s v="Exotic,High-Performance"/>
    <s v="Compact"/>
    <s v="Coupe"/>
    <n v="22"/>
    <n v="15"/>
    <n v="416"/>
    <x v="4999"/>
  </r>
  <r>
    <x v="0"/>
    <s v="ALPINA B6 Gran Coupe"/>
    <n v="2016"/>
    <x v="1"/>
    <x v="2"/>
    <n v="600"/>
    <n v="8"/>
    <x v="1"/>
    <s v="all wheel drive"/>
    <n v="4"/>
    <s v="Factory Tuner,Luxury,High-Performance"/>
    <s v="Large"/>
    <s v="Sedan"/>
    <n v="24"/>
    <n v="15"/>
    <n v="3916"/>
    <x v="5000"/>
  </r>
  <r>
    <x v="0"/>
    <s v="ALPINA B6 Gran Coupe"/>
    <n v="2017"/>
    <x v="2"/>
    <x v="2"/>
    <n v="600"/>
    <n v="8"/>
    <x v="1"/>
    <s v="all wheel drive"/>
    <n v="4"/>
    <s v="Factory Tuner,Luxury,High-Performance"/>
    <s v="Large"/>
    <s v="Sedan"/>
    <n v="24"/>
    <n v="15"/>
    <n v="3916"/>
    <x v="5001"/>
  </r>
  <r>
    <x v="19"/>
    <s v="S8"/>
    <n v="2016"/>
    <x v="1"/>
    <x v="2"/>
    <n v="605"/>
    <n v="8"/>
    <x v="1"/>
    <s v="all wheel drive"/>
    <n v="4"/>
    <s v="Factory Tuner,Luxury,High-Performance"/>
    <s v="Large"/>
    <s v="Sedan"/>
    <n v="25"/>
    <n v="15"/>
    <n v="3105"/>
    <x v="3962"/>
  </r>
  <r>
    <x v="19"/>
    <s v="S8"/>
    <n v="2017"/>
    <x v="2"/>
    <x v="3"/>
    <n v="605"/>
    <n v="8"/>
    <x v="1"/>
    <s v="all wheel drive"/>
    <n v="4"/>
    <s v="Factory Tuner,Luxury,High-Performance"/>
    <s v="Large"/>
    <s v="Sedan"/>
    <n v="24"/>
    <n v="15"/>
    <n v="3105"/>
    <x v="5002"/>
  </r>
  <r>
    <x v="39"/>
    <s v="MP4-12C"/>
    <n v="2013"/>
    <x v="3"/>
    <x v="2"/>
    <n v="616"/>
    <n v="8"/>
    <x v="2"/>
    <s v="rear wheel drive"/>
    <n v="2"/>
    <s v="Exotic,High-Performance"/>
    <s v="Compact"/>
    <s v="Coupe"/>
    <n v="22"/>
    <n v="15"/>
    <n v="416"/>
    <x v="5003"/>
  </r>
  <r>
    <x v="2"/>
    <s v="Corvette"/>
    <n v="2015"/>
    <x v="0"/>
    <x v="2"/>
    <n v="650"/>
    <n v="8"/>
    <x v="3"/>
    <s v="rear wheel drive"/>
    <n v="2"/>
    <s v="Factory Tuner,High-Performance"/>
    <s v="Compact"/>
    <s v="Convertible"/>
    <n v="22"/>
    <n v="15"/>
    <n v="1385"/>
    <x v="5004"/>
  </r>
  <r>
    <x v="2"/>
    <s v="Corvette"/>
    <n v="2015"/>
    <x v="0"/>
    <x v="2"/>
    <n v="650"/>
    <n v="8"/>
    <x v="3"/>
    <s v="rear wheel drive"/>
    <n v="2"/>
    <s v="Factory Tuner,High-Performance"/>
    <s v="Compact"/>
    <s v="Coupe"/>
    <n v="22"/>
    <n v="15"/>
    <n v="1385"/>
    <x v="5005"/>
  </r>
  <r>
    <x v="2"/>
    <s v="Corvette"/>
    <n v="2015"/>
    <x v="0"/>
    <x v="2"/>
    <n v="650"/>
    <n v="8"/>
    <x v="3"/>
    <s v="rear wheel drive"/>
    <n v="2"/>
    <s v="Factory Tuner,High-Performance"/>
    <s v="Compact"/>
    <s v="Coupe"/>
    <n v="22"/>
    <n v="15"/>
    <n v="1385"/>
    <x v="5006"/>
  </r>
  <r>
    <x v="2"/>
    <s v="Corvette"/>
    <n v="2015"/>
    <x v="0"/>
    <x v="2"/>
    <n v="650"/>
    <n v="8"/>
    <x v="3"/>
    <s v="rear wheel drive"/>
    <n v="2"/>
    <s v="Factory Tuner,High-Performance"/>
    <s v="Compact"/>
    <s v="Convertible"/>
    <n v="22"/>
    <n v="15"/>
    <n v="1385"/>
    <x v="5007"/>
  </r>
  <r>
    <x v="2"/>
    <s v="Corvette"/>
    <n v="2015"/>
    <x v="0"/>
    <x v="2"/>
    <n v="650"/>
    <n v="8"/>
    <x v="3"/>
    <s v="rear wheel drive"/>
    <n v="2"/>
    <s v="Factory Tuner,High-Performance"/>
    <s v="Compact"/>
    <s v="Convertible"/>
    <n v="22"/>
    <n v="15"/>
    <n v="1385"/>
    <x v="5008"/>
  </r>
  <r>
    <x v="2"/>
    <s v="Corvette"/>
    <n v="2015"/>
    <x v="0"/>
    <x v="2"/>
    <n v="650"/>
    <n v="8"/>
    <x v="3"/>
    <s v="rear wheel drive"/>
    <n v="2"/>
    <s v="Factory Tuner,High-Performance"/>
    <s v="Compact"/>
    <s v="Coupe"/>
    <n v="22"/>
    <n v="15"/>
    <n v="1385"/>
    <x v="5009"/>
  </r>
  <r>
    <x v="2"/>
    <s v="Corvette"/>
    <n v="2016"/>
    <x v="1"/>
    <x v="2"/>
    <n v="650"/>
    <n v="8"/>
    <x v="3"/>
    <s v="rear wheel drive"/>
    <n v="2"/>
    <s v="Factory Tuner,High-Performance"/>
    <s v="Compact"/>
    <s v="Coupe"/>
    <n v="22"/>
    <n v="15"/>
    <n v="1385"/>
    <x v="5010"/>
  </r>
  <r>
    <x v="2"/>
    <s v="Corvette"/>
    <n v="2016"/>
    <x v="1"/>
    <x v="2"/>
    <n v="650"/>
    <n v="8"/>
    <x v="3"/>
    <s v="rear wheel drive"/>
    <n v="2"/>
    <s v="Factory Tuner,High-Performance"/>
    <s v="Compact"/>
    <s v="Coupe"/>
    <n v="22"/>
    <n v="15"/>
    <n v="1385"/>
    <x v="5011"/>
  </r>
  <r>
    <x v="2"/>
    <s v="Corvette"/>
    <n v="2016"/>
    <x v="1"/>
    <x v="2"/>
    <n v="650"/>
    <n v="8"/>
    <x v="3"/>
    <s v="rear wheel drive"/>
    <n v="2"/>
    <s v="Factory Tuner,High-Performance"/>
    <s v="Compact"/>
    <s v="Convertible"/>
    <n v="22"/>
    <n v="15"/>
    <n v="1385"/>
    <x v="5012"/>
  </r>
  <r>
    <x v="2"/>
    <s v="Corvette"/>
    <n v="2016"/>
    <x v="1"/>
    <x v="2"/>
    <n v="650"/>
    <n v="8"/>
    <x v="3"/>
    <s v="rear wheel drive"/>
    <n v="2"/>
    <s v="Factory Tuner,High-Performance"/>
    <s v="Compact"/>
    <s v="Coupe"/>
    <n v="22"/>
    <n v="15"/>
    <n v="1385"/>
    <x v="5013"/>
  </r>
  <r>
    <x v="2"/>
    <s v="Corvette"/>
    <n v="2016"/>
    <x v="1"/>
    <x v="2"/>
    <n v="650"/>
    <n v="8"/>
    <x v="3"/>
    <s v="rear wheel drive"/>
    <n v="2"/>
    <s v="Factory Tuner,High-Performance"/>
    <s v="Compact"/>
    <s v="Convertible"/>
    <n v="22"/>
    <n v="15"/>
    <n v="1385"/>
    <x v="5014"/>
  </r>
  <r>
    <x v="2"/>
    <s v="Corvette"/>
    <n v="2016"/>
    <x v="1"/>
    <x v="2"/>
    <n v="650"/>
    <n v="8"/>
    <x v="3"/>
    <s v="rear wheel drive"/>
    <n v="2"/>
    <s v="Factory Tuner,High-Performance"/>
    <s v="Compact"/>
    <s v="Convertible"/>
    <n v="22"/>
    <n v="15"/>
    <n v="1385"/>
    <x v="5015"/>
  </r>
  <r>
    <x v="2"/>
    <s v="Corvette"/>
    <n v="2017"/>
    <x v="2"/>
    <x v="2"/>
    <n v="650"/>
    <n v="8"/>
    <x v="3"/>
    <s v="rear wheel drive"/>
    <n v="2"/>
    <s v="Factory Tuner,High-Performance"/>
    <s v="Compact"/>
    <s v="Convertible"/>
    <n v="22"/>
    <n v="15"/>
    <n v="1385"/>
    <x v="5016"/>
  </r>
  <r>
    <x v="2"/>
    <s v="Corvette"/>
    <n v="2017"/>
    <x v="2"/>
    <x v="2"/>
    <n v="650"/>
    <n v="8"/>
    <x v="3"/>
    <s v="rear wheel drive"/>
    <n v="2"/>
    <s v="Factory Tuner,High-Performance"/>
    <s v="Compact"/>
    <s v="Coupe"/>
    <n v="22"/>
    <n v="15"/>
    <n v="1385"/>
    <x v="5017"/>
  </r>
  <r>
    <x v="2"/>
    <s v="Corvette"/>
    <n v="2017"/>
    <x v="2"/>
    <x v="2"/>
    <n v="650"/>
    <n v="8"/>
    <x v="3"/>
    <s v="rear wheel drive"/>
    <n v="2"/>
    <s v="Factory Tuner,High-Performance"/>
    <s v="Compact"/>
    <s v="Coupe"/>
    <n v="22"/>
    <n v="15"/>
    <n v="1385"/>
    <x v="5018"/>
  </r>
  <r>
    <x v="2"/>
    <s v="Corvette"/>
    <n v="2017"/>
    <x v="2"/>
    <x v="2"/>
    <n v="650"/>
    <n v="8"/>
    <x v="3"/>
    <s v="rear wheel drive"/>
    <n v="2"/>
    <s v="Factory Tuner,High-Performance"/>
    <s v="Compact"/>
    <s v="Convertible"/>
    <n v="22"/>
    <n v="15"/>
    <n v="1385"/>
    <x v="5019"/>
  </r>
  <r>
    <x v="2"/>
    <s v="Corvette"/>
    <n v="2017"/>
    <x v="2"/>
    <x v="2"/>
    <n v="650"/>
    <n v="8"/>
    <x v="3"/>
    <s v="rear wheel drive"/>
    <n v="2"/>
    <s v="Factory Tuner,High-Performance"/>
    <s v="Compact"/>
    <s v="Convertible"/>
    <n v="22"/>
    <n v="15"/>
    <n v="1385"/>
    <x v="5020"/>
  </r>
  <r>
    <x v="2"/>
    <s v="Corvette"/>
    <n v="2017"/>
    <x v="2"/>
    <x v="2"/>
    <n v="650"/>
    <n v="8"/>
    <x v="3"/>
    <s v="rear wheel drive"/>
    <n v="2"/>
    <s v="Factory Tuner,High-Performance"/>
    <s v="Compact"/>
    <s v="Coupe"/>
    <n v="22"/>
    <n v="15"/>
    <n v="1385"/>
    <x v="5021"/>
  </r>
  <r>
    <x v="8"/>
    <s v="Shelby GT500"/>
    <n v="2013"/>
    <x v="3"/>
    <x v="2"/>
    <n v="662"/>
    <n v="8"/>
    <x v="3"/>
    <s v="rear wheel drive"/>
    <n v="2"/>
    <s v="Factory Tuner,High-Performance"/>
    <s v="Midsize"/>
    <s v="Convertible"/>
    <n v="24"/>
    <n v="15"/>
    <n v="5657"/>
    <x v="2167"/>
  </r>
  <r>
    <x v="8"/>
    <s v="Shelby GT500"/>
    <n v="2013"/>
    <x v="3"/>
    <x v="2"/>
    <n v="662"/>
    <n v="8"/>
    <x v="3"/>
    <s v="rear wheel drive"/>
    <n v="2"/>
    <s v="Factory Tuner,High-Performance"/>
    <s v="Midsize"/>
    <s v="Coupe"/>
    <n v="24"/>
    <n v="15"/>
    <n v="5657"/>
    <x v="2078"/>
  </r>
  <r>
    <x v="8"/>
    <s v="Shelby GT500"/>
    <n v="2014"/>
    <x v="4"/>
    <x v="2"/>
    <n v="662"/>
    <n v="8"/>
    <x v="3"/>
    <s v="rear wheel drive"/>
    <n v="2"/>
    <s v="Factory Tuner,High-Performance"/>
    <s v="Midsize"/>
    <s v="Coupe"/>
    <n v="24"/>
    <n v="15"/>
    <n v="5657"/>
    <x v="5022"/>
  </r>
  <r>
    <x v="8"/>
    <s v="Shelby GT500"/>
    <n v="2014"/>
    <x v="4"/>
    <x v="2"/>
    <n v="662"/>
    <n v="8"/>
    <x v="3"/>
    <s v="rear wheel drive"/>
    <n v="2"/>
    <s v="Factory Tuner,High-Performance"/>
    <s v="Midsize"/>
    <s v="Convertible"/>
    <n v="24"/>
    <n v="15"/>
    <n v="5657"/>
    <x v="5023"/>
  </r>
  <r>
    <x v="5"/>
    <s v="Vanagon"/>
    <n v="1990"/>
    <x v="7"/>
    <x v="1"/>
    <n v="90"/>
    <n v="4"/>
    <x v="3"/>
    <s v="four wheel drive"/>
    <n v="3"/>
    <s v="N/A"/>
    <s v="Large"/>
    <s v="Passenger Minivan"/>
    <n v="15"/>
    <n v="14"/>
    <n v="873"/>
    <x v="176"/>
  </r>
  <r>
    <x v="30"/>
    <s v="S-15 Jimmy"/>
    <n v="1991"/>
    <x v="8"/>
    <x v="1"/>
    <n v="150"/>
    <n v="6"/>
    <x v="3"/>
    <s v="four wheel drive"/>
    <n v="4"/>
    <s v="N/A"/>
    <s v="Midsize"/>
    <s v="4dr SUV"/>
    <n v="18"/>
    <n v="14"/>
    <n v="549"/>
    <x v="176"/>
  </r>
  <r>
    <x v="30"/>
    <s v="S-15 Jimmy"/>
    <n v="1991"/>
    <x v="8"/>
    <x v="1"/>
    <n v="150"/>
    <n v="6"/>
    <x v="3"/>
    <s v="four wheel drive"/>
    <n v="2"/>
    <s v="N/A"/>
    <s v="Compact"/>
    <s v="2dr SUV"/>
    <n v="18"/>
    <n v="14"/>
    <n v="549"/>
    <x v="176"/>
  </r>
  <r>
    <x v="11"/>
    <s v="Pickup"/>
    <n v="1993"/>
    <x v="17"/>
    <x v="1"/>
    <n v="150"/>
    <n v="6"/>
    <x v="3"/>
    <s v="four wheel drive"/>
    <n v="2"/>
    <s v="N/A"/>
    <s v="Compact"/>
    <s v="Extended Cab Pickup"/>
    <n v="17"/>
    <n v="14"/>
    <n v="2031"/>
    <x v="2655"/>
  </r>
  <r>
    <x v="11"/>
    <s v="Pickup"/>
    <n v="1993"/>
    <x v="17"/>
    <x v="1"/>
    <n v="150"/>
    <n v="6"/>
    <x v="3"/>
    <s v="four wheel drive"/>
    <n v="2"/>
    <s v="N/A"/>
    <s v="Compact"/>
    <s v="Extended Cab Pickup"/>
    <n v="17"/>
    <n v="14"/>
    <n v="2031"/>
    <x v="5024"/>
  </r>
  <r>
    <x v="11"/>
    <s v="Pickup"/>
    <n v="1994"/>
    <x v="23"/>
    <x v="1"/>
    <n v="150"/>
    <n v="6"/>
    <x v="3"/>
    <s v="four wheel drive"/>
    <n v="2"/>
    <s v="N/A"/>
    <s v="Compact"/>
    <s v="Regular Cab Pickup"/>
    <n v="17"/>
    <n v="14"/>
    <n v="2031"/>
    <x v="3967"/>
  </r>
  <r>
    <x v="11"/>
    <s v="Pickup"/>
    <n v="1994"/>
    <x v="23"/>
    <x v="1"/>
    <n v="150"/>
    <n v="6"/>
    <x v="3"/>
    <s v="four wheel drive"/>
    <n v="2"/>
    <s v="N/A"/>
    <s v="Compact"/>
    <s v="Extended Cab Pickup"/>
    <n v="17"/>
    <n v="14"/>
    <n v="2031"/>
    <x v="5025"/>
  </r>
  <r>
    <x v="11"/>
    <s v="Pickup"/>
    <n v="1994"/>
    <x v="23"/>
    <x v="1"/>
    <n v="150"/>
    <n v="6"/>
    <x v="3"/>
    <s v="four wheel drive"/>
    <n v="2"/>
    <s v="N/A"/>
    <s v="Compact"/>
    <s v="Extended Cab Pickup"/>
    <n v="17"/>
    <n v="14"/>
    <n v="2031"/>
    <x v="5026"/>
  </r>
  <r>
    <x v="11"/>
    <s v="Pickup"/>
    <n v="1995"/>
    <x v="14"/>
    <x v="1"/>
    <n v="150"/>
    <n v="6"/>
    <x v="3"/>
    <s v="four wheel drive"/>
    <n v="2"/>
    <s v="N/A"/>
    <s v="Compact"/>
    <s v="Extended Cab Pickup"/>
    <n v="17"/>
    <n v="14"/>
    <n v="2031"/>
    <x v="5027"/>
  </r>
  <r>
    <x v="11"/>
    <s v="Pickup"/>
    <n v="1995"/>
    <x v="14"/>
    <x v="1"/>
    <n v="150"/>
    <n v="6"/>
    <x v="3"/>
    <s v="four wheel drive"/>
    <n v="2"/>
    <s v="N/A"/>
    <s v="Compact"/>
    <s v="Extended Cab Pickup"/>
    <n v="17"/>
    <n v="14"/>
    <n v="2031"/>
    <x v="1601"/>
  </r>
  <r>
    <x v="11"/>
    <s v="Pickup"/>
    <n v="1995"/>
    <x v="14"/>
    <x v="1"/>
    <n v="150"/>
    <n v="6"/>
    <x v="3"/>
    <s v="four wheel drive"/>
    <n v="2"/>
    <s v="N/A"/>
    <s v="Compact"/>
    <s v="Regular Cab Pickup"/>
    <n v="17"/>
    <n v="14"/>
    <n v="2031"/>
    <x v="5028"/>
  </r>
  <r>
    <x v="4"/>
    <s v="Truck"/>
    <n v="1995"/>
    <x v="14"/>
    <x v="1"/>
    <n v="153"/>
    <n v="6"/>
    <x v="3"/>
    <s v="four wheel drive"/>
    <n v="2"/>
    <s v="N/A"/>
    <s v="Compact"/>
    <s v="Extended Cab Pickup"/>
    <n v="17"/>
    <n v="14"/>
    <n v="2009"/>
    <x v="5029"/>
  </r>
  <r>
    <x v="4"/>
    <s v="Truck"/>
    <n v="1995"/>
    <x v="14"/>
    <x v="1"/>
    <n v="153"/>
    <n v="6"/>
    <x v="3"/>
    <s v="four wheel drive"/>
    <n v="2"/>
    <s v="N/A"/>
    <s v="Compact"/>
    <s v="Extended Cab Pickup"/>
    <n v="17"/>
    <n v="14"/>
    <n v="2009"/>
    <x v="5030"/>
  </r>
  <r>
    <x v="2"/>
    <s v="Sportvan"/>
    <n v="1994"/>
    <x v="23"/>
    <x v="1"/>
    <n v="155"/>
    <n v="6"/>
    <x v="1"/>
    <s v="rear wheel drive"/>
    <n v="3"/>
    <s v="N/A"/>
    <s v="Midsize"/>
    <s v="Passenger Van"/>
    <n v="17"/>
    <n v="14"/>
    <n v="1385"/>
    <x v="176"/>
  </r>
  <r>
    <x v="8"/>
    <s v="Aerostar"/>
    <n v="1995"/>
    <x v="14"/>
    <x v="1"/>
    <n v="155"/>
    <n v="6"/>
    <x v="1"/>
    <s v="all wheel drive"/>
    <n v="3"/>
    <s v="N/A"/>
    <s v="Large"/>
    <s v="Passenger Minivan"/>
    <n v="18"/>
    <n v="14"/>
    <n v="5657"/>
    <x v="176"/>
  </r>
  <r>
    <x v="30"/>
    <s v="Rally Wagon"/>
    <n v="1994"/>
    <x v="23"/>
    <x v="1"/>
    <n v="155"/>
    <n v="6"/>
    <x v="1"/>
    <s v="rear wheel drive"/>
    <n v="3"/>
    <s v="N/A"/>
    <s v="Compact"/>
    <s v="Passenger Van"/>
    <n v="17"/>
    <n v="14"/>
    <n v="549"/>
    <x v="176"/>
  </r>
  <r>
    <x v="17"/>
    <s v="B-Series Pickup"/>
    <n v="2000"/>
    <x v="13"/>
    <x v="1"/>
    <n v="160"/>
    <n v="6"/>
    <x v="1"/>
    <s v="rear wheel drive"/>
    <n v="4"/>
    <s v="N/A"/>
    <s v="Compact"/>
    <s v="Extended Cab Pickup"/>
    <n v="19"/>
    <n v="14"/>
    <n v="586"/>
    <x v="5031"/>
  </r>
  <r>
    <x v="17"/>
    <s v="B-Series Pickup"/>
    <n v="1998"/>
    <x v="26"/>
    <x v="1"/>
    <n v="160"/>
    <n v="6"/>
    <x v="3"/>
    <s v="four wheel drive"/>
    <n v="2"/>
    <s v="N/A"/>
    <s v="Compact"/>
    <s v="Extended Cab Pickup"/>
    <n v="19"/>
    <n v="14"/>
    <n v="586"/>
    <x v="5032"/>
  </r>
  <r>
    <x v="17"/>
    <s v="Navajo"/>
    <n v="1994"/>
    <x v="23"/>
    <x v="1"/>
    <n v="160"/>
    <n v="6"/>
    <x v="3"/>
    <s v="rear wheel drive"/>
    <n v="2"/>
    <s v="N/A"/>
    <s v="Compact"/>
    <s v="2dr SUV"/>
    <n v="19"/>
    <n v="14"/>
    <n v="586"/>
    <x v="176"/>
  </r>
  <r>
    <x v="17"/>
    <s v="Navajo"/>
    <n v="1994"/>
    <x v="23"/>
    <x v="1"/>
    <n v="160"/>
    <n v="6"/>
    <x v="3"/>
    <s v="four wheel drive"/>
    <n v="2"/>
    <s v="N/A"/>
    <s v="Compact"/>
    <s v="2dr SUV"/>
    <n v="18"/>
    <n v="14"/>
    <n v="586"/>
    <x v="176"/>
  </r>
  <r>
    <x v="22"/>
    <s v="Ram Van"/>
    <n v="1999"/>
    <x v="11"/>
    <x v="1"/>
    <n v="175"/>
    <n v="6"/>
    <x v="1"/>
    <s v="rear wheel drive"/>
    <n v="3"/>
    <s v="N/A"/>
    <s v="Midsize"/>
    <s v="Cargo Van"/>
    <n v="16"/>
    <n v="14"/>
    <n v="1851"/>
    <x v="5033"/>
  </r>
  <r>
    <x v="22"/>
    <s v="Ram Van"/>
    <n v="1999"/>
    <x v="11"/>
    <x v="1"/>
    <n v="175"/>
    <n v="6"/>
    <x v="1"/>
    <s v="rear wheel drive"/>
    <n v="3"/>
    <s v="N/A"/>
    <s v="Compact"/>
    <s v="Cargo Van"/>
    <n v="16"/>
    <n v="14"/>
    <n v="1851"/>
    <x v="531"/>
  </r>
  <r>
    <x v="22"/>
    <s v="RAM 150"/>
    <n v="1992"/>
    <x v="16"/>
    <x v="1"/>
    <n v="180"/>
    <n v="6"/>
    <x v="3"/>
    <s v="rear wheel drive"/>
    <n v="2"/>
    <s v="N/A"/>
    <s v="Large"/>
    <s v="Regular Cab Pickup"/>
    <n v="17"/>
    <n v="14"/>
    <n v="1851"/>
    <x v="176"/>
  </r>
  <r>
    <x v="22"/>
    <s v="RAM 150"/>
    <n v="1993"/>
    <x v="17"/>
    <x v="1"/>
    <n v="180"/>
    <n v="6"/>
    <x v="3"/>
    <s v="rear wheel drive"/>
    <n v="2"/>
    <s v="N/A"/>
    <s v="Large"/>
    <s v="Regular Cab Pickup"/>
    <n v="17"/>
    <n v="14"/>
    <n v="1851"/>
    <x v="176"/>
  </r>
  <r>
    <x v="2"/>
    <s v="Blazer"/>
    <n v="2004"/>
    <x v="19"/>
    <x v="1"/>
    <n v="190"/>
    <n v="6"/>
    <x v="1"/>
    <s v="rear wheel drive"/>
    <n v="4"/>
    <s v="N/A"/>
    <s v="Midsize"/>
    <s v="4dr SUV"/>
    <n v="19"/>
    <n v="14"/>
    <n v="1385"/>
    <x v="832"/>
  </r>
  <r>
    <x v="2"/>
    <s v="Blazer"/>
    <n v="2005"/>
    <x v="20"/>
    <x v="1"/>
    <n v="190"/>
    <n v="6"/>
    <x v="1"/>
    <s v="four wheel drive"/>
    <n v="4"/>
    <s v="N/A"/>
    <s v="Midsize"/>
    <s v="4dr SUV"/>
    <n v="18"/>
    <n v="14"/>
    <n v="1385"/>
    <x v="5034"/>
  </r>
  <r>
    <x v="2"/>
    <s v="S-10"/>
    <n v="2002"/>
    <x v="27"/>
    <x v="1"/>
    <n v="190"/>
    <n v="6"/>
    <x v="1"/>
    <s v="four wheel drive"/>
    <n v="4"/>
    <s v="N/A"/>
    <s v="Compact"/>
    <s v="Crew Cab Pickup"/>
    <n v="18"/>
    <n v="14"/>
    <n v="1385"/>
    <x v="5035"/>
  </r>
  <r>
    <x v="2"/>
    <s v="S-10"/>
    <n v="2003"/>
    <x v="18"/>
    <x v="1"/>
    <n v="190"/>
    <n v="6"/>
    <x v="1"/>
    <s v="four wheel drive"/>
    <n v="4"/>
    <s v="N/A"/>
    <s v="Compact"/>
    <s v="Crew Cab Pickup"/>
    <n v="18"/>
    <n v="14"/>
    <n v="1385"/>
    <x v="815"/>
  </r>
  <r>
    <x v="2"/>
    <s v="S-10"/>
    <n v="2004"/>
    <x v="19"/>
    <x v="1"/>
    <n v="190"/>
    <n v="6"/>
    <x v="1"/>
    <s v="four wheel drive"/>
    <n v="4"/>
    <s v="N/A"/>
    <s v="Compact"/>
    <s v="Crew Cab Pickup"/>
    <n v="18"/>
    <n v="14"/>
    <n v="1385"/>
    <x v="5036"/>
  </r>
  <r>
    <x v="2"/>
    <s v="Astro Cargo"/>
    <n v="2003"/>
    <x v="18"/>
    <x v="1"/>
    <n v="190"/>
    <n v="6"/>
    <x v="1"/>
    <s v="all wheel drive"/>
    <n v="3"/>
    <s v="N/A"/>
    <s v="Large"/>
    <s v="Cargo Minivan"/>
    <n v="18"/>
    <n v="14"/>
    <n v="1385"/>
    <x v="1739"/>
  </r>
  <r>
    <x v="2"/>
    <s v="Astro Cargo"/>
    <n v="2004"/>
    <x v="19"/>
    <x v="1"/>
    <n v="190"/>
    <n v="6"/>
    <x v="1"/>
    <s v="all wheel drive"/>
    <n v="3"/>
    <s v="N/A"/>
    <s v="Large"/>
    <s v="Cargo Minivan"/>
    <n v="18"/>
    <n v="14"/>
    <n v="1385"/>
    <x v="841"/>
  </r>
  <r>
    <x v="2"/>
    <s v="Astro Cargo"/>
    <n v="2004"/>
    <x v="19"/>
    <x v="1"/>
    <n v="190"/>
    <n v="6"/>
    <x v="1"/>
    <s v="rear wheel drive"/>
    <n v="3"/>
    <s v="N/A"/>
    <s v="Large"/>
    <s v="Cargo Minivan"/>
    <n v="19"/>
    <n v="14"/>
    <n v="1385"/>
    <x v="1020"/>
  </r>
  <r>
    <x v="2"/>
    <s v="Astro Cargo"/>
    <n v="2005"/>
    <x v="20"/>
    <x v="1"/>
    <n v="190"/>
    <n v="6"/>
    <x v="1"/>
    <s v="all wheel drive"/>
    <n v="3"/>
    <s v="N/A"/>
    <s v="Large"/>
    <s v="Cargo Minivan"/>
    <n v="18"/>
    <n v="14"/>
    <n v="1385"/>
    <x v="5037"/>
  </r>
  <r>
    <x v="2"/>
    <s v="Astro"/>
    <n v="2003"/>
    <x v="18"/>
    <x v="1"/>
    <n v="190"/>
    <n v="6"/>
    <x v="1"/>
    <s v="rear wheel drive"/>
    <n v="3"/>
    <s v="N/A"/>
    <s v="Large"/>
    <s v="Passenger Minivan"/>
    <n v="19"/>
    <n v="14"/>
    <n v="1385"/>
    <x v="127"/>
  </r>
  <r>
    <x v="2"/>
    <s v="Astro"/>
    <n v="2004"/>
    <x v="19"/>
    <x v="1"/>
    <n v="190"/>
    <n v="6"/>
    <x v="1"/>
    <s v="rear wheel drive"/>
    <n v="3"/>
    <s v="N/A"/>
    <s v="Large"/>
    <s v="Passenger Minivan"/>
    <n v="19"/>
    <n v="14"/>
    <n v="1385"/>
    <x v="762"/>
  </r>
  <r>
    <x v="2"/>
    <s v="Astro"/>
    <n v="2005"/>
    <x v="20"/>
    <x v="1"/>
    <n v="190"/>
    <n v="6"/>
    <x v="1"/>
    <s v="rear wheel drive"/>
    <n v="3"/>
    <s v="N/A"/>
    <s v="Large"/>
    <s v="Passenger Minivan"/>
    <n v="20"/>
    <n v="14"/>
    <n v="1385"/>
    <x v="5038"/>
  </r>
  <r>
    <x v="2"/>
    <s v="S-10"/>
    <n v="2002"/>
    <x v="27"/>
    <x v="1"/>
    <n v="190"/>
    <n v="6"/>
    <x v="3"/>
    <s v="rear wheel drive"/>
    <n v="3"/>
    <s v="N/A"/>
    <s v="Compact"/>
    <s v="Extended Cab Pickup"/>
    <n v="20"/>
    <n v="14"/>
    <n v="1385"/>
    <x v="5039"/>
  </r>
  <r>
    <x v="2"/>
    <s v="S-10"/>
    <n v="2002"/>
    <x v="27"/>
    <x v="1"/>
    <n v="190"/>
    <n v="6"/>
    <x v="1"/>
    <s v="four wheel drive"/>
    <n v="3"/>
    <s v="N/A"/>
    <s v="Compact"/>
    <s v="Extended Cab Pickup"/>
    <n v="18"/>
    <n v="14"/>
    <n v="1385"/>
    <x v="5040"/>
  </r>
  <r>
    <x v="2"/>
    <s v="S-10"/>
    <n v="2002"/>
    <x v="27"/>
    <x v="1"/>
    <n v="190"/>
    <n v="6"/>
    <x v="1"/>
    <s v="four wheel drive"/>
    <n v="3"/>
    <s v="N/A"/>
    <s v="Compact"/>
    <s v="Extended Cab Pickup"/>
    <n v="18"/>
    <n v="14"/>
    <n v="1385"/>
    <x v="190"/>
  </r>
  <r>
    <x v="2"/>
    <s v="Blazer"/>
    <n v="2003"/>
    <x v="18"/>
    <x v="1"/>
    <n v="190"/>
    <n v="6"/>
    <x v="3"/>
    <s v="rear wheel drive"/>
    <n v="2"/>
    <s v="N/A"/>
    <s v="Compact"/>
    <s v="2dr SUV"/>
    <n v="20"/>
    <n v="14"/>
    <n v="1385"/>
    <x v="517"/>
  </r>
  <r>
    <x v="2"/>
    <s v="Blazer"/>
    <n v="2003"/>
    <x v="18"/>
    <x v="1"/>
    <n v="190"/>
    <n v="6"/>
    <x v="3"/>
    <s v="rear wheel drive"/>
    <n v="2"/>
    <s v="N/A"/>
    <s v="Compact"/>
    <s v="2dr SUV"/>
    <n v="20"/>
    <n v="14"/>
    <n v="1385"/>
    <x v="5041"/>
  </r>
  <r>
    <x v="2"/>
    <s v="Blazer"/>
    <n v="2004"/>
    <x v="19"/>
    <x v="1"/>
    <n v="190"/>
    <n v="6"/>
    <x v="3"/>
    <s v="rear wheel drive"/>
    <n v="2"/>
    <s v="N/A"/>
    <s v="Compact"/>
    <s v="2dr SUV"/>
    <n v="19"/>
    <n v="14"/>
    <n v="1385"/>
    <x v="5042"/>
  </r>
  <r>
    <x v="2"/>
    <s v="Blazer"/>
    <n v="2004"/>
    <x v="19"/>
    <x v="1"/>
    <n v="190"/>
    <n v="6"/>
    <x v="3"/>
    <s v="rear wheel drive"/>
    <n v="2"/>
    <s v="N/A"/>
    <s v="Compact"/>
    <s v="2dr SUV"/>
    <n v="19"/>
    <n v="14"/>
    <n v="1385"/>
    <x v="5043"/>
  </r>
  <r>
    <x v="2"/>
    <s v="Blazer"/>
    <n v="2005"/>
    <x v="20"/>
    <x v="1"/>
    <n v="190"/>
    <n v="6"/>
    <x v="3"/>
    <s v="rear wheel drive"/>
    <n v="2"/>
    <s v="N/A"/>
    <s v="Compact"/>
    <s v="2dr SUV"/>
    <n v="20"/>
    <n v="14"/>
    <n v="1385"/>
    <x v="5044"/>
  </r>
  <r>
    <x v="2"/>
    <s v="S-10"/>
    <n v="2002"/>
    <x v="27"/>
    <x v="1"/>
    <n v="190"/>
    <n v="6"/>
    <x v="3"/>
    <s v="rear wheel drive"/>
    <n v="2"/>
    <s v="N/A"/>
    <s v="Compact"/>
    <s v="Regular Cab Pickup"/>
    <n v="20"/>
    <n v="14"/>
    <n v="1385"/>
    <x v="5045"/>
  </r>
  <r>
    <x v="30"/>
    <s v="Jimmy"/>
    <n v="1999"/>
    <x v="11"/>
    <x v="1"/>
    <n v="190"/>
    <n v="6"/>
    <x v="1"/>
    <s v="rear wheel drive"/>
    <n v="4"/>
    <s v="N/A"/>
    <s v="Midsize"/>
    <s v="4dr SUV"/>
    <n v="19"/>
    <n v="14"/>
    <n v="549"/>
    <x v="4573"/>
  </r>
  <r>
    <x v="30"/>
    <s v="Jimmy"/>
    <n v="1999"/>
    <x v="11"/>
    <x v="1"/>
    <n v="190"/>
    <n v="6"/>
    <x v="1"/>
    <s v="four wheel drive"/>
    <n v="4"/>
    <s v="N/A"/>
    <s v="Midsize"/>
    <s v="4dr SUV"/>
    <n v="19"/>
    <n v="14"/>
    <n v="549"/>
    <x v="4545"/>
  </r>
  <r>
    <x v="30"/>
    <s v="Jimmy"/>
    <n v="1999"/>
    <x v="11"/>
    <x v="1"/>
    <n v="190"/>
    <n v="6"/>
    <x v="1"/>
    <s v="four wheel drive"/>
    <n v="4"/>
    <s v="N/A"/>
    <s v="Midsize"/>
    <s v="4dr SUV"/>
    <n v="19"/>
    <n v="14"/>
    <n v="549"/>
    <x v="5027"/>
  </r>
  <r>
    <x v="30"/>
    <s v="Jimmy"/>
    <n v="1999"/>
    <x v="11"/>
    <x v="1"/>
    <n v="190"/>
    <n v="6"/>
    <x v="1"/>
    <s v="four wheel drive"/>
    <n v="4"/>
    <s v="N/A"/>
    <s v="Midsize"/>
    <s v="4dr SUV"/>
    <n v="19"/>
    <n v="14"/>
    <n v="549"/>
    <x v="5046"/>
  </r>
  <r>
    <x v="30"/>
    <s v="Jimmy"/>
    <n v="1999"/>
    <x v="11"/>
    <x v="1"/>
    <n v="190"/>
    <n v="6"/>
    <x v="1"/>
    <s v="rear wheel drive"/>
    <n v="4"/>
    <s v="N/A"/>
    <s v="Midsize"/>
    <s v="4dr SUV"/>
    <n v="19"/>
    <n v="14"/>
    <n v="549"/>
    <x v="5047"/>
  </r>
  <r>
    <x v="30"/>
    <s v="Jimmy"/>
    <n v="1999"/>
    <x v="11"/>
    <x v="1"/>
    <n v="190"/>
    <n v="6"/>
    <x v="1"/>
    <s v="rear wheel drive"/>
    <n v="4"/>
    <s v="N/A"/>
    <s v="Midsize"/>
    <s v="4dr SUV"/>
    <n v="19"/>
    <n v="14"/>
    <n v="549"/>
    <x v="1935"/>
  </r>
  <r>
    <x v="30"/>
    <s v="Jimmy"/>
    <n v="2000"/>
    <x v="13"/>
    <x v="1"/>
    <n v="190"/>
    <n v="6"/>
    <x v="1"/>
    <s v="four wheel drive"/>
    <n v="4"/>
    <s v="N/A"/>
    <s v="Midsize"/>
    <s v="4dr SUV"/>
    <n v="18"/>
    <n v="14"/>
    <n v="549"/>
    <x v="5048"/>
  </r>
  <r>
    <x v="30"/>
    <s v="Jimmy"/>
    <n v="2000"/>
    <x v="13"/>
    <x v="1"/>
    <n v="190"/>
    <n v="6"/>
    <x v="1"/>
    <s v="four wheel drive"/>
    <n v="4"/>
    <s v="N/A"/>
    <s v="Midsize"/>
    <s v="4dr SUV"/>
    <n v="18"/>
    <n v="14"/>
    <n v="549"/>
    <x v="5049"/>
  </r>
  <r>
    <x v="30"/>
    <s v="Jimmy"/>
    <n v="2000"/>
    <x v="13"/>
    <x v="1"/>
    <n v="190"/>
    <n v="6"/>
    <x v="1"/>
    <s v="four wheel drive"/>
    <n v="4"/>
    <s v="N/A"/>
    <s v="Midsize"/>
    <s v="4dr SUV"/>
    <n v="18"/>
    <n v="14"/>
    <n v="549"/>
    <x v="3533"/>
  </r>
  <r>
    <x v="30"/>
    <s v="Jimmy"/>
    <n v="2001"/>
    <x v="15"/>
    <x v="1"/>
    <n v="190"/>
    <n v="6"/>
    <x v="1"/>
    <s v="four wheel drive"/>
    <n v="4"/>
    <s v="N/A"/>
    <s v="Midsize"/>
    <s v="4dr SUV"/>
    <n v="18"/>
    <n v="14"/>
    <n v="549"/>
    <x v="5050"/>
  </r>
  <r>
    <x v="30"/>
    <s v="Jimmy"/>
    <n v="2001"/>
    <x v="15"/>
    <x v="1"/>
    <n v="190"/>
    <n v="6"/>
    <x v="1"/>
    <s v="four wheel drive"/>
    <n v="4"/>
    <s v="N/A"/>
    <s v="Midsize"/>
    <s v="4dr SUV"/>
    <n v="18"/>
    <n v="14"/>
    <n v="549"/>
    <x v="2311"/>
  </r>
  <r>
    <x v="30"/>
    <s v="Jimmy"/>
    <n v="2001"/>
    <x v="15"/>
    <x v="1"/>
    <n v="190"/>
    <n v="6"/>
    <x v="1"/>
    <s v="four wheel drive"/>
    <n v="4"/>
    <s v="N/A"/>
    <s v="Midsize"/>
    <s v="4dr SUV"/>
    <n v="18"/>
    <n v="14"/>
    <n v="549"/>
    <x v="5051"/>
  </r>
  <r>
    <x v="30"/>
    <s v="Jimmy"/>
    <n v="2001"/>
    <x v="15"/>
    <x v="1"/>
    <n v="190"/>
    <n v="6"/>
    <x v="1"/>
    <s v="four wheel drive"/>
    <n v="4"/>
    <s v="N/A"/>
    <s v="Midsize"/>
    <s v="4dr SUV"/>
    <n v="18"/>
    <n v="14"/>
    <n v="549"/>
    <x v="5052"/>
  </r>
  <r>
    <x v="30"/>
    <s v="Sonoma"/>
    <n v="2002"/>
    <x v="27"/>
    <x v="1"/>
    <n v="190"/>
    <n v="6"/>
    <x v="1"/>
    <s v="four wheel drive"/>
    <n v="4"/>
    <s v="N/A"/>
    <s v="Compact"/>
    <s v="Crew Cab Pickup"/>
    <n v="18"/>
    <n v="14"/>
    <n v="549"/>
    <x v="5053"/>
  </r>
  <r>
    <x v="30"/>
    <s v="Sonoma"/>
    <n v="2003"/>
    <x v="18"/>
    <x v="1"/>
    <n v="190"/>
    <n v="6"/>
    <x v="1"/>
    <s v="four wheel drive"/>
    <n v="4"/>
    <s v="N/A"/>
    <s v="Compact"/>
    <s v="Crew Cab Pickup"/>
    <n v="18"/>
    <n v="14"/>
    <n v="549"/>
    <x v="1650"/>
  </r>
  <r>
    <x v="30"/>
    <s v="Safari Cargo"/>
    <n v="2003"/>
    <x v="18"/>
    <x v="1"/>
    <n v="190"/>
    <n v="6"/>
    <x v="1"/>
    <s v="all wheel drive"/>
    <n v="3"/>
    <s v="N/A"/>
    <s v="Large"/>
    <s v="Cargo Minivan"/>
    <n v="18"/>
    <n v="14"/>
    <n v="549"/>
    <x v="1739"/>
  </r>
  <r>
    <x v="30"/>
    <s v="Safari Cargo"/>
    <n v="2004"/>
    <x v="19"/>
    <x v="1"/>
    <n v="190"/>
    <n v="6"/>
    <x v="1"/>
    <s v="rear wheel drive"/>
    <n v="3"/>
    <s v="N/A"/>
    <s v="Large"/>
    <s v="Cargo Minivan"/>
    <n v="19"/>
    <n v="14"/>
    <n v="549"/>
    <x v="1020"/>
  </r>
  <r>
    <x v="30"/>
    <s v="Safari Cargo"/>
    <n v="2004"/>
    <x v="19"/>
    <x v="1"/>
    <n v="190"/>
    <n v="6"/>
    <x v="1"/>
    <s v="all wheel drive"/>
    <n v="3"/>
    <s v="N/A"/>
    <s v="Large"/>
    <s v="Cargo Minivan"/>
    <n v="18"/>
    <n v="14"/>
    <n v="549"/>
    <x v="841"/>
  </r>
  <r>
    <x v="30"/>
    <s v="Safari Cargo"/>
    <n v="2005"/>
    <x v="20"/>
    <x v="1"/>
    <n v="190"/>
    <n v="6"/>
    <x v="1"/>
    <s v="all wheel drive"/>
    <n v="3"/>
    <s v="N/A"/>
    <s v="Large"/>
    <s v="Cargo Minivan"/>
    <n v="18"/>
    <n v="14"/>
    <n v="549"/>
    <x v="5037"/>
  </r>
  <r>
    <x v="30"/>
    <s v="Safari"/>
    <n v="2003"/>
    <x v="18"/>
    <x v="1"/>
    <n v="190"/>
    <n v="6"/>
    <x v="1"/>
    <s v="rear wheel drive"/>
    <n v="3"/>
    <s v="N/A"/>
    <s v="Large"/>
    <s v="Passenger Minivan"/>
    <n v="19"/>
    <n v="14"/>
    <n v="549"/>
    <x v="127"/>
  </r>
  <r>
    <x v="30"/>
    <s v="Safari"/>
    <n v="2004"/>
    <x v="19"/>
    <x v="1"/>
    <n v="190"/>
    <n v="6"/>
    <x v="1"/>
    <s v="rear wheel drive"/>
    <n v="3"/>
    <s v="N/A"/>
    <s v="Large"/>
    <s v="Passenger Minivan"/>
    <n v="19"/>
    <n v="14"/>
    <n v="549"/>
    <x v="762"/>
  </r>
  <r>
    <x v="30"/>
    <s v="Safari"/>
    <n v="2005"/>
    <x v="20"/>
    <x v="1"/>
    <n v="190"/>
    <n v="6"/>
    <x v="1"/>
    <s v="rear wheel drive"/>
    <n v="3"/>
    <s v="N/A"/>
    <s v="Large"/>
    <s v="Passenger Minivan"/>
    <n v="20"/>
    <n v="14"/>
    <n v="549"/>
    <x v="5038"/>
  </r>
  <r>
    <x v="30"/>
    <s v="Sonoma"/>
    <n v="2002"/>
    <x v="27"/>
    <x v="1"/>
    <n v="190"/>
    <n v="6"/>
    <x v="1"/>
    <s v="four wheel drive"/>
    <n v="3"/>
    <s v="N/A"/>
    <s v="Compact"/>
    <s v="Extended Cab Pickup"/>
    <n v="18"/>
    <n v="14"/>
    <n v="549"/>
    <x v="5054"/>
  </r>
  <r>
    <x v="30"/>
    <s v="Jimmy"/>
    <n v="1999"/>
    <x v="11"/>
    <x v="1"/>
    <n v="190"/>
    <n v="6"/>
    <x v="4"/>
    <s v="rear wheel drive"/>
    <n v="2"/>
    <s v="N/A"/>
    <s v="Compact"/>
    <s v="2dr SUV"/>
    <n v="19"/>
    <n v="14"/>
    <n v="549"/>
    <x v="5055"/>
  </r>
  <r>
    <x v="30"/>
    <s v="Jimmy"/>
    <n v="1999"/>
    <x v="11"/>
    <x v="1"/>
    <n v="190"/>
    <n v="6"/>
    <x v="4"/>
    <s v="four wheel drive"/>
    <n v="2"/>
    <s v="N/A"/>
    <s v="Compact"/>
    <s v="2dr SUV"/>
    <n v="19"/>
    <n v="14"/>
    <n v="549"/>
    <x v="3994"/>
  </r>
  <r>
    <x v="30"/>
    <s v="Jimmy"/>
    <n v="2000"/>
    <x v="13"/>
    <x v="1"/>
    <n v="190"/>
    <n v="6"/>
    <x v="4"/>
    <s v="four wheel drive"/>
    <n v="2"/>
    <s v="N/A"/>
    <s v="Compact"/>
    <s v="2dr SUV"/>
    <n v="18"/>
    <n v="14"/>
    <n v="549"/>
    <x v="5056"/>
  </r>
  <r>
    <x v="30"/>
    <s v="Jimmy"/>
    <n v="2001"/>
    <x v="15"/>
    <x v="1"/>
    <n v="190"/>
    <n v="6"/>
    <x v="1"/>
    <s v="four wheel drive"/>
    <n v="2"/>
    <s v="N/A"/>
    <s v="Compact"/>
    <s v="2dr SUV"/>
    <n v="18"/>
    <n v="14"/>
    <n v="549"/>
    <x v="5"/>
  </r>
  <r>
    <x v="30"/>
    <s v="Jimmy"/>
    <n v="2001"/>
    <x v="15"/>
    <x v="1"/>
    <n v="190"/>
    <n v="6"/>
    <x v="3"/>
    <s v="rear wheel drive"/>
    <n v="2"/>
    <s v="N/A"/>
    <s v="Compact"/>
    <s v="2dr SUV"/>
    <n v="20"/>
    <n v="14"/>
    <n v="549"/>
    <x v="5057"/>
  </r>
  <r>
    <x v="2"/>
    <s v="Silverado 1500 Classic"/>
    <n v="2007"/>
    <x v="25"/>
    <x v="1"/>
    <n v="195"/>
    <n v="6"/>
    <x v="1"/>
    <s v="rear wheel drive"/>
    <n v="4"/>
    <s v="Flex Fuel"/>
    <s v="Large"/>
    <s v="Extended Cab Pickup"/>
    <n v="20"/>
    <n v="14"/>
    <n v="1385"/>
    <x v="4172"/>
  </r>
  <r>
    <x v="2"/>
    <s v="Silverado 1500 Classic"/>
    <n v="2007"/>
    <x v="25"/>
    <x v="1"/>
    <n v="195"/>
    <n v="6"/>
    <x v="1"/>
    <s v="rear wheel drive"/>
    <n v="4"/>
    <s v="Flex Fuel"/>
    <s v="Large"/>
    <s v="Extended Cab Pickup"/>
    <n v="20"/>
    <n v="14"/>
    <n v="1385"/>
    <x v="720"/>
  </r>
  <r>
    <x v="2"/>
    <s v="Chevy Van"/>
    <n v="1996"/>
    <x v="21"/>
    <x v="1"/>
    <n v="195"/>
    <n v="6"/>
    <x v="1"/>
    <s v="rear wheel drive"/>
    <n v="3"/>
    <s v="N/A"/>
    <s v="Midsize"/>
    <s v="Cargo Van"/>
    <n v="17"/>
    <n v="14"/>
    <n v="1385"/>
    <x v="176"/>
  </r>
  <r>
    <x v="2"/>
    <s v="Chevy Van"/>
    <n v="1996"/>
    <x v="21"/>
    <x v="1"/>
    <n v="195"/>
    <n v="6"/>
    <x v="1"/>
    <s v="rear wheel drive"/>
    <n v="3"/>
    <s v="N/A"/>
    <s v="Large"/>
    <s v="Cargo Van"/>
    <n v="17"/>
    <n v="14"/>
    <n v="1385"/>
    <x v="176"/>
  </r>
  <r>
    <x v="2"/>
    <s v="Express Cargo"/>
    <n v="2014"/>
    <x v="4"/>
    <x v="1"/>
    <n v="195"/>
    <n v="6"/>
    <x v="1"/>
    <s v="rear wheel drive"/>
    <n v="3"/>
    <s v="Flex Fuel"/>
    <s v="Midsize"/>
    <s v="Cargo Van"/>
    <n v="19"/>
    <n v="14"/>
    <n v="1385"/>
    <x v="315"/>
  </r>
  <r>
    <x v="2"/>
    <s v="Silverado 1500 Classic"/>
    <n v="2007"/>
    <x v="25"/>
    <x v="1"/>
    <n v="195"/>
    <n v="6"/>
    <x v="3"/>
    <s v="four wheel drive"/>
    <n v="2"/>
    <s v="Flex Fuel"/>
    <s v="Large"/>
    <s v="Regular Cab Pickup"/>
    <n v="19"/>
    <n v="14"/>
    <n v="1385"/>
    <x v="5058"/>
  </r>
  <r>
    <x v="2"/>
    <s v="Silverado 1500 Classic"/>
    <n v="2007"/>
    <x v="25"/>
    <x v="1"/>
    <n v="195"/>
    <n v="6"/>
    <x v="3"/>
    <s v="four wheel drive"/>
    <n v="2"/>
    <s v="Flex Fuel"/>
    <s v="Large"/>
    <s v="Regular Cab Pickup"/>
    <n v="19"/>
    <n v="14"/>
    <n v="1385"/>
    <x v="3482"/>
  </r>
  <r>
    <x v="2"/>
    <s v="Silverado 1500 Classic"/>
    <n v="2007"/>
    <x v="25"/>
    <x v="1"/>
    <n v="195"/>
    <n v="6"/>
    <x v="3"/>
    <s v="four wheel drive"/>
    <n v="2"/>
    <s v="Flex Fuel"/>
    <s v="Large"/>
    <s v="Regular Cab Pickup"/>
    <n v="19"/>
    <n v="14"/>
    <n v="1385"/>
    <x v="745"/>
  </r>
  <r>
    <x v="2"/>
    <s v="Silverado 1500 Classic"/>
    <n v="2007"/>
    <x v="25"/>
    <x v="1"/>
    <n v="195"/>
    <n v="6"/>
    <x v="3"/>
    <s v="four wheel drive"/>
    <n v="2"/>
    <s v="Flex Fuel"/>
    <s v="Large"/>
    <s v="Regular Cab Pickup"/>
    <n v="19"/>
    <n v="14"/>
    <n v="1385"/>
    <x v="5059"/>
  </r>
  <r>
    <x v="30"/>
    <s v="Sierra 1500 Classic"/>
    <n v="2007"/>
    <x v="25"/>
    <x v="1"/>
    <n v="195"/>
    <n v="6"/>
    <x v="1"/>
    <s v="rear wheel drive"/>
    <n v="4"/>
    <s v="Flex Fuel"/>
    <s v="Large"/>
    <s v="Extended Cab Pickup"/>
    <n v="20"/>
    <n v="14"/>
    <n v="549"/>
    <x v="720"/>
  </r>
  <r>
    <x v="30"/>
    <s v="Savana Cargo"/>
    <n v="2014"/>
    <x v="4"/>
    <x v="1"/>
    <n v="195"/>
    <n v="6"/>
    <x v="1"/>
    <s v="rear wheel drive"/>
    <n v="3"/>
    <s v="Flex Fuel"/>
    <s v="Midsize"/>
    <s v="Cargo Van"/>
    <n v="19"/>
    <n v="14"/>
    <n v="549"/>
    <x v="315"/>
  </r>
  <r>
    <x v="30"/>
    <s v="Sierra 1500 Classic"/>
    <n v="2007"/>
    <x v="25"/>
    <x v="1"/>
    <n v="195"/>
    <n v="6"/>
    <x v="1"/>
    <s v="four wheel drive"/>
    <n v="2"/>
    <s v="Flex Fuel"/>
    <s v="Large"/>
    <s v="Regular Cab Pickup"/>
    <n v="17"/>
    <n v="14"/>
    <n v="549"/>
    <x v="3022"/>
  </r>
  <r>
    <x v="30"/>
    <s v="Sierra 1500 Classic"/>
    <n v="2007"/>
    <x v="25"/>
    <x v="1"/>
    <n v="195"/>
    <n v="6"/>
    <x v="1"/>
    <s v="four wheel drive"/>
    <n v="2"/>
    <s v="Flex Fuel"/>
    <s v="Large"/>
    <s v="Regular Cab Pickup"/>
    <n v="17"/>
    <n v="14"/>
    <n v="549"/>
    <x v="5060"/>
  </r>
  <r>
    <x v="3"/>
    <s v="Montero Sport"/>
    <n v="2002"/>
    <x v="27"/>
    <x v="1"/>
    <n v="197"/>
    <n v="6"/>
    <x v="1"/>
    <s v="four wheel drive"/>
    <n v="4"/>
    <s v="N/A"/>
    <s v="Midsize"/>
    <s v="4dr SUV"/>
    <n v="17"/>
    <n v="14"/>
    <n v="436"/>
    <x v="5061"/>
  </r>
  <r>
    <x v="3"/>
    <s v="Montero Sport"/>
    <n v="2002"/>
    <x v="27"/>
    <x v="1"/>
    <n v="197"/>
    <n v="6"/>
    <x v="1"/>
    <s v="four wheel drive"/>
    <n v="4"/>
    <s v="N/A"/>
    <s v="Midsize"/>
    <s v="4dr SUV"/>
    <n v="17"/>
    <n v="14"/>
    <n v="436"/>
    <x v="5062"/>
  </r>
  <r>
    <x v="3"/>
    <s v="Montero Sport"/>
    <n v="2003"/>
    <x v="18"/>
    <x v="1"/>
    <n v="197"/>
    <n v="6"/>
    <x v="1"/>
    <s v="four wheel drive"/>
    <n v="4"/>
    <s v="N/A"/>
    <s v="Midsize"/>
    <s v="4dr SUV"/>
    <n v="17"/>
    <n v="14"/>
    <n v="436"/>
    <x v="5062"/>
  </r>
  <r>
    <x v="3"/>
    <s v="Montero Sport"/>
    <n v="2003"/>
    <x v="18"/>
    <x v="1"/>
    <n v="197"/>
    <n v="6"/>
    <x v="1"/>
    <s v="four wheel drive"/>
    <n v="4"/>
    <s v="N/A"/>
    <s v="Midsize"/>
    <s v="4dr SUV"/>
    <n v="17"/>
    <n v="14"/>
    <n v="436"/>
    <x v="5061"/>
  </r>
  <r>
    <x v="3"/>
    <s v="Montero Sport"/>
    <n v="2004"/>
    <x v="19"/>
    <x v="1"/>
    <n v="197"/>
    <n v="6"/>
    <x v="1"/>
    <s v="four wheel drive"/>
    <n v="4"/>
    <s v="N/A"/>
    <s v="Midsize"/>
    <s v="4dr SUV"/>
    <n v="17"/>
    <n v="14"/>
    <n v="436"/>
    <x v="5063"/>
  </r>
  <r>
    <x v="3"/>
    <s v="Montero Sport"/>
    <n v="2004"/>
    <x v="19"/>
    <x v="1"/>
    <n v="197"/>
    <n v="6"/>
    <x v="1"/>
    <s v="four wheel drive"/>
    <n v="4"/>
    <s v="N/A"/>
    <s v="Midsize"/>
    <s v="4dr SUV"/>
    <n v="17"/>
    <n v="14"/>
    <n v="436"/>
    <x v="5064"/>
  </r>
  <r>
    <x v="31"/>
    <s v="Allante"/>
    <n v="1991"/>
    <x v="8"/>
    <x v="1"/>
    <n v="200"/>
    <n v="8"/>
    <x v="1"/>
    <s v="front wheel drive"/>
    <n v="2"/>
    <s v="Luxury,Performance"/>
    <s v="Compact"/>
    <s v="Convertible"/>
    <n v="20"/>
    <n v="14"/>
    <n v="1624"/>
    <x v="176"/>
  </r>
  <r>
    <x v="31"/>
    <s v="Allante"/>
    <n v="1992"/>
    <x v="16"/>
    <x v="1"/>
    <n v="200"/>
    <n v="8"/>
    <x v="1"/>
    <s v="front wheel drive"/>
    <n v="2"/>
    <s v="Luxury,Performance"/>
    <s v="Compact"/>
    <s v="Convertible"/>
    <n v="20"/>
    <n v="14"/>
    <n v="1624"/>
    <x v="2716"/>
  </r>
  <r>
    <x v="2"/>
    <s v="Chevy Van"/>
    <n v="1997"/>
    <x v="22"/>
    <x v="1"/>
    <n v="200"/>
    <n v="6"/>
    <x v="1"/>
    <s v="rear wheel drive"/>
    <n v="3"/>
    <s v="N/A"/>
    <s v="Large"/>
    <s v="Cargo Van"/>
    <n v="17"/>
    <n v="14"/>
    <n v="1385"/>
    <x v="176"/>
  </r>
  <r>
    <x v="2"/>
    <s v="Chevy Van"/>
    <n v="1997"/>
    <x v="22"/>
    <x v="1"/>
    <n v="200"/>
    <n v="6"/>
    <x v="1"/>
    <s v="rear wheel drive"/>
    <n v="3"/>
    <s v="N/A"/>
    <s v="Midsize"/>
    <s v="Cargo Van"/>
    <n v="17"/>
    <n v="14"/>
    <n v="1385"/>
    <x v="176"/>
  </r>
  <r>
    <x v="2"/>
    <s v="C/K 1500 Series"/>
    <n v="1997"/>
    <x v="22"/>
    <x v="1"/>
    <n v="200"/>
    <n v="6"/>
    <x v="3"/>
    <s v="four wheel drive"/>
    <n v="2"/>
    <s v="N/A"/>
    <s v="Large"/>
    <s v="Regular Cab Pickup"/>
    <n v="18"/>
    <n v="14"/>
    <n v="1385"/>
    <x v="5065"/>
  </r>
  <r>
    <x v="2"/>
    <s v="C/K 1500 Series"/>
    <n v="1997"/>
    <x v="22"/>
    <x v="1"/>
    <n v="200"/>
    <n v="6"/>
    <x v="3"/>
    <s v="four wheel drive"/>
    <n v="2"/>
    <s v="N/A"/>
    <s v="Large"/>
    <s v="Regular Cab Pickup"/>
    <n v="18"/>
    <n v="14"/>
    <n v="1385"/>
    <x v="5066"/>
  </r>
  <r>
    <x v="2"/>
    <s v="C/K 1500 Series"/>
    <n v="1997"/>
    <x v="22"/>
    <x v="1"/>
    <n v="200"/>
    <n v="6"/>
    <x v="3"/>
    <s v="four wheel drive"/>
    <n v="2"/>
    <s v="N/A"/>
    <s v="Large"/>
    <s v="Regular Cab Pickup"/>
    <n v="18"/>
    <n v="14"/>
    <n v="1385"/>
    <x v="3999"/>
  </r>
  <r>
    <x v="2"/>
    <s v="C/K 1500 Series"/>
    <n v="1997"/>
    <x v="22"/>
    <x v="1"/>
    <n v="200"/>
    <n v="6"/>
    <x v="3"/>
    <s v="four wheel drive"/>
    <n v="2"/>
    <s v="N/A"/>
    <s v="Large"/>
    <s v="Regular Cab Pickup"/>
    <n v="18"/>
    <n v="14"/>
    <n v="1385"/>
    <x v="5067"/>
  </r>
  <r>
    <x v="2"/>
    <s v="C/K 1500 Series"/>
    <n v="1997"/>
    <x v="22"/>
    <x v="1"/>
    <n v="200"/>
    <n v="6"/>
    <x v="3"/>
    <s v="four wheel drive"/>
    <n v="2"/>
    <s v="N/A"/>
    <s v="Large"/>
    <s v="Extended Cab Pickup"/>
    <n v="18"/>
    <n v="14"/>
    <n v="1385"/>
    <x v="5068"/>
  </r>
  <r>
    <x v="2"/>
    <s v="C/K 1500 Series"/>
    <n v="1997"/>
    <x v="22"/>
    <x v="1"/>
    <n v="200"/>
    <n v="6"/>
    <x v="3"/>
    <s v="four wheel drive"/>
    <n v="2"/>
    <s v="N/A"/>
    <s v="Large"/>
    <s v="Regular Cab Pickup"/>
    <n v="18"/>
    <n v="14"/>
    <n v="1385"/>
    <x v="4041"/>
  </r>
  <r>
    <x v="2"/>
    <s v="C/K 1500 Series"/>
    <n v="1997"/>
    <x v="22"/>
    <x v="1"/>
    <n v="200"/>
    <n v="6"/>
    <x v="3"/>
    <s v="four wheel drive"/>
    <n v="2"/>
    <s v="N/A"/>
    <s v="Large"/>
    <s v="Regular Cab Pickup"/>
    <n v="18"/>
    <n v="14"/>
    <n v="1385"/>
    <x v="5069"/>
  </r>
  <r>
    <x v="2"/>
    <s v="C/K 1500 Series"/>
    <n v="1997"/>
    <x v="22"/>
    <x v="1"/>
    <n v="200"/>
    <n v="6"/>
    <x v="3"/>
    <s v="four wheel drive"/>
    <n v="2"/>
    <s v="N/A"/>
    <s v="Large"/>
    <s v="Extended Cab Pickup"/>
    <n v="18"/>
    <n v="14"/>
    <n v="1385"/>
    <x v="5070"/>
  </r>
  <r>
    <x v="2"/>
    <s v="C/K 1500 Series"/>
    <n v="1997"/>
    <x v="22"/>
    <x v="1"/>
    <n v="200"/>
    <n v="6"/>
    <x v="3"/>
    <s v="four wheel drive"/>
    <n v="2"/>
    <s v="N/A"/>
    <s v="Large"/>
    <s v="Extended Cab Pickup"/>
    <n v="18"/>
    <n v="14"/>
    <n v="1385"/>
    <x v="5071"/>
  </r>
  <r>
    <x v="2"/>
    <s v="C/K 1500 Series"/>
    <n v="1997"/>
    <x v="22"/>
    <x v="1"/>
    <n v="200"/>
    <n v="6"/>
    <x v="3"/>
    <s v="four wheel drive"/>
    <n v="2"/>
    <s v="N/A"/>
    <s v="Large"/>
    <s v="Regular Cab Pickup"/>
    <n v="18"/>
    <n v="14"/>
    <n v="1385"/>
    <x v="4634"/>
  </r>
  <r>
    <x v="2"/>
    <s v="C/K 1500 Series"/>
    <n v="1997"/>
    <x v="22"/>
    <x v="1"/>
    <n v="200"/>
    <n v="6"/>
    <x v="3"/>
    <s v="four wheel drive"/>
    <n v="2"/>
    <s v="N/A"/>
    <s v="Large"/>
    <s v="Extended Cab Pickup"/>
    <n v="18"/>
    <n v="14"/>
    <n v="1385"/>
    <x v="5072"/>
  </r>
  <r>
    <x v="2"/>
    <s v="C/K 1500 Series"/>
    <n v="1997"/>
    <x v="22"/>
    <x v="1"/>
    <n v="200"/>
    <n v="6"/>
    <x v="3"/>
    <s v="four wheel drive"/>
    <n v="2"/>
    <s v="N/A"/>
    <s v="Large"/>
    <s v="Regular Cab Pickup"/>
    <n v="18"/>
    <n v="14"/>
    <n v="1385"/>
    <x v="4037"/>
  </r>
  <r>
    <x v="2"/>
    <s v="C/K 1500 Series"/>
    <n v="1998"/>
    <x v="26"/>
    <x v="1"/>
    <n v="200"/>
    <n v="6"/>
    <x v="3"/>
    <s v="four wheel drive"/>
    <n v="2"/>
    <s v="N/A"/>
    <s v="Large"/>
    <s v="Extended Cab Pickup"/>
    <n v="19"/>
    <n v="14"/>
    <n v="1385"/>
    <x v="5073"/>
  </r>
  <r>
    <x v="2"/>
    <s v="C/K 1500 Series"/>
    <n v="1998"/>
    <x v="26"/>
    <x v="1"/>
    <n v="200"/>
    <n v="6"/>
    <x v="3"/>
    <s v="four wheel drive"/>
    <n v="2"/>
    <s v="N/A"/>
    <s v="Large"/>
    <s v="Extended Cab Pickup"/>
    <n v="19"/>
    <n v="14"/>
    <n v="1385"/>
    <x v="5074"/>
  </r>
  <r>
    <x v="2"/>
    <s v="C/K 1500 Series"/>
    <n v="1998"/>
    <x v="26"/>
    <x v="1"/>
    <n v="200"/>
    <n v="6"/>
    <x v="3"/>
    <s v="four wheel drive"/>
    <n v="2"/>
    <s v="N/A"/>
    <s v="Large"/>
    <s v="Regular Cab Pickup"/>
    <n v="19"/>
    <n v="14"/>
    <n v="1385"/>
    <x v="5075"/>
  </r>
  <r>
    <x v="2"/>
    <s v="C/K 1500 Series"/>
    <n v="1998"/>
    <x v="26"/>
    <x v="1"/>
    <n v="200"/>
    <n v="6"/>
    <x v="3"/>
    <s v="four wheel drive"/>
    <n v="2"/>
    <s v="N/A"/>
    <s v="Large"/>
    <s v="Regular Cab Pickup"/>
    <n v="19"/>
    <n v="14"/>
    <n v="1385"/>
    <x v="5076"/>
  </r>
  <r>
    <x v="2"/>
    <s v="C/K 1500 Series"/>
    <n v="1998"/>
    <x v="26"/>
    <x v="1"/>
    <n v="200"/>
    <n v="6"/>
    <x v="3"/>
    <s v="four wheel drive"/>
    <n v="2"/>
    <s v="N/A"/>
    <s v="Large"/>
    <s v="Regular Cab Pickup"/>
    <n v="19"/>
    <n v="14"/>
    <n v="1385"/>
    <x v="5077"/>
  </r>
  <r>
    <x v="2"/>
    <s v="C/K 1500 Series"/>
    <n v="1998"/>
    <x v="26"/>
    <x v="1"/>
    <n v="200"/>
    <n v="6"/>
    <x v="3"/>
    <s v="four wheel drive"/>
    <n v="2"/>
    <s v="N/A"/>
    <s v="Large"/>
    <s v="Regular Cab Pickup"/>
    <n v="19"/>
    <n v="14"/>
    <n v="1385"/>
    <x v="5078"/>
  </r>
  <r>
    <x v="2"/>
    <s v="C/K 1500 Series"/>
    <n v="1998"/>
    <x v="26"/>
    <x v="1"/>
    <n v="200"/>
    <n v="6"/>
    <x v="3"/>
    <s v="four wheel drive"/>
    <n v="2"/>
    <s v="N/A"/>
    <s v="Large"/>
    <s v="Regular Cab Pickup"/>
    <n v="19"/>
    <n v="14"/>
    <n v="1385"/>
    <x v="5079"/>
  </r>
  <r>
    <x v="2"/>
    <s v="C/K 1500 Series"/>
    <n v="1998"/>
    <x v="26"/>
    <x v="1"/>
    <n v="200"/>
    <n v="6"/>
    <x v="3"/>
    <s v="four wheel drive"/>
    <n v="2"/>
    <s v="N/A"/>
    <s v="Large"/>
    <s v="Regular Cab Pickup"/>
    <n v="19"/>
    <n v="14"/>
    <n v="1385"/>
    <x v="5080"/>
  </r>
  <r>
    <x v="2"/>
    <s v="C/K 1500 Series"/>
    <n v="1998"/>
    <x v="26"/>
    <x v="1"/>
    <n v="200"/>
    <n v="6"/>
    <x v="3"/>
    <s v="four wheel drive"/>
    <n v="2"/>
    <s v="N/A"/>
    <s v="Large"/>
    <s v="Regular Cab Pickup"/>
    <n v="19"/>
    <n v="14"/>
    <n v="1385"/>
    <x v="5081"/>
  </r>
  <r>
    <x v="2"/>
    <s v="C/K 1500 Series"/>
    <n v="1998"/>
    <x v="26"/>
    <x v="1"/>
    <n v="200"/>
    <n v="6"/>
    <x v="3"/>
    <s v="four wheel drive"/>
    <n v="2"/>
    <s v="N/A"/>
    <s v="Large"/>
    <s v="Regular Cab Pickup"/>
    <n v="19"/>
    <n v="14"/>
    <n v="1385"/>
    <x v="5082"/>
  </r>
  <r>
    <x v="8"/>
    <s v="E-150"/>
    <n v="1997"/>
    <x v="22"/>
    <x v="1"/>
    <n v="200"/>
    <n v="6"/>
    <x v="1"/>
    <s v="rear wheel drive"/>
    <n v="3"/>
    <s v="N/A"/>
    <s v="Midsize"/>
    <s v="Cargo Van"/>
    <n v="18"/>
    <n v="14"/>
    <n v="5657"/>
    <x v="176"/>
  </r>
  <r>
    <x v="10"/>
    <s v="420-Class"/>
    <n v="1990"/>
    <x v="7"/>
    <x v="1"/>
    <n v="201"/>
    <n v="8"/>
    <x v="1"/>
    <s v="rear wheel drive"/>
    <n v="4"/>
    <s v="Luxury"/>
    <s v="Large"/>
    <s v="Sedan"/>
    <n v="17"/>
    <n v="14"/>
    <n v="617"/>
    <x v="176"/>
  </r>
  <r>
    <x v="10"/>
    <s v="420-Class"/>
    <n v="1991"/>
    <x v="8"/>
    <x v="1"/>
    <n v="201"/>
    <n v="8"/>
    <x v="1"/>
    <s v="rear wheel drive"/>
    <n v="4"/>
    <s v="Luxury"/>
    <s v="Large"/>
    <s v="Sedan"/>
    <n v="17"/>
    <n v="14"/>
    <n v="617"/>
    <x v="5083"/>
  </r>
  <r>
    <x v="8"/>
    <s v="Explorer Sport"/>
    <n v="2001"/>
    <x v="15"/>
    <x v="1"/>
    <n v="203"/>
    <n v="6"/>
    <x v="3"/>
    <s v="four wheel drive"/>
    <n v="2"/>
    <s v="N/A"/>
    <s v="Midsize"/>
    <s v="2dr SUV"/>
    <n v="18"/>
    <n v="14"/>
    <n v="5657"/>
    <x v="5084"/>
  </r>
  <r>
    <x v="8"/>
    <s v="Explorer Sport"/>
    <n v="2002"/>
    <x v="27"/>
    <x v="1"/>
    <n v="203"/>
    <n v="6"/>
    <x v="3"/>
    <s v="four wheel drive"/>
    <n v="2"/>
    <s v="N/A"/>
    <s v="Midsize"/>
    <s v="2dr SUV"/>
    <n v="18"/>
    <n v="14"/>
    <n v="5657"/>
    <x v="5085"/>
  </r>
  <r>
    <x v="8"/>
    <s v="Explorer Sport"/>
    <n v="2003"/>
    <x v="18"/>
    <x v="1"/>
    <n v="203"/>
    <n v="6"/>
    <x v="1"/>
    <s v="rear wheel drive"/>
    <n v="2"/>
    <s v="N/A"/>
    <s v="Midsize"/>
    <s v="2dr SUV"/>
    <n v="19"/>
    <n v="14"/>
    <n v="5657"/>
    <x v="1281"/>
  </r>
  <r>
    <x v="8"/>
    <s v="Explorer Sport"/>
    <n v="2003"/>
    <x v="18"/>
    <x v="1"/>
    <n v="203"/>
    <n v="6"/>
    <x v="1"/>
    <s v="four wheel drive"/>
    <n v="2"/>
    <s v="N/A"/>
    <s v="Midsize"/>
    <s v="2dr SUV"/>
    <n v="18"/>
    <n v="14"/>
    <n v="5657"/>
    <x v="563"/>
  </r>
  <r>
    <x v="8"/>
    <s v="Explorer Sport"/>
    <n v="2003"/>
    <x v="18"/>
    <x v="1"/>
    <n v="203"/>
    <n v="6"/>
    <x v="1"/>
    <s v="rear wheel drive"/>
    <n v="2"/>
    <s v="N/A"/>
    <s v="Midsize"/>
    <s v="2dr SUV"/>
    <n v="19"/>
    <n v="14"/>
    <n v="5657"/>
    <x v="516"/>
  </r>
  <r>
    <x v="8"/>
    <s v="Explorer Sport"/>
    <n v="2003"/>
    <x v="18"/>
    <x v="1"/>
    <n v="203"/>
    <n v="6"/>
    <x v="1"/>
    <s v="rear wheel drive"/>
    <n v="2"/>
    <s v="N/A"/>
    <s v="Midsize"/>
    <s v="2dr SUV"/>
    <n v="19"/>
    <n v="14"/>
    <n v="5657"/>
    <x v="1112"/>
  </r>
  <r>
    <x v="8"/>
    <s v="Explorer Sport"/>
    <n v="2003"/>
    <x v="18"/>
    <x v="1"/>
    <n v="203"/>
    <n v="6"/>
    <x v="1"/>
    <s v="four wheel drive"/>
    <n v="2"/>
    <s v="N/A"/>
    <s v="Midsize"/>
    <s v="2dr SUV"/>
    <n v="18"/>
    <n v="14"/>
    <n v="5657"/>
    <x v="5086"/>
  </r>
  <r>
    <x v="8"/>
    <s v="Explorer Sport"/>
    <n v="2003"/>
    <x v="18"/>
    <x v="1"/>
    <n v="203"/>
    <n v="6"/>
    <x v="3"/>
    <s v="four wheel drive"/>
    <n v="2"/>
    <s v="N/A"/>
    <s v="Midsize"/>
    <s v="2dr SUV"/>
    <n v="17"/>
    <n v="14"/>
    <n v="5657"/>
    <x v="2035"/>
  </r>
  <r>
    <x v="8"/>
    <s v="Explorer Sport"/>
    <n v="2003"/>
    <x v="18"/>
    <x v="1"/>
    <n v="203"/>
    <n v="6"/>
    <x v="1"/>
    <s v="four wheel drive"/>
    <n v="2"/>
    <s v="N/A"/>
    <s v="Midsize"/>
    <s v="2dr SUV"/>
    <n v="18"/>
    <n v="14"/>
    <n v="5657"/>
    <x v="1245"/>
  </r>
  <r>
    <x v="1"/>
    <s v="Passport"/>
    <n v="2000"/>
    <x v="13"/>
    <x v="1"/>
    <n v="205"/>
    <n v="6"/>
    <x v="1"/>
    <s v="four wheel drive"/>
    <n v="4"/>
    <s v="N/A"/>
    <s v="Midsize"/>
    <s v="4dr SUV"/>
    <n v="19"/>
    <n v="14"/>
    <n v="2202"/>
    <x v="5087"/>
  </r>
  <r>
    <x v="17"/>
    <s v="B-Series Truck"/>
    <n v="2007"/>
    <x v="25"/>
    <x v="1"/>
    <n v="207"/>
    <n v="6"/>
    <x v="1"/>
    <s v="four wheel drive"/>
    <n v="4"/>
    <s v="N/A"/>
    <s v="Compact"/>
    <s v="Extended Cab Pickup"/>
    <n v="17"/>
    <n v="14"/>
    <n v="586"/>
    <x v="1005"/>
  </r>
  <r>
    <x v="17"/>
    <s v="B-Series Truck"/>
    <n v="2008"/>
    <x v="12"/>
    <x v="1"/>
    <n v="207"/>
    <n v="6"/>
    <x v="1"/>
    <s v="four wheel drive"/>
    <n v="4"/>
    <s v="N/A"/>
    <s v="Compact"/>
    <s v="Extended Cab Pickup"/>
    <n v="17"/>
    <n v="14"/>
    <n v="586"/>
    <x v="1005"/>
  </r>
  <r>
    <x v="17"/>
    <s v="B-Series"/>
    <n v="2001"/>
    <x v="15"/>
    <x v="1"/>
    <n v="207"/>
    <n v="6"/>
    <x v="3"/>
    <s v="four wheel drive"/>
    <n v="4"/>
    <s v="N/A"/>
    <s v="Compact"/>
    <s v="Extended Cab Pickup"/>
    <n v="18"/>
    <n v="14"/>
    <n v="586"/>
    <x v="5088"/>
  </r>
  <r>
    <x v="17"/>
    <s v="Truck"/>
    <n v="2002"/>
    <x v="27"/>
    <x v="1"/>
    <n v="207"/>
    <n v="6"/>
    <x v="3"/>
    <s v="four wheel drive"/>
    <n v="4"/>
    <s v="N/A"/>
    <s v="Compact"/>
    <s v="Extended Cab Pickup"/>
    <n v="18"/>
    <n v="14"/>
    <n v="586"/>
    <x v="5089"/>
  </r>
  <r>
    <x v="17"/>
    <s v="Truck"/>
    <n v="2003"/>
    <x v="18"/>
    <x v="1"/>
    <n v="207"/>
    <n v="6"/>
    <x v="3"/>
    <s v="four wheel drive"/>
    <n v="4"/>
    <s v="N/A"/>
    <s v="Compact"/>
    <s v="Extended Cab Pickup"/>
    <n v="17"/>
    <n v="14"/>
    <n v="586"/>
    <x v="1970"/>
  </r>
  <r>
    <x v="17"/>
    <s v="Truck"/>
    <n v="2003"/>
    <x v="18"/>
    <x v="1"/>
    <n v="207"/>
    <n v="6"/>
    <x v="3"/>
    <s v="four wheel drive"/>
    <n v="2"/>
    <s v="N/A"/>
    <s v="Compact"/>
    <s v="Extended Cab Pickup"/>
    <n v="17"/>
    <n v="14"/>
    <n v="586"/>
    <x v="5090"/>
  </r>
  <r>
    <x v="17"/>
    <s v="Truck"/>
    <n v="2003"/>
    <x v="18"/>
    <x v="1"/>
    <n v="207"/>
    <n v="6"/>
    <x v="3"/>
    <s v="four wheel drive"/>
    <n v="2"/>
    <s v="N/A"/>
    <s v="Compact"/>
    <s v="Extended Cab Pickup"/>
    <n v="17"/>
    <n v="14"/>
    <n v="586"/>
    <x v="5091"/>
  </r>
  <r>
    <x v="22"/>
    <s v="Dakota"/>
    <n v="2008"/>
    <x v="12"/>
    <x v="1"/>
    <n v="210"/>
    <n v="6"/>
    <x v="1"/>
    <s v="four wheel drive"/>
    <n v="4"/>
    <s v="N/A"/>
    <s v="Compact"/>
    <s v="Crew Cab Pickup"/>
    <n v="18"/>
    <n v="14"/>
    <n v="1851"/>
    <x v="5092"/>
  </r>
  <r>
    <x v="22"/>
    <s v="Dakota"/>
    <n v="2008"/>
    <x v="12"/>
    <x v="1"/>
    <n v="210"/>
    <n v="6"/>
    <x v="1"/>
    <s v="four wheel drive"/>
    <n v="4"/>
    <s v="N/A"/>
    <s v="Compact"/>
    <s v="Extended Cab Pickup"/>
    <n v="18"/>
    <n v="14"/>
    <n v="1851"/>
    <x v="1023"/>
  </r>
  <r>
    <x v="22"/>
    <s v="Dakota"/>
    <n v="2008"/>
    <x v="12"/>
    <x v="1"/>
    <n v="210"/>
    <n v="6"/>
    <x v="1"/>
    <s v="four wheel drive"/>
    <n v="4"/>
    <s v="N/A"/>
    <s v="Compact"/>
    <s v="Crew Cab Pickup"/>
    <n v="18"/>
    <n v="14"/>
    <n v="1851"/>
    <x v="5093"/>
  </r>
  <r>
    <x v="22"/>
    <s v="Dakota"/>
    <n v="2008"/>
    <x v="12"/>
    <x v="1"/>
    <n v="210"/>
    <n v="6"/>
    <x v="1"/>
    <s v="four wheel drive"/>
    <n v="4"/>
    <s v="N/A"/>
    <s v="Compact"/>
    <s v="Crew Cab Pickup"/>
    <n v="18"/>
    <n v="14"/>
    <n v="1851"/>
    <x v="1803"/>
  </r>
  <r>
    <x v="22"/>
    <s v="Dakota"/>
    <n v="2008"/>
    <x v="12"/>
    <x v="1"/>
    <n v="210"/>
    <n v="6"/>
    <x v="1"/>
    <s v="four wheel drive"/>
    <n v="4"/>
    <s v="N/A"/>
    <s v="Compact"/>
    <s v="Crew Cab Pickup"/>
    <n v="18"/>
    <n v="14"/>
    <n v="1851"/>
    <x v="1768"/>
  </r>
  <r>
    <x v="22"/>
    <s v="Dakota"/>
    <n v="2008"/>
    <x v="12"/>
    <x v="1"/>
    <n v="210"/>
    <n v="6"/>
    <x v="1"/>
    <s v="four wheel drive"/>
    <n v="4"/>
    <s v="N/A"/>
    <s v="Compact"/>
    <s v="Extended Cab Pickup"/>
    <n v="18"/>
    <n v="14"/>
    <n v="1851"/>
    <x v="304"/>
  </r>
  <r>
    <x v="22"/>
    <s v="Dakota"/>
    <n v="2009"/>
    <x v="10"/>
    <x v="1"/>
    <n v="210"/>
    <n v="6"/>
    <x v="1"/>
    <s v="four wheel drive"/>
    <n v="4"/>
    <s v="Flex Fuel"/>
    <s v="Compact"/>
    <s v="Crew Cab Pickup"/>
    <n v="18"/>
    <n v="14"/>
    <n v="1851"/>
    <x v="1136"/>
  </r>
  <r>
    <x v="22"/>
    <s v="Dakota"/>
    <n v="2009"/>
    <x v="10"/>
    <x v="1"/>
    <n v="210"/>
    <n v="6"/>
    <x v="1"/>
    <s v="four wheel drive"/>
    <n v="4"/>
    <s v="Flex Fuel"/>
    <s v="Compact"/>
    <s v="Crew Cab Pickup"/>
    <n v="18"/>
    <n v="14"/>
    <n v="1851"/>
    <x v="5094"/>
  </r>
  <r>
    <x v="22"/>
    <s v="Dakota"/>
    <n v="2009"/>
    <x v="10"/>
    <x v="1"/>
    <n v="210"/>
    <n v="6"/>
    <x v="1"/>
    <s v="four wheel drive"/>
    <n v="4"/>
    <s v="Flex Fuel"/>
    <s v="Compact"/>
    <s v="Crew Cab Pickup"/>
    <n v="18"/>
    <n v="14"/>
    <n v="1851"/>
    <x v="5095"/>
  </r>
  <r>
    <x v="22"/>
    <s v="Dakota"/>
    <n v="2009"/>
    <x v="10"/>
    <x v="1"/>
    <n v="210"/>
    <n v="6"/>
    <x v="1"/>
    <s v="four wheel drive"/>
    <n v="4"/>
    <s v="Flex Fuel"/>
    <s v="Compact"/>
    <s v="Extended Cab Pickup"/>
    <n v="18"/>
    <n v="14"/>
    <n v="1851"/>
    <x v="4673"/>
  </r>
  <r>
    <x v="22"/>
    <s v="Dakota"/>
    <n v="2009"/>
    <x v="10"/>
    <x v="1"/>
    <n v="210"/>
    <n v="6"/>
    <x v="1"/>
    <s v="four wheel drive"/>
    <n v="4"/>
    <s v="Flex Fuel"/>
    <s v="Compact"/>
    <s v="Extended Cab Pickup"/>
    <n v="18"/>
    <n v="14"/>
    <n v="1851"/>
    <x v="5093"/>
  </r>
  <r>
    <x v="22"/>
    <s v="Dakota"/>
    <n v="2009"/>
    <x v="10"/>
    <x v="1"/>
    <n v="210"/>
    <n v="6"/>
    <x v="1"/>
    <s v="four wheel drive"/>
    <n v="4"/>
    <s v="Flex Fuel"/>
    <s v="Compact"/>
    <s v="Extended Cab Pickup"/>
    <n v="18"/>
    <n v="14"/>
    <n v="1851"/>
    <x v="1462"/>
  </r>
  <r>
    <x v="22"/>
    <s v="Dakota"/>
    <n v="2009"/>
    <x v="10"/>
    <x v="1"/>
    <n v="210"/>
    <n v="6"/>
    <x v="1"/>
    <s v="four wheel drive"/>
    <n v="4"/>
    <s v="Flex Fuel"/>
    <s v="Compact"/>
    <s v="Extended Cab Pickup"/>
    <n v="18"/>
    <n v="14"/>
    <n v="1851"/>
    <x v="5096"/>
  </r>
  <r>
    <x v="22"/>
    <s v="Dakota"/>
    <n v="2010"/>
    <x v="9"/>
    <x v="1"/>
    <n v="210"/>
    <n v="6"/>
    <x v="1"/>
    <s v="four wheel drive"/>
    <n v="4"/>
    <s v="Flex Fuel"/>
    <s v="Compact"/>
    <s v="Extended Cab Pickup"/>
    <n v="18"/>
    <n v="14"/>
    <n v="1851"/>
    <x v="5097"/>
  </r>
  <r>
    <x v="22"/>
    <s v="Dakota"/>
    <n v="2010"/>
    <x v="9"/>
    <x v="1"/>
    <n v="210"/>
    <n v="6"/>
    <x v="1"/>
    <s v="four wheel drive"/>
    <n v="4"/>
    <s v="Flex Fuel"/>
    <s v="Compact"/>
    <s v="Crew Cab Pickup"/>
    <n v="18"/>
    <n v="14"/>
    <n v="1851"/>
    <x v="5098"/>
  </r>
  <r>
    <x v="22"/>
    <s v="Dakota"/>
    <n v="2010"/>
    <x v="9"/>
    <x v="1"/>
    <n v="210"/>
    <n v="6"/>
    <x v="1"/>
    <s v="four wheel drive"/>
    <n v="4"/>
    <s v="Flex Fuel"/>
    <s v="Compact"/>
    <s v="Extended Cab Pickup"/>
    <n v="18"/>
    <n v="14"/>
    <n v="1851"/>
    <x v="2101"/>
  </r>
  <r>
    <x v="22"/>
    <s v="Dakota"/>
    <n v="2010"/>
    <x v="9"/>
    <x v="1"/>
    <n v="210"/>
    <n v="6"/>
    <x v="1"/>
    <s v="four wheel drive"/>
    <n v="4"/>
    <s v="Flex Fuel"/>
    <s v="Compact"/>
    <s v="Crew Cab Pickup"/>
    <n v="18"/>
    <n v="14"/>
    <n v="1851"/>
    <x v="3049"/>
  </r>
  <r>
    <x v="22"/>
    <s v="Dakota"/>
    <n v="2010"/>
    <x v="9"/>
    <x v="1"/>
    <n v="210"/>
    <n v="6"/>
    <x v="1"/>
    <s v="four wheel drive"/>
    <n v="4"/>
    <s v="Flex Fuel"/>
    <s v="Compact"/>
    <s v="Crew Cab Pickup"/>
    <n v="18"/>
    <n v="14"/>
    <n v="1851"/>
    <x v="4686"/>
  </r>
  <r>
    <x v="22"/>
    <s v="Ram Pickup 1500"/>
    <n v="2009"/>
    <x v="10"/>
    <x v="1"/>
    <n v="210"/>
    <n v="6"/>
    <x v="1"/>
    <s v="rear wheel drive"/>
    <n v="4"/>
    <s v="Flex Fuel"/>
    <s v="Large"/>
    <s v="Crew Cab Pickup"/>
    <n v="20"/>
    <n v="14"/>
    <n v="1851"/>
    <x v="5099"/>
  </r>
  <r>
    <x v="22"/>
    <s v="Ram Pickup 1500"/>
    <n v="2009"/>
    <x v="10"/>
    <x v="1"/>
    <n v="210"/>
    <n v="6"/>
    <x v="1"/>
    <s v="rear wheel drive"/>
    <n v="2"/>
    <s v="Flex Fuel"/>
    <s v="Large"/>
    <s v="Regular Cab Pickup"/>
    <n v="20"/>
    <n v="14"/>
    <n v="1851"/>
    <x v="5100"/>
  </r>
  <r>
    <x v="22"/>
    <s v="Ram Pickup 1500"/>
    <n v="2009"/>
    <x v="10"/>
    <x v="1"/>
    <n v="210"/>
    <n v="6"/>
    <x v="1"/>
    <s v="rear wheel drive"/>
    <n v="2"/>
    <s v="Flex Fuel"/>
    <s v="Large"/>
    <s v="Regular Cab Pickup"/>
    <n v="20"/>
    <n v="14"/>
    <n v="1851"/>
    <x v="5101"/>
  </r>
  <r>
    <x v="8"/>
    <s v="Explorer Sport Trac"/>
    <n v="2008"/>
    <x v="12"/>
    <x v="1"/>
    <n v="210"/>
    <n v="6"/>
    <x v="1"/>
    <s v="rear wheel drive"/>
    <n v="4"/>
    <s v="N/A"/>
    <s v="Compact"/>
    <s v="Crew Cab Pickup"/>
    <n v="20"/>
    <n v="14"/>
    <n v="5657"/>
    <x v="2015"/>
  </r>
  <r>
    <x v="8"/>
    <s v="Explorer Sport Trac"/>
    <n v="2008"/>
    <x v="12"/>
    <x v="1"/>
    <n v="210"/>
    <n v="6"/>
    <x v="1"/>
    <s v="rear wheel drive"/>
    <n v="4"/>
    <s v="N/A"/>
    <s v="Compact"/>
    <s v="Crew Cab Pickup"/>
    <n v="20"/>
    <n v="14"/>
    <n v="5657"/>
    <x v="3621"/>
  </r>
  <r>
    <x v="8"/>
    <s v="Explorer Sport Trac"/>
    <n v="2009"/>
    <x v="10"/>
    <x v="1"/>
    <n v="210"/>
    <n v="6"/>
    <x v="1"/>
    <s v="rear wheel drive"/>
    <n v="4"/>
    <s v="Crossover"/>
    <s v="Compact"/>
    <s v="Crew Cab Pickup"/>
    <n v="20"/>
    <n v="14"/>
    <n v="5657"/>
    <x v="5102"/>
  </r>
  <r>
    <x v="8"/>
    <s v="Explorer Sport Trac"/>
    <n v="2009"/>
    <x v="10"/>
    <x v="1"/>
    <n v="210"/>
    <n v="6"/>
    <x v="1"/>
    <s v="rear wheel drive"/>
    <n v="4"/>
    <s v="Crossover"/>
    <s v="Compact"/>
    <s v="Crew Cab Pickup"/>
    <n v="20"/>
    <n v="14"/>
    <n v="5657"/>
    <x v="2259"/>
  </r>
  <r>
    <x v="8"/>
    <s v="Explorer Sport Trac"/>
    <n v="2010"/>
    <x v="9"/>
    <x v="1"/>
    <n v="210"/>
    <n v="6"/>
    <x v="1"/>
    <s v="rear wheel drive"/>
    <n v="4"/>
    <s v="Crossover"/>
    <s v="Compact"/>
    <s v="Crew Cab Pickup"/>
    <n v="20"/>
    <n v="14"/>
    <n v="5657"/>
    <x v="1726"/>
  </r>
  <r>
    <x v="8"/>
    <s v="Explorer Sport Trac"/>
    <n v="2010"/>
    <x v="9"/>
    <x v="1"/>
    <n v="210"/>
    <n v="6"/>
    <x v="1"/>
    <s v="rear wheel drive"/>
    <n v="4"/>
    <s v="Crossover"/>
    <s v="Compact"/>
    <s v="Crew Cab Pickup"/>
    <n v="20"/>
    <n v="14"/>
    <n v="5657"/>
    <x v="4610"/>
  </r>
  <r>
    <x v="3"/>
    <s v="Raider"/>
    <n v="2007"/>
    <x v="25"/>
    <x v="1"/>
    <n v="210"/>
    <n v="6"/>
    <x v="3"/>
    <s v="rear wheel drive"/>
    <n v="4"/>
    <s v="N/A"/>
    <s v="Compact"/>
    <s v="Extended Cab Pickup"/>
    <n v="20"/>
    <n v="14"/>
    <n v="436"/>
    <x v="1043"/>
  </r>
  <r>
    <x v="3"/>
    <s v="Raider"/>
    <n v="2007"/>
    <x v="25"/>
    <x v="1"/>
    <n v="210"/>
    <n v="6"/>
    <x v="1"/>
    <s v="four wheel drive"/>
    <n v="4"/>
    <s v="N/A"/>
    <s v="Compact"/>
    <s v="Crew Cab Pickup"/>
    <n v="18"/>
    <n v="14"/>
    <n v="436"/>
    <x v="5103"/>
  </r>
  <r>
    <x v="3"/>
    <s v="Raider"/>
    <n v="2008"/>
    <x v="12"/>
    <x v="1"/>
    <n v="210"/>
    <n v="6"/>
    <x v="1"/>
    <s v="four wheel drive"/>
    <n v="4"/>
    <s v="N/A"/>
    <s v="Compact"/>
    <s v="Crew Cab Pickup"/>
    <n v="18"/>
    <n v="14"/>
    <n v="436"/>
    <x v="5104"/>
  </r>
  <r>
    <x v="3"/>
    <s v="Raider"/>
    <n v="2009"/>
    <x v="10"/>
    <x v="1"/>
    <n v="210"/>
    <n v="6"/>
    <x v="1"/>
    <s v="four wheel drive"/>
    <n v="4"/>
    <s v="N/A"/>
    <s v="Compact"/>
    <s v="Crew Cab Pickup"/>
    <n v="18"/>
    <n v="14"/>
    <n v="436"/>
    <x v="5105"/>
  </r>
  <r>
    <x v="22"/>
    <s v="Ram Pickup 1500"/>
    <n v="2010"/>
    <x v="9"/>
    <x v="1"/>
    <n v="215"/>
    <n v="6"/>
    <x v="1"/>
    <s v="rear wheel drive"/>
    <n v="4"/>
    <s v="Flex Fuel"/>
    <s v="Large"/>
    <s v="Crew Cab Pickup"/>
    <n v="20"/>
    <n v="14"/>
    <n v="1851"/>
    <x v="911"/>
  </r>
  <r>
    <x v="22"/>
    <s v="Ram Pickup 1500"/>
    <n v="2010"/>
    <x v="9"/>
    <x v="1"/>
    <n v="215"/>
    <n v="6"/>
    <x v="1"/>
    <s v="rear wheel drive"/>
    <n v="2"/>
    <s v="Flex Fuel"/>
    <s v="Large"/>
    <s v="Regular Cab Pickup"/>
    <n v="20"/>
    <n v="14"/>
    <n v="1851"/>
    <x v="5106"/>
  </r>
  <r>
    <x v="22"/>
    <s v="Ram Pickup 1500"/>
    <n v="2010"/>
    <x v="9"/>
    <x v="1"/>
    <n v="215"/>
    <n v="6"/>
    <x v="1"/>
    <s v="rear wheel drive"/>
    <n v="2"/>
    <s v="Flex Fuel"/>
    <s v="Large"/>
    <s v="Regular Cab Pickup"/>
    <n v="20"/>
    <n v="14"/>
    <n v="1851"/>
    <x v="5107"/>
  </r>
  <r>
    <x v="10"/>
    <s v="300-Class"/>
    <n v="1992"/>
    <x v="16"/>
    <x v="1"/>
    <n v="228"/>
    <n v="6"/>
    <x v="1"/>
    <s v="rear wheel drive"/>
    <n v="4"/>
    <s v="Luxury"/>
    <s v="Large"/>
    <s v="Sedan"/>
    <n v="17"/>
    <n v="14"/>
    <n v="617"/>
    <x v="5047"/>
  </r>
  <r>
    <x v="10"/>
    <s v="300-Class"/>
    <n v="1993"/>
    <x v="17"/>
    <x v="1"/>
    <n v="228"/>
    <n v="6"/>
    <x v="1"/>
    <s v="rear wheel drive"/>
    <n v="4"/>
    <s v="Luxury"/>
    <s v="Large"/>
    <s v="Sedan"/>
    <n v="18"/>
    <n v="14"/>
    <n v="617"/>
    <x v="3463"/>
  </r>
  <r>
    <x v="10"/>
    <s v="300-Class"/>
    <n v="1991"/>
    <x v="8"/>
    <x v="1"/>
    <n v="228"/>
    <n v="6"/>
    <x v="3"/>
    <s v="rear wheel drive"/>
    <n v="2"/>
    <s v="Luxury,Performance"/>
    <s v="Compact"/>
    <s v="Convertible"/>
    <n v="21"/>
    <n v="14"/>
    <n v="617"/>
    <x v="5108"/>
  </r>
  <r>
    <x v="10"/>
    <s v="300-Class"/>
    <n v="1993"/>
    <x v="17"/>
    <x v="1"/>
    <n v="228"/>
    <n v="6"/>
    <x v="3"/>
    <s v="rear wheel drive"/>
    <n v="2"/>
    <s v="Luxury,Performance"/>
    <s v="Compact"/>
    <s v="Convertible"/>
    <n v="21"/>
    <n v="14"/>
    <n v="617"/>
    <x v="5109"/>
  </r>
  <r>
    <x v="2"/>
    <s v="C/K 1500 Series"/>
    <n v="1997"/>
    <x v="22"/>
    <x v="1"/>
    <n v="230"/>
    <n v="8"/>
    <x v="3"/>
    <s v="rear wheel drive"/>
    <n v="2"/>
    <s v="N/A"/>
    <s v="Large"/>
    <s v="Extended Cab Pickup"/>
    <n v="19"/>
    <n v="14"/>
    <n v="1385"/>
    <x v="4040"/>
  </r>
  <r>
    <x v="2"/>
    <s v="C/K 1500 Series"/>
    <n v="1997"/>
    <x v="22"/>
    <x v="1"/>
    <n v="230"/>
    <n v="8"/>
    <x v="3"/>
    <s v="rear wheel drive"/>
    <n v="2"/>
    <s v="N/A"/>
    <s v="Large"/>
    <s v="Extended Cab Pickup"/>
    <n v="19"/>
    <n v="14"/>
    <n v="1385"/>
    <x v="5110"/>
  </r>
  <r>
    <x v="8"/>
    <s v="F-150 Heritage"/>
    <n v="2004"/>
    <x v="19"/>
    <x v="1"/>
    <n v="231"/>
    <n v="8"/>
    <x v="1"/>
    <s v="rear wheel drive"/>
    <n v="4"/>
    <s v="N/A"/>
    <s v="Large"/>
    <s v="Extended Cab Pickup"/>
    <n v="18"/>
    <n v="14"/>
    <n v="5657"/>
    <x v="588"/>
  </r>
  <r>
    <x v="8"/>
    <s v="F-150 Heritage"/>
    <n v="2004"/>
    <x v="19"/>
    <x v="1"/>
    <n v="231"/>
    <n v="8"/>
    <x v="1"/>
    <s v="rear wheel drive"/>
    <n v="4"/>
    <s v="N/A"/>
    <s v="Large"/>
    <s v="Extended Cab Pickup"/>
    <n v="18"/>
    <n v="14"/>
    <n v="5657"/>
    <x v="748"/>
  </r>
  <r>
    <x v="3"/>
    <s v="Raider"/>
    <n v="2007"/>
    <x v="25"/>
    <x v="1"/>
    <n v="235"/>
    <n v="8"/>
    <x v="1"/>
    <s v="rear wheel drive"/>
    <n v="4"/>
    <s v="N/A"/>
    <s v="Compact"/>
    <s v="Crew Cab Pickup"/>
    <n v="19"/>
    <n v="14"/>
    <n v="436"/>
    <x v="769"/>
  </r>
  <r>
    <x v="3"/>
    <s v="Raider"/>
    <n v="2007"/>
    <x v="25"/>
    <x v="1"/>
    <n v="235"/>
    <n v="8"/>
    <x v="1"/>
    <s v="four wheel drive"/>
    <n v="4"/>
    <s v="N/A"/>
    <s v="Compact"/>
    <s v="Crew Cab Pickup"/>
    <n v="19"/>
    <n v="14"/>
    <n v="436"/>
    <x v="886"/>
  </r>
  <r>
    <x v="42"/>
    <s v="H3"/>
    <n v="2010"/>
    <x v="9"/>
    <x v="1"/>
    <n v="239"/>
    <n v="5"/>
    <x v="3"/>
    <s v="four wheel drive"/>
    <n v="4"/>
    <s v="Luxury"/>
    <s v="Midsize"/>
    <s v="4dr SUV"/>
    <n v="18"/>
    <n v="14"/>
    <n v="130"/>
    <x v="4675"/>
  </r>
  <r>
    <x v="42"/>
    <s v="H3"/>
    <n v="2010"/>
    <x v="9"/>
    <x v="1"/>
    <n v="239"/>
    <n v="5"/>
    <x v="1"/>
    <s v="four wheel drive"/>
    <n v="4"/>
    <s v="Luxury"/>
    <s v="Midsize"/>
    <s v="4dr SUV"/>
    <n v="18"/>
    <n v="14"/>
    <n v="130"/>
    <x v="5111"/>
  </r>
  <r>
    <x v="42"/>
    <s v="H3"/>
    <n v="2010"/>
    <x v="9"/>
    <x v="1"/>
    <n v="239"/>
    <n v="5"/>
    <x v="3"/>
    <s v="four wheel drive"/>
    <n v="4"/>
    <s v="Flex Fuel,Luxury"/>
    <s v="Midsize"/>
    <s v="4dr SUV"/>
    <n v="18"/>
    <n v="14"/>
    <n v="130"/>
    <x v="5112"/>
  </r>
  <r>
    <x v="42"/>
    <s v="H3T"/>
    <n v="2009"/>
    <x v="10"/>
    <x v="1"/>
    <n v="239"/>
    <n v="5"/>
    <x v="3"/>
    <s v="four wheel drive"/>
    <n v="4"/>
    <s v="Crossover,Luxury"/>
    <s v="Compact"/>
    <s v="Crew Cab Pickup"/>
    <n v="18"/>
    <n v="14"/>
    <n v="130"/>
    <x v="4161"/>
  </r>
  <r>
    <x v="42"/>
    <s v="H3T"/>
    <n v="2010"/>
    <x v="9"/>
    <x v="1"/>
    <n v="239"/>
    <n v="5"/>
    <x v="3"/>
    <s v="four wheel drive"/>
    <n v="4"/>
    <s v="Crossover,Flex Fuel,Luxury"/>
    <s v="Compact"/>
    <s v="Crew Cab Pickup"/>
    <n v="18"/>
    <n v="14"/>
    <n v="130"/>
    <x v="1733"/>
  </r>
  <r>
    <x v="42"/>
    <s v="H3T"/>
    <n v="2010"/>
    <x v="9"/>
    <x v="1"/>
    <n v="239"/>
    <n v="5"/>
    <x v="1"/>
    <s v="four wheel drive"/>
    <n v="4"/>
    <s v="Crossover,Flex Fuel,Luxury"/>
    <s v="Compact"/>
    <s v="Crew Cab Pickup"/>
    <n v="18"/>
    <n v="14"/>
    <n v="130"/>
    <x v="5113"/>
  </r>
  <r>
    <x v="42"/>
    <s v="H3T"/>
    <n v="2010"/>
    <x v="9"/>
    <x v="1"/>
    <n v="239"/>
    <n v="5"/>
    <x v="3"/>
    <s v="four wheel drive"/>
    <n v="4"/>
    <s v="Crossover,Flex Fuel,Luxury"/>
    <s v="Compact"/>
    <s v="Crew Cab Pickup"/>
    <n v="18"/>
    <n v="14"/>
    <n v="130"/>
    <x v="5114"/>
  </r>
  <r>
    <x v="21"/>
    <s v="QX4"/>
    <n v="2001"/>
    <x v="15"/>
    <x v="2"/>
    <n v="240"/>
    <n v="6"/>
    <x v="1"/>
    <s v="rear wheel drive"/>
    <n v="4"/>
    <s v="Luxury"/>
    <s v="Midsize"/>
    <s v="4dr SUV"/>
    <n v="18"/>
    <n v="14"/>
    <n v="190"/>
    <x v="926"/>
  </r>
  <r>
    <x v="21"/>
    <s v="QX4"/>
    <n v="2001"/>
    <x v="15"/>
    <x v="2"/>
    <n v="240"/>
    <n v="6"/>
    <x v="1"/>
    <s v="four wheel drive"/>
    <n v="4"/>
    <s v="Luxury"/>
    <s v="Midsize"/>
    <s v="4dr SUV"/>
    <n v="17"/>
    <n v="14"/>
    <n v="190"/>
    <x v="2860"/>
  </r>
  <r>
    <x v="21"/>
    <s v="QX4"/>
    <n v="2002"/>
    <x v="27"/>
    <x v="2"/>
    <n v="240"/>
    <n v="6"/>
    <x v="1"/>
    <s v="rear wheel drive"/>
    <n v="4"/>
    <s v="Luxury"/>
    <s v="Midsize"/>
    <s v="4dr SUV"/>
    <n v="18"/>
    <n v="14"/>
    <n v="190"/>
    <x v="926"/>
  </r>
  <r>
    <x v="21"/>
    <s v="QX4"/>
    <n v="2003"/>
    <x v="18"/>
    <x v="2"/>
    <n v="240"/>
    <n v="6"/>
    <x v="1"/>
    <s v="rear wheel drive"/>
    <n v="4"/>
    <s v="Luxury"/>
    <s v="Midsize"/>
    <s v="4dr SUV"/>
    <n v="19"/>
    <n v="14"/>
    <n v="190"/>
    <x v="1460"/>
  </r>
  <r>
    <x v="21"/>
    <s v="QX4"/>
    <n v="2003"/>
    <x v="18"/>
    <x v="2"/>
    <n v="240"/>
    <n v="6"/>
    <x v="1"/>
    <s v="four wheel drive"/>
    <n v="4"/>
    <s v="Luxury"/>
    <s v="Midsize"/>
    <s v="4dr SUV"/>
    <n v="18"/>
    <n v="14"/>
    <n v="190"/>
    <x v="1155"/>
  </r>
  <r>
    <x v="42"/>
    <s v="H3"/>
    <n v="2009"/>
    <x v="10"/>
    <x v="1"/>
    <n v="242"/>
    <n v="5"/>
    <x v="3"/>
    <s v="four wheel drive"/>
    <n v="4"/>
    <s v="Luxury"/>
    <s v="Midsize"/>
    <s v="4dr SUV"/>
    <n v="18"/>
    <n v="14"/>
    <n v="130"/>
    <x v="4675"/>
  </r>
  <r>
    <x v="42"/>
    <s v="H3"/>
    <n v="2009"/>
    <x v="10"/>
    <x v="1"/>
    <n v="242"/>
    <n v="5"/>
    <x v="1"/>
    <s v="four wheel drive"/>
    <n v="4"/>
    <s v="Luxury"/>
    <s v="Midsize"/>
    <s v="4dr SUV"/>
    <n v="18"/>
    <n v="14"/>
    <n v="130"/>
    <x v="5115"/>
  </r>
  <r>
    <x v="19"/>
    <s v="allroad quattro"/>
    <n v="2003"/>
    <x v="18"/>
    <x v="1"/>
    <n v="250"/>
    <n v="6"/>
    <x v="3"/>
    <s v="all wheel drive"/>
    <n v="4"/>
    <s v="Crossover,Luxury,Performance"/>
    <s v="Midsize"/>
    <s v="Wagon"/>
    <n v="21"/>
    <n v="14"/>
    <n v="3105"/>
    <x v="2770"/>
  </r>
  <r>
    <x v="19"/>
    <s v="allroad quattro"/>
    <n v="2004"/>
    <x v="19"/>
    <x v="1"/>
    <n v="250"/>
    <n v="6"/>
    <x v="3"/>
    <s v="all wheel drive"/>
    <n v="4"/>
    <s v="Crossover,Luxury,Performance"/>
    <s v="Midsize"/>
    <s v="Wagon"/>
    <n v="21"/>
    <n v="14"/>
    <n v="3105"/>
    <x v="2770"/>
  </r>
  <r>
    <x v="19"/>
    <s v="allroad quattro"/>
    <n v="2005"/>
    <x v="20"/>
    <x v="1"/>
    <n v="250"/>
    <n v="6"/>
    <x v="3"/>
    <s v="all wheel drive"/>
    <n v="4"/>
    <s v="Crossover,Luxury,Performance"/>
    <s v="Midsize"/>
    <s v="Wagon"/>
    <n v="21"/>
    <n v="14"/>
    <n v="3105"/>
    <x v="244"/>
  </r>
  <r>
    <x v="28"/>
    <s v="Pacifica"/>
    <n v="2008"/>
    <x v="12"/>
    <x v="1"/>
    <n v="253"/>
    <n v="6"/>
    <x v="1"/>
    <s v="all wheel drive"/>
    <n v="4"/>
    <s v="Crossover"/>
    <s v="Large"/>
    <s v="Wagon"/>
    <n v="22"/>
    <n v="14"/>
    <n v="1013"/>
    <x v="5116"/>
  </r>
  <r>
    <x v="28"/>
    <s v="Pacifica"/>
    <n v="2008"/>
    <x v="12"/>
    <x v="1"/>
    <n v="253"/>
    <n v="6"/>
    <x v="1"/>
    <s v="all wheel drive"/>
    <n v="4"/>
    <s v="Crossover"/>
    <s v="Large"/>
    <s v="Wagon"/>
    <n v="22"/>
    <n v="14"/>
    <n v="1013"/>
    <x v="3628"/>
  </r>
  <r>
    <x v="28"/>
    <s v="Pacifica"/>
    <n v="2008"/>
    <x v="12"/>
    <x v="1"/>
    <n v="253"/>
    <n v="6"/>
    <x v="1"/>
    <s v="all wheel drive"/>
    <n v="4"/>
    <s v="Crossover"/>
    <s v="Large"/>
    <s v="Wagon"/>
    <n v="22"/>
    <n v="14"/>
    <n v="1013"/>
    <x v="4163"/>
  </r>
  <r>
    <x v="28"/>
    <s v="Pacifica"/>
    <n v="2007"/>
    <x v="25"/>
    <x v="1"/>
    <n v="255"/>
    <n v="6"/>
    <x v="1"/>
    <s v="all wheel drive"/>
    <n v="4"/>
    <s v="Crossover"/>
    <s v="Large"/>
    <s v="Wagon"/>
    <n v="22"/>
    <n v="14"/>
    <n v="1013"/>
    <x v="1257"/>
  </r>
  <r>
    <x v="28"/>
    <s v="Pacifica"/>
    <n v="2007"/>
    <x v="25"/>
    <x v="1"/>
    <n v="255"/>
    <n v="6"/>
    <x v="1"/>
    <s v="all wheel drive"/>
    <n v="4"/>
    <s v="Crossover"/>
    <s v="Large"/>
    <s v="Wagon"/>
    <n v="22"/>
    <n v="14"/>
    <n v="1013"/>
    <x v="3215"/>
  </r>
  <r>
    <x v="28"/>
    <s v="Pacifica"/>
    <n v="2007"/>
    <x v="25"/>
    <x v="1"/>
    <n v="255"/>
    <n v="6"/>
    <x v="1"/>
    <s v="all wheel drive"/>
    <n v="4"/>
    <s v="Crossover"/>
    <s v="Large"/>
    <s v="Wagon"/>
    <n v="22"/>
    <n v="14"/>
    <n v="1013"/>
    <x v="2767"/>
  </r>
  <r>
    <x v="18"/>
    <s v="Equator"/>
    <n v="2011"/>
    <x v="6"/>
    <x v="1"/>
    <n v="261"/>
    <n v="6"/>
    <x v="1"/>
    <s v="four wheel drive"/>
    <n v="4"/>
    <s v="N/A"/>
    <s v="Compact"/>
    <s v="Extended Cab Pickup"/>
    <n v="19"/>
    <n v="14"/>
    <n v="481"/>
    <x v="5117"/>
  </r>
  <r>
    <x v="18"/>
    <s v="Equator"/>
    <n v="2011"/>
    <x v="6"/>
    <x v="1"/>
    <n v="261"/>
    <n v="6"/>
    <x v="1"/>
    <s v="four wheel drive"/>
    <n v="4"/>
    <s v="N/A"/>
    <s v="Compact"/>
    <s v="Crew Cab Pickup"/>
    <n v="19"/>
    <n v="14"/>
    <n v="481"/>
    <x v="5118"/>
  </r>
  <r>
    <x v="18"/>
    <s v="Equator"/>
    <n v="2011"/>
    <x v="6"/>
    <x v="1"/>
    <n v="261"/>
    <n v="6"/>
    <x v="1"/>
    <s v="four wheel drive"/>
    <n v="4"/>
    <s v="N/A"/>
    <s v="Compact"/>
    <s v="Crew Cab Pickup"/>
    <n v="19"/>
    <n v="14"/>
    <n v="481"/>
    <x v="5119"/>
  </r>
  <r>
    <x v="18"/>
    <s v="Equator"/>
    <n v="2012"/>
    <x v="5"/>
    <x v="1"/>
    <n v="261"/>
    <n v="6"/>
    <x v="1"/>
    <s v="four wheel drive"/>
    <n v="4"/>
    <s v="N/A"/>
    <s v="Compact"/>
    <s v="Extended Cab Pickup"/>
    <n v="19"/>
    <n v="14"/>
    <n v="481"/>
    <x v="5120"/>
  </r>
  <r>
    <x v="12"/>
    <s v="GX 470"/>
    <n v="2007"/>
    <x v="25"/>
    <x v="1"/>
    <n v="263"/>
    <n v="8"/>
    <x v="1"/>
    <s v="four wheel drive"/>
    <n v="4"/>
    <s v="Luxury"/>
    <s v="Midsize"/>
    <s v="4dr SUV"/>
    <n v="18"/>
    <n v="14"/>
    <n v="454"/>
    <x v="5121"/>
  </r>
  <r>
    <x v="12"/>
    <s v="GX 470"/>
    <n v="2008"/>
    <x v="12"/>
    <x v="2"/>
    <n v="263"/>
    <n v="8"/>
    <x v="1"/>
    <s v="four wheel drive"/>
    <n v="4"/>
    <s v="Luxury"/>
    <s v="Midsize"/>
    <s v="4dr SUV"/>
    <n v="18"/>
    <n v="14"/>
    <n v="454"/>
    <x v="5122"/>
  </r>
  <r>
    <x v="12"/>
    <s v="GX 470"/>
    <n v="2009"/>
    <x v="10"/>
    <x v="2"/>
    <n v="263"/>
    <n v="8"/>
    <x v="1"/>
    <s v="four wheel drive"/>
    <n v="4"/>
    <s v="Luxury"/>
    <s v="Midsize"/>
    <s v="4dr SUV"/>
    <n v="18"/>
    <n v="14"/>
    <n v="454"/>
    <x v="3371"/>
  </r>
  <r>
    <x v="10"/>
    <s v="R-Class"/>
    <n v="2010"/>
    <x v="9"/>
    <x v="2"/>
    <n v="268"/>
    <n v="6"/>
    <x v="1"/>
    <s v="all wheel drive"/>
    <n v="4"/>
    <s v="Crossover,Luxury"/>
    <s v="Large"/>
    <s v="Wagon"/>
    <n v="19"/>
    <n v="14"/>
    <n v="617"/>
    <x v="4313"/>
  </r>
  <r>
    <x v="29"/>
    <s v="Bravada"/>
    <n v="2002"/>
    <x v="27"/>
    <x v="1"/>
    <n v="270"/>
    <n v="6"/>
    <x v="1"/>
    <s v="all wheel drive"/>
    <n v="4"/>
    <s v="N/A"/>
    <s v="Midsize"/>
    <s v="4dr SUV"/>
    <n v="19"/>
    <n v="14"/>
    <n v="26"/>
    <x v="3705"/>
  </r>
  <r>
    <x v="29"/>
    <s v="Bravada"/>
    <n v="2002"/>
    <x v="27"/>
    <x v="1"/>
    <n v="270"/>
    <n v="6"/>
    <x v="1"/>
    <s v="rear wheel drive"/>
    <n v="4"/>
    <s v="N/A"/>
    <s v="Midsize"/>
    <s v="4dr SUV"/>
    <n v="20"/>
    <n v="14"/>
    <n v="26"/>
    <x v="5123"/>
  </r>
  <r>
    <x v="29"/>
    <s v="Bravada"/>
    <n v="2002"/>
    <x v="27"/>
    <x v="1"/>
    <n v="270"/>
    <n v="6"/>
    <x v="1"/>
    <s v="rear wheel drive"/>
    <n v="4"/>
    <s v="N/A"/>
    <s v="Midsize"/>
    <s v="4dr SUV"/>
    <n v="20"/>
    <n v="14"/>
    <n v="26"/>
    <x v="5124"/>
  </r>
  <r>
    <x v="24"/>
    <s v="Rainier"/>
    <n v="2005"/>
    <x v="20"/>
    <x v="1"/>
    <n v="275"/>
    <n v="6"/>
    <x v="1"/>
    <s v="all wheel drive"/>
    <n v="4"/>
    <s v="N/A"/>
    <s v="Midsize"/>
    <s v="4dr SUV"/>
    <n v="19"/>
    <n v="14"/>
    <n v="155"/>
    <x v="4672"/>
  </r>
  <r>
    <x v="24"/>
    <s v="Rainier"/>
    <n v="2005"/>
    <x v="20"/>
    <x v="1"/>
    <n v="275"/>
    <n v="6"/>
    <x v="1"/>
    <s v="rear wheel drive"/>
    <n v="4"/>
    <s v="N/A"/>
    <s v="Midsize"/>
    <s v="4dr SUV"/>
    <n v="20"/>
    <n v="14"/>
    <n v="155"/>
    <x v="2372"/>
  </r>
  <r>
    <x v="2"/>
    <s v="TrailBlazer EXT"/>
    <n v="2004"/>
    <x v="19"/>
    <x v="1"/>
    <n v="275"/>
    <n v="6"/>
    <x v="1"/>
    <s v="four wheel drive"/>
    <n v="4"/>
    <s v="N/A"/>
    <s v="Large"/>
    <s v="4dr SUV"/>
    <n v="19"/>
    <n v="14"/>
    <n v="1385"/>
    <x v="449"/>
  </r>
  <r>
    <x v="2"/>
    <s v="TrailBlazer EXT"/>
    <n v="2004"/>
    <x v="19"/>
    <x v="1"/>
    <n v="275"/>
    <n v="6"/>
    <x v="1"/>
    <s v="four wheel drive"/>
    <n v="4"/>
    <s v="N/A"/>
    <s v="Large"/>
    <s v="4dr SUV"/>
    <n v="19"/>
    <n v="14"/>
    <n v="1385"/>
    <x v="2105"/>
  </r>
  <r>
    <x v="8"/>
    <s v="Transit Wagon"/>
    <n v="2015"/>
    <x v="0"/>
    <x v="6"/>
    <n v="275"/>
    <n v="6"/>
    <x v="1"/>
    <s v="rear wheel drive"/>
    <n v="3"/>
    <s v="Flex Fuel"/>
    <s v="Large"/>
    <s v="Passenger Van"/>
    <n v="19"/>
    <n v="14"/>
    <n v="5657"/>
    <x v="5125"/>
  </r>
  <r>
    <x v="8"/>
    <s v="Transit Wagon"/>
    <n v="2015"/>
    <x v="0"/>
    <x v="6"/>
    <n v="275"/>
    <n v="6"/>
    <x v="1"/>
    <s v="rear wheel drive"/>
    <n v="3"/>
    <s v="Flex Fuel,Diesel"/>
    <s v="Large"/>
    <s v="Passenger Van"/>
    <n v="19"/>
    <n v="14"/>
    <n v="5657"/>
    <x v="2922"/>
  </r>
  <r>
    <x v="8"/>
    <s v="Transit Wagon"/>
    <n v="2015"/>
    <x v="0"/>
    <x v="6"/>
    <n v="275"/>
    <n v="6"/>
    <x v="1"/>
    <s v="rear wheel drive"/>
    <n v="3"/>
    <s v="Flex Fuel,Diesel"/>
    <s v="Midsize"/>
    <s v="Passenger Van"/>
    <n v="19"/>
    <n v="14"/>
    <n v="5657"/>
    <x v="5126"/>
  </r>
  <r>
    <x v="8"/>
    <s v="Transit Wagon"/>
    <n v="2015"/>
    <x v="0"/>
    <x v="6"/>
    <n v="275"/>
    <n v="6"/>
    <x v="1"/>
    <s v="rear wheel drive"/>
    <n v="3"/>
    <s v="Flex Fuel"/>
    <s v="Midsize"/>
    <s v="Passenger Van"/>
    <n v="19"/>
    <n v="14"/>
    <n v="5657"/>
    <x v="5051"/>
  </r>
  <r>
    <x v="8"/>
    <s v="Transit Wagon"/>
    <n v="2015"/>
    <x v="0"/>
    <x v="6"/>
    <n v="275"/>
    <n v="6"/>
    <x v="1"/>
    <s v="rear wheel drive"/>
    <n v="3"/>
    <s v="Flex Fuel,Diesel"/>
    <s v="Large"/>
    <s v="Passenger Van"/>
    <n v="19"/>
    <n v="14"/>
    <n v="5657"/>
    <x v="5127"/>
  </r>
  <r>
    <x v="8"/>
    <s v="Transit Wagon"/>
    <n v="2015"/>
    <x v="0"/>
    <x v="6"/>
    <n v="275"/>
    <n v="6"/>
    <x v="1"/>
    <s v="rear wheel drive"/>
    <n v="3"/>
    <s v="Flex Fuel"/>
    <s v="Midsize"/>
    <s v="Passenger Van"/>
    <n v="19"/>
    <n v="14"/>
    <n v="5657"/>
    <x v="3174"/>
  </r>
  <r>
    <x v="8"/>
    <s v="Transit Wagon"/>
    <n v="2015"/>
    <x v="0"/>
    <x v="6"/>
    <n v="275"/>
    <n v="6"/>
    <x v="1"/>
    <s v="rear wheel drive"/>
    <n v="3"/>
    <s v="Flex Fuel"/>
    <s v="Midsize"/>
    <s v="Passenger Van"/>
    <n v="19"/>
    <n v="14"/>
    <n v="5657"/>
    <x v="2144"/>
  </r>
  <r>
    <x v="8"/>
    <s v="Transit Wagon"/>
    <n v="2015"/>
    <x v="0"/>
    <x v="6"/>
    <n v="275"/>
    <n v="6"/>
    <x v="1"/>
    <s v="rear wheel drive"/>
    <n v="3"/>
    <s v="Flex Fuel,Diesel"/>
    <s v="Midsize"/>
    <s v="Passenger Van"/>
    <n v="19"/>
    <n v="14"/>
    <n v="5657"/>
    <x v="194"/>
  </r>
  <r>
    <x v="8"/>
    <s v="Transit Wagon"/>
    <n v="2015"/>
    <x v="0"/>
    <x v="6"/>
    <n v="275"/>
    <n v="6"/>
    <x v="1"/>
    <s v="rear wheel drive"/>
    <n v="3"/>
    <s v="Flex Fuel,Diesel"/>
    <s v="Large"/>
    <s v="Passenger Van"/>
    <n v="19"/>
    <n v="14"/>
    <n v="5657"/>
    <x v="5128"/>
  </r>
  <r>
    <x v="8"/>
    <s v="Transit Wagon"/>
    <n v="2015"/>
    <x v="0"/>
    <x v="6"/>
    <n v="275"/>
    <n v="6"/>
    <x v="1"/>
    <s v="rear wheel drive"/>
    <n v="3"/>
    <s v="Flex Fuel,Diesel"/>
    <s v="Midsize"/>
    <s v="Passenger Van"/>
    <n v="19"/>
    <n v="14"/>
    <n v="5657"/>
    <x v="2821"/>
  </r>
  <r>
    <x v="8"/>
    <s v="Transit Wagon"/>
    <n v="2015"/>
    <x v="0"/>
    <x v="6"/>
    <n v="275"/>
    <n v="6"/>
    <x v="1"/>
    <s v="rear wheel drive"/>
    <n v="3"/>
    <s v="Flex Fuel"/>
    <s v="Large"/>
    <s v="Passenger Van"/>
    <n v="19"/>
    <n v="14"/>
    <n v="5657"/>
    <x v="5129"/>
  </r>
  <r>
    <x v="8"/>
    <s v="Transit Wagon"/>
    <n v="2015"/>
    <x v="0"/>
    <x v="6"/>
    <n v="275"/>
    <n v="6"/>
    <x v="1"/>
    <s v="rear wheel drive"/>
    <n v="3"/>
    <s v="Flex Fuel"/>
    <s v="Midsize"/>
    <s v="Passenger Van"/>
    <n v="19"/>
    <n v="14"/>
    <n v="5657"/>
    <x v="5130"/>
  </r>
  <r>
    <x v="8"/>
    <s v="Transit Wagon"/>
    <n v="2015"/>
    <x v="0"/>
    <x v="6"/>
    <n v="275"/>
    <n v="6"/>
    <x v="1"/>
    <s v="rear wheel drive"/>
    <n v="3"/>
    <s v="Flex Fuel,Diesel"/>
    <s v="Midsize"/>
    <s v="Passenger Van"/>
    <n v="19"/>
    <n v="14"/>
    <n v="5657"/>
    <x v="3729"/>
  </r>
  <r>
    <x v="8"/>
    <s v="Transit Wagon"/>
    <n v="2015"/>
    <x v="0"/>
    <x v="6"/>
    <n v="275"/>
    <n v="6"/>
    <x v="1"/>
    <s v="rear wheel drive"/>
    <n v="3"/>
    <s v="Flex Fuel,Diesel"/>
    <s v="Large"/>
    <s v="Passenger Van"/>
    <n v="19"/>
    <n v="14"/>
    <n v="5657"/>
    <x v="5131"/>
  </r>
  <r>
    <x v="8"/>
    <s v="Transit Wagon"/>
    <n v="2016"/>
    <x v="1"/>
    <x v="6"/>
    <n v="275"/>
    <n v="6"/>
    <x v="1"/>
    <s v="rear wheel drive"/>
    <n v="3"/>
    <s v="Flex Fuel,Diesel"/>
    <s v="Midsize"/>
    <s v="Passenger Van"/>
    <n v="19"/>
    <n v="14"/>
    <n v="5657"/>
    <x v="3756"/>
  </r>
  <r>
    <x v="8"/>
    <s v="Transit Wagon"/>
    <n v="2016"/>
    <x v="1"/>
    <x v="6"/>
    <n v="275"/>
    <n v="6"/>
    <x v="1"/>
    <s v="rear wheel drive"/>
    <n v="3"/>
    <s v="Flex Fuel,Diesel"/>
    <s v="Large"/>
    <s v="Passenger Van"/>
    <n v="19"/>
    <n v="14"/>
    <n v="5657"/>
    <x v="3330"/>
  </r>
  <r>
    <x v="8"/>
    <s v="Transit Wagon"/>
    <n v="2016"/>
    <x v="1"/>
    <x v="6"/>
    <n v="275"/>
    <n v="6"/>
    <x v="1"/>
    <s v="rear wheel drive"/>
    <n v="3"/>
    <s v="Flex Fuel"/>
    <s v="Large"/>
    <s v="Passenger Van"/>
    <n v="19"/>
    <n v="14"/>
    <n v="5657"/>
    <x v="5132"/>
  </r>
  <r>
    <x v="8"/>
    <s v="Transit Wagon"/>
    <n v="2016"/>
    <x v="1"/>
    <x v="6"/>
    <n v="275"/>
    <n v="6"/>
    <x v="1"/>
    <s v="rear wheel drive"/>
    <n v="3"/>
    <s v="Flex Fuel,Diesel"/>
    <s v="Large"/>
    <s v="Passenger Van"/>
    <n v="19"/>
    <n v="14"/>
    <n v="5657"/>
    <x v="5133"/>
  </r>
  <r>
    <x v="8"/>
    <s v="Transit Wagon"/>
    <n v="2016"/>
    <x v="1"/>
    <x v="6"/>
    <n v="275"/>
    <n v="6"/>
    <x v="1"/>
    <s v="rear wheel drive"/>
    <n v="3"/>
    <s v="Flex Fuel,Diesel"/>
    <s v="Midsize"/>
    <s v="Passenger Van"/>
    <n v="19"/>
    <n v="14"/>
    <n v="5657"/>
    <x v="3559"/>
  </r>
  <r>
    <x v="8"/>
    <s v="Transit Wagon"/>
    <n v="2016"/>
    <x v="1"/>
    <x v="6"/>
    <n v="275"/>
    <n v="6"/>
    <x v="1"/>
    <s v="rear wheel drive"/>
    <n v="3"/>
    <s v="Flex Fuel"/>
    <s v="Midsize"/>
    <s v="Passenger Van"/>
    <n v="19"/>
    <n v="14"/>
    <n v="5657"/>
    <x v="5134"/>
  </r>
  <r>
    <x v="8"/>
    <s v="Transit Wagon"/>
    <n v="2016"/>
    <x v="1"/>
    <x v="6"/>
    <n v="275"/>
    <n v="6"/>
    <x v="1"/>
    <s v="rear wheel drive"/>
    <n v="3"/>
    <s v="Flex Fuel,Diesel"/>
    <s v="Large"/>
    <s v="Passenger Van"/>
    <n v="19"/>
    <n v="14"/>
    <n v="5657"/>
    <x v="5135"/>
  </r>
  <r>
    <x v="8"/>
    <s v="Transit Wagon"/>
    <n v="2016"/>
    <x v="1"/>
    <x v="6"/>
    <n v="275"/>
    <n v="6"/>
    <x v="1"/>
    <s v="rear wheel drive"/>
    <n v="3"/>
    <s v="Flex Fuel"/>
    <s v="Midsize"/>
    <s v="Passenger Van"/>
    <n v="19"/>
    <n v="14"/>
    <n v="5657"/>
    <x v="5136"/>
  </r>
  <r>
    <x v="8"/>
    <s v="Transit Wagon"/>
    <n v="2016"/>
    <x v="1"/>
    <x v="6"/>
    <n v="275"/>
    <n v="6"/>
    <x v="1"/>
    <s v="rear wheel drive"/>
    <n v="3"/>
    <s v="Flex Fuel,Diesel"/>
    <s v="Midsize"/>
    <s v="Passenger Van"/>
    <n v="19"/>
    <n v="14"/>
    <n v="5657"/>
    <x v="5137"/>
  </r>
  <r>
    <x v="8"/>
    <s v="Transit Wagon"/>
    <n v="2016"/>
    <x v="1"/>
    <x v="6"/>
    <n v="275"/>
    <n v="6"/>
    <x v="1"/>
    <s v="rear wheel drive"/>
    <n v="3"/>
    <s v="Flex Fuel"/>
    <s v="Midsize"/>
    <s v="Passenger Van"/>
    <n v="19"/>
    <n v="14"/>
    <n v="5657"/>
    <x v="5138"/>
  </r>
  <r>
    <x v="8"/>
    <s v="Transit Wagon"/>
    <n v="2016"/>
    <x v="1"/>
    <x v="6"/>
    <n v="275"/>
    <n v="6"/>
    <x v="1"/>
    <s v="rear wheel drive"/>
    <n v="3"/>
    <s v="Flex Fuel,Diesel"/>
    <s v="Large"/>
    <s v="Passenger Van"/>
    <n v="19"/>
    <n v="14"/>
    <n v="5657"/>
    <x v="5139"/>
  </r>
  <r>
    <x v="8"/>
    <s v="Transit Wagon"/>
    <n v="2016"/>
    <x v="1"/>
    <x v="6"/>
    <n v="275"/>
    <n v="6"/>
    <x v="1"/>
    <s v="rear wheel drive"/>
    <n v="3"/>
    <s v="Flex Fuel"/>
    <s v="Midsize"/>
    <s v="Passenger Van"/>
    <n v="19"/>
    <n v="14"/>
    <n v="5657"/>
    <x v="2153"/>
  </r>
  <r>
    <x v="8"/>
    <s v="Transit Wagon"/>
    <n v="2016"/>
    <x v="1"/>
    <x v="6"/>
    <n v="275"/>
    <n v="6"/>
    <x v="1"/>
    <s v="rear wheel drive"/>
    <n v="3"/>
    <s v="Flex Fuel"/>
    <s v="Large"/>
    <s v="Passenger Van"/>
    <n v="19"/>
    <n v="14"/>
    <n v="5657"/>
    <x v="2875"/>
  </r>
  <r>
    <x v="8"/>
    <s v="Transit Wagon"/>
    <n v="2016"/>
    <x v="1"/>
    <x v="6"/>
    <n v="275"/>
    <n v="6"/>
    <x v="1"/>
    <s v="rear wheel drive"/>
    <n v="3"/>
    <s v="Flex Fuel,Diesel"/>
    <s v="Midsize"/>
    <s v="Passenger Van"/>
    <n v="19"/>
    <n v="14"/>
    <n v="5657"/>
    <x v="2825"/>
  </r>
  <r>
    <x v="8"/>
    <s v="Transit Wagon"/>
    <n v="2017"/>
    <x v="2"/>
    <x v="6"/>
    <n v="275"/>
    <n v="6"/>
    <x v="1"/>
    <s v="rear wheel drive"/>
    <n v="3"/>
    <s v="Flex Fuel"/>
    <s v="Midsize"/>
    <s v="Passenger Van"/>
    <n v="19"/>
    <n v="14"/>
    <n v="5657"/>
    <x v="5140"/>
  </r>
  <r>
    <x v="8"/>
    <s v="Transit Wagon"/>
    <n v="2017"/>
    <x v="2"/>
    <x v="1"/>
    <n v="275"/>
    <n v="6"/>
    <x v="1"/>
    <s v="rear wheel drive"/>
    <n v="3"/>
    <s v="Diesel"/>
    <s v="Midsize"/>
    <s v="Passenger Van"/>
    <n v="19"/>
    <n v="14"/>
    <n v="5657"/>
    <x v="5141"/>
  </r>
  <r>
    <x v="8"/>
    <s v="Transit Wagon"/>
    <n v="2017"/>
    <x v="2"/>
    <x v="6"/>
    <n v="275"/>
    <n v="6"/>
    <x v="1"/>
    <s v="rear wheel drive"/>
    <n v="3"/>
    <s v="Flex Fuel"/>
    <s v="Midsize"/>
    <s v="Passenger Van"/>
    <n v="19"/>
    <n v="14"/>
    <n v="5657"/>
    <x v="5142"/>
  </r>
  <r>
    <x v="8"/>
    <s v="Transit Wagon"/>
    <n v="2017"/>
    <x v="2"/>
    <x v="6"/>
    <n v="275"/>
    <n v="6"/>
    <x v="1"/>
    <s v="rear wheel drive"/>
    <n v="3"/>
    <s v="Flex Fuel"/>
    <s v="Midsize"/>
    <s v="Passenger Van"/>
    <n v="19"/>
    <n v="14"/>
    <n v="5657"/>
    <x v="5143"/>
  </r>
  <r>
    <x v="8"/>
    <s v="Transit Wagon"/>
    <n v="2017"/>
    <x v="2"/>
    <x v="1"/>
    <n v="275"/>
    <n v="6"/>
    <x v="1"/>
    <s v="rear wheel drive"/>
    <n v="3"/>
    <s v="Diesel"/>
    <s v="Midsize"/>
    <s v="Passenger Van"/>
    <n v="19"/>
    <n v="14"/>
    <n v="5657"/>
    <x v="2971"/>
  </r>
  <r>
    <x v="8"/>
    <s v="Transit Wagon"/>
    <n v="2017"/>
    <x v="2"/>
    <x v="1"/>
    <n v="275"/>
    <n v="6"/>
    <x v="1"/>
    <s v="rear wheel drive"/>
    <n v="3"/>
    <s v="Diesel"/>
    <s v="Large"/>
    <s v="Passenger Van"/>
    <n v="19"/>
    <n v="14"/>
    <n v="5657"/>
    <x v="2859"/>
  </r>
  <r>
    <x v="8"/>
    <s v="Transit Wagon"/>
    <n v="2017"/>
    <x v="2"/>
    <x v="1"/>
    <n v="275"/>
    <n v="6"/>
    <x v="1"/>
    <s v="rear wheel drive"/>
    <n v="3"/>
    <s v="Diesel"/>
    <s v="Large"/>
    <s v="Passenger Van"/>
    <n v="19"/>
    <n v="14"/>
    <n v="5657"/>
    <x v="3747"/>
  </r>
  <r>
    <x v="8"/>
    <s v="Transit Wagon"/>
    <n v="2017"/>
    <x v="2"/>
    <x v="1"/>
    <n v="275"/>
    <n v="6"/>
    <x v="1"/>
    <s v="rear wheel drive"/>
    <n v="3"/>
    <s v="Diesel"/>
    <s v="Large"/>
    <s v="Passenger Van"/>
    <n v="19"/>
    <n v="14"/>
    <n v="5657"/>
    <x v="4251"/>
  </r>
  <r>
    <x v="8"/>
    <s v="Transit Wagon"/>
    <n v="2017"/>
    <x v="2"/>
    <x v="6"/>
    <n v="275"/>
    <n v="6"/>
    <x v="1"/>
    <s v="rear wheel drive"/>
    <n v="3"/>
    <s v="Flex Fuel"/>
    <s v="Large"/>
    <s v="Passenger Van"/>
    <n v="19"/>
    <n v="14"/>
    <n v="5657"/>
    <x v="5144"/>
  </r>
  <r>
    <x v="8"/>
    <s v="Transit Wagon"/>
    <n v="2017"/>
    <x v="2"/>
    <x v="1"/>
    <n v="275"/>
    <n v="6"/>
    <x v="1"/>
    <s v="rear wheel drive"/>
    <n v="3"/>
    <s v="Diesel"/>
    <s v="Large"/>
    <s v="Passenger Van"/>
    <n v="19"/>
    <n v="14"/>
    <n v="5657"/>
    <x v="5145"/>
  </r>
  <r>
    <x v="8"/>
    <s v="Transit Wagon"/>
    <n v="2017"/>
    <x v="2"/>
    <x v="6"/>
    <n v="275"/>
    <n v="6"/>
    <x v="1"/>
    <s v="rear wheel drive"/>
    <n v="3"/>
    <s v="Flex Fuel"/>
    <s v="Midsize"/>
    <s v="Passenger Van"/>
    <n v="19"/>
    <n v="14"/>
    <n v="5657"/>
    <x v="5146"/>
  </r>
  <r>
    <x v="8"/>
    <s v="Transit Wagon"/>
    <n v="2017"/>
    <x v="2"/>
    <x v="6"/>
    <n v="275"/>
    <n v="6"/>
    <x v="1"/>
    <s v="rear wheel drive"/>
    <n v="3"/>
    <s v="Flex Fuel"/>
    <s v="Large"/>
    <s v="Passenger Van"/>
    <n v="19"/>
    <n v="14"/>
    <n v="5657"/>
    <x v="3215"/>
  </r>
  <r>
    <x v="8"/>
    <s v="Transit Wagon"/>
    <n v="2017"/>
    <x v="2"/>
    <x v="1"/>
    <n v="275"/>
    <n v="6"/>
    <x v="1"/>
    <s v="rear wheel drive"/>
    <n v="3"/>
    <s v="Diesel"/>
    <s v="Large"/>
    <s v="Passenger Van"/>
    <n v="19"/>
    <n v="14"/>
    <n v="5657"/>
    <x v="2436"/>
  </r>
  <r>
    <x v="8"/>
    <s v="Transit Wagon"/>
    <n v="2017"/>
    <x v="2"/>
    <x v="1"/>
    <n v="275"/>
    <n v="6"/>
    <x v="1"/>
    <s v="rear wheel drive"/>
    <n v="3"/>
    <s v="Diesel"/>
    <s v="Midsize"/>
    <s v="Passenger Van"/>
    <n v="19"/>
    <n v="14"/>
    <n v="5657"/>
    <x v="5147"/>
  </r>
  <r>
    <x v="8"/>
    <s v="Transit Wagon"/>
    <n v="2017"/>
    <x v="2"/>
    <x v="1"/>
    <n v="275"/>
    <n v="6"/>
    <x v="1"/>
    <s v="rear wheel drive"/>
    <n v="3"/>
    <s v="Diesel"/>
    <s v="Midsize"/>
    <s v="Passenger Van"/>
    <n v="19"/>
    <n v="14"/>
    <n v="5657"/>
    <x v="5148"/>
  </r>
  <r>
    <x v="8"/>
    <s v="Transit Wagon"/>
    <n v="2017"/>
    <x v="2"/>
    <x v="1"/>
    <n v="275"/>
    <n v="6"/>
    <x v="1"/>
    <s v="rear wheel drive"/>
    <n v="3"/>
    <s v="Diesel"/>
    <s v="Large"/>
    <s v="Passenger Van"/>
    <n v="19"/>
    <n v="14"/>
    <n v="5657"/>
    <x v="5149"/>
  </r>
  <r>
    <x v="29"/>
    <s v="Bravada"/>
    <n v="2003"/>
    <x v="18"/>
    <x v="1"/>
    <n v="275"/>
    <n v="6"/>
    <x v="1"/>
    <s v="rear wheel drive"/>
    <n v="4"/>
    <s v="N/A"/>
    <s v="Midsize"/>
    <s v="4dr SUV"/>
    <n v="20"/>
    <n v="14"/>
    <n v="26"/>
    <x v="1074"/>
  </r>
  <r>
    <x v="29"/>
    <s v="Bravada"/>
    <n v="2004"/>
    <x v="19"/>
    <x v="1"/>
    <n v="275"/>
    <n v="6"/>
    <x v="1"/>
    <s v="rear wheel drive"/>
    <n v="4"/>
    <s v="N/A"/>
    <s v="Midsize"/>
    <s v="4dr SUV"/>
    <n v="19"/>
    <n v="14"/>
    <n v="26"/>
    <x v="5051"/>
  </r>
  <r>
    <x v="29"/>
    <s v="Bravada"/>
    <n v="2004"/>
    <x v="19"/>
    <x v="1"/>
    <n v="275"/>
    <n v="6"/>
    <x v="1"/>
    <s v="all wheel drive"/>
    <n v="4"/>
    <s v="N/A"/>
    <s v="Midsize"/>
    <s v="4dr SUV"/>
    <n v="19"/>
    <n v="14"/>
    <n v="26"/>
    <x v="1741"/>
  </r>
  <r>
    <x v="5"/>
    <s v="Touareg 2"/>
    <n v="2008"/>
    <x v="12"/>
    <x v="2"/>
    <n v="280"/>
    <n v="6"/>
    <x v="1"/>
    <s v="all wheel drive"/>
    <n v="4"/>
    <s v="Crossover"/>
    <s v="Midsize"/>
    <s v="4dr SUV"/>
    <n v="20"/>
    <n v="14"/>
    <n v="873"/>
    <x v="1232"/>
  </r>
  <r>
    <x v="5"/>
    <s v="Touareg 2"/>
    <n v="2009"/>
    <x v="10"/>
    <x v="3"/>
    <n v="280"/>
    <n v="6"/>
    <x v="1"/>
    <s v="all wheel drive"/>
    <n v="4"/>
    <s v="Crossover"/>
    <s v="Midsize"/>
    <s v="4dr SUV"/>
    <n v="20"/>
    <n v="14"/>
    <n v="873"/>
    <x v="1232"/>
  </r>
  <r>
    <x v="0"/>
    <s v="8 Series"/>
    <n v="1996"/>
    <x v="21"/>
    <x v="1"/>
    <n v="282"/>
    <n v="8"/>
    <x v="1"/>
    <s v="rear wheel drive"/>
    <n v="2"/>
    <s v="Luxury,Performance"/>
    <s v="Midsize"/>
    <s v="Coupe"/>
    <n v="19"/>
    <n v="14"/>
    <n v="3916"/>
    <x v="5150"/>
  </r>
  <r>
    <x v="0"/>
    <s v="8 Series"/>
    <n v="1997"/>
    <x v="22"/>
    <x v="1"/>
    <n v="282"/>
    <n v="8"/>
    <x v="1"/>
    <s v="rear wheel drive"/>
    <n v="2"/>
    <s v="Luxury,Performance"/>
    <s v="Midsize"/>
    <s v="Coupe"/>
    <n v="19"/>
    <n v="14"/>
    <n v="3916"/>
    <x v="5151"/>
  </r>
  <r>
    <x v="2"/>
    <s v="Silverado 1500 Classic"/>
    <n v="2007"/>
    <x v="25"/>
    <x v="1"/>
    <n v="285"/>
    <n v="8"/>
    <x v="1"/>
    <s v="four wheel drive"/>
    <n v="4"/>
    <s v="Flex Fuel"/>
    <s v="Large"/>
    <s v="Extended Cab Pickup"/>
    <n v="18"/>
    <n v="14"/>
    <n v="1385"/>
    <x v="1073"/>
  </r>
  <r>
    <x v="2"/>
    <s v="Silverado 1500 Classic"/>
    <n v="2007"/>
    <x v="25"/>
    <x v="1"/>
    <n v="285"/>
    <n v="8"/>
    <x v="1"/>
    <s v="four wheel drive"/>
    <n v="4"/>
    <s v="Flex Fuel"/>
    <s v="Large"/>
    <s v="Extended Cab Pickup"/>
    <n v="18"/>
    <n v="14"/>
    <n v="1385"/>
    <x v="1027"/>
  </r>
  <r>
    <x v="2"/>
    <s v="Silverado 1500 Classic"/>
    <n v="2007"/>
    <x v="25"/>
    <x v="1"/>
    <n v="285"/>
    <n v="8"/>
    <x v="1"/>
    <s v="four wheel drive"/>
    <n v="4"/>
    <s v="N/A"/>
    <s v="Large"/>
    <s v="Crew Cab Pickup"/>
    <n v="18"/>
    <n v="14"/>
    <n v="1385"/>
    <x v="160"/>
  </r>
  <r>
    <x v="2"/>
    <s v="Silverado 1500 Classic"/>
    <n v="2007"/>
    <x v="25"/>
    <x v="1"/>
    <n v="285"/>
    <n v="8"/>
    <x v="1"/>
    <s v="four wheel drive"/>
    <n v="4"/>
    <s v="Flex Fuel"/>
    <s v="Large"/>
    <s v="Extended Cab Pickup"/>
    <n v="18"/>
    <n v="14"/>
    <n v="1385"/>
    <x v="4058"/>
  </r>
  <r>
    <x v="2"/>
    <s v="Silverado 1500 Classic"/>
    <n v="2007"/>
    <x v="25"/>
    <x v="1"/>
    <n v="285"/>
    <n v="8"/>
    <x v="1"/>
    <s v="four wheel drive"/>
    <n v="4"/>
    <s v="N/A"/>
    <s v="Large"/>
    <s v="Crew Cab Pickup"/>
    <n v="18"/>
    <n v="14"/>
    <n v="1385"/>
    <x v="5152"/>
  </r>
  <r>
    <x v="2"/>
    <s v="TrailBlazer"/>
    <n v="2008"/>
    <x v="12"/>
    <x v="1"/>
    <n v="285"/>
    <n v="6"/>
    <x v="1"/>
    <s v="rear wheel drive"/>
    <n v="4"/>
    <s v="N/A"/>
    <s v="Midsize"/>
    <s v="4dr SUV"/>
    <n v="20"/>
    <n v="14"/>
    <n v="1385"/>
    <x v="2221"/>
  </r>
  <r>
    <x v="2"/>
    <s v="TrailBlazer"/>
    <n v="2008"/>
    <x v="12"/>
    <x v="1"/>
    <n v="285"/>
    <n v="6"/>
    <x v="1"/>
    <s v="four wheel drive"/>
    <n v="4"/>
    <s v="N/A"/>
    <s v="Midsize"/>
    <s v="4dr SUV"/>
    <n v="20"/>
    <n v="14"/>
    <n v="1385"/>
    <x v="318"/>
  </r>
  <r>
    <x v="2"/>
    <s v="TrailBlazer"/>
    <n v="2008"/>
    <x v="12"/>
    <x v="1"/>
    <n v="285"/>
    <n v="6"/>
    <x v="1"/>
    <s v="four wheel drive"/>
    <n v="4"/>
    <s v="N/A"/>
    <s v="Midsize"/>
    <s v="4dr SUV"/>
    <n v="20"/>
    <n v="14"/>
    <n v="1385"/>
    <x v="1129"/>
  </r>
  <r>
    <x v="2"/>
    <s v="TrailBlazer"/>
    <n v="2008"/>
    <x v="12"/>
    <x v="1"/>
    <n v="285"/>
    <n v="6"/>
    <x v="1"/>
    <s v="four wheel drive"/>
    <n v="4"/>
    <s v="N/A"/>
    <s v="Midsize"/>
    <s v="4dr SUV"/>
    <n v="20"/>
    <n v="14"/>
    <n v="1385"/>
    <x v="5153"/>
  </r>
  <r>
    <x v="2"/>
    <s v="TrailBlazer"/>
    <n v="2008"/>
    <x v="12"/>
    <x v="1"/>
    <n v="285"/>
    <n v="6"/>
    <x v="1"/>
    <s v="rear wheel drive"/>
    <n v="4"/>
    <s v="N/A"/>
    <s v="Midsize"/>
    <s v="4dr SUV"/>
    <n v="20"/>
    <n v="14"/>
    <n v="1385"/>
    <x v="5154"/>
  </r>
  <r>
    <x v="2"/>
    <s v="TrailBlazer"/>
    <n v="2008"/>
    <x v="12"/>
    <x v="1"/>
    <n v="285"/>
    <n v="6"/>
    <x v="1"/>
    <s v="four wheel drive"/>
    <n v="4"/>
    <s v="N/A"/>
    <s v="Midsize"/>
    <s v="4dr SUV"/>
    <n v="20"/>
    <n v="14"/>
    <n v="1385"/>
    <x v="5155"/>
  </r>
  <r>
    <x v="2"/>
    <s v="TrailBlazer"/>
    <n v="2008"/>
    <x v="12"/>
    <x v="1"/>
    <n v="285"/>
    <n v="6"/>
    <x v="1"/>
    <s v="rear wheel drive"/>
    <n v="4"/>
    <s v="N/A"/>
    <s v="Midsize"/>
    <s v="4dr SUV"/>
    <n v="20"/>
    <n v="14"/>
    <n v="1385"/>
    <x v="2266"/>
  </r>
  <r>
    <x v="2"/>
    <s v="TrailBlazer"/>
    <n v="2008"/>
    <x v="12"/>
    <x v="1"/>
    <n v="285"/>
    <n v="6"/>
    <x v="1"/>
    <s v="rear wheel drive"/>
    <n v="4"/>
    <s v="N/A"/>
    <s v="Midsize"/>
    <s v="4dr SUV"/>
    <n v="20"/>
    <n v="14"/>
    <n v="1385"/>
    <x v="1692"/>
  </r>
  <r>
    <x v="2"/>
    <s v="TrailBlazer"/>
    <n v="2008"/>
    <x v="12"/>
    <x v="1"/>
    <n v="285"/>
    <n v="6"/>
    <x v="1"/>
    <s v="four wheel drive"/>
    <n v="4"/>
    <s v="N/A"/>
    <s v="Midsize"/>
    <s v="4dr SUV"/>
    <n v="20"/>
    <n v="14"/>
    <n v="1385"/>
    <x v="5156"/>
  </r>
  <r>
    <x v="2"/>
    <s v="TrailBlazer"/>
    <n v="2008"/>
    <x v="12"/>
    <x v="1"/>
    <n v="285"/>
    <n v="6"/>
    <x v="1"/>
    <s v="rear wheel drive"/>
    <n v="4"/>
    <s v="N/A"/>
    <s v="Midsize"/>
    <s v="4dr SUV"/>
    <n v="20"/>
    <n v="14"/>
    <n v="1385"/>
    <x v="2391"/>
  </r>
  <r>
    <x v="2"/>
    <s v="TrailBlazer"/>
    <n v="2009"/>
    <x v="10"/>
    <x v="1"/>
    <n v="285"/>
    <n v="6"/>
    <x v="1"/>
    <s v="four wheel drive"/>
    <n v="4"/>
    <s v="N/A"/>
    <s v="Midsize"/>
    <s v="4dr SUV"/>
    <n v="20"/>
    <n v="14"/>
    <n v="1385"/>
    <x v="3595"/>
  </r>
  <r>
    <x v="2"/>
    <s v="TrailBlazer"/>
    <n v="2009"/>
    <x v="10"/>
    <x v="1"/>
    <n v="285"/>
    <n v="6"/>
    <x v="1"/>
    <s v="four wheel drive"/>
    <n v="4"/>
    <s v="N/A"/>
    <s v="Midsize"/>
    <s v="4dr SUV"/>
    <n v="20"/>
    <n v="14"/>
    <n v="1385"/>
    <x v="3649"/>
  </r>
  <r>
    <x v="2"/>
    <s v="TrailBlazer"/>
    <n v="2009"/>
    <x v="10"/>
    <x v="1"/>
    <n v="285"/>
    <n v="6"/>
    <x v="1"/>
    <s v="rear wheel drive"/>
    <n v="4"/>
    <s v="N/A"/>
    <s v="Midsize"/>
    <s v="4dr SUV"/>
    <n v="20"/>
    <n v="14"/>
    <n v="1385"/>
    <x v="3191"/>
  </r>
  <r>
    <x v="2"/>
    <s v="TrailBlazer"/>
    <n v="2009"/>
    <x v="10"/>
    <x v="1"/>
    <n v="285"/>
    <n v="6"/>
    <x v="1"/>
    <s v="rear wheel drive"/>
    <n v="4"/>
    <s v="N/A"/>
    <s v="Midsize"/>
    <s v="4dr SUV"/>
    <n v="20"/>
    <n v="14"/>
    <n v="1385"/>
    <x v="3247"/>
  </r>
  <r>
    <x v="2"/>
    <s v="TrailBlazer"/>
    <n v="2009"/>
    <x v="10"/>
    <x v="1"/>
    <n v="285"/>
    <n v="6"/>
    <x v="1"/>
    <s v="four wheel drive"/>
    <n v="4"/>
    <s v="N/A"/>
    <s v="Midsize"/>
    <s v="4dr SUV"/>
    <n v="20"/>
    <n v="14"/>
    <n v="1385"/>
    <x v="523"/>
  </r>
  <r>
    <x v="2"/>
    <s v="TrailBlazer"/>
    <n v="2009"/>
    <x v="10"/>
    <x v="1"/>
    <n v="285"/>
    <n v="6"/>
    <x v="1"/>
    <s v="rear wheel drive"/>
    <n v="4"/>
    <s v="N/A"/>
    <s v="Midsize"/>
    <s v="4dr SUV"/>
    <n v="20"/>
    <n v="14"/>
    <n v="1385"/>
    <x v="84"/>
  </r>
  <r>
    <x v="2"/>
    <s v="Silverado 1500 Classic"/>
    <n v="2007"/>
    <x v="25"/>
    <x v="1"/>
    <n v="285"/>
    <n v="8"/>
    <x v="1"/>
    <s v="four wheel drive"/>
    <n v="2"/>
    <s v="Flex Fuel"/>
    <s v="Large"/>
    <s v="Regular Cab Pickup"/>
    <n v="18"/>
    <n v="14"/>
    <n v="1385"/>
    <x v="3"/>
  </r>
  <r>
    <x v="2"/>
    <s v="Silverado 1500 Classic"/>
    <n v="2007"/>
    <x v="25"/>
    <x v="1"/>
    <n v="285"/>
    <n v="8"/>
    <x v="1"/>
    <s v="four wheel drive"/>
    <n v="2"/>
    <s v="Flex Fuel"/>
    <s v="Large"/>
    <s v="Regular Cab Pickup"/>
    <n v="18"/>
    <n v="14"/>
    <n v="1385"/>
    <x v="1287"/>
  </r>
  <r>
    <x v="30"/>
    <s v="Envoy"/>
    <n v="2008"/>
    <x v="12"/>
    <x v="1"/>
    <n v="285"/>
    <n v="6"/>
    <x v="1"/>
    <s v="four wheel drive"/>
    <n v="4"/>
    <s v="N/A"/>
    <s v="Midsize"/>
    <s v="4dr SUV"/>
    <n v="20"/>
    <n v="14"/>
    <n v="549"/>
    <x v="3675"/>
  </r>
  <r>
    <x v="30"/>
    <s v="Envoy"/>
    <n v="2008"/>
    <x v="12"/>
    <x v="1"/>
    <n v="285"/>
    <n v="6"/>
    <x v="1"/>
    <s v="rear wheel drive"/>
    <n v="4"/>
    <s v="N/A"/>
    <s v="Midsize"/>
    <s v="4dr SUV"/>
    <n v="20"/>
    <n v="14"/>
    <n v="549"/>
    <x v="1131"/>
  </r>
  <r>
    <x v="30"/>
    <s v="Envoy"/>
    <n v="2008"/>
    <x v="12"/>
    <x v="1"/>
    <n v="285"/>
    <n v="6"/>
    <x v="1"/>
    <s v="four wheel drive"/>
    <n v="4"/>
    <s v="N/A"/>
    <s v="Midsize"/>
    <s v="4dr SUV"/>
    <n v="20"/>
    <n v="14"/>
    <n v="549"/>
    <x v="5157"/>
  </r>
  <r>
    <x v="30"/>
    <s v="Envoy"/>
    <n v="2008"/>
    <x v="12"/>
    <x v="1"/>
    <n v="285"/>
    <n v="6"/>
    <x v="1"/>
    <s v="rear wheel drive"/>
    <n v="4"/>
    <s v="N/A"/>
    <s v="Midsize"/>
    <s v="4dr SUV"/>
    <n v="20"/>
    <n v="14"/>
    <n v="549"/>
    <x v="5158"/>
  </r>
  <r>
    <x v="30"/>
    <s v="Envoy"/>
    <n v="2009"/>
    <x v="10"/>
    <x v="1"/>
    <n v="285"/>
    <n v="6"/>
    <x v="1"/>
    <s v="four wheel drive"/>
    <n v="4"/>
    <s v="N/A"/>
    <s v="Midsize"/>
    <s v="4dr SUV"/>
    <n v="20"/>
    <n v="14"/>
    <n v="549"/>
    <x v="5159"/>
  </r>
  <r>
    <x v="30"/>
    <s v="Envoy"/>
    <n v="2009"/>
    <x v="10"/>
    <x v="1"/>
    <n v="285"/>
    <n v="6"/>
    <x v="1"/>
    <s v="rear wheel drive"/>
    <n v="4"/>
    <s v="N/A"/>
    <s v="Midsize"/>
    <s v="4dr SUV"/>
    <n v="20"/>
    <n v="14"/>
    <n v="549"/>
    <x v="5160"/>
  </r>
  <r>
    <x v="30"/>
    <s v="Envoy"/>
    <n v="2009"/>
    <x v="10"/>
    <x v="1"/>
    <n v="285"/>
    <n v="6"/>
    <x v="1"/>
    <s v="four wheel drive"/>
    <n v="4"/>
    <s v="N/A"/>
    <s v="Midsize"/>
    <s v="4dr SUV"/>
    <n v="20"/>
    <n v="14"/>
    <n v="549"/>
    <x v="5161"/>
  </r>
  <r>
    <x v="30"/>
    <s v="Envoy"/>
    <n v="2009"/>
    <x v="10"/>
    <x v="1"/>
    <n v="285"/>
    <n v="6"/>
    <x v="1"/>
    <s v="rear wheel drive"/>
    <n v="4"/>
    <s v="N/A"/>
    <s v="Midsize"/>
    <s v="4dr SUV"/>
    <n v="20"/>
    <n v="14"/>
    <n v="549"/>
    <x v="5162"/>
  </r>
  <r>
    <x v="30"/>
    <s v="Sierra 1500 Classic"/>
    <n v="2007"/>
    <x v="25"/>
    <x v="1"/>
    <n v="285"/>
    <n v="8"/>
    <x v="1"/>
    <s v="four wheel drive"/>
    <n v="4"/>
    <s v="Flex Fuel"/>
    <s v="Large"/>
    <s v="Extended Cab Pickup"/>
    <n v="18"/>
    <n v="14"/>
    <n v="549"/>
    <x v="5163"/>
  </r>
  <r>
    <x v="30"/>
    <s v="Sierra 1500 Classic"/>
    <n v="2007"/>
    <x v="25"/>
    <x v="1"/>
    <n v="285"/>
    <n v="8"/>
    <x v="1"/>
    <s v="four wheel drive"/>
    <n v="4"/>
    <s v="Flex Fuel"/>
    <s v="Large"/>
    <s v="Extended Cab Pickup"/>
    <n v="18"/>
    <n v="14"/>
    <n v="549"/>
    <x v="5164"/>
  </r>
  <r>
    <x v="30"/>
    <s v="Sierra 1500 Classic"/>
    <n v="2007"/>
    <x v="25"/>
    <x v="1"/>
    <n v="285"/>
    <n v="8"/>
    <x v="1"/>
    <s v="four wheel drive"/>
    <n v="4"/>
    <s v="Flex Fuel"/>
    <s v="Large"/>
    <s v="Extended Cab Pickup"/>
    <n v="18"/>
    <n v="14"/>
    <n v="549"/>
    <x v="1073"/>
  </r>
  <r>
    <x v="30"/>
    <s v="Sierra 1500 Classic"/>
    <n v="2007"/>
    <x v="25"/>
    <x v="1"/>
    <n v="285"/>
    <n v="8"/>
    <x v="1"/>
    <s v="four wheel drive"/>
    <n v="4"/>
    <s v="N/A"/>
    <s v="Large"/>
    <s v="Crew Cab Pickup"/>
    <n v="18"/>
    <n v="14"/>
    <n v="549"/>
    <x v="898"/>
  </r>
  <r>
    <x v="30"/>
    <s v="Sierra 1500 Classic"/>
    <n v="2007"/>
    <x v="25"/>
    <x v="1"/>
    <n v="285"/>
    <n v="8"/>
    <x v="1"/>
    <s v="four wheel drive"/>
    <n v="4"/>
    <s v="N/A"/>
    <s v="Large"/>
    <s v="Crew Cab Pickup"/>
    <n v="18"/>
    <n v="14"/>
    <n v="549"/>
    <x v="5165"/>
  </r>
  <r>
    <x v="30"/>
    <s v="Sierra 1500 Classic"/>
    <n v="2007"/>
    <x v="25"/>
    <x v="1"/>
    <n v="285"/>
    <n v="8"/>
    <x v="1"/>
    <s v="four wheel drive"/>
    <n v="2"/>
    <s v="Flex Fuel"/>
    <s v="Large"/>
    <s v="Regular Cab Pickup"/>
    <n v="18"/>
    <n v="14"/>
    <n v="549"/>
    <x v="895"/>
  </r>
  <r>
    <x v="30"/>
    <s v="Sierra 1500 Classic"/>
    <n v="2007"/>
    <x v="25"/>
    <x v="1"/>
    <n v="285"/>
    <n v="8"/>
    <x v="1"/>
    <s v="four wheel drive"/>
    <n v="2"/>
    <s v="Flex Fuel"/>
    <s v="Large"/>
    <s v="Regular Cab Pickup"/>
    <n v="18"/>
    <n v="14"/>
    <n v="549"/>
    <x v="5166"/>
  </r>
  <r>
    <x v="30"/>
    <s v="Sierra 1500 Classic"/>
    <n v="2007"/>
    <x v="25"/>
    <x v="1"/>
    <n v="285"/>
    <n v="8"/>
    <x v="1"/>
    <s v="four wheel drive"/>
    <n v="2"/>
    <s v="Flex Fuel"/>
    <s v="Large"/>
    <s v="Regular Cab Pickup"/>
    <n v="18"/>
    <n v="14"/>
    <n v="549"/>
    <x v="2126"/>
  </r>
  <r>
    <x v="30"/>
    <s v="Sierra 1500 Classic"/>
    <n v="2007"/>
    <x v="25"/>
    <x v="1"/>
    <n v="285"/>
    <n v="8"/>
    <x v="1"/>
    <s v="four wheel drive"/>
    <n v="2"/>
    <s v="Flex Fuel"/>
    <s v="Large"/>
    <s v="Regular Cab Pickup"/>
    <n v="18"/>
    <n v="14"/>
    <n v="549"/>
    <x v="1675"/>
  </r>
  <r>
    <x v="30"/>
    <s v="Typhoon"/>
    <n v="1992"/>
    <x v="16"/>
    <x v="1"/>
    <n v="285"/>
    <n v="6"/>
    <x v="1"/>
    <s v="all wheel drive"/>
    <n v="2"/>
    <s v="Factory Tuner,Performance"/>
    <s v="Compact"/>
    <s v="2dr SUV"/>
    <n v="17"/>
    <n v="14"/>
    <n v="549"/>
    <x v="5167"/>
  </r>
  <r>
    <x v="34"/>
    <s v="9-7X"/>
    <n v="2008"/>
    <x v="12"/>
    <x v="1"/>
    <n v="285"/>
    <n v="6"/>
    <x v="1"/>
    <s v="all wheel drive"/>
    <n v="4"/>
    <s v="Luxury"/>
    <s v="Midsize"/>
    <s v="4dr SUV"/>
    <n v="20"/>
    <n v="14"/>
    <n v="376"/>
    <x v="1350"/>
  </r>
  <r>
    <x v="34"/>
    <s v="9-7X"/>
    <n v="2009"/>
    <x v="10"/>
    <x v="1"/>
    <n v="285"/>
    <n v="6"/>
    <x v="1"/>
    <s v="all wheel drive"/>
    <n v="4"/>
    <s v="Luxury"/>
    <s v="Midsize"/>
    <s v="4dr SUV"/>
    <n v="20"/>
    <n v="14"/>
    <n v="376"/>
    <x v="5168"/>
  </r>
  <r>
    <x v="34"/>
    <s v="9-7X"/>
    <n v="2007"/>
    <x v="25"/>
    <x v="1"/>
    <n v="290"/>
    <n v="6"/>
    <x v="1"/>
    <s v="all wheel drive"/>
    <n v="4"/>
    <s v="Luxury"/>
    <s v="Midsize"/>
    <s v="4dr SUV"/>
    <n v="20"/>
    <n v="14"/>
    <n v="376"/>
    <x v="5169"/>
  </r>
  <r>
    <x v="24"/>
    <s v="Rainier"/>
    <n v="2006"/>
    <x v="24"/>
    <x v="1"/>
    <n v="291"/>
    <n v="6"/>
    <x v="1"/>
    <s v="all wheel drive"/>
    <n v="4"/>
    <s v="N/A"/>
    <s v="Midsize"/>
    <s v="4dr SUV"/>
    <n v="20"/>
    <n v="14"/>
    <n v="155"/>
    <x v="2867"/>
  </r>
  <r>
    <x v="24"/>
    <s v="Rainier"/>
    <n v="2006"/>
    <x v="24"/>
    <x v="1"/>
    <n v="291"/>
    <n v="6"/>
    <x v="1"/>
    <s v="rear wheel drive"/>
    <n v="4"/>
    <s v="N/A"/>
    <s v="Midsize"/>
    <s v="4dr SUV"/>
    <n v="20"/>
    <n v="14"/>
    <n v="155"/>
    <x v="3553"/>
  </r>
  <r>
    <x v="24"/>
    <s v="Rainier"/>
    <n v="2007"/>
    <x v="25"/>
    <x v="1"/>
    <n v="291"/>
    <n v="6"/>
    <x v="1"/>
    <s v="all wheel drive"/>
    <n v="4"/>
    <s v="N/A"/>
    <s v="Midsize"/>
    <s v="4dr SUV"/>
    <n v="20"/>
    <n v="14"/>
    <n v="155"/>
    <x v="3394"/>
  </r>
  <r>
    <x v="24"/>
    <s v="Rainier"/>
    <n v="2007"/>
    <x v="25"/>
    <x v="1"/>
    <n v="291"/>
    <n v="6"/>
    <x v="1"/>
    <s v="rear wheel drive"/>
    <n v="4"/>
    <s v="N/A"/>
    <s v="Midsize"/>
    <s v="4dr SUV"/>
    <n v="20"/>
    <n v="14"/>
    <n v="155"/>
    <x v="5170"/>
  </r>
  <r>
    <x v="2"/>
    <s v="TrailBlazer EXT"/>
    <n v="2006"/>
    <x v="24"/>
    <x v="1"/>
    <n v="291"/>
    <n v="6"/>
    <x v="1"/>
    <s v="rear wheel drive"/>
    <n v="4"/>
    <s v="N/A"/>
    <s v="Large"/>
    <s v="4dr SUV"/>
    <n v="19"/>
    <n v="14"/>
    <n v="1385"/>
    <x v="1131"/>
  </r>
  <r>
    <x v="2"/>
    <s v="TrailBlazer EXT"/>
    <n v="2006"/>
    <x v="24"/>
    <x v="1"/>
    <n v="291"/>
    <n v="6"/>
    <x v="1"/>
    <s v="four wheel drive"/>
    <n v="4"/>
    <s v="N/A"/>
    <s v="Large"/>
    <s v="4dr SUV"/>
    <n v="19"/>
    <n v="14"/>
    <n v="1385"/>
    <x v="4154"/>
  </r>
  <r>
    <x v="2"/>
    <s v="TrailBlazer EXT"/>
    <n v="2006"/>
    <x v="24"/>
    <x v="1"/>
    <n v="291"/>
    <n v="6"/>
    <x v="1"/>
    <s v="four wheel drive"/>
    <n v="4"/>
    <s v="N/A"/>
    <s v="Large"/>
    <s v="4dr SUV"/>
    <n v="19"/>
    <n v="14"/>
    <n v="1385"/>
    <x v="5171"/>
  </r>
  <r>
    <x v="2"/>
    <s v="TrailBlazer EXT"/>
    <n v="2006"/>
    <x v="24"/>
    <x v="1"/>
    <n v="291"/>
    <n v="6"/>
    <x v="1"/>
    <s v="rear wheel drive"/>
    <n v="4"/>
    <s v="N/A"/>
    <s v="Large"/>
    <s v="4dr SUV"/>
    <n v="19"/>
    <n v="14"/>
    <n v="1385"/>
    <x v="5172"/>
  </r>
  <r>
    <x v="2"/>
    <s v="TrailBlazer"/>
    <n v="2007"/>
    <x v="25"/>
    <x v="1"/>
    <n v="291"/>
    <n v="6"/>
    <x v="1"/>
    <s v="rear wheel drive"/>
    <n v="4"/>
    <s v="N/A"/>
    <s v="Midsize"/>
    <s v="4dr SUV"/>
    <n v="20"/>
    <n v="14"/>
    <n v="1385"/>
    <x v="1064"/>
  </r>
  <r>
    <x v="2"/>
    <s v="TrailBlazer"/>
    <n v="2007"/>
    <x v="25"/>
    <x v="1"/>
    <n v="291"/>
    <n v="6"/>
    <x v="1"/>
    <s v="four wheel drive"/>
    <n v="4"/>
    <s v="N/A"/>
    <s v="Midsize"/>
    <s v="4dr SUV"/>
    <n v="20"/>
    <n v="14"/>
    <n v="1385"/>
    <x v="5173"/>
  </r>
  <r>
    <x v="2"/>
    <s v="TrailBlazer"/>
    <n v="2007"/>
    <x v="25"/>
    <x v="1"/>
    <n v="291"/>
    <n v="6"/>
    <x v="1"/>
    <s v="rear wheel drive"/>
    <n v="4"/>
    <s v="N/A"/>
    <s v="Midsize"/>
    <s v="4dr SUV"/>
    <n v="20"/>
    <n v="14"/>
    <n v="1385"/>
    <x v="1070"/>
  </r>
  <r>
    <x v="2"/>
    <s v="TrailBlazer"/>
    <n v="2007"/>
    <x v="25"/>
    <x v="1"/>
    <n v="291"/>
    <n v="6"/>
    <x v="1"/>
    <s v="four wheel drive"/>
    <n v="4"/>
    <s v="N/A"/>
    <s v="Midsize"/>
    <s v="4dr SUV"/>
    <n v="20"/>
    <n v="14"/>
    <n v="1385"/>
    <x v="3101"/>
  </r>
  <r>
    <x v="30"/>
    <s v="Envoy XL"/>
    <n v="2006"/>
    <x v="24"/>
    <x v="1"/>
    <n v="291"/>
    <n v="6"/>
    <x v="1"/>
    <s v="rear wheel drive"/>
    <n v="4"/>
    <s v="N/A"/>
    <s v="Large"/>
    <s v="4dr SUV"/>
    <n v="19"/>
    <n v="14"/>
    <n v="549"/>
    <x v="3778"/>
  </r>
  <r>
    <x v="30"/>
    <s v="Envoy XL"/>
    <n v="2006"/>
    <x v="24"/>
    <x v="1"/>
    <n v="291"/>
    <n v="6"/>
    <x v="1"/>
    <s v="rear wheel drive"/>
    <n v="4"/>
    <s v="N/A"/>
    <s v="Large"/>
    <s v="4dr SUV"/>
    <n v="19"/>
    <n v="14"/>
    <n v="549"/>
    <x v="103"/>
  </r>
  <r>
    <x v="30"/>
    <s v="Envoy"/>
    <n v="2007"/>
    <x v="25"/>
    <x v="1"/>
    <n v="291"/>
    <n v="6"/>
    <x v="1"/>
    <s v="four wheel drive"/>
    <n v="4"/>
    <s v="N/A"/>
    <s v="Midsize"/>
    <s v="4dr SUV"/>
    <n v="20"/>
    <n v="14"/>
    <n v="549"/>
    <x v="2264"/>
  </r>
  <r>
    <x v="30"/>
    <s v="Envoy"/>
    <n v="2007"/>
    <x v="25"/>
    <x v="1"/>
    <n v="291"/>
    <n v="6"/>
    <x v="1"/>
    <s v="rear wheel drive"/>
    <n v="4"/>
    <s v="N/A"/>
    <s v="Midsize"/>
    <s v="4dr SUV"/>
    <n v="20"/>
    <n v="14"/>
    <n v="549"/>
    <x v="5174"/>
  </r>
  <r>
    <x v="30"/>
    <s v="Envoy"/>
    <n v="2007"/>
    <x v="25"/>
    <x v="1"/>
    <n v="291"/>
    <n v="6"/>
    <x v="1"/>
    <s v="rear wheel drive"/>
    <n v="4"/>
    <s v="N/A"/>
    <s v="Midsize"/>
    <s v="4dr SUV"/>
    <n v="20"/>
    <n v="14"/>
    <n v="549"/>
    <x v="3597"/>
  </r>
  <r>
    <x v="30"/>
    <s v="Envoy"/>
    <n v="2007"/>
    <x v="25"/>
    <x v="1"/>
    <n v="291"/>
    <n v="6"/>
    <x v="1"/>
    <s v="four wheel drive"/>
    <n v="4"/>
    <s v="N/A"/>
    <s v="Midsize"/>
    <s v="4dr SUV"/>
    <n v="20"/>
    <n v="14"/>
    <n v="549"/>
    <x v="2051"/>
  </r>
  <r>
    <x v="8"/>
    <s v="Explorer Sport Trac"/>
    <n v="2009"/>
    <x v="10"/>
    <x v="1"/>
    <n v="292"/>
    <n v="8"/>
    <x v="1"/>
    <s v="four wheel drive"/>
    <n v="4"/>
    <s v="Crossover"/>
    <s v="Compact"/>
    <s v="Crew Cab Pickup"/>
    <n v="19"/>
    <n v="14"/>
    <n v="5657"/>
    <x v="2272"/>
  </r>
  <r>
    <x v="8"/>
    <s v="Explorer Sport Trac"/>
    <n v="2009"/>
    <x v="10"/>
    <x v="1"/>
    <n v="292"/>
    <n v="8"/>
    <x v="1"/>
    <s v="all wheel drive"/>
    <n v="4"/>
    <s v="Crossover,Performance"/>
    <s v="Compact"/>
    <s v="Crew Cab Pickup"/>
    <n v="19"/>
    <n v="14"/>
    <n v="5657"/>
    <x v="2272"/>
  </r>
  <r>
    <x v="8"/>
    <s v="Explorer Sport Trac"/>
    <n v="2009"/>
    <x v="10"/>
    <x v="1"/>
    <n v="292"/>
    <n v="8"/>
    <x v="1"/>
    <s v="four wheel drive"/>
    <n v="4"/>
    <s v="Crossover"/>
    <s v="Compact"/>
    <s v="Crew Cab Pickup"/>
    <n v="19"/>
    <n v="14"/>
    <n v="5657"/>
    <x v="1727"/>
  </r>
  <r>
    <x v="2"/>
    <s v="Silverado 1500 Classic"/>
    <n v="2007"/>
    <x v="25"/>
    <x v="1"/>
    <n v="295"/>
    <n v="8"/>
    <x v="1"/>
    <s v="rear wheel drive"/>
    <n v="4"/>
    <s v="N/A"/>
    <s v="Large"/>
    <s v="Extended Cab Pickup"/>
    <n v="19"/>
    <n v="14"/>
    <n v="1385"/>
    <x v="3720"/>
  </r>
  <r>
    <x v="2"/>
    <s v="Silverado 1500 Classic"/>
    <n v="2007"/>
    <x v="25"/>
    <x v="6"/>
    <n v="295"/>
    <n v="8"/>
    <x v="1"/>
    <s v="rear wheel drive"/>
    <n v="4"/>
    <s v="Flex Fuel"/>
    <s v="Large"/>
    <s v="Extended Cab Pickup"/>
    <n v="19"/>
    <n v="14"/>
    <n v="1385"/>
    <x v="5175"/>
  </r>
  <r>
    <x v="2"/>
    <s v="Silverado 1500 Classic"/>
    <n v="2007"/>
    <x v="25"/>
    <x v="6"/>
    <n v="295"/>
    <n v="8"/>
    <x v="1"/>
    <s v="rear wheel drive"/>
    <n v="4"/>
    <s v="Flex Fuel"/>
    <s v="Large"/>
    <s v="Crew Cab Pickup"/>
    <n v="19"/>
    <n v="14"/>
    <n v="1385"/>
    <x v="2299"/>
  </r>
  <r>
    <x v="2"/>
    <s v="Silverado 1500 Classic"/>
    <n v="2007"/>
    <x v="25"/>
    <x v="6"/>
    <n v="295"/>
    <n v="8"/>
    <x v="1"/>
    <s v="rear wheel drive"/>
    <n v="4"/>
    <s v="Flex Fuel"/>
    <s v="Large"/>
    <s v="Extended Cab Pickup"/>
    <n v="19"/>
    <n v="14"/>
    <n v="1385"/>
    <x v="1246"/>
  </r>
  <r>
    <x v="2"/>
    <s v="Silverado 1500 Classic"/>
    <n v="2007"/>
    <x v="25"/>
    <x v="6"/>
    <n v="295"/>
    <n v="8"/>
    <x v="1"/>
    <s v="rear wheel drive"/>
    <n v="4"/>
    <s v="Flex Fuel"/>
    <s v="Large"/>
    <s v="Crew Cab Pickup"/>
    <n v="19"/>
    <n v="14"/>
    <n v="1385"/>
    <x v="105"/>
  </r>
  <r>
    <x v="2"/>
    <s v="Silverado 1500 Classic"/>
    <n v="2007"/>
    <x v="25"/>
    <x v="6"/>
    <n v="295"/>
    <n v="8"/>
    <x v="1"/>
    <s v="rear wheel drive"/>
    <n v="4"/>
    <s v="Flex Fuel"/>
    <s v="Large"/>
    <s v="Extended Cab Pickup"/>
    <n v="19"/>
    <n v="14"/>
    <n v="1385"/>
    <x v="5176"/>
  </r>
  <r>
    <x v="2"/>
    <s v="Silverado 1500 Classic"/>
    <n v="2007"/>
    <x v="25"/>
    <x v="6"/>
    <n v="295"/>
    <n v="8"/>
    <x v="1"/>
    <s v="rear wheel drive"/>
    <n v="4"/>
    <s v="Flex Fuel"/>
    <s v="Large"/>
    <s v="Extended Cab Pickup"/>
    <n v="19"/>
    <n v="14"/>
    <n v="1385"/>
    <x v="5177"/>
  </r>
  <r>
    <x v="2"/>
    <s v="Silverado 1500 Classic"/>
    <n v="2007"/>
    <x v="25"/>
    <x v="6"/>
    <n v="295"/>
    <n v="8"/>
    <x v="1"/>
    <s v="rear wheel drive"/>
    <n v="4"/>
    <s v="Flex Fuel"/>
    <s v="Large"/>
    <s v="Crew Cab Pickup"/>
    <n v="19"/>
    <n v="14"/>
    <n v="1385"/>
    <x v="211"/>
  </r>
  <r>
    <x v="2"/>
    <s v="Silverado 1500 Classic"/>
    <n v="2007"/>
    <x v="25"/>
    <x v="6"/>
    <n v="295"/>
    <n v="8"/>
    <x v="1"/>
    <s v="rear wheel drive"/>
    <n v="4"/>
    <s v="Flex Fuel"/>
    <s v="Large"/>
    <s v="Extended Cab Pickup"/>
    <n v="19"/>
    <n v="14"/>
    <n v="1385"/>
    <x v="5178"/>
  </r>
  <r>
    <x v="2"/>
    <s v="Silverado 1500 Classic"/>
    <n v="2007"/>
    <x v="25"/>
    <x v="6"/>
    <n v="295"/>
    <n v="8"/>
    <x v="1"/>
    <s v="rear wheel drive"/>
    <n v="4"/>
    <s v="Flex Fuel"/>
    <s v="Large"/>
    <s v="Extended Cab Pickup"/>
    <n v="19"/>
    <n v="14"/>
    <n v="1385"/>
    <x v="20"/>
  </r>
  <r>
    <x v="2"/>
    <s v="Silverado 1500 Classic"/>
    <n v="2007"/>
    <x v="25"/>
    <x v="1"/>
    <n v="295"/>
    <n v="8"/>
    <x v="1"/>
    <s v="rear wheel drive"/>
    <n v="4"/>
    <s v="N/A"/>
    <s v="Large"/>
    <s v="Extended Cab Pickup"/>
    <n v="19"/>
    <n v="14"/>
    <n v="1385"/>
    <x v="5179"/>
  </r>
  <r>
    <x v="2"/>
    <s v="Silverado 1500 Classic"/>
    <n v="2007"/>
    <x v="25"/>
    <x v="6"/>
    <n v="295"/>
    <n v="8"/>
    <x v="1"/>
    <s v="rear wheel drive"/>
    <n v="4"/>
    <s v="Flex Fuel"/>
    <s v="Large"/>
    <s v="Extended Cab Pickup"/>
    <n v="19"/>
    <n v="14"/>
    <n v="1385"/>
    <x v="961"/>
  </r>
  <r>
    <x v="2"/>
    <s v="Silverado 1500 Classic"/>
    <n v="2007"/>
    <x v="25"/>
    <x v="1"/>
    <n v="295"/>
    <n v="8"/>
    <x v="1"/>
    <s v="rear wheel drive"/>
    <n v="4"/>
    <s v="N/A"/>
    <s v="Large"/>
    <s v="Extended Cab Pickup"/>
    <n v="19"/>
    <n v="14"/>
    <n v="1385"/>
    <x v="1309"/>
  </r>
  <r>
    <x v="30"/>
    <s v="Sierra 1500 Classic"/>
    <n v="2007"/>
    <x v="25"/>
    <x v="6"/>
    <n v="295"/>
    <n v="8"/>
    <x v="1"/>
    <s v="rear wheel drive"/>
    <n v="4"/>
    <s v="Flex Fuel"/>
    <s v="Large"/>
    <s v="Crew Cab Pickup"/>
    <n v="19"/>
    <n v="14"/>
    <n v="549"/>
    <x v="3599"/>
  </r>
  <r>
    <x v="30"/>
    <s v="Sierra 1500 Classic"/>
    <n v="2007"/>
    <x v="25"/>
    <x v="6"/>
    <n v="295"/>
    <n v="8"/>
    <x v="1"/>
    <s v="rear wheel drive"/>
    <n v="4"/>
    <s v="Flex Fuel"/>
    <s v="Large"/>
    <s v="Extended Cab Pickup"/>
    <n v="19"/>
    <n v="14"/>
    <n v="549"/>
    <x v="5176"/>
  </r>
  <r>
    <x v="30"/>
    <s v="Sierra 1500 Classic"/>
    <n v="2007"/>
    <x v="25"/>
    <x v="6"/>
    <n v="295"/>
    <n v="8"/>
    <x v="1"/>
    <s v="rear wheel drive"/>
    <n v="4"/>
    <s v="Flex Fuel"/>
    <s v="Large"/>
    <s v="Extended Cab Pickup"/>
    <n v="19"/>
    <n v="14"/>
    <n v="549"/>
    <x v="5094"/>
  </r>
  <r>
    <x v="30"/>
    <s v="Sierra 1500 Classic"/>
    <n v="2007"/>
    <x v="25"/>
    <x v="6"/>
    <n v="295"/>
    <n v="8"/>
    <x v="1"/>
    <s v="rear wheel drive"/>
    <n v="4"/>
    <s v="Flex Fuel"/>
    <s v="Large"/>
    <s v="Extended Cab Pickup"/>
    <n v="19"/>
    <n v="14"/>
    <n v="549"/>
    <x v="5180"/>
  </r>
  <r>
    <x v="30"/>
    <s v="Sierra 1500 Classic"/>
    <n v="2007"/>
    <x v="25"/>
    <x v="6"/>
    <n v="295"/>
    <n v="8"/>
    <x v="1"/>
    <s v="rear wheel drive"/>
    <n v="4"/>
    <s v="Flex Fuel"/>
    <s v="Large"/>
    <s v="Crew Cab Pickup"/>
    <n v="19"/>
    <n v="14"/>
    <n v="549"/>
    <x v="1871"/>
  </r>
  <r>
    <x v="30"/>
    <s v="Sierra 1500 Classic"/>
    <n v="2007"/>
    <x v="25"/>
    <x v="6"/>
    <n v="295"/>
    <n v="8"/>
    <x v="1"/>
    <s v="rear wheel drive"/>
    <n v="4"/>
    <s v="Flex Fuel"/>
    <s v="Large"/>
    <s v="Extended Cab Pickup"/>
    <n v="19"/>
    <n v="14"/>
    <n v="549"/>
    <x v="3280"/>
  </r>
  <r>
    <x v="30"/>
    <s v="Sierra 1500 Classic"/>
    <n v="2007"/>
    <x v="25"/>
    <x v="1"/>
    <n v="295"/>
    <n v="8"/>
    <x v="1"/>
    <s v="rear wheel drive"/>
    <n v="4"/>
    <s v="N/A"/>
    <s v="Large"/>
    <s v="Extended Cab Pickup"/>
    <n v="19"/>
    <n v="14"/>
    <n v="549"/>
    <x v="3111"/>
  </r>
  <r>
    <x v="30"/>
    <s v="Sierra 1500 Classic"/>
    <n v="2007"/>
    <x v="25"/>
    <x v="1"/>
    <n v="295"/>
    <n v="8"/>
    <x v="1"/>
    <s v="rear wheel drive"/>
    <n v="4"/>
    <s v="N/A"/>
    <s v="Large"/>
    <s v="Extended Cab Pickup"/>
    <n v="19"/>
    <n v="14"/>
    <n v="549"/>
    <x v="2317"/>
  </r>
  <r>
    <x v="30"/>
    <s v="Sierra 1500 Classic"/>
    <n v="2007"/>
    <x v="25"/>
    <x v="6"/>
    <n v="295"/>
    <n v="8"/>
    <x v="1"/>
    <s v="rear wheel drive"/>
    <n v="4"/>
    <s v="Flex Fuel"/>
    <s v="Large"/>
    <s v="Extended Cab Pickup"/>
    <n v="19"/>
    <n v="14"/>
    <n v="549"/>
    <x v="963"/>
  </r>
  <r>
    <x v="30"/>
    <s v="Sierra 1500 Classic"/>
    <n v="2007"/>
    <x v="25"/>
    <x v="6"/>
    <n v="295"/>
    <n v="8"/>
    <x v="1"/>
    <s v="rear wheel drive"/>
    <n v="4"/>
    <s v="Flex Fuel"/>
    <s v="Large"/>
    <s v="Crew Cab Pickup"/>
    <n v="19"/>
    <n v="14"/>
    <n v="549"/>
    <x v="5181"/>
  </r>
  <r>
    <x v="30"/>
    <s v="Sierra 1500 Classic"/>
    <n v="2007"/>
    <x v="25"/>
    <x v="1"/>
    <n v="295"/>
    <n v="8"/>
    <x v="1"/>
    <s v="rear wheel drive"/>
    <n v="4"/>
    <s v="N/A"/>
    <s v="Large"/>
    <s v="Extended Cab Pickup"/>
    <n v="19"/>
    <n v="14"/>
    <n v="549"/>
    <x v="5182"/>
  </r>
  <r>
    <x v="30"/>
    <s v="Sierra 1500 Classic"/>
    <n v="2007"/>
    <x v="25"/>
    <x v="6"/>
    <n v="295"/>
    <n v="8"/>
    <x v="1"/>
    <s v="rear wheel drive"/>
    <n v="4"/>
    <s v="Flex Fuel"/>
    <s v="Large"/>
    <s v="Extended Cab Pickup"/>
    <n v="19"/>
    <n v="14"/>
    <n v="549"/>
    <x v="4046"/>
  </r>
  <r>
    <x v="30"/>
    <s v="Sierra 1500 Classic"/>
    <n v="2007"/>
    <x v="25"/>
    <x v="6"/>
    <n v="295"/>
    <n v="8"/>
    <x v="1"/>
    <s v="rear wheel drive"/>
    <n v="4"/>
    <s v="Flex Fuel"/>
    <s v="Large"/>
    <s v="Extended Cab Pickup"/>
    <n v="19"/>
    <n v="14"/>
    <n v="549"/>
    <x v="3681"/>
  </r>
  <r>
    <x v="19"/>
    <s v="allroad quattro"/>
    <n v="2004"/>
    <x v="19"/>
    <x v="1"/>
    <n v="300"/>
    <n v="8"/>
    <x v="1"/>
    <s v="all wheel drive"/>
    <n v="4"/>
    <s v="Crossover,Luxury,Performance"/>
    <s v="Midsize"/>
    <s v="Wagon"/>
    <n v="19"/>
    <n v="14"/>
    <n v="3105"/>
    <x v="1559"/>
  </r>
  <r>
    <x v="19"/>
    <s v="allroad quattro"/>
    <n v="2005"/>
    <x v="20"/>
    <x v="1"/>
    <n v="300"/>
    <n v="8"/>
    <x v="1"/>
    <s v="all wheel drive"/>
    <n v="4"/>
    <s v="Crossover,Luxury,Performance"/>
    <s v="Midsize"/>
    <s v="Wagon"/>
    <n v="19"/>
    <n v="14"/>
    <n v="3105"/>
    <x v="2018"/>
  </r>
  <r>
    <x v="2"/>
    <s v="Colorado"/>
    <n v="2012"/>
    <x v="5"/>
    <x v="1"/>
    <n v="300"/>
    <n v="8"/>
    <x v="1"/>
    <s v="rear wheel drive"/>
    <n v="4"/>
    <s v="Performance"/>
    <s v="Compact"/>
    <s v="Crew Cab Pickup"/>
    <n v="20"/>
    <n v="14"/>
    <n v="1385"/>
    <x v="5183"/>
  </r>
  <r>
    <x v="2"/>
    <s v="Colorado"/>
    <n v="2012"/>
    <x v="5"/>
    <x v="1"/>
    <n v="300"/>
    <n v="8"/>
    <x v="1"/>
    <s v="rear wheel drive"/>
    <n v="4"/>
    <s v="Performance"/>
    <s v="Compact"/>
    <s v="Extended Cab Pickup"/>
    <n v="20"/>
    <n v="14"/>
    <n v="1385"/>
    <x v="4"/>
  </r>
  <r>
    <x v="2"/>
    <s v="SSR"/>
    <n v="2004"/>
    <x v="19"/>
    <x v="1"/>
    <n v="300"/>
    <n v="8"/>
    <x v="1"/>
    <s v="rear wheel drive"/>
    <n v="2"/>
    <s v="Performance"/>
    <s v="Compact"/>
    <s v="Regular Cab Pickup"/>
    <n v="18"/>
    <n v="14"/>
    <n v="1385"/>
    <x v="3629"/>
  </r>
  <r>
    <x v="30"/>
    <s v="Envoy XL"/>
    <n v="2006"/>
    <x v="24"/>
    <x v="1"/>
    <n v="300"/>
    <n v="8"/>
    <x v="1"/>
    <s v="rear wheel drive"/>
    <n v="4"/>
    <s v="N/A"/>
    <s v="Large"/>
    <s v="4dr SUV"/>
    <n v="19"/>
    <n v="14"/>
    <n v="549"/>
    <x v="2157"/>
  </r>
  <r>
    <x v="30"/>
    <s v="Envoy"/>
    <n v="2008"/>
    <x v="12"/>
    <x v="1"/>
    <n v="300"/>
    <n v="8"/>
    <x v="1"/>
    <s v="rear wheel drive"/>
    <n v="4"/>
    <s v="N/A"/>
    <s v="Midsize"/>
    <s v="4dr SUV"/>
    <n v="20"/>
    <n v="14"/>
    <n v="549"/>
    <x v="5184"/>
  </r>
  <r>
    <x v="30"/>
    <s v="Envoy"/>
    <n v="2009"/>
    <x v="10"/>
    <x v="1"/>
    <n v="300"/>
    <n v="8"/>
    <x v="1"/>
    <s v="four wheel drive"/>
    <n v="4"/>
    <s v="N/A"/>
    <s v="Midsize"/>
    <s v="4dr SUV"/>
    <n v="20"/>
    <n v="14"/>
    <n v="549"/>
    <x v="3300"/>
  </r>
  <r>
    <x v="34"/>
    <s v="9-7X"/>
    <n v="2009"/>
    <x v="10"/>
    <x v="1"/>
    <n v="300"/>
    <n v="8"/>
    <x v="1"/>
    <s v="all wheel drive"/>
    <n v="4"/>
    <s v="Luxury"/>
    <s v="Midsize"/>
    <s v="4dr SUV"/>
    <n v="20"/>
    <n v="14"/>
    <n v="376"/>
    <x v="2409"/>
  </r>
  <r>
    <x v="28"/>
    <s v="Aspen"/>
    <n v="2008"/>
    <x v="12"/>
    <x v="1"/>
    <n v="302"/>
    <n v="8"/>
    <x v="1"/>
    <s v="rear wheel drive"/>
    <n v="4"/>
    <s v="N/A"/>
    <s v="Large"/>
    <s v="4dr SUV"/>
    <n v="19"/>
    <n v="14"/>
    <n v="1013"/>
    <x v="91"/>
  </r>
  <r>
    <x v="22"/>
    <s v="Dakota"/>
    <n v="2008"/>
    <x v="12"/>
    <x v="1"/>
    <n v="302"/>
    <n v="8"/>
    <x v="1"/>
    <s v="rear wheel drive"/>
    <n v="4"/>
    <s v="N/A"/>
    <s v="Compact"/>
    <s v="Extended Cab Pickup"/>
    <n v="19"/>
    <n v="14"/>
    <n v="1851"/>
    <x v="4027"/>
  </r>
  <r>
    <x v="22"/>
    <s v="Dakota"/>
    <n v="2008"/>
    <x v="12"/>
    <x v="1"/>
    <n v="302"/>
    <n v="8"/>
    <x v="1"/>
    <s v="four wheel drive"/>
    <n v="4"/>
    <s v="N/A"/>
    <s v="Compact"/>
    <s v="Crew Cab Pickup"/>
    <n v="18"/>
    <n v="14"/>
    <n v="1851"/>
    <x v="5185"/>
  </r>
  <r>
    <x v="22"/>
    <s v="Dakota"/>
    <n v="2008"/>
    <x v="12"/>
    <x v="1"/>
    <n v="302"/>
    <n v="8"/>
    <x v="1"/>
    <s v="four wheel drive"/>
    <n v="4"/>
    <s v="N/A"/>
    <s v="Compact"/>
    <s v="Extended Cab Pickup"/>
    <n v="19"/>
    <n v="14"/>
    <n v="1851"/>
    <x v="3507"/>
  </r>
  <r>
    <x v="22"/>
    <s v="Dakota"/>
    <n v="2008"/>
    <x v="12"/>
    <x v="1"/>
    <n v="302"/>
    <n v="8"/>
    <x v="1"/>
    <s v="rear wheel drive"/>
    <n v="4"/>
    <s v="N/A"/>
    <s v="Compact"/>
    <s v="Crew Cab Pickup"/>
    <n v="19"/>
    <n v="14"/>
    <n v="1851"/>
    <x v="5186"/>
  </r>
  <r>
    <x v="22"/>
    <s v="Dakota"/>
    <n v="2010"/>
    <x v="9"/>
    <x v="6"/>
    <n v="302"/>
    <n v="8"/>
    <x v="1"/>
    <s v="four wheel drive"/>
    <n v="4"/>
    <s v="Flex Fuel"/>
    <s v="Compact"/>
    <s v="Crew Cab Pickup"/>
    <n v="19"/>
    <n v="14"/>
    <n v="1851"/>
    <x v="5187"/>
  </r>
  <r>
    <x v="30"/>
    <s v="Envoy"/>
    <n v="2007"/>
    <x v="25"/>
    <x v="1"/>
    <n v="302"/>
    <n v="8"/>
    <x v="1"/>
    <s v="rear wheel drive"/>
    <n v="4"/>
    <s v="N/A"/>
    <s v="Midsize"/>
    <s v="4dr SUV"/>
    <n v="20"/>
    <n v="14"/>
    <n v="549"/>
    <x v="2842"/>
  </r>
  <r>
    <x v="28"/>
    <s v="Aspen"/>
    <n v="2009"/>
    <x v="10"/>
    <x v="1"/>
    <n v="303"/>
    <n v="8"/>
    <x v="1"/>
    <s v="rear wheel drive"/>
    <n v="4"/>
    <s v="Performance"/>
    <s v="Large"/>
    <s v="4dr SUV"/>
    <n v="19"/>
    <n v="14"/>
    <n v="1013"/>
    <x v="5188"/>
  </r>
  <r>
    <x v="22"/>
    <s v="Ram Pickup 1500"/>
    <n v="2009"/>
    <x v="10"/>
    <x v="6"/>
    <n v="310"/>
    <n v="8"/>
    <x v="1"/>
    <s v="rear wheel drive"/>
    <n v="4"/>
    <s v="Flex Fuel"/>
    <s v="Large"/>
    <s v="Crew Cab Pickup"/>
    <n v="19"/>
    <n v="14"/>
    <n v="1851"/>
    <x v="5189"/>
  </r>
  <r>
    <x v="22"/>
    <s v="Ram Pickup 1500"/>
    <n v="2009"/>
    <x v="10"/>
    <x v="6"/>
    <n v="310"/>
    <n v="8"/>
    <x v="1"/>
    <s v="rear wheel drive"/>
    <n v="4"/>
    <s v="Flex Fuel"/>
    <s v="Large"/>
    <s v="Crew Cab Pickup"/>
    <n v="19"/>
    <n v="14"/>
    <n v="1851"/>
    <x v="5190"/>
  </r>
  <r>
    <x v="22"/>
    <s v="Ram Pickup 1500"/>
    <n v="2009"/>
    <x v="10"/>
    <x v="6"/>
    <n v="310"/>
    <n v="8"/>
    <x v="1"/>
    <s v="rear wheel drive"/>
    <n v="4"/>
    <s v="Flex Fuel"/>
    <s v="Large"/>
    <s v="Crew Cab Pickup"/>
    <n v="19"/>
    <n v="14"/>
    <n v="1851"/>
    <x v="1115"/>
  </r>
  <r>
    <x v="22"/>
    <s v="Ram Pickup 1500"/>
    <n v="2010"/>
    <x v="9"/>
    <x v="6"/>
    <n v="310"/>
    <n v="8"/>
    <x v="1"/>
    <s v="rear wheel drive"/>
    <n v="4"/>
    <s v="Flex Fuel"/>
    <s v="Large"/>
    <s v="Crew Cab Pickup"/>
    <n v="19"/>
    <n v="14"/>
    <n v="1851"/>
    <x v="5191"/>
  </r>
  <r>
    <x v="22"/>
    <s v="Ram Pickup 1500"/>
    <n v="2010"/>
    <x v="9"/>
    <x v="6"/>
    <n v="310"/>
    <n v="8"/>
    <x v="1"/>
    <s v="rear wheel drive"/>
    <n v="4"/>
    <s v="Flex Fuel"/>
    <s v="Large"/>
    <s v="Crew Cab Pickup"/>
    <n v="19"/>
    <n v="14"/>
    <n v="1851"/>
    <x v="3344"/>
  </r>
  <r>
    <x v="22"/>
    <s v="Ram Pickup 1500"/>
    <n v="2010"/>
    <x v="9"/>
    <x v="6"/>
    <n v="310"/>
    <n v="8"/>
    <x v="1"/>
    <s v="rear wheel drive"/>
    <n v="4"/>
    <s v="Flex Fuel"/>
    <s v="Large"/>
    <s v="Crew Cab Pickup"/>
    <n v="19"/>
    <n v="14"/>
    <n v="1851"/>
    <x v="5192"/>
  </r>
  <r>
    <x v="22"/>
    <s v="Ram Pickup 1500"/>
    <n v="2009"/>
    <x v="10"/>
    <x v="6"/>
    <n v="310"/>
    <n v="8"/>
    <x v="1"/>
    <s v="rear wheel drive"/>
    <n v="2"/>
    <s v="Flex Fuel"/>
    <s v="Large"/>
    <s v="Regular Cab Pickup"/>
    <n v="19"/>
    <n v="14"/>
    <n v="1851"/>
    <x v="5193"/>
  </r>
  <r>
    <x v="22"/>
    <s v="Ram Pickup 1500"/>
    <n v="2009"/>
    <x v="10"/>
    <x v="6"/>
    <n v="310"/>
    <n v="8"/>
    <x v="1"/>
    <s v="rear wheel drive"/>
    <n v="2"/>
    <s v="Flex Fuel"/>
    <s v="Large"/>
    <s v="Regular Cab Pickup"/>
    <n v="19"/>
    <n v="14"/>
    <n v="1851"/>
    <x v="1060"/>
  </r>
  <r>
    <x v="22"/>
    <s v="Ram Pickup 1500"/>
    <n v="2010"/>
    <x v="9"/>
    <x v="6"/>
    <n v="310"/>
    <n v="8"/>
    <x v="1"/>
    <s v="rear wheel drive"/>
    <n v="2"/>
    <s v="Flex Fuel"/>
    <s v="Large"/>
    <s v="Regular Cab Pickup"/>
    <n v="19"/>
    <n v="14"/>
    <n v="1851"/>
    <x v="2261"/>
  </r>
  <r>
    <x v="22"/>
    <s v="Ram Pickup 1500"/>
    <n v="2010"/>
    <x v="9"/>
    <x v="6"/>
    <n v="310"/>
    <n v="8"/>
    <x v="1"/>
    <s v="rear wheel drive"/>
    <n v="2"/>
    <s v="Flex Fuel"/>
    <s v="Large"/>
    <s v="Regular Cab Pickup"/>
    <n v="19"/>
    <n v="14"/>
    <n v="1851"/>
    <x v="1979"/>
  </r>
  <r>
    <x v="8"/>
    <s v="Transit Wagon"/>
    <n v="2015"/>
    <x v="0"/>
    <x v="3"/>
    <n v="310"/>
    <n v="6"/>
    <x v="1"/>
    <s v="rear wheel drive"/>
    <n v="3"/>
    <s v="Diesel"/>
    <s v="Large"/>
    <s v="Passenger Van"/>
    <n v="19"/>
    <n v="14"/>
    <n v="5657"/>
    <x v="3370"/>
  </r>
  <r>
    <x v="8"/>
    <s v="Transit Wagon"/>
    <n v="2015"/>
    <x v="0"/>
    <x v="3"/>
    <n v="310"/>
    <n v="6"/>
    <x v="1"/>
    <s v="rear wheel drive"/>
    <n v="3"/>
    <s v="Diesel"/>
    <s v="Large"/>
    <s v="Passenger Van"/>
    <n v="19"/>
    <n v="14"/>
    <n v="5657"/>
    <x v="4723"/>
  </r>
  <r>
    <x v="8"/>
    <s v="Transit Wagon"/>
    <n v="2016"/>
    <x v="1"/>
    <x v="3"/>
    <n v="310"/>
    <n v="6"/>
    <x v="1"/>
    <s v="rear wheel drive"/>
    <n v="3"/>
    <s v="Diesel"/>
    <s v="Large"/>
    <s v="Passenger Van"/>
    <n v="19"/>
    <n v="14"/>
    <n v="5657"/>
    <x v="2017"/>
  </r>
  <r>
    <x v="8"/>
    <s v="Transit Wagon"/>
    <n v="2016"/>
    <x v="1"/>
    <x v="3"/>
    <n v="310"/>
    <n v="6"/>
    <x v="1"/>
    <s v="rear wheel drive"/>
    <n v="3"/>
    <s v="Diesel"/>
    <s v="Large"/>
    <s v="Passenger Van"/>
    <n v="19"/>
    <n v="14"/>
    <n v="5657"/>
    <x v="2053"/>
  </r>
  <r>
    <x v="11"/>
    <s v="Tundra"/>
    <n v="2015"/>
    <x v="0"/>
    <x v="1"/>
    <n v="310"/>
    <n v="8"/>
    <x v="1"/>
    <s v="four wheel drive"/>
    <n v="4"/>
    <s v="N/A"/>
    <s v="Large"/>
    <s v="Extended Cab Pickup"/>
    <n v="18"/>
    <n v="14"/>
    <n v="2031"/>
    <x v="3666"/>
  </r>
  <r>
    <x v="11"/>
    <s v="Tundra"/>
    <n v="2015"/>
    <x v="0"/>
    <x v="1"/>
    <n v="310"/>
    <n v="8"/>
    <x v="1"/>
    <s v="four wheel drive"/>
    <n v="4"/>
    <s v="N/A"/>
    <s v="Large"/>
    <s v="Extended Cab Pickup"/>
    <n v="18"/>
    <n v="14"/>
    <n v="2031"/>
    <x v="5194"/>
  </r>
  <r>
    <x v="11"/>
    <s v="Tundra"/>
    <n v="2015"/>
    <x v="0"/>
    <x v="1"/>
    <n v="310"/>
    <n v="8"/>
    <x v="1"/>
    <s v="four wheel drive"/>
    <n v="4"/>
    <s v="N/A"/>
    <s v="Large"/>
    <s v="Crew Cab Pickup"/>
    <n v="18"/>
    <n v="14"/>
    <n v="2031"/>
    <x v="5195"/>
  </r>
  <r>
    <x v="11"/>
    <s v="Tundra"/>
    <n v="2016"/>
    <x v="1"/>
    <x v="1"/>
    <n v="310"/>
    <n v="8"/>
    <x v="1"/>
    <s v="four wheel drive"/>
    <n v="4"/>
    <s v="N/A"/>
    <s v="Large"/>
    <s v="Extended Cab Pickup"/>
    <n v="18"/>
    <n v="14"/>
    <n v="2031"/>
    <x v="2347"/>
  </r>
  <r>
    <x v="11"/>
    <s v="Tundra"/>
    <n v="2016"/>
    <x v="1"/>
    <x v="1"/>
    <n v="310"/>
    <n v="8"/>
    <x v="1"/>
    <s v="four wheel drive"/>
    <n v="4"/>
    <s v="N/A"/>
    <s v="Large"/>
    <s v="Crew Cab Pickup"/>
    <n v="18"/>
    <n v="14"/>
    <n v="2031"/>
    <x v="5196"/>
  </r>
  <r>
    <x v="11"/>
    <s v="Tundra"/>
    <n v="2016"/>
    <x v="1"/>
    <x v="1"/>
    <n v="310"/>
    <n v="8"/>
    <x v="1"/>
    <s v="four wheel drive"/>
    <n v="4"/>
    <s v="N/A"/>
    <s v="Large"/>
    <s v="Extended Cab Pickup"/>
    <n v="18"/>
    <n v="14"/>
    <n v="2031"/>
    <x v="5197"/>
  </r>
  <r>
    <x v="11"/>
    <s v="Tundra"/>
    <n v="2017"/>
    <x v="2"/>
    <x v="1"/>
    <n v="310"/>
    <n v="8"/>
    <x v="1"/>
    <s v="four wheel drive"/>
    <n v="4"/>
    <s v="N/A"/>
    <s v="Large"/>
    <s v="Extended Cab Pickup"/>
    <n v="18"/>
    <n v="14"/>
    <n v="2031"/>
    <x v="5198"/>
  </r>
  <r>
    <x v="11"/>
    <s v="Tundra"/>
    <n v="2017"/>
    <x v="2"/>
    <x v="1"/>
    <n v="310"/>
    <n v="8"/>
    <x v="1"/>
    <s v="four wheel drive"/>
    <n v="4"/>
    <s v="N/A"/>
    <s v="Large"/>
    <s v="Crew Cab Pickup"/>
    <n v="18"/>
    <n v="14"/>
    <n v="2031"/>
    <x v="2771"/>
  </r>
  <r>
    <x v="11"/>
    <s v="Tundra"/>
    <n v="2017"/>
    <x v="2"/>
    <x v="1"/>
    <n v="310"/>
    <n v="8"/>
    <x v="1"/>
    <s v="four wheel drive"/>
    <n v="4"/>
    <s v="N/A"/>
    <s v="Large"/>
    <s v="Extended Cab Pickup"/>
    <n v="18"/>
    <n v="14"/>
    <n v="2031"/>
    <x v="5199"/>
  </r>
  <r>
    <x v="10"/>
    <s v="500-Class"/>
    <n v="1993"/>
    <x v="17"/>
    <x v="1"/>
    <n v="315"/>
    <n v="8"/>
    <x v="1"/>
    <s v="rear wheel drive"/>
    <n v="4"/>
    <s v="Luxury,Performance"/>
    <s v="Midsize"/>
    <s v="Sedan"/>
    <n v="18"/>
    <n v="14"/>
    <n v="617"/>
    <x v="5200"/>
  </r>
  <r>
    <x v="10"/>
    <s v="500-Class"/>
    <n v="1993"/>
    <x v="17"/>
    <x v="1"/>
    <n v="315"/>
    <n v="8"/>
    <x v="1"/>
    <s v="rear wheel drive"/>
    <n v="2"/>
    <s v="Luxury,Performance"/>
    <s v="Compact"/>
    <s v="Convertible"/>
    <n v="19"/>
    <n v="14"/>
    <n v="617"/>
    <x v="5201"/>
  </r>
  <r>
    <x v="21"/>
    <s v="M45"/>
    <n v="2008"/>
    <x v="12"/>
    <x v="2"/>
    <n v="325"/>
    <n v="8"/>
    <x v="1"/>
    <s v="all wheel drive"/>
    <n v="4"/>
    <s v="Luxury,Performance"/>
    <s v="Large"/>
    <s v="Sedan"/>
    <n v="20"/>
    <n v="14"/>
    <n v="190"/>
    <x v="4273"/>
  </r>
  <r>
    <x v="21"/>
    <s v="M45"/>
    <n v="2009"/>
    <x v="10"/>
    <x v="2"/>
    <n v="325"/>
    <n v="8"/>
    <x v="1"/>
    <s v="all wheel drive"/>
    <n v="4"/>
    <s v="Luxury,Performance"/>
    <s v="Large"/>
    <s v="Sedan"/>
    <n v="20"/>
    <n v="14"/>
    <n v="190"/>
    <x v="1833"/>
  </r>
  <r>
    <x v="21"/>
    <s v="M45"/>
    <n v="2010"/>
    <x v="9"/>
    <x v="2"/>
    <n v="325"/>
    <n v="8"/>
    <x v="1"/>
    <s v="all wheel drive"/>
    <n v="4"/>
    <s v="Luxury,Performance"/>
    <s v="Large"/>
    <s v="Sedan"/>
    <n v="20"/>
    <n v="14"/>
    <n v="190"/>
    <x v="1833"/>
  </r>
  <r>
    <x v="0"/>
    <s v="M"/>
    <n v="2006"/>
    <x v="24"/>
    <x v="2"/>
    <n v="330"/>
    <n v="6"/>
    <x v="3"/>
    <s v="rear wheel drive"/>
    <n v="2"/>
    <s v="Factory Tuner,Luxury,High-Performance"/>
    <s v="Compact"/>
    <s v="Coupe"/>
    <n v="22"/>
    <n v="14"/>
    <n v="3916"/>
    <x v="4313"/>
  </r>
  <r>
    <x v="0"/>
    <s v="M"/>
    <n v="2006"/>
    <x v="24"/>
    <x v="2"/>
    <n v="330"/>
    <n v="6"/>
    <x v="3"/>
    <s v="rear wheel drive"/>
    <n v="2"/>
    <s v="Factory Tuner,Luxury,High-Performance"/>
    <s v="Compact"/>
    <s v="Convertible"/>
    <n v="22"/>
    <n v="14"/>
    <n v="3916"/>
    <x v="2485"/>
  </r>
  <r>
    <x v="5"/>
    <s v="Phaeton"/>
    <n v="2004"/>
    <x v="19"/>
    <x v="3"/>
    <n v="335"/>
    <n v="8"/>
    <x v="1"/>
    <s v="all wheel drive"/>
    <n v="4"/>
    <s v="Luxury,Performance"/>
    <s v="Large"/>
    <s v="Sedan"/>
    <n v="21"/>
    <n v="14"/>
    <n v="873"/>
    <x v="3390"/>
  </r>
  <r>
    <x v="5"/>
    <s v="Phaeton"/>
    <n v="2005"/>
    <x v="20"/>
    <x v="3"/>
    <n v="335"/>
    <n v="8"/>
    <x v="1"/>
    <s v="all wheel drive"/>
    <n v="4"/>
    <s v="Luxury,Performance"/>
    <s v="Large"/>
    <s v="Sedan"/>
    <n v="21"/>
    <n v="14"/>
    <n v="873"/>
    <x v="5202"/>
  </r>
  <r>
    <x v="5"/>
    <s v="Phaeton"/>
    <n v="2005"/>
    <x v="20"/>
    <x v="3"/>
    <n v="335"/>
    <n v="8"/>
    <x v="1"/>
    <s v="all wheel drive"/>
    <n v="4"/>
    <s v="Luxury,Performance"/>
    <s v="Large"/>
    <s v="Sedan"/>
    <n v="21"/>
    <n v="14"/>
    <n v="873"/>
    <x v="2984"/>
  </r>
  <r>
    <x v="5"/>
    <s v="Phaeton"/>
    <n v="2006"/>
    <x v="24"/>
    <x v="2"/>
    <n v="335"/>
    <n v="8"/>
    <x v="1"/>
    <s v="all wheel drive"/>
    <n v="4"/>
    <s v="Luxury"/>
    <s v="Large"/>
    <s v="Sedan"/>
    <n v="21"/>
    <n v="14"/>
    <n v="873"/>
    <x v="5203"/>
  </r>
  <r>
    <x v="5"/>
    <s v="Phaeton"/>
    <n v="2006"/>
    <x v="24"/>
    <x v="2"/>
    <n v="335"/>
    <n v="8"/>
    <x v="1"/>
    <s v="all wheel drive"/>
    <n v="4"/>
    <s v="Luxury"/>
    <s v="Large"/>
    <s v="Sedan"/>
    <n v="21"/>
    <n v="14"/>
    <n v="873"/>
    <x v="5204"/>
  </r>
  <r>
    <x v="32"/>
    <s v="LR4"/>
    <n v="2014"/>
    <x v="4"/>
    <x v="2"/>
    <n v="340"/>
    <n v="6"/>
    <x v="1"/>
    <s v="four wheel drive"/>
    <n v="4"/>
    <s v="Luxury"/>
    <s v="Midsize"/>
    <s v="4dr SUV"/>
    <n v="19"/>
    <n v="14"/>
    <n v="258"/>
    <x v="1823"/>
  </r>
  <r>
    <x v="32"/>
    <s v="LR4"/>
    <n v="2014"/>
    <x v="4"/>
    <x v="2"/>
    <n v="340"/>
    <n v="6"/>
    <x v="1"/>
    <s v="four wheel drive"/>
    <n v="4"/>
    <s v="Luxury"/>
    <s v="Midsize"/>
    <s v="4dr SUV"/>
    <n v="19"/>
    <n v="14"/>
    <n v="258"/>
    <x v="2481"/>
  </r>
  <r>
    <x v="32"/>
    <s v="LR4"/>
    <n v="2014"/>
    <x v="4"/>
    <x v="2"/>
    <n v="340"/>
    <n v="6"/>
    <x v="1"/>
    <s v="four wheel drive"/>
    <n v="4"/>
    <s v="Luxury"/>
    <s v="Midsize"/>
    <s v="4dr SUV"/>
    <n v="19"/>
    <n v="14"/>
    <n v="258"/>
    <x v="5205"/>
  </r>
  <r>
    <x v="32"/>
    <s v="LR4"/>
    <n v="2014"/>
    <x v="4"/>
    <x v="2"/>
    <n v="340"/>
    <n v="6"/>
    <x v="1"/>
    <s v="four wheel drive"/>
    <n v="4"/>
    <s v="Luxury"/>
    <s v="Midsize"/>
    <s v="4dr SUV"/>
    <n v="19"/>
    <n v="14"/>
    <n v="258"/>
    <x v="5206"/>
  </r>
  <r>
    <x v="32"/>
    <s v="LR4"/>
    <n v="2015"/>
    <x v="0"/>
    <x v="2"/>
    <n v="340"/>
    <n v="6"/>
    <x v="1"/>
    <s v="four wheel drive"/>
    <n v="4"/>
    <s v="Luxury"/>
    <s v="Midsize"/>
    <s v="4dr SUV"/>
    <n v="19"/>
    <n v="14"/>
    <n v="258"/>
    <x v="3297"/>
  </r>
  <r>
    <x v="32"/>
    <s v="LR4"/>
    <n v="2015"/>
    <x v="0"/>
    <x v="2"/>
    <n v="340"/>
    <n v="6"/>
    <x v="1"/>
    <s v="four wheel drive"/>
    <n v="4"/>
    <s v="Luxury"/>
    <s v="Midsize"/>
    <s v="4dr SUV"/>
    <n v="19"/>
    <n v="14"/>
    <n v="258"/>
    <x v="2407"/>
  </r>
  <r>
    <x v="32"/>
    <s v="LR4"/>
    <n v="2015"/>
    <x v="0"/>
    <x v="2"/>
    <n v="340"/>
    <n v="6"/>
    <x v="1"/>
    <s v="four wheel drive"/>
    <n v="4"/>
    <s v="Luxury"/>
    <s v="Midsize"/>
    <s v="4dr SUV"/>
    <n v="19"/>
    <n v="14"/>
    <n v="258"/>
    <x v="4799"/>
  </r>
  <r>
    <x v="37"/>
    <s v="Levante"/>
    <n v="2017"/>
    <x v="2"/>
    <x v="2"/>
    <n v="345"/>
    <n v="6"/>
    <x v="1"/>
    <s v="all wheel drive"/>
    <n v="4"/>
    <s v="Crossover,Exotic,Luxury,Performance"/>
    <s v="Large"/>
    <s v="4dr SUV"/>
    <n v="20"/>
    <n v="14"/>
    <n v="238"/>
    <x v="5207"/>
  </r>
  <r>
    <x v="33"/>
    <s v="Esprit"/>
    <n v="2002"/>
    <x v="27"/>
    <x v="2"/>
    <n v="350"/>
    <n v="8"/>
    <x v="3"/>
    <s v="rear wheel drive"/>
    <n v="2"/>
    <s v="Exotic,High-Performance"/>
    <s v="Compact"/>
    <s v="Coupe"/>
    <n v="21"/>
    <n v="14"/>
    <n v="613"/>
    <x v="5208"/>
  </r>
  <r>
    <x v="33"/>
    <s v="Esprit"/>
    <n v="2003"/>
    <x v="18"/>
    <x v="2"/>
    <n v="350"/>
    <n v="8"/>
    <x v="3"/>
    <s v="rear wheel drive"/>
    <n v="2"/>
    <s v="Exotic,High-Performance"/>
    <s v="Compact"/>
    <s v="Coupe"/>
    <n v="21"/>
    <n v="14"/>
    <n v="613"/>
    <x v="5209"/>
  </r>
  <r>
    <x v="33"/>
    <s v="Esprit"/>
    <n v="2004"/>
    <x v="19"/>
    <x v="2"/>
    <n v="350"/>
    <n v="8"/>
    <x v="3"/>
    <s v="rear wheel drive"/>
    <n v="2"/>
    <s v="Exotic,High-Performance"/>
    <s v="Compact"/>
    <s v="Coupe"/>
    <n v="21"/>
    <n v="14"/>
    <n v="613"/>
    <x v="5210"/>
  </r>
  <r>
    <x v="22"/>
    <s v="Durango"/>
    <n v="2015"/>
    <x v="0"/>
    <x v="3"/>
    <n v="360"/>
    <n v="8"/>
    <x v="1"/>
    <s v="all wheel drive"/>
    <n v="4"/>
    <s v="Crossover,Performance"/>
    <s v="Large"/>
    <s v="4dr SUV"/>
    <n v="22"/>
    <n v="14"/>
    <n v="1851"/>
    <x v="3252"/>
  </r>
  <r>
    <x v="22"/>
    <s v="Durango"/>
    <n v="2015"/>
    <x v="0"/>
    <x v="3"/>
    <n v="360"/>
    <n v="8"/>
    <x v="1"/>
    <s v="rear wheel drive"/>
    <n v="4"/>
    <s v="Crossover,Performance"/>
    <s v="Large"/>
    <s v="4dr SUV"/>
    <n v="23"/>
    <n v="14"/>
    <n v="1851"/>
    <x v="1831"/>
  </r>
  <r>
    <x v="22"/>
    <s v="Durango"/>
    <n v="2016"/>
    <x v="1"/>
    <x v="3"/>
    <n v="360"/>
    <n v="8"/>
    <x v="1"/>
    <s v="rear wheel drive"/>
    <n v="4"/>
    <s v="Crossover,Performance"/>
    <s v="Large"/>
    <s v="4dr SUV"/>
    <n v="22"/>
    <n v="14"/>
    <n v="1851"/>
    <x v="3655"/>
  </r>
  <r>
    <x v="22"/>
    <s v="Durango"/>
    <n v="2016"/>
    <x v="1"/>
    <x v="3"/>
    <n v="360"/>
    <n v="8"/>
    <x v="1"/>
    <s v="all wheel drive"/>
    <n v="4"/>
    <s v="Crossover,Performance"/>
    <s v="Large"/>
    <s v="4dr SUV"/>
    <n v="22"/>
    <n v="14"/>
    <n v="1851"/>
    <x v="5211"/>
  </r>
  <r>
    <x v="22"/>
    <s v="Durango"/>
    <n v="2017"/>
    <x v="2"/>
    <x v="3"/>
    <n v="360"/>
    <n v="8"/>
    <x v="1"/>
    <s v="rear wheel drive"/>
    <n v="4"/>
    <s v="Crossover,Performance"/>
    <s v="Large"/>
    <s v="4dr SUV"/>
    <n v="22"/>
    <n v="14"/>
    <n v="1851"/>
    <x v="1757"/>
  </r>
  <r>
    <x v="22"/>
    <s v="Durango"/>
    <n v="2017"/>
    <x v="2"/>
    <x v="3"/>
    <n v="360"/>
    <n v="8"/>
    <x v="1"/>
    <s v="all wheel drive"/>
    <n v="4"/>
    <s v="Crossover,Performance"/>
    <s v="Large"/>
    <s v="4dr SUV"/>
    <n v="22"/>
    <n v="14"/>
    <n v="1851"/>
    <x v="5212"/>
  </r>
  <r>
    <x v="10"/>
    <s v="GL-Class"/>
    <n v="2014"/>
    <x v="4"/>
    <x v="2"/>
    <n v="362"/>
    <n v="8"/>
    <x v="1"/>
    <s v="all wheel drive"/>
    <n v="4"/>
    <s v="Crossover,Luxury"/>
    <s v="Large"/>
    <s v="4dr SUV"/>
    <n v="19"/>
    <n v="14"/>
    <n v="617"/>
    <x v="3321"/>
  </r>
  <r>
    <x v="8"/>
    <s v="Expedition"/>
    <n v="2016"/>
    <x v="1"/>
    <x v="1"/>
    <n v="365"/>
    <n v="6"/>
    <x v="1"/>
    <s v="four wheel drive"/>
    <n v="4"/>
    <s v="N/A"/>
    <s v="Large"/>
    <s v="4dr SUV"/>
    <n v="20"/>
    <n v="14"/>
    <n v="5657"/>
    <x v="5213"/>
  </r>
  <r>
    <x v="8"/>
    <s v="Expedition"/>
    <n v="2016"/>
    <x v="1"/>
    <x v="1"/>
    <n v="365"/>
    <n v="6"/>
    <x v="1"/>
    <s v="four wheel drive"/>
    <n v="4"/>
    <s v="N/A"/>
    <s v="Large"/>
    <s v="4dr SUV"/>
    <n v="20"/>
    <n v="14"/>
    <n v="5657"/>
    <x v="5214"/>
  </r>
  <r>
    <x v="8"/>
    <s v="Expedition"/>
    <n v="2016"/>
    <x v="1"/>
    <x v="1"/>
    <n v="365"/>
    <n v="6"/>
    <x v="1"/>
    <s v="four wheel drive"/>
    <n v="4"/>
    <s v="N/A"/>
    <s v="Large"/>
    <s v="4dr SUV"/>
    <n v="20"/>
    <n v="14"/>
    <n v="5657"/>
    <x v="5215"/>
  </r>
  <r>
    <x v="8"/>
    <s v="Expedition"/>
    <n v="2016"/>
    <x v="1"/>
    <x v="1"/>
    <n v="365"/>
    <n v="6"/>
    <x v="1"/>
    <s v="four wheel drive"/>
    <n v="4"/>
    <s v="N/A"/>
    <s v="Large"/>
    <s v="4dr SUV"/>
    <n v="20"/>
    <n v="14"/>
    <n v="5657"/>
    <x v="5216"/>
  </r>
  <r>
    <x v="8"/>
    <s v="Expedition"/>
    <n v="2016"/>
    <x v="1"/>
    <x v="1"/>
    <n v="365"/>
    <n v="6"/>
    <x v="1"/>
    <s v="four wheel drive"/>
    <n v="4"/>
    <s v="N/A"/>
    <s v="Large"/>
    <s v="4dr SUV"/>
    <n v="20"/>
    <n v="14"/>
    <n v="5657"/>
    <x v="5217"/>
  </r>
  <r>
    <x v="22"/>
    <s v="Ram Pickup 1500"/>
    <n v="2009"/>
    <x v="10"/>
    <x v="1"/>
    <n v="390"/>
    <n v="8"/>
    <x v="1"/>
    <s v="rear wheel drive"/>
    <n v="4"/>
    <s v="N/A"/>
    <s v="Large"/>
    <s v="Crew Cab Pickup"/>
    <n v="20"/>
    <n v="14"/>
    <n v="1851"/>
    <x v="2825"/>
  </r>
  <r>
    <x v="22"/>
    <s v="Ram Pickup 1500"/>
    <n v="2009"/>
    <x v="10"/>
    <x v="1"/>
    <n v="390"/>
    <n v="8"/>
    <x v="1"/>
    <s v="rear wheel drive"/>
    <n v="4"/>
    <s v="N/A"/>
    <s v="Large"/>
    <s v="Crew Cab Pickup"/>
    <n v="20"/>
    <n v="14"/>
    <n v="1851"/>
    <x v="5218"/>
  </r>
  <r>
    <x v="22"/>
    <s v="Ram Pickup 1500"/>
    <n v="2010"/>
    <x v="9"/>
    <x v="1"/>
    <n v="390"/>
    <n v="8"/>
    <x v="1"/>
    <s v="rear wheel drive"/>
    <n v="4"/>
    <s v="N/A"/>
    <s v="Large"/>
    <s v="Crew Cab Pickup"/>
    <n v="20"/>
    <n v="14"/>
    <n v="1851"/>
    <x v="5219"/>
  </r>
  <r>
    <x v="22"/>
    <s v="Ram Pickup 1500"/>
    <n v="2010"/>
    <x v="9"/>
    <x v="1"/>
    <n v="390"/>
    <n v="8"/>
    <x v="1"/>
    <s v="rear wheel drive"/>
    <n v="4"/>
    <s v="N/A"/>
    <s v="Large"/>
    <s v="Crew Cab Pickup"/>
    <n v="20"/>
    <n v="14"/>
    <n v="1851"/>
    <x v="5220"/>
  </r>
  <r>
    <x v="21"/>
    <s v="FX50"/>
    <n v="2009"/>
    <x v="10"/>
    <x v="2"/>
    <n v="390"/>
    <n v="8"/>
    <x v="1"/>
    <s v="all wheel drive"/>
    <n v="4"/>
    <s v="Crossover,Luxury,High-Performance"/>
    <s v="Midsize"/>
    <s v="4dr SUV"/>
    <n v="20"/>
    <n v="14"/>
    <n v="190"/>
    <x v="2892"/>
  </r>
  <r>
    <x v="21"/>
    <s v="FX50"/>
    <n v="2010"/>
    <x v="9"/>
    <x v="2"/>
    <n v="390"/>
    <n v="8"/>
    <x v="1"/>
    <s v="all wheel drive"/>
    <n v="4"/>
    <s v="Crossover,Luxury,High-Performance"/>
    <s v="Midsize"/>
    <s v="4dr SUV"/>
    <n v="20"/>
    <n v="14"/>
    <n v="190"/>
    <x v="2480"/>
  </r>
  <r>
    <x v="21"/>
    <s v="FX"/>
    <n v="2011"/>
    <x v="6"/>
    <x v="2"/>
    <n v="390"/>
    <n v="8"/>
    <x v="1"/>
    <s v="all wheel drive"/>
    <n v="4"/>
    <s v="Crossover,Luxury,Performance"/>
    <s v="Midsize"/>
    <s v="4dr SUV"/>
    <n v="20"/>
    <n v="14"/>
    <n v="190"/>
    <x v="2079"/>
  </r>
  <r>
    <x v="21"/>
    <s v="FX"/>
    <n v="2012"/>
    <x v="5"/>
    <x v="2"/>
    <n v="390"/>
    <n v="8"/>
    <x v="1"/>
    <s v="all wheel drive"/>
    <n v="4"/>
    <s v="Crossover,Luxury,High-Performance"/>
    <s v="Midsize"/>
    <s v="4dr SUV"/>
    <n v="20"/>
    <n v="14"/>
    <n v="190"/>
    <x v="5221"/>
  </r>
  <r>
    <x v="21"/>
    <s v="FX"/>
    <n v="2013"/>
    <x v="3"/>
    <x v="2"/>
    <n v="390"/>
    <n v="8"/>
    <x v="1"/>
    <s v="all wheel drive"/>
    <n v="4"/>
    <s v="Crossover,Luxury,High-Performance"/>
    <s v="Midsize"/>
    <s v="4dr SUV"/>
    <n v="20"/>
    <n v="14"/>
    <n v="190"/>
    <x v="4952"/>
  </r>
  <r>
    <x v="4"/>
    <s v="Armada"/>
    <n v="2017"/>
    <x v="2"/>
    <x v="1"/>
    <n v="390"/>
    <n v="8"/>
    <x v="1"/>
    <s v="rear wheel drive"/>
    <n v="4"/>
    <s v="N/A"/>
    <s v="Large"/>
    <s v="4dr SUV"/>
    <n v="19"/>
    <n v="14"/>
    <n v="2009"/>
    <x v="2506"/>
  </r>
  <r>
    <x v="4"/>
    <s v="Armada"/>
    <n v="2017"/>
    <x v="2"/>
    <x v="1"/>
    <n v="390"/>
    <n v="8"/>
    <x v="1"/>
    <s v="rear wheel drive"/>
    <n v="4"/>
    <s v="N/A"/>
    <s v="Large"/>
    <s v="4dr SUV"/>
    <n v="19"/>
    <n v="14"/>
    <n v="2009"/>
    <x v="5222"/>
  </r>
  <r>
    <x v="4"/>
    <s v="Armada"/>
    <n v="2017"/>
    <x v="2"/>
    <x v="1"/>
    <n v="390"/>
    <n v="8"/>
    <x v="1"/>
    <s v="rear wheel drive"/>
    <n v="4"/>
    <s v="N/A"/>
    <s v="Large"/>
    <s v="4dr SUV"/>
    <n v="19"/>
    <n v="14"/>
    <n v="2009"/>
    <x v="2911"/>
  </r>
  <r>
    <x v="2"/>
    <s v="SSR"/>
    <n v="2005"/>
    <x v="20"/>
    <x v="1"/>
    <n v="395"/>
    <n v="8"/>
    <x v="1"/>
    <s v="rear wheel drive"/>
    <n v="2"/>
    <s v="Performance"/>
    <s v="Compact"/>
    <s v="Regular Cab Pickup"/>
    <n v="18"/>
    <n v="14"/>
    <n v="1385"/>
    <x v="3753"/>
  </r>
  <r>
    <x v="2"/>
    <s v="SSR"/>
    <n v="2006"/>
    <x v="24"/>
    <x v="1"/>
    <n v="395"/>
    <n v="8"/>
    <x v="1"/>
    <s v="rear wheel drive"/>
    <n v="2"/>
    <s v="High-Performance"/>
    <s v="Compact"/>
    <s v="Regular Cab Pickup"/>
    <n v="18"/>
    <n v="14"/>
    <n v="1385"/>
    <x v="3738"/>
  </r>
  <r>
    <x v="21"/>
    <s v="QX56"/>
    <n v="2011"/>
    <x v="6"/>
    <x v="3"/>
    <n v="400"/>
    <n v="8"/>
    <x v="1"/>
    <s v="four wheel drive"/>
    <n v="4"/>
    <s v="Luxury"/>
    <s v="Large"/>
    <s v="4dr SUV"/>
    <n v="20"/>
    <n v="14"/>
    <n v="190"/>
    <x v="5223"/>
  </r>
  <r>
    <x v="21"/>
    <s v="QX56"/>
    <n v="2011"/>
    <x v="6"/>
    <x v="3"/>
    <n v="400"/>
    <n v="8"/>
    <x v="1"/>
    <s v="rear wheel drive"/>
    <n v="4"/>
    <s v="Luxury"/>
    <s v="Large"/>
    <s v="4dr SUV"/>
    <n v="20"/>
    <n v="14"/>
    <n v="190"/>
    <x v="1331"/>
  </r>
  <r>
    <x v="21"/>
    <s v="QX80"/>
    <n v="2014"/>
    <x v="4"/>
    <x v="3"/>
    <n v="400"/>
    <n v="8"/>
    <x v="1"/>
    <s v="rear wheel drive"/>
    <n v="4"/>
    <s v="Luxury"/>
    <s v="Large"/>
    <s v="4dr SUV"/>
    <n v="20"/>
    <n v="14"/>
    <n v="190"/>
    <x v="4822"/>
  </r>
  <r>
    <x v="21"/>
    <s v="QX80"/>
    <n v="2014"/>
    <x v="4"/>
    <x v="3"/>
    <n v="400"/>
    <n v="8"/>
    <x v="1"/>
    <s v="four wheel drive"/>
    <n v="4"/>
    <s v="Luxury"/>
    <s v="Large"/>
    <s v="4dr SUV"/>
    <n v="20"/>
    <n v="14"/>
    <n v="190"/>
    <x v="3862"/>
  </r>
  <r>
    <x v="21"/>
    <s v="QX80"/>
    <n v="2015"/>
    <x v="0"/>
    <x v="3"/>
    <n v="400"/>
    <n v="8"/>
    <x v="1"/>
    <s v="rear wheel drive"/>
    <n v="4"/>
    <s v="Luxury"/>
    <s v="Large"/>
    <s v="4dr SUV"/>
    <n v="20"/>
    <n v="14"/>
    <n v="190"/>
    <x v="5224"/>
  </r>
  <r>
    <x v="21"/>
    <s v="QX80"/>
    <n v="2015"/>
    <x v="0"/>
    <x v="3"/>
    <n v="400"/>
    <n v="8"/>
    <x v="1"/>
    <s v="four wheel drive"/>
    <n v="4"/>
    <s v="Luxury"/>
    <s v="Large"/>
    <s v="4dr SUV"/>
    <n v="20"/>
    <n v="14"/>
    <n v="190"/>
    <x v="3863"/>
  </r>
  <r>
    <x v="21"/>
    <s v="QX80"/>
    <n v="2016"/>
    <x v="1"/>
    <x v="3"/>
    <n v="400"/>
    <n v="8"/>
    <x v="1"/>
    <s v="rear wheel drive"/>
    <n v="4"/>
    <s v="Luxury"/>
    <s v="Large"/>
    <s v="4dr SUV"/>
    <n v="20"/>
    <n v="14"/>
    <n v="190"/>
    <x v="5224"/>
  </r>
  <r>
    <x v="21"/>
    <s v="QX"/>
    <n v="2012"/>
    <x v="5"/>
    <x v="3"/>
    <n v="400"/>
    <n v="8"/>
    <x v="1"/>
    <s v="rear wheel drive"/>
    <n v="4"/>
    <s v="Luxury"/>
    <s v="Large"/>
    <s v="4dr SUV"/>
    <n v="20"/>
    <n v="14"/>
    <n v="190"/>
    <x v="2067"/>
  </r>
  <r>
    <x v="21"/>
    <s v="QX"/>
    <n v="2012"/>
    <x v="5"/>
    <x v="3"/>
    <n v="400"/>
    <n v="8"/>
    <x v="1"/>
    <s v="four wheel drive"/>
    <n v="4"/>
    <s v="Luxury"/>
    <s v="Large"/>
    <s v="4dr SUV"/>
    <n v="20"/>
    <n v="14"/>
    <n v="190"/>
    <x v="2517"/>
  </r>
  <r>
    <x v="21"/>
    <s v="QX"/>
    <n v="2013"/>
    <x v="3"/>
    <x v="3"/>
    <n v="400"/>
    <n v="8"/>
    <x v="1"/>
    <s v="four wheel drive"/>
    <n v="4"/>
    <s v="Luxury"/>
    <s v="Large"/>
    <s v="4dr SUV"/>
    <n v="20"/>
    <n v="14"/>
    <n v="190"/>
    <x v="3941"/>
  </r>
  <r>
    <x v="21"/>
    <s v="QX"/>
    <n v="2013"/>
    <x v="3"/>
    <x v="3"/>
    <n v="400"/>
    <n v="8"/>
    <x v="1"/>
    <s v="rear wheel drive"/>
    <n v="4"/>
    <s v="Luxury"/>
    <s v="Large"/>
    <s v="4dr SUV"/>
    <n v="20"/>
    <n v="14"/>
    <n v="190"/>
    <x v="2520"/>
  </r>
  <r>
    <x v="25"/>
    <s v="GTO"/>
    <n v="2005"/>
    <x v="20"/>
    <x v="2"/>
    <n v="400"/>
    <n v="8"/>
    <x v="1"/>
    <s v="rear wheel drive"/>
    <n v="2"/>
    <s v="High-Performance"/>
    <s v="Midsize"/>
    <s v="Coupe"/>
    <n v="19"/>
    <n v="14"/>
    <n v="210"/>
    <x v="4133"/>
  </r>
  <r>
    <x v="25"/>
    <s v="GTO"/>
    <n v="2006"/>
    <x v="24"/>
    <x v="2"/>
    <n v="400"/>
    <n v="8"/>
    <x v="1"/>
    <s v="rear wheel drive"/>
    <n v="2"/>
    <s v="High-Performance"/>
    <s v="Midsize"/>
    <s v="Coupe"/>
    <n v="19"/>
    <n v="14"/>
    <n v="210"/>
    <x v="2895"/>
  </r>
  <r>
    <x v="10"/>
    <s v="M-Class"/>
    <n v="2013"/>
    <x v="3"/>
    <x v="2"/>
    <n v="402"/>
    <n v="8"/>
    <x v="1"/>
    <s v="all wheel drive"/>
    <n v="4"/>
    <s v="Crossover,Luxury,Performance"/>
    <s v="Midsize"/>
    <s v="4dr SUV"/>
    <n v="20"/>
    <n v="14"/>
    <n v="617"/>
    <x v="2986"/>
  </r>
  <r>
    <x v="10"/>
    <s v="M-Class"/>
    <n v="2014"/>
    <x v="4"/>
    <x v="2"/>
    <n v="402"/>
    <n v="8"/>
    <x v="1"/>
    <s v="all wheel drive"/>
    <n v="4"/>
    <s v="Crossover,Luxury,Performance"/>
    <s v="Midsize"/>
    <s v="4dr SUV"/>
    <n v="19"/>
    <n v="14"/>
    <n v="617"/>
    <x v="4440"/>
  </r>
  <r>
    <x v="2"/>
    <s v="SS"/>
    <n v="2014"/>
    <x v="4"/>
    <x v="3"/>
    <n v="415"/>
    <n v="8"/>
    <x v="1"/>
    <s v="rear wheel drive"/>
    <n v="4"/>
    <s v="High-Performance"/>
    <s v="Large"/>
    <s v="Sedan"/>
    <n v="21"/>
    <n v="14"/>
    <n v="1385"/>
    <x v="5225"/>
  </r>
  <r>
    <x v="2"/>
    <s v="SS"/>
    <n v="2015"/>
    <x v="0"/>
    <x v="3"/>
    <n v="415"/>
    <n v="8"/>
    <x v="1"/>
    <s v="rear wheel drive"/>
    <n v="4"/>
    <s v="High-Performance"/>
    <s v="Large"/>
    <s v="Sedan"/>
    <n v="21"/>
    <n v="14"/>
    <n v="1385"/>
    <x v="5226"/>
  </r>
  <r>
    <x v="2"/>
    <s v="SS"/>
    <n v="2016"/>
    <x v="1"/>
    <x v="3"/>
    <n v="415"/>
    <n v="8"/>
    <x v="1"/>
    <s v="rear wheel drive"/>
    <n v="4"/>
    <s v="High-Performance"/>
    <s v="Large"/>
    <s v="Sedan"/>
    <n v="20"/>
    <n v="14"/>
    <n v="1385"/>
    <x v="5227"/>
  </r>
  <r>
    <x v="43"/>
    <s v="V8 Vantage"/>
    <n v="2014"/>
    <x v="4"/>
    <x v="2"/>
    <n v="420"/>
    <n v="8"/>
    <x v="2"/>
    <s v="rear wheel drive"/>
    <n v="2"/>
    <s v="Exotic,High-Performance"/>
    <s v="Compact"/>
    <s v="Coupe"/>
    <n v="21"/>
    <n v="14"/>
    <n v="259"/>
    <x v="5228"/>
  </r>
  <r>
    <x v="43"/>
    <s v="V8 Vantage"/>
    <n v="2014"/>
    <x v="4"/>
    <x v="2"/>
    <n v="420"/>
    <n v="8"/>
    <x v="2"/>
    <s v="rear wheel drive"/>
    <n v="2"/>
    <s v="Exotic,High-Performance"/>
    <s v="Compact"/>
    <s v="Convertible"/>
    <n v="21"/>
    <n v="14"/>
    <n v="259"/>
    <x v="5229"/>
  </r>
  <r>
    <x v="31"/>
    <s v="Escalade ESV"/>
    <n v="2015"/>
    <x v="0"/>
    <x v="6"/>
    <n v="420"/>
    <n v="8"/>
    <x v="1"/>
    <s v="four wheel drive"/>
    <n v="4"/>
    <s v="Flex Fuel,Luxury,Performance"/>
    <s v="Large"/>
    <s v="4dr SUV"/>
    <n v="20"/>
    <n v="14"/>
    <n v="1624"/>
    <x v="5230"/>
  </r>
  <r>
    <x v="31"/>
    <s v="Escalade ESV"/>
    <n v="2015"/>
    <x v="0"/>
    <x v="6"/>
    <n v="420"/>
    <n v="8"/>
    <x v="1"/>
    <s v="four wheel drive"/>
    <n v="4"/>
    <s v="Flex Fuel,Luxury,Performance"/>
    <s v="Large"/>
    <s v="4dr SUV"/>
    <n v="20"/>
    <n v="14"/>
    <n v="1624"/>
    <x v="5231"/>
  </r>
  <r>
    <x v="31"/>
    <s v="Escalade ESV"/>
    <n v="2015"/>
    <x v="0"/>
    <x v="6"/>
    <n v="420"/>
    <n v="8"/>
    <x v="1"/>
    <s v="four wheel drive"/>
    <n v="4"/>
    <s v="Flex Fuel,Luxury"/>
    <s v="Large"/>
    <s v="4dr SUV"/>
    <n v="20"/>
    <n v="14"/>
    <n v="1624"/>
    <x v="5232"/>
  </r>
  <r>
    <x v="31"/>
    <s v="Escalade ESV"/>
    <n v="2015"/>
    <x v="0"/>
    <x v="6"/>
    <n v="420"/>
    <n v="8"/>
    <x v="1"/>
    <s v="four wheel drive"/>
    <n v="4"/>
    <s v="Flex Fuel,Luxury,Performance"/>
    <s v="Large"/>
    <s v="4dr SUV"/>
    <n v="20"/>
    <n v="14"/>
    <n v="1624"/>
    <x v="5233"/>
  </r>
  <r>
    <x v="31"/>
    <s v="Escalade ESV"/>
    <n v="2015"/>
    <x v="0"/>
    <x v="6"/>
    <n v="420"/>
    <n v="8"/>
    <x v="1"/>
    <s v="four wheel drive"/>
    <n v="4"/>
    <s v="Flex Fuel,Luxury,Performance"/>
    <s v="Large"/>
    <s v="4dr SUV"/>
    <n v="20"/>
    <n v="14"/>
    <n v="1624"/>
    <x v="5234"/>
  </r>
  <r>
    <x v="31"/>
    <s v="Escalade ESV"/>
    <n v="2015"/>
    <x v="0"/>
    <x v="6"/>
    <n v="420"/>
    <n v="8"/>
    <x v="1"/>
    <s v="four wheel drive"/>
    <n v="4"/>
    <s v="Flex Fuel,Luxury"/>
    <s v="Large"/>
    <s v="4dr SUV"/>
    <n v="20"/>
    <n v="14"/>
    <n v="1624"/>
    <x v="4906"/>
  </r>
  <r>
    <x v="31"/>
    <s v="Escalade ESV"/>
    <n v="2015"/>
    <x v="0"/>
    <x v="6"/>
    <n v="420"/>
    <n v="8"/>
    <x v="1"/>
    <s v="four wheel drive"/>
    <n v="4"/>
    <s v="Flex Fuel,Luxury,Performance"/>
    <s v="Large"/>
    <s v="4dr SUV"/>
    <n v="20"/>
    <n v="14"/>
    <n v="1624"/>
    <x v="5235"/>
  </r>
  <r>
    <x v="31"/>
    <s v="Escalade"/>
    <n v="2015"/>
    <x v="0"/>
    <x v="6"/>
    <n v="420"/>
    <n v="8"/>
    <x v="1"/>
    <s v="four wheel drive"/>
    <n v="4"/>
    <s v="Flex Fuel,Luxury,Performance"/>
    <s v="Large"/>
    <s v="4dr SUV"/>
    <n v="21"/>
    <n v="14"/>
    <n v="1624"/>
    <x v="5236"/>
  </r>
  <r>
    <x v="31"/>
    <s v="Escalade"/>
    <n v="2015"/>
    <x v="0"/>
    <x v="6"/>
    <n v="420"/>
    <n v="8"/>
    <x v="1"/>
    <s v="four wheel drive"/>
    <n v="4"/>
    <s v="Flex Fuel,Luxury,Performance"/>
    <s v="Large"/>
    <s v="4dr SUV"/>
    <n v="21"/>
    <n v="14"/>
    <n v="1624"/>
    <x v="5237"/>
  </r>
  <r>
    <x v="31"/>
    <s v="Escalade"/>
    <n v="2015"/>
    <x v="0"/>
    <x v="6"/>
    <n v="420"/>
    <n v="8"/>
    <x v="1"/>
    <s v="four wheel drive"/>
    <n v="4"/>
    <s v="Flex Fuel,Luxury"/>
    <s v="Large"/>
    <s v="4dr SUV"/>
    <n v="21"/>
    <n v="14"/>
    <n v="1624"/>
    <x v="5238"/>
  </r>
  <r>
    <x v="30"/>
    <s v="Yukon XL"/>
    <n v="2015"/>
    <x v="0"/>
    <x v="3"/>
    <n v="420"/>
    <n v="8"/>
    <x v="1"/>
    <s v="four wheel drive"/>
    <n v="4"/>
    <s v="Performance"/>
    <s v="Large"/>
    <s v="4dr SUV"/>
    <n v="20"/>
    <n v="14"/>
    <n v="549"/>
    <x v="5239"/>
  </r>
  <r>
    <x v="30"/>
    <s v="Yukon XL"/>
    <n v="2016"/>
    <x v="1"/>
    <x v="3"/>
    <n v="420"/>
    <n v="8"/>
    <x v="1"/>
    <s v="four wheel drive"/>
    <n v="4"/>
    <s v="Performance"/>
    <s v="Large"/>
    <s v="4dr SUV"/>
    <n v="20"/>
    <n v="14"/>
    <n v="549"/>
    <x v="5240"/>
  </r>
  <r>
    <x v="30"/>
    <s v="Yukon XL"/>
    <n v="2017"/>
    <x v="2"/>
    <x v="3"/>
    <n v="420"/>
    <n v="8"/>
    <x v="1"/>
    <s v="four wheel drive"/>
    <n v="4"/>
    <s v="Performance"/>
    <s v="Large"/>
    <s v="4dr SUV"/>
    <n v="20"/>
    <n v="14"/>
    <n v="549"/>
    <x v="5241"/>
  </r>
  <r>
    <x v="30"/>
    <s v="Yukon"/>
    <n v="2015"/>
    <x v="0"/>
    <x v="3"/>
    <n v="420"/>
    <n v="8"/>
    <x v="1"/>
    <s v="four wheel drive"/>
    <n v="4"/>
    <s v="N/A"/>
    <s v="Large"/>
    <s v="4dr SUV"/>
    <n v="21"/>
    <n v="14"/>
    <n v="549"/>
    <x v="5242"/>
  </r>
  <r>
    <x v="37"/>
    <s v="Levante"/>
    <n v="2017"/>
    <x v="2"/>
    <x v="2"/>
    <n v="424"/>
    <n v="6"/>
    <x v="1"/>
    <s v="all wheel drive"/>
    <n v="4"/>
    <s v="Crossover,Exotic,Luxury,High-Performance"/>
    <s v="Large"/>
    <s v="4dr SUV"/>
    <n v="19"/>
    <n v="14"/>
    <n v="238"/>
    <x v="5004"/>
  </r>
  <r>
    <x v="43"/>
    <s v="V8 Vantage"/>
    <n v="2014"/>
    <x v="4"/>
    <x v="2"/>
    <n v="430"/>
    <n v="8"/>
    <x v="2"/>
    <s v="rear wheel drive"/>
    <n v="2"/>
    <s v="Exotic,High-Performance"/>
    <s v="Compact"/>
    <s v="Coupe"/>
    <n v="21"/>
    <n v="14"/>
    <n v="259"/>
    <x v="5243"/>
  </r>
  <r>
    <x v="43"/>
    <s v="V8 Vantage"/>
    <n v="2014"/>
    <x v="4"/>
    <x v="2"/>
    <n v="430"/>
    <n v="8"/>
    <x v="2"/>
    <s v="rear wheel drive"/>
    <n v="2"/>
    <s v="Exotic,High-Performance"/>
    <s v="Compact"/>
    <s v="Convertible"/>
    <n v="21"/>
    <n v="14"/>
    <n v="259"/>
    <x v="5244"/>
  </r>
  <r>
    <x v="43"/>
    <s v="V8 Vantage"/>
    <n v="2015"/>
    <x v="0"/>
    <x v="2"/>
    <n v="430"/>
    <n v="8"/>
    <x v="2"/>
    <s v="rear wheel drive"/>
    <n v="2"/>
    <s v="Exotic,High-Performance"/>
    <s v="Compact"/>
    <s v="Coupe"/>
    <n v="21"/>
    <n v="14"/>
    <n v="259"/>
    <x v="5245"/>
  </r>
  <r>
    <x v="43"/>
    <s v="V8 Vantage"/>
    <n v="2015"/>
    <x v="0"/>
    <x v="2"/>
    <n v="430"/>
    <n v="8"/>
    <x v="2"/>
    <s v="rear wheel drive"/>
    <n v="2"/>
    <s v="Exotic,High-Performance"/>
    <s v="Compact"/>
    <s v="Convertible"/>
    <n v="21"/>
    <n v="14"/>
    <n v="259"/>
    <x v="5246"/>
  </r>
  <r>
    <x v="43"/>
    <s v="V8 Vantage"/>
    <n v="2015"/>
    <x v="0"/>
    <x v="2"/>
    <n v="430"/>
    <n v="8"/>
    <x v="2"/>
    <s v="rear wheel drive"/>
    <n v="2"/>
    <s v="Exotic,High-Performance"/>
    <s v="Compact"/>
    <s v="Coupe"/>
    <n v="21"/>
    <n v="14"/>
    <n v="259"/>
    <x v="5247"/>
  </r>
  <r>
    <x v="43"/>
    <s v="V8 Vantage"/>
    <n v="2015"/>
    <x v="0"/>
    <x v="2"/>
    <n v="430"/>
    <n v="8"/>
    <x v="2"/>
    <s v="rear wheel drive"/>
    <n v="2"/>
    <s v="Exotic,High-Performance"/>
    <s v="Compact"/>
    <s v="Coupe"/>
    <n v="21"/>
    <n v="14"/>
    <n v="259"/>
    <x v="5248"/>
  </r>
  <r>
    <x v="43"/>
    <s v="V8 Vantage"/>
    <n v="2015"/>
    <x v="0"/>
    <x v="2"/>
    <n v="430"/>
    <n v="8"/>
    <x v="2"/>
    <s v="rear wheel drive"/>
    <n v="2"/>
    <s v="Exotic,High-Performance"/>
    <s v="Compact"/>
    <s v="Convertible"/>
    <n v="21"/>
    <n v="14"/>
    <n v="259"/>
    <x v="5249"/>
  </r>
  <r>
    <x v="43"/>
    <s v="V8 Vantage"/>
    <n v="2015"/>
    <x v="0"/>
    <x v="2"/>
    <n v="430"/>
    <n v="8"/>
    <x v="2"/>
    <s v="rear wheel drive"/>
    <n v="2"/>
    <s v="Exotic,High-Performance"/>
    <s v="Compact"/>
    <s v="Convertible"/>
    <n v="21"/>
    <n v="14"/>
    <n v="259"/>
    <x v="5250"/>
  </r>
  <r>
    <x v="43"/>
    <s v="V8 Vantage"/>
    <n v="2016"/>
    <x v="1"/>
    <x v="2"/>
    <n v="430"/>
    <n v="8"/>
    <x v="2"/>
    <s v="rear wheel drive"/>
    <n v="2"/>
    <s v="Exotic,High-Performance"/>
    <s v="Compact"/>
    <s v="Coupe"/>
    <n v="21"/>
    <n v="14"/>
    <n v="259"/>
    <x v="5251"/>
  </r>
  <r>
    <x v="43"/>
    <s v="V8 Vantage"/>
    <n v="2016"/>
    <x v="1"/>
    <x v="2"/>
    <n v="430"/>
    <n v="8"/>
    <x v="2"/>
    <s v="rear wheel drive"/>
    <n v="2"/>
    <s v="Exotic,High-Performance"/>
    <s v="Compact"/>
    <s v="Convertible"/>
    <n v="21"/>
    <n v="14"/>
    <n v="259"/>
    <x v="5252"/>
  </r>
  <r>
    <x v="43"/>
    <s v="V8 Vantage"/>
    <n v="2016"/>
    <x v="1"/>
    <x v="2"/>
    <n v="430"/>
    <n v="8"/>
    <x v="2"/>
    <s v="rear wheel drive"/>
    <n v="2"/>
    <s v="Exotic,High-Performance"/>
    <s v="Compact"/>
    <s v="Convertible"/>
    <n v="21"/>
    <n v="14"/>
    <n v="259"/>
    <x v="5253"/>
  </r>
  <r>
    <x v="43"/>
    <s v="V8 Vantage"/>
    <n v="2016"/>
    <x v="1"/>
    <x v="2"/>
    <n v="430"/>
    <n v="8"/>
    <x v="2"/>
    <s v="rear wheel drive"/>
    <n v="2"/>
    <s v="Exotic,High-Performance"/>
    <s v="Compact"/>
    <s v="Coupe"/>
    <n v="21"/>
    <n v="14"/>
    <n v="259"/>
    <x v="5254"/>
  </r>
  <r>
    <x v="43"/>
    <s v="V8 Vantage"/>
    <n v="2016"/>
    <x v="1"/>
    <x v="2"/>
    <n v="430"/>
    <n v="8"/>
    <x v="2"/>
    <s v="rear wheel drive"/>
    <n v="2"/>
    <s v="Exotic,High-Performance"/>
    <s v="Compact"/>
    <s v="Coupe"/>
    <n v="21"/>
    <n v="14"/>
    <n v="259"/>
    <x v="5255"/>
  </r>
  <r>
    <x v="43"/>
    <s v="V8 Vantage"/>
    <n v="2016"/>
    <x v="1"/>
    <x v="2"/>
    <n v="430"/>
    <n v="8"/>
    <x v="2"/>
    <s v="rear wheel drive"/>
    <n v="2"/>
    <s v="Exotic,High-Performance"/>
    <s v="Compact"/>
    <s v="Convertible"/>
    <n v="21"/>
    <n v="14"/>
    <n v="259"/>
    <x v="5256"/>
  </r>
  <r>
    <x v="19"/>
    <s v="R8"/>
    <n v="2014"/>
    <x v="4"/>
    <x v="2"/>
    <n v="430"/>
    <n v="8"/>
    <x v="2"/>
    <s v="all wheel drive"/>
    <n v="2"/>
    <s v="Luxury,High-Performance"/>
    <s v="Compact"/>
    <s v="Convertible"/>
    <n v="23"/>
    <n v="14"/>
    <n v="3105"/>
    <x v="5257"/>
  </r>
  <r>
    <x v="19"/>
    <s v="R8"/>
    <n v="2014"/>
    <x v="4"/>
    <x v="2"/>
    <n v="430"/>
    <n v="8"/>
    <x v="2"/>
    <s v="all wheel drive"/>
    <n v="2"/>
    <s v="Luxury,High-Performance"/>
    <s v="Compact"/>
    <s v="Coupe"/>
    <n v="23"/>
    <n v="14"/>
    <n v="3105"/>
    <x v="5258"/>
  </r>
  <r>
    <x v="19"/>
    <s v="R8"/>
    <n v="2015"/>
    <x v="0"/>
    <x v="2"/>
    <n v="430"/>
    <n v="8"/>
    <x v="2"/>
    <s v="all wheel drive"/>
    <n v="2"/>
    <s v="Luxury,High-Performance"/>
    <s v="Compact"/>
    <s v="Convertible"/>
    <n v="23"/>
    <n v="14"/>
    <n v="3105"/>
    <x v="5259"/>
  </r>
  <r>
    <x v="19"/>
    <s v="R8"/>
    <n v="2015"/>
    <x v="0"/>
    <x v="2"/>
    <n v="430"/>
    <n v="8"/>
    <x v="2"/>
    <s v="all wheel drive"/>
    <n v="2"/>
    <s v="Luxury,High-Performance"/>
    <s v="Compact"/>
    <s v="Coupe"/>
    <n v="23"/>
    <n v="14"/>
    <n v="3105"/>
    <x v="5260"/>
  </r>
  <r>
    <x v="8"/>
    <s v="Mustang"/>
    <n v="2017"/>
    <x v="2"/>
    <x v="3"/>
    <n v="435"/>
    <n v="8"/>
    <x v="3"/>
    <s v="rear wheel drive"/>
    <n v="2"/>
    <s v="Performance"/>
    <s v="Midsize"/>
    <s v="Convertible"/>
    <n v="23"/>
    <n v="14"/>
    <n v="5657"/>
    <x v="2918"/>
  </r>
  <r>
    <x v="31"/>
    <s v="XLR-V"/>
    <n v="2008"/>
    <x v="12"/>
    <x v="2"/>
    <n v="443"/>
    <n v="8"/>
    <x v="1"/>
    <s v="rear wheel drive"/>
    <n v="2"/>
    <s v="Factory Tuner,Luxury,High-Performance"/>
    <s v="Compact"/>
    <s v="Convertible"/>
    <n v="21"/>
    <n v="14"/>
    <n v="1624"/>
    <x v="5261"/>
  </r>
  <r>
    <x v="31"/>
    <s v="XLR-V"/>
    <n v="2008"/>
    <x v="12"/>
    <x v="2"/>
    <n v="443"/>
    <n v="8"/>
    <x v="1"/>
    <s v="rear wheel drive"/>
    <n v="2"/>
    <s v="Factory Tuner,Luxury,High-Performance"/>
    <s v="Compact"/>
    <s v="Convertible"/>
    <n v="21"/>
    <n v="14"/>
    <n v="1624"/>
    <x v="5262"/>
  </r>
  <r>
    <x v="31"/>
    <s v="XLR-V"/>
    <n v="2009"/>
    <x v="10"/>
    <x v="2"/>
    <n v="443"/>
    <n v="8"/>
    <x v="1"/>
    <s v="rear wheel drive"/>
    <n v="2"/>
    <s v="Factory Tuner,Luxury,High-Performance"/>
    <s v="Compact"/>
    <s v="Convertible"/>
    <n v="23"/>
    <n v="14"/>
    <n v="1624"/>
    <x v="5263"/>
  </r>
  <r>
    <x v="10"/>
    <s v="GLS-Class"/>
    <n v="2017"/>
    <x v="2"/>
    <x v="2"/>
    <n v="449"/>
    <n v="8"/>
    <x v="1"/>
    <s v="all wheel drive"/>
    <n v="4"/>
    <s v="Crossover,Luxury,Performance"/>
    <s v="Large"/>
    <s v="4dr SUV"/>
    <n v="18"/>
    <n v="14"/>
    <n v="617"/>
    <x v="5264"/>
  </r>
  <r>
    <x v="19"/>
    <s v="RS 6"/>
    <n v="2003"/>
    <x v="18"/>
    <x v="2"/>
    <n v="450"/>
    <n v="8"/>
    <x v="1"/>
    <s v="all wheel drive"/>
    <n v="4"/>
    <s v="Factory Tuner,Luxury,High-Performance"/>
    <s v="Midsize"/>
    <s v="Sedan"/>
    <n v="20"/>
    <n v="14"/>
    <n v="3105"/>
    <x v="5265"/>
  </r>
  <r>
    <x v="22"/>
    <s v="Challenger"/>
    <n v="2015"/>
    <x v="0"/>
    <x v="3"/>
    <n v="485"/>
    <n v="8"/>
    <x v="3"/>
    <s v="rear wheel drive"/>
    <n v="2"/>
    <s v="Factory Tuner,High-Performance"/>
    <s v="Large"/>
    <s v="Coupe"/>
    <n v="23"/>
    <n v="14"/>
    <n v="1851"/>
    <x v="5266"/>
  </r>
  <r>
    <x v="22"/>
    <s v="Challenger"/>
    <n v="2015"/>
    <x v="0"/>
    <x v="3"/>
    <n v="485"/>
    <n v="8"/>
    <x v="3"/>
    <s v="rear wheel drive"/>
    <n v="2"/>
    <s v="Factory Tuner,High-Performance"/>
    <s v="Large"/>
    <s v="Coupe"/>
    <n v="23"/>
    <n v="14"/>
    <n v="1851"/>
    <x v="1888"/>
  </r>
  <r>
    <x v="22"/>
    <s v="Challenger"/>
    <n v="2015"/>
    <x v="0"/>
    <x v="3"/>
    <n v="485"/>
    <n v="8"/>
    <x v="3"/>
    <s v="rear wheel drive"/>
    <n v="2"/>
    <s v="Factory Tuner,High-Performance"/>
    <s v="Large"/>
    <s v="Coupe"/>
    <n v="23"/>
    <n v="14"/>
    <n v="1851"/>
    <x v="5267"/>
  </r>
  <r>
    <x v="22"/>
    <s v="Challenger"/>
    <n v="2016"/>
    <x v="1"/>
    <x v="3"/>
    <n v="485"/>
    <n v="8"/>
    <x v="3"/>
    <s v="rear wheel drive"/>
    <n v="2"/>
    <s v="Factory Tuner,High-Performance"/>
    <s v="Large"/>
    <s v="Coupe"/>
    <n v="23"/>
    <n v="14"/>
    <n v="1851"/>
    <x v="5268"/>
  </r>
  <r>
    <x v="22"/>
    <s v="Challenger"/>
    <n v="2016"/>
    <x v="1"/>
    <x v="3"/>
    <n v="485"/>
    <n v="8"/>
    <x v="3"/>
    <s v="rear wheel drive"/>
    <n v="2"/>
    <s v="Factory Tuner,High-Performance"/>
    <s v="Large"/>
    <s v="Coupe"/>
    <n v="23"/>
    <n v="14"/>
    <n v="1851"/>
    <x v="1888"/>
  </r>
  <r>
    <x v="22"/>
    <s v="Challenger"/>
    <n v="2016"/>
    <x v="1"/>
    <x v="3"/>
    <n v="485"/>
    <n v="8"/>
    <x v="3"/>
    <s v="rear wheel drive"/>
    <n v="2"/>
    <s v="Factory Tuner,High-Performance"/>
    <s v="Large"/>
    <s v="Coupe"/>
    <n v="23"/>
    <n v="14"/>
    <n v="1851"/>
    <x v="5269"/>
  </r>
  <r>
    <x v="22"/>
    <s v="Challenger"/>
    <n v="2017"/>
    <x v="2"/>
    <x v="3"/>
    <n v="485"/>
    <n v="8"/>
    <x v="3"/>
    <s v="rear wheel drive"/>
    <n v="2"/>
    <s v="Factory Tuner,High-Performance"/>
    <s v="Large"/>
    <s v="Coupe"/>
    <n v="23"/>
    <n v="14"/>
    <n v="1851"/>
    <x v="1888"/>
  </r>
  <r>
    <x v="22"/>
    <s v="Challenger"/>
    <n v="2017"/>
    <x v="2"/>
    <x v="3"/>
    <n v="485"/>
    <n v="8"/>
    <x v="3"/>
    <s v="rear wheel drive"/>
    <n v="2"/>
    <s v="Factory Tuner,High-Performance"/>
    <s v="Large"/>
    <s v="Coupe"/>
    <n v="23"/>
    <n v="14"/>
    <n v="1851"/>
    <x v="5268"/>
  </r>
  <r>
    <x v="22"/>
    <s v="Challenger"/>
    <n v="2017"/>
    <x v="2"/>
    <x v="3"/>
    <n v="485"/>
    <n v="8"/>
    <x v="3"/>
    <s v="rear wheel drive"/>
    <n v="2"/>
    <s v="Factory Tuner,High-Performance"/>
    <s v="Large"/>
    <s v="Coupe"/>
    <n v="23"/>
    <n v="14"/>
    <n v="1851"/>
    <x v="5269"/>
  </r>
  <r>
    <x v="22"/>
    <s v="Challenger"/>
    <n v="2017"/>
    <x v="2"/>
    <x v="3"/>
    <n v="485"/>
    <n v="8"/>
    <x v="3"/>
    <s v="rear wheel drive"/>
    <n v="2"/>
    <s v="Factory Tuner,High-Performance"/>
    <s v="Large"/>
    <s v="Coupe"/>
    <n v="23"/>
    <n v="14"/>
    <n v="1851"/>
    <x v="2017"/>
  </r>
  <r>
    <x v="19"/>
    <s v="A8"/>
    <n v="2016"/>
    <x v="1"/>
    <x v="2"/>
    <n v="500"/>
    <n v="12"/>
    <x v="1"/>
    <s v="all wheel drive"/>
    <n v="4"/>
    <s v="Luxury,High-Performance"/>
    <s v="Large"/>
    <s v="Sedan"/>
    <n v="22"/>
    <n v="14"/>
    <n v="3105"/>
    <x v="5270"/>
  </r>
  <r>
    <x v="40"/>
    <s v="Flying Spur"/>
    <n v="2015"/>
    <x v="0"/>
    <x v="2"/>
    <n v="500"/>
    <n v="8"/>
    <x v="1"/>
    <s v="all wheel drive"/>
    <n v="4"/>
    <s v="Exotic,Luxury,High-Performance"/>
    <s v="Large"/>
    <s v="Sedan"/>
    <n v="24"/>
    <n v="14"/>
    <n v="520"/>
    <x v="5271"/>
  </r>
  <r>
    <x v="40"/>
    <s v="Flying Spur"/>
    <n v="2016"/>
    <x v="1"/>
    <x v="2"/>
    <n v="500"/>
    <n v="8"/>
    <x v="1"/>
    <s v="all wheel drive"/>
    <n v="4"/>
    <s v="Exotic,Luxury,High-Performance"/>
    <s v="Large"/>
    <s v="Sedan"/>
    <n v="24"/>
    <n v="14"/>
    <n v="520"/>
    <x v="5272"/>
  </r>
  <r>
    <x v="40"/>
    <s v="Continental GT"/>
    <n v="2015"/>
    <x v="0"/>
    <x v="2"/>
    <n v="500"/>
    <n v="8"/>
    <x v="1"/>
    <s v="all wheel drive"/>
    <n v="2"/>
    <s v="Exotic,Luxury,High-Performance"/>
    <s v="Midsize"/>
    <s v="Convertible"/>
    <n v="24"/>
    <n v="14"/>
    <n v="520"/>
    <x v="5273"/>
  </r>
  <r>
    <x v="40"/>
    <s v="Continental GT"/>
    <n v="2016"/>
    <x v="1"/>
    <x v="2"/>
    <n v="500"/>
    <n v="8"/>
    <x v="1"/>
    <s v="all wheel drive"/>
    <n v="2"/>
    <s v="Exotic,Luxury,High-Performance"/>
    <s v="Midsize"/>
    <s v="Convertible"/>
    <n v="24"/>
    <n v="14"/>
    <n v="520"/>
    <x v="5274"/>
  </r>
  <r>
    <x v="40"/>
    <s v="Continental GTC"/>
    <n v="2013"/>
    <x v="3"/>
    <x v="2"/>
    <n v="500"/>
    <n v="8"/>
    <x v="1"/>
    <s v="all wheel drive"/>
    <n v="2"/>
    <s v="Exotic,Luxury,High-Performance"/>
    <s v="Midsize"/>
    <s v="Convertible"/>
    <n v="24"/>
    <n v="14"/>
    <n v="520"/>
    <x v="5275"/>
  </r>
  <r>
    <x v="40"/>
    <s v="Continental GTC"/>
    <n v="2014"/>
    <x v="4"/>
    <x v="2"/>
    <n v="500"/>
    <n v="8"/>
    <x v="1"/>
    <s v="all wheel drive"/>
    <n v="2"/>
    <s v="Exotic,Luxury,High-Performance"/>
    <s v="Midsize"/>
    <s v="Convertible"/>
    <n v="24"/>
    <n v="14"/>
    <n v="520"/>
    <x v="5276"/>
  </r>
  <r>
    <x v="35"/>
    <n v="911"/>
    <n v="2016"/>
    <x v="1"/>
    <x v="2"/>
    <n v="500"/>
    <n v="6"/>
    <x v="2"/>
    <s v="rear wheel drive"/>
    <n v="2"/>
    <s v="Factory Tuner,Luxury,High-Performance"/>
    <s v="Compact"/>
    <s v="Coupe"/>
    <n v="20"/>
    <n v="14"/>
    <n v="1715"/>
    <x v="5277"/>
  </r>
  <r>
    <x v="32"/>
    <s v="Range Rover Sport"/>
    <n v="2014"/>
    <x v="4"/>
    <x v="9"/>
    <n v="510"/>
    <n v="8"/>
    <x v="1"/>
    <s v="four wheel drive"/>
    <n v="4"/>
    <s v="Flex Fuel,Luxury,High-Performance"/>
    <s v="Midsize"/>
    <s v="4dr SUV"/>
    <n v="19"/>
    <n v="14"/>
    <n v="258"/>
    <x v="2495"/>
  </r>
  <r>
    <x v="32"/>
    <s v="Range Rover Sport"/>
    <n v="2014"/>
    <x v="4"/>
    <x v="9"/>
    <n v="510"/>
    <n v="8"/>
    <x v="1"/>
    <s v="four wheel drive"/>
    <n v="4"/>
    <s v="Flex Fuel,Luxury,High-Performance"/>
    <s v="Midsize"/>
    <s v="4dr SUV"/>
    <n v="19"/>
    <n v="14"/>
    <n v="258"/>
    <x v="5278"/>
  </r>
  <r>
    <x v="32"/>
    <s v="Range Rover Sport"/>
    <n v="2014"/>
    <x v="4"/>
    <x v="2"/>
    <n v="510"/>
    <n v="8"/>
    <x v="1"/>
    <s v="four wheel drive"/>
    <n v="4"/>
    <s v="Luxury,High-Performance"/>
    <s v="Midsize"/>
    <s v="4dr SUV"/>
    <n v="19"/>
    <n v="14"/>
    <n v="258"/>
    <x v="5278"/>
  </r>
  <r>
    <x v="32"/>
    <s v="Range Rover Sport"/>
    <n v="2014"/>
    <x v="4"/>
    <x v="2"/>
    <n v="510"/>
    <n v="8"/>
    <x v="1"/>
    <s v="four wheel drive"/>
    <n v="4"/>
    <s v="Luxury,High-Performance"/>
    <s v="Midsize"/>
    <s v="4dr SUV"/>
    <n v="19"/>
    <n v="14"/>
    <n v="258"/>
    <x v="2495"/>
  </r>
  <r>
    <x v="32"/>
    <s v="Range Rover Sport"/>
    <n v="2015"/>
    <x v="0"/>
    <x v="9"/>
    <n v="510"/>
    <n v="8"/>
    <x v="1"/>
    <s v="four wheel drive"/>
    <n v="4"/>
    <s v="Flex Fuel,Luxury,High-Performance"/>
    <s v="Midsize"/>
    <s v="4dr SUV"/>
    <n v="19"/>
    <n v="14"/>
    <n v="258"/>
    <x v="5279"/>
  </r>
  <r>
    <x v="32"/>
    <s v="Range Rover Sport"/>
    <n v="2015"/>
    <x v="0"/>
    <x v="9"/>
    <n v="510"/>
    <n v="8"/>
    <x v="1"/>
    <s v="four wheel drive"/>
    <n v="4"/>
    <s v="Flex Fuel,Luxury,High-Performance"/>
    <s v="Midsize"/>
    <s v="4dr SUV"/>
    <n v="19"/>
    <n v="14"/>
    <n v="258"/>
    <x v="5280"/>
  </r>
  <r>
    <x v="32"/>
    <s v="Range Rover Sport"/>
    <n v="2016"/>
    <x v="1"/>
    <x v="3"/>
    <n v="510"/>
    <n v="8"/>
    <x v="1"/>
    <s v="four wheel drive"/>
    <n v="4"/>
    <s v="Luxury,High-Performance"/>
    <s v="Midsize"/>
    <s v="4dr SUV"/>
    <n v="19"/>
    <n v="14"/>
    <n v="258"/>
    <x v="5281"/>
  </r>
  <r>
    <x v="32"/>
    <s v="Range Rover Sport"/>
    <n v="2016"/>
    <x v="1"/>
    <x v="3"/>
    <n v="510"/>
    <n v="8"/>
    <x v="1"/>
    <s v="four wheel drive"/>
    <n v="4"/>
    <s v="Luxury,High-Performance"/>
    <s v="Midsize"/>
    <s v="4dr SUV"/>
    <n v="19"/>
    <n v="14"/>
    <n v="258"/>
    <x v="5282"/>
  </r>
  <r>
    <x v="32"/>
    <s v="Range Rover Sport"/>
    <n v="2016"/>
    <x v="1"/>
    <x v="3"/>
    <n v="510"/>
    <n v="8"/>
    <x v="1"/>
    <s v="four wheel drive"/>
    <n v="4"/>
    <s v="Luxury,High-Performance"/>
    <s v="Midsize"/>
    <s v="4dr SUV"/>
    <n v="19"/>
    <n v="14"/>
    <n v="258"/>
    <x v="5283"/>
  </r>
  <r>
    <x v="32"/>
    <s v="Range Rover Sport"/>
    <n v="2016"/>
    <x v="1"/>
    <x v="3"/>
    <n v="510"/>
    <n v="8"/>
    <x v="1"/>
    <s v="four wheel drive"/>
    <n v="4"/>
    <s v="Luxury,High-Performance"/>
    <s v="Midsize"/>
    <s v="4dr SUV"/>
    <n v="19"/>
    <n v="14"/>
    <n v="258"/>
    <x v="5284"/>
  </r>
  <r>
    <x v="32"/>
    <s v="Range Rover"/>
    <n v="2016"/>
    <x v="1"/>
    <x v="3"/>
    <n v="510"/>
    <n v="8"/>
    <x v="1"/>
    <s v="four wheel drive"/>
    <n v="4"/>
    <s v="Luxury,High-Performance"/>
    <s v="Large"/>
    <s v="4dr SUV"/>
    <n v="19"/>
    <n v="14"/>
    <n v="258"/>
    <x v="5254"/>
  </r>
  <r>
    <x v="32"/>
    <s v="Range Rover"/>
    <n v="2016"/>
    <x v="1"/>
    <x v="3"/>
    <n v="510"/>
    <n v="8"/>
    <x v="1"/>
    <s v="four wheel drive"/>
    <n v="4"/>
    <s v="Luxury,High-Performance"/>
    <s v="Large"/>
    <s v="4dr SUV"/>
    <n v="19"/>
    <n v="14"/>
    <n v="258"/>
    <x v="5285"/>
  </r>
  <r>
    <x v="32"/>
    <s v="Range Rover"/>
    <n v="2016"/>
    <x v="1"/>
    <x v="3"/>
    <n v="510"/>
    <n v="8"/>
    <x v="1"/>
    <s v="four wheel drive"/>
    <n v="4"/>
    <s v="Luxury,High-Performance"/>
    <s v="Large"/>
    <s v="4dr SUV"/>
    <n v="19"/>
    <n v="14"/>
    <n v="258"/>
    <x v="5286"/>
  </r>
  <r>
    <x v="32"/>
    <s v="Range Rover"/>
    <n v="2016"/>
    <x v="1"/>
    <x v="3"/>
    <n v="510"/>
    <n v="8"/>
    <x v="1"/>
    <s v="four wheel drive"/>
    <n v="4"/>
    <s v="Luxury,High-Performance"/>
    <s v="Large"/>
    <s v="4dr SUV"/>
    <n v="19"/>
    <n v="14"/>
    <n v="258"/>
    <x v="5287"/>
  </r>
  <r>
    <x v="35"/>
    <s v="Cayenne"/>
    <n v="2015"/>
    <x v="0"/>
    <x v="2"/>
    <n v="520"/>
    <n v="8"/>
    <x v="1"/>
    <s v="all wheel drive"/>
    <n v="4"/>
    <s v="Crossover,Luxury,Performance"/>
    <s v="Midsize"/>
    <s v="4dr SUV"/>
    <n v="21"/>
    <n v="14"/>
    <n v="1715"/>
    <x v="5288"/>
  </r>
  <r>
    <x v="35"/>
    <s v="Cayenne"/>
    <n v="2016"/>
    <x v="1"/>
    <x v="2"/>
    <n v="520"/>
    <n v="8"/>
    <x v="1"/>
    <s v="all wheel drive"/>
    <n v="4"/>
    <s v="Crossover,Luxury,Performance"/>
    <s v="Midsize"/>
    <s v="4dr SUV"/>
    <n v="21"/>
    <n v="14"/>
    <n v="1715"/>
    <x v="5289"/>
  </r>
  <r>
    <x v="35"/>
    <s v="Cayenne"/>
    <n v="2017"/>
    <x v="2"/>
    <x v="2"/>
    <n v="520"/>
    <n v="8"/>
    <x v="1"/>
    <s v="all wheel drive"/>
    <n v="4"/>
    <s v="Crossover,Luxury,Performance"/>
    <s v="Midsize"/>
    <s v="4dr SUV"/>
    <n v="21"/>
    <n v="14"/>
    <n v="1715"/>
    <x v="5290"/>
  </r>
  <r>
    <x v="40"/>
    <s v="Continental GT"/>
    <n v="2015"/>
    <x v="0"/>
    <x v="2"/>
    <n v="521"/>
    <n v="8"/>
    <x v="1"/>
    <s v="all wheel drive"/>
    <n v="2"/>
    <s v="Exotic,Factory Tuner,Luxury,High-Performance"/>
    <s v="Midsize"/>
    <s v="Convertible"/>
    <n v="24"/>
    <n v="14"/>
    <n v="520"/>
    <x v="5291"/>
  </r>
  <r>
    <x v="40"/>
    <s v="Continental GT"/>
    <n v="2016"/>
    <x v="1"/>
    <x v="2"/>
    <n v="521"/>
    <n v="8"/>
    <x v="1"/>
    <s v="all wheel drive"/>
    <n v="2"/>
    <s v="Exotic,Factory Tuner,Luxury,High-Performance"/>
    <s v="Midsize"/>
    <s v="Convertible"/>
    <n v="24"/>
    <n v="14"/>
    <n v="520"/>
    <x v="5292"/>
  </r>
  <r>
    <x v="40"/>
    <s v="Continental GTC"/>
    <n v="2014"/>
    <x v="4"/>
    <x v="2"/>
    <n v="521"/>
    <n v="8"/>
    <x v="1"/>
    <s v="all wheel drive"/>
    <n v="2"/>
    <s v="Exotic,Factory Tuner,Luxury,High-Performance"/>
    <s v="Midsize"/>
    <s v="Convertible"/>
    <n v="24"/>
    <n v="14"/>
    <n v="520"/>
    <x v="5293"/>
  </r>
  <r>
    <x v="8"/>
    <s v="Shelby GT350"/>
    <n v="2015"/>
    <x v="0"/>
    <x v="3"/>
    <n v="526"/>
    <n v="8"/>
    <x v="3"/>
    <s v="rear wheel drive"/>
    <n v="2"/>
    <s v="Factory Tuner,High-Performance"/>
    <s v="Midsize"/>
    <s v="Coupe"/>
    <n v="21"/>
    <n v="14"/>
    <n v="5657"/>
    <x v="4980"/>
  </r>
  <r>
    <x v="8"/>
    <s v="Shelby GT350"/>
    <n v="2015"/>
    <x v="0"/>
    <x v="3"/>
    <n v="526"/>
    <n v="8"/>
    <x v="3"/>
    <s v="rear wheel drive"/>
    <n v="2"/>
    <s v="Factory Tuner,High-Performance"/>
    <s v="Midsize"/>
    <s v="Coupe"/>
    <n v="21"/>
    <n v="14"/>
    <n v="5657"/>
    <x v="5294"/>
  </r>
  <r>
    <x v="8"/>
    <s v="Shelby GT350"/>
    <n v="2016"/>
    <x v="1"/>
    <x v="3"/>
    <n v="526"/>
    <n v="8"/>
    <x v="3"/>
    <s v="rear wheel drive"/>
    <n v="2"/>
    <s v="Factory Tuner,High-Performance"/>
    <s v="Midsize"/>
    <s v="Coupe"/>
    <n v="21"/>
    <n v="14"/>
    <n v="5657"/>
    <x v="5294"/>
  </r>
  <r>
    <x v="8"/>
    <s v="Shelby GT350"/>
    <n v="2017"/>
    <x v="2"/>
    <x v="3"/>
    <n v="526"/>
    <n v="8"/>
    <x v="3"/>
    <s v="rear wheel drive"/>
    <n v="2"/>
    <s v="Factory Tuner,High-Performance"/>
    <s v="Midsize"/>
    <s v="Coupe"/>
    <n v="21"/>
    <n v="14"/>
    <n v="5657"/>
    <x v="5295"/>
  </r>
  <r>
    <x v="19"/>
    <s v="R8"/>
    <n v="2017"/>
    <x v="2"/>
    <x v="2"/>
    <n v="540"/>
    <n v="10"/>
    <x v="2"/>
    <s v="all wheel drive"/>
    <n v="2"/>
    <s v="Luxury,High-Performance"/>
    <s v="Compact"/>
    <s v="Coupe"/>
    <n v="22"/>
    <n v="14"/>
    <n v="3105"/>
    <x v="5296"/>
  </r>
  <r>
    <x v="41"/>
    <s v="Gallardo"/>
    <n v="2014"/>
    <x v="4"/>
    <x v="2"/>
    <n v="550"/>
    <n v="10"/>
    <x v="2"/>
    <s v="rear wheel drive"/>
    <n v="2"/>
    <s v="Exotic,High-Performance"/>
    <s v="Compact"/>
    <s v="Coupe"/>
    <n v="20"/>
    <n v="14"/>
    <n v="1158"/>
    <x v="5297"/>
  </r>
  <r>
    <x v="32"/>
    <s v="Range Rover Sport"/>
    <n v="2015"/>
    <x v="0"/>
    <x v="9"/>
    <n v="550"/>
    <n v="8"/>
    <x v="1"/>
    <s v="four wheel drive"/>
    <n v="4"/>
    <s v="Flex Fuel,Factory Tuner,Luxury,High-Performance"/>
    <s v="Midsize"/>
    <s v="4dr SUV"/>
    <n v="19"/>
    <n v="14"/>
    <n v="258"/>
    <x v="5298"/>
  </r>
  <r>
    <x v="32"/>
    <s v="Range Rover Sport"/>
    <n v="2016"/>
    <x v="1"/>
    <x v="3"/>
    <n v="550"/>
    <n v="8"/>
    <x v="1"/>
    <s v="four wheel drive"/>
    <n v="4"/>
    <s v="Factory Tuner,Luxury,High-Performance"/>
    <s v="Midsize"/>
    <s v="4dr SUV"/>
    <n v="19"/>
    <n v="14"/>
    <n v="258"/>
    <x v="5299"/>
  </r>
  <r>
    <x v="32"/>
    <s v="Range Rover"/>
    <n v="2016"/>
    <x v="1"/>
    <x v="3"/>
    <n v="550"/>
    <n v="8"/>
    <x v="1"/>
    <s v="four wheel drive"/>
    <n v="4"/>
    <s v="Factory Tuner,Luxury,High-Performance"/>
    <s v="Large"/>
    <s v="4dr SUV"/>
    <n v="19"/>
    <n v="14"/>
    <n v="258"/>
    <x v="5300"/>
  </r>
  <r>
    <x v="43"/>
    <s v="Rapide S"/>
    <n v="2015"/>
    <x v="0"/>
    <x v="2"/>
    <n v="552"/>
    <n v="12"/>
    <x v="1"/>
    <s v="rear wheel drive"/>
    <n v="4"/>
    <s v="Exotic,High-Performance"/>
    <s v="Large"/>
    <s v="Sedan"/>
    <n v="22"/>
    <n v="14"/>
    <n v="259"/>
    <x v="5301"/>
  </r>
  <r>
    <x v="43"/>
    <s v="Rapide S"/>
    <n v="2016"/>
    <x v="1"/>
    <x v="2"/>
    <n v="552"/>
    <n v="12"/>
    <x v="1"/>
    <s v="rear wheel drive"/>
    <n v="4"/>
    <s v="Exotic,High-Performance"/>
    <s v="Large"/>
    <s v="Sedan"/>
    <n v="22"/>
    <n v="14"/>
    <n v="259"/>
    <x v="5302"/>
  </r>
  <r>
    <x v="0"/>
    <s v="M5"/>
    <n v="2014"/>
    <x v="4"/>
    <x v="2"/>
    <n v="552"/>
    <n v="8"/>
    <x v="2"/>
    <s v="rear wheel drive"/>
    <n v="4"/>
    <s v="Factory Tuner,Luxury,High-Performance"/>
    <s v="Large"/>
    <s v="Sedan"/>
    <n v="20"/>
    <n v="14"/>
    <n v="3916"/>
    <x v="5303"/>
  </r>
  <r>
    <x v="0"/>
    <s v="M6 Gran Coupe"/>
    <n v="2016"/>
    <x v="1"/>
    <x v="2"/>
    <n v="552"/>
    <n v="8"/>
    <x v="2"/>
    <s v="rear wheel drive"/>
    <n v="4"/>
    <s v="Factory Tuner,Luxury,High-Performance"/>
    <s v="Large"/>
    <s v="Sedan"/>
    <n v="20"/>
    <n v="14"/>
    <n v="3916"/>
    <x v="5304"/>
  </r>
  <r>
    <x v="0"/>
    <s v="M6"/>
    <n v="2016"/>
    <x v="1"/>
    <x v="2"/>
    <n v="552"/>
    <n v="8"/>
    <x v="2"/>
    <s v="rear wheel drive"/>
    <n v="2"/>
    <s v="Factory Tuner,Luxury,High-Performance"/>
    <s v="Midsize"/>
    <s v="Convertible"/>
    <n v="20"/>
    <n v="14"/>
    <n v="3916"/>
    <x v="5305"/>
  </r>
  <r>
    <x v="0"/>
    <s v="M6"/>
    <n v="2016"/>
    <x v="1"/>
    <x v="2"/>
    <n v="552"/>
    <n v="8"/>
    <x v="2"/>
    <s v="rear wheel drive"/>
    <n v="2"/>
    <s v="Factory Tuner,Luxury,High-Performance"/>
    <s v="Midsize"/>
    <s v="Coupe"/>
    <n v="20"/>
    <n v="14"/>
    <n v="3916"/>
    <x v="4413"/>
  </r>
  <r>
    <x v="31"/>
    <s v="CTS-V Wagon"/>
    <n v="2012"/>
    <x v="5"/>
    <x v="2"/>
    <n v="556"/>
    <n v="8"/>
    <x v="3"/>
    <s v="rear wheel drive"/>
    <n v="4"/>
    <s v="Factory Tuner,Luxury,High-Performance"/>
    <s v="Midsize"/>
    <s v="Wagon"/>
    <n v="19"/>
    <n v="14"/>
    <n v="1624"/>
    <x v="5306"/>
  </r>
  <r>
    <x v="31"/>
    <s v="CTS-V Wagon"/>
    <n v="2013"/>
    <x v="3"/>
    <x v="2"/>
    <n v="556"/>
    <n v="8"/>
    <x v="3"/>
    <s v="rear wheel drive"/>
    <n v="4"/>
    <s v="Factory Tuner,Luxury,High-Performance"/>
    <s v="Midsize"/>
    <s v="Wagon"/>
    <n v="19"/>
    <n v="14"/>
    <n v="1624"/>
    <x v="5306"/>
  </r>
  <r>
    <x v="31"/>
    <s v="CTS-V Wagon"/>
    <n v="2014"/>
    <x v="4"/>
    <x v="2"/>
    <n v="556"/>
    <n v="8"/>
    <x v="3"/>
    <s v="rear wheel drive"/>
    <n v="4"/>
    <s v="Factory Tuner,Luxury,High-Performance"/>
    <s v="Midsize"/>
    <s v="Wagon"/>
    <n v="19"/>
    <n v="14"/>
    <n v="1624"/>
    <x v="2786"/>
  </r>
  <r>
    <x v="31"/>
    <s v="CTS-V"/>
    <n v="2014"/>
    <x v="4"/>
    <x v="2"/>
    <n v="556"/>
    <n v="8"/>
    <x v="3"/>
    <s v="rear wheel drive"/>
    <n v="4"/>
    <s v="Factory Tuner,Luxury,High-Performance"/>
    <s v="Midsize"/>
    <s v="Sedan"/>
    <n v="19"/>
    <n v="14"/>
    <n v="1624"/>
    <x v="2786"/>
  </r>
  <r>
    <x v="31"/>
    <s v="CTS-V Coupe"/>
    <n v="2013"/>
    <x v="3"/>
    <x v="2"/>
    <n v="556"/>
    <n v="8"/>
    <x v="3"/>
    <s v="rear wheel drive"/>
    <n v="2"/>
    <s v="Factory Tuner,Luxury,High-Performance"/>
    <s v="Midsize"/>
    <s v="Coupe"/>
    <n v="19"/>
    <n v="14"/>
    <n v="1624"/>
    <x v="5306"/>
  </r>
  <r>
    <x v="31"/>
    <s v="CTS-V Coupe"/>
    <n v="2014"/>
    <x v="4"/>
    <x v="2"/>
    <n v="556"/>
    <n v="8"/>
    <x v="3"/>
    <s v="rear wheel drive"/>
    <n v="2"/>
    <s v="Factory Tuner,Luxury,High-Performance"/>
    <s v="Midsize"/>
    <s v="Coupe"/>
    <n v="19"/>
    <n v="14"/>
    <n v="1624"/>
    <x v="2786"/>
  </r>
  <r>
    <x v="31"/>
    <s v="CTS-V Coupe"/>
    <n v="2015"/>
    <x v="0"/>
    <x v="2"/>
    <n v="556"/>
    <n v="8"/>
    <x v="3"/>
    <s v="rear wheel drive"/>
    <n v="2"/>
    <s v="Factory Tuner,Luxury,High-Performance"/>
    <s v="Midsize"/>
    <s v="Coupe"/>
    <n v="19"/>
    <n v="14"/>
    <n v="1624"/>
    <x v="39"/>
  </r>
  <r>
    <x v="0"/>
    <s v="M5"/>
    <n v="2015"/>
    <x v="0"/>
    <x v="2"/>
    <n v="560"/>
    <n v="8"/>
    <x v="2"/>
    <s v="rear wheel drive"/>
    <n v="4"/>
    <s v="Factory Tuner,Luxury,High-Performance"/>
    <s v="Large"/>
    <s v="Sedan"/>
    <n v="20"/>
    <n v="14"/>
    <n v="3916"/>
    <x v="4470"/>
  </r>
  <r>
    <x v="0"/>
    <s v="M5"/>
    <n v="2016"/>
    <x v="1"/>
    <x v="2"/>
    <n v="560"/>
    <n v="8"/>
    <x v="2"/>
    <s v="rear wheel drive"/>
    <n v="4"/>
    <s v="Factory Tuner,Luxury,High-Performance"/>
    <s v="Large"/>
    <s v="Sedan"/>
    <n v="20"/>
    <n v="14"/>
    <n v="3916"/>
    <x v="5307"/>
  </r>
  <r>
    <x v="0"/>
    <s v="M6 Gran Coupe"/>
    <n v="2015"/>
    <x v="0"/>
    <x v="2"/>
    <n v="560"/>
    <n v="8"/>
    <x v="2"/>
    <s v="rear wheel drive"/>
    <n v="4"/>
    <s v="Factory Tuner,Luxury,High-Performance"/>
    <s v="Large"/>
    <s v="Sedan"/>
    <n v="20"/>
    <n v="14"/>
    <n v="3916"/>
    <x v="2597"/>
  </r>
  <r>
    <x v="0"/>
    <s v="M6 Gran Coupe"/>
    <n v="2017"/>
    <x v="2"/>
    <x v="2"/>
    <n v="560"/>
    <n v="8"/>
    <x v="2"/>
    <s v="rear wheel drive"/>
    <n v="4"/>
    <s v="Factory Tuner,Luxury,High-Performance"/>
    <s v="Large"/>
    <s v="Sedan"/>
    <n v="20"/>
    <n v="14"/>
    <n v="3916"/>
    <x v="5308"/>
  </r>
  <r>
    <x v="0"/>
    <s v="M6"/>
    <n v="2015"/>
    <x v="0"/>
    <x v="2"/>
    <n v="560"/>
    <n v="8"/>
    <x v="2"/>
    <s v="rear wheel drive"/>
    <n v="2"/>
    <s v="Factory Tuner,Luxury,High-Performance"/>
    <s v="Midsize"/>
    <s v="Convertible"/>
    <n v="20"/>
    <n v="14"/>
    <n v="3916"/>
    <x v="5309"/>
  </r>
  <r>
    <x v="0"/>
    <s v="M6"/>
    <n v="2015"/>
    <x v="0"/>
    <x v="2"/>
    <n v="560"/>
    <n v="8"/>
    <x v="2"/>
    <s v="rear wheel drive"/>
    <n v="2"/>
    <s v="Factory Tuner,Luxury,High-Performance"/>
    <s v="Midsize"/>
    <s v="Coupe"/>
    <n v="20"/>
    <n v="14"/>
    <n v="3916"/>
    <x v="5310"/>
  </r>
  <r>
    <x v="0"/>
    <s v="M6"/>
    <n v="2017"/>
    <x v="2"/>
    <x v="2"/>
    <n v="560"/>
    <n v="8"/>
    <x v="2"/>
    <s v="rear wheel drive"/>
    <n v="2"/>
    <s v="Factory Tuner,Luxury,High-Performance"/>
    <s v="Midsize"/>
    <s v="Coupe"/>
    <n v="20"/>
    <n v="14"/>
    <n v="3916"/>
    <x v="5311"/>
  </r>
  <r>
    <x v="41"/>
    <s v="Gallardo"/>
    <n v="2014"/>
    <x v="4"/>
    <x v="2"/>
    <n v="560"/>
    <n v="10"/>
    <x v="2"/>
    <s v="all wheel drive"/>
    <n v="2"/>
    <s v="Exotic,High-Performance"/>
    <s v="Compact"/>
    <s v="Coupe"/>
    <n v="20"/>
    <n v="14"/>
    <n v="1158"/>
    <x v="5312"/>
  </r>
  <r>
    <x v="10"/>
    <s v="SLS AMG"/>
    <n v="2011"/>
    <x v="6"/>
    <x v="2"/>
    <n v="563"/>
    <n v="8"/>
    <x v="2"/>
    <s v="rear wheel drive"/>
    <n v="2"/>
    <s v="Exotic,Factory Tuner,Luxury,High-Performance"/>
    <s v="Compact"/>
    <s v="Coupe"/>
    <n v="20"/>
    <n v="14"/>
    <n v="617"/>
    <x v="5313"/>
  </r>
  <r>
    <x v="10"/>
    <s v="SLS AMG"/>
    <n v="2012"/>
    <x v="5"/>
    <x v="2"/>
    <n v="563"/>
    <n v="8"/>
    <x v="2"/>
    <s v="rear wheel drive"/>
    <n v="2"/>
    <s v="Exotic,Factory Tuner,Luxury,High-Performance"/>
    <s v="Compact"/>
    <s v="Coupe"/>
    <n v="20"/>
    <n v="14"/>
    <n v="617"/>
    <x v="5314"/>
  </r>
  <r>
    <x v="10"/>
    <s v="SLS AMG"/>
    <n v="2012"/>
    <x v="5"/>
    <x v="2"/>
    <n v="563"/>
    <n v="8"/>
    <x v="2"/>
    <s v="rear wheel drive"/>
    <n v="2"/>
    <s v="Exotic,Factory Tuner,Luxury,High-Performance"/>
    <s v="Compact"/>
    <s v="Convertible"/>
    <n v="20"/>
    <n v="14"/>
    <n v="617"/>
    <x v="5315"/>
  </r>
  <r>
    <x v="0"/>
    <s v="X5 M"/>
    <n v="2015"/>
    <x v="0"/>
    <x v="2"/>
    <n v="567"/>
    <n v="8"/>
    <x v="1"/>
    <s v="all wheel drive"/>
    <n v="4"/>
    <s v="Crossover,Factory Tuner,Luxury,High-Performance"/>
    <s v="Midsize"/>
    <s v="4dr SUV"/>
    <n v="19"/>
    <n v="14"/>
    <n v="3916"/>
    <x v="5316"/>
  </r>
  <r>
    <x v="0"/>
    <s v="X5 M"/>
    <n v="2016"/>
    <x v="1"/>
    <x v="2"/>
    <n v="567"/>
    <n v="8"/>
    <x v="1"/>
    <s v="all wheel drive"/>
    <n v="4"/>
    <s v="Crossover,Factory Tuner,Luxury,High-Performance"/>
    <s v="Midsize"/>
    <s v="4dr SUV"/>
    <n v="19"/>
    <n v="14"/>
    <n v="3916"/>
    <x v="5317"/>
  </r>
  <r>
    <x v="0"/>
    <s v="X5 M"/>
    <n v="2017"/>
    <x v="2"/>
    <x v="2"/>
    <n v="567"/>
    <n v="8"/>
    <x v="1"/>
    <s v="all wheel drive"/>
    <n v="4"/>
    <s v="Crossover,Factory Tuner,Luxury,High-Performance"/>
    <s v="Midsize"/>
    <s v="4dr SUV"/>
    <n v="19"/>
    <n v="14"/>
    <n v="3916"/>
    <x v="5317"/>
  </r>
  <r>
    <x v="0"/>
    <s v="X6 M"/>
    <n v="2015"/>
    <x v="0"/>
    <x v="2"/>
    <n v="567"/>
    <n v="8"/>
    <x v="1"/>
    <s v="all wheel drive"/>
    <n v="4"/>
    <s v="Crossover,Factory Tuner,Luxury,High-Performance"/>
    <s v="Midsize"/>
    <s v="4dr SUV"/>
    <n v="19"/>
    <n v="14"/>
    <n v="3916"/>
    <x v="5318"/>
  </r>
  <r>
    <x v="0"/>
    <s v="X6 M"/>
    <n v="2016"/>
    <x v="1"/>
    <x v="2"/>
    <n v="567"/>
    <n v="8"/>
    <x v="1"/>
    <s v="all wheel drive"/>
    <n v="4"/>
    <s v="Crossover,Factory Tuner,Luxury,High-Performance"/>
    <s v="Midsize"/>
    <s v="4dr SUV"/>
    <n v="19"/>
    <n v="14"/>
    <n v="3916"/>
    <x v="5319"/>
  </r>
  <r>
    <x v="0"/>
    <s v="X6 M"/>
    <n v="2017"/>
    <x v="2"/>
    <x v="2"/>
    <n v="567"/>
    <n v="8"/>
    <x v="1"/>
    <s v="all wheel drive"/>
    <n v="4"/>
    <s v="Crossover,Factory Tuner,Luxury,High-Performance"/>
    <s v="Midsize"/>
    <s v="4dr SUV"/>
    <n v="19"/>
    <n v="14"/>
    <n v="3916"/>
    <x v="5319"/>
  </r>
  <r>
    <x v="41"/>
    <s v="Gallardo"/>
    <n v="2014"/>
    <x v="4"/>
    <x v="2"/>
    <n v="570"/>
    <n v="10"/>
    <x v="2"/>
    <s v="all wheel drive"/>
    <n v="2"/>
    <s v="Exotic,Factory Tuner,High-Performance"/>
    <s v="Compact"/>
    <s v="Convertible"/>
    <n v="20"/>
    <n v="14"/>
    <n v="1158"/>
    <x v="5320"/>
  </r>
  <r>
    <x v="35"/>
    <s v="Cayenne"/>
    <n v="2016"/>
    <x v="1"/>
    <x v="2"/>
    <n v="570"/>
    <n v="8"/>
    <x v="1"/>
    <s v="all wheel drive"/>
    <n v="4"/>
    <s v="Crossover,Luxury,High-Performance"/>
    <s v="Midsize"/>
    <s v="4dr SUV"/>
    <n v="21"/>
    <n v="14"/>
    <n v="1715"/>
    <x v="5321"/>
  </r>
  <r>
    <x v="35"/>
    <s v="Cayenne"/>
    <n v="2017"/>
    <x v="2"/>
    <x v="2"/>
    <n v="570"/>
    <n v="8"/>
    <x v="1"/>
    <s v="all wheel drive"/>
    <n v="4"/>
    <s v="Crossover,Luxury,High-Performance"/>
    <s v="Midsize"/>
    <s v="4dr SUV"/>
    <n v="21"/>
    <n v="14"/>
    <n v="1715"/>
    <x v="5322"/>
  </r>
  <r>
    <x v="10"/>
    <s v="GLE-Class Coupe"/>
    <n v="2016"/>
    <x v="1"/>
    <x v="2"/>
    <n v="577"/>
    <n v="8"/>
    <x v="1"/>
    <s v="all wheel drive"/>
    <n v="4"/>
    <s v="Crossover,Factory Tuner,Luxury,High-Performance"/>
    <s v="Midsize"/>
    <s v="4dr SUV"/>
    <n v="18"/>
    <n v="14"/>
    <n v="617"/>
    <x v="5323"/>
  </r>
  <r>
    <x v="10"/>
    <s v="GLE-Class Coupe"/>
    <n v="2017"/>
    <x v="2"/>
    <x v="2"/>
    <n v="577"/>
    <n v="8"/>
    <x v="1"/>
    <s v="all wheel drive"/>
    <n v="4"/>
    <s v="Crossover,Factory Tuner,Luxury,High-Performance"/>
    <s v="Midsize"/>
    <s v="4dr SUV"/>
    <n v="18"/>
    <n v="14"/>
    <n v="617"/>
    <x v="5324"/>
  </r>
  <r>
    <x v="10"/>
    <s v="S-Class"/>
    <n v="2017"/>
    <x v="2"/>
    <x v="2"/>
    <n v="577"/>
    <n v="8"/>
    <x v="1"/>
    <s v="all wheel drive"/>
    <n v="2"/>
    <s v="Factory Tuner,Luxury,High-Performance"/>
    <s v="Large"/>
    <s v="Convertible"/>
    <n v="22"/>
    <n v="14"/>
    <n v="617"/>
    <x v="5325"/>
  </r>
  <r>
    <x v="2"/>
    <s v="Camaro"/>
    <n v="2015"/>
    <x v="0"/>
    <x v="2"/>
    <n v="580"/>
    <n v="8"/>
    <x v="3"/>
    <s v="rear wheel drive"/>
    <n v="2"/>
    <s v="Factory Tuner,High-Performance"/>
    <s v="Midsize"/>
    <s v="Coupe"/>
    <n v="19"/>
    <n v="14"/>
    <n v="1385"/>
    <x v="5326"/>
  </r>
  <r>
    <x v="2"/>
    <s v="Camaro"/>
    <n v="2015"/>
    <x v="0"/>
    <x v="2"/>
    <n v="580"/>
    <n v="8"/>
    <x v="3"/>
    <s v="rear wheel drive"/>
    <n v="2"/>
    <s v="Factory Tuner,High-Performance"/>
    <s v="Midsize"/>
    <s v="Convertible"/>
    <n v="19"/>
    <n v="14"/>
    <n v="1385"/>
    <x v="5327"/>
  </r>
  <r>
    <x v="41"/>
    <s v="Huracan"/>
    <n v="2016"/>
    <x v="1"/>
    <x v="2"/>
    <n v="580"/>
    <n v="10"/>
    <x v="2"/>
    <s v="rear wheel drive"/>
    <n v="2"/>
    <s v="Exotic,High-Performance"/>
    <s v="Compact"/>
    <s v="Coupe"/>
    <n v="21"/>
    <n v="14"/>
    <n v="1158"/>
    <x v="5328"/>
  </r>
  <r>
    <x v="19"/>
    <s v="R8"/>
    <n v="2017"/>
    <x v="2"/>
    <x v="2"/>
    <n v="610"/>
    <n v="10"/>
    <x v="2"/>
    <s v="all wheel drive"/>
    <n v="2"/>
    <s v="Luxury,High-Performance"/>
    <s v="Compact"/>
    <s v="Coupe"/>
    <n v="22"/>
    <n v="14"/>
    <n v="3105"/>
    <x v="5329"/>
  </r>
  <r>
    <x v="41"/>
    <s v="Huracan"/>
    <n v="2015"/>
    <x v="0"/>
    <x v="2"/>
    <n v="610"/>
    <n v="10"/>
    <x v="2"/>
    <s v="all wheel drive"/>
    <n v="2"/>
    <s v="Exotic,High-Performance"/>
    <s v="Compact"/>
    <s v="Coupe"/>
    <n v="20"/>
    <n v="14"/>
    <n v="1158"/>
    <x v="5330"/>
  </r>
  <r>
    <x v="41"/>
    <s v="Huracan"/>
    <n v="2016"/>
    <x v="1"/>
    <x v="2"/>
    <n v="610"/>
    <n v="10"/>
    <x v="2"/>
    <s v="all wheel drive"/>
    <n v="2"/>
    <s v="Exotic,High-Performance"/>
    <s v="Compact"/>
    <s v="Coupe"/>
    <n v="21"/>
    <n v="14"/>
    <n v="1158"/>
    <x v="5331"/>
  </r>
  <r>
    <x v="41"/>
    <s v="Huracan"/>
    <n v="2016"/>
    <x v="1"/>
    <x v="2"/>
    <n v="610"/>
    <n v="10"/>
    <x v="2"/>
    <s v="all wheel drive"/>
    <n v="2"/>
    <s v="Exotic,High-Performance"/>
    <s v="Compact"/>
    <s v="Convertible"/>
    <n v="20"/>
    <n v="14"/>
    <n v="1158"/>
    <x v="5332"/>
  </r>
  <r>
    <x v="10"/>
    <s v="S-Class"/>
    <n v="2017"/>
    <x v="2"/>
    <x v="2"/>
    <n v="621"/>
    <n v="12"/>
    <x v="1"/>
    <s v="rear wheel drive"/>
    <n v="2"/>
    <s v="Factory Tuner,Luxury,High-Performance"/>
    <s v="Large"/>
    <s v="Convertible"/>
    <n v="21"/>
    <n v="14"/>
    <n v="617"/>
    <x v="5333"/>
  </r>
  <r>
    <x v="10"/>
    <s v="SL-Class"/>
    <n v="2015"/>
    <x v="0"/>
    <x v="2"/>
    <n v="621"/>
    <n v="12"/>
    <x v="1"/>
    <s v="rear wheel drive"/>
    <n v="2"/>
    <s v="Factory Tuner,Luxury,High-Performance"/>
    <s v="Compact"/>
    <s v="Convertible"/>
    <n v="21"/>
    <n v="14"/>
    <n v="617"/>
    <x v="5334"/>
  </r>
  <r>
    <x v="10"/>
    <s v="SL-Class"/>
    <n v="2016"/>
    <x v="1"/>
    <x v="2"/>
    <n v="621"/>
    <n v="12"/>
    <x v="1"/>
    <s v="rear wheel drive"/>
    <n v="2"/>
    <s v="Factory Tuner,Luxury,High-Performance"/>
    <s v="Compact"/>
    <s v="Convertible"/>
    <n v="21"/>
    <n v="14"/>
    <n v="617"/>
    <x v="5335"/>
  </r>
  <r>
    <x v="10"/>
    <s v="SL-Class"/>
    <n v="2017"/>
    <x v="2"/>
    <x v="2"/>
    <n v="621"/>
    <n v="12"/>
    <x v="1"/>
    <s v="rear wheel drive"/>
    <n v="2"/>
    <s v="Factory Tuner,Luxury,High-Performance"/>
    <s v="Compact"/>
    <s v="Convertible"/>
    <n v="21"/>
    <n v="14"/>
    <n v="617"/>
    <x v="5336"/>
  </r>
  <r>
    <x v="31"/>
    <s v="CTS-V"/>
    <n v="2016"/>
    <x v="1"/>
    <x v="2"/>
    <n v="640"/>
    <n v="8"/>
    <x v="1"/>
    <s v="rear wheel drive"/>
    <n v="4"/>
    <s v="Factory Tuner,Luxury,High-Performance"/>
    <s v="Large"/>
    <s v="Sedan"/>
    <n v="21"/>
    <n v="14"/>
    <n v="1624"/>
    <x v="4910"/>
  </r>
  <r>
    <x v="31"/>
    <s v="CTS-V"/>
    <n v="2017"/>
    <x v="2"/>
    <x v="2"/>
    <n v="640"/>
    <n v="8"/>
    <x v="1"/>
    <s v="rear wheel drive"/>
    <n v="4"/>
    <s v="Factory Tuner,Luxury,High-Performance"/>
    <s v="Large"/>
    <s v="Sedan"/>
    <n v="21"/>
    <n v="14"/>
    <n v="1624"/>
    <x v="5337"/>
  </r>
  <r>
    <x v="2"/>
    <s v="Camaro"/>
    <n v="2017"/>
    <x v="2"/>
    <x v="2"/>
    <n v="650"/>
    <n v="8"/>
    <x v="3"/>
    <s v="rear wheel drive"/>
    <n v="2"/>
    <s v="Factory Tuner,High-Performance"/>
    <s v="Midsize"/>
    <s v="Coupe"/>
    <n v="20"/>
    <n v="14"/>
    <n v="1385"/>
    <x v="5338"/>
  </r>
  <r>
    <x v="2"/>
    <s v="Camaro"/>
    <n v="2017"/>
    <x v="2"/>
    <x v="2"/>
    <n v="650"/>
    <n v="8"/>
    <x v="3"/>
    <s v="rear wheel drive"/>
    <n v="2"/>
    <s v="Factory Tuner,High-Performance"/>
    <s v="Midsize"/>
    <s v="Convertible"/>
    <n v="20"/>
    <n v="14"/>
    <n v="1385"/>
    <x v="5339"/>
  </r>
  <r>
    <x v="8"/>
    <s v="Aerostar"/>
    <n v="1997"/>
    <x v="22"/>
    <x v="1"/>
    <n v="152"/>
    <n v="6"/>
    <x v="1"/>
    <s v="all wheel drive"/>
    <n v="3"/>
    <s v="N/A"/>
    <s v="Large"/>
    <s v="Passenger Minivan"/>
    <n v="17"/>
    <n v="13"/>
    <n v="5657"/>
    <x v="176"/>
  </r>
  <r>
    <x v="8"/>
    <s v="Aerostar"/>
    <n v="1996"/>
    <x v="21"/>
    <x v="1"/>
    <n v="155"/>
    <n v="6"/>
    <x v="1"/>
    <s v="all wheel drive"/>
    <n v="3"/>
    <s v="N/A"/>
    <s v="Large"/>
    <s v="Passenger Minivan"/>
    <n v="19"/>
    <n v="13"/>
    <n v="5657"/>
    <x v="176"/>
  </r>
  <r>
    <x v="2"/>
    <s v="Sportvan"/>
    <n v="1995"/>
    <x v="14"/>
    <x v="1"/>
    <n v="163"/>
    <n v="6"/>
    <x v="1"/>
    <s v="rear wheel drive"/>
    <n v="3"/>
    <s v="N/A"/>
    <s v="Midsize"/>
    <s v="Passenger Van"/>
    <n v="15"/>
    <n v="13"/>
    <n v="1385"/>
    <x v="176"/>
  </r>
  <r>
    <x v="30"/>
    <s v="Rally Wagon"/>
    <n v="1995"/>
    <x v="14"/>
    <x v="1"/>
    <n v="165"/>
    <n v="6"/>
    <x v="1"/>
    <s v="rear wheel drive"/>
    <n v="3"/>
    <s v="N/A"/>
    <s v="Compact"/>
    <s v="Passenger Van"/>
    <n v="15"/>
    <n v="13"/>
    <n v="549"/>
    <x v="176"/>
  </r>
  <r>
    <x v="30"/>
    <s v="Vandura"/>
    <n v="1995"/>
    <x v="14"/>
    <x v="1"/>
    <n v="165"/>
    <n v="6"/>
    <x v="1"/>
    <s v="rear wheel drive"/>
    <n v="3"/>
    <s v="N/A"/>
    <s v="Midsize"/>
    <s v="Cargo Van"/>
    <n v="15"/>
    <n v="13"/>
    <n v="549"/>
    <x v="176"/>
  </r>
  <r>
    <x v="22"/>
    <s v="Ram Cargo"/>
    <n v="2001"/>
    <x v="15"/>
    <x v="1"/>
    <n v="175"/>
    <n v="6"/>
    <x v="1"/>
    <s v="rear wheel drive"/>
    <n v="3"/>
    <s v="N/A"/>
    <s v="Midsize"/>
    <s v="Cargo Van"/>
    <n v="15"/>
    <n v="13"/>
    <n v="1851"/>
    <x v="611"/>
  </r>
  <r>
    <x v="22"/>
    <s v="Ram Cargo"/>
    <n v="2001"/>
    <x v="15"/>
    <x v="1"/>
    <n v="175"/>
    <n v="6"/>
    <x v="1"/>
    <s v="rear wheel drive"/>
    <n v="3"/>
    <s v="N/A"/>
    <s v="Compact"/>
    <s v="Cargo Van"/>
    <n v="15"/>
    <n v="13"/>
    <n v="1851"/>
    <x v="979"/>
  </r>
  <r>
    <x v="22"/>
    <s v="Ram Cargo"/>
    <n v="2001"/>
    <x v="15"/>
    <x v="1"/>
    <n v="175"/>
    <n v="6"/>
    <x v="1"/>
    <s v="rear wheel drive"/>
    <n v="3"/>
    <s v="N/A"/>
    <s v="Large"/>
    <s v="Cargo Van"/>
    <n v="15"/>
    <n v="13"/>
    <n v="1851"/>
    <x v="437"/>
  </r>
  <r>
    <x v="22"/>
    <s v="Ram Cargo"/>
    <n v="2002"/>
    <x v="27"/>
    <x v="1"/>
    <n v="175"/>
    <n v="6"/>
    <x v="1"/>
    <s v="rear wheel drive"/>
    <n v="3"/>
    <s v="N/A"/>
    <s v="Large"/>
    <s v="Cargo Van"/>
    <n v="15"/>
    <n v="13"/>
    <n v="1851"/>
    <x v="3478"/>
  </r>
  <r>
    <x v="22"/>
    <s v="Ram Cargo"/>
    <n v="2002"/>
    <x v="27"/>
    <x v="1"/>
    <n v="175"/>
    <n v="6"/>
    <x v="1"/>
    <s v="rear wheel drive"/>
    <n v="3"/>
    <s v="N/A"/>
    <s v="Compact"/>
    <s v="Cargo Van"/>
    <n v="15"/>
    <n v="13"/>
    <n v="1851"/>
    <x v="812"/>
  </r>
  <r>
    <x v="22"/>
    <s v="Ram Cargo"/>
    <n v="2002"/>
    <x v="27"/>
    <x v="1"/>
    <n v="175"/>
    <n v="6"/>
    <x v="1"/>
    <s v="rear wheel drive"/>
    <n v="3"/>
    <s v="N/A"/>
    <s v="Midsize"/>
    <s v="Cargo Van"/>
    <n v="15"/>
    <n v="13"/>
    <n v="1851"/>
    <x v="5340"/>
  </r>
  <r>
    <x v="22"/>
    <s v="Ram Cargo"/>
    <n v="2003"/>
    <x v="18"/>
    <x v="1"/>
    <n v="175"/>
    <n v="6"/>
    <x v="1"/>
    <s v="rear wheel drive"/>
    <n v="3"/>
    <s v="N/A"/>
    <s v="Large"/>
    <s v="Cargo Van"/>
    <n v="15"/>
    <n v="13"/>
    <n v="1851"/>
    <x v="135"/>
  </r>
  <r>
    <x v="22"/>
    <s v="Ram Cargo"/>
    <n v="2003"/>
    <x v="18"/>
    <x v="1"/>
    <n v="175"/>
    <n v="6"/>
    <x v="1"/>
    <s v="rear wheel drive"/>
    <n v="3"/>
    <s v="N/A"/>
    <s v="Compact"/>
    <s v="Cargo Van"/>
    <n v="15"/>
    <n v="13"/>
    <n v="1851"/>
    <x v="1928"/>
  </r>
  <r>
    <x v="22"/>
    <s v="Ram Cargo"/>
    <n v="2003"/>
    <x v="18"/>
    <x v="1"/>
    <n v="175"/>
    <n v="6"/>
    <x v="1"/>
    <s v="rear wheel drive"/>
    <n v="3"/>
    <s v="N/A"/>
    <s v="Midsize"/>
    <s v="Cargo Van"/>
    <n v="15"/>
    <n v="13"/>
    <n v="1851"/>
    <x v="5341"/>
  </r>
  <r>
    <x v="22"/>
    <s v="Ram Van"/>
    <n v="1998"/>
    <x v="26"/>
    <x v="1"/>
    <n v="175"/>
    <n v="6"/>
    <x v="1"/>
    <s v="rear wheel drive"/>
    <n v="3"/>
    <s v="N/A"/>
    <s v="Midsize"/>
    <s v="Cargo Van"/>
    <n v="16"/>
    <n v="13"/>
    <n v="1851"/>
    <x v="5342"/>
  </r>
  <r>
    <x v="22"/>
    <s v="Ram Van"/>
    <n v="1998"/>
    <x v="26"/>
    <x v="1"/>
    <n v="175"/>
    <n v="6"/>
    <x v="1"/>
    <s v="rear wheel drive"/>
    <n v="3"/>
    <s v="N/A"/>
    <s v="Compact"/>
    <s v="Cargo Van"/>
    <n v="16"/>
    <n v="13"/>
    <n v="1851"/>
    <x v="176"/>
  </r>
  <r>
    <x v="22"/>
    <s v="Ram Van"/>
    <n v="2000"/>
    <x v="13"/>
    <x v="1"/>
    <n v="175"/>
    <n v="6"/>
    <x v="1"/>
    <s v="rear wheel drive"/>
    <n v="3"/>
    <s v="N/A"/>
    <s v="Midsize"/>
    <s v="Cargo Van"/>
    <n v="16"/>
    <n v="13"/>
    <n v="1851"/>
    <x v="5343"/>
  </r>
  <r>
    <x v="22"/>
    <s v="Ram Van"/>
    <n v="2000"/>
    <x v="13"/>
    <x v="1"/>
    <n v="175"/>
    <n v="6"/>
    <x v="1"/>
    <s v="rear wheel drive"/>
    <n v="3"/>
    <s v="N/A"/>
    <s v="Large"/>
    <s v="Cargo Van"/>
    <n v="16"/>
    <n v="13"/>
    <n v="1851"/>
    <x v="3462"/>
  </r>
  <r>
    <x v="22"/>
    <s v="Ram Van"/>
    <n v="2000"/>
    <x v="13"/>
    <x v="1"/>
    <n v="175"/>
    <n v="6"/>
    <x v="1"/>
    <s v="rear wheel drive"/>
    <n v="3"/>
    <s v="N/A"/>
    <s v="Compact"/>
    <s v="Cargo Van"/>
    <n v="16"/>
    <n v="13"/>
    <n v="1851"/>
    <x v="4155"/>
  </r>
  <r>
    <x v="22"/>
    <s v="Ram Wagon"/>
    <n v="2000"/>
    <x v="13"/>
    <x v="1"/>
    <n v="175"/>
    <n v="6"/>
    <x v="1"/>
    <s v="rear wheel drive"/>
    <n v="3"/>
    <s v="N/A"/>
    <s v="Compact"/>
    <s v="Passenger Van"/>
    <n v="15"/>
    <n v="13"/>
    <n v="1851"/>
    <x v="2653"/>
  </r>
  <r>
    <x v="22"/>
    <s v="Ram Wagon"/>
    <n v="2002"/>
    <x v="27"/>
    <x v="1"/>
    <n v="175"/>
    <n v="6"/>
    <x v="1"/>
    <s v="rear wheel drive"/>
    <n v="3"/>
    <s v="N/A"/>
    <s v="Compact"/>
    <s v="Passenger Van"/>
    <n v="15"/>
    <n v="13"/>
    <n v="1851"/>
    <x v="967"/>
  </r>
  <r>
    <x v="22"/>
    <s v="RAM 250"/>
    <n v="1992"/>
    <x v="16"/>
    <x v="1"/>
    <n v="180"/>
    <n v="6"/>
    <x v="3"/>
    <s v="rear wheel drive"/>
    <n v="2"/>
    <s v="N/A"/>
    <s v="Large"/>
    <s v="Regular Cab Pickup"/>
    <n v="17"/>
    <n v="13"/>
    <n v="1851"/>
    <x v="176"/>
  </r>
  <r>
    <x v="15"/>
    <s v="SLX"/>
    <n v="1997"/>
    <x v="22"/>
    <x v="1"/>
    <n v="190"/>
    <n v="6"/>
    <x v="1"/>
    <s v="four wheel drive"/>
    <n v="4"/>
    <s v="Luxury"/>
    <s v="Midsize"/>
    <s v="4dr SUV"/>
    <n v="17"/>
    <n v="13"/>
    <n v="204"/>
    <x v="3572"/>
  </r>
  <r>
    <x v="15"/>
    <s v="SLX"/>
    <n v="1997"/>
    <x v="22"/>
    <x v="1"/>
    <n v="190"/>
    <n v="6"/>
    <x v="1"/>
    <s v="four wheel drive"/>
    <n v="4"/>
    <s v="Luxury"/>
    <s v="Midsize"/>
    <s v="4dr SUV"/>
    <n v="17"/>
    <n v="13"/>
    <n v="204"/>
    <x v="4090"/>
  </r>
  <r>
    <x v="2"/>
    <s v="Blazer"/>
    <n v="2003"/>
    <x v="18"/>
    <x v="1"/>
    <n v="190"/>
    <n v="6"/>
    <x v="1"/>
    <s v="four wheel drive"/>
    <n v="4"/>
    <s v="N/A"/>
    <s v="Midsize"/>
    <s v="4dr SUV"/>
    <n v="17"/>
    <n v="13"/>
    <n v="1385"/>
    <x v="616"/>
  </r>
  <r>
    <x v="2"/>
    <s v="Blazer"/>
    <n v="2004"/>
    <x v="19"/>
    <x v="1"/>
    <n v="190"/>
    <n v="6"/>
    <x v="1"/>
    <s v="four wheel drive"/>
    <n v="4"/>
    <s v="N/A"/>
    <s v="Midsize"/>
    <s v="4dr SUV"/>
    <n v="17"/>
    <n v="13"/>
    <n v="1385"/>
    <x v="909"/>
  </r>
  <r>
    <x v="2"/>
    <s v="Blazer"/>
    <n v="2003"/>
    <x v="18"/>
    <x v="1"/>
    <n v="190"/>
    <n v="6"/>
    <x v="3"/>
    <s v="four wheel drive"/>
    <n v="2"/>
    <s v="N/A"/>
    <s v="Compact"/>
    <s v="2dr SUV"/>
    <n v="18"/>
    <n v="13"/>
    <n v="1385"/>
    <x v="889"/>
  </r>
  <r>
    <x v="2"/>
    <s v="Blazer"/>
    <n v="2004"/>
    <x v="19"/>
    <x v="1"/>
    <n v="190"/>
    <n v="6"/>
    <x v="3"/>
    <s v="four wheel drive"/>
    <n v="2"/>
    <s v="N/A"/>
    <s v="Compact"/>
    <s v="2dr SUV"/>
    <n v="18"/>
    <n v="13"/>
    <n v="1385"/>
    <x v="5084"/>
  </r>
  <r>
    <x v="2"/>
    <s v="Blazer"/>
    <n v="2005"/>
    <x v="20"/>
    <x v="1"/>
    <n v="190"/>
    <n v="6"/>
    <x v="3"/>
    <s v="four wheel drive"/>
    <n v="2"/>
    <s v="N/A"/>
    <s v="Compact"/>
    <s v="2dr SUV"/>
    <n v="17"/>
    <n v="13"/>
    <n v="1385"/>
    <x v="5344"/>
  </r>
  <r>
    <x v="30"/>
    <s v="Jimmy"/>
    <n v="1999"/>
    <x v="11"/>
    <x v="1"/>
    <n v="190"/>
    <n v="6"/>
    <x v="3"/>
    <s v="four wheel drive"/>
    <n v="2"/>
    <s v="N/A"/>
    <s v="Compact"/>
    <s v="2dr SUV"/>
    <n v="16"/>
    <n v="13"/>
    <n v="549"/>
    <x v="5345"/>
  </r>
  <r>
    <x v="30"/>
    <s v="Jimmy"/>
    <n v="2000"/>
    <x v="13"/>
    <x v="1"/>
    <n v="190"/>
    <n v="6"/>
    <x v="3"/>
    <s v="four wheel drive"/>
    <n v="2"/>
    <s v="N/A"/>
    <s v="Compact"/>
    <s v="2dr SUV"/>
    <n v="16"/>
    <n v="13"/>
    <n v="549"/>
    <x v="5346"/>
  </r>
  <r>
    <x v="30"/>
    <s v="Jimmy"/>
    <n v="2001"/>
    <x v="15"/>
    <x v="1"/>
    <n v="190"/>
    <n v="6"/>
    <x v="3"/>
    <s v="four wheel drive"/>
    <n v="2"/>
    <s v="N/A"/>
    <s v="Compact"/>
    <s v="2dr SUV"/>
    <n v="16"/>
    <n v="13"/>
    <n v="549"/>
    <x v="1651"/>
  </r>
  <r>
    <x v="8"/>
    <s v="Bronco"/>
    <n v="1996"/>
    <x v="21"/>
    <x v="1"/>
    <n v="199"/>
    <n v="8"/>
    <x v="3"/>
    <s v="four wheel drive"/>
    <n v="2"/>
    <s v="N/A"/>
    <s v="Midsize"/>
    <s v="2dr SUV"/>
    <n v="16"/>
    <n v="13"/>
    <n v="5657"/>
    <x v="3583"/>
  </r>
  <r>
    <x v="8"/>
    <s v="Bronco"/>
    <n v="1996"/>
    <x v="21"/>
    <x v="1"/>
    <n v="199"/>
    <n v="8"/>
    <x v="3"/>
    <s v="four wheel drive"/>
    <n v="2"/>
    <s v="N/A"/>
    <s v="Midsize"/>
    <s v="2dr SUV"/>
    <n v="16"/>
    <n v="13"/>
    <n v="5657"/>
    <x v="4037"/>
  </r>
  <r>
    <x v="2"/>
    <s v="Chevy Van"/>
    <n v="1998"/>
    <x v="26"/>
    <x v="1"/>
    <n v="200"/>
    <n v="6"/>
    <x v="1"/>
    <s v="rear wheel drive"/>
    <n v="3"/>
    <s v="N/A"/>
    <s v="Midsize"/>
    <s v="Cargo Van"/>
    <n v="18"/>
    <n v="13"/>
    <n v="1385"/>
    <x v="5347"/>
  </r>
  <r>
    <x v="2"/>
    <s v="Chevy Van"/>
    <n v="1998"/>
    <x v="26"/>
    <x v="1"/>
    <n v="200"/>
    <n v="6"/>
    <x v="1"/>
    <s v="rear wheel drive"/>
    <n v="3"/>
    <s v="N/A"/>
    <s v="Midsize"/>
    <s v="Cargo Van"/>
    <n v="18"/>
    <n v="13"/>
    <n v="1385"/>
    <x v="5348"/>
  </r>
  <r>
    <x v="2"/>
    <s v="Chevy Van"/>
    <n v="1998"/>
    <x v="26"/>
    <x v="1"/>
    <n v="200"/>
    <n v="6"/>
    <x v="1"/>
    <s v="rear wheel drive"/>
    <n v="3"/>
    <s v="N/A"/>
    <s v="Large"/>
    <s v="Cargo Van"/>
    <n v="18"/>
    <n v="13"/>
    <n v="1385"/>
    <x v="5349"/>
  </r>
  <r>
    <x v="8"/>
    <s v="E-150"/>
    <n v="1998"/>
    <x v="26"/>
    <x v="1"/>
    <n v="200"/>
    <n v="6"/>
    <x v="1"/>
    <s v="rear wheel drive"/>
    <n v="3"/>
    <s v="N/A"/>
    <s v="Midsize"/>
    <s v="Cargo Van"/>
    <n v="18"/>
    <n v="13"/>
    <n v="5657"/>
    <x v="1919"/>
  </r>
  <r>
    <x v="30"/>
    <s v="Sierra Classic 1500"/>
    <n v="1999"/>
    <x v="11"/>
    <x v="1"/>
    <n v="200"/>
    <n v="8"/>
    <x v="1"/>
    <s v="rear wheel drive"/>
    <n v="3"/>
    <s v="N/A"/>
    <s v="Large"/>
    <s v="Extended Cab Pickup"/>
    <n v="17"/>
    <n v="13"/>
    <n v="549"/>
    <x v="5350"/>
  </r>
  <r>
    <x v="30"/>
    <s v="Sierra Classic 1500"/>
    <n v="1999"/>
    <x v="11"/>
    <x v="1"/>
    <n v="200"/>
    <n v="8"/>
    <x v="1"/>
    <s v="rear wheel drive"/>
    <n v="3"/>
    <s v="N/A"/>
    <s v="Large"/>
    <s v="Extended Cab Pickup"/>
    <n v="17"/>
    <n v="13"/>
    <n v="549"/>
    <x v="5351"/>
  </r>
  <r>
    <x v="8"/>
    <s v="F-150 Heritage"/>
    <n v="2004"/>
    <x v="19"/>
    <x v="1"/>
    <n v="202"/>
    <n v="6"/>
    <x v="3"/>
    <s v="four wheel drive"/>
    <n v="2"/>
    <s v="N/A"/>
    <s v="Large"/>
    <s v="Regular Cab Pickup"/>
    <n v="18"/>
    <n v="13"/>
    <n v="5657"/>
    <x v="5352"/>
  </r>
  <r>
    <x v="8"/>
    <s v="F-150 Heritage"/>
    <n v="2004"/>
    <x v="19"/>
    <x v="1"/>
    <n v="202"/>
    <n v="6"/>
    <x v="3"/>
    <s v="four wheel drive"/>
    <n v="2"/>
    <s v="N/A"/>
    <s v="Large"/>
    <s v="Regular Cab Pickup"/>
    <n v="18"/>
    <n v="13"/>
    <n v="5657"/>
    <x v="1495"/>
  </r>
  <r>
    <x v="8"/>
    <s v="F-150 Heritage"/>
    <n v="2004"/>
    <x v="19"/>
    <x v="1"/>
    <n v="202"/>
    <n v="6"/>
    <x v="3"/>
    <s v="four wheel drive"/>
    <n v="2"/>
    <s v="N/A"/>
    <s v="Large"/>
    <s v="Regular Cab Pickup"/>
    <n v="18"/>
    <n v="13"/>
    <n v="5657"/>
    <x v="104"/>
  </r>
  <r>
    <x v="8"/>
    <s v="F-150 Heritage"/>
    <n v="2004"/>
    <x v="19"/>
    <x v="1"/>
    <n v="202"/>
    <n v="6"/>
    <x v="3"/>
    <s v="four wheel drive"/>
    <n v="2"/>
    <s v="N/A"/>
    <s v="Large"/>
    <s v="Regular Cab Pickup"/>
    <n v="18"/>
    <n v="13"/>
    <n v="5657"/>
    <x v="3201"/>
  </r>
  <r>
    <x v="8"/>
    <s v="F-150 Heritage"/>
    <n v="2004"/>
    <x v="19"/>
    <x v="1"/>
    <n v="202"/>
    <n v="6"/>
    <x v="3"/>
    <s v="four wheel drive"/>
    <n v="2"/>
    <s v="N/A"/>
    <s v="Large"/>
    <s v="Regular Cab Pickup"/>
    <n v="18"/>
    <n v="13"/>
    <n v="5657"/>
    <x v="5353"/>
  </r>
  <r>
    <x v="8"/>
    <s v="F-150 Heritage"/>
    <n v="2004"/>
    <x v="19"/>
    <x v="1"/>
    <n v="202"/>
    <n v="6"/>
    <x v="3"/>
    <s v="four wheel drive"/>
    <n v="2"/>
    <s v="N/A"/>
    <s v="Large"/>
    <s v="Regular Cab Pickup"/>
    <n v="18"/>
    <n v="13"/>
    <n v="5657"/>
    <x v="4597"/>
  </r>
  <r>
    <x v="8"/>
    <s v="Explorer Sport"/>
    <n v="2002"/>
    <x v="27"/>
    <x v="1"/>
    <n v="203"/>
    <n v="6"/>
    <x v="1"/>
    <s v="four wheel drive"/>
    <n v="2"/>
    <s v="N/A"/>
    <s v="Midsize"/>
    <s v="2dr SUV"/>
    <n v="18"/>
    <n v="13"/>
    <n v="5657"/>
    <x v="5354"/>
  </r>
  <r>
    <x v="8"/>
    <s v="Explorer Sport"/>
    <n v="2002"/>
    <x v="27"/>
    <x v="1"/>
    <n v="203"/>
    <n v="6"/>
    <x v="1"/>
    <s v="four wheel drive"/>
    <n v="2"/>
    <s v="N/A"/>
    <s v="Midsize"/>
    <s v="2dr SUV"/>
    <n v="18"/>
    <n v="13"/>
    <n v="5657"/>
    <x v="4027"/>
  </r>
  <r>
    <x v="8"/>
    <s v="Explorer Sport"/>
    <n v="2002"/>
    <x v="27"/>
    <x v="1"/>
    <n v="203"/>
    <n v="6"/>
    <x v="1"/>
    <s v="four wheel drive"/>
    <n v="2"/>
    <s v="N/A"/>
    <s v="Midsize"/>
    <s v="2dr SUV"/>
    <n v="18"/>
    <n v="13"/>
    <n v="5657"/>
    <x v="2693"/>
  </r>
  <r>
    <x v="8"/>
    <s v="Explorer Sport Trac"/>
    <n v="2008"/>
    <x v="12"/>
    <x v="1"/>
    <n v="210"/>
    <n v="6"/>
    <x v="1"/>
    <s v="all wheel drive"/>
    <n v="4"/>
    <s v="N/A"/>
    <s v="Compact"/>
    <s v="Crew Cab Pickup"/>
    <n v="19"/>
    <n v="13"/>
    <n v="5657"/>
    <x v="62"/>
  </r>
  <r>
    <x v="8"/>
    <s v="Explorer Sport Trac"/>
    <n v="2008"/>
    <x v="12"/>
    <x v="1"/>
    <n v="210"/>
    <n v="6"/>
    <x v="1"/>
    <s v="four wheel drive"/>
    <n v="4"/>
    <s v="N/A"/>
    <s v="Compact"/>
    <s v="Crew Cab Pickup"/>
    <n v="19"/>
    <n v="13"/>
    <n v="5657"/>
    <x v="1310"/>
  </r>
  <r>
    <x v="8"/>
    <s v="Explorer Sport Trac"/>
    <n v="2008"/>
    <x v="12"/>
    <x v="1"/>
    <n v="210"/>
    <n v="6"/>
    <x v="1"/>
    <s v="four wheel drive"/>
    <n v="4"/>
    <s v="N/A"/>
    <s v="Compact"/>
    <s v="Crew Cab Pickup"/>
    <n v="19"/>
    <n v="13"/>
    <n v="5657"/>
    <x v="62"/>
  </r>
  <r>
    <x v="8"/>
    <s v="Explorer Sport Trac"/>
    <n v="2009"/>
    <x v="10"/>
    <x v="1"/>
    <n v="210"/>
    <n v="6"/>
    <x v="1"/>
    <s v="four wheel drive"/>
    <n v="4"/>
    <s v="Crossover"/>
    <s v="Compact"/>
    <s v="Crew Cab Pickup"/>
    <n v="19"/>
    <n v="13"/>
    <n v="5657"/>
    <x v="3344"/>
  </r>
  <r>
    <x v="8"/>
    <s v="Explorer Sport Trac"/>
    <n v="2009"/>
    <x v="10"/>
    <x v="1"/>
    <n v="210"/>
    <n v="6"/>
    <x v="1"/>
    <s v="four wheel drive"/>
    <n v="4"/>
    <s v="Crossover"/>
    <s v="Compact"/>
    <s v="Crew Cab Pickup"/>
    <n v="19"/>
    <n v="13"/>
    <n v="5657"/>
    <x v="5355"/>
  </r>
  <r>
    <x v="8"/>
    <s v="Explorer Sport Trac"/>
    <n v="2009"/>
    <x v="10"/>
    <x v="1"/>
    <n v="210"/>
    <n v="6"/>
    <x v="1"/>
    <s v="all wheel drive"/>
    <n v="4"/>
    <s v="Crossover"/>
    <s v="Compact"/>
    <s v="Crew Cab Pickup"/>
    <n v="19"/>
    <n v="13"/>
    <n v="5657"/>
    <x v="5355"/>
  </r>
  <r>
    <x v="8"/>
    <s v="Explorer Sport Trac"/>
    <n v="2010"/>
    <x v="9"/>
    <x v="1"/>
    <n v="210"/>
    <n v="6"/>
    <x v="1"/>
    <s v="four wheel drive"/>
    <n v="4"/>
    <s v="Crossover"/>
    <s v="Compact"/>
    <s v="Crew Cab Pickup"/>
    <n v="19"/>
    <n v="13"/>
    <n v="5657"/>
    <x v="3749"/>
  </r>
  <r>
    <x v="8"/>
    <s v="Explorer Sport Trac"/>
    <n v="2010"/>
    <x v="9"/>
    <x v="1"/>
    <n v="210"/>
    <n v="6"/>
    <x v="1"/>
    <s v="all wheel drive"/>
    <n v="4"/>
    <s v="Crossover"/>
    <s v="Compact"/>
    <s v="Crew Cab Pickup"/>
    <n v="19"/>
    <n v="13"/>
    <n v="5657"/>
    <x v="3749"/>
  </r>
  <r>
    <x v="8"/>
    <s v="Explorer Sport Trac"/>
    <n v="2010"/>
    <x v="9"/>
    <x v="1"/>
    <n v="210"/>
    <n v="6"/>
    <x v="1"/>
    <s v="four wheel drive"/>
    <n v="4"/>
    <s v="Crossover"/>
    <s v="Compact"/>
    <s v="Crew Cab Pickup"/>
    <n v="19"/>
    <n v="13"/>
    <n v="5657"/>
    <x v="5356"/>
  </r>
  <r>
    <x v="15"/>
    <s v="SLX"/>
    <n v="1998"/>
    <x v="26"/>
    <x v="1"/>
    <n v="215"/>
    <n v="6"/>
    <x v="1"/>
    <s v="four wheel drive"/>
    <n v="4"/>
    <s v="Luxury"/>
    <s v="Midsize"/>
    <s v="4dr SUV"/>
    <n v="18"/>
    <n v="13"/>
    <n v="204"/>
    <x v="5357"/>
  </r>
  <r>
    <x v="15"/>
    <s v="SLX"/>
    <n v="1999"/>
    <x v="11"/>
    <x v="1"/>
    <n v="215"/>
    <n v="6"/>
    <x v="1"/>
    <s v="four wheel drive"/>
    <n v="4"/>
    <s v="Luxury"/>
    <s v="Midsize"/>
    <s v="4dr SUV"/>
    <n v="18"/>
    <n v="13"/>
    <n v="204"/>
    <x v="5358"/>
  </r>
  <r>
    <x v="3"/>
    <s v="Montero"/>
    <n v="2004"/>
    <x v="19"/>
    <x v="1"/>
    <n v="215"/>
    <n v="6"/>
    <x v="1"/>
    <s v="four wheel drive"/>
    <n v="4"/>
    <s v="N/A"/>
    <s v="Midsize"/>
    <s v="4dr SUV"/>
    <n v="18"/>
    <n v="13"/>
    <n v="436"/>
    <x v="5359"/>
  </r>
  <r>
    <x v="3"/>
    <s v="Montero"/>
    <n v="2005"/>
    <x v="20"/>
    <x v="1"/>
    <n v="215"/>
    <n v="6"/>
    <x v="1"/>
    <s v="four wheel drive"/>
    <n v="4"/>
    <s v="N/A"/>
    <s v="Midsize"/>
    <s v="4dr SUV"/>
    <n v="17"/>
    <n v="13"/>
    <n v="436"/>
    <x v="5360"/>
  </r>
  <r>
    <x v="3"/>
    <s v="Montero"/>
    <n v="2006"/>
    <x v="24"/>
    <x v="1"/>
    <n v="215"/>
    <n v="6"/>
    <x v="1"/>
    <s v="four wheel drive"/>
    <n v="4"/>
    <s v="N/A"/>
    <s v="Midsize"/>
    <s v="4dr SUV"/>
    <n v="17"/>
    <n v="13"/>
    <n v="436"/>
    <x v="5361"/>
  </r>
  <r>
    <x v="8"/>
    <s v="F-250"/>
    <n v="1999"/>
    <x v="11"/>
    <x v="1"/>
    <n v="220"/>
    <n v="8"/>
    <x v="3"/>
    <s v="rear wheel drive"/>
    <n v="4"/>
    <s v="N/A"/>
    <s v="Large"/>
    <s v="Extended Cab Pickup"/>
    <n v="17"/>
    <n v="13"/>
    <n v="5657"/>
    <x v="5362"/>
  </r>
  <r>
    <x v="8"/>
    <s v="F-250"/>
    <n v="1999"/>
    <x v="11"/>
    <x v="1"/>
    <n v="220"/>
    <n v="8"/>
    <x v="3"/>
    <s v="rear wheel drive"/>
    <n v="4"/>
    <s v="N/A"/>
    <s v="Large"/>
    <s v="Extended Cab Pickup"/>
    <n v="17"/>
    <n v="13"/>
    <n v="5657"/>
    <x v="5363"/>
  </r>
  <r>
    <x v="8"/>
    <s v="F-250"/>
    <n v="1999"/>
    <x v="11"/>
    <x v="1"/>
    <n v="220"/>
    <n v="8"/>
    <x v="3"/>
    <s v="rear wheel drive"/>
    <n v="4"/>
    <s v="N/A"/>
    <s v="Large"/>
    <s v="Extended Cab Pickup"/>
    <n v="17"/>
    <n v="13"/>
    <n v="5657"/>
    <x v="5364"/>
  </r>
  <r>
    <x v="8"/>
    <s v="F-250"/>
    <n v="1998"/>
    <x v="26"/>
    <x v="1"/>
    <n v="220"/>
    <n v="8"/>
    <x v="1"/>
    <s v="rear wheel drive"/>
    <n v="3"/>
    <s v="N/A"/>
    <s v="Large"/>
    <s v="Extended Cab Pickup"/>
    <n v="18"/>
    <n v="13"/>
    <n v="5657"/>
    <x v="5365"/>
  </r>
  <r>
    <x v="8"/>
    <s v="F-250"/>
    <n v="1998"/>
    <x v="26"/>
    <x v="1"/>
    <n v="220"/>
    <n v="8"/>
    <x v="1"/>
    <s v="rear wheel drive"/>
    <n v="3"/>
    <s v="N/A"/>
    <s v="Large"/>
    <s v="Extended Cab Pickup"/>
    <n v="18"/>
    <n v="13"/>
    <n v="5657"/>
    <x v="5366"/>
  </r>
  <r>
    <x v="8"/>
    <s v="F-250"/>
    <n v="1998"/>
    <x v="26"/>
    <x v="1"/>
    <n v="220"/>
    <n v="8"/>
    <x v="1"/>
    <s v="rear wheel drive"/>
    <n v="3"/>
    <s v="N/A"/>
    <s v="Large"/>
    <s v="Extended Cab Pickup"/>
    <n v="18"/>
    <n v="13"/>
    <n v="5657"/>
    <x v="5367"/>
  </r>
  <r>
    <x v="8"/>
    <s v="F-250"/>
    <n v="1998"/>
    <x v="26"/>
    <x v="1"/>
    <n v="220"/>
    <n v="8"/>
    <x v="3"/>
    <s v="four wheel drive"/>
    <n v="3"/>
    <s v="N/A"/>
    <s v="Large"/>
    <s v="Extended Cab Pickup"/>
    <n v="16"/>
    <n v="13"/>
    <n v="5657"/>
    <x v="5368"/>
  </r>
  <r>
    <x v="8"/>
    <s v="F-250"/>
    <n v="1998"/>
    <x v="26"/>
    <x v="1"/>
    <n v="220"/>
    <n v="8"/>
    <x v="1"/>
    <s v="rear wheel drive"/>
    <n v="3"/>
    <s v="N/A"/>
    <s v="Large"/>
    <s v="Extended Cab Pickup"/>
    <n v="18"/>
    <n v="13"/>
    <n v="5657"/>
    <x v="5369"/>
  </r>
  <r>
    <x v="8"/>
    <s v="F-250"/>
    <n v="1998"/>
    <x v="26"/>
    <x v="1"/>
    <n v="220"/>
    <n v="8"/>
    <x v="3"/>
    <s v="four wheel drive"/>
    <n v="3"/>
    <s v="N/A"/>
    <s v="Large"/>
    <s v="Extended Cab Pickup"/>
    <n v="16"/>
    <n v="13"/>
    <n v="5657"/>
    <x v="5370"/>
  </r>
  <r>
    <x v="8"/>
    <s v="F-250"/>
    <n v="1998"/>
    <x v="26"/>
    <x v="1"/>
    <n v="220"/>
    <n v="8"/>
    <x v="3"/>
    <s v="four wheel drive"/>
    <n v="3"/>
    <s v="N/A"/>
    <s v="Large"/>
    <s v="Extended Cab Pickup"/>
    <n v="16"/>
    <n v="13"/>
    <n v="5657"/>
    <x v="5371"/>
  </r>
  <r>
    <x v="8"/>
    <s v="F-250"/>
    <n v="1998"/>
    <x v="26"/>
    <x v="1"/>
    <n v="220"/>
    <n v="8"/>
    <x v="3"/>
    <s v="four wheel drive"/>
    <n v="3"/>
    <s v="N/A"/>
    <s v="Large"/>
    <s v="Extended Cab Pickup"/>
    <n v="16"/>
    <n v="13"/>
    <n v="5657"/>
    <x v="5372"/>
  </r>
  <r>
    <x v="8"/>
    <s v="F-250"/>
    <n v="1998"/>
    <x v="26"/>
    <x v="1"/>
    <n v="220"/>
    <n v="8"/>
    <x v="3"/>
    <s v="rear wheel drive"/>
    <n v="2"/>
    <s v="N/A"/>
    <s v="Large"/>
    <s v="Regular Cab Pickup"/>
    <n v="17"/>
    <n v="13"/>
    <n v="5657"/>
    <x v="5373"/>
  </r>
  <r>
    <x v="8"/>
    <s v="F-250"/>
    <n v="1998"/>
    <x v="26"/>
    <x v="1"/>
    <n v="220"/>
    <n v="8"/>
    <x v="3"/>
    <s v="four wheel drive"/>
    <n v="2"/>
    <s v="N/A"/>
    <s v="Large"/>
    <s v="Regular Cab Pickup"/>
    <n v="16"/>
    <n v="13"/>
    <n v="5657"/>
    <x v="5374"/>
  </r>
  <r>
    <x v="8"/>
    <s v="F-250"/>
    <n v="1998"/>
    <x v="26"/>
    <x v="1"/>
    <n v="220"/>
    <n v="8"/>
    <x v="3"/>
    <s v="four wheel drive"/>
    <n v="2"/>
    <s v="N/A"/>
    <s v="Large"/>
    <s v="Regular Cab Pickup"/>
    <n v="16"/>
    <n v="13"/>
    <n v="5657"/>
    <x v="5375"/>
  </r>
  <r>
    <x v="8"/>
    <s v="F-250"/>
    <n v="1998"/>
    <x v="26"/>
    <x v="1"/>
    <n v="220"/>
    <n v="8"/>
    <x v="3"/>
    <s v="rear wheel drive"/>
    <n v="2"/>
    <s v="N/A"/>
    <s v="Large"/>
    <s v="Regular Cab Pickup"/>
    <n v="17"/>
    <n v="13"/>
    <n v="5657"/>
    <x v="5376"/>
  </r>
  <r>
    <x v="8"/>
    <s v="F-250"/>
    <n v="1998"/>
    <x v="26"/>
    <x v="1"/>
    <n v="220"/>
    <n v="8"/>
    <x v="3"/>
    <s v="four wheel drive"/>
    <n v="2"/>
    <s v="N/A"/>
    <s v="Large"/>
    <s v="Regular Cab Pickup"/>
    <n v="16"/>
    <n v="13"/>
    <n v="5657"/>
    <x v="5377"/>
  </r>
  <r>
    <x v="8"/>
    <s v="F-250"/>
    <n v="1998"/>
    <x v="26"/>
    <x v="1"/>
    <n v="220"/>
    <n v="8"/>
    <x v="3"/>
    <s v="rear wheel drive"/>
    <n v="2"/>
    <s v="N/A"/>
    <s v="Large"/>
    <s v="Regular Cab Pickup"/>
    <n v="17"/>
    <n v="13"/>
    <n v="5657"/>
    <x v="5378"/>
  </r>
  <r>
    <x v="8"/>
    <s v="F-250"/>
    <n v="1998"/>
    <x v="26"/>
    <x v="1"/>
    <n v="220"/>
    <n v="8"/>
    <x v="3"/>
    <s v="rear wheel drive"/>
    <n v="2"/>
    <s v="N/A"/>
    <s v="Large"/>
    <s v="Regular Cab Pickup"/>
    <n v="17"/>
    <n v="13"/>
    <n v="5657"/>
    <x v="4044"/>
  </r>
  <r>
    <x v="8"/>
    <s v="F-250"/>
    <n v="1998"/>
    <x v="26"/>
    <x v="1"/>
    <n v="220"/>
    <n v="8"/>
    <x v="3"/>
    <s v="four wheel drive"/>
    <n v="2"/>
    <s v="N/A"/>
    <s v="Large"/>
    <s v="Regular Cab Pickup"/>
    <n v="16"/>
    <n v="13"/>
    <n v="5657"/>
    <x v="5379"/>
  </r>
  <r>
    <x v="8"/>
    <s v="F-250"/>
    <n v="1999"/>
    <x v="11"/>
    <x v="1"/>
    <n v="220"/>
    <n v="8"/>
    <x v="3"/>
    <s v="rear wheel drive"/>
    <n v="2"/>
    <s v="N/A"/>
    <s v="Large"/>
    <s v="Regular Cab Pickup"/>
    <n v="17"/>
    <n v="13"/>
    <n v="5657"/>
    <x v="5380"/>
  </r>
  <r>
    <x v="8"/>
    <s v="F-250"/>
    <n v="1999"/>
    <x v="11"/>
    <x v="1"/>
    <n v="220"/>
    <n v="8"/>
    <x v="3"/>
    <s v="rear wheel drive"/>
    <n v="2"/>
    <s v="N/A"/>
    <s v="Large"/>
    <s v="Regular Cab Pickup"/>
    <n v="17"/>
    <n v="13"/>
    <n v="5657"/>
    <x v="4552"/>
  </r>
  <r>
    <x v="8"/>
    <s v="F-250"/>
    <n v="1999"/>
    <x v="11"/>
    <x v="1"/>
    <n v="220"/>
    <n v="8"/>
    <x v="3"/>
    <s v="rear wheel drive"/>
    <n v="2"/>
    <s v="N/A"/>
    <s v="Large"/>
    <s v="Regular Cab Pickup"/>
    <n v="17"/>
    <n v="13"/>
    <n v="5657"/>
    <x v="5381"/>
  </r>
  <r>
    <x v="22"/>
    <s v="Ram Cargo"/>
    <n v="2003"/>
    <x v="18"/>
    <x v="1"/>
    <n v="225"/>
    <n v="8"/>
    <x v="1"/>
    <s v="rear wheel drive"/>
    <n v="3"/>
    <s v="N/A"/>
    <s v="Large"/>
    <s v="Cargo Van"/>
    <n v="15"/>
    <n v="13"/>
    <n v="1851"/>
    <x v="5382"/>
  </r>
  <r>
    <x v="22"/>
    <s v="Ram Cargo"/>
    <n v="2003"/>
    <x v="18"/>
    <x v="1"/>
    <n v="225"/>
    <n v="8"/>
    <x v="1"/>
    <s v="rear wheel drive"/>
    <n v="3"/>
    <s v="N/A"/>
    <s v="Midsize"/>
    <s v="Cargo Van"/>
    <n v="15"/>
    <n v="13"/>
    <n v="1851"/>
    <x v="1011"/>
  </r>
  <r>
    <x v="8"/>
    <s v="E-Series Van"/>
    <n v="2012"/>
    <x v="5"/>
    <x v="6"/>
    <n v="225"/>
    <n v="8"/>
    <x v="1"/>
    <s v="rear wheel drive"/>
    <n v="3"/>
    <s v="Flex Fuel"/>
    <s v="Midsize"/>
    <s v="Cargo Van"/>
    <n v="17"/>
    <n v="13"/>
    <n v="5657"/>
    <x v="4175"/>
  </r>
  <r>
    <x v="8"/>
    <s v="E-Series Van"/>
    <n v="2012"/>
    <x v="5"/>
    <x v="6"/>
    <n v="225"/>
    <n v="8"/>
    <x v="1"/>
    <s v="rear wheel drive"/>
    <n v="3"/>
    <s v="Flex Fuel"/>
    <s v="Midsize"/>
    <s v="Cargo Van"/>
    <n v="17"/>
    <n v="13"/>
    <n v="5657"/>
    <x v="2298"/>
  </r>
  <r>
    <x v="8"/>
    <s v="E-Series Van"/>
    <n v="2012"/>
    <x v="5"/>
    <x v="6"/>
    <n v="225"/>
    <n v="8"/>
    <x v="1"/>
    <s v="rear wheel drive"/>
    <n v="3"/>
    <s v="Flex Fuel"/>
    <s v="Large"/>
    <s v="Cargo Van"/>
    <n v="17"/>
    <n v="13"/>
    <n v="5657"/>
    <x v="5383"/>
  </r>
  <r>
    <x v="8"/>
    <s v="E-Series Van"/>
    <n v="2012"/>
    <x v="5"/>
    <x v="6"/>
    <n v="225"/>
    <n v="8"/>
    <x v="1"/>
    <s v="rear wheel drive"/>
    <n v="3"/>
    <s v="Flex Fuel"/>
    <s v="Large"/>
    <s v="Cargo Van"/>
    <n v="17"/>
    <n v="13"/>
    <n v="5657"/>
    <x v="5384"/>
  </r>
  <r>
    <x v="8"/>
    <s v="E-Series Van"/>
    <n v="2013"/>
    <x v="3"/>
    <x v="6"/>
    <n v="225"/>
    <n v="8"/>
    <x v="1"/>
    <s v="rear wheel drive"/>
    <n v="3"/>
    <s v="Flex Fuel"/>
    <s v="Midsize"/>
    <s v="Cargo Van"/>
    <n v="17"/>
    <n v="13"/>
    <n v="5657"/>
    <x v="5385"/>
  </r>
  <r>
    <x v="8"/>
    <s v="E-Series Van"/>
    <n v="2013"/>
    <x v="3"/>
    <x v="6"/>
    <n v="225"/>
    <n v="8"/>
    <x v="1"/>
    <s v="rear wheel drive"/>
    <n v="3"/>
    <s v="Flex Fuel"/>
    <s v="Large"/>
    <s v="Cargo Van"/>
    <n v="17"/>
    <n v="13"/>
    <n v="5657"/>
    <x v="2866"/>
  </r>
  <r>
    <x v="8"/>
    <s v="E-Series Van"/>
    <n v="2013"/>
    <x v="3"/>
    <x v="6"/>
    <n v="225"/>
    <n v="8"/>
    <x v="1"/>
    <s v="rear wheel drive"/>
    <n v="3"/>
    <s v="Flex Fuel"/>
    <s v="Midsize"/>
    <s v="Cargo Van"/>
    <n v="17"/>
    <n v="13"/>
    <n v="5657"/>
    <x v="5386"/>
  </r>
  <r>
    <x v="8"/>
    <s v="E-Series Van"/>
    <n v="2013"/>
    <x v="3"/>
    <x v="6"/>
    <n v="225"/>
    <n v="8"/>
    <x v="1"/>
    <s v="rear wheel drive"/>
    <n v="3"/>
    <s v="Flex Fuel"/>
    <s v="Large"/>
    <s v="Cargo Van"/>
    <n v="17"/>
    <n v="13"/>
    <n v="5657"/>
    <x v="4130"/>
  </r>
  <r>
    <x v="8"/>
    <s v="E-Series Van"/>
    <n v="2014"/>
    <x v="4"/>
    <x v="6"/>
    <n v="225"/>
    <n v="8"/>
    <x v="1"/>
    <s v="rear wheel drive"/>
    <n v="3"/>
    <s v="Flex Fuel"/>
    <s v="Midsize"/>
    <s v="Cargo Van"/>
    <n v="16"/>
    <n v="13"/>
    <n v="5657"/>
    <x v="731"/>
  </r>
  <r>
    <x v="8"/>
    <s v="E-Series Van"/>
    <n v="2014"/>
    <x v="4"/>
    <x v="6"/>
    <n v="225"/>
    <n v="8"/>
    <x v="1"/>
    <s v="rear wheel drive"/>
    <n v="3"/>
    <s v="Flex Fuel"/>
    <s v="Midsize"/>
    <s v="Cargo Van"/>
    <n v="16"/>
    <n v="13"/>
    <n v="5657"/>
    <x v="5387"/>
  </r>
  <r>
    <x v="8"/>
    <s v="E-Series Van"/>
    <n v="2014"/>
    <x v="4"/>
    <x v="6"/>
    <n v="225"/>
    <n v="8"/>
    <x v="1"/>
    <s v="rear wheel drive"/>
    <n v="3"/>
    <s v="Flex Fuel"/>
    <s v="Large"/>
    <s v="Cargo Van"/>
    <n v="16"/>
    <n v="13"/>
    <n v="5657"/>
    <x v="3170"/>
  </r>
  <r>
    <x v="8"/>
    <s v="E-Series Van"/>
    <n v="2014"/>
    <x v="4"/>
    <x v="6"/>
    <n v="225"/>
    <n v="8"/>
    <x v="1"/>
    <s v="rear wheel drive"/>
    <n v="3"/>
    <s v="Flex Fuel"/>
    <s v="Large"/>
    <s v="Cargo Van"/>
    <n v="16"/>
    <n v="13"/>
    <n v="5657"/>
    <x v="5388"/>
  </r>
  <r>
    <x v="8"/>
    <s v="E-Series Wagon"/>
    <n v="2012"/>
    <x v="5"/>
    <x v="6"/>
    <n v="225"/>
    <n v="8"/>
    <x v="1"/>
    <s v="rear wheel drive"/>
    <n v="3"/>
    <s v="Flex Fuel"/>
    <s v="Midsize"/>
    <s v="Passenger Van"/>
    <n v="16"/>
    <n v="13"/>
    <n v="5657"/>
    <x v="5086"/>
  </r>
  <r>
    <x v="8"/>
    <s v="E-Series Wagon"/>
    <n v="2012"/>
    <x v="5"/>
    <x v="6"/>
    <n v="225"/>
    <n v="8"/>
    <x v="1"/>
    <s v="rear wheel drive"/>
    <n v="3"/>
    <s v="Flex Fuel"/>
    <s v="Midsize"/>
    <s v="Passenger Van"/>
    <n v="16"/>
    <n v="13"/>
    <n v="5657"/>
    <x v="907"/>
  </r>
  <r>
    <x v="8"/>
    <s v="E-Series Wagon"/>
    <n v="2013"/>
    <x v="3"/>
    <x v="6"/>
    <n v="225"/>
    <n v="8"/>
    <x v="1"/>
    <s v="rear wheel drive"/>
    <n v="3"/>
    <s v="Flex Fuel"/>
    <s v="Midsize"/>
    <s v="Passenger Van"/>
    <n v="16"/>
    <n v="13"/>
    <n v="5657"/>
    <x v="5389"/>
  </r>
  <r>
    <x v="8"/>
    <s v="E-Series Wagon"/>
    <n v="2013"/>
    <x v="3"/>
    <x v="6"/>
    <n v="225"/>
    <n v="8"/>
    <x v="1"/>
    <s v="rear wheel drive"/>
    <n v="3"/>
    <s v="Flex Fuel"/>
    <s v="Midsize"/>
    <s v="Passenger Van"/>
    <n v="16"/>
    <n v="13"/>
    <n v="5657"/>
    <x v="1300"/>
  </r>
  <r>
    <x v="8"/>
    <s v="E-Series Wagon"/>
    <n v="2014"/>
    <x v="4"/>
    <x v="6"/>
    <n v="225"/>
    <n v="8"/>
    <x v="1"/>
    <s v="rear wheel drive"/>
    <n v="3"/>
    <s v="Flex Fuel"/>
    <s v="Midsize"/>
    <s v="Passenger Van"/>
    <n v="16"/>
    <n v="13"/>
    <n v="5657"/>
    <x v="5390"/>
  </r>
  <r>
    <x v="8"/>
    <s v="E-Series Wagon"/>
    <n v="2014"/>
    <x v="4"/>
    <x v="6"/>
    <n v="225"/>
    <n v="8"/>
    <x v="1"/>
    <s v="rear wheel drive"/>
    <n v="3"/>
    <s v="Flex Fuel"/>
    <s v="Midsize"/>
    <s v="Passenger Van"/>
    <n v="16"/>
    <n v="13"/>
    <n v="5657"/>
    <x v="4154"/>
  </r>
  <r>
    <x v="2"/>
    <s v="C/K 1500 Series"/>
    <n v="1999"/>
    <x v="11"/>
    <x v="1"/>
    <n v="230"/>
    <n v="8"/>
    <x v="1"/>
    <s v="rear wheel drive"/>
    <n v="3"/>
    <s v="N/A"/>
    <s v="Large"/>
    <s v="Extended Cab Pickup"/>
    <n v="17"/>
    <n v="13"/>
    <n v="1385"/>
    <x v="4502"/>
  </r>
  <r>
    <x v="2"/>
    <s v="C/K 1500 Series"/>
    <n v="1999"/>
    <x v="11"/>
    <x v="1"/>
    <n v="230"/>
    <n v="8"/>
    <x v="1"/>
    <s v="four wheel drive"/>
    <n v="3"/>
    <s v="N/A"/>
    <s v="Large"/>
    <s v="Extended Cab Pickup"/>
    <n v="17"/>
    <n v="13"/>
    <n v="1385"/>
    <x v="5391"/>
  </r>
  <r>
    <x v="2"/>
    <s v="C/K 1500 Series"/>
    <n v="1998"/>
    <x v="26"/>
    <x v="1"/>
    <n v="230"/>
    <n v="8"/>
    <x v="3"/>
    <s v="rear wheel drive"/>
    <n v="2"/>
    <s v="N/A"/>
    <s v="Large"/>
    <s v="Extended Cab Pickup"/>
    <n v="18"/>
    <n v="13"/>
    <n v="1385"/>
    <x v="5392"/>
  </r>
  <r>
    <x v="2"/>
    <s v="C/K 1500 Series"/>
    <n v="1998"/>
    <x v="26"/>
    <x v="1"/>
    <n v="230"/>
    <n v="8"/>
    <x v="3"/>
    <s v="rear wheel drive"/>
    <n v="2"/>
    <s v="N/A"/>
    <s v="Large"/>
    <s v="Extended Cab Pickup"/>
    <n v="18"/>
    <n v="13"/>
    <n v="1385"/>
    <x v="5393"/>
  </r>
  <r>
    <x v="2"/>
    <s v="C/K 2500 Series"/>
    <n v="1998"/>
    <x v="26"/>
    <x v="1"/>
    <n v="230"/>
    <n v="8"/>
    <x v="3"/>
    <s v="rear wheel drive"/>
    <n v="2"/>
    <s v="N/A"/>
    <s v="Large"/>
    <s v="Regular Cab Pickup"/>
    <n v="17"/>
    <n v="13"/>
    <n v="1385"/>
    <x v="5065"/>
  </r>
  <r>
    <x v="2"/>
    <s v="C/K 2500 Series"/>
    <n v="1998"/>
    <x v="26"/>
    <x v="1"/>
    <n v="230"/>
    <n v="8"/>
    <x v="3"/>
    <s v="rear wheel drive"/>
    <n v="2"/>
    <s v="N/A"/>
    <s v="Large"/>
    <s v="Extended Cab Pickup"/>
    <n v="17"/>
    <n v="13"/>
    <n v="1385"/>
    <x v="5394"/>
  </r>
  <r>
    <x v="2"/>
    <s v="C/K 2500 Series"/>
    <n v="1998"/>
    <x v="26"/>
    <x v="1"/>
    <n v="230"/>
    <n v="8"/>
    <x v="3"/>
    <s v="rear wheel drive"/>
    <n v="2"/>
    <s v="N/A"/>
    <s v="Large"/>
    <s v="Extended Cab Pickup"/>
    <n v="17"/>
    <n v="13"/>
    <n v="1385"/>
    <x v="5395"/>
  </r>
  <r>
    <x v="2"/>
    <s v="C/K 2500 Series"/>
    <n v="1998"/>
    <x v="26"/>
    <x v="1"/>
    <n v="230"/>
    <n v="8"/>
    <x v="3"/>
    <s v="rear wheel drive"/>
    <n v="2"/>
    <s v="N/A"/>
    <s v="Large"/>
    <s v="Regular Cab Pickup"/>
    <n v="17"/>
    <n v="13"/>
    <n v="1385"/>
    <x v="5396"/>
  </r>
  <r>
    <x v="8"/>
    <s v="F-150 Heritage"/>
    <n v="2004"/>
    <x v="19"/>
    <x v="1"/>
    <n v="231"/>
    <n v="8"/>
    <x v="1"/>
    <s v="four wheel drive"/>
    <n v="4"/>
    <s v="N/A"/>
    <s v="Large"/>
    <s v="Extended Cab Pickup"/>
    <n v="17"/>
    <n v="13"/>
    <n v="5657"/>
    <x v="3620"/>
  </r>
  <r>
    <x v="8"/>
    <s v="F-150 Heritage"/>
    <n v="2004"/>
    <x v="19"/>
    <x v="1"/>
    <n v="231"/>
    <n v="8"/>
    <x v="1"/>
    <s v="four wheel drive"/>
    <n v="4"/>
    <s v="N/A"/>
    <s v="Large"/>
    <s v="Extended Cab Pickup"/>
    <n v="17"/>
    <n v="13"/>
    <n v="5657"/>
    <x v="4727"/>
  </r>
  <r>
    <x v="8"/>
    <s v="F-150 Heritage"/>
    <n v="2004"/>
    <x v="19"/>
    <x v="1"/>
    <n v="231"/>
    <n v="8"/>
    <x v="1"/>
    <s v="four wheel drive"/>
    <n v="4"/>
    <s v="N/A"/>
    <s v="Large"/>
    <s v="Extended Cab Pickup"/>
    <n v="17"/>
    <n v="13"/>
    <n v="5657"/>
    <x v="2790"/>
  </r>
  <r>
    <x v="8"/>
    <s v="F-150 Heritage"/>
    <n v="2004"/>
    <x v="19"/>
    <x v="1"/>
    <n v="231"/>
    <n v="8"/>
    <x v="1"/>
    <s v="four wheel drive"/>
    <n v="4"/>
    <s v="N/A"/>
    <s v="Large"/>
    <s v="Extended Cab Pickup"/>
    <n v="17"/>
    <n v="13"/>
    <n v="5657"/>
    <x v="3049"/>
  </r>
  <r>
    <x v="28"/>
    <s v="Aspen"/>
    <n v="2007"/>
    <x v="25"/>
    <x v="1"/>
    <n v="235"/>
    <n v="8"/>
    <x v="1"/>
    <s v="rear wheel drive"/>
    <n v="4"/>
    <s v="Flex Fuel"/>
    <s v="Large"/>
    <s v="4dr SUV"/>
    <n v="17"/>
    <n v="13"/>
    <n v="1013"/>
    <x v="101"/>
  </r>
  <r>
    <x v="8"/>
    <s v="E-250"/>
    <n v="1998"/>
    <x v="26"/>
    <x v="1"/>
    <n v="235"/>
    <n v="6"/>
    <x v="1"/>
    <s v="rear wheel drive"/>
    <n v="3"/>
    <s v="N/A"/>
    <s v="Midsize"/>
    <s v="Cargo Van"/>
    <n v="17"/>
    <n v="13"/>
    <n v="5657"/>
    <x v="2715"/>
  </r>
  <r>
    <x v="8"/>
    <s v="E-250"/>
    <n v="1998"/>
    <x v="26"/>
    <x v="1"/>
    <n v="235"/>
    <n v="6"/>
    <x v="1"/>
    <s v="rear wheel drive"/>
    <n v="3"/>
    <s v="N/A"/>
    <s v="Large"/>
    <s v="Cargo Van"/>
    <n v="17"/>
    <n v="13"/>
    <n v="5657"/>
    <x v="2605"/>
  </r>
  <r>
    <x v="21"/>
    <s v="QX4"/>
    <n v="2002"/>
    <x v="27"/>
    <x v="2"/>
    <n v="240"/>
    <n v="6"/>
    <x v="1"/>
    <s v="four wheel drive"/>
    <n v="4"/>
    <s v="Luxury"/>
    <s v="Midsize"/>
    <s v="4dr SUV"/>
    <n v="17"/>
    <n v="13"/>
    <n v="190"/>
    <x v="2860"/>
  </r>
  <r>
    <x v="42"/>
    <s v="H3"/>
    <n v="2008"/>
    <x v="12"/>
    <x v="1"/>
    <n v="242"/>
    <n v="5"/>
    <x v="3"/>
    <s v="four wheel drive"/>
    <n v="4"/>
    <s v="Luxury"/>
    <s v="Midsize"/>
    <s v="4dr SUV"/>
    <n v="18"/>
    <n v="13"/>
    <n v="130"/>
    <x v="5397"/>
  </r>
  <r>
    <x v="42"/>
    <s v="H3"/>
    <n v="2008"/>
    <x v="12"/>
    <x v="1"/>
    <n v="242"/>
    <n v="5"/>
    <x v="3"/>
    <s v="four wheel drive"/>
    <n v="4"/>
    <s v="Luxury"/>
    <s v="Midsize"/>
    <s v="4dr SUV"/>
    <n v="18"/>
    <n v="13"/>
    <n v="130"/>
    <x v="900"/>
  </r>
  <r>
    <x v="2"/>
    <s v="TrailBlazer EXT"/>
    <n v="2004"/>
    <x v="19"/>
    <x v="1"/>
    <n v="275"/>
    <n v="6"/>
    <x v="1"/>
    <s v="rear wheel drive"/>
    <n v="4"/>
    <s v="N/A"/>
    <s v="Large"/>
    <s v="4dr SUV"/>
    <n v="18"/>
    <n v="13"/>
    <n v="1385"/>
    <x v="5398"/>
  </r>
  <r>
    <x v="2"/>
    <s v="TrailBlazer EXT"/>
    <n v="2004"/>
    <x v="19"/>
    <x v="1"/>
    <n v="275"/>
    <n v="6"/>
    <x v="1"/>
    <s v="rear wheel drive"/>
    <n v="4"/>
    <s v="N/A"/>
    <s v="Large"/>
    <s v="4dr SUV"/>
    <n v="18"/>
    <n v="13"/>
    <n v="1385"/>
    <x v="5399"/>
  </r>
  <r>
    <x v="2"/>
    <s v="TrailBlazer EXT"/>
    <n v="2005"/>
    <x v="20"/>
    <x v="1"/>
    <n v="275"/>
    <n v="6"/>
    <x v="1"/>
    <s v="rear wheel drive"/>
    <n v="4"/>
    <s v="N/A"/>
    <s v="Large"/>
    <s v="4dr SUV"/>
    <n v="18"/>
    <n v="13"/>
    <n v="1385"/>
    <x v="497"/>
  </r>
  <r>
    <x v="2"/>
    <s v="TrailBlazer EXT"/>
    <n v="2005"/>
    <x v="20"/>
    <x v="1"/>
    <n v="275"/>
    <n v="6"/>
    <x v="1"/>
    <s v="rear wheel drive"/>
    <n v="4"/>
    <s v="N/A"/>
    <s v="Large"/>
    <s v="4dr SUV"/>
    <n v="18"/>
    <n v="13"/>
    <n v="1385"/>
    <x v="5400"/>
  </r>
  <r>
    <x v="30"/>
    <s v="Envoy XL"/>
    <n v="2004"/>
    <x v="19"/>
    <x v="1"/>
    <n v="275"/>
    <n v="6"/>
    <x v="1"/>
    <s v="four wheel drive"/>
    <n v="4"/>
    <s v="N/A"/>
    <s v="Large"/>
    <s v="4dr SUV"/>
    <n v="18"/>
    <n v="13"/>
    <n v="549"/>
    <x v="3394"/>
  </r>
  <r>
    <x v="30"/>
    <s v="Envoy XL"/>
    <n v="2004"/>
    <x v="19"/>
    <x v="1"/>
    <n v="275"/>
    <n v="6"/>
    <x v="1"/>
    <s v="four wheel drive"/>
    <n v="4"/>
    <s v="N/A"/>
    <s v="Large"/>
    <s v="4dr SUV"/>
    <n v="18"/>
    <n v="13"/>
    <n v="549"/>
    <x v="2825"/>
  </r>
  <r>
    <x v="30"/>
    <s v="Envoy XL"/>
    <n v="2004"/>
    <x v="19"/>
    <x v="1"/>
    <n v="275"/>
    <n v="6"/>
    <x v="1"/>
    <s v="rear wheel drive"/>
    <n v="4"/>
    <s v="N/A"/>
    <s v="Large"/>
    <s v="4dr SUV"/>
    <n v="18"/>
    <n v="13"/>
    <n v="549"/>
    <x v="3200"/>
  </r>
  <r>
    <x v="30"/>
    <s v="Envoy XL"/>
    <n v="2004"/>
    <x v="19"/>
    <x v="1"/>
    <n v="275"/>
    <n v="6"/>
    <x v="1"/>
    <s v="rear wheel drive"/>
    <n v="4"/>
    <s v="N/A"/>
    <s v="Large"/>
    <s v="4dr SUV"/>
    <n v="18"/>
    <n v="13"/>
    <n v="549"/>
    <x v="1741"/>
  </r>
  <r>
    <x v="30"/>
    <s v="Envoy XL"/>
    <n v="2005"/>
    <x v="20"/>
    <x v="1"/>
    <n v="275"/>
    <n v="6"/>
    <x v="1"/>
    <s v="rear wheel drive"/>
    <n v="4"/>
    <s v="N/A"/>
    <s v="Large"/>
    <s v="4dr SUV"/>
    <n v="18"/>
    <n v="13"/>
    <n v="549"/>
    <x v="3315"/>
  </r>
  <r>
    <x v="30"/>
    <s v="Envoy XL"/>
    <n v="2005"/>
    <x v="20"/>
    <x v="1"/>
    <n v="275"/>
    <n v="6"/>
    <x v="1"/>
    <s v="rear wheel drive"/>
    <n v="4"/>
    <s v="N/A"/>
    <s v="Large"/>
    <s v="4dr SUV"/>
    <n v="18"/>
    <n v="13"/>
    <n v="549"/>
    <x v="102"/>
  </r>
  <r>
    <x v="30"/>
    <s v="Envoy XUV"/>
    <n v="2005"/>
    <x v="20"/>
    <x v="1"/>
    <n v="275"/>
    <n v="6"/>
    <x v="1"/>
    <s v="rear wheel drive"/>
    <n v="4"/>
    <s v="N/A"/>
    <s v="Large"/>
    <s v="4dr SUV"/>
    <n v="18"/>
    <n v="13"/>
    <n v="549"/>
    <x v="2391"/>
  </r>
  <r>
    <x v="30"/>
    <s v="Envoy XUV"/>
    <n v="2005"/>
    <x v="20"/>
    <x v="1"/>
    <n v="275"/>
    <n v="6"/>
    <x v="1"/>
    <s v="rear wheel drive"/>
    <n v="4"/>
    <s v="N/A"/>
    <s v="Large"/>
    <s v="4dr SUV"/>
    <n v="18"/>
    <n v="13"/>
    <n v="549"/>
    <x v="5401"/>
  </r>
  <r>
    <x v="10"/>
    <s v="400-Class"/>
    <n v="1993"/>
    <x v="17"/>
    <x v="1"/>
    <n v="275"/>
    <n v="8"/>
    <x v="1"/>
    <s v="rear wheel drive"/>
    <n v="4"/>
    <s v="Luxury"/>
    <s v="Large"/>
    <s v="Sedan"/>
    <n v="17"/>
    <n v="13"/>
    <n v="617"/>
    <x v="5402"/>
  </r>
  <r>
    <x v="29"/>
    <s v="Bravada"/>
    <n v="2003"/>
    <x v="18"/>
    <x v="1"/>
    <n v="275"/>
    <n v="6"/>
    <x v="1"/>
    <s v="all wheel drive"/>
    <n v="4"/>
    <s v="N/A"/>
    <s v="Midsize"/>
    <s v="4dr SUV"/>
    <n v="19"/>
    <n v="13"/>
    <n v="26"/>
    <x v="5403"/>
  </r>
  <r>
    <x v="19"/>
    <s v="V8"/>
    <n v="1992"/>
    <x v="16"/>
    <x v="1"/>
    <n v="276"/>
    <n v="8"/>
    <x v="1"/>
    <s v="all wheel drive"/>
    <n v="4"/>
    <s v="Luxury,Performance"/>
    <s v="Midsize"/>
    <s v="Sedan"/>
    <n v="18"/>
    <n v="13"/>
    <n v="3105"/>
    <x v="176"/>
  </r>
  <r>
    <x v="19"/>
    <s v="V8"/>
    <n v="1993"/>
    <x v="17"/>
    <x v="1"/>
    <n v="276"/>
    <n v="8"/>
    <x v="1"/>
    <s v="all wheel drive"/>
    <n v="4"/>
    <s v="Luxury,Performance"/>
    <s v="Midsize"/>
    <s v="Sedan"/>
    <n v="18"/>
    <n v="13"/>
    <n v="3105"/>
    <x v="5404"/>
  </r>
  <r>
    <x v="19"/>
    <s v="V8"/>
    <n v="1994"/>
    <x v="23"/>
    <x v="1"/>
    <n v="276"/>
    <n v="8"/>
    <x v="1"/>
    <s v="all wheel drive"/>
    <n v="4"/>
    <s v="Luxury,Performance"/>
    <s v="Midsize"/>
    <s v="Sedan"/>
    <n v="18"/>
    <n v="13"/>
    <n v="3105"/>
    <x v="5405"/>
  </r>
  <r>
    <x v="30"/>
    <s v="Syclone"/>
    <n v="1991"/>
    <x v="8"/>
    <x v="1"/>
    <n v="280"/>
    <n v="6"/>
    <x v="1"/>
    <s v="all wheel drive"/>
    <n v="2"/>
    <s v="Factory Tuner,Performance"/>
    <s v="Compact"/>
    <s v="Regular Cab Pickup"/>
    <n v="16"/>
    <n v="13"/>
    <n v="549"/>
    <x v="5406"/>
  </r>
  <r>
    <x v="30"/>
    <s v="Typhoon"/>
    <n v="1993"/>
    <x v="17"/>
    <x v="1"/>
    <n v="285"/>
    <n v="6"/>
    <x v="1"/>
    <s v="all wheel drive"/>
    <n v="2"/>
    <s v="Factory Tuner,Performance"/>
    <s v="Compact"/>
    <s v="2dr SUV"/>
    <n v="17"/>
    <n v="13"/>
    <n v="549"/>
    <x v="5407"/>
  </r>
  <r>
    <x v="30"/>
    <s v="Envoy XL"/>
    <n v="2006"/>
    <x v="24"/>
    <x v="1"/>
    <n v="291"/>
    <n v="6"/>
    <x v="1"/>
    <s v="four wheel drive"/>
    <n v="4"/>
    <s v="N/A"/>
    <s v="Large"/>
    <s v="4dr SUV"/>
    <n v="18"/>
    <n v="13"/>
    <n v="549"/>
    <x v="5408"/>
  </r>
  <r>
    <x v="30"/>
    <s v="Envoy XL"/>
    <n v="2006"/>
    <x v="24"/>
    <x v="1"/>
    <n v="291"/>
    <n v="6"/>
    <x v="1"/>
    <s v="four wheel drive"/>
    <n v="4"/>
    <s v="N/A"/>
    <s v="Large"/>
    <s v="4dr SUV"/>
    <n v="18"/>
    <n v="13"/>
    <n v="549"/>
    <x v="999"/>
  </r>
  <r>
    <x v="8"/>
    <s v="Explorer Sport Trac"/>
    <n v="2008"/>
    <x v="12"/>
    <x v="1"/>
    <n v="292"/>
    <n v="8"/>
    <x v="1"/>
    <s v="all wheel drive"/>
    <n v="4"/>
    <s v="N/A"/>
    <s v="Compact"/>
    <s v="Crew Cab Pickup"/>
    <n v="19"/>
    <n v="13"/>
    <n v="5657"/>
    <x v="3200"/>
  </r>
  <r>
    <x v="8"/>
    <s v="Explorer Sport Trac"/>
    <n v="2008"/>
    <x v="12"/>
    <x v="1"/>
    <n v="292"/>
    <n v="8"/>
    <x v="1"/>
    <s v="four wheel drive"/>
    <n v="4"/>
    <s v="N/A"/>
    <s v="Compact"/>
    <s v="Crew Cab Pickup"/>
    <n v="19"/>
    <n v="13"/>
    <n v="5657"/>
    <x v="3200"/>
  </r>
  <r>
    <x v="8"/>
    <s v="Explorer Sport Trac"/>
    <n v="2008"/>
    <x v="12"/>
    <x v="1"/>
    <n v="292"/>
    <n v="8"/>
    <x v="1"/>
    <s v="rear wheel drive"/>
    <n v="4"/>
    <s v="N/A"/>
    <s v="Compact"/>
    <s v="Crew Cab Pickup"/>
    <n v="20"/>
    <n v="13"/>
    <n v="5657"/>
    <x v="55"/>
  </r>
  <r>
    <x v="8"/>
    <s v="Explorer Sport Trac"/>
    <n v="2008"/>
    <x v="12"/>
    <x v="1"/>
    <n v="292"/>
    <n v="8"/>
    <x v="1"/>
    <s v="rear wheel drive"/>
    <n v="4"/>
    <s v="N/A"/>
    <s v="Compact"/>
    <s v="Crew Cab Pickup"/>
    <n v="20"/>
    <n v="13"/>
    <n v="5657"/>
    <x v="2243"/>
  </r>
  <r>
    <x v="8"/>
    <s v="Explorer Sport Trac"/>
    <n v="2008"/>
    <x v="12"/>
    <x v="1"/>
    <n v="292"/>
    <n v="8"/>
    <x v="1"/>
    <s v="four wheel drive"/>
    <n v="4"/>
    <s v="N/A"/>
    <s v="Compact"/>
    <s v="Crew Cab Pickup"/>
    <n v="19"/>
    <n v="13"/>
    <n v="5657"/>
    <x v="2005"/>
  </r>
  <r>
    <x v="31"/>
    <s v="Allante"/>
    <n v="1993"/>
    <x v="17"/>
    <x v="1"/>
    <n v="295"/>
    <n v="8"/>
    <x v="1"/>
    <s v="front wheel drive"/>
    <n v="2"/>
    <s v="Luxury,Performance"/>
    <s v="Compact"/>
    <s v="Convertible"/>
    <n v="20"/>
    <n v="13"/>
    <n v="1624"/>
    <x v="5409"/>
  </r>
  <r>
    <x v="2"/>
    <s v="Silverado 1500 Classic"/>
    <n v="2007"/>
    <x v="25"/>
    <x v="1"/>
    <n v="295"/>
    <n v="8"/>
    <x v="1"/>
    <s v="four wheel drive"/>
    <n v="4"/>
    <s v="N/A"/>
    <s v="Large"/>
    <s v="Extended Cab Pickup"/>
    <n v="18"/>
    <n v="13"/>
    <n v="1385"/>
    <x v="1527"/>
  </r>
  <r>
    <x v="2"/>
    <s v="Silverado 1500 Classic"/>
    <n v="2007"/>
    <x v="25"/>
    <x v="6"/>
    <n v="295"/>
    <n v="8"/>
    <x v="1"/>
    <s v="four wheel drive"/>
    <n v="4"/>
    <s v="Flex Fuel"/>
    <s v="Large"/>
    <s v="Extended Cab Pickup"/>
    <n v="17"/>
    <n v="13"/>
    <n v="1385"/>
    <x v="2266"/>
  </r>
  <r>
    <x v="2"/>
    <s v="Silverado 1500 Classic"/>
    <n v="2007"/>
    <x v="25"/>
    <x v="6"/>
    <n v="295"/>
    <n v="8"/>
    <x v="1"/>
    <s v="four wheel drive"/>
    <n v="4"/>
    <s v="Flex Fuel"/>
    <s v="Large"/>
    <s v="Extended Cab Pickup"/>
    <n v="17"/>
    <n v="13"/>
    <n v="1385"/>
    <x v="5410"/>
  </r>
  <r>
    <x v="2"/>
    <s v="Silverado 1500 Classic"/>
    <n v="2007"/>
    <x v="25"/>
    <x v="6"/>
    <n v="295"/>
    <n v="8"/>
    <x v="1"/>
    <s v="four wheel drive"/>
    <n v="4"/>
    <s v="Flex Fuel"/>
    <s v="Large"/>
    <s v="Crew Cab Pickup"/>
    <n v="17"/>
    <n v="13"/>
    <n v="1385"/>
    <x v="2809"/>
  </r>
  <r>
    <x v="2"/>
    <s v="Silverado 1500 Classic"/>
    <n v="2007"/>
    <x v="25"/>
    <x v="1"/>
    <n v="295"/>
    <n v="8"/>
    <x v="1"/>
    <s v="four wheel drive"/>
    <n v="4"/>
    <s v="N/A"/>
    <s v="Large"/>
    <s v="Extended Cab Pickup"/>
    <n v="18"/>
    <n v="13"/>
    <n v="1385"/>
    <x v="5163"/>
  </r>
  <r>
    <x v="2"/>
    <s v="Silverado 1500 Classic"/>
    <n v="2007"/>
    <x v="25"/>
    <x v="6"/>
    <n v="295"/>
    <n v="8"/>
    <x v="1"/>
    <s v="four wheel drive"/>
    <n v="4"/>
    <s v="Flex Fuel"/>
    <s v="Large"/>
    <s v="Extended Cab Pickup"/>
    <n v="17"/>
    <n v="13"/>
    <n v="1385"/>
    <x v="2023"/>
  </r>
  <r>
    <x v="2"/>
    <s v="Silverado 1500 Classic"/>
    <n v="2007"/>
    <x v="25"/>
    <x v="6"/>
    <n v="295"/>
    <n v="8"/>
    <x v="1"/>
    <s v="four wheel drive"/>
    <n v="4"/>
    <s v="Flex Fuel"/>
    <s v="Large"/>
    <s v="Crew Cab Pickup"/>
    <n v="18"/>
    <n v="13"/>
    <n v="1385"/>
    <x v="1074"/>
  </r>
  <r>
    <x v="2"/>
    <s v="Silverado 1500 Classic"/>
    <n v="2007"/>
    <x v="25"/>
    <x v="1"/>
    <n v="295"/>
    <n v="8"/>
    <x v="1"/>
    <s v="four wheel drive"/>
    <n v="4"/>
    <s v="N/A"/>
    <s v="Large"/>
    <s v="Extended Cab Pickup"/>
    <n v="18"/>
    <n v="13"/>
    <n v="1385"/>
    <x v="5411"/>
  </r>
  <r>
    <x v="2"/>
    <s v="Silverado 1500 Classic"/>
    <n v="2007"/>
    <x v="25"/>
    <x v="6"/>
    <n v="295"/>
    <n v="8"/>
    <x v="1"/>
    <s v="four wheel drive"/>
    <n v="4"/>
    <s v="Flex Fuel"/>
    <s v="Large"/>
    <s v="Extended Cab Pickup"/>
    <n v="17"/>
    <n v="13"/>
    <n v="1385"/>
    <x v="3549"/>
  </r>
  <r>
    <x v="2"/>
    <s v="Silverado 1500 Classic"/>
    <n v="2007"/>
    <x v="25"/>
    <x v="6"/>
    <n v="295"/>
    <n v="8"/>
    <x v="1"/>
    <s v="four wheel drive"/>
    <n v="4"/>
    <s v="Flex Fuel"/>
    <s v="Large"/>
    <s v="Extended Cab Pickup"/>
    <n v="17"/>
    <n v="13"/>
    <n v="1385"/>
    <x v="5412"/>
  </r>
  <r>
    <x v="2"/>
    <s v="Silverado 1500 Classic"/>
    <n v="2007"/>
    <x v="25"/>
    <x v="6"/>
    <n v="295"/>
    <n v="8"/>
    <x v="1"/>
    <s v="four wheel drive"/>
    <n v="4"/>
    <s v="Flex Fuel"/>
    <s v="Large"/>
    <s v="Crew Cab Pickup"/>
    <n v="17"/>
    <n v="13"/>
    <n v="1385"/>
    <x v="4676"/>
  </r>
  <r>
    <x v="30"/>
    <s v="Sierra 1500 Classic"/>
    <n v="2007"/>
    <x v="25"/>
    <x v="6"/>
    <n v="295"/>
    <n v="8"/>
    <x v="1"/>
    <s v="four wheel drive"/>
    <n v="4"/>
    <s v="Flex Fuel"/>
    <s v="Large"/>
    <s v="Extended Cab Pickup"/>
    <n v="17"/>
    <n v="13"/>
    <n v="549"/>
    <x v="1957"/>
  </r>
  <r>
    <x v="30"/>
    <s v="Sierra 1500 Classic"/>
    <n v="2007"/>
    <x v="25"/>
    <x v="6"/>
    <n v="295"/>
    <n v="8"/>
    <x v="1"/>
    <s v="four wheel drive"/>
    <n v="4"/>
    <s v="Flex Fuel"/>
    <s v="Large"/>
    <s v="Extended Cab Pickup"/>
    <n v="17"/>
    <n v="13"/>
    <n v="549"/>
    <x v="5413"/>
  </r>
  <r>
    <x v="30"/>
    <s v="Sierra 1500 Classic"/>
    <n v="2007"/>
    <x v="25"/>
    <x v="1"/>
    <n v="295"/>
    <n v="8"/>
    <x v="1"/>
    <s v="four wheel drive"/>
    <n v="4"/>
    <s v="N/A"/>
    <s v="Large"/>
    <s v="Extended Cab Pickup"/>
    <n v="17"/>
    <n v="13"/>
    <n v="549"/>
    <x v="5414"/>
  </r>
  <r>
    <x v="30"/>
    <s v="Sierra 1500 Classic"/>
    <n v="2007"/>
    <x v="25"/>
    <x v="6"/>
    <n v="295"/>
    <n v="8"/>
    <x v="1"/>
    <s v="four wheel drive"/>
    <n v="4"/>
    <s v="Flex Fuel"/>
    <s v="Large"/>
    <s v="Crew Cab Pickup"/>
    <n v="17"/>
    <n v="13"/>
    <n v="549"/>
    <x v="1192"/>
  </r>
  <r>
    <x v="30"/>
    <s v="Sierra 1500 Classic"/>
    <n v="2007"/>
    <x v="25"/>
    <x v="6"/>
    <n v="295"/>
    <n v="8"/>
    <x v="1"/>
    <s v="four wheel drive"/>
    <n v="4"/>
    <s v="Flex Fuel"/>
    <s v="Large"/>
    <s v="Extended Cab Pickup"/>
    <n v="17"/>
    <n v="13"/>
    <n v="549"/>
    <x v="2023"/>
  </r>
  <r>
    <x v="30"/>
    <s v="Sierra 1500 Classic"/>
    <n v="2007"/>
    <x v="25"/>
    <x v="6"/>
    <n v="295"/>
    <n v="8"/>
    <x v="1"/>
    <s v="four wheel drive"/>
    <n v="4"/>
    <s v="Flex Fuel"/>
    <s v="Large"/>
    <s v="Extended Cab Pickup"/>
    <n v="17"/>
    <n v="13"/>
    <n v="549"/>
    <x v="5415"/>
  </r>
  <r>
    <x v="30"/>
    <s v="Sierra 1500 Classic"/>
    <n v="2007"/>
    <x v="25"/>
    <x v="6"/>
    <n v="295"/>
    <n v="8"/>
    <x v="1"/>
    <s v="four wheel drive"/>
    <n v="4"/>
    <s v="Flex Fuel"/>
    <s v="Large"/>
    <s v="Crew Cab Pickup"/>
    <n v="17"/>
    <n v="13"/>
    <n v="549"/>
    <x v="5416"/>
  </r>
  <r>
    <x v="30"/>
    <s v="Sierra 1500 Classic"/>
    <n v="2007"/>
    <x v="25"/>
    <x v="1"/>
    <n v="295"/>
    <n v="8"/>
    <x v="1"/>
    <s v="four wheel drive"/>
    <n v="4"/>
    <s v="N/A"/>
    <s v="Large"/>
    <s v="Extended Cab Pickup"/>
    <n v="17"/>
    <n v="13"/>
    <n v="549"/>
    <x v="5417"/>
  </r>
  <r>
    <x v="30"/>
    <s v="Sierra 1500 Classic"/>
    <n v="2007"/>
    <x v="25"/>
    <x v="6"/>
    <n v="295"/>
    <n v="8"/>
    <x v="1"/>
    <s v="four wheel drive"/>
    <n v="4"/>
    <s v="Flex Fuel"/>
    <s v="Large"/>
    <s v="Crew Cab Pickup"/>
    <n v="17"/>
    <n v="13"/>
    <n v="549"/>
    <x v="5418"/>
  </r>
  <r>
    <x v="30"/>
    <s v="Sierra 1500 Classic"/>
    <n v="2007"/>
    <x v="25"/>
    <x v="1"/>
    <n v="295"/>
    <n v="8"/>
    <x v="1"/>
    <s v="four wheel drive"/>
    <n v="4"/>
    <s v="N/A"/>
    <s v="Large"/>
    <s v="Extended Cab Pickup"/>
    <n v="17"/>
    <n v="13"/>
    <n v="549"/>
    <x v="2371"/>
  </r>
  <r>
    <x v="30"/>
    <s v="Sierra 1500 Classic"/>
    <n v="2007"/>
    <x v="25"/>
    <x v="6"/>
    <n v="295"/>
    <n v="8"/>
    <x v="1"/>
    <s v="four wheel drive"/>
    <n v="4"/>
    <s v="Flex Fuel"/>
    <s v="Large"/>
    <s v="Extended Cab Pickup"/>
    <n v="17"/>
    <n v="13"/>
    <n v="549"/>
    <x v="5419"/>
  </r>
  <r>
    <x v="30"/>
    <s v="Envoy XL"/>
    <n v="2005"/>
    <x v="20"/>
    <x v="1"/>
    <n v="300"/>
    <n v="8"/>
    <x v="1"/>
    <s v="rear wheel drive"/>
    <n v="4"/>
    <s v="N/A"/>
    <s v="Large"/>
    <s v="4dr SUV"/>
    <n v="19"/>
    <n v="13"/>
    <n v="549"/>
    <x v="5420"/>
  </r>
  <r>
    <x v="30"/>
    <s v="Envoy XL"/>
    <n v="2005"/>
    <x v="20"/>
    <x v="1"/>
    <n v="300"/>
    <n v="8"/>
    <x v="1"/>
    <s v="four wheel drive"/>
    <n v="4"/>
    <s v="N/A"/>
    <s v="Large"/>
    <s v="4dr SUV"/>
    <n v="18"/>
    <n v="13"/>
    <n v="549"/>
    <x v="5421"/>
  </r>
  <r>
    <x v="30"/>
    <s v="Envoy XL"/>
    <n v="2006"/>
    <x v="24"/>
    <x v="1"/>
    <n v="300"/>
    <n v="8"/>
    <x v="1"/>
    <s v="four wheel drive"/>
    <n v="4"/>
    <s v="N/A"/>
    <s v="Large"/>
    <s v="4dr SUV"/>
    <n v="18"/>
    <n v="13"/>
    <n v="549"/>
    <x v="1079"/>
  </r>
  <r>
    <x v="30"/>
    <s v="Envoy"/>
    <n v="2008"/>
    <x v="12"/>
    <x v="1"/>
    <n v="300"/>
    <n v="8"/>
    <x v="1"/>
    <s v="four wheel drive"/>
    <n v="4"/>
    <s v="N/A"/>
    <s v="Midsize"/>
    <s v="4dr SUV"/>
    <n v="19"/>
    <n v="13"/>
    <n v="549"/>
    <x v="5422"/>
  </r>
  <r>
    <x v="30"/>
    <s v="Sierra 1500HD"/>
    <n v="2006"/>
    <x v="24"/>
    <x v="1"/>
    <n v="300"/>
    <n v="8"/>
    <x v="1"/>
    <s v="four wheel drive"/>
    <n v="4"/>
    <s v="N/A"/>
    <s v="Large"/>
    <s v="Crew Cab Pickup"/>
    <n v="16"/>
    <n v="13"/>
    <n v="549"/>
    <x v="5423"/>
  </r>
  <r>
    <x v="30"/>
    <s v="Sierra 1500HD"/>
    <n v="2006"/>
    <x v="24"/>
    <x v="1"/>
    <n v="300"/>
    <n v="8"/>
    <x v="1"/>
    <s v="rear wheel drive"/>
    <n v="4"/>
    <s v="N/A"/>
    <s v="Large"/>
    <s v="Crew Cab Pickup"/>
    <n v="18"/>
    <n v="13"/>
    <n v="549"/>
    <x v="5424"/>
  </r>
  <r>
    <x v="30"/>
    <s v="Sierra 1500HD"/>
    <n v="2006"/>
    <x v="24"/>
    <x v="1"/>
    <n v="300"/>
    <n v="8"/>
    <x v="1"/>
    <s v="rear wheel drive"/>
    <n v="4"/>
    <s v="N/A"/>
    <s v="Large"/>
    <s v="Crew Cab Pickup"/>
    <n v="18"/>
    <n v="13"/>
    <n v="549"/>
    <x v="2823"/>
  </r>
  <r>
    <x v="30"/>
    <s v="Sierra 1500HD"/>
    <n v="2006"/>
    <x v="24"/>
    <x v="1"/>
    <n v="300"/>
    <n v="8"/>
    <x v="1"/>
    <s v="four wheel drive"/>
    <n v="4"/>
    <s v="N/A"/>
    <s v="Large"/>
    <s v="Crew Cab Pickup"/>
    <n v="16"/>
    <n v="13"/>
    <n v="549"/>
    <x v="5425"/>
  </r>
  <r>
    <x v="30"/>
    <s v="Sierra 1500HD"/>
    <n v="2006"/>
    <x v="24"/>
    <x v="1"/>
    <n v="300"/>
    <n v="8"/>
    <x v="1"/>
    <s v="four wheel drive"/>
    <n v="4"/>
    <s v="N/A"/>
    <s v="Large"/>
    <s v="Crew Cab Pickup"/>
    <n v="16"/>
    <n v="13"/>
    <n v="549"/>
    <x v="5426"/>
  </r>
  <r>
    <x v="30"/>
    <s v="Sierra 1500HD"/>
    <n v="2006"/>
    <x v="24"/>
    <x v="1"/>
    <n v="300"/>
    <n v="8"/>
    <x v="1"/>
    <s v="rear wheel drive"/>
    <n v="4"/>
    <s v="N/A"/>
    <s v="Large"/>
    <s v="Crew Cab Pickup"/>
    <n v="18"/>
    <n v="13"/>
    <n v="549"/>
    <x v="488"/>
  </r>
  <r>
    <x v="42"/>
    <s v="H3"/>
    <n v="2008"/>
    <x v="12"/>
    <x v="1"/>
    <n v="300"/>
    <n v="8"/>
    <x v="1"/>
    <s v="four wheel drive"/>
    <n v="4"/>
    <s v="Luxury"/>
    <s v="Midsize"/>
    <s v="4dr SUV"/>
    <n v="16"/>
    <n v="13"/>
    <n v="130"/>
    <x v="5427"/>
  </r>
  <r>
    <x v="42"/>
    <s v="H3"/>
    <n v="2009"/>
    <x v="10"/>
    <x v="1"/>
    <n v="300"/>
    <n v="8"/>
    <x v="1"/>
    <s v="four wheel drive"/>
    <n v="4"/>
    <s v="Luxury"/>
    <s v="Midsize"/>
    <s v="4dr SUV"/>
    <n v="16"/>
    <n v="13"/>
    <n v="130"/>
    <x v="5428"/>
  </r>
  <r>
    <x v="42"/>
    <s v="H3"/>
    <n v="2010"/>
    <x v="9"/>
    <x v="6"/>
    <n v="300"/>
    <n v="8"/>
    <x v="1"/>
    <s v="four wheel drive"/>
    <n v="4"/>
    <s v="Flex Fuel,Luxury"/>
    <s v="Midsize"/>
    <s v="4dr SUV"/>
    <n v="16"/>
    <n v="13"/>
    <n v="130"/>
    <x v="5428"/>
  </r>
  <r>
    <x v="42"/>
    <s v="H3T"/>
    <n v="2009"/>
    <x v="10"/>
    <x v="1"/>
    <n v="300"/>
    <n v="8"/>
    <x v="1"/>
    <s v="four wheel drive"/>
    <n v="4"/>
    <s v="Crossover,Luxury"/>
    <s v="Compact"/>
    <s v="Crew Cab Pickup"/>
    <n v="16"/>
    <n v="13"/>
    <n v="130"/>
    <x v="5429"/>
  </r>
  <r>
    <x v="42"/>
    <s v="H3T"/>
    <n v="2010"/>
    <x v="9"/>
    <x v="6"/>
    <n v="300"/>
    <n v="8"/>
    <x v="1"/>
    <s v="four wheel drive"/>
    <n v="4"/>
    <s v="Crossover,Flex Fuel,Luxury"/>
    <s v="Compact"/>
    <s v="Crew Cab Pickup"/>
    <n v="16"/>
    <n v="13"/>
    <n v="130"/>
    <x v="3145"/>
  </r>
  <r>
    <x v="42"/>
    <s v="H3T"/>
    <n v="2010"/>
    <x v="9"/>
    <x v="6"/>
    <n v="300"/>
    <n v="8"/>
    <x v="1"/>
    <s v="four wheel drive"/>
    <n v="4"/>
    <s v="Crossover,Flex Fuel,Luxury"/>
    <s v="Compact"/>
    <s v="Crew Cab Pickup"/>
    <n v="16"/>
    <n v="13"/>
    <n v="130"/>
    <x v="5430"/>
  </r>
  <r>
    <x v="13"/>
    <s v="Mark LT"/>
    <n v="2006"/>
    <x v="24"/>
    <x v="1"/>
    <n v="300"/>
    <n v="8"/>
    <x v="1"/>
    <s v="rear wheel drive"/>
    <n v="4"/>
    <s v="Luxury"/>
    <s v="Large"/>
    <s v="Crew Cab Pickup"/>
    <n v="18"/>
    <n v="13"/>
    <n v="61"/>
    <x v="3343"/>
  </r>
  <r>
    <x v="13"/>
    <s v="Mark LT"/>
    <n v="2008"/>
    <x v="12"/>
    <x v="1"/>
    <n v="300"/>
    <n v="8"/>
    <x v="1"/>
    <s v="four wheel drive"/>
    <n v="4"/>
    <s v="Luxury"/>
    <s v="Large"/>
    <s v="Crew Cab Pickup"/>
    <n v="17"/>
    <n v="13"/>
    <n v="61"/>
    <x v="5431"/>
  </r>
  <r>
    <x v="13"/>
    <s v="Mark LT"/>
    <n v="2008"/>
    <x v="12"/>
    <x v="1"/>
    <n v="300"/>
    <n v="8"/>
    <x v="1"/>
    <s v="four wheel drive"/>
    <n v="4"/>
    <s v="Luxury"/>
    <s v="Large"/>
    <s v="Crew Cab Pickup"/>
    <n v="17"/>
    <n v="13"/>
    <n v="61"/>
    <x v="3287"/>
  </r>
  <r>
    <x v="34"/>
    <s v="9-7X"/>
    <n v="2007"/>
    <x v="25"/>
    <x v="1"/>
    <n v="300"/>
    <n v="8"/>
    <x v="1"/>
    <s v="all wheel drive"/>
    <n v="4"/>
    <s v="Luxury"/>
    <s v="Midsize"/>
    <s v="4dr SUV"/>
    <n v="19"/>
    <n v="13"/>
    <n v="376"/>
    <x v="5432"/>
  </r>
  <r>
    <x v="34"/>
    <s v="9-7X"/>
    <n v="2008"/>
    <x v="12"/>
    <x v="1"/>
    <n v="300"/>
    <n v="8"/>
    <x v="1"/>
    <s v="all wheel drive"/>
    <n v="4"/>
    <s v="Luxury"/>
    <s v="Midsize"/>
    <s v="4dr SUV"/>
    <n v="19"/>
    <n v="13"/>
    <n v="376"/>
    <x v="2802"/>
  </r>
  <r>
    <x v="28"/>
    <s v="Aspen"/>
    <n v="2008"/>
    <x v="12"/>
    <x v="1"/>
    <n v="302"/>
    <n v="8"/>
    <x v="1"/>
    <s v="four wheel drive"/>
    <n v="4"/>
    <s v="N/A"/>
    <s v="Large"/>
    <s v="4dr SUV"/>
    <n v="17"/>
    <n v="13"/>
    <n v="1013"/>
    <x v="5433"/>
  </r>
  <r>
    <x v="30"/>
    <s v="Envoy"/>
    <n v="2007"/>
    <x v="25"/>
    <x v="1"/>
    <n v="302"/>
    <n v="8"/>
    <x v="1"/>
    <s v="four wheel drive"/>
    <n v="4"/>
    <s v="N/A"/>
    <s v="Midsize"/>
    <s v="4dr SUV"/>
    <n v="19"/>
    <n v="13"/>
    <n v="549"/>
    <x v="5434"/>
  </r>
  <r>
    <x v="28"/>
    <s v="Aspen"/>
    <n v="2009"/>
    <x v="10"/>
    <x v="1"/>
    <n v="303"/>
    <n v="8"/>
    <x v="1"/>
    <s v="four wheel drive"/>
    <n v="4"/>
    <s v="Performance"/>
    <s v="Large"/>
    <s v="4dr SUV"/>
    <n v="18"/>
    <n v="13"/>
    <n v="1013"/>
    <x v="2335"/>
  </r>
  <r>
    <x v="2"/>
    <s v="Silverado 1500 Classic"/>
    <n v="2007"/>
    <x v="25"/>
    <x v="1"/>
    <n v="310"/>
    <n v="8"/>
    <x v="1"/>
    <s v="four wheel drive"/>
    <n v="4"/>
    <s v="Flex Fuel"/>
    <s v="Large"/>
    <s v="Extended Cab Pickup"/>
    <n v="18"/>
    <n v="13"/>
    <n v="1385"/>
    <x v="5435"/>
  </r>
  <r>
    <x v="2"/>
    <s v="Silverado 1500 Classic"/>
    <n v="2007"/>
    <x v="25"/>
    <x v="1"/>
    <n v="310"/>
    <n v="8"/>
    <x v="1"/>
    <s v="four wheel drive"/>
    <n v="4"/>
    <s v="Flex Fuel"/>
    <s v="Large"/>
    <s v="Extended Cab Pickup"/>
    <n v="18"/>
    <n v="13"/>
    <n v="1385"/>
    <x v="5436"/>
  </r>
  <r>
    <x v="2"/>
    <s v="Express Cargo"/>
    <n v="2014"/>
    <x v="4"/>
    <x v="6"/>
    <n v="310"/>
    <n v="8"/>
    <x v="1"/>
    <s v="all wheel drive"/>
    <n v="3"/>
    <s v="Flex Fuel"/>
    <s v="Midsize"/>
    <s v="Cargo Van"/>
    <n v="17"/>
    <n v="13"/>
    <n v="1385"/>
    <x v="5161"/>
  </r>
  <r>
    <x v="2"/>
    <s v="Express"/>
    <n v="2014"/>
    <x v="4"/>
    <x v="6"/>
    <n v="310"/>
    <n v="8"/>
    <x v="1"/>
    <s v="all wheel drive"/>
    <n v="3"/>
    <s v="Flex Fuel"/>
    <s v="Midsize"/>
    <s v="Passenger Van"/>
    <n v="17"/>
    <n v="13"/>
    <n v="1385"/>
    <x v="5437"/>
  </r>
  <r>
    <x v="2"/>
    <s v="Express"/>
    <n v="2014"/>
    <x v="4"/>
    <x v="6"/>
    <n v="310"/>
    <n v="8"/>
    <x v="1"/>
    <s v="rear wheel drive"/>
    <n v="3"/>
    <s v="Flex Fuel"/>
    <s v="Midsize"/>
    <s v="Passenger Van"/>
    <n v="17"/>
    <n v="13"/>
    <n v="1385"/>
    <x v="5438"/>
  </r>
  <r>
    <x v="22"/>
    <s v="Ram Pickup 1500"/>
    <n v="2008"/>
    <x v="12"/>
    <x v="6"/>
    <n v="310"/>
    <n v="8"/>
    <x v="1"/>
    <s v="rear wheel drive"/>
    <n v="4"/>
    <s v="Flex Fuel"/>
    <s v="Large"/>
    <s v="Crew Cab Pickup"/>
    <n v="18"/>
    <n v="13"/>
    <n v="1851"/>
    <x v="5439"/>
  </r>
  <r>
    <x v="22"/>
    <s v="Ram Pickup 1500"/>
    <n v="2008"/>
    <x v="12"/>
    <x v="1"/>
    <n v="310"/>
    <n v="8"/>
    <x v="3"/>
    <s v="rear wheel drive"/>
    <n v="4"/>
    <s v="Flex Fuel"/>
    <s v="Large"/>
    <s v="Crew Cab Pickup"/>
    <n v="17"/>
    <n v="13"/>
    <n v="1851"/>
    <x v="420"/>
  </r>
  <r>
    <x v="22"/>
    <s v="Ram Pickup 1500"/>
    <n v="2008"/>
    <x v="12"/>
    <x v="6"/>
    <n v="310"/>
    <n v="8"/>
    <x v="1"/>
    <s v="four wheel drive"/>
    <n v="4"/>
    <s v="Flex Fuel"/>
    <s v="Large"/>
    <s v="Crew Cab Pickup"/>
    <n v="17"/>
    <n v="13"/>
    <n v="1851"/>
    <x v="5440"/>
  </r>
  <r>
    <x v="22"/>
    <s v="Ram Pickup 1500"/>
    <n v="2008"/>
    <x v="12"/>
    <x v="6"/>
    <n v="310"/>
    <n v="8"/>
    <x v="1"/>
    <s v="four wheel drive"/>
    <n v="4"/>
    <s v="Flex Fuel"/>
    <s v="Large"/>
    <s v="Crew Cab Pickup"/>
    <n v="17"/>
    <n v="13"/>
    <n v="1851"/>
    <x v="4644"/>
  </r>
  <r>
    <x v="22"/>
    <s v="Ram Pickup 1500"/>
    <n v="2008"/>
    <x v="12"/>
    <x v="6"/>
    <n v="310"/>
    <n v="8"/>
    <x v="1"/>
    <s v="rear wheel drive"/>
    <n v="4"/>
    <s v="Flex Fuel"/>
    <s v="Large"/>
    <s v="Crew Cab Pickup"/>
    <n v="18"/>
    <n v="13"/>
    <n v="1851"/>
    <x v="300"/>
  </r>
  <r>
    <x v="22"/>
    <s v="Ram Pickup 1500"/>
    <n v="2009"/>
    <x v="10"/>
    <x v="6"/>
    <n v="310"/>
    <n v="8"/>
    <x v="1"/>
    <s v="four wheel drive"/>
    <n v="4"/>
    <s v="Flex Fuel"/>
    <s v="Large"/>
    <s v="Crew Cab Pickup"/>
    <n v="18"/>
    <n v="13"/>
    <n v="1851"/>
    <x v="5441"/>
  </r>
  <r>
    <x v="22"/>
    <s v="Ram Pickup 1500"/>
    <n v="2009"/>
    <x v="10"/>
    <x v="6"/>
    <n v="310"/>
    <n v="8"/>
    <x v="1"/>
    <s v="four wheel drive"/>
    <n v="4"/>
    <s v="Flex Fuel"/>
    <s v="Large"/>
    <s v="Crew Cab Pickup"/>
    <n v="18"/>
    <n v="13"/>
    <n v="1851"/>
    <x v="1462"/>
  </r>
  <r>
    <x v="22"/>
    <s v="Ram Pickup 1500"/>
    <n v="2009"/>
    <x v="10"/>
    <x v="6"/>
    <n v="310"/>
    <n v="8"/>
    <x v="1"/>
    <s v="four wheel drive"/>
    <n v="4"/>
    <s v="Flex Fuel"/>
    <s v="Large"/>
    <s v="Crew Cab Pickup"/>
    <n v="18"/>
    <n v="13"/>
    <n v="1851"/>
    <x v="1800"/>
  </r>
  <r>
    <x v="22"/>
    <s v="Ram Pickup 1500"/>
    <n v="2009"/>
    <x v="10"/>
    <x v="6"/>
    <n v="310"/>
    <n v="8"/>
    <x v="1"/>
    <s v="four wheel drive"/>
    <n v="4"/>
    <s v="Flex Fuel"/>
    <s v="Large"/>
    <s v="Crew Cab Pickup"/>
    <n v="18"/>
    <n v="13"/>
    <n v="1851"/>
    <x v="5442"/>
  </r>
  <r>
    <x v="22"/>
    <s v="Ram Pickup 1500"/>
    <n v="2010"/>
    <x v="9"/>
    <x v="6"/>
    <n v="310"/>
    <n v="8"/>
    <x v="1"/>
    <s v="four wheel drive"/>
    <n v="4"/>
    <s v="Flex Fuel"/>
    <s v="Large"/>
    <s v="Crew Cab Pickup"/>
    <n v="18"/>
    <n v="13"/>
    <n v="1851"/>
    <x v="5443"/>
  </r>
  <r>
    <x v="22"/>
    <s v="Ram Pickup 1500"/>
    <n v="2010"/>
    <x v="9"/>
    <x v="6"/>
    <n v="310"/>
    <n v="8"/>
    <x v="1"/>
    <s v="four wheel drive"/>
    <n v="4"/>
    <s v="Flex Fuel"/>
    <s v="Large"/>
    <s v="Crew Cab Pickup"/>
    <n v="18"/>
    <n v="13"/>
    <n v="1851"/>
    <x v="5444"/>
  </r>
  <r>
    <x v="22"/>
    <s v="Ram Pickup 1500"/>
    <n v="2010"/>
    <x v="9"/>
    <x v="6"/>
    <n v="310"/>
    <n v="8"/>
    <x v="1"/>
    <s v="four wheel drive"/>
    <n v="4"/>
    <s v="Flex Fuel"/>
    <s v="Large"/>
    <s v="Crew Cab Pickup"/>
    <n v="18"/>
    <n v="13"/>
    <n v="1851"/>
    <x v="3069"/>
  </r>
  <r>
    <x v="22"/>
    <s v="Ram Pickup 1500"/>
    <n v="2010"/>
    <x v="9"/>
    <x v="6"/>
    <n v="310"/>
    <n v="8"/>
    <x v="1"/>
    <s v="four wheel drive"/>
    <n v="4"/>
    <s v="Flex Fuel"/>
    <s v="Large"/>
    <s v="Crew Cab Pickup"/>
    <n v="18"/>
    <n v="13"/>
    <n v="1851"/>
    <x v="5445"/>
  </r>
  <r>
    <x v="22"/>
    <s v="Ram Pickup 1500"/>
    <n v="2008"/>
    <x v="12"/>
    <x v="1"/>
    <n v="310"/>
    <n v="8"/>
    <x v="3"/>
    <s v="rear wheel drive"/>
    <n v="2"/>
    <s v="Flex Fuel"/>
    <s v="Large"/>
    <s v="Regular Cab Pickup"/>
    <n v="17"/>
    <n v="13"/>
    <n v="1851"/>
    <x v="5446"/>
  </r>
  <r>
    <x v="22"/>
    <s v="Ram Pickup 1500"/>
    <n v="2008"/>
    <x v="12"/>
    <x v="1"/>
    <n v="310"/>
    <n v="8"/>
    <x v="3"/>
    <s v="rear wheel drive"/>
    <n v="2"/>
    <s v="Flex Fuel"/>
    <s v="Large"/>
    <s v="Regular Cab Pickup"/>
    <n v="17"/>
    <n v="13"/>
    <n v="1851"/>
    <x v="5447"/>
  </r>
  <r>
    <x v="22"/>
    <s v="Ram Pickup 1500"/>
    <n v="2009"/>
    <x v="10"/>
    <x v="6"/>
    <n v="310"/>
    <n v="8"/>
    <x v="1"/>
    <s v="four wheel drive"/>
    <n v="2"/>
    <s v="Flex Fuel"/>
    <s v="Large"/>
    <s v="Regular Cab Pickup"/>
    <n v="18"/>
    <n v="13"/>
    <n v="1851"/>
    <x v="2038"/>
  </r>
  <r>
    <x v="22"/>
    <s v="Ram Pickup 1500"/>
    <n v="2009"/>
    <x v="10"/>
    <x v="6"/>
    <n v="310"/>
    <n v="8"/>
    <x v="1"/>
    <s v="four wheel drive"/>
    <n v="2"/>
    <s v="Flex Fuel"/>
    <s v="Large"/>
    <s v="Regular Cab Pickup"/>
    <n v="18"/>
    <n v="13"/>
    <n v="1851"/>
    <x v="5448"/>
  </r>
  <r>
    <x v="22"/>
    <s v="Ram Pickup 1500"/>
    <n v="2009"/>
    <x v="10"/>
    <x v="6"/>
    <n v="310"/>
    <n v="8"/>
    <x v="1"/>
    <s v="four wheel drive"/>
    <n v="2"/>
    <s v="Flex Fuel"/>
    <s v="Large"/>
    <s v="Regular Cab Pickup"/>
    <n v="18"/>
    <n v="13"/>
    <n v="1851"/>
    <x v="5449"/>
  </r>
  <r>
    <x v="22"/>
    <s v="Ram Pickup 1500"/>
    <n v="2009"/>
    <x v="10"/>
    <x v="6"/>
    <n v="310"/>
    <n v="8"/>
    <x v="1"/>
    <s v="four wheel drive"/>
    <n v="2"/>
    <s v="Flex Fuel"/>
    <s v="Large"/>
    <s v="Regular Cab Pickup"/>
    <n v="18"/>
    <n v="13"/>
    <n v="1851"/>
    <x v="1037"/>
  </r>
  <r>
    <x v="22"/>
    <s v="Ram Pickup 1500"/>
    <n v="2010"/>
    <x v="9"/>
    <x v="6"/>
    <n v="310"/>
    <n v="8"/>
    <x v="1"/>
    <s v="four wheel drive"/>
    <n v="2"/>
    <s v="Flex Fuel"/>
    <s v="Large"/>
    <s v="Regular Cab Pickup"/>
    <n v="18"/>
    <n v="13"/>
    <n v="1851"/>
    <x v="912"/>
  </r>
  <r>
    <x v="22"/>
    <s v="Ram Pickup 1500"/>
    <n v="2010"/>
    <x v="9"/>
    <x v="6"/>
    <n v="310"/>
    <n v="8"/>
    <x v="1"/>
    <s v="four wheel drive"/>
    <n v="2"/>
    <s v="Flex Fuel"/>
    <s v="Large"/>
    <s v="Regular Cab Pickup"/>
    <n v="18"/>
    <n v="13"/>
    <n v="1851"/>
    <x v="5450"/>
  </r>
  <r>
    <x v="22"/>
    <s v="Ram Pickup 1500"/>
    <n v="2010"/>
    <x v="9"/>
    <x v="6"/>
    <n v="310"/>
    <n v="8"/>
    <x v="1"/>
    <s v="four wheel drive"/>
    <n v="2"/>
    <s v="Flex Fuel"/>
    <s v="Large"/>
    <s v="Regular Cab Pickup"/>
    <n v="18"/>
    <n v="13"/>
    <n v="1851"/>
    <x v="5451"/>
  </r>
  <r>
    <x v="22"/>
    <s v="Ram Pickup 1500"/>
    <n v="2010"/>
    <x v="9"/>
    <x v="6"/>
    <n v="310"/>
    <n v="8"/>
    <x v="1"/>
    <s v="four wheel drive"/>
    <n v="2"/>
    <s v="Flex Fuel"/>
    <s v="Large"/>
    <s v="Regular Cab Pickup"/>
    <n v="18"/>
    <n v="13"/>
    <n v="1851"/>
    <x v="1786"/>
  </r>
  <r>
    <x v="30"/>
    <s v="Sierra 1500 Classic"/>
    <n v="2007"/>
    <x v="25"/>
    <x v="1"/>
    <n v="310"/>
    <n v="8"/>
    <x v="1"/>
    <s v="four wheel drive"/>
    <n v="4"/>
    <s v="Flex Fuel"/>
    <s v="Large"/>
    <s v="Extended Cab Pickup"/>
    <n v="17"/>
    <n v="13"/>
    <n v="549"/>
    <x v="5452"/>
  </r>
  <r>
    <x v="30"/>
    <s v="Sierra 1500 Classic"/>
    <n v="2007"/>
    <x v="25"/>
    <x v="1"/>
    <n v="310"/>
    <n v="8"/>
    <x v="1"/>
    <s v="four wheel drive"/>
    <n v="4"/>
    <s v="Flex Fuel"/>
    <s v="Large"/>
    <s v="Extended Cab Pickup"/>
    <n v="17"/>
    <n v="13"/>
    <n v="549"/>
    <x v="2372"/>
  </r>
  <r>
    <x v="30"/>
    <s v="Savana Cargo"/>
    <n v="2014"/>
    <x v="4"/>
    <x v="6"/>
    <n v="310"/>
    <n v="8"/>
    <x v="1"/>
    <s v="all wheel drive"/>
    <n v="3"/>
    <s v="Flex Fuel"/>
    <s v="Midsize"/>
    <s v="Cargo Van"/>
    <n v="17"/>
    <n v="13"/>
    <n v="549"/>
    <x v="5161"/>
  </r>
  <r>
    <x v="30"/>
    <s v="Savana"/>
    <n v="2014"/>
    <x v="4"/>
    <x v="6"/>
    <n v="310"/>
    <n v="8"/>
    <x v="1"/>
    <s v="rear wheel drive"/>
    <n v="3"/>
    <s v="Flex Fuel"/>
    <s v="Midsize"/>
    <s v="Passenger Van"/>
    <n v="17"/>
    <n v="13"/>
    <n v="549"/>
    <x v="5438"/>
  </r>
  <r>
    <x v="30"/>
    <s v="Savana"/>
    <n v="2014"/>
    <x v="4"/>
    <x v="6"/>
    <n v="310"/>
    <n v="8"/>
    <x v="1"/>
    <s v="all wheel drive"/>
    <n v="3"/>
    <s v="Flex Fuel"/>
    <s v="Midsize"/>
    <s v="Passenger Van"/>
    <n v="17"/>
    <n v="13"/>
    <n v="549"/>
    <x v="5437"/>
  </r>
  <r>
    <x v="4"/>
    <s v="Armada"/>
    <n v="2014"/>
    <x v="4"/>
    <x v="1"/>
    <n v="317"/>
    <n v="8"/>
    <x v="1"/>
    <s v="rear wheel drive"/>
    <n v="4"/>
    <s v="Flex Fuel"/>
    <s v="Large"/>
    <s v="4dr SUV"/>
    <n v="19"/>
    <n v="13"/>
    <n v="2009"/>
    <x v="5453"/>
  </r>
  <r>
    <x v="4"/>
    <s v="Armada"/>
    <n v="2014"/>
    <x v="4"/>
    <x v="1"/>
    <n v="317"/>
    <n v="8"/>
    <x v="1"/>
    <s v="rear wheel drive"/>
    <n v="4"/>
    <s v="Flex Fuel"/>
    <s v="Large"/>
    <s v="4dr SUV"/>
    <n v="19"/>
    <n v="13"/>
    <n v="2009"/>
    <x v="2827"/>
  </r>
  <r>
    <x v="4"/>
    <s v="Armada"/>
    <n v="2014"/>
    <x v="4"/>
    <x v="1"/>
    <n v="317"/>
    <n v="8"/>
    <x v="1"/>
    <s v="rear wheel drive"/>
    <n v="4"/>
    <s v="Flex Fuel"/>
    <s v="Large"/>
    <s v="4dr SUV"/>
    <n v="19"/>
    <n v="13"/>
    <n v="2009"/>
    <x v="5454"/>
  </r>
  <r>
    <x v="4"/>
    <s v="Armada"/>
    <n v="2015"/>
    <x v="0"/>
    <x v="1"/>
    <n v="317"/>
    <n v="8"/>
    <x v="1"/>
    <s v="rear wheel drive"/>
    <n v="4"/>
    <s v="N/A"/>
    <s v="Large"/>
    <s v="4dr SUV"/>
    <n v="19"/>
    <n v="13"/>
    <n v="2009"/>
    <x v="4755"/>
  </r>
  <r>
    <x v="4"/>
    <s v="Armada"/>
    <n v="2015"/>
    <x v="0"/>
    <x v="1"/>
    <n v="317"/>
    <n v="8"/>
    <x v="1"/>
    <s v="rear wheel drive"/>
    <n v="4"/>
    <s v="N/A"/>
    <s v="Large"/>
    <s v="4dr SUV"/>
    <n v="19"/>
    <n v="13"/>
    <n v="2009"/>
    <x v="5455"/>
  </r>
  <r>
    <x v="4"/>
    <s v="Armada"/>
    <n v="2015"/>
    <x v="0"/>
    <x v="1"/>
    <n v="317"/>
    <n v="8"/>
    <x v="1"/>
    <s v="rear wheel drive"/>
    <n v="4"/>
    <s v="N/A"/>
    <s v="Large"/>
    <s v="4dr SUV"/>
    <n v="19"/>
    <n v="13"/>
    <n v="2009"/>
    <x v="2"/>
  </r>
  <r>
    <x v="4"/>
    <s v="Armada"/>
    <n v="2015"/>
    <x v="0"/>
    <x v="1"/>
    <n v="317"/>
    <n v="8"/>
    <x v="1"/>
    <s v="rear wheel drive"/>
    <n v="4"/>
    <s v="N/A"/>
    <s v="Large"/>
    <s v="4dr SUV"/>
    <n v="19"/>
    <n v="13"/>
    <n v="2009"/>
    <x v="5456"/>
  </r>
  <r>
    <x v="4"/>
    <s v="Titan"/>
    <n v="2014"/>
    <x v="4"/>
    <x v="1"/>
    <n v="317"/>
    <n v="8"/>
    <x v="1"/>
    <s v="rear wheel drive"/>
    <n v="4"/>
    <s v="Flex Fuel"/>
    <s v="Large"/>
    <s v="Crew Cab Pickup"/>
    <n v="18"/>
    <n v="13"/>
    <n v="2009"/>
    <x v="5457"/>
  </r>
  <r>
    <x v="4"/>
    <s v="Titan"/>
    <n v="2014"/>
    <x v="4"/>
    <x v="1"/>
    <n v="317"/>
    <n v="8"/>
    <x v="1"/>
    <s v="rear wheel drive"/>
    <n v="4"/>
    <s v="Flex Fuel"/>
    <s v="Large"/>
    <s v="Crew Cab Pickup"/>
    <n v="18"/>
    <n v="13"/>
    <n v="2009"/>
    <x v="5155"/>
  </r>
  <r>
    <x v="4"/>
    <s v="Titan"/>
    <n v="2014"/>
    <x v="4"/>
    <x v="1"/>
    <n v="317"/>
    <n v="8"/>
    <x v="1"/>
    <s v="rear wheel drive"/>
    <n v="4"/>
    <s v="Flex Fuel"/>
    <s v="Large"/>
    <s v="Extended Cab Pickup"/>
    <n v="18"/>
    <n v="13"/>
    <n v="2009"/>
    <x v="5458"/>
  </r>
  <r>
    <x v="4"/>
    <s v="Titan"/>
    <n v="2014"/>
    <x v="4"/>
    <x v="1"/>
    <n v="317"/>
    <n v="8"/>
    <x v="1"/>
    <s v="rear wheel drive"/>
    <n v="4"/>
    <s v="Flex Fuel"/>
    <s v="Large"/>
    <s v="Crew Cab Pickup"/>
    <n v="18"/>
    <n v="13"/>
    <n v="2009"/>
    <x v="2805"/>
  </r>
  <r>
    <x v="4"/>
    <s v="Titan"/>
    <n v="2014"/>
    <x v="4"/>
    <x v="1"/>
    <n v="317"/>
    <n v="8"/>
    <x v="1"/>
    <s v="rear wheel drive"/>
    <n v="4"/>
    <s v="Flex Fuel"/>
    <s v="Large"/>
    <s v="Crew Cab Pickup"/>
    <n v="18"/>
    <n v="13"/>
    <n v="2009"/>
    <x v="148"/>
  </r>
  <r>
    <x v="4"/>
    <s v="Titan"/>
    <n v="2014"/>
    <x v="4"/>
    <x v="1"/>
    <n v="317"/>
    <n v="8"/>
    <x v="1"/>
    <s v="rear wheel drive"/>
    <n v="4"/>
    <s v="Flex Fuel"/>
    <s v="Large"/>
    <s v="Extended Cab Pickup"/>
    <n v="18"/>
    <n v="13"/>
    <n v="2009"/>
    <x v="1241"/>
  </r>
  <r>
    <x v="4"/>
    <s v="Titan"/>
    <n v="2015"/>
    <x v="0"/>
    <x v="1"/>
    <n v="317"/>
    <n v="8"/>
    <x v="1"/>
    <s v="rear wheel drive"/>
    <n v="4"/>
    <s v="Flex Fuel"/>
    <s v="Large"/>
    <s v="Crew Cab Pickup"/>
    <n v="18"/>
    <n v="13"/>
    <n v="2009"/>
    <x v="5459"/>
  </r>
  <r>
    <x v="4"/>
    <s v="Titan"/>
    <n v="2015"/>
    <x v="0"/>
    <x v="1"/>
    <n v="317"/>
    <n v="8"/>
    <x v="1"/>
    <s v="rear wheel drive"/>
    <n v="4"/>
    <s v="Flex Fuel"/>
    <s v="Large"/>
    <s v="Crew Cab Pickup"/>
    <n v="18"/>
    <n v="13"/>
    <n v="2009"/>
    <x v="5460"/>
  </r>
  <r>
    <x v="4"/>
    <s v="Titan"/>
    <n v="2015"/>
    <x v="0"/>
    <x v="1"/>
    <n v="317"/>
    <n v="8"/>
    <x v="1"/>
    <s v="rear wheel drive"/>
    <n v="4"/>
    <s v="Flex Fuel"/>
    <s v="Large"/>
    <s v="Extended Cab Pickup"/>
    <n v="18"/>
    <n v="13"/>
    <n v="2009"/>
    <x v="3209"/>
  </r>
  <r>
    <x v="4"/>
    <s v="Titan"/>
    <n v="2015"/>
    <x v="0"/>
    <x v="1"/>
    <n v="317"/>
    <n v="8"/>
    <x v="1"/>
    <s v="rear wheel drive"/>
    <n v="4"/>
    <s v="Flex Fuel"/>
    <s v="Large"/>
    <s v="Crew Cab Pickup"/>
    <n v="18"/>
    <n v="13"/>
    <n v="2009"/>
    <x v="2131"/>
  </r>
  <r>
    <x v="4"/>
    <s v="Titan"/>
    <n v="2015"/>
    <x v="0"/>
    <x v="1"/>
    <n v="317"/>
    <n v="8"/>
    <x v="1"/>
    <s v="rear wheel drive"/>
    <n v="4"/>
    <s v="Flex Fuel"/>
    <s v="Large"/>
    <s v="Extended Cab Pickup"/>
    <n v="18"/>
    <n v="13"/>
    <n v="2009"/>
    <x v="5461"/>
  </r>
  <r>
    <x v="21"/>
    <s v="FX45"/>
    <n v="2006"/>
    <x v="24"/>
    <x v="2"/>
    <n v="320"/>
    <n v="8"/>
    <x v="1"/>
    <s v="all wheel drive"/>
    <n v="4"/>
    <s v="Crossover,Luxury"/>
    <s v="Midsize"/>
    <s v="4dr SUV"/>
    <n v="17"/>
    <n v="13"/>
    <n v="190"/>
    <x v="3355"/>
  </r>
  <r>
    <x v="21"/>
    <s v="FX45"/>
    <n v="2007"/>
    <x v="25"/>
    <x v="2"/>
    <n v="320"/>
    <n v="8"/>
    <x v="1"/>
    <s v="all wheel drive"/>
    <n v="4"/>
    <s v="Crossover,Luxury"/>
    <s v="Midsize"/>
    <s v="4dr SUV"/>
    <n v="17"/>
    <n v="13"/>
    <n v="190"/>
    <x v="3393"/>
  </r>
  <r>
    <x v="21"/>
    <s v="FX45"/>
    <n v="2008"/>
    <x v="12"/>
    <x v="2"/>
    <n v="320"/>
    <n v="8"/>
    <x v="1"/>
    <s v="all wheel drive"/>
    <n v="4"/>
    <s v="Crossover,Luxury"/>
    <s v="Midsize"/>
    <s v="4dr SUV"/>
    <n v="17"/>
    <n v="13"/>
    <n v="190"/>
    <x v="4792"/>
  </r>
  <r>
    <x v="10"/>
    <s v="500-Class"/>
    <n v="1992"/>
    <x v="16"/>
    <x v="1"/>
    <n v="322"/>
    <n v="8"/>
    <x v="1"/>
    <s v="rear wheel drive"/>
    <n v="4"/>
    <s v="Luxury,Performance"/>
    <s v="Midsize"/>
    <s v="Sedan"/>
    <n v="16"/>
    <n v="13"/>
    <n v="617"/>
    <x v="5462"/>
  </r>
  <r>
    <x v="10"/>
    <s v="500-Class"/>
    <n v="1991"/>
    <x v="8"/>
    <x v="1"/>
    <n v="322"/>
    <n v="8"/>
    <x v="1"/>
    <s v="rear wheel drive"/>
    <n v="2"/>
    <s v="Luxury,Performance"/>
    <s v="Compact"/>
    <s v="Convertible"/>
    <n v="17"/>
    <n v="13"/>
    <n v="617"/>
    <x v="5463"/>
  </r>
  <r>
    <x v="10"/>
    <s v="500-Class"/>
    <n v="1992"/>
    <x v="16"/>
    <x v="1"/>
    <n v="322"/>
    <n v="8"/>
    <x v="1"/>
    <s v="rear wheel drive"/>
    <n v="2"/>
    <s v="Luxury,Performance"/>
    <s v="Compact"/>
    <s v="Convertible"/>
    <n v="17"/>
    <n v="13"/>
    <n v="617"/>
    <x v="5464"/>
  </r>
  <r>
    <x v="2"/>
    <s v="Silverado 1500 Classic"/>
    <n v="2007"/>
    <x v="25"/>
    <x v="1"/>
    <n v="345"/>
    <n v="8"/>
    <x v="1"/>
    <s v="rear wheel drive"/>
    <n v="4"/>
    <s v="N/A"/>
    <s v="Large"/>
    <s v="Extended Cab Pickup"/>
    <n v="17"/>
    <n v="13"/>
    <n v="1385"/>
    <x v="5465"/>
  </r>
  <r>
    <x v="22"/>
    <s v="Ram Pickup 1500"/>
    <n v="2008"/>
    <x v="12"/>
    <x v="1"/>
    <n v="345"/>
    <n v="8"/>
    <x v="1"/>
    <s v="rear wheel drive"/>
    <n v="4"/>
    <s v="N/A"/>
    <s v="Large"/>
    <s v="Crew Cab Pickup"/>
    <n v="19"/>
    <n v="13"/>
    <n v="1851"/>
    <x v="155"/>
  </r>
  <r>
    <x v="22"/>
    <s v="Ram Pickup 1500"/>
    <n v="2008"/>
    <x v="12"/>
    <x v="1"/>
    <n v="345"/>
    <n v="8"/>
    <x v="1"/>
    <s v="rear wheel drive"/>
    <n v="4"/>
    <s v="N/A"/>
    <s v="Large"/>
    <s v="Crew Cab Pickup"/>
    <n v="19"/>
    <n v="13"/>
    <n v="1851"/>
    <x v="3240"/>
  </r>
  <r>
    <x v="22"/>
    <s v="Ram Pickup 1500"/>
    <n v="2008"/>
    <x v="12"/>
    <x v="1"/>
    <n v="345"/>
    <n v="8"/>
    <x v="1"/>
    <s v="rear wheel drive"/>
    <n v="4"/>
    <s v="N/A"/>
    <s v="Large"/>
    <s v="Crew Cab Pickup"/>
    <n v="19"/>
    <n v="13"/>
    <n v="1851"/>
    <x v="5466"/>
  </r>
  <r>
    <x v="22"/>
    <s v="Ram Pickup 1500"/>
    <n v="2008"/>
    <x v="12"/>
    <x v="1"/>
    <n v="345"/>
    <n v="8"/>
    <x v="1"/>
    <s v="four wheel drive"/>
    <n v="4"/>
    <s v="N/A"/>
    <s v="Large"/>
    <s v="Crew Cab Pickup"/>
    <n v="17"/>
    <n v="13"/>
    <n v="1851"/>
    <x v="1908"/>
  </r>
  <r>
    <x v="22"/>
    <s v="Ram Pickup 1500"/>
    <n v="2008"/>
    <x v="12"/>
    <x v="1"/>
    <n v="345"/>
    <n v="8"/>
    <x v="1"/>
    <s v="four wheel drive"/>
    <n v="4"/>
    <s v="N/A"/>
    <s v="Large"/>
    <s v="Crew Cab Pickup"/>
    <n v="17"/>
    <n v="13"/>
    <n v="1851"/>
    <x v="3760"/>
  </r>
  <r>
    <x v="22"/>
    <s v="Ram Pickup 1500"/>
    <n v="2008"/>
    <x v="12"/>
    <x v="1"/>
    <n v="345"/>
    <n v="8"/>
    <x v="1"/>
    <s v="four wheel drive"/>
    <n v="4"/>
    <s v="N/A"/>
    <s v="Large"/>
    <s v="Crew Cab Pickup"/>
    <n v="17"/>
    <n v="13"/>
    <n v="1851"/>
    <x v="94"/>
  </r>
  <r>
    <x v="30"/>
    <s v="Sierra 1500 Classic"/>
    <n v="2007"/>
    <x v="25"/>
    <x v="1"/>
    <n v="345"/>
    <n v="8"/>
    <x v="1"/>
    <s v="all wheel drive"/>
    <n v="4"/>
    <s v="N/A"/>
    <s v="Large"/>
    <s v="Crew Cab Pickup"/>
    <n v="16"/>
    <n v="13"/>
    <n v="549"/>
    <x v="5467"/>
  </r>
  <r>
    <x v="5"/>
    <s v="Touareg 2"/>
    <n v="2009"/>
    <x v="10"/>
    <x v="3"/>
    <n v="350"/>
    <n v="8"/>
    <x v="1"/>
    <s v="all wheel drive"/>
    <n v="4"/>
    <s v="Crossover,Performance"/>
    <s v="Midsize"/>
    <s v="4dr SUV"/>
    <n v="18"/>
    <n v="13"/>
    <n v="873"/>
    <x v="2071"/>
  </r>
  <r>
    <x v="0"/>
    <s v="Alpina"/>
    <n v="2003"/>
    <x v="18"/>
    <x v="2"/>
    <n v="375"/>
    <n v="8"/>
    <x v="1"/>
    <s v="rear wheel drive"/>
    <n v="2"/>
    <s v="Exotic,Factory Tuner,Luxury,High-Performance"/>
    <s v="Compact"/>
    <s v="Convertible"/>
    <n v="19"/>
    <n v="13"/>
    <n v="3916"/>
    <x v="5229"/>
  </r>
  <r>
    <x v="11"/>
    <s v="Land Cruiser"/>
    <n v="2015"/>
    <x v="0"/>
    <x v="1"/>
    <n v="381"/>
    <n v="8"/>
    <x v="1"/>
    <s v="four wheel drive"/>
    <n v="4"/>
    <s v="Luxury"/>
    <s v="Midsize"/>
    <s v="4dr SUV"/>
    <n v="18"/>
    <n v="13"/>
    <n v="2031"/>
    <x v="5468"/>
  </r>
  <r>
    <x v="11"/>
    <s v="Land Cruiser"/>
    <n v="2016"/>
    <x v="1"/>
    <x v="1"/>
    <n v="381"/>
    <n v="8"/>
    <x v="1"/>
    <s v="four wheel drive"/>
    <n v="4"/>
    <s v="Luxury"/>
    <s v="Midsize"/>
    <s v="4dr SUV"/>
    <n v="18"/>
    <n v="13"/>
    <n v="2031"/>
    <x v="5469"/>
  </r>
  <r>
    <x v="11"/>
    <s v="Land Cruiser"/>
    <n v="2017"/>
    <x v="2"/>
    <x v="1"/>
    <n v="381"/>
    <n v="8"/>
    <x v="1"/>
    <s v="four wheel drive"/>
    <n v="4"/>
    <s v="Luxury"/>
    <s v="Midsize"/>
    <s v="4dr SUV"/>
    <n v="18"/>
    <n v="13"/>
    <n v="2031"/>
    <x v="5470"/>
  </r>
  <r>
    <x v="11"/>
    <s v="Sequoia"/>
    <n v="2015"/>
    <x v="0"/>
    <x v="1"/>
    <n v="381"/>
    <n v="8"/>
    <x v="1"/>
    <s v="four wheel drive"/>
    <n v="4"/>
    <s v="N/A"/>
    <s v="Large"/>
    <s v="4dr SUV"/>
    <n v="17"/>
    <n v="13"/>
    <n v="2031"/>
    <x v="5471"/>
  </r>
  <r>
    <x v="11"/>
    <s v="Sequoia"/>
    <n v="2015"/>
    <x v="0"/>
    <x v="1"/>
    <n v="381"/>
    <n v="8"/>
    <x v="1"/>
    <s v="four wheel drive"/>
    <n v="4"/>
    <s v="N/A"/>
    <s v="Large"/>
    <s v="4dr SUV"/>
    <n v="17"/>
    <n v="13"/>
    <n v="2031"/>
    <x v="245"/>
  </r>
  <r>
    <x v="11"/>
    <s v="Sequoia"/>
    <n v="2015"/>
    <x v="0"/>
    <x v="6"/>
    <n v="381"/>
    <n v="8"/>
    <x v="1"/>
    <s v="four wheel drive"/>
    <n v="4"/>
    <s v="Flex Fuel"/>
    <s v="Large"/>
    <s v="4dr SUV"/>
    <n v="17"/>
    <n v="13"/>
    <n v="2031"/>
    <x v="5472"/>
  </r>
  <r>
    <x v="11"/>
    <s v="Sequoia"/>
    <n v="2015"/>
    <x v="0"/>
    <x v="1"/>
    <n v="381"/>
    <n v="8"/>
    <x v="1"/>
    <s v="rear wheel drive"/>
    <n v="4"/>
    <s v="N/A"/>
    <s v="Large"/>
    <s v="4dr SUV"/>
    <n v="17"/>
    <n v="13"/>
    <n v="2031"/>
    <x v="5473"/>
  </r>
  <r>
    <x v="11"/>
    <s v="Sequoia"/>
    <n v="2015"/>
    <x v="0"/>
    <x v="6"/>
    <n v="381"/>
    <n v="8"/>
    <x v="1"/>
    <s v="four wheel drive"/>
    <n v="4"/>
    <s v="Flex Fuel"/>
    <s v="Large"/>
    <s v="4dr SUV"/>
    <n v="17"/>
    <n v="13"/>
    <n v="2031"/>
    <x v="245"/>
  </r>
  <r>
    <x v="11"/>
    <s v="Sequoia"/>
    <n v="2015"/>
    <x v="0"/>
    <x v="1"/>
    <n v="381"/>
    <n v="8"/>
    <x v="1"/>
    <s v="rear wheel drive"/>
    <n v="4"/>
    <s v="N/A"/>
    <s v="Large"/>
    <s v="4dr SUV"/>
    <n v="17"/>
    <n v="13"/>
    <n v="2031"/>
    <x v="5474"/>
  </r>
  <r>
    <x v="11"/>
    <s v="Sequoia"/>
    <n v="2015"/>
    <x v="0"/>
    <x v="1"/>
    <n v="381"/>
    <n v="8"/>
    <x v="1"/>
    <s v="four wheel drive"/>
    <n v="4"/>
    <s v="N/A"/>
    <s v="Large"/>
    <s v="4dr SUV"/>
    <n v="17"/>
    <n v="13"/>
    <n v="2031"/>
    <x v="5472"/>
  </r>
  <r>
    <x v="11"/>
    <s v="Sequoia"/>
    <n v="2015"/>
    <x v="0"/>
    <x v="6"/>
    <n v="381"/>
    <n v="8"/>
    <x v="1"/>
    <s v="four wheel drive"/>
    <n v="4"/>
    <s v="Flex Fuel"/>
    <s v="Large"/>
    <s v="4dr SUV"/>
    <n v="17"/>
    <n v="13"/>
    <n v="2031"/>
    <x v="5471"/>
  </r>
  <r>
    <x v="11"/>
    <s v="Sequoia"/>
    <n v="2015"/>
    <x v="0"/>
    <x v="1"/>
    <n v="381"/>
    <n v="8"/>
    <x v="1"/>
    <s v="rear wheel drive"/>
    <n v="4"/>
    <s v="N/A"/>
    <s v="Large"/>
    <s v="4dr SUV"/>
    <n v="17"/>
    <n v="13"/>
    <n v="2031"/>
    <x v="5475"/>
  </r>
  <r>
    <x v="11"/>
    <s v="Sequoia"/>
    <n v="2016"/>
    <x v="1"/>
    <x v="1"/>
    <n v="381"/>
    <n v="8"/>
    <x v="1"/>
    <s v="rear wheel drive"/>
    <n v="4"/>
    <s v="N/A"/>
    <s v="Large"/>
    <s v="4dr SUV"/>
    <n v="17"/>
    <n v="13"/>
    <n v="2031"/>
    <x v="5476"/>
  </r>
  <r>
    <x v="11"/>
    <s v="Sequoia"/>
    <n v="2016"/>
    <x v="1"/>
    <x v="6"/>
    <n v="381"/>
    <n v="8"/>
    <x v="1"/>
    <s v="four wheel drive"/>
    <n v="4"/>
    <s v="Flex Fuel"/>
    <s v="Large"/>
    <s v="4dr SUV"/>
    <n v="17"/>
    <n v="13"/>
    <n v="2031"/>
    <x v="5477"/>
  </r>
  <r>
    <x v="11"/>
    <s v="Sequoia"/>
    <n v="2016"/>
    <x v="1"/>
    <x v="1"/>
    <n v="381"/>
    <n v="8"/>
    <x v="1"/>
    <s v="rear wheel drive"/>
    <n v="4"/>
    <s v="N/A"/>
    <s v="Large"/>
    <s v="4dr SUV"/>
    <n v="17"/>
    <n v="13"/>
    <n v="2031"/>
    <x v="5478"/>
  </r>
  <r>
    <x v="11"/>
    <s v="Sequoia"/>
    <n v="2016"/>
    <x v="1"/>
    <x v="6"/>
    <n v="381"/>
    <n v="8"/>
    <x v="1"/>
    <s v="four wheel drive"/>
    <n v="4"/>
    <s v="Flex Fuel"/>
    <s v="Large"/>
    <s v="4dr SUV"/>
    <n v="17"/>
    <n v="13"/>
    <n v="2031"/>
    <x v="5479"/>
  </r>
  <r>
    <x v="11"/>
    <s v="Sequoia"/>
    <n v="2016"/>
    <x v="1"/>
    <x v="1"/>
    <n v="381"/>
    <n v="8"/>
    <x v="1"/>
    <s v="four wheel drive"/>
    <n v="4"/>
    <s v="N/A"/>
    <s v="Large"/>
    <s v="4dr SUV"/>
    <n v="17"/>
    <n v="13"/>
    <n v="2031"/>
    <x v="5479"/>
  </r>
  <r>
    <x v="11"/>
    <s v="Sequoia"/>
    <n v="2016"/>
    <x v="1"/>
    <x v="1"/>
    <n v="381"/>
    <n v="8"/>
    <x v="1"/>
    <s v="four wheel drive"/>
    <n v="4"/>
    <s v="N/A"/>
    <s v="Large"/>
    <s v="4dr SUV"/>
    <n v="17"/>
    <n v="13"/>
    <n v="2031"/>
    <x v="5477"/>
  </r>
  <r>
    <x v="11"/>
    <s v="Sequoia"/>
    <n v="2016"/>
    <x v="1"/>
    <x v="1"/>
    <n v="381"/>
    <n v="8"/>
    <x v="1"/>
    <s v="four wheel drive"/>
    <n v="4"/>
    <s v="N/A"/>
    <s v="Large"/>
    <s v="4dr SUV"/>
    <n v="17"/>
    <n v="13"/>
    <n v="2031"/>
    <x v="3385"/>
  </r>
  <r>
    <x v="11"/>
    <s v="Sequoia"/>
    <n v="2016"/>
    <x v="1"/>
    <x v="1"/>
    <n v="381"/>
    <n v="8"/>
    <x v="1"/>
    <s v="rear wheel drive"/>
    <n v="4"/>
    <s v="N/A"/>
    <s v="Large"/>
    <s v="4dr SUV"/>
    <n v="17"/>
    <n v="13"/>
    <n v="2031"/>
    <x v="2958"/>
  </r>
  <r>
    <x v="11"/>
    <s v="Sequoia"/>
    <n v="2016"/>
    <x v="1"/>
    <x v="6"/>
    <n v="381"/>
    <n v="8"/>
    <x v="1"/>
    <s v="four wheel drive"/>
    <n v="4"/>
    <s v="Flex Fuel"/>
    <s v="Large"/>
    <s v="4dr SUV"/>
    <n v="17"/>
    <n v="13"/>
    <n v="2031"/>
    <x v="3385"/>
  </r>
  <r>
    <x v="11"/>
    <s v="Sequoia"/>
    <n v="2017"/>
    <x v="2"/>
    <x v="1"/>
    <n v="381"/>
    <n v="8"/>
    <x v="1"/>
    <s v="four wheel drive"/>
    <n v="4"/>
    <s v="N/A"/>
    <s v="Large"/>
    <s v="4dr SUV"/>
    <n v="17"/>
    <n v="13"/>
    <n v="2031"/>
    <x v="5480"/>
  </r>
  <r>
    <x v="11"/>
    <s v="Sequoia"/>
    <n v="2017"/>
    <x v="2"/>
    <x v="6"/>
    <n v="381"/>
    <n v="8"/>
    <x v="1"/>
    <s v="four wheel drive"/>
    <n v="4"/>
    <s v="Flex Fuel"/>
    <s v="Large"/>
    <s v="4dr SUV"/>
    <n v="17"/>
    <n v="13"/>
    <n v="2031"/>
    <x v="5481"/>
  </r>
  <r>
    <x v="11"/>
    <s v="Sequoia"/>
    <n v="2017"/>
    <x v="2"/>
    <x v="1"/>
    <n v="381"/>
    <n v="8"/>
    <x v="1"/>
    <s v="rear wheel drive"/>
    <n v="4"/>
    <s v="N/A"/>
    <s v="Large"/>
    <s v="4dr SUV"/>
    <n v="17"/>
    <n v="13"/>
    <n v="2031"/>
    <x v="5482"/>
  </r>
  <r>
    <x v="11"/>
    <s v="Sequoia"/>
    <n v="2017"/>
    <x v="2"/>
    <x v="6"/>
    <n v="381"/>
    <n v="8"/>
    <x v="1"/>
    <s v="four wheel drive"/>
    <n v="4"/>
    <s v="Flex Fuel"/>
    <s v="Large"/>
    <s v="4dr SUV"/>
    <n v="17"/>
    <n v="13"/>
    <n v="2031"/>
    <x v="5483"/>
  </r>
  <r>
    <x v="11"/>
    <s v="Sequoia"/>
    <n v="2017"/>
    <x v="2"/>
    <x v="1"/>
    <n v="381"/>
    <n v="8"/>
    <x v="1"/>
    <s v="four wheel drive"/>
    <n v="4"/>
    <s v="N/A"/>
    <s v="Large"/>
    <s v="4dr SUV"/>
    <n v="17"/>
    <n v="13"/>
    <n v="2031"/>
    <x v="5483"/>
  </r>
  <r>
    <x v="11"/>
    <s v="Sequoia"/>
    <n v="2017"/>
    <x v="2"/>
    <x v="1"/>
    <n v="381"/>
    <n v="8"/>
    <x v="1"/>
    <s v="rear wheel drive"/>
    <n v="4"/>
    <s v="N/A"/>
    <s v="Large"/>
    <s v="4dr SUV"/>
    <n v="17"/>
    <n v="13"/>
    <n v="2031"/>
    <x v="4227"/>
  </r>
  <r>
    <x v="11"/>
    <s v="Sequoia"/>
    <n v="2017"/>
    <x v="2"/>
    <x v="6"/>
    <n v="381"/>
    <n v="8"/>
    <x v="1"/>
    <s v="four wheel drive"/>
    <n v="4"/>
    <s v="Flex Fuel"/>
    <s v="Large"/>
    <s v="4dr SUV"/>
    <n v="17"/>
    <n v="13"/>
    <n v="2031"/>
    <x v="5480"/>
  </r>
  <r>
    <x v="11"/>
    <s v="Sequoia"/>
    <n v="2017"/>
    <x v="2"/>
    <x v="1"/>
    <n v="381"/>
    <n v="8"/>
    <x v="1"/>
    <s v="four wheel drive"/>
    <n v="4"/>
    <s v="N/A"/>
    <s v="Large"/>
    <s v="4dr SUV"/>
    <n v="17"/>
    <n v="13"/>
    <n v="2031"/>
    <x v="5481"/>
  </r>
  <r>
    <x v="11"/>
    <s v="Sequoia"/>
    <n v="2017"/>
    <x v="2"/>
    <x v="1"/>
    <n v="381"/>
    <n v="8"/>
    <x v="1"/>
    <s v="rear wheel drive"/>
    <n v="4"/>
    <s v="N/A"/>
    <s v="Large"/>
    <s v="4dr SUV"/>
    <n v="17"/>
    <n v="13"/>
    <n v="2031"/>
    <x v="5484"/>
  </r>
  <r>
    <x v="11"/>
    <s v="Tundra"/>
    <n v="2015"/>
    <x v="0"/>
    <x v="1"/>
    <n v="381"/>
    <n v="8"/>
    <x v="1"/>
    <s v="rear wheel drive"/>
    <n v="4"/>
    <s v="N/A"/>
    <s v="Large"/>
    <s v="Crew Cab Pickup"/>
    <n v="18"/>
    <n v="13"/>
    <n v="2031"/>
    <x v="5485"/>
  </r>
  <r>
    <x v="11"/>
    <s v="Tundra"/>
    <n v="2015"/>
    <x v="0"/>
    <x v="1"/>
    <n v="381"/>
    <n v="8"/>
    <x v="1"/>
    <s v="four wheel drive"/>
    <n v="4"/>
    <s v="N/A"/>
    <s v="Large"/>
    <s v="Extended Cab Pickup"/>
    <n v="17"/>
    <n v="13"/>
    <n v="2031"/>
    <x v="5486"/>
  </r>
  <r>
    <x v="11"/>
    <s v="Tundra"/>
    <n v="2015"/>
    <x v="0"/>
    <x v="1"/>
    <n v="381"/>
    <n v="8"/>
    <x v="1"/>
    <s v="four wheel drive"/>
    <n v="4"/>
    <s v="N/A"/>
    <s v="Large"/>
    <s v="Crew Cab Pickup"/>
    <n v="17"/>
    <n v="13"/>
    <n v="2031"/>
    <x v="1562"/>
  </r>
  <r>
    <x v="11"/>
    <s v="Tundra"/>
    <n v="2015"/>
    <x v="0"/>
    <x v="1"/>
    <n v="381"/>
    <n v="8"/>
    <x v="1"/>
    <s v="four wheel drive"/>
    <n v="4"/>
    <s v="N/A"/>
    <s v="Large"/>
    <s v="Extended Cab Pickup"/>
    <n v="17"/>
    <n v="13"/>
    <n v="2031"/>
    <x v="4675"/>
  </r>
  <r>
    <x v="11"/>
    <s v="Tundra"/>
    <n v="2015"/>
    <x v="0"/>
    <x v="6"/>
    <n v="381"/>
    <n v="8"/>
    <x v="1"/>
    <s v="four wheel drive"/>
    <n v="4"/>
    <s v="Flex Fuel"/>
    <s v="Large"/>
    <s v="Extended Cab Pickup"/>
    <n v="17"/>
    <n v="13"/>
    <n v="2031"/>
    <x v="3759"/>
  </r>
  <r>
    <x v="11"/>
    <s v="Tundra"/>
    <n v="2015"/>
    <x v="0"/>
    <x v="1"/>
    <n v="381"/>
    <n v="8"/>
    <x v="1"/>
    <s v="four wheel drive"/>
    <n v="4"/>
    <s v="N/A"/>
    <s v="Large"/>
    <s v="Crew Cab Pickup"/>
    <n v="17"/>
    <n v="13"/>
    <n v="2031"/>
    <x v="4240"/>
  </r>
  <r>
    <x v="11"/>
    <s v="Tundra"/>
    <n v="2015"/>
    <x v="0"/>
    <x v="1"/>
    <n v="381"/>
    <n v="8"/>
    <x v="1"/>
    <s v="four wheel drive"/>
    <n v="4"/>
    <s v="N/A"/>
    <s v="Large"/>
    <s v="Extended Cab Pickup"/>
    <n v="17"/>
    <n v="13"/>
    <n v="2031"/>
    <x v="5487"/>
  </r>
  <r>
    <x v="11"/>
    <s v="Tundra"/>
    <n v="2015"/>
    <x v="0"/>
    <x v="6"/>
    <n v="381"/>
    <n v="8"/>
    <x v="1"/>
    <s v="four wheel drive"/>
    <n v="4"/>
    <s v="Flex Fuel"/>
    <s v="Large"/>
    <s v="Extended Cab Pickup"/>
    <n v="17"/>
    <n v="13"/>
    <n v="2031"/>
    <x v="5487"/>
  </r>
  <r>
    <x v="11"/>
    <s v="Tundra"/>
    <n v="2015"/>
    <x v="0"/>
    <x v="6"/>
    <n v="381"/>
    <n v="8"/>
    <x v="1"/>
    <s v="four wheel drive"/>
    <n v="4"/>
    <s v="Flex Fuel"/>
    <s v="Large"/>
    <s v="Extended Cab Pickup"/>
    <n v="17"/>
    <n v="13"/>
    <n v="2031"/>
    <x v="5486"/>
  </r>
  <r>
    <x v="11"/>
    <s v="Tundra"/>
    <n v="2015"/>
    <x v="0"/>
    <x v="6"/>
    <n v="381"/>
    <n v="8"/>
    <x v="1"/>
    <s v="four wheel drive"/>
    <n v="4"/>
    <s v="Flex Fuel"/>
    <s v="Large"/>
    <s v="Crew Cab Pickup"/>
    <n v="17"/>
    <n v="13"/>
    <n v="2031"/>
    <x v="1562"/>
  </r>
  <r>
    <x v="11"/>
    <s v="Tundra"/>
    <n v="2015"/>
    <x v="0"/>
    <x v="6"/>
    <n v="381"/>
    <n v="8"/>
    <x v="1"/>
    <s v="four wheel drive"/>
    <n v="4"/>
    <s v="Flex Fuel"/>
    <s v="Large"/>
    <s v="Extended Cab Pickup"/>
    <n v="17"/>
    <n v="13"/>
    <n v="2031"/>
    <x v="5488"/>
  </r>
  <r>
    <x v="11"/>
    <s v="Tundra"/>
    <n v="2015"/>
    <x v="0"/>
    <x v="1"/>
    <n v="381"/>
    <n v="8"/>
    <x v="1"/>
    <s v="four wheel drive"/>
    <n v="4"/>
    <s v="N/A"/>
    <s v="Large"/>
    <s v="Crew Cab Pickup"/>
    <n v="17"/>
    <n v="13"/>
    <n v="2031"/>
    <x v="198"/>
  </r>
  <r>
    <x v="11"/>
    <s v="Tundra"/>
    <n v="2015"/>
    <x v="0"/>
    <x v="6"/>
    <n v="381"/>
    <n v="8"/>
    <x v="1"/>
    <s v="four wheel drive"/>
    <n v="4"/>
    <s v="Flex Fuel"/>
    <s v="Large"/>
    <s v="Crew Cab Pickup"/>
    <n v="17"/>
    <n v="13"/>
    <n v="2031"/>
    <x v="157"/>
  </r>
  <r>
    <x v="11"/>
    <s v="Tundra"/>
    <n v="2015"/>
    <x v="0"/>
    <x v="1"/>
    <n v="381"/>
    <n v="8"/>
    <x v="1"/>
    <s v="four wheel drive"/>
    <n v="4"/>
    <s v="N/A"/>
    <s v="Large"/>
    <s v="Crew Cab Pickup"/>
    <n v="17"/>
    <n v="13"/>
    <n v="2031"/>
    <x v="157"/>
  </r>
  <r>
    <x v="11"/>
    <s v="Tundra"/>
    <n v="2015"/>
    <x v="0"/>
    <x v="1"/>
    <n v="381"/>
    <n v="8"/>
    <x v="1"/>
    <s v="four wheel drive"/>
    <n v="4"/>
    <s v="N/A"/>
    <s v="Large"/>
    <s v="Extended Cab Pickup"/>
    <n v="17"/>
    <n v="13"/>
    <n v="2031"/>
    <x v="3759"/>
  </r>
  <r>
    <x v="11"/>
    <s v="Tundra"/>
    <n v="2015"/>
    <x v="0"/>
    <x v="6"/>
    <n v="381"/>
    <n v="8"/>
    <x v="1"/>
    <s v="four wheel drive"/>
    <n v="4"/>
    <s v="Flex Fuel"/>
    <s v="Large"/>
    <s v="Crew Cab Pickup"/>
    <n v="17"/>
    <n v="13"/>
    <n v="2031"/>
    <x v="198"/>
  </r>
  <r>
    <x v="11"/>
    <s v="Tundra"/>
    <n v="2015"/>
    <x v="0"/>
    <x v="6"/>
    <n v="381"/>
    <n v="8"/>
    <x v="1"/>
    <s v="four wheel drive"/>
    <n v="4"/>
    <s v="Flex Fuel"/>
    <s v="Large"/>
    <s v="Extended Cab Pickup"/>
    <n v="17"/>
    <n v="13"/>
    <n v="2031"/>
    <x v="5489"/>
  </r>
  <r>
    <x v="11"/>
    <s v="Tundra"/>
    <n v="2015"/>
    <x v="0"/>
    <x v="1"/>
    <n v="381"/>
    <n v="8"/>
    <x v="1"/>
    <s v="rear wheel drive"/>
    <n v="4"/>
    <s v="N/A"/>
    <s v="Large"/>
    <s v="Crew Cab Pickup"/>
    <n v="18"/>
    <n v="13"/>
    <n v="2031"/>
    <x v="1354"/>
  </r>
  <r>
    <x v="11"/>
    <s v="Tundra"/>
    <n v="2015"/>
    <x v="0"/>
    <x v="1"/>
    <n v="381"/>
    <n v="8"/>
    <x v="1"/>
    <s v="four wheel drive"/>
    <n v="4"/>
    <s v="N/A"/>
    <s v="Large"/>
    <s v="Extended Cab Pickup"/>
    <n v="17"/>
    <n v="13"/>
    <n v="2031"/>
    <x v="5488"/>
  </r>
  <r>
    <x v="11"/>
    <s v="Tundra"/>
    <n v="2015"/>
    <x v="0"/>
    <x v="6"/>
    <n v="381"/>
    <n v="8"/>
    <x v="1"/>
    <s v="four wheel drive"/>
    <n v="4"/>
    <s v="Flex Fuel"/>
    <s v="Large"/>
    <s v="Extended Cab Pickup"/>
    <n v="17"/>
    <n v="13"/>
    <n v="2031"/>
    <x v="4675"/>
  </r>
  <r>
    <x v="11"/>
    <s v="Tundra"/>
    <n v="2015"/>
    <x v="0"/>
    <x v="1"/>
    <n v="381"/>
    <n v="8"/>
    <x v="1"/>
    <s v="four wheel drive"/>
    <n v="4"/>
    <s v="N/A"/>
    <s v="Large"/>
    <s v="Extended Cab Pickup"/>
    <n v="17"/>
    <n v="13"/>
    <n v="2031"/>
    <x v="5489"/>
  </r>
  <r>
    <x v="11"/>
    <s v="Tundra"/>
    <n v="2015"/>
    <x v="0"/>
    <x v="1"/>
    <n v="381"/>
    <n v="8"/>
    <x v="1"/>
    <s v="rear wheel drive"/>
    <n v="4"/>
    <s v="N/A"/>
    <s v="Large"/>
    <s v="Extended Cab Pickup"/>
    <n v="18"/>
    <n v="13"/>
    <n v="2031"/>
    <x v="5490"/>
  </r>
  <r>
    <x v="11"/>
    <s v="Tundra"/>
    <n v="2015"/>
    <x v="0"/>
    <x v="6"/>
    <n v="381"/>
    <n v="8"/>
    <x v="1"/>
    <s v="four wheel drive"/>
    <n v="4"/>
    <s v="Flex Fuel"/>
    <s v="Large"/>
    <s v="Crew Cab Pickup"/>
    <n v="17"/>
    <n v="13"/>
    <n v="2031"/>
    <x v="4240"/>
  </r>
  <r>
    <x v="11"/>
    <s v="Tundra"/>
    <n v="2015"/>
    <x v="0"/>
    <x v="1"/>
    <n v="381"/>
    <n v="8"/>
    <x v="1"/>
    <s v="rear wheel drive"/>
    <n v="4"/>
    <s v="N/A"/>
    <s v="Large"/>
    <s v="Crew Cab Pickup"/>
    <n v="18"/>
    <n v="13"/>
    <n v="2031"/>
    <x v="5491"/>
  </r>
  <r>
    <x v="11"/>
    <s v="Tundra"/>
    <n v="2015"/>
    <x v="0"/>
    <x v="1"/>
    <n v="381"/>
    <n v="8"/>
    <x v="1"/>
    <s v="rear wheel drive"/>
    <n v="4"/>
    <s v="N/A"/>
    <s v="Large"/>
    <s v="Extended Cab Pickup"/>
    <n v="18"/>
    <n v="13"/>
    <n v="2031"/>
    <x v="1766"/>
  </r>
  <r>
    <x v="11"/>
    <s v="Tundra"/>
    <n v="2015"/>
    <x v="0"/>
    <x v="1"/>
    <n v="381"/>
    <n v="8"/>
    <x v="1"/>
    <s v="rear wheel drive"/>
    <n v="4"/>
    <s v="N/A"/>
    <s v="Large"/>
    <s v="Extended Cab Pickup"/>
    <n v="18"/>
    <n v="13"/>
    <n v="2031"/>
    <x v="5492"/>
  </r>
  <r>
    <x v="11"/>
    <s v="Tundra"/>
    <n v="2015"/>
    <x v="0"/>
    <x v="1"/>
    <n v="381"/>
    <n v="8"/>
    <x v="1"/>
    <s v="rear wheel drive"/>
    <n v="4"/>
    <s v="N/A"/>
    <s v="Large"/>
    <s v="Extended Cab Pickup"/>
    <n v="18"/>
    <n v="13"/>
    <n v="2031"/>
    <x v="1325"/>
  </r>
  <r>
    <x v="11"/>
    <s v="Tundra"/>
    <n v="2015"/>
    <x v="0"/>
    <x v="1"/>
    <n v="381"/>
    <n v="8"/>
    <x v="1"/>
    <s v="rear wheel drive"/>
    <n v="4"/>
    <s v="N/A"/>
    <s v="Large"/>
    <s v="Extended Cab Pickup"/>
    <n v="18"/>
    <n v="13"/>
    <n v="2031"/>
    <x v="5165"/>
  </r>
  <r>
    <x v="11"/>
    <s v="Tundra"/>
    <n v="2016"/>
    <x v="1"/>
    <x v="1"/>
    <n v="381"/>
    <n v="8"/>
    <x v="1"/>
    <s v="four wheel drive"/>
    <n v="4"/>
    <s v="N/A"/>
    <s v="Large"/>
    <s v="Extended Cab Pickup"/>
    <n v="17"/>
    <n v="13"/>
    <n v="2031"/>
    <x v="2105"/>
  </r>
  <r>
    <x v="11"/>
    <s v="Tundra"/>
    <n v="2016"/>
    <x v="1"/>
    <x v="6"/>
    <n v="381"/>
    <n v="8"/>
    <x v="1"/>
    <s v="rear wheel drive"/>
    <n v="4"/>
    <s v="Flex Fuel"/>
    <s v="Large"/>
    <s v="Extended Cab Pickup"/>
    <n v="18"/>
    <n v="13"/>
    <n v="2031"/>
    <x v="5493"/>
  </r>
  <r>
    <x v="11"/>
    <s v="Tundra"/>
    <n v="2016"/>
    <x v="1"/>
    <x v="1"/>
    <n v="381"/>
    <n v="8"/>
    <x v="1"/>
    <s v="four wheel drive"/>
    <n v="4"/>
    <s v="N/A"/>
    <s v="Large"/>
    <s v="Crew Cab Pickup"/>
    <n v="17"/>
    <n v="13"/>
    <n v="2031"/>
    <x v="2116"/>
  </r>
  <r>
    <x v="11"/>
    <s v="Tundra"/>
    <n v="2016"/>
    <x v="1"/>
    <x v="6"/>
    <n v="381"/>
    <n v="8"/>
    <x v="1"/>
    <s v="rear wheel drive"/>
    <n v="4"/>
    <s v="Flex Fuel"/>
    <s v="Large"/>
    <s v="Extended Cab Pickup"/>
    <n v="18"/>
    <n v="13"/>
    <n v="2031"/>
    <x v="2454"/>
  </r>
  <r>
    <x v="11"/>
    <s v="Tundra"/>
    <n v="2016"/>
    <x v="1"/>
    <x v="6"/>
    <n v="381"/>
    <n v="8"/>
    <x v="1"/>
    <s v="rear wheel drive"/>
    <n v="4"/>
    <s v="Flex Fuel"/>
    <s v="Large"/>
    <s v="Extended Cab Pickup"/>
    <n v="18"/>
    <n v="13"/>
    <n v="2031"/>
    <x v="3300"/>
  </r>
  <r>
    <x v="11"/>
    <s v="Tundra"/>
    <n v="2016"/>
    <x v="1"/>
    <x v="6"/>
    <n v="381"/>
    <n v="8"/>
    <x v="1"/>
    <s v="rear wheel drive"/>
    <n v="4"/>
    <s v="Flex Fuel"/>
    <s v="Large"/>
    <s v="Crew Cab Pickup"/>
    <n v="18"/>
    <n v="13"/>
    <n v="2031"/>
    <x v="5184"/>
  </r>
  <r>
    <x v="11"/>
    <s v="Tundra"/>
    <n v="2016"/>
    <x v="1"/>
    <x v="6"/>
    <n v="381"/>
    <n v="8"/>
    <x v="1"/>
    <s v="rear wheel drive"/>
    <n v="4"/>
    <s v="Flex Fuel"/>
    <s v="Large"/>
    <s v="Crew Cab Pickup"/>
    <n v="18"/>
    <n v="13"/>
    <n v="2031"/>
    <x v="5494"/>
  </r>
  <r>
    <x v="11"/>
    <s v="Tundra"/>
    <n v="2016"/>
    <x v="1"/>
    <x v="1"/>
    <n v="381"/>
    <n v="8"/>
    <x v="1"/>
    <s v="four wheel drive"/>
    <n v="4"/>
    <s v="N/A"/>
    <s v="Large"/>
    <s v="Crew Cab Pickup"/>
    <n v="17"/>
    <n v="13"/>
    <n v="2031"/>
    <x v="5495"/>
  </r>
  <r>
    <x v="11"/>
    <s v="Tundra"/>
    <n v="2016"/>
    <x v="1"/>
    <x v="6"/>
    <n v="381"/>
    <n v="8"/>
    <x v="1"/>
    <s v="four wheel drive"/>
    <n v="4"/>
    <s v="Flex Fuel"/>
    <s v="Large"/>
    <s v="Extended Cab Pickup"/>
    <n v="17"/>
    <n v="13"/>
    <n v="2031"/>
    <x v="5496"/>
  </r>
  <r>
    <x v="11"/>
    <s v="Tundra"/>
    <n v="2016"/>
    <x v="1"/>
    <x v="1"/>
    <n v="381"/>
    <n v="8"/>
    <x v="1"/>
    <s v="four wheel drive"/>
    <n v="4"/>
    <s v="N/A"/>
    <s v="Large"/>
    <s v="Extended Cab Pickup"/>
    <n v="17"/>
    <n v="13"/>
    <n v="2031"/>
    <x v="5496"/>
  </r>
  <r>
    <x v="11"/>
    <s v="Tundra"/>
    <n v="2016"/>
    <x v="1"/>
    <x v="1"/>
    <n v="381"/>
    <n v="8"/>
    <x v="1"/>
    <s v="rear wheel drive"/>
    <n v="4"/>
    <s v="N/A"/>
    <s v="Large"/>
    <s v="Extended Cab Pickup"/>
    <n v="18"/>
    <n v="13"/>
    <n v="2031"/>
    <x v="5493"/>
  </r>
  <r>
    <x v="11"/>
    <s v="Tundra"/>
    <n v="2016"/>
    <x v="1"/>
    <x v="1"/>
    <n v="381"/>
    <n v="8"/>
    <x v="1"/>
    <s v="four wheel drive"/>
    <n v="4"/>
    <s v="N/A"/>
    <s v="Large"/>
    <s v="Extended Cab Pickup"/>
    <n v="17"/>
    <n v="13"/>
    <n v="2031"/>
    <x v="5497"/>
  </r>
  <r>
    <x v="11"/>
    <s v="Tundra"/>
    <n v="2016"/>
    <x v="1"/>
    <x v="6"/>
    <n v="381"/>
    <n v="8"/>
    <x v="1"/>
    <s v="four wheel drive"/>
    <n v="4"/>
    <s v="Flex Fuel"/>
    <s v="Large"/>
    <s v="Crew Cab Pickup"/>
    <n v="17"/>
    <n v="13"/>
    <n v="2031"/>
    <x v="1915"/>
  </r>
  <r>
    <x v="11"/>
    <s v="Tundra"/>
    <n v="2016"/>
    <x v="1"/>
    <x v="1"/>
    <n v="381"/>
    <n v="8"/>
    <x v="1"/>
    <s v="rear wheel drive"/>
    <n v="4"/>
    <s v="N/A"/>
    <s v="Large"/>
    <s v="Crew Cab Pickup"/>
    <n v="18"/>
    <n v="13"/>
    <n v="2031"/>
    <x v="5494"/>
  </r>
  <r>
    <x v="11"/>
    <s v="Tundra"/>
    <n v="2016"/>
    <x v="1"/>
    <x v="1"/>
    <n v="381"/>
    <n v="8"/>
    <x v="1"/>
    <s v="rear wheel drive"/>
    <n v="4"/>
    <s v="N/A"/>
    <s v="Large"/>
    <s v="Crew Cab Pickup"/>
    <n v="18"/>
    <n v="13"/>
    <n v="2031"/>
    <x v="5498"/>
  </r>
  <r>
    <x v="11"/>
    <s v="Tundra"/>
    <n v="2016"/>
    <x v="1"/>
    <x v="1"/>
    <n v="381"/>
    <n v="8"/>
    <x v="1"/>
    <s v="four wheel drive"/>
    <n v="4"/>
    <s v="N/A"/>
    <s v="Large"/>
    <s v="Crew Cab Pickup"/>
    <n v="17"/>
    <n v="13"/>
    <n v="2031"/>
    <x v="5499"/>
  </r>
  <r>
    <x v="11"/>
    <s v="Tundra"/>
    <n v="2016"/>
    <x v="1"/>
    <x v="1"/>
    <n v="381"/>
    <n v="8"/>
    <x v="1"/>
    <s v="four wheel drive"/>
    <n v="4"/>
    <s v="N/A"/>
    <s v="Large"/>
    <s v="Crew Cab Pickup"/>
    <n v="17"/>
    <n v="13"/>
    <n v="2031"/>
    <x v="1915"/>
  </r>
  <r>
    <x v="11"/>
    <s v="Tundra"/>
    <n v="2016"/>
    <x v="1"/>
    <x v="6"/>
    <n v="381"/>
    <n v="8"/>
    <x v="1"/>
    <s v="rear wheel drive"/>
    <n v="4"/>
    <s v="Flex Fuel"/>
    <s v="Large"/>
    <s v="Extended Cab Pickup"/>
    <n v="18"/>
    <n v="13"/>
    <n v="2031"/>
    <x v="2135"/>
  </r>
  <r>
    <x v="11"/>
    <s v="Tundra"/>
    <n v="2016"/>
    <x v="1"/>
    <x v="1"/>
    <n v="381"/>
    <n v="8"/>
    <x v="1"/>
    <s v="four wheel drive"/>
    <n v="4"/>
    <s v="N/A"/>
    <s v="Large"/>
    <s v="Extended Cab Pickup"/>
    <n v="17"/>
    <n v="13"/>
    <n v="2031"/>
    <x v="2448"/>
  </r>
  <r>
    <x v="11"/>
    <s v="Tundra"/>
    <n v="2016"/>
    <x v="1"/>
    <x v="1"/>
    <n v="381"/>
    <n v="8"/>
    <x v="1"/>
    <s v="rear wheel drive"/>
    <n v="4"/>
    <s v="N/A"/>
    <s v="Large"/>
    <s v="Extended Cab Pickup"/>
    <n v="18"/>
    <n v="13"/>
    <n v="2031"/>
    <x v="4031"/>
  </r>
  <r>
    <x v="11"/>
    <s v="Tundra"/>
    <n v="2016"/>
    <x v="1"/>
    <x v="6"/>
    <n v="381"/>
    <n v="8"/>
    <x v="1"/>
    <s v="four wheel drive"/>
    <n v="4"/>
    <s v="Flex Fuel"/>
    <s v="Large"/>
    <s v="Extended Cab Pickup"/>
    <n v="17"/>
    <n v="13"/>
    <n v="2031"/>
    <x v="2105"/>
  </r>
  <r>
    <x v="11"/>
    <s v="Tundra"/>
    <n v="2016"/>
    <x v="1"/>
    <x v="1"/>
    <n v="381"/>
    <n v="8"/>
    <x v="1"/>
    <s v="four wheel drive"/>
    <n v="4"/>
    <s v="N/A"/>
    <s v="Large"/>
    <s v="Extended Cab Pickup"/>
    <n v="17"/>
    <n v="13"/>
    <n v="2031"/>
    <x v="25"/>
  </r>
  <r>
    <x v="11"/>
    <s v="Tundra"/>
    <n v="2016"/>
    <x v="1"/>
    <x v="1"/>
    <n v="381"/>
    <n v="8"/>
    <x v="1"/>
    <s v="rear wheel drive"/>
    <n v="4"/>
    <s v="N/A"/>
    <s v="Large"/>
    <s v="Extended Cab Pickup"/>
    <n v="18"/>
    <n v="13"/>
    <n v="2031"/>
    <x v="2454"/>
  </r>
  <r>
    <x v="11"/>
    <s v="Tundra"/>
    <n v="2016"/>
    <x v="1"/>
    <x v="1"/>
    <n v="381"/>
    <n v="8"/>
    <x v="1"/>
    <s v="rear wheel drive"/>
    <n v="4"/>
    <s v="N/A"/>
    <s v="Large"/>
    <s v="Extended Cab Pickup"/>
    <n v="18"/>
    <n v="13"/>
    <n v="2031"/>
    <x v="3300"/>
  </r>
  <r>
    <x v="11"/>
    <s v="Tundra"/>
    <n v="2016"/>
    <x v="1"/>
    <x v="6"/>
    <n v="381"/>
    <n v="8"/>
    <x v="1"/>
    <s v="four wheel drive"/>
    <n v="4"/>
    <s v="Flex Fuel"/>
    <s v="Large"/>
    <s v="Extended Cab Pickup"/>
    <n v="17"/>
    <n v="13"/>
    <n v="2031"/>
    <x v="5497"/>
  </r>
  <r>
    <x v="11"/>
    <s v="Tundra"/>
    <n v="2016"/>
    <x v="1"/>
    <x v="1"/>
    <n v="381"/>
    <n v="8"/>
    <x v="1"/>
    <s v="rear wheel drive"/>
    <n v="4"/>
    <s v="N/A"/>
    <s v="Large"/>
    <s v="Crew Cab Pickup"/>
    <n v="18"/>
    <n v="13"/>
    <n v="2031"/>
    <x v="5184"/>
  </r>
  <r>
    <x v="11"/>
    <s v="Tundra"/>
    <n v="2016"/>
    <x v="1"/>
    <x v="6"/>
    <n v="381"/>
    <n v="8"/>
    <x v="1"/>
    <s v="four wheel drive"/>
    <n v="4"/>
    <s v="Flex Fuel"/>
    <s v="Large"/>
    <s v="Crew Cab Pickup"/>
    <n v="17"/>
    <n v="13"/>
    <n v="2031"/>
    <x v="2116"/>
  </r>
  <r>
    <x v="11"/>
    <s v="Tundra"/>
    <n v="2016"/>
    <x v="1"/>
    <x v="6"/>
    <n v="381"/>
    <n v="8"/>
    <x v="1"/>
    <s v="four wheel drive"/>
    <n v="4"/>
    <s v="Flex Fuel"/>
    <s v="Large"/>
    <s v="Crew Cab Pickup"/>
    <n v="17"/>
    <n v="13"/>
    <n v="2031"/>
    <x v="5495"/>
  </r>
  <r>
    <x v="11"/>
    <s v="Tundra"/>
    <n v="2016"/>
    <x v="1"/>
    <x v="1"/>
    <n v="381"/>
    <n v="8"/>
    <x v="1"/>
    <s v="rear wheel drive"/>
    <n v="4"/>
    <s v="N/A"/>
    <s v="Large"/>
    <s v="Extended Cab Pickup"/>
    <n v="18"/>
    <n v="13"/>
    <n v="2031"/>
    <x v="2135"/>
  </r>
  <r>
    <x v="11"/>
    <s v="Tundra"/>
    <n v="2016"/>
    <x v="1"/>
    <x v="6"/>
    <n v="381"/>
    <n v="8"/>
    <x v="1"/>
    <s v="four wheel drive"/>
    <n v="4"/>
    <s v="Flex Fuel"/>
    <s v="Large"/>
    <s v="Extended Cab Pickup"/>
    <n v="17"/>
    <n v="13"/>
    <n v="2031"/>
    <x v="5500"/>
  </r>
  <r>
    <x v="11"/>
    <s v="Tundra"/>
    <n v="2016"/>
    <x v="1"/>
    <x v="6"/>
    <n v="381"/>
    <n v="8"/>
    <x v="1"/>
    <s v="rear wheel drive"/>
    <n v="4"/>
    <s v="Flex Fuel"/>
    <s v="Large"/>
    <s v="Crew Cab Pickup"/>
    <n v="18"/>
    <n v="13"/>
    <n v="2031"/>
    <x v="5498"/>
  </r>
  <r>
    <x v="11"/>
    <s v="Tundra"/>
    <n v="2016"/>
    <x v="1"/>
    <x v="6"/>
    <n v="381"/>
    <n v="8"/>
    <x v="1"/>
    <s v="four wheel drive"/>
    <n v="4"/>
    <s v="Flex Fuel"/>
    <s v="Large"/>
    <s v="Extended Cab Pickup"/>
    <n v="17"/>
    <n v="13"/>
    <n v="2031"/>
    <x v="2448"/>
  </r>
  <r>
    <x v="11"/>
    <s v="Tundra"/>
    <n v="2016"/>
    <x v="1"/>
    <x v="6"/>
    <n v="381"/>
    <n v="8"/>
    <x v="1"/>
    <s v="four wheel drive"/>
    <n v="4"/>
    <s v="Flex Fuel"/>
    <s v="Large"/>
    <s v="Extended Cab Pickup"/>
    <n v="17"/>
    <n v="13"/>
    <n v="2031"/>
    <x v="25"/>
  </r>
  <r>
    <x v="11"/>
    <s v="Tundra"/>
    <n v="2016"/>
    <x v="1"/>
    <x v="1"/>
    <n v="381"/>
    <n v="8"/>
    <x v="1"/>
    <s v="four wheel drive"/>
    <n v="4"/>
    <s v="N/A"/>
    <s v="Large"/>
    <s v="Extended Cab Pickup"/>
    <n v="17"/>
    <n v="13"/>
    <n v="2031"/>
    <x v="5500"/>
  </r>
  <r>
    <x v="11"/>
    <s v="Tundra"/>
    <n v="2016"/>
    <x v="1"/>
    <x v="6"/>
    <n v="381"/>
    <n v="8"/>
    <x v="1"/>
    <s v="rear wheel drive"/>
    <n v="4"/>
    <s v="Flex Fuel"/>
    <s v="Large"/>
    <s v="Extended Cab Pickup"/>
    <n v="18"/>
    <n v="13"/>
    <n v="2031"/>
    <x v="4031"/>
  </r>
  <r>
    <x v="11"/>
    <s v="Tundra"/>
    <n v="2016"/>
    <x v="1"/>
    <x v="6"/>
    <n v="381"/>
    <n v="8"/>
    <x v="1"/>
    <s v="four wheel drive"/>
    <n v="4"/>
    <s v="Flex Fuel"/>
    <s v="Large"/>
    <s v="Crew Cab Pickup"/>
    <n v="17"/>
    <n v="13"/>
    <n v="2031"/>
    <x v="5499"/>
  </r>
  <r>
    <x v="11"/>
    <s v="Tundra"/>
    <n v="2017"/>
    <x v="2"/>
    <x v="1"/>
    <n v="381"/>
    <n v="8"/>
    <x v="1"/>
    <s v="four wheel drive"/>
    <n v="4"/>
    <s v="N/A"/>
    <s v="Large"/>
    <s v="Crew Cab Pickup"/>
    <n v="17"/>
    <n v="13"/>
    <n v="2031"/>
    <x v="5501"/>
  </r>
  <r>
    <x v="11"/>
    <s v="Tundra"/>
    <n v="2017"/>
    <x v="2"/>
    <x v="6"/>
    <n v="381"/>
    <n v="8"/>
    <x v="1"/>
    <s v="rear wheel drive"/>
    <n v="4"/>
    <s v="Flex Fuel"/>
    <s v="Large"/>
    <s v="Crew Cab Pickup"/>
    <n v="18"/>
    <n v="13"/>
    <n v="2031"/>
    <x v="5502"/>
  </r>
  <r>
    <x v="11"/>
    <s v="Tundra"/>
    <n v="2017"/>
    <x v="2"/>
    <x v="6"/>
    <n v="381"/>
    <n v="8"/>
    <x v="1"/>
    <s v="four wheel drive"/>
    <n v="4"/>
    <s v="Flex Fuel"/>
    <s v="Large"/>
    <s v="Extended Cab Pickup"/>
    <n v="17"/>
    <n v="13"/>
    <n v="2031"/>
    <x v="5503"/>
  </r>
  <r>
    <x v="11"/>
    <s v="Tundra"/>
    <n v="2017"/>
    <x v="2"/>
    <x v="1"/>
    <n v="381"/>
    <n v="8"/>
    <x v="1"/>
    <s v="rear wheel drive"/>
    <n v="4"/>
    <s v="N/A"/>
    <s v="Large"/>
    <s v="Crew Cab Pickup"/>
    <n v="18"/>
    <n v="13"/>
    <n v="2031"/>
    <x v="5504"/>
  </r>
  <r>
    <x v="11"/>
    <s v="Tundra"/>
    <n v="2017"/>
    <x v="2"/>
    <x v="1"/>
    <n v="381"/>
    <n v="8"/>
    <x v="1"/>
    <s v="four wheel drive"/>
    <n v="4"/>
    <s v="N/A"/>
    <s v="Large"/>
    <s v="Extended Cab Pickup"/>
    <n v="17"/>
    <n v="13"/>
    <n v="2031"/>
    <x v="5503"/>
  </r>
  <r>
    <x v="11"/>
    <s v="Tundra"/>
    <n v="2017"/>
    <x v="2"/>
    <x v="6"/>
    <n v="381"/>
    <n v="8"/>
    <x v="1"/>
    <s v="rear wheel drive"/>
    <n v="4"/>
    <s v="Flex Fuel"/>
    <s v="Large"/>
    <s v="Crew Cab Pickup"/>
    <n v="18"/>
    <n v="13"/>
    <n v="2031"/>
    <x v="5504"/>
  </r>
  <r>
    <x v="11"/>
    <s v="Tundra"/>
    <n v="2017"/>
    <x v="2"/>
    <x v="1"/>
    <n v="381"/>
    <n v="8"/>
    <x v="1"/>
    <s v="four wheel drive"/>
    <n v="4"/>
    <s v="N/A"/>
    <s v="Large"/>
    <s v="Crew Cab Pickup"/>
    <n v="17"/>
    <n v="13"/>
    <n v="2031"/>
    <x v="3359"/>
  </r>
  <r>
    <x v="11"/>
    <s v="Tundra"/>
    <n v="2017"/>
    <x v="2"/>
    <x v="6"/>
    <n v="381"/>
    <n v="8"/>
    <x v="1"/>
    <s v="rear wheel drive"/>
    <n v="4"/>
    <s v="Flex Fuel"/>
    <s v="Large"/>
    <s v="Extended Cab Pickup"/>
    <n v="18"/>
    <n v="13"/>
    <n v="2031"/>
    <x v="3767"/>
  </r>
  <r>
    <x v="11"/>
    <s v="Tundra"/>
    <n v="2017"/>
    <x v="2"/>
    <x v="6"/>
    <n v="381"/>
    <n v="8"/>
    <x v="1"/>
    <s v="four wheel drive"/>
    <n v="4"/>
    <s v="Flex Fuel"/>
    <s v="Large"/>
    <s v="Crew Cab Pickup"/>
    <n v="17"/>
    <n v="13"/>
    <n v="2031"/>
    <x v="5505"/>
  </r>
  <r>
    <x v="11"/>
    <s v="Tundra"/>
    <n v="2017"/>
    <x v="2"/>
    <x v="6"/>
    <n v="381"/>
    <n v="8"/>
    <x v="1"/>
    <s v="four wheel drive"/>
    <n v="4"/>
    <s v="Flex Fuel"/>
    <s v="Large"/>
    <s v="Crew Cab Pickup"/>
    <n v="17"/>
    <n v="13"/>
    <n v="2031"/>
    <x v="5506"/>
  </r>
  <r>
    <x v="11"/>
    <s v="Tundra"/>
    <n v="2017"/>
    <x v="2"/>
    <x v="6"/>
    <n v="381"/>
    <n v="8"/>
    <x v="1"/>
    <s v="rear wheel drive"/>
    <n v="4"/>
    <s v="Flex Fuel"/>
    <s v="Large"/>
    <s v="Extended Cab Pickup"/>
    <n v="18"/>
    <n v="13"/>
    <n v="2031"/>
    <x v="5507"/>
  </r>
  <r>
    <x v="11"/>
    <s v="Tundra"/>
    <n v="2017"/>
    <x v="2"/>
    <x v="6"/>
    <n v="381"/>
    <n v="8"/>
    <x v="1"/>
    <s v="rear wheel drive"/>
    <n v="4"/>
    <s v="Flex Fuel"/>
    <s v="Large"/>
    <s v="Crew Cab Pickup"/>
    <n v="18"/>
    <n v="13"/>
    <n v="2031"/>
    <x v="5508"/>
  </r>
  <r>
    <x v="11"/>
    <s v="Tundra"/>
    <n v="2017"/>
    <x v="2"/>
    <x v="6"/>
    <n v="381"/>
    <n v="8"/>
    <x v="1"/>
    <s v="four wheel drive"/>
    <n v="4"/>
    <s v="Flex Fuel"/>
    <s v="Large"/>
    <s v="Extended Cab Pickup"/>
    <n v="17"/>
    <n v="13"/>
    <n v="2031"/>
    <x v="1890"/>
  </r>
  <r>
    <x v="11"/>
    <s v="Tundra"/>
    <n v="2017"/>
    <x v="2"/>
    <x v="1"/>
    <n v="381"/>
    <n v="8"/>
    <x v="1"/>
    <s v="rear wheel drive"/>
    <n v="4"/>
    <s v="N/A"/>
    <s v="Large"/>
    <s v="Extended Cab Pickup"/>
    <n v="18"/>
    <n v="13"/>
    <n v="2031"/>
    <x v="4664"/>
  </r>
  <r>
    <x v="11"/>
    <s v="Tundra"/>
    <n v="2017"/>
    <x v="2"/>
    <x v="6"/>
    <n v="381"/>
    <n v="8"/>
    <x v="1"/>
    <s v="four wheel drive"/>
    <n v="4"/>
    <s v="Flex Fuel"/>
    <s v="Large"/>
    <s v="Crew Cab Pickup"/>
    <n v="17"/>
    <n v="13"/>
    <n v="2031"/>
    <x v="5501"/>
  </r>
  <r>
    <x v="11"/>
    <s v="Tundra"/>
    <n v="2017"/>
    <x v="2"/>
    <x v="1"/>
    <n v="381"/>
    <n v="8"/>
    <x v="1"/>
    <s v="rear wheel drive"/>
    <n v="4"/>
    <s v="N/A"/>
    <s v="Large"/>
    <s v="Extended Cab Pickup"/>
    <n v="18"/>
    <n v="13"/>
    <n v="2031"/>
    <x v="54"/>
  </r>
  <r>
    <x v="11"/>
    <s v="Tundra"/>
    <n v="2017"/>
    <x v="2"/>
    <x v="1"/>
    <n v="381"/>
    <n v="8"/>
    <x v="1"/>
    <s v="four wheel drive"/>
    <n v="4"/>
    <s v="N/A"/>
    <s v="Large"/>
    <s v="Extended Cab Pickup"/>
    <n v="17"/>
    <n v="13"/>
    <n v="2031"/>
    <x v="1890"/>
  </r>
  <r>
    <x v="11"/>
    <s v="Tundra"/>
    <n v="2017"/>
    <x v="2"/>
    <x v="6"/>
    <n v="381"/>
    <n v="8"/>
    <x v="1"/>
    <s v="rear wheel drive"/>
    <n v="4"/>
    <s v="Flex Fuel"/>
    <s v="Large"/>
    <s v="Extended Cab Pickup"/>
    <n v="18"/>
    <n v="13"/>
    <n v="2031"/>
    <x v="4664"/>
  </r>
  <r>
    <x v="11"/>
    <s v="Tundra"/>
    <n v="2017"/>
    <x v="2"/>
    <x v="6"/>
    <n v="381"/>
    <n v="8"/>
    <x v="1"/>
    <s v="four wheel drive"/>
    <n v="4"/>
    <s v="Flex Fuel"/>
    <s v="Large"/>
    <s v="Extended Cab Pickup"/>
    <n v="17"/>
    <n v="13"/>
    <n v="2031"/>
    <x v="5509"/>
  </r>
  <r>
    <x v="11"/>
    <s v="Tundra"/>
    <n v="2017"/>
    <x v="2"/>
    <x v="1"/>
    <n v="381"/>
    <n v="8"/>
    <x v="1"/>
    <s v="rear wheel drive"/>
    <n v="4"/>
    <s v="N/A"/>
    <s v="Large"/>
    <s v="Extended Cab Pickup"/>
    <n v="18"/>
    <n v="13"/>
    <n v="2031"/>
    <x v="2895"/>
  </r>
  <r>
    <x v="11"/>
    <s v="Tundra"/>
    <n v="2017"/>
    <x v="2"/>
    <x v="1"/>
    <n v="381"/>
    <n v="8"/>
    <x v="1"/>
    <s v="rear wheel drive"/>
    <n v="4"/>
    <s v="N/A"/>
    <s v="Large"/>
    <s v="Extended Cab Pickup"/>
    <n v="18"/>
    <n v="13"/>
    <n v="2031"/>
    <x v="5507"/>
  </r>
  <r>
    <x v="11"/>
    <s v="Tundra"/>
    <n v="2017"/>
    <x v="2"/>
    <x v="6"/>
    <n v="381"/>
    <n v="8"/>
    <x v="1"/>
    <s v="four wheel drive"/>
    <n v="4"/>
    <s v="Flex Fuel"/>
    <s v="Large"/>
    <s v="Extended Cab Pickup"/>
    <n v="17"/>
    <n v="13"/>
    <n v="2031"/>
    <x v="2336"/>
  </r>
  <r>
    <x v="11"/>
    <s v="Tundra"/>
    <n v="2017"/>
    <x v="2"/>
    <x v="6"/>
    <n v="381"/>
    <n v="8"/>
    <x v="1"/>
    <s v="four wheel drive"/>
    <n v="4"/>
    <s v="Flex Fuel"/>
    <s v="Large"/>
    <s v="Crew Cab Pickup"/>
    <n v="17"/>
    <n v="13"/>
    <n v="2031"/>
    <x v="3359"/>
  </r>
  <r>
    <x v="11"/>
    <s v="Tundra"/>
    <n v="2017"/>
    <x v="2"/>
    <x v="6"/>
    <n v="381"/>
    <n v="8"/>
    <x v="1"/>
    <s v="rear wheel drive"/>
    <n v="4"/>
    <s v="Flex Fuel"/>
    <s v="Large"/>
    <s v="Extended Cab Pickup"/>
    <n v="18"/>
    <n v="13"/>
    <n v="2031"/>
    <x v="2895"/>
  </r>
  <r>
    <x v="11"/>
    <s v="Tundra"/>
    <n v="2017"/>
    <x v="2"/>
    <x v="1"/>
    <n v="381"/>
    <n v="8"/>
    <x v="1"/>
    <s v="four wheel drive"/>
    <n v="4"/>
    <s v="N/A"/>
    <s v="Large"/>
    <s v="Extended Cab Pickup"/>
    <n v="17"/>
    <n v="13"/>
    <n v="2031"/>
    <x v="2336"/>
  </r>
  <r>
    <x v="11"/>
    <s v="Tundra"/>
    <n v="2017"/>
    <x v="2"/>
    <x v="6"/>
    <n v="381"/>
    <n v="8"/>
    <x v="1"/>
    <s v="four wheel drive"/>
    <n v="4"/>
    <s v="Flex Fuel"/>
    <s v="Large"/>
    <s v="Extended Cab Pickup"/>
    <n v="17"/>
    <n v="13"/>
    <n v="2031"/>
    <x v="1155"/>
  </r>
  <r>
    <x v="11"/>
    <s v="Tundra"/>
    <n v="2017"/>
    <x v="2"/>
    <x v="1"/>
    <n v="381"/>
    <n v="8"/>
    <x v="1"/>
    <s v="four wheel drive"/>
    <n v="4"/>
    <s v="N/A"/>
    <s v="Large"/>
    <s v="Extended Cab Pickup"/>
    <n v="17"/>
    <n v="13"/>
    <n v="2031"/>
    <x v="2880"/>
  </r>
  <r>
    <x v="11"/>
    <s v="Tundra"/>
    <n v="2017"/>
    <x v="2"/>
    <x v="6"/>
    <n v="381"/>
    <n v="8"/>
    <x v="1"/>
    <s v="rear wheel drive"/>
    <n v="4"/>
    <s v="Flex Fuel"/>
    <s v="Large"/>
    <s v="Extended Cab Pickup"/>
    <n v="18"/>
    <n v="13"/>
    <n v="2031"/>
    <x v="54"/>
  </r>
  <r>
    <x v="11"/>
    <s v="Tundra"/>
    <n v="2017"/>
    <x v="2"/>
    <x v="1"/>
    <n v="381"/>
    <n v="8"/>
    <x v="1"/>
    <s v="rear wheel drive"/>
    <n v="4"/>
    <s v="N/A"/>
    <s v="Large"/>
    <s v="Crew Cab Pickup"/>
    <n v="18"/>
    <n v="13"/>
    <n v="2031"/>
    <x v="5502"/>
  </r>
  <r>
    <x v="11"/>
    <s v="Tundra"/>
    <n v="2017"/>
    <x v="2"/>
    <x v="1"/>
    <n v="381"/>
    <n v="8"/>
    <x v="1"/>
    <s v="four wheel drive"/>
    <n v="4"/>
    <s v="N/A"/>
    <s v="Large"/>
    <s v="Extended Cab Pickup"/>
    <n v="17"/>
    <n v="13"/>
    <n v="2031"/>
    <x v="5509"/>
  </r>
  <r>
    <x v="11"/>
    <s v="Tundra"/>
    <n v="2017"/>
    <x v="2"/>
    <x v="1"/>
    <n v="381"/>
    <n v="8"/>
    <x v="1"/>
    <s v="rear wheel drive"/>
    <n v="4"/>
    <s v="N/A"/>
    <s v="Large"/>
    <s v="Extended Cab Pickup"/>
    <n v="18"/>
    <n v="13"/>
    <n v="2031"/>
    <x v="3767"/>
  </r>
  <r>
    <x v="11"/>
    <s v="Tundra"/>
    <n v="2017"/>
    <x v="2"/>
    <x v="1"/>
    <n v="381"/>
    <n v="8"/>
    <x v="1"/>
    <s v="four wheel drive"/>
    <n v="4"/>
    <s v="N/A"/>
    <s v="Large"/>
    <s v="Extended Cab Pickup"/>
    <n v="17"/>
    <n v="13"/>
    <n v="2031"/>
    <x v="1155"/>
  </r>
  <r>
    <x v="11"/>
    <s v="Tundra"/>
    <n v="2017"/>
    <x v="2"/>
    <x v="1"/>
    <n v="381"/>
    <n v="8"/>
    <x v="1"/>
    <s v="four wheel drive"/>
    <n v="4"/>
    <s v="N/A"/>
    <s v="Large"/>
    <s v="Crew Cab Pickup"/>
    <n v="17"/>
    <n v="13"/>
    <n v="2031"/>
    <x v="5505"/>
  </r>
  <r>
    <x v="11"/>
    <s v="Tundra"/>
    <n v="2017"/>
    <x v="2"/>
    <x v="1"/>
    <n v="381"/>
    <n v="8"/>
    <x v="1"/>
    <s v="rear wheel drive"/>
    <n v="4"/>
    <s v="N/A"/>
    <s v="Large"/>
    <s v="Crew Cab Pickup"/>
    <n v="18"/>
    <n v="13"/>
    <n v="2031"/>
    <x v="5508"/>
  </r>
  <r>
    <x v="11"/>
    <s v="Tundra"/>
    <n v="2017"/>
    <x v="2"/>
    <x v="1"/>
    <n v="381"/>
    <n v="8"/>
    <x v="1"/>
    <s v="four wheel drive"/>
    <n v="4"/>
    <s v="N/A"/>
    <s v="Large"/>
    <s v="Crew Cab Pickup"/>
    <n v="17"/>
    <n v="13"/>
    <n v="2031"/>
    <x v="5506"/>
  </r>
  <r>
    <x v="11"/>
    <s v="Tundra"/>
    <n v="2017"/>
    <x v="2"/>
    <x v="6"/>
    <n v="381"/>
    <n v="8"/>
    <x v="1"/>
    <s v="four wheel drive"/>
    <n v="4"/>
    <s v="Flex Fuel"/>
    <s v="Large"/>
    <s v="Extended Cab Pickup"/>
    <n v="17"/>
    <n v="13"/>
    <n v="2031"/>
    <x v="2880"/>
  </r>
  <r>
    <x v="11"/>
    <s v="Tundra"/>
    <n v="2015"/>
    <x v="0"/>
    <x v="1"/>
    <n v="381"/>
    <n v="8"/>
    <x v="1"/>
    <s v="rear wheel drive"/>
    <n v="2"/>
    <s v="N/A"/>
    <s v="Large"/>
    <s v="Regular Cab Pickup"/>
    <n v="18"/>
    <n v="13"/>
    <n v="2031"/>
    <x v="31"/>
  </r>
  <r>
    <x v="11"/>
    <s v="Tundra"/>
    <n v="2015"/>
    <x v="0"/>
    <x v="6"/>
    <n v="381"/>
    <n v="8"/>
    <x v="1"/>
    <s v="four wheel drive"/>
    <n v="2"/>
    <s v="Flex Fuel"/>
    <s v="Large"/>
    <s v="Regular Cab Pickup"/>
    <n v="17"/>
    <n v="13"/>
    <n v="2031"/>
    <x v="5419"/>
  </r>
  <r>
    <x v="11"/>
    <s v="Tundra"/>
    <n v="2015"/>
    <x v="0"/>
    <x v="1"/>
    <n v="381"/>
    <n v="8"/>
    <x v="1"/>
    <s v="four wheel drive"/>
    <n v="2"/>
    <s v="N/A"/>
    <s v="Large"/>
    <s v="Regular Cab Pickup"/>
    <n v="17"/>
    <n v="13"/>
    <n v="2031"/>
    <x v="5419"/>
  </r>
  <r>
    <x v="11"/>
    <s v="Tundra"/>
    <n v="2016"/>
    <x v="1"/>
    <x v="6"/>
    <n v="381"/>
    <n v="8"/>
    <x v="1"/>
    <s v="rear wheel drive"/>
    <n v="2"/>
    <s v="Flex Fuel"/>
    <s v="Large"/>
    <s v="Regular Cab Pickup"/>
    <n v="18"/>
    <n v="13"/>
    <n v="2031"/>
    <x v="5510"/>
  </r>
  <r>
    <x v="11"/>
    <s v="Tundra"/>
    <n v="2016"/>
    <x v="1"/>
    <x v="6"/>
    <n v="381"/>
    <n v="8"/>
    <x v="1"/>
    <s v="four wheel drive"/>
    <n v="2"/>
    <s v="Flex Fuel"/>
    <s v="Large"/>
    <s v="Regular Cab Pickup"/>
    <n v="17"/>
    <n v="13"/>
    <n v="2031"/>
    <x v="1820"/>
  </r>
  <r>
    <x v="11"/>
    <s v="Tundra"/>
    <n v="2016"/>
    <x v="1"/>
    <x v="1"/>
    <n v="381"/>
    <n v="8"/>
    <x v="1"/>
    <s v="rear wheel drive"/>
    <n v="2"/>
    <s v="N/A"/>
    <s v="Large"/>
    <s v="Regular Cab Pickup"/>
    <n v="18"/>
    <n v="13"/>
    <n v="2031"/>
    <x v="5510"/>
  </r>
  <r>
    <x v="11"/>
    <s v="Tundra"/>
    <n v="2016"/>
    <x v="1"/>
    <x v="1"/>
    <n v="381"/>
    <n v="8"/>
    <x v="1"/>
    <s v="four wheel drive"/>
    <n v="2"/>
    <s v="N/A"/>
    <s v="Large"/>
    <s v="Regular Cab Pickup"/>
    <n v="17"/>
    <n v="13"/>
    <n v="2031"/>
    <x v="1820"/>
  </r>
  <r>
    <x v="11"/>
    <s v="Tundra"/>
    <n v="2017"/>
    <x v="2"/>
    <x v="1"/>
    <n v="381"/>
    <n v="8"/>
    <x v="1"/>
    <s v="four wheel drive"/>
    <n v="2"/>
    <s v="N/A"/>
    <s v="Large"/>
    <s v="Regular Cab Pickup"/>
    <n v="17"/>
    <n v="13"/>
    <n v="2031"/>
    <x v="18"/>
  </r>
  <r>
    <x v="11"/>
    <s v="Tundra"/>
    <n v="2017"/>
    <x v="2"/>
    <x v="1"/>
    <n v="381"/>
    <n v="8"/>
    <x v="1"/>
    <s v="rear wheel drive"/>
    <n v="2"/>
    <s v="N/A"/>
    <s v="Large"/>
    <s v="Regular Cab Pickup"/>
    <n v="18"/>
    <n v="13"/>
    <n v="2031"/>
    <x v="3270"/>
  </r>
  <r>
    <x v="11"/>
    <s v="Tundra"/>
    <n v="2017"/>
    <x v="2"/>
    <x v="6"/>
    <n v="381"/>
    <n v="8"/>
    <x v="1"/>
    <s v="rear wheel drive"/>
    <n v="2"/>
    <s v="Flex Fuel"/>
    <s v="Large"/>
    <s v="Regular Cab Pickup"/>
    <n v="18"/>
    <n v="13"/>
    <n v="2031"/>
    <x v="3270"/>
  </r>
  <r>
    <x v="11"/>
    <s v="Tundra"/>
    <n v="2017"/>
    <x v="2"/>
    <x v="6"/>
    <n v="381"/>
    <n v="8"/>
    <x v="1"/>
    <s v="four wheel drive"/>
    <n v="2"/>
    <s v="Flex Fuel"/>
    <s v="Large"/>
    <s v="Regular Cab Pickup"/>
    <n v="17"/>
    <n v="13"/>
    <n v="2031"/>
    <x v="18"/>
  </r>
  <r>
    <x v="12"/>
    <s v="LX 570"/>
    <n v="2016"/>
    <x v="1"/>
    <x v="3"/>
    <n v="383"/>
    <n v="8"/>
    <x v="1"/>
    <s v="four wheel drive"/>
    <n v="4"/>
    <s v="Luxury"/>
    <s v="Large"/>
    <s v="4dr SUV"/>
    <n v="18"/>
    <n v="13"/>
    <n v="454"/>
    <x v="5511"/>
  </r>
  <r>
    <x v="12"/>
    <s v="LX 570"/>
    <n v="2017"/>
    <x v="2"/>
    <x v="3"/>
    <n v="383"/>
    <n v="8"/>
    <x v="1"/>
    <s v="four wheel drive"/>
    <n v="4"/>
    <s v="Luxury"/>
    <s v="Large"/>
    <s v="4dr SUV"/>
    <n v="18"/>
    <n v="13"/>
    <n v="454"/>
    <x v="5512"/>
  </r>
  <r>
    <x v="22"/>
    <s v="Ram Pickup 1500"/>
    <n v="2009"/>
    <x v="10"/>
    <x v="1"/>
    <n v="390"/>
    <n v="8"/>
    <x v="1"/>
    <s v="four wheel drive"/>
    <n v="4"/>
    <s v="N/A"/>
    <s v="Large"/>
    <s v="Crew Cab Pickup"/>
    <n v="18"/>
    <n v="13"/>
    <n v="1851"/>
    <x v="3383"/>
  </r>
  <r>
    <x v="22"/>
    <s v="Ram Pickup 1500"/>
    <n v="2009"/>
    <x v="10"/>
    <x v="1"/>
    <n v="390"/>
    <n v="8"/>
    <x v="1"/>
    <s v="four wheel drive"/>
    <n v="4"/>
    <s v="N/A"/>
    <s v="Large"/>
    <s v="Crew Cab Pickup"/>
    <n v="18"/>
    <n v="13"/>
    <n v="1851"/>
    <x v="1878"/>
  </r>
  <r>
    <x v="22"/>
    <s v="Ram Pickup 1500"/>
    <n v="2010"/>
    <x v="9"/>
    <x v="1"/>
    <n v="390"/>
    <n v="8"/>
    <x v="1"/>
    <s v="four wheel drive"/>
    <n v="4"/>
    <s v="N/A"/>
    <s v="Large"/>
    <s v="Crew Cab Pickup"/>
    <n v="18"/>
    <n v="13"/>
    <n v="1851"/>
    <x v="3745"/>
  </r>
  <r>
    <x v="22"/>
    <s v="Ram Pickup 1500"/>
    <n v="2010"/>
    <x v="9"/>
    <x v="1"/>
    <n v="390"/>
    <n v="8"/>
    <x v="1"/>
    <s v="four wheel drive"/>
    <n v="4"/>
    <s v="N/A"/>
    <s v="Large"/>
    <s v="Crew Cab Pickup"/>
    <n v="18"/>
    <n v="13"/>
    <n v="1851"/>
    <x v="1548"/>
  </r>
  <r>
    <x v="4"/>
    <s v="Armada"/>
    <n v="2017"/>
    <x v="2"/>
    <x v="1"/>
    <n v="390"/>
    <n v="8"/>
    <x v="1"/>
    <s v="four wheel drive"/>
    <n v="4"/>
    <s v="N/A"/>
    <s v="Large"/>
    <s v="4dr SUV"/>
    <n v="18"/>
    <n v="13"/>
    <n v="2009"/>
    <x v="5513"/>
  </r>
  <r>
    <x v="4"/>
    <s v="Armada"/>
    <n v="2017"/>
    <x v="2"/>
    <x v="1"/>
    <n v="390"/>
    <n v="8"/>
    <x v="1"/>
    <s v="four wheel drive"/>
    <n v="4"/>
    <s v="N/A"/>
    <s v="Large"/>
    <s v="4dr SUV"/>
    <n v="18"/>
    <n v="13"/>
    <n v="2009"/>
    <x v="5514"/>
  </r>
  <r>
    <x v="4"/>
    <s v="Armada"/>
    <n v="2017"/>
    <x v="2"/>
    <x v="1"/>
    <n v="390"/>
    <n v="8"/>
    <x v="1"/>
    <s v="four wheel drive"/>
    <n v="4"/>
    <s v="N/A"/>
    <s v="Large"/>
    <s v="4dr SUV"/>
    <n v="18"/>
    <n v="13"/>
    <n v="2009"/>
    <x v="796"/>
  </r>
  <r>
    <x v="2"/>
    <s v="TrailBlazer"/>
    <n v="2007"/>
    <x v="25"/>
    <x v="2"/>
    <n v="395"/>
    <n v="8"/>
    <x v="1"/>
    <s v="rear wheel drive"/>
    <n v="4"/>
    <s v="Factory Tuner,Performance"/>
    <s v="Midsize"/>
    <s v="4dr SUV"/>
    <n v="17"/>
    <n v="13"/>
    <n v="1385"/>
    <x v="5515"/>
  </r>
  <r>
    <x v="2"/>
    <s v="TrailBlazer"/>
    <n v="2007"/>
    <x v="25"/>
    <x v="2"/>
    <n v="395"/>
    <n v="8"/>
    <x v="1"/>
    <s v="rear wheel drive"/>
    <n v="4"/>
    <s v="Factory Tuner,Performance"/>
    <s v="Midsize"/>
    <s v="4dr SUV"/>
    <n v="17"/>
    <n v="13"/>
    <n v="1385"/>
    <x v="3200"/>
  </r>
  <r>
    <x v="21"/>
    <s v="QX80"/>
    <n v="2016"/>
    <x v="1"/>
    <x v="3"/>
    <n v="400"/>
    <n v="8"/>
    <x v="1"/>
    <s v="four wheel drive"/>
    <n v="4"/>
    <s v="Luxury"/>
    <s v="Large"/>
    <s v="4dr SUV"/>
    <n v="19"/>
    <n v="13"/>
    <n v="190"/>
    <x v="3863"/>
  </r>
  <r>
    <x v="21"/>
    <s v="QX80"/>
    <n v="2016"/>
    <x v="1"/>
    <x v="3"/>
    <n v="400"/>
    <n v="8"/>
    <x v="1"/>
    <s v="four wheel drive"/>
    <n v="4"/>
    <s v="Luxury"/>
    <s v="Large"/>
    <s v="4dr SUV"/>
    <n v="19"/>
    <n v="13"/>
    <n v="190"/>
    <x v="5516"/>
  </r>
  <r>
    <x v="44"/>
    <s v="C8"/>
    <n v="2009"/>
    <x v="10"/>
    <x v="2"/>
    <n v="400"/>
    <n v="8"/>
    <x v="3"/>
    <s v="rear wheel drive"/>
    <n v="2"/>
    <s v="Exotic,High-Performance"/>
    <s v="Compact"/>
    <s v="Coupe"/>
    <n v="18"/>
    <n v="13"/>
    <n v="2"/>
    <x v="5517"/>
  </r>
  <r>
    <x v="44"/>
    <s v="C8"/>
    <n v="2009"/>
    <x v="10"/>
    <x v="2"/>
    <n v="400"/>
    <n v="8"/>
    <x v="3"/>
    <s v="rear wheel drive"/>
    <n v="2"/>
    <s v="Exotic,High-Performance"/>
    <s v="Compact"/>
    <s v="Convertible"/>
    <n v="18"/>
    <n v="13"/>
    <n v="2"/>
    <x v="5518"/>
  </r>
  <r>
    <x v="31"/>
    <s v="Escalade EXT"/>
    <n v="2011"/>
    <x v="6"/>
    <x v="7"/>
    <n v="403"/>
    <n v="8"/>
    <x v="1"/>
    <s v="all wheel drive"/>
    <n v="4"/>
    <s v="Crossover,Flex Fuel,Luxury,Performance"/>
    <s v="Large"/>
    <s v="Crew Cab Pickup"/>
    <n v="18"/>
    <n v="13"/>
    <n v="1624"/>
    <x v="3398"/>
  </r>
  <r>
    <x v="31"/>
    <s v="Escalade EXT"/>
    <n v="2011"/>
    <x v="6"/>
    <x v="7"/>
    <n v="403"/>
    <n v="8"/>
    <x v="1"/>
    <s v="all wheel drive"/>
    <n v="4"/>
    <s v="Crossover,Flex Fuel,Luxury,Performance"/>
    <s v="Large"/>
    <s v="Crew Cab Pickup"/>
    <n v="18"/>
    <n v="13"/>
    <n v="1624"/>
    <x v="5519"/>
  </r>
  <r>
    <x v="31"/>
    <s v="Escalade EXT"/>
    <n v="2011"/>
    <x v="6"/>
    <x v="7"/>
    <n v="403"/>
    <n v="8"/>
    <x v="1"/>
    <s v="all wheel drive"/>
    <n v="4"/>
    <s v="Crossover,Flex Fuel,Luxury"/>
    <s v="Large"/>
    <s v="Crew Cab Pickup"/>
    <n v="18"/>
    <n v="13"/>
    <n v="1624"/>
    <x v="5520"/>
  </r>
  <r>
    <x v="31"/>
    <s v="Escalade EXT"/>
    <n v="2012"/>
    <x v="5"/>
    <x v="7"/>
    <n v="403"/>
    <n v="8"/>
    <x v="1"/>
    <s v="all wheel drive"/>
    <n v="4"/>
    <s v="Crossover,Flex Fuel,Luxury,Performance"/>
    <s v="Large"/>
    <s v="Crew Cab Pickup"/>
    <n v="18"/>
    <n v="13"/>
    <n v="1624"/>
    <x v="5521"/>
  </r>
  <r>
    <x v="31"/>
    <s v="Escalade EXT"/>
    <n v="2012"/>
    <x v="5"/>
    <x v="7"/>
    <n v="403"/>
    <n v="8"/>
    <x v="1"/>
    <s v="all wheel drive"/>
    <n v="4"/>
    <s v="Crossover,Flex Fuel,Luxury"/>
    <s v="Large"/>
    <s v="Crew Cab Pickup"/>
    <n v="18"/>
    <n v="13"/>
    <n v="1624"/>
    <x v="5522"/>
  </r>
  <r>
    <x v="31"/>
    <s v="Escalade EXT"/>
    <n v="2012"/>
    <x v="5"/>
    <x v="7"/>
    <n v="403"/>
    <n v="8"/>
    <x v="1"/>
    <s v="all wheel drive"/>
    <n v="4"/>
    <s v="Crossover,Flex Fuel,Luxury,Performance"/>
    <s v="Large"/>
    <s v="Crew Cab Pickup"/>
    <n v="18"/>
    <n v="13"/>
    <n v="1624"/>
    <x v="5523"/>
  </r>
  <r>
    <x v="31"/>
    <s v="Escalade EXT"/>
    <n v="2013"/>
    <x v="3"/>
    <x v="7"/>
    <n v="403"/>
    <n v="8"/>
    <x v="1"/>
    <s v="all wheel drive"/>
    <n v="4"/>
    <s v="Crossover,Flex Fuel,Luxury,Performance"/>
    <s v="Large"/>
    <s v="Crew Cab Pickup"/>
    <n v="18"/>
    <n v="13"/>
    <n v="1624"/>
    <x v="5521"/>
  </r>
  <r>
    <x v="31"/>
    <s v="Escalade EXT"/>
    <n v="2013"/>
    <x v="3"/>
    <x v="7"/>
    <n v="403"/>
    <n v="8"/>
    <x v="1"/>
    <s v="all wheel drive"/>
    <n v="4"/>
    <s v="Crossover,Flex Fuel,Luxury"/>
    <s v="Large"/>
    <s v="Crew Cab Pickup"/>
    <n v="18"/>
    <n v="13"/>
    <n v="1624"/>
    <x v="5522"/>
  </r>
  <r>
    <x v="31"/>
    <s v="Escalade EXT"/>
    <n v="2013"/>
    <x v="3"/>
    <x v="7"/>
    <n v="403"/>
    <n v="8"/>
    <x v="1"/>
    <s v="all wheel drive"/>
    <n v="4"/>
    <s v="Crossover,Flex Fuel,Luxury,Performance"/>
    <s v="Large"/>
    <s v="Crew Cab Pickup"/>
    <n v="18"/>
    <n v="13"/>
    <n v="1624"/>
    <x v="5523"/>
  </r>
  <r>
    <x v="25"/>
    <s v="G8"/>
    <n v="2009"/>
    <x v="10"/>
    <x v="3"/>
    <n v="415"/>
    <n v="8"/>
    <x v="1"/>
    <s v="rear wheel drive"/>
    <n v="4"/>
    <s v="Factory Tuner,High-Performance"/>
    <s v="Large"/>
    <s v="Sedan"/>
    <n v="20"/>
    <n v="13"/>
    <n v="210"/>
    <x v="5524"/>
  </r>
  <r>
    <x v="10"/>
    <s v="G-Class"/>
    <n v="2016"/>
    <x v="1"/>
    <x v="2"/>
    <n v="416"/>
    <n v="8"/>
    <x v="1"/>
    <s v="four wheel drive"/>
    <n v="4"/>
    <s v="Luxury"/>
    <s v="Midsize"/>
    <s v="4dr SUV"/>
    <n v="14"/>
    <n v="13"/>
    <n v="617"/>
    <x v="4428"/>
  </r>
  <r>
    <x v="43"/>
    <s v="V8 Vantage"/>
    <n v="2014"/>
    <x v="4"/>
    <x v="2"/>
    <n v="420"/>
    <n v="8"/>
    <x v="3"/>
    <s v="rear wheel drive"/>
    <n v="2"/>
    <s v="Exotic,High-Performance"/>
    <s v="Compact"/>
    <s v="Convertible"/>
    <n v="19"/>
    <n v="13"/>
    <n v="259"/>
    <x v="4461"/>
  </r>
  <r>
    <x v="43"/>
    <s v="V8 Vantage"/>
    <n v="2014"/>
    <x v="4"/>
    <x v="2"/>
    <n v="420"/>
    <n v="8"/>
    <x v="3"/>
    <s v="rear wheel drive"/>
    <n v="2"/>
    <s v="Exotic,High-Performance"/>
    <s v="Compact"/>
    <s v="Coupe"/>
    <n v="19"/>
    <n v="13"/>
    <n v="259"/>
    <x v="5525"/>
  </r>
  <r>
    <x v="19"/>
    <s v="RS 4"/>
    <n v="2007"/>
    <x v="25"/>
    <x v="2"/>
    <n v="420"/>
    <n v="8"/>
    <x v="3"/>
    <s v="all wheel drive"/>
    <n v="4"/>
    <s v="Factory Tuner,Luxury,High-Performance"/>
    <s v="Compact"/>
    <s v="Sedan"/>
    <n v="20"/>
    <n v="13"/>
    <n v="3105"/>
    <x v="36"/>
  </r>
  <r>
    <x v="19"/>
    <s v="RS 4"/>
    <n v="2008"/>
    <x v="12"/>
    <x v="2"/>
    <n v="420"/>
    <n v="8"/>
    <x v="3"/>
    <s v="all wheel drive"/>
    <n v="4"/>
    <s v="Factory Tuner,Luxury,High-Performance"/>
    <s v="Compact"/>
    <s v="Sedan"/>
    <n v="20"/>
    <n v="13"/>
    <n v="3105"/>
    <x v="5526"/>
  </r>
  <r>
    <x v="22"/>
    <s v="Magnum"/>
    <n v="2006"/>
    <x v="24"/>
    <x v="2"/>
    <n v="425"/>
    <n v="8"/>
    <x v="1"/>
    <s v="rear wheel drive"/>
    <n v="4"/>
    <s v="Factory Tuner,High-Performance"/>
    <s v="Large"/>
    <s v="Wagon"/>
    <n v="18"/>
    <n v="13"/>
    <n v="1851"/>
    <x v="5527"/>
  </r>
  <r>
    <x v="22"/>
    <s v="Magnum"/>
    <n v="2007"/>
    <x v="25"/>
    <x v="2"/>
    <n v="425"/>
    <n v="8"/>
    <x v="1"/>
    <s v="rear wheel drive"/>
    <n v="4"/>
    <s v="Factory Tuner,High-Performance"/>
    <s v="Large"/>
    <s v="Wagon"/>
    <n v="18"/>
    <n v="13"/>
    <n v="1851"/>
    <x v="5528"/>
  </r>
  <r>
    <x v="22"/>
    <s v="Magnum"/>
    <n v="2008"/>
    <x v="12"/>
    <x v="3"/>
    <n v="425"/>
    <n v="8"/>
    <x v="1"/>
    <s v="rear wheel drive"/>
    <n v="4"/>
    <s v="Factory Tuner,High-Performance"/>
    <s v="Large"/>
    <s v="Wagon"/>
    <n v="18"/>
    <n v="13"/>
    <n v="1851"/>
    <x v="5529"/>
  </r>
  <r>
    <x v="10"/>
    <s v="GL-Class"/>
    <n v="2014"/>
    <x v="4"/>
    <x v="2"/>
    <n v="429"/>
    <n v="8"/>
    <x v="1"/>
    <s v="all wheel drive"/>
    <n v="4"/>
    <s v="Crossover,Luxury,Performance"/>
    <s v="Large"/>
    <s v="4dr SUV"/>
    <n v="18"/>
    <n v="13"/>
    <n v="617"/>
    <x v="5530"/>
  </r>
  <r>
    <x v="10"/>
    <s v="GL-Class"/>
    <n v="2015"/>
    <x v="0"/>
    <x v="2"/>
    <n v="429"/>
    <n v="8"/>
    <x v="1"/>
    <s v="all wheel drive"/>
    <n v="4"/>
    <s v="Crossover,Luxury,Performance"/>
    <s v="Large"/>
    <s v="4dr SUV"/>
    <n v="18"/>
    <n v="13"/>
    <n v="617"/>
    <x v="5531"/>
  </r>
  <r>
    <x v="10"/>
    <s v="GL-Class"/>
    <n v="2016"/>
    <x v="1"/>
    <x v="2"/>
    <n v="429"/>
    <n v="8"/>
    <x v="1"/>
    <s v="all wheel drive"/>
    <n v="4"/>
    <s v="Crossover,Luxury,Performance"/>
    <s v="Large"/>
    <s v="4dr SUV"/>
    <n v="18"/>
    <n v="13"/>
    <n v="617"/>
    <x v="5531"/>
  </r>
  <r>
    <x v="43"/>
    <s v="V8 Vantage"/>
    <n v="2014"/>
    <x v="4"/>
    <x v="2"/>
    <n v="430"/>
    <n v="8"/>
    <x v="3"/>
    <s v="rear wheel drive"/>
    <n v="2"/>
    <s v="Exotic,High-Performance"/>
    <s v="Compact"/>
    <s v="Convertible"/>
    <n v="19"/>
    <n v="13"/>
    <n v="259"/>
    <x v="5532"/>
  </r>
  <r>
    <x v="43"/>
    <s v="V8 Vantage"/>
    <n v="2014"/>
    <x v="4"/>
    <x v="2"/>
    <n v="430"/>
    <n v="8"/>
    <x v="3"/>
    <s v="rear wheel drive"/>
    <n v="2"/>
    <s v="Exotic,High-Performance"/>
    <s v="Compact"/>
    <s v="Coupe"/>
    <n v="19"/>
    <n v="13"/>
    <n v="259"/>
    <x v="5533"/>
  </r>
  <r>
    <x v="43"/>
    <s v="V8 Vantage"/>
    <n v="2015"/>
    <x v="0"/>
    <x v="2"/>
    <n v="430"/>
    <n v="8"/>
    <x v="3"/>
    <s v="rear wheel drive"/>
    <n v="2"/>
    <s v="Exotic,High-Performance"/>
    <s v="Compact"/>
    <s v="Convertible"/>
    <n v="19"/>
    <n v="13"/>
    <n v="259"/>
    <x v="5534"/>
  </r>
  <r>
    <x v="43"/>
    <s v="V8 Vantage"/>
    <n v="2015"/>
    <x v="0"/>
    <x v="2"/>
    <n v="430"/>
    <n v="8"/>
    <x v="3"/>
    <s v="rear wheel drive"/>
    <n v="2"/>
    <s v="Exotic,High-Performance"/>
    <s v="Compact"/>
    <s v="Coupe"/>
    <n v="19"/>
    <n v="13"/>
    <n v="259"/>
    <x v="5535"/>
  </r>
  <r>
    <x v="43"/>
    <s v="V8 Vantage"/>
    <n v="2015"/>
    <x v="0"/>
    <x v="2"/>
    <n v="430"/>
    <n v="8"/>
    <x v="3"/>
    <s v="rear wheel drive"/>
    <n v="2"/>
    <s v="Exotic,High-Performance"/>
    <s v="Compact"/>
    <s v="Coupe"/>
    <n v="19"/>
    <n v="13"/>
    <n v="259"/>
    <x v="5536"/>
  </r>
  <r>
    <x v="43"/>
    <s v="V8 Vantage"/>
    <n v="2015"/>
    <x v="0"/>
    <x v="2"/>
    <n v="430"/>
    <n v="8"/>
    <x v="3"/>
    <s v="rear wheel drive"/>
    <n v="2"/>
    <s v="Exotic,High-Performance"/>
    <s v="Compact"/>
    <s v="Coupe"/>
    <n v="19"/>
    <n v="13"/>
    <n v="259"/>
    <x v="5537"/>
  </r>
  <r>
    <x v="43"/>
    <s v="V8 Vantage"/>
    <n v="2015"/>
    <x v="0"/>
    <x v="2"/>
    <n v="430"/>
    <n v="8"/>
    <x v="3"/>
    <s v="rear wheel drive"/>
    <n v="2"/>
    <s v="Exotic,High-Performance"/>
    <s v="Compact"/>
    <s v="Convertible"/>
    <n v="19"/>
    <n v="13"/>
    <n v="259"/>
    <x v="5538"/>
  </r>
  <r>
    <x v="43"/>
    <s v="V8 Vantage"/>
    <n v="2015"/>
    <x v="0"/>
    <x v="2"/>
    <n v="430"/>
    <n v="8"/>
    <x v="3"/>
    <s v="rear wheel drive"/>
    <n v="2"/>
    <s v="Exotic,High-Performance"/>
    <s v="Compact"/>
    <s v="Convertible"/>
    <n v="19"/>
    <n v="13"/>
    <n v="259"/>
    <x v="5539"/>
  </r>
  <r>
    <x v="43"/>
    <s v="V8 Vantage"/>
    <n v="2016"/>
    <x v="1"/>
    <x v="2"/>
    <n v="430"/>
    <n v="8"/>
    <x v="3"/>
    <s v="rear wheel drive"/>
    <n v="2"/>
    <s v="Exotic,High-Performance"/>
    <s v="Compact"/>
    <s v="Convertible"/>
    <n v="19"/>
    <n v="13"/>
    <n v="259"/>
    <x v="5540"/>
  </r>
  <r>
    <x v="43"/>
    <s v="V8 Vantage"/>
    <n v="2016"/>
    <x v="1"/>
    <x v="2"/>
    <n v="430"/>
    <n v="8"/>
    <x v="3"/>
    <s v="rear wheel drive"/>
    <n v="2"/>
    <s v="Exotic,High-Performance"/>
    <s v="Compact"/>
    <s v="Coupe"/>
    <n v="19"/>
    <n v="13"/>
    <n v="259"/>
    <x v="5541"/>
  </r>
  <r>
    <x v="43"/>
    <s v="V8 Vantage"/>
    <n v="2016"/>
    <x v="1"/>
    <x v="2"/>
    <n v="430"/>
    <n v="8"/>
    <x v="3"/>
    <s v="rear wheel drive"/>
    <n v="2"/>
    <s v="Exotic,High-Performance"/>
    <s v="Compact"/>
    <s v="Coupe"/>
    <n v="19"/>
    <n v="13"/>
    <n v="259"/>
    <x v="5542"/>
  </r>
  <r>
    <x v="43"/>
    <s v="V8 Vantage"/>
    <n v="2016"/>
    <x v="1"/>
    <x v="2"/>
    <n v="430"/>
    <n v="8"/>
    <x v="3"/>
    <s v="rear wheel drive"/>
    <n v="2"/>
    <s v="Exotic,High-Performance"/>
    <s v="Compact"/>
    <s v="Convertible"/>
    <n v="19"/>
    <n v="13"/>
    <n v="259"/>
    <x v="5543"/>
  </r>
  <r>
    <x v="43"/>
    <s v="V8 Vantage"/>
    <n v="2016"/>
    <x v="1"/>
    <x v="2"/>
    <n v="430"/>
    <n v="8"/>
    <x v="3"/>
    <s v="rear wheel drive"/>
    <n v="2"/>
    <s v="Exotic,High-Performance"/>
    <s v="Compact"/>
    <s v="Convertible"/>
    <n v="19"/>
    <n v="13"/>
    <n v="259"/>
    <x v="5544"/>
  </r>
  <r>
    <x v="43"/>
    <s v="V8 Vantage"/>
    <n v="2016"/>
    <x v="1"/>
    <x v="2"/>
    <n v="430"/>
    <n v="8"/>
    <x v="3"/>
    <s v="rear wheel drive"/>
    <n v="2"/>
    <s v="Exotic,High-Performance"/>
    <s v="Compact"/>
    <s v="Coupe"/>
    <n v="19"/>
    <n v="13"/>
    <n v="259"/>
    <x v="5545"/>
  </r>
  <r>
    <x v="31"/>
    <s v="XLR-V"/>
    <n v="2007"/>
    <x v="25"/>
    <x v="2"/>
    <n v="443"/>
    <n v="8"/>
    <x v="1"/>
    <s v="rear wheel drive"/>
    <n v="2"/>
    <s v="Factory Tuner,Luxury,High-Performance"/>
    <s v="Compact"/>
    <s v="Convertible"/>
    <n v="20"/>
    <n v="13"/>
    <n v="1624"/>
    <x v="5546"/>
  </r>
  <r>
    <x v="37"/>
    <s v="GranTurismo Convertible"/>
    <n v="2014"/>
    <x v="4"/>
    <x v="2"/>
    <n v="444"/>
    <n v="8"/>
    <x v="1"/>
    <s v="rear wheel drive"/>
    <n v="2"/>
    <s v="Exotic,Luxury,High-Performance"/>
    <s v="Midsize"/>
    <s v="Convertible"/>
    <n v="20"/>
    <n v="13"/>
    <n v="238"/>
    <x v="5547"/>
  </r>
  <r>
    <x v="37"/>
    <s v="GranTurismo Convertible"/>
    <n v="2015"/>
    <x v="0"/>
    <x v="2"/>
    <n v="444"/>
    <n v="8"/>
    <x v="1"/>
    <s v="rear wheel drive"/>
    <n v="2"/>
    <s v="Exotic,Luxury,High-Performance"/>
    <s v="Midsize"/>
    <s v="Convertible"/>
    <n v="20"/>
    <n v="13"/>
    <n v="238"/>
    <x v="5548"/>
  </r>
  <r>
    <x v="37"/>
    <s v="GranTurismo Convertible"/>
    <n v="2016"/>
    <x v="1"/>
    <x v="2"/>
    <n v="444"/>
    <n v="8"/>
    <x v="1"/>
    <s v="rear wheel drive"/>
    <n v="2"/>
    <s v="Exotic,Luxury,High-Performance"/>
    <s v="Midsize"/>
    <s v="Convertible"/>
    <n v="20"/>
    <n v="13"/>
    <n v="238"/>
    <x v="5548"/>
  </r>
  <r>
    <x v="10"/>
    <s v="C-Class"/>
    <n v="2015"/>
    <x v="0"/>
    <x v="2"/>
    <n v="451"/>
    <n v="8"/>
    <x v="1"/>
    <s v="rear wheel drive"/>
    <n v="2"/>
    <s v="Factory Tuner,Luxury,High-Performance"/>
    <s v="Compact"/>
    <s v="Coupe"/>
    <n v="19"/>
    <n v="13"/>
    <n v="617"/>
    <x v="5549"/>
  </r>
  <r>
    <x v="38"/>
    <s v="California"/>
    <n v="2012"/>
    <x v="5"/>
    <x v="2"/>
    <n v="453"/>
    <n v="8"/>
    <x v="2"/>
    <s v="rear wheel drive"/>
    <n v="2"/>
    <s v="Exotic,High-Performance"/>
    <s v="Compact"/>
    <s v="Convertible"/>
    <n v="19"/>
    <n v="13"/>
    <n v="2774"/>
    <x v="5550"/>
  </r>
  <r>
    <x v="37"/>
    <s v="GranTurismo Convertible"/>
    <n v="2014"/>
    <x v="4"/>
    <x v="2"/>
    <n v="454"/>
    <n v="8"/>
    <x v="1"/>
    <s v="rear wheel drive"/>
    <n v="2"/>
    <s v="Exotic,Luxury,High-Performance"/>
    <s v="Midsize"/>
    <s v="Convertible"/>
    <n v="20"/>
    <n v="13"/>
    <n v="238"/>
    <x v="5551"/>
  </r>
  <r>
    <x v="37"/>
    <s v="GranTurismo Convertible"/>
    <n v="2014"/>
    <x v="4"/>
    <x v="2"/>
    <n v="454"/>
    <n v="8"/>
    <x v="1"/>
    <s v="rear wheel drive"/>
    <n v="2"/>
    <s v="Exotic,Factory Tuner,Luxury,High-Performance"/>
    <s v="Midsize"/>
    <s v="Convertible"/>
    <n v="20"/>
    <n v="13"/>
    <n v="238"/>
    <x v="5552"/>
  </r>
  <r>
    <x v="37"/>
    <s v="GranTurismo Convertible"/>
    <n v="2015"/>
    <x v="0"/>
    <x v="2"/>
    <n v="454"/>
    <n v="8"/>
    <x v="1"/>
    <s v="rear wheel drive"/>
    <n v="2"/>
    <s v="Exotic,Factory Tuner,Luxury,High-Performance"/>
    <s v="Midsize"/>
    <s v="Convertible"/>
    <n v="20"/>
    <n v="13"/>
    <n v="238"/>
    <x v="5553"/>
  </r>
  <r>
    <x v="37"/>
    <s v="GranTurismo Convertible"/>
    <n v="2015"/>
    <x v="0"/>
    <x v="2"/>
    <n v="454"/>
    <n v="8"/>
    <x v="1"/>
    <s v="rear wheel drive"/>
    <n v="2"/>
    <s v="Exotic,Factory Tuner,Luxury,High-Performance"/>
    <s v="Midsize"/>
    <s v="Convertible"/>
    <n v="20"/>
    <n v="13"/>
    <n v="238"/>
    <x v="5554"/>
  </r>
  <r>
    <x v="37"/>
    <s v="GranTurismo Convertible"/>
    <n v="2015"/>
    <x v="0"/>
    <x v="2"/>
    <n v="454"/>
    <n v="8"/>
    <x v="1"/>
    <s v="rear wheel drive"/>
    <n v="2"/>
    <s v="Exotic,Luxury,High-Performance"/>
    <s v="Midsize"/>
    <s v="Convertible"/>
    <n v="20"/>
    <n v="13"/>
    <n v="238"/>
    <x v="5555"/>
  </r>
  <r>
    <x v="37"/>
    <s v="GranTurismo Convertible"/>
    <n v="2016"/>
    <x v="1"/>
    <x v="2"/>
    <n v="454"/>
    <n v="8"/>
    <x v="1"/>
    <s v="rear wheel drive"/>
    <n v="2"/>
    <s v="Exotic,Factory Tuner,Luxury,High-Performance"/>
    <s v="Midsize"/>
    <s v="Convertible"/>
    <n v="20"/>
    <n v="13"/>
    <n v="238"/>
    <x v="5553"/>
  </r>
  <r>
    <x v="37"/>
    <s v="GranTurismo Convertible"/>
    <n v="2016"/>
    <x v="1"/>
    <x v="2"/>
    <n v="454"/>
    <n v="8"/>
    <x v="1"/>
    <s v="rear wheel drive"/>
    <n v="2"/>
    <s v="Exotic,Luxury,High-Performance"/>
    <s v="Midsize"/>
    <s v="Convertible"/>
    <n v="20"/>
    <n v="13"/>
    <n v="238"/>
    <x v="5555"/>
  </r>
  <r>
    <x v="37"/>
    <s v="GranTurismo Convertible"/>
    <n v="2016"/>
    <x v="1"/>
    <x v="2"/>
    <n v="454"/>
    <n v="8"/>
    <x v="1"/>
    <s v="rear wheel drive"/>
    <n v="2"/>
    <s v="Exotic,Factory Tuner,Luxury,High-Performance"/>
    <s v="Midsize"/>
    <s v="Convertible"/>
    <n v="20"/>
    <n v="13"/>
    <n v="238"/>
    <x v="5554"/>
  </r>
  <r>
    <x v="37"/>
    <s v="GranTurismo"/>
    <n v="2014"/>
    <x v="4"/>
    <x v="2"/>
    <n v="454"/>
    <n v="8"/>
    <x v="1"/>
    <s v="rear wheel drive"/>
    <n v="2"/>
    <s v="Exotic,Factory Tuner,Luxury,High-Performance"/>
    <s v="Large"/>
    <s v="Coupe"/>
    <n v="21"/>
    <n v="13"/>
    <n v="238"/>
    <x v="5556"/>
  </r>
  <r>
    <x v="37"/>
    <s v="GranTurismo"/>
    <n v="2014"/>
    <x v="4"/>
    <x v="2"/>
    <n v="454"/>
    <n v="8"/>
    <x v="1"/>
    <s v="rear wheel drive"/>
    <n v="2"/>
    <s v="Exotic,Luxury,High-Performance"/>
    <s v="Large"/>
    <s v="Coupe"/>
    <n v="21"/>
    <n v="13"/>
    <n v="238"/>
    <x v="5557"/>
  </r>
  <r>
    <x v="37"/>
    <s v="GranTurismo"/>
    <n v="2015"/>
    <x v="0"/>
    <x v="2"/>
    <n v="454"/>
    <n v="8"/>
    <x v="1"/>
    <s v="rear wheel drive"/>
    <n v="2"/>
    <s v="Exotic,Luxury,High-Performance"/>
    <s v="Large"/>
    <s v="Coupe"/>
    <n v="21"/>
    <n v="13"/>
    <n v="238"/>
    <x v="5558"/>
  </r>
  <r>
    <x v="37"/>
    <s v="GranTurismo"/>
    <n v="2015"/>
    <x v="0"/>
    <x v="2"/>
    <n v="454"/>
    <n v="8"/>
    <x v="1"/>
    <s v="rear wheel drive"/>
    <n v="2"/>
    <s v="Exotic,Factory Tuner,Luxury,High-Performance"/>
    <s v="Large"/>
    <s v="Coupe"/>
    <n v="21"/>
    <n v="13"/>
    <n v="238"/>
    <x v="5559"/>
  </r>
  <r>
    <x v="37"/>
    <s v="GranTurismo"/>
    <n v="2015"/>
    <x v="0"/>
    <x v="2"/>
    <n v="454"/>
    <n v="8"/>
    <x v="1"/>
    <s v="rear wheel drive"/>
    <n v="2"/>
    <s v="Exotic,Factory Tuner,Luxury,High-Performance"/>
    <s v="Large"/>
    <s v="Coupe"/>
    <n v="21"/>
    <n v="13"/>
    <n v="238"/>
    <x v="5560"/>
  </r>
  <r>
    <x v="37"/>
    <s v="GranTurismo"/>
    <n v="2016"/>
    <x v="1"/>
    <x v="2"/>
    <n v="454"/>
    <n v="8"/>
    <x v="1"/>
    <s v="rear wheel drive"/>
    <n v="2"/>
    <s v="Exotic,Factory Tuner,Luxury,High-Performance"/>
    <s v="Large"/>
    <s v="Coupe"/>
    <n v="21"/>
    <n v="13"/>
    <n v="238"/>
    <x v="5560"/>
  </r>
  <r>
    <x v="37"/>
    <s v="GranTurismo"/>
    <n v="2016"/>
    <x v="1"/>
    <x v="2"/>
    <n v="454"/>
    <n v="8"/>
    <x v="1"/>
    <s v="rear wheel drive"/>
    <n v="2"/>
    <s v="Exotic,Luxury,High-Performance"/>
    <s v="Large"/>
    <s v="Coupe"/>
    <n v="21"/>
    <n v="13"/>
    <n v="238"/>
    <x v="5558"/>
  </r>
  <r>
    <x v="37"/>
    <s v="GranTurismo"/>
    <n v="2016"/>
    <x v="1"/>
    <x v="2"/>
    <n v="454"/>
    <n v="8"/>
    <x v="1"/>
    <s v="rear wheel drive"/>
    <n v="2"/>
    <s v="Exotic,Factory Tuner,Luxury,High-Performance"/>
    <s v="Large"/>
    <s v="Coupe"/>
    <n v="21"/>
    <n v="13"/>
    <n v="238"/>
    <x v="5559"/>
  </r>
  <r>
    <x v="31"/>
    <s v="STS-V"/>
    <n v="2008"/>
    <x v="12"/>
    <x v="2"/>
    <n v="469"/>
    <n v="8"/>
    <x v="1"/>
    <s v="rear wheel drive"/>
    <n v="4"/>
    <s v="Factory Tuner,Luxury,High-Performance"/>
    <s v="Large"/>
    <s v="Sedan"/>
    <n v="19"/>
    <n v="13"/>
    <n v="1624"/>
    <x v="5561"/>
  </r>
  <r>
    <x v="31"/>
    <s v="STS-V"/>
    <n v="2009"/>
    <x v="10"/>
    <x v="2"/>
    <n v="469"/>
    <n v="8"/>
    <x v="1"/>
    <s v="rear wheel drive"/>
    <n v="4"/>
    <s v="Factory Tuner,Luxury,High-Performance"/>
    <s v="Large"/>
    <s v="Sedan"/>
    <n v="19"/>
    <n v="13"/>
    <n v="1624"/>
    <x v="5562"/>
  </r>
  <r>
    <x v="43"/>
    <s v="Rapide"/>
    <n v="2010"/>
    <x v="9"/>
    <x v="2"/>
    <n v="470"/>
    <n v="12"/>
    <x v="1"/>
    <s v="rear wheel drive"/>
    <n v="4"/>
    <s v="Exotic,High-Performance"/>
    <s v="Large"/>
    <s v="Sedan"/>
    <n v="19"/>
    <n v="13"/>
    <n v="259"/>
    <x v="5563"/>
  </r>
  <r>
    <x v="43"/>
    <s v="Rapide"/>
    <n v="2011"/>
    <x v="6"/>
    <x v="2"/>
    <n v="470"/>
    <n v="12"/>
    <x v="1"/>
    <s v="rear wheel drive"/>
    <n v="4"/>
    <s v="Exotic,High-Performance"/>
    <s v="Large"/>
    <s v="Sedan"/>
    <n v="19"/>
    <n v="13"/>
    <n v="259"/>
    <x v="5564"/>
  </r>
  <r>
    <x v="43"/>
    <s v="Rapide"/>
    <n v="2012"/>
    <x v="5"/>
    <x v="2"/>
    <n v="470"/>
    <n v="12"/>
    <x v="1"/>
    <s v="rear wheel drive"/>
    <n v="4"/>
    <s v="Exotic,High-Performance"/>
    <s v="Large"/>
    <s v="Sedan"/>
    <n v="19"/>
    <n v="13"/>
    <n v="259"/>
    <x v="5565"/>
  </r>
  <r>
    <x v="43"/>
    <s v="Rapide"/>
    <n v="2012"/>
    <x v="5"/>
    <x v="2"/>
    <n v="470"/>
    <n v="12"/>
    <x v="1"/>
    <s v="rear wheel drive"/>
    <n v="4"/>
    <s v="Exotic,High-Performance"/>
    <s v="Large"/>
    <s v="Sedan"/>
    <n v="19"/>
    <n v="13"/>
    <n v="259"/>
    <x v="5564"/>
  </r>
  <r>
    <x v="38"/>
    <s v="California"/>
    <n v="2013"/>
    <x v="3"/>
    <x v="2"/>
    <n v="483"/>
    <n v="8"/>
    <x v="2"/>
    <s v="rear wheel drive"/>
    <n v="2"/>
    <s v="Exotic,High-Performance"/>
    <s v="Compact"/>
    <s v="Convertible"/>
    <n v="19"/>
    <n v="13"/>
    <n v="2774"/>
    <x v="5566"/>
  </r>
  <r>
    <x v="38"/>
    <s v="California"/>
    <n v="2014"/>
    <x v="4"/>
    <x v="2"/>
    <n v="483"/>
    <n v="8"/>
    <x v="2"/>
    <s v="rear wheel drive"/>
    <n v="2"/>
    <s v="Exotic,High-Performance"/>
    <s v="Compact"/>
    <s v="Convertible"/>
    <n v="19"/>
    <n v="13"/>
    <n v="2774"/>
    <x v="5566"/>
  </r>
  <r>
    <x v="43"/>
    <s v="Virage"/>
    <n v="2012"/>
    <x v="5"/>
    <x v="2"/>
    <n v="490"/>
    <n v="12"/>
    <x v="1"/>
    <s v="rear wheel drive"/>
    <n v="2"/>
    <s v="Exotic,High-Performance"/>
    <s v="Midsize"/>
    <s v="Coupe"/>
    <n v="18"/>
    <n v="13"/>
    <n v="259"/>
    <x v="5567"/>
  </r>
  <r>
    <x v="43"/>
    <s v="Virage"/>
    <n v="2012"/>
    <x v="5"/>
    <x v="2"/>
    <n v="490"/>
    <n v="12"/>
    <x v="1"/>
    <s v="rear wheel drive"/>
    <n v="2"/>
    <s v="Exotic,High-Performance"/>
    <s v="Midsize"/>
    <s v="Convertible"/>
    <n v="18"/>
    <n v="13"/>
    <n v="259"/>
    <x v="5568"/>
  </r>
  <r>
    <x v="2"/>
    <s v="Camaro"/>
    <n v="2015"/>
    <x v="0"/>
    <x v="2"/>
    <n v="505"/>
    <n v="8"/>
    <x v="3"/>
    <s v="rear wheel drive"/>
    <n v="2"/>
    <s v="Factory Tuner,High-Performance"/>
    <s v="Midsize"/>
    <s v="Coupe"/>
    <n v="19"/>
    <n v="13"/>
    <n v="1385"/>
    <x v="5569"/>
  </r>
  <r>
    <x v="43"/>
    <s v="DB9"/>
    <n v="2013"/>
    <x v="3"/>
    <x v="2"/>
    <n v="510"/>
    <n v="12"/>
    <x v="1"/>
    <s v="rear wheel drive"/>
    <n v="2"/>
    <s v="Exotic,High-Performance"/>
    <s v="Midsize"/>
    <s v="Convertible"/>
    <n v="19"/>
    <n v="13"/>
    <n v="259"/>
    <x v="5570"/>
  </r>
  <r>
    <x v="43"/>
    <s v="DB9"/>
    <n v="2013"/>
    <x v="3"/>
    <x v="2"/>
    <n v="510"/>
    <n v="12"/>
    <x v="1"/>
    <s v="rear wheel drive"/>
    <n v="2"/>
    <s v="Exotic,High-Performance"/>
    <s v="Midsize"/>
    <s v="Coupe"/>
    <n v="19"/>
    <n v="13"/>
    <n v="259"/>
    <x v="5571"/>
  </r>
  <r>
    <x v="43"/>
    <s v="DB9"/>
    <n v="2014"/>
    <x v="4"/>
    <x v="2"/>
    <n v="510"/>
    <n v="12"/>
    <x v="1"/>
    <s v="rear wheel drive"/>
    <n v="2"/>
    <s v="Exotic,High-Performance"/>
    <s v="Midsize"/>
    <s v="Convertible"/>
    <n v="19"/>
    <n v="13"/>
    <n v="259"/>
    <x v="5572"/>
  </r>
  <r>
    <x v="43"/>
    <s v="DB9"/>
    <n v="2014"/>
    <x v="4"/>
    <x v="2"/>
    <n v="510"/>
    <n v="12"/>
    <x v="1"/>
    <s v="rear wheel drive"/>
    <n v="2"/>
    <s v="Exotic,High-Performance"/>
    <s v="Midsize"/>
    <s v="Coupe"/>
    <n v="19"/>
    <n v="13"/>
    <n v="259"/>
    <x v="5573"/>
  </r>
  <r>
    <x v="43"/>
    <s v="DB9"/>
    <n v="2015"/>
    <x v="0"/>
    <x v="2"/>
    <n v="510"/>
    <n v="12"/>
    <x v="1"/>
    <s v="rear wheel drive"/>
    <n v="2"/>
    <s v="Exotic,High-Performance"/>
    <s v="Midsize"/>
    <s v="Coupe"/>
    <n v="19"/>
    <n v="13"/>
    <n v="259"/>
    <x v="5574"/>
  </r>
  <r>
    <x v="43"/>
    <s v="DB9"/>
    <n v="2015"/>
    <x v="0"/>
    <x v="2"/>
    <n v="510"/>
    <n v="12"/>
    <x v="1"/>
    <s v="rear wheel drive"/>
    <n v="2"/>
    <s v="Exotic,High-Performance"/>
    <s v="Midsize"/>
    <s v="Coupe"/>
    <n v="19"/>
    <n v="13"/>
    <n v="259"/>
    <x v="5575"/>
  </r>
  <r>
    <x v="43"/>
    <s v="DB9"/>
    <n v="2015"/>
    <x v="0"/>
    <x v="2"/>
    <n v="510"/>
    <n v="12"/>
    <x v="1"/>
    <s v="rear wheel drive"/>
    <n v="2"/>
    <s v="Exotic,High-Performance"/>
    <s v="Midsize"/>
    <s v="Convertible"/>
    <n v="19"/>
    <n v="13"/>
    <n v="259"/>
    <x v="5576"/>
  </r>
  <r>
    <x v="43"/>
    <s v="DB9"/>
    <n v="2015"/>
    <x v="0"/>
    <x v="2"/>
    <n v="510"/>
    <n v="12"/>
    <x v="1"/>
    <s v="rear wheel drive"/>
    <n v="2"/>
    <s v="Exotic,High-Performance"/>
    <s v="Midsize"/>
    <s v="Convertible"/>
    <n v="19"/>
    <n v="13"/>
    <n v="259"/>
    <x v="5577"/>
  </r>
  <r>
    <x v="32"/>
    <s v="Range Rover"/>
    <n v="2014"/>
    <x v="4"/>
    <x v="9"/>
    <n v="510"/>
    <n v="8"/>
    <x v="1"/>
    <s v="four wheel drive"/>
    <n v="4"/>
    <s v="Flex Fuel,Luxury,High-Performance"/>
    <s v="Large"/>
    <s v="4dr SUV"/>
    <n v="19"/>
    <n v="13"/>
    <n v="258"/>
    <x v="5578"/>
  </r>
  <r>
    <x v="32"/>
    <s v="Range Rover"/>
    <n v="2014"/>
    <x v="4"/>
    <x v="2"/>
    <n v="510"/>
    <n v="8"/>
    <x v="1"/>
    <s v="four wheel drive"/>
    <n v="4"/>
    <s v="Luxury,High-Performance"/>
    <s v="Large"/>
    <s v="4dr SUV"/>
    <n v="19"/>
    <n v="13"/>
    <n v="258"/>
    <x v="5579"/>
  </r>
  <r>
    <x v="32"/>
    <s v="Range Rover"/>
    <n v="2014"/>
    <x v="4"/>
    <x v="9"/>
    <n v="510"/>
    <n v="8"/>
    <x v="1"/>
    <s v="four wheel drive"/>
    <n v="4"/>
    <s v="Flex Fuel,Luxury,High-Performance"/>
    <s v="Large"/>
    <s v="4dr SUV"/>
    <n v="19"/>
    <n v="13"/>
    <n v="258"/>
    <x v="5580"/>
  </r>
  <r>
    <x v="32"/>
    <s v="Range Rover"/>
    <n v="2014"/>
    <x v="4"/>
    <x v="9"/>
    <n v="510"/>
    <n v="8"/>
    <x v="1"/>
    <s v="four wheel drive"/>
    <n v="4"/>
    <s v="Flex Fuel,Luxury,High-Performance"/>
    <s v="Large"/>
    <s v="4dr SUV"/>
    <n v="19"/>
    <n v="13"/>
    <n v="258"/>
    <x v="5581"/>
  </r>
  <r>
    <x v="32"/>
    <s v="Range Rover"/>
    <n v="2014"/>
    <x v="4"/>
    <x v="9"/>
    <n v="510"/>
    <n v="8"/>
    <x v="1"/>
    <s v="four wheel drive"/>
    <n v="4"/>
    <s v="Flex Fuel,Luxury,High-Performance"/>
    <s v="Large"/>
    <s v="4dr SUV"/>
    <n v="19"/>
    <n v="13"/>
    <n v="258"/>
    <x v="5579"/>
  </r>
  <r>
    <x v="32"/>
    <s v="Range Rover"/>
    <n v="2014"/>
    <x v="4"/>
    <x v="9"/>
    <n v="510"/>
    <n v="8"/>
    <x v="1"/>
    <s v="four wheel drive"/>
    <n v="4"/>
    <s v="Flex Fuel,Luxury,High-Performance"/>
    <s v="Large"/>
    <s v="4dr SUV"/>
    <n v="19"/>
    <n v="13"/>
    <n v="258"/>
    <x v="5582"/>
  </r>
  <r>
    <x v="32"/>
    <s v="Range Rover"/>
    <n v="2014"/>
    <x v="4"/>
    <x v="2"/>
    <n v="510"/>
    <n v="8"/>
    <x v="1"/>
    <s v="four wheel drive"/>
    <n v="4"/>
    <s v="Luxury,High-Performance"/>
    <s v="Large"/>
    <s v="4dr SUV"/>
    <n v="19"/>
    <n v="13"/>
    <n v="258"/>
    <x v="5582"/>
  </r>
  <r>
    <x v="32"/>
    <s v="Range Rover"/>
    <n v="2014"/>
    <x v="4"/>
    <x v="2"/>
    <n v="510"/>
    <n v="8"/>
    <x v="1"/>
    <s v="four wheel drive"/>
    <n v="4"/>
    <s v="Luxury,High-Performance"/>
    <s v="Large"/>
    <s v="4dr SUV"/>
    <n v="19"/>
    <n v="13"/>
    <n v="258"/>
    <x v="5580"/>
  </r>
  <r>
    <x v="32"/>
    <s v="Range Rover"/>
    <n v="2014"/>
    <x v="4"/>
    <x v="2"/>
    <n v="510"/>
    <n v="8"/>
    <x v="1"/>
    <s v="four wheel drive"/>
    <n v="4"/>
    <s v="Luxury,High-Performance"/>
    <s v="Large"/>
    <s v="4dr SUV"/>
    <n v="19"/>
    <n v="13"/>
    <n v="258"/>
    <x v="5581"/>
  </r>
  <r>
    <x v="32"/>
    <s v="Range Rover"/>
    <n v="2014"/>
    <x v="4"/>
    <x v="9"/>
    <n v="510"/>
    <n v="8"/>
    <x v="1"/>
    <s v="four wheel drive"/>
    <n v="4"/>
    <s v="Flex Fuel,Luxury,High-Performance"/>
    <s v="Large"/>
    <s v="4dr SUV"/>
    <n v="19"/>
    <n v="13"/>
    <n v="258"/>
    <x v="5583"/>
  </r>
  <r>
    <x v="32"/>
    <s v="Range Rover"/>
    <n v="2014"/>
    <x v="4"/>
    <x v="2"/>
    <n v="510"/>
    <n v="8"/>
    <x v="1"/>
    <s v="four wheel drive"/>
    <n v="4"/>
    <s v="Luxury,High-Performance"/>
    <s v="Large"/>
    <s v="4dr SUV"/>
    <n v="19"/>
    <n v="13"/>
    <n v="258"/>
    <x v="5578"/>
  </r>
  <r>
    <x v="32"/>
    <s v="Range Rover"/>
    <n v="2015"/>
    <x v="0"/>
    <x v="9"/>
    <n v="510"/>
    <n v="8"/>
    <x v="1"/>
    <s v="four wheel drive"/>
    <n v="4"/>
    <s v="Flex Fuel,Luxury,High-Performance"/>
    <s v="Large"/>
    <s v="4dr SUV"/>
    <n v="19"/>
    <n v="13"/>
    <n v="258"/>
    <x v="5584"/>
  </r>
  <r>
    <x v="32"/>
    <s v="Range Rover"/>
    <n v="2015"/>
    <x v="0"/>
    <x v="9"/>
    <n v="510"/>
    <n v="8"/>
    <x v="1"/>
    <s v="four wheel drive"/>
    <n v="4"/>
    <s v="Flex Fuel,Luxury,High-Performance"/>
    <s v="Large"/>
    <s v="4dr SUV"/>
    <n v="19"/>
    <n v="13"/>
    <n v="258"/>
    <x v="5585"/>
  </r>
  <r>
    <x v="32"/>
    <s v="Range Rover"/>
    <n v="2015"/>
    <x v="0"/>
    <x v="9"/>
    <n v="510"/>
    <n v="8"/>
    <x v="1"/>
    <s v="four wheel drive"/>
    <n v="4"/>
    <s v="Flex Fuel,Luxury,High-Performance"/>
    <s v="Large"/>
    <s v="4dr SUV"/>
    <n v="19"/>
    <n v="13"/>
    <n v="258"/>
    <x v="5586"/>
  </r>
  <r>
    <x v="32"/>
    <s v="Range Rover"/>
    <n v="2015"/>
    <x v="0"/>
    <x v="9"/>
    <n v="510"/>
    <n v="8"/>
    <x v="1"/>
    <s v="four wheel drive"/>
    <n v="4"/>
    <s v="Flex Fuel,Luxury,High-Performance"/>
    <s v="Large"/>
    <s v="4dr SUV"/>
    <n v="19"/>
    <n v="13"/>
    <n v="258"/>
    <x v="5587"/>
  </r>
  <r>
    <x v="32"/>
    <s v="Range Rover"/>
    <n v="2015"/>
    <x v="0"/>
    <x v="9"/>
    <n v="510"/>
    <n v="8"/>
    <x v="1"/>
    <s v="four wheel drive"/>
    <n v="4"/>
    <s v="Flex Fuel,Luxury,High-Performance"/>
    <s v="Large"/>
    <s v="4dr SUV"/>
    <n v="19"/>
    <n v="13"/>
    <n v="258"/>
    <x v="5588"/>
  </r>
  <r>
    <x v="32"/>
    <s v="Range Rover"/>
    <n v="2015"/>
    <x v="0"/>
    <x v="9"/>
    <n v="510"/>
    <n v="8"/>
    <x v="1"/>
    <s v="four wheel drive"/>
    <n v="4"/>
    <s v="Flex Fuel,Luxury,High-Performance"/>
    <s v="Large"/>
    <s v="4dr SUV"/>
    <n v="19"/>
    <n v="13"/>
    <n v="258"/>
    <x v="5589"/>
  </r>
  <r>
    <x v="32"/>
    <s v="Range Rover"/>
    <n v="2015"/>
    <x v="0"/>
    <x v="9"/>
    <n v="510"/>
    <n v="8"/>
    <x v="1"/>
    <s v="four wheel drive"/>
    <n v="4"/>
    <s v="Flex Fuel,Luxury,High-Performance"/>
    <s v="Large"/>
    <s v="4dr SUV"/>
    <n v="19"/>
    <n v="13"/>
    <n v="258"/>
    <x v="5590"/>
  </r>
  <r>
    <x v="10"/>
    <s v="M-Class"/>
    <n v="2013"/>
    <x v="3"/>
    <x v="2"/>
    <n v="518"/>
    <n v="8"/>
    <x v="1"/>
    <s v="all wheel drive"/>
    <n v="4"/>
    <s v="Crossover,Factory Tuner,Luxury,High-Performance"/>
    <s v="Midsize"/>
    <s v="4dr SUV"/>
    <n v="17"/>
    <n v="13"/>
    <n v="617"/>
    <x v="5591"/>
  </r>
  <r>
    <x v="10"/>
    <s v="M-Class"/>
    <n v="2014"/>
    <x v="4"/>
    <x v="2"/>
    <n v="518"/>
    <n v="8"/>
    <x v="1"/>
    <s v="all wheel drive"/>
    <n v="4"/>
    <s v="Crossover,Factory Tuner,Luxury,High-Performance"/>
    <s v="Midsize"/>
    <s v="4dr SUV"/>
    <n v="17"/>
    <n v="13"/>
    <n v="617"/>
    <x v="5592"/>
  </r>
  <r>
    <x v="10"/>
    <s v="M-Class"/>
    <n v="2015"/>
    <x v="0"/>
    <x v="2"/>
    <n v="518"/>
    <n v="8"/>
    <x v="1"/>
    <s v="all wheel drive"/>
    <n v="4"/>
    <s v="Crossover,Factory Tuner,Luxury,High-Performance"/>
    <s v="Midsize"/>
    <s v="4dr SUV"/>
    <n v="17"/>
    <n v="13"/>
    <n v="617"/>
    <x v="5593"/>
  </r>
  <r>
    <x v="37"/>
    <s v="Quattroporte"/>
    <n v="2015"/>
    <x v="0"/>
    <x v="2"/>
    <n v="523"/>
    <n v="8"/>
    <x v="1"/>
    <s v="rear wheel drive"/>
    <n v="4"/>
    <s v="Exotic,Factory Tuner,Luxury,High-Performance"/>
    <s v="Large"/>
    <s v="Sedan"/>
    <n v="22"/>
    <n v="13"/>
    <n v="238"/>
    <x v="5594"/>
  </r>
  <r>
    <x v="10"/>
    <s v="Maybach"/>
    <n v="2016"/>
    <x v="1"/>
    <x v="2"/>
    <n v="523"/>
    <n v="12"/>
    <x v="1"/>
    <s v="rear wheel drive"/>
    <n v="4"/>
    <s v="Exotic,Luxury,High-Performance"/>
    <s v="Large"/>
    <s v="Sedan"/>
    <n v="20"/>
    <n v="13"/>
    <n v="617"/>
    <x v="5595"/>
  </r>
  <r>
    <x v="10"/>
    <s v="Maybach"/>
    <n v="2017"/>
    <x v="2"/>
    <x v="2"/>
    <n v="523"/>
    <n v="12"/>
    <x v="1"/>
    <s v="rear wheel drive"/>
    <n v="4"/>
    <s v="Exotic,Luxury,High-Performance"/>
    <s v="Large"/>
    <s v="Sedan"/>
    <n v="21"/>
    <n v="13"/>
    <n v="617"/>
    <x v="5596"/>
  </r>
  <r>
    <x v="10"/>
    <s v="S-Class"/>
    <n v="2017"/>
    <x v="2"/>
    <x v="2"/>
    <n v="523"/>
    <n v="12"/>
    <x v="1"/>
    <s v="rear wheel drive"/>
    <n v="4"/>
    <s v="Luxury,High-Performance"/>
    <s v="Large"/>
    <s v="Sedan"/>
    <n v="22"/>
    <n v="13"/>
    <n v="617"/>
    <x v="5597"/>
  </r>
  <r>
    <x v="19"/>
    <s v="R8"/>
    <n v="2014"/>
    <x v="4"/>
    <x v="2"/>
    <n v="525"/>
    <n v="10"/>
    <x v="2"/>
    <s v="all wheel drive"/>
    <n v="2"/>
    <s v="Luxury,High-Performance"/>
    <s v="Compact"/>
    <s v="Convertible"/>
    <n v="22"/>
    <n v="13"/>
    <n v="3105"/>
    <x v="5598"/>
  </r>
  <r>
    <x v="19"/>
    <s v="R8"/>
    <n v="2014"/>
    <x v="4"/>
    <x v="2"/>
    <n v="525"/>
    <n v="10"/>
    <x v="2"/>
    <s v="all wheel drive"/>
    <n v="2"/>
    <s v="Luxury,High-Performance"/>
    <s v="Compact"/>
    <s v="Coupe"/>
    <n v="22"/>
    <n v="13"/>
    <n v="3105"/>
    <x v="5599"/>
  </r>
  <r>
    <x v="19"/>
    <s v="R8"/>
    <n v="2015"/>
    <x v="0"/>
    <x v="2"/>
    <n v="525"/>
    <n v="10"/>
    <x v="2"/>
    <s v="all wheel drive"/>
    <n v="2"/>
    <s v="Luxury,High-Performance"/>
    <s v="Compact"/>
    <s v="Coupe"/>
    <n v="22"/>
    <n v="13"/>
    <n v="3105"/>
    <x v="5296"/>
  </r>
  <r>
    <x v="19"/>
    <s v="R8"/>
    <n v="2015"/>
    <x v="0"/>
    <x v="2"/>
    <n v="525"/>
    <n v="10"/>
    <x v="2"/>
    <s v="all wheel drive"/>
    <n v="2"/>
    <s v="Luxury,High-Performance"/>
    <s v="Compact"/>
    <s v="Convertible"/>
    <n v="22"/>
    <n v="13"/>
    <n v="3105"/>
    <x v="5600"/>
  </r>
  <r>
    <x v="0"/>
    <s v="7 Series"/>
    <n v="2015"/>
    <x v="0"/>
    <x v="2"/>
    <n v="535"/>
    <n v="12"/>
    <x v="1"/>
    <s v="rear wheel drive"/>
    <n v="4"/>
    <s v="Luxury,High-Performance"/>
    <s v="Large"/>
    <s v="Sedan"/>
    <n v="20"/>
    <n v="13"/>
    <n v="3916"/>
    <x v="5601"/>
  </r>
  <r>
    <x v="43"/>
    <s v="DB9 GT"/>
    <n v="2016"/>
    <x v="1"/>
    <x v="2"/>
    <n v="540"/>
    <n v="12"/>
    <x v="1"/>
    <s v="rear wheel drive"/>
    <n v="2"/>
    <s v="Exotic,High-Performance"/>
    <s v="Midsize"/>
    <s v="Coupe"/>
    <n v="19"/>
    <n v="13"/>
    <n v="259"/>
    <x v="5602"/>
  </r>
  <r>
    <x v="43"/>
    <s v="DB9 GT"/>
    <n v="2016"/>
    <x v="1"/>
    <x v="2"/>
    <n v="540"/>
    <n v="12"/>
    <x v="1"/>
    <s v="rear wheel drive"/>
    <n v="2"/>
    <s v="Exotic,High-Performance"/>
    <s v="Midsize"/>
    <s v="Convertible"/>
    <n v="19"/>
    <n v="13"/>
    <n v="259"/>
    <x v="5603"/>
  </r>
  <r>
    <x v="43"/>
    <s v="DB9 GT"/>
    <n v="2016"/>
    <x v="1"/>
    <x v="2"/>
    <n v="540"/>
    <n v="12"/>
    <x v="1"/>
    <s v="rear wheel drive"/>
    <n v="2"/>
    <s v="Exotic,High-Performance"/>
    <s v="Midsize"/>
    <s v="Coupe"/>
    <n v="19"/>
    <n v="13"/>
    <n v="259"/>
    <x v="5604"/>
  </r>
  <r>
    <x v="43"/>
    <s v="Rapide S"/>
    <n v="2014"/>
    <x v="4"/>
    <x v="2"/>
    <n v="550"/>
    <n v="12"/>
    <x v="1"/>
    <s v="rear wheel drive"/>
    <n v="4"/>
    <s v="Exotic,High-Performance"/>
    <s v="Large"/>
    <s v="Sedan"/>
    <n v="19"/>
    <n v="13"/>
    <n v="259"/>
    <x v="5604"/>
  </r>
  <r>
    <x v="19"/>
    <s v="R8"/>
    <n v="2014"/>
    <x v="4"/>
    <x v="2"/>
    <n v="550"/>
    <n v="10"/>
    <x v="2"/>
    <s v="all wheel drive"/>
    <n v="2"/>
    <s v="Luxury,High-Performance"/>
    <s v="Compact"/>
    <s v="Coupe"/>
    <n v="22"/>
    <n v="13"/>
    <n v="3105"/>
    <x v="5605"/>
  </r>
  <r>
    <x v="19"/>
    <s v="R8"/>
    <n v="2015"/>
    <x v="0"/>
    <x v="2"/>
    <n v="550"/>
    <n v="10"/>
    <x v="2"/>
    <s v="all wheel drive"/>
    <n v="2"/>
    <s v="Luxury,High-Performance"/>
    <s v="Compact"/>
    <s v="Convertible"/>
    <n v="22"/>
    <n v="13"/>
    <n v="3105"/>
    <x v="5606"/>
  </r>
  <r>
    <x v="19"/>
    <s v="R8"/>
    <n v="2015"/>
    <x v="0"/>
    <x v="2"/>
    <n v="550"/>
    <n v="10"/>
    <x v="2"/>
    <s v="all wheel drive"/>
    <n v="2"/>
    <s v="Luxury,High-Performance"/>
    <s v="Compact"/>
    <s v="Coupe"/>
    <n v="22"/>
    <n v="13"/>
    <n v="3105"/>
    <x v="5607"/>
  </r>
  <r>
    <x v="41"/>
    <s v="Gallardo"/>
    <n v="2012"/>
    <x v="5"/>
    <x v="2"/>
    <n v="550"/>
    <n v="10"/>
    <x v="2"/>
    <s v="rear wheel drive"/>
    <n v="2"/>
    <s v="Exotic,High-Performance"/>
    <s v="Compact"/>
    <s v="Coupe"/>
    <n v="20"/>
    <n v="13"/>
    <n v="1158"/>
    <x v="5297"/>
  </r>
  <r>
    <x v="10"/>
    <s v="GL-Class"/>
    <n v="2014"/>
    <x v="4"/>
    <x v="2"/>
    <n v="550"/>
    <n v="8"/>
    <x v="1"/>
    <s v="all wheel drive"/>
    <n v="4"/>
    <s v="Crossover,Factory Tuner,Luxury,High-Performance"/>
    <s v="Large"/>
    <s v="4dr SUV"/>
    <n v="17"/>
    <n v="13"/>
    <n v="617"/>
    <x v="5608"/>
  </r>
  <r>
    <x v="10"/>
    <s v="GL-Class"/>
    <n v="2015"/>
    <x v="0"/>
    <x v="2"/>
    <n v="550"/>
    <n v="8"/>
    <x v="1"/>
    <s v="all wheel drive"/>
    <n v="4"/>
    <s v="Crossover,Factory Tuner,Luxury,High-Performance"/>
    <s v="Large"/>
    <s v="4dr SUV"/>
    <n v="17"/>
    <n v="13"/>
    <n v="617"/>
    <x v="5609"/>
  </r>
  <r>
    <x v="10"/>
    <s v="GL-Class"/>
    <n v="2016"/>
    <x v="1"/>
    <x v="2"/>
    <n v="550"/>
    <n v="8"/>
    <x v="1"/>
    <s v="all wheel drive"/>
    <n v="4"/>
    <s v="Crossover,Factory Tuner,Luxury,High-Performance"/>
    <s v="Large"/>
    <s v="4dr SUV"/>
    <n v="17"/>
    <n v="13"/>
    <n v="617"/>
    <x v="5609"/>
  </r>
  <r>
    <x v="10"/>
    <s v="GLE-Class"/>
    <n v="2016"/>
    <x v="1"/>
    <x v="2"/>
    <n v="550"/>
    <n v="8"/>
    <x v="1"/>
    <s v="all wheel drive"/>
    <n v="4"/>
    <s v="Crossover,Factory Tuner,Luxury,High-Performance"/>
    <s v="Midsize"/>
    <s v="4dr SUV"/>
    <n v="17"/>
    <n v="13"/>
    <n v="617"/>
    <x v="5610"/>
  </r>
  <r>
    <x v="10"/>
    <s v="GLE-Class"/>
    <n v="2017"/>
    <x v="2"/>
    <x v="2"/>
    <n v="550"/>
    <n v="8"/>
    <x v="1"/>
    <s v="all wheel drive"/>
    <n v="4"/>
    <s v="Crossover,Factory Tuner,Luxury,High-Performance"/>
    <s v="Midsize"/>
    <s v="4dr SUV"/>
    <n v="17"/>
    <n v="13"/>
    <n v="617"/>
    <x v="5611"/>
  </r>
  <r>
    <x v="41"/>
    <s v="Gallardo"/>
    <n v="2013"/>
    <x v="3"/>
    <x v="2"/>
    <n v="560"/>
    <n v="10"/>
    <x v="2"/>
    <s v="all wheel drive"/>
    <n v="2"/>
    <s v="Exotic,High-Performance"/>
    <s v="Compact"/>
    <s v="Coupe"/>
    <n v="20"/>
    <n v="13"/>
    <n v="1158"/>
    <x v="5312"/>
  </r>
  <r>
    <x v="41"/>
    <s v="Gallardo"/>
    <n v="2013"/>
    <x v="3"/>
    <x v="2"/>
    <n v="560"/>
    <n v="10"/>
    <x v="2"/>
    <s v="all wheel drive"/>
    <n v="2"/>
    <s v="Exotic,High-Performance"/>
    <s v="Compact"/>
    <s v="Convertible"/>
    <n v="20"/>
    <n v="13"/>
    <n v="1158"/>
    <x v="5612"/>
  </r>
  <r>
    <x v="41"/>
    <s v="Gallardo"/>
    <n v="2014"/>
    <x v="4"/>
    <x v="2"/>
    <n v="560"/>
    <n v="10"/>
    <x v="3"/>
    <s v="all wheel drive"/>
    <n v="2"/>
    <s v="Exotic,High-Performance"/>
    <s v="Compact"/>
    <s v="Coupe"/>
    <n v="20"/>
    <n v="13"/>
    <n v="1158"/>
    <x v="5312"/>
  </r>
  <r>
    <x v="41"/>
    <s v="Gallardo"/>
    <n v="2014"/>
    <x v="4"/>
    <x v="2"/>
    <n v="560"/>
    <n v="10"/>
    <x v="2"/>
    <s v="all wheel drive"/>
    <n v="2"/>
    <s v="Exotic,High-Performance"/>
    <s v="Compact"/>
    <s v="Convertible"/>
    <n v="20"/>
    <n v="13"/>
    <n v="1158"/>
    <x v="5612"/>
  </r>
  <r>
    <x v="41"/>
    <s v="Gallardo"/>
    <n v="2014"/>
    <x v="4"/>
    <x v="2"/>
    <n v="560"/>
    <n v="10"/>
    <x v="3"/>
    <s v="all wheel drive"/>
    <n v="2"/>
    <s v="Exotic,High-Performance"/>
    <s v="Compact"/>
    <s v="Convertible"/>
    <n v="20"/>
    <n v="13"/>
    <n v="1158"/>
    <x v="5612"/>
  </r>
  <r>
    <x v="38"/>
    <s v="458 Italia"/>
    <n v="2013"/>
    <x v="3"/>
    <x v="2"/>
    <n v="562"/>
    <n v="8"/>
    <x v="2"/>
    <s v="rear wheel drive"/>
    <n v="2"/>
    <s v="Exotic,High-Performance"/>
    <s v="Compact"/>
    <s v="Convertible"/>
    <n v="17"/>
    <n v="13"/>
    <n v="2774"/>
    <x v="5613"/>
  </r>
  <r>
    <x v="38"/>
    <s v="458 Italia"/>
    <n v="2013"/>
    <x v="3"/>
    <x v="2"/>
    <n v="562"/>
    <n v="8"/>
    <x v="2"/>
    <s v="rear wheel drive"/>
    <n v="2"/>
    <s v="Exotic,High-Performance"/>
    <s v="Compact"/>
    <s v="Coupe"/>
    <n v="17"/>
    <n v="13"/>
    <n v="2774"/>
    <x v="5614"/>
  </r>
  <r>
    <x v="38"/>
    <s v="458 Italia"/>
    <n v="2014"/>
    <x v="4"/>
    <x v="2"/>
    <n v="562"/>
    <n v="8"/>
    <x v="2"/>
    <s v="rear wheel drive"/>
    <n v="2"/>
    <s v="Exotic,High-Performance"/>
    <s v="Compact"/>
    <s v="Coupe"/>
    <n v="17"/>
    <n v="13"/>
    <n v="2774"/>
    <x v="5614"/>
  </r>
  <r>
    <x v="38"/>
    <s v="458 Italia"/>
    <n v="2014"/>
    <x v="4"/>
    <x v="2"/>
    <n v="562"/>
    <n v="8"/>
    <x v="2"/>
    <s v="rear wheel drive"/>
    <n v="2"/>
    <s v="Exotic,High-Performance"/>
    <s v="Compact"/>
    <s v="Convertible"/>
    <n v="17"/>
    <n v="13"/>
    <n v="2774"/>
    <x v="5613"/>
  </r>
  <r>
    <x v="38"/>
    <s v="458 Italia"/>
    <n v="2015"/>
    <x v="0"/>
    <x v="2"/>
    <n v="562"/>
    <n v="8"/>
    <x v="2"/>
    <s v="rear wheel drive"/>
    <n v="2"/>
    <s v="Exotic,High-Performance"/>
    <s v="Compact"/>
    <s v="Coupe"/>
    <n v="17"/>
    <n v="13"/>
    <n v="2774"/>
    <x v="5615"/>
  </r>
  <r>
    <x v="38"/>
    <s v="458 Italia"/>
    <n v="2015"/>
    <x v="0"/>
    <x v="2"/>
    <n v="562"/>
    <n v="8"/>
    <x v="2"/>
    <s v="rear wheel drive"/>
    <n v="2"/>
    <s v="Exotic,High-Performance"/>
    <s v="Compact"/>
    <s v="Convertible"/>
    <n v="17"/>
    <n v="13"/>
    <n v="2774"/>
    <x v="5616"/>
  </r>
  <r>
    <x v="45"/>
    <s v="Ghost Series II"/>
    <n v="2015"/>
    <x v="0"/>
    <x v="2"/>
    <n v="563"/>
    <n v="12"/>
    <x v="1"/>
    <s v="rear wheel drive"/>
    <n v="4"/>
    <s v="Exotic,Luxury,Performance"/>
    <s v="Large"/>
    <s v="Sedan"/>
    <n v="21"/>
    <n v="13"/>
    <n v="86"/>
    <x v="5617"/>
  </r>
  <r>
    <x v="45"/>
    <s v="Ghost Series II"/>
    <n v="2015"/>
    <x v="0"/>
    <x v="2"/>
    <n v="563"/>
    <n v="12"/>
    <x v="1"/>
    <s v="rear wheel drive"/>
    <n v="4"/>
    <s v="Exotic,Luxury,Performance"/>
    <s v="Large"/>
    <s v="Sedan"/>
    <n v="21"/>
    <n v="13"/>
    <n v="86"/>
    <x v="5618"/>
  </r>
  <r>
    <x v="45"/>
    <s v="Ghost Series II"/>
    <n v="2016"/>
    <x v="1"/>
    <x v="2"/>
    <n v="563"/>
    <n v="12"/>
    <x v="1"/>
    <s v="rear wheel drive"/>
    <n v="4"/>
    <s v="Exotic,Luxury,Performance"/>
    <s v="Large"/>
    <s v="Sedan"/>
    <n v="21"/>
    <n v="13"/>
    <n v="86"/>
    <x v="5619"/>
  </r>
  <r>
    <x v="45"/>
    <s v="Ghost Series II"/>
    <n v="2016"/>
    <x v="1"/>
    <x v="2"/>
    <n v="563"/>
    <n v="12"/>
    <x v="1"/>
    <s v="rear wheel drive"/>
    <n v="4"/>
    <s v="Exotic,Luxury,Performance"/>
    <s v="Large"/>
    <s v="Sedan"/>
    <n v="21"/>
    <n v="13"/>
    <n v="86"/>
    <x v="5620"/>
  </r>
  <r>
    <x v="45"/>
    <s v="Ghost"/>
    <n v="2012"/>
    <x v="5"/>
    <x v="2"/>
    <n v="563"/>
    <n v="12"/>
    <x v="1"/>
    <s v="rear wheel drive"/>
    <n v="4"/>
    <s v="Exotic,Luxury,Performance"/>
    <s v="Large"/>
    <s v="Sedan"/>
    <n v="20"/>
    <n v="13"/>
    <n v="86"/>
    <x v="5621"/>
  </r>
  <r>
    <x v="45"/>
    <s v="Ghost"/>
    <n v="2012"/>
    <x v="5"/>
    <x v="2"/>
    <n v="563"/>
    <n v="12"/>
    <x v="1"/>
    <s v="rear wheel drive"/>
    <n v="4"/>
    <s v="Exotic,Luxury,Performance"/>
    <s v="Large"/>
    <s v="Sedan"/>
    <n v="20"/>
    <n v="13"/>
    <n v="86"/>
    <x v="5622"/>
  </r>
  <r>
    <x v="45"/>
    <s v="Ghost"/>
    <n v="2013"/>
    <x v="3"/>
    <x v="2"/>
    <n v="563"/>
    <n v="12"/>
    <x v="1"/>
    <s v="rear wheel drive"/>
    <n v="4"/>
    <s v="Exotic,Luxury,Performance"/>
    <s v="Large"/>
    <s v="Sedan"/>
    <n v="21"/>
    <n v="13"/>
    <n v="86"/>
    <x v="5623"/>
  </r>
  <r>
    <x v="45"/>
    <s v="Ghost"/>
    <n v="2013"/>
    <x v="3"/>
    <x v="2"/>
    <n v="563"/>
    <n v="12"/>
    <x v="1"/>
    <s v="rear wheel drive"/>
    <n v="4"/>
    <s v="Exotic,Luxury,Performance"/>
    <s v="Large"/>
    <s v="Sedan"/>
    <n v="21"/>
    <n v="13"/>
    <n v="86"/>
    <x v="5624"/>
  </r>
  <r>
    <x v="45"/>
    <s v="Ghost"/>
    <n v="2014"/>
    <x v="4"/>
    <x v="2"/>
    <n v="563"/>
    <n v="12"/>
    <x v="1"/>
    <s v="rear wheel drive"/>
    <n v="4"/>
    <s v="Exotic,Luxury,Performance"/>
    <s v="Large"/>
    <s v="Sedan"/>
    <n v="21"/>
    <n v="13"/>
    <n v="86"/>
    <x v="5625"/>
  </r>
  <r>
    <x v="45"/>
    <s v="Ghost"/>
    <n v="2014"/>
    <x v="4"/>
    <x v="2"/>
    <n v="563"/>
    <n v="12"/>
    <x v="1"/>
    <s v="rear wheel drive"/>
    <n v="4"/>
    <s v="Exotic,Luxury,Performance"/>
    <s v="Large"/>
    <s v="Sedan"/>
    <n v="21"/>
    <n v="13"/>
    <n v="86"/>
    <x v="5626"/>
  </r>
  <r>
    <x v="43"/>
    <s v="Vanquish"/>
    <n v="2014"/>
    <x v="4"/>
    <x v="2"/>
    <n v="565"/>
    <n v="12"/>
    <x v="1"/>
    <s v="rear wheel drive"/>
    <n v="2"/>
    <s v="Exotic,High-Performance"/>
    <s v="Midsize"/>
    <s v="Convertible"/>
    <n v="19"/>
    <n v="13"/>
    <n v="259"/>
    <x v="5627"/>
  </r>
  <r>
    <x v="43"/>
    <s v="Vanquish"/>
    <n v="2014"/>
    <x v="4"/>
    <x v="2"/>
    <n v="565"/>
    <n v="12"/>
    <x v="1"/>
    <s v="rear wheel drive"/>
    <n v="2"/>
    <s v="Exotic,High-Performance"/>
    <s v="Midsize"/>
    <s v="Coupe"/>
    <n v="19"/>
    <n v="13"/>
    <n v="259"/>
    <x v="5628"/>
  </r>
  <r>
    <x v="43"/>
    <s v="Vanquish"/>
    <n v="2015"/>
    <x v="0"/>
    <x v="2"/>
    <n v="568"/>
    <n v="12"/>
    <x v="1"/>
    <s v="rear wheel drive"/>
    <n v="2"/>
    <s v="Exotic,High-Performance"/>
    <s v="Midsize"/>
    <s v="Convertible"/>
    <n v="21"/>
    <n v="13"/>
    <n v="259"/>
    <x v="5629"/>
  </r>
  <r>
    <x v="43"/>
    <s v="Vanquish"/>
    <n v="2015"/>
    <x v="0"/>
    <x v="2"/>
    <n v="568"/>
    <n v="12"/>
    <x v="1"/>
    <s v="rear wheel drive"/>
    <n v="2"/>
    <s v="Exotic,High-Performance"/>
    <s v="Midsize"/>
    <s v="Coupe"/>
    <n v="21"/>
    <n v="13"/>
    <n v="259"/>
    <x v="5630"/>
  </r>
  <r>
    <x v="43"/>
    <s v="Vanquish"/>
    <n v="2016"/>
    <x v="1"/>
    <x v="2"/>
    <n v="568"/>
    <n v="12"/>
    <x v="1"/>
    <s v="rear wheel drive"/>
    <n v="2"/>
    <s v="Exotic,High-Performance"/>
    <s v="Midsize"/>
    <s v="Coupe"/>
    <n v="21"/>
    <n v="13"/>
    <n v="259"/>
    <x v="5631"/>
  </r>
  <r>
    <x v="43"/>
    <s v="Vanquish"/>
    <n v="2016"/>
    <x v="1"/>
    <x v="2"/>
    <n v="568"/>
    <n v="12"/>
    <x v="1"/>
    <s v="rear wheel drive"/>
    <n v="2"/>
    <s v="Exotic,High-Performance"/>
    <s v="Midsize"/>
    <s v="Convertible"/>
    <n v="21"/>
    <n v="13"/>
    <n v="259"/>
    <x v="5632"/>
  </r>
  <r>
    <x v="43"/>
    <s v="Vanquish"/>
    <n v="2016"/>
    <x v="1"/>
    <x v="2"/>
    <n v="568"/>
    <n v="12"/>
    <x v="1"/>
    <s v="rear wheel drive"/>
    <n v="2"/>
    <s v="Exotic,High-Performance"/>
    <s v="Midsize"/>
    <s v="Coupe"/>
    <n v="21"/>
    <n v="13"/>
    <n v="259"/>
    <x v="5633"/>
  </r>
  <r>
    <x v="43"/>
    <s v="Vanquish"/>
    <n v="2016"/>
    <x v="1"/>
    <x v="2"/>
    <n v="568"/>
    <n v="12"/>
    <x v="1"/>
    <s v="rear wheel drive"/>
    <n v="2"/>
    <s v="Exotic,High-Performance"/>
    <s v="Midsize"/>
    <s v="Convertible"/>
    <n v="21"/>
    <n v="13"/>
    <n v="259"/>
    <x v="5634"/>
  </r>
  <r>
    <x v="19"/>
    <s v="R8"/>
    <n v="2015"/>
    <x v="0"/>
    <x v="2"/>
    <n v="570"/>
    <n v="10"/>
    <x v="2"/>
    <s v="all wheel drive"/>
    <n v="2"/>
    <s v="Luxury,High-Performance"/>
    <s v="Compact"/>
    <s v="Coupe"/>
    <n v="22"/>
    <n v="13"/>
    <n v="3105"/>
    <x v="5635"/>
  </r>
  <r>
    <x v="41"/>
    <s v="Gallardo"/>
    <n v="2013"/>
    <x v="3"/>
    <x v="2"/>
    <n v="570"/>
    <n v="10"/>
    <x v="2"/>
    <s v="all wheel drive"/>
    <n v="2"/>
    <s v="Exotic,Factory Tuner,High-Performance"/>
    <s v="Compact"/>
    <s v="Convertible"/>
    <n v="20"/>
    <n v="13"/>
    <n v="1158"/>
    <x v="5636"/>
  </r>
  <r>
    <x v="41"/>
    <s v="Gallardo"/>
    <n v="2013"/>
    <x v="3"/>
    <x v="2"/>
    <n v="570"/>
    <n v="10"/>
    <x v="2"/>
    <s v="all wheel drive"/>
    <n v="2"/>
    <s v="Exotic,Factory Tuner,High-Performance"/>
    <s v="Compact"/>
    <s v="Coupe"/>
    <n v="20"/>
    <n v="13"/>
    <n v="1158"/>
    <x v="5637"/>
  </r>
  <r>
    <x v="41"/>
    <s v="Gallardo"/>
    <n v="2014"/>
    <x v="4"/>
    <x v="2"/>
    <n v="570"/>
    <n v="10"/>
    <x v="3"/>
    <s v="all wheel drive"/>
    <n v="2"/>
    <s v="Exotic,Factory Tuner,High-Performance"/>
    <s v="Compact"/>
    <s v="Convertible"/>
    <n v="20"/>
    <n v="13"/>
    <n v="1158"/>
    <x v="5320"/>
  </r>
  <r>
    <x v="41"/>
    <s v="Gallardo"/>
    <n v="2014"/>
    <x v="4"/>
    <x v="2"/>
    <n v="570"/>
    <n v="10"/>
    <x v="2"/>
    <s v="all wheel drive"/>
    <n v="2"/>
    <s v="Exotic,Factory Tuner,High-Performance"/>
    <s v="Compact"/>
    <s v="Coupe"/>
    <n v="20"/>
    <n v="13"/>
    <n v="1158"/>
    <x v="5638"/>
  </r>
  <r>
    <x v="41"/>
    <s v="Gallardo"/>
    <n v="2014"/>
    <x v="4"/>
    <x v="2"/>
    <n v="570"/>
    <n v="10"/>
    <x v="2"/>
    <s v="all wheel drive"/>
    <n v="2"/>
    <s v="Exotic,Factory Tuner,High-Performance"/>
    <s v="Compact"/>
    <s v="Coupe"/>
    <n v="20"/>
    <n v="13"/>
    <n v="1158"/>
    <x v="5639"/>
  </r>
  <r>
    <x v="41"/>
    <s v="Gallardo"/>
    <n v="2014"/>
    <x v="4"/>
    <x v="2"/>
    <n v="570"/>
    <n v="10"/>
    <x v="3"/>
    <s v="all wheel drive"/>
    <n v="2"/>
    <s v="Exotic,Factory Tuner,High-Performance"/>
    <s v="Compact"/>
    <s v="Coupe"/>
    <n v="20"/>
    <n v="13"/>
    <n v="1158"/>
    <x v="5639"/>
  </r>
  <r>
    <x v="40"/>
    <s v="Continental GT3-R"/>
    <n v="2015"/>
    <x v="0"/>
    <x v="2"/>
    <n v="572"/>
    <n v="8"/>
    <x v="1"/>
    <s v="all wheel drive"/>
    <n v="2"/>
    <s v="Exotic,Factory Tuner,Luxury,High-Performance"/>
    <s v="Midsize"/>
    <s v="Coupe"/>
    <n v="23"/>
    <n v="13"/>
    <n v="520"/>
    <x v="5640"/>
  </r>
  <r>
    <x v="10"/>
    <s v="GLE-Class"/>
    <n v="2016"/>
    <x v="1"/>
    <x v="2"/>
    <n v="577"/>
    <n v="8"/>
    <x v="1"/>
    <s v="all wheel drive"/>
    <n v="4"/>
    <s v="Crossover,Factory Tuner,Luxury,High-Performance"/>
    <s v="Midsize"/>
    <s v="4dr SUV"/>
    <n v="17"/>
    <n v="13"/>
    <n v="617"/>
    <x v="5641"/>
  </r>
  <r>
    <x v="10"/>
    <s v="GLE-Class"/>
    <n v="2017"/>
    <x v="2"/>
    <x v="2"/>
    <n v="577"/>
    <n v="8"/>
    <x v="1"/>
    <s v="all wheel drive"/>
    <n v="4"/>
    <s v="Crossover,Factory Tuner,Luxury,High-Performance"/>
    <s v="Midsize"/>
    <s v="4dr SUV"/>
    <n v="17"/>
    <n v="13"/>
    <n v="617"/>
    <x v="5642"/>
  </r>
  <r>
    <x v="10"/>
    <s v="GLS-Class"/>
    <n v="2017"/>
    <x v="2"/>
    <x v="2"/>
    <n v="577"/>
    <n v="8"/>
    <x v="1"/>
    <s v="all wheel drive"/>
    <n v="4"/>
    <s v="Crossover,Factory Tuner,Luxury,High-Performance"/>
    <s v="Large"/>
    <s v="4dr SUV"/>
    <n v="17"/>
    <n v="13"/>
    <n v="617"/>
    <x v="5643"/>
  </r>
  <r>
    <x v="10"/>
    <s v="SLS AMG GT Final Edition"/>
    <n v="2015"/>
    <x v="0"/>
    <x v="2"/>
    <n v="583"/>
    <n v="8"/>
    <x v="2"/>
    <s v="rear wheel drive"/>
    <n v="2"/>
    <s v="Exotic,Factory Tuner,Luxury,High-Performance"/>
    <s v="Compact"/>
    <s v="Coupe"/>
    <n v="19"/>
    <n v="13"/>
    <n v="617"/>
    <x v="5644"/>
  </r>
  <r>
    <x v="10"/>
    <s v="SLS AMG GT Final Edition"/>
    <n v="2015"/>
    <x v="0"/>
    <x v="2"/>
    <n v="583"/>
    <n v="8"/>
    <x v="2"/>
    <s v="rear wheel drive"/>
    <n v="2"/>
    <s v="Exotic,Factory Tuner,Luxury,High-Performance"/>
    <s v="Compact"/>
    <s v="Convertible"/>
    <n v="19"/>
    <n v="13"/>
    <n v="617"/>
    <x v="5645"/>
  </r>
  <r>
    <x v="10"/>
    <s v="SLS AMG GT"/>
    <n v="2013"/>
    <x v="3"/>
    <x v="2"/>
    <n v="583"/>
    <n v="8"/>
    <x v="2"/>
    <s v="rear wheel drive"/>
    <n v="2"/>
    <s v="Exotic,Factory Tuner,Luxury,High-Performance"/>
    <s v="Compact"/>
    <s v="Coupe"/>
    <n v="19"/>
    <n v="13"/>
    <n v="617"/>
    <x v="5646"/>
  </r>
  <r>
    <x v="10"/>
    <s v="SLS AMG GT"/>
    <n v="2013"/>
    <x v="3"/>
    <x v="2"/>
    <n v="583"/>
    <n v="8"/>
    <x v="2"/>
    <s v="rear wheel drive"/>
    <n v="2"/>
    <s v="Exotic,Factory Tuner,Luxury,High-Performance"/>
    <s v="Compact"/>
    <s v="Convertible"/>
    <n v="19"/>
    <n v="13"/>
    <n v="617"/>
    <x v="5302"/>
  </r>
  <r>
    <x v="10"/>
    <s v="SLS AMG GT"/>
    <n v="2014"/>
    <x v="4"/>
    <x v="2"/>
    <n v="583"/>
    <n v="8"/>
    <x v="2"/>
    <s v="rear wheel drive"/>
    <n v="2"/>
    <s v="Exotic,Factory Tuner,Luxury,High-Performance"/>
    <s v="Compact"/>
    <s v="Coupe"/>
    <n v="19"/>
    <n v="13"/>
    <n v="617"/>
    <x v="5647"/>
  </r>
  <r>
    <x v="10"/>
    <s v="SLS AMG GT"/>
    <n v="2014"/>
    <x v="4"/>
    <x v="2"/>
    <n v="583"/>
    <n v="8"/>
    <x v="2"/>
    <s v="rear wheel drive"/>
    <n v="2"/>
    <s v="Exotic,Factory Tuner,Luxury,High-Performance"/>
    <s v="Compact"/>
    <s v="Convertible"/>
    <n v="19"/>
    <n v="13"/>
    <n v="617"/>
    <x v="5648"/>
  </r>
  <r>
    <x v="38"/>
    <s v="458 Italia"/>
    <n v="2014"/>
    <x v="4"/>
    <x v="2"/>
    <n v="597"/>
    <n v="8"/>
    <x v="2"/>
    <s v="rear wheel drive"/>
    <n v="2"/>
    <s v="Exotic,High-Performance"/>
    <s v="Compact"/>
    <s v="Coupe"/>
    <n v="17"/>
    <n v="13"/>
    <n v="2774"/>
    <x v="5649"/>
  </r>
  <r>
    <x v="38"/>
    <s v="458 Italia"/>
    <n v="2015"/>
    <x v="0"/>
    <x v="2"/>
    <n v="597"/>
    <n v="8"/>
    <x v="2"/>
    <s v="rear wheel drive"/>
    <n v="2"/>
    <s v="Exotic,High-Performance"/>
    <s v="Compact"/>
    <s v="Coupe"/>
    <n v="17"/>
    <n v="13"/>
    <n v="2774"/>
    <x v="5650"/>
  </r>
  <r>
    <x v="40"/>
    <s v="Continental GT Speed"/>
    <n v="2014"/>
    <x v="4"/>
    <x v="9"/>
    <n v="616"/>
    <n v="12"/>
    <x v="1"/>
    <s v="all wheel drive"/>
    <n v="2"/>
    <s v="Exotic,Flex Fuel,Factory Tuner,Luxury,High-Performance"/>
    <s v="Midsize"/>
    <s v="Coupe"/>
    <n v="20"/>
    <n v="13"/>
    <n v="520"/>
    <x v="5651"/>
  </r>
  <r>
    <x v="10"/>
    <s v="S-Class"/>
    <n v="2015"/>
    <x v="0"/>
    <x v="2"/>
    <n v="621"/>
    <n v="12"/>
    <x v="1"/>
    <s v="rear wheel drive"/>
    <n v="4"/>
    <s v="Factory Tuner,Luxury,High-Performance"/>
    <s v="Large"/>
    <s v="Sedan"/>
    <n v="20"/>
    <n v="13"/>
    <n v="617"/>
    <x v="5652"/>
  </r>
  <r>
    <x v="10"/>
    <s v="S-Class"/>
    <n v="2016"/>
    <x v="1"/>
    <x v="2"/>
    <n v="621"/>
    <n v="12"/>
    <x v="1"/>
    <s v="rear wheel drive"/>
    <n v="4"/>
    <s v="Factory Tuner,Luxury,High-Performance"/>
    <s v="Large"/>
    <s v="Sedan"/>
    <n v="20"/>
    <n v="13"/>
    <n v="617"/>
    <x v="5653"/>
  </r>
  <r>
    <x v="10"/>
    <s v="S-Class"/>
    <n v="2017"/>
    <x v="2"/>
    <x v="2"/>
    <n v="621"/>
    <n v="12"/>
    <x v="1"/>
    <s v="rear wheel drive"/>
    <n v="4"/>
    <s v="Factory Tuner,Luxury,High-Performance"/>
    <s v="Large"/>
    <s v="Sedan"/>
    <n v="22"/>
    <n v="13"/>
    <n v="617"/>
    <x v="5654"/>
  </r>
  <r>
    <x v="10"/>
    <s v="S-Class"/>
    <n v="2015"/>
    <x v="0"/>
    <x v="2"/>
    <n v="621"/>
    <n v="12"/>
    <x v="1"/>
    <s v="rear wheel drive"/>
    <n v="2"/>
    <s v="Factory Tuner,Luxury,High-Performance"/>
    <s v="Large"/>
    <s v="Coupe"/>
    <n v="20"/>
    <n v="13"/>
    <n v="617"/>
    <x v="5655"/>
  </r>
  <r>
    <x v="10"/>
    <s v="S-Class"/>
    <n v="2016"/>
    <x v="1"/>
    <x v="2"/>
    <n v="621"/>
    <n v="12"/>
    <x v="1"/>
    <s v="rear wheel drive"/>
    <n v="2"/>
    <s v="Factory Tuner,Luxury,High-Performance"/>
    <s v="Large"/>
    <s v="Coupe"/>
    <n v="20"/>
    <n v="13"/>
    <n v="617"/>
    <x v="5656"/>
  </r>
  <r>
    <x v="10"/>
    <s v="SLS AMG GT"/>
    <n v="2014"/>
    <x v="4"/>
    <x v="2"/>
    <n v="622"/>
    <n v="8"/>
    <x v="2"/>
    <s v="rear wheel drive"/>
    <n v="2"/>
    <s v="Exotic,Factory Tuner,Luxury,High-Performance"/>
    <s v="Compact"/>
    <s v="Coupe"/>
    <n v="17"/>
    <n v="13"/>
    <n v="617"/>
    <x v="5657"/>
  </r>
  <r>
    <x v="45"/>
    <s v="Wraith"/>
    <n v="2014"/>
    <x v="4"/>
    <x v="2"/>
    <n v="624"/>
    <n v="12"/>
    <x v="1"/>
    <s v="rear wheel drive"/>
    <n v="2"/>
    <s v="Exotic,Luxury,High-Performance"/>
    <s v="Large"/>
    <s v="Coupe"/>
    <n v="21"/>
    <n v="13"/>
    <n v="86"/>
    <x v="5658"/>
  </r>
  <r>
    <x v="45"/>
    <s v="Wraith"/>
    <n v="2015"/>
    <x v="0"/>
    <x v="2"/>
    <n v="624"/>
    <n v="12"/>
    <x v="1"/>
    <s v="rear wheel drive"/>
    <n v="2"/>
    <s v="Exotic,Luxury,High-Performance"/>
    <s v="Large"/>
    <s v="Coupe"/>
    <n v="21"/>
    <n v="13"/>
    <n v="86"/>
    <x v="5659"/>
  </r>
  <r>
    <x v="45"/>
    <s v="Wraith"/>
    <n v="2016"/>
    <x v="1"/>
    <x v="2"/>
    <n v="624"/>
    <n v="12"/>
    <x v="1"/>
    <s v="rear wheel drive"/>
    <n v="2"/>
    <s v="Exotic,Luxury,High-Performance"/>
    <s v="Large"/>
    <s v="Coupe"/>
    <n v="21"/>
    <n v="13"/>
    <n v="86"/>
    <x v="5660"/>
  </r>
  <r>
    <x v="22"/>
    <s v="Charger"/>
    <n v="2015"/>
    <x v="0"/>
    <x v="3"/>
    <n v="707"/>
    <n v="8"/>
    <x v="1"/>
    <s v="rear wheel drive"/>
    <n v="4"/>
    <s v="Factory Tuner,High-Performance"/>
    <s v="Large"/>
    <s v="Sedan"/>
    <n v="22"/>
    <n v="13"/>
    <n v="1851"/>
    <x v="4830"/>
  </r>
  <r>
    <x v="22"/>
    <s v="Charger"/>
    <n v="2016"/>
    <x v="1"/>
    <x v="3"/>
    <n v="707"/>
    <n v="8"/>
    <x v="1"/>
    <s v="rear wheel drive"/>
    <n v="4"/>
    <s v="Factory Tuner,High-Performance"/>
    <s v="Large"/>
    <s v="Sedan"/>
    <n v="22"/>
    <n v="13"/>
    <n v="1851"/>
    <x v="5661"/>
  </r>
  <r>
    <x v="22"/>
    <s v="Charger"/>
    <n v="2017"/>
    <x v="2"/>
    <x v="3"/>
    <n v="707"/>
    <n v="8"/>
    <x v="1"/>
    <s v="rear wheel drive"/>
    <n v="4"/>
    <s v="Factory Tuner,High-Performance"/>
    <s v="Large"/>
    <s v="Sedan"/>
    <n v="22"/>
    <n v="13"/>
    <n v="1851"/>
    <x v="5661"/>
  </r>
  <r>
    <x v="22"/>
    <s v="Challenger"/>
    <n v="2015"/>
    <x v="0"/>
    <x v="3"/>
    <n v="707"/>
    <n v="8"/>
    <x v="3"/>
    <s v="rear wheel drive"/>
    <n v="2"/>
    <s v="Factory Tuner,High-Performance"/>
    <s v="Large"/>
    <s v="Coupe"/>
    <n v="22"/>
    <n v="13"/>
    <n v="1851"/>
    <x v="5662"/>
  </r>
  <r>
    <x v="22"/>
    <s v="Challenger"/>
    <n v="2016"/>
    <x v="1"/>
    <x v="3"/>
    <n v="707"/>
    <n v="8"/>
    <x v="1"/>
    <s v="rear wheel drive"/>
    <n v="2"/>
    <s v="Factory Tuner,High-Performance"/>
    <s v="Large"/>
    <s v="Coupe"/>
    <n v="21"/>
    <n v="13"/>
    <n v="1851"/>
    <x v="5661"/>
  </r>
  <r>
    <x v="22"/>
    <s v="Challenger"/>
    <n v="2017"/>
    <x v="2"/>
    <x v="3"/>
    <n v="707"/>
    <n v="8"/>
    <x v="3"/>
    <s v="rear wheel drive"/>
    <n v="2"/>
    <s v="Factory Tuner,High-Performance"/>
    <s v="Large"/>
    <s v="Coupe"/>
    <n v="21"/>
    <n v="13"/>
    <n v="1851"/>
    <x v="5663"/>
  </r>
  <r>
    <x v="22"/>
    <s v="RAM 150"/>
    <n v="1991"/>
    <x v="8"/>
    <x v="1"/>
    <n v="125"/>
    <n v="6"/>
    <x v="4"/>
    <s v="rear wheel drive"/>
    <n v="2"/>
    <s v="N/A"/>
    <s v="Large"/>
    <s v="Regular Cab Pickup"/>
    <n v="17"/>
    <n v="12"/>
    <n v="1851"/>
    <x v="176"/>
  </r>
  <r>
    <x v="8"/>
    <s v="E-150"/>
    <n v="1996"/>
    <x v="21"/>
    <x v="1"/>
    <n v="145"/>
    <n v="6"/>
    <x v="1"/>
    <s v="rear wheel drive"/>
    <n v="3"/>
    <s v="N/A"/>
    <s v="Midsize"/>
    <s v="Cargo Van"/>
    <n v="14"/>
    <n v="12"/>
    <n v="5657"/>
    <x v="176"/>
  </r>
  <r>
    <x v="22"/>
    <s v="Ram Wagon"/>
    <n v="2001"/>
    <x v="15"/>
    <x v="1"/>
    <n v="175"/>
    <n v="6"/>
    <x v="1"/>
    <s v="rear wheel drive"/>
    <n v="3"/>
    <s v="N/A"/>
    <s v="Compact"/>
    <s v="Passenger Van"/>
    <n v="15"/>
    <n v="12"/>
    <n v="1851"/>
    <x v="967"/>
  </r>
  <r>
    <x v="32"/>
    <s v="Defender"/>
    <n v="1994"/>
    <x v="23"/>
    <x v="1"/>
    <n v="182"/>
    <n v="8"/>
    <x v="3"/>
    <s v="four wheel drive"/>
    <n v="2"/>
    <s v="Luxury"/>
    <s v="Compact"/>
    <s v="2dr SUV"/>
    <n v="15"/>
    <n v="12"/>
    <n v="258"/>
    <x v="5664"/>
  </r>
  <r>
    <x v="32"/>
    <s v="Defender"/>
    <n v="1995"/>
    <x v="14"/>
    <x v="1"/>
    <n v="182"/>
    <n v="8"/>
    <x v="3"/>
    <s v="four wheel drive"/>
    <n v="2"/>
    <s v="Luxury"/>
    <s v="Compact"/>
    <s v="2dr SUV"/>
    <n v="15"/>
    <n v="12"/>
    <n v="258"/>
    <x v="5665"/>
  </r>
  <r>
    <x v="32"/>
    <s v="Defender"/>
    <n v="1997"/>
    <x v="22"/>
    <x v="1"/>
    <n v="182"/>
    <n v="8"/>
    <x v="1"/>
    <s v="four wheel drive"/>
    <n v="2"/>
    <s v="Luxury"/>
    <s v="Compact"/>
    <s v="Convertible SUV"/>
    <n v="14"/>
    <n v="12"/>
    <n v="258"/>
    <x v="5666"/>
  </r>
  <r>
    <x v="32"/>
    <s v="Defender"/>
    <n v="1997"/>
    <x v="22"/>
    <x v="1"/>
    <n v="182"/>
    <n v="8"/>
    <x v="1"/>
    <s v="four wheel drive"/>
    <n v="2"/>
    <s v="Luxury"/>
    <s v="Compact"/>
    <s v="2dr SUV"/>
    <n v="14"/>
    <n v="12"/>
    <n v="258"/>
    <x v="5667"/>
  </r>
  <r>
    <x v="8"/>
    <s v="Bronco"/>
    <n v="1994"/>
    <x v="23"/>
    <x v="1"/>
    <n v="185"/>
    <n v="8"/>
    <x v="3"/>
    <s v="four wheel drive"/>
    <n v="2"/>
    <s v="N/A"/>
    <s v="Midsize"/>
    <s v="2dr SUV"/>
    <n v="16"/>
    <n v="12"/>
    <n v="5657"/>
    <x v="5668"/>
  </r>
  <r>
    <x v="8"/>
    <s v="Bronco"/>
    <n v="1994"/>
    <x v="23"/>
    <x v="1"/>
    <n v="185"/>
    <n v="8"/>
    <x v="1"/>
    <s v="four wheel drive"/>
    <n v="2"/>
    <s v="N/A"/>
    <s v="Midsize"/>
    <s v="2dr SUV"/>
    <n v="17"/>
    <n v="12"/>
    <n v="5657"/>
    <x v="5669"/>
  </r>
  <r>
    <x v="8"/>
    <s v="Bronco"/>
    <n v="1994"/>
    <x v="23"/>
    <x v="1"/>
    <n v="185"/>
    <n v="8"/>
    <x v="3"/>
    <s v="four wheel drive"/>
    <n v="2"/>
    <s v="N/A"/>
    <s v="Midsize"/>
    <s v="2dr SUV"/>
    <n v="16"/>
    <n v="12"/>
    <n v="5657"/>
    <x v="5670"/>
  </r>
  <r>
    <x v="32"/>
    <s v="Discovery Series II"/>
    <n v="2000"/>
    <x v="13"/>
    <x v="1"/>
    <n v="188"/>
    <n v="8"/>
    <x v="1"/>
    <s v="all wheel drive"/>
    <n v="4"/>
    <s v="Luxury"/>
    <s v="Midsize"/>
    <s v="4dr SUV"/>
    <n v="16"/>
    <n v="12"/>
    <n v="258"/>
    <x v="5671"/>
  </r>
  <r>
    <x v="32"/>
    <s v="Discovery Series II"/>
    <n v="2001"/>
    <x v="15"/>
    <x v="2"/>
    <n v="188"/>
    <n v="8"/>
    <x v="1"/>
    <s v="four wheel drive"/>
    <n v="4"/>
    <s v="Luxury"/>
    <s v="Midsize"/>
    <s v="4dr SUV"/>
    <n v="16"/>
    <n v="12"/>
    <n v="258"/>
    <x v="2469"/>
  </r>
  <r>
    <x v="32"/>
    <s v="Discovery Series II"/>
    <n v="2001"/>
    <x v="15"/>
    <x v="2"/>
    <n v="188"/>
    <n v="8"/>
    <x v="1"/>
    <s v="four wheel drive"/>
    <n v="4"/>
    <s v="Luxury"/>
    <s v="Midsize"/>
    <s v="4dr SUV"/>
    <n v="16"/>
    <n v="12"/>
    <n v="258"/>
    <x v="5672"/>
  </r>
  <r>
    <x v="32"/>
    <s v="Discovery Series II"/>
    <n v="2001"/>
    <x v="15"/>
    <x v="2"/>
    <n v="188"/>
    <n v="8"/>
    <x v="1"/>
    <s v="four wheel drive"/>
    <n v="4"/>
    <s v="Luxury"/>
    <s v="Midsize"/>
    <s v="4dr SUV"/>
    <n v="16"/>
    <n v="12"/>
    <n v="258"/>
    <x v="1837"/>
  </r>
  <r>
    <x v="32"/>
    <s v="Discovery Series II"/>
    <n v="2002"/>
    <x v="27"/>
    <x v="2"/>
    <n v="188"/>
    <n v="8"/>
    <x v="1"/>
    <s v="four wheel drive"/>
    <n v="4"/>
    <s v="Luxury"/>
    <s v="Midsize"/>
    <s v="4dr SUV"/>
    <n v="16"/>
    <n v="12"/>
    <n v="258"/>
    <x v="5672"/>
  </r>
  <r>
    <x v="32"/>
    <s v="Discovery Series II"/>
    <n v="2002"/>
    <x v="27"/>
    <x v="2"/>
    <n v="188"/>
    <n v="8"/>
    <x v="1"/>
    <s v="four wheel drive"/>
    <n v="4"/>
    <s v="Luxury"/>
    <s v="Midsize"/>
    <s v="4dr SUV"/>
    <n v="16"/>
    <n v="12"/>
    <n v="258"/>
    <x v="2510"/>
  </r>
  <r>
    <x v="2"/>
    <s v="Astro"/>
    <n v="2003"/>
    <x v="18"/>
    <x v="1"/>
    <n v="190"/>
    <n v="6"/>
    <x v="1"/>
    <s v="all wheel drive"/>
    <n v="3"/>
    <s v="N/A"/>
    <s v="Large"/>
    <s v="Passenger Minivan"/>
    <n v="16"/>
    <n v="12"/>
    <n v="1385"/>
    <x v="1490"/>
  </r>
  <r>
    <x v="2"/>
    <s v="Astro"/>
    <n v="2004"/>
    <x v="19"/>
    <x v="1"/>
    <n v="190"/>
    <n v="6"/>
    <x v="1"/>
    <s v="all wheel drive"/>
    <n v="3"/>
    <s v="N/A"/>
    <s v="Large"/>
    <s v="Passenger Minivan"/>
    <n v="16"/>
    <n v="12"/>
    <n v="1385"/>
    <x v="1034"/>
  </r>
  <r>
    <x v="2"/>
    <s v="Astro"/>
    <n v="2005"/>
    <x v="20"/>
    <x v="1"/>
    <n v="190"/>
    <n v="6"/>
    <x v="1"/>
    <s v="all wheel drive"/>
    <n v="3"/>
    <s v="N/A"/>
    <s v="Large"/>
    <s v="Passenger Minivan"/>
    <n v="16"/>
    <n v="12"/>
    <n v="1385"/>
    <x v="316"/>
  </r>
  <r>
    <x v="2"/>
    <s v="S-10"/>
    <n v="2002"/>
    <x v="27"/>
    <x v="1"/>
    <n v="190"/>
    <n v="6"/>
    <x v="3"/>
    <s v="four wheel drive"/>
    <n v="3"/>
    <s v="N/A"/>
    <s v="Compact"/>
    <s v="Extended Cab Pickup"/>
    <n v="16"/>
    <n v="12"/>
    <n v="1385"/>
    <x v="5673"/>
  </r>
  <r>
    <x v="2"/>
    <s v="S-10"/>
    <n v="2003"/>
    <x v="18"/>
    <x v="1"/>
    <n v="190"/>
    <n v="6"/>
    <x v="3"/>
    <s v="four wheel drive"/>
    <n v="3"/>
    <s v="N/A"/>
    <s v="Compact"/>
    <s v="Extended Cab Pickup"/>
    <n v="17"/>
    <n v="12"/>
    <n v="1385"/>
    <x v="5674"/>
  </r>
  <r>
    <x v="2"/>
    <s v="S-10"/>
    <n v="2003"/>
    <x v="18"/>
    <x v="1"/>
    <n v="190"/>
    <n v="6"/>
    <x v="3"/>
    <s v="four wheel drive"/>
    <n v="3"/>
    <s v="N/A"/>
    <s v="Compact"/>
    <s v="Extended Cab Pickup"/>
    <n v="17"/>
    <n v="12"/>
    <n v="1385"/>
    <x v="5675"/>
  </r>
  <r>
    <x v="2"/>
    <s v="S-10"/>
    <n v="2003"/>
    <x v="18"/>
    <x v="1"/>
    <n v="190"/>
    <n v="6"/>
    <x v="3"/>
    <s v="four wheel drive"/>
    <n v="3"/>
    <s v="N/A"/>
    <s v="Compact"/>
    <s v="Extended Cab Pickup"/>
    <n v="17"/>
    <n v="12"/>
    <n v="1385"/>
    <x v="5100"/>
  </r>
  <r>
    <x v="30"/>
    <s v="Safari"/>
    <n v="2003"/>
    <x v="18"/>
    <x v="1"/>
    <n v="190"/>
    <n v="6"/>
    <x v="1"/>
    <s v="all wheel drive"/>
    <n v="3"/>
    <s v="N/A"/>
    <s v="Large"/>
    <s v="Passenger Minivan"/>
    <n v="16"/>
    <n v="12"/>
    <n v="549"/>
    <x v="1490"/>
  </r>
  <r>
    <x v="30"/>
    <s v="Safari"/>
    <n v="2004"/>
    <x v="19"/>
    <x v="1"/>
    <n v="190"/>
    <n v="6"/>
    <x v="1"/>
    <s v="all wheel drive"/>
    <n v="3"/>
    <s v="N/A"/>
    <s v="Large"/>
    <s v="Passenger Minivan"/>
    <n v="16"/>
    <n v="12"/>
    <n v="549"/>
    <x v="1034"/>
  </r>
  <r>
    <x v="30"/>
    <s v="Safari"/>
    <n v="2005"/>
    <x v="20"/>
    <x v="1"/>
    <n v="190"/>
    <n v="6"/>
    <x v="1"/>
    <s v="all wheel drive"/>
    <n v="3"/>
    <s v="N/A"/>
    <s v="Large"/>
    <s v="Passenger Minivan"/>
    <n v="16"/>
    <n v="12"/>
    <n v="549"/>
    <x v="316"/>
  </r>
  <r>
    <x v="30"/>
    <s v="Sonoma"/>
    <n v="2002"/>
    <x v="27"/>
    <x v="1"/>
    <n v="190"/>
    <n v="6"/>
    <x v="3"/>
    <s v="four wheel drive"/>
    <n v="3"/>
    <s v="N/A"/>
    <s v="Compact"/>
    <s v="Extended Cab Pickup"/>
    <n v="16"/>
    <n v="12"/>
    <n v="549"/>
    <x v="3975"/>
  </r>
  <r>
    <x v="30"/>
    <s v="Sonoma"/>
    <n v="2003"/>
    <x v="18"/>
    <x v="1"/>
    <n v="190"/>
    <n v="6"/>
    <x v="3"/>
    <s v="four wheel drive"/>
    <n v="3"/>
    <s v="N/A"/>
    <s v="Compact"/>
    <s v="Extended Cab Pickup"/>
    <n v="17"/>
    <n v="12"/>
    <n v="549"/>
    <x v="2666"/>
  </r>
  <r>
    <x v="30"/>
    <s v="Sonoma"/>
    <n v="2003"/>
    <x v="18"/>
    <x v="1"/>
    <n v="190"/>
    <n v="6"/>
    <x v="3"/>
    <s v="four wheel drive"/>
    <n v="3"/>
    <s v="N/A"/>
    <s v="Compact"/>
    <s v="Extended Cab Pickup"/>
    <n v="17"/>
    <n v="12"/>
    <n v="549"/>
    <x v="3095"/>
  </r>
  <r>
    <x v="8"/>
    <s v="E-150"/>
    <n v="1997"/>
    <x v="22"/>
    <x v="1"/>
    <n v="200"/>
    <n v="6"/>
    <x v="1"/>
    <s v="rear wheel drive"/>
    <n v="3"/>
    <s v="N/A"/>
    <s v="Midsize"/>
    <s v="Passenger Van"/>
    <n v="17"/>
    <n v="12"/>
    <n v="5657"/>
    <x v="176"/>
  </r>
  <r>
    <x v="8"/>
    <s v="E-150"/>
    <n v="1997"/>
    <x v="22"/>
    <x v="1"/>
    <n v="200"/>
    <n v="6"/>
    <x v="1"/>
    <s v="rear wheel drive"/>
    <n v="3"/>
    <s v="N/A"/>
    <s v="Midsize"/>
    <s v="Passenger Van"/>
    <n v="17"/>
    <n v="12"/>
    <n v="5657"/>
    <x v="5676"/>
  </r>
  <r>
    <x v="8"/>
    <s v="E-150"/>
    <n v="1997"/>
    <x v="22"/>
    <x v="1"/>
    <n v="200"/>
    <n v="6"/>
    <x v="1"/>
    <s v="rear wheel drive"/>
    <n v="3"/>
    <s v="N/A"/>
    <s v="Midsize"/>
    <s v="Passenger Van"/>
    <n v="17"/>
    <n v="12"/>
    <n v="5657"/>
    <x v="5677"/>
  </r>
  <r>
    <x v="8"/>
    <s v="E-150"/>
    <n v="1998"/>
    <x v="26"/>
    <x v="1"/>
    <n v="200"/>
    <n v="6"/>
    <x v="1"/>
    <s v="rear wheel drive"/>
    <n v="3"/>
    <s v="N/A"/>
    <s v="Midsize"/>
    <s v="Passenger Van"/>
    <n v="17"/>
    <n v="12"/>
    <n v="5657"/>
    <x v="5678"/>
  </r>
  <r>
    <x v="8"/>
    <s v="E-150"/>
    <n v="1998"/>
    <x v="26"/>
    <x v="1"/>
    <n v="200"/>
    <n v="6"/>
    <x v="1"/>
    <s v="rear wheel drive"/>
    <n v="3"/>
    <s v="N/A"/>
    <s v="Midsize"/>
    <s v="Passenger Van"/>
    <n v="17"/>
    <n v="12"/>
    <n v="5657"/>
    <x v="5679"/>
  </r>
  <r>
    <x v="8"/>
    <s v="E-150"/>
    <n v="1998"/>
    <x v="26"/>
    <x v="1"/>
    <n v="200"/>
    <n v="6"/>
    <x v="1"/>
    <s v="rear wheel drive"/>
    <n v="3"/>
    <s v="N/A"/>
    <s v="Midsize"/>
    <s v="Passenger Van"/>
    <n v="17"/>
    <n v="12"/>
    <n v="5657"/>
    <x v="3986"/>
  </r>
  <r>
    <x v="8"/>
    <s v="E-250"/>
    <n v="1997"/>
    <x v="22"/>
    <x v="1"/>
    <n v="200"/>
    <n v="6"/>
    <x v="1"/>
    <s v="rear wheel drive"/>
    <n v="3"/>
    <s v="N/A"/>
    <s v="Large"/>
    <s v="Cargo Van"/>
    <n v="17"/>
    <n v="12"/>
    <n v="5657"/>
    <x v="176"/>
  </r>
  <r>
    <x v="8"/>
    <s v="E-250"/>
    <n v="1997"/>
    <x v="22"/>
    <x v="1"/>
    <n v="200"/>
    <n v="6"/>
    <x v="1"/>
    <s v="rear wheel drive"/>
    <n v="3"/>
    <s v="N/A"/>
    <s v="Midsize"/>
    <s v="Cargo Van"/>
    <n v="17"/>
    <n v="12"/>
    <n v="5657"/>
    <x v="176"/>
  </r>
  <r>
    <x v="30"/>
    <s v="Sierra Classic 1500"/>
    <n v="1999"/>
    <x v="11"/>
    <x v="1"/>
    <n v="200"/>
    <n v="8"/>
    <x v="1"/>
    <s v="four wheel drive"/>
    <n v="3"/>
    <s v="N/A"/>
    <s v="Large"/>
    <s v="Extended Cab Pickup"/>
    <n v="16"/>
    <n v="12"/>
    <n v="549"/>
    <x v="5680"/>
  </r>
  <r>
    <x v="30"/>
    <s v="Sierra Classic 1500"/>
    <n v="1999"/>
    <x v="11"/>
    <x v="1"/>
    <n v="200"/>
    <n v="8"/>
    <x v="1"/>
    <s v="four wheel drive"/>
    <n v="3"/>
    <s v="N/A"/>
    <s v="Large"/>
    <s v="Extended Cab Pickup"/>
    <n v="16"/>
    <n v="12"/>
    <n v="549"/>
    <x v="5681"/>
  </r>
  <r>
    <x v="30"/>
    <s v="Vandura"/>
    <n v="1994"/>
    <x v="23"/>
    <x v="1"/>
    <n v="200"/>
    <n v="8"/>
    <x v="1"/>
    <s v="rear wheel drive"/>
    <n v="3"/>
    <s v="N/A"/>
    <s v="Large"/>
    <s v="Cargo Van"/>
    <n v="16"/>
    <n v="12"/>
    <n v="549"/>
    <x v="176"/>
  </r>
  <r>
    <x v="8"/>
    <s v="Bronco"/>
    <n v="1995"/>
    <x v="14"/>
    <x v="1"/>
    <n v="205"/>
    <n v="8"/>
    <x v="3"/>
    <s v="four wheel drive"/>
    <n v="2"/>
    <s v="N/A"/>
    <s v="Midsize"/>
    <s v="2dr SUV"/>
    <n v="16"/>
    <n v="12"/>
    <n v="5657"/>
    <x v="5682"/>
  </r>
  <r>
    <x v="8"/>
    <s v="Bronco"/>
    <n v="1995"/>
    <x v="14"/>
    <x v="1"/>
    <n v="205"/>
    <n v="8"/>
    <x v="1"/>
    <s v="four wheel drive"/>
    <n v="2"/>
    <s v="N/A"/>
    <s v="Midsize"/>
    <s v="2dr SUV"/>
    <n v="17"/>
    <n v="12"/>
    <n v="5657"/>
    <x v="5683"/>
  </r>
  <r>
    <x v="8"/>
    <s v="Bronco"/>
    <n v="1995"/>
    <x v="14"/>
    <x v="1"/>
    <n v="205"/>
    <n v="8"/>
    <x v="3"/>
    <s v="four wheel drive"/>
    <n v="2"/>
    <s v="N/A"/>
    <s v="Midsize"/>
    <s v="2dr SUV"/>
    <n v="16"/>
    <n v="12"/>
    <n v="5657"/>
    <x v="5684"/>
  </r>
  <r>
    <x v="12"/>
    <s v="LX 450"/>
    <n v="1996"/>
    <x v="21"/>
    <x v="1"/>
    <n v="212"/>
    <n v="6"/>
    <x v="1"/>
    <s v="four wheel drive"/>
    <n v="4"/>
    <s v="Luxury"/>
    <s v="Midsize"/>
    <s v="4dr SUV"/>
    <n v="14"/>
    <n v="12"/>
    <n v="454"/>
    <x v="5685"/>
  </r>
  <r>
    <x v="12"/>
    <s v="LX 450"/>
    <n v="1997"/>
    <x v="22"/>
    <x v="1"/>
    <n v="212"/>
    <n v="6"/>
    <x v="1"/>
    <s v="four wheel drive"/>
    <n v="4"/>
    <s v="Luxury"/>
    <s v="Midsize"/>
    <s v="4dr SUV"/>
    <n v="14"/>
    <n v="12"/>
    <n v="454"/>
    <x v="5686"/>
  </r>
  <r>
    <x v="8"/>
    <s v="F-250"/>
    <n v="1999"/>
    <x v="11"/>
    <x v="1"/>
    <n v="220"/>
    <n v="8"/>
    <x v="1"/>
    <s v="four wheel drive"/>
    <n v="4"/>
    <s v="N/A"/>
    <s v="Large"/>
    <s v="Extended Cab Pickup"/>
    <n v="15"/>
    <n v="12"/>
    <n v="5657"/>
    <x v="5687"/>
  </r>
  <r>
    <x v="8"/>
    <s v="F-250"/>
    <n v="1999"/>
    <x v="11"/>
    <x v="1"/>
    <n v="220"/>
    <n v="8"/>
    <x v="3"/>
    <s v="four wheel drive"/>
    <n v="4"/>
    <s v="N/A"/>
    <s v="Large"/>
    <s v="Extended Cab Pickup"/>
    <n v="16"/>
    <n v="12"/>
    <n v="5657"/>
    <x v="4751"/>
  </r>
  <r>
    <x v="8"/>
    <s v="F-250"/>
    <n v="1999"/>
    <x v="11"/>
    <x v="1"/>
    <n v="220"/>
    <n v="8"/>
    <x v="1"/>
    <s v="rear wheel drive"/>
    <n v="4"/>
    <s v="N/A"/>
    <s v="Large"/>
    <s v="Extended Cab Pickup"/>
    <n v="17"/>
    <n v="12"/>
    <n v="5657"/>
    <x v="5688"/>
  </r>
  <r>
    <x v="8"/>
    <s v="F-250"/>
    <n v="1999"/>
    <x v="11"/>
    <x v="1"/>
    <n v="220"/>
    <n v="8"/>
    <x v="3"/>
    <s v="four wheel drive"/>
    <n v="4"/>
    <s v="N/A"/>
    <s v="Large"/>
    <s v="Extended Cab Pickup"/>
    <n v="16"/>
    <n v="12"/>
    <n v="5657"/>
    <x v="5689"/>
  </r>
  <r>
    <x v="8"/>
    <s v="F-250"/>
    <n v="1999"/>
    <x v="11"/>
    <x v="1"/>
    <n v="220"/>
    <n v="8"/>
    <x v="3"/>
    <s v="four wheel drive"/>
    <n v="4"/>
    <s v="N/A"/>
    <s v="Large"/>
    <s v="Extended Cab Pickup"/>
    <n v="16"/>
    <n v="12"/>
    <n v="5657"/>
    <x v="5690"/>
  </r>
  <r>
    <x v="8"/>
    <s v="F-250"/>
    <n v="1997"/>
    <x v="22"/>
    <x v="1"/>
    <n v="220"/>
    <n v="8"/>
    <x v="3"/>
    <s v="four wheel drive"/>
    <n v="3"/>
    <s v="N/A"/>
    <s v="Large"/>
    <s v="Extended Cab Pickup"/>
    <n v="17"/>
    <n v="12"/>
    <n v="5657"/>
    <x v="5691"/>
  </r>
  <r>
    <x v="8"/>
    <s v="F-250"/>
    <n v="1997"/>
    <x v="22"/>
    <x v="1"/>
    <n v="220"/>
    <n v="8"/>
    <x v="3"/>
    <s v="four wheel drive"/>
    <n v="3"/>
    <s v="N/A"/>
    <s v="Large"/>
    <s v="Extended Cab Pickup"/>
    <n v="17"/>
    <n v="12"/>
    <n v="5657"/>
    <x v="5692"/>
  </r>
  <r>
    <x v="8"/>
    <s v="F-250"/>
    <n v="1997"/>
    <x v="22"/>
    <x v="1"/>
    <n v="220"/>
    <n v="8"/>
    <x v="3"/>
    <s v="four wheel drive"/>
    <n v="3"/>
    <s v="N/A"/>
    <s v="Large"/>
    <s v="Extended Cab Pickup"/>
    <n v="17"/>
    <n v="12"/>
    <n v="5657"/>
    <x v="5693"/>
  </r>
  <r>
    <x v="8"/>
    <s v="F-250"/>
    <n v="1997"/>
    <x v="22"/>
    <x v="1"/>
    <n v="220"/>
    <n v="8"/>
    <x v="3"/>
    <s v="rear wheel drive"/>
    <n v="3"/>
    <s v="N/A"/>
    <s v="Large"/>
    <s v="Extended Cab Pickup"/>
    <n v="17"/>
    <n v="12"/>
    <n v="5657"/>
    <x v="5362"/>
  </r>
  <r>
    <x v="8"/>
    <s v="F-250"/>
    <n v="1997"/>
    <x v="22"/>
    <x v="1"/>
    <n v="220"/>
    <n v="8"/>
    <x v="3"/>
    <s v="rear wheel drive"/>
    <n v="3"/>
    <s v="N/A"/>
    <s v="Large"/>
    <s v="Extended Cab Pickup"/>
    <n v="17"/>
    <n v="12"/>
    <n v="5657"/>
    <x v="5694"/>
  </r>
  <r>
    <x v="8"/>
    <s v="F-250"/>
    <n v="1997"/>
    <x v="22"/>
    <x v="1"/>
    <n v="220"/>
    <n v="8"/>
    <x v="3"/>
    <s v="rear wheel drive"/>
    <n v="3"/>
    <s v="N/A"/>
    <s v="Large"/>
    <s v="Extended Cab Pickup"/>
    <n v="17"/>
    <n v="12"/>
    <n v="5657"/>
    <x v="5695"/>
  </r>
  <r>
    <x v="8"/>
    <s v="F-250"/>
    <n v="1997"/>
    <x v="22"/>
    <x v="1"/>
    <n v="220"/>
    <n v="8"/>
    <x v="3"/>
    <s v="rear wheel drive"/>
    <n v="3"/>
    <s v="N/A"/>
    <s v="Large"/>
    <s v="Extended Cab Pickup"/>
    <n v="17"/>
    <n v="12"/>
    <n v="5657"/>
    <x v="5696"/>
  </r>
  <r>
    <x v="8"/>
    <s v="F-250"/>
    <n v="1997"/>
    <x v="22"/>
    <x v="1"/>
    <n v="220"/>
    <n v="8"/>
    <x v="3"/>
    <s v="four wheel drive"/>
    <n v="3"/>
    <s v="N/A"/>
    <s v="Large"/>
    <s v="Extended Cab Pickup"/>
    <n v="17"/>
    <n v="12"/>
    <n v="5657"/>
    <x v="5697"/>
  </r>
  <r>
    <x v="8"/>
    <s v="F-250"/>
    <n v="1997"/>
    <x v="22"/>
    <x v="1"/>
    <n v="220"/>
    <n v="8"/>
    <x v="3"/>
    <s v="rear wheel drive"/>
    <n v="2"/>
    <s v="N/A"/>
    <s v="Large"/>
    <s v="Regular Cab Pickup"/>
    <n v="17"/>
    <n v="12"/>
    <n v="5657"/>
    <x v="5698"/>
  </r>
  <r>
    <x v="8"/>
    <s v="F-250"/>
    <n v="1997"/>
    <x v="22"/>
    <x v="1"/>
    <n v="220"/>
    <n v="8"/>
    <x v="3"/>
    <s v="four wheel drive"/>
    <n v="2"/>
    <s v="N/A"/>
    <s v="Large"/>
    <s v="Regular Cab Pickup"/>
    <n v="17"/>
    <n v="12"/>
    <n v="5657"/>
    <x v="5699"/>
  </r>
  <r>
    <x v="8"/>
    <s v="F-250"/>
    <n v="1997"/>
    <x v="22"/>
    <x v="1"/>
    <n v="220"/>
    <n v="8"/>
    <x v="3"/>
    <s v="four wheel drive"/>
    <n v="2"/>
    <s v="N/A"/>
    <s v="Large"/>
    <s v="Regular Cab Pickup"/>
    <n v="17"/>
    <n v="12"/>
    <n v="5657"/>
    <x v="3979"/>
  </r>
  <r>
    <x v="8"/>
    <s v="F-250"/>
    <n v="1997"/>
    <x v="22"/>
    <x v="1"/>
    <n v="220"/>
    <n v="8"/>
    <x v="3"/>
    <s v="rear wheel drive"/>
    <n v="2"/>
    <s v="N/A"/>
    <s v="Large"/>
    <s v="Regular Cab Pickup"/>
    <n v="17"/>
    <n v="12"/>
    <n v="5657"/>
    <x v="5700"/>
  </r>
  <r>
    <x v="8"/>
    <s v="F-250"/>
    <n v="1997"/>
    <x v="22"/>
    <x v="1"/>
    <n v="220"/>
    <n v="8"/>
    <x v="3"/>
    <s v="four wheel drive"/>
    <n v="2"/>
    <s v="N/A"/>
    <s v="Large"/>
    <s v="Regular Cab Pickup"/>
    <n v="17"/>
    <n v="12"/>
    <n v="5657"/>
    <x v="4492"/>
  </r>
  <r>
    <x v="8"/>
    <s v="F-250"/>
    <n v="1997"/>
    <x v="22"/>
    <x v="1"/>
    <n v="220"/>
    <n v="8"/>
    <x v="3"/>
    <s v="rear wheel drive"/>
    <n v="2"/>
    <s v="N/A"/>
    <s v="Large"/>
    <s v="Regular Cab Pickup"/>
    <n v="17"/>
    <n v="12"/>
    <n v="5657"/>
    <x v="4569"/>
  </r>
  <r>
    <x v="8"/>
    <s v="F-250"/>
    <n v="1997"/>
    <x v="22"/>
    <x v="1"/>
    <n v="220"/>
    <n v="8"/>
    <x v="3"/>
    <s v="rear wheel drive"/>
    <n v="2"/>
    <s v="N/A"/>
    <s v="Large"/>
    <s v="Regular Cab Pickup"/>
    <n v="17"/>
    <n v="12"/>
    <n v="5657"/>
    <x v="5701"/>
  </r>
  <r>
    <x v="8"/>
    <s v="F-250"/>
    <n v="1997"/>
    <x v="22"/>
    <x v="1"/>
    <n v="220"/>
    <n v="8"/>
    <x v="3"/>
    <s v="four wheel drive"/>
    <n v="2"/>
    <s v="N/A"/>
    <s v="Large"/>
    <s v="Regular Cab Pickup"/>
    <n v="17"/>
    <n v="12"/>
    <n v="5657"/>
    <x v="5702"/>
  </r>
  <r>
    <x v="8"/>
    <s v="F-250"/>
    <n v="1999"/>
    <x v="11"/>
    <x v="1"/>
    <n v="220"/>
    <n v="8"/>
    <x v="1"/>
    <s v="rear wheel drive"/>
    <n v="2"/>
    <s v="N/A"/>
    <s v="Large"/>
    <s v="Regular Cab Pickup"/>
    <n v="17"/>
    <n v="12"/>
    <n v="5657"/>
    <x v="4255"/>
  </r>
  <r>
    <x v="8"/>
    <s v="F-250"/>
    <n v="1999"/>
    <x v="11"/>
    <x v="1"/>
    <n v="220"/>
    <n v="8"/>
    <x v="3"/>
    <s v="four wheel drive"/>
    <n v="2"/>
    <s v="N/A"/>
    <s v="Large"/>
    <s v="Regular Cab Pickup"/>
    <n v="16"/>
    <n v="12"/>
    <n v="5657"/>
    <x v="5368"/>
  </r>
  <r>
    <x v="8"/>
    <s v="F-250"/>
    <n v="1999"/>
    <x v="11"/>
    <x v="1"/>
    <n v="220"/>
    <n v="8"/>
    <x v="3"/>
    <s v="four wheel drive"/>
    <n v="2"/>
    <s v="N/A"/>
    <s v="Large"/>
    <s v="Regular Cab Pickup"/>
    <n v="16"/>
    <n v="12"/>
    <n v="5657"/>
    <x v="5703"/>
  </r>
  <r>
    <x v="8"/>
    <s v="F-250"/>
    <n v="1999"/>
    <x v="11"/>
    <x v="1"/>
    <n v="220"/>
    <n v="8"/>
    <x v="3"/>
    <s v="four wheel drive"/>
    <n v="2"/>
    <s v="N/A"/>
    <s v="Large"/>
    <s v="Regular Cab Pickup"/>
    <n v="16"/>
    <n v="12"/>
    <n v="5657"/>
    <x v="5704"/>
  </r>
  <r>
    <x v="8"/>
    <s v="F-250"/>
    <n v="1999"/>
    <x v="11"/>
    <x v="1"/>
    <n v="220"/>
    <n v="8"/>
    <x v="1"/>
    <s v="four wheel drive"/>
    <n v="2"/>
    <s v="N/A"/>
    <s v="Large"/>
    <s v="Regular Cab Pickup"/>
    <n v="15"/>
    <n v="12"/>
    <n v="5657"/>
    <x v="5705"/>
  </r>
  <r>
    <x v="22"/>
    <s v="Ram Cargo"/>
    <n v="2001"/>
    <x v="15"/>
    <x v="1"/>
    <n v="225"/>
    <n v="8"/>
    <x v="1"/>
    <s v="rear wheel drive"/>
    <n v="3"/>
    <s v="N/A"/>
    <s v="Midsize"/>
    <s v="Cargo Van"/>
    <n v="17"/>
    <n v="12"/>
    <n v="1851"/>
    <x v="5706"/>
  </r>
  <r>
    <x v="22"/>
    <s v="Ram Cargo"/>
    <n v="2001"/>
    <x v="15"/>
    <x v="1"/>
    <n v="225"/>
    <n v="8"/>
    <x v="1"/>
    <s v="rear wheel drive"/>
    <n v="3"/>
    <s v="N/A"/>
    <s v="Large"/>
    <s v="Cargo Van"/>
    <n v="17"/>
    <n v="12"/>
    <n v="1851"/>
    <x v="4596"/>
  </r>
  <r>
    <x v="22"/>
    <s v="Ram Cargo"/>
    <n v="2002"/>
    <x v="27"/>
    <x v="1"/>
    <n v="225"/>
    <n v="8"/>
    <x v="1"/>
    <s v="rear wheel drive"/>
    <n v="3"/>
    <s v="N/A"/>
    <s v="Large"/>
    <s v="Cargo Van"/>
    <n v="14"/>
    <n v="12"/>
    <n v="1851"/>
    <x v="5707"/>
  </r>
  <r>
    <x v="22"/>
    <s v="Ram Cargo"/>
    <n v="2002"/>
    <x v="27"/>
    <x v="1"/>
    <n v="225"/>
    <n v="8"/>
    <x v="1"/>
    <s v="rear wheel drive"/>
    <n v="3"/>
    <s v="N/A"/>
    <s v="Midsize"/>
    <s v="Cargo Van"/>
    <n v="14"/>
    <n v="12"/>
    <n v="1851"/>
    <x v="2738"/>
  </r>
  <r>
    <x v="22"/>
    <s v="Ram Van"/>
    <n v="2000"/>
    <x v="13"/>
    <x v="1"/>
    <n v="225"/>
    <n v="8"/>
    <x v="1"/>
    <s v="rear wheel drive"/>
    <n v="3"/>
    <s v="N/A"/>
    <s v="Midsize"/>
    <s v="Cargo Van"/>
    <n v="17"/>
    <n v="12"/>
    <n v="1851"/>
    <x v="3557"/>
  </r>
  <r>
    <x v="22"/>
    <s v="Ram Van"/>
    <n v="2000"/>
    <x v="13"/>
    <x v="1"/>
    <n v="225"/>
    <n v="8"/>
    <x v="1"/>
    <s v="rear wheel drive"/>
    <n v="3"/>
    <s v="N/A"/>
    <s v="Large"/>
    <s v="Cargo Van"/>
    <n v="17"/>
    <n v="12"/>
    <n v="1851"/>
    <x v="5708"/>
  </r>
  <r>
    <x v="2"/>
    <s v="C/K 1500 Series"/>
    <n v="1998"/>
    <x v="26"/>
    <x v="1"/>
    <n v="230"/>
    <n v="8"/>
    <x v="3"/>
    <s v="four wheel drive"/>
    <n v="2"/>
    <s v="N/A"/>
    <s v="Large"/>
    <s v="Extended Cab Pickup"/>
    <n v="17"/>
    <n v="12"/>
    <n v="1385"/>
    <x v="5709"/>
  </r>
  <r>
    <x v="2"/>
    <s v="C/K 1500 Series"/>
    <n v="1998"/>
    <x v="26"/>
    <x v="1"/>
    <n v="230"/>
    <n v="8"/>
    <x v="3"/>
    <s v="four wheel drive"/>
    <n v="2"/>
    <s v="N/A"/>
    <s v="Large"/>
    <s v="Extended Cab Pickup"/>
    <n v="17"/>
    <n v="12"/>
    <n v="1385"/>
    <x v="5710"/>
  </r>
  <r>
    <x v="2"/>
    <s v="C/K 1500 Series"/>
    <n v="1998"/>
    <x v="26"/>
    <x v="1"/>
    <n v="230"/>
    <n v="8"/>
    <x v="3"/>
    <s v="four wheel drive"/>
    <n v="2"/>
    <s v="N/A"/>
    <s v="Large"/>
    <s v="Extended Cab Pickup"/>
    <n v="17"/>
    <n v="12"/>
    <n v="1385"/>
    <x v="5711"/>
  </r>
  <r>
    <x v="22"/>
    <s v="Ram Van"/>
    <n v="1998"/>
    <x v="26"/>
    <x v="1"/>
    <n v="230"/>
    <n v="8"/>
    <x v="1"/>
    <s v="rear wheel drive"/>
    <n v="3"/>
    <s v="N/A"/>
    <s v="Large"/>
    <s v="Cargo Van"/>
    <n v="17"/>
    <n v="12"/>
    <n v="1851"/>
    <x v="5712"/>
  </r>
  <r>
    <x v="22"/>
    <s v="Ram Van"/>
    <n v="1998"/>
    <x v="26"/>
    <x v="1"/>
    <n v="230"/>
    <n v="8"/>
    <x v="1"/>
    <s v="rear wheel drive"/>
    <n v="3"/>
    <s v="N/A"/>
    <s v="Midsize"/>
    <s v="Cargo Van"/>
    <n v="17"/>
    <n v="12"/>
    <n v="1851"/>
    <x v="5405"/>
  </r>
  <r>
    <x v="22"/>
    <s v="Ram Van"/>
    <n v="1999"/>
    <x v="11"/>
    <x v="1"/>
    <n v="230"/>
    <n v="8"/>
    <x v="1"/>
    <s v="rear wheel drive"/>
    <n v="3"/>
    <s v="N/A"/>
    <s v="Large"/>
    <s v="Cargo Van"/>
    <n v="18"/>
    <n v="12"/>
    <n v="1851"/>
    <x v="5713"/>
  </r>
  <r>
    <x v="22"/>
    <s v="RAM 150"/>
    <n v="1992"/>
    <x v="16"/>
    <x v="1"/>
    <n v="230"/>
    <n v="8"/>
    <x v="3"/>
    <s v="four wheel drive"/>
    <n v="2"/>
    <s v="N/A"/>
    <s v="Large"/>
    <s v="Extended Cab Pickup"/>
    <n v="15"/>
    <n v="12"/>
    <n v="1851"/>
    <x v="176"/>
  </r>
  <r>
    <x v="22"/>
    <s v="RAM 150"/>
    <n v="1993"/>
    <x v="17"/>
    <x v="1"/>
    <n v="230"/>
    <n v="8"/>
    <x v="3"/>
    <s v="rear wheel drive"/>
    <n v="2"/>
    <s v="N/A"/>
    <s v="Large"/>
    <s v="Extended Cab Pickup"/>
    <n v="16"/>
    <n v="12"/>
    <n v="1851"/>
    <x v="176"/>
  </r>
  <r>
    <x v="22"/>
    <s v="RAM 150"/>
    <n v="1993"/>
    <x v="17"/>
    <x v="1"/>
    <n v="230"/>
    <n v="8"/>
    <x v="3"/>
    <s v="four wheel drive"/>
    <n v="2"/>
    <s v="N/A"/>
    <s v="Large"/>
    <s v="Extended Cab Pickup"/>
    <n v="15"/>
    <n v="12"/>
    <n v="1851"/>
    <x v="3023"/>
  </r>
  <r>
    <x v="22"/>
    <s v="RAM 150"/>
    <n v="1993"/>
    <x v="17"/>
    <x v="1"/>
    <n v="230"/>
    <n v="8"/>
    <x v="3"/>
    <s v="four wheel drive"/>
    <n v="2"/>
    <s v="N/A"/>
    <s v="Large"/>
    <s v="Extended Cab Pickup"/>
    <n v="15"/>
    <n v="12"/>
    <n v="1851"/>
    <x v="5714"/>
  </r>
  <r>
    <x v="22"/>
    <s v="RAM 250"/>
    <n v="1992"/>
    <x v="16"/>
    <x v="1"/>
    <n v="230"/>
    <n v="8"/>
    <x v="3"/>
    <s v="four wheel drive"/>
    <n v="2"/>
    <s v="N/A"/>
    <s v="Large"/>
    <s v="Regular Cab Pickup"/>
    <n v="15"/>
    <n v="12"/>
    <n v="1851"/>
    <x v="176"/>
  </r>
  <r>
    <x v="22"/>
    <s v="RAM 250"/>
    <n v="1992"/>
    <x v="16"/>
    <x v="1"/>
    <n v="230"/>
    <n v="8"/>
    <x v="3"/>
    <s v="four wheel drive"/>
    <n v="2"/>
    <s v="N/A"/>
    <s v="Large"/>
    <s v="Extended Cab Pickup"/>
    <n v="15"/>
    <n v="12"/>
    <n v="1851"/>
    <x v="176"/>
  </r>
  <r>
    <x v="22"/>
    <s v="RAM 250"/>
    <n v="1992"/>
    <x v="16"/>
    <x v="1"/>
    <n v="230"/>
    <n v="8"/>
    <x v="3"/>
    <s v="four wheel drive"/>
    <n v="2"/>
    <s v="N/A"/>
    <s v="Large"/>
    <s v="Extended Cab Pickup"/>
    <n v="15"/>
    <n v="12"/>
    <n v="1851"/>
    <x v="5715"/>
  </r>
  <r>
    <x v="22"/>
    <s v="RAM 250"/>
    <n v="1993"/>
    <x v="17"/>
    <x v="1"/>
    <n v="230"/>
    <n v="8"/>
    <x v="3"/>
    <s v="four wheel drive"/>
    <n v="2"/>
    <s v="N/A"/>
    <s v="Large"/>
    <s v="Extended Cab Pickup"/>
    <n v="15"/>
    <n v="12"/>
    <n v="1851"/>
    <x v="2212"/>
  </r>
  <r>
    <x v="22"/>
    <s v="RAM 250"/>
    <n v="1993"/>
    <x v="17"/>
    <x v="1"/>
    <n v="230"/>
    <n v="8"/>
    <x v="3"/>
    <s v="four wheel drive"/>
    <n v="2"/>
    <s v="N/A"/>
    <s v="Large"/>
    <s v="Extended Cab Pickup"/>
    <n v="15"/>
    <n v="12"/>
    <n v="1851"/>
    <x v="5716"/>
  </r>
  <r>
    <x v="22"/>
    <s v="RAM 250"/>
    <n v="1993"/>
    <x v="17"/>
    <x v="1"/>
    <n v="230"/>
    <n v="8"/>
    <x v="3"/>
    <s v="four wheel drive"/>
    <n v="2"/>
    <s v="N/A"/>
    <s v="Large"/>
    <s v="Regular Cab Pickup"/>
    <n v="15"/>
    <n v="12"/>
    <n v="1851"/>
    <x v="2651"/>
  </r>
  <r>
    <x v="22"/>
    <s v="RAM 250"/>
    <n v="1993"/>
    <x v="17"/>
    <x v="1"/>
    <n v="230"/>
    <n v="8"/>
    <x v="3"/>
    <s v="four wheel drive"/>
    <n v="2"/>
    <s v="N/A"/>
    <s v="Large"/>
    <s v="Regular Cab Pickup"/>
    <n v="15"/>
    <n v="12"/>
    <n v="1851"/>
    <x v="5717"/>
  </r>
  <r>
    <x v="22"/>
    <s v="RAM 250"/>
    <n v="1993"/>
    <x v="17"/>
    <x v="1"/>
    <n v="230"/>
    <n v="8"/>
    <x v="3"/>
    <s v="rear wheel drive"/>
    <n v="2"/>
    <s v="N/A"/>
    <s v="Large"/>
    <s v="Extended Cab Pickup"/>
    <n v="16"/>
    <n v="12"/>
    <n v="1851"/>
    <x v="176"/>
  </r>
  <r>
    <x v="28"/>
    <s v="Aspen"/>
    <n v="2007"/>
    <x v="25"/>
    <x v="1"/>
    <n v="235"/>
    <n v="8"/>
    <x v="1"/>
    <s v="four wheel drive"/>
    <n v="4"/>
    <s v="Flex Fuel"/>
    <s v="Large"/>
    <s v="4dr SUV"/>
    <n v="17"/>
    <n v="12"/>
    <n v="1013"/>
    <x v="3315"/>
  </r>
  <r>
    <x v="12"/>
    <s v="LX 470"/>
    <n v="2005"/>
    <x v="20"/>
    <x v="1"/>
    <n v="235"/>
    <n v="8"/>
    <x v="1"/>
    <s v="four wheel drive"/>
    <n v="4"/>
    <s v="Luxury"/>
    <s v="Midsize"/>
    <s v="4dr SUV"/>
    <n v="16"/>
    <n v="12"/>
    <n v="454"/>
    <x v="5718"/>
  </r>
  <r>
    <x v="10"/>
    <s v="560-Class"/>
    <n v="1990"/>
    <x v="7"/>
    <x v="1"/>
    <n v="238"/>
    <n v="8"/>
    <x v="1"/>
    <s v="rear wheel drive"/>
    <n v="4"/>
    <s v="Luxury"/>
    <s v="Large"/>
    <s v="Sedan"/>
    <n v="16"/>
    <n v="12"/>
    <n v="617"/>
    <x v="5719"/>
  </r>
  <r>
    <x v="10"/>
    <s v="560-Class"/>
    <n v="1991"/>
    <x v="8"/>
    <x v="1"/>
    <n v="238"/>
    <n v="8"/>
    <x v="1"/>
    <s v="rear wheel drive"/>
    <n v="4"/>
    <s v="Luxury"/>
    <s v="Large"/>
    <s v="Sedan"/>
    <n v="16"/>
    <n v="12"/>
    <n v="617"/>
    <x v="3997"/>
  </r>
  <r>
    <x v="10"/>
    <s v="560-Class"/>
    <n v="1990"/>
    <x v="7"/>
    <x v="1"/>
    <n v="238"/>
    <n v="8"/>
    <x v="1"/>
    <s v="rear wheel drive"/>
    <n v="2"/>
    <s v="Luxury"/>
    <s v="Large"/>
    <s v="Coupe"/>
    <n v="16"/>
    <n v="12"/>
    <n v="617"/>
    <x v="5720"/>
  </r>
  <r>
    <x v="10"/>
    <s v="560-Class"/>
    <n v="1991"/>
    <x v="8"/>
    <x v="1"/>
    <n v="238"/>
    <n v="8"/>
    <x v="1"/>
    <s v="rear wheel drive"/>
    <n v="2"/>
    <s v="Luxury"/>
    <s v="Large"/>
    <s v="Coupe"/>
    <n v="16"/>
    <n v="12"/>
    <n v="617"/>
    <x v="5721"/>
  </r>
  <r>
    <x v="2"/>
    <s v="Tahoe Limited/Z71"/>
    <n v="2000"/>
    <x v="13"/>
    <x v="1"/>
    <n v="255"/>
    <n v="8"/>
    <x v="1"/>
    <s v="rear wheel drive"/>
    <n v="4"/>
    <s v="N/A"/>
    <s v="Large"/>
    <s v="4dr SUV"/>
    <n v="16"/>
    <n v="12"/>
    <n v="1385"/>
    <x v="5722"/>
  </r>
  <r>
    <x v="2"/>
    <s v="C/K 2500 Series"/>
    <n v="1998"/>
    <x v="26"/>
    <x v="1"/>
    <n v="255"/>
    <n v="8"/>
    <x v="3"/>
    <s v="rear wheel drive"/>
    <n v="2"/>
    <s v="N/A"/>
    <s v="Large"/>
    <s v="Extended Cab Pickup"/>
    <n v="18"/>
    <n v="12"/>
    <n v="1385"/>
    <x v="5723"/>
  </r>
  <r>
    <x v="2"/>
    <s v="C/K 2500 Series"/>
    <n v="1998"/>
    <x v="26"/>
    <x v="1"/>
    <n v="255"/>
    <n v="8"/>
    <x v="3"/>
    <s v="rear wheel drive"/>
    <n v="2"/>
    <s v="N/A"/>
    <s v="Large"/>
    <s v="Extended Cab Pickup"/>
    <n v="18"/>
    <n v="12"/>
    <n v="1385"/>
    <x v="5724"/>
  </r>
  <r>
    <x v="2"/>
    <s v="C/K 2500 Series"/>
    <n v="1998"/>
    <x v="26"/>
    <x v="1"/>
    <n v="255"/>
    <n v="8"/>
    <x v="3"/>
    <s v="rear wheel drive"/>
    <n v="2"/>
    <s v="N/A"/>
    <s v="Large"/>
    <s v="Regular Cab Pickup"/>
    <n v="18"/>
    <n v="12"/>
    <n v="1385"/>
    <x v="5725"/>
  </r>
  <r>
    <x v="2"/>
    <s v="C/K 2500 Series"/>
    <n v="1998"/>
    <x v="26"/>
    <x v="1"/>
    <n v="255"/>
    <n v="8"/>
    <x v="3"/>
    <s v="rear wheel drive"/>
    <n v="2"/>
    <s v="N/A"/>
    <s v="Large"/>
    <s v="Regular Cab Pickup"/>
    <n v="18"/>
    <n v="12"/>
    <n v="1385"/>
    <x v="4089"/>
  </r>
  <r>
    <x v="8"/>
    <s v="E-Series Van"/>
    <n v="2012"/>
    <x v="5"/>
    <x v="6"/>
    <n v="255"/>
    <n v="8"/>
    <x v="1"/>
    <s v="rear wheel drive"/>
    <n v="3"/>
    <s v="Flex Fuel"/>
    <s v="Large"/>
    <s v="Cargo Van"/>
    <n v="16"/>
    <n v="12"/>
    <n v="5657"/>
    <x v="5726"/>
  </r>
  <r>
    <x v="8"/>
    <s v="E-Series Van"/>
    <n v="2012"/>
    <x v="5"/>
    <x v="6"/>
    <n v="255"/>
    <n v="8"/>
    <x v="1"/>
    <s v="rear wheel drive"/>
    <n v="3"/>
    <s v="Flex Fuel"/>
    <s v="Midsize"/>
    <s v="Cargo Van"/>
    <n v="16"/>
    <n v="12"/>
    <n v="5657"/>
    <x v="5727"/>
  </r>
  <r>
    <x v="8"/>
    <s v="E-Series Van"/>
    <n v="2013"/>
    <x v="3"/>
    <x v="6"/>
    <n v="255"/>
    <n v="8"/>
    <x v="1"/>
    <s v="rear wheel drive"/>
    <n v="3"/>
    <s v="Flex Fuel"/>
    <s v="Midsize"/>
    <s v="Cargo Van"/>
    <n v="16"/>
    <n v="12"/>
    <n v="5657"/>
    <x v="1693"/>
  </r>
  <r>
    <x v="8"/>
    <s v="E-Series Van"/>
    <n v="2013"/>
    <x v="3"/>
    <x v="6"/>
    <n v="255"/>
    <n v="8"/>
    <x v="1"/>
    <s v="rear wheel drive"/>
    <n v="3"/>
    <s v="Flex Fuel"/>
    <s v="Large"/>
    <s v="Cargo Van"/>
    <n v="16"/>
    <n v="12"/>
    <n v="5657"/>
    <x v="3071"/>
  </r>
  <r>
    <x v="8"/>
    <s v="E-Series Van"/>
    <n v="2014"/>
    <x v="4"/>
    <x v="6"/>
    <n v="255"/>
    <n v="8"/>
    <x v="1"/>
    <s v="rear wheel drive"/>
    <n v="3"/>
    <s v="Flex Fuel"/>
    <s v="Midsize"/>
    <s v="Cargo Van"/>
    <n v="16"/>
    <n v="12"/>
    <n v="5657"/>
    <x v="5161"/>
  </r>
  <r>
    <x v="8"/>
    <s v="E-Series Van"/>
    <n v="2014"/>
    <x v="4"/>
    <x v="6"/>
    <n v="255"/>
    <n v="8"/>
    <x v="1"/>
    <s v="rear wheel drive"/>
    <n v="3"/>
    <s v="Flex Fuel"/>
    <s v="Large"/>
    <s v="Cargo Van"/>
    <n v="16"/>
    <n v="12"/>
    <n v="5657"/>
    <x v="5728"/>
  </r>
  <r>
    <x v="30"/>
    <s v="Suburban"/>
    <n v="1997"/>
    <x v="22"/>
    <x v="1"/>
    <n v="255"/>
    <n v="8"/>
    <x v="1"/>
    <s v="rear wheel drive"/>
    <n v="4"/>
    <s v="N/A"/>
    <s v="Large"/>
    <s v="4dr SUV"/>
    <n v="17"/>
    <n v="12"/>
    <n v="549"/>
    <x v="5729"/>
  </r>
  <r>
    <x v="30"/>
    <s v="Suburban"/>
    <n v="1998"/>
    <x v="26"/>
    <x v="1"/>
    <n v="255"/>
    <n v="8"/>
    <x v="1"/>
    <s v="rear wheel drive"/>
    <n v="4"/>
    <s v="N/A"/>
    <s v="Large"/>
    <s v="4dr SUV"/>
    <n v="17"/>
    <n v="12"/>
    <n v="549"/>
    <x v="5730"/>
  </r>
  <r>
    <x v="30"/>
    <s v="Suburban"/>
    <n v="1999"/>
    <x v="11"/>
    <x v="1"/>
    <n v="255"/>
    <n v="8"/>
    <x v="1"/>
    <s v="rear wheel drive"/>
    <n v="4"/>
    <s v="N/A"/>
    <s v="Large"/>
    <s v="4dr SUV"/>
    <n v="17"/>
    <n v="12"/>
    <n v="549"/>
    <x v="5731"/>
  </r>
  <r>
    <x v="30"/>
    <s v="Suburban"/>
    <n v="1999"/>
    <x v="11"/>
    <x v="1"/>
    <n v="255"/>
    <n v="8"/>
    <x v="1"/>
    <s v="rear wheel drive"/>
    <n v="4"/>
    <s v="N/A"/>
    <s v="Large"/>
    <s v="4dr SUV"/>
    <n v="17"/>
    <n v="12"/>
    <n v="549"/>
    <x v="5732"/>
  </r>
  <r>
    <x v="30"/>
    <s v="Suburban"/>
    <n v="1999"/>
    <x v="11"/>
    <x v="1"/>
    <n v="255"/>
    <n v="8"/>
    <x v="1"/>
    <s v="rear wheel drive"/>
    <n v="4"/>
    <s v="N/A"/>
    <s v="Large"/>
    <s v="4dr SUV"/>
    <n v="17"/>
    <n v="12"/>
    <n v="549"/>
    <x v="5733"/>
  </r>
  <r>
    <x v="12"/>
    <s v="LX 470"/>
    <n v="2007"/>
    <x v="25"/>
    <x v="1"/>
    <n v="268"/>
    <n v="8"/>
    <x v="1"/>
    <s v="four wheel drive"/>
    <n v="4"/>
    <s v="Luxury"/>
    <s v="Midsize"/>
    <s v="4dr SUV"/>
    <n v="15"/>
    <n v="12"/>
    <n v="454"/>
    <x v="5734"/>
  </r>
  <r>
    <x v="2"/>
    <s v="TrailBlazer EXT"/>
    <n v="2005"/>
    <x v="20"/>
    <x v="1"/>
    <n v="275"/>
    <n v="6"/>
    <x v="1"/>
    <s v="four wheel drive"/>
    <n v="4"/>
    <s v="N/A"/>
    <s v="Large"/>
    <s v="4dr SUV"/>
    <n v="17"/>
    <n v="12"/>
    <n v="1385"/>
    <x v="5735"/>
  </r>
  <r>
    <x v="2"/>
    <s v="TrailBlazer EXT"/>
    <n v="2005"/>
    <x v="20"/>
    <x v="1"/>
    <n v="275"/>
    <n v="6"/>
    <x v="1"/>
    <s v="four wheel drive"/>
    <n v="4"/>
    <s v="N/A"/>
    <s v="Large"/>
    <s v="4dr SUV"/>
    <n v="17"/>
    <n v="12"/>
    <n v="1385"/>
    <x v="5736"/>
  </r>
  <r>
    <x v="30"/>
    <s v="Envoy XL"/>
    <n v="2005"/>
    <x v="20"/>
    <x v="1"/>
    <n v="275"/>
    <n v="6"/>
    <x v="1"/>
    <s v="four wheel drive"/>
    <n v="4"/>
    <s v="N/A"/>
    <s v="Large"/>
    <s v="4dr SUV"/>
    <n v="17"/>
    <n v="12"/>
    <n v="549"/>
    <x v="5737"/>
  </r>
  <r>
    <x v="30"/>
    <s v="Envoy XL"/>
    <n v="2005"/>
    <x v="20"/>
    <x v="1"/>
    <n v="275"/>
    <n v="6"/>
    <x v="1"/>
    <s v="four wheel drive"/>
    <n v="4"/>
    <s v="N/A"/>
    <s v="Large"/>
    <s v="4dr SUV"/>
    <n v="17"/>
    <n v="12"/>
    <n v="549"/>
    <x v="3183"/>
  </r>
  <r>
    <x v="30"/>
    <s v="Envoy XUV"/>
    <n v="2005"/>
    <x v="20"/>
    <x v="1"/>
    <n v="275"/>
    <n v="6"/>
    <x v="1"/>
    <s v="four wheel drive"/>
    <n v="4"/>
    <s v="N/A"/>
    <s v="Large"/>
    <s v="4dr SUV"/>
    <n v="17"/>
    <n v="12"/>
    <n v="549"/>
    <x v="3665"/>
  </r>
  <r>
    <x v="30"/>
    <s v="Envoy XUV"/>
    <n v="2005"/>
    <x v="20"/>
    <x v="1"/>
    <n v="275"/>
    <n v="6"/>
    <x v="1"/>
    <s v="four wheel drive"/>
    <n v="4"/>
    <s v="N/A"/>
    <s v="Large"/>
    <s v="4dr SUV"/>
    <n v="17"/>
    <n v="12"/>
    <n v="549"/>
    <x v="5738"/>
  </r>
  <r>
    <x v="12"/>
    <s v="LX 470"/>
    <n v="2006"/>
    <x v="24"/>
    <x v="1"/>
    <n v="275"/>
    <n v="8"/>
    <x v="1"/>
    <s v="four wheel drive"/>
    <n v="4"/>
    <s v="Luxury"/>
    <s v="Midsize"/>
    <s v="4dr SUV"/>
    <n v="15"/>
    <n v="12"/>
    <n v="454"/>
    <x v="5734"/>
  </r>
  <r>
    <x v="10"/>
    <s v="400-Class"/>
    <n v="1992"/>
    <x v="16"/>
    <x v="1"/>
    <n v="282"/>
    <n v="8"/>
    <x v="1"/>
    <s v="rear wheel drive"/>
    <n v="4"/>
    <s v="Luxury"/>
    <s v="Large"/>
    <s v="Sedan"/>
    <n v="16"/>
    <n v="12"/>
    <n v="617"/>
    <x v="5739"/>
  </r>
  <r>
    <x v="32"/>
    <s v="LR3"/>
    <n v="2008"/>
    <x v="12"/>
    <x v="2"/>
    <n v="300"/>
    <n v="8"/>
    <x v="1"/>
    <s v="four wheel drive"/>
    <n v="4"/>
    <s v="Luxury"/>
    <s v="Midsize"/>
    <s v="4dr SUV"/>
    <n v="17"/>
    <n v="12"/>
    <n v="258"/>
    <x v="2776"/>
  </r>
  <r>
    <x v="32"/>
    <s v="LR3"/>
    <n v="2008"/>
    <x v="12"/>
    <x v="2"/>
    <n v="300"/>
    <n v="8"/>
    <x v="1"/>
    <s v="four wheel drive"/>
    <n v="4"/>
    <s v="Luxury"/>
    <s v="Midsize"/>
    <s v="4dr SUV"/>
    <n v="17"/>
    <n v="12"/>
    <n v="258"/>
    <x v="5740"/>
  </r>
  <r>
    <x v="32"/>
    <s v="LR3"/>
    <n v="2009"/>
    <x v="10"/>
    <x v="2"/>
    <n v="300"/>
    <n v="8"/>
    <x v="1"/>
    <s v="four wheel drive"/>
    <n v="4"/>
    <s v="Luxury"/>
    <s v="Midsize"/>
    <s v="4dr SUV"/>
    <n v="17"/>
    <n v="12"/>
    <n v="258"/>
    <x v="4196"/>
  </r>
  <r>
    <x v="13"/>
    <s v="Mark LT"/>
    <n v="2006"/>
    <x v="24"/>
    <x v="1"/>
    <n v="300"/>
    <n v="8"/>
    <x v="1"/>
    <s v="four wheel drive"/>
    <n v="4"/>
    <s v="Luxury"/>
    <s v="Large"/>
    <s v="Crew Cab Pickup"/>
    <n v="16"/>
    <n v="12"/>
    <n v="61"/>
    <x v="5741"/>
  </r>
  <r>
    <x v="13"/>
    <s v="Mark LT"/>
    <n v="2007"/>
    <x v="25"/>
    <x v="1"/>
    <n v="300"/>
    <n v="8"/>
    <x v="1"/>
    <s v="four wheel drive"/>
    <n v="4"/>
    <s v="Luxury"/>
    <s v="Large"/>
    <s v="Crew Cab Pickup"/>
    <n v="16"/>
    <n v="12"/>
    <n v="61"/>
    <x v="5742"/>
  </r>
  <r>
    <x v="13"/>
    <s v="Mark LT"/>
    <n v="2007"/>
    <x v="25"/>
    <x v="1"/>
    <n v="300"/>
    <n v="8"/>
    <x v="1"/>
    <s v="four wheel drive"/>
    <n v="4"/>
    <s v="Luxury"/>
    <s v="Large"/>
    <s v="Crew Cab Pickup"/>
    <n v="16"/>
    <n v="12"/>
    <n v="61"/>
    <x v="2861"/>
  </r>
  <r>
    <x v="13"/>
    <s v="Mark LT"/>
    <n v="2007"/>
    <x v="25"/>
    <x v="1"/>
    <n v="300"/>
    <n v="8"/>
    <x v="1"/>
    <s v="rear wheel drive"/>
    <n v="4"/>
    <s v="Luxury"/>
    <s v="Large"/>
    <s v="Crew Cab Pickup"/>
    <n v="16"/>
    <n v="12"/>
    <n v="61"/>
    <x v="5743"/>
  </r>
  <r>
    <x v="13"/>
    <s v="Mark LT"/>
    <n v="2007"/>
    <x v="25"/>
    <x v="1"/>
    <n v="300"/>
    <n v="8"/>
    <x v="1"/>
    <s v="rear wheel drive"/>
    <n v="4"/>
    <s v="Luxury"/>
    <s v="Large"/>
    <s v="Crew Cab Pickup"/>
    <n v="16"/>
    <n v="12"/>
    <n v="61"/>
    <x v="2781"/>
  </r>
  <r>
    <x v="13"/>
    <s v="Mark LT"/>
    <n v="2008"/>
    <x v="12"/>
    <x v="1"/>
    <n v="300"/>
    <n v="8"/>
    <x v="1"/>
    <s v="rear wheel drive"/>
    <n v="4"/>
    <s v="Luxury"/>
    <s v="Large"/>
    <s v="Crew Cab Pickup"/>
    <n v="16"/>
    <n v="12"/>
    <n v="61"/>
    <x v="5744"/>
  </r>
  <r>
    <x v="13"/>
    <s v="Mark LT"/>
    <n v="2008"/>
    <x v="12"/>
    <x v="1"/>
    <n v="300"/>
    <n v="8"/>
    <x v="1"/>
    <s v="rear wheel drive"/>
    <n v="4"/>
    <s v="Luxury"/>
    <s v="Large"/>
    <s v="Crew Cab Pickup"/>
    <n v="16"/>
    <n v="12"/>
    <n v="61"/>
    <x v="5745"/>
  </r>
  <r>
    <x v="13"/>
    <s v="Aviator"/>
    <n v="2003"/>
    <x v="18"/>
    <x v="2"/>
    <n v="302"/>
    <n v="8"/>
    <x v="1"/>
    <s v="all wheel drive"/>
    <n v="4"/>
    <s v="Luxury"/>
    <s v="Midsize"/>
    <s v="4dr SUV"/>
    <n v="17"/>
    <n v="12"/>
    <n v="61"/>
    <x v="5746"/>
  </r>
  <r>
    <x v="13"/>
    <s v="Aviator"/>
    <n v="2003"/>
    <x v="18"/>
    <x v="2"/>
    <n v="302"/>
    <n v="8"/>
    <x v="1"/>
    <s v="rear wheel drive"/>
    <n v="4"/>
    <s v="Luxury"/>
    <s v="Midsize"/>
    <s v="4dr SUV"/>
    <n v="17"/>
    <n v="12"/>
    <n v="61"/>
    <x v="5747"/>
  </r>
  <r>
    <x v="13"/>
    <s v="Aviator"/>
    <n v="2003"/>
    <x v="18"/>
    <x v="2"/>
    <n v="302"/>
    <n v="8"/>
    <x v="1"/>
    <s v="rear wheel drive"/>
    <n v="4"/>
    <s v="Luxury"/>
    <s v="Midsize"/>
    <s v="4dr SUV"/>
    <n v="17"/>
    <n v="12"/>
    <n v="61"/>
    <x v="2084"/>
  </r>
  <r>
    <x v="13"/>
    <s v="Aviator"/>
    <n v="2003"/>
    <x v="18"/>
    <x v="2"/>
    <n v="302"/>
    <n v="8"/>
    <x v="1"/>
    <s v="all wheel drive"/>
    <n v="4"/>
    <s v="Luxury"/>
    <s v="Midsize"/>
    <s v="4dr SUV"/>
    <n v="17"/>
    <n v="12"/>
    <n v="61"/>
    <x v="5748"/>
  </r>
  <r>
    <x v="13"/>
    <s v="Aviator"/>
    <n v="2004"/>
    <x v="19"/>
    <x v="2"/>
    <n v="302"/>
    <n v="8"/>
    <x v="1"/>
    <s v="all wheel drive"/>
    <n v="4"/>
    <s v="Luxury"/>
    <s v="Midsize"/>
    <s v="4dr SUV"/>
    <n v="16"/>
    <n v="12"/>
    <n v="61"/>
    <x v="5749"/>
  </r>
  <r>
    <x v="13"/>
    <s v="Aviator"/>
    <n v="2004"/>
    <x v="19"/>
    <x v="2"/>
    <n v="302"/>
    <n v="8"/>
    <x v="1"/>
    <s v="rear wheel drive"/>
    <n v="4"/>
    <s v="Luxury"/>
    <s v="Midsize"/>
    <s v="4dr SUV"/>
    <n v="17"/>
    <n v="12"/>
    <n v="61"/>
    <x v="5750"/>
  </r>
  <r>
    <x v="13"/>
    <s v="Aviator"/>
    <n v="2004"/>
    <x v="19"/>
    <x v="2"/>
    <n v="302"/>
    <n v="8"/>
    <x v="1"/>
    <s v="rear wheel drive"/>
    <n v="4"/>
    <s v="Luxury"/>
    <s v="Midsize"/>
    <s v="4dr SUV"/>
    <n v="17"/>
    <n v="12"/>
    <n v="61"/>
    <x v="5751"/>
  </r>
  <r>
    <x v="13"/>
    <s v="Aviator"/>
    <n v="2004"/>
    <x v="19"/>
    <x v="2"/>
    <n v="302"/>
    <n v="8"/>
    <x v="1"/>
    <s v="all wheel drive"/>
    <n v="4"/>
    <s v="Luxury"/>
    <s v="Midsize"/>
    <s v="4dr SUV"/>
    <n v="16"/>
    <n v="12"/>
    <n v="61"/>
    <x v="3718"/>
  </r>
  <r>
    <x v="22"/>
    <s v="Ram Pickup 1500"/>
    <n v="2008"/>
    <x v="12"/>
    <x v="1"/>
    <n v="310"/>
    <n v="8"/>
    <x v="3"/>
    <s v="four wheel drive"/>
    <n v="4"/>
    <s v="Flex Fuel"/>
    <s v="Large"/>
    <s v="Crew Cab Pickup"/>
    <n v="16"/>
    <n v="12"/>
    <n v="1851"/>
    <x v="5752"/>
  </r>
  <r>
    <x v="22"/>
    <s v="Ram Pickup 1500"/>
    <n v="2008"/>
    <x v="12"/>
    <x v="1"/>
    <n v="310"/>
    <n v="8"/>
    <x v="3"/>
    <s v="four wheel drive"/>
    <n v="4"/>
    <s v="Flex Fuel"/>
    <s v="Large"/>
    <s v="Crew Cab Pickup"/>
    <n v="16"/>
    <n v="12"/>
    <n v="1851"/>
    <x v="2011"/>
  </r>
  <r>
    <x v="22"/>
    <s v="Ram Pickup 1500"/>
    <n v="2008"/>
    <x v="12"/>
    <x v="1"/>
    <n v="310"/>
    <n v="8"/>
    <x v="3"/>
    <s v="four wheel drive"/>
    <n v="2"/>
    <s v="Flex Fuel"/>
    <s v="Large"/>
    <s v="Regular Cab Pickup"/>
    <n v="16"/>
    <n v="12"/>
    <n v="1851"/>
    <x v="883"/>
  </r>
  <r>
    <x v="22"/>
    <s v="Ram Pickup 1500"/>
    <n v="2008"/>
    <x v="12"/>
    <x v="1"/>
    <n v="310"/>
    <n v="8"/>
    <x v="3"/>
    <s v="four wheel drive"/>
    <n v="2"/>
    <s v="Flex Fuel"/>
    <s v="Large"/>
    <s v="Regular Cab Pickup"/>
    <n v="16"/>
    <n v="12"/>
    <n v="1851"/>
    <x v="5753"/>
  </r>
  <r>
    <x v="22"/>
    <s v="Ram Pickup 1500"/>
    <n v="2008"/>
    <x v="12"/>
    <x v="1"/>
    <n v="310"/>
    <n v="8"/>
    <x v="3"/>
    <s v="four wheel drive"/>
    <n v="2"/>
    <s v="Flex Fuel"/>
    <s v="Large"/>
    <s v="Regular Cab Pickup"/>
    <n v="16"/>
    <n v="12"/>
    <n v="1851"/>
    <x v="5754"/>
  </r>
  <r>
    <x v="22"/>
    <s v="Ram Pickup 1500"/>
    <n v="2008"/>
    <x v="12"/>
    <x v="1"/>
    <n v="310"/>
    <n v="8"/>
    <x v="3"/>
    <s v="four wheel drive"/>
    <n v="2"/>
    <s v="Flex Fuel"/>
    <s v="Large"/>
    <s v="Regular Cab Pickup"/>
    <n v="16"/>
    <n v="12"/>
    <n v="1851"/>
    <x v="5755"/>
  </r>
  <r>
    <x v="10"/>
    <s v="500-Class"/>
    <n v="1993"/>
    <x v="17"/>
    <x v="1"/>
    <n v="315"/>
    <n v="8"/>
    <x v="1"/>
    <s v="rear wheel drive"/>
    <n v="4"/>
    <s v="Luxury"/>
    <s v="Large"/>
    <s v="Sedan"/>
    <n v="16"/>
    <n v="12"/>
    <n v="617"/>
    <x v="2610"/>
  </r>
  <r>
    <x v="10"/>
    <s v="500-Class"/>
    <n v="1993"/>
    <x v="17"/>
    <x v="1"/>
    <n v="315"/>
    <n v="8"/>
    <x v="1"/>
    <s v="rear wheel drive"/>
    <n v="2"/>
    <s v="Luxury"/>
    <s v="Large"/>
    <s v="Coupe"/>
    <n v="16"/>
    <n v="12"/>
    <n v="617"/>
    <x v="5756"/>
  </r>
  <r>
    <x v="4"/>
    <s v="Armada"/>
    <n v="2014"/>
    <x v="4"/>
    <x v="1"/>
    <n v="317"/>
    <n v="8"/>
    <x v="1"/>
    <s v="four wheel drive"/>
    <n v="4"/>
    <s v="Flex Fuel"/>
    <s v="Large"/>
    <s v="4dr SUV"/>
    <n v="18"/>
    <n v="12"/>
    <n v="2009"/>
    <x v="5757"/>
  </r>
  <r>
    <x v="4"/>
    <s v="Armada"/>
    <n v="2014"/>
    <x v="4"/>
    <x v="1"/>
    <n v="317"/>
    <n v="8"/>
    <x v="1"/>
    <s v="four wheel drive"/>
    <n v="4"/>
    <s v="Flex Fuel"/>
    <s v="Large"/>
    <s v="4dr SUV"/>
    <n v="18"/>
    <n v="12"/>
    <n v="2009"/>
    <x v="5758"/>
  </r>
  <r>
    <x v="4"/>
    <s v="Armada"/>
    <n v="2014"/>
    <x v="4"/>
    <x v="1"/>
    <n v="317"/>
    <n v="8"/>
    <x v="1"/>
    <s v="four wheel drive"/>
    <n v="4"/>
    <s v="Flex Fuel"/>
    <s v="Large"/>
    <s v="4dr SUV"/>
    <n v="18"/>
    <n v="12"/>
    <n v="2009"/>
    <x v="5759"/>
  </r>
  <r>
    <x v="4"/>
    <s v="Armada"/>
    <n v="2015"/>
    <x v="0"/>
    <x v="1"/>
    <n v="317"/>
    <n v="8"/>
    <x v="1"/>
    <s v="four wheel drive"/>
    <n v="4"/>
    <s v="N/A"/>
    <s v="Large"/>
    <s v="4dr SUV"/>
    <n v="18"/>
    <n v="12"/>
    <n v="2009"/>
    <x v="5760"/>
  </r>
  <r>
    <x v="4"/>
    <s v="Armada"/>
    <n v="2015"/>
    <x v="0"/>
    <x v="1"/>
    <n v="317"/>
    <n v="8"/>
    <x v="1"/>
    <s v="four wheel drive"/>
    <n v="4"/>
    <s v="N/A"/>
    <s v="Large"/>
    <s v="4dr SUV"/>
    <n v="18"/>
    <n v="12"/>
    <n v="2009"/>
    <x v="5761"/>
  </r>
  <r>
    <x v="4"/>
    <s v="Armada"/>
    <n v="2015"/>
    <x v="0"/>
    <x v="1"/>
    <n v="317"/>
    <n v="8"/>
    <x v="1"/>
    <s v="four wheel drive"/>
    <n v="4"/>
    <s v="N/A"/>
    <s v="Large"/>
    <s v="4dr SUV"/>
    <n v="18"/>
    <n v="12"/>
    <n v="2009"/>
    <x v="5762"/>
  </r>
  <r>
    <x v="4"/>
    <s v="Armada"/>
    <n v="2015"/>
    <x v="0"/>
    <x v="1"/>
    <n v="317"/>
    <n v="8"/>
    <x v="1"/>
    <s v="four wheel drive"/>
    <n v="4"/>
    <s v="N/A"/>
    <s v="Large"/>
    <s v="4dr SUV"/>
    <n v="18"/>
    <n v="12"/>
    <n v="2009"/>
    <x v="5763"/>
  </r>
  <r>
    <x v="4"/>
    <s v="Titan"/>
    <n v="2014"/>
    <x v="4"/>
    <x v="1"/>
    <n v="317"/>
    <n v="8"/>
    <x v="1"/>
    <s v="four wheel drive"/>
    <n v="4"/>
    <s v="Flex Fuel"/>
    <s v="Large"/>
    <s v="Crew Cab Pickup"/>
    <n v="17"/>
    <n v="12"/>
    <n v="2009"/>
    <x v="94"/>
  </r>
  <r>
    <x v="4"/>
    <s v="Titan"/>
    <n v="2014"/>
    <x v="4"/>
    <x v="1"/>
    <n v="317"/>
    <n v="8"/>
    <x v="1"/>
    <s v="four wheel drive"/>
    <n v="4"/>
    <s v="Flex Fuel"/>
    <s v="Large"/>
    <s v="Extended Cab Pickup"/>
    <n v="17"/>
    <n v="12"/>
    <n v="2009"/>
    <x v="5128"/>
  </r>
  <r>
    <x v="4"/>
    <s v="Titan"/>
    <n v="2014"/>
    <x v="4"/>
    <x v="1"/>
    <n v="317"/>
    <n v="8"/>
    <x v="1"/>
    <s v="four wheel drive"/>
    <n v="4"/>
    <s v="Flex Fuel"/>
    <s v="Large"/>
    <s v="Crew Cab Pickup"/>
    <n v="17"/>
    <n v="12"/>
    <n v="2009"/>
    <x v="3278"/>
  </r>
  <r>
    <x v="4"/>
    <s v="Titan"/>
    <n v="2014"/>
    <x v="4"/>
    <x v="1"/>
    <n v="317"/>
    <n v="8"/>
    <x v="1"/>
    <s v="four wheel drive"/>
    <n v="4"/>
    <s v="Flex Fuel"/>
    <s v="Large"/>
    <s v="Crew Cab Pickup"/>
    <n v="17"/>
    <n v="12"/>
    <n v="2009"/>
    <x v="5527"/>
  </r>
  <r>
    <x v="4"/>
    <s v="Titan"/>
    <n v="2014"/>
    <x v="4"/>
    <x v="1"/>
    <n v="317"/>
    <n v="8"/>
    <x v="1"/>
    <s v="four wheel drive"/>
    <n v="4"/>
    <s v="Flex Fuel"/>
    <s v="Large"/>
    <s v="Crew Cab Pickup"/>
    <n v="17"/>
    <n v="12"/>
    <n v="2009"/>
    <x v="5764"/>
  </r>
  <r>
    <x v="4"/>
    <s v="Titan"/>
    <n v="2014"/>
    <x v="4"/>
    <x v="1"/>
    <n v="317"/>
    <n v="8"/>
    <x v="1"/>
    <s v="four wheel drive"/>
    <n v="4"/>
    <s v="Flex Fuel"/>
    <s v="Large"/>
    <s v="Extended Cab Pickup"/>
    <n v="17"/>
    <n v="12"/>
    <n v="2009"/>
    <x v="5423"/>
  </r>
  <r>
    <x v="4"/>
    <s v="Titan"/>
    <n v="2014"/>
    <x v="4"/>
    <x v="1"/>
    <n v="317"/>
    <n v="8"/>
    <x v="1"/>
    <s v="four wheel drive"/>
    <n v="4"/>
    <s v="Flex Fuel"/>
    <s v="Large"/>
    <s v="Extended Cab Pickup"/>
    <n v="17"/>
    <n v="12"/>
    <n v="2009"/>
    <x v="3205"/>
  </r>
  <r>
    <x v="4"/>
    <s v="Titan"/>
    <n v="2014"/>
    <x v="4"/>
    <x v="1"/>
    <n v="317"/>
    <n v="8"/>
    <x v="1"/>
    <s v="four wheel drive"/>
    <n v="4"/>
    <s v="Flex Fuel"/>
    <s v="Large"/>
    <s v="Crew Cab Pickup"/>
    <n v="17"/>
    <n v="12"/>
    <n v="2009"/>
    <x v="5765"/>
  </r>
  <r>
    <x v="4"/>
    <s v="Titan"/>
    <n v="2015"/>
    <x v="0"/>
    <x v="1"/>
    <n v="317"/>
    <n v="8"/>
    <x v="1"/>
    <s v="four wheel drive"/>
    <n v="4"/>
    <s v="Flex Fuel"/>
    <s v="Large"/>
    <s v="Extended Cab Pickup"/>
    <n v="17"/>
    <n v="12"/>
    <n v="2009"/>
    <x v="5766"/>
  </r>
  <r>
    <x v="4"/>
    <s v="Titan"/>
    <n v="2015"/>
    <x v="0"/>
    <x v="1"/>
    <n v="317"/>
    <n v="8"/>
    <x v="1"/>
    <s v="four wheel drive"/>
    <n v="4"/>
    <s v="Flex Fuel"/>
    <s v="Large"/>
    <s v="Crew Cab Pickup"/>
    <n v="17"/>
    <n v="12"/>
    <n v="2009"/>
    <x v="5767"/>
  </r>
  <r>
    <x v="4"/>
    <s v="Titan"/>
    <n v="2015"/>
    <x v="0"/>
    <x v="1"/>
    <n v="317"/>
    <n v="8"/>
    <x v="1"/>
    <s v="four wheel drive"/>
    <n v="4"/>
    <s v="Flex Fuel"/>
    <s v="Large"/>
    <s v="Extended Cab Pickup"/>
    <n v="17"/>
    <n v="12"/>
    <n v="2009"/>
    <x v="2856"/>
  </r>
  <r>
    <x v="4"/>
    <s v="Titan"/>
    <n v="2015"/>
    <x v="0"/>
    <x v="1"/>
    <n v="317"/>
    <n v="8"/>
    <x v="1"/>
    <s v="four wheel drive"/>
    <n v="4"/>
    <s v="Flex Fuel"/>
    <s v="Large"/>
    <s v="Extended Cab Pickup"/>
    <n v="17"/>
    <n v="12"/>
    <n v="2009"/>
    <x v="3198"/>
  </r>
  <r>
    <x v="4"/>
    <s v="Titan"/>
    <n v="2015"/>
    <x v="0"/>
    <x v="1"/>
    <n v="317"/>
    <n v="8"/>
    <x v="1"/>
    <s v="four wheel drive"/>
    <n v="4"/>
    <s v="Flex Fuel"/>
    <s v="Large"/>
    <s v="Crew Cab Pickup"/>
    <n v="17"/>
    <n v="12"/>
    <n v="2009"/>
    <x v="2433"/>
  </r>
  <r>
    <x v="4"/>
    <s v="Titan"/>
    <n v="2015"/>
    <x v="0"/>
    <x v="1"/>
    <n v="317"/>
    <n v="8"/>
    <x v="1"/>
    <s v="four wheel drive"/>
    <n v="4"/>
    <s v="Flex Fuel"/>
    <s v="Large"/>
    <s v="Crew Cab Pickup"/>
    <n v="17"/>
    <n v="12"/>
    <n v="2009"/>
    <x v="5768"/>
  </r>
  <r>
    <x v="4"/>
    <s v="Titan"/>
    <n v="2015"/>
    <x v="0"/>
    <x v="1"/>
    <n v="317"/>
    <n v="8"/>
    <x v="1"/>
    <s v="four wheel drive"/>
    <n v="4"/>
    <s v="Flex Fuel"/>
    <s v="Large"/>
    <s v="Crew Cab Pickup"/>
    <n v="17"/>
    <n v="12"/>
    <n v="2009"/>
    <x v="1897"/>
  </r>
  <r>
    <x v="21"/>
    <s v="QX56"/>
    <n v="2009"/>
    <x v="10"/>
    <x v="3"/>
    <n v="320"/>
    <n v="8"/>
    <x v="1"/>
    <s v="four wheel drive"/>
    <n v="4"/>
    <s v="Luxury"/>
    <s v="Large"/>
    <s v="4dr SUV"/>
    <n v="17"/>
    <n v="12"/>
    <n v="190"/>
    <x v="2477"/>
  </r>
  <r>
    <x v="21"/>
    <s v="QX56"/>
    <n v="2009"/>
    <x v="10"/>
    <x v="3"/>
    <n v="320"/>
    <n v="8"/>
    <x v="1"/>
    <s v="rear wheel drive"/>
    <n v="4"/>
    <s v="Luxury"/>
    <s v="Large"/>
    <s v="4dr SUV"/>
    <n v="18"/>
    <n v="12"/>
    <n v="190"/>
    <x v="5769"/>
  </r>
  <r>
    <x v="21"/>
    <s v="QX56"/>
    <n v="2010"/>
    <x v="9"/>
    <x v="3"/>
    <n v="320"/>
    <n v="8"/>
    <x v="1"/>
    <s v="rear wheel drive"/>
    <n v="4"/>
    <s v="Luxury"/>
    <s v="Large"/>
    <s v="4dr SUV"/>
    <n v="18"/>
    <n v="12"/>
    <n v="190"/>
    <x v="5770"/>
  </r>
  <r>
    <x v="21"/>
    <s v="QX56"/>
    <n v="2010"/>
    <x v="9"/>
    <x v="3"/>
    <n v="320"/>
    <n v="8"/>
    <x v="1"/>
    <s v="four wheel drive"/>
    <n v="4"/>
    <s v="Luxury"/>
    <s v="Large"/>
    <s v="4dr SUV"/>
    <n v="17"/>
    <n v="12"/>
    <n v="190"/>
    <x v="5771"/>
  </r>
  <r>
    <x v="0"/>
    <s v="8 Series"/>
    <n v="1995"/>
    <x v="14"/>
    <x v="1"/>
    <n v="322"/>
    <n v="12"/>
    <x v="1"/>
    <s v="rear wheel drive"/>
    <n v="2"/>
    <s v="Luxury,Performance"/>
    <s v="Midsize"/>
    <s v="Coupe"/>
    <n v="19"/>
    <n v="12"/>
    <n v="3916"/>
    <x v="5772"/>
  </r>
  <r>
    <x v="0"/>
    <s v="8 Series"/>
    <n v="1996"/>
    <x v="21"/>
    <x v="1"/>
    <n v="322"/>
    <n v="12"/>
    <x v="1"/>
    <s v="rear wheel drive"/>
    <n v="2"/>
    <s v="Luxury,Performance"/>
    <s v="Midsize"/>
    <s v="Coupe"/>
    <n v="19"/>
    <n v="12"/>
    <n v="3916"/>
    <x v="5773"/>
  </r>
  <r>
    <x v="0"/>
    <s v="8 Series"/>
    <n v="1997"/>
    <x v="22"/>
    <x v="1"/>
    <n v="322"/>
    <n v="12"/>
    <x v="1"/>
    <s v="rear wheel drive"/>
    <n v="2"/>
    <s v="Luxury,Performance"/>
    <s v="Midsize"/>
    <s v="Coupe"/>
    <n v="19"/>
    <n v="12"/>
    <n v="3916"/>
    <x v="5774"/>
  </r>
  <r>
    <x v="10"/>
    <s v="ML55 AMG"/>
    <n v="2000"/>
    <x v="13"/>
    <x v="1"/>
    <n v="342"/>
    <n v="8"/>
    <x v="1"/>
    <s v="all wheel drive"/>
    <n v="4"/>
    <s v="Factory Tuner,Luxury,Performance"/>
    <s v="Midsize"/>
    <s v="4dr SUV"/>
    <n v="16"/>
    <n v="12"/>
    <n v="617"/>
    <x v="5775"/>
  </r>
  <r>
    <x v="5"/>
    <s v="Touareg 2"/>
    <n v="2008"/>
    <x v="12"/>
    <x v="2"/>
    <n v="350"/>
    <n v="8"/>
    <x v="1"/>
    <s v="all wheel drive"/>
    <n v="4"/>
    <s v="Crossover,Performance"/>
    <s v="Midsize"/>
    <s v="4dr SUV"/>
    <n v="17"/>
    <n v="12"/>
    <n v="873"/>
    <x v="5776"/>
  </r>
  <r>
    <x v="8"/>
    <s v="F-150 SVT Lightning"/>
    <n v="1999"/>
    <x v="11"/>
    <x v="1"/>
    <n v="360"/>
    <n v="8"/>
    <x v="1"/>
    <s v="rear wheel drive"/>
    <n v="2"/>
    <s v="Factory Tuner,Performance"/>
    <s v="Large"/>
    <s v="Regular Cab Pickup"/>
    <n v="15"/>
    <n v="12"/>
    <n v="5657"/>
    <x v="5777"/>
  </r>
  <r>
    <x v="8"/>
    <s v="F-150 SVT Lightning"/>
    <n v="2000"/>
    <x v="13"/>
    <x v="1"/>
    <n v="360"/>
    <n v="8"/>
    <x v="1"/>
    <s v="rear wheel drive"/>
    <n v="2"/>
    <s v="Factory Tuner,Performance"/>
    <s v="Large"/>
    <s v="Regular Cab Pickup"/>
    <n v="15"/>
    <n v="12"/>
    <n v="5657"/>
    <x v="5778"/>
  </r>
  <r>
    <x v="10"/>
    <s v="G-Class"/>
    <n v="2015"/>
    <x v="0"/>
    <x v="2"/>
    <n v="382"/>
    <n v="8"/>
    <x v="1"/>
    <s v="four wheel drive"/>
    <n v="4"/>
    <s v="Luxury"/>
    <s v="Midsize"/>
    <s v="4dr SUV"/>
    <n v="15"/>
    <n v="12"/>
    <n v="617"/>
    <x v="5779"/>
  </r>
  <r>
    <x v="12"/>
    <s v="LX 570"/>
    <n v="2015"/>
    <x v="0"/>
    <x v="3"/>
    <n v="383"/>
    <n v="8"/>
    <x v="1"/>
    <s v="four wheel drive"/>
    <n v="4"/>
    <s v="Luxury"/>
    <s v="Midsize"/>
    <s v="4dr SUV"/>
    <n v="17"/>
    <n v="12"/>
    <n v="454"/>
    <x v="5780"/>
  </r>
  <r>
    <x v="10"/>
    <s v="600-Class"/>
    <n v="1993"/>
    <x v="17"/>
    <x v="1"/>
    <n v="389"/>
    <n v="12"/>
    <x v="1"/>
    <s v="rear wheel drive"/>
    <n v="2"/>
    <s v="Luxury,Performance"/>
    <s v="Compact"/>
    <s v="Convertible"/>
    <n v="16"/>
    <n v="12"/>
    <n v="617"/>
    <x v="5781"/>
  </r>
  <r>
    <x v="2"/>
    <s v="TrailBlazer"/>
    <n v="2008"/>
    <x v="12"/>
    <x v="2"/>
    <n v="390"/>
    <n v="8"/>
    <x v="1"/>
    <s v="rear wheel drive"/>
    <n v="4"/>
    <s v="Factory Tuner,Performance"/>
    <s v="Midsize"/>
    <s v="4dr SUV"/>
    <n v="16"/>
    <n v="12"/>
    <n v="1385"/>
    <x v="4644"/>
  </r>
  <r>
    <x v="2"/>
    <s v="TrailBlazer"/>
    <n v="2008"/>
    <x v="12"/>
    <x v="2"/>
    <n v="390"/>
    <n v="8"/>
    <x v="1"/>
    <s v="all wheel drive"/>
    <n v="4"/>
    <s v="Factory Tuner,Performance"/>
    <s v="Midsize"/>
    <s v="4dr SUV"/>
    <n v="16"/>
    <n v="12"/>
    <n v="1385"/>
    <x v="4012"/>
  </r>
  <r>
    <x v="2"/>
    <s v="TrailBlazer"/>
    <n v="2008"/>
    <x v="12"/>
    <x v="2"/>
    <n v="390"/>
    <n v="8"/>
    <x v="1"/>
    <s v="all wheel drive"/>
    <n v="4"/>
    <s v="Factory Tuner,Performance"/>
    <s v="Midsize"/>
    <s v="4dr SUV"/>
    <n v="16"/>
    <n v="12"/>
    <n v="1385"/>
    <x v="5782"/>
  </r>
  <r>
    <x v="2"/>
    <s v="TrailBlazer"/>
    <n v="2008"/>
    <x v="12"/>
    <x v="2"/>
    <n v="390"/>
    <n v="8"/>
    <x v="1"/>
    <s v="rear wheel drive"/>
    <n v="4"/>
    <s v="Factory Tuner,Performance"/>
    <s v="Midsize"/>
    <s v="4dr SUV"/>
    <n v="16"/>
    <n v="12"/>
    <n v="1385"/>
    <x v="3749"/>
  </r>
  <r>
    <x v="2"/>
    <s v="TrailBlazer"/>
    <n v="2009"/>
    <x v="10"/>
    <x v="3"/>
    <n v="390"/>
    <n v="8"/>
    <x v="1"/>
    <s v="all wheel drive"/>
    <n v="4"/>
    <s v="Factory Tuner,Performance"/>
    <s v="Midsize"/>
    <s v="4dr SUV"/>
    <n v="16"/>
    <n v="12"/>
    <n v="1385"/>
    <x v="5131"/>
  </r>
  <r>
    <x v="2"/>
    <s v="TrailBlazer"/>
    <n v="2009"/>
    <x v="10"/>
    <x v="3"/>
    <n v="390"/>
    <n v="8"/>
    <x v="1"/>
    <s v="rear wheel drive"/>
    <n v="4"/>
    <s v="Factory Tuner,Performance"/>
    <s v="Midsize"/>
    <s v="4dr SUV"/>
    <n v="16"/>
    <n v="12"/>
    <n v="1385"/>
    <x v="5783"/>
  </r>
  <r>
    <x v="37"/>
    <s v="Coupe"/>
    <n v="2006"/>
    <x v="24"/>
    <x v="2"/>
    <n v="390"/>
    <n v="8"/>
    <x v="3"/>
    <s v="rear wheel drive"/>
    <n v="2"/>
    <s v="Exotic,Luxury,High-Performance"/>
    <s v="Compact"/>
    <s v="Coupe"/>
    <n v="17"/>
    <n v="12"/>
    <n v="238"/>
    <x v="43"/>
  </r>
  <r>
    <x v="34"/>
    <s v="9-7X"/>
    <n v="2008"/>
    <x v="12"/>
    <x v="1"/>
    <n v="390"/>
    <n v="8"/>
    <x v="1"/>
    <s v="all wheel drive"/>
    <n v="4"/>
    <s v="Luxury"/>
    <s v="Midsize"/>
    <s v="4dr SUV"/>
    <n v="16"/>
    <n v="12"/>
    <n v="376"/>
    <x v="5494"/>
  </r>
  <r>
    <x v="34"/>
    <s v="9-7X"/>
    <n v="2009"/>
    <x v="10"/>
    <x v="1"/>
    <n v="390"/>
    <n v="8"/>
    <x v="1"/>
    <s v="all wheel drive"/>
    <n v="4"/>
    <s v="Luxury"/>
    <s v="Midsize"/>
    <s v="4dr SUV"/>
    <n v="16"/>
    <n v="12"/>
    <n v="376"/>
    <x v="5784"/>
  </r>
  <r>
    <x v="0"/>
    <s v="Z8"/>
    <n v="2001"/>
    <x v="15"/>
    <x v="2"/>
    <n v="394"/>
    <n v="8"/>
    <x v="3"/>
    <s v="rear wheel drive"/>
    <n v="2"/>
    <s v="Exotic,Luxury,High-Performance"/>
    <s v="Compact"/>
    <s v="Convertible"/>
    <n v="19"/>
    <n v="12"/>
    <n v="3916"/>
    <x v="5785"/>
  </r>
  <r>
    <x v="0"/>
    <s v="Z8"/>
    <n v="2002"/>
    <x v="27"/>
    <x v="2"/>
    <n v="394"/>
    <n v="8"/>
    <x v="3"/>
    <s v="rear wheel drive"/>
    <n v="2"/>
    <s v="Exotic,Luxury,High-Performance"/>
    <s v="Compact"/>
    <s v="Convertible"/>
    <n v="19"/>
    <n v="12"/>
    <n v="3916"/>
    <x v="5786"/>
  </r>
  <r>
    <x v="0"/>
    <s v="Z8"/>
    <n v="2003"/>
    <x v="18"/>
    <x v="2"/>
    <n v="394"/>
    <n v="8"/>
    <x v="3"/>
    <s v="rear wheel drive"/>
    <n v="2"/>
    <s v="Exotic,Luxury,High-Performance"/>
    <s v="Compact"/>
    <s v="Convertible"/>
    <n v="19"/>
    <n v="12"/>
    <n v="3916"/>
    <x v="5787"/>
  </r>
  <r>
    <x v="2"/>
    <s v="TrailBlazer"/>
    <n v="2007"/>
    <x v="25"/>
    <x v="2"/>
    <n v="395"/>
    <n v="8"/>
    <x v="1"/>
    <s v="all wheel drive"/>
    <n v="4"/>
    <s v="Factory Tuner,Performance"/>
    <s v="Midsize"/>
    <s v="4dr SUV"/>
    <n v="16"/>
    <n v="12"/>
    <n v="1385"/>
    <x v="5788"/>
  </r>
  <r>
    <x v="2"/>
    <s v="TrailBlazer"/>
    <n v="2007"/>
    <x v="25"/>
    <x v="2"/>
    <n v="395"/>
    <n v="8"/>
    <x v="1"/>
    <s v="all wheel drive"/>
    <n v="4"/>
    <s v="Factory Tuner,Performance"/>
    <s v="Midsize"/>
    <s v="4dr SUV"/>
    <n v="16"/>
    <n v="12"/>
    <n v="1385"/>
    <x v="3757"/>
  </r>
  <r>
    <x v="19"/>
    <s v="RS 4"/>
    <n v="2008"/>
    <x v="12"/>
    <x v="2"/>
    <n v="420"/>
    <n v="8"/>
    <x v="3"/>
    <s v="all wheel drive"/>
    <n v="2"/>
    <s v="Factory Tuner,Luxury,High-Performance"/>
    <s v="Compact"/>
    <s v="Convertible"/>
    <n v="19"/>
    <n v="12"/>
    <n v="3105"/>
    <x v="5789"/>
  </r>
  <r>
    <x v="31"/>
    <s v="STS-V"/>
    <n v="2007"/>
    <x v="25"/>
    <x v="2"/>
    <n v="469"/>
    <n v="8"/>
    <x v="1"/>
    <s v="rear wheel drive"/>
    <n v="4"/>
    <s v="Factory Tuner,Luxury,High-Performance"/>
    <s v="Large"/>
    <s v="Sedan"/>
    <n v="19"/>
    <n v="12"/>
    <n v="1624"/>
    <x v="5790"/>
  </r>
  <r>
    <x v="10"/>
    <s v="CLK-Class"/>
    <n v="2007"/>
    <x v="25"/>
    <x v="2"/>
    <n v="475"/>
    <n v="8"/>
    <x v="1"/>
    <s v="rear wheel drive"/>
    <n v="2"/>
    <s v="Factory Tuner,Luxury,High-Performance"/>
    <s v="Compact"/>
    <s v="Convertible"/>
    <n v="18"/>
    <n v="12"/>
    <n v="617"/>
    <x v="5791"/>
  </r>
  <r>
    <x v="10"/>
    <s v="CLK-Class"/>
    <n v="2008"/>
    <x v="12"/>
    <x v="2"/>
    <n v="475"/>
    <n v="8"/>
    <x v="1"/>
    <s v="rear wheel drive"/>
    <n v="2"/>
    <s v="Factory Tuner,Luxury,High-Performance"/>
    <s v="Compact"/>
    <s v="Convertible"/>
    <n v="18"/>
    <n v="12"/>
    <n v="617"/>
    <x v="35"/>
  </r>
  <r>
    <x v="10"/>
    <s v="CLK-Class"/>
    <n v="2008"/>
    <x v="12"/>
    <x v="2"/>
    <n v="500"/>
    <n v="8"/>
    <x v="1"/>
    <s v="rear wheel drive"/>
    <n v="2"/>
    <s v="Factory Tuner,Luxury,High-Performance"/>
    <s v="Compact"/>
    <s v="Coupe"/>
    <n v="19"/>
    <n v="12"/>
    <n v="617"/>
    <x v="5792"/>
  </r>
  <r>
    <x v="43"/>
    <s v="DBS"/>
    <n v="2010"/>
    <x v="9"/>
    <x v="2"/>
    <n v="510"/>
    <n v="12"/>
    <x v="1"/>
    <s v="rear wheel drive"/>
    <n v="2"/>
    <s v="Exotic,High-Performance"/>
    <s v="Midsize"/>
    <s v="Convertible"/>
    <n v="18"/>
    <n v="12"/>
    <n v="259"/>
    <x v="5793"/>
  </r>
  <r>
    <x v="43"/>
    <s v="DBS"/>
    <n v="2010"/>
    <x v="9"/>
    <x v="2"/>
    <n v="510"/>
    <n v="12"/>
    <x v="1"/>
    <s v="rear wheel drive"/>
    <n v="2"/>
    <s v="Exotic,High-Performance"/>
    <s v="Midsize"/>
    <s v="Coupe"/>
    <n v="18"/>
    <n v="12"/>
    <n v="259"/>
    <x v="5794"/>
  </r>
  <r>
    <x v="43"/>
    <s v="DBS"/>
    <n v="2011"/>
    <x v="6"/>
    <x v="2"/>
    <n v="510"/>
    <n v="12"/>
    <x v="1"/>
    <s v="rear wheel drive"/>
    <n v="2"/>
    <s v="Exotic,Factory Tuner,High-Performance"/>
    <s v="Midsize"/>
    <s v="Coupe"/>
    <n v="18"/>
    <n v="12"/>
    <n v="259"/>
    <x v="5795"/>
  </r>
  <r>
    <x v="43"/>
    <s v="DBS"/>
    <n v="2011"/>
    <x v="6"/>
    <x v="2"/>
    <n v="510"/>
    <n v="12"/>
    <x v="1"/>
    <s v="rear wheel drive"/>
    <n v="2"/>
    <s v="Exotic,Factory Tuner,High-Performance"/>
    <s v="Midsize"/>
    <s v="Convertible"/>
    <n v="18"/>
    <n v="12"/>
    <n v="259"/>
    <x v="5796"/>
  </r>
  <r>
    <x v="43"/>
    <s v="DBS"/>
    <n v="2012"/>
    <x v="5"/>
    <x v="2"/>
    <n v="510"/>
    <n v="12"/>
    <x v="1"/>
    <s v="rear wheel drive"/>
    <n v="2"/>
    <s v="Exotic,High-Performance"/>
    <s v="Midsize"/>
    <s v="Coupe"/>
    <n v="18"/>
    <n v="12"/>
    <n v="259"/>
    <x v="5797"/>
  </r>
  <r>
    <x v="43"/>
    <s v="DBS"/>
    <n v="2012"/>
    <x v="5"/>
    <x v="2"/>
    <n v="510"/>
    <n v="12"/>
    <x v="1"/>
    <s v="rear wheel drive"/>
    <n v="2"/>
    <s v="Exotic,High-Performance"/>
    <s v="Midsize"/>
    <s v="Convertible"/>
    <n v="18"/>
    <n v="12"/>
    <n v="259"/>
    <x v="5798"/>
  </r>
  <r>
    <x v="43"/>
    <s v="DBS"/>
    <n v="2012"/>
    <x v="5"/>
    <x v="2"/>
    <n v="510"/>
    <n v="12"/>
    <x v="1"/>
    <s v="rear wheel drive"/>
    <n v="2"/>
    <s v="Exotic,High-Performance"/>
    <s v="Midsize"/>
    <s v="Coupe"/>
    <n v="18"/>
    <n v="12"/>
    <n v="259"/>
    <x v="5799"/>
  </r>
  <r>
    <x v="43"/>
    <s v="DBS"/>
    <n v="2012"/>
    <x v="5"/>
    <x v="2"/>
    <n v="510"/>
    <n v="12"/>
    <x v="1"/>
    <s v="rear wheel drive"/>
    <n v="2"/>
    <s v="Exotic,High-Performance"/>
    <s v="Midsize"/>
    <s v="Convertible"/>
    <n v="18"/>
    <n v="12"/>
    <n v="259"/>
    <x v="5800"/>
  </r>
  <r>
    <x v="10"/>
    <s v="CL-Class"/>
    <n v="2012"/>
    <x v="5"/>
    <x v="2"/>
    <n v="510"/>
    <n v="12"/>
    <x v="1"/>
    <s v="rear wheel drive"/>
    <n v="2"/>
    <s v="Luxury,High-Performance"/>
    <s v="Large"/>
    <s v="Coupe"/>
    <n v="18"/>
    <n v="12"/>
    <n v="617"/>
    <x v="5801"/>
  </r>
  <r>
    <x v="10"/>
    <s v="CL-Class"/>
    <n v="2013"/>
    <x v="3"/>
    <x v="2"/>
    <n v="510"/>
    <n v="12"/>
    <x v="1"/>
    <s v="rear wheel drive"/>
    <n v="2"/>
    <s v="Luxury,High-Performance"/>
    <s v="Large"/>
    <s v="Coupe"/>
    <n v="18"/>
    <n v="12"/>
    <n v="617"/>
    <x v="5599"/>
  </r>
  <r>
    <x v="10"/>
    <s v="CL-Class"/>
    <n v="2014"/>
    <x v="4"/>
    <x v="2"/>
    <n v="510"/>
    <n v="12"/>
    <x v="1"/>
    <s v="rear wheel drive"/>
    <n v="2"/>
    <s v="Luxury,High-Performance"/>
    <s v="Large"/>
    <s v="Coupe"/>
    <n v="18"/>
    <n v="12"/>
    <n v="617"/>
    <x v="5802"/>
  </r>
  <r>
    <x v="10"/>
    <s v="S-Class"/>
    <n v="2015"/>
    <x v="0"/>
    <x v="2"/>
    <n v="523"/>
    <n v="12"/>
    <x v="1"/>
    <s v="rear wheel drive"/>
    <n v="4"/>
    <s v="Luxury,High-Performance"/>
    <s v="Large"/>
    <s v="Sedan"/>
    <n v="21"/>
    <n v="12"/>
    <n v="617"/>
    <x v="5803"/>
  </r>
  <r>
    <x v="10"/>
    <s v="S-Class"/>
    <n v="2016"/>
    <x v="1"/>
    <x v="2"/>
    <n v="523"/>
    <n v="12"/>
    <x v="1"/>
    <s v="rear wheel drive"/>
    <n v="4"/>
    <s v="Luxury,High-Performance"/>
    <s v="Large"/>
    <s v="Sedan"/>
    <n v="21"/>
    <n v="12"/>
    <n v="617"/>
    <x v="5804"/>
  </r>
  <r>
    <x v="19"/>
    <s v="R8"/>
    <n v="2014"/>
    <x v="4"/>
    <x v="2"/>
    <n v="525"/>
    <n v="10"/>
    <x v="3"/>
    <s v="all wheel drive"/>
    <n v="2"/>
    <s v="Luxury,High-Performance"/>
    <s v="Compact"/>
    <s v="Convertible"/>
    <n v="19"/>
    <n v="12"/>
    <n v="3105"/>
    <x v="5805"/>
  </r>
  <r>
    <x v="19"/>
    <s v="R8"/>
    <n v="2014"/>
    <x v="4"/>
    <x v="2"/>
    <n v="525"/>
    <n v="10"/>
    <x v="3"/>
    <s v="all wheel drive"/>
    <n v="2"/>
    <s v="Luxury,High-Performance"/>
    <s v="Compact"/>
    <s v="Coupe"/>
    <n v="19"/>
    <n v="12"/>
    <n v="3105"/>
    <x v="5806"/>
  </r>
  <r>
    <x v="19"/>
    <s v="R8"/>
    <n v="2015"/>
    <x v="0"/>
    <x v="2"/>
    <n v="525"/>
    <n v="10"/>
    <x v="3"/>
    <s v="all wheel drive"/>
    <n v="2"/>
    <s v="Luxury,High-Performance"/>
    <s v="Compact"/>
    <s v="Convertible"/>
    <n v="19"/>
    <n v="12"/>
    <n v="3105"/>
    <x v="5807"/>
  </r>
  <r>
    <x v="19"/>
    <s v="R8"/>
    <n v="2015"/>
    <x v="0"/>
    <x v="2"/>
    <n v="525"/>
    <n v="10"/>
    <x v="3"/>
    <s v="all wheel drive"/>
    <n v="2"/>
    <s v="Luxury,High-Performance"/>
    <s v="Compact"/>
    <s v="Coupe"/>
    <n v="19"/>
    <n v="12"/>
    <n v="3105"/>
    <x v="5808"/>
  </r>
  <r>
    <x v="10"/>
    <s v="G-Class"/>
    <n v="2015"/>
    <x v="0"/>
    <x v="2"/>
    <n v="536"/>
    <n v="8"/>
    <x v="1"/>
    <s v="four wheel drive"/>
    <n v="4"/>
    <s v="Factory Tuner,Luxury"/>
    <s v="Midsize"/>
    <s v="4dr SUV"/>
    <n v="14"/>
    <n v="12"/>
    <n v="617"/>
    <x v="5809"/>
  </r>
  <r>
    <x v="19"/>
    <s v="R8"/>
    <n v="2014"/>
    <x v="4"/>
    <x v="2"/>
    <n v="550"/>
    <n v="10"/>
    <x v="3"/>
    <s v="all wheel drive"/>
    <n v="2"/>
    <s v="Luxury,High-Performance"/>
    <s v="Compact"/>
    <s v="Coupe"/>
    <n v="19"/>
    <n v="12"/>
    <n v="3105"/>
    <x v="5810"/>
  </r>
  <r>
    <x v="19"/>
    <s v="R8"/>
    <n v="2015"/>
    <x v="0"/>
    <x v="2"/>
    <n v="550"/>
    <n v="10"/>
    <x v="3"/>
    <s v="all wheel drive"/>
    <n v="2"/>
    <s v="Luxury,High-Performance"/>
    <s v="Compact"/>
    <s v="Convertible"/>
    <n v="19"/>
    <n v="12"/>
    <n v="3105"/>
    <x v="5811"/>
  </r>
  <r>
    <x v="19"/>
    <s v="R8"/>
    <n v="2015"/>
    <x v="0"/>
    <x v="2"/>
    <n v="550"/>
    <n v="10"/>
    <x v="3"/>
    <s v="all wheel drive"/>
    <n v="2"/>
    <s v="Luxury,High-Performance"/>
    <s v="Compact"/>
    <s v="Coupe"/>
    <n v="19"/>
    <n v="12"/>
    <n v="3105"/>
    <x v="5812"/>
  </r>
  <r>
    <x v="8"/>
    <s v="GT"/>
    <n v="2005"/>
    <x v="20"/>
    <x v="2"/>
    <n v="550"/>
    <n v="8"/>
    <x v="3"/>
    <s v="rear wheel drive"/>
    <n v="2"/>
    <s v="Exotic,High-Performance"/>
    <s v="Compact"/>
    <s v="Coupe"/>
    <n v="19"/>
    <n v="12"/>
    <n v="5657"/>
    <x v="5813"/>
  </r>
  <r>
    <x v="8"/>
    <s v="GT"/>
    <n v="2006"/>
    <x v="24"/>
    <x v="2"/>
    <n v="550"/>
    <n v="8"/>
    <x v="3"/>
    <s v="rear wheel drive"/>
    <n v="2"/>
    <s v="Exotic,High-Performance"/>
    <s v="Compact"/>
    <s v="Coupe"/>
    <n v="19"/>
    <n v="12"/>
    <n v="5657"/>
    <x v="5813"/>
  </r>
  <r>
    <x v="41"/>
    <s v="Gallardo"/>
    <n v="2012"/>
    <x v="5"/>
    <x v="2"/>
    <n v="550"/>
    <n v="10"/>
    <x v="3"/>
    <s v="rear wheel drive"/>
    <n v="2"/>
    <s v="Exotic,High-Performance"/>
    <s v="Compact"/>
    <s v="Coupe"/>
    <n v="20"/>
    <n v="12"/>
    <n v="1158"/>
    <x v="4971"/>
  </r>
  <r>
    <x v="41"/>
    <s v="Gallardo"/>
    <n v="2013"/>
    <x v="3"/>
    <x v="2"/>
    <n v="550"/>
    <n v="10"/>
    <x v="3"/>
    <s v="rear wheel drive"/>
    <n v="2"/>
    <s v="Exotic,High-Performance"/>
    <s v="Compact"/>
    <s v="Coupe"/>
    <n v="20"/>
    <n v="12"/>
    <n v="1158"/>
    <x v="5297"/>
  </r>
  <r>
    <x v="41"/>
    <s v="Gallardo"/>
    <n v="2013"/>
    <x v="3"/>
    <x v="2"/>
    <n v="550"/>
    <n v="10"/>
    <x v="3"/>
    <s v="rear wheel drive"/>
    <n v="2"/>
    <s v="Exotic,High-Performance"/>
    <s v="Compact"/>
    <s v="Convertible"/>
    <n v="20"/>
    <n v="12"/>
    <n v="1158"/>
    <x v="5814"/>
  </r>
  <r>
    <x v="41"/>
    <s v="Gallardo"/>
    <n v="2014"/>
    <x v="4"/>
    <x v="2"/>
    <n v="550"/>
    <n v="10"/>
    <x v="2"/>
    <s v="rear wheel drive"/>
    <n v="2"/>
    <s v="Exotic,High-Performance"/>
    <s v="Compact"/>
    <s v="Convertible"/>
    <n v="20"/>
    <n v="12"/>
    <n v="1158"/>
    <x v="5814"/>
  </r>
  <r>
    <x v="41"/>
    <s v="Gallardo"/>
    <n v="2014"/>
    <x v="4"/>
    <x v="2"/>
    <n v="550"/>
    <n v="10"/>
    <x v="3"/>
    <s v="rear wheel drive"/>
    <n v="2"/>
    <s v="Exotic,High-Performance"/>
    <s v="Compact"/>
    <s v="Coupe"/>
    <n v="20"/>
    <n v="12"/>
    <n v="1158"/>
    <x v="5297"/>
  </r>
  <r>
    <x v="41"/>
    <s v="Gallardo"/>
    <n v="2012"/>
    <x v="5"/>
    <x v="2"/>
    <n v="560"/>
    <n v="10"/>
    <x v="3"/>
    <s v="all wheel drive"/>
    <n v="2"/>
    <s v="Exotic,High-Performance"/>
    <s v="Compact"/>
    <s v="Convertible"/>
    <n v="20"/>
    <n v="12"/>
    <n v="1158"/>
    <x v="5612"/>
  </r>
  <r>
    <x v="41"/>
    <s v="Gallardo"/>
    <n v="2012"/>
    <x v="5"/>
    <x v="2"/>
    <n v="560"/>
    <n v="10"/>
    <x v="3"/>
    <s v="all wheel drive"/>
    <n v="2"/>
    <s v="Exotic,High-Performance"/>
    <s v="Compact"/>
    <s v="Coupe"/>
    <n v="20"/>
    <n v="12"/>
    <n v="1158"/>
    <x v="5312"/>
  </r>
  <r>
    <x v="10"/>
    <s v="G-Class"/>
    <n v="2016"/>
    <x v="1"/>
    <x v="2"/>
    <n v="563"/>
    <n v="8"/>
    <x v="1"/>
    <s v="four wheel drive"/>
    <n v="4"/>
    <s v="Factory Tuner,Luxury"/>
    <s v="Midsize"/>
    <s v="4dr SUV"/>
    <n v="14"/>
    <n v="12"/>
    <n v="617"/>
    <x v="5815"/>
  </r>
  <r>
    <x v="45"/>
    <s v="Dawn"/>
    <n v="2016"/>
    <x v="1"/>
    <x v="2"/>
    <n v="563"/>
    <n v="12"/>
    <x v="1"/>
    <s v="rear wheel drive"/>
    <n v="2"/>
    <s v="Exotic,Luxury,High-Performance"/>
    <s v="Large"/>
    <s v="Convertible"/>
    <n v="19"/>
    <n v="12"/>
    <n v="86"/>
    <x v="5816"/>
  </r>
  <r>
    <x v="43"/>
    <s v="V12 Vantage S"/>
    <n v="2015"/>
    <x v="0"/>
    <x v="2"/>
    <n v="565"/>
    <n v="12"/>
    <x v="2"/>
    <s v="rear wheel drive"/>
    <n v="2"/>
    <s v="Exotic,High-Performance"/>
    <s v="Compact"/>
    <s v="Coupe"/>
    <n v="18"/>
    <n v="12"/>
    <n v="259"/>
    <x v="5817"/>
  </r>
  <r>
    <x v="43"/>
    <s v="V12 Vantage S"/>
    <n v="2016"/>
    <x v="1"/>
    <x v="2"/>
    <n v="565"/>
    <n v="12"/>
    <x v="2"/>
    <s v="rear wheel drive"/>
    <n v="2"/>
    <s v="Exotic,High-Performance"/>
    <s v="Compact"/>
    <s v="Convertible"/>
    <n v="18"/>
    <n v="12"/>
    <n v="259"/>
    <x v="5818"/>
  </r>
  <r>
    <x v="43"/>
    <s v="V12 Vantage S"/>
    <n v="2016"/>
    <x v="1"/>
    <x v="2"/>
    <n v="565"/>
    <n v="12"/>
    <x v="2"/>
    <s v="rear wheel drive"/>
    <n v="2"/>
    <s v="Exotic,High-Performance"/>
    <s v="Compact"/>
    <s v="Coupe"/>
    <n v="18"/>
    <n v="12"/>
    <n v="259"/>
    <x v="5819"/>
  </r>
  <r>
    <x v="40"/>
    <s v="Continental GT"/>
    <n v="2014"/>
    <x v="4"/>
    <x v="9"/>
    <n v="567"/>
    <n v="12"/>
    <x v="1"/>
    <s v="all wheel drive"/>
    <n v="2"/>
    <s v="Exotic,Flex Fuel,Luxury,High-Performance"/>
    <s v="Midsize"/>
    <s v="Coupe"/>
    <n v="21"/>
    <n v="12"/>
    <n v="520"/>
    <x v="5820"/>
  </r>
  <r>
    <x v="40"/>
    <s v="Continental GT"/>
    <n v="2015"/>
    <x v="0"/>
    <x v="9"/>
    <n v="567"/>
    <n v="12"/>
    <x v="1"/>
    <s v="all wheel drive"/>
    <n v="2"/>
    <s v="Exotic,Flex Fuel,Luxury,High-Performance"/>
    <s v="Midsize"/>
    <s v="Coupe"/>
    <n v="21"/>
    <n v="12"/>
    <n v="520"/>
    <x v="5821"/>
  </r>
  <r>
    <x v="40"/>
    <s v="Continental GT"/>
    <n v="2015"/>
    <x v="0"/>
    <x v="9"/>
    <n v="567"/>
    <n v="12"/>
    <x v="1"/>
    <s v="all wheel drive"/>
    <n v="2"/>
    <s v="Exotic,Flex Fuel,Luxury,High-Performance"/>
    <s v="Midsize"/>
    <s v="Convertible"/>
    <n v="20"/>
    <n v="12"/>
    <n v="520"/>
    <x v="5822"/>
  </r>
  <r>
    <x v="40"/>
    <s v="Continental GTC"/>
    <n v="2014"/>
    <x v="4"/>
    <x v="9"/>
    <n v="567"/>
    <n v="12"/>
    <x v="1"/>
    <s v="all wheel drive"/>
    <n v="2"/>
    <s v="Exotic,Flex Fuel,Luxury,High-Performance"/>
    <s v="Midsize"/>
    <s v="Convertible"/>
    <n v="20"/>
    <n v="12"/>
    <n v="520"/>
    <x v="5823"/>
  </r>
  <r>
    <x v="41"/>
    <s v="Gallardo"/>
    <n v="2012"/>
    <x v="5"/>
    <x v="2"/>
    <n v="570"/>
    <n v="10"/>
    <x v="3"/>
    <s v="all wheel drive"/>
    <n v="2"/>
    <s v="Exotic,Factory Tuner,High-Performance"/>
    <s v="Compact"/>
    <s v="Convertible"/>
    <n v="20"/>
    <n v="12"/>
    <n v="1158"/>
    <x v="5636"/>
  </r>
  <r>
    <x v="41"/>
    <s v="Gallardo"/>
    <n v="2012"/>
    <x v="5"/>
    <x v="2"/>
    <n v="570"/>
    <n v="10"/>
    <x v="3"/>
    <s v="all wheel drive"/>
    <n v="2"/>
    <s v="Exotic,Factory Tuner,High-Performance"/>
    <s v="Compact"/>
    <s v="Coupe"/>
    <n v="20"/>
    <n v="12"/>
    <n v="1158"/>
    <x v="5637"/>
  </r>
  <r>
    <x v="40"/>
    <s v="Continental GT"/>
    <n v="2016"/>
    <x v="1"/>
    <x v="2"/>
    <n v="582"/>
    <n v="12"/>
    <x v="1"/>
    <s v="all wheel drive"/>
    <n v="2"/>
    <s v="Exotic,Luxury,High-Performance"/>
    <s v="Midsize"/>
    <s v="Convertible"/>
    <n v="20"/>
    <n v="12"/>
    <n v="520"/>
    <x v="5824"/>
  </r>
  <r>
    <x v="40"/>
    <s v="Continental GT"/>
    <n v="2016"/>
    <x v="1"/>
    <x v="2"/>
    <n v="582"/>
    <n v="12"/>
    <x v="1"/>
    <s v="all wheel drive"/>
    <n v="2"/>
    <s v="Exotic,Luxury,High-Performance"/>
    <s v="Midsize"/>
    <s v="Coupe"/>
    <n v="21"/>
    <n v="12"/>
    <n v="520"/>
    <x v="5825"/>
  </r>
  <r>
    <x v="40"/>
    <s v="Flying Spur"/>
    <n v="2014"/>
    <x v="4"/>
    <x v="9"/>
    <n v="616"/>
    <n v="12"/>
    <x v="1"/>
    <s v="all wheel drive"/>
    <n v="4"/>
    <s v="Exotic,Flex Fuel,Luxury,High-Performance"/>
    <s v="Large"/>
    <s v="Sedan"/>
    <n v="20"/>
    <n v="12"/>
    <n v="520"/>
    <x v="4989"/>
  </r>
  <r>
    <x v="40"/>
    <s v="Flying Spur"/>
    <n v="2015"/>
    <x v="0"/>
    <x v="9"/>
    <n v="616"/>
    <n v="12"/>
    <x v="1"/>
    <s v="all wheel drive"/>
    <n v="4"/>
    <s v="Exotic,Flex Fuel,Luxury,High-Performance"/>
    <s v="Large"/>
    <s v="Sedan"/>
    <n v="20"/>
    <n v="12"/>
    <n v="520"/>
    <x v="5826"/>
  </r>
  <r>
    <x v="40"/>
    <s v="Flying Spur"/>
    <n v="2016"/>
    <x v="1"/>
    <x v="2"/>
    <n v="616"/>
    <n v="12"/>
    <x v="1"/>
    <s v="all wheel drive"/>
    <n v="4"/>
    <s v="Exotic,Luxury,High-Performance"/>
    <s v="Large"/>
    <s v="Sedan"/>
    <n v="20"/>
    <n v="12"/>
    <n v="520"/>
    <x v="5827"/>
  </r>
  <r>
    <x v="10"/>
    <s v="SLR McLaren"/>
    <n v="2008"/>
    <x v="12"/>
    <x v="2"/>
    <n v="617"/>
    <n v="8"/>
    <x v="1"/>
    <s v="rear wheel drive"/>
    <n v="2"/>
    <s v="Exotic,Factory Tuner,Luxury,High-Performance"/>
    <s v="Compact"/>
    <s v="Convertible"/>
    <n v="16"/>
    <n v="12"/>
    <n v="617"/>
    <x v="5828"/>
  </r>
  <r>
    <x v="10"/>
    <s v="SLR McLaren"/>
    <n v="2009"/>
    <x v="10"/>
    <x v="2"/>
    <n v="617"/>
    <n v="8"/>
    <x v="1"/>
    <s v="rear wheel drive"/>
    <n v="2"/>
    <s v="Exotic,Factory Tuner,Luxury,High-Performance"/>
    <s v="Compact"/>
    <s v="Convertible"/>
    <n v="16"/>
    <n v="12"/>
    <n v="617"/>
    <x v="5828"/>
  </r>
  <r>
    <x v="40"/>
    <s v="Continental Supersports Convertible"/>
    <n v="2011"/>
    <x v="6"/>
    <x v="9"/>
    <n v="621"/>
    <n v="12"/>
    <x v="1"/>
    <s v="all wheel drive"/>
    <n v="2"/>
    <s v="Exotic,Flex Fuel,Factory Tuner,Luxury,High-Performance"/>
    <s v="Midsize"/>
    <s v="Convertible"/>
    <n v="19"/>
    <n v="12"/>
    <n v="520"/>
    <x v="5829"/>
  </r>
  <r>
    <x v="40"/>
    <s v="Continental Supersports Convertible"/>
    <n v="2012"/>
    <x v="5"/>
    <x v="9"/>
    <n v="621"/>
    <n v="12"/>
    <x v="1"/>
    <s v="all wheel drive"/>
    <n v="2"/>
    <s v="Exotic,Flex Fuel,Factory Tuner,Luxury,High-Performance"/>
    <s v="Midsize"/>
    <s v="Convertible"/>
    <n v="19"/>
    <n v="12"/>
    <n v="520"/>
    <x v="5829"/>
  </r>
  <r>
    <x v="40"/>
    <s v="Continental Supersports"/>
    <n v="2010"/>
    <x v="9"/>
    <x v="9"/>
    <n v="621"/>
    <n v="12"/>
    <x v="1"/>
    <s v="all wheel drive"/>
    <n v="2"/>
    <s v="Exotic,Flex Fuel,Factory Tuner,Luxury,High-Performance"/>
    <s v="Midsize"/>
    <s v="Coupe"/>
    <n v="19"/>
    <n v="12"/>
    <n v="520"/>
    <x v="5830"/>
  </r>
  <r>
    <x v="40"/>
    <s v="Continental Supersports"/>
    <n v="2011"/>
    <x v="6"/>
    <x v="9"/>
    <n v="621"/>
    <n v="12"/>
    <x v="1"/>
    <s v="all wheel drive"/>
    <n v="2"/>
    <s v="Exotic,Flex Fuel,Factory Tuner,Luxury,High-Performance"/>
    <s v="Midsize"/>
    <s v="Coupe"/>
    <n v="19"/>
    <n v="12"/>
    <n v="520"/>
    <x v="5830"/>
  </r>
  <r>
    <x v="40"/>
    <s v="Continental Supersports"/>
    <n v="2012"/>
    <x v="5"/>
    <x v="9"/>
    <n v="621"/>
    <n v="12"/>
    <x v="1"/>
    <s v="all wheel drive"/>
    <n v="2"/>
    <s v="Exotic,Flex Fuel,Factory Tuner,Luxury,High-Performance"/>
    <s v="Midsize"/>
    <s v="Coupe"/>
    <n v="19"/>
    <n v="12"/>
    <n v="520"/>
    <x v="5830"/>
  </r>
  <r>
    <x v="10"/>
    <s v="CL-Class"/>
    <n v="2012"/>
    <x v="5"/>
    <x v="2"/>
    <n v="621"/>
    <n v="12"/>
    <x v="1"/>
    <s v="rear wheel drive"/>
    <n v="2"/>
    <s v="Factory Tuner,Luxury,High-Performance"/>
    <s v="Large"/>
    <s v="Coupe"/>
    <n v="18"/>
    <n v="12"/>
    <n v="617"/>
    <x v="5831"/>
  </r>
  <r>
    <x v="10"/>
    <s v="CL-Class"/>
    <n v="2013"/>
    <x v="3"/>
    <x v="2"/>
    <n v="621"/>
    <n v="12"/>
    <x v="1"/>
    <s v="rear wheel drive"/>
    <n v="2"/>
    <s v="Factory Tuner,Luxury,High-Performance"/>
    <s v="Large"/>
    <s v="Coupe"/>
    <n v="18"/>
    <n v="12"/>
    <n v="617"/>
    <x v="5832"/>
  </r>
  <r>
    <x v="10"/>
    <s v="CL-Class"/>
    <n v="2014"/>
    <x v="4"/>
    <x v="2"/>
    <n v="621"/>
    <n v="12"/>
    <x v="1"/>
    <s v="rear wheel drive"/>
    <n v="2"/>
    <s v="Factory Tuner,Luxury,High-Performance"/>
    <s v="Large"/>
    <s v="Coupe"/>
    <n v="18"/>
    <n v="12"/>
    <n v="617"/>
    <x v="5833"/>
  </r>
  <r>
    <x v="40"/>
    <s v="Continental GT Speed Convertible"/>
    <n v="2014"/>
    <x v="4"/>
    <x v="9"/>
    <n v="626"/>
    <n v="12"/>
    <x v="1"/>
    <s v="all wheel drive"/>
    <n v="2"/>
    <s v="Exotic,Flex Fuel,Factory Tuner,Luxury,High-Performance"/>
    <s v="Midsize"/>
    <s v="Convertible"/>
    <n v="20"/>
    <n v="12"/>
    <n v="520"/>
    <x v="5834"/>
  </r>
  <r>
    <x v="40"/>
    <s v="Continental GT"/>
    <n v="2015"/>
    <x v="0"/>
    <x v="9"/>
    <n v="626"/>
    <n v="12"/>
    <x v="1"/>
    <s v="all wheel drive"/>
    <n v="2"/>
    <s v="Exotic,Flex Fuel,Factory Tuner,Luxury,High-Performance"/>
    <s v="Midsize"/>
    <s v="Convertible"/>
    <n v="20"/>
    <n v="12"/>
    <n v="520"/>
    <x v="5835"/>
  </r>
  <r>
    <x v="40"/>
    <s v="Continental GT"/>
    <n v="2015"/>
    <x v="0"/>
    <x v="9"/>
    <n v="626"/>
    <n v="12"/>
    <x v="1"/>
    <s v="all wheel drive"/>
    <n v="2"/>
    <s v="Exotic,Flex Fuel,Factory Tuner,Luxury,High-Performance"/>
    <s v="Midsize"/>
    <s v="Coupe"/>
    <n v="21"/>
    <n v="12"/>
    <n v="520"/>
    <x v="5836"/>
  </r>
  <r>
    <x v="40"/>
    <s v="Continental GT"/>
    <n v="2016"/>
    <x v="1"/>
    <x v="2"/>
    <n v="626"/>
    <n v="12"/>
    <x v="1"/>
    <s v="all wheel drive"/>
    <n v="2"/>
    <s v="Exotic,Factory Tuner,Luxury,High-Performance"/>
    <s v="Midsize"/>
    <s v="Coupe"/>
    <n v="21"/>
    <n v="12"/>
    <n v="520"/>
    <x v="5003"/>
  </r>
  <r>
    <x v="40"/>
    <s v="Continental GT"/>
    <n v="2016"/>
    <x v="1"/>
    <x v="2"/>
    <n v="626"/>
    <n v="12"/>
    <x v="1"/>
    <s v="all wheel drive"/>
    <n v="2"/>
    <s v="Exotic,Factory Tuner,Luxury,High-Performance"/>
    <s v="Midsize"/>
    <s v="Convertible"/>
    <n v="20"/>
    <n v="12"/>
    <n v="520"/>
    <x v="5837"/>
  </r>
  <r>
    <x v="40"/>
    <s v="Supersports Convertible ISR"/>
    <n v="2013"/>
    <x v="3"/>
    <x v="9"/>
    <n v="631"/>
    <n v="12"/>
    <x v="1"/>
    <s v="all wheel drive"/>
    <n v="2"/>
    <s v="Exotic,Flex Fuel,Factory Tuner,Luxury,High-Performance"/>
    <s v="Midsize"/>
    <s v="Convertible"/>
    <n v="19"/>
    <n v="12"/>
    <n v="520"/>
    <x v="5838"/>
  </r>
  <r>
    <x v="22"/>
    <s v="SRT Viper"/>
    <n v="2013"/>
    <x v="3"/>
    <x v="2"/>
    <n v="640"/>
    <n v="10"/>
    <x v="3"/>
    <s v="rear wheel drive"/>
    <n v="2"/>
    <s v="Exotic,High-Performance"/>
    <s v="Compact"/>
    <s v="Coupe"/>
    <n v="19"/>
    <n v="12"/>
    <n v="1851"/>
    <x v="5839"/>
  </r>
  <r>
    <x v="22"/>
    <s v="SRT Viper"/>
    <n v="2013"/>
    <x v="3"/>
    <x v="2"/>
    <n v="640"/>
    <n v="10"/>
    <x v="3"/>
    <s v="rear wheel drive"/>
    <n v="2"/>
    <s v="Exotic,High-Performance"/>
    <s v="Compact"/>
    <s v="Coupe"/>
    <n v="19"/>
    <n v="12"/>
    <n v="1851"/>
    <x v="5840"/>
  </r>
  <r>
    <x v="22"/>
    <s v="SRT Viper"/>
    <n v="2014"/>
    <x v="4"/>
    <x v="2"/>
    <n v="640"/>
    <n v="10"/>
    <x v="3"/>
    <s v="rear wheel drive"/>
    <n v="2"/>
    <s v="Exotic,High-Performance"/>
    <s v="Compact"/>
    <s v="Coupe"/>
    <n v="19"/>
    <n v="12"/>
    <n v="1851"/>
    <x v="5841"/>
  </r>
  <r>
    <x v="22"/>
    <s v="SRT Viper"/>
    <n v="2014"/>
    <x v="4"/>
    <x v="2"/>
    <n v="640"/>
    <n v="10"/>
    <x v="3"/>
    <s v="rear wheel drive"/>
    <n v="2"/>
    <s v="Exotic,High-Performance"/>
    <s v="Compact"/>
    <s v="Coupe"/>
    <n v="19"/>
    <n v="12"/>
    <n v="1851"/>
    <x v="5842"/>
  </r>
  <r>
    <x v="22"/>
    <s v="Viper"/>
    <n v="2015"/>
    <x v="0"/>
    <x v="2"/>
    <n v="645"/>
    <n v="10"/>
    <x v="3"/>
    <s v="rear wheel drive"/>
    <n v="2"/>
    <s v="Exotic,High-Performance"/>
    <s v="Compact"/>
    <s v="Coupe"/>
    <n v="21"/>
    <n v="12"/>
    <n v="1851"/>
    <x v="5843"/>
  </r>
  <r>
    <x v="22"/>
    <s v="Viper"/>
    <n v="2015"/>
    <x v="0"/>
    <x v="2"/>
    <n v="645"/>
    <n v="10"/>
    <x v="3"/>
    <s v="rear wheel drive"/>
    <n v="2"/>
    <s v="Exotic,High-Performance"/>
    <s v="Compact"/>
    <s v="Coupe"/>
    <n v="21"/>
    <n v="12"/>
    <n v="1851"/>
    <x v="5844"/>
  </r>
  <r>
    <x v="22"/>
    <s v="Viper"/>
    <n v="2015"/>
    <x v="0"/>
    <x v="2"/>
    <n v="645"/>
    <n v="10"/>
    <x v="3"/>
    <s v="rear wheel drive"/>
    <n v="2"/>
    <s v="Exotic,High-Performance"/>
    <s v="Compact"/>
    <s v="Coupe"/>
    <n v="21"/>
    <n v="12"/>
    <n v="1851"/>
    <x v="5845"/>
  </r>
  <r>
    <x v="22"/>
    <s v="Viper"/>
    <n v="2016"/>
    <x v="1"/>
    <x v="2"/>
    <n v="645"/>
    <n v="10"/>
    <x v="3"/>
    <s v="rear wheel drive"/>
    <n v="2"/>
    <s v="Exotic,High-Performance"/>
    <s v="Compact"/>
    <s v="Coupe"/>
    <n v="21"/>
    <n v="12"/>
    <n v="1851"/>
    <x v="5846"/>
  </r>
  <r>
    <x v="22"/>
    <s v="Viper"/>
    <n v="2016"/>
    <x v="1"/>
    <x v="2"/>
    <n v="645"/>
    <n v="10"/>
    <x v="3"/>
    <s v="rear wheel drive"/>
    <n v="2"/>
    <s v="Exotic,High-Performance"/>
    <s v="Compact"/>
    <s v="Coupe"/>
    <n v="21"/>
    <n v="12"/>
    <n v="1851"/>
    <x v="5847"/>
  </r>
  <r>
    <x v="22"/>
    <s v="Viper"/>
    <n v="2016"/>
    <x v="1"/>
    <x v="2"/>
    <n v="645"/>
    <n v="10"/>
    <x v="3"/>
    <s v="rear wheel drive"/>
    <n v="2"/>
    <s v="Exotic,High-Performance"/>
    <s v="Compact"/>
    <s v="Coupe"/>
    <n v="21"/>
    <n v="12"/>
    <n v="1851"/>
    <x v="5848"/>
  </r>
  <r>
    <x v="22"/>
    <s v="Viper"/>
    <n v="2016"/>
    <x v="1"/>
    <x v="2"/>
    <n v="645"/>
    <n v="10"/>
    <x v="3"/>
    <s v="rear wheel drive"/>
    <n v="2"/>
    <s v="Exotic,High-Performance"/>
    <s v="Compact"/>
    <s v="Coupe"/>
    <n v="21"/>
    <n v="12"/>
    <n v="1851"/>
    <x v="5843"/>
  </r>
  <r>
    <x v="22"/>
    <s v="Viper"/>
    <n v="2017"/>
    <x v="2"/>
    <x v="2"/>
    <n v="645"/>
    <n v="10"/>
    <x v="3"/>
    <s v="rear wheel drive"/>
    <n v="2"/>
    <s v="Exotic,High-Performance"/>
    <s v="Compact"/>
    <s v="Coupe"/>
    <n v="19"/>
    <n v="12"/>
    <n v="1851"/>
    <x v="5846"/>
  </r>
  <r>
    <x v="22"/>
    <s v="Viper"/>
    <n v="2017"/>
    <x v="2"/>
    <x v="2"/>
    <n v="645"/>
    <n v="10"/>
    <x v="3"/>
    <s v="rear wheel drive"/>
    <n v="2"/>
    <s v="Exotic,High-Performance"/>
    <s v="Compact"/>
    <s v="Coupe"/>
    <n v="19"/>
    <n v="12"/>
    <n v="1851"/>
    <x v="5847"/>
  </r>
  <r>
    <x v="22"/>
    <s v="Viper"/>
    <n v="2017"/>
    <x v="2"/>
    <x v="2"/>
    <n v="645"/>
    <n v="10"/>
    <x v="3"/>
    <s v="rear wheel drive"/>
    <n v="2"/>
    <s v="Exotic,High-Performance"/>
    <s v="Compact"/>
    <s v="Coupe"/>
    <n v="19"/>
    <n v="12"/>
    <n v="1851"/>
    <x v="5848"/>
  </r>
  <r>
    <x v="22"/>
    <s v="Viper"/>
    <n v="2017"/>
    <x v="2"/>
    <x v="2"/>
    <n v="645"/>
    <n v="10"/>
    <x v="3"/>
    <s v="rear wheel drive"/>
    <n v="2"/>
    <s v="Exotic,High-Performance"/>
    <s v="Compact"/>
    <s v="Coupe"/>
    <n v="19"/>
    <n v="12"/>
    <n v="1851"/>
    <x v="5843"/>
  </r>
  <r>
    <x v="22"/>
    <s v="RAM 250"/>
    <n v="1991"/>
    <x v="8"/>
    <x v="1"/>
    <n v="125"/>
    <n v="8"/>
    <x v="3"/>
    <s v="rear wheel drive"/>
    <n v="2"/>
    <s v="N/A"/>
    <s v="Large"/>
    <s v="Regular Cab Pickup"/>
    <n v="13"/>
    <n v="11"/>
    <n v="1851"/>
    <x v="176"/>
  </r>
  <r>
    <x v="8"/>
    <s v="E-150"/>
    <n v="1996"/>
    <x v="21"/>
    <x v="1"/>
    <n v="145"/>
    <n v="6"/>
    <x v="1"/>
    <s v="rear wheel drive"/>
    <n v="3"/>
    <s v="N/A"/>
    <s v="Midsize"/>
    <s v="Passenger Van"/>
    <n v="15"/>
    <n v="11"/>
    <n v="5657"/>
    <x v="176"/>
  </r>
  <r>
    <x v="8"/>
    <s v="E-250"/>
    <n v="1996"/>
    <x v="21"/>
    <x v="1"/>
    <n v="145"/>
    <n v="6"/>
    <x v="1"/>
    <s v="rear wheel drive"/>
    <n v="3"/>
    <s v="N/A"/>
    <s v="Midsize"/>
    <s v="Cargo Van"/>
    <n v="13"/>
    <n v="11"/>
    <n v="5657"/>
    <x v="176"/>
  </r>
  <r>
    <x v="22"/>
    <s v="RAM 150"/>
    <n v="1991"/>
    <x v="8"/>
    <x v="1"/>
    <n v="170"/>
    <n v="8"/>
    <x v="3"/>
    <s v="rear wheel drive"/>
    <n v="2"/>
    <s v="N/A"/>
    <s v="Large"/>
    <s v="Extended Cab Pickup"/>
    <n v="14"/>
    <n v="11"/>
    <n v="1851"/>
    <x v="176"/>
  </r>
  <r>
    <x v="22"/>
    <s v="RAM 250"/>
    <n v="1991"/>
    <x v="8"/>
    <x v="1"/>
    <n v="170"/>
    <n v="8"/>
    <x v="3"/>
    <s v="rear wheel drive"/>
    <n v="2"/>
    <s v="N/A"/>
    <s v="Large"/>
    <s v="Extended Cab Pickup"/>
    <n v="13"/>
    <n v="11"/>
    <n v="1851"/>
    <x v="176"/>
  </r>
  <r>
    <x v="22"/>
    <s v="Ramcharger"/>
    <n v="1991"/>
    <x v="8"/>
    <x v="1"/>
    <n v="170"/>
    <n v="8"/>
    <x v="1"/>
    <s v="rear wheel drive"/>
    <n v="2"/>
    <s v="N/A"/>
    <s v="Midsize"/>
    <s v="2dr SUV"/>
    <n v="12"/>
    <n v="11"/>
    <n v="1851"/>
    <x v="176"/>
  </r>
  <r>
    <x v="22"/>
    <s v="RAM 150"/>
    <n v="1992"/>
    <x v="16"/>
    <x v="1"/>
    <n v="180"/>
    <n v="6"/>
    <x v="3"/>
    <s v="four wheel drive"/>
    <n v="2"/>
    <s v="N/A"/>
    <s v="Large"/>
    <s v="Regular Cab Pickup"/>
    <n v="16"/>
    <n v="11"/>
    <n v="1851"/>
    <x v="176"/>
  </r>
  <r>
    <x v="22"/>
    <s v="RAM 150"/>
    <n v="1993"/>
    <x v="17"/>
    <x v="1"/>
    <n v="180"/>
    <n v="6"/>
    <x v="3"/>
    <s v="four wheel drive"/>
    <n v="2"/>
    <s v="N/A"/>
    <s v="Large"/>
    <s v="Regular Cab Pickup"/>
    <n v="16"/>
    <n v="11"/>
    <n v="1851"/>
    <x v="176"/>
  </r>
  <r>
    <x v="22"/>
    <s v="RAM 250"/>
    <n v="1993"/>
    <x v="17"/>
    <x v="1"/>
    <n v="180"/>
    <n v="6"/>
    <x v="3"/>
    <s v="rear wheel drive"/>
    <n v="2"/>
    <s v="N/A"/>
    <s v="Large"/>
    <s v="Regular Cab Pickup"/>
    <n v="16"/>
    <n v="11"/>
    <n v="1851"/>
    <x v="176"/>
  </r>
  <r>
    <x v="30"/>
    <s v="Rally Wagon"/>
    <n v="1994"/>
    <x v="23"/>
    <x v="1"/>
    <n v="195"/>
    <n v="8"/>
    <x v="1"/>
    <s v="rear wheel drive"/>
    <n v="3"/>
    <s v="N/A"/>
    <s v="Large"/>
    <s v="Passenger Van"/>
    <n v="16"/>
    <n v="11"/>
    <n v="549"/>
    <x v="176"/>
  </r>
  <r>
    <x v="30"/>
    <s v="Rally Wagon"/>
    <n v="1994"/>
    <x v="23"/>
    <x v="1"/>
    <n v="195"/>
    <n v="8"/>
    <x v="1"/>
    <s v="rear wheel drive"/>
    <n v="3"/>
    <s v="N/A"/>
    <s v="Midsize"/>
    <s v="Passenger Van"/>
    <n v="16"/>
    <n v="11"/>
    <n v="549"/>
    <x v="176"/>
  </r>
  <r>
    <x v="8"/>
    <s v="E-150"/>
    <n v="1996"/>
    <x v="21"/>
    <x v="1"/>
    <n v="199"/>
    <n v="6"/>
    <x v="1"/>
    <s v="rear wheel drive"/>
    <n v="3"/>
    <s v="N/A"/>
    <s v="Midsize"/>
    <s v="Passenger Van"/>
    <n v="15"/>
    <n v="11"/>
    <n v="5657"/>
    <x v="176"/>
  </r>
  <r>
    <x v="8"/>
    <s v="E-250"/>
    <n v="1996"/>
    <x v="21"/>
    <x v="1"/>
    <n v="199"/>
    <n v="6"/>
    <x v="1"/>
    <s v="rear wheel drive"/>
    <n v="3"/>
    <s v="N/A"/>
    <s v="Large"/>
    <s v="Cargo Van"/>
    <n v="13"/>
    <n v="11"/>
    <n v="5657"/>
    <x v="176"/>
  </r>
  <r>
    <x v="8"/>
    <s v="Bronco"/>
    <n v="1996"/>
    <x v="21"/>
    <x v="1"/>
    <n v="199"/>
    <n v="8"/>
    <x v="1"/>
    <s v="four wheel drive"/>
    <n v="2"/>
    <s v="N/A"/>
    <s v="Midsize"/>
    <s v="2dr SUV"/>
    <n v="16"/>
    <n v="11"/>
    <n v="5657"/>
    <x v="5849"/>
  </r>
  <r>
    <x v="2"/>
    <s v="Sportvan"/>
    <n v="1994"/>
    <x v="23"/>
    <x v="1"/>
    <n v="200"/>
    <n v="8"/>
    <x v="1"/>
    <s v="rear wheel drive"/>
    <n v="3"/>
    <s v="N/A"/>
    <s v="Midsize"/>
    <s v="Passenger Van"/>
    <n v="16"/>
    <n v="11"/>
    <n v="1385"/>
    <x v="176"/>
  </r>
  <r>
    <x v="2"/>
    <s v="Sportvan"/>
    <n v="1994"/>
    <x v="23"/>
    <x v="1"/>
    <n v="200"/>
    <n v="8"/>
    <x v="1"/>
    <s v="rear wheel drive"/>
    <n v="3"/>
    <s v="N/A"/>
    <s v="Large"/>
    <s v="Passenger Van"/>
    <n v="16"/>
    <n v="11"/>
    <n v="1385"/>
    <x v="176"/>
  </r>
  <r>
    <x v="32"/>
    <s v="Discovery"/>
    <n v="2003"/>
    <x v="18"/>
    <x v="2"/>
    <n v="217"/>
    <n v="8"/>
    <x v="1"/>
    <s v="four wheel drive"/>
    <n v="4"/>
    <s v="Luxury"/>
    <s v="Midsize"/>
    <s v="4dr SUV"/>
    <n v="14"/>
    <n v="11"/>
    <n v="258"/>
    <x v="1837"/>
  </r>
  <r>
    <x v="32"/>
    <s v="Discovery"/>
    <n v="2003"/>
    <x v="18"/>
    <x v="2"/>
    <n v="217"/>
    <n v="8"/>
    <x v="1"/>
    <s v="four wheel drive"/>
    <n v="4"/>
    <s v="Luxury"/>
    <s v="Midsize"/>
    <s v="4dr SUV"/>
    <n v="14"/>
    <n v="11"/>
    <n v="258"/>
    <x v="1788"/>
  </r>
  <r>
    <x v="32"/>
    <s v="Discovery"/>
    <n v="2003"/>
    <x v="18"/>
    <x v="2"/>
    <n v="217"/>
    <n v="8"/>
    <x v="1"/>
    <s v="four wheel drive"/>
    <n v="4"/>
    <s v="Luxury"/>
    <s v="Midsize"/>
    <s v="4dr SUV"/>
    <n v="14"/>
    <n v="11"/>
    <n v="258"/>
    <x v="1449"/>
  </r>
  <r>
    <x v="32"/>
    <s v="Discovery"/>
    <n v="2004"/>
    <x v="19"/>
    <x v="2"/>
    <n v="217"/>
    <n v="8"/>
    <x v="1"/>
    <s v="four wheel drive"/>
    <n v="4"/>
    <s v="Luxury"/>
    <s v="Midsize"/>
    <s v="4dr SUV"/>
    <n v="14"/>
    <n v="11"/>
    <n v="258"/>
    <x v="5850"/>
  </r>
  <r>
    <x v="32"/>
    <s v="Discovery"/>
    <n v="2004"/>
    <x v="19"/>
    <x v="2"/>
    <n v="217"/>
    <n v="8"/>
    <x v="1"/>
    <s v="four wheel drive"/>
    <n v="4"/>
    <s v="Luxury"/>
    <s v="Midsize"/>
    <s v="4dr SUV"/>
    <n v="14"/>
    <n v="11"/>
    <n v="258"/>
    <x v="5486"/>
  </r>
  <r>
    <x v="32"/>
    <s v="Discovery"/>
    <n v="2004"/>
    <x v="19"/>
    <x v="2"/>
    <n v="217"/>
    <n v="8"/>
    <x v="1"/>
    <s v="four wheel drive"/>
    <n v="4"/>
    <s v="Luxury"/>
    <s v="Midsize"/>
    <s v="4dr SUV"/>
    <n v="14"/>
    <n v="11"/>
    <n v="258"/>
    <x v="5851"/>
  </r>
  <r>
    <x v="22"/>
    <s v="Ram Wagon"/>
    <n v="2000"/>
    <x v="13"/>
    <x v="1"/>
    <n v="225"/>
    <n v="8"/>
    <x v="1"/>
    <s v="rear wheel drive"/>
    <n v="3"/>
    <s v="N/A"/>
    <s v="Midsize"/>
    <s v="Passenger Van"/>
    <n v="14"/>
    <n v="11"/>
    <n v="1851"/>
    <x v="5852"/>
  </r>
  <r>
    <x v="22"/>
    <s v="Ram Wagon"/>
    <n v="2001"/>
    <x v="15"/>
    <x v="1"/>
    <n v="225"/>
    <n v="8"/>
    <x v="1"/>
    <s v="rear wheel drive"/>
    <n v="3"/>
    <s v="N/A"/>
    <s v="Midsize"/>
    <s v="Passenger Van"/>
    <n v="15"/>
    <n v="11"/>
    <n v="1851"/>
    <x v="69"/>
  </r>
  <r>
    <x v="2"/>
    <s v="C/K 1500 Series"/>
    <n v="1997"/>
    <x v="22"/>
    <x v="1"/>
    <n v="230"/>
    <n v="8"/>
    <x v="3"/>
    <s v="four wheel drive"/>
    <n v="2"/>
    <s v="N/A"/>
    <s v="Large"/>
    <s v="Extended Cab Pickup"/>
    <n v="17"/>
    <n v="11"/>
    <n v="1385"/>
    <x v="5068"/>
  </r>
  <r>
    <x v="2"/>
    <s v="C/K 1500 Series"/>
    <n v="1997"/>
    <x v="22"/>
    <x v="1"/>
    <n v="230"/>
    <n v="8"/>
    <x v="3"/>
    <s v="four wheel drive"/>
    <n v="2"/>
    <s v="N/A"/>
    <s v="Large"/>
    <s v="Extended Cab Pickup"/>
    <n v="17"/>
    <n v="11"/>
    <n v="1385"/>
    <x v="5853"/>
  </r>
  <r>
    <x v="22"/>
    <s v="RAM 150"/>
    <n v="1992"/>
    <x v="16"/>
    <x v="1"/>
    <n v="230"/>
    <n v="8"/>
    <x v="3"/>
    <s v="rear wheel drive"/>
    <n v="2"/>
    <s v="N/A"/>
    <s v="Large"/>
    <s v="Extended Cab Pickup"/>
    <n v="16"/>
    <n v="11"/>
    <n v="1851"/>
    <x v="176"/>
  </r>
  <r>
    <x v="22"/>
    <s v="RAM 250"/>
    <n v="1992"/>
    <x v="16"/>
    <x v="1"/>
    <n v="230"/>
    <n v="8"/>
    <x v="3"/>
    <s v="rear wheel drive"/>
    <n v="2"/>
    <s v="N/A"/>
    <s v="Large"/>
    <s v="Extended Cab Pickup"/>
    <n v="16"/>
    <n v="11"/>
    <n v="1851"/>
    <x v="176"/>
  </r>
  <r>
    <x v="22"/>
    <s v="Ramcharger"/>
    <n v="1992"/>
    <x v="16"/>
    <x v="1"/>
    <n v="230"/>
    <n v="8"/>
    <x v="3"/>
    <s v="four wheel drive"/>
    <n v="2"/>
    <s v="N/A"/>
    <s v="Midsize"/>
    <s v="2dr SUV"/>
    <n v="14"/>
    <n v="11"/>
    <n v="1851"/>
    <x v="176"/>
  </r>
  <r>
    <x v="22"/>
    <s v="Ramcharger"/>
    <n v="1992"/>
    <x v="16"/>
    <x v="1"/>
    <n v="230"/>
    <n v="8"/>
    <x v="1"/>
    <s v="rear wheel drive"/>
    <n v="2"/>
    <s v="N/A"/>
    <s v="Midsize"/>
    <s v="2dr SUV"/>
    <n v="15"/>
    <n v="11"/>
    <n v="1851"/>
    <x v="176"/>
  </r>
  <r>
    <x v="22"/>
    <s v="Ramcharger"/>
    <n v="1993"/>
    <x v="17"/>
    <x v="1"/>
    <n v="230"/>
    <n v="8"/>
    <x v="1"/>
    <s v="four wheel drive"/>
    <n v="2"/>
    <s v="N/A"/>
    <s v="Midsize"/>
    <s v="2dr SUV"/>
    <n v="15"/>
    <n v="11"/>
    <n v="1851"/>
    <x v="176"/>
  </r>
  <r>
    <x v="22"/>
    <s v="Ramcharger"/>
    <n v="1993"/>
    <x v="17"/>
    <x v="1"/>
    <n v="230"/>
    <n v="8"/>
    <x v="1"/>
    <s v="rear wheel drive"/>
    <n v="2"/>
    <s v="N/A"/>
    <s v="Midsize"/>
    <s v="2dr SUV"/>
    <n v="16"/>
    <n v="11"/>
    <n v="1851"/>
    <x v="176"/>
  </r>
  <r>
    <x v="8"/>
    <s v="F-150 SVT Lightning"/>
    <n v="1995"/>
    <x v="14"/>
    <x v="1"/>
    <n v="240"/>
    <n v="8"/>
    <x v="1"/>
    <s v="rear wheel drive"/>
    <n v="2"/>
    <s v="N/A"/>
    <s v="Large"/>
    <s v="Regular Cab Pickup"/>
    <n v="15"/>
    <n v="11"/>
    <n v="5657"/>
    <x v="5854"/>
  </r>
  <r>
    <x v="2"/>
    <s v="Tahoe Limited/Z71"/>
    <n v="2000"/>
    <x v="13"/>
    <x v="1"/>
    <n v="255"/>
    <n v="8"/>
    <x v="1"/>
    <s v="four wheel drive"/>
    <n v="4"/>
    <s v="N/A"/>
    <s v="Large"/>
    <s v="4dr SUV"/>
    <n v="15"/>
    <n v="11"/>
    <n v="1385"/>
    <x v="5855"/>
  </r>
  <r>
    <x v="8"/>
    <s v="E-Series Wagon"/>
    <n v="2012"/>
    <x v="5"/>
    <x v="6"/>
    <n v="255"/>
    <n v="8"/>
    <x v="1"/>
    <s v="rear wheel drive"/>
    <n v="3"/>
    <s v="Flex Fuel"/>
    <s v="Midsize"/>
    <s v="Passenger Van"/>
    <n v="15"/>
    <n v="11"/>
    <n v="5657"/>
    <x v="5856"/>
  </r>
  <r>
    <x v="8"/>
    <s v="E-Series Wagon"/>
    <n v="2012"/>
    <x v="5"/>
    <x v="6"/>
    <n v="255"/>
    <n v="8"/>
    <x v="1"/>
    <s v="rear wheel drive"/>
    <n v="3"/>
    <s v="Flex Fuel"/>
    <s v="Midsize"/>
    <s v="Passenger Van"/>
    <n v="15"/>
    <n v="11"/>
    <n v="5657"/>
    <x v="5857"/>
  </r>
  <r>
    <x v="8"/>
    <s v="E-Series Wagon"/>
    <n v="2012"/>
    <x v="5"/>
    <x v="6"/>
    <n v="255"/>
    <n v="8"/>
    <x v="1"/>
    <s v="rear wheel drive"/>
    <n v="3"/>
    <s v="Flex Fuel"/>
    <s v="Midsize"/>
    <s v="Passenger Van"/>
    <n v="15"/>
    <n v="11"/>
    <n v="5657"/>
    <x v="5858"/>
  </r>
  <r>
    <x v="8"/>
    <s v="E-Series Wagon"/>
    <n v="2012"/>
    <x v="5"/>
    <x v="6"/>
    <n v="255"/>
    <n v="8"/>
    <x v="1"/>
    <s v="rear wheel drive"/>
    <n v="3"/>
    <s v="Flex Fuel"/>
    <s v="Midsize"/>
    <s v="Passenger Van"/>
    <n v="15"/>
    <n v="11"/>
    <n v="5657"/>
    <x v="2747"/>
  </r>
  <r>
    <x v="8"/>
    <s v="E-Series Wagon"/>
    <n v="2013"/>
    <x v="3"/>
    <x v="6"/>
    <n v="255"/>
    <n v="8"/>
    <x v="1"/>
    <s v="rear wheel drive"/>
    <n v="3"/>
    <s v="Flex Fuel"/>
    <s v="Midsize"/>
    <s v="Passenger Van"/>
    <n v="15"/>
    <n v="11"/>
    <n v="5657"/>
    <x v="1876"/>
  </r>
  <r>
    <x v="8"/>
    <s v="E-Series Wagon"/>
    <n v="2013"/>
    <x v="3"/>
    <x v="6"/>
    <n v="255"/>
    <n v="8"/>
    <x v="1"/>
    <s v="rear wheel drive"/>
    <n v="3"/>
    <s v="Flex Fuel"/>
    <s v="Midsize"/>
    <s v="Passenger Van"/>
    <n v="15"/>
    <n v="11"/>
    <n v="5657"/>
    <x v="5859"/>
  </r>
  <r>
    <x v="8"/>
    <s v="E-Series Wagon"/>
    <n v="2013"/>
    <x v="3"/>
    <x v="6"/>
    <n v="255"/>
    <n v="8"/>
    <x v="1"/>
    <s v="rear wheel drive"/>
    <n v="3"/>
    <s v="Flex Fuel"/>
    <s v="Midsize"/>
    <s v="Passenger Van"/>
    <n v="15"/>
    <n v="11"/>
    <n v="5657"/>
    <x v="5860"/>
  </r>
  <r>
    <x v="8"/>
    <s v="E-Series Wagon"/>
    <n v="2013"/>
    <x v="3"/>
    <x v="6"/>
    <n v="255"/>
    <n v="8"/>
    <x v="1"/>
    <s v="rear wheel drive"/>
    <n v="3"/>
    <s v="Flex Fuel"/>
    <s v="Midsize"/>
    <s v="Passenger Van"/>
    <n v="15"/>
    <n v="11"/>
    <n v="5657"/>
    <x v="1817"/>
  </r>
  <r>
    <x v="8"/>
    <s v="E-Series Wagon"/>
    <n v="2014"/>
    <x v="4"/>
    <x v="6"/>
    <n v="255"/>
    <n v="8"/>
    <x v="1"/>
    <s v="rear wheel drive"/>
    <n v="3"/>
    <s v="Flex Fuel"/>
    <s v="Midsize"/>
    <s v="Passenger Van"/>
    <n v="15"/>
    <n v="11"/>
    <n v="5657"/>
    <x v="5527"/>
  </r>
  <r>
    <x v="8"/>
    <s v="E-Series Wagon"/>
    <n v="2014"/>
    <x v="4"/>
    <x v="6"/>
    <n v="255"/>
    <n v="8"/>
    <x v="1"/>
    <s v="rear wheel drive"/>
    <n v="3"/>
    <s v="Flex Fuel"/>
    <s v="Midsize"/>
    <s v="Passenger Van"/>
    <n v="15"/>
    <n v="11"/>
    <n v="5657"/>
    <x v="5861"/>
  </r>
  <r>
    <x v="8"/>
    <s v="E-Series Wagon"/>
    <n v="2014"/>
    <x v="4"/>
    <x v="6"/>
    <n v="255"/>
    <n v="8"/>
    <x v="1"/>
    <s v="rear wheel drive"/>
    <n v="3"/>
    <s v="Flex Fuel"/>
    <s v="Midsize"/>
    <s v="Passenger Van"/>
    <n v="15"/>
    <n v="11"/>
    <n v="5657"/>
    <x v="5862"/>
  </r>
  <r>
    <x v="8"/>
    <s v="E-Series Wagon"/>
    <n v="2014"/>
    <x v="4"/>
    <x v="6"/>
    <n v="255"/>
    <n v="8"/>
    <x v="1"/>
    <s v="rear wheel drive"/>
    <n v="3"/>
    <s v="Flex Fuel"/>
    <s v="Midsize"/>
    <s v="Passenger Van"/>
    <n v="15"/>
    <n v="11"/>
    <n v="5657"/>
    <x v="2268"/>
  </r>
  <r>
    <x v="30"/>
    <s v="Suburban"/>
    <n v="1997"/>
    <x v="22"/>
    <x v="1"/>
    <n v="255"/>
    <n v="8"/>
    <x v="1"/>
    <s v="four wheel drive"/>
    <n v="4"/>
    <s v="N/A"/>
    <s v="Large"/>
    <s v="4dr SUV"/>
    <n v="15"/>
    <n v="11"/>
    <n v="549"/>
    <x v="5669"/>
  </r>
  <r>
    <x v="30"/>
    <s v="Yukon Denali"/>
    <n v="2000"/>
    <x v="13"/>
    <x v="1"/>
    <n v="255"/>
    <n v="8"/>
    <x v="1"/>
    <s v="four wheel drive"/>
    <n v="4"/>
    <s v="Luxury"/>
    <s v="Large"/>
    <s v="4dr SUV"/>
    <n v="15"/>
    <n v="11"/>
    <n v="549"/>
    <x v="5863"/>
  </r>
  <r>
    <x v="30"/>
    <s v="Savana"/>
    <n v="2014"/>
    <x v="4"/>
    <x v="6"/>
    <n v="280"/>
    <n v="8"/>
    <x v="1"/>
    <s v="rear wheel drive"/>
    <n v="3"/>
    <s v="Flex Fuel"/>
    <s v="Large"/>
    <s v="Passenger Van"/>
    <n v="17"/>
    <n v="11"/>
    <n v="549"/>
    <x v="2448"/>
  </r>
  <r>
    <x v="30"/>
    <s v="Savana"/>
    <n v="2014"/>
    <x v="4"/>
    <x v="6"/>
    <n v="280"/>
    <n v="8"/>
    <x v="1"/>
    <s v="rear wheel drive"/>
    <n v="3"/>
    <s v="Flex Fuel"/>
    <s v="Midsize"/>
    <s v="Passenger Van"/>
    <n v="17"/>
    <n v="11"/>
    <n v="549"/>
    <x v="5864"/>
  </r>
  <r>
    <x v="30"/>
    <s v="Savana"/>
    <n v="2014"/>
    <x v="4"/>
    <x v="6"/>
    <n v="280"/>
    <n v="8"/>
    <x v="1"/>
    <s v="rear wheel drive"/>
    <n v="3"/>
    <s v="Flex Fuel"/>
    <s v="Midsize"/>
    <s v="Passenger Van"/>
    <n v="17"/>
    <n v="11"/>
    <n v="549"/>
    <x v="5858"/>
  </r>
  <r>
    <x v="2"/>
    <s v="Express"/>
    <n v="2014"/>
    <x v="4"/>
    <x v="6"/>
    <n v="285"/>
    <n v="8"/>
    <x v="1"/>
    <s v="rear wheel drive"/>
    <n v="3"/>
    <s v="Flex Fuel"/>
    <s v="Midsize"/>
    <s v="Passenger Van"/>
    <n v="17"/>
    <n v="11"/>
    <n v="1385"/>
    <x v="5858"/>
  </r>
  <r>
    <x v="2"/>
    <s v="Express"/>
    <n v="2014"/>
    <x v="4"/>
    <x v="6"/>
    <n v="285"/>
    <n v="8"/>
    <x v="1"/>
    <s v="rear wheel drive"/>
    <n v="3"/>
    <s v="Flex Fuel"/>
    <s v="Large"/>
    <s v="Passenger Van"/>
    <n v="17"/>
    <n v="11"/>
    <n v="1385"/>
    <x v="2448"/>
  </r>
  <r>
    <x v="2"/>
    <s v="Express"/>
    <n v="2014"/>
    <x v="4"/>
    <x v="6"/>
    <n v="285"/>
    <n v="8"/>
    <x v="1"/>
    <s v="rear wheel drive"/>
    <n v="3"/>
    <s v="Flex Fuel"/>
    <s v="Midsize"/>
    <s v="Passenger Van"/>
    <n v="17"/>
    <n v="11"/>
    <n v="1385"/>
    <x v="5864"/>
  </r>
  <r>
    <x v="2"/>
    <s v="Express"/>
    <n v="2015"/>
    <x v="0"/>
    <x v="6"/>
    <n v="285"/>
    <n v="8"/>
    <x v="1"/>
    <s v="rear wheel drive"/>
    <n v="3"/>
    <s v="Flex Fuel"/>
    <s v="Midsize"/>
    <s v="Passenger Van"/>
    <n v="17"/>
    <n v="11"/>
    <n v="1385"/>
    <x v="5197"/>
  </r>
  <r>
    <x v="2"/>
    <s v="Express"/>
    <n v="2015"/>
    <x v="0"/>
    <x v="6"/>
    <n v="285"/>
    <n v="8"/>
    <x v="1"/>
    <s v="rear wheel drive"/>
    <n v="3"/>
    <s v="Flex Fuel"/>
    <s v="Midsize"/>
    <s v="Passenger Van"/>
    <n v="17"/>
    <n v="11"/>
    <n v="1385"/>
    <x v="5865"/>
  </r>
  <r>
    <x v="2"/>
    <s v="Express"/>
    <n v="2015"/>
    <x v="0"/>
    <x v="6"/>
    <n v="285"/>
    <n v="8"/>
    <x v="1"/>
    <s v="rear wheel drive"/>
    <n v="3"/>
    <s v="Flex Fuel"/>
    <s v="Midsize"/>
    <s v="Passenger Van"/>
    <n v="17"/>
    <n v="11"/>
    <n v="1385"/>
    <x v="5866"/>
  </r>
  <r>
    <x v="2"/>
    <s v="Express"/>
    <n v="2015"/>
    <x v="0"/>
    <x v="6"/>
    <n v="285"/>
    <n v="8"/>
    <x v="1"/>
    <s v="rear wheel drive"/>
    <n v="3"/>
    <s v="Flex Fuel"/>
    <s v="Large"/>
    <s v="Passenger Van"/>
    <n v="17"/>
    <n v="11"/>
    <n v="1385"/>
    <x v="297"/>
  </r>
  <r>
    <x v="2"/>
    <s v="Express"/>
    <n v="2015"/>
    <x v="0"/>
    <x v="6"/>
    <n v="285"/>
    <n v="8"/>
    <x v="1"/>
    <s v="rear wheel drive"/>
    <n v="3"/>
    <s v="Flex Fuel"/>
    <s v="Large"/>
    <s v="Passenger Van"/>
    <n v="17"/>
    <n v="11"/>
    <n v="1385"/>
    <x v="5113"/>
  </r>
  <r>
    <x v="2"/>
    <s v="Express"/>
    <n v="2015"/>
    <x v="0"/>
    <x v="6"/>
    <n v="285"/>
    <n v="8"/>
    <x v="1"/>
    <s v="rear wheel drive"/>
    <n v="3"/>
    <s v="Flex Fuel"/>
    <s v="Midsize"/>
    <s v="Passenger Van"/>
    <n v="17"/>
    <n v="11"/>
    <n v="1385"/>
    <x v="5867"/>
  </r>
  <r>
    <x v="2"/>
    <s v="Express"/>
    <n v="2016"/>
    <x v="1"/>
    <x v="6"/>
    <n v="285"/>
    <n v="8"/>
    <x v="1"/>
    <s v="rear wheel drive"/>
    <n v="3"/>
    <s v="Flex Fuel"/>
    <s v="Large"/>
    <s v="Passenger Van"/>
    <n v="16"/>
    <n v="11"/>
    <n v="1385"/>
    <x v="1537"/>
  </r>
  <r>
    <x v="2"/>
    <s v="Express"/>
    <n v="2016"/>
    <x v="1"/>
    <x v="6"/>
    <n v="285"/>
    <n v="8"/>
    <x v="1"/>
    <s v="rear wheel drive"/>
    <n v="3"/>
    <s v="Flex Fuel"/>
    <s v="Midsize"/>
    <s v="Passenger Van"/>
    <n v="16"/>
    <n v="11"/>
    <n v="1385"/>
    <x v="1096"/>
  </r>
  <r>
    <x v="2"/>
    <s v="Express"/>
    <n v="2016"/>
    <x v="1"/>
    <x v="6"/>
    <n v="285"/>
    <n v="8"/>
    <x v="1"/>
    <s v="rear wheel drive"/>
    <n v="3"/>
    <s v="Flex Fuel"/>
    <s v="Midsize"/>
    <s v="Passenger Van"/>
    <n v="16"/>
    <n v="11"/>
    <n v="1385"/>
    <x v="5868"/>
  </r>
  <r>
    <x v="2"/>
    <s v="Express"/>
    <n v="2016"/>
    <x v="1"/>
    <x v="6"/>
    <n v="285"/>
    <n v="8"/>
    <x v="1"/>
    <s v="rear wheel drive"/>
    <n v="3"/>
    <s v="Flex Fuel"/>
    <s v="Midsize"/>
    <s v="Passenger Van"/>
    <n v="16"/>
    <n v="11"/>
    <n v="1385"/>
    <x v="5869"/>
  </r>
  <r>
    <x v="2"/>
    <s v="Express"/>
    <n v="2016"/>
    <x v="1"/>
    <x v="6"/>
    <n v="285"/>
    <n v="8"/>
    <x v="1"/>
    <s v="rear wheel drive"/>
    <n v="3"/>
    <s v="Flex Fuel"/>
    <s v="Midsize"/>
    <s v="Passenger Van"/>
    <n v="16"/>
    <n v="11"/>
    <n v="1385"/>
    <x v="2279"/>
  </r>
  <r>
    <x v="2"/>
    <s v="Express"/>
    <n v="2016"/>
    <x v="1"/>
    <x v="6"/>
    <n v="285"/>
    <n v="8"/>
    <x v="1"/>
    <s v="rear wheel drive"/>
    <n v="3"/>
    <s v="Flex Fuel"/>
    <s v="Large"/>
    <s v="Passenger Van"/>
    <n v="16"/>
    <n v="11"/>
    <n v="1385"/>
    <x v="5870"/>
  </r>
  <r>
    <x v="30"/>
    <s v="Savana Cargo"/>
    <n v="2014"/>
    <x v="4"/>
    <x v="6"/>
    <n v="285"/>
    <n v="8"/>
    <x v="1"/>
    <s v="rear wheel drive"/>
    <n v="3"/>
    <s v="Flex Fuel"/>
    <s v="Midsize"/>
    <s v="Cargo Van"/>
    <n v="17"/>
    <n v="11"/>
    <n v="549"/>
    <x v="1316"/>
  </r>
  <r>
    <x v="30"/>
    <s v="Savana Cargo"/>
    <n v="2014"/>
    <x v="4"/>
    <x v="6"/>
    <n v="285"/>
    <n v="8"/>
    <x v="1"/>
    <s v="rear wheel drive"/>
    <n v="3"/>
    <s v="Flex Fuel"/>
    <s v="Large"/>
    <s v="Cargo Van"/>
    <n v="17"/>
    <n v="11"/>
    <n v="549"/>
    <x v="3337"/>
  </r>
  <r>
    <x v="30"/>
    <s v="Savana Cargo"/>
    <n v="2014"/>
    <x v="4"/>
    <x v="6"/>
    <n v="285"/>
    <n v="8"/>
    <x v="1"/>
    <s v="rear wheel drive"/>
    <n v="3"/>
    <s v="Flex Fuel"/>
    <s v="Midsize"/>
    <s v="Cargo Van"/>
    <n v="17"/>
    <n v="11"/>
    <n v="549"/>
    <x v="5871"/>
  </r>
  <r>
    <x v="30"/>
    <s v="Savana Cargo"/>
    <n v="2014"/>
    <x v="4"/>
    <x v="6"/>
    <n v="285"/>
    <n v="8"/>
    <x v="1"/>
    <s v="rear wheel drive"/>
    <n v="3"/>
    <s v="Flex Fuel"/>
    <s v="Large"/>
    <s v="Cargo Van"/>
    <n v="17"/>
    <n v="11"/>
    <n v="549"/>
    <x v="3562"/>
  </r>
  <r>
    <x v="30"/>
    <s v="Savana Cargo"/>
    <n v="2015"/>
    <x v="0"/>
    <x v="6"/>
    <n v="285"/>
    <n v="8"/>
    <x v="1"/>
    <s v="rear wheel drive"/>
    <n v="3"/>
    <s v="Flex Fuel"/>
    <s v="Midsize"/>
    <s v="Cargo Van"/>
    <n v="17"/>
    <n v="11"/>
    <n v="549"/>
    <x v="5872"/>
  </r>
  <r>
    <x v="30"/>
    <s v="Savana Cargo"/>
    <n v="2015"/>
    <x v="0"/>
    <x v="6"/>
    <n v="285"/>
    <n v="8"/>
    <x v="1"/>
    <s v="rear wheel drive"/>
    <n v="3"/>
    <s v="Flex Fuel"/>
    <s v="Large"/>
    <s v="Cargo Van"/>
    <n v="17"/>
    <n v="11"/>
    <n v="549"/>
    <x v="2804"/>
  </r>
  <r>
    <x v="30"/>
    <s v="Savana Cargo"/>
    <n v="2015"/>
    <x v="0"/>
    <x v="6"/>
    <n v="285"/>
    <n v="8"/>
    <x v="1"/>
    <s v="rear wheel drive"/>
    <n v="3"/>
    <s v="Flex Fuel"/>
    <s v="Midsize"/>
    <s v="Cargo Van"/>
    <n v="17"/>
    <n v="11"/>
    <n v="549"/>
    <x v="5873"/>
  </r>
  <r>
    <x v="30"/>
    <s v="Savana Cargo"/>
    <n v="2015"/>
    <x v="0"/>
    <x v="6"/>
    <n v="285"/>
    <n v="8"/>
    <x v="1"/>
    <s v="rear wheel drive"/>
    <n v="3"/>
    <s v="Flex Fuel"/>
    <s v="Large"/>
    <s v="Cargo Van"/>
    <n v="17"/>
    <n v="11"/>
    <n v="549"/>
    <x v="5874"/>
  </r>
  <r>
    <x v="30"/>
    <s v="Savana Cargo"/>
    <n v="2016"/>
    <x v="1"/>
    <x v="6"/>
    <n v="285"/>
    <n v="8"/>
    <x v="1"/>
    <s v="rear wheel drive"/>
    <n v="3"/>
    <s v="Flex Fuel"/>
    <s v="Large"/>
    <s v="Cargo Van"/>
    <n v="16"/>
    <n v="11"/>
    <n v="549"/>
    <x v="5875"/>
  </r>
  <r>
    <x v="30"/>
    <s v="Savana Cargo"/>
    <n v="2016"/>
    <x v="1"/>
    <x v="6"/>
    <n v="285"/>
    <n v="8"/>
    <x v="1"/>
    <s v="rear wheel drive"/>
    <n v="3"/>
    <s v="Flex Fuel"/>
    <s v="Midsize"/>
    <s v="Cargo Van"/>
    <n v="16"/>
    <n v="11"/>
    <n v="549"/>
    <x v="5876"/>
  </r>
  <r>
    <x v="30"/>
    <s v="Savana Cargo"/>
    <n v="2016"/>
    <x v="1"/>
    <x v="6"/>
    <n v="285"/>
    <n v="8"/>
    <x v="1"/>
    <s v="rear wheel drive"/>
    <n v="3"/>
    <s v="Flex Fuel"/>
    <s v="Large"/>
    <s v="Cargo Van"/>
    <n v="16"/>
    <n v="11"/>
    <n v="549"/>
    <x v="1799"/>
  </r>
  <r>
    <x v="30"/>
    <s v="Savana Cargo"/>
    <n v="2016"/>
    <x v="1"/>
    <x v="6"/>
    <n v="285"/>
    <n v="8"/>
    <x v="1"/>
    <s v="rear wheel drive"/>
    <n v="3"/>
    <s v="Flex Fuel"/>
    <s v="Midsize"/>
    <s v="Cargo Van"/>
    <n v="16"/>
    <n v="11"/>
    <n v="549"/>
    <x v="2030"/>
  </r>
  <r>
    <x v="30"/>
    <s v="Savana"/>
    <n v="2015"/>
    <x v="0"/>
    <x v="6"/>
    <n v="285"/>
    <n v="8"/>
    <x v="1"/>
    <s v="rear wheel drive"/>
    <n v="3"/>
    <s v="Flex Fuel"/>
    <s v="Large"/>
    <s v="Passenger Van"/>
    <n v="17"/>
    <n v="11"/>
    <n v="549"/>
    <x v="5113"/>
  </r>
  <r>
    <x v="30"/>
    <s v="Savana"/>
    <n v="2015"/>
    <x v="0"/>
    <x v="6"/>
    <n v="285"/>
    <n v="8"/>
    <x v="1"/>
    <s v="rear wheel drive"/>
    <n v="3"/>
    <s v="Flex Fuel"/>
    <s v="Midsize"/>
    <s v="Passenger Van"/>
    <n v="17"/>
    <n v="11"/>
    <n v="549"/>
    <x v="5867"/>
  </r>
  <r>
    <x v="30"/>
    <s v="Savana"/>
    <n v="2015"/>
    <x v="0"/>
    <x v="6"/>
    <n v="285"/>
    <n v="8"/>
    <x v="1"/>
    <s v="rear wheel drive"/>
    <n v="3"/>
    <s v="Flex Fuel"/>
    <s v="Midsize"/>
    <s v="Passenger Van"/>
    <n v="17"/>
    <n v="11"/>
    <n v="549"/>
    <x v="5866"/>
  </r>
  <r>
    <x v="30"/>
    <s v="Savana"/>
    <n v="2015"/>
    <x v="0"/>
    <x v="6"/>
    <n v="285"/>
    <n v="8"/>
    <x v="1"/>
    <s v="rear wheel drive"/>
    <n v="3"/>
    <s v="Flex Fuel"/>
    <s v="Large"/>
    <s v="Passenger Van"/>
    <n v="17"/>
    <n v="11"/>
    <n v="549"/>
    <x v="297"/>
  </r>
  <r>
    <x v="30"/>
    <s v="Savana"/>
    <n v="2015"/>
    <x v="0"/>
    <x v="6"/>
    <n v="285"/>
    <n v="8"/>
    <x v="1"/>
    <s v="rear wheel drive"/>
    <n v="3"/>
    <s v="Flex Fuel"/>
    <s v="Midsize"/>
    <s v="Passenger Van"/>
    <n v="17"/>
    <n v="11"/>
    <n v="549"/>
    <x v="5197"/>
  </r>
  <r>
    <x v="30"/>
    <s v="Savana"/>
    <n v="2015"/>
    <x v="0"/>
    <x v="6"/>
    <n v="285"/>
    <n v="8"/>
    <x v="1"/>
    <s v="rear wheel drive"/>
    <n v="3"/>
    <s v="Flex Fuel"/>
    <s v="Midsize"/>
    <s v="Passenger Van"/>
    <n v="17"/>
    <n v="11"/>
    <n v="549"/>
    <x v="5865"/>
  </r>
  <r>
    <x v="30"/>
    <s v="Savana"/>
    <n v="2016"/>
    <x v="1"/>
    <x v="6"/>
    <n v="285"/>
    <n v="8"/>
    <x v="1"/>
    <s v="rear wheel drive"/>
    <n v="3"/>
    <s v="Flex Fuel"/>
    <s v="Midsize"/>
    <s v="Passenger Van"/>
    <n v="16"/>
    <n v="11"/>
    <n v="549"/>
    <x v="1096"/>
  </r>
  <r>
    <x v="30"/>
    <s v="Savana"/>
    <n v="2016"/>
    <x v="1"/>
    <x v="6"/>
    <n v="285"/>
    <n v="8"/>
    <x v="1"/>
    <s v="rear wheel drive"/>
    <n v="3"/>
    <s v="Flex Fuel"/>
    <s v="Large"/>
    <s v="Passenger Van"/>
    <n v="16"/>
    <n v="11"/>
    <n v="549"/>
    <x v="5870"/>
  </r>
  <r>
    <x v="30"/>
    <s v="Savana"/>
    <n v="2016"/>
    <x v="1"/>
    <x v="6"/>
    <n v="285"/>
    <n v="8"/>
    <x v="1"/>
    <s v="rear wheel drive"/>
    <n v="3"/>
    <s v="Flex Fuel"/>
    <s v="Large"/>
    <s v="Passenger Van"/>
    <n v="16"/>
    <n v="11"/>
    <n v="549"/>
    <x v="1537"/>
  </r>
  <r>
    <x v="30"/>
    <s v="Savana"/>
    <n v="2016"/>
    <x v="1"/>
    <x v="6"/>
    <n v="285"/>
    <n v="8"/>
    <x v="1"/>
    <s v="rear wheel drive"/>
    <n v="3"/>
    <s v="Flex Fuel"/>
    <s v="Midsize"/>
    <s v="Passenger Van"/>
    <n v="16"/>
    <n v="11"/>
    <n v="549"/>
    <x v="5868"/>
  </r>
  <r>
    <x v="30"/>
    <s v="Savana"/>
    <n v="2016"/>
    <x v="1"/>
    <x v="6"/>
    <n v="285"/>
    <n v="8"/>
    <x v="1"/>
    <s v="rear wheel drive"/>
    <n v="3"/>
    <s v="Flex Fuel"/>
    <s v="Midsize"/>
    <s v="Passenger Van"/>
    <n v="16"/>
    <n v="11"/>
    <n v="549"/>
    <x v="5869"/>
  </r>
  <r>
    <x v="30"/>
    <s v="Savana"/>
    <n v="2016"/>
    <x v="1"/>
    <x v="6"/>
    <n v="285"/>
    <n v="8"/>
    <x v="1"/>
    <s v="rear wheel drive"/>
    <n v="3"/>
    <s v="Flex Fuel"/>
    <s v="Midsize"/>
    <s v="Passenger Van"/>
    <n v="16"/>
    <n v="11"/>
    <n v="549"/>
    <x v="2279"/>
  </r>
  <r>
    <x v="13"/>
    <s v="Blackwood"/>
    <n v="2002"/>
    <x v="27"/>
    <x v="2"/>
    <n v="300"/>
    <n v="8"/>
    <x v="1"/>
    <s v="rear wheel drive"/>
    <n v="4"/>
    <s v="Luxury"/>
    <s v="Large"/>
    <s v="Crew Cab Pickup"/>
    <n v="15"/>
    <n v="11"/>
    <n v="61"/>
    <x v="5877"/>
  </r>
  <r>
    <x v="13"/>
    <s v="Aviator"/>
    <n v="2005"/>
    <x v="20"/>
    <x v="2"/>
    <n v="302"/>
    <n v="8"/>
    <x v="1"/>
    <s v="rear wheel drive"/>
    <n v="4"/>
    <s v="Luxury"/>
    <s v="Midsize"/>
    <s v="4dr SUV"/>
    <n v="17"/>
    <n v="11"/>
    <n v="61"/>
    <x v="3704"/>
  </r>
  <r>
    <x v="13"/>
    <s v="Aviator"/>
    <n v="2005"/>
    <x v="20"/>
    <x v="2"/>
    <n v="302"/>
    <n v="8"/>
    <x v="1"/>
    <s v="all wheel drive"/>
    <n v="4"/>
    <s v="Luxury"/>
    <s v="Midsize"/>
    <s v="4dr SUV"/>
    <n v="16"/>
    <n v="11"/>
    <n v="61"/>
    <x v="5495"/>
  </r>
  <r>
    <x v="10"/>
    <s v="500-Class"/>
    <n v="1992"/>
    <x v="16"/>
    <x v="1"/>
    <n v="322"/>
    <n v="8"/>
    <x v="1"/>
    <s v="rear wheel drive"/>
    <n v="4"/>
    <s v="Luxury"/>
    <s v="Large"/>
    <s v="Sedan"/>
    <n v="15"/>
    <n v="11"/>
    <n v="617"/>
    <x v="5878"/>
  </r>
  <r>
    <x v="45"/>
    <s v="Park Ward"/>
    <n v="2001"/>
    <x v="15"/>
    <x v="2"/>
    <n v="322"/>
    <n v="12"/>
    <x v="1"/>
    <s v="rear wheel drive"/>
    <n v="4"/>
    <s v="Exotic,Luxury"/>
    <s v="Large"/>
    <s v="Sedan"/>
    <n v="15"/>
    <n v="11"/>
    <n v="86"/>
    <x v="5879"/>
  </r>
  <r>
    <x v="45"/>
    <s v="Park Ward"/>
    <n v="2002"/>
    <x v="27"/>
    <x v="2"/>
    <n v="322"/>
    <n v="12"/>
    <x v="1"/>
    <s v="rear wheel drive"/>
    <n v="4"/>
    <s v="Exotic,Luxury"/>
    <s v="Large"/>
    <s v="Sedan"/>
    <n v="15"/>
    <n v="11"/>
    <n v="86"/>
    <x v="5880"/>
  </r>
  <r>
    <x v="45"/>
    <s v="Silver Seraph"/>
    <n v="2001"/>
    <x v="15"/>
    <x v="2"/>
    <n v="322"/>
    <n v="12"/>
    <x v="1"/>
    <s v="rear wheel drive"/>
    <n v="4"/>
    <s v="Exotic,Luxury"/>
    <s v="Large"/>
    <s v="Sedan"/>
    <n v="15"/>
    <n v="11"/>
    <n v="86"/>
    <x v="5881"/>
  </r>
  <r>
    <x v="45"/>
    <s v="Silver Seraph"/>
    <n v="2002"/>
    <x v="27"/>
    <x v="2"/>
    <n v="322"/>
    <n v="12"/>
    <x v="1"/>
    <s v="rear wheel drive"/>
    <n v="4"/>
    <s v="Exotic,Luxury"/>
    <s v="Large"/>
    <s v="Sedan"/>
    <n v="15"/>
    <n v="11"/>
    <n v="86"/>
    <x v="5882"/>
  </r>
  <r>
    <x v="35"/>
    <n v="928"/>
    <n v="1993"/>
    <x v="17"/>
    <x v="1"/>
    <n v="345"/>
    <n v="8"/>
    <x v="3"/>
    <s v="rear wheel drive"/>
    <n v="2"/>
    <s v="Hatchback,Luxury,Performance"/>
    <s v="Compact"/>
    <s v="2dr Hatchback"/>
    <n v="17"/>
    <n v="11"/>
    <n v="1715"/>
    <x v="5883"/>
  </r>
  <r>
    <x v="35"/>
    <n v="928"/>
    <n v="1994"/>
    <x v="23"/>
    <x v="1"/>
    <n v="345"/>
    <n v="8"/>
    <x v="3"/>
    <s v="rear wheel drive"/>
    <n v="2"/>
    <s v="Hatchback,Luxury,Performance"/>
    <s v="Compact"/>
    <s v="2dr Hatchback"/>
    <n v="17"/>
    <n v="11"/>
    <n v="1715"/>
    <x v="5884"/>
  </r>
  <r>
    <x v="35"/>
    <n v="928"/>
    <n v="1995"/>
    <x v="14"/>
    <x v="1"/>
    <n v="345"/>
    <n v="8"/>
    <x v="3"/>
    <s v="rear wheel drive"/>
    <n v="2"/>
    <s v="Hatchback,Luxury,Performance"/>
    <s v="Compact"/>
    <s v="2dr Hatchback"/>
    <n v="17"/>
    <n v="11"/>
    <n v="1715"/>
    <x v="5885"/>
  </r>
  <r>
    <x v="37"/>
    <s v="Coupe"/>
    <n v="2005"/>
    <x v="20"/>
    <x v="2"/>
    <n v="385"/>
    <n v="8"/>
    <x v="2"/>
    <s v="rear wheel drive"/>
    <n v="2"/>
    <s v="Exotic,Luxury,High-Performance"/>
    <s v="Compact"/>
    <s v="Coupe"/>
    <n v="16"/>
    <n v="11"/>
    <n v="238"/>
    <x v="5886"/>
  </r>
  <r>
    <x v="37"/>
    <s v="Spyder"/>
    <n v="2005"/>
    <x v="20"/>
    <x v="2"/>
    <n v="385"/>
    <n v="8"/>
    <x v="2"/>
    <s v="rear wheel drive"/>
    <n v="2"/>
    <s v="Exotic,Luxury,High-Performance"/>
    <s v="Compact"/>
    <s v="Convertible"/>
    <n v="16"/>
    <n v="11"/>
    <n v="238"/>
    <x v="5887"/>
  </r>
  <r>
    <x v="10"/>
    <s v="600-Class"/>
    <n v="1993"/>
    <x v="17"/>
    <x v="1"/>
    <n v="389"/>
    <n v="12"/>
    <x v="1"/>
    <s v="rear wheel drive"/>
    <n v="4"/>
    <s v="Luxury"/>
    <s v="Large"/>
    <s v="Sedan"/>
    <n v="15"/>
    <n v="11"/>
    <n v="617"/>
    <x v="5888"/>
  </r>
  <r>
    <x v="10"/>
    <s v="600-Class"/>
    <n v="1993"/>
    <x v="17"/>
    <x v="1"/>
    <n v="389"/>
    <n v="12"/>
    <x v="1"/>
    <s v="rear wheel drive"/>
    <n v="2"/>
    <s v="Luxury"/>
    <s v="Large"/>
    <s v="Coupe"/>
    <n v="15"/>
    <n v="11"/>
    <n v="617"/>
    <x v="3590"/>
  </r>
  <r>
    <x v="37"/>
    <s v="Coupe"/>
    <n v="2006"/>
    <x v="24"/>
    <x v="2"/>
    <n v="390"/>
    <n v="8"/>
    <x v="2"/>
    <s v="rear wheel drive"/>
    <n v="2"/>
    <s v="Exotic,Luxury,High-Performance"/>
    <s v="Compact"/>
    <s v="Coupe"/>
    <n v="18"/>
    <n v="11"/>
    <n v="238"/>
    <x v="5889"/>
  </r>
  <r>
    <x v="37"/>
    <s v="GranSport"/>
    <n v="2005"/>
    <x v="20"/>
    <x v="2"/>
    <n v="395"/>
    <n v="8"/>
    <x v="2"/>
    <s v="rear wheel drive"/>
    <n v="2"/>
    <s v="Exotic,Factory Tuner,Luxury,High-Performance"/>
    <s v="Compact"/>
    <s v="Coupe"/>
    <n v="16"/>
    <n v="11"/>
    <n v="238"/>
    <x v="5890"/>
  </r>
  <r>
    <x v="37"/>
    <s v="GranSport"/>
    <n v="2006"/>
    <x v="24"/>
    <x v="2"/>
    <n v="401"/>
    <n v="8"/>
    <x v="1"/>
    <s v="rear wheel drive"/>
    <n v="2"/>
    <s v="Exotic,Factory Tuner,Luxury,High-Performance"/>
    <s v="Compact"/>
    <s v="Coupe"/>
    <n v="18"/>
    <n v="11"/>
    <n v="238"/>
    <x v="5891"/>
  </r>
  <r>
    <x v="37"/>
    <s v="GranSport"/>
    <n v="2006"/>
    <x v="24"/>
    <x v="2"/>
    <n v="401"/>
    <n v="8"/>
    <x v="1"/>
    <s v="rear wheel drive"/>
    <n v="2"/>
    <s v="Exotic,Factory Tuner,Luxury,High-Performance"/>
    <s v="Compact"/>
    <s v="Coupe"/>
    <n v="18"/>
    <n v="11"/>
    <n v="238"/>
    <x v="5892"/>
  </r>
  <r>
    <x v="37"/>
    <s v="GranSport"/>
    <n v="2006"/>
    <x v="24"/>
    <x v="2"/>
    <n v="401"/>
    <n v="8"/>
    <x v="1"/>
    <s v="rear wheel drive"/>
    <n v="2"/>
    <s v="Exotic,Factory Tuner,Luxury,High-Performance"/>
    <s v="Compact"/>
    <s v="Convertible"/>
    <n v="18"/>
    <n v="11"/>
    <n v="238"/>
    <x v="4386"/>
  </r>
  <r>
    <x v="43"/>
    <s v="DB7"/>
    <n v="2003"/>
    <x v="18"/>
    <x v="2"/>
    <n v="420"/>
    <n v="12"/>
    <x v="1"/>
    <s v="rear wheel drive"/>
    <n v="2"/>
    <s v="Exotic,Factory Tuner,High-Performance"/>
    <s v="Compact"/>
    <s v="Coupe"/>
    <n v="18"/>
    <n v="11"/>
    <n v="259"/>
    <x v="5893"/>
  </r>
  <r>
    <x v="5"/>
    <s v="Phaeton"/>
    <n v="2004"/>
    <x v="19"/>
    <x v="3"/>
    <n v="420"/>
    <n v="12"/>
    <x v="1"/>
    <s v="all wheel drive"/>
    <n v="4"/>
    <s v="Luxury,Performance"/>
    <s v="Large"/>
    <s v="Sedan"/>
    <n v="17"/>
    <n v="11"/>
    <n v="873"/>
    <x v="3929"/>
  </r>
  <r>
    <x v="5"/>
    <s v="Phaeton"/>
    <n v="2004"/>
    <x v="19"/>
    <x v="3"/>
    <n v="420"/>
    <n v="12"/>
    <x v="1"/>
    <s v="all wheel drive"/>
    <n v="4"/>
    <s v="Luxury,Performance"/>
    <s v="Large"/>
    <s v="Sedan"/>
    <n v="17"/>
    <n v="11"/>
    <n v="873"/>
    <x v="43"/>
  </r>
  <r>
    <x v="5"/>
    <s v="Phaeton"/>
    <n v="2005"/>
    <x v="20"/>
    <x v="3"/>
    <n v="420"/>
    <n v="12"/>
    <x v="1"/>
    <s v="all wheel drive"/>
    <n v="4"/>
    <s v="Luxury,Performance"/>
    <s v="Large"/>
    <s v="Sedan"/>
    <n v="17"/>
    <n v="11"/>
    <n v="873"/>
    <x v="5591"/>
  </r>
  <r>
    <x v="5"/>
    <s v="Phaeton"/>
    <n v="2005"/>
    <x v="20"/>
    <x v="3"/>
    <n v="420"/>
    <n v="12"/>
    <x v="1"/>
    <s v="all wheel drive"/>
    <n v="4"/>
    <s v="Luxury,Performance"/>
    <s v="Large"/>
    <s v="Sedan"/>
    <n v="17"/>
    <n v="11"/>
    <n v="873"/>
    <x v="5894"/>
  </r>
  <r>
    <x v="19"/>
    <s v="R8"/>
    <n v="2014"/>
    <x v="4"/>
    <x v="2"/>
    <n v="430"/>
    <n v="8"/>
    <x v="3"/>
    <s v="all wheel drive"/>
    <n v="2"/>
    <s v="Luxury,High-Performance"/>
    <s v="Compact"/>
    <s v="Convertible"/>
    <n v="20"/>
    <n v="11"/>
    <n v="3105"/>
    <x v="5895"/>
  </r>
  <r>
    <x v="19"/>
    <s v="R8"/>
    <n v="2014"/>
    <x v="4"/>
    <x v="2"/>
    <n v="430"/>
    <n v="8"/>
    <x v="3"/>
    <s v="all wheel drive"/>
    <n v="2"/>
    <s v="Luxury,High-Performance"/>
    <s v="Compact"/>
    <s v="Coupe"/>
    <n v="20"/>
    <n v="11"/>
    <n v="3105"/>
    <x v="3962"/>
  </r>
  <r>
    <x v="19"/>
    <s v="R8"/>
    <n v="2015"/>
    <x v="0"/>
    <x v="2"/>
    <n v="430"/>
    <n v="8"/>
    <x v="3"/>
    <s v="all wheel drive"/>
    <n v="2"/>
    <s v="Luxury,High-Performance"/>
    <s v="Compact"/>
    <s v="Coupe"/>
    <n v="20"/>
    <n v="11"/>
    <n v="3105"/>
    <x v="5002"/>
  </r>
  <r>
    <x v="19"/>
    <s v="R8"/>
    <n v="2015"/>
    <x v="0"/>
    <x v="2"/>
    <n v="430"/>
    <n v="8"/>
    <x v="3"/>
    <s v="all wheel drive"/>
    <n v="2"/>
    <s v="Luxury,High-Performance"/>
    <s v="Compact"/>
    <s v="Convertible"/>
    <n v="20"/>
    <n v="11"/>
    <n v="3105"/>
    <x v="5896"/>
  </r>
  <r>
    <x v="5"/>
    <s v="Phaeton"/>
    <n v="2006"/>
    <x v="24"/>
    <x v="2"/>
    <n v="444"/>
    <n v="12"/>
    <x v="1"/>
    <s v="all wheel drive"/>
    <n v="4"/>
    <s v="Luxury,Performance"/>
    <s v="Large"/>
    <s v="Sedan"/>
    <n v="17"/>
    <n v="11"/>
    <n v="873"/>
    <x v="5897"/>
  </r>
  <r>
    <x v="5"/>
    <s v="Phaeton"/>
    <n v="2006"/>
    <x v="24"/>
    <x v="2"/>
    <n v="444"/>
    <n v="12"/>
    <x v="1"/>
    <s v="all wheel drive"/>
    <n v="4"/>
    <s v="Luxury,Performance"/>
    <s v="Large"/>
    <s v="Sedan"/>
    <n v="17"/>
    <n v="11"/>
    <n v="873"/>
    <x v="3431"/>
  </r>
  <r>
    <x v="45"/>
    <s v="Phantom"/>
    <n v="2014"/>
    <x v="4"/>
    <x v="2"/>
    <n v="453"/>
    <n v="12"/>
    <x v="1"/>
    <s v="rear wheel drive"/>
    <n v="4"/>
    <s v="Exotic,Luxury,Performance"/>
    <s v="Large"/>
    <s v="Sedan"/>
    <n v="19"/>
    <n v="11"/>
    <n v="86"/>
    <x v="5898"/>
  </r>
  <r>
    <x v="45"/>
    <s v="Phantom"/>
    <n v="2014"/>
    <x v="4"/>
    <x v="2"/>
    <n v="453"/>
    <n v="12"/>
    <x v="1"/>
    <s v="rear wheel drive"/>
    <n v="4"/>
    <s v="Exotic,Luxury,Performance"/>
    <s v="Large"/>
    <s v="Sedan"/>
    <n v="19"/>
    <n v="11"/>
    <n v="86"/>
    <x v="5899"/>
  </r>
  <r>
    <x v="45"/>
    <s v="Phantom"/>
    <n v="2015"/>
    <x v="0"/>
    <x v="2"/>
    <n v="453"/>
    <n v="12"/>
    <x v="1"/>
    <s v="rear wheel drive"/>
    <n v="4"/>
    <s v="Exotic,Luxury,Performance"/>
    <s v="Large"/>
    <s v="Sedan"/>
    <n v="19"/>
    <n v="11"/>
    <n v="86"/>
    <x v="5900"/>
  </r>
  <r>
    <x v="45"/>
    <s v="Phantom"/>
    <n v="2015"/>
    <x v="0"/>
    <x v="2"/>
    <n v="453"/>
    <n v="12"/>
    <x v="1"/>
    <s v="rear wheel drive"/>
    <n v="4"/>
    <s v="Exotic,Luxury,Performance"/>
    <s v="Large"/>
    <s v="Sedan"/>
    <n v="19"/>
    <n v="11"/>
    <n v="86"/>
    <x v="5901"/>
  </r>
  <r>
    <x v="45"/>
    <s v="Phantom"/>
    <n v="2016"/>
    <x v="1"/>
    <x v="2"/>
    <n v="453"/>
    <n v="12"/>
    <x v="1"/>
    <s v="rear wheel drive"/>
    <n v="4"/>
    <s v="Exotic,Luxury,Performance"/>
    <s v="Large"/>
    <s v="Sedan"/>
    <n v="19"/>
    <n v="11"/>
    <n v="86"/>
    <x v="5902"/>
  </r>
  <r>
    <x v="45"/>
    <s v="Phantom"/>
    <n v="2016"/>
    <x v="1"/>
    <x v="2"/>
    <n v="453"/>
    <n v="12"/>
    <x v="1"/>
    <s v="rear wheel drive"/>
    <n v="4"/>
    <s v="Exotic,Luxury,Performance"/>
    <s v="Large"/>
    <s v="Sedan"/>
    <n v="19"/>
    <n v="11"/>
    <n v="86"/>
    <x v="5903"/>
  </r>
  <r>
    <x v="45"/>
    <s v="Phantom Coupe"/>
    <n v="2014"/>
    <x v="4"/>
    <x v="2"/>
    <n v="453"/>
    <n v="12"/>
    <x v="1"/>
    <s v="rear wheel drive"/>
    <n v="2"/>
    <s v="Exotic,Luxury,Performance"/>
    <s v="Large"/>
    <s v="Coupe"/>
    <n v="19"/>
    <n v="11"/>
    <n v="86"/>
    <x v="5904"/>
  </r>
  <r>
    <x v="45"/>
    <s v="Phantom Coupe"/>
    <n v="2015"/>
    <x v="0"/>
    <x v="2"/>
    <n v="453"/>
    <n v="12"/>
    <x v="1"/>
    <s v="rear wheel drive"/>
    <n v="2"/>
    <s v="Exotic,Luxury,Performance"/>
    <s v="Large"/>
    <s v="Coupe"/>
    <n v="19"/>
    <n v="11"/>
    <n v="86"/>
    <x v="5905"/>
  </r>
  <r>
    <x v="45"/>
    <s v="Phantom Coupe"/>
    <n v="2016"/>
    <x v="1"/>
    <x v="2"/>
    <n v="453"/>
    <n v="12"/>
    <x v="1"/>
    <s v="rear wheel drive"/>
    <n v="2"/>
    <s v="Exotic,Luxury,Performance"/>
    <s v="Large"/>
    <s v="Coupe"/>
    <n v="19"/>
    <n v="11"/>
    <n v="86"/>
    <x v="5906"/>
  </r>
  <r>
    <x v="45"/>
    <s v="Phantom Drophead Coupe"/>
    <n v="2014"/>
    <x v="4"/>
    <x v="2"/>
    <n v="453"/>
    <n v="12"/>
    <x v="1"/>
    <s v="rear wheel drive"/>
    <n v="2"/>
    <s v="Exotic,Luxury,Performance"/>
    <s v="Large"/>
    <s v="Convertible"/>
    <n v="19"/>
    <n v="11"/>
    <n v="86"/>
    <x v="5907"/>
  </r>
  <r>
    <x v="45"/>
    <s v="Phantom Drophead Coupe"/>
    <n v="2015"/>
    <x v="0"/>
    <x v="2"/>
    <n v="453"/>
    <n v="12"/>
    <x v="1"/>
    <s v="rear wheel drive"/>
    <n v="2"/>
    <s v="Exotic,Luxury,Performance"/>
    <s v="Large"/>
    <s v="Convertible"/>
    <n v="19"/>
    <n v="11"/>
    <n v="86"/>
    <x v="5908"/>
  </r>
  <r>
    <x v="45"/>
    <s v="Phantom Drophead Coupe"/>
    <n v="2016"/>
    <x v="1"/>
    <x v="2"/>
    <n v="453"/>
    <n v="12"/>
    <x v="1"/>
    <s v="rear wheel drive"/>
    <n v="2"/>
    <s v="Exotic,Luxury,Performance"/>
    <s v="Large"/>
    <s v="Convertible"/>
    <n v="19"/>
    <n v="11"/>
    <n v="86"/>
    <x v="5909"/>
  </r>
  <r>
    <x v="43"/>
    <s v="V12 Vanquish"/>
    <n v="2004"/>
    <x v="19"/>
    <x v="2"/>
    <n v="460"/>
    <n v="12"/>
    <x v="1"/>
    <s v="rear wheel drive"/>
    <n v="2"/>
    <s v="Exotic,High-Performance"/>
    <s v="Compact"/>
    <s v="Coupe"/>
    <n v="18"/>
    <n v="11"/>
    <n v="259"/>
    <x v="5910"/>
  </r>
  <r>
    <x v="38"/>
    <s v="F430"/>
    <n v="2007"/>
    <x v="25"/>
    <x v="2"/>
    <n v="483"/>
    <n v="8"/>
    <x v="3"/>
    <s v="rear wheel drive"/>
    <n v="2"/>
    <s v="Exotic,High-Performance"/>
    <s v="Compact"/>
    <s v="Coupe"/>
    <n v="16"/>
    <n v="11"/>
    <n v="2774"/>
    <x v="5911"/>
  </r>
  <r>
    <x v="38"/>
    <s v="F430"/>
    <n v="2007"/>
    <x v="25"/>
    <x v="2"/>
    <n v="483"/>
    <n v="8"/>
    <x v="2"/>
    <s v="rear wheel drive"/>
    <n v="2"/>
    <s v="Exotic,High-Performance"/>
    <s v="Compact"/>
    <s v="Convertible"/>
    <n v="16"/>
    <n v="11"/>
    <n v="2774"/>
    <x v="5912"/>
  </r>
  <r>
    <x v="38"/>
    <s v="F430"/>
    <n v="2007"/>
    <x v="25"/>
    <x v="2"/>
    <n v="483"/>
    <n v="8"/>
    <x v="2"/>
    <s v="rear wheel drive"/>
    <n v="2"/>
    <s v="Exotic,Factory Tuner,High-Performance"/>
    <s v="Compact"/>
    <s v="Coupe"/>
    <n v="16"/>
    <n v="11"/>
    <n v="2774"/>
    <x v="5913"/>
  </r>
  <r>
    <x v="38"/>
    <s v="F430"/>
    <n v="2007"/>
    <x v="25"/>
    <x v="2"/>
    <n v="483"/>
    <n v="8"/>
    <x v="2"/>
    <s v="rear wheel drive"/>
    <n v="2"/>
    <s v="Exotic,High-Performance"/>
    <s v="Compact"/>
    <s v="Coupe"/>
    <n v="16"/>
    <n v="11"/>
    <n v="2774"/>
    <x v="5914"/>
  </r>
  <r>
    <x v="38"/>
    <s v="F430"/>
    <n v="2007"/>
    <x v="25"/>
    <x v="2"/>
    <n v="483"/>
    <n v="8"/>
    <x v="3"/>
    <s v="rear wheel drive"/>
    <n v="2"/>
    <s v="Exotic,High-Performance"/>
    <s v="Compact"/>
    <s v="Convertible"/>
    <n v="16"/>
    <n v="11"/>
    <n v="2774"/>
    <x v="5915"/>
  </r>
  <r>
    <x v="38"/>
    <s v="F430"/>
    <n v="2008"/>
    <x v="12"/>
    <x v="2"/>
    <n v="483"/>
    <n v="8"/>
    <x v="2"/>
    <s v="rear wheel drive"/>
    <n v="2"/>
    <s v="Exotic,High-Performance"/>
    <s v="Compact"/>
    <s v="Coupe"/>
    <n v="16"/>
    <n v="11"/>
    <n v="2774"/>
    <x v="5916"/>
  </r>
  <r>
    <x v="38"/>
    <s v="F430"/>
    <n v="2008"/>
    <x v="12"/>
    <x v="2"/>
    <n v="483"/>
    <n v="8"/>
    <x v="3"/>
    <s v="rear wheel drive"/>
    <n v="2"/>
    <s v="Exotic,High-Performance"/>
    <s v="Compact"/>
    <s v="Convertible"/>
    <n v="16"/>
    <n v="11"/>
    <n v="2774"/>
    <x v="5917"/>
  </r>
  <r>
    <x v="38"/>
    <s v="F430"/>
    <n v="2008"/>
    <x v="12"/>
    <x v="2"/>
    <n v="483"/>
    <n v="8"/>
    <x v="2"/>
    <s v="rear wheel drive"/>
    <n v="2"/>
    <s v="Exotic,High-Performance"/>
    <s v="Compact"/>
    <s v="Convertible"/>
    <n v="16"/>
    <n v="11"/>
    <n v="2774"/>
    <x v="5918"/>
  </r>
  <r>
    <x v="38"/>
    <s v="F430"/>
    <n v="2008"/>
    <x v="12"/>
    <x v="2"/>
    <n v="483"/>
    <n v="8"/>
    <x v="3"/>
    <s v="rear wheel drive"/>
    <n v="2"/>
    <s v="Exotic,High-Performance"/>
    <s v="Compact"/>
    <s v="Coupe"/>
    <n v="16"/>
    <n v="11"/>
    <n v="2774"/>
    <x v="5919"/>
  </r>
  <r>
    <x v="38"/>
    <s v="F430"/>
    <n v="2009"/>
    <x v="10"/>
    <x v="2"/>
    <n v="483"/>
    <n v="8"/>
    <x v="2"/>
    <s v="rear wheel drive"/>
    <n v="2"/>
    <s v="Exotic,High-Performance"/>
    <s v="Compact"/>
    <s v="Coupe"/>
    <n v="16"/>
    <n v="11"/>
    <n v="2774"/>
    <x v="5920"/>
  </r>
  <r>
    <x v="38"/>
    <s v="F430"/>
    <n v="2009"/>
    <x v="10"/>
    <x v="2"/>
    <n v="483"/>
    <n v="8"/>
    <x v="3"/>
    <s v="rear wheel drive"/>
    <n v="2"/>
    <s v="Exotic,High-Performance"/>
    <s v="Compact"/>
    <s v="Convertible"/>
    <n v="16"/>
    <n v="11"/>
    <n v="2774"/>
    <x v="5921"/>
  </r>
  <r>
    <x v="38"/>
    <s v="F430"/>
    <n v="2009"/>
    <x v="10"/>
    <x v="2"/>
    <n v="483"/>
    <n v="8"/>
    <x v="3"/>
    <s v="rear wheel drive"/>
    <n v="2"/>
    <s v="Exotic,High-Performance"/>
    <s v="Compact"/>
    <s v="Coupe"/>
    <n v="16"/>
    <n v="11"/>
    <n v="2774"/>
    <x v="5922"/>
  </r>
  <r>
    <x v="38"/>
    <s v="F430"/>
    <n v="2009"/>
    <x v="10"/>
    <x v="2"/>
    <n v="483"/>
    <n v="8"/>
    <x v="2"/>
    <s v="rear wheel drive"/>
    <n v="2"/>
    <s v="Exotic,High-Performance"/>
    <s v="Compact"/>
    <s v="Convertible"/>
    <n v="16"/>
    <n v="11"/>
    <n v="2774"/>
    <x v="5923"/>
  </r>
  <r>
    <x v="40"/>
    <s v="Mulsanne"/>
    <n v="2014"/>
    <x v="4"/>
    <x v="2"/>
    <n v="505"/>
    <n v="8"/>
    <x v="1"/>
    <s v="rear wheel drive"/>
    <n v="4"/>
    <s v="Exotic,Luxury,High-Performance"/>
    <s v="Large"/>
    <s v="Sedan"/>
    <n v="18"/>
    <n v="11"/>
    <n v="520"/>
    <x v="5924"/>
  </r>
  <r>
    <x v="40"/>
    <s v="Mulsanne"/>
    <n v="2015"/>
    <x v="0"/>
    <x v="2"/>
    <n v="505"/>
    <n v="8"/>
    <x v="1"/>
    <s v="rear wheel drive"/>
    <n v="4"/>
    <s v="Exotic,Luxury,High-Performance"/>
    <s v="Large"/>
    <s v="Sedan"/>
    <n v="18"/>
    <n v="11"/>
    <n v="520"/>
    <x v="5925"/>
  </r>
  <r>
    <x v="40"/>
    <s v="Mulsanne"/>
    <n v="2016"/>
    <x v="1"/>
    <x v="2"/>
    <n v="505"/>
    <n v="8"/>
    <x v="1"/>
    <s v="rear wheel drive"/>
    <n v="4"/>
    <s v="Exotic,Luxury,High-Performance"/>
    <s v="Large"/>
    <s v="Sedan"/>
    <n v="18"/>
    <n v="11"/>
    <n v="520"/>
    <x v="5925"/>
  </r>
  <r>
    <x v="43"/>
    <s v="DBS"/>
    <n v="2010"/>
    <x v="9"/>
    <x v="2"/>
    <n v="510"/>
    <n v="12"/>
    <x v="3"/>
    <s v="rear wheel drive"/>
    <n v="2"/>
    <s v="Exotic,High-Performance"/>
    <s v="Midsize"/>
    <s v="Convertible"/>
    <n v="17"/>
    <n v="11"/>
    <n v="259"/>
    <x v="5926"/>
  </r>
  <r>
    <x v="43"/>
    <s v="DBS"/>
    <n v="2010"/>
    <x v="9"/>
    <x v="2"/>
    <n v="510"/>
    <n v="12"/>
    <x v="3"/>
    <s v="rear wheel drive"/>
    <n v="2"/>
    <s v="Exotic,High-Performance"/>
    <s v="Midsize"/>
    <s v="Coupe"/>
    <n v="17"/>
    <n v="11"/>
    <n v="259"/>
    <x v="5927"/>
  </r>
  <r>
    <x v="43"/>
    <s v="DBS"/>
    <n v="2011"/>
    <x v="6"/>
    <x v="2"/>
    <n v="510"/>
    <n v="12"/>
    <x v="3"/>
    <s v="rear wheel drive"/>
    <n v="2"/>
    <s v="Exotic,Factory Tuner,High-Performance"/>
    <s v="Midsize"/>
    <s v="Convertible"/>
    <n v="17"/>
    <n v="11"/>
    <n v="259"/>
    <x v="5928"/>
  </r>
  <r>
    <x v="43"/>
    <s v="DBS"/>
    <n v="2011"/>
    <x v="6"/>
    <x v="2"/>
    <n v="510"/>
    <n v="12"/>
    <x v="3"/>
    <s v="rear wheel drive"/>
    <n v="2"/>
    <s v="Exotic,Factory Tuner,High-Performance"/>
    <s v="Midsize"/>
    <s v="Coupe"/>
    <n v="17"/>
    <n v="11"/>
    <n v="259"/>
    <x v="5929"/>
  </r>
  <r>
    <x v="43"/>
    <s v="DBS"/>
    <n v="2012"/>
    <x v="5"/>
    <x v="2"/>
    <n v="510"/>
    <n v="12"/>
    <x v="3"/>
    <s v="rear wheel drive"/>
    <n v="2"/>
    <s v="Exotic,High-Performance"/>
    <s v="Midsize"/>
    <s v="Convertible"/>
    <n v="17"/>
    <n v="11"/>
    <n v="259"/>
    <x v="5930"/>
  </r>
  <r>
    <x v="43"/>
    <s v="DBS"/>
    <n v="2012"/>
    <x v="5"/>
    <x v="2"/>
    <n v="510"/>
    <n v="12"/>
    <x v="3"/>
    <s v="rear wheel drive"/>
    <n v="2"/>
    <s v="Exotic,High-Performance"/>
    <s v="Midsize"/>
    <s v="Coupe"/>
    <n v="17"/>
    <n v="11"/>
    <n v="259"/>
    <x v="5931"/>
  </r>
  <r>
    <x v="43"/>
    <s v="DBS"/>
    <n v="2012"/>
    <x v="5"/>
    <x v="2"/>
    <n v="510"/>
    <n v="12"/>
    <x v="3"/>
    <s v="rear wheel drive"/>
    <n v="2"/>
    <s v="Exotic,High-Performance"/>
    <s v="Midsize"/>
    <s v="Convertible"/>
    <n v="17"/>
    <n v="11"/>
    <n v="259"/>
    <x v="5932"/>
  </r>
  <r>
    <x v="43"/>
    <s v="DBS"/>
    <n v="2012"/>
    <x v="5"/>
    <x v="2"/>
    <n v="510"/>
    <n v="12"/>
    <x v="3"/>
    <s v="rear wheel drive"/>
    <n v="2"/>
    <s v="Exotic,High-Performance"/>
    <s v="Midsize"/>
    <s v="Coupe"/>
    <n v="17"/>
    <n v="11"/>
    <n v="259"/>
    <x v="5933"/>
  </r>
  <r>
    <x v="43"/>
    <s v="V12 Vantage"/>
    <n v="2011"/>
    <x v="6"/>
    <x v="2"/>
    <n v="510"/>
    <n v="12"/>
    <x v="3"/>
    <s v="rear wheel drive"/>
    <n v="2"/>
    <s v="Exotic,High-Performance"/>
    <s v="Compact"/>
    <s v="Coupe"/>
    <n v="17"/>
    <n v="11"/>
    <n v="259"/>
    <x v="5934"/>
  </r>
  <r>
    <x v="43"/>
    <s v="V12 Vantage"/>
    <n v="2011"/>
    <x v="6"/>
    <x v="2"/>
    <n v="510"/>
    <n v="12"/>
    <x v="3"/>
    <s v="rear wheel drive"/>
    <n v="2"/>
    <s v="Exotic,High-Performance"/>
    <s v="Compact"/>
    <s v="Coupe"/>
    <n v="17"/>
    <n v="11"/>
    <n v="259"/>
    <x v="5935"/>
  </r>
  <r>
    <x v="43"/>
    <s v="V12 Vantage"/>
    <n v="2012"/>
    <x v="5"/>
    <x v="2"/>
    <n v="510"/>
    <n v="12"/>
    <x v="3"/>
    <s v="rear wheel drive"/>
    <n v="2"/>
    <s v="Exotic,High-Performance"/>
    <s v="Compact"/>
    <s v="Coupe"/>
    <n v="17"/>
    <n v="11"/>
    <n v="259"/>
    <x v="5935"/>
  </r>
  <r>
    <x v="43"/>
    <s v="V12 Vantage"/>
    <n v="2012"/>
    <x v="5"/>
    <x v="2"/>
    <n v="510"/>
    <n v="12"/>
    <x v="3"/>
    <s v="rear wheel drive"/>
    <n v="2"/>
    <s v="Exotic,High-Performance"/>
    <s v="Compact"/>
    <s v="Coupe"/>
    <n v="17"/>
    <n v="11"/>
    <n v="259"/>
    <x v="5936"/>
  </r>
  <r>
    <x v="40"/>
    <s v="Mulsanne"/>
    <n v="2016"/>
    <x v="1"/>
    <x v="2"/>
    <n v="530"/>
    <n v="8"/>
    <x v="1"/>
    <s v="rear wheel drive"/>
    <n v="4"/>
    <s v="Exotic,Factory Tuner,Luxury,High-Performance"/>
    <s v="Large"/>
    <s v="Sedan"/>
    <n v="18"/>
    <n v="11"/>
    <n v="520"/>
    <x v="5937"/>
  </r>
  <r>
    <x v="40"/>
    <s v="Continental Flying Spur"/>
    <n v="2011"/>
    <x v="6"/>
    <x v="9"/>
    <n v="552"/>
    <n v="12"/>
    <x v="1"/>
    <s v="all wheel drive"/>
    <n v="4"/>
    <s v="Exotic,Flex Fuel,Luxury,High-Performance"/>
    <s v="Large"/>
    <s v="Sedan"/>
    <n v="18"/>
    <n v="11"/>
    <n v="520"/>
    <x v="5938"/>
  </r>
  <r>
    <x v="40"/>
    <s v="Continental Flying Spur"/>
    <n v="2012"/>
    <x v="5"/>
    <x v="9"/>
    <n v="552"/>
    <n v="12"/>
    <x v="1"/>
    <s v="all wheel drive"/>
    <n v="4"/>
    <s v="Exotic,Flex Fuel,Luxury,High-Performance"/>
    <s v="Large"/>
    <s v="Sedan"/>
    <n v="19"/>
    <n v="11"/>
    <n v="520"/>
    <x v="5939"/>
  </r>
  <r>
    <x v="40"/>
    <s v="Continental Flying Spur"/>
    <n v="2013"/>
    <x v="3"/>
    <x v="9"/>
    <n v="552"/>
    <n v="12"/>
    <x v="1"/>
    <s v="all wheel drive"/>
    <n v="4"/>
    <s v="Exotic,Flex Fuel,Luxury,High-Performance"/>
    <s v="Large"/>
    <s v="Sedan"/>
    <n v="19"/>
    <n v="11"/>
    <n v="520"/>
    <x v="5939"/>
  </r>
  <r>
    <x v="12"/>
    <s v="LFA"/>
    <n v="2012"/>
    <x v="5"/>
    <x v="2"/>
    <n v="552"/>
    <n v="10"/>
    <x v="2"/>
    <s v="rear wheel drive"/>
    <n v="2"/>
    <s v="Exotic,Luxury,High-Performance"/>
    <s v="Compact"/>
    <s v="Coupe"/>
    <n v="16"/>
    <n v="11"/>
    <n v="454"/>
    <x v="5940"/>
  </r>
  <r>
    <x v="40"/>
    <s v="Continental GTC"/>
    <n v="2012"/>
    <x v="5"/>
    <x v="9"/>
    <n v="567"/>
    <n v="12"/>
    <x v="1"/>
    <s v="all wheel drive"/>
    <n v="2"/>
    <s v="Exotic,Flex Fuel,Luxury,High-Performance"/>
    <s v="Midsize"/>
    <s v="Convertible"/>
    <n v="19"/>
    <n v="11"/>
    <n v="520"/>
    <x v="5941"/>
  </r>
  <r>
    <x v="40"/>
    <s v="Continental GTC"/>
    <n v="2013"/>
    <x v="3"/>
    <x v="9"/>
    <n v="567"/>
    <n v="12"/>
    <x v="1"/>
    <s v="all wheel drive"/>
    <n v="2"/>
    <s v="Exotic,Flex Fuel,Luxury,High-Performance"/>
    <s v="Midsize"/>
    <s v="Convertible"/>
    <n v="19"/>
    <n v="11"/>
    <n v="520"/>
    <x v="5941"/>
  </r>
  <r>
    <x v="38"/>
    <n v="599"/>
    <n v="2009"/>
    <x v="10"/>
    <x v="2"/>
    <n v="611"/>
    <n v="12"/>
    <x v="2"/>
    <s v="rear wheel drive"/>
    <n v="2"/>
    <s v="Exotic,High-Performance"/>
    <s v="Midsize"/>
    <s v="Coupe"/>
    <n v="15"/>
    <n v="11"/>
    <n v="2774"/>
    <x v="5942"/>
  </r>
  <r>
    <x v="38"/>
    <n v="599"/>
    <n v="2009"/>
    <x v="10"/>
    <x v="2"/>
    <n v="611"/>
    <n v="12"/>
    <x v="3"/>
    <s v="rear wheel drive"/>
    <n v="2"/>
    <s v="Exotic,High-Performance"/>
    <s v="Midsize"/>
    <s v="Coupe"/>
    <n v="15"/>
    <n v="11"/>
    <n v="2774"/>
    <x v="5943"/>
  </r>
  <r>
    <x v="38"/>
    <n v="599"/>
    <n v="2010"/>
    <x v="9"/>
    <x v="2"/>
    <n v="611"/>
    <n v="12"/>
    <x v="3"/>
    <s v="rear wheel drive"/>
    <n v="2"/>
    <s v="Exotic,High-Performance"/>
    <s v="Midsize"/>
    <s v="Coupe"/>
    <n v="15"/>
    <n v="11"/>
    <n v="2774"/>
    <x v="5943"/>
  </r>
  <r>
    <x v="38"/>
    <n v="599"/>
    <n v="2011"/>
    <x v="6"/>
    <x v="2"/>
    <n v="611"/>
    <n v="12"/>
    <x v="2"/>
    <s v="rear wheel drive"/>
    <n v="2"/>
    <s v="Exotic,High-Performance"/>
    <s v="Midsize"/>
    <s v="Coupe"/>
    <n v="15"/>
    <n v="11"/>
    <n v="2774"/>
    <x v="5942"/>
  </r>
  <r>
    <x v="10"/>
    <s v="G-Class"/>
    <n v="2016"/>
    <x v="1"/>
    <x v="2"/>
    <n v="621"/>
    <n v="12"/>
    <x v="1"/>
    <s v="four wheel drive"/>
    <n v="4"/>
    <s v="Factory Tuner,Luxury,High-Performance"/>
    <s v="Midsize"/>
    <s v="4dr SUV"/>
    <n v="13"/>
    <n v="11"/>
    <n v="617"/>
    <x v="5944"/>
  </r>
  <r>
    <x v="10"/>
    <s v="SLR McLaren"/>
    <n v="2007"/>
    <x v="25"/>
    <x v="2"/>
    <n v="641"/>
    <n v="8"/>
    <x v="1"/>
    <s v="rear wheel drive"/>
    <n v="2"/>
    <s v="Exotic,Factory Tuner,Luxury,High-Performance"/>
    <s v="Compact"/>
    <s v="Coupe"/>
    <n v="16"/>
    <n v="11"/>
    <n v="617"/>
    <x v="5945"/>
  </r>
  <r>
    <x v="38"/>
    <s v="FF"/>
    <n v="2014"/>
    <x v="4"/>
    <x v="2"/>
    <n v="651"/>
    <n v="12"/>
    <x v="2"/>
    <s v="all wheel drive"/>
    <n v="2"/>
    <s v="Exotic,High-Performance"/>
    <s v="Large"/>
    <s v="Coupe"/>
    <n v="16"/>
    <n v="11"/>
    <n v="2774"/>
    <x v="5946"/>
  </r>
  <r>
    <x v="38"/>
    <s v="FF"/>
    <n v="2015"/>
    <x v="0"/>
    <x v="2"/>
    <n v="651"/>
    <n v="12"/>
    <x v="2"/>
    <s v="all wheel drive"/>
    <n v="2"/>
    <s v="Exotic,High-Performance"/>
    <s v="Large"/>
    <s v="Coupe"/>
    <n v="16"/>
    <n v="11"/>
    <n v="2774"/>
    <x v="5946"/>
  </r>
  <r>
    <x v="38"/>
    <s v="FF"/>
    <n v="2013"/>
    <x v="3"/>
    <x v="2"/>
    <n v="651"/>
    <n v="12"/>
    <x v="2"/>
    <s v="all wheel drive"/>
    <n v="0"/>
    <s v="Exotic,High-Performance"/>
    <s v="Large"/>
    <s v="Coupe"/>
    <n v="16"/>
    <n v="11"/>
    <n v="2774"/>
    <x v="5946"/>
  </r>
  <r>
    <x v="38"/>
    <n v="599"/>
    <n v="2011"/>
    <x v="6"/>
    <x v="2"/>
    <n v="661"/>
    <n v="12"/>
    <x v="2"/>
    <s v="rear wheel drive"/>
    <n v="2"/>
    <s v="Exotic,Factory Tuner,High-Performance"/>
    <s v="Midsize"/>
    <s v="Coupe"/>
    <n v="15"/>
    <n v="11"/>
    <n v="2774"/>
    <x v="5947"/>
  </r>
  <r>
    <x v="41"/>
    <s v="Aventador"/>
    <n v="2014"/>
    <x v="4"/>
    <x v="2"/>
    <n v="700"/>
    <n v="12"/>
    <x v="2"/>
    <s v="all wheel drive"/>
    <n v="2"/>
    <s v="Exotic,High-Performance"/>
    <s v="Midsize"/>
    <s v="Coupe"/>
    <n v="18"/>
    <n v="11"/>
    <n v="1158"/>
    <x v="5948"/>
  </r>
  <r>
    <x v="41"/>
    <s v="Aventador"/>
    <n v="2015"/>
    <x v="0"/>
    <x v="2"/>
    <n v="700"/>
    <n v="12"/>
    <x v="2"/>
    <s v="all wheel drive"/>
    <n v="2"/>
    <s v="Exotic,High-Performance"/>
    <s v="Midsize"/>
    <s v="Coupe"/>
    <n v="18"/>
    <n v="11"/>
    <n v="1158"/>
    <x v="5948"/>
  </r>
  <r>
    <x v="41"/>
    <s v="Aventador"/>
    <n v="2016"/>
    <x v="1"/>
    <x v="2"/>
    <n v="700"/>
    <n v="12"/>
    <x v="2"/>
    <s v="all wheel drive"/>
    <n v="2"/>
    <s v="Exotic,High-Performance"/>
    <s v="Midsize"/>
    <s v="Coupe"/>
    <n v="18"/>
    <n v="11"/>
    <n v="1158"/>
    <x v="5949"/>
  </r>
  <r>
    <x v="41"/>
    <s v="Aventador"/>
    <n v="2014"/>
    <x v="4"/>
    <x v="2"/>
    <n v="720"/>
    <n v="12"/>
    <x v="2"/>
    <s v="all wheel drive"/>
    <n v="2"/>
    <s v="Exotic,High-Performance"/>
    <s v="Midsize"/>
    <s v="Coupe"/>
    <n v="18"/>
    <n v="11"/>
    <n v="1158"/>
    <x v="5950"/>
  </r>
  <r>
    <x v="41"/>
    <s v="Aventador"/>
    <n v="2015"/>
    <x v="0"/>
    <x v="2"/>
    <n v="720"/>
    <n v="12"/>
    <x v="2"/>
    <s v="all wheel drive"/>
    <n v="2"/>
    <s v="Exotic,High-Performance"/>
    <s v="Midsize"/>
    <s v="Coupe"/>
    <n v="18"/>
    <n v="11"/>
    <n v="1158"/>
    <x v="5950"/>
  </r>
  <r>
    <x v="38"/>
    <s v="F12 Berlinetta"/>
    <n v="2013"/>
    <x v="3"/>
    <x v="2"/>
    <n v="731"/>
    <n v="12"/>
    <x v="2"/>
    <s v="rear wheel drive"/>
    <n v="2"/>
    <s v="Exotic,High-Performance"/>
    <s v="Midsize"/>
    <s v="Coupe"/>
    <n v="16"/>
    <n v="11"/>
    <n v="2774"/>
    <x v="5951"/>
  </r>
  <r>
    <x v="38"/>
    <s v="F12 Berlinetta"/>
    <n v="2014"/>
    <x v="4"/>
    <x v="2"/>
    <n v="731"/>
    <n v="12"/>
    <x v="2"/>
    <s v="rear wheel drive"/>
    <n v="2"/>
    <s v="Exotic,High-Performance"/>
    <s v="Midsize"/>
    <s v="Coupe"/>
    <n v="16"/>
    <n v="11"/>
    <n v="2774"/>
    <x v="5951"/>
  </r>
  <r>
    <x v="38"/>
    <s v="F12 Berlinetta"/>
    <n v="2015"/>
    <x v="0"/>
    <x v="2"/>
    <n v="731"/>
    <n v="12"/>
    <x v="2"/>
    <s v="rear wheel drive"/>
    <n v="2"/>
    <s v="Exotic,High-Performance"/>
    <s v="Midsize"/>
    <s v="Coupe"/>
    <n v="16"/>
    <n v="11"/>
    <n v="2774"/>
    <x v="5952"/>
  </r>
  <r>
    <x v="41"/>
    <s v="Aventador"/>
    <n v="2016"/>
    <x v="1"/>
    <x v="2"/>
    <n v="750"/>
    <n v="12"/>
    <x v="2"/>
    <s v="all wheel drive"/>
    <n v="2"/>
    <s v="Exotic,High-Performance"/>
    <s v="Midsize"/>
    <s v="Convertible"/>
    <n v="18"/>
    <n v="11"/>
    <n v="1158"/>
    <x v="5953"/>
  </r>
  <r>
    <x v="41"/>
    <s v="Aventador"/>
    <n v="2016"/>
    <x v="1"/>
    <x v="2"/>
    <n v="750"/>
    <n v="12"/>
    <x v="2"/>
    <s v="all wheel drive"/>
    <n v="2"/>
    <s v="Exotic,High-Performance"/>
    <s v="Midsize"/>
    <s v="Coupe"/>
    <n v="18"/>
    <n v="11"/>
    <n v="1158"/>
    <x v="5954"/>
  </r>
  <r>
    <x v="22"/>
    <s v="RAM 150"/>
    <n v="1991"/>
    <x v="8"/>
    <x v="1"/>
    <n v="170"/>
    <n v="8"/>
    <x v="3"/>
    <s v="four wheel drive"/>
    <n v="2"/>
    <s v="N/A"/>
    <s v="Large"/>
    <s v="Extended Cab Pickup"/>
    <n v="13"/>
    <n v="10"/>
    <n v="1851"/>
    <x v="176"/>
  </r>
  <r>
    <x v="22"/>
    <s v="RAM 250"/>
    <n v="1991"/>
    <x v="8"/>
    <x v="1"/>
    <n v="170"/>
    <n v="8"/>
    <x v="3"/>
    <s v="four wheel drive"/>
    <n v="2"/>
    <s v="N/A"/>
    <s v="Large"/>
    <s v="Regular Cab Pickup"/>
    <n v="13"/>
    <n v="10"/>
    <n v="1851"/>
    <x v="176"/>
  </r>
  <r>
    <x v="22"/>
    <s v="RAM 250"/>
    <n v="1991"/>
    <x v="8"/>
    <x v="1"/>
    <n v="170"/>
    <n v="8"/>
    <x v="3"/>
    <s v="four wheel drive"/>
    <n v="2"/>
    <s v="N/A"/>
    <s v="Large"/>
    <s v="Extended Cab Pickup"/>
    <n v="13"/>
    <n v="10"/>
    <n v="1851"/>
    <x v="176"/>
  </r>
  <r>
    <x v="22"/>
    <s v="Ramcharger"/>
    <n v="1991"/>
    <x v="8"/>
    <x v="1"/>
    <n v="170"/>
    <n v="8"/>
    <x v="3"/>
    <s v="four wheel drive"/>
    <n v="2"/>
    <s v="N/A"/>
    <s v="Midsize"/>
    <s v="2dr SUV"/>
    <n v="13"/>
    <n v="10"/>
    <n v="1851"/>
    <x v="176"/>
  </r>
  <r>
    <x v="30"/>
    <s v="Sierra C3"/>
    <n v="2001"/>
    <x v="15"/>
    <x v="1"/>
    <n v="325"/>
    <n v="8"/>
    <x v="1"/>
    <s v="all wheel drive"/>
    <n v="4"/>
    <s v="N/A"/>
    <s v="Large"/>
    <s v="Extended Cab Pickup"/>
    <n v="13"/>
    <n v="10"/>
    <n v="549"/>
    <x v="2857"/>
  </r>
  <r>
    <x v="45"/>
    <s v="Corniche"/>
    <n v="2001"/>
    <x v="15"/>
    <x v="2"/>
    <n v="325"/>
    <n v="8"/>
    <x v="1"/>
    <s v="rear wheel drive"/>
    <n v="2"/>
    <s v="Exotic,Luxury"/>
    <s v="Large"/>
    <s v="Convertible"/>
    <n v="15"/>
    <n v="10"/>
    <n v="86"/>
    <x v="5955"/>
  </r>
  <r>
    <x v="0"/>
    <s v="8 Series"/>
    <n v="1995"/>
    <x v="14"/>
    <x v="1"/>
    <n v="372"/>
    <n v="12"/>
    <x v="3"/>
    <s v="rear wheel drive"/>
    <n v="2"/>
    <s v="Factory Tuner,Luxury,Performance"/>
    <s v="Midsize"/>
    <s v="Coupe"/>
    <n v="18"/>
    <n v="10"/>
    <n v="3916"/>
    <x v="5956"/>
  </r>
  <r>
    <x v="37"/>
    <s v="Coupe"/>
    <n v="2005"/>
    <x v="20"/>
    <x v="2"/>
    <n v="385"/>
    <n v="8"/>
    <x v="3"/>
    <s v="rear wheel drive"/>
    <n v="2"/>
    <s v="Exotic,Luxury,High-Performance"/>
    <s v="Compact"/>
    <s v="Coupe"/>
    <n v="15"/>
    <n v="10"/>
    <n v="238"/>
    <x v="5957"/>
  </r>
  <r>
    <x v="37"/>
    <s v="Spyder"/>
    <n v="2005"/>
    <x v="20"/>
    <x v="2"/>
    <n v="385"/>
    <n v="8"/>
    <x v="3"/>
    <s v="rear wheel drive"/>
    <n v="2"/>
    <s v="Exotic,Luxury,High-Performance"/>
    <s v="Compact"/>
    <s v="Convertible"/>
    <n v="15"/>
    <n v="10"/>
    <n v="238"/>
    <x v="5958"/>
  </r>
  <r>
    <x v="37"/>
    <s v="Coupe"/>
    <n v="2004"/>
    <x v="19"/>
    <x v="2"/>
    <n v="390"/>
    <n v="8"/>
    <x v="3"/>
    <s v="rear wheel drive"/>
    <n v="2"/>
    <s v="Exotic,Luxury,High-Performance"/>
    <s v="Compact"/>
    <s v="Coupe"/>
    <n v="15"/>
    <n v="10"/>
    <n v="238"/>
    <x v="5959"/>
  </r>
  <r>
    <x v="37"/>
    <s v="Coupe"/>
    <n v="2004"/>
    <x v="19"/>
    <x v="2"/>
    <n v="390"/>
    <n v="8"/>
    <x v="2"/>
    <s v="rear wheel drive"/>
    <n v="2"/>
    <s v="Exotic,Luxury,High-Performance"/>
    <s v="Compact"/>
    <s v="Coupe"/>
    <n v="16"/>
    <n v="10"/>
    <n v="238"/>
    <x v="5960"/>
  </r>
  <r>
    <x v="37"/>
    <s v="Spyder"/>
    <n v="2003"/>
    <x v="18"/>
    <x v="2"/>
    <n v="390"/>
    <n v="8"/>
    <x v="3"/>
    <s v="rear wheel drive"/>
    <n v="2"/>
    <s v="Exotic,Luxury,High-Performance"/>
    <s v="Compact"/>
    <s v="Convertible"/>
    <n v="15"/>
    <n v="10"/>
    <n v="238"/>
    <x v="5961"/>
  </r>
  <r>
    <x v="37"/>
    <s v="Spyder"/>
    <n v="2003"/>
    <x v="18"/>
    <x v="2"/>
    <n v="390"/>
    <n v="8"/>
    <x v="2"/>
    <s v="rear wheel drive"/>
    <n v="2"/>
    <s v="Exotic,Luxury,High-Performance"/>
    <s v="Compact"/>
    <s v="Convertible"/>
    <n v="16"/>
    <n v="10"/>
    <n v="238"/>
    <x v="5962"/>
  </r>
  <r>
    <x v="37"/>
    <s v="Spyder"/>
    <n v="2004"/>
    <x v="19"/>
    <x v="2"/>
    <n v="390"/>
    <n v="8"/>
    <x v="2"/>
    <s v="rear wheel drive"/>
    <n v="2"/>
    <s v="Exotic,Luxury,High-Performance"/>
    <s v="Compact"/>
    <s v="Convertible"/>
    <n v="16"/>
    <n v="10"/>
    <n v="238"/>
    <x v="5962"/>
  </r>
  <r>
    <x v="37"/>
    <s v="Spyder"/>
    <n v="2004"/>
    <x v="19"/>
    <x v="2"/>
    <n v="390"/>
    <n v="8"/>
    <x v="3"/>
    <s v="rear wheel drive"/>
    <n v="2"/>
    <s v="Exotic,Luxury,High-Performance"/>
    <s v="Compact"/>
    <s v="Convertible"/>
    <n v="15"/>
    <n v="10"/>
    <n v="238"/>
    <x v="5961"/>
  </r>
  <r>
    <x v="40"/>
    <s v="Continental"/>
    <n v="2001"/>
    <x v="15"/>
    <x v="2"/>
    <n v="400"/>
    <n v="8"/>
    <x v="1"/>
    <s v="rear wheel drive"/>
    <n v="2"/>
    <s v="Exotic,Luxury,Performance"/>
    <s v="Large"/>
    <s v="Coupe"/>
    <n v="15"/>
    <n v="10"/>
    <n v="520"/>
    <x v="5963"/>
  </r>
  <r>
    <x v="38"/>
    <n v="360"/>
    <n v="2002"/>
    <x v="27"/>
    <x v="2"/>
    <n v="400"/>
    <n v="8"/>
    <x v="3"/>
    <s v="rear wheel drive"/>
    <n v="2"/>
    <s v="Exotic,High-Performance"/>
    <s v="Compact"/>
    <s v="Convertible"/>
    <n v="15"/>
    <n v="10"/>
    <n v="2774"/>
    <x v="5964"/>
  </r>
  <r>
    <x v="38"/>
    <n v="360"/>
    <n v="2002"/>
    <x v="27"/>
    <x v="2"/>
    <n v="400"/>
    <n v="8"/>
    <x v="3"/>
    <s v="rear wheel drive"/>
    <n v="2"/>
    <s v="Exotic,High-Performance"/>
    <s v="Compact"/>
    <s v="Coupe"/>
    <n v="15"/>
    <n v="10"/>
    <n v="2774"/>
    <x v="5965"/>
  </r>
  <r>
    <x v="38"/>
    <n v="360"/>
    <n v="2002"/>
    <x v="27"/>
    <x v="2"/>
    <n v="400"/>
    <n v="8"/>
    <x v="2"/>
    <s v="rear wheel drive"/>
    <n v="2"/>
    <s v="Exotic,High-Performance"/>
    <s v="Compact"/>
    <s v="Coupe"/>
    <n v="15"/>
    <n v="10"/>
    <n v="2774"/>
    <x v="5966"/>
  </r>
  <r>
    <x v="38"/>
    <n v="360"/>
    <n v="2002"/>
    <x v="27"/>
    <x v="2"/>
    <n v="400"/>
    <n v="8"/>
    <x v="2"/>
    <s v="rear wheel drive"/>
    <n v="2"/>
    <s v="Exotic,High-Performance"/>
    <s v="Compact"/>
    <s v="Convertible"/>
    <n v="15"/>
    <n v="10"/>
    <n v="2774"/>
    <x v="5967"/>
  </r>
  <r>
    <x v="38"/>
    <n v="360"/>
    <n v="2003"/>
    <x v="18"/>
    <x v="2"/>
    <n v="400"/>
    <n v="8"/>
    <x v="3"/>
    <s v="rear wheel drive"/>
    <n v="2"/>
    <s v="Exotic,High-Performance"/>
    <s v="Compact"/>
    <s v="Convertible"/>
    <n v="15"/>
    <n v="10"/>
    <n v="2774"/>
    <x v="5968"/>
  </r>
  <r>
    <x v="38"/>
    <n v="360"/>
    <n v="2003"/>
    <x v="18"/>
    <x v="2"/>
    <n v="400"/>
    <n v="8"/>
    <x v="2"/>
    <s v="rear wheel drive"/>
    <n v="2"/>
    <s v="Exotic,High-Performance"/>
    <s v="Compact"/>
    <s v="Coupe"/>
    <n v="15"/>
    <n v="10"/>
    <n v="2774"/>
    <x v="5969"/>
  </r>
  <r>
    <x v="38"/>
    <n v="360"/>
    <n v="2003"/>
    <x v="18"/>
    <x v="2"/>
    <n v="400"/>
    <n v="8"/>
    <x v="3"/>
    <s v="rear wheel drive"/>
    <n v="2"/>
    <s v="Exotic,High-Performance"/>
    <s v="Compact"/>
    <s v="Coupe"/>
    <n v="15"/>
    <n v="10"/>
    <n v="2774"/>
    <x v="5970"/>
  </r>
  <r>
    <x v="38"/>
    <n v="360"/>
    <n v="2003"/>
    <x v="18"/>
    <x v="2"/>
    <n v="400"/>
    <n v="8"/>
    <x v="2"/>
    <s v="rear wheel drive"/>
    <n v="2"/>
    <s v="Exotic,High-Performance"/>
    <s v="Compact"/>
    <s v="Convertible"/>
    <n v="15"/>
    <n v="10"/>
    <n v="2774"/>
    <x v="5971"/>
  </r>
  <r>
    <x v="38"/>
    <n v="360"/>
    <n v="2004"/>
    <x v="19"/>
    <x v="2"/>
    <n v="400"/>
    <n v="8"/>
    <x v="2"/>
    <s v="rear wheel drive"/>
    <n v="2"/>
    <s v="Exotic,High-Performance"/>
    <s v="Compact"/>
    <s v="Coupe"/>
    <n v="15"/>
    <n v="10"/>
    <n v="2774"/>
    <x v="5972"/>
  </r>
  <r>
    <x v="38"/>
    <n v="360"/>
    <n v="2004"/>
    <x v="19"/>
    <x v="2"/>
    <n v="400"/>
    <n v="8"/>
    <x v="3"/>
    <s v="rear wheel drive"/>
    <n v="2"/>
    <s v="Exotic,High-Performance"/>
    <s v="Compact"/>
    <s v="Coupe"/>
    <n v="15"/>
    <n v="10"/>
    <n v="2774"/>
    <x v="5973"/>
  </r>
  <r>
    <x v="38"/>
    <n v="360"/>
    <n v="2004"/>
    <x v="19"/>
    <x v="2"/>
    <n v="400"/>
    <n v="8"/>
    <x v="3"/>
    <s v="rear wheel drive"/>
    <n v="2"/>
    <s v="Exotic,High-Performance"/>
    <s v="Compact"/>
    <s v="Convertible"/>
    <n v="15"/>
    <n v="10"/>
    <n v="2774"/>
    <x v="5974"/>
  </r>
  <r>
    <x v="38"/>
    <n v="360"/>
    <n v="2004"/>
    <x v="19"/>
    <x v="2"/>
    <n v="400"/>
    <n v="8"/>
    <x v="2"/>
    <s v="rear wheel drive"/>
    <n v="2"/>
    <s v="Exotic,High-Performance"/>
    <s v="Compact"/>
    <s v="Convertible"/>
    <n v="15"/>
    <n v="10"/>
    <n v="2774"/>
    <x v="5975"/>
  </r>
  <r>
    <x v="10"/>
    <s v="600-Class"/>
    <n v="1992"/>
    <x v="16"/>
    <x v="1"/>
    <n v="402"/>
    <n v="12"/>
    <x v="1"/>
    <s v="rear wheel drive"/>
    <n v="4"/>
    <s v="Luxury"/>
    <s v="Large"/>
    <s v="Sedan"/>
    <n v="14"/>
    <n v="10"/>
    <n v="617"/>
    <x v="5976"/>
  </r>
  <r>
    <x v="43"/>
    <s v="DB7"/>
    <n v="2003"/>
    <x v="18"/>
    <x v="2"/>
    <n v="420"/>
    <n v="12"/>
    <x v="3"/>
    <s v="rear wheel drive"/>
    <n v="2"/>
    <s v="Exotic,High-Performance"/>
    <s v="Compact"/>
    <s v="Convertible"/>
    <n v="17"/>
    <n v="10"/>
    <n v="259"/>
    <x v="5977"/>
  </r>
  <r>
    <x v="43"/>
    <s v="DB7"/>
    <n v="2003"/>
    <x v="18"/>
    <x v="2"/>
    <n v="420"/>
    <n v="12"/>
    <x v="3"/>
    <s v="rear wheel drive"/>
    <n v="2"/>
    <s v="Exotic,High-Performance"/>
    <s v="Compact"/>
    <s v="Coupe"/>
    <n v="17"/>
    <n v="10"/>
    <n v="259"/>
    <x v="5978"/>
  </r>
  <r>
    <x v="40"/>
    <s v="Continental"/>
    <n v="2001"/>
    <x v="15"/>
    <x v="2"/>
    <n v="420"/>
    <n v="8"/>
    <x v="1"/>
    <s v="rear wheel drive"/>
    <n v="2"/>
    <s v="Exotic,Luxury,Performance"/>
    <s v="Large"/>
    <s v="Coupe"/>
    <n v="15"/>
    <n v="10"/>
    <n v="520"/>
    <x v="5979"/>
  </r>
  <r>
    <x v="40"/>
    <s v="Continental"/>
    <n v="2001"/>
    <x v="15"/>
    <x v="2"/>
    <n v="420"/>
    <n v="8"/>
    <x v="1"/>
    <s v="rear wheel drive"/>
    <n v="2"/>
    <s v="Exotic,Factory Tuner,Luxury,Performance"/>
    <s v="Large"/>
    <s v="Coupe"/>
    <n v="15"/>
    <n v="10"/>
    <n v="520"/>
    <x v="5980"/>
  </r>
  <r>
    <x v="40"/>
    <s v="Continental"/>
    <n v="2001"/>
    <x v="15"/>
    <x v="2"/>
    <n v="420"/>
    <n v="8"/>
    <x v="1"/>
    <s v="rear wheel drive"/>
    <n v="2"/>
    <s v="Exotic,Factory Tuner,Luxury,Performance"/>
    <s v="Large"/>
    <s v="Coupe"/>
    <n v="15"/>
    <n v="10"/>
    <n v="520"/>
    <x v="5981"/>
  </r>
  <r>
    <x v="40"/>
    <s v="Continental"/>
    <n v="2003"/>
    <x v="18"/>
    <x v="2"/>
    <n v="420"/>
    <n v="8"/>
    <x v="1"/>
    <s v="rear wheel drive"/>
    <n v="2"/>
    <s v="Exotic,Luxury,Performance"/>
    <s v="Large"/>
    <s v="Coupe"/>
    <n v="15"/>
    <n v="10"/>
    <n v="520"/>
    <x v="5982"/>
  </r>
  <r>
    <x v="40"/>
    <s v="Continental"/>
    <n v="2003"/>
    <x v="18"/>
    <x v="2"/>
    <n v="420"/>
    <n v="8"/>
    <x v="1"/>
    <s v="rear wheel drive"/>
    <n v="2"/>
    <s v="Exotic,Factory Tuner,Luxury,Performance"/>
    <s v="Large"/>
    <s v="Coupe"/>
    <n v="15"/>
    <n v="10"/>
    <n v="520"/>
    <x v="5983"/>
  </r>
  <r>
    <x v="38"/>
    <n v="360"/>
    <n v="2004"/>
    <x v="19"/>
    <x v="2"/>
    <n v="425"/>
    <n v="8"/>
    <x v="2"/>
    <s v="rear wheel drive"/>
    <n v="2"/>
    <s v="Exotic,Factory Tuner,High-Performance"/>
    <s v="Compact"/>
    <s v="Coupe"/>
    <n v="15"/>
    <n v="10"/>
    <n v="2774"/>
    <x v="5984"/>
  </r>
  <r>
    <x v="40"/>
    <s v="Arnage"/>
    <n v="2007"/>
    <x v="25"/>
    <x v="2"/>
    <n v="450"/>
    <n v="8"/>
    <x v="1"/>
    <s v="rear wheel drive"/>
    <n v="4"/>
    <s v="Exotic,Luxury,Performance"/>
    <s v="Large"/>
    <s v="Sedan"/>
    <n v="15"/>
    <n v="10"/>
    <n v="520"/>
    <x v="5985"/>
  </r>
  <r>
    <x v="40"/>
    <s v="Arnage"/>
    <n v="2007"/>
    <x v="25"/>
    <x v="2"/>
    <n v="450"/>
    <n v="8"/>
    <x v="1"/>
    <s v="rear wheel drive"/>
    <n v="4"/>
    <s v="Exotic,Luxury,Performance"/>
    <s v="Large"/>
    <s v="Sedan"/>
    <n v="14"/>
    <n v="10"/>
    <n v="520"/>
    <x v="5986"/>
  </r>
  <r>
    <x v="40"/>
    <s v="Arnage"/>
    <n v="2008"/>
    <x v="12"/>
    <x v="2"/>
    <n v="450"/>
    <n v="8"/>
    <x v="1"/>
    <s v="rear wheel drive"/>
    <n v="4"/>
    <s v="Exotic,Luxury,Performance"/>
    <s v="Large"/>
    <s v="Sedan"/>
    <n v="15"/>
    <n v="10"/>
    <n v="520"/>
    <x v="5985"/>
  </r>
  <r>
    <x v="40"/>
    <s v="Arnage"/>
    <n v="2009"/>
    <x v="10"/>
    <x v="2"/>
    <n v="450"/>
    <n v="8"/>
    <x v="1"/>
    <s v="rear wheel drive"/>
    <n v="4"/>
    <s v="Exotic,Luxury,Performance"/>
    <s v="Large"/>
    <s v="Sedan"/>
    <n v="14"/>
    <n v="10"/>
    <n v="520"/>
    <x v="5987"/>
  </r>
  <r>
    <x v="40"/>
    <s v="Azure"/>
    <n v="2007"/>
    <x v="25"/>
    <x v="2"/>
    <n v="450"/>
    <n v="8"/>
    <x v="1"/>
    <s v="rear wheel drive"/>
    <n v="2"/>
    <s v="Exotic,Luxury"/>
    <s v="Large"/>
    <s v="Convertible"/>
    <n v="15"/>
    <n v="10"/>
    <n v="520"/>
    <x v="5988"/>
  </r>
  <r>
    <x v="43"/>
    <s v="V12 Vanquish"/>
    <n v="2005"/>
    <x v="20"/>
    <x v="2"/>
    <n v="460"/>
    <n v="12"/>
    <x v="2"/>
    <s v="rear wheel drive"/>
    <n v="2"/>
    <s v="Exotic,High-Performance"/>
    <s v="Compact"/>
    <s v="Coupe"/>
    <n v="16"/>
    <n v="10"/>
    <n v="259"/>
    <x v="5910"/>
  </r>
  <r>
    <x v="40"/>
    <s v="Arnage"/>
    <n v="2007"/>
    <x v="25"/>
    <x v="2"/>
    <n v="500"/>
    <n v="8"/>
    <x v="1"/>
    <s v="rear wheel drive"/>
    <n v="4"/>
    <s v="Exotic,Factory Tuner,Luxury,High-Performance"/>
    <s v="Large"/>
    <s v="Sedan"/>
    <n v="15"/>
    <n v="10"/>
    <n v="520"/>
    <x v="5989"/>
  </r>
  <r>
    <x v="40"/>
    <s v="Arnage"/>
    <n v="2008"/>
    <x v="12"/>
    <x v="2"/>
    <n v="500"/>
    <n v="8"/>
    <x v="1"/>
    <s v="rear wheel drive"/>
    <n v="4"/>
    <s v="Exotic,Factory Tuner,Luxury,High-Performance"/>
    <s v="Large"/>
    <s v="Sedan"/>
    <n v="15"/>
    <n v="10"/>
    <n v="520"/>
    <x v="5989"/>
  </r>
  <r>
    <x v="40"/>
    <s v="Arnage"/>
    <n v="2009"/>
    <x v="10"/>
    <x v="2"/>
    <n v="500"/>
    <n v="8"/>
    <x v="1"/>
    <s v="rear wheel drive"/>
    <n v="4"/>
    <s v="Exotic,Factory Tuner,Luxury,High-Performance"/>
    <s v="Large"/>
    <s v="Sedan"/>
    <n v="14"/>
    <n v="10"/>
    <n v="520"/>
    <x v="5990"/>
  </r>
  <r>
    <x v="40"/>
    <s v="Arnage"/>
    <n v="2009"/>
    <x v="10"/>
    <x v="2"/>
    <n v="500"/>
    <n v="8"/>
    <x v="1"/>
    <s v="rear wheel drive"/>
    <n v="4"/>
    <s v="Exotic,Factory Tuner,Luxury,High-Performance"/>
    <s v="Large"/>
    <s v="Sedan"/>
    <n v="14"/>
    <n v="10"/>
    <n v="520"/>
    <x v="5991"/>
  </r>
  <r>
    <x v="43"/>
    <s v="V12 Vanquish"/>
    <n v="2005"/>
    <x v="20"/>
    <x v="2"/>
    <n v="520"/>
    <n v="12"/>
    <x v="2"/>
    <s v="rear wheel drive"/>
    <n v="2"/>
    <s v="Exotic,Factory Tuner,High-Performance"/>
    <s v="Compact"/>
    <s v="Coupe"/>
    <n v="16"/>
    <n v="10"/>
    <n v="259"/>
    <x v="5992"/>
  </r>
  <r>
    <x v="43"/>
    <s v="V12 Vanquish"/>
    <n v="2006"/>
    <x v="24"/>
    <x v="2"/>
    <n v="520"/>
    <n v="12"/>
    <x v="2"/>
    <s v="rear wheel drive"/>
    <n v="2"/>
    <s v="Exotic,Factory Tuner,High-Performance"/>
    <s v="Compact"/>
    <s v="Coupe"/>
    <n v="16"/>
    <n v="10"/>
    <n v="259"/>
    <x v="5993"/>
  </r>
  <r>
    <x v="40"/>
    <s v="Brooklands"/>
    <n v="2009"/>
    <x v="10"/>
    <x v="2"/>
    <n v="530"/>
    <n v="8"/>
    <x v="1"/>
    <s v="rear wheel drive"/>
    <n v="2"/>
    <s v="Exotic,Luxury,High-Performance"/>
    <s v="Large"/>
    <s v="Coupe"/>
    <n v="14"/>
    <n v="10"/>
    <n v="520"/>
    <x v="5994"/>
  </r>
  <r>
    <x v="46"/>
    <n v="57"/>
    <n v="2010"/>
    <x v="9"/>
    <x v="2"/>
    <n v="543"/>
    <n v="12"/>
    <x v="1"/>
    <s v="rear wheel drive"/>
    <n v="4"/>
    <s v="Exotic,Luxury"/>
    <s v="Large"/>
    <s v="Sedan"/>
    <n v="16"/>
    <n v="10"/>
    <n v="67"/>
    <x v="5995"/>
  </r>
  <r>
    <x v="46"/>
    <n v="57"/>
    <n v="2011"/>
    <x v="6"/>
    <x v="2"/>
    <n v="543"/>
    <n v="12"/>
    <x v="1"/>
    <s v="rear wheel drive"/>
    <n v="4"/>
    <s v="Exotic,Luxury"/>
    <s v="Large"/>
    <s v="Sedan"/>
    <n v="16"/>
    <n v="10"/>
    <n v="67"/>
    <x v="5996"/>
  </r>
  <r>
    <x v="46"/>
    <n v="57"/>
    <n v="2012"/>
    <x v="5"/>
    <x v="2"/>
    <n v="543"/>
    <n v="12"/>
    <x v="1"/>
    <s v="rear wheel drive"/>
    <n v="4"/>
    <s v="Exotic,Luxury"/>
    <s v="Large"/>
    <s v="Sedan"/>
    <n v="16"/>
    <n v="10"/>
    <n v="67"/>
    <x v="5997"/>
  </r>
  <r>
    <x v="46"/>
    <n v="62"/>
    <n v="2010"/>
    <x v="9"/>
    <x v="2"/>
    <n v="543"/>
    <n v="12"/>
    <x v="1"/>
    <s v="rear wheel drive"/>
    <n v="4"/>
    <s v="Exotic,Luxury"/>
    <s v="Large"/>
    <s v="Sedan"/>
    <n v="16"/>
    <n v="10"/>
    <n v="67"/>
    <x v="5998"/>
  </r>
  <r>
    <x v="46"/>
    <n v="62"/>
    <n v="2011"/>
    <x v="6"/>
    <x v="2"/>
    <n v="543"/>
    <n v="12"/>
    <x v="1"/>
    <s v="rear wheel drive"/>
    <n v="4"/>
    <s v="Exotic,Luxury"/>
    <s v="Large"/>
    <s v="Sedan"/>
    <n v="16"/>
    <n v="10"/>
    <n v="67"/>
    <x v="5999"/>
  </r>
  <r>
    <x v="46"/>
    <n v="62"/>
    <n v="2012"/>
    <x v="5"/>
    <x v="2"/>
    <n v="543"/>
    <n v="12"/>
    <x v="1"/>
    <s v="rear wheel drive"/>
    <n v="4"/>
    <s v="Exotic,Luxury"/>
    <s v="Large"/>
    <s v="Sedan"/>
    <n v="16"/>
    <n v="10"/>
    <n v="67"/>
    <x v="6000"/>
  </r>
  <r>
    <x v="40"/>
    <s v="Continental Flying Spur Speed"/>
    <n v="2011"/>
    <x v="6"/>
    <x v="2"/>
    <n v="600"/>
    <n v="12"/>
    <x v="1"/>
    <s v="all wheel drive"/>
    <n v="4"/>
    <s v="Exotic,Factory Tuner,Luxury,High-Performance"/>
    <s v="Large"/>
    <s v="Sedan"/>
    <n v="17"/>
    <n v="10"/>
    <n v="520"/>
    <x v="6001"/>
  </r>
  <r>
    <x v="40"/>
    <s v="Continental Flying Spur Speed"/>
    <n v="2012"/>
    <x v="5"/>
    <x v="9"/>
    <n v="600"/>
    <n v="12"/>
    <x v="1"/>
    <s v="all wheel drive"/>
    <n v="4"/>
    <s v="Exotic,Flex Fuel,Factory Tuner,Luxury,High-Performance"/>
    <s v="Large"/>
    <s v="Sedan"/>
    <n v="17"/>
    <n v="10"/>
    <n v="520"/>
    <x v="6002"/>
  </r>
  <r>
    <x v="40"/>
    <s v="Continental Flying Spur Speed"/>
    <n v="2013"/>
    <x v="3"/>
    <x v="9"/>
    <n v="600"/>
    <n v="12"/>
    <x v="1"/>
    <s v="all wheel drive"/>
    <n v="4"/>
    <s v="Exotic,Flex Fuel,Factory Tuner,Luxury,High-Performance"/>
    <s v="Large"/>
    <s v="Sedan"/>
    <n v="17"/>
    <n v="10"/>
    <n v="520"/>
    <x v="6002"/>
  </r>
  <r>
    <x v="40"/>
    <s v="Continental GT Speed"/>
    <n v="2010"/>
    <x v="9"/>
    <x v="2"/>
    <n v="600"/>
    <n v="12"/>
    <x v="1"/>
    <s v="all wheel drive"/>
    <n v="2"/>
    <s v="Exotic,Factory Tuner,Luxury,High-Performance"/>
    <s v="Midsize"/>
    <s v="Coupe"/>
    <n v="17"/>
    <n v="10"/>
    <n v="520"/>
    <x v="6003"/>
  </r>
  <r>
    <x v="40"/>
    <s v="Continental GTC Speed"/>
    <n v="2010"/>
    <x v="9"/>
    <x v="2"/>
    <n v="600"/>
    <n v="12"/>
    <x v="1"/>
    <s v="all wheel drive"/>
    <n v="2"/>
    <s v="Exotic,Factory Tuner,Luxury,High-Performance"/>
    <s v="Midsize"/>
    <s v="Convertible"/>
    <n v="17"/>
    <n v="10"/>
    <n v="520"/>
    <x v="6004"/>
  </r>
  <r>
    <x v="40"/>
    <s v="Continental GTC Speed"/>
    <n v="2011"/>
    <x v="6"/>
    <x v="9"/>
    <n v="600"/>
    <n v="12"/>
    <x v="1"/>
    <s v="all wheel drive"/>
    <n v="2"/>
    <s v="Exotic,Flex Fuel,Factory Tuner,Luxury,High-Performance"/>
    <s v="Midsize"/>
    <s v="Convertible"/>
    <n v="17"/>
    <n v="10"/>
    <n v="520"/>
    <x v="5824"/>
  </r>
  <r>
    <x v="46"/>
    <n v="57"/>
    <n v="2010"/>
    <x v="9"/>
    <x v="2"/>
    <n v="604"/>
    <n v="12"/>
    <x v="1"/>
    <s v="rear wheel drive"/>
    <n v="4"/>
    <s v="Exotic,Luxury,High-Performance"/>
    <s v="Large"/>
    <s v="Sedan"/>
    <n v="16"/>
    <n v="10"/>
    <n v="67"/>
    <x v="6005"/>
  </r>
  <r>
    <x v="46"/>
    <n v="62"/>
    <n v="2010"/>
    <x v="9"/>
    <x v="2"/>
    <n v="604"/>
    <n v="12"/>
    <x v="1"/>
    <s v="rear wheel drive"/>
    <n v="4"/>
    <s v="Exotic,Luxury,High-Performance"/>
    <s v="Large"/>
    <s v="Sedan"/>
    <n v="16"/>
    <n v="10"/>
    <n v="67"/>
    <x v="6006"/>
  </r>
  <r>
    <x v="46"/>
    <n v="57"/>
    <n v="2011"/>
    <x v="6"/>
    <x v="2"/>
    <n v="620"/>
    <n v="12"/>
    <x v="1"/>
    <s v="rear wheel drive"/>
    <n v="4"/>
    <s v="Exotic,Luxury,High-Performance"/>
    <s v="Large"/>
    <s v="Sedan"/>
    <n v="16"/>
    <n v="10"/>
    <n v="67"/>
    <x v="6007"/>
  </r>
  <r>
    <x v="46"/>
    <n v="57"/>
    <n v="2012"/>
    <x v="5"/>
    <x v="2"/>
    <n v="620"/>
    <n v="12"/>
    <x v="1"/>
    <s v="rear wheel drive"/>
    <n v="4"/>
    <s v="Exotic,Luxury,Performance"/>
    <s v="Large"/>
    <s v="Sedan"/>
    <n v="16"/>
    <n v="10"/>
    <n v="67"/>
    <x v="6008"/>
  </r>
  <r>
    <x v="46"/>
    <n v="62"/>
    <n v="2011"/>
    <x v="6"/>
    <x v="2"/>
    <n v="620"/>
    <n v="12"/>
    <x v="1"/>
    <s v="rear wheel drive"/>
    <n v="4"/>
    <s v="Exotic,Luxury,High-Performance"/>
    <s v="Large"/>
    <s v="Sedan"/>
    <n v="16"/>
    <n v="10"/>
    <n v="67"/>
    <x v="6009"/>
  </r>
  <r>
    <x v="46"/>
    <n v="62"/>
    <n v="2012"/>
    <x v="5"/>
    <x v="2"/>
    <n v="620"/>
    <n v="12"/>
    <x v="1"/>
    <s v="rear wheel drive"/>
    <n v="4"/>
    <s v="Exotic,Luxury,Performance"/>
    <s v="Large"/>
    <s v="Sedan"/>
    <n v="16"/>
    <n v="10"/>
    <n v="67"/>
    <x v="6010"/>
  </r>
  <r>
    <x v="46"/>
    <s v="Landaulet"/>
    <n v="2011"/>
    <x v="6"/>
    <x v="2"/>
    <n v="620"/>
    <n v="12"/>
    <x v="1"/>
    <s v="rear wheel drive"/>
    <n v="4"/>
    <s v="Exotic,Luxury,High-Performance"/>
    <s v="Large"/>
    <s v="Convertible"/>
    <n v="16"/>
    <n v="10"/>
    <n v="67"/>
    <x v="6011"/>
  </r>
  <r>
    <x v="46"/>
    <s v="Landaulet"/>
    <n v="2012"/>
    <x v="5"/>
    <x v="2"/>
    <n v="620"/>
    <n v="12"/>
    <x v="1"/>
    <s v="rear wheel drive"/>
    <n v="4"/>
    <s v="Exotic,Luxury,Performance"/>
    <s v="Large"/>
    <s v="Convertible"/>
    <n v="16"/>
    <n v="10"/>
    <n v="67"/>
    <x v="6012"/>
  </r>
  <r>
    <x v="46"/>
    <n v="57"/>
    <n v="2010"/>
    <x v="9"/>
    <x v="2"/>
    <n v="631"/>
    <n v="12"/>
    <x v="1"/>
    <s v="rear wheel drive"/>
    <n v="4"/>
    <s v="Exotic,Luxury,High-Performance"/>
    <s v="Large"/>
    <s v="Sedan"/>
    <n v="16"/>
    <n v="10"/>
    <n v="67"/>
    <x v="6013"/>
  </r>
  <r>
    <x v="46"/>
    <n v="62"/>
    <n v="2010"/>
    <x v="9"/>
    <x v="2"/>
    <n v="631"/>
    <n v="12"/>
    <x v="1"/>
    <s v="rear wheel drive"/>
    <n v="4"/>
    <s v="Exotic,Luxury,High-Performance"/>
    <s v="Large"/>
    <s v="Sedan"/>
    <n v="16"/>
    <n v="10"/>
    <n v="67"/>
    <x v="6014"/>
  </r>
  <r>
    <x v="41"/>
    <s v="Aventador"/>
    <n v="2014"/>
    <x v="4"/>
    <x v="2"/>
    <n v="700"/>
    <n v="12"/>
    <x v="2"/>
    <s v="all wheel drive"/>
    <n v="2"/>
    <s v="Exotic,High-Performance"/>
    <s v="Midsize"/>
    <s v="Convertible"/>
    <n v="16"/>
    <n v="10"/>
    <n v="1158"/>
    <x v="6015"/>
  </r>
  <r>
    <x v="41"/>
    <s v="Aventador"/>
    <n v="2015"/>
    <x v="0"/>
    <x v="2"/>
    <n v="700"/>
    <n v="12"/>
    <x v="2"/>
    <s v="all wheel drive"/>
    <n v="2"/>
    <s v="Exotic,High-Performance"/>
    <s v="Midsize"/>
    <s v="Convertible"/>
    <n v="16"/>
    <n v="10"/>
    <n v="1158"/>
    <x v="6015"/>
  </r>
  <r>
    <x v="41"/>
    <s v="Aventador"/>
    <n v="2016"/>
    <x v="1"/>
    <x v="2"/>
    <n v="700"/>
    <n v="12"/>
    <x v="2"/>
    <s v="all wheel drive"/>
    <n v="2"/>
    <s v="Exotic,High-Performance"/>
    <s v="Midsize"/>
    <s v="Convertible"/>
    <n v="17"/>
    <n v="10"/>
    <n v="1158"/>
    <x v="6016"/>
  </r>
  <r>
    <x v="41"/>
    <s v="Aventador"/>
    <n v="2014"/>
    <x v="4"/>
    <x v="2"/>
    <n v="720"/>
    <n v="12"/>
    <x v="2"/>
    <s v="all wheel drive"/>
    <n v="2"/>
    <s v="Exotic,High-Performance"/>
    <s v="Midsize"/>
    <s v="Convertible"/>
    <n v="16"/>
    <n v="10"/>
    <n v="1158"/>
    <x v="6017"/>
  </r>
  <r>
    <x v="41"/>
    <s v="Aventador"/>
    <n v="2015"/>
    <x v="0"/>
    <x v="2"/>
    <n v="720"/>
    <n v="12"/>
    <x v="2"/>
    <s v="all wheel drive"/>
    <n v="2"/>
    <s v="Exotic,High-Performance"/>
    <s v="Midsize"/>
    <s v="Convertible"/>
    <n v="16"/>
    <n v="10"/>
    <n v="1158"/>
    <x v="6017"/>
  </r>
  <r>
    <x v="43"/>
    <s v="DB7"/>
    <n v="2003"/>
    <x v="18"/>
    <x v="2"/>
    <n v="435"/>
    <n v="12"/>
    <x v="3"/>
    <s v="rear wheel drive"/>
    <n v="2"/>
    <s v="Exotic,Factory Tuner,High-Performance"/>
    <s v="Compact"/>
    <s v="Coupe"/>
    <n v="15"/>
    <n v="9"/>
    <n v="259"/>
    <x v="5893"/>
  </r>
  <r>
    <x v="38"/>
    <s v="456M"/>
    <n v="2001"/>
    <x v="15"/>
    <x v="2"/>
    <n v="442"/>
    <n v="12"/>
    <x v="1"/>
    <s v="rear wheel drive"/>
    <n v="2"/>
    <s v="Exotic,High-Performance"/>
    <s v="Compact"/>
    <s v="Coupe"/>
    <n v="14"/>
    <n v="9"/>
    <n v="2774"/>
    <x v="6018"/>
  </r>
  <r>
    <x v="38"/>
    <s v="456M"/>
    <n v="2001"/>
    <x v="15"/>
    <x v="2"/>
    <n v="442"/>
    <n v="12"/>
    <x v="3"/>
    <s v="rear wheel drive"/>
    <n v="2"/>
    <s v="Exotic,High-Performance"/>
    <s v="Compact"/>
    <s v="Coupe"/>
    <n v="15"/>
    <n v="9"/>
    <n v="2774"/>
    <x v="6019"/>
  </r>
  <r>
    <x v="38"/>
    <s v="456M"/>
    <n v="2002"/>
    <x v="27"/>
    <x v="2"/>
    <n v="442"/>
    <n v="12"/>
    <x v="1"/>
    <s v="rear wheel drive"/>
    <n v="2"/>
    <s v="Exotic,High-Performance"/>
    <s v="Compact"/>
    <s v="Coupe"/>
    <n v="14"/>
    <n v="9"/>
    <n v="2774"/>
    <x v="6020"/>
  </r>
  <r>
    <x v="38"/>
    <s v="456M"/>
    <n v="2002"/>
    <x v="27"/>
    <x v="2"/>
    <n v="442"/>
    <n v="12"/>
    <x v="3"/>
    <s v="rear wheel drive"/>
    <n v="2"/>
    <s v="Exotic,High-Performance"/>
    <s v="Compact"/>
    <s v="Coupe"/>
    <n v="15"/>
    <n v="9"/>
    <n v="2774"/>
    <x v="6021"/>
  </r>
  <r>
    <x v="38"/>
    <s v="456M"/>
    <n v="2003"/>
    <x v="18"/>
    <x v="2"/>
    <n v="442"/>
    <n v="12"/>
    <x v="1"/>
    <s v="rear wheel drive"/>
    <n v="2"/>
    <s v="Exotic,High-Performance"/>
    <s v="Compact"/>
    <s v="Coupe"/>
    <n v="14"/>
    <n v="9"/>
    <n v="2774"/>
    <x v="6020"/>
  </r>
  <r>
    <x v="38"/>
    <s v="456M"/>
    <n v="2003"/>
    <x v="18"/>
    <x v="2"/>
    <n v="442"/>
    <n v="12"/>
    <x v="3"/>
    <s v="rear wheel drive"/>
    <n v="2"/>
    <s v="Exotic,High-Performance"/>
    <s v="Compact"/>
    <s v="Coupe"/>
    <n v="15"/>
    <n v="9"/>
    <n v="2774"/>
    <x v="6021"/>
  </r>
  <r>
    <x v="40"/>
    <s v="Arnage"/>
    <n v="2008"/>
    <x v="12"/>
    <x v="2"/>
    <n v="450"/>
    <n v="8"/>
    <x v="1"/>
    <s v="rear wheel drive"/>
    <n v="4"/>
    <s v="Exotic,Luxury,Performance"/>
    <s v="Large"/>
    <s v="Sedan"/>
    <n v="15"/>
    <n v="9"/>
    <n v="520"/>
    <x v="5986"/>
  </r>
  <r>
    <x v="40"/>
    <s v="Arnage"/>
    <n v="2009"/>
    <x v="10"/>
    <x v="2"/>
    <n v="450"/>
    <n v="8"/>
    <x v="1"/>
    <s v="rear wheel drive"/>
    <n v="4"/>
    <s v="Exotic,Luxury,Performance"/>
    <s v="Large"/>
    <s v="Sedan"/>
    <n v="15"/>
    <n v="9"/>
    <n v="520"/>
    <x v="6022"/>
  </r>
  <r>
    <x v="40"/>
    <s v="Azure"/>
    <n v="2008"/>
    <x v="12"/>
    <x v="2"/>
    <n v="450"/>
    <n v="8"/>
    <x v="1"/>
    <s v="rear wheel drive"/>
    <n v="2"/>
    <s v="Exotic,Luxury,Performance"/>
    <s v="Large"/>
    <s v="Convertible"/>
    <n v="15"/>
    <n v="9"/>
    <n v="520"/>
    <x v="5988"/>
  </r>
  <r>
    <x v="40"/>
    <s v="Azure"/>
    <n v="2009"/>
    <x v="10"/>
    <x v="2"/>
    <n v="450"/>
    <n v="8"/>
    <x v="1"/>
    <s v="rear wheel drive"/>
    <n v="2"/>
    <s v="Exotic,Luxury,Performance"/>
    <s v="Large"/>
    <s v="Convertible"/>
    <n v="15"/>
    <n v="9"/>
    <n v="520"/>
    <x v="6023"/>
  </r>
  <r>
    <x v="40"/>
    <s v="Azure T"/>
    <n v="2010"/>
    <x v="9"/>
    <x v="2"/>
    <n v="500"/>
    <n v="8"/>
    <x v="1"/>
    <s v="rear wheel drive"/>
    <n v="2"/>
    <s v="Exotic,Luxury,High-Performance"/>
    <s v="Large"/>
    <s v="Convertible"/>
    <n v="15"/>
    <n v="9"/>
    <n v="520"/>
    <x v="6024"/>
  </r>
  <r>
    <x v="38"/>
    <s v="575M"/>
    <n v="2002"/>
    <x v="27"/>
    <x v="2"/>
    <n v="515"/>
    <n v="12"/>
    <x v="3"/>
    <s v="rear wheel drive"/>
    <n v="2"/>
    <s v="Exotic,High-Performance"/>
    <s v="Compact"/>
    <s v="Coupe"/>
    <n v="15"/>
    <n v="9"/>
    <n v="2774"/>
    <x v="6025"/>
  </r>
  <r>
    <x v="38"/>
    <s v="575M"/>
    <n v="2002"/>
    <x v="27"/>
    <x v="2"/>
    <n v="515"/>
    <n v="12"/>
    <x v="2"/>
    <s v="rear wheel drive"/>
    <n v="2"/>
    <s v="Exotic,High-Performance"/>
    <s v="Compact"/>
    <s v="Coupe"/>
    <n v="16"/>
    <n v="9"/>
    <n v="2774"/>
    <x v="6026"/>
  </r>
  <r>
    <x v="38"/>
    <s v="575M"/>
    <n v="2003"/>
    <x v="18"/>
    <x v="2"/>
    <n v="515"/>
    <n v="12"/>
    <x v="3"/>
    <s v="rear wheel drive"/>
    <n v="2"/>
    <s v="Exotic,High-Performance"/>
    <s v="Compact"/>
    <s v="Coupe"/>
    <n v="15"/>
    <n v="9"/>
    <n v="2774"/>
    <x v="6027"/>
  </r>
  <r>
    <x v="38"/>
    <s v="575M"/>
    <n v="2003"/>
    <x v="18"/>
    <x v="2"/>
    <n v="515"/>
    <n v="12"/>
    <x v="2"/>
    <s v="rear wheel drive"/>
    <n v="2"/>
    <s v="Exotic,High-Performance"/>
    <s v="Compact"/>
    <s v="Coupe"/>
    <n v="16"/>
    <n v="9"/>
    <n v="2774"/>
    <x v="6028"/>
  </r>
  <r>
    <x v="38"/>
    <s v="575M"/>
    <n v="2004"/>
    <x v="19"/>
    <x v="2"/>
    <n v="515"/>
    <n v="12"/>
    <x v="2"/>
    <s v="rear wheel drive"/>
    <n v="2"/>
    <s v="Exotic,High-Performance"/>
    <s v="Compact"/>
    <s v="Coupe"/>
    <n v="16"/>
    <n v="9"/>
    <n v="2774"/>
    <x v="6028"/>
  </r>
  <r>
    <x v="38"/>
    <s v="575M"/>
    <n v="2004"/>
    <x v="19"/>
    <x v="2"/>
    <n v="515"/>
    <n v="12"/>
    <x v="3"/>
    <s v="rear wheel drive"/>
    <n v="2"/>
    <s v="Exotic,High-Performance"/>
    <s v="Compact"/>
    <s v="Coupe"/>
    <n v="15"/>
    <n v="9"/>
    <n v="2774"/>
    <x v="6027"/>
  </r>
  <r>
    <x v="40"/>
    <s v="Brooklands"/>
    <n v="2010"/>
    <x v="9"/>
    <x v="2"/>
    <n v="530"/>
    <n v="8"/>
    <x v="1"/>
    <s v="rear wheel drive"/>
    <n v="2"/>
    <s v="Exotic,Luxury,High-Performance"/>
    <s v="Large"/>
    <s v="Coupe"/>
    <n v="15"/>
    <n v="9"/>
    <n v="520"/>
    <x v="5994"/>
  </r>
  <r>
    <x v="38"/>
    <s v="612 Scaglietti"/>
    <n v="2009"/>
    <x v="10"/>
    <x v="2"/>
    <n v="532"/>
    <n v="12"/>
    <x v="2"/>
    <s v="rear wheel drive"/>
    <n v="2"/>
    <s v="Exotic,High-Performance"/>
    <s v="Large"/>
    <s v="Coupe"/>
    <n v="16"/>
    <n v="9"/>
    <n v="2774"/>
    <x v="6029"/>
  </r>
  <r>
    <x v="38"/>
    <s v="612 Scaglietti"/>
    <n v="2010"/>
    <x v="9"/>
    <x v="2"/>
    <n v="532"/>
    <n v="12"/>
    <x v="2"/>
    <s v="rear wheel drive"/>
    <n v="2"/>
    <s v="Exotic,High-Performance"/>
    <s v="Large"/>
    <s v="Coupe"/>
    <n v="16"/>
    <n v="9"/>
    <n v="2774"/>
    <x v="6029"/>
  </r>
  <r>
    <x v="38"/>
    <s v="612 Scaglietti"/>
    <n v="2011"/>
    <x v="6"/>
    <x v="2"/>
    <n v="532"/>
    <n v="12"/>
    <x v="2"/>
    <s v="rear wheel drive"/>
    <n v="2"/>
    <s v="Exotic,High-Performance"/>
    <s v="Large"/>
    <s v="Coupe"/>
    <n v="16"/>
    <n v="9"/>
    <n v="2774"/>
    <x v="6029"/>
  </r>
  <r>
    <x v="38"/>
    <s v="Superamerica"/>
    <n v="2005"/>
    <x v="20"/>
    <x v="2"/>
    <n v="532"/>
    <n v="12"/>
    <x v="3"/>
    <s v="rear wheel drive"/>
    <n v="2"/>
    <s v="Exotic,High-Performance"/>
    <s v="Compact"/>
    <s v="Convertible"/>
    <n v="15"/>
    <n v="9"/>
    <n v="2774"/>
    <x v="6030"/>
  </r>
  <r>
    <x v="38"/>
    <s v="Superamerica"/>
    <n v="2005"/>
    <x v="20"/>
    <x v="2"/>
    <n v="532"/>
    <n v="12"/>
    <x v="2"/>
    <s v="rear wheel drive"/>
    <n v="2"/>
    <s v="Exotic,High-Performance"/>
    <s v="Compact"/>
    <s v="Convertible"/>
    <n v="16"/>
    <n v="9"/>
    <n v="2774"/>
    <x v="6031"/>
  </r>
  <r>
    <x v="41"/>
    <s v="Diablo"/>
    <n v="2001"/>
    <x v="15"/>
    <x v="2"/>
    <n v="550"/>
    <n v="12"/>
    <x v="3"/>
    <s v="all wheel drive"/>
    <n v="2"/>
    <s v="Exotic,High-Performance"/>
    <s v="Compact"/>
    <s v="Coupe"/>
    <n v="12"/>
    <n v="9"/>
    <n v="1158"/>
    <x v="6032"/>
  </r>
  <r>
    <x v="35"/>
    <s v="Carrera GT"/>
    <n v="2004"/>
    <x v="19"/>
    <x v="2"/>
    <n v="605"/>
    <n v="10"/>
    <x v="3"/>
    <s v="rear wheel drive"/>
    <n v="2"/>
    <s v="Exotic,Luxury,High-Performance"/>
    <s v="Compact"/>
    <s v="Convertible"/>
    <n v="15"/>
    <n v="9"/>
    <n v="1715"/>
    <x v="6033"/>
  </r>
  <r>
    <x v="35"/>
    <s v="Carrera GT"/>
    <n v="2005"/>
    <x v="20"/>
    <x v="2"/>
    <n v="605"/>
    <n v="10"/>
    <x v="3"/>
    <s v="rear wheel drive"/>
    <n v="2"/>
    <s v="Exotic,Luxury,High-Performance"/>
    <s v="Compact"/>
    <s v="Convertible"/>
    <n v="15"/>
    <n v="9"/>
    <n v="1715"/>
    <x v="6033"/>
  </r>
  <r>
    <x v="41"/>
    <s v="Murcielago"/>
    <n v="2009"/>
    <x v="10"/>
    <x v="2"/>
    <n v="631"/>
    <n v="12"/>
    <x v="2"/>
    <s v="all wheel drive"/>
    <n v="2"/>
    <s v="Exotic,High-Performance"/>
    <s v="Compact"/>
    <s v="Coupe"/>
    <n v="14"/>
    <n v="9"/>
    <n v="1158"/>
    <x v="6034"/>
  </r>
  <r>
    <x v="41"/>
    <s v="Murcielago"/>
    <n v="2009"/>
    <x v="10"/>
    <x v="2"/>
    <n v="631"/>
    <n v="12"/>
    <x v="2"/>
    <s v="all wheel drive"/>
    <n v="2"/>
    <s v="Exotic,High-Performance"/>
    <s v="Compact"/>
    <s v="Convertible"/>
    <n v="14"/>
    <n v="9"/>
    <n v="1158"/>
    <x v="6035"/>
  </r>
  <r>
    <x v="41"/>
    <s v="Murcielago"/>
    <n v="2008"/>
    <x v="12"/>
    <x v="2"/>
    <n v="632"/>
    <n v="12"/>
    <x v="2"/>
    <s v="all wheel drive"/>
    <n v="2"/>
    <s v="Exotic,High-Performance"/>
    <s v="Compact"/>
    <s v="Coupe"/>
    <n v="14"/>
    <n v="9"/>
    <n v="1158"/>
    <x v="6036"/>
  </r>
  <r>
    <x v="41"/>
    <s v="Murcielago"/>
    <n v="2008"/>
    <x v="12"/>
    <x v="2"/>
    <n v="632"/>
    <n v="12"/>
    <x v="2"/>
    <s v="all wheel drive"/>
    <n v="2"/>
    <s v="Exotic,High-Performance"/>
    <s v="Compact"/>
    <s v="Convertible"/>
    <n v="14"/>
    <n v="9"/>
    <n v="1158"/>
    <x v="6037"/>
  </r>
  <r>
    <x v="41"/>
    <s v="Reventon"/>
    <n v="2008"/>
    <x v="12"/>
    <x v="2"/>
    <n v="650"/>
    <n v="12"/>
    <x v="2"/>
    <s v="all wheel drive"/>
    <n v="2"/>
    <s v="Exotic,High-Performance"/>
    <s v="Compact"/>
    <s v="Coupe"/>
    <n v="14"/>
    <n v="9"/>
    <n v="1158"/>
    <x v="6038"/>
  </r>
  <r>
    <x v="41"/>
    <s v="Murcielago"/>
    <n v="2010"/>
    <x v="9"/>
    <x v="2"/>
    <n v="670"/>
    <n v="12"/>
    <x v="2"/>
    <s v="all wheel drive"/>
    <n v="2"/>
    <s v="Exotic,Factory Tuner,High-Performance"/>
    <s v="Compact"/>
    <s v="Coupe"/>
    <n v="14"/>
    <n v="9"/>
    <n v="1158"/>
    <x v="6039"/>
  </r>
  <r>
    <x v="38"/>
    <n v="550"/>
    <n v="2001"/>
    <x v="15"/>
    <x v="2"/>
    <n v="485"/>
    <n v="12"/>
    <x v="3"/>
    <s v="rear wheel drive"/>
    <n v="2"/>
    <s v="Exotic,High-Performance"/>
    <s v="Compact"/>
    <s v="Convertible"/>
    <n v="12"/>
    <n v="8"/>
    <n v="2774"/>
    <x v="6040"/>
  </r>
  <r>
    <x v="38"/>
    <n v="550"/>
    <n v="2001"/>
    <x v="15"/>
    <x v="2"/>
    <n v="485"/>
    <n v="12"/>
    <x v="3"/>
    <s v="rear wheel drive"/>
    <n v="2"/>
    <s v="Exotic,High-Performance"/>
    <s v="Compact"/>
    <s v="Coupe"/>
    <n v="12"/>
    <n v="8"/>
    <n v="2774"/>
    <x v="6041"/>
  </r>
  <r>
    <x v="41"/>
    <s v="Murcielago"/>
    <n v="2009"/>
    <x v="10"/>
    <x v="2"/>
    <n v="631"/>
    <n v="12"/>
    <x v="3"/>
    <s v="all wheel drive"/>
    <n v="2"/>
    <s v="Exotic,High-Performance"/>
    <s v="Compact"/>
    <s v="Convertible"/>
    <n v="13"/>
    <n v="8"/>
    <n v="1158"/>
    <x v="6042"/>
  </r>
  <r>
    <x v="41"/>
    <s v="Murcielago"/>
    <n v="2009"/>
    <x v="10"/>
    <x v="2"/>
    <n v="631"/>
    <n v="12"/>
    <x v="3"/>
    <s v="all wheel drive"/>
    <n v="2"/>
    <s v="Exotic,High-Performance"/>
    <s v="Compact"/>
    <s v="Coupe"/>
    <n v="13"/>
    <n v="8"/>
    <n v="1158"/>
    <x v="6043"/>
  </r>
  <r>
    <x v="41"/>
    <s v="Murcielago"/>
    <n v="2008"/>
    <x v="12"/>
    <x v="2"/>
    <n v="632"/>
    <n v="12"/>
    <x v="3"/>
    <s v="all wheel drive"/>
    <n v="2"/>
    <s v="Exotic,High-Performance"/>
    <s v="Compact"/>
    <s v="Coupe"/>
    <n v="13"/>
    <n v="8"/>
    <n v="1158"/>
    <x v="6044"/>
  </r>
  <r>
    <x v="41"/>
    <s v="Murcielago"/>
    <n v="2008"/>
    <x v="12"/>
    <x v="2"/>
    <n v="632"/>
    <n v="12"/>
    <x v="3"/>
    <s v="all wheel drive"/>
    <n v="2"/>
    <s v="Exotic,High-Performance"/>
    <s v="Compact"/>
    <s v="Convertible"/>
    <n v="13"/>
    <n v="8"/>
    <n v="1158"/>
    <x v="6045"/>
  </r>
  <r>
    <x v="47"/>
    <s v="Veyron 16.4"/>
    <n v="2008"/>
    <x v="12"/>
    <x v="2"/>
    <n v="1001"/>
    <n v="16"/>
    <x v="2"/>
    <s v="all wheel drive"/>
    <n v="2"/>
    <s v="Exotic,High-Performance"/>
    <s v="Compact"/>
    <s v="Coupe"/>
    <n v="14"/>
    <n v="8"/>
    <n v="820"/>
    <x v="6046"/>
  </r>
  <r>
    <x v="47"/>
    <s v="Veyron 16.4"/>
    <n v="2008"/>
    <x v="12"/>
    <x v="2"/>
    <n v="1001"/>
    <n v="16"/>
    <x v="2"/>
    <s v="all wheel drive"/>
    <n v="2"/>
    <s v="Exotic,High-Performance"/>
    <s v="Compact"/>
    <s v="Coupe"/>
    <n v="14"/>
    <n v="8"/>
    <n v="820"/>
    <x v="6038"/>
  </r>
  <r>
    <x v="47"/>
    <s v="Veyron 16.4"/>
    <n v="2009"/>
    <x v="10"/>
    <x v="2"/>
    <n v="1001"/>
    <n v="16"/>
    <x v="2"/>
    <s v="all wheel drive"/>
    <n v="2"/>
    <s v="Exotic,High-Performance"/>
    <s v="Compact"/>
    <s v="Coupe"/>
    <n v="14"/>
    <n v="8"/>
    <n v="820"/>
    <x v="6047"/>
  </r>
  <r>
    <x v="38"/>
    <s v="Enzo"/>
    <n v="2003"/>
    <x v="18"/>
    <x v="2"/>
    <n v="660"/>
    <n v="12"/>
    <x v="2"/>
    <s v="rear wheel drive"/>
    <n v="2"/>
    <s v="Exotic,High-Performance"/>
    <s v="Compact"/>
    <s v="Coupe"/>
    <n v="12"/>
    <n v="7"/>
    <n v="2774"/>
    <x v="604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44">
  <r>
    <x v="0"/>
    <s v="i3"/>
    <n v="2015"/>
    <x v="0"/>
    <s v="electric"/>
    <n v="170"/>
    <n v="6"/>
    <s v="DIRECT_DRIVE"/>
    <s v="rear wheel drive"/>
    <n v="4"/>
    <s v="Hatchback,Luxury"/>
    <s v="Compact"/>
    <s v="4dr Hatchback"/>
    <n v="111"/>
    <n v="137"/>
    <n v="3916"/>
    <n v="42400"/>
  </r>
  <r>
    <x v="0"/>
    <s v="i3"/>
    <n v="2016"/>
    <x v="1"/>
    <s v="electric"/>
    <n v="170"/>
    <n v="6"/>
    <s v="DIRECT_DRIVE"/>
    <s v="rear wheel drive"/>
    <n v="4"/>
    <s v="Hatchback,Luxury"/>
    <s v="Compact"/>
    <s v="4dr Hatchback"/>
    <n v="111"/>
    <n v="137"/>
    <n v="3916"/>
    <n v="42400"/>
  </r>
  <r>
    <x v="0"/>
    <s v="i3"/>
    <n v="2017"/>
    <x v="2"/>
    <s v="electric"/>
    <n v="170"/>
    <n v="6"/>
    <s v="DIRECT_DRIVE"/>
    <s v="rear wheel drive"/>
    <n v="4"/>
    <s v="Hatchback,Luxury"/>
    <s v="Compact"/>
    <s v="4dr Hatchback"/>
    <n v="111"/>
    <n v="137"/>
    <n v="3916"/>
    <n v="42400"/>
  </r>
  <r>
    <x v="1"/>
    <s v="Fit EV"/>
    <n v="2013"/>
    <x v="3"/>
    <s v="electric"/>
    <n v="63"/>
    <n v="6"/>
    <s v="DIRECT_DRIVE"/>
    <s v="front wheel drive"/>
    <n v="4"/>
    <s v="Hatchback"/>
    <s v="Compact"/>
    <s v="4dr Hatchback"/>
    <n v="105"/>
    <n v="132"/>
    <n v="2202"/>
    <n v="36625"/>
  </r>
  <r>
    <x v="1"/>
    <s v="Fit EV"/>
    <n v="2014"/>
    <x v="4"/>
    <s v="electric"/>
    <n v="63"/>
    <n v="6"/>
    <s v="DIRECT_DRIVE"/>
    <s v="front wheel drive"/>
    <n v="4"/>
    <s v="Hatchback"/>
    <s v="Compact"/>
    <s v="4dr Hatchback"/>
    <n v="105"/>
    <n v="132"/>
    <n v="2202"/>
    <n v="36625"/>
  </r>
  <r>
    <x v="0"/>
    <s v="i3"/>
    <n v="2017"/>
    <x v="2"/>
    <s v="electric"/>
    <n v="170"/>
    <n v="6"/>
    <s v="DIRECT_DRIVE"/>
    <s v="rear wheel drive"/>
    <n v="4"/>
    <s v="Hatchback,Luxury"/>
    <s v="Compact"/>
    <s v="4dr Hatchback"/>
    <n v="106"/>
    <n v="129"/>
    <n v="3916"/>
    <n v="43600"/>
  </r>
  <r>
    <x v="2"/>
    <s v="Spark EV"/>
    <n v="2014"/>
    <x v="4"/>
    <s v="electric"/>
    <n v="140"/>
    <n v="6"/>
    <s v="DIRECT_DRIVE"/>
    <s v="front wheel drive"/>
    <n v="4"/>
    <s v="Hatchback"/>
    <s v="Compact"/>
    <s v="4dr Hatchback"/>
    <n v="109"/>
    <n v="128"/>
    <n v="1385"/>
    <n v="26685"/>
  </r>
  <r>
    <x v="2"/>
    <s v="Spark EV"/>
    <n v="2014"/>
    <x v="4"/>
    <s v="electric"/>
    <n v="140"/>
    <n v="6"/>
    <s v="DIRECT_DRIVE"/>
    <s v="front wheel drive"/>
    <n v="4"/>
    <s v="Hatchback"/>
    <s v="Compact"/>
    <s v="4dr Hatchback"/>
    <n v="109"/>
    <n v="128"/>
    <n v="1385"/>
    <n v="27010"/>
  </r>
  <r>
    <x v="2"/>
    <s v="Spark EV"/>
    <n v="2015"/>
    <x v="0"/>
    <s v="electric"/>
    <n v="140"/>
    <n v="6"/>
    <s v="DIRECT_DRIVE"/>
    <s v="front wheel drive"/>
    <n v="4"/>
    <s v="Hatchback"/>
    <s v="Compact"/>
    <s v="4dr Hatchback"/>
    <n v="109"/>
    <n v="128"/>
    <n v="1385"/>
    <n v="25170"/>
  </r>
  <r>
    <x v="2"/>
    <s v="Spark EV"/>
    <n v="2015"/>
    <x v="0"/>
    <s v="electric"/>
    <n v="140"/>
    <n v="6"/>
    <s v="DIRECT_DRIVE"/>
    <s v="front wheel drive"/>
    <n v="4"/>
    <s v="Hatchback"/>
    <s v="Compact"/>
    <s v="4dr Hatchback"/>
    <n v="109"/>
    <n v="128"/>
    <n v="1385"/>
    <n v="25560"/>
  </r>
  <r>
    <x v="2"/>
    <s v="Spark EV"/>
    <n v="2016"/>
    <x v="1"/>
    <s v="electric"/>
    <n v="140"/>
    <n v="6"/>
    <s v="DIRECT_DRIVE"/>
    <s v="front wheel drive"/>
    <n v="4"/>
    <s v="Hatchback"/>
    <s v="Compact"/>
    <s v="4dr Hatchback"/>
    <n v="109"/>
    <n v="128"/>
    <n v="1385"/>
    <n v="25510"/>
  </r>
  <r>
    <x v="2"/>
    <s v="Spark EV"/>
    <n v="2016"/>
    <x v="1"/>
    <s v="electric"/>
    <n v="140"/>
    <n v="6"/>
    <s v="DIRECT_DRIVE"/>
    <s v="front wheel drive"/>
    <n v="4"/>
    <s v="Hatchback"/>
    <s v="Compact"/>
    <s v="4dr Hatchback"/>
    <n v="109"/>
    <n v="128"/>
    <n v="1385"/>
    <n v="25120"/>
  </r>
  <r>
    <x v="2"/>
    <s v="Bolt EV"/>
    <n v="2017"/>
    <x v="2"/>
    <s v="electric"/>
    <n v="200"/>
    <n v="140"/>
    <s v="DIRECT_DRIVE"/>
    <s v="front wheel drive"/>
    <n v="4"/>
    <s v="Hatchback"/>
    <s v="Compact"/>
    <s v="4dr Hatchback"/>
    <n v="110"/>
    <n v="128"/>
    <n v="1385"/>
    <n v="40905"/>
  </r>
  <r>
    <x v="2"/>
    <s v="Bolt EV"/>
    <n v="2017"/>
    <x v="2"/>
    <s v="electric"/>
    <n v="200"/>
    <n v="140"/>
    <s v="DIRECT_DRIVE"/>
    <s v="front wheel drive"/>
    <n v="4"/>
    <s v="Hatchback"/>
    <s v="Compact"/>
    <s v="4dr Hatchback"/>
    <n v="110"/>
    <n v="128"/>
    <n v="1385"/>
    <n v="36620"/>
  </r>
  <r>
    <x v="3"/>
    <s v="i-MiEV"/>
    <n v="2016"/>
    <x v="1"/>
    <s v="electric"/>
    <n v="66"/>
    <n v="6"/>
    <s v="DIRECT_DRIVE"/>
    <s v="rear wheel drive"/>
    <n v="4"/>
    <s v="Hatchback"/>
    <s v="Compact"/>
    <s v="4dr Hatchback"/>
    <n v="99"/>
    <n v="126"/>
    <n v="436"/>
    <n v="22995"/>
  </r>
  <r>
    <x v="4"/>
    <s v="Leaf"/>
    <n v="2014"/>
    <x v="4"/>
    <s v="electric"/>
    <n v="63"/>
    <n v="6"/>
    <s v="DIRECT_DRIVE"/>
    <s v="front wheel drive"/>
    <n v="4"/>
    <s v="Hatchback"/>
    <s v="Compact"/>
    <s v="4dr Hatchback"/>
    <n v="101"/>
    <n v="126"/>
    <n v="2009"/>
    <n v="35020"/>
  </r>
  <r>
    <x v="4"/>
    <s v="Leaf"/>
    <n v="2014"/>
    <x v="4"/>
    <s v="electric"/>
    <n v="63"/>
    <n v="6"/>
    <s v="DIRECT_DRIVE"/>
    <s v="front wheel drive"/>
    <n v="4"/>
    <s v="Hatchback"/>
    <s v="Compact"/>
    <s v="4dr Hatchback"/>
    <n v="101"/>
    <n v="126"/>
    <n v="2009"/>
    <n v="32000"/>
  </r>
  <r>
    <x v="4"/>
    <s v="Leaf"/>
    <n v="2014"/>
    <x v="4"/>
    <s v="electric"/>
    <n v="63"/>
    <n v="6"/>
    <s v="DIRECT_DRIVE"/>
    <s v="front wheel drive"/>
    <n v="4"/>
    <s v="Hatchback"/>
    <s v="Compact"/>
    <s v="4dr Hatchback"/>
    <n v="101"/>
    <n v="126"/>
    <n v="2009"/>
    <n v="28980"/>
  </r>
  <r>
    <x v="4"/>
    <s v="Leaf"/>
    <n v="2015"/>
    <x v="0"/>
    <s v="electric"/>
    <n v="63"/>
    <n v="6"/>
    <s v="DIRECT_DRIVE"/>
    <s v="front wheel drive"/>
    <n v="4"/>
    <s v="Hatchback"/>
    <s v="Compact"/>
    <s v="4dr Hatchback"/>
    <n v="101"/>
    <n v="126"/>
    <n v="2009"/>
    <n v="32100"/>
  </r>
  <r>
    <x v="4"/>
    <s v="Leaf"/>
    <n v="2015"/>
    <x v="0"/>
    <s v="electric"/>
    <n v="63"/>
    <n v="6"/>
    <s v="DIRECT_DRIVE"/>
    <s v="front wheel drive"/>
    <n v="4"/>
    <s v="Hatchback"/>
    <s v="Compact"/>
    <s v="4dr Hatchback"/>
    <n v="101"/>
    <n v="126"/>
    <n v="2009"/>
    <n v="35120"/>
  </r>
  <r>
    <x v="4"/>
    <s v="Leaf"/>
    <n v="2015"/>
    <x v="0"/>
    <s v="electric"/>
    <n v="63"/>
    <n v="6"/>
    <s v="DIRECT_DRIVE"/>
    <s v="front wheel drive"/>
    <n v="4"/>
    <s v="Hatchback"/>
    <s v="Compact"/>
    <s v="4dr Hatchback"/>
    <n v="101"/>
    <n v="126"/>
    <n v="2009"/>
    <n v="29010"/>
  </r>
  <r>
    <x v="4"/>
    <s v="Leaf"/>
    <n v="2015"/>
    <x v="0"/>
    <s v="electric"/>
    <n v="63"/>
    <n v="6"/>
    <s v="DIRECT_DRIVE"/>
    <s v="front wheel drive"/>
    <n v="4"/>
    <s v="Hatchback"/>
    <s v="Compact"/>
    <s v="4dr Hatchback"/>
    <n v="101"/>
    <n v="126"/>
    <n v="2009"/>
    <n v="32000"/>
  </r>
  <r>
    <x v="4"/>
    <s v="Leaf"/>
    <n v="2016"/>
    <x v="1"/>
    <s v="electric"/>
    <n v="63"/>
    <n v="6"/>
    <s v="DIRECT_DRIVE"/>
    <s v="front wheel drive"/>
    <n v="4"/>
    <s v="Hatchback"/>
    <s v="Compact"/>
    <s v="4dr Hatchback"/>
    <n v="101"/>
    <n v="126"/>
    <n v="2009"/>
    <n v="29010"/>
  </r>
  <r>
    <x v="5"/>
    <s v="e-Golf"/>
    <n v="2015"/>
    <x v="0"/>
    <s v="electric"/>
    <n v="115"/>
    <n v="115"/>
    <s v="DIRECT_DRIVE"/>
    <s v="front wheel drive"/>
    <n v="4"/>
    <s v="Hatchback"/>
    <s v="Compact"/>
    <s v="4dr Hatchback"/>
    <n v="105"/>
    <n v="126"/>
    <n v="873"/>
    <n v="33450"/>
  </r>
  <r>
    <x v="5"/>
    <s v="e-Golf"/>
    <n v="2015"/>
    <x v="0"/>
    <s v="electric"/>
    <n v="115"/>
    <n v="115"/>
    <s v="DIRECT_DRIVE"/>
    <s v="front wheel drive"/>
    <n v="4"/>
    <s v="Hatchback"/>
    <s v="Compact"/>
    <s v="4dr Hatchback"/>
    <n v="105"/>
    <n v="126"/>
    <n v="873"/>
    <n v="35445"/>
  </r>
  <r>
    <x v="5"/>
    <s v="e-Golf"/>
    <n v="2016"/>
    <x v="1"/>
    <s v="electric"/>
    <n v="115"/>
    <n v="115"/>
    <s v="DIRECT_DRIVE"/>
    <s v="front wheel drive"/>
    <n v="4"/>
    <s v="Hatchback"/>
    <s v="Compact"/>
    <s v="4dr Hatchback"/>
    <n v="105"/>
    <n v="126"/>
    <n v="873"/>
    <n v="28995"/>
  </r>
  <r>
    <x v="5"/>
    <s v="e-Golf"/>
    <n v="2016"/>
    <x v="1"/>
    <s v="electric"/>
    <n v="115"/>
    <n v="115"/>
    <s v="DIRECT_DRIVE"/>
    <s v="front wheel drive"/>
    <n v="4"/>
    <s v="Hatchback"/>
    <s v="Compact"/>
    <s v="4dr Hatchback"/>
    <n v="105"/>
    <n v="126"/>
    <n v="873"/>
    <n v="35595"/>
  </r>
  <r>
    <x v="3"/>
    <s v="i-MiEV"/>
    <n v="2014"/>
    <x v="4"/>
    <s v="electric"/>
    <n v="63"/>
    <n v="66"/>
    <s v="DIRECT_DRIVE"/>
    <s v="rear wheel drive"/>
    <n v="4"/>
    <s v="Hatchback"/>
    <s v="Compact"/>
    <s v="4dr Hatchback"/>
    <n v="99"/>
    <n v="126"/>
    <n v="436"/>
    <n v="22995"/>
  </r>
  <r>
    <x v="4"/>
    <s v="Leaf"/>
    <n v="2016"/>
    <x v="1"/>
    <s v="electric"/>
    <n v="63"/>
    <n v="6"/>
    <s v="DIRECT_DRIVE"/>
    <s v="front wheel drive"/>
    <n v="4"/>
    <s v="Hatchback"/>
    <s v="Compact"/>
    <s v="4dr Hatchback"/>
    <n v="101"/>
    <n v="124"/>
    <n v="2009"/>
    <n v="34200"/>
  </r>
  <r>
    <x v="4"/>
    <s v="Leaf"/>
    <n v="2016"/>
    <x v="1"/>
    <s v="electric"/>
    <n v="63"/>
    <n v="6"/>
    <s v="DIRECT_DRIVE"/>
    <s v="front wheel drive"/>
    <n v="4"/>
    <s v="Hatchback"/>
    <s v="Compact"/>
    <s v="4dr Hatchback"/>
    <n v="101"/>
    <n v="124"/>
    <n v="2009"/>
    <n v="36790"/>
  </r>
  <r>
    <x v="6"/>
    <s v="500e"/>
    <n v="2015"/>
    <x v="0"/>
    <s v="electric"/>
    <n v="63"/>
    <n v="6"/>
    <s v="DIRECT_DRIVE"/>
    <s v="front wheel drive"/>
    <n v="2"/>
    <s v="Hatchback"/>
    <s v="Compact"/>
    <s v="2dr Hatchback"/>
    <n v="108"/>
    <n v="122"/>
    <n v="819"/>
    <n v="31800"/>
  </r>
  <r>
    <x v="3"/>
    <s v="i-MiEV"/>
    <n v="2017"/>
    <x v="2"/>
    <s v="electric"/>
    <n v="66"/>
    <n v="6"/>
    <s v="DIRECT_DRIVE"/>
    <s v="rear wheel drive"/>
    <n v="4"/>
    <s v="Hatchback"/>
    <s v="Compact"/>
    <s v="4dr Hatchback"/>
    <n v="102"/>
    <n v="121"/>
    <n v="436"/>
    <n v="22995"/>
  </r>
  <r>
    <x v="6"/>
    <s v="500e"/>
    <n v="2016"/>
    <x v="1"/>
    <s v="electric"/>
    <n v="63"/>
    <n v="6"/>
    <s v="DIRECT_DRIVE"/>
    <s v="front wheel drive"/>
    <n v="2"/>
    <s v="Hatchback"/>
    <s v="Compact"/>
    <s v="2dr Hatchback"/>
    <n v="103"/>
    <n v="121"/>
    <n v="819"/>
    <n v="31800"/>
  </r>
  <r>
    <x v="6"/>
    <s v="500e"/>
    <n v="2017"/>
    <x v="2"/>
    <s v="electric"/>
    <n v="63"/>
    <n v="6"/>
    <s v="DIRECT_DRIVE"/>
    <s v="front wheel drive"/>
    <n v="2"/>
    <s v="Hatchback"/>
    <s v="Compact"/>
    <s v="2dr Hatchback"/>
    <n v="103"/>
    <n v="121"/>
    <n v="819"/>
    <n v="31800"/>
  </r>
  <r>
    <x v="7"/>
    <s v="Soul EV"/>
    <n v="2015"/>
    <x v="0"/>
    <s v="electric"/>
    <n v="63"/>
    <n v="6"/>
    <s v="DIRECT_DRIVE"/>
    <s v="front wheel drive"/>
    <n v="4"/>
    <s v="N/A"/>
    <s v="Compact"/>
    <s v="Wagon"/>
    <n v="92"/>
    <n v="120"/>
    <n v="1720"/>
    <n v="35700"/>
  </r>
  <r>
    <x v="7"/>
    <s v="Soul EV"/>
    <n v="2015"/>
    <x v="0"/>
    <s v="electric"/>
    <n v="63"/>
    <n v="6"/>
    <s v="DIRECT_DRIVE"/>
    <s v="front wheel drive"/>
    <n v="4"/>
    <s v="N/A"/>
    <s v="Compact"/>
    <s v="Wagon"/>
    <n v="92"/>
    <n v="120"/>
    <n v="1720"/>
    <n v="33700"/>
  </r>
  <r>
    <x v="7"/>
    <s v="Soul EV"/>
    <n v="2016"/>
    <x v="1"/>
    <s v="electric"/>
    <n v="63"/>
    <n v="6"/>
    <s v="DIRECT_DRIVE"/>
    <s v="front wheel drive"/>
    <n v="4"/>
    <s v="N/A"/>
    <s v="Compact"/>
    <s v="Wagon"/>
    <n v="92"/>
    <n v="120"/>
    <n v="1720"/>
    <n v="33950"/>
  </r>
  <r>
    <x v="7"/>
    <s v="Soul EV"/>
    <n v="2016"/>
    <x v="1"/>
    <s v="electric"/>
    <n v="63"/>
    <n v="6"/>
    <s v="DIRECT_DRIVE"/>
    <s v="front wheel drive"/>
    <n v="4"/>
    <s v="N/A"/>
    <s v="Compact"/>
    <s v="Wagon"/>
    <n v="92"/>
    <n v="120"/>
    <n v="1720"/>
    <n v="31950"/>
  </r>
  <r>
    <x v="7"/>
    <s v="Soul EV"/>
    <n v="2016"/>
    <x v="1"/>
    <s v="electric"/>
    <n v="63"/>
    <n v="6"/>
    <s v="DIRECT_DRIVE"/>
    <s v="front wheel drive"/>
    <n v="4"/>
    <s v="N/A"/>
    <s v="Compact"/>
    <s v="Wagon"/>
    <n v="92"/>
    <n v="120"/>
    <n v="1720"/>
    <n v="35950"/>
  </r>
  <r>
    <x v="8"/>
    <s v="Focus"/>
    <n v="2015"/>
    <x v="0"/>
    <s v="electric"/>
    <n v="63"/>
    <n v="6"/>
    <s v="DIRECT_DRIVE"/>
    <s v="front wheel drive"/>
    <n v="4"/>
    <s v="Hatchback"/>
    <s v="Compact"/>
    <s v="4dr Hatchback"/>
    <n v="99"/>
    <n v="110"/>
    <n v="5657"/>
    <n v="29170"/>
  </r>
  <r>
    <x v="8"/>
    <s v="Focus"/>
    <n v="2016"/>
    <x v="1"/>
    <s v="electric"/>
    <n v="63"/>
    <n v="6"/>
    <s v="DIRECT_DRIVE"/>
    <s v="front wheel drive"/>
    <n v="4"/>
    <s v="Hatchback"/>
    <s v="Compact"/>
    <s v="4dr Hatchback"/>
    <n v="99"/>
    <n v="110"/>
    <n v="5657"/>
    <n v="29170"/>
  </r>
  <r>
    <x v="8"/>
    <s v="Focus"/>
    <n v="2017"/>
    <x v="2"/>
    <s v="electric"/>
    <n v="63"/>
    <n v="6"/>
    <s v="DIRECT_DRIVE"/>
    <s v="front wheel drive"/>
    <n v="4"/>
    <s v="Hatchback"/>
    <s v="Compact"/>
    <s v="4dr Hatchback"/>
    <n v="99"/>
    <n v="110"/>
    <n v="5657"/>
    <n v="29120"/>
  </r>
  <r>
    <x v="9"/>
    <s v="Model S"/>
    <n v="2016"/>
    <x v="1"/>
    <s v="electric"/>
    <n v="63"/>
    <n v="6"/>
    <s v="DIRECT_DRIVE"/>
    <s v="all wheel drive"/>
    <s v="all wheel drive"/>
    <s v="Exotic,Performance"/>
    <s v="Large"/>
    <s v="Sedan"/>
    <n v="105"/>
    <n v="102"/>
    <n v="1391"/>
    <n v="79500"/>
  </r>
  <r>
    <x v="9"/>
    <s v="Model S"/>
    <n v="2015"/>
    <x v="0"/>
    <s v="electric"/>
    <n v="63"/>
    <n v="6"/>
    <s v="DIRECT_DRIVE"/>
    <s v="all wheel drive"/>
    <n v="4"/>
    <s v="Exotic,Performance"/>
    <s v="Large"/>
    <s v="Sedan"/>
    <n v="102"/>
    <n v="101"/>
    <n v="1391"/>
    <n v="75000"/>
  </r>
  <r>
    <x v="9"/>
    <s v="Model S"/>
    <n v="2016"/>
    <x v="1"/>
    <s v="electric"/>
    <n v="63"/>
    <n v="6"/>
    <s v="DIRECT_DRIVE"/>
    <s v="all wheel drive"/>
    <s v="all wheel drive"/>
    <s v="Exotic,Performance"/>
    <s v="Large"/>
    <s v="Sedan"/>
    <n v="107"/>
    <n v="101"/>
    <n v="1391"/>
    <n v="71000"/>
  </r>
  <r>
    <x v="9"/>
    <s v="Model S"/>
    <n v="2016"/>
    <x v="1"/>
    <s v="electric"/>
    <n v="63"/>
    <n v="6"/>
    <s v="DIRECT_DRIVE"/>
    <s v="all wheel drive"/>
    <n v="4"/>
    <s v="Exotic,Performance"/>
    <s v="Large"/>
    <s v="Sedan"/>
    <n v="102"/>
    <n v="101"/>
    <n v="1391"/>
    <n v="75000"/>
  </r>
  <r>
    <x v="9"/>
    <s v="Model S"/>
    <n v="2016"/>
    <x v="1"/>
    <s v="electric"/>
    <n v="63"/>
    <n v="6"/>
    <s v="DIRECT_DRIVE"/>
    <s v="all wheel drive"/>
    <n v="4"/>
    <s v="Exotic,High-Performance"/>
    <s v="Large"/>
    <s v="Sedan"/>
    <n v="107"/>
    <n v="101"/>
    <n v="1391"/>
    <n v="89500"/>
  </r>
  <r>
    <x v="9"/>
    <s v="Model S"/>
    <n v="2016"/>
    <x v="1"/>
    <s v="electric"/>
    <n v="63"/>
    <n v="6"/>
    <s v="DIRECT_DRIVE"/>
    <s v="all wheel drive"/>
    <s v="all wheel drive"/>
    <s v="Exotic,Performance"/>
    <s v="Large"/>
    <s v="Sedan"/>
    <n v="101"/>
    <n v="98"/>
    <n v="1391"/>
    <n v="66000"/>
  </r>
  <r>
    <x v="9"/>
    <s v="Model S"/>
    <n v="2016"/>
    <x v="1"/>
    <s v="electric"/>
    <n v="63"/>
    <n v="6"/>
    <s v="DIRECT_DRIVE"/>
    <s v="rear wheel drive"/>
    <s v="all wheel drive"/>
    <s v="Exotic,Performance"/>
    <s v="Large"/>
    <s v="Sedan"/>
    <n v="100"/>
    <n v="97"/>
    <n v="1391"/>
    <n v="74500"/>
  </r>
  <r>
    <x v="9"/>
    <s v="Model S"/>
    <n v="2015"/>
    <x v="0"/>
    <s v="electric"/>
    <n v="63"/>
    <n v="6"/>
    <s v="DIRECT_DRIVE"/>
    <s v="all wheel drive"/>
    <n v="4"/>
    <s v="Exotic,High-Performance"/>
    <s v="Large"/>
    <s v="Sedan"/>
    <n v="106"/>
    <n v="95"/>
    <n v="1391"/>
    <n v="85000"/>
  </r>
  <r>
    <x v="9"/>
    <s v="Model S"/>
    <n v="2014"/>
    <x v="4"/>
    <s v="electric"/>
    <n v="63"/>
    <n v="6"/>
    <s v="DIRECT_DRIVE"/>
    <s v="rear wheel drive"/>
    <n v="4"/>
    <s v="Exotic,Performance"/>
    <s v="Large"/>
    <s v="Sedan"/>
    <n v="97"/>
    <n v="94"/>
    <n v="1391"/>
    <n v="69900"/>
  </r>
  <r>
    <x v="9"/>
    <s v="Model S"/>
    <n v="2015"/>
    <x v="0"/>
    <s v="electric"/>
    <n v="63"/>
    <n v="6"/>
    <s v="DIRECT_DRIVE"/>
    <s v="rear wheel drive"/>
    <n v="4"/>
    <s v="Exotic,Performance"/>
    <s v="Large"/>
    <s v="Sedan"/>
    <n v="97"/>
    <n v="94"/>
    <n v="1391"/>
    <n v="69900"/>
  </r>
  <r>
    <x v="9"/>
    <s v="Model S"/>
    <n v="2016"/>
    <x v="1"/>
    <s v="electric"/>
    <n v="63"/>
    <n v="6"/>
    <s v="DIRECT_DRIVE"/>
    <s v="all wheel drive"/>
    <s v="all wheel drive"/>
    <s v="Exotic,High-Performance"/>
    <s v="Large"/>
    <s v="Sedan"/>
    <n v="105"/>
    <n v="92"/>
    <n v="1391"/>
    <n v="134500"/>
  </r>
  <r>
    <x v="9"/>
    <s v="Model S"/>
    <n v="2016"/>
    <x v="1"/>
    <s v="electric"/>
    <n v="63"/>
    <n v="6"/>
    <s v="DIRECT_DRIVE"/>
    <s v="all wheel drive"/>
    <n v="4"/>
    <s v="Exotic,High-Performance"/>
    <s v="Large"/>
    <s v="Sedan"/>
    <n v="100"/>
    <n v="91"/>
    <n v="1391"/>
    <n v="112000"/>
  </r>
  <r>
    <x v="9"/>
    <s v="Model S"/>
    <n v="2015"/>
    <x v="0"/>
    <s v="electric"/>
    <n v="63"/>
    <n v="6"/>
    <s v="DIRECT_DRIVE"/>
    <s v="all wheel drive"/>
    <n v="4"/>
    <s v="Exotic,High-Performance"/>
    <s v="Large"/>
    <s v="Sedan"/>
    <n v="98"/>
    <n v="89"/>
    <n v="1391"/>
    <n v="105000"/>
  </r>
  <r>
    <x v="9"/>
    <s v="Model S"/>
    <n v="2014"/>
    <x v="4"/>
    <s v="electric"/>
    <n v="63"/>
    <n v="6"/>
    <s v="DIRECT_DRIVE"/>
    <s v="rear wheel drive"/>
    <n v="4"/>
    <s v="Exotic,High-Performance"/>
    <s v="Large"/>
    <s v="Sedan"/>
    <n v="90"/>
    <n v="88"/>
    <n v="1391"/>
    <n v="79900"/>
  </r>
  <r>
    <x v="9"/>
    <s v="Model S"/>
    <n v="2014"/>
    <x v="4"/>
    <s v="electric"/>
    <n v="63"/>
    <n v="6"/>
    <s v="DIRECT_DRIVE"/>
    <s v="rear wheel drive"/>
    <n v="4"/>
    <s v="Exotic,High-Performance"/>
    <s v="Large"/>
    <s v="Sedan"/>
    <n v="90"/>
    <n v="88"/>
    <n v="1391"/>
    <n v="93400"/>
  </r>
  <r>
    <x v="9"/>
    <s v="Model S"/>
    <n v="2015"/>
    <x v="0"/>
    <s v="electric"/>
    <n v="63"/>
    <n v="6"/>
    <s v="DIRECT_DRIVE"/>
    <s v="rear wheel drive"/>
    <n v="4"/>
    <s v="Exotic,Performance"/>
    <s v="Large"/>
    <s v="Sedan"/>
    <n v="90"/>
    <n v="88"/>
    <n v="1391"/>
    <n v="80000"/>
  </r>
  <r>
    <x v="9"/>
    <s v="Model S"/>
    <n v="2016"/>
    <x v="1"/>
    <s v="electric"/>
    <n v="63"/>
    <n v="6"/>
    <s v="DIRECT_DRIVE"/>
    <s v="rear wheel drive"/>
    <n v="4"/>
    <s v="Exotic,Performance"/>
    <s v="Large"/>
    <s v="Sedan"/>
    <n v="90"/>
    <n v="88"/>
    <n v="1391"/>
    <n v="70000"/>
  </r>
  <r>
    <x v="9"/>
    <s v="Model S"/>
    <n v="2014"/>
    <x v="4"/>
    <s v="electric"/>
    <n v="63"/>
    <n v="6"/>
    <s v="DIRECT_DRIVE"/>
    <s v="all wheel drive"/>
    <n v="4"/>
    <s v="Exotic,High-Performance"/>
    <s v="Large"/>
    <s v="Sedan"/>
    <n v="94"/>
    <n v="86"/>
    <n v="1391"/>
    <n v="104500"/>
  </r>
  <r>
    <x v="10"/>
    <s v="B-Class Electric Drive"/>
    <n v="2015"/>
    <x v="0"/>
    <s v="electric"/>
    <n v="177"/>
    <n v="6"/>
    <s v="DIRECT_DRIVE"/>
    <s v="front wheel drive"/>
    <n v="4"/>
    <s v="Hatchback,Luxury"/>
    <s v="Compact"/>
    <s v="4dr Hatchback"/>
    <n v="82"/>
    <n v="85"/>
    <n v="617"/>
    <n v="41450"/>
  </r>
  <r>
    <x v="10"/>
    <s v="B-Class Electric Drive"/>
    <n v="2016"/>
    <x v="1"/>
    <s v="electric"/>
    <n v="177"/>
    <n v="6"/>
    <s v="DIRECT_DRIVE"/>
    <s v="front wheel drive"/>
    <n v="4"/>
    <s v="Hatchback,Luxury"/>
    <s v="Compact"/>
    <s v="4dr Hatchback"/>
    <n v="82"/>
    <n v="85"/>
    <n v="617"/>
    <n v="41450"/>
  </r>
  <r>
    <x v="10"/>
    <s v="B-Class Electric Drive"/>
    <n v="2017"/>
    <x v="2"/>
    <s v="electric"/>
    <n v="177"/>
    <n v="6"/>
    <s v="DIRECT_DRIVE"/>
    <s v="front wheel drive"/>
    <n v="4"/>
    <s v="Hatchback,Luxury"/>
    <s v="Compact"/>
    <s v="4dr Hatchback"/>
    <n v="82"/>
    <n v="85"/>
    <n v="617"/>
    <n v="39900"/>
  </r>
  <r>
    <x v="11"/>
    <s v="RAV4 EV"/>
    <n v="2013"/>
    <x v="3"/>
    <s v="electric"/>
    <n v="63"/>
    <n v="6"/>
    <s v="DIRECT_DRIVE"/>
    <s v="front wheel drive"/>
    <n v="4"/>
    <s v="Crossover"/>
    <s v="Midsize"/>
    <s v="4dr SUV"/>
    <n v="74"/>
    <n v="78"/>
    <n v="2031"/>
    <n v="49800"/>
  </r>
  <r>
    <x v="11"/>
    <s v="RAV4 EV"/>
    <n v="2014"/>
    <x v="4"/>
    <s v="electric"/>
    <n v="63"/>
    <n v="6"/>
    <s v="DIRECT_DRIVE"/>
    <s v="front wheel drive"/>
    <n v="4"/>
    <s v="Crossover"/>
    <s v="Midsize"/>
    <s v="4dr SUV"/>
    <n v="74"/>
    <n v="78"/>
    <n v="2031"/>
    <n v="49800"/>
  </r>
  <r>
    <x v="11"/>
    <s v="RAV4 EV"/>
    <n v="2012"/>
    <x v="5"/>
    <s v="electric"/>
    <n v="154"/>
    <n v="63"/>
    <s v="DIRECT_DRIVE"/>
    <s v="front wheel drive"/>
    <n v="4"/>
    <s v="Crossover"/>
    <s v="Midsize"/>
    <s v="4dr SUV"/>
    <n v="74"/>
    <n v="78"/>
    <n v="2031"/>
    <n v="49800"/>
  </r>
  <r>
    <x v="11"/>
    <s v="Prius"/>
    <n v="2016"/>
    <x v="1"/>
    <s v="regular unleaded"/>
    <n v="121"/>
    <n v="4"/>
    <s v="AUTOMATIC"/>
    <s v="front wheel drive"/>
    <n v="4"/>
    <s v="Hatchback,Hybrid"/>
    <s v="Compact"/>
    <s v="4dr Hatchback"/>
    <n v="53"/>
    <n v="58"/>
    <n v="2031"/>
    <n v="24700"/>
  </r>
  <r>
    <x v="11"/>
    <s v="Prius"/>
    <n v="2017"/>
    <x v="2"/>
    <s v="regular unleaded"/>
    <n v="121"/>
    <n v="4"/>
    <s v="AUTOMATIC"/>
    <s v="front wheel drive"/>
    <n v="4"/>
    <s v="Hatchback,Hybrid"/>
    <s v="Compact"/>
    <s v="4dr Hatchback"/>
    <n v="53"/>
    <n v="58"/>
    <n v="2031"/>
    <n v="25165"/>
  </r>
  <r>
    <x v="11"/>
    <s v="Prius Prime"/>
    <n v="2017"/>
    <x v="2"/>
    <s v="regular unleaded"/>
    <n v="121"/>
    <n v="4"/>
    <s v="AUTOMATIC"/>
    <s v="front wheel drive"/>
    <n v="4"/>
    <s v="Hatchback,Hybrid"/>
    <s v="Compact"/>
    <s v="4dr Hatchback"/>
    <n v="53"/>
    <n v="55"/>
    <n v="2031"/>
    <n v="27100"/>
  </r>
  <r>
    <x v="11"/>
    <s v="Prius Prime"/>
    <n v="2017"/>
    <x v="2"/>
    <s v="regular unleaded"/>
    <n v="121"/>
    <n v="4"/>
    <s v="AUTOMATIC"/>
    <s v="front wheel drive"/>
    <n v="4"/>
    <s v="Hatchback,Hybrid"/>
    <s v="Compact"/>
    <s v="4dr Hatchback"/>
    <n v="53"/>
    <n v="55"/>
    <n v="2031"/>
    <n v="33100"/>
  </r>
  <r>
    <x v="11"/>
    <s v="Prius Prime"/>
    <n v="2017"/>
    <x v="2"/>
    <s v="regular unleaded"/>
    <n v="121"/>
    <n v="4"/>
    <s v="AUTOMATIC"/>
    <s v="front wheel drive"/>
    <n v="4"/>
    <s v="Hatchback,Hybrid"/>
    <s v="Compact"/>
    <s v="4dr Hatchback"/>
    <n v="53"/>
    <n v="55"/>
    <n v="2031"/>
    <n v="28800"/>
  </r>
  <r>
    <x v="11"/>
    <s v="Prius"/>
    <n v="2016"/>
    <x v="1"/>
    <s v="regular unleaded"/>
    <n v="121"/>
    <n v="4"/>
    <s v="AUTOMATIC"/>
    <s v="front wheel drive"/>
    <n v="4"/>
    <s v="Hatchback,Hybrid"/>
    <s v="Compact"/>
    <s v="4dr Hatchback"/>
    <n v="50"/>
    <n v="54"/>
    <n v="2031"/>
    <n v="24200"/>
  </r>
  <r>
    <x v="11"/>
    <s v="Prius"/>
    <n v="2016"/>
    <x v="1"/>
    <s v="regular unleaded"/>
    <n v="121"/>
    <n v="4"/>
    <s v="AUTOMATIC"/>
    <s v="front wheel drive"/>
    <n v="4"/>
    <s v="Hatchback,Hybrid"/>
    <s v="Compact"/>
    <s v="4dr Hatchback"/>
    <n v="50"/>
    <n v="54"/>
    <n v="2031"/>
    <n v="26250"/>
  </r>
  <r>
    <x v="11"/>
    <s v="Prius"/>
    <n v="2016"/>
    <x v="1"/>
    <s v="regular unleaded"/>
    <n v="121"/>
    <n v="4"/>
    <s v="AUTOMATIC"/>
    <s v="front wheel drive"/>
    <n v="4"/>
    <s v="Hatchback,Hybrid"/>
    <s v="Compact"/>
    <s v="4dr Hatchback"/>
    <n v="50"/>
    <n v="54"/>
    <n v="2031"/>
    <n v="28650"/>
  </r>
  <r>
    <x v="11"/>
    <s v="Prius"/>
    <n v="2016"/>
    <x v="1"/>
    <s v="regular unleaded"/>
    <n v="121"/>
    <n v="4"/>
    <s v="AUTOMATIC"/>
    <s v="front wheel drive"/>
    <n v="4"/>
    <s v="Hatchback,Hybrid"/>
    <s v="Compact"/>
    <s v="4dr Hatchback"/>
    <n v="50"/>
    <n v="54"/>
    <n v="2031"/>
    <n v="30000"/>
  </r>
  <r>
    <x v="11"/>
    <s v="Prius"/>
    <n v="2016"/>
    <x v="1"/>
    <s v="regular unleaded"/>
    <n v="121"/>
    <n v="4"/>
    <s v="AUTOMATIC"/>
    <s v="front wheel drive"/>
    <n v="4"/>
    <s v="Hatchback,Hybrid"/>
    <s v="Compact"/>
    <s v="4dr Hatchback"/>
    <n v="50"/>
    <n v="54"/>
    <n v="2031"/>
    <n v="28100"/>
  </r>
  <r>
    <x v="11"/>
    <s v="Prius"/>
    <n v="2017"/>
    <x v="2"/>
    <s v="regular unleaded"/>
    <n v="121"/>
    <n v="4"/>
    <s v="AUTOMATIC"/>
    <s v="front wheel drive"/>
    <n v="4"/>
    <s v="Hatchback,Hybrid"/>
    <s v="Compact"/>
    <s v="4dr Hatchback"/>
    <n v="50"/>
    <n v="54"/>
    <n v="2031"/>
    <n v="28115"/>
  </r>
  <r>
    <x v="11"/>
    <s v="Prius"/>
    <n v="2017"/>
    <x v="2"/>
    <s v="regular unleaded"/>
    <n v="121"/>
    <n v="4"/>
    <s v="AUTOMATIC"/>
    <s v="front wheel drive"/>
    <n v="4"/>
    <s v="Hatchback,Hybrid"/>
    <s v="Compact"/>
    <s v="4dr Hatchback"/>
    <n v="50"/>
    <n v="54"/>
    <n v="2031"/>
    <n v="30015"/>
  </r>
  <r>
    <x v="11"/>
    <s v="Prius"/>
    <n v="2017"/>
    <x v="2"/>
    <s v="regular unleaded"/>
    <n v="121"/>
    <n v="4"/>
    <s v="AUTOMATIC"/>
    <s v="front wheel drive"/>
    <n v="4"/>
    <s v="Hatchback,Hybrid"/>
    <s v="Compact"/>
    <s v="4dr Hatchback"/>
    <n v="50"/>
    <n v="54"/>
    <n v="2031"/>
    <n v="29135"/>
  </r>
  <r>
    <x v="11"/>
    <s v="Prius"/>
    <n v="2017"/>
    <x v="2"/>
    <s v="regular unleaded"/>
    <n v="121"/>
    <n v="4"/>
    <s v="AUTOMATIC"/>
    <s v="front wheel drive"/>
    <n v="4"/>
    <s v="Hatchback,Hybrid"/>
    <s v="Compact"/>
    <s v="4dr Hatchback"/>
    <n v="50"/>
    <n v="54"/>
    <n v="2031"/>
    <n v="26735"/>
  </r>
  <r>
    <x v="11"/>
    <s v="Prius"/>
    <n v="2017"/>
    <x v="2"/>
    <s v="regular unleaded"/>
    <n v="121"/>
    <n v="4"/>
    <s v="AUTOMATIC"/>
    <s v="front wheel drive"/>
    <n v="4"/>
    <s v="Hatchback,Hybrid"/>
    <s v="Compact"/>
    <s v="4dr Hatchback"/>
    <n v="50"/>
    <n v="54"/>
    <n v="2031"/>
    <n v="24685"/>
  </r>
  <r>
    <x v="11"/>
    <s v="Prius c"/>
    <n v="2014"/>
    <x v="4"/>
    <s v="regular unleaded"/>
    <n v="99"/>
    <n v="4"/>
    <s v="AUTOMATIC"/>
    <s v="front wheel drive"/>
    <n v="4"/>
    <s v="Hatchback,Hybrid"/>
    <s v="Compact"/>
    <s v="4dr Hatchback"/>
    <n v="46"/>
    <n v="53"/>
    <n v="2031"/>
    <n v="20030"/>
  </r>
  <r>
    <x v="11"/>
    <s v="Prius c"/>
    <n v="2014"/>
    <x v="4"/>
    <s v="regular unleaded"/>
    <n v="99"/>
    <n v="4"/>
    <s v="AUTOMATIC"/>
    <s v="front wheel drive"/>
    <n v="4"/>
    <s v="Hatchback,Hybrid"/>
    <s v="Compact"/>
    <s v="4dr Hatchback"/>
    <n v="46"/>
    <n v="53"/>
    <n v="2031"/>
    <n v="19080"/>
  </r>
  <r>
    <x v="11"/>
    <s v="Prius c"/>
    <n v="2014"/>
    <x v="4"/>
    <s v="regular unleaded"/>
    <n v="99"/>
    <n v="4"/>
    <s v="AUTOMATIC"/>
    <s v="front wheel drive"/>
    <n v="4"/>
    <s v="Hatchback,Hybrid"/>
    <s v="Compact"/>
    <s v="4dr Hatchback"/>
    <n v="46"/>
    <n v="53"/>
    <n v="2031"/>
    <n v="21765"/>
  </r>
  <r>
    <x v="11"/>
    <s v="Prius c"/>
    <n v="2014"/>
    <x v="4"/>
    <s v="regular unleaded"/>
    <n v="99"/>
    <n v="4"/>
    <s v="AUTOMATIC"/>
    <s v="front wheel drive"/>
    <n v="4"/>
    <s v="Hatchback,Hybrid"/>
    <s v="Compact"/>
    <s v="4dr Hatchback"/>
    <n v="46"/>
    <n v="53"/>
    <n v="2031"/>
    <n v="23360"/>
  </r>
  <r>
    <x v="11"/>
    <s v="Prius c"/>
    <n v="2015"/>
    <x v="0"/>
    <s v="regular unleaded"/>
    <n v="99"/>
    <n v="4"/>
    <s v="AUTOMATIC"/>
    <s v="front wheel drive"/>
    <n v="4"/>
    <s v="Hatchback,Hybrid"/>
    <s v="Compact"/>
    <s v="4dr Hatchback"/>
    <n v="46"/>
    <n v="53"/>
    <n v="2031"/>
    <n v="20340"/>
  </r>
  <r>
    <x v="11"/>
    <s v="Prius c"/>
    <n v="2015"/>
    <x v="0"/>
    <s v="regular unleaded"/>
    <n v="99"/>
    <n v="4"/>
    <s v="AUTOMATIC"/>
    <s v="front wheel drive"/>
    <n v="4"/>
    <s v="Hatchback,Hybrid"/>
    <s v="Compact"/>
    <s v="4dr Hatchback"/>
    <n v="46"/>
    <n v="53"/>
    <n v="2031"/>
    <n v="21765"/>
  </r>
  <r>
    <x v="11"/>
    <s v="Prius c"/>
    <n v="2015"/>
    <x v="0"/>
    <s v="regular unleaded"/>
    <n v="99"/>
    <n v="4"/>
    <s v="AUTOMATIC"/>
    <s v="front wheel drive"/>
    <n v="4"/>
    <s v="Hatchback,Hybrid"/>
    <s v="Compact"/>
    <s v="4dr Hatchback"/>
    <n v="46"/>
    <n v="53"/>
    <n v="2031"/>
    <n v="19540"/>
  </r>
  <r>
    <x v="11"/>
    <s v="Prius c"/>
    <n v="2015"/>
    <x v="0"/>
    <s v="regular unleaded"/>
    <n v="99"/>
    <n v="4"/>
    <s v="AUTOMATIC"/>
    <s v="front wheel drive"/>
    <n v="4"/>
    <s v="Hatchback,Hybrid"/>
    <s v="Compact"/>
    <s v="4dr Hatchback"/>
    <n v="46"/>
    <n v="53"/>
    <n v="2031"/>
    <n v="24475"/>
  </r>
  <r>
    <x v="11"/>
    <s v="Prius c"/>
    <n v="2016"/>
    <x v="1"/>
    <s v="regular unleaded"/>
    <n v="99"/>
    <n v="4"/>
    <s v="AUTOMATIC"/>
    <s v="front wheel drive"/>
    <n v="4"/>
    <s v="Hatchback,Hybrid"/>
    <s v="Compact"/>
    <s v="4dr Hatchback"/>
    <n v="46"/>
    <n v="53"/>
    <n v="2031"/>
    <n v="20360"/>
  </r>
  <r>
    <x v="11"/>
    <s v="Prius c"/>
    <n v="2016"/>
    <x v="1"/>
    <s v="regular unleaded"/>
    <n v="99"/>
    <n v="4"/>
    <s v="AUTOMATIC"/>
    <s v="front wheel drive"/>
    <n v="4"/>
    <s v="Hatchback,Hybrid"/>
    <s v="Compact"/>
    <s v="4dr Hatchback"/>
    <n v="46"/>
    <n v="53"/>
    <n v="2031"/>
    <n v="19560"/>
  </r>
  <r>
    <x v="11"/>
    <s v="Prius c"/>
    <n v="2016"/>
    <x v="1"/>
    <s v="regular unleaded"/>
    <n v="99"/>
    <n v="4"/>
    <s v="AUTOMATIC"/>
    <s v="front wheel drive"/>
    <n v="4"/>
    <s v="Hatchback,Hybrid"/>
    <s v="Compact"/>
    <s v="4dr Hatchback"/>
    <n v="46"/>
    <n v="53"/>
    <n v="2031"/>
    <n v="24495"/>
  </r>
  <r>
    <x v="11"/>
    <s v="Prius c"/>
    <n v="2016"/>
    <x v="1"/>
    <s v="regular unleaded"/>
    <n v="99"/>
    <n v="4"/>
    <s v="AUTOMATIC"/>
    <s v="front wheel drive"/>
    <n v="4"/>
    <s v="Hatchback,Hybrid"/>
    <s v="Compact"/>
    <s v="4dr Hatchback"/>
    <n v="46"/>
    <n v="53"/>
    <n v="2031"/>
    <n v="21785"/>
  </r>
  <r>
    <x v="11"/>
    <s v="Prius c"/>
    <n v="2016"/>
    <x v="1"/>
    <s v="regular unleaded"/>
    <n v="99"/>
    <n v="4"/>
    <s v="AUTOMATIC"/>
    <s v="front wheel drive"/>
    <n v="4"/>
    <s v="Hatchback,Hybrid"/>
    <s v="Compact"/>
    <s v="4dr Hatchback"/>
    <n v="46"/>
    <n v="53"/>
    <n v="2031"/>
    <n v="21355"/>
  </r>
  <r>
    <x v="11"/>
    <s v="Prius"/>
    <n v="2015"/>
    <x v="0"/>
    <s v="regular unleaded"/>
    <n v="134"/>
    <n v="4"/>
    <s v="AUTOMATIC"/>
    <s v="front wheel drive"/>
    <n v="4"/>
    <s v="Hatchback,Hybrid"/>
    <s v="Compact"/>
    <s v="4dr Hatchback"/>
    <n v="48"/>
    <n v="51"/>
    <n v="2031"/>
    <n v="25765"/>
  </r>
  <r>
    <x v="11"/>
    <s v="Prius"/>
    <n v="2015"/>
    <x v="0"/>
    <s v="regular unleaded"/>
    <n v="134"/>
    <n v="4"/>
    <s v="AUTOMATIC"/>
    <s v="front wheel drive"/>
    <n v="4"/>
    <s v="Hatchback,Hybrid"/>
    <s v="Compact"/>
    <s v="4dr Hatchback"/>
    <n v="48"/>
    <n v="51"/>
    <n v="2031"/>
    <n v="30005"/>
  </r>
  <r>
    <x v="11"/>
    <s v="Prius"/>
    <n v="2015"/>
    <x v="0"/>
    <s v="regular unleaded"/>
    <n v="134"/>
    <n v="4"/>
    <s v="AUTOMATIC"/>
    <s v="front wheel drive"/>
    <n v="4"/>
    <s v="Hatchback,Hybrid"/>
    <s v="Compact"/>
    <s v="4dr Hatchback"/>
    <n v="48"/>
    <n v="51"/>
    <n v="2031"/>
    <n v="24200"/>
  </r>
  <r>
    <x v="11"/>
    <s v="Prius"/>
    <n v="2015"/>
    <x v="0"/>
    <s v="regular unleaded"/>
    <n v="134"/>
    <n v="4"/>
    <s v="AUTOMATIC"/>
    <s v="front wheel drive"/>
    <n v="4"/>
    <s v="Hatchback,Hybrid"/>
    <s v="Compact"/>
    <s v="4dr Hatchback"/>
    <n v="48"/>
    <n v="51"/>
    <n v="2031"/>
    <n v="28435"/>
  </r>
  <r>
    <x v="11"/>
    <s v="Prius"/>
    <n v="2015"/>
    <x v="0"/>
    <s v="regular unleaded"/>
    <n v="134"/>
    <n v="4"/>
    <s v="AUTOMATIC"/>
    <s v="front wheel drive"/>
    <n v="4"/>
    <s v="Hatchback,Hybrid"/>
    <s v="Compact"/>
    <s v="4dr Hatchback"/>
    <n v="48"/>
    <n v="51"/>
    <n v="2031"/>
    <n v="26985"/>
  </r>
  <r>
    <x v="11"/>
    <s v="Prius"/>
    <n v="2015"/>
    <x v="0"/>
    <s v="regular unleaded"/>
    <n v="134"/>
    <n v="4"/>
    <s v="AUTOMATIC"/>
    <s v="front wheel drive"/>
    <n v="4"/>
    <s v="Hatchback,Hybrid"/>
    <s v="Compact"/>
    <s v="4dr Hatchback"/>
    <n v="48"/>
    <n v="51"/>
    <n v="2031"/>
    <n v="23215"/>
  </r>
  <r>
    <x v="1"/>
    <s v="Accord Hybrid"/>
    <n v="2014"/>
    <x v="4"/>
    <s v="regular unleaded"/>
    <n v="195"/>
    <n v="4"/>
    <s v="AUTOMATIC"/>
    <s v="front wheel drive"/>
    <n v="4"/>
    <s v="Hybrid"/>
    <s v="Midsize"/>
    <s v="Sedan"/>
    <n v="45"/>
    <n v="50"/>
    <n v="2202"/>
    <n v="31905"/>
  </r>
  <r>
    <x v="1"/>
    <s v="Accord Hybrid"/>
    <n v="2014"/>
    <x v="4"/>
    <s v="regular unleaded"/>
    <n v="195"/>
    <n v="4"/>
    <s v="AUTOMATIC"/>
    <s v="front wheel drive"/>
    <n v="4"/>
    <s v="Hybrid"/>
    <s v="Midsize"/>
    <s v="Sedan"/>
    <n v="45"/>
    <n v="50"/>
    <n v="2202"/>
    <n v="29155"/>
  </r>
  <r>
    <x v="1"/>
    <s v="Accord Hybrid"/>
    <n v="2014"/>
    <x v="4"/>
    <s v="regular unleaded"/>
    <n v="195"/>
    <n v="4"/>
    <s v="AUTOMATIC"/>
    <s v="front wheel drive"/>
    <n v="4"/>
    <s v="Hybrid"/>
    <s v="Midsize"/>
    <s v="Sedan"/>
    <n v="45"/>
    <n v="50"/>
    <n v="2202"/>
    <n v="34905"/>
  </r>
  <r>
    <x v="1"/>
    <s v="Accord Hybrid"/>
    <n v="2015"/>
    <x v="0"/>
    <s v="regular unleaded"/>
    <n v="196"/>
    <n v="4"/>
    <s v="AUTOMATIC"/>
    <s v="front wheel drive"/>
    <n v="4"/>
    <s v="Hybrid"/>
    <s v="Midsize"/>
    <s v="Sedan"/>
    <n v="45"/>
    <n v="50"/>
    <n v="2202"/>
    <n v="35055"/>
  </r>
  <r>
    <x v="1"/>
    <s v="Accord Hybrid"/>
    <n v="2015"/>
    <x v="0"/>
    <s v="regular unleaded"/>
    <n v="196"/>
    <n v="4"/>
    <s v="AUTOMATIC"/>
    <s v="front wheel drive"/>
    <n v="4"/>
    <s v="Hybrid"/>
    <s v="Midsize"/>
    <s v="Sedan"/>
    <n v="45"/>
    <n v="50"/>
    <n v="2202"/>
    <n v="32055"/>
  </r>
  <r>
    <x v="1"/>
    <s v="Accord Hybrid"/>
    <n v="2015"/>
    <x v="0"/>
    <s v="regular unleaded"/>
    <n v="196"/>
    <n v="4"/>
    <s v="AUTOMATIC"/>
    <s v="front wheel drive"/>
    <n v="4"/>
    <s v="Hybrid"/>
    <s v="Midsize"/>
    <s v="Sedan"/>
    <n v="45"/>
    <n v="50"/>
    <n v="2202"/>
    <n v="29305"/>
  </r>
  <r>
    <x v="2"/>
    <s v="Malibu"/>
    <n v="2017"/>
    <x v="2"/>
    <s v="regular unleaded"/>
    <n v="182"/>
    <n v="4"/>
    <s v="DIRECT_DRIVE"/>
    <s v="front wheel drive"/>
    <n v="4"/>
    <s v="Hybrid"/>
    <s v="Midsize"/>
    <s v="Sedan"/>
    <n v="43"/>
    <n v="49"/>
    <n v="1385"/>
    <n v="27875"/>
  </r>
  <r>
    <x v="1"/>
    <s v="Accord Hybrid"/>
    <n v="2017"/>
    <x v="2"/>
    <s v="regular unleaded"/>
    <n v="212"/>
    <n v="4"/>
    <s v="AUTOMATIC"/>
    <s v="front wheel drive"/>
    <n v="4"/>
    <s v="Hybrid"/>
    <s v="Midsize"/>
    <s v="Sedan"/>
    <n v="47"/>
    <n v="49"/>
    <n v="2202"/>
    <n v="29605"/>
  </r>
  <r>
    <x v="1"/>
    <s v="Accord Hybrid"/>
    <n v="2017"/>
    <x v="2"/>
    <s v="regular unleaded"/>
    <n v="212"/>
    <n v="4"/>
    <s v="AUTOMATIC"/>
    <s v="front wheel drive"/>
    <n v="4"/>
    <s v="Hybrid"/>
    <s v="Midsize"/>
    <s v="Sedan"/>
    <n v="47"/>
    <n v="49"/>
    <n v="2202"/>
    <n v="32905"/>
  </r>
  <r>
    <x v="1"/>
    <s v="Accord Hybrid"/>
    <n v="2017"/>
    <x v="2"/>
    <s v="regular unleaded"/>
    <n v="212"/>
    <n v="4"/>
    <s v="AUTOMATIC"/>
    <s v="front wheel drive"/>
    <n v="4"/>
    <s v="Hybrid"/>
    <s v="Midsize"/>
    <s v="Sedan"/>
    <n v="47"/>
    <n v="49"/>
    <n v="2202"/>
    <n v="35955"/>
  </r>
  <r>
    <x v="2"/>
    <s v="Malibu"/>
    <n v="2016"/>
    <x v="1"/>
    <s v="regular unleaded"/>
    <n v="182"/>
    <n v="4"/>
    <s v="DIRECT_DRIVE"/>
    <s v="front wheel drive"/>
    <n v="4"/>
    <s v="Hybrid"/>
    <s v="Midsize"/>
    <s v="Sedan"/>
    <n v="46"/>
    <n v="47"/>
    <n v="1385"/>
    <n v="27770"/>
  </r>
  <r>
    <x v="1"/>
    <s v="Accord Plug-In Hybrid"/>
    <n v="2014"/>
    <x v="4"/>
    <s v="regular unleaded"/>
    <n v="196"/>
    <n v="4"/>
    <s v="AUTOMATIC"/>
    <s v="front wheel drive"/>
    <n v="4"/>
    <s v="Hybrid"/>
    <s v="Midsize"/>
    <s v="Sedan"/>
    <n v="46"/>
    <n v="47"/>
    <n v="2202"/>
    <n v="39780"/>
  </r>
  <r>
    <x v="1"/>
    <s v="Civic"/>
    <n v="2015"/>
    <x v="0"/>
    <s v="regular unleaded"/>
    <n v="110"/>
    <n v="4"/>
    <s v="AUTOMATIC"/>
    <s v="front wheel drive"/>
    <n v="4"/>
    <s v="Hybrid"/>
    <s v="Compact"/>
    <s v="Sedan"/>
    <n v="47"/>
    <n v="44"/>
    <n v="2202"/>
    <n v="27435"/>
  </r>
  <r>
    <x v="1"/>
    <s v="Civic"/>
    <n v="2015"/>
    <x v="0"/>
    <s v="regular unleaded"/>
    <n v="110"/>
    <n v="4"/>
    <s v="AUTOMATIC"/>
    <s v="front wheel drive"/>
    <n v="4"/>
    <s v="Hybrid"/>
    <s v="Compact"/>
    <s v="Sedan"/>
    <n v="47"/>
    <n v="44"/>
    <n v="2202"/>
    <n v="25935"/>
  </r>
  <r>
    <x v="1"/>
    <s v="Civic"/>
    <n v="2015"/>
    <x v="0"/>
    <s v="regular unleaded"/>
    <n v="110"/>
    <n v="4"/>
    <s v="AUTOMATIC"/>
    <s v="front wheel drive"/>
    <n v="4"/>
    <s v="Hybrid"/>
    <s v="Compact"/>
    <s v="Sedan"/>
    <n v="47"/>
    <n v="44"/>
    <n v="2202"/>
    <n v="26235"/>
  </r>
  <r>
    <x v="1"/>
    <s v="Civic"/>
    <n v="2015"/>
    <x v="0"/>
    <s v="regular unleaded"/>
    <n v="110"/>
    <n v="4"/>
    <s v="AUTOMATIC"/>
    <s v="front wheel drive"/>
    <n v="4"/>
    <s v="Hybrid"/>
    <s v="Compact"/>
    <s v="Sedan"/>
    <n v="47"/>
    <n v="44"/>
    <n v="2202"/>
    <n v="24735"/>
  </r>
  <r>
    <x v="11"/>
    <s v="Prius v"/>
    <n v="2015"/>
    <x v="0"/>
    <s v="regular unleaded"/>
    <n v="134"/>
    <n v="4"/>
    <s v="AUTOMATIC"/>
    <s v="front wheel drive"/>
    <n v="4"/>
    <s v="Hybrid"/>
    <s v="Midsize"/>
    <s v="Wagon"/>
    <n v="40"/>
    <n v="44"/>
    <n v="2031"/>
    <n v="26675"/>
  </r>
  <r>
    <x v="11"/>
    <s v="Prius v"/>
    <n v="2015"/>
    <x v="0"/>
    <s v="regular unleaded"/>
    <n v="134"/>
    <n v="4"/>
    <s v="AUTOMATIC"/>
    <s v="front wheel drive"/>
    <n v="4"/>
    <s v="Hybrid"/>
    <s v="Midsize"/>
    <s v="Wagon"/>
    <n v="40"/>
    <n v="44"/>
    <n v="2031"/>
    <n v="28060"/>
  </r>
  <r>
    <x v="11"/>
    <s v="Prius v"/>
    <n v="2015"/>
    <x v="0"/>
    <s v="regular unleaded"/>
    <n v="134"/>
    <n v="4"/>
    <s v="AUTOMATIC"/>
    <s v="front wheel drive"/>
    <n v="4"/>
    <s v="Hybrid"/>
    <s v="Midsize"/>
    <s v="Wagon"/>
    <n v="40"/>
    <n v="44"/>
    <n v="2031"/>
    <n v="30935"/>
  </r>
  <r>
    <x v="11"/>
    <s v="Prius v"/>
    <n v="2015"/>
    <x v="0"/>
    <s v="regular unleaded"/>
    <n v="134"/>
    <n v="4"/>
    <s v="AUTOMATIC"/>
    <s v="front wheel drive"/>
    <n v="4"/>
    <s v="Hybrid"/>
    <s v="Midsize"/>
    <s v="Wagon"/>
    <n v="40"/>
    <n v="44"/>
    <n v="2031"/>
    <n v="29695"/>
  </r>
  <r>
    <x v="11"/>
    <s v="Prius v"/>
    <n v="2016"/>
    <x v="1"/>
    <s v="regular unleaded"/>
    <n v="134"/>
    <n v="4"/>
    <s v="AUTOMATIC"/>
    <s v="front wheel drive"/>
    <n v="4"/>
    <s v="Hybrid"/>
    <s v="Midsize"/>
    <s v="Wagon"/>
    <n v="40"/>
    <n v="44"/>
    <n v="2031"/>
    <n v="26675"/>
  </r>
  <r>
    <x v="11"/>
    <s v="Prius v"/>
    <n v="2016"/>
    <x v="1"/>
    <s v="regular unleaded"/>
    <n v="134"/>
    <n v="4"/>
    <s v="AUTOMATIC"/>
    <s v="front wheel drive"/>
    <n v="4"/>
    <s v="Hybrid"/>
    <s v="Midsize"/>
    <s v="Wagon"/>
    <n v="40"/>
    <n v="44"/>
    <n v="2031"/>
    <n v="28060"/>
  </r>
  <r>
    <x v="11"/>
    <s v="Prius v"/>
    <n v="2016"/>
    <x v="1"/>
    <s v="regular unleaded"/>
    <n v="134"/>
    <n v="4"/>
    <s v="AUTOMATIC"/>
    <s v="front wheel drive"/>
    <n v="4"/>
    <s v="Hybrid"/>
    <s v="Midsize"/>
    <s v="Wagon"/>
    <n v="40"/>
    <n v="44"/>
    <n v="2031"/>
    <n v="30935"/>
  </r>
  <r>
    <x v="11"/>
    <s v="Prius v"/>
    <n v="2016"/>
    <x v="1"/>
    <s v="regular unleaded"/>
    <n v="134"/>
    <n v="4"/>
    <s v="AUTOMATIC"/>
    <s v="front wheel drive"/>
    <n v="4"/>
    <s v="Hybrid"/>
    <s v="Midsize"/>
    <s v="Wagon"/>
    <n v="40"/>
    <n v="44"/>
    <n v="2031"/>
    <n v="29695"/>
  </r>
  <r>
    <x v="8"/>
    <s v="Fusion Hybrid"/>
    <n v="2015"/>
    <x v="0"/>
    <s v="regular unleaded"/>
    <n v="188"/>
    <n v="4"/>
    <s v="AUTOMATIC"/>
    <s v="front wheel drive"/>
    <n v="4"/>
    <s v="Hybrid"/>
    <s v="Midsize"/>
    <s v="Sedan"/>
    <n v="41"/>
    <n v="44"/>
    <n v="5657"/>
    <n v="27380"/>
  </r>
  <r>
    <x v="8"/>
    <s v="Fusion Hybrid"/>
    <n v="2015"/>
    <x v="0"/>
    <s v="regular unleaded"/>
    <n v="188"/>
    <n v="4"/>
    <s v="AUTOMATIC"/>
    <s v="front wheel drive"/>
    <n v="4"/>
    <s v="Hybrid"/>
    <s v="Midsize"/>
    <s v="Sedan"/>
    <n v="41"/>
    <n v="44"/>
    <n v="5657"/>
    <n v="26575"/>
  </r>
  <r>
    <x v="8"/>
    <s v="Fusion Hybrid"/>
    <n v="2015"/>
    <x v="0"/>
    <s v="regular unleaded"/>
    <n v="188"/>
    <n v="4"/>
    <s v="AUTOMATIC"/>
    <s v="front wheel drive"/>
    <n v="4"/>
    <s v="Hybrid"/>
    <s v="Midsize"/>
    <s v="Sedan"/>
    <n v="41"/>
    <n v="44"/>
    <n v="5657"/>
    <n v="32330"/>
  </r>
  <r>
    <x v="8"/>
    <s v="Fusion Hybrid"/>
    <n v="2016"/>
    <x v="1"/>
    <s v="regular unleaded"/>
    <n v="188"/>
    <n v="4"/>
    <s v="AUTOMATIC"/>
    <s v="front wheel drive"/>
    <n v="4"/>
    <s v="Hybrid"/>
    <s v="Midsize"/>
    <s v="Sedan"/>
    <n v="41"/>
    <n v="44"/>
    <n v="5657"/>
    <n v="31430"/>
  </r>
  <r>
    <x v="8"/>
    <s v="Fusion Hybrid"/>
    <n v="2016"/>
    <x v="1"/>
    <s v="regular unleaded"/>
    <n v="188"/>
    <n v="4"/>
    <s v="AUTOMATIC"/>
    <s v="front wheel drive"/>
    <n v="4"/>
    <s v="Hybrid"/>
    <s v="Midsize"/>
    <s v="Sedan"/>
    <n v="41"/>
    <n v="44"/>
    <n v="5657"/>
    <n v="26480"/>
  </r>
  <r>
    <x v="8"/>
    <s v="Fusion Hybrid"/>
    <n v="2016"/>
    <x v="1"/>
    <s v="regular unleaded"/>
    <n v="188"/>
    <n v="4"/>
    <s v="AUTOMATIC"/>
    <s v="front wheel drive"/>
    <n v="4"/>
    <s v="Hybrid"/>
    <s v="Midsize"/>
    <s v="Sedan"/>
    <n v="41"/>
    <n v="44"/>
    <n v="5657"/>
    <n v="25675"/>
  </r>
  <r>
    <x v="12"/>
    <s v="CT 200h"/>
    <n v="2015"/>
    <x v="0"/>
    <s v="regular unleaded"/>
    <n v="134"/>
    <n v="4"/>
    <s v="AUTOMATIC"/>
    <s v="front wheel drive"/>
    <n v="4"/>
    <s v="Hatchback,Luxury,Hybrid"/>
    <s v="Compact"/>
    <s v="4dr Hatchback"/>
    <n v="40"/>
    <n v="43"/>
    <n v="454"/>
    <n v="32200"/>
  </r>
  <r>
    <x v="12"/>
    <s v="CT 200h"/>
    <n v="2016"/>
    <x v="1"/>
    <s v="regular unleaded"/>
    <n v="134"/>
    <n v="4"/>
    <s v="AUTOMATIC"/>
    <s v="front wheel drive"/>
    <n v="4"/>
    <s v="Hatchback,Luxury,Hybrid"/>
    <s v="Compact"/>
    <s v="4dr Hatchback"/>
    <n v="40"/>
    <n v="43"/>
    <n v="454"/>
    <n v="31250"/>
  </r>
  <r>
    <x v="12"/>
    <s v="CT 200h"/>
    <n v="2017"/>
    <x v="2"/>
    <s v="regular unleaded"/>
    <n v="134"/>
    <n v="4"/>
    <s v="AUTOMATIC"/>
    <s v="front wheel drive"/>
    <n v="4"/>
    <s v="Hatchback,Luxury,Hybrid"/>
    <s v="Compact"/>
    <s v="4dr Hatchback"/>
    <n v="40"/>
    <n v="43"/>
    <n v="454"/>
    <n v="31250"/>
  </r>
  <r>
    <x v="11"/>
    <s v="Prius v"/>
    <n v="2017"/>
    <x v="2"/>
    <s v="regular unleaded"/>
    <n v="134"/>
    <n v="4"/>
    <s v="AUTOMATIC"/>
    <s v="front wheel drive"/>
    <n v="4"/>
    <s v="Hybrid"/>
    <s v="Midsize"/>
    <s v="Wagon"/>
    <n v="39"/>
    <n v="43"/>
    <n v="2031"/>
    <n v="26675"/>
  </r>
  <r>
    <x v="11"/>
    <s v="Prius v"/>
    <n v="2017"/>
    <x v="2"/>
    <s v="regular unleaded"/>
    <n v="134"/>
    <n v="4"/>
    <s v="AUTOMATIC"/>
    <s v="front wheel drive"/>
    <n v="4"/>
    <s v="Hybrid"/>
    <s v="Midsize"/>
    <s v="Wagon"/>
    <n v="39"/>
    <n v="43"/>
    <n v="2031"/>
    <n v="29695"/>
  </r>
  <r>
    <x v="11"/>
    <s v="Prius v"/>
    <n v="2017"/>
    <x v="2"/>
    <s v="regular unleaded"/>
    <n v="134"/>
    <n v="4"/>
    <s v="AUTOMATIC"/>
    <s v="front wheel drive"/>
    <n v="4"/>
    <s v="Hybrid"/>
    <s v="Midsize"/>
    <s v="Wagon"/>
    <n v="39"/>
    <n v="43"/>
    <n v="2031"/>
    <n v="28060"/>
  </r>
  <r>
    <x v="11"/>
    <s v="Prius v"/>
    <n v="2017"/>
    <x v="2"/>
    <s v="regular unleaded"/>
    <n v="134"/>
    <n v="4"/>
    <s v="AUTOMATIC"/>
    <s v="front wheel drive"/>
    <n v="4"/>
    <s v="Hybrid"/>
    <s v="Midsize"/>
    <s v="Wagon"/>
    <n v="39"/>
    <n v="43"/>
    <n v="2031"/>
    <n v="30935"/>
  </r>
  <r>
    <x v="8"/>
    <s v="Fusion Hybrid"/>
    <n v="2017"/>
    <x v="2"/>
    <s v="regular unleaded"/>
    <n v="188"/>
    <n v="4"/>
    <s v="AUTOMATIC"/>
    <s v="front wheel drive"/>
    <n v="4"/>
    <s v="Hybrid"/>
    <s v="Midsize"/>
    <s v="Sedan"/>
    <n v="41"/>
    <n v="43"/>
    <n v="5657"/>
    <n v="37020"/>
  </r>
  <r>
    <x v="8"/>
    <s v="Fusion Hybrid"/>
    <n v="2017"/>
    <x v="2"/>
    <s v="regular unleaded"/>
    <n v="188"/>
    <n v="4"/>
    <s v="AUTOMATIC"/>
    <s v="front wheel drive"/>
    <n v="4"/>
    <s v="Hybrid"/>
    <s v="Midsize"/>
    <s v="Sedan"/>
    <n v="41"/>
    <n v="43"/>
    <n v="5657"/>
    <n v="31010"/>
  </r>
  <r>
    <x v="8"/>
    <s v="Fusion Hybrid"/>
    <n v="2017"/>
    <x v="2"/>
    <s v="regular unleaded"/>
    <n v="188"/>
    <n v="4"/>
    <s v="AUTOMATIC"/>
    <s v="front wheel drive"/>
    <n v="4"/>
    <s v="Hybrid"/>
    <s v="Midsize"/>
    <s v="Sedan"/>
    <n v="41"/>
    <n v="43"/>
    <n v="5657"/>
    <n v="25675"/>
  </r>
  <r>
    <x v="8"/>
    <s v="Fusion Hybrid"/>
    <n v="2017"/>
    <x v="2"/>
    <s v="regular unleaded"/>
    <n v="188"/>
    <n v="4"/>
    <s v="AUTOMATIC"/>
    <s v="front wheel drive"/>
    <n v="4"/>
    <s v="Hybrid"/>
    <s v="Midsize"/>
    <s v="Sedan"/>
    <n v="41"/>
    <n v="43"/>
    <n v="5657"/>
    <n v="26480"/>
  </r>
  <r>
    <x v="11"/>
    <s v="Camry Hybrid"/>
    <n v="2015"/>
    <x v="0"/>
    <s v="regular unleaded"/>
    <n v="200"/>
    <n v="4"/>
    <s v="AUTOMATIC"/>
    <s v="front wheel drive"/>
    <n v="4"/>
    <s v="Hybrid"/>
    <s v="Midsize"/>
    <s v="Sedan"/>
    <n v="39"/>
    <n v="43"/>
    <n v="2031"/>
    <n v="26790"/>
  </r>
  <r>
    <x v="11"/>
    <s v="Camry Hybrid"/>
    <n v="2016"/>
    <x v="1"/>
    <s v="regular unleaded"/>
    <n v="200"/>
    <n v="4"/>
    <s v="AUTOMATIC"/>
    <s v="front wheel drive"/>
    <n v="4"/>
    <s v="Hybrid"/>
    <s v="Midsize"/>
    <s v="Sedan"/>
    <n v="39"/>
    <n v="43"/>
    <n v="2031"/>
    <n v="26790"/>
  </r>
  <r>
    <x v="5"/>
    <s v="Jetta Hybrid"/>
    <n v="2013"/>
    <x v="3"/>
    <s v="premium unleaded (required)"/>
    <n v="170"/>
    <n v="4"/>
    <s v="AUTOMATED_MANUAL"/>
    <s v="front wheel drive"/>
    <n v="4"/>
    <s v="Hybrid"/>
    <s v="Midsize"/>
    <s v="Sedan"/>
    <n v="48"/>
    <n v="42"/>
    <n v="873"/>
    <n v="26990"/>
  </r>
  <r>
    <x v="5"/>
    <s v="Jetta Hybrid"/>
    <n v="2013"/>
    <x v="3"/>
    <s v="premium unleaded (required)"/>
    <n v="170"/>
    <n v="4"/>
    <s v="AUTOMATED_MANUAL"/>
    <s v="front wheel drive"/>
    <n v="4"/>
    <s v="Hybrid"/>
    <s v="Midsize"/>
    <s v="Sedan"/>
    <n v="48"/>
    <n v="42"/>
    <n v="873"/>
    <n v="24995"/>
  </r>
  <r>
    <x v="5"/>
    <s v="Jetta Hybrid"/>
    <n v="2013"/>
    <x v="3"/>
    <s v="premium unleaded (required)"/>
    <n v="170"/>
    <n v="4"/>
    <s v="AUTOMATED_MANUAL"/>
    <s v="front wheel drive"/>
    <n v="4"/>
    <s v="Hybrid"/>
    <s v="Midsize"/>
    <s v="Sedan"/>
    <n v="48"/>
    <n v="42"/>
    <n v="873"/>
    <n v="29325"/>
  </r>
  <r>
    <x v="5"/>
    <s v="Jetta Hybrid"/>
    <n v="2013"/>
    <x v="3"/>
    <s v="premium unleaded (required)"/>
    <n v="170"/>
    <n v="4"/>
    <s v="AUTOMATED_MANUAL"/>
    <s v="front wheel drive"/>
    <n v="4"/>
    <s v="Hybrid"/>
    <s v="Midsize"/>
    <s v="Sedan"/>
    <n v="48"/>
    <n v="42"/>
    <n v="873"/>
    <n v="31180"/>
  </r>
  <r>
    <x v="5"/>
    <s v="Jetta Hybrid"/>
    <n v="2014"/>
    <x v="4"/>
    <s v="premium unleaded (required)"/>
    <n v="170"/>
    <n v="4"/>
    <s v="AUTOMATED_MANUAL"/>
    <s v="front wheel drive"/>
    <n v="4"/>
    <s v="Hybrid"/>
    <s v="Midsize"/>
    <s v="Sedan"/>
    <n v="48"/>
    <n v="42"/>
    <n v="873"/>
    <n v="31895"/>
  </r>
  <r>
    <x v="5"/>
    <s v="Jetta Hybrid"/>
    <n v="2014"/>
    <x v="4"/>
    <s v="premium unleaded (required)"/>
    <n v="170"/>
    <n v="4"/>
    <s v="AUTOMATED_MANUAL"/>
    <s v="front wheel drive"/>
    <n v="4"/>
    <s v="Hybrid"/>
    <s v="Midsize"/>
    <s v="Sedan"/>
    <n v="48"/>
    <n v="42"/>
    <n v="873"/>
    <n v="25560"/>
  </r>
  <r>
    <x v="5"/>
    <s v="Jetta Hybrid"/>
    <n v="2014"/>
    <x v="4"/>
    <s v="premium unleaded (required)"/>
    <n v="170"/>
    <n v="4"/>
    <s v="AUTOMATED_MANUAL"/>
    <s v="front wheel drive"/>
    <n v="4"/>
    <s v="Hybrid"/>
    <s v="Midsize"/>
    <s v="Sedan"/>
    <n v="48"/>
    <n v="42"/>
    <n v="873"/>
    <n v="27645"/>
  </r>
  <r>
    <x v="5"/>
    <s v="Jetta Hybrid"/>
    <n v="2014"/>
    <x v="4"/>
    <s v="premium unleaded (required)"/>
    <n v="170"/>
    <n v="4"/>
    <s v="AUTOMATED_MANUAL"/>
    <s v="front wheel drive"/>
    <n v="4"/>
    <s v="Hybrid"/>
    <s v="Midsize"/>
    <s v="Sedan"/>
    <n v="48"/>
    <n v="42"/>
    <n v="873"/>
    <n v="30245"/>
  </r>
  <r>
    <x v="5"/>
    <s v="Jetta"/>
    <n v="2015"/>
    <x v="0"/>
    <s v="premium unleaded (required)"/>
    <n v="170"/>
    <n v="4"/>
    <s v="AUTOMATED_MANUAL"/>
    <s v="front wheel drive"/>
    <n v="4"/>
    <s v="Hybrid"/>
    <s v="Midsize"/>
    <s v="Sedan"/>
    <n v="48"/>
    <n v="42"/>
    <n v="873"/>
    <n v="31670"/>
  </r>
  <r>
    <x v="5"/>
    <s v="Jetta"/>
    <n v="2016"/>
    <x v="1"/>
    <s v="premium unleaded (required)"/>
    <n v="170"/>
    <n v="4"/>
    <s v="AUTOMATED_MANUAL"/>
    <s v="front wheel drive"/>
    <n v="4"/>
    <s v="Hybrid"/>
    <s v="Midsize"/>
    <s v="Sedan"/>
    <n v="48"/>
    <n v="42"/>
    <n v="873"/>
    <n v="31120"/>
  </r>
  <r>
    <x v="8"/>
    <s v="C-Max Hybrid"/>
    <n v="2015"/>
    <x v="0"/>
    <s v="regular unleaded"/>
    <n v="188"/>
    <n v="4"/>
    <s v="AUTOMATIC"/>
    <s v="front wheel drive"/>
    <n v="4"/>
    <s v="Hybrid"/>
    <s v="Compact"/>
    <s v="Wagon"/>
    <n v="37"/>
    <n v="42"/>
    <n v="5657"/>
    <n v="27170"/>
  </r>
  <r>
    <x v="8"/>
    <s v="C-Max Hybrid"/>
    <n v="2015"/>
    <x v="0"/>
    <s v="regular unleaded"/>
    <n v="188"/>
    <n v="4"/>
    <s v="AUTOMATIC"/>
    <s v="front wheel drive"/>
    <n v="4"/>
    <s v="Hybrid"/>
    <s v="Compact"/>
    <s v="Wagon"/>
    <n v="37"/>
    <n v="42"/>
    <n v="5657"/>
    <n v="24170"/>
  </r>
  <r>
    <x v="8"/>
    <s v="C-Max Hybrid"/>
    <n v="2016"/>
    <x v="1"/>
    <s v="regular unleaded"/>
    <n v="188"/>
    <n v="4"/>
    <s v="AUTOMATIC"/>
    <s v="front wheel drive"/>
    <n v="4"/>
    <s v="Hybrid"/>
    <s v="Compact"/>
    <s v="Wagon"/>
    <n v="37"/>
    <n v="42"/>
    <n v="5657"/>
    <n v="24170"/>
  </r>
  <r>
    <x v="8"/>
    <s v="C-Max Hybrid"/>
    <n v="2016"/>
    <x v="1"/>
    <s v="regular unleaded"/>
    <n v="188"/>
    <n v="4"/>
    <s v="AUTOMATIC"/>
    <s v="front wheel drive"/>
    <n v="4"/>
    <s v="Hybrid"/>
    <s v="Compact"/>
    <s v="Wagon"/>
    <n v="37"/>
    <n v="42"/>
    <n v="5657"/>
    <n v="27170"/>
  </r>
  <r>
    <x v="8"/>
    <s v="C-Max Hybrid"/>
    <n v="2017"/>
    <x v="2"/>
    <s v="regular unleaded"/>
    <n v="188"/>
    <n v="4"/>
    <s v="AUTOMATIC"/>
    <s v="front wheel drive"/>
    <n v="4"/>
    <s v="Hybrid"/>
    <s v="Compact"/>
    <s v="Wagon"/>
    <n v="37"/>
    <n v="42"/>
    <n v="5657"/>
    <n v="24120"/>
  </r>
  <r>
    <x v="8"/>
    <s v="C-Max Hybrid"/>
    <n v="2017"/>
    <x v="2"/>
    <s v="regular unleaded"/>
    <n v="188"/>
    <n v="4"/>
    <s v="AUTOMATIC"/>
    <s v="front wheel drive"/>
    <n v="4"/>
    <s v="Hybrid"/>
    <s v="Compact"/>
    <s v="Wagon"/>
    <n v="37"/>
    <n v="42"/>
    <n v="5657"/>
    <n v="27120"/>
  </r>
  <r>
    <x v="11"/>
    <s v="Camry Hybrid"/>
    <n v="2017"/>
    <x v="2"/>
    <s v="regular unleaded"/>
    <n v="200"/>
    <n v="4"/>
    <s v="AUTOMATIC"/>
    <s v="front wheel drive"/>
    <n v="4"/>
    <s v="Hybrid"/>
    <s v="Midsize"/>
    <s v="Sedan"/>
    <n v="38"/>
    <n v="42"/>
    <n v="2031"/>
    <n v="26790"/>
  </r>
  <r>
    <x v="1"/>
    <s v="Insight"/>
    <n v="2012"/>
    <x v="5"/>
    <s v="regular unleaded"/>
    <n v="98"/>
    <n v="4"/>
    <s v="AUTOMATIC"/>
    <s v="front wheel drive"/>
    <n v="4"/>
    <s v="Hatchback,Hybrid"/>
    <s v="Compact"/>
    <s v="4dr Hatchback"/>
    <n v="44"/>
    <n v="41"/>
    <n v="2202"/>
    <n v="23690"/>
  </r>
  <r>
    <x v="1"/>
    <s v="Insight"/>
    <n v="2012"/>
    <x v="5"/>
    <s v="regular unleaded"/>
    <n v="98"/>
    <n v="4"/>
    <s v="AUTOMATIC"/>
    <s v="front wheel drive"/>
    <n v="4"/>
    <s v="Hatchback,Hybrid"/>
    <s v="Compact"/>
    <s v="4dr Hatchback"/>
    <n v="44"/>
    <n v="41"/>
    <n v="2202"/>
    <n v="18500"/>
  </r>
  <r>
    <x v="1"/>
    <s v="Insight"/>
    <n v="2012"/>
    <x v="5"/>
    <s v="regular unleaded"/>
    <n v="98"/>
    <n v="4"/>
    <s v="AUTOMATIC"/>
    <s v="front wheel drive"/>
    <n v="4"/>
    <s v="Hatchback,Hybrid"/>
    <s v="Compact"/>
    <s v="4dr Hatchback"/>
    <n v="44"/>
    <n v="41"/>
    <n v="2202"/>
    <n v="20275"/>
  </r>
  <r>
    <x v="1"/>
    <s v="Insight"/>
    <n v="2012"/>
    <x v="5"/>
    <s v="regular unleaded"/>
    <n v="98"/>
    <n v="4"/>
    <s v="AUTOMATIC"/>
    <s v="front wheel drive"/>
    <n v="4"/>
    <s v="Hatchback,Hybrid"/>
    <s v="Compact"/>
    <s v="4dr Hatchback"/>
    <n v="44"/>
    <n v="41"/>
    <n v="2202"/>
    <n v="21965"/>
  </r>
  <r>
    <x v="1"/>
    <s v="Insight"/>
    <n v="2013"/>
    <x v="3"/>
    <s v="regular unleaded"/>
    <n v="98"/>
    <n v="4"/>
    <s v="AUTOMATIC"/>
    <s v="front wheel drive"/>
    <n v="4"/>
    <s v="Hatchback,Hybrid"/>
    <s v="Compact"/>
    <s v="4dr Hatchback"/>
    <n v="44"/>
    <n v="41"/>
    <n v="2202"/>
    <n v="22065"/>
  </r>
  <r>
    <x v="1"/>
    <s v="Insight"/>
    <n v="2013"/>
    <x v="3"/>
    <s v="regular unleaded"/>
    <n v="98"/>
    <n v="4"/>
    <s v="AUTOMATIC"/>
    <s v="front wheel drive"/>
    <n v="4"/>
    <s v="Hatchback,Hybrid"/>
    <s v="Compact"/>
    <s v="4dr Hatchback"/>
    <n v="44"/>
    <n v="41"/>
    <n v="2202"/>
    <n v="20375"/>
  </r>
  <r>
    <x v="1"/>
    <s v="Insight"/>
    <n v="2013"/>
    <x v="3"/>
    <s v="regular unleaded"/>
    <n v="98"/>
    <n v="4"/>
    <s v="AUTOMATIC"/>
    <s v="front wheel drive"/>
    <n v="4"/>
    <s v="Hatchback,Hybrid"/>
    <s v="Compact"/>
    <s v="4dr Hatchback"/>
    <n v="44"/>
    <n v="41"/>
    <n v="2202"/>
    <n v="23790"/>
  </r>
  <r>
    <x v="1"/>
    <s v="Insight"/>
    <n v="2013"/>
    <x v="3"/>
    <s v="regular unleaded"/>
    <n v="98"/>
    <n v="4"/>
    <s v="AUTOMATIC"/>
    <s v="front wheel drive"/>
    <n v="4"/>
    <s v="Hatchback,Hybrid"/>
    <s v="Compact"/>
    <s v="4dr Hatchback"/>
    <n v="44"/>
    <n v="41"/>
    <n v="2202"/>
    <n v="18600"/>
  </r>
  <r>
    <x v="1"/>
    <s v="Insight"/>
    <n v="2014"/>
    <x v="4"/>
    <s v="regular unleaded"/>
    <n v="98"/>
    <n v="4"/>
    <s v="AUTOMATIC"/>
    <s v="front wheel drive"/>
    <n v="4"/>
    <s v="Hatchback,Hybrid"/>
    <s v="Compact"/>
    <s v="4dr Hatchback"/>
    <n v="44"/>
    <n v="41"/>
    <n v="2202"/>
    <n v="22190"/>
  </r>
  <r>
    <x v="1"/>
    <s v="Insight"/>
    <n v="2014"/>
    <x v="4"/>
    <s v="regular unleaded"/>
    <n v="98"/>
    <n v="4"/>
    <s v="AUTOMATIC"/>
    <s v="front wheel drive"/>
    <n v="4"/>
    <s v="Hatchback,Hybrid"/>
    <s v="Compact"/>
    <s v="4dr Hatchback"/>
    <n v="44"/>
    <n v="41"/>
    <n v="2202"/>
    <n v="23915"/>
  </r>
  <r>
    <x v="1"/>
    <s v="Insight"/>
    <n v="2014"/>
    <x v="4"/>
    <s v="regular unleaded"/>
    <n v="98"/>
    <n v="4"/>
    <s v="AUTOMATIC"/>
    <s v="front wheel drive"/>
    <n v="4"/>
    <s v="Hatchback,Hybrid"/>
    <s v="Compact"/>
    <s v="4dr Hatchback"/>
    <n v="44"/>
    <n v="41"/>
    <n v="2202"/>
    <n v="18725"/>
  </r>
  <r>
    <x v="1"/>
    <s v="Insight"/>
    <n v="2014"/>
    <x v="4"/>
    <s v="regular unleaded"/>
    <n v="98"/>
    <n v="4"/>
    <s v="AUTOMATIC"/>
    <s v="front wheel drive"/>
    <n v="4"/>
    <s v="Hatchback,Hybrid"/>
    <s v="Compact"/>
    <s v="4dr Hatchback"/>
    <n v="44"/>
    <n v="41"/>
    <n v="2202"/>
    <n v="20500"/>
  </r>
  <r>
    <x v="13"/>
    <s v="MKZ"/>
    <n v="2017"/>
    <x v="2"/>
    <s v="regular unleaded"/>
    <n v="63"/>
    <n v="4"/>
    <s v="AUTOMATIC"/>
    <s v="front wheel drive"/>
    <n v="4"/>
    <s v="Luxury,Hybrid"/>
    <s v="Midsize"/>
    <s v="Sedan"/>
    <n v="38"/>
    <n v="41"/>
    <n v="61"/>
    <n v="36760"/>
  </r>
  <r>
    <x v="13"/>
    <s v="MKZ"/>
    <n v="2017"/>
    <x v="2"/>
    <s v="regular unleaded"/>
    <n v="63"/>
    <n v="4"/>
    <s v="AUTOMATIC"/>
    <s v="front wheel drive"/>
    <n v="4"/>
    <s v="Luxury,Hybrid"/>
    <s v="Midsize"/>
    <s v="Sedan"/>
    <n v="38"/>
    <n v="41"/>
    <n v="61"/>
    <n v="47670"/>
  </r>
  <r>
    <x v="13"/>
    <s v="MKZ"/>
    <n v="2017"/>
    <x v="2"/>
    <s v="regular unleaded"/>
    <n v="63"/>
    <n v="4"/>
    <s v="AUTOMATIC"/>
    <s v="front wheel drive"/>
    <n v="4"/>
    <s v="Luxury,Hybrid"/>
    <s v="Midsize"/>
    <s v="Sedan"/>
    <n v="38"/>
    <n v="41"/>
    <n v="61"/>
    <n v="35010"/>
  </r>
  <r>
    <x v="13"/>
    <s v="MKZ"/>
    <n v="2017"/>
    <x v="2"/>
    <s v="regular unleaded"/>
    <n v="63"/>
    <n v="4"/>
    <s v="AUTOMATIC"/>
    <s v="front wheel drive"/>
    <n v="4"/>
    <s v="Luxury,Hybrid"/>
    <s v="Midsize"/>
    <s v="Sedan"/>
    <n v="38"/>
    <n v="41"/>
    <n v="61"/>
    <n v="39510"/>
  </r>
  <r>
    <x v="13"/>
    <s v="MKZ"/>
    <n v="2015"/>
    <x v="0"/>
    <s v="regular unleaded"/>
    <n v="188"/>
    <n v="4"/>
    <s v="AUTOMATIC"/>
    <s v="front wheel drive"/>
    <n v="4"/>
    <s v="Luxury,Hybrid"/>
    <s v="Midsize"/>
    <s v="Sedan"/>
    <n v="39"/>
    <n v="41"/>
    <n v="61"/>
    <n v="35190"/>
  </r>
  <r>
    <x v="13"/>
    <s v="MKZ"/>
    <n v="2015"/>
    <x v="0"/>
    <s v="regular unleaded"/>
    <n v="188"/>
    <n v="4"/>
    <s v="AUTOMATIC"/>
    <s v="front wheel drive"/>
    <n v="4"/>
    <s v="Luxury,Hybrid"/>
    <s v="Midsize"/>
    <s v="Sedan"/>
    <n v="39"/>
    <n v="41"/>
    <n v="61"/>
    <n v="45555"/>
  </r>
  <r>
    <x v="13"/>
    <s v="MKZ"/>
    <n v="2016"/>
    <x v="1"/>
    <s v="regular unleaded"/>
    <n v="188"/>
    <n v="4"/>
    <s v="AUTOMATIC"/>
    <s v="front wheel drive"/>
    <n v="4"/>
    <s v="Luxury,Hybrid"/>
    <s v="Midsize"/>
    <s v="Sedan"/>
    <n v="39"/>
    <n v="41"/>
    <n v="61"/>
    <n v="45605"/>
  </r>
  <r>
    <x v="13"/>
    <s v="MKZ"/>
    <n v="2016"/>
    <x v="1"/>
    <s v="regular unleaded"/>
    <n v="188"/>
    <n v="4"/>
    <s v="AUTOMATIC"/>
    <s v="front wheel drive"/>
    <n v="4"/>
    <s v="Luxury,Hybrid"/>
    <s v="Midsize"/>
    <s v="Sedan"/>
    <n v="39"/>
    <n v="41"/>
    <n v="61"/>
    <n v="35190"/>
  </r>
  <r>
    <x v="13"/>
    <s v="MKZ Hybrid"/>
    <n v="2011"/>
    <x v="6"/>
    <s v="regular unleaded"/>
    <n v="191"/>
    <n v="4"/>
    <s v="AUTOMATIC"/>
    <s v="front wheel drive"/>
    <n v="4"/>
    <s v="Luxury,Hybrid"/>
    <s v="Midsize"/>
    <s v="Sedan"/>
    <n v="36"/>
    <n v="41"/>
    <n v="61"/>
    <n v="34645"/>
  </r>
  <r>
    <x v="14"/>
    <s v="Sonata Hybrid"/>
    <n v="2016"/>
    <x v="1"/>
    <s v="regular unleaded"/>
    <n v="193"/>
    <n v="4"/>
    <s v="AUTOMATIC"/>
    <s v="front wheel drive"/>
    <n v="4"/>
    <s v="Hybrid"/>
    <s v="Midsize"/>
    <s v="Sedan"/>
    <n v="44"/>
    <n v="40"/>
    <n v="1439"/>
    <n v="26000"/>
  </r>
  <r>
    <x v="12"/>
    <s v="ES 300h"/>
    <n v="2015"/>
    <x v="0"/>
    <s v="regular unleaded"/>
    <n v="200"/>
    <n v="4"/>
    <s v="AUTOMATIC"/>
    <s v="front wheel drive"/>
    <n v="4"/>
    <s v="Luxury,Hybrid"/>
    <s v="Midsize"/>
    <s v="Sedan"/>
    <n v="39"/>
    <n v="40"/>
    <n v="454"/>
    <n v="40580"/>
  </r>
  <r>
    <x v="12"/>
    <s v="ES 300h"/>
    <n v="2016"/>
    <x v="1"/>
    <s v="regular unleaded"/>
    <n v="200"/>
    <n v="4"/>
    <s v="AUTOMATIC"/>
    <s v="front wheel drive"/>
    <n v="4"/>
    <s v="Luxury,Hybrid"/>
    <s v="Midsize"/>
    <s v="Sedan"/>
    <n v="39"/>
    <n v="40"/>
    <n v="454"/>
    <n v="41020"/>
  </r>
  <r>
    <x v="12"/>
    <s v="ES 300h"/>
    <n v="2017"/>
    <x v="2"/>
    <s v="regular unleaded"/>
    <n v="200"/>
    <n v="4"/>
    <s v="AUTOMATIC"/>
    <s v="front wheel drive"/>
    <n v="4"/>
    <s v="Luxury,Hybrid"/>
    <s v="Midsize"/>
    <s v="Sedan"/>
    <n v="39"/>
    <n v="40"/>
    <n v="454"/>
    <n v="41820"/>
  </r>
  <r>
    <x v="11"/>
    <s v="Avalon Hybrid"/>
    <n v="2015"/>
    <x v="0"/>
    <s v="regular unleaded"/>
    <n v="200"/>
    <n v="4"/>
    <s v="AUTOMATIC"/>
    <s v="front wheel drive"/>
    <n v="4"/>
    <s v="Hybrid"/>
    <s v="Midsize"/>
    <s v="Sedan"/>
    <n v="39"/>
    <n v="40"/>
    <n v="2031"/>
    <n v="37800"/>
  </r>
  <r>
    <x v="11"/>
    <s v="Avalon Hybrid"/>
    <n v="2015"/>
    <x v="0"/>
    <s v="regular unleaded"/>
    <n v="200"/>
    <n v="4"/>
    <s v="AUTOMATIC"/>
    <s v="front wheel drive"/>
    <n v="4"/>
    <s v="Hybrid"/>
    <s v="Midsize"/>
    <s v="Sedan"/>
    <n v="39"/>
    <n v="40"/>
    <n v="2031"/>
    <n v="41700"/>
  </r>
  <r>
    <x v="11"/>
    <s v="Avalon Hybrid"/>
    <n v="2015"/>
    <x v="0"/>
    <s v="regular unleaded"/>
    <n v="200"/>
    <n v="4"/>
    <s v="AUTOMATIC"/>
    <s v="front wheel drive"/>
    <n v="4"/>
    <s v="Hybrid"/>
    <s v="Midsize"/>
    <s v="Sedan"/>
    <n v="39"/>
    <n v="40"/>
    <n v="2031"/>
    <n v="36470"/>
  </r>
  <r>
    <x v="11"/>
    <s v="Avalon Hybrid"/>
    <n v="2016"/>
    <x v="1"/>
    <s v="regular unleaded"/>
    <n v="200"/>
    <n v="4"/>
    <s v="AUTOMATIC"/>
    <s v="front wheel drive"/>
    <n v="4"/>
    <s v="Hybrid"/>
    <s v="Midsize"/>
    <s v="Sedan"/>
    <n v="39"/>
    <n v="40"/>
    <n v="2031"/>
    <n v="36650"/>
  </r>
  <r>
    <x v="11"/>
    <s v="Avalon Hybrid"/>
    <n v="2016"/>
    <x v="1"/>
    <s v="regular unleaded"/>
    <n v="200"/>
    <n v="4"/>
    <s v="AUTOMATIC"/>
    <s v="front wheel drive"/>
    <n v="4"/>
    <s v="Hybrid"/>
    <s v="Midsize"/>
    <s v="Sedan"/>
    <n v="39"/>
    <n v="40"/>
    <n v="2031"/>
    <n v="38100"/>
  </r>
  <r>
    <x v="11"/>
    <s v="Avalon Hybrid"/>
    <n v="2016"/>
    <x v="1"/>
    <s v="regular unleaded"/>
    <n v="200"/>
    <n v="4"/>
    <s v="AUTOMATIC"/>
    <s v="front wheel drive"/>
    <n v="4"/>
    <s v="Hybrid"/>
    <s v="Midsize"/>
    <s v="Sedan"/>
    <n v="39"/>
    <n v="40"/>
    <n v="2031"/>
    <n v="41950"/>
  </r>
  <r>
    <x v="11"/>
    <s v="Avalon Hybrid"/>
    <n v="2017"/>
    <x v="2"/>
    <s v="regular unleaded"/>
    <n v="200"/>
    <n v="4"/>
    <s v="AUTOMATIC"/>
    <s v="front wheel drive"/>
    <n v="4"/>
    <s v="Hybrid"/>
    <s v="Midsize"/>
    <s v="Sedan"/>
    <n v="39"/>
    <n v="40"/>
    <n v="2031"/>
    <n v="42550"/>
  </r>
  <r>
    <x v="11"/>
    <s v="Avalon Hybrid"/>
    <n v="2017"/>
    <x v="2"/>
    <s v="regular unleaded"/>
    <n v="200"/>
    <n v="4"/>
    <s v="AUTOMATIC"/>
    <s v="front wheel drive"/>
    <n v="4"/>
    <s v="Hybrid"/>
    <s v="Midsize"/>
    <s v="Sedan"/>
    <n v="39"/>
    <n v="40"/>
    <n v="2031"/>
    <n v="38700"/>
  </r>
  <r>
    <x v="11"/>
    <s v="Avalon Hybrid"/>
    <n v="2017"/>
    <x v="2"/>
    <s v="regular unleaded"/>
    <n v="200"/>
    <n v="4"/>
    <s v="AUTOMATIC"/>
    <s v="front wheel drive"/>
    <n v="4"/>
    <s v="Hybrid"/>
    <s v="Midsize"/>
    <s v="Sedan"/>
    <n v="39"/>
    <n v="40"/>
    <n v="2031"/>
    <n v="37250"/>
  </r>
  <r>
    <x v="11"/>
    <s v="Camry Hybrid"/>
    <n v="2015"/>
    <x v="0"/>
    <s v="regular unleaded"/>
    <n v="200"/>
    <n v="4"/>
    <s v="AUTOMATIC"/>
    <s v="front wheel drive"/>
    <n v="4"/>
    <s v="Hybrid"/>
    <s v="Midsize"/>
    <s v="Sedan"/>
    <n v="38"/>
    <n v="40"/>
    <n v="2031"/>
    <n v="29980"/>
  </r>
  <r>
    <x v="11"/>
    <s v="Camry Hybrid"/>
    <n v="2015"/>
    <x v="0"/>
    <s v="regular unleaded"/>
    <n v="200"/>
    <n v="4"/>
    <s v="AUTOMATIC"/>
    <s v="front wheel drive"/>
    <n v="4"/>
    <s v="Hybrid"/>
    <s v="Midsize"/>
    <s v="Sedan"/>
    <n v="38"/>
    <n v="40"/>
    <n v="2031"/>
    <n v="27995"/>
  </r>
  <r>
    <x v="11"/>
    <s v="Camry Hybrid"/>
    <n v="2016"/>
    <x v="1"/>
    <s v="regular unleaded"/>
    <n v="200"/>
    <n v="4"/>
    <s v="AUTOMATIC"/>
    <s v="front wheel drive"/>
    <n v="4"/>
    <s v="Hybrid"/>
    <s v="Midsize"/>
    <s v="Sedan"/>
    <n v="38"/>
    <n v="40"/>
    <n v="2031"/>
    <n v="30140"/>
  </r>
  <r>
    <x v="11"/>
    <s v="Camry Hybrid"/>
    <n v="2016"/>
    <x v="1"/>
    <s v="regular unleaded"/>
    <n v="200"/>
    <n v="4"/>
    <s v="AUTOMATIC"/>
    <s v="front wheel drive"/>
    <n v="4"/>
    <s v="Hybrid"/>
    <s v="Midsize"/>
    <s v="Sedan"/>
    <n v="38"/>
    <n v="40"/>
    <n v="2031"/>
    <n v="27995"/>
  </r>
  <r>
    <x v="11"/>
    <s v="Camry Hybrid"/>
    <n v="2017"/>
    <x v="2"/>
    <s v="regular unleaded"/>
    <n v="200"/>
    <n v="4"/>
    <s v="AUTOMATIC"/>
    <s v="front wheel drive"/>
    <n v="4"/>
    <s v="Hybrid"/>
    <s v="Midsize"/>
    <s v="Sedan"/>
    <n v="37"/>
    <n v="40"/>
    <n v="2031"/>
    <n v="27995"/>
  </r>
  <r>
    <x v="11"/>
    <s v="Camry Hybrid"/>
    <n v="2017"/>
    <x v="2"/>
    <s v="regular unleaded"/>
    <n v="200"/>
    <n v="4"/>
    <s v="AUTOMATIC"/>
    <s v="front wheel drive"/>
    <n v="4"/>
    <s v="Hybrid"/>
    <s v="Midsize"/>
    <s v="Sedan"/>
    <n v="37"/>
    <n v="40"/>
    <n v="2031"/>
    <n v="30140"/>
  </r>
  <r>
    <x v="15"/>
    <s v="ILX Hybrid"/>
    <n v="2014"/>
    <x v="4"/>
    <s v="premium unleaded (recommended)"/>
    <n v="111"/>
    <n v="4"/>
    <s v="AUTOMATIC"/>
    <s v="front wheel drive"/>
    <n v="4"/>
    <s v="Luxury,Hybrid"/>
    <s v="Compact"/>
    <s v="Sedan"/>
    <n v="38"/>
    <n v="39"/>
    <n v="204"/>
    <n v="28900"/>
  </r>
  <r>
    <x v="15"/>
    <s v="ILX Hybrid"/>
    <n v="2014"/>
    <x v="4"/>
    <s v="premium unleaded (recommended)"/>
    <n v="111"/>
    <n v="4"/>
    <s v="AUTOMATIC"/>
    <s v="front wheel drive"/>
    <n v="4"/>
    <s v="Luxury,Hybrid"/>
    <s v="Compact"/>
    <s v="Sedan"/>
    <n v="38"/>
    <n v="39"/>
    <n v="204"/>
    <n v="34600"/>
  </r>
  <r>
    <x v="7"/>
    <s v="Optima Hybrid"/>
    <n v="2017"/>
    <x v="2"/>
    <s v="regular unleaded"/>
    <n v="192"/>
    <n v="4"/>
    <s v="AUTOMATIC"/>
    <s v="front wheel drive"/>
    <n v="4"/>
    <s v="Hybrid"/>
    <s v="Midsize"/>
    <s v="Sedan"/>
    <n v="46"/>
    <n v="39"/>
    <n v="1720"/>
    <n v="25995"/>
  </r>
  <r>
    <x v="7"/>
    <s v="Optima Hybrid"/>
    <n v="2017"/>
    <x v="2"/>
    <s v="regular unleaded"/>
    <n v="192"/>
    <n v="4"/>
    <s v="AUTOMATIC"/>
    <s v="front wheel drive"/>
    <n v="4"/>
    <s v="Hybrid"/>
    <s v="Midsize"/>
    <s v="Sedan"/>
    <n v="46"/>
    <n v="39"/>
    <n v="1720"/>
    <n v="30990"/>
  </r>
  <r>
    <x v="14"/>
    <s v="Sonata Hybrid"/>
    <n v="2016"/>
    <x v="1"/>
    <s v="regular unleaded"/>
    <n v="193"/>
    <n v="4"/>
    <s v="AUTOMATIC"/>
    <s v="front wheel drive"/>
    <n v="4"/>
    <s v="Hybrid"/>
    <s v="Midsize"/>
    <s v="Sedan"/>
    <n v="43"/>
    <n v="39"/>
    <n v="1439"/>
    <n v="30100"/>
  </r>
  <r>
    <x v="14"/>
    <s v="Sonata Hybrid"/>
    <n v="2017"/>
    <x v="2"/>
    <s v="regular unleaded"/>
    <n v="193"/>
    <n v="4"/>
    <s v="AUTOMATIC"/>
    <s v="front wheel drive"/>
    <n v="4"/>
    <s v="Hybrid"/>
    <s v="Midsize"/>
    <s v="Sedan"/>
    <n v="45"/>
    <n v="39"/>
    <n v="1439"/>
    <n v="26000"/>
  </r>
  <r>
    <x v="14"/>
    <s v="Sonata Hybrid"/>
    <n v="2017"/>
    <x v="2"/>
    <s v="regular unleaded"/>
    <n v="193"/>
    <n v="4"/>
    <s v="AUTOMATIC"/>
    <s v="front wheel drive"/>
    <n v="4"/>
    <s v="Hybrid"/>
    <s v="Midsize"/>
    <s v="Sedan"/>
    <n v="43"/>
    <n v="38"/>
    <n v="1439"/>
    <n v="30100"/>
  </r>
  <r>
    <x v="3"/>
    <s v="Mirage"/>
    <n v="2014"/>
    <x v="4"/>
    <s v="regular unleaded"/>
    <n v="74"/>
    <n v="3"/>
    <s v="AUTOMATIC"/>
    <s v="front wheel drive"/>
    <n v="4"/>
    <s v="Hatchback"/>
    <s v="Compact"/>
    <s v="4dr Hatchback"/>
    <n v="44"/>
    <n v="37"/>
    <n v="436"/>
    <n v="15195"/>
  </r>
  <r>
    <x v="3"/>
    <s v="Mirage"/>
    <n v="2014"/>
    <x v="4"/>
    <s v="regular unleaded"/>
    <n v="74"/>
    <n v="3"/>
    <s v="AUTOMATIC"/>
    <s v="front wheel drive"/>
    <n v="4"/>
    <s v="Hatchback"/>
    <s v="Compact"/>
    <s v="4dr Hatchback"/>
    <n v="44"/>
    <n v="37"/>
    <n v="436"/>
    <n v="13995"/>
  </r>
  <r>
    <x v="3"/>
    <s v="Mirage"/>
    <n v="2015"/>
    <x v="0"/>
    <s v="regular unleaded"/>
    <n v="74"/>
    <n v="3"/>
    <s v="AUTOMATIC"/>
    <s v="front wheel drive"/>
    <n v="4"/>
    <s v="Hatchback"/>
    <s v="Compact"/>
    <s v="4dr Hatchback"/>
    <n v="44"/>
    <n v="37"/>
    <n v="436"/>
    <n v="15395"/>
  </r>
  <r>
    <x v="3"/>
    <s v="Mirage"/>
    <n v="2015"/>
    <x v="0"/>
    <s v="regular unleaded"/>
    <n v="74"/>
    <n v="3"/>
    <s v="AUTOMATIC"/>
    <s v="front wheel drive"/>
    <n v="4"/>
    <s v="Hatchback"/>
    <s v="Compact"/>
    <s v="4dr Hatchback"/>
    <n v="44"/>
    <n v="37"/>
    <n v="436"/>
    <n v="14095"/>
  </r>
  <r>
    <x v="3"/>
    <s v="Mirage"/>
    <n v="2015"/>
    <x v="0"/>
    <s v="regular unleaded"/>
    <n v="74"/>
    <n v="3"/>
    <s v="AUTOMATIC"/>
    <s v="front wheel drive"/>
    <n v="4"/>
    <s v="Hatchback"/>
    <s v="Compact"/>
    <s v="4dr Hatchback"/>
    <n v="44"/>
    <n v="37"/>
    <n v="436"/>
    <n v="14945"/>
  </r>
  <r>
    <x v="3"/>
    <s v="Mirage"/>
    <n v="2017"/>
    <x v="2"/>
    <s v="regular unleaded"/>
    <n v="78"/>
    <n v="3"/>
    <s v="AUTOMATIC"/>
    <s v="front wheel drive"/>
    <n v="4"/>
    <s v="Hatchback"/>
    <s v="Compact"/>
    <s v="4dr Hatchback"/>
    <n v="43"/>
    <n v="37"/>
    <n v="436"/>
    <n v="14195"/>
  </r>
  <r>
    <x v="3"/>
    <s v="Mirage"/>
    <n v="2017"/>
    <x v="2"/>
    <s v="regular unleaded"/>
    <n v="78"/>
    <n v="3"/>
    <s v="AUTOMATIC"/>
    <s v="front wheel drive"/>
    <n v="4"/>
    <s v="Hatchback"/>
    <s v="Compact"/>
    <s v="4dr Hatchback"/>
    <n v="43"/>
    <n v="37"/>
    <n v="436"/>
    <n v="15995"/>
  </r>
  <r>
    <x v="3"/>
    <s v="Mirage"/>
    <n v="2017"/>
    <x v="2"/>
    <s v="regular unleaded"/>
    <n v="78"/>
    <n v="3"/>
    <s v="AUTOMATIC"/>
    <s v="front wheel drive"/>
    <n v="4"/>
    <s v="Hatchback"/>
    <s v="Compact"/>
    <s v="4dr Hatchback"/>
    <n v="43"/>
    <n v="37"/>
    <n v="436"/>
    <n v="16495"/>
  </r>
  <r>
    <x v="1"/>
    <s v="Civic CRX"/>
    <n v="1990"/>
    <x v="7"/>
    <s v="regular unleaded"/>
    <n v="62"/>
    <n v="4"/>
    <s v="MANUAL"/>
    <s v="front wheel drive"/>
    <n v="2"/>
    <s v="Hatchback"/>
    <s v="Compact"/>
    <s v="2dr Hatchback"/>
    <n v="44"/>
    <n v="36"/>
    <n v="2202"/>
    <n v="2000"/>
  </r>
  <r>
    <x v="1"/>
    <s v="Civic CRX"/>
    <n v="1991"/>
    <x v="8"/>
    <s v="regular unleaded"/>
    <n v="62"/>
    <n v="4"/>
    <s v="MANUAL"/>
    <s v="front wheel drive"/>
    <n v="2"/>
    <s v="Hatchback"/>
    <s v="Compact"/>
    <s v="2dr Hatchback"/>
    <n v="44"/>
    <n v="36"/>
    <n v="2202"/>
    <n v="2000"/>
  </r>
  <r>
    <x v="16"/>
    <s v="iQ"/>
    <n v="2013"/>
    <x v="3"/>
    <s v="regular unleaded"/>
    <n v="94"/>
    <n v="4"/>
    <s v="AUTOMATIC"/>
    <s v="front wheel drive"/>
    <n v="2"/>
    <s v="Hatchback"/>
    <s v="Compact"/>
    <s v="2dr Hatchback"/>
    <n v="37"/>
    <n v="36"/>
    <n v="105"/>
    <n v="15495"/>
  </r>
  <r>
    <x v="16"/>
    <s v="iQ"/>
    <n v="2014"/>
    <x v="4"/>
    <s v="regular unleaded"/>
    <n v="94"/>
    <n v="4"/>
    <s v="AUTOMATIC"/>
    <s v="front wheel drive"/>
    <n v="2"/>
    <s v="Hatchback"/>
    <s v="Compact"/>
    <s v="2dr Hatchback"/>
    <n v="37"/>
    <n v="36"/>
    <n v="105"/>
    <n v="17850"/>
  </r>
  <r>
    <x v="16"/>
    <s v="iQ"/>
    <n v="2014"/>
    <x v="4"/>
    <s v="regular unleaded"/>
    <n v="94"/>
    <n v="4"/>
    <s v="AUTOMATIC"/>
    <s v="front wheel drive"/>
    <n v="2"/>
    <s v="Hatchback"/>
    <s v="Compact"/>
    <s v="2dr Hatchback"/>
    <n v="37"/>
    <n v="36"/>
    <n v="105"/>
    <n v="15665"/>
  </r>
  <r>
    <x v="16"/>
    <s v="iQ"/>
    <n v="2015"/>
    <x v="0"/>
    <s v="regular unleaded"/>
    <n v="94"/>
    <n v="4"/>
    <s v="AUTOMATIC"/>
    <s v="front wheel drive"/>
    <n v="2"/>
    <s v="Hatchback"/>
    <s v="Compact"/>
    <s v="2dr Hatchback"/>
    <n v="37"/>
    <n v="36"/>
    <n v="105"/>
    <n v="15665"/>
  </r>
  <r>
    <x v="1"/>
    <s v="CR-Z"/>
    <n v="2014"/>
    <x v="4"/>
    <s v="regular unleaded"/>
    <n v="130"/>
    <n v="4"/>
    <s v="AUTOMATIC"/>
    <s v="front wheel drive"/>
    <n v="2"/>
    <s v="Hatchback,Hybrid"/>
    <s v="Compact"/>
    <s v="2dr Hatchback"/>
    <n v="39"/>
    <n v="36"/>
    <n v="2202"/>
    <n v="20645"/>
  </r>
  <r>
    <x v="1"/>
    <s v="CR-Z"/>
    <n v="2014"/>
    <x v="4"/>
    <s v="regular unleaded"/>
    <n v="130"/>
    <n v="4"/>
    <s v="AUTOMATIC"/>
    <s v="front wheel drive"/>
    <n v="2"/>
    <s v="Hatchback,Hybrid"/>
    <s v="Compact"/>
    <s v="2dr Hatchback"/>
    <n v="39"/>
    <n v="36"/>
    <n v="2202"/>
    <n v="22490"/>
  </r>
  <r>
    <x v="1"/>
    <s v="CR-Z"/>
    <n v="2014"/>
    <x v="4"/>
    <s v="regular unleaded"/>
    <n v="130"/>
    <n v="4"/>
    <s v="AUTOMATIC"/>
    <s v="front wheel drive"/>
    <n v="2"/>
    <s v="Hatchback,Hybrid"/>
    <s v="Compact"/>
    <s v="2dr Hatchback"/>
    <n v="39"/>
    <n v="36"/>
    <n v="2202"/>
    <n v="23990"/>
  </r>
  <r>
    <x v="1"/>
    <s v="CR-Z"/>
    <n v="2015"/>
    <x v="0"/>
    <s v="regular unleaded"/>
    <n v="130"/>
    <n v="4"/>
    <s v="AUTOMATIC"/>
    <s v="front wheel drive"/>
    <n v="2"/>
    <s v="Hatchback,Hybrid"/>
    <s v="Compact"/>
    <s v="2dr Hatchback"/>
    <n v="39"/>
    <n v="36"/>
    <n v="2202"/>
    <n v="24140"/>
  </r>
  <r>
    <x v="1"/>
    <s v="CR-Z"/>
    <n v="2015"/>
    <x v="0"/>
    <s v="regular unleaded"/>
    <n v="130"/>
    <n v="4"/>
    <s v="AUTOMATIC"/>
    <s v="front wheel drive"/>
    <n v="2"/>
    <s v="Hatchback,Hybrid"/>
    <s v="Compact"/>
    <s v="2dr Hatchback"/>
    <n v="39"/>
    <n v="36"/>
    <n v="2202"/>
    <n v="20795"/>
  </r>
  <r>
    <x v="1"/>
    <s v="CR-Z"/>
    <n v="2015"/>
    <x v="0"/>
    <s v="regular unleaded"/>
    <n v="130"/>
    <n v="4"/>
    <s v="AUTOMATIC"/>
    <s v="front wheel drive"/>
    <n v="2"/>
    <s v="Hatchback,Hybrid"/>
    <s v="Compact"/>
    <s v="2dr Hatchback"/>
    <n v="39"/>
    <n v="36"/>
    <n v="2202"/>
    <n v="22640"/>
  </r>
  <r>
    <x v="1"/>
    <s v="CR-Z"/>
    <n v="2016"/>
    <x v="1"/>
    <s v="regular unleaded"/>
    <n v="130"/>
    <n v="4"/>
    <s v="AUTOMATIC"/>
    <s v="front wheel drive"/>
    <n v="2"/>
    <s v="Hatchback,Hybrid"/>
    <s v="Compact"/>
    <s v="2dr Hatchback"/>
    <n v="39"/>
    <n v="36"/>
    <n v="2202"/>
    <n v="22790"/>
  </r>
  <r>
    <x v="1"/>
    <s v="CR-Z"/>
    <n v="2016"/>
    <x v="1"/>
    <s v="regular unleaded"/>
    <n v="130"/>
    <n v="4"/>
    <s v="AUTOMATIC"/>
    <s v="front wheel drive"/>
    <n v="2"/>
    <s v="Hatchback,Hybrid"/>
    <s v="Compact"/>
    <s v="2dr Hatchback"/>
    <n v="39"/>
    <n v="36"/>
    <n v="2202"/>
    <n v="25090"/>
  </r>
  <r>
    <x v="1"/>
    <s v="CR-Z"/>
    <n v="2016"/>
    <x v="1"/>
    <s v="regular unleaded"/>
    <n v="130"/>
    <n v="4"/>
    <s v="AUTOMATIC"/>
    <s v="front wheel drive"/>
    <n v="2"/>
    <s v="Hatchback,Hybrid"/>
    <s v="Compact"/>
    <s v="2dr Hatchback"/>
    <n v="39"/>
    <n v="36"/>
    <n v="2202"/>
    <n v="20945"/>
  </r>
  <r>
    <x v="14"/>
    <s v="Sonata Hybrid"/>
    <n v="2015"/>
    <x v="0"/>
    <s v="regular unleaded"/>
    <n v="199"/>
    <n v="4"/>
    <s v="AUTOMATIC"/>
    <s v="front wheel drive"/>
    <n v="4"/>
    <s v="Hybrid"/>
    <s v="Midsize"/>
    <s v="Sedan"/>
    <n v="40"/>
    <n v="36"/>
    <n v="1439"/>
    <n v="26000"/>
  </r>
  <r>
    <x v="14"/>
    <s v="Sonata Hybrid"/>
    <n v="2015"/>
    <x v="0"/>
    <s v="regular unleaded"/>
    <n v="199"/>
    <n v="4"/>
    <s v="AUTOMATIC"/>
    <s v="front wheel drive"/>
    <n v="4"/>
    <s v="Hybrid"/>
    <s v="Midsize"/>
    <s v="Sedan"/>
    <n v="40"/>
    <n v="36"/>
    <n v="1439"/>
    <n v="29500"/>
  </r>
  <r>
    <x v="7"/>
    <s v="Optima Hybrid"/>
    <n v="2015"/>
    <x v="0"/>
    <s v="regular unleaded"/>
    <n v="199"/>
    <n v="4"/>
    <s v="AUTOMATIC"/>
    <s v="front wheel drive"/>
    <n v="4"/>
    <s v="Hybrid"/>
    <s v="Midsize"/>
    <s v="Sedan"/>
    <n v="40"/>
    <n v="36"/>
    <n v="1720"/>
    <n v="25990"/>
  </r>
  <r>
    <x v="7"/>
    <s v="Optima Hybrid"/>
    <n v="2016"/>
    <x v="1"/>
    <s v="regular unleaded"/>
    <n v="199"/>
    <n v="4"/>
    <s v="AUTOMATIC"/>
    <s v="front wheel drive"/>
    <n v="4"/>
    <s v="Hybrid"/>
    <s v="Midsize"/>
    <s v="Sedan"/>
    <n v="40"/>
    <n v="36"/>
    <n v="1720"/>
    <n v="25995"/>
  </r>
  <r>
    <x v="7"/>
    <s v="Optima"/>
    <n v="2014"/>
    <x v="4"/>
    <s v="regular unleaded"/>
    <n v="199"/>
    <n v="4"/>
    <s v="AUTOMATIC"/>
    <s v="front wheel drive"/>
    <n v="4"/>
    <s v="Hybrid"/>
    <s v="Midsize"/>
    <s v="Sedan"/>
    <n v="40"/>
    <n v="36"/>
    <n v="1720"/>
    <n v="25995"/>
  </r>
  <r>
    <x v="3"/>
    <s v="Mirage G4"/>
    <n v="2017"/>
    <x v="2"/>
    <s v="regular unleaded"/>
    <n v="78"/>
    <n v="3"/>
    <s v="AUTOMATIC"/>
    <s v="front wheel drive"/>
    <n v="4"/>
    <s v="N/A"/>
    <s v="Compact"/>
    <s v="Sedan"/>
    <n v="42"/>
    <n v="35"/>
    <n v="436"/>
    <n v="16995"/>
  </r>
  <r>
    <x v="3"/>
    <s v="Mirage G4"/>
    <n v="2017"/>
    <x v="2"/>
    <s v="regular unleaded"/>
    <n v="78"/>
    <n v="3"/>
    <s v="AUTOMATIC"/>
    <s v="front wheel drive"/>
    <n v="4"/>
    <s v="N/A"/>
    <s v="Compact"/>
    <s v="Sedan"/>
    <n v="42"/>
    <n v="35"/>
    <n v="436"/>
    <n v="15195"/>
  </r>
  <r>
    <x v="4"/>
    <s v="Altima Hybrid"/>
    <n v="2010"/>
    <x v="9"/>
    <s v="regular unleaded"/>
    <n v="158"/>
    <n v="4"/>
    <s v="AUTOMATIC"/>
    <s v="front wheel drive"/>
    <n v="4"/>
    <s v="Hybrid"/>
    <s v="Midsize"/>
    <s v="Sedan"/>
    <n v="33"/>
    <n v="35"/>
    <n v="2009"/>
    <n v="26780"/>
  </r>
  <r>
    <x v="12"/>
    <s v="HS 250h"/>
    <n v="2010"/>
    <x v="9"/>
    <s v="regular unleaded"/>
    <n v="187"/>
    <n v="4"/>
    <s v="AUTOMATIC"/>
    <s v="front wheel drive"/>
    <n v="4"/>
    <s v="Luxury,Hybrid"/>
    <s v="Midsize"/>
    <s v="Sedan"/>
    <n v="34"/>
    <n v="35"/>
    <n v="454"/>
    <n v="34650"/>
  </r>
  <r>
    <x v="12"/>
    <s v="HS 250h"/>
    <n v="2010"/>
    <x v="9"/>
    <s v="regular unleaded"/>
    <n v="187"/>
    <n v="4"/>
    <s v="AUTOMATIC"/>
    <s v="front wheel drive"/>
    <n v="4"/>
    <s v="Luxury,Hybrid"/>
    <s v="Midsize"/>
    <s v="Sedan"/>
    <n v="34"/>
    <n v="35"/>
    <n v="454"/>
    <n v="37420"/>
  </r>
  <r>
    <x v="12"/>
    <s v="HS 250h"/>
    <n v="2011"/>
    <x v="6"/>
    <s v="regular unleaded"/>
    <n v="187"/>
    <n v="4"/>
    <s v="AUTOMATIC"/>
    <s v="front wheel drive"/>
    <n v="4"/>
    <s v="Luxury,Hybrid"/>
    <s v="Midsize"/>
    <s v="Sedan"/>
    <n v="34"/>
    <n v="35"/>
    <n v="454"/>
    <n v="39100"/>
  </r>
  <r>
    <x v="12"/>
    <s v="HS 250h"/>
    <n v="2011"/>
    <x v="6"/>
    <s v="regular unleaded"/>
    <n v="187"/>
    <n v="4"/>
    <s v="AUTOMATIC"/>
    <s v="front wheel drive"/>
    <n v="4"/>
    <s v="Luxury,Hybrid"/>
    <s v="Midsize"/>
    <s v="Sedan"/>
    <n v="34"/>
    <n v="35"/>
    <n v="454"/>
    <n v="36330"/>
  </r>
  <r>
    <x v="12"/>
    <s v="HS 250h"/>
    <n v="2012"/>
    <x v="5"/>
    <s v="regular unleaded"/>
    <n v="187"/>
    <n v="4"/>
    <s v="AUTOMATIC"/>
    <s v="front wheel drive"/>
    <n v="4"/>
    <s v="Luxury,Hybrid"/>
    <s v="Midsize"/>
    <s v="Sedan"/>
    <n v="34"/>
    <n v="35"/>
    <n v="454"/>
    <n v="39800"/>
  </r>
  <r>
    <x v="12"/>
    <s v="HS 250h"/>
    <n v="2012"/>
    <x v="5"/>
    <s v="regular unleaded"/>
    <n v="187"/>
    <n v="4"/>
    <s v="AUTOMATIC"/>
    <s v="front wheel drive"/>
    <n v="4"/>
    <s v="Luxury,Hybrid"/>
    <s v="Midsize"/>
    <s v="Sedan"/>
    <n v="34"/>
    <n v="35"/>
    <n v="454"/>
    <n v="37030"/>
  </r>
  <r>
    <x v="12"/>
    <s v="NX 300h"/>
    <n v="2015"/>
    <x v="0"/>
    <s v="regular unleaded"/>
    <n v="194"/>
    <n v="4"/>
    <s v="AUTOMATIC"/>
    <s v="front wheel drive"/>
    <n v="4"/>
    <s v="Crossover,Luxury,Hybrid"/>
    <s v="Midsize"/>
    <s v="4dr SUV"/>
    <n v="31"/>
    <n v="35"/>
    <n v="454"/>
    <n v="39720"/>
  </r>
  <r>
    <x v="12"/>
    <s v="NX 300h"/>
    <n v="2016"/>
    <x v="1"/>
    <s v="regular unleaded"/>
    <n v="194"/>
    <n v="4"/>
    <s v="AUTOMATIC"/>
    <s v="front wheel drive"/>
    <n v="4"/>
    <s v="Crossover,Luxury,Hybrid"/>
    <s v="Midsize"/>
    <s v="4dr SUV"/>
    <n v="31"/>
    <n v="35"/>
    <n v="454"/>
    <n v="39720"/>
  </r>
  <r>
    <x v="4"/>
    <s v="Altima Hybrid"/>
    <n v="2009"/>
    <x v="10"/>
    <s v="regular unleaded"/>
    <n v="198"/>
    <n v="4"/>
    <s v="AUTOMATIC"/>
    <s v="front wheel drive"/>
    <n v="4"/>
    <s v="Hybrid"/>
    <s v="Midsize"/>
    <s v="Sedan"/>
    <n v="33"/>
    <n v="35"/>
    <n v="2009"/>
    <n v="26650"/>
  </r>
  <r>
    <x v="7"/>
    <s v="Optima Hybrid"/>
    <n v="2015"/>
    <x v="0"/>
    <s v="regular unleaded"/>
    <n v="199"/>
    <n v="4"/>
    <s v="AUTOMATIC"/>
    <s v="front wheel drive"/>
    <n v="4"/>
    <s v="Hybrid"/>
    <s v="Midsize"/>
    <s v="Sedan"/>
    <n v="39"/>
    <n v="35"/>
    <n v="1720"/>
    <n v="32150"/>
  </r>
  <r>
    <x v="7"/>
    <s v="Optima Hybrid"/>
    <n v="2016"/>
    <x v="1"/>
    <s v="regular unleaded"/>
    <n v="199"/>
    <n v="4"/>
    <s v="AUTOMATIC"/>
    <s v="front wheel drive"/>
    <n v="4"/>
    <s v="Hybrid"/>
    <s v="Midsize"/>
    <s v="Sedan"/>
    <n v="39"/>
    <n v="35"/>
    <n v="1720"/>
    <n v="32195"/>
  </r>
  <r>
    <x v="7"/>
    <s v="Optima"/>
    <n v="2014"/>
    <x v="4"/>
    <s v="regular unleaded"/>
    <n v="199"/>
    <n v="4"/>
    <s v="AUTOMATIC"/>
    <s v="front wheel drive"/>
    <n v="4"/>
    <s v="Hybrid"/>
    <s v="Midsize"/>
    <s v="Sedan"/>
    <n v="39"/>
    <n v="35"/>
    <n v="1720"/>
    <n v="31995"/>
  </r>
  <r>
    <x v="2"/>
    <s v="Metro"/>
    <n v="1999"/>
    <x v="11"/>
    <s v="regular unleaded"/>
    <n v="55"/>
    <n v="3"/>
    <s v="MANUAL"/>
    <s v="front wheel drive"/>
    <n v="2"/>
    <s v="Hatchback"/>
    <s v="Compact"/>
    <s v="2dr Hatchback"/>
    <n v="42"/>
    <n v="34"/>
    <n v="1385"/>
    <n v="2000"/>
  </r>
  <r>
    <x v="3"/>
    <s v="Mirage"/>
    <n v="2014"/>
    <x v="4"/>
    <s v="regular unleaded"/>
    <n v="74"/>
    <n v="3"/>
    <s v="MANUAL"/>
    <s v="front wheel drive"/>
    <n v="4"/>
    <s v="Hatchback"/>
    <s v="Compact"/>
    <s v="4dr Hatchback"/>
    <n v="42"/>
    <n v="34"/>
    <n v="436"/>
    <n v="12995"/>
  </r>
  <r>
    <x v="3"/>
    <s v="Mirage"/>
    <n v="2014"/>
    <x v="4"/>
    <s v="regular unleaded"/>
    <n v="74"/>
    <n v="3"/>
    <s v="MANUAL"/>
    <s v="front wheel drive"/>
    <n v="4"/>
    <s v="Hatchback"/>
    <s v="Compact"/>
    <s v="4dr Hatchback"/>
    <n v="42"/>
    <n v="34"/>
    <n v="436"/>
    <n v="14195"/>
  </r>
  <r>
    <x v="3"/>
    <s v="Mirage"/>
    <n v="2015"/>
    <x v="0"/>
    <s v="regular unleaded"/>
    <n v="74"/>
    <n v="3"/>
    <s v="MANUAL"/>
    <s v="front wheel drive"/>
    <n v="4"/>
    <s v="Hatchback"/>
    <s v="Compact"/>
    <s v="4dr Hatchback"/>
    <n v="42"/>
    <n v="34"/>
    <n v="436"/>
    <n v="12995"/>
  </r>
  <r>
    <x v="3"/>
    <s v="Mirage"/>
    <n v="2015"/>
    <x v="0"/>
    <s v="regular unleaded"/>
    <n v="74"/>
    <n v="3"/>
    <s v="MANUAL"/>
    <s v="front wheel drive"/>
    <n v="4"/>
    <s v="Hatchback"/>
    <s v="Compact"/>
    <s v="4dr Hatchback"/>
    <n v="42"/>
    <n v="34"/>
    <n v="436"/>
    <n v="14295"/>
  </r>
  <r>
    <x v="17"/>
    <s v="Tribute Hybrid"/>
    <n v="2008"/>
    <x v="12"/>
    <s v="regular unleaded"/>
    <n v="133"/>
    <n v="4"/>
    <s v="AUTOMATIC"/>
    <s v="front wheel drive"/>
    <n v="4"/>
    <s v="Crossover,Hybrid"/>
    <s v="Compact"/>
    <s v="4dr SUV"/>
    <n v="30"/>
    <n v="34"/>
    <n v="586"/>
    <n v="27995"/>
  </r>
  <r>
    <x v="17"/>
    <s v="Tribute Hybrid"/>
    <n v="2008"/>
    <x v="12"/>
    <s v="regular unleaded"/>
    <n v="133"/>
    <n v="4"/>
    <s v="AUTOMATIC"/>
    <s v="front wheel drive"/>
    <n v="4"/>
    <s v="Crossover,Hybrid"/>
    <s v="Compact"/>
    <s v="4dr SUV"/>
    <n v="30"/>
    <n v="34"/>
    <n v="586"/>
    <n v="25485"/>
  </r>
  <r>
    <x v="8"/>
    <s v="Escape Hybrid"/>
    <n v="2009"/>
    <x v="10"/>
    <s v="regular unleaded"/>
    <n v="177"/>
    <n v="4"/>
    <s v="AUTOMATIC"/>
    <s v="front wheel drive"/>
    <n v="4"/>
    <s v="Crossover,Hybrid"/>
    <s v="Compact"/>
    <s v="4dr SUV"/>
    <n v="31"/>
    <n v="34"/>
    <n v="5657"/>
    <n v="31975"/>
  </r>
  <r>
    <x v="8"/>
    <s v="Escape Hybrid"/>
    <n v="2009"/>
    <x v="10"/>
    <s v="regular unleaded"/>
    <n v="177"/>
    <n v="4"/>
    <s v="AUTOMATIC"/>
    <s v="front wheel drive"/>
    <n v="4"/>
    <s v="Crossover,Hybrid"/>
    <s v="Compact"/>
    <s v="4dr SUV"/>
    <n v="31"/>
    <n v="34"/>
    <n v="5657"/>
    <n v="29645"/>
  </r>
  <r>
    <x v="8"/>
    <s v="Escape Hybrid"/>
    <n v="2010"/>
    <x v="9"/>
    <s v="regular unleaded"/>
    <n v="177"/>
    <n v="4"/>
    <s v="AUTOMATIC"/>
    <s v="front wheel drive"/>
    <n v="4"/>
    <s v="Crossover,Hybrid"/>
    <s v="Compact"/>
    <s v="4dr SUV"/>
    <n v="31"/>
    <n v="34"/>
    <n v="5657"/>
    <n v="32370"/>
  </r>
  <r>
    <x v="8"/>
    <s v="Escape Hybrid"/>
    <n v="2010"/>
    <x v="9"/>
    <s v="regular unleaded"/>
    <n v="177"/>
    <n v="4"/>
    <s v="AUTOMATIC"/>
    <s v="front wheel drive"/>
    <n v="4"/>
    <s v="Crossover,Hybrid"/>
    <s v="Compact"/>
    <s v="4dr SUV"/>
    <n v="31"/>
    <n v="34"/>
    <n v="5657"/>
    <n v="29860"/>
  </r>
  <r>
    <x v="8"/>
    <s v="Escape Hybrid"/>
    <n v="2011"/>
    <x v="6"/>
    <s v="regular unleaded"/>
    <n v="177"/>
    <n v="4"/>
    <s v="AUTOMATIC"/>
    <s v="front wheel drive"/>
    <n v="4"/>
    <s v="Crossover,Hybrid"/>
    <s v="Compact"/>
    <s v="4dr SUV"/>
    <n v="31"/>
    <n v="34"/>
    <n v="5657"/>
    <n v="30570"/>
  </r>
  <r>
    <x v="8"/>
    <s v="Escape Hybrid"/>
    <n v="2011"/>
    <x v="6"/>
    <s v="regular unleaded"/>
    <n v="177"/>
    <n v="4"/>
    <s v="AUTOMATIC"/>
    <s v="front wheel drive"/>
    <n v="4"/>
    <s v="Crossover,Hybrid"/>
    <s v="Compact"/>
    <s v="4dr SUV"/>
    <n v="31"/>
    <n v="34"/>
    <n v="5657"/>
    <n v="33080"/>
  </r>
  <r>
    <x v="17"/>
    <s v="Tribute Hybrid"/>
    <n v="2009"/>
    <x v="10"/>
    <s v="regular unleaded"/>
    <n v="177"/>
    <n v="4"/>
    <s v="AUTOMATIC"/>
    <s v="front wheel drive"/>
    <n v="4"/>
    <s v="Crossover,Hybrid"/>
    <s v="Compact"/>
    <s v="4dr SUV"/>
    <n v="31"/>
    <n v="34"/>
    <n v="586"/>
    <n v="29175"/>
  </r>
  <r>
    <x v="17"/>
    <s v="Tribute Hybrid"/>
    <n v="2009"/>
    <x v="10"/>
    <s v="regular unleaded"/>
    <n v="177"/>
    <n v="4"/>
    <s v="AUTOMATIC"/>
    <s v="front wheel drive"/>
    <n v="4"/>
    <s v="Crossover,Hybrid"/>
    <s v="Compact"/>
    <s v="4dr SUV"/>
    <n v="31"/>
    <n v="34"/>
    <n v="586"/>
    <n v="31695"/>
  </r>
  <r>
    <x v="11"/>
    <s v="RAV4 Hybrid"/>
    <n v="2016"/>
    <x v="1"/>
    <s v="regular unleaded"/>
    <n v="194"/>
    <n v="4"/>
    <s v="AUTOMATIC"/>
    <s v="all wheel drive"/>
    <n v="4"/>
    <s v="Crossover,Hybrid"/>
    <s v="Midsize"/>
    <s v="4dr SUV"/>
    <n v="31"/>
    <n v="34"/>
    <n v="2031"/>
    <n v="28370"/>
  </r>
  <r>
    <x v="11"/>
    <s v="RAV4 Hybrid"/>
    <n v="2016"/>
    <x v="1"/>
    <s v="regular unleaded"/>
    <n v="194"/>
    <n v="4"/>
    <s v="AUTOMATIC"/>
    <s v="all wheel drive"/>
    <n v="4"/>
    <s v="Crossover,Hybrid"/>
    <s v="Midsize"/>
    <s v="4dr SUV"/>
    <n v="31"/>
    <n v="34"/>
    <n v="2031"/>
    <n v="33610"/>
  </r>
  <r>
    <x v="11"/>
    <s v="RAV4 Hybrid"/>
    <n v="2017"/>
    <x v="2"/>
    <s v="regular unleaded"/>
    <n v="194"/>
    <n v="4"/>
    <s v="AUTOMATIC"/>
    <s v="all wheel drive"/>
    <n v="4"/>
    <s v="Crossover,Hybrid"/>
    <s v="Midsize"/>
    <s v="4dr SUV"/>
    <n v="30"/>
    <n v="34"/>
    <n v="2031"/>
    <n v="34030"/>
  </r>
  <r>
    <x v="11"/>
    <s v="RAV4 Hybrid"/>
    <n v="2017"/>
    <x v="2"/>
    <s v="regular unleaded"/>
    <n v="194"/>
    <n v="4"/>
    <s v="AUTOMATIC"/>
    <s v="all wheel drive"/>
    <n v="4"/>
    <s v="Crossover,Hybrid"/>
    <s v="Midsize"/>
    <s v="4dr SUV"/>
    <n v="30"/>
    <n v="34"/>
    <n v="2031"/>
    <n v="29030"/>
  </r>
  <r>
    <x v="11"/>
    <s v="RAV4 Hybrid"/>
    <n v="2017"/>
    <x v="2"/>
    <s v="regular unleaded"/>
    <n v="194"/>
    <n v="4"/>
    <s v="AUTOMATIC"/>
    <s v="all wheel drive"/>
    <n v="4"/>
    <s v="Crossover,Hybrid"/>
    <s v="Midsize"/>
    <s v="4dr SUV"/>
    <n v="30"/>
    <n v="34"/>
    <n v="2031"/>
    <n v="32185"/>
  </r>
  <r>
    <x v="3"/>
    <s v="Mirage G4"/>
    <n v="2017"/>
    <x v="2"/>
    <s v="regular unleaded"/>
    <n v="78"/>
    <n v="3"/>
    <s v="MANUAL"/>
    <s v="front wheel drive"/>
    <n v="4"/>
    <s v="N/A"/>
    <s v="Compact"/>
    <s v="Sedan"/>
    <n v="40"/>
    <n v="33"/>
    <n v="436"/>
    <n v="13995"/>
  </r>
  <r>
    <x v="3"/>
    <s v="Mirage"/>
    <n v="2017"/>
    <x v="2"/>
    <s v="regular unleaded"/>
    <n v="78"/>
    <n v="3"/>
    <s v="MANUAL"/>
    <s v="front wheel drive"/>
    <n v="4"/>
    <s v="Hatchback"/>
    <s v="Compact"/>
    <s v="4dr Hatchback"/>
    <n v="41"/>
    <n v="33"/>
    <n v="436"/>
    <n v="14795"/>
  </r>
  <r>
    <x v="3"/>
    <s v="Mirage"/>
    <n v="2017"/>
    <x v="2"/>
    <s v="regular unleaded"/>
    <n v="78"/>
    <n v="3"/>
    <s v="MANUAL"/>
    <s v="front wheel drive"/>
    <n v="4"/>
    <s v="Hatchback"/>
    <s v="Compact"/>
    <s v="4dr Hatchback"/>
    <n v="41"/>
    <n v="33"/>
    <n v="436"/>
    <n v="12995"/>
  </r>
  <r>
    <x v="2"/>
    <s v="Metro"/>
    <n v="1999"/>
    <x v="11"/>
    <s v="regular unleaded"/>
    <n v="79"/>
    <n v="4"/>
    <s v="MANUAL"/>
    <s v="front wheel drive"/>
    <n v="4"/>
    <s v="N/A"/>
    <s v="Compact"/>
    <s v="Sedan"/>
    <n v="39"/>
    <n v="33"/>
    <n v="1385"/>
    <n v="2000"/>
  </r>
  <r>
    <x v="2"/>
    <s v="Metro"/>
    <n v="1999"/>
    <x v="11"/>
    <s v="regular unleaded"/>
    <n v="79"/>
    <n v="4"/>
    <s v="MANUAL"/>
    <s v="front wheel drive"/>
    <n v="2"/>
    <s v="Hatchback"/>
    <s v="Compact"/>
    <s v="2dr Hatchback"/>
    <n v="39"/>
    <n v="33"/>
    <n v="1385"/>
    <n v="2000"/>
  </r>
  <r>
    <x v="18"/>
    <s v="Swift"/>
    <n v="1999"/>
    <x v="11"/>
    <s v="regular unleaded"/>
    <n v="79"/>
    <n v="4"/>
    <s v="MANUAL"/>
    <s v="front wheel drive"/>
    <n v="2"/>
    <s v="Hatchback"/>
    <s v="Compact"/>
    <s v="2dr Hatchback"/>
    <n v="39"/>
    <n v="33"/>
    <n v="481"/>
    <n v="2000"/>
  </r>
  <r>
    <x v="16"/>
    <s v="iA"/>
    <n v="2016"/>
    <x v="1"/>
    <s v="regular unleaded"/>
    <n v="106"/>
    <n v="4"/>
    <s v="AUTOMATIC"/>
    <s v="front wheel drive"/>
    <n v="4"/>
    <s v="N/A"/>
    <s v="Compact"/>
    <s v="Sedan"/>
    <n v="42"/>
    <n v="33"/>
    <n v="105"/>
    <n v="16800"/>
  </r>
  <r>
    <x v="1"/>
    <s v="Fit"/>
    <n v="2015"/>
    <x v="0"/>
    <s v="regular unleaded"/>
    <n v="130"/>
    <n v="4"/>
    <s v="AUTOMATIC"/>
    <s v="front wheel drive"/>
    <n v="4"/>
    <s v="Hatchback"/>
    <s v="Compact"/>
    <s v="4dr Hatchback"/>
    <n v="41"/>
    <n v="33"/>
    <n v="2202"/>
    <n v="16450"/>
  </r>
  <r>
    <x v="1"/>
    <s v="Fit"/>
    <n v="2016"/>
    <x v="1"/>
    <s v="regular unleaded"/>
    <n v="130"/>
    <n v="4"/>
    <s v="AUTOMATIC"/>
    <s v="front wheel drive"/>
    <n v="4"/>
    <s v="Hatchback"/>
    <s v="Compact"/>
    <s v="4dr Hatchback"/>
    <n v="41"/>
    <n v="33"/>
    <n v="2202"/>
    <n v="16690"/>
  </r>
  <r>
    <x v="1"/>
    <s v="Fit"/>
    <n v="2017"/>
    <x v="2"/>
    <s v="regular unleaded"/>
    <n v="130"/>
    <n v="4"/>
    <s v="AUTOMATIC"/>
    <s v="front wheel drive"/>
    <n v="4"/>
    <s v="Hatchback"/>
    <s v="Compact"/>
    <s v="4dr Hatchback"/>
    <n v="40"/>
    <n v="33"/>
    <n v="2202"/>
    <n v="16790"/>
  </r>
  <r>
    <x v="12"/>
    <s v="NX 300h"/>
    <n v="2015"/>
    <x v="0"/>
    <s v="regular unleaded"/>
    <n v="194"/>
    <n v="4"/>
    <s v="AUTOMATIC"/>
    <s v="all wheel drive"/>
    <n v="4"/>
    <s v="Crossover,Luxury,Hybrid"/>
    <s v="Midsize"/>
    <s v="4dr SUV"/>
    <n v="30"/>
    <n v="33"/>
    <n v="454"/>
    <n v="41310"/>
  </r>
  <r>
    <x v="12"/>
    <s v="NX 300h"/>
    <n v="2016"/>
    <x v="1"/>
    <s v="regular unleaded"/>
    <n v="194"/>
    <n v="4"/>
    <s v="AUTOMATIC"/>
    <s v="all wheel drive"/>
    <n v="4"/>
    <s v="Crossover,Luxury,Hybrid"/>
    <s v="Midsize"/>
    <s v="4dr SUV"/>
    <n v="30"/>
    <n v="33"/>
    <n v="454"/>
    <n v="41310"/>
  </r>
  <r>
    <x v="12"/>
    <s v="NX 300h"/>
    <n v="2017"/>
    <x v="2"/>
    <s v="regular unleaded"/>
    <n v="194"/>
    <n v="4"/>
    <s v="AUTOMATIC"/>
    <s v="all wheel drive"/>
    <n v="4"/>
    <s v="Crossover,Luxury,Hybrid"/>
    <s v="Midsize"/>
    <s v="4dr SUV"/>
    <n v="30"/>
    <n v="33"/>
    <n v="454"/>
    <n v="39720"/>
  </r>
  <r>
    <x v="4"/>
    <s v="Altima Hybrid"/>
    <n v="2011"/>
    <x v="6"/>
    <s v="regular unleaded"/>
    <n v="198"/>
    <n v="4"/>
    <s v="AUTOMATIC"/>
    <s v="front wheel drive"/>
    <n v="4"/>
    <s v="Hybrid"/>
    <s v="Midsize"/>
    <s v="Sedan"/>
    <n v="33"/>
    <n v="33"/>
    <n v="2009"/>
    <n v="26800"/>
  </r>
  <r>
    <x v="2"/>
    <s v="Metro"/>
    <n v="2000"/>
    <x v="13"/>
    <s v="regular unleaded"/>
    <n v="55"/>
    <n v="3"/>
    <s v="MANUAL"/>
    <s v="front wheel drive"/>
    <n v="2"/>
    <s v="Hatchback"/>
    <s v="Compact"/>
    <s v="2dr Hatchback"/>
    <n v="41"/>
    <n v="32"/>
    <n v="1385"/>
    <n v="2000"/>
  </r>
  <r>
    <x v="11"/>
    <s v="Yaris iA"/>
    <n v="2017"/>
    <x v="2"/>
    <s v="regular unleaded"/>
    <n v="106"/>
    <n v="4"/>
    <s v="AUTOMATIC"/>
    <s v="front wheel drive"/>
    <n v="4"/>
    <s v="N/A"/>
    <s v="Compact"/>
    <s v="Sedan"/>
    <n v="40"/>
    <n v="32"/>
    <n v="2031"/>
    <n v="17050"/>
  </r>
  <r>
    <x v="14"/>
    <s v="Elantra"/>
    <n v="2017"/>
    <x v="2"/>
    <s v="regular unleaded"/>
    <n v="128"/>
    <n v="4"/>
    <s v="AUTOMATED_MANUAL"/>
    <s v="front wheel drive"/>
    <n v="4"/>
    <s v="N/A"/>
    <s v="Compact"/>
    <s v="Sedan"/>
    <n v="40"/>
    <n v="32"/>
    <n v="1439"/>
    <n v="20650"/>
  </r>
  <r>
    <x v="1"/>
    <s v="Fit"/>
    <n v="2015"/>
    <x v="0"/>
    <s v="regular unleaded"/>
    <n v="130"/>
    <n v="4"/>
    <s v="AUTOMATIC"/>
    <s v="front wheel drive"/>
    <n v="4"/>
    <s v="Hatchback"/>
    <s v="Compact"/>
    <s v="4dr Hatchback"/>
    <n v="38"/>
    <n v="32"/>
    <n v="2202"/>
    <n v="19925"/>
  </r>
  <r>
    <x v="1"/>
    <s v="Fit"/>
    <n v="2015"/>
    <x v="0"/>
    <s v="regular unleaded"/>
    <n v="130"/>
    <n v="4"/>
    <s v="AUTOMATIC"/>
    <s v="front wheel drive"/>
    <n v="4"/>
    <s v="Hatchback"/>
    <s v="Compact"/>
    <s v="4dr Hatchback"/>
    <n v="38"/>
    <n v="32"/>
    <n v="2202"/>
    <n v="20925"/>
  </r>
  <r>
    <x v="1"/>
    <s v="Fit"/>
    <n v="2015"/>
    <x v="0"/>
    <s v="regular unleaded"/>
    <n v="130"/>
    <n v="4"/>
    <s v="AUTOMATIC"/>
    <s v="front wheel drive"/>
    <n v="4"/>
    <s v="Hatchback"/>
    <s v="Compact"/>
    <s v="4dr Hatchback"/>
    <n v="38"/>
    <n v="32"/>
    <n v="2202"/>
    <n v="18360"/>
  </r>
  <r>
    <x v="1"/>
    <s v="Fit"/>
    <n v="2016"/>
    <x v="1"/>
    <s v="regular unleaded"/>
    <n v="130"/>
    <n v="4"/>
    <s v="AUTOMATIC"/>
    <s v="front wheel drive"/>
    <n v="4"/>
    <s v="Hatchback"/>
    <s v="Compact"/>
    <s v="4dr Hatchback"/>
    <n v="38"/>
    <n v="32"/>
    <n v="2202"/>
    <n v="21165"/>
  </r>
  <r>
    <x v="1"/>
    <s v="Fit"/>
    <n v="2016"/>
    <x v="1"/>
    <s v="regular unleaded"/>
    <n v="130"/>
    <n v="4"/>
    <s v="AUTOMATIC"/>
    <s v="front wheel drive"/>
    <n v="4"/>
    <s v="Hatchback"/>
    <s v="Compact"/>
    <s v="4dr Hatchback"/>
    <n v="38"/>
    <n v="32"/>
    <n v="2202"/>
    <n v="20165"/>
  </r>
  <r>
    <x v="1"/>
    <s v="Fit"/>
    <n v="2016"/>
    <x v="1"/>
    <s v="regular unleaded"/>
    <n v="130"/>
    <n v="4"/>
    <s v="AUTOMATIC"/>
    <s v="front wheel drive"/>
    <n v="4"/>
    <s v="Hatchback"/>
    <s v="Compact"/>
    <s v="4dr Hatchback"/>
    <n v="38"/>
    <n v="32"/>
    <n v="2202"/>
    <n v="18600"/>
  </r>
  <r>
    <x v="1"/>
    <s v="Fit"/>
    <n v="2017"/>
    <x v="2"/>
    <s v="regular unleaded"/>
    <n v="130"/>
    <n v="4"/>
    <s v="AUTOMATIC"/>
    <s v="front wheel drive"/>
    <n v="4"/>
    <s v="Hatchback"/>
    <s v="Compact"/>
    <s v="4dr Hatchback"/>
    <n v="37"/>
    <n v="32"/>
    <n v="2202"/>
    <n v="20265"/>
  </r>
  <r>
    <x v="1"/>
    <s v="Fit"/>
    <n v="2017"/>
    <x v="2"/>
    <s v="regular unleaded"/>
    <n v="130"/>
    <n v="4"/>
    <s v="AUTOMATIC"/>
    <s v="front wheel drive"/>
    <n v="4"/>
    <s v="Hatchback"/>
    <s v="Compact"/>
    <s v="4dr Hatchback"/>
    <n v="37"/>
    <n v="32"/>
    <n v="2202"/>
    <n v="21265"/>
  </r>
  <r>
    <x v="1"/>
    <s v="Fit"/>
    <n v="2017"/>
    <x v="2"/>
    <s v="regular unleaded"/>
    <n v="130"/>
    <n v="4"/>
    <s v="AUTOMATIC"/>
    <s v="front wheel drive"/>
    <n v="4"/>
    <s v="Hatchback"/>
    <s v="Compact"/>
    <s v="4dr Hatchback"/>
    <n v="37"/>
    <n v="32"/>
    <n v="2202"/>
    <n v="18700"/>
  </r>
  <r>
    <x v="1"/>
    <s v="Civic"/>
    <n v="2017"/>
    <x v="2"/>
    <s v="regular unleaded"/>
    <n v="174"/>
    <n v="4"/>
    <s v="AUTOMATIC"/>
    <s v="front wheel drive"/>
    <n v="4"/>
    <s v="Performance"/>
    <s v="Midsize"/>
    <s v="Sedan"/>
    <n v="42"/>
    <n v="32"/>
    <n v="2202"/>
    <n v="26600"/>
  </r>
  <r>
    <x v="1"/>
    <s v="Civic"/>
    <n v="2017"/>
    <x v="2"/>
    <s v="regular unleaded"/>
    <n v="174"/>
    <n v="4"/>
    <s v="AUTOMATIC"/>
    <s v="front wheel drive"/>
    <n v="4"/>
    <s v="Performance"/>
    <s v="Midsize"/>
    <s v="Sedan"/>
    <n v="42"/>
    <n v="32"/>
    <n v="2202"/>
    <n v="22300"/>
  </r>
  <r>
    <x v="1"/>
    <s v="Civic"/>
    <n v="2017"/>
    <x v="2"/>
    <s v="regular unleaded"/>
    <n v="174"/>
    <n v="4"/>
    <s v="AUTOMATIC"/>
    <s v="front wheel drive"/>
    <n v="4"/>
    <s v="Performance"/>
    <s v="Midsize"/>
    <s v="Sedan"/>
    <n v="42"/>
    <n v="32"/>
    <n v="2202"/>
    <n v="23800"/>
  </r>
  <r>
    <x v="1"/>
    <s v="Civic"/>
    <n v="2017"/>
    <x v="2"/>
    <s v="regular unleaded"/>
    <n v="174"/>
    <n v="4"/>
    <s v="AUTOMATIC"/>
    <s v="front wheel drive"/>
    <n v="4"/>
    <s v="Performance"/>
    <s v="Midsize"/>
    <s v="Sedan"/>
    <n v="42"/>
    <n v="32"/>
    <n v="2202"/>
    <n v="23300"/>
  </r>
  <r>
    <x v="1"/>
    <s v="Civic"/>
    <n v="2017"/>
    <x v="2"/>
    <s v="regular unleaded"/>
    <n v="174"/>
    <n v="4"/>
    <s v="AUTOMATIC"/>
    <s v="front wheel drive"/>
    <n v="4"/>
    <s v="Performance"/>
    <s v="Midsize"/>
    <s v="Sedan"/>
    <n v="42"/>
    <n v="32"/>
    <n v="2202"/>
    <n v="24800"/>
  </r>
  <r>
    <x v="0"/>
    <s v="3 Series"/>
    <n v="2015"/>
    <x v="0"/>
    <s v="diesel"/>
    <n v="180"/>
    <n v="4"/>
    <s v="AUTOMATIC"/>
    <s v="rear wheel drive"/>
    <n v="4"/>
    <s v="Diesel,Luxury"/>
    <s v="Midsize"/>
    <s v="Sedan"/>
    <n v="45"/>
    <n v="32"/>
    <n v="3916"/>
    <n v="39000"/>
  </r>
  <r>
    <x v="0"/>
    <s v="3 Series"/>
    <n v="2016"/>
    <x v="1"/>
    <s v="diesel"/>
    <n v="180"/>
    <n v="4"/>
    <s v="AUTOMATIC"/>
    <s v="rear wheel drive"/>
    <n v="4"/>
    <s v="Diesel,Luxury"/>
    <s v="Midsize"/>
    <s v="Sedan"/>
    <n v="42"/>
    <n v="32"/>
    <n v="3916"/>
    <n v="39850"/>
  </r>
  <r>
    <x v="0"/>
    <s v="3 Series"/>
    <n v="2017"/>
    <x v="2"/>
    <s v="diesel"/>
    <n v="180"/>
    <n v="4"/>
    <s v="AUTOMATIC"/>
    <s v="rear wheel drive"/>
    <n v="4"/>
    <s v="Diesel,Luxury"/>
    <s v="Midsize"/>
    <s v="Sedan"/>
    <n v="42"/>
    <n v="32"/>
    <n v="3916"/>
    <n v="40250"/>
  </r>
  <r>
    <x v="12"/>
    <s v="RX 450h"/>
    <n v="2015"/>
    <x v="0"/>
    <s v="premium unleaded (required)"/>
    <n v="295"/>
    <n v="6"/>
    <s v="AUTOMATIC"/>
    <s v="front wheel drive"/>
    <n v="4"/>
    <s v="Crossover,Luxury,Hybrid"/>
    <s v="Midsize"/>
    <s v="4dr SUV"/>
    <n v="28"/>
    <n v="32"/>
    <n v="454"/>
    <n v="47620"/>
  </r>
  <r>
    <x v="8"/>
    <s v="Aspire"/>
    <n v="1995"/>
    <x v="14"/>
    <s v="regular unleaded"/>
    <n v="63"/>
    <n v="4"/>
    <s v="MANUAL"/>
    <s v="front wheel drive"/>
    <n v="4"/>
    <s v="Hatchback"/>
    <s v="Compact"/>
    <s v="4dr Hatchback"/>
    <n v="38"/>
    <n v="31"/>
    <n v="5657"/>
    <n v="2000"/>
  </r>
  <r>
    <x v="8"/>
    <s v="Aspire"/>
    <n v="1995"/>
    <x v="14"/>
    <s v="regular unleaded"/>
    <n v="63"/>
    <n v="4"/>
    <s v="MANUAL"/>
    <s v="front wheel drive"/>
    <n v="2"/>
    <s v="Hatchback"/>
    <s v="Compact"/>
    <s v="2dr Hatchback"/>
    <n v="38"/>
    <n v="31"/>
    <n v="5657"/>
    <n v="2000"/>
  </r>
  <r>
    <x v="2"/>
    <s v="Metro"/>
    <n v="2000"/>
    <x v="13"/>
    <s v="regular unleaded"/>
    <n v="79"/>
    <n v="4"/>
    <s v="MANUAL"/>
    <s v="front wheel drive"/>
    <n v="4"/>
    <s v="N/A"/>
    <s v="Compact"/>
    <s v="Sedan"/>
    <n v="38"/>
    <n v="31"/>
    <n v="1385"/>
    <n v="2000"/>
  </r>
  <r>
    <x v="2"/>
    <s v="Metro"/>
    <n v="2000"/>
    <x v="13"/>
    <s v="regular unleaded"/>
    <n v="79"/>
    <n v="4"/>
    <s v="MANUAL"/>
    <s v="front wheel drive"/>
    <n v="2"/>
    <s v="Hatchback"/>
    <s v="Compact"/>
    <s v="2dr Hatchback"/>
    <n v="38"/>
    <n v="31"/>
    <n v="1385"/>
    <n v="2000"/>
  </r>
  <r>
    <x v="18"/>
    <s v="Swift"/>
    <n v="2000"/>
    <x v="13"/>
    <s v="regular unleaded"/>
    <n v="79"/>
    <n v="4"/>
    <s v="MANUAL"/>
    <s v="front wheel drive"/>
    <n v="2"/>
    <s v="Hatchback"/>
    <s v="Compact"/>
    <s v="2dr Hatchback"/>
    <n v="38"/>
    <n v="31"/>
    <n v="481"/>
    <n v="2000"/>
  </r>
  <r>
    <x v="18"/>
    <s v="Swift"/>
    <n v="2001"/>
    <x v="15"/>
    <s v="regular unleaded"/>
    <n v="79"/>
    <n v="4"/>
    <s v="MANUAL"/>
    <s v="front wheel drive"/>
    <n v="2"/>
    <s v="Hatchback"/>
    <s v="Compact"/>
    <s v="2dr Hatchback"/>
    <n v="38"/>
    <n v="31"/>
    <n v="481"/>
    <n v="9299"/>
  </r>
  <r>
    <x v="18"/>
    <s v="Swift"/>
    <n v="2001"/>
    <x v="15"/>
    <s v="regular unleaded"/>
    <n v="79"/>
    <n v="4"/>
    <s v="MANUAL"/>
    <s v="front wheel drive"/>
    <n v="2"/>
    <s v="Hatchback"/>
    <s v="Compact"/>
    <s v="2dr Hatchback"/>
    <n v="38"/>
    <n v="31"/>
    <n v="481"/>
    <n v="10299"/>
  </r>
  <r>
    <x v="2"/>
    <s v="Spark"/>
    <n v="2015"/>
    <x v="0"/>
    <s v="regular unleaded"/>
    <n v="84"/>
    <n v="4"/>
    <s v="MANUAL"/>
    <s v="front wheel drive"/>
    <n v="4"/>
    <s v="Hatchback"/>
    <s v="Compact"/>
    <s v="4dr Hatchback"/>
    <n v="39"/>
    <n v="31"/>
    <n v="1385"/>
    <n v="14040"/>
  </r>
  <r>
    <x v="2"/>
    <s v="Spark"/>
    <n v="2015"/>
    <x v="0"/>
    <s v="regular unleaded"/>
    <n v="84"/>
    <n v="4"/>
    <s v="MANUAL"/>
    <s v="front wheel drive"/>
    <n v="4"/>
    <s v="Hatchback"/>
    <s v="Compact"/>
    <s v="4dr Hatchback"/>
    <n v="39"/>
    <n v="31"/>
    <n v="1385"/>
    <n v="15440"/>
  </r>
  <r>
    <x v="2"/>
    <s v="Spark"/>
    <n v="2015"/>
    <x v="0"/>
    <s v="regular unleaded"/>
    <n v="84"/>
    <n v="4"/>
    <s v="MANUAL"/>
    <s v="front wheel drive"/>
    <n v="4"/>
    <s v="Hatchback"/>
    <s v="Compact"/>
    <s v="4dr Hatchback"/>
    <n v="39"/>
    <n v="31"/>
    <n v="1385"/>
    <n v="12270"/>
  </r>
  <r>
    <x v="2"/>
    <s v="Spark"/>
    <n v="2016"/>
    <x v="1"/>
    <s v="regular unleaded"/>
    <n v="98"/>
    <n v="4"/>
    <s v="AUTOMATIC"/>
    <s v="front wheel drive"/>
    <n v="4"/>
    <s v="Hatchback"/>
    <s v="Compact"/>
    <s v="4dr Hatchback"/>
    <n v="41"/>
    <n v="31"/>
    <n v="1385"/>
    <n v="17285"/>
  </r>
  <r>
    <x v="2"/>
    <s v="Spark"/>
    <n v="2016"/>
    <x v="1"/>
    <s v="regular unleaded"/>
    <n v="98"/>
    <n v="4"/>
    <s v="AUTOMATIC"/>
    <s v="front wheel drive"/>
    <n v="4"/>
    <s v="Hatchback"/>
    <s v="Compact"/>
    <s v="4dr Hatchback"/>
    <n v="41"/>
    <n v="31"/>
    <n v="1385"/>
    <n v="15785"/>
  </r>
  <r>
    <x v="2"/>
    <s v="Spark"/>
    <n v="2016"/>
    <x v="1"/>
    <s v="regular unleaded"/>
    <n v="98"/>
    <n v="4"/>
    <s v="AUTOMATIC"/>
    <s v="front wheel drive"/>
    <n v="4"/>
    <s v="Hatchback"/>
    <s v="Compact"/>
    <s v="4dr Hatchback"/>
    <n v="41"/>
    <n v="31"/>
    <n v="1385"/>
    <n v="13760"/>
  </r>
  <r>
    <x v="6"/>
    <n v="500"/>
    <n v="2015"/>
    <x v="0"/>
    <s v="premium unleaded (recommended)"/>
    <n v="101"/>
    <n v="4"/>
    <s v="MANUAL"/>
    <s v="front wheel drive"/>
    <n v="2"/>
    <s v="Hatchback"/>
    <s v="Compact"/>
    <s v="2dr Hatchback"/>
    <n v="40"/>
    <n v="31"/>
    <n v="819"/>
    <n v="18700"/>
  </r>
  <r>
    <x v="6"/>
    <n v="500"/>
    <n v="2015"/>
    <x v="0"/>
    <s v="premium unleaded (recommended)"/>
    <n v="101"/>
    <n v="4"/>
    <s v="MANUAL"/>
    <s v="front wheel drive"/>
    <n v="2"/>
    <s v="Hatchback"/>
    <s v="Compact"/>
    <s v="2dr Hatchback"/>
    <n v="40"/>
    <n v="31"/>
    <n v="819"/>
    <n v="17495"/>
  </r>
  <r>
    <x v="6"/>
    <n v="500"/>
    <n v="2015"/>
    <x v="0"/>
    <s v="premium unleaded (recommended)"/>
    <n v="101"/>
    <n v="4"/>
    <s v="MANUAL"/>
    <s v="front wheel drive"/>
    <n v="2"/>
    <s v="Hatchback"/>
    <s v="Compact"/>
    <s v="2dr Hatchback"/>
    <n v="40"/>
    <n v="31"/>
    <n v="819"/>
    <n v="17700"/>
  </r>
  <r>
    <x v="6"/>
    <n v="500"/>
    <n v="2015"/>
    <x v="0"/>
    <s v="premium unleaded (recommended)"/>
    <n v="101"/>
    <n v="4"/>
    <s v="MANUAL"/>
    <s v="front wheel drive"/>
    <n v="2"/>
    <s v="Hatchback"/>
    <s v="Compact"/>
    <s v="2dr Hatchback"/>
    <n v="40"/>
    <n v="31"/>
    <n v="819"/>
    <n v="20400"/>
  </r>
  <r>
    <x v="6"/>
    <n v="500"/>
    <n v="2015"/>
    <x v="0"/>
    <s v="premium unleaded (recommended)"/>
    <n v="101"/>
    <n v="4"/>
    <s v="MANUAL"/>
    <s v="front wheel drive"/>
    <n v="2"/>
    <s v="Hatchback"/>
    <s v="Compact"/>
    <s v="2dr Hatchback"/>
    <n v="40"/>
    <n v="31"/>
    <n v="819"/>
    <n v="16845"/>
  </r>
  <r>
    <x v="6"/>
    <n v="500"/>
    <n v="2016"/>
    <x v="1"/>
    <s v="premium unleaded (recommended)"/>
    <n v="101"/>
    <n v="4"/>
    <s v="MANUAL"/>
    <s v="front wheel drive"/>
    <n v="2"/>
    <s v="Hatchback"/>
    <s v="Compact"/>
    <s v="2dr Hatchback"/>
    <n v="40"/>
    <n v="31"/>
    <n v="819"/>
    <n v="21295"/>
  </r>
  <r>
    <x v="6"/>
    <n v="500"/>
    <n v="2016"/>
    <x v="1"/>
    <s v="premium unleaded (recommended)"/>
    <n v="101"/>
    <n v="4"/>
    <s v="MANUAL"/>
    <s v="front wheel drive"/>
    <n v="2"/>
    <s v="Hatchback"/>
    <s v="Compact"/>
    <s v="2dr Hatchback"/>
    <n v="40"/>
    <n v="31"/>
    <n v="819"/>
    <n v="20395"/>
  </r>
  <r>
    <x v="6"/>
    <n v="500"/>
    <n v="2016"/>
    <x v="1"/>
    <s v="premium unleaded (recommended)"/>
    <n v="101"/>
    <n v="4"/>
    <s v="MANUAL"/>
    <s v="front wheel drive"/>
    <n v="2"/>
    <s v="Hatchback"/>
    <s v="Compact"/>
    <s v="2dr Hatchback"/>
    <n v="40"/>
    <n v="31"/>
    <n v="819"/>
    <n v="17745"/>
  </r>
  <r>
    <x v="6"/>
    <n v="500"/>
    <n v="2016"/>
    <x v="1"/>
    <s v="premium unleaded (recommended)"/>
    <n v="101"/>
    <n v="4"/>
    <s v="MANUAL"/>
    <s v="front wheel drive"/>
    <n v="2"/>
    <s v="N/A"/>
    <s v="Compact"/>
    <s v="Convertible"/>
    <n v="40"/>
    <n v="31"/>
    <n v="819"/>
    <n v="24495"/>
  </r>
  <r>
    <x v="6"/>
    <n v="500"/>
    <n v="2016"/>
    <x v="1"/>
    <s v="premium unleaded (recommended)"/>
    <n v="101"/>
    <n v="4"/>
    <s v="MANUAL"/>
    <s v="front wheel drive"/>
    <n v="2"/>
    <s v="Hatchback"/>
    <s v="Compact"/>
    <s v="2dr Hatchback"/>
    <n v="40"/>
    <n v="31"/>
    <n v="819"/>
    <n v="16995"/>
  </r>
  <r>
    <x v="6"/>
    <n v="500"/>
    <n v="2016"/>
    <x v="1"/>
    <s v="premium unleaded (recommended)"/>
    <n v="101"/>
    <n v="4"/>
    <s v="MANUAL"/>
    <s v="front wheel drive"/>
    <n v="2"/>
    <s v="N/A"/>
    <s v="Compact"/>
    <s v="Convertible"/>
    <n v="40"/>
    <n v="31"/>
    <n v="819"/>
    <n v="20395"/>
  </r>
  <r>
    <x v="6"/>
    <n v="500"/>
    <n v="2016"/>
    <x v="1"/>
    <s v="premium unleaded (recommended)"/>
    <n v="101"/>
    <n v="4"/>
    <s v="MANUAL"/>
    <s v="front wheel drive"/>
    <n v="2"/>
    <s v="Hatchback"/>
    <s v="Compact"/>
    <s v="2dr Hatchback"/>
    <n v="40"/>
    <n v="31"/>
    <n v="819"/>
    <n v="17900"/>
  </r>
  <r>
    <x v="6"/>
    <n v="500"/>
    <n v="2016"/>
    <x v="1"/>
    <s v="premium unleaded (recommended)"/>
    <n v="101"/>
    <n v="4"/>
    <s v="MANUAL"/>
    <s v="front wheel drive"/>
    <n v="2"/>
    <s v="N/A"/>
    <s v="Compact"/>
    <s v="Convertible"/>
    <n v="40"/>
    <n v="31"/>
    <n v="819"/>
    <n v="21395"/>
  </r>
  <r>
    <x v="16"/>
    <s v="iA"/>
    <n v="2016"/>
    <x v="1"/>
    <s v="regular unleaded"/>
    <n v="106"/>
    <n v="4"/>
    <s v="MANUAL"/>
    <s v="front wheel drive"/>
    <n v="4"/>
    <s v="N/A"/>
    <s v="Compact"/>
    <s v="Sedan"/>
    <n v="41"/>
    <n v="31"/>
    <n v="105"/>
    <n v="15700"/>
  </r>
  <r>
    <x v="4"/>
    <s v="Versa Note"/>
    <n v="2015"/>
    <x v="0"/>
    <s v="regular unleaded"/>
    <n v="109"/>
    <n v="4"/>
    <s v="AUTOMATIC"/>
    <s v="front wheel drive"/>
    <n v="4"/>
    <s v="Hatchback"/>
    <s v="Compact"/>
    <s v="4dr Hatchback"/>
    <n v="40"/>
    <n v="31"/>
    <n v="2009"/>
    <n v="17930"/>
  </r>
  <r>
    <x v="4"/>
    <s v="Versa Note"/>
    <n v="2015"/>
    <x v="0"/>
    <s v="regular unleaded"/>
    <n v="109"/>
    <n v="4"/>
    <s v="AUTOMATIC"/>
    <s v="front wheel drive"/>
    <n v="4"/>
    <s v="Hatchback"/>
    <s v="Compact"/>
    <s v="4dr Hatchback"/>
    <n v="40"/>
    <n v="31"/>
    <n v="2009"/>
    <n v="18660"/>
  </r>
  <r>
    <x v="4"/>
    <s v="Versa Note"/>
    <n v="2015"/>
    <x v="0"/>
    <s v="regular unleaded"/>
    <n v="109"/>
    <n v="4"/>
    <s v="AUTOMATIC"/>
    <s v="front wheel drive"/>
    <n v="4"/>
    <s v="Hatchback"/>
    <s v="Compact"/>
    <s v="4dr Hatchback"/>
    <n v="40"/>
    <n v="31"/>
    <n v="2009"/>
    <n v="17960"/>
  </r>
  <r>
    <x v="4"/>
    <s v="Versa Note"/>
    <n v="2015"/>
    <x v="0"/>
    <s v="regular unleaded"/>
    <n v="109"/>
    <n v="4"/>
    <s v="AUTOMATIC"/>
    <s v="front wheel drive"/>
    <n v="4"/>
    <s v="Hatchback"/>
    <s v="Compact"/>
    <s v="4dr Hatchback"/>
    <n v="40"/>
    <n v="31"/>
    <n v="2009"/>
    <n v="16330"/>
  </r>
  <r>
    <x v="4"/>
    <s v="Versa Note"/>
    <n v="2015"/>
    <x v="0"/>
    <s v="regular unleaded"/>
    <n v="109"/>
    <n v="4"/>
    <s v="AUTOMATIC"/>
    <s v="front wheel drive"/>
    <n v="4"/>
    <s v="Hatchback"/>
    <s v="Compact"/>
    <s v="4dr Hatchback"/>
    <n v="40"/>
    <n v="31"/>
    <n v="2009"/>
    <n v="15430"/>
  </r>
  <r>
    <x v="4"/>
    <s v="Versa Note"/>
    <n v="2015"/>
    <x v="0"/>
    <s v="regular unleaded"/>
    <n v="109"/>
    <n v="4"/>
    <s v="AUTOMATIC"/>
    <s v="front wheel drive"/>
    <n v="4"/>
    <s v="Hatchback"/>
    <s v="Compact"/>
    <s v="4dr Hatchback"/>
    <n v="40"/>
    <n v="31"/>
    <n v="2009"/>
    <n v="17530"/>
  </r>
  <r>
    <x v="4"/>
    <s v="Versa Note"/>
    <n v="2016"/>
    <x v="1"/>
    <s v="regular unleaded"/>
    <n v="109"/>
    <n v="4"/>
    <s v="AUTOMATIC"/>
    <s v="front wheel drive"/>
    <n v="4"/>
    <s v="Hatchback"/>
    <s v="Compact"/>
    <s v="4dr Hatchback"/>
    <n v="40"/>
    <n v="31"/>
    <n v="2009"/>
    <n v="16380"/>
  </r>
  <r>
    <x v="4"/>
    <s v="Versa Note"/>
    <n v="2016"/>
    <x v="1"/>
    <s v="regular unleaded"/>
    <n v="109"/>
    <n v="4"/>
    <s v="AUTOMATIC"/>
    <s v="front wheel drive"/>
    <n v="4"/>
    <s v="Hatchback"/>
    <s v="Compact"/>
    <s v="4dr Hatchback"/>
    <n v="40"/>
    <n v="31"/>
    <n v="2009"/>
    <n v="17980"/>
  </r>
  <r>
    <x v="4"/>
    <s v="Versa Note"/>
    <n v="2016"/>
    <x v="1"/>
    <s v="regular unleaded"/>
    <n v="109"/>
    <n v="4"/>
    <s v="AUTOMATIC"/>
    <s v="front wheel drive"/>
    <n v="4"/>
    <s v="Hatchback"/>
    <s v="Compact"/>
    <s v="4dr Hatchback"/>
    <n v="40"/>
    <n v="31"/>
    <n v="2009"/>
    <n v="18710"/>
  </r>
  <r>
    <x v="4"/>
    <s v="Versa Note"/>
    <n v="2016"/>
    <x v="1"/>
    <s v="regular unleaded"/>
    <n v="109"/>
    <n v="4"/>
    <s v="AUTOMATIC"/>
    <s v="front wheel drive"/>
    <n v="4"/>
    <s v="Hatchback"/>
    <s v="Compact"/>
    <s v="4dr Hatchback"/>
    <n v="40"/>
    <n v="31"/>
    <n v="2009"/>
    <n v="15480"/>
  </r>
  <r>
    <x v="4"/>
    <s v="Versa Note"/>
    <n v="2017"/>
    <x v="2"/>
    <s v="regular unleaded"/>
    <n v="109"/>
    <n v="4"/>
    <s v="AUTOMATIC"/>
    <s v="front wheel drive"/>
    <n v="4"/>
    <s v="Hatchback"/>
    <s v="Compact"/>
    <s v="4dr Hatchback"/>
    <n v="39"/>
    <n v="31"/>
    <n v="2009"/>
    <n v="15480"/>
  </r>
  <r>
    <x v="4"/>
    <s v="Versa Note"/>
    <n v="2017"/>
    <x v="2"/>
    <s v="regular unleaded"/>
    <n v="109"/>
    <n v="4"/>
    <s v="AUTOMATIC"/>
    <s v="front wheel drive"/>
    <n v="4"/>
    <s v="Hatchback"/>
    <s v="Compact"/>
    <s v="4dr Hatchback"/>
    <n v="39"/>
    <n v="31"/>
    <n v="2009"/>
    <n v="17980"/>
  </r>
  <r>
    <x v="4"/>
    <s v="Versa Note"/>
    <n v="2017"/>
    <x v="2"/>
    <s v="regular unleaded"/>
    <n v="109"/>
    <n v="4"/>
    <s v="AUTOMATIC"/>
    <s v="front wheel drive"/>
    <n v="4"/>
    <s v="Hatchback"/>
    <s v="Compact"/>
    <s v="4dr Hatchback"/>
    <n v="39"/>
    <n v="31"/>
    <n v="2009"/>
    <n v="16380"/>
  </r>
  <r>
    <x v="4"/>
    <s v="Versa Note"/>
    <n v="2017"/>
    <x v="2"/>
    <s v="regular unleaded"/>
    <n v="109"/>
    <n v="4"/>
    <s v="AUTOMATIC"/>
    <s v="front wheel drive"/>
    <n v="4"/>
    <s v="Hatchback"/>
    <s v="Compact"/>
    <s v="4dr Hatchback"/>
    <n v="39"/>
    <n v="31"/>
    <n v="2009"/>
    <n v="18710"/>
  </r>
  <r>
    <x v="4"/>
    <s v="Versa"/>
    <n v="2015"/>
    <x v="0"/>
    <s v="regular unleaded"/>
    <n v="109"/>
    <n v="4"/>
    <s v="AUTOMATIC"/>
    <s v="front wheel drive"/>
    <n v="4"/>
    <s v="N/A"/>
    <s v="Compact"/>
    <s v="Sedan"/>
    <n v="40"/>
    <n v="31"/>
    <n v="2009"/>
    <n v="13990"/>
  </r>
  <r>
    <x v="4"/>
    <s v="Versa"/>
    <n v="2015"/>
    <x v="0"/>
    <s v="regular unleaded"/>
    <n v="109"/>
    <n v="4"/>
    <s v="AUTOMATIC"/>
    <s v="front wheel drive"/>
    <n v="4"/>
    <s v="N/A"/>
    <s v="Compact"/>
    <s v="Sedan"/>
    <n v="40"/>
    <n v="31"/>
    <n v="2009"/>
    <n v="15530"/>
  </r>
  <r>
    <x v="4"/>
    <s v="Versa"/>
    <n v="2015"/>
    <x v="0"/>
    <s v="regular unleaded"/>
    <n v="109"/>
    <n v="4"/>
    <s v="AUTOMATIC"/>
    <s v="front wheel drive"/>
    <n v="4"/>
    <s v="N/A"/>
    <s v="Compact"/>
    <s v="Sedan"/>
    <n v="40"/>
    <n v="31"/>
    <n v="2009"/>
    <n v="16890"/>
  </r>
  <r>
    <x v="4"/>
    <s v="Versa"/>
    <n v="2015"/>
    <x v="0"/>
    <s v="regular unleaded"/>
    <n v="109"/>
    <n v="4"/>
    <s v="AUTOMATIC"/>
    <s v="front wheel drive"/>
    <n v="4"/>
    <s v="N/A"/>
    <s v="Compact"/>
    <s v="Sedan"/>
    <n v="40"/>
    <n v="31"/>
    <n v="2009"/>
    <n v="17590"/>
  </r>
  <r>
    <x v="4"/>
    <s v="Versa"/>
    <n v="2016"/>
    <x v="1"/>
    <s v="regular unleaded"/>
    <n v="109"/>
    <n v="4"/>
    <s v="AUTOMATIC"/>
    <s v="front wheel drive"/>
    <n v="4"/>
    <s v="N/A"/>
    <s v="Compact"/>
    <s v="Sedan"/>
    <n v="40"/>
    <n v="31"/>
    <n v="2009"/>
    <n v="14040"/>
  </r>
  <r>
    <x v="4"/>
    <s v="Versa"/>
    <n v="2016"/>
    <x v="1"/>
    <s v="regular unleaded"/>
    <n v="109"/>
    <n v="4"/>
    <s v="AUTOMATIC"/>
    <s v="front wheel drive"/>
    <n v="4"/>
    <s v="N/A"/>
    <s v="Compact"/>
    <s v="Sedan"/>
    <n v="40"/>
    <n v="31"/>
    <n v="2009"/>
    <n v="15580"/>
  </r>
  <r>
    <x v="4"/>
    <s v="Versa"/>
    <n v="2016"/>
    <x v="1"/>
    <s v="regular unleaded"/>
    <n v="109"/>
    <n v="4"/>
    <s v="AUTOMATIC"/>
    <s v="front wheel drive"/>
    <n v="4"/>
    <s v="N/A"/>
    <s v="Compact"/>
    <s v="Sedan"/>
    <n v="40"/>
    <n v="31"/>
    <n v="2009"/>
    <n v="17140"/>
  </r>
  <r>
    <x v="4"/>
    <s v="Versa"/>
    <n v="2017"/>
    <x v="2"/>
    <s v="regular unleaded"/>
    <n v="109"/>
    <n v="4"/>
    <s v="AUTOMATIC"/>
    <s v="front wheel drive"/>
    <n v="4"/>
    <s v="N/A"/>
    <s v="Compact"/>
    <s v="Sedan"/>
    <n v="39"/>
    <n v="31"/>
    <n v="2009"/>
    <n v="17280"/>
  </r>
  <r>
    <x v="4"/>
    <s v="Versa"/>
    <n v="2017"/>
    <x v="2"/>
    <s v="regular unleaded"/>
    <n v="109"/>
    <n v="4"/>
    <s v="AUTOMATIC"/>
    <s v="front wheel drive"/>
    <n v="4"/>
    <s v="N/A"/>
    <s v="Compact"/>
    <s v="Sedan"/>
    <n v="39"/>
    <n v="31"/>
    <n v="2009"/>
    <n v="14130"/>
  </r>
  <r>
    <x v="4"/>
    <s v="Versa"/>
    <n v="2017"/>
    <x v="2"/>
    <s v="regular unleaded"/>
    <n v="109"/>
    <n v="4"/>
    <s v="AUTOMATIC"/>
    <s v="front wheel drive"/>
    <n v="4"/>
    <s v="N/A"/>
    <s v="Compact"/>
    <s v="Sedan"/>
    <n v="39"/>
    <n v="31"/>
    <n v="2009"/>
    <n v="15720"/>
  </r>
  <r>
    <x v="1"/>
    <s v="CR-Z"/>
    <n v="2014"/>
    <x v="4"/>
    <s v="regular unleaded"/>
    <n v="130"/>
    <n v="4"/>
    <s v="MANUAL"/>
    <s v="front wheel drive"/>
    <n v="2"/>
    <s v="Hatchback,Hybrid"/>
    <s v="Compact"/>
    <s v="2dr Hatchback"/>
    <n v="38"/>
    <n v="31"/>
    <n v="2202"/>
    <n v="19995"/>
  </r>
  <r>
    <x v="1"/>
    <s v="CR-Z"/>
    <n v="2014"/>
    <x v="4"/>
    <s v="regular unleaded"/>
    <n v="130"/>
    <n v="4"/>
    <s v="MANUAL"/>
    <s v="front wheel drive"/>
    <n v="2"/>
    <s v="Hatchback,Hybrid"/>
    <s v="Compact"/>
    <s v="2dr Hatchback"/>
    <n v="38"/>
    <n v="31"/>
    <n v="2202"/>
    <n v="23340"/>
  </r>
  <r>
    <x v="1"/>
    <s v="CR-Z"/>
    <n v="2014"/>
    <x v="4"/>
    <s v="regular unleaded"/>
    <n v="130"/>
    <n v="4"/>
    <s v="MANUAL"/>
    <s v="front wheel drive"/>
    <n v="2"/>
    <s v="Hatchback,Hybrid"/>
    <s v="Compact"/>
    <s v="2dr Hatchback"/>
    <n v="38"/>
    <n v="31"/>
    <n v="2202"/>
    <n v="21840"/>
  </r>
  <r>
    <x v="1"/>
    <s v="CR-Z"/>
    <n v="2015"/>
    <x v="0"/>
    <s v="regular unleaded"/>
    <n v="130"/>
    <n v="4"/>
    <s v="MANUAL"/>
    <s v="front wheel drive"/>
    <n v="2"/>
    <s v="Hatchback,Hybrid"/>
    <s v="Compact"/>
    <s v="2dr Hatchback"/>
    <n v="38"/>
    <n v="31"/>
    <n v="2202"/>
    <n v="21990"/>
  </r>
  <r>
    <x v="1"/>
    <s v="CR-Z"/>
    <n v="2015"/>
    <x v="0"/>
    <s v="regular unleaded"/>
    <n v="130"/>
    <n v="4"/>
    <s v="MANUAL"/>
    <s v="front wheel drive"/>
    <n v="2"/>
    <s v="Hatchback,Hybrid"/>
    <s v="Compact"/>
    <s v="2dr Hatchback"/>
    <n v="38"/>
    <n v="31"/>
    <n v="2202"/>
    <n v="23490"/>
  </r>
  <r>
    <x v="1"/>
    <s v="CR-Z"/>
    <n v="2015"/>
    <x v="0"/>
    <s v="regular unleaded"/>
    <n v="130"/>
    <n v="4"/>
    <s v="MANUAL"/>
    <s v="front wheel drive"/>
    <n v="2"/>
    <s v="Hatchback,Hybrid"/>
    <s v="Compact"/>
    <s v="2dr Hatchback"/>
    <n v="38"/>
    <n v="31"/>
    <n v="2202"/>
    <n v="20145"/>
  </r>
  <r>
    <x v="1"/>
    <s v="CR-Z"/>
    <n v="2016"/>
    <x v="1"/>
    <s v="regular unleaded"/>
    <n v="130"/>
    <n v="4"/>
    <s v="MANUAL"/>
    <s v="front wheel drive"/>
    <n v="2"/>
    <s v="Hatchback,Hybrid"/>
    <s v="Compact"/>
    <s v="2dr Hatchback"/>
    <n v="38"/>
    <n v="31"/>
    <n v="2202"/>
    <n v="22140"/>
  </r>
  <r>
    <x v="1"/>
    <s v="CR-Z"/>
    <n v="2016"/>
    <x v="1"/>
    <s v="regular unleaded"/>
    <n v="130"/>
    <n v="4"/>
    <s v="MANUAL"/>
    <s v="front wheel drive"/>
    <n v="2"/>
    <s v="Hatchback,Hybrid"/>
    <s v="Compact"/>
    <s v="2dr Hatchback"/>
    <n v="38"/>
    <n v="31"/>
    <n v="2202"/>
    <n v="24440"/>
  </r>
  <r>
    <x v="1"/>
    <s v="CR-Z"/>
    <n v="2016"/>
    <x v="1"/>
    <s v="regular unleaded"/>
    <n v="130"/>
    <n v="4"/>
    <s v="MANUAL"/>
    <s v="front wheel drive"/>
    <n v="2"/>
    <s v="Hatchback,Hybrid"/>
    <s v="Compact"/>
    <s v="2dr Hatchback"/>
    <n v="38"/>
    <n v="31"/>
    <n v="2202"/>
    <n v="20295"/>
  </r>
  <r>
    <x v="1"/>
    <s v="Civic"/>
    <n v="2015"/>
    <x v="0"/>
    <s v="regular unleaded"/>
    <n v="143"/>
    <n v="4"/>
    <s v="AUTOMATIC"/>
    <s v="front wheel drive"/>
    <n v="4"/>
    <s v="N/A"/>
    <s v="Compact"/>
    <s v="Sedan"/>
    <n v="41"/>
    <n v="31"/>
    <n v="2202"/>
    <n v="20040"/>
  </r>
  <r>
    <x v="19"/>
    <s v="A3"/>
    <n v="2015"/>
    <x v="0"/>
    <s v="diesel"/>
    <n v="150"/>
    <n v="4"/>
    <s v="AUTOMATED_MANUAL"/>
    <s v="front wheel drive"/>
    <n v="4"/>
    <s v="Diesel,Luxury"/>
    <s v="Compact"/>
    <s v="Sedan"/>
    <n v="43"/>
    <n v="31"/>
    <n v="3105"/>
    <n v="35150"/>
  </r>
  <r>
    <x v="19"/>
    <s v="A3"/>
    <n v="2015"/>
    <x v="0"/>
    <s v="diesel"/>
    <n v="150"/>
    <n v="4"/>
    <s v="AUTOMATED_MANUAL"/>
    <s v="front wheel drive"/>
    <n v="4"/>
    <s v="Diesel,Luxury"/>
    <s v="Compact"/>
    <s v="Sedan"/>
    <n v="43"/>
    <n v="31"/>
    <n v="3105"/>
    <n v="32600"/>
  </r>
  <r>
    <x v="19"/>
    <s v="A3"/>
    <n v="2015"/>
    <x v="0"/>
    <s v="diesel"/>
    <n v="150"/>
    <n v="4"/>
    <s v="AUTOMATED_MANUAL"/>
    <s v="front wheel drive"/>
    <n v="4"/>
    <s v="Diesel,Luxury"/>
    <s v="Compact"/>
    <s v="Sedan"/>
    <n v="43"/>
    <n v="31"/>
    <n v="3105"/>
    <n v="41050"/>
  </r>
  <r>
    <x v="19"/>
    <s v="A3"/>
    <n v="2016"/>
    <x v="1"/>
    <s v="diesel"/>
    <n v="150"/>
    <n v="4"/>
    <s v="AUTOMATED_MANUAL"/>
    <s v="front wheel drive"/>
    <n v="4"/>
    <s v="Diesel,Luxury"/>
    <s v="Compact"/>
    <s v="Sedan"/>
    <n v="43"/>
    <n v="31"/>
    <n v="3105"/>
    <n v="33200"/>
  </r>
  <r>
    <x v="19"/>
    <s v="A3"/>
    <n v="2016"/>
    <x v="1"/>
    <s v="diesel"/>
    <n v="150"/>
    <n v="4"/>
    <s v="AUTOMATED_MANUAL"/>
    <s v="front wheel drive"/>
    <n v="4"/>
    <s v="Diesel,Luxury"/>
    <s v="Compact"/>
    <s v="Sedan"/>
    <n v="43"/>
    <n v="31"/>
    <n v="3105"/>
    <n v="36700"/>
  </r>
  <r>
    <x v="19"/>
    <s v="A3"/>
    <n v="2016"/>
    <x v="1"/>
    <s v="diesel"/>
    <n v="150"/>
    <n v="4"/>
    <s v="AUTOMATED_MANUAL"/>
    <s v="front wheel drive"/>
    <n v="4"/>
    <s v="Diesel,Luxury"/>
    <s v="Compact"/>
    <s v="Sedan"/>
    <n v="43"/>
    <n v="31"/>
    <n v="3105"/>
    <n v="35900"/>
  </r>
  <r>
    <x v="19"/>
    <s v="A3"/>
    <n v="2016"/>
    <x v="1"/>
    <s v="diesel"/>
    <n v="150"/>
    <n v="4"/>
    <s v="AUTOMATED_MANUAL"/>
    <s v="front wheel drive"/>
    <n v="4"/>
    <s v="Diesel,Luxury"/>
    <s v="Compact"/>
    <s v="Sedan"/>
    <n v="43"/>
    <n v="31"/>
    <n v="3105"/>
    <n v="42050"/>
  </r>
  <r>
    <x v="5"/>
    <s v="Golf SportWagen"/>
    <n v="2015"/>
    <x v="0"/>
    <s v="diesel"/>
    <n v="150"/>
    <n v="4"/>
    <s v="AUTOMATED_MANUAL"/>
    <s v="front wheel drive"/>
    <n v="4"/>
    <s v="Diesel"/>
    <s v="Compact"/>
    <s v="Wagon"/>
    <n v="42"/>
    <n v="31"/>
    <n v="873"/>
    <n v="31445"/>
  </r>
  <r>
    <x v="5"/>
    <s v="Golf SportWagen"/>
    <n v="2015"/>
    <x v="0"/>
    <s v="diesel"/>
    <n v="150"/>
    <n v="4"/>
    <s v="MANUAL"/>
    <s v="front wheel drive"/>
    <n v="4"/>
    <s v="Diesel"/>
    <s v="Compact"/>
    <s v="Wagon"/>
    <n v="43"/>
    <n v="31"/>
    <n v="873"/>
    <n v="27995"/>
  </r>
  <r>
    <x v="5"/>
    <s v="Golf SportWagen"/>
    <n v="2015"/>
    <x v="0"/>
    <s v="diesel"/>
    <n v="150"/>
    <n v="4"/>
    <s v="MANUAL"/>
    <s v="front wheel drive"/>
    <n v="4"/>
    <s v="Diesel"/>
    <s v="Compact"/>
    <s v="Wagon"/>
    <n v="43"/>
    <n v="31"/>
    <n v="873"/>
    <n v="30345"/>
  </r>
  <r>
    <x v="5"/>
    <s v="Golf SportWagen"/>
    <n v="2015"/>
    <x v="0"/>
    <s v="diesel"/>
    <n v="150"/>
    <n v="4"/>
    <s v="MANUAL"/>
    <s v="front wheel drive"/>
    <n v="4"/>
    <s v="Diesel"/>
    <s v="Compact"/>
    <s v="Wagon"/>
    <n v="43"/>
    <n v="31"/>
    <n v="873"/>
    <n v="24595"/>
  </r>
  <r>
    <x v="5"/>
    <s v="Golf SportWagen"/>
    <n v="2015"/>
    <x v="0"/>
    <s v="diesel"/>
    <n v="150"/>
    <n v="4"/>
    <s v="AUTOMATED_MANUAL"/>
    <s v="front wheel drive"/>
    <n v="4"/>
    <s v="Diesel"/>
    <s v="Compact"/>
    <s v="Wagon"/>
    <n v="42"/>
    <n v="31"/>
    <n v="873"/>
    <n v="25695"/>
  </r>
  <r>
    <x v="5"/>
    <s v="Golf SportWagen"/>
    <n v="2015"/>
    <x v="0"/>
    <s v="diesel"/>
    <n v="150"/>
    <n v="4"/>
    <s v="AUTOMATED_MANUAL"/>
    <s v="front wheel drive"/>
    <n v="4"/>
    <s v="Diesel"/>
    <s v="Compact"/>
    <s v="Wagon"/>
    <n v="42"/>
    <n v="31"/>
    <n v="873"/>
    <n v="29095"/>
  </r>
  <r>
    <x v="5"/>
    <s v="Golf"/>
    <n v="2015"/>
    <x v="0"/>
    <s v="diesel"/>
    <n v="150"/>
    <n v="4"/>
    <s v="AUTOMATED_MANUAL"/>
    <s v="front wheel drive"/>
    <n v="4"/>
    <s v="Hatchback,Diesel"/>
    <s v="Compact"/>
    <s v="4dr Hatchback"/>
    <n v="43"/>
    <n v="31"/>
    <n v="873"/>
    <n v="26995"/>
  </r>
  <r>
    <x v="5"/>
    <s v="Golf"/>
    <n v="2015"/>
    <x v="0"/>
    <s v="diesel"/>
    <n v="150"/>
    <n v="4"/>
    <s v="AUTOMATED_MANUAL"/>
    <s v="front wheel drive"/>
    <n v="4"/>
    <s v="Hatchback,Diesel"/>
    <s v="Compact"/>
    <s v="4dr Hatchback"/>
    <n v="43"/>
    <n v="31"/>
    <n v="873"/>
    <n v="23445"/>
  </r>
  <r>
    <x v="5"/>
    <s v="Golf"/>
    <n v="2015"/>
    <x v="0"/>
    <s v="diesel"/>
    <n v="150"/>
    <n v="4"/>
    <s v="AUTOMATED_MANUAL"/>
    <s v="front wheel drive"/>
    <n v="4"/>
    <s v="Hatchback,Diesel"/>
    <s v="Compact"/>
    <s v="4dr Hatchback"/>
    <n v="43"/>
    <n v="31"/>
    <n v="873"/>
    <n v="29495"/>
  </r>
  <r>
    <x v="5"/>
    <s v="Jetta"/>
    <n v="2015"/>
    <x v="0"/>
    <s v="diesel"/>
    <n v="150"/>
    <n v="4"/>
    <s v="AUTOMATED_MANUAL"/>
    <s v="front wheel drive"/>
    <n v="4"/>
    <s v="Diesel"/>
    <s v="Midsize"/>
    <s v="Sedan"/>
    <n v="45"/>
    <n v="31"/>
    <n v="873"/>
    <n v="25175"/>
  </r>
  <r>
    <x v="5"/>
    <s v="Jetta"/>
    <n v="2015"/>
    <x v="0"/>
    <s v="diesel"/>
    <n v="150"/>
    <n v="4"/>
    <s v="MANUAL"/>
    <s v="front wheel drive"/>
    <n v="4"/>
    <s v="Diesel"/>
    <s v="Midsize"/>
    <s v="Sedan"/>
    <n v="46"/>
    <n v="31"/>
    <n v="873"/>
    <n v="21640"/>
  </r>
  <r>
    <x v="5"/>
    <s v="Jetta"/>
    <n v="2015"/>
    <x v="0"/>
    <s v="diesel"/>
    <n v="150"/>
    <n v="4"/>
    <s v="AUTOMATED_MANUAL"/>
    <s v="front wheel drive"/>
    <n v="4"/>
    <s v="Diesel"/>
    <s v="Midsize"/>
    <s v="Sedan"/>
    <n v="45"/>
    <n v="31"/>
    <n v="873"/>
    <n v="22740"/>
  </r>
  <r>
    <x v="5"/>
    <s v="Jetta"/>
    <n v="2015"/>
    <x v="0"/>
    <s v="diesel"/>
    <n v="150"/>
    <n v="4"/>
    <s v="MANUAL"/>
    <s v="front wheel drive"/>
    <n v="4"/>
    <s v="Diesel"/>
    <s v="Midsize"/>
    <s v="Sedan"/>
    <n v="46"/>
    <n v="31"/>
    <n v="873"/>
    <n v="24075"/>
  </r>
  <r>
    <x v="5"/>
    <s v="Jetta"/>
    <n v="2015"/>
    <x v="0"/>
    <s v="diesel"/>
    <n v="150"/>
    <n v="4"/>
    <s v="MANUAL"/>
    <s v="front wheel drive"/>
    <n v="4"/>
    <s v="Diesel"/>
    <s v="Midsize"/>
    <s v="Sedan"/>
    <n v="46"/>
    <n v="31"/>
    <n v="873"/>
    <n v="26410"/>
  </r>
  <r>
    <x v="5"/>
    <s v="Jetta"/>
    <n v="2015"/>
    <x v="0"/>
    <s v="diesel"/>
    <n v="150"/>
    <n v="4"/>
    <s v="AUTOMATED_MANUAL"/>
    <s v="front wheel drive"/>
    <n v="4"/>
    <s v="Diesel"/>
    <s v="Midsize"/>
    <s v="Sedan"/>
    <n v="45"/>
    <n v="31"/>
    <n v="873"/>
    <n v="27510"/>
  </r>
  <r>
    <x v="5"/>
    <s v="Beetle"/>
    <n v="2015"/>
    <x v="0"/>
    <s v="diesel"/>
    <n v="150"/>
    <n v="4"/>
    <s v="AUTOMATED_MANUAL"/>
    <s v="front wheel drive"/>
    <n v="2"/>
    <s v="Hatchback,Diesel"/>
    <s v="Compact"/>
    <s v="2dr Hatchback"/>
    <n v="41"/>
    <n v="31"/>
    <n v="873"/>
    <n v="25895"/>
  </r>
  <r>
    <x v="5"/>
    <s v="Beetle"/>
    <n v="2015"/>
    <x v="0"/>
    <s v="diesel"/>
    <n v="150"/>
    <n v="4"/>
    <s v="MANUAL"/>
    <s v="front wheel drive"/>
    <n v="2"/>
    <s v="Hatchback,Diesel"/>
    <s v="Compact"/>
    <s v="2dr Hatchback"/>
    <n v="41"/>
    <n v="31"/>
    <n v="873"/>
    <n v="27710"/>
  </r>
  <r>
    <x v="5"/>
    <s v="Beetle"/>
    <n v="2015"/>
    <x v="0"/>
    <s v="diesel"/>
    <n v="150"/>
    <n v="4"/>
    <s v="AUTOMATED_MANUAL"/>
    <s v="front wheel drive"/>
    <n v="2"/>
    <s v="Hatchback,Diesel"/>
    <s v="Compact"/>
    <s v="2dr Hatchback"/>
    <n v="41"/>
    <n v="31"/>
    <n v="873"/>
    <n v="26430"/>
  </r>
  <r>
    <x v="5"/>
    <s v="Beetle"/>
    <n v="2015"/>
    <x v="0"/>
    <s v="diesel"/>
    <n v="150"/>
    <n v="4"/>
    <s v="AUTOMATED_MANUAL"/>
    <s v="front wheel drive"/>
    <n v="2"/>
    <s v="Hatchback,Diesel"/>
    <s v="Compact"/>
    <s v="2dr Hatchback"/>
    <n v="41"/>
    <n v="31"/>
    <n v="873"/>
    <n v="29625"/>
  </r>
  <r>
    <x v="5"/>
    <s v="Beetle"/>
    <n v="2015"/>
    <x v="0"/>
    <s v="diesel"/>
    <n v="150"/>
    <n v="4"/>
    <s v="MANUAL"/>
    <s v="front wheel drive"/>
    <n v="2"/>
    <s v="Hatchback,Diesel"/>
    <s v="Compact"/>
    <s v="2dr Hatchback"/>
    <n v="41"/>
    <n v="31"/>
    <n v="873"/>
    <n v="28525"/>
  </r>
  <r>
    <x v="5"/>
    <s v="Beetle"/>
    <n v="2015"/>
    <x v="0"/>
    <s v="diesel"/>
    <n v="150"/>
    <n v="4"/>
    <s v="AUTOMATED_MANUAL"/>
    <s v="front wheel drive"/>
    <n v="2"/>
    <s v="Hatchback,Diesel"/>
    <s v="Compact"/>
    <s v="2dr Hatchback"/>
    <n v="41"/>
    <n v="31"/>
    <n v="873"/>
    <n v="28810"/>
  </r>
  <r>
    <x v="5"/>
    <s v="Beetle"/>
    <n v="2015"/>
    <x v="0"/>
    <s v="diesel"/>
    <n v="150"/>
    <n v="4"/>
    <s v="MANUAL"/>
    <s v="front wheel drive"/>
    <n v="2"/>
    <s v="Hatchback,Diesel"/>
    <s v="Compact"/>
    <s v="2dr Hatchback"/>
    <n v="41"/>
    <n v="31"/>
    <n v="873"/>
    <n v="25330"/>
  </r>
  <r>
    <x v="5"/>
    <s v="Beetle"/>
    <n v="2015"/>
    <x v="0"/>
    <s v="diesel"/>
    <n v="150"/>
    <n v="4"/>
    <s v="MANUAL"/>
    <s v="front wheel drive"/>
    <n v="2"/>
    <s v="Hatchback,Diesel"/>
    <s v="Compact"/>
    <s v="2dr Hatchback"/>
    <n v="41"/>
    <n v="31"/>
    <n v="873"/>
    <n v="24795"/>
  </r>
  <r>
    <x v="1"/>
    <s v="Civic"/>
    <n v="2016"/>
    <x v="1"/>
    <s v="regular unleaded"/>
    <n v="158"/>
    <n v="4"/>
    <s v="AUTOMATIC"/>
    <s v="front wheel drive"/>
    <n v="4"/>
    <s v="N/A"/>
    <s v="Midsize"/>
    <s v="Sedan"/>
    <n v="41"/>
    <n v="31"/>
    <n v="2202"/>
    <n v="22040"/>
  </r>
  <r>
    <x v="1"/>
    <s v="Civic"/>
    <n v="2016"/>
    <x v="1"/>
    <s v="regular unleaded"/>
    <n v="158"/>
    <n v="4"/>
    <s v="AUTOMATIC"/>
    <s v="front wheel drive"/>
    <n v="4"/>
    <s v="N/A"/>
    <s v="Midsize"/>
    <s v="Sedan"/>
    <n v="41"/>
    <n v="31"/>
    <n v="2202"/>
    <n v="21040"/>
  </r>
  <r>
    <x v="1"/>
    <s v="Civic"/>
    <n v="2016"/>
    <x v="1"/>
    <s v="regular unleaded"/>
    <n v="158"/>
    <n v="4"/>
    <s v="AUTOMATIC"/>
    <s v="front wheel drive"/>
    <n v="4"/>
    <s v="N/A"/>
    <s v="Midsize"/>
    <s v="Sedan"/>
    <n v="41"/>
    <n v="31"/>
    <n v="2202"/>
    <n v="19440"/>
  </r>
  <r>
    <x v="1"/>
    <s v="Civic"/>
    <n v="2016"/>
    <x v="1"/>
    <s v="regular unleaded"/>
    <n v="158"/>
    <n v="4"/>
    <s v="AUTOMATIC"/>
    <s v="front wheel drive"/>
    <n v="4"/>
    <s v="N/A"/>
    <s v="Midsize"/>
    <s v="Sedan"/>
    <n v="41"/>
    <n v="31"/>
    <n v="2202"/>
    <n v="20440"/>
  </r>
  <r>
    <x v="1"/>
    <s v="Civic"/>
    <n v="2017"/>
    <x v="2"/>
    <s v="regular unleaded"/>
    <n v="158"/>
    <n v="4"/>
    <s v="AUTOMATIC"/>
    <s v="front wheel drive"/>
    <n v="4"/>
    <s v="N/A"/>
    <s v="Midsize"/>
    <s v="Sedan"/>
    <n v="40"/>
    <n v="31"/>
    <n v="2202"/>
    <n v="20540"/>
  </r>
  <r>
    <x v="1"/>
    <s v="Civic"/>
    <n v="2017"/>
    <x v="2"/>
    <s v="regular unleaded"/>
    <n v="158"/>
    <n v="4"/>
    <s v="AUTOMATIC"/>
    <s v="front wheel drive"/>
    <n v="4"/>
    <s v="N/A"/>
    <s v="Midsize"/>
    <s v="Sedan"/>
    <n v="40"/>
    <n v="31"/>
    <n v="2202"/>
    <n v="19540"/>
  </r>
  <r>
    <x v="1"/>
    <s v="Civic"/>
    <n v="2017"/>
    <x v="2"/>
    <s v="regular unleaded"/>
    <n v="158"/>
    <n v="4"/>
    <s v="AUTOMATIC"/>
    <s v="front wheel drive"/>
    <n v="4"/>
    <s v="N/A"/>
    <s v="Midsize"/>
    <s v="Sedan"/>
    <n v="40"/>
    <n v="31"/>
    <n v="2202"/>
    <n v="21140"/>
  </r>
  <r>
    <x v="1"/>
    <s v="Civic"/>
    <n v="2017"/>
    <x v="2"/>
    <s v="regular unleaded"/>
    <n v="158"/>
    <n v="4"/>
    <s v="AUTOMATIC"/>
    <s v="front wheel drive"/>
    <n v="4"/>
    <s v="N/A"/>
    <s v="Midsize"/>
    <s v="Sedan"/>
    <n v="40"/>
    <n v="31"/>
    <n v="2202"/>
    <n v="22140"/>
  </r>
  <r>
    <x v="1"/>
    <s v="Civic"/>
    <n v="2016"/>
    <x v="1"/>
    <s v="regular unleaded"/>
    <n v="174"/>
    <n v="4"/>
    <s v="AUTOMATIC"/>
    <s v="front wheel drive"/>
    <n v="4"/>
    <s v="N/A"/>
    <s v="Midsize"/>
    <s v="Sedan"/>
    <n v="42"/>
    <n v="31"/>
    <n v="2202"/>
    <n v="26500"/>
  </r>
  <r>
    <x v="1"/>
    <s v="Civic"/>
    <n v="2016"/>
    <x v="1"/>
    <s v="regular unleaded"/>
    <n v="174"/>
    <n v="4"/>
    <s v="AUTOMATIC"/>
    <s v="front wheel drive"/>
    <n v="4"/>
    <s v="N/A"/>
    <s v="Midsize"/>
    <s v="Sedan"/>
    <n v="42"/>
    <n v="31"/>
    <n v="2202"/>
    <n v="22200"/>
  </r>
  <r>
    <x v="1"/>
    <s v="Civic"/>
    <n v="2016"/>
    <x v="1"/>
    <s v="regular unleaded"/>
    <n v="174"/>
    <n v="4"/>
    <s v="AUTOMATIC"/>
    <s v="front wheel drive"/>
    <n v="4"/>
    <s v="N/A"/>
    <s v="Midsize"/>
    <s v="Sedan"/>
    <n v="42"/>
    <n v="31"/>
    <n v="2202"/>
    <n v="24700"/>
  </r>
  <r>
    <x v="1"/>
    <s v="Civic"/>
    <n v="2016"/>
    <x v="1"/>
    <s v="regular unleaded"/>
    <n v="174"/>
    <n v="4"/>
    <s v="AUTOMATIC"/>
    <s v="front wheel drive"/>
    <n v="4"/>
    <s v="N/A"/>
    <s v="Midsize"/>
    <s v="Sedan"/>
    <n v="42"/>
    <n v="31"/>
    <n v="2202"/>
    <n v="23700"/>
  </r>
  <r>
    <x v="1"/>
    <s v="Civic"/>
    <n v="2016"/>
    <x v="1"/>
    <s v="regular unleaded"/>
    <n v="174"/>
    <n v="4"/>
    <s v="AUTOMATIC"/>
    <s v="front wheel drive"/>
    <n v="4"/>
    <s v="N/A"/>
    <s v="Midsize"/>
    <s v="Sedan"/>
    <n v="42"/>
    <n v="31"/>
    <n v="2202"/>
    <n v="23200"/>
  </r>
  <r>
    <x v="1"/>
    <s v="Civic"/>
    <n v="2017"/>
    <x v="2"/>
    <s v="regular unleaded"/>
    <n v="174"/>
    <n v="4"/>
    <s v="AUTOMATIC"/>
    <s v="front wheel drive"/>
    <n v="4"/>
    <s v="Hatchback,Performance"/>
    <s v="Compact"/>
    <s v="4dr Hatchback"/>
    <n v="40"/>
    <n v="31"/>
    <n v="2202"/>
    <n v="25300"/>
  </r>
  <r>
    <x v="1"/>
    <s v="Civic"/>
    <n v="2017"/>
    <x v="2"/>
    <s v="regular unleaded"/>
    <n v="174"/>
    <n v="4"/>
    <s v="AUTOMATIC"/>
    <s v="front wheel drive"/>
    <n v="4"/>
    <s v="Hatchback,Performance"/>
    <s v="Compact"/>
    <s v="4dr Hatchback"/>
    <n v="40"/>
    <n v="31"/>
    <n v="2202"/>
    <n v="22800"/>
  </r>
  <r>
    <x v="1"/>
    <s v="Civic"/>
    <n v="2017"/>
    <x v="2"/>
    <s v="regular unleaded"/>
    <n v="174"/>
    <n v="4"/>
    <s v="AUTOMATIC"/>
    <s v="front wheel drive"/>
    <n v="4"/>
    <s v="Hatchback"/>
    <s v="Compact"/>
    <s v="4dr Hatchback"/>
    <n v="40"/>
    <n v="31"/>
    <n v="2202"/>
    <n v="20500"/>
  </r>
  <r>
    <x v="1"/>
    <s v="Civic"/>
    <n v="2017"/>
    <x v="2"/>
    <s v="regular unleaded"/>
    <n v="174"/>
    <n v="4"/>
    <s v="MANUAL"/>
    <s v="front wheel drive"/>
    <n v="4"/>
    <s v="Performance"/>
    <s v="Midsize"/>
    <s v="Sedan"/>
    <n v="42"/>
    <n v="31"/>
    <n v="2202"/>
    <n v="21500"/>
  </r>
  <r>
    <x v="1"/>
    <s v="Civic"/>
    <n v="2016"/>
    <x v="1"/>
    <s v="regular unleaded"/>
    <n v="174"/>
    <n v="4"/>
    <s v="AUTOMATIC"/>
    <s v="front wheel drive"/>
    <n v="2"/>
    <s v="N/A"/>
    <s v="Compact"/>
    <s v="Coupe"/>
    <n v="41"/>
    <n v="31"/>
    <n v="2202"/>
    <n v="26125"/>
  </r>
  <r>
    <x v="1"/>
    <s v="Civic"/>
    <n v="2016"/>
    <x v="1"/>
    <s v="regular unleaded"/>
    <n v="174"/>
    <n v="4"/>
    <s v="AUTOMATIC"/>
    <s v="front wheel drive"/>
    <n v="2"/>
    <s v="N/A"/>
    <s v="Compact"/>
    <s v="Coupe"/>
    <n v="41"/>
    <n v="31"/>
    <n v="2202"/>
    <n v="23425"/>
  </r>
  <r>
    <x v="1"/>
    <s v="Civic"/>
    <n v="2016"/>
    <x v="1"/>
    <s v="regular unleaded"/>
    <n v="174"/>
    <n v="4"/>
    <s v="AUTOMATIC"/>
    <s v="front wheel drive"/>
    <n v="2"/>
    <s v="N/A"/>
    <s v="Compact"/>
    <s v="Coupe"/>
    <n v="41"/>
    <n v="31"/>
    <n v="2202"/>
    <n v="22300"/>
  </r>
  <r>
    <x v="1"/>
    <s v="Civic"/>
    <n v="2017"/>
    <x v="2"/>
    <s v="regular unleaded"/>
    <n v="174"/>
    <n v="4"/>
    <s v="AUTOMATIC"/>
    <s v="front wheel drive"/>
    <n v="2"/>
    <s v="Performance"/>
    <s v="Compact"/>
    <s v="Coupe"/>
    <n v="40"/>
    <n v="31"/>
    <n v="2202"/>
    <n v="26225"/>
  </r>
  <r>
    <x v="1"/>
    <s v="Civic"/>
    <n v="2017"/>
    <x v="2"/>
    <s v="regular unleaded"/>
    <n v="174"/>
    <n v="4"/>
    <s v="AUTOMATIC"/>
    <s v="front wheel drive"/>
    <n v="2"/>
    <s v="Performance"/>
    <s v="Compact"/>
    <s v="Coupe"/>
    <n v="40"/>
    <n v="31"/>
    <n v="2202"/>
    <n v="23525"/>
  </r>
  <r>
    <x v="1"/>
    <s v="Civic"/>
    <n v="2017"/>
    <x v="2"/>
    <s v="regular unleaded"/>
    <n v="174"/>
    <n v="4"/>
    <s v="AUTOMATIC"/>
    <s v="front wheel drive"/>
    <n v="2"/>
    <s v="Performance"/>
    <s v="Compact"/>
    <s v="Coupe"/>
    <n v="40"/>
    <n v="31"/>
    <n v="2202"/>
    <n v="22400"/>
  </r>
  <r>
    <x v="0"/>
    <s v="3 Series"/>
    <n v="2015"/>
    <x v="0"/>
    <s v="diesel"/>
    <n v="180"/>
    <n v="4"/>
    <s v="AUTOMATIC"/>
    <s v="all wheel drive"/>
    <n v="4"/>
    <s v="Diesel,Luxury"/>
    <s v="Midsize"/>
    <s v="Wagon"/>
    <n v="43"/>
    <n v="31"/>
    <n v="3916"/>
    <n v="43450"/>
  </r>
  <r>
    <x v="0"/>
    <s v="3 Series"/>
    <n v="2015"/>
    <x v="0"/>
    <s v="diesel"/>
    <n v="180"/>
    <n v="4"/>
    <s v="AUTOMATIC"/>
    <s v="all wheel drive"/>
    <n v="4"/>
    <s v="Diesel,Luxury"/>
    <s v="Midsize"/>
    <s v="Sedan"/>
    <n v="43"/>
    <n v="31"/>
    <n v="3916"/>
    <n v="41000"/>
  </r>
  <r>
    <x v="12"/>
    <s v="RX 450h"/>
    <n v="2016"/>
    <x v="1"/>
    <s v="premium unleaded (recommended)"/>
    <n v="308"/>
    <n v="6"/>
    <s v="AUTOMATIC"/>
    <s v="front wheel drive"/>
    <n v="4"/>
    <s v="Crossover,Luxury,Hybrid"/>
    <s v="Midsize"/>
    <s v="4dr SUV"/>
    <n v="30"/>
    <n v="31"/>
    <n v="454"/>
    <n v="52235"/>
  </r>
  <r>
    <x v="12"/>
    <s v="RX 450h"/>
    <n v="2017"/>
    <x v="2"/>
    <s v="premium unleaded (recommended)"/>
    <n v="308"/>
    <n v="6"/>
    <s v="AUTOMATIC"/>
    <s v="all wheel drive"/>
    <n v="4"/>
    <s v="Crossover,Luxury,Hybrid"/>
    <s v="Midsize"/>
    <s v="4dr SUV"/>
    <n v="28"/>
    <n v="31"/>
    <n v="454"/>
    <n v="53035"/>
  </r>
  <r>
    <x v="12"/>
    <s v="RX 450h"/>
    <n v="2017"/>
    <x v="2"/>
    <s v="premium unleaded (recommended)"/>
    <n v="308"/>
    <n v="6"/>
    <s v="AUTOMATIC"/>
    <s v="all wheel drive"/>
    <n v="4"/>
    <s v="Crossover,Luxury,Hybrid"/>
    <s v="Midsize"/>
    <s v="4dr SUV"/>
    <n v="28"/>
    <n v="31"/>
    <n v="454"/>
    <n v="56495"/>
  </r>
  <r>
    <x v="8"/>
    <s v="Festiva"/>
    <n v="1991"/>
    <x v="8"/>
    <s v="regular unleaded"/>
    <n v="63"/>
    <n v="4"/>
    <s v="MANUAL"/>
    <s v="front wheel drive"/>
    <n v="2"/>
    <s v="Hatchback"/>
    <s v="Compact"/>
    <s v="2dr Hatchback"/>
    <n v="38"/>
    <n v="30"/>
    <n v="5657"/>
    <n v="2000"/>
  </r>
  <r>
    <x v="8"/>
    <s v="Festiva"/>
    <n v="1992"/>
    <x v="16"/>
    <s v="regular unleaded"/>
    <n v="63"/>
    <n v="4"/>
    <s v="MANUAL"/>
    <s v="front wheel drive"/>
    <n v="2"/>
    <s v="Hatchback"/>
    <s v="Compact"/>
    <s v="2dr Hatchback"/>
    <n v="37"/>
    <n v="30"/>
    <n v="5657"/>
    <n v="2000"/>
  </r>
  <r>
    <x v="8"/>
    <s v="Festiva"/>
    <n v="1993"/>
    <x v="17"/>
    <s v="regular unleaded"/>
    <n v="63"/>
    <n v="4"/>
    <s v="MANUAL"/>
    <s v="front wheel drive"/>
    <n v="2"/>
    <s v="Hatchback"/>
    <s v="Compact"/>
    <s v="2dr Hatchback"/>
    <n v="38"/>
    <n v="30"/>
    <n v="5657"/>
    <n v="2000"/>
  </r>
  <r>
    <x v="2"/>
    <s v="Spark"/>
    <n v="2015"/>
    <x v="0"/>
    <s v="regular unleaded"/>
    <n v="84"/>
    <n v="4"/>
    <s v="AUTOMATIC"/>
    <s v="front wheel drive"/>
    <n v="4"/>
    <s v="Hatchback"/>
    <s v="Compact"/>
    <s v="4dr Hatchback"/>
    <n v="39"/>
    <n v="30"/>
    <n v="1385"/>
    <n v="15095"/>
  </r>
  <r>
    <x v="2"/>
    <s v="Spark"/>
    <n v="2015"/>
    <x v="0"/>
    <s v="regular unleaded"/>
    <n v="84"/>
    <n v="4"/>
    <s v="AUTOMATIC"/>
    <s v="front wheel drive"/>
    <n v="4"/>
    <s v="Hatchback"/>
    <s v="Compact"/>
    <s v="4dr Hatchback"/>
    <n v="39"/>
    <n v="30"/>
    <n v="1385"/>
    <n v="13580"/>
  </r>
  <r>
    <x v="2"/>
    <s v="Spark"/>
    <n v="2015"/>
    <x v="0"/>
    <s v="regular unleaded"/>
    <n v="84"/>
    <n v="4"/>
    <s v="AUTOMATIC"/>
    <s v="front wheel drive"/>
    <n v="4"/>
    <s v="Hatchback"/>
    <s v="Compact"/>
    <s v="4dr Hatchback"/>
    <n v="39"/>
    <n v="30"/>
    <n v="1385"/>
    <n v="16535"/>
  </r>
  <r>
    <x v="2"/>
    <s v="Spark"/>
    <n v="2016"/>
    <x v="1"/>
    <s v="regular unleaded"/>
    <n v="98"/>
    <n v="4"/>
    <s v="MANUAL"/>
    <s v="front wheel drive"/>
    <n v="4"/>
    <s v="Hatchback"/>
    <s v="Compact"/>
    <s v="4dr Hatchback"/>
    <n v="41"/>
    <n v="30"/>
    <n v="1385"/>
    <n v="14685"/>
  </r>
  <r>
    <x v="2"/>
    <s v="Spark"/>
    <n v="2016"/>
    <x v="1"/>
    <s v="regular unleaded"/>
    <n v="98"/>
    <n v="4"/>
    <s v="MANUAL"/>
    <s v="front wheel drive"/>
    <n v="4"/>
    <s v="Hatchback"/>
    <s v="Compact"/>
    <s v="4dr Hatchback"/>
    <n v="41"/>
    <n v="30"/>
    <n v="1385"/>
    <n v="12660"/>
  </r>
  <r>
    <x v="2"/>
    <s v="Spark"/>
    <n v="2016"/>
    <x v="1"/>
    <s v="regular unleaded"/>
    <n v="98"/>
    <n v="4"/>
    <s v="MANUAL"/>
    <s v="front wheel drive"/>
    <n v="4"/>
    <s v="Hatchback"/>
    <s v="Compact"/>
    <s v="4dr Hatchback"/>
    <n v="41"/>
    <n v="30"/>
    <n v="1385"/>
    <n v="16185"/>
  </r>
  <r>
    <x v="2"/>
    <s v="Spark"/>
    <n v="2017"/>
    <x v="2"/>
    <s v="regular unleaded"/>
    <n v="98"/>
    <n v="4"/>
    <s v="AUTOMATIC"/>
    <s v="front wheel drive"/>
    <n v="4"/>
    <s v="Hatchback"/>
    <s v="Compact"/>
    <s v="4dr Hatchback"/>
    <n v="38"/>
    <n v="30"/>
    <n v="1385"/>
    <n v="14100"/>
  </r>
  <r>
    <x v="2"/>
    <s v="Spark"/>
    <n v="2017"/>
    <x v="2"/>
    <s v="regular unleaded"/>
    <n v="98"/>
    <n v="4"/>
    <s v="AUTOMATIC"/>
    <s v="front wheel drive"/>
    <n v="4"/>
    <s v="Hatchback"/>
    <s v="Compact"/>
    <s v="4dr Hatchback"/>
    <n v="38"/>
    <n v="30"/>
    <n v="1385"/>
    <n v="15925"/>
  </r>
  <r>
    <x v="2"/>
    <s v="Spark"/>
    <n v="2017"/>
    <x v="2"/>
    <s v="regular unleaded"/>
    <n v="98"/>
    <n v="4"/>
    <s v="AUTOMATIC"/>
    <s v="front wheel drive"/>
    <n v="4"/>
    <s v="Hatchback"/>
    <s v="Compact"/>
    <s v="4dr Hatchback"/>
    <n v="38"/>
    <n v="30"/>
    <n v="1385"/>
    <n v="17425"/>
  </r>
  <r>
    <x v="1"/>
    <s v="Civic del Sol"/>
    <n v="1995"/>
    <x v="14"/>
    <s v="regular unleaded"/>
    <n v="102"/>
    <n v="4"/>
    <s v="MANUAL"/>
    <s v="front wheel drive"/>
    <n v="2"/>
    <s v="N/A"/>
    <s v="Compact"/>
    <s v="Coupe"/>
    <n v="37"/>
    <n v="30"/>
    <n v="2202"/>
    <n v="2000"/>
  </r>
  <r>
    <x v="11"/>
    <s v="Yaris iA"/>
    <n v="2017"/>
    <x v="2"/>
    <s v="regular unleaded"/>
    <n v="106"/>
    <n v="4"/>
    <s v="MANUAL"/>
    <s v="front wheel drive"/>
    <n v="4"/>
    <s v="N/A"/>
    <s v="Compact"/>
    <s v="Sedan"/>
    <n v="39"/>
    <n v="30"/>
    <n v="2031"/>
    <n v="15950"/>
  </r>
  <r>
    <x v="11"/>
    <s v="Yaris"/>
    <n v="2015"/>
    <x v="0"/>
    <s v="regular unleaded"/>
    <n v="106"/>
    <n v="4"/>
    <s v="MANUAL"/>
    <s v="front wheel drive"/>
    <n v="4"/>
    <s v="Hatchback"/>
    <s v="Compact"/>
    <s v="4dr Hatchback"/>
    <n v="37"/>
    <n v="30"/>
    <n v="2031"/>
    <n v="16820"/>
  </r>
  <r>
    <x v="11"/>
    <s v="Yaris"/>
    <n v="2015"/>
    <x v="0"/>
    <s v="regular unleaded"/>
    <n v="106"/>
    <n v="4"/>
    <s v="AUTOMATIC"/>
    <s v="front wheel drive"/>
    <n v="4"/>
    <s v="Hatchback"/>
    <s v="Compact"/>
    <s v="4dr Hatchback"/>
    <n v="36"/>
    <n v="30"/>
    <n v="2031"/>
    <n v="16880"/>
  </r>
  <r>
    <x v="11"/>
    <s v="Yaris"/>
    <n v="2015"/>
    <x v="0"/>
    <s v="regular unleaded"/>
    <n v="106"/>
    <n v="4"/>
    <s v="AUTOMATIC"/>
    <s v="front wheel drive"/>
    <n v="4"/>
    <s v="Hatchback"/>
    <s v="Compact"/>
    <s v="4dr Hatchback"/>
    <n v="36"/>
    <n v="30"/>
    <n v="2031"/>
    <n v="15945"/>
  </r>
  <r>
    <x v="11"/>
    <s v="Yaris"/>
    <n v="2015"/>
    <x v="0"/>
    <s v="regular unleaded"/>
    <n v="106"/>
    <n v="4"/>
    <s v="AUTOMATIC"/>
    <s v="front wheel drive"/>
    <n v="4"/>
    <s v="Hatchback"/>
    <s v="Compact"/>
    <s v="4dr Hatchback"/>
    <n v="36"/>
    <n v="30"/>
    <n v="2031"/>
    <n v="17620"/>
  </r>
  <r>
    <x v="11"/>
    <s v="Yaris"/>
    <n v="2016"/>
    <x v="1"/>
    <s v="regular unleaded"/>
    <n v="106"/>
    <n v="4"/>
    <s v="AUTOMATIC"/>
    <s v="front wheel drive"/>
    <n v="4"/>
    <s v="Hatchback"/>
    <s v="Compact"/>
    <s v="4dr Hatchback"/>
    <n v="36"/>
    <n v="30"/>
    <n v="2031"/>
    <n v="17670"/>
  </r>
  <r>
    <x v="11"/>
    <s v="Yaris"/>
    <n v="2016"/>
    <x v="1"/>
    <s v="regular unleaded"/>
    <n v="106"/>
    <n v="4"/>
    <s v="MANUAL"/>
    <s v="front wheel drive"/>
    <n v="4"/>
    <s v="Hatchback"/>
    <s v="Compact"/>
    <s v="4dr Hatchback"/>
    <n v="37"/>
    <n v="30"/>
    <n v="2031"/>
    <n v="16870"/>
  </r>
  <r>
    <x v="11"/>
    <s v="Yaris"/>
    <n v="2016"/>
    <x v="1"/>
    <s v="regular unleaded"/>
    <n v="106"/>
    <n v="4"/>
    <s v="AUTOMATIC"/>
    <s v="front wheel drive"/>
    <n v="4"/>
    <s v="Hatchback"/>
    <s v="Compact"/>
    <s v="4dr Hatchback"/>
    <n v="36"/>
    <n v="30"/>
    <n v="2031"/>
    <n v="16930"/>
  </r>
  <r>
    <x v="11"/>
    <s v="Yaris"/>
    <n v="2016"/>
    <x v="1"/>
    <s v="regular unleaded"/>
    <n v="106"/>
    <n v="4"/>
    <s v="AUTOMATIC"/>
    <s v="front wheel drive"/>
    <n v="4"/>
    <s v="Hatchback"/>
    <s v="Compact"/>
    <s v="4dr Hatchback"/>
    <n v="36"/>
    <n v="30"/>
    <n v="2031"/>
    <n v="15995"/>
  </r>
  <r>
    <x v="11"/>
    <s v="Yaris"/>
    <n v="2017"/>
    <x v="2"/>
    <s v="regular unleaded"/>
    <n v="106"/>
    <n v="4"/>
    <s v="AUTOMATIC"/>
    <s v="front wheel drive"/>
    <n v="4"/>
    <s v="Hatchback"/>
    <s v="Compact"/>
    <s v="4dr Hatchback"/>
    <n v="35"/>
    <n v="30"/>
    <n v="2031"/>
    <n v="16375"/>
  </r>
  <r>
    <x v="11"/>
    <s v="Yaris"/>
    <n v="2017"/>
    <x v="2"/>
    <s v="regular unleaded"/>
    <n v="106"/>
    <n v="4"/>
    <s v="AUTOMATIC"/>
    <s v="front wheel drive"/>
    <n v="4"/>
    <s v="Hatchback"/>
    <s v="Compact"/>
    <s v="4dr Hatchback"/>
    <n v="35"/>
    <n v="30"/>
    <n v="2031"/>
    <n v="17285"/>
  </r>
  <r>
    <x v="11"/>
    <s v="Yaris"/>
    <n v="2017"/>
    <x v="2"/>
    <s v="regular unleaded"/>
    <n v="106"/>
    <n v="4"/>
    <s v="AUTOMATIC"/>
    <s v="front wheel drive"/>
    <n v="4"/>
    <s v="Hatchback"/>
    <s v="Compact"/>
    <s v="4dr Hatchback"/>
    <n v="35"/>
    <n v="30"/>
    <n v="2031"/>
    <n v="18000"/>
  </r>
  <r>
    <x v="11"/>
    <s v="Yaris"/>
    <n v="2017"/>
    <x v="2"/>
    <s v="regular unleaded"/>
    <n v="106"/>
    <n v="4"/>
    <s v="MANUAL"/>
    <s v="front wheel drive"/>
    <n v="4"/>
    <s v="Hatchback"/>
    <s v="Compact"/>
    <s v="4dr Hatchback"/>
    <n v="36"/>
    <n v="30"/>
    <n v="2031"/>
    <n v="17200"/>
  </r>
  <r>
    <x v="11"/>
    <s v="Yaris"/>
    <n v="2015"/>
    <x v="0"/>
    <s v="regular unleaded"/>
    <n v="106"/>
    <n v="4"/>
    <s v="AUTOMATIC"/>
    <s v="front wheel drive"/>
    <n v="2"/>
    <s v="Hatchback"/>
    <s v="Compact"/>
    <s v="2dr Hatchback"/>
    <n v="36"/>
    <n v="30"/>
    <n v="2031"/>
    <n v="16505"/>
  </r>
  <r>
    <x v="11"/>
    <s v="Yaris"/>
    <n v="2015"/>
    <x v="0"/>
    <s v="regular unleaded"/>
    <n v="106"/>
    <n v="4"/>
    <s v="MANUAL"/>
    <s v="front wheel drive"/>
    <n v="2"/>
    <s v="Hatchback"/>
    <s v="Compact"/>
    <s v="2dr Hatchback"/>
    <n v="37"/>
    <n v="30"/>
    <n v="2031"/>
    <n v="14845"/>
  </r>
  <r>
    <x v="11"/>
    <s v="Yaris"/>
    <n v="2015"/>
    <x v="0"/>
    <s v="regular unleaded"/>
    <n v="106"/>
    <n v="4"/>
    <s v="AUTOMATIC"/>
    <s v="front wheel drive"/>
    <n v="2"/>
    <s v="Hatchback"/>
    <s v="Compact"/>
    <s v="2dr Hatchback"/>
    <n v="36"/>
    <n v="30"/>
    <n v="2031"/>
    <n v="15570"/>
  </r>
  <r>
    <x v="11"/>
    <s v="Yaris"/>
    <n v="2016"/>
    <x v="1"/>
    <s v="regular unleaded"/>
    <n v="106"/>
    <n v="4"/>
    <s v="AUTOMATIC"/>
    <s v="front wheel drive"/>
    <n v="2"/>
    <s v="Hatchback"/>
    <s v="Compact"/>
    <s v="2dr Hatchback"/>
    <n v="36"/>
    <n v="30"/>
    <n v="2031"/>
    <n v="16555"/>
  </r>
  <r>
    <x v="11"/>
    <s v="Yaris"/>
    <n v="2016"/>
    <x v="1"/>
    <s v="regular unleaded"/>
    <n v="106"/>
    <n v="4"/>
    <s v="MANUAL"/>
    <s v="front wheel drive"/>
    <n v="2"/>
    <s v="Hatchback"/>
    <s v="Compact"/>
    <s v="2dr Hatchback"/>
    <n v="37"/>
    <n v="30"/>
    <n v="2031"/>
    <n v="14895"/>
  </r>
  <r>
    <x v="11"/>
    <s v="Yaris"/>
    <n v="2016"/>
    <x v="1"/>
    <s v="regular unleaded"/>
    <n v="106"/>
    <n v="4"/>
    <s v="AUTOMATIC"/>
    <s v="front wheel drive"/>
    <n v="2"/>
    <s v="Hatchback"/>
    <s v="Compact"/>
    <s v="2dr Hatchback"/>
    <n v="36"/>
    <n v="30"/>
    <n v="2031"/>
    <n v="15620"/>
  </r>
  <r>
    <x v="11"/>
    <s v="Yaris"/>
    <n v="2017"/>
    <x v="2"/>
    <s v="regular unleaded"/>
    <n v="106"/>
    <n v="4"/>
    <s v="AUTOMATIC"/>
    <s v="front wheel drive"/>
    <n v="2"/>
    <s v="Hatchback"/>
    <s v="Compact"/>
    <s v="2dr Hatchback"/>
    <n v="35"/>
    <n v="30"/>
    <n v="2031"/>
    <n v="16000"/>
  </r>
  <r>
    <x v="11"/>
    <s v="Yaris"/>
    <n v="2017"/>
    <x v="2"/>
    <s v="regular unleaded"/>
    <n v="106"/>
    <n v="4"/>
    <s v="AUTOMATIC"/>
    <s v="front wheel drive"/>
    <n v="2"/>
    <s v="Hatchback"/>
    <s v="Compact"/>
    <s v="2dr Hatchback"/>
    <n v="35"/>
    <n v="30"/>
    <n v="2031"/>
    <n v="16910"/>
  </r>
  <r>
    <x v="11"/>
    <s v="Yaris"/>
    <n v="2017"/>
    <x v="2"/>
    <s v="regular unleaded"/>
    <n v="106"/>
    <n v="4"/>
    <s v="MANUAL"/>
    <s v="front wheel drive"/>
    <n v="2"/>
    <s v="Hatchback"/>
    <s v="Compact"/>
    <s v="2dr Hatchback"/>
    <n v="36"/>
    <n v="30"/>
    <n v="2031"/>
    <n v="15250"/>
  </r>
  <r>
    <x v="11"/>
    <s v="ECHO"/>
    <n v="2003"/>
    <x v="18"/>
    <s v="regular unleaded"/>
    <n v="108"/>
    <n v="4"/>
    <s v="MANUAL"/>
    <s v="front wheel drive"/>
    <n v="4"/>
    <s v="N/A"/>
    <s v="Compact"/>
    <s v="Sedan"/>
    <n v="38"/>
    <n v="30"/>
    <n v="2031"/>
    <n v="10775"/>
  </r>
  <r>
    <x v="11"/>
    <s v="ECHO"/>
    <n v="2004"/>
    <x v="19"/>
    <s v="regular unleaded"/>
    <n v="108"/>
    <n v="4"/>
    <s v="MANUAL"/>
    <s v="front wheel drive"/>
    <n v="4"/>
    <s v="N/A"/>
    <s v="Compact"/>
    <s v="Sedan"/>
    <n v="38"/>
    <n v="30"/>
    <n v="2031"/>
    <n v="10885"/>
  </r>
  <r>
    <x v="11"/>
    <s v="ECHO"/>
    <n v="2005"/>
    <x v="20"/>
    <s v="regular unleaded"/>
    <n v="108"/>
    <n v="4"/>
    <s v="MANUAL"/>
    <s v="front wheel drive"/>
    <n v="4"/>
    <s v="N/A"/>
    <s v="Compact"/>
    <s v="Sedan"/>
    <n v="38"/>
    <n v="30"/>
    <n v="2031"/>
    <n v="10985"/>
  </r>
  <r>
    <x v="11"/>
    <s v="ECHO"/>
    <n v="2003"/>
    <x v="18"/>
    <s v="regular unleaded"/>
    <n v="108"/>
    <n v="4"/>
    <s v="MANUAL"/>
    <s v="front wheel drive"/>
    <n v="2"/>
    <s v="N/A"/>
    <s v="Compact"/>
    <s v="Coupe"/>
    <n v="38"/>
    <n v="30"/>
    <n v="2031"/>
    <n v="10245"/>
  </r>
  <r>
    <x v="11"/>
    <s v="ECHO"/>
    <n v="2004"/>
    <x v="19"/>
    <s v="regular unleaded"/>
    <n v="108"/>
    <n v="4"/>
    <s v="MANUAL"/>
    <s v="front wheel drive"/>
    <n v="2"/>
    <s v="N/A"/>
    <s v="Compact"/>
    <s v="Coupe"/>
    <n v="38"/>
    <n v="30"/>
    <n v="2031"/>
    <n v="10355"/>
  </r>
  <r>
    <x v="11"/>
    <s v="ECHO"/>
    <n v="2005"/>
    <x v="20"/>
    <s v="regular unleaded"/>
    <n v="108"/>
    <n v="4"/>
    <s v="MANUAL"/>
    <s v="front wheel drive"/>
    <n v="2"/>
    <s v="N/A"/>
    <s v="Compact"/>
    <s v="Coupe"/>
    <n v="38"/>
    <n v="30"/>
    <n v="2031"/>
    <n v="10455"/>
  </r>
  <r>
    <x v="8"/>
    <s v="Focus"/>
    <n v="2017"/>
    <x v="2"/>
    <s v="regular unleaded"/>
    <n v="123"/>
    <n v="3"/>
    <s v="MANUAL"/>
    <s v="front wheel drive"/>
    <n v="4"/>
    <s v="N/A"/>
    <s v="Compact"/>
    <s v="Sedan"/>
    <n v="42"/>
    <n v="30"/>
    <n v="5657"/>
    <n v="18175"/>
  </r>
  <r>
    <x v="4"/>
    <s v="Sentra"/>
    <n v="2015"/>
    <x v="0"/>
    <s v="regular unleaded"/>
    <n v="130"/>
    <n v="4"/>
    <s v="AUTOMATIC"/>
    <s v="front wheel drive"/>
    <n v="4"/>
    <s v="N/A"/>
    <s v="Midsize"/>
    <s v="Sedan"/>
    <n v="39"/>
    <n v="30"/>
    <n v="2009"/>
    <n v="20720"/>
  </r>
  <r>
    <x v="4"/>
    <s v="Sentra"/>
    <n v="2015"/>
    <x v="0"/>
    <s v="regular unleaded"/>
    <n v="130"/>
    <n v="4"/>
    <s v="AUTOMATIC"/>
    <s v="front wheel drive"/>
    <n v="4"/>
    <s v="N/A"/>
    <s v="Midsize"/>
    <s v="Sedan"/>
    <n v="40"/>
    <n v="30"/>
    <n v="2009"/>
    <n v="17780"/>
  </r>
  <r>
    <x v="4"/>
    <s v="Sentra"/>
    <n v="2015"/>
    <x v="0"/>
    <s v="regular unleaded"/>
    <n v="130"/>
    <n v="4"/>
    <s v="AUTOMATIC"/>
    <s v="front wheel drive"/>
    <n v="4"/>
    <s v="N/A"/>
    <s v="Midsize"/>
    <s v="Sedan"/>
    <n v="39"/>
    <n v="30"/>
    <n v="2009"/>
    <n v="18350"/>
  </r>
  <r>
    <x v="4"/>
    <s v="Sentra"/>
    <n v="2015"/>
    <x v="0"/>
    <s v="regular unleaded"/>
    <n v="130"/>
    <n v="4"/>
    <s v="AUTOMATIC"/>
    <s v="front wheel drive"/>
    <n v="4"/>
    <s v="N/A"/>
    <s v="Midsize"/>
    <s v="Sedan"/>
    <n v="39"/>
    <n v="30"/>
    <n v="2009"/>
    <n v="17380"/>
  </r>
  <r>
    <x v="4"/>
    <s v="Sentra"/>
    <n v="2015"/>
    <x v="0"/>
    <s v="regular unleaded"/>
    <n v="130"/>
    <n v="4"/>
    <s v="AUTOMATIC"/>
    <s v="front wheel drive"/>
    <n v="4"/>
    <s v="N/A"/>
    <s v="Midsize"/>
    <s v="Sedan"/>
    <n v="39"/>
    <n v="30"/>
    <n v="2009"/>
    <n v="19960"/>
  </r>
  <r>
    <x v="4"/>
    <s v="Sentra"/>
    <n v="2016"/>
    <x v="1"/>
    <s v="regular unleaded"/>
    <n v="130"/>
    <n v="4"/>
    <s v="AUTOMATIC"/>
    <s v="front wheel drive"/>
    <n v="4"/>
    <s v="N/A"/>
    <s v="Midsize"/>
    <s v="Sedan"/>
    <n v="40"/>
    <n v="30"/>
    <n v="2009"/>
    <n v="18160"/>
  </r>
  <r>
    <x v="11"/>
    <s v="Corolla"/>
    <n v="2015"/>
    <x v="0"/>
    <s v="regular unleaded"/>
    <n v="140"/>
    <n v="4"/>
    <s v="AUTOMATIC"/>
    <s v="front wheel drive"/>
    <n v="4"/>
    <s v="N/A"/>
    <s v="Compact"/>
    <s v="Sedan"/>
    <n v="42"/>
    <n v="30"/>
    <n v="2031"/>
    <n v="18965"/>
  </r>
  <r>
    <x v="11"/>
    <s v="Corolla"/>
    <n v="2015"/>
    <x v="0"/>
    <s v="regular unleaded"/>
    <n v="140"/>
    <n v="4"/>
    <s v="AUTOMATIC"/>
    <s v="front wheel drive"/>
    <n v="4"/>
    <s v="N/A"/>
    <s v="Compact"/>
    <s v="Sedan"/>
    <n v="40"/>
    <n v="30"/>
    <n v="2031"/>
    <n v="19665"/>
  </r>
  <r>
    <x v="11"/>
    <s v="Corolla"/>
    <n v="2015"/>
    <x v="0"/>
    <s v="regular unleaded"/>
    <n v="140"/>
    <n v="4"/>
    <s v="AUTOMATIC"/>
    <s v="front wheel drive"/>
    <n v="4"/>
    <s v="N/A"/>
    <s v="Compact"/>
    <s v="Sedan"/>
    <n v="40"/>
    <n v="30"/>
    <n v="2031"/>
    <n v="22725"/>
  </r>
  <r>
    <x v="11"/>
    <s v="Corolla"/>
    <n v="2016"/>
    <x v="1"/>
    <s v="regular unleaded"/>
    <n v="140"/>
    <n v="4"/>
    <s v="AUTOMATIC"/>
    <s v="front wheel drive"/>
    <n v="4"/>
    <s v="N/A"/>
    <s v="Compact"/>
    <s v="Sedan"/>
    <n v="42"/>
    <n v="30"/>
    <n v="2031"/>
    <n v="19135"/>
  </r>
  <r>
    <x v="11"/>
    <s v="Corolla"/>
    <n v="2016"/>
    <x v="1"/>
    <s v="regular unleaded"/>
    <n v="140"/>
    <n v="4"/>
    <s v="AUTOMATIC"/>
    <s v="front wheel drive"/>
    <n v="4"/>
    <s v="N/A"/>
    <s v="Compact"/>
    <s v="Sedan"/>
    <n v="40"/>
    <n v="30"/>
    <n v="2031"/>
    <n v="19835"/>
  </r>
  <r>
    <x v="11"/>
    <s v="Corolla"/>
    <n v="2016"/>
    <x v="1"/>
    <s v="regular unleaded"/>
    <n v="140"/>
    <n v="4"/>
    <s v="AUTOMATIC"/>
    <s v="front wheel drive"/>
    <n v="4"/>
    <s v="N/A"/>
    <s v="Compact"/>
    <s v="Sedan"/>
    <n v="40"/>
    <n v="30"/>
    <n v="2031"/>
    <n v="22895"/>
  </r>
  <r>
    <x v="11"/>
    <s v="Corolla"/>
    <n v="2017"/>
    <x v="2"/>
    <s v="regular unleaded"/>
    <n v="140"/>
    <n v="4"/>
    <s v="AUTOMATIC"/>
    <s v="front wheel drive"/>
    <n v="4"/>
    <s v="N/A"/>
    <s v="Compact"/>
    <s v="Sedan"/>
    <n v="40"/>
    <n v="30"/>
    <n v="2031"/>
    <n v="21300"/>
  </r>
  <r>
    <x v="11"/>
    <s v="Corolla"/>
    <n v="2017"/>
    <x v="2"/>
    <s v="regular unleaded"/>
    <n v="140"/>
    <n v="4"/>
    <s v="AUTOMATIC"/>
    <s v="front wheel drive"/>
    <n v="4"/>
    <s v="N/A"/>
    <s v="Compact"/>
    <s v="Sedan"/>
    <n v="40"/>
    <n v="30"/>
    <n v="2031"/>
    <n v="19335"/>
  </r>
  <r>
    <x v="5"/>
    <s v="Jetta SportWagen"/>
    <n v="2012"/>
    <x v="5"/>
    <s v="diesel"/>
    <n v="140"/>
    <n v="4"/>
    <s v="MANUAL"/>
    <s v="front wheel drive"/>
    <n v="4"/>
    <s v="Diesel"/>
    <s v="Compact"/>
    <s v="Wagon"/>
    <n v="42"/>
    <n v="30"/>
    <n v="873"/>
    <n v="28120"/>
  </r>
  <r>
    <x v="5"/>
    <s v="Jetta SportWagen"/>
    <n v="2012"/>
    <x v="5"/>
    <s v="diesel"/>
    <n v="140"/>
    <n v="4"/>
    <s v="MANUAL"/>
    <s v="front wheel drive"/>
    <n v="4"/>
    <s v="Diesel"/>
    <s v="Compact"/>
    <s v="Wagon"/>
    <n v="42"/>
    <n v="30"/>
    <n v="873"/>
    <n v="25540"/>
  </r>
  <r>
    <x v="5"/>
    <s v="Jetta SportWagen"/>
    <n v="2012"/>
    <x v="5"/>
    <s v="diesel"/>
    <n v="140"/>
    <n v="4"/>
    <s v="MANUAL"/>
    <s v="front wheel drive"/>
    <n v="4"/>
    <s v="Diesel"/>
    <s v="Compact"/>
    <s v="Wagon"/>
    <n v="42"/>
    <n v="30"/>
    <n v="873"/>
    <n v="27290"/>
  </r>
  <r>
    <x v="5"/>
    <s v="Jetta SportWagen"/>
    <n v="2013"/>
    <x v="3"/>
    <s v="diesel"/>
    <n v="140"/>
    <n v="4"/>
    <s v="MANUAL"/>
    <s v="front wheel drive"/>
    <n v="4"/>
    <s v="Diesel"/>
    <s v="Compact"/>
    <s v="Wagon"/>
    <n v="42"/>
    <n v="30"/>
    <n v="873"/>
    <n v="28395"/>
  </r>
  <r>
    <x v="5"/>
    <s v="Jetta SportWagen"/>
    <n v="2013"/>
    <x v="3"/>
    <s v="diesel"/>
    <n v="140"/>
    <n v="4"/>
    <s v="MANUAL"/>
    <s v="front wheel drive"/>
    <n v="4"/>
    <s v="Diesel"/>
    <s v="Compact"/>
    <s v="Wagon"/>
    <n v="42"/>
    <n v="30"/>
    <n v="873"/>
    <n v="27595"/>
  </r>
  <r>
    <x v="5"/>
    <s v="Jetta SportWagen"/>
    <n v="2013"/>
    <x v="3"/>
    <s v="diesel"/>
    <n v="140"/>
    <n v="4"/>
    <s v="MANUAL"/>
    <s v="front wheel drive"/>
    <n v="4"/>
    <s v="Diesel"/>
    <s v="Compact"/>
    <s v="Wagon"/>
    <n v="42"/>
    <n v="30"/>
    <n v="873"/>
    <n v="25795"/>
  </r>
  <r>
    <x v="5"/>
    <s v="Jetta SportWagen"/>
    <n v="2014"/>
    <x v="4"/>
    <s v="diesel"/>
    <n v="140"/>
    <n v="4"/>
    <s v="MANUAL"/>
    <s v="front wheel drive"/>
    <n v="4"/>
    <s v="Diesel"/>
    <s v="Compact"/>
    <s v="Wagon"/>
    <n v="42"/>
    <n v="30"/>
    <n v="873"/>
    <n v="29165"/>
  </r>
  <r>
    <x v="5"/>
    <s v="Jetta SportWagen"/>
    <n v="2014"/>
    <x v="4"/>
    <s v="diesel"/>
    <n v="140"/>
    <n v="4"/>
    <s v="MANUAL"/>
    <s v="front wheel drive"/>
    <n v="4"/>
    <s v="Diesel"/>
    <s v="Compact"/>
    <s v="Wagon"/>
    <n v="42"/>
    <n v="30"/>
    <n v="873"/>
    <n v="26565"/>
  </r>
  <r>
    <x v="5"/>
    <s v="Jetta SportWagen"/>
    <n v="2014"/>
    <x v="4"/>
    <s v="diesel"/>
    <n v="140"/>
    <n v="4"/>
    <s v="MANUAL"/>
    <s v="front wheel drive"/>
    <n v="4"/>
    <s v="Diesel"/>
    <s v="Compact"/>
    <s v="Wagon"/>
    <n v="42"/>
    <n v="30"/>
    <n v="873"/>
    <n v="28365"/>
  </r>
  <r>
    <x v="1"/>
    <s v="Civic"/>
    <n v="2015"/>
    <x v="0"/>
    <s v="regular unleaded"/>
    <n v="143"/>
    <n v="4"/>
    <s v="AUTOMATIC"/>
    <s v="front wheel drive"/>
    <n v="4"/>
    <s v="N/A"/>
    <s v="Compact"/>
    <s v="Sedan"/>
    <n v="39"/>
    <n v="30"/>
    <n v="2202"/>
    <n v="24340"/>
  </r>
  <r>
    <x v="1"/>
    <s v="Civic"/>
    <n v="2015"/>
    <x v="0"/>
    <s v="regular unleaded"/>
    <n v="143"/>
    <n v="4"/>
    <s v="AUTOMATIC"/>
    <s v="front wheel drive"/>
    <n v="4"/>
    <s v="N/A"/>
    <s v="Compact"/>
    <s v="Sedan"/>
    <n v="39"/>
    <n v="30"/>
    <n v="2202"/>
    <n v="19990"/>
  </r>
  <r>
    <x v="1"/>
    <s v="Civic"/>
    <n v="2015"/>
    <x v="0"/>
    <s v="regular unleaded"/>
    <n v="143"/>
    <n v="4"/>
    <s v="AUTOMATIC"/>
    <s v="front wheel drive"/>
    <n v="4"/>
    <s v="N/A"/>
    <s v="Compact"/>
    <s v="Sedan"/>
    <n v="39"/>
    <n v="30"/>
    <n v="2202"/>
    <n v="21190"/>
  </r>
  <r>
    <x v="1"/>
    <s v="Civic"/>
    <n v="2015"/>
    <x v="0"/>
    <s v="regular unleaded"/>
    <n v="143"/>
    <n v="4"/>
    <s v="AUTOMATIC"/>
    <s v="front wheel drive"/>
    <n v="4"/>
    <s v="N/A"/>
    <s v="Compact"/>
    <s v="Sedan"/>
    <n v="39"/>
    <n v="30"/>
    <n v="2202"/>
    <n v="22840"/>
  </r>
  <r>
    <x v="1"/>
    <s v="Civic"/>
    <n v="2015"/>
    <x v="0"/>
    <s v="regular unleaded"/>
    <n v="143"/>
    <n v="4"/>
    <s v="AUTOMATIC"/>
    <s v="front wheel drive"/>
    <n v="4"/>
    <s v="N/A"/>
    <s v="Compact"/>
    <s v="Sedan"/>
    <n v="39"/>
    <n v="30"/>
    <n v="2202"/>
    <n v="19290"/>
  </r>
  <r>
    <x v="1"/>
    <s v="Civic"/>
    <n v="2015"/>
    <x v="0"/>
    <s v="regular unleaded"/>
    <n v="143"/>
    <n v="4"/>
    <s v="AUTOMATIC"/>
    <s v="front wheel drive"/>
    <n v="2"/>
    <s v="N/A"/>
    <s v="Compact"/>
    <s v="Coupe"/>
    <n v="39"/>
    <n v="30"/>
    <n v="2202"/>
    <n v="19090"/>
  </r>
  <r>
    <x v="5"/>
    <s v="Golf"/>
    <n v="2015"/>
    <x v="0"/>
    <s v="diesel"/>
    <n v="150"/>
    <n v="4"/>
    <s v="MANUAL"/>
    <s v="front wheel drive"/>
    <n v="4"/>
    <s v="Hatchback,Diesel"/>
    <s v="Compact"/>
    <s v="4dr Hatchback"/>
    <n v="45"/>
    <n v="30"/>
    <n v="873"/>
    <n v="28395"/>
  </r>
  <r>
    <x v="5"/>
    <s v="Golf"/>
    <n v="2015"/>
    <x v="0"/>
    <s v="diesel"/>
    <n v="150"/>
    <n v="4"/>
    <s v="MANUAL"/>
    <s v="front wheel drive"/>
    <n v="4"/>
    <s v="Hatchback,Diesel"/>
    <s v="Compact"/>
    <s v="4dr Hatchback"/>
    <n v="45"/>
    <n v="30"/>
    <n v="873"/>
    <n v="22345"/>
  </r>
  <r>
    <x v="5"/>
    <s v="Golf"/>
    <n v="2015"/>
    <x v="0"/>
    <s v="diesel"/>
    <n v="150"/>
    <n v="4"/>
    <s v="MANUAL"/>
    <s v="front wheel drive"/>
    <n v="4"/>
    <s v="Hatchback,Diesel"/>
    <s v="Compact"/>
    <s v="4dr Hatchback"/>
    <n v="45"/>
    <n v="30"/>
    <n v="873"/>
    <n v="25895"/>
  </r>
  <r>
    <x v="5"/>
    <s v="Passat"/>
    <n v="2015"/>
    <x v="0"/>
    <s v="diesel"/>
    <n v="150"/>
    <n v="4"/>
    <s v="AUTOMATED_MANUAL"/>
    <s v="front wheel drive"/>
    <n v="4"/>
    <s v="Diesel"/>
    <s v="Midsize"/>
    <s v="Sedan"/>
    <n v="42"/>
    <n v="30"/>
    <n v="873"/>
    <n v="29125"/>
  </r>
  <r>
    <x v="5"/>
    <s v="Passat"/>
    <n v="2015"/>
    <x v="0"/>
    <s v="diesel"/>
    <n v="150"/>
    <n v="4"/>
    <s v="AUTOMATED_MANUAL"/>
    <s v="front wheel drive"/>
    <n v="4"/>
    <s v="Diesel"/>
    <s v="Midsize"/>
    <s v="Sedan"/>
    <n v="42"/>
    <n v="30"/>
    <n v="873"/>
    <n v="30850"/>
  </r>
  <r>
    <x v="5"/>
    <s v="Passat"/>
    <n v="2015"/>
    <x v="0"/>
    <s v="diesel"/>
    <n v="150"/>
    <n v="4"/>
    <s v="AUTOMATED_MANUAL"/>
    <s v="front wheel drive"/>
    <n v="4"/>
    <s v="Diesel"/>
    <s v="Midsize"/>
    <s v="Sedan"/>
    <n v="42"/>
    <n v="30"/>
    <n v="873"/>
    <n v="33925"/>
  </r>
  <r>
    <x v="5"/>
    <s v="Passat"/>
    <n v="2015"/>
    <x v="0"/>
    <s v="diesel"/>
    <n v="150"/>
    <n v="4"/>
    <s v="MANUAL"/>
    <s v="front wheel drive"/>
    <n v="4"/>
    <s v="Diesel"/>
    <s v="Midsize"/>
    <s v="Sedan"/>
    <n v="44"/>
    <n v="30"/>
    <n v="873"/>
    <n v="27095"/>
  </r>
  <r>
    <x v="5"/>
    <s v="Beetle Convertible"/>
    <n v="2015"/>
    <x v="0"/>
    <s v="diesel"/>
    <n v="150"/>
    <n v="4"/>
    <s v="MANUAL"/>
    <s v="front wheel drive"/>
    <n v="2"/>
    <s v="Diesel"/>
    <s v="Compact"/>
    <s v="Convertible"/>
    <n v="40"/>
    <n v="30"/>
    <n v="873"/>
    <n v="30295"/>
  </r>
  <r>
    <x v="5"/>
    <s v="Beetle Convertible"/>
    <n v="2015"/>
    <x v="0"/>
    <s v="diesel"/>
    <n v="150"/>
    <n v="4"/>
    <s v="AUTOMATED_MANUAL"/>
    <s v="front wheel drive"/>
    <n v="2"/>
    <s v="Diesel"/>
    <s v="Compact"/>
    <s v="Convertible"/>
    <n v="40"/>
    <n v="30"/>
    <n v="873"/>
    <n v="30195"/>
  </r>
  <r>
    <x v="5"/>
    <s v="Beetle Convertible"/>
    <n v="2015"/>
    <x v="0"/>
    <s v="diesel"/>
    <n v="150"/>
    <n v="4"/>
    <s v="MANUAL"/>
    <s v="front wheel drive"/>
    <n v="2"/>
    <s v="Diesel"/>
    <s v="Compact"/>
    <s v="Convertible"/>
    <n v="40"/>
    <n v="30"/>
    <n v="873"/>
    <n v="31125"/>
  </r>
  <r>
    <x v="5"/>
    <s v="Beetle Convertible"/>
    <n v="2015"/>
    <x v="0"/>
    <s v="diesel"/>
    <n v="150"/>
    <n v="4"/>
    <s v="MANUAL"/>
    <s v="front wheel drive"/>
    <n v="2"/>
    <s v="Diesel"/>
    <s v="Compact"/>
    <s v="Convertible"/>
    <n v="40"/>
    <n v="30"/>
    <n v="873"/>
    <n v="29675"/>
  </r>
  <r>
    <x v="5"/>
    <s v="Beetle Convertible"/>
    <n v="2015"/>
    <x v="0"/>
    <s v="diesel"/>
    <n v="150"/>
    <n v="4"/>
    <s v="MANUAL"/>
    <s v="front wheel drive"/>
    <n v="2"/>
    <s v="Diesel"/>
    <s v="Compact"/>
    <s v="Convertible"/>
    <n v="40"/>
    <n v="30"/>
    <n v="873"/>
    <n v="29095"/>
  </r>
  <r>
    <x v="5"/>
    <s v="Beetle Convertible"/>
    <n v="2015"/>
    <x v="0"/>
    <s v="diesel"/>
    <n v="150"/>
    <n v="4"/>
    <s v="AUTOMATED_MANUAL"/>
    <s v="front wheel drive"/>
    <n v="2"/>
    <s v="Diesel"/>
    <s v="Compact"/>
    <s v="Convertible"/>
    <n v="40"/>
    <n v="30"/>
    <n v="873"/>
    <n v="31395"/>
  </r>
  <r>
    <x v="5"/>
    <s v="Beetle Convertible"/>
    <n v="2015"/>
    <x v="0"/>
    <s v="diesel"/>
    <n v="150"/>
    <n v="4"/>
    <s v="AUTOMATED_MANUAL"/>
    <s v="front wheel drive"/>
    <n v="2"/>
    <s v="Diesel"/>
    <s v="Compact"/>
    <s v="Convertible"/>
    <n v="40"/>
    <n v="30"/>
    <n v="873"/>
    <n v="30775"/>
  </r>
  <r>
    <x v="5"/>
    <s v="Beetle Convertible"/>
    <n v="2015"/>
    <x v="0"/>
    <s v="diesel"/>
    <n v="150"/>
    <n v="4"/>
    <s v="AUTOMATED_MANUAL"/>
    <s v="front wheel drive"/>
    <n v="2"/>
    <s v="Diesel"/>
    <s v="Compact"/>
    <s v="Convertible"/>
    <n v="40"/>
    <n v="30"/>
    <n v="873"/>
    <n v="32225"/>
  </r>
  <r>
    <x v="2"/>
    <s v="Cruze"/>
    <n v="2016"/>
    <x v="1"/>
    <s v="regular unleaded"/>
    <n v="153"/>
    <n v="4"/>
    <s v="AUTOMATIC"/>
    <s v="front wheel drive"/>
    <n v="4"/>
    <s v="N/A"/>
    <s v="Midsize"/>
    <s v="Sedan"/>
    <n v="42"/>
    <n v="30"/>
    <n v="1385"/>
    <n v="19120"/>
  </r>
  <r>
    <x v="2"/>
    <s v="Cruze"/>
    <n v="2016"/>
    <x v="1"/>
    <s v="regular unleaded"/>
    <n v="153"/>
    <n v="4"/>
    <s v="AUTOMATIC"/>
    <s v="front wheel drive"/>
    <n v="4"/>
    <s v="N/A"/>
    <s v="Midsize"/>
    <s v="Sedan"/>
    <n v="42"/>
    <n v="30"/>
    <n v="1385"/>
    <n v="21120"/>
  </r>
  <r>
    <x v="2"/>
    <s v="Cruze"/>
    <n v="2016"/>
    <x v="1"/>
    <s v="regular unleaded"/>
    <n v="153"/>
    <n v="4"/>
    <s v="AUTOMATIC"/>
    <s v="front wheel drive"/>
    <n v="4"/>
    <s v="N/A"/>
    <s v="Midsize"/>
    <s v="Sedan"/>
    <n v="42"/>
    <n v="30"/>
    <n v="1385"/>
    <n v="23120"/>
  </r>
  <r>
    <x v="2"/>
    <s v="Cruze"/>
    <n v="2017"/>
    <x v="2"/>
    <s v="regular unleaded"/>
    <n v="153"/>
    <n v="4"/>
    <s v="AUTOMATIC"/>
    <s v="front wheel drive"/>
    <n v="4"/>
    <s v="N/A"/>
    <s v="Midsize"/>
    <s v="Sedan"/>
    <n v="40"/>
    <n v="30"/>
    <n v="1385"/>
    <n v="21450"/>
  </r>
  <r>
    <x v="2"/>
    <s v="Cruze"/>
    <n v="2017"/>
    <x v="2"/>
    <s v="regular unleaded"/>
    <n v="153"/>
    <n v="4"/>
    <s v="AUTOMATIC"/>
    <s v="front wheel drive"/>
    <n v="4"/>
    <s v="N/A"/>
    <s v="Midsize"/>
    <s v="Sedan"/>
    <n v="40"/>
    <n v="30"/>
    <n v="1385"/>
    <n v="19525"/>
  </r>
  <r>
    <x v="17"/>
    <n v="3"/>
    <n v="2015"/>
    <x v="0"/>
    <s v="regular unleaded"/>
    <n v="155"/>
    <n v="4"/>
    <s v="AUTOMATIC"/>
    <s v="front wheel drive"/>
    <n v="4"/>
    <s v="N/A"/>
    <s v="Compact"/>
    <s v="Sedan"/>
    <n v="41"/>
    <n v="30"/>
    <n v="586"/>
    <n v="23795"/>
  </r>
  <r>
    <x v="17"/>
    <n v="3"/>
    <n v="2015"/>
    <x v="0"/>
    <s v="regular unleaded"/>
    <n v="155"/>
    <n v="4"/>
    <s v="AUTOMATIC"/>
    <s v="front wheel drive"/>
    <n v="4"/>
    <s v="Hatchback"/>
    <s v="Compact"/>
    <s v="4dr Hatchback"/>
    <n v="40"/>
    <n v="30"/>
    <n v="586"/>
    <n v="24295"/>
  </r>
  <r>
    <x v="17"/>
    <n v="3"/>
    <n v="2015"/>
    <x v="0"/>
    <s v="regular unleaded"/>
    <n v="155"/>
    <n v="4"/>
    <s v="AUTOMATIC"/>
    <s v="front wheel drive"/>
    <n v="4"/>
    <s v="N/A"/>
    <s v="Compact"/>
    <s v="Sedan"/>
    <n v="41"/>
    <n v="30"/>
    <n v="586"/>
    <n v="19495"/>
  </r>
  <r>
    <x v="17"/>
    <n v="3"/>
    <n v="2015"/>
    <x v="0"/>
    <s v="regular unleaded"/>
    <n v="155"/>
    <n v="4"/>
    <s v="AUTOMATIC"/>
    <s v="front wheel drive"/>
    <n v="4"/>
    <s v="Hatchback"/>
    <s v="Compact"/>
    <s v="4dr Hatchback"/>
    <n v="40"/>
    <n v="30"/>
    <n v="586"/>
    <n v="19995"/>
  </r>
  <r>
    <x v="17"/>
    <n v="3"/>
    <n v="2015"/>
    <x v="0"/>
    <s v="regular unleaded"/>
    <n v="155"/>
    <n v="4"/>
    <s v="AUTOMATIC"/>
    <s v="front wheel drive"/>
    <n v="4"/>
    <s v="Hatchback"/>
    <s v="Compact"/>
    <s v="4dr Hatchback"/>
    <n v="40"/>
    <n v="30"/>
    <n v="586"/>
    <n v="21145"/>
  </r>
  <r>
    <x v="17"/>
    <n v="3"/>
    <n v="2015"/>
    <x v="0"/>
    <s v="regular unleaded"/>
    <n v="155"/>
    <n v="4"/>
    <s v="AUTOMATIC"/>
    <s v="front wheel drive"/>
    <n v="4"/>
    <s v="N/A"/>
    <s v="Compact"/>
    <s v="Sedan"/>
    <n v="41"/>
    <n v="30"/>
    <n v="586"/>
    <n v="20645"/>
  </r>
  <r>
    <x v="17"/>
    <n v="3"/>
    <n v="2015"/>
    <x v="0"/>
    <s v="regular unleaded"/>
    <n v="155"/>
    <n v="4"/>
    <s v="AUTOMATIC"/>
    <s v="front wheel drive"/>
    <n v="4"/>
    <s v="N/A"/>
    <s v="Compact"/>
    <s v="Sedan"/>
    <n v="41"/>
    <n v="30"/>
    <n v="586"/>
    <n v="17995"/>
  </r>
  <r>
    <x v="17"/>
    <n v="3"/>
    <n v="2016"/>
    <x v="1"/>
    <s v="regular unleaded"/>
    <n v="155"/>
    <n v="4"/>
    <s v="AUTOMATIC"/>
    <s v="front wheel drive"/>
    <n v="4"/>
    <s v="N/A"/>
    <s v="Compact"/>
    <s v="Sedan"/>
    <n v="41"/>
    <n v="30"/>
    <n v="586"/>
    <n v="21095"/>
  </r>
  <r>
    <x v="17"/>
    <n v="3"/>
    <n v="2016"/>
    <x v="1"/>
    <s v="regular unleaded"/>
    <n v="155"/>
    <n v="4"/>
    <s v="AUTOMATIC"/>
    <s v="front wheel drive"/>
    <n v="4"/>
    <s v="Hatchback"/>
    <s v="Compact"/>
    <s v="4dr Hatchback"/>
    <n v="40"/>
    <n v="30"/>
    <n v="586"/>
    <n v="24295"/>
  </r>
  <r>
    <x v="17"/>
    <n v="3"/>
    <n v="2016"/>
    <x v="1"/>
    <s v="regular unleaded"/>
    <n v="155"/>
    <n v="4"/>
    <s v="AUTOMATIC"/>
    <s v="front wheel drive"/>
    <n v="4"/>
    <s v="N/A"/>
    <s v="Compact"/>
    <s v="Sedan"/>
    <n v="41"/>
    <n v="30"/>
    <n v="586"/>
    <n v="23595"/>
  </r>
  <r>
    <x v="17"/>
    <n v="3"/>
    <n v="2016"/>
    <x v="1"/>
    <s v="regular unleaded"/>
    <n v="155"/>
    <n v="4"/>
    <s v="AUTOMATIC"/>
    <s v="front wheel drive"/>
    <n v="4"/>
    <s v="Hatchback"/>
    <s v="Compact"/>
    <s v="4dr Hatchback"/>
    <n v="40"/>
    <n v="30"/>
    <n v="586"/>
    <n v="21795"/>
  </r>
  <r>
    <x v="17"/>
    <n v="3"/>
    <n v="2016"/>
    <x v="1"/>
    <s v="regular unleaded"/>
    <n v="155"/>
    <n v="4"/>
    <s v="AUTOMATIC"/>
    <s v="front wheel drive"/>
    <n v="4"/>
    <s v="N/A"/>
    <s v="Compact"/>
    <s v="Sedan"/>
    <n v="41"/>
    <n v="30"/>
    <n v="586"/>
    <n v="18895"/>
  </r>
  <r>
    <x v="17"/>
    <n v="3"/>
    <n v="2016"/>
    <x v="1"/>
    <s v="regular unleaded"/>
    <n v="155"/>
    <n v="4"/>
    <s v="AUTOMATIC"/>
    <s v="front wheel drive"/>
    <n v="4"/>
    <s v="Hatchback"/>
    <s v="Compact"/>
    <s v="4dr Hatchback"/>
    <n v="40"/>
    <n v="30"/>
    <n v="586"/>
    <n v="19595"/>
  </r>
  <r>
    <x v="1"/>
    <s v="Civic"/>
    <n v="2016"/>
    <x v="1"/>
    <s v="regular unleaded"/>
    <n v="158"/>
    <n v="4"/>
    <s v="AUTOMATIC"/>
    <s v="front wheel drive"/>
    <n v="2"/>
    <s v="N/A"/>
    <s v="Compact"/>
    <s v="Coupe"/>
    <n v="41"/>
    <n v="30"/>
    <n v="2202"/>
    <n v="20850"/>
  </r>
  <r>
    <x v="1"/>
    <s v="Civic"/>
    <n v="2016"/>
    <x v="1"/>
    <s v="regular unleaded"/>
    <n v="158"/>
    <n v="4"/>
    <s v="AUTOMATIC"/>
    <s v="front wheel drive"/>
    <n v="2"/>
    <s v="N/A"/>
    <s v="Compact"/>
    <s v="Coupe"/>
    <n v="41"/>
    <n v="30"/>
    <n v="2202"/>
    <n v="19850"/>
  </r>
  <r>
    <x v="1"/>
    <s v="Civic"/>
    <n v="2017"/>
    <x v="2"/>
    <s v="regular unleaded"/>
    <n v="158"/>
    <n v="4"/>
    <s v="AUTOMATIC"/>
    <s v="front wheel drive"/>
    <n v="2"/>
    <s v="N/A"/>
    <s v="Compact"/>
    <s v="Coupe"/>
    <n v="39"/>
    <n v="30"/>
    <n v="2202"/>
    <n v="20950"/>
  </r>
  <r>
    <x v="1"/>
    <s v="Civic"/>
    <n v="2017"/>
    <x v="2"/>
    <s v="regular unleaded"/>
    <n v="158"/>
    <n v="4"/>
    <s v="AUTOMATIC"/>
    <s v="front wheel drive"/>
    <n v="2"/>
    <s v="N/A"/>
    <s v="Compact"/>
    <s v="Coupe"/>
    <n v="39"/>
    <n v="30"/>
    <n v="2202"/>
    <n v="19950"/>
  </r>
  <r>
    <x v="20"/>
    <s v="Crosstrek"/>
    <n v="2016"/>
    <x v="1"/>
    <s v="regular unleaded"/>
    <n v="160"/>
    <n v="4"/>
    <s v="AUTOMATIC"/>
    <s v="all wheel drive"/>
    <n v="4"/>
    <s v="Crossover,Hybrid"/>
    <s v="Compact"/>
    <s v="4dr SUV"/>
    <n v="34"/>
    <n v="30"/>
    <n v="640"/>
    <n v="26395"/>
  </r>
  <r>
    <x v="20"/>
    <s v="Crosstrek"/>
    <n v="2016"/>
    <x v="1"/>
    <s v="regular unleaded"/>
    <n v="160"/>
    <n v="4"/>
    <s v="AUTOMATIC"/>
    <s v="all wheel drive"/>
    <n v="4"/>
    <s v="Crossover,Hybrid"/>
    <s v="Compact"/>
    <s v="4dr SUV"/>
    <n v="34"/>
    <n v="30"/>
    <n v="640"/>
    <n v="29995"/>
  </r>
  <r>
    <x v="20"/>
    <s v="XV Crosstrek"/>
    <n v="2015"/>
    <x v="0"/>
    <s v="regular unleaded"/>
    <n v="160"/>
    <n v="4"/>
    <s v="AUTOMATIC"/>
    <s v="all wheel drive"/>
    <n v="4"/>
    <s v="Crossover,Hybrid"/>
    <s v="Compact"/>
    <s v="4dr SUV"/>
    <n v="34"/>
    <n v="30"/>
    <n v="640"/>
    <n v="29295"/>
  </r>
  <r>
    <x v="20"/>
    <s v="XV Crosstrek"/>
    <n v="2015"/>
    <x v="0"/>
    <s v="regular unleaded"/>
    <n v="160"/>
    <n v="4"/>
    <s v="AUTOMATIC"/>
    <s v="all wheel drive"/>
    <n v="4"/>
    <s v="Crossover,Hybrid"/>
    <s v="Compact"/>
    <s v="4dr SUV"/>
    <n v="34"/>
    <n v="30"/>
    <n v="640"/>
    <n v="25995"/>
  </r>
  <r>
    <x v="1"/>
    <s v="Civic"/>
    <n v="2017"/>
    <x v="2"/>
    <s v="regular unleaded"/>
    <n v="174"/>
    <n v="4"/>
    <s v="MANUAL"/>
    <s v="front wheel drive"/>
    <n v="4"/>
    <s v="Hatchback"/>
    <s v="Compact"/>
    <s v="4dr Hatchback"/>
    <n v="39"/>
    <n v="30"/>
    <n v="2202"/>
    <n v="19700"/>
  </r>
  <r>
    <x v="1"/>
    <s v="Civic"/>
    <n v="2017"/>
    <x v="2"/>
    <s v="regular unleaded"/>
    <n v="174"/>
    <n v="4"/>
    <s v="MANUAL"/>
    <s v="front wheel drive"/>
    <n v="2"/>
    <s v="Performance"/>
    <s v="Compact"/>
    <s v="Coupe"/>
    <n v="41"/>
    <n v="30"/>
    <n v="2202"/>
    <n v="21600"/>
  </r>
  <r>
    <x v="8"/>
    <s v="Escape Hybrid"/>
    <n v="2010"/>
    <x v="9"/>
    <s v="regular unleaded"/>
    <n v="177"/>
    <n v="4"/>
    <s v="AUTOMATIC"/>
    <s v="all wheel drive"/>
    <n v="4"/>
    <s v="Crossover,Hybrid"/>
    <s v="Compact"/>
    <s v="4dr SUV"/>
    <n v="27"/>
    <n v="30"/>
    <n v="5657"/>
    <n v="34120"/>
  </r>
  <r>
    <x v="8"/>
    <s v="Escape Hybrid"/>
    <n v="2010"/>
    <x v="9"/>
    <s v="regular unleaded"/>
    <n v="177"/>
    <n v="4"/>
    <s v="AUTOMATIC"/>
    <s v="all wheel drive"/>
    <n v="4"/>
    <s v="Crossover,Hybrid"/>
    <s v="Compact"/>
    <s v="4dr SUV"/>
    <n v="27"/>
    <n v="30"/>
    <n v="5657"/>
    <n v="31610"/>
  </r>
  <r>
    <x v="8"/>
    <s v="Escape Hybrid"/>
    <n v="2011"/>
    <x v="6"/>
    <s v="regular unleaded"/>
    <n v="177"/>
    <n v="4"/>
    <s v="AUTOMATIC"/>
    <s v="all wheel drive"/>
    <n v="4"/>
    <s v="Crossover,Hybrid"/>
    <s v="Compact"/>
    <s v="4dr SUV"/>
    <n v="27"/>
    <n v="30"/>
    <n v="5657"/>
    <n v="34830"/>
  </r>
  <r>
    <x v="8"/>
    <s v="Escape Hybrid"/>
    <n v="2011"/>
    <x v="6"/>
    <s v="regular unleaded"/>
    <n v="177"/>
    <n v="4"/>
    <s v="AUTOMATIC"/>
    <s v="all wheel drive"/>
    <n v="4"/>
    <s v="Crossover,Hybrid"/>
    <s v="Compact"/>
    <s v="4dr SUV"/>
    <n v="27"/>
    <n v="30"/>
    <n v="5657"/>
    <n v="32320"/>
  </r>
  <r>
    <x v="0"/>
    <s v="3 Series"/>
    <n v="2016"/>
    <x v="1"/>
    <s v="diesel"/>
    <n v="180"/>
    <n v="4"/>
    <s v="AUTOMATIC"/>
    <s v="all wheel drive"/>
    <n v="4"/>
    <s v="Diesel,Luxury"/>
    <s v="Midsize"/>
    <s v="Sedan"/>
    <n v="40"/>
    <n v="30"/>
    <n v="3916"/>
    <n v="41850"/>
  </r>
  <r>
    <x v="0"/>
    <s v="3 Series"/>
    <n v="2016"/>
    <x v="1"/>
    <s v="diesel"/>
    <n v="180"/>
    <n v="4"/>
    <s v="AUTOMATIC"/>
    <s v="all wheel drive"/>
    <n v="4"/>
    <s v="Diesel,Luxury"/>
    <s v="Midsize"/>
    <s v="Wagon"/>
    <n v="40"/>
    <n v="30"/>
    <n v="3916"/>
    <n v="44150"/>
  </r>
  <r>
    <x v="0"/>
    <s v="3 Series"/>
    <n v="2017"/>
    <x v="2"/>
    <s v="diesel"/>
    <n v="180"/>
    <n v="4"/>
    <s v="AUTOMATIC"/>
    <s v="all wheel drive"/>
    <n v="4"/>
    <s v="Diesel,Luxury"/>
    <s v="Midsize"/>
    <s v="Sedan"/>
    <n v="40"/>
    <n v="30"/>
    <n v="3916"/>
    <n v="42250"/>
  </r>
  <r>
    <x v="0"/>
    <s v="3 Series"/>
    <n v="2017"/>
    <x v="2"/>
    <s v="diesel"/>
    <n v="180"/>
    <n v="4"/>
    <s v="AUTOMATIC"/>
    <s v="all wheel drive"/>
    <n v="4"/>
    <s v="Diesel,Luxury"/>
    <s v="Midsize"/>
    <s v="Wagon"/>
    <n v="40"/>
    <n v="30"/>
    <n v="3916"/>
    <n v="44450"/>
  </r>
  <r>
    <x v="1"/>
    <s v="Civic"/>
    <n v="2017"/>
    <x v="2"/>
    <s v="premium unleaded (recommended)"/>
    <n v="180"/>
    <n v="4"/>
    <s v="MANUAL"/>
    <s v="front wheel drive"/>
    <n v="4"/>
    <s v="Hatchback,Performance"/>
    <s v="Compact"/>
    <s v="4dr Hatchback"/>
    <n v="39"/>
    <n v="30"/>
    <n v="2202"/>
    <n v="21300"/>
  </r>
  <r>
    <x v="1"/>
    <s v="Civic"/>
    <n v="2017"/>
    <x v="2"/>
    <s v="premium unleaded (recommended)"/>
    <n v="180"/>
    <n v="4"/>
    <s v="AUTOMATIC"/>
    <s v="front wheel drive"/>
    <n v="4"/>
    <s v="Hatchback,Performance"/>
    <s v="Compact"/>
    <s v="4dr Hatchback"/>
    <n v="36"/>
    <n v="30"/>
    <n v="2202"/>
    <n v="22100"/>
  </r>
  <r>
    <x v="12"/>
    <s v="RX 450h"/>
    <n v="2015"/>
    <x v="0"/>
    <s v="premium unleaded (required)"/>
    <n v="295"/>
    <n v="6"/>
    <s v="AUTOMATIC"/>
    <s v="all wheel drive"/>
    <n v="4"/>
    <s v="Crossover,Luxury,Hybrid"/>
    <s v="Midsize"/>
    <s v="4dr SUV"/>
    <n v="28"/>
    <n v="30"/>
    <n v="454"/>
    <n v="49020"/>
  </r>
  <r>
    <x v="12"/>
    <s v="RX 450h"/>
    <n v="2016"/>
    <x v="1"/>
    <s v="premium unleaded (recommended)"/>
    <n v="308"/>
    <n v="6"/>
    <s v="AUTOMATIC"/>
    <s v="all wheel drive"/>
    <n v="4"/>
    <s v="Crossover,Luxury,Hybrid"/>
    <s v="Midsize"/>
    <s v="4dr SUV"/>
    <n v="28"/>
    <n v="30"/>
    <n v="454"/>
    <n v="57045"/>
  </r>
  <r>
    <x v="12"/>
    <s v="RX 450h"/>
    <n v="2016"/>
    <x v="1"/>
    <s v="premium unleaded (recommended)"/>
    <n v="308"/>
    <n v="6"/>
    <s v="AUTOMATIC"/>
    <s v="all wheel drive"/>
    <n v="4"/>
    <s v="Crossover,Luxury,Hybrid"/>
    <s v="Midsize"/>
    <s v="4dr SUV"/>
    <n v="28"/>
    <n v="30"/>
    <n v="454"/>
    <n v="53635"/>
  </r>
  <r>
    <x v="8"/>
    <s v="Aspire"/>
    <n v="1996"/>
    <x v="21"/>
    <s v="regular unleaded"/>
    <n v="63"/>
    <n v="4"/>
    <s v="MANUAL"/>
    <s v="front wheel drive"/>
    <n v="4"/>
    <s v="Hatchback"/>
    <s v="Compact"/>
    <s v="4dr Hatchback"/>
    <n v="38"/>
    <n v="29"/>
    <n v="5657"/>
    <n v="2000"/>
  </r>
  <r>
    <x v="8"/>
    <s v="Aspire"/>
    <n v="1997"/>
    <x v="22"/>
    <s v="regular unleaded"/>
    <n v="63"/>
    <n v="4"/>
    <s v="MANUAL"/>
    <s v="front wheel drive"/>
    <n v="4"/>
    <s v="Hatchback"/>
    <s v="Compact"/>
    <s v="4dr Hatchback"/>
    <n v="38"/>
    <n v="29"/>
    <n v="5657"/>
    <n v="2000"/>
  </r>
  <r>
    <x v="8"/>
    <s v="Aspire"/>
    <n v="1996"/>
    <x v="21"/>
    <s v="regular unleaded"/>
    <n v="63"/>
    <n v="4"/>
    <s v="MANUAL"/>
    <s v="front wheel drive"/>
    <n v="2"/>
    <s v="Hatchback"/>
    <s v="Compact"/>
    <s v="2dr Hatchback"/>
    <n v="38"/>
    <n v="29"/>
    <n v="5657"/>
    <n v="2000"/>
  </r>
  <r>
    <x v="8"/>
    <s v="Aspire"/>
    <n v="1997"/>
    <x v="22"/>
    <s v="regular unleaded"/>
    <n v="63"/>
    <n v="4"/>
    <s v="MANUAL"/>
    <s v="front wheel drive"/>
    <n v="2"/>
    <s v="Hatchback"/>
    <s v="Compact"/>
    <s v="2dr Hatchback"/>
    <n v="38"/>
    <n v="29"/>
    <n v="5657"/>
    <n v="2000"/>
  </r>
  <r>
    <x v="11"/>
    <s v="Tercel"/>
    <n v="1996"/>
    <x v="21"/>
    <s v="regular unleaded"/>
    <n v="93"/>
    <n v="4"/>
    <s v="MANUAL"/>
    <s v="front wheel drive"/>
    <n v="2"/>
    <s v="N/A"/>
    <s v="Compact"/>
    <s v="Coupe"/>
    <n v="36"/>
    <n v="29"/>
    <n v="2031"/>
    <n v="2000"/>
  </r>
  <r>
    <x v="2"/>
    <s v="Spark"/>
    <n v="2017"/>
    <x v="2"/>
    <s v="regular unleaded"/>
    <n v="98"/>
    <n v="4"/>
    <s v="MANUAL"/>
    <s v="front wheel drive"/>
    <n v="4"/>
    <s v="Hatchback"/>
    <s v="Compact"/>
    <s v="4dr Hatchback"/>
    <n v="38"/>
    <n v="29"/>
    <n v="1385"/>
    <n v="16325"/>
  </r>
  <r>
    <x v="2"/>
    <s v="Spark"/>
    <n v="2017"/>
    <x v="2"/>
    <s v="regular unleaded"/>
    <n v="98"/>
    <n v="4"/>
    <s v="MANUAL"/>
    <s v="front wheel drive"/>
    <n v="4"/>
    <s v="Hatchback"/>
    <s v="Compact"/>
    <s v="4dr Hatchback"/>
    <n v="38"/>
    <n v="29"/>
    <n v="1385"/>
    <n v="13000"/>
  </r>
  <r>
    <x v="2"/>
    <s v="Spark"/>
    <n v="2017"/>
    <x v="2"/>
    <s v="regular unleaded"/>
    <n v="98"/>
    <n v="4"/>
    <s v="MANUAL"/>
    <s v="front wheel drive"/>
    <n v="4"/>
    <s v="Hatchback"/>
    <s v="Compact"/>
    <s v="4dr Hatchback"/>
    <n v="38"/>
    <n v="29"/>
    <n v="1385"/>
    <n v="14825"/>
  </r>
  <r>
    <x v="17"/>
    <n v="2"/>
    <n v="2012"/>
    <x v="5"/>
    <s v="regular unleaded"/>
    <n v="100"/>
    <n v="4"/>
    <s v="MANUAL"/>
    <s v="front wheel drive"/>
    <n v="4"/>
    <s v="Hatchback"/>
    <s v="Compact"/>
    <s v="4dr Hatchback"/>
    <n v="35"/>
    <n v="29"/>
    <n v="586"/>
    <n v="16020"/>
  </r>
  <r>
    <x v="17"/>
    <n v="2"/>
    <n v="2012"/>
    <x v="5"/>
    <s v="regular unleaded"/>
    <n v="100"/>
    <n v="4"/>
    <s v="MANUAL"/>
    <s v="front wheel drive"/>
    <n v="4"/>
    <s v="Hatchback"/>
    <s v="Compact"/>
    <s v="4dr Hatchback"/>
    <n v="35"/>
    <n v="29"/>
    <n v="586"/>
    <n v="14530"/>
  </r>
  <r>
    <x v="17"/>
    <n v="2"/>
    <n v="2013"/>
    <x v="3"/>
    <s v="regular unleaded"/>
    <n v="100"/>
    <n v="4"/>
    <s v="MANUAL"/>
    <s v="front wheel drive"/>
    <n v="4"/>
    <s v="Hatchback"/>
    <s v="Compact"/>
    <s v="4dr Hatchback"/>
    <n v="35"/>
    <n v="29"/>
    <n v="586"/>
    <n v="16210"/>
  </r>
  <r>
    <x v="17"/>
    <n v="2"/>
    <n v="2013"/>
    <x v="3"/>
    <s v="regular unleaded"/>
    <n v="100"/>
    <n v="4"/>
    <s v="MANUAL"/>
    <s v="front wheel drive"/>
    <n v="4"/>
    <s v="Hatchback"/>
    <s v="Compact"/>
    <s v="4dr Hatchback"/>
    <n v="35"/>
    <n v="29"/>
    <n v="586"/>
    <n v="14720"/>
  </r>
  <r>
    <x v="17"/>
    <n v="2"/>
    <n v="2014"/>
    <x v="4"/>
    <s v="regular unleaded"/>
    <n v="100"/>
    <n v="4"/>
    <s v="MANUAL"/>
    <s v="front wheel drive"/>
    <n v="4"/>
    <s v="Hatchback"/>
    <s v="Compact"/>
    <s v="4dr Hatchback"/>
    <n v="35"/>
    <n v="29"/>
    <n v="586"/>
    <n v="16210"/>
  </r>
  <r>
    <x v="17"/>
    <n v="2"/>
    <n v="2014"/>
    <x v="4"/>
    <s v="regular unleaded"/>
    <n v="100"/>
    <n v="4"/>
    <s v="MANUAL"/>
    <s v="front wheel drive"/>
    <n v="4"/>
    <s v="Hatchback"/>
    <s v="Compact"/>
    <s v="4dr Hatchback"/>
    <n v="35"/>
    <n v="29"/>
    <n v="586"/>
    <n v="14720"/>
  </r>
  <r>
    <x v="1"/>
    <s v="Civic del Sol"/>
    <n v="1996"/>
    <x v="21"/>
    <s v="regular unleaded"/>
    <n v="106"/>
    <n v="4"/>
    <s v="MANUAL"/>
    <s v="front wheel drive"/>
    <n v="2"/>
    <s v="N/A"/>
    <s v="Compact"/>
    <s v="Coupe"/>
    <n v="35"/>
    <n v="29"/>
    <n v="2202"/>
    <n v="2000"/>
  </r>
  <r>
    <x v="4"/>
    <s v="Sentra"/>
    <n v="2017"/>
    <x v="2"/>
    <s v="regular unleaded"/>
    <n v="124"/>
    <n v="4"/>
    <s v="AUTOMATIC"/>
    <s v="front wheel drive"/>
    <n v="4"/>
    <s v="N/A"/>
    <s v="Midsize"/>
    <s v="Sedan"/>
    <n v="37"/>
    <n v="29"/>
    <n v="2009"/>
    <n v="21500"/>
  </r>
  <r>
    <x v="4"/>
    <s v="Sentra"/>
    <n v="2017"/>
    <x v="2"/>
    <s v="regular unleaded"/>
    <n v="124"/>
    <n v="4"/>
    <s v="AUTOMATIC"/>
    <s v="front wheel drive"/>
    <n v="4"/>
    <s v="N/A"/>
    <s v="Midsize"/>
    <s v="Sedan"/>
    <n v="37"/>
    <n v="29"/>
    <n v="2009"/>
    <n v="18790"/>
  </r>
  <r>
    <x v="4"/>
    <s v="Sentra"/>
    <n v="2017"/>
    <x v="2"/>
    <s v="regular unleaded"/>
    <n v="124"/>
    <n v="4"/>
    <s v="AUTOMATIC"/>
    <s v="front wheel drive"/>
    <n v="4"/>
    <s v="N/A"/>
    <s v="Midsize"/>
    <s v="Sedan"/>
    <n v="37"/>
    <n v="29"/>
    <n v="2009"/>
    <n v="19990"/>
  </r>
  <r>
    <x v="4"/>
    <s v="Sentra"/>
    <n v="2017"/>
    <x v="2"/>
    <s v="regular unleaded"/>
    <n v="124"/>
    <n v="4"/>
    <s v="AUTOMATIC"/>
    <s v="front wheel drive"/>
    <n v="4"/>
    <s v="N/A"/>
    <s v="Midsize"/>
    <s v="Sedan"/>
    <n v="37"/>
    <n v="29"/>
    <n v="2009"/>
    <n v="17990"/>
  </r>
  <r>
    <x v="1"/>
    <s v="Fit"/>
    <n v="2015"/>
    <x v="0"/>
    <s v="regular unleaded"/>
    <n v="130"/>
    <n v="4"/>
    <s v="MANUAL"/>
    <s v="front wheel drive"/>
    <n v="4"/>
    <s v="Hatchback"/>
    <s v="Compact"/>
    <s v="4dr Hatchback"/>
    <n v="37"/>
    <n v="29"/>
    <n v="2202"/>
    <n v="15650"/>
  </r>
  <r>
    <x v="1"/>
    <s v="Fit"/>
    <n v="2015"/>
    <x v="0"/>
    <s v="regular unleaded"/>
    <n v="130"/>
    <n v="4"/>
    <s v="MANUAL"/>
    <s v="front wheel drive"/>
    <n v="4"/>
    <s v="Hatchback"/>
    <s v="Compact"/>
    <s v="4dr Hatchback"/>
    <n v="37"/>
    <n v="29"/>
    <n v="2202"/>
    <n v="17560"/>
  </r>
  <r>
    <x v="1"/>
    <s v="Fit"/>
    <n v="2016"/>
    <x v="1"/>
    <s v="regular unleaded"/>
    <n v="130"/>
    <n v="4"/>
    <s v="MANUAL"/>
    <s v="front wheel drive"/>
    <n v="4"/>
    <s v="Hatchback"/>
    <s v="Compact"/>
    <s v="4dr Hatchback"/>
    <n v="37"/>
    <n v="29"/>
    <n v="2202"/>
    <n v="17800"/>
  </r>
  <r>
    <x v="1"/>
    <s v="Fit"/>
    <n v="2016"/>
    <x v="1"/>
    <s v="regular unleaded"/>
    <n v="130"/>
    <n v="4"/>
    <s v="MANUAL"/>
    <s v="front wheel drive"/>
    <n v="4"/>
    <s v="Hatchback"/>
    <s v="Compact"/>
    <s v="4dr Hatchback"/>
    <n v="37"/>
    <n v="29"/>
    <n v="2202"/>
    <n v="15890"/>
  </r>
  <r>
    <x v="1"/>
    <s v="Fit"/>
    <n v="2017"/>
    <x v="2"/>
    <s v="regular unleaded"/>
    <n v="130"/>
    <n v="4"/>
    <s v="MANUAL"/>
    <s v="front wheel drive"/>
    <n v="4"/>
    <s v="Hatchback"/>
    <s v="Compact"/>
    <s v="4dr Hatchback"/>
    <n v="36"/>
    <n v="29"/>
    <n v="2202"/>
    <n v="17900"/>
  </r>
  <r>
    <x v="1"/>
    <s v="Fit"/>
    <n v="2017"/>
    <x v="2"/>
    <s v="regular unleaded"/>
    <n v="130"/>
    <n v="4"/>
    <s v="MANUAL"/>
    <s v="front wheel drive"/>
    <n v="4"/>
    <s v="Hatchback"/>
    <s v="Compact"/>
    <s v="4dr Hatchback"/>
    <n v="36"/>
    <n v="29"/>
    <n v="2202"/>
    <n v="15990"/>
  </r>
  <r>
    <x v="4"/>
    <s v="Sentra"/>
    <n v="2016"/>
    <x v="1"/>
    <s v="regular unleaded"/>
    <n v="130"/>
    <n v="4"/>
    <s v="AUTOMATIC"/>
    <s v="front wheel drive"/>
    <n v="4"/>
    <s v="N/A"/>
    <s v="Midsize"/>
    <s v="Sedan"/>
    <n v="38"/>
    <n v="29"/>
    <n v="2009"/>
    <n v="22170"/>
  </r>
  <r>
    <x v="4"/>
    <s v="Sentra"/>
    <n v="2016"/>
    <x v="1"/>
    <s v="regular unleaded"/>
    <n v="130"/>
    <n v="4"/>
    <s v="AUTOMATIC"/>
    <s v="front wheel drive"/>
    <n v="4"/>
    <s v="N/A"/>
    <s v="Midsize"/>
    <s v="Sedan"/>
    <n v="38"/>
    <n v="29"/>
    <n v="2009"/>
    <n v="20410"/>
  </r>
  <r>
    <x v="4"/>
    <s v="Sentra"/>
    <n v="2016"/>
    <x v="1"/>
    <s v="regular unleaded"/>
    <n v="130"/>
    <n v="4"/>
    <s v="AUTOMATIC"/>
    <s v="front wheel drive"/>
    <n v="4"/>
    <s v="N/A"/>
    <s v="Midsize"/>
    <s v="Sedan"/>
    <n v="38"/>
    <n v="29"/>
    <n v="2009"/>
    <n v="18550"/>
  </r>
  <r>
    <x v="4"/>
    <s v="Sentra"/>
    <n v="2016"/>
    <x v="1"/>
    <s v="regular unleaded"/>
    <n v="130"/>
    <n v="4"/>
    <s v="AUTOMATIC"/>
    <s v="front wheel drive"/>
    <n v="4"/>
    <s v="N/A"/>
    <s v="Midsize"/>
    <s v="Sedan"/>
    <n v="38"/>
    <n v="29"/>
    <n v="2009"/>
    <n v="17760"/>
  </r>
  <r>
    <x v="11"/>
    <s v="Corolla"/>
    <n v="2015"/>
    <x v="0"/>
    <s v="regular unleaded"/>
    <n v="132"/>
    <n v="4"/>
    <s v="AUTOMATIC"/>
    <s v="front wheel drive"/>
    <n v="4"/>
    <s v="N/A"/>
    <s v="Compact"/>
    <s v="Sedan"/>
    <n v="38"/>
    <n v="29"/>
    <n v="2031"/>
    <n v="18965"/>
  </r>
  <r>
    <x v="11"/>
    <s v="Corolla"/>
    <n v="2015"/>
    <x v="0"/>
    <s v="regular unleaded"/>
    <n v="132"/>
    <n v="4"/>
    <s v="AUTOMATIC"/>
    <s v="front wheel drive"/>
    <n v="4"/>
    <s v="N/A"/>
    <s v="Compact"/>
    <s v="Sedan"/>
    <n v="37"/>
    <n v="29"/>
    <n v="2031"/>
    <n v="19895"/>
  </r>
  <r>
    <x v="11"/>
    <s v="Corolla"/>
    <n v="2015"/>
    <x v="0"/>
    <s v="regular unleaded"/>
    <n v="132"/>
    <n v="4"/>
    <s v="AUTOMATIC"/>
    <s v="front wheel drive"/>
    <n v="4"/>
    <s v="N/A"/>
    <s v="Compact"/>
    <s v="Sedan"/>
    <n v="38"/>
    <n v="29"/>
    <n v="2031"/>
    <n v="22025"/>
  </r>
  <r>
    <x v="11"/>
    <s v="Corolla"/>
    <n v="2015"/>
    <x v="0"/>
    <s v="regular unleaded"/>
    <n v="132"/>
    <n v="4"/>
    <s v="AUTOMATIC"/>
    <s v="front wheel drive"/>
    <n v="4"/>
    <s v="N/A"/>
    <s v="Compact"/>
    <s v="Sedan"/>
    <n v="37"/>
    <n v="29"/>
    <n v="2031"/>
    <n v="22955"/>
  </r>
  <r>
    <x v="11"/>
    <s v="Corolla"/>
    <n v="2015"/>
    <x v="0"/>
    <s v="regular unleaded"/>
    <n v="132"/>
    <n v="4"/>
    <s v="AUTOMATIC"/>
    <s v="front wheel drive"/>
    <n v="4"/>
    <s v="N/A"/>
    <s v="Compact"/>
    <s v="Sedan"/>
    <n v="37"/>
    <n v="29"/>
    <n v="2031"/>
    <n v="19195"/>
  </r>
  <r>
    <x v="11"/>
    <s v="Corolla"/>
    <n v="2015"/>
    <x v="0"/>
    <s v="regular unleaded"/>
    <n v="132"/>
    <n v="4"/>
    <s v="AUTOMATIC"/>
    <s v="front wheel drive"/>
    <n v="4"/>
    <s v="N/A"/>
    <s v="Compact"/>
    <s v="Sedan"/>
    <n v="38"/>
    <n v="29"/>
    <n v="2031"/>
    <n v="18565"/>
  </r>
  <r>
    <x v="11"/>
    <s v="Corolla"/>
    <n v="2016"/>
    <x v="1"/>
    <s v="regular unleaded"/>
    <n v="132"/>
    <n v="4"/>
    <s v="AUTOMATIC"/>
    <s v="front wheel drive"/>
    <n v="4"/>
    <s v="N/A"/>
    <s v="Compact"/>
    <s v="Sedan"/>
    <n v="38"/>
    <n v="29"/>
    <n v="2031"/>
    <n v="19135"/>
  </r>
  <r>
    <x v="11"/>
    <s v="Corolla"/>
    <n v="2016"/>
    <x v="1"/>
    <s v="regular unleaded"/>
    <n v="132"/>
    <n v="4"/>
    <s v="AUTOMATIC"/>
    <s v="front wheel drive"/>
    <n v="4"/>
    <s v="N/A"/>
    <s v="Compact"/>
    <s v="Sedan"/>
    <n v="37"/>
    <n v="29"/>
    <n v="2031"/>
    <n v="20065"/>
  </r>
  <r>
    <x v="11"/>
    <s v="Corolla"/>
    <n v="2016"/>
    <x v="1"/>
    <s v="regular unleaded"/>
    <n v="132"/>
    <n v="4"/>
    <s v="AUTOMATIC"/>
    <s v="front wheel drive"/>
    <n v="4"/>
    <s v="N/A"/>
    <s v="Compact"/>
    <s v="Sedan"/>
    <n v="37"/>
    <n v="29"/>
    <n v="2031"/>
    <n v="23125"/>
  </r>
  <r>
    <x v="11"/>
    <s v="Corolla"/>
    <n v="2016"/>
    <x v="1"/>
    <s v="regular unleaded"/>
    <n v="132"/>
    <n v="4"/>
    <s v="AUTOMATIC"/>
    <s v="front wheel drive"/>
    <n v="4"/>
    <s v="N/A"/>
    <s v="Compact"/>
    <s v="Sedan"/>
    <n v="38"/>
    <n v="29"/>
    <n v="2031"/>
    <n v="22195"/>
  </r>
  <r>
    <x v="11"/>
    <s v="Corolla"/>
    <n v="2016"/>
    <x v="1"/>
    <s v="regular unleaded"/>
    <n v="132"/>
    <n v="4"/>
    <s v="AUTOMATIC"/>
    <s v="front wheel drive"/>
    <n v="4"/>
    <s v="N/A"/>
    <s v="Compact"/>
    <s v="Sedan"/>
    <n v="37"/>
    <n v="29"/>
    <n v="2031"/>
    <n v="20635"/>
  </r>
  <r>
    <x v="11"/>
    <s v="Corolla"/>
    <n v="2016"/>
    <x v="1"/>
    <s v="regular unleaded"/>
    <n v="132"/>
    <n v="4"/>
    <s v="AUTOMATIC"/>
    <s v="front wheel drive"/>
    <n v="4"/>
    <s v="N/A"/>
    <s v="Compact"/>
    <s v="Sedan"/>
    <n v="38"/>
    <n v="29"/>
    <n v="2031"/>
    <n v="18735"/>
  </r>
  <r>
    <x v="11"/>
    <s v="Corolla"/>
    <n v="2016"/>
    <x v="1"/>
    <s v="regular unleaded"/>
    <n v="132"/>
    <n v="4"/>
    <s v="AUTOMATIC"/>
    <s v="front wheel drive"/>
    <n v="4"/>
    <s v="N/A"/>
    <s v="Compact"/>
    <s v="Sedan"/>
    <n v="37"/>
    <n v="29"/>
    <n v="2031"/>
    <n v="19365"/>
  </r>
  <r>
    <x v="17"/>
    <s v="Tribute Hybrid"/>
    <n v="2008"/>
    <x v="12"/>
    <s v="regular unleaded"/>
    <n v="133"/>
    <n v="4"/>
    <s v="AUTOMATIC"/>
    <s v="all wheel drive"/>
    <n v="4"/>
    <s v="Crossover,Hybrid"/>
    <s v="Compact"/>
    <s v="4dr SUV"/>
    <n v="27"/>
    <n v="29"/>
    <n v="586"/>
    <n v="27235"/>
  </r>
  <r>
    <x v="17"/>
    <s v="Tribute Hybrid"/>
    <n v="2008"/>
    <x v="12"/>
    <s v="regular unleaded"/>
    <n v="133"/>
    <n v="4"/>
    <s v="AUTOMATIC"/>
    <s v="all wheel drive"/>
    <n v="4"/>
    <s v="Crossover,Hybrid"/>
    <s v="Compact"/>
    <s v="4dr SUV"/>
    <n v="27"/>
    <n v="29"/>
    <n v="586"/>
    <n v="29745"/>
  </r>
  <r>
    <x v="2"/>
    <s v="Sonic"/>
    <n v="2015"/>
    <x v="0"/>
    <s v="regular unleaded"/>
    <n v="138"/>
    <n v="4"/>
    <s v="MANUAL"/>
    <s v="front wheel drive"/>
    <n v="4"/>
    <s v="Hatchback"/>
    <s v="Compact"/>
    <s v="4dr Hatchback"/>
    <n v="40"/>
    <n v="29"/>
    <n v="1385"/>
    <n v="18835"/>
  </r>
  <r>
    <x v="2"/>
    <s v="Sonic"/>
    <n v="2015"/>
    <x v="0"/>
    <s v="regular unleaded"/>
    <n v="138"/>
    <n v="4"/>
    <s v="MANUAL"/>
    <s v="front wheel drive"/>
    <n v="4"/>
    <s v="N/A"/>
    <s v="Compact"/>
    <s v="Sedan"/>
    <n v="40"/>
    <n v="29"/>
    <n v="1385"/>
    <n v="18235"/>
  </r>
  <r>
    <x v="5"/>
    <s v="Jetta SportWagen"/>
    <n v="2012"/>
    <x v="5"/>
    <s v="diesel"/>
    <n v="140"/>
    <n v="4"/>
    <s v="AUTOMATED_MANUAL"/>
    <s v="front wheel drive"/>
    <n v="4"/>
    <s v="Diesel"/>
    <s v="Compact"/>
    <s v="Wagon"/>
    <n v="39"/>
    <n v="29"/>
    <n v="873"/>
    <n v="28390"/>
  </r>
  <r>
    <x v="5"/>
    <s v="Jetta SportWagen"/>
    <n v="2012"/>
    <x v="5"/>
    <s v="diesel"/>
    <n v="140"/>
    <n v="4"/>
    <s v="AUTOMATED_MANUAL"/>
    <s v="front wheel drive"/>
    <n v="4"/>
    <s v="Diesel"/>
    <s v="Compact"/>
    <s v="Wagon"/>
    <n v="39"/>
    <n v="29"/>
    <n v="873"/>
    <n v="29220"/>
  </r>
  <r>
    <x v="5"/>
    <s v="Jetta SportWagen"/>
    <n v="2012"/>
    <x v="5"/>
    <s v="diesel"/>
    <n v="140"/>
    <n v="4"/>
    <s v="AUTOMATED_MANUAL"/>
    <s v="front wheel drive"/>
    <n v="4"/>
    <s v="Diesel"/>
    <s v="Compact"/>
    <s v="Wagon"/>
    <n v="39"/>
    <n v="29"/>
    <n v="873"/>
    <n v="26640"/>
  </r>
  <r>
    <x v="5"/>
    <s v="Jetta SportWagen"/>
    <n v="2013"/>
    <x v="3"/>
    <s v="diesel"/>
    <n v="140"/>
    <n v="4"/>
    <s v="AUTOMATED_MANUAL"/>
    <s v="front wheel drive"/>
    <n v="4"/>
    <s v="Diesel"/>
    <s v="Compact"/>
    <s v="Wagon"/>
    <n v="39"/>
    <n v="29"/>
    <n v="873"/>
    <n v="29495"/>
  </r>
  <r>
    <x v="5"/>
    <s v="Jetta SportWagen"/>
    <n v="2013"/>
    <x v="3"/>
    <s v="diesel"/>
    <n v="140"/>
    <n v="4"/>
    <s v="AUTOMATED_MANUAL"/>
    <s v="front wheel drive"/>
    <n v="4"/>
    <s v="Diesel"/>
    <s v="Compact"/>
    <s v="Wagon"/>
    <n v="39"/>
    <n v="29"/>
    <n v="873"/>
    <n v="26895"/>
  </r>
  <r>
    <x v="5"/>
    <s v="Jetta SportWagen"/>
    <n v="2013"/>
    <x v="3"/>
    <s v="diesel"/>
    <n v="140"/>
    <n v="4"/>
    <s v="AUTOMATED_MANUAL"/>
    <s v="front wheel drive"/>
    <n v="4"/>
    <s v="Diesel"/>
    <s v="Compact"/>
    <s v="Wagon"/>
    <n v="39"/>
    <n v="29"/>
    <n v="873"/>
    <n v="28695"/>
  </r>
  <r>
    <x v="5"/>
    <s v="Jetta SportWagen"/>
    <n v="2014"/>
    <x v="4"/>
    <s v="diesel"/>
    <n v="140"/>
    <n v="4"/>
    <s v="AUTOMATED_MANUAL"/>
    <s v="front wheel drive"/>
    <n v="4"/>
    <s v="Diesel"/>
    <s v="Compact"/>
    <s v="Wagon"/>
    <n v="39"/>
    <n v="29"/>
    <n v="873"/>
    <n v="27665"/>
  </r>
  <r>
    <x v="5"/>
    <s v="Jetta SportWagen"/>
    <n v="2014"/>
    <x v="4"/>
    <s v="diesel"/>
    <n v="140"/>
    <n v="4"/>
    <s v="AUTOMATED_MANUAL"/>
    <s v="front wheel drive"/>
    <n v="4"/>
    <s v="Diesel"/>
    <s v="Compact"/>
    <s v="Wagon"/>
    <n v="39"/>
    <n v="29"/>
    <n v="873"/>
    <n v="30265"/>
  </r>
  <r>
    <x v="5"/>
    <s v="Jetta SportWagen"/>
    <n v="2014"/>
    <x v="4"/>
    <s v="diesel"/>
    <n v="140"/>
    <n v="4"/>
    <s v="AUTOMATED_MANUAL"/>
    <s v="front wheel drive"/>
    <n v="4"/>
    <s v="Diesel"/>
    <s v="Compact"/>
    <s v="Wagon"/>
    <n v="39"/>
    <n v="29"/>
    <n v="873"/>
    <n v="29465"/>
  </r>
  <r>
    <x v="1"/>
    <s v="Civic"/>
    <n v="2015"/>
    <x v="0"/>
    <s v="regular unleaded"/>
    <n v="143"/>
    <n v="4"/>
    <s v="AUTOMATIC"/>
    <s v="front wheel drive"/>
    <n v="2"/>
    <s v="N/A"/>
    <s v="Compact"/>
    <s v="Coupe"/>
    <n v="38"/>
    <n v="29"/>
    <n v="2202"/>
    <n v="21190"/>
  </r>
  <r>
    <x v="1"/>
    <s v="Civic"/>
    <n v="2015"/>
    <x v="0"/>
    <s v="regular unleaded"/>
    <n v="143"/>
    <n v="4"/>
    <s v="AUTOMATIC"/>
    <s v="front wheel drive"/>
    <n v="2"/>
    <s v="N/A"/>
    <s v="Compact"/>
    <s v="Coupe"/>
    <n v="38"/>
    <n v="29"/>
    <n v="2202"/>
    <n v="24140"/>
  </r>
  <r>
    <x v="1"/>
    <s v="Civic"/>
    <n v="2015"/>
    <x v="0"/>
    <s v="regular unleaded"/>
    <n v="143"/>
    <n v="4"/>
    <s v="AUTOMATIC"/>
    <s v="front wheel drive"/>
    <n v="2"/>
    <s v="N/A"/>
    <s v="Compact"/>
    <s v="Coupe"/>
    <n v="38"/>
    <n v="29"/>
    <n v="2202"/>
    <n v="22640"/>
  </r>
  <r>
    <x v="17"/>
    <s v="CX-3"/>
    <n v="2016"/>
    <x v="1"/>
    <s v="regular unleaded"/>
    <n v="146"/>
    <n v="4"/>
    <s v="AUTOMATIC"/>
    <s v="front wheel drive"/>
    <n v="4"/>
    <s v="Crossover"/>
    <s v="Compact"/>
    <s v="4dr SUV"/>
    <n v="35"/>
    <n v="29"/>
    <n v="586"/>
    <n v="19960"/>
  </r>
  <r>
    <x v="17"/>
    <s v="CX-3"/>
    <n v="2016"/>
    <x v="1"/>
    <s v="regular unleaded"/>
    <n v="146"/>
    <n v="4"/>
    <s v="AUTOMATIC"/>
    <s v="front wheel drive"/>
    <n v="4"/>
    <s v="Crossover"/>
    <s v="Compact"/>
    <s v="4dr SUV"/>
    <n v="35"/>
    <n v="29"/>
    <n v="586"/>
    <n v="21960"/>
  </r>
  <r>
    <x v="17"/>
    <s v="CX-3"/>
    <n v="2016"/>
    <x v="1"/>
    <s v="regular unleaded"/>
    <n v="146"/>
    <n v="4"/>
    <s v="AUTOMATIC"/>
    <s v="front wheel drive"/>
    <n v="4"/>
    <s v="Crossover"/>
    <s v="Compact"/>
    <s v="4dr SUV"/>
    <n v="35"/>
    <n v="29"/>
    <n v="586"/>
    <n v="24990"/>
  </r>
  <r>
    <x v="17"/>
    <s v="CX-3"/>
    <n v="2017"/>
    <x v="2"/>
    <s v="regular unleaded"/>
    <n v="146"/>
    <n v="4"/>
    <s v="AUTOMATIC"/>
    <s v="front wheel drive"/>
    <n v="4"/>
    <s v="Crossover"/>
    <s v="Compact"/>
    <s v="4dr SUV"/>
    <n v="34"/>
    <n v="29"/>
    <n v="586"/>
    <n v="24990"/>
  </r>
  <r>
    <x v="17"/>
    <s v="CX-3"/>
    <n v="2017"/>
    <x v="2"/>
    <s v="regular unleaded"/>
    <n v="146"/>
    <n v="4"/>
    <s v="AUTOMATIC"/>
    <s v="front wheel drive"/>
    <n v="4"/>
    <s v="Crossover"/>
    <s v="Compact"/>
    <s v="4dr SUV"/>
    <n v="34"/>
    <n v="29"/>
    <n v="586"/>
    <n v="19960"/>
  </r>
  <r>
    <x v="17"/>
    <s v="CX-3"/>
    <n v="2017"/>
    <x v="2"/>
    <s v="regular unleaded"/>
    <n v="146"/>
    <n v="4"/>
    <s v="AUTOMATIC"/>
    <s v="front wheel drive"/>
    <n v="4"/>
    <s v="Crossover"/>
    <s v="Compact"/>
    <s v="4dr SUV"/>
    <n v="34"/>
    <n v="29"/>
    <n v="586"/>
    <n v="21960"/>
  </r>
  <r>
    <x v="14"/>
    <s v="Elantra"/>
    <n v="2017"/>
    <x v="2"/>
    <s v="regular unleaded"/>
    <n v="147"/>
    <n v="4"/>
    <s v="AUTOMATIC"/>
    <s v="front wheel drive"/>
    <n v="4"/>
    <s v="N/A"/>
    <s v="Compact"/>
    <s v="Sedan"/>
    <n v="38"/>
    <n v="29"/>
    <n v="1439"/>
    <n v="18150"/>
  </r>
  <r>
    <x v="14"/>
    <s v="Elantra"/>
    <n v="2017"/>
    <x v="2"/>
    <s v="regular unleaded"/>
    <n v="147"/>
    <n v="4"/>
    <s v="AUTOMATIC"/>
    <s v="front wheel drive"/>
    <n v="4"/>
    <s v="N/A"/>
    <s v="Compact"/>
    <s v="Sedan"/>
    <n v="38"/>
    <n v="29"/>
    <n v="1439"/>
    <n v="20250"/>
  </r>
  <r>
    <x v="7"/>
    <s v="Forte"/>
    <n v="2017"/>
    <x v="2"/>
    <s v="regular unleaded"/>
    <n v="147"/>
    <n v="4"/>
    <s v="AUTOMATIC"/>
    <s v="front wheel drive"/>
    <n v="4"/>
    <s v="N/A"/>
    <s v="Compact"/>
    <s v="Sedan"/>
    <n v="38"/>
    <n v="29"/>
    <n v="1720"/>
    <n v="17500"/>
  </r>
  <r>
    <x v="7"/>
    <s v="Forte"/>
    <n v="2017"/>
    <x v="2"/>
    <s v="regular unleaded"/>
    <n v="147"/>
    <n v="4"/>
    <s v="AUTOMATIC"/>
    <s v="front wheel drive"/>
    <n v="4"/>
    <s v="N/A"/>
    <s v="Compact"/>
    <s v="Sedan"/>
    <n v="38"/>
    <n v="29"/>
    <n v="1720"/>
    <n v="19200"/>
  </r>
  <r>
    <x v="2"/>
    <s v="Cruze"/>
    <n v="2016"/>
    <x v="1"/>
    <s v="regular unleaded"/>
    <n v="153"/>
    <n v="4"/>
    <s v="MANUAL"/>
    <s v="front wheel drive"/>
    <n v="4"/>
    <s v="N/A"/>
    <s v="Midsize"/>
    <s v="Sedan"/>
    <n v="41"/>
    <n v="29"/>
    <n v="1385"/>
    <n v="18120"/>
  </r>
  <r>
    <x v="2"/>
    <s v="Cruze"/>
    <n v="2016"/>
    <x v="1"/>
    <s v="regular unleaded"/>
    <n v="153"/>
    <n v="4"/>
    <s v="MANUAL"/>
    <s v="front wheel drive"/>
    <n v="4"/>
    <s v="N/A"/>
    <s v="Midsize"/>
    <s v="Sedan"/>
    <n v="41"/>
    <n v="29"/>
    <n v="1385"/>
    <n v="16620"/>
  </r>
  <r>
    <x v="2"/>
    <s v="Cruze"/>
    <n v="2016"/>
    <x v="1"/>
    <s v="regular unleaded"/>
    <n v="153"/>
    <n v="4"/>
    <s v="MANUAL"/>
    <s v="front wheel drive"/>
    <n v="4"/>
    <s v="N/A"/>
    <s v="Midsize"/>
    <s v="Sedan"/>
    <n v="41"/>
    <n v="29"/>
    <n v="1385"/>
    <n v="19820"/>
  </r>
  <r>
    <x v="2"/>
    <s v="Cruze"/>
    <n v="2017"/>
    <x v="2"/>
    <s v="regular unleaded"/>
    <n v="153"/>
    <n v="4"/>
    <s v="AUTOMATIC"/>
    <s v="front wheel drive"/>
    <n v="4"/>
    <s v="Hatchback"/>
    <s v="Compact"/>
    <s v="4dr Hatchback"/>
    <n v="38"/>
    <n v="29"/>
    <n v="1385"/>
    <n v="21920"/>
  </r>
  <r>
    <x v="2"/>
    <s v="Cruze"/>
    <n v="2017"/>
    <x v="2"/>
    <s v="regular unleaded"/>
    <n v="153"/>
    <n v="4"/>
    <s v="AUTOMATIC"/>
    <s v="front wheel drive"/>
    <n v="4"/>
    <s v="N/A"/>
    <s v="Midsize"/>
    <s v="Sedan"/>
    <n v="39"/>
    <n v="29"/>
    <n v="1385"/>
    <n v="23475"/>
  </r>
  <r>
    <x v="17"/>
    <n v="3"/>
    <n v="2015"/>
    <x v="0"/>
    <s v="regular unleaded"/>
    <n v="155"/>
    <n v="4"/>
    <s v="MANUAL"/>
    <s v="front wheel drive"/>
    <n v="4"/>
    <s v="N/A"/>
    <s v="Compact"/>
    <s v="Sedan"/>
    <n v="41"/>
    <n v="29"/>
    <n v="586"/>
    <n v="19595"/>
  </r>
  <r>
    <x v="17"/>
    <n v="3"/>
    <n v="2015"/>
    <x v="0"/>
    <s v="regular unleaded"/>
    <n v="155"/>
    <n v="4"/>
    <s v="MANUAL"/>
    <s v="front wheel drive"/>
    <n v="4"/>
    <s v="N/A"/>
    <s v="Compact"/>
    <s v="Sedan"/>
    <n v="41"/>
    <n v="29"/>
    <n v="586"/>
    <n v="18445"/>
  </r>
  <r>
    <x v="17"/>
    <n v="3"/>
    <n v="2015"/>
    <x v="0"/>
    <s v="regular unleaded"/>
    <n v="155"/>
    <n v="4"/>
    <s v="MANUAL"/>
    <s v="front wheel drive"/>
    <n v="4"/>
    <s v="Hatchback"/>
    <s v="Compact"/>
    <s v="4dr Hatchback"/>
    <n v="40"/>
    <n v="29"/>
    <n v="586"/>
    <n v="20095"/>
  </r>
  <r>
    <x v="17"/>
    <n v="3"/>
    <n v="2015"/>
    <x v="0"/>
    <s v="regular unleaded"/>
    <n v="155"/>
    <n v="4"/>
    <s v="MANUAL"/>
    <s v="front wheel drive"/>
    <n v="4"/>
    <s v="Hatchback"/>
    <s v="Compact"/>
    <s v="4dr Hatchback"/>
    <n v="40"/>
    <n v="29"/>
    <n v="586"/>
    <n v="23245"/>
  </r>
  <r>
    <x v="17"/>
    <n v="3"/>
    <n v="2015"/>
    <x v="0"/>
    <s v="regular unleaded"/>
    <n v="155"/>
    <n v="4"/>
    <s v="MANUAL"/>
    <s v="front wheel drive"/>
    <n v="4"/>
    <s v="N/A"/>
    <s v="Compact"/>
    <s v="Sedan"/>
    <n v="41"/>
    <n v="29"/>
    <n v="586"/>
    <n v="16945"/>
  </r>
  <r>
    <x v="17"/>
    <n v="3"/>
    <n v="2015"/>
    <x v="0"/>
    <s v="regular unleaded"/>
    <n v="155"/>
    <n v="4"/>
    <s v="MANUAL"/>
    <s v="front wheel drive"/>
    <n v="4"/>
    <s v="Hatchback"/>
    <s v="Compact"/>
    <s v="4dr Hatchback"/>
    <n v="40"/>
    <n v="29"/>
    <n v="586"/>
    <n v="18945"/>
  </r>
  <r>
    <x v="17"/>
    <n v="3"/>
    <n v="2015"/>
    <x v="0"/>
    <s v="regular unleaded"/>
    <n v="155"/>
    <n v="4"/>
    <s v="MANUAL"/>
    <s v="front wheel drive"/>
    <n v="4"/>
    <s v="N/A"/>
    <s v="Compact"/>
    <s v="Sedan"/>
    <n v="41"/>
    <n v="29"/>
    <n v="586"/>
    <n v="22745"/>
  </r>
  <r>
    <x v="17"/>
    <n v="3"/>
    <n v="2016"/>
    <x v="1"/>
    <s v="regular unleaded"/>
    <n v="155"/>
    <n v="4"/>
    <s v="MANUAL"/>
    <s v="front wheel drive"/>
    <n v="4"/>
    <s v="N/A"/>
    <s v="Compact"/>
    <s v="Sedan"/>
    <n v="41"/>
    <n v="29"/>
    <n v="586"/>
    <n v="22545"/>
  </r>
  <r>
    <x v="17"/>
    <n v="3"/>
    <n v="2016"/>
    <x v="1"/>
    <s v="regular unleaded"/>
    <n v="155"/>
    <n v="4"/>
    <s v="MANUAL"/>
    <s v="front wheel drive"/>
    <n v="4"/>
    <s v="Hatchback"/>
    <s v="Compact"/>
    <s v="4dr Hatchback"/>
    <n v="40"/>
    <n v="29"/>
    <n v="586"/>
    <n v="20745"/>
  </r>
  <r>
    <x v="17"/>
    <n v="3"/>
    <n v="2016"/>
    <x v="1"/>
    <s v="regular unleaded"/>
    <n v="155"/>
    <n v="4"/>
    <s v="MANUAL"/>
    <s v="front wheel drive"/>
    <n v="4"/>
    <s v="N/A"/>
    <s v="Compact"/>
    <s v="Sedan"/>
    <n v="41"/>
    <n v="29"/>
    <n v="586"/>
    <n v="17845"/>
  </r>
  <r>
    <x v="17"/>
    <n v="3"/>
    <n v="2016"/>
    <x v="1"/>
    <s v="regular unleaded"/>
    <n v="155"/>
    <n v="4"/>
    <s v="MANUAL"/>
    <s v="front wheel drive"/>
    <n v="4"/>
    <s v="Hatchback"/>
    <s v="Compact"/>
    <s v="4dr Hatchback"/>
    <n v="40"/>
    <n v="29"/>
    <n v="586"/>
    <n v="23245"/>
  </r>
  <r>
    <x v="17"/>
    <n v="3"/>
    <n v="2016"/>
    <x v="1"/>
    <s v="regular unleaded"/>
    <n v="155"/>
    <n v="4"/>
    <s v="MANUAL"/>
    <s v="front wheel drive"/>
    <n v="4"/>
    <s v="Hatchback"/>
    <s v="Compact"/>
    <s v="4dr Hatchback"/>
    <n v="40"/>
    <n v="29"/>
    <n v="586"/>
    <n v="18545"/>
  </r>
  <r>
    <x v="17"/>
    <n v="3"/>
    <n v="2016"/>
    <x v="1"/>
    <s v="regular unleaded"/>
    <n v="155"/>
    <n v="4"/>
    <s v="MANUAL"/>
    <s v="front wheel drive"/>
    <n v="4"/>
    <s v="N/A"/>
    <s v="Compact"/>
    <s v="Sedan"/>
    <n v="41"/>
    <n v="29"/>
    <n v="586"/>
    <n v="20045"/>
  </r>
  <r>
    <x v="20"/>
    <s v="XV Crosstrek"/>
    <n v="2014"/>
    <x v="4"/>
    <s v="regular unleaded"/>
    <n v="160"/>
    <n v="4"/>
    <s v="AUTOMATIC"/>
    <s v="all wheel drive"/>
    <n v="4"/>
    <s v="Crossover,Hybrid"/>
    <s v="Compact"/>
    <s v="4dr SUV"/>
    <n v="33"/>
    <n v="29"/>
    <n v="640"/>
    <n v="25995"/>
  </r>
  <r>
    <x v="20"/>
    <s v="XV Crosstrek"/>
    <n v="2014"/>
    <x v="4"/>
    <s v="regular unleaded"/>
    <n v="160"/>
    <n v="4"/>
    <s v="AUTOMATIC"/>
    <s v="all wheel drive"/>
    <n v="4"/>
    <s v="Crossover,Hybrid"/>
    <s v="Compact"/>
    <s v="4dr SUV"/>
    <n v="33"/>
    <n v="29"/>
    <n v="640"/>
    <n v="29295"/>
  </r>
  <r>
    <x v="8"/>
    <s v="Escape Hybrid"/>
    <n v="2009"/>
    <x v="10"/>
    <s v="regular unleaded"/>
    <n v="177"/>
    <n v="4"/>
    <s v="AUTOMATIC"/>
    <s v="all wheel drive"/>
    <n v="4"/>
    <s v="Crossover,Hybrid"/>
    <s v="Compact"/>
    <s v="4dr SUV"/>
    <n v="27"/>
    <n v="29"/>
    <n v="5657"/>
    <n v="33725"/>
  </r>
  <r>
    <x v="8"/>
    <s v="Escape Hybrid"/>
    <n v="2009"/>
    <x v="10"/>
    <s v="regular unleaded"/>
    <n v="177"/>
    <n v="4"/>
    <s v="AUTOMATIC"/>
    <s v="all wheel drive"/>
    <n v="4"/>
    <s v="Crossover,Hybrid"/>
    <s v="Compact"/>
    <s v="4dr SUV"/>
    <n v="27"/>
    <n v="29"/>
    <n v="5657"/>
    <n v="31395"/>
  </r>
  <r>
    <x v="17"/>
    <s v="Tribute Hybrid"/>
    <n v="2009"/>
    <x v="10"/>
    <s v="regular unleaded"/>
    <n v="177"/>
    <n v="4"/>
    <s v="AUTOMATIC"/>
    <s v="all wheel drive"/>
    <n v="4"/>
    <s v="Crossover,Hybrid"/>
    <s v="Compact"/>
    <s v="4dr SUV"/>
    <n v="27"/>
    <n v="29"/>
    <n v="586"/>
    <n v="30925"/>
  </r>
  <r>
    <x v="17"/>
    <s v="Tribute Hybrid"/>
    <n v="2009"/>
    <x v="10"/>
    <s v="regular unleaded"/>
    <n v="177"/>
    <n v="4"/>
    <s v="AUTOMATIC"/>
    <s v="all wheel drive"/>
    <n v="4"/>
    <s v="Crossover,Hybrid"/>
    <s v="Compact"/>
    <s v="4dr SUV"/>
    <n v="27"/>
    <n v="29"/>
    <n v="586"/>
    <n v="33445"/>
  </r>
  <r>
    <x v="12"/>
    <s v="GS 450h"/>
    <n v="2014"/>
    <x v="4"/>
    <s v="premium unleaded (required)"/>
    <n v="338"/>
    <n v="6"/>
    <s v="AUTOMATIC"/>
    <s v="rear wheel drive"/>
    <n v="4"/>
    <s v="Luxury,Performance,Hybrid"/>
    <s v="Midsize"/>
    <s v="Sedan"/>
    <n v="34"/>
    <n v="29"/>
    <n v="454"/>
    <n v="60430"/>
  </r>
  <r>
    <x v="12"/>
    <s v="GS 450h"/>
    <n v="2015"/>
    <x v="0"/>
    <s v="premium unleaded (required)"/>
    <n v="338"/>
    <n v="6"/>
    <s v="AUTOMATIC"/>
    <s v="rear wheel drive"/>
    <n v="4"/>
    <s v="Luxury,Performance,Hybrid"/>
    <s v="Midsize"/>
    <s v="Sedan"/>
    <n v="34"/>
    <n v="29"/>
    <n v="454"/>
    <n v="61330"/>
  </r>
  <r>
    <x v="12"/>
    <s v="GS 450h"/>
    <n v="2016"/>
    <x v="1"/>
    <s v="premium unleaded (required)"/>
    <n v="338"/>
    <n v="6"/>
    <s v="AUTOMATIC"/>
    <s v="rear wheel drive"/>
    <n v="4"/>
    <s v="Luxury,Performance,Hybrid"/>
    <s v="Midsize"/>
    <s v="Sedan"/>
    <n v="34"/>
    <n v="29"/>
    <n v="454"/>
    <n v="63080"/>
  </r>
  <r>
    <x v="21"/>
    <s v="Q50"/>
    <n v="2015"/>
    <x v="0"/>
    <s v="premium unleaded (recommended)"/>
    <n v="360"/>
    <n v="6"/>
    <s v="AUTOMATIC"/>
    <s v="rear wheel drive"/>
    <n v="4"/>
    <s v="Luxury,Hybrid"/>
    <s v="Midsize"/>
    <s v="Sedan"/>
    <n v="36"/>
    <n v="29"/>
    <n v="190"/>
    <n v="44400"/>
  </r>
  <r>
    <x v="21"/>
    <s v="Q50"/>
    <n v="2015"/>
    <x v="0"/>
    <s v="premium unleaded (recommended)"/>
    <n v="360"/>
    <n v="6"/>
    <s v="AUTOMATIC"/>
    <s v="rear wheel drive"/>
    <n v="4"/>
    <s v="Luxury,High-Performance,Hybrid"/>
    <s v="Midsize"/>
    <s v="Sedan"/>
    <n v="36"/>
    <n v="29"/>
    <n v="190"/>
    <n v="46800"/>
  </r>
  <r>
    <x v="21"/>
    <s v="Q70"/>
    <n v="2014"/>
    <x v="4"/>
    <s v="premium unleaded (recommended)"/>
    <n v="360"/>
    <n v="6"/>
    <s v="AUTOMATIC"/>
    <s v="rear wheel drive"/>
    <n v="4"/>
    <s v="Luxury,Hybrid"/>
    <s v="Large"/>
    <s v="Sedan"/>
    <n v="34"/>
    <n v="29"/>
    <n v="190"/>
    <n v="55650"/>
  </r>
  <r>
    <x v="21"/>
    <s v="Q70"/>
    <n v="2015"/>
    <x v="0"/>
    <s v="premium unleaded (recommended)"/>
    <n v="360"/>
    <n v="6"/>
    <s v="AUTOMATIC"/>
    <s v="rear wheel drive"/>
    <n v="4"/>
    <s v="Luxury,Performance,Hybrid"/>
    <s v="Large"/>
    <s v="Sedan"/>
    <n v="34"/>
    <n v="29"/>
    <n v="190"/>
    <n v="55900"/>
  </r>
  <r>
    <x v="21"/>
    <s v="Q70"/>
    <n v="2016"/>
    <x v="1"/>
    <s v="premium unleaded (recommended)"/>
    <n v="360"/>
    <n v="6"/>
    <s v="AUTOMATIC"/>
    <s v="rear wheel drive"/>
    <n v="4"/>
    <s v="Luxury,Hybrid"/>
    <s v="Large"/>
    <s v="Sedan"/>
    <n v="34"/>
    <n v="29"/>
    <n v="190"/>
    <n v="55900"/>
  </r>
  <r>
    <x v="20"/>
    <s v="Justy"/>
    <n v="1992"/>
    <x v="16"/>
    <s v="regular unleaded"/>
    <n v="66"/>
    <n v="3"/>
    <s v="MANUAL"/>
    <s v="front wheel drive"/>
    <n v="2"/>
    <s v="Hatchback"/>
    <s v="Compact"/>
    <s v="2dr Hatchback"/>
    <n v="33"/>
    <n v="28"/>
    <n v="640"/>
    <n v="2000"/>
  </r>
  <r>
    <x v="20"/>
    <s v="Justy"/>
    <n v="1993"/>
    <x v="17"/>
    <s v="regular unleaded"/>
    <n v="73"/>
    <n v="3"/>
    <s v="AUTOMATIC"/>
    <s v="front wheel drive"/>
    <n v="4"/>
    <s v="Hatchback"/>
    <s v="Compact"/>
    <s v="4dr Hatchback"/>
    <n v="32"/>
    <n v="28"/>
    <n v="640"/>
    <n v="2000"/>
  </r>
  <r>
    <x v="20"/>
    <s v="Justy"/>
    <n v="1992"/>
    <x v="16"/>
    <s v="regular unleaded"/>
    <n v="73"/>
    <n v="3"/>
    <s v="MANUAL"/>
    <s v="front wheel drive"/>
    <n v="2"/>
    <s v="Hatchback"/>
    <s v="Compact"/>
    <s v="2dr Hatchback"/>
    <n v="33"/>
    <n v="28"/>
    <n v="640"/>
    <n v="2000"/>
  </r>
  <r>
    <x v="20"/>
    <s v="Justy"/>
    <n v="1993"/>
    <x v="17"/>
    <s v="regular unleaded"/>
    <n v="73"/>
    <n v="3"/>
    <s v="AUTOMATIC"/>
    <s v="front wheel drive"/>
    <n v="2"/>
    <s v="Hatchback"/>
    <s v="Compact"/>
    <s v="2dr Hatchback"/>
    <n v="32"/>
    <n v="28"/>
    <n v="640"/>
    <n v="2000"/>
  </r>
  <r>
    <x v="20"/>
    <s v="Justy"/>
    <n v="1993"/>
    <x v="17"/>
    <s v="regular unleaded"/>
    <n v="73"/>
    <n v="3"/>
    <s v="MANUAL"/>
    <s v="front wheel drive"/>
    <n v="2"/>
    <s v="Hatchback"/>
    <s v="Compact"/>
    <s v="2dr Hatchback"/>
    <n v="33"/>
    <n v="28"/>
    <n v="640"/>
    <n v="2000"/>
  </r>
  <r>
    <x v="20"/>
    <s v="Justy"/>
    <n v="1994"/>
    <x v="23"/>
    <s v="regular unleaded"/>
    <n v="73"/>
    <n v="3"/>
    <s v="MANUAL"/>
    <s v="front wheel drive"/>
    <n v="2"/>
    <s v="Hatchback"/>
    <s v="Compact"/>
    <s v="2dr Hatchback"/>
    <n v="33"/>
    <n v="28"/>
    <n v="640"/>
    <n v="2000"/>
  </r>
  <r>
    <x v="22"/>
    <s v="Colt"/>
    <n v="1993"/>
    <x v="17"/>
    <s v="regular unleaded"/>
    <n v="92"/>
    <n v="4"/>
    <s v="MANUAL"/>
    <s v="front wheel drive"/>
    <n v="4"/>
    <s v="N/A"/>
    <s v="Compact"/>
    <s v="Sedan"/>
    <n v="36"/>
    <n v="28"/>
    <n v="1851"/>
    <n v="2000"/>
  </r>
  <r>
    <x v="22"/>
    <s v="Colt"/>
    <n v="1993"/>
    <x v="17"/>
    <s v="regular unleaded"/>
    <n v="92"/>
    <n v="4"/>
    <s v="MANUAL"/>
    <s v="front wheel drive"/>
    <n v="2"/>
    <s v="N/A"/>
    <s v="Compact"/>
    <s v="Coupe"/>
    <n v="36"/>
    <n v="28"/>
    <n v="1851"/>
    <n v="2000"/>
  </r>
  <r>
    <x v="22"/>
    <s v="Colt"/>
    <n v="1994"/>
    <x v="23"/>
    <s v="regular unleaded"/>
    <n v="92"/>
    <n v="4"/>
    <s v="MANUAL"/>
    <s v="front wheel drive"/>
    <n v="2"/>
    <s v="N/A"/>
    <s v="Compact"/>
    <s v="Coupe"/>
    <n v="35"/>
    <n v="28"/>
    <n v="1851"/>
    <n v="2000"/>
  </r>
  <r>
    <x v="23"/>
    <s v="Colt"/>
    <n v="1993"/>
    <x v="17"/>
    <s v="regular unleaded"/>
    <n v="92"/>
    <n v="4"/>
    <s v="MANUAL"/>
    <s v="front wheel drive"/>
    <n v="4"/>
    <s v="N/A"/>
    <s v="Compact"/>
    <s v="Sedan"/>
    <n v="36"/>
    <n v="28"/>
    <n v="535"/>
    <n v="2000"/>
  </r>
  <r>
    <x v="23"/>
    <s v="Colt"/>
    <n v="1993"/>
    <x v="17"/>
    <s v="regular unleaded"/>
    <n v="92"/>
    <n v="4"/>
    <s v="MANUAL"/>
    <s v="front wheel drive"/>
    <n v="2"/>
    <s v="N/A"/>
    <s v="Compact"/>
    <s v="Coupe"/>
    <n v="36"/>
    <n v="28"/>
    <n v="535"/>
    <n v="2000"/>
  </r>
  <r>
    <x v="23"/>
    <s v="Colt"/>
    <n v="1994"/>
    <x v="23"/>
    <s v="regular unleaded"/>
    <n v="92"/>
    <n v="4"/>
    <s v="MANUAL"/>
    <s v="front wheel drive"/>
    <n v="2"/>
    <s v="N/A"/>
    <s v="Compact"/>
    <s v="Coupe"/>
    <n v="35"/>
    <n v="28"/>
    <n v="535"/>
    <n v="2000"/>
  </r>
  <r>
    <x v="11"/>
    <s v="Tercel"/>
    <n v="1997"/>
    <x v="22"/>
    <s v="regular unleaded"/>
    <n v="93"/>
    <n v="4"/>
    <s v="MANUAL"/>
    <s v="front wheel drive"/>
    <n v="4"/>
    <s v="N/A"/>
    <s v="Compact"/>
    <s v="Sedan"/>
    <n v="35"/>
    <n v="28"/>
    <n v="2031"/>
    <n v="2041"/>
  </r>
  <r>
    <x v="11"/>
    <s v="Tercel"/>
    <n v="1997"/>
    <x v="22"/>
    <s v="regular unleaded"/>
    <n v="93"/>
    <n v="4"/>
    <s v="MANUAL"/>
    <s v="front wheel drive"/>
    <n v="2"/>
    <s v="N/A"/>
    <s v="Compact"/>
    <s v="Coupe"/>
    <n v="35"/>
    <n v="28"/>
    <n v="2031"/>
    <n v="2012"/>
  </r>
  <r>
    <x v="11"/>
    <s v="Tercel"/>
    <n v="1997"/>
    <x v="22"/>
    <s v="regular unleaded"/>
    <n v="93"/>
    <n v="4"/>
    <s v="MANUAL"/>
    <s v="front wheel drive"/>
    <n v="2"/>
    <s v="N/A"/>
    <s v="Compact"/>
    <s v="Coupe"/>
    <n v="35"/>
    <n v="28"/>
    <n v="2031"/>
    <n v="2000"/>
  </r>
  <r>
    <x v="17"/>
    <n v="2"/>
    <n v="2012"/>
    <x v="5"/>
    <s v="regular unleaded"/>
    <n v="100"/>
    <n v="4"/>
    <s v="AUTOMATIC"/>
    <s v="front wheel drive"/>
    <n v="4"/>
    <s v="Hatchback"/>
    <s v="Compact"/>
    <s v="4dr Hatchback"/>
    <n v="34"/>
    <n v="28"/>
    <n v="586"/>
    <n v="16860"/>
  </r>
  <r>
    <x v="17"/>
    <n v="2"/>
    <n v="2012"/>
    <x v="5"/>
    <s v="regular unleaded"/>
    <n v="100"/>
    <n v="4"/>
    <s v="AUTOMATIC"/>
    <s v="front wheel drive"/>
    <n v="4"/>
    <s v="Hatchback"/>
    <s v="Compact"/>
    <s v="4dr Hatchback"/>
    <n v="34"/>
    <n v="28"/>
    <n v="586"/>
    <n v="15370"/>
  </r>
  <r>
    <x v="17"/>
    <n v="2"/>
    <n v="2013"/>
    <x v="3"/>
    <s v="regular unleaded"/>
    <n v="100"/>
    <n v="4"/>
    <s v="AUTOMATIC"/>
    <s v="front wheel drive"/>
    <n v="4"/>
    <s v="Hatchback"/>
    <s v="Compact"/>
    <s v="4dr Hatchback"/>
    <n v="34"/>
    <n v="28"/>
    <n v="586"/>
    <n v="17050"/>
  </r>
  <r>
    <x v="17"/>
    <n v="2"/>
    <n v="2013"/>
    <x v="3"/>
    <s v="regular unleaded"/>
    <n v="100"/>
    <n v="4"/>
    <s v="AUTOMATIC"/>
    <s v="front wheel drive"/>
    <n v="4"/>
    <s v="Hatchback"/>
    <s v="Compact"/>
    <s v="4dr Hatchback"/>
    <n v="34"/>
    <n v="28"/>
    <n v="586"/>
    <n v="15560"/>
  </r>
  <r>
    <x v="17"/>
    <n v="2"/>
    <n v="2014"/>
    <x v="4"/>
    <s v="regular unleaded"/>
    <n v="100"/>
    <n v="4"/>
    <s v="AUTOMATIC"/>
    <s v="front wheel drive"/>
    <n v="4"/>
    <s v="Hatchback"/>
    <s v="Compact"/>
    <s v="4dr Hatchback"/>
    <n v="34"/>
    <n v="28"/>
    <n v="586"/>
    <n v="17050"/>
  </r>
  <r>
    <x v="17"/>
    <n v="2"/>
    <n v="2014"/>
    <x v="4"/>
    <s v="regular unleaded"/>
    <n v="100"/>
    <n v="4"/>
    <s v="AUTOMATIC"/>
    <s v="front wheel drive"/>
    <n v="4"/>
    <s v="Hatchback"/>
    <s v="Compact"/>
    <s v="4dr Hatchback"/>
    <n v="34"/>
    <n v="28"/>
    <n v="586"/>
    <n v="15560"/>
  </r>
  <r>
    <x v="6"/>
    <n v="500"/>
    <n v="2015"/>
    <x v="0"/>
    <s v="premium unleaded (recommended)"/>
    <n v="101"/>
    <n v="4"/>
    <s v="MANUAL"/>
    <s v="front wheel drive"/>
    <n v="2"/>
    <s v="N/A"/>
    <s v="Compact"/>
    <s v="Convertible"/>
    <n v="34"/>
    <n v="28"/>
    <n v="819"/>
    <n v="22800"/>
  </r>
  <r>
    <x v="6"/>
    <n v="500"/>
    <n v="2015"/>
    <x v="0"/>
    <s v="premium unleaded (recommended)"/>
    <n v="101"/>
    <n v="4"/>
    <s v="MANUAL"/>
    <s v="front wheel drive"/>
    <n v="2"/>
    <s v="N/A"/>
    <s v="Compact"/>
    <s v="Convertible"/>
    <n v="34"/>
    <n v="28"/>
    <n v="819"/>
    <n v="24700"/>
  </r>
  <r>
    <x v="6"/>
    <n v="500"/>
    <n v="2015"/>
    <x v="0"/>
    <s v="premium unleaded (recommended)"/>
    <n v="101"/>
    <n v="4"/>
    <s v="MANUAL"/>
    <s v="front wheel drive"/>
    <n v="2"/>
    <s v="N/A"/>
    <s v="Compact"/>
    <s v="Convertible"/>
    <n v="34"/>
    <n v="28"/>
    <n v="819"/>
    <n v="20345"/>
  </r>
  <r>
    <x v="1"/>
    <s v="Civic del Sol"/>
    <n v="1997"/>
    <x v="22"/>
    <s v="regular unleaded"/>
    <n v="106"/>
    <n v="4"/>
    <s v="MANUAL"/>
    <s v="front wheel drive"/>
    <n v="2"/>
    <s v="N/A"/>
    <s v="Compact"/>
    <s v="Coupe"/>
    <n v="35"/>
    <n v="28"/>
    <n v="2202"/>
    <n v="2142"/>
  </r>
  <r>
    <x v="11"/>
    <s v="ECHO"/>
    <n v="2003"/>
    <x v="18"/>
    <s v="regular unleaded"/>
    <n v="108"/>
    <n v="4"/>
    <s v="AUTOMATIC"/>
    <s v="front wheel drive"/>
    <n v="4"/>
    <s v="N/A"/>
    <s v="Compact"/>
    <s v="Sedan"/>
    <n v="36"/>
    <n v="28"/>
    <n v="2031"/>
    <n v="11575"/>
  </r>
  <r>
    <x v="11"/>
    <s v="ECHO"/>
    <n v="2004"/>
    <x v="19"/>
    <s v="regular unleaded"/>
    <n v="108"/>
    <n v="4"/>
    <s v="AUTOMATIC"/>
    <s v="front wheel drive"/>
    <n v="4"/>
    <s v="N/A"/>
    <s v="Compact"/>
    <s v="Sedan"/>
    <n v="36"/>
    <n v="28"/>
    <n v="2031"/>
    <n v="11685"/>
  </r>
  <r>
    <x v="11"/>
    <s v="ECHO"/>
    <n v="2005"/>
    <x v="20"/>
    <s v="regular unleaded"/>
    <n v="108"/>
    <n v="4"/>
    <s v="AUTOMATIC"/>
    <s v="front wheel drive"/>
    <n v="4"/>
    <s v="N/A"/>
    <s v="Compact"/>
    <s v="Sedan"/>
    <n v="36"/>
    <n v="28"/>
    <n v="2031"/>
    <n v="11785"/>
  </r>
  <r>
    <x v="11"/>
    <s v="ECHO"/>
    <n v="2003"/>
    <x v="18"/>
    <s v="regular unleaded"/>
    <n v="108"/>
    <n v="4"/>
    <s v="AUTOMATIC"/>
    <s v="front wheel drive"/>
    <n v="2"/>
    <s v="N/A"/>
    <s v="Compact"/>
    <s v="Coupe"/>
    <n v="36"/>
    <n v="28"/>
    <n v="2031"/>
    <n v="11045"/>
  </r>
  <r>
    <x v="11"/>
    <s v="ECHO"/>
    <n v="2004"/>
    <x v="19"/>
    <s v="regular unleaded"/>
    <n v="108"/>
    <n v="4"/>
    <s v="AUTOMATIC"/>
    <s v="front wheel drive"/>
    <n v="2"/>
    <s v="N/A"/>
    <s v="Compact"/>
    <s v="Coupe"/>
    <n v="36"/>
    <n v="28"/>
    <n v="2031"/>
    <n v="11155"/>
  </r>
  <r>
    <x v="11"/>
    <s v="ECHO"/>
    <n v="2005"/>
    <x v="20"/>
    <s v="regular unleaded"/>
    <n v="108"/>
    <n v="4"/>
    <s v="AUTOMATIC"/>
    <s v="front wheel drive"/>
    <n v="2"/>
    <s v="N/A"/>
    <s v="Compact"/>
    <s v="Coupe"/>
    <n v="36"/>
    <n v="28"/>
    <n v="2031"/>
    <n v="11255"/>
  </r>
  <r>
    <x v="8"/>
    <s v="Fiesta"/>
    <n v="2015"/>
    <x v="0"/>
    <s v="regular unleaded"/>
    <n v="120"/>
    <n v="4"/>
    <s v="MANUAL"/>
    <s v="front wheel drive"/>
    <n v="4"/>
    <s v="N/A"/>
    <s v="Compact"/>
    <s v="Sedan"/>
    <n v="36"/>
    <n v="28"/>
    <n v="5657"/>
    <n v="18405"/>
  </r>
  <r>
    <x v="8"/>
    <s v="Fiesta"/>
    <n v="2015"/>
    <x v="0"/>
    <s v="regular unleaded"/>
    <n v="120"/>
    <n v="4"/>
    <s v="MANUAL"/>
    <s v="front wheel drive"/>
    <n v="4"/>
    <s v="N/A"/>
    <s v="Compact"/>
    <s v="Sedan"/>
    <n v="36"/>
    <n v="28"/>
    <n v="5657"/>
    <n v="15685"/>
  </r>
  <r>
    <x v="8"/>
    <s v="Fiesta"/>
    <n v="2015"/>
    <x v="0"/>
    <s v="regular unleaded"/>
    <n v="120"/>
    <n v="4"/>
    <s v="MANUAL"/>
    <s v="front wheel drive"/>
    <n v="4"/>
    <s v="Hatchback"/>
    <s v="Compact"/>
    <s v="4dr Hatchback"/>
    <n v="36"/>
    <n v="28"/>
    <n v="5657"/>
    <n v="16085"/>
  </r>
  <r>
    <x v="8"/>
    <s v="Fiesta"/>
    <n v="2015"/>
    <x v="0"/>
    <s v="regular unleaded"/>
    <n v="120"/>
    <n v="4"/>
    <s v="MANUAL"/>
    <s v="front wheel drive"/>
    <n v="4"/>
    <s v="N/A"/>
    <s v="Compact"/>
    <s v="Sedan"/>
    <n v="36"/>
    <n v="28"/>
    <n v="5657"/>
    <n v="14455"/>
  </r>
  <r>
    <x v="8"/>
    <s v="Fiesta"/>
    <n v="2015"/>
    <x v="0"/>
    <s v="regular unleaded"/>
    <n v="120"/>
    <n v="4"/>
    <s v="MANUAL"/>
    <s v="front wheel drive"/>
    <n v="4"/>
    <s v="Hatchback"/>
    <s v="Compact"/>
    <s v="4dr Hatchback"/>
    <n v="36"/>
    <n v="28"/>
    <n v="5657"/>
    <n v="14855"/>
  </r>
  <r>
    <x v="8"/>
    <s v="Fiesta"/>
    <n v="2015"/>
    <x v="0"/>
    <s v="regular unleaded"/>
    <n v="120"/>
    <n v="4"/>
    <s v="MANUAL"/>
    <s v="front wheel drive"/>
    <n v="4"/>
    <s v="Hatchback"/>
    <s v="Compact"/>
    <s v="4dr Hatchback"/>
    <n v="36"/>
    <n v="28"/>
    <n v="5657"/>
    <n v="18805"/>
  </r>
  <r>
    <x v="14"/>
    <s v="Veloster"/>
    <n v="2014"/>
    <x v="4"/>
    <s v="regular unleaded"/>
    <n v="132"/>
    <n v="4"/>
    <s v="AUTOMATED_MANUAL"/>
    <s v="front wheel drive"/>
    <n v="3"/>
    <s v="Hatchback"/>
    <s v="Compact"/>
    <s v="2dr Hatchback"/>
    <n v="36"/>
    <n v="28"/>
    <n v="1439"/>
    <n v="19050"/>
  </r>
  <r>
    <x v="14"/>
    <s v="Veloster"/>
    <n v="2014"/>
    <x v="4"/>
    <s v="regular unleaded"/>
    <n v="132"/>
    <n v="4"/>
    <s v="AUTOMATED_MANUAL"/>
    <s v="front wheel drive"/>
    <n v="3"/>
    <s v="Hatchback"/>
    <s v="Compact"/>
    <s v="2dr Hatchback"/>
    <n v="36"/>
    <n v="28"/>
    <n v="1439"/>
    <n v="21650"/>
  </r>
  <r>
    <x v="14"/>
    <s v="Veloster"/>
    <n v="2016"/>
    <x v="1"/>
    <s v="regular unleaded"/>
    <n v="132"/>
    <n v="4"/>
    <s v="AUTOMATED_MANUAL"/>
    <s v="front wheel drive"/>
    <n v="3"/>
    <s v="Hatchback"/>
    <s v="Compact"/>
    <s v="2dr Hatchback"/>
    <n v="36"/>
    <n v="28"/>
    <n v="1439"/>
    <n v="19100"/>
  </r>
  <r>
    <x v="11"/>
    <s v="Corolla"/>
    <n v="2015"/>
    <x v="0"/>
    <s v="regular unleaded"/>
    <n v="132"/>
    <n v="4"/>
    <s v="MANUAL"/>
    <s v="front wheel drive"/>
    <n v="4"/>
    <s v="N/A"/>
    <s v="Compact"/>
    <s v="Sedan"/>
    <n v="37"/>
    <n v="28"/>
    <n v="2031"/>
    <n v="16950"/>
  </r>
  <r>
    <x v="11"/>
    <s v="Corolla"/>
    <n v="2015"/>
    <x v="0"/>
    <s v="regular unleaded"/>
    <n v="132"/>
    <n v="4"/>
    <s v="MANUAL"/>
    <s v="front wheel drive"/>
    <n v="4"/>
    <s v="N/A"/>
    <s v="Compact"/>
    <s v="Sedan"/>
    <n v="37"/>
    <n v="28"/>
    <n v="2031"/>
    <n v="21495"/>
  </r>
  <r>
    <x v="11"/>
    <s v="Corolla"/>
    <n v="2016"/>
    <x v="1"/>
    <s v="regular unleaded"/>
    <n v="132"/>
    <n v="4"/>
    <s v="MANUAL"/>
    <s v="front wheel drive"/>
    <n v="4"/>
    <s v="N/A"/>
    <s v="Compact"/>
    <s v="Sedan"/>
    <n v="37"/>
    <n v="28"/>
    <n v="2031"/>
    <n v="17300"/>
  </r>
  <r>
    <x v="11"/>
    <s v="Corolla"/>
    <n v="2016"/>
    <x v="1"/>
    <s v="regular unleaded"/>
    <n v="132"/>
    <n v="4"/>
    <s v="MANUAL"/>
    <s v="front wheel drive"/>
    <n v="4"/>
    <s v="N/A"/>
    <s v="Compact"/>
    <s v="Sedan"/>
    <n v="37"/>
    <n v="28"/>
    <n v="2031"/>
    <n v="21665"/>
  </r>
  <r>
    <x v="11"/>
    <s v="Corolla"/>
    <n v="2017"/>
    <x v="2"/>
    <s v="regular unleaded"/>
    <n v="132"/>
    <n v="4"/>
    <s v="AUTOMATIC"/>
    <s v="front wheel drive"/>
    <n v="4"/>
    <s v="N/A"/>
    <s v="Compact"/>
    <s v="Sedan"/>
    <n v="35"/>
    <n v="28"/>
    <n v="2031"/>
    <n v="22680"/>
  </r>
  <r>
    <x v="11"/>
    <s v="Corolla"/>
    <n v="2017"/>
    <x v="2"/>
    <s v="regular unleaded"/>
    <n v="132"/>
    <n v="4"/>
    <s v="AUTOMATIC"/>
    <s v="front wheel drive"/>
    <n v="4"/>
    <s v="N/A"/>
    <s v="Compact"/>
    <s v="Sedan"/>
    <n v="36"/>
    <n v="28"/>
    <n v="2031"/>
    <n v="18500"/>
  </r>
  <r>
    <x v="11"/>
    <s v="Corolla"/>
    <n v="2017"/>
    <x v="2"/>
    <s v="regular unleaded"/>
    <n v="132"/>
    <n v="4"/>
    <s v="AUTOMATIC"/>
    <s v="front wheel drive"/>
    <n v="4"/>
    <s v="N/A"/>
    <s v="Compact"/>
    <s v="Sedan"/>
    <n v="35"/>
    <n v="28"/>
    <n v="2031"/>
    <n v="21900"/>
  </r>
  <r>
    <x v="11"/>
    <s v="Corolla"/>
    <n v="2017"/>
    <x v="2"/>
    <s v="regular unleaded"/>
    <n v="132"/>
    <n v="4"/>
    <s v="AUTOMATIC"/>
    <s v="front wheel drive"/>
    <n v="4"/>
    <s v="N/A"/>
    <s v="Compact"/>
    <s v="Sedan"/>
    <n v="36"/>
    <n v="28"/>
    <n v="2031"/>
    <n v="21825"/>
  </r>
  <r>
    <x v="11"/>
    <s v="Corolla"/>
    <n v="2017"/>
    <x v="2"/>
    <s v="regular unleaded"/>
    <n v="132"/>
    <n v="4"/>
    <s v="AUTOMATIC"/>
    <s v="front wheel drive"/>
    <n v="4"/>
    <s v="N/A"/>
    <s v="Compact"/>
    <s v="Sedan"/>
    <n v="36"/>
    <n v="28"/>
    <n v="2031"/>
    <n v="18935"/>
  </r>
  <r>
    <x v="11"/>
    <s v="Corolla"/>
    <n v="2017"/>
    <x v="2"/>
    <s v="regular unleaded"/>
    <n v="132"/>
    <n v="4"/>
    <s v="AUTOMATIC"/>
    <s v="front wheel drive"/>
    <n v="4"/>
    <s v="N/A"/>
    <s v="Compact"/>
    <s v="Sedan"/>
    <n v="35"/>
    <n v="28"/>
    <n v="2031"/>
    <n v="20445"/>
  </r>
  <r>
    <x v="6"/>
    <n v="500"/>
    <n v="2015"/>
    <x v="0"/>
    <s v="premium unleaded (recommended)"/>
    <n v="135"/>
    <n v="4"/>
    <s v="MANUAL"/>
    <s v="front wheel drive"/>
    <n v="2"/>
    <s v="Hatchback"/>
    <s v="Compact"/>
    <s v="2dr Hatchback"/>
    <n v="34"/>
    <n v="28"/>
    <n v="819"/>
    <n v="19700"/>
  </r>
  <r>
    <x v="6"/>
    <n v="500"/>
    <n v="2016"/>
    <x v="1"/>
    <s v="premium unleaded (recommended)"/>
    <n v="135"/>
    <n v="4"/>
    <s v="MANUAL"/>
    <s v="front wheel drive"/>
    <n v="2"/>
    <s v="Hatchback"/>
    <s v="Compact"/>
    <s v="2dr Hatchback"/>
    <n v="34"/>
    <n v="28"/>
    <n v="819"/>
    <n v="19700"/>
  </r>
  <r>
    <x v="16"/>
    <s v="iM"/>
    <n v="2016"/>
    <x v="1"/>
    <s v="regular unleaded"/>
    <n v="137"/>
    <n v="4"/>
    <s v="AUTOMATIC"/>
    <s v="front wheel drive"/>
    <n v="4"/>
    <s v="Hatchback"/>
    <s v="Compact"/>
    <s v="4dr Hatchback"/>
    <n v="37"/>
    <n v="28"/>
    <n v="105"/>
    <n v="19200"/>
  </r>
  <r>
    <x v="11"/>
    <s v="Corolla iM"/>
    <n v="2017"/>
    <x v="2"/>
    <s v="regular unleaded"/>
    <n v="137"/>
    <n v="4"/>
    <s v="AUTOMATIC"/>
    <s v="front wheel drive"/>
    <n v="4"/>
    <s v="Hatchback"/>
    <s v="Compact"/>
    <s v="4dr Hatchback"/>
    <n v="36"/>
    <n v="28"/>
    <n v="2031"/>
    <n v="19490"/>
  </r>
  <r>
    <x v="24"/>
    <s v="Encore"/>
    <n v="2017"/>
    <x v="2"/>
    <s v="regular unleaded"/>
    <n v="138"/>
    <n v="4"/>
    <s v="AUTOMATIC"/>
    <s v="front wheel drive"/>
    <n v="4"/>
    <s v="Crossover"/>
    <s v="Compact"/>
    <s v="4dr SUV"/>
    <n v="34"/>
    <n v="28"/>
    <n v="155"/>
    <n v="25565"/>
  </r>
  <r>
    <x v="2"/>
    <s v="Cruze Limited"/>
    <n v="2016"/>
    <x v="1"/>
    <s v="regular unleaded"/>
    <n v="138"/>
    <n v="4"/>
    <s v="MANUAL"/>
    <s v="front wheel drive"/>
    <n v="4"/>
    <s v="N/A"/>
    <s v="Midsize"/>
    <s v="Sedan"/>
    <n v="42"/>
    <n v="28"/>
    <n v="1385"/>
    <n v="20195"/>
  </r>
  <r>
    <x v="2"/>
    <s v="Cruze"/>
    <n v="2015"/>
    <x v="0"/>
    <s v="regular unleaded"/>
    <n v="138"/>
    <n v="4"/>
    <s v="MANUAL"/>
    <s v="front wheel drive"/>
    <n v="4"/>
    <s v="N/A"/>
    <s v="Midsize"/>
    <s v="Sedan"/>
    <n v="42"/>
    <n v="28"/>
    <n v="1385"/>
    <n v="20095"/>
  </r>
  <r>
    <x v="2"/>
    <s v="Sonic"/>
    <n v="2017"/>
    <x v="2"/>
    <s v="regular unleaded"/>
    <n v="138"/>
    <n v="4"/>
    <s v="MANUAL"/>
    <s v="front wheel drive"/>
    <n v="4"/>
    <s v="N/A"/>
    <s v="Compact"/>
    <s v="Sedan"/>
    <n v="39"/>
    <n v="28"/>
    <n v="1385"/>
    <n v="19720"/>
  </r>
  <r>
    <x v="2"/>
    <s v="Sonic"/>
    <n v="2017"/>
    <x v="2"/>
    <s v="regular unleaded"/>
    <n v="138"/>
    <n v="4"/>
    <s v="MANUAL"/>
    <s v="front wheel drive"/>
    <n v="4"/>
    <s v="N/A"/>
    <s v="Compact"/>
    <s v="Sedan"/>
    <n v="39"/>
    <n v="28"/>
    <n v="1385"/>
    <n v="17530"/>
  </r>
  <r>
    <x v="2"/>
    <s v="Sonic"/>
    <n v="2017"/>
    <x v="2"/>
    <s v="regular unleaded"/>
    <n v="138"/>
    <n v="4"/>
    <s v="MANUAL"/>
    <s v="front wheel drive"/>
    <n v="4"/>
    <s v="Hatchback"/>
    <s v="Compact"/>
    <s v="4dr Hatchback"/>
    <n v="39"/>
    <n v="28"/>
    <n v="1385"/>
    <n v="19720"/>
  </r>
  <r>
    <x v="5"/>
    <s v="Beetle Convertible"/>
    <n v="2014"/>
    <x v="4"/>
    <s v="diesel"/>
    <n v="140"/>
    <n v="4"/>
    <s v="AUTOMATED_MANUAL"/>
    <s v="front wheel drive"/>
    <n v="2"/>
    <s v="Diesel"/>
    <s v="Compact"/>
    <s v="Convertible"/>
    <n v="41"/>
    <n v="28"/>
    <n v="873"/>
    <n v="32755"/>
  </r>
  <r>
    <x v="5"/>
    <s v="Beetle Convertible"/>
    <n v="2014"/>
    <x v="4"/>
    <s v="diesel"/>
    <n v="140"/>
    <n v="4"/>
    <s v="AUTOMATED_MANUAL"/>
    <s v="front wheel drive"/>
    <n v="2"/>
    <s v="Diesel"/>
    <s v="Compact"/>
    <s v="Convertible"/>
    <n v="41"/>
    <n v="28"/>
    <n v="873"/>
    <n v="31195"/>
  </r>
  <r>
    <x v="5"/>
    <s v="Beetle Convertible"/>
    <n v="2014"/>
    <x v="4"/>
    <s v="diesel"/>
    <n v="140"/>
    <n v="4"/>
    <s v="MANUAL"/>
    <s v="front wheel drive"/>
    <n v="2"/>
    <s v="Diesel"/>
    <s v="Compact"/>
    <s v="Convertible"/>
    <n v="41"/>
    <n v="28"/>
    <n v="873"/>
    <n v="30095"/>
  </r>
  <r>
    <x v="5"/>
    <s v="Beetle Convertible"/>
    <n v="2014"/>
    <x v="4"/>
    <s v="diesel"/>
    <n v="140"/>
    <n v="4"/>
    <s v="AUTOMATED_MANUAL"/>
    <s v="front wheel drive"/>
    <n v="2"/>
    <s v="Diesel"/>
    <s v="Compact"/>
    <s v="Convertible"/>
    <n v="41"/>
    <n v="28"/>
    <n v="873"/>
    <n v="29995"/>
  </r>
  <r>
    <x v="5"/>
    <s v="Beetle Convertible"/>
    <n v="2014"/>
    <x v="4"/>
    <s v="diesel"/>
    <n v="140"/>
    <n v="4"/>
    <s v="MANUAL"/>
    <s v="front wheel drive"/>
    <n v="2"/>
    <s v="Diesel"/>
    <s v="Compact"/>
    <s v="Convertible"/>
    <n v="41"/>
    <n v="28"/>
    <n v="873"/>
    <n v="28895"/>
  </r>
  <r>
    <x v="1"/>
    <s v="HR-V"/>
    <n v="2016"/>
    <x v="1"/>
    <s v="regular unleaded"/>
    <n v="141"/>
    <n v="4"/>
    <s v="AUTOMATIC"/>
    <s v="front wheel drive"/>
    <n v="4"/>
    <s v="Crossover"/>
    <s v="Compact"/>
    <s v="4dr SUV"/>
    <n v="35"/>
    <n v="28"/>
    <n v="2202"/>
    <n v="22065"/>
  </r>
  <r>
    <x v="1"/>
    <s v="HR-V"/>
    <n v="2016"/>
    <x v="1"/>
    <s v="regular unleaded"/>
    <n v="141"/>
    <n v="4"/>
    <s v="AUTOMATIC"/>
    <s v="front wheel drive"/>
    <n v="4"/>
    <s v="Crossover"/>
    <s v="Compact"/>
    <s v="4dr SUV"/>
    <n v="35"/>
    <n v="28"/>
    <n v="2202"/>
    <n v="20015"/>
  </r>
  <r>
    <x v="1"/>
    <s v="HR-V"/>
    <n v="2016"/>
    <x v="1"/>
    <s v="regular unleaded"/>
    <n v="141"/>
    <n v="4"/>
    <s v="AUTOMATIC"/>
    <s v="front wheel drive"/>
    <n v="4"/>
    <s v="Crossover"/>
    <s v="Compact"/>
    <s v="4dr SUV"/>
    <n v="35"/>
    <n v="28"/>
    <n v="2202"/>
    <n v="24690"/>
  </r>
  <r>
    <x v="1"/>
    <s v="HR-V"/>
    <n v="2017"/>
    <x v="2"/>
    <s v="regular unleaded"/>
    <n v="141"/>
    <n v="4"/>
    <s v="AUTOMATIC"/>
    <s v="front wheel drive"/>
    <n v="4"/>
    <s v="Crossover"/>
    <s v="Compact"/>
    <s v="4dr SUV"/>
    <n v="34"/>
    <n v="28"/>
    <n v="2202"/>
    <n v="22215"/>
  </r>
  <r>
    <x v="1"/>
    <s v="HR-V"/>
    <n v="2017"/>
    <x v="2"/>
    <s v="regular unleaded"/>
    <n v="141"/>
    <n v="4"/>
    <s v="AUTOMATIC"/>
    <s v="front wheel drive"/>
    <n v="4"/>
    <s v="Crossover"/>
    <s v="Compact"/>
    <s v="4dr SUV"/>
    <n v="34"/>
    <n v="28"/>
    <n v="2202"/>
    <n v="20165"/>
  </r>
  <r>
    <x v="1"/>
    <s v="HR-V"/>
    <n v="2017"/>
    <x v="2"/>
    <s v="regular unleaded"/>
    <n v="141"/>
    <n v="4"/>
    <s v="AUTOMATIC"/>
    <s v="front wheel drive"/>
    <n v="4"/>
    <s v="Crossover"/>
    <s v="Compact"/>
    <s v="4dr SUV"/>
    <n v="34"/>
    <n v="28"/>
    <n v="2202"/>
    <n v="24840"/>
  </r>
  <r>
    <x v="1"/>
    <s v="Civic"/>
    <n v="2015"/>
    <x v="0"/>
    <s v="regular unleaded"/>
    <n v="143"/>
    <n v="4"/>
    <s v="MANUAL"/>
    <s v="front wheel drive"/>
    <n v="4"/>
    <s v="N/A"/>
    <s v="Compact"/>
    <s v="Sedan"/>
    <n v="36"/>
    <n v="28"/>
    <n v="2202"/>
    <n v="18490"/>
  </r>
  <r>
    <x v="1"/>
    <s v="Civic"/>
    <n v="2015"/>
    <x v="0"/>
    <s v="regular unleaded"/>
    <n v="143"/>
    <n v="4"/>
    <s v="MANUAL"/>
    <s v="front wheel drive"/>
    <n v="2"/>
    <s v="N/A"/>
    <s v="Compact"/>
    <s v="Coupe"/>
    <n v="36"/>
    <n v="28"/>
    <n v="2202"/>
    <n v="20390"/>
  </r>
  <r>
    <x v="1"/>
    <s v="Civic"/>
    <n v="2015"/>
    <x v="0"/>
    <s v="regular unleaded"/>
    <n v="143"/>
    <n v="4"/>
    <s v="MANUAL"/>
    <s v="front wheel drive"/>
    <n v="2"/>
    <s v="N/A"/>
    <s v="Compact"/>
    <s v="Coupe"/>
    <n v="36"/>
    <n v="28"/>
    <n v="2202"/>
    <n v="18290"/>
  </r>
  <r>
    <x v="14"/>
    <s v="Elantra"/>
    <n v="2015"/>
    <x v="0"/>
    <s v="regular unleaded"/>
    <n v="145"/>
    <n v="4"/>
    <s v="AUTOMATIC"/>
    <s v="front wheel drive"/>
    <n v="4"/>
    <s v="N/A"/>
    <s v="Compact"/>
    <s v="Sedan"/>
    <n v="38"/>
    <n v="28"/>
    <n v="1439"/>
    <n v="18250"/>
  </r>
  <r>
    <x v="14"/>
    <s v="Elantra"/>
    <n v="2016"/>
    <x v="1"/>
    <s v="regular unleaded"/>
    <n v="145"/>
    <n v="4"/>
    <s v="AUTOMATIC"/>
    <s v="front wheel drive"/>
    <n v="4"/>
    <s v="N/A"/>
    <s v="Compact"/>
    <s v="Sedan"/>
    <n v="38"/>
    <n v="28"/>
    <n v="1439"/>
    <n v="18250"/>
  </r>
  <r>
    <x v="14"/>
    <s v="Elantra"/>
    <n v="2016"/>
    <x v="1"/>
    <s v="regular unleaded"/>
    <n v="145"/>
    <n v="4"/>
    <s v="AUTOMATIC"/>
    <s v="front wheel drive"/>
    <n v="4"/>
    <s v="N/A"/>
    <s v="Compact"/>
    <s v="Sedan"/>
    <n v="38"/>
    <n v="28"/>
    <n v="1439"/>
    <n v="19700"/>
  </r>
  <r>
    <x v="14"/>
    <s v="Elantra"/>
    <n v="2017"/>
    <x v="2"/>
    <s v="regular unleaded"/>
    <n v="147"/>
    <n v="4"/>
    <s v="AUTOMATIC"/>
    <s v="front wheel drive"/>
    <n v="4"/>
    <s v="N/A"/>
    <s v="Compact"/>
    <s v="Sedan"/>
    <n v="37"/>
    <n v="28"/>
    <n v="1439"/>
    <n v="22350"/>
  </r>
  <r>
    <x v="14"/>
    <s v="Elantra Coupe"/>
    <n v="2013"/>
    <x v="3"/>
    <s v="regular unleaded"/>
    <n v="148"/>
    <n v="4"/>
    <s v="MANUAL"/>
    <s v="front wheel drive"/>
    <n v="2"/>
    <s v="N/A"/>
    <s v="Compact"/>
    <s v="Coupe"/>
    <n v="38"/>
    <n v="28"/>
    <n v="1439"/>
    <n v="19895"/>
  </r>
  <r>
    <x v="14"/>
    <s v="Elantra Coupe"/>
    <n v="2013"/>
    <x v="3"/>
    <s v="regular unleaded"/>
    <n v="148"/>
    <n v="4"/>
    <s v="MANUAL"/>
    <s v="front wheel drive"/>
    <n v="2"/>
    <s v="N/A"/>
    <s v="Compact"/>
    <s v="Coupe"/>
    <n v="38"/>
    <n v="28"/>
    <n v="1439"/>
    <n v="17595"/>
  </r>
  <r>
    <x v="20"/>
    <s v="Impreza"/>
    <n v="2015"/>
    <x v="0"/>
    <s v="regular unleaded"/>
    <n v="148"/>
    <n v="4"/>
    <s v="AUTOMATIC"/>
    <s v="all wheel drive"/>
    <n v="4"/>
    <s v="Hatchback"/>
    <s v="Compact"/>
    <s v="4dr Hatchback"/>
    <n v="37"/>
    <n v="28"/>
    <n v="640"/>
    <n v="21495"/>
  </r>
  <r>
    <x v="20"/>
    <s v="Impreza"/>
    <n v="2015"/>
    <x v="0"/>
    <s v="regular unleaded"/>
    <n v="148"/>
    <n v="4"/>
    <s v="AUTOMATIC"/>
    <s v="all wheel drive"/>
    <n v="4"/>
    <s v="N/A"/>
    <s v="Compact"/>
    <s v="Sedan"/>
    <n v="37"/>
    <n v="28"/>
    <n v="640"/>
    <n v="20995"/>
  </r>
  <r>
    <x v="20"/>
    <s v="Impreza"/>
    <n v="2015"/>
    <x v="0"/>
    <s v="regular unleaded"/>
    <n v="148"/>
    <n v="4"/>
    <s v="AUTOMATIC"/>
    <s v="all wheel drive"/>
    <n v="4"/>
    <s v="Hatchback"/>
    <s v="Compact"/>
    <s v="4dr Hatchback"/>
    <n v="37"/>
    <n v="28"/>
    <n v="640"/>
    <n v="22795"/>
  </r>
  <r>
    <x v="20"/>
    <s v="Impreza"/>
    <n v="2015"/>
    <x v="0"/>
    <s v="regular unleaded"/>
    <n v="148"/>
    <n v="4"/>
    <s v="AUTOMATIC"/>
    <s v="all wheel drive"/>
    <n v="4"/>
    <s v="Hatchback"/>
    <s v="Compact"/>
    <s v="4dr Hatchback"/>
    <n v="37"/>
    <n v="28"/>
    <n v="640"/>
    <n v="19695"/>
  </r>
  <r>
    <x v="20"/>
    <s v="Impreza"/>
    <n v="2015"/>
    <x v="0"/>
    <s v="regular unleaded"/>
    <n v="148"/>
    <n v="4"/>
    <s v="AUTOMATIC"/>
    <s v="all wheel drive"/>
    <n v="4"/>
    <s v="N/A"/>
    <s v="Compact"/>
    <s v="Sedan"/>
    <n v="37"/>
    <n v="28"/>
    <n v="640"/>
    <n v="22295"/>
  </r>
  <r>
    <x v="20"/>
    <s v="Impreza"/>
    <n v="2015"/>
    <x v="0"/>
    <s v="regular unleaded"/>
    <n v="148"/>
    <n v="4"/>
    <s v="AUTOMATIC"/>
    <s v="all wheel drive"/>
    <n v="4"/>
    <s v="N/A"/>
    <s v="Compact"/>
    <s v="Sedan"/>
    <n v="37"/>
    <n v="28"/>
    <n v="640"/>
    <n v="19195"/>
  </r>
  <r>
    <x v="20"/>
    <s v="Impreza"/>
    <n v="2016"/>
    <x v="1"/>
    <s v="regular unleaded"/>
    <n v="148"/>
    <n v="4"/>
    <s v="AUTOMATIC"/>
    <s v="all wheel drive"/>
    <n v="4"/>
    <s v="Hatchback"/>
    <s v="Compact"/>
    <s v="4dr Hatchback"/>
    <n v="37"/>
    <n v="28"/>
    <n v="640"/>
    <n v="22095"/>
  </r>
  <r>
    <x v="20"/>
    <s v="Impreza"/>
    <n v="2016"/>
    <x v="1"/>
    <s v="regular unleaded"/>
    <n v="148"/>
    <n v="4"/>
    <s v="AUTOMATIC"/>
    <s v="all wheel drive"/>
    <n v="4"/>
    <s v="N/A"/>
    <s v="Compact"/>
    <s v="Sedan"/>
    <n v="37"/>
    <n v="28"/>
    <n v="640"/>
    <n v="21095"/>
  </r>
  <r>
    <x v="20"/>
    <s v="Impreza"/>
    <n v="2016"/>
    <x v="1"/>
    <s v="regular unleaded"/>
    <n v="148"/>
    <n v="4"/>
    <s v="AUTOMATIC"/>
    <s v="all wheel drive"/>
    <n v="4"/>
    <s v="Hatchback"/>
    <s v="Compact"/>
    <s v="4dr Hatchback"/>
    <n v="37"/>
    <n v="28"/>
    <n v="640"/>
    <n v="21595"/>
  </r>
  <r>
    <x v="20"/>
    <s v="Impreza"/>
    <n v="2016"/>
    <x v="1"/>
    <s v="regular unleaded"/>
    <n v="148"/>
    <n v="4"/>
    <s v="AUTOMATIC"/>
    <s v="all wheel drive"/>
    <n v="4"/>
    <s v="Hatchback"/>
    <s v="Compact"/>
    <s v="4dr Hatchback"/>
    <n v="37"/>
    <n v="28"/>
    <n v="640"/>
    <n v="19795"/>
  </r>
  <r>
    <x v="20"/>
    <s v="Impreza"/>
    <n v="2016"/>
    <x v="1"/>
    <s v="regular unleaded"/>
    <n v="148"/>
    <n v="4"/>
    <s v="AUTOMATIC"/>
    <s v="all wheel drive"/>
    <n v="4"/>
    <s v="Hatchback"/>
    <s v="Compact"/>
    <s v="4dr Hatchback"/>
    <n v="37"/>
    <n v="28"/>
    <n v="640"/>
    <n v="23595"/>
  </r>
  <r>
    <x v="20"/>
    <s v="Impreza"/>
    <n v="2016"/>
    <x v="1"/>
    <s v="regular unleaded"/>
    <n v="148"/>
    <n v="4"/>
    <s v="AUTOMATIC"/>
    <s v="all wheel drive"/>
    <n v="4"/>
    <s v="N/A"/>
    <s v="Compact"/>
    <s v="Sedan"/>
    <n v="37"/>
    <n v="28"/>
    <n v="640"/>
    <n v="19295"/>
  </r>
  <r>
    <x v="20"/>
    <s v="Impreza"/>
    <n v="2016"/>
    <x v="1"/>
    <s v="regular unleaded"/>
    <n v="148"/>
    <n v="4"/>
    <s v="AUTOMATIC"/>
    <s v="all wheel drive"/>
    <n v="4"/>
    <s v="N/A"/>
    <s v="Compact"/>
    <s v="Sedan"/>
    <n v="37"/>
    <n v="28"/>
    <n v="640"/>
    <n v="22595"/>
  </r>
  <r>
    <x v="20"/>
    <s v="Impreza"/>
    <n v="2016"/>
    <x v="1"/>
    <s v="regular unleaded"/>
    <n v="148"/>
    <n v="4"/>
    <s v="AUTOMATIC"/>
    <s v="all wheel drive"/>
    <n v="4"/>
    <s v="Hatchback"/>
    <s v="Compact"/>
    <s v="4dr Hatchback"/>
    <n v="37"/>
    <n v="28"/>
    <n v="640"/>
    <n v="23095"/>
  </r>
  <r>
    <x v="5"/>
    <s v="Jetta"/>
    <n v="2016"/>
    <x v="1"/>
    <s v="regular unleaded"/>
    <n v="150"/>
    <n v="4"/>
    <s v="AUTOMATIC"/>
    <s v="front wheel drive"/>
    <n v="4"/>
    <s v="N/A"/>
    <s v="Midsize"/>
    <s v="Sedan"/>
    <n v="39"/>
    <n v="28"/>
    <n v="873"/>
    <n v="22325"/>
  </r>
  <r>
    <x v="5"/>
    <s v="Jetta"/>
    <n v="2016"/>
    <x v="1"/>
    <s v="regular unleaded"/>
    <n v="150"/>
    <n v="4"/>
    <s v="AUTOMATIC"/>
    <s v="front wheel drive"/>
    <n v="4"/>
    <s v="N/A"/>
    <s v="Midsize"/>
    <s v="Sedan"/>
    <n v="39"/>
    <n v="28"/>
    <n v="873"/>
    <n v="19775"/>
  </r>
  <r>
    <x v="5"/>
    <s v="Jetta"/>
    <n v="2016"/>
    <x v="1"/>
    <s v="regular unleaded"/>
    <n v="150"/>
    <n v="4"/>
    <s v="MANUAL"/>
    <s v="front wheel drive"/>
    <n v="4"/>
    <s v="N/A"/>
    <s v="Midsize"/>
    <s v="Sedan"/>
    <n v="39"/>
    <n v="28"/>
    <n v="873"/>
    <n v="18675"/>
  </r>
  <r>
    <x v="5"/>
    <s v="Jetta"/>
    <n v="2016"/>
    <x v="1"/>
    <s v="regular unleaded"/>
    <n v="150"/>
    <n v="4"/>
    <s v="MANUAL"/>
    <s v="front wheel drive"/>
    <n v="4"/>
    <s v="N/A"/>
    <s v="Midsize"/>
    <s v="Sedan"/>
    <n v="39"/>
    <n v="28"/>
    <n v="873"/>
    <n v="18995"/>
  </r>
  <r>
    <x v="5"/>
    <s v="Jetta"/>
    <n v="2016"/>
    <x v="1"/>
    <s v="regular unleaded"/>
    <n v="150"/>
    <n v="4"/>
    <s v="AUTOMATIC"/>
    <s v="front wheel drive"/>
    <n v="4"/>
    <s v="N/A"/>
    <s v="Midsize"/>
    <s v="Sedan"/>
    <n v="39"/>
    <n v="28"/>
    <n v="873"/>
    <n v="20095"/>
  </r>
  <r>
    <x v="5"/>
    <s v="Jetta"/>
    <n v="2016"/>
    <x v="1"/>
    <s v="regular unleaded"/>
    <n v="150"/>
    <n v="4"/>
    <s v="MANUAL"/>
    <s v="front wheel drive"/>
    <n v="4"/>
    <s v="N/A"/>
    <s v="Midsize"/>
    <s v="Sedan"/>
    <n v="39"/>
    <n v="28"/>
    <n v="873"/>
    <n v="17680"/>
  </r>
  <r>
    <x v="5"/>
    <s v="Jetta"/>
    <n v="2016"/>
    <x v="1"/>
    <s v="regular unleaded"/>
    <n v="150"/>
    <n v="4"/>
    <s v="AUTOMATIC"/>
    <s v="front wheel drive"/>
    <n v="4"/>
    <s v="N/A"/>
    <s v="Midsize"/>
    <s v="Sedan"/>
    <n v="39"/>
    <n v="28"/>
    <n v="873"/>
    <n v="18780"/>
  </r>
  <r>
    <x v="5"/>
    <s v="Jetta"/>
    <n v="2017"/>
    <x v="2"/>
    <s v="regular unleaded"/>
    <n v="150"/>
    <n v="4"/>
    <s v="AUTOMATIC"/>
    <s v="front wheel drive"/>
    <n v="4"/>
    <s v="N/A"/>
    <s v="Midsize"/>
    <s v="Sedan"/>
    <n v="38"/>
    <n v="28"/>
    <n v="873"/>
    <n v="21995"/>
  </r>
  <r>
    <x v="5"/>
    <s v="Jetta"/>
    <n v="2017"/>
    <x v="2"/>
    <s v="regular unleaded"/>
    <n v="150"/>
    <n v="4"/>
    <s v="MANUAL"/>
    <s v="front wheel drive"/>
    <n v="4"/>
    <s v="N/A"/>
    <s v="Midsize"/>
    <s v="Sedan"/>
    <n v="40"/>
    <n v="28"/>
    <n v="873"/>
    <n v="20895"/>
  </r>
  <r>
    <x v="5"/>
    <s v="Jetta"/>
    <n v="2017"/>
    <x v="2"/>
    <s v="regular unleaded"/>
    <n v="150"/>
    <n v="4"/>
    <s v="AUTOMATIC"/>
    <s v="front wheel drive"/>
    <n v="4"/>
    <s v="N/A"/>
    <s v="Midsize"/>
    <s v="Sedan"/>
    <n v="38"/>
    <n v="28"/>
    <n v="873"/>
    <n v="18995"/>
  </r>
  <r>
    <x v="5"/>
    <s v="Jetta"/>
    <n v="2017"/>
    <x v="2"/>
    <s v="regular unleaded"/>
    <n v="150"/>
    <n v="4"/>
    <s v="MANUAL"/>
    <s v="front wheel drive"/>
    <n v="4"/>
    <s v="N/A"/>
    <s v="Midsize"/>
    <s v="Sedan"/>
    <n v="40"/>
    <n v="28"/>
    <n v="873"/>
    <n v="17895"/>
  </r>
  <r>
    <x v="20"/>
    <s v="Impreza"/>
    <n v="2017"/>
    <x v="2"/>
    <s v="regular unleaded"/>
    <n v="152"/>
    <n v="4"/>
    <s v="MANUAL"/>
    <s v="all wheel drive"/>
    <n v="4"/>
    <s v="N/A"/>
    <s v="Midsize"/>
    <s v="Sedan"/>
    <n v="38"/>
    <n v="28"/>
    <n v="640"/>
    <n v="18395"/>
  </r>
  <r>
    <x v="20"/>
    <s v="Impreza"/>
    <n v="2017"/>
    <x v="2"/>
    <s v="regular unleaded"/>
    <n v="152"/>
    <n v="4"/>
    <s v="MANUAL"/>
    <s v="all wheel drive"/>
    <n v="4"/>
    <s v="Hatchback"/>
    <s v="Compact"/>
    <s v="4dr Hatchback"/>
    <n v="37"/>
    <n v="28"/>
    <n v="640"/>
    <n v="18895"/>
  </r>
  <r>
    <x v="20"/>
    <s v="Impreza"/>
    <n v="2017"/>
    <x v="2"/>
    <s v="regular unleaded"/>
    <n v="152"/>
    <n v="4"/>
    <s v="AUTOMATIC"/>
    <s v="all wheel drive"/>
    <n v="4"/>
    <s v="Hatchback"/>
    <s v="Compact"/>
    <s v="4dr Hatchback"/>
    <n v="37"/>
    <n v="28"/>
    <n v="640"/>
    <n v="21695"/>
  </r>
  <r>
    <x v="20"/>
    <s v="Impreza"/>
    <n v="2017"/>
    <x v="2"/>
    <s v="regular unleaded"/>
    <n v="152"/>
    <n v="4"/>
    <s v="AUTOMATIC"/>
    <s v="all wheel drive"/>
    <n v="4"/>
    <s v="N/A"/>
    <s v="Midsize"/>
    <s v="Sedan"/>
    <n v="38"/>
    <n v="28"/>
    <n v="640"/>
    <n v="21195"/>
  </r>
  <r>
    <x v="20"/>
    <s v="Impreza"/>
    <n v="2017"/>
    <x v="2"/>
    <s v="regular unleaded"/>
    <n v="152"/>
    <n v="4"/>
    <s v="AUTOMATIC"/>
    <s v="all wheel drive"/>
    <n v="4"/>
    <s v="Hatchback"/>
    <s v="Compact"/>
    <s v="4dr Hatchback"/>
    <n v="37"/>
    <n v="28"/>
    <n v="640"/>
    <n v="24595"/>
  </r>
  <r>
    <x v="20"/>
    <s v="Impreza"/>
    <n v="2017"/>
    <x v="2"/>
    <s v="regular unleaded"/>
    <n v="152"/>
    <n v="4"/>
    <s v="AUTOMATIC"/>
    <s v="all wheel drive"/>
    <n v="4"/>
    <s v="N/A"/>
    <s v="Midsize"/>
    <s v="Sedan"/>
    <n v="38"/>
    <n v="28"/>
    <n v="640"/>
    <n v="24095"/>
  </r>
  <r>
    <x v="20"/>
    <s v="Impreza"/>
    <n v="2017"/>
    <x v="2"/>
    <s v="regular unleaded"/>
    <n v="152"/>
    <n v="4"/>
    <s v="AUTOMATIC"/>
    <s v="all wheel drive"/>
    <n v="4"/>
    <s v="Hatchback"/>
    <s v="Compact"/>
    <s v="4dr Hatchback"/>
    <n v="37"/>
    <n v="28"/>
    <n v="640"/>
    <n v="19895"/>
  </r>
  <r>
    <x v="20"/>
    <s v="Impreza"/>
    <n v="2017"/>
    <x v="2"/>
    <s v="regular unleaded"/>
    <n v="152"/>
    <n v="4"/>
    <s v="AUTOMATIC"/>
    <s v="all wheel drive"/>
    <n v="4"/>
    <s v="N/A"/>
    <s v="Midsize"/>
    <s v="Sedan"/>
    <n v="38"/>
    <n v="28"/>
    <n v="640"/>
    <n v="19395"/>
  </r>
  <r>
    <x v="24"/>
    <s v="Encore"/>
    <n v="2016"/>
    <x v="1"/>
    <s v="regular unleaded"/>
    <n v="153"/>
    <n v="4"/>
    <s v="AUTOMATIC"/>
    <s v="front wheel drive"/>
    <n v="4"/>
    <s v="Crossover"/>
    <s v="Compact"/>
    <s v="4dr SUV"/>
    <n v="34"/>
    <n v="28"/>
    <n v="155"/>
    <n v="27350"/>
  </r>
  <r>
    <x v="2"/>
    <s v="Cruze"/>
    <n v="2017"/>
    <x v="2"/>
    <s v="regular unleaded"/>
    <n v="153"/>
    <n v="4"/>
    <s v="MANUAL"/>
    <s v="front wheel drive"/>
    <n v="4"/>
    <s v="Hatchback"/>
    <s v="Compact"/>
    <s v="4dr Hatchback"/>
    <n v="37"/>
    <n v="28"/>
    <n v="1385"/>
    <n v="21240"/>
  </r>
  <r>
    <x v="2"/>
    <s v="Cruze"/>
    <n v="2017"/>
    <x v="2"/>
    <s v="regular unleaded"/>
    <n v="153"/>
    <n v="4"/>
    <s v="MANUAL"/>
    <s v="front wheel drive"/>
    <n v="4"/>
    <s v="N/A"/>
    <s v="Midsize"/>
    <s v="Sedan"/>
    <n v="39"/>
    <n v="28"/>
    <n v="1385"/>
    <n v="16975"/>
  </r>
  <r>
    <x v="2"/>
    <s v="Cruze"/>
    <n v="2017"/>
    <x v="2"/>
    <s v="regular unleaded"/>
    <n v="153"/>
    <n v="4"/>
    <s v="MANUAL"/>
    <s v="front wheel drive"/>
    <n v="4"/>
    <s v="N/A"/>
    <s v="Midsize"/>
    <s v="Sedan"/>
    <n v="39"/>
    <n v="28"/>
    <n v="1385"/>
    <n v="18525"/>
  </r>
  <r>
    <x v="2"/>
    <s v="Cruze"/>
    <n v="2017"/>
    <x v="2"/>
    <s v="regular unleaded"/>
    <n v="153"/>
    <n v="4"/>
    <s v="MANUAL"/>
    <s v="front wheel drive"/>
    <n v="4"/>
    <s v="N/A"/>
    <s v="Midsize"/>
    <s v="Sedan"/>
    <n v="39"/>
    <n v="28"/>
    <n v="1385"/>
    <n v="20150"/>
  </r>
  <r>
    <x v="2"/>
    <s v="Cruze"/>
    <n v="2017"/>
    <x v="2"/>
    <s v="regular unleaded"/>
    <n v="153"/>
    <n v="4"/>
    <s v="AUTOMATIC"/>
    <s v="front wheel drive"/>
    <n v="4"/>
    <s v="Hatchback"/>
    <s v="Compact"/>
    <s v="4dr Hatchback"/>
    <n v="37"/>
    <n v="28"/>
    <n v="1385"/>
    <n v="23945"/>
  </r>
  <r>
    <x v="17"/>
    <n v="3"/>
    <n v="2017"/>
    <x v="2"/>
    <s v="regular unleaded"/>
    <n v="155"/>
    <n v="4"/>
    <s v="AUTOMATIC"/>
    <s v="front wheel drive"/>
    <n v="4"/>
    <s v="N/A"/>
    <s v="Midsize"/>
    <s v="Sedan"/>
    <n v="37"/>
    <n v="28"/>
    <n v="586"/>
    <n v="21495"/>
  </r>
  <r>
    <x v="17"/>
    <n v="3"/>
    <n v="2017"/>
    <x v="2"/>
    <s v="regular unleaded"/>
    <n v="155"/>
    <n v="4"/>
    <s v="AUTOMATIC"/>
    <s v="front wheel drive"/>
    <n v="4"/>
    <s v="Hatchback"/>
    <s v="Compact"/>
    <s v="4dr Hatchback"/>
    <n v="37"/>
    <n v="28"/>
    <n v="586"/>
    <n v="20145"/>
  </r>
  <r>
    <x v="17"/>
    <n v="3"/>
    <n v="2017"/>
    <x v="2"/>
    <s v="regular unleaded"/>
    <n v="155"/>
    <n v="4"/>
    <s v="AUTOMATIC"/>
    <s v="front wheel drive"/>
    <n v="4"/>
    <s v="N/A"/>
    <s v="Midsize"/>
    <s v="Sedan"/>
    <n v="37"/>
    <n v="28"/>
    <n v="586"/>
    <n v="18895"/>
  </r>
  <r>
    <x v="17"/>
    <n v="3"/>
    <n v="2017"/>
    <x v="2"/>
    <s v="regular unleaded"/>
    <n v="155"/>
    <n v="4"/>
    <s v="AUTOMATIC"/>
    <s v="front wheel drive"/>
    <n v="4"/>
    <s v="Hatchback"/>
    <s v="Compact"/>
    <s v="4dr Hatchback"/>
    <n v="37"/>
    <n v="28"/>
    <n v="586"/>
    <n v="22245"/>
  </r>
  <r>
    <x v="1"/>
    <s v="Civic"/>
    <n v="2017"/>
    <x v="2"/>
    <s v="regular unleaded"/>
    <n v="158"/>
    <n v="4"/>
    <s v="MANUAL"/>
    <s v="front wheel drive"/>
    <n v="4"/>
    <s v="N/A"/>
    <s v="Midsize"/>
    <s v="Sedan"/>
    <n v="40"/>
    <n v="28"/>
    <n v="2202"/>
    <n v="18740"/>
  </r>
  <r>
    <x v="1"/>
    <s v="Civic"/>
    <n v="2017"/>
    <x v="2"/>
    <s v="regular unleaded"/>
    <n v="158"/>
    <n v="4"/>
    <s v="MANUAL"/>
    <s v="front wheel drive"/>
    <n v="2"/>
    <s v="N/A"/>
    <s v="Compact"/>
    <s v="Coupe"/>
    <n v="39"/>
    <n v="28"/>
    <n v="2202"/>
    <n v="19150"/>
  </r>
  <r>
    <x v="22"/>
    <s v="Dart"/>
    <n v="2014"/>
    <x v="4"/>
    <s v="regular unleaded"/>
    <n v="160"/>
    <n v="4"/>
    <s v="MANUAL"/>
    <s v="front wheel drive"/>
    <n v="4"/>
    <s v="N/A"/>
    <s v="Midsize"/>
    <s v="Sedan"/>
    <n v="41"/>
    <n v="28"/>
    <n v="1851"/>
    <n v="19995"/>
  </r>
  <r>
    <x v="22"/>
    <s v="Dart"/>
    <n v="2015"/>
    <x v="0"/>
    <s v="regular unleaded"/>
    <n v="160"/>
    <n v="4"/>
    <s v="MANUAL"/>
    <s v="front wheel drive"/>
    <n v="4"/>
    <s v="N/A"/>
    <s v="Midsize"/>
    <s v="Sedan"/>
    <n v="41"/>
    <n v="28"/>
    <n v="1851"/>
    <n v="20495"/>
  </r>
  <r>
    <x v="6"/>
    <n v="500"/>
    <n v="2015"/>
    <x v="0"/>
    <s v="premium unleaded (recommended)"/>
    <n v="160"/>
    <n v="4"/>
    <s v="MANUAL"/>
    <s v="front wheel drive"/>
    <n v="2"/>
    <s v="Factory Tuner,Performance"/>
    <s v="Compact"/>
    <s v="Convertible"/>
    <n v="34"/>
    <n v="28"/>
    <n v="819"/>
    <n v="26595"/>
  </r>
  <r>
    <x v="6"/>
    <n v="500"/>
    <n v="2015"/>
    <x v="0"/>
    <s v="premium unleaded (recommended)"/>
    <n v="160"/>
    <n v="4"/>
    <s v="MANUAL"/>
    <s v="front wheel drive"/>
    <n v="2"/>
    <s v="Hatchback,Factory Tuner,Performance"/>
    <s v="Compact"/>
    <s v="2dr Hatchback"/>
    <n v="34"/>
    <n v="28"/>
    <n v="819"/>
    <n v="22495"/>
  </r>
  <r>
    <x v="6"/>
    <n v="500"/>
    <n v="2016"/>
    <x v="1"/>
    <s v="premium unleaded (recommended)"/>
    <n v="160"/>
    <n v="4"/>
    <s v="MANUAL"/>
    <s v="front wheel drive"/>
    <n v="2"/>
    <s v="Factory Tuner,Performance"/>
    <s v="Compact"/>
    <s v="Convertible"/>
    <n v="34"/>
    <n v="28"/>
    <n v="819"/>
    <n v="26695"/>
  </r>
  <r>
    <x v="6"/>
    <n v="500"/>
    <n v="2016"/>
    <x v="1"/>
    <s v="premium unleaded (recommended)"/>
    <n v="160"/>
    <n v="4"/>
    <s v="MANUAL"/>
    <s v="front wheel drive"/>
    <n v="2"/>
    <s v="Hatchback,Factory Tuner,Performance"/>
    <s v="Compact"/>
    <s v="2dr Hatchback"/>
    <n v="34"/>
    <n v="28"/>
    <n v="819"/>
    <n v="22575"/>
  </r>
  <r>
    <x v="6"/>
    <n v="500"/>
    <n v="2017"/>
    <x v="2"/>
    <s v="premium unleaded (recommended)"/>
    <n v="160"/>
    <n v="4"/>
    <s v="MANUAL"/>
    <s v="front wheel drive"/>
    <n v="2"/>
    <s v="Hatchback,Factory Tuner,Performance"/>
    <s v="Compact"/>
    <s v="2dr Hatchback"/>
    <n v="33"/>
    <n v="28"/>
    <n v="819"/>
    <n v="19995"/>
  </r>
  <r>
    <x v="6"/>
    <n v="500"/>
    <n v="2017"/>
    <x v="2"/>
    <s v="premium unleaded (recommended)"/>
    <n v="160"/>
    <n v="4"/>
    <s v="MANUAL"/>
    <s v="front wheel drive"/>
    <n v="2"/>
    <s v="Factory Tuner,Performance"/>
    <s v="Compact"/>
    <s v="Convertible"/>
    <n v="33"/>
    <n v="28"/>
    <n v="819"/>
    <n v="21490"/>
  </r>
  <r>
    <x v="14"/>
    <s v="Sonata"/>
    <n v="2015"/>
    <x v="0"/>
    <s v="regular unleaded"/>
    <n v="177"/>
    <n v="4"/>
    <s v="AUTOMATED_MANUAL"/>
    <s v="front wheel drive"/>
    <n v="4"/>
    <s v="N/A"/>
    <s v="Midsize"/>
    <s v="Sedan"/>
    <n v="38"/>
    <n v="28"/>
    <n v="1439"/>
    <n v="23275"/>
  </r>
  <r>
    <x v="14"/>
    <s v="Sonata"/>
    <n v="2016"/>
    <x v="1"/>
    <s v="regular unleaded"/>
    <n v="178"/>
    <n v="4"/>
    <s v="AUTOMATED_MANUAL"/>
    <s v="front wheel drive"/>
    <n v="4"/>
    <s v="N/A"/>
    <s v="Midsize"/>
    <s v="Sedan"/>
    <n v="38"/>
    <n v="28"/>
    <n v="1439"/>
    <n v="23725"/>
  </r>
  <r>
    <x v="14"/>
    <s v="Sonata"/>
    <n v="2017"/>
    <x v="2"/>
    <s v="regular unleaded"/>
    <n v="178"/>
    <n v="4"/>
    <s v="AUTOMATED_MANUAL"/>
    <s v="front wheel drive"/>
    <n v="4"/>
    <s v="N/A"/>
    <s v="Midsize"/>
    <s v="Sedan"/>
    <n v="36"/>
    <n v="28"/>
    <n v="1439"/>
    <n v="23125"/>
  </r>
  <r>
    <x v="7"/>
    <s v="Optima"/>
    <n v="2016"/>
    <x v="1"/>
    <s v="regular unleaded"/>
    <n v="178"/>
    <n v="4"/>
    <s v="AUTOMATED_MANUAL"/>
    <s v="front wheel drive"/>
    <n v="4"/>
    <s v="N/A"/>
    <s v="Midsize"/>
    <s v="Sedan"/>
    <n v="39"/>
    <n v="28"/>
    <n v="1720"/>
    <n v="24140"/>
  </r>
  <r>
    <x v="17"/>
    <n v="3"/>
    <n v="2015"/>
    <x v="0"/>
    <s v="regular unleaded"/>
    <n v="184"/>
    <n v="4"/>
    <s v="AUTOMATIC"/>
    <s v="front wheel drive"/>
    <n v="4"/>
    <s v="Performance"/>
    <s v="Compact"/>
    <s v="Sedan"/>
    <n v="39"/>
    <n v="28"/>
    <n v="586"/>
    <n v="26095"/>
  </r>
  <r>
    <x v="17"/>
    <n v="3"/>
    <n v="2015"/>
    <x v="0"/>
    <s v="regular unleaded"/>
    <n v="184"/>
    <n v="4"/>
    <s v="AUTOMATIC"/>
    <s v="front wheel drive"/>
    <n v="4"/>
    <s v="Performance"/>
    <s v="Compact"/>
    <s v="Sedan"/>
    <n v="39"/>
    <n v="28"/>
    <n v="586"/>
    <n v="24895"/>
  </r>
  <r>
    <x v="17"/>
    <n v="3"/>
    <n v="2016"/>
    <x v="1"/>
    <s v="regular unleaded"/>
    <n v="184"/>
    <n v="4"/>
    <s v="AUTOMATIC"/>
    <s v="front wheel drive"/>
    <n v="4"/>
    <s v="Performance"/>
    <s v="Compact"/>
    <s v="Sedan"/>
    <n v="39"/>
    <n v="28"/>
    <n v="586"/>
    <n v="25795"/>
  </r>
  <r>
    <x v="17"/>
    <n v="3"/>
    <n v="2016"/>
    <x v="1"/>
    <s v="regular unleaded"/>
    <n v="184"/>
    <n v="4"/>
    <s v="AUTOMATIC"/>
    <s v="front wheel drive"/>
    <n v="4"/>
    <s v="Performance"/>
    <s v="Compact"/>
    <s v="Sedan"/>
    <n v="39"/>
    <n v="28"/>
    <n v="586"/>
    <n v="24795"/>
  </r>
  <r>
    <x v="17"/>
    <n v="6"/>
    <n v="2015"/>
    <x v="0"/>
    <s v="regular unleaded"/>
    <n v="184"/>
    <n v="4"/>
    <s v="AUTOMATIC"/>
    <s v="front wheel drive"/>
    <n v="4"/>
    <s v="N/A"/>
    <s v="Midsize"/>
    <s v="Sedan"/>
    <n v="40"/>
    <n v="28"/>
    <n v="586"/>
    <n v="29895"/>
  </r>
  <r>
    <x v="4"/>
    <s v="Juke"/>
    <n v="2015"/>
    <x v="0"/>
    <s v="premium unleaded (recommended)"/>
    <n v="188"/>
    <n v="4"/>
    <s v="AUTOMATIC"/>
    <s v="front wheel drive"/>
    <n v="4"/>
    <s v="Crossover,Hatchback"/>
    <s v="Compact"/>
    <s v="4dr Hatchback"/>
    <n v="32"/>
    <n v="28"/>
    <n v="2009"/>
    <n v="25240"/>
  </r>
  <r>
    <x v="4"/>
    <s v="Juke"/>
    <n v="2015"/>
    <x v="0"/>
    <s v="premium unleaded (recommended)"/>
    <n v="188"/>
    <n v="4"/>
    <s v="AUTOMATIC"/>
    <s v="front wheel drive"/>
    <n v="4"/>
    <s v="Crossover,Hatchback"/>
    <s v="Compact"/>
    <s v="4dr Hatchback"/>
    <n v="32"/>
    <n v="28"/>
    <n v="2009"/>
    <n v="20250"/>
  </r>
  <r>
    <x v="4"/>
    <s v="Juke"/>
    <n v="2015"/>
    <x v="0"/>
    <s v="premium unleaded (recommended)"/>
    <n v="188"/>
    <n v="4"/>
    <s v="AUTOMATIC"/>
    <s v="front wheel drive"/>
    <n v="4"/>
    <s v="Crossover,Hatchback"/>
    <s v="Compact"/>
    <s v="4dr Hatchback"/>
    <n v="32"/>
    <n v="28"/>
    <n v="2009"/>
    <n v="22300"/>
  </r>
  <r>
    <x v="4"/>
    <s v="Juke"/>
    <n v="2015"/>
    <x v="0"/>
    <s v="premium unleaded (recommended)"/>
    <n v="188"/>
    <n v="4"/>
    <s v="MANUAL"/>
    <s v="front wheel drive"/>
    <n v="4"/>
    <s v="Crossover,Hatchback,Performance"/>
    <s v="Compact"/>
    <s v="4dr Hatchback"/>
    <n v="34"/>
    <n v="28"/>
    <n v="2009"/>
    <n v="24830"/>
  </r>
  <r>
    <x v="4"/>
    <s v="Juke"/>
    <n v="2016"/>
    <x v="1"/>
    <s v="premium unleaded (recommended)"/>
    <n v="188"/>
    <n v="4"/>
    <s v="MANUAL"/>
    <s v="front wheel drive"/>
    <n v="4"/>
    <s v="Crossover,Hatchback,Performance"/>
    <s v="Compact"/>
    <s v="4dr Hatchback"/>
    <n v="34"/>
    <n v="28"/>
    <n v="2009"/>
    <n v="24830"/>
  </r>
  <r>
    <x v="4"/>
    <s v="Juke"/>
    <n v="2016"/>
    <x v="1"/>
    <s v="premium unleaded (recommended)"/>
    <n v="188"/>
    <n v="4"/>
    <s v="AUTOMATIC"/>
    <s v="front wheel drive"/>
    <n v="4"/>
    <s v="Crossover,Hatchback"/>
    <s v="Compact"/>
    <s v="4dr Hatchback"/>
    <n v="32"/>
    <n v="28"/>
    <n v="2009"/>
    <n v="22300"/>
  </r>
  <r>
    <x v="4"/>
    <s v="Juke"/>
    <n v="2016"/>
    <x v="1"/>
    <s v="premium unleaded (recommended)"/>
    <n v="188"/>
    <n v="4"/>
    <s v="AUTOMATIC"/>
    <s v="front wheel drive"/>
    <n v="4"/>
    <s v="Crossover,Hatchback"/>
    <s v="Compact"/>
    <s v="4dr Hatchback"/>
    <n v="32"/>
    <n v="28"/>
    <n v="2009"/>
    <n v="20250"/>
  </r>
  <r>
    <x v="4"/>
    <s v="Juke"/>
    <n v="2016"/>
    <x v="1"/>
    <s v="premium unleaded (recommended)"/>
    <n v="188"/>
    <n v="4"/>
    <s v="AUTOMATIC"/>
    <s v="front wheel drive"/>
    <n v="4"/>
    <s v="Crossover,Hatchback"/>
    <s v="Compact"/>
    <s v="4dr Hatchback"/>
    <n v="32"/>
    <n v="28"/>
    <n v="2009"/>
    <n v="25240"/>
  </r>
  <r>
    <x v="4"/>
    <s v="Juke"/>
    <n v="2017"/>
    <x v="2"/>
    <s v="premium unleaded (recommended)"/>
    <n v="188"/>
    <n v="4"/>
    <s v="AUTOMATIC"/>
    <s v="front wheel drive"/>
    <n v="4"/>
    <s v="Crossover,Hatchback"/>
    <s v="Compact"/>
    <s v="4dr Hatchback"/>
    <n v="32"/>
    <n v="28"/>
    <n v="2009"/>
    <n v="20250"/>
  </r>
  <r>
    <x v="4"/>
    <s v="Juke"/>
    <n v="2017"/>
    <x v="2"/>
    <s v="premium unleaded (recommended)"/>
    <n v="188"/>
    <n v="4"/>
    <s v="AUTOMATIC"/>
    <s v="front wheel drive"/>
    <n v="4"/>
    <s v="Crossover,Hatchback"/>
    <s v="Compact"/>
    <s v="4dr Hatchback"/>
    <n v="32"/>
    <n v="28"/>
    <n v="2009"/>
    <n v="22550"/>
  </r>
  <r>
    <x v="4"/>
    <s v="Juke"/>
    <n v="2017"/>
    <x v="2"/>
    <s v="premium unleaded (recommended)"/>
    <n v="188"/>
    <n v="4"/>
    <s v="AUTOMATIC"/>
    <s v="front wheel drive"/>
    <n v="4"/>
    <s v="Crossover,Hatchback"/>
    <s v="Compact"/>
    <s v="4dr Hatchback"/>
    <n v="32"/>
    <n v="28"/>
    <n v="2009"/>
    <n v="25240"/>
  </r>
  <r>
    <x v="10"/>
    <s v="E-Class"/>
    <n v="2015"/>
    <x v="0"/>
    <s v="diesel"/>
    <n v="195"/>
    <n v="4"/>
    <s v="AUTOMATIC"/>
    <s v="rear wheel drive"/>
    <n v="4"/>
    <s v="Diesel,Luxury"/>
    <s v="Midsize"/>
    <s v="Sedan"/>
    <n v="42"/>
    <n v="28"/>
    <n v="617"/>
    <n v="51800"/>
  </r>
  <r>
    <x v="10"/>
    <s v="E-Class"/>
    <n v="2016"/>
    <x v="1"/>
    <s v="diesel"/>
    <n v="195"/>
    <n v="4"/>
    <s v="AUTOMATIC"/>
    <s v="rear wheel drive"/>
    <n v="4"/>
    <s v="Diesel,Luxury"/>
    <s v="Midsize"/>
    <s v="Sedan"/>
    <n v="42"/>
    <n v="28"/>
    <n v="617"/>
    <n v="52650"/>
  </r>
  <r>
    <x v="4"/>
    <s v="Murano"/>
    <n v="2016"/>
    <x v="1"/>
    <s v="regular unleaded"/>
    <n v="250"/>
    <n v="4"/>
    <s v="AUTOMATIC"/>
    <s v="front wheel drive"/>
    <n v="4"/>
    <s v="Crossover,Hybrid"/>
    <s v="Midsize"/>
    <s v="4dr SUV"/>
    <n v="31"/>
    <n v="28"/>
    <n v="2009"/>
    <n v="42180"/>
  </r>
  <r>
    <x v="4"/>
    <s v="Murano"/>
    <n v="2016"/>
    <x v="1"/>
    <s v="regular unleaded"/>
    <n v="250"/>
    <n v="4"/>
    <s v="AUTOMATIC"/>
    <s v="front wheel drive"/>
    <n v="4"/>
    <s v="Crossover,Hybrid"/>
    <s v="Midsize"/>
    <s v="4dr SUV"/>
    <n v="31"/>
    <n v="28"/>
    <n v="2009"/>
    <n v="40130"/>
  </r>
  <r>
    <x v="12"/>
    <s v="RX 400h"/>
    <n v="2006"/>
    <x v="24"/>
    <s v="regular unleaded"/>
    <n v="268"/>
    <n v="6"/>
    <s v="AUTOMATIC"/>
    <s v="front wheel drive"/>
    <n v="4"/>
    <s v="Crossover,Luxury,Hybrid"/>
    <s v="Midsize"/>
    <s v="4dr SUV"/>
    <n v="25"/>
    <n v="28"/>
    <n v="454"/>
    <n v="44660"/>
  </r>
  <r>
    <x v="12"/>
    <s v="RX 400h"/>
    <n v="2007"/>
    <x v="25"/>
    <s v="regular unleaded"/>
    <n v="268"/>
    <n v="6"/>
    <s v="AUTOMATIC"/>
    <s v="front wheel drive"/>
    <n v="4"/>
    <s v="Crossover,Luxury,Hybrid"/>
    <s v="Midsize"/>
    <s v="4dr SUV"/>
    <n v="25"/>
    <n v="28"/>
    <n v="454"/>
    <n v="41180"/>
  </r>
  <r>
    <x v="21"/>
    <s v="Q50"/>
    <n v="2015"/>
    <x v="0"/>
    <s v="premium unleaded (recommended)"/>
    <n v="360"/>
    <n v="6"/>
    <s v="AUTOMATIC"/>
    <s v="all wheel drive"/>
    <n v="4"/>
    <s v="Luxury,Hybrid"/>
    <s v="Midsize"/>
    <s v="Sedan"/>
    <n v="35"/>
    <n v="28"/>
    <n v="190"/>
    <n v="46200"/>
  </r>
  <r>
    <x v="21"/>
    <s v="Q50"/>
    <n v="2015"/>
    <x v="0"/>
    <s v="premium unleaded (recommended)"/>
    <n v="360"/>
    <n v="6"/>
    <s v="AUTOMATIC"/>
    <s v="all wheel drive"/>
    <n v="4"/>
    <s v="Luxury,High-Performance,Hybrid"/>
    <s v="Midsize"/>
    <s v="Sedan"/>
    <n v="35"/>
    <n v="28"/>
    <n v="190"/>
    <n v="48600"/>
  </r>
  <r>
    <x v="21"/>
    <s v="Q50"/>
    <n v="2016"/>
    <x v="1"/>
    <s v="premium unleaded (recommended)"/>
    <n v="360"/>
    <n v="6"/>
    <s v="AUTOMATIC"/>
    <s v="rear wheel drive"/>
    <n v="4"/>
    <s v="Luxury,High-Performance,Hybrid"/>
    <s v="Midsize"/>
    <s v="Sedan"/>
    <n v="34"/>
    <n v="28"/>
    <n v="190"/>
    <n v="47050"/>
  </r>
  <r>
    <x v="15"/>
    <s v="RLX"/>
    <n v="2016"/>
    <x v="1"/>
    <s v="premium unleaded (recommended)"/>
    <n v="377"/>
    <n v="6"/>
    <s v="AUTOMATED_MANUAL"/>
    <s v="all wheel drive"/>
    <n v="4"/>
    <s v="Luxury,High-Performance,Hybrid"/>
    <s v="Midsize"/>
    <s v="Sedan"/>
    <n v="32"/>
    <n v="28"/>
    <n v="204"/>
    <n v="59950"/>
  </r>
  <r>
    <x v="15"/>
    <s v="RLX"/>
    <n v="2016"/>
    <x v="1"/>
    <s v="premium unleaded (recommended)"/>
    <n v="377"/>
    <n v="6"/>
    <s v="AUTOMATED_MANUAL"/>
    <s v="all wheel drive"/>
    <n v="4"/>
    <s v="Luxury,High-Performance,Hybrid"/>
    <s v="Midsize"/>
    <s v="Sedan"/>
    <n v="32"/>
    <n v="28"/>
    <n v="204"/>
    <n v="65950"/>
  </r>
  <r>
    <x v="25"/>
    <s v="Le Mans"/>
    <n v="1991"/>
    <x v="8"/>
    <s v="regular unleaded"/>
    <n v="74"/>
    <n v="4"/>
    <s v="MANUAL"/>
    <s v="front wheel drive"/>
    <n v="4"/>
    <s v="N/A"/>
    <s v="Compact"/>
    <s v="Sedan"/>
    <n v="36"/>
    <n v="27"/>
    <n v="210"/>
    <n v="2000"/>
  </r>
  <r>
    <x v="25"/>
    <s v="Le Mans"/>
    <n v="1991"/>
    <x v="8"/>
    <s v="regular unleaded"/>
    <n v="74"/>
    <n v="4"/>
    <s v="MANUAL"/>
    <s v="front wheel drive"/>
    <n v="2"/>
    <s v="N/A"/>
    <s v="Compact"/>
    <s v="Coupe"/>
    <n v="36"/>
    <n v="27"/>
    <n v="210"/>
    <n v="2000"/>
  </r>
  <r>
    <x v="22"/>
    <s v="Colt"/>
    <n v="1992"/>
    <x v="16"/>
    <s v="regular unleaded"/>
    <n v="92"/>
    <n v="4"/>
    <s v="MANUAL"/>
    <s v="front wheel drive"/>
    <n v="2"/>
    <s v="Hatchback"/>
    <s v="Compact"/>
    <s v="2dr Hatchback"/>
    <n v="33"/>
    <n v="27"/>
    <n v="1851"/>
    <n v="2000"/>
  </r>
  <r>
    <x v="1"/>
    <s v="Civic CRX"/>
    <n v="1990"/>
    <x v="7"/>
    <s v="regular unleaded"/>
    <n v="92"/>
    <n v="4"/>
    <s v="MANUAL"/>
    <s v="front wheel drive"/>
    <n v="2"/>
    <s v="Hatchback"/>
    <s v="Compact"/>
    <s v="2dr Hatchback"/>
    <n v="32"/>
    <n v="27"/>
    <n v="2202"/>
    <n v="2000"/>
  </r>
  <r>
    <x v="1"/>
    <s v="Civic CRX"/>
    <n v="1991"/>
    <x v="8"/>
    <s v="regular unleaded"/>
    <n v="92"/>
    <n v="4"/>
    <s v="MANUAL"/>
    <s v="front wheel drive"/>
    <n v="2"/>
    <s v="Hatchback"/>
    <s v="Compact"/>
    <s v="2dr Hatchback"/>
    <n v="33"/>
    <n v="27"/>
    <n v="2202"/>
    <n v="2000"/>
  </r>
  <r>
    <x v="23"/>
    <s v="Colt"/>
    <n v="1992"/>
    <x v="16"/>
    <s v="regular unleaded"/>
    <n v="92"/>
    <n v="4"/>
    <s v="MANUAL"/>
    <s v="front wheel drive"/>
    <n v="2"/>
    <s v="Hatchback"/>
    <s v="Compact"/>
    <s v="2dr Hatchback"/>
    <n v="33"/>
    <n v="27"/>
    <n v="535"/>
    <n v="2000"/>
  </r>
  <r>
    <x v="11"/>
    <s v="Tercel"/>
    <n v="1996"/>
    <x v="21"/>
    <s v="regular unleaded"/>
    <n v="93"/>
    <n v="4"/>
    <s v="MANUAL"/>
    <s v="front wheel drive"/>
    <n v="4"/>
    <s v="N/A"/>
    <s v="Compact"/>
    <s v="Sedan"/>
    <n v="35"/>
    <n v="27"/>
    <n v="2031"/>
    <n v="2000"/>
  </r>
  <r>
    <x v="11"/>
    <s v="Tercel"/>
    <n v="1996"/>
    <x v="21"/>
    <s v="regular unleaded"/>
    <n v="93"/>
    <n v="4"/>
    <s v="MANUAL"/>
    <s v="front wheel drive"/>
    <n v="2"/>
    <s v="N/A"/>
    <s v="Compact"/>
    <s v="Coupe"/>
    <n v="35"/>
    <n v="27"/>
    <n v="2031"/>
    <n v="2000"/>
  </r>
  <r>
    <x v="11"/>
    <s v="Tercel"/>
    <n v="1998"/>
    <x v="26"/>
    <s v="regular unleaded"/>
    <n v="93"/>
    <n v="4"/>
    <s v="MANUAL"/>
    <s v="front wheel drive"/>
    <n v="2"/>
    <s v="N/A"/>
    <s v="Compact"/>
    <s v="Coupe"/>
    <n v="35"/>
    <n v="27"/>
    <n v="2031"/>
    <n v="2148"/>
  </r>
  <r>
    <x v="6"/>
    <n v="500"/>
    <n v="2017"/>
    <x v="2"/>
    <s v="premium unleaded (recommended)"/>
    <n v="101"/>
    <n v="4"/>
    <s v="AUTOMATIC"/>
    <s v="front wheel drive"/>
    <n v="2"/>
    <s v="Hatchback"/>
    <s v="Compact"/>
    <s v="2dr Hatchback"/>
    <n v="33"/>
    <n v="27"/>
    <n v="819"/>
    <n v="19390"/>
  </r>
  <r>
    <x v="6"/>
    <n v="500"/>
    <n v="2017"/>
    <x v="2"/>
    <s v="premium unleaded (recommended)"/>
    <n v="101"/>
    <n v="4"/>
    <s v="AUTOMATIC"/>
    <s v="front wheel drive"/>
    <n v="2"/>
    <s v="N/A"/>
    <s v="Compact"/>
    <s v="Convertible"/>
    <n v="33"/>
    <n v="27"/>
    <n v="819"/>
    <n v="17485"/>
  </r>
  <r>
    <x v="6"/>
    <n v="500"/>
    <n v="2017"/>
    <x v="2"/>
    <s v="premium unleaded (recommended)"/>
    <n v="101"/>
    <n v="4"/>
    <s v="AUTOMATIC"/>
    <s v="front wheel drive"/>
    <n v="2"/>
    <s v="N/A"/>
    <s v="Compact"/>
    <s v="Convertible"/>
    <n v="33"/>
    <n v="27"/>
    <n v="819"/>
    <n v="20885"/>
  </r>
  <r>
    <x v="6"/>
    <n v="500"/>
    <n v="2017"/>
    <x v="2"/>
    <s v="premium unleaded (recommended)"/>
    <n v="101"/>
    <n v="4"/>
    <s v="AUTOMATIC"/>
    <s v="front wheel drive"/>
    <n v="2"/>
    <s v="Hatchback"/>
    <s v="Compact"/>
    <s v="2dr Hatchback"/>
    <n v="33"/>
    <n v="27"/>
    <n v="819"/>
    <n v="15990"/>
  </r>
  <r>
    <x v="16"/>
    <s v="xA"/>
    <n v="2006"/>
    <x v="24"/>
    <s v="regular unleaded"/>
    <n v="103"/>
    <n v="4"/>
    <s v="AUTOMATIC"/>
    <s v="front wheel drive"/>
    <n v="4"/>
    <s v="Hatchback"/>
    <s v="Compact"/>
    <s v="4dr Hatchback"/>
    <n v="35"/>
    <n v="27"/>
    <n v="105"/>
    <n v="13580"/>
  </r>
  <r>
    <x v="16"/>
    <s v="xA"/>
    <n v="2006"/>
    <x v="24"/>
    <s v="regular unleaded"/>
    <n v="103"/>
    <n v="4"/>
    <s v="MANUAL"/>
    <s v="front wheel drive"/>
    <n v="4"/>
    <s v="Hatchback"/>
    <s v="Compact"/>
    <s v="4dr Hatchback"/>
    <n v="34"/>
    <n v="27"/>
    <n v="105"/>
    <n v="12780"/>
  </r>
  <r>
    <x v="25"/>
    <s v="G3"/>
    <n v="2009"/>
    <x v="10"/>
    <s v="regular unleaded"/>
    <n v="106"/>
    <n v="4"/>
    <s v="MANUAL"/>
    <s v="front wheel drive"/>
    <n v="4"/>
    <s v="Hatchback"/>
    <s v="Compact"/>
    <s v="4dr Hatchback"/>
    <n v="34"/>
    <n v="27"/>
    <n v="210"/>
    <n v="14335"/>
  </r>
  <r>
    <x v="2"/>
    <s v="Aveo"/>
    <n v="2009"/>
    <x v="10"/>
    <s v="regular unleaded"/>
    <n v="107"/>
    <n v="4"/>
    <s v="MANUAL"/>
    <s v="front wheel drive"/>
    <n v="4"/>
    <s v="Hatchback"/>
    <s v="Compact"/>
    <s v="4dr Hatchback"/>
    <n v="34"/>
    <n v="27"/>
    <n v="1385"/>
    <n v="11965"/>
  </r>
  <r>
    <x v="2"/>
    <s v="Aveo"/>
    <n v="2009"/>
    <x v="10"/>
    <s v="regular unleaded"/>
    <n v="107"/>
    <n v="4"/>
    <s v="MANUAL"/>
    <s v="front wheel drive"/>
    <n v="4"/>
    <s v="N/A"/>
    <s v="Compact"/>
    <s v="Sedan"/>
    <n v="34"/>
    <n v="27"/>
    <n v="1385"/>
    <n v="15365"/>
  </r>
  <r>
    <x v="2"/>
    <s v="Aveo"/>
    <n v="2009"/>
    <x v="10"/>
    <s v="regular unleaded"/>
    <n v="107"/>
    <n v="4"/>
    <s v="MANUAL"/>
    <s v="front wheel drive"/>
    <n v="4"/>
    <s v="Hatchback"/>
    <s v="Compact"/>
    <s v="4dr Hatchback"/>
    <n v="34"/>
    <n v="27"/>
    <n v="1385"/>
    <n v="14100"/>
  </r>
  <r>
    <x v="2"/>
    <s v="Aveo"/>
    <n v="2009"/>
    <x v="10"/>
    <s v="regular unleaded"/>
    <n v="107"/>
    <n v="4"/>
    <s v="MANUAL"/>
    <s v="front wheel drive"/>
    <n v="4"/>
    <s v="N/A"/>
    <s v="Compact"/>
    <s v="Sedan"/>
    <n v="34"/>
    <n v="27"/>
    <n v="1385"/>
    <n v="11965"/>
  </r>
  <r>
    <x v="2"/>
    <s v="Aveo"/>
    <n v="2009"/>
    <x v="10"/>
    <s v="regular unleaded"/>
    <n v="107"/>
    <n v="4"/>
    <s v="MANUAL"/>
    <s v="front wheel drive"/>
    <n v="4"/>
    <s v="N/A"/>
    <s v="Compact"/>
    <s v="Sedan"/>
    <n v="34"/>
    <n v="27"/>
    <n v="1385"/>
    <n v="14100"/>
  </r>
  <r>
    <x v="2"/>
    <s v="Aveo"/>
    <n v="2009"/>
    <x v="10"/>
    <s v="regular unleaded"/>
    <n v="107"/>
    <n v="4"/>
    <s v="MANUAL"/>
    <s v="front wheel drive"/>
    <n v="4"/>
    <s v="Hatchback"/>
    <s v="Compact"/>
    <s v="4dr Hatchback"/>
    <n v="34"/>
    <n v="27"/>
    <n v="1385"/>
    <n v="15365"/>
  </r>
  <r>
    <x v="2"/>
    <s v="Aveo"/>
    <n v="2010"/>
    <x v="9"/>
    <s v="regular unleaded"/>
    <n v="108"/>
    <n v="4"/>
    <s v="MANUAL"/>
    <s v="front wheel drive"/>
    <n v="4"/>
    <s v="Hatchback"/>
    <s v="Compact"/>
    <s v="4dr Hatchback"/>
    <n v="35"/>
    <n v="27"/>
    <n v="1385"/>
    <n v="15365"/>
  </r>
  <r>
    <x v="2"/>
    <s v="Aveo"/>
    <n v="2010"/>
    <x v="9"/>
    <s v="regular unleaded"/>
    <n v="108"/>
    <n v="4"/>
    <s v="MANUAL"/>
    <s v="front wheel drive"/>
    <n v="4"/>
    <s v="N/A"/>
    <s v="Compact"/>
    <s v="Sedan"/>
    <n v="35"/>
    <n v="27"/>
    <n v="1385"/>
    <n v="11965"/>
  </r>
  <r>
    <x v="2"/>
    <s v="Aveo"/>
    <n v="2010"/>
    <x v="9"/>
    <s v="regular unleaded"/>
    <n v="108"/>
    <n v="4"/>
    <s v="MANUAL"/>
    <s v="front wheel drive"/>
    <n v="4"/>
    <s v="N/A"/>
    <s v="Compact"/>
    <s v="Sedan"/>
    <n v="35"/>
    <n v="27"/>
    <n v="1385"/>
    <n v="14100"/>
  </r>
  <r>
    <x v="2"/>
    <s v="Aveo"/>
    <n v="2010"/>
    <x v="9"/>
    <s v="regular unleaded"/>
    <n v="108"/>
    <n v="4"/>
    <s v="MANUAL"/>
    <s v="front wheel drive"/>
    <n v="4"/>
    <s v="Hatchback"/>
    <s v="Compact"/>
    <s v="4dr Hatchback"/>
    <n v="35"/>
    <n v="27"/>
    <n v="1385"/>
    <n v="12115"/>
  </r>
  <r>
    <x v="2"/>
    <s v="Aveo"/>
    <n v="2010"/>
    <x v="9"/>
    <s v="regular unleaded"/>
    <n v="108"/>
    <n v="4"/>
    <s v="MANUAL"/>
    <s v="front wheel drive"/>
    <n v="4"/>
    <s v="N/A"/>
    <s v="Compact"/>
    <s v="Sedan"/>
    <n v="35"/>
    <n v="27"/>
    <n v="1385"/>
    <n v="15365"/>
  </r>
  <r>
    <x v="2"/>
    <s v="Aveo"/>
    <n v="2010"/>
    <x v="9"/>
    <s v="regular unleaded"/>
    <n v="108"/>
    <n v="4"/>
    <s v="MANUAL"/>
    <s v="front wheel drive"/>
    <n v="4"/>
    <s v="Hatchback"/>
    <s v="Compact"/>
    <s v="4dr Hatchback"/>
    <n v="35"/>
    <n v="27"/>
    <n v="1385"/>
    <n v="14250"/>
  </r>
  <r>
    <x v="2"/>
    <s v="Aveo"/>
    <n v="2011"/>
    <x v="6"/>
    <s v="regular unleaded"/>
    <n v="108"/>
    <n v="4"/>
    <s v="MANUAL"/>
    <s v="front wheel drive"/>
    <n v="4"/>
    <s v="Hatchback"/>
    <s v="Compact"/>
    <s v="4dr Hatchback"/>
    <n v="35"/>
    <n v="27"/>
    <n v="1385"/>
    <n v="15365"/>
  </r>
  <r>
    <x v="2"/>
    <s v="Aveo"/>
    <n v="2011"/>
    <x v="6"/>
    <s v="regular unleaded"/>
    <n v="108"/>
    <n v="4"/>
    <s v="MANUAL"/>
    <s v="front wheel drive"/>
    <n v="4"/>
    <s v="Hatchback"/>
    <s v="Compact"/>
    <s v="4dr Hatchback"/>
    <n v="35"/>
    <n v="27"/>
    <n v="1385"/>
    <n v="12115"/>
  </r>
  <r>
    <x v="2"/>
    <s v="Aveo"/>
    <n v="2011"/>
    <x v="6"/>
    <s v="regular unleaded"/>
    <n v="108"/>
    <n v="4"/>
    <s v="MANUAL"/>
    <s v="front wheel drive"/>
    <n v="4"/>
    <s v="N/A"/>
    <s v="Compact"/>
    <s v="Sedan"/>
    <n v="35"/>
    <n v="27"/>
    <n v="1385"/>
    <n v="11965"/>
  </r>
  <r>
    <x v="2"/>
    <s v="Aveo"/>
    <n v="2011"/>
    <x v="6"/>
    <s v="regular unleaded"/>
    <n v="108"/>
    <n v="4"/>
    <s v="MANUAL"/>
    <s v="front wheel drive"/>
    <n v="4"/>
    <s v="Hatchback"/>
    <s v="Compact"/>
    <s v="4dr Hatchback"/>
    <n v="35"/>
    <n v="27"/>
    <n v="1385"/>
    <n v="14250"/>
  </r>
  <r>
    <x v="2"/>
    <s v="Aveo"/>
    <n v="2011"/>
    <x v="6"/>
    <s v="regular unleaded"/>
    <n v="108"/>
    <n v="4"/>
    <s v="MANUAL"/>
    <s v="front wheel drive"/>
    <n v="4"/>
    <s v="N/A"/>
    <s v="Compact"/>
    <s v="Sedan"/>
    <n v="35"/>
    <n v="27"/>
    <n v="1385"/>
    <n v="15365"/>
  </r>
  <r>
    <x v="2"/>
    <s v="Aveo"/>
    <n v="2011"/>
    <x v="6"/>
    <s v="regular unleaded"/>
    <n v="108"/>
    <n v="4"/>
    <s v="MANUAL"/>
    <s v="front wheel drive"/>
    <n v="4"/>
    <s v="N/A"/>
    <s v="Compact"/>
    <s v="Sedan"/>
    <n v="35"/>
    <n v="27"/>
    <n v="1385"/>
    <n v="14100"/>
  </r>
  <r>
    <x v="16"/>
    <s v="xA"/>
    <n v="2004"/>
    <x v="19"/>
    <s v="regular unleaded"/>
    <n v="108"/>
    <n v="4"/>
    <s v="MANUAL"/>
    <s v="front wheel drive"/>
    <n v="4"/>
    <s v="Hatchback"/>
    <s v="Compact"/>
    <s v="4dr Hatchback"/>
    <n v="34"/>
    <n v="27"/>
    <n v="105"/>
    <n v="12480"/>
  </r>
  <r>
    <x v="16"/>
    <s v="xA"/>
    <n v="2004"/>
    <x v="19"/>
    <s v="regular unleaded"/>
    <n v="108"/>
    <n v="4"/>
    <s v="AUTOMATIC"/>
    <s v="front wheel drive"/>
    <n v="4"/>
    <s v="Hatchback"/>
    <s v="Compact"/>
    <s v="4dr Hatchback"/>
    <n v="34"/>
    <n v="27"/>
    <n v="105"/>
    <n v="13280"/>
  </r>
  <r>
    <x v="16"/>
    <s v="xA"/>
    <n v="2005"/>
    <x v="20"/>
    <s v="regular unleaded"/>
    <n v="108"/>
    <n v="4"/>
    <s v="AUTOMATIC"/>
    <s v="front wheel drive"/>
    <n v="4"/>
    <s v="Hatchback"/>
    <s v="Compact"/>
    <s v="4dr Hatchback"/>
    <n v="35"/>
    <n v="27"/>
    <n v="105"/>
    <n v="13330"/>
  </r>
  <r>
    <x v="16"/>
    <s v="xA"/>
    <n v="2005"/>
    <x v="20"/>
    <s v="regular unleaded"/>
    <n v="108"/>
    <n v="4"/>
    <s v="MANUAL"/>
    <s v="front wheel drive"/>
    <n v="4"/>
    <s v="Hatchback"/>
    <s v="Compact"/>
    <s v="4dr Hatchback"/>
    <n v="34"/>
    <n v="27"/>
    <n v="105"/>
    <n v="12530"/>
  </r>
  <r>
    <x v="4"/>
    <s v="Versa Note"/>
    <n v="2015"/>
    <x v="0"/>
    <s v="regular unleaded"/>
    <n v="109"/>
    <n v="4"/>
    <s v="MANUAL"/>
    <s v="front wheel drive"/>
    <n v="4"/>
    <s v="Hatchback"/>
    <s v="Compact"/>
    <s v="4dr Hatchback"/>
    <n v="36"/>
    <n v="27"/>
    <n v="2009"/>
    <n v="14180"/>
  </r>
  <r>
    <x v="4"/>
    <s v="Versa Note"/>
    <n v="2016"/>
    <x v="1"/>
    <s v="regular unleaded"/>
    <n v="109"/>
    <n v="4"/>
    <s v="MANUAL"/>
    <s v="front wheel drive"/>
    <n v="4"/>
    <s v="Hatchback"/>
    <s v="Compact"/>
    <s v="4dr Hatchback"/>
    <n v="36"/>
    <n v="27"/>
    <n v="2009"/>
    <n v="14230"/>
  </r>
  <r>
    <x v="4"/>
    <s v="Versa"/>
    <n v="2015"/>
    <x v="0"/>
    <s v="regular unleaded"/>
    <n v="109"/>
    <n v="4"/>
    <s v="MANUAL"/>
    <s v="front wheel drive"/>
    <n v="4"/>
    <s v="N/A"/>
    <s v="Compact"/>
    <s v="Sedan"/>
    <n v="36"/>
    <n v="27"/>
    <n v="2009"/>
    <n v="11990"/>
  </r>
  <r>
    <x v="4"/>
    <s v="Versa"/>
    <n v="2016"/>
    <x v="1"/>
    <s v="regular unleaded"/>
    <n v="109"/>
    <n v="4"/>
    <s v="MANUAL"/>
    <s v="front wheel drive"/>
    <n v="4"/>
    <s v="N/A"/>
    <s v="Compact"/>
    <s v="Sedan"/>
    <n v="36"/>
    <n v="27"/>
    <n v="2009"/>
    <n v="11990"/>
  </r>
  <r>
    <x v="4"/>
    <s v="Versa"/>
    <n v="2017"/>
    <x v="2"/>
    <s v="regular unleaded"/>
    <n v="109"/>
    <n v="4"/>
    <s v="MANUAL"/>
    <s v="front wheel drive"/>
    <n v="4"/>
    <s v="N/A"/>
    <s v="Compact"/>
    <s v="Sedan"/>
    <n v="36"/>
    <n v="27"/>
    <n v="2009"/>
    <n v="11990"/>
  </r>
  <r>
    <x v="1"/>
    <s v="Civic"/>
    <n v="2015"/>
    <x v="0"/>
    <s v="natural gas"/>
    <n v="110"/>
    <n v="4"/>
    <s v="AUTOMATIC"/>
    <s v="front wheel drive"/>
    <n v="4"/>
    <s v="N/A"/>
    <s v="Compact"/>
    <s v="Sedan"/>
    <n v="38"/>
    <n v="27"/>
    <n v="2202"/>
    <n v="26740"/>
  </r>
  <r>
    <x v="1"/>
    <s v="Civic"/>
    <n v="2015"/>
    <x v="0"/>
    <s v="natural gas"/>
    <n v="110"/>
    <n v="4"/>
    <s v="AUTOMATIC"/>
    <s v="front wheel drive"/>
    <n v="4"/>
    <s v="N/A"/>
    <s v="Compact"/>
    <s v="Sedan"/>
    <n v="38"/>
    <n v="27"/>
    <n v="2202"/>
    <n v="29390"/>
  </r>
  <r>
    <x v="8"/>
    <s v="Fiesta"/>
    <n v="2016"/>
    <x v="1"/>
    <s v="regular unleaded"/>
    <n v="120"/>
    <n v="4"/>
    <s v="MANUAL"/>
    <s v="front wheel drive"/>
    <n v="4"/>
    <s v="Hatchback"/>
    <s v="Compact"/>
    <s v="4dr Hatchback"/>
    <n v="35"/>
    <n v="27"/>
    <n v="5657"/>
    <n v="14880"/>
  </r>
  <r>
    <x v="8"/>
    <s v="Fiesta"/>
    <n v="2016"/>
    <x v="1"/>
    <s v="regular unleaded"/>
    <n v="120"/>
    <n v="4"/>
    <s v="MANUAL"/>
    <s v="front wheel drive"/>
    <n v="4"/>
    <s v="Hatchback"/>
    <s v="Compact"/>
    <s v="4dr Hatchback"/>
    <n v="35"/>
    <n v="27"/>
    <n v="5657"/>
    <n v="16110"/>
  </r>
  <r>
    <x v="8"/>
    <s v="Fiesta"/>
    <n v="2016"/>
    <x v="1"/>
    <s v="regular unleaded"/>
    <n v="120"/>
    <n v="4"/>
    <s v="MANUAL"/>
    <s v="front wheel drive"/>
    <n v="4"/>
    <s v="Hatchback"/>
    <s v="Compact"/>
    <s v="4dr Hatchback"/>
    <n v="35"/>
    <n v="27"/>
    <n v="5657"/>
    <n v="18830"/>
  </r>
  <r>
    <x v="8"/>
    <s v="Fiesta"/>
    <n v="2016"/>
    <x v="1"/>
    <s v="regular unleaded"/>
    <n v="120"/>
    <n v="4"/>
    <s v="MANUAL"/>
    <s v="front wheel drive"/>
    <n v="4"/>
    <s v="N/A"/>
    <s v="Compact"/>
    <s v="Sedan"/>
    <n v="35"/>
    <n v="27"/>
    <n v="5657"/>
    <n v="15810"/>
  </r>
  <r>
    <x v="8"/>
    <s v="Fiesta"/>
    <n v="2016"/>
    <x v="1"/>
    <s v="regular unleaded"/>
    <n v="120"/>
    <n v="4"/>
    <s v="MANUAL"/>
    <s v="front wheel drive"/>
    <n v="4"/>
    <s v="N/A"/>
    <s v="Compact"/>
    <s v="Sedan"/>
    <n v="35"/>
    <n v="27"/>
    <n v="5657"/>
    <n v="14580"/>
  </r>
  <r>
    <x v="8"/>
    <s v="Fiesta"/>
    <n v="2016"/>
    <x v="1"/>
    <s v="regular unleaded"/>
    <n v="120"/>
    <n v="4"/>
    <s v="MANUAL"/>
    <s v="front wheel drive"/>
    <n v="4"/>
    <s v="N/A"/>
    <s v="Compact"/>
    <s v="Sedan"/>
    <n v="35"/>
    <n v="27"/>
    <n v="5657"/>
    <n v="18530"/>
  </r>
  <r>
    <x v="8"/>
    <s v="Fiesta"/>
    <n v="2017"/>
    <x v="2"/>
    <s v="regular unleaded"/>
    <n v="120"/>
    <n v="4"/>
    <s v="MANUAL"/>
    <s v="front wheel drive"/>
    <n v="4"/>
    <s v="Hatchback"/>
    <s v="Compact"/>
    <s v="4dr Hatchback"/>
    <n v="35"/>
    <n v="27"/>
    <n v="5657"/>
    <n v="15660"/>
  </r>
  <r>
    <x v="8"/>
    <s v="Fiesta"/>
    <n v="2017"/>
    <x v="2"/>
    <s v="regular unleaded"/>
    <n v="120"/>
    <n v="4"/>
    <s v="AUTOMATED_MANUAL"/>
    <s v="front wheel drive"/>
    <n v="4"/>
    <s v="Hatchback"/>
    <s v="Compact"/>
    <s v="4dr Hatchback"/>
    <n v="36"/>
    <n v="27"/>
    <n v="5657"/>
    <n v="19420"/>
  </r>
  <r>
    <x v="8"/>
    <s v="Fiesta"/>
    <n v="2017"/>
    <x v="2"/>
    <s v="regular unleaded"/>
    <n v="120"/>
    <n v="4"/>
    <s v="MANUAL"/>
    <s v="front wheel drive"/>
    <n v="4"/>
    <s v="Hatchback"/>
    <s v="Compact"/>
    <s v="4dr Hatchback"/>
    <n v="35"/>
    <n v="27"/>
    <n v="5657"/>
    <n v="14430"/>
  </r>
  <r>
    <x v="8"/>
    <s v="Fiesta"/>
    <n v="2017"/>
    <x v="2"/>
    <s v="regular unleaded"/>
    <n v="120"/>
    <n v="4"/>
    <s v="MANUAL"/>
    <s v="front wheel drive"/>
    <n v="4"/>
    <s v="N/A"/>
    <s v="Compact"/>
    <s v="Sedan"/>
    <n v="35"/>
    <n v="27"/>
    <n v="5657"/>
    <n v="14130"/>
  </r>
  <r>
    <x v="8"/>
    <s v="Fiesta"/>
    <n v="2017"/>
    <x v="2"/>
    <s v="regular unleaded"/>
    <n v="120"/>
    <n v="4"/>
    <s v="MANUAL"/>
    <s v="front wheel drive"/>
    <n v="4"/>
    <s v="N/A"/>
    <s v="Compact"/>
    <s v="Sedan"/>
    <n v="35"/>
    <n v="27"/>
    <n v="5657"/>
    <n v="15360"/>
  </r>
  <r>
    <x v="8"/>
    <s v="Fiesta"/>
    <n v="2017"/>
    <x v="2"/>
    <s v="regular unleaded"/>
    <n v="120"/>
    <n v="4"/>
    <s v="AUTOMATED_MANUAL"/>
    <s v="front wheel drive"/>
    <n v="4"/>
    <s v="N/A"/>
    <s v="Compact"/>
    <s v="Sedan"/>
    <n v="36"/>
    <n v="27"/>
    <n v="5657"/>
    <n v="19120"/>
  </r>
  <r>
    <x v="4"/>
    <s v="Cube"/>
    <n v="2012"/>
    <x v="5"/>
    <s v="regular unleaded"/>
    <n v="122"/>
    <n v="4"/>
    <s v="AUTOMATIC"/>
    <s v="front wheel drive"/>
    <n v="4"/>
    <s v="N/A"/>
    <s v="Compact"/>
    <s v="Wagon"/>
    <n v="31"/>
    <n v="27"/>
    <n v="2009"/>
    <n v="18680"/>
  </r>
  <r>
    <x v="4"/>
    <s v="Cube"/>
    <n v="2012"/>
    <x v="5"/>
    <s v="regular unleaded"/>
    <n v="122"/>
    <n v="4"/>
    <s v="AUTOMATIC"/>
    <s v="front wheel drive"/>
    <n v="4"/>
    <s v="N/A"/>
    <s v="Compact"/>
    <s v="Wagon"/>
    <n v="31"/>
    <n v="27"/>
    <n v="2009"/>
    <n v="17580"/>
  </r>
  <r>
    <x v="4"/>
    <s v="Cube"/>
    <n v="2013"/>
    <x v="3"/>
    <s v="regular unleaded"/>
    <n v="122"/>
    <n v="4"/>
    <s v="AUTOMATIC"/>
    <s v="front wheel drive"/>
    <n v="4"/>
    <s v="N/A"/>
    <s v="Compact"/>
    <s v="Wagon"/>
    <n v="31"/>
    <n v="27"/>
    <n v="2009"/>
    <n v="18860"/>
  </r>
  <r>
    <x v="4"/>
    <s v="Cube"/>
    <n v="2013"/>
    <x v="3"/>
    <s v="regular unleaded"/>
    <n v="122"/>
    <n v="4"/>
    <s v="AUTOMATIC"/>
    <s v="front wheel drive"/>
    <n v="4"/>
    <s v="N/A"/>
    <s v="Compact"/>
    <s v="Wagon"/>
    <n v="31"/>
    <n v="27"/>
    <n v="2009"/>
    <n v="17760"/>
  </r>
  <r>
    <x v="4"/>
    <s v="Cube"/>
    <n v="2014"/>
    <x v="4"/>
    <s v="regular unleaded"/>
    <n v="122"/>
    <n v="4"/>
    <s v="AUTOMATIC"/>
    <s v="front wheel drive"/>
    <n v="4"/>
    <s v="N/A"/>
    <s v="Compact"/>
    <s v="Wagon"/>
    <n v="31"/>
    <n v="27"/>
    <n v="2009"/>
    <n v="19000"/>
  </r>
  <r>
    <x v="4"/>
    <s v="Cube"/>
    <n v="2014"/>
    <x v="4"/>
    <s v="regular unleaded"/>
    <n v="122"/>
    <n v="4"/>
    <s v="AUTOMATIC"/>
    <s v="front wheel drive"/>
    <n v="4"/>
    <s v="N/A"/>
    <s v="Compact"/>
    <s v="Wagon"/>
    <n v="31"/>
    <n v="27"/>
    <n v="2009"/>
    <n v="17900"/>
  </r>
  <r>
    <x v="2"/>
    <s v="Prizm"/>
    <n v="2000"/>
    <x v="13"/>
    <s v="regular unleaded"/>
    <n v="125"/>
    <n v="4"/>
    <s v="MANUAL"/>
    <s v="front wheel drive"/>
    <n v="4"/>
    <s v="N/A"/>
    <s v="Compact"/>
    <s v="Sedan"/>
    <n v="34"/>
    <n v="27"/>
    <n v="1385"/>
    <n v="2130"/>
  </r>
  <r>
    <x v="2"/>
    <s v="Prizm"/>
    <n v="2000"/>
    <x v="13"/>
    <s v="regular unleaded"/>
    <n v="125"/>
    <n v="4"/>
    <s v="MANUAL"/>
    <s v="front wheel drive"/>
    <n v="4"/>
    <s v="N/A"/>
    <s v="Compact"/>
    <s v="Sedan"/>
    <n v="34"/>
    <n v="27"/>
    <n v="1385"/>
    <n v="2003"/>
  </r>
  <r>
    <x v="2"/>
    <s v="Prizm"/>
    <n v="2001"/>
    <x v="15"/>
    <s v="regular unleaded"/>
    <n v="125"/>
    <n v="4"/>
    <s v="MANUAL"/>
    <s v="front wheel drive"/>
    <n v="4"/>
    <s v="N/A"/>
    <s v="Compact"/>
    <s v="Sedan"/>
    <n v="37"/>
    <n v="27"/>
    <n v="1385"/>
    <n v="14155"/>
  </r>
  <r>
    <x v="2"/>
    <s v="Prizm"/>
    <n v="2001"/>
    <x v="15"/>
    <s v="regular unleaded"/>
    <n v="125"/>
    <n v="4"/>
    <s v="MANUAL"/>
    <s v="front wheel drive"/>
    <n v="4"/>
    <s v="N/A"/>
    <s v="Compact"/>
    <s v="Sedan"/>
    <n v="37"/>
    <n v="27"/>
    <n v="1385"/>
    <n v="16220"/>
  </r>
  <r>
    <x v="2"/>
    <s v="Prizm"/>
    <n v="2002"/>
    <x v="27"/>
    <s v="regular unleaded"/>
    <n v="125"/>
    <n v="4"/>
    <s v="MANUAL"/>
    <s v="front wheel drive"/>
    <n v="4"/>
    <s v="N/A"/>
    <s v="Compact"/>
    <s v="Sedan"/>
    <n v="37"/>
    <n v="27"/>
    <n v="1385"/>
    <n v="14330"/>
  </r>
  <r>
    <x v="2"/>
    <s v="Prizm"/>
    <n v="2002"/>
    <x v="27"/>
    <s v="regular unleaded"/>
    <n v="125"/>
    <n v="4"/>
    <s v="MANUAL"/>
    <s v="front wheel drive"/>
    <n v="4"/>
    <s v="N/A"/>
    <s v="Compact"/>
    <s v="Sedan"/>
    <n v="37"/>
    <n v="27"/>
    <n v="1385"/>
    <n v="16395"/>
  </r>
  <r>
    <x v="16"/>
    <s v="xD"/>
    <n v="2012"/>
    <x v="5"/>
    <s v="regular unleaded"/>
    <n v="128"/>
    <n v="4"/>
    <s v="MANUAL"/>
    <s v="front wheel drive"/>
    <n v="4"/>
    <s v="Hatchback"/>
    <s v="Compact"/>
    <s v="4dr Hatchback"/>
    <n v="33"/>
    <n v="27"/>
    <n v="105"/>
    <n v="15345"/>
  </r>
  <r>
    <x v="16"/>
    <s v="xD"/>
    <n v="2012"/>
    <x v="5"/>
    <s v="regular unleaded"/>
    <n v="128"/>
    <n v="4"/>
    <s v="AUTOMATIC"/>
    <s v="front wheel drive"/>
    <n v="4"/>
    <s v="Hatchback"/>
    <s v="Compact"/>
    <s v="4dr Hatchback"/>
    <n v="33"/>
    <n v="27"/>
    <n v="105"/>
    <n v="16145"/>
  </r>
  <r>
    <x v="16"/>
    <s v="xD"/>
    <n v="2012"/>
    <x v="5"/>
    <s v="regular unleaded"/>
    <n v="128"/>
    <n v="4"/>
    <s v="MANUAL"/>
    <s v="front wheel drive"/>
    <n v="4"/>
    <s v="Hatchback"/>
    <s v="Compact"/>
    <s v="4dr Hatchback"/>
    <n v="33"/>
    <n v="27"/>
    <n v="105"/>
    <n v="16250"/>
  </r>
  <r>
    <x v="16"/>
    <s v="xD"/>
    <n v="2012"/>
    <x v="5"/>
    <s v="regular unleaded"/>
    <n v="128"/>
    <n v="4"/>
    <s v="AUTOMATIC"/>
    <s v="front wheel drive"/>
    <n v="4"/>
    <s v="Hatchback"/>
    <s v="Compact"/>
    <s v="4dr Hatchback"/>
    <n v="33"/>
    <n v="27"/>
    <n v="105"/>
    <n v="17050"/>
  </r>
  <r>
    <x v="16"/>
    <s v="xD"/>
    <n v="2013"/>
    <x v="3"/>
    <s v="regular unleaded"/>
    <n v="128"/>
    <n v="4"/>
    <s v="AUTOMATIC"/>
    <s v="front wheel drive"/>
    <n v="4"/>
    <s v="Hatchback"/>
    <s v="Compact"/>
    <s v="4dr Hatchback"/>
    <n v="33"/>
    <n v="27"/>
    <n v="105"/>
    <n v="18955"/>
  </r>
  <r>
    <x v="16"/>
    <s v="xD"/>
    <n v="2013"/>
    <x v="3"/>
    <s v="regular unleaded"/>
    <n v="128"/>
    <n v="4"/>
    <s v="AUTOMATIC"/>
    <s v="front wheel drive"/>
    <n v="4"/>
    <s v="Hatchback"/>
    <s v="Compact"/>
    <s v="4dr Hatchback"/>
    <n v="33"/>
    <n v="27"/>
    <n v="105"/>
    <n v="16545"/>
  </r>
  <r>
    <x v="16"/>
    <s v="xD"/>
    <n v="2013"/>
    <x v="3"/>
    <s v="regular unleaded"/>
    <n v="128"/>
    <n v="4"/>
    <s v="MANUAL"/>
    <s v="front wheel drive"/>
    <n v="4"/>
    <s v="Hatchback"/>
    <s v="Compact"/>
    <s v="4dr Hatchback"/>
    <n v="33"/>
    <n v="27"/>
    <n v="105"/>
    <n v="18155"/>
  </r>
  <r>
    <x v="16"/>
    <s v="xD"/>
    <n v="2013"/>
    <x v="3"/>
    <s v="regular unleaded"/>
    <n v="128"/>
    <n v="4"/>
    <s v="MANUAL"/>
    <s v="front wheel drive"/>
    <n v="4"/>
    <s v="Hatchback"/>
    <s v="Compact"/>
    <s v="4dr Hatchback"/>
    <n v="33"/>
    <n v="27"/>
    <n v="105"/>
    <n v="15745"/>
  </r>
  <r>
    <x v="16"/>
    <s v="xD"/>
    <n v="2014"/>
    <x v="4"/>
    <s v="regular unleaded"/>
    <n v="128"/>
    <n v="4"/>
    <s v="MANUAL"/>
    <s v="front wheel drive"/>
    <n v="4"/>
    <s v="Hatchback"/>
    <s v="Compact"/>
    <s v="4dr Hatchback"/>
    <n v="33"/>
    <n v="27"/>
    <n v="105"/>
    <n v="15920"/>
  </r>
  <r>
    <x v="16"/>
    <s v="xD"/>
    <n v="2014"/>
    <x v="4"/>
    <s v="regular unleaded"/>
    <n v="128"/>
    <n v="4"/>
    <s v="AUTOMATIC"/>
    <s v="front wheel drive"/>
    <n v="4"/>
    <s v="Hatchback"/>
    <s v="Compact"/>
    <s v="4dr Hatchback"/>
    <n v="33"/>
    <n v="27"/>
    <n v="105"/>
    <n v="16720"/>
  </r>
  <r>
    <x v="4"/>
    <s v="Sentra"/>
    <n v="2015"/>
    <x v="0"/>
    <s v="regular unleaded"/>
    <n v="130"/>
    <n v="4"/>
    <s v="MANUAL"/>
    <s v="front wheel drive"/>
    <n v="4"/>
    <s v="N/A"/>
    <s v="Midsize"/>
    <s v="Sedan"/>
    <n v="36"/>
    <n v="27"/>
    <n v="2009"/>
    <n v="16530"/>
  </r>
  <r>
    <x v="4"/>
    <s v="Sentra"/>
    <n v="2016"/>
    <x v="1"/>
    <s v="regular unleaded"/>
    <n v="130"/>
    <n v="4"/>
    <s v="MANUAL"/>
    <s v="front wheel drive"/>
    <n v="4"/>
    <s v="N/A"/>
    <s v="Midsize"/>
    <s v="Sedan"/>
    <n v="36"/>
    <n v="27"/>
    <n v="2009"/>
    <n v="16780"/>
  </r>
  <r>
    <x v="4"/>
    <s v="Sentra"/>
    <n v="2017"/>
    <x v="2"/>
    <s v="regular unleaded"/>
    <n v="130"/>
    <n v="4"/>
    <s v="MANUAL"/>
    <s v="front wheel drive"/>
    <n v="4"/>
    <s v="N/A"/>
    <s v="Midsize"/>
    <s v="Sedan"/>
    <n v="35"/>
    <n v="27"/>
    <n v="2009"/>
    <n v="16990"/>
  </r>
  <r>
    <x v="14"/>
    <s v="Veloster"/>
    <n v="2015"/>
    <x v="0"/>
    <s v="regular unleaded"/>
    <n v="132"/>
    <n v="4"/>
    <s v="AUTOMATED_MANUAL"/>
    <s v="front wheel drive"/>
    <n v="3"/>
    <s v="Hatchback"/>
    <s v="Compact"/>
    <s v="2dr Hatchback"/>
    <n v="36"/>
    <n v="27"/>
    <n v="1439"/>
    <n v="19250"/>
  </r>
  <r>
    <x v="14"/>
    <s v="Veloster"/>
    <n v="2015"/>
    <x v="0"/>
    <s v="regular unleaded"/>
    <n v="132"/>
    <n v="4"/>
    <s v="AUTOMATED_MANUAL"/>
    <s v="front wheel drive"/>
    <n v="3"/>
    <s v="Hatchback"/>
    <s v="Compact"/>
    <s v="2dr Hatchback"/>
    <n v="36"/>
    <n v="27"/>
    <n v="1439"/>
    <n v="21950"/>
  </r>
  <r>
    <x v="14"/>
    <s v="Veloster"/>
    <n v="2016"/>
    <x v="1"/>
    <s v="regular unleaded"/>
    <n v="132"/>
    <n v="4"/>
    <s v="MANUAL"/>
    <s v="front wheel drive"/>
    <n v="3"/>
    <s v="Hatchback"/>
    <s v="Compact"/>
    <s v="2dr Hatchback"/>
    <n v="35"/>
    <n v="27"/>
    <n v="1439"/>
    <n v="18000"/>
  </r>
  <r>
    <x v="11"/>
    <s v="Corolla"/>
    <n v="2015"/>
    <x v="0"/>
    <s v="regular unleaded"/>
    <n v="132"/>
    <n v="4"/>
    <s v="AUTOMATIC"/>
    <s v="front wheel drive"/>
    <n v="4"/>
    <s v="N/A"/>
    <s v="Compact"/>
    <s v="Sedan"/>
    <n v="36"/>
    <n v="27"/>
    <n v="2031"/>
    <n v="17550"/>
  </r>
  <r>
    <x v="11"/>
    <s v="Corolla"/>
    <n v="2016"/>
    <x v="1"/>
    <s v="regular unleaded"/>
    <n v="132"/>
    <n v="4"/>
    <s v="AUTOMATIC"/>
    <s v="front wheel drive"/>
    <n v="4"/>
    <s v="N/A"/>
    <s v="Compact"/>
    <s v="Sedan"/>
    <n v="36"/>
    <n v="27"/>
    <n v="2031"/>
    <n v="17900"/>
  </r>
  <r>
    <x v="11"/>
    <s v="Corolla"/>
    <n v="2017"/>
    <x v="2"/>
    <s v="regular unleaded"/>
    <n v="132"/>
    <n v="4"/>
    <s v="MANUAL"/>
    <s v="front wheel drive"/>
    <n v="4"/>
    <s v="N/A"/>
    <s v="Compact"/>
    <s v="Sedan"/>
    <n v="35"/>
    <n v="27"/>
    <n v="2031"/>
    <n v="21665"/>
  </r>
  <r>
    <x v="14"/>
    <s v="Accent"/>
    <n v="2015"/>
    <x v="0"/>
    <s v="regular unleaded"/>
    <n v="137"/>
    <n v="4"/>
    <s v="MANUAL"/>
    <s v="front wheel drive"/>
    <n v="4"/>
    <s v="N/A"/>
    <s v="Compact"/>
    <s v="Sedan"/>
    <n v="38"/>
    <n v="27"/>
    <n v="1439"/>
    <n v="14745"/>
  </r>
  <r>
    <x v="14"/>
    <s v="Accent"/>
    <n v="2015"/>
    <x v="0"/>
    <s v="regular unleaded"/>
    <n v="137"/>
    <n v="4"/>
    <s v="MANUAL"/>
    <s v="front wheel drive"/>
    <n v="4"/>
    <s v="Hatchback"/>
    <s v="Compact"/>
    <s v="4dr Hatchback"/>
    <n v="38"/>
    <n v="27"/>
    <n v="1439"/>
    <n v="14995"/>
  </r>
  <r>
    <x v="14"/>
    <s v="Accent"/>
    <n v="2015"/>
    <x v="0"/>
    <s v="regular unleaded"/>
    <n v="137"/>
    <n v="4"/>
    <s v="MANUAL"/>
    <s v="front wheel drive"/>
    <n v="4"/>
    <s v="Hatchback"/>
    <s v="Compact"/>
    <s v="4dr Hatchback"/>
    <n v="38"/>
    <n v="27"/>
    <n v="1439"/>
    <n v="16495"/>
  </r>
  <r>
    <x v="14"/>
    <s v="Accent"/>
    <n v="2016"/>
    <x v="1"/>
    <s v="regular unleaded"/>
    <n v="137"/>
    <n v="4"/>
    <s v="MANUAL"/>
    <s v="front wheel drive"/>
    <n v="4"/>
    <s v="Hatchback"/>
    <s v="Compact"/>
    <s v="4dr Hatchback"/>
    <n v="38"/>
    <n v="27"/>
    <n v="1439"/>
    <n v="16495"/>
  </r>
  <r>
    <x v="14"/>
    <s v="Accent"/>
    <n v="2016"/>
    <x v="1"/>
    <s v="regular unleaded"/>
    <n v="137"/>
    <n v="4"/>
    <s v="MANUAL"/>
    <s v="front wheel drive"/>
    <n v="4"/>
    <s v="N/A"/>
    <s v="Compact"/>
    <s v="Sedan"/>
    <n v="38"/>
    <n v="27"/>
    <n v="1439"/>
    <n v="14745"/>
  </r>
  <r>
    <x v="14"/>
    <s v="Accent"/>
    <n v="2016"/>
    <x v="1"/>
    <s v="regular unleaded"/>
    <n v="137"/>
    <n v="4"/>
    <s v="MANUAL"/>
    <s v="front wheel drive"/>
    <n v="4"/>
    <s v="Hatchback"/>
    <s v="Compact"/>
    <s v="4dr Hatchback"/>
    <n v="38"/>
    <n v="27"/>
    <n v="1439"/>
    <n v="14995"/>
  </r>
  <r>
    <x v="16"/>
    <s v="iM"/>
    <n v="2016"/>
    <x v="1"/>
    <s v="regular unleaded"/>
    <n v="137"/>
    <n v="4"/>
    <s v="MANUAL"/>
    <s v="front wheel drive"/>
    <n v="4"/>
    <s v="Hatchback"/>
    <s v="Compact"/>
    <s v="4dr Hatchback"/>
    <n v="36"/>
    <n v="27"/>
    <n v="105"/>
    <n v="18460"/>
  </r>
  <r>
    <x v="11"/>
    <s v="Corolla iM"/>
    <n v="2017"/>
    <x v="2"/>
    <s v="regular unleaded"/>
    <n v="137"/>
    <n v="4"/>
    <s v="MANUAL"/>
    <s v="front wheel drive"/>
    <n v="4"/>
    <s v="Hatchback"/>
    <s v="Compact"/>
    <s v="4dr Hatchback"/>
    <n v="35"/>
    <n v="27"/>
    <n v="2031"/>
    <n v="18750"/>
  </r>
  <r>
    <x v="2"/>
    <s v="Sonic"/>
    <n v="2015"/>
    <x v="0"/>
    <s v="regular unleaded"/>
    <n v="138"/>
    <n v="4"/>
    <s v="AUTOMATIC"/>
    <s v="front wheel drive"/>
    <n v="4"/>
    <s v="N/A"/>
    <s v="Compact"/>
    <s v="Sedan"/>
    <n v="37"/>
    <n v="27"/>
    <n v="1385"/>
    <n v="19680"/>
  </r>
  <r>
    <x v="2"/>
    <s v="Sonic"/>
    <n v="2015"/>
    <x v="0"/>
    <s v="regular unleaded"/>
    <n v="138"/>
    <n v="4"/>
    <s v="MANUAL"/>
    <s v="front wheel drive"/>
    <n v="4"/>
    <s v="Hatchback"/>
    <s v="Compact"/>
    <s v="4dr Hatchback"/>
    <n v="34"/>
    <n v="27"/>
    <n v="1385"/>
    <n v="20545"/>
  </r>
  <r>
    <x v="2"/>
    <s v="Sonic"/>
    <n v="2015"/>
    <x v="0"/>
    <s v="regular unleaded"/>
    <n v="138"/>
    <n v="4"/>
    <s v="AUTOMATIC"/>
    <s v="front wheel drive"/>
    <n v="4"/>
    <s v="Hatchback"/>
    <s v="Compact"/>
    <s v="4dr Hatchback"/>
    <n v="37"/>
    <n v="27"/>
    <n v="1385"/>
    <n v="20245"/>
  </r>
  <r>
    <x v="2"/>
    <s v="Sonic"/>
    <n v="2015"/>
    <x v="0"/>
    <s v="regular unleaded"/>
    <n v="138"/>
    <n v="4"/>
    <s v="MANUAL"/>
    <s v="front wheel drive"/>
    <n v="4"/>
    <s v="N/A"/>
    <s v="Compact"/>
    <s v="Sedan"/>
    <n v="34"/>
    <n v="27"/>
    <n v="1385"/>
    <n v="19945"/>
  </r>
  <r>
    <x v="2"/>
    <s v="Sonic"/>
    <n v="2016"/>
    <x v="1"/>
    <s v="regular unleaded"/>
    <n v="138"/>
    <n v="4"/>
    <s v="MANUAL"/>
    <s v="front wheel drive"/>
    <n v="4"/>
    <s v="N/A"/>
    <s v="Compact"/>
    <s v="Sedan"/>
    <n v="34"/>
    <n v="27"/>
    <n v="1385"/>
    <n v="20095"/>
  </r>
  <r>
    <x v="2"/>
    <s v="Sonic"/>
    <n v="2016"/>
    <x v="1"/>
    <s v="regular unleaded"/>
    <n v="138"/>
    <n v="4"/>
    <s v="AUTOMATIC"/>
    <s v="front wheel drive"/>
    <n v="4"/>
    <s v="Hatchback"/>
    <s v="Compact"/>
    <s v="4dr Hatchback"/>
    <n v="37"/>
    <n v="27"/>
    <n v="1385"/>
    <n v="20345"/>
  </r>
  <r>
    <x v="2"/>
    <s v="Sonic"/>
    <n v="2016"/>
    <x v="1"/>
    <s v="regular unleaded"/>
    <n v="138"/>
    <n v="4"/>
    <s v="AUTOMATIC"/>
    <s v="front wheel drive"/>
    <n v="4"/>
    <s v="N/A"/>
    <s v="Compact"/>
    <s v="Sedan"/>
    <n v="37"/>
    <n v="27"/>
    <n v="1385"/>
    <n v="19780"/>
  </r>
  <r>
    <x v="2"/>
    <s v="Sonic"/>
    <n v="2016"/>
    <x v="1"/>
    <s v="regular unleaded"/>
    <n v="138"/>
    <n v="4"/>
    <s v="MANUAL"/>
    <s v="front wheel drive"/>
    <n v="4"/>
    <s v="Hatchback"/>
    <s v="Compact"/>
    <s v="4dr Hatchback"/>
    <n v="34"/>
    <n v="27"/>
    <n v="1385"/>
    <n v="20095"/>
  </r>
  <r>
    <x v="2"/>
    <s v="Sonic"/>
    <n v="2017"/>
    <x v="2"/>
    <s v="regular unleaded"/>
    <n v="138"/>
    <n v="4"/>
    <s v="AUTOMATIC"/>
    <s v="front wheel drive"/>
    <n v="4"/>
    <s v="Hatchback"/>
    <s v="Compact"/>
    <s v="4dr Hatchback"/>
    <n v="36"/>
    <n v="27"/>
    <n v="1385"/>
    <n v="21215"/>
  </r>
  <r>
    <x v="2"/>
    <s v="Sonic"/>
    <n v="2017"/>
    <x v="2"/>
    <s v="regular unleaded"/>
    <n v="138"/>
    <n v="4"/>
    <s v="AUTOMATIC"/>
    <s v="front wheel drive"/>
    <n v="4"/>
    <s v="N/A"/>
    <s v="Compact"/>
    <s v="Sedan"/>
    <n v="36"/>
    <n v="27"/>
    <n v="1385"/>
    <n v="20415"/>
  </r>
  <r>
    <x v="14"/>
    <s v="Accent"/>
    <n v="2014"/>
    <x v="4"/>
    <s v="regular unleaded"/>
    <n v="138"/>
    <n v="4"/>
    <s v="AUTOMATIC"/>
    <s v="front wheel drive"/>
    <n v="4"/>
    <s v="Hatchback"/>
    <s v="Compact"/>
    <s v="4dr Hatchback"/>
    <n v="37"/>
    <n v="27"/>
    <n v="1439"/>
    <n v="17395"/>
  </r>
  <r>
    <x v="14"/>
    <s v="Accent"/>
    <n v="2014"/>
    <x v="4"/>
    <s v="regular unleaded"/>
    <n v="138"/>
    <n v="4"/>
    <s v="MANUAL"/>
    <s v="front wheel drive"/>
    <n v="4"/>
    <s v="Hatchback"/>
    <s v="Compact"/>
    <s v="4dr Hatchback"/>
    <n v="38"/>
    <n v="27"/>
    <n v="1439"/>
    <n v="14895"/>
  </r>
  <r>
    <x v="14"/>
    <s v="Accent"/>
    <n v="2014"/>
    <x v="4"/>
    <s v="regular unleaded"/>
    <n v="138"/>
    <n v="4"/>
    <s v="AUTOMATIC"/>
    <s v="front wheel drive"/>
    <n v="4"/>
    <s v="N/A"/>
    <s v="Compact"/>
    <s v="Sedan"/>
    <n v="37"/>
    <n v="27"/>
    <n v="1439"/>
    <n v="15645"/>
  </r>
  <r>
    <x v="14"/>
    <s v="Accent"/>
    <n v="2014"/>
    <x v="4"/>
    <s v="regular unleaded"/>
    <n v="138"/>
    <n v="4"/>
    <s v="AUTOMATIC"/>
    <s v="front wheel drive"/>
    <n v="4"/>
    <s v="Hatchback"/>
    <s v="Compact"/>
    <s v="4dr Hatchback"/>
    <n v="37"/>
    <n v="27"/>
    <n v="1439"/>
    <n v="16095"/>
  </r>
  <r>
    <x v="14"/>
    <s v="Accent"/>
    <n v="2014"/>
    <x v="4"/>
    <s v="regular unleaded"/>
    <n v="138"/>
    <n v="4"/>
    <s v="MANUAL"/>
    <s v="front wheel drive"/>
    <n v="4"/>
    <s v="N/A"/>
    <s v="Compact"/>
    <s v="Sedan"/>
    <n v="38"/>
    <n v="27"/>
    <n v="1439"/>
    <n v="14645"/>
  </r>
  <r>
    <x v="14"/>
    <s v="Accent"/>
    <n v="2014"/>
    <x v="4"/>
    <s v="regular unleaded"/>
    <n v="138"/>
    <n v="4"/>
    <s v="MANUAL"/>
    <s v="front wheel drive"/>
    <n v="4"/>
    <s v="Hatchback"/>
    <s v="Compact"/>
    <s v="4dr Hatchback"/>
    <n v="38"/>
    <n v="27"/>
    <n v="1439"/>
    <n v="16395"/>
  </r>
  <r>
    <x v="7"/>
    <s v="Rio"/>
    <n v="2015"/>
    <x v="0"/>
    <s v="regular unleaded"/>
    <n v="138"/>
    <n v="4"/>
    <s v="AUTOMATIC"/>
    <s v="front wheel drive"/>
    <n v="4"/>
    <s v="N/A"/>
    <s v="Compact"/>
    <s v="Sedan"/>
    <n v="37"/>
    <n v="27"/>
    <n v="1720"/>
    <n v="15190"/>
  </r>
  <r>
    <x v="7"/>
    <s v="Rio"/>
    <n v="2015"/>
    <x v="0"/>
    <s v="regular unleaded"/>
    <n v="138"/>
    <n v="4"/>
    <s v="AUTOMATIC"/>
    <s v="front wheel drive"/>
    <n v="4"/>
    <s v="Hatchback"/>
    <s v="Compact"/>
    <s v="4dr Hatchback"/>
    <n v="37"/>
    <n v="27"/>
    <n v="1720"/>
    <n v="18290"/>
  </r>
  <r>
    <x v="7"/>
    <s v="Rio"/>
    <n v="2015"/>
    <x v="0"/>
    <s v="regular unleaded"/>
    <n v="138"/>
    <n v="4"/>
    <s v="MANUAL"/>
    <s v="front wheel drive"/>
    <n v="4"/>
    <s v="Hatchback"/>
    <s v="Compact"/>
    <s v="4dr Hatchback"/>
    <n v="37"/>
    <n v="27"/>
    <n v="1720"/>
    <n v="13990"/>
  </r>
  <r>
    <x v="7"/>
    <s v="Rio"/>
    <n v="2015"/>
    <x v="0"/>
    <s v="regular unleaded"/>
    <n v="138"/>
    <n v="4"/>
    <s v="AUTOMATIC"/>
    <s v="front wheel drive"/>
    <n v="4"/>
    <s v="N/A"/>
    <s v="Compact"/>
    <s v="Sedan"/>
    <n v="37"/>
    <n v="27"/>
    <n v="1720"/>
    <n v="18090"/>
  </r>
  <r>
    <x v="7"/>
    <s v="Rio"/>
    <n v="2015"/>
    <x v="0"/>
    <s v="regular unleaded"/>
    <n v="138"/>
    <n v="4"/>
    <s v="AUTOMATIC"/>
    <s v="front wheel drive"/>
    <n v="4"/>
    <s v="Hatchback"/>
    <s v="Compact"/>
    <s v="4dr Hatchback"/>
    <n v="37"/>
    <n v="27"/>
    <n v="1720"/>
    <n v="17190"/>
  </r>
  <r>
    <x v="7"/>
    <s v="Rio"/>
    <n v="2015"/>
    <x v="0"/>
    <s v="regular unleaded"/>
    <n v="138"/>
    <n v="4"/>
    <s v="AUTOMATIC"/>
    <s v="front wheel drive"/>
    <n v="4"/>
    <s v="N/A"/>
    <s v="Compact"/>
    <s v="Sedan"/>
    <n v="37"/>
    <n v="27"/>
    <n v="1720"/>
    <n v="16990"/>
  </r>
  <r>
    <x v="7"/>
    <s v="Rio"/>
    <n v="2015"/>
    <x v="0"/>
    <s v="regular unleaded"/>
    <n v="138"/>
    <n v="4"/>
    <s v="AUTOMATIC"/>
    <s v="front wheel drive"/>
    <n v="4"/>
    <s v="Hatchback"/>
    <s v="Compact"/>
    <s v="4dr Hatchback"/>
    <n v="37"/>
    <n v="27"/>
    <n v="1720"/>
    <n v="15290"/>
  </r>
  <r>
    <x v="7"/>
    <s v="Rio"/>
    <n v="2015"/>
    <x v="0"/>
    <s v="regular unleaded"/>
    <n v="138"/>
    <n v="4"/>
    <s v="MANUAL"/>
    <s v="front wheel drive"/>
    <n v="4"/>
    <s v="N/A"/>
    <s v="Compact"/>
    <s v="Sedan"/>
    <n v="37"/>
    <n v="27"/>
    <n v="1720"/>
    <n v="13990"/>
  </r>
  <r>
    <x v="7"/>
    <s v="Rio"/>
    <n v="2016"/>
    <x v="1"/>
    <s v="regular unleaded"/>
    <n v="138"/>
    <n v="4"/>
    <s v="AUTOMATIC"/>
    <s v="front wheel drive"/>
    <n v="4"/>
    <s v="N/A"/>
    <s v="Compact"/>
    <s v="Sedan"/>
    <n v="37"/>
    <n v="27"/>
    <n v="1720"/>
    <n v="20755"/>
  </r>
  <r>
    <x v="7"/>
    <s v="Rio"/>
    <n v="2016"/>
    <x v="1"/>
    <s v="regular unleaded"/>
    <n v="138"/>
    <n v="4"/>
    <s v="AUTOMATIC"/>
    <s v="front wheel drive"/>
    <n v="4"/>
    <s v="N/A"/>
    <s v="Compact"/>
    <s v="Sedan"/>
    <n v="37"/>
    <n v="27"/>
    <n v="1720"/>
    <n v="15395"/>
  </r>
  <r>
    <x v="7"/>
    <s v="Rio"/>
    <n v="2016"/>
    <x v="1"/>
    <s v="regular unleaded"/>
    <n v="138"/>
    <n v="4"/>
    <s v="MANUAL"/>
    <s v="front wheel drive"/>
    <n v="4"/>
    <s v="N/A"/>
    <s v="Compact"/>
    <s v="Sedan"/>
    <n v="38"/>
    <n v="27"/>
    <n v="1720"/>
    <n v="14165"/>
  </r>
  <r>
    <x v="7"/>
    <s v="Rio"/>
    <n v="2016"/>
    <x v="1"/>
    <s v="regular unleaded"/>
    <n v="138"/>
    <n v="4"/>
    <s v="AUTOMATIC"/>
    <s v="front wheel drive"/>
    <n v="4"/>
    <s v="N/A"/>
    <s v="Compact"/>
    <s v="Sedan"/>
    <n v="37"/>
    <n v="27"/>
    <n v="1720"/>
    <n v="17755"/>
  </r>
  <r>
    <x v="7"/>
    <s v="Rio"/>
    <n v="2016"/>
    <x v="1"/>
    <s v="regular unleaded"/>
    <n v="138"/>
    <n v="4"/>
    <s v="AUTOMATIC"/>
    <s v="front wheel drive"/>
    <n v="4"/>
    <s v="Hatchback"/>
    <s v="Compact"/>
    <s v="4dr Hatchback"/>
    <n v="37"/>
    <n v="27"/>
    <n v="1720"/>
    <n v="17905"/>
  </r>
  <r>
    <x v="7"/>
    <s v="Rio"/>
    <n v="2016"/>
    <x v="1"/>
    <s v="regular unleaded"/>
    <n v="138"/>
    <n v="4"/>
    <s v="AUTOMATIC"/>
    <s v="front wheel drive"/>
    <n v="4"/>
    <s v="Hatchback"/>
    <s v="Compact"/>
    <s v="4dr Hatchback"/>
    <n v="37"/>
    <n v="27"/>
    <n v="1720"/>
    <n v="15495"/>
  </r>
  <r>
    <x v="7"/>
    <s v="Rio"/>
    <n v="2016"/>
    <x v="1"/>
    <s v="regular unleaded"/>
    <n v="138"/>
    <n v="4"/>
    <s v="AUTOMATIC"/>
    <s v="front wheel drive"/>
    <n v="4"/>
    <s v="Hatchback"/>
    <s v="Compact"/>
    <s v="4dr Hatchback"/>
    <n v="37"/>
    <n v="27"/>
    <n v="1720"/>
    <n v="20905"/>
  </r>
  <r>
    <x v="7"/>
    <s v="Rio"/>
    <n v="2017"/>
    <x v="2"/>
    <s v="regular unleaded"/>
    <n v="138"/>
    <n v="4"/>
    <s v="AUTOMATIC"/>
    <s v="front wheel drive"/>
    <n v="4"/>
    <s v="N/A"/>
    <s v="Compact"/>
    <s v="Sedan"/>
    <n v="36"/>
    <n v="27"/>
    <n v="1720"/>
    <n v="17755"/>
  </r>
  <r>
    <x v="7"/>
    <s v="Rio"/>
    <n v="2017"/>
    <x v="2"/>
    <s v="regular unleaded"/>
    <n v="138"/>
    <n v="4"/>
    <s v="AUTOMATIC"/>
    <s v="front wheel drive"/>
    <n v="4"/>
    <s v="Hatchback"/>
    <s v="Compact"/>
    <s v="4dr Hatchback"/>
    <n v="36"/>
    <n v="27"/>
    <n v="1720"/>
    <n v="15495"/>
  </r>
  <r>
    <x v="7"/>
    <s v="Rio"/>
    <n v="2017"/>
    <x v="2"/>
    <s v="regular unleaded"/>
    <n v="138"/>
    <n v="4"/>
    <s v="AUTOMATIC"/>
    <s v="front wheel drive"/>
    <n v="4"/>
    <s v="Hatchback"/>
    <s v="Compact"/>
    <s v="4dr Hatchback"/>
    <n v="36"/>
    <n v="27"/>
    <n v="1720"/>
    <n v="17905"/>
  </r>
  <r>
    <x v="7"/>
    <s v="Rio"/>
    <n v="2017"/>
    <x v="2"/>
    <s v="regular unleaded"/>
    <n v="138"/>
    <n v="4"/>
    <s v="MANUAL"/>
    <s v="front wheel drive"/>
    <n v="4"/>
    <s v="N/A"/>
    <s v="Compact"/>
    <s v="Sedan"/>
    <n v="36"/>
    <n v="27"/>
    <n v="1720"/>
    <n v="14165"/>
  </r>
  <r>
    <x v="7"/>
    <s v="Rio"/>
    <n v="2017"/>
    <x v="2"/>
    <s v="regular unleaded"/>
    <n v="138"/>
    <n v="4"/>
    <s v="AUTOMATIC"/>
    <s v="front wheel drive"/>
    <n v="4"/>
    <s v="Hatchback"/>
    <s v="Compact"/>
    <s v="4dr Hatchback"/>
    <n v="36"/>
    <n v="27"/>
    <n v="1720"/>
    <n v="20905"/>
  </r>
  <r>
    <x v="7"/>
    <s v="Rio"/>
    <n v="2017"/>
    <x v="2"/>
    <s v="regular unleaded"/>
    <n v="138"/>
    <n v="4"/>
    <s v="AUTOMATIC"/>
    <s v="front wheel drive"/>
    <n v="4"/>
    <s v="N/A"/>
    <s v="Compact"/>
    <s v="Sedan"/>
    <n v="36"/>
    <n v="27"/>
    <n v="1720"/>
    <n v="15395"/>
  </r>
  <r>
    <x v="1"/>
    <s v="HR-V"/>
    <n v="2016"/>
    <x v="1"/>
    <s v="regular unleaded"/>
    <n v="141"/>
    <n v="4"/>
    <s v="AUTOMATIC"/>
    <s v="all wheel drive"/>
    <n v="4"/>
    <s v="Crossover"/>
    <s v="Compact"/>
    <s v="4dr SUV"/>
    <n v="32"/>
    <n v="27"/>
    <n v="2202"/>
    <n v="23365"/>
  </r>
  <r>
    <x v="1"/>
    <s v="HR-V"/>
    <n v="2016"/>
    <x v="1"/>
    <s v="regular unleaded"/>
    <n v="141"/>
    <n v="4"/>
    <s v="AUTOMATIC"/>
    <s v="all wheel drive"/>
    <n v="4"/>
    <s v="Crossover"/>
    <s v="Compact"/>
    <s v="4dr SUV"/>
    <n v="32"/>
    <n v="27"/>
    <n v="2202"/>
    <n v="25990"/>
  </r>
  <r>
    <x v="1"/>
    <s v="HR-V"/>
    <n v="2016"/>
    <x v="1"/>
    <s v="regular unleaded"/>
    <n v="141"/>
    <n v="4"/>
    <s v="AUTOMATIC"/>
    <s v="all wheel drive"/>
    <n v="4"/>
    <s v="Crossover"/>
    <s v="Compact"/>
    <s v="4dr SUV"/>
    <n v="32"/>
    <n v="27"/>
    <n v="2202"/>
    <n v="21315"/>
  </r>
  <r>
    <x v="1"/>
    <s v="HR-V"/>
    <n v="2017"/>
    <x v="2"/>
    <s v="regular unleaded"/>
    <n v="141"/>
    <n v="4"/>
    <s v="AUTOMATIC"/>
    <s v="all wheel drive"/>
    <n v="4"/>
    <s v="Crossover"/>
    <s v="Compact"/>
    <s v="4dr SUV"/>
    <n v="31"/>
    <n v="27"/>
    <n v="2202"/>
    <n v="23515"/>
  </r>
  <r>
    <x v="1"/>
    <s v="HR-V"/>
    <n v="2017"/>
    <x v="2"/>
    <s v="regular unleaded"/>
    <n v="141"/>
    <n v="4"/>
    <s v="AUTOMATIC"/>
    <s v="all wheel drive"/>
    <n v="4"/>
    <s v="Crossover"/>
    <s v="Compact"/>
    <s v="4dr SUV"/>
    <n v="31"/>
    <n v="27"/>
    <n v="2202"/>
    <n v="26140"/>
  </r>
  <r>
    <x v="1"/>
    <s v="HR-V"/>
    <n v="2017"/>
    <x v="2"/>
    <s v="regular unleaded"/>
    <n v="141"/>
    <n v="4"/>
    <s v="AUTOMATIC"/>
    <s v="all wheel drive"/>
    <n v="4"/>
    <s v="Crossover"/>
    <s v="Compact"/>
    <s v="4dr SUV"/>
    <n v="31"/>
    <n v="27"/>
    <n v="2202"/>
    <n v="21465"/>
  </r>
  <r>
    <x v="14"/>
    <s v="Elantra"/>
    <n v="2015"/>
    <x v="0"/>
    <s v="regular unleaded"/>
    <n v="145"/>
    <n v="4"/>
    <s v="AUTOMATIC"/>
    <s v="front wheel drive"/>
    <n v="4"/>
    <s v="N/A"/>
    <s v="Compact"/>
    <s v="Sedan"/>
    <n v="37"/>
    <n v="27"/>
    <n v="1439"/>
    <n v="21700"/>
  </r>
  <r>
    <x v="14"/>
    <s v="Elantra"/>
    <n v="2015"/>
    <x v="0"/>
    <s v="regular unleaded"/>
    <n v="145"/>
    <n v="4"/>
    <s v="MANUAL"/>
    <s v="front wheel drive"/>
    <n v="4"/>
    <s v="N/A"/>
    <s v="Compact"/>
    <s v="Sedan"/>
    <n v="37"/>
    <n v="27"/>
    <n v="1439"/>
    <n v="17250"/>
  </r>
  <r>
    <x v="14"/>
    <s v="Elantra"/>
    <n v="2016"/>
    <x v="1"/>
    <s v="regular unleaded"/>
    <n v="145"/>
    <n v="4"/>
    <s v="AUTOMATIC"/>
    <s v="front wheel drive"/>
    <n v="4"/>
    <s v="N/A"/>
    <s v="Compact"/>
    <s v="Sedan"/>
    <n v="37"/>
    <n v="27"/>
    <n v="1439"/>
    <n v="21700"/>
  </r>
  <r>
    <x v="14"/>
    <s v="Elantra"/>
    <n v="2016"/>
    <x v="1"/>
    <s v="regular unleaded"/>
    <n v="145"/>
    <n v="4"/>
    <s v="MANUAL"/>
    <s v="front wheel drive"/>
    <n v="4"/>
    <s v="N/A"/>
    <s v="Compact"/>
    <s v="Sedan"/>
    <n v="37"/>
    <n v="27"/>
    <n v="1439"/>
    <n v="17250"/>
  </r>
  <r>
    <x v="14"/>
    <s v="Elantra Coupe"/>
    <n v="2013"/>
    <x v="3"/>
    <s v="regular unleaded"/>
    <n v="145"/>
    <n v="4"/>
    <s v="AUTOMATIC"/>
    <s v="front wheel drive"/>
    <n v="2"/>
    <s v="N/A"/>
    <s v="Compact"/>
    <s v="Coupe"/>
    <n v="37"/>
    <n v="27"/>
    <n v="1439"/>
    <n v="18595"/>
  </r>
  <r>
    <x v="14"/>
    <s v="Elantra Coupe"/>
    <n v="2013"/>
    <x v="3"/>
    <s v="regular unleaded"/>
    <n v="145"/>
    <n v="4"/>
    <s v="AUTOMATIC"/>
    <s v="front wheel drive"/>
    <n v="2"/>
    <s v="N/A"/>
    <s v="Compact"/>
    <s v="Coupe"/>
    <n v="37"/>
    <n v="27"/>
    <n v="1439"/>
    <n v="20895"/>
  </r>
  <r>
    <x v="17"/>
    <s v="CX-3"/>
    <n v="2016"/>
    <x v="1"/>
    <s v="regular unleaded"/>
    <n v="146"/>
    <n v="4"/>
    <s v="AUTOMATIC"/>
    <s v="all wheel drive"/>
    <n v="4"/>
    <s v="Crossover"/>
    <s v="Compact"/>
    <s v="4dr SUV"/>
    <n v="32"/>
    <n v="27"/>
    <n v="586"/>
    <n v="26240"/>
  </r>
  <r>
    <x v="17"/>
    <s v="CX-3"/>
    <n v="2016"/>
    <x v="1"/>
    <s v="regular unleaded"/>
    <n v="146"/>
    <n v="4"/>
    <s v="AUTOMATIC"/>
    <s v="all wheel drive"/>
    <n v="4"/>
    <s v="Crossover"/>
    <s v="Compact"/>
    <s v="4dr SUV"/>
    <n v="32"/>
    <n v="27"/>
    <n v="586"/>
    <n v="23210"/>
  </r>
  <r>
    <x v="17"/>
    <s v="CX-3"/>
    <n v="2016"/>
    <x v="1"/>
    <s v="regular unleaded"/>
    <n v="146"/>
    <n v="4"/>
    <s v="AUTOMATIC"/>
    <s v="all wheel drive"/>
    <n v="4"/>
    <s v="Crossover"/>
    <s v="Compact"/>
    <s v="4dr SUV"/>
    <n v="32"/>
    <n v="27"/>
    <n v="586"/>
    <n v="21210"/>
  </r>
  <r>
    <x v="17"/>
    <s v="CX-3"/>
    <n v="2017"/>
    <x v="2"/>
    <s v="regular unleaded"/>
    <n v="146"/>
    <n v="4"/>
    <s v="AUTOMATIC"/>
    <s v="all wheel drive"/>
    <n v="4"/>
    <s v="Crossover"/>
    <s v="Compact"/>
    <s v="4dr SUV"/>
    <n v="32"/>
    <n v="27"/>
    <n v="586"/>
    <n v="23210"/>
  </r>
  <r>
    <x v="17"/>
    <s v="CX-3"/>
    <n v="2017"/>
    <x v="2"/>
    <s v="regular unleaded"/>
    <n v="146"/>
    <n v="4"/>
    <s v="AUTOMATIC"/>
    <s v="all wheel drive"/>
    <n v="4"/>
    <s v="Crossover"/>
    <s v="Compact"/>
    <s v="4dr SUV"/>
    <n v="32"/>
    <n v="27"/>
    <n v="586"/>
    <n v="26240"/>
  </r>
  <r>
    <x v="17"/>
    <s v="CX-3"/>
    <n v="2017"/>
    <x v="2"/>
    <s v="regular unleaded"/>
    <n v="146"/>
    <n v="4"/>
    <s v="AUTOMATIC"/>
    <s v="all wheel drive"/>
    <n v="4"/>
    <s v="Crossover"/>
    <s v="Compact"/>
    <s v="4dr SUV"/>
    <n v="32"/>
    <n v="27"/>
    <n v="586"/>
    <n v="21210"/>
  </r>
  <r>
    <x v="2"/>
    <s v="Cruze"/>
    <n v="2015"/>
    <x v="0"/>
    <s v="diesel"/>
    <n v="148"/>
    <n v="4"/>
    <s v="AUTOMATIC"/>
    <s v="front wheel drive"/>
    <n v="4"/>
    <s v="Diesel"/>
    <s v="Midsize"/>
    <s v="Sedan"/>
    <n v="46"/>
    <n v="27"/>
    <n v="1385"/>
    <n v="25660"/>
  </r>
  <r>
    <x v="14"/>
    <s v="Elantra Coupe"/>
    <n v="2013"/>
    <x v="3"/>
    <s v="regular unleaded"/>
    <n v="148"/>
    <n v="4"/>
    <s v="AUTOMATIC"/>
    <s v="front wheel drive"/>
    <n v="2"/>
    <s v="N/A"/>
    <s v="Compact"/>
    <s v="Coupe"/>
    <n v="37"/>
    <n v="27"/>
    <n v="1439"/>
    <n v="18595"/>
  </r>
  <r>
    <x v="14"/>
    <s v="Elantra Coupe"/>
    <n v="2013"/>
    <x v="3"/>
    <s v="regular unleaded"/>
    <n v="148"/>
    <n v="4"/>
    <s v="AUTOMATIC"/>
    <s v="front wheel drive"/>
    <n v="2"/>
    <s v="N/A"/>
    <s v="Compact"/>
    <s v="Coupe"/>
    <n v="37"/>
    <n v="27"/>
    <n v="1439"/>
    <n v="20895"/>
  </r>
  <r>
    <x v="3"/>
    <s v="Lancer"/>
    <n v="2016"/>
    <x v="1"/>
    <s v="regular unleaded"/>
    <n v="148"/>
    <n v="4"/>
    <s v="AUTOMATIC"/>
    <s v="front wheel drive"/>
    <n v="4"/>
    <s v="N/A"/>
    <s v="Compact"/>
    <s v="Sedan"/>
    <n v="35"/>
    <n v="27"/>
    <n v="436"/>
    <n v="18595"/>
  </r>
  <r>
    <x v="3"/>
    <s v="Lancer"/>
    <n v="2017"/>
    <x v="2"/>
    <s v="regular unleaded"/>
    <n v="148"/>
    <n v="4"/>
    <s v="AUTOMATIC"/>
    <s v="front wheel drive"/>
    <n v="4"/>
    <s v="N/A"/>
    <s v="Compact"/>
    <s v="Sedan"/>
    <n v="34"/>
    <n v="27"/>
    <n v="436"/>
    <n v="18795"/>
  </r>
  <r>
    <x v="20"/>
    <s v="Impreza"/>
    <n v="2015"/>
    <x v="0"/>
    <s v="regular unleaded"/>
    <n v="148"/>
    <n v="4"/>
    <s v="AUTOMATIC"/>
    <s v="all wheel drive"/>
    <n v="4"/>
    <s v="Hatchback"/>
    <s v="Compact"/>
    <s v="4dr Hatchback"/>
    <n v="36"/>
    <n v="27"/>
    <n v="640"/>
    <n v="23295"/>
  </r>
  <r>
    <x v="20"/>
    <s v="Impreza"/>
    <n v="2015"/>
    <x v="0"/>
    <s v="regular unleaded"/>
    <n v="148"/>
    <n v="4"/>
    <s v="AUTOMATIC"/>
    <s v="all wheel drive"/>
    <n v="4"/>
    <s v="Hatchback"/>
    <s v="Compact"/>
    <s v="4dr Hatchback"/>
    <n v="36"/>
    <n v="27"/>
    <n v="640"/>
    <n v="21995"/>
  </r>
  <r>
    <x v="20"/>
    <s v="Impreza"/>
    <n v="2017"/>
    <x v="2"/>
    <s v="regular unleaded"/>
    <n v="152"/>
    <n v="4"/>
    <s v="AUTOMATIC"/>
    <s v="all wheel drive"/>
    <n v="4"/>
    <s v="N/A"/>
    <s v="Midsize"/>
    <s v="Sedan"/>
    <n v="36"/>
    <n v="27"/>
    <n v="640"/>
    <n v="22795"/>
  </r>
  <r>
    <x v="20"/>
    <s v="Impreza"/>
    <n v="2017"/>
    <x v="2"/>
    <s v="regular unleaded"/>
    <n v="152"/>
    <n v="4"/>
    <s v="MANUAL"/>
    <s v="all wheel drive"/>
    <n v="4"/>
    <s v="N/A"/>
    <s v="Midsize"/>
    <s v="Sedan"/>
    <n v="36"/>
    <n v="27"/>
    <n v="640"/>
    <n v="21995"/>
  </r>
  <r>
    <x v="20"/>
    <s v="Impreza"/>
    <n v="2017"/>
    <x v="2"/>
    <s v="regular unleaded"/>
    <n v="152"/>
    <n v="4"/>
    <s v="AUTOMATIC"/>
    <s v="all wheel drive"/>
    <n v="4"/>
    <s v="Hatchback"/>
    <s v="Compact"/>
    <s v="4dr Hatchback"/>
    <n v="35"/>
    <n v="27"/>
    <n v="640"/>
    <n v="23295"/>
  </r>
  <r>
    <x v="20"/>
    <s v="Impreza"/>
    <n v="2017"/>
    <x v="2"/>
    <s v="regular unleaded"/>
    <n v="152"/>
    <n v="4"/>
    <s v="MANUAL"/>
    <s v="all wheel drive"/>
    <n v="4"/>
    <s v="Hatchback"/>
    <s v="Compact"/>
    <s v="4dr Hatchback"/>
    <n v="35"/>
    <n v="27"/>
    <n v="640"/>
    <n v="22495"/>
  </r>
  <r>
    <x v="17"/>
    <n v="3"/>
    <n v="2017"/>
    <x v="2"/>
    <s v="regular unleaded"/>
    <n v="155"/>
    <n v="4"/>
    <s v="MANUAL"/>
    <s v="front wheel drive"/>
    <n v="4"/>
    <s v="N/A"/>
    <s v="Midsize"/>
    <s v="Sedan"/>
    <n v="37"/>
    <n v="27"/>
    <n v="586"/>
    <n v="17845"/>
  </r>
  <r>
    <x v="17"/>
    <n v="3"/>
    <n v="2017"/>
    <x v="2"/>
    <s v="regular unleaded"/>
    <n v="155"/>
    <n v="4"/>
    <s v="MANUAL"/>
    <s v="front wheel drive"/>
    <n v="4"/>
    <s v="Hatchback"/>
    <s v="Compact"/>
    <s v="4dr Hatchback"/>
    <n v="37"/>
    <n v="27"/>
    <n v="586"/>
    <n v="19095"/>
  </r>
  <r>
    <x v="17"/>
    <n v="3"/>
    <n v="2017"/>
    <x v="2"/>
    <s v="regular unleaded"/>
    <n v="155"/>
    <n v="4"/>
    <s v="MANUAL"/>
    <s v="front wheel drive"/>
    <n v="4"/>
    <s v="N/A"/>
    <s v="Midsize"/>
    <s v="Sedan"/>
    <n v="37"/>
    <n v="27"/>
    <n v="586"/>
    <n v="20445"/>
  </r>
  <r>
    <x v="17"/>
    <s v="MX-5 Miata"/>
    <n v="2016"/>
    <x v="1"/>
    <s v="premium unleaded (recommended)"/>
    <n v="155"/>
    <n v="4"/>
    <s v="MANUAL"/>
    <s v="rear wheel drive"/>
    <n v="2"/>
    <s v="Performance"/>
    <s v="Compact"/>
    <s v="Convertible"/>
    <n v="34"/>
    <n v="27"/>
    <n v="586"/>
    <n v="28600"/>
  </r>
  <r>
    <x v="17"/>
    <s v="MX-5 Miata"/>
    <n v="2016"/>
    <x v="1"/>
    <s v="premium unleaded (recommended)"/>
    <n v="155"/>
    <n v="4"/>
    <s v="AUTOMATIC"/>
    <s v="rear wheel drive"/>
    <n v="2"/>
    <s v="Performance"/>
    <s v="Compact"/>
    <s v="Convertible"/>
    <n v="36"/>
    <n v="27"/>
    <n v="586"/>
    <n v="26395"/>
  </r>
  <r>
    <x v="17"/>
    <s v="MX-5 Miata"/>
    <n v="2016"/>
    <x v="1"/>
    <s v="premium unleaded (recommended)"/>
    <n v="155"/>
    <n v="4"/>
    <s v="AUTOMATIC"/>
    <s v="rear wheel drive"/>
    <n v="2"/>
    <s v="Performance"/>
    <s v="Compact"/>
    <s v="Convertible"/>
    <n v="36"/>
    <n v="27"/>
    <n v="586"/>
    <n v="29330"/>
  </r>
  <r>
    <x v="17"/>
    <s v="MX-5 Miata"/>
    <n v="2016"/>
    <x v="1"/>
    <s v="premium unleaded (recommended)"/>
    <n v="155"/>
    <n v="4"/>
    <s v="AUTOMATIC"/>
    <s v="rear wheel drive"/>
    <n v="2"/>
    <s v="Performance"/>
    <s v="Compact"/>
    <s v="Convertible"/>
    <n v="36"/>
    <n v="27"/>
    <n v="586"/>
    <n v="31270"/>
  </r>
  <r>
    <x v="17"/>
    <s v="MX-5 Miata"/>
    <n v="2016"/>
    <x v="1"/>
    <s v="premium unleaded (recommended)"/>
    <n v="155"/>
    <n v="4"/>
    <s v="MANUAL"/>
    <s v="rear wheel drive"/>
    <n v="2"/>
    <s v="Performance"/>
    <s v="Compact"/>
    <s v="Convertible"/>
    <n v="34"/>
    <n v="27"/>
    <n v="586"/>
    <n v="30065"/>
  </r>
  <r>
    <x v="17"/>
    <s v="MX-5 Miata"/>
    <n v="2016"/>
    <x v="1"/>
    <s v="premium unleaded (recommended)"/>
    <n v="155"/>
    <n v="4"/>
    <s v="MANUAL"/>
    <s v="rear wheel drive"/>
    <n v="2"/>
    <s v="Performance"/>
    <s v="Compact"/>
    <s v="Convertible"/>
    <n v="34"/>
    <n v="27"/>
    <n v="586"/>
    <n v="24915"/>
  </r>
  <r>
    <x v="1"/>
    <s v="Civic"/>
    <n v="2016"/>
    <x v="1"/>
    <s v="regular unleaded"/>
    <n v="158"/>
    <n v="4"/>
    <s v="MANUAL"/>
    <s v="front wheel drive"/>
    <n v="4"/>
    <s v="N/A"/>
    <s v="Midsize"/>
    <s v="Sedan"/>
    <n v="40"/>
    <n v="27"/>
    <n v="2202"/>
    <n v="18640"/>
  </r>
  <r>
    <x v="2"/>
    <s v="Malibu"/>
    <n v="2016"/>
    <x v="1"/>
    <s v="regular unleaded"/>
    <n v="160"/>
    <n v="4"/>
    <s v="AUTOMATIC"/>
    <s v="front wheel drive"/>
    <n v="4"/>
    <s v="N/A"/>
    <s v="Midsize"/>
    <s v="Sedan"/>
    <n v="37"/>
    <n v="27"/>
    <n v="1385"/>
    <n v="21625"/>
  </r>
  <r>
    <x v="2"/>
    <s v="Malibu"/>
    <n v="2016"/>
    <x v="1"/>
    <s v="regular unleaded"/>
    <n v="160"/>
    <n v="4"/>
    <s v="AUTOMATIC"/>
    <s v="front wheel drive"/>
    <n v="4"/>
    <s v="N/A"/>
    <s v="Midsize"/>
    <s v="Sedan"/>
    <n v="37"/>
    <n v="27"/>
    <n v="1385"/>
    <n v="23120"/>
  </r>
  <r>
    <x v="2"/>
    <s v="Malibu"/>
    <n v="2016"/>
    <x v="1"/>
    <s v="regular unleaded"/>
    <n v="160"/>
    <n v="4"/>
    <s v="AUTOMATIC"/>
    <s v="front wheel drive"/>
    <n v="4"/>
    <s v="N/A"/>
    <s v="Midsize"/>
    <s v="Sedan"/>
    <n v="37"/>
    <n v="27"/>
    <n v="1385"/>
    <n v="25020"/>
  </r>
  <r>
    <x v="2"/>
    <s v="Malibu"/>
    <n v="2017"/>
    <x v="2"/>
    <s v="regular unleaded"/>
    <n v="160"/>
    <n v="4"/>
    <s v="AUTOMATIC"/>
    <s v="front wheel drive"/>
    <n v="4"/>
    <s v="N/A"/>
    <s v="Midsize"/>
    <s v="Sedan"/>
    <n v="36"/>
    <n v="27"/>
    <n v="1385"/>
    <n v="25125"/>
  </r>
  <r>
    <x v="2"/>
    <s v="Malibu"/>
    <n v="2017"/>
    <x v="2"/>
    <s v="regular unleaded"/>
    <n v="160"/>
    <n v="4"/>
    <s v="AUTOMATIC"/>
    <s v="front wheel drive"/>
    <n v="4"/>
    <s v="N/A"/>
    <s v="Midsize"/>
    <s v="Sedan"/>
    <n v="36"/>
    <n v="27"/>
    <n v="1385"/>
    <n v="21680"/>
  </r>
  <r>
    <x v="2"/>
    <s v="Malibu"/>
    <n v="2017"/>
    <x v="2"/>
    <s v="regular unleaded"/>
    <n v="160"/>
    <n v="4"/>
    <s v="AUTOMATIC"/>
    <s v="front wheel drive"/>
    <n v="4"/>
    <s v="N/A"/>
    <s v="Midsize"/>
    <s v="Sedan"/>
    <n v="36"/>
    <n v="27"/>
    <n v="1385"/>
    <n v="23225"/>
  </r>
  <r>
    <x v="22"/>
    <s v="Dart"/>
    <n v="2016"/>
    <x v="1"/>
    <s v="regular unleaded"/>
    <n v="160"/>
    <n v="4"/>
    <s v="MANUAL"/>
    <s v="front wheel drive"/>
    <n v="4"/>
    <s v="N/A"/>
    <s v="Midsize"/>
    <s v="Sedan"/>
    <n v="39"/>
    <n v="27"/>
    <n v="1851"/>
    <n v="19495"/>
  </r>
  <r>
    <x v="22"/>
    <s v="Dart"/>
    <n v="2016"/>
    <x v="1"/>
    <s v="regular unleaded"/>
    <n v="160"/>
    <n v="4"/>
    <s v="MANUAL"/>
    <s v="front wheel drive"/>
    <n v="4"/>
    <s v="N/A"/>
    <s v="Midsize"/>
    <s v="Sedan"/>
    <n v="39"/>
    <n v="27"/>
    <n v="1851"/>
    <n v="21095"/>
  </r>
  <r>
    <x v="8"/>
    <s v="Focus"/>
    <n v="2015"/>
    <x v="0"/>
    <s v="flex-fuel (unleaded/E85)"/>
    <n v="160"/>
    <n v="4"/>
    <s v="AUTOMATED_MANUAL"/>
    <s v="front wheel drive"/>
    <n v="4"/>
    <s v="Flex Fuel"/>
    <s v="Compact"/>
    <s v="Sedan"/>
    <n v="40"/>
    <n v="27"/>
    <n v="5657"/>
    <n v="23170"/>
  </r>
  <r>
    <x v="8"/>
    <s v="Focus"/>
    <n v="2015"/>
    <x v="0"/>
    <s v="flex-fuel (unleaded/E85)"/>
    <n v="160"/>
    <n v="4"/>
    <s v="AUTOMATED_MANUAL"/>
    <s v="front wheel drive"/>
    <n v="4"/>
    <s v="Hatchback,Flex Fuel"/>
    <s v="Compact"/>
    <s v="4dr Hatchback"/>
    <n v="40"/>
    <n v="27"/>
    <n v="5657"/>
    <n v="23670"/>
  </r>
  <r>
    <x v="8"/>
    <s v="Focus"/>
    <n v="2016"/>
    <x v="1"/>
    <s v="flex-fuel (unleaded/E85)"/>
    <n v="160"/>
    <n v="4"/>
    <s v="AUTOMATED_MANUAL"/>
    <s v="front wheel drive"/>
    <n v="4"/>
    <s v="Hatchback,Flex Fuel"/>
    <s v="Compact"/>
    <s v="4dr Hatchback"/>
    <n v="40"/>
    <n v="27"/>
    <n v="5657"/>
    <n v="23725"/>
  </r>
  <r>
    <x v="8"/>
    <s v="Focus"/>
    <n v="2016"/>
    <x v="1"/>
    <s v="flex-fuel (unleaded/E85)"/>
    <n v="160"/>
    <n v="4"/>
    <s v="AUTOMATED_MANUAL"/>
    <s v="front wheel drive"/>
    <n v="4"/>
    <s v="Flex Fuel"/>
    <s v="Compact"/>
    <s v="Sedan"/>
    <n v="40"/>
    <n v="27"/>
    <n v="5657"/>
    <n v="23225"/>
  </r>
  <r>
    <x v="8"/>
    <s v="Focus"/>
    <n v="2017"/>
    <x v="2"/>
    <s v="flex-fuel (unleaded/E85)"/>
    <n v="160"/>
    <n v="4"/>
    <s v="AUTOMATED_MANUAL"/>
    <s v="front wheel drive"/>
    <n v="4"/>
    <s v="Hatchback,Flex Fuel"/>
    <s v="Compact"/>
    <s v="4dr Hatchback"/>
    <n v="40"/>
    <n v="27"/>
    <n v="5657"/>
    <n v="21675"/>
  </r>
  <r>
    <x v="8"/>
    <s v="Focus"/>
    <n v="2017"/>
    <x v="2"/>
    <s v="flex-fuel (unleaded/E85)"/>
    <n v="160"/>
    <n v="4"/>
    <s v="AUTOMATED_MANUAL"/>
    <s v="front wheel drive"/>
    <n v="4"/>
    <s v="Hatchback,Flex Fuel"/>
    <s v="Compact"/>
    <s v="4dr Hatchback"/>
    <n v="40"/>
    <n v="27"/>
    <n v="5657"/>
    <n v="24075"/>
  </r>
  <r>
    <x v="8"/>
    <s v="Focus"/>
    <n v="2017"/>
    <x v="2"/>
    <s v="flex-fuel (unleaded/E85)"/>
    <n v="160"/>
    <n v="4"/>
    <s v="AUTOMATED_MANUAL"/>
    <s v="front wheel drive"/>
    <n v="4"/>
    <s v="Flex Fuel"/>
    <s v="Compact"/>
    <s v="Sedan"/>
    <n v="40"/>
    <n v="27"/>
    <n v="5657"/>
    <n v="23575"/>
  </r>
  <r>
    <x v="8"/>
    <s v="Focus"/>
    <n v="2017"/>
    <x v="2"/>
    <s v="flex-fuel (unleaded/E85)"/>
    <n v="160"/>
    <n v="4"/>
    <s v="AUTOMATED_MANUAL"/>
    <s v="front wheel drive"/>
    <n v="4"/>
    <s v="Flex Fuel"/>
    <s v="Compact"/>
    <s v="Sedan"/>
    <n v="40"/>
    <n v="27"/>
    <n v="5657"/>
    <n v="21175"/>
  </r>
  <r>
    <x v="8"/>
    <s v="Focus"/>
    <n v="2017"/>
    <x v="2"/>
    <s v="flex-fuel (unleaded/E85)"/>
    <n v="160"/>
    <n v="4"/>
    <s v="AUTOMATED_MANUAL"/>
    <s v="front wheel drive"/>
    <n v="4"/>
    <s v="Hatchback,Flex Fuel"/>
    <s v="Compact"/>
    <s v="4dr Hatchback"/>
    <n v="40"/>
    <n v="27"/>
    <n v="5657"/>
    <n v="19765"/>
  </r>
  <r>
    <x v="4"/>
    <s v="Altima"/>
    <n v="2017"/>
    <x v="2"/>
    <s v="regular unleaded"/>
    <n v="179"/>
    <n v="4"/>
    <s v="AUTOMATIC"/>
    <s v="front wheel drive"/>
    <n v="4"/>
    <s v="N/A"/>
    <s v="Midsize"/>
    <s v="Sedan"/>
    <n v="39"/>
    <n v="27"/>
    <n v="2009"/>
    <n v="25460"/>
  </r>
  <r>
    <x v="4"/>
    <s v="Altima"/>
    <n v="2017"/>
    <x v="2"/>
    <s v="regular unleaded"/>
    <n v="179"/>
    <n v="4"/>
    <s v="AUTOMATIC"/>
    <s v="front wheel drive"/>
    <n v="4"/>
    <s v="N/A"/>
    <s v="Midsize"/>
    <s v="Sedan"/>
    <n v="39"/>
    <n v="27"/>
    <n v="2009"/>
    <n v="22500"/>
  </r>
  <r>
    <x v="4"/>
    <s v="Altima"/>
    <n v="2017"/>
    <x v="2"/>
    <s v="regular unleaded"/>
    <n v="179"/>
    <n v="4"/>
    <s v="AUTOMATIC"/>
    <s v="front wheel drive"/>
    <n v="4"/>
    <s v="N/A"/>
    <s v="Midsize"/>
    <s v="Sedan"/>
    <n v="39"/>
    <n v="27"/>
    <n v="2009"/>
    <n v="22900"/>
  </r>
  <r>
    <x v="4"/>
    <s v="Altima"/>
    <n v="2017"/>
    <x v="2"/>
    <s v="regular unleaded"/>
    <n v="179"/>
    <n v="4"/>
    <s v="AUTOMATIC"/>
    <s v="front wheel drive"/>
    <n v="4"/>
    <s v="N/A"/>
    <s v="Midsize"/>
    <s v="Sedan"/>
    <n v="39"/>
    <n v="27"/>
    <n v="2009"/>
    <n v="28570"/>
  </r>
  <r>
    <x v="0"/>
    <s v="X3"/>
    <n v="2015"/>
    <x v="0"/>
    <s v="diesel"/>
    <n v="180"/>
    <n v="4"/>
    <s v="AUTOMATIC"/>
    <s v="all wheel drive"/>
    <n v="4"/>
    <s v="Crossover,Luxury,Diesel"/>
    <s v="Midsize"/>
    <s v="4dr SUV"/>
    <n v="34"/>
    <n v="27"/>
    <n v="3916"/>
    <n v="42000"/>
  </r>
  <r>
    <x v="0"/>
    <s v="X3"/>
    <n v="2016"/>
    <x v="1"/>
    <s v="diesel"/>
    <n v="180"/>
    <n v="4"/>
    <s v="AUTOMATIC"/>
    <s v="all wheel drive"/>
    <n v="4"/>
    <s v="Crossover,Luxury,Diesel"/>
    <s v="Midsize"/>
    <s v="4dr SUV"/>
    <n v="34"/>
    <n v="27"/>
    <n v="3916"/>
    <n v="42450"/>
  </r>
  <r>
    <x v="0"/>
    <s v="X3"/>
    <n v="2017"/>
    <x v="2"/>
    <s v="diesel"/>
    <n v="180"/>
    <n v="4"/>
    <s v="AUTOMATIC"/>
    <s v="all wheel drive"/>
    <n v="4"/>
    <s v="Crossover,Luxury,Diesel"/>
    <s v="Midsize"/>
    <s v="4dr SUV"/>
    <n v="34"/>
    <n v="27"/>
    <n v="3916"/>
    <n v="42750"/>
  </r>
  <r>
    <x v="4"/>
    <s v="Altima"/>
    <n v="2015"/>
    <x v="0"/>
    <s v="regular unleaded"/>
    <n v="182"/>
    <n v="4"/>
    <s v="AUTOMATIC"/>
    <s v="front wheel drive"/>
    <n v="4"/>
    <s v="N/A"/>
    <s v="Midsize"/>
    <s v="Sedan"/>
    <n v="38"/>
    <n v="27"/>
    <n v="2009"/>
    <n v="22560"/>
  </r>
  <r>
    <x v="4"/>
    <s v="Altima"/>
    <n v="2015"/>
    <x v="0"/>
    <s v="regular unleaded"/>
    <n v="182"/>
    <n v="4"/>
    <s v="AUTOMATIC"/>
    <s v="front wheel drive"/>
    <n v="4"/>
    <s v="N/A"/>
    <s v="Midsize"/>
    <s v="Sedan"/>
    <n v="38"/>
    <n v="27"/>
    <n v="2009"/>
    <n v="28150"/>
  </r>
  <r>
    <x v="4"/>
    <s v="Altima"/>
    <n v="2015"/>
    <x v="0"/>
    <s v="regular unleaded"/>
    <n v="182"/>
    <n v="4"/>
    <s v="AUTOMATIC"/>
    <s v="front wheel drive"/>
    <n v="4"/>
    <s v="N/A"/>
    <s v="Midsize"/>
    <s v="Sedan"/>
    <n v="38"/>
    <n v="27"/>
    <n v="2009"/>
    <n v="22300"/>
  </r>
  <r>
    <x v="4"/>
    <s v="Altima"/>
    <n v="2015"/>
    <x v="0"/>
    <s v="regular unleaded"/>
    <n v="182"/>
    <n v="4"/>
    <s v="AUTOMATIC"/>
    <s v="front wheel drive"/>
    <n v="4"/>
    <s v="N/A"/>
    <s v="Midsize"/>
    <s v="Sedan"/>
    <n v="38"/>
    <n v="27"/>
    <n v="2009"/>
    <n v="24720"/>
  </r>
  <r>
    <x v="4"/>
    <s v="Altima"/>
    <n v="2016"/>
    <x v="1"/>
    <s v="regular unleaded"/>
    <n v="182"/>
    <n v="4"/>
    <s v="AUTOMATIC"/>
    <s v="front wheel drive"/>
    <n v="4"/>
    <s v="N/A"/>
    <s v="Midsize"/>
    <s v="Sedan"/>
    <n v="39"/>
    <n v="27"/>
    <n v="2009"/>
    <n v="22500"/>
  </r>
  <r>
    <x v="4"/>
    <s v="Altima"/>
    <n v="2016"/>
    <x v="1"/>
    <s v="regular unleaded"/>
    <n v="182"/>
    <n v="4"/>
    <s v="AUTOMATIC"/>
    <s v="front wheel drive"/>
    <n v="4"/>
    <s v="N/A"/>
    <s v="Midsize"/>
    <s v="Sedan"/>
    <n v="39"/>
    <n v="27"/>
    <n v="2009"/>
    <n v="22900"/>
  </r>
  <r>
    <x v="4"/>
    <s v="Altima"/>
    <n v="2016"/>
    <x v="1"/>
    <s v="regular unleaded"/>
    <n v="182"/>
    <n v="4"/>
    <s v="AUTOMATIC"/>
    <s v="front wheel drive"/>
    <n v="4"/>
    <s v="N/A"/>
    <s v="Midsize"/>
    <s v="Sedan"/>
    <n v="37"/>
    <n v="27"/>
    <n v="2009"/>
    <n v="24470"/>
  </r>
  <r>
    <x v="4"/>
    <s v="Altima"/>
    <n v="2016"/>
    <x v="1"/>
    <s v="regular unleaded"/>
    <n v="182"/>
    <n v="4"/>
    <s v="AUTOMATIC"/>
    <s v="front wheel drive"/>
    <n v="4"/>
    <s v="N/A"/>
    <s v="Midsize"/>
    <s v="Sedan"/>
    <n v="39"/>
    <n v="27"/>
    <n v="2009"/>
    <n v="25460"/>
  </r>
  <r>
    <x v="4"/>
    <s v="Altima"/>
    <n v="2016"/>
    <x v="1"/>
    <s v="regular unleaded"/>
    <n v="182"/>
    <n v="4"/>
    <s v="AUTOMATIC"/>
    <s v="front wheel drive"/>
    <n v="4"/>
    <s v="N/A"/>
    <s v="Midsize"/>
    <s v="Sedan"/>
    <n v="39"/>
    <n v="27"/>
    <n v="2009"/>
    <n v="28570"/>
  </r>
  <r>
    <x v="17"/>
    <n v="3"/>
    <n v="2015"/>
    <x v="0"/>
    <s v="regular unleaded"/>
    <n v="184"/>
    <n v="4"/>
    <s v="AUTOMATIC"/>
    <s v="front wheel drive"/>
    <n v="4"/>
    <s v="Hatchback,Performance"/>
    <s v="Compact"/>
    <s v="4dr Hatchback"/>
    <n v="37"/>
    <n v="27"/>
    <n v="586"/>
    <n v="25395"/>
  </r>
  <r>
    <x v="17"/>
    <n v="3"/>
    <n v="2015"/>
    <x v="0"/>
    <s v="regular unleaded"/>
    <n v="184"/>
    <n v="4"/>
    <s v="AUTOMATIC"/>
    <s v="front wheel drive"/>
    <n v="4"/>
    <s v="Hatchback,Performance"/>
    <s v="Compact"/>
    <s v="4dr Hatchback"/>
    <n v="37"/>
    <n v="27"/>
    <n v="586"/>
    <n v="26595"/>
  </r>
  <r>
    <x v="17"/>
    <n v="3"/>
    <n v="2016"/>
    <x v="1"/>
    <s v="regular unleaded"/>
    <n v="184"/>
    <n v="4"/>
    <s v="AUTOMATIC"/>
    <s v="front wheel drive"/>
    <n v="4"/>
    <s v="Hatchback,Performance"/>
    <s v="Compact"/>
    <s v="4dr Hatchback"/>
    <n v="37"/>
    <n v="27"/>
    <n v="586"/>
    <n v="25495"/>
  </r>
  <r>
    <x v="17"/>
    <n v="3"/>
    <n v="2016"/>
    <x v="1"/>
    <s v="regular unleaded"/>
    <n v="184"/>
    <n v="4"/>
    <s v="AUTOMATIC"/>
    <s v="front wheel drive"/>
    <n v="4"/>
    <s v="Hatchback,Performance"/>
    <s v="Compact"/>
    <s v="4dr Hatchback"/>
    <n v="37"/>
    <n v="27"/>
    <n v="586"/>
    <n v="26495"/>
  </r>
  <r>
    <x v="17"/>
    <n v="3"/>
    <n v="2017"/>
    <x v="2"/>
    <s v="regular unleaded"/>
    <n v="184"/>
    <n v="4"/>
    <s v="AUTOMATIC"/>
    <s v="front wheel drive"/>
    <n v="4"/>
    <s v="Performance"/>
    <s v="Midsize"/>
    <s v="Sedan"/>
    <n v="36"/>
    <n v="27"/>
    <n v="586"/>
    <n v="24195"/>
  </r>
  <r>
    <x v="1"/>
    <s v="Accord"/>
    <n v="2015"/>
    <x v="0"/>
    <s v="regular unleaded"/>
    <n v="185"/>
    <n v="4"/>
    <s v="AUTOMATIC"/>
    <s v="front wheel drive"/>
    <n v="4"/>
    <s v="N/A"/>
    <s v="Midsize"/>
    <s v="Sedan"/>
    <n v="36"/>
    <n v="27"/>
    <n v="2202"/>
    <n v="30195"/>
  </r>
  <r>
    <x v="1"/>
    <s v="Accord"/>
    <n v="2015"/>
    <x v="0"/>
    <s v="regular unleaded"/>
    <n v="185"/>
    <n v="4"/>
    <s v="AUTOMATIC"/>
    <s v="front wheel drive"/>
    <n v="4"/>
    <s v="N/A"/>
    <s v="Midsize"/>
    <s v="Sedan"/>
    <n v="36"/>
    <n v="27"/>
    <n v="2202"/>
    <n v="25830"/>
  </r>
  <r>
    <x v="1"/>
    <s v="Accord"/>
    <n v="2015"/>
    <x v="0"/>
    <s v="regular unleaded"/>
    <n v="185"/>
    <n v="4"/>
    <s v="AUTOMATIC"/>
    <s v="front wheel drive"/>
    <n v="4"/>
    <s v="N/A"/>
    <s v="Midsize"/>
    <s v="Sedan"/>
    <n v="36"/>
    <n v="27"/>
    <n v="2202"/>
    <n v="28420"/>
  </r>
  <r>
    <x v="1"/>
    <s v="Accord"/>
    <n v="2015"/>
    <x v="0"/>
    <s v="regular unleaded"/>
    <n v="185"/>
    <n v="4"/>
    <s v="AUTOMATIC"/>
    <s v="front wheel drive"/>
    <n v="4"/>
    <s v="N/A"/>
    <s v="Midsize"/>
    <s v="Sedan"/>
    <n v="36"/>
    <n v="27"/>
    <n v="2202"/>
    <n v="22905"/>
  </r>
  <r>
    <x v="1"/>
    <s v="Accord"/>
    <n v="2016"/>
    <x v="1"/>
    <s v="regular unleaded"/>
    <n v="185"/>
    <n v="4"/>
    <s v="AUTOMATIC"/>
    <s v="front wheel drive"/>
    <n v="4"/>
    <s v="N/A"/>
    <s v="Midsize"/>
    <s v="Sedan"/>
    <n v="37"/>
    <n v="27"/>
    <n v="2202"/>
    <n v="28670"/>
  </r>
  <r>
    <x v="1"/>
    <s v="Accord"/>
    <n v="2016"/>
    <x v="1"/>
    <s v="regular unleaded"/>
    <n v="185"/>
    <n v="4"/>
    <s v="AUTOMATIC"/>
    <s v="front wheel drive"/>
    <n v="4"/>
    <s v="N/A"/>
    <s v="Midsize"/>
    <s v="Sedan"/>
    <n v="37"/>
    <n v="27"/>
    <n v="2202"/>
    <n v="27380"/>
  </r>
  <r>
    <x v="1"/>
    <s v="Accord"/>
    <n v="2016"/>
    <x v="1"/>
    <s v="regular unleaded"/>
    <n v="185"/>
    <n v="4"/>
    <s v="AUTOMATIC"/>
    <s v="front wheel drive"/>
    <n v="4"/>
    <s v="N/A"/>
    <s v="Midsize"/>
    <s v="Sedan"/>
    <n v="37"/>
    <n v="27"/>
    <n v="2202"/>
    <n v="26380"/>
  </r>
  <r>
    <x v="1"/>
    <s v="Accord"/>
    <n v="2016"/>
    <x v="1"/>
    <s v="regular unleaded"/>
    <n v="185"/>
    <n v="4"/>
    <s v="AUTOMATIC"/>
    <s v="front wheel drive"/>
    <n v="4"/>
    <s v="N/A"/>
    <s v="Midsize"/>
    <s v="Sedan"/>
    <n v="37"/>
    <n v="27"/>
    <n v="2202"/>
    <n v="23005"/>
  </r>
  <r>
    <x v="1"/>
    <s v="Accord"/>
    <n v="2016"/>
    <x v="1"/>
    <s v="regular unleaded"/>
    <n v="185"/>
    <n v="4"/>
    <s v="AUTOMATIC"/>
    <s v="front wheel drive"/>
    <n v="4"/>
    <s v="N/A"/>
    <s v="Midsize"/>
    <s v="Sedan"/>
    <n v="37"/>
    <n v="27"/>
    <n v="2202"/>
    <n v="24005"/>
  </r>
  <r>
    <x v="1"/>
    <s v="Accord"/>
    <n v="2016"/>
    <x v="1"/>
    <s v="regular unleaded"/>
    <n v="185"/>
    <n v="4"/>
    <s v="AUTOMATIC"/>
    <s v="front wheel drive"/>
    <n v="4"/>
    <s v="N/A"/>
    <s v="Midsize"/>
    <s v="Sedan"/>
    <n v="37"/>
    <n v="27"/>
    <n v="2202"/>
    <n v="30670"/>
  </r>
  <r>
    <x v="1"/>
    <s v="Accord"/>
    <n v="2017"/>
    <x v="2"/>
    <s v="regular unleaded"/>
    <n v="185"/>
    <n v="4"/>
    <s v="AUTOMATIC"/>
    <s v="front wheel drive"/>
    <n v="4"/>
    <s v="N/A"/>
    <s v="Midsize"/>
    <s v="Sedan"/>
    <n v="36"/>
    <n v="27"/>
    <n v="2202"/>
    <n v="27530"/>
  </r>
  <r>
    <x v="1"/>
    <s v="Accord"/>
    <n v="2017"/>
    <x v="2"/>
    <s v="regular unleaded"/>
    <n v="185"/>
    <n v="4"/>
    <s v="AUTOMATIC"/>
    <s v="front wheel drive"/>
    <n v="4"/>
    <s v="N/A"/>
    <s v="Midsize"/>
    <s v="Sedan"/>
    <n v="36"/>
    <n v="27"/>
    <n v="2202"/>
    <n v="28820"/>
  </r>
  <r>
    <x v="1"/>
    <s v="Accord"/>
    <n v="2017"/>
    <x v="2"/>
    <s v="regular unleaded"/>
    <n v="185"/>
    <n v="4"/>
    <s v="AUTOMATIC"/>
    <s v="front wheel drive"/>
    <n v="4"/>
    <s v="N/A"/>
    <s v="Midsize"/>
    <s v="Sedan"/>
    <n v="36"/>
    <n v="27"/>
    <n v="2202"/>
    <n v="24155"/>
  </r>
  <r>
    <x v="1"/>
    <s v="Accord"/>
    <n v="2017"/>
    <x v="2"/>
    <s v="regular unleaded"/>
    <n v="185"/>
    <n v="4"/>
    <s v="AUTOMATIC"/>
    <s v="front wheel drive"/>
    <n v="4"/>
    <s v="N/A"/>
    <s v="Midsize"/>
    <s v="Sedan"/>
    <n v="36"/>
    <n v="27"/>
    <n v="2202"/>
    <n v="30820"/>
  </r>
  <r>
    <x v="1"/>
    <s v="Accord"/>
    <n v="2017"/>
    <x v="2"/>
    <s v="regular unleaded"/>
    <n v="185"/>
    <n v="4"/>
    <s v="AUTOMATIC"/>
    <s v="front wheel drive"/>
    <n v="4"/>
    <s v="N/A"/>
    <s v="Midsize"/>
    <s v="Sedan"/>
    <n v="36"/>
    <n v="27"/>
    <n v="2202"/>
    <n v="26530"/>
  </r>
  <r>
    <x v="1"/>
    <s v="Accord"/>
    <n v="2017"/>
    <x v="2"/>
    <s v="regular unleaded"/>
    <n v="185"/>
    <n v="4"/>
    <s v="AUTOMATIC"/>
    <s v="front wheel drive"/>
    <n v="4"/>
    <s v="N/A"/>
    <s v="Midsize"/>
    <s v="Sedan"/>
    <n v="36"/>
    <n v="27"/>
    <n v="2202"/>
    <n v="23155"/>
  </r>
  <r>
    <x v="1"/>
    <s v="CR-V"/>
    <n v="2015"/>
    <x v="0"/>
    <s v="regular unleaded"/>
    <n v="185"/>
    <n v="4"/>
    <s v="AUTOMATIC"/>
    <s v="front wheel drive"/>
    <n v="4"/>
    <s v="Crossover"/>
    <s v="Compact"/>
    <s v="4dr SUV"/>
    <n v="34"/>
    <n v="27"/>
    <n v="2202"/>
    <n v="23445"/>
  </r>
  <r>
    <x v="1"/>
    <s v="CR-V"/>
    <n v="2015"/>
    <x v="0"/>
    <s v="regular unleaded"/>
    <n v="185"/>
    <n v="4"/>
    <s v="AUTOMATIC"/>
    <s v="front wheel drive"/>
    <n v="4"/>
    <s v="Crossover"/>
    <s v="Compact"/>
    <s v="4dr SUV"/>
    <n v="34"/>
    <n v="27"/>
    <n v="2202"/>
    <n v="25545"/>
  </r>
  <r>
    <x v="1"/>
    <s v="CR-V"/>
    <n v="2015"/>
    <x v="0"/>
    <s v="regular unleaded"/>
    <n v="185"/>
    <n v="4"/>
    <s v="AUTOMATIC"/>
    <s v="front wheel drive"/>
    <n v="4"/>
    <s v="Crossover"/>
    <s v="Compact"/>
    <s v="4dr SUV"/>
    <n v="34"/>
    <n v="27"/>
    <n v="2202"/>
    <n v="28145"/>
  </r>
  <r>
    <x v="1"/>
    <s v="CR-V"/>
    <n v="2015"/>
    <x v="0"/>
    <s v="regular unleaded"/>
    <n v="185"/>
    <n v="4"/>
    <s v="AUTOMATIC"/>
    <s v="front wheel drive"/>
    <n v="4"/>
    <s v="Crossover"/>
    <s v="Compact"/>
    <s v="4dr SUV"/>
    <n v="34"/>
    <n v="27"/>
    <n v="2202"/>
    <n v="31645"/>
  </r>
  <r>
    <x v="1"/>
    <s v="CR-V"/>
    <n v="2015"/>
    <x v="0"/>
    <s v="regular unleaded"/>
    <n v="185"/>
    <n v="4"/>
    <s v="AUTOMATIC"/>
    <s v="front wheel drive"/>
    <n v="4"/>
    <s v="Crossover"/>
    <s v="Compact"/>
    <s v="4dr SUV"/>
    <n v="34"/>
    <n v="27"/>
    <n v="2202"/>
    <n v="29645"/>
  </r>
  <r>
    <x v="4"/>
    <s v="Juke"/>
    <n v="2017"/>
    <x v="2"/>
    <s v="premium unleaded (recommended)"/>
    <n v="188"/>
    <n v="4"/>
    <s v="MANUAL"/>
    <s v="front wheel drive"/>
    <n v="4"/>
    <s v="Crossover,Hatchback,Performance"/>
    <s v="Compact"/>
    <s v="4dr Hatchback"/>
    <n v="33"/>
    <n v="27"/>
    <n v="2009"/>
    <n v="24830"/>
  </r>
  <r>
    <x v="4"/>
    <s v="Sentra"/>
    <n v="2017"/>
    <x v="2"/>
    <s v="premium unleaded (recommended)"/>
    <n v="188"/>
    <n v="4"/>
    <s v="AUTOMATIC"/>
    <s v="front wheel drive"/>
    <n v="4"/>
    <s v="N/A"/>
    <s v="Midsize"/>
    <s v="Sedan"/>
    <n v="33"/>
    <n v="27"/>
    <n v="2009"/>
    <n v="21990"/>
  </r>
  <r>
    <x v="19"/>
    <s v="A4"/>
    <n v="2017"/>
    <x v="2"/>
    <s v="premium unleaded (recommended)"/>
    <n v="190"/>
    <n v="4"/>
    <s v="AUTOMATED_MANUAL"/>
    <s v="front wheel drive"/>
    <n v="4"/>
    <s v="Luxury"/>
    <s v="Midsize"/>
    <s v="Sedan"/>
    <n v="37"/>
    <n v="27"/>
    <n v="3105"/>
    <n v="34900"/>
  </r>
  <r>
    <x v="19"/>
    <s v="A4"/>
    <n v="2017"/>
    <x v="2"/>
    <s v="premium unleaded (recommended)"/>
    <n v="190"/>
    <n v="4"/>
    <s v="AUTOMATED_MANUAL"/>
    <s v="front wheel drive"/>
    <n v="4"/>
    <s v="Luxury"/>
    <s v="Midsize"/>
    <s v="Sedan"/>
    <n v="37"/>
    <n v="27"/>
    <n v="3105"/>
    <n v="38700"/>
  </r>
  <r>
    <x v="19"/>
    <s v="A4"/>
    <n v="2017"/>
    <x v="2"/>
    <s v="premium unleaded (recommended)"/>
    <n v="190"/>
    <n v="4"/>
    <s v="AUTOMATED_MANUAL"/>
    <s v="front wheel drive"/>
    <n v="4"/>
    <s v="Luxury"/>
    <s v="Midsize"/>
    <s v="Sedan"/>
    <n v="37"/>
    <n v="27"/>
    <n v="3105"/>
    <n v="37850"/>
  </r>
  <r>
    <x v="10"/>
    <s v="E-Class"/>
    <n v="2015"/>
    <x v="0"/>
    <s v="diesel"/>
    <n v="195"/>
    <n v="4"/>
    <s v="AUTOMATIC"/>
    <s v="all wheel drive"/>
    <n v="4"/>
    <s v="Diesel,Luxury"/>
    <s v="Midsize"/>
    <s v="Sedan"/>
    <n v="38"/>
    <n v="27"/>
    <n v="617"/>
    <n v="54300"/>
  </r>
  <r>
    <x v="10"/>
    <s v="E-Class"/>
    <n v="2016"/>
    <x v="1"/>
    <s v="diesel"/>
    <n v="195"/>
    <n v="4"/>
    <s v="AUTOMATIC"/>
    <s v="all wheel drive"/>
    <n v="4"/>
    <s v="Diesel,Luxury"/>
    <s v="Midsize"/>
    <s v="Sedan"/>
    <n v="38"/>
    <n v="27"/>
    <n v="617"/>
    <n v="55150"/>
  </r>
  <r>
    <x v="14"/>
    <s v="Veloster"/>
    <n v="2016"/>
    <x v="1"/>
    <s v="regular unleaded"/>
    <n v="201"/>
    <n v="4"/>
    <s v="AUTOMATED_MANUAL"/>
    <s v="front wheel drive"/>
    <n v="3"/>
    <s v="Hatchback,Performance"/>
    <s v="Compact"/>
    <s v="2dr Hatchback"/>
    <n v="33"/>
    <n v="27"/>
    <n v="1439"/>
    <n v="23800"/>
  </r>
  <r>
    <x v="12"/>
    <s v="RX 400h"/>
    <n v="2006"/>
    <x v="24"/>
    <s v="regular unleaded"/>
    <n v="268"/>
    <n v="6"/>
    <s v="AUTOMATIC"/>
    <s v="all wheel drive"/>
    <n v="4"/>
    <s v="Crossover,Luxury,Hybrid"/>
    <s v="Midsize"/>
    <s v="4dr SUV"/>
    <n v="25"/>
    <n v="27"/>
    <n v="454"/>
    <n v="46060"/>
  </r>
  <r>
    <x v="12"/>
    <s v="RX 400h"/>
    <n v="2007"/>
    <x v="25"/>
    <s v="regular unleaded"/>
    <n v="268"/>
    <n v="6"/>
    <s v="AUTOMATIC"/>
    <s v="all wheel drive"/>
    <n v="4"/>
    <s v="Crossover,Luxury,Hybrid"/>
    <s v="Midsize"/>
    <s v="4dr SUV"/>
    <n v="25"/>
    <n v="27"/>
    <n v="454"/>
    <n v="42580"/>
  </r>
  <r>
    <x v="12"/>
    <s v="RX 400h"/>
    <n v="2008"/>
    <x v="12"/>
    <s v="premium unleaded (required)"/>
    <n v="268"/>
    <n v="6"/>
    <s v="AUTOMATIC"/>
    <s v="front wheel drive"/>
    <n v="4"/>
    <s v="Crossover,Luxury,Hybrid"/>
    <s v="Midsize"/>
    <s v="4dr SUV"/>
    <n v="24"/>
    <n v="27"/>
    <n v="454"/>
    <n v="42080"/>
  </r>
  <r>
    <x v="11"/>
    <s v="Highlander Hybrid"/>
    <n v="2014"/>
    <x v="4"/>
    <s v="regular unleaded"/>
    <n v="280"/>
    <n v="6"/>
    <s v="AUTOMATIC"/>
    <s v="all wheel drive"/>
    <n v="4"/>
    <s v="Crossover,Hybrid"/>
    <s v="Midsize"/>
    <s v="4dr SUV"/>
    <n v="28"/>
    <n v="27"/>
    <n v="2031"/>
    <n v="47300"/>
  </r>
  <r>
    <x v="11"/>
    <s v="Highlander Hybrid"/>
    <n v="2014"/>
    <x v="4"/>
    <s v="regular unleaded"/>
    <n v="280"/>
    <n v="6"/>
    <s v="AUTOMATIC"/>
    <s v="all wheel drive"/>
    <n v="4"/>
    <s v="Crossover,Hybrid"/>
    <s v="Midsize"/>
    <s v="4dr SUV"/>
    <n v="28"/>
    <n v="27"/>
    <n v="2031"/>
    <n v="49790"/>
  </r>
  <r>
    <x v="11"/>
    <s v="Highlander Hybrid"/>
    <n v="2015"/>
    <x v="0"/>
    <s v="regular unleaded"/>
    <n v="280"/>
    <n v="6"/>
    <s v="AUTOMATIC"/>
    <s v="all wheel drive"/>
    <n v="4"/>
    <s v="Crossover,Hybrid"/>
    <s v="Midsize"/>
    <s v="4dr SUV"/>
    <n v="28"/>
    <n v="27"/>
    <n v="2031"/>
    <n v="47850"/>
  </r>
  <r>
    <x v="11"/>
    <s v="Highlander Hybrid"/>
    <n v="2015"/>
    <x v="0"/>
    <s v="regular unleaded"/>
    <n v="280"/>
    <n v="6"/>
    <s v="AUTOMATIC"/>
    <s v="all wheel drive"/>
    <n v="4"/>
    <s v="Crossover,Hybrid"/>
    <s v="Midsize"/>
    <s v="4dr SUV"/>
    <n v="28"/>
    <n v="27"/>
    <n v="2031"/>
    <n v="50340"/>
  </r>
  <r>
    <x v="11"/>
    <s v="Highlander Hybrid"/>
    <n v="2016"/>
    <x v="1"/>
    <s v="regular unleaded"/>
    <n v="280"/>
    <n v="6"/>
    <s v="AUTOMATIC"/>
    <s v="all wheel drive"/>
    <n v="4"/>
    <s v="Crossover,Hybrid"/>
    <s v="Midsize"/>
    <s v="4dr SUV"/>
    <n v="28"/>
    <n v="27"/>
    <n v="2031"/>
    <n v="50485"/>
  </r>
  <r>
    <x v="11"/>
    <s v="Highlander Hybrid"/>
    <n v="2016"/>
    <x v="1"/>
    <s v="regular unleaded"/>
    <n v="280"/>
    <n v="6"/>
    <s v="AUTOMATIC"/>
    <s v="all wheel drive"/>
    <n v="4"/>
    <s v="Crossover,Hybrid"/>
    <s v="Midsize"/>
    <s v="4dr SUV"/>
    <n v="28"/>
    <n v="27"/>
    <n v="2031"/>
    <n v="47870"/>
  </r>
  <r>
    <x v="21"/>
    <s v="M"/>
    <n v="2012"/>
    <x v="5"/>
    <s v="premium unleaded (recommended)"/>
    <n v="360"/>
    <n v="6"/>
    <s v="AUTOMATIC"/>
    <s v="rear wheel drive"/>
    <n v="4"/>
    <s v="Luxury,Hybrid"/>
    <s v="Large"/>
    <s v="Sedan"/>
    <n v="32"/>
    <n v="27"/>
    <n v="190"/>
    <n v="53700"/>
  </r>
  <r>
    <x v="21"/>
    <s v="M"/>
    <n v="2013"/>
    <x v="3"/>
    <s v="premium unleaded (recommended)"/>
    <n v="360"/>
    <n v="6"/>
    <s v="AUTOMATIC"/>
    <s v="rear wheel drive"/>
    <n v="4"/>
    <s v="Luxury,Hybrid"/>
    <s v="Large"/>
    <s v="Sedan"/>
    <n v="32"/>
    <n v="27"/>
    <n v="190"/>
    <n v="54750"/>
  </r>
  <r>
    <x v="21"/>
    <s v="Q50"/>
    <n v="2016"/>
    <x v="1"/>
    <s v="premium unleaded (recommended)"/>
    <n v="360"/>
    <n v="6"/>
    <s v="AUTOMATIC"/>
    <s v="all wheel drive"/>
    <n v="4"/>
    <s v="Luxury,High-Performance,Hybrid"/>
    <s v="Midsize"/>
    <s v="Sedan"/>
    <n v="31"/>
    <n v="27"/>
    <n v="190"/>
    <n v="49050"/>
  </r>
  <r>
    <x v="21"/>
    <s v="Q50"/>
    <n v="2017"/>
    <x v="2"/>
    <s v="premium unleaded (recommended)"/>
    <n v="360"/>
    <n v="6"/>
    <s v="AUTOMATIC"/>
    <s v="rear wheel drive"/>
    <n v="4"/>
    <s v="Luxury,High-Performance,Hybrid"/>
    <s v="Compact"/>
    <s v="Sedan"/>
    <n v="32"/>
    <n v="27"/>
    <n v="190"/>
    <n v="47800"/>
  </r>
  <r>
    <x v="25"/>
    <s v="Le Mans"/>
    <n v="1992"/>
    <x v="16"/>
    <s v="regular unleaded"/>
    <n v="74"/>
    <n v="4"/>
    <s v="MANUAL"/>
    <s v="front wheel drive"/>
    <n v="4"/>
    <s v="N/A"/>
    <s v="Compact"/>
    <s v="Sedan"/>
    <n v="37"/>
    <n v="26"/>
    <n v="210"/>
    <n v="2000"/>
  </r>
  <r>
    <x v="25"/>
    <s v="Le Mans"/>
    <n v="1993"/>
    <x v="17"/>
    <s v="regular unleaded"/>
    <n v="74"/>
    <n v="4"/>
    <s v="MANUAL"/>
    <s v="front wheel drive"/>
    <n v="4"/>
    <s v="N/A"/>
    <s v="Compact"/>
    <s v="Sedan"/>
    <n v="37"/>
    <n v="26"/>
    <n v="210"/>
    <n v="2000"/>
  </r>
  <r>
    <x v="25"/>
    <s v="Le Mans"/>
    <n v="1992"/>
    <x v="16"/>
    <s v="regular unleaded"/>
    <n v="74"/>
    <n v="4"/>
    <s v="MANUAL"/>
    <s v="front wheel drive"/>
    <n v="2"/>
    <s v="N/A"/>
    <s v="Compact"/>
    <s v="Coupe"/>
    <n v="37"/>
    <n v="26"/>
    <n v="210"/>
    <n v="2000"/>
  </r>
  <r>
    <x v="25"/>
    <s v="Le Mans"/>
    <n v="1993"/>
    <x v="17"/>
    <s v="regular unleaded"/>
    <n v="74"/>
    <n v="4"/>
    <s v="MANUAL"/>
    <s v="front wheel drive"/>
    <n v="2"/>
    <s v="N/A"/>
    <s v="Compact"/>
    <s v="Coupe"/>
    <n v="37"/>
    <n v="26"/>
    <n v="210"/>
    <n v="2000"/>
  </r>
  <r>
    <x v="2"/>
    <s v="Metro"/>
    <n v="2001"/>
    <x v="15"/>
    <s v="regular unleaded"/>
    <n v="79"/>
    <n v="4"/>
    <s v="AUTOMATIC"/>
    <s v="front wheel drive"/>
    <n v="4"/>
    <s v="N/A"/>
    <s v="Compact"/>
    <s v="Sedan"/>
    <n v="31"/>
    <n v="26"/>
    <n v="1385"/>
    <n v="12515"/>
  </r>
  <r>
    <x v="18"/>
    <s v="Swift"/>
    <n v="2001"/>
    <x v="15"/>
    <s v="regular unleaded"/>
    <n v="79"/>
    <n v="4"/>
    <s v="AUTOMATIC"/>
    <s v="front wheel drive"/>
    <n v="2"/>
    <s v="Hatchback"/>
    <s v="Compact"/>
    <s v="2dr Hatchback"/>
    <n v="31"/>
    <n v="26"/>
    <n v="481"/>
    <n v="9949"/>
  </r>
  <r>
    <x v="18"/>
    <s v="Swift"/>
    <n v="2001"/>
    <x v="15"/>
    <s v="regular unleaded"/>
    <n v="79"/>
    <n v="4"/>
    <s v="AUTOMATIC"/>
    <s v="front wheel drive"/>
    <n v="2"/>
    <s v="Hatchback"/>
    <s v="Compact"/>
    <s v="2dr Hatchback"/>
    <n v="31"/>
    <n v="26"/>
    <n v="481"/>
    <n v="10949"/>
  </r>
  <r>
    <x v="11"/>
    <s v="Paseo"/>
    <n v="1996"/>
    <x v="21"/>
    <s v="regular unleaded"/>
    <n v="93"/>
    <n v="4"/>
    <s v="MANUAL"/>
    <s v="front wheel drive"/>
    <n v="2"/>
    <s v="N/A"/>
    <s v="Compact"/>
    <s v="Coupe"/>
    <n v="32"/>
    <n v="26"/>
    <n v="2031"/>
    <n v="2000"/>
  </r>
  <r>
    <x v="11"/>
    <s v="Paseo"/>
    <n v="1997"/>
    <x v="22"/>
    <s v="regular unleaded"/>
    <n v="93"/>
    <n v="4"/>
    <s v="MANUAL"/>
    <s v="front wheel drive"/>
    <n v="2"/>
    <s v="N/A"/>
    <s v="Compact"/>
    <s v="Coupe"/>
    <n v="34"/>
    <n v="26"/>
    <n v="2031"/>
    <n v="2000"/>
  </r>
  <r>
    <x v="18"/>
    <s v="Esteem"/>
    <n v="2000"/>
    <x v="13"/>
    <s v="regular unleaded"/>
    <n v="95"/>
    <n v="4"/>
    <s v="MANUAL"/>
    <s v="front wheel drive"/>
    <n v="4"/>
    <s v="N/A"/>
    <s v="Compact"/>
    <s v="Sedan"/>
    <n v="33"/>
    <n v="26"/>
    <n v="481"/>
    <n v="2000"/>
  </r>
  <r>
    <x v="4"/>
    <s v="Versa"/>
    <n v="2015"/>
    <x v="0"/>
    <s v="regular unleaded"/>
    <n v="109"/>
    <n v="4"/>
    <s v="AUTOMATIC"/>
    <s v="front wheel drive"/>
    <n v="4"/>
    <s v="N/A"/>
    <s v="Compact"/>
    <s v="Sedan"/>
    <n v="35"/>
    <n v="26"/>
    <n v="2009"/>
    <n v="13490"/>
  </r>
  <r>
    <x v="4"/>
    <s v="Versa"/>
    <n v="2016"/>
    <x v="1"/>
    <s v="regular unleaded"/>
    <n v="109"/>
    <n v="4"/>
    <s v="AUTOMATIC"/>
    <s v="front wheel drive"/>
    <n v="4"/>
    <s v="N/A"/>
    <s v="Compact"/>
    <s v="Sedan"/>
    <n v="35"/>
    <n v="26"/>
    <n v="2009"/>
    <n v="13540"/>
  </r>
  <r>
    <x v="4"/>
    <s v="Versa"/>
    <n v="2017"/>
    <x v="2"/>
    <s v="regular unleaded"/>
    <n v="109"/>
    <n v="4"/>
    <s v="AUTOMATIC"/>
    <s v="front wheel drive"/>
    <n v="4"/>
    <s v="N/A"/>
    <s v="Compact"/>
    <s v="Sedan"/>
    <n v="35"/>
    <n v="26"/>
    <n v="2009"/>
    <n v="13680"/>
  </r>
  <r>
    <x v="4"/>
    <s v="200SX"/>
    <n v="1996"/>
    <x v="21"/>
    <s v="regular unleaded"/>
    <n v="115"/>
    <n v="4"/>
    <s v="MANUAL"/>
    <s v="front wheel drive"/>
    <n v="2"/>
    <s v="N/A"/>
    <s v="Compact"/>
    <s v="Coupe"/>
    <n v="36"/>
    <n v="26"/>
    <n v="2009"/>
    <n v="2000"/>
  </r>
  <r>
    <x v="18"/>
    <s v="Esteem"/>
    <n v="2001"/>
    <x v="15"/>
    <s v="regular unleaded"/>
    <n v="122"/>
    <n v="4"/>
    <s v="AUTOMATIC"/>
    <s v="front wheel drive"/>
    <n v="4"/>
    <s v="N/A"/>
    <s v="Compact"/>
    <s v="Wagon"/>
    <n v="30"/>
    <n v="26"/>
    <n v="481"/>
    <n v="15499"/>
  </r>
  <r>
    <x v="18"/>
    <s v="Esteem"/>
    <n v="2001"/>
    <x v="15"/>
    <s v="regular unleaded"/>
    <n v="122"/>
    <n v="4"/>
    <s v="AUTOMATIC"/>
    <s v="front wheel drive"/>
    <n v="4"/>
    <s v="N/A"/>
    <s v="Compact"/>
    <s v="Wagon"/>
    <n v="30"/>
    <n v="26"/>
    <n v="481"/>
    <n v="16699"/>
  </r>
  <r>
    <x v="18"/>
    <s v="Esteem"/>
    <n v="2001"/>
    <x v="15"/>
    <s v="regular unleaded"/>
    <n v="122"/>
    <n v="4"/>
    <s v="AUTOMATIC"/>
    <s v="front wheel drive"/>
    <n v="4"/>
    <s v="N/A"/>
    <s v="Compact"/>
    <s v="Wagon"/>
    <n v="30"/>
    <n v="26"/>
    <n v="481"/>
    <n v="15699"/>
  </r>
  <r>
    <x v="18"/>
    <s v="Esteem"/>
    <n v="2001"/>
    <x v="15"/>
    <s v="regular unleaded"/>
    <n v="122"/>
    <n v="4"/>
    <s v="AUTOMATIC"/>
    <s v="front wheel drive"/>
    <n v="4"/>
    <s v="N/A"/>
    <s v="Compact"/>
    <s v="Wagon"/>
    <n v="30"/>
    <n v="26"/>
    <n v="481"/>
    <n v="14699"/>
  </r>
  <r>
    <x v="1"/>
    <s v="Civic del Sol"/>
    <n v="1996"/>
    <x v="21"/>
    <s v="regular unleaded"/>
    <n v="125"/>
    <n v="4"/>
    <s v="MANUAL"/>
    <s v="front wheel drive"/>
    <n v="2"/>
    <s v="N/A"/>
    <s v="Compact"/>
    <s v="Coupe"/>
    <n v="33"/>
    <n v="26"/>
    <n v="2202"/>
    <n v="2108"/>
  </r>
  <r>
    <x v="25"/>
    <s v="Vibe"/>
    <n v="2008"/>
    <x v="12"/>
    <s v="regular unleaded"/>
    <n v="126"/>
    <n v="4"/>
    <s v="MANUAL"/>
    <s v="front wheel drive"/>
    <n v="4"/>
    <s v="N/A"/>
    <s v="Compact"/>
    <s v="Wagon"/>
    <n v="33"/>
    <n v="26"/>
    <n v="210"/>
    <n v="16855"/>
  </r>
  <r>
    <x v="1"/>
    <s v="Civic del Sol"/>
    <n v="1997"/>
    <x v="22"/>
    <s v="regular unleaded"/>
    <n v="127"/>
    <n v="4"/>
    <s v="MANUAL"/>
    <s v="front wheel drive"/>
    <n v="2"/>
    <s v="N/A"/>
    <s v="Compact"/>
    <s v="Coupe"/>
    <n v="33"/>
    <n v="26"/>
    <n v="2202"/>
    <n v="2322"/>
  </r>
  <r>
    <x v="25"/>
    <s v="Vibe"/>
    <n v="2009"/>
    <x v="10"/>
    <s v="regular unleaded"/>
    <n v="132"/>
    <n v="4"/>
    <s v="MANUAL"/>
    <s v="front wheel drive"/>
    <n v="4"/>
    <s v="Hatchback"/>
    <s v="Compact"/>
    <s v="4dr Hatchback"/>
    <n v="32"/>
    <n v="26"/>
    <n v="210"/>
    <n v="16100"/>
  </r>
  <r>
    <x v="25"/>
    <s v="Vibe"/>
    <n v="2010"/>
    <x v="9"/>
    <s v="regular unleaded"/>
    <n v="132"/>
    <n v="4"/>
    <s v="MANUAL"/>
    <s v="front wheel drive"/>
    <n v="4"/>
    <s v="Hatchback"/>
    <s v="Compact"/>
    <s v="4dr Hatchback"/>
    <n v="32"/>
    <n v="26"/>
    <n v="210"/>
    <n v="16100"/>
  </r>
  <r>
    <x v="11"/>
    <s v="Matrix"/>
    <n v="2011"/>
    <x v="6"/>
    <s v="regular unleaded"/>
    <n v="132"/>
    <n v="4"/>
    <s v="MANUAL"/>
    <s v="front wheel drive"/>
    <n v="4"/>
    <s v="Hatchback"/>
    <s v="Compact"/>
    <s v="4dr Hatchback"/>
    <n v="32"/>
    <n v="26"/>
    <n v="2031"/>
    <n v="18845"/>
  </r>
  <r>
    <x v="11"/>
    <s v="Matrix"/>
    <n v="2012"/>
    <x v="5"/>
    <s v="regular unleaded"/>
    <n v="132"/>
    <n v="4"/>
    <s v="MANUAL"/>
    <s v="front wheel drive"/>
    <n v="4"/>
    <s v="Hatchback"/>
    <s v="Compact"/>
    <s v="4dr Hatchback"/>
    <n v="32"/>
    <n v="26"/>
    <n v="2031"/>
    <n v="18845"/>
  </r>
  <r>
    <x v="11"/>
    <s v="Matrix"/>
    <n v="2013"/>
    <x v="3"/>
    <s v="regular unleaded"/>
    <n v="132"/>
    <n v="4"/>
    <s v="MANUAL"/>
    <s v="front wheel drive"/>
    <n v="4"/>
    <s v="Hatchback"/>
    <s v="Compact"/>
    <s v="4dr Hatchback"/>
    <n v="32"/>
    <n v="26"/>
    <n v="2031"/>
    <n v="19275"/>
  </r>
  <r>
    <x v="14"/>
    <s v="Accent"/>
    <n v="2015"/>
    <x v="0"/>
    <s v="regular unleaded"/>
    <n v="137"/>
    <n v="4"/>
    <s v="AUTOMATIC"/>
    <s v="front wheel drive"/>
    <n v="4"/>
    <s v="N/A"/>
    <s v="Compact"/>
    <s v="Sedan"/>
    <n v="37"/>
    <n v="26"/>
    <n v="1439"/>
    <n v="15745"/>
  </r>
  <r>
    <x v="14"/>
    <s v="Accent"/>
    <n v="2015"/>
    <x v="0"/>
    <s v="regular unleaded"/>
    <n v="137"/>
    <n v="4"/>
    <s v="AUTOMATIC"/>
    <s v="front wheel drive"/>
    <n v="4"/>
    <s v="Hatchback"/>
    <s v="Compact"/>
    <s v="4dr Hatchback"/>
    <n v="37"/>
    <n v="26"/>
    <n v="1439"/>
    <n v="17495"/>
  </r>
  <r>
    <x v="14"/>
    <s v="Accent"/>
    <n v="2015"/>
    <x v="0"/>
    <s v="regular unleaded"/>
    <n v="137"/>
    <n v="4"/>
    <s v="AUTOMATIC"/>
    <s v="front wheel drive"/>
    <n v="4"/>
    <s v="Hatchback"/>
    <s v="Compact"/>
    <s v="4dr Hatchback"/>
    <n v="37"/>
    <n v="26"/>
    <n v="1439"/>
    <n v="16195"/>
  </r>
  <r>
    <x v="14"/>
    <s v="Accent"/>
    <n v="2016"/>
    <x v="1"/>
    <s v="regular unleaded"/>
    <n v="137"/>
    <n v="4"/>
    <s v="AUTOMATIC"/>
    <s v="front wheel drive"/>
    <n v="4"/>
    <s v="N/A"/>
    <s v="Compact"/>
    <s v="Sedan"/>
    <n v="37"/>
    <n v="26"/>
    <n v="1439"/>
    <n v="15745"/>
  </r>
  <r>
    <x v="14"/>
    <s v="Accent"/>
    <n v="2016"/>
    <x v="1"/>
    <s v="regular unleaded"/>
    <n v="137"/>
    <n v="4"/>
    <s v="AUTOMATIC"/>
    <s v="front wheel drive"/>
    <n v="4"/>
    <s v="Hatchback"/>
    <s v="Compact"/>
    <s v="4dr Hatchback"/>
    <n v="37"/>
    <n v="26"/>
    <n v="1439"/>
    <n v="17495"/>
  </r>
  <r>
    <x v="14"/>
    <s v="Accent"/>
    <n v="2016"/>
    <x v="1"/>
    <s v="regular unleaded"/>
    <n v="137"/>
    <n v="4"/>
    <s v="AUTOMATIC"/>
    <s v="front wheel drive"/>
    <n v="4"/>
    <s v="Hatchback"/>
    <s v="Compact"/>
    <s v="4dr Hatchback"/>
    <n v="37"/>
    <n v="26"/>
    <n v="1439"/>
    <n v="16195"/>
  </r>
  <r>
    <x v="24"/>
    <s v="Encore"/>
    <n v="2017"/>
    <x v="2"/>
    <s v="regular unleaded"/>
    <n v="138"/>
    <n v="4"/>
    <s v="AUTOMATIC"/>
    <s v="all wheel drive"/>
    <n v="4"/>
    <s v="Crossover"/>
    <s v="Compact"/>
    <s v="4dr SUV"/>
    <n v="31"/>
    <n v="26"/>
    <n v="155"/>
    <n v="27065"/>
  </r>
  <r>
    <x v="2"/>
    <s v="Cruze Limited"/>
    <n v="2016"/>
    <x v="1"/>
    <s v="regular unleaded"/>
    <n v="138"/>
    <n v="4"/>
    <s v="AUTOMATIC"/>
    <s v="front wheel drive"/>
    <n v="4"/>
    <s v="N/A"/>
    <s v="Midsize"/>
    <s v="Sedan"/>
    <n v="38"/>
    <n v="26"/>
    <n v="1385"/>
    <n v="24370"/>
  </r>
  <r>
    <x v="2"/>
    <s v="Cruze Limited"/>
    <n v="2016"/>
    <x v="1"/>
    <s v="regular unleaded"/>
    <n v="138"/>
    <n v="4"/>
    <s v="AUTOMATIC"/>
    <s v="front wheel drive"/>
    <n v="4"/>
    <s v="N/A"/>
    <s v="Midsize"/>
    <s v="Sedan"/>
    <n v="38"/>
    <n v="26"/>
    <n v="1385"/>
    <n v="23370"/>
  </r>
  <r>
    <x v="2"/>
    <s v="Cruze Limited"/>
    <n v="2016"/>
    <x v="1"/>
    <s v="regular unleaded"/>
    <n v="138"/>
    <n v="4"/>
    <s v="MANUAL"/>
    <s v="front wheel drive"/>
    <n v="4"/>
    <s v="N/A"/>
    <s v="Midsize"/>
    <s v="Sedan"/>
    <n v="38"/>
    <n v="26"/>
    <n v="1385"/>
    <n v="19165"/>
  </r>
  <r>
    <x v="2"/>
    <s v="Cruze Limited"/>
    <n v="2016"/>
    <x v="1"/>
    <s v="regular unleaded"/>
    <n v="138"/>
    <n v="4"/>
    <s v="AUTOMATIC"/>
    <s v="front wheel drive"/>
    <n v="4"/>
    <s v="N/A"/>
    <s v="Midsize"/>
    <s v="Sedan"/>
    <n v="39"/>
    <n v="26"/>
    <n v="1385"/>
    <n v="21470"/>
  </r>
  <r>
    <x v="2"/>
    <s v="Cruze Limited"/>
    <n v="2016"/>
    <x v="1"/>
    <s v="regular unleaded"/>
    <n v="138"/>
    <n v="4"/>
    <s v="AUTOMATIC"/>
    <s v="front wheel drive"/>
    <n v="4"/>
    <s v="N/A"/>
    <s v="Midsize"/>
    <s v="Sedan"/>
    <n v="38"/>
    <n v="26"/>
    <n v="1385"/>
    <n v="20195"/>
  </r>
  <r>
    <x v="2"/>
    <s v="Cruze"/>
    <n v="2015"/>
    <x v="0"/>
    <s v="regular unleaded"/>
    <n v="138"/>
    <n v="4"/>
    <s v="AUTOMATIC"/>
    <s v="front wheel drive"/>
    <n v="4"/>
    <s v="N/A"/>
    <s v="Midsize"/>
    <s v="Sedan"/>
    <n v="38"/>
    <n v="26"/>
    <n v="1385"/>
    <n v="23270"/>
  </r>
  <r>
    <x v="2"/>
    <s v="Cruze"/>
    <n v="2015"/>
    <x v="0"/>
    <s v="regular unleaded"/>
    <n v="138"/>
    <n v="4"/>
    <s v="AUTOMATIC"/>
    <s v="front wheel drive"/>
    <n v="4"/>
    <s v="N/A"/>
    <s v="Midsize"/>
    <s v="Sedan"/>
    <n v="38"/>
    <n v="26"/>
    <n v="1385"/>
    <n v="20095"/>
  </r>
  <r>
    <x v="2"/>
    <s v="Cruze"/>
    <n v="2015"/>
    <x v="0"/>
    <s v="regular unleaded"/>
    <n v="138"/>
    <n v="4"/>
    <s v="AUTOMATIC"/>
    <s v="front wheel drive"/>
    <n v="4"/>
    <s v="N/A"/>
    <s v="Midsize"/>
    <s v="Sedan"/>
    <n v="38"/>
    <n v="26"/>
    <n v="1385"/>
    <n v="24270"/>
  </r>
  <r>
    <x v="2"/>
    <s v="Cruze"/>
    <n v="2015"/>
    <x v="0"/>
    <s v="regular unleaded"/>
    <n v="138"/>
    <n v="4"/>
    <s v="MANUAL"/>
    <s v="front wheel drive"/>
    <n v="4"/>
    <s v="N/A"/>
    <s v="Midsize"/>
    <s v="Sedan"/>
    <n v="38"/>
    <n v="26"/>
    <n v="1385"/>
    <n v="19065"/>
  </r>
  <r>
    <x v="2"/>
    <s v="Cruze"/>
    <n v="2015"/>
    <x v="0"/>
    <s v="regular unleaded"/>
    <n v="138"/>
    <n v="4"/>
    <s v="AUTOMATIC"/>
    <s v="front wheel drive"/>
    <n v="4"/>
    <s v="N/A"/>
    <s v="Midsize"/>
    <s v="Sedan"/>
    <n v="39"/>
    <n v="26"/>
    <n v="1385"/>
    <n v="21370"/>
  </r>
  <r>
    <x v="2"/>
    <s v="Sonic"/>
    <n v="2015"/>
    <x v="0"/>
    <s v="regular unleaded"/>
    <n v="138"/>
    <n v="4"/>
    <s v="MANUAL"/>
    <s v="front wheel drive"/>
    <n v="4"/>
    <s v="Hatchback"/>
    <s v="Compact"/>
    <s v="4dr Hatchback"/>
    <n v="35"/>
    <n v="26"/>
    <n v="1385"/>
    <n v="14845"/>
  </r>
  <r>
    <x v="2"/>
    <s v="Sonic"/>
    <n v="2015"/>
    <x v="0"/>
    <s v="regular unleaded"/>
    <n v="138"/>
    <n v="4"/>
    <s v="MANUAL"/>
    <s v="front wheel drive"/>
    <n v="4"/>
    <s v="N/A"/>
    <s v="Compact"/>
    <s v="Sedan"/>
    <n v="35"/>
    <n v="26"/>
    <n v="1385"/>
    <n v="14245"/>
  </r>
  <r>
    <x v="2"/>
    <s v="Sonic"/>
    <n v="2015"/>
    <x v="0"/>
    <s v="regular unleaded"/>
    <n v="138"/>
    <n v="4"/>
    <s v="MANUAL"/>
    <s v="front wheel drive"/>
    <n v="4"/>
    <s v="Hatchback"/>
    <s v="Compact"/>
    <s v="4dr Hatchback"/>
    <n v="35"/>
    <n v="26"/>
    <n v="1385"/>
    <n v="16455"/>
  </r>
  <r>
    <x v="2"/>
    <s v="Sonic"/>
    <n v="2015"/>
    <x v="0"/>
    <s v="regular unleaded"/>
    <n v="138"/>
    <n v="4"/>
    <s v="MANUAL"/>
    <s v="front wheel drive"/>
    <n v="4"/>
    <s v="N/A"/>
    <s v="Compact"/>
    <s v="Sedan"/>
    <n v="35"/>
    <n v="26"/>
    <n v="1385"/>
    <n v="15855"/>
  </r>
  <r>
    <x v="2"/>
    <s v="Sonic"/>
    <n v="2016"/>
    <x v="1"/>
    <s v="regular unleaded"/>
    <n v="138"/>
    <n v="4"/>
    <s v="MANUAL"/>
    <s v="front wheel drive"/>
    <n v="4"/>
    <s v="N/A"/>
    <s v="Compact"/>
    <s v="Sedan"/>
    <n v="35"/>
    <n v="26"/>
    <n v="1385"/>
    <n v="16155"/>
  </r>
  <r>
    <x v="2"/>
    <s v="Sonic"/>
    <n v="2016"/>
    <x v="1"/>
    <s v="regular unleaded"/>
    <n v="138"/>
    <n v="4"/>
    <s v="MANUAL"/>
    <s v="front wheel drive"/>
    <n v="4"/>
    <s v="Hatchback"/>
    <s v="Compact"/>
    <s v="4dr Hatchback"/>
    <n v="35"/>
    <n v="26"/>
    <n v="1385"/>
    <n v="16755"/>
  </r>
  <r>
    <x v="2"/>
    <s v="Sonic"/>
    <n v="2016"/>
    <x v="1"/>
    <s v="regular unleaded"/>
    <n v="138"/>
    <n v="4"/>
    <s v="MANUAL"/>
    <s v="front wheel drive"/>
    <n v="4"/>
    <s v="N/A"/>
    <s v="Compact"/>
    <s v="Sedan"/>
    <n v="35"/>
    <n v="26"/>
    <n v="1385"/>
    <n v="14345"/>
  </r>
  <r>
    <x v="2"/>
    <s v="Sonic"/>
    <n v="2016"/>
    <x v="1"/>
    <s v="regular unleaded"/>
    <n v="138"/>
    <n v="4"/>
    <s v="MANUAL"/>
    <s v="front wheel drive"/>
    <n v="4"/>
    <s v="Hatchback"/>
    <s v="Compact"/>
    <s v="4dr Hatchback"/>
    <n v="35"/>
    <n v="26"/>
    <n v="1385"/>
    <n v="14945"/>
  </r>
  <r>
    <x v="2"/>
    <s v="Trax"/>
    <n v="2015"/>
    <x v="0"/>
    <s v="regular unleaded"/>
    <n v="138"/>
    <n v="4"/>
    <s v="AUTOMATIC"/>
    <s v="front wheel drive"/>
    <n v="4"/>
    <s v="Crossover"/>
    <s v="Compact"/>
    <s v="4dr SUV"/>
    <n v="34"/>
    <n v="26"/>
    <n v="1385"/>
    <n v="25030"/>
  </r>
  <r>
    <x v="2"/>
    <s v="Trax"/>
    <n v="2015"/>
    <x v="0"/>
    <s v="regular unleaded"/>
    <n v="138"/>
    <n v="4"/>
    <s v="AUTOMATIC"/>
    <s v="front wheel drive"/>
    <n v="4"/>
    <s v="Crossover"/>
    <s v="Compact"/>
    <s v="4dr SUV"/>
    <n v="34"/>
    <n v="26"/>
    <n v="1385"/>
    <n v="20120"/>
  </r>
  <r>
    <x v="2"/>
    <s v="Trax"/>
    <n v="2015"/>
    <x v="0"/>
    <s v="regular unleaded"/>
    <n v="138"/>
    <n v="4"/>
    <s v="AUTOMATIC"/>
    <s v="front wheel drive"/>
    <n v="4"/>
    <s v="Crossover"/>
    <s v="Compact"/>
    <s v="4dr SUV"/>
    <n v="34"/>
    <n v="26"/>
    <n v="1385"/>
    <n v="22445"/>
  </r>
  <r>
    <x v="2"/>
    <s v="Trax"/>
    <n v="2015"/>
    <x v="0"/>
    <s v="regular unleaded"/>
    <n v="138"/>
    <n v="4"/>
    <s v="AUTOMATIC"/>
    <s v="front wheel drive"/>
    <n v="4"/>
    <s v="Crossover"/>
    <s v="Compact"/>
    <s v="4dr SUV"/>
    <n v="34"/>
    <n v="26"/>
    <n v="1385"/>
    <n v="20040"/>
  </r>
  <r>
    <x v="2"/>
    <s v="Trax"/>
    <n v="2016"/>
    <x v="1"/>
    <s v="regular unleaded"/>
    <n v="138"/>
    <n v="4"/>
    <s v="AUTOMATIC"/>
    <s v="front wheel drive"/>
    <n v="4"/>
    <s v="Crossover"/>
    <s v="Compact"/>
    <s v="4dr SUV"/>
    <n v="34"/>
    <n v="26"/>
    <n v="1385"/>
    <n v="25230"/>
  </r>
  <r>
    <x v="2"/>
    <s v="Trax"/>
    <n v="2016"/>
    <x v="1"/>
    <s v="regular unleaded"/>
    <n v="138"/>
    <n v="4"/>
    <s v="AUTOMATIC"/>
    <s v="front wheel drive"/>
    <n v="4"/>
    <s v="Crossover"/>
    <s v="Compact"/>
    <s v="4dr SUV"/>
    <n v="34"/>
    <n v="26"/>
    <n v="1385"/>
    <n v="20300"/>
  </r>
  <r>
    <x v="2"/>
    <s v="Trax"/>
    <n v="2016"/>
    <x v="1"/>
    <s v="regular unleaded"/>
    <n v="138"/>
    <n v="4"/>
    <s v="AUTOMATIC"/>
    <s v="front wheel drive"/>
    <n v="4"/>
    <s v="Crossover"/>
    <s v="Compact"/>
    <s v="4dr SUV"/>
    <n v="34"/>
    <n v="26"/>
    <n v="1385"/>
    <n v="22645"/>
  </r>
  <r>
    <x v="14"/>
    <s v="Veloster"/>
    <n v="2014"/>
    <x v="4"/>
    <s v="regular unleaded"/>
    <n v="138"/>
    <n v="4"/>
    <s v="MANUAL"/>
    <s v="front wheel drive"/>
    <n v="3"/>
    <s v="Hatchback"/>
    <s v="Compact"/>
    <s v="2dr Hatchback"/>
    <n v="35"/>
    <n v="26"/>
    <n v="1439"/>
    <n v="17800"/>
  </r>
  <r>
    <x v="14"/>
    <s v="Veloster"/>
    <n v="2015"/>
    <x v="0"/>
    <s v="regular unleaded"/>
    <n v="138"/>
    <n v="4"/>
    <s v="MANUAL"/>
    <s v="front wheel drive"/>
    <n v="3"/>
    <s v="Hatchback"/>
    <s v="Compact"/>
    <s v="2dr Hatchback"/>
    <n v="35"/>
    <n v="26"/>
    <n v="1439"/>
    <n v="18000"/>
  </r>
  <r>
    <x v="7"/>
    <s v="Forte"/>
    <n v="2015"/>
    <x v="0"/>
    <s v="regular unleaded"/>
    <n v="145"/>
    <n v="4"/>
    <s v="AUTOMATIC"/>
    <s v="front wheel drive"/>
    <n v="4"/>
    <s v="N/A"/>
    <s v="Compact"/>
    <s v="Sedan"/>
    <n v="39"/>
    <n v="26"/>
    <n v="1720"/>
    <n v="17490"/>
  </r>
  <r>
    <x v="7"/>
    <s v="Forte"/>
    <n v="2016"/>
    <x v="1"/>
    <s v="regular unleaded"/>
    <n v="145"/>
    <n v="4"/>
    <s v="AUTOMATIC"/>
    <s v="front wheel drive"/>
    <n v="4"/>
    <s v="N/A"/>
    <s v="Compact"/>
    <s v="Sedan"/>
    <n v="39"/>
    <n v="26"/>
    <n v="1720"/>
    <n v="17700"/>
  </r>
  <r>
    <x v="14"/>
    <s v="Elantra"/>
    <n v="2017"/>
    <x v="2"/>
    <s v="regular unleaded"/>
    <n v="147"/>
    <n v="4"/>
    <s v="MANUAL"/>
    <s v="front wheel drive"/>
    <n v="4"/>
    <s v="N/A"/>
    <s v="Compact"/>
    <s v="Sedan"/>
    <n v="36"/>
    <n v="26"/>
    <n v="1439"/>
    <n v="17150"/>
  </r>
  <r>
    <x v="3"/>
    <s v="Lancer"/>
    <n v="2015"/>
    <x v="0"/>
    <s v="regular unleaded"/>
    <n v="148"/>
    <n v="4"/>
    <s v="AUTOMATIC"/>
    <s v="front wheel drive"/>
    <n v="4"/>
    <s v="N/A"/>
    <s v="Compact"/>
    <s v="Sedan"/>
    <n v="34"/>
    <n v="26"/>
    <n v="436"/>
    <n v="18295"/>
  </r>
  <r>
    <x v="20"/>
    <s v="Crosstrek"/>
    <n v="2016"/>
    <x v="1"/>
    <s v="regular unleaded"/>
    <n v="148"/>
    <n v="4"/>
    <s v="AUTOMATIC"/>
    <s v="all wheel drive"/>
    <n v="4"/>
    <s v="Crossover"/>
    <s v="Compact"/>
    <s v="4dr SUV"/>
    <n v="34"/>
    <n v="26"/>
    <n v="640"/>
    <n v="25095"/>
  </r>
  <r>
    <x v="20"/>
    <s v="Crosstrek"/>
    <n v="2016"/>
    <x v="1"/>
    <s v="regular unleaded"/>
    <n v="148"/>
    <n v="4"/>
    <s v="AUTOMATIC"/>
    <s v="all wheel drive"/>
    <n v="4"/>
    <s v="Crossover"/>
    <s v="Compact"/>
    <s v="4dr SUV"/>
    <n v="34"/>
    <n v="26"/>
    <n v="640"/>
    <n v="23395"/>
  </r>
  <r>
    <x v="20"/>
    <s v="Crosstrek"/>
    <n v="2017"/>
    <x v="2"/>
    <s v="regular unleaded"/>
    <n v="148"/>
    <n v="4"/>
    <s v="AUTOMATIC"/>
    <s v="all wheel drive"/>
    <n v="4"/>
    <s v="Crossover"/>
    <s v="Compact"/>
    <s v="4dr SUV"/>
    <n v="33"/>
    <n v="26"/>
    <n v="640"/>
    <n v="23495"/>
  </r>
  <r>
    <x v="20"/>
    <s v="Crosstrek"/>
    <n v="2017"/>
    <x v="2"/>
    <s v="regular unleaded"/>
    <n v="148"/>
    <n v="4"/>
    <s v="AUTOMATIC"/>
    <s v="all wheel drive"/>
    <n v="4"/>
    <s v="Crossover"/>
    <s v="Compact"/>
    <s v="4dr SUV"/>
    <n v="33"/>
    <n v="26"/>
    <n v="640"/>
    <n v="25195"/>
  </r>
  <r>
    <x v="20"/>
    <s v="XV Crosstrek"/>
    <n v="2015"/>
    <x v="0"/>
    <s v="regular unleaded"/>
    <n v="148"/>
    <n v="4"/>
    <s v="AUTOMATIC"/>
    <s v="all wheel drive"/>
    <n v="4"/>
    <s v="Crossover"/>
    <s v="Compact"/>
    <s v="4dr SUV"/>
    <n v="34"/>
    <n v="26"/>
    <n v="640"/>
    <n v="24795"/>
  </r>
  <r>
    <x v="20"/>
    <s v="XV Crosstrek"/>
    <n v="2015"/>
    <x v="0"/>
    <s v="regular unleaded"/>
    <n v="148"/>
    <n v="4"/>
    <s v="AUTOMATIC"/>
    <s v="all wheel drive"/>
    <n v="4"/>
    <s v="Crossover"/>
    <s v="Compact"/>
    <s v="4dr SUV"/>
    <n v="34"/>
    <n v="26"/>
    <n v="640"/>
    <n v="23295"/>
  </r>
  <r>
    <x v="24"/>
    <s v="Encore"/>
    <n v="2016"/>
    <x v="1"/>
    <s v="regular unleaded"/>
    <n v="153"/>
    <n v="4"/>
    <s v="AUTOMATIC"/>
    <s v="all wheel drive"/>
    <n v="4"/>
    <s v="Crossover"/>
    <s v="Compact"/>
    <s v="4dr SUV"/>
    <n v="32"/>
    <n v="26"/>
    <n v="155"/>
    <n v="28850"/>
  </r>
  <r>
    <x v="17"/>
    <s v="CX-5"/>
    <n v="2014"/>
    <x v="4"/>
    <s v="regular unleaded"/>
    <n v="155"/>
    <n v="4"/>
    <s v="AUTOMATIC"/>
    <s v="front wheel drive"/>
    <n v="4"/>
    <s v="Crossover"/>
    <s v="Midsize"/>
    <s v="4dr SUV"/>
    <n v="32"/>
    <n v="26"/>
    <n v="586"/>
    <n v="22795"/>
  </r>
  <r>
    <x v="17"/>
    <s v="CX-5"/>
    <n v="2014"/>
    <x v="4"/>
    <s v="regular unleaded"/>
    <n v="155"/>
    <n v="4"/>
    <s v="MANUAL"/>
    <s v="front wheel drive"/>
    <n v="4"/>
    <s v="Crossover"/>
    <s v="Midsize"/>
    <s v="4dr SUV"/>
    <n v="35"/>
    <n v="26"/>
    <n v="586"/>
    <n v="21395"/>
  </r>
  <r>
    <x v="17"/>
    <s v="CX-5"/>
    <n v="2015"/>
    <x v="0"/>
    <s v="regular unleaded"/>
    <n v="155"/>
    <n v="4"/>
    <s v="MANUAL"/>
    <s v="front wheel drive"/>
    <n v="4"/>
    <s v="Crossover"/>
    <s v="Midsize"/>
    <s v="4dr SUV"/>
    <n v="35"/>
    <n v="26"/>
    <n v="586"/>
    <n v="21545"/>
  </r>
  <r>
    <x v="17"/>
    <s v="CX-5"/>
    <n v="2015"/>
    <x v="0"/>
    <s v="regular unleaded"/>
    <n v="155"/>
    <n v="4"/>
    <s v="AUTOMATIC"/>
    <s v="front wheel drive"/>
    <n v="4"/>
    <s v="Crossover"/>
    <s v="Midsize"/>
    <s v="4dr SUV"/>
    <n v="32"/>
    <n v="26"/>
    <n v="586"/>
    <n v="22945"/>
  </r>
  <r>
    <x v="17"/>
    <s v="CX-5"/>
    <n v="2016"/>
    <x v="1"/>
    <s v="regular unleaded"/>
    <n v="155"/>
    <n v="4"/>
    <s v="MANUAL"/>
    <s v="front wheel drive"/>
    <n v="4"/>
    <s v="Crossover"/>
    <s v="Midsize"/>
    <s v="4dr SUV"/>
    <n v="35"/>
    <n v="26"/>
    <n v="586"/>
    <n v="21795"/>
  </r>
  <r>
    <x v="1"/>
    <s v="Civic"/>
    <n v="2016"/>
    <x v="1"/>
    <s v="regular unleaded"/>
    <n v="158"/>
    <n v="4"/>
    <s v="MANUAL"/>
    <s v="front wheel drive"/>
    <n v="2"/>
    <s v="N/A"/>
    <s v="Compact"/>
    <s v="Coupe"/>
    <n v="38"/>
    <n v="26"/>
    <n v="2202"/>
    <n v="19050"/>
  </r>
  <r>
    <x v="6"/>
    <s v="124 Spider"/>
    <n v="2017"/>
    <x v="2"/>
    <s v="premium unleaded (recommended)"/>
    <n v="160"/>
    <n v="4"/>
    <s v="MANUAL"/>
    <s v="rear wheel drive"/>
    <n v="2"/>
    <s v="Performance"/>
    <s v="Compact"/>
    <s v="Convertible"/>
    <n v="35"/>
    <n v="26"/>
    <n v="819"/>
    <n v="27495"/>
  </r>
  <r>
    <x v="6"/>
    <s v="124 Spider"/>
    <n v="2017"/>
    <x v="2"/>
    <s v="premium unleaded (recommended)"/>
    <n v="160"/>
    <n v="4"/>
    <s v="MANUAL"/>
    <s v="rear wheel drive"/>
    <n v="2"/>
    <s v="Performance"/>
    <s v="Compact"/>
    <s v="Convertible"/>
    <n v="35"/>
    <n v="26"/>
    <n v="819"/>
    <n v="24995"/>
  </r>
  <r>
    <x v="6"/>
    <s v="124 Spider"/>
    <n v="2017"/>
    <x v="2"/>
    <s v="premium unleaded (recommended)"/>
    <n v="160"/>
    <n v="4"/>
    <s v="MANUAL"/>
    <s v="rear wheel drive"/>
    <n v="2"/>
    <s v="Performance"/>
    <s v="Compact"/>
    <s v="Convertible"/>
    <n v="35"/>
    <n v="26"/>
    <n v="819"/>
    <n v="28195"/>
  </r>
  <r>
    <x v="8"/>
    <s v="Focus"/>
    <n v="2015"/>
    <x v="0"/>
    <s v="flex-fuel (unleaded/E85)"/>
    <n v="160"/>
    <n v="4"/>
    <s v="MANUAL"/>
    <s v="front wheel drive"/>
    <n v="4"/>
    <s v="Flex Fuel"/>
    <s v="Compact"/>
    <s v="Sedan"/>
    <n v="36"/>
    <n v="26"/>
    <n v="5657"/>
    <n v="18460"/>
  </r>
  <r>
    <x v="8"/>
    <s v="Focus"/>
    <n v="2015"/>
    <x v="0"/>
    <s v="flex-fuel (unleaded/E85)"/>
    <n v="160"/>
    <n v="4"/>
    <s v="MANUAL"/>
    <s v="front wheel drive"/>
    <n v="4"/>
    <s v="Hatchback,Flex Fuel"/>
    <s v="Compact"/>
    <s v="4dr Hatchback"/>
    <n v="36"/>
    <n v="26"/>
    <n v="5657"/>
    <n v="18960"/>
  </r>
  <r>
    <x v="8"/>
    <s v="Focus"/>
    <n v="2015"/>
    <x v="0"/>
    <s v="flex-fuel (unleaded/E85)"/>
    <n v="160"/>
    <n v="4"/>
    <s v="MANUAL"/>
    <s v="front wheel drive"/>
    <n v="4"/>
    <s v="Flex Fuel"/>
    <s v="Compact"/>
    <s v="Sedan"/>
    <n v="36"/>
    <n v="26"/>
    <n v="5657"/>
    <n v="17170"/>
  </r>
  <r>
    <x v="8"/>
    <s v="Focus"/>
    <n v="2016"/>
    <x v="1"/>
    <s v="flex-fuel (unleaded/E85)"/>
    <n v="160"/>
    <n v="4"/>
    <s v="MANUAL"/>
    <s v="front wheel drive"/>
    <n v="4"/>
    <s v="Flex Fuel"/>
    <s v="Compact"/>
    <s v="Sedan"/>
    <n v="36"/>
    <n v="26"/>
    <n v="5657"/>
    <n v="18515"/>
  </r>
  <r>
    <x v="8"/>
    <s v="Focus"/>
    <n v="2016"/>
    <x v="1"/>
    <s v="flex-fuel (unleaded/E85)"/>
    <n v="160"/>
    <n v="4"/>
    <s v="MANUAL"/>
    <s v="front wheel drive"/>
    <n v="4"/>
    <s v="Hatchback,Flex Fuel"/>
    <s v="Compact"/>
    <s v="4dr Hatchback"/>
    <n v="36"/>
    <n v="26"/>
    <n v="5657"/>
    <n v="19015"/>
  </r>
  <r>
    <x v="8"/>
    <s v="Focus"/>
    <n v="2016"/>
    <x v="1"/>
    <s v="flex-fuel (unleaded/E85)"/>
    <n v="160"/>
    <n v="4"/>
    <s v="MANUAL"/>
    <s v="front wheel drive"/>
    <n v="4"/>
    <s v="Flex Fuel"/>
    <s v="Compact"/>
    <s v="Sedan"/>
    <n v="36"/>
    <n v="26"/>
    <n v="5657"/>
    <n v="17225"/>
  </r>
  <r>
    <x v="8"/>
    <s v="Focus"/>
    <n v="2017"/>
    <x v="2"/>
    <s v="flex-fuel (unleaded/E85)"/>
    <n v="160"/>
    <n v="4"/>
    <s v="MANUAL"/>
    <s v="front wheel drive"/>
    <n v="4"/>
    <s v="Flex Fuel"/>
    <s v="Compact"/>
    <s v="Sedan"/>
    <n v="36"/>
    <n v="26"/>
    <n v="5657"/>
    <n v="16775"/>
  </r>
  <r>
    <x v="2"/>
    <s v="Malibu Hybrid"/>
    <n v="2009"/>
    <x v="10"/>
    <s v="regular unleaded"/>
    <n v="164"/>
    <n v="4"/>
    <s v="AUTOMATIC"/>
    <s v="front wheel drive"/>
    <n v="4"/>
    <s v="Hybrid"/>
    <s v="Midsize"/>
    <s v="Sedan"/>
    <n v="34"/>
    <n v="26"/>
    <n v="1385"/>
    <n v="25555"/>
  </r>
  <r>
    <x v="2"/>
    <s v="Malibu Hybrid"/>
    <n v="2010"/>
    <x v="9"/>
    <s v="regular unleaded"/>
    <n v="164"/>
    <n v="4"/>
    <s v="AUTOMATIC"/>
    <s v="front wheel drive"/>
    <n v="4"/>
    <s v="Hybrid"/>
    <s v="Midsize"/>
    <s v="Sedan"/>
    <n v="34"/>
    <n v="26"/>
    <n v="1385"/>
    <n v="25925"/>
  </r>
  <r>
    <x v="4"/>
    <s v="Rogue"/>
    <n v="2015"/>
    <x v="0"/>
    <s v="regular unleaded"/>
    <n v="170"/>
    <n v="4"/>
    <s v="AUTOMATIC"/>
    <s v="front wheel drive"/>
    <n v="4"/>
    <s v="Crossover"/>
    <s v="Midsize"/>
    <s v="4dr SUV"/>
    <n v="33"/>
    <n v="26"/>
    <n v="2009"/>
    <n v="28280"/>
  </r>
  <r>
    <x v="4"/>
    <s v="Rogue"/>
    <n v="2015"/>
    <x v="0"/>
    <s v="regular unleaded"/>
    <n v="170"/>
    <n v="4"/>
    <s v="AUTOMATIC"/>
    <s v="front wheel drive"/>
    <n v="4"/>
    <s v="Crossover"/>
    <s v="Midsize"/>
    <s v="4dr SUV"/>
    <n v="33"/>
    <n v="26"/>
    <n v="2009"/>
    <n v="24490"/>
  </r>
  <r>
    <x v="4"/>
    <s v="Rogue"/>
    <n v="2015"/>
    <x v="0"/>
    <s v="regular unleaded"/>
    <n v="170"/>
    <n v="4"/>
    <s v="AUTOMATIC"/>
    <s v="front wheel drive"/>
    <n v="4"/>
    <s v="Crossover"/>
    <s v="Midsize"/>
    <s v="4dr SUV"/>
    <n v="33"/>
    <n v="26"/>
    <n v="2009"/>
    <n v="22790"/>
  </r>
  <r>
    <x v="4"/>
    <s v="Rogue"/>
    <n v="2015"/>
    <x v="0"/>
    <s v="regular unleaded"/>
    <n v="170"/>
    <n v="4"/>
    <s v="AUTOMATIC"/>
    <s v="front wheel drive"/>
    <n v="4"/>
    <s v="Crossover"/>
    <s v="Midsize"/>
    <s v="4dr SUV"/>
    <n v="33"/>
    <n v="26"/>
    <n v="2009"/>
    <n v="23040"/>
  </r>
  <r>
    <x v="4"/>
    <s v="Rogue"/>
    <n v="2016"/>
    <x v="1"/>
    <s v="regular unleaded"/>
    <n v="170"/>
    <n v="4"/>
    <s v="AUTOMATIC"/>
    <s v="front wheel drive"/>
    <n v="4"/>
    <s v="Crossover"/>
    <s v="Midsize"/>
    <s v="4dr SUV"/>
    <n v="33"/>
    <n v="26"/>
    <n v="2009"/>
    <n v="28730"/>
  </r>
  <r>
    <x v="4"/>
    <s v="Rogue"/>
    <n v="2016"/>
    <x v="1"/>
    <s v="regular unleaded"/>
    <n v="170"/>
    <n v="4"/>
    <s v="AUTOMATIC"/>
    <s v="front wheel drive"/>
    <n v="4"/>
    <s v="Crossover"/>
    <s v="Midsize"/>
    <s v="4dr SUV"/>
    <n v="33"/>
    <n v="26"/>
    <n v="2009"/>
    <n v="24780"/>
  </r>
  <r>
    <x v="4"/>
    <s v="Rogue"/>
    <n v="2016"/>
    <x v="1"/>
    <s v="regular unleaded"/>
    <n v="170"/>
    <n v="4"/>
    <s v="AUTOMATIC"/>
    <s v="front wheel drive"/>
    <n v="4"/>
    <s v="Crossover"/>
    <s v="Midsize"/>
    <s v="4dr SUV"/>
    <n v="33"/>
    <n v="26"/>
    <n v="2009"/>
    <n v="23330"/>
  </r>
  <r>
    <x v="4"/>
    <s v="Rogue"/>
    <n v="2017"/>
    <x v="2"/>
    <s v="regular unleaded"/>
    <n v="170"/>
    <n v="4"/>
    <s v="AUTOMATIC"/>
    <s v="front wheel drive"/>
    <n v="4"/>
    <s v="Crossover"/>
    <s v="Midsize"/>
    <s v="4dr SUV"/>
    <n v="33"/>
    <n v="26"/>
    <n v="2009"/>
    <n v="23820"/>
  </r>
  <r>
    <x v="4"/>
    <s v="Rogue"/>
    <n v="2017"/>
    <x v="2"/>
    <s v="regular unleaded"/>
    <n v="170"/>
    <n v="4"/>
    <s v="AUTOMATIC"/>
    <s v="front wheel drive"/>
    <n v="4"/>
    <s v="Crossover"/>
    <s v="Midsize"/>
    <s v="4dr SUV"/>
    <n v="33"/>
    <n v="26"/>
    <n v="2009"/>
    <n v="25240"/>
  </r>
  <r>
    <x v="4"/>
    <s v="Rogue"/>
    <n v="2017"/>
    <x v="2"/>
    <s v="regular unleaded"/>
    <n v="170"/>
    <n v="4"/>
    <s v="AUTOMATIC"/>
    <s v="front wheel drive"/>
    <n v="4"/>
    <s v="Crossover"/>
    <s v="Midsize"/>
    <s v="4dr SUV"/>
    <n v="33"/>
    <n v="26"/>
    <n v="2009"/>
    <n v="29960"/>
  </r>
  <r>
    <x v="20"/>
    <s v="Forester"/>
    <n v="2017"/>
    <x v="2"/>
    <s v="regular unleaded"/>
    <n v="170"/>
    <n v="4"/>
    <s v="AUTOMATIC"/>
    <s v="all wheel drive"/>
    <n v="4"/>
    <s v="Crossover"/>
    <s v="Midsize"/>
    <s v="4dr SUV"/>
    <n v="32"/>
    <n v="26"/>
    <n v="640"/>
    <n v="25995"/>
  </r>
  <r>
    <x v="20"/>
    <s v="Forester"/>
    <n v="2017"/>
    <x v="2"/>
    <s v="regular unleaded"/>
    <n v="170"/>
    <n v="4"/>
    <s v="AUTOMATIC"/>
    <s v="all wheel drive"/>
    <n v="4"/>
    <s v="Crossover"/>
    <s v="Midsize"/>
    <s v="4dr SUV"/>
    <n v="32"/>
    <n v="26"/>
    <n v="640"/>
    <n v="29195"/>
  </r>
  <r>
    <x v="20"/>
    <s v="Forester"/>
    <n v="2017"/>
    <x v="2"/>
    <s v="regular unleaded"/>
    <n v="170"/>
    <n v="4"/>
    <s v="AUTOMATIC"/>
    <s v="all wheel drive"/>
    <n v="4"/>
    <s v="Crossover"/>
    <s v="Midsize"/>
    <s v="4dr SUV"/>
    <n v="32"/>
    <n v="26"/>
    <n v="640"/>
    <n v="31295"/>
  </r>
  <r>
    <x v="20"/>
    <s v="Forester"/>
    <n v="2017"/>
    <x v="2"/>
    <s v="regular unleaded"/>
    <n v="170"/>
    <n v="4"/>
    <s v="AUTOMATIC"/>
    <s v="all wheel drive"/>
    <n v="4"/>
    <s v="Crossover"/>
    <s v="Midsize"/>
    <s v="4dr SUV"/>
    <n v="32"/>
    <n v="26"/>
    <n v="640"/>
    <n v="23595"/>
  </r>
  <r>
    <x v="14"/>
    <s v="Tucson"/>
    <n v="2016"/>
    <x v="1"/>
    <s v="regular unleaded"/>
    <n v="175"/>
    <n v="4"/>
    <s v="AUTOMATED_MANUAL"/>
    <s v="front wheel drive"/>
    <n v="4"/>
    <s v="Crossover"/>
    <s v="Compact"/>
    <s v="4dr SUV"/>
    <n v="33"/>
    <n v="26"/>
    <n v="1439"/>
    <n v="24150"/>
  </r>
  <r>
    <x v="14"/>
    <s v="Tucson"/>
    <n v="2017"/>
    <x v="2"/>
    <s v="regular unleaded"/>
    <n v="175"/>
    <n v="4"/>
    <s v="AUTOMATED_MANUAL"/>
    <s v="front wheel drive"/>
    <n v="4"/>
    <s v="Crossover"/>
    <s v="Compact"/>
    <s v="4dr SUV"/>
    <n v="32"/>
    <n v="26"/>
    <n v="1439"/>
    <n v="24150"/>
  </r>
  <r>
    <x v="20"/>
    <s v="Legacy"/>
    <n v="2015"/>
    <x v="0"/>
    <s v="regular unleaded"/>
    <n v="175"/>
    <n v="4"/>
    <s v="AUTOMATIC"/>
    <s v="all wheel drive"/>
    <n v="4"/>
    <s v="N/A"/>
    <s v="Midsize"/>
    <s v="Sedan"/>
    <n v="36"/>
    <n v="26"/>
    <n v="640"/>
    <n v="26495"/>
  </r>
  <r>
    <x v="20"/>
    <s v="Legacy"/>
    <n v="2015"/>
    <x v="0"/>
    <s v="regular unleaded"/>
    <n v="175"/>
    <n v="4"/>
    <s v="AUTOMATIC"/>
    <s v="all wheel drive"/>
    <n v="4"/>
    <s v="N/A"/>
    <s v="Midsize"/>
    <s v="Sedan"/>
    <n v="36"/>
    <n v="26"/>
    <n v="640"/>
    <n v="26795"/>
  </r>
  <r>
    <x v="20"/>
    <s v="Legacy"/>
    <n v="2015"/>
    <x v="0"/>
    <s v="regular unleaded"/>
    <n v="175"/>
    <n v="4"/>
    <s v="AUTOMATIC"/>
    <s v="all wheel drive"/>
    <n v="4"/>
    <s v="N/A"/>
    <s v="Midsize"/>
    <s v="Sedan"/>
    <n v="36"/>
    <n v="26"/>
    <n v="640"/>
    <n v="23495"/>
  </r>
  <r>
    <x v="20"/>
    <s v="Legacy"/>
    <n v="2015"/>
    <x v="0"/>
    <s v="regular unleaded"/>
    <n v="175"/>
    <n v="4"/>
    <s v="AUTOMATIC"/>
    <s v="all wheel drive"/>
    <n v="4"/>
    <s v="N/A"/>
    <s v="Midsize"/>
    <s v="Sedan"/>
    <n v="36"/>
    <n v="26"/>
    <n v="640"/>
    <n v="21995"/>
  </r>
  <r>
    <x v="20"/>
    <s v="Legacy"/>
    <n v="2015"/>
    <x v="0"/>
    <s v="regular unleaded"/>
    <n v="175"/>
    <n v="4"/>
    <s v="AUTOMATIC"/>
    <s v="all wheel drive"/>
    <n v="4"/>
    <s v="N/A"/>
    <s v="Midsize"/>
    <s v="Sedan"/>
    <n v="36"/>
    <n v="26"/>
    <n v="640"/>
    <n v="23795"/>
  </r>
  <r>
    <x v="20"/>
    <s v="Legacy"/>
    <n v="2015"/>
    <x v="0"/>
    <s v="regular unleaded"/>
    <n v="175"/>
    <n v="4"/>
    <s v="AUTOMATIC"/>
    <s v="all wheel drive"/>
    <n v="4"/>
    <s v="N/A"/>
    <s v="Midsize"/>
    <s v="Sedan"/>
    <n v="36"/>
    <n v="26"/>
    <n v="640"/>
    <n v="21695"/>
  </r>
  <r>
    <x v="20"/>
    <s v="Legacy"/>
    <n v="2016"/>
    <x v="1"/>
    <s v="regular unleaded"/>
    <n v="175"/>
    <n v="4"/>
    <s v="AUTOMATIC"/>
    <s v="all wheel drive"/>
    <n v="4"/>
    <s v="N/A"/>
    <s v="Midsize"/>
    <s v="Sedan"/>
    <n v="36"/>
    <n v="26"/>
    <n v="640"/>
    <n v="21745"/>
  </r>
  <r>
    <x v="20"/>
    <s v="Legacy"/>
    <n v="2016"/>
    <x v="1"/>
    <s v="regular unleaded"/>
    <n v="175"/>
    <n v="4"/>
    <s v="AUTOMATIC"/>
    <s v="all wheel drive"/>
    <n v="4"/>
    <s v="N/A"/>
    <s v="Midsize"/>
    <s v="Sedan"/>
    <n v="36"/>
    <n v="26"/>
    <n v="640"/>
    <n v="26845"/>
  </r>
  <r>
    <x v="20"/>
    <s v="Legacy"/>
    <n v="2016"/>
    <x v="1"/>
    <s v="regular unleaded"/>
    <n v="175"/>
    <n v="4"/>
    <s v="AUTOMATIC"/>
    <s v="all wheel drive"/>
    <n v="4"/>
    <s v="N/A"/>
    <s v="Midsize"/>
    <s v="Sedan"/>
    <n v="36"/>
    <n v="26"/>
    <n v="640"/>
    <n v="23845"/>
  </r>
  <r>
    <x v="20"/>
    <s v="Legacy"/>
    <n v="2016"/>
    <x v="1"/>
    <s v="regular unleaded"/>
    <n v="175"/>
    <n v="4"/>
    <s v="AUTOMATIC"/>
    <s v="all wheel drive"/>
    <n v="4"/>
    <s v="N/A"/>
    <s v="Midsize"/>
    <s v="Sedan"/>
    <n v="36"/>
    <n v="26"/>
    <n v="640"/>
    <n v="22045"/>
  </r>
  <r>
    <x v="20"/>
    <s v="Legacy"/>
    <n v="2016"/>
    <x v="1"/>
    <s v="regular unleaded"/>
    <n v="175"/>
    <n v="4"/>
    <s v="AUTOMATIC"/>
    <s v="all wheel drive"/>
    <n v="4"/>
    <s v="N/A"/>
    <s v="Midsize"/>
    <s v="Sedan"/>
    <n v="36"/>
    <n v="26"/>
    <n v="640"/>
    <n v="27145"/>
  </r>
  <r>
    <x v="20"/>
    <s v="Legacy"/>
    <n v="2016"/>
    <x v="1"/>
    <s v="regular unleaded"/>
    <n v="175"/>
    <n v="4"/>
    <s v="AUTOMATIC"/>
    <s v="all wheel drive"/>
    <n v="4"/>
    <s v="N/A"/>
    <s v="Midsize"/>
    <s v="Sedan"/>
    <n v="36"/>
    <n v="26"/>
    <n v="640"/>
    <n v="24145"/>
  </r>
  <r>
    <x v="4"/>
    <s v="Altima"/>
    <n v="2017"/>
    <x v="2"/>
    <s v="regular unleaded"/>
    <n v="179"/>
    <n v="4"/>
    <s v="AUTOMATIC"/>
    <s v="front wheel drive"/>
    <n v="4"/>
    <s v="N/A"/>
    <s v="Midsize"/>
    <s v="Sedan"/>
    <n v="37"/>
    <n v="26"/>
    <n v="2009"/>
    <n v="24470"/>
  </r>
  <r>
    <x v="17"/>
    <n v="3"/>
    <n v="2015"/>
    <x v="0"/>
    <s v="regular unleaded"/>
    <n v="184"/>
    <n v="4"/>
    <s v="MANUAL"/>
    <s v="front wheel drive"/>
    <n v="4"/>
    <s v="Hatchback,Performance"/>
    <s v="Compact"/>
    <s v="4dr Hatchback"/>
    <n v="35"/>
    <n v="26"/>
    <n v="586"/>
    <n v="25545"/>
  </r>
  <r>
    <x v="17"/>
    <n v="3"/>
    <n v="2015"/>
    <x v="0"/>
    <s v="regular unleaded"/>
    <n v="184"/>
    <n v="4"/>
    <s v="MANUAL"/>
    <s v="front wheel drive"/>
    <n v="4"/>
    <s v="Hatchback,Performance"/>
    <s v="Compact"/>
    <s v="4dr Hatchback"/>
    <n v="35"/>
    <n v="26"/>
    <n v="586"/>
    <n v="24345"/>
  </r>
  <r>
    <x v="17"/>
    <n v="3"/>
    <n v="2016"/>
    <x v="1"/>
    <s v="regular unleaded"/>
    <n v="184"/>
    <n v="4"/>
    <s v="MANUAL"/>
    <s v="front wheel drive"/>
    <n v="4"/>
    <s v="Hatchback,Performance"/>
    <s v="Compact"/>
    <s v="4dr Hatchback"/>
    <n v="35"/>
    <n v="26"/>
    <n v="586"/>
    <n v="25445"/>
  </r>
  <r>
    <x v="17"/>
    <n v="3"/>
    <n v="2017"/>
    <x v="2"/>
    <s v="regular unleaded"/>
    <n v="184"/>
    <n v="4"/>
    <s v="AUTOMATIC"/>
    <s v="front wheel drive"/>
    <n v="4"/>
    <s v="Hatchback,Performance"/>
    <s v="Compact"/>
    <s v="4dr Hatchback"/>
    <n v="35"/>
    <n v="26"/>
    <n v="586"/>
    <n v="24945"/>
  </r>
  <r>
    <x v="17"/>
    <n v="3"/>
    <n v="2017"/>
    <x v="2"/>
    <s v="regular unleaded"/>
    <n v="184"/>
    <n v="4"/>
    <s v="AUTOMATIC"/>
    <s v="front wheel drive"/>
    <n v="4"/>
    <s v="Hatchback,Performance"/>
    <s v="Compact"/>
    <s v="4dr Hatchback"/>
    <n v="35"/>
    <n v="26"/>
    <n v="586"/>
    <n v="23445"/>
  </r>
  <r>
    <x v="17"/>
    <n v="6"/>
    <n v="2015"/>
    <x v="0"/>
    <s v="regular unleaded"/>
    <n v="184"/>
    <n v="4"/>
    <s v="AUTOMATIC"/>
    <s v="front wheel drive"/>
    <n v="4"/>
    <s v="N/A"/>
    <s v="Midsize"/>
    <s v="Sedan"/>
    <n v="38"/>
    <n v="26"/>
    <n v="586"/>
    <n v="24895"/>
  </r>
  <r>
    <x v="17"/>
    <n v="6"/>
    <n v="2015"/>
    <x v="0"/>
    <s v="regular unleaded"/>
    <n v="184"/>
    <n v="4"/>
    <s v="AUTOMATIC"/>
    <s v="front wheel drive"/>
    <n v="4"/>
    <s v="N/A"/>
    <s v="Midsize"/>
    <s v="Sedan"/>
    <n v="38"/>
    <n v="26"/>
    <n v="586"/>
    <n v="22895"/>
  </r>
  <r>
    <x v="17"/>
    <n v="6"/>
    <n v="2016"/>
    <x v="1"/>
    <s v="regular unleaded"/>
    <n v="184"/>
    <n v="4"/>
    <s v="AUTOMATIC"/>
    <s v="front wheel drive"/>
    <n v="4"/>
    <s v="N/A"/>
    <s v="Midsize"/>
    <s v="Sedan"/>
    <n v="38"/>
    <n v="26"/>
    <n v="586"/>
    <n v="22995"/>
  </r>
  <r>
    <x v="17"/>
    <n v="6"/>
    <n v="2016"/>
    <x v="1"/>
    <s v="regular unleaded"/>
    <n v="184"/>
    <n v="4"/>
    <s v="AUTOMATIC"/>
    <s v="front wheel drive"/>
    <n v="4"/>
    <s v="N/A"/>
    <s v="Midsize"/>
    <s v="Sedan"/>
    <n v="38"/>
    <n v="26"/>
    <n v="586"/>
    <n v="24995"/>
  </r>
  <r>
    <x v="17"/>
    <n v="6"/>
    <n v="2016"/>
    <x v="1"/>
    <s v="regular unleaded"/>
    <n v="184"/>
    <n v="4"/>
    <s v="AUTOMATIC"/>
    <s v="front wheel drive"/>
    <n v="4"/>
    <s v="N/A"/>
    <s v="Midsize"/>
    <s v="Sedan"/>
    <n v="38"/>
    <n v="26"/>
    <n v="586"/>
    <n v="30195"/>
  </r>
  <r>
    <x v="17"/>
    <n v="6"/>
    <n v="2017"/>
    <x v="2"/>
    <s v="regular unleaded"/>
    <n v="184"/>
    <n v="4"/>
    <s v="AUTOMATIC"/>
    <s v="front wheel drive"/>
    <n v="4"/>
    <s v="N/A"/>
    <s v="Midsize"/>
    <s v="Sedan"/>
    <n v="35"/>
    <n v="26"/>
    <n v="586"/>
    <n v="30695"/>
  </r>
  <r>
    <x v="17"/>
    <n v="6"/>
    <n v="2017"/>
    <x v="2"/>
    <s v="regular unleaded"/>
    <n v="184"/>
    <n v="4"/>
    <s v="AUTOMATIC"/>
    <s v="front wheel drive"/>
    <n v="4"/>
    <s v="N/A"/>
    <s v="Midsize"/>
    <s v="Sedan"/>
    <n v="35"/>
    <n v="26"/>
    <n v="586"/>
    <n v="22995"/>
  </r>
  <r>
    <x v="17"/>
    <n v="6"/>
    <n v="2017"/>
    <x v="2"/>
    <s v="regular unleaded"/>
    <n v="184"/>
    <n v="4"/>
    <s v="AUTOMATIC"/>
    <s v="front wheel drive"/>
    <n v="4"/>
    <s v="N/A"/>
    <s v="Midsize"/>
    <s v="Sedan"/>
    <n v="35"/>
    <n v="26"/>
    <n v="586"/>
    <n v="25245"/>
  </r>
  <r>
    <x v="17"/>
    <s v="CX-5"/>
    <n v="2016"/>
    <x v="1"/>
    <s v="regular unleaded"/>
    <n v="184"/>
    <n v="4"/>
    <s v="AUTOMATIC"/>
    <s v="front wheel drive"/>
    <n v="4"/>
    <s v="Crossover"/>
    <s v="Midsize"/>
    <s v="4dr SUV"/>
    <n v="33"/>
    <n v="26"/>
    <n v="586"/>
    <n v="23195"/>
  </r>
  <r>
    <x v="17"/>
    <s v="CX-5"/>
    <n v="2016"/>
    <x v="1"/>
    <s v="regular unleaded"/>
    <n v="184"/>
    <n v="4"/>
    <s v="AUTOMATIC"/>
    <s v="front wheel drive"/>
    <n v="4"/>
    <s v="Crossover"/>
    <s v="Midsize"/>
    <s v="4dr SUV"/>
    <n v="33"/>
    <n v="26"/>
    <n v="586"/>
    <n v="28570"/>
  </r>
  <r>
    <x v="17"/>
    <s v="CX-5"/>
    <n v="2016"/>
    <x v="1"/>
    <s v="regular unleaded"/>
    <n v="184"/>
    <n v="4"/>
    <s v="AUTOMATIC"/>
    <s v="front wheel drive"/>
    <n v="4"/>
    <s v="Crossover"/>
    <s v="Midsize"/>
    <s v="4dr SUV"/>
    <n v="33"/>
    <n v="26"/>
    <n v="586"/>
    <n v="25215"/>
  </r>
  <r>
    <x v="17"/>
    <s v="CX-5"/>
    <n v="2016"/>
    <x v="1"/>
    <s v="regular unleaded"/>
    <n v="184"/>
    <n v="4"/>
    <s v="AUTOMATIC"/>
    <s v="front wheel drive"/>
    <n v="4"/>
    <s v="Crossover"/>
    <s v="Midsize"/>
    <s v="4dr SUV"/>
    <n v="33"/>
    <n v="26"/>
    <n v="586"/>
    <n v="23595"/>
  </r>
  <r>
    <x v="17"/>
    <s v="CX-5"/>
    <n v="2016"/>
    <x v="1"/>
    <s v="regular unleaded"/>
    <n v="184"/>
    <n v="4"/>
    <s v="AUTOMATIC"/>
    <s v="front wheel drive"/>
    <n v="4"/>
    <s v="Crossover"/>
    <s v="Midsize"/>
    <s v="4dr SUV"/>
    <n v="33"/>
    <n v="26"/>
    <n v="586"/>
    <n v="28220"/>
  </r>
  <r>
    <x v="1"/>
    <s v="CR-V"/>
    <n v="2015"/>
    <x v="0"/>
    <s v="regular unleaded"/>
    <n v="185"/>
    <n v="4"/>
    <s v="AUTOMATIC"/>
    <s v="all wheel drive"/>
    <n v="4"/>
    <s v="Crossover"/>
    <s v="Compact"/>
    <s v="4dr SUV"/>
    <n v="33"/>
    <n v="26"/>
    <n v="2202"/>
    <n v="32895"/>
  </r>
  <r>
    <x v="1"/>
    <s v="CR-V"/>
    <n v="2015"/>
    <x v="0"/>
    <s v="regular unleaded"/>
    <n v="185"/>
    <n v="4"/>
    <s v="AUTOMATIC"/>
    <s v="all wheel drive"/>
    <n v="4"/>
    <s v="Crossover"/>
    <s v="Compact"/>
    <s v="4dr SUV"/>
    <n v="33"/>
    <n v="26"/>
    <n v="2202"/>
    <n v="30895"/>
  </r>
  <r>
    <x v="1"/>
    <s v="CR-V"/>
    <n v="2015"/>
    <x v="0"/>
    <s v="regular unleaded"/>
    <n v="185"/>
    <n v="4"/>
    <s v="AUTOMATIC"/>
    <s v="all wheel drive"/>
    <n v="4"/>
    <s v="Crossover"/>
    <s v="Compact"/>
    <s v="4dr SUV"/>
    <n v="33"/>
    <n v="26"/>
    <n v="2202"/>
    <n v="29395"/>
  </r>
  <r>
    <x v="1"/>
    <s v="CR-V"/>
    <n v="2015"/>
    <x v="0"/>
    <s v="regular unleaded"/>
    <n v="185"/>
    <n v="4"/>
    <s v="AUTOMATIC"/>
    <s v="all wheel drive"/>
    <n v="4"/>
    <s v="Crossover"/>
    <s v="Compact"/>
    <s v="4dr SUV"/>
    <n v="33"/>
    <n v="26"/>
    <n v="2202"/>
    <n v="24695"/>
  </r>
  <r>
    <x v="1"/>
    <s v="CR-V"/>
    <n v="2015"/>
    <x v="0"/>
    <s v="regular unleaded"/>
    <n v="185"/>
    <n v="4"/>
    <s v="AUTOMATIC"/>
    <s v="all wheel drive"/>
    <n v="4"/>
    <s v="Crossover"/>
    <s v="Compact"/>
    <s v="4dr SUV"/>
    <n v="33"/>
    <n v="26"/>
    <n v="2202"/>
    <n v="26795"/>
  </r>
  <r>
    <x v="1"/>
    <s v="CR-V"/>
    <n v="2016"/>
    <x v="1"/>
    <s v="regular unleaded"/>
    <n v="185"/>
    <n v="4"/>
    <s v="AUTOMATIC"/>
    <s v="front wheel drive"/>
    <n v="4"/>
    <s v="Crossover"/>
    <s v="Compact"/>
    <s v="4dr SUV"/>
    <n v="33"/>
    <n v="26"/>
    <n v="2202"/>
    <n v="32095"/>
  </r>
  <r>
    <x v="1"/>
    <s v="CR-V"/>
    <n v="2016"/>
    <x v="1"/>
    <s v="regular unleaded"/>
    <n v="185"/>
    <n v="4"/>
    <s v="AUTOMATIC"/>
    <s v="front wheel drive"/>
    <n v="4"/>
    <s v="Crossover"/>
    <s v="Compact"/>
    <s v="4dr SUV"/>
    <n v="33"/>
    <n v="26"/>
    <n v="2202"/>
    <n v="28445"/>
  </r>
  <r>
    <x v="1"/>
    <s v="CR-V"/>
    <n v="2016"/>
    <x v="1"/>
    <s v="regular unleaded"/>
    <n v="185"/>
    <n v="4"/>
    <s v="AUTOMATIC"/>
    <s v="front wheel drive"/>
    <n v="4"/>
    <s v="Crossover"/>
    <s v="Compact"/>
    <s v="4dr SUV"/>
    <n v="33"/>
    <n v="26"/>
    <n v="2202"/>
    <n v="29945"/>
  </r>
  <r>
    <x v="1"/>
    <s v="CR-V"/>
    <n v="2016"/>
    <x v="1"/>
    <s v="regular unleaded"/>
    <n v="185"/>
    <n v="4"/>
    <s v="AUTOMATIC"/>
    <s v="front wheel drive"/>
    <n v="4"/>
    <s v="Crossover"/>
    <s v="Compact"/>
    <s v="4dr SUV"/>
    <n v="33"/>
    <n v="26"/>
    <n v="2202"/>
    <n v="24545"/>
  </r>
  <r>
    <x v="1"/>
    <s v="CR-V"/>
    <n v="2016"/>
    <x v="1"/>
    <s v="regular unleaded"/>
    <n v="185"/>
    <n v="4"/>
    <s v="AUTOMATIC"/>
    <s v="front wheel drive"/>
    <n v="4"/>
    <s v="Crossover"/>
    <s v="Compact"/>
    <s v="4dr SUV"/>
    <n v="33"/>
    <n v="26"/>
    <n v="2202"/>
    <n v="25995"/>
  </r>
  <r>
    <x v="1"/>
    <s v="CR-V"/>
    <n v="2016"/>
    <x v="1"/>
    <s v="regular unleaded"/>
    <n v="185"/>
    <n v="4"/>
    <s v="AUTOMATIC"/>
    <s v="front wheel drive"/>
    <n v="4"/>
    <s v="Crossover"/>
    <s v="Compact"/>
    <s v="4dr SUV"/>
    <n v="33"/>
    <n v="26"/>
    <n v="2202"/>
    <n v="23745"/>
  </r>
  <r>
    <x v="1"/>
    <s v="Accord"/>
    <n v="2015"/>
    <x v="0"/>
    <s v="regular unleaded"/>
    <n v="185"/>
    <n v="4"/>
    <s v="AUTOMATIC"/>
    <s v="front wheel drive"/>
    <n v="2"/>
    <s v="N/A"/>
    <s v="Midsize"/>
    <s v="Coupe"/>
    <n v="35"/>
    <n v="26"/>
    <n v="2202"/>
    <n v="26300"/>
  </r>
  <r>
    <x v="1"/>
    <s v="Accord"/>
    <n v="2015"/>
    <x v="0"/>
    <s v="regular unleaded"/>
    <n v="185"/>
    <n v="4"/>
    <s v="AUTOMATIC"/>
    <s v="front wheel drive"/>
    <n v="2"/>
    <s v="N/A"/>
    <s v="Midsize"/>
    <s v="Coupe"/>
    <n v="35"/>
    <n v="26"/>
    <n v="2202"/>
    <n v="30270"/>
  </r>
  <r>
    <x v="1"/>
    <s v="Accord"/>
    <n v="2015"/>
    <x v="0"/>
    <s v="regular unleaded"/>
    <n v="185"/>
    <n v="4"/>
    <s v="AUTOMATIC"/>
    <s v="front wheel drive"/>
    <n v="2"/>
    <s v="N/A"/>
    <s v="Midsize"/>
    <s v="Coupe"/>
    <n v="35"/>
    <n v="26"/>
    <n v="2202"/>
    <n v="28495"/>
  </r>
  <r>
    <x v="1"/>
    <s v="Accord"/>
    <n v="2015"/>
    <x v="0"/>
    <s v="regular unleaded"/>
    <n v="185"/>
    <n v="4"/>
    <s v="AUTOMATIC"/>
    <s v="front wheel drive"/>
    <n v="2"/>
    <s v="N/A"/>
    <s v="Midsize"/>
    <s v="Coupe"/>
    <n v="35"/>
    <n v="26"/>
    <n v="2202"/>
    <n v="24625"/>
  </r>
  <r>
    <x v="1"/>
    <s v="Accord"/>
    <n v="2016"/>
    <x v="1"/>
    <s v="regular unleaded"/>
    <n v="185"/>
    <n v="4"/>
    <s v="AUTOMATIC"/>
    <s v="front wheel drive"/>
    <n v="2"/>
    <s v="N/A"/>
    <s v="Midsize"/>
    <s v="Coupe"/>
    <n v="35"/>
    <n v="26"/>
    <n v="2202"/>
    <n v="26850"/>
  </r>
  <r>
    <x v="1"/>
    <s v="Accord"/>
    <n v="2016"/>
    <x v="1"/>
    <s v="regular unleaded"/>
    <n v="185"/>
    <n v="4"/>
    <s v="AUTOMATIC"/>
    <s v="front wheel drive"/>
    <n v="2"/>
    <s v="N/A"/>
    <s v="Midsize"/>
    <s v="Coupe"/>
    <n v="35"/>
    <n v="26"/>
    <n v="2202"/>
    <n v="27850"/>
  </r>
  <r>
    <x v="1"/>
    <s v="Accord"/>
    <n v="2016"/>
    <x v="1"/>
    <s v="regular unleaded"/>
    <n v="185"/>
    <n v="4"/>
    <s v="AUTOMATIC"/>
    <s v="front wheel drive"/>
    <n v="2"/>
    <s v="N/A"/>
    <s v="Midsize"/>
    <s v="Coupe"/>
    <n v="35"/>
    <n v="26"/>
    <n v="2202"/>
    <n v="24725"/>
  </r>
  <r>
    <x v="1"/>
    <s v="Accord"/>
    <n v="2016"/>
    <x v="1"/>
    <s v="regular unleaded"/>
    <n v="185"/>
    <n v="4"/>
    <s v="AUTOMATIC"/>
    <s v="front wheel drive"/>
    <n v="2"/>
    <s v="N/A"/>
    <s v="Midsize"/>
    <s v="Coupe"/>
    <n v="35"/>
    <n v="26"/>
    <n v="2202"/>
    <n v="30845"/>
  </r>
  <r>
    <x v="1"/>
    <s v="Accord"/>
    <n v="2016"/>
    <x v="1"/>
    <s v="regular unleaded"/>
    <n v="185"/>
    <n v="4"/>
    <s v="AUTOMATIC"/>
    <s v="front wheel drive"/>
    <n v="2"/>
    <s v="N/A"/>
    <s v="Midsize"/>
    <s v="Coupe"/>
    <n v="35"/>
    <n v="26"/>
    <n v="2202"/>
    <n v="28845"/>
  </r>
  <r>
    <x v="1"/>
    <s v="Accord"/>
    <n v="2016"/>
    <x v="1"/>
    <s v="regular unleaded"/>
    <n v="185"/>
    <n v="4"/>
    <s v="AUTOMATIC"/>
    <s v="front wheel drive"/>
    <n v="2"/>
    <s v="N/A"/>
    <s v="Midsize"/>
    <s v="Coupe"/>
    <n v="35"/>
    <n v="26"/>
    <n v="2202"/>
    <n v="25725"/>
  </r>
  <r>
    <x v="1"/>
    <s v="Accord"/>
    <n v="2017"/>
    <x v="2"/>
    <s v="regular unleaded"/>
    <n v="185"/>
    <n v="4"/>
    <s v="AUTOMATIC"/>
    <s v="front wheel drive"/>
    <n v="2"/>
    <s v="N/A"/>
    <s v="Midsize"/>
    <s v="Coupe"/>
    <n v="34"/>
    <n v="26"/>
    <n v="2202"/>
    <n v="30995"/>
  </r>
  <r>
    <x v="1"/>
    <s v="Accord"/>
    <n v="2017"/>
    <x v="2"/>
    <s v="regular unleaded"/>
    <n v="185"/>
    <n v="4"/>
    <s v="AUTOMATIC"/>
    <s v="front wheel drive"/>
    <n v="2"/>
    <s v="N/A"/>
    <s v="Midsize"/>
    <s v="Coupe"/>
    <n v="34"/>
    <n v="26"/>
    <n v="2202"/>
    <n v="27000"/>
  </r>
  <r>
    <x v="1"/>
    <s v="Accord"/>
    <n v="2017"/>
    <x v="2"/>
    <s v="regular unleaded"/>
    <n v="185"/>
    <n v="4"/>
    <s v="AUTOMATIC"/>
    <s v="front wheel drive"/>
    <n v="2"/>
    <s v="N/A"/>
    <s v="Midsize"/>
    <s v="Coupe"/>
    <n v="34"/>
    <n v="26"/>
    <n v="2202"/>
    <n v="28000"/>
  </r>
  <r>
    <x v="1"/>
    <s v="Accord"/>
    <n v="2017"/>
    <x v="2"/>
    <s v="regular unleaded"/>
    <n v="185"/>
    <n v="4"/>
    <s v="AUTOMATIC"/>
    <s v="front wheel drive"/>
    <n v="2"/>
    <s v="N/A"/>
    <s v="Midsize"/>
    <s v="Coupe"/>
    <n v="34"/>
    <n v="26"/>
    <n v="2202"/>
    <n v="28995"/>
  </r>
  <r>
    <x v="1"/>
    <s v="Accord"/>
    <n v="2017"/>
    <x v="2"/>
    <s v="regular unleaded"/>
    <n v="185"/>
    <n v="4"/>
    <s v="AUTOMATIC"/>
    <s v="front wheel drive"/>
    <n v="2"/>
    <s v="N/A"/>
    <s v="Midsize"/>
    <s v="Coupe"/>
    <n v="34"/>
    <n v="26"/>
    <n v="2202"/>
    <n v="25875"/>
  </r>
  <r>
    <x v="1"/>
    <s v="Accord"/>
    <n v="2017"/>
    <x v="2"/>
    <s v="regular unleaded"/>
    <n v="185"/>
    <n v="4"/>
    <s v="AUTOMATIC"/>
    <s v="front wheel drive"/>
    <n v="2"/>
    <s v="N/A"/>
    <s v="Midsize"/>
    <s v="Coupe"/>
    <n v="34"/>
    <n v="26"/>
    <n v="2202"/>
    <n v="24875"/>
  </r>
  <r>
    <x v="19"/>
    <s v="A3"/>
    <n v="2017"/>
    <x v="2"/>
    <s v="premium unleaded (recommended)"/>
    <n v="186"/>
    <n v="4"/>
    <s v="AUTOMATED_MANUAL"/>
    <s v="front wheel drive"/>
    <n v="4"/>
    <s v="Luxury"/>
    <s v="Compact"/>
    <s v="Sedan"/>
    <n v="35"/>
    <n v="26"/>
    <n v="3105"/>
    <n v="40150"/>
  </r>
  <r>
    <x v="19"/>
    <s v="A3"/>
    <n v="2017"/>
    <x v="2"/>
    <s v="premium unleaded (recommended)"/>
    <n v="186"/>
    <n v="4"/>
    <s v="AUTOMATED_MANUAL"/>
    <s v="front wheel drive"/>
    <n v="4"/>
    <s v="Luxury"/>
    <s v="Compact"/>
    <s v="Sedan"/>
    <n v="35"/>
    <n v="26"/>
    <n v="3105"/>
    <n v="34450"/>
  </r>
  <r>
    <x v="19"/>
    <s v="A3"/>
    <n v="2017"/>
    <x v="2"/>
    <s v="premium unleaded (recommended)"/>
    <n v="186"/>
    <n v="4"/>
    <s v="AUTOMATED_MANUAL"/>
    <s v="front wheel drive"/>
    <n v="4"/>
    <s v="Luxury"/>
    <s v="Compact"/>
    <s v="Sedan"/>
    <n v="35"/>
    <n v="26"/>
    <n v="3105"/>
    <n v="31200"/>
  </r>
  <r>
    <x v="4"/>
    <s v="Juke"/>
    <n v="2015"/>
    <x v="0"/>
    <s v="premium unleaded (recommended)"/>
    <n v="188"/>
    <n v="4"/>
    <s v="AUTOMATIC"/>
    <s v="all wheel drive"/>
    <n v="4"/>
    <s v="Crossover,Hatchback"/>
    <s v="Compact"/>
    <s v="4dr Hatchback"/>
    <n v="31"/>
    <n v="26"/>
    <n v="2009"/>
    <n v="26940"/>
  </r>
  <r>
    <x v="4"/>
    <s v="Juke"/>
    <n v="2015"/>
    <x v="0"/>
    <s v="premium unleaded (recommended)"/>
    <n v="188"/>
    <n v="4"/>
    <s v="AUTOMATIC"/>
    <s v="all wheel drive"/>
    <n v="4"/>
    <s v="Crossover,Hatchback"/>
    <s v="Compact"/>
    <s v="4dr Hatchback"/>
    <n v="31"/>
    <n v="26"/>
    <n v="2009"/>
    <n v="24150"/>
  </r>
  <r>
    <x v="4"/>
    <s v="Juke"/>
    <n v="2015"/>
    <x v="0"/>
    <s v="premium unleaded (recommended)"/>
    <n v="188"/>
    <n v="4"/>
    <s v="AUTOMATIC"/>
    <s v="all wheel drive"/>
    <n v="4"/>
    <s v="Crossover,Hatchback"/>
    <s v="Compact"/>
    <s v="4dr Hatchback"/>
    <n v="31"/>
    <n v="26"/>
    <n v="2009"/>
    <n v="22100"/>
  </r>
  <r>
    <x v="4"/>
    <s v="Juke"/>
    <n v="2015"/>
    <x v="0"/>
    <s v="premium unleaded (recommended)"/>
    <n v="188"/>
    <n v="4"/>
    <s v="AUTOMATIC"/>
    <s v="all wheel drive"/>
    <n v="4"/>
    <s v="Crossover,Hatchback,Performance"/>
    <s v="Compact"/>
    <s v="4dr Hatchback"/>
    <n v="31"/>
    <n v="26"/>
    <n v="2009"/>
    <n v="27230"/>
  </r>
  <r>
    <x v="4"/>
    <s v="Juke"/>
    <n v="2016"/>
    <x v="1"/>
    <s v="premium unleaded (recommended)"/>
    <n v="188"/>
    <n v="4"/>
    <s v="AUTOMATIC"/>
    <s v="all wheel drive"/>
    <n v="4"/>
    <s v="Crossover,Hatchback"/>
    <s v="Compact"/>
    <s v="4dr Hatchback"/>
    <n v="31"/>
    <n v="26"/>
    <n v="2009"/>
    <n v="22100"/>
  </r>
  <r>
    <x v="4"/>
    <s v="Juke"/>
    <n v="2016"/>
    <x v="1"/>
    <s v="premium unleaded (recommended)"/>
    <n v="188"/>
    <n v="4"/>
    <s v="AUTOMATIC"/>
    <s v="all wheel drive"/>
    <n v="4"/>
    <s v="Crossover,Hatchback"/>
    <s v="Compact"/>
    <s v="4dr Hatchback"/>
    <n v="31"/>
    <n v="26"/>
    <n v="2009"/>
    <n v="24150"/>
  </r>
  <r>
    <x v="4"/>
    <s v="Juke"/>
    <n v="2016"/>
    <x v="1"/>
    <s v="premium unleaded (recommended)"/>
    <n v="188"/>
    <n v="4"/>
    <s v="AUTOMATIC"/>
    <s v="all wheel drive"/>
    <n v="4"/>
    <s v="Crossover,Hatchback"/>
    <s v="Compact"/>
    <s v="4dr Hatchback"/>
    <n v="31"/>
    <n v="26"/>
    <n v="2009"/>
    <n v="26940"/>
  </r>
  <r>
    <x v="4"/>
    <s v="Juke"/>
    <n v="2016"/>
    <x v="1"/>
    <s v="premium unleaded (recommended)"/>
    <n v="188"/>
    <n v="4"/>
    <s v="AUTOMATIC"/>
    <s v="all wheel drive"/>
    <n v="4"/>
    <s v="Crossover,Hatchback,Performance"/>
    <s v="Compact"/>
    <s v="4dr Hatchback"/>
    <n v="31"/>
    <n v="26"/>
    <n v="2009"/>
    <n v="27230"/>
  </r>
  <r>
    <x v="4"/>
    <s v="Juke"/>
    <n v="2017"/>
    <x v="2"/>
    <s v="premium unleaded (recommended)"/>
    <n v="188"/>
    <n v="4"/>
    <s v="AUTOMATIC"/>
    <s v="all wheel drive"/>
    <n v="4"/>
    <s v="Crossover,Hatchback,Performance"/>
    <s v="Compact"/>
    <s v="4dr Hatchback"/>
    <n v="30"/>
    <n v="26"/>
    <n v="2009"/>
    <n v="27230"/>
  </r>
  <r>
    <x v="4"/>
    <s v="Juke"/>
    <n v="2017"/>
    <x v="2"/>
    <s v="premium unleaded (recommended)"/>
    <n v="188"/>
    <n v="4"/>
    <s v="AUTOMATIC"/>
    <s v="all wheel drive"/>
    <n v="4"/>
    <s v="Crossover,Hatchback"/>
    <s v="Compact"/>
    <s v="4dr Hatchback"/>
    <n v="30"/>
    <n v="26"/>
    <n v="2009"/>
    <n v="26940"/>
  </r>
  <r>
    <x v="4"/>
    <s v="Juke"/>
    <n v="2017"/>
    <x v="2"/>
    <s v="premium unleaded (recommended)"/>
    <n v="188"/>
    <n v="4"/>
    <s v="AUTOMATIC"/>
    <s v="all wheel drive"/>
    <n v="4"/>
    <s v="Crossover,Hatchback"/>
    <s v="Compact"/>
    <s v="4dr Hatchback"/>
    <n v="30"/>
    <n v="26"/>
    <n v="2009"/>
    <n v="24400"/>
  </r>
  <r>
    <x v="4"/>
    <s v="Juke"/>
    <n v="2017"/>
    <x v="2"/>
    <s v="premium unleaded (recommended)"/>
    <n v="188"/>
    <n v="4"/>
    <s v="AUTOMATIC"/>
    <s v="all wheel drive"/>
    <n v="4"/>
    <s v="Crossover,Hatchback"/>
    <s v="Compact"/>
    <s v="4dr Hatchback"/>
    <n v="30"/>
    <n v="26"/>
    <n v="2009"/>
    <n v="22100"/>
  </r>
  <r>
    <x v="4"/>
    <s v="Sentra"/>
    <n v="2017"/>
    <x v="2"/>
    <s v="premium unleaded (recommended)"/>
    <n v="188"/>
    <n v="4"/>
    <s v="MANUAL"/>
    <s v="front wheel drive"/>
    <n v="4"/>
    <s v="N/A"/>
    <s v="Midsize"/>
    <s v="Sedan"/>
    <n v="32"/>
    <n v="26"/>
    <n v="2009"/>
    <n v="21990"/>
  </r>
  <r>
    <x v="1"/>
    <s v="Accord"/>
    <n v="2015"/>
    <x v="0"/>
    <s v="regular unleaded"/>
    <n v="189"/>
    <n v="4"/>
    <s v="AUTOMATIC"/>
    <s v="front wheel drive"/>
    <n v="4"/>
    <s v="N/A"/>
    <s v="Midsize"/>
    <s v="Sedan"/>
    <n v="35"/>
    <n v="26"/>
    <n v="2202"/>
    <n v="24665"/>
  </r>
  <r>
    <x v="1"/>
    <s v="Accord"/>
    <n v="2016"/>
    <x v="1"/>
    <s v="regular unleaded"/>
    <n v="189"/>
    <n v="4"/>
    <s v="AUTOMATIC"/>
    <s v="front wheel drive"/>
    <n v="4"/>
    <s v="N/A"/>
    <s v="Midsize"/>
    <s v="Sedan"/>
    <n v="35"/>
    <n v="26"/>
    <n v="2202"/>
    <n v="25065"/>
  </r>
  <r>
    <x v="1"/>
    <s v="Accord"/>
    <n v="2016"/>
    <x v="1"/>
    <s v="regular unleaded"/>
    <n v="189"/>
    <n v="4"/>
    <s v="AUTOMATIC"/>
    <s v="front wheel drive"/>
    <n v="4"/>
    <s v="N/A"/>
    <s v="Midsize"/>
    <s v="Sedan"/>
    <n v="35"/>
    <n v="26"/>
    <n v="2202"/>
    <n v="26065"/>
  </r>
  <r>
    <x v="1"/>
    <s v="Accord"/>
    <n v="2017"/>
    <x v="2"/>
    <s v="regular unleaded"/>
    <n v="189"/>
    <n v="4"/>
    <s v="AUTOMATIC"/>
    <s v="front wheel drive"/>
    <n v="4"/>
    <s v="N/A"/>
    <s v="Midsize"/>
    <s v="Sedan"/>
    <n v="34"/>
    <n v="26"/>
    <n v="2202"/>
    <n v="26215"/>
  </r>
  <r>
    <x v="1"/>
    <s v="Accord"/>
    <n v="2017"/>
    <x v="2"/>
    <s v="regular unleaded"/>
    <n v="189"/>
    <n v="4"/>
    <s v="AUTOMATIC"/>
    <s v="front wheel drive"/>
    <n v="4"/>
    <s v="N/A"/>
    <s v="Midsize"/>
    <s v="Sedan"/>
    <n v="34"/>
    <n v="26"/>
    <n v="2202"/>
    <n v="25215"/>
  </r>
  <r>
    <x v="8"/>
    <s v="Fiesta"/>
    <n v="2015"/>
    <x v="0"/>
    <s v="regular unleaded"/>
    <n v="197"/>
    <n v="4"/>
    <s v="MANUAL"/>
    <s v="front wheel drive"/>
    <n v="4"/>
    <s v="Hatchback,Factory Tuner,Performance"/>
    <s v="Compact"/>
    <s v="4dr Hatchback"/>
    <n v="35"/>
    <n v="26"/>
    <n v="5657"/>
    <n v="21435"/>
  </r>
  <r>
    <x v="8"/>
    <s v="Fiesta"/>
    <n v="2016"/>
    <x v="1"/>
    <s v="regular unleaded"/>
    <n v="197"/>
    <n v="4"/>
    <s v="MANUAL"/>
    <s v="front wheel drive"/>
    <n v="4"/>
    <s v="Hatchback,Factory Tuner,Performance"/>
    <s v="Compact"/>
    <s v="4dr Hatchback"/>
    <n v="32"/>
    <n v="26"/>
    <n v="5657"/>
    <n v="21460"/>
  </r>
  <r>
    <x v="8"/>
    <s v="Fiesta"/>
    <n v="2017"/>
    <x v="2"/>
    <s v="regular unleaded"/>
    <n v="197"/>
    <n v="4"/>
    <s v="MANUAL"/>
    <s v="front wheel drive"/>
    <n v="4"/>
    <s v="Hatchback,Factory Tuner,Performance"/>
    <s v="Compact"/>
    <s v="4dr Hatchback"/>
    <n v="32"/>
    <n v="26"/>
    <n v="5657"/>
    <n v="21610"/>
  </r>
  <r>
    <x v="14"/>
    <s v="Elantra"/>
    <n v="2017"/>
    <x v="2"/>
    <s v="regular unleaded"/>
    <n v="201"/>
    <n v="4"/>
    <s v="AUTOMATED_MANUAL"/>
    <s v="front wheel drive"/>
    <n v="4"/>
    <s v="N/A"/>
    <s v="Compact"/>
    <s v="Sedan"/>
    <n v="33"/>
    <n v="26"/>
    <n v="1439"/>
    <n v="22750"/>
  </r>
  <r>
    <x v="10"/>
    <s v="CLA-Class"/>
    <n v="2015"/>
    <x v="0"/>
    <s v="premium unleaded (required)"/>
    <n v="208"/>
    <n v="4"/>
    <s v="AUTOMATED_MANUAL"/>
    <s v="front wheel drive"/>
    <n v="4"/>
    <s v="Luxury"/>
    <s v="Midsize"/>
    <s v="Sedan"/>
    <n v="38"/>
    <n v="26"/>
    <n v="617"/>
    <n v="31500"/>
  </r>
  <r>
    <x v="10"/>
    <s v="CLA-Class"/>
    <n v="2016"/>
    <x v="1"/>
    <s v="premium unleaded (required)"/>
    <n v="208"/>
    <n v="4"/>
    <s v="AUTOMATED_MANUAL"/>
    <s v="front wheel drive"/>
    <n v="4"/>
    <s v="Luxury"/>
    <s v="Midsize"/>
    <s v="Sedan"/>
    <n v="38"/>
    <n v="26"/>
    <n v="617"/>
    <n v="32050"/>
  </r>
  <r>
    <x v="10"/>
    <s v="CLA-Class"/>
    <n v="2017"/>
    <x v="2"/>
    <s v="premium unleaded (required)"/>
    <n v="208"/>
    <n v="4"/>
    <s v="AUTOMATIC"/>
    <s v="front wheel drive"/>
    <n v="4"/>
    <s v="Luxury"/>
    <s v="Midsize"/>
    <s v="Sedan"/>
    <n v="38"/>
    <n v="26"/>
    <n v="617"/>
    <n v="32400"/>
  </r>
  <r>
    <x v="4"/>
    <s v="Juke"/>
    <n v="2017"/>
    <x v="2"/>
    <s v="premium unleaded (required)"/>
    <n v="215"/>
    <n v="4"/>
    <s v="MANUAL"/>
    <s v="front wheel drive"/>
    <n v="4"/>
    <s v="Crossover,Hatchback,Factory Tuner,Performance"/>
    <s v="Compact"/>
    <s v="4dr Hatchback"/>
    <n v="31"/>
    <n v="26"/>
    <n v="2009"/>
    <n v="28020"/>
  </r>
  <r>
    <x v="19"/>
    <s v="A3"/>
    <n v="2017"/>
    <x v="2"/>
    <s v="premium unleaded (recommended)"/>
    <n v="220"/>
    <n v="4"/>
    <s v="AUTOMATED_MANUAL"/>
    <s v="all wheel drive"/>
    <n v="4"/>
    <s v="Luxury"/>
    <s v="Compact"/>
    <s v="Sedan"/>
    <n v="35"/>
    <n v="26"/>
    <n v="3105"/>
    <n v="43150"/>
  </r>
  <r>
    <x v="19"/>
    <s v="A3"/>
    <n v="2017"/>
    <x v="2"/>
    <s v="premium unleaded (recommended)"/>
    <n v="220"/>
    <n v="4"/>
    <s v="AUTOMATED_MANUAL"/>
    <s v="all wheel drive"/>
    <n v="4"/>
    <s v="Luxury"/>
    <s v="Compact"/>
    <s v="Sedan"/>
    <n v="35"/>
    <n v="26"/>
    <n v="3105"/>
    <n v="37450"/>
  </r>
  <r>
    <x v="19"/>
    <s v="A3"/>
    <n v="2017"/>
    <x v="2"/>
    <s v="premium unleaded (recommended)"/>
    <n v="220"/>
    <n v="4"/>
    <s v="AUTOMATED_MANUAL"/>
    <s v="all wheel drive"/>
    <n v="4"/>
    <s v="Luxury"/>
    <s v="Compact"/>
    <s v="Sedan"/>
    <n v="35"/>
    <n v="26"/>
    <n v="3105"/>
    <n v="34200"/>
  </r>
  <r>
    <x v="21"/>
    <s v="QX60"/>
    <n v="2015"/>
    <x v="0"/>
    <s v="premium unleaded (recommended)"/>
    <n v="230"/>
    <n v="4"/>
    <s v="AUTOMATIC"/>
    <s v="front wheel drive"/>
    <n v="4"/>
    <s v="Crossover,Luxury,Hybrid"/>
    <s v="Large"/>
    <s v="4dr SUV"/>
    <n v="28"/>
    <n v="26"/>
    <n v="190"/>
    <n v="45400"/>
  </r>
  <r>
    <x v="26"/>
    <s v="S60"/>
    <n v="2016"/>
    <x v="1"/>
    <s v="regular unleaded"/>
    <n v="240"/>
    <n v="4"/>
    <s v="AUTOMATIC"/>
    <s v="front wheel drive"/>
    <n v="4"/>
    <s v="Luxury,Performance"/>
    <s v="Midsize"/>
    <s v="Sedan"/>
    <n v="38"/>
    <n v="26"/>
    <n v="870"/>
    <n v="34150"/>
  </r>
  <r>
    <x v="26"/>
    <s v="S60"/>
    <n v="2016"/>
    <x v="1"/>
    <s v="regular unleaded"/>
    <n v="240"/>
    <n v="4"/>
    <s v="AUTOMATIC"/>
    <s v="front wheel drive"/>
    <n v="4"/>
    <s v="Luxury,Performance"/>
    <s v="Midsize"/>
    <s v="Sedan"/>
    <n v="38"/>
    <n v="26"/>
    <n v="870"/>
    <n v="36800"/>
  </r>
  <r>
    <x v="26"/>
    <s v="S80"/>
    <n v="2015"/>
    <x v="0"/>
    <s v="regular unleaded"/>
    <n v="240"/>
    <n v="4"/>
    <s v="AUTOMATIC"/>
    <s v="front wheel drive"/>
    <n v="4"/>
    <s v="Luxury"/>
    <s v="Midsize"/>
    <s v="Sedan"/>
    <n v="38"/>
    <n v="26"/>
    <n v="870"/>
    <n v="41700"/>
  </r>
  <r>
    <x v="26"/>
    <s v="S80"/>
    <n v="2015"/>
    <x v="0"/>
    <s v="regular unleaded"/>
    <n v="240"/>
    <n v="4"/>
    <s v="AUTOMATIC"/>
    <s v="front wheel drive"/>
    <n v="4"/>
    <s v="Luxury"/>
    <s v="Midsize"/>
    <s v="Sedan"/>
    <n v="38"/>
    <n v="26"/>
    <n v="870"/>
    <n v="40500"/>
  </r>
  <r>
    <x v="21"/>
    <s v="QX60"/>
    <n v="2016"/>
    <x v="1"/>
    <s v="premium unleaded (recommended)"/>
    <n v="250"/>
    <n v="4"/>
    <s v="AUTOMATIC"/>
    <s v="front wheel drive"/>
    <n v="4"/>
    <s v="Crossover,Luxury,Hybrid"/>
    <s v="Large"/>
    <s v="4dr SUV"/>
    <n v="28"/>
    <n v="26"/>
    <n v="190"/>
    <n v="52050"/>
  </r>
  <r>
    <x v="4"/>
    <s v="Murano"/>
    <n v="2016"/>
    <x v="1"/>
    <s v="regular unleaded"/>
    <n v="250"/>
    <n v="4"/>
    <s v="AUTOMATIC"/>
    <s v="all wheel drive"/>
    <n v="4"/>
    <s v="Crossover,Hybrid"/>
    <s v="Midsize"/>
    <s v="4dr SUV"/>
    <n v="30"/>
    <n v="26"/>
    <n v="2009"/>
    <n v="41730"/>
  </r>
  <r>
    <x v="4"/>
    <s v="Murano"/>
    <n v="2016"/>
    <x v="1"/>
    <s v="regular unleaded"/>
    <n v="250"/>
    <n v="4"/>
    <s v="AUTOMATIC"/>
    <s v="all wheel drive"/>
    <n v="4"/>
    <s v="Crossover,Hybrid"/>
    <s v="Midsize"/>
    <s v="4dr SUV"/>
    <n v="30"/>
    <n v="26"/>
    <n v="2009"/>
    <n v="43780"/>
  </r>
  <r>
    <x v="0"/>
    <s v="5 Series"/>
    <n v="2015"/>
    <x v="0"/>
    <s v="diesel"/>
    <n v="255"/>
    <n v="6"/>
    <s v="AUTOMATIC"/>
    <s v="rear wheel drive"/>
    <n v="4"/>
    <s v="Diesel,Luxury"/>
    <s v="Large"/>
    <s v="Sedan"/>
    <n v="38"/>
    <n v="26"/>
    <n v="3916"/>
    <n v="57100"/>
  </r>
  <r>
    <x v="0"/>
    <s v="5 Series"/>
    <n v="2015"/>
    <x v="0"/>
    <s v="diesel"/>
    <n v="255"/>
    <n v="6"/>
    <s v="AUTOMATIC"/>
    <s v="all wheel drive"/>
    <n v="4"/>
    <s v="Diesel,Luxury"/>
    <s v="Large"/>
    <s v="Sedan"/>
    <n v="37"/>
    <n v="26"/>
    <n v="3916"/>
    <n v="59400"/>
  </r>
  <r>
    <x v="0"/>
    <s v="5 Series"/>
    <n v="2016"/>
    <x v="1"/>
    <s v="diesel"/>
    <n v="255"/>
    <n v="6"/>
    <s v="AUTOMATIC"/>
    <s v="rear wheel drive"/>
    <n v="4"/>
    <s v="Diesel,Luxury"/>
    <s v="Large"/>
    <s v="Sedan"/>
    <n v="38"/>
    <n v="26"/>
    <n v="3916"/>
    <n v="57350"/>
  </r>
  <r>
    <x v="0"/>
    <s v="5 Series"/>
    <n v="2016"/>
    <x v="1"/>
    <s v="diesel"/>
    <n v="255"/>
    <n v="6"/>
    <s v="AUTOMATIC"/>
    <s v="all wheel drive"/>
    <n v="4"/>
    <s v="Diesel,Luxury"/>
    <s v="Large"/>
    <s v="Sedan"/>
    <n v="37"/>
    <n v="26"/>
    <n v="3916"/>
    <n v="59650"/>
  </r>
  <r>
    <x v="12"/>
    <s v="RX 400h"/>
    <n v="2008"/>
    <x v="12"/>
    <s v="premium unleaded (required)"/>
    <n v="268"/>
    <n v="6"/>
    <s v="AUTOMATIC"/>
    <s v="all wheel drive"/>
    <n v="4"/>
    <s v="Crossover,Luxury,Hybrid"/>
    <s v="Midsize"/>
    <s v="4dr SUV"/>
    <n v="24"/>
    <n v="26"/>
    <n v="454"/>
    <n v="43480"/>
  </r>
  <r>
    <x v="21"/>
    <s v="Q50"/>
    <n v="2017"/>
    <x v="2"/>
    <s v="premium unleaded (recommended)"/>
    <n v="360"/>
    <n v="6"/>
    <s v="AUTOMATIC"/>
    <s v="all wheel drive"/>
    <n v="4"/>
    <s v="Luxury,High-Performance,Hybrid"/>
    <s v="Compact"/>
    <s v="Sedan"/>
    <n v="30"/>
    <n v="26"/>
    <n v="190"/>
    <n v="49800"/>
  </r>
  <r>
    <x v="25"/>
    <s v="Le Mans"/>
    <n v="1991"/>
    <x v="8"/>
    <s v="regular unleaded"/>
    <n v="74"/>
    <n v="4"/>
    <s v="MANUAL"/>
    <s v="front wheel drive"/>
    <n v="2"/>
    <s v="N/A"/>
    <s v="Compact"/>
    <s v="Coupe"/>
    <n v="34"/>
    <n v="25"/>
    <n v="210"/>
    <n v="2000"/>
  </r>
  <r>
    <x v="14"/>
    <s v="Excel"/>
    <n v="1992"/>
    <x v="16"/>
    <s v="regular unleaded"/>
    <n v="81"/>
    <n v="4"/>
    <s v="MANUAL"/>
    <s v="front wheel drive"/>
    <n v="4"/>
    <s v="N/A"/>
    <s v="Compact"/>
    <s v="Sedan"/>
    <n v="30"/>
    <n v="25"/>
    <n v="1439"/>
    <n v="2000"/>
  </r>
  <r>
    <x v="14"/>
    <s v="Excel"/>
    <n v="1992"/>
    <x v="16"/>
    <s v="regular unleaded"/>
    <n v="81"/>
    <n v="4"/>
    <s v="MANUAL"/>
    <s v="front wheel drive"/>
    <n v="4"/>
    <s v="N/A"/>
    <s v="Compact"/>
    <s v="Sedan"/>
    <n v="33"/>
    <n v="25"/>
    <n v="1439"/>
    <n v="2000"/>
  </r>
  <r>
    <x v="14"/>
    <s v="Excel"/>
    <n v="1993"/>
    <x v="17"/>
    <s v="regular unleaded"/>
    <n v="81"/>
    <n v="4"/>
    <s v="MANUAL"/>
    <s v="front wheel drive"/>
    <n v="4"/>
    <s v="N/A"/>
    <s v="Compact"/>
    <s v="Sedan"/>
    <n v="30"/>
    <n v="25"/>
    <n v="1439"/>
    <n v="2000"/>
  </r>
  <r>
    <x v="14"/>
    <s v="Excel"/>
    <n v="1993"/>
    <x v="17"/>
    <s v="regular unleaded"/>
    <n v="81"/>
    <n v="4"/>
    <s v="MANUAL"/>
    <s v="front wheel drive"/>
    <n v="4"/>
    <s v="N/A"/>
    <s v="Compact"/>
    <s v="Sedan"/>
    <n v="33"/>
    <n v="25"/>
    <n v="1439"/>
    <n v="2000"/>
  </r>
  <r>
    <x v="14"/>
    <s v="Excel"/>
    <n v="1992"/>
    <x v="16"/>
    <s v="regular unleaded"/>
    <n v="81"/>
    <n v="4"/>
    <s v="MANUAL"/>
    <s v="front wheel drive"/>
    <n v="2"/>
    <s v="Hatchback"/>
    <s v="Compact"/>
    <s v="2dr Hatchback"/>
    <n v="33"/>
    <n v="25"/>
    <n v="1439"/>
    <n v="2000"/>
  </r>
  <r>
    <x v="14"/>
    <s v="Excel"/>
    <n v="1992"/>
    <x v="16"/>
    <s v="regular unleaded"/>
    <n v="81"/>
    <n v="4"/>
    <s v="MANUAL"/>
    <s v="front wheel drive"/>
    <n v="2"/>
    <s v="Hatchback"/>
    <s v="Compact"/>
    <s v="2dr Hatchback"/>
    <n v="30"/>
    <n v="25"/>
    <n v="1439"/>
    <n v="2000"/>
  </r>
  <r>
    <x v="14"/>
    <s v="Excel"/>
    <n v="1993"/>
    <x v="17"/>
    <s v="regular unleaded"/>
    <n v="81"/>
    <n v="4"/>
    <s v="MANUAL"/>
    <s v="front wheel drive"/>
    <n v="2"/>
    <s v="Hatchback"/>
    <s v="Compact"/>
    <s v="2dr Hatchback"/>
    <n v="33"/>
    <n v="25"/>
    <n v="1439"/>
    <n v="2000"/>
  </r>
  <r>
    <x v="14"/>
    <s v="Excel"/>
    <n v="1993"/>
    <x v="17"/>
    <s v="regular unleaded"/>
    <n v="81"/>
    <n v="4"/>
    <s v="MANUAL"/>
    <s v="front wheel drive"/>
    <n v="2"/>
    <s v="Hatchback"/>
    <s v="Compact"/>
    <s v="2dr Hatchback"/>
    <n v="30"/>
    <n v="25"/>
    <n v="1439"/>
    <n v="2000"/>
  </r>
  <r>
    <x v="3"/>
    <s v="Precis"/>
    <n v="1992"/>
    <x v="16"/>
    <s v="regular unleaded"/>
    <n v="81"/>
    <n v="4"/>
    <s v="MANUAL"/>
    <s v="front wheel drive"/>
    <n v="2"/>
    <s v="Hatchback"/>
    <s v="Compact"/>
    <s v="2dr Hatchback"/>
    <n v="30"/>
    <n v="25"/>
    <n v="436"/>
    <n v="2000"/>
  </r>
  <r>
    <x v="17"/>
    <n v="323"/>
    <n v="1992"/>
    <x v="16"/>
    <s v="regular unleaded"/>
    <n v="82"/>
    <n v="4"/>
    <s v="MANUAL"/>
    <s v="front wheel drive"/>
    <n v="2"/>
    <s v="Hatchback"/>
    <s v="Compact"/>
    <s v="2dr Hatchback"/>
    <n v="33"/>
    <n v="25"/>
    <n v="586"/>
    <n v="2000"/>
  </r>
  <r>
    <x v="17"/>
    <n v="323"/>
    <n v="1993"/>
    <x v="17"/>
    <s v="regular unleaded"/>
    <n v="82"/>
    <n v="4"/>
    <s v="MANUAL"/>
    <s v="front wheel drive"/>
    <n v="2"/>
    <s v="Hatchback"/>
    <s v="Compact"/>
    <s v="2dr Hatchback"/>
    <n v="33"/>
    <n v="25"/>
    <n v="586"/>
    <n v="2000"/>
  </r>
  <r>
    <x v="17"/>
    <n v="323"/>
    <n v="1994"/>
    <x v="23"/>
    <s v="regular unleaded"/>
    <n v="82"/>
    <n v="4"/>
    <s v="MANUAL"/>
    <s v="front wheel drive"/>
    <n v="2"/>
    <s v="Hatchback"/>
    <s v="Compact"/>
    <s v="2dr Hatchback"/>
    <n v="33"/>
    <n v="25"/>
    <n v="586"/>
    <n v="2000"/>
  </r>
  <r>
    <x v="17"/>
    <s v="MX-3"/>
    <n v="1994"/>
    <x v="23"/>
    <s v="regular unleaded"/>
    <n v="88"/>
    <n v="4"/>
    <s v="MANUAL"/>
    <s v="front wheel drive"/>
    <n v="2"/>
    <s v="Hatchback"/>
    <s v="Compact"/>
    <s v="2dr Hatchback"/>
    <n v="34"/>
    <n v="25"/>
    <n v="586"/>
    <n v="2000"/>
  </r>
  <r>
    <x v="17"/>
    <s v="MX-3"/>
    <n v="1995"/>
    <x v="14"/>
    <s v="regular unleaded"/>
    <n v="88"/>
    <n v="4"/>
    <s v="MANUAL"/>
    <s v="front wheel drive"/>
    <n v="2"/>
    <s v="Hatchback"/>
    <s v="Compact"/>
    <s v="2dr Hatchback"/>
    <n v="34"/>
    <n v="25"/>
    <n v="586"/>
    <n v="2000"/>
  </r>
  <r>
    <x v="22"/>
    <s v="Colt"/>
    <n v="1992"/>
    <x v="16"/>
    <s v="regular unleaded"/>
    <n v="92"/>
    <n v="4"/>
    <s v="MANUAL"/>
    <s v="front wheel drive"/>
    <n v="2"/>
    <s v="Hatchback"/>
    <s v="Compact"/>
    <s v="2dr Hatchback"/>
    <n v="32"/>
    <n v="25"/>
    <n v="1851"/>
    <n v="2000"/>
  </r>
  <r>
    <x v="23"/>
    <s v="Colt"/>
    <n v="1992"/>
    <x v="16"/>
    <s v="regular unleaded"/>
    <n v="92"/>
    <n v="4"/>
    <s v="MANUAL"/>
    <s v="front wheel drive"/>
    <n v="2"/>
    <s v="Hatchback"/>
    <s v="Compact"/>
    <s v="2dr Hatchback"/>
    <n v="32"/>
    <n v="25"/>
    <n v="535"/>
    <n v="2000"/>
  </r>
  <r>
    <x v="11"/>
    <s v="Paseo"/>
    <n v="1997"/>
    <x v="22"/>
    <s v="regular unleaded"/>
    <n v="93"/>
    <n v="4"/>
    <s v="MANUAL"/>
    <s v="front wheel drive"/>
    <n v="2"/>
    <s v="N/A"/>
    <s v="Compact"/>
    <s v="Convertible"/>
    <n v="32"/>
    <n v="25"/>
    <n v="2031"/>
    <n v="2178"/>
  </r>
  <r>
    <x v="11"/>
    <s v="Paseo"/>
    <n v="1995"/>
    <x v="14"/>
    <s v="regular unleaded"/>
    <n v="100"/>
    <n v="4"/>
    <s v="MANUAL"/>
    <s v="front wheel drive"/>
    <n v="2"/>
    <s v="N/A"/>
    <s v="Compact"/>
    <s v="Coupe"/>
    <n v="33"/>
    <n v="25"/>
    <n v="2031"/>
    <n v="2000"/>
  </r>
  <r>
    <x v="17"/>
    <s v="Protege"/>
    <n v="2001"/>
    <x v="15"/>
    <s v="regular unleaded"/>
    <n v="103"/>
    <n v="4"/>
    <s v="MANUAL"/>
    <s v="front wheel drive"/>
    <n v="4"/>
    <s v="N/A"/>
    <s v="Compact"/>
    <s v="Sedan"/>
    <n v="31"/>
    <n v="25"/>
    <n v="586"/>
    <n v="12765"/>
  </r>
  <r>
    <x v="17"/>
    <s v="Protege"/>
    <n v="2001"/>
    <x v="15"/>
    <s v="regular unleaded"/>
    <n v="103"/>
    <n v="4"/>
    <s v="MANUAL"/>
    <s v="front wheel drive"/>
    <n v="4"/>
    <s v="N/A"/>
    <s v="Compact"/>
    <s v="Sedan"/>
    <n v="31"/>
    <n v="25"/>
    <n v="586"/>
    <n v="13485"/>
  </r>
  <r>
    <x v="4"/>
    <s v="200SX"/>
    <n v="1997"/>
    <x v="22"/>
    <s v="regular unleaded"/>
    <n v="115"/>
    <n v="4"/>
    <s v="MANUAL"/>
    <s v="front wheel drive"/>
    <n v="2"/>
    <s v="N/A"/>
    <s v="Compact"/>
    <s v="Coupe"/>
    <n v="35"/>
    <n v="25"/>
    <n v="2009"/>
    <n v="2000"/>
  </r>
  <r>
    <x v="4"/>
    <s v="200SX"/>
    <n v="1998"/>
    <x v="26"/>
    <s v="regular unleaded"/>
    <n v="115"/>
    <n v="4"/>
    <s v="MANUAL"/>
    <s v="front wheel drive"/>
    <n v="2"/>
    <s v="N/A"/>
    <s v="Compact"/>
    <s v="Coupe"/>
    <n v="35"/>
    <n v="25"/>
    <n v="2009"/>
    <n v="2000"/>
  </r>
  <r>
    <x v="5"/>
    <s v="Jetta"/>
    <n v="2015"/>
    <x v="0"/>
    <s v="regular unleaded"/>
    <n v="115"/>
    <n v="4"/>
    <s v="MANUAL"/>
    <s v="front wheel drive"/>
    <n v="4"/>
    <s v="N/A"/>
    <s v="Midsize"/>
    <s v="Sedan"/>
    <n v="34"/>
    <n v="25"/>
    <n v="873"/>
    <n v="16215"/>
  </r>
  <r>
    <x v="5"/>
    <s v="Jetta"/>
    <n v="2015"/>
    <x v="0"/>
    <s v="regular unleaded"/>
    <n v="115"/>
    <n v="4"/>
    <s v="MANUAL"/>
    <s v="front wheel drive"/>
    <n v="4"/>
    <s v="N/A"/>
    <s v="Midsize"/>
    <s v="Sedan"/>
    <n v="34"/>
    <n v="25"/>
    <n v="873"/>
    <n v="17325"/>
  </r>
  <r>
    <x v="5"/>
    <s v="Jetta"/>
    <n v="2015"/>
    <x v="0"/>
    <s v="regular unleaded"/>
    <n v="115"/>
    <n v="4"/>
    <s v="MANUAL"/>
    <s v="front wheel drive"/>
    <n v="4"/>
    <s v="N/A"/>
    <s v="Midsize"/>
    <s v="Sedan"/>
    <n v="34"/>
    <n v="25"/>
    <n v="873"/>
    <n v="18320"/>
  </r>
  <r>
    <x v="4"/>
    <s v="Cube"/>
    <n v="2012"/>
    <x v="5"/>
    <s v="regular unleaded"/>
    <n v="122"/>
    <n v="4"/>
    <s v="MANUAL"/>
    <s v="front wheel drive"/>
    <n v="4"/>
    <s v="N/A"/>
    <s v="Compact"/>
    <s v="Wagon"/>
    <n v="30"/>
    <n v="25"/>
    <n v="2009"/>
    <n v="14980"/>
  </r>
  <r>
    <x v="4"/>
    <s v="Cube"/>
    <n v="2012"/>
    <x v="5"/>
    <s v="regular unleaded"/>
    <n v="122"/>
    <n v="4"/>
    <s v="MANUAL"/>
    <s v="front wheel drive"/>
    <n v="4"/>
    <s v="N/A"/>
    <s v="Compact"/>
    <s v="Wagon"/>
    <n v="30"/>
    <n v="25"/>
    <n v="2009"/>
    <n v="16580"/>
  </r>
  <r>
    <x v="4"/>
    <s v="Cube"/>
    <n v="2013"/>
    <x v="3"/>
    <s v="regular unleaded"/>
    <n v="122"/>
    <n v="4"/>
    <s v="MANUAL"/>
    <s v="front wheel drive"/>
    <n v="4"/>
    <s v="N/A"/>
    <s v="Compact"/>
    <s v="Wagon"/>
    <n v="30"/>
    <n v="25"/>
    <n v="2009"/>
    <n v="16760"/>
  </r>
  <r>
    <x v="4"/>
    <s v="Cube"/>
    <n v="2014"/>
    <x v="4"/>
    <s v="regular unleaded"/>
    <n v="122"/>
    <n v="4"/>
    <s v="MANUAL"/>
    <s v="front wheel drive"/>
    <n v="4"/>
    <s v="N/A"/>
    <s v="Compact"/>
    <s v="Wagon"/>
    <n v="30"/>
    <n v="25"/>
    <n v="2009"/>
    <n v="16900"/>
  </r>
  <r>
    <x v="1"/>
    <s v="Civic del Sol"/>
    <n v="1995"/>
    <x v="14"/>
    <s v="regular unleaded"/>
    <n v="125"/>
    <n v="4"/>
    <s v="MANUAL"/>
    <s v="front wheel drive"/>
    <n v="2"/>
    <s v="N/A"/>
    <s v="Compact"/>
    <s v="Coupe"/>
    <n v="32"/>
    <n v="25"/>
    <n v="2202"/>
    <n v="2000"/>
  </r>
  <r>
    <x v="22"/>
    <s v="Neon"/>
    <n v="2003"/>
    <x v="18"/>
    <s v="regular unleaded"/>
    <n v="132"/>
    <n v="4"/>
    <s v="MANUAL"/>
    <s v="front wheel drive"/>
    <n v="4"/>
    <s v="N/A"/>
    <s v="Compact"/>
    <s v="Sedan"/>
    <n v="32"/>
    <n v="25"/>
    <n v="1851"/>
    <n v="13030"/>
  </r>
  <r>
    <x v="22"/>
    <s v="Neon"/>
    <n v="2003"/>
    <x v="18"/>
    <s v="regular unleaded"/>
    <n v="132"/>
    <n v="4"/>
    <s v="MANUAL"/>
    <s v="front wheel drive"/>
    <n v="4"/>
    <s v="N/A"/>
    <s v="Compact"/>
    <s v="Sedan"/>
    <n v="32"/>
    <n v="25"/>
    <n v="1851"/>
    <n v="15340"/>
  </r>
  <r>
    <x v="22"/>
    <s v="Neon"/>
    <n v="2004"/>
    <x v="19"/>
    <s v="regular unleaded"/>
    <n v="132"/>
    <n v="4"/>
    <s v="MANUAL"/>
    <s v="front wheel drive"/>
    <n v="4"/>
    <s v="N/A"/>
    <s v="Compact"/>
    <s v="Sedan"/>
    <n v="32"/>
    <n v="25"/>
    <n v="1851"/>
    <n v="15800"/>
  </r>
  <r>
    <x v="22"/>
    <s v="Neon"/>
    <n v="2004"/>
    <x v="19"/>
    <s v="regular unleaded"/>
    <n v="132"/>
    <n v="4"/>
    <s v="MANUAL"/>
    <s v="front wheel drive"/>
    <n v="4"/>
    <s v="N/A"/>
    <s v="Compact"/>
    <s v="Sedan"/>
    <n v="32"/>
    <n v="25"/>
    <n v="1851"/>
    <n v="13490"/>
  </r>
  <r>
    <x v="22"/>
    <s v="Neon"/>
    <n v="2005"/>
    <x v="20"/>
    <s v="regular unleaded"/>
    <n v="132"/>
    <n v="4"/>
    <s v="MANUAL"/>
    <s v="front wheel drive"/>
    <n v="4"/>
    <s v="N/A"/>
    <s v="Compact"/>
    <s v="Sedan"/>
    <n v="32"/>
    <n v="25"/>
    <n v="1851"/>
    <n v="16110"/>
  </r>
  <r>
    <x v="22"/>
    <s v="Neon"/>
    <n v="2005"/>
    <x v="20"/>
    <s v="regular unleaded"/>
    <n v="132"/>
    <n v="4"/>
    <s v="MANUAL"/>
    <s v="front wheel drive"/>
    <n v="4"/>
    <s v="N/A"/>
    <s v="Compact"/>
    <s v="Sedan"/>
    <n v="32"/>
    <n v="25"/>
    <n v="1851"/>
    <n v="13800"/>
  </r>
  <r>
    <x v="11"/>
    <s v="Matrix"/>
    <n v="2011"/>
    <x v="6"/>
    <s v="regular unleaded"/>
    <n v="132"/>
    <n v="4"/>
    <s v="AUTOMATIC"/>
    <s v="front wheel drive"/>
    <n v="4"/>
    <s v="Hatchback"/>
    <s v="Compact"/>
    <s v="4dr Hatchback"/>
    <n v="32"/>
    <n v="25"/>
    <n v="2031"/>
    <n v="19685"/>
  </r>
  <r>
    <x v="11"/>
    <s v="Matrix"/>
    <n v="2012"/>
    <x v="5"/>
    <s v="regular unleaded"/>
    <n v="132"/>
    <n v="4"/>
    <s v="AUTOMATIC"/>
    <s v="front wheel drive"/>
    <n v="4"/>
    <s v="Hatchback"/>
    <s v="Compact"/>
    <s v="4dr Hatchback"/>
    <n v="32"/>
    <n v="25"/>
    <n v="2031"/>
    <n v="19685"/>
  </r>
  <r>
    <x v="11"/>
    <s v="Matrix"/>
    <n v="2013"/>
    <x v="3"/>
    <s v="regular unleaded"/>
    <n v="132"/>
    <n v="4"/>
    <s v="AUTOMATIC"/>
    <s v="front wheel drive"/>
    <n v="4"/>
    <s v="Hatchback"/>
    <s v="Compact"/>
    <s v="4dr Hatchback"/>
    <n v="32"/>
    <n v="25"/>
    <n v="2031"/>
    <n v="20115"/>
  </r>
  <r>
    <x v="24"/>
    <s v="Encore"/>
    <n v="2015"/>
    <x v="0"/>
    <s v="regular unleaded"/>
    <n v="138"/>
    <n v="4"/>
    <s v="AUTOMATIC"/>
    <s v="front wheel drive"/>
    <n v="4"/>
    <s v="Crossover"/>
    <s v="Compact"/>
    <s v="4dr SUV"/>
    <n v="33"/>
    <n v="25"/>
    <n v="155"/>
    <n v="29435"/>
  </r>
  <r>
    <x v="24"/>
    <s v="Encore"/>
    <n v="2015"/>
    <x v="0"/>
    <s v="regular unleaded"/>
    <n v="138"/>
    <n v="4"/>
    <s v="AUTOMATIC"/>
    <s v="front wheel drive"/>
    <n v="4"/>
    <s v="Crossover"/>
    <s v="Compact"/>
    <s v="4dr SUV"/>
    <n v="33"/>
    <n v="25"/>
    <n v="155"/>
    <n v="27950"/>
  </r>
  <r>
    <x v="24"/>
    <s v="Encore"/>
    <n v="2015"/>
    <x v="0"/>
    <s v="regular unleaded"/>
    <n v="138"/>
    <n v="4"/>
    <s v="AUTOMATIC"/>
    <s v="front wheel drive"/>
    <n v="4"/>
    <s v="Crossover"/>
    <s v="Compact"/>
    <s v="4dr SUV"/>
    <n v="33"/>
    <n v="25"/>
    <n v="155"/>
    <n v="24065"/>
  </r>
  <r>
    <x v="24"/>
    <s v="Encore"/>
    <n v="2015"/>
    <x v="0"/>
    <s v="regular unleaded"/>
    <n v="138"/>
    <n v="4"/>
    <s v="AUTOMATIC"/>
    <s v="front wheel drive"/>
    <n v="4"/>
    <s v="Crossover"/>
    <s v="Compact"/>
    <s v="4dr SUV"/>
    <n v="33"/>
    <n v="25"/>
    <n v="155"/>
    <n v="26155"/>
  </r>
  <r>
    <x v="24"/>
    <s v="Encore"/>
    <n v="2016"/>
    <x v="1"/>
    <s v="regular unleaded"/>
    <n v="138"/>
    <n v="4"/>
    <s v="AUTOMATIC"/>
    <s v="front wheel drive"/>
    <n v="4"/>
    <s v="Crossover"/>
    <s v="Compact"/>
    <s v="4dr SUV"/>
    <n v="33"/>
    <n v="25"/>
    <n v="155"/>
    <n v="28300"/>
  </r>
  <r>
    <x v="24"/>
    <s v="Encore"/>
    <n v="2016"/>
    <x v="1"/>
    <s v="regular unleaded"/>
    <n v="138"/>
    <n v="4"/>
    <s v="AUTOMATIC"/>
    <s v="front wheel drive"/>
    <n v="4"/>
    <s v="Crossover"/>
    <s v="Compact"/>
    <s v="4dr SUV"/>
    <n v="33"/>
    <n v="25"/>
    <n v="155"/>
    <n v="29785"/>
  </r>
  <r>
    <x v="24"/>
    <s v="Encore"/>
    <n v="2016"/>
    <x v="1"/>
    <s v="regular unleaded"/>
    <n v="138"/>
    <n v="4"/>
    <s v="AUTOMATIC"/>
    <s v="front wheel drive"/>
    <n v="4"/>
    <s v="Crossover"/>
    <s v="Compact"/>
    <s v="4dr SUV"/>
    <n v="33"/>
    <n v="25"/>
    <n v="155"/>
    <n v="24065"/>
  </r>
  <r>
    <x v="24"/>
    <s v="Encore"/>
    <n v="2016"/>
    <x v="1"/>
    <s v="regular unleaded"/>
    <n v="138"/>
    <n v="4"/>
    <s v="AUTOMATIC"/>
    <s v="front wheel drive"/>
    <n v="4"/>
    <s v="Crossover"/>
    <s v="Compact"/>
    <s v="4dr SUV"/>
    <n v="33"/>
    <n v="25"/>
    <n v="155"/>
    <n v="26355"/>
  </r>
  <r>
    <x v="24"/>
    <s v="Encore"/>
    <n v="2017"/>
    <x v="2"/>
    <s v="regular unleaded"/>
    <n v="138"/>
    <n v="4"/>
    <s v="AUTOMATIC"/>
    <s v="front wheel drive"/>
    <n v="4"/>
    <s v="Crossover"/>
    <s v="Compact"/>
    <s v="4dr SUV"/>
    <n v="33"/>
    <n v="25"/>
    <n v="155"/>
    <n v="26865"/>
  </r>
  <r>
    <x v="24"/>
    <s v="Encore"/>
    <n v="2017"/>
    <x v="2"/>
    <s v="regular unleaded"/>
    <n v="138"/>
    <n v="4"/>
    <s v="AUTOMATIC"/>
    <s v="front wheel drive"/>
    <n v="4"/>
    <s v="Crossover"/>
    <s v="Compact"/>
    <s v="4dr SUV"/>
    <n v="33"/>
    <n v="25"/>
    <n v="155"/>
    <n v="30465"/>
  </r>
  <r>
    <x v="24"/>
    <s v="Encore"/>
    <n v="2017"/>
    <x v="2"/>
    <s v="regular unleaded"/>
    <n v="138"/>
    <n v="4"/>
    <s v="AUTOMATIC"/>
    <s v="front wheel drive"/>
    <n v="4"/>
    <s v="Crossover"/>
    <s v="Compact"/>
    <s v="4dr SUV"/>
    <n v="33"/>
    <n v="25"/>
    <n v="155"/>
    <n v="24365"/>
  </r>
  <r>
    <x v="24"/>
    <s v="Encore"/>
    <n v="2017"/>
    <x v="2"/>
    <s v="regular unleaded"/>
    <n v="138"/>
    <n v="4"/>
    <s v="AUTOMATIC"/>
    <s v="front wheel drive"/>
    <n v="4"/>
    <s v="Crossover"/>
    <s v="Compact"/>
    <s v="4dr SUV"/>
    <n v="33"/>
    <n v="25"/>
    <n v="155"/>
    <n v="29065"/>
  </r>
  <r>
    <x v="2"/>
    <s v="Cruze Limited"/>
    <n v="2016"/>
    <x v="1"/>
    <s v="regular unleaded"/>
    <n v="138"/>
    <n v="4"/>
    <s v="MANUAL"/>
    <s v="front wheel drive"/>
    <n v="4"/>
    <s v="N/A"/>
    <s v="Midsize"/>
    <s v="Sedan"/>
    <n v="36"/>
    <n v="25"/>
    <n v="1385"/>
    <n v="17845"/>
  </r>
  <r>
    <x v="2"/>
    <s v="Cruze Limited"/>
    <n v="2016"/>
    <x v="1"/>
    <s v="regular unleaded"/>
    <n v="138"/>
    <n v="4"/>
    <s v="MANUAL"/>
    <s v="front wheel drive"/>
    <n v="4"/>
    <s v="N/A"/>
    <s v="Midsize"/>
    <s v="Sedan"/>
    <n v="36"/>
    <n v="25"/>
    <n v="1385"/>
    <n v="16120"/>
  </r>
  <r>
    <x v="2"/>
    <s v="Cruze"/>
    <n v="2015"/>
    <x v="0"/>
    <s v="regular unleaded"/>
    <n v="138"/>
    <n v="4"/>
    <s v="MANUAL"/>
    <s v="front wheel drive"/>
    <n v="4"/>
    <s v="N/A"/>
    <s v="Midsize"/>
    <s v="Sedan"/>
    <n v="36"/>
    <n v="25"/>
    <n v="1385"/>
    <n v="16170"/>
  </r>
  <r>
    <x v="2"/>
    <s v="Cruze"/>
    <n v="2015"/>
    <x v="0"/>
    <s v="regular unleaded"/>
    <n v="138"/>
    <n v="4"/>
    <s v="MANUAL"/>
    <s v="front wheel drive"/>
    <n v="4"/>
    <s v="N/A"/>
    <s v="Midsize"/>
    <s v="Sedan"/>
    <n v="36"/>
    <n v="25"/>
    <n v="1385"/>
    <n v="17745"/>
  </r>
  <r>
    <x v="2"/>
    <s v="Sonic"/>
    <n v="2015"/>
    <x v="0"/>
    <s v="regular unleaded"/>
    <n v="138"/>
    <n v="4"/>
    <s v="AUTOMATIC"/>
    <s v="front wheel drive"/>
    <n v="4"/>
    <s v="N/A"/>
    <s v="Compact"/>
    <s v="Sedan"/>
    <n v="35"/>
    <n v="25"/>
    <n v="1385"/>
    <n v="15495"/>
  </r>
  <r>
    <x v="2"/>
    <s v="Sonic"/>
    <n v="2015"/>
    <x v="0"/>
    <s v="regular unleaded"/>
    <n v="138"/>
    <n v="4"/>
    <s v="AUTOMATIC"/>
    <s v="front wheel drive"/>
    <n v="4"/>
    <s v="Hatchback"/>
    <s v="Compact"/>
    <s v="4dr Hatchback"/>
    <n v="33"/>
    <n v="25"/>
    <n v="1385"/>
    <n v="21945"/>
  </r>
  <r>
    <x v="2"/>
    <s v="Sonic"/>
    <n v="2015"/>
    <x v="0"/>
    <s v="regular unleaded"/>
    <n v="138"/>
    <n v="4"/>
    <s v="AUTOMATIC"/>
    <s v="front wheel drive"/>
    <n v="4"/>
    <s v="Hatchback"/>
    <s v="Compact"/>
    <s v="4dr Hatchback"/>
    <n v="35"/>
    <n v="25"/>
    <n v="1385"/>
    <n v="16095"/>
  </r>
  <r>
    <x v="2"/>
    <s v="Sonic"/>
    <n v="2015"/>
    <x v="0"/>
    <s v="regular unleaded"/>
    <n v="138"/>
    <n v="4"/>
    <s v="AUTOMATIC"/>
    <s v="front wheel drive"/>
    <n v="4"/>
    <s v="N/A"/>
    <s v="Compact"/>
    <s v="Sedan"/>
    <n v="33"/>
    <n v="25"/>
    <n v="1385"/>
    <n v="21345"/>
  </r>
  <r>
    <x v="2"/>
    <s v="Sonic"/>
    <n v="2015"/>
    <x v="0"/>
    <s v="regular unleaded"/>
    <n v="138"/>
    <n v="4"/>
    <s v="AUTOMATIC"/>
    <s v="front wheel drive"/>
    <n v="4"/>
    <s v="Hatchback"/>
    <s v="Compact"/>
    <s v="4dr Hatchback"/>
    <n v="35"/>
    <n v="25"/>
    <n v="1385"/>
    <n v="17845"/>
  </r>
  <r>
    <x v="2"/>
    <s v="Sonic"/>
    <n v="2015"/>
    <x v="0"/>
    <s v="regular unleaded"/>
    <n v="138"/>
    <n v="4"/>
    <s v="AUTOMATIC"/>
    <s v="front wheel drive"/>
    <n v="4"/>
    <s v="N/A"/>
    <s v="Compact"/>
    <s v="Sedan"/>
    <n v="35"/>
    <n v="25"/>
    <n v="1385"/>
    <n v="17245"/>
  </r>
  <r>
    <x v="2"/>
    <s v="Sonic"/>
    <n v="2016"/>
    <x v="1"/>
    <s v="regular unleaded"/>
    <n v="138"/>
    <n v="4"/>
    <s v="AUTOMATIC"/>
    <s v="front wheel drive"/>
    <n v="4"/>
    <s v="N/A"/>
    <s v="Compact"/>
    <s v="Sedan"/>
    <n v="33"/>
    <n v="25"/>
    <n v="1385"/>
    <n v="21495"/>
  </r>
  <r>
    <x v="2"/>
    <s v="Sonic"/>
    <n v="2016"/>
    <x v="1"/>
    <s v="regular unleaded"/>
    <n v="138"/>
    <n v="4"/>
    <s v="AUTOMATIC"/>
    <s v="front wheel drive"/>
    <n v="4"/>
    <s v="Hatchback"/>
    <s v="Compact"/>
    <s v="4dr Hatchback"/>
    <n v="33"/>
    <n v="25"/>
    <n v="1385"/>
    <n v="21495"/>
  </r>
  <r>
    <x v="2"/>
    <s v="Sonic"/>
    <n v="2017"/>
    <x v="2"/>
    <s v="regular unleaded"/>
    <n v="138"/>
    <n v="4"/>
    <s v="MANUAL"/>
    <s v="front wheel drive"/>
    <n v="4"/>
    <s v="Hatchback"/>
    <s v="Compact"/>
    <s v="4dr Hatchback"/>
    <n v="33"/>
    <n v="25"/>
    <n v="1385"/>
    <n v="17580"/>
  </r>
  <r>
    <x v="2"/>
    <s v="Sonic"/>
    <n v="2017"/>
    <x v="2"/>
    <s v="regular unleaded"/>
    <n v="138"/>
    <n v="4"/>
    <s v="MANUAL"/>
    <s v="front wheel drive"/>
    <n v="4"/>
    <s v="N/A"/>
    <s v="Compact"/>
    <s v="Sedan"/>
    <n v="33"/>
    <n v="25"/>
    <n v="1385"/>
    <n v="15145"/>
  </r>
  <r>
    <x v="2"/>
    <s v="Trax"/>
    <n v="2017"/>
    <x v="2"/>
    <s v="regular unleaded"/>
    <n v="138"/>
    <n v="4"/>
    <s v="AUTOMATIC"/>
    <s v="front wheel drive"/>
    <n v="4"/>
    <s v="Crossover"/>
    <s v="Compact"/>
    <s v="4dr SUV"/>
    <n v="33"/>
    <n v="25"/>
    <n v="1385"/>
    <n v="26100"/>
  </r>
  <r>
    <x v="2"/>
    <s v="Trax"/>
    <n v="2017"/>
    <x v="2"/>
    <s v="regular unleaded"/>
    <n v="138"/>
    <n v="4"/>
    <s v="AUTOMATIC"/>
    <s v="front wheel drive"/>
    <n v="4"/>
    <s v="Crossover"/>
    <s v="Compact"/>
    <s v="4dr SUV"/>
    <n v="33"/>
    <n v="25"/>
    <n v="1385"/>
    <n v="22900"/>
  </r>
  <r>
    <x v="2"/>
    <s v="Trax"/>
    <n v="2017"/>
    <x v="2"/>
    <s v="regular unleaded"/>
    <n v="138"/>
    <n v="4"/>
    <s v="AUTOMATIC"/>
    <s v="front wheel drive"/>
    <n v="4"/>
    <s v="Crossover"/>
    <s v="Compact"/>
    <s v="4dr SUV"/>
    <n v="33"/>
    <n v="25"/>
    <n v="1385"/>
    <n v="21000"/>
  </r>
  <r>
    <x v="11"/>
    <s v="Celica"/>
    <n v="2003"/>
    <x v="18"/>
    <s v="regular unleaded"/>
    <n v="140"/>
    <n v="4"/>
    <s v="AUTOMATIC"/>
    <s v="front wheel drive"/>
    <n v="2"/>
    <s v="Hatchback"/>
    <s v="Compact"/>
    <s v="2dr Hatchback"/>
    <n v="33"/>
    <n v="25"/>
    <n v="2031"/>
    <n v="18140"/>
  </r>
  <r>
    <x v="11"/>
    <s v="Celica"/>
    <n v="2004"/>
    <x v="19"/>
    <s v="regular unleaded"/>
    <n v="140"/>
    <n v="4"/>
    <s v="AUTOMATIC"/>
    <s v="front wheel drive"/>
    <n v="2"/>
    <s v="Hatchback"/>
    <s v="Compact"/>
    <s v="2dr Hatchback"/>
    <n v="33"/>
    <n v="25"/>
    <n v="2031"/>
    <n v="18370"/>
  </r>
  <r>
    <x v="11"/>
    <s v="Celica"/>
    <n v="2004"/>
    <x v="19"/>
    <s v="regular unleaded"/>
    <n v="140"/>
    <n v="4"/>
    <s v="AUTOMATIC"/>
    <s v="front wheel drive"/>
    <n v="2"/>
    <s v="Hatchback"/>
    <s v="Compact"/>
    <s v="2dr Hatchback"/>
    <n v="33"/>
    <n v="25"/>
    <n v="2031"/>
    <n v="20335"/>
  </r>
  <r>
    <x v="11"/>
    <s v="Celica"/>
    <n v="2005"/>
    <x v="20"/>
    <s v="regular unleaded"/>
    <n v="140"/>
    <n v="4"/>
    <s v="AUTOMATIC"/>
    <s v="front wheel drive"/>
    <n v="2"/>
    <s v="Hatchback"/>
    <s v="Compact"/>
    <s v="2dr Hatchback"/>
    <n v="33"/>
    <n v="25"/>
    <n v="2031"/>
    <n v="18470"/>
  </r>
  <r>
    <x v="1"/>
    <s v="HR-V"/>
    <n v="2016"/>
    <x v="1"/>
    <s v="regular unleaded"/>
    <n v="141"/>
    <n v="4"/>
    <s v="MANUAL"/>
    <s v="front wheel drive"/>
    <n v="4"/>
    <s v="Crossover"/>
    <s v="Compact"/>
    <s v="4dr SUV"/>
    <n v="34"/>
    <n v="25"/>
    <n v="2202"/>
    <n v="19215"/>
  </r>
  <r>
    <x v="1"/>
    <s v="HR-V"/>
    <n v="2016"/>
    <x v="1"/>
    <s v="regular unleaded"/>
    <n v="141"/>
    <n v="4"/>
    <s v="MANUAL"/>
    <s v="front wheel drive"/>
    <n v="4"/>
    <s v="Crossover"/>
    <s v="Compact"/>
    <s v="4dr SUV"/>
    <n v="34"/>
    <n v="25"/>
    <n v="2202"/>
    <n v="21265"/>
  </r>
  <r>
    <x v="1"/>
    <s v="HR-V"/>
    <n v="2017"/>
    <x v="2"/>
    <s v="regular unleaded"/>
    <n v="141"/>
    <n v="4"/>
    <s v="MANUAL"/>
    <s v="front wheel drive"/>
    <n v="4"/>
    <s v="Crossover"/>
    <s v="Compact"/>
    <s v="4dr SUV"/>
    <n v="33"/>
    <n v="25"/>
    <n v="2202"/>
    <n v="19365"/>
  </r>
  <r>
    <x v="1"/>
    <s v="HR-V"/>
    <n v="2017"/>
    <x v="2"/>
    <s v="regular unleaded"/>
    <n v="141"/>
    <n v="4"/>
    <s v="MANUAL"/>
    <s v="front wheel drive"/>
    <n v="4"/>
    <s v="Crossover"/>
    <s v="Compact"/>
    <s v="4dr SUV"/>
    <n v="33"/>
    <n v="25"/>
    <n v="2202"/>
    <n v="21415"/>
  </r>
  <r>
    <x v="7"/>
    <s v="Forte"/>
    <n v="2015"/>
    <x v="0"/>
    <s v="regular unleaded"/>
    <n v="145"/>
    <n v="4"/>
    <s v="MANUAL"/>
    <s v="front wheel drive"/>
    <n v="4"/>
    <s v="N/A"/>
    <s v="Compact"/>
    <s v="Sedan"/>
    <n v="37"/>
    <n v="25"/>
    <n v="1720"/>
    <n v="15890"/>
  </r>
  <r>
    <x v="7"/>
    <s v="Forte"/>
    <n v="2016"/>
    <x v="1"/>
    <s v="regular unleaded"/>
    <n v="145"/>
    <n v="4"/>
    <s v="MANUAL"/>
    <s v="front wheel drive"/>
    <n v="4"/>
    <s v="N/A"/>
    <s v="Compact"/>
    <s v="Sedan"/>
    <n v="37"/>
    <n v="25"/>
    <n v="1720"/>
    <n v="15990"/>
  </r>
  <r>
    <x v="7"/>
    <s v="Forte"/>
    <n v="2017"/>
    <x v="2"/>
    <s v="regular unleaded"/>
    <n v="147"/>
    <n v="4"/>
    <s v="MANUAL"/>
    <s v="front wheel drive"/>
    <n v="4"/>
    <s v="N/A"/>
    <s v="Compact"/>
    <s v="Sedan"/>
    <n v="34"/>
    <n v="25"/>
    <n v="1720"/>
    <n v="16490"/>
  </r>
  <r>
    <x v="3"/>
    <s v="Lancer"/>
    <n v="2015"/>
    <x v="0"/>
    <s v="regular unleaded"/>
    <n v="148"/>
    <n v="4"/>
    <s v="MANUAL"/>
    <s v="front wheel drive"/>
    <n v="4"/>
    <s v="N/A"/>
    <s v="Compact"/>
    <s v="Sedan"/>
    <n v="34"/>
    <n v="25"/>
    <n v="436"/>
    <n v="17395"/>
  </r>
  <r>
    <x v="3"/>
    <s v="Outlander Sport"/>
    <n v="2015"/>
    <x v="0"/>
    <s v="regular unleaded"/>
    <n v="148"/>
    <n v="4"/>
    <s v="AUTOMATIC"/>
    <s v="front wheel drive"/>
    <n v="4"/>
    <s v="Crossover"/>
    <s v="Compact"/>
    <s v="4dr SUV"/>
    <n v="32"/>
    <n v="25"/>
    <n v="436"/>
    <n v="22795"/>
  </r>
  <r>
    <x v="3"/>
    <s v="Outlander Sport"/>
    <n v="2015"/>
    <x v="0"/>
    <s v="regular unleaded"/>
    <n v="148"/>
    <n v="4"/>
    <s v="AUTOMATIC"/>
    <s v="front wheel drive"/>
    <n v="4"/>
    <s v="Crossover"/>
    <s v="Compact"/>
    <s v="4dr SUV"/>
    <n v="32"/>
    <n v="25"/>
    <n v="436"/>
    <n v="20795"/>
  </r>
  <r>
    <x v="20"/>
    <s v="Impreza"/>
    <n v="2015"/>
    <x v="0"/>
    <s v="regular unleaded"/>
    <n v="148"/>
    <n v="4"/>
    <s v="MANUAL"/>
    <s v="all wheel drive"/>
    <n v="4"/>
    <s v="Hatchback"/>
    <s v="Compact"/>
    <s v="4dr Hatchback"/>
    <n v="34"/>
    <n v="25"/>
    <n v="640"/>
    <n v="18695"/>
  </r>
  <r>
    <x v="20"/>
    <s v="Impreza"/>
    <n v="2015"/>
    <x v="0"/>
    <s v="regular unleaded"/>
    <n v="148"/>
    <n v="4"/>
    <s v="MANUAL"/>
    <s v="all wheel drive"/>
    <n v="4"/>
    <s v="N/A"/>
    <s v="Compact"/>
    <s v="Sedan"/>
    <n v="34"/>
    <n v="25"/>
    <n v="640"/>
    <n v="18195"/>
  </r>
  <r>
    <x v="20"/>
    <s v="Impreza"/>
    <n v="2016"/>
    <x v="1"/>
    <s v="regular unleaded"/>
    <n v="148"/>
    <n v="4"/>
    <s v="MANUAL"/>
    <s v="all wheel drive"/>
    <n v="4"/>
    <s v="N/A"/>
    <s v="Compact"/>
    <s v="Sedan"/>
    <n v="34"/>
    <n v="25"/>
    <n v="640"/>
    <n v="18295"/>
  </r>
  <r>
    <x v="20"/>
    <s v="Impreza"/>
    <n v="2016"/>
    <x v="1"/>
    <s v="regular unleaded"/>
    <n v="148"/>
    <n v="4"/>
    <s v="MANUAL"/>
    <s v="all wheel drive"/>
    <n v="4"/>
    <s v="Hatchback"/>
    <s v="Compact"/>
    <s v="4dr Hatchback"/>
    <n v="34"/>
    <n v="25"/>
    <n v="640"/>
    <n v="18795"/>
  </r>
  <r>
    <x v="20"/>
    <s v="XV Crosstrek"/>
    <n v="2013"/>
    <x v="3"/>
    <s v="regular unleaded"/>
    <n v="148"/>
    <n v="4"/>
    <s v="AUTOMATIC"/>
    <s v="all wheel drive"/>
    <n v="4"/>
    <s v="Crossover"/>
    <s v="Compact"/>
    <s v="4dr SUV"/>
    <n v="33"/>
    <n v="25"/>
    <n v="640"/>
    <n v="24495"/>
  </r>
  <r>
    <x v="20"/>
    <s v="XV Crosstrek"/>
    <n v="2013"/>
    <x v="3"/>
    <s v="regular unleaded"/>
    <n v="148"/>
    <n v="4"/>
    <s v="AUTOMATIC"/>
    <s v="all wheel drive"/>
    <n v="4"/>
    <s v="Crossover"/>
    <s v="Compact"/>
    <s v="4dr SUV"/>
    <n v="33"/>
    <n v="25"/>
    <n v="640"/>
    <n v="22995"/>
  </r>
  <r>
    <x v="20"/>
    <s v="XV Crosstrek"/>
    <n v="2014"/>
    <x v="4"/>
    <s v="regular unleaded"/>
    <n v="148"/>
    <n v="4"/>
    <s v="AUTOMATIC"/>
    <s v="all wheel drive"/>
    <n v="4"/>
    <s v="Crossover"/>
    <s v="Compact"/>
    <s v="4dr SUV"/>
    <n v="33"/>
    <n v="25"/>
    <n v="640"/>
    <n v="22995"/>
  </r>
  <r>
    <x v="20"/>
    <s v="XV Crosstrek"/>
    <n v="2014"/>
    <x v="4"/>
    <s v="regular unleaded"/>
    <n v="148"/>
    <n v="4"/>
    <s v="AUTOMATIC"/>
    <s v="all wheel drive"/>
    <n v="4"/>
    <s v="Crossover"/>
    <s v="Compact"/>
    <s v="4dr SUV"/>
    <n v="33"/>
    <n v="25"/>
    <n v="640"/>
    <n v="24495"/>
  </r>
  <r>
    <x v="18"/>
    <s v="SX4"/>
    <n v="2012"/>
    <x v="5"/>
    <s v="regular unleaded"/>
    <n v="148"/>
    <n v="4"/>
    <s v="AUTOMATIC"/>
    <s v="front wheel drive"/>
    <n v="4"/>
    <s v="N/A"/>
    <s v="Compact"/>
    <s v="Sedan"/>
    <n v="32"/>
    <n v="25"/>
    <n v="481"/>
    <n v="18199"/>
  </r>
  <r>
    <x v="18"/>
    <s v="SX4"/>
    <n v="2012"/>
    <x v="5"/>
    <s v="regular unleaded"/>
    <n v="148"/>
    <n v="4"/>
    <s v="AUTOMATIC"/>
    <s v="front wheel drive"/>
    <n v="4"/>
    <s v="N/A"/>
    <s v="Compact"/>
    <s v="Sedan"/>
    <n v="32"/>
    <n v="25"/>
    <n v="481"/>
    <n v="17399"/>
  </r>
  <r>
    <x v="18"/>
    <s v="SX4"/>
    <n v="2013"/>
    <x v="3"/>
    <s v="regular unleaded"/>
    <n v="148"/>
    <n v="4"/>
    <s v="AUTOMATIC"/>
    <s v="front wheel drive"/>
    <n v="4"/>
    <s v="N/A"/>
    <s v="Compact"/>
    <s v="Sedan"/>
    <n v="32"/>
    <n v="25"/>
    <n v="481"/>
    <n v="17849"/>
  </r>
  <r>
    <x v="22"/>
    <s v="Neon"/>
    <n v="2003"/>
    <x v="18"/>
    <s v="premium unleaded (required)"/>
    <n v="150"/>
    <n v="4"/>
    <s v="MANUAL"/>
    <s v="front wheel drive"/>
    <n v="4"/>
    <s v="N/A"/>
    <s v="Compact"/>
    <s v="Sedan"/>
    <n v="32"/>
    <n v="25"/>
    <n v="1851"/>
    <n v="17085"/>
  </r>
  <r>
    <x v="22"/>
    <s v="Neon"/>
    <n v="2004"/>
    <x v="19"/>
    <s v="premium unleaded (required)"/>
    <n v="150"/>
    <n v="4"/>
    <s v="MANUAL"/>
    <s v="front wheel drive"/>
    <n v="4"/>
    <s v="N/A"/>
    <s v="Compact"/>
    <s v="Sedan"/>
    <n v="32"/>
    <n v="25"/>
    <n v="1851"/>
    <n v="17640"/>
  </r>
  <r>
    <x v="2"/>
    <s v="Cobalt"/>
    <n v="2009"/>
    <x v="10"/>
    <s v="regular unleaded"/>
    <n v="155"/>
    <n v="4"/>
    <s v="MANUAL"/>
    <s v="front wheel drive"/>
    <n v="4"/>
    <s v="N/A"/>
    <s v="Compact"/>
    <s v="Sedan"/>
    <n v="35"/>
    <n v="25"/>
    <n v="1385"/>
    <n v="15660"/>
  </r>
  <r>
    <x v="2"/>
    <s v="Cobalt"/>
    <n v="2009"/>
    <x v="10"/>
    <s v="regular unleaded"/>
    <n v="155"/>
    <n v="4"/>
    <s v="MANUAL"/>
    <s v="front wheel drive"/>
    <n v="4"/>
    <s v="N/A"/>
    <s v="Compact"/>
    <s v="Sedan"/>
    <n v="37"/>
    <n v="25"/>
    <n v="1385"/>
    <n v="14990"/>
  </r>
  <r>
    <x v="2"/>
    <s v="Cobalt"/>
    <n v="2009"/>
    <x v="10"/>
    <s v="regular unleaded"/>
    <n v="155"/>
    <n v="4"/>
    <s v="MANUAL"/>
    <s v="front wheel drive"/>
    <n v="4"/>
    <s v="N/A"/>
    <s v="Compact"/>
    <s v="Sedan"/>
    <n v="35"/>
    <n v="25"/>
    <n v="1385"/>
    <n v="16460"/>
  </r>
  <r>
    <x v="2"/>
    <s v="Cobalt"/>
    <n v="2010"/>
    <x v="9"/>
    <s v="regular unleaded"/>
    <n v="155"/>
    <n v="4"/>
    <s v="MANUAL"/>
    <s v="front wheel drive"/>
    <n v="4"/>
    <s v="N/A"/>
    <s v="Compact"/>
    <s v="Sedan"/>
    <n v="37"/>
    <n v="25"/>
    <n v="1385"/>
    <n v="15670"/>
  </r>
  <r>
    <x v="2"/>
    <s v="Cobalt"/>
    <n v="2010"/>
    <x v="9"/>
    <s v="regular unleaded"/>
    <n v="155"/>
    <n v="4"/>
    <s v="MANUAL"/>
    <s v="front wheel drive"/>
    <n v="4"/>
    <s v="N/A"/>
    <s v="Compact"/>
    <s v="Sedan"/>
    <n v="37"/>
    <n v="25"/>
    <n v="1385"/>
    <n v="16470"/>
  </r>
  <r>
    <x v="2"/>
    <s v="Cobalt"/>
    <n v="2010"/>
    <x v="9"/>
    <s v="regular unleaded"/>
    <n v="155"/>
    <n v="4"/>
    <s v="MANUAL"/>
    <s v="front wheel drive"/>
    <n v="4"/>
    <s v="N/A"/>
    <s v="Compact"/>
    <s v="Sedan"/>
    <n v="37"/>
    <n v="25"/>
    <n v="1385"/>
    <n v="14990"/>
  </r>
  <r>
    <x v="2"/>
    <s v="Cobalt"/>
    <n v="2009"/>
    <x v="10"/>
    <s v="regular unleaded"/>
    <n v="155"/>
    <n v="4"/>
    <s v="MANUAL"/>
    <s v="front wheel drive"/>
    <n v="2"/>
    <s v="N/A"/>
    <s v="Compact"/>
    <s v="Coupe"/>
    <n v="35"/>
    <n v="25"/>
    <n v="1385"/>
    <n v="16460"/>
  </r>
  <r>
    <x v="2"/>
    <s v="Cobalt"/>
    <n v="2009"/>
    <x v="10"/>
    <s v="regular unleaded"/>
    <n v="155"/>
    <n v="4"/>
    <s v="MANUAL"/>
    <s v="front wheel drive"/>
    <n v="2"/>
    <s v="N/A"/>
    <s v="Compact"/>
    <s v="Coupe"/>
    <n v="35"/>
    <n v="25"/>
    <n v="1385"/>
    <n v="15660"/>
  </r>
  <r>
    <x v="2"/>
    <s v="Cobalt"/>
    <n v="2009"/>
    <x v="10"/>
    <s v="regular unleaded"/>
    <n v="155"/>
    <n v="4"/>
    <s v="MANUAL"/>
    <s v="front wheel drive"/>
    <n v="2"/>
    <s v="N/A"/>
    <s v="Compact"/>
    <s v="Coupe"/>
    <n v="37"/>
    <n v="25"/>
    <n v="1385"/>
    <n v="14990"/>
  </r>
  <r>
    <x v="2"/>
    <s v="Cobalt"/>
    <n v="2010"/>
    <x v="9"/>
    <s v="regular unleaded"/>
    <n v="155"/>
    <n v="4"/>
    <s v="MANUAL"/>
    <s v="front wheel drive"/>
    <n v="2"/>
    <s v="N/A"/>
    <s v="Compact"/>
    <s v="Coupe"/>
    <n v="37"/>
    <n v="25"/>
    <n v="1385"/>
    <n v="14990"/>
  </r>
  <r>
    <x v="2"/>
    <s v="Cobalt"/>
    <n v="2010"/>
    <x v="9"/>
    <s v="regular unleaded"/>
    <n v="155"/>
    <n v="4"/>
    <s v="MANUAL"/>
    <s v="front wheel drive"/>
    <n v="2"/>
    <s v="N/A"/>
    <s v="Compact"/>
    <s v="Coupe"/>
    <n v="37"/>
    <n v="25"/>
    <n v="1385"/>
    <n v="16470"/>
  </r>
  <r>
    <x v="2"/>
    <s v="Cobalt"/>
    <n v="2010"/>
    <x v="9"/>
    <s v="regular unleaded"/>
    <n v="155"/>
    <n v="4"/>
    <s v="MANUAL"/>
    <s v="front wheel drive"/>
    <n v="2"/>
    <s v="N/A"/>
    <s v="Compact"/>
    <s v="Coupe"/>
    <n v="37"/>
    <n v="25"/>
    <n v="1385"/>
    <n v="15670"/>
  </r>
  <r>
    <x v="17"/>
    <s v="CX-5"/>
    <n v="2014"/>
    <x v="4"/>
    <s v="regular unleaded"/>
    <n v="155"/>
    <n v="4"/>
    <s v="AUTOMATIC"/>
    <s v="all wheel drive"/>
    <n v="4"/>
    <s v="Crossover"/>
    <s v="Midsize"/>
    <s v="4dr SUV"/>
    <n v="31"/>
    <n v="25"/>
    <n v="586"/>
    <n v="24045"/>
  </r>
  <r>
    <x v="17"/>
    <s v="CX-5"/>
    <n v="2015"/>
    <x v="0"/>
    <s v="regular unleaded"/>
    <n v="155"/>
    <n v="4"/>
    <s v="AUTOMATIC"/>
    <s v="all wheel drive"/>
    <n v="4"/>
    <s v="Crossover"/>
    <s v="Midsize"/>
    <s v="4dr SUV"/>
    <n v="31"/>
    <n v="25"/>
    <n v="586"/>
    <n v="24195"/>
  </r>
  <r>
    <x v="25"/>
    <s v="G5"/>
    <n v="2009"/>
    <x v="10"/>
    <s v="regular unleaded"/>
    <n v="155"/>
    <n v="4"/>
    <s v="MANUAL"/>
    <s v="front wheel drive"/>
    <n v="2"/>
    <s v="N/A"/>
    <s v="Compact"/>
    <s v="Coupe"/>
    <n v="37"/>
    <n v="25"/>
    <n v="210"/>
    <n v="16980"/>
  </r>
  <r>
    <x v="25"/>
    <s v="G5"/>
    <n v="2009"/>
    <x v="10"/>
    <s v="regular unleaded"/>
    <n v="155"/>
    <n v="4"/>
    <s v="MANUAL"/>
    <s v="front wheel drive"/>
    <n v="2"/>
    <s v="N/A"/>
    <s v="Compact"/>
    <s v="Coupe"/>
    <n v="35"/>
    <n v="25"/>
    <n v="210"/>
    <n v="20280"/>
  </r>
  <r>
    <x v="22"/>
    <s v="Dart"/>
    <n v="2014"/>
    <x v="4"/>
    <s v="regular unleaded"/>
    <n v="160"/>
    <n v="4"/>
    <s v="MANUAL"/>
    <s v="front wheel drive"/>
    <n v="4"/>
    <s v="N/A"/>
    <s v="Midsize"/>
    <s v="Sedan"/>
    <n v="36"/>
    <n v="25"/>
    <n v="1851"/>
    <n v="16495"/>
  </r>
  <r>
    <x v="22"/>
    <s v="Dart"/>
    <n v="2015"/>
    <x v="0"/>
    <s v="regular unleaded"/>
    <n v="160"/>
    <n v="4"/>
    <s v="MANUAL"/>
    <s v="front wheel drive"/>
    <n v="4"/>
    <s v="N/A"/>
    <s v="Midsize"/>
    <s v="Sedan"/>
    <n v="36"/>
    <n v="25"/>
    <n v="1851"/>
    <n v="16495"/>
  </r>
  <r>
    <x v="22"/>
    <s v="Dart"/>
    <n v="2016"/>
    <x v="1"/>
    <s v="regular unleaded"/>
    <n v="160"/>
    <n v="4"/>
    <s v="MANUAL"/>
    <s v="front wheel drive"/>
    <n v="4"/>
    <s v="N/A"/>
    <s v="Midsize"/>
    <s v="Sedan"/>
    <n v="36"/>
    <n v="25"/>
    <n v="1851"/>
    <n v="18995"/>
  </r>
  <r>
    <x v="22"/>
    <s v="Dart"/>
    <n v="2016"/>
    <x v="1"/>
    <s v="regular unleaded"/>
    <n v="160"/>
    <n v="4"/>
    <s v="MANUAL"/>
    <s v="front wheel drive"/>
    <n v="4"/>
    <s v="N/A"/>
    <s v="Midsize"/>
    <s v="Sedan"/>
    <n v="36"/>
    <n v="25"/>
    <n v="1851"/>
    <n v="17995"/>
  </r>
  <r>
    <x v="22"/>
    <s v="Dart"/>
    <n v="2016"/>
    <x v="1"/>
    <s v="regular unleaded"/>
    <n v="160"/>
    <n v="4"/>
    <s v="MANUAL"/>
    <s v="front wheel drive"/>
    <n v="4"/>
    <s v="N/A"/>
    <s v="Midsize"/>
    <s v="Sedan"/>
    <n v="36"/>
    <n v="25"/>
    <n v="1851"/>
    <n v="19595"/>
  </r>
  <r>
    <x v="22"/>
    <s v="Dart"/>
    <n v="2016"/>
    <x v="1"/>
    <s v="regular unleaded"/>
    <n v="160"/>
    <n v="4"/>
    <s v="MANUAL"/>
    <s v="front wheel drive"/>
    <n v="4"/>
    <s v="N/A"/>
    <s v="Midsize"/>
    <s v="Sedan"/>
    <n v="36"/>
    <n v="25"/>
    <n v="1851"/>
    <n v="16995"/>
  </r>
  <r>
    <x v="6"/>
    <s v="500L"/>
    <n v="2015"/>
    <x v="0"/>
    <s v="premium unleaded (recommended)"/>
    <n v="160"/>
    <n v="4"/>
    <s v="MANUAL"/>
    <s v="front wheel drive"/>
    <n v="4"/>
    <s v="N/A"/>
    <s v="Compact"/>
    <s v="Wagon"/>
    <n v="33"/>
    <n v="25"/>
    <n v="819"/>
    <n v="19345"/>
  </r>
  <r>
    <x v="6"/>
    <s v="500L"/>
    <n v="2015"/>
    <x v="0"/>
    <s v="premium unleaded (recommended)"/>
    <n v="160"/>
    <n v="4"/>
    <s v="MANUAL"/>
    <s v="front wheel drive"/>
    <n v="4"/>
    <s v="N/A"/>
    <s v="Compact"/>
    <s v="Wagon"/>
    <n v="33"/>
    <n v="25"/>
    <n v="819"/>
    <n v="23095"/>
  </r>
  <r>
    <x v="6"/>
    <s v="500L"/>
    <n v="2015"/>
    <x v="0"/>
    <s v="premium unleaded (recommended)"/>
    <n v="160"/>
    <n v="4"/>
    <s v="MANUAL"/>
    <s v="front wheel drive"/>
    <n v="4"/>
    <s v="N/A"/>
    <s v="Compact"/>
    <s v="Wagon"/>
    <n v="33"/>
    <n v="25"/>
    <n v="819"/>
    <n v="21695"/>
  </r>
  <r>
    <x v="6"/>
    <s v="500L"/>
    <n v="2015"/>
    <x v="0"/>
    <s v="premium unleaded (recommended)"/>
    <n v="160"/>
    <n v="4"/>
    <s v="MANUAL"/>
    <s v="front wheel drive"/>
    <n v="4"/>
    <s v="N/A"/>
    <s v="Compact"/>
    <s v="Wagon"/>
    <n v="33"/>
    <n v="25"/>
    <n v="819"/>
    <n v="20695"/>
  </r>
  <r>
    <x v="6"/>
    <s v="500L"/>
    <n v="2016"/>
    <x v="1"/>
    <s v="premium unleaded (recommended)"/>
    <n v="160"/>
    <n v="4"/>
    <s v="MANUAL"/>
    <s v="front wheel drive"/>
    <n v="4"/>
    <s v="N/A"/>
    <s v="Compact"/>
    <s v="Wagon"/>
    <n v="33"/>
    <n v="25"/>
    <n v="819"/>
    <n v="21880"/>
  </r>
  <r>
    <x v="6"/>
    <s v="500L"/>
    <n v="2016"/>
    <x v="1"/>
    <s v="premium unleaded (recommended)"/>
    <n v="160"/>
    <n v="4"/>
    <s v="MANUAL"/>
    <s v="front wheel drive"/>
    <n v="4"/>
    <s v="N/A"/>
    <s v="Compact"/>
    <s v="Wagon"/>
    <n v="33"/>
    <n v="25"/>
    <n v="819"/>
    <n v="23395"/>
  </r>
  <r>
    <x v="6"/>
    <s v="500L"/>
    <n v="2016"/>
    <x v="1"/>
    <s v="premium unleaded (recommended)"/>
    <n v="160"/>
    <n v="4"/>
    <s v="MANUAL"/>
    <s v="front wheel drive"/>
    <n v="4"/>
    <s v="N/A"/>
    <s v="Compact"/>
    <s v="Wagon"/>
    <n v="33"/>
    <n v="25"/>
    <n v="819"/>
    <n v="20795"/>
  </r>
  <r>
    <x v="6"/>
    <s v="500L"/>
    <n v="2016"/>
    <x v="1"/>
    <s v="premium unleaded (recommended)"/>
    <n v="160"/>
    <n v="4"/>
    <s v="MANUAL"/>
    <s v="front wheel drive"/>
    <n v="4"/>
    <s v="N/A"/>
    <s v="Compact"/>
    <s v="Wagon"/>
    <n v="33"/>
    <n v="25"/>
    <n v="819"/>
    <n v="19495"/>
  </r>
  <r>
    <x v="6"/>
    <s v="500X"/>
    <n v="2016"/>
    <x v="1"/>
    <s v="premium unleaded (recommended)"/>
    <n v="160"/>
    <n v="4"/>
    <s v="MANUAL"/>
    <s v="front wheel drive"/>
    <n v="4"/>
    <s v="Crossover"/>
    <s v="Compact"/>
    <s v="4dr SUV"/>
    <n v="34"/>
    <n v="25"/>
    <n v="819"/>
    <n v="20000"/>
  </r>
  <r>
    <x v="6"/>
    <s v="500X"/>
    <n v="2017"/>
    <x v="2"/>
    <s v="premium unleaded (recommended)"/>
    <n v="160"/>
    <n v="4"/>
    <s v="MANUAL"/>
    <s v="front wheel drive"/>
    <n v="4"/>
    <s v="Crossover"/>
    <s v="Compact"/>
    <s v="4dr SUV"/>
    <n v="33"/>
    <n v="25"/>
    <n v="819"/>
    <n v="19995"/>
  </r>
  <r>
    <x v="7"/>
    <s v="Forte"/>
    <n v="2017"/>
    <x v="2"/>
    <s v="regular unleaded"/>
    <n v="164"/>
    <n v="4"/>
    <s v="AUTOMATIC"/>
    <s v="front wheel drive"/>
    <n v="4"/>
    <s v="N/A"/>
    <s v="Compact"/>
    <s v="Sedan"/>
    <n v="33"/>
    <n v="25"/>
    <n v="1720"/>
    <n v="21200"/>
  </r>
  <r>
    <x v="7"/>
    <s v="Forte"/>
    <n v="2017"/>
    <x v="2"/>
    <s v="regular unleaded"/>
    <n v="164"/>
    <n v="4"/>
    <s v="AUTOMATIC"/>
    <s v="front wheel drive"/>
    <n v="4"/>
    <s v="Hatchback"/>
    <s v="Compact"/>
    <s v="4dr Hatchback"/>
    <n v="34"/>
    <n v="25"/>
    <n v="1720"/>
    <n v="18090"/>
  </r>
  <r>
    <x v="7"/>
    <s v="Forte"/>
    <n v="2017"/>
    <x v="2"/>
    <s v="regular unleaded"/>
    <n v="164"/>
    <n v="4"/>
    <s v="AUTOMATIC"/>
    <s v="front wheel drive"/>
    <n v="4"/>
    <s v="Hatchback"/>
    <s v="Compact"/>
    <s v="4dr Hatchback"/>
    <n v="34"/>
    <n v="25"/>
    <n v="1720"/>
    <n v="21990"/>
  </r>
  <r>
    <x v="3"/>
    <s v="Outlander"/>
    <n v="2015"/>
    <x v="0"/>
    <s v="regular unleaded"/>
    <n v="166"/>
    <n v="4"/>
    <s v="AUTOMATIC"/>
    <s v="front wheel drive"/>
    <n v="4"/>
    <s v="Crossover"/>
    <s v="Midsize"/>
    <s v="4dr SUV"/>
    <n v="31"/>
    <n v="25"/>
    <n v="436"/>
    <n v="24195"/>
  </r>
  <r>
    <x v="3"/>
    <s v="Outlander"/>
    <n v="2015"/>
    <x v="0"/>
    <s v="regular unleaded"/>
    <n v="166"/>
    <n v="4"/>
    <s v="AUTOMATIC"/>
    <s v="front wheel drive"/>
    <n v="4"/>
    <s v="Crossover"/>
    <s v="Midsize"/>
    <s v="4dr SUV"/>
    <n v="31"/>
    <n v="25"/>
    <n v="436"/>
    <n v="23195"/>
  </r>
  <r>
    <x v="3"/>
    <s v="Outlander"/>
    <n v="2016"/>
    <x v="1"/>
    <s v="regular unleaded"/>
    <n v="166"/>
    <n v="4"/>
    <s v="AUTOMATIC"/>
    <s v="all wheel drive"/>
    <n v="4"/>
    <s v="Crossover"/>
    <s v="Midsize"/>
    <s v="4dr SUV"/>
    <n v="31"/>
    <n v="25"/>
    <n v="436"/>
    <n v="24995"/>
  </r>
  <r>
    <x v="3"/>
    <s v="Outlander"/>
    <n v="2016"/>
    <x v="1"/>
    <s v="regular unleaded"/>
    <n v="166"/>
    <n v="4"/>
    <s v="AUTOMATIC"/>
    <s v="front wheel drive"/>
    <n v="4"/>
    <s v="Crossover"/>
    <s v="Midsize"/>
    <s v="4dr SUV"/>
    <n v="31"/>
    <n v="25"/>
    <n v="436"/>
    <n v="22995"/>
  </r>
  <r>
    <x v="3"/>
    <s v="Outlander"/>
    <n v="2016"/>
    <x v="1"/>
    <s v="regular unleaded"/>
    <n v="166"/>
    <n v="4"/>
    <s v="AUTOMATIC"/>
    <s v="front wheel drive"/>
    <n v="4"/>
    <s v="Crossover"/>
    <s v="Midsize"/>
    <s v="4dr SUV"/>
    <n v="31"/>
    <n v="25"/>
    <n v="436"/>
    <n v="23995"/>
  </r>
  <r>
    <x v="3"/>
    <s v="Outlander"/>
    <n v="2016"/>
    <x v="1"/>
    <s v="regular unleaded"/>
    <n v="166"/>
    <n v="4"/>
    <s v="AUTOMATIC"/>
    <s v="front wheel drive"/>
    <n v="4"/>
    <s v="Crossover"/>
    <s v="Midsize"/>
    <s v="4dr SUV"/>
    <n v="31"/>
    <n v="25"/>
    <n v="436"/>
    <n v="24995"/>
  </r>
  <r>
    <x v="3"/>
    <s v="Outlander"/>
    <n v="2017"/>
    <x v="2"/>
    <s v="regular unleaded"/>
    <n v="166"/>
    <n v="4"/>
    <s v="AUTOMATIC"/>
    <s v="front wheel drive"/>
    <n v="4"/>
    <s v="Crossover"/>
    <s v="Midsize"/>
    <s v="4dr SUV"/>
    <n v="30"/>
    <n v="25"/>
    <n v="436"/>
    <n v="24495"/>
  </r>
  <r>
    <x v="3"/>
    <s v="Outlander"/>
    <n v="2017"/>
    <x v="2"/>
    <s v="regular unleaded"/>
    <n v="166"/>
    <n v="4"/>
    <s v="AUTOMATIC"/>
    <s v="front wheel drive"/>
    <n v="4"/>
    <s v="Crossover"/>
    <s v="Midsize"/>
    <s v="4dr SUV"/>
    <n v="30"/>
    <n v="25"/>
    <n v="436"/>
    <n v="25495"/>
  </r>
  <r>
    <x v="3"/>
    <s v="Outlander"/>
    <n v="2017"/>
    <x v="2"/>
    <s v="regular unleaded"/>
    <n v="166"/>
    <n v="4"/>
    <s v="AUTOMATIC"/>
    <s v="front wheel drive"/>
    <n v="4"/>
    <s v="Crossover"/>
    <s v="Midsize"/>
    <s v="4dr SUV"/>
    <n v="30"/>
    <n v="25"/>
    <n v="436"/>
    <n v="23495"/>
  </r>
  <r>
    <x v="4"/>
    <s v="Rogue"/>
    <n v="2015"/>
    <x v="0"/>
    <s v="regular unleaded"/>
    <n v="170"/>
    <n v="4"/>
    <s v="AUTOMATIC"/>
    <s v="all wheel drive"/>
    <n v="4"/>
    <s v="Crossover"/>
    <s v="Midsize"/>
    <s v="4dr SUV"/>
    <n v="32"/>
    <n v="25"/>
    <n v="2009"/>
    <n v="24140"/>
  </r>
  <r>
    <x v="4"/>
    <s v="Rogue"/>
    <n v="2015"/>
    <x v="0"/>
    <s v="regular unleaded"/>
    <n v="170"/>
    <n v="4"/>
    <s v="AUTOMATIC"/>
    <s v="all wheel drive"/>
    <n v="4"/>
    <s v="Crossover"/>
    <s v="Midsize"/>
    <s v="4dr SUV"/>
    <n v="32"/>
    <n v="25"/>
    <n v="2009"/>
    <n v="29630"/>
  </r>
  <r>
    <x v="4"/>
    <s v="Rogue"/>
    <n v="2015"/>
    <x v="0"/>
    <s v="regular unleaded"/>
    <n v="170"/>
    <n v="4"/>
    <s v="AUTOMATIC"/>
    <s v="all wheel drive"/>
    <n v="4"/>
    <s v="Crossover"/>
    <s v="Midsize"/>
    <s v="4dr SUV"/>
    <n v="32"/>
    <n v="25"/>
    <n v="2009"/>
    <n v="24390"/>
  </r>
  <r>
    <x v="4"/>
    <s v="Rogue"/>
    <n v="2015"/>
    <x v="0"/>
    <s v="regular unleaded"/>
    <n v="170"/>
    <n v="4"/>
    <s v="AUTOMATIC"/>
    <s v="all wheel drive"/>
    <n v="4"/>
    <s v="Crossover"/>
    <s v="Midsize"/>
    <s v="4dr SUV"/>
    <n v="32"/>
    <n v="25"/>
    <n v="2009"/>
    <n v="25840"/>
  </r>
  <r>
    <x v="4"/>
    <s v="Rogue"/>
    <n v="2016"/>
    <x v="1"/>
    <s v="regular unleaded"/>
    <n v="170"/>
    <n v="4"/>
    <s v="AUTOMATIC"/>
    <s v="all wheel drive"/>
    <n v="4"/>
    <s v="Crossover"/>
    <s v="Midsize"/>
    <s v="4dr SUV"/>
    <n v="32"/>
    <n v="25"/>
    <n v="2009"/>
    <n v="30080"/>
  </r>
  <r>
    <x v="4"/>
    <s v="Rogue"/>
    <n v="2016"/>
    <x v="1"/>
    <s v="regular unleaded"/>
    <n v="170"/>
    <n v="4"/>
    <s v="AUTOMATIC"/>
    <s v="all wheel drive"/>
    <n v="4"/>
    <s v="Crossover"/>
    <s v="Midsize"/>
    <s v="4dr SUV"/>
    <n v="32"/>
    <n v="25"/>
    <n v="2009"/>
    <n v="24680"/>
  </r>
  <r>
    <x v="4"/>
    <s v="Rogue"/>
    <n v="2016"/>
    <x v="1"/>
    <s v="regular unleaded"/>
    <n v="170"/>
    <n v="4"/>
    <s v="AUTOMATIC"/>
    <s v="all wheel drive"/>
    <n v="4"/>
    <s v="Crossover"/>
    <s v="Midsize"/>
    <s v="4dr SUV"/>
    <n v="32"/>
    <n v="25"/>
    <n v="2009"/>
    <n v="26130"/>
  </r>
  <r>
    <x v="4"/>
    <s v="Rogue"/>
    <n v="2017"/>
    <x v="2"/>
    <s v="regular unleaded"/>
    <n v="170"/>
    <n v="4"/>
    <s v="AUTOMATIC"/>
    <s v="all wheel drive"/>
    <n v="4"/>
    <s v="Crossover"/>
    <s v="Midsize"/>
    <s v="4dr SUV"/>
    <n v="32"/>
    <n v="25"/>
    <n v="2009"/>
    <n v="26590"/>
  </r>
  <r>
    <x v="4"/>
    <s v="Rogue"/>
    <n v="2017"/>
    <x v="2"/>
    <s v="regular unleaded"/>
    <n v="170"/>
    <n v="4"/>
    <s v="AUTOMATIC"/>
    <s v="all wheel drive"/>
    <n v="4"/>
    <s v="Crossover"/>
    <s v="Midsize"/>
    <s v="4dr SUV"/>
    <n v="32"/>
    <n v="25"/>
    <n v="2009"/>
    <n v="25170"/>
  </r>
  <r>
    <x v="4"/>
    <s v="Rogue"/>
    <n v="2017"/>
    <x v="2"/>
    <s v="regular unleaded"/>
    <n v="170"/>
    <n v="4"/>
    <s v="AUTOMATIC"/>
    <s v="all wheel drive"/>
    <n v="4"/>
    <s v="Crossover"/>
    <s v="Midsize"/>
    <s v="4dr SUV"/>
    <n v="32"/>
    <n v="25"/>
    <n v="2009"/>
    <n v="31310"/>
  </r>
  <r>
    <x v="5"/>
    <s v="Golf SportWagen"/>
    <n v="2015"/>
    <x v="0"/>
    <s v="regular unleaded"/>
    <n v="170"/>
    <n v="4"/>
    <s v="AUTOMATIC"/>
    <s v="front wheel drive"/>
    <n v="4"/>
    <s v="N/A"/>
    <s v="Compact"/>
    <s v="Wagon"/>
    <n v="35"/>
    <n v="25"/>
    <n v="873"/>
    <n v="22495"/>
  </r>
  <r>
    <x v="5"/>
    <s v="Golf SportWagen"/>
    <n v="2015"/>
    <x v="0"/>
    <s v="regular unleaded"/>
    <n v="170"/>
    <n v="4"/>
    <s v="MANUAL"/>
    <s v="front wheel drive"/>
    <n v="4"/>
    <s v="N/A"/>
    <s v="Compact"/>
    <s v="Wagon"/>
    <n v="36"/>
    <n v="25"/>
    <n v="873"/>
    <n v="21395"/>
  </r>
  <r>
    <x v="5"/>
    <s v="Golf SportWagen"/>
    <n v="2015"/>
    <x v="0"/>
    <s v="regular unleaded"/>
    <n v="170"/>
    <n v="4"/>
    <s v="AUTOMATIC"/>
    <s v="front wheel drive"/>
    <n v="4"/>
    <s v="N/A"/>
    <s v="Compact"/>
    <s v="Wagon"/>
    <n v="35"/>
    <n v="25"/>
    <n v="873"/>
    <n v="29345"/>
  </r>
  <r>
    <x v="5"/>
    <s v="Golf SportWagen"/>
    <n v="2015"/>
    <x v="0"/>
    <s v="regular unleaded"/>
    <n v="170"/>
    <n v="4"/>
    <s v="AUTOMATIC"/>
    <s v="front wheel drive"/>
    <n v="4"/>
    <s v="N/A"/>
    <s v="Compact"/>
    <s v="Wagon"/>
    <n v="36"/>
    <n v="25"/>
    <n v="873"/>
    <n v="26995"/>
  </r>
  <r>
    <x v="5"/>
    <s v="Golf SportWagen"/>
    <n v="2016"/>
    <x v="1"/>
    <s v="regular unleaded"/>
    <n v="170"/>
    <n v="4"/>
    <s v="AUTOMATIC"/>
    <s v="front wheel drive"/>
    <n v="4"/>
    <s v="N/A"/>
    <s v="Compact"/>
    <s v="Wagon"/>
    <n v="35"/>
    <n v="25"/>
    <n v="873"/>
    <n v="24995"/>
  </r>
  <r>
    <x v="5"/>
    <s v="Golf SportWagen"/>
    <n v="2016"/>
    <x v="1"/>
    <s v="regular unleaded"/>
    <n v="170"/>
    <n v="4"/>
    <s v="AUTOMATIC"/>
    <s v="front wheel drive"/>
    <n v="4"/>
    <s v="N/A"/>
    <s v="Compact"/>
    <s v="Wagon"/>
    <n v="35"/>
    <n v="25"/>
    <n v="873"/>
    <n v="27025"/>
  </r>
  <r>
    <x v="5"/>
    <s v="Golf SportWagen"/>
    <n v="2016"/>
    <x v="1"/>
    <s v="regular unleaded"/>
    <n v="170"/>
    <n v="4"/>
    <s v="AUTOMATIC"/>
    <s v="front wheel drive"/>
    <n v="4"/>
    <s v="N/A"/>
    <s v="Compact"/>
    <s v="Wagon"/>
    <n v="35"/>
    <n v="25"/>
    <n v="873"/>
    <n v="29385"/>
  </r>
  <r>
    <x v="5"/>
    <s v="Golf SportWagen"/>
    <n v="2016"/>
    <x v="1"/>
    <s v="regular unleaded"/>
    <n v="170"/>
    <n v="4"/>
    <s v="AUTOMATIC"/>
    <s v="front wheel drive"/>
    <n v="4"/>
    <s v="N/A"/>
    <s v="Compact"/>
    <s v="Wagon"/>
    <n v="35"/>
    <n v="25"/>
    <n v="873"/>
    <n v="22725"/>
  </r>
  <r>
    <x v="5"/>
    <s v="Golf SportWagen"/>
    <n v="2016"/>
    <x v="1"/>
    <s v="regular unleaded"/>
    <n v="170"/>
    <n v="4"/>
    <s v="MANUAL"/>
    <s v="front wheel drive"/>
    <n v="4"/>
    <s v="N/A"/>
    <s v="Compact"/>
    <s v="Wagon"/>
    <n v="36"/>
    <n v="25"/>
    <n v="873"/>
    <n v="21625"/>
  </r>
  <r>
    <x v="5"/>
    <s v="Golf SportWagen"/>
    <n v="2017"/>
    <x v="2"/>
    <s v="regular unleaded"/>
    <n v="170"/>
    <n v="4"/>
    <s v="AUTOMATIC"/>
    <s v="front wheel drive"/>
    <n v="4"/>
    <s v="N/A"/>
    <s v="Compact"/>
    <s v="Wagon"/>
    <n v="34"/>
    <n v="25"/>
    <n v="873"/>
    <n v="22680"/>
  </r>
  <r>
    <x v="5"/>
    <s v="Golf SportWagen"/>
    <n v="2017"/>
    <x v="2"/>
    <s v="regular unleaded"/>
    <n v="170"/>
    <n v="4"/>
    <s v="AUTOMATIC"/>
    <s v="front wheel drive"/>
    <n v="4"/>
    <s v="N/A"/>
    <s v="Compact"/>
    <s v="Wagon"/>
    <n v="34"/>
    <n v="25"/>
    <n v="873"/>
    <n v="27030"/>
  </r>
  <r>
    <x v="5"/>
    <s v="Golf SportWagen"/>
    <n v="2017"/>
    <x v="2"/>
    <s v="regular unleaded"/>
    <n v="170"/>
    <n v="4"/>
    <s v="MANUAL"/>
    <s v="front wheel drive"/>
    <n v="4"/>
    <s v="N/A"/>
    <s v="Compact"/>
    <s v="Wagon"/>
    <n v="35"/>
    <n v="25"/>
    <n v="873"/>
    <n v="21580"/>
  </r>
  <r>
    <x v="5"/>
    <s v="Golf SportWagen"/>
    <n v="2017"/>
    <x v="2"/>
    <s v="regular unleaded"/>
    <n v="170"/>
    <n v="4"/>
    <s v="AUTOMATIC"/>
    <s v="front wheel drive"/>
    <n v="4"/>
    <s v="N/A"/>
    <s v="Compact"/>
    <s v="Wagon"/>
    <n v="34"/>
    <n v="25"/>
    <n v="873"/>
    <n v="29970"/>
  </r>
  <r>
    <x v="5"/>
    <s v="Golf"/>
    <n v="2015"/>
    <x v="0"/>
    <s v="regular unleaded"/>
    <n v="170"/>
    <n v="4"/>
    <s v="MANUAL"/>
    <s v="front wheel drive"/>
    <n v="4"/>
    <s v="Hatchback"/>
    <s v="Compact"/>
    <s v="4dr Hatchback"/>
    <n v="37"/>
    <n v="25"/>
    <n v="873"/>
    <n v="21295"/>
  </r>
  <r>
    <x v="5"/>
    <s v="Golf"/>
    <n v="2015"/>
    <x v="0"/>
    <s v="regular unleaded"/>
    <n v="170"/>
    <n v="4"/>
    <s v="AUTOMATIC"/>
    <s v="front wheel drive"/>
    <n v="4"/>
    <s v="Hatchback"/>
    <s v="Compact"/>
    <s v="4dr Hatchback"/>
    <n v="36"/>
    <n v="25"/>
    <n v="873"/>
    <n v="24895"/>
  </r>
  <r>
    <x v="5"/>
    <s v="Golf"/>
    <n v="2015"/>
    <x v="0"/>
    <s v="regular unleaded"/>
    <n v="170"/>
    <n v="4"/>
    <s v="AUTOMATIC"/>
    <s v="front wheel drive"/>
    <n v="4"/>
    <s v="Hatchback"/>
    <s v="Compact"/>
    <s v="4dr Hatchback"/>
    <n v="36"/>
    <n v="25"/>
    <n v="873"/>
    <n v="20995"/>
  </r>
  <r>
    <x v="5"/>
    <s v="Golf"/>
    <n v="2015"/>
    <x v="0"/>
    <s v="regular unleaded"/>
    <n v="170"/>
    <n v="4"/>
    <s v="AUTOMATIC"/>
    <s v="front wheel drive"/>
    <n v="4"/>
    <s v="Hatchback"/>
    <s v="Compact"/>
    <s v="4dr Hatchback"/>
    <n v="36"/>
    <n v="25"/>
    <n v="873"/>
    <n v="27395"/>
  </r>
  <r>
    <x v="5"/>
    <s v="Golf"/>
    <n v="2015"/>
    <x v="0"/>
    <s v="regular unleaded"/>
    <n v="170"/>
    <n v="4"/>
    <s v="AUTOMATIC"/>
    <s v="front wheel drive"/>
    <n v="4"/>
    <s v="Hatchback"/>
    <s v="Compact"/>
    <s v="4dr Hatchback"/>
    <n v="36"/>
    <n v="25"/>
    <n v="873"/>
    <n v="22395"/>
  </r>
  <r>
    <x v="5"/>
    <s v="Golf"/>
    <n v="2016"/>
    <x v="1"/>
    <s v="regular unleaded"/>
    <n v="170"/>
    <n v="4"/>
    <s v="AUTOMATIC"/>
    <s v="front wheel drive"/>
    <n v="4"/>
    <s v="Hatchback"/>
    <s v="Compact"/>
    <s v="4dr Hatchback"/>
    <n v="36"/>
    <n v="25"/>
    <n v="873"/>
    <n v="27425"/>
  </r>
  <r>
    <x v="5"/>
    <s v="Golf"/>
    <n v="2016"/>
    <x v="1"/>
    <s v="regular unleaded"/>
    <n v="170"/>
    <n v="4"/>
    <s v="AUTOMATIC"/>
    <s v="front wheel drive"/>
    <n v="4"/>
    <s v="Hatchback"/>
    <s v="Compact"/>
    <s v="4dr Hatchback"/>
    <n v="36"/>
    <n v="25"/>
    <n v="873"/>
    <n v="22625"/>
  </r>
  <r>
    <x v="5"/>
    <s v="Golf"/>
    <n v="2016"/>
    <x v="1"/>
    <s v="regular unleaded"/>
    <n v="170"/>
    <n v="4"/>
    <s v="AUTOMATIC"/>
    <s v="front wheel drive"/>
    <n v="4"/>
    <s v="Hatchback"/>
    <s v="Compact"/>
    <s v="4dr Hatchback"/>
    <n v="36"/>
    <n v="25"/>
    <n v="873"/>
    <n v="25225"/>
  </r>
  <r>
    <x v="5"/>
    <s v="Golf"/>
    <n v="2016"/>
    <x v="1"/>
    <s v="regular unleaded"/>
    <n v="170"/>
    <n v="4"/>
    <s v="MANUAL"/>
    <s v="front wheel drive"/>
    <n v="4"/>
    <s v="Hatchback"/>
    <s v="Compact"/>
    <s v="4dr Hatchback"/>
    <n v="37"/>
    <n v="25"/>
    <n v="873"/>
    <n v="20175"/>
  </r>
  <r>
    <x v="5"/>
    <s v="Golf"/>
    <n v="2016"/>
    <x v="1"/>
    <s v="regular unleaded"/>
    <n v="170"/>
    <n v="4"/>
    <s v="AUTOMATIC"/>
    <s v="front wheel drive"/>
    <n v="4"/>
    <s v="Hatchback"/>
    <s v="Compact"/>
    <s v="4dr Hatchback"/>
    <n v="36"/>
    <n v="25"/>
    <n v="873"/>
    <n v="21275"/>
  </r>
  <r>
    <x v="5"/>
    <s v="Golf"/>
    <n v="2017"/>
    <x v="2"/>
    <s v="regular unleaded"/>
    <n v="170"/>
    <n v="4"/>
    <s v="AUTOMATIC"/>
    <s v="front wheel drive"/>
    <n v="4"/>
    <s v="Hatchback"/>
    <s v="Compact"/>
    <s v="4dr Hatchback"/>
    <n v="35"/>
    <n v="25"/>
    <n v="873"/>
    <n v="20995"/>
  </r>
  <r>
    <x v="5"/>
    <s v="Golf"/>
    <n v="2017"/>
    <x v="2"/>
    <s v="regular unleaded"/>
    <n v="170"/>
    <n v="4"/>
    <s v="AUTOMATIC"/>
    <s v="front wheel drive"/>
    <n v="4"/>
    <s v="Hatchback"/>
    <s v="Compact"/>
    <s v="4dr Hatchback"/>
    <n v="35"/>
    <n v="25"/>
    <n v="873"/>
    <n v="22695"/>
  </r>
  <r>
    <x v="5"/>
    <s v="Golf"/>
    <n v="2017"/>
    <x v="2"/>
    <s v="regular unleaded"/>
    <n v="170"/>
    <n v="4"/>
    <s v="MANUAL"/>
    <s v="front wheel drive"/>
    <n v="4"/>
    <s v="Hatchback"/>
    <s v="Compact"/>
    <s v="4dr Hatchback"/>
    <n v="36"/>
    <n v="25"/>
    <n v="873"/>
    <n v="21595"/>
  </r>
  <r>
    <x v="5"/>
    <s v="Golf"/>
    <n v="2017"/>
    <x v="2"/>
    <s v="regular unleaded"/>
    <n v="170"/>
    <n v="4"/>
    <s v="MANUAL"/>
    <s v="front wheel drive"/>
    <n v="4"/>
    <s v="Hatchback"/>
    <s v="Compact"/>
    <s v="4dr Hatchback"/>
    <n v="36"/>
    <n v="25"/>
    <n v="873"/>
    <n v="19895"/>
  </r>
  <r>
    <x v="5"/>
    <s v="Jetta"/>
    <n v="2015"/>
    <x v="0"/>
    <s v="regular unleaded"/>
    <n v="170"/>
    <n v="4"/>
    <s v="AUTOMATIC"/>
    <s v="front wheel drive"/>
    <n v="4"/>
    <s v="N/A"/>
    <s v="Midsize"/>
    <s v="Sedan"/>
    <n v="37"/>
    <n v="25"/>
    <n v="873"/>
    <n v="22325"/>
  </r>
  <r>
    <x v="5"/>
    <s v="Jetta"/>
    <n v="2015"/>
    <x v="0"/>
    <s v="regular unleaded"/>
    <n v="170"/>
    <n v="4"/>
    <s v="AUTOMATIC"/>
    <s v="front wheel drive"/>
    <n v="4"/>
    <s v="N/A"/>
    <s v="Midsize"/>
    <s v="Sedan"/>
    <n v="37"/>
    <n v="25"/>
    <n v="873"/>
    <n v="23650"/>
  </r>
  <r>
    <x v="5"/>
    <s v="Jetta"/>
    <n v="2015"/>
    <x v="0"/>
    <s v="regular unleaded"/>
    <n v="170"/>
    <n v="4"/>
    <s v="AUTOMATIC"/>
    <s v="front wheel drive"/>
    <n v="4"/>
    <s v="N/A"/>
    <s v="Midsize"/>
    <s v="Sedan"/>
    <n v="37"/>
    <n v="25"/>
    <n v="873"/>
    <n v="25380"/>
  </r>
  <r>
    <x v="5"/>
    <s v="Jetta"/>
    <n v="2015"/>
    <x v="0"/>
    <s v="regular unleaded"/>
    <n v="170"/>
    <n v="4"/>
    <s v="MANUAL"/>
    <s v="front wheel drive"/>
    <n v="4"/>
    <s v="N/A"/>
    <s v="Midsize"/>
    <s v="Sedan"/>
    <n v="37"/>
    <n v="25"/>
    <n v="873"/>
    <n v="20895"/>
  </r>
  <r>
    <x v="5"/>
    <s v="Jetta"/>
    <n v="2015"/>
    <x v="0"/>
    <s v="regular unleaded"/>
    <n v="170"/>
    <n v="4"/>
    <s v="AUTOMATIC"/>
    <s v="front wheel drive"/>
    <n v="4"/>
    <s v="N/A"/>
    <s v="Midsize"/>
    <s v="Sedan"/>
    <n v="37"/>
    <n v="25"/>
    <n v="873"/>
    <n v="20095"/>
  </r>
  <r>
    <x v="5"/>
    <s v="Jetta"/>
    <n v="2015"/>
    <x v="0"/>
    <s v="regular unleaded"/>
    <n v="170"/>
    <n v="4"/>
    <s v="MANUAL"/>
    <s v="front wheel drive"/>
    <n v="4"/>
    <s v="N/A"/>
    <s v="Midsize"/>
    <s v="Sedan"/>
    <n v="37"/>
    <n v="25"/>
    <n v="873"/>
    <n v="18995"/>
  </r>
  <r>
    <x v="5"/>
    <s v="Jetta"/>
    <n v="2015"/>
    <x v="0"/>
    <s v="regular unleaded"/>
    <n v="170"/>
    <n v="4"/>
    <s v="AUTOMATIC"/>
    <s v="front wheel drive"/>
    <n v="4"/>
    <s v="N/A"/>
    <s v="Midsize"/>
    <s v="Sedan"/>
    <n v="37"/>
    <n v="25"/>
    <n v="873"/>
    <n v="21995"/>
  </r>
  <r>
    <x v="5"/>
    <s v="Jetta"/>
    <n v="2016"/>
    <x v="1"/>
    <s v="regular unleaded"/>
    <n v="170"/>
    <n v="4"/>
    <s v="AUTOMATIC"/>
    <s v="front wheel drive"/>
    <n v="4"/>
    <s v="N/A"/>
    <s v="Midsize"/>
    <s v="Sedan"/>
    <n v="36"/>
    <n v="25"/>
    <n v="873"/>
    <n v="23650"/>
  </r>
  <r>
    <x v="5"/>
    <s v="Jetta"/>
    <n v="2016"/>
    <x v="1"/>
    <s v="regular unleaded"/>
    <n v="170"/>
    <n v="4"/>
    <s v="AUTOMATIC"/>
    <s v="front wheel drive"/>
    <n v="4"/>
    <s v="N/A"/>
    <s v="Midsize"/>
    <s v="Sedan"/>
    <n v="36"/>
    <n v="25"/>
    <n v="873"/>
    <n v="25380"/>
  </r>
  <r>
    <x v="5"/>
    <s v="Jetta"/>
    <n v="2016"/>
    <x v="1"/>
    <s v="regular unleaded"/>
    <n v="170"/>
    <n v="4"/>
    <s v="AUTOMATIC"/>
    <s v="front wheel drive"/>
    <n v="4"/>
    <s v="N/A"/>
    <s v="Midsize"/>
    <s v="Sedan"/>
    <n v="36"/>
    <n v="25"/>
    <n v="873"/>
    <n v="21995"/>
  </r>
  <r>
    <x v="5"/>
    <s v="Jetta"/>
    <n v="2016"/>
    <x v="1"/>
    <s v="regular unleaded"/>
    <n v="170"/>
    <n v="4"/>
    <s v="MANUAL"/>
    <s v="front wheel drive"/>
    <n v="4"/>
    <s v="N/A"/>
    <s v="Midsize"/>
    <s v="Sedan"/>
    <n v="37"/>
    <n v="25"/>
    <n v="873"/>
    <n v="20895"/>
  </r>
  <r>
    <x v="5"/>
    <s v="Jetta"/>
    <n v="2017"/>
    <x v="2"/>
    <s v="premium unleaded (recommended)"/>
    <n v="170"/>
    <n v="4"/>
    <s v="AUTOMATIC"/>
    <s v="front wheel drive"/>
    <n v="4"/>
    <s v="N/A"/>
    <s v="Midsize"/>
    <s v="Sedan"/>
    <n v="35"/>
    <n v="25"/>
    <n v="873"/>
    <n v="24995"/>
  </r>
  <r>
    <x v="5"/>
    <s v="Passat"/>
    <n v="2016"/>
    <x v="1"/>
    <s v="regular unleaded"/>
    <n v="170"/>
    <n v="4"/>
    <s v="AUTOMATIC"/>
    <s v="front wheel drive"/>
    <n v="4"/>
    <s v="N/A"/>
    <s v="Midsize"/>
    <s v="Sedan"/>
    <n v="38"/>
    <n v="25"/>
    <n v="873"/>
    <n v="26280"/>
  </r>
  <r>
    <x v="5"/>
    <s v="Passat"/>
    <n v="2016"/>
    <x v="1"/>
    <s v="regular unleaded"/>
    <n v="170"/>
    <n v="4"/>
    <s v="AUTOMATIC"/>
    <s v="front wheel drive"/>
    <n v="4"/>
    <s v="N/A"/>
    <s v="Midsize"/>
    <s v="Sedan"/>
    <n v="38"/>
    <n v="25"/>
    <n v="873"/>
    <n v="34270"/>
  </r>
  <r>
    <x v="5"/>
    <s v="Passat"/>
    <n v="2016"/>
    <x v="1"/>
    <s v="regular unleaded"/>
    <n v="170"/>
    <n v="4"/>
    <s v="AUTOMATIC"/>
    <s v="front wheel drive"/>
    <n v="4"/>
    <s v="N/A"/>
    <s v="Midsize"/>
    <s v="Sedan"/>
    <n v="38"/>
    <n v="25"/>
    <n v="873"/>
    <n v="30495"/>
  </r>
  <r>
    <x v="5"/>
    <s v="Passat"/>
    <n v="2016"/>
    <x v="1"/>
    <s v="regular unleaded"/>
    <n v="170"/>
    <n v="4"/>
    <s v="AUTOMATIC"/>
    <s v="front wheel drive"/>
    <n v="4"/>
    <s v="N/A"/>
    <s v="Midsize"/>
    <s v="Sedan"/>
    <n v="38"/>
    <n v="25"/>
    <n v="873"/>
    <n v="24750"/>
  </r>
  <r>
    <x v="5"/>
    <s v="Passat"/>
    <n v="2016"/>
    <x v="1"/>
    <s v="regular unleaded"/>
    <n v="170"/>
    <n v="4"/>
    <s v="AUTOMATIC"/>
    <s v="front wheel drive"/>
    <n v="4"/>
    <s v="N/A"/>
    <s v="Midsize"/>
    <s v="Sedan"/>
    <n v="38"/>
    <n v="25"/>
    <n v="873"/>
    <n v="28410"/>
  </r>
  <r>
    <x v="5"/>
    <s v="Passat"/>
    <n v="2016"/>
    <x v="1"/>
    <s v="regular unleaded"/>
    <n v="170"/>
    <n v="4"/>
    <s v="AUTOMATIC"/>
    <s v="front wheel drive"/>
    <n v="4"/>
    <s v="N/A"/>
    <s v="Midsize"/>
    <s v="Sedan"/>
    <n v="38"/>
    <n v="25"/>
    <n v="873"/>
    <n v="23975"/>
  </r>
  <r>
    <x v="5"/>
    <s v="Passat"/>
    <n v="2016"/>
    <x v="1"/>
    <s v="regular unleaded"/>
    <n v="170"/>
    <n v="4"/>
    <s v="AUTOMATIC"/>
    <s v="front wheel drive"/>
    <n v="4"/>
    <s v="N/A"/>
    <s v="Midsize"/>
    <s v="Sedan"/>
    <n v="38"/>
    <n v="25"/>
    <n v="873"/>
    <n v="22440"/>
  </r>
  <r>
    <x v="5"/>
    <s v="Beetle Convertible"/>
    <n v="2016"/>
    <x v="1"/>
    <s v="regular unleaded"/>
    <n v="170"/>
    <n v="4"/>
    <s v="AUTOMATIC"/>
    <s v="front wheel drive"/>
    <n v="2"/>
    <s v="N/A"/>
    <s v="Compact"/>
    <s v="Convertible"/>
    <n v="34"/>
    <n v="25"/>
    <n v="873"/>
    <n v="28070"/>
  </r>
  <r>
    <x v="5"/>
    <s v="Beetle Convertible"/>
    <n v="2016"/>
    <x v="1"/>
    <s v="regular unleaded"/>
    <n v="170"/>
    <n v="4"/>
    <s v="AUTOMATIC"/>
    <s v="front wheel drive"/>
    <n v="2"/>
    <s v="N/A"/>
    <s v="Compact"/>
    <s v="Convertible"/>
    <n v="34"/>
    <n v="25"/>
    <n v="873"/>
    <n v="30500"/>
  </r>
  <r>
    <x v="5"/>
    <s v="Beetle Convertible"/>
    <n v="2016"/>
    <x v="1"/>
    <s v="regular unleaded"/>
    <n v="170"/>
    <n v="4"/>
    <s v="AUTOMATIC"/>
    <s v="front wheel drive"/>
    <n v="2"/>
    <s v="N/A"/>
    <s v="Compact"/>
    <s v="Convertible"/>
    <n v="34"/>
    <n v="25"/>
    <n v="873"/>
    <n v="25995"/>
  </r>
  <r>
    <x v="5"/>
    <s v="Beetle Convertible"/>
    <n v="2016"/>
    <x v="1"/>
    <s v="regular unleaded"/>
    <n v="170"/>
    <n v="4"/>
    <s v="AUTOMATIC"/>
    <s v="front wheel drive"/>
    <n v="2"/>
    <s v="N/A"/>
    <s v="Compact"/>
    <s v="Convertible"/>
    <n v="34"/>
    <n v="25"/>
    <n v="873"/>
    <n v="25490"/>
  </r>
  <r>
    <x v="5"/>
    <s v="Beetle"/>
    <n v="2015"/>
    <x v="0"/>
    <s v="regular unleaded"/>
    <n v="170"/>
    <n v="4"/>
    <s v="AUTOMATIC"/>
    <s v="front wheel drive"/>
    <n v="2"/>
    <s v="Hatchback"/>
    <s v="Compact"/>
    <s v="2dr Hatchback"/>
    <n v="33"/>
    <n v="25"/>
    <n v="873"/>
    <n v="20195"/>
  </r>
  <r>
    <x v="5"/>
    <s v="Beetle"/>
    <n v="2015"/>
    <x v="0"/>
    <s v="regular unleaded"/>
    <n v="170"/>
    <n v="4"/>
    <s v="AUTOMATIC"/>
    <s v="front wheel drive"/>
    <n v="2"/>
    <s v="Hatchback"/>
    <s v="Compact"/>
    <s v="2dr Hatchback"/>
    <n v="33"/>
    <n v="25"/>
    <n v="873"/>
    <n v="24185"/>
  </r>
  <r>
    <x v="5"/>
    <s v="Beetle"/>
    <n v="2015"/>
    <x v="0"/>
    <s v="regular unleaded"/>
    <n v="170"/>
    <n v="4"/>
    <s v="AUTOMATIC"/>
    <s v="front wheel drive"/>
    <n v="2"/>
    <s v="Hatchback"/>
    <s v="Compact"/>
    <s v="2dr Hatchback"/>
    <n v="33"/>
    <n v="25"/>
    <n v="873"/>
    <n v="26985"/>
  </r>
  <r>
    <x v="5"/>
    <s v="Beetle"/>
    <n v="2015"/>
    <x v="0"/>
    <s v="regular unleaded"/>
    <n v="170"/>
    <n v="4"/>
    <s v="AUTOMATIC"/>
    <s v="front wheel drive"/>
    <n v="2"/>
    <s v="Hatchback"/>
    <s v="Compact"/>
    <s v="2dr Hatchback"/>
    <n v="33"/>
    <n v="25"/>
    <n v="873"/>
    <n v="26195"/>
  </r>
  <r>
    <x v="5"/>
    <s v="Beetle"/>
    <n v="2015"/>
    <x v="0"/>
    <s v="regular unleaded"/>
    <n v="170"/>
    <n v="4"/>
    <s v="AUTOMATIC"/>
    <s v="front wheel drive"/>
    <n v="2"/>
    <s v="Hatchback"/>
    <s v="Compact"/>
    <s v="2dr Hatchback"/>
    <n v="33"/>
    <n v="25"/>
    <n v="873"/>
    <n v="21795"/>
  </r>
  <r>
    <x v="5"/>
    <s v="Beetle"/>
    <n v="2015"/>
    <x v="0"/>
    <s v="regular unleaded"/>
    <n v="170"/>
    <n v="4"/>
    <s v="AUTOMATIC"/>
    <s v="front wheel drive"/>
    <n v="2"/>
    <s v="Hatchback"/>
    <s v="Compact"/>
    <s v="2dr Hatchback"/>
    <n v="33"/>
    <n v="25"/>
    <n v="873"/>
    <n v="24705"/>
  </r>
  <r>
    <x v="5"/>
    <s v="Beetle"/>
    <n v="2016"/>
    <x v="1"/>
    <s v="regular unleaded"/>
    <n v="170"/>
    <n v="4"/>
    <s v="AUTOMATIC"/>
    <s v="front wheel drive"/>
    <n v="2"/>
    <s v="Hatchback"/>
    <s v="Compact"/>
    <s v="2dr Hatchback"/>
    <n v="34"/>
    <n v="25"/>
    <n v="873"/>
    <n v="22450"/>
  </r>
  <r>
    <x v="5"/>
    <s v="Beetle"/>
    <n v="2016"/>
    <x v="1"/>
    <s v="regular unleaded"/>
    <n v="170"/>
    <n v="4"/>
    <s v="AUTOMATIC"/>
    <s v="front wheel drive"/>
    <n v="2"/>
    <s v="Hatchback"/>
    <s v="Compact"/>
    <s v="2dr Hatchback"/>
    <n v="34"/>
    <n v="25"/>
    <n v="873"/>
    <n v="19795"/>
  </r>
  <r>
    <x v="5"/>
    <s v="Beetle"/>
    <n v="2016"/>
    <x v="1"/>
    <s v="regular unleaded"/>
    <n v="170"/>
    <n v="4"/>
    <s v="AUTOMATIC"/>
    <s v="front wheel drive"/>
    <n v="2"/>
    <s v="Hatchback"/>
    <s v="Compact"/>
    <s v="2dr Hatchback"/>
    <n v="34"/>
    <n v="25"/>
    <n v="873"/>
    <n v="25975"/>
  </r>
  <r>
    <x v="5"/>
    <s v="Beetle"/>
    <n v="2016"/>
    <x v="1"/>
    <s v="regular unleaded"/>
    <n v="170"/>
    <n v="4"/>
    <s v="AUTOMATIC"/>
    <s v="front wheel drive"/>
    <n v="2"/>
    <s v="Hatchback"/>
    <s v="Compact"/>
    <s v="2dr Hatchback"/>
    <n v="34"/>
    <n v="25"/>
    <n v="873"/>
    <n v="19595"/>
  </r>
  <r>
    <x v="5"/>
    <s v="Golf"/>
    <n v="2015"/>
    <x v="0"/>
    <s v="regular unleaded"/>
    <n v="170"/>
    <n v="4"/>
    <s v="MANUAL"/>
    <s v="front wheel drive"/>
    <n v="2"/>
    <s v="Hatchback"/>
    <s v="Compact"/>
    <s v="2dr Hatchback"/>
    <n v="37"/>
    <n v="25"/>
    <n v="873"/>
    <n v="19295"/>
  </r>
  <r>
    <x v="5"/>
    <s v="Golf"/>
    <n v="2015"/>
    <x v="0"/>
    <s v="regular unleaded"/>
    <n v="170"/>
    <n v="4"/>
    <s v="MANUAL"/>
    <s v="front wheel drive"/>
    <n v="2"/>
    <s v="Hatchback"/>
    <s v="Compact"/>
    <s v="2dr Hatchback"/>
    <n v="37"/>
    <n v="25"/>
    <n v="873"/>
    <n v="17995"/>
  </r>
  <r>
    <x v="5"/>
    <s v="Golf"/>
    <n v="2015"/>
    <x v="0"/>
    <s v="regular unleaded"/>
    <n v="170"/>
    <n v="4"/>
    <s v="AUTOMATIC"/>
    <s v="front wheel drive"/>
    <n v="2"/>
    <s v="Hatchback"/>
    <s v="Compact"/>
    <s v="2dr Hatchback"/>
    <n v="36"/>
    <n v="25"/>
    <n v="873"/>
    <n v="20395"/>
  </r>
  <r>
    <x v="5"/>
    <s v="Golf"/>
    <n v="2016"/>
    <x v="1"/>
    <s v="regular unleaded"/>
    <n v="170"/>
    <n v="4"/>
    <s v="AUTOMATIC"/>
    <s v="front wheel drive"/>
    <n v="2"/>
    <s v="Hatchback"/>
    <s v="Compact"/>
    <s v="2dr Hatchback"/>
    <n v="36"/>
    <n v="25"/>
    <n v="873"/>
    <n v="20675"/>
  </r>
  <r>
    <x v="5"/>
    <s v="Golf"/>
    <n v="2016"/>
    <x v="1"/>
    <s v="regular unleaded"/>
    <n v="170"/>
    <n v="4"/>
    <s v="AUTOMATIC"/>
    <s v="front wheel drive"/>
    <n v="2"/>
    <s v="Hatchback"/>
    <s v="Compact"/>
    <s v="2dr Hatchback"/>
    <n v="36"/>
    <n v="25"/>
    <n v="873"/>
    <n v="19595"/>
  </r>
  <r>
    <x v="5"/>
    <s v="Golf"/>
    <n v="2016"/>
    <x v="1"/>
    <s v="regular unleaded"/>
    <n v="170"/>
    <n v="4"/>
    <s v="MANUAL"/>
    <s v="front wheel drive"/>
    <n v="2"/>
    <s v="Hatchback"/>
    <s v="Compact"/>
    <s v="2dr Hatchback"/>
    <n v="37"/>
    <n v="25"/>
    <n v="873"/>
    <n v="18495"/>
  </r>
  <r>
    <x v="5"/>
    <s v="Golf"/>
    <n v="2016"/>
    <x v="1"/>
    <s v="regular unleaded"/>
    <n v="170"/>
    <n v="4"/>
    <s v="MANUAL"/>
    <s v="front wheel drive"/>
    <n v="2"/>
    <s v="Hatchback"/>
    <s v="Compact"/>
    <s v="2dr Hatchback"/>
    <n v="37"/>
    <n v="25"/>
    <n v="873"/>
    <n v="19575"/>
  </r>
  <r>
    <x v="7"/>
    <s v="Forte"/>
    <n v="2015"/>
    <x v="0"/>
    <s v="regular unleaded"/>
    <n v="173"/>
    <n v="4"/>
    <s v="AUTOMATIC"/>
    <s v="front wheel drive"/>
    <n v="4"/>
    <s v="N/A"/>
    <s v="Compact"/>
    <s v="Sedan"/>
    <n v="36"/>
    <n v="25"/>
    <n v="1720"/>
    <n v="19390"/>
  </r>
  <r>
    <x v="7"/>
    <s v="Forte"/>
    <n v="2015"/>
    <x v="0"/>
    <s v="regular unleaded"/>
    <n v="173"/>
    <n v="4"/>
    <s v="AUTOMATIC"/>
    <s v="front wheel drive"/>
    <n v="4"/>
    <s v="Hatchback"/>
    <s v="Compact"/>
    <s v="4dr Hatchback"/>
    <n v="33"/>
    <n v="25"/>
    <n v="1720"/>
    <n v="19690"/>
  </r>
  <r>
    <x v="7"/>
    <s v="Forte"/>
    <n v="2016"/>
    <x v="1"/>
    <s v="regular unleaded"/>
    <n v="173"/>
    <n v="4"/>
    <s v="AUTOMATIC"/>
    <s v="front wheel drive"/>
    <n v="4"/>
    <s v="Hatchback"/>
    <s v="Compact"/>
    <s v="4dr Hatchback"/>
    <n v="33"/>
    <n v="25"/>
    <n v="1720"/>
    <n v="18090"/>
  </r>
  <r>
    <x v="7"/>
    <s v="Forte"/>
    <n v="2016"/>
    <x v="1"/>
    <s v="regular unleaded"/>
    <n v="173"/>
    <n v="4"/>
    <s v="AUTOMATIC"/>
    <s v="front wheel drive"/>
    <n v="4"/>
    <s v="Hatchback,Performance"/>
    <s v="Compact"/>
    <s v="4dr Hatchback"/>
    <n v="33"/>
    <n v="25"/>
    <n v="1720"/>
    <n v="20390"/>
  </r>
  <r>
    <x v="7"/>
    <s v="Forte"/>
    <n v="2015"/>
    <x v="0"/>
    <s v="regular unleaded"/>
    <n v="173"/>
    <n v="4"/>
    <s v="AUTOMATIC"/>
    <s v="front wheel drive"/>
    <n v="2"/>
    <s v="N/A"/>
    <s v="Compact"/>
    <s v="Coupe"/>
    <n v="34"/>
    <n v="25"/>
    <n v="1720"/>
    <n v="19590"/>
  </r>
  <r>
    <x v="7"/>
    <s v="Forte"/>
    <n v="2016"/>
    <x v="1"/>
    <s v="regular unleaded"/>
    <n v="173"/>
    <n v="4"/>
    <s v="AUTOMATIC"/>
    <s v="front wheel drive"/>
    <n v="2"/>
    <s v="N/A"/>
    <s v="Compact"/>
    <s v="Coupe"/>
    <n v="34"/>
    <n v="25"/>
    <n v="1720"/>
    <n v="19890"/>
  </r>
  <r>
    <x v="14"/>
    <s v="Tucson"/>
    <n v="2016"/>
    <x v="1"/>
    <s v="regular unleaded"/>
    <n v="175"/>
    <n v="4"/>
    <s v="AUTOMATED_MANUAL"/>
    <s v="all wheel drive"/>
    <n v="4"/>
    <s v="Crossover"/>
    <s v="Compact"/>
    <s v="4dr SUV"/>
    <n v="31"/>
    <n v="25"/>
    <n v="1439"/>
    <n v="25550"/>
  </r>
  <r>
    <x v="14"/>
    <s v="Tucson"/>
    <n v="2016"/>
    <x v="1"/>
    <s v="regular unleaded"/>
    <n v="175"/>
    <n v="4"/>
    <s v="AUTOMATED_MANUAL"/>
    <s v="front wheel drive"/>
    <n v="4"/>
    <s v="Crossover"/>
    <s v="Compact"/>
    <s v="4dr SUV"/>
    <n v="30"/>
    <n v="25"/>
    <n v="1439"/>
    <n v="29900"/>
  </r>
  <r>
    <x v="14"/>
    <s v="Tucson"/>
    <n v="2016"/>
    <x v="1"/>
    <s v="regular unleaded"/>
    <n v="175"/>
    <n v="4"/>
    <s v="AUTOMATED_MANUAL"/>
    <s v="front wheel drive"/>
    <n v="4"/>
    <s v="Crossover"/>
    <s v="Compact"/>
    <s v="4dr SUV"/>
    <n v="30"/>
    <n v="25"/>
    <n v="1439"/>
    <n v="26150"/>
  </r>
  <r>
    <x v="14"/>
    <s v="Tucson"/>
    <n v="2017"/>
    <x v="2"/>
    <s v="regular unleaded"/>
    <n v="175"/>
    <n v="4"/>
    <s v="AUTOMATED_MANUAL"/>
    <s v="front wheel drive"/>
    <n v="4"/>
    <s v="Crossover"/>
    <s v="Compact"/>
    <s v="4dr SUV"/>
    <n v="30"/>
    <n v="25"/>
    <n v="1439"/>
    <n v="29775"/>
  </r>
  <r>
    <x v="14"/>
    <s v="Tucson"/>
    <n v="2017"/>
    <x v="2"/>
    <s v="regular unleaded"/>
    <n v="175"/>
    <n v="4"/>
    <s v="AUTOMATED_MANUAL"/>
    <s v="front wheel drive"/>
    <n v="4"/>
    <s v="Crossover"/>
    <s v="Compact"/>
    <s v="4dr SUV"/>
    <n v="30"/>
    <n v="25"/>
    <n v="1439"/>
    <n v="25900"/>
  </r>
  <r>
    <x v="14"/>
    <s v="Tucson"/>
    <n v="2017"/>
    <x v="2"/>
    <s v="regular unleaded"/>
    <n v="175"/>
    <n v="4"/>
    <s v="AUTOMATED_MANUAL"/>
    <s v="all wheel drive"/>
    <n v="4"/>
    <s v="Crossover"/>
    <s v="Compact"/>
    <s v="4dr SUV"/>
    <n v="30"/>
    <n v="25"/>
    <n v="1439"/>
    <n v="25550"/>
  </r>
  <r>
    <x v="20"/>
    <s v="Legacy"/>
    <n v="2017"/>
    <x v="2"/>
    <s v="regular unleaded"/>
    <n v="175"/>
    <n v="4"/>
    <s v="AUTOMATIC"/>
    <s v="all wheel drive"/>
    <n v="4"/>
    <s v="N/A"/>
    <s v="Midsize"/>
    <s v="Sedan"/>
    <n v="34"/>
    <n v="25"/>
    <n v="640"/>
    <n v="23995"/>
  </r>
  <r>
    <x v="20"/>
    <s v="Legacy"/>
    <n v="2017"/>
    <x v="2"/>
    <s v="regular unleaded"/>
    <n v="175"/>
    <n v="4"/>
    <s v="AUTOMATIC"/>
    <s v="all wheel drive"/>
    <n v="4"/>
    <s v="N/A"/>
    <s v="Midsize"/>
    <s v="Sedan"/>
    <n v="34"/>
    <n v="25"/>
    <n v="640"/>
    <n v="21995"/>
  </r>
  <r>
    <x v="20"/>
    <s v="Legacy"/>
    <n v="2017"/>
    <x v="2"/>
    <s v="regular unleaded"/>
    <n v="175"/>
    <n v="4"/>
    <s v="AUTOMATIC"/>
    <s v="all wheel drive"/>
    <n v="4"/>
    <s v="N/A"/>
    <s v="Midsize"/>
    <s v="Sedan"/>
    <n v="34"/>
    <n v="25"/>
    <n v="640"/>
    <n v="25995"/>
  </r>
  <r>
    <x v="20"/>
    <s v="Legacy"/>
    <n v="2017"/>
    <x v="2"/>
    <s v="regular unleaded"/>
    <n v="175"/>
    <n v="4"/>
    <s v="AUTOMATIC"/>
    <s v="all wheel drive"/>
    <n v="4"/>
    <s v="N/A"/>
    <s v="Midsize"/>
    <s v="Sedan"/>
    <n v="34"/>
    <n v="25"/>
    <n v="640"/>
    <n v="28840"/>
  </r>
  <r>
    <x v="20"/>
    <s v="Outback"/>
    <n v="2015"/>
    <x v="0"/>
    <s v="regular unleaded"/>
    <n v="175"/>
    <n v="4"/>
    <s v="AUTOMATIC"/>
    <s v="all wheel drive"/>
    <n v="4"/>
    <s v="Crossover"/>
    <s v="Midsize"/>
    <s v="4dr SUV"/>
    <n v="33"/>
    <n v="25"/>
    <n v="640"/>
    <n v="30295"/>
  </r>
  <r>
    <x v="20"/>
    <s v="Outback"/>
    <n v="2015"/>
    <x v="0"/>
    <s v="regular unleaded"/>
    <n v="175"/>
    <n v="4"/>
    <s v="AUTOMATIC"/>
    <s v="all wheel drive"/>
    <n v="4"/>
    <s v="Crossover"/>
    <s v="Midsize"/>
    <s v="4dr SUV"/>
    <n v="33"/>
    <n v="25"/>
    <n v="640"/>
    <n v="24895"/>
  </r>
  <r>
    <x v="20"/>
    <s v="Outback"/>
    <n v="2015"/>
    <x v="0"/>
    <s v="regular unleaded"/>
    <n v="175"/>
    <n v="4"/>
    <s v="AUTOMATIC"/>
    <s v="all wheel drive"/>
    <n v="4"/>
    <s v="Crossover"/>
    <s v="Midsize"/>
    <s v="4dr SUV"/>
    <n v="33"/>
    <n v="25"/>
    <n v="640"/>
    <n v="25195"/>
  </r>
  <r>
    <x v="20"/>
    <s v="Outback"/>
    <n v="2015"/>
    <x v="0"/>
    <s v="regular unleaded"/>
    <n v="175"/>
    <n v="4"/>
    <s v="AUTOMATIC"/>
    <s v="all wheel drive"/>
    <n v="4"/>
    <s v="Crossover"/>
    <s v="Midsize"/>
    <s v="4dr SUV"/>
    <n v="33"/>
    <n v="25"/>
    <n v="640"/>
    <n v="29995"/>
  </r>
  <r>
    <x v="20"/>
    <s v="Outback"/>
    <n v="2015"/>
    <x v="0"/>
    <s v="regular unleaded"/>
    <n v="175"/>
    <n v="4"/>
    <s v="AUTOMATIC"/>
    <s v="all wheel drive"/>
    <n v="4"/>
    <s v="Crossover"/>
    <s v="Midsize"/>
    <s v="4dr SUV"/>
    <n v="33"/>
    <n v="25"/>
    <n v="640"/>
    <n v="26995"/>
  </r>
  <r>
    <x v="20"/>
    <s v="Outback"/>
    <n v="2015"/>
    <x v="0"/>
    <s v="regular unleaded"/>
    <n v="175"/>
    <n v="4"/>
    <s v="AUTOMATIC"/>
    <s v="all wheel drive"/>
    <n v="4"/>
    <s v="Crossover"/>
    <s v="Midsize"/>
    <s v="4dr SUV"/>
    <n v="33"/>
    <n v="25"/>
    <n v="640"/>
    <n v="27295"/>
  </r>
  <r>
    <x v="20"/>
    <s v="Outback"/>
    <n v="2016"/>
    <x v="1"/>
    <s v="regular unleaded"/>
    <n v="175"/>
    <n v="4"/>
    <s v="AUTOMATIC"/>
    <s v="all wheel drive"/>
    <n v="4"/>
    <s v="Crossover"/>
    <s v="Midsize"/>
    <s v="4dr SUV"/>
    <n v="33"/>
    <n v="25"/>
    <n v="640"/>
    <n v="30695"/>
  </r>
  <r>
    <x v="20"/>
    <s v="Outback"/>
    <n v="2016"/>
    <x v="1"/>
    <s v="regular unleaded"/>
    <n v="175"/>
    <n v="4"/>
    <s v="AUTOMATIC"/>
    <s v="all wheel drive"/>
    <n v="4"/>
    <s v="Crossover"/>
    <s v="Midsize"/>
    <s v="4dr SUV"/>
    <n v="33"/>
    <n v="25"/>
    <n v="640"/>
    <n v="25295"/>
  </r>
  <r>
    <x v="20"/>
    <s v="Outback"/>
    <n v="2016"/>
    <x v="1"/>
    <s v="regular unleaded"/>
    <n v="175"/>
    <n v="4"/>
    <s v="AUTOMATIC"/>
    <s v="all wheel drive"/>
    <n v="4"/>
    <s v="Crossover"/>
    <s v="Midsize"/>
    <s v="4dr SUV"/>
    <n v="33"/>
    <n v="25"/>
    <n v="640"/>
    <n v="27695"/>
  </r>
  <r>
    <x v="20"/>
    <s v="Outback"/>
    <n v="2016"/>
    <x v="1"/>
    <s v="regular unleaded"/>
    <n v="175"/>
    <n v="4"/>
    <s v="AUTOMATIC"/>
    <s v="all wheel drive"/>
    <n v="4"/>
    <s v="Crossover"/>
    <s v="Midsize"/>
    <s v="4dr SUV"/>
    <n v="33"/>
    <n v="25"/>
    <n v="640"/>
    <n v="27395"/>
  </r>
  <r>
    <x v="20"/>
    <s v="Outback"/>
    <n v="2016"/>
    <x v="1"/>
    <s v="regular unleaded"/>
    <n v="175"/>
    <n v="4"/>
    <s v="AUTOMATIC"/>
    <s v="all wheel drive"/>
    <n v="4"/>
    <s v="Crossover"/>
    <s v="Midsize"/>
    <s v="4dr SUV"/>
    <n v="33"/>
    <n v="25"/>
    <n v="640"/>
    <n v="24995"/>
  </r>
  <r>
    <x v="20"/>
    <s v="Outback"/>
    <n v="2016"/>
    <x v="1"/>
    <s v="regular unleaded"/>
    <n v="175"/>
    <n v="4"/>
    <s v="AUTOMATIC"/>
    <s v="all wheel drive"/>
    <n v="4"/>
    <s v="Crossover"/>
    <s v="Midsize"/>
    <s v="4dr SUV"/>
    <n v="33"/>
    <n v="25"/>
    <n v="640"/>
    <n v="30395"/>
  </r>
  <r>
    <x v="20"/>
    <s v="Outback"/>
    <n v="2017"/>
    <x v="2"/>
    <s v="regular unleaded"/>
    <n v="175"/>
    <n v="4"/>
    <s v="AUTOMATIC"/>
    <s v="all wheel drive"/>
    <n v="4"/>
    <s v="Crossover"/>
    <s v="Midsize"/>
    <s v="4dr SUV"/>
    <n v="32"/>
    <n v="25"/>
    <n v="640"/>
    <n v="35995"/>
  </r>
  <r>
    <x v="20"/>
    <s v="Outback"/>
    <n v="2017"/>
    <x v="2"/>
    <s v="regular unleaded"/>
    <n v="175"/>
    <n v="4"/>
    <s v="AUTOMATIC"/>
    <s v="all wheel drive"/>
    <n v="4"/>
    <s v="Crossover"/>
    <s v="Midsize"/>
    <s v="4dr SUV"/>
    <n v="32"/>
    <n v="25"/>
    <n v="640"/>
    <n v="25645"/>
  </r>
  <r>
    <x v="20"/>
    <s v="Outback"/>
    <n v="2017"/>
    <x v="2"/>
    <s v="regular unleaded"/>
    <n v="175"/>
    <n v="4"/>
    <s v="AUTOMATIC"/>
    <s v="all wheel drive"/>
    <n v="4"/>
    <s v="Crossover"/>
    <s v="Midsize"/>
    <s v="4dr SUV"/>
    <n v="32"/>
    <n v="25"/>
    <n v="640"/>
    <n v="27695"/>
  </r>
  <r>
    <x v="20"/>
    <s v="Outback"/>
    <n v="2017"/>
    <x v="2"/>
    <s v="regular unleaded"/>
    <n v="175"/>
    <n v="4"/>
    <s v="AUTOMATIC"/>
    <s v="all wheel drive"/>
    <n v="4"/>
    <s v="Crossover"/>
    <s v="Midsize"/>
    <s v="4dr SUV"/>
    <n v="32"/>
    <n v="25"/>
    <n v="640"/>
    <n v="32390"/>
  </r>
  <r>
    <x v="11"/>
    <s v="Camry"/>
    <n v="2015"/>
    <x v="0"/>
    <s v="regular unleaded"/>
    <n v="178"/>
    <n v="4"/>
    <s v="AUTOMATIC"/>
    <s v="front wheel drive"/>
    <n v="4"/>
    <s v="N/A"/>
    <s v="Midsize"/>
    <s v="Sedan"/>
    <n v="35"/>
    <n v="25"/>
    <n v="2031"/>
    <n v="26150"/>
  </r>
  <r>
    <x v="11"/>
    <s v="Camry"/>
    <n v="2015"/>
    <x v="0"/>
    <s v="regular unleaded"/>
    <n v="178"/>
    <n v="4"/>
    <s v="AUTOMATIC"/>
    <s v="front wheel drive"/>
    <n v="4"/>
    <s v="N/A"/>
    <s v="Midsize"/>
    <s v="Sedan"/>
    <n v="35"/>
    <n v="25"/>
    <n v="2031"/>
    <n v="22970"/>
  </r>
  <r>
    <x v="11"/>
    <s v="Camry"/>
    <n v="2015"/>
    <x v="0"/>
    <s v="regular unleaded"/>
    <n v="178"/>
    <n v="4"/>
    <s v="AUTOMATIC"/>
    <s v="front wheel drive"/>
    <n v="4"/>
    <s v="N/A"/>
    <s v="Midsize"/>
    <s v="Sedan"/>
    <n v="35"/>
    <n v="25"/>
    <n v="2031"/>
    <n v="23840"/>
  </r>
  <r>
    <x v="11"/>
    <s v="Camry"/>
    <n v="2016"/>
    <x v="1"/>
    <s v="regular unleaded"/>
    <n v="178"/>
    <n v="4"/>
    <s v="AUTOMATIC"/>
    <s v="front wheel drive"/>
    <n v="4"/>
    <s v="N/A"/>
    <s v="Midsize"/>
    <s v="Sedan"/>
    <n v="35"/>
    <n v="25"/>
    <n v="2031"/>
    <n v="26310"/>
  </r>
  <r>
    <x v="11"/>
    <s v="Camry"/>
    <n v="2016"/>
    <x v="1"/>
    <s v="regular unleaded"/>
    <n v="178"/>
    <n v="4"/>
    <s v="AUTOMATIC"/>
    <s v="front wheel drive"/>
    <n v="4"/>
    <s v="N/A"/>
    <s v="Midsize"/>
    <s v="Sedan"/>
    <n v="35"/>
    <n v="25"/>
    <n v="2031"/>
    <n v="23840"/>
  </r>
  <r>
    <x v="11"/>
    <s v="Camry"/>
    <n v="2016"/>
    <x v="1"/>
    <s v="regular unleaded"/>
    <n v="178"/>
    <n v="4"/>
    <s v="AUTOMATIC"/>
    <s v="front wheel drive"/>
    <n v="4"/>
    <s v="N/A"/>
    <s v="Midsize"/>
    <s v="Sedan"/>
    <n v="35"/>
    <n v="25"/>
    <n v="2031"/>
    <n v="25715"/>
  </r>
  <r>
    <x v="11"/>
    <s v="Camry"/>
    <n v="2016"/>
    <x v="1"/>
    <s v="regular unleaded"/>
    <n v="178"/>
    <n v="4"/>
    <s v="AUTOMATIC"/>
    <s v="front wheel drive"/>
    <n v="4"/>
    <s v="N/A"/>
    <s v="Midsize"/>
    <s v="Sedan"/>
    <n v="35"/>
    <n v="25"/>
    <n v="2031"/>
    <n v="23070"/>
  </r>
  <r>
    <x v="24"/>
    <s v="LaCrosse"/>
    <n v="2015"/>
    <x v="0"/>
    <s v="regular unleaded"/>
    <n v="182"/>
    <n v="4"/>
    <s v="AUTOMATIC"/>
    <s v="front wheel drive"/>
    <n v="4"/>
    <s v="Flex Fuel,Hybrid"/>
    <s v="Large"/>
    <s v="Sedan"/>
    <n v="36"/>
    <n v="25"/>
    <n v="155"/>
    <n v="35725"/>
  </r>
  <r>
    <x v="24"/>
    <s v="LaCrosse"/>
    <n v="2015"/>
    <x v="0"/>
    <s v="regular unleaded"/>
    <n v="182"/>
    <n v="4"/>
    <s v="AUTOMATIC"/>
    <s v="front wheel drive"/>
    <n v="4"/>
    <s v="Flex Fuel,Hybrid"/>
    <s v="Large"/>
    <s v="Sedan"/>
    <n v="36"/>
    <n v="25"/>
    <n v="155"/>
    <n v="33635"/>
  </r>
  <r>
    <x v="17"/>
    <n v="3"/>
    <n v="2015"/>
    <x v="0"/>
    <s v="regular unleaded"/>
    <n v="184"/>
    <n v="4"/>
    <s v="MANUAL"/>
    <s v="front wheel drive"/>
    <n v="4"/>
    <s v="Performance"/>
    <s v="Compact"/>
    <s v="Sedan"/>
    <n v="37"/>
    <n v="25"/>
    <n v="586"/>
    <n v="25045"/>
  </r>
  <r>
    <x v="17"/>
    <n v="3"/>
    <n v="2015"/>
    <x v="0"/>
    <s v="regular unleaded"/>
    <n v="184"/>
    <n v="4"/>
    <s v="MANUAL"/>
    <s v="front wheel drive"/>
    <n v="4"/>
    <s v="Performance"/>
    <s v="Compact"/>
    <s v="Sedan"/>
    <n v="37"/>
    <n v="25"/>
    <n v="586"/>
    <n v="23845"/>
  </r>
  <r>
    <x v="17"/>
    <n v="3"/>
    <n v="2016"/>
    <x v="1"/>
    <s v="regular unleaded"/>
    <n v="184"/>
    <n v="4"/>
    <s v="MANUAL"/>
    <s v="front wheel drive"/>
    <n v="4"/>
    <s v="Performance"/>
    <s v="Compact"/>
    <s v="Sedan"/>
    <n v="37"/>
    <n v="25"/>
    <n v="586"/>
    <n v="24745"/>
  </r>
  <r>
    <x v="17"/>
    <n v="3"/>
    <n v="2017"/>
    <x v="2"/>
    <s v="regular unleaded"/>
    <n v="184"/>
    <n v="4"/>
    <s v="MANUAL"/>
    <s v="front wheel drive"/>
    <n v="4"/>
    <s v="Performance"/>
    <s v="Midsize"/>
    <s v="Sedan"/>
    <n v="34"/>
    <n v="25"/>
    <n v="586"/>
    <n v="23145"/>
  </r>
  <r>
    <x v="17"/>
    <n v="3"/>
    <n v="2017"/>
    <x v="2"/>
    <s v="regular unleaded"/>
    <n v="184"/>
    <n v="4"/>
    <s v="MANUAL"/>
    <s v="front wheel drive"/>
    <n v="4"/>
    <s v="Hatchback,Performance"/>
    <s v="Compact"/>
    <s v="4dr Hatchback"/>
    <n v="33"/>
    <n v="25"/>
    <n v="586"/>
    <n v="23895"/>
  </r>
  <r>
    <x v="17"/>
    <n v="3"/>
    <n v="2017"/>
    <x v="2"/>
    <s v="regular unleaded"/>
    <n v="184"/>
    <n v="4"/>
    <s v="MANUAL"/>
    <s v="front wheel drive"/>
    <n v="4"/>
    <s v="Hatchback,Performance"/>
    <s v="Compact"/>
    <s v="4dr Hatchback"/>
    <n v="33"/>
    <n v="25"/>
    <n v="586"/>
    <n v="22395"/>
  </r>
  <r>
    <x v="17"/>
    <n v="6"/>
    <n v="2015"/>
    <x v="0"/>
    <s v="regular unleaded"/>
    <n v="184"/>
    <n v="4"/>
    <s v="MANUAL"/>
    <s v="front wheel drive"/>
    <n v="4"/>
    <s v="N/A"/>
    <s v="Midsize"/>
    <s v="Sedan"/>
    <n v="37"/>
    <n v="25"/>
    <n v="586"/>
    <n v="23845"/>
  </r>
  <r>
    <x v="17"/>
    <n v="6"/>
    <n v="2015"/>
    <x v="0"/>
    <s v="regular unleaded"/>
    <n v="184"/>
    <n v="4"/>
    <s v="MANUAL"/>
    <s v="front wheel drive"/>
    <n v="4"/>
    <s v="N/A"/>
    <s v="Midsize"/>
    <s v="Sedan"/>
    <n v="37"/>
    <n v="25"/>
    <n v="586"/>
    <n v="21190"/>
  </r>
  <r>
    <x v="17"/>
    <n v="6"/>
    <n v="2016"/>
    <x v="1"/>
    <s v="regular unleaded"/>
    <n v="184"/>
    <n v="4"/>
    <s v="MANUAL"/>
    <s v="front wheel drive"/>
    <n v="4"/>
    <s v="N/A"/>
    <s v="Midsize"/>
    <s v="Sedan"/>
    <n v="37"/>
    <n v="25"/>
    <n v="586"/>
    <n v="21495"/>
  </r>
  <r>
    <x v="17"/>
    <n v="6"/>
    <n v="2016"/>
    <x v="1"/>
    <s v="regular unleaded"/>
    <n v="184"/>
    <n v="4"/>
    <s v="MANUAL"/>
    <s v="front wheel drive"/>
    <n v="4"/>
    <s v="N/A"/>
    <s v="Midsize"/>
    <s v="Sedan"/>
    <n v="37"/>
    <n v="25"/>
    <n v="586"/>
    <n v="23945"/>
  </r>
  <r>
    <x v="17"/>
    <s v="CX-5"/>
    <n v="2014"/>
    <x v="4"/>
    <s v="regular unleaded"/>
    <n v="184"/>
    <n v="4"/>
    <s v="AUTOMATIC"/>
    <s v="front wheel drive"/>
    <n v="4"/>
    <s v="Crossover"/>
    <s v="Midsize"/>
    <s v="4dr SUV"/>
    <n v="32"/>
    <n v="25"/>
    <n v="586"/>
    <n v="24815"/>
  </r>
  <r>
    <x v="17"/>
    <s v="CX-5"/>
    <n v="2014"/>
    <x v="4"/>
    <s v="regular unleaded"/>
    <n v="184"/>
    <n v="4"/>
    <s v="AUTOMATIC"/>
    <s v="front wheel drive"/>
    <n v="4"/>
    <s v="Crossover"/>
    <s v="Midsize"/>
    <s v="4dr SUV"/>
    <n v="32"/>
    <n v="25"/>
    <n v="586"/>
    <n v="27820"/>
  </r>
  <r>
    <x v="17"/>
    <s v="CX-5"/>
    <n v="2015"/>
    <x v="0"/>
    <s v="regular unleaded"/>
    <n v="184"/>
    <n v="4"/>
    <s v="AUTOMATIC"/>
    <s v="front wheel drive"/>
    <n v="4"/>
    <s v="Crossover"/>
    <s v="Midsize"/>
    <s v="4dr SUV"/>
    <n v="32"/>
    <n v="25"/>
    <n v="586"/>
    <n v="27970"/>
  </r>
  <r>
    <x v="17"/>
    <s v="CX-5"/>
    <n v="2015"/>
    <x v="0"/>
    <s v="regular unleaded"/>
    <n v="184"/>
    <n v="4"/>
    <s v="AUTOMATIC"/>
    <s v="front wheel drive"/>
    <n v="4"/>
    <s v="Crossover"/>
    <s v="Midsize"/>
    <s v="4dr SUV"/>
    <n v="32"/>
    <n v="25"/>
    <n v="586"/>
    <n v="24965"/>
  </r>
  <r>
    <x v="1"/>
    <s v="CR-V"/>
    <n v="2016"/>
    <x v="1"/>
    <s v="regular unleaded"/>
    <n v="185"/>
    <n v="4"/>
    <s v="AUTOMATIC"/>
    <s v="all wheel drive"/>
    <n v="4"/>
    <s v="Crossover"/>
    <s v="Compact"/>
    <s v="4dr SUV"/>
    <n v="31"/>
    <n v="25"/>
    <n v="2202"/>
    <n v="27295"/>
  </r>
  <r>
    <x v="1"/>
    <s v="CR-V"/>
    <n v="2016"/>
    <x v="1"/>
    <s v="regular unleaded"/>
    <n v="185"/>
    <n v="4"/>
    <s v="AUTOMATIC"/>
    <s v="all wheel drive"/>
    <n v="4"/>
    <s v="Crossover"/>
    <s v="Compact"/>
    <s v="4dr SUV"/>
    <n v="31"/>
    <n v="25"/>
    <n v="2202"/>
    <n v="31245"/>
  </r>
  <r>
    <x v="1"/>
    <s v="CR-V"/>
    <n v="2016"/>
    <x v="1"/>
    <s v="regular unleaded"/>
    <n v="185"/>
    <n v="4"/>
    <s v="AUTOMATIC"/>
    <s v="all wheel drive"/>
    <n v="4"/>
    <s v="Crossover"/>
    <s v="Compact"/>
    <s v="4dr SUV"/>
    <n v="31"/>
    <n v="25"/>
    <n v="2202"/>
    <n v="25845"/>
  </r>
  <r>
    <x v="1"/>
    <s v="CR-V"/>
    <n v="2016"/>
    <x v="1"/>
    <s v="regular unleaded"/>
    <n v="185"/>
    <n v="4"/>
    <s v="AUTOMATIC"/>
    <s v="all wheel drive"/>
    <n v="4"/>
    <s v="Crossover"/>
    <s v="Compact"/>
    <s v="4dr SUV"/>
    <n v="31"/>
    <n v="25"/>
    <n v="2202"/>
    <n v="25045"/>
  </r>
  <r>
    <x v="1"/>
    <s v="CR-V"/>
    <n v="2016"/>
    <x v="1"/>
    <s v="regular unleaded"/>
    <n v="185"/>
    <n v="4"/>
    <s v="AUTOMATIC"/>
    <s v="all wheel drive"/>
    <n v="4"/>
    <s v="Crossover"/>
    <s v="Compact"/>
    <s v="4dr SUV"/>
    <n v="31"/>
    <n v="25"/>
    <n v="2202"/>
    <n v="33395"/>
  </r>
  <r>
    <x v="1"/>
    <s v="CR-V"/>
    <n v="2016"/>
    <x v="1"/>
    <s v="regular unleaded"/>
    <n v="185"/>
    <n v="4"/>
    <s v="AUTOMATIC"/>
    <s v="all wheel drive"/>
    <n v="4"/>
    <s v="Crossover"/>
    <s v="Compact"/>
    <s v="4dr SUV"/>
    <n v="31"/>
    <n v="25"/>
    <n v="2202"/>
    <n v="29745"/>
  </r>
  <r>
    <x v="14"/>
    <s v="Sonata"/>
    <n v="2015"/>
    <x v="0"/>
    <s v="regular unleaded"/>
    <n v="185"/>
    <n v="4"/>
    <s v="AUTOMATIC"/>
    <s v="front wheel drive"/>
    <n v="4"/>
    <s v="N/A"/>
    <s v="Midsize"/>
    <s v="Sedan"/>
    <n v="37"/>
    <n v="25"/>
    <n v="1439"/>
    <n v="21150"/>
  </r>
  <r>
    <x v="14"/>
    <s v="Sonata"/>
    <n v="2016"/>
    <x v="1"/>
    <s v="regular unleaded"/>
    <n v="185"/>
    <n v="4"/>
    <s v="AUTOMATIC"/>
    <s v="front wheel drive"/>
    <n v="4"/>
    <s v="N/A"/>
    <s v="Midsize"/>
    <s v="Sedan"/>
    <n v="36"/>
    <n v="25"/>
    <n v="1439"/>
    <n v="27350"/>
  </r>
  <r>
    <x v="14"/>
    <s v="Sonata"/>
    <n v="2016"/>
    <x v="1"/>
    <s v="regular unleaded"/>
    <n v="185"/>
    <n v="4"/>
    <s v="AUTOMATIC"/>
    <s v="front wheel drive"/>
    <n v="4"/>
    <s v="N/A"/>
    <s v="Midsize"/>
    <s v="Sedan"/>
    <n v="38"/>
    <n v="25"/>
    <n v="1439"/>
    <n v="21750"/>
  </r>
  <r>
    <x v="14"/>
    <s v="Sonata"/>
    <n v="2016"/>
    <x v="1"/>
    <s v="regular unleaded"/>
    <n v="185"/>
    <n v="4"/>
    <s v="AUTOMATIC"/>
    <s v="front wheel drive"/>
    <n v="4"/>
    <s v="N/A"/>
    <s v="Midsize"/>
    <s v="Sedan"/>
    <n v="36"/>
    <n v="25"/>
    <n v="1439"/>
    <n v="23400"/>
  </r>
  <r>
    <x v="14"/>
    <s v="Sonata"/>
    <n v="2017"/>
    <x v="2"/>
    <s v="regular unleaded"/>
    <n v="185"/>
    <n v="4"/>
    <s v="AUTOMATIC"/>
    <s v="front wheel drive"/>
    <n v="4"/>
    <s v="N/A"/>
    <s v="Midsize"/>
    <s v="Sedan"/>
    <n v="36"/>
    <n v="25"/>
    <n v="1439"/>
    <n v="21600"/>
  </r>
  <r>
    <x v="14"/>
    <s v="Sonata"/>
    <n v="2017"/>
    <x v="2"/>
    <s v="regular unleaded"/>
    <n v="185"/>
    <n v="4"/>
    <s v="AUTOMATIC"/>
    <s v="front wheel drive"/>
    <n v="4"/>
    <s v="N/A"/>
    <s v="Midsize"/>
    <s v="Sedan"/>
    <n v="36"/>
    <n v="25"/>
    <n v="1439"/>
    <n v="27150"/>
  </r>
  <r>
    <x v="14"/>
    <s v="Sonata"/>
    <n v="2017"/>
    <x v="2"/>
    <s v="regular unleaded"/>
    <n v="185"/>
    <n v="4"/>
    <s v="AUTOMATIC"/>
    <s v="front wheel drive"/>
    <n v="4"/>
    <s v="N/A"/>
    <s v="Midsize"/>
    <s v="Sedan"/>
    <n v="36"/>
    <n v="25"/>
    <n v="1439"/>
    <n v="23400"/>
  </r>
  <r>
    <x v="14"/>
    <s v="Sonata"/>
    <n v="2017"/>
    <x v="2"/>
    <s v="regular unleaded"/>
    <n v="185"/>
    <n v="4"/>
    <s v="AUTOMATIC"/>
    <s v="front wheel drive"/>
    <n v="4"/>
    <s v="N/A"/>
    <s v="Midsize"/>
    <s v="Sedan"/>
    <n v="36"/>
    <n v="25"/>
    <n v="1439"/>
    <n v="21950"/>
  </r>
  <r>
    <x v="19"/>
    <s v="A3"/>
    <n v="2017"/>
    <x v="2"/>
    <s v="premium unleaded (recommended)"/>
    <n v="186"/>
    <n v="4"/>
    <s v="AUTOMATED_MANUAL"/>
    <s v="front wheel drive"/>
    <n v="2"/>
    <s v="Luxury"/>
    <s v="Compact"/>
    <s v="Convertible"/>
    <n v="34"/>
    <n v="25"/>
    <n v="3105"/>
    <n v="37600"/>
  </r>
  <r>
    <x v="19"/>
    <s v="A3"/>
    <n v="2017"/>
    <x v="2"/>
    <s v="premium unleaded (recommended)"/>
    <n v="186"/>
    <n v="4"/>
    <s v="AUTOMATED_MANUAL"/>
    <s v="front wheel drive"/>
    <n v="2"/>
    <s v="Luxury"/>
    <s v="Compact"/>
    <s v="Convertible"/>
    <n v="34"/>
    <n v="25"/>
    <n v="3105"/>
    <n v="40850"/>
  </r>
  <r>
    <x v="19"/>
    <s v="A3"/>
    <n v="2017"/>
    <x v="2"/>
    <s v="premium unleaded (recommended)"/>
    <n v="186"/>
    <n v="4"/>
    <s v="AUTOMATED_MANUAL"/>
    <s v="front wheel drive"/>
    <n v="2"/>
    <s v="Luxury"/>
    <s v="Compact"/>
    <s v="Convertible"/>
    <n v="34"/>
    <n v="25"/>
    <n v="3105"/>
    <n v="46550"/>
  </r>
  <r>
    <x v="2"/>
    <s v="Malibu"/>
    <n v="2015"/>
    <x v="0"/>
    <s v="regular unleaded"/>
    <n v="196"/>
    <n v="4"/>
    <s v="AUTOMATIC"/>
    <s v="front wheel drive"/>
    <n v="4"/>
    <s v="N/A"/>
    <s v="Midsize"/>
    <s v="Sedan"/>
    <n v="36"/>
    <n v="25"/>
    <n v="1385"/>
    <n v="28195"/>
  </r>
  <r>
    <x v="2"/>
    <s v="Malibu"/>
    <n v="2015"/>
    <x v="0"/>
    <s v="regular unleaded"/>
    <n v="196"/>
    <n v="4"/>
    <s v="AUTOMATIC"/>
    <s v="front wheel drive"/>
    <n v="4"/>
    <s v="N/A"/>
    <s v="Midsize"/>
    <s v="Sedan"/>
    <n v="36"/>
    <n v="25"/>
    <n v="1385"/>
    <n v="25470"/>
  </r>
  <r>
    <x v="2"/>
    <s v="Malibu"/>
    <n v="2015"/>
    <x v="0"/>
    <s v="regular unleaded"/>
    <n v="196"/>
    <n v="4"/>
    <s v="AUTOMATIC"/>
    <s v="front wheel drive"/>
    <n v="4"/>
    <s v="N/A"/>
    <s v="Midsize"/>
    <s v="Sedan"/>
    <n v="36"/>
    <n v="25"/>
    <n v="1385"/>
    <n v="22340"/>
  </r>
  <r>
    <x v="2"/>
    <s v="Malibu"/>
    <n v="2015"/>
    <x v="0"/>
    <s v="regular unleaded"/>
    <n v="196"/>
    <n v="4"/>
    <s v="AUTOMATIC"/>
    <s v="front wheel drive"/>
    <n v="4"/>
    <s v="N/A"/>
    <s v="Midsize"/>
    <s v="Sedan"/>
    <n v="36"/>
    <n v="25"/>
    <n v="1385"/>
    <n v="23610"/>
  </r>
  <r>
    <x v="16"/>
    <s v="FR-S"/>
    <n v="2014"/>
    <x v="4"/>
    <s v="premium unleaded (required)"/>
    <n v="200"/>
    <n v="4"/>
    <s v="AUTOMATIC"/>
    <s v="rear wheel drive"/>
    <n v="2"/>
    <s v="Performance"/>
    <s v="Compact"/>
    <s v="Coupe"/>
    <n v="34"/>
    <n v="25"/>
    <n v="105"/>
    <n v="28500"/>
  </r>
  <r>
    <x v="16"/>
    <s v="FR-S"/>
    <n v="2014"/>
    <x v="4"/>
    <s v="premium unleaded (required)"/>
    <n v="200"/>
    <n v="4"/>
    <s v="AUTOMATIC"/>
    <s v="rear wheel drive"/>
    <n v="2"/>
    <s v="Performance"/>
    <s v="Compact"/>
    <s v="Coupe"/>
    <n v="34"/>
    <n v="25"/>
    <n v="105"/>
    <n v="25800"/>
  </r>
  <r>
    <x v="16"/>
    <s v="FR-S"/>
    <n v="2015"/>
    <x v="0"/>
    <s v="premium unleaded (required)"/>
    <n v="200"/>
    <n v="4"/>
    <s v="AUTOMATIC"/>
    <s v="rear wheel drive"/>
    <n v="2"/>
    <s v="Performance"/>
    <s v="Compact"/>
    <s v="Coupe"/>
    <n v="34"/>
    <n v="25"/>
    <n v="105"/>
    <n v="31090"/>
  </r>
  <r>
    <x v="16"/>
    <s v="FR-S"/>
    <n v="2015"/>
    <x v="0"/>
    <s v="premium unleaded (required)"/>
    <n v="200"/>
    <n v="4"/>
    <s v="AUTOMATIC"/>
    <s v="rear wheel drive"/>
    <n v="2"/>
    <s v="Performance"/>
    <s v="Compact"/>
    <s v="Coupe"/>
    <n v="34"/>
    <n v="25"/>
    <n v="105"/>
    <n v="26000"/>
  </r>
  <r>
    <x v="16"/>
    <s v="FR-S"/>
    <n v="2016"/>
    <x v="1"/>
    <s v="premium unleaded (required)"/>
    <n v="200"/>
    <n v="4"/>
    <s v="AUTOMATIC"/>
    <s v="rear wheel drive"/>
    <n v="2"/>
    <s v="Performance"/>
    <s v="Compact"/>
    <s v="Coupe"/>
    <n v="34"/>
    <n v="25"/>
    <n v="105"/>
    <n v="30610"/>
  </r>
  <r>
    <x v="16"/>
    <s v="FR-S"/>
    <n v="2016"/>
    <x v="1"/>
    <s v="premium unleaded (required)"/>
    <n v="200"/>
    <n v="4"/>
    <s v="AUTOMATIC"/>
    <s v="rear wheel drive"/>
    <n v="2"/>
    <s v="Performance"/>
    <s v="Compact"/>
    <s v="Coupe"/>
    <n v="34"/>
    <n v="25"/>
    <n v="105"/>
    <n v="26405"/>
  </r>
  <r>
    <x v="20"/>
    <s v="BRZ"/>
    <n v="2015"/>
    <x v="0"/>
    <s v="premium unleaded (required)"/>
    <n v="200"/>
    <n v="4"/>
    <s v="AUTOMATIC"/>
    <s v="rear wheel drive"/>
    <n v="2"/>
    <s v="Performance"/>
    <s v="Compact"/>
    <s v="Coupe"/>
    <n v="34"/>
    <n v="25"/>
    <n v="640"/>
    <n v="28795"/>
  </r>
  <r>
    <x v="20"/>
    <s v="BRZ"/>
    <n v="2016"/>
    <x v="1"/>
    <s v="premium unleaded (required)"/>
    <n v="200"/>
    <n v="4"/>
    <s v="AUTOMATIC"/>
    <s v="rear wheel drive"/>
    <n v="2"/>
    <s v="Performance"/>
    <s v="Compact"/>
    <s v="Coupe"/>
    <n v="34"/>
    <n v="25"/>
    <n v="640"/>
    <n v="28495"/>
  </r>
  <r>
    <x v="15"/>
    <s v="ILX"/>
    <n v="2016"/>
    <x v="1"/>
    <s v="premium unleaded (recommended)"/>
    <n v="201"/>
    <n v="4"/>
    <s v="AUTOMATED_MANUAL"/>
    <s v="front wheel drive"/>
    <n v="4"/>
    <s v="Luxury"/>
    <s v="Compact"/>
    <s v="Sedan"/>
    <n v="36"/>
    <n v="25"/>
    <n v="204"/>
    <n v="34890"/>
  </r>
  <r>
    <x v="15"/>
    <s v="ILX"/>
    <n v="2016"/>
    <x v="1"/>
    <s v="premium unleaded (recommended)"/>
    <n v="201"/>
    <n v="4"/>
    <s v="AUTOMATED_MANUAL"/>
    <s v="front wheel drive"/>
    <n v="4"/>
    <s v="Luxury"/>
    <s v="Compact"/>
    <s v="Sedan"/>
    <n v="36"/>
    <n v="25"/>
    <n v="204"/>
    <n v="29900"/>
  </r>
  <r>
    <x v="15"/>
    <s v="ILX"/>
    <n v="2016"/>
    <x v="1"/>
    <s v="premium unleaded (recommended)"/>
    <n v="201"/>
    <n v="4"/>
    <s v="AUTOMATED_MANUAL"/>
    <s v="front wheel drive"/>
    <n v="4"/>
    <s v="Luxury"/>
    <s v="Compact"/>
    <s v="Sedan"/>
    <n v="36"/>
    <n v="25"/>
    <n v="204"/>
    <n v="29200"/>
  </r>
  <r>
    <x v="15"/>
    <s v="ILX"/>
    <n v="2016"/>
    <x v="1"/>
    <s v="premium unleaded (recommended)"/>
    <n v="201"/>
    <n v="4"/>
    <s v="AUTOMATED_MANUAL"/>
    <s v="front wheel drive"/>
    <n v="4"/>
    <s v="Luxury"/>
    <s v="Compact"/>
    <s v="Sedan"/>
    <n v="36"/>
    <n v="25"/>
    <n v="204"/>
    <n v="31890"/>
  </r>
  <r>
    <x v="15"/>
    <s v="ILX"/>
    <n v="2016"/>
    <x v="1"/>
    <s v="premium unleaded (recommended)"/>
    <n v="201"/>
    <n v="4"/>
    <s v="AUTOMATED_MANUAL"/>
    <s v="front wheel drive"/>
    <n v="4"/>
    <s v="Luxury"/>
    <s v="Compact"/>
    <s v="Sedan"/>
    <n v="36"/>
    <n v="25"/>
    <n v="204"/>
    <n v="32900"/>
  </r>
  <r>
    <x v="15"/>
    <s v="ILX"/>
    <n v="2016"/>
    <x v="1"/>
    <s v="premium unleaded (recommended)"/>
    <n v="201"/>
    <n v="4"/>
    <s v="AUTOMATED_MANUAL"/>
    <s v="front wheel drive"/>
    <n v="4"/>
    <s v="Luxury"/>
    <s v="Compact"/>
    <s v="Sedan"/>
    <n v="36"/>
    <n v="25"/>
    <n v="204"/>
    <n v="27900"/>
  </r>
  <r>
    <x v="15"/>
    <s v="ILX"/>
    <n v="2017"/>
    <x v="2"/>
    <s v="premium unleaded (recommended)"/>
    <n v="201"/>
    <n v="4"/>
    <s v="AUTOMATED_MANUAL"/>
    <s v="front wheel drive"/>
    <n v="4"/>
    <s v="Luxury"/>
    <s v="Compact"/>
    <s v="Sedan"/>
    <n v="35"/>
    <n v="25"/>
    <n v="204"/>
    <n v="32990"/>
  </r>
  <r>
    <x v="15"/>
    <s v="ILX"/>
    <n v="2017"/>
    <x v="2"/>
    <s v="premium unleaded (recommended)"/>
    <n v="201"/>
    <n v="4"/>
    <s v="AUTOMATED_MANUAL"/>
    <s v="front wheel drive"/>
    <n v="4"/>
    <s v="Luxury"/>
    <s v="Compact"/>
    <s v="Sedan"/>
    <n v="35"/>
    <n v="25"/>
    <n v="204"/>
    <n v="29290"/>
  </r>
  <r>
    <x v="15"/>
    <s v="ILX"/>
    <n v="2017"/>
    <x v="2"/>
    <s v="premium unleaded (recommended)"/>
    <n v="201"/>
    <n v="4"/>
    <s v="AUTOMATED_MANUAL"/>
    <s v="front wheel drive"/>
    <n v="4"/>
    <s v="Luxury"/>
    <s v="Compact"/>
    <s v="Sedan"/>
    <n v="35"/>
    <n v="25"/>
    <n v="204"/>
    <n v="31980"/>
  </r>
  <r>
    <x v="15"/>
    <s v="ILX"/>
    <n v="2017"/>
    <x v="2"/>
    <s v="premium unleaded (recommended)"/>
    <n v="201"/>
    <n v="4"/>
    <s v="AUTOMATED_MANUAL"/>
    <s v="front wheel drive"/>
    <n v="4"/>
    <s v="Luxury"/>
    <s v="Compact"/>
    <s v="Sedan"/>
    <n v="35"/>
    <n v="25"/>
    <n v="204"/>
    <n v="34980"/>
  </r>
  <r>
    <x v="15"/>
    <s v="ILX"/>
    <n v="2017"/>
    <x v="2"/>
    <s v="premium unleaded (recommended)"/>
    <n v="201"/>
    <n v="4"/>
    <s v="AUTOMATED_MANUAL"/>
    <s v="front wheel drive"/>
    <n v="4"/>
    <s v="Luxury"/>
    <s v="Compact"/>
    <s v="Sedan"/>
    <n v="35"/>
    <n v="25"/>
    <n v="204"/>
    <n v="27990"/>
  </r>
  <r>
    <x v="15"/>
    <s v="ILX"/>
    <n v="2017"/>
    <x v="2"/>
    <s v="premium unleaded (recommended)"/>
    <n v="201"/>
    <n v="4"/>
    <s v="AUTOMATED_MANUAL"/>
    <s v="front wheel drive"/>
    <n v="4"/>
    <s v="Luxury"/>
    <s v="Compact"/>
    <s v="Sedan"/>
    <n v="35"/>
    <n v="25"/>
    <n v="204"/>
    <n v="29990"/>
  </r>
  <r>
    <x v="14"/>
    <s v="Veloster"/>
    <n v="2016"/>
    <x v="1"/>
    <s v="regular unleaded"/>
    <n v="201"/>
    <n v="4"/>
    <s v="MANUAL"/>
    <s v="front wheel drive"/>
    <n v="3"/>
    <s v="Hatchback,Performance"/>
    <s v="Compact"/>
    <s v="2dr Hatchback"/>
    <n v="33"/>
    <n v="25"/>
    <n v="1439"/>
    <n v="23950"/>
  </r>
  <r>
    <x v="14"/>
    <s v="Veloster"/>
    <n v="2016"/>
    <x v="1"/>
    <s v="regular unleaded"/>
    <n v="201"/>
    <n v="4"/>
    <s v="MANUAL"/>
    <s v="front wheel drive"/>
    <n v="3"/>
    <s v="Hatchback,Performance"/>
    <s v="Compact"/>
    <s v="2dr Hatchback"/>
    <n v="33"/>
    <n v="25"/>
    <n v="1439"/>
    <n v="21600"/>
  </r>
  <r>
    <x v="14"/>
    <s v="Veloster"/>
    <n v="2016"/>
    <x v="1"/>
    <s v="regular unleaded"/>
    <n v="201"/>
    <n v="4"/>
    <s v="MANUAL"/>
    <s v="front wheel drive"/>
    <n v="3"/>
    <s v="Hatchback,Performance"/>
    <s v="Compact"/>
    <s v="2dr Hatchback"/>
    <n v="33"/>
    <n v="25"/>
    <n v="1439"/>
    <n v="22600"/>
  </r>
  <r>
    <x v="7"/>
    <s v="Forte"/>
    <n v="2017"/>
    <x v="2"/>
    <s v="regular unleaded"/>
    <n v="201"/>
    <n v="4"/>
    <s v="AUTOMATED_MANUAL"/>
    <s v="front wheel drive"/>
    <n v="4"/>
    <s v="Hatchback,Performance"/>
    <s v="Compact"/>
    <s v="4dr Hatchback"/>
    <n v="30"/>
    <n v="25"/>
    <n v="1720"/>
    <n v="23690"/>
  </r>
  <r>
    <x v="10"/>
    <s v="GLA-Class"/>
    <n v="2015"/>
    <x v="0"/>
    <s v="premium unleaded (required)"/>
    <n v="208"/>
    <n v="4"/>
    <s v="AUTOMATED_MANUAL"/>
    <s v="front wheel drive"/>
    <n v="4"/>
    <s v="Crossover,Luxury"/>
    <s v="Compact"/>
    <s v="4dr SUV"/>
    <n v="35"/>
    <n v="25"/>
    <n v="617"/>
    <n v="31300"/>
  </r>
  <r>
    <x v="10"/>
    <s v="GLA-Class"/>
    <n v="2016"/>
    <x v="1"/>
    <s v="premium unleaded (required)"/>
    <n v="208"/>
    <n v="4"/>
    <s v="AUTOMATED_MANUAL"/>
    <s v="front wheel drive"/>
    <n v="4"/>
    <s v="Crossover,Luxury"/>
    <s v="Compact"/>
    <s v="4dr SUV"/>
    <n v="35"/>
    <n v="25"/>
    <n v="617"/>
    <n v="32500"/>
  </r>
  <r>
    <x v="5"/>
    <s v="Golf GTI"/>
    <n v="2015"/>
    <x v="0"/>
    <s v="premium unleaded (recommended)"/>
    <n v="210"/>
    <n v="4"/>
    <s v="AUTOMATED_MANUAL"/>
    <s v="front wheel drive"/>
    <n v="4"/>
    <s v="Hatchback,Performance"/>
    <s v="Compact"/>
    <s v="4dr Hatchback"/>
    <n v="33"/>
    <n v="25"/>
    <n v="873"/>
    <n v="29485"/>
  </r>
  <r>
    <x v="5"/>
    <s v="Golf GTI"/>
    <n v="2015"/>
    <x v="0"/>
    <s v="premium unleaded (recommended)"/>
    <n v="210"/>
    <n v="4"/>
    <s v="MANUAL"/>
    <s v="front wheel drive"/>
    <n v="4"/>
    <s v="Hatchback,Performance"/>
    <s v="Compact"/>
    <s v="4dr Hatchback"/>
    <n v="34"/>
    <n v="25"/>
    <n v="873"/>
    <n v="25385"/>
  </r>
  <r>
    <x v="5"/>
    <s v="Golf GTI"/>
    <n v="2015"/>
    <x v="0"/>
    <s v="premium unleaded (recommended)"/>
    <n v="210"/>
    <n v="4"/>
    <s v="MANUAL"/>
    <s v="front wheel drive"/>
    <n v="4"/>
    <s v="Hatchback,Performance"/>
    <s v="Compact"/>
    <s v="4dr Hatchback"/>
    <n v="34"/>
    <n v="25"/>
    <n v="873"/>
    <n v="30045"/>
  </r>
  <r>
    <x v="5"/>
    <s v="Golf GTI"/>
    <n v="2015"/>
    <x v="0"/>
    <s v="premium unleaded (recommended)"/>
    <n v="210"/>
    <n v="4"/>
    <s v="AUTOMATED_MANUAL"/>
    <s v="front wheel drive"/>
    <n v="4"/>
    <s v="Hatchback,Performance"/>
    <s v="Compact"/>
    <s v="4dr Hatchback"/>
    <n v="33"/>
    <n v="25"/>
    <n v="873"/>
    <n v="31145"/>
  </r>
  <r>
    <x v="5"/>
    <s v="Golf GTI"/>
    <n v="2015"/>
    <x v="0"/>
    <s v="premium unleaded (recommended)"/>
    <n v="210"/>
    <n v="4"/>
    <s v="AUTOMATED_MANUAL"/>
    <s v="front wheel drive"/>
    <n v="4"/>
    <s v="Hatchback,Performance"/>
    <s v="Compact"/>
    <s v="4dr Hatchback"/>
    <n v="33"/>
    <n v="25"/>
    <n v="873"/>
    <n v="26485"/>
  </r>
  <r>
    <x v="5"/>
    <s v="Golf GTI"/>
    <n v="2015"/>
    <x v="0"/>
    <s v="premium unleaded (recommended)"/>
    <n v="210"/>
    <n v="4"/>
    <s v="MANUAL"/>
    <s v="front wheel drive"/>
    <n v="4"/>
    <s v="Hatchback,Performance"/>
    <s v="Compact"/>
    <s v="4dr Hatchback"/>
    <n v="34"/>
    <n v="25"/>
    <n v="873"/>
    <n v="28385"/>
  </r>
  <r>
    <x v="5"/>
    <s v="Golf GTI"/>
    <n v="2016"/>
    <x v="1"/>
    <s v="premium unleaded (recommended)"/>
    <n v="210"/>
    <n v="4"/>
    <s v="MANUAL"/>
    <s v="front wheel drive"/>
    <n v="4"/>
    <s v="Hatchback,Performance"/>
    <s v="Compact"/>
    <s v="4dr Hatchback"/>
    <n v="34"/>
    <n v="25"/>
    <n v="873"/>
    <n v="25595"/>
  </r>
  <r>
    <x v="5"/>
    <s v="Golf GTI"/>
    <n v="2016"/>
    <x v="1"/>
    <s v="premium unleaded (recommended)"/>
    <n v="210"/>
    <n v="4"/>
    <s v="MANUAL"/>
    <s v="front wheel drive"/>
    <n v="4"/>
    <s v="Hatchback,Performance"/>
    <s v="Compact"/>
    <s v="4dr Hatchback"/>
    <n v="34"/>
    <n v="25"/>
    <n v="873"/>
    <n v="30135"/>
  </r>
  <r>
    <x v="5"/>
    <s v="Golf GTI"/>
    <n v="2016"/>
    <x v="1"/>
    <s v="premium unleaded (recommended)"/>
    <n v="210"/>
    <n v="4"/>
    <s v="AUTOMATED_MANUAL"/>
    <s v="front wheel drive"/>
    <n v="4"/>
    <s v="Hatchback,Performance"/>
    <s v="Compact"/>
    <s v="4dr Hatchback"/>
    <n v="33"/>
    <n v="25"/>
    <n v="873"/>
    <n v="31235"/>
  </r>
  <r>
    <x v="5"/>
    <s v="Golf GTI"/>
    <n v="2016"/>
    <x v="1"/>
    <s v="premium unleaded (recommended)"/>
    <n v="210"/>
    <n v="4"/>
    <s v="AUTOMATED_MANUAL"/>
    <s v="front wheel drive"/>
    <n v="4"/>
    <s v="Hatchback,Performance"/>
    <s v="Compact"/>
    <s v="4dr Hatchback"/>
    <n v="33"/>
    <n v="25"/>
    <n v="873"/>
    <n v="29725"/>
  </r>
  <r>
    <x v="5"/>
    <s v="Golf GTI"/>
    <n v="2016"/>
    <x v="1"/>
    <s v="premium unleaded (recommended)"/>
    <n v="210"/>
    <n v="4"/>
    <s v="MANUAL"/>
    <s v="front wheel drive"/>
    <n v="4"/>
    <s v="Hatchback,Performance"/>
    <s v="Compact"/>
    <s v="4dr Hatchback"/>
    <n v="34"/>
    <n v="25"/>
    <n v="873"/>
    <n v="28625"/>
  </r>
  <r>
    <x v="5"/>
    <s v="Golf GTI"/>
    <n v="2016"/>
    <x v="1"/>
    <s v="premium unleaded (recommended)"/>
    <n v="210"/>
    <n v="4"/>
    <s v="AUTOMATED_MANUAL"/>
    <s v="front wheel drive"/>
    <n v="4"/>
    <s v="Hatchback,Performance"/>
    <s v="Compact"/>
    <s v="4dr Hatchback"/>
    <n v="33"/>
    <n v="25"/>
    <n v="873"/>
    <n v="26695"/>
  </r>
  <r>
    <x v="5"/>
    <s v="Golf GTI"/>
    <n v="2015"/>
    <x v="0"/>
    <s v="premium unleaded (recommended)"/>
    <n v="210"/>
    <n v="4"/>
    <s v="MANUAL"/>
    <s v="front wheel drive"/>
    <n v="2"/>
    <s v="Hatchback,Performance"/>
    <s v="Compact"/>
    <s v="2dr Hatchback"/>
    <n v="34"/>
    <n v="25"/>
    <n v="873"/>
    <n v="24785"/>
  </r>
  <r>
    <x v="5"/>
    <s v="Golf GTI"/>
    <n v="2015"/>
    <x v="0"/>
    <s v="premium unleaded (recommended)"/>
    <n v="210"/>
    <n v="4"/>
    <s v="AUTOMATED_MANUAL"/>
    <s v="front wheel drive"/>
    <n v="2"/>
    <s v="Hatchback,Performance"/>
    <s v="Compact"/>
    <s v="2dr Hatchback"/>
    <n v="33"/>
    <n v="25"/>
    <n v="873"/>
    <n v="28885"/>
  </r>
  <r>
    <x v="5"/>
    <s v="Golf GTI"/>
    <n v="2015"/>
    <x v="0"/>
    <s v="premium unleaded (recommended)"/>
    <n v="210"/>
    <n v="4"/>
    <s v="AUTOMATED_MANUAL"/>
    <s v="front wheel drive"/>
    <n v="2"/>
    <s v="Hatchback,Performance"/>
    <s v="Compact"/>
    <s v="2dr Hatchback"/>
    <n v="33"/>
    <n v="25"/>
    <n v="873"/>
    <n v="25885"/>
  </r>
  <r>
    <x v="5"/>
    <s v="Golf GTI"/>
    <n v="2015"/>
    <x v="0"/>
    <s v="premium unleaded (recommended)"/>
    <n v="210"/>
    <n v="4"/>
    <s v="MANUAL"/>
    <s v="front wheel drive"/>
    <n v="2"/>
    <s v="Hatchback,Performance"/>
    <s v="Compact"/>
    <s v="2dr Hatchback"/>
    <n v="34"/>
    <n v="25"/>
    <n v="873"/>
    <n v="27785"/>
  </r>
  <r>
    <x v="5"/>
    <s v="Golf GTI"/>
    <n v="2016"/>
    <x v="1"/>
    <s v="premium unleaded (recommended)"/>
    <n v="210"/>
    <n v="4"/>
    <s v="AUTOMATED_MANUAL"/>
    <s v="front wheel drive"/>
    <n v="2"/>
    <s v="Hatchback,Performance"/>
    <s v="Compact"/>
    <s v="2dr Hatchback"/>
    <n v="33"/>
    <n v="25"/>
    <n v="873"/>
    <n v="26095"/>
  </r>
  <r>
    <x v="5"/>
    <s v="Golf GTI"/>
    <n v="2016"/>
    <x v="1"/>
    <s v="premium unleaded (recommended)"/>
    <n v="210"/>
    <n v="4"/>
    <s v="AUTOMATED_MANUAL"/>
    <s v="front wheel drive"/>
    <n v="2"/>
    <s v="Hatchback,Performance"/>
    <s v="Compact"/>
    <s v="2dr Hatchback"/>
    <n v="33"/>
    <n v="25"/>
    <n v="873"/>
    <n v="29125"/>
  </r>
  <r>
    <x v="5"/>
    <s v="Golf GTI"/>
    <n v="2016"/>
    <x v="1"/>
    <s v="premium unleaded (recommended)"/>
    <n v="210"/>
    <n v="4"/>
    <s v="MANUAL"/>
    <s v="front wheel drive"/>
    <n v="2"/>
    <s v="Hatchback,Performance"/>
    <s v="Compact"/>
    <s v="2dr Hatchback"/>
    <n v="34"/>
    <n v="25"/>
    <n v="873"/>
    <n v="24995"/>
  </r>
  <r>
    <x v="5"/>
    <s v="Golf GTI"/>
    <n v="2016"/>
    <x v="1"/>
    <s v="premium unleaded (recommended)"/>
    <n v="210"/>
    <n v="4"/>
    <s v="MANUAL"/>
    <s v="front wheel drive"/>
    <n v="2"/>
    <s v="Hatchback,Performance"/>
    <s v="Compact"/>
    <s v="2dr Hatchback"/>
    <n v="34"/>
    <n v="25"/>
    <n v="873"/>
    <n v="28025"/>
  </r>
  <r>
    <x v="4"/>
    <s v="Juke"/>
    <n v="2015"/>
    <x v="0"/>
    <s v="premium unleaded (required)"/>
    <n v="211"/>
    <n v="4"/>
    <s v="AUTOMATIC"/>
    <s v="all wheel drive"/>
    <n v="4"/>
    <s v="Crossover,Hatchback,Factory Tuner,Performance"/>
    <s v="Compact"/>
    <s v="4dr Hatchback"/>
    <n v="29"/>
    <n v="25"/>
    <n v="2009"/>
    <n v="30020"/>
  </r>
  <r>
    <x v="4"/>
    <s v="Juke"/>
    <n v="2016"/>
    <x v="1"/>
    <s v="premium unleaded (required)"/>
    <n v="211"/>
    <n v="4"/>
    <s v="MANUAL"/>
    <s v="front wheel drive"/>
    <n v="4"/>
    <s v="Crossover,Hatchback,Factory Tuner,Performance"/>
    <s v="Compact"/>
    <s v="4dr Hatchback"/>
    <n v="31"/>
    <n v="25"/>
    <n v="2009"/>
    <n v="28020"/>
  </r>
  <r>
    <x v="4"/>
    <s v="Juke"/>
    <n v="2017"/>
    <x v="2"/>
    <s v="premium unleaded (required)"/>
    <n v="211"/>
    <n v="4"/>
    <s v="AUTOMATIC"/>
    <s v="all wheel drive"/>
    <n v="4"/>
    <s v="Crossover,Hatchback,Factory Tuner,Performance"/>
    <s v="Compact"/>
    <s v="4dr Hatchback"/>
    <n v="29"/>
    <n v="25"/>
    <n v="2009"/>
    <n v="30020"/>
  </r>
  <r>
    <x v="4"/>
    <s v="Juke"/>
    <n v="2015"/>
    <x v="0"/>
    <s v="premium unleaded (required)"/>
    <n v="215"/>
    <n v="4"/>
    <s v="MANUAL"/>
    <s v="front wheel drive"/>
    <n v="4"/>
    <s v="Crossover,Hatchback,Factory Tuner,Performance"/>
    <s v="Compact"/>
    <s v="4dr Hatchback"/>
    <n v="31"/>
    <n v="25"/>
    <n v="2009"/>
    <n v="28020"/>
  </r>
  <r>
    <x v="4"/>
    <s v="Juke"/>
    <n v="2016"/>
    <x v="1"/>
    <s v="premium unleaded (required)"/>
    <n v="215"/>
    <n v="4"/>
    <s v="AUTOMATIC"/>
    <s v="all wheel drive"/>
    <n v="4"/>
    <s v="Crossover,Hatchback,Factory Tuner,Performance"/>
    <s v="Compact"/>
    <s v="4dr Hatchback"/>
    <n v="29"/>
    <n v="25"/>
    <n v="2009"/>
    <n v="30020"/>
  </r>
  <r>
    <x v="19"/>
    <s v="A6"/>
    <n v="2015"/>
    <x v="0"/>
    <s v="premium unleaded (recommended)"/>
    <n v="220"/>
    <n v="4"/>
    <s v="AUTOMATIC"/>
    <s v="front wheel drive"/>
    <n v="4"/>
    <s v="Luxury"/>
    <s v="Midsize"/>
    <s v="Sedan"/>
    <n v="33"/>
    <n v="25"/>
    <n v="3105"/>
    <n v="44800"/>
  </r>
  <r>
    <x v="19"/>
    <s v="A6"/>
    <n v="2015"/>
    <x v="0"/>
    <s v="premium unleaded (recommended)"/>
    <n v="220"/>
    <n v="4"/>
    <s v="AUTOMATIC"/>
    <s v="front wheel drive"/>
    <n v="4"/>
    <s v="Luxury"/>
    <s v="Midsize"/>
    <s v="Sedan"/>
    <n v="33"/>
    <n v="25"/>
    <n v="3105"/>
    <n v="48350"/>
  </r>
  <r>
    <x v="19"/>
    <s v="A3"/>
    <n v="2017"/>
    <x v="2"/>
    <s v="premium unleaded (recommended)"/>
    <n v="220"/>
    <n v="4"/>
    <s v="AUTOMATED_MANUAL"/>
    <s v="all wheel drive"/>
    <n v="2"/>
    <s v="Luxury"/>
    <s v="Compact"/>
    <s v="Convertible"/>
    <n v="34"/>
    <n v="25"/>
    <n v="3105"/>
    <n v="40300"/>
  </r>
  <r>
    <x v="19"/>
    <s v="A3"/>
    <n v="2017"/>
    <x v="2"/>
    <s v="premium unleaded (recommended)"/>
    <n v="220"/>
    <n v="4"/>
    <s v="AUTOMATED_MANUAL"/>
    <s v="all wheel drive"/>
    <n v="2"/>
    <s v="Luxury"/>
    <s v="Compact"/>
    <s v="Convertible"/>
    <n v="34"/>
    <n v="25"/>
    <n v="3105"/>
    <n v="49250"/>
  </r>
  <r>
    <x v="19"/>
    <s v="A3"/>
    <n v="2017"/>
    <x v="2"/>
    <s v="premium unleaded (recommended)"/>
    <n v="220"/>
    <n v="4"/>
    <s v="AUTOMATED_MANUAL"/>
    <s v="all wheel drive"/>
    <n v="2"/>
    <s v="Luxury"/>
    <s v="Compact"/>
    <s v="Convertible"/>
    <n v="34"/>
    <n v="25"/>
    <n v="3105"/>
    <n v="43550"/>
  </r>
  <r>
    <x v="5"/>
    <s v="Golf GTI"/>
    <n v="2015"/>
    <x v="0"/>
    <s v="premium unleaded (recommended)"/>
    <n v="220"/>
    <n v="4"/>
    <s v="AUTOMATED_MANUAL"/>
    <s v="front wheel drive"/>
    <n v="4"/>
    <s v="Hatchback,Performance"/>
    <s v="Compact"/>
    <s v="4dr Hatchback"/>
    <n v="33"/>
    <n v="25"/>
    <n v="873"/>
    <n v="32640"/>
  </r>
  <r>
    <x v="5"/>
    <s v="Golf GTI"/>
    <n v="2015"/>
    <x v="0"/>
    <s v="premium unleaded (recommended)"/>
    <n v="220"/>
    <n v="4"/>
    <s v="MANUAL"/>
    <s v="front wheel drive"/>
    <n v="4"/>
    <s v="Hatchback,Performance"/>
    <s v="Compact"/>
    <s v="4dr Hatchback"/>
    <n v="34"/>
    <n v="25"/>
    <n v="873"/>
    <n v="29880"/>
  </r>
  <r>
    <x v="5"/>
    <s v="Golf GTI"/>
    <n v="2015"/>
    <x v="0"/>
    <s v="premium unleaded (recommended)"/>
    <n v="220"/>
    <n v="4"/>
    <s v="AUTOMATED_MANUAL"/>
    <s v="front wheel drive"/>
    <n v="4"/>
    <s v="Hatchback,Performance"/>
    <s v="Compact"/>
    <s v="4dr Hatchback"/>
    <n v="33"/>
    <n v="25"/>
    <n v="873"/>
    <n v="30980"/>
  </r>
  <r>
    <x v="5"/>
    <s v="Golf GTI"/>
    <n v="2015"/>
    <x v="0"/>
    <s v="premium unleaded (recommended)"/>
    <n v="220"/>
    <n v="4"/>
    <s v="AUTOMATED_MANUAL"/>
    <s v="front wheel drive"/>
    <n v="4"/>
    <s v="Hatchback,Performance"/>
    <s v="Compact"/>
    <s v="4dr Hatchback"/>
    <n v="33"/>
    <n v="25"/>
    <n v="873"/>
    <n v="27980"/>
  </r>
  <r>
    <x v="5"/>
    <s v="Golf GTI"/>
    <n v="2015"/>
    <x v="0"/>
    <s v="premium unleaded (recommended)"/>
    <n v="220"/>
    <n v="4"/>
    <s v="MANUAL"/>
    <s v="front wheel drive"/>
    <n v="4"/>
    <s v="Hatchback,Performance"/>
    <s v="Compact"/>
    <s v="4dr Hatchback"/>
    <n v="34"/>
    <n v="25"/>
    <n v="873"/>
    <n v="31540"/>
  </r>
  <r>
    <x v="5"/>
    <s v="Golf GTI"/>
    <n v="2015"/>
    <x v="0"/>
    <s v="premium unleaded (recommended)"/>
    <n v="220"/>
    <n v="4"/>
    <s v="MANUAL"/>
    <s v="front wheel drive"/>
    <n v="4"/>
    <s v="Hatchback,Performance"/>
    <s v="Compact"/>
    <s v="4dr Hatchback"/>
    <n v="34"/>
    <n v="25"/>
    <n v="873"/>
    <n v="26880"/>
  </r>
  <r>
    <x v="5"/>
    <s v="Golf GTI"/>
    <n v="2016"/>
    <x v="1"/>
    <s v="premium unleaded (recommended)"/>
    <n v="220"/>
    <n v="4"/>
    <s v="AUTOMATED_MANUAL"/>
    <s v="front wheel drive"/>
    <n v="4"/>
    <s v="Hatchback,Performance"/>
    <s v="Compact"/>
    <s v="4dr Hatchback"/>
    <n v="33"/>
    <n v="25"/>
    <n v="873"/>
    <n v="31220"/>
  </r>
  <r>
    <x v="5"/>
    <s v="Golf GTI"/>
    <n v="2016"/>
    <x v="1"/>
    <s v="premium unleaded (recommended)"/>
    <n v="220"/>
    <n v="4"/>
    <s v="MANUAL"/>
    <s v="front wheel drive"/>
    <n v="4"/>
    <s v="Hatchback,Performance"/>
    <s v="Compact"/>
    <s v="4dr Hatchback"/>
    <n v="34"/>
    <n v="25"/>
    <n v="873"/>
    <n v="27090"/>
  </r>
  <r>
    <x v="5"/>
    <s v="Golf GTI"/>
    <n v="2016"/>
    <x v="1"/>
    <s v="premium unleaded (recommended)"/>
    <n v="220"/>
    <n v="4"/>
    <s v="MANUAL"/>
    <s v="front wheel drive"/>
    <n v="4"/>
    <s v="Hatchback,Performance"/>
    <s v="Compact"/>
    <s v="4dr Hatchback"/>
    <n v="34"/>
    <n v="25"/>
    <n v="873"/>
    <n v="31630"/>
  </r>
  <r>
    <x v="5"/>
    <s v="Golf GTI"/>
    <n v="2016"/>
    <x v="1"/>
    <s v="premium unleaded (recommended)"/>
    <n v="220"/>
    <n v="4"/>
    <s v="AUTOMATED_MANUAL"/>
    <s v="front wheel drive"/>
    <n v="4"/>
    <s v="Hatchback,Performance"/>
    <s v="Compact"/>
    <s v="4dr Hatchback"/>
    <n v="33"/>
    <n v="25"/>
    <n v="873"/>
    <n v="32730"/>
  </r>
  <r>
    <x v="5"/>
    <s v="Golf GTI"/>
    <n v="2016"/>
    <x v="1"/>
    <s v="premium unleaded (recommended)"/>
    <n v="220"/>
    <n v="4"/>
    <s v="MANUAL"/>
    <s v="front wheel drive"/>
    <n v="4"/>
    <s v="Hatchback,Performance"/>
    <s v="Compact"/>
    <s v="4dr Hatchback"/>
    <n v="34"/>
    <n v="25"/>
    <n v="873"/>
    <n v="30120"/>
  </r>
  <r>
    <x v="5"/>
    <s v="Golf GTI"/>
    <n v="2016"/>
    <x v="1"/>
    <s v="premium unleaded (recommended)"/>
    <n v="220"/>
    <n v="4"/>
    <s v="AUTOMATED_MANUAL"/>
    <s v="front wheel drive"/>
    <n v="4"/>
    <s v="Hatchback,Performance"/>
    <s v="Compact"/>
    <s v="4dr Hatchback"/>
    <n v="33"/>
    <n v="25"/>
    <n v="873"/>
    <n v="28190"/>
  </r>
  <r>
    <x v="5"/>
    <s v="Golf GTI"/>
    <n v="2015"/>
    <x v="0"/>
    <s v="premium unleaded (recommended)"/>
    <n v="220"/>
    <n v="4"/>
    <s v="MANUAL"/>
    <s v="front wheel drive"/>
    <n v="2"/>
    <s v="Hatchback,Performance"/>
    <s v="Compact"/>
    <s v="2dr Hatchback"/>
    <n v="34"/>
    <n v="25"/>
    <n v="873"/>
    <n v="29280"/>
  </r>
  <r>
    <x v="5"/>
    <s v="Golf GTI"/>
    <n v="2015"/>
    <x v="0"/>
    <s v="premium unleaded (recommended)"/>
    <n v="220"/>
    <n v="4"/>
    <s v="MANUAL"/>
    <s v="front wheel drive"/>
    <n v="2"/>
    <s v="Hatchback,Performance"/>
    <s v="Compact"/>
    <s v="2dr Hatchback"/>
    <n v="34"/>
    <n v="25"/>
    <n v="873"/>
    <n v="26280"/>
  </r>
  <r>
    <x v="5"/>
    <s v="Golf GTI"/>
    <n v="2015"/>
    <x v="0"/>
    <s v="premium unleaded (recommended)"/>
    <n v="220"/>
    <n v="4"/>
    <s v="AUTOMATED_MANUAL"/>
    <s v="front wheel drive"/>
    <n v="2"/>
    <s v="Hatchback,Performance"/>
    <s v="Compact"/>
    <s v="2dr Hatchback"/>
    <n v="33"/>
    <n v="25"/>
    <n v="873"/>
    <n v="30380"/>
  </r>
  <r>
    <x v="5"/>
    <s v="Golf GTI"/>
    <n v="2015"/>
    <x v="0"/>
    <s v="premium unleaded (recommended)"/>
    <n v="220"/>
    <n v="4"/>
    <s v="AUTOMATED_MANUAL"/>
    <s v="front wheel drive"/>
    <n v="2"/>
    <s v="Hatchback,Performance"/>
    <s v="Compact"/>
    <s v="2dr Hatchback"/>
    <n v="33"/>
    <n v="25"/>
    <n v="873"/>
    <n v="27380"/>
  </r>
  <r>
    <x v="5"/>
    <s v="Golf GTI"/>
    <n v="2016"/>
    <x v="1"/>
    <s v="premium unleaded (recommended)"/>
    <n v="220"/>
    <n v="4"/>
    <s v="AUTOMATED_MANUAL"/>
    <s v="front wheel drive"/>
    <n v="2"/>
    <s v="Hatchback,Performance"/>
    <s v="Compact"/>
    <s v="2dr Hatchback"/>
    <n v="33"/>
    <n v="25"/>
    <n v="873"/>
    <n v="30620"/>
  </r>
  <r>
    <x v="5"/>
    <s v="Golf GTI"/>
    <n v="2016"/>
    <x v="1"/>
    <s v="premium unleaded (recommended)"/>
    <n v="220"/>
    <n v="4"/>
    <s v="AUTOMATED_MANUAL"/>
    <s v="front wheel drive"/>
    <n v="2"/>
    <s v="Hatchback,Performance"/>
    <s v="Compact"/>
    <s v="2dr Hatchback"/>
    <n v="33"/>
    <n v="25"/>
    <n v="873"/>
    <n v="27590"/>
  </r>
  <r>
    <x v="5"/>
    <s v="Golf GTI"/>
    <n v="2016"/>
    <x v="1"/>
    <s v="premium unleaded (recommended)"/>
    <n v="220"/>
    <n v="4"/>
    <s v="MANUAL"/>
    <s v="front wheel drive"/>
    <n v="2"/>
    <s v="Hatchback,Performance"/>
    <s v="Compact"/>
    <s v="2dr Hatchback"/>
    <n v="34"/>
    <n v="25"/>
    <n v="873"/>
    <n v="26490"/>
  </r>
  <r>
    <x v="5"/>
    <s v="Golf GTI"/>
    <n v="2016"/>
    <x v="1"/>
    <s v="premium unleaded (recommended)"/>
    <n v="220"/>
    <n v="4"/>
    <s v="MANUAL"/>
    <s v="front wheel drive"/>
    <n v="2"/>
    <s v="Hatchback,Performance"/>
    <s v="Compact"/>
    <s v="2dr Hatchback"/>
    <n v="34"/>
    <n v="25"/>
    <n v="873"/>
    <n v="29520"/>
  </r>
  <r>
    <x v="21"/>
    <s v="QX60"/>
    <n v="2015"/>
    <x v="0"/>
    <s v="premium unleaded (recommended)"/>
    <n v="230"/>
    <n v="4"/>
    <s v="AUTOMATIC"/>
    <s v="all wheel drive"/>
    <n v="4"/>
    <s v="Crossover,Luxury,Hybrid"/>
    <s v="Large"/>
    <s v="4dr SUV"/>
    <n v="28"/>
    <n v="25"/>
    <n v="190"/>
    <n v="46800"/>
  </r>
  <r>
    <x v="19"/>
    <s v="A6"/>
    <n v="2016"/>
    <x v="1"/>
    <s v="diesel"/>
    <n v="240"/>
    <n v="6"/>
    <s v="AUTOMATIC"/>
    <s v="all wheel drive"/>
    <n v="4"/>
    <s v="Diesel,Luxury"/>
    <s v="Midsize"/>
    <s v="Sedan"/>
    <n v="38"/>
    <n v="25"/>
    <n v="3105"/>
    <n v="59500"/>
  </r>
  <r>
    <x v="19"/>
    <s v="A6"/>
    <n v="2016"/>
    <x v="1"/>
    <s v="diesel"/>
    <n v="240"/>
    <n v="6"/>
    <s v="AUTOMATIC"/>
    <s v="all wheel drive"/>
    <n v="4"/>
    <s v="Diesel,Luxury"/>
    <s v="Midsize"/>
    <s v="Sedan"/>
    <n v="38"/>
    <n v="25"/>
    <n v="3105"/>
    <n v="63700"/>
  </r>
  <r>
    <x v="19"/>
    <s v="A7"/>
    <n v="2016"/>
    <x v="1"/>
    <s v="diesel"/>
    <n v="240"/>
    <n v="6"/>
    <s v="AUTOMATIC"/>
    <s v="all wheel drive"/>
    <n v="4"/>
    <s v="Diesel,Luxury"/>
    <s v="Large"/>
    <s v="Sedan"/>
    <n v="38"/>
    <n v="25"/>
    <n v="3105"/>
    <n v="70400"/>
  </r>
  <r>
    <x v="26"/>
    <s v="S60"/>
    <n v="2015"/>
    <x v="0"/>
    <s v="regular unleaded"/>
    <n v="240"/>
    <n v="4"/>
    <s v="AUTOMATIC"/>
    <s v="front wheel drive"/>
    <n v="4"/>
    <s v="Luxury,Performance"/>
    <s v="Midsize"/>
    <s v="Sedan"/>
    <n v="37"/>
    <n v="25"/>
    <n v="870"/>
    <n v="33950"/>
  </r>
  <r>
    <x v="26"/>
    <s v="S60"/>
    <n v="2015"/>
    <x v="0"/>
    <s v="regular unleaded"/>
    <n v="240"/>
    <n v="4"/>
    <s v="AUTOMATIC"/>
    <s v="front wheel drive"/>
    <n v="4"/>
    <s v="Luxury,Performance"/>
    <s v="Midsize"/>
    <s v="Sedan"/>
    <n v="37"/>
    <n v="25"/>
    <n v="870"/>
    <n v="33300"/>
  </r>
  <r>
    <x v="26"/>
    <s v="S60"/>
    <n v="2016"/>
    <x v="1"/>
    <s v="regular unleaded"/>
    <n v="240"/>
    <n v="4"/>
    <s v="AUTOMATIC"/>
    <s v="front wheel drive"/>
    <n v="4"/>
    <s v="Luxury,Performance"/>
    <s v="Midsize"/>
    <s v="Sedan"/>
    <n v="37"/>
    <n v="25"/>
    <n v="870"/>
    <n v="38900"/>
  </r>
  <r>
    <x v="26"/>
    <s v="S60"/>
    <n v="2016"/>
    <x v="1"/>
    <s v="regular unleaded"/>
    <n v="240"/>
    <n v="4"/>
    <s v="AUTOMATIC"/>
    <s v="front wheel drive"/>
    <n v="4"/>
    <s v="Luxury,Performance"/>
    <s v="Midsize"/>
    <s v="Sedan"/>
    <n v="37"/>
    <n v="25"/>
    <n v="870"/>
    <n v="41900"/>
  </r>
  <r>
    <x v="26"/>
    <s v="S60"/>
    <n v="2017"/>
    <x v="2"/>
    <s v="regular unleaded"/>
    <n v="240"/>
    <n v="4"/>
    <s v="AUTOMATIC"/>
    <s v="front wheel drive"/>
    <n v="4"/>
    <s v="Luxury"/>
    <s v="Midsize"/>
    <s v="Sedan"/>
    <n v="36"/>
    <n v="25"/>
    <n v="870"/>
    <n v="33950"/>
  </r>
  <r>
    <x v="26"/>
    <s v="S60"/>
    <n v="2017"/>
    <x v="2"/>
    <s v="regular unleaded"/>
    <n v="240"/>
    <n v="4"/>
    <s v="AUTOMATIC"/>
    <s v="front wheel drive"/>
    <n v="4"/>
    <s v="Luxury"/>
    <s v="Midsize"/>
    <s v="Sedan"/>
    <n v="36"/>
    <n v="25"/>
    <n v="870"/>
    <n v="40800"/>
  </r>
  <r>
    <x v="26"/>
    <s v="S60"/>
    <n v="2017"/>
    <x v="2"/>
    <s v="regular unleaded"/>
    <n v="240"/>
    <n v="4"/>
    <s v="AUTOMATIC"/>
    <s v="front wheel drive"/>
    <n v="4"/>
    <s v="Luxury"/>
    <s v="Midsize"/>
    <s v="Sedan"/>
    <n v="36"/>
    <n v="25"/>
    <n v="870"/>
    <n v="36800"/>
  </r>
  <r>
    <x v="26"/>
    <s v="S80"/>
    <n v="2016"/>
    <x v="1"/>
    <s v="regular unleaded"/>
    <n v="240"/>
    <n v="4"/>
    <s v="AUTOMATIC"/>
    <s v="front wheel drive"/>
    <n v="4"/>
    <s v="Luxury"/>
    <s v="Midsize"/>
    <s v="Sedan"/>
    <n v="37"/>
    <n v="25"/>
    <n v="870"/>
    <n v="48375"/>
  </r>
  <r>
    <x v="26"/>
    <s v="S80"/>
    <n v="2016"/>
    <x v="1"/>
    <s v="regular unleaded"/>
    <n v="240"/>
    <n v="4"/>
    <s v="AUTOMATIC"/>
    <s v="front wheel drive"/>
    <n v="4"/>
    <s v="Luxury"/>
    <s v="Midsize"/>
    <s v="Sedan"/>
    <n v="37"/>
    <n v="25"/>
    <n v="870"/>
    <n v="43450"/>
  </r>
  <r>
    <x v="26"/>
    <s v="V60"/>
    <n v="2015"/>
    <x v="0"/>
    <s v="regular unleaded"/>
    <n v="240"/>
    <n v="4"/>
    <s v="AUTOMATIC"/>
    <s v="front wheel drive"/>
    <n v="4"/>
    <s v="Luxury"/>
    <s v="Midsize"/>
    <s v="Wagon"/>
    <n v="37"/>
    <n v="25"/>
    <n v="870"/>
    <n v="35750"/>
  </r>
  <r>
    <x v="26"/>
    <s v="V60"/>
    <n v="2015"/>
    <x v="0"/>
    <s v="regular unleaded"/>
    <n v="240"/>
    <n v="4"/>
    <s v="AUTOMATIC"/>
    <s v="front wheel drive"/>
    <n v="4"/>
    <s v="Luxury"/>
    <s v="Midsize"/>
    <s v="Wagon"/>
    <n v="37"/>
    <n v="25"/>
    <n v="870"/>
    <n v="35950"/>
  </r>
  <r>
    <x v="26"/>
    <s v="V60"/>
    <n v="2016"/>
    <x v="1"/>
    <s v="regular unleaded"/>
    <n v="240"/>
    <n v="4"/>
    <s v="AUTOMATIC"/>
    <s v="front wheel drive"/>
    <n v="4"/>
    <s v="Luxury"/>
    <s v="Midsize"/>
    <s v="Wagon"/>
    <n v="29"/>
    <n v="25"/>
    <n v="870"/>
    <n v="36150"/>
  </r>
  <r>
    <x v="26"/>
    <s v="V60"/>
    <n v="2016"/>
    <x v="1"/>
    <s v="regular unleaded"/>
    <n v="240"/>
    <n v="4"/>
    <s v="AUTOMATIC"/>
    <s v="front wheel drive"/>
    <n v="4"/>
    <s v="Luxury"/>
    <s v="Midsize"/>
    <s v="Wagon"/>
    <n v="29"/>
    <n v="25"/>
    <n v="870"/>
    <n v="41750"/>
  </r>
  <r>
    <x v="26"/>
    <s v="V60"/>
    <n v="2016"/>
    <x v="1"/>
    <s v="regular unleaded"/>
    <n v="240"/>
    <n v="4"/>
    <s v="AUTOMATIC"/>
    <s v="front wheel drive"/>
    <n v="4"/>
    <s v="Luxury"/>
    <s v="Midsize"/>
    <s v="Wagon"/>
    <n v="29"/>
    <n v="25"/>
    <n v="870"/>
    <n v="38100"/>
  </r>
  <r>
    <x v="26"/>
    <s v="V60"/>
    <n v="2017"/>
    <x v="2"/>
    <s v="regular unleaded"/>
    <n v="240"/>
    <n v="4"/>
    <s v="AUTOMATIC"/>
    <s v="front wheel drive"/>
    <n v="4"/>
    <s v="Luxury,Performance"/>
    <s v="Midsize"/>
    <s v="Wagon"/>
    <n v="36"/>
    <n v="25"/>
    <n v="870"/>
    <n v="36150"/>
  </r>
  <r>
    <x v="26"/>
    <s v="V60"/>
    <n v="2017"/>
    <x v="2"/>
    <s v="regular unleaded"/>
    <n v="240"/>
    <n v="4"/>
    <s v="AUTOMATIC"/>
    <s v="front wheel drive"/>
    <n v="4"/>
    <s v="Luxury,Performance"/>
    <s v="Midsize"/>
    <s v="Wagon"/>
    <n v="36"/>
    <n v="25"/>
    <n v="870"/>
    <n v="41750"/>
  </r>
  <r>
    <x v="26"/>
    <s v="V60"/>
    <n v="2017"/>
    <x v="2"/>
    <s v="regular unleaded"/>
    <n v="240"/>
    <n v="4"/>
    <s v="AUTOMATIC"/>
    <s v="front wheel drive"/>
    <n v="4"/>
    <s v="Luxury,Performance"/>
    <s v="Midsize"/>
    <s v="Wagon"/>
    <n v="36"/>
    <n v="25"/>
    <n v="870"/>
    <n v="38100"/>
  </r>
  <r>
    <x v="10"/>
    <s v="C-Class"/>
    <n v="2015"/>
    <x v="0"/>
    <s v="premium unleaded (required)"/>
    <n v="241"/>
    <n v="4"/>
    <s v="AUTOMATIC"/>
    <s v="rear wheel drive"/>
    <n v="4"/>
    <s v="Luxury"/>
    <s v="Midsize"/>
    <s v="Sedan"/>
    <n v="34"/>
    <n v="25"/>
    <n v="617"/>
    <n v="38400"/>
  </r>
  <r>
    <x v="10"/>
    <s v="C-Class"/>
    <n v="2015"/>
    <x v="0"/>
    <s v="premium unleaded (required)"/>
    <n v="241"/>
    <n v="4"/>
    <s v="AUTOMATIC"/>
    <s v="rear wheel drive"/>
    <n v="4"/>
    <s v="Luxury"/>
    <s v="Midsize"/>
    <s v="Sedan"/>
    <n v="34"/>
    <n v="25"/>
    <n v="617"/>
    <n v="39050"/>
  </r>
  <r>
    <x v="10"/>
    <s v="C-Class"/>
    <n v="2015"/>
    <x v="0"/>
    <s v="premium unleaded (required)"/>
    <n v="241"/>
    <n v="4"/>
    <s v="AUTOMATIC"/>
    <s v="rear wheel drive"/>
    <n v="4"/>
    <s v="Luxury"/>
    <s v="Midsize"/>
    <s v="Sedan"/>
    <n v="34"/>
    <n v="25"/>
    <n v="617"/>
    <n v="40575"/>
  </r>
  <r>
    <x v="10"/>
    <s v="C-Class"/>
    <n v="2016"/>
    <x v="1"/>
    <s v="premium unleaded (required)"/>
    <n v="241"/>
    <n v="4"/>
    <s v="AUTOMATIC"/>
    <s v="rear wheel drive"/>
    <n v="4"/>
    <s v="Luxury"/>
    <s v="Midsize"/>
    <s v="Sedan"/>
    <n v="34"/>
    <n v="25"/>
    <n v="617"/>
    <n v="41125"/>
  </r>
  <r>
    <x v="10"/>
    <s v="C-Class"/>
    <n v="2016"/>
    <x v="1"/>
    <s v="premium unleaded (required)"/>
    <n v="241"/>
    <n v="4"/>
    <s v="AUTOMATIC"/>
    <s v="rear wheel drive"/>
    <n v="4"/>
    <s v="Luxury"/>
    <s v="Midsize"/>
    <s v="Sedan"/>
    <n v="34"/>
    <n v="25"/>
    <n v="617"/>
    <n v="38950"/>
  </r>
  <r>
    <x v="10"/>
    <s v="C-Class"/>
    <n v="2016"/>
    <x v="1"/>
    <s v="premium unleaded (required)"/>
    <n v="241"/>
    <n v="4"/>
    <s v="AUTOMATIC"/>
    <s v="rear wheel drive"/>
    <n v="4"/>
    <s v="Luxury"/>
    <s v="Midsize"/>
    <s v="Sedan"/>
    <n v="34"/>
    <n v="25"/>
    <n v="617"/>
    <n v="39275"/>
  </r>
  <r>
    <x v="10"/>
    <s v="SLC-Class"/>
    <n v="2017"/>
    <x v="2"/>
    <s v="premium unleaded (required)"/>
    <n v="241"/>
    <n v="4"/>
    <s v="AUTOMATIC"/>
    <s v="rear wheel drive"/>
    <n v="2"/>
    <s v="Luxury,Performance"/>
    <s v="Compact"/>
    <s v="Convertible"/>
    <n v="32"/>
    <n v="25"/>
    <n v="617"/>
    <n v="47950"/>
  </r>
  <r>
    <x v="10"/>
    <s v="SLK-Class"/>
    <n v="2016"/>
    <x v="1"/>
    <s v="premium unleaded (required)"/>
    <n v="241"/>
    <n v="4"/>
    <s v="AUTOMATIC"/>
    <s v="rear wheel drive"/>
    <n v="2"/>
    <s v="Luxury"/>
    <s v="Compact"/>
    <s v="Convertible"/>
    <n v="32"/>
    <n v="25"/>
    <n v="617"/>
    <n v="47000"/>
  </r>
  <r>
    <x v="21"/>
    <s v="QX60"/>
    <n v="2016"/>
    <x v="1"/>
    <s v="premium unleaded (recommended)"/>
    <n v="250"/>
    <n v="4"/>
    <s v="AUTOMATIC"/>
    <s v="all wheel drive"/>
    <n v="4"/>
    <s v="Crossover,Luxury,Hybrid"/>
    <s v="Large"/>
    <s v="4dr SUV"/>
    <n v="28"/>
    <n v="25"/>
    <n v="190"/>
    <n v="53450"/>
  </r>
  <r>
    <x v="19"/>
    <s v="A4"/>
    <n v="2017"/>
    <x v="2"/>
    <s v="premium unleaded (recommended)"/>
    <n v="252"/>
    <n v="4"/>
    <s v="AUTOMATED_MANUAL"/>
    <s v="front wheel drive"/>
    <n v="4"/>
    <s v="Luxury,Performance"/>
    <s v="Midsize"/>
    <s v="Sedan"/>
    <n v="33"/>
    <n v="25"/>
    <n v="3105"/>
    <n v="37300"/>
  </r>
  <r>
    <x v="19"/>
    <s v="A4"/>
    <n v="2017"/>
    <x v="2"/>
    <s v="premium unleaded (recommended)"/>
    <n v="252"/>
    <n v="4"/>
    <s v="AUTOMATED_MANUAL"/>
    <s v="front wheel drive"/>
    <n v="4"/>
    <s v="Luxury,Performance"/>
    <s v="Midsize"/>
    <s v="Sedan"/>
    <n v="33"/>
    <n v="25"/>
    <n v="3105"/>
    <n v="41100"/>
  </r>
  <r>
    <x v="19"/>
    <s v="A4"/>
    <n v="2017"/>
    <x v="2"/>
    <s v="premium unleaded (recommended)"/>
    <n v="252"/>
    <n v="4"/>
    <s v="AUTOMATED_MANUAL"/>
    <s v="front wheel drive"/>
    <n v="4"/>
    <s v="Luxury,Performance"/>
    <s v="Midsize"/>
    <s v="Sedan"/>
    <n v="33"/>
    <n v="25"/>
    <n v="3105"/>
    <n v="45900"/>
  </r>
  <r>
    <x v="0"/>
    <s v="3 Series"/>
    <n v="2015"/>
    <x v="0"/>
    <s v="premium unleaded (required)"/>
    <n v="335"/>
    <n v="6"/>
    <s v="AUTOMATIC"/>
    <s v="rear wheel drive"/>
    <n v="4"/>
    <s v="Luxury,High-Performance,Hybrid"/>
    <s v="Midsize"/>
    <s v="Sedan"/>
    <n v="33"/>
    <n v="25"/>
    <n v="3916"/>
    <n v="50150"/>
  </r>
  <r>
    <x v="18"/>
    <s v="Samurai"/>
    <n v="1993"/>
    <x v="17"/>
    <s v="regular unleaded"/>
    <n v="66"/>
    <n v="4"/>
    <s v="MANUAL"/>
    <s v="four wheel drive"/>
    <n v="2"/>
    <s v="N/A"/>
    <s v="Compact"/>
    <s v="Convertible SUV"/>
    <n v="26"/>
    <n v="24"/>
    <n v="481"/>
    <n v="2000"/>
  </r>
  <r>
    <x v="18"/>
    <s v="Samurai"/>
    <n v="1993"/>
    <x v="17"/>
    <s v="regular unleaded"/>
    <n v="66"/>
    <n v="4"/>
    <s v="MANUAL"/>
    <s v="rear wheel drive"/>
    <n v="2"/>
    <s v="N/A"/>
    <s v="Compact"/>
    <s v="Convertible SUV"/>
    <n v="26"/>
    <n v="24"/>
    <n v="481"/>
    <n v="2000"/>
  </r>
  <r>
    <x v="18"/>
    <s v="Samurai"/>
    <n v="1994"/>
    <x v="23"/>
    <s v="regular unleaded"/>
    <n v="66"/>
    <n v="4"/>
    <s v="MANUAL"/>
    <s v="four wheel drive"/>
    <n v="2"/>
    <s v="N/A"/>
    <s v="Compact"/>
    <s v="Convertible SUV"/>
    <n v="26"/>
    <n v="24"/>
    <n v="481"/>
    <n v="2000"/>
  </r>
  <r>
    <x v="18"/>
    <s v="Samurai"/>
    <n v="1995"/>
    <x v="14"/>
    <s v="regular unleaded"/>
    <n v="66"/>
    <n v="4"/>
    <s v="MANUAL"/>
    <s v="four wheel drive"/>
    <n v="2"/>
    <s v="N/A"/>
    <s v="Compact"/>
    <s v="Convertible SUV"/>
    <n v="26"/>
    <n v="24"/>
    <n v="481"/>
    <n v="2000"/>
  </r>
  <r>
    <x v="20"/>
    <s v="Justy"/>
    <n v="1992"/>
    <x v="16"/>
    <s v="regular unleaded"/>
    <n v="73"/>
    <n v="3"/>
    <s v="MANUAL"/>
    <s v="four wheel drive"/>
    <n v="4"/>
    <s v="Hatchback"/>
    <s v="Compact"/>
    <s v="4dr Hatchback"/>
    <n v="29"/>
    <n v="24"/>
    <n v="640"/>
    <n v="2000"/>
  </r>
  <r>
    <x v="20"/>
    <s v="Justy"/>
    <n v="1993"/>
    <x v="17"/>
    <s v="regular unleaded"/>
    <n v="73"/>
    <n v="3"/>
    <s v="MANUAL"/>
    <s v="four wheel drive"/>
    <n v="4"/>
    <s v="Hatchback"/>
    <s v="Compact"/>
    <s v="4dr Hatchback"/>
    <n v="29"/>
    <n v="24"/>
    <n v="640"/>
    <n v="2000"/>
  </r>
  <r>
    <x v="20"/>
    <s v="Justy"/>
    <n v="1994"/>
    <x v="23"/>
    <s v="regular unleaded"/>
    <n v="73"/>
    <n v="3"/>
    <s v="MANUAL"/>
    <s v="four wheel drive"/>
    <n v="4"/>
    <s v="Hatchback"/>
    <s v="Compact"/>
    <s v="4dr Hatchback"/>
    <n v="29"/>
    <n v="24"/>
    <n v="640"/>
    <n v="2000"/>
  </r>
  <r>
    <x v="20"/>
    <s v="Justy"/>
    <n v="1992"/>
    <x v="16"/>
    <s v="regular unleaded"/>
    <n v="73"/>
    <n v="3"/>
    <s v="MANUAL"/>
    <s v="four wheel drive"/>
    <n v="2"/>
    <s v="Hatchback"/>
    <s v="Compact"/>
    <s v="2dr Hatchback"/>
    <n v="29"/>
    <n v="24"/>
    <n v="640"/>
    <n v="2000"/>
  </r>
  <r>
    <x v="25"/>
    <s v="Le Mans"/>
    <n v="1992"/>
    <x v="16"/>
    <s v="regular unleaded"/>
    <n v="74"/>
    <n v="4"/>
    <s v="MANUAL"/>
    <s v="front wheel drive"/>
    <n v="2"/>
    <s v="N/A"/>
    <s v="Compact"/>
    <s v="Coupe"/>
    <n v="34"/>
    <n v="24"/>
    <n v="210"/>
    <n v="2000"/>
  </r>
  <r>
    <x v="25"/>
    <s v="Le Mans"/>
    <n v="1993"/>
    <x v="17"/>
    <s v="regular unleaded"/>
    <n v="74"/>
    <n v="4"/>
    <s v="MANUAL"/>
    <s v="front wheel drive"/>
    <n v="2"/>
    <s v="N/A"/>
    <s v="Compact"/>
    <s v="Coupe"/>
    <n v="34"/>
    <n v="24"/>
    <n v="210"/>
    <n v="2000"/>
  </r>
  <r>
    <x v="14"/>
    <s v="Excel"/>
    <n v="1994"/>
    <x v="23"/>
    <s v="regular unleaded"/>
    <n v="81"/>
    <n v="4"/>
    <s v="MANUAL"/>
    <s v="front wheel drive"/>
    <n v="4"/>
    <s v="N/A"/>
    <s v="Compact"/>
    <s v="Sedan"/>
    <n v="33"/>
    <n v="24"/>
    <n v="1439"/>
    <n v="2000"/>
  </r>
  <r>
    <x v="14"/>
    <s v="Excel"/>
    <n v="1994"/>
    <x v="23"/>
    <s v="regular unleaded"/>
    <n v="81"/>
    <n v="4"/>
    <s v="MANUAL"/>
    <s v="front wheel drive"/>
    <n v="2"/>
    <s v="Hatchback"/>
    <s v="Compact"/>
    <s v="2dr Hatchback"/>
    <n v="33"/>
    <n v="24"/>
    <n v="1439"/>
    <n v="2000"/>
  </r>
  <r>
    <x v="17"/>
    <n v="323"/>
    <n v="1993"/>
    <x v="17"/>
    <s v="regular unleaded"/>
    <n v="82"/>
    <n v="4"/>
    <s v="MANUAL"/>
    <s v="front wheel drive"/>
    <n v="2"/>
    <s v="Hatchback"/>
    <s v="Compact"/>
    <s v="2dr Hatchback"/>
    <n v="32"/>
    <n v="24"/>
    <n v="586"/>
    <n v="2000"/>
  </r>
  <r>
    <x v="17"/>
    <s v="MX-3"/>
    <n v="1993"/>
    <x v="17"/>
    <s v="regular unleaded"/>
    <n v="88"/>
    <n v="4"/>
    <s v="MANUAL"/>
    <s v="front wheel drive"/>
    <n v="2"/>
    <s v="Hatchback"/>
    <s v="Compact"/>
    <s v="2dr Hatchback"/>
    <n v="32"/>
    <n v="24"/>
    <n v="586"/>
    <n v="2000"/>
  </r>
  <r>
    <x v="14"/>
    <s v="Scoupe"/>
    <n v="1995"/>
    <x v="14"/>
    <s v="regular unleaded"/>
    <n v="92"/>
    <n v="4"/>
    <s v="MANUAL"/>
    <s v="front wheel drive"/>
    <n v="2"/>
    <s v="N/A"/>
    <s v="Compact"/>
    <s v="Coupe"/>
    <n v="33"/>
    <n v="24"/>
    <n v="1439"/>
    <n v="2000"/>
  </r>
  <r>
    <x v="1"/>
    <s v="Civic CRX"/>
    <n v="1990"/>
    <x v="7"/>
    <s v="regular unleaded"/>
    <n v="108"/>
    <n v="4"/>
    <s v="MANUAL"/>
    <s v="front wheel drive"/>
    <n v="2"/>
    <s v="Hatchback"/>
    <s v="Compact"/>
    <s v="2dr Hatchback"/>
    <n v="30"/>
    <n v="24"/>
    <n v="2202"/>
    <n v="2000"/>
  </r>
  <r>
    <x v="1"/>
    <s v="Civic CRX"/>
    <n v="1991"/>
    <x v="8"/>
    <s v="regular unleaded"/>
    <n v="108"/>
    <n v="4"/>
    <s v="MANUAL"/>
    <s v="front wheel drive"/>
    <n v="2"/>
    <s v="Hatchback"/>
    <s v="Compact"/>
    <s v="2dr Hatchback"/>
    <n v="30"/>
    <n v="24"/>
    <n v="2202"/>
    <n v="2000"/>
  </r>
  <r>
    <x v="4"/>
    <s v="NX"/>
    <n v="1991"/>
    <x v="8"/>
    <s v="regular unleaded"/>
    <n v="110"/>
    <n v="4"/>
    <s v="MANUAL"/>
    <s v="front wheel drive"/>
    <n v="2"/>
    <s v="Hatchback"/>
    <s v="Compact"/>
    <s v="2dr Hatchback"/>
    <n v="35"/>
    <n v="24"/>
    <n v="2009"/>
    <n v="2000"/>
  </r>
  <r>
    <x v="4"/>
    <s v="NX"/>
    <n v="1992"/>
    <x v="16"/>
    <s v="regular unleaded"/>
    <n v="110"/>
    <n v="4"/>
    <s v="MANUAL"/>
    <s v="front wheel drive"/>
    <n v="2"/>
    <s v="Hatchback"/>
    <s v="Compact"/>
    <s v="2dr Hatchback"/>
    <n v="35"/>
    <n v="24"/>
    <n v="2009"/>
    <n v="2000"/>
  </r>
  <r>
    <x v="4"/>
    <s v="NX"/>
    <n v="1993"/>
    <x v="17"/>
    <s v="regular unleaded"/>
    <n v="110"/>
    <n v="4"/>
    <s v="MANUAL"/>
    <s v="front wheel drive"/>
    <n v="2"/>
    <s v="Hatchback"/>
    <s v="Compact"/>
    <s v="2dr Hatchback"/>
    <n v="34"/>
    <n v="24"/>
    <n v="2009"/>
    <n v="2000"/>
  </r>
  <r>
    <x v="18"/>
    <s v="Esteem"/>
    <n v="2000"/>
    <x v="13"/>
    <s v="regular unleaded"/>
    <n v="122"/>
    <n v="4"/>
    <s v="MANUAL"/>
    <s v="front wheel drive"/>
    <n v="4"/>
    <s v="N/A"/>
    <s v="Compact"/>
    <s v="Sedan"/>
    <n v="32"/>
    <n v="24"/>
    <n v="481"/>
    <n v="2000"/>
  </r>
  <r>
    <x v="18"/>
    <s v="Esteem"/>
    <n v="2000"/>
    <x v="13"/>
    <s v="regular unleaded"/>
    <n v="122"/>
    <n v="4"/>
    <s v="MANUAL"/>
    <s v="front wheel drive"/>
    <n v="4"/>
    <s v="N/A"/>
    <s v="Compact"/>
    <s v="Wagon"/>
    <n v="31"/>
    <n v="24"/>
    <n v="481"/>
    <n v="2000"/>
  </r>
  <r>
    <x v="18"/>
    <s v="Esteem"/>
    <n v="2001"/>
    <x v="15"/>
    <s v="regular unleaded"/>
    <n v="122"/>
    <n v="4"/>
    <s v="MANUAL"/>
    <s v="front wheel drive"/>
    <n v="4"/>
    <s v="N/A"/>
    <s v="Compact"/>
    <s v="Wagon"/>
    <n v="32"/>
    <n v="24"/>
    <n v="481"/>
    <n v="13699"/>
  </r>
  <r>
    <x v="18"/>
    <s v="Esteem"/>
    <n v="2001"/>
    <x v="15"/>
    <s v="regular unleaded"/>
    <n v="122"/>
    <n v="4"/>
    <s v="MANUAL"/>
    <s v="front wheel drive"/>
    <n v="4"/>
    <s v="N/A"/>
    <s v="Compact"/>
    <s v="Sedan"/>
    <n v="32"/>
    <n v="24"/>
    <n v="481"/>
    <n v="13199"/>
  </r>
  <r>
    <x v="18"/>
    <s v="Esteem"/>
    <n v="2001"/>
    <x v="15"/>
    <s v="regular unleaded"/>
    <n v="122"/>
    <n v="4"/>
    <s v="MANUAL"/>
    <s v="front wheel drive"/>
    <n v="4"/>
    <s v="N/A"/>
    <s v="Compact"/>
    <s v="Sedan"/>
    <n v="32"/>
    <n v="24"/>
    <n v="481"/>
    <n v="14199"/>
  </r>
  <r>
    <x v="18"/>
    <s v="Esteem"/>
    <n v="2001"/>
    <x v="15"/>
    <s v="regular unleaded"/>
    <n v="122"/>
    <n v="4"/>
    <s v="MANUAL"/>
    <s v="front wheel drive"/>
    <n v="4"/>
    <s v="N/A"/>
    <s v="Compact"/>
    <s v="Sedan"/>
    <n v="32"/>
    <n v="24"/>
    <n v="481"/>
    <n v="14899"/>
  </r>
  <r>
    <x v="18"/>
    <s v="Esteem"/>
    <n v="2001"/>
    <x v="15"/>
    <s v="regular unleaded"/>
    <n v="122"/>
    <n v="4"/>
    <s v="MANUAL"/>
    <s v="front wheel drive"/>
    <n v="4"/>
    <s v="N/A"/>
    <s v="Compact"/>
    <s v="Wagon"/>
    <n v="31"/>
    <n v="24"/>
    <n v="481"/>
    <n v="14699"/>
  </r>
  <r>
    <x v="18"/>
    <s v="Esteem"/>
    <n v="2001"/>
    <x v="15"/>
    <s v="regular unleaded"/>
    <n v="122"/>
    <n v="4"/>
    <s v="MANUAL"/>
    <s v="front wheel drive"/>
    <n v="4"/>
    <s v="N/A"/>
    <s v="Compact"/>
    <s v="Sedan"/>
    <n v="32"/>
    <n v="24"/>
    <n v="481"/>
    <n v="13999"/>
  </r>
  <r>
    <x v="18"/>
    <s v="Esteem"/>
    <n v="2001"/>
    <x v="15"/>
    <s v="regular unleaded"/>
    <n v="122"/>
    <n v="4"/>
    <s v="MANUAL"/>
    <s v="front wheel drive"/>
    <n v="4"/>
    <s v="N/A"/>
    <s v="Compact"/>
    <s v="Wagon"/>
    <n v="32"/>
    <n v="24"/>
    <n v="481"/>
    <n v="14499"/>
  </r>
  <r>
    <x v="18"/>
    <s v="Esteem"/>
    <n v="2002"/>
    <x v="27"/>
    <s v="regular unleaded"/>
    <n v="122"/>
    <n v="4"/>
    <s v="MANUAL"/>
    <s v="front wheel drive"/>
    <n v="4"/>
    <s v="N/A"/>
    <s v="Compact"/>
    <s v="Sedan"/>
    <n v="32"/>
    <n v="24"/>
    <n v="481"/>
    <n v="13299"/>
  </r>
  <r>
    <x v="18"/>
    <s v="Esteem"/>
    <n v="2002"/>
    <x v="27"/>
    <s v="regular unleaded"/>
    <n v="122"/>
    <n v="4"/>
    <s v="MANUAL"/>
    <s v="front wheel drive"/>
    <n v="4"/>
    <s v="N/A"/>
    <s v="Compact"/>
    <s v="Wagon"/>
    <n v="31"/>
    <n v="24"/>
    <n v="481"/>
    <n v="14799"/>
  </r>
  <r>
    <x v="18"/>
    <s v="Esteem"/>
    <n v="2002"/>
    <x v="27"/>
    <s v="regular unleaded"/>
    <n v="122"/>
    <n v="4"/>
    <s v="MANUAL"/>
    <s v="front wheel drive"/>
    <n v="4"/>
    <s v="N/A"/>
    <s v="Compact"/>
    <s v="Wagon"/>
    <n v="31"/>
    <n v="24"/>
    <n v="481"/>
    <n v="13799"/>
  </r>
  <r>
    <x v="18"/>
    <s v="Esteem"/>
    <n v="2002"/>
    <x v="27"/>
    <s v="regular unleaded"/>
    <n v="122"/>
    <n v="4"/>
    <s v="MANUAL"/>
    <s v="front wheel drive"/>
    <n v="4"/>
    <s v="N/A"/>
    <s v="Compact"/>
    <s v="Sedan"/>
    <n v="32"/>
    <n v="24"/>
    <n v="481"/>
    <n v="14299"/>
  </r>
  <r>
    <x v="7"/>
    <s v="Soul"/>
    <n v="2014"/>
    <x v="4"/>
    <s v="regular unleaded"/>
    <n v="130"/>
    <n v="4"/>
    <s v="AUTOMATIC"/>
    <s v="front wheel drive"/>
    <n v="4"/>
    <s v="N/A"/>
    <s v="Compact"/>
    <s v="Wagon"/>
    <n v="30"/>
    <n v="24"/>
    <n v="1720"/>
    <n v="16900"/>
  </r>
  <r>
    <x v="7"/>
    <s v="Soul"/>
    <n v="2014"/>
    <x v="4"/>
    <s v="regular unleaded"/>
    <n v="130"/>
    <n v="4"/>
    <s v="MANUAL"/>
    <s v="front wheel drive"/>
    <n v="4"/>
    <s v="N/A"/>
    <s v="Compact"/>
    <s v="Wagon"/>
    <n v="30"/>
    <n v="24"/>
    <n v="1720"/>
    <n v="14900"/>
  </r>
  <r>
    <x v="7"/>
    <s v="Soul"/>
    <n v="2015"/>
    <x v="0"/>
    <s v="regular unleaded"/>
    <n v="130"/>
    <n v="4"/>
    <s v="MANUAL"/>
    <s v="front wheel drive"/>
    <n v="4"/>
    <s v="N/A"/>
    <s v="Compact"/>
    <s v="Wagon"/>
    <n v="30"/>
    <n v="24"/>
    <n v="1720"/>
    <n v="15190"/>
  </r>
  <r>
    <x v="7"/>
    <s v="Soul"/>
    <n v="2015"/>
    <x v="0"/>
    <s v="regular unleaded"/>
    <n v="130"/>
    <n v="4"/>
    <s v="AUTOMATIC"/>
    <s v="front wheel drive"/>
    <n v="4"/>
    <s v="N/A"/>
    <s v="Compact"/>
    <s v="Wagon"/>
    <n v="30"/>
    <n v="24"/>
    <n v="1720"/>
    <n v="17190"/>
  </r>
  <r>
    <x v="7"/>
    <s v="Soul"/>
    <n v="2016"/>
    <x v="1"/>
    <s v="regular unleaded"/>
    <n v="130"/>
    <n v="4"/>
    <s v="AUTOMATIC"/>
    <s v="front wheel drive"/>
    <n v="4"/>
    <s v="N/A"/>
    <s v="Compact"/>
    <s v="Wagon"/>
    <n v="30"/>
    <n v="24"/>
    <n v="1720"/>
    <n v="17400"/>
  </r>
  <r>
    <x v="7"/>
    <s v="Soul"/>
    <n v="2016"/>
    <x v="1"/>
    <s v="regular unleaded"/>
    <n v="130"/>
    <n v="4"/>
    <s v="MANUAL"/>
    <s v="front wheel drive"/>
    <n v="4"/>
    <s v="N/A"/>
    <s v="Compact"/>
    <s v="Wagon"/>
    <n v="30"/>
    <n v="24"/>
    <n v="1720"/>
    <n v="15900"/>
  </r>
  <r>
    <x v="2"/>
    <s v="City Express"/>
    <n v="2015"/>
    <x v="0"/>
    <s v="regular unleaded"/>
    <n v="131"/>
    <n v="4"/>
    <s v="AUTOMATIC"/>
    <s v="front wheel drive"/>
    <n v="4"/>
    <s v="N/A"/>
    <s v="Compact"/>
    <s v="Cargo Minivan"/>
    <n v="26"/>
    <n v="24"/>
    <n v="1385"/>
    <n v="23515"/>
  </r>
  <r>
    <x v="2"/>
    <s v="City Express"/>
    <n v="2015"/>
    <x v="0"/>
    <s v="regular unleaded"/>
    <n v="131"/>
    <n v="4"/>
    <s v="AUTOMATIC"/>
    <s v="front wheel drive"/>
    <n v="4"/>
    <s v="N/A"/>
    <s v="Compact"/>
    <s v="Cargo Minivan"/>
    <n v="26"/>
    <n v="24"/>
    <n v="1385"/>
    <n v="21955"/>
  </r>
  <r>
    <x v="2"/>
    <s v="City Express"/>
    <n v="2016"/>
    <x v="1"/>
    <s v="regular unleaded"/>
    <n v="131"/>
    <n v="4"/>
    <s v="AUTOMATIC"/>
    <s v="front wheel drive"/>
    <n v="4"/>
    <s v="N/A"/>
    <s v="Compact"/>
    <s v="Cargo Minivan"/>
    <n v="26"/>
    <n v="24"/>
    <n v="1385"/>
    <n v="23515"/>
  </r>
  <r>
    <x v="2"/>
    <s v="City Express"/>
    <n v="2016"/>
    <x v="1"/>
    <s v="regular unleaded"/>
    <n v="131"/>
    <n v="4"/>
    <s v="AUTOMATIC"/>
    <s v="front wheel drive"/>
    <n v="4"/>
    <s v="N/A"/>
    <s v="Compact"/>
    <s v="Cargo Minivan"/>
    <n v="26"/>
    <n v="24"/>
    <n v="1385"/>
    <n v="21955"/>
  </r>
  <r>
    <x v="2"/>
    <s v="City Express"/>
    <n v="2017"/>
    <x v="2"/>
    <s v="regular unleaded"/>
    <n v="131"/>
    <n v="4"/>
    <s v="AUTOMATIC"/>
    <s v="front wheel drive"/>
    <n v="4"/>
    <s v="N/A"/>
    <s v="Compact"/>
    <s v="Cargo Minivan"/>
    <n v="26"/>
    <n v="24"/>
    <n v="1385"/>
    <n v="22405"/>
  </r>
  <r>
    <x v="2"/>
    <s v="City Express"/>
    <n v="2017"/>
    <x v="2"/>
    <s v="regular unleaded"/>
    <n v="131"/>
    <n v="4"/>
    <s v="AUTOMATIC"/>
    <s v="front wheel drive"/>
    <n v="4"/>
    <s v="N/A"/>
    <s v="Compact"/>
    <s v="Cargo Minivan"/>
    <n v="26"/>
    <n v="24"/>
    <n v="1385"/>
    <n v="23515"/>
  </r>
  <r>
    <x v="4"/>
    <s v="NV200"/>
    <n v="2015"/>
    <x v="0"/>
    <s v="regular unleaded"/>
    <n v="131"/>
    <n v="4"/>
    <s v="AUTOMATIC"/>
    <s v="front wheel drive"/>
    <n v="4"/>
    <s v="N/A"/>
    <s v="Compact"/>
    <s v="Cargo Minivan"/>
    <n v="26"/>
    <n v="24"/>
    <n v="2009"/>
    <n v="21710"/>
  </r>
  <r>
    <x v="4"/>
    <s v="NV200"/>
    <n v="2015"/>
    <x v="0"/>
    <s v="regular unleaded"/>
    <n v="131"/>
    <n v="4"/>
    <s v="AUTOMATIC"/>
    <s v="front wheel drive"/>
    <n v="4"/>
    <s v="N/A"/>
    <s v="Compact"/>
    <s v="Cargo Minivan"/>
    <n v="26"/>
    <n v="24"/>
    <n v="2009"/>
    <n v="20720"/>
  </r>
  <r>
    <x v="4"/>
    <s v="NV200"/>
    <n v="2016"/>
    <x v="1"/>
    <s v="regular unleaded"/>
    <n v="131"/>
    <n v="4"/>
    <s v="AUTOMATIC"/>
    <s v="front wheel drive"/>
    <n v="4"/>
    <s v="N/A"/>
    <s v="Compact"/>
    <s v="Cargo Minivan"/>
    <n v="26"/>
    <n v="24"/>
    <n v="2009"/>
    <n v="21760"/>
  </r>
  <r>
    <x v="4"/>
    <s v="NV200"/>
    <n v="2016"/>
    <x v="1"/>
    <s v="regular unleaded"/>
    <n v="131"/>
    <n v="4"/>
    <s v="AUTOMATIC"/>
    <s v="front wheel drive"/>
    <n v="4"/>
    <s v="N/A"/>
    <s v="Compact"/>
    <s v="Cargo Minivan"/>
    <n v="26"/>
    <n v="24"/>
    <n v="2009"/>
    <n v="20870"/>
  </r>
  <r>
    <x v="4"/>
    <s v="NV200"/>
    <n v="2017"/>
    <x v="2"/>
    <s v="regular unleaded"/>
    <n v="131"/>
    <n v="4"/>
    <s v="AUTOMATIC"/>
    <s v="front wheel drive"/>
    <n v="4"/>
    <s v="N/A"/>
    <s v="Compact"/>
    <s v="Cargo Minivan"/>
    <n v="26"/>
    <n v="24"/>
    <n v="2009"/>
    <n v="22230"/>
  </r>
  <r>
    <x v="4"/>
    <s v="NV200"/>
    <n v="2017"/>
    <x v="2"/>
    <s v="regular unleaded"/>
    <n v="131"/>
    <n v="4"/>
    <s v="AUTOMATIC"/>
    <s v="front wheel drive"/>
    <n v="4"/>
    <s v="N/A"/>
    <s v="Compact"/>
    <s v="Cargo Minivan"/>
    <n v="26"/>
    <n v="24"/>
    <n v="2009"/>
    <n v="21330"/>
  </r>
  <r>
    <x v="23"/>
    <s v="Neon"/>
    <n v="1999"/>
    <x v="11"/>
    <s v="regular unleaded"/>
    <n v="132"/>
    <n v="4"/>
    <s v="MANUAL"/>
    <s v="front wheel drive"/>
    <n v="4"/>
    <s v="N/A"/>
    <s v="Compact"/>
    <s v="Sedan"/>
    <n v="36"/>
    <n v="24"/>
    <n v="535"/>
    <n v="2000"/>
  </r>
  <r>
    <x v="23"/>
    <s v="Neon"/>
    <n v="2000"/>
    <x v="13"/>
    <s v="regular unleaded"/>
    <n v="132"/>
    <n v="4"/>
    <s v="MANUAL"/>
    <s v="front wheel drive"/>
    <n v="4"/>
    <s v="N/A"/>
    <s v="Compact"/>
    <s v="Sedan"/>
    <n v="31"/>
    <n v="24"/>
    <n v="535"/>
    <n v="2000"/>
  </r>
  <r>
    <x v="23"/>
    <s v="Neon"/>
    <n v="2000"/>
    <x v="13"/>
    <s v="regular unleaded"/>
    <n v="132"/>
    <n v="4"/>
    <s v="MANUAL"/>
    <s v="front wheel drive"/>
    <n v="4"/>
    <s v="N/A"/>
    <s v="Compact"/>
    <s v="Sedan"/>
    <n v="31"/>
    <n v="24"/>
    <n v="535"/>
    <n v="2044"/>
  </r>
  <r>
    <x v="23"/>
    <s v="Neon"/>
    <n v="2001"/>
    <x v="15"/>
    <s v="regular unleaded"/>
    <n v="132"/>
    <n v="4"/>
    <s v="MANUAL"/>
    <s v="front wheel drive"/>
    <n v="4"/>
    <s v="N/A"/>
    <s v="Compact"/>
    <s v="Sedan"/>
    <n v="30"/>
    <n v="24"/>
    <n v="535"/>
    <n v="12715"/>
  </r>
  <r>
    <x v="23"/>
    <s v="Neon"/>
    <n v="1999"/>
    <x v="11"/>
    <s v="regular unleaded"/>
    <n v="132"/>
    <n v="4"/>
    <s v="MANUAL"/>
    <s v="front wheel drive"/>
    <n v="2"/>
    <s v="N/A"/>
    <s v="Compact"/>
    <s v="Coupe"/>
    <n v="36"/>
    <n v="24"/>
    <n v="535"/>
    <n v="2000"/>
  </r>
  <r>
    <x v="24"/>
    <s v="Encore"/>
    <n v="2017"/>
    <x v="2"/>
    <s v="regular unleaded"/>
    <n v="138"/>
    <n v="4"/>
    <s v="AUTOMATIC"/>
    <s v="all wheel drive"/>
    <n v="4"/>
    <s v="Crossover"/>
    <s v="Compact"/>
    <s v="4dr SUV"/>
    <n v="30"/>
    <n v="24"/>
    <n v="155"/>
    <n v="31965"/>
  </r>
  <r>
    <x v="24"/>
    <s v="Encore"/>
    <n v="2017"/>
    <x v="2"/>
    <s v="regular unleaded"/>
    <n v="138"/>
    <n v="4"/>
    <s v="AUTOMATIC"/>
    <s v="all wheel drive"/>
    <n v="4"/>
    <s v="Crossover"/>
    <s v="Compact"/>
    <s v="4dr SUV"/>
    <n v="30"/>
    <n v="24"/>
    <n v="155"/>
    <n v="30565"/>
  </r>
  <r>
    <x v="24"/>
    <s v="Encore"/>
    <n v="2017"/>
    <x v="2"/>
    <s v="regular unleaded"/>
    <n v="138"/>
    <n v="4"/>
    <s v="AUTOMATIC"/>
    <s v="all wheel drive"/>
    <n v="4"/>
    <s v="Crossover"/>
    <s v="Compact"/>
    <s v="4dr SUV"/>
    <n v="30"/>
    <n v="24"/>
    <n v="155"/>
    <n v="28365"/>
  </r>
  <r>
    <x v="24"/>
    <s v="Encore"/>
    <n v="2017"/>
    <x v="2"/>
    <s v="regular unleaded"/>
    <n v="138"/>
    <n v="4"/>
    <s v="AUTOMATIC"/>
    <s v="all wheel drive"/>
    <n v="4"/>
    <s v="Crossover"/>
    <s v="Compact"/>
    <s v="4dr SUV"/>
    <n v="30"/>
    <n v="24"/>
    <n v="155"/>
    <n v="25865"/>
  </r>
  <r>
    <x v="2"/>
    <s v="Sonic"/>
    <n v="2016"/>
    <x v="1"/>
    <s v="regular unleaded"/>
    <n v="138"/>
    <n v="4"/>
    <s v="AUTOMATIC"/>
    <s v="front wheel drive"/>
    <n v="4"/>
    <s v="Hatchback"/>
    <s v="Compact"/>
    <s v="4dr Hatchback"/>
    <n v="35"/>
    <n v="24"/>
    <n v="1385"/>
    <n v="18145"/>
  </r>
  <r>
    <x v="2"/>
    <s v="Sonic"/>
    <n v="2016"/>
    <x v="1"/>
    <s v="regular unleaded"/>
    <n v="138"/>
    <n v="4"/>
    <s v="AUTOMATIC"/>
    <s v="front wheel drive"/>
    <n v="4"/>
    <s v="N/A"/>
    <s v="Compact"/>
    <s v="Sedan"/>
    <n v="35"/>
    <n v="24"/>
    <n v="1385"/>
    <n v="15595"/>
  </r>
  <r>
    <x v="2"/>
    <s v="Sonic"/>
    <n v="2016"/>
    <x v="1"/>
    <s v="regular unleaded"/>
    <n v="138"/>
    <n v="4"/>
    <s v="AUTOMATIC"/>
    <s v="front wheel drive"/>
    <n v="4"/>
    <s v="N/A"/>
    <s v="Compact"/>
    <s v="Sedan"/>
    <n v="35"/>
    <n v="24"/>
    <n v="1385"/>
    <n v="17545"/>
  </r>
  <r>
    <x v="2"/>
    <s v="Sonic"/>
    <n v="2016"/>
    <x v="1"/>
    <s v="regular unleaded"/>
    <n v="138"/>
    <n v="4"/>
    <s v="AUTOMATIC"/>
    <s v="front wheel drive"/>
    <n v="4"/>
    <s v="Hatchback"/>
    <s v="Compact"/>
    <s v="4dr Hatchback"/>
    <n v="35"/>
    <n v="24"/>
    <n v="1385"/>
    <n v="16195"/>
  </r>
  <r>
    <x v="2"/>
    <s v="Sonic"/>
    <n v="2017"/>
    <x v="2"/>
    <s v="regular unleaded"/>
    <n v="138"/>
    <n v="4"/>
    <s v="AUTOMATIC"/>
    <s v="front wheel drive"/>
    <n v="4"/>
    <s v="N/A"/>
    <s v="Compact"/>
    <s v="Sedan"/>
    <n v="34"/>
    <n v="24"/>
    <n v="1385"/>
    <n v="18170"/>
  </r>
  <r>
    <x v="2"/>
    <s v="Sonic"/>
    <n v="2017"/>
    <x v="2"/>
    <s v="regular unleaded"/>
    <n v="138"/>
    <n v="4"/>
    <s v="AUTOMATIC"/>
    <s v="front wheel drive"/>
    <n v="4"/>
    <s v="Hatchback"/>
    <s v="Compact"/>
    <s v="4dr Hatchback"/>
    <n v="34"/>
    <n v="24"/>
    <n v="1385"/>
    <n v="18970"/>
  </r>
  <r>
    <x v="2"/>
    <s v="Sonic"/>
    <n v="2017"/>
    <x v="2"/>
    <s v="regular unleaded"/>
    <n v="138"/>
    <n v="4"/>
    <s v="AUTOMATIC"/>
    <s v="front wheel drive"/>
    <n v="4"/>
    <s v="N/A"/>
    <s v="Compact"/>
    <s v="Sedan"/>
    <n v="34"/>
    <n v="24"/>
    <n v="1385"/>
    <n v="16395"/>
  </r>
  <r>
    <x v="2"/>
    <s v="Trax"/>
    <n v="2015"/>
    <x v="0"/>
    <s v="regular unleaded"/>
    <n v="138"/>
    <n v="4"/>
    <s v="AUTOMATIC"/>
    <s v="all wheel drive"/>
    <n v="4"/>
    <s v="Crossover"/>
    <s v="Compact"/>
    <s v="4dr SUV"/>
    <n v="31"/>
    <n v="24"/>
    <n v="1385"/>
    <n v="26530"/>
  </r>
  <r>
    <x v="2"/>
    <s v="Trax"/>
    <n v="2015"/>
    <x v="0"/>
    <s v="regular unleaded"/>
    <n v="138"/>
    <n v="4"/>
    <s v="AUTOMATIC"/>
    <s v="all wheel drive"/>
    <n v="4"/>
    <s v="Crossover"/>
    <s v="Compact"/>
    <s v="4dr SUV"/>
    <n v="31"/>
    <n v="24"/>
    <n v="1385"/>
    <n v="23945"/>
  </r>
  <r>
    <x v="2"/>
    <s v="Trax"/>
    <n v="2015"/>
    <x v="0"/>
    <s v="regular unleaded"/>
    <n v="138"/>
    <n v="4"/>
    <s v="AUTOMATIC"/>
    <s v="all wheel drive"/>
    <n v="4"/>
    <s v="Crossover"/>
    <s v="Compact"/>
    <s v="4dr SUV"/>
    <n v="31"/>
    <n v="24"/>
    <n v="1385"/>
    <n v="21620"/>
  </r>
  <r>
    <x v="2"/>
    <s v="Trax"/>
    <n v="2015"/>
    <x v="0"/>
    <s v="regular unleaded"/>
    <n v="138"/>
    <n v="4"/>
    <s v="AUTOMATIC"/>
    <s v="all wheel drive"/>
    <n v="4"/>
    <s v="Crossover"/>
    <s v="Compact"/>
    <s v="4dr SUV"/>
    <n v="31"/>
    <n v="24"/>
    <n v="1385"/>
    <n v="21540"/>
  </r>
  <r>
    <x v="2"/>
    <s v="Trax"/>
    <n v="2016"/>
    <x v="1"/>
    <s v="regular unleaded"/>
    <n v="138"/>
    <n v="4"/>
    <s v="AUTOMATIC"/>
    <s v="all wheel drive"/>
    <n v="4"/>
    <s v="Crossover"/>
    <s v="Compact"/>
    <s v="4dr SUV"/>
    <n v="31"/>
    <n v="24"/>
    <n v="1385"/>
    <n v="24145"/>
  </r>
  <r>
    <x v="2"/>
    <s v="Trax"/>
    <n v="2016"/>
    <x v="1"/>
    <s v="regular unleaded"/>
    <n v="138"/>
    <n v="4"/>
    <s v="AUTOMATIC"/>
    <s v="all wheel drive"/>
    <n v="4"/>
    <s v="Crossover"/>
    <s v="Compact"/>
    <s v="4dr SUV"/>
    <n v="31"/>
    <n v="24"/>
    <n v="1385"/>
    <n v="21800"/>
  </r>
  <r>
    <x v="2"/>
    <s v="Trax"/>
    <n v="2016"/>
    <x v="1"/>
    <s v="regular unleaded"/>
    <n v="138"/>
    <n v="4"/>
    <s v="AUTOMATIC"/>
    <s v="all wheel drive"/>
    <n v="4"/>
    <s v="Crossover"/>
    <s v="Compact"/>
    <s v="4dr SUV"/>
    <n v="31"/>
    <n v="24"/>
    <n v="1385"/>
    <n v="26730"/>
  </r>
  <r>
    <x v="2"/>
    <s v="Trax"/>
    <n v="2017"/>
    <x v="2"/>
    <s v="regular unleaded"/>
    <n v="138"/>
    <n v="4"/>
    <s v="AUTOMATIC"/>
    <s v="all wheel drive"/>
    <n v="4"/>
    <s v="Crossover"/>
    <s v="Compact"/>
    <s v="4dr SUV"/>
    <n v="30"/>
    <n v="24"/>
    <n v="1385"/>
    <n v="24400"/>
  </r>
  <r>
    <x v="2"/>
    <s v="Trax"/>
    <n v="2017"/>
    <x v="2"/>
    <s v="regular unleaded"/>
    <n v="138"/>
    <n v="4"/>
    <s v="AUTOMATIC"/>
    <s v="all wheel drive"/>
    <n v="4"/>
    <s v="Crossover"/>
    <s v="Compact"/>
    <s v="4dr SUV"/>
    <n v="30"/>
    <n v="24"/>
    <n v="1385"/>
    <n v="27600"/>
  </r>
  <r>
    <x v="2"/>
    <s v="Trax"/>
    <n v="2017"/>
    <x v="2"/>
    <s v="regular unleaded"/>
    <n v="138"/>
    <n v="4"/>
    <s v="AUTOMATIC"/>
    <s v="all wheel drive"/>
    <n v="4"/>
    <s v="Crossover"/>
    <s v="Compact"/>
    <s v="4dr SUV"/>
    <n v="30"/>
    <n v="24"/>
    <n v="1385"/>
    <n v="22500"/>
  </r>
  <r>
    <x v="7"/>
    <s v="Spectra"/>
    <n v="2008"/>
    <x v="12"/>
    <s v="regular unleaded"/>
    <n v="138"/>
    <n v="4"/>
    <s v="AUTOMATIC"/>
    <s v="front wheel drive"/>
    <n v="4"/>
    <s v="N/A"/>
    <s v="Compact"/>
    <s v="Sedan"/>
    <n v="32"/>
    <n v="24"/>
    <n v="1720"/>
    <n v="15895"/>
  </r>
  <r>
    <x v="7"/>
    <s v="Spectra"/>
    <n v="2008"/>
    <x v="12"/>
    <s v="regular unleaded"/>
    <n v="138"/>
    <n v="4"/>
    <s v="AUTOMATIC"/>
    <s v="front wheel drive"/>
    <n v="4"/>
    <s v="N/A"/>
    <s v="Compact"/>
    <s v="Wagon"/>
    <n v="32"/>
    <n v="24"/>
    <n v="1720"/>
    <n v="16995"/>
  </r>
  <r>
    <x v="7"/>
    <s v="Spectra"/>
    <n v="2008"/>
    <x v="12"/>
    <s v="regular unleaded"/>
    <n v="138"/>
    <n v="4"/>
    <s v="AUTOMATIC"/>
    <s v="front wheel drive"/>
    <n v="4"/>
    <s v="N/A"/>
    <s v="Compact"/>
    <s v="Sedan"/>
    <n v="32"/>
    <n v="24"/>
    <n v="1720"/>
    <n v="16995"/>
  </r>
  <r>
    <x v="7"/>
    <s v="Spectra"/>
    <n v="2008"/>
    <x v="12"/>
    <s v="regular unleaded"/>
    <n v="138"/>
    <n v="4"/>
    <s v="AUTOMATIC"/>
    <s v="front wheel drive"/>
    <n v="4"/>
    <s v="N/A"/>
    <s v="Compact"/>
    <s v="Sedan"/>
    <n v="32"/>
    <n v="24"/>
    <n v="1720"/>
    <n v="13895"/>
  </r>
  <r>
    <x v="7"/>
    <s v="Spectra"/>
    <n v="2009"/>
    <x v="10"/>
    <s v="regular unleaded"/>
    <n v="138"/>
    <n v="4"/>
    <s v="AUTOMATIC"/>
    <s v="front wheel drive"/>
    <n v="4"/>
    <s v="N/A"/>
    <s v="Compact"/>
    <s v="Sedan"/>
    <n v="32"/>
    <n v="24"/>
    <n v="1720"/>
    <n v="17450"/>
  </r>
  <r>
    <x v="7"/>
    <s v="Spectra"/>
    <n v="2009"/>
    <x v="10"/>
    <s v="regular unleaded"/>
    <n v="138"/>
    <n v="4"/>
    <s v="AUTOMATIC"/>
    <s v="front wheel drive"/>
    <n v="4"/>
    <s v="N/A"/>
    <s v="Compact"/>
    <s v="Sedan"/>
    <n v="32"/>
    <n v="24"/>
    <n v="1720"/>
    <n v="16550"/>
  </r>
  <r>
    <x v="7"/>
    <s v="Spectra"/>
    <n v="2009"/>
    <x v="10"/>
    <s v="regular unleaded"/>
    <n v="138"/>
    <n v="4"/>
    <s v="AUTOMATIC"/>
    <s v="front wheel drive"/>
    <n v="4"/>
    <s v="N/A"/>
    <s v="Compact"/>
    <s v="Wagon"/>
    <n v="32"/>
    <n v="24"/>
    <n v="1720"/>
    <n v="17695"/>
  </r>
  <r>
    <x v="7"/>
    <s v="Spectra"/>
    <n v="2009"/>
    <x v="10"/>
    <s v="regular unleaded"/>
    <n v="138"/>
    <n v="4"/>
    <s v="AUTOMATIC"/>
    <s v="front wheel drive"/>
    <n v="4"/>
    <s v="N/A"/>
    <s v="Compact"/>
    <s v="Sedan"/>
    <n v="32"/>
    <n v="24"/>
    <n v="1720"/>
    <n v="14550"/>
  </r>
  <r>
    <x v="2"/>
    <s v="Cobalt"/>
    <n v="2008"/>
    <x v="12"/>
    <s v="regular unleaded"/>
    <n v="148"/>
    <n v="4"/>
    <s v="MANUAL"/>
    <s v="front wheel drive"/>
    <n v="4"/>
    <s v="N/A"/>
    <s v="Compact"/>
    <s v="Sedan"/>
    <n v="33"/>
    <n v="24"/>
    <n v="1385"/>
    <n v="15120"/>
  </r>
  <r>
    <x v="2"/>
    <s v="Cobalt"/>
    <n v="2008"/>
    <x v="12"/>
    <s v="regular unleaded"/>
    <n v="148"/>
    <n v="4"/>
    <s v="MANUAL"/>
    <s v="front wheel drive"/>
    <n v="4"/>
    <s v="N/A"/>
    <s v="Compact"/>
    <s v="Sedan"/>
    <n v="33"/>
    <n v="24"/>
    <n v="1385"/>
    <n v="14410"/>
  </r>
  <r>
    <x v="2"/>
    <s v="Cobalt"/>
    <n v="2008"/>
    <x v="12"/>
    <s v="regular unleaded"/>
    <n v="148"/>
    <n v="4"/>
    <s v="MANUAL"/>
    <s v="front wheel drive"/>
    <n v="2"/>
    <s v="N/A"/>
    <s v="Compact"/>
    <s v="Coupe"/>
    <n v="33"/>
    <n v="24"/>
    <n v="1385"/>
    <n v="14410"/>
  </r>
  <r>
    <x v="2"/>
    <s v="Cobalt"/>
    <n v="2008"/>
    <x v="12"/>
    <s v="regular unleaded"/>
    <n v="148"/>
    <n v="4"/>
    <s v="MANUAL"/>
    <s v="front wheel drive"/>
    <n v="2"/>
    <s v="N/A"/>
    <s v="Compact"/>
    <s v="Coupe"/>
    <n v="33"/>
    <n v="24"/>
    <n v="1385"/>
    <n v="15120"/>
  </r>
  <r>
    <x v="3"/>
    <s v="Lancer Sportback"/>
    <n v="2012"/>
    <x v="5"/>
    <s v="regular unleaded"/>
    <n v="148"/>
    <n v="4"/>
    <s v="AUTOMATIC"/>
    <s v="front wheel drive"/>
    <n v="4"/>
    <s v="Hatchback"/>
    <s v="Compact"/>
    <s v="4dr Hatchback"/>
    <n v="32"/>
    <n v="24"/>
    <n v="436"/>
    <n v="18395"/>
  </r>
  <r>
    <x v="3"/>
    <s v="Lancer Sportback"/>
    <n v="2013"/>
    <x v="3"/>
    <s v="regular unleaded"/>
    <n v="148"/>
    <n v="4"/>
    <s v="AUTOMATIC"/>
    <s v="front wheel drive"/>
    <n v="4"/>
    <s v="Hatchback"/>
    <s v="Compact"/>
    <s v="4dr Hatchback"/>
    <n v="32"/>
    <n v="24"/>
    <n v="436"/>
    <n v="18495"/>
  </r>
  <r>
    <x v="3"/>
    <s v="Lancer Sportback"/>
    <n v="2014"/>
    <x v="4"/>
    <s v="regular unleaded"/>
    <n v="148"/>
    <n v="4"/>
    <s v="AUTOMATIC"/>
    <s v="front wheel drive"/>
    <n v="4"/>
    <s v="Hatchback"/>
    <s v="Compact"/>
    <s v="4dr Hatchback"/>
    <n v="32"/>
    <n v="24"/>
    <n v="436"/>
    <n v="18595"/>
  </r>
  <r>
    <x v="3"/>
    <s v="Lancer"/>
    <n v="2016"/>
    <x v="1"/>
    <s v="regular unleaded"/>
    <n v="148"/>
    <n v="4"/>
    <s v="MANUAL"/>
    <s v="front wheel drive"/>
    <n v="4"/>
    <s v="N/A"/>
    <s v="Compact"/>
    <s v="Sedan"/>
    <n v="34"/>
    <n v="24"/>
    <n v="436"/>
    <n v="17595"/>
  </r>
  <r>
    <x v="3"/>
    <s v="Lancer"/>
    <n v="2017"/>
    <x v="2"/>
    <s v="regular unleaded"/>
    <n v="148"/>
    <n v="4"/>
    <s v="MANUAL"/>
    <s v="front wheel drive"/>
    <n v="4"/>
    <s v="N/A"/>
    <s v="Compact"/>
    <s v="Sedan"/>
    <n v="33"/>
    <n v="24"/>
    <n v="436"/>
    <n v="17795"/>
  </r>
  <r>
    <x v="3"/>
    <s v="Outlander Sport"/>
    <n v="2015"/>
    <x v="0"/>
    <s v="regular unleaded"/>
    <n v="148"/>
    <n v="4"/>
    <s v="AUTOMATIC"/>
    <s v="four wheel drive"/>
    <n v="4"/>
    <s v="Crossover"/>
    <s v="Compact"/>
    <s v="4dr SUV"/>
    <n v="30"/>
    <n v="24"/>
    <n v="436"/>
    <n v="22195"/>
  </r>
  <r>
    <x v="3"/>
    <s v="Outlander Sport"/>
    <n v="2015"/>
    <x v="0"/>
    <s v="regular unleaded"/>
    <n v="148"/>
    <n v="4"/>
    <s v="AUTOMATIC"/>
    <s v="four wheel drive"/>
    <n v="4"/>
    <s v="Crossover"/>
    <s v="Compact"/>
    <s v="4dr SUV"/>
    <n v="30"/>
    <n v="24"/>
    <n v="436"/>
    <n v="24195"/>
  </r>
  <r>
    <x v="3"/>
    <s v="Outlander Sport"/>
    <n v="2015"/>
    <x v="0"/>
    <s v="regular unleaded"/>
    <n v="148"/>
    <n v="4"/>
    <s v="MANUAL"/>
    <s v="front wheel drive"/>
    <n v="4"/>
    <s v="Crossover"/>
    <s v="Compact"/>
    <s v="4dr SUV"/>
    <n v="30"/>
    <n v="24"/>
    <n v="436"/>
    <n v="19595"/>
  </r>
  <r>
    <x v="3"/>
    <s v="Outlander Sport"/>
    <n v="2016"/>
    <x v="1"/>
    <s v="regular unleaded"/>
    <n v="148"/>
    <n v="4"/>
    <s v="AUTOMATIC"/>
    <s v="front wheel drive"/>
    <n v="4"/>
    <s v="Crossover"/>
    <s v="Compact"/>
    <s v="4dr SUV"/>
    <n v="31"/>
    <n v="24"/>
    <n v="436"/>
    <n v="20795"/>
  </r>
  <r>
    <x v="3"/>
    <s v="Outlander Sport"/>
    <n v="2017"/>
    <x v="2"/>
    <s v="regular unleaded"/>
    <n v="148"/>
    <n v="4"/>
    <s v="AUTOMATIC"/>
    <s v="front wheel drive"/>
    <n v="4"/>
    <s v="Crossover"/>
    <s v="Compact"/>
    <s v="4dr SUV"/>
    <n v="30"/>
    <n v="24"/>
    <n v="436"/>
    <n v="20995"/>
  </r>
  <r>
    <x v="25"/>
    <s v="G5"/>
    <n v="2008"/>
    <x v="12"/>
    <s v="regular unleaded"/>
    <n v="148"/>
    <n v="4"/>
    <s v="MANUAL"/>
    <s v="front wheel drive"/>
    <n v="2"/>
    <s v="N/A"/>
    <s v="Compact"/>
    <s v="Coupe"/>
    <n v="33"/>
    <n v="24"/>
    <n v="210"/>
    <n v="15675"/>
  </r>
  <r>
    <x v="20"/>
    <s v="Impreza"/>
    <n v="2015"/>
    <x v="0"/>
    <s v="regular unleaded"/>
    <n v="148"/>
    <n v="4"/>
    <s v="MANUAL"/>
    <s v="all wheel drive"/>
    <n v="4"/>
    <s v="Hatchback"/>
    <s v="Compact"/>
    <s v="4dr Hatchback"/>
    <n v="33"/>
    <n v="24"/>
    <n v="640"/>
    <n v="20995"/>
  </r>
  <r>
    <x v="20"/>
    <s v="Impreza"/>
    <n v="2016"/>
    <x v="1"/>
    <s v="regular unleaded"/>
    <n v="148"/>
    <n v="4"/>
    <s v="MANUAL"/>
    <s v="all wheel drive"/>
    <n v="4"/>
    <s v="Hatchback"/>
    <s v="Compact"/>
    <s v="4dr Hatchback"/>
    <n v="33"/>
    <n v="24"/>
    <n v="640"/>
    <n v="21095"/>
  </r>
  <r>
    <x v="15"/>
    <s v="ILX"/>
    <n v="2015"/>
    <x v="0"/>
    <s v="premium unleaded (recommended)"/>
    <n v="150"/>
    <n v="4"/>
    <s v="AUTOMATIC"/>
    <s v="front wheel drive"/>
    <n v="4"/>
    <s v="Luxury"/>
    <s v="Compact"/>
    <s v="Sedan"/>
    <n v="35"/>
    <n v="24"/>
    <n v="204"/>
    <n v="31750"/>
  </r>
  <r>
    <x v="15"/>
    <s v="ILX"/>
    <n v="2015"/>
    <x v="0"/>
    <s v="premium unleaded (recommended)"/>
    <n v="150"/>
    <n v="4"/>
    <s v="AUTOMATIC"/>
    <s v="front wheel drive"/>
    <n v="4"/>
    <s v="Luxury"/>
    <s v="Compact"/>
    <s v="Sedan"/>
    <n v="35"/>
    <n v="24"/>
    <n v="204"/>
    <n v="29350"/>
  </r>
  <r>
    <x v="15"/>
    <s v="ILX"/>
    <n v="2015"/>
    <x v="0"/>
    <s v="premium unleaded (recommended)"/>
    <n v="150"/>
    <n v="4"/>
    <s v="AUTOMATIC"/>
    <s v="front wheel drive"/>
    <n v="4"/>
    <s v="Luxury"/>
    <s v="Compact"/>
    <s v="Sedan"/>
    <n v="35"/>
    <n v="24"/>
    <n v="204"/>
    <n v="27050"/>
  </r>
  <r>
    <x v="23"/>
    <s v="Neon"/>
    <n v="1999"/>
    <x v="11"/>
    <s v="regular unleaded"/>
    <n v="150"/>
    <n v="4"/>
    <s v="MANUAL"/>
    <s v="front wheel drive"/>
    <n v="4"/>
    <s v="N/A"/>
    <s v="Compact"/>
    <s v="Sedan"/>
    <n v="36"/>
    <n v="24"/>
    <n v="535"/>
    <n v="2000"/>
  </r>
  <r>
    <x v="23"/>
    <s v="Neon"/>
    <n v="1999"/>
    <x v="11"/>
    <s v="regular unleaded"/>
    <n v="150"/>
    <n v="4"/>
    <s v="MANUAL"/>
    <s v="front wheel drive"/>
    <n v="2"/>
    <s v="N/A"/>
    <s v="Compact"/>
    <s v="Coupe"/>
    <n v="36"/>
    <n v="24"/>
    <n v="535"/>
    <n v="2000"/>
  </r>
  <r>
    <x v="15"/>
    <s v="RSX"/>
    <n v="2006"/>
    <x v="24"/>
    <s v="regular unleaded"/>
    <n v="155"/>
    <n v="4"/>
    <s v="MANUAL"/>
    <s v="front wheel drive"/>
    <n v="2"/>
    <s v="Hatchback,Luxury"/>
    <s v="Compact"/>
    <s v="2dr Hatchback"/>
    <n v="31"/>
    <n v="24"/>
    <n v="204"/>
    <n v="20325"/>
  </r>
  <r>
    <x v="15"/>
    <s v="RSX"/>
    <n v="2006"/>
    <x v="24"/>
    <s v="regular unleaded"/>
    <n v="155"/>
    <n v="4"/>
    <s v="MANUAL"/>
    <s v="front wheel drive"/>
    <n v="2"/>
    <s v="Hatchback,Luxury"/>
    <s v="Compact"/>
    <s v="2dr Hatchback"/>
    <n v="31"/>
    <n v="24"/>
    <n v="204"/>
    <n v="21475"/>
  </r>
  <r>
    <x v="22"/>
    <s v="Caliber"/>
    <n v="2011"/>
    <x v="6"/>
    <s v="regular unleaded"/>
    <n v="158"/>
    <n v="4"/>
    <s v="MANUAL"/>
    <s v="front wheel drive"/>
    <n v="4"/>
    <s v="N/A"/>
    <s v="Compact"/>
    <s v="Wagon"/>
    <n v="32"/>
    <n v="24"/>
    <n v="1851"/>
    <n v="17380"/>
  </r>
  <r>
    <x v="22"/>
    <s v="Caliber"/>
    <n v="2011"/>
    <x v="6"/>
    <s v="regular unleaded"/>
    <n v="158"/>
    <n v="4"/>
    <s v="MANUAL"/>
    <s v="front wheel drive"/>
    <n v="4"/>
    <s v="N/A"/>
    <s v="Compact"/>
    <s v="Wagon"/>
    <n v="32"/>
    <n v="24"/>
    <n v="1851"/>
    <n v="18585"/>
  </r>
  <r>
    <x v="22"/>
    <s v="Caliber"/>
    <n v="2012"/>
    <x v="5"/>
    <s v="regular unleaded"/>
    <n v="158"/>
    <n v="4"/>
    <s v="MANUAL"/>
    <s v="front wheel drive"/>
    <n v="4"/>
    <s v="N/A"/>
    <s v="Compact"/>
    <s v="Wagon"/>
    <n v="32"/>
    <n v="24"/>
    <n v="1851"/>
    <n v="18730"/>
  </r>
  <r>
    <x v="22"/>
    <s v="Caliber"/>
    <n v="2012"/>
    <x v="5"/>
    <s v="regular unleaded"/>
    <n v="158"/>
    <n v="4"/>
    <s v="MANUAL"/>
    <s v="front wheel drive"/>
    <n v="4"/>
    <s v="N/A"/>
    <s v="Compact"/>
    <s v="Wagon"/>
    <n v="32"/>
    <n v="24"/>
    <n v="1851"/>
    <n v="17380"/>
  </r>
  <r>
    <x v="15"/>
    <s v="RSX"/>
    <n v="2004"/>
    <x v="19"/>
    <s v="regular unleaded"/>
    <n v="160"/>
    <n v="4"/>
    <s v="MANUAL"/>
    <s v="front wheel drive"/>
    <n v="2"/>
    <s v="Hatchback,Luxury,Performance"/>
    <s v="Compact"/>
    <s v="2dr Hatchback"/>
    <n v="30"/>
    <n v="24"/>
    <n v="204"/>
    <n v="21100"/>
  </r>
  <r>
    <x v="15"/>
    <s v="RSX"/>
    <n v="2004"/>
    <x v="19"/>
    <s v="regular unleaded"/>
    <n v="160"/>
    <n v="4"/>
    <s v="MANUAL"/>
    <s v="front wheel drive"/>
    <n v="2"/>
    <s v="Hatchback,Luxury,Performance"/>
    <s v="Compact"/>
    <s v="2dr Hatchback"/>
    <n v="30"/>
    <n v="24"/>
    <n v="204"/>
    <n v="20025"/>
  </r>
  <r>
    <x v="15"/>
    <s v="RSX"/>
    <n v="2005"/>
    <x v="20"/>
    <s v="regular unleaded"/>
    <n v="160"/>
    <n v="4"/>
    <s v="MANUAL"/>
    <s v="front wheel drive"/>
    <n v="2"/>
    <s v="Hatchback,Luxury,Performance"/>
    <s v="Compact"/>
    <s v="2dr Hatchback"/>
    <n v="31"/>
    <n v="24"/>
    <n v="204"/>
    <n v="20275"/>
  </r>
  <r>
    <x v="15"/>
    <s v="RSX"/>
    <n v="2005"/>
    <x v="20"/>
    <s v="regular unleaded"/>
    <n v="160"/>
    <n v="4"/>
    <s v="MANUAL"/>
    <s v="front wheel drive"/>
    <n v="2"/>
    <s v="Hatchback,Luxury,Performance"/>
    <s v="Compact"/>
    <s v="2dr Hatchback"/>
    <n v="31"/>
    <n v="24"/>
    <n v="204"/>
    <n v="21350"/>
  </r>
  <r>
    <x v="2"/>
    <s v="Malibu Hybrid"/>
    <n v="2008"/>
    <x v="12"/>
    <s v="regular unleaded"/>
    <n v="164"/>
    <n v="4"/>
    <s v="AUTOMATIC"/>
    <s v="front wheel drive"/>
    <n v="4"/>
    <s v="Hybrid"/>
    <s v="Midsize"/>
    <s v="Sedan"/>
    <n v="32"/>
    <n v="24"/>
    <n v="1385"/>
    <n v="23640"/>
  </r>
  <r>
    <x v="7"/>
    <s v="Soul"/>
    <n v="2016"/>
    <x v="1"/>
    <s v="regular unleaded"/>
    <n v="164"/>
    <n v="4"/>
    <s v="AUTOMATIC"/>
    <s v="front wheel drive"/>
    <n v="4"/>
    <s v="N/A"/>
    <s v="Compact"/>
    <s v="Wagon"/>
    <n v="31"/>
    <n v="24"/>
    <n v="1720"/>
    <n v="21300"/>
  </r>
  <r>
    <x v="7"/>
    <s v="Soul"/>
    <n v="2016"/>
    <x v="1"/>
    <s v="regular unleaded"/>
    <n v="164"/>
    <n v="4"/>
    <s v="AUTOMATIC"/>
    <s v="front wheel drive"/>
    <n v="4"/>
    <s v="N/A"/>
    <s v="Compact"/>
    <s v="Wagon"/>
    <n v="31"/>
    <n v="24"/>
    <n v="1720"/>
    <n v="19400"/>
  </r>
  <r>
    <x v="14"/>
    <s v="Elantra"/>
    <n v="2015"/>
    <x v="0"/>
    <s v="regular unleaded"/>
    <n v="166"/>
    <n v="4"/>
    <s v="AUTOMATIC"/>
    <s v="front wheel drive"/>
    <n v="4"/>
    <s v="N/A"/>
    <s v="Compact"/>
    <s v="Sedan"/>
    <n v="35"/>
    <n v="24"/>
    <n v="1439"/>
    <n v="22600"/>
  </r>
  <r>
    <x v="14"/>
    <s v="Elantra"/>
    <n v="2016"/>
    <x v="1"/>
    <s v="regular unleaded"/>
    <n v="166"/>
    <n v="4"/>
    <s v="AUTOMATIC"/>
    <s v="front wheel drive"/>
    <n v="4"/>
    <s v="N/A"/>
    <s v="Compact"/>
    <s v="Sedan"/>
    <n v="35"/>
    <n v="24"/>
    <n v="1439"/>
    <n v="21250"/>
  </r>
  <r>
    <x v="14"/>
    <s v="Elantra Coupe"/>
    <n v="2014"/>
    <x v="4"/>
    <s v="regular unleaded"/>
    <n v="166"/>
    <n v="4"/>
    <s v="AUTOMATIC"/>
    <s v="front wheel drive"/>
    <n v="2"/>
    <s v="N/A"/>
    <s v="Compact"/>
    <s v="Coupe"/>
    <n v="34"/>
    <n v="24"/>
    <n v="1439"/>
    <n v="19600"/>
  </r>
  <r>
    <x v="3"/>
    <s v="Outlander"/>
    <n v="2015"/>
    <x v="0"/>
    <s v="regular unleaded"/>
    <n v="166"/>
    <n v="4"/>
    <s v="AUTOMATIC"/>
    <s v="all wheel drive"/>
    <n v="4"/>
    <s v="Crossover"/>
    <s v="Midsize"/>
    <s v="4dr SUV"/>
    <n v="29"/>
    <n v="24"/>
    <n v="436"/>
    <n v="26195"/>
  </r>
  <r>
    <x v="3"/>
    <s v="Outlander"/>
    <n v="2016"/>
    <x v="1"/>
    <s v="regular unleaded"/>
    <n v="166"/>
    <n v="4"/>
    <s v="AUTOMATIC"/>
    <s v="all wheel drive"/>
    <n v="4"/>
    <s v="Crossover"/>
    <s v="Midsize"/>
    <s v="4dr SUV"/>
    <n v="29"/>
    <n v="24"/>
    <n v="436"/>
    <n v="26995"/>
  </r>
  <r>
    <x v="3"/>
    <s v="Outlander"/>
    <n v="2016"/>
    <x v="1"/>
    <s v="regular unleaded"/>
    <n v="166"/>
    <n v="4"/>
    <s v="AUTOMATIC"/>
    <s v="all wheel drive"/>
    <n v="4"/>
    <s v="Crossover"/>
    <s v="Midsize"/>
    <s v="4dr SUV"/>
    <n v="29"/>
    <n v="24"/>
    <n v="436"/>
    <n v="25995"/>
  </r>
  <r>
    <x v="3"/>
    <s v="Outlander"/>
    <n v="2017"/>
    <x v="2"/>
    <s v="regular unleaded"/>
    <n v="166"/>
    <n v="4"/>
    <s v="AUTOMATIC"/>
    <s v="all wheel drive"/>
    <n v="4"/>
    <s v="Crossover"/>
    <s v="Midsize"/>
    <s v="4dr SUV"/>
    <n v="29"/>
    <n v="24"/>
    <n v="436"/>
    <n v="24995"/>
  </r>
  <r>
    <x v="3"/>
    <s v="Outlander"/>
    <n v="2017"/>
    <x v="2"/>
    <s v="regular unleaded"/>
    <n v="166"/>
    <n v="4"/>
    <s v="AUTOMATIC"/>
    <s v="all wheel drive"/>
    <n v="4"/>
    <s v="Crossover"/>
    <s v="Midsize"/>
    <s v="4dr SUV"/>
    <n v="29"/>
    <n v="24"/>
    <n v="436"/>
    <n v="27495"/>
  </r>
  <r>
    <x v="3"/>
    <s v="Outlander"/>
    <n v="2017"/>
    <x v="2"/>
    <s v="regular unleaded"/>
    <n v="166"/>
    <n v="4"/>
    <s v="AUTOMATIC"/>
    <s v="all wheel drive"/>
    <n v="4"/>
    <s v="Crossover"/>
    <s v="Midsize"/>
    <s v="4dr SUV"/>
    <n v="29"/>
    <n v="24"/>
    <n v="436"/>
    <n v="26495"/>
  </r>
  <r>
    <x v="3"/>
    <s v="Lancer"/>
    <n v="2016"/>
    <x v="1"/>
    <s v="regular unleaded"/>
    <n v="168"/>
    <n v="4"/>
    <s v="AUTOMATIC"/>
    <s v="front wheel drive"/>
    <n v="4"/>
    <s v="N/A"/>
    <s v="Compact"/>
    <s v="Sedan"/>
    <n v="31"/>
    <n v="24"/>
    <n v="436"/>
    <n v="23495"/>
  </r>
  <r>
    <x v="19"/>
    <s v="A3"/>
    <n v="2015"/>
    <x v="0"/>
    <s v="premium unleaded (recommended)"/>
    <n v="170"/>
    <n v="4"/>
    <s v="AUTOMATED_MANUAL"/>
    <s v="front wheel drive"/>
    <n v="2"/>
    <s v="Luxury"/>
    <s v="Compact"/>
    <s v="Convertible"/>
    <n v="35"/>
    <n v="24"/>
    <n v="3105"/>
    <n v="44050"/>
  </r>
  <r>
    <x v="19"/>
    <s v="A3"/>
    <n v="2015"/>
    <x v="0"/>
    <s v="premium unleaded (recommended)"/>
    <n v="170"/>
    <n v="4"/>
    <s v="AUTOMATED_MANUAL"/>
    <s v="front wheel drive"/>
    <n v="2"/>
    <s v="Luxury"/>
    <s v="Compact"/>
    <s v="Convertible"/>
    <n v="35"/>
    <n v="24"/>
    <n v="3105"/>
    <n v="38150"/>
  </r>
  <r>
    <x v="19"/>
    <s v="A3"/>
    <n v="2015"/>
    <x v="0"/>
    <s v="premium unleaded (recommended)"/>
    <n v="170"/>
    <n v="4"/>
    <s v="AUTOMATED_MANUAL"/>
    <s v="front wheel drive"/>
    <n v="2"/>
    <s v="Luxury"/>
    <s v="Compact"/>
    <s v="Convertible"/>
    <n v="35"/>
    <n v="24"/>
    <n v="3105"/>
    <n v="35600"/>
  </r>
  <r>
    <x v="19"/>
    <s v="A3"/>
    <n v="2016"/>
    <x v="1"/>
    <s v="premium unleaded (recommended)"/>
    <n v="170"/>
    <n v="4"/>
    <s v="AUTOMATED_MANUAL"/>
    <s v="front wheel drive"/>
    <n v="2"/>
    <s v="Luxury"/>
    <s v="Compact"/>
    <s v="Convertible"/>
    <n v="35"/>
    <n v="24"/>
    <n v="3105"/>
    <n v="39300"/>
  </r>
  <r>
    <x v="19"/>
    <s v="A3"/>
    <n v="2016"/>
    <x v="1"/>
    <s v="premium unleaded (recommended)"/>
    <n v="170"/>
    <n v="4"/>
    <s v="AUTOMATED_MANUAL"/>
    <s v="front wheel drive"/>
    <n v="2"/>
    <s v="Luxury"/>
    <s v="Compact"/>
    <s v="Convertible"/>
    <n v="35"/>
    <n v="24"/>
    <n v="3105"/>
    <n v="36600"/>
  </r>
  <r>
    <x v="19"/>
    <s v="A3"/>
    <n v="2016"/>
    <x v="1"/>
    <s v="premium unleaded (recommended)"/>
    <n v="170"/>
    <n v="4"/>
    <s v="AUTOMATED_MANUAL"/>
    <s v="front wheel drive"/>
    <n v="2"/>
    <s v="Luxury"/>
    <s v="Compact"/>
    <s v="Convertible"/>
    <n v="35"/>
    <n v="24"/>
    <n v="3105"/>
    <n v="45450"/>
  </r>
  <r>
    <x v="19"/>
    <s v="A3"/>
    <n v="2016"/>
    <x v="1"/>
    <s v="premium unleaded (recommended)"/>
    <n v="170"/>
    <n v="4"/>
    <s v="AUTOMATED_MANUAL"/>
    <s v="front wheel drive"/>
    <n v="2"/>
    <s v="Luxury"/>
    <s v="Compact"/>
    <s v="Convertible"/>
    <n v="35"/>
    <n v="24"/>
    <n v="3105"/>
    <n v="40100"/>
  </r>
  <r>
    <x v="20"/>
    <s v="Forester"/>
    <n v="2015"/>
    <x v="0"/>
    <s v="regular unleaded"/>
    <n v="170"/>
    <n v="4"/>
    <s v="AUTOMATIC"/>
    <s v="all wheel drive"/>
    <n v="4"/>
    <s v="Crossover"/>
    <s v="Midsize"/>
    <s v="4dr SUV"/>
    <n v="32"/>
    <n v="24"/>
    <n v="640"/>
    <n v="25095"/>
  </r>
  <r>
    <x v="20"/>
    <s v="Forester"/>
    <n v="2015"/>
    <x v="0"/>
    <s v="regular unleaded"/>
    <n v="170"/>
    <n v="4"/>
    <s v="AUTOMATIC"/>
    <s v="all wheel drive"/>
    <n v="4"/>
    <s v="Crossover"/>
    <s v="Midsize"/>
    <s v="4dr SUV"/>
    <n v="32"/>
    <n v="24"/>
    <n v="640"/>
    <n v="28095"/>
  </r>
  <r>
    <x v="20"/>
    <s v="Forester"/>
    <n v="2015"/>
    <x v="0"/>
    <s v="regular unleaded"/>
    <n v="170"/>
    <n v="4"/>
    <s v="AUTOMATIC"/>
    <s v="all wheel drive"/>
    <n v="4"/>
    <s v="Crossover"/>
    <s v="Midsize"/>
    <s v="4dr SUV"/>
    <n v="32"/>
    <n v="24"/>
    <n v="640"/>
    <n v="30095"/>
  </r>
  <r>
    <x v="20"/>
    <s v="Forester"/>
    <n v="2015"/>
    <x v="0"/>
    <s v="regular unleaded"/>
    <n v="170"/>
    <n v="4"/>
    <s v="AUTOMATIC"/>
    <s v="all wheel drive"/>
    <n v="4"/>
    <s v="Crossover"/>
    <s v="Midsize"/>
    <s v="4dr SUV"/>
    <n v="32"/>
    <n v="24"/>
    <n v="640"/>
    <n v="23195"/>
  </r>
  <r>
    <x v="20"/>
    <s v="Forester"/>
    <n v="2016"/>
    <x v="1"/>
    <s v="regular unleaded"/>
    <n v="170"/>
    <n v="4"/>
    <s v="AUTOMATIC"/>
    <s v="all wheel drive"/>
    <n v="4"/>
    <s v="Crossover"/>
    <s v="Midsize"/>
    <s v="4dr SUV"/>
    <n v="32"/>
    <n v="24"/>
    <n v="640"/>
    <n v="28795"/>
  </r>
  <r>
    <x v="20"/>
    <s v="Forester"/>
    <n v="2016"/>
    <x v="1"/>
    <s v="regular unleaded"/>
    <n v="170"/>
    <n v="4"/>
    <s v="AUTOMATIC"/>
    <s v="all wheel drive"/>
    <n v="4"/>
    <s v="Crossover"/>
    <s v="Midsize"/>
    <s v="4dr SUV"/>
    <n v="32"/>
    <n v="24"/>
    <n v="640"/>
    <n v="23395"/>
  </r>
  <r>
    <x v="20"/>
    <s v="Forester"/>
    <n v="2016"/>
    <x v="1"/>
    <s v="regular unleaded"/>
    <n v="170"/>
    <n v="4"/>
    <s v="AUTOMATIC"/>
    <s v="all wheel drive"/>
    <n v="4"/>
    <s v="Crossover"/>
    <s v="Midsize"/>
    <s v="4dr SUV"/>
    <n v="32"/>
    <n v="24"/>
    <n v="640"/>
    <n v="25795"/>
  </r>
  <r>
    <x v="20"/>
    <s v="Forester"/>
    <n v="2016"/>
    <x v="1"/>
    <s v="regular unleaded"/>
    <n v="170"/>
    <n v="4"/>
    <s v="AUTOMATIC"/>
    <s v="all wheel drive"/>
    <n v="4"/>
    <s v="Crossover"/>
    <s v="Midsize"/>
    <s v="4dr SUV"/>
    <n v="32"/>
    <n v="24"/>
    <n v="640"/>
    <n v="30795"/>
  </r>
  <r>
    <x v="5"/>
    <s v="Jetta SportWagen"/>
    <n v="2012"/>
    <x v="5"/>
    <s v="regular unleaded"/>
    <n v="170"/>
    <n v="5"/>
    <s v="AUTOMATIC"/>
    <s v="front wheel drive"/>
    <n v="4"/>
    <s v="N/A"/>
    <s v="Compact"/>
    <s v="Wagon"/>
    <n v="31"/>
    <n v="24"/>
    <n v="873"/>
    <n v="24210"/>
  </r>
  <r>
    <x v="5"/>
    <s v="Jetta SportWagen"/>
    <n v="2012"/>
    <x v="5"/>
    <s v="regular unleaded"/>
    <n v="170"/>
    <n v="5"/>
    <s v="AUTOMATIC"/>
    <s v="front wheel drive"/>
    <n v="4"/>
    <s v="N/A"/>
    <s v="Compact"/>
    <s v="Wagon"/>
    <n v="31"/>
    <n v="24"/>
    <n v="873"/>
    <n v="21295"/>
  </r>
  <r>
    <x v="5"/>
    <s v="Jetta SportWagen"/>
    <n v="2012"/>
    <x v="5"/>
    <s v="regular unleaded"/>
    <n v="170"/>
    <n v="5"/>
    <s v="AUTOMATIC"/>
    <s v="front wheel drive"/>
    <n v="4"/>
    <s v="N/A"/>
    <s v="Compact"/>
    <s v="Wagon"/>
    <n v="31"/>
    <n v="24"/>
    <n v="873"/>
    <n v="25960"/>
  </r>
  <r>
    <x v="5"/>
    <s v="Jetta SportWagen"/>
    <n v="2013"/>
    <x v="3"/>
    <s v="regular unleaded"/>
    <n v="170"/>
    <n v="5"/>
    <s v="AUTOMATIC"/>
    <s v="front wheel drive"/>
    <n v="4"/>
    <s v="N/A"/>
    <s v="Compact"/>
    <s v="Wagon"/>
    <n v="31"/>
    <n v="24"/>
    <n v="873"/>
    <n v="21695"/>
  </r>
  <r>
    <x v="5"/>
    <s v="Jetta SportWagen"/>
    <n v="2013"/>
    <x v="3"/>
    <s v="regular unleaded"/>
    <n v="170"/>
    <n v="5"/>
    <s v="AUTOMATIC"/>
    <s v="front wheel drive"/>
    <n v="4"/>
    <s v="N/A"/>
    <s v="Compact"/>
    <s v="Wagon"/>
    <n v="31"/>
    <n v="24"/>
    <n v="873"/>
    <n v="24395"/>
  </r>
  <r>
    <x v="5"/>
    <s v="Jetta SportWagen"/>
    <n v="2013"/>
    <x v="3"/>
    <s v="regular unleaded"/>
    <n v="170"/>
    <n v="5"/>
    <s v="AUTOMATIC"/>
    <s v="front wheel drive"/>
    <n v="4"/>
    <s v="N/A"/>
    <s v="Compact"/>
    <s v="Wagon"/>
    <n v="31"/>
    <n v="24"/>
    <n v="873"/>
    <n v="26195"/>
  </r>
  <r>
    <x v="5"/>
    <s v="Passat"/>
    <n v="2015"/>
    <x v="0"/>
    <s v="regular unleaded"/>
    <n v="170"/>
    <n v="4"/>
    <s v="AUTOMATIC"/>
    <s v="front wheel drive"/>
    <n v="4"/>
    <s v="N/A"/>
    <s v="Midsize"/>
    <s v="Sedan"/>
    <n v="36"/>
    <n v="24"/>
    <n v="873"/>
    <n v="26280"/>
  </r>
  <r>
    <x v="5"/>
    <s v="Passat"/>
    <n v="2015"/>
    <x v="0"/>
    <s v="regular unleaded"/>
    <n v="170"/>
    <n v="4"/>
    <s v="AUTOMATIC"/>
    <s v="front wheel drive"/>
    <n v="4"/>
    <s v="N/A"/>
    <s v="Midsize"/>
    <s v="Sedan"/>
    <n v="36"/>
    <n v="24"/>
    <n v="873"/>
    <n v="22440"/>
  </r>
  <r>
    <x v="5"/>
    <s v="Passat"/>
    <n v="2015"/>
    <x v="0"/>
    <s v="regular unleaded"/>
    <n v="170"/>
    <n v="4"/>
    <s v="AUTOMATIC"/>
    <s v="front wheel drive"/>
    <n v="4"/>
    <s v="N/A"/>
    <s v="Midsize"/>
    <s v="Sedan"/>
    <n v="36"/>
    <n v="24"/>
    <n v="873"/>
    <n v="23995"/>
  </r>
  <r>
    <x v="5"/>
    <s v="Passat"/>
    <n v="2015"/>
    <x v="0"/>
    <s v="regular unleaded"/>
    <n v="170"/>
    <n v="4"/>
    <s v="AUTOMATIC"/>
    <s v="front wheel drive"/>
    <n v="4"/>
    <s v="N/A"/>
    <s v="Midsize"/>
    <s v="Sedan"/>
    <n v="36"/>
    <n v="24"/>
    <n v="873"/>
    <n v="31790"/>
  </r>
  <r>
    <x v="5"/>
    <s v="Passat"/>
    <n v="2015"/>
    <x v="0"/>
    <s v="regular unleaded"/>
    <n v="170"/>
    <n v="4"/>
    <s v="AUTOMATIC"/>
    <s v="front wheel drive"/>
    <n v="4"/>
    <s v="N/A"/>
    <s v="Midsize"/>
    <s v="Sedan"/>
    <n v="36"/>
    <n v="24"/>
    <n v="873"/>
    <n v="24375"/>
  </r>
  <r>
    <x v="5"/>
    <s v="Passat"/>
    <n v="2015"/>
    <x v="0"/>
    <s v="regular unleaded"/>
    <n v="170"/>
    <n v="4"/>
    <s v="MANUAL"/>
    <s v="front wheel drive"/>
    <n v="4"/>
    <s v="N/A"/>
    <s v="Midsize"/>
    <s v="Sedan"/>
    <n v="35"/>
    <n v="24"/>
    <n v="873"/>
    <n v="21340"/>
  </r>
  <r>
    <x v="5"/>
    <s v="Passat"/>
    <n v="2015"/>
    <x v="0"/>
    <s v="regular unleaded"/>
    <n v="170"/>
    <n v="4"/>
    <s v="AUTOMATIC"/>
    <s v="front wheel drive"/>
    <n v="4"/>
    <s v="N/A"/>
    <s v="Midsize"/>
    <s v="Sedan"/>
    <n v="36"/>
    <n v="24"/>
    <n v="873"/>
    <n v="28105"/>
  </r>
  <r>
    <x v="5"/>
    <s v="Passat"/>
    <n v="2015"/>
    <x v="0"/>
    <s v="regular unleaded"/>
    <n v="170"/>
    <n v="4"/>
    <s v="MANUAL"/>
    <s v="front wheel drive"/>
    <n v="4"/>
    <s v="N/A"/>
    <s v="Midsize"/>
    <s v="Sedan"/>
    <n v="35"/>
    <n v="24"/>
    <n v="873"/>
    <n v="26915"/>
  </r>
  <r>
    <x v="5"/>
    <s v="Passat"/>
    <n v="2015"/>
    <x v="0"/>
    <s v="regular unleaded"/>
    <n v="170"/>
    <n v="4"/>
    <s v="AUTOMATIC"/>
    <s v="front wheel drive"/>
    <n v="4"/>
    <s v="N/A"/>
    <s v="Midsize"/>
    <s v="Sedan"/>
    <n v="36"/>
    <n v="24"/>
    <n v="873"/>
    <n v="28115"/>
  </r>
  <r>
    <x v="5"/>
    <s v="Beetle Convertible"/>
    <n v="2014"/>
    <x v="4"/>
    <s v="regular unleaded"/>
    <n v="170"/>
    <n v="4"/>
    <s v="AUTOMATIC"/>
    <s v="front wheel drive"/>
    <n v="2"/>
    <s v="N/A"/>
    <s v="Compact"/>
    <s v="Convertible"/>
    <n v="32"/>
    <n v="24"/>
    <n v="873"/>
    <n v="27295"/>
  </r>
  <r>
    <x v="5"/>
    <s v="Beetle Convertible"/>
    <n v="2014"/>
    <x v="4"/>
    <s v="regular unleaded"/>
    <n v="170"/>
    <n v="4"/>
    <s v="AUTOMATIC"/>
    <s v="front wheel drive"/>
    <n v="2"/>
    <s v="N/A"/>
    <s v="Compact"/>
    <s v="Convertible"/>
    <n v="32"/>
    <n v="24"/>
    <n v="873"/>
    <n v="29395"/>
  </r>
  <r>
    <x v="5"/>
    <s v="Beetle Convertible"/>
    <n v="2014"/>
    <x v="4"/>
    <s v="regular unleaded"/>
    <n v="170"/>
    <n v="4"/>
    <s v="AUTOMATIC"/>
    <s v="front wheel drive"/>
    <n v="2"/>
    <s v="N/A"/>
    <s v="Compact"/>
    <s v="Convertible"/>
    <n v="32"/>
    <n v="24"/>
    <n v="873"/>
    <n v="25170"/>
  </r>
  <r>
    <x v="5"/>
    <s v="Beetle Convertible"/>
    <n v="2014"/>
    <x v="4"/>
    <s v="regular unleaded"/>
    <n v="170"/>
    <n v="4"/>
    <s v="AUTOMATIC"/>
    <s v="front wheel drive"/>
    <n v="2"/>
    <s v="N/A"/>
    <s v="Compact"/>
    <s v="Convertible"/>
    <n v="32"/>
    <n v="24"/>
    <n v="873"/>
    <n v="30755"/>
  </r>
  <r>
    <x v="5"/>
    <s v="Beetle Convertible"/>
    <n v="2015"/>
    <x v="0"/>
    <s v="regular unleaded"/>
    <n v="170"/>
    <n v="4"/>
    <s v="AUTOMATIC"/>
    <s v="front wheel drive"/>
    <n v="2"/>
    <s v="N/A"/>
    <s v="Compact"/>
    <s v="Convertible"/>
    <n v="32"/>
    <n v="24"/>
    <n v="873"/>
    <n v="29595"/>
  </r>
  <r>
    <x v="5"/>
    <s v="Beetle Convertible"/>
    <n v="2015"/>
    <x v="0"/>
    <s v="regular unleaded"/>
    <n v="170"/>
    <n v="4"/>
    <s v="AUTOMATIC"/>
    <s v="front wheel drive"/>
    <n v="2"/>
    <s v="N/A"/>
    <s v="Compact"/>
    <s v="Convertible"/>
    <n v="32"/>
    <n v="24"/>
    <n v="873"/>
    <n v="30425"/>
  </r>
  <r>
    <x v="5"/>
    <s v="Beetle Convertible"/>
    <n v="2015"/>
    <x v="0"/>
    <s v="regular unleaded"/>
    <n v="170"/>
    <n v="4"/>
    <s v="AUTOMATIC"/>
    <s v="front wheel drive"/>
    <n v="2"/>
    <s v="N/A"/>
    <s v="Compact"/>
    <s v="Convertible"/>
    <n v="32"/>
    <n v="24"/>
    <n v="873"/>
    <n v="27475"/>
  </r>
  <r>
    <x v="5"/>
    <s v="Beetle Convertible"/>
    <n v="2015"/>
    <x v="0"/>
    <s v="regular unleaded"/>
    <n v="170"/>
    <n v="4"/>
    <s v="AUTOMATIC"/>
    <s v="front wheel drive"/>
    <n v="2"/>
    <s v="N/A"/>
    <s v="Compact"/>
    <s v="Convertible"/>
    <n v="32"/>
    <n v="24"/>
    <n v="873"/>
    <n v="25595"/>
  </r>
  <r>
    <x v="5"/>
    <s v="Beetle Convertible"/>
    <n v="2015"/>
    <x v="0"/>
    <s v="regular unleaded"/>
    <n v="170"/>
    <n v="4"/>
    <s v="AUTOMATIC"/>
    <s v="front wheel drive"/>
    <n v="2"/>
    <s v="N/A"/>
    <s v="Compact"/>
    <s v="Convertible"/>
    <n v="32"/>
    <n v="24"/>
    <n v="873"/>
    <n v="25995"/>
  </r>
  <r>
    <x v="5"/>
    <s v="Beetle Convertible"/>
    <n v="2015"/>
    <x v="0"/>
    <s v="regular unleaded"/>
    <n v="170"/>
    <n v="4"/>
    <s v="AUTOMATIC"/>
    <s v="front wheel drive"/>
    <n v="2"/>
    <s v="N/A"/>
    <s v="Compact"/>
    <s v="Convertible"/>
    <n v="32"/>
    <n v="24"/>
    <n v="873"/>
    <n v="27995"/>
  </r>
  <r>
    <x v="5"/>
    <s v="Beetle"/>
    <n v="2015"/>
    <x v="0"/>
    <s v="regular unleaded"/>
    <n v="170"/>
    <n v="4"/>
    <s v="MANUAL"/>
    <s v="front wheel drive"/>
    <n v="2"/>
    <s v="Hatchback"/>
    <s v="Compact"/>
    <s v="2dr Hatchback"/>
    <n v="33"/>
    <n v="24"/>
    <n v="873"/>
    <n v="23085"/>
  </r>
  <r>
    <x v="5"/>
    <s v="Beetle"/>
    <n v="2015"/>
    <x v="0"/>
    <s v="regular unleaded"/>
    <n v="170"/>
    <n v="4"/>
    <s v="MANUAL"/>
    <s v="front wheel drive"/>
    <n v="2"/>
    <s v="Hatchback"/>
    <s v="Compact"/>
    <s v="2dr Hatchback"/>
    <n v="33"/>
    <n v="24"/>
    <n v="873"/>
    <n v="20695"/>
  </r>
  <r>
    <x v="5"/>
    <s v="Beetle"/>
    <n v="2015"/>
    <x v="0"/>
    <s v="regular unleaded"/>
    <n v="170"/>
    <n v="4"/>
    <s v="MANUAL"/>
    <s v="front wheel drive"/>
    <n v="2"/>
    <s v="Hatchback"/>
    <s v="Compact"/>
    <s v="2dr Hatchback"/>
    <n v="33"/>
    <n v="24"/>
    <n v="873"/>
    <n v="25885"/>
  </r>
  <r>
    <x v="5"/>
    <s v="Beetle"/>
    <n v="2015"/>
    <x v="0"/>
    <s v="regular unleaded"/>
    <n v="170"/>
    <n v="4"/>
    <s v="MANUAL"/>
    <s v="front wheel drive"/>
    <n v="2"/>
    <s v="Hatchback"/>
    <s v="Compact"/>
    <s v="2dr Hatchback"/>
    <n v="33"/>
    <n v="24"/>
    <n v="873"/>
    <n v="25095"/>
  </r>
  <r>
    <x v="5"/>
    <s v="Beetle"/>
    <n v="2015"/>
    <x v="0"/>
    <s v="regular unleaded"/>
    <n v="170"/>
    <n v="4"/>
    <s v="MANUAL"/>
    <s v="front wheel drive"/>
    <n v="2"/>
    <s v="Hatchback"/>
    <s v="Compact"/>
    <s v="2dr Hatchback"/>
    <n v="33"/>
    <n v="24"/>
    <n v="873"/>
    <n v="23605"/>
  </r>
  <r>
    <x v="5"/>
    <s v="Beetle"/>
    <n v="2016"/>
    <x v="1"/>
    <s v="regular unleaded"/>
    <n v="170"/>
    <n v="4"/>
    <s v="MANUAL"/>
    <s v="front wheel drive"/>
    <n v="2"/>
    <s v="Hatchback"/>
    <s v="Compact"/>
    <s v="2dr Hatchback"/>
    <n v="34"/>
    <n v="24"/>
    <n v="873"/>
    <n v="21350"/>
  </r>
  <r>
    <x v="5"/>
    <s v="Beetle"/>
    <n v="2016"/>
    <x v="1"/>
    <s v="regular unleaded"/>
    <n v="170"/>
    <n v="4"/>
    <s v="AUTOMATIC"/>
    <s v="front wheel drive"/>
    <n v="2"/>
    <s v="Hatchback"/>
    <s v="Compact"/>
    <s v="2dr Hatchback"/>
    <n v="31"/>
    <n v="24"/>
    <n v="873"/>
    <n v="23995"/>
  </r>
  <r>
    <x v="5"/>
    <s v="Beetle"/>
    <n v="2017"/>
    <x v="2"/>
    <s v="regular unleaded"/>
    <n v="170"/>
    <n v="4"/>
    <s v="AUTOMATIC"/>
    <s v="front wheel drive"/>
    <n v="2"/>
    <s v="Hatchback"/>
    <s v="Compact"/>
    <s v="2dr Hatchback"/>
    <n v="33"/>
    <n v="24"/>
    <n v="873"/>
    <n v="20475"/>
  </r>
  <r>
    <x v="5"/>
    <s v="Beetle"/>
    <n v="2017"/>
    <x v="2"/>
    <s v="regular unleaded"/>
    <n v="170"/>
    <n v="4"/>
    <s v="AUTOMATIC"/>
    <s v="front wheel drive"/>
    <n v="2"/>
    <s v="Hatchback"/>
    <s v="Compact"/>
    <s v="2dr Hatchback"/>
    <n v="33"/>
    <n v="24"/>
    <n v="873"/>
    <n v="19995"/>
  </r>
  <r>
    <x v="5"/>
    <s v="Beetle"/>
    <n v="2017"/>
    <x v="2"/>
    <s v="regular unleaded"/>
    <n v="170"/>
    <n v="4"/>
    <s v="AUTOMATIC"/>
    <s v="front wheel drive"/>
    <n v="2"/>
    <s v="Hatchback"/>
    <s v="Compact"/>
    <s v="2dr Hatchback"/>
    <n v="31"/>
    <n v="24"/>
    <n v="873"/>
    <n v="23995"/>
  </r>
  <r>
    <x v="5"/>
    <s v="Beetle"/>
    <n v="2017"/>
    <x v="2"/>
    <s v="regular unleaded"/>
    <n v="170"/>
    <n v="4"/>
    <s v="AUTOMATIC"/>
    <s v="front wheel drive"/>
    <n v="2"/>
    <s v="Hatchback"/>
    <s v="Compact"/>
    <s v="2dr Hatchback"/>
    <n v="33"/>
    <n v="24"/>
    <n v="873"/>
    <n v="21890"/>
  </r>
  <r>
    <x v="5"/>
    <s v="Beetle"/>
    <n v="2017"/>
    <x v="2"/>
    <s v="regular unleaded"/>
    <n v="170"/>
    <n v="4"/>
    <s v="AUTOMATIC"/>
    <s v="front wheel drive"/>
    <n v="2"/>
    <s v="Hatchback"/>
    <s v="Compact"/>
    <s v="2dr Hatchback"/>
    <n v="33"/>
    <n v="24"/>
    <n v="873"/>
    <n v="25975"/>
  </r>
  <r>
    <x v="5"/>
    <s v="Beetle"/>
    <n v="2017"/>
    <x v="2"/>
    <s v="regular unleaded"/>
    <n v="170"/>
    <n v="4"/>
    <s v="AUTOMATIC"/>
    <s v="front wheel drive"/>
    <n v="2"/>
    <s v="Hatchback"/>
    <s v="Compact"/>
    <s v="2dr Hatchback"/>
    <n v="33"/>
    <n v="24"/>
    <n v="873"/>
    <n v="22450"/>
  </r>
  <r>
    <x v="14"/>
    <s v="Elantra GT"/>
    <n v="2015"/>
    <x v="0"/>
    <s v="regular unleaded"/>
    <n v="173"/>
    <n v="4"/>
    <s v="AUTOMATIC"/>
    <s v="front wheel drive"/>
    <n v="4"/>
    <s v="Hatchback,Performance"/>
    <s v="Compact"/>
    <s v="4dr Hatchback"/>
    <n v="33"/>
    <n v="24"/>
    <n v="1439"/>
    <n v="19800"/>
  </r>
  <r>
    <x v="14"/>
    <s v="Elantra GT"/>
    <n v="2015"/>
    <x v="0"/>
    <s v="regular unleaded"/>
    <n v="173"/>
    <n v="4"/>
    <s v="MANUAL"/>
    <s v="front wheel drive"/>
    <n v="4"/>
    <s v="Hatchback,Performance"/>
    <s v="Compact"/>
    <s v="4dr Hatchback"/>
    <n v="34"/>
    <n v="24"/>
    <n v="1439"/>
    <n v="18800"/>
  </r>
  <r>
    <x v="14"/>
    <s v="Elantra GT"/>
    <n v="2016"/>
    <x v="1"/>
    <s v="regular unleaded"/>
    <n v="173"/>
    <n v="4"/>
    <s v="MANUAL"/>
    <s v="front wheel drive"/>
    <n v="4"/>
    <s v="Hatchback,Performance"/>
    <s v="Compact"/>
    <s v="4dr Hatchback"/>
    <n v="33"/>
    <n v="24"/>
    <n v="1439"/>
    <n v="18800"/>
  </r>
  <r>
    <x v="14"/>
    <s v="Elantra GT"/>
    <n v="2016"/>
    <x v="1"/>
    <s v="regular unleaded"/>
    <n v="173"/>
    <n v="4"/>
    <s v="AUTOMATIC"/>
    <s v="front wheel drive"/>
    <n v="4"/>
    <s v="Hatchback,Performance"/>
    <s v="Compact"/>
    <s v="4dr Hatchback"/>
    <n v="33"/>
    <n v="24"/>
    <n v="1439"/>
    <n v="19800"/>
  </r>
  <r>
    <x v="14"/>
    <s v="Elantra GT"/>
    <n v="2017"/>
    <x v="2"/>
    <s v="regular unleaded"/>
    <n v="173"/>
    <n v="4"/>
    <s v="MANUAL"/>
    <s v="front wheel drive"/>
    <n v="4"/>
    <s v="Hatchback,Performance"/>
    <s v="Compact"/>
    <s v="4dr Hatchback"/>
    <n v="32"/>
    <n v="24"/>
    <n v="1439"/>
    <n v="18800"/>
  </r>
  <r>
    <x v="14"/>
    <s v="Elantra GT"/>
    <n v="2017"/>
    <x v="2"/>
    <s v="regular unleaded"/>
    <n v="173"/>
    <n v="4"/>
    <s v="AUTOMATIC"/>
    <s v="front wheel drive"/>
    <n v="4"/>
    <s v="Hatchback,Performance"/>
    <s v="Compact"/>
    <s v="4dr Hatchback"/>
    <n v="32"/>
    <n v="24"/>
    <n v="1439"/>
    <n v="19800"/>
  </r>
  <r>
    <x v="14"/>
    <s v="Elantra"/>
    <n v="2015"/>
    <x v="0"/>
    <s v="regular unleaded"/>
    <n v="173"/>
    <n v="4"/>
    <s v="AUTOMATIC"/>
    <s v="front wheel drive"/>
    <n v="4"/>
    <s v="N/A"/>
    <s v="Compact"/>
    <s v="Sedan"/>
    <n v="35"/>
    <n v="24"/>
    <n v="1439"/>
    <n v="22600"/>
  </r>
  <r>
    <x v="14"/>
    <s v="Elantra"/>
    <n v="2015"/>
    <x v="0"/>
    <s v="regular unleaded"/>
    <n v="173"/>
    <n v="4"/>
    <s v="MANUAL"/>
    <s v="front wheel drive"/>
    <n v="4"/>
    <s v="N/A"/>
    <s v="Compact"/>
    <s v="Sedan"/>
    <n v="34"/>
    <n v="24"/>
    <n v="1439"/>
    <n v="21600"/>
  </r>
  <r>
    <x v="14"/>
    <s v="Elantra"/>
    <n v="2016"/>
    <x v="1"/>
    <s v="regular unleaded"/>
    <n v="173"/>
    <n v="4"/>
    <s v="AUTOMATIC"/>
    <s v="front wheel drive"/>
    <n v="4"/>
    <s v="Performance"/>
    <s v="Compact"/>
    <s v="Sedan"/>
    <n v="35"/>
    <n v="24"/>
    <n v="1439"/>
    <n v="21250"/>
  </r>
  <r>
    <x v="14"/>
    <s v="Elantra"/>
    <n v="2016"/>
    <x v="1"/>
    <s v="regular unleaded"/>
    <n v="173"/>
    <n v="4"/>
    <s v="MANUAL"/>
    <s v="front wheel drive"/>
    <n v="4"/>
    <s v="Performance"/>
    <s v="Compact"/>
    <s v="Sedan"/>
    <n v="34"/>
    <n v="24"/>
    <n v="1439"/>
    <n v="20250"/>
  </r>
  <r>
    <x v="14"/>
    <s v="Elantra Coupe"/>
    <n v="2014"/>
    <x v="4"/>
    <s v="regular unleaded"/>
    <n v="173"/>
    <n v="4"/>
    <s v="AUTOMATIC"/>
    <s v="front wheel drive"/>
    <n v="2"/>
    <s v="N/A"/>
    <s v="Compact"/>
    <s v="Coupe"/>
    <n v="34"/>
    <n v="24"/>
    <n v="1439"/>
    <n v="19600"/>
  </r>
  <r>
    <x v="7"/>
    <s v="Forte"/>
    <n v="2016"/>
    <x v="1"/>
    <s v="regular unleaded"/>
    <n v="173"/>
    <n v="4"/>
    <s v="AUTOMATIC"/>
    <s v="front wheel drive"/>
    <n v="4"/>
    <s v="Performance"/>
    <s v="Compact"/>
    <s v="Sedan"/>
    <n v="35"/>
    <n v="24"/>
    <n v="1720"/>
    <n v="19990"/>
  </r>
  <r>
    <x v="7"/>
    <s v="Forte"/>
    <n v="2015"/>
    <x v="0"/>
    <s v="regular unleaded"/>
    <n v="173"/>
    <n v="4"/>
    <s v="MANUAL"/>
    <s v="front wheel drive"/>
    <n v="2"/>
    <s v="N/A"/>
    <s v="Compact"/>
    <s v="Coupe"/>
    <n v="33"/>
    <n v="24"/>
    <n v="1720"/>
    <n v="18590"/>
  </r>
  <r>
    <x v="14"/>
    <s v="Tucson"/>
    <n v="2016"/>
    <x v="1"/>
    <s v="regular unleaded"/>
    <n v="175"/>
    <n v="4"/>
    <s v="AUTOMATED_MANUAL"/>
    <s v="all wheel drive"/>
    <n v="4"/>
    <s v="Crossover"/>
    <s v="Compact"/>
    <s v="4dr SUV"/>
    <n v="28"/>
    <n v="24"/>
    <n v="1439"/>
    <n v="31300"/>
  </r>
  <r>
    <x v="14"/>
    <s v="Tucson"/>
    <n v="2016"/>
    <x v="1"/>
    <s v="regular unleaded"/>
    <n v="175"/>
    <n v="4"/>
    <s v="AUTOMATED_MANUAL"/>
    <s v="all wheel drive"/>
    <n v="4"/>
    <s v="Crossover"/>
    <s v="Compact"/>
    <s v="4dr SUV"/>
    <n v="28"/>
    <n v="24"/>
    <n v="1439"/>
    <n v="27550"/>
  </r>
  <r>
    <x v="14"/>
    <s v="Tucson"/>
    <n v="2017"/>
    <x v="2"/>
    <s v="regular unleaded"/>
    <n v="175"/>
    <n v="4"/>
    <s v="AUTOMATED_MANUAL"/>
    <s v="all wheel drive"/>
    <n v="4"/>
    <s v="Crossover"/>
    <s v="Compact"/>
    <s v="4dr SUV"/>
    <n v="28"/>
    <n v="24"/>
    <n v="1439"/>
    <n v="31175"/>
  </r>
  <r>
    <x v="14"/>
    <s v="Tucson"/>
    <n v="2017"/>
    <x v="2"/>
    <s v="regular unleaded"/>
    <n v="175"/>
    <n v="4"/>
    <s v="AUTOMATED_MANUAL"/>
    <s v="all wheel drive"/>
    <n v="4"/>
    <s v="Crossover"/>
    <s v="Compact"/>
    <s v="4dr SUV"/>
    <n v="28"/>
    <n v="24"/>
    <n v="1439"/>
    <n v="27300"/>
  </r>
  <r>
    <x v="11"/>
    <s v="RAV4"/>
    <n v="2015"/>
    <x v="0"/>
    <s v="regular unleaded"/>
    <n v="176"/>
    <n v="4"/>
    <s v="AUTOMATIC"/>
    <s v="front wheel drive"/>
    <n v="4"/>
    <s v="Crossover"/>
    <s v="Midsize"/>
    <s v="4dr SUV"/>
    <n v="31"/>
    <n v="24"/>
    <n v="2031"/>
    <n v="25240"/>
  </r>
  <r>
    <x v="11"/>
    <s v="RAV4"/>
    <n v="2015"/>
    <x v="0"/>
    <s v="regular unleaded"/>
    <n v="176"/>
    <n v="4"/>
    <s v="AUTOMATIC"/>
    <s v="front wheel drive"/>
    <n v="4"/>
    <s v="Crossover"/>
    <s v="Midsize"/>
    <s v="4dr SUV"/>
    <n v="31"/>
    <n v="24"/>
    <n v="2031"/>
    <n v="28450"/>
  </r>
  <r>
    <x v="11"/>
    <s v="RAV4"/>
    <n v="2015"/>
    <x v="0"/>
    <s v="regular unleaded"/>
    <n v="176"/>
    <n v="4"/>
    <s v="AUTOMATIC"/>
    <s v="front wheel drive"/>
    <n v="4"/>
    <s v="Crossover"/>
    <s v="Midsize"/>
    <s v="4dr SUV"/>
    <n v="31"/>
    <n v="24"/>
    <n v="2031"/>
    <n v="23680"/>
  </r>
  <r>
    <x v="11"/>
    <s v="RAV4"/>
    <n v="2016"/>
    <x v="1"/>
    <s v="regular unleaded"/>
    <n v="176"/>
    <n v="4"/>
    <s v="AUTOMATIC"/>
    <s v="front wheel drive"/>
    <n v="4"/>
    <s v="Crossover"/>
    <s v="Midsize"/>
    <s v="4dr SUV"/>
    <n v="31"/>
    <n v="24"/>
    <n v="2031"/>
    <n v="29265"/>
  </r>
  <r>
    <x v="11"/>
    <s v="RAV4"/>
    <n v="2016"/>
    <x v="1"/>
    <s v="regular unleaded"/>
    <n v="176"/>
    <n v="4"/>
    <s v="AUTOMATIC"/>
    <s v="front wheel drive"/>
    <n v="4"/>
    <s v="Crossover"/>
    <s v="Midsize"/>
    <s v="4dr SUV"/>
    <n v="31"/>
    <n v="24"/>
    <n v="2031"/>
    <n v="26270"/>
  </r>
  <r>
    <x v="11"/>
    <s v="RAV4"/>
    <n v="2016"/>
    <x v="1"/>
    <s v="regular unleaded"/>
    <n v="176"/>
    <n v="4"/>
    <s v="AUTOMATIC"/>
    <s v="front wheel drive"/>
    <n v="4"/>
    <s v="Crossover"/>
    <s v="Midsize"/>
    <s v="4dr SUV"/>
    <n v="31"/>
    <n v="24"/>
    <n v="2031"/>
    <n v="24350"/>
  </r>
  <r>
    <x v="11"/>
    <s v="RAV4"/>
    <n v="2016"/>
    <x v="1"/>
    <s v="regular unleaded"/>
    <n v="176"/>
    <n v="4"/>
    <s v="AUTOMATIC"/>
    <s v="front wheel drive"/>
    <n v="4"/>
    <s v="Crossover"/>
    <s v="Midsize"/>
    <s v="4dr SUV"/>
    <n v="31"/>
    <n v="24"/>
    <n v="2031"/>
    <n v="31510"/>
  </r>
  <r>
    <x v="11"/>
    <s v="Camry"/>
    <n v="2017"/>
    <x v="2"/>
    <s v="regular unleaded"/>
    <n v="178"/>
    <n v="4"/>
    <s v="AUTOMATIC"/>
    <s v="front wheel drive"/>
    <n v="4"/>
    <s v="N/A"/>
    <s v="Midsize"/>
    <s v="Sedan"/>
    <n v="33"/>
    <n v="24"/>
    <n v="2031"/>
    <n v="23070"/>
  </r>
  <r>
    <x v="11"/>
    <s v="Camry"/>
    <n v="2017"/>
    <x v="2"/>
    <s v="regular unleaded"/>
    <n v="178"/>
    <n v="4"/>
    <s v="AUTOMATIC"/>
    <s v="front wheel drive"/>
    <n v="4"/>
    <s v="N/A"/>
    <s v="Midsize"/>
    <s v="Sedan"/>
    <n v="33"/>
    <n v="24"/>
    <n v="2031"/>
    <n v="23840"/>
  </r>
  <r>
    <x v="11"/>
    <s v="Camry"/>
    <n v="2017"/>
    <x v="2"/>
    <s v="regular unleaded"/>
    <n v="178"/>
    <n v="4"/>
    <s v="AUTOMATIC"/>
    <s v="front wheel drive"/>
    <n v="4"/>
    <s v="N/A"/>
    <s v="Midsize"/>
    <s v="Sedan"/>
    <n v="33"/>
    <n v="24"/>
    <n v="2031"/>
    <n v="26310"/>
  </r>
  <r>
    <x v="0"/>
    <s v="3 Series"/>
    <n v="2015"/>
    <x v="0"/>
    <s v="premium unleaded (required)"/>
    <n v="180"/>
    <n v="4"/>
    <s v="AUTOMATIC"/>
    <s v="rear wheel drive"/>
    <n v="4"/>
    <s v="Luxury"/>
    <s v="Midsize"/>
    <s v="Sedan"/>
    <n v="36"/>
    <n v="24"/>
    <n v="3916"/>
    <n v="32950"/>
  </r>
  <r>
    <x v="0"/>
    <s v="3 Series"/>
    <n v="2016"/>
    <x v="1"/>
    <s v="premium unleaded (required)"/>
    <n v="180"/>
    <n v="4"/>
    <s v="AUTOMATIC"/>
    <s v="rear wheel drive"/>
    <n v="4"/>
    <s v="Luxury"/>
    <s v="Midsize"/>
    <s v="Sedan"/>
    <n v="36"/>
    <n v="24"/>
    <n v="3916"/>
    <n v="33150"/>
  </r>
  <r>
    <x v="17"/>
    <n v="6"/>
    <n v="2017"/>
    <x v="2"/>
    <s v="regular unleaded"/>
    <n v="184"/>
    <n v="4"/>
    <s v="MANUAL"/>
    <s v="front wheel drive"/>
    <n v="4"/>
    <s v="N/A"/>
    <s v="Midsize"/>
    <s v="Sedan"/>
    <n v="34"/>
    <n v="24"/>
    <n v="586"/>
    <n v="21945"/>
  </r>
  <r>
    <x v="17"/>
    <n v="6"/>
    <n v="2017"/>
    <x v="2"/>
    <s v="regular unleaded"/>
    <n v="184"/>
    <n v="4"/>
    <s v="MANUAL"/>
    <s v="front wheel drive"/>
    <n v="4"/>
    <s v="N/A"/>
    <s v="Midsize"/>
    <s v="Sedan"/>
    <n v="34"/>
    <n v="24"/>
    <n v="586"/>
    <n v="24195"/>
  </r>
  <r>
    <x v="17"/>
    <s v="CX-5"/>
    <n v="2014"/>
    <x v="4"/>
    <s v="regular unleaded"/>
    <n v="184"/>
    <n v="4"/>
    <s v="AUTOMATIC"/>
    <s v="all wheel drive"/>
    <n v="4"/>
    <s v="Crossover"/>
    <s v="Midsize"/>
    <s v="4dr SUV"/>
    <n v="30"/>
    <n v="24"/>
    <n v="586"/>
    <n v="26065"/>
  </r>
  <r>
    <x v="17"/>
    <s v="CX-5"/>
    <n v="2014"/>
    <x v="4"/>
    <s v="regular unleaded"/>
    <n v="184"/>
    <n v="4"/>
    <s v="AUTOMATIC"/>
    <s v="all wheel drive"/>
    <n v="4"/>
    <s v="Crossover"/>
    <s v="Midsize"/>
    <s v="4dr SUV"/>
    <n v="30"/>
    <n v="24"/>
    <n v="586"/>
    <n v="29070"/>
  </r>
  <r>
    <x v="17"/>
    <s v="CX-5"/>
    <n v="2015"/>
    <x v="0"/>
    <s v="regular unleaded"/>
    <n v="184"/>
    <n v="4"/>
    <s v="AUTOMATIC"/>
    <s v="all wheel drive"/>
    <n v="4"/>
    <s v="Crossover"/>
    <s v="Midsize"/>
    <s v="4dr SUV"/>
    <n v="30"/>
    <n v="24"/>
    <n v="586"/>
    <n v="29220"/>
  </r>
  <r>
    <x v="17"/>
    <s v="CX-5"/>
    <n v="2015"/>
    <x v="0"/>
    <s v="regular unleaded"/>
    <n v="184"/>
    <n v="4"/>
    <s v="AUTOMATIC"/>
    <s v="all wheel drive"/>
    <n v="4"/>
    <s v="Crossover"/>
    <s v="Midsize"/>
    <s v="4dr SUV"/>
    <n v="30"/>
    <n v="24"/>
    <n v="586"/>
    <n v="26215"/>
  </r>
  <r>
    <x v="17"/>
    <s v="CX-5"/>
    <n v="2015"/>
    <x v="0"/>
    <s v="regular unleaded"/>
    <n v="184"/>
    <n v="4"/>
    <s v="AUTOMATIC"/>
    <s v="all wheel drive"/>
    <n v="4"/>
    <s v="Crossover"/>
    <s v="Midsize"/>
    <s v="4dr SUV"/>
    <n v="30"/>
    <n v="24"/>
    <n v="586"/>
    <n v="24395"/>
  </r>
  <r>
    <x v="17"/>
    <s v="CX-5"/>
    <n v="2016"/>
    <x v="1"/>
    <s v="regular unleaded"/>
    <n v="184"/>
    <n v="4"/>
    <s v="AUTOMATIC"/>
    <s v="all wheel drive"/>
    <n v="4"/>
    <s v="Crossover"/>
    <s v="Midsize"/>
    <s v="4dr SUV"/>
    <n v="30"/>
    <n v="24"/>
    <n v="586"/>
    <n v="26465"/>
  </r>
  <r>
    <x v="17"/>
    <s v="CX-5"/>
    <n v="2016"/>
    <x v="1"/>
    <s v="regular unleaded"/>
    <n v="184"/>
    <n v="4"/>
    <s v="AUTOMATIC"/>
    <s v="all wheel drive"/>
    <n v="4"/>
    <s v="Crossover"/>
    <s v="Midsize"/>
    <s v="4dr SUV"/>
    <n v="30"/>
    <n v="24"/>
    <n v="586"/>
    <n v="24445"/>
  </r>
  <r>
    <x v="17"/>
    <s v="CX-5"/>
    <n v="2016"/>
    <x v="1"/>
    <s v="regular unleaded"/>
    <n v="184"/>
    <n v="4"/>
    <s v="AUTOMATIC"/>
    <s v="all wheel drive"/>
    <n v="4"/>
    <s v="Crossover"/>
    <s v="Midsize"/>
    <s v="4dr SUV"/>
    <n v="30"/>
    <n v="24"/>
    <n v="586"/>
    <n v="24895"/>
  </r>
  <r>
    <x v="17"/>
    <s v="CX-5"/>
    <n v="2016"/>
    <x v="1"/>
    <s v="regular unleaded"/>
    <n v="184"/>
    <n v="4"/>
    <s v="AUTOMATIC"/>
    <s v="all wheel drive"/>
    <n v="4"/>
    <s v="Crossover"/>
    <s v="Midsize"/>
    <s v="4dr SUV"/>
    <n v="30"/>
    <n v="24"/>
    <n v="586"/>
    <n v="29870"/>
  </r>
  <r>
    <x v="17"/>
    <s v="CX-5"/>
    <n v="2016"/>
    <x v="1"/>
    <s v="regular unleaded"/>
    <n v="184"/>
    <n v="4"/>
    <s v="AUTOMATIC"/>
    <s v="all wheel drive"/>
    <n v="4"/>
    <s v="Crossover"/>
    <s v="Midsize"/>
    <s v="4dr SUV"/>
    <n v="30"/>
    <n v="24"/>
    <n v="586"/>
    <n v="29470"/>
  </r>
  <r>
    <x v="17"/>
    <s v="CX-5"/>
    <n v="2016"/>
    <x v="1"/>
    <s v="regular unleaded"/>
    <n v="184"/>
    <n v="4"/>
    <s v="AUTOMATIC"/>
    <s v="all wheel drive"/>
    <n v="4"/>
    <s v="Crossover"/>
    <s v="Midsize"/>
    <s v="4dr SUV"/>
    <n v="30"/>
    <n v="24"/>
    <n v="586"/>
    <n v="26515"/>
  </r>
  <r>
    <x v="1"/>
    <s v="Accord"/>
    <n v="2015"/>
    <x v="0"/>
    <s v="regular unleaded"/>
    <n v="185"/>
    <n v="4"/>
    <s v="MANUAL"/>
    <s v="front wheel drive"/>
    <n v="4"/>
    <s v="N/A"/>
    <s v="Midsize"/>
    <s v="Sedan"/>
    <n v="34"/>
    <n v="24"/>
    <n v="2202"/>
    <n v="25030"/>
  </r>
  <r>
    <x v="1"/>
    <s v="Accord"/>
    <n v="2015"/>
    <x v="0"/>
    <s v="regular unleaded"/>
    <n v="185"/>
    <n v="4"/>
    <s v="MANUAL"/>
    <s v="front wheel drive"/>
    <n v="4"/>
    <s v="N/A"/>
    <s v="Midsize"/>
    <s v="Sedan"/>
    <n v="34"/>
    <n v="24"/>
    <n v="2202"/>
    <n v="22105"/>
  </r>
  <r>
    <x v="1"/>
    <s v="Accord"/>
    <n v="2015"/>
    <x v="0"/>
    <s v="regular unleaded"/>
    <n v="185"/>
    <n v="4"/>
    <s v="MANUAL"/>
    <s v="front wheel drive"/>
    <n v="2"/>
    <s v="N/A"/>
    <s v="Midsize"/>
    <s v="Coupe"/>
    <n v="34"/>
    <n v="24"/>
    <n v="2202"/>
    <n v="23775"/>
  </r>
  <r>
    <x v="1"/>
    <s v="Accord"/>
    <n v="2015"/>
    <x v="0"/>
    <s v="regular unleaded"/>
    <n v="185"/>
    <n v="4"/>
    <s v="MANUAL"/>
    <s v="front wheel drive"/>
    <n v="2"/>
    <s v="N/A"/>
    <s v="Midsize"/>
    <s v="Coupe"/>
    <n v="34"/>
    <n v="24"/>
    <n v="2202"/>
    <n v="25450"/>
  </r>
  <r>
    <x v="14"/>
    <s v="Sonata"/>
    <n v="2015"/>
    <x v="0"/>
    <s v="regular unleaded"/>
    <n v="185"/>
    <n v="4"/>
    <s v="AUTOMATIC"/>
    <s v="front wheel drive"/>
    <n v="4"/>
    <s v="N/A"/>
    <s v="Midsize"/>
    <s v="Sedan"/>
    <n v="35"/>
    <n v="24"/>
    <n v="1439"/>
    <n v="23175"/>
  </r>
  <r>
    <x v="14"/>
    <s v="Sonata"/>
    <n v="2015"/>
    <x v="0"/>
    <s v="regular unleaded"/>
    <n v="185"/>
    <n v="4"/>
    <s v="AUTOMATIC"/>
    <s v="front wheel drive"/>
    <n v="4"/>
    <s v="N/A"/>
    <s v="Midsize"/>
    <s v="Sedan"/>
    <n v="35"/>
    <n v="24"/>
    <n v="1439"/>
    <n v="26525"/>
  </r>
  <r>
    <x v="7"/>
    <s v="Optima"/>
    <n v="2016"/>
    <x v="1"/>
    <s v="regular unleaded"/>
    <n v="185"/>
    <n v="4"/>
    <s v="AUTOMATIC"/>
    <s v="front wheel drive"/>
    <n v="4"/>
    <s v="N/A"/>
    <s v="Midsize"/>
    <s v="Sedan"/>
    <n v="35"/>
    <n v="24"/>
    <n v="1720"/>
    <n v="25140"/>
  </r>
  <r>
    <x v="7"/>
    <s v="Optima"/>
    <n v="2016"/>
    <x v="1"/>
    <s v="regular unleaded"/>
    <n v="185"/>
    <n v="4"/>
    <s v="AUTOMATIC"/>
    <s v="front wheel drive"/>
    <n v="4"/>
    <s v="N/A"/>
    <s v="Midsize"/>
    <s v="Sedan"/>
    <n v="35"/>
    <n v="24"/>
    <n v="1720"/>
    <n v="22140"/>
  </r>
  <r>
    <x v="1"/>
    <s v="Accord"/>
    <n v="2015"/>
    <x v="0"/>
    <s v="regular unleaded"/>
    <n v="189"/>
    <n v="4"/>
    <s v="MANUAL"/>
    <s v="front wheel drive"/>
    <n v="4"/>
    <s v="N/A"/>
    <s v="Midsize"/>
    <s v="Sedan"/>
    <n v="34"/>
    <n v="24"/>
    <n v="2202"/>
    <n v="23865"/>
  </r>
  <r>
    <x v="2"/>
    <s v="Malibu Limited"/>
    <n v="2016"/>
    <x v="1"/>
    <s v="regular unleaded"/>
    <n v="197"/>
    <n v="4"/>
    <s v="AUTOMATIC"/>
    <s v="front wheel drive"/>
    <n v="4"/>
    <s v="N/A"/>
    <s v="Midsize"/>
    <s v="Sedan"/>
    <n v="34"/>
    <n v="24"/>
    <n v="1385"/>
    <n v="23835"/>
  </r>
  <r>
    <x v="2"/>
    <s v="Malibu Limited"/>
    <n v="2016"/>
    <x v="1"/>
    <s v="regular unleaded"/>
    <n v="197"/>
    <n v="4"/>
    <s v="AUTOMATIC"/>
    <s v="front wheel drive"/>
    <n v="4"/>
    <s v="N/A"/>
    <s v="Midsize"/>
    <s v="Sedan"/>
    <n v="34"/>
    <n v="24"/>
    <n v="1385"/>
    <n v="22565"/>
  </r>
  <r>
    <x v="2"/>
    <s v="Malibu Limited"/>
    <n v="2016"/>
    <x v="1"/>
    <s v="regular unleaded"/>
    <n v="197"/>
    <n v="4"/>
    <s v="AUTOMATIC"/>
    <s v="front wheel drive"/>
    <n v="4"/>
    <s v="N/A"/>
    <s v="Midsize"/>
    <s v="Sedan"/>
    <n v="34"/>
    <n v="24"/>
    <n v="1385"/>
    <n v="28420"/>
  </r>
  <r>
    <x v="10"/>
    <s v="GLK-Class"/>
    <n v="2013"/>
    <x v="3"/>
    <s v="diesel"/>
    <n v="200"/>
    <n v="4"/>
    <s v="AUTOMATIC"/>
    <s v="all wheel drive"/>
    <n v="4"/>
    <s v="Crossover,Luxury,Diesel"/>
    <s v="Midsize"/>
    <s v="4dr SUV"/>
    <n v="33"/>
    <n v="24"/>
    <n v="617"/>
    <n v="38590"/>
  </r>
  <r>
    <x v="10"/>
    <s v="GLK-Class"/>
    <n v="2014"/>
    <x v="4"/>
    <s v="diesel"/>
    <n v="200"/>
    <n v="4"/>
    <s v="AUTOMATIC"/>
    <s v="all wheel drive"/>
    <n v="4"/>
    <s v="Crossover,Luxury,Diesel"/>
    <s v="Midsize"/>
    <s v="4dr SUV"/>
    <n v="33"/>
    <n v="24"/>
    <n v="617"/>
    <n v="38980"/>
  </r>
  <r>
    <x v="10"/>
    <s v="GLK-Class"/>
    <n v="2015"/>
    <x v="0"/>
    <s v="diesel"/>
    <n v="200"/>
    <n v="4"/>
    <s v="AUTOMATIC"/>
    <s v="all wheel drive"/>
    <n v="4"/>
    <s v="Crossover,Luxury,Diesel"/>
    <s v="Midsize"/>
    <s v="4dr SUV"/>
    <n v="33"/>
    <n v="24"/>
    <n v="617"/>
    <n v="39400"/>
  </r>
  <r>
    <x v="20"/>
    <s v="BRZ"/>
    <n v="2017"/>
    <x v="2"/>
    <s v="premium unleaded (required)"/>
    <n v="200"/>
    <n v="4"/>
    <s v="AUTOMATIC"/>
    <s v="rear wheel drive"/>
    <n v="2"/>
    <s v="Performance"/>
    <s v="Compact"/>
    <s v="Coupe"/>
    <n v="33"/>
    <n v="24"/>
    <n v="640"/>
    <n v="28745"/>
  </r>
  <r>
    <x v="11"/>
    <n v="86"/>
    <n v="2017"/>
    <x v="2"/>
    <s v="premium unleaded (recommended)"/>
    <n v="200"/>
    <n v="4"/>
    <s v="AUTOMATIC"/>
    <s v="rear wheel drive"/>
    <n v="2"/>
    <s v="Performance"/>
    <s v="Compact"/>
    <s v="Coupe"/>
    <n v="32"/>
    <n v="24"/>
    <n v="2031"/>
    <n v="26975"/>
  </r>
  <r>
    <x v="5"/>
    <s v="GLI"/>
    <n v="2012"/>
    <x v="5"/>
    <s v="premium unleaded (recommended)"/>
    <n v="200"/>
    <n v="4"/>
    <s v="AUTOMATED_MANUAL"/>
    <s v="front wheel drive"/>
    <n v="4"/>
    <s v="Performance"/>
    <s v="Midsize"/>
    <s v="Sedan"/>
    <n v="32"/>
    <n v="24"/>
    <n v="873"/>
    <n v="26895"/>
  </r>
  <r>
    <x v="5"/>
    <s v="GLI"/>
    <n v="2012"/>
    <x v="5"/>
    <s v="premium unleaded (recommended)"/>
    <n v="200"/>
    <n v="4"/>
    <s v="AUTOMATED_MANUAL"/>
    <s v="front wheel drive"/>
    <n v="4"/>
    <s v="Performance"/>
    <s v="Midsize"/>
    <s v="Sedan"/>
    <n v="32"/>
    <n v="24"/>
    <n v="873"/>
    <n v="24845"/>
  </r>
  <r>
    <x v="5"/>
    <s v="GLI"/>
    <n v="2012"/>
    <x v="5"/>
    <s v="premium unleaded (recommended)"/>
    <n v="200"/>
    <n v="4"/>
    <s v="AUTOMATED_MANUAL"/>
    <s v="front wheel drive"/>
    <n v="4"/>
    <s v="Performance"/>
    <s v="Midsize"/>
    <s v="Sedan"/>
    <n v="32"/>
    <n v="24"/>
    <n v="873"/>
    <n v="27795"/>
  </r>
  <r>
    <x v="5"/>
    <s v="GTI"/>
    <n v="2012"/>
    <x v="5"/>
    <s v="premium unleaded (recommended)"/>
    <n v="200"/>
    <n v="4"/>
    <s v="AUTOMATED_MANUAL"/>
    <s v="front wheel drive"/>
    <n v="4"/>
    <s v="Hatchback,Performance"/>
    <s v="Compact"/>
    <s v="4dr Hatchback"/>
    <n v="33"/>
    <n v="24"/>
    <n v="873"/>
    <n v="31695"/>
  </r>
  <r>
    <x v="5"/>
    <s v="GTI"/>
    <n v="2012"/>
    <x v="5"/>
    <s v="premium unleaded (recommended)"/>
    <n v="200"/>
    <n v="4"/>
    <s v="AUTOMATED_MANUAL"/>
    <s v="front wheel drive"/>
    <n v="4"/>
    <s v="Hatchback,Performance"/>
    <s v="Compact"/>
    <s v="4dr Hatchback"/>
    <n v="33"/>
    <n v="24"/>
    <n v="873"/>
    <n v="29545"/>
  </r>
  <r>
    <x v="5"/>
    <s v="GTI"/>
    <n v="2012"/>
    <x v="5"/>
    <s v="premium unleaded (recommended)"/>
    <n v="200"/>
    <n v="4"/>
    <s v="AUTOMATED_MANUAL"/>
    <s v="front wheel drive"/>
    <n v="4"/>
    <s v="Hatchback,Performance"/>
    <s v="Compact"/>
    <s v="4dr Hatchback"/>
    <n v="33"/>
    <n v="24"/>
    <n v="873"/>
    <n v="25695"/>
  </r>
  <r>
    <x v="5"/>
    <s v="GTI"/>
    <n v="2012"/>
    <x v="5"/>
    <s v="premium unleaded (recommended)"/>
    <n v="200"/>
    <n v="4"/>
    <s v="AUTOMATED_MANUAL"/>
    <s v="front wheel drive"/>
    <n v="4"/>
    <s v="Hatchback,Performance"/>
    <s v="Compact"/>
    <s v="4dr Hatchback"/>
    <n v="33"/>
    <n v="24"/>
    <n v="873"/>
    <n v="27975"/>
  </r>
  <r>
    <x v="5"/>
    <s v="GTI"/>
    <n v="2013"/>
    <x v="3"/>
    <s v="premium unleaded (recommended)"/>
    <n v="200"/>
    <n v="4"/>
    <s v="AUTOMATED_MANUAL"/>
    <s v="front wheel drive"/>
    <n v="4"/>
    <s v="Hatchback,Performance"/>
    <s v="Compact"/>
    <s v="4dr Hatchback"/>
    <n v="33"/>
    <n v="24"/>
    <n v="873"/>
    <n v="29895"/>
  </r>
  <r>
    <x v="5"/>
    <s v="GTI"/>
    <n v="2013"/>
    <x v="3"/>
    <s v="premium unleaded (recommended)"/>
    <n v="200"/>
    <n v="4"/>
    <s v="AUTOMATED_MANUAL"/>
    <s v="front wheel drive"/>
    <n v="4"/>
    <s v="Hatchback,Performance"/>
    <s v="Compact"/>
    <s v="4dr Hatchback"/>
    <n v="33"/>
    <n v="24"/>
    <n v="873"/>
    <n v="30795"/>
  </r>
  <r>
    <x v="5"/>
    <s v="GTI"/>
    <n v="2013"/>
    <x v="3"/>
    <s v="premium unleaded (recommended)"/>
    <n v="200"/>
    <n v="4"/>
    <s v="AUTOMATED_MANUAL"/>
    <s v="front wheel drive"/>
    <n v="4"/>
    <s v="Hatchback,Performance"/>
    <s v="Compact"/>
    <s v="4dr Hatchback"/>
    <n v="33"/>
    <n v="24"/>
    <n v="873"/>
    <n v="25895"/>
  </r>
  <r>
    <x v="5"/>
    <s v="GTI"/>
    <n v="2013"/>
    <x v="3"/>
    <s v="premium unleaded (recommended)"/>
    <n v="200"/>
    <n v="4"/>
    <s v="AUTOMATED_MANUAL"/>
    <s v="front wheel drive"/>
    <n v="4"/>
    <s v="Hatchback,Performance"/>
    <s v="Compact"/>
    <s v="4dr Hatchback"/>
    <n v="33"/>
    <n v="24"/>
    <n v="873"/>
    <n v="28395"/>
  </r>
  <r>
    <x v="5"/>
    <s v="GTI"/>
    <n v="2013"/>
    <x v="3"/>
    <s v="premium unleaded (recommended)"/>
    <n v="200"/>
    <n v="4"/>
    <s v="AUTOMATED_MANUAL"/>
    <s v="front wheel drive"/>
    <n v="4"/>
    <s v="Hatchback,Performance"/>
    <s v="Compact"/>
    <s v="4dr Hatchback"/>
    <n v="33"/>
    <n v="24"/>
    <n v="873"/>
    <n v="26195"/>
  </r>
  <r>
    <x v="5"/>
    <s v="GTI"/>
    <n v="2013"/>
    <x v="3"/>
    <s v="premium unleaded (recommended)"/>
    <n v="200"/>
    <n v="4"/>
    <s v="AUTOMATED_MANUAL"/>
    <s v="front wheel drive"/>
    <n v="4"/>
    <s v="Hatchback,Performance"/>
    <s v="Compact"/>
    <s v="4dr Hatchback"/>
    <n v="33"/>
    <n v="24"/>
    <n v="873"/>
    <n v="32095"/>
  </r>
  <r>
    <x v="5"/>
    <s v="GTI"/>
    <n v="2014"/>
    <x v="4"/>
    <s v="premium unleaded (recommended)"/>
    <n v="200"/>
    <n v="4"/>
    <s v="AUTOMATED_MANUAL"/>
    <s v="front wheel drive"/>
    <n v="4"/>
    <s v="Hatchback,Performance"/>
    <s v="Compact"/>
    <s v="4dr Hatchback"/>
    <n v="33"/>
    <n v="24"/>
    <n v="873"/>
    <n v="26195"/>
  </r>
  <r>
    <x v="5"/>
    <s v="GTI"/>
    <n v="2014"/>
    <x v="4"/>
    <s v="premium unleaded (recommended)"/>
    <n v="200"/>
    <n v="4"/>
    <s v="AUTOMATED_MANUAL"/>
    <s v="front wheel drive"/>
    <n v="4"/>
    <s v="Hatchback,Performance"/>
    <s v="Compact"/>
    <s v="4dr Hatchback"/>
    <n v="33"/>
    <n v="24"/>
    <n v="873"/>
    <n v="30795"/>
  </r>
  <r>
    <x v="5"/>
    <s v="Jetta GLI"/>
    <n v="2013"/>
    <x v="3"/>
    <s v="premium unleaded (recommended)"/>
    <n v="200"/>
    <n v="4"/>
    <s v="AUTOMATED_MANUAL"/>
    <s v="front wheel drive"/>
    <n v="4"/>
    <s v="Performance"/>
    <s v="Midsize"/>
    <s v="Sedan"/>
    <n v="32"/>
    <n v="24"/>
    <n v="873"/>
    <n v="27295"/>
  </r>
  <r>
    <x v="5"/>
    <s v="Jetta GLI"/>
    <n v="2013"/>
    <x v="3"/>
    <s v="premium unleaded (recommended)"/>
    <n v="200"/>
    <n v="4"/>
    <s v="AUTOMATED_MANUAL"/>
    <s v="front wheel drive"/>
    <n v="4"/>
    <s v="Performance"/>
    <s v="Midsize"/>
    <s v="Sedan"/>
    <n v="32"/>
    <n v="24"/>
    <n v="873"/>
    <n v="29300"/>
  </r>
  <r>
    <x v="5"/>
    <s v="Jetta GLI"/>
    <n v="2013"/>
    <x v="3"/>
    <s v="premium unleaded (recommended)"/>
    <n v="200"/>
    <n v="4"/>
    <s v="AUTOMATED_MANUAL"/>
    <s v="front wheel drive"/>
    <n v="4"/>
    <s v="Performance"/>
    <s v="Midsize"/>
    <s v="Sedan"/>
    <n v="32"/>
    <n v="24"/>
    <n v="873"/>
    <n v="25045"/>
  </r>
  <r>
    <x v="5"/>
    <s v="GTI"/>
    <n v="2012"/>
    <x v="5"/>
    <s v="premium unleaded (recommended)"/>
    <n v="200"/>
    <n v="4"/>
    <s v="AUTOMATED_MANUAL"/>
    <s v="front wheel drive"/>
    <n v="2"/>
    <s v="Hatchback,Performance"/>
    <s v="Compact"/>
    <s v="2dr Hatchback"/>
    <n v="33"/>
    <n v="24"/>
    <n v="873"/>
    <n v="25095"/>
  </r>
  <r>
    <x v="5"/>
    <s v="GTI"/>
    <n v="2012"/>
    <x v="5"/>
    <s v="premium unleaded (recommended)"/>
    <n v="200"/>
    <n v="4"/>
    <s v="AUTOMATED_MANUAL"/>
    <s v="front wheel drive"/>
    <n v="2"/>
    <s v="Hatchback,Performance"/>
    <s v="Compact"/>
    <s v="2dr Hatchback"/>
    <n v="33"/>
    <n v="24"/>
    <n v="873"/>
    <n v="27375"/>
  </r>
  <r>
    <x v="5"/>
    <s v="GTI"/>
    <n v="2012"/>
    <x v="5"/>
    <s v="premium unleaded (recommended)"/>
    <n v="200"/>
    <n v="4"/>
    <s v="AUTOMATED_MANUAL"/>
    <s v="front wheel drive"/>
    <n v="2"/>
    <s v="Hatchback,Performance"/>
    <s v="Compact"/>
    <s v="2dr Hatchback"/>
    <n v="33"/>
    <n v="24"/>
    <n v="873"/>
    <n v="31095"/>
  </r>
  <r>
    <x v="5"/>
    <s v="GTI"/>
    <n v="2012"/>
    <x v="5"/>
    <s v="premium unleaded (recommended)"/>
    <n v="200"/>
    <n v="4"/>
    <s v="AUTOMATED_MANUAL"/>
    <s v="front wheel drive"/>
    <n v="2"/>
    <s v="Hatchback,Performance"/>
    <s v="Compact"/>
    <s v="2dr Hatchback"/>
    <n v="33"/>
    <n v="24"/>
    <n v="873"/>
    <n v="28945"/>
  </r>
  <r>
    <x v="5"/>
    <s v="GTI"/>
    <n v="2013"/>
    <x v="3"/>
    <s v="premium unleaded (recommended)"/>
    <n v="200"/>
    <n v="4"/>
    <s v="AUTOMATED_MANUAL"/>
    <s v="front wheel drive"/>
    <n v="2"/>
    <s v="Hatchback,Performance"/>
    <s v="Compact"/>
    <s v="2dr Hatchback"/>
    <n v="33"/>
    <n v="24"/>
    <n v="873"/>
    <n v="25300"/>
  </r>
  <r>
    <x v="5"/>
    <s v="GTI"/>
    <n v="2013"/>
    <x v="3"/>
    <s v="premium unleaded (recommended)"/>
    <n v="200"/>
    <n v="4"/>
    <s v="AUTOMATED_MANUAL"/>
    <s v="front wheel drive"/>
    <n v="2"/>
    <s v="Hatchback,Performance"/>
    <s v="Compact"/>
    <s v="2dr Hatchback"/>
    <n v="33"/>
    <n v="24"/>
    <n v="873"/>
    <n v="31495"/>
  </r>
  <r>
    <x v="5"/>
    <s v="GTI"/>
    <n v="2013"/>
    <x v="3"/>
    <s v="premium unleaded (recommended)"/>
    <n v="200"/>
    <n v="4"/>
    <s v="AUTOMATED_MANUAL"/>
    <s v="front wheel drive"/>
    <n v="2"/>
    <s v="Hatchback,Performance"/>
    <s v="Compact"/>
    <s v="2dr Hatchback"/>
    <n v="33"/>
    <n v="24"/>
    <n v="873"/>
    <n v="27895"/>
  </r>
  <r>
    <x v="5"/>
    <s v="GTI"/>
    <n v="2013"/>
    <x v="3"/>
    <s v="premium unleaded (recommended)"/>
    <n v="200"/>
    <n v="4"/>
    <s v="AUTOMATED_MANUAL"/>
    <s v="front wheel drive"/>
    <n v="2"/>
    <s v="Hatchback,Performance"/>
    <s v="Compact"/>
    <s v="2dr Hatchback"/>
    <n v="33"/>
    <n v="24"/>
    <n v="873"/>
    <n v="29295"/>
  </r>
  <r>
    <x v="14"/>
    <s v="Veloster"/>
    <n v="2014"/>
    <x v="4"/>
    <s v="regular unleaded"/>
    <n v="201"/>
    <n v="4"/>
    <s v="AUTOMATIC"/>
    <s v="front wheel drive"/>
    <n v="3"/>
    <s v="Hatchback,Performance"/>
    <s v="Compact"/>
    <s v="2dr Hatchback"/>
    <n v="31"/>
    <n v="24"/>
    <n v="1439"/>
    <n v="23300"/>
  </r>
  <r>
    <x v="14"/>
    <s v="Veloster"/>
    <n v="2014"/>
    <x v="4"/>
    <s v="regular unleaded"/>
    <n v="201"/>
    <n v="4"/>
    <s v="MANUAL"/>
    <s v="front wheel drive"/>
    <n v="3"/>
    <s v="Hatchback,Performance"/>
    <s v="Compact"/>
    <s v="2dr Hatchback"/>
    <n v="33"/>
    <n v="24"/>
    <n v="1439"/>
    <n v="22300"/>
  </r>
  <r>
    <x v="14"/>
    <s v="Veloster"/>
    <n v="2014"/>
    <x v="4"/>
    <s v="regular unleaded"/>
    <n v="201"/>
    <n v="4"/>
    <s v="MANUAL"/>
    <s v="front wheel drive"/>
    <n v="3"/>
    <s v="Hatchback,Performance"/>
    <s v="Compact"/>
    <s v="2dr Hatchback"/>
    <n v="33"/>
    <n v="24"/>
    <n v="1439"/>
    <n v="21300"/>
  </r>
  <r>
    <x v="14"/>
    <s v="Veloster"/>
    <n v="2015"/>
    <x v="0"/>
    <s v="regular unleaded"/>
    <n v="201"/>
    <n v="4"/>
    <s v="AUTOMATIC"/>
    <s v="front wheel drive"/>
    <n v="3"/>
    <s v="Hatchback,Performance"/>
    <s v="Compact"/>
    <s v="2dr Hatchback"/>
    <n v="31"/>
    <n v="24"/>
    <n v="1439"/>
    <n v="23600"/>
  </r>
  <r>
    <x v="14"/>
    <s v="Veloster"/>
    <n v="2015"/>
    <x v="0"/>
    <s v="regular unleaded"/>
    <n v="201"/>
    <n v="4"/>
    <s v="MANUAL"/>
    <s v="front wheel drive"/>
    <n v="3"/>
    <s v="Hatchback,Performance"/>
    <s v="Compact"/>
    <s v="2dr Hatchback"/>
    <n v="33"/>
    <n v="24"/>
    <n v="1439"/>
    <n v="22600"/>
  </r>
  <r>
    <x v="14"/>
    <s v="Veloster"/>
    <n v="2015"/>
    <x v="0"/>
    <s v="regular unleaded"/>
    <n v="201"/>
    <n v="4"/>
    <s v="MANUAL"/>
    <s v="front wheel drive"/>
    <n v="3"/>
    <s v="Hatchback,Performance"/>
    <s v="Compact"/>
    <s v="2dr Hatchback"/>
    <n v="33"/>
    <n v="24"/>
    <n v="1439"/>
    <n v="21600"/>
  </r>
  <r>
    <x v="15"/>
    <s v="TLX"/>
    <n v="2015"/>
    <x v="0"/>
    <s v="premium unleaded (recommended)"/>
    <n v="206"/>
    <n v="4"/>
    <s v="AUTOMATED_MANUAL"/>
    <s v="front wheel drive"/>
    <n v="4"/>
    <s v="Luxury"/>
    <s v="Midsize"/>
    <s v="Sedan"/>
    <n v="35"/>
    <n v="24"/>
    <n v="204"/>
    <n v="35500"/>
  </r>
  <r>
    <x v="15"/>
    <s v="TLX"/>
    <n v="2015"/>
    <x v="0"/>
    <s v="premium unleaded (recommended)"/>
    <n v="206"/>
    <n v="4"/>
    <s v="AUTOMATED_MANUAL"/>
    <s v="front wheel drive"/>
    <n v="4"/>
    <s v="Luxury"/>
    <s v="Midsize"/>
    <s v="Sedan"/>
    <n v="35"/>
    <n v="24"/>
    <n v="204"/>
    <n v="31445"/>
  </r>
  <r>
    <x v="15"/>
    <s v="TLX"/>
    <n v="2016"/>
    <x v="1"/>
    <s v="premium unleaded (recommended)"/>
    <n v="206"/>
    <n v="4"/>
    <s v="AUTOMATED_MANUAL"/>
    <s v="front wheel drive"/>
    <n v="4"/>
    <s v="Luxury"/>
    <s v="Midsize"/>
    <s v="Sedan"/>
    <n v="35"/>
    <n v="24"/>
    <n v="204"/>
    <n v="35750"/>
  </r>
  <r>
    <x v="15"/>
    <s v="TLX"/>
    <n v="2016"/>
    <x v="1"/>
    <s v="premium unleaded (recommended)"/>
    <n v="206"/>
    <n v="4"/>
    <s v="AUTOMATED_MANUAL"/>
    <s v="front wheel drive"/>
    <n v="4"/>
    <s v="Luxury"/>
    <s v="Midsize"/>
    <s v="Sedan"/>
    <n v="35"/>
    <n v="24"/>
    <n v="204"/>
    <n v="31695"/>
  </r>
  <r>
    <x v="15"/>
    <s v="TLX"/>
    <n v="2017"/>
    <x v="2"/>
    <s v="premium unleaded (recommended)"/>
    <n v="206"/>
    <n v="4"/>
    <s v="AUTOMATED_MANUAL"/>
    <s v="front wheel drive"/>
    <n v="4"/>
    <s v="Luxury"/>
    <s v="Midsize"/>
    <s v="Sedan"/>
    <n v="35"/>
    <n v="24"/>
    <n v="204"/>
    <n v="35950"/>
  </r>
  <r>
    <x v="15"/>
    <s v="TLX"/>
    <n v="2017"/>
    <x v="2"/>
    <s v="premium unleaded (recommended)"/>
    <n v="206"/>
    <n v="4"/>
    <s v="AUTOMATED_MANUAL"/>
    <s v="front wheel drive"/>
    <n v="4"/>
    <s v="Luxury"/>
    <s v="Midsize"/>
    <s v="Sedan"/>
    <n v="35"/>
    <n v="24"/>
    <n v="204"/>
    <n v="31900"/>
  </r>
  <r>
    <x v="10"/>
    <s v="CLA-Class"/>
    <n v="2015"/>
    <x v="0"/>
    <s v="premium unleaded (required)"/>
    <n v="208"/>
    <n v="4"/>
    <s v="AUTOMATED_MANUAL"/>
    <s v="all wheel drive"/>
    <n v="4"/>
    <s v="Luxury"/>
    <s v="Midsize"/>
    <s v="Sedan"/>
    <n v="32"/>
    <n v="24"/>
    <n v="617"/>
    <n v="33500"/>
  </r>
  <r>
    <x v="10"/>
    <s v="CLA-Class"/>
    <n v="2016"/>
    <x v="1"/>
    <s v="premium unleaded (required)"/>
    <n v="208"/>
    <n v="4"/>
    <s v="AUTOMATED_MANUAL"/>
    <s v="all wheel drive"/>
    <n v="4"/>
    <s v="Luxury"/>
    <s v="Midsize"/>
    <s v="Sedan"/>
    <n v="33"/>
    <n v="24"/>
    <n v="617"/>
    <n v="34050"/>
  </r>
  <r>
    <x v="10"/>
    <s v="GLA-Class"/>
    <n v="2015"/>
    <x v="0"/>
    <s v="premium unleaded (required)"/>
    <n v="208"/>
    <n v="4"/>
    <s v="AUTOMATED_MANUAL"/>
    <s v="all wheel drive"/>
    <n v="4"/>
    <s v="Crossover,Luxury"/>
    <s v="Compact"/>
    <s v="4dr SUV"/>
    <n v="32"/>
    <n v="24"/>
    <n v="617"/>
    <n v="33300"/>
  </r>
  <r>
    <x v="10"/>
    <s v="GLA-Class"/>
    <n v="2016"/>
    <x v="1"/>
    <s v="premium unleaded (required)"/>
    <n v="208"/>
    <n v="4"/>
    <s v="AUTOMATED_MANUAL"/>
    <s v="all wheel drive"/>
    <n v="4"/>
    <s v="Crossover,Luxury"/>
    <s v="Compact"/>
    <s v="4dr SUV"/>
    <n v="32"/>
    <n v="24"/>
    <n v="617"/>
    <n v="34500"/>
  </r>
  <r>
    <x v="10"/>
    <s v="GLA-Class"/>
    <n v="2017"/>
    <x v="2"/>
    <s v="premium unleaded (required)"/>
    <n v="208"/>
    <n v="4"/>
    <s v="AUTOMATIC"/>
    <s v="front wheel drive"/>
    <n v="4"/>
    <s v="Crossover,Luxury"/>
    <s v="Compact"/>
    <s v="4dr SUV"/>
    <n v="33"/>
    <n v="24"/>
    <n v="617"/>
    <n v="32850"/>
  </r>
  <r>
    <x v="5"/>
    <s v="Golf GTI"/>
    <n v="2017"/>
    <x v="2"/>
    <s v="premium unleaded (recommended)"/>
    <n v="210"/>
    <n v="4"/>
    <s v="MANUAL"/>
    <s v="front wheel drive"/>
    <n v="4"/>
    <s v="Hatchback,Performance"/>
    <s v="Compact"/>
    <s v="4dr Hatchback"/>
    <n v="34"/>
    <n v="24"/>
    <n v="873"/>
    <n v="25595"/>
  </r>
  <r>
    <x v="5"/>
    <s v="Golf GTI"/>
    <n v="2017"/>
    <x v="2"/>
    <s v="premium unleaded (recommended)"/>
    <n v="210"/>
    <n v="4"/>
    <s v="AUTOMATED_MANUAL"/>
    <s v="front wheel drive"/>
    <n v="4"/>
    <s v="Hatchback,Performance"/>
    <s v="Compact"/>
    <s v="4dr Hatchback"/>
    <n v="32"/>
    <n v="24"/>
    <n v="873"/>
    <n v="26695"/>
  </r>
  <r>
    <x v="5"/>
    <s v="Jetta GLI"/>
    <n v="2013"/>
    <x v="3"/>
    <s v="premium unleaded (recommended)"/>
    <n v="210"/>
    <n v="4"/>
    <s v="AUTOMATED_MANUAL"/>
    <s v="front wheel drive"/>
    <n v="4"/>
    <s v="Performance"/>
    <s v="Midsize"/>
    <s v="Sedan"/>
    <n v="32"/>
    <n v="24"/>
    <n v="873"/>
    <n v="25270"/>
  </r>
  <r>
    <x v="5"/>
    <s v="Jetta GLI"/>
    <n v="2013"/>
    <x v="3"/>
    <s v="premium unleaded (recommended)"/>
    <n v="210"/>
    <n v="4"/>
    <s v="AUTOMATED_MANUAL"/>
    <s v="front wheel drive"/>
    <n v="4"/>
    <s v="Performance"/>
    <s v="Midsize"/>
    <s v="Sedan"/>
    <n v="32"/>
    <n v="24"/>
    <n v="873"/>
    <n v="29525"/>
  </r>
  <r>
    <x v="5"/>
    <s v="Jetta GLI"/>
    <n v="2013"/>
    <x v="3"/>
    <s v="premium unleaded (recommended)"/>
    <n v="210"/>
    <n v="4"/>
    <s v="AUTOMATED_MANUAL"/>
    <s v="front wheel drive"/>
    <n v="4"/>
    <s v="Performance"/>
    <s v="Midsize"/>
    <s v="Sedan"/>
    <n v="32"/>
    <n v="24"/>
    <n v="873"/>
    <n v="27520"/>
  </r>
  <r>
    <x v="5"/>
    <s v="Jetta GLI"/>
    <n v="2014"/>
    <x v="4"/>
    <s v="premium unleaded (recommended)"/>
    <n v="210"/>
    <n v="4"/>
    <s v="AUTOMATED_MANUAL"/>
    <s v="front wheel drive"/>
    <n v="4"/>
    <s v="Performance"/>
    <s v="Midsize"/>
    <s v="Sedan"/>
    <n v="32"/>
    <n v="24"/>
    <n v="873"/>
    <n v="30875"/>
  </r>
  <r>
    <x v="5"/>
    <s v="Jetta GLI"/>
    <n v="2014"/>
    <x v="4"/>
    <s v="premium unleaded (recommended)"/>
    <n v="210"/>
    <n v="4"/>
    <s v="AUTOMATED_MANUAL"/>
    <s v="front wheel drive"/>
    <n v="4"/>
    <s v="Performance"/>
    <s v="Midsize"/>
    <s v="Sedan"/>
    <n v="32"/>
    <n v="24"/>
    <n v="873"/>
    <n v="28555"/>
  </r>
  <r>
    <x v="5"/>
    <s v="Jetta GLI"/>
    <n v="2014"/>
    <x v="4"/>
    <s v="premium unleaded (recommended)"/>
    <n v="210"/>
    <n v="4"/>
    <s v="AUTOMATED_MANUAL"/>
    <s v="front wheel drive"/>
    <n v="4"/>
    <s v="Performance"/>
    <s v="Midsize"/>
    <s v="Sedan"/>
    <n v="32"/>
    <n v="24"/>
    <n v="873"/>
    <n v="27925"/>
  </r>
  <r>
    <x v="5"/>
    <s v="Jetta GLI"/>
    <n v="2014"/>
    <x v="4"/>
    <s v="premium unleaded (recommended)"/>
    <n v="210"/>
    <n v="4"/>
    <s v="AUTOMATED_MANUAL"/>
    <s v="front wheel drive"/>
    <n v="4"/>
    <s v="Performance"/>
    <s v="Midsize"/>
    <s v="Sedan"/>
    <n v="32"/>
    <n v="24"/>
    <n v="873"/>
    <n v="25635"/>
  </r>
  <r>
    <x v="5"/>
    <s v="Jetta GLI"/>
    <n v="2014"/>
    <x v="4"/>
    <s v="premium unleaded (recommended)"/>
    <n v="210"/>
    <n v="4"/>
    <s v="AUTOMATED_MANUAL"/>
    <s v="front wheel drive"/>
    <n v="4"/>
    <s v="Performance"/>
    <s v="Midsize"/>
    <s v="Sedan"/>
    <n v="32"/>
    <n v="24"/>
    <n v="873"/>
    <n v="29955"/>
  </r>
  <r>
    <x v="5"/>
    <s v="Jetta"/>
    <n v="2015"/>
    <x v="0"/>
    <s v="premium unleaded (recommended)"/>
    <n v="210"/>
    <n v="4"/>
    <s v="AUTOMATIC"/>
    <s v="front wheel drive"/>
    <n v="4"/>
    <s v="Factory Tuner,Performance"/>
    <s v="Midsize"/>
    <s v="Sedan"/>
    <n v="32"/>
    <n v="24"/>
    <n v="873"/>
    <n v="28020"/>
  </r>
  <r>
    <x v="5"/>
    <s v="Jetta"/>
    <n v="2015"/>
    <x v="0"/>
    <s v="premium unleaded (recommended)"/>
    <n v="210"/>
    <n v="4"/>
    <s v="AUTOMATIC"/>
    <s v="front wheel drive"/>
    <n v="4"/>
    <s v="Factory Tuner,Performance"/>
    <s v="Midsize"/>
    <s v="Sedan"/>
    <n v="32"/>
    <n v="24"/>
    <n v="873"/>
    <n v="30380"/>
  </r>
  <r>
    <x v="5"/>
    <s v="Jetta"/>
    <n v="2016"/>
    <x v="1"/>
    <s v="premium unleaded (recommended)"/>
    <n v="210"/>
    <n v="4"/>
    <s v="AUTOMATIC"/>
    <s v="front wheel drive"/>
    <n v="4"/>
    <s v="Factory Tuner,Performance"/>
    <s v="Midsize"/>
    <s v="Sedan"/>
    <n v="33"/>
    <n v="24"/>
    <n v="873"/>
    <n v="28020"/>
  </r>
  <r>
    <x v="5"/>
    <s v="Jetta"/>
    <n v="2016"/>
    <x v="1"/>
    <s v="premium unleaded (recommended)"/>
    <n v="210"/>
    <n v="4"/>
    <s v="AUTOMATIC"/>
    <s v="front wheel drive"/>
    <n v="4"/>
    <s v="Factory Tuner,Performance"/>
    <s v="Midsize"/>
    <s v="Sedan"/>
    <n v="33"/>
    <n v="24"/>
    <n v="873"/>
    <n v="30380"/>
  </r>
  <r>
    <x v="5"/>
    <s v="Jetta"/>
    <n v="2017"/>
    <x v="2"/>
    <s v="premium unleaded (recommended)"/>
    <n v="210"/>
    <n v="4"/>
    <s v="AUTOMATED_MANUAL"/>
    <s v="front wheel drive"/>
    <n v="4"/>
    <s v="Factory Tuner,Performance"/>
    <s v="Midsize"/>
    <s v="Sedan"/>
    <n v="33"/>
    <n v="24"/>
    <n v="873"/>
    <n v="28995"/>
  </r>
  <r>
    <x v="5"/>
    <s v="Beetle"/>
    <n v="2015"/>
    <x v="0"/>
    <s v="premium unleaded (recommended)"/>
    <n v="210"/>
    <n v="4"/>
    <s v="AUTOMATED_MANUAL"/>
    <s v="front wheel drive"/>
    <n v="2"/>
    <s v="Hatchback,Performance"/>
    <s v="Compact"/>
    <s v="2dr Hatchback"/>
    <n v="30"/>
    <n v="24"/>
    <n v="873"/>
    <n v="31625"/>
  </r>
  <r>
    <x v="5"/>
    <s v="Beetle"/>
    <n v="2015"/>
    <x v="0"/>
    <s v="premium unleaded (recommended)"/>
    <n v="210"/>
    <n v="4"/>
    <s v="AUTOMATED_MANUAL"/>
    <s v="front wheel drive"/>
    <n v="2"/>
    <s v="Hatchback,Performance"/>
    <s v="Compact"/>
    <s v="2dr Hatchback"/>
    <n v="30"/>
    <n v="24"/>
    <n v="873"/>
    <n v="32475"/>
  </r>
  <r>
    <x v="5"/>
    <s v="Beetle"/>
    <n v="2015"/>
    <x v="0"/>
    <s v="premium unleaded (recommended)"/>
    <n v="210"/>
    <n v="4"/>
    <s v="AUTOMATED_MANUAL"/>
    <s v="front wheel drive"/>
    <n v="2"/>
    <s v="Hatchback,Performance"/>
    <s v="Compact"/>
    <s v="2dr Hatchback"/>
    <n v="30"/>
    <n v="24"/>
    <n v="873"/>
    <n v="26550"/>
  </r>
  <r>
    <x v="5"/>
    <s v="Beetle"/>
    <n v="2015"/>
    <x v="0"/>
    <s v="premium unleaded (recommended)"/>
    <n v="210"/>
    <n v="4"/>
    <s v="AUTOMATED_MANUAL"/>
    <s v="front wheel drive"/>
    <n v="2"/>
    <s v="Hatchback,Performance"/>
    <s v="Compact"/>
    <s v="2dr Hatchback"/>
    <n v="30"/>
    <n v="24"/>
    <n v="873"/>
    <n v="29215"/>
  </r>
  <r>
    <x v="5"/>
    <s v="Beetle"/>
    <n v="2015"/>
    <x v="0"/>
    <s v="premium unleaded (recommended)"/>
    <n v="210"/>
    <n v="4"/>
    <s v="AUTOMATED_MANUAL"/>
    <s v="front wheel drive"/>
    <n v="2"/>
    <s v="Hatchback,Performance"/>
    <s v="Compact"/>
    <s v="2dr Hatchback"/>
    <n v="30"/>
    <n v="24"/>
    <n v="873"/>
    <n v="29775"/>
  </r>
  <r>
    <x v="5"/>
    <s v="Beetle"/>
    <n v="2016"/>
    <x v="1"/>
    <s v="premium unleaded (recommended)"/>
    <n v="210"/>
    <n v="4"/>
    <s v="AUTOMATED_MANUAL"/>
    <s v="front wheel drive"/>
    <n v="2"/>
    <s v="Hatchback,Performance"/>
    <s v="Compact"/>
    <s v="2dr Hatchback"/>
    <n v="31"/>
    <n v="24"/>
    <n v="873"/>
    <n v="27095"/>
  </r>
  <r>
    <x v="5"/>
    <s v="Beetle"/>
    <n v="2016"/>
    <x v="1"/>
    <s v="premium unleaded (recommended)"/>
    <n v="210"/>
    <n v="4"/>
    <s v="AUTOMATED_MANUAL"/>
    <s v="front wheel drive"/>
    <n v="2"/>
    <s v="Hatchback,Performance"/>
    <s v="Compact"/>
    <s v="2dr Hatchback"/>
    <n v="31"/>
    <n v="24"/>
    <n v="873"/>
    <n v="32550"/>
  </r>
  <r>
    <x v="5"/>
    <s v="Golf GTI"/>
    <n v="2017"/>
    <x v="2"/>
    <s v="premium unleaded (recommended)"/>
    <n v="210"/>
    <n v="4"/>
    <s v="AUTOMATED_MANUAL"/>
    <s v="front wheel drive"/>
    <n v="2"/>
    <s v="Hatchback,Performance"/>
    <s v="Compact"/>
    <s v="2dr Hatchback"/>
    <n v="32"/>
    <n v="24"/>
    <n v="873"/>
    <n v="26095"/>
  </r>
  <r>
    <x v="5"/>
    <s v="Golf GTI"/>
    <n v="2017"/>
    <x v="2"/>
    <s v="premium unleaded (recommended)"/>
    <n v="210"/>
    <n v="4"/>
    <s v="MANUAL"/>
    <s v="front wheel drive"/>
    <n v="2"/>
    <s v="Hatchback,Performance"/>
    <s v="Compact"/>
    <s v="2dr Hatchback"/>
    <n v="34"/>
    <n v="24"/>
    <n v="873"/>
    <n v="24995"/>
  </r>
  <r>
    <x v="19"/>
    <s v="A3"/>
    <n v="2015"/>
    <x v="0"/>
    <s v="premium unleaded (recommended)"/>
    <n v="220"/>
    <n v="4"/>
    <s v="AUTOMATED_MANUAL"/>
    <s v="all wheel drive"/>
    <n v="4"/>
    <s v="Luxury"/>
    <s v="Compact"/>
    <s v="Sedan"/>
    <n v="33"/>
    <n v="24"/>
    <n v="3105"/>
    <n v="33200"/>
  </r>
  <r>
    <x v="19"/>
    <s v="A3"/>
    <n v="2015"/>
    <x v="0"/>
    <s v="premium unleaded (recommended)"/>
    <n v="220"/>
    <n v="4"/>
    <s v="AUTOMATED_MANUAL"/>
    <s v="all wheel drive"/>
    <n v="4"/>
    <s v="Luxury"/>
    <s v="Compact"/>
    <s v="Sedan"/>
    <n v="33"/>
    <n v="24"/>
    <n v="3105"/>
    <n v="41650"/>
  </r>
  <r>
    <x v="19"/>
    <s v="A3"/>
    <n v="2015"/>
    <x v="0"/>
    <s v="premium unleaded (recommended)"/>
    <n v="220"/>
    <n v="4"/>
    <s v="AUTOMATED_MANUAL"/>
    <s v="all wheel drive"/>
    <n v="4"/>
    <s v="Luxury"/>
    <s v="Compact"/>
    <s v="Sedan"/>
    <n v="33"/>
    <n v="24"/>
    <n v="3105"/>
    <n v="35750"/>
  </r>
  <r>
    <x v="19"/>
    <s v="A3"/>
    <n v="2016"/>
    <x v="1"/>
    <s v="premium unleaded (recommended)"/>
    <n v="220"/>
    <n v="4"/>
    <s v="AUTOMATED_MANUAL"/>
    <s v="all wheel drive"/>
    <n v="4"/>
    <s v="Luxury"/>
    <s v="Compact"/>
    <s v="Sedan"/>
    <n v="33"/>
    <n v="24"/>
    <n v="3105"/>
    <n v="34200"/>
  </r>
  <r>
    <x v="19"/>
    <s v="A3"/>
    <n v="2016"/>
    <x v="1"/>
    <s v="premium unleaded (recommended)"/>
    <n v="220"/>
    <n v="4"/>
    <s v="AUTOMATED_MANUAL"/>
    <s v="all wheel drive"/>
    <n v="4"/>
    <s v="Luxury"/>
    <s v="Compact"/>
    <s v="Sedan"/>
    <n v="33"/>
    <n v="24"/>
    <n v="3105"/>
    <n v="37700"/>
  </r>
  <r>
    <x v="19"/>
    <s v="A3"/>
    <n v="2016"/>
    <x v="1"/>
    <s v="premium unleaded (recommended)"/>
    <n v="220"/>
    <n v="4"/>
    <s v="AUTOMATED_MANUAL"/>
    <s v="all wheel drive"/>
    <n v="4"/>
    <s v="Luxury"/>
    <s v="Compact"/>
    <s v="Sedan"/>
    <n v="33"/>
    <n v="24"/>
    <n v="3105"/>
    <n v="43050"/>
  </r>
  <r>
    <x v="19"/>
    <s v="A3"/>
    <n v="2016"/>
    <x v="1"/>
    <s v="premium unleaded (recommended)"/>
    <n v="220"/>
    <n v="4"/>
    <s v="AUTOMATED_MANUAL"/>
    <s v="all wheel drive"/>
    <n v="4"/>
    <s v="Luxury"/>
    <s v="Compact"/>
    <s v="Sedan"/>
    <n v="33"/>
    <n v="24"/>
    <n v="3105"/>
    <n v="36900"/>
  </r>
  <r>
    <x v="19"/>
    <s v="A4"/>
    <n v="2015"/>
    <x v="0"/>
    <s v="premium unleaded (required)"/>
    <n v="220"/>
    <n v="4"/>
    <s v="AUTOMATIC"/>
    <s v="front wheel drive"/>
    <n v="4"/>
    <s v="Luxury"/>
    <s v="Midsize"/>
    <s v="Sedan"/>
    <n v="32"/>
    <n v="24"/>
    <n v="3105"/>
    <n v="35500"/>
  </r>
  <r>
    <x v="19"/>
    <s v="A4"/>
    <n v="2015"/>
    <x v="0"/>
    <s v="premium unleaded (required)"/>
    <n v="220"/>
    <n v="4"/>
    <s v="AUTOMATIC"/>
    <s v="front wheel drive"/>
    <n v="4"/>
    <s v="Luxury"/>
    <s v="Midsize"/>
    <s v="Sedan"/>
    <n v="32"/>
    <n v="24"/>
    <n v="3105"/>
    <n v="37600"/>
  </r>
  <r>
    <x v="19"/>
    <s v="A4"/>
    <n v="2015"/>
    <x v="0"/>
    <s v="premium unleaded (required)"/>
    <n v="220"/>
    <n v="4"/>
    <s v="AUTOMATIC"/>
    <s v="front wheel drive"/>
    <n v="4"/>
    <s v="Luxury"/>
    <s v="Midsize"/>
    <s v="Sedan"/>
    <n v="32"/>
    <n v="24"/>
    <n v="3105"/>
    <n v="42900"/>
  </r>
  <r>
    <x v="5"/>
    <s v="Golf GTI"/>
    <n v="2017"/>
    <x v="2"/>
    <s v="premium unleaded (recommended)"/>
    <n v="220"/>
    <n v="4"/>
    <s v="AUTOMATED_MANUAL"/>
    <s v="front wheel drive"/>
    <n v="4"/>
    <s v="Hatchback,Performance"/>
    <s v="Compact"/>
    <s v="4dr Hatchback"/>
    <n v="32"/>
    <n v="24"/>
    <n v="873"/>
    <n v="35195"/>
  </r>
  <r>
    <x v="5"/>
    <s v="Golf GTI"/>
    <n v="2017"/>
    <x v="2"/>
    <s v="premium unleaded (recommended)"/>
    <n v="220"/>
    <n v="4"/>
    <s v="MANUAL"/>
    <s v="front wheel drive"/>
    <n v="4"/>
    <s v="Hatchback,Performance"/>
    <s v="Compact"/>
    <s v="4dr Hatchback"/>
    <n v="34"/>
    <n v="24"/>
    <n v="873"/>
    <n v="27995"/>
  </r>
  <r>
    <x v="5"/>
    <s v="Golf GTI"/>
    <n v="2017"/>
    <x v="2"/>
    <s v="premium unleaded (recommended)"/>
    <n v="220"/>
    <n v="4"/>
    <s v="MANUAL"/>
    <s v="front wheel drive"/>
    <n v="4"/>
    <s v="Hatchback,Performance"/>
    <s v="Compact"/>
    <s v="4dr Hatchback"/>
    <n v="34"/>
    <n v="24"/>
    <n v="873"/>
    <n v="34095"/>
  </r>
  <r>
    <x v="5"/>
    <s v="Golf GTI"/>
    <n v="2017"/>
    <x v="2"/>
    <s v="premium unleaded (recommended)"/>
    <n v="220"/>
    <n v="4"/>
    <s v="AUTOMATED_MANUAL"/>
    <s v="front wheel drive"/>
    <n v="4"/>
    <s v="Hatchback,Performance"/>
    <s v="Compact"/>
    <s v="4dr Hatchback"/>
    <n v="32"/>
    <n v="24"/>
    <n v="873"/>
    <n v="31990"/>
  </r>
  <r>
    <x v="5"/>
    <s v="Golf GTI"/>
    <n v="2017"/>
    <x v="2"/>
    <s v="premium unleaded (recommended)"/>
    <n v="220"/>
    <n v="4"/>
    <s v="MANUAL"/>
    <s v="front wheel drive"/>
    <n v="4"/>
    <s v="Hatchback,Performance"/>
    <s v="Compact"/>
    <s v="4dr Hatchback"/>
    <n v="34"/>
    <n v="24"/>
    <n v="873"/>
    <n v="30890"/>
  </r>
  <r>
    <x v="5"/>
    <s v="Golf GTI"/>
    <n v="2017"/>
    <x v="2"/>
    <s v="premium unleaded (recommended)"/>
    <n v="220"/>
    <n v="4"/>
    <s v="AUTOMATED_MANUAL"/>
    <s v="front wheel drive"/>
    <n v="4"/>
    <s v="Hatchback,Performance"/>
    <s v="Compact"/>
    <s v="4dr Hatchback"/>
    <n v="32"/>
    <n v="24"/>
    <n v="873"/>
    <n v="29095"/>
  </r>
  <r>
    <x v="27"/>
    <s v="4C"/>
    <n v="2015"/>
    <x v="0"/>
    <s v="premium unleaded (required)"/>
    <n v="237"/>
    <n v="4"/>
    <s v="AUTOMATED_MANUAL"/>
    <s v="rear wheel drive"/>
    <n v="2"/>
    <s v="Luxury,High-Performance"/>
    <s v="Compact"/>
    <s v="Convertible"/>
    <n v="34"/>
    <n v="24"/>
    <n v="113"/>
    <n v="63900"/>
  </r>
  <r>
    <x v="27"/>
    <s v="4C"/>
    <n v="2015"/>
    <x v="0"/>
    <s v="premium unleaded (required)"/>
    <n v="237"/>
    <n v="4"/>
    <s v="AUTOMATED_MANUAL"/>
    <s v="rear wheel drive"/>
    <n v="2"/>
    <s v="Luxury,High-Performance"/>
    <s v="Compact"/>
    <s v="Coupe"/>
    <n v="34"/>
    <n v="24"/>
    <n v="113"/>
    <n v="68400"/>
  </r>
  <r>
    <x v="27"/>
    <s v="4C"/>
    <n v="2015"/>
    <x v="0"/>
    <s v="premium unleaded (required)"/>
    <n v="237"/>
    <n v="4"/>
    <s v="AUTOMATED_MANUAL"/>
    <s v="rear wheel drive"/>
    <n v="2"/>
    <s v="Luxury,High-Performance"/>
    <s v="Compact"/>
    <s v="Coupe"/>
    <n v="34"/>
    <n v="24"/>
    <n v="113"/>
    <n v="53900"/>
  </r>
  <r>
    <x v="27"/>
    <s v="4C"/>
    <n v="2016"/>
    <x v="1"/>
    <s v="premium unleaded (required)"/>
    <n v="237"/>
    <n v="4"/>
    <s v="AUTOMATED_MANUAL"/>
    <s v="rear wheel drive"/>
    <n v="2"/>
    <s v="Luxury,High-Performance"/>
    <s v="Compact"/>
    <s v="Coupe"/>
    <n v="34"/>
    <n v="24"/>
    <n v="113"/>
    <n v="55900"/>
  </r>
  <r>
    <x v="27"/>
    <s v="4C"/>
    <n v="2016"/>
    <x v="1"/>
    <s v="premium unleaded (required)"/>
    <n v="237"/>
    <n v="4"/>
    <s v="AUTOMATED_MANUAL"/>
    <s v="rear wheel drive"/>
    <n v="2"/>
    <s v="Luxury,High-Performance"/>
    <s v="Compact"/>
    <s v="Convertible"/>
    <n v="34"/>
    <n v="24"/>
    <n v="113"/>
    <n v="65900"/>
  </r>
  <r>
    <x v="19"/>
    <s v="A6"/>
    <n v="2015"/>
    <x v="0"/>
    <s v="diesel"/>
    <n v="240"/>
    <n v="6"/>
    <s v="AUTOMATIC"/>
    <s v="all wheel drive"/>
    <n v="4"/>
    <s v="Diesel,Luxury"/>
    <s v="Midsize"/>
    <s v="Sedan"/>
    <n v="38"/>
    <n v="24"/>
    <n v="3105"/>
    <n v="58700"/>
  </r>
  <r>
    <x v="19"/>
    <s v="A6"/>
    <n v="2015"/>
    <x v="0"/>
    <s v="diesel"/>
    <n v="240"/>
    <n v="6"/>
    <s v="AUTOMATIC"/>
    <s v="all wheel drive"/>
    <n v="4"/>
    <s v="Diesel,Luxury"/>
    <s v="Midsize"/>
    <s v="Sedan"/>
    <n v="38"/>
    <n v="24"/>
    <n v="3105"/>
    <n v="62500"/>
  </r>
  <r>
    <x v="19"/>
    <s v="A7"/>
    <n v="2015"/>
    <x v="0"/>
    <s v="diesel"/>
    <n v="240"/>
    <n v="6"/>
    <s v="AUTOMATIC"/>
    <s v="all wheel drive"/>
    <n v="4"/>
    <s v="Diesel,Luxury"/>
    <s v="Large"/>
    <s v="Sedan"/>
    <n v="38"/>
    <n v="24"/>
    <n v="3105"/>
    <n v="68300"/>
  </r>
  <r>
    <x v="19"/>
    <s v="A7"/>
    <n v="2015"/>
    <x v="0"/>
    <s v="diesel"/>
    <n v="240"/>
    <n v="6"/>
    <s v="AUTOMATIC"/>
    <s v="all wheel drive"/>
    <n v="4"/>
    <s v="Diesel,Luxury"/>
    <s v="Large"/>
    <s v="Sedan"/>
    <n v="38"/>
    <n v="24"/>
    <n v="3105"/>
    <n v="72150"/>
  </r>
  <r>
    <x v="19"/>
    <s v="A7"/>
    <n v="2016"/>
    <x v="1"/>
    <s v="diesel"/>
    <n v="240"/>
    <n v="6"/>
    <s v="AUTOMATIC"/>
    <s v="all wheel drive"/>
    <n v="4"/>
    <s v="Diesel,Luxury"/>
    <s v="Large"/>
    <s v="Sedan"/>
    <n v="35"/>
    <n v="24"/>
    <n v="3105"/>
    <n v="73050"/>
  </r>
  <r>
    <x v="19"/>
    <s v="A8"/>
    <n v="2016"/>
    <x v="1"/>
    <s v="diesel"/>
    <n v="240"/>
    <n v="6"/>
    <s v="AUTOMATIC"/>
    <s v="all wheel drive"/>
    <n v="4"/>
    <s v="Diesel,Luxury"/>
    <s v="Large"/>
    <s v="Sedan"/>
    <n v="36"/>
    <n v="24"/>
    <n v="3105"/>
    <n v="85200"/>
  </r>
  <r>
    <x v="19"/>
    <s v="Q5"/>
    <n v="2015"/>
    <x v="0"/>
    <s v="diesel"/>
    <n v="240"/>
    <n v="6"/>
    <s v="AUTOMATIC"/>
    <s v="all wheel drive"/>
    <n v="4"/>
    <s v="Crossover,Luxury,Diesel"/>
    <s v="Midsize"/>
    <s v="4dr SUV"/>
    <n v="31"/>
    <n v="24"/>
    <n v="3105"/>
    <n v="47500"/>
  </r>
  <r>
    <x v="19"/>
    <s v="Q5"/>
    <n v="2015"/>
    <x v="0"/>
    <s v="diesel"/>
    <n v="240"/>
    <n v="6"/>
    <s v="AUTOMATIC"/>
    <s v="all wheel drive"/>
    <n v="4"/>
    <s v="Crossover,Luxury,Diesel"/>
    <s v="Midsize"/>
    <s v="4dr SUV"/>
    <n v="31"/>
    <n v="24"/>
    <n v="3105"/>
    <n v="55000"/>
  </r>
  <r>
    <x v="19"/>
    <s v="Q5"/>
    <n v="2016"/>
    <x v="1"/>
    <s v="diesel"/>
    <n v="240"/>
    <n v="6"/>
    <s v="AUTOMATIC"/>
    <s v="all wheel drive"/>
    <n v="4"/>
    <s v="Crossover,Luxury,Diesel"/>
    <s v="Midsize"/>
    <s v="4dr SUV"/>
    <n v="31"/>
    <n v="24"/>
    <n v="3105"/>
    <n v="48100"/>
  </r>
  <r>
    <x v="19"/>
    <s v="Q5"/>
    <n v="2016"/>
    <x v="1"/>
    <s v="diesel"/>
    <n v="240"/>
    <n v="6"/>
    <s v="AUTOMATIC"/>
    <s v="all wheel drive"/>
    <n v="4"/>
    <s v="Crossover,Luxury,Diesel"/>
    <s v="Midsize"/>
    <s v="4dr SUV"/>
    <n v="31"/>
    <n v="24"/>
    <n v="3105"/>
    <n v="57700"/>
  </r>
  <r>
    <x v="19"/>
    <s v="Q5"/>
    <n v="2016"/>
    <x v="1"/>
    <s v="diesel"/>
    <n v="240"/>
    <n v="6"/>
    <s v="AUTOMATIC"/>
    <s v="all wheel drive"/>
    <n v="4"/>
    <s v="Crossover,Luxury,Diesel"/>
    <s v="Midsize"/>
    <s v="4dr SUV"/>
    <n v="31"/>
    <n v="24"/>
    <n v="3105"/>
    <n v="50200"/>
  </r>
  <r>
    <x v="19"/>
    <s v="Q5"/>
    <n v="2016"/>
    <x v="1"/>
    <s v="diesel"/>
    <n v="240"/>
    <n v="6"/>
    <s v="AUTOMATIC"/>
    <s v="all wheel drive"/>
    <n v="4"/>
    <s v="Crossover,Luxury,Diesel"/>
    <s v="Midsize"/>
    <s v="4dr SUV"/>
    <n v="31"/>
    <n v="24"/>
    <n v="3105"/>
    <n v="55600"/>
  </r>
  <r>
    <x v="26"/>
    <s v="XC60"/>
    <n v="2015"/>
    <x v="0"/>
    <s v="regular unleaded"/>
    <n v="240"/>
    <n v="4"/>
    <s v="AUTOMATIC"/>
    <s v="front wheel drive"/>
    <n v="4"/>
    <s v="Crossover,Luxury"/>
    <s v="Midsize"/>
    <s v="4dr SUV"/>
    <n v="31"/>
    <n v="24"/>
    <n v="870"/>
    <n v="38850"/>
  </r>
  <r>
    <x v="26"/>
    <s v="XC60"/>
    <n v="2015"/>
    <x v="0"/>
    <s v="regular unleaded"/>
    <n v="240"/>
    <n v="4"/>
    <s v="AUTOMATIC"/>
    <s v="front wheel drive"/>
    <n v="4"/>
    <s v="Crossover,Luxury"/>
    <s v="Midsize"/>
    <s v="4dr SUV"/>
    <n v="31"/>
    <n v="24"/>
    <n v="870"/>
    <n v="39650"/>
  </r>
  <r>
    <x v="26"/>
    <s v="XC60"/>
    <n v="2015"/>
    <x v="0"/>
    <s v="regular unleaded"/>
    <n v="240"/>
    <n v="4"/>
    <s v="AUTOMATIC"/>
    <s v="front wheel drive"/>
    <n v="4"/>
    <s v="Crossover,Luxury"/>
    <s v="Midsize"/>
    <s v="4dr SUV"/>
    <n v="31"/>
    <n v="24"/>
    <n v="870"/>
    <n v="43900"/>
  </r>
  <r>
    <x v="26"/>
    <s v="XC60"/>
    <n v="2015"/>
    <x v="0"/>
    <s v="regular unleaded"/>
    <n v="240"/>
    <n v="4"/>
    <s v="AUTOMATIC"/>
    <s v="front wheel drive"/>
    <n v="4"/>
    <s v="Crossover,Luxury"/>
    <s v="Midsize"/>
    <s v="4dr SUV"/>
    <n v="31"/>
    <n v="24"/>
    <n v="870"/>
    <n v="35750"/>
  </r>
  <r>
    <x v="26"/>
    <s v="XC60"/>
    <n v="2015"/>
    <x v="0"/>
    <s v="regular unleaded"/>
    <n v="240"/>
    <n v="4"/>
    <s v="AUTOMATIC"/>
    <s v="front wheel drive"/>
    <n v="4"/>
    <s v="Crossover,Luxury"/>
    <s v="Midsize"/>
    <s v="4dr SUV"/>
    <n v="31"/>
    <n v="24"/>
    <n v="870"/>
    <n v="42850"/>
  </r>
  <r>
    <x v="26"/>
    <s v="XC60"/>
    <n v="2015"/>
    <x v="0"/>
    <s v="regular unleaded"/>
    <n v="240"/>
    <n v="4"/>
    <s v="AUTOMATIC"/>
    <s v="front wheel drive"/>
    <n v="4"/>
    <s v="Crossover,Luxury"/>
    <s v="Midsize"/>
    <s v="4dr SUV"/>
    <n v="31"/>
    <n v="24"/>
    <n v="870"/>
    <n v="40250"/>
  </r>
  <r>
    <x v="26"/>
    <s v="XC60"/>
    <n v="2015"/>
    <x v="0"/>
    <s v="regular unleaded"/>
    <n v="240"/>
    <n v="4"/>
    <s v="AUTOMATIC"/>
    <s v="front wheel drive"/>
    <n v="4"/>
    <s v="Crossover,Luxury"/>
    <s v="Midsize"/>
    <s v="4dr SUV"/>
    <n v="31"/>
    <n v="24"/>
    <n v="870"/>
    <n v="36400"/>
  </r>
  <r>
    <x v="26"/>
    <s v="XC70"/>
    <n v="2015"/>
    <x v="0"/>
    <s v="regular unleaded"/>
    <n v="240"/>
    <n v="4"/>
    <s v="AUTOMATIC"/>
    <s v="front wheel drive"/>
    <n v="4"/>
    <s v="Crossover,Luxury"/>
    <s v="Midsize"/>
    <s v="Wagon"/>
    <n v="31"/>
    <n v="24"/>
    <n v="870"/>
    <n v="36050"/>
  </r>
  <r>
    <x v="26"/>
    <s v="XC70"/>
    <n v="2015"/>
    <x v="0"/>
    <s v="regular unleaded"/>
    <n v="240"/>
    <n v="4"/>
    <s v="AUTOMATIC"/>
    <s v="front wheel drive"/>
    <n v="4"/>
    <s v="Crossover,Luxury"/>
    <s v="Midsize"/>
    <s v="Wagon"/>
    <n v="31"/>
    <n v="24"/>
    <n v="870"/>
    <n v="35400"/>
  </r>
  <r>
    <x v="10"/>
    <s v="C-Class"/>
    <n v="2015"/>
    <x v="0"/>
    <s v="premium unleaded (required)"/>
    <n v="241"/>
    <n v="4"/>
    <s v="AUTOMATIC"/>
    <s v="all wheel drive"/>
    <n v="4"/>
    <s v="Luxury"/>
    <s v="Midsize"/>
    <s v="Sedan"/>
    <n v="31"/>
    <n v="24"/>
    <n v="617"/>
    <n v="40400"/>
  </r>
  <r>
    <x v="10"/>
    <s v="C-Class"/>
    <n v="2015"/>
    <x v="0"/>
    <s v="premium unleaded (required)"/>
    <n v="241"/>
    <n v="4"/>
    <s v="AUTOMATIC"/>
    <s v="all wheel drive"/>
    <n v="4"/>
    <s v="Luxury"/>
    <s v="Midsize"/>
    <s v="Sedan"/>
    <n v="31"/>
    <n v="24"/>
    <n v="617"/>
    <n v="41050"/>
  </r>
  <r>
    <x v="10"/>
    <s v="C-Class"/>
    <n v="2016"/>
    <x v="1"/>
    <s v="premium unleaded (required)"/>
    <n v="241"/>
    <n v="4"/>
    <s v="AUTOMATIC"/>
    <s v="all wheel drive"/>
    <n v="4"/>
    <s v="Luxury"/>
    <s v="Midsize"/>
    <s v="Sedan"/>
    <n v="31"/>
    <n v="24"/>
    <n v="617"/>
    <n v="43125"/>
  </r>
  <r>
    <x v="10"/>
    <s v="C-Class"/>
    <n v="2016"/>
    <x v="1"/>
    <s v="premium unleaded (required)"/>
    <n v="241"/>
    <n v="4"/>
    <s v="AUTOMATIC"/>
    <s v="all wheel drive"/>
    <n v="4"/>
    <s v="Luxury"/>
    <s v="Midsize"/>
    <s v="Sedan"/>
    <n v="31"/>
    <n v="24"/>
    <n v="617"/>
    <n v="41275"/>
  </r>
  <r>
    <x v="10"/>
    <s v="C-Class"/>
    <n v="2016"/>
    <x v="1"/>
    <s v="premium unleaded (required)"/>
    <n v="241"/>
    <n v="4"/>
    <s v="AUTOMATIC"/>
    <s v="all wheel drive"/>
    <n v="4"/>
    <s v="Luxury"/>
    <s v="Midsize"/>
    <s v="Sedan"/>
    <n v="31"/>
    <n v="24"/>
    <n v="617"/>
    <n v="40950"/>
  </r>
  <r>
    <x v="10"/>
    <s v="C-Class"/>
    <n v="2017"/>
    <x v="2"/>
    <s v="premium unleaded (required)"/>
    <n v="241"/>
    <n v="4"/>
    <s v="AUTOMATIC"/>
    <s v="rear wheel drive"/>
    <n v="4"/>
    <s v="Luxury"/>
    <s v="Midsize"/>
    <s v="Sedan"/>
    <n v="34"/>
    <n v="24"/>
    <n v="617"/>
    <n v="39850"/>
  </r>
  <r>
    <x v="10"/>
    <s v="C-Class"/>
    <n v="2017"/>
    <x v="2"/>
    <s v="premium unleaded (required)"/>
    <n v="241"/>
    <n v="4"/>
    <s v="AUTOMATIC"/>
    <s v="rear wheel drive"/>
    <n v="4"/>
    <s v="Luxury"/>
    <s v="Midsize"/>
    <s v="Sedan"/>
    <n v="34"/>
    <n v="24"/>
    <n v="617"/>
    <n v="39500"/>
  </r>
  <r>
    <x v="10"/>
    <s v="C-Class"/>
    <n v="2017"/>
    <x v="2"/>
    <s v="premium unleaded (required)"/>
    <n v="241"/>
    <n v="4"/>
    <s v="AUTOMATIC"/>
    <s v="rear wheel drive"/>
    <n v="4"/>
    <s v="Luxury"/>
    <s v="Midsize"/>
    <s v="Sedan"/>
    <n v="34"/>
    <n v="24"/>
    <n v="617"/>
    <n v="41675"/>
  </r>
  <r>
    <x v="10"/>
    <s v="C-Class"/>
    <n v="2017"/>
    <x v="2"/>
    <s v="premium unleaded (required)"/>
    <n v="241"/>
    <n v="4"/>
    <s v="AUTOMATIC"/>
    <s v="all wheel drive"/>
    <n v="4"/>
    <s v="Luxury"/>
    <s v="Midsize"/>
    <s v="Sedan"/>
    <n v="31"/>
    <n v="24"/>
    <n v="617"/>
    <n v="43675"/>
  </r>
  <r>
    <x v="10"/>
    <s v="C-Class"/>
    <n v="2017"/>
    <x v="2"/>
    <s v="premium unleaded (required)"/>
    <n v="241"/>
    <n v="4"/>
    <s v="AUTOMATIC"/>
    <s v="all wheel drive"/>
    <n v="4"/>
    <s v="Luxury"/>
    <s v="Midsize"/>
    <s v="Sedan"/>
    <n v="31"/>
    <n v="24"/>
    <n v="617"/>
    <n v="41500"/>
  </r>
  <r>
    <x v="10"/>
    <s v="C-Class"/>
    <n v="2017"/>
    <x v="2"/>
    <s v="premium unleaded (required)"/>
    <n v="241"/>
    <n v="4"/>
    <s v="AUTOMATIC"/>
    <s v="all wheel drive"/>
    <n v="4"/>
    <s v="Luxury"/>
    <s v="Midsize"/>
    <s v="Sedan"/>
    <n v="31"/>
    <n v="24"/>
    <n v="617"/>
    <n v="41850"/>
  </r>
  <r>
    <x v="10"/>
    <s v="C-Class"/>
    <n v="2017"/>
    <x v="2"/>
    <s v="premium unleaded (required)"/>
    <n v="241"/>
    <n v="4"/>
    <s v="AUTOMATIC"/>
    <s v="all wheel drive"/>
    <n v="2"/>
    <s v="Luxury"/>
    <s v="Midsize"/>
    <s v="Coupe"/>
    <n v="31"/>
    <n v="24"/>
    <n v="617"/>
    <n v="44650"/>
  </r>
  <r>
    <x v="19"/>
    <s v="Q5"/>
    <n v="2015"/>
    <x v="0"/>
    <s v="premium unleaded (required)"/>
    <n v="245"/>
    <n v="4"/>
    <s v="AUTOMATIC"/>
    <s v="all wheel drive"/>
    <n v="4"/>
    <s v="Crossover,Luxury,Hybrid"/>
    <s v="Midsize"/>
    <s v="4dr SUV"/>
    <n v="30"/>
    <n v="24"/>
    <n v="3105"/>
    <n v="51900"/>
  </r>
  <r>
    <x v="19"/>
    <s v="Q5"/>
    <n v="2016"/>
    <x v="1"/>
    <s v="premium unleaded (required)"/>
    <n v="245"/>
    <n v="4"/>
    <s v="AUTOMATIC"/>
    <s v="all wheel drive"/>
    <n v="4"/>
    <s v="Crossover,Luxury,Hybrid"/>
    <s v="Midsize"/>
    <s v="4dr SUV"/>
    <n v="30"/>
    <n v="24"/>
    <n v="3105"/>
    <n v="52500"/>
  </r>
  <r>
    <x v="0"/>
    <s v="2 Series"/>
    <n v="2017"/>
    <x v="2"/>
    <s v="premium unleaded (recommended)"/>
    <n v="248"/>
    <n v="4"/>
    <s v="AUTOMATIC"/>
    <s v="rear wheel drive"/>
    <n v="2"/>
    <s v="Luxury,Performance"/>
    <s v="Compact"/>
    <s v="Coupe"/>
    <n v="35"/>
    <n v="24"/>
    <n v="3916"/>
    <n v="33150"/>
  </r>
  <r>
    <x v="0"/>
    <s v="2 Series"/>
    <n v="2017"/>
    <x v="2"/>
    <s v="premium unleaded (recommended)"/>
    <n v="248"/>
    <n v="4"/>
    <s v="AUTOMATIC"/>
    <s v="all wheel drive"/>
    <n v="2"/>
    <s v="Luxury,Performance"/>
    <s v="Compact"/>
    <s v="Coupe"/>
    <n v="33"/>
    <n v="24"/>
    <n v="3916"/>
    <n v="35150"/>
  </r>
  <r>
    <x v="19"/>
    <s v="A4"/>
    <n v="2017"/>
    <x v="2"/>
    <s v="premium unleaded (recommended)"/>
    <n v="252"/>
    <n v="4"/>
    <s v="AUTOMATED_MANUAL"/>
    <s v="all wheel drive"/>
    <n v="4"/>
    <s v="Luxury,Performance"/>
    <s v="Midsize"/>
    <s v="Sedan"/>
    <n v="31"/>
    <n v="24"/>
    <n v="3105"/>
    <n v="48000"/>
  </r>
  <r>
    <x v="19"/>
    <s v="A4"/>
    <n v="2017"/>
    <x v="2"/>
    <s v="premium unleaded (recommended)"/>
    <n v="252"/>
    <n v="4"/>
    <s v="AUTOMATED_MANUAL"/>
    <s v="all wheel drive"/>
    <n v="4"/>
    <s v="Luxury,Performance"/>
    <s v="Midsize"/>
    <s v="Sedan"/>
    <n v="31"/>
    <n v="24"/>
    <n v="3105"/>
    <n v="43200"/>
  </r>
  <r>
    <x v="19"/>
    <s v="A4"/>
    <n v="2017"/>
    <x v="2"/>
    <s v="premium unleaded (recommended)"/>
    <n v="252"/>
    <n v="4"/>
    <s v="AUTOMATED_MANUAL"/>
    <s v="all wheel drive"/>
    <n v="4"/>
    <s v="Luxury,Performance"/>
    <s v="Midsize"/>
    <s v="Sedan"/>
    <n v="31"/>
    <n v="24"/>
    <n v="3105"/>
    <n v="39400"/>
  </r>
  <r>
    <x v="19"/>
    <s v="A4"/>
    <n v="2017"/>
    <x v="2"/>
    <s v="premium unleaded (recommended)"/>
    <n v="252"/>
    <n v="4"/>
    <s v="AUTOMATED_MANUAL"/>
    <s v="all wheel drive"/>
    <n v="4"/>
    <s v="Luxury,Performance"/>
    <s v="Midsize"/>
    <s v="Sedan"/>
    <n v="31"/>
    <n v="24"/>
    <n v="3105"/>
    <n v="42350"/>
  </r>
  <r>
    <x v="19"/>
    <s v="A6"/>
    <n v="2016"/>
    <x v="1"/>
    <s v="premium unleaded (recommended)"/>
    <n v="252"/>
    <n v="4"/>
    <s v="AUTOMATED_MANUAL"/>
    <s v="front wheel drive"/>
    <n v="4"/>
    <s v="Luxury"/>
    <s v="Midsize"/>
    <s v="Sedan"/>
    <n v="35"/>
    <n v="24"/>
    <n v="3105"/>
    <n v="49900"/>
  </r>
  <r>
    <x v="19"/>
    <s v="A6"/>
    <n v="2016"/>
    <x v="1"/>
    <s v="premium unleaded (recommended)"/>
    <n v="252"/>
    <n v="4"/>
    <s v="AUTOMATED_MANUAL"/>
    <s v="front wheel drive"/>
    <n v="4"/>
    <s v="Luxury"/>
    <s v="Midsize"/>
    <s v="Sedan"/>
    <n v="35"/>
    <n v="24"/>
    <n v="3105"/>
    <n v="46200"/>
  </r>
  <r>
    <x v="19"/>
    <s v="A6"/>
    <n v="2017"/>
    <x v="2"/>
    <s v="premium unleaded (recommended)"/>
    <n v="252"/>
    <n v="4"/>
    <s v="AUTOMATED_MANUAL"/>
    <s v="front wheel drive"/>
    <n v="4"/>
    <s v="Luxury"/>
    <s v="Midsize"/>
    <s v="Sedan"/>
    <n v="354"/>
    <n v="24"/>
    <n v="3105"/>
    <n v="51600"/>
  </r>
  <r>
    <x v="19"/>
    <s v="A6"/>
    <n v="2017"/>
    <x v="2"/>
    <s v="premium unleaded (recommended)"/>
    <n v="252"/>
    <n v="4"/>
    <s v="AUTOMATED_MANUAL"/>
    <s v="front wheel drive"/>
    <n v="4"/>
    <s v="Luxury"/>
    <s v="Midsize"/>
    <s v="Sedan"/>
    <n v="34"/>
    <n v="24"/>
    <n v="3105"/>
    <n v="47600"/>
  </r>
  <r>
    <x v="0"/>
    <s v="X5"/>
    <n v="2015"/>
    <x v="0"/>
    <s v="diesel"/>
    <n v="255"/>
    <n v="6"/>
    <s v="AUTOMATIC"/>
    <s v="all wheel drive"/>
    <n v="4"/>
    <s v="Crossover,Luxury,Diesel"/>
    <s v="Midsize"/>
    <s v="4dr SUV"/>
    <n v="31"/>
    <n v="24"/>
    <n v="3916"/>
    <n v="57700"/>
  </r>
  <r>
    <x v="10"/>
    <s v="E-Class"/>
    <n v="2015"/>
    <x v="0"/>
    <s v="premium unleaded (required)"/>
    <n v="302"/>
    <n v="6"/>
    <s v="AUTOMATIC"/>
    <s v="rear wheel drive"/>
    <n v="4"/>
    <s v="Luxury,Performance,Hybrid"/>
    <s v="Midsize"/>
    <s v="Sedan"/>
    <n v="29"/>
    <n v="24"/>
    <n v="617"/>
    <n v="57100"/>
  </r>
  <r>
    <x v="26"/>
    <s v="S60"/>
    <n v="2015"/>
    <x v="0"/>
    <s v="regular unleaded"/>
    <n v="302"/>
    <n v="4"/>
    <s v="AUTOMATIC"/>
    <s v="front wheel drive"/>
    <n v="4"/>
    <s v="Luxury,High-Performance"/>
    <s v="Midsize"/>
    <s v="Sedan"/>
    <n v="35"/>
    <n v="24"/>
    <n v="870"/>
    <n v="39250"/>
  </r>
  <r>
    <x v="26"/>
    <s v="S60"/>
    <n v="2015"/>
    <x v="0"/>
    <s v="regular unleaded"/>
    <n v="302"/>
    <n v="4"/>
    <s v="AUTOMATIC"/>
    <s v="front wheel drive"/>
    <n v="4"/>
    <s v="Luxury,High-Performance"/>
    <s v="Midsize"/>
    <s v="Sedan"/>
    <n v="35"/>
    <n v="24"/>
    <n v="870"/>
    <n v="38150"/>
  </r>
  <r>
    <x v="4"/>
    <s v="Pulsar"/>
    <n v="1990"/>
    <x v="7"/>
    <s v="regular unleaded"/>
    <n v="90"/>
    <n v="4"/>
    <s v="MANUAL"/>
    <s v="front wheel drive"/>
    <n v="2"/>
    <s v="N/A"/>
    <s v="Compact"/>
    <s v="Coupe"/>
    <n v="31"/>
    <n v="23"/>
    <n v="2009"/>
    <n v="2000"/>
  </r>
  <r>
    <x v="14"/>
    <s v="Scoupe"/>
    <n v="1993"/>
    <x v="17"/>
    <s v="regular unleaded"/>
    <n v="92"/>
    <n v="4"/>
    <s v="MANUAL"/>
    <s v="front wheel drive"/>
    <n v="2"/>
    <s v="N/A"/>
    <s v="Compact"/>
    <s v="Coupe"/>
    <n v="32"/>
    <n v="23"/>
    <n v="1439"/>
    <n v="2000"/>
  </r>
  <r>
    <x v="14"/>
    <s v="Scoupe"/>
    <n v="1994"/>
    <x v="23"/>
    <s v="regular unleaded"/>
    <n v="92"/>
    <n v="4"/>
    <s v="MANUAL"/>
    <s v="front wheel drive"/>
    <n v="2"/>
    <s v="N/A"/>
    <s v="Compact"/>
    <s v="Coupe"/>
    <n v="30"/>
    <n v="23"/>
    <n v="1439"/>
    <n v="2000"/>
  </r>
  <r>
    <x v="22"/>
    <s v="Shadow"/>
    <n v="1992"/>
    <x v="16"/>
    <s v="regular unleaded"/>
    <n v="93"/>
    <n v="4"/>
    <s v="MANUAL"/>
    <s v="front wheel drive"/>
    <n v="4"/>
    <s v="Hatchback"/>
    <s v="Compact"/>
    <s v="4dr Hatchback"/>
    <n v="29"/>
    <n v="23"/>
    <n v="1851"/>
    <n v="2000"/>
  </r>
  <r>
    <x v="22"/>
    <s v="Shadow"/>
    <n v="1993"/>
    <x v="17"/>
    <s v="regular unleaded"/>
    <n v="93"/>
    <n v="4"/>
    <s v="MANUAL"/>
    <s v="front wheel drive"/>
    <n v="4"/>
    <s v="Hatchback"/>
    <s v="Compact"/>
    <s v="4dr Hatchback"/>
    <n v="29"/>
    <n v="23"/>
    <n v="1851"/>
    <n v="2000"/>
  </r>
  <r>
    <x v="22"/>
    <s v="Shadow"/>
    <n v="1994"/>
    <x v="23"/>
    <s v="regular unleaded"/>
    <n v="93"/>
    <n v="4"/>
    <s v="MANUAL"/>
    <s v="front wheel drive"/>
    <n v="4"/>
    <s v="Hatchback"/>
    <s v="Compact"/>
    <s v="4dr Hatchback"/>
    <n v="30"/>
    <n v="23"/>
    <n v="1851"/>
    <n v="2000"/>
  </r>
  <r>
    <x v="22"/>
    <s v="Shadow"/>
    <n v="1992"/>
    <x v="16"/>
    <s v="regular unleaded"/>
    <n v="93"/>
    <n v="4"/>
    <s v="MANUAL"/>
    <s v="front wheel drive"/>
    <n v="2"/>
    <s v="Hatchback"/>
    <s v="Compact"/>
    <s v="2dr Hatchback"/>
    <n v="29"/>
    <n v="23"/>
    <n v="1851"/>
    <n v="2000"/>
  </r>
  <r>
    <x v="22"/>
    <s v="Shadow"/>
    <n v="1993"/>
    <x v="17"/>
    <s v="regular unleaded"/>
    <n v="93"/>
    <n v="4"/>
    <s v="MANUAL"/>
    <s v="front wheel drive"/>
    <n v="2"/>
    <s v="Hatchback"/>
    <s v="Compact"/>
    <s v="2dr Hatchback"/>
    <n v="29"/>
    <n v="23"/>
    <n v="1851"/>
    <n v="2000"/>
  </r>
  <r>
    <x v="22"/>
    <s v="Shadow"/>
    <n v="1994"/>
    <x v="23"/>
    <s v="regular unleaded"/>
    <n v="93"/>
    <n v="4"/>
    <s v="MANUAL"/>
    <s v="front wheel drive"/>
    <n v="2"/>
    <s v="Hatchback"/>
    <s v="Compact"/>
    <s v="2dr Hatchback"/>
    <n v="30"/>
    <n v="23"/>
    <n v="1851"/>
    <n v="2000"/>
  </r>
  <r>
    <x v="23"/>
    <s v="Sundance"/>
    <n v="1992"/>
    <x v="16"/>
    <s v="regular unleaded"/>
    <n v="93"/>
    <n v="4"/>
    <s v="MANUAL"/>
    <s v="front wheel drive"/>
    <n v="4"/>
    <s v="Hatchback"/>
    <s v="Compact"/>
    <s v="4dr Hatchback"/>
    <n v="29"/>
    <n v="23"/>
    <n v="535"/>
    <n v="2000"/>
  </r>
  <r>
    <x v="23"/>
    <s v="Sundance"/>
    <n v="1993"/>
    <x v="17"/>
    <s v="regular unleaded"/>
    <n v="93"/>
    <n v="4"/>
    <s v="MANUAL"/>
    <s v="front wheel drive"/>
    <n v="4"/>
    <s v="Hatchback"/>
    <s v="Compact"/>
    <s v="4dr Hatchback"/>
    <n v="29"/>
    <n v="23"/>
    <n v="535"/>
    <n v="2000"/>
  </r>
  <r>
    <x v="23"/>
    <s v="Sundance"/>
    <n v="1994"/>
    <x v="23"/>
    <s v="regular unleaded"/>
    <n v="93"/>
    <n v="4"/>
    <s v="MANUAL"/>
    <s v="front wheel drive"/>
    <n v="4"/>
    <s v="Hatchback"/>
    <s v="Compact"/>
    <s v="4dr Hatchback"/>
    <n v="30"/>
    <n v="23"/>
    <n v="535"/>
    <n v="2000"/>
  </r>
  <r>
    <x v="23"/>
    <s v="Sundance"/>
    <n v="1992"/>
    <x v="16"/>
    <s v="regular unleaded"/>
    <n v="93"/>
    <n v="4"/>
    <s v="MANUAL"/>
    <s v="front wheel drive"/>
    <n v="2"/>
    <s v="Hatchback"/>
    <s v="Compact"/>
    <s v="2dr Hatchback"/>
    <n v="29"/>
    <n v="23"/>
    <n v="535"/>
    <n v="2000"/>
  </r>
  <r>
    <x v="23"/>
    <s v="Sundance"/>
    <n v="1993"/>
    <x v="17"/>
    <s v="regular unleaded"/>
    <n v="93"/>
    <n v="4"/>
    <s v="MANUAL"/>
    <s v="front wheel drive"/>
    <n v="2"/>
    <s v="Hatchback"/>
    <s v="Compact"/>
    <s v="2dr Hatchback"/>
    <n v="29"/>
    <n v="23"/>
    <n v="535"/>
    <n v="2000"/>
  </r>
  <r>
    <x v="23"/>
    <s v="Sundance"/>
    <n v="1994"/>
    <x v="23"/>
    <s v="regular unleaded"/>
    <n v="93"/>
    <n v="4"/>
    <s v="MANUAL"/>
    <s v="front wheel drive"/>
    <n v="2"/>
    <s v="Hatchback"/>
    <s v="Compact"/>
    <s v="2dr Hatchback"/>
    <n v="30"/>
    <n v="23"/>
    <n v="535"/>
    <n v="2000"/>
  </r>
  <r>
    <x v="8"/>
    <s v="Escort"/>
    <n v="2002"/>
    <x v="27"/>
    <s v="regular unleaded"/>
    <n v="110"/>
    <n v="4"/>
    <s v="AUTOMATIC"/>
    <s v="front wheel drive"/>
    <n v="4"/>
    <s v="N/A"/>
    <s v="Compact"/>
    <s v="Sedan"/>
    <n v="32"/>
    <n v="23"/>
    <n v="5657"/>
    <n v="15015"/>
  </r>
  <r>
    <x v="8"/>
    <s v="Escort"/>
    <n v="2002"/>
    <x v="27"/>
    <s v="regular unleaded"/>
    <n v="110"/>
    <n v="4"/>
    <s v="AUTOMATIC"/>
    <s v="front wheel drive"/>
    <n v="4"/>
    <s v="N/A"/>
    <s v="Compact"/>
    <s v="Sedan"/>
    <n v="32"/>
    <n v="23"/>
    <n v="5657"/>
    <n v="14090"/>
  </r>
  <r>
    <x v="22"/>
    <s v="Colt"/>
    <n v="1993"/>
    <x v="17"/>
    <s v="regular unleaded"/>
    <n v="113"/>
    <n v="4"/>
    <s v="MANUAL"/>
    <s v="front wheel drive"/>
    <n v="4"/>
    <s v="N/A"/>
    <s v="Compact"/>
    <s v="Sedan"/>
    <n v="31"/>
    <n v="23"/>
    <n v="1851"/>
    <n v="2000"/>
  </r>
  <r>
    <x v="22"/>
    <s v="Colt"/>
    <n v="1994"/>
    <x v="23"/>
    <s v="regular unleaded"/>
    <n v="113"/>
    <n v="4"/>
    <s v="MANUAL"/>
    <s v="front wheel drive"/>
    <n v="4"/>
    <s v="N/A"/>
    <s v="Compact"/>
    <s v="Sedan"/>
    <n v="30"/>
    <n v="23"/>
    <n v="1851"/>
    <n v="2000"/>
  </r>
  <r>
    <x v="23"/>
    <s v="Colt"/>
    <n v="1993"/>
    <x v="17"/>
    <s v="regular unleaded"/>
    <n v="113"/>
    <n v="4"/>
    <s v="MANUAL"/>
    <s v="front wheel drive"/>
    <n v="4"/>
    <s v="N/A"/>
    <s v="Compact"/>
    <s v="Sedan"/>
    <n v="31"/>
    <n v="23"/>
    <n v="535"/>
    <n v="2000"/>
  </r>
  <r>
    <x v="23"/>
    <s v="Colt"/>
    <n v="1994"/>
    <x v="23"/>
    <s v="regular unleaded"/>
    <n v="113"/>
    <n v="4"/>
    <s v="MANUAL"/>
    <s v="front wheel drive"/>
    <n v="4"/>
    <s v="N/A"/>
    <s v="Compact"/>
    <s v="Sedan"/>
    <n v="30"/>
    <n v="23"/>
    <n v="535"/>
    <n v="2000"/>
  </r>
  <r>
    <x v="17"/>
    <s v="MX-6"/>
    <n v="1997"/>
    <x v="22"/>
    <s v="regular unleaded"/>
    <n v="114"/>
    <n v="4"/>
    <s v="MANUAL"/>
    <s v="front wheel drive"/>
    <n v="2"/>
    <s v="N/A"/>
    <s v="Compact"/>
    <s v="Coupe"/>
    <n v="31"/>
    <n v="23"/>
    <n v="586"/>
    <n v="2000"/>
  </r>
  <r>
    <x v="14"/>
    <s v="Scoupe"/>
    <n v="1993"/>
    <x v="17"/>
    <s v="regular unleaded"/>
    <n v="115"/>
    <n v="4"/>
    <s v="MANUAL"/>
    <s v="front wheel drive"/>
    <n v="2"/>
    <s v="N/A"/>
    <s v="Compact"/>
    <s v="Coupe"/>
    <n v="29"/>
    <n v="23"/>
    <n v="1439"/>
    <n v="2000"/>
  </r>
  <r>
    <x v="14"/>
    <s v="Scoupe"/>
    <n v="1994"/>
    <x v="23"/>
    <s v="regular unleaded"/>
    <n v="115"/>
    <n v="4"/>
    <s v="MANUAL"/>
    <s v="front wheel drive"/>
    <n v="2"/>
    <s v="N/A"/>
    <s v="Compact"/>
    <s v="Coupe"/>
    <n v="29"/>
    <n v="23"/>
    <n v="1439"/>
    <n v="2000"/>
  </r>
  <r>
    <x v="14"/>
    <s v="Scoupe"/>
    <n v="1995"/>
    <x v="14"/>
    <s v="regular unleaded"/>
    <n v="115"/>
    <n v="4"/>
    <s v="MANUAL"/>
    <s v="front wheel drive"/>
    <n v="2"/>
    <s v="N/A"/>
    <s v="Compact"/>
    <s v="Coupe"/>
    <n v="30"/>
    <n v="23"/>
    <n v="1439"/>
    <n v="2000"/>
  </r>
  <r>
    <x v="5"/>
    <s v="Jetta"/>
    <n v="2015"/>
    <x v="0"/>
    <s v="regular unleaded"/>
    <n v="115"/>
    <n v="4"/>
    <s v="AUTOMATIC"/>
    <s v="front wheel drive"/>
    <n v="4"/>
    <s v="N/A"/>
    <s v="Midsize"/>
    <s v="Sedan"/>
    <n v="34"/>
    <n v="23"/>
    <n v="873"/>
    <n v="18425"/>
  </r>
  <r>
    <x v="5"/>
    <s v="Jetta"/>
    <n v="2015"/>
    <x v="0"/>
    <s v="regular unleaded"/>
    <n v="115"/>
    <n v="4"/>
    <s v="AUTOMATIC"/>
    <s v="front wheel drive"/>
    <n v="4"/>
    <s v="N/A"/>
    <s v="Midsize"/>
    <s v="Sedan"/>
    <n v="34"/>
    <n v="23"/>
    <n v="873"/>
    <n v="19420"/>
  </r>
  <r>
    <x v="8"/>
    <s v="Probe"/>
    <n v="1995"/>
    <x v="14"/>
    <s v="regular unleaded"/>
    <n v="118"/>
    <n v="4"/>
    <s v="MANUAL"/>
    <s v="front wheel drive"/>
    <n v="2"/>
    <s v="Hatchback"/>
    <s v="Compact"/>
    <s v="2dr Hatchback"/>
    <n v="30"/>
    <n v="23"/>
    <n v="5657"/>
    <n v="2000"/>
  </r>
  <r>
    <x v="8"/>
    <s v="Probe"/>
    <n v="1996"/>
    <x v="21"/>
    <s v="regular unleaded"/>
    <n v="118"/>
    <n v="4"/>
    <s v="MANUAL"/>
    <s v="front wheel drive"/>
    <n v="2"/>
    <s v="Hatchback"/>
    <s v="Compact"/>
    <s v="2dr Hatchback"/>
    <n v="30"/>
    <n v="23"/>
    <n v="5657"/>
    <n v="2000"/>
  </r>
  <r>
    <x v="8"/>
    <s v="Probe"/>
    <n v="1997"/>
    <x v="22"/>
    <s v="regular unleaded"/>
    <n v="118"/>
    <n v="4"/>
    <s v="MANUAL"/>
    <s v="front wheel drive"/>
    <n v="2"/>
    <s v="Hatchback"/>
    <s v="Compact"/>
    <s v="2dr Hatchback"/>
    <n v="30"/>
    <n v="23"/>
    <n v="5657"/>
    <n v="2000"/>
  </r>
  <r>
    <x v="17"/>
    <s v="MX-6"/>
    <n v="1995"/>
    <x v="14"/>
    <s v="regular unleaded"/>
    <n v="118"/>
    <n v="4"/>
    <s v="MANUAL"/>
    <s v="front wheel drive"/>
    <n v="2"/>
    <s v="N/A"/>
    <s v="Compact"/>
    <s v="Coupe"/>
    <n v="31"/>
    <n v="23"/>
    <n v="586"/>
    <n v="2000"/>
  </r>
  <r>
    <x v="17"/>
    <s v="MX-6"/>
    <n v="1996"/>
    <x v="21"/>
    <s v="regular unleaded"/>
    <n v="118"/>
    <n v="4"/>
    <s v="MANUAL"/>
    <s v="front wheel drive"/>
    <n v="2"/>
    <s v="N/A"/>
    <s v="Compact"/>
    <s v="Coupe"/>
    <n v="31"/>
    <n v="23"/>
    <n v="586"/>
    <n v="2000"/>
  </r>
  <r>
    <x v="10"/>
    <s v="300-Class"/>
    <n v="1991"/>
    <x v="8"/>
    <s v="diesel"/>
    <n v="121"/>
    <n v="5"/>
    <s v="AUTOMATIC"/>
    <s v="rear wheel drive"/>
    <n v="4"/>
    <s v="Diesel,Luxury"/>
    <s v="Midsize"/>
    <s v="Sedan"/>
    <n v="30"/>
    <n v="23"/>
    <n v="617"/>
    <n v="2000"/>
  </r>
  <r>
    <x v="10"/>
    <s v="300-Class"/>
    <n v="1992"/>
    <x v="16"/>
    <s v="diesel"/>
    <n v="121"/>
    <n v="5"/>
    <s v="AUTOMATIC"/>
    <s v="rear wheel drive"/>
    <n v="4"/>
    <s v="Diesel,Luxury"/>
    <s v="Midsize"/>
    <s v="Sedan"/>
    <n v="29"/>
    <n v="23"/>
    <n v="617"/>
    <n v="2000"/>
  </r>
  <r>
    <x v="10"/>
    <s v="300-Class"/>
    <n v="1993"/>
    <x v="17"/>
    <s v="diesel"/>
    <n v="121"/>
    <n v="5"/>
    <s v="AUTOMATIC"/>
    <s v="rear wheel drive"/>
    <n v="4"/>
    <s v="Diesel,Luxury"/>
    <s v="Midsize"/>
    <s v="Sedan"/>
    <n v="30"/>
    <n v="23"/>
    <n v="617"/>
    <n v="2000"/>
  </r>
  <r>
    <x v="18"/>
    <s v="Esteem"/>
    <n v="2001"/>
    <x v="15"/>
    <s v="regular unleaded"/>
    <n v="122"/>
    <n v="4"/>
    <s v="AUTOMATIC"/>
    <s v="front wheel drive"/>
    <n v="4"/>
    <s v="N/A"/>
    <s v="Compact"/>
    <s v="Sedan"/>
    <n v="30"/>
    <n v="23"/>
    <n v="481"/>
    <n v="14199"/>
  </r>
  <r>
    <x v="18"/>
    <s v="Esteem"/>
    <n v="2001"/>
    <x v="15"/>
    <s v="regular unleaded"/>
    <n v="122"/>
    <n v="4"/>
    <s v="AUTOMATIC"/>
    <s v="front wheel drive"/>
    <n v="4"/>
    <s v="N/A"/>
    <s v="Compact"/>
    <s v="Wagon"/>
    <n v="30"/>
    <n v="23"/>
    <n v="481"/>
    <n v="16499"/>
  </r>
  <r>
    <x v="18"/>
    <s v="Esteem"/>
    <n v="2001"/>
    <x v="15"/>
    <s v="regular unleaded"/>
    <n v="122"/>
    <n v="4"/>
    <s v="AUTOMATIC"/>
    <s v="front wheel drive"/>
    <n v="4"/>
    <s v="N/A"/>
    <s v="Compact"/>
    <s v="Sedan"/>
    <n v="30"/>
    <n v="23"/>
    <n v="481"/>
    <n v="14999"/>
  </r>
  <r>
    <x v="18"/>
    <s v="Esteem"/>
    <n v="2001"/>
    <x v="15"/>
    <s v="regular unleaded"/>
    <n v="122"/>
    <n v="4"/>
    <s v="AUTOMATIC"/>
    <s v="front wheel drive"/>
    <n v="4"/>
    <s v="N/A"/>
    <s v="Compact"/>
    <s v="Sedan"/>
    <n v="30"/>
    <n v="23"/>
    <n v="481"/>
    <n v="15799"/>
  </r>
  <r>
    <x v="18"/>
    <s v="Esteem"/>
    <n v="2001"/>
    <x v="15"/>
    <s v="regular unleaded"/>
    <n v="122"/>
    <n v="4"/>
    <s v="AUTOMATIC"/>
    <s v="front wheel drive"/>
    <n v="4"/>
    <s v="N/A"/>
    <s v="Compact"/>
    <s v="Sedan"/>
    <n v="30"/>
    <n v="23"/>
    <n v="481"/>
    <n v="15899"/>
  </r>
  <r>
    <x v="18"/>
    <s v="Esteem"/>
    <n v="2001"/>
    <x v="15"/>
    <s v="regular unleaded"/>
    <n v="122"/>
    <n v="4"/>
    <s v="AUTOMATIC"/>
    <s v="front wheel drive"/>
    <n v="4"/>
    <s v="N/A"/>
    <s v="Compact"/>
    <s v="Sedan"/>
    <n v="30"/>
    <n v="23"/>
    <n v="481"/>
    <n v="15199"/>
  </r>
  <r>
    <x v="18"/>
    <s v="Esteem"/>
    <n v="2002"/>
    <x v="27"/>
    <s v="regular unleaded"/>
    <n v="122"/>
    <n v="4"/>
    <s v="AUTOMATIC"/>
    <s v="front wheel drive"/>
    <n v="4"/>
    <s v="N/A"/>
    <s v="Compact"/>
    <s v="Wagon"/>
    <n v="30"/>
    <n v="23"/>
    <n v="481"/>
    <n v="16799"/>
  </r>
  <r>
    <x v="18"/>
    <s v="Esteem"/>
    <n v="2002"/>
    <x v="27"/>
    <s v="regular unleaded"/>
    <n v="122"/>
    <n v="4"/>
    <s v="AUTOMATIC"/>
    <s v="front wheel drive"/>
    <n v="4"/>
    <s v="N/A"/>
    <s v="Compact"/>
    <s v="Sedan"/>
    <n v="30"/>
    <n v="23"/>
    <n v="481"/>
    <n v="14299"/>
  </r>
  <r>
    <x v="18"/>
    <s v="Esteem"/>
    <n v="2002"/>
    <x v="27"/>
    <s v="regular unleaded"/>
    <n v="122"/>
    <n v="4"/>
    <s v="AUTOMATIC"/>
    <s v="front wheel drive"/>
    <n v="4"/>
    <s v="N/A"/>
    <s v="Compact"/>
    <s v="Wagon"/>
    <n v="30"/>
    <n v="23"/>
    <n v="481"/>
    <n v="14799"/>
  </r>
  <r>
    <x v="18"/>
    <s v="Esteem"/>
    <n v="2002"/>
    <x v="27"/>
    <s v="regular unleaded"/>
    <n v="122"/>
    <n v="4"/>
    <s v="AUTOMATIC"/>
    <s v="front wheel drive"/>
    <n v="4"/>
    <s v="N/A"/>
    <s v="Compact"/>
    <s v="Wagon"/>
    <n v="30"/>
    <n v="23"/>
    <n v="481"/>
    <n v="16599"/>
  </r>
  <r>
    <x v="18"/>
    <s v="Esteem"/>
    <n v="2002"/>
    <x v="27"/>
    <s v="regular unleaded"/>
    <n v="122"/>
    <n v="4"/>
    <s v="AUTOMATIC"/>
    <s v="front wheel drive"/>
    <n v="4"/>
    <s v="N/A"/>
    <s v="Compact"/>
    <s v="Sedan"/>
    <n v="30"/>
    <n v="23"/>
    <n v="481"/>
    <n v="15299"/>
  </r>
  <r>
    <x v="18"/>
    <s v="Esteem"/>
    <n v="2002"/>
    <x v="27"/>
    <s v="regular unleaded"/>
    <n v="122"/>
    <n v="4"/>
    <s v="AUTOMATIC"/>
    <s v="front wheel drive"/>
    <n v="4"/>
    <s v="N/A"/>
    <s v="Compact"/>
    <s v="Wagon"/>
    <n v="30"/>
    <n v="23"/>
    <n v="481"/>
    <n v="15799"/>
  </r>
  <r>
    <x v="17"/>
    <n v="626"/>
    <n v="2001"/>
    <x v="15"/>
    <s v="regular unleaded"/>
    <n v="125"/>
    <n v="4"/>
    <s v="MANUAL"/>
    <s v="front wheel drive"/>
    <n v="4"/>
    <s v="N/A"/>
    <s v="Midsize"/>
    <s v="Sedan"/>
    <n v="29"/>
    <n v="23"/>
    <n v="586"/>
    <n v="18735"/>
  </r>
  <r>
    <x v="17"/>
    <n v="626"/>
    <n v="2002"/>
    <x v="27"/>
    <s v="regular unleaded"/>
    <n v="125"/>
    <n v="4"/>
    <s v="MANUAL"/>
    <s v="front wheel drive"/>
    <n v="4"/>
    <s v="N/A"/>
    <s v="Midsize"/>
    <s v="Sedan"/>
    <n v="29"/>
    <n v="23"/>
    <n v="586"/>
    <n v="18785"/>
  </r>
  <r>
    <x v="8"/>
    <s v="Escort"/>
    <n v="2001"/>
    <x v="15"/>
    <s v="regular unleaded"/>
    <n v="130"/>
    <n v="4"/>
    <s v="MANUAL"/>
    <s v="front wheel drive"/>
    <n v="2"/>
    <s v="N/A"/>
    <s v="Compact"/>
    <s v="Coupe"/>
    <n v="31"/>
    <n v="23"/>
    <n v="5657"/>
    <n v="12340"/>
  </r>
  <r>
    <x v="8"/>
    <s v="Escort"/>
    <n v="2002"/>
    <x v="27"/>
    <s v="regular unleaded"/>
    <n v="130"/>
    <n v="4"/>
    <s v="MANUAL"/>
    <s v="front wheel drive"/>
    <n v="2"/>
    <s v="N/A"/>
    <s v="Compact"/>
    <s v="Coupe"/>
    <n v="31"/>
    <n v="23"/>
    <n v="5657"/>
    <n v="12815"/>
  </r>
  <r>
    <x v="8"/>
    <s v="Escort"/>
    <n v="2003"/>
    <x v="18"/>
    <s v="regular unleaded"/>
    <n v="130"/>
    <n v="4"/>
    <s v="MANUAL"/>
    <s v="front wheel drive"/>
    <n v="2"/>
    <s v="N/A"/>
    <s v="Compact"/>
    <s v="Coupe"/>
    <n v="30"/>
    <n v="23"/>
    <n v="5657"/>
    <n v="13205"/>
  </r>
  <r>
    <x v="8"/>
    <s v="Escort"/>
    <n v="2003"/>
    <x v="18"/>
    <s v="regular unleaded"/>
    <n v="130"/>
    <n v="4"/>
    <s v="MANUAL"/>
    <s v="front wheel drive"/>
    <n v="2"/>
    <s v="N/A"/>
    <s v="Compact"/>
    <s v="Coupe"/>
    <n v="30"/>
    <n v="23"/>
    <n v="5657"/>
    <n v="14355"/>
  </r>
  <r>
    <x v="8"/>
    <s v="Escort"/>
    <n v="2003"/>
    <x v="18"/>
    <s v="regular unleaded"/>
    <n v="130"/>
    <n v="4"/>
    <s v="MANUAL"/>
    <s v="front wheel drive"/>
    <n v="2"/>
    <s v="N/A"/>
    <s v="Compact"/>
    <s v="Coupe"/>
    <n v="30"/>
    <n v="23"/>
    <n v="5657"/>
    <n v="14810"/>
  </r>
  <r>
    <x v="17"/>
    <n v="626"/>
    <n v="2000"/>
    <x v="13"/>
    <s v="regular unleaded"/>
    <n v="130"/>
    <n v="4"/>
    <s v="MANUAL"/>
    <s v="front wheel drive"/>
    <n v="4"/>
    <s v="N/A"/>
    <s v="Midsize"/>
    <s v="Sedan"/>
    <n v="29"/>
    <n v="23"/>
    <n v="586"/>
    <n v="2000"/>
  </r>
  <r>
    <x v="23"/>
    <s v="Breeze"/>
    <n v="1998"/>
    <x v="26"/>
    <s v="regular unleaded"/>
    <n v="132"/>
    <n v="4"/>
    <s v="MANUAL"/>
    <s v="front wheel drive"/>
    <n v="4"/>
    <s v="N/A"/>
    <s v="Midsize"/>
    <s v="Sedan"/>
    <n v="33"/>
    <n v="23"/>
    <n v="535"/>
    <n v="2000"/>
  </r>
  <r>
    <x v="23"/>
    <s v="Breeze"/>
    <n v="1999"/>
    <x v="11"/>
    <s v="regular unleaded"/>
    <n v="132"/>
    <n v="4"/>
    <s v="MANUAL"/>
    <s v="front wheel drive"/>
    <n v="4"/>
    <s v="N/A"/>
    <s v="Midsize"/>
    <s v="Sedan"/>
    <n v="33"/>
    <n v="23"/>
    <n v="535"/>
    <n v="2000"/>
  </r>
  <r>
    <x v="23"/>
    <s v="Breeze"/>
    <n v="2000"/>
    <x v="13"/>
    <s v="regular unleaded"/>
    <n v="132"/>
    <n v="4"/>
    <s v="MANUAL"/>
    <s v="front wheel drive"/>
    <n v="4"/>
    <s v="N/A"/>
    <s v="Midsize"/>
    <s v="Sedan"/>
    <n v="34"/>
    <n v="23"/>
    <n v="535"/>
    <n v="2000"/>
  </r>
  <r>
    <x v="24"/>
    <s v="Encore"/>
    <n v="2015"/>
    <x v="0"/>
    <s v="regular unleaded"/>
    <n v="138"/>
    <n v="4"/>
    <s v="AUTOMATIC"/>
    <s v="all wheel drive"/>
    <n v="4"/>
    <s v="Crossover"/>
    <s v="Compact"/>
    <s v="4dr SUV"/>
    <n v="30"/>
    <n v="23"/>
    <n v="155"/>
    <n v="29450"/>
  </r>
  <r>
    <x v="24"/>
    <s v="Encore"/>
    <n v="2015"/>
    <x v="0"/>
    <s v="regular unleaded"/>
    <n v="138"/>
    <n v="4"/>
    <s v="AUTOMATIC"/>
    <s v="all wheel drive"/>
    <n v="4"/>
    <s v="Crossover"/>
    <s v="Compact"/>
    <s v="4dr SUV"/>
    <n v="30"/>
    <n v="23"/>
    <n v="155"/>
    <n v="27655"/>
  </r>
  <r>
    <x v="24"/>
    <s v="Encore"/>
    <n v="2015"/>
    <x v="0"/>
    <s v="regular unleaded"/>
    <n v="138"/>
    <n v="4"/>
    <s v="AUTOMATIC"/>
    <s v="all wheel drive"/>
    <n v="4"/>
    <s v="Crossover"/>
    <s v="Compact"/>
    <s v="4dr SUV"/>
    <n v="30"/>
    <n v="23"/>
    <n v="155"/>
    <n v="25565"/>
  </r>
  <r>
    <x v="24"/>
    <s v="Encore"/>
    <n v="2015"/>
    <x v="0"/>
    <s v="regular unleaded"/>
    <n v="138"/>
    <n v="4"/>
    <s v="AUTOMATIC"/>
    <s v="all wheel drive"/>
    <n v="4"/>
    <s v="Crossover"/>
    <s v="Compact"/>
    <s v="4dr SUV"/>
    <n v="30"/>
    <n v="23"/>
    <n v="155"/>
    <n v="30935"/>
  </r>
  <r>
    <x v="24"/>
    <s v="Encore"/>
    <n v="2016"/>
    <x v="1"/>
    <s v="regular unleaded"/>
    <n v="138"/>
    <n v="4"/>
    <s v="AUTOMATIC"/>
    <s v="all wheel drive"/>
    <n v="4"/>
    <s v="Crossover"/>
    <s v="Compact"/>
    <s v="4dr SUV"/>
    <n v="30"/>
    <n v="23"/>
    <n v="155"/>
    <n v="31285"/>
  </r>
  <r>
    <x v="24"/>
    <s v="Encore"/>
    <n v="2016"/>
    <x v="1"/>
    <s v="regular unleaded"/>
    <n v="138"/>
    <n v="4"/>
    <s v="AUTOMATIC"/>
    <s v="all wheel drive"/>
    <n v="4"/>
    <s v="Crossover"/>
    <s v="Compact"/>
    <s v="4dr SUV"/>
    <n v="30"/>
    <n v="23"/>
    <n v="155"/>
    <n v="25565"/>
  </r>
  <r>
    <x v="24"/>
    <s v="Encore"/>
    <n v="2016"/>
    <x v="1"/>
    <s v="regular unleaded"/>
    <n v="138"/>
    <n v="4"/>
    <s v="AUTOMATIC"/>
    <s v="all wheel drive"/>
    <n v="4"/>
    <s v="Crossover"/>
    <s v="Compact"/>
    <s v="4dr SUV"/>
    <n v="30"/>
    <n v="23"/>
    <n v="155"/>
    <n v="29800"/>
  </r>
  <r>
    <x v="24"/>
    <s v="Encore"/>
    <n v="2016"/>
    <x v="1"/>
    <s v="regular unleaded"/>
    <n v="138"/>
    <n v="4"/>
    <s v="AUTOMATIC"/>
    <s v="all wheel drive"/>
    <n v="4"/>
    <s v="Crossover"/>
    <s v="Compact"/>
    <s v="4dr SUV"/>
    <n v="30"/>
    <n v="23"/>
    <n v="155"/>
    <n v="27855"/>
  </r>
  <r>
    <x v="14"/>
    <s v="Elantra Touring"/>
    <n v="2010"/>
    <x v="9"/>
    <s v="regular unleaded"/>
    <n v="138"/>
    <n v="4"/>
    <s v="AUTOMATIC"/>
    <s v="front wheel drive"/>
    <n v="4"/>
    <s v="Hatchback"/>
    <s v="Compact"/>
    <s v="4dr Hatchback"/>
    <n v="30"/>
    <n v="23"/>
    <n v="1439"/>
    <n v="17195"/>
  </r>
  <r>
    <x v="14"/>
    <s v="Elantra Touring"/>
    <n v="2010"/>
    <x v="9"/>
    <s v="regular unleaded"/>
    <n v="138"/>
    <n v="4"/>
    <s v="AUTOMATIC"/>
    <s v="front wheel drive"/>
    <n v="4"/>
    <s v="Hatchback"/>
    <s v="Compact"/>
    <s v="4dr Hatchback"/>
    <n v="30"/>
    <n v="23"/>
    <n v="1439"/>
    <n v="19795"/>
  </r>
  <r>
    <x v="14"/>
    <s v="Elantra Touring"/>
    <n v="2010"/>
    <x v="9"/>
    <s v="regular unleaded"/>
    <n v="138"/>
    <n v="4"/>
    <s v="MANUAL"/>
    <s v="front wheel drive"/>
    <n v="4"/>
    <s v="Hatchback"/>
    <s v="Compact"/>
    <s v="4dr Hatchback"/>
    <n v="31"/>
    <n v="23"/>
    <n v="1439"/>
    <n v="15995"/>
  </r>
  <r>
    <x v="14"/>
    <s v="Elantra Touring"/>
    <n v="2010"/>
    <x v="9"/>
    <s v="regular unleaded"/>
    <n v="138"/>
    <n v="4"/>
    <s v="MANUAL"/>
    <s v="front wheel drive"/>
    <n v="4"/>
    <s v="Hatchback"/>
    <s v="Compact"/>
    <s v="4dr Hatchback"/>
    <n v="31"/>
    <n v="23"/>
    <n v="1439"/>
    <n v="18995"/>
  </r>
  <r>
    <x v="14"/>
    <s v="Elantra Touring"/>
    <n v="2011"/>
    <x v="6"/>
    <s v="regular unleaded"/>
    <n v="138"/>
    <n v="4"/>
    <s v="MANUAL"/>
    <s v="front wheel drive"/>
    <n v="4"/>
    <s v="Hatchback"/>
    <s v="Compact"/>
    <s v="4dr Hatchback"/>
    <n v="31"/>
    <n v="23"/>
    <n v="1439"/>
    <n v="15995"/>
  </r>
  <r>
    <x v="14"/>
    <s v="Elantra Touring"/>
    <n v="2011"/>
    <x v="6"/>
    <s v="regular unleaded"/>
    <n v="138"/>
    <n v="4"/>
    <s v="MANUAL"/>
    <s v="front wheel drive"/>
    <n v="4"/>
    <s v="Hatchback"/>
    <s v="Compact"/>
    <s v="4dr Hatchback"/>
    <n v="31"/>
    <n v="23"/>
    <n v="1439"/>
    <n v="19495"/>
  </r>
  <r>
    <x v="14"/>
    <s v="Elantra Touring"/>
    <n v="2011"/>
    <x v="6"/>
    <s v="regular unleaded"/>
    <n v="138"/>
    <n v="4"/>
    <s v="AUTOMATIC"/>
    <s v="front wheel drive"/>
    <n v="4"/>
    <s v="Hatchback"/>
    <s v="Compact"/>
    <s v="4dr Hatchback"/>
    <n v="30"/>
    <n v="23"/>
    <n v="1439"/>
    <n v="17195"/>
  </r>
  <r>
    <x v="14"/>
    <s v="Elantra Touring"/>
    <n v="2011"/>
    <x v="6"/>
    <s v="regular unleaded"/>
    <n v="138"/>
    <n v="4"/>
    <s v="AUTOMATIC"/>
    <s v="front wheel drive"/>
    <n v="4"/>
    <s v="Hatchback"/>
    <s v="Compact"/>
    <s v="4dr Hatchback"/>
    <n v="30"/>
    <n v="23"/>
    <n v="1439"/>
    <n v="20295"/>
  </r>
  <r>
    <x v="14"/>
    <s v="Elantra Touring"/>
    <n v="2012"/>
    <x v="5"/>
    <s v="regular unleaded"/>
    <n v="138"/>
    <n v="4"/>
    <s v="AUTOMATIC"/>
    <s v="front wheel drive"/>
    <n v="4"/>
    <s v="Hatchback"/>
    <s v="Compact"/>
    <s v="4dr Hatchback"/>
    <n v="30"/>
    <n v="23"/>
    <n v="1439"/>
    <n v="17195"/>
  </r>
  <r>
    <x v="14"/>
    <s v="Elantra Touring"/>
    <n v="2012"/>
    <x v="5"/>
    <s v="regular unleaded"/>
    <n v="138"/>
    <n v="4"/>
    <s v="MANUAL"/>
    <s v="front wheel drive"/>
    <n v="4"/>
    <s v="Hatchback"/>
    <s v="Compact"/>
    <s v="4dr Hatchback"/>
    <n v="31"/>
    <n v="23"/>
    <n v="1439"/>
    <n v="15995"/>
  </r>
  <r>
    <x v="14"/>
    <s v="Elantra Touring"/>
    <n v="2012"/>
    <x v="5"/>
    <s v="regular unleaded"/>
    <n v="138"/>
    <n v="4"/>
    <s v="MANUAL"/>
    <s v="front wheel drive"/>
    <n v="4"/>
    <s v="Hatchback"/>
    <s v="Compact"/>
    <s v="4dr Hatchback"/>
    <n v="31"/>
    <n v="23"/>
    <n v="1439"/>
    <n v="19495"/>
  </r>
  <r>
    <x v="14"/>
    <s v="Elantra Touring"/>
    <n v="2012"/>
    <x v="5"/>
    <s v="regular unleaded"/>
    <n v="138"/>
    <n v="4"/>
    <s v="AUTOMATIC"/>
    <s v="front wheel drive"/>
    <n v="4"/>
    <s v="Hatchback"/>
    <s v="Compact"/>
    <s v="4dr Hatchback"/>
    <n v="30"/>
    <n v="23"/>
    <n v="1439"/>
    <n v="20295"/>
  </r>
  <r>
    <x v="7"/>
    <s v="Spectra"/>
    <n v="2007"/>
    <x v="25"/>
    <s v="regular unleaded"/>
    <n v="138"/>
    <n v="4"/>
    <s v="MANUAL"/>
    <s v="front wheel drive"/>
    <n v="4"/>
    <s v="N/A"/>
    <s v="Compact"/>
    <s v="Sedan"/>
    <n v="30"/>
    <n v="23"/>
    <n v="1720"/>
    <n v="12895"/>
  </r>
  <r>
    <x v="7"/>
    <s v="Spectra"/>
    <n v="2007"/>
    <x v="25"/>
    <s v="regular unleaded"/>
    <n v="138"/>
    <n v="4"/>
    <s v="MANUAL"/>
    <s v="front wheel drive"/>
    <n v="4"/>
    <s v="N/A"/>
    <s v="Compact"/>
    <s v="Sedan"/>
    <n v="30"/>
    <n v="23"/>
    <n v="1720"/>
    <n v="15995"/>
  </r>
  <r>
    <x v="7"/>
    <s v="Spectra"/>
    <n v="2007"/>
    <x v="25"/>
    <s v="regular unleaded"/>
    <n v="138"/>
    <n v="4"/>
    <s v="AUTOMATIC"/>
    <s v="front wheel drive"/>
    <n v="4"/>
    <s v="N/A"/>
    <s v="Compact"/>
    <s v="Sedan"/>
    <n v="32"/>
    <n v="23"/>
    <n v="1720"/>
    <n v="15895"/>
  </r>
  <r>
    <x v="7"/>
    <s v="Spectra"/>
    <n v="2007"/>
    <x v="25"/>
    <s v="regular unleaded"/>
    <n v="138"/>
    <n v="4"/>
    <s v="MANUAL"/>
    <s v="front wheel drive"/>
    <n v="4"/>
    <s v="N/A"/>
    <s v="Compact"/>
    <s v="Wagon"/>
    <n v="30"/>
    <n v="23"/>
    <n v="1720"/>
    <n v="15995"/>
  </r>
  <r>
    <x v="7"/>
    <s v="Spectra"/>
    <n v="2007"/>
    <x v="25"/>
    <s v="regular unleaded"/>
    <n v="138"/>
    <n v="4"/>
    <s v="MANUAL"/>
    <s v="front wheel drive"/>
    <n v="4"/>
    <s v="N/A"/>
    <s v="Compact"/>
    <s v="Sedan"/>
    <n v="30"/>
    <n v="23"/>
    <n v="1720"/>
    <n v="14895"/>
  </r>
  <r>
    <x v="7"/>
    <s v="Spectra"/>
    <n v="2007"/>
    <x v="25"/>
    <s v="regular unleaded"/>
    <n v="138"/>
    <n v="4"/>
    <s v="AUTOMATIC"/>
    <s v="front wheel drive"/>
    <n v="4"/>
    <s v="N/A"/>
    <s v="Compact"/>
    <s v="Sedan"/>
    <n v="32"/>
    <n v="23"/>
    <n v="1720"/>
    <n v="16995"/>
  </r>
  <r>
    <x v="7"/>
    <s v="Spectra"/>
    <n v="2007"/>
    <x v="25"/>
    <s v="regular unleaded"/>
    <n v="138"/>
    <n v="4"/>
    <s v="AUTOMATIC"/>
    <s v="front wheel drive"/>
    <n v="4"/>
    <s v="N/A"/>
    <s v="Compact"/>
    <s v="Wagon"/>
    <n v="32"/>
    <n v="23"/>
    <n v="1720"/>
    <n v="16995"/>
  </r>
  <r>
    <x v="7"/>
    <s v="Spectra"/>
    <n v="2008"/>
    <x v="12"/>
    <s v="regular unleaded"/>
    <n v="138"/>
    <n v="4"/>
    <s v="MANUAL"/>
    <s v="front wheel drive"/>
    <n v="4"/>
    <s v="N/A"/>
    <s v="Compact"/>
    <s v="Wagon"/>
    <n v="30"/>
    <n v="23"/>
    <n v="1720"/>
    <n v="15995"/>
  </r>
  <r>
    <x v="7"/>
    <s v="Spectra"/>
    <n v="2008"/>
    <x v="12"/>
    <s v="regular unleaded"/>
    <n v="138"/>
    <n v="4"/>
    <s v="MANUAL"/>
    <s v="front wheel drive"/>
    <n v="4"/>
    <s v="N/A"/>
    <s v="Compact"/>
    <s v="Sedan"/>
    <n v="30"/>
    <n v="23"/>
    <n v="1720"/>
    <n v="14895"/>
  </r>
  <r>
    <x v="7"/>
    <s v="Spectra"/>
    <n v="2008"/>
    <x v="12"/>
    <s v="regular unleaded"/>
    <n v="138"/>
    <n v="4"/>
    <s v="MANUAL"/>
    <s v="front wheel drive"/>
    <n v="4"/>
    <s v="N/A"/>
    <s v="Compact"/>
    <s v="Sedan"/>
    <n v="30"/>
    <n v="23"/>
    <n v="1720"/>
    <n v="15995"/>
  </r>
  <r>
    <x v="7"/>
    <s v="Spectra"/>
    <n v="2008"/>
    <x v="12"/>
    <s v="regular unleaded"/>
    <n v="138"/>
    <n v="4"/>
    <s v="MANUAL"/>
    <s v="front wheel drive"/>
    <n v="4"/>
    <s v="N/A"/>
    <s v="Compact"/>
    <s v="Sedan"/>
    <n v="30"/>
    <n v="23"/>
    <n v="1720"/>
    <n v="12895"/>
  </r>
  <r>
    <x v="7"/>
    <s v="Spectra"/>
    <n v="2009"/>
    <x v="10"/>
    <s v="regular unleaded"/>
    <n v="138"/>
    <n v="4"/>
    <s v="MANUAL"/>
    <s v="front wheel drive"/>
    <n v="4"/>
    <s v="N/A"/>
    <s v="Compact"/>
    <s v="Sedan"/>
    <n v="30"/>
    <n v="23"/>
    <n v="1720"/>
    <n v="13550"/>
  </r>
  <r>
    <x v="7"/>
    <s v="Spectra"/>
    <n v="2009"/>
    <x v="10"/>
    <s v="regular unleaded"/>
    <n v="138"/>
    <n v="4"/>
    <s v="MANUAL"/>
    <s v="front wheel drive"/>
    <n v="4"/>
    <s v="N/A"/>
    <s v="Compact"/>
    <s v="Sedan"/>
    <n v="30"/>
    <n v="23"/>
    <n v="1720"/>
    <n v="15550"/>
  </r>
  <r>
    <x v="7"/>
    <s v="Spectra"/>
    <n v="2009"/>
    <x v="10"/>
    <s v="regular unleaded"/>
    <n v="138"/>
    <n v="4"/>
    <s v="MANUAL"/>
    <s v="front wheel drive"/>
    <n v="4"/>
    <s v="N/A"/>
    <s v="Compact"/>
    <s v="Wagon"/>
    <n v="30"/>
    <n v="23"/>
    <n v="1720"/>
    <n v="16695"/>
  </r>
  <r>
    <x v="7"/>
    <s v="Spectra"/>
    <n v="2009"/>
    <x v="10"/>
    <s v="regular unleaded"/>
    <n v="138"/>
    <n v="4"/>
    <s v="MANUAL"/>
    <s v="front wheel drive"/>
    <n v="4"/>
    <s v="N/A"/>
    <s v="Compact"/>
    <s v="Sedan"/>
    <n v="30"/>
    <n v="23"/>
    <n v="1720"/>
    <n v="16450"/>
  </r>
  <r>
    <x v="11"/>
    <s v="MR2 Spyder"/>
    <n v="2003"/>
    <x v="18"/>
    <s v="premium unleaded (required)"/>
    <n v="138"/>
    <n v="4"/>
    <s v="MANUAL"/>
    <s v="rear wheel drive"/>
    <n v="2"/>
    <s v="Performance"/>
    <s v="Compact"/>
    <s v="Convertible"/>
    <n v="29"/>
    <n v="23"/>
    <n v="2031"/>
    <n v="24645"/>
  </r>
  <r>
    <x v="11"/>
    <s v="MR2 Spyder"/>
    <n v="2004"/>
    <x v="19"/>
    <s v="regular unleaded"/>
    <n v="138"/>
    <n v="4"/>
    <s v="AUTOMATED_MANUAL"/>
    <s v="rear wheel drive"/>
    <n v="2"/>
    <s v="Performance"/>
    <s v="Compact"/>
    <s v="Convertible"/>
    <n v="30"/>
    <n v="23"/>
    <n v="2031"/>
    <n v="25895"/>
  </r>
  <r>
    <x v="11"/>
    <s v="MR2 Spyder"/>
    <n v="2004"/>
    <x v="19"/>
    <s v="regular unleaded"/>
    <n v="138"/>
    <n v="4"/>
    <s v="MANUAL"/>
    <s v="rear wheel drive"/>
    <n v="2"/>
    <s v="Performance"/>
    <s v="Compact"/>
    <s v="Convertible"/>
    <n v="29"/>
    <n v="23"/>
    <n v="2031"/>
    <n v="24895"/>
  </r>
  <r>
    <x v="11"/>
    <s v="MR2 Spyder"/>
    <n v="2005"/>
    <x v="20"/>
    <s v="regular unleaded"/>
    <n v="138"/>
    <n v="4"/>
    <s v="AUTOMATED_MANUAL"/>
    <s v="rear wheel drive"/>
    <n v="2"/>
    <s v="Performance"/>
    <s v="Compact"/>
    <s v="Convertible"/>
    <n v="30"/>
    <n v="23"/>
    <n v="2031"/>
    <n v="26145"/>
  </r>
  <r>
    <x v="11"/>
    <s v="MR2 Spyder"/>
    <n v="2005"/>
    <x v="20"/>
    <s v="regular unleaded"/>
    <n v="138"/>
    <n v="4"/>
    <s v="MANUAL"/>
    <s v="rear wheel drive"/>
    <n v="2"/>
    <s v="Performance"/>
    <s v="Compact"/>
    <s v="Convertible"/>
    <n v="29"/>
    <n v="23"/>
    <n v="2031"/>
    <n v="25145"/>
  </r>
  <r>
    <x v="2"/>
    <s v="Cavalier"/>
    <n v="2004"/>
    <x v="19"/>
    <s v="regular unleaded"/>
    <n v="140"/>
    <n v="4"/>
    <s v="MANUAL"/>
    <s v="front wheel drive"/>
    <n v="4"/>
    <s v="N/A"/>
    <s v="Compact"/>
    <s v="Sedan"/>
    <n v="33"/>
    <n v="23"/>
    <n v="1385"/>
    <n v="16105"/>
  </r>
  <r>
    <x v="2"/>
    <s v="Cavalier"/>
    <n v="2004"/>
    <x v="19"/>
    <s v="regular unleaded"/>
    <n v="140"/>
    <n v="4"/>
    <s v="MANUAL"/>
    <s v="front wheel drive"/>
    <n v="4"/>
    <s v="N/A"/>
    <s v="Compact"/>
    <s v="Sedan"/>
    <n v="33"/>
    <n v="23"/>
    <n v="1385"/>
    <n v="14435"/>
  </r>
  <r>
    <x v="2"/>
    <s v="Cavalier"/>
    <n v="2004"/>
    <x v="19"/>
    <s v="regular unleaded"/>
    <n v="140"/>
    <n v="4"/>
    <s v="MANUAL"/>
    <s v="front wheel drive"/>
    <n v="4"/>
    <s v="N/A"/>
    <s v="Compact"/>
    <s v="Sedan"/>
    <n v="33"/>
    <n v="23"/>
    <n v="1385"/>
    <n v="17610"/>
  </r>
  <r>
    <x v="2"/>
    <s v="Cavalier"/>
    <n v="2005"/>
    <x v="20"/>
    <s v="regular unleaded"/>
    <n v="140"/>
    <n v="4"/>
    <s v="MANUAL"/>
    <s v="front wheel drive"/>
    <n v="4"/>
    <s v="N/A"/>
    <s v="Compact"/>
    <s v="Sedan"/>
    <n v="33"/>
    <n v="23"/>
    <n v="1385"/>
    <n v="16290"/>
  </r>
  <r>
    <x v="2"/>
    <s v="Cavalier"/>
    <n v="2005"/>
    <x v="20"/>
    <s v="regular unleaded"/>
    <n v="140"/>
    <n v="4"/>
    <s v="MANUAL"/>
    <s v="front wheel drive"/>
    <n v="4"/>
    <s v="N/A"/>
    <s v="Compact"/>
    <s v="Sedan"/>
    <n v="33"/>
    <n v="23"/>
    <n v="1385"/>
    <n v="14610"/>
  </r>
  <r>
    <x v="2"/>
    <s v="Cavalier"/>
    <n v="2005"/>
    <x v="20"/>
    <s v="regular unleaded"/>
    <n v="140"/>
    <n v="4"/>
    <s v="MANUAL"/>
    <s v="front wheel drive"/>
    <n v="4"/>
    <s v="N/A"/>
    <s v="Compact"/>
    <s v="Sedan"/>
    <n v="33"/>
    <n v="23"/>
    <n v="1385"/>
    <n v="17710"/>
  </r>
  <r>
    <x v="2"/>
    <s v="Cavalier"/>
    <n v="2004"/>
    <x v="19"/>
    <s v="regular unleaded"/>
    <n v="140"/>
    <n v="4"/>
    <s v="MANUAL"/>
    <s v="front wheel drive"/>
    <n v="2"/>
    <s v="N/A"/>
    <s v="Compact"/>
    <s v="Coupe"/>
    <n v="33"/>
    <n v="23"/>
    <n v="1385"/>
    <n v="17410"/>
  </r>
  <r>
    <x v="2"/>
    <s v="Cavalier"/>
    <n v="2004"/>
    <x v="19"/>
    <s v="regular unleaded"/>
    <n v="140"/>
    <n v="4"/>
    <s v="MANUAL"/>
    <s v="front wheel drive"/>
    <n v="2"/>
    <s v="N/A"/>
    <s v="Compact"/>
    <s v="Coupe"/>
    <n v="33"/>
    <n v="23"/>
    <n v="1385"/>
    <n v="15905"/>
  </r>
  <r>
    <x v="2"/>
    <s v="Cavalier"/>
    <n v="2004"/>
    <x v="19"/>
    <s v="regular unleaded"/>
    <n v="140"/>
    <n v="4"/>
    <s v="MANUAL"/>
    <s v="front wheel drive"/>
    <n v="2"/>
    <s v="N/A"/>
    <s v="Compact"/>
    <s v="Coupe"/>
    <n v="33"/>
    <n v="23"/>
    <n v="1385"/>
    <n v="14235"/>
  </r>
  <r>
    <x v="2"/>
    <s v="Cavalier"/>
    <n v="2004"/>
    <x v="19"/>
    <s v="regular unleaded"/>
    <n v="140"/>
    <n v="4"/>
    <s v="MANUAL"/>
    <s v="front wheel drive"/>
    <n v="2"/>
    <s v="N/A"/>
    <s v="Compact"/>
    <s v="Coupe"/>
    <n v="33"/>
    <n v="23"/>
    <n v="1385"/>
    <n v="10135"/>
  </r>
  <r>
    <x v="2"/>
    <s v="Cavalier"/>
    <n v="2005"/>
    <x v="20"/>
    <s v="regular unleaded"/>
    <n v="140"/>
    <n v="4"/>
    <s v="MANUAL"/>
    <s v="front wheel drive"/>
    <n v="2"/>
    <s v="N/A"/>
    <s v="Compact"/>
    <s v="Coupe"/>
    <n v="33"/>
    <n v="23"/>
    <n v="1385"/>
    <n v="16090"/>
  </r>
  <r>
    <x v="2"/>
    <s v="Cavalier"/>
    <n v="2005"/>
    <x v="20"/>
    <s v="regular unleaded"/>
    <n v="140"/>
    <n v="4"/>
    <s v="MANUAL"/>
    <s v="front wheel drive"/>
    <n v="2"/>
    <s v="N/A"/>
    <s v="Compact"/>
    <s v="Coupe"/>
    <n v="33"/>
    <n v="23"/>
    <n v="1385"/>
    <n v="17510"/>
  </r>
  <r>
    <x v="2"/>
    <s v="Cavalier"/>
    <n v="2005"/>
    <x v="20"/>
    <s v="regular unleaded"/>
    <n v="140"/>
    <n v="4"/>
    <s v="MANUAL"/>
    <s v="front wheel drive"/>
    <n v="2"/>
    <s v="N/A"/>
    <s v="Compact"/>
    <s v="Coupe"/>
    <n v="33"/>
    <n v="23"/>
    <n v="1385"/>
    <n v="14410"/>
  </r>
  <r>
    <x v="2"/>
    <s v="Cavalier"/>
    <n v="2005"/>
    <x v="20"/>
    <s v="regular unleaded"/>
    <n v="140"/>
    <n v="4"/>
    <s v="MANUAL"/>
    <s v="front wheel drive"/>
    <n v="2"/>
    <s v="N/A"/>
    <s v="Compact"/>
    <s v="Coupe"/>
    <n v="33"/>
    <n v="23"/>
    <n v="1385"/>
    <n v="10325"/>
  </r>
  <r>
    <x v="25"/>
    <s v="Grand Am"/>
    <n v="2004"/>
    <x v="19"/>
    <s v="regular unleaded"/>
    <n v="140"/>
    <n v="4"/>
    <s v="MANUAL"/>
    <s v="front wheel drive"/>
    <n v="4"/>
    <s v="N/A"/>
    <s v="Midsize"/>
    <s v="Sedan"/>
    <n v="33"/>
    <n v="23"/>
    <n v="210"/>
    <n v="17070"/>
  </r>
  <r>
    <x v="25"/>
    <s v="Grand Am"/>
    <n v="2004"/>
    <x v="19"/>
    <s v="regular unleaded"/>
    <n v="140"/>
    <n v="4"/>
    <s v="MANUAL"/>
    <s v="front wheel drive"/>
    <n v="4"/>
    <s v="N/A"/>
    <s v="Midsize"/>
    <s v="Sedan"/>
    <n v="33"/>
    <n v="23"/>
    <n v="210"/>
    <n v="19555"/>
  </r>
  <r>
    <x v="25"/>
    <s v="Sunfire"/>
    <n v="2004"/>
    <x v="19"/>
    <s v="regular unleaded"/>
    <n v="140"/>
    <n v="4"/>
    <s v="MANUAL"/>
    <s v="front wheel drive"/>
    <n v="2"/>
    <s v="N/A"/>
    <s v="Compact"/>
    <s v="Coupe"/>
    <n v="33"/>
    <n v="23"/>
    <n v="210"/>
    <n v="10895"/>
  </r>
  <r>
    <x v="25"/>
    <s v="Sunfire"/>
    <n v="2004"/>
    <x v="19"/>
    <s v="regular unleaded"/>
    <n v="140"/>
    <n v="4"/>
    <s v="MANUAL"/>
    <s v="front wheel drive"/>
    <n v="2"/>
    <s v="N/A"/>
    <s v="Compact"/>
    <s v="Coupe"/>
    <n v="33"/>
    <n v="23"/>
    <n v="210"/>
    <n v="14930"/>
  </r>
  <r>
    <x v="25"/>
    <s v="Sunfire"/>
    <n v="2005"/>
    <x v="20"/>
    <s v="regular unleaded"/>
    <n v="140"/>
    <n v="4"/>
    <s v="MANUAL"/>
    <s v="front wheel drive"/>
    <n v="2"/>
    <s v="N/A"/>
    <s v="Compact"/>
    <s v="Coupe"/>
    <n v="32"/>
    <n v="23"/>
    <n v="210"/>
    <n v="15205"/>
  </r>
  <r>
    <x v="25"/>
    <s v="Sunfire"/>
    <n v="2005"/>
    <x v="20"/>
    <s v="regular unleaded"/>
    <n v="140"/>
    <n v="4"/>
    <s v="MANUAL"/>
    <s v="front wheel drive"/>
    <n v="2"/>
    <s v="N/A"/>
    <s v="Compact"/>
    <s v="Coupe"/>
    <n v="32"/>
    <n v="23"/>
    <n v="210"/>
    <n v="10895"/>
  </r>
  <r>
    <x v="11"/>
    <s v="Celica"/>
    <n v="2003"/>
    <x v="18"/>
    <s v="regular unleaded"/>
    <n v="140"/>
    <n v="4"/>
    <s v="MANUAL"/>
    <s v="front wheel drive"/>
    <n v="2"/>
    <s v="Hatchback"/>
    <s v="Compact"/>
    <s v="2dr Hatchback"/>
    <n v="30"/>
    <n v="23"/>
    <n v="2031"/>
    <n v="17340"/>
  </r>
  <r>
    <x v="11"/>
    <s v="Celica"/>
    <n v="2004"/>
    <x v="19"/>
    <s v="regular unleaded"/>
    <n v="140"/>
    <n v="4"/>
    <s v="MANUAL"/>
    <s v="front wheel drive"/>
    <n v="2"/>
    <s v="Hatchback"/>
    <s v="Compact"/>
    <s v="2dr Hatchback"/>
    <n v="30"/>
    <n v="23"/>
    <n v="2031"/>
    <n v="19535"/>
  </r>
  <r>
    <x v="11"/>
    <s v="Celica"/>
    <n v="2004"/>
    <x v="19"/>
    <s v="regular unleaded"/>
    <n v="140"/>
    <n v="4"/>
    <s v="MANUAL"/>
    <s v="front wheel drive"/>
    <n v="2"/>
    <s v="Hatchback"/>
    <s v="Compact"/>
    <s v="2dr Hatchback"/>
    <n v="30"/>
    <n v="23"/>
    <n v="2031"/>
    <n v="17570"/>
  </r>
  <r>
    <x v="11"/>
    <s v="Celica"/>
    <n v="2005"/>
    <x v="20"/>
    <s v="regular unleaded"/>
    <n v="140"/>
    <n v="4"/>
    <s v="MANUAL"/>
    <s v="front wheel drive"/>
    <n v="2"/>
    <s v="Hatchback"/>
    <s v="Compact"/>
    <s v="2dr Hatchback"/>
    <n v="30"/>
    <n v="23"/>
    <n v="2031"/>
    <n v="17670"/>
  </r>
  <r>
    <x v="8"/>
    <s v="Escape"/>
    <n v="2017"/>
    <x v="2"/>
    <s v="regular unleaded"/>
    <n v="63"/>
    <n v="4"/>
    <s v="AUTOMATIC"/>
    <s v="front wheel drive"/>
    <n v="4"/>
    <s v="Crossover"/>
    <s v="Compact"/>
    <s v="4dr SUV"/>
    <n v="30"/>
    <n v="23"/>
    <n v="5657"/>
    <n v="29100"/>
  </r>
  <r>
    <x v="8"/>
    <s v="Escape"/>
    <n v="2017"/>
    <x v="2"/>
    <s v="regular unleaded"/>
    <n v="63"/>
    <n v="4"/>
    <s v="AUTOMATIC"/>
    <s v="front wheel drive"/>
    <n v="4"/>
    <s v="Crossover"/>
    <s v="Compact"/>
    <s v="4dr SUV"/>
    <n v="30"/>
    <n v="23"/>
    <n v="5657"/>
    <n v="25100"/>
  </r>
  <r>
    <x v="3"/>
    <s v="Outlander Sport"/>
    <n v="2016"/>
    <x v="1"/>
    <s v="regular unleaded"/>
    <n v="148"/>
    <n v="4"/>
    <s v="AUTOMATIC"/>
    <s v="four wheel drive"/>
    <n v="4"/>
    <s v="Crossover"/>
    <s v="Compact"/>
    <s v="4dr SUV"/>
    <n v="29"/>
    <n v="23"/>
    <n v="436"/>
    <n v="22195"/>
  </r>
  <r>
    <x v="3"/>
    <s v="Outlander Sport"/>
    <n v="2016"/>
    <x v="1"/>
    <s v="regular unleaded"/>
    <n v="148"/>
    <n v="4"/>
    <s v="MANUAL"/>
    <s v="front wheel drive"/>
    <n v="4"/>
    <s v="Crossover"/>
    <s v="Compact"/>
    <s v="4dr SUV"/>
    <n v="29"/>
    <n v="23"/>
    <n v="436"/>
    <n v="19595"/>
  </r>
  <r>
    <x v="3"/>
    <s v="Outlander Sport"/>
    <n v="2017"/>
    <x v="2"/>
    <s v="regular unleaded"/>
    <n v="148"/>
    <n v="4"/>
    <s v="AUTOMATIC"/>
    <s v="four wheel drive"/>
    <n v="4"/>
    <s v="Crossover"/>
    <s v="Compact"/>
    <s v="4dr SUV"/>
    <n v="29"/>
    <n v="23"/>
    <n v="436"/>
    <n v="22495"/>
  </r>
  <r>
    <x v="3"/>
    <s v="Outlander Sport"/>
    <n v="2017"/>
    <x v="2"/>
    <s v="regular unleaded"/>
    <n v="148"/>
    <n v="4"/>
    <s v="MANUAL"/>
    <s v="front wheel drive"/>
    <n v="4"/>
    <s v="Crossover"/>
    <s v="Compact"/>
    <s v="4dr SUV"/>
    <n v="29"/>
    <n v="23"/>
    <n v="436"/>
    <n v="19795"/>
  </r>
  <r>
    <x v="20"/>
    <s v="Crosstrek"/>
    <n v="2016"/>
    <x v="1"/>
    <s v="regular unleaded"/>
    <n v="148"/>
    <n v="4"/>
    <s v="MANUAL"/>
    <s v="all wheel drive"/>
    <n v="4"/>
    <s v="Crossover"/>
    <s v="Compact"/>
    <s v="4dr SUV"/>
    <n v="31"/>
    <n v="23"/>
    <n v="640"/>
    <n v="22395"/>
  </r>
  <r>
    <x v="20"/>
    <s v="Crosstrek"/>
    <n v="2016"/>
    <x v="1"/>
    <s v="regular unleaded"/>
    <n v="148"/>
    <n v="4"/>
    <s v="MANUAL"/>
    <s v="all wheel drive"/>
    <n v="4"/>
    <s v="Crossover"/>
    <s v="Compact"/>
    <s v="4dr SUV"/>
    <n v="31"/>
    <n v="23"/>
    <n v="640"/>
    <n v="21595"/>
  </r>
  <r>
    <x v="20"/>
    <s v="Crosstrek"/>
    <n v="2017"/>
    <x v="2"/>
    <s v="regular unleaded"/>
    <n v="148"/>
    <n v="4"/>
    <s v="MANUAL"/>
    <s v="all wheel drive"/>
    <n v="4"/>
    <s v="Crossover"/>
    <s v="Compact"/>
    <s v="4dr SUV"/>
    <n v="30"/>
    <n v="23"/>
    <n v="640"/>
    <n v="22495"/>
  </r>
  <r>
    <x v="20"/>
    <s v="Crosstrek"/>
    <n v="2017"/>
    <x v="2"/>
    <s v="regular unleaded"/>
    <n v="148"/>
    <n v="4"/>
    <s v="MANUAL"/>
    <s v="all wheel drive"/>
    <n v="4"/>
    <s v="Crossover"/>
    <s v="Compact"/>
    <s v="4dr SUV"/>
    <n v="30"/>
    <n v="23"/>
    <n v="640"/>
    <n v="21695"/>
  </r>
  <r>
    <x v="20"/>
    <s v="XV Crosstrek"/>
    <n v="2013"/>
    <x v="3"/>
    <s v="regular unleaded"/>
    <n v="148"/>
    <n v="4"/>
    <s v="MANUAL"/>
    <s v="all wheel drive"/>
    <n v="4"/>
    <s v="Crossover"/>
    <s v="Compact"/>
    <s v="4dr SUV"/>
    <n v="30"/>
    <n v="23"/>
    <n v="640"/>
    <n v="21995"/>
  </r>
  <r>
    <x v="20"/>
    <s v="XV Crosstrek"/>
    <n v="2014"/>
    <x v="4"/>
    <s v="regular unleaded"/>
    <n v="148"/>
    <n v="4"/>
    <s v="MANUAL"/>
    <s v="all wheel drive"/>
    <n v="4"/>
    <s v="Crossover"/>
    <s v="Compact"/>
    <s v="4dr SUV"/>
    <n v="30"/>
    <n v="23"/>
    <n v="640"/>
    <n v="21995"/>
  </r>
  <r>
    <x v="20"/>
    <s v="XV Crosstrek"/>
    <n v="2015"/>
    <x v="0"/>
    <s v="regular unleaded"/>
    <n v="148"/>
    <n v="4"/>
    <s v="MANUAL"/>
    <s v="all wheel drive"/>
    <n v="4"/>
    <s v="Crossover"/>
    <s v="Compact"/>
    <s v="4dr SUV"/>
    <n v="31"/>
    <n v="23"/>
    <n v="640"/>
    <n v="22295"/>
  </r>
  <r>
    <x v="20"/>
    <s v="XV Crosstrek"/>
    <n v="2015"/>
    <x v="0"/>
    <s v="regular unleaded"/>
    <n v="148"/>
    <n v="4"/>
    <s v="MANUAL"/>
    <s v="all wheel drive"/>
    <n v="4"/>
    <s v="Crossover"/>
    <s v="Compact"/>
    <s v="4dr SUV"/>
    <n v="31"/>
    <n v="23"/>
    <n v="640"/>
    <n v="21595"/>
  </r>
  <r>
    <x v="18"/>
    <s v="SX4"/>
    <n v="2011"/>
    <x v="6"/>
    <s v="regular unleaded"/>
    <n v="148"/>
    <n v="4"/>
    <s v="AUTOMATIC"/>
    <s v="all wheel drive"/>
    <n v="4"/>
    <s v="Crossover,Hatchback"/>
    <s v="Compact"/>
    <s v="4dr Hatchback"/>
    <n v="29"/>
    <n v="23"/>
    <n v="481"/>
    <n v="19349"/>
  </r>
  <r>
    <x v="18"/>
    <s v="SX4"/>
    <n v="2011"/>
    <x v="6"/>
    <s v="regular unleaded"/>
    <n v="148"/>
    <n v="4"/>
    <s v="AUTOMATIC"/>
    <s v="front wheel drive"/>
    <n v="4"/>
    <s v="N/A"/>
    <s v="Compact"/>
    <s v="Sedan"/>
    <n v="30"/>
    <n v="23"/>
    <n v="481"/>
    <n v="17099"/>
  </r>
  <r>
    <x v="18"/>
    <s v="SX4"/>
    <n v="2011"/>
    <x v="6"/>
    <s v="regular unleaded"/>
    <n v="148"/>
    <n v="4"/>
    <s v="AUTOMATIC"/>
    <s v="front wheel drive"/>
    <n v="4"/>
    <s v="N/A"/>
    <s v="Compact"/>
    <s v="Sedan"/>
    <n v="30"/>
    <n v="23"/>
    <n v="481"/>
    <n v="17849"/>
  </r>
  <r>
    <x v="18"/>
    <s v="SX4"/>
    <n v="2011"/>
    <x v="6"/>
    <s v="regular unleaded"/>
    <n v="148"/>
    <n v="4"/>
    <s v="AUTOMATIC"/>
    <s v="front wheel drive"/>
    <n v="4"/>
    <s v="N/A"/>
    <s v="Compact"/>
    <s v="Sedan"/>
    <n v="30"/>
    <n v="23"/>
    <n v="481"/>
    <n v="18999"/>
  </r>
  <r>
    <x v="18"/>
    <s v="SX4"/>
    <n v="2011"/>
    <x v="6"/>
    <s v="regular unleaded"/>
    <n v="148"/>
    <n v="4"/>
    <s v="AUTOMATIC"/>
    <s v="front wheel drive"/>
    <n v="4"/>
    <s v="Crossover,Hatchback"/>
    <s v="Compact"/>
    <s v="4dr Hatchback"/>
    <n v="30"/>
    <n v="23"/>
    <n v="481"/>
    <n v="17799"/>
  </r>
  <r>
    <x v="18"/>
    <s v="SX4"/>
    <n v="2011"/>
    <x v="6"/>
    <s v="regular unleaded"/>
    <n v="148"/>
    <n v="4"/>
    <s v="AUTOMATIC"/>
    <s v="front wheel drive"/>
    <n v="4"/>
    <s v="Crossover,Hatchback"/>
    <s v="Compact"/>
    <s v="4dr Hatchback"/>
    <n v="30"/>
    <n v="23"/>
    <n v="481"/>
    <n v="18299"/>
  </r>
  <r>
    <x v="18"/>
    <s v="SX4"/>
    <n v="2011"/>
    <x v="6"/>
    <s v="regular unleaded"/>
    <n v="148"/>
    <n v="4"/>
    <s v="AUTOMATIC"/>
    <s v="all wheel drive"/>
    <n v="4"/>
    <s v="Crossover,Hatchback"/>
    <s v="Compact"/>
    <s v="4dr Hatchback"/>
    <n v="29"/>
    <n v="23"/>
    <n v="481"/>
    <n v="18599"/>
  </r>
  <r>
    <x v="18"/>
    <s v="SX4"/>
    <n v="2012"/>
    <x v="5"/>
    <s v="regular unleaded"/>
    <n v="148"/>
    <n v="4"/>
    <s v="AUTOMATIC"/>
    <s v="all wheel drive"/>
    <n v="4"/>
    <s v="Crossover,Hatchback"/>
    <s v="Compact"/>
    <s v="4dr Hatchback"/>
    <n v="29"/>
    <n v="23"/>
    <n v="481"/>
    <n v="18875"/>
  </r>
  <r>
    <x v="18"/>
    <s v="SX4"/>
    <n v="2012"/>
    <x v="5"/>
    <s v="regular unleaded"/>
    <n v="148"/>
    <n v="4"/>
    <s v="AUTOMATIC"/>
    <s v="all wheel drive"/>
    <n v="4"/>
    <s v="Crossover,Hatchback"/>
    <s v="Compact"/>
    <s v="4dr Hatchback"/>
    <n v="29"/>
    <n v="23"/>
    <n v="481"/>
    <n v="19649"/>
  </r>
  <r>
    <x v="18"/>
    <s v="SX4"/>
    <n v="2012"/>
    <x v="5"/>
    <s v="regular unleaded"/>
    <n v="148"/>
    <n v="4"/>
    <s v="AUTOMATIC"/>
    <s v="front wheel drive"/>
    <n v="4"/>
    <s v="Crossover,Hatchback"/>
    <s v="Compact"/>
    <s v="4dr Hatchback"/>
    <n v="30"/>
    <n v="23"/>
    <n v="481"/>
    <n v="17999"/>
  </r>
  <r>
    <x v="18"/>
    <s v="SX4"/>
    <n v="2012"/>
    <x v="5"/>
    <s v="regular unleaded"/>
    <n v="148"/>
    <n v="4"/>
    <s v="AUTOMATIC"/>
    <s v="front wheel drive"/>
    <n v="4"/>
    <s v="Crossover,Hatchback"/>
    <s v="Compact"/>
    <s v="4dr Hatchback"/>
    <n v="30"/>
    <n v="23"/>
    <n v="481"/>
    <n v="18499"/>
  </r>
  <r>
    <x v="18"/>
    <s v="SX4"/>
    <n v="2013"/>
    <x v="3"/>
    <s v="regular unleaded"/>
    <n v="148"/>
    <n v="4"/>
    <s v="AUTOMATIC"/>
    <s v="all wheel drive"/>
    <n v="4"/>
    <s v="Crossover,Hatchback"/>
    <s v="Compact"/>
    <s v="4dr Hatchback"/>
    <n v="29"/>
    <n v="23"/>
    <n v="481"/>
    <n v="19175"/>
  </r>
  <r>
    <x v="18"/>
    <s v="SX4"/>
    <n v="2013"/>
    <x v="3"/>
    <s v="regular unleaded"/>
    <n v="148"/>
    <n v="4"/>
    <s v="AUTOMATIC"/>
    <s v="front wheel drive"/>
    <n v="4"/>
    <s v="Crossover,Hatchback"/>
    <s v="Compact"/>
    <s v="4dr Hatchback"/>
    <n v="30"/>
    <n v="23"/>
    <n v="481"/>
    <n v="18349"/>
  </r>
  <r>
    <x v="18"/>
    <s v="SX4"/>
    <n v="2013"/>
    <x v="3"/>
    <s v="regular unleaded"/>
    <n v="148"/>
    <n v="4"/>
    <s v="AUTOMATIC"/>
    <s v="front wheel drive"/>
    <n v="4"/>
    <s v="N/A"/>
    <s v="Compact"/>
    <s v="Sedan"/>
    <n v="30"/>
    <n v="23"/>
    <n v="481"/>
    <n v="18799"/>
  </r>
  <r>
    <x v="18"/>
    <s v="SX4"/>
    <n v="2013"/>
    <x v="3"/>
    <s v="regular unleaded"/>
    <n v="148"/>
    <n v="4"/>
    <s v="AUTOMATIC"/>
    <s v="all wheel drive"/>
    <n v="4"/>
    <s v="Crossover,Hatchback"/>
    <s v="Compact"/>
    <s v="4dr Hatchback"/>
    <n v="29"/>
    <n v="23"/>
    <n v="481"/>
    <n v="20449"/>
  </r>
  <r>
    <x v="18"/>
    <s v="SX4"/>
    <n v="2011"/>
    <x v="6"/>
    <s v="regular unleaded"/>
    <n v="150"/>
    <n v="4"/>
    <s v="MANUAL"/>
    <s v="front wheel drive"/>
    <n v="4"/>
    <s v="N/A"/>
    <s v="Compact"/>
    <s v="Sedan"/>
    <n v="32"/>
    <n v="23"/>
    <n v="481"/>
    <n v="16479"/>
  </r>
  <r>
    <x v="18"/>
    <s v="SX4"/>
    <n v="2011"/>
    <x v="6"/>
    <s v="regular unleaded"/>
    <n v="150"/>
    <n v="4"/>
    <s v="MANUAL"/>
    <s v="front wheel drive"/>
    <n v="4"/>
    <s v="N/A"/>
    <s v="Compact"/>
    <s v="Sedan"/>
    <n v="33"/>
    <n v="23"/>
    <n v="481"/>
    <n v="13499"/>
  </r>
  <r>
    <x v="18"/>
    <s v="SX4"/>
    <n v="2011"/>
    <x v="6"/>
    <s v="regular unleaded"/>
    <n v="150"/>
    <n v="4"/>
    <s v="MANUAL"/>
    <s v="front wheel drive"/>
    <n v="4"/>
    <s v="N/A"/>
    <s v="Compact"/>
    <s v="Sedan"/>
    <n v="33"/>
    <n v="23"/>
    <n v="481"/>
    <n v="15195"/>
  </r>
  <r>
    <x v="18"/>
    <s v="SX4"/>
    <n v="2012"/>
    <x v="5"/>
    <s v="regular unleaded"/>
    <n v="150"/>
    <n v="4"/>
    <s v="MANUAL"/>
    <s v="front wheel drive"/>
    <n v="4"/>
    <s v="N/A"/>
    <s v="Compact"/>
    <s v="Sedan"/>
    <n v="33"/>
    <n v="23"/>
    <n v="481"/>
    <n v="13699"/>
  </r>
  <r>
    <x v="18"/>
    <s v="SX4"/>
    <n v="2012"/>
    <x v="5"/>
    <s v="regular unleaded"/>
    <n v="150"/>
    <n v="4"/>
    <s v="MANUAL"/>
    <s v="front wheel drive"/>
    <n v="4"/>
    <s v="N/A"/>
    <s v="Compact"/>
    <s v="Sedan"/>
    <n v="33"/>
    <n v="23"/>
    <n v="481"/>
    <n v="15495"/>
  </r>
  <r>
    <x v="18"/>
    <s v="SX4"/>
    <n v="2013"/>
    <x v="3"/>
    <s v="regular unleaded"/>
    <n v="150"/>
    <n v="4"/>
    <s v="MANUAL"/>
    <s v="front wheel drive"/>
    <n v="4"/>
    <s v="N/A"/>
    <s v="Compact"/>
    <s v="Sedan"/>
    <n v="33"/>
    <n v="23"/>
    <n v="481"/>
    <n v="15845"/>
  </r>
  <r>
    <x v="22"/>
    <s v="Caliber"/>
    <n v="2010"/>
    <x v="9"/>
    <s v="regular unleaded"/>
    <n v="158"/>
    <n v="4"/>
    <s v="MANUAL"/>
    <s v="front wheel drive"/>
    <n v="4"/>
    <s v="N/A"/>
    <s v="Compact"/>
    <s v="Wagon"/>
    <n v="31"/>
    <n v="23"/>
    <n v="1851"/>
    <n v="18740"/>
  </r>
  <r>
    <x v="22"/>
    <s v="Caliber"/>
    <n v="2010"/>
    <x v="9"/>
    <s v="regular unleaded"/>
    <n v="158"/>
    <n v="4"/>
    <s v="MANUAL"/>
    <s v="front wheel drive"/>
    <n v="4"/>
    <s v="N/A"/>
    <s v="Compact"/>
    <s v="Wagon"/>
    <n v="31"/>
    <n v="23"/>
    <n v="1851"/>
    <n v="16880"/>
  </r>
  <r>
    <x v="22"/>
    <s v="Caliber"/>
    <n v="2010"/>
    <x v="9"/>
    <s v="regular unleaded"/>
    <n v="158"/>
    <n v="4"/>
    <s v="AUTOMATIC"/>
    <s v="front wheel drive"/>
    <n v="4"/>
    <s v="N/A"/>
    <s v="Compact"/>
    <s v="Wagon"/>
    <n v="27"/>
    <n v="23"/>
    <n v="1851"/>
    <n v="19995"/>
  </r>
  <r>
    <x v="22"/>
    <s v="Caliber"/>
    <n v="2010"/>
    <x v="9"/>
    <s v="regular unleaded"/>
    <n v="158"/>
    <n v="4"/>
    <s v="AUTOMATIC"/>
    <s v="front wheel drive"/>
    <n v="4"/>
    <s v="N/A"/>
    <s v="Compact"/>
    <s v="Wagon"/>
    <n v="27"/>
    <n v="23"/>
    <n v="1851"/>
    <n v="18060"/>
  </r>
  <r>
    <x v="22"/>
    <s v="Caliber"/>
    <n v="2010"/>
    <x v="9"/>
    <s v="regular unleaded"/>
    <n v="158"/>
    <n v="4"/>
    <s v="MANUAL"/>
    <s v="front wheel drive"/>
    <n v="4"/>
    <s v="N/A"/>
    <s v="Compact"/>
    <s v="Wagon"/>
    <n v="31"/>
    <n v="23"/>
    <n v="1851"/>
    <n v="16975"/>
  </r>
  <r>
    <x v="22"/>
    <s v="Caliber"/>
    <n v="2010"/>
    <x v="9"/>
    <s v="regular unleaded"/>
    <n v="158"/>
    <n v="4"/>
    <s v="MANUAL"/>
    <s v="front wheel drive"/>
    <n v="4"/>
    <s v="N/A"/>
    <s v="Compact"/>
    <s v="Wagon"/>
    <n v="31"/>
    <n v="23"/>
    <n v="1851"/>
    <n v="17995"/>
  </r>
  <r>
    <x v="22"/>
    <s v="Caliber"/>
    <n v="2011"/>
    <x v="6"/>
    <s v="regular unleaded"/>
    <n v="158"/>
    <n v="4"/>
    <s v="AUTOMATIC"/>
    <s v="front wheel drive"/>
    <n v="4"/>
    <s v="N/A"/>
    <s v="Compact"/>
    <s v="Wagon"/>
    <n v="27"/>
    <n v="23"/>
    <n v="1851"/>
    <n v="18620"/>
  </r>
  <r>
    <x v="22"/>
    <s v="Caliber"/>
    <n v="2011"/>
    <x v="6"/>
    <s v="regular unleaded"/>
    <n v="158"/>
    <n v="4"/>
    <s v="AUTOMATIC"/>
    <s v="front wheel drive"/>
    <n v="4"/>
    <s v="N/A"/>
    <s v="Compact"/>
    <s v="Wagon"/>
    <n v="27"/>
    <n v="23"/>
    <n v="1851"/>
    <n v="20585"/>
  </r>
  <r>
    <x v="22"/>
    <s v="Caliber"/>
    <n v="2012"/>
    <x v="5"/>
    <s v="regular unleaded"/>
    <n v="158"/>
    <n v="4"/>
    <s v="AUTOMATIC"/>
    <s v="front wheel drive"/>
    <n v="4"/>
    <s v="N/A"/>
    <s v="Compact"/>
    <s v="Wagon"/>
    <n v="27"/>
    <n v="23"/>
    <n v="1851"/>
    <n v="18765"/>
  </r>
  <r>
    <x v="1"/>
    <s v="Civic del Sol"/>
    <n v="1995"/>
    <x v="14"/>
    <s v="regular unleaded"/>
    <n v="160"/>
    <n v="4"/>
    <s v="MANUAL"/>
    <s v="front wheel drive"/>
    <n v="2"/>
    <s v="Factory Tuner,Performance"/>
    <s v="Compact"/>
    <s v="Coupe"/>
    <n v="27"/>
    <n v="23"/>
    <n v="2202"/>
    <n v="2033"/>
  </r>
  <r>
    <x v="1"/>
    <s v="Civic del Sol"/>
    <n v="1996"/>
    <x v="21"/>
    <s v="regular unleaded"/>
    <n v="160"/>
    <n v="4"/>
    <s v="MANUAL"/>
    <s v="front wheel drive"/>
    <n v="2"/>
    <s v="Factory Tuner,Performance"/>
    <s v="Compact"/>
    <s v="Coupe"/>
    <n v="27"/>
    <n v="23"/>
    <n v="2202"/>
    <n v="2213"/>
  </r>
  <r>
    <x v="1"/>
    <s v="Civic del Sol"/>
    <n v="1997"/>
    <x v="22"/>
    <s v="regular unleaded"/>
    <n v="160"/>
    <n v="4"/>
    <s v="MANUAL"/>
    <s v="front wheel drive"/>
    <n v="2"/>
    <s v="Factory Tuner,Performance"/>
    <s v="Compact"/>
    <s v="Coupe"/>
    <n v="27"/>
    <n v="23"/>
    <n v="2202"/>
    <n v="2410"/>
  </r>
  <r>
    <x v="14"/>
    <s v="Tucson"/>
    <n v="2015"/>
    <x v="0"/>
    <s v="regular unleaded"/>
    <n v="164"/>
    <n v="4"/>
    <s v="AUTOMATIC"/>
    <s v="front wheel drive"/>
    <n v="4"/>
    <s v="Crossover"/>
    <s v="Compact"/>
    <s v="4dr SUV"/>
    <n v="29"/>
    <n v="23"/>
    <n v="1439"/>
    <n v="21650"/>
  </r>
  <r>
    <x v="14"/>
    <s v="Tucson"/>
    <n v="2016"/>
    <x v="1"/>
    <s v="regular unleaded"/>
    <n v="164"/>
    <n v="4"/>
    <s v="AUTOMATIC"/>
    <s v="front wheel drive"/>
    <n v="4"/>
    <s v="Crossover"/>
    <s v="Compact"/>
    <s v="4dr SUV"/>
    <n v="31"/>
    <n v="23"/>
    <n v="1439"/>
    <n v="22700"/>
  </r>
  <r>
    <x v="14"/>
    <s v="Tucson"/>
    <n v="2017"/>
    <x v="2"/>
    <s v="regular unleaded"/>
    <n v="164"/>
    <n v="4"/>
    <s v="AUTOMATIC"/>
    <s v="front wheel drive"/>
    <n v="4"/>
    <s v="Crossover"/>
    <s v="Compact"/>
    <s v="4dr SUV"/>
    <n v="30"/>
    <n v="23"/>
    <n v="1439"/>
    <n v="22700"/>
  </r>
  <r>
    <x v="7"/>
    <s v="Soul"/>
    <n v="2014"/>
    <x v="4"/>
    <s v="regular unleaded"/>
    <n v="164"/>
    <n v="4"/>
    <s v="AUTOMATIC"/>
    <s v="front wheel drive"/>
    <n v="4"/>
    <s v="N/A"/>
    <s v="Compact"/>
    <s v="Wagon"/>
    <n v="31"/>
    <n v="23"/>
    <n v="1720"/>
    <n v="20500"/>
  </r>
  <r>
    <x v="7"/>
    <s v="Soul"/>
    <n v="2014"/>
    <x v="4"/>
    <s v="regular unleaded"/>
    <n v="164"/>
    <n v="4"/>
    <s v="AUTOMATIC"/>
    <s v="front wheel drive"/>
    <n v="4"/>
    <s v="N/A"/>
    <s v="Compact"/>
    <s v="Wagon"/>
    <n v="31"/>
    <n v="23"/>
    <n v="1720"/>
    <n v="18400"/>
  </r>
  <r>
    <x v="7"/>
    <s v="Soul"/>
    <n v="2015"/>
    <x v="0"/>
    <s v="regular unleaded"/>
    <n v="164"/>
    <n v="4"/>
    <s v="AUTOMATIC"/>
    <s v="front wheel drive"/>
    <n v="4"/>
    <s v="N/A"/>
    <s v="Compact"/>
    <s v="Wagon"/>
    <n v="31"/>
    <n v="23"/>
    <n v="1720"/>
    <n v="20790"/>
  </r>
  <r>
    <x v="7"/>
    <s v="Soul"/>
    <n v="2015"/>
    <x v="0"/>
    <s v="regular unleaded"/>
    <n v="164"/>
    <n v="4"/>
    <s v="AUTOMATIC"/>
    <s v="front wheel drive"/>
    <n v="4"/>
    <s v="N/A"/>
    <s v="Compact"/>
    <s v="Wagon"/>
    <n v="31"/>
    <n v="23"/>
    <n v="1720"/>
    <n v="18690"/>
  </r>
  <r>
    <x v="3"/>
    <s v="Lancer"/>
    <n v="2015"/>
    <x v="0"/>
    <s v="regular unleaded"/>
    <n v="168"/>
    <n v="4"/>
    <s v="AUTOMATIC"/>
    <s v="front wheel drive"/>
    <n v="4"/>
    <s v="N/A"/>
    <s v="Compact"/>
    <s v="Sedan"/>
    <n v="30"/>
    <n v="23"/>
    <n v="436"/>
    <n v="21595"/>
  </r>
  <r>
    <x v="3"/>
    <s v="Lancer"/>
    <n v="2016"/>
    <x v="1"/>
    <s v="regular unleaded"/>
    <n v="168"/>
    <n v="4"/>
    <s v="AUTOMATIC"/>
    <s v="all wheel drive"/>
    <n v="4"/>
    <s v="N/A"/>
    <s v="Compact"/>
    <s v="Sedan"/>
    <n v="31"/>
    <n v="23"/>
    <n v="436"/>
    <n v="20995"/>
  </r>
  <r>
    <x v="3"/>
    <s v="Lancer"/>
    <n v="2016"/>
    <x v="1"/>
    <s v="regular unleaded"/>
    <n v="168"/>
    <n v="4"/>
    <s v="AUTOMATIC"/>
    <s v="all wheel drive"/>
    <n v="4"/>
    <s v="N/A"/>
    <s v="Compact"/>
    <s v="Sedan"/>
    <n v="31"/>
    <n v="23"/>
    <n v="436"/>
    <n v="19995"/>
  </r>
  <r>
    <x v="3"/>
    <s v="Lancer"/>
    <n v="2016"/>
    <x v="1"/>
    <s v="regular unleaded"/>
    <n v="168"/>
    <n v="4"/>
    <s v="AUTOMATIC"/>
    <s v="all wheel drive"/>
    <n v="4"/>
    <s v="N/A"/>
    <s v="Compact"/>
    <s v="Sedan"/>
    <n v="31"/>
    <n v="23"/>
    <n v="436"/>
    <n v="21995"/>
  </r>
  <r>
    <x v="3"/>
    <s v="Lancer"/>
    <n v="2017"/>
    <x v="2"/>
    <s v="regular unleaded"/>
    <n v="168"/>
    <n v="4"/>
    <s v="AUTOMATIC"/>
    <s v="all wheel drive"/>
    <n v="4"/>
    <s v="N/A"/>
    <s v="Compact"/>
    <s v="Sedan"/>
    <n v="30"/>
    <n v="23"/>
    <n v="436"/>
    <n v="20295"/>
  </r>
  <r>
    <x v="3"/>
    <s v="Lancer"/>
    <n v="2017"/>
    <x v="2"/>
    <s v="regular unleaded"/>
    <n v="168"/>
    <n v="4"/>
    <s v="AUTOMATIC"/>
    <s v="all wheel drive"/>
    <n v="4"/>
    <s v="N/A"/>
    <s v="Compact"/>
    <s v="Sedan"/>
    <n v="30"/>
    <n v="23"/>
    <n v="436"/>
    <n v="21095"/>
  </r>
  <r>
    <x v="3"/>
    <s v="Lancer"/>
    <n v="2017"/>
    <x v="2"/>
    <s v="regular unleaded"/>
    <n v="168"/>
    <n v="4"/>
    <s v="AUTOMATIC"/>
    <s v="all wheel drive"/>
    <n v="4"/>
    <s v="N/A"/>
    <s v="Compact"/>
    <s v="Sedan"/>
    <n v="30"/>
    <n v="23"/>
    <n v="436"/>
    <n v="22095"/>
  </r>
  <r>
    <x v="3"/>
    <s v="Outlander Sport"/>
    <n v="2015"/>
    <x v="0"/>
    <s v="regular unleaded"/>
    <n v="168"/>
    <n v="4"/>
    <s v="AUTOMATIC"/>
    <s v="front wheel drive"/>
    <n v="4"/>
    <s v="Crossover"/>
    <s v="Compact"/>
    <s v="4dr SUV"/>
    <n v="28"/>
    <n v="23"/>
    <n v="436"/>
    <n v="21295"/>
  </r>
  <r>
    <x v="3"/>
    <s v="Outlander Sport"/>
    <n v="2015"/>
    <x v="0"/>
    <s v="regular unleaded"/>
    <n v="168"/>
    <n v="4"/>
    <s v="AUTOMATIC"/>
    <s v="four wheel drive"/>
    <n v="4"/>
    <s v="Crossover"/>
    <s v="Compact"/>
    <s v="4dr SUV"/>
    <n v="26"/>
    <n v="23"/>
    <n v="436"/>
    <n v="22695"/>
  </r>
  <r>
    <x v="3"/>
    <s v="Outlander Sport"/>
    <n v="2015"/>
    <x v="0"/>
    <s v="regular unleaded"/>
    <n v="168"/>
    <n v="4"/>
    <s v="AUTOMATIC"/>
    <s v="four wheel drive"/>
    <n v="4"/>
    <s v="Crossover"/>
    <s v="Compact"/>
    <s v="4dr SUV"/>
    <n v="26"/>
    <n v="23"/>
    <n v="436"/>
    <n v="24995"/>
  </r>
  <r>
    <x v="3"/>
    <s v="Outlander Sport"/>
    <n v="2015"/>
    <x v="0"/>
    <s v="regular unleaded"/>
    <n v="168"/>
    <n v="4"/>
    <s v="AUTOMATIC"/>
    <s v="front wheel drive"/>
    <n v="4"/>
    <s v="Crossover"/>
    <s v="Compact"/>
    <s v="4dr SUV"/>
    <n v="28"/>
    <n v="23"/>
    <n v="436"/>
    <n v="23595"/>
  </r>
  <r>
    <x v="3"/>
    <s v="Outlander Sport"/>
    <n v="2016"/>
    <x v="1"/>
    <s v="regular unleaded"/>
    <n v="168"/>
    <n v="4"/>
    <s v="AUTOMATIC"/>
    <s v="front wheel drive"/>
    <n v="4"/>
    <s v="Crossover"/>
    <s v="Compact"/>
    <s v="4dr SUV"/>
    <n v="28"/>
    <n v="23"/>
    <n v="436"/>
    <n v="23995"/>
  </r>
  <r>
    <x v="3"/>
    <s v="Outlander Sport"/>
    <n v="2016"/>
    <x v="1"/>
    <s v="regular unleaded"/>
    <n v="168"/>
    <n v="4"/>
    <s v="AUTOMATIC"/>
    <s v="front wheel drive"/>
    <n v="4"/>
    <s v="Crossover"/>
    <s v="Compact"/>
    <s v="4dr SUV"/>
    <n v="28"/>
    <n v="23"/>
    <n v="436"/>
    <n v="22495"/>
  </r>
  <r>
    <x v="3"/>
    <s v="Outlander Sport"/>
    <n v="2016"/>
    <x v="1"/>
    <s v="regular unleaded"/>
    <n v="168"/>
    <n v="4"/>
    <s v="AUTOMATIC"/>
    <s v="front wheel drive"/>
    <n v="4"/>
    <s v="Crossover"/>
    <s v="Compact"/>
    <s v="4dr SUV"/>
    <n v="28"/>
    <n v="23"/>
    <n v="436"/>
    <n v="21295"/>
  </r>
  <r>
    <x v="3"/>
    <s v="Outlander Sport"/>
    <n v="2016"/>
    <x v="1"/>
    <s v="regular unleaded"/>
    <n v="168"/>
    <n v="4"/>
    <s v="AUTOMATIC"/>
    <s v="front wheel drive"/>
    <n v="4"/>
    <s v="Crossover"/>
    <s v="Compact"/>
    <s v="4dr SUV"/>
    <n v="28"/>
    <n v="23"/>
    <n v="436"/>
    <n v="25995"/>
  </r>
  <r>
    <x v="3"/>
    <s v="Outlander Sport"/>
    <n v="2017"/>
    <x v="2"/>
    <s v="regular unleaded"/>
    <n v="168"/>
    <n v="4"/>
    <s v="AUTOMATIC"/>
    <s v="front wheel drive"/>
    <n v="4"/>
    <s v="Crossover"/>
    <s v="Compact"/>
    <s v="4dr SUV"/>
    <n v="28"/>
    <n v="23"/>
    <n v="436"/>
    <n v="24195"/>
  </r>
  <r>
    <x v="3"/>
    <s v="Outlander Sport"/>
    <n v="2017"/>
    <x v="2"/>
    <s v="regular unleaded"/>
    <n v="168"/>
    <n v="4"/>
    <s v="AUTOMATIC"/>
    <s v="front wheel drive"/>
    <n v="4"/>
    <s v="Crossover"/>
    <s v="Compact"/>
    <s v="4dr SUV"/>
    <n v="28"/>
    <n v="23"/>
    <n v="436"/>
    <n v="22695"/>
  </r>
  <r>
    <x v="19"/>
    <s v="A3"/>
    <n v="2015"/>
    <x v="0"/>
    <s v="premium unleaded (recommended)"/>
    <n v="170"/>
    <n v="4"/>
    <s v="AUTOMATED_MANUAL"/>
    <s v="front wheel drive"/>
    <n v="4"/>
    <s v="Luxury"/>
    <s v="Compact"/>
    <s v="Sedan"/>
    <n v="33"/>
    <n v="23"/>
    <n v="3105"/>
    <n v="29900"/>
  </r>
  <r>
    <x v="19"/>
    <s v="A3"/>
    <n v="2015"/>
    <x v="0"/>
    <s v="premium unleaded (recommended)"/>
    <n v="170"/>
    <n v="4"/>
    <s v="AUTOMATED_MANUAL"/>
    <s v="front wheel drive"/>
    <n v="4"/>
    <s v="Luxury"/>
    <s v="Compact"/>
    <s v="Sedan"/>
    <n v="33"/>
    <n v="23"/>
    <n v="3105"/>
    <n v="38350"/>
  </r>
  <r>
    <x v="19"/>
    <s v="A3"/>
    <n v="2015"/>
    <x v="0"/>
    <s v="premium unleaded (recommended)"/>
    <n v="170"/>
    <n v="4"/>
    <s v="AUTOMATED_MANUAL"/>
    <s v="front wheel drive"/>
    <n v="4"/>
    <s v="Luxury"/>
    <s v="Compact"/>
    <s v="Sedan"/>
    <n v="33"/>
    <n v="23"/>
    <n v="3105"/>
    <n v="32450"/>
  </r>
  <r>
    <x v="19"/>
    <s v="A3"/>
    <n v="2016"/>
    <x v="1"/>
    <s v="premium unleaded (recommended)"/>
    <n v="170"/>
    <n v="4"/>
    <s v="AUTOMATED_MANUAL"/>
    <s v="front wheel drive"/>
    <n v="4"/>
    <s v="Luxury"/>
    <s v="Compact"/>
    <s v="Sedan"/>
    <n v="33"/>
    <n v="23"/>
    <n v="3105"/>
    <n v="39750"/>
  </r>
  <r>
    <x v="19"/>
    <s v="A3"/>
    <n v="2016"/>
    <x v="1"/>
    <s v="premium unleaded (recommended)"/>
    <n v="170"/>
    <n v="4"/>
    <s v="AUTOMATED_MANUAL"/>
    <s v="front wheel drive"/>
    <n v="4"/>
    <s v="Luxury"/>
    <s v="Compact"/>
    <s v="Sedan"/>
    <n v="33"/>
    <n v="23"/>
    <n v="3105"/>
    <n v="34400"/>
  </r>
  <r>
    <x v="19"/>
    <s v="A3"/>
    <n v="2016"/>
    <x v="1"/>
    <s v="premium unleaded (recommended)"/>
    <n v="170"/>
    <n v="4"/>
    <s v="AUTOMATED_MANUAL"/>
    <s v="front wheel drive"/>
    <n v="4"/>
    <s v="Luxury"/>
    <s v="Compact"/>
    <s v="Sedan"/>
    <n v="33"/>
    <n v="23"/>
    <n v="3105"/>
    <n v="33600"/>
  </r>
  <r>
    <x v="19"/>
    <s v="A3"/>
    <n v="2016"/>
    <x v="1"/>
    <s v="premium unleaded (recommended)"/>
    <n v="170"/>
    <n v="4"/>
    <s v="AUTOMATED_MANUAL"/>
    <s v="front wheel drive"/>
    <n v="4"/>
    <s v="Luxury"/>
    <s v="Compact"/>
    <s v="Sedan"/>
    <n v="33"/>
    <n v="23"/>
    <n v="3105"/>
    <n v="30900"/>
  </r>
  <r>
    <x v="4"/>
    <s v="Rogue Select"/>
    <n v="2014"/>
    <x v="4"/>
    <s v="regular unleaded"/>
    <n v="170"/>
    <n v="4"/>
    <s v="AUTOMATIC"/>
    <s v="front wheel drive"/>
    <n v="4"/>
    <s v="Crossover"/>
    <s v="Midsize"/>
    <s v="4dr SUV"/>
    <n v="28"/>
    <n v="23"/>
    <n v="2009"/>
    <n v="20150"/>
  </r>
  <r>
    <x v="4"/>
    <s v="Rogue Select"/>
    <n v="2015"/>
    <x v="0"/>
    <s v="regular unleaded"/>
    <n v="170"/>
    <n v="4"/>
    <s v="AUTOMATIC"/>
    <s v="front wheel drive"/>
    <n v="4"/>
    <s v="Crossover"/>
    <s v="Midsize"/>
    <s v="4dr SUV"/>
    <n v="28"/>
    <n v="23"/>
    <n v="2009"/>
    <n v="20150"/>
  </r>
  <r>
    <x v="5"/>
    <s v="Jetta SportWagen"/>
    <n v="2012"/>
    <x v="5"/>
    <s v="regular unleaded"/>
    <n v="170"/>
    <n v="5"/>
    <s v="MANUAL"/>
    <s v="front wheel drive"/>
    <n v="4"/>
    <s v="N/A"/>
    <s v="Compact"/>
    <s v="Wagon"/>
    <n v="33"/>
    <n v="23"/>
    <n v="873"/>
    <n v="20195"/>
  </r>
  <r>
    <x v="5"/>
    <s v="Jetta SportWagen"/>
    <n v="2013"/>
    <x v="3"/>
    <s v="regular unleaded"/>
    <n v="170"/>
    <n v="5"/>
    <s v="MANUAL"/>
    <s v="front wheel drive"/>
    <n v="4"/>
    <s v="N/A"/>
    <s v="Compact"/>
    <s v="Wagon"/>
    <n v="33"/>
    <n v="23"/>
    <n v="873"/>
    <n v="20595"/>
  </r>
  <r>
    <x v="5"/>
    <s v="Jetta SportWagen"/>
    <n v="2014"/>
    <x v="4"/>
    <s v="regular unleaded"/>
    <n v="170"/>
    <n v="5"/>
    <s v="MANUAL"/>
    <s v="front wheel drive"/>
    <n v="4"/>
    <s v="N/A"/>
    <s v="Compact"/>
    <s v="Wagon"/>
    <n v="33"/>
    <n v="23"/>
    <n v="873"/>
    <n v="20995"/>
  </r>
  <r>
    <x v="5"/>
    <s v="Jetta SportWagen"/>
    <n v="2014"/>
    <x v="4"/>
    <s v="regular unleaded"/>
    <n v="170"/>
    <n v="5"/>
    <s v="AUTOMATIC"/>
    <s v="front wheel drive"/>
    <n v="4"/>
    <s v="N/A"/>
    <s v="Compact"/>
    <s v="Wagon"/>
    <n v="30"/>
    <n v="23"/>
    <n v="873"/>
    <n v="26685"/>
  </r>
  <r>
    <x v="5"/>
    <s v="Jetta SportWagen"/>
    <n v="2014"/>
    <x v="4"/>
    <s v="regular unleaded"/>
    <n v="170"/>
    <n v="5"/>
    <s v="AUTOMATIC"/>
    <s v="front wheel drive"/>
    <n v="4"/>
    <s v="N/A"/>
    <s v="Compact"/>
    <s v="Wagon"/>
    <n v="30"/>
    <n v="23"/>
    <n v="873"/>
    <n v="24885"/>
  </r>
  <r>
    <x v="5"/>
    <s v="Jetta SportWagen"/>
    <n v="2014"/>
    <x v="4"/>
    <s v="regular unleaded"/>
    <n v="170"/>
    <n v="5"/>
    <s v="AUTOMATIC"/>
    <s v="front wheel drive"/>
    <n v="4"/>
    <s v="N/A"/>
    <s v="Compact"/>
    <s v="Wagon"/>
    <n v="30"/>
    <n v="23"/>
    <n v="873"/>
    <n v="22095"/>
  </r>
  <r>
    <x v="5"/>
    <s v="Passat"/>
    <n v="2017"/>
    <x v="2"/>
    <s v="regular unleaded"/>
    <n v="170"/>
    <n v="4"/>
    <s v="AUTOMATIC"/>
    <s v="front wheel drive"/>
    <n v="4"/>
    <s v="N/A"/>
    <s v="Midsize"/>
    <s v="Sedan"/>
    <n v="34"/>
    <n v="23"/>
    <n v="873"/>
    <n v="27995"/>
  </r>
  <r>
    <x v="5"/>
    <s v="Passat"/>
    <n v="2017"/>
    <x v="2"/>
    <s v="regular unleaded"/>
    <n v="170"/>
    <n v="4"/>
    <s v="AUTOMATIC"/>
    <s v="front wheel drive"/>
    <n v="4"/>
    <s v="N/A"/>
    <s v="Midsize"/>
    <s v="Sedan"/>
    <n v="34"/>
    <n v="23"/>
    <n v="873"/>
    <n v="22440"/>
  </r>
  <r>
    <x v="5"/>
    <s v="Passat"/>
    <n v="2017"/>
    <x v="2"/>
    <s v="regular unleaded"/>
    <n v="170"/>
    <n v="4"/>
    <s v="AUTOMATIC"/>
    <s v="front wheel drive"/>
    <n v="4"/>
    <s v="N/A"/>
    <s v="Midsize"/>
    <s v="Sedan"/>
    <n v="34"/>
    <n v="23"/>
    <n v="873"/>
    <n v="23975"/>
  </r>
  <r>
    <x v="5"/>
    <s v="Passat"/>
    <n v="2017"/>
    <x v="2"/>
    <s v="regular unleaded"/>
    <n v="170"/>
    <n v="4"/>
    <s v="AUTOMATIC"/>
    <s v="front wheel drive"/>
    <n v="4"/>
    <s v="N/A"/>
    <s v="Midsize"/>
    <s v="Sedan"/>
    <n v="34"/>
    <n v="23"/>
    <n v="873"/>
    <n v="30995"/>
  </r>
  <r>
    <x v="5"/>
    <s v="Passat"/>
    <n v="2017"/>
    <x v="2"/>
    <s v="regular unleaded"/>
    <n v="170"/>
    <n v="4"/>
    <s v="AUTOMATIC"/>
    <s v="front wheel drive"/>
    <n v="4"/>
    <s v="N/A"/>
    <s v="Midsize"/>
    <s v="Sedan"/>
    <n v="34"/>
    <n v="23"/>
    <n v="873"/>
    <n v="25495"/>
  </r>
  <r>
    <x v="17"/>
    <s v="Tribute"/>
    <n v="2011"/>
    <x v="6"/>
    <s v="regular unleaded"/>
    <n v="171"/>
    <n v="4"/>
    <s v="MANUAL"/>
    <s v="front wheel drive"/>
    <n v="4"/>
    <s v="Crossover"/>
    <s v="Compact"/>
    <s v="4dr SUV"/>
    <n v="28"/>
    <n v="23"/>
    <n v="586"/>
    <n v="20555"/>
  </r>
  <r>
    <x v="22"/>
    <s v="Caliber"/>
    <n v="2010"/>
    <x v="9"/>
    <s v="regular unleaded"/>
    <n v="172"/>
    <n v="4"/>
    <s v="MANUAL"/>
    <s v="front wheel drive"/>
    <n v="4"/>
    <s v="N/A"/>
    <s v="Compact"/>
    <s v="Wagon"/>
    <n v="29"/>
    <n v="23"/>
    <n v="1851"/>
    <n v="20555"/>
  </r>
  <r>
    <x v="22"/>
    <s v="Caliber"/>
    <n v="2010"/>
    <x v="9"/>
    <s v="regular unleaded"/>
    <n v="172"/>
    <n v="4"/>
    <s v="MANUAL"/>
    <s v="front wheel drive"/>
    <n v="4"/>
    <s v="N/A"/>
    <s v="Compact"/>
    <s v="Wagon"/>
    <n v="29"/>
    <n v="23"/>
    <n v="1851"/>
    <n v="19995"/>
  </r>
  <r>
    <x v="22"/>
    <s v="Caliber"/>
    <n v="2011"/>
    <x v="6"/>
    <s v="regular unleaded"/>
    <n v="172"/>
    <n v="4"/>
    <s v="MANUAL"/>
    <s v="front wheel drive"/>
    <n v="4"/>
    <s v="N/A"/>
    <s v="Compact"/>
    <s v="Wagon"/>
    <n v="29"/>
    <n v="23"/>
    <n v="1851"/>
    <n v="20585"/>
  </r>
  <r>
    <x v="11"/>
    <s v="RAV4"/>
    <n v="2017"/>
    <x v="2"/>
    <s v="regular unleaded"/>
    <n v="176"/>
    <n v="4"/>
    <s v="AUTOMATIC"/>
    <s v="front wheel drive"/>
    <n v="4"/>
    <s v="Crossover"/>
    <s v="Midsize"/>
    <s v="4dr SUV"/>
    <n v="29"/>
    <n v="23"/>
    <n v="2031"/>
    <n v="31830"/>
  </r>
  <r>
    <x v="11"/>
    <s v="RAV4"/>
    <n v="2017"/>
    <x v="2"/>
    <s v="regular unleaded"/>
    <n v="176"/>
    <n v="4"/>
    <s v="AUTOMATIC"/>
    <s v="front wheel drive"/>
    <n v="4"/>
    <s v="Crossover"/>
    <s v="Midsize"/>
    <s v="4dr SUV"/>
    <n v="30"/>
    <n v="23"/>
    <n v="2031"/>
    <n v="24910"/>
  </r>
  <r>
    <x v="11"/>
    <s v="RAV4"/>
    <n v="2017"/>
    <x v="2"/>
    <s v="regular unleaded"/>
    <n v="176"/>
    <n v="4"/>
    <s v="AUTOMATIC"/>
    <s v="front wheel drive"/>
    <n v="4"/>
    <s v="Crossover"/>
    <s v="Midsize"/>
    <s v="4dr SUV"/>
    <n v="29"/>
    <n v="23"/>
    <n v="2031"/>
    <n v="34750"/>
  </r>
  <r>
    <x v="11"/>
    <s v="RAV4"/>
    <n v="2017"/>
    <x v="2"/>
    <s v="regular unleaded"/>
    <n v="176"/>
    <n v="4"/>
    <s v="AUTOMATIC"/>
    <s v="front wheel drive"/>
    <n v="4"/>
    <s v="Crossover"/>
    <s v="Midsize"/>
    <s v="4dr SUV"/>
    <n v="30"/>
    <n v="23"/>
    <n v="2031"/>
    <n v="26830"/>
  </r>
  <r>
    <x v="11"/>
    <s v="RAV4"/>
    <n v="2017"/>
    <x v="2"/>
    <s v="regular unleaded"/>
    <n v="176"/>
    <n v="4"/>
    <s v="AUTOMATIC"/>
    <s v="front wheel drive"/>
    <n v="4"/>
    <s v="Crossover"/>
    <s v="Midsize"/>
    <s v="4dr SUV"/>
    <n v="30"/>
    <n v="23"/>
    <n v="2031"/>
    <n v="29985"/>
  </r>
  <r>
    <x v="8"/>
    <s v="Escape"/>
    <n v="2015"/>
    <x v="0"/>
    <s v="premium unleaded (recommended)"/>
    <n v="178"/>
    <n v="4"/>
    <s v="AUTOMATIC"/>
    <s v="front wheel drive"/>
    <n v="4"/>
    <s v="Crossover"/>
    <s v="Compact"/>
    <s v="4dr SUV"/>
    <n v="32"/>
    <n v="23"/>
    <n v="5657"/>
    <n v="29735"/>
  </r>
  <r>
    <x v="8"/>
    <s v="Escape"/>
    <n v="2015"/>
    <x v="0"/>
    <s v="premium unleaded (recommended)"/>
    <n v="178"/>
    <n v="4"/>
    <s v="AUTOMATIC"/>
    <s v="front wheel drive"/>
    <n v="4"/>
    <s v="Crossover"/>
    <s v="Compact"/>
    <s v="4dr SUV"/>
    <n v="32"/>
    <n v="23"/>
    <n v="5657"/>
    <n v="25650"/>
  </r>
  <r>
    <x v="8"/>
    <s v="Escape"/>
    <n v="2016"/>
    <x v="1"/>
    <s v="premium unleaded (recommended)"/>
    <n v="178"/>
    <n v="4"/>
    <s v="AUTOMATIC"/>
    <s v="front wheel drive"/>
    <n v="4"/>
    <s v="Crossover"/>
    <s v="Compact"/>
    <s v="4dr SUV"/>
    <n v="32"/>
    <n v="23"/>
    <n v="5657"/>
    <n v="25790"/>
  </r>
  <r>
    <x v="8"/>
    <s v="Escape"/>
    <n v="2016"/>
    <x v="1"/>
    <s v="premium unleaded (recommended)"/>
    <n v="178"/>
    <n v="4"/>
    <s v="AUTOMATIC"/>
    <s v="front wheel drive"/>
    <n v="4"/>
    <s v="Crossover"/>
    <s v="Compact"/>
    <s v="4dr SUV"/>
    <n v="32"/>
    <n v="23"/>
    <n v="5657"/>
    <n v="29995"/>
  </r>
  <r>
    <x v="16"/>
    <s v="tC"/>
    <n v="2014"/>
    <x v="4"/>
    <s v="regular unleaded"/>
    <n v="179"/>
    <n v="4"/>
    <s v="MANUAL"/>
    <s v="front wheel drive"/>
    <n v="2"/>
    <s v="Hatchback"/>
    <s v="Compact"/>
    <s v="2dr Hatchback"/>
    <n v="31"/>
    <n v="23"/>
    <n v="105"/>
    <n v="21400"/>
  </r>
  <r>
    <x v="16"/>
    <s v="tC"/>
    <n v="2014"/>
    <x v="4"/>
    <s v="regular unleaded"/>
    <n v="179"/>
    <n v="4"/>
    <s v="MANUAL"/>
    <s v="front wheel drive"/>
    <n v="2"/>
    <s v="Hatchback"/>
    <s v="Compact"/>
    <s v="2dr Hatchback"/>
    <n v="31"/>
    <n v="23"/>
    <n v="105"/>
    <n v="21440"/>
  </r>
  <r>
    <x v="16"/>
    <s v="tC"/>
    <n v="2014"/>
    <x v="4"/>
    <s v="regular unleaded"/>
    <n v="179"/>
    <n v="4"/>
    <s v="AUTOMATIC"/>
    <s v="front wheel drive"/>
    <n v="2"/>
    <s v="Hatchback"/>
    <s v="Compact"/>
    <s v="2dr Hatchback"/>
    <n v="31"/>
    <n v="23"/>
    <n v="105"/>
    <n v="22440"/>
  </r>
  <r>
    <x v="16"/>
    <s v="tC"/>
    <n v="2014"/>
    <x v="4"/>
    <s v="regular unleaded"/>
    <n v="179"/>
    <n v="4"/>
    <s v="AUTOMATIC"/>
    <s v="front wheel drive"/>
    <n v="2"/>
    <s v="Hatchback"/>
    <s v="Compact"/>
    <s v="2dr Hatchback"/>
    <n v="31"/>
    <n v="23"/>
    <n v="105"/>
    <n v="22400"/>
  </r>
  <r>
    <x v="16"/>
    <s v="tC"/>
    <n v="2014"/>
    <x v="4"/>
    <s v="regular unleaded"/>
    <n v="179"/>
    <n v="4"/>
    <s v="AUTOMATIC"/>
    <s v="front wheel drive"/>
    <n v="2"/>
    <s v="Hatchback"/>
    <s v="Compact"/>
    <s v="2dr Hatchback"/>
    <n v="31"/>
    <n v="23"/>
    <n v="105"/>
    <n v="20210"/>
  </r>
  <r>
    <x v="16"/>
    <s v="tC"/>
    <n v="2014"/>
    <x v="4"/>
    <s v="regular unleaded"/>
    <n v="179"/>
    <n v="4"/>
    <s v="MANUAL"/>
    <s v="front wheel drive"/>
    <n v="2"/>
    <s v="Hatchback"/>
    <s v="Compact"/>
    <s v="2dr Hatchback"/>
    <n v="31"/>
    <n v="23"/>
    <n v="105"/>
    <n v="19210"/>
  </r>
  <r>
    <x v="16"/>
    <s v="tC"/>
    <n v="2015"/>
    <x v="0"/>
    <s v="regular unleaded"/>
    <n v="179"/>
    <n v="4"/>
    <s v="MANUAL"/>
    <s v="front wheel drive"/>
    <n v="2"/>
    <s v="Hatchback"/>
    <s v="Compact"/>
    <s v="2dr Hatchback"/>
    <n v="31"/>
    <n v="23"/>
    <n v="105"/>
    <n v="19210"/>
  </r>
  <r>
    <x v="16"/>
    <s v="tC"/>
    <n v="2015"/>
    <x v="0"/>
    <s v="regular unleaded"/>
    <n v="179"/>
    <n v="4"/>
    <s v="AUTOMATIC"/>
    <s v="front wheel drive"/>
    <n v="2"/>
    <s v="Hatchback"/>
    <s v="Compact"/>
    <s v="2dr Hatchback"/>
    <n v="31"/>
    <n v="23"/>
    <n v="105"/>
    <n v="20360"/>
  </r>
  <r>
    <x v="16"/>
    <s v="tC"/>
    <n v="2015"/>
    <x v="0"/>
    <s v="regular unleaded"/>
    <n v="179"/>
    <n v="4"/>
    <s v="AUTOMATIC"/>
    <s v="front wheel drive"/>
    <n v="2"/>
    <s v="Hatchback"/>
    <s v="Compact"/>
    <s v="2dr Hatchback"/>
    <n v="31"/>
    <n v="23"/>
    <n v="105"/>
    <n v="24340"/>
  </r>
  <r>
    <x v="16"/>
    <s v="tC"/>
    <n v="2015"/>
    <x v="0"/>
    <s v="regular unleaded"/>
    <n v="179"/>
    <n v="4"/>
    <s v="MANUAL"/>
    <s v="front wheel drive"/>
    <n v="2"/>
    <s v="Hatchback"/>
    <s v="Compact"/>
    <s v="2dr Hatchback"/>
    <n v="31"/>
    <n v="23"/>
    <n v="105"/>
    <n v="23190"/>
  </r>
  <r>
    <x v="16"/>
    <s v="tC"/>
    <n v="2016"/>
    <x v="1"/>
    <s v="regular unleaded"/>
    <n v="179"/>
    <n v="4"/>
    <s v="MANUAL"/>
    <s v="front wheel drive"/>
    <n v="2"/>
    <s v="Hatchback"/>
    <s v="Compact"/>
    <s v="2dr Hatchback"/>
    <n v="31"/>
    <n v="23"/>
    <n v="105"/>
    <n v="19385"/>
  </r>
  <r>
    <x v="16"/>
    <s v="tC"/>
    <n v="2016"/>
    <x v="1"/>
    <s v="regular unleaded"/>
    <n v="179"/>
    <n v="4"/>
    <s v="MANUAL"/>
    <s v="front wheel drive"/>
    <n v="2"/>
    <s v="Hatchback"/>
    <s v="Compact"/>
    <s v="2dr Hatchback"/>
    <n v="31"/>
    <n v="23"/>
    <n v="105"/>
    <n v="23190"/>
  </r>
  <r>
    <x v="16"/>
    <s v="tC"/>
    <n v="2016"/>
    <x v="1"/>
    <s v="regular unleaded"/>
    <n v="179"/>
    <n v="4"/>
    <s v="AUTOMATIC"/>
    <s v="front wheel drive"/>
    <n v="2"/>
    <s v="Hatchback"/>
    <s v="Compact"/>
    <s v="2dr Hatchback"/>
    <n v="31"/>
    <n v="23"/>
    <n v="105"/>
    <n v="24340"/>
  </r>
  <r>
    <x v="16"/>
    <s v="tC"/>
    <n v="2016"/>
    <x v="1"/>
    <s v="regular unleaded"/>
    <n v="179"/>
    <n v="4"/>
    <s v="AUTOMATIC"/>
    <s v="front wheel drive"/>
    <n v="2"/>
    <s v="Hatchback"/>
    <s v="Compact"/>
    <s v="2dr Hatchback"/>
    <n v="31"/>
    <n v="23"/>
    <n v="105"/>
    <n v="20535"/>
  </r>
  <r>
    <x v="0"/>
    <s v="3 Series"/>
    <n v="2015"/>
    <x v="0"/>
    <s v="premium unleaded (required)"/>
    <n v="180"/>
    <n v="4"/>
    <s v="AUTOMATIC"/>
    <s v="all wheel drive"/>
    <n v="4"/>
    <s v="Luxury"/>
    <s v="Midsize"/>
    <s v="Sedan"/>
    <n v="35"/>
    <n v="23"/>
    <n v="3916"/>
    <n v="34950"/>
  </r>
  <r>
    <x v="0"/>
    <s v="3 Series"/>
    <n v="2016"/>
    <x v="1"/>
    <s v="premium unleaded (required)"/>
    <n v="180"/>
    <n v="4"/>
    <s v="AUTOMATIC"/>
    <s v="all wheel drive"/>
    <n v="4"/>
    <s v="Luxury"/>
    <s v="Midsize"/>
    <s v="Sedan"/>
    <n v="35"/>
    <n v="23"/>
    <n v="3916"/>
    <n v="35150"/>
  </r>
  <r>
    <x v="0"/>
    <s v="3 Series"/>
    <n v="2017"/>
    <x v="2"/>
    <s v="premium unleaded (recommended)"/>
    <n v="180"/>
    <n v="4"/>
    <s v="AUTOMATIC"/>
    <s v="all wheel drive"/>
    <n v="4"/>
    <s v="Luxury"/>
    <s v="Midsize"/>
    <s v="Sedan"/>
    <n v="34"/>
    <n v="23"/>
    <n v="3916"/>
    <n v="35450"/>
  </r>
  <r>
    <x v="0"/>
    <s v="3 Series"/>
    <n v="2017"/>
    <x v="2"/>
    <s v="premium unleaded (recommended)"/>
    <n v="180"/>
    <n v="4"/>
    <s v="AUTOMATIC"/>
    <s v="rear wheel drive"/>
    <n v="4"/>
    <s v="Luxury"/>
    <s v="Midsize"/>
    <s v="Sedan"/>
    <n v="35"/>
    <n v="23"/>
    <n v="3916"/>
    <n v="33450"/>
  </r>
  <r>
    <x v="18"/>
    <s v="Kizashi"/>
    <n v="2011"/>
    <x v="6"/>
    <s v="regular unleaded"/>
    <n v="180"/>
    <n v="4"/>
    <s v="AUTOMATIC"/>
    <s v="front wheel drive"/>
    <n v="4"/>
    <s v="N/A"/>
    <s v="Midsize"/>
    <s v="Sedan"/>
    <n v="31"/>
    <n v="23"/>
    <n v="481"/>
    <n v="21049"/>
  </r>
  <r>
    <x v="18"/>
    <s v="Kizashi"/>
    <n v="2011"/>
    <x v="6"/>
    <s v="regular unleaded"/>
    <n v="180"/>
    <n v="4"/>
    <s v="AUTOMATIC"/>
    <s v="front wheel drive"/>
    <n v="4"/>
    <s v="N/A"/>
    <s v="Midsize"/>
    <s v="Sedan"/>
    <n v="30"/>
    <n v="23"/>
    <n v="481"/>
    <n v="22049"/>
  </r>
  <r>
    <x v="18"/>
    <s v="Kizashi"/>
    <n v="2011"/>
    <x v="6"/>
    <s v="regular unleaded"/>
    <n v="180"/>
    <n v="4"/>
    <s v="AUTOMATIC"/>
    <s v="front wheel drive"/>
    <n v="4"/>
    <s v="N/A"/>
    <s v="Midsize"/>
    <s v="Sedan"/>
    <n v="30"/>
    <n v="23"/>
    <n v="481"/>
    <n v="24149"/>
  </r>
  <r>
    <x v="18"/>
    <s v="Kizashi"/>
    <n v="2011"/>
    <x v="6"/>
    <s v="regular unleaded"/>
    <n v="180"/>
    <n v="4"/>
    <s v="AUTOMATIC"/>
    <s v="front wheel drive"/>
    <n v="4"/>
    <s v="N/A"/>
    <s v="Midsize"/>
    <s v="Sedan"/>
    <n v="30"/>
    <n v="23"/>
    <n v="481"/>
    <n v="25949"/>
  </r>
  <r>
    <x v="18"/>
    <s v="Kizashi"/>
    <n v="2011"/>
    <x v="6"/>
    <s v="regular unleaded"/>
    <n v="180"/>
    <n v="4"/>
    <s v="AUTOMATIC"/>
    <s v="all wheel drive"/>
    <n v="4"/>
    <s v="N/A"/>
    <s v="Midsize"/>
    <s v="Sedan"/>
    <n v="30"/>
    <n v="23"/>
    <n v="481"/>
    <n v="22099"/>
  </r>
  <r>
    <x v="18"/>
    <s v="Kizashi"/>
    <n v="2012"/>
    <x v="5"/>
    <s v="regular unleaded"/>
    <n v="180"/>
    <n v="4"/>
    <s v="AUTOMATIC"/>
    <s v="front wheel drive"/>
    <n v="4"/>
    <s v="N/A"/>
    <s v="Midsize"/>
    <s v="Sedan"/>
    <n v="30"/>
    <n v="23"/>
    <n v="481"/>
    <n v="23899"/>
  </r>
  <r>
    <x v="18"/>
    <s v="Kizashi"/>
    <n v="2012"/>
    <x v="5"/>
    <s v="regular unleaded"/>
    <n v="180"/>
    <n v="4"/>
    <s v="AUTOMATIC"/>
    <s v="front wheel drive"/>
    <n v="4"/>
    <s v="N/A"/>
    <s v="Midsize"/>
    <s v="Sedan"/>
    <n v="30"/>
    <n v="23"/>
    <n v="481"/>
    <n v="22299"/>
  </r>
  <r>
    <x v="18"/>
    <s v="Kizashi"/>
    <n v="2012"/>
    <x v="5"/>
    <s v="regular unleaded"/>
    <n v="180"/>
    <n v="4"/>
    <s v="AUTOMATIC"/>
    <s v="front wheel drive"/>
    <n v="4"/>
    <s v="N/A"/>
    <s v="Midsize"/>
    <s v="Sedan"/>
    <n v="30"/>
    <n v="23"/>
    <n v="481"/>
    <n v="24399"/>
  </r>
  <r>
    <x v="18"/>
    <s v="Kizashi"/>
    <n v="2012"/>
    <x v="5"/>
    <s v="regular unleaded"/>
    <n v="180"/>
    <n v="4"/>
    <s v="AUTOMATIC"/>
    <s v="front wheel drive"/>
    <n v="4"/>
    <s v="N/A"/>
    <s v="Midsize"/>
    <s v="Sedan"/>
    <n v="30"/>
    <n v="23"/>
    <n v="481"/>
    <n v="26199"/>
  </r>
  <r>
    <x v="18"/>
    <s v="Kizashi"/>
    <n v="2012"/>
    <x v="5"/>
    <s v="regular unleaded"/>
    <n v="180"/>
    <n v="4"/>
    <s v="AUTOMATIC"/>
    <s v="front wheel drive"/>
    <n v="4"/>
    <s v="N/A"/>
    <s v="Midsize"/>
    <s v="Sedan"/>
    <n v="31"/>
    <n v="23"/>
    <n v="481"/>
    <n v="20999"/>
  </r>
  <r>
    <x v="18"/>
    <s v="Kizashi"/>
    <n v="2012"/>
    <x v="5"/>
    <s v="regular unleaded"/>
    <n v="180"/>
    <n v="4"/>
    <s v="AUTOMATIC"/>
    <s v="all wheel drive"/>
    <n v="4"/>
    <s v="N/A"/>
    <s v="Midsize"/>
    <s v="Sedan"/>
    <n v="30"/>
    <n v="23"/>
    <n v="481"/>
    <n v="22349"/>
  </r>
  <r>
    <x v="18"/>
    <s v="Kizashi"/>
    <n v="2013"/>
    <x v="3"/>
    <s v="regular unleaded"/>
    <n v="180"/>
    <n v="4"/>
    <s v="AUTOMATIC"/>
    <s v="front wheel drive"/>
    <n v="4"/>
    <s v="N/A"/>
    <s v="Midsize"/>
    <s v="Sedan"/>
    <n v="30"/>
    <n v="23"/>
    <n v="481"/>
    <n v="25799"/>
  </r>
  <r>
    <x v="18"/>
    <s v="Kizashi"/>
    <n v="2013"/>
    <x v="3"/>
    <s v="regular unleaded"/>
    <n v="180"/>
    <n v="4"/>
    <s v="AUTOMATIC"/>
    <s v="front wheel drive"/>
    <n v="4"/>
    <s v="N/A"/>
    <s v="Midsize"/>
    <s v="Sedan"/>
    <n v="30"/>
    <n v="23"/>
    <n v="481"/>
    <n v="21749"/>
  </r>
  <r>
    <x v="28"/>
    <n v="200"/>
    <n v="2015"/>
    <x v="0"/>
    <s v="flex-fuel (unleaded/E85)"/>
    <n v="184"/>
    <n v="4"/>
    <s v="AUTOMATIC"/>
    <s v="front wheel drive"/>
    <n v="4"/>
    <s v="Flex Fuel"/>
    <s v="Midsize"/>
    <s v="Sedan"/>
    <n v="36"/>
    <n v="23"/>
    <n v="1013"/>
    <n v="25170"/>
  </r>
  <r>
    <x v="28"/>
    <n v="200"/>
    <n v="2015"/>
    <x v="0"/>
    <s v="flex-fuel (unleaded/E85)"/>
    <n v="184"/>
    <n v="4"/>
    <s v="AUTOMATIC"/>
    <s v="front wheel drive"/>
    <n v="4"/>
    <s v="Flex Fuel"/>
    <s v="Midsize"/>
    <s v="Sedan"/>
    <n v="36"/>
    <n v="23"/>
    <n v="1013"/>
    <n v="23950"/>
  </r>
  <r>
    <x v="28"/>
    <n v="200"/>
    <n v="2015"/>
    <x v="0"/>
    <s v="flex-fuel (unleaded/E85)"/>
    <n v="184"/>
    <n v="4"/>
    <s v="AUTOMATIC"/>
    <s v="front wheel drive"/>
    <n v="4"/>
    <s v="Flex Fuel"/>
    <s v="Midsize"/>
    <s v="Sedan"/>
    <n v="36"/>
    <n v="23"/>
    <n v="1013"/>
    <n v="21995"/>
  </r>
  <r>
    <x v="28"/>
    <n v="200"/>
    <n v="2015"/>
    <x v="0"/>
    <s v="flex-fuel (unleaded/E85)"/>
    <n v="184"/>
    <n v="4"/>
    <s v="AUTOMATIC"/>
    <s v="front wheel drive"/>
    <n v="4"/>
    <s v="Flex Fuel,Performance"/>
    <s v="Midsize"/>
    <s v="Sedan"/>
    <n v="36"/>
    <n v="23"/>
    <n v="1013"/>
    <n v="26625"/>
  </r>
  <r>
    <x v="28"/>
    <n v="200"/>
    <n v="2016"/>
    <x v="1"/>
    <s v="flex-fuel (unleaded/E85)"/>
    <n v="184"/>
    <n v="4"/>
    <s v="AUTOMATIC"/>
    <s v="front wheel drive"/>
    <n v="4"/>
    <s v="Flex Fuel"/>
    <s v="Midsize"/>
    <s v="Sedan"/>
    <n v="36"/>
    <n v="23"/>
    <n v="1013"/>
    <n v="21995"/>
  </r>
  <r>
    <x v="28"/>
    <n v="200"/>
    <n v="2016"/>
    <x v="1"/>
    <s v="flex-fuel (unleaded/E85)"/>
    <n v="184"/>
    <n v="4"/>
    <s v="AUTOMATIC"/>
    <s v="front wheel drive"/>
    <n v="4"/>
    <s v="Flex Fuel"/>
    <s v="Midsize"/>
    <s v="Sedan"/>
    <n v="36"/>
    <n v="23"/>
    <n v="1013"/>
    <n v="27795"/>
  </r>
  <r>
    <x v="28"/>
    <n v="200"/>
    <n v="2016"/>
    <x v="1"/>
    <s v="flex-fuel (unleaded/E85)"/>
    <n v="184"/>
    <n v="4"/>
    <s v="AUTOMATIC"/>
    <s v="front wheel drive"/>
    <n v="4"/>
    <s v="Flex Fuel"/>
    <s v="Midsize"/>
    <s v="Sedan"/>
    <n v="36"/>
    <n v="23"/>
    <n v="1013"/>
    <n v="22490"/>
  </r>
  <r>
    <x v="28"/>
    <n v="200"/>
    <n v="2016"/>
    <x v="1"/>
    <s v="flex-fuel (unleaded/E85)"/>
    <n v="184"/>
    <n v="4"/>
    <s v="AUTOMATIC"/>
    <s v="front wheel drive"/>
    <n v="4"/>
    <s v="Flex Fuel"/>
    <s v="Midsize"/>
    <s v="Sedan"/>
    <n v="36"/>
    <n v="23"/>
    <n v="1013"/>
    <n v="27570"/>
  </r>
  <r>
    <x v="28"/>
    <n v="200"/>
    <n v="2016"/>
    <x v="1"/>
    <s v="flex-fuel (unleaded/E85)"/>
    <n v="184"/>
    <n v="4"/>
    <s v="AUTOMATIC"/>
    <s v="front wheel drive"/>
    <n v="4"/>
    <s v="Flex Fuel"/>
    <s v="Midsize"/>
    <s v="Sedan"/>
    <n v="36"/>
    <n v="23"/>
    <n v="1013"/>
    <n v="25690"/>
  </r>
  <r>
    <x v="28"/>
    <n v="200"/>
    <n v="2016"/>
    <x v="1"/>
    <s v="flex-fuel (unleaded/E85)"/>
    <n v="184"/>
    <n v="4"/>
    <s v="AUTOMATIC"/>
    <s v="front wheel drive"/>
    <n v="4"/>
    <s v="Flex Fuel"/>
    <s v="Midsize"/>
    <s v="Sedan"/>
    <n v="36"/>
    <n v="23"/>
    <n v="1013"/>
    <n v="24490"/>
  </r>
  <r>
    <x v="28"/>
    <n v="200"/>
    <n v="2017"/>
    <x v="2"/>
    <s v="flex-fuel (unleaded/E85)"/>
    <n v="184"/>
    <n v="4"/>
    <s v="AUTOMATIC"/>
    <s v="front wheel drive"/>
    <n v="4"/>
    <s v="Flex Fuel"/>
    <s v="Midsize"/>
    <s v="Sedan"/>
    <n v="36"/>
    <n v="23"/>
    <n v="1013"/>
    <n v="26685"/>
  </r>
  <r>
    <x v="28"/>
    <n v="200"/>
    <n v="2017"/>
    <x v="2"/>
    <s v="flex-fuel (unleaded/E85)"/>
    <n v="184"/>
    <n v="4"/>
    <s v="AUTOMATIC"/>
    <s v="front wheel drive"/>
    <n v="4"/>
    <s v="Flex Fuel"/>
    <s v="Midsize"/>
    <s v="Sedan"/>
    <n v="36"/>
    <n v="23"/>
    <n v="1013"/>
    <n v="22490"/>
  </r>
  <r>
    <x v="28"/>
    <n v="200"/>
    <n v="2017"/>
    <x v="2"/>
    <s v="flex-fuel (unleaded/E85)"/>
    <n v="184"/>
    <n v="4"/>
    <s v="AUTOMATIC"/>
    <s v="front wheel drive"/>
    <n v="4"/>
    <s v="Flex Fuel"/>
    <s v="Midsize"/>
    <s v="Sedan"/>
    <n v="36"/>
    <n v="23"/>
    <n v="1013"/>
    <n v="25690"/>
  </r>
  <r>
    <x v="28"/>
    <n v="200"/>
    <n v="2017"/>
    <x v="2"/>
    <s v="flex-fuel (unleaded/E85)"/>
    <n v="184"/>
    <n v="4"/>
    <s v="AUTOMATIC"/>
    <s v="front wheel drive"/>
    <n v="4"/>
    <s v="Flex Fuel"/>
    <s v="Midsize"/>
    <s v="Sedan"/>
    <n v="36"/>
    <n v="23"/>
    <n v="1013"/>
    <n v="27795"/>
  </r>
  <r>
    <x v="28"/>
    <n v="200"/>
    <n v="2017"/>
    <x v="2"/>
    <s v="flex-fuel (unleaded/E85)"/>
    <n v="184"/>
    <n v="4"/>
    <s v="AUTOMATIC"/>
    <s v="front wheel drive"/>
    <n v="4"/>
    <s v="Flex Fuel"/>
    <s v="Midsize"/>
    <s v="Sedan"/>
    <n v="36"/>
    <n v="23"/>
    <n v="1013"/>
    <n v="21995"/>
  </r>
  <r>
    <x v="28"/>
    <n v="200"/>
    <n v="2017"/>
    <x v="2"/>
    <s v="flex-fuel (unleaded/E85)"/>
    <n v="184"/>
    <n v="4"/>
    <s v="AUTOMATIC"/>
    <s v="front wheel drive"/>
    <n v="4"/>
    <s v="Flex Fuel"/>
    <s v="Midsize"/>
    <s v="Sedan"/>
    <n v="36"/>
    <n v="23"/>
    <n v="1013"/>
    <n v="24490"/>
  </r>
  <r>
    <x v="22"/>
    <s v="Dart"/>
    <n v="2014"/>
    <x v="4"/>
    <s v="regular unleaded"/>
    <n v="184"/>
    <n v="4"/>
    <s v="AUTOMATIC"/>
    <s v="front wheel drive"/>
    <n v="4"/>
    <s v="N/A"/>
    <s v="Midsize"/>
    <s v="Sedan"/>
    <n v="35"/>
    <n v="23"/>
    <n v="1851"/>
    <n v="22995"/>
  </r>
  <r>
    <x v="22"/>
    <s v="Dart"/>
    <n v="2014"/>
    <x v="4"/>
    <s v="regular unleaded"/>
    <n v="184"/>
    <n v="4"/>
    <s v="MANUAL"/>
    <s v="front wheel drive"/>
    <n v="4"/>
    <s v="N/A"/>
    <s v="Midsize"/>
    <s v="Sedan"/>
    <n v="33"/>
    <n v="23"/>
    <n v="1851"/>
    <n v="20995"/>
  </r>
  <r>
    <x v="22"/>
    <s v="Dart"/>
    <n v="2015"/>
    <x v="0"/>
    <s v="regular unleaded"/>
    <n v="184"/>
    <n v="4"/>
    <s v="MANUAL"/>
    <s v="front wheel drive"/>
    <n v="4"/>
    <s v="N/A"/>
    <s v="Midsize"/>
    <s v="Sedan"/>
    <n v="33"/>
    <n v="23"/>
    <n v="1851"/>
    <n v="21645"/>
  </r>
  <r>
    <x v="22"/>
    <s v="Dart"/>
    <n v="2015"/>
    <x v="0"/>
    <s v="regular unleaded"/>
    <n v="184"/>
    <n v="4"/>
    <s v="AUTOMATIC"/>
    <s v="front wheel drive"/>
    <n v="4"/>
    <s v="N/A"/>
    <s v="Midsize"/>
    <s v="Sedan"/>
    <n v="35"/>
    <n v="23"/>
    <n v="1851"/>
    <n v="23795"/>
  </r>
  <r>
    <x v="22"/>
    <s v="Dart"/>
    <n v="2016"/>
    <x v="1"/>
    <s v="regular unleaded"/>
    <n v="184"/>
    <n v="4"/>
    <s v="AUTOMATIC"/>
    <s v="front wheel drive"/>
    <n v="4"/>
    <s v="N/A"/>
    <s v="Midsize"/>
    <s v="Sedan"/>
    <n v="35"/>
    <n v="23"/>
    <n v="1851"/>
    <n v="24395"/>
  </r>
  <r>
    <x v="1"/>
    <s v="Accord"/>
    <n v="2016"/>
    <x v="1"/>
    <s v="regular unleaded"/>
    <n v="185"/>
    <n v="4"/>
    <s v="MANUAL"/>
    <s v="front wheel drive"/>
    <n v="4"/>
    <s v="N/A"/>
    <s v="Midsize"/>
    <s v="Sedan"/>
    <n v="34"/>
    <n v="23"/>
    <n v="2202"/>
    <n v="25580"/>
  </r>
  <r>
    <x v="1"/>
    <s v="Accord"/>
    <n v="2016"/>
    <x v="1"/>
    <s v="regular unleaded"/>
    <n v="185"/>
    <n v="4"/>
    <s v="MANUAL"/>
    <s v="front wheel drive"/>
    <n v="4"/>
    <s v="N/A"/>
    <s v="Midsize"/>
    <s v="Sedan"/>
    <n v="34"/>
    <n v="23"/>
    <n v="2202"/>
    <n v="22205"/>
  </r>
  <r>
    <x v="1"/>
    <s v="Accord"/>
    <n v="2017"/>
    <x v="2"/>
    <s v="regular unleaded"/>
    <n v="185"/>
    <n v="4"/>
    <s v="MANUAL"/>
    <s v="front wheel drive"/>
    <n v="4"/>
    <s v="N/A"/>
    <s v="Midsize"/>
    <s v="Sedan"/>
    <n v="32"/>
    <n v="23"/>
    <n v="2202"/>
    <n v="22355"/>
  </r>
  <r>
    <x v="1"/>
    <s v="Accord"/>
    <n v="2017"/>
    <x v="2"/>
    <s v="regular unleaded"/>
    <n v="185"/>
    <n v="4"/>
    <s v="MANUAL"/>
    <s v="front wheel drive"/>
    <n v="4"/>
    <s v="N/A"/>
    <s v="Midsize"/>
    <s v="Sedan"/>
    <n v="32"/>
    <n v="23"/>
    <n v="2202"/>
    <n v="25730"/>
  </r>
  <r>
    <x v="1"/>
    <s v="CR-V"/>
    <n v="2014"/>
    <x v="4"/>
    <s v="regular unleaded"/>
    <n v="185"/>
    <n v="4"/>
    <s v="AUTOMATIC"/>
    <s v="front wheel drive"/>
    <n v="4"/>
    <s v="Crossover"/>
    <s v="Compact"/>
    <s v="4dr SUV"/>
    <n v="31"/>
    <n v="23"/>
    <n v="2202"/>
    <n v="23120"/>
  </r>
  <r>
    <x v="1"/>
    <s v="CR-V"/>
    <n v="2014"/>
    <x v="4"/>
    <s v="regular unleaded"/>
    <n v="185"/>
    <n v="4"/>
    <s v="AUTOMATIC"/>
    <s v="front wheel drive"/>
    <n v="4"/>
    <s v="Crossover"/>
    <s v="Compact"/>
    <s v="4dr SUV"/>
    <n v="31"/>
    <n v="23"/>
    <n v="2202"/>
    <n v="29370"/>
  </r>
  <r>
    <x v="1"/>
    <s v="CR-V"/>
    <n v="2014"/>
    <x v="4"/>
    <s v="regular unleaded"/>
    <n v="185"/>
    <n v="4"/>
    <s v="AUTOMATIC"/>
    <s v="front wheel drive"/>
    <n v="4"/>
    <s v="Crossover"/>
    <s v="Compact"/>
    <s v="4dr SUV"/>
    <n v="31"/>
    <n v="23"/>
    <n v="2202"/>
    <n v="28570"/>
  </r>
  <r>
    <x v="1"/>
    <s v="CR-V"/>
    <n v="2014"/>
    <x v="4"/>
    <s v="regular unleaded"/>
    <n v="185"/>
    <n v="4"/>
    <s v="AUTOMATIC"/>
    <s v="front wheel drive"/>
    <n v="4"/>
    <s v="Crossover"/>
    <s v="Compact"/>
    <s v="4dr SUV"/>
    <n v="31"/>
    <n v="23"/>
    <n v="2202"/>
    <n v="25220"/>
  </r>
  <r>
    <x v="1"/>
    <s v="CR-V"/>
    <n v="2014"/>
    <x v="4"/>
    <s v="regular unleaded"/>
    <n v="185"/>
    <n v="4"/>
    <s v="AUTOMATIC"/>
    <s v="front wheel drive"/>
    <n v="4"/>
    <s v="Crossover"/>
    <s v="Compact"/>
    <s v="4dr SUV"/>
    <n v="31"/>
    <n v="23"/>
    <n v="2202"/>
    <n v="27870"/>
  </r>
  <r>
    <x v="1"/>
    <s v="Accord"/>
    <n v="2016"/>
    <x v="1"/>
    <s v="regular unleaded"/>
    <n v="185"/>
    <n v="4"/>
    <s v="MANUAL"/>
    <s v="front wheel drive"/>
    <n v="2"/>
    <s v="N/A"/>
    <s v="Midsize"/>
    <s v="Coupe"/>
    <n v="34"/>
    <n v="23"/>
    <n v="2202"/>
    <n v="23875"/>
  </r>
  <r>
    <x v="1"/>
    <s v="Accord"/>
    <n v="2016"/>
    <x v="1"/>
    <s v="regular unleaded"/>
    <n v="185"/>
    <n v="4"/>
    <s v="MANUAL"/>
    <s v="front wheel drive"/>
    <n v="2"/>
    <s v="N/A"/>
    <s v="Midsize"/>
    <s v="Coupe"/>
    <n v="34"/>
    <n v="23"/>
    <n v="2202"/>
    <n v="26000"/>
  </r>
  <r>
    <x v="1"/>
    <s v="Accord"/>
    <n v="2017"/>
    <x v="2"/>
    <s v="regular unleaded"/>
    <n v="185"/>
    <n v="4"/>
    <s v="MANUAL"/>
    <s v="front wheel drive"/>
    <n v="2"/>
    <s v="N/A"/>
    <s v="Midsize"/>
    <s v="Coupe"/>
    <n v="32"/>
    <n v="23"/>
    <n v="2202"/>
    <n v="24025"/>
  </r>
  <r>
    <x v="1"/>
    <s v="Accord"/>
    <n v="2017"/>
    <x v="2"/>
    <s v="regular unleaded"/>
    <n v="185"/>
    <n v="4"/>
    <s v="MANUAL"/>
    <s v="front wheel drive"/>
    <n v="2"/>
    <s v="N/A"/>
    <s v="Midsize"/>
    <s v="Coupe"/>
    <n v="32"/>
    <n v="23"/>
    <n v="2202"/>
    <n v="26150"/>
  </r>
  <r>
    <x v="1"/>
    <s v="Accord"/>
    <n v="2016"/>
    <x v="1"/>
    <s v="regular unleaded"/>
    <n v="189"/>
    <n v="4"/>
    <s v="MANUAL"/>
    <s v="front wheel drive"/>
    <n v="4"/>
    <s v="N/A"/>
    <s v="Midsize"/>
    <s v="Sedan"/>
    <n v="34"/>
    <n v="23"/>
    <n v="2202"/>
    <n v="24265"/>
  </r>
  <r>
    <x v="1"/>
    <s v="Accord"/>
    <n v="2017"/>
    <x v="2"/>
    <s v="regular unleaded"/>
    <n v="189"/>
    <n v="4"/>
    <s v="MANUAL"/>
    <s v="front wheel drive"/>
    <n v="4"/>
    <s v="N/A"/>
    <s v="Midsize"/>
    <s v="Sedan"/>
    <n v="32"/>
    <n v="23"/>
    <n v="2202"/>
    <n v="24415"/>
  </r>
  <r>
    <x v="1"/>
    <s v="Accord"/>
    <n v="2017"/>
    <x v="2"/>
    <s v="regular unleaded"/>
    <n v="189"/>
    <n v="4"/>
    <s v="MANUAL"/>
    <s v="front wheel drive"/>
    <n v="4"/>
    <s v="N/A"/>
    <s v="Midsize"/>
    <s v="Sedan"/>
    <n v="32"/>
    <n v="23"/>
    <n v="2202"/>
    <n v="25415"/>
  </r>
  <r>
    <x v="7"/>
    <s v="Optima"/>
    <n v="2014"/>
    <x v="4"/>
    <s v="regular unleaded"/>
    <n v="192"/>
    <n v="4"/>
    <s v="AUTOMATIC"/>
    <s v="front wheel drive"/>
    <n v="4"/>
    <s v="N/A"/>
    <s v="Midsize"/>
    <s v="Sedan"/>
    <n v="34"/>
    <n v="23"/>
    <n v="1720"/>
    <n v="25500"/>
  </r>
  <r>
    <x v="7"/>
    <s v="Optima"/>
    <n v="2014"/>
    <x v="4"/>
    <s v="regular unleaded"/>
    <n v="192"/>
    <n v="4"/>
    <s v="AUTOMATIC"/>
    <s v="front wheel drive"/>
    <n v="4"/>
    <s v="N/A"/>
    <s v="Midsize"/>
    <s v="Sedan"/>
    <n v="34"/>
    <n v="23"/>
    <n v="1720"/>
    <n v="21500"/>
  </r>
  <r>
    <x v="7"/>
    <s v="Optima"/>
    <n v="2014"/>
    <x v="4"/>
    <s v="regular unleaded"/>
    <n v="192"/>
    <n v="4"/>
    <s v="AUTOMATIC"/>
    <s v="front wheel drive"/>
    <n v="4"/>
    <s v="N/A"/>
    <s v="Midsize"/>
    <s v="Sedan"/>
    <n v="34"/>
    <n v="23"/>
    <n v="1720"/>
    <n v="23950"/>
  </r>
  <r>
    <x v="7"/>
    <s v="Optima"/>
    <n v="2015"/>
    <x v="0"/>
    <s v="regular unleaded"/>
    <n v="192"/>
    <n v="4"/>
    <s v="AUTOMATIC"/>
    <s v="front wheel drive"/>
    <n v="4"/>
    <s v="N/A"/>
    <s v="Midsize"/>
    <s v="Sedan"/>
    <n v="34"/>
    <n v="23"/>
    <n v="1720"/>
    <n v="25790"/>
  </r>
  <r>
    <x v="7"/>
    <s v="Optima"/>
    <n v="2015"/>
    <x v="0"/>
    <s v="regular unleaded"/>
    <n v="192"/>
    <n v="4"/>
    <s v="AUTOMATIC"/>
    <s v="front wheel drive"/>
    <n v="4"/>
    <s v="N/A"/>
    <s v="Midsize"/>
    <s v="Sedan"/>
    <n v="34"/>
    <n v="23"/>
    <n v="1720"/>
    <n v="21840"/>
  </r>
  <r>
    <x v="7"/>
    <s v="Optima"/>
    <n v="2015"/>
    <x v="0"/>
    <s v="regular unleaded"/>
    <n v="192"/>
    <n v="4"/>
    <s v="AUTOMATIC"/>
    <s v="front wheel drive"/>
    <n v="4"/>
    <s v="N/A"/>
    <s v="Midsize"/>
    <s v="Sedan"/>
    <n v="34"/>
    <n v="23"/>
    <n v="1720"/>
    <n v="24340"/>
  </r>
  <r>
    <x v="7"/>
    <s v="Forte"/>
    <n v="2017"/>
    <x v="2"/>
    <s v="regular unleaded"/>
    <n v="201"/>
    <n v="4"/>
    <s v="MANUAL"/>
    <s v="front wheel drive"/>
    <n v="4"/>
    <s v="Hatchback,Performance"/>
    <s v="Compact"/>
    <s v="4dr Hatchback"/>
    <n v="29"/>
    <n v="23"/>
    <n v="1720"/>
    <n v="25890"/>
  </r>
  <r>
    <x v="21"/>
    <s v="Q50"/>
    <n v="2016"/>
    <x v="1"/>
    <s v="premium unleaded (required)"/>
    <n v="208"/>
    <n v="4"/>
    <s v="AUTOMATIC"/>
    <s v="rear wheel drive"/>
    <n v="4"/>
    <s v="Luxury"/>
    <s v="Midsize"/>
    <s v="Sedan"/>
    <n v="31"/>
    <n v="23"/>
    <n v="190"/>
    <n v="33950"/>
  </r>
  <r>
    <x v="21"/>
    <s v="Q50"/>
    <n v="2016"/>
    <x v="1"/>
    <s v="premium unleaded (required)"/>
    <n v="208"/>
    <n v="4"/>
    <s v="AUTOMATIC"/>
    <s v="rear wheel drive"/>
    <n v="4"/>
    <s v="Luxury"/>
    <s v="Midsize"/>
    <s v="Sedan"/>
    <n v="31"/>
    <n v="23"/>
    <n v="190"/>
    <n v="37650"/>
  </r>
  <r>
    <x v="21"/>
    <s v="Q50"/>
    <n v="2017"/>
    <x v="2"/>
    <s v="premium unleaded (required)"/>
    <n v="208"/>
    <n v="4"/>
    <s v="AUTOMATIC"/>
    <s v="rear wheel drive"/>
    <n v="4"/>
    <s v="Luxury"/>
    <s v="Midsize"/>
    <s v="Sedan"/>
    <n v="31"/>
    <n v="23"/>
    <n v="190"/>
    <n v="33950"/>
  </r>
  <r>
    <x v="21"/>
    <s v="Q50"/>
    <n v="2017"/>
    <x v="2"/>
    <s v="premium unleaded (required)"/>
    <n v="208"/>
    <n v="4"/>
    <s v="AUTOMATIC"/>
    <s v="rear wheel drive"/>
    <n v="4"/>
    <s v="Luxury"/>
    <s v="Midsize"/>
    <s v="Sedan"/>
    <n v="31"/>
    <n v="23"/>
    <n v="190"/>
    <n v="38400"/>
  </r>
  <r>
    <x v="21"/>
    <s v="Q50"/>
    <n v="2017"/>
    <x v="2"/>
    <s v="premium unleaded (required)"/>
    <n v="208"/>
    <n v="4"/>
    <s v="AUTOMATIC"/>
    <s v="rear wheel drive"/>
    <n v="4"/>
    <s v="Luxury,Performance"/>
    <s v="Midsize"/>
    <s v="Sedan"/>
    <n v="31"/>
    <n v="23"/>
    <n v="190"/>
    <n v="42300"/>
  </r>
  <r>
    <x v="10"/>
    <s v="CLA-Class"/>
    <n v="2017"/>
    <x v="2"/>
    <s v="premium unleaded (required)"/>
    <n v="208"/>
    <n v="4"/>
    <s v="AUTOMATIC"/>
    <s v="all wheel drive"/>
    <n v="4"/>
    <s v="Luxury"/>
    <s v="Midsize"/>
    <s v="Sedan"/>
    <n v="32"/>
    <n v="23"/>
    <n v="617"/>
    <n v="34400"/>
  </r>
  <r>
    <x v="10"/>
    <s v="GLA-Class"/>
    <n v="2017"/>
    <x v="2"/>
    <s v="premium unleaded (required)"/>
    <n v="208"/>
    <n v="4"/>
    <s v="AUTOMATIC"/>
    <s v="all wheel drive"/>
    <n v="4"/>
    <s v="Crossover,Luxury"/>
    <s v="Compact"/>
    <s v="4dr SUV"/>
    <n v="31"/>
    <n v="23"/>
    <n v="617"/>
    <n v="34850"/>
  </r>
  <r>
    <x v="5"/>
    <s v="Jetta GLI"/>
    <n v="2014"/>
    <x v="4"/>
    <s v="premium unleaded (recommended)"/>
    <n v="210"/>
    <n v="4"/>
    <s v="MANUAL"/>
    <s v="front wheel drive"/>
    <n v="4"/>
    <s v="Performance"/>
    <s v="Midsize"/>
    <s v="Sedan"/>
    <n v="33"/>
    <n v="23"/>
    <n v="873"/>
    <n v="24535"/>
  </r>
  <r>
    <x v="5"/>
    <s v="Jetta GLI"/>
    <n v="2014"/>
    <x v="4"/>
    <s v="premium unleaded (recommended)"/>
    <n v="210"/>
    <n v="4"/>
    <s v="MANUAL"/>
    <s v="front wheel drive"/>
    <n v="4"/>
    <s v="Performance"/>
    <s v="Midsize"/>
    <s v="Sedan"/>
    <n v="33"/>
    <n v="23"/>
    <n v="873"/>
    <n v="29775"/>
  </r>
  <r>
    <x v="5"/>
    <s v="Jetta GLI"/>
    <n v="2014"/>
    <x v="4"/>
    <s v="premium unleaded (recommended)"/>
    <n v="210"/>
    <n v="4"/>
    <s v="MANUAL"/>
    <s v="front wheel drive"/>
    <n v="4"/>
    <s v="Performance"/>
    <s v="Midsize"/>
    <s v="Sedan"/>
    <n v="33"/>
    <n v="23"/>
    <n v="873"/>
    <n v="28855"/>
  </r>
  <r>
    <x v="5"/>
    <s v="Jetta GLI"/>
    <n v="2014"/>
    <x v="4"/>
    <s v="premium unleaded (recommended)"/>
    <n v="210"/>
    <n v="4"/>
    <s v="MANUAL"/>
    <s v="front wheel drive"/>
    <n v="4"/>
    <s v="Performance"/>
    <s v="Midsize"/>
    <s v="Sedan"/>
    <n v="33"/>
    <n v="23"/>
    <n v="873"/>
    <n v="27455"/>
  </r>
  <r>
    <x v="5"/>
    <s v="Jetta GLI"/>
    <n v="2014"/>
    <x v="4"/>
    <s v="premium unleaded (recommended)"/>
    <n v="210"/>
    <n v="4"/>
    <s v="MANUAL"/>
    <s v="front wheel drive"/>
    <n v="4"/>
    <s v="Performance"/>
    <s v="Midsize"/>
    <s v="Sedan"/>
    <n v="33"/>
    <n v="23"/>
    <n v="873"/>
    <n v="26825"/>
  </r>
  <r>
    <x v="5"/>
    <s v="Jetta"/>
    <n v="2015"/>
    <x v="0"/>
    <s v="premium unleaded (recommended)"/>
    <n v="210"/>
    <n v="4"/>
    <s v="MANUAL"/>
    <s v="front wheel drive"/>
    <n v="4"/>
    <s v="Factory Tuner,Performance"/>
    <s v="Midsize"/>
    <s v="Sedan"/>
    <n v="33"/>
    <n v="23"/>
    <n v="873"/>
    <n v="29280"/>
  </r>
  <r>
    <x v="5"/>
    <s v="Jetta"/>
    <n v="2015"/>
    <x v="0"/>
    <s v="premium unleaded (recommended)"/>
    <n v="210"/>
    <n v="4"/>
    <s v="MANUAL"/>
    <s v="front wheel drive"/>
    <n v="4"/>
    <s v="Factory Tuner,Performance"/>
    <s v="Midsize"/>
    <s v="Sedan"/>
    <n v="33"/>
    <n v="23"/>
    <n v="873"/>
    <n v="26920"/>
  </r>
  <r>
    <x v="5"/>
    <s v="Jetta"/>
    <n v="2016"/>
    <x v="1"/>
    <s v="premium unleaded (recommended)"/>
    <n v="210"/>
    <n v="4"/>
    <s v="MANUAL"/>
    <s v="front wheel drive"/>
    <n v="4"/>
    <s v="Factory Tuner,Performance"/>
    <s v="Midsize"/>
    <s v="Sedan"/>
    <n v="33"/>
    <n v="23"/>
    <n v="873"/>
    <n v="29280"/>
  </r>
  <r>
    <x v="5"/>
    <s v="Jetta"/>
    <n v="2016"/>
    <x v="1"/>
    <s v="premium unleaded (recommended)"/>
    <n v="210"/>
    <n v="4"/>
    <s v="MANUAL"/>
    <s v="front wheel drive"/>
    <n v="4"/>
    <s v="Factory Tuner,Performance"/>
    <s v="Midsize"/>
    <s v="Sedan"/>
    <n v="33"/>
    <n v="23"/>
    <n v="873"/>
    <n v="26920"/>
  </r>
  <r>
    <x v="5"/>
    <s v="Jetta"/>
    <n v="2017"/>
    <x v="2"/>
    <s v="premium unleaded (recommended)"/>
    <n v="210"/>
    <n v="4"/>
    <s v="MANUAL"/>
    <s v="front wheel drive"/>
    <n v="4"/>
    <s v="Factory Tuner,Performance"/>
    <s v="Midsize"/>
    <s v="Sedan"/>
    <n v="33"/>
    <n v="23"/>
    <n v="873"/>
    <n v="27895"/>
  </r>
  <r>
    <x v="5"/>
    <s v="Beetle Convertible"/>
    <n v="2014"/>
    <x v="4"/>
    <s v="premium unleaded (recommended)"/>
    <n v="210"/>
    <n v="4"/>
    <s v="AUTOMATED_MANUAL"/>
    <s v="front wheel drive"/>
    <n v="2"/>
    <s v="Performance"/>
    <s v="Compact"/>
    <s v="Convertible"/>
    <n v="29"/>
    <n v="23"/>
    <n v="873"/>
    <n v="31795"/>
  </r>
  <r>
    <x v="5"/>
    <s v="Beetle Convertible"/>
    <n v="2014"/>
    <x v="4"/>
    <s v="premium unleaded (recommended)"/>
    <n v="210"/>
    <n v="4"/>
    <s v="AUTOMATED_MANUAL"/>
    <s v="front wheel drive"/>
    <n v="2"/>
    <s v="Performance"/>
    <s v="Compact"/>
    <s v="Convertible"/>
    <n v="29"/>
    <n v="23"/>
    <n v="873"/>
    <n v="34895"/>
  </r>
  <r>
    <x v="5"/>
    <s v="Beetle Convertible"/>
    <n v="2014"/>
    <x v="4"/>
    <s v="premium unleaded (recommended)"/>
    <n v="210"/>
    <n v="4"/>
    <s v="MANUAL"/>
    <s v="front wheel drive"/>
    <n v="2"/>
    <s v="Performance"/>
    <s v="Compact"/>
    <s v="Convertible"/>
    <n v="31"/>
    <n v="23"/>
    <n v="873"/>
    <n v="29395"/>
  </r>
  <r>
    <x v="5"/>
    <s v="Beetle Convertible"/>
    <n v="2014"/>
    <x v="4"/>
    <s v="premium unleaded (recommended)"/>
    <n v="210"/>
    <n v="4"/>
    <s v="AUTOMATED_MANUAL"/>
    <s v="front wheel drive"/>
    <n v="2"/>
    <s v="Performance"/>
    <s v="Compact"/>
    <s v="Convertible"/>
    <n v="29"/>
    <n v="23"/>
    <n v="873"/>
    <n v="30495"/>
  </r>
  <r>
    <x v="5"/>
    <s v="Beetle Convertible"/>
    <n v="2014"/>
    <x v="4"/>
    <s v="premium unleaded (recommended)"/>
    <n v="210"/>
    <n v="4"/>
    <s v="MANUAL"/>
    <s v="front wheel drive"/>
    <n v="2"/>
    <s v="Performance"/>
    <s v="Compact"/>
    <s v="Convertible"/>
    <n v="31"/>
    <n v="23"/>
    <n v="873"/>
    <n v="30695"/>
  </r>
  <r>
    <x v="5"/>
    <s v="Beetle Convertible"/>
    <n v="2014"/>
    <x v="4"/>
    <s v="premium unleaded (recommended)"/>
    <n v="210"/>
    <n v="4"/>
    <s v="MANUAL"/>
    <s v="front wheel drive"/>
    <n v="2"/>
    <s v="Performance"/>
    <s v="Compact"/>
    <s v="Convertible"/>
    <n v="31"/>
    <n v="23"/>
    <n v="873"/>
    <n v="33795"/>
  </r>
  <r>
    <x v="5"/>
    <s v="Beetle Convertible"/>
    <n v="2015"/>
    <x v="0"/>
    <s v="premium unleaded (recommended)"/>
    <n v="210"/>
    <n v="4"/>
    <s v="AUTOMATED_MANUAL"/>
    <s v="front wheel drive"/>
    <n v="2"/>
    <s v="Performance"/>
    <s v="Compact"/>
    <s v="Convertible"/>
    <n v="29"/>
    <n v="23"/>
    <n v="873"/>
    <n v="31995"/>
  </r>
  <r>
    <x v="5"/>
    <s v="Beetle Convertible"/>
    <n v="2015"/>
    <x v="0"/>
    <s v="premium unleaded (recommended)"/>
    <n v="210"/>
    <n v="4"/>
    <s v="MANUAL"/>
    <s v="front wheel drive"/>
    <n v="2"/>
    <s v="Performance"/>
    <s v="Compact"/>
    <s v="Convertible"/>
    <n v="31"/>
    <n v="23"/>
    <n v="873"/>
    <n v="33995"/>
  </r>
  <r>
    <x v="5"/>
    <s v="Beetle Convertible"/>
    <n v="2015"/>
    <x v="0"/>
    <s v="premium unleaded (recommended)"/>
    <n v="210"/>
    <n v="4"/>
    <s v="AUTOMATED_MANUAL"/>
    <s v="front wheel drive"/>
    <n v="2"/>
    <s v="Performance"/>
    <s v="Compact"/>
    <s v="Convertible"/>
    <n v="29"/>
    <n v="23"/>
    <n v="873"/>
    <n v="32595"/>
  </r>
  <r>
    <x v="5"/>
    <s v="Beetle Convertible"/>
    <n v="2015"/>
    <x v="0"/>
    <s v="premium unleaded (recommended)"/>
    <n v="210"/>
    <n v="4"/>
    <s v="AUTOMATED_MANUAL"/>
    <s v="front wheel drive"/>
    <n v="2"/>
    <s v="Performance"/>
    <s v="Compact"/>
    <s v="Convertible"/>
    <n v="29"/>
    <n v="23"/>
    <n v="873"/>
    <n v="35095"/>
  </r>
  <r>
    <x v="5"/>
    <s v="Beetle Convertible"/>
    <n v="2015"/>
    <x v="0"/>
    <s v="premium unleaded (recommended)"/>
    <n v="210"/>
    <n v="4"/>
    <s v="MANUAL"/>
    <s v="front wheel drive"/>
    <n v="2"/>
    <s v="Performance"/>
    <s v="Compact"/>
    <s v="Convertible"/>
    <n v="31"/>
    <n v="23"/>
    <n v="873"/>
    <n v="30895"/>
  </r>
  <r>
    <x v="5"/>
    <s v="Beetle Convertible"/>
    <n v="2015"/>
    <x v="0"/>
    <s v="premium unleaded (recommended)"/>
    <n v="210"/>
    <n v="4"/>
    <s v="AUTOMATED_MANUAL"/>
    <s v="front wheel drive"/>
    <n v="2"/>
    <s v="Performance"/>
    <s v="Compact"/>
    <s v="Convertible"/>
    <n v="29"/>
    <n v="23"/>
    <n v="873"/>
    <n v="30995"/>
  </r>
  <r>
    <x v="5"/>
    <s v="Beetle Convertible"/>
    <n v="2015"/>
    <x v="0"/>
    <s v="premium unleaded (recommended)"/>
    <n v="210"/>
    <n v="4"/>
    <s v="MANUAL"/>
    <s v="front wheel drive"/>
    <n v="2"/>
    <s v="Performance"/>
    <s v="Compact"/>
    <s v="Convertible"/>
    <n v="31"/>
    <n v="23"/>
    <n v="873"/>
    <n v="34875"/>
  </r>
  <r>
    <x v="5"/>
    <s v="Beetle Convertible"/>
    <n v="2015"/>
    <x v="0"/>
    <s v="premium unleaded (recommended)"/>
    <n v="210"/>
    <n v="4"/>
    <s v="MANUAL"/>
    <s v="front wheel drive"/>
    <n v="2"/>
    <s v="Performance"/>
    <s v="Compact"/>
    <s v="Convertible"/>
    <n v="31"/>
    <n v="23"/>
    <n v="873"/>
    <n v="29895"/>
  </r>
  <r>
    <x v="5"/>
    <s v="Beetle Convertible"/>
    <n v="2015"/>
    <x v="0"/>
    <s v="premium unleaded (recommended)"/>
    <n v="210"/>
    <n v="4"/>
    <s v="AUTOMATED_MANUAL"/>
    <s v="front wheel drive"/>
    <n v="2"/>
    <s v="Performance"/>
    <s v="Compact"/>
    <s v="Convertible"/>
    <n v="29"/>
    <n v="23"/>
    <n v="873"/>
    <n v="35975"/>
  </r>
  <r>
    <x v="5"/>
    <s v="Beetle Convertible"/>
    <n v="2015"/>
    <x v="0"/>
    <s v="premium unleaded (recommended)"/>
    <n v="210"/>
    <n v="4"/>
    <s v="MANUAL"/>
    <s v="front wheel drive"/>
    <n v="2"/>
    <s v="Performance"/>
    <s v="Compact"/>
    <s v="Convertible"/>
    <n v="31"/>
    <n v="23"/>
    <n v="873"/>
    <n v="31495"/>
  </r>
  <r>
    <x v="5"/>
    <s v="Beetle Convertible"/>
    <n v="2016"/>
    <x v="1"/>
    <s v="premium unleaded (recommended)"/>
    <n v="210"/>
    <n v="4"/>
    <s v="MANUAL"/>
    <s v="front wheel drive"/>
    <n v="2"/>
    <s v="Performance"/>
    <s v="Compact"/>
    <s v="Convertible"/>
    <n v="31"/>
    <n v="23"/>
    <n v="873"/>
    <n v="29790"/>
  </r>
  <r>
    <x v="5"/>
    <s v="Beetle Convertible"/>
    <n v="2016"/>
    <x v="1"/>
    <s v="premium unleaded (recommended)"/>
    <n v="210"/>
    <n v="4"/>
    <s v="MANUAL"/>
    <s v="front wheel drive"/>
    <n v="2"/>
    <s v="Performance"/>
    <s v="Compact"/>
    <s v="Convertible"/>
    <n v="31"/>
    <n v="23"/>
    <n v="873"/>
    <n v="34950"/>
  </r>
  <r>
    <x v="5"/>
    <s v="Beetle Convertible"/>
    <n v="2016"/>
    <x v="1"/>
    <s v="premium unleaded (recommended)"/>
    <n v="210"/>
    <n v="4"/>
    <s v="AUTOMATED_MANUAL"/>
    <s v="front wheel drive"/>
    <n v="2"/>
    <s v="Performance"/>
    <s v="Compact"/>
    <s v="Convertible"/>
    <n v="31"/>
    <n v="23"/>
    <n v="873"/>
    <n v="32670"/>
  </r>
  <r>
    <x v="5"/>
    <s v="Beetle Convertible"/>
    <n v="2016"/>
    <x v="1"/>
    <s v="premium unleaded (recommended)"/>
    <n v="210"/>
    <n v="4"/>
    <s v="MANUAL"/>
    <s v="front wheel drive"/>
    <n v="2"/>
    <s v="Performance"/>
    <s v="Compact"/>
    <s v="Convertible"/>
    <n v="31"/>
    <n v="23"/>
    <n v="873"/>
    <n v="31570"/>
  </r>
  <r>
    <x v="5"/>
    <s v="Beetle Convertible"/>
    <n v="2016"/>
    <x v="1"/>
    <s v="premium unleaded (recommended)"/>
    <n v="210"/>
    <n v="4"/>
    <s v="AUTOMATED_MANUAL"/>
    <s v="front wheel drive"/>
    <n v="2"/>
    <s v="Performance"/>
    <s v="Compact"/>
    <s v="Convertible"/>
    <n v="31"/>
    <n v="23"/>
    <n v="873"/>
    <n v="36050"/>
  </r>
  <r>
    <x v="5"/>
    <s v="Beetle Convertible"/>
    <n v="2016"/>
    <x v="1"/>
    <s v="premium unleaded (recommended)"/>
    <n v="210"/>
    <n v="4"/>
    <s v="AUTOMATED_MANUAL"/>
    <s v="front wheel drive"/>
    <n v="2"/>
    <s v="Performance"/>
    <s v="Compact"/>
    <s v="Convertible"/>
    <n v="31"/>
    <n v="23"/>
    <n v="873"/>
    <n v="30890"/>
  </r>
  <r>
    <x v="5"/>
    <s v="Beetle"/>
    <n v="2015"/>
    <x v="0"/>
    <s v="premium unleaded (recommended)"/>
    <n v="210"/>
    <n v="4"/>
    <s v="MANUAL"/>
    <s v="front wheel drive"/>
    <n v="2"/>
    <s v="Hatchback,Performance"/>
    <s v="Compact"/>
    <s v="2dr Hatchback"/>
    <n v="31"/>
    <n v="23"/>
    <n v="873"/>
    <n v="30525"/>
  </r>
  <r>
    <x v="5"/>
    <s v="Beetle"/>
    <n v="2015"/>
    <x v="0"/>
    <s v="premium unleaded (recommended)"/>
    <n v="210"/>
    <n v="4"/>
    <s v="MANUAL"/>
    <s v="front wheel drive"/>
    <n v="2"/>
    <s v="Hatchback,Performance"/>
    <s v="Compact"/>
    <s v="2dr Hatchback"/>
    <n v="31"/>
    <n v="23"/>
    <n v="873"/>
    <n v="28115"/>
  </r>
  <r>
    <x v="5"/>
    <s v="Beetle"/>
    <n v="2015"/>
    <x v="0"/>
    <s v="premium unleaded (recommended)"/>
    <n v="210"/>
    <n v="4"/>
    <s v="MANUAL"/>
    <s v="front wheel drive"/>
    <n v="2"/>
    <s v="Hatchback,Performance"/>
    <s v="Compact"/>
    <s v="2dr Hatchback"/>
    <n v="31"/>
    <n v="23"/>
    <n v="873"/>
    <n v="28675"/>
  </r>
  <r>
    <x v="5"/>
    <s v="Beetle"/>
    <n v="2015"/>
    <x v="0"/>
    <s v="premium unleaded (recommended)"/>
    <n v="210"/>
    <n v="4"/>
    <s v="MANUAL"/>
    <s v="front wheel drive"/>
    <n v="2"/>
    <s v="Hatchback,Performance"/>
    <s v="Compact"/>
    <s v="2dr Hatchback"/>
    <n v="31"/>
    <n v="23"/>
    <n v="873"/>
    <n v="25450"/>
  </r>
  <r>
    <x v="5"/>
    <s v="Beetle"/>
    <n v="2015"/>
    <x v="0"/>
    <s v="premium unleaded (recommended)"/>
    <n v="210"/>
    <n v="4"/>
    <s v="MANUAL"/>
    <s v="front wheel drive"/>
    <n v="2"/>
    <s v="Hatchback,Performance"/>
    <s v="Compact"/>
    <s v="2dr Hatchback"/>
    <n v="31"/>
    <n v="23"/>
    <n v="873"/>
    <n v="31375"/>
  </r>
  <r>
    <x v="5"/>
    <s v="Beetle"/>
    <n v="2016"/>
    <x v="1"/>
    <s v="premium unleaded (recommended)"/>
    <n v="210"/>
    <n v="4"/>
    <s v="MANUAL"/>
    <s v="front wheel drive"/>
    <n v="2"/>
    <s v="Hatchback,Performance"/>
    <s v="Compact"/>
    <s v="2dr Hatchback"/>
    <n v="31"/>
    <n v="23"/>
    <n v="873"/>
    <n v="25995"/>
  </r>
  <r>
    <x v="5"/>
    <s v="Beetle"/>
    <n v="2016"/>
    <x v="1"/>
    <s v="premium unleaded (recommended)"/>
    <n v="210"/>
    <n v="4"/>
    <s v="MANUAL"/>
    <s v="front wheel drive"/>
    <n v="2"/>
    <s v="Hatchback,Performance"/>
    <s v="Compact"/>
    <s v="2dr Hatchback"/>
    <n v="31"/>
    <n v="23"/>
    <n v="873"/>
    <n v="31450"/>
  </r>
  <r>
    <x v="5"/>
    <s v="Beetle"/>
    <n v="2017"/>
    <x v="2"/>
    <s v="premium unleaded (recommended)"/>
    <n v="210"/>
    <n v="4"/>
    <s v="AUTOMATED_MANUAL"/>
    <s v="front wheel drive"/>
    <n v="2"/>
    <s v="Hatchback,Performance"/>
    <s v="Compact"/>
    <s v="2dr Hatchback"/>
    <n v="29"/>
    <n v="23"/>
    <n v="873"/>
    <n v="32550"/>
  </r>
  <r>
    <x v="19"/>
    <s v="A3"/>
    <n v="2015"/>
    <x v="0"/>
    <s v="premium unleaded (recommended)"/>
    <n v="220"/>
    <n v="4"/>
    <s v="AUTOMATED_MANUAL"/>
    <s v="all wheel drive"/>
    <n v="2"/>
    <s v="Luxury"/>
    <s v="Compact"/>
    <s v="Convertible"/>
    <n v="32"/>
    <n v="23"/>
    <n v="3105"/>
    <n v="47050"/>
  </r>
  <r>
    <x v="19"/>
    <s v="A3"/>
    <n v="2015"/>
    <x v="0"/>
    <s v="premium unleaded (recommended)"/>
    <n v="220"/>
    <n v="4"/>
    <s v="AUTOMATED_MANUAL"/>
    <s v="all wheel drive"/>
    <n v="2"/>
    <s v="Luxury"/>
    <s v="Compact"/>
    <s v="Convertible"/>
    <n v="32"/>
    <n v="23"/>
    <n v="3105"/>
    <n v="38600"/>
  </r>
  <r>
    <x v="19"/>
    <s v="A3"/>
    <n v="2015"/>
    <x v="0"/>
    <s v="premium unleaded (recommended)"/>
    <n v="220"/>
    <n v="4"/>
    <s v="AUTOMATED_MANUAL"/>
    <s v="all wheel drive"/>
    <n v="2"/>
    <s v="Luxury"/>
    <s v="Compact"/>
    <s v="Convertible"/>
    <n v="32"/>
    <n v="23"/>
    <n v="3105"/>
    <n v="41150"/>
  </r>
  <r>
    <x v="19"/>
    <s v="A3"/>
    <n v="2016"/>
    <x v="1"/>
    <s v="premium unleaded (recommended)"/>
    <n v="220"/>
    <n v="4"/>
    <s v="AUTOMATED_MANUAL"/>
    <s v="all wheel drive"/>
    <n v="2"/>
    <s v="Luxury"/>
    <s v="Compact"/>
    <s v="Convertible"/>
    <n v="32"/>
    <n v="23"/>
    <n v="3105"/>
    <n v="39600"/>
  </r>
  <r>
    <x v="19"/>
    <s v="A3"/>
    <n v="2016"/>
    <x v="1"/>
    <s v="premium unleaded (recommended)"/>
    <n v="220"/>
    <n v="4"/>
    <s v="AUTOMATED_MANUAL"/>
    <s v="all wheel drive"/>
    <n v="2"/>
    <s v="Luxury"/>
    <s v="Compact"/>
    <s v="Convertible"/>
    <n v="32"/>
    <n v="23"/>
    <n v="3105"/>
    <n v="48450"/>
  </r>
  <r>
    <x v="19"/>
    <s v="A3"/>
    <n v="2016"/>
    <x v="1"/>
    <s v="premium unleaded (recommended)"/>
    <n v="220"/>
    <n v="4"/>
    <s v="AUTOMATED_MANUAL"/>
    <s v="all wheel drive"/>
    <n v="2"/>
    <s v="Luxury"/>
    <s v="Compact"/>
    <s v="Convertible"/>
    <n v="32"/>
    <n v="23"/>
    <n v="3105"/>
    <n v="43100"/>
  </r>
  <r>
    <x v="19"/>
    <s v="A3"/>
    <n v="2016"/>
    <x v="1"/>
    <s v="premium unleaded (recommended)"/>
    <n v="220"/>
    <n v="4"/>
    <s v="AUTOMATED_MANUAL"/>
    <s v="all wheel drive"/>
    <n v="2"/>
    <s v="Luxury"/>
    <s v="Compact"/>
    <s v="Convertible"/>
    <n v="32"/>
    <n v="23"/>
    <n v="3105"/>
    <n v="42300"/>
  </r>
  <r>
    <x v="19"/>
    <s v="A5"/>
    <n v="2017"/>
    <x v="2"/>
    <s v="flex-fuel (premium unleaded recommended/E85)"/>
    <n v="220"/>
    <n v="4"/>
    <s v="MANUAL"/>
    <s v="all wheel drive"/>
    <n v="2"/>
    <s v="Flex Fuel,Luxury"/>
    <s v="Midsize"/>
    <s v="Coupe"/>
    <n v="32"/>
    <n v="23"/>
    <n v="3105"/>
    <n v="41200"/>
  </r>
  <r>
    <x v="19"/>
    <s v="TT"/>
    <n v="2016"/>
    <x v="1"/>
    <s v="premium unleaded (recommended)"/>
    <n v="220"/>
    <n v="4"/>
    <s v="AUTOMATED_MANUAL"/>
    <s v="all wheel drive"/>
    <n v="2"/>
    <s v="Luxury,Performance"/>
    <s v="Compact"/>
    <s v="Coupe"/>
    <n v="30"/>
    <n v="23"/>
    <n v="3105"/>
    <n v="42900"/>
  </r>
  <r>
    <x v="19"/>
    <s v="TT"/>
    <n v="2016"/>
    <x v="1"/>
    <s v="premium unleaded (recommended)"/>
    <n v="220"/>
    <n v="4"/>
    <s v="AUTOMATED_MANUAL"/>
    <s v="all wheel drive"/>
    <n v="2"/>
    <s v="Luxury"/>
    <s v="Compact"/>
    <s v="Convertible"/>
    <n v="30"/>
    <n v="23"/>
    <n v="3105"/>
    <n v="46400"/>
  </r>
  <r>
    <x v="19"/>
    <s v="TT"/>
    <n v="2017"/>
    <x v="2"/>
    <s v="premium unleaded (recommended)"/>
    <n v="220"/>
    <n v="4"/>
    <s v="AUTOMATED_MANUAL"/>
    <s v="all wheel drive"/>
    <n v="2"/>
    <s v="Luxury"/>
    <s v="Compact"/>
    <s v="Convertible"/>
    <n v="30"/>
    <n v="23"/>
    <n v="3105"/>
    <n v="47000"/>
  </r>
  <r>
    <x v="19"/>
    <s v="TT"/>
    <n v="2017"/>
    <x v="2"/>
    <s v="premium unleaded (recommended)"/>
    <n v="220"/>
    <n v="4"/>
    <s v="AUTOMATED_MANUAL"/>
    <s v="all wheel drive"/>
    <n v="2"/>
    <s v="Luxury,Performance"/>
    <s v="Compact"/>
    <s v="Coupe"/>
    <n v="30"/>
    <n v="23"/>
    <n v="3105"/>
    <n v="43500"/>
  </r>
  <r>
    <x v="0"/>
    <s v="X1"/>
    <n v="2017"/>
    <x v="2"/>
    <s v="premium unleaded (required)"/>
    <n v="228"/>
    <n v="4"/>
    <s v="AUTOMATIC"/>
    <s v="front wheel drive"/>
    <n v="4"/>
    <s v="Crossover,Luxury"/>
    <s v="Compact"/>
    <s v="4dr SUV"/>
    <n v="32"/>
    <n v="23"/>
    <n v="3916"/>
    <n v="33100"/>
  </r>
  <r>
    <x v="0"/>
    <s v="3 Series"/>
    <n v="2015"/>
    <x v="0"/>
    <s v="premium unleaded (required)"/>
    <n v="240"/>
    <n v="4"/>
    <s v="AUTOMATIC"/>
    <s v="rear wheel drive"/>
    <n v="4"/>
    <s v="Luxury,Performance"/>
    <s v="Midsize"/>
    <s v="Sedan"/>
    <n v="35"/>
    <n v="23"/>
    <n v="3916"/>
    <n v="37500"/>
  </r>
  <r>
    <x v="0"/>
    <s v="4 Series Gran Coupe"/>
    <n v="2015"/>
    <x v="0"/>
    <s v="premium unleaded (required)"/>
    <n v="240"/>
    <n v="4"/>
    <s v="AUTOMATIC"/>
    <s v="rear wheel drive"/>
    <n v="4"/>
    <s v="Luxury"/>
    <s v="Midsize"/>
    <s v="Sedan"/>
    <n v="34"/>
    <n v="23"/>
    <n v="3916"/>
    <n v="40300"/>
  </r>
  <r>
    <x v="0"/>
    <s v="4 Series Gran Coupe"/>
    <n v="2016"/>
    <x v="1"/>
    <s v="premium unleaded (required)"/>
    <n v="240"/>
    <n v="4"/>
    <s v="AUTOMATIC"/>
    <s v="rear wheel drive"/>
    <n v="4"/>
    <s v="Luxury"/>
    <s v="Midsize"/>
    <s v="Sedan"/>
    <n v="34"/>
    <n v="23"/>
    <n v="3916"/>
    <n v="41650"/>
  </r>
  <r>
    <x v="0"/>
    <s v="5 Series"/>
    <n v="2016"/>
    <x v="1"/>
    <s v="premium unleaded (required)"/>
    <n v="240"/>
    <n v="4"/>
    <s v="AUTOMATIC"/>
    <s v="rear wheel drive"/>
    <n v="4"/>
    <s v="Luxury"/>
    <s v="Large"/>
    <s v="Sedan"/>
    <n v="34"/>
    <n v="23"/>
    <n v="3916"/>
    <n v="50200"/>
  </r>
  <r>
    <x v="0"/>
    <s v="X1"/>
    <n v="2015"/>
    <x v="0"/>
    <s v="premium unleaded (required)"/>
    <n v="240"/>
    <n v="4"/>
    <s v="AUTOMATIC"/>
    <s v="rear wheel drive"/>
    <n v="4"/>
    <s v="Crossover,Luxury,Performance"/>
    <s v="Midsize"/>
    <s v="4dr SUV"/>
    <n v="34"/>
    <n v="23"/>
    <n v="3916"/>
    <n v="31200"/>
  </r>
  <r>
    <x v="0"/>
    <s v="2 Series"/>
    <n v="2016"/>
    <x v="1"/>
    <s v="premium unleaded (required)"/>
    <n v="240"/>
    <n v="4"/>
    <s v="AUTOMATIC"/>
    <s v="rear wheel drive"/>
    <n v="2"/>
    <s v="Luxury,Performance"/>
    <s v="Compact"/>
    <s v="Coupe"/>
    <n v="35"/>
    <n v="23"/>
    <n v="3916"/>
    <n v="32850"/>
  </r>
  <r>
    <x v="0"/>
    <s v="2 Series"/>
    <n v="2016"/>
    <x v="1"/>
    <s v="premium unleaded (required)"/>
    <n v="240"/>
    <n v="4"/>
    <s v="AUTOMATIC"/>
    <s v="rear wheel drive"/>
    <n v="2"/>
    <s v="Luxury"/>
    <s v="Compact"/>
    <s v="Convertible"/>
    <n v="34"/>
    <n v="23"/>
    <n v="3916"/>
    <n v="38650"/>
  </r>
  <r>
    <x v="0"/>
    <s v="2 Series"/>
    <n v="2016"/>
    <x v="1"/>
    <s v="premium unleaded (required)"/>
    <n v="240"/>
    <n v="4"/>
    <s v="AUTOMATIC"/>
    <s v="all wheel drive"/>
    <n v="2"/>
    <s v="Luxury,Performance"/>
    <s v="Compact"/>
    <s v="Coupe"/>
    <n v="35"/>
    <n v="23"/>
    <n v="3916"/>
    <n v="34850"/>
  </r>
  <r>
    <x v="0"/>
    <s v="4 Series"/>
    <n v="2015"/>
    <x v="0"/>
    <s v="premium unleaded (required)"/>
    <n v="240"/>
    <n v="4"/>
    <s v="AUTOMATIC"/>
    <s v="rear wheel drive"/>
    <n v="2"/>
    <s v="Luxury"/>
    <s v="Midsize"/>
    <s v="Convertible"/>
    <n v="34"/>
    <n v="23"/>
    <n v="3916"/>
    <n v="48750"/>
  </r>
  <r>
    <x v="0"/>
    <s v="4 Series"/>
    <n v="2015"/>
    <x v="0"/>
    <s v="premium unleaded (required)"/>
    <n v="240"/>
    <n v="4"/>
    <s v="AUTOMATIC"/>
    <s v="rear wheel drive"/>
    <n v="2"/>
    <s v="Luxury,Performance"/>
    <s v="Midsize"/>
    <s v="Coupe"/>
    <n v="35"/>
    <n v="23"/>
    <n v="3916"/>
    <n v="40750"/>
  </r>
  <r>
    <x v="0"/>
    <s v="4 Series"/>
    <n v="2016"/>
    <x v="1"/>
    <s v="premium unleaded (required)"/>
    <n v="240"/>
    <n v="4"/>
    <s v="AUTOMATIC"/>
    <s v="rear wheel drive"/>
    <n v="2"/>
    <s v="Luxury"/>
    <s v="Midsize"/>
    <s v="Convertible"/>
    <n v="34"/>
    <n v="23"/>
    <n v="3916"/>
    <n v="50000"/>
  </r>
  <r>
    <x v="0"/>
    <s v="4 Series"/>
    <n v="2016"/>
    <x v="1"/>
    <s v="premium unleaded (required)"/>
    <n v="240"/>
    <n v="4"/>
    <s v="AUTOMATIC"/>
    <s v="rear wheel drive"/>
    <n v="2"/>
    <s v="Luxury,Performance"/>
    <s v="Midsize"/>
    <s v="Coupe"/>
    <n v="35"/>
    <n v="23"/>
    <n v="3916"/>
    <n v="41850"/>
  </r>
  <r>
    <x v="26"/>
    <s v="XC60"/>
    <n v="2016"/>
    <x v="1"/>
    <s v="regular unleaded"/>
    <n v="240"/>
    <n v="4"/>
    <s v="AUTOMATIC"/>
    <s v="front wheel drive"/>
    <n v="4"/>
    <s v="Crossover,Luxury"/>
    <s v="Midsize"/>
    <s v="4dr SUV"/>
    <n v="31"/>
    <n v="23"/>
    <n v="870"/>
    <n v="36600"/>
  </r>
  <r>
    <x v="26"/>
    <s v="XC60"/>
    <n v="2016"/>
    <x v="1"/>
    <s v="regular unleaded"/>
    <n v="240"/>
    <n v="4"/>
    <s v="AUTOMATIC"/>
    <s v="front wheel drive"/>
    <n v="4"/>
    <s v="Crossover,Luxury"/>
    <s v="Midsize"/>
    <s v="4dr SUV"/>
    <n v="31"/>
    <n v="23"/>
    <n v="870"/>
    <n v="44150"/>
  </r>
  <r>
    <x v="26"/>
    <s v="XC60"/>
    <n v="2016"/>
    <x v="1"/>
    <s v="regular unleaded"/>
    <n v="240"/>
    <n v="4"/>
    <s v="AUTOMATIC"/>
    <s v="front wheel drive"/>
    <n v="4"/>
    <s v="Crossover,Luxury"/>
    <s v="Midsize"/>
    <s v="4dr SUV"/>
    <n v="31"/>
    <n v="23"/>
    <n v="870"/>
    <n v="39850"/>
  </r>
  <r>
    <x v="26"/>
    <s v="XC60"/>
    <n v="2017"/>
    <x v="2"/>
    <s v="regular unleaded"/>
    <n v="240"/>
    <n v="4"/>
    <s v="AUTOMATIC"/>
    <s v="front wheel drive"/>
    <n v="4"/>
    <s v="Crossover,Luxury"/>
    <s v="Midsize"/>
    <s v="4dr SUV"/>
    <n v="30"/>
    <n v="23"/>
    <n v="870"/>
    <n v="40950"/>
  </r>
  <r>
    <x v="26"/>
    <s v="XC70"/>
    <n v="2016"/>
    <x v="1"/>
    <s v="regular unleaded"/>
    <n v="240"/>
    <n v="4"/>
    <s v="AUTOMATIC"/>
    <s v="front wheel drive"/>
    <n v="4"/>
    <s v="Crossover,Luxury"/>
    <s v="Midsize"/>
    <s v="Wagon"/>
    <n v="31"/>
    <n v="23"/>
    <n v="870"/>
    <n v="46675"/>
  </r>
  <r>
    <x v="26"/>
    <s v="XC70"/>
    <n v="2016"/>
    <x v="1"/>
    <s v="regular unleaded"/>
    <n v="240"/>
    <n v="4"/>
    <s v="AUTOMATIC"/>
    <s v="front wheel drive"/>
    <n v="4"/>
    <s v="Crossover,Luxury"/>
    <s v="Midsize"/>
    <s v="Wagon"/>
    <n v="31"/>
    <n v="23"/>
    <n v="870"/>
    <n v="41550"/>
  </r>
  <r>
    <x v="26"/>
    <s v="XC70"/>
    <n v="2016"/>
    <x v="1"/>
    <s v="regular unleaded"/>
    <n v="240"/>
    <n v="4"/>
    <s v="AUTOMATIC"/>
    <s v="front wheel drive"/>
    <n v="4"/>
    <s v="Crossover,Luxury"/>
    <s v="Midsize"/>
    <s v="Wagon"/>
    <n v="31"/>
    <n v="23"/>
    <n v="870"/>
    <n v="37100"/>
  </r>
  <r>
    <x v="26"/>
    <s v="XC70"/>
    <n v="2016"/>
    <x v="1"/>
    <s v="regular unleaded"/>
    <n v="240"/>
    <n v="4"/>
    <s v="AUTOMATIC"/>
    <s v="front wheel drive"/>
    <n v="4"/>
    <s v="Crossover,Luxury"/>
    <s v="Midsize"/>
    <s v="Wagon"/>
    <n v="31"/>
    <n v="23"/>
    <n v="870"/>
    <n v="45675"/>
  </r>
  <r>
    <x v="26"/>
    <s v="XC70"/>
    <n v="2016"/>
    <x v="1"/>
    <s v="regular unleaded"/>
    <n v="240"/>
    <n v="4"/>
    <s v="AUTOMATIC"/>
    <s v="front wheel drive"/>
    <n v="4"/>
    <s v="Crossover,Luxury"/>
    <s v="Midsize"/>
    <s v="Wagon"/>
    <n v="31"/>
    <n v="23"/>
    <n v="870"/>
    <n v="40550"/>
  </r>
  <r>
    <x v="0"/>
    <s v="5 Series"/>
    <n v="2015"/>
    <x v="0"/>
    <s v="premium unleaded (required)"/>
    <n v="241"/>
    <n v="4"/>
    <s v="AUTOMATIC"/>
    <s v="rear wheel drive"/>
    <n v="4"/>
    <s v="Luxury"/>
    <s v="Large"/>
    <s v="Sedan"/>
    <n v="34"/>
    <n v="23"/>
    <n v="3916"/>
    <n v="49950"/>
  </r>
  <r>
    <x v="10"/>
    <s v="C-Class"/>
    <n v="2017"/>
    <x v="2"/>
    <s v="premium unleaded (required)"/>
    <n v="241"/>
    <n v="4"/>
    <s v="AUTOMATIC"/>
    <s v="rear wheel drive"/>
    <n v="2"/>
    <s v="Luxury"/>
    <s v="Midsize"/>
    <s v="Coupe"/>
    <n v="30"/>
    <n v="23"/>
    <n v="617"/>
    <n v="42650"/>
  </r>
  <r>
    <x v="10"/>
    <s v="C-Class"/>
    <n v="2017"/>
    <x v="2"/>
    <s v="premium unleaded (required)"/>
    <n v="241"/>
    <n v="4"/>
    <s v="AUTOMATIC"/>
    <s v="rear wheel drive"/>
    <n v="2"/>
    <s v="Luxury"/>
    <s v="Midsize"/>
    <s v="Convertible"/>
    <n v="31"/>
    <n v="23"/>
    <n v="617"/>
    <n v="50900"/>
  </r>
  <r>
    <x v="14"/>
    <s v="Sonata"/>
    <n v="2015"/>
    <x v="0"/>
    <s v="regular unleaded"/>
    <n v="245"/>
    <n v="4"/>
    <s v="AUTOMATIC"/>
    <s v="front wheel drive"/>
    <n v="4"/>
    <s v="Performance"/>
    <s v="Midsize"/>
    <s v="Sedan"/>
    <n v="32"/>
    <n v="23"/>
    <n v="1439"/>
    <n v="28575"/>
  </r>
  <r>
    <x v="14"/>
    <s v="Sonata"/>
    <n v="2016"/>
    <x v="1"/>
    <s v="regular unleaded"/>
    <n v="245"/>
    <n v="4"/>
    <s v="AUTOMATIC"/>
    <s v="front wheel drive"/>
    <n v="4"/>
    <s v="Performance"/>
    <s v="Midsize"/>
    <s v="Sedan"/>
    <n v="32"/>
    <n v="23"/>
    <n v="1439"/>
    <n v="28925"/>
  </r>
  <r>
    <x v="0"/>
    <s v="3 Series Gran Turismo"/>
    <n v="2017"/>
    <x v="2"/>
    <s v="premium unleaded (required)"/>
    <n v="248"/>
    <n v="4"/>
    <s v="AUTOMATIC"/>
    <s v="all wheel drive"/>
    <n v="4"/>
    <s v="Hatchback,Luxury"/>
    <s v="Midsize"/>
    <s v="4dr Hatchback"/>
    <n v="33"/>
    <n v="23"/>
    <n v="3916"/>
    <n v="43950"/>
  </r>
  <r>
    <x v="0"/>
    <s v="3 Series"/>
    <n v="2017"/>
    <x v="2"/>
    <s v="premium unleaded (recommended)"/>
    <n v="248"/>
    <n v="4"/>
    <s v="AUTOMATIC"/>
    <s v="rear wheel drive"/>
    <n v="4"/>
    <s v="Luxury,Performance"/>
    <s v="Midsize"/>
    <s v="Sedan"/>
    <n v="34"/>
    <n v="23"/>
    <n v="3916"/>
    <n v="38750"/>
  </r>
  <r>
    <x v="0"/>
    <s v="3 Series"/>
    <n v="2017"/>
    <x v="2"/>
    <s v="premium unleaded (recommended)"/>
    <n v="248"/>
    <n v="4"/>
    <s v="AUTOMATIC"/>
    <s v="all wheel drive"/>
    <n v="4"/>
    <s v="Luxury"/>
    <s v="Midsize"/>
    <s v="Sedan"/>
    <n v="33"/>
    <n v="23"/>
    <n v="3916"/>
    <n v="40750"/>
  </r>
  <r>
    <x v="0"/>
    <s v="3 Series"/>
    <n v="2017"/>
    <x v="2"/>
    <s v="premium unleaded (recommended)"/>
    <n v="248"/>
    <n v="4"/>
    <s v="AUTOMATIC"/>
    <s v="all wheel drive"/>
    <n v="4"/>
    <s v="Luxury"/>
    <s v="Midsize"/>
    <s v="Wagon"/>
    <n v="33"/>
    <n v="23"/>
    <n v="3916"/>
    <n v="42950"/>
  </r>
  <r>
    <x v="0"/>
    <s v="4 Series Gran Coupe"/>
    <n v="2017"/>
    <x v="2"/>
    <s v="premium unleaded (recommended)"/>
    <n v="248"/>
    <n v="4"/>
    <s v="AUTOMATIC"/>
    <s v="all wheel drive"/>
    <n v="4"/>
    <s v="Luxury"/>
    <s v="Midsize"/>
    <s v="Sedan"/>
    <n v="33"/>
    <n v="23"/>
    <n v="3916"/>
    <n v="43950"/>
  </r>
  <r>
    <x v="0"/>
    <s v="4 Series Gran Coupe"/>
    <n v="2017"/>
    <x v="2"/>
    <s v="premium unleaded (recommended)"/>
    <n v="248"/>
    <n v="4"/>
    <s v="AUTOMATIC"/>
    <s v="rear wheel drive"/>
    <n v="4"/>
    <s v="Luxury,Performance"/>
    <s v="Midsize"/>
    <s v="Sedan"/>
    <n v="34"/>
    <n v="23"/>
    <n v="3916"/>
    <n v="41950"/>
  </r>
  <r>
    <x v="0"/>
    <s v="2 Series"/>
    <n v="2017"/>
    <x v="2"/>
    <s v="premium unleaded (recommended)"/>
    <n v="248"/>
    <n v="4"/>
    <s v="AUTOMATIC"/>
    <s v="rear wheel drive"/>
    <n v="2"/>
    <s v="Luxury,Performance"/>
    <s v="Compact"/>
    <s v="Convertible"/>
    <n v="34"/>
    <n v="23"/>
    <n v="3916"/>
    <n v="38950"/>
  </r>
  <r>
    <x v="0"/>
    <s v="2 Series"/>
    <n v="2017"/>
    <x v="2"/>
    <s v="premium unleaded (recommended)"/>
    <n v="248"/>
    <n v="4"/>
    <s v="AUTOMATIC"/>
    <s v="all wheel drive"/>
    <n v="2"/>
    <s v="Luxury"/>
    <s v="Compact"/>
    <s v="Convertible"/>
    <n v="33"/>
    <n v="23"/>
    <n v="3916"/>
    <n v="40950"/>
  </r>
  <r>
    <x v="0"/>
    <s v="4 Series"/>
    <n v="2017"/>
    <x v="2"/>
    <s v="premium unleaded (recommended)"/>
    <n v="248"/>
    <n v="4"/>
    <s v="AUTOMATIC"/>
    <s v="rear wheel drive"/>
    <n v="2"/>
    <s v="Luxury"/>
    <s v="Midsize"/>
    <s v="Convertible"/>
    <n v="34"/>
    <n v="23"/>
    <n v="3916"/>
    <n v="50300"/>
  </r>
  <r>
    <x v="0"/>
    <s v="4 Series"/>
    <n v="2017"/>
    <x v="2"/>
    <s v="premium unleaded (recommended)"/>
    <n v="248"/>
    <n v="4"/>
    <s v="AUTOMATIC"/>
    <s v="all wheel drive"/>
    <n v="2"/>
    <s v="Luxury,Performance"/>
    <s v="Midsize"/>
    <s v="Coupe"/>
    <n v="33"/>
    <n v="23"/>
    <n v="3916"/>
    <n v="44150"/>
  </r>
  <r>
    <x v="0"/>
    <s v="4 Series"/>
    <n v="2017"/>
    <x v="2"/>
    <s v="premium unleaded (recommended)"/>
    <n v="248"/>
    <n v="4"/>
    <s v="AUTOMATIC"/>
    <s v="rear wheel drive"/>
    <n v="2"/>
    <s v="Luxury,Performance"/>
    <s v="Midsize"/>
    <s v="Coupe"/>
    <n v="34"/>
    <n v="23"/>
    <n v="3916"/>
    <n v="42150"/>
  </r>
  <r>
    <x v="20"/>
    <s v="Forester"/>
    <n v="2015"/>
    <x v="0"/>
    <s v="premium unleaded (required)"/>
    <n v="250"/>
    <n v="4"/>
    <s v="AUTOMATIC"/>
    <s v="all wheel drive"/>
    <n v="4"/>
    <s v="Crossover"/>
    <s v="Midsize"/>
    <s v="4dr SUV"/>
    <n v="28"/>
    <n v="23"/>
    <n v="640"/>
    <n v="33095"/>
  </r>
  <r>
    <x v="20"/>
    <s v="Forester"/>
    <n v="2015"/>
    <x v="0"/>
    <s v="premium unleaded (required)"/>
    <n v="250"/>
    <n v="4"/>
    <s v="AUTOMATIC"/>
    <s v="all wheel drive"/>
    <n v="4"/>
    <s v="Crossover"/>
    <s v="Midsize"/>
    <s v="4dr SUV"/>
    <n v="28"/>
    <n v="23"/>
    <n v="640"/>
    <n v="28495"/>
  </r>
  <r>
    <x v="20"/>
    <s v="Forester"/>
    <n v="2016"/>
    <x v="1"/>
    <s v="premium unleaded (required)"/>
    <n v="250"/>
    <n v="4"/>
    <s v="AUTOMATIC"/>
    <s v="all wheel drive"/>
    <n v="4"/>
    <s v="Crossover"/>
    <s v="Midsize"/>
    <s v="4dr SUV"/>
    <n v="28"/>
    <n v="23"/>
    <n v="640"/>
    <n v="29195"/>
  </r>
  <r>
    <x v="20"/>
    <s v="Forester"/>
    <n v="2016"/>
    <x v="1"/>
    <s v="premium unleaded (required)"/>
    <n v="250"/>
    <n v="4"/>
    <s v="AUTOMATIC"/>
    <s v="all wheel drive"/>
    <n v="4"/>
    <s v="Crossover"/>
    <s v="Midsize"/>
    <s v="4dr SUV"/>
    <n v="28"/>
    <n v="23"/>
    <n v="640"/>
    <n v="33795"/>
  </r>
  <r>
    <x v="20"/>
    <s v="Forester"/>
    <n v="2017"/>
    <x v="2"/>
    <s v="premium unleaded (required)"/>
    <n v="250"/>
    <n v="4"/>
    <s v="AUTOMATIC"/>
    <s v="all wheel drive"/>
    <n v="4"/>
    <s v="Crossover"/>
    <s v="Midsize"/>
    <s v="4dr SUV"/>
    <n v="27"/>
    <n v="23"/>
    <n v="640"/>
    <n v="34295"/>
  </r>
  <r>
    <x v="20"/>
    <s v="Forester"/>
    <n v="2017"/>
    <x v="2"/>
    <s v="premium unleaded (required)"/>
    <n v="250"/>
    <n v="4"/>
    <s v="AUTOMATIC"/>
    <s v="all wheel drive"/>
    <n v="4"/>
    <s v="Crossover"/>
    <s v="Midsize"/>
    <s v="4dr SUV"/>
    <n v="27"/>
    <n v="23"/>
    <n v="640"/>
    <n v="29295"/>
  </r>
  <r>
    <x v="26"/>
    <s v="S90"/>
    <n v="2017"/>
    <x v="2"/>
    <s v="premium unleaded (recommended)"/>
    <n v="250"/>
    <n v="4"/>
    <s v="AUTOMATIC"/>
    <s v="front wheel drive"/>
    <n v="4"/>
    <s v="Luxury"/>
    <s v="Large"/>
    <s v="Sedan"/>
    <n v="34"/>
    <n v="23"/>
    <n v="870"/>
    <n v="46950"/>
  </r>
  <r>
    <x v="26"/>
    <s v="S90"/>
    <n v="2017"/>
    <x v="2"/>
    <s v="premium unleaded (recommended)"/>
    <n v="250"/>
    <n v="4"/>
    <s v="AUTOMATIC"/>
    <s v="front wheel drive"/>
    <n v="4"/>
    <s v="Luxury"/>
    <s v="Large"/>
    <s v="Sedan"/>
    <n v="34"/>
    <n v="23"/>
    <n v="870"/>
    <n v="50450"/>
  </r>
  <r>
    <x v="19"/>
    <s v="A4 allroad"/>
    <n v="2017"/>
    <x v="2"/>
    <s v="premium unleaded (recommended)"/>
    <n v="252"/>
    <n v="4"/>
    <s v="AUTOMATED_MANUAL"/>
    <s v="all wheel drive"/>
    <n v="4"/>
    <s v="Luxury"/>
    <s v="Midsize"/>
    <s v="Wagon"/>
    <n v="28"/>
    <n v="23"/>
    <n v="3105"/>
    <n v="51400"/>
  </r>
  <r>
    <x v="19"/>
    <s v="A4 allroad"/>
    <n v="2017"/>
    <x v="2"/>
    <s v="premium unleaded (recommended)"/>
    <n v="252"/>
    <n v="4"/>
    <s v="AUTOMATED_MANUAL"/>
    <s v="all wheel drive"/>
    <n v="4"/>
    <s v="Luxury"/>
    <s v="Midsize"/>
    <s v="Wagon"/>
    <n v="28"/>
    <n v="23"/>
    <n v="3105"/>
    <n v="44000"/>
  </r>
  <r>
    <x v="19"/>
    <s v="A4 allroad"/>
    <n v="2017"/>
    <x v="2"/>
    <s v="premium unleaded (recommended)"/>
    <n v="252"/>
    <n v="4"/>
    <s v="AUTOMATED_MANUAL"/>
    <s v="all wheel drive"/>
    <n v="4"/>
    <s v="Luxury"/>
    <s v="Midsize"/>
    <s v="Wagon"/>
    <n v="28"/>
    <n v="23"/>
    <n v="3105"/>
    <n v="47000"/>
  </r>
  <r>
    <x v="8"/>
    <s v="Focus ST"/>
    <n v="2015"/>
    <x v="0"/>
    <s v="premium unleaded (recommended)"/>
    <n v="252"/>
    <n v="4"/>
    <s v="MANUAL"/>
    <s v="front wheel drive"/>
    <n v="4"/>
    <s v="Hatchback,Factory Tuner,Performance"/>
    <s v="Compact"/>
    <s v="4dr Hatchback"/>
    <n v="32"/>
    <n v="23"/>
    <n v="5657"/>
    <n v="24370"/>
  </r>
  <r>
    <x v="0"/>
    <s v="7 Series"/>
    <n v="2015"/>
    <x v="0"/>
    <s v="diesel"/>
    <n v="255"/>
    <n v="6"/>
    <s v="AUTOMATIC"/>
    <s v="all wheel drive"/>
    <n v="4"/>
    <s v="Diesel,Luxury"/>
    <s v="Large"/>
    <s v="Sedan"/>
    <n v="31"/>
    <n v="23"/>
    <n v="3916"/>
    <n v="82500"/>
  </r>
  <r>
    <x v="0"/>
    <s v="X5"/>
    <n v="2016"/>
    <x v="1"/>
    <s v="diesel"/>
    <n v="255"/>
    <n v="6"/>
    <s v="AUTOMATIC"/>
    <s v="all wheel drive"/>
    <n v="4"/>
    <s v="Crossover,Luxury,Diesel"/>
    <s v="Midsize"/>
    <s v="4dr SUV"/>
    <n v="30"/>
    <n v="23"/>
    <n v="3916"/>
    <n v="57700"/>
  </r>
  <r>
    <x v="0"/>
    <s v="X5"/>
    <n v="2017"/>
    <x v="2"/>
    <s v="diesel"/>
    <n v="255"/>
    <n v="6"/>
    <s v="AUTOMATIC"/>
    <s v="all wheel drive"/>
    <n v="4"/>
    <s v="Crossover,Luxury,Diesel"/>
    <s v="Midsize"/>
    <s v="4dr SUV"/>
    <n v="30"/>
    <n v="23"/>
    <n v="3916"/>
    <n v="59300"/>
  </r>
  <r>
    <x v="19"/>
    <s v="S3"/>
    <n v="2015"/>
    <x v="0"/>
    <s v="premium unleaded (required)"/>
    <n v="292"/>
    <n v="4"/>
    <s v="AUTOMATED_MANUAL"/>
    <s v="all wheel drive"/>
    <n v="4"/>
    <s v="Factory Tuner,Luxury,High-Performance"/>
    <s v="Compact"/>
    <s v="Sedan"/>
    <n v="31"/>
    <n v="23"/>
    <n v="3105"/>
    <n v="41100"/>
  </r>
  <r>
    <x v="19"/>
    <s v="S3"/>
    <n v="2015"/>
    <x v="0"/>
    <s v="premium unleaded (required)"/>
    <n v="292"/>
    <n v="4"/>
    <s v="AUTOMATED_MANUAL"/>
    <s v="all wheel drive"/>
    <n v="4"/>
    <s v="Factory Tuner,Luxury,High-Performance"/>
    <s v="Compact"/>
    <s v="Sedan"/>
    <n v="31"/>
    <n v="23"/>
    <n v="3105"/>
    <n v="47000"/>
  </r>
  <r>
    <x v="19"/>
    <s v="S3"/>
    <n v="2016"/>
    <x v="1"/>
    <s v="premium unleaded (required)"/>
    <n v="292"/>
    <n v="4"/>
    <s v="AUTOMATED_MANUAL"/>
    <s v="all wheel drive"/>
    <n v="4"/>
    <s v="Factory Tuner,Luxury,High-Performance"/>
    <s v="Compact"/>
    <s v="Sedan"/>
    <n v="31"/>
    <n v="23"/>
    <n v="3105"/>
    <n v="42500"/>
  </r>
  <r>
    <x v="19"/>
    <s v="S3"/>
    <n v="2016"/>
    <x v="1"/>
    <s v="premium unleaded (required)"/>
    <n v="292"/>
    <n v="4"/>
    <s v="AUTOMATED_MANUAL"/>
    <s v="all wheel drive"/>
    <n v="4"/>
    <s v="Factory Tuner,Luxury,High-Performance"/>
    <s v="Compact"/>
    <s v="Sedan"/>
    <n v="31"/>
    <n v="23"/>
    <n v="3105"/>
    <n v="48650"/>
  </r>
  <r>
    <x v="19"/>
    <s v="TTS"/>
    <n v="2016"/>
    <x v="1"/>
    <s v="premium unleaded (required)"/>
    <n v="292"/>
    <n v="4"/>
    <s v="AUTOMATED_MANUAL"/>
    <s v="all wheel drive"/>
    <n v="2"/>
    <s v="Factory Tuner,Luxury,Performance"/>
    <s v="Compact"/>
    <s v="Coupe"/>
    <n v="27"/>
    <n v="23"/>
    <n v="3105"/>
    <n v="51900"/>
  </r>
  <r>
    <x v="19"/>
    <s v="TTS"/>
    <n v="2017"/>
    <x v="2"/>
    <s v="premium unleaded (required)"/>
    <n v="292"/>
    <n v="4"/>
    <s v="AUTOMATED_MANUAL"/>
    <s v="all wheel drive"/>
    <n v="2"/>
    <s v="Factory Tuner,Luxury,High-Performance"/>
    <s v="Compact"/>
    <s v="Coupe"/>
    <n v="27"/>
    <n v="23"/>
    <n v="3105"/>
    <n v="52500"/>
  </r>
  <r>
    <x v="5"/>
    <s v="Golf R"/>
    <n v="2015"/>
    <x v="0"/>
    <s v="premium unleaded (recommended)"/>
    <n v="292"/>
    <n v="4"/>
    <s v="AUTOMATED_MANUAL"/>
    <s v="all wheel drive"/>
    <n v="4"/>
    <s v="Hatchback,Factory Tuner,High-Performance"/>
    <s v="Compact"/>
    <s v="4dr Hatchback"/>
    <n v="30"/>
    <n v="23"/>
    <n v="873"/>
    <n v="39090"/>
  </r>
  <r>
    <x v="5"/>
    <s v="Golf R"/>
    <n v="2015"/>
    <x v="0"/>
    <s v="premium unleaded (recommended)"/>
    <n v="292"/>
    <n v="4"/>
    <s v="AUTOMATED_MANUAL"/>
    <s v="all wheel drive"/>
    <n v="4"/>
    <s v="Hatchback,Factory Tuner,High-Performance"/>
    <s v="Compact"/>
    <s v="4dr Hatchback"/>
    <n v="30"/>
    <n v="23"/>
    <n v="873"/>
    <n v="36595"/>
  </r>
  <r>
    <x v="5"/>
    <s v="Golf R"/>
    <n v="2016"/>
    <x v="1"/>
    <s v="premium unleaded (recommended)"/>
    <n v="292"/>
    <n v="4"/>
    <s v="AUTOMATED_MANUAL"/>
    <s v="all wheel drive"/>
    <n v="4"/>
    <s v="Hatchback,Factory Tuner,High-Performance"/>
    <s v="Compact"/>
    <s v="4dr Hatchback"/>
    <n v="30"/>
    <n v="23"/>
    <n v="873"/>
    <n v="36750"/>
  </r>
  <r>
    <x v="5"/>
    <s v="Golf R"/>
    <n v="2016"/>
    <x v="1"/>
    <s v="premium unleaded (recommended)"/>
    <n v="292"/>
    <n v="4"/>
    <s v="AUTOMATED_MANUAL"/>
    <s v="all wheel drive"/>
    <n v="4"/>
    <s v="Hatchback,Factory Tuner,High-Performance"/>
    <s v="Compact"/>
    <s v="4dr Hatchback"/>
    <n v="30"/>
    <n v="23"/>
    <n v="873"/>
    <n v="38995"/>
  </r>
  <r>
    <x v="5"/>
    <s v="Golf R"/>
    <n v="2017"/>
    <x v="2"/>
    <s v="premium unleaded (recommended)"/>
    <n v="292"/>
    <n v="4"/>
    <s v="AUTOMATED_MANUAL"/>
    <s v="all wheel drive"/>
    <n v="4"/>
    <s v="Hatchback,Factory Tuner,High-Performance"/>
    <s v="Compact"/>
    <s v="4dr Hatchback"/>
    <n v="30"/>
    <n v="23"/>
    <n v="873"/>
    <n v="36755"/>
  </r>
  <r>
    <x v="5"/>
    <s v="Golf R"/>
    <n v="2017"/>
    <x v="2"/>
    <s v="premium unleaded (recommended)"/>
    <n v="292"/>
    <n v="4"/>
    <s v="AUTOMATED_MANUAL"/>
    <s v="all wheel drive"/>
    <n v="4"/>
    <s v="Hatchback,Factory Tuner,High-Performance"/>
    <s v="Compact"/>
    <s v="4dr Hatchback"/>
    <n v="30"/>
    <n v="23"/>
    <n v="873"/>
    <n v="40475"/>
  </r>
  <r>
    <x v="26"/>
    <s v="S60"/>
    <n v="2016"/>
    <x v="1"/>
    <s v="regular unleaded"/>
    <n v="302"/>
    <n v="4"/>
    <s v="AUTOMATIC"/>
    <s v="front wheel drive"/>
    <n v="4"/>
    <s v="Luxury,High-Performance"/>
    <s v="Midsize"/>
    <s v="Sedan"/>
    <n v="33"/>
    <n v="23"/>
    <n v="870"/>
    <n v="39450"/>
  </r>
  <r>
    <x v="26"/>
    <s v="S60"/>
    <n v="2016"/>
    <x v="1"/>
    <s v="regular unleaded"/>
    <n v="302"/>
    <n v="4"/>
    <s v="AUTOMATIC"/>
    <s v="front wheel drive"/>
    <n v="4"/>
    <s v="Luxury,High-Performance"/>
    <s v="Midsize"/>
    <s v="Sedan"/>
    <n v="33"/>
    <n v="23"/>
    <n v="870"/>
    <n v="43300"/>
  </r>
  <r>
    <x v="26"/>
    <s v="S60"/>
    <n v="2017"/>
    <x v="2"/>
    <s v="regular unleaded"/>
    <n v="302"/>
    <n v="4"/>
    <s v="AUTOMATIC"/>
    <s v="all wheel drive"/>
    <n v="4"/>
    <s v="Luxury,Performance"/>
    <s v="Midsize"/>
    <s v="Sedan"/>
    <n v="31"/>
    <n v="23"/>
    <n v="870"/>
    <n v="47400"/>
  </r>
  <r>
    <x v="26"/>
    <s v="V60"/>
    <n v="2017"/>
    <x v="2"/>
    <s v="regular unleaded"/>
    <n v="302"/>
    <n v="4"/>
    <s v="AUTOMATIC"/>
    <s v="all wheel drive"/>
    <n v="4"/>
    <s v="Luxury,Performance"/>
    <s v="Midsize"/>
    <s v="Wagon"/>
    <n v="31"/>
    <n v="23"/>
    <n v="870"/>
    <n v="48950"/>
  </r>
  <r>
    <x v="0"/>
    <s v="ActiveHybrid 5"/>
    <n v="2014"/>
    <x v="4"/>
    <s v="premium unleaded (required)"/>
    <n v="335"/>
    <n v="6"/>
    <s v="AUTOMATIC"/>
    <s v="rear wheel drive"/>
    <n v="4"/>
    <s v="Luxury,Performance,Hybrid"/>
    <s v="Large"/>
    <s v="Sedan"/>
    <n v="30"/>
    <n v="23"/>
    <n v="3916"/>
    <n v="61400"/>
  </r>
  <r>
    <x v="0"/>
    <s v="ActiveHybrid 5"/>
    <n v="2015"/>
    <x v="0"/>
    <s v="premium unleaded (required)"/>
    <n v="335"/>
    <n v="6"/>
    <s v="AUTOMATIC"/>
    <s v="rear wheel drive"/>
    <n v="4"/>
    <s v="Luxury,Performance,Hybrid"/>
    <s v="Large"/>
    <s v="Sedan"/>
    <n v="30"/>
    <n v="23"/>
    <n v="3916"/>
    <n v="61900"/>
  </r>
  <r>
    <x v="0"/>
    <s v="ActiveHybrid 5"/>
    <n v="2016"/>
    <x v="1"/>
    <s v="premium unleaded (required)"/>
    <n v="335"/>
    <n v="6"/>
    <s v="AUTOMATIC"/>
    <s v="rear wheel drive"/>
    <n v="4"/>
    <s v="Luxury,Performance,Hybrid"/>
    <s v="Large"/>
    <s v="Sedan"/>
    <n v="30"/>
    <n v="23"/>
    <n v="3916"/>
    <n v="62100"/>
  </r>
  <r>
    <x v="10"/>
    <s v="CLA-Class"/>
    <n v="2015"/>
    <x v="0"/>
    <s v="premium unleaded (required)"/>
    <n v="355"/>
    <n v="4"/>
    <s v="AUTOMATED_MANUAL"/>
    <s v="all wheel drive"/>
    <n v="4"/>
    <s v="Factory Tuner,Luxury,High-Performance"/>
    <s v="Midsize"/>
    <s v="Sedan"/>
    <n v="31"/>
    <n v="23"/>
    <n v="617"/>
    <n v="48500"/>
  </r>
  <r>
    <x v="10"/>
    <s v="GLA-Class"/>
    <n v="2015"/>
    <x v="0"/>
    <s v="premium unleaded (required)"/>
    <n v="355"/>
    <n v="4"/>
    <s v="AUTOMATED_MANUAL"/>
    <s v="all wheel drive"/>
    <n v="4"/>
    <s v="Crossover,Factory Tuner,Luxury,High-Performance"/>
    <s v="Compact"/>
    <s v="4dr SUV"/>
    <n v="29"/>
    <n v="23"/>
    <n v="617"/>
    <n v="48300"/>
  </r>
  <r>
    <x v="10"/>
    <s v="CLA-Class"/>
    <n v="2016"/>
    <x v="1"/>
    <s v="premium unleaded (required)"/>
    <n v="375"/>
    <n v="4"/>
    <s v="AUTOMATED_MANUAL"/>
    <s v="all wheel drive"/>
    <n v="4"/>
    <s v="Factory Tuner,Luxury,High-Performance"/>
    <s v="Midsize"/>
    <s v="Sedan"/>
    <n v="31"/>
    <n v="23"/>
    <n v="617"/>
    <n v="49500"/>
  </r>
  <r>
    <x v="10"/>
    <s v="CLA-Class"/>
    <n v="2017"/>
    <x v="2"/>
    <s v="premium unleaded (required)"/>
    <n v="375"/>
    <n v="4"/>
    <s v="AUTOMATIC"/>
    <s v="all wheel drive"/>
    <n v="4"/>
    <s v="Factory Tuner,Luxury,High-Performance"/>
    <s v="Midsize"/>
    <s v="Sedan"/>
    <n v="30"/>
    <n v="23"/>
    <n v="617"/>
    <n v="49950"/>
  </r>
  <r>
    <x v="5"/>
    <s v="Fox"/>
    <n v="1991"/>
    <x v="8"/>
    <s v="regular unleaded"/>
    <n v="81"/>
    <n v="4"/>
    <s v="MANUAL"/>
    <s v="front wheel drive"/>
    <n v="4"/>
    <s v="N/A"/>
    <s v="Compact"/>
    <s v="Sedan"/>
    <n v="30"/>
    <n v="22"/>
    <n v="873"/>
    <n v="2000"/>
  </r>
  <r>
    <x v="5"/>
    <s v="Fox"/>
    <n v="1992"/>
    <x v="16"/>
    <s v="regular unleaded"/>
    <n v="81"/>
    <n v="4"/>
    <s v="MANUAL"/>
    <s v="front wheel drive"/>
    <n v="4"/>
    <s v="N/A"/>
    <s v="Compact"/>
    <s v="Sedan"/>
    <n v="30"/>
    <n v="22"/>
    <n v="873"/>
    <n v="2000"/>
  </r>
  <r>
    <x v="5"/>
    <s v="Fox"/>
    <n v="1993"/>
    <x v="17"/>
    <s v="regular unleaded"/>
    <n v="81"/>
    <n v="4"/>
    <s v="MANUAL"/>
    <s v="front wheel drive"/>
    <n v="4"/>
    <s v="N/A"/>
    <s v="Compact"/>
    <s v="Sedan"/>
    <n v="30"/>
    <n v="22"/>
    <n v="873"/>
    <n v="2000"/>
  </r>
  <r>
    <x v="5"/>
    <s v="Fox"/>
    <n v="1991"/>
    <x v="8"/>
    <s v="regular unleaded"/>
    <n v="81"/>
    <n v="4"/>
    <s v="MANUAL"/>
    <s v="front wheel drive"/>
    <n v="2"/>
    <s v="N/A"/>
    <s v="Compact"/>
    <s v="Coupe"/>
    <n v="29"/>
    <n v="22"/>
    <n v="873"/>
    <n v="2000"/>
  </r>
  <r>
    <x v="5"/>
    <s v="Fox"/>
    <n v="1992"/>
    <x v="16"/>
    <s v="regular unleaded"/>
    <n v="81"/>
    <n v="4"/>
    <s v="MANUAL"/>
    <s v="front wheel drive"/>
    <n v="2"/>
    <s v="N/A"/>
    <s v="Compact"/>
    <s v="Coupe"/>
    <n v="29"/>
    <n v="22"/>
    <n v="873"/>
    <n v="2000"/>
  </r>
  <r>
    <x v="5"/>
    <s v="Fox"/>
    <n v="1993"/>
    <x v="17"/>
    <s v="regular unleaded"/>
    <n v="81"/>
    <n v="4"/>
    <s v="MANUAL"/>
    <s v="front wheel drive"/>
    <n v="2"/>
    <s v="N/A"/>
    <s v="Compact"/>
    <s v="Coupe"/>
    <n v="30"/>
    <n v="22"/>
    <n v="873"/>
    <n v="2000"/>
  </r>
  <r>
    <x v="20"/>
    <s v="Loyale"/>
    <n v="1992"/>
    <x v="16"/>
    <s v="regular unleaded"/>
    <n v="90"/>
    <n v="4"/>
    <s v="MANUAL"/>
    <s v="front wheel drive"/>
    <n v="4"/>
    <s v="N/A"/>
    <s v="Compact"/>
    <s v="Wagon"/>
    <n v="28"/>
    <n v="22"/>
    <n v="640"/>
    <n v="2000"/>
  </r>
  <r>
    <x v="20"/>
    <s v="Loyale"/>
    <n v="1992"/>
    <x v="16"/>
    <s v="regular unleaded"/>
    <n v="90"/>
    <n v="4"/>
    <s v="MANUAL"/>
    <s v="front wheel drive"/>
    <n v="4"/>
    <s v="N/A"/>
    <s v="Compact"/>
    <s v="Sedan"/>
    <n v="29"/>
    <n v="22"/>
    <n v="640"/>
    <n v="2000"/>
  </r>
  <r>
    <x v="20"/>
    <s v="Loyale"/>
    <n v="1993"/>
    <x v="17"/>
    <s v="regular unleaded"/>
    <n v="90"/>
    <n v="4"/>
    <s v="MANUAL"/>
    <s v="front wheel drive"/>
    <n v="4"/>
    <s v="N/A"/>
    <s v="Compact"/>
    <s v="Wagon"/>
    <n v="28"/>
    <n v="22"/>
    <n v="640"/>
    <n v="2000"/>
  </r>
  <r>
    <x v="20"/>
    <s v="Loyale"/>
    <n v="1993"/>
    <x v="17"/>
    <s v="regular unleaded"/>
    <n v="90"/>
    <n v="4"/>
    <s v="MANUAL"/>
    <s v="front wheel drive"/>
    <n v="4"/>
    <s v="N/A"/>
    <s v="Compact"/>
    <s v="Sedan"/>
    <n v="29"/>
    <n v="22"/>
    <n v="640"/>
    <n v="2000"/>
  </r>
  <r>
    <x v="22"/>
    <s v="Omni"/>
    <n v="1990"/>
    <x v="7"/>
    <s v="regular unleaded"/>
    <n v="93"/>
    <n v="4"/>
    <s v="MANUAL"/>
    <s v="front wheel drive"/>
    <n v="4"/>
    <s v="Hatchback"/>
    <s v="Compact"/>
    <s v="4dr Hatchback"/>
    <n v="31"/>
    <n v="22"/>
    <n v="1851"/>
    <n v="2000"/>
  </r>
  <r>
    <x v="23"/>
    <s v="Horizon"/>
    <n v="1990"/>
    <x v="7"/>
    <s v="regular unleaded"/>
    <n v="93"/>
    <n v="4"/>
    <s v="MANUAL"/>
    <s v="front wheel drive"/>
    <n v="4"/>
    <s v="Hatchback"/>
    <s v="Compact"/>
    <s v="4dr Hatchback"/>
    <n v="31"/>
    <n v="22"/>
    <n v="535"/>
    <n v="2000"/>
  </r>
  <r>
    <x v="5"/>
    <s v="Cabriolet"/>
    <n v="1991"/>
    <x v="8"/>
    <s v="regular unleaded"/>
    <n v="94"/>
    <n v="4"/>
    <s v="MANUAL"/>
    <s v="front wheel drive"/>
    <n v="2"/>
    <s v="N/A"/>
    <s v="Compact"/>
    <s v="Convertible"/>
    <n v="29"/>
    <n v="22"/>
    <n v="873"/>
    <n v="2000"/>
  </r>
  <r>
    <x v="5"/>
    <s v="Cabriolet"/>
    <n v="1992"/>
    <x v="16"/>
    <s v="regular unleaded"/>
    <n v="94"/>
    <n v="4"/>
    <s v="MANUAL"/>
    <s v="front wheel drive"/>
    <n v="2"/>
    <s v="N/A"/>
    <s v="Compact"/>
    <s v="Convertible"/>
    <n v="29"/>
    <n v="22"/>
    <n v="873"/>
    <n v="2000"/>
  </r>
  <r>
    <x v="18"/>
    <s v="X-90"/>
    <n v="1996"/>
    <x v="21"/>
    <s v="regular unleaded"/>
    <n v="95"/>
    <n v="4"/>
    <s v="MANUAL"/>
    <s v="four wheel drive"/>
    <n v="2"/>
    <s v="N/A"/>
    <s v="Compact"/>
    <s v="2dr SUV"/>
    <n v="26"/>
    <n v="22"/>
    <n v="481"/>
    <n v="2000"/>
  </r>
  <r>
    <x v="18"/>
    <s v="X-90"/>
    <n v="1996"/>
    <x v="21"/>
    <s v="regular unleaded"/>
    <n v="95"/>
    <n v="4"/>
    <s v="MANUAL"/>
    <s v="rear wheel drive"/>
    <n v="2"/>
    <s v="N/A"/>
    <s v="Compact"/>
    <s v="2dr SUV"/>
    <n v="26"/>
    <n v="22"/>
    <n v="481"/>
    <n v="2000"/>
  </r>
  <r>
    <x v="18"/>
    <s v="X-90"/>
    <n v="1997"/>
    <x v="22"/>
    <s v="regular unleaded"/>
    <n v="95"/>
    <n v="4"/>
    <s v="MANUAL"/>
    <s v="four wheel drive"/>
    <n v="2"/>
    <s v="N/A"/>
    <s v="Compact"/>
    <s v="2dr SUV"/>
    <n v="26"/>
    <n v="22"/>
    <n v="481"/>
    <n v="2000"/>
  </r>
  <r>
    <x v="18"/>
    <s v="X-90"/>
    <n v="1997"/>
    <x v="22"/>
    <s v="regular unleaded"/>
    <n v="95"/>
    <n v="4"/>
    <s v="MANUAL"/>
    <s v="rear wheel drive"/>
    <n v="2"/>
    <s v="N/A"/>
    <s v="Compact"/>
    <s v="2dr SUV"/>
    <n v="26"/>
    <n v="22"/>
    <n v="481"/>
    <n v="2000"/>
  </r>
  <r>
    <x v="18"/>
    <s v="X-90"/>
    <n v="1998"/>
    <x v="26"/>
    <s v="regular unleaded"/>
    <n v="95"/>
    <n v="4"/>
    <s v="MANUAL"/>
    <s v="four wheel drive"/>
    <n v="2"/>
    <s v="N/A"/>
    <s v="Compact"/>
    <s v="2dr SUV"/>
    <n v="26"/>
    <n v="22"/>
    <n v="481"/>
    <n v="2000"/>
  </r>
  <r>
    <x v="18"/>
    <s v="X-90"/>
    <n v="1998"/>
    <x v="26"/>
    <s v="regular unleaded"/>
    <n v="95"/>
    <n v="4"/>
    <s v="MANUAL"/>
    <s v="rear wheel drive"/>
    <n v="2"/>
    <s v="N/A"/>
    <s v="Compact"/>
    <s v="2dr SUV"/>
    <n v="26"/>
    <n v="22"/>
    <n v="481"/>
    <n v="2000"/>
  </r>
  <r>
    <x v="20"/>
    <s v="XT"/>
    <n v="1991"/>
    <x v="8"/>
    <s v="regular unleaded"/>
    <n v="97"/>
    <n v="4"/>
    <s v="MANUAL"/>
    <s v="front wheel drive"/>
    <n v="2"/>
    <s v="N/A"/>
    <s v="Compact"/>
    <s v="Coupe"/>
    <n v="29"/>
    <n v="22"/>
    <n v="640"/>
    <n v="2000"/>
  </r>
  <r>
    <x v="22"/>
    <s v="Shadow"/>
    <n v="1993"/>
    <x v="17"/>
    <s v="regular unleaded"/>
    <n v="100"/>
    <n v="4"/>
    <s v="MANUAL"/>
    <s v="front wheel drive"/>
    <n v="4"/>
    <s v="Hatchback"/>
    <s v="Compact"/>
    <s v="4dr Hatchback"/>
    <n v="29"/>
    <n v="22"/>
    <n v="1851"/>
    <n v="2000"/>
  </r>
  <r>
    <x v="22"/>
    <s v="Daytona"/>
    <n v="1993"/>
    <x v="17"/>
    <s v="regular unleaded"/>
    <n v="100"/>
    <n v="4"/>
    <s v="MANUAL"/>
    <s v="front wheel drive"/>
    <n v="2"/>
    <s v="Hatchback"/>
    <s v="Compact"/>
    <s v="2dr Hatchback"/>
    <n v="29"/>
    <n v="22"/>
    <n v="1851"/>
    <n v="2000"/>
  </r>
  <r>
    <x v="22"/>
    <s v="Shadow"/>
    <n v="1993"/>
    <x v="17"/>
    <s v="regular unleaded"/>
    <n v="100"/>
    <n v="4"/>
    <s v="MANUAL"/>
    <s v="front wheel drive"/>
    <n v="2"/>
    <s v="Hatchback"/>
    <s v="Compact"/>
    <s v="2dr Hatchback"/>
    <n v="29"/>
    <n v="22"/>
    <n v="1851"/>
    <n v="2000"/>
  </r>
  <r>
    <x v="22"/>
    <s v="Shadow"/>
    <n v="1993"/>
    <x v="17"/>
    <s v="regular unleaded"/>
    <n v="100"/>
    <n v="4"/>
    <s v="MANUAL"/>
    <s v="front wheel drive"/>
    <n v="2"/>
    <s v="N/A"/>
    <s v="Compact"/>
    <s v="Convertible"/>
    <n v="29"/>
    <n v="22"/>
    <n v="1851"/>
    <n v="2000"/>
  </r>
  <r>
    <x v="23"/>
    <s v="Acclaim"/>
    <n v="1993"/>
    <x v="17"/>
    <s v="regular unleaded"/>
    <n v="100"/>
    <n v="4"/>
    <s v="MANUAL"/>
    <s v="front wheel drive"/>
    <n v="4"/>
    <s v="N/A"/>
    <s v="Compact"/>
    <s v="Sedan"/>
    <n v="29"/>
    <n v="22"/>
    <n v="535"/>
    <n v="2000"/>
  </r>
  <r>
    <x v="23"/>
    <s v="Sundance"/>
    <n v="1993"/>
    <x v="17"/>
    <s v="regular unleaded"/>
    <n v="100"/>
    <n v="4"/>
    <s v="MANUAL"/>
    <s v="front wheel drive"/>
    <n v="4"/>
    <s v="Hatchback"/>
    <s v="Compact"/>
    <s v="4dr Hatchback"/>
    <n v="29"/>
    <n v="22"/>
    <n v="535"/>
    <n v="2000"/>
  </r>
  <r>
    <x v="23"/>
    <s v="Sundance"/>
    <n v="1993"/>
    <x v="17"/>
    <s v="regular unleaded"/>
    <n v="100"/>
    <n v="4"/>
    <s v="MANUAL"/>
    <s v="front wheel drive"/>
    <n v="2"/>
    <s v="Hatchback"/>
    <s v="Compact"/>
    <s v="2dr Hatchback"/>
    <n v="29"/>
    <n v="22"/>
    <n v="535"/>
    <n v="2000"/>
  </r>
  <r>
    <x v="22"/>
    <s v="Spirit"/>
    <n v="1993"/>
    <x v="17"/>
    <s v="regular unleaded"/>
    <n v="101"/>
    <n v="4"/>
    <s v="MANUAL"/>
    <s v="front wheel drive"/>
    <n v="4"/>
    <s v="N/A"/>
    <s v="Compact"/>
    <s v="Sedan"/>
    <n v="29"/>
    <n v="22"/>
    <n v="1851"/>
    <n v="2000"/>
  </r>
  <r>
    <x v="25"/>
    <s v="Sunbird"/>
    <n v="1993"/>
    <x v="17"/>
    <s v="regular unleaded"/>
    <n v="110"/>
    <n v="4"/>
    <s v="MANUAL"/>
    <s v="front wheel drive"/>
    <n v="4"/>
    <s v="N/A"/>
    <s v="Compact"/>
    <s v="Sedan"/>
    <n v="32"/>
    <n v="22"/>
    <n v="210"/>
    <n v="2000"/>
  </r>
  <r>
    <x v="25"/>
    <s v="Sunbird"/>
    <n v="1994"/>
    <x v="23"/>
    <s v="regular unleaded"/>
    <n v="110"/>
    <n v="4"/>
    <s v="MANUAL"/>
    <s v="front wheel drive"/>
    <n v="4"/>
    <s v="N/A"/>
    <s v="Compact"/>
    <s v="Sedan"/>
    <n v="32"/>
    <n v="22"/>
    <n v="210"/>
    <n v="2000"/>
  </r>
  <r>
    <x v="25"/>
    <s v="Sunbird"/>
    <n v="1993"/>
    <x v="17"/>
    <s v="regular unleaded"/>
    <n v="110"/>
    <n v="4"/>
    <s v="MANUAL"/>
    <s v="front wheel drive"/>
    <n v="2"/>
    <s v="N/A"/>
    <s v="Compact"/>
    <s v="Coupe"/>
    <n v="32"/>
    <n v="22"/>
    <n v="210"/>
    <n v="2000"/>
  </r>
  <r>
    <x v="25"/>
    <s v="Sunbird"/>
    <n v="1993"/>
    <x v="17"/>
    <s v="regular unleaded"/>
    <n v="110"/>
    <n v="4"/>
    <s v="MANUAL"/>
    <s v="front wheel drive"/>
    <n v="2"/>
    <s v="N/A"/>
    <s v="Compact"/>
    <s v="Convertible"/>
    <n v="32"/>
    <n v="22"/>
    <n v="210"/>
    <n v="2000"/>
  </r>
  <r>
    <x v="25"/>
    <s v="Sunbird"/>
    <n v="1994"/>
    <x v="23"/>
    <s v="regular unleaded"/>
    <n v="110"/>
    <n v="4"/>
    <s v="MANUAL"/>
    <s v="front wheel drive"/>
    <n v="2"/>
    <s v="N/A"/>
    <s v="Compact"/>
    <s v="Convertible"/>
    <n v="32"/>
    <n v="22"/>
    <n v="210"/>
    <n v="2000"/>
  </r>
  <r>
    <x v="25"/>
    <s v="Sunbird"/>
    <n v="1994"/>
    <x v="23"/>
    <s v="regular unleaded"/>
    <n v="110"/>
    <n v="4"/>
    <s v="MANUAL"/>
    <s v="front wheel drive"/>
    <n v="2"/>
    <s v="N/A"/>
    <s v="Compact"/>
    <s v="Coupe"/>
    <n v="32"/>
    <n v="22"/>
    <n v="210"/>
    <n v="2000"/>
  </r>
  <r>
    <x v="25"/>
    <s v="Sunbird"/>
    <n v="1992"/>
    <x v="16"/>
    <s v="regular unleaded"/>
    <n v="111"/>
    <n v="4"/>
    <s v="MANUAL"/>
    <s v="front wheel drive"/>
    <n v="4"/>
    <s v="N/A"/>
    <s v="Compact"/>
    <s v="Sedan"/>
    <n v="32"/>
    <n v="22"/>
    <n v="210"/>
    <n v="2000"/>
  </r>
  <r>
    <x v="25"/>
    <s v="Sunbird"/>
    <n v="1992"/>
    <x v="16"/>
    <s v="regular unleaded"/>
    <n v="111"/>
    <n v="4"/>
    <s v="MANUAL"/>
    <s v="front wheel drive"/>
    <n v="2"/>
    <s v="N/A"/>
    <s v="Compact"/>
    <s v="Coupe"/>
    <n v="32"/>
    <n v="22"/>
    <n v="210"/>
    <n v="2000"/>
  </r>
  <r>
    <x v="25"/>
    <s v="Sunbird"/>
    <n v="1992"/>
    <x v="16"/>
    <s v="regular unleaded"/>
    <n v="111"/>
    <n v="4"/>
    <s v="MANUAL"/>
    <s v="front wheel drive"/>
    <n v="2"/>
    <s v="N/A"/>
    <s v="Compact"/>
    <s v="Convertible"/>
    <n v="32"/>
    <n v="22"/>
    <n v="210"/>
    <n v="2000"/>
  </r>
  <r>
    <x v="2"/>
    <s v="Corsica"/>
    <n v="1994"/>
    <x v="23"/>
    <s v="regular unleaded"/>
    <n v="120"/>
    <n v="4"/>
    <s v="AUTOMATIC"/>
    <s v="front wheel drive"/>
    <n v="4"/>
    <s v="N/A"/>
    <s v="Compact"/>
    <s v="Sedan"/>
    <n v="28"/>
    <n v="22"/>
    <n v="1385"/>
    <n v="2000"/>
  </r>
  <r>
    <x v="2"/>
    <s v="Beretta"/>
    <n v="1994"/>
    <x v="23"/>
    <s v="regular unleaded"/>
    <n v="120"/>
    <n v="4"/>
    <s v="MANUAL"/>
    <s v="front wheel drive"/>
    <n v="2"/>
    <s v="N/A"/>
    <s v="Compact"/>
    <s v="Coupe"/>
    <n v="31"/>
    <n v="22"/>
    <n v="1385"/>
    <n v="2000"/>
  </r>
  <r>
    <x v="2"/>
    <s v="Beretta"/>
    <n v="1996"/>
    <x v="21"/>
    <s v="regular unleaded"/>
    <n v="120"/>
    <n v="4"/>
    <s v="MANUAL"/>
    <s v="front wheel drive"/>
    <n v="2"/>
    <s v="N/A"/>
    <s v="Midsize"/>
    <s v="Coupe"/>
    <n v="33"/>
    <n v="22"/>
    <n v="1385"/>
    <n v="2000"/>
  </r>
  <r>
    <x v="29"/>
    <s v="Cutlass Ciera"/>
    <n v="1994"/>
    <x v="23"/>
    <s v="regular unleaded"/>
    <n v="120"/>
    <n v="4"/>
    <s v="AUTOMATIC"/>
    <s v="front wheel drive"/>
    <n v="4"/>
    <s v="N/A"/>
    <s v="Midsize"/>
    <s v="Sedan"/>
    <n v="28"/>
    <n v="22"/>
    <n v="26"/>
    <n v="2000"/>
  </r>
  <r>
    <x v="7"/>
    <s v="Sephia"/>
    <n v="2001"/>
    <x v="15"/>
    <s v="regular unleaded"/>
    <n v="125"/>
    <n v="4"/>
    <s v="MANUAL"/>
    <s v="front wheel drive"/>
    <n v="4"/>
    <s v="N/A"/>
    <s v="Compact"/>
    <s v="Sedan"/>
    <n v="28"/>
    <n v="22"/>
    <n v="1720"/>
    <n v="10845"/>
  </r>
  <r>
    <x v="7"/>
    <s v="Sephia"/>
    <n v="2001"/>
    <x v="15"/>
    <s v="regular unleaded"/>
    <n v="125"/>
    <n v="4"/>
    <s v="MANUAL"/>
    <s v="front wheel drive"/>
    <n v="4"/>
    <s v="N/A"/>
    <s v="Compact"/>
    <s v="Sedan"/>
    <n v="28"/>
    <n v="22"/>
    <n v="1720"/>
    <n v="12445"/>
  </r>
  <r>
    <x v="8"/>
    <s v="Escort"/>
    <n v="2002"/>
    <x v="27"/>
    <s v="regular unleaded"/>
    <n v="130"/>
    <n v="4"/>
    <s v="MANUAL"/>
    <s v="front wheel drive"/>
    <n v="2"/>
    <s v="N/A"/>
    <s v="Compact"/>
    <s v="Coupe"/>
    <n v="31"/>
    <n v="22"/>
    <n v="5657"/>
    <n v="14315"/>
  </r>
  <r>
    <x v="8"/>
    <s v="Escort"/>
    <n v="2002"/>
    <x v="27"/>
    <s v="regular unleaded"/>
    <n v="130"/>
    <n v="4"/>
    <s v="MANUAL"/>
    <s v="front wheel drive"/>
    <n v="2"/>
    <s v="N/A"/>
    <s v="Compact"/>
    <s v="Coupe"/>
    <n v="31"/>
    <n v="22"/>
    <n v="5657"/>
    <n v="13860"/>
  </r>
  <r>
    <x v="17"/>
    <s v="Protege5"/>
    <n v="2002"/>
    <x v="27"/>
    <s v="regular unleaded"/>
    <n v="130"/>
    <n v="4"/>
    <s v="MANUAL"/>
    <s v="front wheel drive"/>
    <n v="4"/>
    <s v="N/A"/>
    <s v="Compact"/>
    <s v="Wagon"/>
    <n v="28"/>
    <n v="22"/>
    <n v="586"/>
    <n v="16455"/>
  </r>
  <r>
    <x v="17"/>
    <s v="Protege5"/>
    <n v="2003"/>
    <x v="18"/>
    <s v="regular unleaded"/>
    <n v="130"/>
    <n v="4"/>
    <s v="MANUAL"/>
    <s v="front wheel drive"/>
    <n v="4"/>
    <s v="N/A"/>
    <s v="Compact"/>
    <s v="Wagon"/>
    <n v="28"/>
    <n v="22"/>
    <n v="586"/>
    <n v="16895"/>
  </r>
  <r>
    <x v="17"/>
    <s v="Protege"/>
    <n v="2001"/>
    <x v="15"/>
    <s v="regular unleaded"/>
    <n v="130"/>
    <n v="4"/>
    <s v="MANUAL"/>
    <s v="front wheel drive"/>
    <n v="4"/>
    <s v="N/A"/>
    <s v="Compact"/>
    <s v="Sedan"/>
    <n v="28"/>
    <n v="22"/>
    <n v="586"/>
    <n v="13885"/>
  </r>
  <r>
    <x v="17"/>
    <s v="Protege"/>
    <n v="2001"/>
    <x v="15"/>
    <s v="regular unleaded"/>
    <n v="130"/>
    <n v="4"/>
    <s v="MANUAL"/>
    <s v="front wheel drive"/>
    <n v="4"/>
    <s v="N/A"/>
    <s v="Compact"/>
    <s v="Sedan"/>
    <n v="28"/>
    <n v="22"/>
    <n v="586"/>
    <n v="15535"/>
  </r>
  <r>
    <x v="17"/>
    <s v="Protege"/>
    <n v="2002"/>
    <x v="27"/>
    <s v="regular unleaded"/>
    <n v="130"/>
    <n v="4"/>
    <s v="MANUAL"/>
    <s v="front wheel drive"/>
    <n v="4"/>
    <s v="N/A"/>
    <s v="Compact"/>
    <s v="Sedan"/>
    <n v="28"/>
    <n v="22"/>
    <n v="586"/>
    <n v="15700"/>
  </r>
  <r>
    <x v="17"/>
    <s v="Protege"/>
    <n v="2002"/>
    <x v="27"/>
    <s v="regular unleaded"/>
    <n v="130"/>
    <n v="4"/>
    <s v="MANUAL"/>
    <s v="front wheel drive"/>
    <n v="4"/>
    <s v="N/A"/>
    <s v="Compact"/>
    <s v="Sedan"/>
    <n v="28"/>
    <n v="22"/>
    <n v="586"/>
    <n v="14975"/>
  </r>
  <r>
    <x v="17"/>
    <s v="Protege"/>
    <n v="2002"/>
    <x v="27"/>
    <s v="regular unleaded"/>
    <n v="130"/>
    <n v="4"/>
    <s v="MANUAL"/>
    <s v="front wheel drive"/>
    <n v="4"/>
    <s v="N/A"/>
    <s v="Compact"/>
    <s v="Sedan"/>
    <n v="28"/>
    <n v="22"/>
    <n v="586"/>
    <n v="13075"/>
  </r>
  <r>
    <x v="17"/>
    <s v="Protege"/>
    <n v="2003"/>
    <x v="18"/>
    <s v="regular unleaded"/>
    <n v="130"/>
    <n v="4"/>
    <s v="MANUAL"/>
    <s v="front wheel drive"/>
    <n v="4"/>
    <s v="N/A"/>
    <s v="Compact"/>
    <s v="Sedan"/>
    <n v="28"/>
    <n v="22"/>
    <n v="586"/>
    <n v="16140"/>
  </r>
  <r>
    <x v="17"/>
    <s v="Protege"/>
    <n v="2003"/>
    <x v="18"/>
    <s v="regular unleaded"/>
    <n v="130"/>
    <n v="4"/>
    <s v="MANUAL"/>
    <s v="front wheel drive"/>
    <n v="4"/>
    <s v="N/A"/>
    <s v="Compact"/>
    <s v="Sedan"/>
    <n v="28"/>
    <n v="22"/>
    <n v="586"/>
    <n v="15415"/>
  </r>
  <r>
    <x v="17"/>
    <s v="Protege"/>
    <n v="2003"/>
    <x v="18"/>
    <s v="regular unleaded"/>
    <n v="130"/>
    <n v="4"/>
    <s v="MANUAL"/>
    <s v="front wheel drive"/>
    <n v="4"/>
    <s v="N/A"/>
    <s v="Compact"/>
    <s v="Sedan"/>
    <n v="28"/>
    <n v="22"/>
    <n v="586"/>
    <n v="13680"/>
  </r>
  <r>
    <x v="22"/>
    <s v="Neon"/>
    <n v="2004"/>
    <x v="19"/>
    <s v="regular unleaded"/>
    <n v="132"/>
    <n v="4"/>
    <s v="AUTOMATIC"/>
    <s v="front wheel drive"/>
    <n v="4"/>
    <s v="N/A"/>
    <s v="Compact"/>
    <s v="Sedan"/>
    <n v="29"/>
    <n v="22"/>
    <n v="1851"/>
    <n v="14315"/>
  </r>
  <r>
    <x v="22"/>
    <s v="Neon"/>
    <n v="2004"/>
    <x v="19"/>
    <s v="regular unleaded"/>
    <n v="132"/>
    <n v="4"/>
    <s v="AUTOMATIC"/>
    <s v="front wheel drive"/>
    <n v="4"/>
    <s v="N/A"/>
    <s v="Compact"/>
    <s v="Sedan"/>
    <n v="29"/>
    <n v="22"/>
    <n v="1851"/>
    <n v="16625"/>
  </r>
  <r>
    <x v="2"/>
    <s v="Cruze Limited"/>
    <n v="2016"/>
    <x v="1"/>
    <s v="regular unleaded"/>
    <n v="138"/>
    <n v="4"/>
    <s v="AUTOMATIC"/>
    <s v="front wheel drive"/>
    <n v="4"/>
    <s v="N/A"/>
    <s v="Midsize"/>
    <s v="Sedan"/>
    <n v="35"/>
    <n v="22"/>
    <n v="1385"/>
    <n v="18970"/>
  </r>
  <r>
    <x v="2"/>
    <s v="Cruze"/>
    <n v="2015"/>
    <x v="0"/>
    <s v="regular unleaded"/>
    <n v="138"/>
    <n v="4"/>
    <s v="AUTOMATIC"/>
    <s v="front wheel drive"/>
    <n v="4"/>
    <s v="N/A"/>
    <s v="Midsize"/>
    <s v="Sedan"/>
    <n v="35"/>
    <n v="22"/>
    <n v="1385"/>
    <n v="18870"/>
  </r>
  <r>
    <x v="11"/>
    <s v="MR2 Spyder"/>
    <n v="2003"/>
    <x v="18"/>
    <s v="premium unleaded (required)"/>
    <n v="138"/>
    <n v="4"/>
    <s v="AUTOMATED_MANUAL"/>
    <s v="rear wheel drive"/>
    <n v="2"/>
    <s v="Performance"/>
    <s v="Compact"/>
    <s v="Convertible"/>
    <n v="30"/>
    <n v="22"/>
    <n v="2031"/>
    <n v="25645"/>
  </r>
  <r>
    <x v="15"/>
    <s v="Integra"/>
    <n v="1999"/>
    <x v="11"/>
    <s v="regular unleaded"/>
    <n v="140"/>
    <n v="4"/>
    <s v="MANUAL"/>
    <s v="front wheel drive"/>
    <n v="4"/>
    <s v="Luxury"/>
    <s v="Compact"/>
    <s v="Sedan"/>
    <n v="29"/>
    <n v="22"/>
    <n v="204"/>
    <n v="2827"/>
  </r>
  <r>
    <x v="15"/>
    <s v="Integra"/>
    <n v="1999"/>
    <x v="11"/>
    <s v="regular unleaded"/>
    <n v="140"/>
    <n v="4"/>
    <s v="MANUAL"/>
    <s v="front wheel drive"/>
    <n v="4"/>
    <s v="Luxury"/>
    <s v="Compact"/>
    <s v="Sedan"/>
    <n v="29"/>
    <n v="22"/>
    <n v="204"/>
    <n v="3000"/>
  </r>
  <r>
    <x v="15"/>
    <s v="Integra"/>
    <n v="2000"/>
    <x v="13"/>
    <s v="regular unleaded"/>
    <n v="140"/>
    <n v="4"/>
    <s v="MANUAL"/>
    <s v="front wheel drive"/>
    <n v="4"/>
    <s v="Luxury"/>
    <s v="Compact"/>
    <s v="Sedan"/>
    <n v="28"/>
    <n v="22"/>
    <n v="204"/>
    <n v="3012"/>
  </r>
  <r>
    <x v="15"/>
    <s v="Integra"/>
    <n v="2000"/>
    <x v="13"/>
    <s v="regular unleaded"/>
    <n v="140"/>
    <n v="4"/>
    <s v="MANUAL"/>
    <s v="front wheel drive"/>
    <n v="4"/>
    <s v="Luxury"/>
    <s v="Compact"/>
    <s v="Sedan"/>
    <n v="28"/>
    <n v="22"/>
    <n v="204"/>
    <n v="3222"/>
  </r>
  <r>
    <x v="15"/>
    <s v="Integra"/>
    <n v="2001"/>
    <x v="15"/>
    <s v="regular unleaded"/>
    <n v="140"/>
    <n v="4"/>
    <s v="MANUAL"/>
    <s v="front wheel drive"/>
    <n v="4"/>
    <s v="Luxury"/>
    <s v="Compact"/>
    <s v="Sedan"/>
    <n v="28"/>
    <n v="22"/>
    <n v="204"/>
    <n v="21600"/>
  </r>
  <r>
    <x v="15"/>
    <s v="Integra"/>
    <n v="2001"/>
    <x v="15"/>
    <s v="regular unleaded"/>
    <n v="140"/>
    <n v="4"/>
    <s v="MANUAL"/>
    <s v="front wheel drive"/>
    <n v="4"/>
    <s v="Luxury"/>
    <s v="Compact"/>
    <s v="Sedan"/>
    <n v="28"/>
    <n v="22"/>
    <n v="204"/>
    <n v="20200"/>
  </r>
  <r>
    <x v="15"/>
    <s v="Integra"/>
    <n v="1999"/>
    <x v="11"/>
    <s v="regular unleaded"/>
    <n v="140"/>
    <n v="4"/>
    <s v="MANUAL"/>
    <s v="front wheel drive"/>
    <n v="2"/>
    <s v="Hatchback,Luxury"/>
    <s v="Compact"/>
    <s v="2dr Hatchback"/>
    <n v="29"/>
    <n v="22"/>
    <n v="204"/>
    <n v="2912"/>
  </r>
  <r>
    <x v="15"/>
    <s v="Integra"/>
    <n v="1999"/>
    <x v="11"/>
    <s v="regular unleaded"/>
    <n v="140"/>
    <n v="4"/>
    <s v="MANUAL"/>
    <s v="front wheel drive"/>
    <n v="2"/>
    <s v="Hatchback,Luxury"/>
    <s v="Compact"/>
    <s v="2dr Hatchback"/>
    <n v="29"/>
    <n v="22"/>
    <n v="204"/>
    <n v="2799"/>
  </r>
  <r>
    <x v="15"/>
    <s v="Integra"/>
    <n v="2000"/>
    <x v="13"/>
    <s v="regular unleaded"/>
    <n v="140"/>
    <n v="4"/>
    <s v="MANUAL"/>
    <s v="front wheel drive"/>
    <n v="2"/>
    <s v="Hatchback,Luxury"/>
    <s v="Compact"/>
    <s v="2dr Hatchback"/>
    <n v="28"/>
    <n v="22"/>
    <n v="204"/>
    <n v="3130"/>
  </r>
  <r>
    <x v="15"/>
    <s v="Integra"/>
    <n v="2000"/>
    <x v="13"/>
    <s v="regular unleaded"/>
    <n v="140"/>
    <n v="4"/>
    <s v="MANUAL"/>
    <s v="front wheel drive"/>
    <n v="2"/>
    <s v="Hatchback,Luxury"/>
    <s v="Compact"/>
    <s v="2dr Hatchback"/>
    <n v="28"/>
    <n v="22"/>
    <n v="204"/>
    <n v="3086"/>
  </r>
  <r>
    <x v="15"/>
    <s v="Integra"/>
    <n v="2001"/>
    <x v="15"/>
    <s v="regular unleaded"/>
    <n v="140"/>
    <n v="4"/>
    <s v="MANUAL"/>
    <s v="front wheel drive"/>
    <n v="2"/>
    <s v="Hatchback,Luxury"/>
    <s v="Compact"/>
    <s v="2dr Hatchback"/>
    <n v="28"/>
    <n v="22"/>
    <n v="204"/>
    <n v="21050"/>
  </r>
  <r>
    <x v="15"/>
    <s v="Integra"/>
    <n v="2001"/>
    <x v="15"/>
    <s v="regular unleaded"/>
    <n v="140"/>
    <n v="4"/>
    <s v="MANUAL"/>
    <s v="front wheel drive"/>
    <n v="2"/>
    <s v="Hatchback,Luxury"/>
    <s v="Compact"/>
    <s v="2dr Hatchback"/>
    <n v="28"/>
    <n v="22"/>
    <n v="204"/>
    <n v="19400"/>
  </r>
  <r>
    <x v="2"/>
    <s v="Cavalier"/>
    <n v="2003"/>
    <x v="18"/>
    <s v="regular unleaded"/>
    <n v="140"/>
    <n v="4"/>
    <s v="MANUAL"/>
    <s v="front wheel drive"/>
    <n v="4"/>
    <s v="N/A"/>
    <s v="Compact"/>
    <s v="Sedan"/>
    <n v="30"/>
    <n v="22"/>
    <n v="1385"/>
    <n v="14230"/>
  </r>
  <r>
    <x v="2"/>
    <s v="Cavalier"/>
    <n v="2003"/>
    <x v="18"/>
    <s v="regular unleaded"/>
    <n v="140"/>
    <n v="4"/>
    <s v="MANUAL"/>
    <s v="front wheel drive"/>
    <n v="4"/>
    <s v="N/A"/>
    <s v="Compact"/>
    <s v="Sedan"/>
    <n v="30"/>
    <n v="22"/>
    <n v="1385"/>
    <n v="15730"/>
  </r>
  <r>
    <x v="2"/>
    <s v="Cavalier"/>
    <n v="2003"/>
    <x v="18"/>
    <s v="regular unleaded"/>
    <n v="140"/>
    <n v="4"/>
    <s v="MANUAL"/>
    <s v="front wheel drive"/>
    <n v="4"/>
    <s v="N/A"/>
    <s v="Compact"/>
    <s v="Sedan"/>
    <n v="30"/>
    <n v="22"/>
    <n v="1385"/>
    <n v="17030"/>
  </r>
  <r>
    <x v="2"/>
    <s v="Classic"/>
    <n v="2004"/>
    <x v="19"/>
    <s v="regular unleaded"/>
    <n v="140"/>
    <n v="4"/>
    <s v="AUTOMATIC"/>
    <s v="front wheel drive"/>
    <n v="4"/>
    <s v="N/A"/>
    <s v="Midsize"/>
    <s v="Sedan"/>
    <n v="31"/>
    <n v="22"/>
    <n v="1385"/>
    <n v="19505"/>
  </r>
  <r>
    <x v="2"/>
    <s v="Classic"/>
    <n v="2005"/>
    <x v="20"/>
    <s v="regular unleaded"/>
    <n v="140"/>
    <n v="4"/>
    <s v="AUTOMATIC"/>
    <s v="front wheel drive"/>
    <n v="4"/>
    <s v="N/A"/>
    <s v="Midsize"/>
    <s v="Sedan"/>
    <n v="31"/>
    <n v="22"/>
    <n v="1385"/>
    <n v="19690"/>
  </r>
  <r>
    <x v="2"/>
    <s v="Cavalier"/>
    <n v="2003"/>
    <x v="18"/>
    <s v="regular unleaded"/>
    <n v="140"/>
    <n v="4"/>
    <s v="MANUAL"/>
    <s v="front wheel drive"/>
    <n v="2"/>
    <s v="N/A"/>
    <s v="Compact"/>
    <s v="Coupe"/>
    <n v="30"/>
    <n v="22"/>
    <n v="1385"/>
    <n v="14030"/>
  </r>
  <r>
    <x v="2"/>
    <s v="Cavalier"/>
    <n v="2003"/>
    <x v="18"/>
    <s v="regular unleaded"/>
    <n v="140"/>
    <n v="4"/>
    <s v="MANUAL"/>
    <s v="front wheel drive"/>
    <n v="2"/>
    <s v="N/A"/>
    <s v="Compact"/>
    <s v="Coupe"/>
    <n v="30"/>
    <n v="22"/>
    <n v="1385"/>
    <n v="16830"/>
  </r>
  <r>
    <x v="2"/>
    <s v="Cavalier"/>
    <n v="2003"/>
    <x v="18"/>
    <s v="regular unleaded"/>
    <n v="140"/>
    <n v="4"/>
    <s v="MANUAL"/>
    <s v="front wheel drive"/>
    <n v="2"/>
    <s v="N/A"/>
    <s v="Compact"/>
    <s v="Coupe"/>
    <n v="30"/>
    <n v="22"/>
    <n v="1385"/>
    <n v="15530"/>
  </r>
  <r>
    <x v="17"/>
    <s v="Protege"/>
    <n v="2001"/>
    <x v="15"/>
    <s v="regular unleaded"/>
    <n v="140"/>
    <n v="4"/>
    <s v="MANUAL"/>
    <s v="front wheel drive"/>
    <n v="4"/>
    <s v="N/A"/>
    <s v="Compact"/>
    <s v="Sedan"/>
    <n v="28"/>
    <n v="22"/>
    <n v="586"/>
    <n v="18020"/>
  </r>
  <r>
    <x v="25"/>
    <s v="Grand Am"/>
    <n v="2003"/>
    <x v="18"/>
    <s v="regular unleaded"/>
    <n v="140"/>
    <n v="4"/>
    <s v="MANUAL"/>
    <s v="front wheel drive"/>
    <n v="4"/>
    <s v="N/A"/>
    <s v="Midsize"/>
    <s v="Sedan"/>
    <n v="30"/>
    <n v="22"/>
    <n v="210"/>
    <n v="17070"/>
  </r>
  <r>
    <x v="25"/>
    <s v="Grand Am"/>
    <n v="2003"/>
    <x v="18"/>
    <s v="regular unleaded"/>
    <n v="140"/>
    <n v="4"/>
    <s v="MANUAL"/>
    <s v="front wheel drive"/>
    <n v="4"/>
    <s v="N/A"/>
    <s v="Midsize"/>
    <s v="Sedan"/>
    <n v="30"/>
    <n v="22"/>
    <n v="210"/>
    <n v="18890"/>
  </r>
  <r>
    <x v="25"/>
    <s v="Grand Am"/>
    <n v="2005"/>
    <x v="20"/>
    <s v="regular unleaded"/>
    <n v="140"/>
    <n v="4"/>
    <s v="AUTOMATIC"/>
    <s v="front wheel drive"/>
    <n v="4"/>
    <s v="N/A"/>
    <s v="Midsize"/>
    <s v="Sedan"/>
    <n v="31"/>
    <n v="22"/>
    <n v="210"/>
    <n v="20090"/>
  </r>
  <r>
    <x v="25"/>
    <s v="Sunfire"/>
    <n v="2003"/>
    <x v="18"/>
    <s v="regular unleaded"/>
    <n v="140"/>
    <n v="4"/>
    <s v="MANUAL"/>
    <s v="front wheel drive"/>
    <n v="2"/>
    <s v="N/A"/>
    <s v="Compact"/>
    <s v="Coupe"/>
    <n v="30"/>
    <n v="22"/>
    <n v="210"/>
    <n v="14930"/>
  </r>
  <r>
    <x v="8"/>
    <s v="Escape"/>
    <n v="2017"/>
    <x v="2"/>
    <s v="regular unleaded"/>
    <n v="63"/>
    <n v="4"/>
    <s v="AUTOMATIC"/>
    <s v="all wheel drive"/>
    <n v="4"/>
    <s v="Crossover"/>
    <s v="Compact"/>
    <s v="4dr SUV"/>
    <n v="28"/>
    <n v="22"/>
    <n v="5657"/>
    <n v="30850"/>
  </r>
  <r>
    <x v="8"/>
    <s v="Escape"/>
    <n v="2017"/>
    <x v="2"/>
    <s v="regular unleaded"/>
    <n v="63"/>
    <n v="4"/>
    <s v="AUTOMATIC"/>
    <s v="all wheel drive"/>
    <n v="4"/>
    <s v="Crossover"/>
    <s v="Compact"/>
    <s v="4dr SUV"/>
    <n v="28"/>
    <n v="22"/>
    <n v="5657"/>
    <n v="26850"/>
  </r>
  <r>
    <x v="8"/>
    <s v="Ranger"/>
    <n v="2010"/>
    <x v="9"/>
    <s v="regular unleaded"/>
    <n v="143"/>
    <n v="4"/>
    <s v="MANUAL"/>
    <s v="rear wheel drive"/>
    <n v="2"/>
    <s v="N/A"/>
    <s v="Compact"/>
    <s v="Extended Cab Pickup"/>
    <n v="27"/>
    <n v="22"/>
    <n v="5657"/>
    <n v="20580"/>
  </r>
  <r>
    <x v="8"/>
    <s v="Ranger"/>
    <n v="2010"/>
    <x v="9"/>
    <s v="regular unleaded"/>
    <n v="143"/>
    <n v="4"/>
    <s v="MANUAL"/>
    <s v="rear wheel drive"/>
    <n v="2"/>
    <s v="N/A"/>
    <s v="Compact"/>
    <s v="Extended Cab Pickup"/>
    <n v="27"/>
    <n v="22"/>
    <n v="5657"/>
    <n v="19515"/>
  </r>
  <r>
    <x v="8"/>
    <s v="Ranger"/>
    <n v="2010"/>
    <x v="9"/>
    <s v="regular unleaded"/>
    <n v="143"/>
    <n v="4"/>
    <s v="MANUAL"/>
    <s v="rear wheel drive"/>
    <n v="2"/>
    <s v="N/A"/>
    <s v="Compact"/>
    <s v="Regular Cab Pickup"/>
    <n v="27"/>
    <n v="22"/>
    <n v="5657"/>
    <n v="17820"/>
  </r>
  <r>
    <x v="8"/>
    <s v="Ranger"/>
    <n v="2010"/>
    <x v="9"/>
    <s v="regular unleaded"/>
    <n v="143"/>
    <n v="4"/>
    <s v="MANUAL"/>
    <s v="rear wheel drive"/>
    <n v="2"/>
    <s v="N/A"/>
    <s v="Compact"/>
    <s v="Regular Cab Pickup"/>
    <n v="27"/>
    <n v="22"/>
    <n v="5657"/>
    <n v="18960"/>
  </r>
  <r>
    <x v="8"/>
    <s v="Ranger"/>
    <n v="2010"/>
    <x v="9"/>
    <s v="regular unleaded"/>
    <n v="143"/>
    <n v="4"/>
    <s v="MANUAL"/>
    <s v="rear wheel drive"/>
    <n v="2"/>
    <s v="N/A"/>
    <s v="Compact"/>
    <s v="Regular Cab Pickup"/>
    <n v="27"/>
    <n v="22"/>
    <n v="5657"/>
    <n v="19105"/>
  </r>
  <r>
    <x v="8"/>
    <s v="Ranger"/>
    <n v="2011"/>
    <x v="6"/>
    <s v="regular unleaded"/>
    <n v="143"/>
    <n v="4"/>
    <s v="MANUAL"/>
    <s v="rear wheel drive"/>
    <n v="2"/>
    <s v="N/A"/>
    <s v="Compact"/>
    <s v="Regular Cab Pickup"/>
    <n v="27"/>
    <n v="22"/>
    <n v="5657"/>
    <n v="18160"/>
  </r>
  <r>
    <x v="8"/>
    <s v="Ranger"/>
    <n v="2011"/>
    <x v="6"/>
    <s v="regular unleaded"/>
    <n v="143"/>
    <n v="4"/>
    <s v="MANUAL"/>
    <s v="rear wheel drive"/>
    <n v="2"/>
    <s v="N/A"/>
    <s v="Compact"/>
    <s v="Extended Cab Pickup"/>
    <n v="27"/>
    <n v="22"/>
    <n v="5657"/>
    <n v="20740"/>
  </r>
  <r>
    <x v="8"/>
    <s v="Ranger"/>
    <n v="2011"/>
    <x v="6"/>
    <s v="regular unleaded"/>
    <n v="143"/>
    <n v="4"/>
    <s v="MANUAL"/>
    <s v="rear wheel drive"/>
    <n v="2"/>
    <s v="N/A"/>
    <s v="Compact"/>
    <s v="Extended Cab Pickup"/>
    <n v="27"/>
    <n v="22"/>
    <n v="5657"/>
    <n v="19855"/>
  </r>
  <r>
    <x v="8"/>
    <s v="Ranger"/>
    <n v="2011"/>
    <x v="6"/>
    <s v="regular unleaded"/>
    <n v="143"/>
    <n v="4"/>
    <s v="MANUAL"/>
    <s v="rear wheel drive"/>
    <n v="2"/>
    <s v="N/A"/>
    <s v="Compact"/>
    <s v="Regular Cab Pickup"/>
    <n v="27"/>
    <n v="22"/>
    <n v="5657"/>
    <n v="19120"/>
  </r>
  <r>
    <x v="2"/>
    <s v="Malibu Classic"/>
    <n v="2008"/>
    <x v="12"/>
    <s v="regular unleaded"/>
    <n v="145"/>
    <n v="4"/>
    <s v="AUTOMATIC"/>
    <s v="front wheel drive"/>
    <n v="4"/>
    <s v="N/A"/>
    <s v="Midsize"/>
    <s v="Sedan"/>
    <n v="30"/>
    <n v="22"/>
    <n v="1385"/>
    <n v="17935"/>
  </r>
  <r>
    <x v="25"/>
    <s v="G5"/>
    <n v="2007"/>
    <x v="25"/>
    <s v="regular unleaded"/>
    <n v="148"/>
    <n v="4"/>
    <s v="MANUAL"/>
    <s v="front wheel drive"/>
    <n v="2"/>
    <s v="N/A"/>
    <s v="Compact"/>
    <s v="Coupe"/>
    <n v="31"/>
    <n v="22"/>
    <n v="210"/>
    <n v="14775"/>
  </r>
  <r>
    <x v="18"/>
    <s v="SX4"/>
    <n v="2011"/>
    <x v="6"/>
    <s v="regular unleaded"/>
    <n v="150"/>
    <n v="4"/>
    <s v="MANUAL"/>
    <s v="front wheel drive"/>
    <n v="4"/>
    <s v="Crossover,Hatchback"/>
    <s v="Compact"/>
    <s v="4dr Hatchback"/>
    <n v="30"/>
    <n v="22"/>
    <n v="481"/>
    <n v="16599"/>
  </r>
  <r>
    <x v="18"/>
    <s v="SX4"/>
    <n v="2011"/>
    <x v="6"/>
    <s v="regular unleaded"/>
    <n v="150"/>
    <n v="4"/>
    <s v="MANUAL"/>
    <s v="all wheel drive"/>
    <n v="4"/>
    <s v="Crossover,Hatchback"/>
    <s v="Compact"/>
    <s v="4dr Hatchback"/>
    <n v="30"/>
    <n v="22"/>
    <n v="481"/>
    <n v="16999"/>
  </r>
  <r>
    <x v="18"/>
    <s v="SX4"/>
    <n v="2011"/>
    <x v="6"/>
    <s v="regular unleaded"/>
    <n v="150"/>
    <n v="4"/>
    <s v="MANUAL"/>
    <s v="all wheel drive"/>
    <n v="4"/>
    <s v="Crossover,Hatchback"/>
    <s v="Compact"/>
    <s v="4dr Hatchback"/>
    <n v="30"/>
    <n v="22"/>
    <n v="481"/>
    <n v="18249"/>
  </r>
  <r>
    <x v="18"/>
    <s v="SX4"/>
    <n v="2011"/>
    <x v="6"/>
    <s v="regular unleaded"/>
    <n v="150"/>
    <n v="4"/>
    <s v="MANUAL"/>
    <s v="front wheel drive"/>
    <n v="4"/>
    <s v="Crossover,Hatchback"/>
    <s v="Compact"/>
    <s v="4dr Hatchback"/>
    <n v="30"/>
    <n v="22"/>
    <n v="481"/>
    <n v="17099"/>
  </r>
  <r>
    <x v="18"/>
    <s v="SX4"/>
    <n v="2012"/>
    <x v="5"/>
    <s v="regular unleaded"/>
    <n v="150"/>
    <n v="4"/>
    <s v="MANUAL"/>
    <s v="front wheel drive"/>
    <n v="4"/>
    <s v="Crossover,Hatchback"/>
    <s v="Compact"/>
    <s v="4dr Hatchback"/>
    <n v="30"/>
    <n v="22"/>
    <n v="481"/>
    <n v="16799"/>
  </r>
  <r>
    <x v="18"/>
    <s v="SX4"/>
    <n v="2012"/>
    <x v="5"/>
    <s v="regular unleaded"/>
    <n v="150"/>
    <n v="4"/>
    <s v="MANUAL"/>
    <s v="all wheel drive"/>
    <n v="4"/>
    <s v="Crossover,Hatchback"/>
    <s v="Compact"/>
    <s v="4dr Hatchback"/>
    <n v="30"/>
    <n v="22"/>
    <n v="481"/>
    <n v="18549"/>
  </r>
  <r>
    <x v="18"/>
    <s v="SX4"/>
    <n v="2012"/>
    <x v="5"/>
    <s v="regular unleaded"/>
    <n v="150"/>
    <n v="4"/>
    <s v="MANUAL"/>
    <s v="all wheel drive"/>
    <n v="4"/>
    <s v="Crossover,Hatchback"/>
    <s v="Compact"/>
    <s v="4dr Hatchback"/>
    <n v="30"/>
    <n v="22"/>
    <n v="481"/>
    <n v="16999"/>
  </r>
  <r>
    <x v="18"/>
    <s v="SX4"/>
    <n v="2013"/>
    <x v="3"/>
    <s v="regular unleaded"/>
    <n v="150"/>
    <n v="4"/>
    <s v="MANUAL"/>
    <s v="all wheel drive"/>
    <n v="4"/>
    <s v="Crossover,Hatchback"/>
    <s v="Compact"/>
    <s v="4dr Hatchback"/>
    <n v="30"/>
    <n v="22"/>
    <n v="481"/>
    <n v="19349"/>
  </r>
  <r>
    <x v="18"/>
    <s v="SX4"/>
    <n v="2013"/>
    <x v="3"/>
    <s v="regular unleaded"/>
    <n v="150"/>
    <n v="4"/>
    <s v="MANUAL"/>
    <s v="all wheel drive"/>
    <n v="4"/>
    <s v="Crossover,Hatchback"/>
    <s v="Compact"/>
    <s v="4dr Hatchback"/>
    <n v="30"/>
    <n v="22"/>
    <n v="481"/>
    <n v="16999"/>
  </r>
  <r>
    <x v="15"/>
    <s v="RSX"/>
    <n v="2006"/>
    <x v="24"/>
    <s v="regular unleaded"/>
    <n v="155"/>
    <n v="4"/>
    <s v="AUTOMATIC"/>
    <s v="front wheel drive"/>
    <n v="2"/>
    <s v="Hatchback,Luxury"/>
    <s v="Compact"/>
    <s v="2dr Hatchback"/>
    <n v="31"/>
    <n v="22"/>
    <n v="204"/>
    <n v="21225"/>
  </r>
  <r>
    <x v="15"/>
    <s v="RSX"/>
    <n v="2006"/>
    <x v="24"/>
    <s v="regular unleaded"/>
    <n v="155"/>
    <n v="4"/>
    <s v="AUTOMATIC"/>
    <s v="front wheel drive"/>
    <n v="2"/>
    <s v="Hatchback,Luxury"/>
    <s v="Compact"/>
    <s v="2dr Hatchback"/>
    <n v="31"/>
    <n v="22"/>
    <n v="204"/>
    <n v="22375"/>
  </r>
  <r>
    <x v="2"/>
    <s v="HHR"/>
    <n v="2009"/>
    <x v="10"/>
    <s v="flex-fuel (unleaded/E85)"/>
    <n v="155"/>
    <n v="4"/>
    <s v="AUTOMATIC"/>
    <s v="front wheel drive"/>
    <n v="4"/>
    <s v="Flex Fuel"/>
    <s v="Compact"/>
    <s v="Wagon"/>
    <n v="30"/>
    <n v="22"/>
    <n v="1385"/>
    <n v="20720"/>
  </r>
  <r>
    <x v="2"/>
    <s v="HHR"/>
    <n v="2009"/>
    <x v="10"/>
    <s v="flex-fuel (unleaded/E85)"/>
    <n v="155"/>
    <n v="4"/>
    <s v="MANUAL"/>
    <s v="front wheel drive"/>
    <n v="4"/>
    <s v="Flex Fuel"/>
    <s v="Compact"/>
    <s v="Wagon"/>
    <n v="32"/>
    <n v="22"/>
    <n v="1385"/>
    <n v="18720"/>
  </r>
  <r>
    <x v="2"/>
    <s v="HHR"/>
    <n v="2009"/>
    <x v="10"/>
    <s v="flex-fuel (unleaded/E85)"/>
    <n v="155"/>
    <n v="4"/>
    <s v="MANUAL"/>
    <s v="front wheel drive"/>
    <n v="4"/>
    <s v="Flex Fuel"/>
    <s v="Compact"/>
    <s v="Wagon"/>
    <n v="32"/>
    <n v="22"/>
    <n v="1385"/>
    <n v="19030"/>
  </r>
  <r>
    <x v="2"/>
    <s v="HHR"/>
    <n v="2009"/>
    <x v="10"/>
    <s v="flex-fuel (unleaded/E85)"/>
    <n v="155"/>
    <n v="4"/>
    <s v="AUTOMATIC"/>
    <s v="front wheel drive"/>
    <n v="4"/>
    <s v="Flex Fuel"/>
    <s v="Compact"/>
    <s v="Wagon"/>
    <n v="30"/>
    <n v="22"/>
    <n v="1385"/>
    <n v="21030"/>
  </r>
  <r>
    <x v="2"/>
    <s v="HHR"/>
    <n v="2010"/>
    <x v="9"/>
    <s v="flex-fuel (unleaded/E85)"/>
    <n v="155"/>
    <n v="4"/>
    <s v="MANUAL"/>
    <s v="front wheel drive"/>
    <n v="4"/>
    <s v="Flex Fuel"/>
    <s v="Compact"/>
    <s v="Wagon"/>
    <n v="32"/>
    <n v="22"/>
    <n v="1385"/>
    <n v="20030"/>
  </r>
  <r>
    <x v="2"/>
    <s v="HHR"/>
    <n v="2010"/>
    <x v="9"/>
    <s v="flex-fuel (unleaded/E85)"/>
    <n v="155"/>
    <n v="4"/>
    <s v="MANUAL"/>
    <s v="front wheel drive"/>
    <n v="4"/>
    <s v="Flex Fuel"/>
    <s v="Compact"/>
    <s v="Wagon"/>
    <n v="32"/>
    <n v="22"/>
    <n v="1385"/>
    <n v="18720"/>
  </r>
  <r>
    <x v="2"/>
    <s v="HHR"/>
    <n v="2010"/>
    <x v="9"/>
    <s v="flex-fuel (unleaded/E85)"/>
    <n v="155"/>
    <n v="4"/>
    <s v="MANUAL"/>
    <s v="front wheel drive"/>
    <n v="4"/>
    <s v="Flex Fuel"/>
    <s v="Compact"/>
    <s v="Wagon"/>
    <n v="32"/>
    <n v="22"/>
    <n v="1385"/>
    <n v="19720"/>
  </r>
  <r>
    <x v="2"/>
    <s v="HHR"/>
    <n v="2010"/>
    <x v="9"/>
    <s v="flex-fuel (unleaded/E85)"/>
    <n v="155"/>
    <n v="4"/>
    <s v="MANUAL"/>
    <s v="front wheel drive"/>
    <n v="4"/>
    <s v="Flex Fuel"/>
    <s v="Compact"/>
    <s v="Wagon"/>
    <n v="32"/>
    <n v="22"/>
    <n v="1385"/>
    <n v="19030"/>
  </r>
  <r>
    <x v="2"/>
    <s v="HHR"/>
    <n v="2011"/>
    <x v="6"/>
    <s v="flex-fuel (unleaded/E85)"/>
    <n v="155"/>
    <n v="4"/>
    <s v="MANUAL"/>
    <s v="front wheel drive"/>
    <n v="4"/>
    <s v="Flex Fuel"/>
    <s v="Compact"/>
    <s v="Wagon"/>
    <n v="32"/>
    <n v="22"/>
    <n v="1385"/>
    <n v="18720"/>
  </r>
  <r>
    <x v="2"/>
    <s v="HHR"/>
    <n v="2011"/>
    <x v="6"/>
    <s v="flex-fuel (unleaded/E85)"/>
    <n v="155"/>
    <n v="4"/>
    <s v="MANUAL"/>
    <s v="front wheel drive"/>
    <n v="4"/>
    <s v="Flex Fuel"/>
    <s v="Compact"/>
    <s v="Wagon"/>
    <n v="32"/>
    <n v="22"/>
    <n v="1385"/>
    <n v="19030"/>
  </r>
  <r>
    <x v="2"/>
    <s v="HHR"/>
    <n v="2011"/>
    <x v="6"/>
    <s v="flex-fuel (unleaded/E85)"/>
    <n v="155"/>
    <n v="4"/>
    <s v="MANUAL"/>
    <s v="front wheel drive"/>
    <n v="4"/>
    <s v="Flex Fuel"/>
    <s v="Compact"/>
    <s v="Wagon"/>
    <n v="32"/>
    <n v="22"/>
    <n v="1385"/>
    <n v="19720"/>
  </r>
  <r>
    <x v="18"/>
    <s v="Aerio"/>
    <n v="2005"/>
    <x v="20"/>
    <s v="regular unleaded"/>
    <n v="155"/>
    <n v="4"/>
    <s v="AUTOMATIC"/>
    <s v="front wheel drive"/>
    <n v="4"/>
    <s v="N/A"/>
    <s v="Compact"/>
    <s v="Wagon"/>
    <n v="28"/>
    <n v="22"/>
    <n v="481"/>
    <n v="16349"/>
  </r>
  <r>
    <x v="18"/>
    <s v="Aerio"/>
    <n v="2005"/>
    <x v="20"/>
    <s v="regular unleaded"/>
    <n v="155"/>
    <n v="4"/>
    <s v="MANUAL"/>
    <s v="front wheel drive"/>
    <n v="4"/>
    <s v="N/A"/>
    <s v="Compact"/>
    <s v="Wagon"/>
    <n v="28"/>
    <n v="22"/>
    <n v="481"/>
    <n v="15949"/>
  </r>
  <r>
    <x v="18"/>
    <s v="Aerio"/>
    <n v="2005"/>
    <x v="20"/>
    <s v="regular unleaded"/>
    <n v="155"/>
    <n v="4"/>
    <s v="MANUAL"/>
    <s v="front wheel drive"/>
    <n v="4"/>
    <s v="N/A"/>
    <s v="Compact"/>
    <s v="Sedan"/>
    <n v="28"/>
    <n v="22"/>
    <n v="481"/>
    <n v="13449"/>
  </r>
  <r>
    <x v="18"/>
    <s v="Aerio"/>
    <n v="2005"/>
    <x v="20"/>
    <s v="regular unleaded"/>
    <n v="155"/>
    <n v="4"/>
    <s v="MANUAL"/>
    <s v="front wheel drive"/>
    <n v="4"/>
    <s v="N/A"/>
    <s v="Compact"/>
    <s v="Wagon"/>
    <n v="28"/>
    <n v="22"/>
    <n v="481"/>
    <n v="15449"/>
  </r>
  <r>
    <x v="18"/>
    <s v="Aerio"/>
    <n v="2005"/>
    <x v="20"/>
    <s v="regular unleaded"/>
    <n v="155"/>
    <n v="4"/>
    <s v="MANUAL"/>
    <s v="front wheel drive"/>
    <n v="4"/>
    <s v="N/A"/>
    <s v="Compact"/>
    <s v="Sedan"/>
    <n v="28"/>
    <n v="22"/>
    <n v="481"/>
    <n v="15649"/>
  </r>
  <r>
    <x v="18"/>
    <s v="Aerio"/>
    <n v="2005"/>
    <x v="20"/>
    <s v="regular unleaded"/>
    <n v="155"/>
    <n v="4"/>
    <s v="MANUAL"/>
    <s v="front wheel drive"/>
    <n v="4"/>
    <s v="N/A"/>
    <s v="Compact"/>
    <s v="Sedan"/>
    <n v="28"/>
    <n v="22"/>
    <n v="481"/>
    <n v="15149"/>
  </r>
  <r>
    <x v="18"/>
    <s v="Aerio"/>
    <n v="2005"/>
    <x v="20"/>
    <s v="regular unleaded"/>
    <n v="155"/>
    <n v="4"/>
    <s v="AUTOMATIC"/>
    <s v="front wheel drive"/>
    <n v="4"/>
    <s v="N/A"/>
    <s v="Compact"/>
    <s v="Sedan"/>
    <n v="28"/>
    <n v="22"/>
    <n v="481"/>
    <n v="16049"/>
  </r>
  <r>
    <x v="18"/>
    <s v="Aerio"/>
    <n v="2005"/>
    <x v="20"/>
    <s v="regular unleaded"/>
    <n v="155"/>
    <n v="4"/>
    <s v="AUTOMATIC"/>
    <s v="front wheel drive"/>
    <n v="4"/>
    <s v="N/A"/>
    <s v="Compact"/>
    <s v="Sedan"/>
    <n v="28"/>
    <n v="22"/>
    <n v="481"/>
    <n v="14349"/>
  </r>
  <r>
    <x v="18"/>
    <s v="Aerio"/>
    <n v="2006"/>
    <x v="24"/>
    <s v="regular unleaded"/>
    <n v="155"/>
    <n v="4"/>
    <s v="AUTOMATIC"/>
    <s v="front wheel drive"/>
    <n v="4"/>
    <s v="N/A"/>
    <s v="Compact"/>
    <s v="Wagon"/>
    <n v="28"/>
    <n v="22"/>
    <n v="481"/>
    <n v="15499"/>
  </r>
  <r>
    <x v="18"/>
    <s v="Aerio"/>
    <n v="2006"/>
    <x v="24"/>
    <s v="regular unleaded"/>
    <n v="155"/>
    <n v="4"/>
    <s v="AUTOMATIC"/>
    <s v="front wheel drive"/>
    <n v="4"/>
    <s v="N/A"/>
    <s v="Compact"/>
    <s v="Sedan"/>
    <n v="28"/>
    <n v="22"/>
    <n v="481"/>
    <n v="15999"/>
  </r>
  <r>
    <x v="18"/>
    <s v="Aerio"/>
    <n v="2006"/>
    <x v="24"/>
    <s v="regular unleaded"/>
    <n v="155"/>
    <n v="4"/>
    <s v="MANUAL"/>
    <s v="front wheel drive"/>
    <n v="4"/>
    <s v="N/A"/>
    <s v="Compact"/>
    <s v="Sedan"/>
    <n v="28"/>
    <n v="22"/>
    <n v="481"/>
    <n v="14099"/>
  </r>
  <r>
    <x v="18"/>
    <s v="Aerio"/>
    <n v="2006"/>
    <x v="24"/>
    <s v="regular unleaded"/>
    <n v="155"/>
    <n v="4"/>
    <s v="MANUAL"/>
    <s v="front wheel drive"/>
    <n v="4"/>
    <s v="N/A"/>
    <s v="Compact"/>
    <s v="Wagon"/>
    <n v="28"/>
    <n v="22"/>
    <n v="481"/>
    <n v="15299"/>
  </r>
  <r>
    <x v="18"/>
    <s v="Aerio"/>
    <n v="2006"/>
    <x v="24"/>
    <s v="regular unleaded"/>
    <n v="155"/>
    <n v="4"/>
    <s v="MANUAL"/>
    <s v="front wheel drive"/>
    <n v="4"/>
    <s v="N/A"/>
    <s v="Compact"/>
    <s v="Wagon"/>
    <n v="28"/>
    <n v="22"/>
    <n v="481"/>
    <n v="14599"/>
  </r>
  <r>
    <x v="18"/>
    <s v="Aerio"/>
    <n v="2006"/>
    <x v="24"/>
    <s v="regular unleaded"/>
    <n v="155"/>
    <n v="4"/>
    <s v="AUTOMATIC"/>
    <s v="front wheel drive"/>
    <n v="4"/>
    <s v="N/A"/>
    <s v="Compact"/>
    <s v="Sedan"/>
    <n v="28"/>
    <n v="22"/>
    <n v="481"/>
    <n v="14999"/>
  </r>
  <r>
    <x v="18"/>
    <s v="Aerio"/>
    <n v="2006"/>
    <x v="24"/>
    <s v="regular unleaded"/>
    <n v="155"/>
    <n v="4"/>
    <s v="AUTOMATIC"/>
    <s v="front wheel drive"/>
    <n v="4"/>
    <s v="N/A"/>
    <s v="Compact"/>
    <s v="Wagon"/>
    <n v="28"/>
    <n v="22"/>
    <n v="481"/>
    <n v="16199"/>
  </r>
  <r>
    <x v="18"/>
    <s v="Aerio"/>
    <n v="2006"/>
    <x v="24"/>
    <s v="regular unleaded"/>
    <n v="155"/>
    <n v="4"/>
    <s v="MANUAL"/>
    <s v="front wheel drive"/>
    <n v="4"/>
    <s v="N/A"/>
    <s v="Compact"/>
    <s v="Sedan"/>
    <n v="28"/>
    <n v="22"/>
    <n v="481"/>
    <n v="15099"/>
  </r>
  <r>
    <x v="18"/>
    <s v="Aerio"/>
    <n v="2007"/>
    <x v="25"/>
    <s v="regular unleaded"/>
    <n v="155"/>
    <n v="4"/>
    <s v="MANUAL"/>
    <s v="front wheel drive"/>
    <n v="4"/>
    <s v="N/A"/>
    <s v="Compact"/>
    <s v="Sedan"/>
    <n v="28"/>
    <n v="22"/>
    <n v="481"/>
    <n v="14299"/>
  </r>
  <r>
    <x v="18"/>
    <s v="Aerio"/>
    <n v="2007"/>
    <x v="25"/>
    <s v="regular unleaded"/>
    <n v="155"/>
    <n v="4"/>
    <s v="AUTOMATIC"/>
    <s v="front wheel drive"/>
    <n v="4"/>
    <s v="N/A"/>
    <s v="Compact"/>
    <s v="Sedan"/>
    <n v="28"/>
    <n v="22"/>
    <n v="481"/>
    <n v="15299"/>
  </r>
  <r>
    <x v="18"/>
    <s v="Aerio"/>
    <n v="2007"/>
    <x v="25"/>
    <s v="regular unleaded"/>
    <n v="155"/>
    <n v="4"/>
    <s v="AUTOMATIC"/>
    <s v="front wheel drive"/>
    <n v="4"/>
    <s v="N/A"/>
    <s v="Compact"/>
    <s v="Sedan"/>
    <n v="28"/>
    <n v="22"/>
    <n v="481"/>
    <n v="16199"/>
  </r>
  <r>
    <x v="11"/>
    <s v="Camry Solara"/>
    <n v="2007"/>
    <x v="25"/>
    <s v="regular unleaded"/>
    <n v="155"/>
    <n v="4"/>
    <s v="AUTOMATIC"/>
    <s v="front wheel drive"/>
    <n v="2"/>
    <s v="N/A"/>
    <s v="Midsize"/>
    <s v="Coupe"/>
    <n v="31"/>
    <n v="22"/>
    <n v="2031"/>
    <n v="20760"/>
  </r>
  <r>
    <x v="11"/>
    <s v="Camry Solara"/>
    <n v="2007"/>
    <x v="25"/>
    <s v="regular unleaded"/>
    <n v="155"/>
    <n v="4"/>
    <s v="AUTOMATIC"/>
    <s v="front wheel drive"/>
    <n v="2"/>
    <s v="N/A"/>
    <s v="Midsize"/>
    <s v="Coupe"/>
    <n v="31"/>
    <n v="22"/>
    <n v="2031"/>
    <n v="23030"/>
  </r>
  <r>
    <x v="11"/>
    <s v="Camry Solara"/>
    <n v="2007"/>
    <x v="25"/>
    <s v="regular unleaded"/>
    <n v="155"/>
    <n v="4"/>
    <s v="AUTOMATIC"/>
    <s v="front wheel drive"/>
    <n v="2"/>
    <s v="N/A"/>
    <s v="Midsize"/>
    <s v="Coupe"/>
    <n v="31"/>
    <n v="22"/>
    <n v="2031"/>
    <n v="23905"/>
  </r>
  <r>
    <x v="11"/>
    <s v="Camry Solara"/>
    <n v="2008"/>
    <x v="12"/>
    <s v="regular unleaded"/>
    <n v="155"/>
    <n v="4"/>
    <s v="AUTOMATIC"/>
    <s v="front wheel drive"/>
    <n v="2"/>
    <s v="N/A"/>
    <s v="Midsize"/>
    <s v="Coupe"/>
    <n v="31"/>
    <n v="22"/>
    <n v="2031"/>
    <n v="24155"/>
  </r>
  <r>
    <x v="11"/>
    <s v="Camry Solara"/>
    <n v="2008"/>
    <x v="12"/>
    <s v="regular unleaded"/>
    <n v="155"/>
    <n v="4"/>
    <s v="AUTOMATIC"/>
    <s v="front wheel drive"/>
    <n v="2"/>
    <s v="N/A"/>
    <s v="Midsize"/>
    <s v="Coupe"/>
    <n v="31"/>
    <n v="22"/>
    <n v="2031"/>
    <n v="21010"/>
  </r>
  <r>
    <x v="11"/>
    <s v="Camry Solara"/>
    <n v="2008"/>
    <x v="12"/>
    <s v="regular unleaded"/>
    <n v="155"/>
    <n v="4"/>
    <s v="AUTOMATIC"/>
    <s v="front wheel drive"/>
    <n v="2"/>
    <s v="N/A"/>
    <s v="Midsize"/>
    <s v="Coupe"/>
    <n v="31"/>
    <n v="22"/>
    <n v="2031"/>
    <n v="23280"/>
  </r>
  <r>
    <x v="17"/>
    <n v="5"/>
    <n v="2013"/>
    <x v="3"/>
    <s v="regular unleaded"/>
    <n v="157"/>
    <n v="4"/>
    <s v="AUTOMATIC"/>
    <s v="front wheel drive"/>
    <n v="4"/>
    <s v="N/A"/>
    <s v="Compact"/>
    <s v="Passenger Minivan"/>
    <n v="28"/>
    <n v="22"/>
    <n v="586"/>
    <n v="24470"/>
  </r>
  <r>
    <x v="17"/>
    <n v="5"/>
    <n v="2013"/>
    <x v="3"/>
    <s v="regular unleaded"/>
    <n v="157"/>
    <n v="4"/>
    <s v="AUTOMATIC"/>
    <s v="front wheel drive"/>
    <n v="4"/>
    <s v="N/A"/>
    <s v="Compact"/>
    <s v="Passenger Minivan"/>
    <n v="28"/>
    <n v="22"/>
    <n v="586"/>
    <n v="20940"/>
  </r>
  <r>
    <x v="17"/>
    <n v="5"/>
    <n v="2013"/>
    <x v="3"/>
    <s v="regular unleaded"/>
    <n v="157"/>
    <n v="4"/>
    <s v="AUTOMATIC"/>
    <s v="front wheel drive"/>
    <n v="4"/>
    <s v="N/A"/>
    <s v="Compact"/>
    <s v="Passenger Minivan"/>
    <n v="28"/>
    <n v="22"/>
    <n v="586"/>
    <n v="22070"/>
  </r>
  <r>
    <x v="17"/>
    <n v="5"/>
    <n v="2014"/>
    <x v="4"/>
    <s v="regular unleaded"/>
    <n v="157"/>
    <n v="4"/>
    <s v="AUTOMATIC"/>
    <s v="front wheel drive"/>
    <n v="4"/>
    <s v="N/A"/>
    <s v="Compact"/>
    <s v="Passenger Minivan"/>
    <n v="28"/>
    <n v="22"/>
    <n v="586"/>
    <n v="24670"/>
  </r>
  <r>
    <x v="17"/>
    <n v="5"/>
    <n v="2014"/>
    <x v="4"/>
    <s v="regular unleaded"/>
    <n v="157"/>
    <n v="4"/>
    <s v="AUTOMATIC"/>
    <s v="front wheel drive"/>
    <n v="4"/>
    <s v="N/A"/>
    <s v="Compact"/>
    <s v="Passenger Minivan"/>
    <n v="28"/>
    <n v="22"/>
    <n v="586"/>
    <n v="21140"/>
  </r>
  <r>
    <x v="17"/>
    <n v="5"/>
    <n v="2014"/>
    <x v="4"/>
    <s v="regular unleaded"/>
    <n v="157"/>
    <n v="4"/>
    <s v="AUTOMATIC"/>
    <s v="front wheel drive"/>
    <n v="4"/>
    <s v="N/A"/>
    <s v="Compact"/>
    <s v="Passenger Minivan"/>
    <n v="28"/>
    <n v="22"/>
    <n v="586"/>
    <n v="22270"/>
  </r>
  <r>
    <x v="16"/>
    <s v="xB"/>
    <n v="2013"/>
    <x v="3"/>
    <s v="regular unleaded"/>
    <n v="158"/>
    <n v="4"/>
    <s v="MANUAL"/>
    <s v="front wheel drive"/>
    <n v="4"/>
    <s v="N/A"/>
    <s v="Compact"/>
    <s v="Wagon"/>
    <n v="28"/>
    <n v="22"/>
    <n v="105"/>
    <n v="16970"/>
  </r>
  <r>
    <x v="16"/>
    <s v="xB"/>
    <n v="2013"/>
    <x v="3"/>
    <s v="regular unleaded"/>
    <n v="158"/>
    <n v="4"/>
    <s v="MANUAL"/>
    <s v="front wheel drive"/>
    <n v="4"/>
    <s v="N/A"/>
    <s v="Compact"/>
    <s v="Wagon"/>
    <n v="28"/>
    <n v="22"/>
    <n v="105"/>
    <n v="19210"/>
  </r>
  <r>
    <x v="16"/>
    <s v="xB"/>
    <n v="2013"/>
    <x v="3"/>
    <s v="regular unleaded"/>
    <n v="158"/>
    <n v="4"/>
    <s v="AUTOMATIC"/>
    <s v="front wheel drive"/>
    <n v="4"/>
    <s v="N/A"/>
    <s v="Compact"/>
    <s v="Wagon"/>
    <n v="28"/>
    <n v="22"/>
    <n v="105"/>
    <n v="17920"/>
  </r>
  <r>
    <x v="16"/>
    <s v="xB"/>
    <n v="2013"/>
    <x v="3"/>
    <s v="regular unleaded"/>
    <n v="158"/>
    <n v="4"/>
    <s v="AUTOMATIC"/>
    <s v="front wheel drive"/>
    <n v="4"/>
    <s v="N/A"/>
    <s v="Compact"/>
    <s v="Wagon"/>
    <n v="28"/>
    <n v="22"/>
    <n v="105"/>
    <n v="20160"/>
  </r>
  <r>
    <x v="16"/>
    <s v="xB"/>
    <n v="2014"/>
    <x v="4"/>
    <s v="regular unleaded"/>
    <n v="158"/>
    <n v="4"/>
    <s v="MANUAL"/>
    <s v="front wheel drive"/>
    <n v="4"/>
    <s v="N/A"/>
    <s v="Compact"/>
    <s v="Wagon"/>
    <n v="28"/>
    <n v="22"/>
    <n v="105"/>
    <n v="16970"/>
  </r>
  <r>
    <x v="16"/>
    <s v="xB"/>
    <n v="2014"/>
    <x v="4"/>
    <s v="regular unleaded"/>
    <n v="158"/>
    <n v="4"/>
    <s v="AUTOMATIC"/>
    <s v="front wheel drive"/>
    <n v="4"/>
    <s v="N/A"/>
    <s v="Compact"/>
    <s v="Wagon"/>
    <n v="28"/>
    <n v="22"/>
    <n v="105"/>
    <n v="20420"/>
  </r>
  <r>
    <x v="16"/>
    <s v="xB"/>
    <n v="2014"/>
    <x v="4"/>
    <s v="regular unleaded"/>
    <n v="158"/>
    <n v="4"/>
    <s v="AUTOMATIC"/>
    <s v="front wheel drive"/>
    <n v="4"/>
    <s v="N/A"/>
    <s v="Compact"/>
    <s v="Wagon"/>
    <n v="28"/>
    <n v="22"/>
    <n v="105"/>
    <n v="17920"/>
  </r>
  <r>
    <x v="16"/>
    <s v="xB"/>
    <n v="2015"/>
    <x v="0"/>
    <s v="regular unleaded"/>
    <n v="158"/>
    <n v="4"/>
    <s v="AUTOMATIC"/>
    <s v="front wheel drive"/>
    <n v="4"/>
    <s v="N/A"/>
    <s v="Compact"/>
    <s v="Wagon"/>
    <n v="28"/>
    <n v="22"/>
    <n v="105"/>
    <n v="18070"/>
  </r>
  <r>
    <x v="16"/>
    <s v="xB"/>
    <n v="2015"/>
    <x v="0"/>
    <s v="regular unleaded"/>
    <n v="158"/>
    <n v="4"/>
    <s v="AUTOMATIC"/>
    <s v="front wheel drive"/>
    <n v="4"/>
    <s v="N/A"/>
    <s v="Compact"/>
    <s v="Wagon"/>
    <n v="28"/>
    <n v="22"/>
    <n v="105"/>
    <n v="19685"/>
  </r>
  <r>
    <x v="16"/>
    <s v="xB"/>
    <n v="2015"/>
    <x v="0"/>
    <s v="regular unleaded"/>
    <n v="158"/>
    <n v="4"/>
    <s v="MANUAL"/>
    <s v="front wheel drive"/>
    <n v="4"/>
    <s v="N/A"/>
    <s v="Compact"/>
    <s v="Wagon"/>
    <n v="28"/>
    <n v="22"/>
    <n v="105"/>
    <n v="17120"/>
  </r>
  <r>
    <x v="15"/>
    <s v="RSX"/>
    <n v="2004"/>
    <x v="19"/>
    <s v="regular unleaded"/>
    <n v="160"/>
    <n v="4"/>
    <s v="AUTOMATIC"/>
    <s v="front wheel drive"/>
    <n v="2"/>
    <s v="Hatchback,Luxury,Performance"/>
    <s v="Compact"/>
    <s v="2dr Hatchback"/>
    <n v="31"/>
    <n v="22"/>
    <n v="204"/>
    <n v="22000"/>
  </r>
  <r>
    <x v="15"/>
    <s v="RSX"/>
    <n v="2004"/>
    <x v="19"/>
    <s v="regular unleaded"/>
    <n v="160"/>
    <n v="4"/>
    <s v="AUTOMATIC"/>
    <s v="front wheel drive"/>
    <n v="2"/>
    <s v="Hatchback,Luxury,Performance"/>
    <s v="Compact"/>
    <s v="2dr Hatchback"/>
    <n v="31"/>
    <n v="22"/>
    <n v="204"/>
    <n v="20925"/>
  </r>
  <r>
    <x v="15"/>
    <s v="RSX"/>
    <n v="2005"/>
    <x v="20"/>
    <s v="regular unleaded"/>
    <n v="160"/>
    <n v="4"/>
    <s v="AUTOMATIC"/>
    <s v="front wheel drive"/>
    <n v="2"/>
    <s v="Hatchback,Luxury,Performance"/>
    <s v="Compact"/>
    <s v="2dr Hatchback"/>
    <n v="31"/>
    <n v="22"/>
    <n v="204"/>
    <n v="22250"/>
  </r>
  <r>
    <x v="15"/>
    <s v="RSX"/>
    <n v="2005"/>
    <x v="20"/>
    <s v="regular unleaded"/>
    <n v="160"/>
    <n v="4"/>
    <s v="AUTOMATIC"/>
    <s v="front wheel drive"/>
    <n v="2"/>
    <s v="Hatchback,Luxury,Performance"/>
    <s v="Compact"/>
    <s v="2dr Hatchback"/>
    <n v="31"/>
    <n v="22"/>
    <n v="204"/>
    <n v="21175"/>
  </r>
  <r>
    <x v="6"/>
    <s v="500L"/>
    <n v="2015"/>
    <x v="0"/>
    <s v="premium unleaded (recommended)"/>
    <n v="160"/>
    <n v="4"/>
    <s v="AUTOMATIC"/>
    <s v="front wheel drive"/>
    <n v="4"/>
    <s v="N/A"/>
    <s v="Compact"/>
    <s v="Wagon"/>
    <n v="30"/>
    <n v="22"/>
    <n v="819"/>
    <n v="24695"/>
  </r>
  <r>
    <x v="6"/>
    <s v="500L"/>
    <n v="2016"/>
    <x v="1"/>
    <s v="premium unleaded (recommended)"/>
    <n v="160"/>
    <n v="4"/>
    <s v="AUTOMATIC"/>
    <s v="front wheel drive"/>
    <n v="4"/>
    <s v="N/A"/>
    <s v="Compact"/>
    <s v="Wagon"/>
    <n v="30"/>
    <n v="22"/>
    <n v="819"/>
    <n v="24795"/>
  </r>
  <r>
    <x v="6"/>
    <s v="500L"/>
    <n v="2017"/>
    <x v="2"/>
    <s v="premium unleaded (recommended)"/>
    <n v="160"/>
    <n v="4"/>
    <s v="AUTOMATIC"/>
    <s v="front wheel drive"/>
    <n v="4"/>
    <s v="N/A"/>
    <s v="Compact"/>
    <s v="Wagon"/>
    <n v="30"/>
    <n v="22"/>
    <n v="819"/>
    <n v="23695"/>
  </r>
  <r>
    <x v="6"/>
    <s v="500L"/>
    <n v="2017"/>
    <x v="2"/>
    <s v="premium unleaded (recommended)"/>
    <n v="160"/>
    <n v="4"/>
    <s v="AUTOMATIC"/>
    <s v="front wheel drive"/>
    <n v="4"/>
    <s v="N/A"/>
    <s v="Compact"/>
    <s v="Wagon"/>
    <n v="30"/>
    <n v="22"/>
    <n v="819"/>
    <n v="20995"/>
  </r>
  <r>
    <x v="6"/>
    <s v="500L"/>
    <n v="2017"/>
    <x v="2"/>
    <s v="premium unleaded (recommended)"/>
    <n v="160"/>
    <n v="4"/>
    <s v="AUTOMATIC"/>
    <s v="front wheel drive"/>
    <n v="4"/>
    <s v="N/A"/>
    <s v="Compact"/>
    <s v="Wagon"/>
    <n v="30"/>
    <n v="22"/>
    <n v="819"/>
    <n v="22995"/>
  </r>
  <r>
    <x v="25"/>
    <s v="G6"/>
    <n v="2008"/>
    <x v="12"/>
    <s v="regular unleaded"/>
    <n v="164"/>
    <n v="4"/>
    <s v="AUTOMATIC"/>
    <s v="front wheel drive"/>
    <n v="4"/>
    <s v="N/A"/>
    <s v="Midsize"/>
    <s v="Sedan"/>
    <n v="30"/>
    <n v="22"/>
    <n v="210"/>
    <n v="18765"/>
  </r>
  <r>
    <x v="25"/>
    <s v="G6"/>
    <n v="2008"/>
    <x v="12"/>
    <s v="regular unleaded"/>
    <n v="164"/>
    <n v="4"/>
    <s v="AUTOMATIC"/>
    <s v="front wheel drive"/>
    <n v="4"/>
    <s v="N/A"/>
    <s v="Midsize"/>
    <s v="Sedan"/>
    <n v="30"/>
    <n v="22"/>
    <n v="210"/>
    <n v="20290"/>
  </r>
  <r>
    <x v="25"/>
    <s v="G6"/>
    <n v="2009"/>
    <x v="10"/>
    <s v="regular unleaded"/>
    <n v="164"/>
    <n v="4"/>
    <s v="AUTOMATIC"/>
    <s v="front wheel drive"/>
    <n v="4"/>
    <s v="N/A"/>
    <s v="Midsize"/>
    <s v="Sedan"/>
    <n v="30"/>
    <n v="22"/>
    <n v="210"/>
    <n v="19275"/>
  </r>
  <r>
    <x v="25"/>
    <s v="G6"/>
    <n v="2009"/>
    <x v="10"/>
    <s v="regular unleaded"/>
    <n v="164"/>
    <n v="4"/>
    <s v="AUTOMATIC"/>
    <s v="front wheel drive"/>
    <n v="4"/>
    <s v="N/A"/>
    <s v="Midsize"/>
    <s v="Sedan"/>
    <n v="30"/>
    <n v="22"/>
    <n v="210"/>
    <n v="20490"/>
  </r>
  <r>
    <x v="25"/>
    <s v="G6"/>
    <n v="2009"/>
    <x v="10"/>
    <s v="regular unleaded"/>
    <n v="164"/>
    <n v="4"/>
    <s v="AUTOMATIC"/>
    <s v="front wheel drive"/>
    <n v="4"/>
    <s v="Flex Fuel"/>
    <s v="Midsize"/>
    <s v="Sedan"/>
    <n v="30"/>
    <n v="22"/>
    <n v="210"/>
    <n v="21165"/>
  </r>
  <r>
    <x v="25"/>
    <s v="G6"/>
    <n v="2010"/>
    <x v="9"/>
    <s v="regular unleaded"/>
    <n v="164"/>
    <n v="4"/>
    <s v="AUTOMATIC"/>
    <s v="front wheel drive"/>
    <n v="4"/>
    <s v="N/A"/>
    <s v="Midsize"/>
    <s v="Sedan"/>
    <n v="30"/>
    <n v="22"/>
    <n v="210"/>
    <n v="21275"/>
  </r>
  <r>
    <x v="25"/>
    <s v="G6"/>
    <n v="2009"/>
    <x v="10"/>
    <s v="regular unleaded"/>
    <n v="164"/>
    <n v="4"/>
    <s v="AUTOMATIC"/>
    <s v="front wheel drive"/>
    <n v="2"/>
    <s v="N/A"/>
    <s v="Midsize"/>
    <s v="Coupe"/>
    <n v="33"/>
    <n v="22"/>
    <n v="210"/>
    <n v="22220"/>
  </r>
  <r>
    <x v="17"/>
    <s v="MX-5 Miata"/>
    <n v="2014"/>
    <x v="4"/>
    <s v="premium unleaded (recommended)"/>
    <n v="167"/>
    <n v="4"/>
    <s v="MANUAL"/>
    <s v="rear wheel drive"/>
    <n v="2"/>
    <s v="Performance"/>
    <s v="Compact"/>
    <s v="Convertible"/>
    <n v="28"/>
    <n v="22"/>
    <n v="586"/>
    <n v="23720"/>
  </r>
  <r>
    <x v="17"/>
    <s v="MX-5 Miata"/>
    <n v="2015"/>
    <x v="0"/>
    <s v="premium unleaded (recommended)"/>
    <n v="167"/>
    <n v="4"/>
    <s v="MANUAL"/>
    <s v="rear wheel drive"/>
    <n v="2"/>
    <s v="Performance"/>
    <s v="Compact"/>
    <s v="Convertible"/>
    <n v="28"/>
    <n v="22"/>
    <n v="586"/>
    <n v="23970"/>
  </r>
  <r>
    <x v="8"/>
    <s v="Escape"/>
    <n v="2015"/>
    <x v="0"/>
    <s v="regular unleaded"/>
    <n v="168"/>
    <n v="4"/>
    <s v="AUTOMATIC"/>
    <s v="front wheel drive"/>
    <n v="4"/>
    <s v="Crossover"/>
    <s v="Compact"/>
    <s v="4dr SUV"/>
    <n v="31"/>
    <n v="22"/>
    <n v="5657"/>
    <n v="23450"/>
  </r>
  <r>
    <x v="8"/>
    <s v="Escape"/>
    <n v="2016"/>
    <x v="1"/>
    <s v="regular unleaded"/>
    <n v="168"/>
    <n v="4"/>
    <s v="AUTOMATIC"/>
    <s v="front wheel drive"/>
    <n v="4"/>
    <s v="Crossover"/>
    <s v="Compact"/>
    <s v="4dr SUV"/>
    <n v="31"/>
    <n v="22"/>
    <n v="5657"/>
    <n v="23590"/>
  </r>
  <r>
    <x v="3"/>
    <s v="Lancer Sportback"/>
    <n v="2012"/>
    <x v="5"/>
    <s v="regular unleaded"/>
    <n v="168"/>
    <n v="4"/>
    <s v="AUTOMATIC"/>
    <s v="front wheel drive"/>
    <n v="4"/>
    <s v="Hatchback"/>
    <s v="Compact"/>
    <s v="4dr Hatchback"/>
    <n v="29"/>
    <n v="22"/>
    <n v="436"/>
    <n v="21345"/>
  </r>
  <r>
    <x v="3"/>
    <s v="Lancer Sportback"/>
    <n v="2013"/>
    <x v="3"/>
    <s v="regular unleaded"/>
    <n v="168"/>
    <n v="4"/>
    <s v="AUTOMATIC"/>
    <s v="front wheel drive"/>
    <n v="4"/>
    <s v="Hatchback"/>
    <s v="Compact"/>
    <s v="4dr Hatchback"/>
    <n v="29"/>
    <n v="22"/>
    <n v="436"/>
    <n v="21495"/>
  </r>
  <r>
    <x v="3"/>
    <s v="Lancer Sportback"/>
    <n v="2014"/>
    <x v="4"/>
    <s v="regular unleaded"/>
    <n v="168"/>
    <n v="4"/>
    <s v="AUTOMATIC"/>
    <s v="front wheel drive"/>
    <n v="4"/>
    <s v="Hatchback"/>
    <s v="Compact"/>
    <s v="4dr Hatchback"/>
    <n v="29"/>
    <n v="22"/>
    <n v="436"/>
    <n v="21945"/>
  </r>
  <r>
    <x v="3"/>
    <s v="Lancer"/>
    <n v="2015"/>
    <x v="0"/>
    <s v="regular unleaded"/>
    <n v="168"/>
    <n v="4"/>
    <s v="MANUAL"/>
    <s v="front wheel drive"/>
    <n v="4"/>
    <s v="N/A"/>
    <s v="Compact"/>
    <s v="Sedan"/>
    <n v="31"/>
    <n v="22"/>
    <n v="436"/>
    <n v="20595"/>
  </r>
  <r>
    <x v="3"/>
    <s v="Lancer"/>
    <n v="2015"/>
    <x v="0"/>
    <s v="regular unleaded"/>
    <n v="168"/>
    <n v="4"/>
    <s v="AUTOMATIC"/>
    <s v="all wheel drive"/>
    <n v="4"/>
    <s v="N/A"/>
    <s v="Compact"/>
    <s v="Sedan"/>
    <n v="29"/>
    <n v="22"/>
    <n v="436"/>
    <n v="20995"/>
  </r>
  <r>
    <x v="3"/>
    <s v="Lancer"/>
    <n v="2016"/>
    <x v="1"/>
    <s v="regular unleaded"/>
    <n v="168"/>
    <n v="4"/>
    <s v="MANUAL"/>
    <s v="front wheel drive"/>
    <n v="4"/>
    <s v="N/A"/>
    <s v="Compact"/>
    <s v="Sedan"/>
    <n v="31"/>
    <n v="22"/>
    <n v="436"/>
    <n v="22495"/>
  </r>
  <r>
    <x v="3"/>
    <s v="Outlander Sport"/>
    <n v="2016"/>
    <x v="1"/>
    <s v="regular unleaded"/>
    <n v="168"/>
    <n v="4"/>
    <s v="AUTOMATIC"/>
    <s v="four wheel drive"/>
    <n v="4"/>
    <s v="Crossover"/>
    <s v="Compact"/>
    <s v="4dr SUV"/>
    <n v="27"/>
    <n v="22"/>
    <n v="436"/>
    <n v="22695"/>
  </r>
  <r>
    <x v="3"/>
    <s v="Outlander Sport"/>
    <n v="2016"/>
    <x v="1"/>
    <s v="regular unleaded"/>
    <n v="168"/>
    <n v="4"/>
    <s v="AUTOMATIC"/>
    <s v="four wheel drive"/>
    <n v="4"/>
    <s v="Crossover"/>
    <s v="Compact"/>
    <s v="4dr SUV"/>
    <n v="27"/>
    <n v="22"/>
    <n v="436"/>
    <n v="25395"/>
  </r>
  <r>
    <x v="3"/>
    <s v="Outlander Sport"/>
    <n v="2016"/>
    <x v="1"/>
    <s v="regular unleaded"/>
    <n v="168"/>
    <n v="4"/>
    <s v="AUTOMATIC"/>
    <s v="four wheel drive"/>
    <n v="4"/>
    <s v="Crossover"/>
    <s v="Compact"/>
    <s v="4dr SUV"/>
    <n v="27"/>
    <n v="22"/>
    <n v="436"/>
    <n v="23895"/>
  </r>
  <r>
    <x v="3"/>
    <s v="Outlander Sport"/>
    <n v="2016"/>
    <x v="1"/>
    <s v="regular unleaded"/>
    <n v="168"/>
    <n v="4"/>
    <s v="AUTOMATIC"/>
    <s v="four wheel drive"/>
    <n v="4"/>
    <s v="Crossover"/>
    <s v="Compact"/>
    <s v="4dr SUV"/>
    <n v="27"/>
    <n v="22"/>
    <n v="436"/>
    <n v="27395"/>
  </r>
  <r>
    <x v="3"/>
    <s v="Outlander Sport"/>
    <n v="2017"/>
    <x v="2"/>
    <s v="regular unleaded"/>
    <n v="168"/>
    <n v="4"/>
    <s v="AUTOMATIC"/>
    <s v="four wheel drive"/>
    <n v="4"/>
    <s v="Crossover"/>
    <s v="Compact"/>
    <s v="4dr SUV"/>
    <n v="27"/>
    <n v="22"/>
    <n v="436"/>
    <n v="24195"/>
  </r>
  <r>
    <x v="3"/>
    <s v="Outlander Sport"/>
    <n v="2017"/>
    <x v="2"/>
    <s v="regular unleaded"/>
    <n v="168"/>
    <n v="4"/>
    <s v="AUTOMATIC"/>
    <s v="four wheel drive"/>
    <n v="4"/>
    <s v="Crossover"/>
    <s v="Compact"/>
    <s v="4dr SUV"/>
    <n v="27"/>
    <n v="22"/>
    <n v="436"/>
    <n v="25695"/>
  </r>
  <r>
    <x v="3"/>
    <s v="Outlander Sport"/>
    <n v="2017"/>
    <x v="2"/>
    <s v="regular unleaded"/>
    <n v="168"/>
    <n v="4"/>
    <s v="AUTOMATIC"/>
    <s v="four wheel drive"/>
    <n v="4"/>
    <s v="Crossover"/>
    <s v="Compact"/>
    <s v="4dr SUV"/>
    <n v="27"/>
    <n v="22"/>
    <n v="436"/>
    <n v="27695"/>
  </r>
  <r>
    <x v="15"/>
    <s v="Integra"/>
    <n v="1999"/>
    <x v="11"/>
    <s v="regular unleaded"/>
    <n v="170"/>
    <n v="4"/>
    <s v="MANUAL"/>
    <s v="front wheel drive"/>
    <n v="4"/>
    <s v="Luxury,Performance"/>
    <s v="Compact"/>
    <s v="Sedan"/>
    <n v="28"/>
    <n v="22"/>
    <n v="204"/>
    <n v="3381"/>
  </r>
  <r>
    <x v="15"/>
    <s v="Integra"/>
    <n v="2000"/>
    <x v="13"/>
    <s v="regular unleaded"/>
    <n v="170"/>
    <n v="4"/>
    <s v="MANUAL"/>
    <s v="front wheel drive"/>
    <n v="4"/>
    <s v="Luxury,Performance"/>
    <s v="Compact"/>
    <s v="Sedan"/>
    <n v="28"/>
    <n v="22"/>
    <n v="204"/>
    <n v="3622"/>
  </r>
  <r>
    <x v="15"/>
    <s v="Integra"/>
    <n v="2001"/>
    <x v="15"/>
    <s v="premium unleaded (required)"/>
    <n v="170"/>
    <n v="4"/>
    <s v="MANUAL"/>
    <s v="front wheel drive"/>
    <n v="4"/>
    <s v="Luxury,Performance"/>
    <s v="Compact"/>
    <s v="Sedan"/>
    <n v="28"/>
    <n v="22"/>
    <n v="204"/>
    <n v="22600"/>
  </r>
  <r>
    <x v="15"/>
    <s v="Integra"/>
    <n v="1999"/>
    <x v="11"/>
    <s v="regular unleaded"/>
    <n v="170"/>
    <n v="4"/>
    <s v="MANUAL"/>
    <s v="front wheel drive"/>
    <n v="2"/>
    <s v="Hatchback,Luxury,Performance"/>
    <s v="Compact"/>
    <s v="2dr Hatchback"/>
    <n v="28"/>
    <n v="22"/>
    <n v="204"/>
    <n v="3355"/>
  </r>
  <r>
    <x v="15"/>
    <s v="Integra"/>
    <n v="2000"/>
    <x v="13"/>
    <s v="regular unleaded"/>
    <n v="170"/>
    <n v="4"/>
    <s v="MANUAL"/>
    <s v="front wheel drive"/>
    <n v="2"/>
    <s v="Hatchback,Luxury,Performance"/>
    <s v="Compact"/>
    <s v="2dr Hatchback"/>
    <n v="28"/>
    <n v="22"/>
    <n v="204"/>
    <n v="3652"/>
  </r>
  <r>
    <x v="15"/>
    <s v="Integra"/>
    <n v="2001"/>
    <x v="15"/>
    <s v="premium unleaded (required)"/>
    <n v="170"/>
    <n v="4"/>
    <s v="MANUAL"/>
    <s v="front wheel drive"/>
    <n v="2"/>
    <s v="Hatchback,Luxury,Performance"/>
    <s v="Compact"/>
    <s v="2dr Hatchback"/>
    <n v="28"/>
    <n v="22"/>
    <n v="204"/>
    <n v="22300"/>
  </r>
  <r>
    <x v="4"/>
    <s v="Rogue Select"/>
    <n v="2014"/>
    <x v="4"/>
    <s v="regular unleaded"/>
    <n v="170"/>
    <n v="4"/>
    <s v="AUTOMATIC"/>
    <s v="all wheel drive"/>
    <n v="4"/>
    <s v="Crossover"/>
    <s v="Midsize"/>
    <s v="4dr SUV"/>
    <n v="27"/>
    <n v="22"/>
    <n v="2009"/>
    <n v="21500"/>
  </r>
  <r>
    <x v="4"/>
    <s v="Rogue Select"/>
    <n v="2015"/>
    <x v="0"/>
    <s v="regular unleaded"/>
    <n v="170"/>
    <n v="4"/>
    <s v="AUTOMATIC"/>
    <s v="all wheel drive"/>
    <n v="4"/>
    <s v="Crossover"/>
    <s v="Midsize"/>
    <s v="4dr SUV"/>
    <n v="27"/>
    <n v="22"/>
    <n v="2009"/>
    <n v="21500"/>
  </r>
  <r>
    <x v="20"/>
    <s v="Forester"/>
    <n v="2015"/>
    <x v="0"/>
    <s v="regular unleaded"/>
    <n v="170"/>
    <n v="4"/>
    <s v="MANUAL"/>
    <s v="all wheel drive"/>
    <n v="4"/>
    <s v="Crossover"/>
    <s v="Midsize"/>
    <s v="4dr SUV"/>
    <n v="29"/>
    <n v="22"/>
    <n v="640"/>
    <n v="24595"/>
  </r>
  <r>
    <x v="20"/>
    <s v="Forester"/>
    <n v="2015"/>
    <x v="0"/>
    <s v="regular unleaded"/>
    <n v="170"/>
    <n v="4"/>
    <s v="MANUAL"/>
    <s v="all wheel drive"/>
    <n v="4"/>
    <s v="Crossover"/>
    <s v="Midsize"/>
    <s v="4dr SUV"/>
    <n v="29"/>
    <n v="22"/>
    <n v="640"/>
    <n v="22195"/>
  </r>
  <r>
    <x v="20"/>
    <s v="Forester"/>
    <n v="2016"/>
    <x v="1"/>
    <s v="regular unleaded"/>
    <n v="170"/>
    <n v="4"/>
    <s v="MANUAL"/>
    <s v="all wheel drive"/>
    <n v="4"/>
    <s v="Crossover"/>
    <s v="Midsize"/>
    <s v="4dr SUV"/>
    <n v="29"/>
    <n v="22"/>
    <n v="640"/>
    <n v="25295"/>
  </r>
  <r>
    <x v="20"/>
    <s v="Forester"/>
    <n v="2016"/>
    <x v="1"/>
    <s v="regular unleaded"/>
    <n v="170"/>
    <n v="4"/>
    <s v="MANUAL"/>
    <s v="all wheel drive"/>
    <n v="4"/>
    <s v="Crossover"/>
    <s v="Midsize"/>
    <s v="4dr SUV"/>
    <n v="29"/>
    <n v="22"/>
    <n v="640"/>
    <n v="22395"/>
  </r>
  <r>
    <x v="20"/>
    <s v="Forester"/>
    <n v="2017"/>
    <x v="2"/>
    <s v="regular unleaded"/>
    <n v="170"/>
    <n v="4"/>
    <s v="MANUAL"/>
    <s v="all wheel drive"/>
    <n v="4"/>
    <s v="Crossover"/>
    <s v="Midsize"/>
    <s v="4dr SUV"/>
    <n v="28"/>
    <n v="22"/>
    <n v="640"/>
    <n v="25495"/>
  </r>
  <r>
    <x v="20"/>
    <s v="Forester"/>
    <n v="2017"/>
    <x v="2"/>
    <s v="regular unleaded"/>
    <n v="170"/>
    <n v="4"/>
    <s v="MANUAL"/>
    <s v="all wheel drive"/>
    <n v="4"/>
    <s v="Crossover"/>
    <s v="Midsize"/>
    <s v="4dr SUV"/>
    <n v="28"/>
    <n v="22"/>
    <n v="640"/>
    <n v="22595"/>
  </r>
  <r>
    <x v="5"/>
    <s v="Golf Alltrack"/>
    <n v="2017"/>
    <x v="2"/>
    <s v="regular unleaded"/>
    <n v="170"/>
    <n v="4"/>
    <s v="AUTOMATED_MANUAL"/>
    <s v="all wheel drive"/>
    <n v="4"/>
    <s v="Crossover"/>
    <s v="Compact"/>
    <s v="Wagon"/>
    <n v="30"/>
    <n v="22"/>
    <n v="873"/>
    <n v="26950"/>
  </r>
  <r>
    <x v="5"/>
    <s v="Golf Alltrack"/>
    <n v="2017"/>
    <x v="2"/>
    <s v="regular unleaded"/>
    <n v="170"/>
    <n v="4"/>
    <s v="AUTOMATED_MANUAL"/>
    <s v="all wheel drive"/>
    <n v="4"/>
    <s v="Crossover"/>
    <s v="Compact"/>
    <s v="Wagon"/>
    <n v="30"/>
    <n v="22"/>
    <n v="873"/>
    <n v="32890"/>
  </r>
  <r>
    <x v="5"/>
    <s v="Golf Alltrack"/>
    <n v="2017"/>
    <x v="2"/>
    <s v="regular unleaded"/>
    <n v="170"/>
    <n v="4"/>
    <s v="AUTOMATED_MANUAL"/>
    <s v="all wheel drive"/>
    <n v="4"/>
    <s v="Crossover"/>
    <s v="Compact"/>
    <s v="Wagon"/>
    <n v="30"/>
    <n v="22"/>
    <n v="873"/>
    <n v="30530"/>
  </r>
  <r>
    <x v="5"/>
    <s v="Golf Alltrack"/>
    <n v="2017"/>
    <x v="2"/>
    <s v="regular unleaded"/>
    <n v="170"/>
    <n v="4"/>
    <s v="MANUAL"/>
    <s v="all wheel drive"/>
    <n v="4"/>
    <s v="Crossover"/>
    <s v="Compact"/>
    <s v="Wagon"/>
    <n v="30"/>
    <n v="22"/>
    <n v="873"/>
    <n v="25850"/>
  </r>
  <r>
    <x v="5"/>
    <s v="Golf Alltrack"/>
    <n v="2017"/>
    <x v="2"/>
    <s v="regular unleaded"/>
    <n v="170"/>
    <n v="4"/>
    <s v="MANUAL"/>
    <s v="all wheel drive"/>
    <n v="4"/>
    <s v="Crossover"/>
    <s v="Compact"/>
    <s v="Wagon"/>
    <n v="30"/>
    <n v="22"/>
    <n v="873"/>
    <n v="29430"/>
  </r>
  <r>
    <x v="5"/>
    <s v="Rabbit"/>
    <n v="2008"/>
    <x v="12"/>
    <s v="regular unleaded"/>
    <n v="170"/>
    <n v="5"/>
    <s v="MANUAL"/>
    <s v="front wheel drive"/>
    <n v="4"/>
    <s v="Hatchback"/>
    <s v="Compact"/>
    <s v="4dr Hatchback"/>
    <n v="29"/>
    <n v="22"/>
    <n v="873"/>
    <n v="17575"/>
  </r>
  <r>
    <x v="5"/>
    <s v="Rabbit"/>
    <n v="2008"/>
    <x v="12"/>
    <s v="regular unleaded"/>
    <n v="170"/>
    <n v="5"/>
    <s v="MANUAL"/>
    <s v="front wheel drive"/>
    <n v="2"/>
    <s v="Hatchback"/>
    <s v="Compact"/>
    <s v="2dr Hatchback"/>
    <n v="29"/>
    <n v="22"/>
    <n v="873"/>
    <n v="15600"/>
  </r>
  <r>
    <x v="17"/>
    <s v="Tribute"/>
    <n v="2009"/>
    <x v="10"/>
    <s v="regular unleaded"/>
    <n v="171"/>
    <n v="4"/>
    <s v="MANUAL"/>
    <s v="front wheel drive"/>
    <n v="4"/>
    <s v="Crossover"/>
    <s v="Compact"/>
    <s v="4dr SUV"/>
    <n v="28"/>
    <n v="22"/>
    <n v="586"/>
    <n v="19730"/>
  </r>
  <r>
    <x v="17"/>
    <s v="Tribute"/>
    <n v="2010"/>
    <x v="9"/>
    <s v="regular unleaded"/>
    <n v="171"/>
    <n v="4"/>
    <s v="MANUAL"/>
    <s v="front wheel drive"/>
    <n v="4"/>
    <s v="Crossover"/>
    <s v="Compact"/>
    <s v="4dr SUV"/>
    <n v="28"/>
    <n v="22"/>
    <n v="586"/>
    <n v="20405"/>
  </r>
  <r>
    <x v="25"/>
    <s v="G5"/>
    <n v="2008"/>
    <x v="12"/>
    <s v="regular unleaded"/>
    <n v="171"/>
    <n v="4"/>
    <s v="MANUAL"/>
    <s v="front wheel drive"/>
    <n v="2"/>
    <s v="N/A"/>
    <s v="Compact"/>
    <s v="Coupe"/>
    <n v="32"/>
    <n v="22"/>
    <n v="210"/>
    <n v="19850"/>
  </r>
  <r>
    <x v="2"/>
    <s v="Cobalt"/>
    <n v="2008"/>
    <x v="12"/>
    <s v="regular unleaded"/>
    <n v="173"/>
    <n v="4"/>
    <s v="MANUAL"/>
    <s v="front wheel drive"/>
    <n v="4"/>
    <s v="N/A"/>
    <s v="Compact"/>
    <s v="Sedan"/>
    <n v="32"/>
    <n v="22"/>
    <n v="1385"/>
    <n v="19695"/>
  </r>
  <r>
    <x v="2"/>
    <s v="Cobalt"/>
    <n v="2008"/>
    <x v="12"/>
    <s v="regular unleaded"/>
    <n v="173"/>
    <n v="4"/>
    <s v="MANUAL"/>
    <s v="front wheel drive"/>
    <n v="2"/>
    <s v="N/A"/>
    <s v="Compact"/>
    <s v="Coupe"/>
    <n v="32"/>
    <n v="22"/>
    <n v="1385"/>
    <n v="19695"/>
  </r>
  <r>
    <x v="25"/>
    <s v="G5"/>
    <n v="2007"/>
    <x v="25"/>
    <s v="regular unleaded"/>
    <n v="173"/>
    <n v="4"/>
    <s v="MANUAL"/>
    <s v="front wheel drive"/>
    <n v="2"/>
    <s v="N/A"/>
    <s v="Compact"/>
    <s v="Coupe"/>
    <n v="31"/>
    <n v="22"/>
    <n v="210"/>
    <n v="18425"/>
  </r>
  <r>
    <x v="8"/>
    <s v="Fusion"/>
    <n v="2015"/>
    <x v="0"/>
    <s v="regular unleaded"/>
    <n v="175"/>
    <n v="4"/>
    <s v="AUTOMATIC"/>
    <s v="front wheel drive"/>
    <n v="4"/>
    <s v="N/A"/>
    <s v="Midsize"/>
    <s v="Sedan"/>
    <n v="34"/>
    <n v="22"/>
    <n v="5657"/>
    <n v="24035"/>
  </r>
  <r>
    <x v="8"/>
    <s v="Fusion"/>
    <n v="2015"/>
    <x v="0"/>
    <s v="regular unleaded"/>
    <n v="175"/>
    <n v="4"/>
    <s v="AUTOMATIC"/>
    <s v="front wheel drive"/>
    <n v="4"/>
    <s v="N/A"/>
    <s v="Midsize"/>
    <s v="Sedan"/>
    <n v="34"/>
    <n v="22"/>
    <n v="5657"/>
    <n v="22500"/>
  </r>
  <r>
    <x v="8"/>
    <s v="Fusion"/>
    <n v="2016"/>
    <x v="1"/>
    <s v="regular unleaded"/>
    <n v="175"/>
    <n v="4"/>
    <s v="AUTOMATIC"/>
    <s v="front wheel drive"/>
    <n v="4"/>
    <s v="N/A"/>
    <s v="Midsize"/>
    <s v="Sedan"/>
    <n v="34"/>
    <n v="22"/>
    <n v="5657"/>
    <n v="22750"/>
  </r>
  <r>
    <x v="8"/>
    <s v="Fusion"/>
    <n v="2016"/>
    <x v="1"/>
    <s v="regular unleaded"/>
    <n v="175"/>
    <n v="4"/>
    <s v="AUTOMATIC"/>
    <s v="front wheel drive"/>
    <n v="4"/>
    <s v="N/A"/>
    <s v="Midsize"/>
    <s v="Sedan"/>
    <n v="34"/>
    <n v="22"/>
    <n v="5657"/>
    <n v="24320"/>
  </r>
  <r>
    <x v="11"/>
    <s v="RAV4"/>
    <n v="2015"/>
    <x v="0"/>
    <s v="regular unleaded"/>
    <n v="176"/>
    <n v="4"/>
    <s v="AUTOMATIC"/>
    <s v="all wheel drive"/>
    <n v="4"/>
    <s v="Crossover"/>
    <s v="Midsize"/>
    <s v="4dr SUV"/>
    <n v="29"/>
    <n v="22"/>
    <n v="2031"/>
    <n v="29850"/>
  </r>
  <r>
    <x v="11"/>
    <s v="RAV4"/>
    <n v="2015"/>
    <x v="0"/>
    <s v="regular unleaded"/>
    <n v="176"/>
    <n v="4"/>
    <s v="AUTOMATIC"/>
    <s v="all wheel drive"/>
    <n v="4"/>
    <s v="Crossover"/>
    <s v="Midsize"/>
    <s v="4dr SUV"/>
    <n v="29"/>
    <n v="22"/>
    <n v="2031"/>
    <n v="26640"/>
  </r>
  <r>
    <x v="11"/>
    <s v="RAV4"/>
    <n v="2015"/>
    <x v="0"/>
    <s v="regular unleaded"/>
    <n v="176"/>
    <n v="4"/>
    <s v="AUTOMATIC"/>
    <s v="all wheel drive"/>
    <n v="4"/>
    <s v="Crossover"/>
    <s v="Midsize"/>
    <s v="4dr SUV"/>
    <n v="29"/>
    <n v="22"/>
    <n v="2031"/>
    <n v="25080"/>
  </r>
  <r>
    <x v="11"/>
    <s v="RAV4"/>
    <n v="2016"/>
    <x v="1"/>
    <s v="regular unleaded"/>
    <n v="176"/>
    <n v="4"/>
    <s v="AUTOMATIC"/>
    <s v="all wheel drive"/>
    <n v="4"/>
    <s v="Crossover"/>
    <s v="Midsize"/>
    <s v="4dr SUV"/>
    <n v="29"/>
    <n v="22"/>
    <n v="2031"/>
    <n v="25750"/>
  </r>
  <r>
    <x v="11"/>
    <s v="RAV4"/>
    <n v="2016"/>
    <x v="1"/>
    <s v="regular unleaded"/>
    <n v="176"/>
    <n v="4"/>
    <s v="AUTOMATIC"/>
    <s v="all wheel drive"/>
    <n v="4"/>
    <s v="Crossover"/>
    <s v="Midsize"/>
    <s v="4dr SUV"/>
    <n v="29"/>
    <n v="22"/>
    <n v="2031"/>
    <n v="30665"/>
  </r>
  <r>
    <x v="11"/>
    <s v="RAV4"/>
    <n v="2016"/>
    <x v="1"/>
    <s v="regular unleaded"/>
    <n v="176"/>
    <n v="4"/>
    <s v="AUTOMATIC"/>
    <s v="all wheel drive"/>
    <n v="4"/>
    <s v="Crossover"/>
    <s v="Midsize"/>
    <s v="4dr SUV"/>
    <n v="29"/>
    <n v="22"/>
    <n v="2031"/>
    <n v="32910"/>
  </r>
  <r>
    <x v="11"/>
    <s v="RAV4"/>
    <n v="2016"/>
    <x v="1"/>
    <s v="regular unleaded"/>
    <n v="176"/>
    <n v="4"/>
    <s v="AUTOMATIC"/>
    <s v="all wheel drive"/>
    <n v="4"/>
    <s v="Crossover"/>
    <s v="Midsize"/>
    <s v="4dr SUV"/>
    <n v="29"/>
    <n v="22"/>
    <n v="2031"/>
    <n v="27670"/>
  </r>
  <r>
    <x v="11"/>
    <s v="RAV4"/>
    <n v="2017"/>
    <x v="2"/>
    <s v="regular unleaded"/>
    <n v="176"/>
    <n v="4"/>
    <s v="AUTOMATIC"/>
    <s v="all wheel drive"/>
    <n v="4"/>
    <s v="Crossover"/>
    <s v="Midsize"/>
    <s v="4dr SUV"/>
    <n v="28"/>
    <n v="22"/>
    <n v="2031"/>
    <n v="28230"/>
  </r>
  <r>
    <x v="11"/>
    <s v="RAV4"/>
    <n v="2017"/>
    <x v="2"/>
    <s v="regular unleaded"/>
    <n v="176"/>
    <n v="4"/>
    <s v="AUTOMATIC"/>
    <s v="all wheel drive"/>
    <n v="4"/>
    <s v="Crossover"/>
    <s v="Midsize"/>
    <s v="4dr SUV"/>
    <n v="28"/>
    <n v="22"/>
    <n v="2031"/>
    <n v="26310"/>
  </r>
  <r>
    <x v="11"/>
    <s v="RAV4"/>
    <n v="2017"/>
    <x v="2"/>
    <s v="regular unleaded"/>
    <n v="176"/>
    <n v="4"/>
    <s v="AUTOMATIC"/>
    <s v="all wheel drive"/>
    <n v="4"/>
    <s v="Crossover"/>
    <s v="Midsize"/>
    <s v="4dr SUV"/>
    <n v="28"/>
    <n v="22"/>
    <n v="2031"/>
    <n v="36150"/>
  </r>
  <r>
    <x v="11"/>
    <s v="RAV4"/>
    <n v="2017"/>
    <x v="2"/>
    <s v="regular unleaded"/>
    <n v="176"/>
    <n v="4"/>
    <s v="AUTOMATIC"/>
    <s v="all wheel drive"/>
    <n v="4"/>
    <s v="Crossover"/>
    <s v="Midsize"/>
    <s v="4dr SUV"/>
    <n v="28"/>
    <n v="22"/>
    <n v="2031"/>
    <n v="33230"/>
  </r>
  <r>
    <x v="11"/>
    <s v="RAV4"/>
    <n v="2017"/>
    <x v="2"/>
    <s v="regular unleaded"/>
    <n v="176"/>
    <n v="4"/>
    <s v="AUTOMATIC"/>
    <s v="all wheel drive"/>
    <n v="4"/>
    <s v="Crossover"/>
    <s v="Midsize"/>
    <s v="4dr SUV"/>
    <n v="28"/>
    <n v="22"/>
    <n v="2031"/>
    <n v="31385"/>
  </r>
  <r>
    <x v="8"/>
    <s v="Escape"/>
    <n v="2015"/>
    <x v="0"/>
    <s v="premium unleaded (recommended)"/>
    <n v="178"/>
    <n v="4"/>
    <s v="AUTOMATIC"/>
    <s v="all wheel drive"/>
    <n v="4"/>
    <s v="Crossover"/>
    <s v="Compact"/>
    <s v="4dr SUV"/>
    <n v="30"/>
    <n v="22"/>
    <n v="5657"/>
    <n v="27400"/>
  </r>
  <r>
    <x v="8"/>
    <s v="Escape"/>
    <n v="2015"/>
    <x v="0"/>
    <s v="premium unleaded (recommended)"/>
    <n v="178"/>
    <n v="4"/>
    <s v="AUTOMATIC"/>
    <s v="all wheel drive"/>
    <n v="4"/>
    <s v="Crossover"/>
    <s v="Compact"/>
    <s v="4dr SUV"/>
    <n v="30"/>
    <n v="22"/>
    <n v="5657"/>
    <n v="31485"/>
  </r>
  <r>
    <x v="8"/>
    <s v="Escape"/>
    <n v="2016"/>
    <x v="1"/>
    <s v="premium unleaded (recommended)"/>
    <n v="178"/>
    <n v="4"/>
    <s v="AUTOMATIC"/>
    <s v="all wheel drive"/>
    <n v="4"/>
    <s v="Crossover"/>
    <s v="Compact"/>
    <s v="4dr SUV"/>
    <n v="29"/>
    <n v="22"/>
    <n v="5657"/>
    <n v="27540"/>
  </r>
  <r>
    <x v="8"/>
    <s v="Escape"/>
    <n v="2016"/>
    <x v="1"/>
    <s v="premium unleaded (recommended)"/>
    <n v="178"/>
    <n v="4"/>
    <s v="AUTOMATIC"/>
    <s v="all wheel drive"/>
    <n v="4"/>
    <s v="Crossover"/>
    <s v="Compact"/>
    <s v="4dr SUV"/>
    <n v="29"/>
    <n v="22"/>
    <n v="5657"/>
    <n v="31745"/>
  </r>
  <r>
    <x v="6"/>
    <s v="500X"/>
    <n v="2016"/>
    <x v="1"/>
    <s v="regular unleaded"/>
    <n v="180"/>
    <n v="4"/>
    <s v="AUTOMATIC"/>
    <s v="front wheel drive"/>
    <n v="4"/>
    <s v="Crossover"/>
    <s v="Compact"/>
    <s v="4dr SUV"/>
    <n v="31"/>
    <n v="22"/>
    <n v="819"/>
    <n v="25135"/>
  </r>
  <r>
    <x v="6"/>
    <s v="500X"/>
    <n v="2016"/>
    <x v="1"/>
    <s v="regular unleaded"/>
    <n v="180"/>
    <n v="4"/>
    <s v="AUTOMATIC"/>
    <s v="front wheel drive"/>
    <n v="4"/>
    <s v="Crossover"/>
    <s v="Compact"/>
    <s v="4dr SUV"/>
    <n v="31"/>
    <n v="22"/>
    <n v="819"/>
    <n v="23335"/>
  </r>
  <r>
    <x v="6"/>
    <s v="500X"/>
    <n v="2016"/>
    <x v="1"/>
    <s v="regular unleaded"/>
    <n v="180"/>
    <n v="4"/>
    <s v="AUTOMATIC"/>
    <s v="front wheel drive"/>
    <n v="4"/>
    <s v="Crossover"/>
    <s v="Compact"/>
    <s v="4dr SUV"/>
    <n v="31"/>
    <n v="22"/>
    <n v="819"/>
    <n v="22735"/>
  </r>
  <r>
    <x v="6"/>
    <s v="500X"/>
    <n v="2016"/>
    <x v="1"/>
    <s v="regular unleaded"/>
    <n v="180"/>
    <n v="4"/>
    <s v="AUTOMATIC"/>
    <s v="front wheel drive"/>
    <n v="4"/>
    <s v="Crossover"/>
    <s v="Compact"/>
    <s v="4dr SUV"/>
    <n v="31"/>
    <n v="22"/>
    <n v="819"/>
    <n v="27335"/>
  </r>
  <r>
    <x v="6"/>
    <s v="500X"/>
    <n v="2017"/>
    <x v="2"/>
    <s v="regular unleaded"/>
    <n v="180"/>
    <n v="4"/>
    <s v="AUTOMATIC"/>
    <s v="front wheel drive"/>
    <n v="4"/>
    <s v="Crossover"/>
    <s v="Compact"/>
    <s v="4dr SUV"/>
    <n v="30"/>
    <n v="22"/>
    <n v="819"/>
    <n v="25135"/>
  </r>
  <r>
    <x v="6"/>
    <s v="500X"/>
    <n v="2017"/>
    <x v="2"/>
    <s v="regular unleaded"/>
    <n v="180"/>
    <n v="4"/>
    <s v="AUTOMATIC"/>
    <s v="front wheel drive"/>
    <n v="4"/>
    <s v="Crossover"/>
    <s v="Compact"/>
    <s v="4dr SUV"/>
    <n v="30"/>
    <n v="22"/>
    <n v="819"/>
    <n v="23335"/>
  </r>
  <r>
    <x v="18"/>
    <s v="Kizashi"/>
    <n v="2011"/>
    <x v="6"/>
    <s v="regular unleaded"/>
    <n v="180"/>
    <n v="4"/>
    <s v="AUTOMATIC"/>
    <s v="all wheel drive"/>
    <n v="4"/>
    <s v="N/A"/>
    <s v="Midsize"/>
    <s v="Sedan"/>
    <n v="29"/>
    <n v="22"/>
    <n v="481"/>
    <n v="27299"/>
  </r>
  <r>
    <x v="18"/>
    <s v="Kizashi"/>
    <n v="2011"/>
    <x v="6"/>
    <s v="regular unleaded"/>
    <n v="180"/>
    <n v="4"/>
    <s v="AUTOMATIC"/>
    <s v="all wheel drive"/>
    <n v="4"/>
    <s v="N/A"/>
    <s v="Midsize"/>
    <s v="Sedan"/>
    <n v="29"/>
    <n v="22"/>
    <n v="481"/>
    <n v="23399"/>
  </r>
  <r>
    <x v="18"/>
    <s v="Kizashi"/>
    <n v="2011"/>
    <x v="6"/>
    <s v="regular unleaded"/>
    <n v="180"/>
    <n v="4"/>
    <s v="AUTOMATIC"/>
    <s v="all wheel drive"/>
    <n v="4"/>
    <s v="N/A"/>
    <s v="Midsize"/>
    <s v="Sedan"/>
    <n v="29"/>
    <n v="22"/>
    <n v="481"/>
    <n v="25499"/>
  </r>
  <r>
    <x v="18"/>
    <s v="Kizashi"/>
    <n v="2012"/>
    <x v="5"/>
    <s v="regular unleaded"/>
    <n v="180"/>
    <n v="4"/>
    <s v="AUTOMATIC"/>
    <s v="all wheel drive"/>
    <n v="4"/>
    <s v="N/A"/>
    <s v="Midsize"/>
    <s v="Sedan"/>
    <n v="29"/>
    <n v="22"/>
    <n v="481"/>
    <n v="25249"/>
  </r>
  <r>
    <x v="18"/>
    <s v="Kizashi"/>
    <n v="2012"/>
    <x v="5"/>
    <s v="regular unleaded"/>
    <n v="180"/>
    <n v="4"/>
    <s v="AUTOMATIC"/>
    <s v="all wheel drive"/>
    <n v="4"/>
    <s v="N/A"/>
    <s v="Midsize"/>
    <s v="Sedan"/>
    <n v="29"/>
    <n v="22"/>
    <n v="481"/>
    <n v="27549"/>
  </r>
  <r>
    <x v="18"/>
    <s v="Kizashi"/>
    <n v="2012"/>
    <x v="5"/>
    <s v="regular unleaded"/>
    <n v="180"/>
    <n v="4"/>
    <s v="AUTOMATIC"/>
    <s v="all wheel drive"/>
    <n v="4"/>
    <s v="N/A"/>
    <s v="Midsize"/>
    <s v="Sedan"/>
    <n v="29"/>
    <n v="22"/>
    <n v="481"/>
    <n v="23649"/>
  </r>
  <r>
    <x v="18"/>
    <s v="Kizashi"/>
    <n v="2012"/>
    <x v="5"/>
    <s v="regular unleaded"/>
    <n v="180"/>
    <n v="4"/>
    <s v="AUTOMATIC"/>
    <s v="all wheel drive"/>
    <n v="4"/>
    <s v="N/A"/>
    <s v="Midsize"/>
    <s v="Sedan"/>
    <n v="29"/>
    <n v="22"/>
    <n v="481"/>
    <n v="25749"/>
  </r>
  <r>
    <x v="18"/>
    <s v="Kizashi"/>
    <n v="2013"/>
    <x v="3"/>
    <s v="regular unleaded"/>
    <n v="180"/>
    <n v="4"/>
    <s v="AUTOMATIC"/>
    <s v="all wheel drive"/>
    <n v="4"/>
    <s v="N/A"/>
    <s v="Midsize"/>
    <s v="Sedan"/>
    <n v="29"/>
    <n v="22"/>
    <n v="481"/>
    <n v="23249"/>
  </r>
  <r>
    <x v="18"/>
    <s v="Kizashi"/>
    <n v="2013"/>
    <x v="3"/>
    <s v="regular unleaded"/>
    <n v="180"/>
    <n v="4"/>
    <s v="AUTOMATIC"/>
    <s v="all wheel drive"/>
    <n v="4"/>
    <s v="N/A"/>
    <s v="Midsize"/>
    <s v="Sedan"/>
    <n v="29"/>
    <n v="22"/>
    <n v="481"/>
    <n v="28999"/>
  </r>
  <r>
    <x v="18"/>
    <s v="Kizashi"/>
    <n v="2013"/>
    <x v="3"/>
    <s v="regular unleaded"/>
    <n v="180"/>
    <n v="4"/>
    <s v="AUTOMATIC"/>
    <s v="all wheel drive"/>
    <n v="4"/>
    <s v="N/A"/>
    <s v="Midsize"/>
    <s v="Sedan"/>
    <n v="29"/>
    <n v="22"/>
    <n v="481"/>
    <n v="27199"/>
  </r>
  <r>
    <x v="11"/>
    <s v="Celica"/>
    <n v="2004"/>
    <x v="19"/>
    <s v="premium unleaded (required)"/>
    <n v="180"/>
    <n v="4"/>
    <s v="AUTOMATIC"/>
    <s v="front wheel drive"/>
    <n v="2"/>
    <s v="Hatchback,Performance"/>
    <s v="Compact"/>
    <s v="2dr Hatchback"/>
    <n v="28"/>
    <n v="22"/>
    <n v="2031"/>
    <n v="22935"/>
  </r>
  <r>
    <x v="11"/>
    <s v="Celica"/>
    <n v="2004"/>
    <x v="19"/>
    <s v="premium unleaded (required)"/>
    <n v="180"/>
    <n v="4"/>
    <s v="AUTOMATIC"/>
    <s v="front wheel drive"/>
    <n v="2"/>
    <s v="Hatchback,Performance"/>
    <s v="Compact"/>
    <s v="2dr Hatchback"/>
    <n v="28"/>
    <n v="22"/>
    <n v="2031"/>
    <n v="24810"/>
  </r>
  <r>
    <x v="11"/>
    <s v="Celica"/>
    <n v="2005"/>
    <x v="20"/>
    <s v="premium unleaded (required)"/>
    <n v="180"/>
    <n v="4"/>
    <s v="AUTOMATIC"/>
    <s v="front wheel drive"/>
    <n v="2"/>
    <s v="Hatchback,Performance"/>
    <s v="Compact"/>
    <s v="2dr Hatchback"/>
    <n v="28"/>
    <n v="22"/>
    <n v="2031"/>
    <n v="23035"/>
  </r>
  <r>
    <x v="7"/>
    <s v="Sportage"/>
    <n v="2017"/>
    <x v="2"/>
    <s v="regular unleaded"/>
    <n v="181"/>
    <n v="4"/>
    <s v="AUTOMATIC"/>
    <s v="front wheel drive"/>
    <n v="4"/>
    <s v="Crossover"/>
    <s v="Compact"/>
    <s v="4dr SUV"/>
    <n v="29"/>
    <n v="22"/>
    <n v="1720"/>
    <n v="22990"/>
  </r>
  <r>
    <x v="7"/>
    <s v="Sportage"/>
    <n v="2017"/>
    <x v="2"/>
    <s v="regular unleaded"/>
    <n v="181"/>
    <n v="4"/>
    <s v="AUTOMATIC"/>
    <s v="front wheel drive"/>
    <n v="4"/>
    <s v="Crossover"/>
    <s v="Compact"/>
    <s v="4dr SUV"/>
    <n v="29"/>
    <n v="22"/>
    <n v="1720"/>
    <n v="25500"/>
  </r>
  <r>
    <x v="2"/>
    <s v="Equinox"/>
    <n v="2015"/>
    <x v="0"/>
    <s v="regular unleaded"/>
    <n v="182"/>
    <n v="4"/>
    <s v="AUTOMATIC"/>
    <s v="front wheel drive"/>
    <n v="4"/>
    <s v="Crossover,Flex Fuel"/>
    <s v="Compact"/>
    <s v="4dr SUV"/>
    <n v="32"/>
    <n v="22"/>
    <n v="1385"/>
    <n v="26170"/>
  </r>
  <r>
    <x v="2"/>
    <s v="Equinox"/>
    <n v="2015"/>
    <x v="0"/>
    <s v="regular unleaded"/>
    <n v="182"/>
    <n v="4"/>
    <s v="AUTOMATIC"/>
    <s v="front wheel drive"/>
    <n v="4"/>
    <s v="Crossover,Flex Fuel"/>
    <s v="Compact"/>
    <s v="4dr SUV"/>
    <n v="32"/>
    <n v="22"/>
    <n v="1385"/>
    <n v="28170"/>
  </r>
  <r>
    <x v="2"/>
    <s v="Equinox"/>
    <n v="2015"/>
    <x v="0"/>
    <s v="regular unleaded"/>
    <n v="182"/>
    <n v="4"/>
    <s v="AUTOMATIC"/>
    <s v="front wheel drive"/>
    <n v="4"/>
    <s v="Crossover,Flex Fuel"/>
    <s v="Compact"/>
    <s v="4dr SUV"/>
    <n v="32"/>
    <n v="22"/>
    <n v="1385"/>
    <n v="31920"/>
  </r>
  <r>
    <x v="2"/>
    <s v="Equinox"/>
    <n v="2015"/>
    <x v="0"/>
    <s v="regular unleaded"/>
    <n v="182"/>
    <n v="4"/>
    <s v="AUTOMATIC"/>
    <s v="front wheel drive"/>
    <n v="4"/>
    <s v="Crossover,Flex Fuel"/>
    <s v="Compact"/>
    <s v="4dr SUV"/>
    <n v="32"/>
    <n v="22"/>
    <n v="1385"/>
    <n v="24520"/>
  </r>
  <r>
    <x v="2"/>
    <s v="Equinox"/>
    <n v="2015"/>
    <x v="0"/>
    <s v="regular unleaded"/>
    <n v="182"/>
    <n v="4"/>
    <s v="AUTOMATIC"/>
    <s v="front wheel drive"/>
    <n v="4"/>
    <s v="Crossover,Flex Fuel"/>
    <s v="Compact"/>
    <s v="4dr SUV"/>
    <n v="32"/>
    <n v="22"/>
    <n v="1385"/>
    <n v="22120"/>
  </r>
  <r>
    <x v="2"/>
    <s v="Equinox"/>
    <n v="2016"/>
    <x v="1"/>
    <s v="regular unleaded"/>
    <n v="182"/>
    <n v="4"/>
    <s v="AUTOMATIC"/>
    <s v="front wheel drive"/>
    <n v="4"/>
    <s v="Crossover"/>
    <s v="Compact"/>
    <s v="4dr SUV"/>
    <n v="32"/>
    <n v="22"/>
    <n v="1385"/>
    <n v="22600"/>
  </r>
  <r>
    <x v="2"/>
    <s v="Equinox"/>
    <n v="2016"/>
    <x v="1"/>
    <s v="regular unleaded"/>
    <n v="182"/>
    <n v="4"/>
    <s v="AUTOMATIC"/>
    <s v="front wheel drive"/>
    <n v="4"/>
    <s v="Crossover"/>
    <s v="Compact"/>
    <s v="4dr SUV"/>
    <n v="32"/>
    <n v="22"/>
    <n v="1385"/>
    <n v="29740"/>
  </r>
  <r>
    <x v="2"/>
    <s v="Equinox"/>
    <n v="2016"/>
    <x v="1"/>
    <s v="regular unleaded"/>
    <n v="182"/>
    <n v="4"/>
    <s v="AUTOMATIC"/>
    <s v="front wheel drive"/>
    <n v="4"/>
    <s v="Crossover"/>
    <s v="Compact"/>
    <s v="4dr SUV"/>
    <n v="32"/>
    <n v="22"/>
    <n v="1385"/>
    <n v="25210"/>
  </r>
  <r>
    <x v="2"/>
    <s v="Equinox"/>
    <n v="2016"/>
    <x v="1"/>
    <s v="regular unleaded"/>
    <n v="182"/>
    <n v="4"/>
    <s v="AUTOMATIC"/>
    <s v="front wheel drive"/>
    <n v="4"/>
    <s v="Crossover"/>
    <s v="Compact"/>
    <s v="4dr SUV"/>
    <n v="32"/>
    <n v="22"/>
    <n v="1385"/>
    <n v="26450"/>
  </r>
  <r>
    <x v="2"/>
    <s v="Equinox"/>
    <n v="2017"/>
    <x v="2"/>
    <s v="regular unleaded"/>
    <n v="182"/>
    <n v="4"/>
    <s v="AUTOMATIC"/>
    <s v="front wheel drive"/>
    <n v="4"/>
    <s v="Crossover"/>
    <s v="Compact"/>
    <s v="4dr SUV"/>
    <n v="32"/>
    <n v="22"/>
    <n v="1385"/>
    <n v="25510"/>
  </r>
  <r>
    <x v="2"/>
    <s v="Equinox"/>
    <n v="2017"/>
    <x v="2"/>
    <s v="regular unleaded"/>
    <n v="182"/>
    <n v="4"/>
    <s v="AUTOMATIC"/>
    <s v="front wheel drive"/>
    <n v="4"/>
    <s v="Crossover"/>
    <s v="Compact"/>
    <s v="4dr SUV"/>
    <n v="32"/>
    <n v="22"/>
    <n v="1385"/>
    <n v="26750"/>
  </r>
  <r>
    <x v="2"/>
    <s v="Equinox"/>
    <n v="2017"/>
    <x v="2"/>
    <s v="regular unleaded"/>
    <n v="182"/>
    <n v="4"/>
    <s v="AUTOMATIC"/>
    <s v="front wheel drive"/>
    <n v="4"/>
    <s v="Crossover"/>
    <s v="Compact"/>
    <s v="4dr SUV"/>
    <n v="32"/>
    <n v="22"/>
    <n v="1385"/>
    <n v="23100"/>
  </r>
  <r>
    <x v="2"/>
    <s v="Equinox"/>
    <n v="2017"/>
    <x v="2"/>
    <s v="regular unleaded"/>
    <n v="182"/>
    <n v="4"/>
    <s v="AUTOMATIC"/>
    <s v="front wheel drive"/>
    <n v="4"/>
    <s v="Crossover"/>
    <s v="Compact"/>
    <s v="4dr SUV"/>
    <n v="32"/>
    <n v="22"/>
    <n v="1385"/>
    <n v="30040"/>
  </r>
  <r>
    <x v="30"/>
    <s v="Terrain"/>
    <n v="2015"/>
    <x v="0"/>
    <s v="regular unleaded"/>
    <n v="182"/>
    <n v="4"/>
    <s v="AUTOMATIC"/>
    <s v="front wheel drive"/>
    <n v="4"/>
    <s v="Crossover"/>
    <s v="Compact"/>
    <s v="4dr SUV"/>
    <n v="32"/>
    <n v="22"/>
    <n v="549"/>
    <n v="24070"/>
  </r>
  <r>
    <x v="30"/>
    <s v="Terrain"/>
    <n v="2015"/>
    <x v="0"/>
    <s v="regular unleaded"/>
    <n v="182"/>
    <n v="4"/>
    <s v="AUTOMATIC"/>
    <s v="front wheel drive"/>
    <n v="4"/>
    <s v="Crossover"/>
    <s v="Compact"/>
    <s v="4dr SUV"/>
    <n v="32"/>
    <n v="22"/>
    <n v="549"/>
    <n v="33065"/>
  </r>
  <r>
    <x v="30"/>
    <s v="Terrain"/>
    <n v="2015"/>
    <x v="0"/>
    <s v="regular unleaded"/>
    <n v="182"/>
    <n v="4"/>
    <s v="AUTOMATIC"/>
    <s v="front wheel drive"/>
    <n v="4"/>
    <s v="Crossover"/>
    <s v="Compact"/>
    <s v="4dr SUV"/>
    <n v="32"/>
    <n v="22"/>
    <n v="549"/>
    <n v="29820"/>
  </r>
  <r>
    <x v="30"/>
    <s v="Terrain"/>
    <n v="2015"/>
    <x v="0"/>
    <s v="regular unleaded"/>
    <n v="182"/>
    <n v="4"/>
    <s v="AUTOMATIC"/>
    <s v="front wheel drive"/>
    <n v="4"/>
    <s v="Crossover"/>
    <s v="Compact"/>
    <s v="4dr SUV"/>
    <n v="32"/>
    <n v="22"/>
    <n v="549"/>
    <n v="26560"/>
  </r>
  <r>
    <x v="30"/>
    <s v="Terrain"/>
    <n v="2015"/>
    <x v="0"/>
    <s v="regular unleaded"/>
    <n v="182"/>
    <n v="4"/>
    <s v="AUTOMATIC"/>
    <s v="front wheel drive"/>
    <n v="4"/>
    <s v="Crossover"/>
    <s v="Compact"/>
    <s v="4dr SUV"/>
    <n v="32"/>
    <n v="22"/>
    <n v="549"/>
    <n v="35490"/>
  </r>
  <r>
    <x v="30"/>
    <s v="Terrain"/>
    <n v="2015"/>
    <x v="0"/>
    <s v="regular unleaded"/>
    <n v="182"/>
    <n v="4"/>
    <s v="AUTOMATIC"/>
    <s v="front wheel drive"/>
    <n v="4"/>
    <s v="Crossover"/>
    <s v="Compact"/>
    <s v="4dr SUV"/>
    <n v="32"/>
    <n v="22"/>
    <n v="549"/>
    <n v="28060"/>
  </r>
  <r>
    <x v="30"/>
    <s v="Terrain"/>
    <n v="2016"/>
    <x v="1"/>
    <s v="regular unleaded"/>
    <n v="182"/>
    <n v="4"/>
    <s v="AUTOMATIC"/>
    <s v="front wheel drive"/>
    <n v="4"/>
    <s v="Crossover"/>
    <s v="Compact"/>
    <s v="4dr SUV"/>
    <n v="32"/>
    <n v="22"/>
    <n v="549"/>
    <n v="28300"/>
  </r>
  <r>
    <x v="30"/>
    <s v="Terrain"/>
    <n v="2016"/>
    <x v="1"/>
    <s v="regular unleaded"/>
    <n v="182"/>
    <n v="4"/>
    <s v="AUTOMATIC"/>
    <s v="front wheel drive"/>
    <n v="4"/>
    <s v="Crossover"/>
    <s v="Compact"/>
    <s v="4dr SUV"/>
    <n v="32"/>
    <n v="22"/>
    <n v="549"/>
    <n v="33975"/>
  </r>
  <r>
    <x v="30"/>
    <s v="Terrain"/>
    <n v="2016"/>
    <x v="1"/>
    <s v="regular unleaded"/>
    <n v="182"/>
    <n v="4"/>
    <s v="AUTOMATIC"/>
    <s v="front wheel drive"/>
    <n v="4"/>
    <s v="Crossover"/>
    <s v="Compact"/>
    <s v="4dr SUV"/>
    <n v="32"/>
    <n v="22"/>
    <n v="549"/>
    <n v="23975"/>
  </r>
  <r>
    <x v="30"/>
    <s v="Terrain"/>
    <n v="2016"/>
    <x v="1"/>
    <s v="regular unleaded"/>
    <n v="182"/>
    <n v="4"/>
    <s v="AUTOMATIC"/>
    <s v="front wheel drive"/>
    <n v="4"/>
    <s v="Crossover"/>
    <s v="Compact"/>
    <s v="4dr SUV"/>
    <n v="32"/>
    <n v="22"/>
    <n v="549"/>
    <n v="30620"/>
  </r>
  <r>
    <x v="30"/>
    <s v="Terrain"/>
    <n v="2016"/>
    <x v="1"/>
    <s v="regular unleaded"/>
    <n v="182"/>
    <n v="4"/>
    <s v="AUTOMATIC"/>
    <s v="front wheel drive"/>
    <n v="4"/>
    <s v="Crossover"/>
    <s v="Compact"/>
    <s v="4dr SUV"/>
    <n v="32"/>
    <n v="22"/>
    <n v="549"/>
    <n v="26800"/>
  </r>
  <r>
    <x v="22"/>
    <s v="Dart"/>
    <n v="2014"/>
    <x v="4"/>
    <s v="regular unleaded"/>
    <n v="184"/>
    <n v="4"/>
    <s v="MANUAL"/>
    <s v="front wheel drive"/>
    <n v="4"/>
    <s v="N/A"/>
    <s v="Midsize"/>
    <s v="Sedan"/>
    <n v="35"/>
    <n v="22"/>
    <n v="1851"/>
    <n v="18595"/>
  </r>
  <r>
    <x v="22"/>
    <s v="Dart"/>
    <n v="2015"/>
    <x v="0"/>
    <s v="regular unleaded"/>
    <n v="184"/>
    <n v="4"/>
    <s v="MANUAL"/>
    <s v="front wheel drive"/>
    <n v="4"/>
    <s v="N/A"/>
    <s v="Midsize"/>
    <s v="Sedan"/>
    <n v="35"/>
    <n v="22"/>
    <n v="1851"/>
    <n v="19000"/>
  </r>
  <r>
    <x v="22"/>
    <s v="Dart"/>
    <n v="2016"/>
    <x v="1"/>
    <s v="regular unleaded"/>
    <n v="184"/>
    <n v="4"/>
    <s v="MANUAL"/>
    <s v="front wheel drive"/>
    <n v="4"/>
    <s v="N/A"/>
    <s v="Midsize"/>
    <s v="Sedan"/>
    <n v="35"/>
    <n v="22"/>
    <n v="1851"/>
    <n v="19395"/>
  </r>
  <r>
    <x v="22"/>
    <s v="Dart"/>
    <n v="2016"/>
    <x v="1"/>
    <s v="regular unleaded"/>
    <n v="184"/>
    <n v="4"/>
    <s v="MANUAL"/>
    <s v="front wheel drive"/>
    <n v="4"/>
    <s v="N/A"/>
    <s v="Midsize"/>
    <s v="Sedan"/>
    <n v="35"/>
    <n v="22"/>
    <n v="1851"/>
    <n v="22095"/>
  </r>
  <r>
    <x v="22"/>
    <s v="Dart"/>
    <n v="2016"/>
    <x v="1"/>
    <s v="regular unleaded"/>
    <n v="184"/>
    <n v="4"/>
    <s v="MANUAL"/>
    <s v="front wheel drive"/>
    <n v="4"/>
    <s v="N/A"/>
    <s v="Midsize"/>
    <s v="Sedan"/>
    <n v="35"/>
    <n v="22"/>
    <n v="1851"/>
    <n v="20995"/>
  </r>
  <r>
    <x v="22"/>
    <s v="Dart"/>
    <n v="2016"/>
    <x v="1"/>
    <s v="regular unleaded"/>
    <n v="184"/>
    <n v="4"/>
    <s v="MANUAL"/>
    <s v="front wheel drive"/>
    <n v="4"/>
    <s v="N/A"/>
    <s v="Midsize"/>
    <s v="Sedan"/>
    <n v="35"/>
    <n v="22"/>
    <n v="1851"/>
    <n v="21595"/>
  </r>
  <r>
    <x v="1"/>
    <s v="CR-V"/>
    <n v="2014"/>
    <x v="4"/>
    <s v="regular unleaded"/>
    <n v="185"/>
    <n v="4"/>
    <s v="AUTOMATIC"/>
    <s v="all wheel drive"/>
    <n v="4"/>
    <s v="Crossover"/>
    <s v="Compact"/>
    <s v="4dr SUV"/>
    <n v="30"/>
    <n v="22"/>
    <n v="2202"/>
    <n v="26470"/>
  </r>
  <r>
    <x v="1"/>
    <s v="CR-V"/>
    <n v="2014"/>
    <x v="4"/>
    <s v="regular unleaded"/>
    <n v="185"/>
    <n v="4"/>
    <s v="AUTOMATIC"/>
    <s v="all wheel drive"/>
    <n v="4"/>
    <s v="Crossover"/>
    <s v="Compact"/>
    <s v="4dr SUV"/>
    <n v="30"/>
    <n v="22"/>
    <n v="2202"/>
    <n v="30620"/>
  </r>
  <r>
    <x v="1"/>
    <s v="CR-V"/>
    <n v="2014"/>
    <x v="4"/>
    <s v="regular unleaded"/>
    <n v="185"/>
    <n v="4"/>
    <s v="AUTOMATIC"/>
    <s v="all wheel drive"/>
    <n v="4"/>
    <s v="Crossover"/>
    <s v="Compact"/>
    <s v="4dr SUV"/>
    <n v="30"/>
    <n v="22"/>
    <n v="2202"/>
    <n v="24370"/>
  </r>
  <r>
    <x v="1"/>
    <s v="CR-V"/>
    <n v="2014"/>
    <x v="4"/>
    <s v="regular unleaded"/>
    <n v="185"/>
    <n v="4"/>
    <s v="AUTOMATIC"/>
    <s v="all wheel drive"/>
    <n v="4"/>
    <s v="Crossover"/>
    <s v="Compact"/>
    <s v="4dr SUV"/>
    <n v="30"/>
    <n v="22"/>
    <n v="2202"/>
    <n v="29120"/>
  </r>
  <r>
    <x v="1"/>
    <s v="CR-V"/>
    <n v="2014"/>
    <x v="4"/>
    <s v="regular unleaded"/>
    <n v="185"/>
    <n v="4"/>
    <s v="AUTOMATIC"/>
    <s v="all wheel drive"/>
    <n v="4"/>
    <s v="Crossover"/>
    <s v="Compact"/>
    <s v="4dr SUV"/>
    <n v="30"/>
    <n v="22"/>
    <n v="2202"/>
    <n v="29820"/>
  </r>
  <r>
    <x v="1"/>
    <s v="Crosstour"/>
    <n v="2013"/>
    <x v="3"/>
    <s v="regular unleaded"/>
    <n v="192"/>
    <n v="4"/>
    <s v="AUTOMATIC"/>
    <s v="front wheel drive"/>
    <n v="4"/>
    <s v="Crossover,Hatchback"/>
    <s v="Midsize"/>
    <s v="4dr Hatchback"/>
    <n v="31"/>
    <n v="22"/>
    <n v="2202"/>
    <n v="33015"/>
  </r>
  <r>
    <x v="1"/>
    <s v="Crosstour"/>
    <n v="2013"/>
    <x v="3"/>
    <s v="regular unleaded"/>
    <n v="192"/>
    <n v="4"/>
    <s v="AUTOMATIC"/>
    <s v="front wheel drive"/>
    <n v="4"/>
    <s v="Crossover,Hatchback"/>
    <s v="Midsize"/>
    <s v="4dr Hatchback"/>
    <n v="31"/>
    <n v="22"/>
    <n v="2202"/>
    <n v="27230"/>
  </r>
  <r>
    <x v="1"/>
    <s v="Crosstour"/>
    <n v="2013"/>
    <x v="3"/>
    <s v="regular unleaded"/>
    <n v="192"/>
    <n v="4"/>
    <s v="AUTOMATIC"/>
    <s v="front wheel drive"/>
    <n v="4"/>
    <s v="Crossover,Hatchback"/>
    <s v="Midsize"/>
    <s v="4dr Hatchback"/>
    <n v="31"/>
    <n v="22"/>
    <n v="2202"/>
    <n v="30915"/>
  </r>
  <r>
    <x v="1"/>
    <s v="Crosstour"/>
    <n v="2014"/>
    <x v="4"/>
    <s v="regular unleaded"/>
    <n v="192"/>
    <n v="4"/>
    <s v="AUTOMATIC"/>
    <s v="front wheel drive"/>
    <n v="4"/>
    <s v="Crossover,Hatchback"/>
    <s v="Midsize"/>
    <s v="4dr Hatchback"/>
    <n v="31"/>
    <n v="22"/>
    <n v="2202"/>
    <n v="33165"/>
  </r>
  <r>
    <x v="1"/>
    <s v="Crosstour"/>
    <n v="2014"/>
    <x v="4"/>
    <s v="regular unleaded"/>
    <n v="192"/>
    <n v="4"/>
    <s v="AUTOMATIC"/>
    <s v="front wheel drive"/>
    <n v="4"/>
    <s v="Crossover,Hatchback"/>
    <s v="Midsize"/>
    <s v="4dr Hatchback"/>
    <n v="31"/>
    <n v="22"/>
    <n v="2202"/>
    <n v="31065"/>
  </r>
  <r>
    <x v="1"/>
    <s v="Crosstour"/>
    <n v="2014"/>
    <x v="4"/>
    <s v="regular unleaded"/>
    <n v="192"/>
    <n v="4"/>
    <s v="AUTOMATIC"/>
    <s v="front wheel drive"/>
    <n v="4"/>
    <s v="Crossover,Hatchback"/>
    <s v="Midsize"/>
    <s v="4dr Hatchback"/>
    <n v="31"/>
    <n v="22"/>
    <n v="2202"/>
    <n v="27380"/>
  </r>
  <r>
    <x v="1"/>
    <s v="Crosstour"/>
    <n v="2015"/>
    <x v="0"/>
    <s v="regular unleaded"/>
    <n v="192"/>
    <n v="4"/>
    <s v="AUTOMATIC"/>
    <s v="front wheel drive"/>
    <n v="4"/>
    <s v="Crossover,Hatchback"/>
    <s v="Midsize"/>
    <s v="4dr Hatchback"/>
    <n v="31"/>
    <n v="22"/>
    <n v="2202"/>
    <n v="33315"/>
  </r>
  <r>
    <x v="1"/>
    <s v="Crosstour"/>
    <n v="2015"/>
    <x v="0"/>
    <s v="regular unleaded"/>
    <n v="192"/>
    <n v="4"/>
    <s v="AUTOMATIC"/>
    <s v="front wheel drive"/>
    <n v="4"/>
    <s v="Crossover,Hatchback"/>
    <s v="Midsize"/>
    <s v="4dr Hatchback"/>
    <n v="31"/>
    <n v="22"/>
    <n v="2202"/>
    <n v="31215"/>
  </r>
  <r>
    <x v="1"/>
    <s v="Crosstour"/>
    <n v="2015"/>
    <x v="0"/>
    <s v="regular unleaded"/>
    <n v="192"/>
    <n v="4"/>
    <s v="AUTOMATIC"/>
    <s v="front wheel drive"/>
    <n v="4"/>
    <s v="Crossover,Hatchback"/>
    <s v="Midsize"/>
    <s v="4dr Hatchback"/>
    <n v="31"/>
    <n v="22"/>
    <n v="2202"/>
    <n v="27530"/>
  </r>
  <r>
    <x v="15"/>
    <s v="Integra"/>
    <n v="2000"/>
    <x v="13"/>
    <s v="regular unleaded"/>
    <n v="195"/>
    <n v="4"/>
    <s v="MANUAL"/>
    <s v="front wheel drive"/>
    <n v="2"/>
    <s v="Hatchback,Factory Tuner,Luxury,Performance"/>
    <s v="Compact"/>
    <s v="2dr Hatchback"/>
    <n v="28"/>
    <n v="22"/>
    <n v="204"/>
    <n v="7398"/>
  </r>
  <r>
    <x v="15"/>
    <s v="Integra"/>
    <n v="2001"/>
    <x v="15"/>
    <s v="premium unleaded (required)"/>
    <n v="195"/>
    <n v="4"/>
    <s v="MANUAL"/>
    <s v="front wheel drive"/>
    <n v="2"/>
    <s v="Hatchback,Factory Tuner,Luxury,Performance"/>
    <s v="Compact"/>
    <s v="2dr Hatchback"/>
    <n v="28"/>
    <n v="22"/>
    <n v="204"/>
    <n v="24450"/>
  </r>
  <r>
    <x v="2"/>
    <s v="Impala"/>
    <n v="2016"/>
    <x v="1"/>
    <s v="regular unleaded"/>
    <n v="195"/>
    <n v="4"/>
    <s v="AUTOMATIC"/>
    <s v="front wheel drive"/>
    <n v="4"/>
    <s v="N/A"/>
    <s v="Large"/>
    <s v="Sedan"/>
    <n v="31"/>
    <n v="22"/>
    <n v="1385"/>
    <n v="27095"/>
  </r>
  <r>
    <x v="2"/>
    <s v="Impala"/>
    <n v="2016"/>
    <x v="1"/>
    <s v="regular unleaded"/>
    <n v="195"/>
    <n v="4"/>
    <s v="AUTOMATIC"/>
    <s v="front wheel drive"/>
    <n v="4"/>
    <s v="N/A"/>
    <s v="Large"/>
    <s v="Sedan"/>
    <n v="31"/>
    <n v="22"/>
    <n v="1385"/>
    <n v="29460"/>
  </r>
  <r>
    <x v="24"/>
    <s v="Envision"/>
    <n v="2017"/>
    <x v="2"/>
    <s v="flex-fuel (unleaded/E85)"/>
    <n v="197"/>
    <n v="4"/>
    <s v="AUTOMATIC"/>
    <s v="front wheel drive"/>
    <n v="4"/>
    <s v="Crossover,Flex Fuel"/>
    <s v="Midsize"/>
    <s v="4dr SUV"/>
    <n v="29"/>
    <n v="22"/>
    <n v="155"/>
    <n v="35870"/>
  </r>
  <r>
    <x v="24"/>
    <s v="Envision"/>
    <n v="2017"/>
    <x v="2"/>
    <s v="flex-fuel (unleaded/E85)"/>
    <n v="197"/>
    <n v="4"/>
    <s v="AUTOMATIC"/>
    <s v="front wheel drive"/>
    <n v="4"/>
    <s v="Crossover,Flex Fuel"/>
    <s v="Midsize"/>
    <s v="4dr SUV"/>
    <n v="29"/>
    <n v="22"/>
    <n v="155"/>
    <n v="37720"/>
  </r>
  <r>
    <x v="16"/>
    <s v="FR-S"/>
    <n v="2014"/>
    <x v="4"/>
    <s v="premium unleaded (required)"/>
    <n v="200"/>
    <n v="4"/>
    <s v="MANUAL"/>
    <s v="rear wheel drive"/>
    <n v="2"/>
    <s v="Performance"/>
    <s v="Compact"/>
    <s v="Coupe"/>
    <n v="30"/>
    <n v="22"/>
    <n v="105"/>
    <n v="24700"/>
  </r>
  <r>
    <x v="16"/>
    <s v="FR-S"/>
    <n v="2014"/>
    <x v="4"/>
    <s v="premium unleaded (required)"/>
    <n v="200"/>
    <n v="4"/>
    <s v="MANUAL"/>
    <s v="rear wheel drive"/>
    <n v="2"/>
    <s v="Performance"/>
    <s v="Compact"/>
    <s v="Coupe"/>
    <n v="30"/>
    <n v="22"/>
    <n v="105"/>
    <n v="27400"/>
  </r>
  <r>
    <x v="16"/>
    <s v="FR-S"/>
    <n v="2015"/>
    <x v="0"/>
    <s v="premium unleaded (required)"/>
    <n v="200"/>
    <n v="4"/>
    <s v="MANUAL"/>
    <s v="rear wheel drive"/>
    <n v="2"/>
    <s v="Performance"/>
    <s v="Compact"/>
    <s v="Coupe"/>
    <n v="30"/>
    <n v="22"/>
    <n v="105"/>
    <n v="24900"/>
  </r>
  <r>
    <x v="16"/>
    <s v="FR-S"/>
    <n v="2015"/>
    <x v="0"/>
    <s v="premium unleaded (required)"/>
    <n v="200"/>
    <n v="4"/>
    <s v="MANUAL"/>
    <s v="rear wheel drive"/>
    <n v="2"/>
    <s v="Performance"/>
    <s v="Compact"/>
    <s v="Coupe"/>
    <n v="30"/>
    <n v="22"/>
    <n v="105"/>
    <n v="29990"/>
  </r>
  <r>
    <x v="16"/>
    <s v="FR-S"/>
    <n v="2016"/>
    <x v="1"/>
    <s v="premium unleaded (required)"/>
    <n v="200"/>
    <n v="4"/>
    <s v="MANUAL"/>
    <s v="rear wheel drive"/>
    <n v="2"/>
    <s v="Performance"/>
    <s v="Compact"/>
    <s v="Coupe"/>
    <n v="30"/>
    <n v="22"/>
    <n v="105"/>
    <n v="25305"/>
  </r>
  <r>
    <x v="16"/>
    <s v="FR-S"/>
    <n v="2016"/>
    <x v="1"/>
    <s v="premium unleaded (required)"/>
    <n v="200"/>
    <n v="4"/>
    <s v="MANUAL"/>
    <s v="rear wheel drive"/>
    <n v="2"/>
    <s v="Performance"/>
    <s v="Compact"/>
    <s v="Coupe"/>
    <n v="30"/>
    <n v="22"/>
    <n v="105"/>
    <n v="29510"/>
  </r>
  <r>
    <x v="20"/>
    <s v="BRZ"/>
    <n v="2015"/>
    <x v="0"/>
    <s v="premium unleaded (required)"/>
    <n v="200"/>
    <n v="4"/>
    <s v="MANUAL"/>
    <s v="rear wheel drive"/>
    <n v="2"/>
    <s v="Performance"/>
    <s v="Compact"/>
    <s v="Coupe"/>
    <n v="30"/>
    <n v="22"/>
    <n v="640"/>
    <n v="29490"/>
  </r>
  <r>
    <x v="20"/>
    <s v="BRZ"/>
    <n v="2015"/>
    <x v="0"/>
    <s v="premium unleaded (required)"/>
    <n v="200"/>
    <n v="4"/>
    <s v="MANUAL"/>
    <s v="rear wheel drive"/>
    <n v="2"/>
    <s v="Performance"/>
    <s v="Compact"/>
    <s v="Coupe"/>
    <n v="30"/>
    <n v="22"/>
    <n v="640"/>
    <n v="25695"/>
  </r>
  <r>
    <x v="20"/>
    <s v="BRZ"/>
    <n v="2015"/>
    <x v="0"/>
    <s v="premium unleaded (required)"/>
    <n v="200"/>
    <n v="4"/>
    <s v="MANUAL"/>
    <s v="rear wheel drive"/>
    <n v="2"/>
    <s v="Performance"/>
    <s v="Compact"/>
    <s v="Coupe"/>
    <n v="30"/>
    <n v="22"/>
    <n v="640"/>
    <n v="27695"/>
  </r>
  <r>
    <x v="20"/>
    <s v="BRZ"/>
    <n v="2016"/>
    <x v="1"/>
    <s v="premium unleaded (required)"/>
    <n v="200"/>
    <n v="4"/>
    <s v="MANUAL"/>
    <s v="rear wheel drive"/>
    <n v="2"/>
    <s v="Performance"/>
    <s v="Compact"/>
    <s v="Coupe"/>
    <n v="30"/>
    <n v="22"/>
    <n v="640"/>
    <n v="27395"/>
  </r>
  <r>
    <x v="20"/>
    <s v="BRZ"/>
    <n v="2016"/>
    <x v="1"/>
    <s v="premium unleaded (required)"/>
    <n v="200"/>
    <n v="4"/>
    <s v="MANUAL"/>
    <s v="rear wheel drive"/>
    <n v="2"/>
    <s v="Performance"/>
    <s v="Compact"/>
    <s v="Coupe"/>
    <n v="30"/>
    <n v="22"/>
    <n v="640"/>
    <n v="27690"/>
  </r>
  <r>
    <x v="20"/>
    <s v="BRZ"/>
    <n v="2016"/>
    <x v="1"/>
    <s v="premium unleaded (required)"/>
    <n v="200"/>
    <n v="4"/>
    <s v="MANUAL"/>
    <s v="rear wheel drive"/>
    <n v="2"/>
    <s v="Performance"/>
    <s v="Compact"/>
    <s v="Coupe"/>
    <n v="30"/>
    <n v="22"/>
    <n v="640"/>
    <n v="25395"/>
  </r>
  <r>
    <x v="5"/>
    <s v="CC"/>
    <n v="2015"/>
    <x v="0"/>
    <s v="premium unleaded (recommended)"/>
    <n v="200"/>
    <n v="4"/>
    <s v="AUTOMATED_MANUAL"/>
    <s v="front wheel drive"/>
    <n v="4"/>
    <s v="Performance"/>
    <s v="Midsize"/>
    <s v="Sedan"/>
    <n v="31"/>
    <n v="22"/>
    <n v="873"/>
    <n v="34095"/>
  </r>
  <r>
    <x v="5"/>
    <s v="CC"/>
    <n v="2015"/>
    <x v="0"/>
    <s v="premium unleaded (recommended)"/>
    <n v="200"/>
    <n v="4"/>
    <s v="AUTOMATED_MANUAL"/>
    <s v="front wheel drive"/>
    <n v="4"/>
    <s v="Performance"/>
    <s v="Midsize"/>
    <s v="Sedan"/>
    <n v="31"/>
    <n v="22"/>
    <n v="873"/>
    <n v="38085"/>
  </r>
  <r>
    <x v="5"/>
    <s v="CC"/>
    <n v="2015"/>
    <x v="0"/>
    <s v="premium unleaded (recommended)"/>
    <n v="200"/>
    <n v="4"/>
    <s v="AUTOMATED_MANUAL"/>
    <s v="front wheel drive"/>
    <n v="4"/>
    <s v="Performance"/>
    <s v="Midsize"/>
    <s v="Sedan"/>
    <n v="31"/>
    <n v="22"/>
    <n v="873"/>
    <n v="35375"/>
  </r>
  <r>
    <x v="5"/>
    <s v="CC"/>
    <n v="2016"/>
    <x v="1"/>
    <s v="premium unleaded (recommended)"/>
    <n v="200"/>
    <n v="4"/>
    <s v="AUTOMATED_MANUAL"/>
    <s v="front wheel drive"/>
    <n v="4"/>
    <s v="Performance"/>
    <s v="Midsize"/>
    <s v="Sedan"/>
    <n v="31"/>
    <n v="22"/>
    <n v="873"/>
    <n v="32670"/>
  </r>
  <r>
    <x v="5"/>
    <s v="CC"/>
    <n v="2016"/>
    <x v="1"/>
    <s v="premium unleaded (recommended)"/>
    <n v="200"/>
    <n v="4"/>
    <s v="AUTOMATED_MANUAL"/>
    <s v="front wheel drive"/>
    <n v="4"/>
    <s v="Performance"/>
    <s v="Midsize"/>
    <s v="Sedan"/>
    <n v="31"/>
    <n v="22"/>
    <n v="873"/>
    <n v="35755"/>
  </r>
  <r>
    <x v="5"/>
    <s v="CC"/>
    <n v="2016"/>
    <x v="1"/>
    <s v="premium unleaded (recommended)"/>
    <n v="200"/>
    <n v="4"/>
    <s v="AUTOMATED_MANUAL"/>
    <s v="front wheel drive"/>
    <n v="4"/>
    <s v="Performance"/>
    <s v="Midsize"/>
    <s v="Sedan"/>
    <n v="31"/>
    <n v="22"/>
    <n v="873"/>
    <n v="37820"/>
  </r>
  <r>
    <x v="5"/>
    <s v="CC"/>
    <n v="2016"/>
    <x v="1"/>
    <s v="premium unleaded (recommended)"/>
    <n v="200"/>
    <n v="4"/>
    <s v="AUTOMATED_MANUAL"/>
    <s v="front wheel drive"/>
    <n v="4"/>
    <s v="Performance"/>
    <s v="Midsize"/>
    <s v="Sedan"/>
    <n v="31"/>
    <n v="22"/>
    <n v="873"/>
    <n v="34475"/>
  </r>
  <r>
    <x v="5"/>
    <s v="CC"/>
    <n v="2017"/>
    <x v="2"/>
    <s v="premium unleaded (recommended)"/>
    <n v="200"/>
    <n v="4"/>
    <s v="AUTOMATED_MANUAL"/>
    <s v="front wheel drive"/>
    <n v="4"/>
    <s v="Performance"/>
    <s v="Midsize"/>
    <s v="Sedan"/>
    <n v="31"/>
    <n v="22"/>
    <n v="873"/>
    <n v="37820"/>
  </r>
  <r>
    <x v="5"/>
    <s v="CC"/>
    <n v="2017"/>
    <x v="2"/>
    <s v="premium unleaded (recommended)"/>
    <n v="200"/>
    <n v="4"/>
    <s v="AUTOMATED_MANUAL"/>
    <s v="front wheel drive"/>
    <n v="4"/>
    <s v="Performance"/>
    <s v="Midsize"/>
    <s v="Sedan"/>
    <n v="31"/>
    <n v="22"/>
    <n v="873"/>
    <n v="34475"/>
  </r>
  <r>
    <x v="5"/>
    <s v="GLI"/>
    <n v="2008"/>
    <x v="12"/>
    <s v="premium unleaded (required)"/>
    <n v="200"/>
    <n v="4"/>
    <s v="AUTOMATED_MANUAL"/>
    <s v="front wheel drive"/>
    <n v="4"/>
    <s v="Performance"/>
    <s v="Compact"/>
    <s v="Sedan"/>
    <n v="29"/>
    <n v="22"/>
    <n v="873"/>
    <n v="25375"/>
  </r>
  <r>
    <x v="5"/>
    <s v="GLI"/>
    <n v="2009"/>
    <x v="10"/>
    <s v="premium unleaded (recommended)"/>
    <n v="200"/>
    <n v="4"/>
    <s v="AUTOMATED_MANUAL"/>
    <s v="front wheel drive"/>
    <n v="4"/>
    <s v="Performance"/>
    <s v="Compact"/>
    <s v="Sedan"/>
    <n v="29"/>
    <n v="22"/>
    <n v="873"/>
    <n v="25870"/>
  </r>
  <r>
    <x v="5"/>
    <s v="GLI"/>
    <n v="2012"/>
    <x v="5"/>
    <s v="premium unleaded (recommended)"/>
    <n v="200"/>
    <n v="4"/>
    <s v="MANUAL"/>
    <s v="front wheel drive"/>
    <n v="4"/>
    <s v="Performance"/>
    <s v="Midsize"/>
    <s v="Sedan"/>
    <n v="33"/>
    <n v="22"/>
    <n v="873"/>
    <n v="25795"/>
  </r>
  <r>
    <x v="5"/>
    <s v="GLI"/>
    <n v="2012"/>
    <x v="5"/>
    <s v="premium unleaded (recommended)"/>
    <n v="200"/>
    <n v="4"/>
    <s v="MANUAL"/>
    <s v="front wheel drive"/>
    <n v="4"/>
    <s v="Performance"/>
    <s v="Midsize"/>
    <s v="Sedan"/>
    <n v="33"/>
    <n v="22"/>
    <n v="873"/>
    <n v="26695"/>
  </r>
  <r>
    <x v="5"/>
    <s v="GLI"/>
    <n v="2012"/>
    <x v="5"/>
    <s v="premium unleaded (recommended)"/>
    <n v="200"/>
    <n v="4"/>
    <s v="MANUAL"/>
    <s v="front wheel drive"/>
    <n v="4"/>
    <s v="Performance"/>
    <s v="Midsize"/>
    <s v="Sedan"/>
    <n v="33"/>
    <n v="22"/>
    <n v="873"/>
    <n v="23745"/>
  </r>
  <r>
    <x v="5"/>
    <s v="Jetta GLI"/>
    <n v="2013"/>
    <x v="3"/>
    <s v="premium unleaded (recommended)"/>
    <n v="200"/>
    <n v="4"/>
    <s v="MANUAL"/>
    <s v="front wheel drive"/>
    <n v="4"/>
    <s v="Performance"/>
    <s v="Midsize"/>
    <s v="Sedan"/>
    <n v="33"/>
    <n v="22"/>
    <n v="873"/>
    <n v="26195"/>
  </r>
  <r>
    <x v="5"/>
    <s v="Jetta GLI"/>
    <n v="2013"/>
    <x v="3"/>
    <s v="premium unleaded (recommended)"/>
    <n v="200"/>
    <n v="4"/>
    <s v="MANUAL"/>
    <s v="front wheel drive"/>
    <n v="4"/>
    <s v="Performance"/>
    <s v="Midsize"/>
    <s v="Sedan"/>
    <n v="33"/>
    <n v="22"/>
    <n v="873"/>
    <n v="28200"/>
  </r>
  <r>
    <x v="5"/>
    <s v="Jetta GLI"/>
    <n v="2013"/>
    <x v="3"/>
    <s v="premium unleaded (recommended)"/>
    <n v="200"/>
    <n v="4"/>
    <s v="MANUAL"/>
    <s v="front wheel drive"/>
    <n v="4"/>
    <s v="Performance"/>
    <s v="Midsize"/>
    <s v="Sedan"/>
    <n v="33"/>
    <n v="22"/>
    <n v="873"/>
    <n v="23945"/>
  </r>
  <r>
    <x v="5"/>
    <s v="Eos"/>
    <n v="2014"/>
    <x v="4"/>
    <s v="premium unleaded (recommended)"/>
    <n v="200"/>
    <n v="4"/>
    <s v="AUTOMATED_MANUAL"/>
    <s v="front wheel drive"/>
    <n v="2"/>
    <s v="N/A"/>
    <s v="Compact"/>
    <s v="Convertible"/>
    <n v="30"/>
    <n v="22"/>
    <n v="873"/>
    <n v="38325"/>
  </r>
  <r>
    <x v="5"/>
    <s v="Eos"/>
    <n v="2014"/>
    <x v="4"/>
    <s v="premium unleaded (recommended)"/>
    <n v="200"/>
    <n v="4"/>
    <s v="AUTOMATED_MANUAL"/>
    <s v="front wheel drive"/>
    <n v="2"/>
    <s v="N/A"/>
    <s v="Compact"/>
    <s v="Convertible"/>
    <n v="30"/>
    <n v="22"/>
    <n v="873"/>
    <n v="42095"/>
  </r>
  <r>
    <x v="5"/>
    <s v="Eos"/>
    <n v="2014"/>
    <x v="4"/>
    <s v="premium unleaded (recommended)"/>
    <n v="200"/>
    <n v="4"/>
    <s v="AUTOMATED_MANUAL"/>
    <s v="front wheel drive"/>
    <n v="2"/>
    <s v="N/A"/>
    <s v="Compact"/>
    <s v="Convertible"/>
    <n v="30"/>
    <n v="22"/>
    <n v="873"/>
    <n v="35595"/>
  </r>
  <r>
    <x v="5"/>
    <s v="Eos"/>
    <n v="2015"/>
    <x v="0"/>
    <s v="premium unleaded (recommended)"/>
    <n v="200"/>
    <n v="4"/>
    <s v="AUTOMATED_MANUAL"/>
    <s v="front wheel drive"/>
    <n v="2"/>
    <s v="N/A"/>
    <s v="Compact"/>
    <s v="Convertible"/>
    <n v="30"/>
    <n v="22"/>
    <n v="873"/>
    <n v="39545"/>
  </r>
  <r>
    <x v="5"/>
    <s v="Eos"/>
    <n v="2015"/>
    <x v="0"/>
    <s v="premium unleaded (recommended)"/>
    <n v="200"/>
    <n v="4"/>
    <s v="AUTOMATED_MANUAL"/>
    <s v="front wheel drive"/>
    <n v="2"/>
    <s v="N/A"/>
    <s v="Compact"/>
    <s v="Convertible"/>
    <n v="30"/>
    <n v="22"/>
    <n v="873"/>
    <n v="42745"/>
  </r>
  <r>
    <x v="5"/>
    <s v="Eos"/>
    <n v="2015"/>
    <x v="0"/>
    <s v="premium unleaded (recommended)"/>
    <n v="200"/>
    <n v="4"/>
    <s v="AUTOMATED_MANUAL"/>
    <s v="front wheel drive"/>
    <n v="2"/>
    <s v="N/A"/>
    <s v="Compact"/>
    <s v="Convertible"/>
    <n v="30"/>
    <n v="22"/>
    <n v="873"/>
    <n v="36145"/>
  </r>
  <r>
    <x v="5"/>
    <s v="Eos"/>
    <n v="2016"/>
    <x v="1"/>
    <s v="premium unleaded (recommended)"/>
    <n v="200"/>
    <n v="4"/>
    <s v="AUTOMATED_MANUAL"/>
    <s v="front wheel drive"/>
    <n v="2"/>
    <s v="N/A"/>
    <s v="Compact"/>
    <s v="Convertible"/>
    <n v="30"/>
    <n v="22"/>
    <n v="873"/>
    <n v="31995"/>
  </r>
  <r>
    <x v="15"/>
    <s v="ILX"/>
    <n v="2015"/>
    <x v="0"/>
    <s v="premium unleaded (recommended)"/>
    <n v="201"/>
    <n v="4"/>
    <s v="MANUAL"/>
    <s v="front wheel drive"/>
    <n v="4"/>
    <s v="Luxury,Performance"/>
    <s v="Compact"/>
    <s v="Sedan"/>
    <n v="31"/>
    <n v="22"/>
    <n v="204"/>
    <n v="29350"/>
  </r>
  <r>
    <x v="15"/>
    <s v="TSX Sport Wagon"/>
    <n v="2012"/>
    <x v="5"/>
    <s v="premium unleaded (recommended)"/>
    <n v="201"/>
    <n v="4"/>
    <s v="AUTOMATIC"/>
    <s v="front wheel drive"/>
    <n v="4"/>
    <s v="Luxury"/>
    <s v="Midsize"/>
    <s v="Wagon"/>
    <n v="30"/>
    <n v="22"/>
    <n v="204"/>
    <n v="35010"/>
  </r>
  <r>
    <x v="15"/>
    <s v="TSX Sport Wagon"/>
    <n v="2012"/>
    <x v="5"/>
    <s v="premium unleaded (recommended)"/>
    <n v="201"/>
    <n v="4"/>
    <s v="AUTOMATIC"/>
    <s v="front wheel drive"/>
    <n v="4"/>
    <s v="Luxury"/>
    <s v="Midsize"/>
    <s v="Wagon"/>
    <n v="30"/>
    <n v="22"/>
    <n v="204"/>
    <n v="31360"/>
  </r>
  <r>
    <x v="15"/>
    <s v="TSX Sport Wagon"/>
    <n v="2013"/>
    <x v="3"/>
    <s v="premium unleaded (recommended)"/>
    <n v="201"/>
    <n v="4"/>
    <s v="AUTOMATIC"/>
    <s v="front wheel drive"/>
    <n v="4"/>
    <s v="Luxury"/>
    <s v="Midsize"/>
    <s v="Wagon"/>
    <n v="30"/>
    <n v="22"/>
    <n v="204"/>
    <n v="35510"/>
  </r>
  <r>
    <x v="15"/>
    <s v="TSX Sport Wagon"/>
    <n v="2013"/>
    <x v="3"/>
    <s v="premium unleaded (recommended)"/>
    <n v="201"/>
    <n v="4"/>
    <s v="AUTOMATIC"/>
    <s v="front wheel drive"/>
    <n v="4"/>
    <s v="Luxury"/>
    <s v="Midsize"/>
    <s v="Wagon"/>
    <n v="30"/>
    <n v="22"/>
    <n v="204"/>
    <n v="31860"/>
  </r>
  <r>
    <x v="15"/>
    <s v="TSX Sport Wagon"/>
    <n v="2014"/>
    <x v="4"/>
    <s v="premium unleaded (recommended)"/>
    <n v="201"/>
    <n v="4"/>
    <s v="AUTOMATIC"/>
    <s v="front wheel drive"/>
    <n v="4"/>
    <s v="Luxury"/>
    <s v="Midsize"/>
    <s v="Wagon"/>
    <n v="30"/>
    <n v="22"/>
    <n v="204"/>
    <n v="35635"/>
  </r>
  <r>
    <x v="15"/>
    <s v="TSX Sport Wagon"/>
    <n v="2014"/>
    <x v="4"/>
    <s v="premium unleaded (recommended)"/>
    <n v="201"/>
    <n v="4"/>
    <s v="AUTOMATIC"/>
    <s v="front wheel drive"/>
    <n v="4"/>
    <s v="Luxury"/>
    <s v="Midsize"/>
    <s v="Wagon"/>
    <n v="30"/>
    <n v="22"/>
    <n v="204"/>
    <n v="31985"/>
  </r>
  <r>
    <x v="15"/>
    <s v="TSX"/>
    <n v="2012"/>
    <x v="5"/>
    <s v="premium unleaded (recommended)"/>
    <n v="201"/>
    <n v="4"/>
    <s v="AUTOMATIC"/>
    <s v="front wheel drive"/>
    <n v="4"/>
    <s v="Luxury"/>
    <s v="Midsize"/>
    <s v="Sedan"/>
    <n v="31"/>
    <n v="22"/>
    <n v="204"/>
    <n v="30010"/>
  </r>
  <r>
    <x v="15"/>
    <s v="TSX"/>
    <n v="2012"/>
    <x v="5"/>
    <s v="premium unleaded (recommended)"/>
    <n v="201"/>
    <n v="4"/>
    <s v="AUTOMATIC"/>
    <s v="front wheel drive"/>
    <n v="4"/>
    <s v="Luxury"/>
    <s v="Midsize"/>
    <s v="Sedan"/>
    <n v="31"/>
    <n v="22"/>
    <n v="204"/>
    <n v="33110"/>
  </r>
  <r>
    <x v="15"/>
    <s v="TSX"/>
    <n v="2012"/>
    <x v="5"/>
    <s v="premium unleaded (recommended)"/>
    <n v="201"/>
    <n v="4"/>
    <s v="AUTOMATIC"/>
    <s v="front wheel drive"/>
    <n v="4"/>
    <s v="Luxury"/>
    <s v="Midsize"/>
    <s v="Sedan"/>
    <n v="31"/>
    <n v="22"/>
    <n v="204"/>
    <n v="31010"/>
  </r>
  <r>
    <x v="15"/>
    <s v="TSX"/>
    <n v="2013"/>
    <x v="3"/>
    <s v="premium unleaded (recommended)"/>
    <n v="201"/>
    <n v="4"/>
    <s v="AUTOMATIC"/>
    <s v="front wheel drive"/>
    <n v="4"/>
    <s v="Luxury"/>
    <s v="Midsize"/>
    <s v="Sedan"/>
    <n v="31"/>
    <n v="22"/>
    <n v="204"/>
    <n v="30510"/>
  </r>
  <r>
    <x v="15"/>
    <s v="TSX"/>
    <n v="2013"/>
    <x v="3"/>
    <s v="premium unleaded (recommended)"/>
    <n v="201"/>
    <n v="4"/>
    <s v="AUTOMATIC"/>
    <s v="front wheel drive"/>
    <n v="4"/>
    <s v="Luxury"/>
    <s v="Midsize"/>
    <s v="Sedan"/>
    <n v="31"/>
    <n v="22"/>
    <n v="204"/>
    <n v="31510"/>
  </r>
  <r>
    <x v="15"/>
    <s v="TSX"/>
    <n v="2013"/>
    <x v="3"/>
    <s v="premium unleaded (recommended)"/>
    <n v="201"/>
    <n v="4"/>
    <s v="AUTOMATIC"/>
    <s v="front wheel drive"/>
    <n v="4"/>
    <s v="Luxury"/>
    <s v="Midsize"/>
    <s v="Sedan"/>
    <n v="31"/>
    <n v="22"/>
    <n v="204"/>
    <n v="33610"/>
  </r>
  <r>
    <x v="15"/>
    <s v="TSX"/>
    <n v="2014"/>
    <x v="4"/>
    <s v="premium unleaded (recommended)"/>
    <n v="201"/>
    <n v="4"/>
    <s v="AUTOMATIC"/>
    <s v="front wheel drive"/>
    <n v="4"/>
    <s v="Luxury"/>
    <s v="Midsize"/>
    <s v="Sedan"/>
    <n v="31"/>
    <n v="22"/>
    <n v="204"/>
    <n v="30635"/>
  </r>
  <r>
    <x v="15"/>
    <s v="TSX"/>
    <n v="2014"/>
    <x v="4"/>
    <s v="premium unleaded (recommended)"/>
    <n v="201"/>
    <n v="4"/>
    <s v="AUTOMATIC"/>
    <s v="front wheel drive"/>
    <n v="4"/>
    <s v="Luxury"/>
    <s v="Midsize"/>
    <s v="Sedan"/>
    <n v="31"/>
    <n v="22"/>
    <n v="204"/>
    <n v="33735"/>
  </r>
  <r>
    <x v="15"/>
    <s v="TSX"/>
    <n v="2014"/>
    <x v="4"/>
    <s v="premium unleaded (recommended)"/>
    <n v="201"/>
    <n v="4"/>
    <s v="AUTOMATIC"/>
    <s v="front wheel drive"/>
    <n v="4"/>
    <s v="Luxury"/>
    <s v="Midsize"/>
    <s v="Sedan"/>
    <n v="31"/>
    <n v="22"/>
    <n v="204"/>
    <n v="31635"/>
  </r>
  <r>
    <x v="14"/>
    <s v="Elantra"/>
    <n v="2017"/>
    <x v="2"/>
    <s v="regular unleaded"/>
    <n v="201"/>
    <n v="4"/>
    <s v="MANUAL"/>
    <s v="front wheel drive"/>
    <n v="4"/>
    <s v="N/A"/>
    <s v="Compact"/>
    <s v="Sedan"/>
    <n v="30"/>
    <n v="22"/>
    <n v="1439"/>
    <n v="21650"/>
  </r>
  <r>
    <x v="7"/>
    <s v="Forte"/>
    <n v="2015"/>
    <x v="0"/>
    <s v="regular unleaded"/>
    <n v="201"/>
    <n v="4"/>
    <s v="MANUAL"/>
    <s v="front wheel drive"/>
    <n v="2"/>
    <s v="Performance"/>
    <s v="Compact"/>
    <s v="Coupe"/>
    <n v="29"/>
    <n v="22"/>
    <n v="1720"/>
    <n v="20590"/>
  </r>
  <r>
    <x v="7"/>
    <s v="Forte"/>
    <n v="2015"/>
    <x v="0"/>
    <s v="regular unleaded"/>
    <n v="201"/>
    <n v="4"/>
    <s v="AUTOMATIC"/>
    <s v="front wheel drive"/>
    <n v="2"/>
    <s v="Performance"/>
    <s v="Compact"/>
    <s v="Coupe"/>
    <n v="30"/>
    <n v="22"/>
    <n v="1720"/>
    <n v="21590"/>
  </r>
  <r>
    <x v="7"/>
    <s v="Forte"/>
    <n v="2016"/>
    <x v="1"/>
    <s v="regular unleaded"/>
    <n v="201"/>
    <n v="4"/>
    <s v="MANUAL"/>
    <s v="front wheel drive"/>
    <n v="2"/>
    <s v="Performance"/>
    <s v="Compact"/>
    <s v="Coupe"/>
    <n v="29"/>
    <n v="22"/>
    <n v="1720"/>
    <n v="20690"/>
  </r>
  <r>
    <x v="7"/>
    <s v="Forte"/>
    <n v="2016"/>
    <x v="1"/>
    <s v="regular unleaded"/>
    <n v="201"/>
    <n v="4"/>
    <s v="AUTOMATIC"/>
    <s v="front wheel drive"/>
    <n v="2"/>
    <s v="Performance"/>
    <s v="Compact"/>
    <s v="Coupe"/>
    <n v="30"/>
    <n v="22"/>
    <n v="1720"/>
    <n v="21690"/>
  </r>
  <r>
    <x v="10"/>
    <s v="GLE-Class"/>
    <n v="2016"/>
    <x v="1"/>
    <s v="diesel"/>
    <n v="201"/>
    <n v="4"/>
    <s v="AUTOMATIC"/>
    <s v="all wheel drive"/>
    <n v="4"/>
    <s v="Crossover,Luxury,Diesel"/>
    <s v="Midsize"/>
    <s v="4dr SUV"/>
    <n v="29"/>
    <n v="22"/>
    <n v="617"/>
    <n v="52500"/>
  </r>
  <r>
    <x v="10"/>
    <s v="C-Class"/>
    <n v="2015"/>
    <x v="0"/>
    <s v="premium unleaded (required)"/>
    <n v="201"/>
    <n v="4"/>
    <s v="AUTOMATIC"/>
    <s v="rear wheel drive"/>
    <n v="2"/>
    <s v="Luxury"/>
    <s v="Compact"/>
    <s v="Coupe"/>
    <n v="31"/>
    <n v="22"/>
    <n v="617"/>
    <n v="39400"/>
  </r>
  <r>
    <x v="10"/>
    <s v="SLK-Class"/>
    <n v="2014"/>
    <x v="4"/>
    <s v="premium unleaded (required)"/>
    <n v="201"/>
    <n v="4"/>
    <s v="MANUAL"/>
    <s v="rear wheel drive"/>
    <n v="2"/>
    <s v="Luxury"/>
    <s v="Compact"/>
    <s v="Convertible"/>
    <n v="32"/>
    <n v="22"/>
    <n v="617"/>
    <n v="43525"/>
  </r>
  <r>
    <x v="10"/>
    <s v="SLK-Class"/>
    <n v="2015"/>
    <x v="0"/>
    <s v="premium unleaded (required)"/>
    <n v="201"/>
    <n v="4"/>
    <s v="MANUAL"/>
    <s v="rear wheel drive"/>
    <n v="2"/>
    <s v="Luxury"/>
    <s v="Compact"/>
    <s v="Convertible"/>
    <n v="32"/>
    <n v="22"/>
    <n v="617"/>
    <n v="43950"/>
  </r>
  <r>
    <x v="31"/>
    <s v="ATS"/>
    <n v="2016"/>
    <x v="1"/>
    <s v="regular unleaded"/>
    <n v="202"/>
    <n v="4"/>
    <s v="AUTOMATIC"/>
    <s v="rear wheel drive"/>
    <n v="4"/>
    <s v="Luxury"/>
    <s v="Midsize"/>
    <s v="Sedan"/>
    <n v="32"/>
    <n v="22"/>
    <n v="1624"/>
    <n v="37340"/>
  </r>
  <r>
    <x v="31"/>
    <s v="ATS"/>
    <n v="2016"/>
    <x v="1"/>
    <s v="regular unleaded"/>
    <n v="202"/>
    <n v="4"/>
    <s v="AUTOMATIC"/>
    <s v="rear wheel drive"/>
    <n v="4"/>
    <s v="Luxury"/>
    <s v="Midsize"/>
    <s v="Sedan"/>
    <n v="32"/>
    <n v="22"/>
    <n v="1624"/>
    <n v="33215"/>
  </r>
  <r>
    <x v="1"/>
    <s v="Civic"/>
    <n v="2015"/>
    <x v="0"/>
    <s v="premium unleaded (required)"/>
    <n v="205"/>
    <n v="4"/>
    <s v="MANUAL"/>
    <s v="front wheel drive"/>
    <n v="4"/>
    <s v="Factory Tuner,Performance"/>
    <s v="Compact"/>
    <s v="Sedan"/>
    <n v="31"/>
    <n v="22"/>
    <n v="2202"/>
    <n v="24590"/>
  </r>
  <r>
    <x v="1"/>
    <s v="Civic"/>
    <n v="2015"/>
    <x v="0"/>
    <s v="premium unleaded (required)"/>
    <n v="205"/>
    <n v="4"/>
    <s v="MANUAL"/>
    <s v="front wheel drive"/>
    <n v="4"/>
    <s v="Factory Tuner,Performance"/>
    <s v="Compact"/>
    <s v="Sedan"/>
    <n v="31"/>
    <n v="22"/>
    <n v="2202"/>
    <n v="23290"/>
  </r>
  <r>
    <x v="1"/>
    <s v="Civic"/>
    <n v="2015"/>
    <x v="0"/>
    <s v="premium unleaded (required)"/>
    <n v="205"/>
    <n v="4"/>
    <s v="MANUAL"/>
    <s v="front wheel drive"/>
    <n v="4"/>
    <s v="Factory Tuner,Performance"/>
    <s v="Compact"/>
    <s v="Sedan"/>
    <n v="31"/>
    <n v="22"/>
    <n v="2202"/>
    <n v="23090"/>
  </r>
  <r>
    <x v="1"/>
    <s v="Civic"/>
    <n v="2015"/>
    <x v="0"/>
    <s v="premium unleaded (required)"/>
    <n v="205"/>
    <n v="4"/>
    <s v="MANUAL"/>
    <s v="front wheel drive"/>
    <n v="2"/>
    <s v="Factory Tuner,Performance"/>
    <s v="Compact"/>
    <s v="Coupe"/>
    <n v="31"/>
    <n v="22"/>
    <n v="2202"/>
    <n v="23090"/>
  </r>
  <r>
    <x v="1"/>
    <s v="Civic"/>
    <n v="2015"/>
    <x v="0"/>
    <s v="premium unleaded (required)"/>
    <n v="205"/>
    <n v="4"/>
    <s v="MANUAL"/>
    <s v="front wheel drive"/>
    <n v="2"/>
    <s v="Factory Tuner,Performance"/>
    <s v="Compact"/>
    <s v="Coupe"/>
    <n v="31"/>
    <n v="22"/>
    <n v="2202"/>
    <n v="22890"/>
  </r>
  <r>
    <x v="1"/>
    <s v="Civic"/>
    <n v="2015"/>
    <x v="0"/>
    <s v="premium unleaded (required)"/>
    <n v="205"/>
    <n v="4"/>
    <s v="MANUAL"/>
    <s v="front wheel drive"/>
    <n v="2"/>
    <s v="Factory Tuner,Performance"/>
    <s v="Compact"/>
    <s v="Coupe"/>
    <n v="31"/>
    <n v="22"/>
    <n v="2202"/>
    <n v="24390"/>
  </r>
  <r>
    <x v="1"/>
    <s v="Civic"/>
    <n v="2015"/>
    <x v="0"/>
    <s v="premium unleaded (required)"/>
    <n v="205"/>
    <n v="4"/>
    <s v="MANUAL"/>
    <s v="front wheel drive"/>
    <n v="2"/>
    <s v="Factory Tuner,Performance"/>
    <s v="Compact"/>
    <s v="Coupe"/>
    <n v="31"/>
    <n v="22"/>
    <n v="2202"/>
    <n v="24590"/>
  </r>
  <r>
    <x v="21"/>
    <s v="Q50"/>
    <n v="2016"/>
    <x v="1"/>
    <s v="premium unleaded (required)"/>
    <n v="208"/>
    <n v="4"/>
    <s v="AUTOMATIC"/>
    <s v="all wheel drive"/>
    <n v="4"/>
    <s v="Luxury"/>
    <s v="Midsize"/>
    <s v="Sedan"/>
    <n v="28"/>
    <n v="22"/>
    <n v="190"/>
    <n v="39650"/>
  </r>
  <r>
    <x v="21"/>
    <s v="Q50"/>
    <n v="2016"/>
    <x v="1"/>
    <s v="premium unleaded (required)"/>
    <n v="208"/>
    <n v="4"/>
    <s v="AUTOMATIC"/>
    <s v="all wheel drive"/>
    <n v="4"/>
    <s v="Luxury"/>
    <s v="Midsize"/>
    <s v="Sedan"/>
    <n v="28"/>
    <n v="22"/>
    <n v="190"/>
    <n v="35950"/>
  </r>
  <r>
    <x v="21"/>
    <s v="Q50"/>
    <n v="2017"/>
    <x v="2"/>
    <s v="premium unleaded (required)"/>
    <n v="208"/>
    <n v="4"/>
    <s v="AUTOMATIC"/>
    <s v="all wheel drive"/>
    <n v="4"/>
    <s v="Luxury,Performance"/>
    <s v="Midsize"/>
    <s v="Sedan"/>
    <n v="28"/>
    <n v="22"/>
    <n v="190"/>
    <n v="44300"/>
  </r>
  <r>
    <x v="21"/>
    <s v="Q50"/>
    <n v="2017"/>
    <x v="2"/>
    <s v="premium unleaded (required)"/>
    <n v="208"/>
    <n v="4"/>
    <s v="AUTOMATIC"/>
    <s v="all wheel drive"/>
    <n v="4"/>
    <s v="Luxury"/>
    <s v="Midsize"/>
    <s v="Sedan"/>
    <n v="28"/>
    <n v="22"/>
    <n v="190"/>
    <n v="40400"/>
  </r>
  <r>
    <x v="21"/>
    <s v="Q50"/>
    <n v="2017"/>
    <x v="2"/>
    <s v="premium unleaded (required)"/>
    <n v="208"/>
    <n v="4"/>
    <s v="AUTOMATIC"/>
    <s v="all wheel drive"/>
    <n v="4"/>
    <s v="Luxury"/>
    <s v="Midsize"/>
    <s v="Sedan"/>
    <n v="28"/>
    <n v="22"/>
    <n v="190"/>
    <n v="35950"/>
  </r>
  <r>
    <x v="21"/>
    <s v="Q60 Coupe"/>
    <n v="2017"/>
    <x v="2"/>
    <s v="premium unleaded (recommended)"/>
    <n v="208"/>
    <n v="4"/>
    <s v="AUTOMATIC"/>
    <s v="rear wheel drive"/>
    <n v="2"/>
    <s v="Luxury"/>
    <s v="Midsize"/>
    <s v="Coupe"/>
    <n v="30"/>
    <n v="22"/>
    <n v="190"/>
    <n v="38950"/>
  </r>
  <r>
    <x v="21"/>
    <s v="Q60 Coupe"/>
    <n v="2017"/>
    <x v="2"/>
    <s v="premium unleaded (recommended)"/>
    <n v="208"/>
    <n v="4"/>
    <s v="AUTOMATIC"/>
    <s v="rear wheel drive"/>
    <n v="2"/>
    <s v="Luxury"/>
    <s v="Midsize"/>
    <s v="Coupe"/>
    <n v="30"/>
    <n v="22"/>
    <n v="190"/>
    <n v="41300"/>
  </r>
  <r>
    <x v="5"/>
    <s v="Jetta GLI"/>
    <n v="2013"/>
    <x v="3"/>
    <s v="premium unleaded (recommended)"/>
    <n v="210"/>
    <n v="4"/>
    <s v="MANUAL"/>
    <s v="front wheel drive"/>
    <n v="4"/>
    <s v="Performance"/>
    <s v="Midsize"/>
    <s v="Sedan"/>
    <n v="33"/>
    <n v="22"/>
    <n v="873"/>
    <n v="24170"/>
  </r>
  <r>
    <x v="5"/>
    <s v="Jetta GLI"/>
    <n v="2013"/>
    <x v="3"/>
    <s v="premium unleaded (recommended)"/>
    <n v="210"/>
    <n v="4"/>
    <s v="MANUAL"/>
    <s v="front wheel drive"/>
    <n v="4"/>
    <s v="Performance"/>
    <s v="Midsize"/>
    <s v="Sedan"/>
    <n v="33"/>
    <n v="22"/>
    <n v="873"/>
    <n v="26420"/>
  </r>
  <r>
    <x v="5"/>
    <s v="Jetta GLI"/>
    <n v="2013"/>
    <x v="3"/>
    <s v="premium unleaded (recommended)"/>
    <n v="210"/>
    <n v="4"/>
    <s v="MANUAL"/>
    <s v="front wheel drive"/>
    <n v="4"/>
    <s v="Performance"/>
    <s v="Midsize"/>
    <s v="Sedan"/>
    <n v="33"/>
    <n v="22"/>
    <n v="873"/>
    <n v="28425"/>
  </r>
  <r>
    <x v="19"/>
    <s v="TT"/>
    <n v="2015"/>
    <x v="0"/>
    <s v="premium unleaded (recommended)"/>
    <n v="211"/>
    <n v="4"/>
    <s v="AUTOMATED_MANUAL"/>
    <s v="all wheel drive"/>
    <n v="2"/>
    <s v="Luxury"/>
    <s v="Compact"/>
    <s v="Convertible"/>
    <n v="31"/>
    <n v="22"/>
    <n v="3105"/>
    <n v="43350"/>
  </r>
  <r>
    <x v="19"/>
    <s v="TT"/>
    <n v="2015"/>
    <x v="0"/>
    <s v="premium unleaded (recommended)"/>
    <n v="211"/>
    <n v="4"/>
    <s v="AUTOMATED_MANUAL"/>
    <s v="all wheel drive"/>
    <n v="2"/>
    <s v="Luxury"/>
    <s v="Compact"/>
    <s v="Coupe"/>
    <n v="31"/>
    <n v="22"/>
    <n v="3105"/>
    <n v="40350"/>
  </r>
  <r>
    <x v="19"/>
    <s v="A4"/>
    <n v="2015"/>
    <x v="0"/>
    <s v="premium unleaded (required)"/>
    <n v="220"/>
    <n v="4"/>
    <s v="AUTOMATIC"/>
    <s v="all wheel drive"/>
    <n v="4"/>
    <s v="Luxury"/>
    <s v="Midsize"/>
    <s v="Sedan"/>
    <n v="31"/>
    <n v="22"/>
    <n v="3105"/>
    <n v="45000"/>
  </r>
  <r>
    <x v="19"/>
    <s v="A4"/>
    <n v="2015"/>
    <x v="0"/>
    <s v="premium unleaded (required)"/>
    <n v="220"/>
    <n v="4"/>
    <s v="AUTOMATIC"/>
    <s v="all wheel drive"/>
    <n v="4"/>
    <s v="Luxury"/>
    <s v="Midsize"/>
    <s v="Sedan"/>
    <n v="31"/>
    <n v="22"/>
    <n v="3105"/>
    <n v="39700"/>
  </r>
  <r>
    <x v="19"/>
    <s v="A4"/>
    <n v="2015"/>
    <x v="0"/>
    <s v="premium unleaded (required)"/>
    <n v="220"/>
    <n v="4"/>
    <s v="MANUAL"/>
    <s v="all wheel drive"/>
    <n v="4"/>
    <s v="Luxury"/>
    <s v="Midsize"/>
    <s v="Sedan"/>
    <n v="32"/>
    <n v="22"/>
    <n v="3105"/>
    <n v="43800"/>
  </r>
  <r>
    <x v="19"/>
    <s v="A4"/>
    <n v="2015"/>
    <x v="0"/>
    <s v="premium unleaded (required)"/>
    <n v="220"/>
    <n v="4"/>
    <s v="MANUAL"/>
    <s v="all wheel drive"/>
    <n v="4"/>
    <s v="Luxury"/>
    <s v="Midsize"/>
    <s v="Sedan"/>
    <n v="32"/>
    <n v="22"/>
    <n v="3105"/>
    <n v="38500"/>
  </r>
  <r>
    <x v="19"/>
    <s v="A4"/>
    <n v="2015"/>
    <x v="0"/>
    <s v="premium unleaded (required)"/>
    <n v="220"/>
    <n v="4"/>
    <s v="MANUAL"/>
    <s v="all wheel drive"/>
    <n v="4"/>
    <s v="Luxury"/>
    <s v="Midsize"/>
    <s v="Sedan"/>
    <n v="32"/>
    <n v="22"/>
    <n v="3105"/>
    <n v="36400"/>
  </r>
  <r>
    <x v="19"/>
    <s v="A4"/>
    <n v="2015"/>
    <x v="0"/>
    <s v="premium unleaded (required)"/>
    <n v="220"/>
    <n v="4"/>
    <s v="AUTOMATIC"/>
    <s v="all wheel drive"/>
    <n v="4"/>
    <s v="Luxury"/>
    <s v="Midsize"/>
    <s v="Sedan"/>
    <n v="31"/>
    <n v="22"/>
    <n v="3105"/>
    <n v="37600"/>
  </r>
  <r>
    <x v="19"/>
    <s v="A4"/>
    <n v="2016"/>
    <x v="1"/>
    <s v="premium unleaded (required)"/>
    <n v="220"/>
    <n v="4"/>
    <s v="MANUAL"/>
    <s v="all wheel drive"/>
    <n v="4"/>
    <s v="Luxury"/>
    <s v="Midsize"/>
    <s v="Sedan"/>
    <n v="32"/>
    <n v="22"/>
    <n v="3105"/>
    <n v="37000"/>
  </r>
  <r>
    <x v="19"/>
    <s v="A4"/>
    <n v="2016"/>
    <x v="1"/>
    <s v="premium unleaded (required)"/>
    <n v="220"/>
    <n v="4"/>
    <s v="AUTOMATIC"/>
    <s v="front wheel drive"/>
    <n v="4"/>
    <s v="Luxury"/>
    <s v="Midsize"/>
    <s v="Sedan"/>
    <n v="31"/>
    <n v="22"/>
    <n v="3105"/>
    <n v="38000"/>
  </r>
  <r>
    <x v="19"/>
    <s v="A4"/>
    <n v="2016"/>
    <x v="1"/>
    <s v="premium unleaded (required)"/>
    <n v="220"/>
    <n v="4"/>
    <s v="AUTOMATIC"/>
    <s v="all wheel drive"/>
    <n v="4"/>
    <s v="Luxury"/>
    <s v="Midsize"/>
    <s v="Sedan"/>
    <n v="31"/>
    <n v="22"/>
    <n v="3105"/>
    <n v="38000"/>
  </r>
  <r>
    <x v="19"/>
    <s v="A4"/>
    <n v="2016"/>
    <x v="1"/>
    <s v="premium unleaded (required)"/>
    <n v="220"/>
    <n v="4"/>
    <s v="AUTOMATIC"/>
    <s v="front wheel drive"/>
    <n v="4"/>
    <s v="Luxury"/>
    <s v="Midsize"/>
    <s v="Sedan"/>
    <n v="31"/>
    <n v="22"/>
    <n v="3105"/>
    <n v="35900"/>
  </r>
  <r>
    <x v="19"/>
    <s v="A4"/>
    <n v="2016"/>
    <x v="1"/>
    <s v="premium unleaded (required)"/>
    <n v="220"/>
    <n v="4"/>
    <s v="AUTOMATIC"/>
    <s v="all wheel drive"/>
    <n v="4"/>
    <s v="Luxury"/>
    <s v="Midsize"/>
    <s v="Sedan"/>
    <n v="31"/>
    <n v="22"/>
    <n v="3105"/>
    <n v="40100"/>
  </r>
  <r>
    <x v="19"/>
    <s v="A4"/>
    <n v="2016"/>
    <x v="1"/>
    <s v="premium unleaded (required)"/>
    <n v="220"/>
    <n v="4"/>
    <s v="MANUAL"/>
    <s v="all wheel drive"/>
    <n v="4"/>
    <s v="Luxury"/>
    <s v="Midsize"/>
    <s v="Sedan"/>
    <n v="32"/>
    <n v="22"/>
    <n v="3105"/>
    <n v="39100"/>
  </r>
  <r>
    <x v="19"/>
    <s v="A5"/>
    <n v="2016"/>
    <x v="1"/>
    <s v="premium unleaded (required)"/>
    <n v="220"/>
    <n v="4"/>
    <s v="AUTOMATIC"/>
    <s v="all wheel drive"/>
    <n v="2"/>
    <s v="Luxury"/>
    <s v="Midsize"/>
    <s v="Coupe"/>
    <n v="31"/>
    <n v="22"/>
    <n v="3105"/>
    <n v="43800"/>
  </r>
  <r>
    <x v="19"/>
    <s v="A5"/>
    <n v="2016"/>
    <x v="1"/>
    <s v="premium unleaded (required)"/>
    <n v="220"/>
    <n v="4"/>
    <s v="AUTOMATIC"/>
    <s v="all wheel drive"/>
    <n v="2"/>
    <s v="Luxury"/>
    <s v="Midsize"/>
    <s v="Coupe"/>
    <n v="31"/>
    <n v="22"/>
    <n v="3105"/>
    <n v="41500"/>
  </r>
  <r>
    <x v="19"/>
    <s v="A5"/>
    <n v="2016"/>
    <x v="1"/>
    <s v="premium unleaded (required)"/>
    <n v="220"/>
    <n v="4"/>
    <s v="MANUAL"/>
    <s v="all wheel drive"/>
    <n v="2"/>
    <s v="Luxury"/>
    <s v="Midsize"/>
    <s v="Coupe"/>
    <n v="32"/>
    <n v="22"/>
    <n v="3105"/>
    <n v="40500"/>
  </r>
  <r>
    <x v="19"/>
    <s v="A5"/>
    <n v="2016"/>
    <x v="1"/>
    <s v="premium unleaded (required)"/>
    <n v="220"/>
    <n v="4"/>
    <s v="MANUAL"/>
    <s v="all wheel drive"/>
    <n v="2"/>
    <s v="Luxury"/>
    <s v="Midsize"/>
    <s v="Coupe"/>
    <n v="32"/>
    <n v="22"/>
    <n v="3105"/>
    <n v="42800"/>
  </r>
  <r>
    <x v="17"/>
    <s v="CX-9"/>
    <n v="2016"/>
    <x v="1"/>
    <s v="regular unleaded"/>
    <n v="227"/>
    <n v="4"/>
    <s v="AUTOMATIC"/>
    <s v="front wheel drive"/>
    <n v="4"/>
    <s v="Crossover"/>
    <s v="Large"/>
    <s v="4dr SUV"/>
    <n v="28"/>
    <n v="22"/>
    <n v="586"/>
    <n v="35970"/>
  </r>
  <r>
    <x v="17"/>
    <s v="CX-9"/>
    <n v="2016"/>
    <x v="1"/>
    <s v="regular unleaded"/>
    <n v="227"/>
    <n v="4"/>
    <s v="AUTOMATIC"/>
    <s v="front wheel drive"/>
    <n v="4"/>
    <s v="Crossover"/>
    <s v="Large"/>
    <s v="4dr SUV"/>
    <n v="28"/>
    <n v="22"/>
    <n v="586"/>
    <n v="40170"/>
  </r>
  <r>
    <x v="17"/>
    <s v="CX-9"/>
    <n v="2016"/>
    <x v="1"/>
    <s v="regular unleaded"/>
    <n v="227"/>
    <n v="4"/>
    <s v="AUTOMATIC"/>
    <s v="front wheel drive"/>
    <n v="4"/>
    <s v="Crossover"/>
    <s v="Large"/>
    <s v="4dr SUV"/>
    <n v="28"/>
    <n v="22"/>
    <n v="586"/>
    <n v="31520"/>
  </r>
  <r>
    <x v="0"/>
    <s v="X1"/>
    <n v="2016"/>
    <x v="1"/>
    <s v="premium unleaded (required)"/>
    <n v="228"/>
    <n v="4"/>
    <s v="AUTOMATIC"/>
    <s v="all wheel drive"/>
    <n v="4"/>
    <s v="Crossover,Luxury"/>
    <s v="Compact"/>
    <s v="4dr SUV"/>
    <n v="32"/>
    <n v="22"/>
    <n v="3916"/>
    <n v="34800"/>
  </r>
  <r>
    <x v="0"/>
    <s v="X1"/>
    <n v="2017"/>
    <x v="2"/>
    <s v="premium unleaded (required)"/>
    <n v="228"/>
    <n v="4"/>
    <s v="AUTOMATIC"/>
    <s v="all wheel drive"/>
    <n v="4"/>
    <s v="Crossover,Luxury"/>
    <s v="Compact"/>
    <s v="4dr SUV"/>
    <n v="31"/>
    <n v="22"/>
    <n v="3916"/>
    <n v="35100"/>
  </r>
  <r>
    <x v="8"/>
    <s v="Fusion"/>
    <n v="2015"/>
    <x v="0"/>
    <s v="regular unleaded"/>
    <n v="231"/>
    <n v="4"/>
    <s v="AUTOMATIC"/>
    <s v="all wheel drive"/>
    <n v="4"/>
    <s v="N/A"/>
    <s v="Midsize"/>
    <s v="Sedan"/>
    <n v="31"/>
    <n v="22"/>
    <n v="5657"/>
    <n v="27830"/>
  </r>
  <r>
    <x v="8"/>
    <s v="Fusion"/>
    <n v="2015"/>
    <x v="0"/>
    <s v="regular unleaded"/>
    <n v="231"/>
    <n v="4"/>
    <s v="AUTOMATIC"/>
    <s v="all wheel drive"/>
    <n v="4"/>
    <s v="Performance"/>
    <s v="Midsize"/>
    <s v="Sedan"/>
    <n v="31"/>
    <n v="22"/>
    <n v="5657"/>
    <n v="32780"/>
  </r>
  <r>
    <x v="8"/>
    <s v="Fusion"/>
    <n v="2015"/>
    <x v="0"/>
    <s v="regular unleaded"/>
    <n v="231"/>
    <n v="4"/>
    <s v="AUTOMATIC"/>
    <s v="front wheel drive"/>
    <n v="4"/>
    <s v="Performance"/>
    <s v="Midsize"/>
    <s v="Sedan"/>
    <n v="33"/>
    <n v="22"/>
    <n v="5657"/>
    <n v="30780"/>
  </r>
  <r>
    <x v="8"/>
    <s v="Fusion"/>
    <n v="2016"/>
    <x v="1"/>
    <s v="regular unleaded"/>
    <n v="231"/>
    <n v="4"/>
    <s v="AUTOMATIC"/>
    <s v="front wheel drive"/>
    <n v="4"/>
    <s v="Performance"/>
    <s v="Midsize"/>
    <s v="Sedan"/>
    <n v="33"/>
    <n v="22"/>
    <n v="5657"/>
    <n v="31270"/>
  </r>
  <r>
    <x v="8"/>
    <s v="Fusion"/>
    <n v="2016"/>
    <x v="1"/>
    <s v="regular unleaded"/>
    <n v="231"/>
    <n v="4"/>
    <s v="AUTOMATIC"/>
    <s v="all wheel drive"/>
    <n v="4"/>
    <s v="Performance"/>
    <s v="Midsize"/>
    <s v="Sedan"/>
    <n v="31"/>
    <n v="22"/>
    <n v="5657"/>
    <n v="33270"/>
  </r>
  <r>
    <x v="8"/>
    <s v="Fusion"/>
    <n v="2016"/>
    <x v="1"/>
    <s v="regular unleaded"/>
    <n v="231"/>
    <n v="4"/>
    <s v="AUTOMATIC"/>
    <s v="all wheel drive"/>
    <n v="4"/>
    <s v="Performance"/>
    <s v="Midsize"/>
    <s v="Sedan"/>
    <n v="31"/>
    <n v="22"/>
    <n v="5657"/>
    <n v="28115"/>
  </r>
  <r>
    <x v="13"/>
    <s v="MKZ"/>
    <n v="2015"/>
    <x v="0"/>
    <s v="regular unleaded"/>
    <n v="231"/>
    <n v="4"/>
    <s v="AUTOMATIC"/>
    <s v="front wheel drive"/>
    <n v="4"/>
    <s v="Luxury"/>
    <s v="Midsize"/>
    <s v="Sedan"/>
    <n v="33"/>
    <n v="22"/>
    <n v="61"/>
    <n v="45555"/>
  </r>
  <r>
    <x v="13"/>
    <s v="MKZ"/>
    <n v="2015"/>
    <x v="0"/>
    <s v="regular unleaded"/>
    <n v="231"/>
    <n v="4"/>
    <s v="AUTOMATIC"/>
    <s v="front wheel drive"/>
    <n v="4"/>
    <s v="Luxury"/>
    <s v="Midsize"/>
    <s v="Sedan"/>
    <n v="33"/>
    <n v="22"/>
    <n v="61"/>
    <n v="35190"/>
  </r>
  <r>
    <x v="13"/>
    <s v="MKZ"/>
    <n v="2015"/>
    <x v="0"/>
    <s v="regular unleaded"/>
    <n v="231"/>
    <n v="4"/>
    <s v="AUTOMATIC"/>
    <s v="all wheel drive"/>
    <n v="4"/>
    <s v="Luxury"/>
    <s v="Midsize"/>
    <s v="Sedan"/>
    <n v="31"/>
    <n v="22"/>
    <n v="61"/>
    <n v="37080"/>
  </r>
  <r>
    <x v="13"/>
    <s v="MKZ"/>
    <n v="2015"/>
    <x v="0"/>
    <s v="regular unleaded"/>
    <n v="231"/>
    <n v="4"/>
    <s v="AUTOMATIC"/>
    <s v="all wheel drive"/>
    <n v="4"/>
    <s v="Luxury"/>
    <s v="Midsize"/>
    <s v="Sedan"/>
    <n v="31"/>
    <n v="22"/>
    <n v="61"/>
    <n v="47445"/>
  </r>
  <r>
    <x v="13"/>
    <s v="MKZ"/>
    <n v="2016"/>
    <x v="1"/>
    <s v="regular unleaded"/>
    <n v="231"/>
    <n v="4"/>
    <s v="AUTOMATIC"/>
    <s v="all wheel drive"/>
    <n v="4"/>
    <s v="Luxury"/>
    <s v="Midsize"/>
    <s v="Sedan"/>
    <n v="31"/>
    <n v="22"/>
    <n v="61"/>
    <n v="37080"/>
  </r>
  <r>
    <x v="13"/>
    <s v="MKZ"/>
    <n v="2016"/>
    <x v="1"/>
    <s v="regular unleaded"/>
    <n v="231"/>
    <n v="4"/>
    <s v="AUTOMATIC"/>
    <s v="front wheel drive"/>
    <n v="4"/>
    <s v="Luxury"/>
    <s v="Midsize"/>
    <s v="Sedan"/>
    <n v="33"/>
    <n v="22"/>
    <n v="61"/>
    <n v="45605"/>
  </r>
  <r>
    <x v="13"/>
    <s v="MKZ"/>
    <n v="2016"/>
    <x v="1"/>
    <s v="regular unleaded"/>
    <n v="231"/>
    <n v="4"/>
    <s v="AUTOMATIC"/>
    <s v="all wheel drive"/>
    <n v="4"/>
    <s v="Luxury"/>
    <s v="Midsize"/>
    <s v="Sedan"/>
    <n v="31"/>
    <n v="22"/>
    <n v="61"/>
    <n v="47495"/>
  </r>
  <r>
    <x v="13"/>
    <s v="MKZ"/>
    <n v="2016"/>
    <x v="1"/>
    <s v="regular unleaded"/>
    <n v="231"/>
    <n v="4"/>
    <s v="AUTOMATIC"/>
    <s v="front wheel drive"/>
    <n v="4"/>
    <s v="Luxury"/>
    <s v="Midsize"/>
    <s v="Sedan"/>
    <n v="33"/>
    <n v="22"/>
    <n v="61"/>
    <n v="35190"/>
  </r>
  <r>
    <x v="12"/>
    <s v="NX 200t"/>
    <n v="2015"/>
    <x v="0"/>
    <s v="premium unleaded (required)"/>
    <n v="235"/>
    <n v="4"/>
    <s v="AUTOMATIC"/>
    <s v="front wheel drive"/>
    <n v="4"/>
    <s v="Crossover,Luxury"/>
    <s v="Midsize"/>
    <s v="4dr SUV"/>
    <n v="28"/>
    <n v="22"/>
    <n v="454"/>
    <n v="36580"/>
  </r>
  <r>
    <x v="12"/>
    <s v="NX 200t"/>
    <n v="2015"/>
    <x v="0"/>
    <s v="premium unleaded (required)"/>
    <n v="235"/>
    <n v="4"/>
    <s v="AUTOMATIC"/>
    <s v="front wheel drive"/>
    <n v="4"/>
    <s v="Crossover,Luxury"/>
    <s v="Midsize"/>
    <s v="4dr SUV"/>
    <n v="28"/>
    <n v="22"/>
    <n v="454"/>
    <n v="34480"/>
  </r>
  <r>
    <x v="12"/>
    <s v="NX 200t"/>
    <n v="2016"/>
    <x v="1"/>
    <s v="premium unleaded (required)"/>
    <n v="235"/>
    <n v="4"/>
    <s v="AUTOMATIC"/>
    <s v="front wheel drive"/>
    <n v="4"/>
    <s v="Crossover,Luxury"/>
    <s v="Midsize"/>
    <s v="4dr SUV"/>
    <n v="28"/>
    <n v="22"/>
    <n v="454"/>
    <n v="34965"/>
  </r>
  <r>
    <x v="12"/>
    <s v="NX 200t"/>
    <n v="2016"/>
    <x v="1"/>
    <s v="premium unleaded (required)"/>
    <n v="235"/>
    <n v="4"/>
    <s v="AUTOMATIC"/>
    <s v="front wheel drive"/>
    <n v="4"/>
    <s v="Crossover,Luxury"/>
    <s v="Midsize"/>
    <s v="4dr SUV"/>
    <n v="28"/>
    <n v="22"/>
    <n v="454"/>
    <n v="37065"/>
  </r>
  <r>
    <x v="12"/>
    <s v="NX 200t"/>
    <n v="2016"/>
    <x v="1"/>
    <s v="premium unleaded (required)"/>
    <n v="235"/>
    <n v="4"/>
    <s v="AUTOMATIC"/>
    <s v="all wheel drive"/>
    <n v="4"/>
    <s v="Crossover,Luxury"/>
    <s v="Midsize"/>
    <s v="4dr SUV"/>
    <n v="28"/>
    <n v="22"/>
    <n v="454"/>
    <n v="36365"/>
  </r>
  <r>
    <x v="12"/>
    <s v="NX 200t"/>
    <n v="2016"/>
    <x v="1"/>
    <s v="premium unleaded (required)"/>
    <n v="235"/>
    <n v="4"/>
    <s v="AUTOMATIC"/>
    <s v="all wheel drive"/>
    <n v="4"/>
    <s v="Crossover,Luxury"/>
    <s v="Midsize"/>
    <s v="4dr SUV"/>
    <n v="27"/>
    <n v="22"/>
    <n v="454"/>
    <n v="38465"/>
  </r>
  <r>
    <x v="12"/>
    <s v="NX 200t"/>
    <n v="2017"/>
    <x v="2"/>
    <s v="premium unleaded (required)"/>
    <n v="235"/>
    <n v="4"/>
    <s v="AUTOMATIC"/>
    <s v="all wheel drive"/>
    <n v="4"/>
    <s v="Crossover,Luxury"/>
    <s v="Midsize"/>
    <s v="4dr SUV"/>
    <n v="27"/>
    <n v="22"/>
    <n v="454"/>
    <n v="38585"/>
  </r>
  <r>
    <x v="12"/>
    <s v="NX 200t"/>
    <n v="2017"/>
    <x v="2"/>
    <s v="premium unleaded (required)"/>
    <n v="235"/>
    <n v="4"/>
    <s v="AUTOMATIC"/>
    <s v="all wheel drive"/>
    <n v="4"/>
    <s v="Crossover,Luxury"/>
    <s v="Midsize"/>
    <s v="4dr SUV"/>
    <n v="28"/>
    <n v="22"/>
    <n v="454"/>
    <n v="36485"/>
  </r>
  <r>
    <x v="12"/>
    <s v="NX 200t"/>
    <n v="2017"/>
    <x v="2"/>
    <s v="premium unleaded (required)"/>
    <n v="235"/>
    <n v="4"/>
    <s v="AUTOMATIC"/>
    <s v="front wheel drive"/>
    <n v="4"/>
    <s v="Crossover,Luxury"/>
    <s v="Midsize"/>
    <s v="4dr SUV"/>
    <n v="28"/>
    <n v="22"/>
    <n v="454"/>
    <n v="37185"/>
  </r>
  <r>
    <x v="12"/>
    <s v="NX 200t"/>
    <n v="2017"/>
    <x v="2"/>
    <s v="premium unleaded (required)"/>
    <n v="235"/>
    <n v="4"/>
    <s v="AUTOMATIC"/>
    <s v="front wheel drive"/>
    <n v="4"/>
    <s v="Crossover,Luxury"/>
    <s v="Midsize"/>
    <s v="4dr SUV"/>
    <n v="28"/>
    <n v="22"/>
    <n v="454"/>
    <n v="35085"/>
  </r>
  <r>
    <x v="0"/>
    <s v="3 Series Gran Turismo"/>
    <n v="2015"/>
    <x v="0"/>
    <s v="premium unleaded (required)"/>
    <n v="240"/>
    <n v="4"/>
    <s v="AUTOMATIC"/>
    <s v="all wheel drive"/>
    <n v="4"/>
    <s v="Hatchback,Luxury"/>
    <s v="Midsize"/>
    <s v="4dr Hatchback"/>
    <n v="33"/>
    <n v="22"/>
    <n v="3916"/>
    <n v="41850"/>
  </r>
  <r>
    <x v="0"/>
    <s v="3 Series Gran Turismo"/>
    <n v="2016"/>
    <x v="1"/>
    <s v="premium unleaded (required)"/>
    <n v="240"/>
    <n v="4"/>
    <s v="AUTOMATIC"/>
    <s v="all wheel drive"/>
    <n v="4"/>
    <s v="Hatchback,Luxury"/>
    <s v="Midsize"/>
    <s v="4dr Hatchback"/>
    <n v="34"/>
    <n v="22"/>
    <n v="3916"/>
    <n v="43000"/>
  </r>
  <r>
    <x v="0"/>
    <s v="3 Series"/>
    <n v="2015"/>
    <x v="0"/>
    <s v="premium unleaded (required)"/>
    <n v="240"/>
    <n v="4"/>
    <s v="AUTOMATIC"/>
    <s v="all wheel drive"/>
    <n v="4"/>
    <s v="Luxury"/>
    <s v="Midsize"/>
    <s v="Sedan"/>
    <n v="33"/>
    <n v="22"/>
    <n v="3916"/>
    <n v="39500"/>
  </r>
  <r>
    <x v="0"/>
    <s v="3 Series"/>
    <n v="2016"/>
    <x v="1"/>
    <s v="premium unleaded (required)"/>
    <n v="240"/>
    <n v="4"/>
    <s v="AUTOMATIC"/>
    <s v="rear wheel drive"/>
    <n v="4"/>
    <s v="Luxury,Performance"/>
    <s v="Midsize"/>
    <s v="Sedan"/>
    <n v="34"/>
    <n v="22"/>
    <n v="3916"/>
    <n v="38350"/>
  </r>
  <r>
    <x v="0"/>
    <s v="3 Series"/>
    <n v="2016"/>
    <x v="1"/>
    <s v="premium unleaded (required)"/>
    <n v="240"/>
    <n v="4"/>
    <s v="AUTOMATIC"/>
    <s v="all wheel drive"/>
    <n v="4"/>
    <s v="Luxury"/>
    <s v="Midsize"/>
    <s v="Sedan"/>
    <n v="34"/>
    <n v="22"/>
    <n v="3916"/>
    <n v="40350"/>
  </r>
  <r>
    <x v="0"/>
    <s v="3 Series"/>
    <n v="2016"/>
    <x v="1"/>
    <s v="premium unleaded (required)"/>
    <n v="240"/>
    <n v="4"/>
    <s v="MANUAL"/>
    <s v="rear wheel drive"/>
    <n v="4"/>
    <s v="Luxury,Performance"/>
    <s v="Midsize"/>
    <s v="Sedan"/>
    <n v="34"/>
    <n v="22"/>
    <n v="3916"/>
    <n v="38350"/>
  </r>
  <r>
    <x v="0"/>
    <s v="3 Series"/>
    <n v="2016"/>
    <x v="1"/>
    <s v="premium unleaded (required)"/>
    <n v="240"/>
    <n v="4"/>
    <s v="AUTOMATIC"/>
    <s v="all wheel drive"/>
    <n v="4"/>
    <s v="Luxury"/>
    <s v="Midsize"/>
    <s v="Wagon"/>
    <n v="34"/>
    <n v="22"/>
    <n v="3916"/>
    <n v="42650"/>
  </r>
  <r>
    <x v="0"/>
    <s v="4 Series Gran Coupe"/>
    <n v="2015"/>
    <x v="0"/>
    <s v="premium unleaded (required)"/>
    <n v="240"/>
    <n v="4"/>
    <s v="AUTOMATIC"/>
    <s v="all wheel drive"/>
    <n v="4"/>
    <s v="Luxury"/>
    <s v="Midsize"/>
    <s v="Sedan"/>
    <n v="33"/>
    <n v="22"/>
    <n v="3916"/>
    <n v="42300"/>
  </r>
  <r>
    <x v="0"/>
    <s v="4 Series Gran Coupe"/>
    <n v="2016"/>
    <x v="1"/>
    <s v="premium unleaded (required)"/>
    <n v="240"/>
    <n v="4"/>
    <s v="AUTOMATIC"/>
    <s v="all wheel drive"/>
    <n v="4"/>
    <s v="Luxury"/>
    <s v="Midsize"/>
    <s v="Sedan"/>
    <n v="34"/>
    <n v="22"/>
    <n v="3916"/>
    <n v="43650"/>
  </r>
  <r>
    <x v="0"/>
    <s v="5 Series"/>
    <n v="2016"/>
    <x v="1"/>
    <s v="premium unleaded (required)"/>
    <n v="240"/>
    <n v="4"/>
    <s v="AUTOMATIC"/>
    <s v="all wheel drive"/>
    <n v="4"/>
    <s v="Luxury"/>
    <s v="Large"/>
    <s v="Sedan"/>
    <n v="34"/>
    <n v="22"/>
    <n v="3916"/>
    <n v="52500"/>
  </r>
  <r>
    <x v="0"/>
    <s v="X1"/>
    <n v="2015"/>
    <x v="0"/>
    <s v="premium unleaded (required)"/>
    <n v="240"/>
    <n v="4"/>
    <s v="AUTOMATIC"/>
    <s v="all wheel drive"/>
    <n v="4"/>
    <s v="Crossover,Luxury"/>
    <s v="Midsize"/>
    <s v="4dr SUV"/>
    <n v="32"/>
    <n v="22"/>
    <n v="3916"/>
    <n v="33000"/>
  </r>
  <r>
    <x v="0"/>
    <s v="2 Series"/>
    <n v="2016"/>
    <x v="1"/>
    <s v="premium unleaded (required)"/>
    <n v="240"/>
    <n v="4"/>
    <s v="AUTOMATIC"/>
    <s v="all wheel drive"/>
    <n v="2"/>
    <s v="Luxury"/>
    <s v="Compact"/>
    <s v="Convertible"/>
    <n v="34"/>
    <n v="22"/>
    <n v="3916"/>
    <n v="40650"/>
  </r>
  <r>
    <x v="0"/>
    <s v="2 Series"/>
    <n v="2016"/>
    <x v="1"/>
    <s v="premium unleaded (required)"/>
    <n v="240"/>
    <n v="4"/>
    <s v="MANUAL"/>
    <s v="rear wheel drive"/>
    <n v="2"/>
    <s v="Luxury,Performance"/>
    <s v="Compact"/>
    <s v="Coupe"/>
    <n v="34"/>
    <n v="22"/>
    <n v="3916"/>
    <n v="32850"/>
  </r>
  <r>
    <x v="0"/>
    <s v="4 Series"/>
    <n v="2015"/>
    <x v="0"/>
    <s v="premium unleaded (required)"/>
    <n v="240"/>
    <n v="4"/>
    <s v="AUTOMATIC"/>
    <s v="all wheel drive"/>
    <n v="2"/>
    <s v="Luxury"/>
    <s v="Midsize"/>
    <s v="Coupe"/>
    <n v="33"/>
    <n v="22"/>
    <n v="3916"/>
    <n v="42750"/>
  </r>
  <r>
    <x v="0"/>
    <s v="4 Series"/>
    <n v="2016"/>
    <x v="1"/>
    <s v="premium unleaded (required)"/>
    <n v="240"/>
    <n v="4"/>
    <s v="MANUAL"/>
    <s v="rear wheel drive"/>
    <n v="2"/>
    <s v="Luxury,Performance"/>
    <s v="Midsize"/>
    <s v="Coupe"/>
    <n v="34"/>
    <n v="22"/>
    <n v="3916"/>
    <n v="41850"/>
  </r>
  <r>
    <x v="0"/>
    <s v="4 Series"/>
    <n v="2016"/>
    <x v="1"/>
    <s v="premium unleaded (required)"/>
    <n v="240"/>
    <n v="4"/>
    <s v="AUTOMATIC"/>
    <s v="all wheel drive"/>
    <n v="2"/>
    <s v="Luxury"/>
    <s v="Midsize"/>
    <s v="Coupe"/>
    <n v="34"/>
    <n v="22"/>
    <n v="3916"/>
    <n v="43850"/>
  </r>
  <r>
    <x v="0"/>
    <s v="Z4"/>
    <n v="2014"/>
    <x v="4"/>
    <s v="premium unleaded (required)"/>
    <n v="240"/>
    <n v="4"/>
    <s v="MANUAL"/>
    <s v="rear wheel drive"/>
    <n v="2"/>
    <s v="Luxury,Performance"/>
    <s v="Compact"/>
    <s v="Convertible"/>
    <n v="34"/>
    <n v="22"/>
    <n v="3916"/>
    <n v="48950"/>
  </r>
  <r>
    <x v="0"/>
    <s v="Z4"/>
    <n v="2015"/>
    <x v="0"/>
    <s v="premium unleaded (required)"/>
    <n v="240"/>
    <n v="4"/>
    <s v="MANUAL"/>
    <s v="rear wheel drive"/>
    <n v="2"/>
    <s v="Luxury,Performance"/>
    <s v="Compact"/>
    <s v="Convertible"/>
    <n v="34"/>
    <n v="22"/>
    <n v="3916"/>
    <n v="48950"/>
  </r>
  <r>
    <x v="0"/>
    <s v="Z4"/>
    <n v="2016"/>
    <x v="1"/>
    <s v="premium unleaded (required)"/>
    <n v="240"/>
    <n v="4"/>
    <s v="MANUAL"/>
    <s v="rear wheel drive"/>
    <n v="2"/>
    <s v="Luxury,Performance"/>
    <s v="Compact"/>
    <s v="Convertible"/>
    <n v="34"/>
    <n v="22"/>
    <n v="3916"/>
    <n v="49700"/>
  </r>
  <r>
    <x v="26"/>
    <s v="S60 Cross Country"/>
    <n v="2017"/>
    <x v="2"/>
    <s v="regular unleaded"/>
    <n v="240"/>
    <n v="4"/>
    <s v="AUTOMATIC"/>
    <s v="all wheel drive"/>
    <n v="4"/>
    <s v="Luxury"/>
    <s v="Midsize"/>
    <s v="Sedan"/>
    <n v="30"/>
    <n v="22"/>
    <n v="870"/>
    <n v="44200"/>
  </r>
  <r>
    <x v="26"/>
    <s v="V60 Cross Country"/>
    <n v="2017"/>
    <x v="2"/>
    <s v="regular unleaded"/>
    <n v="240"/>
    <n v="4"/>
    <s v="AUTOMATIC"/>
    <s v="all wheel drive"/>
    <n v="4"/>
    <s v="Crossover,Luxury"/>
    <s v="Midsize"/>
    <s v="Wagon"/>
    <n v="30"/>
    <n v="22"/>
    <n v="870"/>
    <n v="41700"/>
  </r>
  <r>
    <x v="26"/>
    <s v="V60 Cross Country"/>
    <n v="2017"/>
    <x v="2"/>
    <s v="regular unleaded"/>
    <n v="240"/>
    <n v="4"/>
    <s v="AUTOMATIC"/>
    <s v="all wheel drive"/>
    <n v="4"/>
    <s v="Crossover,Luxury"/>
    <s v="Midsize"/>
    <s v="Wagon"/>
    <n v="30"/>
    <n v="22"/>
    <n v="870"/>
    <n v="45350"/>
  </r>
  <r>
    <x v="0"/>
    <s v="3 Series"/>
    <n v="2015"/>
    <x v="0"/>
    <s v="premium unleaded (required)"/>
    <n v="241"/>
    <n v="4"/>
    <s v="AUTOMATIC"/>
    <s v="all wheel drive"/>
    <n v="4"/>
    <s v="Luxury"/>
    <s v="Midsize"/>
    <s v="Wagon"/>
    <n v="33"/>
    <n v="22"/>
    <n v="3916"/>
    <n v="41950"/>
  </r>
  <r>
    <x v="0"/>
    <s v="5 Series"/>
    <n v="2015"/>
    <x v="0"/>
    <s v="premium unleaded (required)"/>
    <n v="241"/>
    <n v="4"/>
    <s v="AUTOMATIC"/>
    <s v="all wheel drive"/>
    <n v="4"/>
    <s v="Luxury"/>
    <s v="Large"/>
    <s v="Sedan"/>
    <n v="33"/>
    <n v="22"/>
    <n v="3916"/>
    <n v="52250"/>
  </r>
  <r>
    <x v="12"/>
    <s v="GS 200t"/>
    <n v="2016"/>
    <x v="1"/>
    <s v="premium unleaded (required)"/>
    <n v="241"/>
    <n v="4"/>
    <s v="AUTOMATIC"/>
    <s v="rear wheel drive"/>
    <n v="4"/>
    <s v="Luxury"/>
    <s v="Midsize"/>
    <s v="Sedan"/>
    <n v="33"/>
    <n v="22"/>
    <n v="454"/>
    <n v="45615"/>
  </r>
  <r>
    <x v="12"/>
    <s v="GS 200t"/>
    <n v="2017"/>
    <x v="2"/>
    <s v="premium unleaded (required)"/>
    <n v="241"/>
    <n v="4"/>
    <s v="AUTOMATIC"/>
    <s v="rear wheel drive"/>
    <n v="4"/>
    <s v="Luxury"/>
    <s v="Midsize"/>
    <s v="Sedan"/>
    <n v="32"/>
    <n v="22"/>
    <n v="454"/>
    <n v="46310"/>
  </r>
  <r>
    <x v="12"/>
    <s v="IS 200t"/>
    <n v="2016"/>
    <x v="1"/>
    <s v="premium unleaded (required)"/>
    <n v="241"/>
    <n v="4"/>
    <s v="AUTOMATIC"/>
    <s v="rear wheel drive"/>
    <n v="4"/>
    <s v="Luxury"/>
    <s v="Midsize"/>
    <s v="Sedan"/>
    <n v="33"/>
    <n v="22"/>
    <n v="454"/>
    <n v="37325"/>
  </r>
  <r>
    <x v="12"/>
    <s v="IS 200t"/>
    <n v="2017"/>
    <x v="2"/>
    <s v="premium unleaded (required)"/>
    <n v="241"/>
    <n v="4"/>
    <s v="AUTOMATIC"/>
    <s v="rear wheel drive"/>
    <n v="4"/>
    <s v="Luxury"/>
    <s v="Midsize"/>
    <s v="Sedan"/>
    <n v="32"/>
    <n v="22"/>
    <n v="454"/>
    <n v="37825"/>
  </r>
  <r>
    <x v="12"/>
    <s v="RC 200t"/>
    <n v="2016"/>
    <x v="1"/>
    <s v="premium unleaded (required)"/>
    <n v="241"/>
    <n v="4"/>
    <s v="AUTOMATIC"/>
    <s v="rear wheel drive"/>
    <n v="2"/>
    <s v="Luxury"/>
    <s v="Midsize"/>
    <s v="Coupe"/>
    <n v="32"/>
    <n v="22"/>
    <n v="454"/>
    <n v="39995"/>
  </r>
  <r>
    <x v="12"/>
    <s v="RC 200t"/>
    <n v="2017"/>
    <x v="2"/>
    <s v="premium unleaded (required)"/>
    <n v="241"/>
    <n v="4"/>
    <s v="AUTOMATIC"/>
    <s v="rear wheel drive"/>
    <n v="2"/>
    <s v="Luxury"/>
    <s v="Midsize"/>
    <s v="Coupe"/>
    <n v="32"/>
    <n v="22"/>
    <n v="454"/>
    <n v="40155"/>
  </r>
  <r>
    <x v="10"/>
    <s v="E-Class"/>
    <n v="2017"/>
    <x v="2"/>
    <s v="premium unleaded (required)"/>
    <n v="241"/>
    <n v="4"/>
    <s v="AUTOMATIC"/>
    <s v="all wheel drive"/>
    <n v="4"/>
    <s v="Luxury"/>
    <s v="Midsize"/>
    <s v="Sedan"/>
    <n v="29"/>
    <n v="22"/>
    <n v="617"/>
    <n v="54650"/>
  </r>
  <r>
    <x v="10"/>
    <s v="E-Class"/>
    <n v="2017"/>
    <x v="2"/>
    <s v="premium unleaded (required)"/>
    <n v="241"/>
    <n v="4"/>
    <s v="AUTOMATIC"/>
    <s v="rear wheel drive"/>
    <n v="4"/>
    <s v="Luxury"/>
    <s v="Midsize"/>
    <s v="Sedan"/>
    <n v="30"/>
    <n v="22"/>
    <n v="617"/>
    <n v="52150"/>
  </r>
  <r>
    <x v="10"/>
    <s v="GLC-Class"/>
    <n v="2016"/>
    <x v="1"/>
    <s v="premium unleaded (required)"/>
    <n v="241"/>
    <n v="4"/>
    <s v="AUTOMATIC"/>
    <s v="rear wheel drive"/>
    <n v="4"/>
    <s v="Crossover,Luxury"/>
    <s v="Midsize"/>
    <s v="4dr SUV"/>
    <n v="28"/>
    <n v="22"/>
    <n v="617"/>
    <n v="38950"/>
  </r>
  <r>
    <x v="10"/>
    <s v="GLC-Class"/>
    <n v="2017"/>
    <x v="2"/>
    <s v="premium unleaded (recommended)"/>
    <n v="241"/>
    <n v="4"/>
    <s v="AUTOMATIC"/>
    <s v="rear wheel drive"/>
    <n v="4"/>
    <s v="Crossover,Luxury"/>
    <s v="Midsize"/>
    <s v="4dr SUV"/>
    <n v="28"/>
    <n v="22"/>
    <n v="617"/>
    <n v="39150"/>
  </r>
  <r>
    <x v="10"/>
    <s v="C-Class"/>
    <n v="2017"/>
    <x v="2"/>
    <s v="premium unleaded (required)"/>
    <n v="241"/>
    <n v="4"/>
    <s v="AUTOMATIC"/>
    <s v="all wheel drive"/>
    <n v="2"/>
    <s v="Luxury"/>
    <s v="Midsize"/>
    <s v="Convertible"/>
    <n v="29"/>
    <n v="22"/>
    <n v="617"/>
    <n v="52900"/>
  </r>
  <r>
    <x v="14"/>
    <s v="Sonata"/>
    <n v="2017"/>
    <x v="2"/>
    <s v="regular unleaded"/>
    <n v="245"/>
    <n v="4"/>
    <s v="AUTOMATIC"/>
    <s v="front wheel drive"/>
    <n v="4"/>
    <s v="Performance"/>
    <s v="Midsize"/>
    <s v="Sedan"/>
    <n v="31"/>
    <n v="22"/>
    <n v="1439"/>
    <n v="26600"/>
  </r>
  <r>
    <x v="14"/>
    <s v="Sonata"/>
    <n v="2017"/>
    <x v="2"/>
    <s v="regular unleaded"/>
    <n v="245"/>
    <n v="4"/>
    <s v="AUTOMATIC"/>
    <s v="front wheel drive"/>
    <n v="4"/>
    <s v="Performance"/>
    <s v="Midsize"/>
    <s v="Sedan"/>
    <n v="31"/>
    <n v="22"/>
    <n v="1439"/>
    <n v="34350"/>
  </r>
  <r>
    <x v="7"/>
    <s v="Optima"/>
    <n v="2016"/>
    <x v="1"/>
    <s v="regular unleaded"/>
    <n v="245"/>
    <n v="4"/>
    <s v="AUTOMATIC"/>
    <s v="front wheel drive"/>
    <n v="4"/>
    <s v="Performance"/>
    <s v="Midsize"/>
    <s v="Sedan"/>
    <n v="32"/>
    <n v="22"/>
    <n v="1720"/>
    <n v="29940"/>
  </r>
  <r>
    <x v="7"/>
    <s v="Optima"/>
    <n v="2016"/>
    <x v="1"/>
    <s v="regular unleaded"/>
    <n v="245"/>
    <n v="4"/>
    <s v="AUTOMATIC"/>
    <s v="front wheel drive"/>
    <n v="4"/>
    <s v="Performance"/>
    <s v="Midsize"/>
    <s v="Sedan"/>
    <n v="32"/>
    <n v="22"/>
    <n v="1720"/>
    <n v="36040"/>
  </r>
  <r>
    <x v="0"/>
    <s v="4 Series"/>
    <n v="2017"/>
    <x v="2"/>
    <s v="premium unleaded (recommended)"/>
    <n v="248"/>
    <n v="4"/>
    <s v="AUTOMATIC"/>
    <s v="all wheel drive"/>
    <n v="2"/>
    <s v="Luxury"/>
    <s v="Midsize"/>
    <s v="Convertible"/>
    <n v="32"/>
    <n v="22"/>
    <n v="3916"/>
    <n v="52300"/>
  </r>
  <r>
    <x v="2"/>
    <s v="Malibu"/>
    <n v="2016"/>
    <x v="1"/>
    <s v="premium unleaded (recommended)"/>
    <n v="250"/>
    <n v="4"/>
    <s v="AUTOMATIC"/>
    <s v="front wheel drive"/>
    <n v="4"/>
    <s v="Performance"/>
    <s v="Midsize"/>
    <s v="Sedan"/>
    <n v="33"/>
    <n v="22"/>
    <n v="1385"/>
    <n v="28620"/>
  </r>
  <r>
    <x v="2"/>
    <s v="Malibu"/>
    <n v="2016"/>
    <x v="1"/>
    <s v="premium unleaded (recommended)"/>
    <n v="250"/>
    <n v="4"/>
    <s v="AUTOMATIC"/>
    <s v="front wheel drive"/>
    <n v="4"/>
    <s v="Performance"/>
    <s v="Midsize"/>
    <s v="Sedan"/>
    <n v="33"/>
    <n v="22"/>
    <n v="1385"/>
    <n v="30920"/>
  </r>
  <r>
    <x v="2"/>
    <s v="Malibu"/>
    <n v="2017"/>
    <x v="2"/>
    <s v="premium unleaded (recommended)"/>
    <n v="250"/>
    <n v="4"/>
    <s v="AUTOMATIC"/>
    <s v="front wheel drive"/>
    <n v="4"/>
    <s v="Performance"/>
    <s v="Midsize"/>
    <s v="Sedan"/>
    <n v="33"/>
    <n v="22"/>
    <n v="1385"/>
    <n v="30975"/>
  </r>
  <r>
    <x v="26"/>
    <s v="XC90"/>
    <n v="2016"/>
    <x v="1"/>
    <s v="premium unleaded (recommended)"/>
    <n v="250"/>
    <n v="4"/>
    <s v="AUTOMATIC"/>
    <s v="all wheel drive"/>
    <n v="4"/>
    <s v="Crossover,Luxury"/>
    <s v="Large"/>
    <s v="4dr SUV"/>
    <n v="25"/>
    <n v="22"/>
    <n v="870"/>
    <n v="53250"/>
  </r>
  <r>
    <x v="26"/>
    <s v="XC90"/>
    <n v="2016"/>
    <x v="1"/>
    <s v="premium unleaded (recommended)"/>
    <n v="250"/>
    <n v="4"/>
    <s v="AUTOMATIC"/>
    <s v="front wheel drive"/>
    <n v="4"/>
    <s v="Crossover,Luxury"/>
    <s v="Large"/>
    <s v="4dr SUV"/>
    <n v="26"/>
    <n v="22"/>
    <n v="870"/>
    <n v="43950"/>
  </r>
  <r>
    <x v="26"/>
    <s v="XC90"/>
    <n v="2016"/>
    <x v="1"/>
    <s v="premium unleaded (recommended)"/>
    <n v="250"/>
    <n v="4"/>
    <s v="AUTOMATIC"/>
    <s v="front wheel drive"/>
    <n v="4"/>
    <s v="Crossover,Luxury"/>
    <s v="Large"/>
    <s v="4dr SUV"/>
    <n v="26"/>
    <n v="22"/>
    <n v="870"/>
    <n v="51250"/>
  </r>
  <r>
    <x v="26"/>
    <s v="XC90"/>
    <n v="2016"/>
    <x v="1"/>
    <s v="premium unleaded (recommended)"/>
    <n v="250"/>
    <n v="4"/>
    <s v="AUTOMATIC"/>
    <s v="all wheel drive"/>
    <n v="4"/>
    <s v="Crossover,Luxury"/>
    <s v="Large"/>
    <s v="4dr SUV"/>
    <n v="25"/>
    <n v="22"/>
    <n v="870"/>
    <n v="51350"/>
  </r>
  <r>
    <x v="26"/>
    <s v="XC90"/>
    <n v="2016"/>
    <x v="1"/>
    <s v="premium unleaded (recommended)"/>
    <n v="250"/>
    <n v="4"/>
    <s v="AUTOMATIC"/>
    <s v="all wheel drive"/>
    <n v="4"/>
    <s v="Crossover,Luxury"/>
    <s v="Large"/>
    <s v="4dr SUV"/>
    <n v="25"/>
    <n v="22"/>
    <n v="870"/>
    <n v="45950"/>
  </r>
  <r>
    <x v="26"/>
    <s v="XC90"/>
    <n v="2016"/>
    <x v="1"/>
    <s v="premium unleaded (recommended)"/>
    <n v="250"/>
    <n v="4"/>
    <s v="AUTOMATIC"/>
    <s v="front wheel drive"/>
    <n v="4"/>
    <s v="Crossover,Luxury"/>
    <s v="Large"/>
    <s v="4dr SUV"/>
    <n v="26"/>
    <n v="22"/>
    <n v="870"/>
    <n v="49350"/>
  </r>
  <r>
    <x v="26"/>
    <s v="XC90"/>
    <n v="2017"/>
    <x v="2"/>
    <s v="premium unleaded (recommended)"/>
    <n v="250"/>
    <n v="4"/>
    <s v="AUTOMATIC"/>
    <s v="front wheel drive"/>
    <n v="4"/>
    <s v="Crossover,Luxury"/>
    <s v="Large"/>
    <s v="4dr SUV"/>
    <n v="26"/>
    <n v="22"/>
    <n v="870"/>
    <n v="51150"/>
  </r>
  <r>
    <x v="26"/>
    <s v="XC90"/>
    <n v="2017"/>
    <x v="2"/>
    <s v="premium unleaded (recommended)"/>
    <n v="250"/>
    <n v="4"/>
    <s v="AUTOMATIC"/>
    <s v="front wheel drive"/>
    <n v="4"/>
    <s v="Crossover,Luxury"/>
    <s v="Large"/>
    <s v="4dr SUV"/>
    <n v="26"/>
    <n v="22"/>
    <n v="870"/>
    <n v="45750"/>
  </r>
  <r>
    <x v="19"/>
    <s v="A6"/>
    <n v="2016"/>
    <x v="1"/>
    <s v="premium unleaded (recommended)"/>
    <n v="252"/>
    <n v="4"/>
    <s v="AUTOMATIC"/>
    <s v="all wheel drive"/>
    <n v="4"/>
    <s v="Luxury"/>
    <s v="Midsize"/>
    <s v="Sedan"/>
    <n v="32"/>
    <n v="22"/>
    <n v="3105"/>
    <n v="52100"/>
  </r>
  <r>
    <x v="19"/>
    <s v="A6"/>
    <n v="2016"/>
    <x v="1"/>
    <s v="premium unleaded (recommended)"/>
    <n v="252"/>
    <n v="4"/>
    <s v="AUTOMATIC"/>
    <s v="all wheel drive"/>
    <n v="4"/>
    <s v="Luxury"/>
    <s v="Midsize"/>
    <s v="Sedan"/>
    <n v="32"/>
    <n v="22"/>
    <n v="3105"/>
    <n v="48400"/>
  </r>
  <r>
    <x v="19"/>
    <s v="A6"/>
    <n v="2017"/>
    <x v="2"/>
    <s v="premium unleaded (recommended)"/>
    <n v="252"/>
    <n v="4"/>
    <s v="AUTOMATIC"/>
    <s v="all wheel drive"/>
    <n v="4"/>
    <s v="Luxury"/>
    <s v="Midsize"/>
    <s v="Sedan"/>
    <n v="31"/>
    <n v="22"/>
    <n v="3105"/>
    <n v="53800"/>
  </r>
  <r>
    <x v="19"/>
    <s v="A6"/>
    <n v="2017"/>
    <x v="2"/>
    <s v="premium unleaded (recommended)"/>
    <n v="252"/>
    <n v="4"/>
    <s v="AUTOMATIC"/>
    <s v="all wheel drive"/>
    <n v="4"/>
    <s v="Luxury"/>
    <s v="Midsize"/>
    <s v="Sedan"/>
    <n v="32"/>
    <n v="22"/>
    <n v="3105"/>
    <n v="49800"/>
  </r>
  <r>
    <x v="8"/>
    <s v="Focus ST"/>
    <n v="2016"/>
    <x v="1"/>
    <s v="premium unleaded (recommended)"/>
    <n v="252"/>
    <n v="4"/>
    <s v="MANUAL"/>
    <s v="front wheel drive"/>
    <n v="4"/>
    <s v="Hatchback,Factory Tuner,Performance"/>
    <s v="Compact"/>
    <s v="4dr Hatchback"/>
    <n v="31"/>
    <n v="22"/>
    <n v="5657"/>
    <n v="24425"/>
  </r>
  <r>
    <x v="8"/>
    <s v="Focus ST"/>
    <n v="2017"/>
    <x v="2"/>
    <s v="premium unleaded (recommended)"/>
    <n v="252"/>
    <n v="4"/>
    <s v="MANUAL"/>
    <s v="front wheel drive"/>
    <n v="4"/>
    <s v="Hatchback,Factory Tuner,Performance"/>
    <s v="Compact"/>
    <s v="4dr Hatchback"/>
    <n v="31"/>
    <n v="22"/>
    <n v="5657"/>
    <n v="24775"/>
  </r>
  <r>
    <x v="32"/>
    <s v="Range Rover Sport"/>
    <n v="2016"/>
    <x v="1"/>
    <s v="diesel"/>
    <n v="254"/>
    <n v="6"/>
    <s v="AUTOMATIC"/>
    <s v="four wheel drive"/>
    <n v="4"/>
    <s v="Diesel,Luxury"/>
    <s v="Midsize"/>
    <s v="4dr SUV"/>
    <n v="29"/>
    <n v="22"/>
    <n v="258"/>
    <n v="66450"/>
  </r>
  <r>
    <x v="32"/>
    <s v="Range Rover Sport"/>
    <n v="2016"/>
    <x v="1"/>
    <s v="diesel"/>
    <n v="254"/>
    <n v="6"/>
    <s v="AUTOMATIC"/>
    <s v="four wheel drive"/>
    <n v="4"/>
    <s v="Diesel,Luxury"/>
    <s v="Midsize"/>
    <s v="4dr SUV"/>
    <n v="29"/>
    <n v="22"/>
    <n v="258"/>
    <n v="71450"/>
  </r>
  <r>
    <x v="32"/>
    <s v="Range Rover"/>
    <n v="2016"/>
    <x v="1"/>
    <s v="diesel"/>
    <n v="254"/>
    <n v="6"/>
    <s v="AUTOMATIC"/>
    <s v="four wheel drive"/>
    <n v="4"/>
    <s v="Diesel,Luxury"/>
    <s v="Large"/>
    <s v="4dr SUV"/>
    <n v="29"/>
    <n v="22"/>
    <n v="258"/>
    <n v="86450"/>
  </r>
  <r>
    <x v="32"/>
    <s v="Range Rover"/>
    <n v="2016"/>
    <x v="1"/>
    <s v="diesel"/>
    <n v="254"/>
    <n v="6"/>
    <s v="AUTOMATIC"/>
    <s v="four wheel drive"/>
    <n v="4"/>
    <s v="Diesel,Luxury"/>
    <s v="Large"/>
    <s v="4dr SUV"/>
    <n v="29"/>
    <n v="22"/>
    <n v="258"/>
    <n v="93450"/>
  </r>
  <r>
    <x v="10"/>
    <s v="M-Class"/>
    <n v="2015"/>
    <x v="0"/>
    <s v="diesel"/>
    <n v="63"/>
    <n v="4"/>
    <s v="AUTOMATIC"/>
    <s v="all wheel drive"/>
    <n v="4"/>
    <s v="Crossover,Luxury,Diesel"/>
    <s v="Midsize"/>
    <s v="4dr SUV"/>
    <n v="29"/>
    <n v="22"/>
    <n v="617"/>
    <n v="49800"/>
  </r>
  <r>
    <x v="2"/>
    <s v="Cobalt"/>
    <n v="2009"/>
    <x v="10"/>
    <s v="premium unleaded (recommended)"/>
    <n v="260"/>
    <n v="4"/>
    <s v="MANUAL"/>
    <s v="front wheel drive"/>
    <n v="4"/>
    <s v="Factory Tuner,Performance"/>
    <s v="Compact"/>
    <s v="Sedan"/>
    <n v="30"/>
    <n v="22"/>
    <n v="1385"/>
    <n v="23425"/>
  </r>
  <r>
    <x v="2"/>
    <s v="Cobalt"/>
    <n v="2008"/>
    <x v="12"/>
    <s v="premium unleaded (recommended)"/>
    <n v="260"/>
    <n v="4"/>
    <s v="MANUAL"/>
    <s v="front wheel drive"/>
    <n v="2"/>
    <s v="Factory Tuner,High-Performance"/>
    <s v="Compact"/>
    <s v="Coupe"/>
    <n v="30"/>
    <n v="22"/>
    <n v="1385"/>
    <n v="22335"/>
  </r>
  <r>
    <x v="2"/>
    <s v="Cobalt"/>
    <n v="2009"/>
    <x v="10"/>
    <s v="premium unleaded (recommended)"/>
    <n v="260"/>
    <n v="4"/>
    <s v="MANUAL"/>
    <s v="front wheel drive"/>
    <n v="2"/>
    <s v="Factory Tuner,High-Performance"/>
    <s v="Compact"/>
    <s v="Coupe"/>
    <n v="30"/>
    <n v="22"/>
    <n v="1385"/>
    <n v="23425"/>
  </r>
  <r>
    <x v="2"/>
    <s v="Cobalt"/>
    <n v="2010"/>
    <x v="9"/>
    <s v="premium unleaded (recommended)"/>
    <n v="260"/>
    <n v="4"/>
    <s v="MANUAL"/>
    <s v="front wheel drive"/>
    <n v="2"/>
    <s v="Factory Tuner,High-Performance"/>
    <s v="Compact"/>
    <s v="Coupe"/>
    <n v="30"/>
    <n v="22"/>
    <n v="1385"/>
    <n v="24535"/>
  </r>
  <r>
    <x v="19"/>
    <s v="TTS"/>
    <n v="2015"/>
    <x v="0"/>
    <s v="premium unleaded (required)"/>
    <n v="265"/>
    <n v="4"/>
    <s v="AUTOMATED_MANUAL"/>
    <s v="all wheel drive"/>
    <n v="2"/>
    <s v="Factory Tuner,Luxury,Performance"/>
    <s v="Compact"/>
    <s v="Convertible"/>
    <n v="31"/>
    <n v="22"/>
    <n v="3105"/>
    <n v="51700"/>
  </r>
  <r>
    <x v="19"/>
    <s v="TTS"/>
    <n v="2015"/>
    <x v="0"/>
    <s v="premium unleaded (required)"/>
    <n v="265"/>
    <n v="4"/>
    <s v="AUTOMATED_MANUAL"/>
    <s v="all wheel drive"/>
    <n v="2"/>
    <s v="Factory Tuner,Luxury,Performance"/>
    <s v="Compact"/>
    <s v="Coupe"/>
    <n v="31"/>
    <n v="22"/>
    <n v="3105"/>
    <n v="48700"/>
  </r>
  <r>
    <x v="31"/>
    <s v="CT6"/>
    <n v="2016"/>
    <x v="1"/>
    <s v="premium unleaded (recommended)"/>
    <n v="265"/>
    <n v="4"/>
    <s v="AUTOMATIC"/>
    <s v="rear wheel drive"/>
    <n v="4"/>
    <s v="Luxury"/>
    <s v="Large"/>
    <s v="Sedan"/>
    <n v="31"/>
    <n v="22"/>
    <n v="1624"/>
    <n v="58395"/>
  </r>
  <r>
    <x v="31"/>
    <s v="CT6"/>
    <n v="2016"/>
    <x v="1"/>
    <s v="premium unleaded (recommended)"/>
    <n v="265"/>
    <n v="4"/>
    <s v="AUTOMATIC"/>
    <s v="rear wheel drive"/>
    <n v="4"/>
    <s v="Luxury"/>
    <s v="Large"/>
    <s v="Sedan"/>
    <n v="31"/>
    <n v="22"/>
    <n v="1624"/>
    <n v="53495"/>
  </r>
  <r>
    <x v="31"/>
    <s v="CT6"/>
    <n v="2017"/>
    <x v="2"/>
    <s v="premium unleaded (recommended)"/>
    <n v="265"/>
    <n v="4"/>
    <s v="AUTOMATIC"/>
    <s v="rear wheel drive"/>
    <n v="4"/>
    <s v="Luxury"/>
    <s v="Large"/>
    <s v="Sedan"/>
    <n v="30"/>
    <n v="22"/>
    <n v="1624"/>
    <n v="53495"/>
  </r>
  <r>
    <x v="31"/>
    <s v="CT6"/>
    <n v="2017"/>
    <x v="2"/>
    <s v="premium unleaded (recommended)"/>
    <n v="265"/>
    <n v="4"/>
    <s v="AUTOMATIC"/>
    <s v="rear wheel drive"/>
    <n v="4"/>
    <s v="Luxury"/>
    <s v="Large"/>
    <s v="Sedan"/>
    <n v="30"/>
    <n v="22"/>
    <n v="1624"/>
    <n v="58395"/>
  </r>
  <r>
    <x v="31"/>
    <s v="CTS"/>
    <n v="2017"/>
    <x v="2"/>
    <s v="premium unleaded (recommended)"/>
    <n v="268"/>
    <n v="4"/>
    <s v="AUTOMATIC"/>
    <s v="rear wheel drive"/>
    <n v="4"/>
    <s v="Luxury,Performance"/>
    <s v="Large"/>
    <s v="Sedan"/>
    <n v="30"/>
    <n v="22"/>
    <n v="1624"/>
    <n v="51695"/>
  </r>
  <r>
    <x v="31"/>
    <s v="CTS"/>
    <n v="2017"/>
    <x v="2"/>
    <s v="premium unleaded (recommended)"/>
    <n v="268"/>
    <n v="4"/>
    <s v="AUTOMATIC"/>
    <s v="rear wheel drive"/>
    <n v="4"/>
    <s v="Luxury,Performance"/>
    <s v="Large"/>
    <s v="Sedan"/>
    <n v="30"/>
    <n v="22"/>
    <n v="1624"/>
    <n v="45995"/>
  </r>
  <r>
    <x v="4"/>
    <s v="Altima"/>
    <n v="2015"/>
    <x v="0"/>
    <s v="regular unleaded"/>
    <n v="270"/>
    <n v="6"/>
    <s v="AUTOMATIC"/>
    <s v="front wheel drive"/>
    <n v="4"/>
    <s v="Performance"/>
    <s v="Midsize"/>
    <s v="Sedan"/>
    <n v="32"/>
    <n v="22"/>
    <n v="2009"/>
    <n v="31950"/>
  </r>
  <r>
    <x v="4"/>
    <s v="Altima"/>
    <n v="2015"/>
    <x v="0"/>
    <s v="regular unleaded"/>
    <n v="270"/>
    <n v="6"/>
    <s v="AUTOMATIC"/>
    <s v="front wheel drive"/>
    <n v="4"/>
    <s v="Performance"/>
    <s v="Midsize"/>
    <s v="Sedan"/>
    <n v="32"/>
    <n v="22"/>
    <n v="2009"/>
    <n v="29830"/>
  </r>
  <r>
    <x v="4"/>
    <s v="Altima"/>
    <n v="2015"/>
    <x v="0"/>
    <s v="regular unleaded"/>
    <n v="270"/>
    <n v="6"/>
    <s v="AUTOMATIC"/>
    <s v="front wheel drive"/>
    <n v="4"/>
    <s v="Performance"/>
    <s v="Midsize"/>
    <s v="Sedan"/>
    <n v="32"/>
    <n v="22"/>
    <n v="2009"/>
    <n v="32350"/>
  </r>
  <r>
    <x v="4"/>
    <s v="Altima"/>
    <n v="2015"/>
    <x v="0"/>
    <s v="regular unleaded"/>
    <n v="270"/>
    <n v="6"/>
    <s v="AUTOMATIC"/>
    <s v="front wheel drive"/>
    <n v="4"/>
    <s v="Performance"/>
    <s v="Midsize"/>
    <s v="Sedan"/>
    <n v="32"/>
    <n v="22"/>
    <n v="2009"/>
    <n v="26450"/>
  </r>
  <r>
    <x v="4"/>
    <s v="Altima"/>
    <n v="2016"/>
    <x v="1"/>
    <s v="regular unleaded"/>
    <n v="270"/>
    <n v="6"/>
    <s v="AUTOMATIC"/>
    <s v="front wheel drive"/>
    <n v="4"/>
    <s v="Performance"/>
    <s v="Midsize"/>
    <s v="Sedan"/>
    <n v="32"/>
    <n v="22"/>
    <n v="2009"/>
    <n v="32090"/>
  </r>
  <r>
    <x v="4"/>
    <s v="Altima"/>
    <n v="2016"/>
    <x v="1"/>
    <s v="regular unleaded"/>
    <n v="270"/>
    <n v="6"/>
    <s v="AUTOMATIC"/>
    <s v="front wheel drive"/>
    <n v="4"/>
    <s v="Performance"/>
    <s v="Midsize"/>
    <s v="Sedan"/>
    <n v="32"/>
    <n v="22"/>
    <n v="2009"/>
    <n v="27390"/>
  </r>
  <r>
    <x v="4"/>
    <s v="Altima"/>
    <n v="2016"/>
    <x v="1"/>
    <s v="regular unleaded"/>
    <n v="270"/>
    <n v="6"/>
    <s v="AUTOMATIC"/>
    <s v="front wheel drive"/>
    <n v="4"/>
    <s v="Performance"/>
    <s v="Midsize"/>
    <s v="Sedan"/>
    <n v="32"/>
    <n v="22"/>
    <n v="2009"/>
    <n v="27990"/>
  </r>
  <r>
    <x v="4"/>
    <s v="Altima"/>
    <n v="2016"/>
    <x v="1"/>
    <s v="regular unleaded"/>
    <n v="270"/>
    <n v="6"/>
    <s v="AUTOMATIC"/>
    <s v="front wheel drive"/>
    <n v="4"/>
    <s v="Performance"/>
    <s v="Midsize"/>
    <s v="Sedan"/>
    <n v="32"/>
    <n v="22"/>
    <n v="2009"/>
    <n v="32690"/>
  </r>
  <r>
    <x v="4"/>
    <s v="Altima"/>
    <n v="2017"/>
    <x v="2"/>
    <s v="regular unleaded"/>
    <n v="270"/>
    <n v="6"/>
    <s v="AUTOMATIC"/>
    <s v="front wheel drive"/>
    <n v="4"/>
    <s v="Performance"/>
    <s v="Midsize"/>
    <s v="Sedan"/>
    <n v="32"/>
    <n v="22"/>
    <n v="2009"/>
    <n v="32690"/>
  </r>
  <r>
    <x v="4"/>
    <s v="Altima"/>
    <n v="2017"/>
    <x v="2"/>
    <s v="regular unleaded"/>
    <n v="270"/>
    <n v="6"/>
    <s v="AUTOMATIC"/>
    <s v="front wheel drive"/>
    <n v="4"/>
    <s v="Performance"/>
    <s v="Midsize"/>
    <s v="Sedan"/>
    <n v="32"/>
    <n v="22"/>
    <n v="2009"/>
    <n v="27990"/>
  </r>
  <r>
    <x v="31"/>
    <s v="ATS"/>
    <n v="2016"/>
    <x v="1"/>
    <s v="premium unleaded (recommended)"/>
    <n v="272"/>
    <n v="4"/>
    <s v="AUTOMATIC"/>
    <s v="rear wheel drive"/>
    <n v="4"/>
    <s v="Luxury,Performance"/>
    <s v="Midsize"/>
    <s v="Sedan"/>
    <n v="31"/>
    <n v="22"/>
    <n v="1624"/>
    <n v="46110"/>
  </r>
  <r>
    <x v="31"/>
    <s v="ATS"/>
    <n v="2016"/>
    <x v="1"/>
    <s v="premium unleaded (recommended)"/>
    <n v="272"/>
    <n v="4"/>
    <s v="AUTOMATIC"/>
    <s v="rear wheel drive"/>
    <n v="4"/>
    <s v="Luxury,Performance"/>
    <s v="Midsize"/>
    <s v="Sedan"/>
    <n v="31"/>
    <n v="22"/>
    <n v="1624"/>
    <n v="39340"/>
  </r>
  <r>
    <x v="31"/>
    <s v="ATS"/>
    <n v="2016"/>
    <x v="1"/>
    <s v="premium unleaded (recommended)"/>
    <n v="272"/>
    <n v="4"/>
    <s v="AUTOMATIC"/>
    <s v="rear wheel drive"/>
    <n v="4"/>
    <s v="Luxury,Performance"/>
    <s v="Midsize"/>
    <s v="Sedan"/>
    <n v="31"/>
    <n v="22"/>
    <n v="1624"/>
    <n v="43155"/>
  </r>
  <r>
    <x v="31"/>
    <s v="ATS"/>
    <n v="2016"/>
    <x v="1"/>
    <s v="premium unleaded (recommended)"/>
    <n v="272"/>
    <n v="4"/>
    <s v="AUTOMATIC"/>
    <s v="all wheel drive"/>
    <n v="4"/>
    <s v="Luxury,Performance"/>
    <s v="Midsize"/>
    <s v="Sedan"/>
    <n v="30"/>
    <n v="22"/>
    <n v="1624"/>
    <n v="37245"/>
  </r>
  <r>
    <x v="31"/>
    <s v="ATS"/>
    <n v="2016"/>
    <x v="1"/>
    <s v="premium unleaded (recommended)"/>
    <n v="272"/>
    <n v="4"/>
    <s v="AUTOMATIC"/>
    <s v="rear wheel drive"/>
    <n v="4"/>
    <s v="Luxury,Performance"/>
    <s v="Midsize"/>
    <s v="Sedan"/>
    <n v="31"/>
    <n v="22"/>
    <n v="1624"/>
    <n v="35245"/>
  </r>
  <r>
    <x v="31"/>
    <s v="ATS"/>
    <n v="2016"/>
    <x v="1"/>
    <s v="premium unleaded (recommended)"/>
    <n v="272"/>
    <n v="4"/>
    <s v="AUTOMATIC"/>
    <s v="all wheel drive"/>
    <n v="4"/>
    <s v="Luxury,Performance"/>
    <s v="Midsize"/>
    <s v="Sedan"/>
    <n v="30"/>
    <n v="22"/>
    <n v="1624"/>
    <n v="47210"/>
  </r>
  <r>
    <x v="31"/>
    <s v="ATS"/>
    <n v="2016"/>
    <x v="1"/>
    <s v="premium unleaded (recommended)"/>
    <n v="272"/>
    <n v="4"/>
    <s v="AUTOMATIC"/>
    <s v="all wheel drive"/>
    <n v="4"/>
    <s v="Luxury,Performance"/>
    <s v="Midsize"/>
    <s v="Sedan"/>
    <n v="30"/>
    <n v="22"/>
    <n v="1624"/>
    <n v="41340"/>
  </r>
  <r>
    <x v="31"/>
    <s v="ATS"/>
    <n v="2016"/>
    <x v="1"/>
    <s v="premium unleaded (recommended)"/>
    <n v="272"/>
    <n v="4"/>
    <s v="AUTOMATIC"/>
    <s v="all wheel drive"/>
    <n v="4"/>
    <s v="Luxury,Performance"/>
    <s v="Midsize"/>
    <s v="Sedan"/>
    <n v="30"/>
    <n v="22"/>
    <n v="1624"/>
    <n v="45155"/>
  </r>
  <r>
    <x v="31"/>
    <s v="ATS"/>
    <n v="2017"/>
    <x v="2"/>
    <s v="premium unleaded (recommended)"/>
    <n v="272"/>
    <n v="4"/>
    <s v="AUTOMATIC"/>
    <s v="all wheel drive"/>
    <n v="4"/>
    <s v="Luxury,Performance"/>
    <s v="Midsize"/>
    <s v="Sedan"/>
    <n v="30"/>
    <n v="22"/>
    <n v="1624"/>
    <n v="40395"/>
  </r>
  <r>
    <x v="31"/>
    <s v="ATS"/>
    <n v="2017"/>
    <x v="2"/>
    <s v="premium unleaded (recommended)"/>
    <n v="272"/>
    <n v="4"/>
    <s v="AUTOMATIC"/>
    <s v="rear wheel drive"/>
    <n v="4"/>
    <s v="Luxury,Performance"/>
    <s v="Midsize"/>
    <s v="Sedan"/>
    <n v="31"/>
    <n v="22"/>
    <n v="1624"/>
    <n v="34595"/>
  </r>
  <r>
    <x v="31"/>
    <s v="ATS"/>
    <n v="2017"/>
    <x v="2"/>
    <s v="premium unleaded (recommended)"/>
    <n v="272"/>
    <n v="4"/>
    <s v="AUTOMATIC"/>
    <s v="all wheel drive"/>
    <n v="4"/>
    <s v="Luxury,Performance"/>
    <s v="Midsize"/>
    <s v="Sedan"/>
    <n v="30"/>
    <n v="22"/>
    <n v="1624"/>
    <n v="36595"/>
  </r>
  <r>
    <x v="31"/>
    <s v="ATS"/>
    <n v="2017"/>
    <x v="2"/>
    <s v="premium unleaded (recommended)"/>
    <n v="272"/>
    <n v="4"/>
    <s v="AUTOMATIC"/>
    <s v="rear wheel drive"/>
    <n v="4"/>
    <s v="Luxury,Performance"/>
    <s v="Midsize"/>
    <s v="Sedan"/>
    <n v="31"/>
    <n v="22"/>
    <n v="1624"/>
    <n v="38395"/>
  </r>
  <r>
    <x v="31"/>
    <s v="ATS Coupe"/>
    <n v="2016"/>
    <x v="1"/>
    <s v="premium unleaded (recommended)"/>
    <n v="272"/>
    <n v="4"/>
    <s v="AUTOMATIC"/>
    <s v="rear wheel drive"/>
    <n v="2"/>
    <s v="Luxury,Performance"/>
    <s v="Compact"/>
    <s v="Coupe"/>
    <n v="31"/>
    <n v="22"/>
    <n v="1624"/>
    <n v="47605"/>
  </r>
  <r>
    <x v="31"/>
    <s v="ATS Coupe"/>
    <n v="2016"/>
    <x v="1"/>
    <s v="premium unleaded (recommended)"/>
    <n v="272"/>
    <n v="4"/>
    <s v="AUTOMATIC"/>
    <s v="rear wheel drive"/>
    <n v="2"/>
    <s v="Luxury,Performance"/>
    <s v="Compact"/>
    <s v="Coupe"/>
    <n v="31"/>
    <n v="22"/>
    <n v="1624"/>
    <n v="41920"/>
  </r>
  <r>
    <x v="31"/>
    <s v="ATS Coupe"/>
    <n v="2016"/>
    <x v="1"/>
    <s v="premium unleaded (recommended)"/>
    <n v="272"/>
    <n v="4"/>
    <s v="AUTOMATIC"/>
    <s v="all wheel drive"/>
    <n v="2"/>
    <s v="Luxury,Performance"/>
    <s v="Compact"/>
    <s v="Coupe"/>
    <n v="30"/>
    <n v="22"/>
    <n v="1624"/>
    <n v="48715"/>
  </r>
  <r>
    <x v="31"/>
    <s v="ATS Coupe"/>
    <n v="2016"/>
    <x v="1"/>
    <s v="premium unleaded (recommended)"/>
    <n v="272"/>
    <n v="4"/>
    <s v="AUTOMATIC"/>
    <s v="rear wheel drive"/>
    <n v="2"/>
    <s v="Luxury,Performance"/>
    <s v="Compact"/>
    <s v="Coupe"/>
    <n v="31"/>
    <n v="22"/>
    <n v="1624"/>
    <n v="45445"/>
  </r>
  <r>
    <x v="31"/>
    <s v="ATS Coupe"/>
    <n v="2016"/>
    <x v="1"/>
    <s v="premium unleaded (recommended)"/>
    <n v="272"/>
    <n v="4"/>
    <s v="AUTOMATIC"/>
    <s v="all wheel drive"/>
    <n v="2"/>
    <s v="Luxury,Performance"/>
    <s v="Compact"/>
    <s v="Coupe"/>
    <n v="30"/>
    <n v="22"/>
    <n v="1624"/>
    <n v="40445"/>
  </r>
  <r>
    <x v="31"/>
    <s v="ATS Coupe"/>
    <n v="2016"/>
    <x v="1"/>
    <s v="premium unleaded (recommended)"/>
    <n v="272"/>
    <n v="4"/>
    <s v="AUTOMATIC"/>
    <s v="all wheel drive"/>
    <n v="2"/>
    <s v="Luxury,Performance"/>
    <s v="Compact"/>
    <s v="Coupe"/>
    <n v="30"/>
    <n v="22"/>
    <n v="1624"/>
    <n v="47445"/>
  </r>
  <r>
    <x v="31"/>
    <s v="ATS Coupe"/>
    <n v="2016"/>
    <x v="1"/>
    <s v="premium unleaded (recommended)"/>
    <n v="272"/>
    <n v="4"/>
    <s v="AUTOMATIC"/>
    <s v="rear wheel drive"/>
    <n v="2"/>
    <s v="Luxury,Performance"/>
    <s v="Compact"/>
    <s v="Coupe"/>
    <n v="31"/>
    <n v="22"/>
    <n v="1624"/>
    <n v="37995"/>
  </r>
  <r>
    <x v="31"/>
    <s v="ATS Coupe"/>
    <n v="2016"/>
    <x v="1"/>
    <s v="premium unleaded (recommended)"/>
    <n v="272"/>
    <n v="4"/>
    <s v="AUTOMATIC"/>
    <s v="all wheel drive"/>
    <n v="2"/>
    <s v="Luxury,Performance"/>
    <s v="Compact"/>
    <s v="Coupe"/>
    <n v="30"/>
    <n v="22"/>
    <n v="1624"/>
    <n v="44520"/>
  </r>
  <r>
    <x v="31"/>
    <s v="ATS Coupe"/>
    <n v="2017"/>
    <x v="2"/>
    <s v="premium unleaded (recommended)"/>
    <n v="272"/>
    <n v="4"/>
    <s v="AUTOMATIC"/>
    <s v="all wheel drive"/>
    <n v="2"/>
    <s v="Luxury,Performance"/>
    <s v="Compact"/>
    <s v="Coupe"/>
    <n v="30"/>
    <n v="22"/>
    <n v="1624"/>
    <n v="43395"/>
  </r>
  <r>
    <x v="31"/>
    <s v="ATS Coupe"/>
    <n v="2017"/>
    <x v="2"/>
    <s v="premium unleaded (recommended)"/>
    <n v="272"/>
    <n v="4"/>
    <s v="AUTOMATIC"/>
    <s v="rear wheel drive"/>
    <n v="2"/>
    <s v="Luxury,Performance"/>
    <s v="Compact"/>
    <s v="Coupe"/>
    <n v="31"/>
    <n v="22"/>
    <n v="1624"/>
    <n v="37595"/>
  </r>
  <r>
    <x v="31"/>
    <s v="ATS Coupe"/>
    <n v="2017"/>
    <x v="2"/>
    <s v="premium unleaded (recommended)"/>
    <n v="272"/>
    <n v="4"/>
    <s v="AUTOMATIC"/>
    <s v="all wheel drive"/>
    <n v="2"/>
    <s v="Luxury,Performance"/>
    <s v="Compact"/>
    <s v="Coupe"/>
    <n v="30"/>
    <n v="22"/>
    <n v="1624"/>
    <n v="39995"/>
  </r>
  <r>
    <x v="31"/>
    <s v="ATS Coupe"/>
    <n v="2017"/>
    <x v="2"/>
    <s v="premium unleaded (recommended)"/>
    <n v="272"/>
    <n v="4"/>
    <s v="AUTOMATIC"/>
    <s v="rear wheel drive"/>
    <n v="2"/>
    <s v="Luxury,Performance"/>
    <s v="Compact"/>
    <s v="Coupe"/>
    <n v="31"/>
    <n v="22"/>
    <n v="1624"/>
    <n v="41395"/>
  </r>
  <r>
    <x v="2"/>
    <s v="Camaro"/>
    <n v="2017"/>
    <x v="2"/>
    <s v="premium unleaded (recommended)"/>
    <n v="275"/>
    <n v="4"/>
    <s v="AUTOMATIC"/>
    <s v="rear wheel drive"/>
    <n v="2"/>
    <s v="Performance"/>
    <s v="Midsize"/>
    <s v="Convertible"/>
    <n v="31"/>
    <n v="22"/>
    <n v="1385"/>
    <n v="32600"/>
  </r>
  <r>
    <x v="2"/>
    <s v="Camaro"/>
    <n v="2017"/>
    <x v="2"/>
    <s v="premium unleaded (recommended)"/>
    <n v="275"/>
    <n v="4"/>
    <s v="AUTOMATIC"/>
    <s v="rear wheel drive"/>
    <n v="2"/>
    <s v="Performance"/>
    <s v="Midsize"/>
    <s v="Coupe"/>
    <n v="31"/>
    <n v="22"/>
    <n v="1385"/>
    <n v="26600"/>
  </r>
  <r>
    <x v="5"/>
    <s v="Golf R"/>
    <n v="2016"/>
    <x v="1"/>
    <s v="premium unleaded (recommended)"/>
    <n v="292"/>
    <n v="4"/>
    <s v="MANUAL"/>
    <s v="all wheel drive"/>
    <n v="4"/>
    <s v="Hatchback,Factory Tuner,High-Performance"/>
    <s v="Compact"/>
    <s v="4dr Hatchback"/>
    <n v="31"/>
    <n v="22"/>
    <n v="873"/>
    <n v="35650"/>
  </r>
  <r>
    <x v="5"/>
    <s v="Golf R"/>
    <n v="2016"/>
    <x v="1"/>
    <s v="premium unleaded (recommended)"/>
    <n v="292"/>
    <n v="4"/>
    <s v="MANUAL"/>
    <s v="all wheel drive"/>
    <n v="4"/>
    <s v="Hatchback,Factory Tuner,High-Performance"/>
    <s v="Compact"/>
    <s v="4dr Hatchback"/>
    <n v="31"/>
    <n v="22"/>
    <n v="873"/>
    <n v="37895"/>
  </r>
  <r>
    <x v="5"/>
    <s v="Golf R"/>
    <n v="2017"/>
    <x v="2"/>
    <s v="premium unleaded (recommended)"/>
    <n v="292"/>
    <n v="4"/>
    <s v="MANUAL"/>
    <s v="all wheel drive"/>
    <n v="4"/>
    <s v="Hatchback,Factory Tuner,High-Performance"/>
    <s v="Compact"/>
    <s v="4dr Hatchback"/>
    <n v="31"/>
    <n v="22"/>
    <n v="873"/>
    <n v="35655"/>
  </r>
  <r>
    <x v="5"/>
    <s v="Golf R"/>
    <n v="2017"/>
    <x v="2"/>
    <s v="premium unleaded (recommended)"/>
    <n v="292"/>
    <n v="4"/>
    <s v="MANUAL"/>
    <s v="all wheel drive"/>
    <n v="4"/>
    <s v="Hatchback,Factory Tuner,High-Performance"/>
    <s v="Compact"/>
    <s v="4dr Hatchback"/>
    <n v="31"/>
    <n v="22"/>
    <n v="873"/>
    <n v="39375"/>
  </r>
  <r>
    <x v="4"/>
    <s v="Maxima"/>
    <n v="2016"/>
    <x v="1"/>
    <s v="premium unleaded (recommended)"/>
    <n v="300"/>
    <n v="6"/>
    <s v="AUTOMATIC"/>
    <s v="front wheel drive"/>
    <n v="4"/>
    <s v="High-Performance"/>
    <s v="Midsize"/>
    <s v="Sedan"/>
    <n v="30"/>
    <n v="22"/>
    <n v="2009"/>
    <n v="36990"/>
  </r>
  <r>
    <x v="4"/>
    <s v="Maxima"/>
    <n v="2016"/>
    <x v="1"/>
    <s v="premium unleaded (recommended)"/>
    <n v="300"/>
    <n v="6"/>
    <s v="AUTOMATIC"/>
    <s v="front wheel drive"/>
    <n v="4"/>
    <s v="High-Performance"/>
    <s v="Midsize"/>
    <s v="Sedan"/>
    <n v="30"/>
    <n v="22"/>
    <n v="2009"/>
    <n v="34490"/>
  </r>
  <r>
    <x v="4"/>
    <s v="Maxima"/>
    <n v="2016"/>
    <x v="1"/>
    <s v="premium unleaded (recommended)"/>
    <n v="300"/>
    <n v="6"/>
    <s v="AUTOMATIC"/>
    <s v="front wheel drive"/>
    <n v="4"/>
    <s v="High-Performance"/>
    <s v="Midsize"/>
    <s v="Sedan"/>
    <n v="30"/>
    <n v="22"/>
    <n v="2009"/>
    <n v="32510"/>
  </r>
  <r>
    <x v="4"/>
    <s v="Maxima"/>
    <n v="2016"/>
    <x v="1"/>
    <s v="premium unleaded (recommended)"/>
    <n v="300"/>
    <n v="6"/>
    <s v="AUTOMATIC"/>
    <s v="front wheel drive"/>
    <n v="4"/>
    <s v="High-Performance"/>
    <s v="Midsize"/>
    <s v="Sedan"/>
    <n v="30"/>
    <n v="22"/>
    <n v="2009"/>
    <n v="39960"/>
  </r>
  <r>
    <x v="4"/>
    <s v="Maxima"/>
    <n v="2016"/>
    <x v="1"/>
    <s v="premium unleaded (recommended)"/>
    <n v="300"/>
    <n v="6"/>
    <s v="AUTOMATIC"/>
    <s v="front wheel drive"/>
    <n v="4"/>
    <s v="High-Performance"/>
    <s v="Midsize"/>
    <s v="Sedan"/>
    <n v="30"/>
    <n v="22"/>
    <n v="2009"/>
    <n v="37770"/>
  </r>
  <r>
    <x v="26"/>
    <s v="S60"/>
    <n v="2016"/>
    <x v="1"/>
    <s v="regular unleaded"/>
    <n v="302"/>
    <n v="4"/>
    <s v="AUTOMATIC"/>
    <s v="all wheel drive"/>
    <n v="4"/>
    <s v="Luxury,High-Performance"/>
    <s v="Midsize"/>
    <s v="Sedan"/>
    <n v="31"/>
    <n v="22"/>
    <n v="870"/>
    <n v="44400"/>
  </r>
  <r>
    <x v="26"/>
    <s v="S60"/>
    <n v="2016"/>
    <x v="1"/>
    <s v="regular unleaded"/>
    <n v="302"/>
    <n v="4"/>
    <s v="AUTOMATIC"/>
    <s v="all wheel drive"/>
    <n v="4"/>
    <s v="Luxury,High-Performance"/>
    <s v="Midsize"/>
    <s v="Sedan"/>
    <n v="31"/>
    <n v="22"/>
    <n v="870"/>
    <n v="47900"/>
  </r>
  <r>
    <x v="26"/>
    <s v="V60"/>
    <n v="2016"/>
    <x v="1"/>
    <s v="regular unleaded"/>
    <n v="302"/>
    <n v="4"/>
    <s v="AUTOMATIC"/>
    <s v="all wheel drive"/>
    <n v="4"/>
    <s v="Luxury,Performance"/>
    <s v="Midsize"/>
    <s v="Wagon"/>
    <n v="31"/>
    <n v="22"/>
    <n v="870"/>
    <n v="46050"/>
  </r>
  <r>
    <x v="26"/>
    <s v="V60"/>
    <n v="2016"/>
    <x v="1"/>
    <s v="regular unleaded"/>
    <n v="302"/>
    <n v="4"/>
    <s v="AUTOMATIC"/>
    <s v="all wheel drive"/>
    <n v="4"/>
    <s v="Luxury,Performance"/>
    <s v="Midsize"/>
    <s v="Wagon"/>
    <n v="31"/>
    <n v="22"/>
    <n v="870"/>
    <n v="49450"/>
  </r>
  <r>
    <x v="26"/>
    <s v="XC60"/>
    <n v="2015"/>
    <x v="0"/>
    <s v="regular unleaded"/>
    <n v="302"/>
    <n v="4"/>
    <s v="AUTOMATIC"/>
    <s v="front wheel drive"/>
    <n v="4"/>
    <s v="Crossover,Luxury,Performance"/>
    <s v="Midsize"/>
    <s v="4dr SUV"/>
    <n v="30"/>
    <n v="22"/>
    <n v="870"/>
    <n v="46750"/>
  </r>
  <r>
    <x v="26"/>
    <s v="XC60"/>
    <n v="2015"/>
    <x v="0"/>
    <s v="regular unleaded"/>
    <n v="302"/>
    <n v="4"/>
    <s v="AUTOMATIC"/>
    <s v="front wheel drive"/>
    <n v="4"/>
    <s v="Crossover,Luxury,Performance"/>
    <s v="Midsize"/>
    <s v="4dr SUV"/>
    <n v="30"/>
    <n v="22"/>
    <n v="870"/>
    <n v="45550"/>
  </r>
  <r>
    <x v="26"/>
    <s v="XC60"/>
    <n v="2015"/>
    <x v="0"/>
    <s v="regular unleaded"/>
    <n v="302"/>
    <n v="4"/>
    <s v="AUTOMATIC"/>
    <s v="front wheel drive"/>
    <n v="4"/>
    <s v="Crossover,Luxury,Performance"/>
    <s v="Midsize"/>
    <s v="4dr SUV"/>
    <n v="30"/>
    <n v="22"/>
    <n v="870"/>
    <n v="41450"/>
  </r>
  <r>
    <x v="26"/>
    <s v="XC60"/>
    <n v="2015"/>
    <x v="0"/>
    <s v="regular unleaded"/>
    <n v="302"/>
    <n v="4"/>
    <s v="AUTOMATIC"/>
    <s v="front wheel drive"/>
    <n v="4"/>
    <s v="Crossover,Luxury,Performance"/>
    <s v="Midsize"/>
    <s v="4dr SUV"/>
    <n v="30"/>
    <n v="22"/>
    <n v="870"/>
    <n v="44050"/>
  </r>
  <r>
    <x v="26"/>
    <s v="XC60"/>
    <n v="2015"/>
    <x v="0"/>
    <s v="regular unleaded"/>
    <n v="302"/>
    <n v="4"/>
    <s v="AUTOMATIC"/>
    <s v="front wheel drive"/>
    <n v="4"/>
    <s v="Crossover,Luxury,Performance"/>
    <s v="Midsize"/>
    <s v="4dr SUV"/>
    <n v="30"/>
    <n v="22"/>
    <n v="870"/>
    <n v="42350"/>
  </r>
  <r>
    <x v="26"/>
    <s v="XC60"/>
    <n v="2015"/>
    <x v="0"/>
    <s v="regular unleaded"/>
    <n v="302"/>
    <n v="4"/>
    <s v="AUTOMATIC"/>
    <s v="front wheel drive"/>
    <n v="4"/>
    <s v="Crossover,Luxury,Performance"/>
    <s v="Midsize"/>
    <s v="4dr SUV"/>
    <n v="30"/>
    <n v="22"/>
    <n v="870"/>
    <n v="40050"/>
  </r>
  <r>
    <x v="26"/>
    <s v="XC60"/>
    <n v="2015"/>
    <x v="0"/>
    <s v="regular unleaded"/>
    <n v="302"/>
    <n v="4"/>
    <s v="AUTOMATIC"/>
    <s v="front wheel drive"/>
    <n v="4"/>
    <s v="Crossover,Luxury,Performance"/>
    <s v="Midsize"/>
    <s v="4dr SUV"/>
    <n v="30"/>
    <n v="22"/>
    <n v="870"/>
    <n v="41150"/>
  </r>
  <r>
    <x v="26"/>
    <s v="XC60"/>
    <n v="2016"/>
    <x v="1"/>
    <s v="regular unleaded"/>
    <n v="302"/>
    <n v="4"/>
    <s v="AUTOMATIC"/>
    <s v="front wheel drive"/>
    <n v="4"/>
    <s v="Crossover,Luxury,Performance"/>
    <s v="Midsize"/>
    <s v="4dr SUV"/>
    <n v="29"/>
    <n v="22"/>
    <n v="870"/>
    <n v="41350"/>
  </r>
  <r>
    <x v="26"/>
    <s v="XC60"/>
    <n v="2016"/>
    <x v="1"/>
    <s v="regular unleaded"/>
    <n v="302"/>
    <n v="4"/>
    <s v="AUTOMATIC"/>
    <s v="front wheel drive"/>
    <n v="4"/>
    <s v="Crossover,Luxury,Performance"/>
    <s v="Midsize"/>
    <s v="4dr SUV"/>
    <n v="29"/>
    <n v="22"/>
    <n v="870"/>
    <n v="45750"/>
  </r>
  <r>
    <x v="8"/>
    <s v="Mustang"/>
    <n v="2015"/>
    <x v="0"/>
    <s v="premium unleaded (recommended)"/>
    <n v="310"/>
    <n v="4"/>
    <s v="MANUAL"/>
    <s v="rear wheel drive"/>
    <n v="2"/>
    <s v="High-Performance"/>
    <s v="Midsize"/>
    <s v="Convertible"/>
    <n v="31"/>
    <n v="22"/>
    <n v="5657"/>
    <n v="34800"/>
  </r>
  <r>
    <x v="8"/>
    <s v="Mustang"/>
    <n v="2015"/>
    <x v="0"/>
    <s v="premium unleaded (recommended)"/>
    <n v="310"/>
    <n v="4"/>
    <s v="MANUAL"/>
    <s v="rear wheel drive"/>
    <n v="2"/>
    <s v="High-Performance"/>
    <s v="Midsize"/>
    <s v="Coupe"/>
    <n v="31"/>
    <n v="22"/>
    <n v="5657"/>
    <n v="25300"/>
  </r>
  <r>
    <x v="8"/>
    <s v="Mustang"/>
    <n v="2015"/>
    <x v="0"/>
    <s v="premium unleaded (recommended)"/>
    <n v="310"/>
    <n v="4"/>
    <s v="MANUAL"/>
    <s v="rear wheel drive"/>
    <n v="2"/>
    <s v="High-Performance"/>
    <s v="Midsize"/>
    <s v="Coupe"/>
    <n v="31"/>
    <n v="22"/>
    <n v="5657"/>
    <n v="29300"/>
  </r>
  <r>
    <x v="8"/>
    <s v="Mustang"/>
    <n v="2016"/>
    <x v="1"/>
    <s v="premium unleaded (recommended)"/>
    <n v="310"/>
    <n v="4"/>
    <s v="MANUAL"/>
    <s v="rear wheel drive"/>
    <n v="2"/>
    <s v="Performance"/>
    <s v="Midsize"/>
    <s v="Coupe"/>
    <n v="31"/>
    <n v="22"/>
    <n v="5657"/>
    <n v="29645"/>
  </r>
  <r>
    <x v="8"/>
    <s v="Mustang"/>
    <n v="2016"/>
    <x v="1"/>
    <s v="premium unleaded (recommended)"/>
    <n v="310"/>
    <n v="4"/>
    <s v="MANUAL"/>
    <s v="rear wheel drive"/>
    <n v="2"/>
    <s v="Performance"/>
    <s v="Midsize"/>
    <s v="Coupe"/>
    <n v="31"/>
    <n v="22"/>
    <n v="5657"/>
    <n v="25645"/>
  </r>
  <r>
    <x v="26"/>
    <s v="S90"/>
    <n v="2017"/>
    <x v="2"/>
    <s v="premium unleaded (recommended)"/>
    <n v="316"/>
    <n v="4"/>
    <s v="AUTOMATIC"/>
    <s v="all wheel drive"/>
    <n v="4"/>
    <s v="Luxury,Performance"/>
    <s v="Large"/>
    <s v="Sedan"/>
    <n v="31"/>
    <n v="22"/>
    <n v="870"/>
    <n v="52950"/>
  </r>
  <r>
    <x v="26"/>
    <s v="S90"/>
    <n v="2017"/>
    <x v="2"/>
    <s v="premium unleaded (recommended)"/>
    <n v="316"/>
    <n v="4"/>
    <s v="AUTOMATIC"/>
    <s v="all wheel drive"/>
    <n v="4"/>
    <s v="Luxury,Performance"/>
    <s v="Large"/>
    <s v="Sedan"/>
    <n v="31"/>
    <n v="22"/>
    <n v="870"/>
    <n v="56250"/>
  </r>
  <r>
    <x v="0"/>
    <s v="3 Series"/>
    <n v="2016"/>
    <x v="1"/>
    <s v="premium unleaded (required)"/>
    <n v="320"/>
    <n v="6"/>
    <s v="AUTOMATIC"/>
    <s v="all wheel drive"/>
    <n v="4"/>
    <s v="Luxury,High-Performance"/>
    <s v="Midsize"/>
    <s v="Sedan"/>
    <n v="33"/>
    <n v="22"/>
    <n v="3916"/>
    <n v="47800"/>
  </r>
  <r>
    <x v="0"/>
    <s v="3 Series"/>
    <n v="2016"/>
    <x v="1"/>
    <s v="premium unleaded (required)"/>
    <n v="320"/>
    <n v="6"/>
    <s v="AUTOMATIC"/>
    <s v="rear wheel drive"/>
    <n v="4"/>
    <s v="Luxury,High-Performance"/>
    <s v="Midsize"/>
    <s v="Sedan"/>
    <n v="33"/>
    <n v="22"/>
    <n v="3916"/>
    <n v="45800"/>
  </r>
  <r>
    <x v="19"/>
    <s v="A6"/>
    <n v="2017"/>
    <x v="2"/>
    <s v="premium unleaded (required)"/>
    <n v="333"/>
    <n v="6"/>
    <s v="AUTOMATIC"/>
    <s v="all wheel drive"/>
    <n v="4"/>
    <s v="Luxury,Performance"/>
    <s v="Midsize"/>
    <s v="Sedan"/>
    <n v="31"/>
    <n v="22"/>
    <n v="3105"/>
    <n v="61600"/>
  </r>
  <r>
    <x v="0"/>
    <s v="ActiveHybrid 7"/>
    <n v="2015"/>
    <x v="0"/>
    <s v="premium unleaded (required)"/>
    <n v="335"/>
    <n v="6"/>
    <s v="AUTOMATIC"/>
    <s v="rear wheel drive"/>
    <n v="4"/>
    <s v="Luxury,Performance,Hybrid"/>
    <s v="Large"/>
    <s v="Sedan"/>
    <n v="30"/>
    <n v="22"/>
    <n v="3916"/>
    <n v="84300"/>
  </r>
  <r>
    <x v="19"/>
    <s v="A6"/>
    <n v="2017"/>
    <x v="2"/>
    <s v="premium unleaded (required)"/>
    <n v="340"/>
    <n v="6"/>
    <s v="AUTOMATIC"/>
    <s v="all wheel drive"/>
    <n v="4"/>
    <s v="Luxury,Performance"/>
    <s v="Midsize"/>
    <s v="Sedan"/>
    <n v="31"/>
    <n v="22"/>
    <n v="3105"/>
    <n v="67600"/>
  </r>
  <r>
    <x v="0"/>
    <s v="ActiveHybrid 7"/>
    <n v="2013"/>
    <x v="3"/>
    <s v="premium unleaded (required)"/>
    <n v="350"/>
    <n v="6"/>
    <s v="AUTOMATIC"/>
    <s v="rear wheel drive"/>
    <n v="4"/>
    <s v="Luxury,Performance,Hybrid"/>
    <s v="Large"/>
    <s v="Sedan"/>
    <n v="30"/>
    <n v="22"/>
    <n v="3916"/>
    <n v="84300"/>
  </r>
  <r>
    <x v="0"/>
    <s v="ActiveHybrid 7"/>
    <n v="2014"/>
    <x v="4"/>
    <s v="premium unleaded (required)"/>
    <n v="350"/>
    <n v="6"/>
    <s v="AUTOMATIC"/>
    <s v="rear wheel drive"/>
    <n v="4"/>
    <s v="Luxury,Performance,Hybrid"/>
    <s v="Large"/>
    <s v="Sedan"/>
    <n v="30"/>
    <n v="22"/>
    <n v="3916"/>
    <n v="84300"/>
  </r>
  <r>
    <x v="10"/>
    <s v="GLA-Class"/>
    <n v="2016"/>
    <x v="1"/>
    <s v="premium unleaded (required)"/>
    <n v="375"/>
    <n v="4"/>
    <s v="AUTOMATED_MANUAL"/>
    <s v="all wheel drive"/>
    <n v="4"/>
    <s v="Crossover,Factory Tuner,Luxury,High-Performance"/>
    <s v="Compact"/>
    <s v="4dr SUV"/>
    <n v="29"/>
    <n v="22"/>
    <n v="617"/>
    <n v="49580"/>
  </r>
  <r>
    <x v="10"/>
    <s v="GLA-Class"/>
    <n v="2017"/>
    <x v="2"/>
    <s v="premium unleaded (required)"/>
    <n v="375"/>
    <n v="4"/>
    <s v="AUTOMATIC"/>
    <s v="all wheel drive"/>
    <n v="4"/>
    <s v="Crossover,Factory Tuner,Luxury,High-Performance"/>
    <s v="Compact"/>
    <s v="4dr SUV"/>
    <n v="28"/>
    <n v="22"/>
    <n v="617"/>
    <n v="49900"/>
  </r>
  <r>
    <x v="20"/>
    <s v="Loyale"/>
    <n v="1992"/>
    <x v="16"/>
    <s v="regular unleaded"/>
    <n v="90"/>
    <n v="4"/>
    <s v="MANUAL"/>
    <s v="four wheel drive"/>
    <n v="4"/>
    <s v="N/A"/>
    <s v="Compact"/>
    <s v="Wagon"/>
    <n v="26"/>
    <n v="21"/>
    <n v="640"/>
    <n v="2000"/>
  </r>
  <r>
    <x v="20"/>
    <s v="Loyale"/>
    <n v="1992"/>
    <x v="16"/>
    <s v="regular unleaded"/>
    <n v="90"/>
    <n v="4"/>
    <s v="MANUAL"/>
    <s v="four wheel drive"/>
    <n v="4"/>
    <s v="N/A"/>
    <s v="Compact"/>
    <s v="Sedan"/>
    <n v="26"/>
    <n v="21"/>
    <n v="640"/>
    <n v="2000"/>
  </r>
  <r>
    <x v="20"/>
    <s v="Loyale"/>
    <n v="1993"/>
    <x v="17"/>
    <s v="regular unleaded"/>
    <n v="90"/>
    <n v="4"/>
    <s v="MANUAL"/>
    <s v="four wheel drive"/>
    <n v="4"/>
    <s v="N/A"/>
    <s v="Compact"/>
    <s v="Wagon"/>
    <n v="26"/>
    <n v="21"/>
    <n v="640"/>
    <n v="2000"/>
  </r>
  <r>
    <x v="20"/>
    <s v="Loyale"/>
    <n v="1993"/>
    <x v="17"/>
    <s v="regular unleaded"/>
    <n v="90"/>
    <n v="4"/>
    <s v="MANUAL"/>
    <s v="four wheel drive"/>
    <n v="4"/>
    <s v="N/A"/>
    <s v="Compact"/>
    <s v="Sedan"/>
    <n v="26"/>
    <n v="21"/>
    <n v="640"/>
    <n v="2000"/>
  </r>
  <r>
    <x v="20"/>
    <s v="Loyale"/>
    <n v="1994"/>
    <x v="23"/>
    <s v="regular unleaded"/>
    <n v="90"/>
    <n v="4"/>
    <s v="MANUAL"/>
    <s v="four wheel drive"/>
    <n v="4"/>
    <s v="N/A"/>
    <s v="Compact"/>
    <s v="Wagon"/>
    <n v="26"/>
    <n v="21"/>
    <n v="640"/>
    <n v="2000"/>
  </r>
  <r>
    <x v="23"/>
    <s v="Laser"/>
    <n v="1992"/>
    <x v="16"/>
    <s v="regular unleaded"/>
    <n v="92"/>
    <n v="4"/>
    <s v="MANUAL"/>
    <s v="front wheel drive"/>
    <n v="2"/>
    <s v="Hatchback"/>
    <s v="Compact"/>
    <s v="2dr Hatchback"/>
    <n v="29"/>
    <n v="21"/>
    <n v="535"/>
    <n v="2000"/>
  </r>
  <r>
    <x v="23"/>
    <s v="Laser"/>
    <n v="1993"/>
    <x v="17"/>
    <s v="regular unleaded"/>
    <n v="92"/>
    <n v="4"/>
    <s v="MANUAL"/>
    <s v="front wheel drive"/>
    <n v="2"/>
    <s v="Hatchback"/>
    <s v="Compact"/>
    <s v="2dr Hatchback"/>
    <n v="29"/>
    <n v="21"/>
    <n v="535"/>
    <n v="2000"/>
  </r>
  <r>
    <x v="23"/>
    <s v="Laser"/>
    <n v="1994"/>
    <x v="23"/>
    <s v="regular unleaded"/>
    <n v="92"/>
    <n v="4"/>
    <s v="MANUAL"/>
    <s v="front wheel drive"/>
    <n v="2"/>
    <s v="Hatchback"/>
    <s v="Compact"/>
    <s v="2dr Hatchback"/>
    <n v="29"/>
    <n v="21"/>
    <n v="535"/>
    <n v="2000"/>
  </r>
  <r>
    <x v="5"/>
    <s v="Cabriolet"/>
    <n v="1993"/>
    <x v="17"/>
    <s v="regular unleaded"/>
    <n v="94"/>
    <n v="4"/>
    <s v="MANUAL"/>
    <s v="front wheel drive"/>
    <n v="2"/>
    <s v="N/A"/>
    <s v="Compact"/>
    <s v="Convertible"/>
    <n v="27"/>
    <n v="21"/>
    <n v="873"/>
    <n v="2000"/>
  </r>
  <r>
    <x v="18"/>
    <s v="Sidekick"/>
    <n v="1996"/>
    <x v="21"/>
    <s v="regular unleaded"/>
    <n v="95"/>
    <n v="4"/>
    <s v="MANUAL"/>
    <s v="rear wheel drive"/>
    <n v="4"/>
    <s v="N/A"/>
    <s v="Compact"/>
    <s v="4dr SUV"/>
    <n v="24"/>
    <n v="21"/>
    <n v="481"/>
    <n v="2000"/>
  </r>
  <r>
    <x v="18"/>
    <s v="Sidekick"/>
    <n v="1996"/>
    <x v="21"/>
    <s v="regular unleaded"/>
    <n v="95"/>
    <n v="4"/>
    <s v="MANUAL"/>
    <s v="four wheel drive"/>
    <n v="4"/>
    <s v="N/A"/>
    <s v="Compact"/>
    <s v="4dr SUV"/>
    <n v="24"/>
    <n v="21"/>
    <n v="481"/>
    <n v="2000"/>
  </r>
  <r>
    <x v="18"/>
    <s v="Sidekick"/>
    <n v="1997"/>
    <x v="22"/>
    <s v="regular unleaded"/>
    <n v="95"/>
    <n v="4"/>
    <s v="MANUAL"/>
    <s v="four wheel drive"/>
    <n v="4"/>
    <s v="N/A"/>
    <s v="Compact"/>
    <s v="4dr SUV"/>
    <n v="24"/>
    <n v="21"/>
    <n v="481"/>
    <n v="2000"/>
  </r>
  <r>
    <x v="18"/>
    <s v="Sidekick"/>
    <n v="1997"/>
    <x v="22"/>
    <s v="regular unleaded"/>
    <n v="95"/>
    <n v="4"/>
    <s v="MANUAL"/>
    <s v="rear wheel drive"/>
    <n v="4"/>
    <s v="N/A"/>
    <s v="Compact"/>
    <s v="4dr SUV"/>
    <n v="24"/>
    <n v="21"/>
    <n v="481"/>
    <n v="2000"/>
  </r>
  <r>
    <x v="18"/>
    <s v="Sidekick"/>
    <n v="1996"/>
    <x v="21"/>
    <s v="regular unleaded"/>
    <n v="95"/>
    <n v="4"/>
    <s v="MANUAL"/>
    <s v="four wheel drive"/>
    <n v="2"/>
    <s v="N/A"/>
    <s v="Compact"/>
    <s v="Convertible SUV"/>
    <n v="24"/>
    <n v="21"/>
    <n v="481"/>
    <n v="2000"/>
  </r>
  <r>
    <x v="18"/>
    <s v="Sidekick"/>
    <n v="1996"/>
    <x v="21"/>
    <s v="regular unleaded"/>
    <n v="95"/>
    <n v="4"/>
    <s v="MANUAL"/>
    <s v="rear wheel drive"/>
    <n v="2"/>
    <s v="N/A"/>
    <s v="Compact"/>
    <s v="Convertible SUV"/>
    <n v="24"/>
    <n v="21"/>
    <n v="481"/>
    <n v="2000"/>
  </r>
  <r>
    <x v="18"/>
    <s v="Sidekick"/>
    <n v="1997"/>
    <x v="22"/>
    <s v="regular unleaded"/>
    <n v="95"/>
    <n v="4"/>
    <s v="MANUAL"/>
    <s v="rear wheel drive"/>
    <n v="2"/>
    <s v="N/A"/>
    <s v="Compact"/>
    <s v="Convertible SUV"/>
    <n v="24"/>
    <n v="21"/>
    <n v="481"/>
    <n v="2000"/>
  </r>
  <r>
    <x v="18"/>
    <s v="Sidekick"/>
    <n v="1997"/>
    <x v="22"/>
    <s v="regular unleaded"/>
    <n v="95"/>
    <n v="4"/>
    <s v="MANUAL"/>
    <s v="four wheel drive"/>
    <n v="2"/>
    <s v="N/A"/>
    <s v="Compact"/>
    <s v="Convertible SUV"/>
    <n v="24"/>
    <n v="21"/>
    <n v="481"/>
    <n v="2000"/>
  </r>
  <r>
    <x v="18"/>
    <s v="Sidekick"/>
    <n v="1998"/>
    <x v="26"/>
    <s v="regular unleaded"/>
    <n v="95"/>
    <n v="4"/>
    <s v="MANUAL"/>
    <s v="four wheel drive"/>
    <n v="2"/>
    <s v="N/A"/>
    <s v="Compact"/>
    <s v="Convertible SUV"/>
    <n v="24"/>
    <n v="21"/>
    <n v="481"/>
    <n v="2000"/>
  </r>
  <r>
    <x v="18"/>
    <s v="Sidekick"/>
    <n v="1998"/>
    <x v="26"/>
    <s v="regular unleaded"/>
    <n v="95"/>
    <n v="4"/>
    <s v="MANUAL"/>
    <s v="rear wheel drive"/>
    <n v="2"/>
    <s v="N/A"/>
    <s v="Compact"/>
    <s v="Convertible SUV"/>
    <n v="24"/>
    <n v="21"/>
    <n v="481"/>
    <n v="2000"/>
  </r>
  <r>
    <x v="8"/>
    <s v="Tempo"/>
    <n v="1992"/>
    <x v="16"/>
    <s v="regular unleaded"/>
    <n v="96"/>
    <n v="4"/>
    <s v="MANUAL"/>
    <s v="front wheel drive"/>
    <n v="4"/>
    <s v="N/A"/>
    <s v="Compact"/>
    <s v="Sedan"/>
    <n v="30"/>
    <n v="21"/>
    <n v="5657"/>
    <n v="2000"/>
  </r>
  <r>
    <x v="8"/>
    <s v="Tempo"/>
    <n v="1993"/>
    <x v="17"/>
    <s v="regular unleaded"/>
    <n v="96"/>
    <n v="4"/>
    <s v="MANUAL"/>
    <s v="front wheel drive"/>
    <n v="4"/>
    <s v="N/A"/>
    <s v="Compact"/>
    <s v="Sedan"/>
    <n v="30"/>
    <n v="21"/>
    <n v="5657"/>
    <n v="2000"/>
  </r>
  <r>
    <x v="8"/>
    <s v="Tempo"/>
    <n v="1994"/>
    <x v="23"/>
    <s v="regular unleaded"/>
    <n v="96"/>
    <n v="4"/>
    <s v="MANUAL"/>
    <s v="front wheel drive"/>
    <n v="4"/>
    <s v="N/A"/>
    <s v="Compact"/>
    <s v="Sedan"/>
    <n v="30"/>
    <n v="21"/>
    <n v="5657"/>
    <n v="2000"/>
  </r>
  <r>
    <x v="8"/>
    <s v="Tempo"/>
    <n v="1992"/>
    <x v="16"/>
    <s v="regular unleaded"/>
    <n v="96"/>
    <n v="4"/>
    <s v="MANUAL"/>
    <s v="front wheel drive"/>
    <n v="2"/>
    <s v="N/A"/>
    <s v="Compact"/>
    <s v="Coupe"/>
    <n v="30"/>
    <n v="21"/>
    <n v="5657"/>
    <n v="2000"/>
  </r>
  <r>
    <x v="8"/>
    <s v="Tempo"/>
    <n v="1993"/>
    <x v="17"/>
    <s v="regular unleaded"/>
    <n v="96"/>
    <n v="4"/>
    <s v="MANUAL"/>
    <s v="front wheel drive"/>
    <n v="2"/>
    <s v="N/A"/>
    <s v="Compact"/>
    <s v="Coupe"/>
    <n v="30"/>
    <n v="21"/>
    <n v="5657"/>
    <n v="2000"/>
  </r>
  <r>
    <x v="8"/>
    <s v="Tempo"/>
    <n v="1994"/>
    <x v="23"/>
    <s v="regular unleaded"/>
    <n v="96"/>
    <n v="4"/>
    <s v="MANUAL"/>
    <s v="front wheel drive"/>
    <n v="2"/>
    <s v="N/A"/>
    <s v="Compact"/>
    <s v="Coupe"/>
    <n v="30"/>
    <n v="21"/>
    <n v="5657"/>
    <n v="2000"/>
  </r>
  <r>
    <x v="28"/>
    <s v="Le Baron"/>
    <n v="1993"/>
    <x v="17"/>
    <s v="regular unleaded"/>
    <n v="100"/>
    <n v="4"/>
    <s v="AUTOMATIC"/>
    <s v="front wheel drive"/>
    <n v="4"/>
    <s v="N/A"/>
    <s v="Compact"/>
    <s v="Sedan"/>
    <n v="26"/>
    <n v="21"/>
    <n v="1013"/>
    <n v="2000"/>
  </r>
  <r>
    <x v="28"/>
    <s v="Le Baron"/>
    <n v="1993"/>
    <x v="17"/>
    <s v="regular unleaded"/>
    <n v="100"/>
    <n v="4"/>
    <s v="UNKNOWN"/>
    <s v="front wheel drive"/>
    <n v="2"/>
    <s v="N/A"/>
    <s v="Compact"/>
    <s v="Coupe"/>
    <n v="26"/>
    <n v="21"/>
    <n v="1013"/>
    <n v="2000"/>
  </r>
  <r>
    <x v="22"/>
    <s v="Shadow"/>
    <n v="1994"/>
    <x v="23"/>
    <s v="regular unleaded"/>
    <n v="100"/>
    <n v="4"/>
    <s v="MANUAL"/>
    <s v="front wheel drive"/>
    <n v="4"/>
    <s v="Hatchback"/>
    <s v="Compact"/>
    <s v="4dr Hatchback"/>
    <n v="27"/>
    <n v="21"/>
    <n v="1851"/>
    <n v="2000"/>
  </r>
  <r>
    <x v="22"/>
    <s v="Daytona"/>
    <n v="1991"/>
    <x v="8"/>
    <s v="regular unleaded"/>
    <n v="100"/>
    <n v="4"/>
    <s v="MANUAL"/>
    <s v="front wheel drive"/>
    <n v="2"/>
    <s v="Hatchback"/>
    <s v="Compact"/>
    <s v="2dr Hatchback"/>
    <n v="31"/>
    <n v="21"/>
    <n v="1851"/>
    <n v="2000"/>
  </r>
  <r>
    <x v="22"/>
    <s v="Shadow"/>
    <n v="1994"/>
    <x v="23"/>
    <s v="regular unleaded"/>
    <n v="100"/>
    <n v="4"/>
    <s v="MANUAL"/>
    <s v="front wheel drive"/>
    <n v="2"/>
    <s v="Hatchback"/>
    <s v="Compact"/>
    <s v="2dr Hatchback"/>
    <n v="27"/>
    <n v="21"/>
    <n v="1851"/>
    <n v="2000"/>
  </r>
  <r>
    <x v="23"/>
    <s v="Sundance"/>
    <n v="1994"/>
    <x v="23"/>
    <s v="regular unleaded"/>
    <n v="100"/>
    <n v="4"/>
    <s v="MANUAL"/>
    <s v="front wheel drive"/>
    <n v="4"/>
    <s v="Hatchback"/>
    <s v="Compact"/>
    <s v="4dr Hatchback"/>
    <n v="27"/>
    <n v="21"/>
    <n v="535"/>
    <n v="2000"/>
  </r>
  <r>
    <x v="23"/>
    <s v="Sundance"/>
    <n v="1994"/>
    <x v="23"/>
    <s v="regular unleaded"/>
    <n v="100"/>
    <n v="4"/>
    <s v="MANUAL"/>
    <s v="front wheel drive"/>
    <n v="2"/>
    <s v="Hatchback"/>
    <s v="Compact"/>
    <s v="2dr Hatchback"/>
    <n v="27"/>
    <n v="21"/>
    <n v="535"/>
    <n v="2000"/>
  </r>
  <r>
    <x v="22"/>
    <s v="Spirit"/>
    <n v="1993"/>
    <x v="17"/>
    <s v="regular unleaded"/>
    <n v="101"/>
    <n v="4"/>
    <s v="AUTOMATIC"/>
    <s v="front wheel drive"/>
    <n v="4"/>
    <s v="N/A"/>
    <s v="Compact"/>
    <s v="Sedan"/>
    <n v="26"/>
    <n v="21"/>
    <n v="1851"/>
    <n v="2000"/>
  </r>
  <r>
    <x v="30"/>
    <s v="S-15"/>
    <n v="1990"/>
    <x v="7"/>
    <s v="regular unleaded"/>
    <n v="105"/>
    <n v="4"/>
    <s v="MANUAL"/>
    <s v="rear wheel drive"/>
    <n v="2"/>
    <s v="N/A"/>
    <s v="Compact"/>
    <s v="Regular Cab Pickup"/>
    <n v="25"/>
    <n v="21"/>
    <n v="549"/>
    <n v="2000"/>
  </r>
  <r>
    <x v="30"/>
    <s v="S-15"/>
    <n v="1990"/>
    <x v="7"/>
    <s v="regular unleaded"/>
    <n v="105"/>
    <n v="4"/>
    <s v="MANUAL"/>
    <s v="rear wheel drive"/>
    <n v="2"/>
    <s v="N/A"/>
    <s v="Compact"/>
    <s v="Extended Cab Pickup"/>
    <n v="25"/>
    <n v="21"/>
    <n v="549"/>
    <n v="2000"/>
  </r>
  <r>
    <x v="3"/>
    <s v="Expo"/>
    <n v="1993"/>
    <x v="17"/>
    <s v="regular unleaded"/>
    <n v="113"/>
    <n v="4"/>
    <s v="MANUAL"/>
    <s v="front wheel drive"/>
    <n v="2"/>
    <s v="Hatchback"/>
    <s v="Compact"/>
    <s v="2dr Hatchback"/>
    <n v="26"/>
    <n v="21"/>
    <n v="436"/>
    <n v="2000"/>
  </r>
  <r>
    <x v="3"/>
    <s v="Expo"/>
    <n v="1994"/>
    <x v="23"/>
    <s v="regular unleaded"/>
    <n v="113"/>
    <n v="4"/>
    <s v="MANUAL"/>
    <s v="front wheel drive"/>
    <n v="2"/>
    <s v="Hatchback"/>
    <s v="Compact"/>
    <s v="2dr Hatchback"/>
    <n v="27"/>
    <n v="21"/>
    <n v="436"/>
    <n v="2000"/>
  </r>
  <r>
    <x v="23"/>
    <s v="Colt"/>
    <n v="1992"/>
    <x v="16"/>
    <s v="regular unleaded"/>
    <n v="113"/>
    <n v="4"/>
    <s v="MANUAL"/>
    <s v="front wheel drive"/>
    <n v="4"/>
    <s v="N/A"/>
    <s v="Compact"/>
    <s v="Wagon"/>
    <n v="26"/>
    <n v="21"/>
    <n v="535"/>
    <n v="2000"/>
  </r>
  <r>
    <x v="23"/>
    <s v="Colt"/>
    <n v="1993"/>
    <x v="17"/>
    <s v="regular unleaded"/>
    <n v="113"/>
    <n v="4"/>
    <s v="MANUAL"/>
    <s v="front wheel drive"/>
    <n v="4"/>
    <s v="N/A"/>
    <s v="Compact"/>
    <s v="Wagon"/>
    <n v="26"/>
    <n v="21"/>
    <n v="535"/>
    <n v="2000"/>
  </r>
  <r>
    <x v="23"/>
    <s v="Colt"/>
    <n v="1994"/>
    <x v="23"/>
    <s v="regular unleaded"/>
    <n v="113"/>
    <n v="4"/>
    <s v="MANUAL"/>
    <s v="front wheel drive"/>
    <n v="4"/>
    <s v="N/A"/>
    <s v="Compact"/>
    <s v="Wagon"/>
    <n v="27"/>
    <n v="21"/>
    <n v="535"/>
    <n v="2000"/>
  </r>
  <r>
    <x v="5"/>
    <s v="Cabrio"/>
    <n v="2000"/>
    <x v="13"/>
    <s v="regular unleaded"/>
    <n v="115"/>
    <n v="4"/>
    <s v="MANUAL"/>
    <s v="front wheel drive"/>
    <n v="2"/>
    <s v="N/A"/>
    <s v="Compact"/>
    <s v="Convertible"/>
    <n v="28"/>
    <n v="21"/>
    <n v="873"/>
    <n v="2473"/>
  </r>
  <r>
    <x v="5"/>
    <s v="Cabrio"/>
    <n v="2000"/>
    <x v="13"/>
    <s v="regular unleaded"/>
    <n v="115"/>
    <n v="4"/>
    <s v="MANUAL"/>
    <s v="front wheel drive"/>
    <n v="2"/>
    <s v="N/A"/>
    <s v="Compact"/>
    <s v="Convertible"/>
    <n v="28"/>
    <n v="21"/>
    <n v="873"/>
    <n v="2568"/>
  </r>
  <r>
    <x v="5"/>
    <s v="Cabrio"/>
    <n v="2001"/>
    <x v="15"/>
    <s v="regular unleaded"/>
    <n v="115"/>
    <n v="4"/>
    <s v="MANUAL"/>
    <s v="front wheel drive"/>
    <n v="2"/>
    <s v="N/A"/>
    <s v="Compact"/>
    <s v="Convertible"/>
    <n v="28"/>
    <n v="21"/>
    <n v="873"/>
    <n v="19600"/>
  </r>
  <r>
    <x v="5"/>
    <s v="Cabrio"/>
    <n v="2001"/>
    <x v="15"/>
    <s v="regular unleaded"/>
    <n v="115"/>
    <n v="4"/>
    <s v="MANUAL"/>
    <s v="front wheel drive"/>
    <n v="2"/>
    <s v="N/A"/>
    <s v="Compact"/>
    <s v="Convertible"/>
    <n v="28"/>
    <n v="21"/>
    <n v="873"/>
    <n v="22300"/>
  </r>
  <r>
    <x v="5"/>
    <s v="Cabrio"/>
    <n v="2001"/>
    <x v="15"/>
    <s v="regular unleaded"/>
    <n v="115"/>
    <n v="4"/>
    <s v="MANUAL"/>
    <s v="front wheel drive"/>
    <n v="2"/>
    <s v="N/A"/>
    <s v="Compact"/>
    <s v="Convertible"/>
    <n v="28"/>
    <n v="21"/>
    <n v="873"/>
    <n v="20600"/>
  </r>
  <r>
    <x v="5"/>
    <s v="Cabrio"/>
    <n v="2002"/>
    <x v="27"/>
    <s v="regular unleaded"/>
    <n v="115"/>
    <n v="4"/>
    <s v="MANUAL"/>
    <s v="front wheel drive"/>
    <n v="2"/>
    <s v="N/A"/>
    <s v="Compact"/>
    <s v="Convertible"/>
    <n v="28"/>
    <n v="21"/>
    <n v="873"/>
    <n v="22300"/>
  </r>
  <r>
    <x v="5"/>
    <s v="Cabrio"/>
    <n v="2002"/>
    <x v="27"/>
    <s v="regular unleaded"/>
    <n v="115"/>
    <n v="4"/>
    <s v="MANUAL"/>
    <s v="front wheel drive"/>
    <n v="2"/>
    <s v="N/A"/>
    <s v="Compact"/>
    <s v="Convertible"/>
    <n v="28"/>
    <n v="21"/>
    <n v="873"/>
    <n v="20600"/>
  </r>
  <r>
    <x v="5"/>
    <s v="Cabrio"/>
    <n v="2002"/>
    <x v="27"/>
    <s v="regular unleaded"/>
    <n v="115"/>
    <n v="4"/>
    <s v="MANUAL"/>
    <s v="front wheel drive"/>
    <n v="2"/>
    <s v="N/A"/>
    <s v="Compact"/>
    <s v="Convertible"/>
    <n v="28"/>
    <n v="21"/>
    <n v="873"/>
    <n v="19600"/>
  </r>
  <r>
    <x v="2"/>
    <s v="Corsica"/>
    <n v="1996"/>
    <x v="21"/>
    <s v="regular unleaded"/>
    <n v="120"/>
    <n v="4"/>
    <s v="AUTOMATIC"/>
    <s v="front wheel drive"/>
    <n v="4"/>
    <s v="N/A"/>
    <s v="Compact"/>
    <s v="Sedan"/>
    <n v="29"/>
    <n v="21"/>
    <n v="1385"/>
    <n v="2000"/>
  </r>
  <r>
    <x v="2"/>
    <s v="Beretta"/>
    <n v="1995"/>
    <x v="14"/>
    <s v="regular unleaded"/>
    <n v="120"/>
    <n v="4"/>
    <s v="MANUAL"/>
    <s v="front wheel drive"/>
    <n v="2"/>
    <s v="N/A"/>
    <s v="Midsize"/>
    <s v="Coupe"/>
    <n v="33"/>
    <n v="21"/>
    <n v="1385"/>
    <n v="2000"/>
  </r>
  <r>
    <x v="29"/>
    <s v="Ciera"/>
    <n v="1996"/>
    <x v="21"/>
    <s v="regular unleaded"/>
    <n v="120"/>
    <n v="4"/>
    <s v="AUTOMATIC"/>
    <s v="front wheel drive"/>
    <n v="4"/>
    <s v="N/A"/>
    <s v="Midsize"/>
    <s v="Sedan"/>
    <n v="29"/>
    <n v="21"/>
    <n v="26"/>
    <n v="2000"/>
  </r>
  <r>
    <x v="8"/>
    <s v="Contour"/>
    <n v="1998"/>
    <x v="26"/>
    <s v="regular unleaded"/>
    <n v="125"/>
    <n v="4"/>
    <s v="MANUAL"/>
    <s v="front wheel drive"/>
    <n v="4"/>
    <s v="N/A"/>
    <s v="Midsize"/>
    <s v="Sedan"/>
    <n v="32"/>
    <n v="21"/>
    <n v="5657"/>
    <n v="2000"/>
  </r>
  <r>
    <x v="8"/>
    <s v="Contour"/>
    <n v="1999"/>
    <x v="11"/>
    <s v="regular unleaded"/>
    <n v="125"/>
    <n v="4"/>
    <s v="MANUAL"/>
    <s v="front wheel drive"/>
    <n v="4"/>
    <s v="N/A"/>
    <s v="Midsize"/>
    <s v="Sedan"/>
    <n v="31"/>
    <n v="21"/>
    <n v="5657"/>
    <n v="2000"/>
  </r>
  <r>
    <x v="8"/>
    <s v="Contour"/>
    <n v="2000"/>
    <x v="13"/>
    <s v="regular unleaded"/>
    <n v="125"/>
    <n v="4"/>
    <s v="MANUAL"/>
    <s v="front wheel drive"/>
    <n v="4"/>
    <s v="N/A"/>
    <s v="Midsize"/>
    <s v="Sedan"/>
    <n v="31"/>
    <n v="21"/>
    <n v="5657"/>
    <n v="2079"/>
  </r>
  <r>
    <x v="7"/>
    <s v="Sephia"/>
    <n v="1999"/>
    <x v="11"/>
    <s v="regular unleaded"/>
    <n v="125"/>
    <n v="4"/>
    <s v="MANUAL"/>
    <s v="front wheel drive"/>
    <n v="4"/>
    <s v="N/A"/>
    <s v="Compact"/>
    <s v="Sedan"/>
    <n v="28"/>
    <n v="21"/>
    <n v="1720"/>
    <n v="2000"/>
  </r>
  <r>
    <x v="17"/>
    <s v="Truck"/>
    <n v="2002"/>
    <x v="27"/>
    <s v="regular unleaded"/>
    <n v="135"/>
    <n v="4"/>
    <s v="MANUAL"/>
    <s v="rear wheel drive"/>
    <n v="2"/>
    <s v="N/A"/>
    <s v="Compact"/>
    <s v="Regular Cab Pickup"/>
    <n v="25"/>
    <n v="21"/>
    <n v="586"/>
    <n v="12840"/>
  </r>
  <r>
    <x v="17"/>
    <s v="Truck"/>
    <n v="2003"/>
    <x v="18"/>
    <s v="regular unleaded"/>
    <n v="135"/>
    <n v="4"/>
    <s v="MANUAL"/>
    <s v="rear wheel drive"/>
    <n v="2"/>
    <s v="N/A"/>
    <s v="Compact"/>
    <s v="Regular Cab Pickup"/>
    <n v="26"/>
    <n v="21"/>
    <n v="586"/>
    <n v="13930"/>
  </r>
  <r>
    <x v="17"/>
    <s v="Truck"/>
    <n v="2003"/>
    <x v="18"/>
    <s v="regular unleaded"/>
    <n v="135"/>
    <n v="4"/>
    <s v="MANUAL"/>
    <s v="rear wheel drive"/>
    <n v="2"/>
    <s v="N/A"/>
    <s v="Compact"/>
    <s v="Extended Cab Pickup"/>
    <n v="26"/>
    <n v="21"/>
    <n v="586"/>
    <n v="18050"/>
  </r>
  <r>
    <x v="14"/>
    <s v="Tiburon"/>
    <n v="2006"/>
    <x v="24"/>
    <s v="regular unleaded"/>
    <n v="138"/>
    <n v="4"/>
    <s v="MANUAL"/>
    <s v="front wheel drive"/>
    <n v="2"/>
    <s v="Hatchback"/>
    <s v="Compact"/>
    <s v="2dr Hatchback"/>
    <n v="28"/>
    <n v="21"/>
    <n v="1439"/>
    <n v="16095"/>
  </r>
  <r>
    <x v="15"/>
    <s v="Integra"/>
    <n v="2001"/>
    <x v="15"/>
    <s v="regular unleaded"/>
    <n v="140"/>
    <n v="4"/>
    <s v="AUTOMATIC"/>
    <s v="front wheel drive"/>
    <n v="4"/>
    <s v="Luxury"/>
    <s v="Compact"/>
    <s v="Sedan"/>
    <n v="28"/>
    <n v="21"/>
    <n v="204"/>
    <n v="21000"/>
  </r>
  <r>
    <x v="15"/>
    <s v="Integra"/>
    <n v="2001"/>
    <x v="15"/>
    <s v="regular unleaded"/>
    <n v="140"/>
    <n v="4"/>
    <s v="AUTOMATIC"/>
    <s v="front wheel drive"/>
    <n v="4"/>
    <s v="Luxury"/>
    <s v="Compact"/>
    <s v="Sedan"/>
    <n v="28"/>
    <n v="21"/>
    <n v="204"/>
    <n v="22400"/>
  </r>
  <r>
    <x v="15"/>
    <s v="Integra"/>
    <n v="2001"/>
    <x v="15"/>
    <s v="regular unleaded"/>
    <n v="140"/>
    <n v="4"/>
    <s v="AUTOMATIC"/>
    <s v="front wheel drive"/>
    <n v="2"/>
    <s v="Hatchback,Luxury"/>
    <s v="Compact"/>
    <s v="2dr Hatchback"/>
    <n v="28"/>
    <n v="21"/>
    <n v="204"/>
    <n v="20200"/>
  </r>
  <r>
    <x v="15"/>
    <s v="Integra"/>
    <n v="2001"/>
    <x v="15"/>
    <s v="regular unleaded"/>
    <n v="140"/>
    <n v="4"/>
    <s v="AUTOMATIC"/>
    <s v="front wheel drive"/>
    <n v="2"/>
    <s v="Hatchback,Luxury"/>
    <s v="Compact"/>
    <s v="2dr Hatchback"/>
    <n v="28"/>
    <n v="21"/>
    <n v="204"/>
    <n v="21850"/>
  </r>
  <r>
    <x v="17"/>
    <s v="B-Series"/>
    <n v="2001"/>
    <x v="15"/>
    <s v="regular unleaded"/>
    <n v="140"/>
    <n v="4"/>
    <s v="MANUAL"/>
    <s v="rear wheel drive"/>
    <n v="2"/>
    <s v="N/A"/>
    <s v="Compact"/>
    <s v="Regular Cab Pickup"/>
    <n v="26"/>
    <n v="21"/>
    <n v="586"/>
    <n v="12495"/>
  </r>
  <r>
    <x v="17"/>
    <s v="B-Series"/>
    <n v="2001"/>
    <x v="15"/>
    <s v="regular unleaded"/>
    <n v="140"/>
    <n v="4"/>
    <s v="MANUAL"/>
    <s v="rear wheel drive"/>
    <n v="2"/>
    <s v="N/A"/>
    <s v="Compact"/>
    <s v="Regular Cab Pickup"/>
    <n v="26"/>
    <n v="21"/>
    <n v="586"/>
    <n v="14695"/>
  </r>
  <r>
    <x v="4"/>
    <s v="200SX"/>
    <n v="1996"/>
    <x v="21"/>
    <s v="regular unleaded"/>
    <n v="140"/>
    <n v="4"/>
    <s v="MANUAL"/>
    <s v="front wheel drive"/>
    <n v="2"/>
    <s v="Performance"/>
    <s v="Compact"/>
    <s v="Coupe"/>
    <n v="29"/>
    <n v="21"/>
    <n v="2009"/>
    <n v="2000"/>
  </r>
  <r>
    <x v="4"/>
    <s v="200SX"/>
    <n v="1997"/>
    <x v="22"/>
    <s v="regular unleaded"/>
    <n v="140"/>
    <n v="4"/>
    <s v="MANUAL"/>
    <s v="front wheel drive"/>
    <n v="2"/>
    <s v="Performance"/>
    <s v="Compact"/>
    <s v="Coupe"/>
    <n v="29"/>
    <n v="21"/>
    <n v="2009"/>
    <n v="2000"/>
  </r>
  <r>
    <x v="4"/>
    <s v="NX"/>
    <n v="1991"/>
    <x v="8"/>
    <s v="regular unleaded"/>
    <n v="140"/>
    <n v="4"/>
    <s v="MANUAL"/>
    <s v="front wheel drive"/>
    <n v="2"/>
    <s v="Hatchback,Performance"/>
    <s v="Compact"/>
    <s v="2dr Hatchback"/>
    <n v="28"/>
    <n v="21"/>
    <n v="2009"/>
    <n v="2000"/>
  </r>
  <r>
    <x v="29"/>
    <s v="Alero"/>
    <n v="2002"/>
    <x v="27"/>
    <s v="regular unleaded"/>
    <n v="140"/>
    <n v="4"/>
    <s v="AUTOMATIC"/>
    <s v="front wheel drive"/>
    <n v="4"/>
    <s v="N/A"/>
    <s v="Midsize"/>
    <s v="Sedan"/>
    <n v="30"/>
    <n v="21"/>
    <n v="26"/>
    <n v="19605"/>
  </r>
  <r>
    <x v="29"/>
    <s v="Alero"/>
    <n v="2002"/>
    <x v="27"/>
    <s v="regular unleaded"/>
    <n v="140"/>
    <n v="4"/>
    <s v="AUTOMATIC"/>
    <s v="front wheel drive"/>
    <n v="4"/>
    <s v="N/A"/>
    <s v="Midsize"/>
    <s v="Sedan"/>
    <n v="30"/>
    <n v="21"/>
    <n v="26"/>
    <n v="17805"/>
  </r>
  <r>
    <x v="29"/>
    <s v="Alero"/>
    <n v="2003"/>
    <x v="18"/>
    <s v="regular unleaded"/>
    <n v="140"/>
    <n v="4"/>
    <s v="AUTOMATIC"/>
    <s v="front wheel drive"/>
    <n v="4"/>
    <s v="N/A"/>
    <s v="Midsize"/>
    <s v="Sedan"/>
    <n v="30"/>
    <n v="21"/>
    <n v="26"/>
    <n v="20035"/>
  </r>
  <r>
    <x v="29"/>
    <s v="Alero"/>
    <n v="2003"/>
    <x v="18"/>
    <s v="regular unleaded"/>
    <n v="140"/>
    <n v="4"/>
    <s v="AUTOMATIC"/>
    <s v="front wheel drive"/>
    <n v="4"/>
    <s v="N/A"/>
    <s v="Midsize"/>
    <s v="Sedan"/>
    <n v="30"/>
    <n v="21"/>
    <n v="26"/>
    <n v="18085"/>
  </r>
  <r>
    <x v="29"/>
    <s v="Alero"/>
    <n v="2004"/>
    <x v="19"/>
    <s v="regular unleaded"/>
    <n v="140"/>
    <n v="4"/>
    <s v="AUTOMATIC"/>
    <s v="front wheel drive"/>
    <n v="4"/>
    <s v="N/A"/>
    <s v="Midsize"/>
    <s v="Sedan"/>
    <n v="31"/>
    <n v="21"/>
    <n v="26"/>
    <n v="18485"/>
  </r>
  <r>
    <x v="29"/>
    <s v="Alero"/>
    <n v="2004"/>
    <x v="19"/>
    <s v="regular unleaded"/>
    <n v="140"/>
    <n v="4"/>
    <s v="AUTOMATIC"/>
    <s v="front wheel drive"/>
    <n v="4"/>
    <s v="N/A"/>
    <s v="Midsize"/>
    <s v="Sedan"/>
    <n v="31"/>
    <n v="21"/>
    <n v="26"/>
    <n v="20435"/>
  </r>
  <r>
    <x v="29"/>
    <s v="Alero"/>
    <n v="2002"/>
    <x v="27"/>
    <s v="regular unleaded"/>
    <n v="140"/>
    <n v="4"/>
    <s v="AUTOMATIC"/>
    <s v="front wheel drive"/>
    <n v="2"/>
    <s v="N/A"/>
    <s v="Midsize"/>
    <s v="Coupe"/>
    <n v="30"/>
    <n v="21"/>
    <n v="26"/>
    <n v="17805"/>
  </r>
  <r>
    <x v="29"/>
    <s v="Alero"/>
    <n v="2002"/>
    <x v="27"/>
    <s v="regular unleaded"/>
    <n v="140"/>
    <n v="4"/>
    <s v="AUTOMATIC"/>
    <s v="front wheel drive"/>
    <n v="2"/>
    <s v="N/A"/>
    <s v="Midsize"/>
    <s v="Coupe"/>
    <n v="30"/>
    <n v="21"/>
    <n v="26"/>
    <n v="19855"/>
  </r>
  <r>
    <x v="29"/>
    <s v="Alero"/>
    <n v="2003"/>
    <x v="18"/>
    <s v="regular unleaded"/>
    <n v="140"/>
    <n v="4"/>
    <s v="AUTOMATIC"/>
    <s v="front wheel drive"/>
    <n v="2"/>
    <s v="N/A"/>
    <s v="Midsize"/>
    <s v="Coupe"/>
    <n v="30"/>
    <n v="21"/>
    <n v="26"/>
    <n v="18085"/>
  </r>
  <r>
    <x v="29"/>
    <s v="Alero"/>
    <n v="2003"/>
    <x v="18"/>
    <s v="regular unleaded"/>
    <n v="140"/>
    <n v="4"/>
    <s v="AUTOMATIC"/>
    <s v="front wheel drive"/>
    <n v="2"/>
    <s v="N/A"/>
    <s v="Midsize"/>
    <s v="Coupe"/>
    <n v="30"/>
    <n v="21"/>
    <n v="26"/>
    <n v="20035"/>
  </r>
  <r>
    <x v="29"/>
    <s v="Alero"/>
    <n v="2004"/>
    <x v="19"/>
    <s v="regular unleaded"/>
    <n v="140"/>
    <n v="4"/>
    <s v="AUTOMATIC"/>
    <s v="front wheel drive"/>
    <n v="2"/>
    <s v="N/A"/>
    <s v="Midsize"/>
    <s v="Coupe"/>
    <n v="31"/>
    <n v="21"/>
    <n v="26"/>
    <n v="20435"/>
  </r>
  <r>
    <x v="29"/>
    <s v="Alero"/>
    <n v="2004"/>
    <x v="19"/>
    <s v="regular unleaded"/>
    <n v="140"/>
    <n v="4"/>
    <s v="AUTOMATIC"/>
    <s v="front wheel drive"/>
    <n v="2"/>
    <s v="N/A"/>
    <s v="Midsize"/>
    <s v="Coupe"/>
    <n v="31"/>
    <n v="21"/>
    <n v="26"/>
    <n v="18485"/>
  </r>
  <r>
    <x v="8"/>
    <s v="Ranger"/>
    <n v="2009"/>
    <x v="10"/>
    <s v="regular unleaded"/>
    <n v="143"/>
    <n v="4"/>
    <s v="MANUAL"/>
    <s v="rear wheel drive"/>
    <n v="2"/>
    <s v="N/A"/>
    <s v="Compact"/>
    <s v="Regular Cab Pickup"/>
    <n v="26"/>
    <n v="21"/>
    <n v="5657"/>
    <n v="17990"/>
  </r>
  <r>
    <x v="8"/>
    <s v="Ranger"/>
    <n v="2009"/>
    <x v="10"/>
    <s v="regular unleaded"/>
    <n v="143"/>
    <n v="4"/>
    <s v="MANUAL"/>
    <s v="rear wheel drive"/>
    <n v="2"/>
    <s v="N/A"/>
    <s v="Compact"/>
    <s v="Regular Cab Pickup"/>
    <n v="26"/>
    <n v="21"/>
    <n v="5657"/>
    <n v="17680"/>
  </r>
  <r>
    <x v="8"/>
    <s v="Ranger"/>
    <n v="2009"/>
    <x v="10"/>
    <s v="regular unleaded"/>
    <n v="143"/>
    <n v="4"/>
    <s v="MANUAL"/>
    <s v="rear wheel drive"/>
    <n v="2"/>
    <s v="N/A"/>
    <s v="Compact"/>
    <s v="Regular Cab Pickup"/>
    <n v="26"/>
    <n v="21"/>
    <n v="5657"/>
    <n v="16395"/>
  </r>
  <r>
    <x v="8"/>
    <s v="Ranger"/>
    <n v="2009"/>
    <x v="10"/>
    <s v="regular unleaded"/>
    <n v="143"/>
    <n v="4"/>
    <s v="MANUAL"/>
    <s v="rear wheel drive"/>
    <n v="2"/>
    <s v="N/A"/>
    <s v="Compact"/>
    <s v="Regular Cab Pickup"/>
    <n v="26"/>
    <n v="21"/>
    <n v="5657"/>
    <n v="18805"/>
  </r>
  <r>
    <x v="8"/>
    <s v="Ranger"/>
    <n v="2009"/>
    <x v="10"/>
    <s v="regular unleaded"/>
    <n v="143"/>
    <n v="4"/>
    <s v="MANUAL"/>
    <s v="rear wheel drive"/>
    <n v="2"/>
    <s v="N/A"/>
    <s v="Compact"/>
    <s v="Regular Cab Pickup"/>
    <n v="26"/>
    <n v="21"/>
    <n v="5657"/>
    <n v="17665"/>
  </r>
  <r>
    <x v="8"/>
    <s v="Ranger"/>
    <n v="2009"/>
    <x v="10"/>
    <s v="regular unleaded"/>
    <n v="143"/>
    <n v="4"/>
    <s v="MANUAL"/>
    <s v="rear wheel drive"/>
    <n v="2"/>
    <s v="N/A"/>
    <s v="Compact"/>
    <s v="Extended Cab Pickup"/>
    <n v="26"/>
    <n v="21"/>
    <n v="5657"/>
    <n v="17890"/>
  </r>
  <r>
    <x v="8"/>
    <s v="Ranger"/>
    <n v="2009"/>
    <x v="10"/>
    <s v="regular unleaded"/>
    <n v="143"/>
    <n v="4"/>
    <s v="MANUAL"/>
    <s v="rear wheel drive"/>
    <n v="2"/>
    <s v="N/A"/>
    <s v="Compact"/>
    <s v="Extended Cab Pickup"/>
    <n v="26"/>
    <n v="21"/>
    <n v="5657"/>
    <n v="19080"/>
  </r>
  <r>
    <x v="17"/>
    <s v="B-Series Truck"/>
    <n v="2007"/>
    <x v="25"/>
    <s v="regular unleaded"/>
    <n v="143"/>
    <n v="4"/>
    <s v="MANUAL"/>
    <s v="rear wheel drive"/>
    <n v="2"/>
    <s v="N/A"/>
    <s v="Compact"/>
    <s v="Regular Cab Pickup"/>
    <n v="26"/>
    <n v="21"/>
    <n v="586"/>
    <n v="15535"/>
  </r>
  <r>
    <x v="17"/>
    <s v="B-Series Truck"/>
    <n v="2008"/>
    <x v="12"/>
    <s v="regular unleaded"/>
    <n v="143"/>
    <n v="4"/>
    <s v="MANUAL"/>
    <s v="rear wheel drive"/>
    <n v="2"/>
    <s v="N/A"/>
    <s v="Compact"/>
    <s v="Regular Cab Pickup"/>
    <n v="26"/>
    <n v="21"/>
    <n v="586"/>
    <n v="15535"/>
  </r>
  <r>
    <x v="17"/>
    <s v="B-Series Truck"/>
    <n v="2009"/>
    <x v="10"/>
    <s v="regular unleaded"/>
    <n v="143"/>
    <n v="4"/>
    <s v="MANUAL"/>
    <s v="rear wheel drive"/>
    <n v="2"/>
    <s v="N/A"/>
    <s v="Compact"/>
    <s v="Regular Cab Pickup"/>
    <n v="26"/>
    <n v="21"/>
    <n v="586"/>
    <n v="16060"/>
  </r>
  <r>
    <x v="21"/>
    <s v="G20"/>
    <n v="2000"/>
    <x v="13"/>
    <s v="regular unleaded"/>
    <n v="145"/>
    <n v="4"/>
    <s v="MANUAL"/>
    <s v="front wheel drive"/>
    <n v="4"/>
    <s v="Luxury"/>
    <s v="Compact"/>
    <s v="Sedan"/>
    <n v="29"/>
    <n v="21"/>
    <n v="190"/>
    <n v="2251"/>
  </r>
  <r>
    <x v="21"/>
    <s v="G20"/>
    <n v="2000"/>
    <x v="13"/>
    <s v="regular unleaded"/>
    <n v="145"/>
    <n v="4"/>
    <s v="MANUAL"/>
    <s v="front wheel drive"/>
    <n v="4"/>
    <s v="Luxury"/>
    <s v="Compact"/>
    <s v="Sedan"/>
    <n v="29"/>
    <n v="21"/>
    <n v="190"/>
    <n v="2449"/>
  </r>
  <r>
    <x v="21"/>
    <s v="G20"/>
    <n v="2001"/>
    <x v="15"/>
    <s v="regular unleaded"/>
    <n v="145"/>
    <n v="4"/>
    <s v="MANUAL"/>
    <s v="front wheel drive"/>
    <n v="4"/>
    <s v="Luxury"/>
    <s v="Compact"/>
    <s v="Sedan"/>
    <n v="29"/>
    <n v="21"/>
    <n v="190"/>
    <n v="21395"/>
  </r>
  <r>
    <x v="21"/>
    <s v="G20"/>
    <n v="2001"/>
    <x v="15"/>
    <s v="regular unleaded"/>
    <n v="145"/>
    <n v="4"/>
    <s v="MANUAL"/>
    <s v="front wheel drive"/>
    <n v="4"/>
    <s v="Luxury"/>
    <s v="Compact"/>
    <s v="Sedan"/>
    <n v="29"/>
    <n v="21"/>
    <n v="190"/>
    <n v="24095"/>
  </r>
  <r>
    <x v="21"/>
    <s v="G20"/>
    <n v="2002"/>
    <x v="27"/>
    <s v="regular unleaded"/>
    <n v="145"/>
    <n v="4"/>
    <s v="MANUAL"/>
    <s v="front wheel drive"/>
    <n v="4"/>
    <s v="Luxury"/>
    <s v="Compact"/>
    <s v="Sedan"/>
    <n v="29"/>
    <n v="21"/>
    <n v="190"/>
    <n v="21395"/>
  </r>
  <r>
    <x v="22"/>
    <s v="Stratus"/>
    <n v="2004"/>
    <x v="19"/>
    <s v="regular unleaded"/>
    <n v="147"/>
    <n v="4"/>
    <s v="MANUAL"/>
    <s v="front wheel drive"/>
    <n v="2"/>
    <s v="N/A"/>
    <s v="Midsize"/>
    <s v="Coupe"/>
    <n v="29"/>
    <n v="21"/>
    <n v="1851"/>
    <n v="19850"/>
  </r>
  <r>
    <x v="22"/>
    <s v="Stratus"/>
    <n v="2005"/>
    <x v="20"/>
    <s v="regular unleaded"/>
    <n v="147"/>
    <n v="4"/>
    <s v="MANUAL"/>
    <s v="front wheel drive"/>
    <n v="2"/>
    <s v="N/A"/>
    <s v="Midsize"/>
    <s v="Coupe"/>
    <n v="29"/>
    <n v="21"/>
    <n v="1851"/>
    <n v="20135"/>
  </r>
  <r>
    <x v="28"/>
    <s v="PT Cruiser"/>
    <n v="2008"/>
    <x v="12"/>
    <s v="regular unleaded"/>
    <n v="150"/>
    <n v="4"/>
    <s v="MANUAL"/>
    <s v="front wheel drive"/>
    <n v="4"/>
    <s v="N/A"/>
    <s v="Compact"/>
    <s v="Wagon"/>
    <n v="26"/>
    <n v="21"/>
    <n v="1013"/>
    <n v="15970"/>
  </r>
  <r>
    <x v="28"/>
    <s v="PT Cruiser"/>
    <n v="2009"/>
    <x v="10"/>
    <s v="regular unleaded"/>
    <n v="150"/>
    <n v="4"/>
    <s v="MANUAL"/>
    <s v="front wheel drive"/>
    <n v="4"/>
    <s v="N/A"/>
    <s v="Compact"/>
    <s v="Wagon"/>
    <n v="26"/>
    <n v="21"/>
    <n v="1013"/>
    <n v="18000"/>
  </r>
  <r>
    <x v="28"/>
    <s v="PT Cruiser"/>
    <n v="2008"/>
    <x v="12"/>
    <s v="regular unleaded"/>
    <n v="150"/>
    <n v="4"/>
    <s v="MANUAL"/>
    <s v="front wheel drive"/>
    <n v="2"/>
    <s v="N/A"/>
    <s v="Compact"/>
    <s v="Convertible"/>
    <n v="26"/>
    <n v="21"/>
    <n v="1013"/>
    <n v="18430"/>
  </r>
  <r>
    <x v="18"/>
    <s v="Aerio"/>
    <n v="2005"/>
    <x v="20"/>
    <s v="regular unleaded"/>
    <n v="155"/>
    <n v="4"/>
    <s v="AUTOMATIC"/>
    <s v="all wheel drive"/>
    <n v="4"/>
    <s v="N/A"/>
    <s v="Compact"/>
    <s v="Sedan"/>
    <n v="26"/>
    <n v="21"/>
    <n v="481"/>
    <n v="17049"/>
  </r>
  <r>
    <x v="18"/>
    <s v="Aerio"/>
    <n v="2005"/>
    <x v="20"/>
    <s v="regular unleaded"/>
    <n v="155"/>
    <n v="4"/>
    <s v="AUTOMATIC"/>
    <s v="all wheel drive"/>
    <n v="4"/>
    <s v="N/A"/>
    <s v="Compact"/>
    <s v="Wagon"/>
    <n v="26"/>
    <n v="21"/>
    <n v="481"/>
    <n v="17349"/>
  </r>
  <r>
    <x v="18"/>
    <s v="Aerio"/>
    <n v="2005"/>
    <x v="20"/>
    <s v="regular unleaded"/>
    <n v="155"/>
    <n v="4"/>
    <s v="AUTOMATIC"/>
    <s v="front wheel drive"/>
    <n v="4"/>
    <s v="N/A"/>
    <s v="Compact"/>
    <s v="Wagon"/>
    <n v="26"/>
    <n v="21"/>
    <n v="481"/>
    <n v="16849"/>
  </r>
  <r>
    <x v="18"/>
    <s v="Aerio"/>
    <n v="2005"/>
    <x v="20"/>
    <s v="regular unleaded"/>
    <n v="155"/>
    <n v="4"/>
    <s v="AUTOMATIC"/>
    <s v="front wheel drive"/>
    <n v="4"/>
    <s v="N/A"/>
    <s v="Compact"/>
    <s v="Sedan"/>
    <n v="26"/>
    <n v="21"/>
    <n v="481"/>
    <n v="16549"/>
  </r>
  <r>
    <x v="18"/>
    <s v="Aerio"/>
    <n v="2005"/>
    <x v="20"/>
    <s v="regular unleaded"/>
    <n v="155"/>
    <n v="4"/>
    <s v="AUTOMATIC"/>
    <s v="all wheel drive"/>
    <n v="4"/>
    <s v="N/A"/>
    <s v="Compact"/>
    <s v="Wagon"/>
    <n v="26"/>
    <n v="21"/>
    <n v="481"/>
    <n v="17849"/>
  </r>
  <r>
    <x v="18"/>
    <s v="Aerio"/>
    <n v="2005"/>
    <x v="20"/>
    <s v="regular unleaded"/>
    <n v="155"/>
    <n v="4"/>
    <s v="AUTOMATIC"/>
    <s v="all wheel drive"/>
    <n v="4"/>
    <s v="N/A"/>
    <s v="Compact"/>
    <s v="Sedan"/>
    <n v="26"/>
    <n v="21"/>
    <n v="481"/>
    <n v="17549"/>
  </r>
  <r>
    <x v="18"/>
    <s v="Aerio"/>
    <n v="2006"/>
    <x v="24"/>
    <s v="regular unleaded"/>
    <n v="155"/>
    <n v="4"/>
    <s v="AUTOMATIC"/>
    <s v="all wheel drive"/>
    <n v="4"/>
    <s v="N/A"/>
    <s v="Compact"/>
    <s v="Wagon"/>
    <n v="26"/>
    <n v="21"/>
    <n v="481"/>
    <n v="16599"/>
  </r>
  <r>
    <x v="18"/>
    <s v="Aerio"/>
    <n v="2006"/>
    <x v="24"/>
    <s v="regular unleaded"/>
    <n v="155"/>
    <n v="4"/>
    <s v="AUTOMATIC"/>
    <s v="all wheel drive"/>
    <n v="4"/>
    <s v="N/A"/>
    <s v="Compact"/>
    <s v="Sedan"/>
    <n v="26"/>
    <n v="21"/>
    <n v="481"/>
    <n v="16099"/>
  </r>
  <r>
    <x v="18"/>
    <s v="Aerio"/>
    <n v="2006"/>
    <x v="24"/>
    <s v="regular unleaded"/>
    <n v="155"/>
    <n v="4"/>
    <s v="AUTOMATIC"/>
    <s v="all wheel drive"/>
    <n v="4"/>
    <s v="N/A"/>
    <s v="Compact"/>
    <s v="Sedan"/>
    <n v="26"/>
    <n v="21"/>
    <n v="481"/>
    <n v="16999"/>
  </r>
  <r>
    <x v="18"/>
    <s v="Aerio"/>
    <n v="2006"/>
    <x v="24"/>
    <s v="regular unleaded"/>
    <n v="155"/>
    <n v="4"/>
    <s v="AUTOMATIC"/>
    <s v="all wheel drive"/>
    <n v="4"/>
    <s v="N/A"/>
    <s v="Compact"/>
    <s v="Wagon"/>
    <n v="26"/>
    <n v="21"/>
    <n v="481"/>
    <n v="17099"/>
  </r>
  <r>
    <x v="18"/>
    <s v="Aerio"/>
    <n v="2007"/>
    <x v="25"/>
    <s v="regular unleaded"/>
    <n v="155"/>
    <n v="4"/>
    <s v="AUTOMATIC"/>
    <s v="all wheel drive"/>
    <n v="4"/>
    <s v="N/A"/>
    <s v="Compact"/>
    <s v="Sedan"/>
    <n v="26"/>
    <n v="21"/>
    <n v="481"/>
    <n v="16299"/>
  </r>
  <r>
    <x v="18"/>
    <s v="Aerio"/>
    <n v="2007"/>
    <x v="25"/>
    <s v="regular unleaded"/>
    <n v="155"/>
    <n v="4"/>
    <s v="AUTOMATIC"/>
    <s v="all wheel drive"/>
    <n v="4"/>
    <s v="N/A"/>
    <s v="Compact"/>
    <s v="Sedan"/>
    <n v="26"/>
    <n v="21"/>
    <n v="481"/>
    <n v="17199"/>
  </r>
  <r>
    <x v="11"/>
    <s v="Camry Solara"/>
    <n v="2007"/>
    <x v="25"/>
    <s v="regular unleaded"/>
    <n v="155"/>
    <n v="4"/>
    <s v="MANUAL"/>
    <s v="front wheel drive"/>
    <n v="2"/>
    <s v="N/A"/>
    <s v="Midsize"/>
    <s v="Coupe"/>
    <n v="31"/>
    <n v="21"/>
    <n v="2031"/>
    <n v="19930"/>
  </r>
  <r>
    <x v="11"/>
    <s v="Camry Solara"/>
    <n v="2007"/>
    <x v="25"/>
    <s v="regular unleaded"/>
    <n v="155"/>
    <n v="4"/>
    <s v="MANUAL"/>
    <s v="front wheel drive"/>
    <n v="2"/>
    <s v="N/A"/>
    <s v="Midsize"/>
    <s v="Coupe"/>
    <n v="31"/>
    <n v="21"/>
    <n v="2031"/>
    <n v="22200"/>
  </r>
  <r>
    <x v="11"/>
    <s v="Camry Solara"/>
    <n v="2008"/>
    <x v="12"/>
    <s v="regular unleaded"/>
    <n v="155"/>
    <n v="4"/>
    <s v="MANUAL"/>
    <s v="front wheel drive"/>
    <n v="2"/>
    <s v="N/A"/>
    <s v="Midsize"/>
    <s v="Coupe"/>
    <n v="31"/>
    <n v="21"/>
    <n v="2031"/>
    <n v="22450"/>
  </r>
  <r>
    <x v="11"/>
    <s v="Camry Solara"/>
    <n v="2008"/>
    <x v="12"/>
    <s v="regular unleaded"/>
    <n v="155"/>
    <n v="4"/>
    <s v="MANUAL"/>
    <s v="front wheel drive"/>
    <n v="2"/>
    <s v="N/A"/>
    <s v="Midsize"/>
    <s v="Coupe"/>
    <n v="31"/>
    <n v="21"/>
    <n v="2031"/>
    <n v="20180"/>
  </r>
  <r>
    <x v="17"/>
    <n v="5"/>
    <n v="2013"/>
    <x v="3"/>
    <s v="regular unleaded"/>
    <n v="157"/>
    <n v="4"/>
    <s v="MANUAL"/>
    <s v="front wheel drive"/>
    <n v="4"/>
    <s v="N/A"/>
    <s v="Compact"/>
    <s v="Passenger Minivan"/>
    <n v="28"/>
    <n v="21"/>
    <n v="586"/>
    <n v="19940"/>
  </r>
  <r>
    <x v="17"/>
    <n v="5"/>
    <n v="2014"/>
    <x v="4"/>
    <s v="regular unleaded"/>
    <n v="157"/>
    <n v="4"/>
    <s v="MANUAL"/>
    <s v="front wheel drive"/>
    <n v="4"/>
    <s v="N/A"/>
    <s v="Compact"/>
    <s v="Passenger Minivan"/>
    <n v="28"/>
    <n v="21"/>
    <n v="586"/>
    <n v="20140"/>
  </r>
  <r>
    <x v="17"/>
    <n v="5"/>
    <n v="2015"/>
    <x v="0"/>
    <s v="regular unleaded"/>
    <n v="157"/>
    <n v="4"/>
    <s v="AUTOMATIC"/>
    <s v="front wheel drive"/>
    <n v="4"/>
    <s v="N/A"/>
    <s v="Compact"/>
    <s v="Passenger Minivan"/>
    <n v="28"/>
    <n v="21"/>
    <n v="586"/>
    <n v="24770"/>
  </r>
  <r>
    <x v="17"/>
    <n v="5"/>
    <n v="2015"/>
    <x v="0"/>
    <s v="regular unleaded"/>
    <n v="157"/>
    <n v="4"/>
    <s v="AUTOMATIC"/>
    <s v="front wheel drive"/>
    <n v="4"/>
    <s v="N/A"/>
    <s v="Compact"/>
    <s v="Passenger Minivan"/>
    <n v="28"/>
    <n v="21"/>
    <n v="586"/>
    <n v="22370"/>
  </r>
  <r>
    <x v="17"/>
    <n v="5"/>
    <n v="2015"/>
    <x v="0"/>
    <s v="regular unleaded"/>
    <n v="157"/>
    <n v="4"/>
    <s v="AUTOMATIC"/>
    <s v="front wheel drive"/>
    <n v="4"/>
    <s v="N/A"/>
    <s v="Compact"/>
    <s v="Passenger Minivan"/>
    <n v="28"/>
    <n v="21"/>
    <n v="586"/>
    <n v="21240"/>
  </r>
  <r>
    <x v="11"/>
    <s v="Camry Solara"/>
    <n v="2006"/>
    <x v="24"/>
    <s v="regular unleaded"/>
    <n v="157"/>
    <n v="4"/>
    <s v="MANUAL"/>
    <s v="front wheel drive"/>
    <n v="2"/>
    <s v="N/A"/>
    <s v="Midsize"/>
    <s v="Coupe"/>
    <n v="30"/>
    <n v="21"/>
    <n v="2031"/>
    <n v="21025"/>
  </r>
  <r>
    <x v="11"/>
    <s v="Camry Solara"/>
    <n v="2006"/>
    <x v="24"/>
    <s v="regular unleaded"/>
    <n v="157"/>
    <n v="4"/>
    <s v="MANUAL"/>
    <s v="front wheel drive"/>
    <n v="2"/>
    <s v="N/A"/>
    <s v="Midsize"/>
    <s v="Coupe"/>
    <n v="30"/>
    <n v="21"/>
    <n v="2031"/>
    <n v="19530"/>
  </r>
  <r>
    <x v="17"/>
    <s v="MX-5 Miata"/>
    <n v="2014"/>
    <x v="4"/>
    <s v="premium unleaded (recommended)"/>
    <n v="158"/>
    <n v="4"/>
    <s v="AUTOMATIC"/>
    <s v="rear wheel drive"/>
    <n v="2"/>
    <s v="Performance"/>
    <s v="Compact"/>
    <s v="Convertible"/>
    <n v="28"/>
    <n v="21"/>
    <n v="586"/>
    <n v="27505"/>
  </r>
  <r>
    <x v="17"/>
    <s v="MX-5 Miata"/>
    <n v="2014"/>
    <x v="4"/>
    <s v="premium unleaded (recommended)"/>
    <n v="158"/>
    <n v="4"/>
    <s v="AUTOMATIC"/>
    <s v="rear wheel drive"/>
    <n v="2"/>
    <s v="Performance"/>
    <s v="Compact"/>
    <s v="Convertible"/>
    <n v="28"/>
    <n v="21"/>
    <n v="586"/>
    <n v="30550"/>
  </r>
  <r>
    <x v="17"/>
    <s v="MX-5 Miata"/>
    <n v="2014"/>
    <x v="4"/>
    <s v="premium unleaded (recommended)"/>
    <n v="158"/>
    <n v="4"/>
    <s v="AUTOMATIC"/>
    <s v="rear wheel drive"/>
    <n v="2"/>
    <s v="Performance"/>
    <s v="Compact"/>
    <s v="Convertible"/>
    <n v="28"/>
    <n v="21"/>
    <n v="586"/>
    <n v="29265"/>
  </r>
  <r>
    <x v="17"/>
    <s v="MX-5 Miata"/>
    <n v="2014"/>
    <x v="4"/>
    <s v="premium unleaded (recommended)"/>
    <n v="158"/>
    <n v="4"/>
    <s v="AUTOMATIC"/>
    <s v="rear wheel drive"/>
    <n v="2"/>
    <s v="Performance"/>
    <s v="Compact"/>
    <s v="Convertible"/>
    <n v="28"/>
    <n v="21"/>
    <n v="586"/>
    <n v="25980"/>
  </r>
  <r>
    <x v="17"/>
    <s v="MX-5 Miata"/>
    <n v="2014"/>
    <x v="4"/>
    <s v="premium unleaded (recommended)"/>
    <n v="158"/>
    <n v="4"/>
    <s v="AUTOMATIC"/>
    <s v="rear wheel drive"/>
    <n v="2"/>
    <s v="Performance"/>
    <s v="Compact"/>
    <s v="Convertible"/>
    <n v="28"/>
    <n v="21"/>
    <n v="586"/>
    <n v="28650"/>
  </r>
  <r>
    <x v="17"/>
    <s v="MX-5 Miata"/>
    <n v="2015"/>
    <x v="0"/>
    <s v="premium unleaded (recommended)"/>
    <n v="158"/>
    <n v="4"/>
    <s v="AUTOMATIC"/>
    <s v="rear wheel drive"/>
    <n v="2"/>
    <s v="Performance"/>
    <s v="Compact"/>
    <s v="Convertible"/>
    <n v="28"/>
    <n v="21"/>
    <n v="586"/>
    <n v="28650"/>
  </r>
  <r>
    <x v="17"/>
    <s v="MX-5 Miata"/>
    <n v="2015"/>
    <x v="0"/>
    <s v="premium unleaded (recommended)"/>
    <n v="158"/>
    <n v="4"/>
    <s v="AUTOMATIC"/>
    <s v="rear wheel drive"/>
    <n v="2"/>
    <s v="Performance"/>
    <s v="Compact"/>
    <s v="Convertible"/>
    <n v="28"/>
    <n v="21"/>
    <n v="586"/>
    <n v="29265"/>
  </r>
  <r>
    <x v="17"/>
    <s v="MX-5 Miata"/>
    <n v="2015"/>
    <x v="0"/>
    <s v="premium unleaded (recommended)"/>
    <n v="158"/>
    <n v="4"/>
    <s v="AUTOMATIC"/>
    <s v="rear wheel drive"/>
    <n v="2"/>
    <s v="Performance"/>
    <s v="Compact"/>
    <s v="Convertible"/>
    <n v="28"/>
    <n v="21"/>
    <n v="586"/>
    <n v="30550"/>
  </r>
  <r>
    <x v="17"/>
    <s v="MX-5 Miata"/>
    <n v="2015"/>
    <x v="0"/>
    <s v="premium unleaded (recommended)"/>
    <n v="158"/>
    <n v="4"/>
    <s v="AUTOMATIC"/>
    <s v="rear wheel drive"/>
    <n v="2"/>
    <s v="Performance"/>
    <s v="Compact"/>
    <s v="Convertible"/>
    <n v="28"/>
    <n v="21"/>
    <n v="586"/>
    <n v="27505"/>
  </r>
  <r>
    <x v="17"/>
    <s v="MX-5 Miata"/>
    <n v="2015"/>
    <x v="0"/>
    <s v="premium unleaded (recommended)"/>
    <n v="158"/>
    <n v="4"/>
    <s v="AUTOMATIC"/>
    <s v="rear wheel drive"/>
    <n v="2"/>
    <s v="Performance"/>
    <s v="Compact"/>
    <s v="Convertible"/>
    <n v="28"/>
    <n v="21"/>
    <n v="586"/>
    <n v="26230"/>
  </r>
  <r>
    <x v="17"/>
    <s v="MX-5 Miata"/>
    <n v="2015"/>
    <x v="0"/>
    <s v="premium unleaded (recommended)"/>
    <n v="158"/>
    <n v="4"/>
    <s v="AUTOMATIC"/>
    <s v="rear wheel drive"/>
    <n v="2"/>
    <s v="Performance"/>
    <s v="Compact"/>
    <s v="Convertible"/>
    <n v="28"/>
    <n v="21"/>
    <n v="586"/>
    <n v="32655"/>
  </r>
  <r>
    <x v="25"/>
    <s v="Vibe"/>
    <n v="2009"/>
    <x v="10"/>
    <s v="regular unleaded"/>
    <n v="158"/>
    <n v="4"/>
    <s v="MANUAL"/>
    <s v="front wheel drive"/>
    <n v="4"/>
    <s v="Hatchback"/>
    <s v="Compact"/>
    <s v="4dr Hatchback"/>
    <n v="28"/>
    <n v="21"/>
    <n v="210"/>
    <n v="16495"/>
  </r>
  <r>
    <x v="25"/>
    <s v="Vibe"/>
    <n v="2009"/>
    <x v="10"/>
    <s v="regular unleaded"/>
    <n v="158"/>
    <n v="4"/>
    <s v="MANUAL"/>
    <s v="front wheel drive"/>
    <n v="4"/>
    <s v="Hatchback"/>
    <s v="Compact"/>
    <s v="4dr Hatchback"/>
    <n v="28"/>
    <n v="21"/>
    <n v="210"/>
    <n v="20875"/>
  </r>
  <r>
    <x v="25"/>
    <s v="Vibe"/>
    <n v="2010"/>
    <x v="9"/>
    <s v="regular unleaded"/>
    <n v="158"/>
    <n v="4"/>
    <s v="MANUAL"/>
    <s v="front wheel drive"/>
    <n v="4"/>
    <s v="Hatchback"/>
    <s v="Compact"/>
    <s v="4dr Hatchback"/>
    <n v="28"/>
    <n v="21"/>
    <n v="210"/>
    <n v="20875"/>
  </r>
  <r>
    <x v="25"/>
    <s v="Vibe"/>
    <n v="2010"/>
    <x v="9"/>
    <s v="regular unleaded"/>
    <n v="158"/>
    <n v="4"/>
    <s v="MANUAL"/>
    <s v="front wheel drive"/>
    <n v="4"/>
    <s v="Hatchback"/>
    <s v="Compact"/>
    <s v="4dr Hatchback"/>
    <n v="28"/>
    <n v="21"/>
    <n v="210"/>
    <n v="17445"/>
  </r>
  <r>
    <x v="11"/>
    <s v="Matrix"/>
    <n v="2011"/>
    <x v="6"/>
    <s v="regular unleaded"/>
    <n v="158"/>
    <n v="4"/>
    <s v="AUTOMATIC"/>
    <s v="front wheel drive"/>
    <n v="4"/>
    <s v="Hatchback"/>
    <s v="Compact"/>
    <s v="4dr Hatchback"/>
    <n v="29"/>
    <n v="21"/>
    <n v="2031"/>
    <n v="20755"/>
  </r>
  <r>
    <x v="11"/>
    <s v="Matrix"/>
    <n v="2011"/>
    <x v="6"/>
    <s v="regular unleaded"/>
    <n v="158"/>
    <n v="4"/>
    <s v="MANUAL"/>
    <s v="front wheel drive"/>
    <n v="4"/>
    <s v="Hatchback"/>
    <s v="Compact"/>
    <s v="4dr Hatchback"/>
    <n v="28"/>
    <n v="21"/>
    <n v="2031"/>
    <n v="19565"/>
  </r>
  <r>
    <x v="11"/>
    <s v="Matrix"/>
    <n v="2012"/>
    <x v="5"/>
    <s v="regular unleaded"/>
    <n v="158"/>
    <n v="4"/>
    <s v="AUTOMATIC"/>
    <s v="front wheel drive"/>
    <n v="4"/>
    <s v="Hatchback"/>
    <s v="Compact"/>
    <s v="4dr Hatchback"/>
    <n v="29"/>
    <n v="21"/>
    <n v="2031"/>
    <n v="20755"/>
  </r>
  <r>
    <x v="11"/>
    <s v="Matrix"/>
    <n v="2012"/>
    <x v="5"/>
    <s v="regular unleaded"/>
    <n v="158"/>
    <n v="4"/>
    <s v="MANUAL"/>
    <s v="front wheel drive"/>
    <n v="4"/>
    <s v="Hatchback"/>
    <s v="Compact"/>
    <s v="4dr Hatchback"/>
    <n v="28"/>
    <n v="21"/>
    <n v="2031"/>
    <n v="19565"/>
  </r>
  <r>
    <x v="11"/>
    <s v="Matrix"/>
    <n v="2013"/>
    <x v="3"/>
    <s v="regular unleaded"/>
    <n v="158"/>
    <n v="4"/>
    <s v="MANUAL"/>
    <s v="front wheel drive"/>
    <n v="4"/>
    <s v="Hatchback"/>
    <s v="Compact"/>
    <s v="4dr Hatchback"/>
    <n v="28"/>
    <n v="21"/>
    <n v="2031"/>
    <n v="20265"/>
  </r>
  <r>
    <x v="11"/>
    <s v="Matrix"/>
    <n v="2013"/>
    <x v="3"/>
    <s v="regular unleaded"/>
    <n v="158"/>
    <n v="4"/>
    <s v="AUTOMATIC"/>
    <s v="front wheel drive"/>
    <n v="4"/>
    <s v="Hatchback"/>
    <s v="Compact"/>
    <s v="4dr Hatchback"/>
    <n v="29"/>
    <n v="21"/>
    <n v="2031"/>
    <n v="21455"/>
  </r>
  <r>
    <x v="11"/>
    <s v="Tacoma"/>
    <n v="2015"/>
    <x v="0"/>
    <s v="regular unleaded"/>
    <n v="159"/>
    <n v="4"/>
    <s v="MANUAL"/>
    <s v="rear wheel drive"/>
    <n v="4"/>
    <s v="N/A"/>
    <s v="Compact"/>
    <s v="Extended Cab Pickup"/>
    <n v="25"/>
    <n v="21"/>
    <n v="2031"/>
    <n v="20965"/>
  </r>
  <r>
    <x v="3"/>
    <s v="Galant"/>
    <n v="2010"/>
    <x v="9"/>
    <s v="regular unleaded"/>
    <n v="160"/>
    <n v="4"/>
    <s v="AUTOMATIC"/>
    <s v="front wheel drive"/>
    <n v="4"/>
    <s v="N/A"/>
    <s v="Midsize"/>
    <s v="Sedan"/>
    <n v="30"/>
    <n v="21"/>
    <n v="436"/>
    <n v="21599"/>
  </r>
  <r>
    <x v="3"/>
    <s v="Galant"/>
    <n v="2010"/>
    <x v="9"/>
    <s v="regular unleaded"/>
    <n v="160"/>
    <n v="4"/>
    <s v="AUTOMATIC"/>
    <s v="front wheel drive"/>
    <n v="4"/>
    <s v="N/A"/>
    <s v="Midsize"/>
    <s v="Sedan"/>
    <n v="30"/>
    <n v="21"/>
    <n v="436"/>
    <n v="23999"/>
  </r>
  <r>
    <x v="3"/>
    <s v="Galant"/>
    <n v="2011"/>
    <x v="6"/>
    <s v="regular unleaded"/>
    <n v="160"/>
    <n v="4"/>
    <s v="AUTOMATIC"/>
    <s v="front wheel drive"/>
    <n v="4"/>
    <s v="N/A"/>
    <s v="Midsize"/>
    <s v="Sedan"/>
    <n v="30"/>
    <n v="21"/>
    <n v="436"/>
    <n v="21599"/>
  </r>
  <r>
    <x v="3"/>
    <s v="Galant"/>
    <n v="2011"/>
    <x v="6"/>
    <s v="regular unleaded"/>
    <n v="160"/>
    <n v="4"/>
    <s v="AUTOMATIC"/>
    <s v="front wheel drive"/>
    <n v="4"/>
    <s v="N/A"/>
    <s v="Midsize"/>
    <s v="Sedan"/>
    <n v="30"/>
    <n v="21"/>
    <n v="436"/>
    <n v="23999"/>
  </r>
  <r>
    <x v="3"/>
    <s v="Galant"/>
    <n v="2012"/>
    <x v="5"/>
    <s v="regular unleaded"/>
    <n v="160"/>
    <n v="4"/>
    <s v="AUTOMATIC"/>
    <s v="front wheel drive"/>
    <n v="4"/>
    <s v="N/A"/>
    <s v="Midsize"/>
    <s v="Sedan"/>
    <n v="30"/>
    <n v="21"/>
    <n v="436"/>
    <n v="21899"/>
  </r>
  <r>
    <x v="3"/>
    <s v="Galant"/>
    <n v="2012"/>
    <x v="5"/>
    <s v="regular unleaded"/>
    <n v="160"/>
    <n v="4"/>
    <s v="AUTOMATIC"/>
    <s v="front wheel drive"/>
    <n v="4"/>
    <s v="N/A"/>
    <s v="Midsize"/>
    <s v="Sedan"/>
    <n v="30"/>
    <n v="21"/>
    <n v="436"/>
    <n v="24299"/>
  </r>
  <r>
    <x v="29"/>
    <s v="Cutlass Calais"/>
    <n v="1991"/>
    <x v="8"/>
    <s v="regular unleaded"/>
    <n v="160"/>
    <n v="4"/>
    <s v="AUTOMATIC"/>
    <s v="front wheel drive"/>
    <n v="4"/>
    <s v="N/A"/>
    <s v="Compact"/>
    <s v="Sedan"/>
    <n v="30"/>
    <n v="21"/>
    <n v="26"/>
    <n v="2000"/>
  </r>
  <r>
    <x v="29"/>
    <s v="Cutlass Ciera"/>
    <n v="1993"/>
    <x v="17"/>
    <s v="regular unleaded"/>
    <n v="160"/>
    <n v="4"/>
    <s v="AUTOMATIC"/>
    <s v="front wheel drive"/>
    <n v="4"/>
    <s v="N/A"/>
    <s v="Midsize"/>
    <s v="Sedan"/>
    <n v="28"/>
    <n v="21"/>
    <n v="26"/>
    <n v="2000"/>
  </r>
  <r>
    <x v="29"/>
    <s v="Cutlass Calais"/>
    <n v="1991"/>
    <x v="8"/>
    <s v="regular unleaded"/>
    <n v="160"/>
    <n v="4"/>
    <s v="AUTOMATIC"/>
    <s v="front wheel drive"/>
    <n v="2"/>
    <s v="N/A"/>
    <s v="Compact"/>
    <s v="Coupe"/>
    <n v="30"/>
    <n v="21"/>
    <n v="26"/>
    <n v="2000"/>
  </r>
  <r>
    <x v="14"/>
    <s v="Tucson"/>
    <n v="2015"/>
    <x v="0"/>
    <s v="regular unleaded"/>
    <n v="164"/>
    <n v="4"/>
    <s v="AUTOMATIC"/>
    <s v="all wheel drive"/>
    <n v="4"/>
    <s v="Crossover"/>
    <s v="Compact"/>
    <s v="4dr SUV"/>
    <n v="25"/>
    <n v="21"/>
    <n v="1439"/>
    <n v="23150"/>
  </r>
  <r>
    <x v="14"/>
    <s v="Tucson"/>
    <n v="2016"/>
    <x v="1"/>
    <s v="regular unleaded"/>
    <n v="164"/>
    <n v="4"/>
    <s v="AUTOMATIC"/>
    <s v="all wheel drive"/>
    <n v="4"/>
    <s v="Crossover"/>
    <s v="Compact"/>
    <s v="4dr SUV"/>
    <n v="26"/>
    <n v="21"/>
    <n v="1439"/>
    <n v="24100"/>
  </r>
  <r>
    <x v="14"/>
    <s v="Tucson"/>
    <n v="2017"/>
    <x v="2"/>
    <s v="regular unleaded"/>
    <n v="164"/>
    <n v="4"/>
    <s v="AUTOMATIC"/>
    <s v="all wheel drive"/>
    <n v="4"/>
    <s v="Crossover"/>
    <s v="Compact"/>
    <s v="4dr SUV"/>
    <n v="26"/>
    <n v="21"/>
    <n v="1439"/>
    <n v="24100"/>
  </r>
  <r>
    <x v="17"/>
    <s v="MX-5 Miata"/>
    <n v="2014"/>
    <x v="4"/>
    <s v="premium unleaded (recommended)"/>
    <n v="167"/>
    <n v="4"/>
    <s v="MANUAL"/>
    <s v="rear wheel drive"/>
    <n v="2"/>
    <s v="Performance"/>
    <s v="Compact"/>
    <s v="Convertible"/>
    <n v="28"/>
    <n v="21"/>
    <n v="586"/>
    <n v="26905"/>
  </r>
  <r>
    <x v="17"/>
    <s v="MX-5 Miata"/>
    <n v="2014"/>
    <x v="4"/>
    <s v="premium unleaded (recommended)"/>
    <n v="167"/>
    <n v="4"/>
    <s v="MANUAL"/>
    <s v="rear wheel drive"/>
    <n v="2"/>
    <s v="Performance"/>
    <s v="Compact"/>
    <s v="Convertible"/>
    <n v="28"/>
    <n v="21"/>
    <n v="586"/>
    <n v="28665"/>
  </r>
  <r>
    <x v="17"/>
    <s v="MX-5 Miata"/>
    <n v="2014"/>
    <x v="4"/>
    <s v="premium unleaded (recommended)"/>
    <n v="167"/>
    <n v="4"/>
    <s v="MANUAL"/>
    <s v="rear wheel drive"/>
    <n v="2"/>
    <s v="Performance"/>
    <s v="Compact"/>
    <s v="Convertible"/>
    <n v="28"/>
    <n v="21"/>
    <n v="586"/>
    <n v="27550"/>
  </r>
  <r>
    <x v="17"/>
    <s v="MX-5 Miata"/>
    <n v="2014"/>
    <x v="4"/>
    <s v="premium unleaded (recommended)"/>
    <n v="167"/>
    <n v="4"/>
    <s v="MANUAL"/>
    <s v="rear wheel drive"/>
    <n v="2"/>
    <s v="Performance"/>
    <s v="Compact"/>
    <s v="Convertible"/>
    <n v="28"/>
    <n v="21"/>
    <n v="586"/>
    <n v="29450"/>
  </r>
  <r>
    <x v="17"/>
    <s v="MX-5 Miata"/>
    <n v="2015"/>
    <x v="0"/>
    <s v="premium unleaded (recommended)"/>
    <n v="167"/>
    <n v="4"/>
    <s v="MANUAL"/>
    <s v="rear wheel drive"/>
    <n v="2"/>
    <s v="Performance"/>
    <s v="Compact"/>
    <s v="Convertible"/>
    <n v="28"/>
    <n v="21"/>
    <n v="586"/>
    <n v="27550"/>
  </r>
  <r>
    <x v="17"/>
    <s v="MX-5 Miata"/>
    <n v="2015"/>
    <x v="0"/>
    <s v="premium unleaded (recommended)"/>
    <n v="167"/>
    <n v="4"/>
    <s v="MANUAL"/>
    <s v="rear wheel drive"/>
    <n v="2"/>
    <s v="Performance"/>
    <s v="Compact"/>
    <s v="Convertible"/>
    <n v="28"/>
    <n v="21"/>
    <n v="586"/>
    <n v="29450"/>
  </r>
  <r>
    <x v="17"/>
    <s v="MX-5 Miata"/>
    <n v="2015"/>
    <x v="0"/>
    <s v="premium unleaded (recommended)"/>
    <n v="167"/>
    <n v="4"/>
    <s v="MANUAL"/>
    <s v="rear wheel drive"/>
    <n v="2"/>
    <s v="Performance"/>
    <s v="Compact"/>
    <s v="Convertible"/>
    <n v="28"/>
    <n v="21"/>
    <n v="586"/>
    <n v="26905"/>
  </r>
  <r>
    <x v="17"/>
    <s v="MX-5 Miata"/>
    <n v="2015"/>
    <x v="0"/>
    <s v="premium unleaded (recommended)"/>
    <n v="167"/>
    <n v="4"/>
    <s v="MANUAL"/>
    <s v="rear wheel drive"/>
    <n v="2"/>
    <s v="Performance"/>
    <s v="Compact"/>
    <s v="Convertible"/>
    <n v="28"/>
    <n v="21"/>
    <n v="586"/>
    <n v="32205"/>
  </r>
  <r>
    <x v="17"/>
    <s v="MX-5 Miata"/>
    <n v="2015"/>
    <x v="0"/>
    <s v="premium unleaded (recommended)"/>
    <n v="167"/>
    <n v="4"/>
    <s v="MANUAL"/>
    <s v="rear wheel drive"/>
    <n v="2"/>
    <s v="Performance"/>
    <s v="Compact"/>
    <s v="Convertible"/>
    <n v="28"/>
    <n v="21"/>
    <n v="586"/>
    <n v="28665"/>
  </r>
  <r>
    <x v="8"/>
    <s v="Escape"/>
    <n v="2017"/>
    <x v="2"/>
    <s v="regular unleaded"/>
    <n v="168"/>
    <n v="4"/>
    <s v="AUTOMATIC"/>
    <s v="front wheel drive"/>
    <n v="4"/>
    <s v="Crossover"/>
    <s v="Compact"/>
    <s v="4dr SUV"/>
    <n v="29"/>
    <n v="21"/>
    <n v="5657"/>
    <n v="23600"/>
  </r>
  <r>
    <x v="26"/>
    <s v="S40"/>
    <n v="2010"/>
    <x v="9"/>
    <s v="premium unleaded (recommended)"/>
    <n v="168"/>
    <n v="5"/>
    <s v="MANUAL"/>
    <s v="front wheel drive"/>
    <n v="4"/>
    <s v="Luxury"/>
    <s v="Compact"/>
    <s v="Sedan"/>
    <n v="29"/>
    <n v="21"/>
    <n v="870"/>
    <n v="26200"/>
  </r>
  <r>
    <x v="26"/>
    <s v="V50"/>
    <n v="2010"/>
    <x v="9"/>
    <s v="premium unleaded (recommended)"/>
    <n v="168"/>
    <n v="5"/>
    <s v="AUTOMATIC"/>
    <s v="front wheel drive"/>
    <n v="4"/>
    <s v="Luxury"/>
    <s v="Compact"/>
    <s v="Wagon"/>
    <n v="30"/>
    <n v="21"/>
    <n v="870"/>
    <n v="28700"/>
  </r>
  <r>
    <x v="8"/>
    <s v="Transit Connect"/>
    <n v="2015"/>
    <x v="0"/>
    <s v="regular unleaded"/>
    <n v="169"/>
    <n v="4"/>
    <s v="AUTOMATIC"/>
    <s v="front wheel drive"/>
    <n v="4"/>
    <s v="N/A"/>
    <s v="Compact"/>
    <s v="Cargo Minivan"/>
    <n v="29"/>
    <n v="21"/>
    <n v="5657"/>
    <n v="23330"/>
  </r>
  <r>
    <x v="8"/>
    <s v="Transit Connect"/>
    <n v="2015"/>
    <x v="0"/>
    <s v="regular unleaded"/>
    <n v="169"/>
    <n v="4"/>
    <s v="AUTOMATIC"/>
    <s v="front wheel drive"/>
    <n v="4"/>
    <s v="N/A"/>
    <s v="Compact"/>
    <s v="Cargo Minivan"/>
    <n v="29"/>
    <n v="21"/>
    <n v="5657"/>
    <n v="22330"/>
  </r>
  <r>
    <x v="8"/>
    <s v="Transit Connect"/>
    <n v="2015"/>
    <x v="0"/>
    <s v="regular unleaded"/>
    <n v="169"/>
    <n v="4"/>
    <s v="AUTOMATIC"/>
    <s v="front wheel drive"/>
    <n v="4"/>
    <s v="N/A"/>
    <s v="Compact"/>
    <s v="Cargo Minivan"/>
    <n v="29"/>
    <n v="21"/>
    <n v="5657"/>
    <n v="23855"/>
  </r>
  <r>
    <x v="8"/>
    <s v="Transit Connect"/>
    <n v="2015"/>
    <x v="0"/>
    <s v="regular unleaded"/>
    <n v="169"/>
    <n v="4"/>
    <s v="AUTOMATIC"/>
    <s v="front wheel drive"/>
    <n v="4"/>
    <s v="N/A"/>
    <s v="Compact"/>
    <s v="Cargo Minivan"/>
    <n v="29"/>
    <n v="21"/>
    <n v="5657"/>
    <n v="24855"/>
  </r>
  <r>
    <x v="8"/>
    <s v="Transit Connect"/>
    <n v="2016"/>
    <x v="1"/>
    <s v="regular unleaded"/>
    <n v="169"/>
    <n v="4"/>
    <s v="AUTOMATIC"/>
    <s v="front wheel drive"/>
    <n v="4"/>
    <s v="N/A"/>
    <s v="Compact"/>
    <s v="Cargo Minivan"/>
    <n v="29"/>
    <n v="21"/>
    <n v="5657"/>
    <n v="22675"/>
  </r>
  <r>
    <x v="8"/>
    <s v="Transit Connect"/>
    <n v="2016"/>
    <x v="1"/>
    <s v="regular unleaded"/>
    <n v="169"/>
    <n v="4"/>
    <s v="AUTOMATIC"/>
    <s v="front wheel drive"/>
    <n v="4"/>
    <s v="N/A"/>
    <s v="Compact"/>
    <s v="Cargo Minivan"/>
    <n v="29"/>
    <n v="21"/>
    <n v="5657"/>
    <n v="24200"/>
  </r>
  <r>
    <x v="8"/>
    <s v="Transit Connect"/>
    <n v="2016"/>
    <x v="1"/>
    <s v="regular unleaded"/>
    <n v="169"/>
    <n v="4"/>
    <s v="AUTOMATIC"/>
    <s v="front wheel drive"/>
    <n v="4"/>
    <s v="N/A"/>
    <s v="Compact"/>
    <s v="Cargo Minivan"/>
    <n v="29"/>
    <n v="21"/>
    <n v="5657"/>
    <n v="23675"/>
  </r>
  <r>
    <x v="8"/>
    <s v="Transit Connect"/>
    <n v="2016"/>
    <x v="1"/>
    <s v="regular unleaded"/>
    <n v="169"/>
    <n v="4"/>
    <s v="AUTOMATIC"/>
    <s v="front wheel drive"/>
    <n v="4"/>
    <s v="N/A"/>
    <s v="Compact"/>
    <s v="Cargo Minivan"/>
    <n v="29"/>
    <n v="21"/>
    <n v="5657"/>
    <n v="25200"/>
  </r>
  <r>
    <x v="17"/>
    <s v="Mazdaspeed Protege"/>
    <n v="2003"/>
    <x v="18"/>
    <s v="premium unleaded (required)"/>
    <n v="170"/>
    <n v="4"/>
    <s v="MANUAL"/>
    <s v="front wheel drive"/>
    <n v="4"/>
    <s v="Factory Tuner,Performance"/>
    <s v="Compact"/>
    <s v="Sedan"/>
    <n v="27"/>
    <n v="21"/>
    <n v="586"/>
    <n v="20480"/>
  </r>
  <r>
    <x v="17"/>
    <s v="Mazdaspeed Protege"/>
    <n v="2003"/>
    <x v="18"/>
    <s v="premium unleaded (required)"/>
    <n v="170"/>
    <n v="4"/>
    <s v="MANUAL"/>
    <s v="front wheel drive"/>
    <n v="4"/>
    <s v="Factory Tuner,Performance"/>
    <s v="Compact"/>
    <s v="Sedan"/>
    <n v="27"/>
    <n v="21"/>
    <n v="586"/>
    <n v="19980"/>
  </r>
  <r>
    <x v="5"/>
    <s v="Rabbit"/>
    <n v="2008"/>
    <x v="12"/>
    <s v="regular unleaded"/>
    <n v="170"/>
    <n v="5"/>
    <s v="AUTOMATIC"/>
    <s v="front wheel drive"/>
    <n v="4"/>
    <s v="Hatchback"/>
    <s v="Compact"/>
    <s v="4dr Hatchback"/>
    <n v="29"/>
    <n v="21"/>
    <n v="873"/>
    <n v="18650"/>
  </r>
  <r>
    <x v="5"/>
    <s v="Beetle Convertible"/>
    <n v="2014"/>
    <x v="4"/>
    <s v="regular unleaded"/>
    <n v="170"/>
    <n v="5"/>
    <s v="AUTOMATIC"/>
    <s v="front wheel drive"/>
    <n v="2"/>
    <s v="N/A"/>
    <s v="Compact"/>
    <s v="Convertible"/>
    <n v="27"/>
    <n v="21"/>
    <n v="873"/>
    <n v="27295"/>
  </r>
  <r>
    <x v="5"/>
    <s v="Beetle Convertible"/>
    <n v="2014"/>
    <x v="4"/>
    <s v="regular unleaded"/>
    <n v="170"/>
    <n v="5"/>
    <s v="AUTOMATIC"/>
    <s v="front wheel drive"/>
    <n v="2"/>
    <s v="N/A"/>
    <s v="Compact"/>
    <s v="Convertible"/>
    <n v="27"/>
    <n v="21"/>
    <n v="873"/>
    <n v="29395"/>
  </r>
  <r>
    <x v="5"/>
    <s v="Beetle Convertible"/>
    <n v="2014"/>
    <x v="4"/>
    <s v="regular unleaded"/>
    <n v="170"/>
    <n v="5"/>
    <s v="AUTOMATIC"/>
    <s v="front wheel drive"/>
    <n v="2"/>
    <s v="N/A"/>
    <s v="Compact"/>
    <s v="Convertible"/>
    <n v="27"/>
    <n v="21"/>
    <n v="873"/>
    <n v="25170"/>
  </r>
  <r>
    <x v="5"/>
    <s v="Rabbit"/>
    <n v="2008"/>
    <x v="12"/>
    <s v="regular unleaded"/>
    <n v="170"/>
    <n v="5"/>
    <s v="AUTOMATIC"/>
    <s v="front wheel drive"/>
    <n v="2"/>
    <s v="Hatchback"/>
    <s v="Compact"/>
    <s v="2dr Hatchback"/>
    <n v="29"/>
    <n v="21"/>
    <n v="873"/>
    <n v="16675"/>
  </r>
  <r>
    <x v="5"/>
    <s v="Rabbit"/>
    <n v="2009"/>
    <x v="10"/>
    <s v="regular unleaded"/>
    <n v="170"/>
    <n v="5"/>
    <s v="MANUAL"/>
    <s v="front wheel drive"/>
    <n v="2"/>
    <s v="Hatchback"/>
    <s v="Compact"/>
    <s v="2dr Hatchback"/>
    <n v="30"/>
    <n v="21"/>
    <n v="873"/>
    <n v="16300"/>
  </r>
  <r>
    <x v="17"/>
    <s v="Tribute"/>
    <n v="2010"/>
    <x v="9"/>
    <s v="regular unleaded"/>
    <n v="171"/>
    <n v="4"/>
    <s v="AUTOMATIC"/>
    <s v="front wheel drive"/>
    <n v="4"/>
    <s v="Crossover"/>
    <s v="Compact"/>
    <s v="4dr SUV"/>
    <n v="28"/>
    <n v="21"/>
    <n v="586"/>
    <n v="23590"/>
  </r>
  <r>
    <x v="17"/>
    <s v="Tribute"/>
    <n v="2010"/>
    <x v="9"/>
    <s v="regular unleaded"/>
    <n v="171"/>
    <n v="4"/>
    <s v="AUTOMATIC"/>
    <s v="front wheel drive"/>
    <n v="4"/>
    <s v="Crossover"/>
    <s v="Compact"/>
    <s v="4dr SUV"/>
    <n v="28"/>
    <n v="21"/>
    <n v="586"/>
    <n v="25550"/>
  </r>
  <r>
    <x v="17"/>
    <s v="Tribute"/>
    <n v="2010"/>
    <x v="9"/>
    <s v="regular unleaded"/>
    <n v="171"/>
    <n v="4"/>
    <s v="AUTOMATIC"/>
    <s v="front wheel drive"/>
    <n v="4"/>
    <s v="Crossover"/>
    <s v="Compact"/>
    <s v="4dr SUV"/>
    <n v="28"/>
    <n v="21"/>
    <n v="586"/>
    <n v="22445"/>
  </r>
  <r>
    <x v="17"/>
    <s v="Tribute"/>
    <n v="2011"/>
    <x v="6"/>
    <s v="regular unleaded"/>
    <n v="171"/>
    <n v="4"/>
    <s v="AUTOMATIC"/>
    <s v="front wheel drive"/>
    <n v="4"/>
    <s v="Crossover"/>
    <s v="Compact"/>
    <s v="4dr SUV"/>
    <n v="28"/>
    <n v="21"/>
    <n v="586"/>
    <n v="25700"/>
  </r>
  <r>
    <x v="17"/>
    <s v="Tribute"/>
    <n v="2011"/>
    <x v="6"/>
    <s v="regular unleaded"/>
    <n v="171"/>
    <n v="4"/>
    <s v="AUTOMATIC"/>
    <s v="front wheel drive"/>
    <n v="4"/>
    <s v="Crossover"/>
    <s v="Compact"/>
    <s v="4dr SUV"/>
    <n v="28"/>
    <n v="21"/>
    <n v="586"/>
    <n v="23740"/>
  </r>
  <r>
    <x v="17"/>
    <s v="Tribute"/>
    <n v="2011"/>
    <x v="6"/>
    <s v="regular unleaded"/>
    <n v="171"/>
    <n v="4"/>
    <s v="AUTOMATIC"/>
    <s v="front wheel drive"/>
    <n v="4"/>
    <s v="Crossover"/>
    <s v="Compact"/>
    <s v="4dr SUV"/>
    <n v="28"/>
    <n v="21"/>
    <n v="586"/>
    <n v="22595"/>
  </r>
  <r>
    <x v="28"/>
    <s v="Sebring"/>
    <n v="2008"/>
    <x v="12"/>
    <s v="regular unleaded"/>
    <n v="173"/>
    <n v="4"/>
    <s v="AUTOMATIC"/>
    <s v="front wheel drive"/>
    <n v="4"/>
    <s v="N/A"/>
    <s v="Midsize"/>
    <s v="Sedan"/>
    <n v="30"/>
    <n v="21"/>
    <n v="1013"/>
    <n v="24415"/>
  </r>
  <r>
    <x v="28"/>
    <s v="Sebring"/>
    <n v="2008"/>
    <x v="12"/>
    <s v="regular unleaded"/>
    <n v="173"/>
    <n v="4"/>
    <s v="AUTOMATIC"/>
    <s v="front wheel drive"/>
    <n v="4"/>
    <s v="Flex Fuel"/>
    <s v="Midsize"/>
    <s v="Sedan"/>
    <n v="30"/>
    <n v="21"/>
    <n v="1013"/>
    <n v="20865"/>
  </r>
  <r>
    <x v="28"/>
    <s v="Sebring"/>
    <n v="2008"/>
    <x v="12"/>
    <s v="regular unleaded"/>
    <n v="173"/>
    <n v="4"/>
    <s v="AUTOMATIC"/>
    <s v="front wheel drive"/>
    <n v="4"/>
    <s v="Flex Fuel"/>
    <s v="Midsize"/>
    <s v="Sedan"/>
    <n v="30"/>
    <n v="21"/>
    <n v="1013"/>
    <n v="19840"/>
  </r>
  <r>
    <x v="28"/>
    <s v="Sebring"/>
    <n v="2009"/>
    <x v="10"/>
    <s v="regular unleaded"/>
    <n v="173"/>
    <n v="4"/>
    <s v="AUTOMATIC"/>
    <s v="front wheel drive"/>
    <n v="4"/>
    <s v="N/A"/>
    <s v="Midsize"/>
    <s v="Sedan"/>
    <n v="30"/>
    <n v="21"/>
    <n v="1013"/>
    <n v="25920"/>
  </r>
  <r>
    <x v="28"/>
    <s v="Sebring"/>
    <n v="2009"/>
    <x v="10"/>
    <s v="regular unleaded"/>
    <n v="173"/>
    <n v="4"/>
    <s v="AUTOMATIC"/>
    <s v="front wheel drive"/>
    <n v="4"/>
    <s v="Flex Fuel"/>
    <s v="Midsize"/>
    <s v="Sedan"/>
    <n v="30"/>
    <n v="21"/>
    <n v="1013"/>
    <n v="20915"/>
  </r>
  <r>
    <x v="28"/>
    <s v="Sebring"/>
    <n v="2009"/>
    <x v="10"/>
    <s v="regular unleaded"/>
    <n v="173"/>
    <n v="4"/>
    <s v="AUTOMATIC"/>
    <s v="front wheel drive"/>
    <n v="4"/>
    <s v="Flex Fuel"/>
    <s v="Midsize"/>
    <s v="Sedan"/>
    <n v="30"/>
    <n v="21"/>
    <n v="1013"/>
    <n v="20515"/>
  </r>
  <r>
    <x v="28"/>
    <s v="Sebring"/>
    <n v="2009"/>
    <x v="10"/>
    <s v="regular unleaded"/>
    <n v="173"/>
    <n v="4"/>
    <s v="AUTOMATIC"/>
    <s v="front wheel drive"/>
    <n v="4"/>
    <s v="Flex Fuel"/>
    <s v="Midsize"/>
    <s v="Sedan"/>
    <n v="30"/>
    <n v="21"/>
    <n v="1013"/>
    <n v="21810"/>
  </r>
  <r>
    <x v="28"/>
    <s v="Sebring"/>
    <n v="2009"/>
    <x v="10"/>
    <s v="regular unleaded"/>
    <n v="173"/>
    <n v="4"/>
    <s v="AUTOMATIC"/>
    <s v="front wheel drive"/>
    <n v="4"/>
    <s v="Flex Fuel"/>
    <s v="Midsize"/>
    <s v="Sedan"/>
    <n v="30"/>
    <n v="21"/>
    <n v="1013"/>
    <n v="23040"/>
  </r>
  <r>
    <x v="28"/>
    <s v="Sebring"/>
    <n v="2010"/>
    <x v="9"/>
    <s v="regular unleaded"/>
    <n v="173"/>
    <n v="4"/>
    <s v="AUTOMATIC"/>
    <s v="front wheel drive"/>
    <n v="4"/>
    <s v="Flex Fuel"/>
    <s v="Midsize"/>
    <s v="Sedan"/>
    <n v="30"/>
    <n v="21"/>
    <n v="1013"/>
    <n v="22115"/>
  </r>
  <r>
    <x v="28"/>
    <s v="Sebring"/>
    <n v="2010"/>
    <x v="9"/>
    <s v="regular unleaded"/>
    <n v="173"/>
    <n v="4"/>
    <s v="AUTOMATIC"/>
    <s v="front wheel drive"/>
    <n v="4"/>
    <s v="N/A"/>
    <s v="Midsize"/>
    <s v="Sedan"/>
    <n v="30"/>
    <n v="21"/>
    <n v="1013"/>
    <n v="20120"/>
  </r>
  <r>
    <x v="28"/>
    <s v="Sebring"/>
    <n v="2008"/>
    <x v="12"/>
    <s v="regular unleaded"/>
    <n v="173"/>
    <n v="4"/>
    <s v="AUTOMATIC"/>
    <s v="front wheel drive"/>
    <n v="2"/>
    <s v="N/A"/>
    <s v="Midsize"/>
    <s v="Convertible"/>
    <n v="30"/>
    <n v="21"/>
    <n v="1013"/>
    <n v="26600"/>
  </r>
  <r>
    <x v="22"/>
    <s v="Avenger"/>
    <n v="2012"/>
    <x v="5"/>
    <s v="regular unleaded"/>
    <n v="173"/>
    <n v="4"/>
    <s v="AUTOMATIC"/>
    <s v="front wheel drive"/>
    <n v="4"/>
    <s v="Flex Fuel"/>
    <s v="Midsize"/>
    <s v="Sedan"/>
    <n v="30"/>
    <n v="21"/>
    <n v="1851"/>
    <n v="18995"/>
  </r>
  <r>
    <x v="22"/>
    <s v="Avenger"/>
    <n v="2013"/>
    <x v="3"/>
    <s v="regular unleaded"/>
    <n v="173"/>
    <n v="4"/>
    <s v="AUTOMATIC"/>
    <s v="front wheel drive"/>
    <n v="4"/>
    <s v="Flex Fuel"/>
    <s v="Midsize"/>
    <s v="Sedan"/>
    <n v="29"/>
    <n v="21"/>
    <n v="1851"/>
    <n v="19795"/>
  </r>
  <r>
    <x v="22"/>
    <s v="Avenger"/>
    <n v="2014"/>
    <x v="4"/>
    <s v="regular unleaded"/>
    <n v="173"/>
    <n v="4"/>
    <s v="AUTOMATIC"/>
    <s v="front wheel drive"/>
    <n v="4"/>
    <s v="Flex Fuel"/>
    <s v="Midsize"/>
    <s v="Sedan"/>
    <n v="29"/>
    <n v="21"/>
    <n v="1851"/>
    <n v="20595"/>
  </r>
  <r>
    <x v="8"/>
    <s v="Fusion"/>
    <n v="2017"/>
    <x v="2"/>
    <s v="regular unleaded"/>
    <n v="175"/>
    <n v="4"/>
    <s v="AUTOMATIC"/>
    <s v="front wheel drive"/>
    <n v="4"/>
    <s v="N/A"/>
    <s v="Midsize"/>
    <s v="Sedan"/>
    <n v="32"/>
    <n v="21"/>
    <n v="5657"/>
    <n v="22610"/>
  </r>
  <r>
    <x v="8"/>
    <s v="Fusion"/>
    <n v="2017"/>
    <x v="2"/>
    <s v="regular unleaded"/>
    <n v="175"/>
    <n v="4"/>
    <s v="AUTOMATIC"/>
    <s v="front wheel drive"/>
    <n v="4"/>
    <s v="N/A"/>
    <s v="Midsize"/>
    <s v="Sedan"/>
    <n v="32"/>
    <n v="21"/>
    <n v="5657"/>
    <n v="23610"/>
  </r>
  <r>
    <x v="24"/>
    <s v="Verano"/>
    <n v="2015"/>
    <x v="0"/>
    <s v="regular unleaded"/>
    <n v="180"/>
    <n v="4"/>
    <s v="AUTOMATIC"/>
    <s v="front wheel drive"/>
    <n v="4"/>
    <s v="N/A"/>
    <s v="Midsize"/>
    <s v="Sedan"/>
    <n v="32"/>
    <n v="21"/>
    <n v="155"/>
    <n v="21065"/>
  </r>
  <r>
    <x v="24"/>
    <s v="Verano"/>
    <n v="2015"/>
    <x v="0"/>
    <s v="regular unleaded"/>
    <n v="180"/>
    <n v="4"/>
    <s v="AUTOMATIC"/>
    <s v="front wheel drive"/>
    <n v="4"/>
    <s v="N/A"/>
    <s v="Midsize"/>
    <s v="Sedan"/>
    <n v="32"/>
    <n v="21"/>
    <n v="155"/>
    <n v="27050"/>
  </r>
  <r>
    <x v="24"/>
    <s v="Verano"/>
    <n v="2015"/>
    <x v="0"/>
    <s v="regular unleaded"/>
    <n v="180"/>
    <n v="4"/>
    <s v="AUTOMATIC"/>
    <s v="front wheel drive"/>
    <n v="4"/>
    <s v="N/A"/>
    <s v="Midsize"/>
    <s v="Sedan"/>
    <n v="32"/>
    <n v="21"/>
    <n v="155"/>
    <n v="25020"/>
  </r>
  <r>
    <x v="24"/>
    <s v="Verano"/>
    <n v="2015"/>
    <x v="0"/>
    <s v="regular unleaded"/>
    <n v="180"/>
    <n v="4"/>
    <s v="AUTOMATIC"/>
    <s v="front wheel drive"/>
    <n v="4"/>
    <s v="N/A"/>
    <s v="Midsize"/>
    <s v="Sedan"/>
    <n v="32"/>
    <n v="21"/>
    <n v="155"/>
    <n v="23380"/>
  </r>
  <r>
    <x v="24"/>
    <s v="Verano"/>
    <n v="2016"/>
    <x v="1"/>
    <s v="regular unleaded"/>
    <n v="180"/>
    <n v="4"/>
    <s v="AUTOMATIC"/>
    <s v="front wheel drive"/>
    <n v="4"/>
    <s v="N/A"/>
    <s v="Midsize"/>
    <s v="Sedan"/>
    <n v="32"/>
    <n v="21"/>
    <n v="155"/>
    <n v="23480"/>
  </r>
  <r>
    <x v="24"/>
    <s v="Verano"/>
    <n v="2016"/>
    <x v="1"/>
    <s v="regular unleaded"/>
    <n v="180"/>
    <n v="4"/>
    <s v="AUTOMATIC"/>
    <s v="front wheel drive"/>
    <n v="4"/>
    <s v="N/A"/>
    <s v="Midsize"/>
    <s v="Sedan"/>
    <n v="32"/>
    <n v="21"/>
    <n v="155"/>
    <n v="24475"/>
  </r>
  <r>
    <x v="24"/>
    <s v="Verano"/>
    <n v="2016"/>
    <x v="1"/>
    <s v="regular unleaded"/>
    <n v="180"/>
    <n v="4"/>
    <s v="AUTOMATIC"/>
    <s v="front wheel drive"/>
    <n v="4"/>
    <s v="N/A"/>
    <s v="Midsize"/>
    <s v="Sedan"/>
    <n v="32"/>
    <n v="21"/>
    <n v="155"/>
    <n v="24065"/>
  </r>
  <r>
    <x v="24"/>
    <s v="Verano"/>
    <n v="2016"/>
    <x v="1"/>
    <s v="regular unleaded"/>
    <n v="180"/>
    <n v="4"/>
    <s v="AUTOMATIC"/>
    <s v="front wheel drive"/>
    <n v="4"/>
    <s v="N/A"/>
    <s v="Midsize"/>
    <s v="Sedan"/>
    <n v="32"/>
    <n v="21"/>
    <n v="155"/>
    <n v="21065"/>
  </r>
  <r>
    <x v="24"/>
    <s v="Verano"/>
    <n v="2016"/>
    <x v="1"/>
    <s v="regular unleaded"/>
    <n v="180"/>
    <n v="4"/>
    <s v="AUTOMATIC"/>
    <s v="front wheel drive"/>
    <n v="4"/>
    <s v="N/A"/>
    <s v="Midsize"/>
    <s v="Sedan"/>
    <n v="32"/>
    <n v="21"/>
    <n v="155"/>
    <n v="26505"/>
  </r>
  <r>
    <x v="24"/>
    <s v="Verano"/>
    <n v="2017"/>
    <x v="2"/>
    <s v="regular unleaded"/>
    <n v="180"/>
    <n v="4"/>
    <s v="AUTOMATIC"/>
    <s v="front wheel drive"/>
    <n v="4"/>
    <s v="N/A"/>
    <s v="Midsize"/>
    <s v="Sedan"/>
    <n v="31"/>
    <n v="21"/>
    <n v="155"/>
    <n v="21065"/>
  </r>
  <r>
    <x v="24"/>
    <s v="Verano"/>
    <n v="2017"/>
    <x v="2"/>
    <s v="regular unleaded"/>
    <n v="180"/>
    <n v="4"/>
    <s v="AUTOMATIC"/>
    <s v="front wheel drive"/>
    <n v="4"/>
    <s v="N/A"/>
    <s v="Midsize"/>
    <s v="Sedan"/>
    <n v="31"/>
    <n v="21"/>
    <n v="155"/>
    <n v="26555"/>
  </r>
  <r>
    <x v="24"/>
    <s v="Verano"/>
    <n v="2017"/>
    <x v="2"/>
    <s v="regular unleaded"/>
    <n v="180"/>
    <n v="4"/>
    <s v="AUTOMATIC"/>
    <s v="front wheel drive"/>
    <n v="4"/>
    <s v="N/A"/>
    <s v="Midsize"/>
    <s v="Sedan"/>
    <n v="31"/>
    <n v="21"/>
    <n v="155"/>
    <n v="24115"/>
  </r>
  <r>
    <x v="6"/>
    <s v="500X"/>
    <n v="2016"/>
    <x v="1"/>
    <s v="regular unleaded"/>
    <n v="180"/>
    <n v="4"/>
    <s v="AUTOMATIC"/>
    <s v="all wheel drive"/>
    <n v="4"/>
    <s v="Crossover"/>
    <s v="Compact"/>
    <s v="4dr SUV"/>
    <n v="30"/>
    <n v="21"/>
    <n v="819"/>
    <n v="24635"/>
  </r>
  <r>
    <x v="6"/>
    <s v="500X"/>
    <n v="2016"/>
    <x v="1"/>
    <s v="regular unleaded"/>
    <n v="180"/>
    <n v="4"/>
    <s v="AUTOMATIC"/>
    <s v="all wheel drive"/>
    <n v="4"/>
    <s v="Crossover"/>
    <s v="Compact"/>
    <s v="4dr SUV"/>
    <n v="30"/>
    <n v="21"/>
    <n v="819"/>
    <n v="29235"/>
  </r>
  <r>
    <x v="6"/>
    <s v="500X"/>
    <n v="2016"/>
    <x v="1"/>
    <s v="regular unleaded"/>
    <n v="180"/>
    <n v="4"/>
    <s v="AUTOMATIC"/>
    <s v="all wheel drive"/>
    <n v="4"/>
    <s v="Crossover"/>
    <s v="Compact"/>
    <s v="4dr SUV"/>
    <n v="30"/>
    <n v="21"/>
    <n v="819"/>
    <n v="27035"/>
  </r>
  <r>
    <x v="6"/>
    <s v="500X"/>
    <n v="2016"/>
    <x v="1"/>
    <s v="regular unleaded"/>
    <n v="180"/>
    <n v="4"/>
    <s v="AUTOMATIC"/>
    <s v="all wheel drive"/>
    <n v="4"/>
    <s v="Crossover"/>
    <s v="Compact"/>
    <s v="4dr SUV"/>
    <n v="30"/>
    <n v="21"/>
    <n v="819"/>
    <n v="25235"/>
  </r>
  <r>
    <x v="6"/>
    <s v="500X"/>
    <n v="2017"/>
    <x v="2"/>
    <s v="regular unleaded"/>
    <n v="180"/>
    <n v="4"/>
    <s v="AUTOMATIC"/>
    <s v="all wheel drive"/>
    <n v="4"/>
    <s v="Crossover"/>
    <s v="Compact"/>
    <s v="4dr SUV"/>
    <n v="29"/>
    <n v="21"/>
    <n v="819"/>
    <n v="27035"/>
  </r>
  <r>
    <x v="6"/>
    <s v="500X"/>
    <n v="2017"/>
    <x v="2"/>
    <s v="regular unleaded"/>
    <n v="180"/>
    <n v="4"/>
    <s v="AUTOMATIC"/>
    <s v="all wheel drive"/>
    <n v="4"/>
    <s v="Crossover"/>
    <s v="Compact"/>
    <s v="4dr SUV"/>
    <n v="29"/>
    <n v="21"/>
    <n v="819"/>
    <n v="25235"/>
  </r>
  <r>
    <x v="6"/>
    <s v="500X"/>
    <n v="2017"/>
    <x v="2"/>
    <s v="regular unleaded"/>
    <n v="180"/>
    <n v="4"/>
    <s v="AUTOMATIC"/>
    <s v="all wheel drive"/>
    <n v="4"/>
    <s v="Crossover"/>
    <s v="Compact"/>
    <s v="4dr SUV"/>
    <n v="29"/>
    <n v="21"/>
    <n v="819"/>
    <n v="23890"/>
  </r>
  <r>
    <x v="29"/>
    <s v="Cutlass Calais"/>
    <n v="1991"/>
    <x v="8"/>
    <s v="regular unleaded"/>
    <n v="180"/>
    <n v="4"/>
    <s v="MANUAL"/>
    <s v="front wheel drive"/>
    <n v="4"/>
    <s v="N/A"/>
    <s v="Compact"/>
    <s v="Sedan"/>
    <n v="30"/>
    <n v="21"/>
    <n v="26"/>
    <n v="2000"/>
  </r>
  <r>
    <x v="29"/>
    <s v="Cutlass Calais"/>
    <n v="1991"/>
    <x v="8"/>
    <s v="regular unleaded"/>
    <n v="180"/>
    <n v="4"/>
    <s v="MANUAL"/>
    <s v="front wheel drive"/>
    <n v="2"/>
    <s v="N/A"/>
    <s v="Compact"/>
    <s v="Coupe"/>
    <n v="30"/>
    <n v="21"/>
    <n v="26"/>
    <n v="2000"/>
  </r>
  <r>
    <x v="11"/>
    <s v="Celica"/>
    <n v="2004"/>
    <x v="19"/>
    <s v="premium unleaded (required)"/>
    <n v="180"/>
    <n v="4"/>
    <s v="MANUAL"/>
    <s v="front wheel drive"/>
    <n v="2"/>
    <s v="Hatchback,Performance"/>
    <s v="Compact"/>
    <s v="2dr Hatchback"/>
    <n v="30"/>
    <n v="21"/>
    <n v="2031"/>
    <n v="22235"/>
  </r>
  <r>
    <x v="11"/>
    <s v="Celica"/>
    <n v="2004"/>
    <x v="19"/>
    <s v="premium unleaded (required)"/>
    <n v="180"/>
    <n v="4"/>
    <s v="MANUAL"/>
    <s v="front wheel drive"/>
    <n v="2"/>
    <s v="Hatchback,Performance"/>
    <s v="Compact"/>
    <s v="2dr Hatchback"/>
    <n v="30"/>
    <n v="21"/>
    <n v="2031"/>
    <n v="24110"/>
  </r>
  <r>
    <x v="11"/>
    <s v="Celica"/>
    <n v="2005"/>
    <x v="20"/>
    <s v="premium unleaded (required)"/>
    <n v="180"/>
    <n v="4"/>
    <s v="MANUAL"/>
    <s v="front wheel drive"/>
    <n v="2"/>
    <s v="Hatchback,Performance"/>
    <s v="Compact"/>
    <s v="2dr Hatchback"/>
    <n v="30"/>
    <n v="21"/>
    <n v="2031"/>
    <n v="22335"/>
  </r>
  <r>
    <x v="7"/>
    <s v="Sportage"/>
    <n v="2017"/>
    <x v="2"/>
    <s v="regular unleaded"/>
    <n v="181"/>
    <n v="4"/>
    <s v="AUTOMATIC"/>
    <s v="all wheel drive"/>
    <n v="4"/>
    <s v="Crossover"/>
    <s v="Compact"/>
    <s v="4dr SUV"/>
    <n v="25"/>
    <n v="21"/>
    <n v="1720"/>
    <n v="27000"/>
  </r>
  <r>
    <x v="7"/>
    <s v="Sportage"/>
    <n v="2017"/>
    <x v="2"/>
    <s v="regular unleaded"/>
    <n v="181"/>
    <n v="4"/>
    <s v="AUTOMATIC"/>
    <s v="all wheel drive"/>
    <n v="4"/>
    <s v="Crossover"/>
    <s v="Compact"/>
    <s v="4dr SUV"/>
    <n v="25"/>
    <n v="21"/>
    <n v="1720"/>
    <n v="24490"/>
  </r>
  <r>
    <x v="30"/>
    <s v="Terrain"/>
    <n v="2017"/>
    <x v="2"/>
    <s v="regular unleaded"/>
    <n v="182"/>
    <n v="4"/>
    <s v="AUTOMATIC"/>
    <s v="front wheel drive"/>
    <n v="4"/>
    <s v="Crossover"/>
    <s v="Compact"/>
    <s v="4dr SUV"/>
    <n v="31"/>
    <n v="21"/>
    <n v="549"/>
    <n v="28800"/>
  </r>
  <r>
    <x v="30"/>
    <s v="Terrain"/>
    <n v="2017"/>
    <x v="2"/>
    <s v="regular unleaded"/>
    <n v="182"/>
    <n v="4"/>
    <s v="AUTOMATIC"/>
    <s v="front wheel drive"/>
    <n v="4"/>
    <s v="Crossover"/>
    <s v="Compact"/>
    <s v="4dr SUV"/>
    <n v="31"/>
    <n v="21"/>
    <n v="549"/>
    <n v="34275"/>
  </r>
  <r>
    <x v="30"/>
    <s v="Terrain"/>
    <n v="2017"/>
    <x v="2"/>
    <s v="regular unleaded"/>
    <n v="182"/>
    <n v="4"/>
    <s v="AUTOMATIC"/>
    <s v="front wheel drive"/>
    <n v="4"/>
    <s v="Crossover"/>
    <s v="Compact"/>
    <s v="4dr SUV"/>
    <n v="31"/>
    <n v="21"/>
    <n v="549"/>
    <n v="27300"/>
  </r>
  <r>
    <x v="30"/>
    <s v="Terrain"/>
    <n v="2017"/>
    <x v="2"/>
    <s v="regular unleaded"/>
    <n v="182"/>
    <n v="4"/>
    <s v="AUTOMATIC"/>
    <s v="front wheel drive"/>
    <n v="4"/>
    <s v="Crossover"/>
    <s v="Compact"/>
    <s v="4dr SUV"/>
    <n v="31"/>
    <n v="21"/>
    <n v="549"/>
    <n v="30920"/>
  </r>
  <r>
    <x v="30"/>
    <s v="Terrain"/>
    <n v="2017"/>
    <x v="2"/>
    <s v="regular unleaded"/>
    <n v="182"/>
    <n v="4"/>
    <s v="AUTOMATIC"/>
    <s v="front wheel drive"/>
    <n v="4"/>
    <s v="Crossover"/>
    <s v="Compact"/>
    <s v="4dr SUV"/>
    <n v="31"/>
    <n v="21"/>
    <n v="549"/>
    <n v="24070"/>
  </r>
  <r>
    <x v="14"/>
    <s v="Tucson"/>
    <n v="2015"/>
    <x v="0"/>
    <s v="regular unleaded"/>
    <n v="182"/>
    <n v="4"/>
    <s v="AUTOMATIC"/>
    <s v="front wheel drive"/>
    <n v="4"/>
    <s v="Crossover"/>
    <s v="Compact"/>
    <s v="4dr SUV"/>
    <n v="28"/>
    <n v="21"/>
    <n v="1439"/>
    <n v="26450"/>
  </r>
  <r>
    <x v="14"/>
    <s v="Tucson"/>
    <n v="2015"/>
    <x v="0"/>
    <s v="regular unleaded"/>
    <n v="182"/>
    <n v="4"/>
    <s v="AUTOMATIC"/>
    <s v="front wheel drive"/>
    <n v="4"/>
    <s v="Crossover"/>
    <s v="Compact"/>
    <s v="4dr SUV"/>
    <n v="28"/>
    <n v="21"/>
    <n v="1439"/>
    <n v="23700"/>
  </r>
  <r>
    <x v="7"/>
    <s v="Sportage"/>
    <n v="2015"/>
    <x v="0"/>
    <s v="regular unleaded"/>
    <n v="182"/>
    <n v="4"/>
    <s v="AUTOMATIC"/>
    <s v="front wheel drive"/>
    <n v="4"/>
    <s v="Crossover"/>
    <s v="Compact"/>
    <s v="4dr SUV"/>
    <n v="28"/>
    <n v="21"/>
    <n v="1720"/>
    <n v="21900"/>
  </r>
  <r>
    <x v="7"/>
    <s v="Sportage"/>
    <n v="2015"/>
    <x v="0"/>
    <s v="regular unleaded"/>
    <n v="182"/>
    <n v="4"/>
    <s v="AUTOMATIC"/>
    <s v="front wheel drive"/>
    <n v="4"/>
    <s v="Crossover"/>
    <s v="Compact"/>
    <s v="4dr SUV"/>
    <n v="28"/>
    <n v="21"/>
    <n v="1720"/>
    <n v="25300"/>
  </r>
  <r>
    <x v="7"/>
    <s v="Sportage"/>
    <n v="2016"/>
    <x v="1"/>
    <s v="regular unleaded"/>
    <n v="182"/>
    <n v="4"/>
    <s v="AUTOMATIC"/>
    <s v="front wheel drive"/>
    <n v="4"/>
    <s v="Crossover"/>
    <s v="Compact"/>
    <s v="4dr SUV"/>
    <n v="28"/>
    <n v="21"/>
    <n v="1720"/>
    <n v="22150"/>
  </r>
  <r>
    <x v="7"/>
    <s v="Sportage"/>
    <n v="2016"/>
    <x v="1"/>
    <s v="regular unleaded"/>
    <n v="182"/>
    <n v="4"/>
    <s v="AUTOMATIC"/>
    <s v="front wheel drive"/>
    <n v="4"/>
    <s v="Crossover"/>
    <s v="Compact"/>
    <s v="4dr SUV"/>
    <n v="28"/>
    <n v="21"/>
    <n v="1720"/>
    <n v="25350"/>
  </r>
  <r>
    <x v="7"/>
    <s v="Sorento"/>
    <n v="2016"/>
    <x v="1"/>
    <s v="regular unleaded"/>
    <n v="185"/>
    <n v="4"/>
    <s v="AUTOMATIC"/>
    <s v="all wheel drive"/>
    <n v="4"/>
    <s v="Crossover"/>
    <s v="Midsize"/>
    <s v="4dr SUV"/>
    <n v="26"/>
    <n v="21"/>
    <n v="1720"/>
    <n v="28200"/>
  </r>
  <r>
    <x v="7"/>
    <s v="Sorento"/>
    <n v="2016"/>
    <x v="1"/>
    <s v="regular unleaded"/>
    <n v="185"/>
    <n v="4"/>
    <s v="AUTOMATIC"/>
    <s v="front wheel drive"/>
    <n v="4"/>
    <s v="Crossover"/>
    <s v="Midsize"/>
    <s v="4dr SUV"/>
    <n v="29"/>
    <n v="21"/>
    <n v="1720"/>
    <n v="25100"/>
  </r>
  <r>
    <x v="7"/>
    <s v="Sorento"/>
    <n v="2016"/>
    <x v="1"/>
    <s v="regular unleaded"/>
    <n v="185"/>
    <n v="4"/>
    <s v="AUTOMATIC"/>
    <s v="front wheel drive"/>
    <n v="4"/>
    <s v="Crossover"/>
    <s v="Midsize"/>
    <s v="4dr SUV"/>
    <n v="29"/>
    <n v="21"/>
    <n v="1720"/>
    <n v="26400"/>
  </r>
  <r>
    <x v="7"/>
    <s v="Sorento"/>
    <n v="2017"/>
    <x v="2"/>
    <s v="regular unleaded"/>
    <n v="185"/>
    <n v="4"/>
    <s v="AUTOMATIC"/>
    <s v="all wheel drive"/>
    <n v="4"/>
    <s v="Crossover"/>
    <s v="Midsize"/>
    <s v="4dr SUV"/>
    <n v="25"/>
    <n v="21"/>
    <n v="1720"/>
    <n v="28500"/>
  </r>
  <r>
    <x v="7"/>
    <s v="Sorento"/>
    <n v="2017"/>
    <x v="2"/>
    <s v="regular unleaded"/>
    <n v="185"/>
    <n v="4"/>
    <s v="AUTOMATIC"/>
    <s v="front wheel drive"/>
    <n v="4"/>
    <s v="Crossover"/>
    <s v="Midsize"/>
    <s v="4dr SUV"/>
    <n v="28"/>
    <n v="21"/>
    <n v="1720"/>
    <n v="25400"/>
  </r>
  <r>
    <x v="7"/>
    <s v="Sorento"/>
    <n v="2017"/>
    <x v="2"/>
    <s v="regular unleaded"/>
    <n v="185"/>
    <n v="4"/>
    <s v="AUTOMATIC"/>
    <s v="front wheel drive"/>
    <n v="4"/>
    <s v="Crossover"/>
    <s v="Midsize"/>
    <s v="4dr SUV"/>
    <n v="28"/>
    <n v="21"/>
    <n v="1720"/>
    <n v="26700"/>
  </r>
  <r>
    <x v="18"/>
    <s v="Kizashi"/>
    <n v="2011"/>
    <x v="6"/>
    <s v="regular unleaded"/>
    <n v="185"/>
    <n v="4"/>
    <s v="MANUAL"/>
    <s v="front wheel drive"/>
    <n v="4"/>
    <s v="N/A"/>
    <s v="Midsize"/>
    <s v="Sedan"/>
    <n v="31"/>
    <n v="21"/>
    <n v="481"/>
    <n v="18999"/>
  </r>
  <r>
    <x v="18"/>
    <s v="Kizashi"/>
    <n v="2012"/>
    <x v="5"/>
    <s v="regular unleaded"/>
    <n v="185"/>
    <n v="4"/>
    <s v="MANUAL"/>
    <s v="front wheel drive"/>
    <n v="4"/>
    <s v="N/A"/>
    <s v="Midsize"/>
    <s v="Sedan"/>
    <n v="31"/>
    <n v="21"/>
    <n v="481"/>
    <n v="18999"/>
  </r>
  <r>
    <x v="33"/>
    <s v="Elise"/>
    <n v="2009"/>
    <x v="10"/>
    <s v="premium unleaded (required)"/>
    <n v="189"/>
    <n v="4"/>
    <s v="MANUAL"/>
    <s v="rear wheel drive"/>
    <n v="2"/>
    <s v="Exotic,High-Performance"/>
    <s v="Compact"/>
    <s v="Convertible"/>
    <n v="27"/>
    <n v="21"/>
    <n v="613"/>
    <n v="43995"/>
  </r>
  <r>
    <x v="33"/>
    <s v="Elise"/>
    <n v="2009"/>
    <x v="10"/>
    <s v="premium unleaded (required)"/>
    <n v="189"/>
    <n v="4"/>
    <s v="MANUAL"/>
    <s v="rear wheel drive"/>
    <n v="2"/>
    <s v="Exotic,High-Performance"/>
    <s v="Compact"/>
    <s v="Convertible"/>
    <n v="27"/>
    <n v="21"/>
    <n v="613"/>
    <n v="47250"/>
  </r>
  <r>
    <x v="33"/>
    <s v="Elise"/>
    <n v="2010"/>
    <x v="9"/>
    <s v="premium unleaded (required)"/>
    <n v="189"/>
    <n v="4"/>
    <s v="MANUAL"/>
    <s v="rear wheel drive"/>
    <n v="2"/>
    <s v="Exotic,High-Performance"/>
    <s v="Compact"/>
    <s v="Convertible"/>
    <n v="27"/>
    <n v="21"/>
    <n v="613"/>
    <n v="47250"/>
  </r>
  <r>
    <x v="33"/>
    <s v="Elise"/>
    <n v="2011"/>
    <x v="6"/>
    <s v="premium unleaded (required)"/>
    <n v="189"/>
    <n v="4"/>
    <s v="MANUAL"/>
    <s v="rear wheel drive"/>
    <n v="2"/>
    <s v="Exotic,High-Performance"/>
    <s v="Compact"/>
    <s v="Convertible"/>
    <n v="27"/>
    <n v="21"/>
    <n v="613"/>
    <n v="51845"/>
  </r>
  <r>
    <x v="14"/>
    <s v="Santa Fe Sport"/>
    <n v="2017"/>
    <x v="2"/>
    <s v="regular unleaded"/>
    <n v="190"/>
    <n v="4"/>
    <s v="AUTOMATIC"/>
    <s v="front wheel drive"/>
    <n v="4"/>
    <s v="Crossover"/>
    <s v="Midsize"/>
    <s v="4dr SUV"/>
    <n v="27"/>
    <n v="21"/>
    <n v="1439"/>
    <n v="25350"/>
  </r>
  <r>
    <x v="30"/>
    <s v="Acadia"/>
    <n v="2017"/>
    <x v="2"/>
    <s v="regular unleaded"/>
    <n v="194"/>
    <n v="4"/>
    <s v="AUTOMATIC"/>
    <s v="front wheel drive"/>
    <n v="4"/>
    <s v="Crossover"/>
    <s v="Midsize"/>
    <s v="4dr SUV"/>
    <n v="26"/>
    <n v="21"/>
    <n v="549"/>
    <n v="38350"/>
  </r>
  <r>
    <x v="30"/>
    <s v="Acadia"/>
    <n v="2017"/>
    <x v="2"/>
    <s v="regular unleaded"/>
    <n v="194"/>
    <n v="4"/>
    <s v="AUTOMATIC"/>
    <s v="front wheel drive"/>
    <n v="4"/>
    <s v="Crossover"/>
    <s v="Midsize"/>
    <s v="4dr SUV"/>
    <n v="26"/>
    <n v="21"/>
    <n v="549"/>
    <n v="35070"/>
  </r>
  <r>
    <x v="30"/>
    <s v="Acadia"/>
    <n v="2017"/>
    <x v="2"/>
    <s v="regular unleaded"/>
    <n v="194"/>
    <n v="4"/>
    <s v="AUTOMATIC"/>
    <s v="front wheel drive"/>
    <n v="4"/>
    <s v="Crossover"/>
    <s v="Midsize"/>
    <s v="4dr SUV"/>
    <n v="26"/>
    <n v="21"/>
    <n v="549"/>
    <n v="32450"/>
  </r>
  <r>
    <x v="30"/>
    <s v="Acadia"/>
    <n v="2017"/>
    <x v="2"/>
    <s v="regular unleaded"/>
    <n v="194"/>
    <n v="4"/>
    <s v="AUTOMATIC"/>
    <s v="all wheel drive"/>
    <n v="4"/>
    <s v="Crossover"/>
    <s v="Midsize"/>
    <s v="4dr SUV"/>
    <n v="25"/>
    <n v="21"/>
    <n v="549"/>
    <n v="37070"/>
  </r>
  <r>
    <x v="30"/>
    <s v="Acadia"/>
    <n v="2017"/>
    <x v="2"/>
    <s v="regular unleaded"/>
    <n v="194"/>
    <n v="4"/>
    <s v="AUTOMATIC"/>
    <s v="all wheel drive"/>
    <n v="4"/>
    <s v="Crossover"/>
    <s v="Midsize"/>
    <s v="4dr SUV"/>
    <n v="25"/>
    <n v="21"/>
    <n v="549"/>
    <n v="34450"/>
  </r>
  <r>
    <x v="30"/>
    <s v="Acadia"/>
    <n v="2017"/>
    <x v="2"/>
    <s v="regular unleaded"/>
    <n v="194"/>
    <n v="4"/>
    <s v="AUTOMATIC"/>
    <s v="front wheel drive"/>
    <n v="4"/>
    <s v="Crossover"/>
    <s v="Midsize"/>
    <s v="4dr SUV"/>
    <n v="26"/>
    <n v="21"/>
    <n v="549"/>
    <n v="29070"/>
  </r>
  <r>
    <x v="2"/>
    <s v="Impala"/>
    <n v="2015"/>
    <x v="0"/>
    <s v="regular unleaded"/>
    <n v="195"/>
    <n v="4"/>
    <s v="AUTOMATIC"/>
    <s v="front wheel drive"/>
    <n v="4"/>
    <s v="N/A"/>
    <s v="Large"/>
    <s v="Sedan"/>
    <n v="31"/>
    <n v="21"/>
    <n v="1385"/>
    <n v="34465"/>
  </r>
  <r>
    <x v="2"/>
    <s v="Impala"/>
    <n v="2015"/>
    <x v="0"/>
    <s v="regular unleaded"/>
    <n v="195"/>
    <n v="4"/>
    <s v="AUTOMATIC"/>
    <s v="front wheel drive"/>
    <n v="4"/>
    <s v="N/A"/>
    <s v="Large"/>
    <s v="Sedan"/>
    <n v="31"/>
    <n v="21"/>
    <n v="1385"/>
    <n v="27060"/>
  </r>
  <r>
    <x v="2"/>
    <s v="Impala"/>
    <n v="2015"/>
    <x v="0"/>
    <s v="regular unleaded"/>
    <n v="195"/>
    <n v="4"/>
    <s v="AUTOMATIC"/>
    <s v="front wheel drive"/>
    <n v="4"/>
    <s v="N/A"/>
    <s v="Large"/>
    <s v="Sedan"/>
    <n v="31"/>
    <n v="21"/>
    <n v="1385"/>
    <n v="29310"/>
  </r>
  <r>
    <x v="24"/>
    <s v="Envision"/>
    <n v="2017"/>
    <x v="2"/>
    <s v="flex-fuel (unleaded/E85)"/>
    <n v="197"/>
    <n v="4"/>
    <s v="AUTOMATIC"/>
    <s v="all wheel drive"/>
    <n v="4"/>
    <s v="Crossover,Flex Fuel"/>
    <s v="Midsize"/>
    <s v="4dr SUV"/>
    <n v="28"/>
    <n v="21"/>
    <n v="155"/>
    <n v="39570"/>
  </r>
  <r>
    <x v="24"/>
    <s v="Envision"/>
    <n v="2017"/>
    <x v="2"/>
    <s v="flex-fuel (unleaded/E85)"/>
    <n v="197"/>
    <n v="4"/>
    <s v="AUTOMATIC"/>
    <s v="all wheel drive"/>
    <n v="4"/>
    <s v="Crossover,Flex Fuel"/>
    <s v="Midsize"/>
    <s v="4dr SUV"/>
    <n v="28"/>
    <n v="21"/>
    <n v="155"/>
    <n v="37720"/>
  </r>
  <r>
    <x v="15"/>
    <s v="RSX"/>
    <n v="2004"/>
    <x v="19"/>
    <s v="premium unleaded (required)"/>
    <n v="200"/>
    <n v="4"/>
    <s v="MANUAL"/>
    <s v="front wheel drive"/>
    <n v="2"/>
    <s v="Hatchback,Factory Tuner,Luxury,Performance"/>
    <s v="Compact"/>
    <s v="2dr Hatchback"/>
    <n v="28"/>
    <n v="21"/>
    <n v="204"/>
    <n v="23320"/>
  </r>
  <r>
    <x v="5"/>
    <s v="CC"/>
    <n v="2015"/>
    <x v="0"/>
    <s v="premium unleaded (recommended)"/>
    <n v="200"/>
    <n v="4"/>
    <s v="MANUAL"/>
    <s v="front wheel drive"/>
    <n v="4"/>
    <s v="Performance"/>
    <s v="Midsize"/>
    <s v="Sedan"/>
    <n v="32"/>
    <n v="21"/>
    <n v="873"/>
    <n v="34275"/>
  </r>
  <r>
    <x v="5"/>
    <s v="CC"/>
    <n v="2015"/>
    <x v="0"/>
    <s v="premium unleaded (recommended)"/>
    <n v="200"/>
    <n v="4"/>
    <s v="MANUAL"/>
    <s v="front wheel drive"/>
    <n v="4"/>
    <s v="Performance"/>
    <s v="Midsize"/>
    <s v="Sedan"/>
    <n v="32"/>
    <n v="21"/>
    <n v="873"/>
    <n v="32995"/>
  </r>
  <r>
    <x v="5"/>
    <s v="CC"/>
    <n v="2016"/>
    <x v="1"/>
    <s v="premium unleaded (recommended)"/>
    <n v="200"/>
    <n v="4"/>
    <s v="MANUAL"/>
    <s v="front wheel drive"/>
    <n v="4"/>
    <s v="Performance"/>
    <s v="Midsize"/>
    <s v="Sedan"/>
    <n v="32"/>
    <n v="21"/>
    <n v="873"/>
    <n v="34655"/>
  </r>
  <r>
    <x v="5"/>
    <s v="CC"/>
    <n v="2016"/>
    <x v="1"/>
    <s v="premium unleaded (recommended)"/>
    <n v="200"/>
    <n v="4"/>
    <s v="MANUAL"/>
    <s v="front wheel drive"/>
    <n v="4"/>
    <s v="Performance"/>
    <s v="Midsize"/>
    <s v="Sedan"/>
    <n v="32"/>
    <n v="21"/>
    <n v="873"/>
    <n v="31570"/>
  </r>
  <r>
    <x v="5"/>
    <s v="GLI"/>
    <n v="2009"/>
    <x v="10"/>
    <s v="premium unleaded (recommended)"/>
    <n v="200"/>
    <n v="4"/>
    <s v="MANUAL"/>
    <s v="front wheel drive"/>
    <n v="4"/>
    <s v="Performance"/>
    <s v="Compact"/>
    <s v="Sedan"/>
    <n v="31"/>
    <n v="21"/>
    <n v="873"/>
    <n v="24770"/>
  </r>
  <r>
    <x v="5"/>
    <s v="GTI"/>
    <n v="2012"/>
    <x v="5"/>
    <s v="premium unleaded (recommended)"/>
    <n v="200"/>
    <n v="4"/>
    <s v="MANUAL"/>
    <s v="front wheel drive"/>
    <n v="4"/>
    <s v="Hatchback,Performance"/>
    <s v="Compact"/>
    <s v="4dr Hatchback"/>
    <n v="31"/>
    <n v="21"/>
    <n v="873"/>
    <n v="24595"/>
  </r>
  <r>
    <x v="5"/>
    <s v="GTI"/>
    <n v="2012"/>
    <x v="5"/>
    <s v="premium unleaded (recommended)"/>
    <n v="200"/>
    <n v="4"/>
    <s v="MANUAL"/>
    <s v="front wheel drive"/>
    <n v="4"/>
    <s v="Hatchback,Performance"/>
    <s v="Compact"/>
    <s v="4dr Hatchback"/>
    <n v="31"/>
    <n v="21"/>
    <n v="873"/>
    <n v="28445"/>
  </r>
  <r>
    <x v="5"/>
    <s v="GTI"/>
    <n v="2012"/>
    <x v="5"/>
    <s v="premium unleaded (recommended)"/>
    <n v="200"/>
    <n v="4"/>
    <s v="MANUAL"/>
    <s v="front wheel drive"/>
    <n v="4"/>
    <s v="Hatchback,Performance"/>
    <s v="Compact"/>
    <s v="4dr Hatchback"/>
    <n v="31"/>
    <n v="21"/>
    <n v="873"/>
    <n v="26875"/>
  </r>
  <r>
    <x v="5"/>
    <s v="GTI"/>
    <n v="2012"/>
    <x v="5"/>
    <s v="premium unleaded (recommended)"/>
    <n v="200"/>
    <n v="4"/>
    <s v="MANUAL"/>
    <s v="front wheel drive"/>
    <n v="4"/>
    <s v="Hatchback,Performance"/>
    <s v="Compact"/>
    <s v="4dr Hatchback"/>
    <n v="31"/>
    <n v="21"/>
    <n v="873"/>
    <n v="30595"/>
  </r>
  <r>
    <x v="5"/>
    <s v="GTI"/>
    <n v="2013"/>
    <x v="3"/>
    <s v="premium unleaded (recommended)"/>
    <n v="200"/>
    <n v="4"/>
    <s v="MANUAL"/>
    <s v="front wheel drive"/>
    <n v="4"/>
    <s v="Hatchback,Performance"/>
    <s v="Compact"/>
    <s v="4dr Hatchback"/>
    <n v="31"/>
    <n v="21"/>
    <n v="873"/>
    <n v="29695"/>
  </r>
  <r>
    <x v="5"/>
    <s v="GTI"/>
    <n v="2013"/>
    <x v="3"/>
    <s v="premium unleaded (recommended)"/>
    <n v="200"/>
    <n v="4"/>
    <s v="MANUAL"/>
    <s v="front wheel drive"/>
    <n v="4"/>
    <s v="Hatchback,Performance"/>
    <s v="Compact"/>
    <s v="4dr Hatchback"/>
    <n v="31"/>
    <n v="21"/>
    <n v="873"/>
    <n v="30995"/>
  </r>
  <r>
    <x v="5"/>
    <s v="GTI"/>
    <n v="2013"/>
    <x v="3"/>
    <s v="premium unleaded (recommended)"/>
    <n v="200"/>
    <n v="4"/>
    <s v="MANUAL"/>
    <s v="front wheel drive"/>
    <n v="4"/>
    <s v="Hatchback,Performance"/>
    <s v="Compact"/>
    <s v="4dr Hatchback"/>
    <n v="31"/>
    <n v="21"/>
    <n v="873"/>
    <n v="28795"/>
  </r>
  <r>
    <x v="5"/>
    <s v="GTI"/>
    <n v="2013"/>
    <x v="3"/>
    <s v="premium unleaded (recommended)"/>
    <n v="200"/>
    <n v="4"/>
    <s v="MANUAL"/>
    <s v="front wheel drive"/>
    <n v="4"/>
    <s v="Hatchback,Performance"/>
    <s v="Compact"/>
    <s v="4dr Hatchback"/>
    <n v="31"/>
    <n v="21"/>
    <n v="873"/>
    <n v="25095"/>
  </r>
  <r>
    <x v="5"/>
    <s v="GTI"/>
    <n v="2013"/>
    <x v="3"/>
    <s v="premium unleaded (recommended)"/>
    <n v="200"/>
    <n v="4"/>
    <s v="MANUAL"/>
    <s v="front wheel drive"/>
    <n v="4"/>
    <s v="Hatchback,Performance"/>
    <s v="Compact"/>
    <s v="4dr Hatchback"/>
    <n v="31"/>
    <n v="21"/>
    <n v="873"/>
    <n v="27295"/>
  </r>
  <r>
    <x v="5"/>
    <s v="GTI"/>
    <n v="2013"/>
    <x v="3"/>
    <s v="premium unleaded (recommended)"/>
    <n v="200"/>
    <n v="4"/>
    <s v="MANUAL"/>
    <s v="front wheel drive"/>
    <n v="4"/>
    <s v="Hatchback,Performance"/>
    <s v="Compact"/>
    <s v="4dr Hatchback"/>
    <n v="31"/>
    <n v="21"/>
    <n v="873"/>
    <n v="24795"/>
  </r>
  <r>
    <x v="5"/>
    <s v="GTI"/>
    <n v="2014"/>
    <x v="4"/>
    <s v="premium unleaded (recommended)"/>
    <n v="200"/>
    <n v="4"/>
    <s v="MANUAL"/>
    <s v="front wheel drive"/>
    <n v="4"/>
    <s v="Hatchback,Performance"/>
    <s v="Compact"/>
    <s v="4dr Hatchback"/>
    <n v="31"/>
    <n v="21"/>
    <n v="873"/>
    <n v="29695"/>
  </r>
  <r>
    <x v="5"/>
    <s v="GTI"/>
    <n v="2014"/>
    <x v="4"/>
    <s v="premium unleaded (recommended)"/>
    <n v="200"/>
    <n v="4"/>
    <s v="MANUAL"/>
    <s v="front wheel drive"/>
    <n v="4"/>
    <s v="Hatchback,Performance"/>
    <s v="Compact"/>
    <s v="4dr Hatchback"/>
    <n v="31"/>
    <n v="21"/>
    <n v="873"/>
    <n v="25095"/>
  </r>
  <r>
    <x v="5"/>
    <s v="Tiguan"/>
    <n v="2015"/>
    <x v="0"/>
    <s v="premium unleaded (recommended)"/>
    <n v="200"/>
    <n v="4"/>
    <s v="AUTOMATIC"/>
    <s v="front wheel drive"/>
    <n v="4"/>
    <s v="Crossover"/>
    <s v="Compact"/>
    <s v="4dr SUV"/>
    <n v="26"/>
    <n v="21"/>
    <n v="873"/>
    <n v="37650"/>
  </r>
  <r>
    <x v="5"/>
    <s v="Tiguan"/>
    <n v="2015"/>
    <x v="0"/>
    <s v="premium unleaded (recommended)"/>
    <n v="200"/>
    <n v="4"/>
    <s v="AUTOMATIC"/>
    <s v="front wheel drive"/>
    <n v="4"/>
    <s v="Crossover"/>
    <s v="Compact"/>
    <s v="4dr SUV"/>
    <n v="26"/>
    <n v="21"/>
    <n v="873"/>
    <n v="26255"/>
  </r>
  <r>
    <x v="5"/>
    <s v="Tiguan"/>
    <n v="2015"/>
    <x v="0"/>
    <s v="premium unleaded (recommended)"/>
    <n v="200"/>
    <n v="4"/>
    <s v="AUTOMATIC"/>
    <s v="front wheel drive"/>
    <n v="4"/>
    <s v="Crossover"/>
    <s v="Compact"/>
    <s v="4dr SUV"/>
    <n v="26"/>
    <n v="21"/>
    <n v="873"/>
    <n v="33590"/>
  </r>
  <r>
    <x v="5"/>
    <s v="Tiguan"/>
    <n v="2015"/>
    <x v="0"/>
    <s v="premium unleaded (recommended)"/>
    <n v="200"/>
    <n v="4"/>
    <s v="AUTOMATIC"/>
    <s v="front wheel drive"/>
    <n v="4"/>
    <s v="Crossover"/>
    <s v="Compact"/>
    <s v="4dr SUV"/>
    <n v="26"/>
    <n v="21"/>
    <n v="873"/>
    <n v="31260"/>
  </r>
  <r>
    <x v="5"/>
    <s v="Tiguan"/>
    <n v="2015"/>
    <x v="0"/>
    <s v="premium unleaded (recommended)"/>
    <n v="200"/>
    <n v="4"/>
    <s v="AUTOMATIC"/>
    <s v="front wheel drive"/>
    <n v="4"/>
    <s v="Crossover"/>
    <s v="Compact"/>
    <s v="4dr SUV"/>
    <n v="26"/>
    <n v="21"/>
    <n v="873"/>
    <n v="28250"/>
  </r>
  <r>
    <x v="5"/>
    <s v="Tiguan"/>
    <n v="2016"/>
    <x v="1"/>
    <s v="premium unleaded (recommended)"/>
    <n v="200"/>
    <n v="4"/>
    <s v="AUTOMATIC"/>
    <s v="front wheel drive"/>
    <n v="4"/>
    <s v="Crossover"/>
    <s v="Compact"/>
    <s v="4dr SUV"/>
    <n v="26"/>
    <n v="21"/>
    <n v="873"/>
    <n v="24890"/>
  </r>
  <r>
    <x v="5"/>
    <s v="Tiguan"/>
    <n v="2016"/>
    <x v="1"/>
    <s v="premium unleaded (recommended)"/>
    <n v="200"/>
    <n v="4"/>
    <s v="AUTOMATIC"/>
    <s v="front wheel drive"/>
    <n v="4"/>
    <s v="Crossover"/>
    <s v="Compact"/>
    <s v="4dr SUV"/>
    <n v="26"/>
    <n v="21"/>
    <n v="873"/>
    <n v="28700"/>
  </r>
  <r>
    <x v="5"/>
    <s v="Tiguan"/>
    <n v="2016"/>
    <x v="1"/>
    <s v="premium unleaded (recommended)"/>
    <n v="200"/>
    <n v="4"/>
    <s v="AUTOMATIC"/>
    <s v="front wheel drive"/>
    <n v="4"/>
    <s v="Crossover"/>
    <s v="Compact"/>
    <s v="4dr SUV"/>
    <n v="26"/>
    <n v="21"/>
    <n v="873"/>
    <n v="31390"/>
  </r>
  <r>
    <x v="5"/>
    <s v="Tiguan"/>
    <n v="2016"/>
    <x v="1"/>
    <s v="premium unleaded (recommended)"/>
    <n v="200"/>
    <n v="4"/>
    <s v="AUTOMATIC"/>
    <s v="front wheel drive"/>
    <n v="4"/>
    <s v="Crossover"/>
    <s v="Compact"/>
    <s v="4dr SUV"/>
    <n v="26"/>
    <n v="21"/>
    <n v="873"/>
    <n v="34445"/>
  </r>
  <r>
    <x v="5"/>
    <s v="GTI"/>
    <n v="2012"/>
    <x v="5"/>
    <s v="premium unleaded (recommended)"/>
    <n v="200"/>
    <n v="4"/>
    <s v="MANUAL"/>
    <s v="front wheel drive"/>
    <n v="2"/>
    <s v="Hatchback,Performance"/>
    <s v="Compact"/>
    <s v="2dr Hatchback"/>
    <n v="31"/>
    <n v="21"/>
    <n v="873"/>
    <n v="26275"/>
  </r>
  <r>
    <x v="5"/>
    <s v="GTI"/>
    <n v="2012"/>
    <x v="5"/>
    <s v="premium unleaded (recommended)"/>
    <n v="200"/>
    <n v="4"/>
    <s v="MANUAL"/>
    <s v="front wheel drive"/>
    <n v="2"/>
    <s v="Hatchback,Performance"/>
    <s v="Compact"/>
    <s v="2dr Hatchback"/>
    <n v="31"/>
    <n v="21"/>
    <n v="873"/>
    <n v="29995"/>
  </r>
  <r>
    <x v="5"/>
    <s v="GTI"/>
    <n v="2012"/>
    <x v="5"/>
    <s v="premium unleaded (recommended)"/>
    <n v="200"/>
    <n v="4"/>
    <s v="MANUAL"/>
    <s v="front wheel drive"/>
    <n v="2"/>
    <s v="Hatchback,Performance"/>
    <s v="Compact"/>
    <s v="2dr Hatchback"/>
    <n v="31"/>
    <n v="21"/>
    <n v="873"/>
    <n v="27845"/>
  </r>
  <r>
    <x v="5"/>
    <s v="GTI"/>
    <n v="2012"/>
    <x v="5"/>
    <s v="premium unleaded (recommended)"/>
    <n v="200"/>
    <n v="4"/>
    <s v="MANUAL"/>
    <s v="front wheel drive"/>
    <n v="2"/>
    <s v="Hatchback,Performance"/>
    <s v="Compact"/>
    <s v="2dr Hatchback"/>
    <n v="31"/>
    <n v="21"/>
    <n v="873"/>
    <n v="23995"/>
  </r>
  <r>
    <x v="5"/>
    <s v="GTI"/>
    <n v="2013"/>
    <x v="3"/>
    <s v="premium unleaded (recommended)"/>
    <n v="200"/>
    <n v="4"/>
    <s v="MANUAL"/>
    <s v="front wheel drive"/>
    <n v="2"/>
    <s v="Hatchback,Performance"/>
    <s v="Compact"/>
    <s v="2dr Hatchback"/>
    <n v="31"/>
    <n v="21"/>
    <n v="873"/>
    <n v="24200"/>
  </r>
  <r>
    <x v="5"/>
    <s v="GTI"/>
    <n v="2013"/>
    <x v="3"/>
    <s v="premium unleaded (recommended)"/>
    <n v="200"/>
    <n v="4"/>
    <s v="MANUAL"/>
    <s v="front wheel drive"/>
    <n v="2"/>
    <s v="Hatchback,Performance"/>
    <s v="Compact"/>
    <s v="2dr Hatchback"/>
    <n v="31"/>
    <n v="21"/>
    <n v="873"/>
    <n v="30395"/>
  </r>
  <r>
    <x v="5"/>
    <s v="GTI"/>
    <n v="2013"/>
    <x v="3"/>
    <s v="premium unleaded (recommended)"/>
    <n v="200"/>
    <n v="4"/>
    <s v="MANUAL"/>
    <s v="front wheel drive"/>
    <n v="2"/>
    <s v="Hatchback,Performance"/>
    <s v="Compact"/>
    <s v="2dr Hatchback"/>
    <n v="31"/>
    <n v="21"/>
    <n v="873"/>
    <n v="28195"/>
  </r>
  <r>
    <x v="5"/>
    <s v="GTI"/>
    <n v="2013"/>
    <x v="3"/>
    <s v="premium unleaded (recommended)"/>
    <n v="200"/>
    <n v="4"/>
    <s v="MANUAL"/>
    <s v="front wheel drive"/>
    <n v="2"/>
    <s v="Hatchback,Performance"/>
    <s v="Compact"/>
    <s v="2dr Hatchback"/>
    <n v="31"/>
    <n v="21"/>
    <n v="873"/>
    <n v="26795"/>
  </r>
  <r>
    <x v="15"/>
    <s v="TSX"/>
    <n v="2012"/>
    <x v="5"/>
    <s v="premium unleaded (recommended)"/>
    <n v="201"/>
    <n v="4"/>
    <s v="MANUAL"/>
    <s v="front wheel drive"/>
    <n v="4"/>
    <s v="Luxury"/>
    <s v="Midsize"/>
    <s v="Sedan"/>
    <n v="29"/>
    <n v="21"/>
    <n v="204"/>
    <n v="31010"/>
  </r>
  <r>
    <x v="15"/>
    <s v="TSX"/>
    <n v="2013"/>
    <x v="3"/>
    <s v="premium unleaded (recommended)"/>
    <n v="201"/>
    <n v="4"/>
    <s v="MANUAL"/>
    <s v="front wheel drive"/>
    <n v="4"/>
    <s v="Luxury"/>
    <s v="Midsize"/>
    <s v="Sedan"/>
    <n v="29"/>
    <n v="21"/>
    <n v="204"/>
    <n v="31510"/>
  </r>
  <r>
    <x v="15"/>
    <s v="TSX"/>
    <n v="2014"/>
    <x v="4"/>
    <s v="premium unleaded (recommended)"/>
    <n v="201"/>
    <n v="4"/>
    <s v="MANUAL"/>
    <s v="front wheel drive"/>
    <n v="4"/>
    <s v="Luxury"/>
    <s v="Midsize"/>
    <s v="Sedan"/>
    <n v="29"/>
    <n v="21"/>
    <n v="204"/>
    <n v="31635"/>
  </r>
  <r>
    <x v="7"/>
    <s v="Forte"/>
    <n v="2015"/>
    <x v="0"/>
    <s v="regular unleaded"/>
    <n v="201"/>
    <n v="4"/>
    <s v="MANUAL"/>
    <s v="front wheel drive"/>
    <n v="4"/>
    <s v="Hatchback,Performance"/>
    <s v="Compact"/>
    <s v="4dr Hatchback"/>
    <n v="29"/>
    <n v="21"/>
    <n v="1720"/>
    <n v="20890"/>
  </r>
  <r>
    <x v="7"/>
    <s v="Forte"/>
    <n v="2015"/>
    <x v="0"/>
    <s v="regular unleaded"/>
    <n v="201"/>
    <n v="4"/>
    <s v="AUTOMATIC"/>
    <s v="front wheel drive"/>
    <n v="4"/>
    <s v="Hatchback,Performance"/>
    <s v="Compact"/>
    <s v="4dr Hatchback"/>
    <n v="29"/>
    <n v="21"/>
    <n v="1720"/>
    <n v="21890"/>
  </r>
  <r>
    <x v="7"/>
    <s v="Forte"/>
    <n v="2016"/>
    <x v="1"/>
    <s v="regular unleaded"/>
    <n v="201"/>
    <n v="4"/>
    <s v="AUTOMATIC"/>
    <s v="front wheel drive"/>
    <n v="4"/>
    <s v="Hatchback,Performance"/>
    <s v="Compact"/>
    <s v="4dr Hatchback"/>
    <n v="29"/>
    <n v="21"/>
    <n v="1720"/>
    <n v="21990"/>
  </r>
  <r>
    <x v="7"/>
    <s v="Forte"/>
    <n v="2016"/>
    <x v="1"/>
    <s v="regular unleaded"/>
    <n v="201"/>
    <n v="4"/>
    <s v="MANUAL"/>
    <s v="front wheel drive"/>
    <n v="4"/>
    <s v="Hatchback,Performance"/>
    <s v="Compact"/>
    <s v="4dr Hatchback"/>
    <n v="29"/>
    <n v="21"/>
    <n v="1720"/>
    <n v="20990"/>
  </r>
  <r>
    <x v="31"/>
    <s v="ATS"/>
    <n v="2015"/>
    <x v="0"/>
    <s v="regular unleaded"/>
    <n v="202"/>
    <n v="4"/>
    <s v="AUTOMATIC"/>
    <s v="rear wheel drive"/>
    <n v="4"/>
    <s v="Luxury"/>
    <s v="Compact"/>
    <s v="Sedan"/>
    <n v="33"/>
    <n v="21"/>
    <n v="1624"/>
    <n v="33215"/>
  </r>
  <r>
    <x v="31"/>
    <s v="ATS"/>
    <n v="2015"/>
    <x v="0"/>
    <s v="regular unleaded"/>
    <n v="202"/>
    <n v="4"/>
    <s v="AUTOMATIC"/>
    <s v="rear wheel drive"/>
    <n v="4"/>
    <s v="Luxury"/>
    <s v="Compact"/>
    <s v="Sedan"/>
    <n v="33"/>
    <n v="21"/>
    <n v="1624"/>
    <n v="37340"/>
  </r>
  <r>
    <x v="12"/>
    <s v="IS 250"/>
    <n v="2013"/>
    <x v="3"/>
    <s v="premium unleaded (required)"/>
    <n v="204"/>
    <n v="6"/>
    <s v="AUTOMATIC"/>
    <s v="rear wheel drive"/>
    <n v="4"/>
    <s v="Luxury"/>
    <s v="Midsize"/>
    <s v="Sedan"/>
    <n v="30"/>
    <n v="21"/>
    <n v="454"/>
    <n v="35065"/>
  </r>
  <r>
    <x v="12"/>
    <s v="IS 250"/>
    <n v="2013"/>
    <x v="3"/>
    <s v="premium unleaded (required)"/>
    <n v="204"/>
    <n v="6"/>
    <s v="AUTOMATIC"/>
    <s v="all wheel drive"/>
    <n v="4"/>
    <s v="Luxury"/>
    <s v="Midsize"/>
    <s v="Sedan"/>
    <n v="27"/>
    <n v="21"/>
    <n v="454"/>
    <n v="37525"/>
  </r>
  <r>
    <x v="12"/>
    <s v="IS 250"/>
    <n v="2014"/>
    <x v="4"/>
    <s v="premium unleaded (required)"/>
    <n v="204"/>
    <n v="6"/>
    <s v="AUTOMATIC"/>
    <s v="rear wheel drive"/>
    <n v="4"/>
    <s v="Luxury"/>
    <s v="Midsize"/>
    <s v="Sedan"/>
    <n v="30"/>
    <n v="21"/>
    <n v="454"/>
    <n v="36100"/>
  </r>
  <r>
    <x v="12"/>
    <s v="IS 250"/>
    <n v="2015"/>
    <x v="0"/>
    <s v="premium unleaded (required)"/>
    <n v="204"/>
    <n v="6"/>
    <s v="AUTOMATIC"/>
    <s v="rear wheel drive"/>
    <n v="4"/>
    <s v="Luxury"/>
    <s v="Midsize"/>
    <s v="Sedan"/>
    <n v="30"/>
    <n v="21"/>
    <n v="454"/>
    <n v="36550"/>
  </r>
  <r>
    <x v="12"/>
    <s v="IS 250"/>
    <n v="2015"/>
    <x v="0"/>
    <s v="premium unleaded (required)"/>
    <n v="204"/>
    <n v="6"/>
    <s v="AUTOMATIC"/>
    <s v="rear wheel drive"/>
    <n v="4"/>
    <s v="Luxury"/>
    <s v="Midsize"/>
    <s v="Sedan"/>
    <n v="30"/>
    <n v="21"/>
    <n v="454"/>
    <n v="41440"/>
  </r>
  <r>
    <x v="12"/>
    <s v="IS 250 C"/>
    <n v="2013"/>
    <x v="3"/>
    <s v="premium unleaded (required)"/>
    <n v="204"/>
    <n v="6"/>
    <s v="AUTOMATIC"/>
    <s v="rear wheel drive"/>
    <n v="2"/>
    <s v="Luxury"/>
    <s v="Compact"/>
    <s v="Convertible"/>
    <n v="30"/>
    <n v="21"/>
    <n v="454"/>
    <n v="42610"/>
  </r>
  <r>
    <x v="12"/>
    <s v="IS 250 C"/>
    <n v="2014"/>
    <x v="4"/>
    <s v="premium unleaded (required)"/>
    <n v="204"/>
    <n v="6"/>
    <s v="AUTOMATIC"/>
    <s v="rear wheel drive"/>
    <n v="2"/>
    <s v="Luxury"/>
    <s v="Compact"/>
    <s v="Convertible"/>
    <n v="30"/>
    <n v="21"/>
    <n v="454"/>
    <n v="42860"/>
  </r>
  <r>
    <x v="12"/>
    <s v="IS 250 C"/>
    <n v="2015"/>
    <x v="0"/>
    <s v="premium unleaded (required)"/>
    <n v="204"/>
    <n v="6"/>
    <s v="AUTOMATIC"/>
    <s v="rear wheel drive"/>
    <n v="2"/>
    <s v="Luxury"/>
    <s v="Compact"/>
    <s v="Convertible"/>
    <n v="30"/>
    <n v="21"/>
    <n v="454"/>
    <n v="43360"/>
  </r>
  <r>
    <x v="20"/>
    <s v="BRZ"/>
    <n v="2017"/>
    <x v="2"/>
    <s v="premium unleaded (required)"/>
    <n v="205"/>
    <n v="4"/>
    <s v="MANUAL"/>
    <s v="rear wheel drive"/>
    <n v="2"/>
    <s v="Performance"/>
    <s v="Compact"/>
    <s v="Coupe"/>
    <n v="29"/>
    <n v="21"/>
    <n v="640"/>
    <n v="29695"/>
  </r>
  <r>
    <x v="20"/>
    <s v="BRZ"/>
    <n v="2017"/>
    <x v="2"/>
    <s v="premium unleaded (required)"/>
    <n v="205"/>
    <n v="4"/>
    <s v="MANUAL"/>
    <s v="rear wheel drive"/>
    <n v="2"/>
    <s v="Performance"/>
    <s v="Compact"/>
    <s v="Coupe"/>
    <n v="29"/>
    <n v="21"/>
    <n v="640"/>
    <n v="25495"/>
  </r>
  <r>
    <x v="20"/>
    <s v="BRZ"/>
    <n v="2017"/>
    <x v="2"/>
    <s v="premium unleaded (required)"/>
    <n v="205"/>
    <n v="4"/>
    <s v="MANUAL"/>
    <s v="rear wheel drive"/>
    <n v="2"/>
    <s v="Performance"/>
    <s v="Compact"/>
    <s v="Coupe"/>
    <n v="29"/>
    <n v="21"/>
    <n v="640"/>
    <n v="27645"/>
  </r>
  <r>
    <x v="11"/>
    <n v="86"/>
    <n v="2017"/>
    <x v="2"/>
    <s v="premium unleaded (recommended)"/>
    <n v="205"/>
    <n v="4"/>
    <s v="MANUAL"/>
    <s v="rear wheel drive"/>
    <n v="2"/>
    <s v="Performance"/>
    <s v="Compact"/>
    <s v="Coupe"/>
    <n v="28"/>
    <n v="21"/>
    <n v="2031"/>
    <n v="26255"/>
  </r>
  <r>
    <x v="34"/>
    <n v="45538"/>
    <n v="2010"/>
    <x v="9"/>
    <s v="premium unleaded (recommended)"/>
    <n v="207"/>
    <n v="4"/>
    <s v="MANUAL"/>
    <s v="front wheel drive"/>
    <n v="4"/>
    <s v="Luxury"/>
    <s v="Midsize"/>
    <s v="Sedan"/>
    <n v="31"/>
    <n v="21"/>
    <n v="376"/>
    <n v="28900"/>
  </r>
  <r>
    <x v="34"/>
    <n v="45538"/>
    <n v="2010"/>
    <x v="9"/>
    <s v="premium unleaded (recommended)"/>
    <n v="207"/>
    <n v="4"/>
    <s v="MANUAL"/>
    <s v="front wheel drive"/>
    <n v="4"/>
    <s v="Luxury"/>
    <s v="Compact"/>
    <s v="Wagon"/>
    <n v="31"/>
    <n v="21"/>
    <n v="376"/>
    <n v="30330"/>
  </r>
  <r>
    <x v="21"/>
    <s v="Q60 Coupe"/>
    <n v="2017"/>
    <x v="2"/>
    <s v="premium unleaded (recommended)"/>
    <n v="208"/>
    <n v="4"/>
    <s v="AUTOMATIC"/>
    <s v="all wheel drive"/>
    <n v="2"/>
    <s v="Luxury"/>
    <s v="Midsize"/>
    <s v="Coupe"/>
    <n v="28"/>
    <n v="21"/>
    <n v="190"/>
    <n v="40950"/>
  </r>
  <r>
    <x v="21"/>
    <s v="Q60 Coupe"/>
    <n v="2017"/>
    <x v="2"/>
    <s v="premium unleaded (recommended)"/>
    <n v="208"/>
    <n v="4"/>
    <s v="AUTOMATIC"/>
    <s v="all wheel drive"/>
    <n v="2"/>
    <s v="Luxury"/>
    <s v="Midsize"/>
    <s v="Coupe"/>
    <n v="28"/>
    <n v="21"/>
    <n v="190"/>
    <n v="43300"/>
  </r>
  <r>
    <x v="10"/>
    <s v="Metris"/>
    <n v="2016"/>
    <x v="1"/>
    <s v="premium unleaded (recommended)"/>
    <n v="208"/>
    <n v="4"/>
    <s v="AUTOMATIC"/>
    <s v="rear wheel drive"/>
    <n v="3"/>
    <s v="Luxury"/>
    <s v="Large"/>
    <s v="Cargo Minivan"/>
    <n v="24"/>
    <n v="21"/>
    <n v="617"/>
    <n v="28950"/>
  </r>
  <r>
    <x v="34"/>
    <n v="45538"/>
    <n v="2011"/>
    <x v="6"/>
    <s v="premium unleaded (recommended)"/>
    <n v="210"/>
    <n v="4"/>
    <s v="MANUAL"/>
    <s v="front wheel drive"/>
    <n v="4"/>
    <s v="Luxury"/>
    <s v="Midsize"/>
    <s v="Sedan"/>
    <n v="31"/>
    <n v="21"/>
    <n v="376"/>
    <n v="28900"/>
  </r>
  <r>
    <x v="34"/>
    <n v="45538"/>
    <n v="2011"/>
    <x v="6"/>
    <s v="premium unleaded (recommended)"/>
    <n v="210"/>
    <n v="4"/>
    <s v="MANUAL"/>
    <s v="front wheel drive"/>
    <n v="4"/>
    <s v="Luxury"/>
    <s v="Compact"/>
    <s v="Wagon"/>
    <n v="31"/>
    <n v="21"/>
    <n v="376"/>
    <n v="30330"/>
  </r>
  <r>
    <x v="19"/>
    <s v="allroad"/>
    <n v="2015"/>
    <x v="0"/>
    <s v="premium unleaded (recommended)"/>
    <n v="220"/>
    <n v="4"/>
    <s v="AUTOMATIC"/>
    <s v="all wheel drive"/>
    <n v="4"/>
    <s v="Luxury"/>
    <s v="Midsize"/>
    <s v="Wagon"/>
    <n v="28"/>
    <n v="21"/>
    <n v="3105"/>
    <n v="44500"/>
  </r>
  <r>
    <x v="19"/>
    <s v="allroad"/>
    <n v="2015"/>
    <x v="0"/>
    <s v="premium unleaded (recommended)"/>
    <n v="220"/>
    <n v="4"/>
    <s v="AUTOMATIC"/>
    <s v="all wheel drive"/>
    <n v="4"/>
    <s v="Luxury"/>
    <s v="Midsize"/>
    <s v="Wagon"/>
    <n v="28"/>
    <n v="21"/>
    <n v="3105"/>
    <n v="42400"/>
  </r>
  <r>
    <x v="19"/>
    <s v="allroad"/>
    <n v="2015"/>
    <x v="0"/>
    <s v="premium unleaded (recommended)"/>
    <n v="220"/>
    <n v="4"/>
    <s v="AUTOMATIC"/>
    <s v="all wheel drive"/>
    <n v="4"/>
    <s v="Luxury"/>
    <s v="Midsize"/>
    <s v="Wagon"/>
    <n v="28"/>
    <n v="21"/>
    <n v="3105"/>
    <n v="49800"/>
  </r>
  <r>
    <x v="19"/>
    <s v="allroad"/>
    <n v="2016"/>
    <x v="1"/>
    <s v="premium unleaded (recommended)"/>
    <n v="220"/>
    <n v="4"/>
    <s v="AUTOMATIC"/>
    <s v="all wheel drive"/>
    <n v="4"/>
    <s v="Luxury"/>
    <s v="Midsize"/>
    <s v="Wagon"/>
    <n v="28"/>
    <n v="21"/>
    <n v="3105"/>
    <n v="42700"/>
  </r>
  <r>
    <x v="19"/>
    <s v="allroad"/>
    <n v="2016"/>
    <x v="1"/>
    <s v="premium unleaded (recommended)"/>
    <n v="220"/>
    <n v="4"/>
    <s v="AUTOMATIC"/>
    <s v="all wheel drive"/>
    <n v="4"/>
    <s v="Luxury"/>
    <s v="Midsize"/>
    <s v="Wagon"/>
    <n v="28"/>
    <n v="21"/>
    <n v="3105"/>
    <n v="44800"/>
  </r>
  <r>
    <x v="19"/>
    <s v="A5"/>
    <n v="2016"/>
    <x v="1"/>
    <s v="premium unleaded (required)"/>
    <n v="220"/>
    <n v="4"/>
    <s v="AUTOMATIC"/>
    <s v="all wheel drive"/>
    <n v="2"/>
    <s v="Luxury"/>
    <s v="Midsize"/>
    <s v="Convertible"/>
    <n v="29"/>
    <n v="21"/>
    <n v="3105"/>
    <n v="47900"/>
  </r>
  <r>
    <x v="19"/>
    <s v="A5"/>
    <n v="2016"/>
    <x v="1"/>
    <s v="premium unleaded (required)"/>
    <n v="220"/>
    <n v="4"/>
    <s v="AUTOMATIC"/>
    <s v="all wheel drive"/>
    <n v="2"/>
    <s v="Luxury"/>
    <s v="Midsize"/>
    <s v="Convertible"/>
    <n v="29"/>
    <n v="21"/>
    <n v="3105"/>
    <n v="50200"/>
  </r>
  <r>
    <x v="17"/>
    <s v="CX-9"/>
    <n v="2016"/>
    <x v="1"/>
    <s v="regular unleaded"/>
    <n v="227"/>
    <n v="4"/>
    <s v="AUTOMATIC"/>
    <s v="all wheel drive"/>
    <n v="4"/>
    <s v="Crossover"/>
    <s v="Large"/>
    <s v="4dr SUV"/>
    <n v="27"/>
    <n v="21"/>
    <n v="586"/>
    <n v="33320"/>
  </r>
  <r>
    <x v="17"/>
    <s v="CX-9"/>
    <n v="2016"/>
    <x v="1"/>
    <s v="regular unleaded"/>
    <n v="227"/>
    <n v="4"/>
    <s v="AUTOMATIC"/>
    <s v="all wheel drive"/>
    <n v="4"/>
    <s v="Crossover"/>
    <s v="Large"/>
    <s v="4dr SUV"/>
    <n v="27"/>
    <n v="21"/>
    <n v="586"/>
    <n v="41970"/>
  </r>
  <r>
    <x v="17"/>
    <s v="CX-9"/>
    <n v="2016"/>
    <x v="1"/>
    <s v="regular unleaded"/>
    <n v="227"/>
    <n v="4"/>
    <s v="AUTOMATIC"/>
    <s v="all wheel drive"/>
    <n v="4"/>
    <s v="Crossover"/>
    <s v="Large"/>
    <s v="4dr SUV"/>
    <n v="27"/>
    <n v="21"/>
    <n v="586"/>
    <n v="44015"/>
  </r>
  <r>
    <x v="17"/>
    <s v="CX-9"/>
    <n v="2016"/>
    <x v="1"/>
    <s v="regular unleaded"/>
    <n v="227"/>
    <n v="4"/>
    <s v="AUTOMATIC"/>
    <s v="all wheel drive"/>
    <n v="4"/>
    <s v="Crossover"/>
    <s v="Large"/>
    <s v="4dr SUV"/>
    <n v="27"/>
    <n v="21"/>
    <n v="586"/>
    <n v="37770"/>
  </r>
  <r>
    <x v="26"/>
    <s v="S40"/>
    <n v="2010"/>
    <x v="9"/>
    <s v="premium unleaded (recommended)"/>
    <n v="227"/>
    <n v="5"/>
    <s v="AUTOMATIC"/>
    <s v="front wheel drive"/>
    <n v="4"/>
    <s v="Luxury,Performance"/>
    <s v="Compact"/>
    <s v="Sedan"/>
    <n v="30"/>
    <n v="21"/>
    <n v="870"/>
    <n v="31150"/>
  </r>
  <r>
    <x v="26"/>
    <s v="S40"/>
    <n v="2011"/>
    <x v="6"/>
    <s v="regular unleaded"/>
    <n v="227"/>
    <n v="5"/>
    <s v="AUTOMATIC"/>
    <s v="front wheel drive"/>
    <n v="4"/>
    <s v="Luxury"/>
    <s v="Compact"/>
    <s v="Sedan"/>
    <n v="30"/>
    <n v="21"/>
    <n v="870"/>
    <n v="27750"/>
  </r>
  <r>
    <x v="26"/>
    <s v="S40"/>
    <n v="2011"/>
    <x v="6"/>
    <s v="regular unleaded"/>
    <n v="227"/>
    <n v="5"/>
    <s v="AUTOMATIC"/>
    <s v="front wheel drive"/>
    <n v="4"/>
    <s v="Luxury"/>
    <s v="Compact"/>
    <s v="Sedan"/>
    <n v="30"/>
    <n v="21"/>
    <n v="870"/>
    <n v="31150"/>
  </r>
  <r>
    <x v="26"/>
    <s v="V50"/>
    <n v="2011"/>
    <x v="6"/>
    <s v="regular unleaded"/>
    <n v="227"/>
    <n v="5"/>
    <s v="AUTOMATIC"/>
    <s v="front wheel drive"/>
    <n v="4"/>
    <s v="Luxury"/>
    <s v="Compact"/>
    <s v="Wagon"/>
    <n v="30"/>
    <n v="21"/>
    <n v="870"/>
    <n v="32850"/>
  </r>
  <r>
    <x v="26"/>
    <s v="V50"/>
    <n v="2011"/>
    <x v="6"/>
    <s v="regular unleaded"/>
    <n v="227"/>
    <n v="5"/>
    <s v="AUTOMATIC"/>
    <s v="front wheel drive"/>
    <n v="4"/>
    <s v="Luxury"/>
    <s v="Compact"/>
    <s v="Wagon"/>
    <n v="30"/>
    <n v="21"/>
    <n v="870"/>
    <n v="29000"/>
  </r>
  <r>
    <x v="26"/>
    <s v="C30"/>
    <n v="2011"/>
    <x v="6"/>
    <s v="premium unleaded (recommended)"/>
    <n v="227"/>
    <n v="5"/>
    <s v="MANUAL"/>
    <s v="front wheel drive"/>
    <n v="2"/>
    <s v="Hatchback,Luxury"/>
    <s v="Compact"/>
    <s v="2dr Hatchback"/>
    <n v="29"/>
    <n v="21"/>
    <n v="870"/>
    <n v="24700"/>
  </r>
  <r>
    <x v="26"/>
    <s v="C30"/>
    <n v="2011"/>
    <x v="6"/>
    <s v="premium unleaded (recommended)"/>
    <n v="227"/>
    <n v="5"/>
    <s v="MANUAL"/>
    <s v="front wheel drive"/>
    <n v="2"/>
    <s v="Hatchback,Luxury,Performance"/>
    <s v="Compact"/>
    <s v="2dr Hatchback"/>
    <n v="29"/>
    <n v="21"/>
    <n v="870"/>
    <n v="27100"/>
  </r>
  <r>
    <x v="26"/>
    <s v="C30"/>
    <n v="2012"/>
    <x v="5"/>
    <s v="premium unleaded (recommended)"/>
    <n v="227"/>
    <n v="5"/>
    <s v="MANUAL"/>
    <s v="front wheel drive"/>
    <n v="2"/>
    <s v="Hatchback,Luxury,Performance"/>
    <s v="Compact"/>
    <s v="2dr Hatchback"/>
    <n v="29"/>
    <n v="21"/>
    <n v="870"/>
    <n v="27450"/>
  </r>
  <r>
    <x v="26"/>
    <s v="C30"/>
    <n v="2012"/>
    <x v="5"/>
    <s v="premium unleaded (recommended)"/>
    <n v="227"/>
    <n v="5"/>
    <s v="MANUAL"/>
    <s v="front wheel drive"/>
    <n v="2"/>
    <s v="Hatchback,Luxury"/>
    <s v="Compact"/>
    <s v="2dr Hatchback"/>
    <n v="29"/>
    <n v="21"/>
    <n v="870"/>
    <n v="24950"/>
  </r>
  <r>
    <x v="26"/>
    <s v="C30"/>
    <n v="2013"/>
    <x v="3"/>
    <s v="regular unleaded"/>
    <n v="227"/>
    <n v="5"/>
    <s v="MANUAL"/>
    <s v="front wheel drive"/>
    <n v="2"/>
    <s v="Hatchback,Luxury"/>
    <s v="Compact"/>
    <s v="2dr Hatchback"/>
    <n v="29"/>
    <n v="21"/>
    <n v="870"/>
    <n v="25500"/>
  </r>
  <r>
    <x v="26"/>
    <s v="C30"/>
    <n v="2013"/>
    <x v="3"/>
    <s v="regular unleaded"/>
    <n v="227"/>
    <n v="5"/>
    <s v="MANUAL"/>
    <s v="front wheel drive"/>
    <n v="2"/>
    <s v="Hatchback,Luxury,Performance"/>
    <s v="Compact"/>
    <s v="2dr Hatchback"/>
    <n v="29"/>
    <n v="21"/>
    <n v="870"/>
    <n v="27850"/>
  </r>
  <r>
    <x v="8"/>
    <s v="Fusion"/>
    <n v="2017"/>
    <x v="2"/>
    <s v="regular unleaded"/>
    <n v="231"/>
    <n v="4"/>
    <s v="AUTOMATIC"/>
    <s v="front wheel drive"/>
    <n v="4"/>
    <s v="Performance"/>
    <s v="Midsize"/>
    <s v="Sedan"/>
    <n v="31"/>
    <n v="21"/>
    <n v="5657"/>
    <n v="30610"/>
  </r>
  <r>
    <x v="8"/>
    <s v="Fusion"/>
    <n v="2017"/>
    <x v="2"/>
    <s v="regular unleaded"/>
    <n v="231"/>
    <n v="4"/>
    <s v="AUTOMATIC"/>
    <s v="front wheel drive"/>
    <n v="4"/>
    <s v="Performance"/>
    <s v="Midsize"/>
    <s v="Sedan"/>
    <n v="31"/>
    <n v="21"/>
    <n v="5657"/>
    <n v="36620"/>
  </r>
  <r>
    <x v="12"/>
    <s v="NX 200t"/>
    <n v="2015"/>
    <x v="0"/>
    <s v="premium unleaded (required)"/>
    <n v="235"/>
    <n v="4"/>
    <s v="AUTOMATIC"/>
    <s v="all wheel drive"/>
    <n v="4"/>
    <s v="Crossover,Luxury"/>
    <s v="Midsize"/>
    <s v="4dr SUV"/>
    <n v="28"/>
    <n v="21"/>
    <n v="454"/>
    <n v="35880"/>
  </r>
  <r>
    <x v="12"/>
    <s v="NX 200t"/>
    <n v="2015"/>
    <x v="0"/>
    <s v="premium unleaded (required)"/>
    <n v="235"/>
    <n v="4"/>
    <s v="AUTOMATIC"/>
    <s v="all wheel drive"/>
    <n v="4"/>
    <s v="Crossover,Luxury"/>
    <s v="Midsize"/>
    <s v="4dr SUV"/>
    <n v="28"/>
    <n v="21"/>
    <n v="454"/>
    <n v="37980"/>
  </r>
  <r>
    <x v="0"/>
    <s v="X3"/>
    <n v="2015"/>
    <x v="0"/>
    <s v="premium unleaded (required)"/>
    <n v="240"/>
    <n v="4"/>
    <s v="AUTOMATIC"/>
    <s v="all wheel drive"/>
    <n v="4"/>
    <s v="Crossover,Luxury"/>
    <s v="Midsize"/>
    <s v="4dr SUV"/>
    <n v="28"/>
    <n v="21"/>
    <n v="3916"/>
    <n v="40500"/>
  </r>
  <r>
    <x v="0"/>
    <s v="X3"/>
    <n v="2015"/>
    <x v="0"/>
    <s v="premium unleaded (required)"/>
    <n v="240"/>
    <n v="4"/>
    <s v="AUTOMATIC"/>
    <s v="rear wheel drive"/>
    <n v="4"/>
    <s v="Crossover,Luxury"/>
    <s v="Midsize"/>
    <s v="4dr SUV"/>
    <n v="28"/>
    <n v="21"/>
    <n v="3916"/>
    <n v="38500"/>
  </r>
  <r>
    <x v="0"/>
    <s v="X3"/>
    <n v="2016"/>
    <x v="1"/>
    <s v="premium unleaded (required)"/>
    <n v="240"/>
    <n v="4"/>
    <s v="AUTOMATIC"/>
    <s v="rear wheel drive"/>
    <n v="4"/>
    <s v="Crossover,Luxury"/>
    <s v="Midsize"/>
    <s v="4dr SUV"/>
    <n v="28"/>
    <n v="21"/>
    <n v="3916"/>
    <n v="38950"/>
  </r>
  <r>
    <x v="0"/>
    <s v="X3"/>
    <n v="2016"/>
    <x v="1"/>
    <s v="premium unleaded (required)"/>
    <n v="240"/>
    <n v="4"/>
    <s v="AUTOMATIC"/>
    <s v="all wheel drive"/>
    <n v="4"/>
    <s v="Crossover,Luxury"/>
    <s v="Midsize"/>
    <s v="4dr SUV"/>
    <n v="28"/>
    <n v="21"/>
    <n v="3916"/>
    <n v="40950"/>
  </r>
  <r>
    <x v="0"/>
    <s v="X3"/>
    <n v="2017"/>
    <x v="2"/>
    <s v="premium unleaded (required)"/>
    <n v="240"/>
    <n v="4"/>
    <s v="AUTOMATIC"/>
    <s v="all wheel drive"/>
    <n v="4"/>
    <s v="Crossover,Luxury"/>
    <s v="Midsize"/>
    <s v="4dr SUV"/>
    <n v="28"/>
    <n v="21"/>
    <n v="3916"/>
    <n v="41250"/>
  </r>
  <r>
    <x v="0"/>
    <s v="X3"/>
    <n v="2017"/>
    <x v="2"/>
    <s v="premium unleaded (required)"/>
    <n v="240"/>
    <n v="4"/>
    <s v="AUTOMATIC"/>
    <s v="rear wheel drive"/>
    <n v="4"/>
    <s v="Crossover,Luxury"/>
    <s v="Midsize"/>
    <s v="4dr SUV"/>
    <n v="28"/>
    <n v="21"/>
    <n v="3916"/>
    <n v="39250"/>
  </r>
  <r>
    <x v="0"/>
    <s v="4 Series"/>
    <n v="2015"/>
    <x v="0"/>
    <s v="premium unleaded (required)"/>
    <n v="240"/>
    <n v="4"/>
    <s v="AUTOMATIC"/>
    <s v="all wheel drive"/>
    <n v="2"/>
    <s v="Luxury"/>
    <s v="Midsize"/>
    <s v="Convertible"/>
    <n v="33"/>
    <n v="21"/>
    <n v="3916"/>
    <n v="50750"/>
  </r>
  <r>
    <x v="0"/>
    <s v="4 Series"/>
    <n v="2016"/>
    <x v="1"/>
    <s v="premium unleaded (required)"/>
    <n v="240"/>
    <n v="4"/>
    <s v="AUTOMATIC"/>
    <s v="all wheel drive"/>
    <n v="2"/>
    <s v="Luxury"/>
    <s v="Midsize"/>
    <s v="Convertible"/>
    <n v="33"/>
    <n v="21"/>
    <n v="3916"/>
    <n v="52000"/>
  </r>
  <r>
    <x v="7"/>
    <s v="Sportage"/>
    <n v="2017"/>
    <x v="2"/>
    <s v="regular unleaded"/>
    <n v="240"/>
    <n v="4"/>
    <s v="AUTOMATIC"/>
    <s v="front wheel drive"/>
    <n v="4"/>
    <s v="Crossover"/>
    <s v="Compact"/>
    <s v="4dr SUV"/>
    <n v="26"/>
    <n v="21"/>
    <n v="1720"/>
    <n v="32500"/>
  </r>
  <r>
    <x v="32"/>
    <s v="Range Rover Evoque"/>
    <n v="2015"/>
    <x v="0"/>
    <s v="premium unleaded (recommended)"/>
    <n v="240"/>
    <n v="4"/>
    <s v="AUTOMATIC"/>
    <s v="all wheel drive"/>
    <n v="4"/>
    <s v="Crossover,Luxury"/>
    <s v="Compact"/>
    <s v="4dr SUV"/>
    <n v="30"/>
    <n v="21"/>
    <n v="258"/>
    <n v="60000"/>
  </r>
  <r>
    <x v="32"/>
    <s v="Range Rover Evoque"/>
    <n v="2015"/>
    <x v="0"/>
    <s v="premium unleaded (recommended)"/>
    <n v="240"/>
    <n v="4"/>
    <s v="AUTOMATIC"/>
    <s v="all wheel drive"/>
    <n v="4"/>
    <s v="Crossover,Luxury"/>
    <s v="Compact"/>
    <s v="4dr SUV"/>
    <n v="30"/>
    <n v="21"/>
    <n v="258"/>
    <n v="48300"/>
  </r>
  <r>
    <x v="32"/>
    <s v="Range Rover Evoque"/>
    <n v="2015"/>
    <x v="0"/>
    <s v="premium unleaded (recommended)"/>
    <n v="240"/>
    <n v="4"/>
    <s v="AUTOMATIC"/>
    <s v="all wheel drive"/>
    <n v="4"/>
    <s v="Crossover,Luxury"/>
    <s v="Compact"/>
    <s v="4dr SUV"/>
    <n v="30"/>
    <n v="21"/>
    <n v="258"/>
    <n v="41100"/>
  </r>
  <r>
    <x v="32"/>
    <s v="Range Rover Evoque"/>
    <n v="2015"/>
    <x v="0"/>
    <s v="premium unleaded (recommended)"/>
    <n v="240"/>
    <n v="4"/>
    <s v="AUTOMATIC"/>
    <s v="all wheel drive"/>
    <n v="4"/>
    <s v="Crossover,Luxury"/>
    <s v="Compact"/>
    <s v="4dr SUV"/>
    <n v="30"/>
    <n v="21"/>
    <n v="258"/>
    <n v="44100"/>
  </r>
  <r>
    <x v="32"/>
    <s v="Range Rover Evoque"/>
    <n v="2015"/>
    <x v="0"/>
    <s v="premium unleaded (recommended)"/>
    <n v="240"/>
    <n v="4"/>
    <s v="AUTOMATIC"/>
    <s v="all wheel drive"/>
    <n v="4"/>
    <s v="Crossover,Luxury"/>
    <s v="Compact"/>
    <s v="4dr SUV"/>
    <n v="30"/>
    <n v="21"/>
    <n v="258"/>
    <n v="56600"/>
  </r>
  <r>
    <x v="32"/>
    <s v="Range Rover Evoque"/>
    <n v="2015"/>
    <x v="0"/>
    <s v="premium unleaded (recommended)"/>
    <n v="240"/>
    <n v="4"/>
    <s v="AUTOMATIC"/>
    <s v="all wheel drive"/>
    <n v="4"/>
    <s v="Crossover,Luxury"/>
    <s v="Compact"/>
    <s v="4dr SUV"/>
    <n v="30"/>
    <n v="21"/>
    <n v="258"/>
    <n v="55700"/>
  </r>
  <r>
    <x v="32"/>
    <s v="Range Rover Evoque"/>
    <n v="2015"/>
    <x v="0"/>
    <s v="premium unleaded (recommended)"/>
    <n v="240"/>
    <n v="4"/>
    <s v="AUTOMATIC"/>
    <s v="all wheel drive"/>
    <n v="4"/>
    <s v="Crossover,Luxury"/>
    <s v="Compact"/>
    <s v="4dr SUV"/>
    <n v="30"/>
    <n v="21"/>
    <n v="258"/>
    <n v="48900"/>
  </r>
  <r>
    <x v="32"/>
    <s v="Range Rover Evoque"/>
    <n v="2016"/>
    <x v="1"/>
    <s v="premium unleaded (recommended)"/>
    <n v="240"/>
    <n v="4"/>
    <s v="AUTOMATIC"/>
    <s v="all wheel drive"/>
    <n v="4"/>
    <s v="Crossover,Luxury"/>
    <s v="Compact"/>
    <s v="4dr SUV"/>
    <n v="30"/>
    <n v="21"/>
    <n v="258"/>
    <n v="50475"/>
  </r>
  <r>
    <x v="32"/>
    <s v="Range Rover Evoque"/>
    <n v="2016"/>
    <x v="1"/>
    <s v="premium unleaded (recommended)"/>
    <n v="240"/>
    <n v="4"/>
    <s v="AUTOMATIC"/>
    <s v="all wheel drive"/>
    <n v="4"/>
    <s v="Crossover,Luxury"/>
    <s v="Compact"/>
    <s v="4dr SUV"/>
    <n v="30"/>
    <n v="21"/>
    <n v="258"/>
    <n v="53775"/>
  </r>
  <r>
    <x v="32"/>
    <s v="Range Rover Evoque"/>
    <n v="2016"/>
    <x v="1"/>
    <s v="premium unleaded (recommended)"/>
    <n v="240"/>
    <n v="4"/>
    <s v="AUTOMATIC"/>
    <s v="all wheel drive"/>
    <n v="4"/>
    <s v="Crossover,Luxury"/>
    <s v="Compact"/>
    <s v="4dr SUV"/>
    <n v="30"/>
    <n v="21"/>
    <n v="258"/>
    <n v="41475"/>
  </r>
  <r>
    <x v="32"/>
    <s v="Range Rover Evoque"/>
    <n v="2016"/>
    <x v="1"/>
    <s v="premium unleaded (recommended)"/>
    <n v="240"/>
    <n v="4"/>
    <s v="AUTOMATIC"/>
    <s v="all wheel drive"/>
    <n v="4"/>
    <s v="Crossover,Luxury"/>
    <s v="Compact"/>
    <s v="4dr SUV"/>
    <n v="30"/>
    <n v="21"/>
    <n v="258"/>
    <n v="60775"/>
  </r>
  <r>
    <x v="32"/>
    <s v="Range Rover Evoque"/>
    <n v="2016"/>
    <x v="1"/>
    <s v="premium unleaded (recommended)"/>
    <n v="240"/>
    <n v="4"/>
    <s v="AUTOMATIC"/>
    <s v="all wheel drive"/>
    <n v="4"/>
    <s v="Crossover,Luxury"/>
    <s v="Compact"/>
    <s v="4dr SUV"/>
    <n v="30"/>
    <n v="21"/>
    <n v="258"/>
    <n v="45675"/>
  </r>
  <r>
    <x v="32"/>
    <s v="Range Rover Evoque"/>
    <n v="2017"/>
    <x v="2"/>
    <s v="premium unleaded (recommended)"/>
    <n v="240"/>
    <n v="4"/>
    <s v="AUTOMATIC"/>
    <s v="all wheel drive"/>
    <n v="4"/>
    <s v="Crossover,Luxury"/>
    <s v="Compact"/>
    <s v="4dr SUV"/>
    <n v="29"/>
    <n v="21"/>
    <n v="258"/>
    <n v="51000"/>
  </r>
  <r>
    <x v="32"/>
    <s v="Range Rover Evoque"/>
    <n v="2017"/>
    <x v="2"/>
    <s v="premium unleaded (recommended)"/>
    <n v="240"/>
    <n v="4"/>
    <s v="AUTOMATIC"/>
    <s v="all wheel drive"/>
    <n v="4"/>
    <s v="Crossover,Luxury"/>
    <s v="Compact"/>
    <s v="4dr SUV"/>
    <n v="29"/>
    <n v="21"/>
    <n v="258"/>
    <n v="45800"/>
  </r>
  <r>
    <x v="32"/>
    <s v="Range Rover Evoque"/>
    <n v="2017"/>
    <x v="2"/>
    <s v="premium unleaded (recommended)"/>
    <n v="240"/>
    <n v="4"/>
    <s v="AUTOMATIC"/>
    <s v="all wheel drive"/>
    <n v="4"/>
    <s v="Crossover,Luxury"/>
    <s v="Compact"/>
    <s v="4dr SUV"/>
    <n v="29"/>
    <n v="21"/>
    <n v="258"/>
    <n v="62500"/>
  </r>
  <r>
    <x v="32"/>
    <s v="Range Rover Evoque"/>
    <n v="2017"/>
    <x v="2"/>
    <s v="premium unleaded (recommended)"/>
    <n v="240"/>
    <n v="4"/>
    <s v="AUTOMATIC"/>
    <s v="all wheel drive"/>
    <n v="4"/>
    <s v="Crossover,Luxury"/>
    <s v="Compact"/>
    <s v="4dr SUV"/>
    <n v="29"/>
    <n v="21"/>
    <n v="258"/>
    <n v="41800"/>
  </r>
  <r>
    <x v="32"/>
    <s v="Range Rover Evoque"/>
    <n v="2017"/>
    <x v="2"/>
    <s v="premium unleaded (recommended)"/>
    <n v="240"/>
    <n v="4"/>
    <s v="AUTOMATIC"/>
    <s v="all wheel drive"/>
    <n v="4"/>
    <s v="Crossover,Luxury"/>
    <s v="Compact"/>
    <s v="4dr SUV"/>
    <n v="29"/>
    <n v="21"/>
    <n v="258"/>
    <n v="54200"/>
  </r>
  <r>
    <x v="32"/>
    <s v="Range Rover Evoque"/>
    <n v="2015"/>
    <x v="0"/>
    <s v="premium unleaded (recommended)"/>
    <n v="240"/>
    <n v="4"/>
    <s v="AUTOMATIC"/>
    <s v="all wheel drive"/>
    <n v="2"/>
    <s v="Crossover,Luxury"/>
    <s v="Compact"/>
    <s v="2dr SUV"/>
    <n v="30"/>
    <n v="21"/>
    <n v="258"/>
    <n v="57600"/>
  </r>
  <r>
    <x v="32"/>
    <s v="Range Rover Evoque"/>
    <n v="2015"/>
    <x v="0"/>
    <s v="premium unleaded (recommended)"/>
    <n v="240"/>
    <n v="4"/>
    <s v="AUTOMATIC"/>
    <s v="all wheel drive"/>
    <n v="2"/>
    <s v="Crossover,Luxury"/>
    <s v="Compact"/>
    <s v="2dr SUV"/>
    <n v="30"/>
    <n v="21"/>
    <n v="258"/>
    <n v="45100"/>
  </r>
  <r>
    <x v="32"/>
    <s v="Range Rover Evoque"/>
    <n v="2015"/>
    <x v="0"/>
    <s v="premium unleaded (recommended)"/>
    <n v="240"/>
    <n v="4"/>
    <s v="AUTOMATIC"/>
    <s v="all wheel drive"/>
    <n v="2"/>
    <s v="Crossover,Luxury"/>
    <s v="Compact"/>
    <s v="2dr SUV"/>
    <n v="30"/>
    <n v="21"/>
    <n v="258"/>
    <n v="49900"/>
  </r>
  <r>
    <x v="32"/>
    <s v="Range Rover Evoque"/>
    <n v="2016"/>
    <x v="1"/>
    <s v="premium unleaded (recommended)"/>
    <n v="240"/>
    <n v="4"/>
    <s v="AUTOMATIC"/>
    <s v="all wheel drive"/>
    <n v="2"/>
    <s v="Crossover,Luxury"/>
    <s v="Compact"/>
    <s v="2dr SUV"/>
    <n v="30"/>
    <n v="21"/>
    <n v="258"/>
    <n v="46675"/>
  </r>
  <r>
    <x v="32"/>
    <s v="Range Rover Evoque"/>
    <n v="2016"/>
    <x v="1"/>
    <s v="premium unleaded (recommended)"/>
    <n v="240"/>
    <n v="4"/>
    <s v="AUTOMATIC"/>
    <s v="all wheel drive"/>
    <n v="2"/>
    <s v="Crossover,Luxury"/>
    <s v="Compact"/>
    <s v="2dr SUV"/>
    <n v="30"/>
    <n v="21"/>
    <n v="258"/>
    <n v="53775"/>
  </r>
  <r>
    <x v="32"/>
    <s v="Range Rover Evoque"/>
    <n v="2017"/>
    <x v="2"/>
    <s v="premium unleaded (recommended)"/>
    <n v="240"/>
    <n v="4"/>
    <s v="AUTOMATIC"/>
    <s v="all wheel drive"/>
    <n v="2"/>
    <s v="Crossover,Luxury"/>
    <s v="Compact"/>
    <s v="2dr SUV"/>
    <n v="29"/>
    <n v="21"/>
    <n v="258"/>
    <n v="45700"/>
  </r>
  <r>
    <x v="13"/>
    <s v="MKC"/>
    <n v="2017"/>
    <x v="2"/>
    <s v="regular unleaded"/>
    <n v="240"/>
    <n v="4"/>
    <s v="AUTOMATIC"/>
    <s v="front wheel drive"/>
    <n v="4"/>
    <s v="Crossover,Luxury"/>
    <s v="Compact"/>
    <s v="4dr SUV"/>
    <n v="28"/>
    <n v="21"/>
    <n v="61"/>
    <n v="35720"/>
  </r>
  <r>
    <x v="13"/>
    <s v="MKC"/>
    <n v="2017"/>
    <x v="2"/>
    <s v="regular unleaded"/>
    <n v="240"/>
    <n v="4"/>
    <s v="AUTOMATIC"/>
    <s v="front wheel drive"/>
    <n v="4"/>
    <s v="Crossover,Luxury"/>
    <s v="Compact"/>
    <s v="4dr SUV"/>
    <n v="28"/>
    <n v="21"/>
    <n v="61"/>
    <n v="32720"/>
  </r>
  <r>
    <x v="13"/>
    <s v="MKC"/>
    <n v="2017"/>
    <x v="2"/>
    <s v="regular unleaded"/>
    <n v="240"/>
    <n v="4"/>
    <s v="AUTOMATIC"/>
    <s v="front wheel drive"/>
    <n v="4"/>
    <s v="Crossover,Luxury"/>
    <s v="Compact"/>
    <s v="4dr SUV"/>
    <n v="28"/>
    <n v="21"/>
    <n v="61"/>
    <n v="39485"/>
  </r>
  <r>
    <x v="13"/>
    <s v="MKC"/>
    <n v="2017"/>
    <x v="2"/>
    <s v="regular unleaded"/>
    <n v="240"/>
    <n v="4"/>
    <s v="AUTOMATIC"/>
    <s v="front wheel drive"/>
    <n v="4"/>
    <s v="Crossover,Luxury"/>
    <s v="Compact"/>
    <s v="4dr SUV"/>
    <n v="28"/>
    <n v="21"/>
    <n v="61"/>
    <n v="45475"/>
  </r>
  <r>
    <x v="5"/>
    <s v="Touareg"/>
    <n v="2016"/>
    <x v="1"/>
    <s v="diesel"/>
    <n v="240"/>
    <n v="6"/>
    <s v="AUTOMATIC"/>
    <s v="all wheel drive"/>
    <n v="4"/>
    <s v="Crossover,Diesel"/>
    <s v="Midsize"/>
    <s v="4dr SUV"/>
    <n v="29"/>
    <n v="21"/>
    <n v="873"/>
    <n v="54950"/>
  </r>
  <r>
    <x v="5"/>
    <s v="Touareg"/>
    <n v="2016"/>
    <x v="1"/>
    <s v="diesel"/>
    <n v="240"/>
    <n v="6"/>
    <s v="AUTOMATIC"/>
    <s v="all wheel drive"/>
    <n v="4"/>
    <s v="Crossover,Diesel"/>
    <s v="Midsize"/>
    <s v="4dr SUV"/>
    <n v="29"/>
    <n v="21"/>
    <n v="873"/>
    <n v="63245"/>
  </r>
  <r>
    <x v="5"/>
    <s v="Touareg"/>
    <n v="2016"/>
    <x v="1"/>
    <s v="diesel"/>
    <n v="240"/>
    <n v="6"/>
    <s v="AUTOMATIC"/>
    <s v="all wheel drive"/>
    <n v="4"/>
    <s v="Crossover,Diesel"/>
    <s v="Midsize"/>
    <s v="4dr SUV"/>
    <n v="29"/>
    <n v="21"/>
    <n v="873"/>
    <n v="50245"/>
  </r>
  <r>
    <x v="12"/>
    <s v="GS 200t"/>
    <n v="2016"/>
    <x v="1"/>
    <s v="premium unleaded (required)"/>
    <n v="241"/>
    <n v="4"/>
    <s v="AUTOMATIC"/>
    <s v="rear wheel drive"/>
    <n v="4"/>
    <s v="Luxury"/>
    <s v="Midsize"/>
    <s v="Sedan"/>
    <n v="30"/>
    <n v="21"/>
    <n v="454"/>
    <n v="53285"/>
  </r>
  <r>
    <x v="12"/>
    <s v="GS 200t"/>
    <n v="2017"/>
    <x v="2"/>
    <s v="premium unleaded (required)"/>
    <n v="241"/>
    <n v="4"/>
    <s v="AUTOMATIC"/>
    <s v="rear wheel drive"/>
    <n v="4"/>
    <s v="Luxury"/>
    <s v="Midsize"/>
    <s v="Sedan"/>
    <n v="30"/>
    <n v="21"/>
    <n v="454"/>
    <n v="53980"/>
  </r>
  <r>
    <x v="10"/>
    <s v="GLC-Class"/>
    <n v="2016"/>
    <x v="1"/>
    <s v="premium unleaded (required)"/>
    <n v="241"/>
    <n v="4"/>
    <s v="AUTOMATIC"/>
    <s v="all wheel drive"/>
    <n v="4"/>
    <s v="Crossover,Luxury"/>
    <s v="Midsize"/>
    <s v="4dr SUV"/>
    <n v="28"/>
    <n v="21"/>
    <n v="617"/>
    <n v="40950"/>
  </r>
  <r>
    <x v="10"/>
    <s v="GLC-Class"/>
    <n v="2017"/>
    <x v="2"/>
    <s v="premium unleaded (recommended)"/>
    <n v="241"/>
    <n v="4"/>
    <s v="AUTOMATIC"/>
    <s v="all wheel drive"/>
    <n v="4"/>
    <s v="Crossover,Luxury"/>
    <s v="Midsize"/>
    <s v="4dr SUV"/>
    <n v="28"/>
    <n v="21"/>
    <n v="617"/>
    <n v="41150"/>
  </r>
  <r>
    <x v="8"/>
    <s v="Edge"/>
    <n v="2017"/>
    <x v="2"/>
    <s v="premium unleaded (recommended)"/>
    <n v="245"/>
    <n v="4"/>
    <s v="AUTOMATIC"/>
    <s v="front wheel drive"/>
    <n v="4"/>
    <s v="Crossover"/>
    <s v="Midsize"/>
    <s v="4dr SUV"/>
    <n v="29"/>
    <n v="21"/>
    <n v="5657"/>
    <n v="28950"/>
  </r>
  <r>
    <x v="14"/>
    <s v="Sonata"/>
    <n v="2015"/>
    <x v="0"/>
    <s v="regular unleaded"/>
    <n v="245"/>
    <n v="4"/>
    <s v="AUTOMATIC"/>
    <s v="front wheel drive"/>
    <n v="4"/>
    <s v="Performance"/>
    <s v="Midsize"/>
    <s v="Sedan"/>
    <n v="31"/>
    <n v="21"/>
    <n v="1439"/>
    <n v="33525"/>
  </r>
  <r>
    <x v="14"/>
    <s v="Sonata"/>
    <n v="2016"/>
    <x v="1"/>
    <s v="regular unleaded"/>
    <n v="245"/>
    <n v="4"/>
    <s v="AUTOMATIC"/>
    <s v="front wheel drive"/>
    <n v="4"/>
    <s v="Performance"/>
    <s v="Midsize"/>
    <s v="Sedan"/>
    <n v="31"/>
    <n v="21"/>
    <n v="1439"/>
    <n v="34075"/>
  </r>
  <r>
    <x v="13"/>
    <s v="MKZ"/>
    <n v="2017"/>
    <x v="2"/>
    <s v="premium unleaded (recommended)"/>
    <n v="245"/>
    <n v="4"/>
    <s v="AUTOMATIC"/>
    <s v="front wheel drive"/>
    <n v="4"/>
    <s v="Luxury"/>
    <s v="Midsize"/>
    <s v="Sedan"/>
    <n v="31"/>
    <n v="21"/>
    <n v="61"/>
    <n v="39510"/>
  </r>
  <r>
    <x v="13"/>
    <s v="MKZ"/>
    <n v="2017"/>
    <x v="2"/>
    <s v="premium unleaded (recommended)"/>
    <n v="245"/>
    <n v="4"/>
    <s v="AUTOMATIC"/>
    <s v="front wheel drive"/>
    <n v="4"/>
    <s v="Luxury"/>
    <s v="Midsize"/>
    <s v="Sedan"/>
    <n v="31"/>
    <n v="21"/>
    <n v="61"/>
    <n v="35010"/>
  </r>
  <r>
    <x v="13"/>
    <s v="MKZ"/>
    <n v="2017"/>
    <x v="2"/>
    <s v="premium unleaded (recommended)"/>
    <n v="245"/>
    <n v="4"/>
    <s v="AUTOMATIC"/>
    <s v="front wheel drive"/>
    <n v="4"/>
    <s v="Luxury"/>
    <s v="Midsize"/>
    <s v="Sedan"/>
    <n v="31"/>
    <n v="21"/>
    <n v="61"/>
    <n v="47670"/>
  </r>
  <r>
    <x v="13"/>
    <s v="MKZ"/>
    <n v="2017"/>
    <x v="2"/>
    <s v="premium unleaded (recommended)"/>
    <n v="245"/>
    <n v="4"/>
    <s v="AUTOMATIC"/>
    <s v="front wheel drive"/>
    <n v="4"/>
    <s v="Luxury"/>
    <s v="Midsize"/>
    <s v="Sedan"/>
    <n v="31"/>
    <n v="21"/>
    <n v="61"/>
    <n v="36760"/>
  </r>
  <r>
    <x v="24"/>
    <s v="Verano"/>
    <n v="2015"/>
    <x v="0"/>
    <s v="premium unleaded (recommended)"/>
    <n v="250"/>
    <n v="4"/>
    <s v="AUTOMATIC"/>
    <s v="front wheel drive"/>
    <n v="4"/>
    <s v="Performance"/>
    <s v="Midsize"/>
    <s v="Sedan"/>
    <n v="30"/>
    <n v="21"/>
    <n v="155"/>
    <n v="29215"/>
  </r>
  <r>
    <x v="24"/>
    <s v="Verano"/>
    <n v="2016"/>
    <x v="1"/>
    <s v="premium unleaded (recommended)"/>
    <n v="250"/>
    <n v="4"/>
    <s v="AUTOMATIC"/>
    <s v="front wheel drive"/>
    <n v="4"/>
    <s v="Performance"/>
    <s v="Midsize"/>
    <s v="Sedan"/>
    <n v="30"/>
    <n v="21"/>
    <n v="155"/>
    <n v="28670"/>
  </r>
  <r>
    <x v="24"/>
    <s v="Regal"/>
    <n v="2016"/>
    <x v="1"/>
    <s v="premium unleaded (recommended)"/>
    <n v="259"/>
    <n v="4"/>
    <s v="AUTOMATIC"/>
    <s v="front wheel drive"/>
    <n v="4"/>
    <s v="Performance"/>
    <s v="Midsize"/>
    <s v="Sedan"/>
    <n v="30"/>
    <n v="21"/>
    <n v="155"/>
    <n v="28565"/>
  </r>
  <r>
    <x v="24"/>
    <s v="Regal"/>
    <n v="2016"/>
    <x v="1"/>
    <s v="premium unleaded (recommended)"/>
    <n v="259"/>
    <n v="4"/>
    <s v="AUTOMATIC"/>
    <s v="front wheel drive"/>
    <n v="4"/>
    <s v="Performance"/>
    <s v="Midsize"/>
    <s v="Sedan"/>
    <n v="30"/>
    <n v="21"/>
    <n v="155"/>
    <n v="34065"/>
  </r>
  <r>
    <x v="24"/>
    <s v="Regal"/>
    <n v="2016"/>
    <x v="1"/>
    <s v="premium unleaded (recommended)"/>
    <n v="259"/>
    <n v="4"/>
    <s v="AUTOMATIC"/>
    <s v="front wheel drive"/>
    <n v="4"/>
    <s v="Performance"/>
    <s v="Midsize"/>
    <s v="Sedan"/>
    <n v="30"/>
    <n v="21"/>
    <n v="155"/>
    <n v="31565"/>
  </r>
  <r>
    <x v="24"/>
    <s v="Regal"/>
    <n v="2016"/>
    <x v="1"/>
    <s v="premium unleaded (recommended)"/>
    <n v="259"/>
    <n v="4"/>
    <s v="AUTOMATIC"/>
    <s v="front wheel drive"/>
    <n v="4"/>
    <s v="Performance"/>
    <s v="Midsize"/>
    <s v="Sedan"/>
    <n v="30"/>
    <n v="21"/>
    <n v="155"/>
    <n v="28990"/>
  </r>
  <r>
    <x v="24"/>
    <s v="Regal"/>
    <n v="2016"/>
    <x v="1"/>
    <s v="premium unleaded (recommended)"/>
    <n v="259"/>
    <n v="4"/>
    <s v="AUTOMATIC"/>
    <s v="front wheel drive"/>
    <n v="4"/>
    <s v="Performance,Hybrid"/>
    <s v="Midsize"/>
    <s v="Sedan"/>
    <n v="30"/>
    <n v="21"/>
    <n v="155"/>
    <n v="31900"/>
  </r>
  <r>
    <x v="24"/>
    <s v="Regal"/>
    <n v="2017"/>
    <x v="2"/>
    <s v="premium unleaded (recommended)"/>
    <n v="259"/>
    <n v="4"/>
    <s v="AUTOMATIC"/>
    <s v="front wheel drive"/>
    <n v="4"/>
    <s v="Performance"/>
    <s v="Midsize"/>
    <s v="Sedan"/>
    <n v="29"/>
    <n v="21"/>
    <n v="155"/>
    <n v="31615"/>
  </r>
  <r>
    <x v="24"/>
    <s v="Regal"/>
    <n v="2017"/>
    <x v="2"/>
    <s v="premium unleaded (recommended)"/>
    <n v="259"/>
    <n v="4"/>
    <s v="AUTOMATIC"/>
    <s v="front wheel drive"/>
    <n v="4"/>
    <s v="Performance"/>
    <s v="Midsize"/>
    <s v="Sedan"/>
    <n v="29"/>
    <n v="21"/>
    <n v="155"/>
    <n v="34115"/>
  </r>
  <r>
    <x v="24"/>
    <s v="Regal"/>
    <n v="2017"/>
    <x v="2"/>
    <s v="premium unleaded (recommended)"/>
    <n v="259"/>
    <n v="4"/>
    <s v="AUTOMATIC"/>
    <s v="front wheel drive"/>
    <n v="4"/>
    <s v="Performance"/>
    <s v="Midsize"/>
    <s v="Sedan"/>
    <n v="29"/>
    <n v="21"/>
    <n v="155"/>
    <n v="28615"/>
  </r>
  <r>
    <x v="2"/>
    <s v="Malibu"/>
    <n v="2015"/>
    <x v="0"/>
    <s v="premium unleaded (recommended)"/>
    <n v="259"/>
    <n v="4"/>
    <s v="AUTOMATIC"/>
    <s v="front wheel drive"/>
    <n v="4"/>
    <s v="Performance"/>
    <s v="Midsize"/>
    <s v="Sedan"/>
    <n v="30"/>
    <n v="21"/>
    <n v="1385"/>
    <n v="30355"/>
  </r>
  <r>
    <x v="2"/>
    <s v="Malibu"/>
    <n v="2015"/>
    <x v="0"/>
    <s v="premium unleaded (recommended)"/>
    <n v="259"/>
    <n v="4"/>
    <s v="AUTOMATIC"/>
    <s v="front wheel drive"/>
    <n v="4"/>
    <s v="Performance"/>
    <s v="Midsize"/>
    <s v="Sedan"/>
    <n v="30"/>
    <n v="21"/>
    <n v="1385"/>
    <n v="27005"/>
  </r>
  <r>
    <x v="2"/>
    <s v="HHR"/>
    <n v="2009"/>
    <x v="10"/>
    <s v="premium unleaded (recommended)"/>
    <n v="260"/>
    <n v="4"/>
    <s v="MANUAL"/>
    <s v="front wheel drive"/>
    <n v="4"/>
    <s v="Factory Tuner,Performance"/>
    <s v="Compact"/>
    <s v="Wagon"/>
    <n v="29"/>
    <n v="21"/>
    <n v="1385"/>
    <n v="25135"/>
  </r>
  <r>
    <x v="2"/>
    <s v="HHR"/>
    <n v="2009"/>
    <x v="10"/>
    <s v="premium unleaded (recommended)"/>
    <n v="260"/>
    <n v="4"/>
    <s v="MANUAL"/>
    <s v="front wheel drive"/>
    <n v="4"/>
    <s v="Factory Tuner,Performance"/>
    <s v="Compact"/>
    <s v="Wagon"/>
    <n v="29"/>
    <n v="21"/>
    <n v="1385"/>
    <n v="24815"/>
  </r>
  <r>
    <x v="2"/>
    <s v="HHR"/>
    <n v="2010"/>
    <x v="9"/>
    <s v="premium unleaded (recommended)"/>
    <n v="260"/>
    <n v="4"/>
    <s v="MANUAL"/>
    <s v="front wheel drive"/>
    <n v="4"/>
    <s v="Factory Tuner,Performance"/>
    <s v="Compact"/>
    <s v="Wagon"/>
    <n v="29"/>
    <n v="21"/>
    <n v="1385"/>
    <n v="26255"/>
  </r>
  <r>
    <x v="4"/>
    <s v="Murano"/>
    <n v="2015"/>
    <x v="0"/>
    <s v="regular unleaded"/>
    <n v="260"/>
    <n v="6"/>
    <s v="AUTOMATIC"/>
    <s v="front wheel drive"/>
    <n v="4"/>
    <s v="Crossover"/>
    <s v="Midsize"/>
    <s v="4dr SUV"/>
    <n v="28"/>
    <n v="21"/>
    <n v="2009"/>
    <n v="39000"/>
  </r>
  <r>
    <x v="4"/>
    <s v="Murano"/>
    <n v="2015"/>
    <x v="0"/>
    <s v="regular unleaded"/>
    <n v="260"/>
    <n v="6"/>
    <s v="AUTOMATIC"/>
    <s v="all wheel drive"/>
    <n v="4"/>
    <s v="Crossover"/>
    <s v="Midsize"/>
    <s v="4dr SUV"/>
    <n v="28"/>
    <n v="21"/>
    <n v="2009"/>
    <n v="38550"/>
  </r>
  <r>
    <x v="4"/>
    <s v="Murano"/>
    <n v="2015"/>
    <x v="0"/>
    <s v="regular unleaded"/>
    <n v="260"/>
    <n v="6"/>
    <s v="AUTOMATIC"/>
    <s v="all wheel drive"/>
    <n v="4"/>
    <s v="Crossover"/>
    <s v="Midsize"/>
    <s v="4dr SUV"/>
    <n v="28"/>
    <n v="21"/>
    <n v="2009"/>
    <n v="40600"/>
  </r>
  <r>
    <x v="4"/>
    <s v="Murano"/>
    <n v="2015"/>
    <x v="0"/>
    <s v="regular unleaded"/>
    <n v="260"/>
    <n v="6"/>
    <s v="AUTOMATIC"/>
    <s v="front wheel drive"/>
    <n v="4"/>
    <s v="Crossover"/>
    <s v="Midsize"/>
    <s v="4dr SUV"/>
    <n v="28"/>
    <n v="21"/>
    <n v="2009"/>
    <n v="36950"/>
  </r>
  <r>
    <x v="4"/>
    <s v="Murano"/>
    <n v="2015"/>
    <x v="0"/>
    <s v="regular unleaded"/>
    <n v="260"/>
    <n v="6"/>
    <s v="AUTOMATIC"/>
    <s v="all wheel drive"/>
    <n v="4"/>
    <s v="Crossover"/>
    <s v="Midsize"/>
    <s v="4dr SUV"/>
    <n v="28"/>
    <n v="21"/>
    <n v="2009"/>
    <n v="34220"/>
  </r>
  <r>
    <x v="4"/>
    <s v="Murano"/>
    <n v="2015"/>
    <x v="0"/>
    <s v="regular unleaded"/>
    <n v="260"/>
    <n v="6"/>
    <s v="AUTOMATIC"/>
    <s v="front wheel drive"/>
    <n v="4"/>
    <s v="Crossover"/>
    <s v="Midsize"/>
    <s v="4dr SUV"/>
    <n v="28"/>
    <n v="21"/>
    <n v="2009"/>
    <n v="29560"/>
  </r>
  <r>
    <x v="4"/>
    <s v="Murano"/>
    <n v="2015"/>
    <x v="0"/>
    <s v="regular unleaded"/>
    <n v="260"/>
    <n v="6"/>
    <s v="AUTOMATIC"/>
    <s v="front wheel drive"/>
    <n v="4"/>
    <s v="Crossover"/>
    <s v="Midsize"/>
    <s v="4dr SUV"/>
    <n v="28"/>
    <n v="21"/>
    <n v="2009"/>
    <n v="32620"/>
  </r>
  <r>
    <x v="4"/>
    <s v="Murano"/>
    <n v="2015"/>
    <x v="0"/>
    <s v="regular unleaded"/>
    <n v="260"/>
    <n v="6"/>
    <s v="AUTOMATIC"/>
    <s v="all wheel drive"/>
    <n v="4"/>
    <s v="Crossover"/>
    <s v="Midsize"/>
    <s v="4dr SUV"/>
    <n v="28"/>
    <n v="21"/>
    <n v="2009"/>
    <n v="31160"/>
  </r>
  <r>
    <x v="4"/>
    <s v="Murano"/>
    <n v="2016"/>
    <x v="1"/>
    <s v="regular unleaded"/>
    <n v="260"/>
    <n v="6"/>
    <s v="AUTOMATIC"/>
    <s v="all wheel drive"/>
    <n v="4"/>
    <s v="Crossover"/>
    <s v="Midsize"/>
    <s v="4dr SUV"/>
    <n v="28"/>
    <n v="21"/>
    <n v="2009"/>
    <n v="34400"/>
  </r>
  <r>
    <x v="4"/>
    <s v="Murano"/>
    <n v="2016"/>
    <x v="1"/>
    <s v="regular unleaded"/>
    <n v="260"/>
    <n v="6"/>
    <s v="AUTOMATIC"/>
    <s v="front wheel drive"/>
    <n v="4"/>
    <s v="Crossover"/>
    <s v="Midsize"/>
    <s v="4dr SUV"/>
    <n v="28"/>
    <n v="21"/>
    <n v="2009"/>
    <n v="39180"/>
  </r>
  <r>
    <x v="4"/>
    <s v="Murano"/>
    <n v="2016"/>
    <x v="1"/>
    <s v="regular unleaded"/>
    <n v="260"/>
    <n v="6"/>
    <s v="AUTOMATIC"/>
    <s v="front wheel drive"/>
    <n v="4"/>
    <s v="Crossover"/>
    <s v="Midsize"/>
    <s v="4dr SUV"/>
    <n v="28"/>
    <n v="21"/>
    <n v="2009"/>
    <n v="32800"/>
  </r>
  <r>
    <x v="4"/>
    <s v="Murano"/>
    <n v="2016"/>
    <x v="1"/>
    <s v="regular unleaded"/>
    <n v="260"/>
    <n v="6"/>
    <s v="AUTOMATIC"/>
    <s v="all wheel drive"/>
    <n v="4"/>
    <s v="Crossover"/>
    <s v="Midsize"/>
    <s v="4dr SUV"/>
    <n v="28"/>
    <n v="21"/>
    <n v="2009"/>
    <n v="38730"/>
  </r>
  <r>
    <x v="4"/>
    <s v="Murano"/>
    <n v="2016"/>
    <x v="1"/>
    <s v="regular unleaded"/>
    <n v="260"/>
    <n v="6"/>
    <s v="AUTOMATIC"/>
    <s v="front wheel drive"/>
    <n v="4"/>
    <s v="Crossover"/>
    <s v="Midsize"/>
    <s v="4dr SUV"/>
    <n v="28"/>
    <n v="21"/>
    <n v="2009"/>
    <n v="29740"/>
  </r>
  <r>
    <x v="4"/>
    <s v="Murano"/>
    <n v="2016"/>
    <x v="1"/>
    <s v="regular unleaded"/>
    <n v="260"/>
    <n v="6"/>
    <s v="AUTOMATIC"/>
    <s v="all wheel drive"/>
    <n v="4"/>
    <s v="Crossover"/>
    <s v="Midsize"/>
    <s v="4dr SUV"/>
    <n v="28"/>
    <n v="21"/>
    <n v="2009"/>
    <n v="40780"/>
  </r>
  <r>
    <x v="4"/>
    <s v="Murano"/>
    <n v="2016"/>
    <x v="1"/>
    <s v="regular unleaded"/>
    <n v="260"/>
    <n v="6"/>
    <s v="AUTOMATIC"/>
    <s v="all wheel drive"/>
    <n v="4"/>
    <s v="Crossover"/>
    <s v="Midsize"/>
    <s v="4dr SUV"/>
    <n v="28"/>
    <n v="21"/>
    <n v="2009"/>
    <n v="31340"/>
  </r>
  <r>
    <x v="4"/>
    <s v="Murano"/>
    <n v="2016"/>
    <x v="1"/>
    <s v="regular unleaded"/>
    <n v="260"/>
    <n v="6"/>
    <s v="AUTOMATIC"/>
    <s v="front wheel drive"/>
    <n v="4"/>
    <s v="Crossover"/>
    <s v="Midsize"/>
    <s v="4dr SUV"/>
    <n v="28"/>
    <n v="21"/>
    <n v="2009"/>
    <n v="37130"/>
  </r>
  <r>
    <x v="4"/>
    <s v="Murano"/>
    <n v="2017"/>
    <x v="2"/>
    <s v="regular unleaded"/>
    <n v="260"/>
    <n v="6"/>
    <s v="AUTOMATIC"/>
    <s v="front wheel drive"/>
    <n v="4"/>
    <s v="Crossover"/>
    <s v="Midsize"/>
    <s v="4dr SUV"/>
    <n v="28"/>
    <n v="21"/>
    <n v="2009"/>
    <n v="29740"/>
  </r>
  <r>
    <x v="4"/>
    <s v="Murano"/>
    <n v="2017"/>
    <x v="2"/>
    <s v="regular unleaded"/>
    <n v="260"/>
    <n v="6"/>
    <s v="AUTOMATIC"/>
    <s v="all wheel drive"/>
    <n v="4"/>
    <s v="Crossover"/>
    <s v="Midsize"/>
    <s v="4dr SUV"/>
    <n v="28"/>
    <n v="21"/>
    <n v="2009"/>
    <n v="31340"/>
  </r>
  <r>
    <x v="4"/>
    <s v="Murano"/>
    <n v="2017"/>
    <x v="2"/>
    <s v="regular unleaded"/>
    <n v="260"/>
    <n v="6"/>
    <s v="AUTOMATIC"/>
    <s v="front wheel drive"/>
    <n v="4"/>
    <s v="Crossover"/>
    <s v="Midsize"/>
    <s v="4dr SUV"/>
    <n v="28"/>
    <n v="21"/>
    <n v="2009"/>
    <n v="37130"/>
  </r>
  <r>
    <x v="4"/>
    <s v="Murano"/>
    <n v="2017"/>
    <x v="2"/>
    <s v="regular unleaded"/>
    <n v="260"/>
    <n v="6"/>
    <s v="AUTOMATIC"/>
    <s v="all wheel drive"/>
    <n v="4"/>
    <s v="Crossover"/>
    <s v="Midsize"/>
    <s v="4dr SUV"/>
    <n v="28"/>
    <n v="21"/>
    <n v="2009"/>
    <n v="38730"/>
  </r>
  <r>
    <x v="4"/>
    <s v="Murano"/>
    <n v="2017"/>
    <x v="2"/>
    <s v="regular unleaded"/>
    <n v="260"/>
    <n v="6"/>
    <s v="AUTOMATIC"/>
    <s v="all wheel drive"/>
    <n v="4"/>
    <s v="Crossover"/>
    <s v="Midsize"/>
    <s v="4dr SUV"/>
    <n v="28"/>
    <n v="21"/>
    <n v="2009"/>
    <n v="34400"/>
  </r>
  <r>
    <x v="4"/>
    <s v="Murano"/>
    <n v="2017"/>
    <x v="2"/>
    <s v="regular unleaded"/>
    <n v="260"/>
    <n v="6"/>
    <s v="AUTOMATIC"/>
    <s v="front wheel drive"/>
    <n v="4"/>
    <s v="Crossover"/>
    <s v="Midsize"/>
    <s v="4dr SUV"/>
    <n v="28"/>
    <n v="21"/>
    <n v="2009"/>
    <n v="32800"/>
  </r>
  <r>
    <x v="4"/>
    <s v="Murano"/>
    <n v="2017"/>
    <x v="2"/>
    <s v="regular unleaded"/>
    <n v="260"/>
    <n v="6"/>
    <s v="AUTOMATIC"/>
    <s v="all wheel drive"/>
    <n v="4"/>
    <s v="Crossover"/>
    <s v="Midsize"/>
    <s v="4dr SUV"/>
    <n v="28"/>
    <n v="21"/>
    <n v="2009"/>
    <n v="40780"/>
  </r>
  <r>
    <x v="4"/>
    <s v="Murano"/>
    <n v="2017"/>
    <x v="2"/>
    <s v="regular unleaded"/>
    <n v="260"/>
    <n v="6"/>
    <s v="AUTOMATIC"/>
    <s v="front wheel drive"/>
    <n v="4"/>
    <s v="Crossover"/>
    <s v="Midsize"/>
    <s v="4dr SUV"/>
    <n v="28"/>
    <n v="21"/>
    <n v="2009"/>
    <n v="39180"/>
  </r>
  <r>
    <x v="21"/>
    <s v="QX60"/>
    <n v="2015"/>
    <x v="0"/>
    <s v="premium unleaded (recommended)"/>
    <n v="265"/>
    <n v="6"/>
    <s v="AUTOMATIC"/>
    <s v="front wheel drive"/>
    <n v="4"/>
    <s v="Crossover,Luxury"/>
    <s v="Large"/>
    <s v="4dr SUV"/>
    <n v="27"/>
    <n v="21"/>
    <n v="190"/>
    <n v="42400"/>
  </r>
  <r>
    <x v="21"/>
    <s v="QX60"/>
    <n v="2016"/>
    <x v="1"/>
    <s v="premium unleaded (recommended)"/>
    <n v="265"/>
    <n v="6"/>
    <s v="AUTOMATIC"/>
    <s v="front wheel drive"/>
    <n v="4"/>
    <s v="Crossover,Luxury"/>
    <s v="Large"/>
    <s v="4dr SUV"/>
    <n v="27"/>
    <n v="21"/>
    <n v="190"/>
    <n v="42600"/>
  </r>
  <r>
    <x v="31"/>
    <s v="CTS"/>
    <n v="2016"/>
    <x v="1"/>
    <s v="premium unleaded (recommended)"/>
    <n v="268"/>
    <n v="4"/>
    <s v="AUTOMATIC"/>
    <s v="rear wheel drive"/>
    <n v="4"/>
    <s v="Luxury,Performance"/>
    <s v="Large"/>
    <s v="Sedan"/>
    <n v="31"/>
    <n v="21"/>
    <n v="1624"/>
    <n v="45560"/>
  </r>
  <r>
    <x v="31"/>
    <s v="CTS"/>
    <n v="2016"/>
    <x v="1"/>
    <s v="premium unleaded (recommended)"/>
    <n v="268"/>
    <n v="4"/>
    <s v="AUTOMATIC"/>
    <s v="rear wheel drive"/>
    <n v="4"/>
    <s v="Luxury,Performance"/>
    <s v="Large"/>
    <s v="Sedan"/>
    <n v="31"/>
    <n v="21"/>
    <n v="1624"/>
    <n v="60685"/>
  </r>
  <r>
    <x v="31"/>
    <s v="CTS"/>
    <n v="2016"/>
    <x v="1"/>
    <s v="premium unleaded (recommended)"/>
    <n v="268"/>
    <n v="4"/>
    <s v="AUTOMATIC"/>
    <s v="rear wheel drive"/>
    <n v="4"/>
    <s v="Luxury,Performance"/>
    <s v="Large"/>
    <s v="Sedan"/>
    <n v="31"/>
    <n v="21"/>
    <n v="1624"/>
    <n v="51285"/>
  </r>
  <r>
    <x v="31"/>
    <s v="CTS"/>
    <n v="2016"/>
    <x v="1"/>
    <s v="premium unleaded (recommended)"/>
    <n v="268"/>
    <n v="4"/>
    <s v="AUTOMATIC"/>
    <s v="all wheel drive"/>
    <n v="4"/>
    <s v="Luxury,Performance"/>
    <s v="Large"/>
    <s v="Sedan"/>
    <n v="29"/>
    <n v="21"/>
    <n v="1624"/>
    <n v="53285"/>
  </r>
  <r>
    <x v="31"/>
    <s v="CTS"/>
    <n v="2016"/>
    <x v="1"/>
    <s v="premium unleaded (recommended)"/>
    <n v="268"/>
    <n v="4"/>
    <s v="AUTOMATIC"/>
    <s v="all wheel drive"/>
    <n v="4"/>
    <s v="Luxury,Performance"/>
    <s v="Large"/>
    <s v="Sedan"/>
    <n v="29"/>
    <n v="21"/>
    <n v="1624"/>
    <n v="58285"/>
  </r>
  <r>
    <x v="31"/>
    <s v="CTS"/>
    <n v="2016"/>
    <x v="1"/>
    <s v="premium unleaded (recommended)"/>
    <n v="268"/>
    <n v="4"/>
    <s v="AUTOMATIC"/>
    <s v="all wheel drive"/>
    <n v="4"/>
    <s v="Luxury,Performance"/>
    <s v="Large"/>
    <s v="Sedan"/>
    <n v="29"/>
    <n v="21"/>
    <n v="1624"/>
    <n v="62685"/>
  </r>
  <r>
    <x v="31"/>
    <s v="CTS"/>
    <n v="2016"/>
    <x v="1"/>
    <s v="premium unleaded (recommended)"/>
    <n v="268"/>
    <n v="4"/>
    <s v="AUTOMATIC"/>
    <s v="rear wheel drive"/>
    <n v="4"/>
    <s v="Luxury,Performance"/>
    <s v="Large"/>
    <s v="Sedan"/>
    <n v="31"/>
    <n v="21"/>
    <n v="1624"/>
    <n v="56285"/>
  </r>
  <r>
    <x v="31"/>
    <s v="CTS"/>
    <n v="2016"/>
    <x v="1"/>
    <s v="premium unleaded (recommended)"/>
    <n v="268"/>
    <n v="4"/>
    <s v="AUTOMATIC"/>
    <s v="all wheel drive"/>
    <n v="4"/>
    <s v="Luxury,Performance"/>
    <s v="Large"/>
    <s v="Sedan"/>
    <n v="29"/>
    <n v="21"/>
    <n v="1624"/>
    <n v="47560"/>
  </r>
  <r>
    <x v="31"/>
    <s v="CTS"/>
    <n v="2017"/>
    <x v="2"/>
    <s v="premium unleaded (recommended)"/>
    <n v="268"/>
    <n v="4"/>
    <s v="AUTOMATIC"/>
    <s v="all wheel drive"/>
    <n v="4"/>
    <s v="Luxury,Performance"/>
    <s v="Large"/>
    <s v="Sedan"/>
    <n v="29"/>
    <n v="21"/>
    <n v="1624"/>
    <n v="47995"/>
  </r>
  <r>
    <x v="31"/>
    <s v="CTS"/>
    <n v="2017"/>
    <x v="2"/>
    <s v="premium unleaded (recommended)"/>
    <n v="268"/>
    <n v="4"/>
    <s v="AUTOMATIC"/>
    <s v="all wheel drive"/>
    <n v="4"/>
    <s v="Luxury,Performance"/>
    <s v="Large"/>
    <s v="Sedan"/>
    <n v="29"/>
    <n v="21"/>
    <n v="1624"/>
    <n v="53695"/>
  </r>
  <r>
    <x v="12"/>
    <s v="ES 350"/>
    <n v="2015"/>
    <x v="0"/>
    <s v="regular unleaded"/>
    <n v="268"/>
    <n v="6"/>
    <s v="AUTOMATIC"/>
    <s v="front wheel drive"/>
    <n v="4"/>
    <s v="Luxury,Performance"/>
    <s v="Midsize"/>
    <s v="Sedan"/>
    <n v="31"/>
    <n v="21"/>
    <n v="454"/>
    <n v="37700"/>
  </r>
  <r>
    <x v="12"/>
    <s v="ES 350"/>
    <n v="2015"/>
    <x v="0"/>
    <s v="regular unleaded"/>
    <n v="268"/>
    <n v="6"/>
    <s v="AUTOMATIC"/>
    <s v="front wheel drive"/>
    <n v="4"/>
    <s v="Luxury,Performance"/>
    <s v="Midsize"/>
    <s v="Sedan"/>
    <n v="31"/>
    <n v="21"/>
    <n v="454"/>
    <n v="40440"/>
  </r>
  <r>
    <x v="12"/>
    <s v="ES 350"/>
    <n v="2016"/>
    <x v="1"/>
    <s v="regular unleaded"/>
    <n v="268"/>
    <n v="6"/>
    <s v="AUTOMATIC"/>
    <s v="front wheel drive"/>
    <n v="4"/>
    <s v="Luxury,Performance"/>
    <s v="Midsize"/>
    <s v="Sedan"/>
    <n v="31"/>
    <n v="21"/>
    <n v="454"/>
    <n v="38100"/>
  </r>
  <r>
    <x v="12"/>
    <s v="ES 350"/>
    <n v="2017"/>
    <x v="2"/>
    <s v="regular unleaded"/>
    <n v="268"/>
    <n v="6"/>
    <s v="AUTOMATIC"/>
    <s v="front wheel drive"/>
    <n v="4"/>
    <s v="Luxury,Performance"/>
    <s v="Midsize"/>
    <s v="Sedan"/>
    <n v="30"/>
    <n v="21"/>
    <n v="454"/>
    <n v="38900"/>
  </r>
  <r>
    <x v="20"/>
    <s v="WRX"/>
    <n v="2015"/>
    <x v="0"/>
    <s v="premium unleaded (recommended)"/>
    <n v="268"/>
    <n v="4"/>
    <s v="MANUAL"/>
    <s v="all wheel drive"/>
    <n v="4"/>
    <s v="Performance"/>
    <s v="Compact"/>
    <s v="Sedan"/>
    <n v="28"/>
    <n v="21"/>
    <n v="640"/>
    <n v="29995"/>
  </r>
  <r>
    <x v="20"/>
    <s v="WRX"/>
    <n v="2015"/>
    <x v="0"/>
    <s v="premium unleaded (recommended)"/>
    <n v="268"/>
    <n v="4"/>
    <s v="MANUAL"/>
    <s v="all wheel drive"/>
    <n v="4"/>
    <s v="Performance"/>
    <s v="Compact"/>
    <s v="Sedan"/>
    <n v="28"/>
    <n v="21"/>
    <n v="640"/>
    <n v="26295"/>
  </r>
  <r>
    <x v="20"/>
    <s v="WRX"/>
    <n v="2015"/>
    <x v="0"/>
    <s v="premium unleaded (recommended)"/>
    <n v="268"/>
    <n v="4"/>
    <s v="MANUAL"/>
    <s v="all wheel drive"/>
    <n v="4"/>
    <s v="Performance"/>
    <s v="Compact"/>
    <s v="Sedan"/>
    <n v="28"/>
    <n v="21"/>
    <n v="640"/>
    <n v="28495"/>
  </r>
  <r>
    <x v="11"/>
    <s v="Avalon"/>
    <n v="2015"/>
    <x v="0"/>
    <s v="regular unleaded"/>
    <n v="268"/>
    <n v="6"/>
    <s v="AUTOMATIC"/>
    <s v="front wheel drive"/>
    <n v="4"/>
    <s v="Performance"/>
    <s v="Midsize"/>
    <s v="Sedan"/>
    <n v="31"/>
    <n v="21"/>
    <n v="2031"/>
    <n v="37170"/>
  </r>
  <r>
    <x v="11"/>
    <s v="Avalon"/>
    <n v="2015"/>
    <x v="0"/>
    <s v="regular unleaded"/>
    <n v="268"/>
    <n v="6"/>
    <s v="AUTOMATIC"/>
    <s v="front wheel drive"/>
    <n v="4"/>
    <s v="N/A"/>
    <s v="Midsize"/>
    <s v="Sedan"/>
    <n v="31"/>
    <n v="21"/>
    <n v="2031"/>
    <n v="32285"/>
  </r>
  <r>
    <x v="11"/>
    <s v="Avalon"/>
    <n v="2015"/>
    <x v="0"/>
    <s v="regular unleaded"/>
    <n v="268"/>
    <n v="6"/>
    <s v="AUTOMATIC"/>
    <s v="front wheel drive"/>
    <n v="4"/>
    <s v="Performance"/>
    <s v="Midsize"/>
    <s v="Sedan"/>
    <n v="31"/>
    <n v="21"/>
    <n v="2031"/>
    <n v="39980"/>
  </r>
  <r>
    <x v="11"/>
    <s v="Avalon"/>
    <n v="2015"/>
    <x v="0"/>
    <s v="regular unleaded"/>
    <n v="268"/>
    <n v="6"/>
    <s v="AUTOMATIC"/>
    <s v="front wheel drive"/>
    <n v="4"/>
    <s v="Performance"/>
    <s v="Midsize"/>
    <s v="Sedan"/>
    <n v="31"/>
    <n v="21"/>
    <n v="2031"/>
    <n v="36080"/>
  </r>
  <r>
    <x v="11"/>
    <s v="Avalon"/>
    <n v="2015"/>
    <x v="0"/>
    <s v="regular unleaded"/>
    <n v="268"/>
    <n v="6"/>
    <s v="AUTOMATIC"/>
    <s v="front wheel drive"/>
    <n v="4"/>
    <s v="N/A"/>
    <s v="Midsize"/>
    <s v="Sedan"/>
    <n v="31"/>
    <n v="21"/>
    <n v="2031"/>
    <n v="34140"/>
  </r>
  <r>
    <x v="11"/>
    <s v="Avalon"/>
    <n v="2016"/>
    <x v="1"/>
    <s v="regular unleaded"/>
    <n v="268"/>
    <n v="6"/>
    <s v="AUTOMATIC"/>
    <s v="front wheel drive"/>
    <n v="4"/>
    <s v="Performance"/>
    <s v="Midsize"/>
    <s v="Sedan"/>
    <n v="31"/>
    <n v="21"/>
    <n v="2031"/>
    <n v="37050"/>
  </r>
  <r>
    <x v="11"/>
    <s v="Avalon"/>
    <n v="2016"/>
    <x v="1"/>
    <s v="regular unleaded"/>
    <n v="268"/>
    <n v="6"/>
    <s v="AUTOMATIC"/>
    <s v="front wheel drive"/>
    <n v="4"/>
    <s v="N/A"/>
    <s v="Midsize"/>
    <s v="Sedan"/>
    <n v="31"/>
    <n v="21"/>
    <n v="2031"/>
    <n v="35850"/>
  </r>
  <r>
    <x v="11"/>
    <s v="Avalon"/>
    <n v="2016"/>
    <x v="1"/>
    <s v="regular unleaded"/>
    <n v="268"/>
    <n v="6"/>
    <s v="AUTOMATIC"/>
    <s v="front wheel drive"/>
    <n v="4"/>
    <s v="Performance"/>
    <s v="Midsize"/>
    <s v="Sedan"/>
    <n v="31"/>
    <n v="21"/>
    <n v="2031"/>
    <n v="40450"/>
  </r>
  <r>
    <x v="11"/>
    <s v="Avalon"/>
    <n v="2016"/>
    <x v="1"/>
    <s v="regular unleaded"/>
    <n v="268"/>
    <n v="6"/>
    <s v="AUTOMATIC"/>
    <s v="front wheel drive"/>
    <n v="4"/>
    <s v="N/A"/>
    <s v="Midsize"/>
    <s v="Sedan"/>
    <n v="31"/>
    <n v="21"/>
    <n v="2031"/>
    <n v="32650"/>
  </r>
  <r>
    <x v="11"/>
    <s v="Avalon"/>
    <n v="2016"/>
    <x v="1"/>
    <s v="regular unleaded"/>
    <n v="268"/>
    <n v="6"/>
    <s v="AUTOMATIC"/>
    <s v="front wheel drive"/>
    <n v="4"/>
    <s v="N/A"/>
    <s v="Midsize"/>
    <s v="Sedan"/>
    <n v="31"/>
    <n v="21"/>
    <n v="2031"/>
    <n v="34400"/>
  </r>
  <r>
    <x v="11"/>
    <s v="Avalon"/>
    <n v="2017"/>
    <x v="2"/>
    <s v="regular unleaded"/>
    <n v="268"/>
    <n v="6"/>
    <s v="AUTOMATIC"/>
    <s v="front wheel drive"/>
    <n v="4"/>
    <s v="Performance"/>
    <s v="Midsize"/>
    <s v="Sedan"/>
    <n v="30"/>
    <n v="21"/>
    <n v="2031"/>
    <n v="41050"/>
  </r>
  <r>
    <x v="11"/>
    <s v="Avalon"/>
    <n v="2017"/>
    <x v="2"/>
    <s v="regular unleaded"/>
    <n v="268"/>
    <n v="6"/>
    <s v="AUTOMATIC"/>
    <s v="front wheel drive"/>
    <n v="4"/>
    <s v="Performance"/>
    <s v="Midsize"/>
    <s v="Sedan"/>
    <n v="30"/>
    <n v="21"/>
    <n v="2031"/>
    <n v="37650"/>
  </r>
  <r>
    <x v="11"/>
    <s v="Avalon"/>
    <n v="2017"/>
    <x v="2"/>
    <s v="regular unleaded"/>
    <n v="268"/>
    <n v="6"/>
    <s v="AUTOMATIC"/>
    <s v="front wheel drive"/>
    <n v="4"/>
    <s v="N/A"/>
    <s v="Midsize"/>
    <s v="Sedan"/>
    <n v="30"/>
    <n v="21"/>
    <n v="2031"/>
    <n v="33250"/>
  </r>
  <r>
    <x v="11"/>
    <s v="Avalon"/>
    <n v="2017"/>
    <x v="2"/>
    <s v="regular unleaded"/>
    <n v="268"/>
    <n v="6"/>
    <s v="AUTOMATIC"/>
    <s v="front wheel drive"/>
    <n v="4"/>
    <s v="N/A"/>
    <s v="Midsize"/>
    <s v="Sedan"/>
    <n v="30"/>
    <n v="21"/>
    <n v="2031"/>
    <n v="36450"/>
  </r>
  <r>
    <x v="11"/>
    <s v="Avalon"/>
    <n v="2017"/>
    <x v="2"/>
    <s v="regular unleaded"/>
    <n v="268"/>
    <n v="6"/>
    <s v="AUTOMATIC"/>
    <s v="front wheel drive"/>
    <n v="4"/>
    <s v="N/A"/>
    <s v="Midsize"/>
    <s v="Sedan"/>
    <n v="30"/>
    <n v="21"/>
    <n v="2031"/>
    <n v="35000"/>
  </r>
  <r>
    <x v="11"/>
    <s v="Camry"/>
    <n v="2015"/>
    <x v="0"/>
    <s v="regular unleaded"/>
    <n v="268"/>
    <n v="6"/>
    <s v="AUTOMATIC"/>
    <s v="front wheel drive"/>
    <n v="4"/>
    <s v="N/A"/>
    <s v="Midsize"/>
    <s v="Sedan"/>
    <n v="31"/>
    <n v="21"/>
    <n v="2031"/>
    <n v="31370"/>
  </r>
  <r>
    <x v="11"/>
    <s v="Camry"/>
    <n v="2015"/>
    <x v="0"/>
    <s v="regular unleaded"/>
    <n v="268"/>
    <n v="6"/>
    <s v="AUTOMATIC"/>
    <s v="front wheel drive"/>
    <n v="4"/>
    <s v="Performance"/>
    <s v="Midsize"/>
    <s v="Sedan"/>
    <n v="31"/>
    <n v="21"/>
    <n v="2031"/>
    <n v="31370"/>
  </r>
  <r>
    <x v="11"/>
    <s v="Camry"/>
    <n v="2016"/>
    <x v="1"/>
    <s v="regular unleaded"/>
    <n v="268"/>
    <n v="6"/>
    <s v="AUTOMATIC"/>
    <s v="front wheel drive"/>
    <n v="4"/>
    <s v="Performance"/>
    <s v="Midsize"/>
    <s v="Sedan"/>
    <n v="31"/>
    <n v="21"/>
    <n v="2031"/>
    <n v="31370"/>
  </r>
  <r>
    <x v="11"/>
    <s v="Camry"/>
    <n v="2016"/>
    <x v="1"/>
    <s v="regular unleaded"/>
    <n v="268"/>
    <n v="6"/>
    <s v="AUTOMATIC"/>
    <s v="front wheel drive"/>
    <n v="4"/>
    <s v="N/A"/>
    <s v="Midsize"/>
    <s v="Sedan"/>
    <n v="31"/>
    <n v="21"/>
    <n v="2031"/>
    <n v="31370"/>
  </r>
  <r>
    <x v="11"/>
    <s v="Camry"/>
    <n v="2017"/>
    <x v="2"/>
    <s v="regular unleaded"/>
    <n v="268"/>
    <n v="6"/>
    <s v="AUTOMATIC"/>
    <s v="front wheel drive"/>
    <n v="4"/>
    <s v="N/A"/>
    <s v="Midsize"/>
    <s v="Sedan"/>
    <n v="30"/>
    <n v="21"/>
    <n v="2031"/>
    <n v="31370"/>
  </r>
  <r>
    <x v="11"/>
    <s v="Camry"/>
    <n v="2017"/>
    <x v="2"/>
    <s v="regular unleaded"/>
    <n v="268"/>
    <n v="6"/>
    <s v="AUTOMATIC"/>
    <s v="front wheel drive"/>
    <n v="4"/>
    <s v="Performance"/>
    <s v="Midsize"/>
    <s v="Sedan"/>
    <n v="30"/>
    <n v="21"/>
    <n v="2031"/>
    <n v="31370"/>
  </r>
  <r>
    <x v="31"/>
    <s v="ATS"/>
    <n v="2015"/>
    <x v="0"/>
    <s v="premium unleaded (recommended)"/>
    <n v="272"/>
    <n v="4"/>
    <s v="AUTOMATIC"/>
    <s v="rear wheel drive"/>
    <n v="4"/>
    <s v="Luxury,Performance"/>
    <s v="Compact"/>
    <s v="Sedan"/>
    <n v="30"/>
    <n v="21"/>
    <n v="1624"/>
    <n v="39340"/>
  </r>
  <r>
    <x v="31"/>
    <s v="ATS"/>
    <n v="2015"/>
    <x v="0"/>
    <s v="premium unleaded (recommended)"/>
    <n v="272"/>
    <n v="4"/>
    <s v="AUTOMATIC"/>
    <s v="rear wheel drive"/>
    <n v="4"/>
    <s v="Luxury,Performance"/>
    <s v="Compact"/>
    <s v="Sedan"/>
    <n v="30"/>
    <n v="21"/>
    <n v="1624"/>
    <n v="45615"/>
  </r>
  <r>
    <x v="31"/>
    <s v="ATS"/>
    <n v="2015"/>
    <x v="0"/>
    <s v="premium unleaded (recommended)"/>
    <n v="272"/>
    <n v="4"/>
    <s v="AUTOMATIC"/>
    <s v="rear wheel drive"/>
    <n v="4"/>
    <s v="Luxury,Performance"/>
    <s v="Compact"/>
    <s v="Sedan"/>
    <n v="30"/>
    <n v="21"/>
    <n v="1624"/>
    <n v="35245"/>
  </r>
  <r>
    <x v="31"/>
    <s v="ATS"/>
    <n v="2015"/>
    <x v="0"/>
    <s v="premium unleaded (recommended)"/>
    <n v="272"/>
    <n v="4"/>
    <s v="AUTOMATIC"/>
    <s v="rear wheel drive"/>
    <n v="4"/>
    <s v="Luxury,Performance"/>
    <s v="Compact"/>
    <s v="Sedan"/>
    <n v="30"/>
    <n v="21"/>
    <n v="1624"/>
    <n v="42660"/>
  </r>
  <r>
    <x v="31"/>
    <s v="ATS Coupe"/>
    <n v="2015"/>
    <x v="0"/>
    <s v="premium unleaded (recommended)"/>
    <n v="272"/>
    <n v="4"/>
    <s v="AUTOMATIC"/>
    <s v="rear wheel drive"/>
    <n v="2"/>
    <s v="Luxury,Performance"/>
    <s v="Compact"/>
    <s v="Coupe"/>
    <n v="31"/>
    <n v="21"/>
    <n v="1624"/>
    <n v="37995"/>
  </r>
  <r>
    <x v="31"/>
    <s v="ATS Coupe"/>
    <n v="2015"/>
    <x v="0"/>
    <s v="premium unleaded (recommended)"/>
    <n v="272"/>
    <n v="4"/>
    <s v="AUTOMATIC"/>
    <s v="rear wheel drive"/>
    <n v="2"/>
    <s v="Luxury,Performance"/>
    <s v="Compact"/>
    <s v="Coupe"/>
    <n v="31"/>
    <n v="21"/>
    <n v="1624"/>
    <n v="47095"/>
  </r>
  <r>
    <x v="31"/>
    <s v="ATS Coupe"/>
    <n v="2015"/>
    <x v="0"/>
    <s v="premium unleaded (recommended)"/>
    <n v="272"/>
    <n v="4"/>
    <s v="AUTOMATIC"/>
    <s v="rear wheel drive"/>
    <n v="2"/>
    <s v="Luxury,Performance"/>
    <s v="Compact"/>
    <s v="Coupe"/>
    <n v="31"/>
    <n v="21"/>
    <n v="1624"/>
    <n v="41920"/>
  </r>
  <r>
    <x v="31"/>
    <s v="ATS Coupe"/>
    <n v="2015"/>
    <x v="0"/>
    <s v="premium unleaded (recommended)"/>
    <n v="272"/>
    <n v="4"/>
    <s v="AUTOMATIC"/>
    <s v="rear wheel drive"/>
    <n v="2"/>
    <s v="Luxury,Performance"/>
    <s v="Compact"/>
    <s v="Coupe"/>
    <n v="31"/>
    <n v="21"/>
    <n v="1624"/>
    <n v="44935"/>
  </r>
  <r>
    <x v="2"/>
    <s v="Camaro"/>
    <n v="2016"/>
    <x v="1"/>
    <s v="premium unleaded (recommended)"/>
    <n v="275"/>
    <n v="4"/>
    <s v="MANUAL"/>
    <s v="rear wheel drive"/>
    <n v="2"/>
    <s v="Performance"/>
    <s v="Midsize"/>
    <s v="Convertible"/>
    <n v="30"/>
    <n v="21"/>
    <n v="1385"/>
    <n v="36800"/>
  </r>
  <r>
    <x v="2"/>
    <s v="Camaro"/>
    <n v="2016"/>
    <x v="1"/>
    <s v="premium unleaded (recommended)"/>
    <n v="275"/>
    <n v="4"/>
    <s v="MANUAL"/>
    <s v="rear wheel drive"/>
    <n v="2"/>
    <s v="Performance"/>
    <s v="Midsize"/>
    <s v="Convertible"/>
    <n v="30"/>
    <n v="21"/>
    <n v="1385"/>
    <n v="32700"/>
  </r>
  <r>
    <x v="2"/>
    <s v="Camaro"/>
    <n v="2016"/>
    <x v="1"/>
    <s v="premium unleaded (recommended)"/>
    <n v="275"/>
    <n v="4"/>
    <s v="MANUAL"/>
    <s v="rear wheel drive"/>
    <n v="2"/>
    <s v="Performance"/>
    <s v="Midsize"/>
    <s v="Coupe"/>
    <n v="30"/>
    <n v="21"/>
    <n v="1385"/>
    <n v="25700"/>
  </r>
  <r>
    <x v="2"/>
    <s v="Camaro"/>
    <n v="2016"/>
    <x v="1"/>
    <s v="premium unleaded (recommended)"/>
    <n v="275"/>
    <n v="4"/>
    <s v="MANUAL"/>
    <s v="rear wheel drive"/>
    <n v="2"/>
    <s v="Performance"/>
    <s v="Midsize"/>
    <s v="Coupe"/>
    <n v="30"/>
    <n v="21"/>
    <n v="1385"/>
    <n v="29800"/>
  </r>
  <r>
    <x v="1"/>
    <s v="Accord"/>
    <n v="2015"/>
    <x v="0"/>
    <s v="regular unleaded"/>
    <n v="278"/>
    <n v="6"/>
    <s v="AUTOMATIC"/>
    <s v="front wheel drive"/>
    <n v="4"/>
    <s v="N/A"/>
    <s v="Midsize"/>
    <s v="Sedan"/>
    <n v="34"/>
    <n v="21"/>
    <n v="2202"/>
    <n v="32270"/>
  </r>
  <r>
    <x v="1"/>
    <s v="Accord"/>
    <n v="2015"/>
    <x v="0"/>
    <s v="regular unleaded"/>
    <n v="278"/>
    <n v="6"/>
    <s v="AUTOMATIC"/>
    <s v="front wheel drive"/>
    <n v="4"/>
    <s v="N/A"/>
    <s v="Midsize"/>
    <s v="Sedan"/>
    <n v="34"/>
    <n v="21"/>
    <n v="2202"/>
    <n v="30495"/>
  </r>
  <r>
    <x v="1"/>
    <s v="Accord"/>
    <n v="2015"/>
    <x v="0"/>
    <s v="regular unleaded"/>
    <n v="278"/>
    <n v="6"/>
    <s v="AUTOMATIC"/>
    <s v="front wheel drive"/>
    <n v="4"/>
    <s v="N/A"/>
    <s v="Midsize"/>
    <s v="Sedan"/>
    <n v="34"/>
    <n v="21"/>
    <n v="2202"/>
    <n v="33630"/>
  </r>
  <r>
    <x v="1"/>
    <s v="Accord"/>
    <n v="2016"/>
    <x v="1"/>
    <s v="regular unleaded"/>
    <n v="278"/>
    <n v="6"/>
    <s v="AUTOMATIC"/>
    <s v="front wheel drive"/>
    <n v="4"/>
    <s v="N/A"/>
    <s v="Midsize"/>
    <s v="Sedan"/>
    <n v="34"/>
    <n v="21"/>
    <n v="2202"/>
    <n v="32745"/>
  </r>
  <r>
    <x v="1"/>
    <s v="Accord"/>
    <n v="2016"/>
    <x v="1"/>
    <s v="regular unleaded"/>
    <n v="278"/>
    <n v="6"/>
    <s v="AUTOMATIC"/>
    <s v="front wheel drive"/>
    <n v="4"/>
    <s v="N/A"/>
    <s v="Midsize"/>
    <s v="Sedan"/>
    <n v="34"/>
    <n v="21"/>
    <n v="2202"/>
    <n v="30745"/>
  </r>
  <r>
    <x v="1"/>
    <s v="Accord"/>
    <n v="2016"/>
    <x v="1"/>
    <s v="regular unleaded"/>
    <n v="278"/>
    <n v="6"/>
    <s v="AUTOMATIC"/>
    <s v="front wheel drive"/>
    <n v="4"/>
    <s v="Performance"/>
    <s v="Midsize"/>
    <s v="Sedan"/>
    <n v="34"/>
    <n v="21"/>
    <n v="2202"/>
    <n v="34680"/>
  </r>
  <r>
    <x v="1"/>
    <s v="Accord"/>
    <n v="2017"/>
    <x v="2"/>
    <s v="regular unleaded"/>
    <n v="278"/>
    <n v="6"/>
    <s v="AUTOMATIC"/>
    <s v="front wheel drive"/>
    <n v="4"/>
    <s v="Performance"/>
    <s v="Midsize"/>
    <s v="Sedan"/>
    <n v="33"/>
    <n v="21"/>
    <n v="2202"/>
    <n v="34830"/>
  </r>
  <r>
    <x v="1"/>
    <s v="Accord"/>
    <n v="2017"/>
    <x v="2"/>
    <s v="regular unleaded"/>
    <n v="278"/>
    <n v="6"/>
    <s v="AUTOMATIC"/>
    <s v="front wheel drive"/>
    <n v="4"/>
    <s v="N/A"/>
    <s v="Midsize"/>
    <s v="Sedan"/>
    <n v="33"/>
    <n v="21"/>
    <n v="2202"/>
    <n v="32895"/>
  </r>
  <r>
    <x v="1"/>
    <s v="Accord"/>
    <n v="2017"/>
    <x v="2"/>
    <s v="regular unleaded"/>
    <n v="278"/>
    <n v="6"/>
    <s v="AUTOMATIC"/>
    <s v="front wheel drive"/>
    <n v="4"/>
    <s v="N/A"/>
    <s v="Midsize"/>
    <s v="Sedan"/>
    <n v="33"/>
    <n v="21"/>
    <n v="2202"/>
    <n v="30895"/>
  </r>
  <r>
    <x v="1"/>
    <s v="Accord"/>
    <n v="2015"/>
    <x v="0"/>
    <s v="regular unleaded"/>
    <n v="278"/>
    <n v="6"/>
    <s v="AUTOMATIC"/>
    <s v="front wheel drive"/>
    <n v="2"/>
    <s v="Performance"/>
    <s v="Midsize"/>
    <s v="Coupe"/>
    <n v="32"/>
    <n v="21"/>
    <n v="2202"/>
    <n v="32550"/>
  </r>
  <r>
    <x v="1"/>
    <s v="Accord"/>
    <n v="2015"/>
    <x v="0"/>
    <s v="regular unleaded"/>
    <n v="278"/>
    <n v="6"/>
    <s v="AUTOMATIC"/>
    <s v="front wheel drive"/>
    <n v="2"/>
    <s v="Performance"/>
    <s v="Midsize"/>
    <s v="Coupe"/>
    <n v="32"/>
    <n v="21"/>
    <n v="2202"/>
    <n v="30775"/>
  </r>
  <r>
    <x v="1"/>
    <s v="Accord"/>
    <n v="2016"/>
    <x v="1"/>
    <s v="regular unleaded"/>
    <n v="278"/>
    <n v="6"/>
    <s v="AUTOMATIC"/>
    <s v="front wheel drive"/>
    <n v="2"/>
    <s v="Performance"/>
    <s v="Midsize"/>
    <s v="Coupe"/>
    <n v="32"/>
    <n v="21"/>
    <n v="2202"/>
    <n v="34225"/>
  </r>
  <r>
    <x v="1"/>
    <s v="Accord"/>
    <n v="2016"/>
    <x v="1"/>
    <s v="regular unleaded"/>
    <n v="278"/>
    <n v="6"/>
    <s v="AUTOMATIC"/>
    <s v="front wheel drive"/>
    <n v="2"/>
    <s v="Performance"/>
    <s v="Midsize"/>
    <s v="Coupe"/>
    <n v="32"/>
    <n v="21"/>
    <n v="2202"/>
    <n v="33025"/>
  </r>
  <r>
    <x v="1"/>
    <s v="Accord"/>
    <n v="2016"/>
    <x v="1"/>
    <s v="regular unleaded"/>
    <n v="278"/>
    <n v="6"/>
    <s v="AUTOMATIC"/>
    <s v="front wheel drive"/>
    <n v="2"/>
    <s v="Performance"/>
    <s v="Midsize"/>
    <s v="Coupe"/>
    <n v="32"/>
    <n v="21"/>
    <n v="2202"/>
    <n v="31025"/>
  </r>
  <r>
    <x v="1"/>
    <s v="Accord"/>
    <n v="2017"/>
    <x v="2"/>
    <s v="regular unleaded"/>
    <n v="278"/>
    <n v="6"/>
    <s v="AUTOMATIC"/>
    <s v="front wheel drive"/>
    <n v="2"/>
    <s v="Performance"/>
    <s v="Midsize"/>
    <s v="Coupe"/>
    <n v="32"/>
    <n v="21"/>
    <n v="2202"/>
    <n v="34375"/>
  </r>
  <r>
    <x v="1"/>
    <s v="Accord"/>
    <n v="2017"/>
    <x v="2"/>
    <s v="regular unleaded"/>
    <n v="278"/>
    <n v="6"/>
    <s v="AUTOMATIC"/>
    <s v="front wheel drive"/>
    <n v="2"/>
    <s v="Performance"/>
    <s v="Midsize"/>
    <s v="Coupe"/>
    <n v="32"/>
    <n v="21"/>
    <n v="2202"/>
    <n v="33175"/>
  </r>
  <r>
    <x v="1"/>
    <s v="Accord"/>
    <n v="2017"/>
    <x v="2"/>
    <s v="regular unleaded"/>
    <n v="278"/>
    <n v="6"/>
    <s v="AUTOMATIC"/>
    <s v="front wheel drive"/>
    <n v="2"/>
    <s v="Performance"/>
    <s v="Midsize"/>
    <s v="Coupe"/>
    <n v="32"/>
    <n v="21"/>
    <n v="2202"/>
    <n v="31175"/>
  </r>
  <r>
    <x v="15"/>
    <s v="TLX"/>
    <n v="2015"/>
    <x v="0"/>
    <s v="premium unleaded (recommended)"/>
    <n v="290"/>
    <n v="6"/>
    <s v="AUTOMATIC"/>
    <s v="all wheel drive"/>
    <n v="4"/>
    <s v="Luxury"/>
    <s v="Midsize"/>
    <s v="Sedan"/>
    <n v="31"/>
    <n v="21"/>
    <n v="204"/>
    <n v="41575"/>
  </r>
  <r>
    <x v="15"/>
    <s v="TLX"/>
    <n v="2015"/>
    <x v="0"/>
    <s v="premium unleaded (recommended)"/>
    <n v="290"/>
    <n v="6"/>
    <s v="AUTOMATIC"/>
    <s v="front wheel drive"/>
    <n v="4"/>
    <s v="Luxury"/>
    <s v="Midsize"/>
    <s v="Sedan"/>
    <n v="34"/>
    <n v="21"/>
    <n v="204"/>
    <n v="42600"/>
  </r>
  <r>
    <x v="15"/>
    <s v="TLX"/>
    <n v="2015"/>
    <x v="0"/>
    <s v="premium unleaded (recommended)"/>
    <n v="290"/>
    <n v="6"/>
    <s v="AUTOMATIC"/>
    <s v="front wheel drive"/>
    <n v="4"/>
    <s v="Luxury"/>
    <s v="Midsize"/>
    <s v="Sedan"/>
    <n v="34"/>
    <n v="21"/>
    <n v="204"/>
    <n v="39375"/>
  </r>
  <r>
    <x v="15"/>
    <s v="TLX"/>
    <n v="2015"/>
    <x v="0"/>
    <s v="premium unleaded (recommended)"/>
    <n v="290"/>
    <n v="6"/>
    <s v="AUTOMATIC"/>
    <s v="all wheel drive"/>
    <n v="4"/>
    <s v="Luxury"/>
    <s v="Midsize"/>
    <s v="Sedan"/>
    <n v="31"/>
    <n v="21"/>
    <n v="204"/>
    <n v="44800"/>
  </r>
  <r>
    <x v="15"/>
    <s v="TLX"/>
    <n v="2015"/>
    <x v="0"/>
    <s v="premium unleaded (recommended)"/>
    <n v="290"/>
    <n v="6"/>
    <s v="AUTOMATIC"/>
    <s v="front wheel drive"/>
    <n v="4"/>
    <s v="Luxury"/>
    <s v="Midsize"/>
    <s v="Sedan"/>
    <n v="34"/>
    <n v="21"/>
    <n v="204"/>
    <n v="35320"/>
  </r>
  <r>
    <x v="15"/>
    <s v="TLX"/>
    <n v="2016"/>
    <x v="1"/>
    <s v="premium unleaded (recommended)"/>
    <n v="290"/>
    <n v="6"/>
    <s v="AUTOMATIC"/>
    <s v="all wheel drive"/>
    <n v="4"/>
    <s v="Luxury"/>
    <s v="Midsize"/>
    <s v="Sedan"/>
    <n v="31"/>
    <n v="21"/>
    <n v="204"/>
    <n v="41575"/>
  </r>
  <r>
    <x v="15"/>
    <s v="TLX"/>
    <n v="2016"/>
    <x v="1"/>
    <s v="premium unleaded (recommended)"/>
    <n v="290"/>
    <n v="6"/>
    <s v="AUTOMATIC"/>
    <s v="front wheel drive"/>
    <n v="4"/>
    <s v="Luxury"/>
    <s v="Midsize"/>
    <s v="Sedan"/>
    <n v="34"/>
    <n v="21"/>
    <n v="204"/>
    <n v="35320"/>
  </r>
  <r>
    <x v="15"/>
    <s v="TLX"/>
    <n v="2016"/>
    <x v="1"/>
    <s v="premium unleaded (recommended)"/>
    <n v="290"/>
    <n v="6"/>
    <s v="AUTOMATIC"/>
    <s v="front wheel drive"/>
    <n v="4"/>
    <s v="Luxury"/>
    <s v="Midsize"/>
    <s v="Sedan"/>
    <n v="34"/>
    <n v="21"/>
    <n v="204"/>
    <n v="42600"/>
  </r>
  <r>
    <x v="15"/>
    <s v="TLX"/>
    <n v="2016"/>
    <x v="1"/>
    <s v="premium unleaded (recommended)"/>
    <n v="290"/>
    <n v="6"/>
    <s v="AUTOMATIC"/>
    <s v="all wheel drive"/>
    <n v="4"/>
    <s v="Luxury"/>
    <s v="Midsize"/>
    <s v="Sedan"/>
    <n v="31"/>
    <n v="21"/>
    <n v="204"/>
    <n v="44800"/>
  </r>
  <r>
    <x v="15"/>
    <s v="TLX"/>
    <n v="2016"/>
    <x v="1"/>
    <s v="premium unleaded (recommended)"/>
    <n v="290"/>
    <n v="6"/>
    <s v="AUTOMATIC"/>
    <s v="front wheel drive"/>
    <n v="4"/>
    <s v="Luxury"/>
    <s v="Midsize"/>
    <s v="Sedan"/>
    <n v="34"/>
    <n v="21"/>
    <n v="204"/>
    <n v="39375"/>
  </r>
  <r>
    <x v="15"/>
    <s v="TLX"/>
    <n v="2017"/>
    <x v="2"/>
    <s v="premium unleaded (recommended)"/>
    <n v="290"/>
    <n v="6"/>
    <s v="AUTOMATIC"/>
    <s v="front wheel drive"/>
    <n v="4"/>
    <s v="Luxury"/>
    <s v="Midsize"/>
    <s v="Sedan"/>
    <n v="34"/>
    <n v="21"/>
    <n v="204"/>
    <n v="42600"/>
  </r>
  <r>
    <x v="15"/>
    <s v="TLX"/>
    <n v="2017"/>
    <x v="2"/>
    <s v="premium unleaded (recommended)"/>
    <n v="290"/>
    <n v="6"/>
    <s v="AUTOMATIC"/>
    <s v="all wheel drive"/>
    <n v="4"/>
    <s v="Luxury"/>
    <s v="Midsize"/>
    <s v="Sedan"/>
    <n v="31"/>
    <n v="21"/>
    <n v="204"/>
    <n v="44800"/>
  </r>
  <r>
    <x v="15"/>
    <s v="TLX"/>
    <n v="2017"/>
    <x v="2"/>
    <s v="premium unleaded (recommended)"/>
    <n v="290"/>
    <n v="6"/>
    <s v="AUTOMATIC"/>
    <s v="all wheel drive"/>
    <n v="4"/>
    <s v="Luxury"/>
    <s v="Midsize"/>
    <s v="Sedan"/>
    <n v="31"/>
    <n v="21"/>
    <n v="204"/>
    <n v="41600"/>
  </r>
  <r>
    <x v="15"/>
    <s v="TLX"/>
    <n v="2017"/>
    <x v="2"/>
    <s v="premium unleaded (recommended)"/>
    <n v="290"/>
    <n v="6"/>
    <s v="AUTOMATIC"/>
    <s v="front wheel drive"/>
    <n v="4"/>
    <s v="Luxury"/>
    <s v="Midsize"/>
    <s v="Sedan"/>
    <n v="34"/>
    <n v="21"/>
    <n v="204"/>
    <n v="39400"/>
  </r>
  <r>
    <x v="15"/>
    <s v="TLX"/>
    <n v="2017"/>
    <x v="2"/>
    <s v="premium unleaded (recommended)"/>
    <n v="290"/>
    <n v="6"/>
    <s v="AUTOMATIC"/>
    <s v="front wheel drive"/>
    <n v="4"/>
    <s v="Luxury"/>
    <s v="Midsize"/>
    <s v="Sedan"/>
    <n v="34"/>
    <n v="21"/>
    <n v="204"/>
    <n v="35350"/>
  </r>
  <r>
    <x v="19"/>
    <s v="S3"/>
    <n v="2017"/>
    <x v="2"/>
    <s v="premium unleaded (required)"/>
    <n v="292"/>
    <n v="4"/>
    <s v="AUTOMATED_MANUAL"/>
    <s v="all wheel drive"/>
    <n v="4"/>
    <s v="Factory Tuner,Luxury,High-Performance"/>
    <s v="Compact"/>
    <s v="Sedan"/>
    <n v="28"/>
    <n v="21"/>
    <n v="3105"/>
    <n v="48400"/>
  </r>
  <r>
    <x v="19"/>
    <s v="S3"/>
    <n v="2017"/>
    <x v="2"/>
    <s v="premium unleaded (required)"/>
    <n v="292"/>
    <n v="4"/>
    <s v="AUTOMATED_MANUAL"/>
    <s v="all wheel drive"/>
    <n v="4"/>
    <s v="Factory Tuner,Luxury,High-Performance"/>
    <s v="Compact"/>
    <s v="Sedan"/>
    <n v="28"/>
    <n v="21"/>
    <n v="3105"/>
    <n v="42900"/>
  </r>
  <r>
    <x v="0"/>
    <s v="3 Series"/>
    <n v="2015"/>
    <x v="0"/>
    <s v="premium unleaded (required)"/>
    <n v="300"/>
    <n v="6"/>
    <s v="AUTOMATIC"/>
    <s v="rear wheel drive"/>
    <n v="4"/>
    <s v="Luxury,High-Performance"/>
    <s v="Midsize"/>
    <s v="Sedan"/>
    <n v="32"/>
    <n v="21"/>
    <n v="3916"/>
    <n v="43750"/>
  </r>
  <r>
    <x v="0"/>
    <s v="4 Series Gran Coupe"/>
    <n v="2015"/>
    <x v="0"/>
    <s v="premium unleaded (required)"/>
    <n v="300"/>
    <n v="6"/>
    <s v="AUTOMATIC"/>
    <s v="rear wheel drive"/>
    <n v="4"/>
    <s v="Luxury,Performance"/>
    <s v="Midsize"/>
    <s v="Sedan"/>
    <n v="32"/>
    <n v="21"/>
    <n v="3916"/>
    <n v="45800"/>
  </r>
  <r>
    <x v="0"/>
    <s v="4 Series"/>
    <n v="2015"/>
    <x v="0"/>
    <s v="premium unleaded (required)"/>
    <n v="300"/>
    <n v="6"/>
    <s v="AUTOMATIC"/>
    <s v="rear wheel drive"/>
    <n v="2"/>
    <s v="Luxury,Performance"/>
    <s v="Midsize"/>
    <s v="Coupe"/>
    <n v="32"/>
    <n v="21"/>
    <n v="3916"/>
    <n v="46250"/>
  </r>
  <r>
    <x v="4"/>
    <s v="Maxima"/>
    <n v="2017"/>
    <x v="2"/>
    <s v="premium unleaded (recommended)"/>
    <n v="300"/>
    <n v="6"/>
    <s v="AUTOMATIC"/>
    <s v="front wheel drive"/>
    <n v="4"/>
    <s v="High-Performance"/>
    <s v="Midsize"/>
    <s v="Sedan"/>
    <n v="30"/>
    <n v="21"/>
    <n v="2009"/>
    <n v="34590"/>
  </r>
  <r>
    <x v="4"/>
    <s v="Maxima"/>
    <n v="2017"/>
    <x v="2"/>
    <s v="premium unleaded (recommended)"/>
    <n v="300"/>
    <n v="6"/>
    <s v="AUTOMATIC"/>
    <s v="front wheel drive"/>
    <n v="4"/>
    <s v="High-Performance"/>
    <s v="Midsize"/>
    <s v="Sedan"/>
    <n v="30"/>
    <n v="21"/>
    <n v="2009"/>
    <n v="37090"/>
  </r>
  <r>
    <x v="4"/>
    <s v="Maxima"/>
    <n v="2017"/>
    <x v="2"/>
    <s v="premium unleaded (recommended)"/>
    <n v="300"/>
    <n v="6"/>
    <s v="AUTOMATIC"/>
    <s v="front wheel drive"/>
    <n v="4"/>
    <s v="High-Performance"/>
    <s v="Midsize"/>
    <s v="Sedan"/>
    <n v="30"/>
    <n v="21"/>
    <n v="2009"/>
    <n v="40040"/>
  </r>
  <r>
    <x v="4"/>
    <s v="Maxima"/>
    <n v="2017"/>
    <x v="2"/>
    <s v="premium unleaded (recommended)"/>
    <n v="300"/>
    <n v="6"/>
    <s v="AUTOMATIC"/>
    <s v="front wheel drive"/>
    <n v="4"/>
    <s v="High-Performance"/>
    <s v="Midsize"/>
    <s v="Sedan"/>
    <n v="30"/>
    <n v="21"/>
    <n v="2009"/>
    <n v="32610"/>
  </r>
  <r>
    <x v="4"/>
    <s v="Maxima"/>
    <n v="2017"/>
    <x v="2"/>
    <s v="premium unleaded (recommended)"/>
    <n v="300"/>
    <n v="6"/>
    <s v="AUTOMATIC"/>
    <s v="front wheel drive"/>
    <n v="4"/>
    <s v="High-Performance"/>
    <s v="Midsize"/>
    <s v="Sedan"/>
    <n v="30"/>
    <n v="21"/>
    <n v="2009"/>
    <n v="37870"/>
  </r>
  <r>
    <x v="35"/>
    <s v="718 Cayman"/>
    <n v="2017"/>
    <x v="2"/>
    <s v="premium unleaded (required)"/>
    <n v="300"/>
    <n v="4"/>
    <s v="MANUAL"/>
    <s v="rear wheel drive"/>
    <n v="2"/>
    <s v="Luxury,High-Performance"/>
    <s v="Compact"/>
    <s v="Coupe"/>
    <n v="28"/>
    <n v="21"/>
    <n v="1715"/>
    <n v="53900"/>
  </r>
  <r>
    <x v="10"/>
    <s v="SLK-Class"/>
    <n v="2014"/>
    <x v="4"/>
    <s v="premium unleaded (required)"/>
    <n v="302"/>
    <n v="6"/>
    <s v="AUTOMATIC"/>
    <s v="rear wheel drive"/>
    <n v="2"/>
    <s v="Luxury,High-Performance"/>
    <s v="Compact"/>
    <s v="Convertible"/>
    <n v="29"/>
    <n v="21"/>
    <n v="617"/>
    <n v="56225"/>
  </r>
  <r>
    <x v="10"/>
    <s v="SLK-Class"/>
    <n v="2015"/>
    <x v="0"/>
    <s v="premium unleaded (required)"/>
    <n v="302"/>
    <n v="6"/>
    <s v="AUTOMATIC"/>
    <s v="rear wheel drive"/>
    <n v="2"/>
    <s v="Luxury,High-Performance"/>
    <s v="Compact"/>
    <s v="Convertible"/>
    <n v="29"/>
    <n v="21"/>
    <n v="617"/>
    <n v="57650"/>
  </r>
  <r>
    <x v="10"/>
    <s v="SLK-Class"/>
    <n v="2016"/>
    <x v="1"/>
    <s v="premium unleaded (required)"/>
    <n v="302"/>
    <n v="6"/>
    <s v="AUTOMATIC"/>
    <s v="rear wheel drive"/>
    <n v="2"/>
    <s v="Luxury,High-Performance"/>
    <s v="Compact"/>
    <s v="Convertible"/>
    <n v="29"/>
    <n v="21"/>
    <n v="617"/>
    <n v="59200"/>
  </r>
  <r>
    <x v="24"/>
    <s v="LaCrosse"/>
    <n v="2017"/>
    <x v="2"/>
    <s v="regular unleaded"/>
    <n v="310"/>
    <n v="6"/>
    <s v="AUTOMATIC"/>
    <s v="front wheel drive"/>
    <n v="4"/>
    <s v="Performance"/>
    <s v="Large"/>
    <s v="Sedan"/>
    <n v="31"/>
    <n v="21"/>
    <n v="155"/>
    <n v="36065"/>
  </r>
  <r>
    <x v="24"/>
    <s v="LaCrosse"/>
    <n v="2017"/>
    <x v="2"/>
    <s v="regular unleaded"/>
    <n v="310"/>
    <n v="6"/>
    <s v="AUTOMATIC"/>
    <s v="front wheel drive"/>
    <n v="4"/>
    <s v="Performance"/>
    <s v="Large"/>
    <s v="Sedan"/>
    <n v="31"/>
    <n v="21"/>
    <n v="155"/>
    <n v="38665"/>
  </r>
  <r>
    <x v="24"/>
    <s v="LaCrosse"/>
    <n v="2017"/>
    <x v="2"/>
    <s v="regular unleaded"/>
    <n v="310"/>
    <n v="6"/>
    <s v="AUTOMATIC"/>
    <s v="front wheel drive"/>
    <n v="4"/>
    <s v="Performance"/>
    <s v="Large"/>
    <s v="Sedan"/>
    <n v="31"/>
    <n v="21"/>
    <n v="155"/>
    <n v="32065"/>
  </r>
  <r>
    <x v="24"/>
    <s v="LaCrosse"/>
    <n v="2017"/>
    <x v="2"/>
    <s v="regular unleaded"/>
    <n v="310"/>
    <n v="6"/>
    <s v="AUTOMATIC"/>
    <s v="front wheel drive"/>
    <n v="4"/>
    <s v="Performance"/>
    <s v="Large"/>
    <s v="Sedan"/>
    <n v="31"/>
    <n v="21"/>
    <n v="155"/>
    <n v="41065"/>
  </r>
  <r>
    <x v="8"/>
    <s v="Mustang"/>
    <n v="2017"/>
    <x v="2"/>
    <s v="premium unleaded (recommended)"/>
    <n v="310"/>
    <n v="4"/>
    <s v="MANUAL"/>
    <s v="rear wheel drive"/>
    <n v="2"/>
    <s v="Performance"/>
    <s v="Midsize"/>
    <s v="Coupe"/>
    <n v="30"/>
    <n v="21"/>
    <n v="5657"/>
    <n v="25645"/>
  </r>
  <r>
    <x v="8"/>
    <s v="Mustang"/>
    <n v="2017"/>
    <x v="2"/>
    <s v="premium unleaded (recommended)"/>
    <n v="310"/>
    <n v="4"/>
    <s v="MANUAL"/>
    <s v="rear wheel drive"/>
    <n v="2"/>
    <s v="Performance"/>
    <s v="Midsize"/>
    <s v="Coupe"/>
    <n v="30"/>
    <n v="21"/>
    <n v="5657"/>
    <n v="29645"/>
  </r>
  <r>
    <x v="8"/>
    <s v="Mustang"/>
    <n v="2017"/>
    <x v="2"/>
    <s v="premium unleaded (recommended)"/>
    <n v="310"/>
    <n v="4"/>
    <s v="MANUAL"/>
    <s v="rear wheel drive"/>
    <n v="2"/>
    <s v="Performance"/>
    <s v="Midsize"/>
    <s v="Convertible"/>
    <n v="27"/>
    <n v="21"/>
    <n v="5657"/>
    <n v="35145"/>
  </r>
  <r>
    <x v="0"/>
    <s v="6 Series"/>
    <n v="2015"/>
    <x v="0"/>
    <s v="premium unleaded (required)"/>
    <n v="315"/>
    <n v="6"/>
    <s v="AUTOMATIC"/>
    <s v="rear wheel drive"/>
    <n v="2"/>
    <s v="Luxury,Performance"/>
    <s v="Midsize"/>
    <s v="Coupe"/>
    <n v="32"/>
    <n v="21"/>
    <n v="3916"/>
    <n v="76100"/>
  </r>
  <r>
    <x v="0"/>
    <s v="6 Series"/>
    <n v="2017"/>
    <x v="2"/>
    <s v="premium unleaded (required)"/>
    <n v="315"/>
    <n v="6"/>
    <s v="AUTOMATIC"/>
    <s v="rear wheel drive"/>
    <n v="2"/>
    <s v="Luxury,Performance"/>
    <s v="Midsize"/>
    <s v="Coupe"/>
    <n v="30"/>
    <n v="21"/>
    <n v="3916"/>
    <n v="77600"/>
  </r>
  <r>
    <x v="0"/>
    <s v="3 Series"/>
    <n v="2017"/>
    <x v="2"/>
    <s v="premium unleaded (recommended)"/>
    <n v="320"/>
    <n v="6"/>
    <s v="AUTOMATIC"/>
    <s v="all wheel drive"/>
    <n v="4"/>
    <s v="Luxury,Performance"/>
    <s v="Midsize"/>
    <s v="Sedan"/>
    <n v="31"/>
    <n v="21"/>
    <n v="3916"/>
    <n v="49900"/>
  </r>
  <r>
    <x v="0"/>
    <s v="3 Series"/>
    <n v="2017"/>
    <x v="2"/>
    <s v="premium unleaded (recommended)"/>
    <n v="320"/>
    <n v="6"/>
    <s v="AUTOMATIC"/>
    <s v="rear wheel drive"/>
    <n v="4"/>
    <s v="Luxury,High-Performance"/>
    <s v="Midsize"/>
    <s v="Sedan"/>
    <n v="32"/>
    <n v="21"/>
    <n v="3916"/>
    <n v="47900"/>
  </r>
  <r>
    <x v="0"/>
    <s v="4 Series Gran Coupe"/>
    <n v="2017"/>
    <x v="2"/>
    <s v="premium unleaded (recommended)"/>
    <n v="320"/>
    <n v="6"/>
    <s v="AUTOMATIC"/>
    <s v="rear wheel drive"/>
    <n v="4"/>
    <s v="Luxury,High-Performance"/>
    <s v="Midsize"/>
    <s v="Sedan"/>
    <n v="32"/>
    <n v="21"/>
    <n v="3916"/>
    <n v="48300"/>
  </r>
  <r>
    <x v="0"/>
    <s v="4 Series Gran Coupe"/>
    <n v="2017"/>
    <x v="2"/>
    <s v="premium unleaded (recommended)"/>
    <n v="320"/>
    <n v="6"/>
    <s v="AUTOMATIC"/>
    <s v="all wheel drive"/>
    <n v="4"/>
    <s v="Luxury,Performance"/>
    <s v="Midsize"/>
    <s v="Sedan"/>
    <n v="31"/>
    <n v="21"/>
    <n v="3916"/>
    <n v="50300"/>
  </r>
  <r>
    <x v="0"/>
    <s v="7 Series"/>
    <n v="2016"/>
    <x v="1"/>
    <s v="premium unleaded (required)"/>
    <n v="320"/>
    <n v="6"/>
    <s v="AUTOMATIC"/>
    <s v="rear wheel drive"/>
    <n v="4"/>
    <s v="Luxury,Performance"/>
    <s v="Large"/>
    <s v="Sedan"/>
    <n v="29"/>
    <n v="21"/>
    <n v="3916"/>
    <n v="81300"/>
  </r>
  <r>
    <x v="0"/>
    <s v="7 Series"/>
    <n v="2017"/>
    <x v="2"/>
    <s v="premium unleaded (required)"/>
    <n v="320"/>
    <n v="6"/>
    <s v="AUTOMATIC"/>
    <s v="rear wheel drive"/>
    <n v="4"/>
    <s v="Luxury,Performance"/>
    <s v="Large"/>
    <s v="Sedan"/>
    <n v="29"/>
    <n v="21"/>
    <n v="3916"/>
    <n v="81500"/>
  </r>
  <r>
    <x v="0"/>
    <s v="4 Series"/>
    <n v="2017"/>
    <x v="2"/>
    <s v="premium unleaded (recommended)"/>
    <n v="320"/>
    <n v="6"/>
    <s v="AUTOMATIC"/>
    <s v="all wheel drive"/>
    <n v="2"/>
    <s v="Luxury,Performance"/>
    <s v="Midsize"/>
    <s v="Coupe"/>
    <n v="31"/>
    <n v="21"/>
    <n v="3916"/>
    <n v="50500"/>
  </r>
  <r>
    <x v="0"/>
    <s v="4 Series"/>
    <n v="2017"/>
    <x v="2"/>
    <s v="premium unleaded (recommended)"/>
    <n v="320"/>
    <n v="6"/>
    <s v="AUTOMATIC"/>
    <s v="rear wheel drive"/>
    <n v="2"/>
    <s v="Luxury,Performance"/>
    <s v="Midsize"/>
    <s v="Convertible"/>
    <n v="29"/>
    <n v="21"/>
    <n v="3916"/>
    <n v="57300"/>
  </r>
  <r>
    <x v="0"/>
    <s v="4 Series"/>
    <n v="2017"/>
    <x v="2"/>
    <s v="premium unleaded (recommended)"/>
    <n v="320"/>
    <n v="6"/>
    <s v="AUTOMATIC"/>
    <s v="rear wheel drive"/>
    <n v="2"/>
    <s v="Luxury,Performance"/>
    <s v="Midsize"/>
    <s v="Coupe"/>
    <n v="32"/>
    <n v="21"/>
    <n v="3916"/>
    <n v="48500"/>
  </r>
  <r>
    <x v="10"/>
    <s v="C-Class"/>
    <n v="2015"/>
    <x v="0"/>
    <s v="premium unleaded (required)"/>
    <n v="329"/>
    <n v="6"/>
    <s v="AUTOMATIC"/>
    <s v="all wheel drive"/>
    <n v="4"/>
    <s v="Luxury,High-Performance"/>
    <s v="Midsize"/>
    <s v="Sedan"/>
    <n v="29"/>
    <n v="21"/>
    <n v="617"/>
    <n v="48590"/>
  </r>
  <r>
    <x v="19"/>
    <s v="A6"/>
    <n v="2017"/>
    <x v="2"/>
    <s v="premium unleaded (required)"/>
    <n v="333"/>
    <n v="6"/>
    <s v="AUTOMATIC"/>
    <s v="all wheel drive"/>
    <n v="4"/>
    <s v="Luxury,Performance"/>
    <s v="Midsize"/>
    <s v="Sedan"/>
    <n v="29"/>
    <n v="21"/>
    <n v="3105"/>
    <n v="58600"/>
  </r>
  <r>
    <x v="19"/>
    <s v="A7"/>
    <n v="2017"/>
    <x v="2"/>
    <s v="premium unleaded (required)"/>
    <n v="333"/>
    <n v="6"/>
    <s v="AUTOMATIC"/>
    <s v="all wheel drive"/>
    <n v="4"/>
    <s v="Luxury,Performance"/>
    <s v="Large"/>
    <s v="Sedan"/>
    <n v="29"/>
    <n v="21"/>
    <n v="3105"/>
    <n v="68800"/>
  </r>
  <r>
    <x v="19"/>
    <s v="A7"/>
    <n v="2017"/>
    <x v="2"/>
    <s v="premium unleaded (required)"/>
    <n v="333"/>
    <n v="6"/>
    <s v="AUTOMATIC"/>
    <s v="all wheel drive"/>
    <n v="4"/>
    <s v="Luxury,Performance"/>
    <s v="Large"/>
    <s v="Sedan"/>
    <n v="29"/>
    <n v="21"/>
    <n v="3105"/>
    <n v="71350"/>
  </r>
  <r>
    <x v="0"/>
    <s v="2 Series"/>
    <n v="2017"/>
    <x v="2"/>
    <s v="premium unleaded (recommended)"/>
    <n v="335"/>
    <n v="6"/>
    <s v="AUTOMATIC"/>
    <s v="all wheel drive"/>
    <n v="2"/>
    <s v="Factory Tuner,Luxury,High-Performance"/>
    <s v="Compact"/>
    <s v="Coupe"/>
    <n v="31"/>
    <n v="21"/>
    <n v="3916"/>
    <n v="46450"/>
  </r>
  <r>
    <x v="0"/>
    <s v="2 Series"/>
    <n v="2017"/>
    <x v="2"/>
    <s v="premium unleaded (recommended)"/>
    <n v="335"/>
    <n v="6"/>
    <s v="AUTOMATIC"/>
    <s v="rear wheel drive"/>
    <n v="2"/>
    <s v="Factory Tuner,Luxury,High-Performance"/>
    <s v="Compact"/>
    <s v="Convertible"/>
    <n v="32"/>
    <n v="21"/>
    <n v="3916"/>
    <n v="49050"/>
  </r>
  <r>
    <x v="0"/>
    <s v="2 Series"/>
    <n v="2017"/>
    <x v="2"/>
    <s v="premium unleaded (recommended)"/>
    <n v="335"/>
    <n v="6"/>
    <s v="AUTOMATIC"/>
    <s v="all wheel drive"/>
    <n v="2"/>
    <s v="Factory Tuner,Luxury,High-Performance"/>
    <s v="Compact"/>
    <s v="Convertible"/>
    <n v="32"/>
    <n v="21"/>
    <n v="3916"/>
    <n v="51050"/>
  </r>
  <r>
    <x v="0"/>
    <s v="2 Series"/>
    <n v="2017"/>
    <x v="2"/>
    <s v="premium unleaded (recommended)"/>
    <n v="335"/>
    <n v="6"/>
    <s v="AUTOMATIC"/>
    <s v="rear wheel drive"/>
    <n v="2"/>
    <s v="Factory Tuner,Luxury,High-Performance"/>
    <s v="Compact"/>
    <s v="Coupe"/>
    <n v="32"/>
    <n v="21"/>
    <n v="3916"/>
    <n v="44450"/>
  </r>
  <r>
    <x v="10"/>
    <s v="C-Class"/>
    <n v="2016"/>
    <x v="1"/>
    <s v="premium unleaded (required)"/>
    <n v="362"/>
    <n v="6"/>
    <s v="AUTOMATIC"/>
    <s v="all wheel drive"/>
    <n v="4"/>
    <s v="Factory Tuner,Luxury,High-Performance"/>
    <s v="Midsize"/>
    <s v="Sedan"/>
    <n v="29"/>
    <n v="21"/>
    <n v="617"/>
    <n v="50800"/>
  </r>
  <r>
    <x v="10"/>
    <s v="C-Class"/>
    <n v="2017"/>
    <x v="2"/>
    <s v="premium unleaded (required)"/>
    <n v="362"/>
    <n v="6"/>
    <s v="AUTOMATIC"/>
    <s v="all wheel drive"/>
    <n v="4"/>
    <s v="Factory Tuner,Luxury,High-Performance"/>
    <s v="Midsize"/>
    <s v="Sedan"/>
    <n v="29"/>
    <n v="21"/>
    <n v="617"/>
    <n v="52000"/>
  </r>
  <r>
    <x v="33"/>
    <s v="Evora 400"/>
    <n v="2017"/>
    <x v="2"/>
    <s v="premium unleaded (required)"/>
    <n v="400"/>
    <n v="6"/>
    <s v="MANUAL"/>
    <s v="rear wheel drive"/>
    <n v="2"/>
    <s v="Exotic,High-Performance"/>
    <s v="Compact"/>
    <s v="Coupe"/>
    <n v="39"/>
    <n v="21"/>
    <n v="613"/>
    <n v="91900"/>
  </r>
  <r>
    <x v="15"/>
    <s v="NSX"/>
    <n v="2017"/>
    <x v="2"/>
    <s v="premium unleaded (required)"/>
    <n v="573"/>
    <n v="6"/>
    <s v="AUTOMATED_MANUAL"/>
    <s v="all wheel drive"/>
    <n v="2"/>
    <s v="Exotic,Luxury,High-Performance,Hybrid"/>
    <s v="Compact"/>
    <s v="Coupe"/>
    <n v="22"/>
    <n v="21"/>
    <n v="204"/>
    <n v="156000"/>
  </r>
  <r>
    <x v="18"/>
    <s v="Sidekick"/>
    <n v="1998"/>
    <x v="26"/>
    <s v="regular unleaded"/>
    <n v="95"/>
    <n v="4"/>
    <s v="MANUAL"/>
    <s v="rear wheel drive"/>
    <n v="4"/>
    <s v="N/A"/>
    <s v="Compact"/>
    <s v="4dr SUV"/>
    <n v="24"/>
    <n v="20"/>
    <n v="481"/>
    <n v="2000"/>
  </r>
  <r>
    <x v="18"/>
    <s v="Sidekick"/>
    <n v="1998"/>
    <x v="26"/>
    <s v="regular unleaded"/>
    <n v="95"/>
    <n v="4"/>
    <s v="MANUAL"/>
    <s v="four wheel drive"/>
    <n v="4"/>
    <s v="N/A"/>
    <s v="Compact"/>
    <s v="4dr SUV"/>
    <n v="24"/>
    <n v="20"/>
    <n v="481"/>
    <n v="2019"/>
  </r>
  <r>
    <x v="22"/>
    <s v="Shadow"/>
    <n v="1992"/>
    <x v="16"/>
    <s v="regular unleaded"/>
    <n v="100"/>
    <n v="4"/>
    <s v="MANUAL"/>
    <s v="front wheel drive"/>
    <n v="4"/>
    <s v="Hatchback"/>
    <s v="Compact"/>
    <s v="4dr Hatchback"/>
    <n v="29"/>
    <n v="20"/>
    <n v="1851"/>
    <n v="2000"/>
  </r>
  <r>
    <x v="22"/>
    <s v="Daytona"/>
    <n v="1992"/>
    <x v="16"/>
    <s v="regular unleaded"/>
    <n v="100"/>
    <n v="4"/>
    <s v="MANUAL"/>
    <s v="front wheel drive"/>
    <n v="2"/>
    <s v="Hatchback"/>
    <s v="Compact"/>
    <s v="2dr Hatchback"/>
    <n v="29"/>
    <n v="20"/>
    <n v="1851"/>
    <n v="2000"/>
  </r>
  <r>
    <x v="22"/>
    <s v="Shadow"/>
    <n v="1992"/>
    <x v="16"/>
    <s v="regular unleaded"/>
    <n v="100"/>
    <n v="4"/>
    <s v="MANUAL"/>
    <s v="front wheel drive"/>
    <n v="2"/>
    <s v="N/A"/>
    <s v="Compact"/>
    <s v="Convertible"/>
    <n v="29"/>
    <n v="20"/>
    <n v="1851"/>
    <n v="2000"/>
  </r>
  <r>
    <x v="22"/>
    <s v="Shadow"/>
    <n v="1992"/>
    <x v="16"/>
    <s v="regular unleaded"/>
    <n v="100"/>
    <n v="4"/>
    <s v="MANUAL"/>
    <s v="front wheel drive"/>
    <n v="2"/>
    <s v="Hatchback"/>
    <s v="Compact"/>
    <s v="2dr Hatchback"/>
    <n v="29"/>
    <n v="20"/>
    <n v="1851"/>
    <n v="2000"/>
  </r>
  <r>
    <x v="23"/>
    <s v="Sundance"/>
    <n v="1992"/>
    <x v="16"/>
    <s v="regular unleaded"/>
    <n v="100"/>
    <n v="4"/>
    <s v="MANUAL"/>
    <s v="front wheel drive"/>
    <n v="4"/>
    <s v="Hatchback"/>
    <s v="Compact"/>
    <s v="4dr Hatchback"/>
    <n v="29"/>
    <n v="20"/>
    <n v="535"/>
    <n v="2000"/>
  </r>
  <r>
    <x v="23"/>
    <s v="Sundance"/>
    <n v="1992"/>
    <x v="16"/>
    <s v="regular unleaded"/>
    <n v="100"/>
    <n v="4"/>
    <s v="MANUAL"/>
    <s v="front wheel drive"/>
    <n v="2"/>
    <s v="Hatchback"/>
    <s v="Compact"/>
    <s v="2dr Hatchback"/>
    <n v="29"/>
    <n v="20"/>
    <n v="535"/>
    <n v="2000"/>
  </r>
  <r>
    <x v="2"/>
    <s v="Celebrity"/>
    <n v="1990"/>
    <x v="7"/>
    <s v="regular unleaded"/>
    <n v="110"/>
    <n v="4"/>
    <s v="AUTOMATIC"/>
    <s v="front wheel drive"/>
    <n v="4"/>
    <s v="N/A"/>
    <s v="Midsize"/>
    <s v="Wagon"/>
    <n v="29"/>
    <n v="20"/>
    <n v="1385"/>
    <n v="2000"/>
  </r>
  <r>
    <x v="25"/>
    <n v="6000"/>
    <n v="1990"/>
    <x v="7"/>
    <s v="regular unleaded"/>
    <n v="110"/>
    <n v="4"/>
    <s v="AUTOMATIC"/>
    <s v="front wheel drive"/>
    <n v="4"/>
    <s v="N/A"/>
    <s v="Midsize"/>
    <s v="Sedan"/>
    <n v="29"/>
    <n v="20"/>
    <n v="210"/>
    <n v="2000"/>
  </r>
  <r>
    <x v="5"/>
    <s v="Cabrio"/>
    <n v="2001"/>
    <x v="15"/>
    <s v="regular unleaded"/>
    <n v="115"/>
    <n v="4"/>
    <s v="AUTOMATIC"/>
    <s v="front wheel drive"/>
    <n v="2"/>
    <s v="N/A"/>
    <s v="Compact"/>
    <s v="Convertible"/>
    <n v="26"/>
    <n v="20"/>
    <n v="873"/>
    <n v="23175"/>
  </r>
  <r>
    <x v="5"/>
    <s v="Cabrio"/>
    <n v="2001"/>
    <x v="15"/>
    <s v="regular unleaded"/>
    <n v="115"/>
    <n v="4"/>
    <s v="AUTOMATIC"/>
    <s v="front wheel drive"/>
    <n v="2"/>
    <s v="N/A"/>
    <s v="Compact"/>
    <s v="Convertible"/>
    <n v="26"/>
    <n v="20"/>
    <n v="873"/>
    <n v="20475"/>
  </r>
  <r>
    <x v="5"/>
    <s v="Cabrio"/>
    <n v="2001"/>
    <x v="15"/>
    <s v="regular unleaded"/>
    <n v="115"/>
    <n v="4"/>
    <s v="AUTOMATIC"/>
    <s v="front wheel drive"/>
    <n v="2"/>
    <s v="N/A"/>
    <s v="Compact"/>
    <s v="Convertible"/>
    <n v="26"/>
    <n v="20"/>
    <n v="873"/>
    <n v="21475"/>
  </r>
  <r>
    <x v="5"/>
    <s v="Cabrio"/>
    <n v="2002"/>
    <x v="27"/>
    <s v="regular unleaded"/>
    <n v="115"/>
    <n v="4"/>
    <s v="AUTOMATIC"/>
    <s v="front wheel drive"/>
    <n v="2"/>
    <s v="N/A"/>
    <s v="Compact"/>
    <s v="Convertible"/>
    <n v="27"/>
    <n v="20"/>
    <n v="873"/>
    <n v="21475"/>
  </r>
  <r>
    <x v="5"/>
    <s v="Cabrio"/>
    <n v="2002"/>
    <x v="27"/>
    <s v="regular unleaded"/>
    <n v="115"/>
    <n v="4"/>
    <s v="AUTOMATIC"/>
    <s v="front wheel drive"/>
    <n v="2"/>
    <s v="N/A"/>
    <s v="Compact"/>
    <s v="Convertible"/>
    <n v="27"/>
    <n v="20"/>
    <n v="873"/>
    <n v="23175"/>
  </r>
  <r>
    <x v="5"/>
    <s v="Cabrio"/>
    <n v="2002"/>
    <x v="27"/>
    <s v="regular unleaded"/>
    <n v="115"/>
    <n v="4"/>
    <s v="AUTOMATIC"/>
    <s v="front wheel drive"/>
    <n v="2"/>
    <s v="N/A"/>
    <s v="Compact"/>
    <s v="Convertible"/>
    <n v="27"/>
    <n v="20"/>
    <n v="873"/>
    <n v="20475"/>
  </r>
  <r>
    <x v="17"/>
    <s v="B-Series Pickup"/>
    <n v="2000"/>
    <x v="13"/>
    <s v="regular unleaded"/>
    <n v="119"/>
    <n v="4"/>
    <s v="MANUAL"/>
    <s v="rear wheel drive"/>
    <n v="2"/>
    <s v="N/A"/>
    <s v="Compact"/>
    <s v="Regular Cab Pickup"/>
    <n v="24"/>
    <n v="20"/>
    <n v="586"/>
    <n v="2637"/>
  </r>
  <r>
    <x v="17"/>
    <s v="B-Series Pickup"/>
    <n v="2000"/>
    <x v="13"/>
    <s v="regular unleaded"/>
    <n v="119"/>
    <n v="4"/>
    <s v="MANUAL"/>
    <s v="rear wheel drive"/>
    <n v="2"/>
    <s v="N/A"/>
    <s v="Compact"/>
    <s v="Extended Cab Pickup"/>
    <n v="24"/>
    <n v="20"/>
    <n v="586"/>
    <n v="2961"/>
  </r>
  <r>
    <x v="17"/>
    <s v="B-Series Pickup"/>
    <n v="2000"/>
    <x v="13"/>
    <s v="regular unleaded"/>
    <n v="119"/>
    <n v="4"/>
    <s v="MANUAL"/>
    <s v="rear wheel drive"/>
    <n v="2"/>
    <s v="N/A"/>
    <s v="Compact"/>
    <s v="Regular Cab Pickup"/>
    <n v="24"/>
    <n v="20"/>
    <n v="586"/>
    <n v="2350"/>
  </r>
  <r>
    <x v="18"/>
    <s v="Sidekick"/>
    <n v="1996"/>
    <x v="21"/>
    <s v="regular unleaded"/>
    <n v="120"/>
    <n v="4"/>
    <s v="MANUAL"/>
    <s v="four wheel drive"/>
    <n v="4"/>
    <s v="N/A"/>
    <s v="Compact"/>
    <s v="4dr SUV"/>
    <n v="23"/>
    <n v="20"/>
    <n v="481"/>
    <n v="2000"/>
  </r>
  <r>
    <x v="18"/>
    <s v="Sidekick"/>
    <n v="1998"/>
    <x v="26"/>
    <s v="regular unleaded"/>
    <n v="120"/>
    <n v="4"/>
    <s v="MANUAL"/>
    <s v="four wheel drive"/>
    <n v="4"/>
    <s v="N/A"/>
    <s v="Compact"/>
    <s v="4dr SUV"/>
    <n v="23"/>
    <n v="20"/>
    <n v="481"/>
    <n v="2125"/>
  </r>
  <r>
    <x v="18"/>
    <s v="Sidekick"/>
    <n v="1998"/>
    <x v="26"/>
    <s v="regular unleaded"/>
    <n v="120"/>
    <n v="4"/>
    <s v="MANUAL"/>
    <s v="four wheel drive"/>
    <n v="4"/>
    <s v="N/A"/>
    <s v="Compact"/>
    <s v="4dr SUV"/>
    <n v="23"/>
    <n v="20"/>
    <n v="481"/>
    <n v="2078"/>
  </r>
  <r>
    <x v="18"/>
    <s v="Sidekick"/>
    <n v="1998"/>
    <x v="26"/>
    <s v="regular unleaded"/>
    <n v="120"/>
    <n v="4"/>
    <s v="MANUAL"/>
    <s v="rear wheel drive"/>
    <n v="4"/>
    <s v="N/A"/>
    <s v="Compact"/>
    <s v="4dr SUV"/>
    <n v="23"/>
    <n v="20"/>
    <n v="481"/>
    <n v="2027"/>
  </r>
  <r>
    <x v="18"/>
    <s v="Sidekick"/>
    <n v="1998"/>
    <x v="26"/>
    <s v="regular unleaded"/>
    <n v="120"/>
    <n v="4"/>
    <s v="MANUAL"/>
    <s v="four wheel drive"/>
    <n v="4"/>
    <s v="N/A"/>
    <s v="Compact"/>
    <s v="4dr SUV"/>
    <n v="23"/>
    <n v="20"/>
    <n v="481"/>
    <n v="2153"/>
  </r>
  <r>
    <x v="7"/>
    <s v="Sephia"/>
    <n v="2000"/>
    <x v="13"/>
    <s v="regular unleaded"/>
    <n v="125"/>
    <n v="4"/>
    <s v="MANUAL"/>
    <s v="front wheel drive"/>
    <n v="4"/>
    <s v="N/A"/>
    <s v="Compact"/>
    <s v="Sedan"/>
    <n v="26"/>
    <n v="20"/>
    <n v="1720"/>
    <n v="2000"/>
  </r>
  <r>
    <x v="18"/>
    <s v="Forenza"/>
    <n v="2006"/>
    <x v="24"/>
    <s v="regular unleaded"/>
    <n v="126"/>
    <n v="4"/>
    <s v="MANUAL"/>
    <s v="front wheel drive"/>
    <n v="4"/>
    <s v="N/A"/>
    <s v="Compact"/>
    <s v="Sedan"/>
    <n v="28"/>
    <n v="20"/>
    <n v="481"/>
    <n v="13799"/>
  </r>
  <r>
    <x v="18"/>
    <s v="Forenza"/>
    <n v="2006"/>
    <x v="24"/>
    <s v="regular unleaded"/>
    <n v="126"/>
    <n v="4"/>
    <s v="MANUAL"/>
    <s v="front wheel drive"/>
    <n v="4"/>
    <s v="N/A"/>
    <s v="Compact"/>
    <s v="Sedan"/>
    <n v="28"/>
    <n v="20"/>
    <n v="481"/>
    <n v="15099"/>
  </r>
  <r>
    <x v="18"/>
    <s v="Reno"/>
    <n v="2006"/>
    <x v="24"/>
    <s v="regular unleaded"/>
    <n v="126"/>
    <n v="4"/>
    <s v="MANUAL"/>
    <s v="front wheel drive"/>
    <n v="4"/>
    <s v="Hatchback"/>
    <s v="Compact"/>
    <s v="4dr Hatchback"/>
    <n v="28"/>
    <n v="20"/>
    <n v="481"/>
    <n v="15399"/>
  </r>
  <r>
    <x v="18"/>
    <s v="Reno"/>
    <n v="2006"/>
    <x v="24"/>
    <s v="regular unleaded"/>
    <n v="126"/>
    <n v="4"/>
    <s v="MANUAL"/>
    <s v="front wheel drive"/>
    <n v="4"/>
    <s v="Hatchback"/>
    <s v="Compact"/>
    <s v="4dr Hatchback"/>
    <n v="28"/>
    <n v="20"/>
    <n v="481"/>
    <n v="14249"/>
  </r>
  <r>
    <x v="18"/>
    <s v="Reno"/>
    <n v="2006"/>
    <x v="24"/>
    <s v="regular unleaded"/>
    <n v="126"/>
    <n v="4"/>
    <s v="MANUAL"/>
    <s v="front wheel drive"/>
    <n v="4"/>
    <s v="Hatchback"/>
    <s v="Compact"/>
    <s v="4dr Hatchback"/>
    <n v="28"/>
    <n v="20"/>
    <n v="481"/>
    <n v="13299"/>
  </r>
  <r>
    <x v="2"/>
    <s v="Tracker"/>
    <n v="2002"/>
    <x v="27"/>
    <s v="regular unleaded"/>
    <n v="127"/>
    <n v="4"/>
    <s v="MANUAL"/>
    <s v="rear wheel drive"/>
    <n v="4"/>
    <s v="N/A"/>
    <s v="Compact"/>
    <s v="4dr SUV"/>
    <n v="24"/>
    <n v="20"/>
    <n v="1385"/>
    <n v="16790"/>
  </r>
  <r>
    <x v="2"/>
    <s v="Tracker"/>
    <n v="2002"/>
    <x v="27"/>
    <s v="regular unleaded"/>
    <n v="127"/>
    <n v="4"/>
    <s v="MANUAL"/>
    <s v="four wheel drive"/>
    <n v="4"/>
    <s v="N/A"/>
    <s v="Compact"/>
    <s v="4dr SUV"/>
    <n v="23"/>
    <n v="20"/>
    <n v="1385"/>
    <n v="17890"/>
  </r>
  <r>
    <x v="2"/>
    <s v="Tracker"/>
    <n v="2003"/>
    <x v="18"/>
    <s v="regular unleaded"/>
    <n v="127"/>
    <n v="4"/>
    <s v="MANUAL"/>
    <s v="rear wheel drive"/>
    <n v="4"/>
    <s v="N/A"/>
    <s v="Compact"/>
    <s v="4dr SUV"/>
    <n v="24"/>
    <n v="20"/>
    <n v="1385"/>
    <n v="17330"/>
  </r>
  <r>
    <x v="2"/>
    <s v="Tracker"/>
    <n v="2003"/>
    <x v="18"/>
    <s v="regular unleaded"/>
    <n v="127"/>
    <n v="4"/>
    <s v="MANUAL"/>
    <s v="four wheel drive"/>
    <n v="4"/>
    <s v="N/A"/>
    <s v="Compact"/>
    <s v="4dr SUV"/>
    <n v="23"/>
    <n v="20"/>
    <n v="1385"/>
    <n v="18430"/>
  </r>
  <r>
    <x v="2"/>
    <s v="Tracker"/>
    <n v="2002"/>
    <x v="27"/>
    <s v="regular unleaded"/>
    <n v="127"/>
    <n v="4"/>
    <s v="MANUAL"/>
    <s v="four wheel drive"/>
    <n v="2"/>
    <s v="N/A"/>
    <s v="Compact"/>
    <s v="Convertible SUV"/>
    <n v="23"/>
    <n v="20"/>
    <n v="1385"/>
    <n v="19060"/>
  </r>
  <r>
    <x v="2"/>
    <s v="Tracker"/>
    <n v="2002"/>
    <x v="27"/>
    <s v="regular unleaded"/>
    <n v="127"/>
    <n v="4"/>
    <s v="MANUAL"/>
    <s v="four wheel drive"/>
    <n v="2"/>
    <s v="N/A"/>
    <s v="Compact"/>
    <s v="Convertible SUV"/>
    <n v="23"/>
    <n v="20"/>
    <n v="1385"/>
    <n v="17200"/>
  </r>
  <r>
    <x v="2"/>
    <s v="Tracker"/>
    <n v="2002"/>
    <x v="27"/>
    <s v="regular unleaded"/>
    <n v="127"/>
    <n v="4"/>
    <s v="MANUAL"/>
    <s v="rear wheel drive"/>
    <n v="2"/>
    <s v="N/A"/>
    <s v="Compact"/>
    <s v="Convertible SUV"/>
    <n v="24"/>
    <n v="20"/>
    <n v="1385"/>
    <n v="16100"/>
  </r>
  <r>
    <x v="2"/>
    <s v="Tracker"/>
    <n v="2003"/>
    <x v="18"/>
    <s v="regular unleaded"/>
    <n v="127"/>
    <n v="4"/>
    <s v="MANUAL"/>
    <s v="four wheel drive"/>
    <n v="2"/>
    <s v="N/A"/>
    <s v="Compact"/>
    <s v="Convertible SUV"/>
    <n v="23"/>
    <n v="20"/>
    <n v="1385"/>
    <n v="17730"/>
  </r>
  <r>
    <x v="2"/>
    <s v="Tracker"/>
    <n v="2003"/>
    <x v="18"/>
    <s v="regular unleaded"/>
    <n v="127"/>
    <n v="4"/>
    <s v="MANUAL"/>
    <s v="rear wheel drive"/>
    <n v="2"/>
    <s v="N/A"/>
    <s v="Compact"/>
    <s v="Convertible SUV"/>
    <n v="24"/>
    <n v="20"/>
    <n v="1385"/>
    <n v="16630"/>
  </r>
  <r>
    <x v="2"/>
    <s v="Tracker"/>
    <n v="2003"/>
    <x v="18"/>
    <s v="regular unleaded"/>
    <n v="127"/>
    <n v="4"/>
    <s v="MANUAL"/>
    <s v="four wheel drive"/>
    <n v="2"/>
    <s v="N/A"/>
    <s v="Compact"/>
    <s v="Convertible SUV"/>
    <n v="23"/>
    <n v="20"/>
    <n v="1385"/>
    <n v="19580"/>
  </r>
  <r>
    <x v="18"/>
    <s v="Forenza"/>
    <n v="2007"/>
    <x v="25"/>
    <s v="regular unleaded"/>
    <n v="127"/>
    <n v="4"/>
    <s v="MANUAL"/>
    <s v="front wheel drive"/>
    <n v="4"/>
    <s v="N/A"/>
    <s v="Compact"/>
    <s v="Sedan"/>
    <n v="28"/>
    <n v="20"/>
    <n v="481"/>
    <n v="13999"/>
  </r>
  <r>
    <x v="18"/>
    <s v="Forenza"/>
    <n v="2007"/>
    <x v="25"/>
    <s v="regular unleaded"/>
    <n v="127"/>
    <n v="4"/>
    <s v="MANUAL"/>
    <s v="front wheel drive"/>
    <n v="4"/>
    <s v="N/A"/>
    <s v="Compact"/>
    <s v="Sedan"/>
    <n v="28"/>
    <n v="20"/>
    <n v="481"/>
    <n v="14349"/>
  </r>
  <r>
    <x v="18"/>
    <s v="Forenza"/>
    <n v="2007"/>
    <x v="25"/>
    <s v="regular unleaded"/>
    <n v="127"/>
    <n v="4"/>
    <s v="MANUAL"/>
    <s v="front wheel drive"/>
    <n v="4"/>
    <s v="N/A"/>
    <s v="Compact"/>
    <s v="Sedan"/>
    <n v="28"/>
    <n v="20"/>
    <n v="481"/>
    <n v="14499"/>
  </r>
  <r>
    <x v="18"/>
    <s v="Forenza"/>
    <n v="2007"/>
    <x v="25"/>
    <s v="regular unleaded"/>
    <n v="127"/>
    <n v="4"/>
    <s v="MANUAL"/>
    <s v="front wheel drive"/>
    <n v="4"/>
    <s v="N/A"/>
    <s v="Compact"/>
    <s v="Sedan"/>
    <n v="28"/>
    <n v="20"/>
    <n v="481"/>
    <n v="14949"/>
  </r>
  <r>
    <x v="18"/>
    <s v="Forenza"/>
    <n v="2008"/>
    <x v="12"/>
    <s v="regular unleaded"/>
    <n v="127"/>
    <n v="4"/>
    <s v="MANUAL"/>
    <s v="front wheel drive"/>
    <n v="4"/>
    <s v="N/A"/>
    <s v="Compact"/>
    <s v="Sedan"/>
    <n v="28"/>
    <n v="20"/>
    <n v="481"/>
    <n v="14489"/>
  </r>
  <r>
    <x v="18"/>
    <s v="Forenza"/>
    <n v="2008"/>
    <x v="12"/>
    <s v="regular unleaded"/>
    <n v="127"/>
    <n v="4"/>
    <s v="MANUAL"/>
    <s v="front wheel drive"/>
    <n v="4"/>
    <s v="N/A"/>
    <s v="Compact"/>
    <s v="Sedan"/>
    <n v="28"/>
    <n v="20"/>
    <n v="481"/>
    <n v="14989"/>
  </r>
  <r>
    <x v="18"/>
    <s v="Reno"/>
    <n v="2007"/>
    <x v="25"/>
    <s v="regular unleaded"/>
    <n v="127"/>
    <n v="4"/>
    <s v="MANUAL"/>
    <s v="front wheel drive"/>
    <n v="4"/>
    <s v="Hatchback"/>
    <s v="Compact"/>
    <s v="4dr Hatchback"/>
    <n v="28"/>
    <n v="20"/>
    <n v="481"/>
    <n v="13599"/>
  </r>
  <r>
    <x v="18"/>
    <s v="Reno"/>
    <n v="2007"/>
    <x v="25"/>
    <s v="regular unleaded"/>
    <n v="127"/>
    <n v="4"/>
    <s v="MANUAL"/>
    <s v="front wheel drive"/>
    <n v="4"/>
    <s v="Hatchback"/>
    <s v="Compact"/>
    <s v="4dr Hatchback"/>
    <n v="28"/>
    <n v="20"/>
    <n v="481"/>
    <n v="14099"/>
  </r>
  <r>
    <x v="18"/>
    <s v="Reno"/>
    <n v="2008"/>
    <x v="12"/>
    <s v="regular unleaded"/>
    <n v="127"/>
    <n v="4"/>
    <s v="MANUAL"/>
    <s v="front wheel drive"/>
    <n v="4"/>
    <s v="Hatchback"/>
    <s v="Compact"/>
    <s v="4dr Hatchback"/>
    <n v="28"/>
    <n v="20"/>
    <n v="481"/>
    <n v="13839"/>
  </r>
  <r>
    <x v="18"/>
    <s v="Reno"/>
    <n v="2008"/>
    <x v="12"/>
    <s v="regular unleaded"/>
    <n v="127"/>
    <n v="4"/>
    <s v="MANUAL"/>
    <s v="front wheel drive"/>
    <n v="4"/>
    <s v="Hatchback"/>
    <s v="Compact"/>
    <s v="4dr Hatchback"/>
    <n v="28"/>
    <n v="20"/>
    <n v="481"/>
    <n v="14339"/>
  </r>
  <r>
    <x v="18"/>
    <s v="Vitara"/>
    <n v="2002"/>
    <x v="27"/>
    <s v="regular unleaded"/>
    <n v="127"/>
    <n v="4"/>
    <s v="AUTOMATIC"/>
    <s v="rear wheel drive"/>
    <n v="4"/>
    <s v="N/A"/>
    <s v="Compact"/>
    <s v="4dr SUV"/>
    <n v="23"/>
    <n v="20"/>
    <n v="481"/>
    <n v="17799"/>
  </r>
  <r>
    <x v="18"/>
    <s v="Vitara"/>
    <n v="2002"/>
    <x v="27"/>
    <s v="regular unleaded"/>
    <n v="127"/>
    <n v="4"/>
    <s v="MANUAL"/>
    <s v="four wheel drive"/>
    <n v="4"/>
    <s v="N/A"/>
    <s v="Compact"/>
    <s v="4dr SUV"/>
    <n v="23"/>
    <n v="20"/>
    <n v="481"/>
    <n v="18199"/>
  </r>
  <r>
    <x v="18"/>
    <s v="Vitara"/>
    <n v="2002"/>
    <x v="27"/>
    <s v="regular unleaded"/>
    <n v="127"/>
    <n v="4"/>
    <s v="AUTOMATIC"/>
    <s v="four wheel drive"/>
    <n v="4"/>
    <s v="N/A"/>
    <s v="Compact"/>
    <s v="4dr SUV"/>
    <n v="23"/>
    <n v="20"/>
    <n v="481"/>
    <n v="19199"/>
  </r>
  <r>
    <x v="18"/>
    <s v="Vitara"/>
    <n v="2002"/>
    <x v="27"/>
    <s v="regular unleaded"/>
    <n v="127"/>
    <n v="4"/>
    <s v="MANUAL"/>
    <s v="rear wheel drive"/>
    <n v="4"/>
    <s v="N/A"/>
    <s v="Compact"/>
    <s v="4dr SUV"/>
    <n v="23"/>
    <n v="20"/>
    <n v="481"/>
    <n v="16799"/>
  </r>
  <r>
    <x v="18"/>
    <s v="Vitara"/>
    <n v="2003"/>
    <x v="18"/>
    <s v="regular unleaded"/>
    <n v="127"/>
    <n v="4"/>
    <s v="MANUAL"/>
    <s v="four wheel drive"/>
    <n v="4"/>
    <s v="N/A"/>
    <s v="Compact"/>
    <s v="4dr SUV"/>
    <n v="23"/>
    <n v="20"/>
    <n v="481"/>
    <n v="18199"/>
  </r>
  <r>
    <x v="18"/>
    <s v="Vitara"/>
    <n v="2003"/>
    <x v="18"/>
    <s v="regular unleaded"/>
    <n v="127"/>
    <n v="4"/>
    <s v="MANUAL"/>
    <s v="rear wheel drive"/>
    <n v="4"/>
    <s v="N/A"/>
    <s v="Compact"/>
    <s v="4dr SUV"/>
    <n v="23"/>
    <n v="20"/>
    <n v="481"/>
    <n v="16799"/>
  </r>
  <r>
    <x v="18"/>
    <s v="Vitara"/>
    <n v="2002"/>
    <x v="27"/>
    <s v="regular unleaded"/>
    <n v="127"/>
    <n v="4"/>
    <s v="AUTOMATIC"/>
    <s v="rear wheel drive"/>
    <n v="2"/>
    <s v="N/A"/>
    <s v="Compact"/>
    <s v="Convertible SUV"/>
    <n v="23"/>
    <n v="20"/>
    <n v="481"/>
    <n v="16599"/>
  </r>
  <r>
    <x v="18"/>
    <s v="Vitara"/>
    <n v="2002"/>
    <x v="27"/>
    <s v="regular unleaded"/>
    <n v="127"/>
    <n v="4"/>
    <s v="AUTOMATIC"/>
    <s v="four wheel drive"/>
    <n v="2"/>
    <s v="N/A"/>
    <s v="Compact"/>
    <s v="Convertible SUV"/>
    <n v="23"/>
    <n v="20"/>
    <n v="481"/>
    <n v="17999"/>
  </r>
  <r>
    <x v="18"/>
    <s v="Vitara"/>
    <n v="2002"/>
    <x v="27"/>
    <s v="regular unleaded"/>
    <n v="127"/>
    <n v="4"/>
    <s v="MANUAL"/>
    <s v="four wheel drive"/>
    <n v="2"/>
    <s v="N/A"/>
    <s v="Compact"/>
    <s v="Convertible SUV"/>
    <n v="23"/>
    <n v="20"/>
    <n v="481"/>
    <n v="16999"/>
  </r>
  <r>
    <x v="18"/>
    <s v="Vitara"/>
    <n v="2002"/>
    <x v="27"/>
    <s v="regular unleaded"/>
    <n v="127"/>
    <n v="4"/>
    <s v="MANUAL"/>
    <s v="rear wheel drive"/>
    <n v="2"/>
    <s v="N/A"/>
    <s v="Compact"/>
    <s v="Convertible SUV"/>
    <n v="24"/>
    <n v="20"/>
    <n v="481"/>
    <n v="15999"/>
  </r>
  <r>
    <x v="18"/>
    <s v="Vitara"/>
    <n v="2003"/>
    <x v="18"/>
    <s v="regular unleaded"/>
    <n v="127"/>
    <n v="4"/>
    <s v="MANUAL"/>
    <s v="four wheel drive"/>
    <n v="2"/>
    <s v="N/A"/>
    <s v="Compact"/>
    <s v="Convertible SUV"/>
    <n v="23"/>
    <n v="20"/>
    <n v="481"/>
    <n v="16999"/>
  </r>
  <r>
    <x v="18"/>
    <s v="Vitara"/>
    <n v="2003"/>
    <x v="18"/>
    <s v="regular unleaded"/>
    <n v="127"/>
    <n v="4"/>
    <s v="MANUAL"/>
    <s v="rear wheel drive"/>
    <n v="2"/>
    <s v="N/A"/>
    <s v="Compact"/>
    <s v="Convertible SUV"/>
    <n v="24"/>
    <n v="20"/>
    <n v="481"/>
    <n v="15599"/>
  </r>
  <r>
    <x v="17"/>
    <s v="MX-3"/>
    <n v="1993"/>
    <x v="17"/>
    <s v="regular unleaded"/>
    <n v="130"/>
    <n v="6"/>
    <s v="MANUAL"/>
    <s v="front wheel drive"/>
    <n v="2"/>
    <s v="Hatchback"/>
    <s v="Compact"/>
    <s v="2dr Hatchback"/>
    <n v="26"/>
    <n v="20"/>
    <n v="586"/>
    <n v="2000"/>
  </r>
  <r>
    <x v="17"/>
    <s v="MX-3"/>
    <n v="1994"/>
    <x v="23"/>
    <s v="regular unleaded"/>
    <n v="130"/>
    <n v="6"/>
    <s v="MANUAL"/>
    <s v="front wheel drive"/>
    <n v="2"/>
    <s v="Hatchback"/>
    <s v="Compact"/>
    <s v="2dr Hatchback"/>
    <n v="26"/>
    <n v="20"/>
    <n v="586"/>
    <n v="2000"/>
  </r>
  <r>
    <x v="14"/>
    <s v="Tiburon"/>
    <n v="2007"/>
    <x v="25"/>
    <s v="regular unleaded"/>
    <n v="138"/>
    <n v="4"/>
    <s v="AUTOMATIC"/>
    <s v="front wheel drive"/>
    <n v="2"/>
    <s v="Hatchback"/>
    <s v="Compact"/>
    <s v="2dr Hatchback"/>
    <n v="27"/>
    <n v="20"/>
    <n v="1439"/>
    <n v="17795"/>
  </r>
  <r>
    <x v="14"/>
    <s v="Tiburon"/>
    <n v="2007"/>
    <x v="25"/>
    <s v="regular unleaded"/>
    <n v="138"/>
    <n v="4"/>
    <s v="MANUAL"/>
    <s v="front wheel drive"/>
    <n v="2"/>
    <s v="Hatchback"/>
    <s v="Compact"/>
    <s v="2dr Hatchback"/>
    <n v="28"/>
    <n v="20"/>
    <n v="1439"/>
    <n v="16695"/>
  </r>
  <r>
    <x v="14"/>
    <s v="Tiburon"/>
    <n v="2008"/>
    <x v="12"/>
    <s v="regular unleaded"/>
    <n v="138"/>
    <n v="4"/>
    <s v="AUTOMATIC"/>
    <s v="front wheel drive"/>
    <n v="2"/>
    <s v="Hatchback"/>
    <s v="Compact"/>
    <s v="2dr Hatchback"/>
    <n v="27"/>
    <n v="20"/>
    <n v="1439"/>
    <n v="18370"/>
  </r>
  <r>
    <x v="14"/>
    <s v="Tiburon"/>
    <n v="2008"/>
    <x v="12"/>
    <s v="regular unleaded"/>
    <n v="138"/>
    <n v="4"/>
    <s v="MANUAL"/>
    <s v="front wheel drive"/>
    <n v="2"/>
    <s v="Hatchback"/>
    <s v="Compact"/>
    <s v="2dr Hatchback"/>
    <n v="28"/>
    <n v="20"/>
    <n v="1439"/>
    <n v="17270"/>
  </r>
  <r>
    <x v="4"/>
    <s v="200SX"/>
    <n v="1998"/>
    <x v="26"/>
    <s v="regular unleaded"/>
    <n v="140"/>
    <n v="4"/>
    <s v="MANUAL"/>
    <s v="front wheel drive"/>
    <n v="2"/>
    <s v="Performance"/>
    <s v="Compact"/>
    <s v="Coupe"/>
    <n v="28"/>
    <n v="20"/>
    <n v="2009"/>
    <n v="2073"/>
  </r>
  <r>
    <x v="4"/>
    <s v="NX"/>
    <n v="1992"/>
    <x v="16"/>
    <s v="regular unleaded"/>
    <n v="140"/>
    <n v="4"/>
    <s v="MANUAL"/>
    <s v="front wheel drive"/>
    <n v="2"/>
    <s v="Hatchback,Performance"/>
    <s v="Compact"/>
    <s v="2dr Hatchback"/>
    <n v="28"/>
    <n v="20"/>
    <n v="2009"/>
    <n v="2000"/>
  </r>
  <r>
    <x v="4"/>
    <s v="NX"/>
    <n v="1993"/>
    <x v="17"/>
    <s v="regular unleaded"/>
    <n v="140"/>
    <n v="4"/>
    <s v="MANUAL"/>
    <s v="front wheel drive"/>
    <n v="2"/>
    <s v="Hatchback,Performance"/>
    <s v="Compact"/>
    <s v="2dr Hatchback"/>
    <n v="28"/>
    <n v="20"/>
    <n v="2009"/>
    <n v="2000"/>
  </r>
  <r>
    <x v="21"/>
    <s v="G20"/>
    <n v="2001"/>
    <x v="15"/>
    <s v="regular unleaded"/>
    <n v="145"/>
    <n v="4"/>
    <s v="AUTOMATIC"/>
    <s v="front wheel drive"/>
    <n v="4"/>
    <s v="Luxury"/>
    <s v="Compact"/>
    <s v="Sedan"/>
    <n v="28"/>
    <n v="20"/>
    <n v="190"/>
    <n v="22195"/>
  </r>
  <r>
    <x v="21"/>
    <s v="G20"/>
    <n v="2001"/>
    <x v="15"/>
    <s v="regular unleaded"/>
    <n v="145"/>
    <n v="4"/>
    <s v="AUTOMATIC"/>
    <s v="front wheel drive"/>
    <n v="4"/>
    <s v="Luxury"/>
    <s v="Compact"/>
    <s v="Sedan"/>
    <n v="28"/>
    <n v="20"/>
    <n v="190"/>
    <n v="24895"/>
  </r>
  <r>
    <x v="21"/>
    <s v="G20"/>
    <n v="2002"/>
    <x v="27"/>
    <s v="regular unleaded"/>
    <n v="145"/>
    <n v="4"/>
    <s v="AUTOMATIC"/>
    <s v="front wheel drive"/>
    <n v="4"/>
    <s v="Luxury"/>
    <s v="Compact"/>
    <s v="Sedan"/>
    <n v="23"/>
    <n v="20"/>
    <n v="190"/>
    <n v="22195"/>
  </r>
  <r>
    <x v="22"/>
    <s v="Stratus"/>
    <n v="2004"/>
    <x v="19"/>
    <s v="regular unleaded"/>
    <n v="150"/>
    <n v="4"/>
    <s v="AUTOMATIC"/>
    <s v="front wheel drive"/>
    <n v="4"/>
    <s v="N/A"/>
    <s v="Midsize"/>
    <s v="Sedan"/>
    <n v="27"/>
    <n v="20"/>
    <n v="1851"/>
    <n v="19970"/>
  </r>
  <r>
    <x v="22"/>
    <s v="Stratus"/>
    <n v="2006"/>
    <x v="24"/>
    <s v="regular unleaded"/>
    <n v="150"/>
    <n v="4"/>
    <s v="AUTOMATIC"/>
    <s v="front wheel drive"/>
    <n v="4"/>
    <s v="Flex Fuel"/>
    <s v="Midsize"/>
    <s v="Sedan"/>
    <n v="27"/>
    <n v="20"/>
    <n v="1851"/>
    <n v="20825"/>
  </r>
  <r>
    <x v="29"/>
    <s v="Achieva"/>
    <n v="1996"/>
    <x v="21"/>
    <s v="regular unleaded"/>
    <n v="150"/>
    <n v="4"/>
    <s v="MANUAL"/>
    <s v="front wheel drive"/>
    <n v="4"/>
    <s v="N/A"/>
    <s v="Midsize"/>
    <s v="Sedan"/>
    <n v="30"/>
    <n v="20"/>
    <n v="26"/>
    <n v="2000"/>
  </r>
  <r>
    <x v="29"/>
    <s v="Achieva"/>
    <n v="1996"/>
    <x v="21"/>
    <s v="regular unleaded"/>
    <n v="150"/>
    <n v="4"/>
    <s v="MANUAL"/>
    <s v="front wheel drive"/>
    <n v="2"/>
    <s v="N/A"/>
    <s v="Midsize"/>
    <s v="Coupe"/>
    <n v="30"/>
    <n v="20"/>
    <n v="26"/>
    <n v="2000"/>
  </r>
  <r>
    <x v="5"/>
    <s v="New Beetle"/>
    <n v="2008"/>
    <x v="12"/>
    <s v="regular unleaded"/>
    <n v="150"/>
    <n v="5"/>
    <s v="AUTOMATIC"/>
    <s v="front wheel drive"/>
    <n v="2"/>
    <s v="Hatchback"/>
    <s v="Compact"/>
    <s v="2dr Hatchback"/>
    <n v="29"/>
    <n v="20"/>
    <n v="873"/>
    <n v="20990"/>
  </r>
  <r>
    <x v="5"/>
    <s v="New Beetle"/>
    <n v="2008"/>
    <x v="12"/>
    <s v="regular unleaded"/>
    <n v="150"/>
    <n v="5"/>
    <s v="AUTOMATIC"/>
    <s v="front wheel drive"/>
    <n v="2"/>
    <s v="Hatchback"/>
    <s v="Compact"/>
    <s v="2dr Hatchback"/>
    <n v="29"/>
    <n v="20"/>
    <n v="873"/>
    <n v="20525"/>
  </r>
  <r>
    <x v="5"/>
    <s v="New Beetle"/>
    <n v="2008"/>
    <x v="12"/>
    <s v="regular unleaded"/>
    <n v="150"/>
    <n v="5"/>
    <s v="AUTOMATIC"/>
    <s v="front wheel drive"/>
    <n v="2"/>
    <s v="N/A"/>
    <s v="Compact"/>
    <s v="Convertible"/>
    <n v="28"/>
    <n v="20"/>
    <n v="873"/>
    <n v="24315"/>
  </r>
  <r>
    <x v="5"/>
    <s v="New Beetle"/>
    <n v="2008"/>
    <x v="12"/>
    <s v="regular unleaded"/>
    <n v="150"/>
    <n v="5"/>
    <s v="MANUAL"/>
    <s v="front wheel drive"/>
    <n v="2"/>
    <s v="Hatchback"/>
    <s v="Compact"/>
    <s v="2dr Hatchback"/>
    <n v="28"/>
    <n v="20"/>
    <n v="873"/>
    <n v="17475"/>
  </r>
  <r>
    <x v="5"/>
    <s v="New Beetle"/>
    <n v="2008"/>
    <x v="12"/>
    <s v="regular unleaded"/>
    <n v="150"/>
    <n v="5"/>
    <s v="AUTOMATIC"/>
    <s v="front wheel drive"/>
    <n v="2"/>
    <s v="Hatchback"/>
    <s v="Compact"/>
    <s v="2dr Hatchback"/>
    <n v="29"/>
    <n v="20"/>
    <n v="873"/>
    <n v="18550"/>
  </r>
  <r>
    <x v="5"/>
    <s v="New Beetle"/>
    <n v="2008"/>
    <x v="12"/>
    <s v="regular unleaded"/>
    <n v="150"/>
    <n v="5"/>
    <s v="MANUAL"/>
    <s v="front wheel drive"/>
    <n v="2"/>
    <s v="N/A"/>
    <s v="Compact"/>
    <s v="Convertible"/>
    <n v="28"/>
    <n v="20"/>
    <n v="873"/>
    <n v="23240"/>
  </r>
  <r>
    <x v="5"/>
    <s v="New Beetle"/>
    <n v="2008"/>
    <x v="12"/>
    <s v="regular unleaded"/>
    <n v="150"/>
    <n v="5"/>
    <s v="AUTOMATIC"/>
    <s v="front wheel drive"/>
    <n v="2"/>
    <s v="N/A"/>
    <s v="Compact"/>
    <s v="Convertible"/>
    <n v="28"/>
    <n v="20"/>
    <n v="873"/>
    <n v="25740"/>
  </r>
  <r>
    <x v="5"/>
    <s v="New Beetle"/>
    <n v="2009"/>
    <x v="10"/>
    <s v="regular unleaded"/>
    <n v="150"/>
    <n v="5"/>
    <s v="AUTOMATIC"/>
    <s v="front wheel drive"/>
    <n v="2"/>
    <s v="N/A"/>
    <s v="Compact"/>
    <s v="Convertible"/>
    <n v="28"/>
    <n v="20"/>
    <n v="873"/>
    <n v="25990"/>
  </r>
  <r>
    <x v="5"/>
    <s v="New Beetle"/>
    <n v="2009"/>
    <x v="10"/>
    <s v="regular unleaded"/>
    <n v="150"/>
    <n v="5"/>
    <s v="MANUAL"/>
    <s v="front wheel drive"/>
    <n v="2"/>
    <s v="Hatchback"/>
    <s v="Compact"/>
    <s v="2dr Hatchback"/>
    <n v="28"/>
    <n v="20"/>
    <n v="873"/>
    <n v="18290"/>
  </r>
  <r>
    <x v="5"/>
    <s v="New Beetle"/>
    <n v="2009"/>
    <x v="10"/>
    <s v="regular unleaded"/>
    <n v="150"/>
    <n v="5"/>
    <s v="AUTOMATIC"/>
    <s v="front wheel drive"/>
    <n v="2"/>
    <s v="N/A"/>
    <s v="Compact"/>
    <s v="Convertible"/>
    <n v="28"/>
    <n v="20"/>
    <n v="873"/>
    <n v="26990"/>
  </r>
  <r>
    <x v="5"/>
    <s v="New Beetle"/>
    <n v="2009"/>
    <x v="10"/>
    <s v="regular unleaded"/>
    <n v="150"/>
    <n v="5"/>
    <s v="AUTOMATIC"/>
    <s v="front wheel drive"/>
    <n v="2"/>
    <s v="Hatchback"/>
    <s v="Compact"/>
    <s v="2dr Hatchback"/>
    <n v="29"/>
    <n v="20"/>
    <n v="873"/>
    <n v="19390"/>
  </r>
  <r>
    <x v="5"/>
    <s v="New Beetle"/>
    <n v="2010"/>
    <x v="9"/>
    <s v="regular unleaded"/>
    <n v="150"/>
    <n v="5"/>
    <s v="MANUAL"/>
    <s v="front wheel drive"/>
    <n v="2"/>
    <s v="Hatchback"/>
    <s v="Compact"/>
    <s v="2dr Hatchback"/>
    <n v="28"/>
    <n v="20"/>
    <n v="873"/>
    <n v="18690"/>
  </r>
  <r>
    <x v="5"/>
    <s v="New Beetle"/>
    <n v="2010"/>
    <x v="9"/>
    <s v="regular unleaded"/>
    <n v="150"/>
    <n v="5"/>
    <s v="AUTOMATIC"/>
    <s v="front wheel drive"/>
    <n v="2"/>
    <s v="N/A"/>
    <s v="Compact"/>
    <s v="Convertible"/>
    <n v="28"/>
    <n v="20"/>
    <n v="873"/>
    <n v="27390"/>
  </r>
  <r>
    <x v="5"/>
    <s v="New Beetle"/>
    <n v="2010"/>
    <x v="9"/>
    <s v="regular unleaded"/>
    <n v="150"/>
    <n v="5"/>
    <s v="AUTOMATIC"/>
    <s v="front wheel drive"/>
    <n v="2"/>
    <s v="Hatchback"/>
    <s v="Compact"/>
    <s v="2dr Hatchback"/>
    <n v="29"/>
    <n v="20"/>
    <n v="873"/>
    <n v="20390"/>
  </r>
  <r>
    <x v="5"/>
    <s v="New Beetle"/>
    <n v="2010"/>
    <x v="9"/>
    <s v="regular unleaded"/>
    <n v="150"/>
    <n v="5"/>
    <s v="AUTOMATIC"/>
    <s v="front wheel drive"/>
    <n v="2"/>
    <s v="Hatchback"/>
    <s v="Compact"/>
    <s v="2dr Hatchback"/>
    <n v="29"/>
    <n v="20"/>
    <n v="873"/>
    <n v="19790"/>
  </r>
  <r>
    <x v="5"/>
    <s v="New Beetle"/>
    <n v="2010"/>
    <x v="9"/>
    <s v="regular unleaded"/>
    <n v="150"/>
    <n v="5"/>
    <s v="AUTOMATIC"/>
    <s v="front wheel drive"/>
    <n v="2"/>
    <s v="N/A"/>
    <s v="Compact"/>
    <s v="Convertible"/>
    <n v="28"/>
    <n v="20"/>
    <n v="873"/>
    <n v="26390"/>
  </r>
  <r>
    <x v="4"/>
    <s v="240SX"/>
    <n v="1998"/>
    <x v="26"/>
    <s v="regular unleaded"/>
    <n v="155"/>
    <n v="4"/>
    <s v="MANUAL"/>
    <s v="rear wheel drive"/>
    <n v="2"/>
    <s v="Performance"/>
    <s v="Compact"/>
    <s v="Coupe"/>
    <n v="25"/>
    <n v="20"/>
    <n v="2009"/>
    <n v="4299"/>
  </r>
  <r>
    <x v="4"/>
    <s v="240SX"/>
    <n v="1998"/>
    <x v="26"/>
    <s v="regular unleaded"/>
    <n v="155"/>
    <n v="4"/>
    <s v="MANUAL"/>
    <s v="rear wheel drive"/>
    <n v="2"/>
    <s v="Performance"/>
    <s v="Compact"/>
    <s v="Coupe"/>
    <n v="25"/>
    <n v="20"/>
    <n v="2009"/>
    <n v="4693"/>
  </r>
  <r>
    <x v="4"/>
    <s v="240SX"/>
    <n v="1998"/>
    <x v="26"/>
    <s v="regular unleaded"/>
    <n v="155"/>
    <n v="4"/>
    <s v="MANUAL"/>
    <s v="rear wheel drive"/>
    <n v="2"/>
    <s v="Performance"/>
    <s v="Compact"/>
    <s v="Coupe"/>
    <n v="25"/>
    <n v="20"/>
    <n v="2009"/>
    <n v="4107"/>
  </r>
  <r>
    <x v="11"/>
    <s v="Camry Solara"/>
    <n v="2006"/>
    <x v="24"/>
    <s v="regular unleaded"/>
    <n v="157"/>
    <n v="4"/>
    <s v="AUTOMATIC"/>
    <s v="front wheel drive"/>
    <n v="2"/>
    <s v="N/A"/>
    <s v="Midsize"/>
    <s v="Coupe"/>
    <n v="30"/>
    <n v="20"/>
    <n v="2031"/>
    <n v="21855"/>
  </r>
  <r>
    <x v="11"/>
    <s v="Camry Solara"/>
    <n v="2006"/>
    <x v="24"/>
    <s v="regular unleaded"/>
    <n v="157"/>
    <n v="4"/>
    <s v="AUTOMATIC"/>
    <s v="front wheel drive"/>
    <n v="2"/>
    <s v="N/A"/>
    <s v="Midsize"/>
    <s v="Coupe"/>
    <n v="30"/>
    <n v="20"/>
    <n v="2031"/>
    <n v="20360"/>
  </r>
  <r>
    <x v="11"/>
    <s v="Camry Solara"/>
    <n v="2006"/>
    <x v="24"/>
    <s v="regular unleaded"/>
    <n v="157"/>
    <n v="4"/>
    <s v="AUTOMATIC"/>
    <s v="front wheel drive"/>
    <n v="2"/>
    <s v="N/A"/>
    <s v="Midsize"/>
    <s v="Coupe"/>
    <n v="30"/>
    <n v="20"/>
    <n v="2031"/>
    <n v="23405"/>
  </r>
  <r>
    <x v="25"/>
    <s v="Vibe"/>
    <n v="2009"/>
    <x v="10"/>
    <s v="regular unleaded"/>
    <n v="158"/>
    <n v="4"/>
    <s v="AUTOMATIC"/>
    <s v="all wheel drive"/>
    <n v="4"/>
    <s v="Hatchback"/>
    <s v="Compact"/>
    <s v="4dr Hatchback"/>
    <n v="26"/>
    <n v="20"/>
    <n v="210"/>
    <n v="20475"/>
  </r>
  <r>
    <x v="25"/>
    <s v="Vibe"/>
    <n v="2010"/>
    <x v="9"/>
    <s v="regular unleaded"/>
    <n v="158"/>
    <n v="4"/>
    <s v="AUTOMATIC"/>
    <s v="all wheel drive"/>
    <n v="4"/>
    <s v="Hatchback"/>
    <s v="Compact"/>
    <s v="4dr Hatchback"/>
    <n v="26"/>
    <n v="20"/>
    <n v="210"/>
    <n v="20275"/>
  </r>
  <r>
    <x v="11"/>
    <s v="Matrix"/>
    <n v="2011"/>
    <x v="6"/>
    <s v="regular unleaded"/>
    <n v="158"/>
    <n v="4"/>
    <s v="AUTOMATIC"/>
    <s v="all wheel drive"/>
    <n v="4"/>
    <s v="Hatchback"/>
    <s v="Compact"/>
    <s v="4dr Hatchback"/>
    <n v="26"/>
    <n v="20"/>
    <n v="2031"/>
    <n v="21715"/>
  </r>
  <r>
    <x v="11"/>
    <s v="Matrix"/>
    <n v="2012"/>
    <x v="5"/>
    <s v="regular unleaded"/>
    <n v="158"/>
    <n v="4"/>
    <s v="AUTOMATIC"/>
    <s v="all wheel drive"/>
    <n v="4"/>
    <s v="Hatchback"/>
    <s v="Compact"/>
    <s v="4dr Hatchback"/>
    <n v="26"/>
    <n v="20"/>
    <n v="2031"/>
    <n v="21715"/>
  </r>
  <r>
    <x v="11"/>
    <s v="Matrix"/>
    <n v="2013"/>
    <x v="3"/>
    <s v="regular unleaded"/>
    <n v="158"/>
    <n v="4"/>
    <s v="AUTOMATIC"/>
    <s v="all wheel drive"/>
    <n v="4"/>
    <s v="Hatchback"/>
    <s v="Compact"/>
    <s v="4dr Hatchback"/>
    <n v="26"/>
    <n v="20"/>
    <n v="2031"/>
    <n v="22415"/>
  </r>
  <r>
    <x v="29"/>
    <s v="Cutlass Calais"/>
    <n v="1990"/>
    <x v="7"/>
    <s v="regular unleaded"/>
    <n v="160"/>
    <n v="4"/>
    <s v="AUTOMATIC"/>
    <s v="front wheel drive"/>
    <n v="4"/>
    <s v="N/A"/>
    <s v="Compact"/>
    <s v="Sedan"/>
    <n v="28"/>
    <n v="20"/>
    <n v="26"/>
    <n v="2000"/>
  </r>
  <r>
    <x v="29"/>
    <s v="Cutlass Calais"/>
    <n v="1990"/>
    <x v="7"/>
    <s v="regular unleaded"/>
    <n v="160"/>
    <n v="4"/>
    <s v="AUTOMATIC"/>
    <s v="front wheel drive"/>
    <n v="2"/>
    <s v="N/A"/>
    <s v="Compact"/>
    <s v="Coupe"/>
    <n v="28"/>
    <n v="20"/>
    <n v="26"/>
    <n v="2000"/>
  </r>
  <r>
    <x v="17"/>
    <s v="CX-7"/>
    <n v="2010"/>
    <x v="9"/>
    <s v="regular unleaded"/>
    <n v="161"/>
    <n v="4"/>
    <s v="AUTOMATIC"/>
    <s v="front wheel drive"/>
    <n v="4"/>
    <s v="Crossover"/>
    <s v="Midsize"/>
    <s v="4dr SUV"/>
    <n v="28"/>
    <n v="20"/>
    <n v="586"/>
    <n v="21700"/>
  </r>
  <r>
    <x v="17"/>
    <s v="CX-7"/>
    <n v="2010"/>
    <x v="9"/>
    <s v="regular unleaded"/>
    <n v="161"/>
    <n v="4"/>
    <s v="AUTOMATIC"/>
    <s v="front wheel drive"/>
    <n v="4"/>
    <s v="Crossover"/>
    <s v="Midsize"/>
    <s v="4dr SUV"/>
    <n v="28"/>
    <n v="20"/>
    <n v="586"/>
    <n v="22490"/>
  </r>
  <r>
    <x v="17"/>
    <s v="CX-7"/>
    <n v="2011"/>
    <x v="6"/>
    <s v="regular unleaded"/>
    <n v="161"/>
    <n v="4"/>
    <s v="AUTOMATIC"/>
    <s v="front wheel drive"/>
    <n v="4"/>
    <s v="Crossover"/>
    <s v="Midsize"/>
    <s v="4dr SUV"/>
    <n v="28"/>
    <n v="20"/>
    <n v="586"/>
    <n v="21990"/>
  </r>
  <r>
    <x v="17"/>
    <s v="CX-7"/>
    <n v="2011"/>
    <x v="6"/>
    <s v="regular unleaded"/>
    <n v="161"/>
    <n v="4"/>
    <s v="AUTOMATIC"/>
    <s v="front wheel drive"/>
    <n v="4"/>
    <s v="Crossover"/>
    <s v="Midsize"/>
    <s v="4dr SUV"/>
    <n v="28"/>
    <n v="20"/>
    <n v="586"/>
    <n v="22795"/>
  </r>
  <r>
    <x v="17"/>
    <s v="CX-7"/>
    <n v="2011"/>
    <x v="6"/>
    <s v="regular unleaded"/>
    <n v="161"/>
    <n v="4"/>
    <s v="AUTOMATIC"/>
    <s v="front wheel drive"/>
    <n v="4"/>
    <s v="Crossover"/>
    <s v="Midsize"/>
    <s v="4dr SUV"/>
    <n v="28"/>
    <n v="20"/>
    <n v="586"/>
    <n v="26390"/>
  </r>
  <r>
    <x v="17"/>
    <s v="CX-7"/>
    <n v="2012"/>
    <x v="5"/>
    <s v="regular unleaded"/>
    <n v="161"/>
    <n v="4"/>
    <s v="AUTOMATIC"/>
    <s v="front wheel drive"/>
    <n v="4"/>
    <s v="Crossover"/>
    <s v="Midsize"/>
    <s v="4dr SUV"/>
    <n v="27"/>
    <n v="20"/>
    <n v="586"/>
    <n v="26590"/>
  </r>
  <r>
    <x v="17"/>
    <s v="CX-7"/>
    <n v="2012"/>
    <x v="5"/>
    <s v="regular unleaded"/>
    <n v="161"/>
    <n v="4"/>
    <s v="AUTOMATIC"/>
    <s v="front wheel drive"/>
    <n v="4"/>
    <s v="Crossover"/>
    <s v="Midsize"/>
    <s v="4dr SUV"/>
    <n v="27"/>
    <n v="20"/>
    <n v="586"/>
    <n v="22995"/>
  </r>
  <r>
    <x v="17"/>
    <s v="CX-7"/>
    <n v="2012"/>
    <x v="5"/>
    <s v="regular unleaded"/>
    <n v="161"/>
    <n v="4"/>
    <s v="AUTOMATIC"/>
    <s v="front wheel drive"/>
    <n v="4"/>
    <s v="Crossover"/>
    <s v="Midsize"/>
    <s v="4dr SUV"/>
    <n v="27"/>
    <n v="20"/>
    <n v="586"/>
    <n v="22190"/>
  </r>
  <r>
    <x v="3"/>
    <s v="Eclipse Spyder"/>
    <n v="2011"/>
    <x v="6"/>
    <s v="regular unleaded"/>
    <n v="162"/>
    <n v="4"/>
    <s v="AUTOMATIC"/>
    <s v="front wheel drive"/>
    <n v="2"/>
    <s v="N/A"/>
    <s v="Compact"/>
    <s v="Convertible"/>
    <n v="27"/>
    <n v="20"/>
    <n v="436"/>
    <n v="27999"/>
  </r>
  <r>
    <x v="3"/>
    <s v="Eclipse Spyder"/>
    <n v="2012"/>
    <x v="5"/>
    <s v="regular unleaded"/>
    <n v="162"/>
    <n v="4"/>
    <s v="AUTOMATIC"/>
    <s v="front wheel drive"/>
    <n v="2"/>
    <s v="N/A"/>
    <s v="Compact"/>
    <s v="Convertible"/>
    <n v="27"/>
    <n v="20"/>
    <n v="436"/>
    <n v="28299"/>
  </r>
  <r>
    <x v="3"/>
    <s v="Eclipse Spyder"/>
    <n v="2012"/>
    <x v="5"/>
    <s v="regular unleaded"/>
    <n v="162"/>
    <n v="4"/>
    <s v="AUTOMATIC"/>
    <s v="front wheel drive"/>
    <n v="2"/>
    <s v="N/A"/>
    <s v="Compact"/>
    <s v="Convertible"/>
    <n v="27"/>
    <n v="20"/>
    <n v="436"/>
    <n v="27999"/>
  </r>
  <r>
    <x v="3"/>
    <s v="Eclipse"/>
    <n v="2010"/>
    <x v="9"/>
    <s v="regular unleaded"/>
    <n v="162"/>
    <n v="4"/>
    <s v="AUTOMATIC"/>
    <s v="front wheel drive"/>
    <n v="2"/>
    <s v="Hatchback"/>
    <s v="Compact"/>
    <s v="2dr Hatchback"/>
    <n v="27"/>
    <n v="20"/>
    <n v="436"/>
    <n v="24699"/>
  </r>
  <r>
    <x v="3"/>
    <s v="Eclipse"/>
    <n v="2010"/>
    <x v="9"/>
    <s v="regular unleaded"/>
    <n v="162"/>
    <n v="4"/>
    <s v="MANUAL"/>
    <s v="front wheel drive"/>
    <n v="2"/>
    <s v="Hatchback"/>
    <s v="Compact"/>
    <s v="2dr Hatchback"/>
    <n v="28"/>
    <n v="20"/>
    <n v="436"/>
    <n v="20699"/>
  </r>
  <r>
    <x v="3"/>
    <s v="Eclipse"/>
    <n v="2010"/>
    <x v="9"/>
    <s v="regular unleaded"/>
    <n v="162"/>
    <n v="4"/>
    <s v="AUTOMATIC"/>
    <s v="front wheel drive"/>
    <n v="2"/>
    <s v="Hatchback"/>
    <s v="Compact"/>
    <s v="2dr Hatchback"/>
    <n v="27"/>
    <n v="20"/>
    <n v="436"/>
    <n v="21699"/>
  </r>
  <r>
    <x v="3"/>
    <s v="Eclipse"/>
    <n v="2011"/>
    <x v="6"/>
    <s v="regular unleaded"/>
    <n v="162"/>
    <n v="4"/>
    <s v="AUTOMATIC"/>
    <s v="front wheel drive"/>
    <n v="2"/>
    <s v="Hatchback"/>
    <s v="Compact"/>
    <s v="2dr Hatchback"/>
    <n v="28"/>
    <n v="20"/>
    <n v="436"/>
    <n v="24699"/>
  </r>
  <r>
    <x v="3"/>
    <s v="Eclipse"/>
    <n v="2011"/>
    <x v="6"/>
    <s v="regular unleaded"/>
    <n v="162"/>
    <n v="4"/>
    <s v="AUTOMATIC"/>
    <s v="front wheel drive"/>
    <n v="2"/>
    <s v="Hatchback"/>
    <s v="Compact"/>
    <s v="2dr Hatchback"/>
    <n v="28"/>
    <n v="20"/>
    <n v="436"/>
    <n v="19999"/>
  </r>
  <r>
    <x v="3"/>
    <s v="Eclipse"/>
    <n v="2011"/>
    <x v="6"/>
    <s v="regular unleaded"/>
    <n v="162"/>
    <n v="4"/>
    <s v="MANUAL"/>
    <s v="front wheel drive"/>
    <n v="2"/>
    <s v="Hatchback"/>
    <s v="Compact"/>
    <s v="2dr Hatchback"/>
    <n v="28"/>
    <n v="20"/>
    <n v="436"/>
    <n v="18999"/>
  </r>
  <r>
    <x v="3"/>
    <s v="Eclipse"/>
    <n v="2012"/>
    <x v="5"/>
    <s v="regular unleaded"/>
    <n v="162"/>
    <n v="4"/>
    <s v="MANUAL"/>
    <s v="front wheel drive"/>
    <n v="2"/>
    <s v="Hatchback"/>
    <s v="Compact"/>
    <s v="2dr Hatchback"/>
    <n v="28"/>
    <n v="20"/>
    <n v="436"/>
    <n v="19499"/>
  </r>
  <r>
    <x v="3"/>
    <s v="Eclipse"/>
    <n v="2012"/>
    <x v="5"/>
    <s v="regular unleaded"/>
    <n v="162"/>
    <n v="4"/>
    <s v="AUTOMATIC"/>
    <s v="front wheel drive"/>
    <n v="2"/>
    <s v="Hatchback"/>
    <s v="Compact"/>
    <s v="2dr Hatchback"/>
    <n v="28"/>
    <n v="20"/>
    <n v="436"/>
    <n v="20499"/>
  </r>
  <r>
    <x v="3"/>
    <s v="Eclipse"/>
    <n v="2012"/>
    <x v="5"/>
    <s v="regular unleaded"/>
    <n v="162"/>
    <n v="4"/>
    <s v="AUTOMATIC"/>
    <s v="front wheel drive"/>
    <n v="2"/>
    <s v="Hatchback"/>
    <s v="Compact"/>
    <s v="2dr Hatchback"/>
    <n v="28"/>
    <n v="20"/>
    <n v="436"/>
    <n v="24699"/>
  </r>
  <r>
    <x v="34"/>
    <s v="9-2X"/>
    <n v="2005"/>
    <x v="20"/>
    <s v="regular unleaded"/>
    <n v="165"/>
    <n v="4"/>
    <s v="MANUAL"/>
    <s v="all wheel drive"/>
    <n v="4"/>
    <s v="Luxury,Performance"/>
    <s v="Compact"/>
    <s v="Wagon"/>
    <n v="27"/>
    <n v="20"/>
    <n v="376"/>
    <n v="22990"/>
  </r>
  <r>
    <x v="20"/>
    <s v="Baja"/>
    <n v="2006"/>
    <x v="24"/>
    <s v="regular unleaded"/>
    <n v="165"/>
    <n v="4"/>
    <s v="MANUAL"/>
    <s v="all wheel drive"/>
    <n v="4"/>
    <s v="Crossover"/>
    <s v="Compact"/>
    <s v="Crew Cab Pickup"/>
    <n v="26"/>
    <n v="20"/>
    <n v="640"/>
    <n v="22495"/>
  </r>
  <r>
    <x v="1"/>
    <s v="Element"/>
    <n v="2009"/>
    <x v="10"/>
    <s v="regular unleaded"/>
    <n v="166"/>
    <n v="4"/>
    <s v="AUTOMATIC"/>
    <s v="front wheel drive"/>
    <n v="4"/>
    <s v="Crossover"/>
    <s v="Compact"/>
    <s v="4dr SUV"/>
    <n v="25"/>
    <n v="20"/>
    <n v="2202"/>
    <n v="25770"/>
  </r>
  <r>
    <x v="1"/>
    <s v="Element"/>
    <n v="2009"/>
    <x v="10"/>
    <s v="regular unleaded"/>
    <n v="166"/>
    <n v="4"/>
    <s v="AUTOMATIC"/>
    <s v="front wheel drive"/>
    <n v="4"/>
    <s v="Crossover"/>
    <s v="Compact"/>
    <s v="4dr SUV"/>
    <n v="25"/>
    <n v="20"/>
    <n v="2202"/>
    <n v="20275"/>
  </r>
  <r>
    <x v="1"/>
    <s v="Element"/>
    <n v="2009"/>
    <x v="10"/>
    <s v="regular unleaded"/>
    <n v="166"/>
    <n v="4"/>
    <s v="AUTOMATIC"/>
    <s v="front wheel drive"/>
    <n v="4"/>
    <s v="Crossover"/>
    <s v="Compact"/>
    <s v="4dr SUV"/>
    <n v="25"/>
    <n v="20"/>
    <n v="2202"/>
    <n v="24085"/>
  </r>
  <r>
    <x v="1"/>
    <s v="Element"/>
    <n v="2009"/>
    <x v="10"/>
    <s v="regular unleaded"/>
    <n v="166"/>
    <n v="4"/>
    <s v="AUTOMATIC"/>
    <s v="front wheel drive"/>
    <n v="4"/>
    <s v="Crossover"/>
    <s v="Compact"/>
    <s v="4dr SUV"/>
    <n v="25"/>
    <n v="20"/>
    <n v="2202"/>
    <n v="24070"/>
  </r>
  <r>
    <x v="1"/>
    <s v="Element"/>
    <n v="2009"/>
    <x v="10"/>
    <s v="regular unleaded"/>
    <n v="166"/>
    <n v="4"/>
    <s v="AUTOMATIC"/>
    <s v="front wheel drive"/>
    <n v="4"/>
    <s v="Crossover"/>
    <s v="Compact"/>
    <s v="4dr SUV"/>
    <n v="25"/>
    <n v="20"/>
    <n v="2202"/>
    <n v="22385"/>
  </r>
  <r>
    <x v="1"/>
    <s v="Element"/>
    <n v="2010"/>
    <x v="9"/>
    <s v="regular unleaded"/>
    <n v="166"/>
    <n v="4"/>
    <s v="AUTOMATIC"/>
    <s v="front wheel drive"/>
    <n v="4"/>
    <s v="Crossover"/>
    <s v="Compact"/>
    <s v="4dr SUV"/>
    <n v="25"/>
    <n v="20"/>
    <n v="2202"/>
    <n v="22635"/>
  </r>
  <r>
    <x v="1"/>
    <s v="Element"/>
    <n v="2010"/>
    <x v="9"/>
    <s v="regular unleaded"/>
    <n v="166"/>
    <n v="4"/>
    <s v="AUTOMATIC"/>
    <s v="front wheel drive"/>
    <n v="4"/>
    <s v="Crossover"/>
    <s v="Compact"/>
    <s v="4dr SUV"/>
    <n v="25"/>
    <n v="20"/>
    <n v="2202"/>
    <n v="24335"/>
  </r>
  <r>
    <x v="1"/>
    <s v="Element"/>
    <n v="2010"/>
    <x v="9"/>
    <s v="regular unleaded"/>
    <n v="166"/>
    <n v="4"/>
    <s v="AUTOMATIC"/>
    <s v="front wheel drive"/>
    <n v="4"/>
    <s v="Crossover"/>
    <s v="Compact"/>
    <s v="4dr SUV"/>
    <n v="25"/>
    <n v="20"/>
    <n v="2202"/>
    <n v="20525"/>
  </r>
  <r>
    <x v="1"/>
    <s v="Element"/>
    <n v="2010"/>
    <x v="9"/>
    <s v="regular unleaded"/>
    <n v="166"/>
    <n v="4"/>
    <s v="AUTOMATIC"/>
    <s v="front wheel drive"/>
    <n v="4"/>
    <s v="Crossover"/>
    <s v="Compact"/>
    <s v="4dr SUV"/>
    <n v="25"/>
    <n v="20"/>
    <n v="2202"/>
    <n v="24320"/>
  </r>
  <r>
    <x v="1"/>
    <s v="Element"/>
    <n v="2011"/>
    <x v="6"/>
    <s v="regular unleaded"/>
    <n v="166"/>
    <n v="4"/>
    <s v="AUTOMATIC"/>
    <s v="front wheel drive"/>
    <n v="4"/>
    <s v="Crossover"/>
    <s v="Compact"/>
    <s v="4dr SUV"/>
    <n v="25"/>
    <n v="20"/>
    <n v="2202"/>
    <n v="20825"/>
  </r>
  <r>
    <x v="1"/>
    <s v="Element"/>
    <n v="2011"/>
    <x v="6"/>
    <s v="regular unleaded"/>
    <n v="166"/>
    <n v="4"/>
    <s v="AUTOMATIC"/>
    <s v="front wheel drive"/>
    <n v="4"/>
    <s v="Crossover"/>
    <s v="Compact"/>
    <s v="4dr SUV"/>
    <n v="25"/>
    <n v="20"/>
    <n v="2202"/>
    <n v="22935"/>
  </r>
  <r>
    <x v="26"/>
    <s v="S40"/>
    <n v="2009"/>
    <x v="10"/>
    <s v="premium unleaded (recommended)"/>
    <n v="168"/>
    <n v="5"/>
    <s v="AUTOMATIC"/>
    <s v="front wheel drive"/>
    <n v="4"/>
    <s v="Luxury"/>
    <s v="Compact"/>
    <s v="Sedan"/>
    <n v="31"/>
    <n v="20"/>
    <n v="870"/>
    <n v="28550"/>
  </r>
  <r>
    <x v="26"/>
    <s v="V50"/>
    <n v="2009"/>
    <x v="10"/>
    <s v="premium unleaded (recommended)"/>
    <n v="168"/>
    <n v="5"/>
    <s v="AUTOMATIC"/>
    <s v="front wheel drive"/>
    <n v="4"/>
    <s v="Luxury"/>
    <s v="Compact"/>
    <s v="Wagon"/>
    <n v="31"/>
    <n v="20"/>
    <n v="870"/>
    <n v="29800"/>
  </r>
  <r>
    <x v="8"/>
    <s v="Transit Connect"/>
    <n v="2015"/>
    <x v="0"/>
    <s v="regular unleaded"/>
    <n v="169"/>
    <n v="4"/>
    <s v="AUTOMATIC"/>
    <s v="front wheel drive"/>
    <n v="4"/>
    <s v="N/A"/>
    <s v="Compact"/>
    <s v="Passenger Minivan"/>
    <n v="28"/>
    <n v="20"/>
    <n v="5657"/>
    <n v="26710"/>
  </r>
  <r>
    <x v="8"/>
    <s v="Transit Connect"/>
    <n v="2015"/>
    <x v="0"/>
    <s v="regular unleaded"/>
    <n v="169"/>
    <n v="4"/>
    <s v="AUTOMATIC"/>
    <s v="front wheel drive"/>
    <n v="4"/>
    <s v="N/A"/>
    <s v="Compact"/>
    <s v="Passenger Minivan"/>
    <n v="28"/>
    <n v="20"/>
    <n v="5657"/>
    <n v="25185"/>
  </r>
  <r>
    <x v="8"/>
    <s v="Transit Connect"/>
    <n v="2015"/>
    <x v="0"/>
    <s v="regular unleaded"/>
    <n v="169"/>
    <n v="4"/>
    <s v="AUTOMATIC"/>
    <s v="front wheel drive"/>
    <n v="4"/>
    <s v="N/A"/>
    <s v="Compact"/>
    <s v="Passenger Minivan"/>
    <n v="28"/>
    <n v="20"/>
    <n v="5657"/>
    <n v="24710"/>
  </r>
  <r>
    <x v="8"/>
    <s v="Transit Connect"/>
    <n v="2015"/>
    <x v="0"/>
    <s v="regular unleaded"/>
    <n v="169"/>
    <n v="4"/>
    <s v="AUTOMATIC"/>
    <s v="front wheel drive"/>
    <n v="4"/>
    <s v="N/A"/>
    <s v="Compact"/>
    <s v="Passenger Minivan"/>
    <n v="28"/>
    <n v="20"/>
    <n v="5657"/>
    <n v="29185"/>
  </r>
  <r>
    <x v="8"/>
    <s v="Transit Connect"/>
    <n v="2016"/>
    <x v="1"/>
    <s v="regular unleaded"/>
    <n v="169"/>
    <n v="4"/>
    <s v="AUTOMATIC"/>
    <s v="front wheel drive"/>
    <n v="4"/>
    <s v="N/A"/>
    <s v="Compact"/>
    <s v="Passenger Minivan"/>
    <n v="28"/>
    <n v="20"/>
    <n v="5657"/>
    <n v="25300"/>
  </r>
  <r>
    <x v="8"/>
    <s v="Transit Connect"/>
    <n v="2016"/>
    <x v="1"/>
    <s v="regular unleaded"/>
    <n v="169"/>
    <n v="4"/>
    <s v="AUTOMATIC"/>
    <s v="front wheel drive"/>
    <n v="4"/>
    <s v="N/A"/>
    <s v="Compact"/>
    <s v="Passenger Minivan"/>
    <n v="28"/>
    <n v="20"/>
    <n v="5657"/>
    <n v="24825"/>
  </r>
  <r>
    <x v="8"/>
    <s v="Transit Connect"/>
    <n v="2016"/>
    <x v="1"/>
    <s v="regular unleaded"/>
    <n v="169"/>
    <n v="4"/>
    <s v="AUTOMATIC"/>
    <s v="front wheel drive"/>
    <n v="4"/>
    <s v="N/A"/>
    <s v="Compact"/>
    <s v="Passenger Minivan"/>
    <n v="28"/>
    <n v="20"/>
    <n v="5657"/>
    <n v="26825"/>
  </r>
  <r>
    <x v="8"/>
    <s v="Transit Connect"/>
    <n v="2016"/>
    <x v="1"/>
    <s v="regular unleaded"/>
    <n v="169"/>
    <n v="4"/>
    <s v="AUTOMATIC"/>
    <s v="front wheel drive"/>
    <n v="4"/>
    <s v="N/A"/>
    <s v="Compact"/>
    <s v="Passenger Minivan"/>
    <n v="28"/>
    <n v="20"/>
    <n v="5657"/>
    <n v="29300"/>
  </r>
  <r>
    <x v="8"/>
    <s v="Transit Connect"/>
    <n v="2017"/>
    <x v="2"/>
    <s v="flex-fuel (unleaded/E85)"/>
    <n v="169"/>
    <n v="4"/>
    <s v="AUTOMATIC"/>
    <s v="front wheel drive"/>
    <n v="4"/>
    <s v="N/A"/>
    <s v="Compact"/>
    <s v="Cargo Minivan"/>
    <n v="27"/>
    <n v="20"/>
    <n v="5657"/>
    <n v="23900"/>
  </r>
  <r>
    <x v="8"/>
    <s v="Transit Connect"/>
    <n v="2017"/>
    <x v="2"/>
    <s v="flex-fuel (unleaded/E85)"/>
    <n v="169"/>
    <n v="4"/>
    <s v="AUTOMATIC"/>
    <s v="front wheel drive"/>
    <n v="4"/>
    <s v="N/A"/>
    <s v="Compact"/>
    <s v="Cargo Minivan"/>
    <n v="27"/>
    <n v="20"/>
    <n v="5657"/>
    <n v="24425"/>
  </r>
  <r>
    <x v="8"/>
    <s v="Transit Connect"/>
    <n v="2017"/>
    <x v="2"/>
    <s v="flex-fuel (unleaded/E85)"/>
    <n v="169"/>
    <n v="4"/>
    <s v="AUTOMATIC"/>
    <s v="front wheel drive"/>
    <n v="4"/>
    <s v="N/A"/>
    <s v="Compact"/>
    <s v="Cargo Minivan"/>
    <n v="27"/>
    <n v="20"/>
    <n v="5657"/>
    <n v="25425"/>
  </r>
  <r>
    <x v="8"/>
    <s v="Transit Connect"/>
    <n v="2017"/>
    <x v="2"/>
    <s v="flex-fuel (unleaded/E85)"/>
    <n v="169"/>
    <n v="4"/>
    <s v="AUTOMATIC"/>
    <s v="front wheel drive"/>
    <n v="4"/>
    <s v="N/A"/>
    <s v="Compact"/>
    <s v="Cargo Minivan"/>
    <n v="27"/>
    <n v="20"/>
    <n v="5657"/>
    <n v="22900"/>
  </r>
  <r>
    <x v="5"/>
    <s v="Rabbit"/>
    <n v="2009"/>
    <x v="10"/>
    <s v="regular unleaded"/>
    <n v="170"/>
    <n v="5"/>
    <s v="AUTOMATIC"/>
    <s v="front wheel drive"/>
    <n v="4"/>
    <s v="Hatchback"/>
    <s v="Compact"/>
    <s v="4dr Hatchback"/>
    <n v="29"/>
    <n v="20"/>
    <n v="873"/>
    <n v="19340"/>
  </r>
  <r>
    <x v="5"/>
    <s v="Rabbit"/>
    <n v="2009"/>
    <x v="10"/>
    <s v="regular unleaded"/>
    <n v="170"/>
    <n v="5"/>
    <s v="AUTOMATIC"/>
    <s v="front wheel drive"/>
    <n v="2"/>
    <s v="Hatchback"/>
    <s v="Compact"/>
    <s v="2dr Hatchback"/>
    <n v="29"/>
    <n v="20"/>
    <n v="873"/>
    <n v="17400"/>
  </r>
  <r>
    <x v="17"/>
    <s v="Tribute"/>
    <n v="2009"/>
    <x v="10"/>
    <s v="regular unleaded"/>
    <n v="171"/>
    <n v="4"/>
    <s v="AUTOMATIC"/>
    <s v="front wheel drive"/>
    <n v="4"/>
    <s v="Crossover"/>
    <s v="Compact"/>
    <s v="4dr SUV"/>
    <n v="28"/>
    <n v="20"/>
    <n v="586"/>
    <n v="24620"/>
  </r>
  <r>
    <x v="17"/>
    <s v="Tribute"/>
    <n v="2009"/>
    <x v="10"/>
    <s v="regular unleaded"/>
    <n v="171"/>
    <n v="4"/>
    <s v="AUTOMATIC"/>
    <s v="front wheel drive"/>
    <n v="4"/>
    <s v="Crossover"/>
    <s v="Compact"/>
    <s v="4dr SUV"/>
    <n v="28"/>
    <n v="20"/>
    <n v="586"/>
    <n v="22935"/>
  </r>
  <r>
    <x v="17"/>
    <s v="Tribute"/>
    <n v="2009"/>
    <x v="10"/>
    <s v="regular unleaded"/>
    <n v="171"/>
    <n v="4"/>
    <s v="AUTOMATIC"/>
    <s v="front wheel drive"/>
    <n v="4"/>
    <s v="Crossover"/>
    <s v="Compact"/>
    <s v="4dr SUV"/>
    <n v="28"/>
    <n v="20"/>
    <n v="586"/>
    <n v="21790"/>
  </r>
  <r>
    <x v="17"/>
    <s v="Tribute"/>
    <n v="2010"/>
    <x v="9"/>
    <s v="regular unleaded"/>
    <n v="171"/>
    <n v="4"/>
    <s v="AUTOMATIC"/>
    <s v="all wheel drive"/>
    <n v="4"/>
    <s v="Crossover"/>
    <s v="Compact"/>
    <s v="4dr SUV"/>
    <n v="26"/>
    <n v="20"/>
    <n v="586"/>
    <n v="24200"/>
  </r>
  <r>
    <x v="17"/>
    <s v="Tribute"/>
    <n v="2010"/>
    <x v="9"/>
    <s v="regular unleaded"/>
    <n v="171"/>
    <n v="4"/>
    <s v="AUTOMATIC"/>
    <s v="all wheel drive"/>
    <n v="4"/>
    <s v="Crossover"/>
    <s v="Compact"/>
    <s v="4dr SUV"/>
    <n v="26"/>
    <n v="20"/>
    <n v="586"/>
    <n v="27305"/>
  </r>
  <r>
    <x v="17"/>
    <s v="Tribute"/>
    <n v="2010"/>
    <x v="9"/>
    <s v="regular unleaded"/>
    <n v="171"/>
    <n v="4"/>
    <s v="AUTOMATIC"/>
    <s v="all wheel drive"/>
    <n v="4"/>
    <s v="Crossover"/>
    <s v="Compact"/>
    <s v="4dr SUV"/>
    <n v="26"/>
    <n v="20"/>
    <n v="586"/>
    <n v="25345"/>
  </r>
  <r>
    <x v="17"/>
    <s v="Tribute"/>
    <n v="2011"/>
    <x v="6"/>
    <s v="regular unleaded"/>
    <n v="171"/>
    <n v="4"/>
    <s v="AUTOMATIC"/>
    <s v="all wheel drive"/>
    <n v="4"/>
    <s v="Crossover"/>
    <s v="Compact"/>
    <s v="4dr SUV"/>
    <n v="26"/>
    <n v="20"/>
    <n v="586"/>
    <n v="25495"/>
  </r>
  <r>
    <x v="17"/>
    <s v="Tribute"/>
    <n v="2011"/>
    <x v="6"/>
    <s v="regular unleaded"/>
    <n v="171"/>
    <n v="4"/>
    <s v="AUTOMATIC"/>
    <s v="all wheel drive"/>
    <n v="4"/>
    <s v="Crossover"/>
    <s v="Compact"/>
    <s v="4dr SUV"/>
    <n v="26"/>
    <n v="20"/>
    <n v="586"/>
    <n v="24350"/>
  </r>
  <r>
    <x v="17"/>
    <s v="Tribute"/>
    <n v="2011"/>
    <x v="6"/>
    <s v="regular unleaded"/>
    <n v="171"/>
    <n v="4"/>
    <s v="AUTOMATIC"/>
    <s v="all wheel drive"/>
    <n v="4"/>
    <s v="Crossover"/>
    <s v="Compact"/>
    <s v="4dr SUV"/>
    <n v="26"/>
    <n v="20"/>
    <n v="586"/>
    <n v="27455"/>
  </r>
  <r>
    <x v="14"/>
    <s v="Tiburon"/>
    <n v="2007"/>
    <x v="25"/>
    <s v="regular unleaded"/>
    <n v="172"/>
    <n v="6"/>
    <s v="AUTOMATIC"/>
    <s v="front wheel drive"/>
    <n v="2"/>
    <s v="Hatchback"/>
    <s v="Compact"/>
    <s v="2dr Hatchback"/>
    <n v="23"/>
    <n v="20"/>
    <n v="1439"/>
    <n v="20495"/>
  </r>
  <r>
    <x v="28"/>
    <s v="Sebring"/>
    <n v="2009"/>
    <x v="10"/>
    <s v="regular unleaded"/>
    <n v="173"/>
    <n v="4"/>
    <s v="AUTOMATIC"/>
    <s v="front wheel drive"/>
    <n v="2"/>
    <s v="N/A"/>
    <s v="Midsize"/>
    <s v="Convertible"/>
    <n v="29"/>
    <n v="20"/>
    <n v="1013"/>
    <n v="27790"/>
  </r>
  <r>
    <x v="28"/>
    <s v="Sebring"/>
    <n v="2010"/>
    <x v="9"/>
    <s v="regular unleaded"/>
    <n v="173"/>
    <n v="4"/>
    <s v="AUTOMATIC"/>
    <s v="front wheel drive"/>
    <n v="2"/>
    <s v="N/A"/>
    <s v="Midsize"/>
    <s v="Convertible"/>
    <n v="29"/>
    <n v="20"/>
    <n v="1013"/>
    <n v="27850"/>
  </r>
  <r>
    <x v="22"/>
    <s v="Avenger"/>
    <n v="2012"/>
    <x v="5"/>
    <s v="regular unleaded"/>
    <n v="173"/>
    <n v="4"/>
    <s v="AUTOMATIC"/>
    <s v="front wheel drive"/>
    <n v="4"/>
    <s v="N/A"/>
    <s v="Midsize"/>
    <s v="Sedan"/>
    <n v="31"/>
    <n v="20"/>
    <n v="1851"/>
    <n v="21495"/>
  </r>
  <r>
    <x v="22"/>
    <s v="Avenger"/>
    <n v="2013"/>
    <x v="3"/>
    <s v="regular unleaded"/>
    <n v="173"/>
    <n v="4"/>
    <s v="AUTOMATIC"/>
    <s v="front wheel drive"/>
    <n v="4"/>
    <s v="Flex Fuel"/>
    <s v="Midsize"/>
    <s v="Sedan"/>
    <n v="31"/>
    <n v="20"/>
    <n v="1851"/>
    <n v="22595"/>
  </r>
  <r>
    <x v="22"/>
    <s v="Avenger"/>
    <n v="2014"/>
    <x v="4"/>
    <s v="regular unleaded"/>
    <n v="173"/>
    <n v="4"/>
    <s v="AUTOMATIC"/>
    <s v="front wheel drive"/>
    <n v="4"/>
    <s v="Flex Fuel"/>
    <s v="Midsize"/>
    <s v="Sedan"/>
    <n v="31"/>
    <n v="20"/>
    <n v="1851"/>
    <n v="23295"/>
  </r>
  <r>
    <x v="7"/>
    <s v="Rondo"/>
    <n v="2009"/>
    <x v="10"/>
    <s v="regular unleaded"/>
    <n v="175"/>
    <n v="4"/>
    <s v="AUTOMATIC"/>
    <s v="front wheel drive"/>
    <n v="4"/>
    <s v="N/A"/>
    <s v="Compact"/>
    <s v="Wagon"/>
    <n v="27"/>
    <n v="20"/>
    <n v="1720"/>
    <n v="21295"/>
  </r>
  <r>
    <x v="7"/>
    <s v="Rondo"/>
    <n v="2009"/>
    <x v="10"/>
    <s v="regular unleaded"/>
    <n v="175"/>
    <n v="4"/>
    <s v="AUTOMATIC"/>
    <s v="front wheel drive"/>
    <n v="4"/>
    <s v="N/A"/>
    <s v="Compact"/>
    <s v="Wagon"/>
    <n v="27"/>
    <n v="20"/>
    <n v="1720"/>
    <n v="18495"/>
  </r>
  <r>
    <x v="7"/>
    <s v="Rondo"/>
    <n v="2009"/>
    <x v="10"/>
    <s v="regular unleaded"/>
    <n v="175"/>
    <n v="4"/>
    <s v="AUTOMATIC"/>
    <s v="front wheel drive"/>
    <n v="4"/>
    <s v="N/A"/>
    <s v="Compact"/>
    <s v="Wagon"/>
    <n v="27"/>
    <n v="20"/>
    <n v="1720"/>
    <n v="17495"/>
  </r>
  <r>
    <x v="2"/>
    <s v="Captiva Sport"/>
    <n v="2013"/>
    <x v="3"/>
    <s v="flex-fuel (unleaded/E85)"/>
    <n v="180"/>
    <n v="4"/>
    <s v="AUTOMATIC"/>
    <s v="front wheel drive"/>
    <n v="4"/>
    <s v="Crossover,Flex Fuel"/>
    <s v="Midsize"/>
    <s v="4dr SUV"/>
    <n v="28"/>
    <n v="20"/>
    <n v="1385"/>
    <n v="24155"/>
  </r>
  <r>
    <x v="2"/>
    <s v="Captiva Sport"/>
    <n v="2013"/>
    <x v="3"/>
    <s v="flex-fuel (unleaded/E85)"/>
    <n v="180"/>
    <n v="4"/>
    <s v="AUTOMATIC"/>
    <s v="front wheel drive"/>
    <n v="4"/>
    <s v="Crossover,Flex Fuel"/>
    <s v="Midsize"/>
    <s v="4dr SUV"/>
    <n v="28"/>
    <n v="20"/>
    <n v="1385"/>
    <n v="29615"/>
  </r>
  <r>
    <x v="2"/>
    <s v="Captiva Sport"/>
    <n v="2013"/>
    <x v="3"/>
    <s v="flex-fuel (unleaded/E85)"/>
    <n v="180"/>
    <n v="4"/>
    <s v="AUTOMATIC"/>
    <s v="front wheel drive"/>
    <n v="4"/>
    <s v="Crossover,Flex Fuel"/>
    <s v="Midsize"/>
    <s v="4dr SUV"/>
    <n v="28"/>
    <n v="20"/>
    <n v="1385"/>
    <n v="25770"/>
  </r>
  <r>
    <x v="2"/>
    <s v="Captiva Sport"/>
    <n v="2013"/>
    <x v="3"/>
    <s v="flex-fuel (unleaded/E85)"/>
    <n v="180"/>
    <n v="4"/>
    <s v="AUTOMATIC"/>
    <s v="front wheel drive"/>
    <n v="4"/>
    <s v="Crossover,Flex Fuel"/>
    <s v="Midsize"/>
    <s v="4dr SUV"/>
    <n v="28"/>
    <n v="20"/>
    <n v="1385"/>
    <n v="24940"/>
  </r>
  <r>
    <x v="2"/>
    <s v="Captiva Sport"/>
    <n v="2014"/>
    <x v="4"/>
    <s v="flex-fuel (unleaded/E85)"/>
    <n v="180"/>
    <n v="4"/>
    <s v="AUTOMATIC"/>
    <s v="front wheel drive"/>
    <n v="4"/>
    <s v="Crossover,Flex Fuel"/>
    <s v="Midsize"/>
    <s v="4dr SUV"/>
    <n v="28"/>
    <n v="20"/>
    <n v="1385"/>
    <n v="25145"/>
  </r>
  <r>
    <x v="2"/>
    <s v="Captiva Sport"/>
    <n v="2014"/>
    <x v="4"/>
    <s v="flex-fuel (unleaded/E85)"/>
    <n v="180"/>
    <n v="4"/>
    <s v="AUTOMATIC"/>
    <s v="front wheel drive"/>
    <n v="4"/>
    <s v="Crossover,Flex Fuel"/>
    <s v="Midsize"/>
    <s v="4dr SUV"/>
    <n v="28"/>
    <n v="20"/>
    <n v="1385"/>
    <n v="24360"/>
  </r>
  <r>
    <x v="2"/>
    <s v="Captiva Sport"/>
    <n v="2014"/>
    <x v="4"/>
    <s v="flex-fuel (unleaded/E85)"/>
    <n v="180"/>
    <n v="4"/>
    <s v="AUTOMATIC"/>
    <s v="front wheel drive"/>
    <n v="4"/>
    <s v="Crossover,Flex Fuel"/>
    <s v="Midsize"/>
    <s v="4dr SUV"/>
    <n v="28"/>
    <n v="20"/>
    <n v="1385"/>
    <n v="25975"/>
  </r>
  <r>
    <x v="2"/>
    <s v="Captiva Sport"/>
    <n v="2014"/>
    <x v="4"/>
    <s v="flex-fuel (unleaded/E85)"/>
    <n v="180"/>
    <n v="4"/>
    <s v="AUTOMATIC"/>
    <s v="front wheel drive"/>
    <n v="4"/>
    <s v="Crossover,Flex Fuel"/>
    <s v="Midsize"/>
    <s v="4dr SUV"/>
    <n v="28"/>
    <n v="20"/>
    <n v="1385"/>
    <n v="29495"/>
  </r>
  <r>
    <x v="2"/>
    <s v="Captiva Sport"/>
    <n v="2015"/>
    <x v="0"/>
    <s v="flex-fuel (unleaded/E85)"/>
    <n v="180"/>
    <n v="4"/>
    <s v="AUTOMATIC"/>
    <s v="front wheel drive"/>
    <n v="4"/>
    <s v="Crossover,Flex Fuel"/>
    <s v="Midsize"/>
    <s v="4dr SUV"/>
    <n v="28"/>
    <n v="20"/>
    <n v="1385"/>
    <n v="25985"/>
  </r>
  <r>
    <x v="2"/>
    <s v="Captiva Sport"/>
    <n v="2015"/>
    <x v="0"/>
    <s v="flex-fuel (unleaded/E85)"/>
    <n v="180"/>
    <n v="4"/>
    <s v="AUTOMATIC"/>
    <s v="front wheel drive"/>
    <n v="4"/>
    <s v="Crossover,Flex Fuel"/>
    <s v="Midsize"/>
    <s v="4dr SUV"/>
    <n v="28"/>
    <n v="20"/>
    <n v="1385"/>
    <n v="29505"/>
  </r>
  <r>
    <x v="2"/>
    <s v="Captiva Sport"/>
    <n v="2015"/>
    <x v="0"/>
    <s v="flex-fuel (unleaded/E85)"/>
    <n v="180"/>
    <n v="4"/>
    <s v="AUTOMATIC"/>
    <s v="front wheel drive"/>
    <n v="4"/>
    <s v="Crossover,Flex Fuel"/>
    <s v="Midsize"/>
    <s v="4dr SUV"/>
    <n v="28"/>
    <n v="20"/>
    <n v="1385"/>
    <n v="25155"/>
  </r>
  <r>
    <x v="2"/>
    <s v="Captiva Sport"/>
    <n v="2015"/>
    <x v="0"/>
    <s v="flex-fuel (unleaded/E85)"/>
    <n v="180"/>
    <n v="4"/>
    <s v="AUTOMATIC"/>
    <s v="front wheel drive"/>
    <n v="4"/>
    <s v="Crossover,Flex Fuel"/>
    <s v="Midsize"/>
    <s v="4dr SUV"/>
    <n v="28"/>
    <n v="20"/>
    <n v="1385"/>
    <n v="24370"/>
  </r>
  <r>
    <x v="14"/>
    <s v="Tucson"/>
    <n v="2015"/>
    <x v="0"/>
    <s v="regular unleaded"/>
    <n v="180"/>
    <n v="4"/>
    <s v="AUTOMATIC"/>
    <s v="all wheel drive"/>
    <n v="4"/>
    <s v="Crossover"/>
    <s v="Compact"/>
    <s v="4dr SUV"/>
    <n v="25"/>
    <n v="20"/>
    <n v="1439"/>
    <n v="25200"/>
  </r>
  <r>
    <x v="14"/>
    <s v="Tucson"/>
    <n v="2015"/>
    <x v="0"/>
    <s v="regular unleaded"/>
    <n v="180"/>
    <n v="4"/>
    <s v="AUTOMATIC"/>
    <s v="all wheel drive"/>
    <n v="4"/>
    <s v="Crossover"/>
    <s v="Compact"/>
    <s v="4dr SUV"/>
    <n v="25"/>
    <n v="20"/>
    <n v="1439"/>
    <n v="27950"/>
  </r>
  <r>
    <x v="11"/>
    <s v="Celica"/>
    <n v="2003"/>
    <x v="18"/>
    <s v="premium unleaded (required)"/>
    <n v="180"/>
    <n v="4"/>
    <s v="MANUAL"/>
    <s v="front wheel drive"/>
    <n v="2"/>
    <s v="Hatchback,Performance"/>
    <s v="Compact"/>
    <s v="2dr Hatchback"/>
    <n v="29"/>
    <n v="20"/>
    <n v="2031"/>
    <n v="22005"/>
  </r>
  <r>
    <x v="11"/>
    <s v="Celica"/>
    <n v="2003"/>
    <x v="18"/>
    <s v="premium unleaded (required)"/>
    <n v="180"/>
    <n v="4"/>
    <s v="AUTOMATIC"/>
    <s v="front wheel drive"/>
    <n v="2"/>
    <s v="Hatchback,Performance"/>
    <s v="Compact"/>
    <s v="2dr Hatchback"/>
    <n v="27"/>
    <n v="20"/>
    <n v="2031"/>
    <n v="22705"/>
  </r>
  <r>
    <x v="11"/>
    <s v="Venza"/>
    <n v="2013"/>
    <x v="3"/>
    <s v="regular unleaded"/>
    <n v="181"/>
    <n v="4"/>
    <s v="AUTOMATIC"/>
    <s v="front wheel drive"/>
    <n v="4"/>
    <s v="Crossover"/>
    <s v="Midsize"/>
    <s v="Wagon"/>
    <n v="26"/>
    <n v="20"/>
    <n v="2031"/>
    <n v="31510"/>
  </r>
  <r>
    <x v="11"/>
    <s v="Venza"/>
    <n v="2013"/>
    <x v="3"/>
    <s v="regular unleaded"/>
    <n v="181"/>
    <n v="4"/>
    <s v="AUTOMATIC"/>
    <s v="front wheel drive"/>
    <n v="4"/>
    <s v="Crossover"/>
    <s v="Midsize"/>
    <s v="Wagon"/>
    <n v="26"/>
    <n v="20"/>
    <n v="2031"/>
    <n v="27850"/>
  </r>
  <r>
    <x v="11"/>
    <s v="Venza"/>
    <n v="2013"/>
    <x v="3"/>
    <s v="regular unleaded"/>
    <n v="181"/>
    <n v="4"/>
    <s v="AUTOMATIC"/>
    <s v="all wheel drive"/>
    <n v="4"/>
    <s v="Crossover"/>
    <s v="Midsize"/>
    <s v="Wagon"/>
    <n v="26"/>
    <n v="20"/>
    <n v="2031"/>
    <n v="32960"/>
  </r>
  <r>
    <x v="11"/>
    <s v="Venza"/>
    <n v="2013"/>
    <x v="3"/>
    <s v="regular unleaded"/>
    <n v="181"/>
    <n v="4"/>
    <s v="AUTOMATIC"/>
    <s v="all wheel drive"/>
    <n v="4"/>
    <s v="Crossover"/>
    <s v="Midsize"/>
    <s v="Wagon"/>
    <n v="26"/>
    <n v="20"/>
    <n v="2031"/>
    <n v="29300"/>
  </r>
  <r>
    <x v="11"/>
    <s v="Venza"/>
    <n v="2014"/>
    <x v="4"/>
    <s v="regular unleaded"/>
    <n v="181"/>
    <n v="4"/>
    <s v="AUTOMATIC"/>
    <s v="all wheel drive"/>
    <n v="4"/>
    <s v="Crossover"/>
    <s v="Midsize"/>
    <s v="Wagon"/>
    <n v="26"/>
    <n v="20"/>
    <n v="2031"/>
    <n v="29400"/>
  </r>
  <r>
    <x v="11"/>
    <s v="Venza"/>
    <n v="2014"/>
    <x v="4"/>
    <s v="regular unleaded"/>
    <n v="181"/>
    <n v="4"/>
    <s v="AUTOMATIC"/>
    <s v="front wheel drive"/>
    <n v="4"/>
    <s v="Crossover"/>
    <s v="Midsize"/>
    <s v="Wagon"/>
    <n v="26"/>
    <n v="20"/>
    <n v="2031"/>
    <n v="27950"/>
  </r>
  <r>
    <x v="11"/>
    <s v="Venza"/>
    <n v="2014"/>
    <x v="4"/>
    <s v="regular unleaded"/>
    <n v="181"/>
    <n v="4"/>
    <s v="AUTOMATIC"/>
    <s v="front wheel drive"/>
    <n v="4"/>
    <s v="Crossover"/>
    <s v="Midsize"/>
    <s v="Wagon"/>
    <n v="26"/>
    <n v="20"/>
    <n v="2031"/>
    <n v="31810"/>
  </r>
  <r>
    <x v="11"/>
    <s v="Venza"/>
    <n v="2014"/>
    <x v="4"/>
    <s v="regular unleaded"/>
    <n v="181"/>
    <n v="4"/>
    <s v="AUTOMATIC"/>
    <s v="all wheel drive"/>
    <n v="4"/>
    <s v="Crossover"/>
    <s v="Midsize"/>
    <s v="Wagon"/>
    <n v="26"/>
    <n v="20"/>
    <n v="2031"/>
    <n v="33260"/>
  </r>
  <r>
    <x v="11"/>
    <s v="Venza"/>
    <n v="2015"/>
    <x v="0"/>
    <s v="regular unleaded"/>
    <n v="181"/>
    <n v="4"/>
    <s v="AUTOMATIC"/>
    <s v="all wheel drive"/>
    <n v="4"/>
    <s v="Crossover"/>
    <s v="Midsize"/>
    <s v="Wagon"/>
    <n v="26"/>
    <n v="20"/>
    <n v="2031"/>
    <n v="33560"/>
  </r>
  <r>
    <x v="11"/>
    <s v="Venza"/>
    <n v="2015"/>
    <x v="0"/>
    <s v="regular unleaded"/>
    <n v="181"/>
    <n v="4"/>
    <s v="AUTOMATIC"/>
    <s v="front wheel drive"/>
    <n v="4"/>
    <s v="Crossover"/>
    <s v="Midsize"/>
    <s v="Wagon"/>
    <n v="26"/>
    <n v="20"/>
    <n v="2031"/>
    <n v="29065"/>
  </r>
  <r>
    <x v="11"/>
    <s v="Venza"/>
    <n v="2015"/>
    <x v="0"/>
    <s v="regular unleaded"/>
    <n v="181"/>
    <n v="4"/>
    <s v="AUTOMATIC"/>
    <s v="front wheel drive"/>
    <n v="4"/>
    <s v="Crossover"/>
    <s v="Midsize"/>
    <s v="Wagon"/>
    <n v="26"/>
    <n v="20"/>
    <n v="2031"/>
    <n v="32110"/>
  </r>
  <r>
    <x v="11"/>
    <s v="Venza"/>
    <n v="2015"/>
    <x v="0"/>
    <s v="regular unleaded"/>
    <n v="181"/>
    <n v="4"/>
    <s v="AUTOMATIC"/>
    <s v="all wheel drive"/>
    <n v="4"/>
    <s v="Crossover"/>
    <s v="Midsize"/>
    <s v="Wagon"/>
    <n v="26"/>
    <n v="20"/>
    <n v="2031"/>
    <n v="30515"/>
  </r>
  <r>
    <x v="2"/>
    <s v="Equinox"/>
    <n v="2015"/>
    <x v="0"/>
    <s v="regular unleaded"/>
    <n v="182"/>
    <n v="4"/>
    <s v="AUTOMATIC"/>
    <s v="all wheel drive"/>
    <n v="4"/>
    <s v="Crossover,Flex Fuel"/>
    <s v="Compact"/>
    <s v="4dr SUV"/>
    <n v="29"/>
    <n v="20"/>
    <n v="1385"/>
    <n v="26270"/>
  </r>
  <r>
    <x v="2"/>
    <s v="Equinox"/>
    <n v="2015"/>
    <x v="0"/>
    <s v="regular unleaded"/>
    <n v="182"/>
    <n v="4"/>
    <s v="AUTOMATIC"/>
    <s v="all wheel drive"/>
    <n v="4"/>
    <s v="Crossover,Flex Fuel"/>
    <s v="Compact"/>
    <s v="4dr SUV"/>
    <n v="29"/>
    <n v="20"/>
    <n v="1385"/>
    <n v="27920"/>
  </r>
  <r>
    <x v="2"/>
    <s v="Equinox"/>
    <n v="2015"/>
    <x v="0"/>
    <s v="regular unleaded"/>
    <n v="182"/>
    <n v="4"/>
    <s v="AUTOMATIC"/>
    <s v="all wheel drive"/>
    <n v="4"/>
    <s v="Crossover,Flex Fuel"/>
    <s v="Compact"/>
    <s v="4dr SUV"/>
    <n v="29"/>
    <n v="20"/>
    <n v="1385"/>
    <n v="33670"/>
  </r>
  <r>
    <x v="2"/>
    <s v="Equinox"/>
    <n v="2015"/>
    <x v="0"/>
    <s v="regular unleaded"/>
    <n v="182"/>
    <n v="4"/>
    <s v="AUTOMATIC"/>
    <s v="all wheel drive"/>
    <n v="4"/>
    <s v="Crossover,Flex Fuel"/>
    <s v="Compact"/>
    <s v="4dr SUV"/>
    <n v="29"/>
    <n v="20"/>
    <n v="1385"/>
    <n v="29920"/>
  </r>
  <r>
    <x v="2"/>
    <s v="Equinox"/>
    <n v="2016"/>
    <x v="1"/>
    <s v="regular unleaded"/>
    <n v="182"/>
    <n v="4"/>
    <s v="AUTOMATIC"/>
    <s v="all wheel drive"/>
    <n v="4"/>
    <s v="Crossover"/>
    <s v="Compact"/>
    <s v="4dr SUV"/>
    <n v="29"/>
    <n v="20"/>
    <n v="1385"/>
    <n v="31490"/>
  </r>
  <r>
    <x v="2"/>
    <s v="Equinox"/>
    <n v="2016"/>
    <x v="1"/>
    <s v="regular unleaded"/>
    <n v="182"/>
    <n v="4"/>
    <s v="AUTOMATIC"/>
    <s v="all wheel drive"/>
    <n v="4"/>
    <s v="Crossover"/>
    <s v="Compact"/>
    <s v="4dr SUV"/>
    <n v="29"/>
    <n v="20"/>
    <n v="1385"/>
    <n v="26960"/>
  </r>
  <r>
    <x v="2"/>
    <s v="Equinox"/>
    <n v="2016"/>
    <x v="1"/>
    <s v="regular unleaded"/>
    <n v="182"/>
    <n v="4"/>
    <s v="AUTOMATIC"/>
    <s v="all wheel drive"/>
    <n v="4"/>
    <s v="Crossover"/>
    <s v="Compact"/>
    <s v="4dr SUV"/>
    <n v="29"/>
    <n v="20"/>
    <n v="1385"/>
    <n v="28200"/>
  </r>
  <r>
    <x v="2"/>
    <s v="Equinox"/>
    <n v="2017"/>
    <x v="2"/>
    <s v="regular unleaded"/>
    <n v="182"/>
    <n v="4"/>
    <s v="AUTOMATIC"/>
    <s v="all wheel drive"/>
    <n v="4"/>
    <s v="Crossover"/>
    <s v="Compact"/>
    <s v="4dr SUV"/>
    <n v="28"/>
    <n v="20"/>
    <n v="1385"/>
    <n v="27260"/>
  </r>
  <r>
    <x v="2"/>
    <s v="Equinox"/>
    <n v="2017"/>
    <x v="2"/>
    <s v="regular unleaded"/>
    <n v="182"/>
    <n v="4"/>
    <s v="AUTOMATIC"/>
    <s v="all wheel drive"/>
    <n v="4"/>
    <s v="Crossover"/>
    <s v="Compact"/>
    <s v="4dr SUV"/>
    <n v="28"/>
    <n v="20"/>
    <n v="1385"/>
    <n v="31790"/>
  </r>
  <r>
    <x v="2"/>
    <s v="Equinox"/>
    <n v="2017"/>
    <x v="2"/>
    <s v="regular unleaded"/>
    <n v="182"/>
    <n v="4"/>
    <s v="AUTOMATIC"/>
    <s v="all wheel drive"/>
    <n v="4"/>
    <s v="Crossover"/>
    <s v="Compact"/>
    <s v="4dr SUV"/>
    <n v="28"/>
    <n v="20"/>
    <n v="1385"/>
    <n v="28500"/>
  </r>
  <r>
    <x v="30"/>
    <s v="Terrain"/>
    <n v="2015"/>
    <x v="0"/>
    <s v="regular unleaded"/>
    <n v="182"/>
    <n v="4"/>
    <s v="AUTOMATIC"/>
    <s v="all wheel drive"/>
    <n v="4"/>
    <s v="Crossover"/>
    <s v="Compact"/>
    <s v="4dr SUV"/>
    <n v="29"/>
    <n v="20"/>
    <n v="549"/>
    <n v="37240"/>
  </r>
  <r>
    <x v="30"/>
    <s v="Terrain"/>
    <n v="2015"/>
    <x v="0"/>
    <s v="regular unleaded"/>
    <n v="182"/>
    <n v="4"/>
    <s v="AUTOMATIC"/>
    <s v="all wheel drive"/>
    <n v="4"/>
    <s v="Crossover"/>
    <s v="Compact"/>
    <s v="4dr SUV"/>
    <n v="29"/>
    <n v="20"/>
    <n v="549"/>
    <n v="28310"/>
  </r>
  <r>
    <x v="30"/>
    <s v="Terrain"/>
    <n v="2015"/>
    <x v="0"/>
    <s v="regular unleaded"/>
    <n v="182"/>
    <n v="4"/>
    <s v="AUTOMATIC"/>
    <s v="all wheel drive"/>
    <n v="4"/>
    <s v="Crossover"/>
    <s v="Compact"/>
    <s v="4dr SUV"/>
    <n v="29"/>
    <n v="20"/>
    <n v="549"/>
    <n v="34815"/>
  </r>
  <r>
    <x v="30"/>
    <s v="Terrain"/>
    <n v="2015"/>
    <x v="0"/>
    <s v="regular unleaded"/>
    <n v="182"/>
    <n v="4"/>
    <s v="AUTOMATIC"/>
    <s v="all wheel drive"/>
    <n v="4"/>
    <s v="Crossover"/>
    <s v="Compact"/>
    <s v="4dr SUV"/>
    <n v="29"/>
    <n v="20"/>
    <n v="549"/>
    <n v="29810"/>
  </r>
  <r>
    <x v="30"/>
    <s v="Terrain"/>
    <n v="2015"/>
    <x v="0"/>
    <s v="regular unleaded"/>
    <n v="182"/>
    <n v="4"/>
    <s v="AUTOMATIC"/>
    <s v="all wheel drive"/>
    <n v="4"/>
    <s v="Crossover"/>
    <s v="Compact"/>
    <s v="4dr SUV"/>
    <n v="29"/>
    <n v="20"/>
    <n v="549"/>
    <n v="31570"/>
  </r>
  <r>
    <x v="30"/>
    <s v="Terrain"/>
    <n v="2016"/>
    <x v="1"/>
    <s v="regular unleaded"/>
    <n v="182"/>
    <n v="4"/>
    <s v="AUTOMATIC"/>
    <s v="all wheel drive"/>
    <n v="4"/>
    <s v="Crossover"/>
    <s v="Compact"/>
    <s v="4dr SUV"/>
    <n v="29"/>
    <n v="20"/>
    <n v="549"/>
    <n v="28550"/>
  </r>
  <r>
    <x v="30"/>
    <s v="Terrain"/>
    <n v="2016"/>
    <x v="1"/>
    <s v="regular unleaded"/>
    <n v="182"/>
    <n v="4"/>
    <s v="AUTOMATIC"/>
    <s v="all wheel drive"/>
    <n v="4"/>
    <s v="Crossover"/>
    <s v="Compact"/>
    <s v="4dr SUV"/>
    <n v="29"/>
    <n v="20"/>
    <n v="549"/>
    <n v="35725"/>
  </r>
  <r>
    <x v="30"/>
    <s v="Terrain"/>
    <n v="2016"/>
    <x v="1"/>
    <s v="regular unleaded"/>
    <n v="182"/>
    <n v="4"/>
    <s v="AUTOMATIC"/>
    <s v="all wheel drive"/>
    <n v="4"/>
    <s v="Crossover"/>
    <s v="Compact"/>
    <s v="4dr SUV"/>
    <n v="29"/>
    <n v="20"/>
    <n v="549"/>
    <n v="32370"/>
  </r>
  <r>
    <x v="30"/>
    <s v="Terrain"/>
    <n v="2016"/>
    <x v="1"/>
    <s v="regular unleaded"/>
    <n v="182"/>
    <n v="4"/>
    <s v="AUTOMATIC"/>
    <s v="all wheel drive"/>
    <n v="4"/>
    <s v="Crossover"/>
    <s v="Compact"/>
    <s v="4dr SUV"/>
    <n v="29"/>
    <n v="20"/>
    <n v="549"/>
    <n v="30050"/>
  </r>
  <r>
    <x v="30"/>
    <s v="Terrain"/>
    <n v="2017"/>
    <x v="2"/>
    <s v="regular unleaded"/>
    <n v="182"/>
    <n v="4"/>
    <s v="AUTOMATIC"/>
    <s v="all wheel drive"/>
    <n v="4"/>
    <s v="Crossover"/>
    <s v="Compact"/>
    <s v="4dr SUV"/>
    <n v="28"/>
    <n v="20"/>
    <n v="549"/>
    <n v="29050"/>
  </r>
  <r>
    <x v="30"/>
    <s v="Terrain"/>
    <n v="2017"/>
    <x v="2"/>
    <s v="regular unleaded"/>
    <n v="182"/>
    <n v="4"/>
    <s v="AUTOMATIC"/>
    <s v="all wheel drive"/>
    <n v="4"/>
    <s v="Crossover"/>
    <s v="Compact"/>
    <s v="4dr SUV"/>
    <n v="28"/>
    <n v="20"/>
    <n v="549"/>
    <n v="36025"/>
  </r>
  <r>
    <x v="30"/>
    <s v="Terrain"/>
    <n v="2017"/>
    <x v="2"/>
    <s v="regular unleaded"/>
    <n v="182"/>
    <n v="4"/>
    <s v="AUTOMATIC"/>
    <s v="all wheel drive"/>
    <n v="4"/>
    <s v="Crossover"/>
    <s v="Compact"/>
    <s v="4dr SUV"/>
    <n v="28"/>
    <n v="20"/>
    <n v="549"/>
    <n v="30550"/>
  </r>
  <r>
    <x v="30"/>
    <s v="Terrain"/>
    <n v="2017"/>
    <x v="2"/>
    <s v="regular unleaded"/>
    <n v="182"/>
    <n v="4"/>
    <s v="AUTOMATIC"/>
    <s v="all wheel drive"/>
    <n v="4"/>
    <s v="Crossover"/>
    <s v="Compact"/>
    <s v="4dr SUV"/>
    <n v="28"/>
    <n v="20"/>
    <n v="549"/>
    <n v="32670"/>
  </r>
  <r>
    <x v="14"/>
    <s v="Tucson"/>
    <n v="2015"/>
    <x v="0"/>
    <s v="regular unleaded"/>
    <n v="182"/>
    <n v="4"/>
    <s v="AUTOMATIC"/>
    <s v="all wheel drive"/>
    <n v="4"/>
    <s v="Crossover"/>
    <s v="Compact"/>
    <s v="4dr SUV"/>
    <n v="25"/>
    <n v="20"/>
    <n v="1439"/>
    <n v="27950"/>
  </r>
  <r>
    <x v="14"/>
    <s v="Tucson"/>
    <n v="2015"/>
    <x v="0"/>
    <s v="regular unleaded"/>
    <n v="182"/>
    <n v="4"/>
    <s v="AUTOMATIC"/>
    <s v="all wheel drive"/>
    <n v="4"/>
    <s v="Crossover"/>
    <s v="Compact"/>
    <s v="4dr SUV"/>
    <n v="25"/>
    <n v="20"/>
    <n v="1439"/>
    <n v="25200"/>
  </r>
  <r>
    <x v="18"/>
    <s v="Kizashi"/>
    <n v="2011"/>
    <x v="6"/>
    <s v="regular unleaded"/>
    <n v="185"/>
    <n v="4"/>
    <s v="MANUAL"/>
    <s v="front wheel drive"/>
    <n v="4"/>
    <s v="N/A"/>
    <s v="Midsize"/>
    <s v="Sedan"/>
    <n v="29"/>
    <n v="20"/>
    <n v="481"/>
    <n v="24849"/>
  </r>
  <r>
    <x v="18"/>
    <s v="Kizashi"/>
    <n v="2011"/>
    <x v="6"/>
    <s v="regular unleaded"/>
    <n v="185"/>
    <n v="4"/>
    <s v="MANUAL"/>
    <s v="front wheel drive"/>
    <n v="4"/>
    <s v="N/A"/>
    <s v="Midsize"/>
    <s v="Sedan"/>
    <n v="29"/>
    <n v="20"/>
    <n v="481"/>
    <n v="23049"/>
  </r>
  <r>
    <x v="18"/>
    <s v="Kizashi"/>
    <n v="2012"/>
    <x v="5"/>
    <s v="regular unleaded"/>
    <n v="185"/>
    <n v="4"/>
    <s v="MANUAL"/>
    <s v="front wheel drive"/>
    <n v="4"/>
    <s v="N/A"/>
    <s v="Midsize"/>
    <s v="Sedan"/>
    <n v="29"/>
    <n v="20"/>
    <n v="481"/>
    <n v="25099"/>
  </r>
  <r>
    <x v="18"/>
    <s v="Kizashi"/>
    <n v="2012"/>
    <x v="5"/>
    <s v="regular unleaded"/>
    <n v="185"/>
    <n v="4"/>
    <s v="MANUAL"/>
    <s v="front wheel drive"/>
    <n v="4"/>
    <s v="N/A"/>
    <s v="Midsize"/>
    <s v="Sedan"/>
    <n v="29"/>
    <n v="20"/>
    <n v="481"/>
    <n v="22249"/>
  </r>
  <r>
    <x v="18"/>
    <s v="Kizashi"/>
    <n v="2013"/>
    <x v="3"/>
    <s v="regular unleaded"/>
    <n v="185"/>
    <n v="4"/>
    <s v="MANUAL"/>
    <s v="front wheel drive"/>
    <n v="4"/>
    <s v="N/A"/>
    <s v="Midsize"/>
    <s v="Sedan"/>
    <n v="29"/>
    <n v="20"/>
    <n v="481"/>
    <n v="19999"/>
  </r>
  <r>
    <x v="11"/>
    <s v="Highlander"/>
    <n v="2015"/>
    <x v="0"/>
    <s v="regular unleaded"/>
    <n v="185"/>
    <n v="4"/>
    <s v="AUTOMATIC"/>
    <s v="front wheel drive"/>
    <n v="4"/>
    <s v="Crossover"/>
    <s v="Midsize"/>
    <s v="4dr SUV"/>
    <n v="25"/>
    <n v="20"/>
    <n v="2031"/>
    <n v="29765"/>
  </r>
  <r>
    <x v="11"/>
    <s v="Highlander"/>
    <n v="2016"/>
    <x v="1"/>
    <s v="regular unleaded"/>
    <n v="185"/>
    <n v="4"/>
    <s v="AUTOMATIC"/>
    <s v="front wheel drive"/>
    <n v="4"/>
    <s v="Crossover"/>
    <s v="Midsize"/>
    <s v="4dr SUV"/>
    <n v="25"/>
    <n v="20"/>
    <n v="2031"/>
    <n v="30490"/>
  </r>
  <r>
    <x v="14"/>
    <s v="Santa Fe Sport"/>
    <n v="2015"/>
    <x v="0"/>
    <s v="regular unleaded"/>
    <n v="190"/>
    <n v="4"/>
    <s v="AUTOMATIC"/>
    <s v="front wheel drive"/>
    <n v="4"/>
    <s v="Crossover"/>
    <s v="Midsize"/>
    <s v="4dr SUV"/>
    <n v="27"/>
    <n v="20"/>
    <n v="1439"/>
    <n v="24950"/>
  </r>
  <r>
    <x v="14"/>
    <s v="Santa Fe Sport"/>
    <n v="2016"/>
    <x v="1"/>
    <s v="regular unleaded"/>
    <n v="190"/>
    <n v="4"/>
    <s v="AUTOMATIC"/>
    <s v="front wheel drive"/>
    <n v="4"/>
    <s v="Crossover"/>
    <s v="Midsize"/>
    <s v="4dr SUV"/>
    <n v="27"/>
    <n v="20"/>
    <n v="1439"/>
    <n v="24950"/>
  </r>
  <r>
    <x v="14"/>
    <s v="Santa Fe Sport"/>
    <n v="2017"/>
    <x v="2"/>
    <s v="regular unleaded"/>
    <n v="190"/>
    <n v="4"/>
    <s v="AUTOMATIC"/>
    <s v="all wheel drive"/>
    <n v="4"/>
    <s v="Crossover"/>
    <s v="Midsize"/>
    <s v="4dr SUV"/>
    <n v="26"/>
    <n v="20"/>
    <n v="1439"/>
    <n v="27100"/>
  </r>
  <r>
    <x v="7"/>
    <s v="Sorento"/>
    <n v="2015"/>
    <x v="0"/>
    <s v="regular unleaded"/>
    <n v="191"/>
    <n v="4"/>
    <s v="AUTOMATIC"/>
    <s v="front wheel drive"/>
    <n v="4"/>
    <s v="Crossover"/>
    <s v="Midsize"/>
    <s v="4dr SUV"/>
    <n v="27"/>
    <n v="20"/>
    <n v="1720"/>
    <n v="24300"/>
  </r>
  <r>
    <x v="19"/>
    <s v="Q3"/>
    <n v="2015"/>
    <x v="0"/>
    <s v="premium unleaded (recommended)"/>
    <n v="200"/>
    <n v="4"/>
    <s v="AUTOMATIC"/>
    <s v="front wheel drive"/>
    <n v="4"/>
    <s v="Crossover,Luxury"/>
    <s v="Compact"/>
    <s v="4dr SUV"/>
    <n v="29"/>
    <n v="20"/>
    <n v="3105"/>
    <n v="32500"/>
  </r>
  <r>
    <x v="19"/>
    <s v="Q3"/>
    <n v="2015"/>
    <x v="0"/>
    <s v="premium unleaded (recommended)"/>
    <n v="200"/>
    <n v="4"/>
    <s v="AUTOMATIC"/>
    <s v="front wheel drive"/>
    <n v="4"/>
    <s v="Crossover,Luxury"/>
    <s v="Compact"/>
    <s v="4dr SUV"/>
    <n v="29"/>
    <n v="20"/>
    <n v="3105"/>
    <n v="36400"/>
  </r>
  <r>
    <x v="19"/>
    <s v="Q3"/>
    <n v="2015"/>
    <x v="0"/>
    <s v="premium unleaded (recommended)"/>
    <n v="200"/>
    <n v="4"/>
    <s v="AUTOMATIC"/>
    <s v="all wheel drive"/>
    <n v="4"/>
    <s v="Crossover,Luxury"/>
    <s v="Compact"/>
    <s v="4dr SUV"/>
    <n v="28"/>
    <n v="20"/>
    <n v="3105"/>
    <n v="38500"/>
  </r>
  <r>
    <x v="19"/>
    <s v="Q3"/>
    <n v="2015"/>
    <x v="0"/>
    <s v="premium unleaded (recommended)"/>
    <n v="200"/>
    <n v="4"/>
    <s v="AUTOMATIC"/>
    <s v="all wheel drive"/>
    <n v="4"/>
    <s v="Crossover,Luxury"/>
    <s v="Compact"/>
    <s v="4dr SUV"/>
    <n v="28"/>
    <n v="20"/>
    <n v="3105"/>
    <n v="34600"/>
  </r>
  <r>
    <x v="19"/>
    <s v="Q3"/>
    <n v="2016"/>
    <x v="1"/>
    <s v="premium unleaded (recommended)"/>
    <n v="200"/>
    <n v="4"/>
    <s v="AUTOMATIC"/>
    <s v="front wheel drive"/>
    <n v="4"/>
    <s v="Crossover,Luxury"/>
    <s v="Compact"/>
    <s v="4dr SUV"/>
    <n v="29"/>
    <n v="20"/>
    <n v="3105"/>
    <n v="38600"/>
  </r>
  <r>
    <x v="19"/>
    <s v="Q3"/>
    <n v="2016"/>
    <x v="1"/>
    <s v="premium unleaded (recommended)"/>
    <n v="200"/>
    <n v="4"/>
    <s v="AUTOMATIC"/>
    <s v="all wheel drive"/>
    <n v="4"/>
    <s v="Crossover,Luxury"/>
    <s v="Compact"/>
    <s v="4dr SUV"/>
    <n v="28"/>
    <n v="20"/>
    <n v="3105"/>
    <n v="40700"/>
  </r>
  <r>
    <x v="19"/>
    <s v="Q3"/>
    <n v="2016"/>
    <x v="1"/>
    <s v="premium unleaded (recommended)"/>
    <n v="200"/>
    <n v="4"/>
    <s v="AUTOMATIC"/>
    <s v="front wheel drive"/>
    <n v="4"/>
    <s v="Crossover,Luxury"/>
    <s v="Compact"/>
    <s v="4dr SUV"/>
    <n v="29"/>
    <n v="20"/>
    <n v="3105"/>
    <n v="33700"/>
  </r>
  <r>
    <x v="19"/>
    <s v="Q3"/>
    <n v="2016"/>
    <x v="1"/>
    <s v="premium unleaded (recommended)"/>
    <n v="200"/>
    <n v="4"/>
    <s v="AUTOMATIC"/>
    <s v="all wheel drive"/>
    <n v="4"/>
    <s v="Crossover,Luxury"/>
    <s v="Compact"/>
    <s v="4dr SUV"/>
    <n v="28"/>
    <n v="20"/>
    <n v="3105"/>
    <n v="35800"/>
  </r>
  <r>
    <x v="19"/>
    <s v="Q3"/>
    <n v="2017"/>
    <x v="2"/>
    <s v="premium unleaded (recommended)"/>
    <n v="200"/>
    <n v="4"/>
    <s v="AUTOMATIC"/>
    <s v="front wheel drive"/>
    <n v="4"/>
    <s v="Crossover,Luxury"/>
    <s v="Compact"/>
    <s v="4dr SUV"/>
    <n v="28"/>
    <n v="20"/>
    <n v="3105"/>
    <n v="34500"/>
  </r>
  <r>
    <x v="19"/>
    <s v="Q3"/>
    <n v="2017"/>
    <x v="2"/>
    <s v="premium unleaded (recommended)"/>
    <n v="200"/>
    <n v="4"/>
    <s v="AUTOMATIC"/>
    <s v="all wheel drive"/>
    <n v="4"/>
    <s v="Crossover,Luxury"/>
    <s v="Compact"/>
    <s v="4dr SUV"/>
    <n v="28"/>
    <n v="20"/>
    <n v="3105"/>
    <n v="41300"/>
  </r>
  <r>
    <x v="19"/>
    <s v="Q3"/>
    <n v="2017"/>
    <x v="2"/>
    <s v="premium unleaded (recommended)"/>
    <n v="200"/>
    <n v="4"/>
    <s v="AUTOMATIC"/>
    <s v="all wheel drive"/>
    <n v="4"/>
    <s v="Crossover,Luxury"/>
    <s v="Compact"/>
    <s v="4dr SUV"/>
    <n v="28"/>
    <n v="20"/>
    <n v="3105"/>
    <n v="36600"/>
  </r>
  <r>
    <x v="19"/>
    <s v="Q3"/>
    <n v="2017"/>
    <x v="2"/>
    <s v="premium unleaded (recommended)"/>
    <n v="200"/>
    <n v="4"/>
    <s v="AUTOMATIC"/>
    <s v="all wheel drive"/>
    <n v="4"/>
    <s v="Crossover,Luxury"/>
    <s v="Compact"/>
    <s v="4dr SUV"/>
    <n v="28"/>
    <n v="20"/>
    <n v="3105"/>
    <n v="33900"/>
  </r>
  <r>
    <x v="19"/>
    <s v="Q3"/>
    <n v="2017"/>
    <x v="2"/>
    <s v="premium unleaded (recommended)"/>
    <n v="200"/>
    <n v="4"/>
    <s v="AUTOMATIC"/>
    <s v="front wheel drive"/>
    <n v="4"/>
    <s v="Crossover,Luxury"/>
    <s v="Compact"/>
    <s v="4dr SUV"/>
    <n v="28"/>
    <n v="20"/>
    <n v="3105"/>
    <n v="31800"/>
  </r>
  <r>
    <x v="19"/>
    <s v="Q3"/>
    <n v="2017"/>
    <x v="2"/>
    <s v="premium unleaded (recommended)"/>
    <n v="200"/>
    <n v="4"/>
    <s v="AUTOMATIC"/>
    <s v="front wheel drive"/>
    <n v="4"/>
    <s v="Crossover,Luxury"/>
    <s v="Compact"/>
    <s v="4dr SUV"/>
    <n v="28"/>
    <n v="20"/>
    <n v="3105"/>
    <n v="39200"/>
  </r>
  <r>
    <x v="24"/>
    <s v="Cascada"/>
    <n v="2016"/>
    <x v="1"/>
    <s v="premium unleaded (recommended)"/>
    <n v="200"/>
    <n v="4"/>
    <s v="AUTOMATIC"/>
    <s v="front wheel drive"/>
    <n v="2"/>
    <s v="N/A"/>
    <s v="Midsize"/>
    <s v="Convertible"/>
    <n v="27"/>
    <n v="20"/>
    <n v="155"/>
    <n v="33065"/>
  </r>
  <r>
    <x v="24"/>
    <s v="Cascada"/>
    <n v="2016"/>
    <x v="1"/>
    <s v="premium unleaded (recommended)"/>
    <n v="200"/>
    <n v="4"/>
    <s v="AUTOMATIC"/>
    <s v="front wheel drive"/>
    <n v="2"/>
    <s v="N/A"/>
    <s v="Midsize"/>
    <s v="Convertible"/>
    <n v="27"/>
    <n v="20"/>
    <n v="155"/>
    <n v="36065"/>
  </r>
  <r>
    <x v="24"/>
    <s v="Cascada"/>
    <n v="2017"/>
    <x v="2"/>
    <s v="premium unleaded (recommended)"/>
    <n v="200"/>
    <n v="4"/>
    <s v="AUTOMATIC"/>
    <s v="front wheel drive"/>
    <n v="2"/>
    <s v="N/A"/>
    <s v="Midsize"/>
    <s v="Convertible"/>
    <n v="27"/>
    <n v="20"/>
    <n v="155"/>
    <n v="36065"/>
  </r>
  <r>
    <x v="24"/>
    <s v="Cascada"/>
    <n v="2017"/>
    <x v="2"/>
    <s v="premium unleaded (recommended)"/>
    <n v="200"/>
    <n v="4"/>
    <s v="AUTOMATIC"/>
    <s v="front wheel drive"/>
    <n v="2"/>
    <s v="N/A"/>
    <s v="Midsize"/>
    <s v="Convertible"/>
    <n v="27"/>
    <n v="20"/>
    <n v="155"/>
    <n v="33065"/>
  </r>
  <r>
    <x v="24"/>
    <s v="Cascada"/>
    <n v="2017"/>
    <x v="2"/>
    <s v="premium unleaded (recommended)"/>
    <n v="200"/>
    <n v="4"/>
    <s v="AUTOMATIC"/>
    <s v="front wheel drive"/>
    <n v="2"/>
    <s v="N/A"/>
    <s v="Midsize"/>
    <s v="Convertible"/>
    <n v="27"/>
    <n v="20"/>
    <n v="155"/>
    <n v="37065"/>
  </r>
  <r>
    <x v="2"/>
    <s v="Colorado"/>
    <n v="2015"/>
    <x v="0"/>
    <s v="regular unleaded"/>
    <n v="200"/>
    <n v="4"/>
    <s v="AUTOMATIC"/>
    <s v="rear wheel drive"/>
    <n v="4"/>
    <s v="N/A"/>
    <s v="Compact"/>
    <s v="Crew Cab Pickup"/>
    <n v="27"/>
    <n v="20"/>
    <n v="1385"/>
    <n v="29550"/>
  </r>
  <r>
    <x v="2"/>
    <s v="Colorado"/>
    <n v="2015"/>
    <x v="0"/>
    <s v="regular unleaded"/>
    <n v="200"/>
    <n v="4"/>
    <s v="AUTOMATIC"/>
    <s v="rear wheel drive"/>
    <n v="4"/>
    <s v="N/A"/>
    <s v="Compact"/>
    <s v="Crew Cab Pickup"/>
    <n v="27"/>
    <n v="20"/>
    <n v="1385"/>
    <n v="27110"/>
  </r>
  <r>
    <x v="2"/>
    <s v="Colorado"/>
    <n v="2015"/>
    <x v="0"/>
    <s v="regular unleaded"/>
    <n v="200"/>
    <n v="4"/>
    <s v="AUTOMATIC"/>
    <s v="rear wheel drive"/>
    <n v="4"/>
    <s v="N/A"/>
    <s v="Compact"/>
    <s v="Crew Cab Pickup"/>
    <n v="27"/>
    <n v="20"/>
    <n v="1385"/>
    <n v="24330"/>
  </r>
  <r>
    <x v="2"/>
    <s v="Colorado"/>
    <n v="2015"/>
    <x v="0"/>
    <s v="regular unleaded"/>
    <n v="200"/>
    <n v="4"/>
    <s v="AUTOMATIC"/>
    <s v="rear wheel drive"/>
    <n v="4"/>
    <s v="N/A"/>
    <s v="Compact"/>
    <s v="Extended Cab Pickup"/>
    <n v="27"/>
    <n v="20"/>
    <n v="1385"/>
    <n v="25170"/>
  </r>
  <r>
    <x v="2"/>
    <s v="Colorado"/>
    <n v="2015"/>
    <x v="0"/>
    <s v="regular unleaded"/>
    <n v="200"/>
    <n v="4"/>
    <s v="AUTOMATIC"/>
    <s v="rear wheel drive"/>
    <n v="4"/>
    <s v="N/A"/>
    <s v="Compact"/>
    <s v="Extended Cab Pickup"/>
    <n v="27"/>
    <n v="20"/>
    <n v="1385"/>
    <n v="27630"/>
  </r>
  <r>
    <x v="2"/>
    <s v="Colorado"/>
    <n v="2016"/>
    <x v="1"/>
    <s v="regular unleaded"/>
    <n v="200"/>
    <n v="4"/>
    <s v="AUTOMATIC"/>
    <s v="rear wheel drive"/>
    <n v="4"/>
    <s v="N/A"/>
    <s v="Compact"/>
    <s v="Extended Cab Pickup"/>
    <n v="27"/>
    <n v="20"/>
    <n v="1385"/>
    <n v="28515"/>
  </r>
  <r>
    <x v="2"/>
    <s v="Colorado"/>
    <n v="2016"/>
    <x v="1"/>
    <s v="regular unleaded"/>
    <n v="200"/>
    <n v="4"/>
    <s v="AUTOMATIC"/>
    <s v="rear wheel drive"/>
    <n v="4"/>
    <s v="Diesel"/>
    <s v="Compact"/>
    <s v="Crew Cab Pickup"/>
    <n v="27"/>
    <n v="20"/>
    <n v="1385"/>
    <n v="30435"/>
  </r>
  <r>
    <x v="2"/>
    <s v="Colorado"/>
    <n v="2016"/>
    <x v="1"/>
    <s v="regular unleaded"/>
    <n v="200"/>
    <n v="4"/>
    <s v="AUTOMATIC"/>
    <s v="rear wheel drive"/>
    <n v="4"/>
    <s v="Diesel"/>
    <s v="Compact"/>
    <s v="Crew Cab Pickup"/>
    <n v="27"/>
    <n v="20"/>
    <n v="1385"/>
    <n v="24990"/>
  </r>
  <r>
    <x v="2"/>
    <s v="Colorado"/>
    <n v="2016"/>
    <x v="1"/>
    <s v="regular unleaded"/>
    <n v="200"/>
    <n v="4"/>
    <s v="AUTOMATIC"/>
    <s v="rear wheel drive"/>
    <n v="4"/>
    <s v="Diesel"/>
    <s v="Compact"/>
    <s v="Crew Cab Pickup"/>
    <n v="27"/>
    <n v="20"/>
    <n v="1385"/>
    <n v="27920"/>
  </r>
  <r>
    <x v="2"/>
    <s v="Colorado"/>
    <n v="2016"/>
    <x v="1"/>
    <s v="regular unleaded"/>
    <n v="200"/>
    <n v="4"/>
    <s v="AUTOMATIC"/>
    <s v="rear wheel drive"/>
    <n v="4"/>
    <s v="N/A"/>
    <s v="Compact"/>
    <s v="Extended Cab Pickup"/>
    <n v="27"/>
    <n v="20"/>
    <n v="1385"/>
    <n v="25980"/>
  </r>
  <r>
    <x v="2"/>
    <s v="Malibu Maxx"/>
    <n v="2005"/>
    <x v="20"/>
    <s v="regular unleaded"/>
    <n v="200"/>
    <n v="6"/>
    <s v="AUTOMATIC"/>
    <s v="front wheel drive"/>
    <n v="4"/>
    <s v="Hatchback"/>
    <s v="Midsize"/>
    <s v="4dr Hatchback"/>
    <n v="28"/>
    <n v="20"/>
    <n v="1385"/>
    <n v="24610"/>
  </r>
  <r>
    <x v="2"/>
    <s v="Malibu Maxx"/>
    <n v="2005"/>
    <x v="20"/>
    <s v="regular unleaded"/>
    <n v="200"/>
    <n v="6"/>
    <s v="AUTOMATIC"/>
    <s v="front wheel drive"/>
    <n v="4"/>
    <s v="Hatchback"/>
    <s v="Midsize"/>
    <s v="4dr Hatchback"/>
    <n v="28"/>
    <n v="20"/>
    <n v="1385"/>
    <n v="21465"/>
  </r>
  <r>
    <x v="2"/>
    <s v="Malibu Maxx"/>
    <n v="2005"/>
    <x v="20"/>
    <s v="regular unleaded"/>
    <n v="200"/>
    <n v="6"/>
    <s v="AUTOMATIC"/>
    <s v="front wheel drive"/>
    <n v="4"/>
    <s v="Hatchback"/>
    <s v="Midsize"/>
    <s v="4dr Hatchback"/>
    <n v="28"/>
    <n v="20"/>
    <n v="1385"/>
    <n v="20965"/>
  </r>
  <r>
    <x v="30"/>
    <s v="Canyon"/>
    <n v="2015"/>
    <x v="0"/>
    <s v="regular unleaded"/>
    <n v="200"/>
    <n v="4"/>
    <s v="AUTOMATIC"/>
    <s v="rear wheel drive"/>
    <n v="4"/>
    <s v="N/A"/>
    <s v="Compact"/>
    <s v="Extended Cab Pickup"/>
    <n v="27"/>
    <n v="20"/>
    <n v="549"/>
    <n v="29730"/>
  </r>
  <r>
    <x v="30"/>
    <s v="Canyon"/>
    <n v="2015"/>
    <x v="0"/>
    <s v="regular unleaded"/>
    <n v="200"/>
    <n v="4"/>
    <s v="AUTOMATIC"/>
    <s v="rear wheel drive"/>
    <n v="4"/>
    <s v="N/A"/>
    <s v="Compact"/>
    <s v="Extended Cab Pickup"/>
    <n v="27"/>
    <n v="20"/>
    <n v="549"/>
    <n v="26595"/>
  </r>
  <r>
    <x v="30"/>
    <s v="Canyon"/>
    <n v="2015"/>
    <x v="0"/>
    <s v="regular unleaded"/>
    <n v="200"/>
    <n v="4"/>
    <s v="AUTOMATIC"/>
    <s v="rear wheel drive"/>
    <n v="4"/>
    <s v="N/A"/>
    <s v="Compact"/>
    <s v="Crew Cab Pickup"/>
    <n v="27"/>
    <n v="20"/>
    <n v="549"/>
    <n v="25205"/>
  </r>
  <r>
    <x v="30"/>
    <s v="Canyon"/>
    <n v="2015"/>
    <x v="0"/>
    <s v="regular unleaded"/>
    <n v="200"/>
    <n v="4"/>
    <s v="AUTOMATIC"/>
    <s v="rear wheel drive"/>
    <n v="4"/>
    <s v="N/A"/>
    <s v="Compact"/>
    <s v="Crew Cab Pickup"/>
    <n v="27"/>
    <n v="20"/>
    <n v="549"/>
    <n v="31650"/>
  </r>
  <r>
    <x v="30"/>
    <s v="Canyon"/>
    <n v="2015"/>
    <x v="0"/>
    <s v="regular unleaded"/>
    <n v="200"/>
    <n v="4"/>
    <s v="AUTOMATIC"/>
    <s v="rear wheel drive"/>
    <n v="4"/>
    <s v="N/A"/>
    <s v="Compact"/>
    <s v="Crew Cab Pickup"/>
    <n v="27"/>
    <n v="20"/>
    <n v="549"/>
    <n v="28535"/>
  </r>
  <r>
    <x v="30"/>
    <s v="Canyon"/>
    <n v="2016"/>
    <x v="1"/>
    <s v="regular unleaded"/>
    <n v="200"/>
    <n v="4"/>
    <s v="AUTOMATIC"/>
    <s v="rear wheel drive"/>
    <n v="4"/>
    <s v="Diesel"/>
    <s v="Compact"/>
    <s v="Crew Cab Pickup"/>
    <n v="27"/>
    <n v="20"/>
    <n v="549"/>
    <n v="29245"/>
  </r>
  <r>
    <x v="30"/>
    <s v="Canyon"/>
    <n v="2016"/>
    <x v="1"/>
    <s v="regular unleaded"/>
    <n v="200"/>
    <n v="4"/>
    <s v="AUTOMATIC"/>
    <s v="rear wheel drive"/>
    <n v="4"/>
    <s v="N/A"/>
    <s v="Compact"/>
    <s v="Crew Cab Pickup"/>
    <n v="27"/>
    <n v="20"/>
    <n v="549"/>
    <n v="25865"/>
  </r>
  <r>
    <x v="30"/>
    <s v="Canyon"/>
    <n v="2016"/>
    <x v="1"/>
    <s v="regular unleaded"/>
    <n v="200"/>
    <n v="4"/>
    <s v="AUTOMATIC"/>
    <s v="rear wheel drive"/>
    <n v="4"/>
    <s v="N/A"/>
    <s v="Compact"/>
    <s v="Extended Cab Pickup"/>
    <n v="27"/>
    <n v="20"/>
    <n v="549"/>
    <n v="27305"/>
  </r>
  <r>
    <x v="1"/>
    <s v="Prelude"/>
    <n v="1999"/>
    <x v="11"/>
    <s v="regular unleaded"/>
    <n v="200"/>
    <n v="4"/>
    <s v="MANUAL"/>
    <s v="front wheel drive"/>
    <n v="2"/>
    <s v="Performance"/>
    <s v="Compact"/>
    <s v="Coupe"/>
    <n v="24"/>
    <n v="20"/>
    <n v="2202"/>
    <n v="3065"/>
  </r>
  <r>
    <x v="1"/>
    <s v="Prelude"/>
    <n v="1999"/>
    <x v="11"/>
    <s v="regular unleaded"/>
    <n v="200"/>
    <n v="4"/>
    <s v="MANUAL"/>
    <s v="front wheel drive"/>
    <n v="2"/>
    <s v="Factory Tuner,Performance"/>
    <s v="Compact"/>
    <s v="Coupe"/>
    <n v="24"/>
    <n v="20"/>
    <n v="2202"/>
    <n v="3367"/>
  </r>
  <r>
    <x v="1"/>
    <s v="Prelude"/>
    <n v="2000"/>
    <x v="13"/>
    <s v="regular unleaded"/>
    <n v="200"/>
    <n v="4"/>
    <s v="MANUAL"/>
    <s v="front wheel drive"/>
    <n v="2"/>
    <s v="Factory Tuner,Performance"/>
    <s v="Compact"/>
    <s v="Coupe"/>
    <n v="25"/>
    <n v="20"/>
    <n v="2202"/>
    <n v="3843"/>
  </r>
  <r>
    <x v="1"/>
    <s v="Prelude"/>
    <n v="2000"/>
    <x v="13"/>
    <s v="regular unleaded"/>
    <n v="200"/>
    <n v="4"/>
    <s v="MANUAL"/>
    <s v="front wheel drive"/>
    <n v="2"/>
    <s v="Performance"/>
    <s v="Compact"/>
    <s v="Coupe"/>
    <n v="25"/>
    <n v="20"/>
    <n v="2202"/>
    <n v="3407"/>
  </r>
  <r>
    <x v="1"/>
    <s v="Prelude"/>
    <n v="2001"/>
    <x v="15"/>
    <s v="premium unleaded (required)"/>
    <n v="200"/>
    <n v="4"/>
    <s v="MANUAL"/>
    <s v="front wheel drive"/>
    <n v="2"/>
    <s v="Factory Tuner,Performance"/>
    <s v="Compact"/>
    <s v="Coupe"/>
    <n v="25"/>
    <n v="20"/>
    <n v="2202"/>
    <n v="26100"/>
  </r>
  <r>
    <x v="1"/>
    <s v="Prelude"/>
    <n v="2001"/>
    <x v="15"/>
    <s v="premium unleaded (required)"/>
    <n v="200"/>
    <n v="4"/>
    <s v="MANUAL"/>
    <s v="front wheel drive"/>
    <n v="2"/>
    <s v="Performance"/>
    <s v="Compact"/>
    <s v="Coupe"/>
    <n v="25"/>
    <n v="20"/>
    <n v="2202"/>
    <n v="23600"/>
  </r>
  <r>
    <x v="5"/>
    <s v="GLI"/>
    <n v="2008"/>
    <x v="12"/>
    <s v="premium unleaded (required)"/>
    <n v="200"/>
    <n v="4"/>
    <s v="MANUAL"/>
    <s v="front wheel drive"/>
    <n v="4"/>
    <s v="Performance"/>
    <s v="Compact"/>
    <s v="Sedan"/>
    <n v="29"/>
    <n v="20"/>
    <n v="873"/>
    <n v="24300"/>
  </r>
  <r>
    <x v="5"/>
    <s v="Tiguan"/>
    <n v="2015"/>
    <x v="0"/>
    <s v="premium unleaded (recommended)"/>
    <n v="200"/>
    <n v="4"/>
    <s v="AUTOMATIC"/>
    <s v="all wheel drive"/>
    <n v="4"/>
    <s v="Crossover"/>
    <s v="Compact"/>
    <s v="4dr SUV"/>
    <n v="26"/>
    <n v="20"/>
    <n v="873"/>
    <n v="30225"/>
  </r>
  <r>
    <x v="5"/>
    <s v="Tiguan"/>
    <n v="2015"/>
    <x v="0"/>
    <s v="premium unleaded (recommended)"/>
    <n v="200"/>
    <n v="4"/>
    <s v="AUTOMATIC"/>
    <s v="all wheel drive"/>
    <n v="4"/>
    <s v="Crossover"/>
    <s v="Compact"/>
    <s v="4dr SUV"/>
    <n v="26"/>
    <n v="20"/>
    <n v="873"/>
    <n v="28230"/>
  </r>
  <r>
    <x v="5"/>
    <s v="Tiguan"/>
    <n v="2015"/>
    <x v="0"/>
    <s v="premium unleaded (recommended)"/>
    <n v="200"/>
    <n v="4"/>
    <s v="AUTOMATIC"/>
    <s v="all wheel drive"/>
    <n v="4"/>
    <s v="Crossover"/>
    <s v="Compact"/>
    <s v="4dr SUV"/>
    <n v="26"/>
    <n v="20"/>
    <n v="873"/>
    <n v="33235"/>
  </r>
  <r>
    <x v="5"/>
    <s v="Tiguan"/>
    <n v="2015"/>
    <x v="0"/>
    <s v="premium unleaded (recommended)"/>
    <n v="200"/>
    <n v="4"/>
    <s v="AUTOMATIC"/>
    <s v="all wheel drive"/>
    <n v="4"/>
    <s v="Crossover"/>
    <s v="Compact"/>
    <s v="4dr SUV"/>
    <n v="26"/>
    <n v="20"/>
    <n v="873"/>
    <n v="39625"/>
  </r>
  <r>
    <x v="5"/>
    <s v="Tiguan"/>
    <n v="2015"/>
    <x v="0"/>
    <s v="premium unleaded (recommended)"/>
    <n v="200"/>
    <n v="4"/>
    <s v="AUTOMATIC"/>
    <s v="all wheel drive"/>
    <n v="4"/>
    <s v="Crossover"/>
    <s v="Compact"/>
    <s v="4dr SUV"/>
    <n v="26"/>
    <n v="20"/>
    <n v="873"/>
    <n v="35565"/>
  </r>
  <r>
    <x v="5"/>
    <s v="Tiguan"/>
    <n v="2016"/>
    <x v="1"/>
    <s v="premium unleaded (recommended)"/>
    <n v="200"/>
    <n v="4"/>
    <s v="AUTOMATIC"/>
    <s v="all wheel drive"/>
    <n v="4"/>
    <s v="Crossover"/>
    <s v="Compact"/>
    <s v="4dr SUV"/>
    <n v="26"/>
    <n v="20"/>
    <n v="873"/>
    <n v="36420"/>
  </r>
  <r>
    <x v="5"/>
    <s v="Tiguan"/>
    <n v="2016"/>
    <x v="1"/>
    <s v="premium unleaded (recommended)"/>
    <n v="200"/>
    <n v="4"/>
    <s v="AUTOMATIC"/>
    <s v="all wheel drive"/>
    <n v="4"/>
    <s v="Crossover"/>
    <s v="Compact"/>
    <s v="4dr SUV"/>
    <n v="26"/>
    <n v="20"/>
    <n v="873"/>
    <n v="33365"/>
  </r>
  <r>
    <x v="5"/>
    <s v="Tiguan"/>
    <n v="2016"/>
    <x v="1"/>
    <s v="premium unleaded (recommended)"/>
    <n v="200"/>
    <n v="4"/>
    <s v="AUTOMATIC"/>
    <s v="all wheel drive"/>
    <n v="4"/>
    <s v="Crossover"/>
    <s v="Compact"/>
    <s v="4dr SUV"/>
    <n v="26"/>
    <n v="20"/>
    <n v="873"/>
    <n v="26865"/>
  </r>
  <r>
    <x v="5"/>
    <s v="Tiguan"/>
    <n v="2016"/>
    <x v="1"/>
    <s v="premium unleaded (recommended)"/>
    <n v="200"/>
    <n v="4"/>
    <s v="AUTOMATIC"/>
    <s v="all wheel drive"/>
    <n v="4"/>
    <s v="Crossover"/>
    <s v="Compact"/>
    <s v="4dr SUV"/>
    <n v="26"/>
    <n v="20"/>
    <n v="873"/>
    <n v="30675"/>
  </r>
  <r>
    <x v="5"/>
    <s v="Tiguan"/>
    <n v="2017"/>
    <x v="2"/>
    <s v="premium unleaded (recommended)"/>
    <n v="200"/>
    <n v="4"/>
    <s v="AUTOMATIC"/>
    <s v="front wheel drive"/>
    <n v="4"/>
    <s v="Crossover"/>
    <s v="Compact"/>
    <s v="4dr SUV"/>
    <n v="24"/>
    <n v="20"/>
    <n v="873"/>
    <n v="30095"/>
  </r>
  <r>
    <x v="5"/>
    <s v="Tiguan"/>
    <n v="2017"/>
    <x v="2"/>
    <s v="premium unleaded (recommended)"/>
    <n v="200"/>
    <n v="4"/>
    <s v="AUTOMATIC"/>
    <s v="all wheel drive"/>
    <n v="4"/>
    <s v="Crossover"/>
    <s v="Compact"/>
    <s v="4dr SUV"/>
    <n v="24"/>
    <n v="20"/>
    <n v="873"/>
    <n v="32070"/>
  </r>
  <r>
    <x v="5"/>
    <s v="Tiguan"/>
    <n v="2017"/>
    <x v="2"/>
    <s v="premium unleaded (recommended)"/>
    <n v="200"/>
    <n v="4"/>
    <s v="AUTOMATIC"/>
    <s v="all wheel drive"/>
    <n v="4"/>
    <s v="Crossover"/>
    <s v="Compact"/>
    <s v="4dr SUV"/>
    <n v="24"/>
    <n v="20"/>
    <n v="873"/>
    <n v="26970"/>
  </r>
  <r>
    <x v="5"/>
    <s v="Tiguan"/>
    <n v="2017"/>
    <x v="2"/>
    <s v="premium unleaded (recommended)"/>
    <n v="200"/>
    <n v="4"/>
    <s v="AUTOMATIC"/>
    <s v="all wheel drive"/>
    <n v="4"/>
    <s v="Crossover"/>
    <s v="Compact"/>
    <s v="4dr SUV"/>
    <n v="24"/>
    <n v="20"/>
    <n v="873"/>
    <n v="34580"/>
  </r>
  <r>
    <x v="5"/>
    <s v="Tiguan"/>
    <n v="2017"/>
    <x v="2"/>
    <s v="premium unleaded (recommended)"/>
    <n v="200"/>
    <n v="4"/>
    <s v="AUTOMATIC"/>
    <s v="front wheel drive"/>
    <n v="4"/>
    <s v="Crossover"/>
    <s v="Compact"/>
    <s v="4dr SUV"/>
    <n v="24"/>
    <n v="20"/>
    <n v="873"/>
    <n v="24995"/>
  </r>
  <r>
    <x v="5"/>
    <s v="Tiguan"/>
    <n v="2017"/>
    <x v="2"/>
    <s v="premium unleaded (recommended)"/>
    <n v="200"/>
    <n v="4"/>
    <s v="AUTOMATIC"/>
    <s v="all wheel drive"/>
    <n v="4"/>
    <s v="Crossover"/>
    <s v="Compact"/>
    <s v="4dr SUV"/>
    <n v="24"/>
    <n v="20"/>
    <n v="873"/>
    <n v="36475"/>
  </r>
  <r>
    <x v="5"/>
    <s v="Tiguan"/>
    <n v="2017"/>
    <x v="2"/>
    <s v="premium unleaded (recommended)"/>
    <n v="200"/>
    <n v="4"/>
    <s v="AUTOMATIC"/>
    <s v="front wheel drive"/>
    <n v="4"/>
    <s v="Crossover"/>
    <s v="Compact"/>
    <s v="4dr SUV"/>
    <n v="24"/>
    <n v="20"/>
    <n v="873"/>
    <n v="34500"/>
  </r>
  <r>
    <x v="5"/>
    <s v="Tiguan"/>
    <n v="2017"/>
    <x v="2"/>
    <s v="premium unleaded (recommended)"/>
    <n v="200"/>
    <n v="4"/>
    <s v="AUTOMATIC"/>
    <s v="front wheel drive"/>
    <n v="4"/>
    <s v="Crossover"/>
    <s v="Compact"/>
    <s v="4dr SUV"/>
    <n v="24"/>
    <n v="20"/>
    <n v="873"/>
    <n v="32605"/>
  </r>
  <r>
    <x v="15"/>
    <s v="RSX"/>
    <n v="2006"/>
    <x v="24"/>
    <s v="premium unleaded (required)"/>
    <n v="201"/>
    <n v="4"/>
    <s v="MANUAL"/>
    <s v="front wheel drive"/>
    <n v="2"/>
    <s v="Hatchback,Factory Tuner,Luxury,Performance"/>
    <s v="Compact"/>
    <s v="2dr Hatchback"/>
    <n v="28"/>
    <n v="20"/>
    <n v="204"/>
    <n v="23845"/>
  </r>
  <r>
    <x v="2"/>
    <s v="Malibu Maxx"/>
    <n v="2006"/>
    <x v="24"/>
    <s v="regular unleaded"/>
    <n v="201"/>
    <n v="6"/>
    <s v="AUTOMATIC"/>
    <s v="front wheel drive"/>
    <n v="4"/>
    <s v="Hatchback"/>
    <s v="Midsize"/>
    <s v="4dr Hatchback"/>
    <n v="28"/>
    <n v="20"/>
    <n v="1385"/>
    <n v="23465"/>
  </r>
  <r>
    <x v="2"/>
    <s v="Malibu Maxx"/>
    <n v="2006"/>
    <x v="24"/>
    <s v="regular unleaded"/>
    <n v="201"/>
    <n v="6"/>
    <s v="AUTOMATIC"/>
    <s v="front wheel drive"/>
    <n v="4"/>
    <s v="Hatchback"/>
    <s v="Midsize"/>
    <s v="4dr Hatchback"/>
    <n v="28"/>
    <n v="20"/>
    <n v="1385"/>
    <n v="20165"/>
  </r>
  <r>
    <x v="2"/>
    <s v="Malibu Maxx"/>
    <n v="2006"/>
    <x v="24"/>
    <s v="regular unleaded"/>
    <n v="201"/>
    <n v="6"/>
    <s v="AUTOMATIC"/>
    <s v="front wheel drive"/>
    <n v="4"/>
    <s v="Hatchback"/>
    <s v="Midsize"/>
    <s v="4dr Hatchback"/>
    <n v="28"/>
    <n v="20"/>
    <n v="1385"/>
    <n v="19565"/>
  </r>
  <r>
    <x v="12"/>
    <s v="IS 250"/>
    <n v="2014"/>
    <x v="4"/>
    <s v="premium unleaded (required)"/>
    <n v="204"/>
    <n v="6"/>
    <s v="AUTOMATIC"/>
    <s v="all wheel drive"/>
    <n v="4"/>
    <s v="Luxury"/>
    <s v="Midsize"/>
    <s v="Sedan"/>
    <n v="27"/>
    <n v="20"/>
    <n v="454"/>
    <n v="38635"/>
  </r>
  <r>
    <x v="12"/>
    <s v="IS 250"/>
    <n v="2015"/>
    <x v="0"/>
    <s v="premium unleaded (required)"/>
    <n v="204"/>
    <n v="6"/>
    <s v="AUTOMATIC"/>
    <s v="all wheel drive"/>
    <n v="4"/>
    <s v="Luxury"/>
    <s v="Midsize"/>
    <s v="Sedan"/>
    <n v="27"/>
    <n v="20"/>
    <n v="454"/>
    <n v="39085"/>
  </r>
  <r>
    <x v="12"/>
    <s v="IS 250"/>
    <n v="2015"/>
    <x v="0"/>
    <s v="premium unleaded (required)"/>
    <n v="204"/>
    <n v="6"/>
    <s v="AUTOMATIC"/>
    <s v="all wheel drive"/>
    <n v="4"/>
    <s v="Luxury"/>
    <s v="Midsize"/>
    <s v="Sedan"/>
    <n v="27"/>
    <n v="20"/>
    <n v="454"/>
    <n v="43690"/>
  </r>
  <r>
    <x v="34"/>
    <n v="45538"/>
    <n v="2010"/>
    <x v="9"/>
    <s v="premium unleaded (recommended)"/>
    <n v="207"/>
    <n v="4"/>
    <s v="MANUAL"/>
    <s v="front wheel drive"/>
    <n v="2"/>
    <s v="Luxury"/>
    <s v="Compact"/>
    <s v="Convertible"/>
    <n v="29"/>
    <n v="20"/>
    <n v="376"/>
    <n v="39990"/>
  </r>
  <r>
    <x v="10"/>
    <s v="Metris"/>
    <n v="2016"/>
    <x v="1"/>
    <s v="premium unleaded (recommended)"/>
    <n v="208"/>
    <n v="4"/>
    <s v="AUTOMATIC"/>
    <s v="rear wheel drive"/>
    <n v="4"/>
    <s v="Luxury"/>
    <s v="Compact"/>
    <s v="Passenger Minivan"/>
    <n v="23"/>
    <n v="20"/>
    <n v="617"/>
    <n v="32500"/>
  </r>
  <r>
    <x v="15"/>
    <s v="RSX"/>
    <n v="2005"/>
    <x v="20"/>
    <s v="premium unleaded (required)"/>
    <n v="210"/>
    <n v="4"/>
    <s v="MANUAL"/>
    <s v="front wheel drive"/>
    <n v="2"/>
    <s v="Hatchback,Factory Tuner,Luxury,Performance"/>
    <s v="Compact"/>
    <s v="2dr Hatchback"/>
    <n v="28"/>
    <n v="20"/>
    <n v="204"/>
    <n v="23670"/>
  </r>
  <r>
    <x v="34"/>
    <n v="45538"/>
    <n v="2011"/>
    <x v="6"/>
    <s v="premium unleaded (recommended)"/>
    <n v="210"/>
    <n v="4"/>
    <s v="MANUAL"/>
    <s v="front wheel drive"/>
    <n v="2"/>
    <s v="Luxury"/>
    <s v="Compact"/>
    <s v="Convertible"/>
    <n v="29"/>
    <n v="20"/>
    <n v="376"/>
    <n v="39990"/>
  </r>
  <r>
    <x v="33"/>
    <s v="Elise"/>
    <n v="2011"/>
    <x v="6"/>
    <s v="premium unleaded (required)"/>
    <n v="217"/>
    <n v="4"/>
    <s v="MANUAL"/>
    <s v="rear wheel drive"/>
    <n v="2"/>
    <s v="Exotic,High-Performance"/>
    <s v="Compact"/>
    <s v="Convertible"/>
    <n v="26"/>
    <n v="20"/>
    <n v="613"/>
    <n v="54990"/>
  </r>
  <r>
    <x v="33"/>
    <s v="Elise"/>
    <n v="2011"/>
    <x v="6"/>
    <s v="premium unleaded (required)"/>
    <n v="217"/>
    <n v="4"/>
    <s v="MANUAL"/>
    <s v="rear wheel drive"/>
    <n v="2"/>
    <s v="Exotic,High-Performance"/>
    <s v="Compact"/>
    <s v="Convertible"/>
    <n v="26"/>
    <n v="20"/>
    <n v="613"/>
    <n v="57950"/>
  </r>
  <r>
    <x v="21"/>
    <s v="G Sedan"/>
    <n v="2011"/>
    <x v="6"/>
    <s v="premium unleaded (recommended)"/>
    <n v="218"/>
    <n v="6"/>
    <s v="AUTOMATIC"/>
    <s v="rear wheel drive"/>
    <n v="4"/>
    <s v="Luxury"/>
    <s v="Midsize"/>
    <s v="Sedan"/>
    <n v="29"/>
    <n v="20"/>
    <n v="190"/>
    <n v="32000"/>
  </r>
  <r>
    <x v="21"/>
    <s v="G Sedan"/>
    <n v="2011"/>
    <x v="6"/>
    <s v="premium unleaded (recommended)"/>
    <n v="218"/>
    <n v="6"/>
    <s v="AUTOMATIC"/>
    <s v="rear wheel drive"/>
    <n v="4"/>
    <s v="Luxury"/>
    <s v="Midsize"/>
    <s v="Sedan"/>
    <n v="29"/>
    <n v="20"/>
    <n v="190"/>
    <n v="33400"/>
  </r>
  <r>
    <x v="21"/>
    <s v="G Sedan"/>
    <n v="2012"/>
    <x v="5"/>
    <s v="premium unleaded (recommended)"/>
    <n v="218"/>
    <n v="6"/>
    <s v="AUTOMATIC"/>
    <s v="rear wheel drive"/>
    <n v="4"/>
    <s v="Luxury"/>
    <s v="Midsize"/>
    <s v="Sedan"/>
    <n v="29"/>
    <n v="20"/>
    <n v="190"/>
    <n v="33100"/>
  </r>
  <r>
    <x v="21"/>
    <s v="G Sedan"/>
    <n v="2012"/>
    <x v="5"/>
    <s v="premium unleaded (recommended)"/>
    <n v="218"/>
    <n v="6"/>
    <s v="AUTOMATIC"/>
    <s v="rear wheel drive"/>
    <n v="4"/>
    <s v="Luxury"/>
    <s v="Midsize"/>
    <s v="Sedan"/>
    <n v="29"/>
    <n v="20"/>
    <n v="190"/>
    <n v="34500"/>
  </r>
  <r>
    <x v="33"/>
    <s v="Elise"/>
    <n v="2009"/>
    <x v="10"/>
    <s v="premium unleaded (required)"/>
    <n v="218"/>
    <n v="4"/>
    <s v="MANUAL"/>
    <s v="rear wheel drive"/>
    <n v="2"/>
    <s v="Exotic,High-Performance"/>
    <s v="Compact"/>
    <s v="Convertible"/>
    <n v="26"/>
    <n v="20"/>
    <n v="613"/>
    <n v="54990"/>
  </r>
  <r>
    <x v="33"/>
    <s v="Elise"/>
    <n v="2010"/>
    <x v="9"/>
    <s v="premium unleaded (required)"/>
    <n v="218"/>
    <n v="4"/>
    <s v="MANUAL"/>
    <s v="rear wheel drive"/>
    <n v="2"/>
    <s v="Exotic,High-Performance"/>
    <s v="Compact"/>
    <s v="Convertible"/>
    <n v="26"/>
    <n v="20"/>
    <n v="613"/>
    <n v="54990"/>
  </r>
  <r>
    <x v="19"/>
    <s v="A6"/>
    <n v="2015"/>
    <x v="0"/>
    <s v="premium unleaded (recommended)"/>
    <n v="220"/>
    <n v="4"/>
    <s v="AUTOMATIC"/>
    <s v="all wheel drive"/>
    <n v="4"/>
    <s v="Luxury"/>
    <s v="Midsize"/>
    <s v="Sedan"/>
    <n v="29"/>
    <n v="20"/>
    <n v="3105"/>
    <n v="50450"/>
  </r>
  <r>
    <x v="19"/>
    <s v="A6"/>
    <n v="2015"/>
    <x v="0"/>
    <s v="premium unleaded (recommended)"/>
    <n v="220"/>
    <n v="4"/>
    <s v="AUTOMATIC"/>
    <s v="all wheel drive"/>
    <n v="4"/>
    <s v="Luxury"/>
    <s v="Midsize"/>
    <s v="Sedan"/>
    <n v="29"/>
    <n v="20"/>
    <n v="3105"/>
    <n v="46900"/>
  </r>
  <r>
    <x v="19"/>
    <s v="allroad"/>
    <n v="2014"/>
    <x v="4"/>
    <s v="premium unleaded (recommended)"/>
    <n v="220"/>
    <n v="4"/>
    <s v="AUTOMATIC"/>
    <s v="all wheel drive"/>
    <n v="4"/>
    <s v="Luxury"/>
    <s v="Midsize"/>
    <s v="Wagon"/>
    <n v="27"/>
    <n v="20"/>
    <n v="3105"/>
    <n v="40700"/>
  </r>
  <r>
    <x v="19"/>
    <s v="allroad"/>
    <n v="2014"/>
    <x v="4"/>
    <s v="premium unleaded (recommended)"/>
    <n v="220"/>
    <n v="4"/>
    <s v="AUTOMATIC"/>
    <s v="all wheel drive"/>
    <n v="4"/>
    <s v="Luxury"/>
    <s v="Midsize"/>
    <s v="Wagon"/>
    <n v="27"/>
    <n v="20"/>
    <n v="3105"/>
    <n v="43300"/>
  </r>
  <r>
    <x v="19"/>
    <s v="allroad"/>
    <n v="2014"/>
    <x v="4"/>
    <s v="premium unleaded (recommended)"/>
    <n v="220"/>
    <n v="4"/>
    <s v="AUTOMATIC"/>
    <s v="all wheel drive"/>
    <n v="4"/>
    <s v="Luxury"/>
    <s v="Midsize"/>
    <s v="Wagon"/>
    <n v="27"/>
    <n v="20"/>
    <n v="3105"/>
    <n v="49200"/>
  </r>
  <r>
    <x v="19"/>
    <s v="Q5"/>
    <n v="2015"/>
    <x v="0"/>
    <s v="premium unleaded (required)"/>
    <n v="220"/>
    <n v="4"/>
    <s v="AUTOMATIC"/>
    <s v="all wheel drive"/>
    <n v="4"/>
    <s v="Crossover,Luxury"/>
    <s v="Midsize"/>
    <s v="4dr SUV"/>
    <n v="28"/>
    <n v="20"/>
    <n v="3105"/>
    <n v="42200"/>
  </r>
  <r>
    <x v="19"/>
    <s v="Q5"/>
    <n v="2015"/>
    <x v="0"/>
    <s v="premium unleaded (required)"/>
    <n v="220"/>
    <n v="4"/>
    <s v="AUTOMATIC"/>
    <s v="all wheel drive"/>
    <n v="4"/>
    <s v="Crossover,Luxury"/>
    <s v="Midsize"/>
    <s v="4dr SUV"/>
    <n v="28"/>
    <n v="20"/>
    <n v="3105"/>
    <n v="39300"/>
  </r>
  <r>
    <x v="19"/>
    <s v="Q5"/>
    <n v="2016"/>
    <x v="1"/>
    <s v="premium unleaded (required)"/>
    <n v="220"/>
    <n v="4"/>
    <s v="AUTOMATIC"/>
    <s v="all wheel drive"/>
    <n v="4"/>
    <s v="Crossover,Luxury"/>
    <s v="Midsize"/>
    <s v="4dr SUV"/>
    <n v="28"/>
    <n v="20"/>
    <n v="3105"/>
    <n v="40900"/>
  </r>
  <r>
    <x v="19"/>
    <s v="Q5"/>
    <n v="2016"/>
    <x v="1"/>
    <s v="premium unleaded (required)"/>
    <n v="220"/>
    <n v="4"/>
    <s v="AUTOMATIC"/>
    <s v="all wheel drive"/>
    <n v="4"/>
    <s v="Crossover,Luxury"/>
    <s v="Midsize"/>
    <s v="4dr SUV"/>
    <n v="28"/>
    <n v="20"/>
    <n v="3105"/>
    <n v="42750"/>
  </r>
  <r>
    <x v="19"/>
    <s v="Q5"/>
    <n v="2017"/>
    <x v="2"/>
    <s v="flex-fuel (premium unleaded recommended/E85)"/>
    <n v="220"/>
    <n v="4"/>
    <s v="AUTOMATIC"/>
    <s v="all wheel drive"/>
    <n v="4"/>
    <s v="Crossover,Flex Fuel,Luxury"/>
    <s v="Midsize"/>
    <s v="4dr SUV"/>
    <n v="27"/>
    <n v="20"/>
    <n v="3105"/>
    <n v="40900"/>
  </r>
  <r>
    <x v="19"/>
    <s v="Q5"/>
    <n v="2017"/>
    <x v="2"/>
    <s v="flex-fuel (premium unleaded recommended/E85)"/>
    <n v="220"/>
    <n v="4"/>
    <s v="AUTOMATIC"/>
    <s v="all wheel drive"/>
    <n v="4"/>
    <s v="Crossover,Flex Fuel,Luxury"/>
    <s v="Midsize"/>
    <s v="4dr SUV"/>
    <n v="27"/>
    <n v="20"/>
    <n v="3105"/>
    <n v="43150"/>
  </r>
  <r>
    <x v="34"/>
    <s v="9-3 Griffin"/>
    <n v="2012"/>
    <x v="5"/>
    <s v="flex-fuel (premium unleaded recommended/E85)"/>
    <n v="220"/>
    <n v="4"/>
    <s v="MANUAL"/>
    <s v="front wheel drive"/>
    <n v="4"/>
    <s v="Flex Fuel,Luxury"/>
    <s v="Midsize"/>
    <s v="Sedan"/>
    <n v="33"/>
    <n v="20"/>
    <n v="376"/>
    <n v="28900"/>
  </r>
  <r>
    <x v="34"/>
    <s v="9-3 Griffin"/>
    <n v="2012"/>
    <x v="5"/>
    <s v="premium unleaded (recommended)"/>
    <n v="220"/>
    <n v="4"/>
    <s v="MANUAL"/>
    <s v="all wheel drive"/>
    <n v="4"/>
    <s v="Luxury"/>
    <s v="Midsize"/>
    <s v="Sedan"/>
    <n v="30"/>
    <n v="20"/>
    <n v="376"/>
    <n v="37115"/>
  </r>
  <r>
    <x v="34"/>
    <s v="9-3 Griffin"/>
    <n v="2012"/>
    <x v="5"/>
    <s v="flex-fuel (premium unleaded recommended/E85)"/>
    <n v="220"/>
    <n v="4"/>
    <s v="MANUAL"/>
    <s v="front wheel drive"/>
    <n v="4"/>
    <s v="Flex Fuel,Luxury"/>
    <s v="Midsize"/>
    <s v="Sedan"/>
    <n v="33"/>
    <n v="20"/>
    <n v="376"/>
    <n v="34340"/>
  </r>
  <r>
    <x v="34"/>
    <s v="9-3 Griffin"/>
    <n v="2012"/>
    <x v="5"/>
    <s v="premium unleaded (recommended)"/>
    <n v="220"/>
    <n v="4"/>
    <s v="MANUAL"/>
    <s v="all wheel drive"/>
    <n v="4"/>
    <s v="Luxury"/>
    <s v="Midsize"/>
    <s v="Sedan"/>
    <n v="30"/>
    <n v="20"/>
    <n v="376"/>
    <n v="32395"/>
  </r>
  <r>
    <x v="34"/>
    <s v="9-3 Griffin"/>
    <n v="2012"/>
    <x v="5"/>
    <s v="premium unleaded (recommended)"/>
    <n v="220"/>
    <n v="4"/>
    <s v="MANUAL"/>
    <s v="all wheel drive"/>
    <n v="4"/>
    <s v="Luxury"/>
    <s v="Compact"/>
    <s v="Wagon"/>
    <n v="30"/>
    <n v="20"/>
    <n v="376"/>
    <n v="34975"/>
  </r>
  <r>
    <x v="34"/>
    <s v="9-3 Griffin"/>
    <n v="2012"/>
    <x v="5"/>
    <s v="flex-fuel (premium unleaded recommended/E85)"/>
    <n v="220"/>
    <n v="4"/>
    <s v="MANUAL"/>
    <s v="front wheel drive"/>
    <n v="4"/>
    <s v="Flex Fuel,Luxury"/>
    <s v="Compact"/>
    <s v="Wagon"/>
    <n v="33"/>
    <n v="20"/>
    <n v="376"/>
    <n v="29830"/>
  </r>
  <r>
    <x v="34"/>
    <n v="45540"/>
    <n v="2011"/>
    <x v="6"/>
    <s v="premium unleaded (recommended)"/>
    <n v="220"/>
    <n v="4"/>
    <s v="MANUAL"/>
    <s v="front wheel drive"/>
    <n v="4"/>
    <s v="Luxury"/>
    <s v="Large"/>
    <s v="Sedan"/>
    <n v="33"/>
    <n v="20"/>
    <n v="376"/>
    <n v="38525"/>
  </r>
  <r>
    <x v="34"/>
    <s v="9-3 Griffin"/>
    <n v="2012"/>
    <x v="5"/>
    <s v="flex-fuel (premium unleaded recommended/E85)"/>
    <n v="220"/>
    <n v="4"/>
    <s v="MANUAL"/>
    <s v="front wheel drive"/>
    <n v="2"/>
    <s v="Flex Fuel,Luxury"/>
    <s v="Compact"/>
    <s v="Convertible"/>
    <n v="33"/>
    <n v="20"/>
    <n v="376"/>
    <n v="44080"/>
  </r>
  <r>
    <x v="34"/>
    <s v="9-3 Griffin"/>
    <n v="2012"/>
    <x v="5"/>
    <s v="flex-fuel (premium unleaded recommended/E85)"/>
    <n v="220"/>
    <n v="4"/>
    <s v="MANUAL"/>
    <s v="front wheel drive"/>
    <n v="2"/>
    <s v="Flex Fuel,Luxury"/>
    <s v="Compact"/>
    <s v="Convertible"/>
    <n v="33"/>
    <n v="20"/>
    <n v="376"/>
    <n v="46080"/>
  </r>
  <r>
    <x v="34"/>
    <s v="9-3 Griffin"/>
    <n v="2012"/>
    <x v="5"/>
    <s v="flex-fuel (premium unleaded recommended/E85)"/>
    <n v="220"/>
    <n v="4"/>
    <s v="MANUAL"/>
    <s v="front wheel drive"/>
    <n v="2"/>
    <s v="Flex Fuel,Luxury"/>
    <s v="Compact"/>
    <s v="Convertible"/>
    <n v="33"/>
    <n v="20"/>
    <n v="376"/>
    <n v="39490"/>
  </r>
  <r>
    <x v="3"/>
    <s v="Outlander"/>
    <n v="2015"/>
    <x v="0"/>
    <s v="premium unleaded (recommended)"/>
    <n v="224"/>
    <n v="6"/>
    <s v="AUTOMATIC"/>
    <s v="all wheel drive"/>
    <n v="4"/>
    <s v="Crossover"/>
    <s v="Midsize"/>
    <s v="4dr SUV"/>
    <n v="28"/>
    <n v="20"/>
    <n v="436"/>
    <n v="28195"/>
  </r>
  <r>
    <x v="3"/>
    <s v="Outlander"/>
    <n v="2016"/>
    <x v="1"/>
    <s v="premium unleaded (recommended)"/>
    <n v="224"/>
    <n v="6"/>
    <s v="AUTOMATIC"/>
    <s v="all wheel drive"/>
    <n v="4"/>
    <s v="Crossover"/>
    <s v="Midsize"/>
    <s v="4dr SUV"/>
    <n v="27"/>
    <n v="20"/>
    <n v="436"/>
    <n v="30995"/>
  </r>
  <r>
    <x v="3"/>
    <s v="Outlander"/>
    <n v="2017"/>
    <x v="2"/>
    <s v="premium unleaded (recommended)"/>
    <n v="224"/>
    <n v="6"/>
    <s v="AUTOMATIC"/>
    <s v="all wheel drive"/>
    <n v="4"/>
    <s v="Crossover"/>
    <s v="Midsize"/>
    <s v="4dr SUV"/>
    <n v="27"/>
    <n v="20"/>
    <n v="436"/>
    <n v="31695"/>
  </r>
  <r>
    <x v="26"/>
    <s v="S40"/>
    <n v="2010"/>
    <x v="9"/>
    <s v="premium unleaded (recommended)"/>
    <n v="227"/>
    <n v="5"/>
    <s v="MANUAL"/>
    <s v="all wheel drive"/>
    <n v="4"/>
    <s v="Luxury"/>
    <s v="Compact"/>
    <s v="Sedan"/>
    <n v="27"/>
    <n v="20"/>
    <n v="870"/>
    <n v="31350"/>
  </r>
  <r>
    <x v="26"/>
    <s v="V50"/>
    <n v="2010"/>
    <x v="9"/>
    <s v="premium unleaded (recommended)"/>
    <n v="227"/>
    <n v="5"/>
    <s v="MANUAL"/>
    <s v="all wheel drive"/>
    <n v="4"/>
    <s v="Luxury"/>
    <s v="Compact"/>
    <s v="Wagon"/>
    <n v="26"/>
    <n v="20"/>
    <n v="870"/>
    <n v="33050"/>
  </r>
  <r>
    <x v="8"/>
    <s v="Fusion"/>
    <n v="2017"/>
    <x v="2"/>
    <s v="regular unleaded"/>
    <n v="231"/>
    <n v="4"/>
    <s v="AUTOMATIC"/>
    <s v="all wheel drive"/>
    <n v="4"/>
    <s v="Performance"/>
    <s v="Midsize"/>
    <s v="Sedan"/>
    <n v="29"/>
    <n v="20"/>
    <n v="5657"/>
    <n v="27405"/>
  </r>
  <r>
    <x v="8"/>
    <s v="Fusion"/>
    <n v="2017"/>
    <x v="2"/>
    <s v="regular unleaded"/>
    <n v="231"/>
    <n v="4"/>
    <s v="AUTOMATIC"/>
    <s v="all wheel drive"/>
    <n v="4"/>
    <s v="Performance"/>
    <s v="Midsize"/>
    <s v="Sedan"/>
    <n v="29"/>
    <n v="20"/>
    <n v="5657"/>
    <n v="32610"/>
  </r>
  <r>
    <x v="8"/>
    <s v="Fusion"/>
    <n v="2017"/>
    <x v="2"/>
    <s v="regular unleaded"/>
    <n v="231"/>
    <n v="4"/>
    <s v="AUTOMATIC"/>
    <s v="all wheel drive"/>
    <n v="4"/>
    <s v="Performance"/>
    <s v="Midsize"/>
    <s v="Sedan"/>
    <n v="29"/>
    <n v="20"/>
    <n v="5657"/>
    <n v="38620"/>
  </r>
  <r>
    <x v="7"/>
    <s v="Sportage"/>
    <n v="2017"/>
    <x v="2"/>
    <s v="regular unleaded"/>
    <n v="237"/>
    <n v="4"/>
    <s v="AUTOMATIC"/>
    <s v="all wheel drive"/>
    <n v="4"/>
    <s v="Crossover"/>
    <s v="Compact"/>
    <s v="4dr SUV"/>
    <n v="23"/>
    <n v="20"/>
    <n v="1720"/>
    <n v="34000"/>
  </r>
  <r>
    <x v="0"/>
    <s v="X4"/>
    <n v="2015"/>
    <x v="0"/>
    <s v="premium unleaded (required)"/>
    <n v="240"/>
    <n v="4"/>
    <s v="AUTOMATIC"/>
    <s v="all wheel drive"/>
    <n v="4"/>
    <s v="Crossover,Luxury"/>
    <s v="Midsize"/>
    <s v="4dr SUV"/>
    <n v="28"/>
    <n v="20"/>
    <n v="3916"/>
    <n v="44700"/>
  </r>
  <r>
    <x v="0"/>
    <s v="X4"/>
    <n v="2016"/>
    <x v="1"/>
    <s v="premium unleaded (required)"/>
    <n v="240"/>
    <n v="4"/>
    <s v="AUTOMATIC"/>
    <s v="all wheel drive"/>
    <n v="4"/>
    <s v="Crossover,Luxury"/>
    <s v="Midsize"/>
    <s v="4dr SUV"/>
    <n v="28"/>
    <n v="20"/>
    <n v="3916"/>
    <n v="45250"/>
  </r>
  <r>
    <x v="0"/>
    <s v="X4"/>
    <n v="2017"/>
    <x v="2"/>
    <s v="premium unleaded (required)"/>
    <n v="240"/>
    <n v="4"/>
    <s v="AUTOMATIC"/>
    <s v="all wheel drive"/>
    <n v="4"/>
    <s v="Crossover,Luxury"/>
    <s v="Midsize"/>
    <s v="4dr SUV"/>
    <n v="28"/>
    <n v="20"/>
    <n v="3916"/>
    <n v="45550"/>
  </r>
  <r>
    <x v="7"/>
    <s v="Sorento"/>
    <n v="2016"/>
    <x v="1"/>
    <s v="regular unleaded"/>
    <n v="240"/>
    <n v="4"/>
    <s v="AUTOMATIC"/>
    <s v="front wheel drive"/>
    <n v="4"/>
    <s v="Crossover"/>
    <s v="Midsize"/>
    <s v="4dr SUV"/>
    <n v="27"/>
    <n v="20"/>
    <n v="1720"/>
    <n v="31100"/>
  </r>
  <r>
    <x v="7"/>
    <s v="Sorento"/>
    <n v="2016"/>
    <x v="1"/>
    <s v="regular unleaded"/>
    <n v="240"/>
    <n v="4"/>
    <s v="AUTOMATIC"/>
    <s v="front wheel drive"/>
    <n v="4"/>
    <s v="Crossover"/>
    <s v="Midsize"/>
    <s v="4dr SUV"/>
    <n v="27"/>
    <n v="20"/>
    <n v="1720"/>
    <n v="39900"/>
  </r>
  <r>
    <x v="7"/>
    <s v="Sorento"/>
    <n v="2017"/>
    <x v="2"/>
    <s v="regular unleaded"/>
    <n v="240"/>
    <n v="4"/>
    <s v="AUTOMATIC"/>
    <s v="front wheel drive"/>
    <n v="4"/>
    <s v="Crossover"/>
    <s v="Midsize"/>
    <s v="4dr SUV"/>
    <n v="27"/>
    <n v="20"/>
    <n v="1720"/>
    <n v="31500"/>
  </r>
  <r>
    <x v="32"/>
    <s v="Discovery Sport"/>
    <n v="2015"/>
    <x v="0"/>
    <s v="premium unleaded (recommended)"/>
    <n v="240"/>
    <n v="4"/>
    <s v="AUTOMATIC"/>
    <s v="all wheel drive"/>
    <n v="4"/>
    <s v="Crossover,Luxury"/>
    <s v="Midsize"/>
    <s v="4dr SUV"/>
    <n v="26"/>
    <n v="20"/>
    <n v="258"/>
    <n v="37070"/>
  </r>
  <r>
    <x v="32"/>
    <s v="Discovery Sport"/>
    <n v="2015"/>
    <x v="0"/>
    <s v="premium unleaded (recommended)"/>
    <n v="240"/>
    <n v="4"/>
    <s v="AUTOMATIC"/>
    <s v="all wheel drive"/>
    <n v="4"/>
    <s v="Crossover,Luxury"/>
    <s v="Midsize"/>
    <s v="4dr SUV"/>
    <n v="26"/>
    <n v="20"/>
    <n v="258"/>
    <n v="45570"/>
  </r>
  <r>
    <x v="32"/>
    <s v="Discovery Sport"/>
    <n v="2015"/>
    <x v="0"/>
    <s v="premium unleaded (recommended)"/>
    <n v="240"/>
    <n v="4"/>
    <s v="AUTOMATIC"/>
    <s v="all wheel drive"/>
    <n v="4"/>
    <s v="Crossover,Luxury"/>
    <s v="Midsize"/>
    <s v="4dr SUV"/>
    <n v="26"/>
    <n v="20"/>
    <n v="258"/>
    <n v="41570"/>
  </r>
  <r>
    <x v="32"/>
    <s v="Discovery Sport"/>
    <n v="2016"/>
    <x v="1"/>
    <s v="premium unleaded (recommended)"/>
    <n v="240"/>
    <n v="4"/>
    <s v="AUTOMATIC"/>
    <s v="all wheel drive"/>
    <n v="4"/>
    <s v="Crossover,Luxury"/>
    <s v="Midsize"/>
    <s v="4dr SUV"/>
    <n v="26"/>
    <n v="20"/>
    <n v="258"/>
    <n v="41955"/>
  </r>
  <r>
    <x v="32"/>
    <s v="Discovery Sport"/>
    <n v="2016"/>
    <x v="1"/>
    <s v="premium unleaded (recommended)"/>
    <n v="240"/>
    <n v="4"/>
    <s v="AUTOMATIC"/>
    <s v="all wheel drive"/>
    <n v="4"/>
    <s v="Crossover,Luxury"/>
    <s v="Midsize"/>
    <s v="4dr SUV"/>
    <n v="26"/>
    <n v="20"/>
    <n v="258"/>
    <n v="45955"/>
  </r>
  <r>
    <x v="32"/>
    <s v="Discovery Sport"/>
    <n v="2016"/>
    <x v="1"/>
    <s v="premium unleaded (recommended)"/>
    <n v="240"/>
    <n v="4"/>
    <s v="AUTOMATIC"/>
    <s v="all wheel drive"/>
    <n v="4"/>
    <s v="Crossover,Luxury"/>
    <s v="Midsize"/>
    <s v="4dr SUV"/>
    <n v="26"/>
    <n v="20"/>
    <n v="258"/>
    <n v="37455"/>
  </r>
  <r>
    <x v="32"/>
    <s v="Discovery Sport"/>
    <n v="2017"/>
    <x v="2"/>
    <s v="premium unleaded (recommended)"/>
    <n v="240"/>
    <n v="4"/>
    <s v="AUTOMATIC"/>
    <s v="all wheel drive"/>
    <n v="4"/>
    <s v="Crossover,Luxury"/>
    <s v="Midsize"/>
    <s v="4dr SUV"/>
    <n v="25"/>
    <n v="20"/>
    <n v="258"/>
    <n v="46595"/>
  </r>
  <r>
    <x v="32"/>
    <s v="Discovery Sport"/>
    <n v="2017"/>
    <x v="2"/>
    <s v="premium unleaded (recommended)"/>
    <n v="240"/>
    <n v="4"/>
    <s v="AUTOMATIC"/>
    <s v="all wheel drive"/>
    <n v="4"/>
    <s v="Crossover,Luxury"/>
    <s v="Midsize"/>
    <s v="4dr SUV"/>
    <n v="25"/>
    <n v="20"/>
    <n v="258"/>
    <n v="42195"/>
  </r>
  <r>
    <x v="32"/>
    <s v="Discovery Sport"/>
    <n v="2017"/>
    <x v="2"/>
    <s v="premium unleaded (recommended)"/>
    <n v="240"/>
    <n v="4"/>
    <s v="AUTOMATIC"/>
    <s v="all wheel drive"/>
    <n v="4"/>
    <s v="Crossover,Luxury"/>
    <s v="Midsize"/>
    <s v="4dr SUV"/>
    <n v="25"/>
    <n v="20"/>
    <n v="258"/>
    <n v="37695"/>
  </r>
  <r>
    <x v="32"/>
    <s v="Range Rover Evoque"/>
    <n v="2017"/>
    <x v="2"/>
    <s v="premium unleaded (recommended)"/>
    <n v="240"/>
    <n v="4"/>
    <s v="AUTOMATIC"/>
    <s v="all wheel drive"/>
    <n v="2"/>
    <s v="Crossover,Luxury"/>
    <s v="Compact"/>
    <s v="Convertible SUV"/>
    <n v="28"/>
    <n v="20"/>
    <n v="258"/>
    <n v="57700"/>
  </r>
  <r>
    <x v="32"/>
    <s v="Range Rover Evoque"/>
    <n v="2017"/>
    <x v="2"/>
    <s v="premium unleaded (recommended)"/>
    <n v="240"/>
    <n v="4"/>
    <s v="AUTOMATIC"/>
    <s v="all wheel drive"/>
    <n v="2"/>
    <s v="Crossover,Luxury"/>
    <s v="Compact"/>
    <s v="Convertible SUV"/>
    <n v="28"/>
    <n v="20"/>
    <n v="258"/>
    <n v="51100"/>
  </r>
  <r>
    <x v="13"/>
    <s v="MKC"/>
    <n v="2015"/>
    <x v="0"/>
    <s v="regular unleaded"/>
    <n v="240"/>
    <n v="4"/>
    <s v="AUTOMATIC"/>
    <s v="front wheel drive"/>
    <n v="4"/>
    <s v="Crossover,Luxury"/>
    <s v="Compact"/>
    <s v="4dr SUV"/>
    <n v="29"/>
    <n v="20"/>
    <n v="61"/>
    <n v="46030"/>
  </r>
  <r>
    <x v="13"/>
    <s v="MKC"/>
    <n v="2015"/>
    <x v="0"/>
    <s v="regular unleaded"/>
    <n v="240"/>
    <n v="4"/>
    <s v="AUTOMATIC"/>
    <s v="front wheel drive"/>
    <n v="4"/>
    <s v="Crossover,Luxury"/>
    <s v="Compact"/>
    <s v="4dr SUV"/>
    <n v="29"/>
    <n v="20"/>
    <n v="61"/>
    <n v="33100"/>
  </r>
  <r>
    <x v="13"/>
    <s v="MKC"/>
    <n v="2016"/>
    <x v="1"/>
    <s v="regular unleaded"/>
    <n v="240"/>
    <n v="4"/>
    <s v="AUTOMATIC"/>
    <s v="front wheel drive"/>
    <n v="4"/>
    <s v="Crossover,Luxury"/>
    <s v="Compact"/>
    <s v="4dr SUV"/>
    <n v="29"/>
    <n v="20"/>
    <n v="61"/>
    <n v="46455"/>
  </r>
  <r>
    <x v="13"/>
    <s v="MKC"/>
    <n v="2016"/>
    <x v="1"/>
    <s v="regular unleaded"/>
    <n v="240"/>
    <n v="4"/>
    <s v="AUTOMATIC"/>
    <s v="front wheel drive"/>
    <n v="4"/>
    <s v="Crossover,Luxury"/>
    <s v="Compact"/>
    <s v="4dr SUV"/>
    <n v="29"/>
    <n v="20"/>
    <n v="61"/>
    <n v="40460"/>
  </r>
  <r>
    <x v="13"/>
    <s v="MKC"/>
    <n v="2016"/>
    <x v="1"/>
    <s v="regular unleaded"/>
    <n v="240"/>
    <n v="4"/>
    <s v="AUTOMATIC"/>
    <s v="front wheel drive"/>
    <n v="4"/>
    <s v="Crossover,Luxury"/>
    <s v="Compact"/>
    <s v="4dr SUV"/>
    <n v="29"/>
    <n v="20"/>
    <n v="61"/>
    <n v="33260"/>
  </r>
  <r>
    <x v="13"/>
    <s v="MKC"/>
    <n v="2016"/>
    <x v="1"/>
    <s v="regular unleaded"/>
    <n v="240"/>
    <n v="4"/>
    <s v="AUTOMATIC"/>
    <s v="front wheel drive"/>
    <n v="4"/>
    <s v="Crossover,Luxury"/>
    <s v="Compact"/>
    <s v="4dr SUV"/>
    <n v="29"/>
    <n v="20"/>
    <n v="61"/>
    <n v="37090"/>
  </r>
  <r>
    <x v="33"/>
    <s v="Exige"/>
    <n v="2009"/>
    <x v="10"/>
    <s v="premium unleaded (recommended)"/>
    <n v="240"/>
    <n v="4"/>
    <s v="MANUAL"/>
    <s v="rear wheel drive"/>
    <n v="2"/>
    <s v="Exotic,High-Performance"/>
    <s v="Compact"/>
    <s v="Coupe"/>
    <n v="26"/>
    <n v="20"/>
    <n v="613"/>
    <n v="65690"/>
  </r>
  <r>
    <x v="33"/>
    <s v="Exige"/>
    <n v="2010"/>
    <x v="9"/>
    <s v="premium unleaded (recommended)"/>
    <n v="240"/>
    <n v="4"/>
    <s v="MANUAL"/>
    <s v="rear wheel drive"/>
    <n v="2"/>
    <s v="Exotic,High-Performance"/>
    <s v="Compact"/>
    <s v="Coupe"/>
    <n v="26"/>
    <n v="20"/>
    <n v="613"/>
    <n v="65690"/>
  </r>
  <r>
    <x v="33"/>
    <s v="Exige"/>
    <n v="2011"/>
    <x v="6"/>
    <s v="premium unleaded (recommended)"/>
    <n v="240"/>
    <n v="4"/>
    <s v="MANUAL"/>
    <s v="rear wheel drive"/>
    <n v="2"/>
    <s v="Exotic,High-Performance"/>
    <s v="Compact"/>
    <s v="Coupe"/>
    <n v="26"/>
    <n v="20"/>
    <n v="613"/>
    <n v="65690"/>
  </r>
  <r>
    <x v="10"/>
    <s v="M-Class"/>
    <n v="2013"/>
    <x v="3"/>
    <s v="diesel"/>
    <n v="240"/>
    <n v="6"/>
    <s v="AUTOMATIC"/>
    <s v="all wheel drive"/>
    <n v="4"/>
    <s v="Crossover,Luxury,Diesel"/>
    <s v="Midsize"/>
    <s v="4dr SUV"/>
    <n v="28"/>
    <n v="20"/>
    <n v="617"/>
    <n v="51270"/>
  </r>
  <r>
    <x v="10"/>
    <s v="M-Class"/>
    <n v="2014"/>
    <x v="4"/>
    <s v="diesel"/>
    <n v="240"/>
    <n v="6"/>
    <s v="AUTOMATIC"/>
    <s v="all wheel drive"/>
    <n v="4"/>
    <s v="Crossover,Luxury,Diesel"/>
    <s v="Midsize"/>
    <s v="4dr SUV"/>
    <n v="28"/>
    <n v="20"/>
    <n v="617"/>
    <n v="51790"/>
  </r>
  <r>
    <x v="35"/>
    <s v="Cayenne"/>
    <n v="2015"/>
    <x v="0"/>
    <s v="diesel"/>
    <n v="240"/>
    <n v="6"/>
    <s v="AUTOMATIC"/>
    <s v="all wheel drive"/>
    <n v="4"/>
    <s v="Crossover,Luxury,Diesel"/>
    <s v="Midsize"/>
    <s v="4dr SUV"/>
    <n v="29"/>
    <n v="20"/>
    <n v="1715"/>
    <n v="61700"/>
  </r>
  <r>
    <x v="35"/>
    <s v="Cayenne"/>
    <n v="2016"/>
    <x v="1"/>
    <s v="diesel"/>
    <n v="240"/>
    <n v="6"/>
    <s v="AUTOMATIC"/>
    <s v="all wheel drive"/>
    <n v="4"/>
    <s v="Crossover,Luxury,Diesel"/>
    <s v="Midsize"/>
    <s v="4dr SUV"/>
    <n v="29"/>
    <n v="20"/>
    <n v="1715"/>
    <n v="62300"/>
  </r>
  <r>
    <x v="5"/>
    <s v="Touareg"/>
    <n v="2015"/>
    <x v="0"/>
    <s v="diesel"/>
    <n v="240"/>
    <n v="6"/>
    <s v="AUTOMATIC"/>
    <s v="all wheel drive"/>
    <n v="4"/>
    <s v="Crossover,Diesel"/>
    <s v="Midsize"/>
    <s v="4dr SUV"/>
    <n v="29"/>
    <n v="20"/>
    <n v="873"/>
    <n v="62200"/>
  </r>
  <r>
    <x v="5"/>
    <s v="Touareg"/>
    <n v="2015"/>
    <x v="0"/>
    <s v="diesel"/>
    <n v="240"/>
    <n v="6"/>
    <s v="AUTOMATIC"/>
    <s v="all wheel drive"/>
    <n v="4"/>
    <s v="Crossover,Diesel"/>
    <s v="Midsize"/>
    <s v="4dr SUV"/>
    <n v="29"/>
    <n v="20"/>
    <n v="873"/>
    <n v="56670"/>
  </r>
  <r>
    <x v="5"/>
    <s v="Touareg"/>
    <n v="2015"/>
    <x v="0"/>
    <s v="diesel"/>
    <n v="240"/>
    <n v="6"/>
    <s v="AUTOMATIC"/>
    <s v="all wheel drive"/>
    <n v="4"/>
    <s v="Crossover,Diesel"/>
    <s v="Midsize"/>
    <s v="4dr SUV"/>
    <n v="29"/>
    <n v="20"/>
    <n v="873"/>
    <n v="52245"/>
  </r>
  <r>
    <x v="26"/>
    <s v="S80"/>
    <n v="2014"/>
    <x v="4"/>
    <s v="regular unleaded"/>
    <n v="240"/>
    <n v="6"/>
    <s v="AUTOMATIC"/>
    <s v="front wheel drive"/>
    <n v="4"/>
    <s v="Luxury"/>
    <s v="Midsize"/>
    <s v="Sedan"/>
    <n v="29"/>
    <n v="20"/>
    <n v="870"/>
    <n v="39900"/>
  </r>
  <r>
    <x v="8"/>
    <s v="Edge"/>
    <n v="2015"/>
    <x v="0"/>
    <s v="premium unleaded (recommended)"/>
    <n v="245"/>
    <n v="4"/>
    <s v="AUTOMATIC"/>
    <s v="all wheel drive"/>
    <n v="4"/>
    <s v="Crossover"/>
    <s v="Midsize"/>
    <s v="4dr SUV"/>
    <n v="28"/>
    <n v="20"/>
    <n v="5657"/>
    <n v="30095"/>
  </r>
  <r>
    <x v="8"/>
    <s v="Edge"/>
    <n v="2015"/>
    <x v="0"/>
    <s v="premium unleaded (recommended)"/>
    <n v="245"/>
    <n v="4"/>
    <s v="AUTOMATIC"/>
    <s v="all wheel drive"/>
    <n v="4"/>
    <s v="Crossover"/>
    <s v="Midsize"/>
    <s v="4dr SUV"/>
    <n v="28"/>
    <n v="20"/>
    <n v="5657"/>
    <n v="33495"/>
  </r>
  <r>
    <x v="8"/>
    <s v="Edge"/>
    <n v="2015"/>
    <x v="0"/>
    <s v="premium unleaded (recommended)"/>
    <n v="245"/>
    <n v="4"/>
    <s v="AUTOMATIC"/>
    <s v="front wheel drive"/>
    <n v="4"/>
    <s v="Crossover"/>
    <s v="Midsize"/>
    <s v="4dr SUV"/>
    <n v="30"/>
    <n v="20"/>
    <n v="5657"/>
    <n v="28100"/>
  </r>
  <r>
    <x v="8"/>
    <s v="Edge"/>
    <n v="2015"/>
    <x v="0"/>
    <s v="premium unleaded (recommended)"/>
    <n v="245"/>
    <n v="4"/>
    <s v="AUTOMATIC"/>
    <s v="front wheel drive"/>
    <n v="4"/>
    <s v="Crossover"/>
    <s v="Midsize"/>
    <s v="4dr SUV"/>
    <n v="30"/>
    <n v="20"/>
    <n v="5657"/>
    <n v="31500"/>
  </r>
  <r>
    <x v="8"/>
    <s v="Edge"/>
    <n v="2015"/>
    <x v="0"/>
    <s v="premium unleaded (recommended)"/>
    <n v="245"/>
    <n v="4"/>
    <s v="AUTOMATIC"/>
    <s v="all wheel drive"/>
    <n v="4"/>
    <s v="Crossover"/>
    <s v="Midsize"/>
    <s v="4dr SUV"/>
    <n v="28"/>
    <n v="20"/>
    <n v="5657"/>
    <n v="37595"/>
  </r>
  <r>
    <x v="8"/>
    <s v="Edge"/>
    <n v="2015"/>
    <x v="0"/>
    <s v="premium unleaded (recommended)"/>
    <n v="245"/>
    <n v="4"/>
    <s v="AUTOMATIC"/>
    <s v="front wheel drive"/>
    <n v="4"/>
    <s v="Crossover"/>
    <s v="Midsize"/>
    <s v="4dr SUV"/>
    <n v="30"/>
    <n v="20"/>
    <n v="5657"/>
    <n v="35600"/>
  </r>
  <r>
    <x v="8"/>
    <s v="Edge"/>
    <n v="2016"/>
    <x v="1"/>
    <s v="premium unleaded (recommended)"/>
    <n v="245"/>
    <n v="4"/>
    <s v="AUTOMATIC"/>
    <s v="front wheel drive"/>
    <n v="4"/>
    <s v="Crossover"/>
    <s v="Midsize"/>
    <s v="4dr SUV"/>
    <n v="30"/>
    <n v="20"/>
    <n v="5657"/>
    <n v="28700"/>
  </r>
  <r>
    <x v="8"/>
    <s v="Edge"/>
    <n v="2016"/>
    <x v="1"/>
    <s v="premium unleaded (recommended)"/>
    <n v="245"/>
    <n v="4"/>
    <s v="AUTOMATIC"/>
    <s v="all wheel drive"/>
    <n v="4"/>
    <s v="Crossover"/>
    <s v="Midsize"/>
    <s v="4dr SUV"/>
    <n v="28"/>
    <n v="20"/>
    <n v="5657"/>
    <n v="30695"/>
  </r>
  <r>
    <x v="8"/>
    <s v="Edge"/>
    <n v="2016"/>
    <x v="1"/>
    <s v="premium unleaded (recommended)"/>
    <n v="245"/>
    <n v="4"/>
    <s v="AUTOMATIC"/>
    <s v="front wheel drive"/>
    <n v="4"/>
    <s v="Crossover"/>
    <s v="Midsize"/>
    <s v="4dr SUV"/>
    <n v="30"/>
    <n v="20"/>
    <n v="5657"/>
    <n v="31790"/>
  </r>
  <r>
    <x v="8"/>
    <s v="Edge"/>
    <n v="2016"/>
    <x v="1"/>
    <s v="premium unleaded (recommended)"/>
    <n v="245"/>
    <n v="4"/>
    <s v="AUTOMATIC"/>
    <s v="all wheel drive"/>
    <n v="4"/>
    <s v="Crossover"/>
    <s v="Midsize"/>
    <s v="4dr SUV"/>
    <n v="28"/>
    <n v="20"/>
    <n v="5657"/>
    <n v="37595"/>
  </r>
  <r>
    <x v="8"/>
    <s v="Edge"/>
    <n v="2016"/>
    <x v="1"/>
    <s v="premium unleaded (recommended)"/>
    <n v="245"/>
    <n v="4"/>
    <s v="AUTOMATIC"/>
    <s v="all wheel drive"/>
    <n v="4"/>
    <s v="Crossover"/>
    <s v="Midsize"/>
    <s v="4dr SUV"/>
    <n v="28"/>
    <n v="20"/>
    <n v="5657"/>
    <n v="33785"/>
  </r>
  <r>
    <x v="8"/>
    <s v="Edge"/>
    <n v="2016"/>
    <x v="1"/>
    <s v="premium unleaded (recommended)"/>
    <n v="245"/>
    <n v="4"/>
    <s v="AUTOMATIC"/>
    <s v="front wheel drive"/>
    <n v="4"/>
    <s v="Crossover"/>
    <s v="Midsize"/>
    <s v="4dr SUV"/>
    <n v="30"/>
    <n v="20"/>
    <n v="5657"/>
    <n v="35600"/>
  </r>
  <r>
    <x v="8"/>
    <s v="Edge"/>
    <n v="2017"/>
    <x v="2"/>
    <s v="premium unleaded (recommended)"/>
    <n v="245"/>
    <n v="4"/>
    <s v="AUTOMATIC"/>
    <s v="all wheel drive"/>
    <n v="4"/>
    <s v="Crossover"/>
    <s v="Midsize"/>
    <s v="4dr SUV"/>
    <n v="27"/>
    <n v="20"/>
    <n v="5657"/>
    <n v="37595"/>
  </r>
  <r>
    <x v="8"/>
    <s v="Edge"/>
    <n v="2017"/>
    <x v="2"/>
    <s v="premium unleaded (recommended)"/>
    <n v="245"/>
    <n v="4"/>
    <s v="AUTOMATIC"/>
    <s v="all wheel drive"/>
    <n v="4"/>
    <s v="Crossover"/>
    <s v="Midsize"/>
    <s v="4dr SUV"/>
    <n v="27"/>
    <n v="20"/>
    <n v="5657"/>
    <n v="30945"/>
  </r>
  <r>
    <x v="8"/>
    <s v="Edge"/>
    <n v="2017"/>
    <x v="2"/>
    <s v="premium unleaded (recommended)"/>
    <n v="245"/>
    <n v="4"/>
    <s v="AUTOMATIC"/>
    <s v="all wheel drive"/>
    <n v="4"/>
    <s v="Crossover"/>
    <s v="Midsize"/>
    <s v="4dr SUV"/>
    <n v="27"/>
    <n v="20"/>
    <n v="5657"/>
    <n v="33785"/>
  </r>
  <r>
    <x v="8"/>
    <s v="Edge"/>
    <n v="2017"/>
    <x v="2"/>
    <s v="premium unleaded (recommended)"/>
    <n v="245"/>
    <n v="4"/>
    <s v="AUTOMATIC"/>
    <s v="front wheel drive"/>
    <n v="4"/>
    <s v="Crossover"/>
    <s v="Midsize"/>
    <s v="4dr SUV"/>
    <n v="29"/>
    <n v="20"/>
    <n v="5657"/>
    <n v="31790"/>
  </r>
  <r>
    <x v="8"/>
    <s v="Edge"/>
    <n v="2017"/>
    <x v="2"/>
    <s v="premium unleaded (recommended)"/>
    <n v="245"/>
    <n v="4"/>
    <s v="AUTOMATIC"/>
    <s v="front wheel drive"/>
    <n v="4"/>
    <s v="Crossover"/>
    <s v="Midsize"/>
    <s v="4dr SUV"/>
    <n v="29"/>
    <n v="20"/>
    <n v="5657"/>
    <n v="35600"/>
  </r>
  <r>
    <x v="13"/>
    <s v="MKZ"/>
    <n v="2017"/>
    <x v="2"/>
    <s v="premium unleaded (recommended)"/>
    <n v="245"/>
    <n v="4"/>
    <s v="AUTOMATIC"/>
    <s v="all wheel drive"/>
    <n v="4"/>
    <s v="Luxury"/>
    <s v="Midsize"/>
    <s v="Sedan"/>
    <n v="28"/>
    <n v="20"/>
    <n v="61"/>
    <n v="36900"/>
  </r>
  <r>
    <x v="13"/>
    <s v="MKZ"/>
    <n v="2017"/>
    <x v="2"/>
    <s v="premium unleaded (recommended)"/>
    <n v="245"/>
    <n v="4"/>
    <s v="AUTOMATIC"/>
    <s v="all wheel drive"/>
    <n v="4"/>
    <s v="Luxury"/>
    <s v="Midsize"/>
    <s v="Sedan"/>
    <n v="28"/>
    <n v="20"/>
    <n v="61"/>
    <n v="49560"/>
  </r>
  <r>
    <x v="13"/>
    <s v="MKZ"/>
    <n v="2017"/>
    <x v="2"/>
    <s v="premium unleaded (recommended)"/>
    <n v="245"/>
    <n v="4"/>
    <s v="AUTOMATIC"/>
    <s v="all wheel drive"/>
    <n v="4"/>
    <s v="Luxury"/>
    <s v="Midsize"/>
    <s v="Sedan"/>
    <n v="28"/>
    <n v="20"/>
    <n v="61"/>
    <n v="41400"/>
  </r>
  <r>
    <x v="13"/>
    <s v="MKZ"/>
    <n v="2017"/>
    <x v="2"/>
    <s v="premium unleaded (recommended)"/>
    <n v="245"/>
    <n v="4"/>
    <s v="AUTOMATIC"/>
    <s v="all wheel drive"/>
    <n v="4"/>
    <s v="Luxury"/>
    <s v="Midsize"/>
    <s v="Sedan"/>
    <n v="28"/>
    <n v="20"/>
    <n v="61"/>
    <n v="38650"/>
  </r>
  <r>
    <x v="26"/>
    <s v="S60"/>
    <n v="2015"/>
    <x v="0"/>
    <s v="regular unleaded"/>
    <n v="250"/>
    <n v="5"/>
    <s v="AUTOMATIC"/>
    <s v="all wheel drive"/>
    <n v="4"/>
    <s v="Luxury,Performance"/>
    <s v="Midsize"/>
    <s v="Sedan"/>
    <n v="29"/>
    <n v="20"/>
    <n v="870"/>
    <n v="35450"/>
  </r>
  <r>
    <x v="26"/>
    <s v="S60"/>
    <n v="2015"/>
    <x v="0"/>
    <s v="regular unleaded"/>
    <n v="250"/>
    <n v="5"/>
    <s v="AUTOMATIC"/>
    <s v="all wheel drive"/>
    <n v="4"/>
    <s v="Luxury,Performance"/>
    <s v="Midsize"/>
    <s v="Sedan"/>
    <n v="29"/>
    <n v="20"/>
    <n v="870"/>
    <n v="34800"/>
  </r>
  <r>
    <x v="26"/>
    <s v="S60"/>
    <n v="2016"/>
    <x v="1"/>
    <s v="regular unleaded"/>
    <n v="250"/>
    <n v="5"/>
    <s v="AUTOMATIC"/>
    <s v="all wheel drive"/>
    <n v="4"/>
    <s v="Luxury,Performance"/>
    <s v="Midsize"/>
    <s v="Sedan"/>
    <n v="29"/>
    <n v="20"/>
    <n v="870"/>
    <n v="35650"/>
  </r>
  <r>
    <x v="26"/>
    <s v="S60"/>
    <n v="2016"/>
    <x v="1"/>
    <s v="regular unleaded"/>
    <n v="250"/>
    <n v="5"/>
    <s v="AUTOMATIC"/>
    <s v="all wheel drive"/>
    <n v="4"/>
    <s v="Luxury,Performance"/>
    <s v="Midsize"/>
    <s v="Sedan"/>
    <n v="29"/>
    <n v="20"/>
    <n v="870"/>
    <n v="40400"/>
  </r>
  <r>
    <x v="26"/>
    <s v="S60"/>
    <n v="2016"/>
    <x v="1"/>
    <s v="regular unleaded"/>
    <n v="250"/>
    <n v="5"/>
    <s v="AUTOMATIC"/>
    <s v="all wheel drive"/>
    <n v="4"/>
    <s v="Luxury,Performance"/>
    <s v="Midsize"/>
    <s v="Sedan"/>
    <n v="29"/>
    <n v="20"/>
    <n v="870"/>
    <n v="38300"/>
  </r>
  <r>
    <x v="26"/>
    <s v="S60"/>
    <n v="2016"/>
    <x v="1"/>
    <s v="regular unleaded"/>
    <n v="250"/>
    <n v="5"/>
    <s v="AUTOMATIC"/>
    <s v="all wheel drive"/>
    <n v="4"/>
    <s v="Luxury,Performance"/>
    <s v="Midsize"/>
    <s v="Sedan"/>
    <n v="28"/>
    <n v="20"/>
    <n v="870"/>
    <n v="43700"/>
  </r>
  <r>
    <x v="26"/>
    <s v="S60"/>
    <n v="2016"/>
    <x v="1"/>
    <s v="regular unleaded"/>
    <n v="250"/>
    <n v="5"/>
    <s v="AUTOMATIC"/>
    <s v="all wheel drive"/>
    <n v="4"/>
    <s v="Luxury,Performance"/>
    <s v="Midsize"/>
    <s v="Sedan"/>
    <n v="29"/>
    <n v="20"/>
    <n v="870"/>
    <n v="43400"/>
  </r>
  <r>
    <x v="26"/>
    <s v="V60 Cross Country"/>
    <n v="2015"/>
    <x v="0"/>
    <s v="regular unleaded"/>
    <n v="250"/>
    <n v="5"/>
    <s v="AUTOMATIC"/>
    <s v="all wheel drive"/>
    <n v="4"/>
    <s v="Crossover,Luxury"/>
    <s v="Midsize"/>
    <s v="Wagon"/>
    <n v="28"/>
    <n v="20"/>
    <n v="870"/>
    <n v="41000"/>
  </r>
  <r>
    <x v="26"/>
    <s v="V60 Cross Country"/>
    <n v="2015"/>
    <x v="0"/>
    <s v="regular unleaded"/>
    <n v="250"/>
    <n v="5"/>
    <s v="AUTOMATIC"/>
    <s v="all wheel drive"/>
    <n v="4"/>
    <s v="Crossover,Luxury"/>
    <s v="Midsize"/>
    <s v="Wagon"/>
    <n v="28"/>
    <n v="20"/>
    <n v="870"/>
    <n v="44650"/>
  </r>
  <r>
    <x v="26"/>
    <s v="V60 Cross Country"/>
    <n v="2016"/>
    <x v="1"/>
    <s v="regular unleaded"/>
    <n v="250"/>
    <n v="5"/>
    <s v="AUTOMATIC"/>
    <s v="all wheel drive"/>
    <n v="4"/>
    <s v="Crossover,Luxury"/>
    <s v="Midsize"/>
    <s v="Wagon"/>
    <n v="28"/>
    <n v="20"/>
    <n v="870"/>
    <n v="41200"/>
  </r>
  <r>
    <x v="26"/>
    <s v="V60 Cross Country"/>
    <n v="2016"/>
    <x v="1"/>
    <s v="regular unleaded"/>
    <n v="250"/>
    <n v="5"/>
    <s v="AUTOMATIC"/>
    <s v="all wheel drive"/>
    <n v="4"/>
    <s v="Crossover,Luxury"/>
    <s v="Midsize"/>
    <s v="Wagon"/>
    <n v="28"/>
    <n v="20"/>
    <n v="870"/>
    <n v="44850"/>
  </r>
  <r>
    <x v="26"/>
    <s v="V60"/>
    <n v="2015"/>
    <x v="0"/>
    <s v="regular unleaded"/>
    <n v="250"/>
    <n v="5"/>
    <s v="AUTOMATIC"/>
    <s v="all wheel drive"/>
    <n v="4"/>
    <s v="Luxury"/>
    <s v="Midsize"/>
    <s v="Wagon"/>
    <n v="29"/>
    <n v="20"/>
    <n v="870"/>
    <n v="37450"/>
  </r>
  <r>
    <x v="26"/>
    <s v="V60"/>
    <n v="2015"/>
    <x v="0"/>
    <s v="regular unleaded"/>
    <n v="250"/>
    <n v="5"/>
    <s v="AUTOMATIC"/>
    <s v="all wheel drive"/>
    <n v="4"/>
    <s v="Luxury"/>
    <s v="Midsize"/>
    <s v="Wagon"/>
    <n v="29"/>
    <n v="20"/>
    <n v="870"/>
    <n v="37250"/>
  </r>
  <r>
    <x v="26"/>
    <s v="V60"/>
    <n v="2016"/>
    <x v="1"/>
    <s v="regular unleaded"/>
    <n v="250"/>
    <n v="5"/>
    <s v="AUTOMATIC"/>
    <s v="all wheel drive"/>
    <n v="4"/>
    <s v="Luxury"/>
    <s v="Midsize"/>
    <s v="Wagon"/>
    <n v="29"/>
    <n v="20"/>
    <n v="870"/>
    <n v="43520"/>
  </r>
  <r>
    <x v="26"/>
    <s v="V60"/>
    <n v="2016"/>
    <x v="1"/>
    <s v="regular unleaded"/>
    <n v="250"/>
    <n v="5"/>
    <s v="AUTOMATIC"/>
    <s v="all wheel drive"/>
    <n v="4"/>
    <s v="Luxury"/>
    <s v="Midsize"/>
    <s v="Wagon"/>
    <n v="29"/>
    <n v="20"/>
    <n v="870"/>
    <n v="39600"/>
  </r>
  <r>
    <x v="26"/>
    <s v="V60"/>
    <n v="2016"/>
    <x v="1"/>
    <s v="regular unleaded"/>
    <n v="250"/>
    <n v="5"/>
    <s v="AUTOMATIC"/>
    <s v="all wheel drive"/>
    <n v="4"/>
    <s v="Luxury"/>
    <s v="Midsize"/>
    <s v="Wagon"/>
    <n v="29"/>
    <n v="20"/>
    <n v="870"/>
    <n v="37650"/>
  </r>
  <r>
    <x v="24"/>
    <s v="Envision"/>
    <n v="2016"/>
    <x v="1"/>
    <s v="premium unleaded (recommended)"/>
    <n v="252"/>
    <n v="4"/>
    <s v="AUTOMATIC"/>
    <s v="all wheel drive"/>
    <n v="4"/>
    <s v="Crossover"/>
    <s v="Midsize"/>
    <s v="4dr SUV"/>
    <n v="26"/>
    <n v="20"/>
    <n v="155"/>
    <n v="42070"/>
  </r>
  <r>
    <x v="24"/>
    <s v="Envision"/>
    <n v="2016"/>
    <x v="1"/>
    <s v="premium unleaded (recommended)"/>
    <n v="252"/>
    <n v="4"/>
    <s v="AUTOMATIC"/>
    <s v="all wheel drive"/>
    <n v="4"/>
    <s v="Crossover"/>
    <s v="Midsize"/>
    <s v="4dr SUV"/>
    <n v="26"/>
    <n v="20"/>
    <n v="155"/>
    <n v="44710"/>
  </r>
  <r>
    <x v="24"/>
    <s v="Envision"/>
    <n v="2017"/>
    <x v="2"/>
    <s v="premium unleaded (recommended)"/>
    <n v="252"/>
    <n v="4"/>
    <s v="AUTOMATIC"/>
    <s v="all wheel drive"/>
    <n v="4"/>
    <s v="Crossover"/>
    <s v="Midsize"/>
    <s v="4dr SUV"/>
    <n v="26"/>
    <n v="20"/>
    <n v="155"/>
    <n v="44960"/>
  </r>
  <r>
    <x v="24"/>
    <s v="Envision"/>
    <n v="2017"/>
    <x v="2"/>
    <s v="premium unleaded (recommended)"/>
    <n v="252"/>
    <n v="4"/>
    <s v="AUTOMATIC"/>
    <s v="all wheel drive"/>
    <n v="4"/>
    <s v="Crossover"/>
    <s v="Midsize"/>
    <s v="4dr SUV"/>
    <n v="26"/>
    <n v="20"/>
    <n v="155"/>
    <n v="42320"/>
  </r>
  <r>
    <x v="35"/>
    <s v="Macan"/>
    <n v="2017"/>
    <x v="2"/>
    <s v="premium unleaded (required)"/>
    <n v="252"/>
    <n v="4"/>
    <s v="AUTOMATED_MANUAL"/>
    <s v="all wheel drive"/>
    <n v="4"/>
    <s v="Crossover,Luxury"/>
    <s v="Midsize"/>
    <s v="4dr SUV"/>
    <n v="25"/>
    <n v="20"/>
    <n v="1715"/>
    <n v="47500"/>
  </r>
  <r>
    <x v="20"/>
    <s v="Legacy"/>
    <n v="2015"/>
    <x v="0"/>
    <s v="regular unleaded"/>
    <n v="256"/>
    <n v="6"/>
    <s v="AUTOMATIC"/>
    <s v="all wheel drive"/>
    <n v="4"/>
    <s v="Performance"/>
    <s v="Midsize"/>
    <s v="Sedan"/>
    <n v="28"/>
    <n v="20"/>
    <n v="640"/>
    <n v="29595"/>
  </r>
  <r>
    <x v="20"/>
    <s v="Legacy"/>
    <n v="2016"/>
    <x v="1"/>
    <s v="regular unleaded"/>
    <n v="256"/>
    <n v="6"/>
    <s v="AUTOMATIC"/>
    <s v="all wheel drive"/>
    <n v="4"/>
    <s v="Performance"/>
    <s v="Midsize"/>
    <s v="Sedan"/>
    <n v="29"/>
    <n v="20"/>
    <n v="640"/>
    <n v="29945"/>
  </r>
  <r>
    <x v="20"/>
    <s v="Legacy"/>
    <n v="2017"/>
    <x v="2"/>
    <s v="regular unleaded"/>
    <n v="256"/>
    <n v="6"/>
    <s v="AUTOMATIC"/>
    <s v="all wheel drive"/>
    <n v="4"/>
    <s v="Performance"/>
    <s v="Midsize"/>
    <s v="Sedan"/>
    <n v="28"/>
    <n v="20"/>
    <n v="640"/>
    <n v="31640"/>
  </r>
  <r>
    <x v="20"/>
    <s v="Outback"/>
    <n v="2015"/>
    <x v="0"/>
    <s v="regular unleaded"/>
    <n v="256"/>
    <n v="6"/>
    <s v="AUTOMATIC"/>
    <s v="all wheel drive"/>
    <n v="4"/>
    <s v="Crossover"/>
    <s v="Midsize"/>
    <s v="4dr SUV"/>
    <n v="27"/>
    <n v="20"/>
    <n v="640"/>
    <n v="32995"/>
  </r>
  <r>
    <x v="20"/>
    <s v="Outback"/>
    <n v="2016"/>
    <x v="1"/>
    <s v="regular unleaded"/>
    <n v="256"/>
    <n v="6"/>
    <s v="AUTOMATIC"/>
    <s v="all wheel drive"/>
    <n v="4"/>
    <s v="Crossover"/>
    <s v="Midsize"/>
    <s v="4dr SUV"/>
    <n v="27"/>
    <n v="20"/>
    <n v="640"/>
    <n v="33395"/>
  </r>
  <r>
    <x v="20"/>
    <s v="Outback"/>
    <n v="2017"/>
    <x v="2"/>
    <s v="regular unleaded"/>
    <n v="256"/>
    <n v="6"/>
    <s v="AUTOMATIC"/>
    <s v="all wheel drive"/>
    <n v="4"/>
    <s v="Crossover"/>
    <s v="Midsize"/>
    <s v="4dr SUV"/>
    <n v="27"/>
    <n v="20"/>
    <n v="640"/>
    <n v="34995"/>
  </r>
  <r>
    <x v="20"/>
    <s v="Outback"/>
    <n v="2017"/>
    <x v="2"/>
    <s v="regular unleaded"/>
    <n v="256"/>
    <n v="6"/>
    <s v="AUTOMATIC"/>
    <s v="all wheel drive"/>
    <n v="4"/>
    <s v="Crossover"/>
    <s v="Midsize"/>
    <s v="4dr SUV"/>
    <n v="27"/>
    <n v="20"/>
    <n v="640"/>
    <n v="38195"/>
  </r>
  <r>
    <x v="33"/>
    <s v="Exige"/>
    <n v="2009"/>
    <x v="10"/>
    <s v="premium unleaded (recommended)"/>
    <n v="257"/>
    <n v="4"/>
    <s v="MANUAL"/>
    <s v="rear wheel drive"/>
    <n v="2"/>
    <s v="Exotic,High-Performance"/>
    <s v="Compact"/>
    <s v="Coupe"/>
    <n v="26"/>
    <n v="20"/>
    <n v="613"/>
    <n v="74995"/>
  </r>
  <r>
    <x v="33"/>
    <s v="Exige"/>
    <n v="2011"/>
    <x v="6"/>
    <s v="premium unleaded (recommended)"/>
    <n v="257"/>
    <n v="4"/>
    <s v="MANUAL"/>
    <s v="rear wheel drive"/>
    <n v="2"/>
    <s v="Exotic,High-Performance"/>
    <s v="Compact"/>
    <s v="Coupe"/>
    <n v="26"/>
    <n v="20"/>
    <n v="613"/>
    <n v="70750"/>
  </r>
  <r>
    <x v="33"/>
    <s v="Exige"/>
    <n v="2011"/>
    <x v="6"/>
    <s v="premium unleaded (recommended)"/>
    <n v="257"/>
    <n v="4"/>
    <s v="MANUAL"/>
    <s v="rear wheel drive"/>
    <n v="2"/>
    <s v="Exotic,High-Performance"/>
    <s v="Compact"/>
    <s v="Coupe"/>
    <n v="26"/>
    <n v="20"/>
    <n v="613"/>
    <n v="74950"/>
  </r>
  <r>
    <x v="7"/>
    <s v="Sportage"/>
    <n v="2015"/>
    <x v="0"/>
    <s v="regular unleaded"/>
    <n v="260"/>
    <n v="4"/>
    <s v="AUTOMATIC"/>
    <s v="front wheel drive"/>
    <n v="4"/>
    <s v="Crossover"/>
    <s v="Compact"/>
    <s v="4dr SUV"/>
    <n v="26"/>
    <n v="20"/>
    <n v="1720"/>
    <n v="28100"/>
  </r>
  <r>
    <x v="7"/>
    <s v="Sportage"/>
    <n v="2016"/>
    <x v="1"/>
    <s v="regular unleaded"/>
    <n v="260"/>
    <n v="4"/>
    <s v="AUTOMATIC"/>
    <s v="front wheel drive"/>
    <n v="4"/>
    <s v="Crossover"/>
    <s v="Compact"/>
    <s v="4dr SUV"/>
    <n v="26"/>
    <n v="20"/>
    <n v="1720"/>
    <n v="29990"/>
  </r>
  <r>
    <x v="4"/>
    <s v="Pathfinder"/>
    <n v="2015"/>
    <x v="0"/>
    <s v="regular unleaded"/>
    <n v="260"/>
    <n v="6"/>
    <s v="AUTOMATIC"/>
    <s v="front wheel drive"/>
    <n v="4"/>
    <s v="Crossover"/>
    <s v="Large"/>
    <s v="4dr SUV"/>
    <n v="27"/>
    <n v="20"/>
    <n v="2009"/>
    <n v="29510"/>
  </r>
  <r>
    <x v="4"/>
    <s v="Pathfinder"/>
    <n v="2015"/>
    <x v="0"/>
    <s v="regular unleaded"/>
    <n v="260"/>
    <n v="6"/>
    <s v="AUTOMATIC"/>
    <s v="front wheel drive"/>
    <n v="4"/>
    <s v="Crossover"/>
    <s v="Large"/>
    <s v="4dr SUV"/>
    <n v="27"/>
    <n v="20"/>
    <n v="2009"/>
    <n v="29780"/>
  </r>
  <r>
    <x v="4"/>
    <s v="Pathfinder"/>
    <n v="2015"/>
    <x v="0"/>
    <s v="regular unleaded"/>
    <n v="260"/>
    <n v="6"/>
    <s v="AUTOMATIC"/>
    <s v="front wheel drive"/>
    <n v="4"/>
    <s v="Crossover"/>
    <s v="Large"/>
    <s v="4dr SUV"/>
    <n v="27"/>
    <n v="20"/>
    <n v="2009"/>
    <n v="41560"/>
  </r>
  <r>
    <x v="4"/>
    <s v="Pathfinder"/>
    <n v="2015"/>
    <x v="0"/>
    <s v="regular unleaded"/>
    <n v="260"/>
    <n v="6"/>
    <s v="AUTOMATIC"/>
    <s v="front wheel drive"/>
    <n v="4"/>
    <s v="Crossover"/>
    <s v="Large"/>
    <s v="4dr SUV"/>
    <n v="27"/>
    <n v="20"/>
    <n v="2009"/>
    <n v="32810"/>
  </r>
  <r>
    <x v="4"/>
    <s v="Pathfinder"/>
    <n v="2015"/>
    <x v="0"/>
    <s v="regular unleaded"/>
    <n v="260"/>
    <n v="6"/>
    <s v="AUTOMATIC"/>
    <s v="front wheel drive"/>
    <n v="4"/>
    <s v="Crossover"/>
    <s v="Large"/>
    <s v="4dr SUV"/>
    <n v="27"/>
    <n v="20"/>
    <n v="2009"/>
    <n v="36210"/>
  </r>
  <r>
    <x v="4"/>
    <s v="Pathfinder"/>
    <n v="2015"/>
    <x v="0"/>
    <s v="regular unleaded"/>
    <n v="260"/>
    <n v="6"/>
    <s v="AUTOMATIC"/>
    <s v="front wheel drive"/>
    <n v="4"/>
    <s v="Crossover"/>
    <s v="Large"/>
    <s v="4dr SUV"/>
    <n v="27"/>
    <n v="20"/>
    <n v="2009"/>
    <n v="33140"/>
  </r>
  <r>
    <x v="4"/>
    <s v="Pathfinder"/>
    <n v="2016"/>
    <x v="1"/>
    <s v="regular unleaded"/>
    <n v="260"/>
    <n v="6"/>
    <s v="AUTOMATIC"/>
    <s v="front wheel drive"/>
    <n v="4"/>
    <s v="Crossover"/>
    <s v="Large"/>
    <s v="4dr SUV"/>
    <n v="27"/>
    <n v="20"/>
    <n v="2009"/>
    <n v="33150"/>
  </r>
  <r>
    <x v="4"/>
    <s v="Pathfinder"/>
    <n v="2016"/>
    <x v="1"/>
    <s v="regular unleaded"/>
    <n v="260"/>
    <n v="6"/>
    <s v="AUTOMATIC"/>
    <s v="front wheel drive"/>
    <n v="4"/>
    <s v="Crossover"/>
    <s v="Large"/>
    <s v="4dr SUV"/>
    <n v="27"/>
    <n v="20"/>
    <n v="2009"/>
    <n v="41610"/>
  </r>
  <r>
    <x v="4"/>
    <s v="Pathfinder"/>
    <n v="2016"/>
    <x v="1"/>
    <s v="regular unleaded"/>
    <n v="260"/>
    <n v="6"/>
    <s v="AUTOMATIC"/>
    <s v="front wheel drive"/>
    <n v="4"/>
    <s v="Crossover"/>
    <s v="Large"/>
    <s v="4dr SUV"/>
    <n v="27"/>
    <n v="20"/>
    <n v="2009"/>
    <n v="29830"/>
  </r>
  <r>
    <x v="4"/>
    <s v="Pathfinder"/>
    <n v="2016"/>
    <x v="1"/>
    <s v="regular unleaded"/>
    <n v="260"/>
    <n v="6"/>
    <s v="AUTOMATIC"/>
    <s v="front wheel drive"/>
    <n v="4"/>
    <s v="Crossover"/>
    <s v="Large"/>
    <s v="4dr SUV"/>
    <n v="27"/>
    <n v="20"/>
    <n v="2009"/>
    <n v="36410"/>
  </r>
  <r>
    <x v="4"/>
    <s v="Quest"/>
    <n v="2015"/>
    <x v="0"/>
    <s v="regular unleaded"/>
    <n v="260"/>
    <n v="6"/>
    <s v="AUTOMATIC"/>
    <s v="front wheel drive"/>
    <n v="4"/>
    <s v="N/A"/>
    <s v="Compact"/>
    <s v="Passenger Minivan"/>
    <n v="27"/>
    <n v="20"/>
    <n v="2009"/>
    <n v="30280"/>
  </r>
  <r>
    <x v="4"/>
    <s v="Quest"/>
    <n v="2015"/>
    <x v="0"/>
    <s v="regular unleaded"/>
    <n v="260"/>
    <n v="6"/>
    <s v="AUTOMATIC"/>
    <s v="front wheel drive"/>
    <n v="4"/>
    <s v="N/A"/>
    <s v="Compact"/>
    <s v="Passenger Minivan"/>
    <n v="27"/>
    <n v="20"/>
    <n v="2009"/>
    <n v="34060"/>
  </r>
  <r>
    <x v="4"/>
    <s v="Quest"/>
    <n v="2015"/>
    <x v="0"/>
    <s v="regular unleaded"/>
    <n v="260"/>
    <n v="6"/>
    <s v="AUTOMATIC"/>
    <s v="front wheel drive"/>
    <n v="4"/>
    <s v="N/A"/>
    <s v="Compact"/>
    <s v="Passenger Minivan"/>
    <n v="27"/>
    <n v="20"/>
    <n v="2009"/>
    <n v="43180"/>
  </r>
  <r>
    <x v="4"/>
    <s v="Quest"/>
    <n v="2015"/>
    <x v="0"/>
    <s v="regular unleaded"/>
    <n v="260"/>
    <n v="6"/>
    <s v="AUTOMATIC"/>
    <s v="front wheel drive"/>
    <n v="4"/>
    <s v="N/A"/>
    <s v="Compact"/>
    <s v="Passenger Minivan"/>
    <n v="27"/>
    <n v="20"/>
    <n v="2009"/>
    <n v="26530"/>
  </r>
  <r>
    <x v="4"/>
    <s v="Quest"/>
    <n v="2016"/>
    <x v="1"/>
    <s v="regular unleaded"/>
    <n v="260"/>
    <n v="6"/>
    <s v="AUTOMATIC"/>
    <s v="front wheel drive"/>
    <n v="4"/>
    <s v="N/A"/>
    <s v="Compact"/>
    <s v="Passenger Minivan"/>
    <n v="27"/>
    <n v="20"/>
    <n v="2009"/>
    <n v="26580"/>
  </r>
  <r>
    <x v="4"/>
    <s v="Quest"/>
    <n v="2016"/>
    <x v="1"/>
    <s v="regular unleaded"/>
    <n v="260"/>
    <n v="6"/>
    <s v="AUTOMATIC"/>
    <s v="front wheel drive"/>
    <n v="4"/>
    <s v="N/A"/>
    <s v="Compact"/>
    <s v="Passenger Minivan"/>
    <n v="27"/>
    <n v="20"/>
    <n v="2009"/>
    <n v="34110"/>
  </r>
  <r>
    <x v="4"/>
    <s v="Quest"/>
    <n v="2016"/>
    <x v="1"/>
    <s v="regular unleaded"/>
    <n v="260"/>
    <n v="6"/>
    <s v="AUTOMATIC"/>
    <s v="front wheel drive"/>
    <n v="4"/>
    <s v="N/A"/>
    <s v="Compact"/>
    <s v="Passenger Minivan"/>
    <n v="27"/>
    <n v="20"/>
    <n v="2009"/>
    <n v="30540"/>
  </r>
  <r>
    <x v="4"/>
    <s v="Quest"/>
    <n v="2016"/>
    <x v="1"/>
    <s v="regular unleaded"/>
    <n v="260"/>
    <n v="6"/>
    <s v="AUTOMATIC"/>
    <s v="front wheel drive"/>
    <n v="4"/>
    <s v="N/A"/>
    <s v="Compact"/>
    <s v="Passenger Minivan"/>
    <n v="27"/>
    <n v="20"/>
    <n v="2009"/>
    <n v="43230"/>
  </r>
  <r>
    <x v="14"/>
    <s v="Santa Fe Sport"/>
    <n v="2017"/>
    <x v="2"/>
    <s v="regular unleaded"/>
    <n v="265"/>
    <n v="4"/>
    <s v="AUTOMATIC"/>
    <s v="front wheel drive"/>
    <n v="4"/>
    <s v="Crossover"/>
    <s v="Midsize"/>
    <s v="4dr SUV"/>
    <n v="28"/>
    <n v="20"/>
    <n v="1439"/>
    <n v="31700"/>
  </r>
  <r>
    <x v="14"/>
    <s v="Santa Fe Sport"/>
    <n v="2017"/>
    <x v="2"/>
    <s v="regular unleaded"/>
    <n v="265"/>
    <n v="4"/>
    <s v="AUTOMATIC"/>
    <s v="front wheel drive"/>
    <n v="4"/>
    <s v="Crossover"/>
    <s v="Midsize"/>
    <s v="4dr SUV"/>
    <n v="27"/>
    <n v="20"/>
    <n v="1439"/>
    <n v="36500"/>
  </r>
  <r>
    <x v="35"/>
    <s v="Boxster"/>
    <n v="2014"/>
    <x v="4"/>
    <s v="premium unleaded (required)"/>
    <n v="265"/>
    <n v="6"/>
    <s v="MANUAL"/>
    <s v="rear wheel drive"/>
    <n v="2"/>
    <s v="Luxury,High-Performance"/>
    <s v="Compact"/>
    <s v="Convertible"/>
    <n v="30"/>
    <n v="20"/>
    <n v="1715"/>
    <n v="50400"/>
  </r>
  <r>
    <x v="35"/>
    <s v="Boxster"/>
    <n v="2015"/>
    <x v="0"/>
    <s v="premium unleaded (required)"/>
    <n v="265"/>
    <n v="6"/>
    <s v="MANUAL"/>
    <s v="rear wheel drive"/>
    <n v="2"/>
    <s v="Luxury,High-Performance"/>
    <s v="Compact"/>
    <s v="Convertible"/>
    <n v="30"/>
    <n v="20"/>
    <n v="1715"/>
    <n v="51400"/>
  </r>
  <r>
    <x v="35"/>
    <s v="Boxster"/>
    <n v="2016"/>
    <x v="1"/>
    <s v="premium unleaded (required)"/>
    <n v="265"/>
    <n v="6"/>
    <s v="MANUAL"/>
    <s v="rear wheel drive"/>
    <n v="2"/>
    <s v="Luxury,High-Performance"/>
    <s v="Compact"/>
    <s v="Convertible"/>
    <n v="30"/>
    <n v="20"/>
    <n v="1715"/>
    <n v="52100"/>
  </r>
  <r>
    <x v="20"/>
    <s v="WRX"/>
    <n v="2016"/>
    <x v="1"/>
    <s v="premium unleaded (recommended)"/>
    <n v="268"/>
    <n v="4"/>
    <s v="MANUAL"/>
    <s v="all wheel drive"/>
    <n v="4"/>
    <s v="Performance"/>
    <s v="Compact"/>
    <s v="Sedan"/>
    <n v="27"/>
    <n v="20"/>
    <n v="640"/>
    <n v="28895"/>
  </r>
  <r>
    <x v="20"/>
    <s v="WRX"/>
    <n v="2016"/>
    <x v="1"/>
    <s v="premium unleaded (recommended)"/>
    <n v="268"/>
    <n v="4"/>
    <s v="MANUAL"/>
    <s v="all wheel drive"/>
    <n v="4"/>
    <s v="Performance"/>
    <s v="Compact"/>
    <s v="Sedan"/>
    <n v="27"/>
    <n v="20"/>
    <n v="640"/>
    <n v="30395"/>
  </r>
  <r>
    <x v="20"/>
    <s v="WRX"/>
    <n v="2016"/>
    <x v="1"/>
    <s v="premium unleaded (recommended)"/>
    <n v="268"/>
    <n v="4"/>
    <s v="MANUAL"/>
    <s v="all wheel drive"/>
    <n v="4"/>
    <s v="Performance"/>
    <s v="Compact"/>
    <s v="Sedan"/>
    <n v="27"/>
    <n v="20"/>
    <n v="640"/>
    <n v="26595"/>
  </r>
  <r>
    <x v="20"/>
    <s v="WRX"/>
    <n v="2017"/>
    <x v="2"/>
    <s v="premium unleaded (recommended)"/>
    <n v="268"/>
    <n v="4"/>
    <s v="MANUAL"/>
    <s v="all wheel drive"/>
    <n v="4"/>
    <s v="Performance"/>
    <s v="Compact"/>
    <s v="Sedan"/>
    <n v="27"/>
    <n v="20"/>
    <n v="640"/>
    <n v="26695"/>
  </r>
  <r>
    <x v="20"/>
    <s v="WRX"/>
    <n v="2017"/>
    <x v="2"/>
    <s v="premium unleaded (recommended)"/>
    <n v="268"/>
    <n v="4"/>
    <s v="MANUAL"/>
    <s v="all wheel drive"/>
    <n v="4"/>
    <s v="Performance"/>
    <s v="Compact"/>
    <s v="Sedan"/>
    <n v="27"/>
    <n v="20"/>
    <n v="640"/>
    <n v="30995"/>
  </r>
  <r>
    <x v="20"/>
    <s v="WRX"/>
    <n v="2017"/>
    <x v="2"/>
    <s v="premium unleaded (recommended)"/>
    <n v="268"/>
    <n v="4"/>
    <s v="MANUAL"/>
    <s v="all wheel drive"/>
    <n v="4"/>
    <s v="Performance"/>
    <s v="Compact"/>
    <s v="Sedan"/>
    <n v="27"/>
    <n v="20"/>
    <n v="640"/>
    <n v="28995"/>
  </r>
  <r>
    <x v="31"/>
    <s v="ATS"/>
    <n v="2015"/>
    <x v="0"/>
    <s v="premium unleaded (recommended)"/>
    <n v="272"/>
    <n v="4"/>
    <s v="AUTOMATIC"/>
    <s v="all wheel drive"/>
    <n v="4"/>
    <s v="Luxury,Performance"/>
    <s v="Compact"/>
    <s v="Sedan"/>
    <n v="28"/>
    <n v="20"/>
    <n v="1624"/>
    <n v="41340"/>
  </r>
  <r>
    <x v="31"/>
    <s v="ATS"/>
    <n v="2015"/>
    <x v="0"/>
    <s v="premium unleaded (recommended)"/>
    <n v="272"/>
    <n v="4"/>
    <s v="AUTOMATIC"/>
    <s v="all wheel drive"/>
    <n v="4"/>
    <s v="Luxury,Performance"/>
    <s v="Compact"/>
    <s v="Sedan"/>
    <n v="28"/>
    <n v="20"/>
    <n v="1624"/>
    <n v="46715"/>
  </r>
  <r>
    <x v="31"/>
    <s v="ATS"/>
    <n v="2015"/>
    <x v="0"/>
    <s v="premium unleaded (recommended)"/>
    <n v="272"/>
    <n v="4"/>
    <s v="AUTOMATIC"/>
    <s v="all wheel drive"/>
    <n v="4"/>
    <s v="Luxury,Performance"/>
    <s v="Compact"/>
    <s v="Sedan"/>
    <n v="28"/>
    <n v="20"/>
    <n v="1624"/>
    <n v="37245"/>
  </r>
  <r>
    <x v="31"/>
    <s v="ATS"/>
    <n v="2015"/>
    <x v="0"/>
    <s v="premium unleaded (recommended)"/>
    <n v="272"/>
    <n v="4"/>
    <s v="AUTOMATIC"/>
    <s v="all wheel drive"/>
    <n v="4"/>
    <s v="Luxury,Performance"/>
    <s v="Compact"/>
    <s v="Sedan"/>
    <n v="28"/>
    <n v="20"/>
    <n v="1624"/>
    <n v="44660"/>
  </r>
  <r>
    <x v="31"/>
    <s v="CTS"/>
    <n v="2015"/>
    <x v="0"/>
    <s v="premium unleaded (recommended)"/>
    <n v="272"/>
    <n v="4"/>
    <s v="AUTOMATIC"/>
    <s v="rear wheel drive"/>
    <n v="4"/>
    <s v="Luxury,Performance"/>
    <s v="Large"/>
    <s v="Sedan"/>
    <n v="30"/>
    <n v="20"/>
    <n v="1624"/>
    <n v="51270"/>
  </r>
  <r>
    <x v="31"/>
    <s v="CTS"/>
    <n v="2015"/>
    <x v="0"/>
    <s v="premium unleaded (recommended)"/>
    <n v="272"/>
    <n v="4"/>
    <s v="AUTOMATIC"/>
    <s v="rear wheel drive"/>
    <n v="4"/>
    <s v="Luxury,Performance"/>
    <s v="Large"/>
    <s v="Sedan"/>
    <n v="30"/>
    <n v="20"/>
    <n v="1624"/>
    <n v="45345"/>
  </r>
  <r>
    <x v="31"/>
    <s v="CTS"/>
    <n v="2015"/>
    <x v="0"/>
    <s v="premium unleaded (recommended)"/>
    <n v="272"/>
    <n v="4"/>
    <s v="AUTOMATIC"/>
    <s v="rear wheel drive"/>
    <n v="4"/>
    <s v="Luxury,Performance"/>
    <s v="Large"/>
    <s v="Sedan"/>
    <n v="30"/>
    <n v="20"/>
    <n v="1624"/>
    <n v="55670"/>
  </r>
  <r>
    <x v="31"/>
    <s v="CTS"/>
    <n v="2015"/>
    <x v="0"/>
    <s v="premium unleaded (recommended)"/>
    <n v="272"/>
    <n v="4"/>
    <s v="AUTOMATIC"/>
    <s v="rear wheel drive"/>
    <n v="4"/>
    <s v="Luxury,Performance"/>
    <s v="Large"/>
    <s v="Sedan"/>
    <n v="30"/>
    <n v="20"/>
    <n v="1624"/>
    <n v="60070"/>
  </r>
  <r>
    <x v="31"/>
    <s v="ATS Coupe"/>
    <n v="2015"/>
    <x v="0"/>
    <s v="premium unleaded (recommended)"/>
    <n v="272"/>
    <n v="4"/>
    <s v="AUTOMATIC"/>
    <s v="all wheel drive"/>
    <n v="2"/>
    <s v="Luxury,Performance"/>
    <s v="Compact"/>
    <s v="Coupe"/>
    <n v="29"/>
    <n v="20"/>
    <n v="1624"/>
    <n v="40445"/>
  </r>
  <r>
    <x v="31"/>
    <s v="ATS Coupe"/>
    <n v="2015"/>
    <x v="0"/>
    <s v="premium unleaded (recommended)"/>
    <n v="272"/>
    <n v="4"/>
    <s v="AUTOMATIC"/>
    <s v="all wheel drive"/>
    <n v="2"/>
    <s v="Luxury,Performance"/>
    <s v="Compact"/>
    <s v="Coupe"/>
    <n v="29"/>
    <n v="20"/>
    <n v="1624"/>
    <n v="46935"/>
  </r>
  <r>
    <x v="31"/>
    <s v="ATS Coupe"/>
    <n v="2015"/>
    <x v="0"/>
    <s v="premium unleaded (recommended)"/>
    <n v="272"/>
    <n v="4"/>
    <s v="AUTOMATIC"/>
    <s v="all wheel drive"/>
    <n v="2"/>
    <s v="Luxury,Performance"/>
    <s v="Compact"/>
    <s v="Coupe"/>
    <n v="29"/>
    <n v="20"/>
    <n v="1624"/>
    <n v="48205"/>
  </r>
  <r>
    <x v="31"/>
    <s v="ATS Coupe"/>
    <n v="2015"/>
    <x v="0"/>
    <s v="premium unleaded (recommended)"/>
    <n v="272"/>
    <n v="4"/>
    <s v="AUTOMATIC"/>
    <s v="all wheel drive"/>
    <n v="2"/>
    <s v="Luxury,Performance"/>
    <s v="Compact"/>
    <s v="Coupe"/>
    <n v="29"/>
    <n v="20"/>
    <n v="1624"/>
    <n v="44520"/>
  </r>
  <r>
    <x v="15"/>
    <s v="RDX"/>
    <n v="2015"/>
    <x v="0"/>
    <s v="premium unleaded (recommended)"/>
    <n v="273"/>
    <n v="6"/>
    <s v="AUTOMATIC"/>
    <s v="front wheel drive"/>
    <n v="4"/>
    <s v="Crossover,Luxury"/>
    <s v="Midsize"/>
    <s v="4dr SUV"/>
    <n v="28"/>
    <n v="20"/>
    <n v="204"/>
    <n v="38795"/>
  </r>
  <r>
    <x v="15"/>
    <s v="RDX"/>
    <n v="2015"/>
    <x v="0"/>
    <s v="premium unleaded (recommended)"/>
    <n v="273"/>
    <n v="6"/>
    <s v="AUTOMATIC"/>
    <s v="front wheel drive"/>
    <n v="4"/>
    <s v="Crossover,Luxury"/>
    <s v="Midsize"/>
    <s v="4dr SUV"/>
    <n v="28"/>
    <n v="20"/>
    <n v="204"/>
    <n v="35095"/>
  </r>
  <r>
    <x v="7"/>
    <s v="Optima"/>
    <n v="2014"/>
    <x v="4"/>
    <s v="regular unleaded"/>
    <n v="274"/>
    <n v="4"/>
    <s v="AUTOMATIC"/>
    <s v="front wheel drive"/>
    <n v="4"/>
    <s v="Performance"/>
    <s v="Midsize"/>
    <s v="Sedan"/>
    <n v="31"/>
    <n v="20"/>
    <n v="1720"/>
    <n v="27500"/>
  </r>
  <r>
    <x v="7"/>
    <s v="Optima"/>
    <n v="2014"/>
    <x v="4"/>
    <s v="regular unleaded"/>
    <n v="274"/>
    <n v="4"/>
    <s v="AUTOMATIC"/>
    <s v="front wheel drive"/>
    <n v="4"/>
    <s v="Performance"/>
    <s v="Midsize"/>
    <s v="Sedan"/>
    <n v="31"/>
    <n v="20"/>
    <n v="1720"/>
    <n v="35300"/>
  </r>
  <r>
    <x v="7"/>
    <s v="Optima"/>
    <n v="2015"/>
    <x v="0"/>
    <s v="regular unleaded"/>
    <n v="274"/>
    <n v="4"/>
    <s v="AUTOMATIC"/>
    <s v="front wheel drive"/>
    <n v="4"/>
    <s v="Performance"/>
    <s v="Midsize"/>
    <s v="Sedan"/>
    <n v="31"/>
    <n v="20"/>
    <n v="1720"/>
    <n v="27700"/>
  </r>
  <r>
    <x v="7"/>
    <s v="Optima"/>
    <n v="2015"/>
    <x v="0"/>
    <s v="regular unleaded"/>
    <n v="274"/>
    <n v="4"/>
    <s v="AUTOMATIC"/>
    <s v="front wheel drive"/>
    <n v="4"/>
    <s v="Performance"/>
    <s v="Midsize"/>
    <s v="Sedan"/>
    <n v="31"/>
    <n v="20"/>
    <n v="1720"/>
    <n v="35500"/>
  </r>
  <r>
    <x v="2"/>
    <s v="Camaro"/>
    <n v="2017"/>
    <x v="2"/>
    <s v="premium unleaded (recommended)"/>
    <n v="275"/>
    <n v="4"/>
    <s v="MANUAL"/>
    <s v="rear wheel drive"/>
    <n v="2"/>
    <s v="Performance"/>
    <s v="Midsize"/>
    <s v="Convertible"/>
    <n v="30"/>
    <n v="20"/>
    <n v="1385"/>
    <n v="35605"/>
  </r>
  <r>
    <x v="2"/>
    <s v="Camaro"/>
    <n v="2017"/>
    <x v="2"/>
    <s v="premium unleaded (recommended)"/>
    <n v="275"/>
    <n v="4"/>
    <s v="MANUAL"/>
    <s v="rear wheel drive"/>
    <n v="2"/>
    <s v="Performance"/>
    <s v="Midsize"/>
    <s v="Coupe"/>
    <n v="30"/>
    <n v="20"/>
    <n v="1385"/>
    <n v="30405"/>
  </r>
  <r>
    <x v="2"/>
    <s v="Camaro"/>
    <n v="2017"/>
    <x v="2"/>
    <s v="premium unleaded (recommended)"/>
    <n v="275"/>
    <n v="4"/>
    <s v="MANUAL"/>
    <s v="rear wheel drive"/>
    <n v="2"/>
    <s v="Performance"/>
    <s v="Midsize"/>
    <s v="Coupe"/>
    <n v="30"/>
    <n v="20"/>
    <n v="1385"/>
    <n v="25905"/>
  </r>
  <r>
    <x v="2"/>
    <s v="Camaro"/>
    <n v="2017"/>
    <x v="2"/>
    <s v="premium unleaded (recommended)"/>
    <n v="275"/>
    <n v="4"/>
    <s v="MANUAL"/>
    <s v="rear wheel drive"/>
    <n v="2"/>
    <s v="Performance"/>
    <s v="Midsize"/>
    <s v="Convertible"/>
    <n v="30"/>
    <n v="20"/>
    <n v="1385"/>
    <n v="31905"/>
  </r>
  <r>
    <x v="35"/>
    <s v="Cayman"/>
    <n v="2014"/>
    <x v="4"/>
    <s v="premium unleaded (required)"/>
    <n v="275"/>
    <n v="6"/>
    <s v="MANUAL"/>
    <s v="rear wheel drive"/>
    <n v="2"/>
    <s v="Luxury,High-Performance"/>
    <s v="Compact"/>
    <s v="Coupe"/>
    <n v="30"/>
    <n v="20"/>
    <n v="1715"/>
    <n v="52600"/>
  </r>
  <r>
    <x v="35"/>
    <s v="Cayman"/>
    <n v="2015"/>
    <x v="0"/>
    <s v="premium unleaded (required)"/>
    <n v="275"/>
    <n v="6"/>
    <s v="MANUAL"/>
    <s v="rear wheel drive"/>
    <n v="2"/>
    <s v="Luxury,High-Performance"/>
    <s v="Compact"/>
    <s v="Coupe"/>
    <n v="30"/>
    <n v="20"/>
    <n v="1715"/>
    <n v="52600"/>
  </r>
  <r>
    <x v="35"/>
    <s v="Cayman"/>
    <n v="2016"/>
    <x v="1"/>
    <s v="premium unleaded (required)"/>
    <n v="275"/>
    <n v="6"/>
    <s v="MANUAL"/>
    <s v="rear wheel drive"/>
    <n v="2"/>
    <s v="Luxury,High-Performance"/>
    <s v="Compact"/>
    <s v="Coupe"/>
    <n v="30"/>
    <n v="20"/>
    <n v="1715"/>
    <n v="52600"/>
  </r>
  <r>
    <x v="1"/>
    <s v="Crosstour"/>
    <n v="2013"/>
    <x v="3"/>
    <s v="regular unleaded"/>
    <n v="278"/>
    <n v="6"/>
    <s v="AUTOMATIC"/>
    <s v="front wheel drive"/>
    <n v="4"/>
    <s v="Crossover,Hatchback"/>
    <s v="Midsize"/>
    <s v="4dr Hatchback"/>
    <n v="30"/>
    <n v="20"/>
    <n v="2202"/>
    <n v="33540"/>
  </r>
  <r>
    <x v="1"/>
    <s v="Crosstour"/>
    <n v="2013"/>
    <x v="3"/>
    <s v="regular unleaded"/>
    <n v="278"/>
    <n v="6"/>
    <s v="AUTOMATIC"/>
    <s v="front wheel drive"/>
    <n v="4"/>
    <s v="Crossover,Hatchback"/>
    <s v="Midsize"/>
    <s v="4dr Hatchback"/>
    <n v="30"/>
    <n v="20"/>
    <n v="2202"/>
    <n v="30890"/>
  </r>
  <r>
    <x v="1"/>
    <s v="Crosstour"/>
    <n v="2013"/>
    <x v="3"/>
    <s v="regular unleaded"/>
    <n v="278"/>
    <n v="6"/>
    <s v="AUTOMATIC"/>
    <s v="front wheel drive"/>
    <n v="4"/>
    <s v="Crossover,Hatchback"/>
    <s v="Midsize"/>
    <s v="4dr Hatchback"/>
    <n v="30"/>
    <n v="20"/>
    <n v="2202"/>
    <n v="35640"/>
  </r>
  <r>
    <x v="1"/>
    <s v="Crosstour"/>
    <n v="2014"/>
    <x v="4"/>
    <s v="regular unleaded"/>
    <n v="278"/>
    <n v="6"/>
    <s v="AUTOMATIC"/>
    <s v="front wheel drive"/>
    <n v="4"/>
    <s v="Crossover,Hatchback"/>
    <s v="Midsize"/>
    <s v="4dr Hatchback"/>
    <n v="30"/>
    <n v="20"/>
    <n v="2202"/>
    <n v="33690"/>
  </r>
  <r>
    <x v="1"/>
    <s v="Crosstour"/>
    <n v="2014"/>
    <x v="4"/>
    <s v="regular unleaded"/>
    <n v="278"/>
    <n v="6"/>
    <s v="AUTOMATIC"/>
    <s v="front wheel drive"/>
    <n v="4"/>
    <s v="Crossover,Hatchback"/>
    <s v="Midsize"/>
    <s v="4dr Hatchback"/>
    <n v="30"/>
    <n v="20"/>
    <n v="2202"/>
    <n v="35790"/>
  </r>
  <r>
    <x v="1"/>
    <s v="Crosstour"/>
    <n v="2014"/>
    <x v="4"/>
    <s v="regular unleaded"/>
    <n v="278"/>
    <n v="6"/>
    <s v="AUTOMATIC"/>
    <s v="front wheel drive"/>
    <n v="4"/>
    <s v="Crossover,Hatchback"/>
    <s v="Midsize"/>
    <s v="4dr Hatchback"/>
    <n v="30"/>
    <n v="20"/>
    <n v="2202"/>
    <n v="31040"/>
  </r>
  <r>
    <x v="1"/>
    <s v="Crosstour"/>
    <n v="2015"/>
    <x v="0"/>
    <s v="regular unleaded"/>
    <n v="278"/>
    <n v="6"/>
    <s v="AUTOMATIC"/>
    <s v="front wheel drive"/>
    <n v="4"/>
    <s v="Crossover,Hatchback"/>
    <s v="Midsize"/>
    <s v="4dr Hatchback"/>
    <n v="30"/>
    <n v="20"/>
    <n v="2202"/>
    <n v="35940"/>
  </r>
  <r>
    <x v="1"/>
    <s v="Crosstour"/>
    <n v="2015"/>
    <x v="0"/>
    <s v="regular unleaded"/>
    <n v="278"/>
    <n v="6"/>
    <s v="AUTOMATIC"/>
    <s v="front wheel drive"/>
    <n v="4"/>
    <s v="Crossover,Hatchback"/>
    <s v="Midsize"/>
    <s v="4dr Hatchback"/>
    <n v="30"/>
    <n v="20"/>
    <n v="2202"/>
    <n v="31190"/>
  </r>
  <r>
    <x v="1"/>
    <s v="Crosstour"/>
    <n v="2015"/>
    <x v="0"/>
    <s v="regular unleaded"/>
    <n v="278"/>
    <n v="6"/>
    <s v="AUTOMATIC"/>
    <s v="front wheel drive"/>
    <n v="4"/>
    <s v="Crossover,Hatchback"/>
    <s v="Midsize"/>
    <s v="4dr Hatchback"/>
    <n v="30"/>
    <n v="20"/>
    <n v="2202"/>
    <n v="33840"/>
  </r>
  <r>
    <x v="15"/>
    <s v="RDX"/>
    <n v="2016"/>
    <x v="1"/>
    <s v="premium unleaded (recommended)"/>
    <n v="279"/>
    <n v="6"/>
    <s v="AUTOMATIC"/>
    <s v="front wheel drive"/>
    <n v="4"/>
    <s v="Crossover,Luxury"/>
    <s v="Midsize"/>
    <s v="4dr SUV"/>
    <n v="29"/>
    <n v="20"/>
    <n v="204"/>
    <n v="36670"/>
  </r>
  <r>
    <x v="15"/>
    <s v="RDX"/>
    <n v="2016"/>
    <x v="1"/>
    <s v="premium unleaded (recommended)"/>
    <n v="279"/>
    <n v="6"/>
    <s v="AUTOMATIC"/>
    <s v="front wheel drive"/>
    <n v="4"/>
    <s v="Crossover,Luxury"/>
    <s v="Midsize"/>
    <s v="4dr SUV"/>
    <n v="29"/>
    <n v="20"/>
    <n v="204"/>
    <n v="39070"/>
  </r>
  <r>
    <x v="15"/>
    <s v="RDX"/>
    <n v="2016"/>
    <x v="1"/>
    <s v="premium unleaded (recommended)"/>
    <n v="279"/>
    <n v="6"/>
    <s v="AUTOMATIC"/>
    <s v="front wheel drive"/>
    <n v="4"/>
    <s v="Crossover,Luxury"/>
    <s v="Midsize"/>
    <s v="4dr SUV"/>
    <n v="29"/>
    <n v="20"/>
    <n v="204"/>
    <n v="35370"/>
  </r>
  <r>
    <x v="15"/>
    <s v="RDX"/>
    <n v="2016"/>
    <x v="1"/>
    <s v="premium unleaded (recommended)"/>
    <n v="279"/>
    <n v="6"/>
    <s v="AUTOMATIC"/>
    <s v="front wheel drive"/>
    <n v="4"/>
    <s v="Crossover,Luxury"/>
    <s v="Midsize"/>
    <s v="4dr SUV"/>
    <n v="29"/>
    <n v="20"/>
    <n v="204"/>
    <n v="40370"/>
  </r>
  <r>
    <x v="15"/>
    <s v="RDX"/>
    <n v="2016"/>
    <x v="1"/>
    <s v="premium unleaded (recommended)"/>
    <n v="279"/>
    <n v="6"/>
    <s v="AUTOMATIC"/>
    <s v="front wheel drive"/>
    <n v="4"/>
    <s v="Crossover,Luxury"/>
    <s v="Midsize"/>
    <s v="4dr SUV"/>
    <n v="29"/>
    <n v="20"/>
    <n v="204"/>
    <n v="42020"/>
  </r>
  <r>
    <x v="15"/>
    <s v="RDX"/>
    <n v="2017"/>
    <x v="2"/>
    <s v="premium unleaded (recommended)"/>
    <n v="279"/>
    <n v="6"/>
    <s v="AUTOMATIC"/>
    <s v="front wheel drive"/>
    <n v="4"/>
    <s v="Crossover,Luxury"/>
    <s v="Midsize"/>
    <s v="4dr SUV"/>
    <n v="28"/>
    <n v="20"/>
    <n v="204"/>
    <n v="39270"/>
  </r>
  <r>
    <x v="15"/>
    <s v="RDX"/>
    <n v="2017"/>
    <x v="2"/>
    <s v="premium unleaded (recommended)"/>
    <n v="279"/>
    <n v="6"/>
    <s v="AUTOMATIC"/>
    <s v="front wheel drive"/>
    <n v="4"/>
    <s v="Crossover,Luxury"/>
    <s v="Midsize"/>
    <s v="4dr SUV"/>
    <n v="28"/>
    <n v="20"/>
    <n v="204"/>
    <n v="42220"/>
  </r>
  <r>
    <x v="15"/>
    <s v="RDX"/>
    <n v="2017"/>
    <x v="2"/>
    <s v="premium unleaded (recommended)"/>
    <n v="279"/>
    <n v="6"/>
    <s v="AUTOMATIC"/>
    <s v="front wheel drive"/>
    <n v="4"/>
    <s v="Crossover,Luxury"/>
    <s v="Midsize"/>
    <s v="4dr SUV"/>
    <n v="28"/>
    <n v="20"/>
    <n v="204"/>
    <n v="36870"/>
  </r>
  <r>
    <x v="15"/>
    <s v="RDX"/>
    <n v="2017"/>
    <x v="2"/>
    <s v="premium unleaded (recommended)"/>
    <n v="279"/>
    <n v="6"/>
    <s v="AUTOMATIC"/>
    <s v="front wheel drive"/>
    <n v="4"/>
    <s v="Crossover,Luxury"/>
    <s v="Midsize"/>
    <s v="4dr SUV"/>
    <n v="28"/>
    <n v="20"/>
    <n v="204"/>
    <n v="40570"/>
  </r>
  <r>
    <x v="15"/>
    <s v="RDX"/>
    <n v="2017"/>
    <x v="2"/>
    <s v="premium unleaded (recommended)"/>
    <n v="279"/>
    <n v="6"/>
    <s v="AUTOMATIC"/>
    <s v="front wheel drive"/>
    <n v="4"/>
    <s v="Crossover,Luxury"/>
    <s v="Midsize"/>
    <s v="4dr SUV"/>
    <n v="28"/>
    <n v="20"/>
    <n v="204"/>
    <n v="35570"/>
  </r>
  <r>
    <x v="15"/>
    <s v="TL"/>
    <n v="2012"/>
    <x v="5"/>
    <s v="premium unleaded (required)"/>
    <n v="280"/>
    <n v="6"/>
    <s v="AUTOMATIC"/>
    <s v="front wheel drive"/>
    <n v="4"/>
    <s v="Luxury,Performance"/>
    <s v="Midsize"/>
    <s v="Sedan"/>
    <n v="29"/>
    <n v="20"/>
    <n v="204"/>
    <n v="41635"/>
  </r>
  <r>
    <x v="15"/>
    <s v="TL"/>
    <n v="2012"/>
    <x v="5"/>
    <s v="premium unleaded (required)"/>
    <n v="280"/>
    <n v="6"/>
    <s v="AUTOMATIC"/>
    <s v="front wheel drive"/>
    <n v="4"/>
    <s v="Luxury"/>
    <s v="Midsize"/>
    <s v="Sedan"/>
    <n v="29"/>
    <n v="20"/>
    <n v="204"/>
    <n v="35705"/>
  </r>
  <r>
    <x v="15"/>
    <s v="TL"/>
    <n v="2012"/>
    <x v="5"/>
    <s v="premium unleaded (required)"/>
    <n v="280"/>
    <n v="6"/>
    <s v="AUTOMATIC"/>
    <s v="front wheel drive"/>
    <n v="4"/>
    <s v="Luxury"/>
    <s v="Midsize"/>
    <s v="Sedan"/>
    <n v="29"/>
    <n v="20"/>
    <n v="204"/>
    <n v="39435"/>
  </r>
  <r>
    <x v="15"/>
    <s v="TL"/>
    <n v="2013"/>
    <x v="3"/>
    <s v="premium unleaded (recommended)"/>
    <n v="280"/>
    <n v="6"/>
    <s v="AUTOMATIC"/>
    <s v="front wheel drive"/>
    <n v="4"/>
    <s v="Luxury,Performance"/>
    <s v="Midsize"/>
    <s v="Sedan"/>
    <n v="29"/>
    <n v="20"/>
    <n v="204"/>
    <n v="39635"/>
  </r>
  <r>
    <x v="15"/>
    <s v="TL"/>
    <n v="2013"/>
    <x v="3"/>
    <s v="premium unleaded (recommended)"/>
    <n v="280"/>
    <n v="6"/>
    <s v="AUTOMATIC"/>
    <s v="front wheel drive"/>
    <n v="4"/>
    <s v="Luxury,Performance"/>
    <s v="Midsize"/>
    <s v="Sedan"/>
    <n v="29"/>
    <n v="20"/>
    <n v="204"/>
    <n v="41835"/>
  </r>
  <r>
    <x v="15"/>
    <s v="TL"/>
    <n v="2013"/>
    <x v="3"/>
    <s v="premium unleaded (recommended)"/>
    <n v="280"/>
    <n v="6"/>
    <s v="AUTOMATIC"/>
    <s v="front wheel drive"/>
    <n v="4"/>
    <s v="Luxury"/>
    <s v="Midsize"/>
    <s v="Sedan"/>
    <n v="29"/>
    <n v="20"/>
    <n v="204"/>
    <n v="35905"/>
  </r>
  <r>
    <x v="15"/>
    <s v="TL"/>
    <n v="2013"/>
    <x v="3"/>
    <s v="premium unleaded (recommended)"/>
    <n v="280"/>
    <n v="6"/>
    <s v="AUTOMATIC"/>
    <s v="front wheel drive"/>
    <n v="4"/>
    <s v="Luxury,Performance"/>
    <s v="Midsize"/>
    <s v="Sedan"/>
    <n v="29"/>
    <n v="20"/>
    <n v="204"/>
    <n v="37405"/>
  </r>
  <r>
    <x v="15"/>
    <s v="TL"/>
    <n v="2014"/>
    <x v="4"/>
    <s v="premium unleaded (recommended)"/>
    <n v="280"/>
    <n v="6"/>
    <s v="AUTOMATIC"/>
    <s v="front wheel drive"/>
    <n v="4"/>
    <s v="Luxury,Performance"/>
    <s v="Midsize"/>
    <s v="Sedan"/>
    <n v="29"/>
    <n v="20"/>
    <n v="204"/>
    <n v="37530"/>
  </r>
  <r>
    <x v="15"/>
    <s v="TL"/>
    <n v="2014"/>
    <x v="4"/>
    <s v="premium unleaded (recommended)"/>
    <n v="280"/>
    <n v="6"/>
    <s v="AUTOMATIC"/>
    <s v="front wheel drive"/>
    <n v="4"/>
    <s v="Luxury"/>
    <s v="Midsize"/>
    <s v="Sedan"/>
    <n v="29"/>
    <n v="20"/>
    <n v="204"/>
    <n v="36030"/>
  </r>
  <r>
    <x v="15"/>
    <s v="TL"/>
    <n v="2014"/>
    <x v="4"/>
    <s v="premium unleaded (recommended)"/>
    <n v="280"/>
    <n v="6"/>
    <s v="AUTOMATIC"/>
    <s v="front wheel drive"/>
    <n v="4"/>
    <s v="Luxury,Performance"/>
    <s v="Midsize"/>
    <s v="Sedan"/>
    <n v="29"/>
    <n v="20"/>
    <n v="204"/>
    <n v="39760"/>
  </r>
  <r>
    <x v="15"/>
    <s v="TL"/>
    <n v="2014"/>
    <x v="4"/>
    <s v="premium unleaded (recommended)"/>
    <n v="280"/>
    <n v="6"/>
    <s v="AUTOMATIC"/>
    <s v="front wheel drive"/>
    <n v="4"/>
    <s v="Luxury,Performance"/>
    <s v="Midsize"/>
    <s v="Sedan"/>
    <n v="29"/>
    <n v="20"/>
    <n v="204"/>
    <n v="41960"/>
  </r>
  <r>
    <x v="1"/>
    <s v="Pilot"/>
    <n v="2016"/>
    <x v="1"/>
    <s v="regular unleaded"/>
    <n v="280"/>
    <n v="6"/>
    <s v="AUTOMATIC"/>
    <s v="front wheel drive"/>
    <n v="4"/>
    <s v="Crossover"/>
    <s v="Midsize"/>
    <s v="4dr SUV"/>
    <n v="27"/>
    <n v="20"/>
    <n v="2202"/>
    <n v="41170"/>
  </r>
  <r>
    <x v="1"/>
    <s v="Pilot"/>
    <n v="2017"/>
    <x v="2"/>
    <s v="regular unleaded"/>
    <n v="280"/>
    <n v="6"/>
    <s v="AUTOMATIC"/>
    <s v="front wheel drive"/>
    <n v="4"/>
    <s v="Crossover"/>
    <s v="Midsize"/>
    <s v="4dr SUV"/>
    <n v="27"/>
    <n v="20"/>
    <n v="2202"/>
    <n v="41670"/>
  </r>
  <r>
    <x v="5"/>
    <s v="Passat"/>
    <n v="2015"/>
    <x v="0"/>
    <s v="premium unleaded (required)"/>
    <n v="280"/>
    <n v="6"/>
    <s v="AUTOMATIC"/>
    <s v="front wheel drive"/>
    <n v="4"/>
    <s v="N/A"/>
    <s v="Midsize"/>
    <s v="Sedan"/>
    <n v="28"/>
    <n v="20"/>
    <n v="873"/>
    <n v="35995"/>
  </r>
  <r>
    <x v="5"/>
    <s v="Passat"/>
    <n v="2016"/>
    <x v="1"/>
    <s v="premium unleaded (required)"/>
    <n v="280"/>
    <n v="6"/>
    <s v="AUTOMATED_MANUAL"/>
    <s v="front wheel drive"/>
    <n v="4"/>
    <s v="Performance"/>
    <s v="Midsize"/>
    <s v="Sedan"/>
    <n v="28"/>
    <n v="20"/>
    <n v="873"/>
    <n v="36835"/>
  </r>
  <r>
    <x v="5"/>
    <s v="Passat"/>
    <n v="2017"/>
    <x v="2"/>
    <s v="premium unleaded (required)"/>
    <n v="280"/>
    <n v="6"/>
    <s v="AUTOMATED_MANUAL"/>
    <s v="front wheel drive"/>
    <n v="4"/>
    <s v="Performance"/>
    <s v="Midsize"/>
    <s v="Sedan"/>
    <n v="28"/>
    <n v="20"/>
    <n v="873"/>
    <n v="29295"/>
  </r>
  <r>
    <x v="5"/>
    <s v="Passat"/>
    <n v="2017"/>
    <x v="2"/>
    <s v="premium unleaded (required)"/>
    <n v="280"/>
    <n v="6"/>
    <s v="AUTOMATED_MANUAL"/>
    <s v="front wheel drive"/>
    <n v="4"/>
    <s v="Performance"/>
    <s v="Midsize"/>
    <s v="Sedan"/>
    <n v="28"/>
    <n v="20"/>
    <n v="873"/>
    <n v="33995"/>
  </r>
  <r>
    <x v="4"/>
    <s v="Pathfinder"/>
    <n v="2017"/>
    <x v="2"/>
    <s v="regular unleaded"/>
    <n v="284"/>
    <n v="6"/>
    <s v="AUTOMATIC"/>
    <s v="front wheel drive"/>
    <n v="4"/>
    <s v="Crossover"/>
    <s v="Large"/>
    <s v="4dr SUV"/>
    <n v="27"/>
    <n v="20"/>
    <n v="2009"/>
    <n v="32980"/>
  </r>
  <r>
    <x v="4"/>
    <s v="Pathfinder"/>
    <n v="2017"/>
    <x v="2"/>
    <s v="regular unleaded"/>
    <n v="284"/>
    <n v="6"/>
    <s v="AUTOMATIC"/>
    <s v="front wheel drive"/>
    <n v="4"/>
    <s v="Crossover"/>
    <s v="Large"/>
    <s v="4dr SUV"/>
    <n v="27"/>
    <n v="20"/>
    <n v="2009"/>
    <n v="36100"/>
  </r>
  <r>
    <x v="4"/>
    <s v="Pathfinder"/>
    <n v="2017"/>
    <x v="2"/>
    <s v="regular unleaded"/>
    <n v="284"/>
    <n v="6"/>
    <s v="AUTOMATIC"/>
    <s v="front wheel drive"/>
    <n v="4"/>
    <s v="Crossover"/>
    <s v="Large"/>
    <s v="4dr SUV"/>
    <n v="27"/>
    <n v="20"/>
    <n v="2009"/>
    <n v="30290"/>
  </r>
  <r>
    <x v="4"/>
    <s v="Pathfinder"/>
    <n v="2017"/>
    <x v="2"/>
    <s v="regular unleaded"/>
    <n v="284"/>
    <n v="6"/>
    <s v="AUTOMATIC"/>
    <s v="front wheel drive"/>
    <n v="4"/>
    <s v="Crossover"/>
    <s v="Large"/>
    <s v="4dr SUV"/>
    <n v="27"/>
    <n v="20"/>
    <n v="2009"/>
    <n v="42070"/>
  </r>
  <r>
    <x v="15"/>
    <s v="MDX"/>
    <n v="2015"/>
    <x v="0"/>
    <s v="premium unleaded (recommended)"/>
    <n v="290"/>
    <n v="6"/>
    <s v="AUTOMATIC"/>
    <s v="front wheel drive"/>
    <n v="4"/>
    <s v="Crossover,Luxury"/>
    <s v="Midsize"/>
    <s v="4dr SUV"/>
    <n v="28"/>
    <n v="20"/>
    <n v="204"/>
    <n v="42565"/>
  </r>
  <r>
    <x v="15"/>
    <s v="MDX"/>
    <n v="2015"/>
    <x v="0"/>
    <s v="premium unleaded (recommended)"/>
    <n v="290"/>
    <n v="6"/>
    <s v="AUTOMATIC"/>
    <s v="front wheel drive"/>
    <n v="4"/>
    <s v="Crossover,Luxury"/>
    <s v="Midsize"/>
    <s v="4dr SUV"/>
    <n v="28"/>
    <n v="20"/>
    <n v="204"/>
    <n v="48840"/>
  </r>
  <r>
    <x v="15"/>
    <s v="MDX"/>
    <n v="2015"/>
    <x v="0"/>
    <s v="premium unleaded (recommended)"/>
    <n v="290"/>
    <n v="6"/>
    <s v="AUTOMATIC"/>
    <s v="front wheel drive"/>
    <n v="4"/>
    <s v="Crossover,Luxury"/>
    <s v="Midsize"/>
    <s v="4dr SUV"/>
    <n v="28"/>
    <n v="20"/>
    <n v="204"/>
    <n v="46840"/>
  </r>
  <r>
    <x v="15"/>
    <s v="MDX"/>
    <n v="2015"/>
    <x v="0"/>
    <s v="premium unleaded (recommended)"/>
    <n v="290"/>
    <n v="6"/>
    <s v="AUTOMATIC"/>
    <s v="front wheel drive"/>
    <n v="4"/>
    <s v="Crossover,Luxury"/>
    <s v="Midsize"/>
    <s v="4dr SUV"/>
    <n v="28"/>
    <n v="20"/>
    <n v="204"/>
    <n v="54780"/>
  </r>
  <r>
    <x v="15"/>
    <s v="MDX"/>
    <n v="2016"/>
    <x v="1"/>
    <s v="premium unleaded (recommended)"/>
    <n v="290"/>
    <n v="6"/>
    <s v="AUTOMATIC"/>
    <s v="front wheel drive"/>
    <n v="4"/>
    <s v="Crossover,Luxury"/>
    <s v="Midsize"/>
    <s v="4dr SUV"/>
    <n v="27"/>
    <n v="20"/>
    <n v="204"/>
    <n v="53230"/>
  </r>
  <r>
    <x v="15"/>
    <s v="MDX"/>
    <n v="2016"/>
    <x v="1"/>
    <s v="premium unleaded (recommended)"/>
    <n v="290"/>
    <n v="6"/>
    <s v="AUTOMATIC"/>
    <s v="front wheel drive"/>
    <n v="4"/>
    <s v="Crossover,Luxury"/>
    <s v="Midsize"/>
    <s v="4dr SUV"/>
    <n v="27"/>
    <n v="20"/>
    <n v="204"/>
    <n v="55230"/>
  </r>
  <r>
    <x v="15"/>
    <s v="MDX"/>
    <n v="2017"/>
    <x v="2"/>
    <s v="premium unleaded (recommended)"/>
    <n v="290"/>
    <n v="6"/>
    <s v="AUTOMATIC"/>
    <s v="front wheel drive"/>
    <n v="4"/>
    <s v="Crossover,Luxury"/>
    <s v="Midsize"/>
    <s v="4dr SUV"/>
    <n v="27"/>
    <n v="20"/>
    <n v="204"/>
    <n v="56400"/>
  </r>
  <r>
    <x v="15"/>
    <s v="MDX"/>
    <n v="2017"/>
    <x v="2"/>
    <s v="premium unleaded (recommended)"/>
    <n v="290"/>
    <n v="6"/>
    <s v="AUTOMATIC"/>
    <s v="front wheel drive"/>
    <n v="4"/>
    <s v="Crossover,Luxury"/>
    <s v="Midsize"/>
    <s v="4dr SUV"/>
    <n v="27"/>
    <n v="20"/>
    <n v="204"/>
    <n v="54400"/>
  </r>
  <r>
    <x v="7"/>
    <s v="Cadenza"/>
    <n v="2017"/>
    <x v="2"/>
    <s v="regular unleaded"/>
    <n v="290"/>
    <n v="6"/>
    <s v="AUTOMATIC"/>
    <s v="front wheel drive"/>
    <n v="4"/>
    <s v="Performance"/>
    <s v="Midsize"/>
    <s v="Sedan"/>
    <n v="28"/>
    <n v="20"/>
    <n v="1720"/>
    <n v="38990"/>
  </r>
  <r>
    <x v="7"/>
    <s v="Cadenza"/>
    <n v="2017"/>
    <x v="2"/>
    <s v="regular unleaded"/>
    <n v="290"/>
    <n v="6"/>
    <s v="AUTOMATIC"/>
    <s v="front wheel drive"/>
    <n v="4"/>
    <s v="Performance"/>
    <s v="Midsize"/>
    <s v="Sedan"/>
    <n v="28"/>
    <n v="20"/>
    <n v="1720"/>
    <n v="31990"/>
  </r>
  <r>
    <x v="7"/>
    <s v="Cadenza"/>
    <n v="2017"/>
    <x v="2"/>
    <s v="regular unleaded"/>
    <n v="290"/>
    <n v="6"/>
    <s v="AUTOMATIC"/>
    <s v="front wheel drive"/>
    <n v="4"/>
    <s v="Performance"/>
    <s v="Midsize"/>
    <s v="Sedan"/>
    <n v="28"/>
    <n v="20"/>
    <n v="1720"/>
    <n v="44390"/>
  </r>
  <r>
    <x v="14"/>
    <s v="Azera"/>
    <n v="2015"/>
    <x v="0"/>
    <s v="regular unleaded"/>
    <n v="293"/>
    <n v="6"/>
    <s v="AUTOMATIC"/>
    <s v="front wheel drive"/>
    <n v="4"/>
    <s v="Performance"/>
    <s v="Midsize"/>
    <s v="Sedan"/>
    <n v="29"/>
    <n v="20"/>
    <n v="1439"/>
    <n v="34000"/>
  </r>
  <r>
    <x v="14"/>
    <s v="Azera"/>
    <n v="2016"/>
    <x v="1"/>
    <s v="regular unleaded"/>
    <n v="293"/>
    <n v="6"/>
    <s v="AUTOMATIC"/>
    <s v="front wheel drive"/>
    <n v="4"/>
    <s v="Performance"/>
    <s v="Midsize"/>
    <s v="Sedan"/>
    <n v="29"/>
    <n v="20"/>
    <n v="1439"/>
    <n v="34100"/>
  </r>
  <r>
    <x v="14"/>
    <s v="Azera"/>
    <n v="2017"/>
    <x v="2"/>
    <s v="regular unleaded"/>
    <n v="293"/>
    <n v="6"/>
    <s v="AUTOMATIC"/>
    <s v="front wheel drive"/>
    <n v="4"/>
    <s v="Performance"/>
    <s v="Midsize"/>
    <s v="Sedan"/>
    <n v="28"/>
    <n v="20"/>
    <n v="1439"/>
    <n v="34100"/>
  </r>
  <r>
    <x v="21"/>
    <s v="QX60"/>
    <n v="2017"/>
    <x v="2"/>
    <s v="premium unleaded (recommended)"/>
    <n v="295"/>
    <n v="6"/>
    <s v="AUTOMATIC"/>
    <s v="front wheel drive"/>
    <n v="4"/>
    <s v="Crossover,Luxury"/>
    <s v="Large"/>
    <s v="4dr SUV"/>
    <n v="27"/>
    <n v="20"/>
    <n v="190"/>
    <n v="43100"/>
  </r>
  <r>
    <x v="12"/>
    <s v="RX 350"/>
    <n v="2016"/>
    <x v="1"/>
    <s v="regular unleaded"/>
    <n v="295"/>
    <n v="6"/>
    <s v="AUTOMATIC"/>
    <s v="front wheel drive"/>
    <n v="4"/>
    <s v="Crossover,Luxury"/>
    <s v="Midsize"/>
    <s v="4dr SUV"/>
    <n v="28"/>
    <n v="20"/>
    <n v="454"/>
    <n v="41900"/>
  </r>
  <r>
    <x v="12"/>
    <s v="RX 350"/>
    <n v="2017"/>
    <x v="2"/>
    <s v="regular unleaded"/>
    <n v="295"/>
    <n v="6"/>
    <s v="AUTOMATIC"/>
    <s v="front wheel drive"/>
    <n v="4"/>
    <s v="Crossover,Luxury"/>
    <s v="Midsize"/>
    <s v="4dr SUV"/>
    <n v="27"/>
    <n v="20"/>
    <n v="454"/>
    <n v="48920"/>
  </r>
  <r>
    <x v="12"/>
    <s v="RX 350"/>
    <n v="2017"/>
    <x v="2"/>
    <s v="regular unleaded"/>
    <n v="295"/>
    <n v="6"/>
    <s v="AUTOMATIC"/>
    <s v="front wheel drive"/>
    <n v="4"/>
    <s v="Crossover,Luxury"/>
    <s v="Midsize"/>
    <s v="4dr SUV"/>
    <n v="27"/>
    <n v="20"/>
    <n v="454"/>
    <n v="43020"/>
  </r>
  <r>
    <x v="0"/>
    <s v="3 Series Gran Turismo"/>
    <n v="2015"/>
    <x v="0"/>
    <s v="premium unleaded (required)"/>
    <n v="300"/>
    <n v="6"/>
    <s v="AUTOMATIC"/>
    <s v="all wheel drive"/>
    <n v="4"/>
    <s v="Hatchback,Luxury,Performance"/>
    <s v="Midsize"/>
    <s v="4dr Hatchback"/>
    <n v="30"/>
    <n v="20"/>
    <n v="3916"/>
    <n v="47250"/>
  </r>
  <r>
    <x v="0"/>
    <s v="3 Series Gran Turismo"/>
    <n v="2016"/>
    <x v="1"/>
    <s v="premium unleaded (required)"/>
    <n v="300"/>
    <n v="6"/>
    <s v="AUTOMATIC"/>
    <s v="all wheel drive"/>
    <n v="4"/>
    <s v="Hatchback,Luxury,Performance"/>
    <s v="Midsize"/>
    <s v="4dr Hatchback"/>
    <n v="30"/>
    <n v="20"/>
    <n v="3916"/>
    <n v="49200"/>
  </r>
  <r>
    <x v="0"/>
    <s v="3 Series"/>
    <n v="2015"/>
    <x v="0"/>
    <s v="premium unleaded (required)"/>
    <n v="300"/>
    <n v="6"/>
    <s v="AUTOMATIC"/>
    <s v="all wheel drive"/>
    <n v="4"/>
    <s v="Luxury,Performance"/>
    <s v="Midsize"/>
    <s v="Sedan"/>
    <n v="30"/>
    <n v="20"/>
    <n v="3916"/>
    <n v="45750"/>
  </r>
  <r>
    <x v="0"/>
    <s v="4 Series Gran Coupe"/>
    <n v="2015"/>
    <x v="0"/>
    <s v="premium unleaded (required)"/>
    <n v="300"/>
    <n v="6"/>
    <s v="AUTOMATIC"/>
    <s v="all wheel drive"/>
    <n v="4"/>
    <s v="Luxury,Performance"/>
    <s v="Midsize"/>
    <s v="Sedan"/>
    <n v="31"/>
    <n v="20"/>
    <n v="3916"/>
    <n v="47800"/>
  </r>
  <r>
    <x v="0"/>
    <s v="4 Series Gran Coupe"/>
    <n v="2016"/>
    <x v="1"/>
    <s v="premium unleaded (required)"/>
    <n v="300"/>
    <n v="6"/>
    <s v="AUTOMATIC"/>
    <s v="all wheel drive"/>
    <n v="4"/>
    <s v="Luxury,Performance"/>
    <s v="Midsize"/>
    <s v="Sedan"/>
    <n v="30"/>
    <n v="20"/>
    <n v="3916"/>
    <n v="49950"/>
  </r>
  <r>
    <x v="0"/>
    <s v="4 Series Gran Coupe"/>
    <n v="2016"/>
    <x v="1"/>
    <s v="premium unleaded (required)"/>
    <n v="300"/>
    <n v="6"/>
    <s v="AUTOMATIC"/>
    <s v="rear wheel drive"/>
    <n v="4"/>
    <s v="Luxury,Performance"/>
    <s v="Midsize"/>
    <s v="Sedan"/>
    <n v="31"/>
    <n v="20"/>
    <n v="3916"/>
    <n v="47950"/>
  </r>
  <r>
    <x v="0"/>
    <s v="1 Series"/>
    <n v="2011"/>
    <x v="6"/>
    <s v="premium unleaded (required)"/>
    <n v="300"/>
    <n v="6"/>
    <s v="MANUAL"/>
    <s v="rear wheel drive"/>
    <n v="2"/>
    <s v="Luxury,High-Performance"/>
    <s v="Compact"/>
    <s v="Coupe"/>
    <n v="28"/>
    <n v="20"/>
    <n v="3916"/>
    <n v="36350"/>
  </r>
  <r>
    <x v="0"/>
    <s v="1 Series"/>
    <n v="2012"/>
    <x v="5"/>
    <s v="premium unleaded (required)"/>
    <n v="300"/>
    <n v="6"/>
    <s v="MANUAL"/>
    <s v="rear wheel drive"/>
    <n v="2"/>
    <s v="Luxury,High-Performance"/>
    <s v="Compact"/>
    <s v="Coupe"/>
    <n v="28"/>
    <n v="20"/>
    <n v="3916"/>
    <n v="39300"/>
  </r>
  <r>
    <x v="0"/>
    <s v="1 Series"/>
    <n v="2013"/>
    <x v="3"/>
    <s v="premium unleaded (required)"/>
    <n v="300"/>
    <n v="6"/>
    <s v="MANUAL"/>
    <s v="rear wheel drive"/>
    <n v="2"/>
    <s v="Luxury,High-Performance"/>
    <s v="Compact"/>
    <s v="Coupe"/>
    <n v="28"/>
    <n v="20"/>
    <n v="3916"/>
    <n v="39600"/>
  </r>
  <r>
    <x v="0"/>
    <s v="4 Series"/>
    <n v="2015"/>
    <x v="0"/>
    <s v="premium unleaded (required)"/>
    <n v="300"/>
    <n v="6"/>
    <s v="AUTOMATIC"/>
    <s v="all wheel drive"/>
    <n v="2"/>
    <s v="Luxury,Performance"/>
    <s v="Midsize"/>
    <s v="Convertible"/>
    <n v="29"/>
    <n v="20"/>
    <n v="3916"/>
    <n v="56900"/>
  </r>
  <r>
    <x v="0"/>
    <s v="4 Series"/>
    <n v="2015"/>
    <x v="0"/>
    <s v="premium unleaded (required)"/>
    <n v="300"/>
    <n v="6"/>
    <s v="AUTOMATIC"/>
    <s v="all wheel drive"/>
    <n v="2"/>
    <s v="Luxury,Performance"/>
    <s v="Midsize"/>
    <s v="Coupe"/>
    <n v="30"/>
    <n v="20"/>
    <n v="3916"/>
    <n v="48250"/>
  </r>
  <r>
    <x v="0"/>
    <s v="4 Series"/>
    <n v="2015"/>
    <x v="0"/>
    <s v="premium unleaded (required)"/>
    <n v="300"/>
    <n v="6"/>
    <s v="AUTOMATIC"/>
    <s v="rear wheel drive"/>
    <n v="2"/>
    <s v="Luxury,Performance"/>
    <s v="Midsize"/>
    <s v="Convertible"/>
    <n v="31"/>
    <n v="20"/>
    <n v="3916"/>
    <n v="54900"/>
  </r>
  <r>
    <x v="0"/>
    <s v="4 Series"/>
    <n v="2016"/>
    <x v="1"/>
    <s v="premium unleaded (required)"/>
    <n v="300"/>
    <n v="6"/>
    <s v="AUTOMATIC"/>
    <s v="all wheel drive"/>
    <n v="2"/>
    <s v="Luxury,Performance"/>
    <s v="Midsize"/>
    <s v="Coupe"/>
    <n v="30"/>
    <n v="20"/>
    <n v="3916"/>
    <n v="50150"/>
  </r>
  <r>
    <x v="0"/>
    <s v="4 Series"/>
    <n v="2016"/>
    <x v="1"/>
    <s v="premium unleaded (required)"/>
    <n v="300"/>
    <n v="6"/>
    <s v="AUTOMATIC"/>
    <s v="all wheel drive"/>
    <n v="2"/>
    <s v="Luxury,Performance"/>
    <s v="Midsize"/>
    <s v="Convertible"/>
    <n v="29"/>
    <n v="20"/>
    <n v="3916"/>
    <n v="58950"/>
  </r>
  <r>
    <x v="0"/>
    <s v="4 Series"/>
    <n v="2016"/>
    <x v="1"/>
    <s v="premium unleaded (required)"/>
    <n v="300"/>
    <n v="6"/>
    <s v="AUTOMATIC"/>
    <s v="rear wheel drive"/>
    <n v="2"/>
    <s v="Luxury,Performance"/>
    <s v="Midsize"/>
    <s v="Coupe"/>
    <n v="31"/>
    <n v="20"/>
    <n v="3916"/>
    <n v="48150"/>
  </r>
  <r>
    <x v="0"/>
    <s v="4 Series"/>
    <n v="2016"/>
    <x v="1"/>
    <s v="premium unleaded (required)"/>
    <n v="300"/>
    <n v="6"/>
    <s v="AUTOMATIC"/>
    <s v="rear wheel drive"/>
    <n v="2"/>
    <s v="Luxury,Performance"/>
    <s v="Midsize"/>
    <s v="Convertible"/>
    <n v="31"/>
    <n v="20"/>
    <n v="3916"/>
    <n v="56950"/>
  </r>
  <r>
    <x v="21"/>
    <s v="Q50"/>
    <n v="2017"/>
    <x v="2"/>
    <s v="premium unleaded (required)"/>
    <n v="300"/>
    <n v="6"/>
    <s v="AUTOMATIC"/>
    <s v="rear wheel drive"/>
    <n v="4"/>
    <s v="Luxury,Performance"/>
    <s v="Midsize"/>
    <s v="Sedan"/>
    <n v="29"/>
    <n v="20"/>
    <n v="190"/>
    <n v="44650"/>
  </r>
  <r>
    <x v="21"/>
    <s v="Q50"/>
    <n v="2017"/>
    <x v="2"/>
    <s v="premium unleaded (required)"/>
    <n v="300"/>
    <n v="6"/>
    <s v="AUTOMATIC"/>
    <s v="rear wheel drive"/>
    <n v="4"/>
    <s v="Luxury,Performance"/>
    <s v="Midsize"/>
    <s v="Sedan"/>
    <n v="29"/>
    <n v="20"/>
    <n v="190"/>
    <n v="40650"/>
  </r>
  <r>
    <x v="0"/>
    <s v="5 Series"/>
    <n v="2015"/>
    <x v="0"/>
    <s v="premium unleaded (required)"/>
    <n v="302"/>
    <n v="6"/>
    <s v="AUTOMATIC"/>
    <s v="all wheel drive"/>
    <n v="4"/>
    <s v="Luxury,Performance"/>
    <s v="Large"/>
    <s v="Sedan"/>
    <n v="29"/>
    <n v="20"/>
    <n v="3916"/>
    <n v="57900"/>
  </r>
  <r>
    <x v="0"/>
    <s v="5 Series"/>
    <n v="2015"/>
    <x v="0"/>
    <s v="premium unleaded (required)"/>
    <n v="302"/>
    <n v="6"/>
    <s v="AUTOMATIC"/>
    <s v="rear wheel drive"/>
    <n v="4"/>
    <s v="Luxury,Performance"/>
    <s v="Large"/>
    <s v="Sedan"/>
    <n v="31"/>
    <n v="20"/>
    <n v="3916"/>
    <n v="55600"/>
  </r>
  <r>
    <x v="0"/>
    <s v="5 Series"/>
    <n v="2016"/>
    <x v="1"/>
    <s v="premium unleaded (required)"/>
    <n v="302"/>
    <n v="6"/>
    <s v="AUTOMATIC"/>
    <s v="all wheel drive"/>
    <n v="4"/>
    <s v="Luxury,Performance"/>
    <s v="Large"/>
    <s v="Sedan"/>
    <n v="29"/>
    <n v="20"/>
    <n v="3916"/>
    <n v="58150"/>
  </r>
  <r>
    <x v="0"/>
    <s v="5 Series"/>
    <n v="2016"/>
    <x v="1"/>
    <s v="premium unleaded (required)"/>
    <n v="302"/>
    <n v="6"/>
    <s v="AUTOMATIC"/>
    <s v="rear wheel drive"/>
    <n v="4"/>
    <s v="Luxury,Performance"/>
    <s v="Large"/>
    <s v="Sedan"/>
    <n v="31"/>
    <n v="20"/>
    <n v="3916"/>
    <n v="55850"/>
  </r>
  <r>
    <x v="10"/>
    <s v="E-Class"/>
    <n v="2015"/>
    <x v="0"/>
    <s v="premium unleaded (required)"/>
    <n v="302"/>
    <n v="6"/>
    <s v="AUTOMATIC"/>
    <s v="all wheel drive"/>
    <n v="4"/>
    <s v="Luxury,Performance"/>
    <s v="Midsize"/>
    <s v="Sedan"/>
    <n v="28"/>
    <n v="20"/>
    <n v="617"/>
    <n v="54800"/>
  </r>
  <r>
    <x v="10"/>
    <s v="E-Class"/>
    <n v="2015"/>
    <x v="0"/>
    <s v="premium unleaded (required)"/>
    <n v="302"/>
    <n v="6"/>
    <s v="AUTOMATIC"/>
    <s v="all wheel drive"/>
    <n v="4"/>
    <s v="Luxury,Performance"/>
    <s v="Midsize"/>
    <s v="Wagon"/>
    <n v="27"/>
    <n v="20"/>
    <n v="617"/>
    <n v="59000"/>
  </r>
  <r>
    <x v="10"/>
    <s v="E-Class"/>
    <n v="2015"/>
    <x v="0"/>
    <s v="premium unleaded (required)"/>
    <n v="302"/>
    <n v="6"/>
    <s v="AUTOMATIC"/>
    <s v="rear wheel drive"/>
    <n v="4"/>
    <s v="Luxury,Performance"/>
    <s v="Midsize"/>
    <s v="Sedan"/>
    <n v="29"/>
    <n v="20"/>
    <n v="617"/>
    <n v="52300"/>
  </r>
  <r>
    <x v="10"/>
    <s v="E-Class"/>
    <n v="2016"/>
    <x v="1"/>
    <s v="premium unleaded (required)"/>
    <n v="302"/>
    <n v="6"/>
    <s v="AUTOMATIC"/>
    <s v="all wheel drive"/>
    <n v="4"/>
    <s v="Luxury,Performance"/>
    <s v="Midsize"/>
    <s v="Wagon"/>
    <n v="27"/>
    <n v="20"/>
    <n v="617"/>
    <n v="59900"/>
  </r>
  <r>
    <x v="10"/>
    <s v="E-Class"/>
    <n v="2016"/>
    <x v="1"/>
    <s v="premium unleaded (required)"/>
    <n v="302"/>
    <n v="6"/>
    <s v="AUTOMATIC"/>
    <s v="rear wheel drive"/>
    <n v="4"/>
    <s v="Luxury,Performance"/>
    <s v="Midsize"/>
    <s v="Sedan"/>
    <n v="29"/>
    <n v="20"/>
    <n v="617"/>
    <n v="53100"/>
  </r>
  <r>
    <x v="10"/>
    <s v="E-Class"/>
    <n v="2016"/>
    <x v="1"/>
    <s v="premium unleaded (required)"/>
    <n v="302"/>
    <n v="6"/>
    <s v="AUTOMATIC"/>
    <s v="all wheel drive"/>
    <n v="4"/>
    <s v="Luxury,Performance"/>
    <s v="Midsize"/>
    <s v="Sedan"/>
    <n v="28"/>
    <n v="20"/>
    <n v="617"/>
    <n v="55600"/>
  </r>
  <r>
    <x v="10"/>
    <s v="C-Class"/>
    <n v="2015"/>
    <x v="0"/>
    <s v="premium unleaded (required)"/>
    <n v="302"/>
    <n v="6"/>
    <s v="AUTOMATIC"/>
    <s v="rear wheel drive"/>
    <n v="2"/>
    <s v="Luxury,High-Performance"/>
    <s v="Compact"/>
    <s v="Coupe"/>
    <n v="28"/>
    <n v="20"/>
    <n v="617"/>
    <n v="44050"/>
  </r>
  <r>
    <x v="26"/>
    <s v="XC60"/>
    <n v="2016"/>
    <x v="1"/>
    <s v="regular unleaded"/>
    <n v="302"/>
    <n v="4"/>
    <s v="AUTOMATIC"/>
    <s v="all wheel drive"/>
    <n v="4"/>
    <s v="Crossover,Luxury,Performance"/>
    <s v="Midsize"/>
    <s v="4dr SUV"/>
    <n v="28"/>
    <n v="20"/>
    <n v="870"/>
    <n v="47200"/>
  </r>
  <r>
    <x v="26"/>
    <s v="XC60"/>
    <n v="2016"/>
    <x v="1"/>
    <s v="regular unleaded"/>
    <n v="302"/>
    <n v="4"/>
    <s v="AUTOMATIC"/>
    <s v="all wheel drive"/>
    <n v="4"/>
    <s v="Crossover,Luxury,Performance"/>
    <s v="Midsize"/>
    <s v="4dr SUV"/>
    <n v="28"/>
    <n v="20"/>
    <n v="870"/>
    <n v="47750"/>
  </r>
  <r>
    <x v="26"/>
    <s v="XC60"/>
    <n v="2016"/>
    <x v="1"/>
    <s v="regular unleaded"/>
    <n v="302"/>
    <n v="4"/>
    <s v="AUTOMATIC"/>
    <s v="all wheel drive"/>
    <n v="4"/>
    <s v="Crossover,Luxury,Performance"/>
    <s v="Midsize"/>
    <s v="4dr SUV"/>
    <n v="28"/>
    <n v="20"/>
    <n v="870"/>
    <n v="43350"/>
  </r>
  <r>
    <x v="26"/>
    <s v="XC60"/>
    <n v="2016"/>
    <x v="1"/>
    <s v="regular unleaded"/>
    <n v="302"/>
    <n v="4"/>
    <s v="AUTOMATIC"/>
    <s v="all wheel drive"/>
    <n v="4"/>
    <s v="Crossover,Luxury,Performance"/>
    <s v="Midsize"/>
    <s v="4dr SUV"/>
    <n v="28"/>
    <n v="20"/>
    <n v="870"/>
    <n v="51300"/>
  </r>
  <r>
    <x v="26"/>
    <s v="XC60"/>
    <n v="2017"/>
    <x v="2"/>
    <s v="regular unleaded"/>
    <n v="302"/>
    <n v="4"/>
    <s v="AUTOMATIC"/>
    <s v="all wheel drive"/>
    <n v="4"/>
    <s v="Crossover,Luxury,Performance"/>
    <s v="Midsize"/>
    <s v="4dr SUV"/>
    <n v="29"/>
    <n v="20"/>
    <n v="870"/>
    <n v="46350"/>
  </r>
  <r>
    <x v="26"/>
    <s v="XC60"/>
    <n v="2017"/>
    <x v="2"/>
    <s v="regular unleaded"/>
    <n v="302"/>
    <n v="4"/>
    <s v="AUTOMATIC"/>
    <s v="all wheel drive"/>
    <n v="4"/>
    <s v="Crossover,Luxury,Performance"/>
    <s v="Midsize"/>
    <s v="4dr SUV"/>
    <n v="29"/>
    <n v="20"/>
    <n v="870"/>
    <n v="51000"/>
  </r>
  <r>
    <x v="15"/>
    <s v="RLX"/>
    <n v="2015"/>
    <x v="0"/>
    <s v="premium unleaded (recommended)"/>
    <n v="310"/>
    <n v="6"/>
    <s v="AUTOMATIC"/>
    <s v="front wheel drive"/>
    <n v="4"/>
    <s v="Luxury,Performance"/>
    <s v="Midsize"/>
    <s v="Sedan"/>
    <n v="31"/>
    <n v="20"/>
    <n v="204"/>
    <n v="50950"/>
  </r>
  <r>
    <x v="15"/>
    <s v="RLX"/>
    <n v="2015"/>
    <x v="0"/>
    <s v="premium unleaded (recommended)"/>
    <n v="310"/>
    <n v="6"/>
    <s v="AUTOMATIC"/>
    <s v="front wheel drive"/>
    <n v="4"/>
    <s v="Luxury,Performance"/>
    <s v="Midsize"/>
    <s v="Sedan"/>
    <n v="31"/>
    <n v="20"/>
    <n v="204"/>
    <n v="60450"/>
  </r>
  <r>
    <x v="15"/>
    <s v="RLX"/>
    <n v="2015"/>
    <x v="0"/>
    <s v="premium unleaded (recommended)"/>
    <n v="310"/>
    <n v="6"/>
    <s v="AUTOMATIC"/>
    <s v="front wheel drive"/>
    <n v="4"/>
    <s v="Luxury,Performance"/>
    <s v="Midsize"/>
    <s v="Sedan"/>
    <n v="31"/>
    <n v="20"/>
    <n v="204"/>
    <n v="48450"/>
  </r>
  <r>
    <x v="15"/>
    <s v="RLX"/>
    <n v="2015"/>
    <x v="0"/>
    <s v="premium unleaded (recommended)"/>
    <n v="310"/>
    <n v="6"/>
    <s v="AUTOMATIC"/>
    <s v="front wheel drive"/>
    <n v="4"/>
    <s v="Luxury,Performance"/>
    <s v="Midsize"/>
    <s v="Sedan"/>
    <n v="31"/>
    <n v="20"/>
    <n v="204"/>
    <n v="54450"/>
  </r>
  <r>
    <x v="15"/>
    <s v="RLX"/>
    <n v="2015"/>
    <x v="0"/>
    <s v="premium unleaded (recommended)"/>
    <n v="310"/>
    <n v="6"/>
    <s v="AUTOMATIC"/>
    <s v="front wheel drive"/>
    <n v="4"/>
    <s v="Luxury,Performance"/>
    <s v="Midsize"/>
    <s v="Sedan"/>
    <n v="31"/>
    <n v="20"/>
    <n v="204"/>
    <n v="56950"/>
  </r>
  <r>
    <x v="15"/>
    <s v="RLX"/>
    <n v="2016"/>
    <x v="1"/>
    <s v="premium unleaded (recommended)"/>
    <n v="310"/>
    <n v="6"/>
    <s v="AUTOMATIC"/>
    <s v="front wheel drive"/>
    <n v="4"/>
    <s v="Luxury,Performance"/>
    <s v="Midsize"/>
    <s v="Sedan"/>
    <n v="31"/>
    <n v="20"/>
    <n v="204"/>
    <n v="54450"/>
  </r>
  <r>
    <x v="15"/>
    <s v="RLX"/>
    <n v="2016"/>
    <x v="1"/>
    <s v="premium unleaded (recommended)"/>
    <n v="310"/>
    <n v="6"/>
    <s v="AUTOMATIC"/>
    <s v="front wheel drive"/>
    <n v="4"/>
    <s v="Luxury,Performance"/>
    <s v="Midsize"/>
    <s v="Sedan"/>
    <n v="31"/>
    <n v="20"/>
    <n v="204"/>
    <n v="60450"/>
  </r>
  <r>
    <x v="15"/>
    <s v="RLX"/>
    <n v="2016"/>
    <x v="1"/>
    <s v="premium unleaded (recommended)"/>
    <n v="310"/>
    <n v="6"/>
    <s v="AUTOMATIC"/>
    <s v="front wheel drive"/>
    <n v="4"/>
    <s v="Luxury,Performance"/>
    <s v="Midsize"/>
    <s v="Sedan"/>
    <n v="31"/>
    <n v="20"/>
    <n v="204"/>
    <n v="50950"/>
  </r>
  <r>
    <x v="15"/>
    <s v="RLX"/>
    <n v="2017"/>
    <x v="2"/>
    <s v="premium unleaded (recommended)"/>
    <n v="310"/>
    <n v="6"/>
    <s v="AUTOMATIC"/>
    <s v="front wheel drive"/>
    <n v="4"/>
    <s v="Luxury,Performance"/>
    <s v="Midsize"/>
    <s v="Sedan"/>
    <n v="30"/>
    <n v="20"/>
    <n v="204"/>
    <n v="54450"/>
  </r>
  <r>
    <x v="15"/>
    <s v="RLX"/>
    <n v="2017"/>
    <x v="2"/>
    <s v="premium unleaded (recommended)"/>
    <n v="310"/>
    <n v="6"/>
    <s v="AUTOMATIC"/>
    <s v="front wheel drive"/>
    <n v="4"/>
    <s v="Luxury,Performance"/>
    <s v="Midsize"/>
    <s v="Sedan"/>
    <n v="30"/>
    <n v="20"/>
    <n v="204"/>
    <n v="60450"/>
  </r>
  <r>
    <x v="24"/>
    <s v="LaCrosse"/>
    <n v="2017"/>
    <x v="2"/>
    <s v="regular unleaded"/>
    <n v="310"/>
    <n v="6"/>
    <s v="AUTOMATIC"/>
    <s v="all wheel drive"/>
    <n v="4"/>
    <s v="Performance"/>
    <s v="Large"/>
    <s v="Sedan"/>
    <n v="29"/>
    <n v="20"/>
    <n v="155"/>
    <n v="43265"/>
  </r>
  <r>
    <x v="8"/>
    <s v="Mustang"/>
    <n v="2016"/>
    <x v="1"/>
    <s v="premium unleaded (recommended)"/>
    <n v="310"/>
    <n v="4"/>
    <s v="MANUAL"/>
    <s v="rear wheel drive"/>
    <n v="2"/>
    <s v="Performance"/>
    <s v="Midsize"/>
    <s v="Convertible"/>
    <n v="29"/>
    <n v="20"/>
    <n v="5657"/>
    <n v="35145"/>
  </r>
  <r>
    <x v="12"/>
    <s v="GS 350"/>
    <n v="2016"/>
    <x v="1"/>
    <s v="premium unleaded (required)"/>
    <n v="311"/>
    <n v="6"/>
    <s v="AUTOMATIC"/>
    <s v="rear wheel drive"/>
    <n v="4"/>
    <s v="Luxury,High-Performance"/>
    <s v="Midsize"/>
    <s v="Sedan"/>
    <n v="29"/>
    <n v="20"/>
    <n v="454"/>
    <n v="50000"/>
  </r>
  <r>
    <x v="12"/>
    <s v="GS 350"/>
    <n v="2017"/>
    <x v="2"/>
    <s v="premium unleaded (required)"/>
    <n v="311"/>
    <n v="6"/>
    <s v="AUTOMATIC"/>
    <s v="rear wheel drive"/>
    <n v="4"/>
    <s v="Luxury,High-Performance"/>
    <s v="Midsize"/>
    <s v="Sedan"/>
    <n v="28"/>
    <n v="20"/>
    <n v="454"/>
    <n v="50695"/>
  </r>
  <r>
    <x v="0"/>
    <s v="6 Series Gran Coupe"/>
    <n v="2015"/>
    <x v="0"/>
    <s v="premium unleaded (required)"/>
    <n v="315"/>
    <n v="6"/>
    <s v="AUTOMATIC"/>
    <s v="all wheel drive"/>
    <n v="4"/>
    <s v="Luxury,Performance"/>
    <s v="Large"/>
    <s v="Sedan"/>
    <n v="29"/>
    <n v="20"/>
    <n v="3916"/>
    <n v="81300"/>
  </r>
  <r>
    <x v="0"/>
    <s v="6 Series Gran Coupe"/>
    <n v="2015"/>
    <x v="0"/>
    <s v="premium unleaded (required)"/>
    <n v="315"/>
    <n v="6"/>
    <s v="AUTOMATIC"/>
    <s v="rear wheel drive"/>
    <n v="4"/>
    <s v="Luxury,Performance"/>
    <s v="Large"/>
    <s v="Sedan"/>
    <n v="31"/>
    <n v="20"/>
    <n v="3916"/>
    <n v="78300"/>
  </r>
  <r>
    <x v="0"/>
    <s v="6 Series Gran Coupe"/>
    <n v="2016"/>
    <x v="1"/>
    <s v="premium unleaded (required)"/>
    <n v="315"/>
    <n v="6"/>
    <s v="AUTOMATIC"/>
    <s v="all wheel drive"/>
    <n v="4"/>
    <s v="Luxury,Performance"/>
    <s v="Large"/>
    <s v="Sedan"/>
    <n v="29"/>
    <n v="20"/>
    <n v="3916"/>
    <n v="82500"/>
  </r>
  <r>
    <x v="0"/>
    <s v="6 Series Gran Coupe"/>
    <n v="2016"/>
    <x v="1"/>
    <s v="premium unleaded (required)"/>
    <n v="315"/>
    <n v="6"/>
    <s v="AUTOMATIC"/>
    <s v="rear wheel drive"/>
    <n v="4"/>
    <s v="Luxury,Performance"/>
    <s v="Large"/>
    <s v="Sedan"/>
    <n v="31"/>
    <n v="20"/>
    <n v="3916"/>
    <n v="79500"/>
  </r>
  <r>
    <x v="0"/>
    <s v="6 Series Gran Coupe"/>
    <n v="2017"/>
    <x v="2"/>
    <s v="premium unleaded (required)"/>
    <n v="315"/>
    <n v="6"/>
    <s v="AUTOMATIC"/>
    <s v="rear wheel drive"/>
    <n v="4"/>
    <s v="Luxury,Performance"/>
    <s v="Large"/>
    <s v="Sedan"/>
    <n v="29"/>
    <n v="20"/>
    <n v="3916"/>
    <n v="79800"/>
  </r>
  <r>
    <x v="0"/>
    <s v="6 Series"/>
    <n v="2015"/>
    <x v="0"/>
    <s v="premium unleaded (required)"/>
    <n v="315"/>
    <n v="6"/>
    <s v="AUTOMATIC"/>
    <s v="all wheel drive"/>
    <n v="2"/>
    <s v="Luxury,Performance"/>
    <s v="Midsize"/>
    <s v="Convertible"/>
    <n v="29"/>
    <n v="20"/>
    <n v="3916"/>
    <n v="86600"/>
  </r>
  <r>
    <x v="0"/>
    <s v="6 Series"/>
    <n v="2015"/>
    <x v="0"/>
    <s v="premium unleaded (required)"/>
    <n v="315"/>
    <n v="6"/>
    <s v="AUTOMATIC"/>
    <s v="all wheel drive"/>
    <n v="2"/>
    <s v="Luxury,Performance"/>
    <s v="Midsize"/>
    <s v="Coupe"/>
    <n v="29"/>
    <n v="20"/>
    <n v="3916"/>
    <n v="79100"/>
  </r>
  <r>
    <x v="0"/>
    <s v="6 Series"/>
    <n v="2015"/>
    <x v="0"/>
    <s v="premium unleaded (required)"/>
    <n v="315"/>
    <n v="6"/>
    <s v="AUTOMATIC"/>
    <s v="rear wheel drive"/>
    <n v="2"/>
    <s v="Luxury,Performance"/>
    <s v="Midsize"/>
    <s v="Convertible"/>
    <n v="31"/>
    <n v="20"/>
    <n v="3916"/>
    <n v="83600"/>
  </r>
  <r>
    <x v="0"/>
    <s v="6 Series"/>
    <n v="2016"/>
    <x v="1"/>
    <s v="premium unleaded (required)"/>
    <n v="315"/>
    <n v="6"/>
    <s v="AUTOMATIC"/>
    <s v="all wheel drive"/>
    <n v="2"/>
    <s v="Luxury,Performance"/>
    <s v="Midsize"/>
    <s v="Convertible"/>
    <n v="29"/>
    <n v="20"/>
    <n v="3916"/>
    <n v="87800"/>
  </r>
  <r>
    <x v="0"/>
    <s v="6 Series"/>
    <n v="2016"/>
    <x v="1"/>
    <s v="premium unleaded (required)"/>
    <n v="315"/>
    <n v="6"/>
    <s v="AUTOMATIC"/>
    <s v="rear wheel drive"/>
    <n v="2"/>
    <s v="Luxury,Performance"/>
    <s v="Midsize"/>
    <s v="Coupe"/>
    <n v="31"/>
    <n v="20"/>
    <n v="3916"/>
    <n v="77300"/>
  </r>
  <r>
    <x v="0"/>
    <s v="6 Series"/>
    <n v="2016"/>
    <x v="1"/>
    <s v="premium unleaded (required)"/>
    <n v="315"/>
    <n v="6"/>
    <s v="AUTOMATIC"/>
    <s v="all wheel drive"/>
    <n v="2"/>
    <s v="Luxury,Performance"/>
    <s v="Midsize"/>
    <s v="Coupe"/>
    <n v="29"/>
    <n v="20"/>
    <n v="3916"/>
    <n v="80300"/>
  </r>
  <r>
    <x v="0"/>
    <s v="6 Series"/>
    <n v="2016"/>
    <x v="1"/>
    <s v="premium unleaded (required)"/>
    <n v="315"/>
    <n v="6"/>
    <s v="AUTOMATIC"/>
    <s v="rear wheel drive"/>
    <n v="2"/>
    <s v="Luxury,Performance"/>
    <s v="Midsize"/>
    <s v="Convertible"/>
    <n v="31"/>
    <n v="20"/>
    <n v="3916"/>
    <n v="84800"/>
  </r>
  <r>
    <x v="0"/>
    <s v="6 Series"/>
    <n v="2017"/>
    <x v="2"/>
    <s v="premium unleaded (required)"/>
    <n v="315"/>
    <n v="6"/>
    <s v="AUTOMATIC"/>
    <s v="rear wheel drive"/>
    <n v="2"/>
    <s v="Luxury,Performance"/>
    <s v="Midsize"/>
    <s v="Convertible"/>
    <n v="29"/>
    <n v="20"/>
    <n v="3916"/>
    <n v="85100"/>
  </r>
  <r>
    <x v="35"/>
    <s v="Boxster"/>
    <n v="2014"/>
    <x v="4"/>
    <s v="premium unleaded (required)"/>
    <n v="315"/>
    <n v="6"/>
    <s v="MANUAL"/>
    <s v="rear wheel drive"/>
    <n v="2"/>
    <s v="Luxury,High-Performance"/>
    <s v="Compact"/>
    <s v="Convertible"/>
    <n v="28"/>
    <n v="20"/>
    <n v="1715"/>
    <n v="62100"/>
  </r>
  <r>
    <x v="35"/>
    <s v="Boxster"/>
    <n v="2015"/>
    <x v="0"/>
    <s v="premium unleaded (required)"/>
    <n v="315"/>
    <n v="6"/>
    <s v="MANUAL"/>
    <s v="rear wheel drive"/>
    <n v="2"/>
    <s v="Luxury,High-Performance"/>
    <s v="Compact"/>
    <s v="Convertible"/>
    <n v="28"/>
    <n v="20"/>
    <n v="1715"/>
    <n v="63300"/>
  </r>
  <r>
    <x v="35"/>
    <s v="Boxster"/>
    <n v="2016"/>
    <x v="1"/>
    <s v="premium unleaded (required)"/>
    <n v="315"/>
    <n v="6"/>
    <s v="MANUAL"/>
    <s v="rear wheel drive"/>
    <n v="2"/>
    <s v="Luxury,High-Performance"/>
    <s v="Compact"/>
    <s v="Convertible"/>
    <n v="28"/>
    <n v="20"/>
    <n v="1715"/>
    <n v="63900"/>
  </r>
  <r>
    <x v="26"/>
    <s v="XC90"/>
    <n v="2016"/>
    <x v="1"/>
    <s v="premium unleaded (recommended)"/>
    <n v="316"/>
    <n v="4"/>
    <s v="AUTOMATIC"/>
    <s v="all wheel drive"/>
    <n v="4"/>
    <s v="Crossover,Luxury,Performance"/>
    <s v="Large"/>
    <s v="4dr SUV"/>
    <n v="25"/>
    <n v="20"/>
    <n v="870"/>
    <n v="49800"/>
  </r>
  <r>
    <x v="26"/>
    <s v="XC90"/>
    <n v="2016"/>
    <x v="1"/>
    <s v="premium unleaded (recommended)"/>
    <n v="316"/>
    <n v="4"/>
    <s v="AUTOMATIC"/>
    <s v="all wheel drive"/>
    <n v="4"/>
    <s v="Crossover,Luxury,Performance"/>
    <s v="Large"/>
    <s v="4dr SUV"/>
    <n v="25"/>
    <n v="20"/>
    <n v="870"/>
    <n v="55400"/>
  </r>
  <r>
    <x v="26"/>
    <s v="XC90"/>
    <n v="2016"/>
    <x v="1"/>
    <s v="premium unleaded (recommended)"/>
    <n v="316"/>
    <n v="4"/>
    <s v="AUTOMATIC"/>
    <s v="all wheel drive"/>
    <n v="4"/>
    <s v="Crossover,Luxury,Performance"/>
    <s v="Large"/>
    <s v="4dr SUV"/>
    <n v="25"/>
    <n v="20"/>
    <n v="870"/>
    <n v="53800"/>
  </r>
  <r>
    <x v="26"/>
    <s v="XC90"/>
    <n v="2016"/>
    <x v="1"/>
    <s v="premium unleaded (recommended)"/>
    <n v="316"/>
    <n v="4"/>
    <s v="AUTOMATIC"/>
    <s v="all wheel drive"/>
    <n v="4"/>
    <s v="Crossover,Luxury"/>
    <s v="Large"/>
    <s v="4dr SUV"/>
    <n v="25"/>
    <n v="20"/>
    <n v="870"/>
    <n v="65700"/>
  </r>
  <r>
    <x v="26"/>
    <s v="XC90"/>
    <n v="2017"/>
    <x v="2"/>
    <s v="premium unleaded (recommended)"/>
    <n v="316"/>
    <n v="4"/>
    <s v="AUTOMATIC"/>
    <s v="all wheel drive"/>
    <n v="4"/>
    <s v="Crossover,Luxury,Performance"/>
    <s v="Large"/>
    <s v="4dr SUV"/>
    <n v="25"/>
    <n v="20"/>
    <n v="870"/>
    <n v="57200"/>
  </r>
  <r>
    <x v="26"/>
    <s v="XC90"/>
    <n v="2017"/>
    <x v="2"/>
    <s v="premium unleaded (recommended)"/>
    <n v="316"/>
    <n v="4"/>
    <s v="AUTOMATIC"/>
    <s v="all wheel drive"/>
    <n v="4"/>
    <s v="Crossover,Luxury,Performance"/>
    <s v="Large"/>
    <s v="4dr SUV"/>
    <n v="25"/>
    <n v="20"/>
    <n v="870"/>
    <n v="51600"/>
  </r>
  <r>
    <x v="26"/>
    <s v="XC90"/>
    <n v="2017"/>
    <x v="2"/>
    <s v="premium unleaded (recommended)"/>
    <n v="316"/>
    <n v="4"/>
    <s v="AUTOMATIC"/>
    <s v="all wheel drive"/>
    <n v="4"/>
    <s v="Crossover,Luxury,Performance"/>
    <s v="Large"/>
    <s v="4dr SUV"/>
    <n v="25"/>
    <n v="20"/>
    <n v="870"/>
    <n v="55600"/>
  </r>
  <r>
    <x v="0"/>
    <s v="3 Series Gran Turismo"/>
    <n v="2017"/>
    <x v="2"/>
    <s v="premium unleaded (required)"/>
    <n v="320"/>
    <n v="6"/>
    <s v="AUTOMATIC"/>
    <s v="all wheel drive"/>
    <n v="4"/>
    <s v="Hatchback,Luxury,Performance"/>
    <s v="Midsize"/>
    <s v="4dr Hatchback"/>
    <n v="30"/>
    <n v="20"/>
    <n v="3916"/>
    <n v="49650"/>
  </r>
  <r>
    <x v="0"/>
    <s v="1 Series"/>
    <n v="2013"/>
    <x v="3"/>
    <s v="premium unleaded (required)"/>
    <n v="320"/>
    <n v="6"/>
    <s v="MANUAL"/>
    <s v="rear wheel drive"/>
    <n v="2"/>
    <s v="Luxury,High-Performance"/>
    <s v="Compact"/>
    <s v="Coupe"/>
    <n v="28"/>
    <n v="20"/>
    <n v="3916"/>
    <n v="43550"/>
  </r>
  <r>
    <x v="0"/>
    <s v="2 Series"/>
    <n v="2016"/>
    <x v="1"/>
    <s v="premium unleaded (required)"/>
    <n v="320"/>
    <n v="6"/>
    <s v="AUTOMATIC"/>
    <s v="rear wheel drive"/>
    <n v="2"/>
    <s v="Factory Tuner,Luxury,High-Performance"/>
    <s v="Compact"/>
    <s v="Convertible"/>
    <n v="31"/>
    <n v="20"/>
    <n v="3916"/>
    <n v="48750"/>
  </r>
  <r>
    <x v="0"/>
    <s v="2 Series"/>
    <n v="2016"/>
    <x v="1"/>
    <s v="premium unleaded (required)"/>
    <n v="320"/>
    <n v="6"/>
    <s v="AUTOMATIC"/>
    <s v="rear wheel drive"/>
    <n v="2"/>
    <s v="Factory Tuner,Luxury,High-Performance"/>
    <s v="Compact"/>
    <s v="Coupe"/>
    <n v="31"/>
    <n v="20"/>
    <n v="3916"/>
    <n v="44150"/>
  </r>
  <r>
    <x v="0"/>
    <s v="2 Series"/>
    <n v="2016"/>
    <x v="1"/>
    <s v="premium unleaded (required)"/>
    <n v="320"/>
    <n v="6"/>
    <s v="AUTOMATIC"/>
    <s v="all wheel drive"/>
    <n v="2"/>
    <s v="Factory Tuner,Luxury,High-Performance"/>
    <s v="Compact"/>
    <s v="Coupe"/>
    <n v="30"/>
    <n v="20"/>
    <n v="3916"/>
    <n v="46150"/>
  </r>
  <r>
    <x v="0"/>
    <s v="2 Series"/>
    <n v="2016"/>
    <x v="1"/>
    <s v="premium unleaded (required)"/>
    <n v="320"/>
    <n v="6"/>
    <s v="AUTOMATIC"/>
    <s v="rear wheel drive"/>
    <n v="2"/>
    <s v="Factory Tuner,Luxury,High-Performance"/>
    <s v="Compact"/>
    <s v="Convertible"/>
    <n v="30"/>
    <n v="20"/>
    <n v="3916"/>
    <n v="50750"/>
  </r>
  <r>
    <x v="0"/>
    <s v="4 Series"/>
    <n v="2017"/>
    <x v="2"/>
    <s v="premium unleaded (recommended)"/>
    <n v="320"/>
    <n v="6"/>
    <s v="AUTOMATIC"/>
    <s v="all wheel drive"/>
    <n v="2"/>
    <s v="Luxury,Performance"/>
    <s v="Midsize"/>
    <s v="Convertible"/>
    <n v="30"/>
    <n v="20"/>
    <n v="3916"/>
    <n v="59300"/>
  </r>
  <r>
    <x v="35"/>
    <s v="Cayman"/>
    <n v="2014"/>
    <x v="4"/>
    <s v="premium unleaded (required)"/>
    <n v="325"/>
    <n v="6"/>
    <s v="MANUAL"/>
    <s v="rear wheel drive"/>
    <n v="2"/>
    <s v="Luxury,High-Performance"/>
    <s v="Compact"/>
    <s v="Coupe"/>
    <n v="28"/>
    <n v="20"/>
    <n v="1715"/>
    <n v="63800"/>
  </r>
  <r>
    <x v="35"/>
    <s v="Cayman"/>
    <n v="2015"/>
    <x v="0"/>
    <s v="premium unleaded (required)"/>
    <n v="325"/>
    <n v="6"/>
    <s v="MANUAL"/>
    <s v="rear wheel drive"/>
    <n v="2"/>
    <s v="Luxury,High-Performance"/>
    <s v="Compact"/>
    <s v="Coupe"/>
    <n v="28"/>
    <n v="20"/>
    <n v="1715"/>
    <n v="63800"/>
  </r>
  <r>
    <x v="35"/>
    <s v="Cayman"/>
    <n v="2016"/>
    <x v="1"/>
    <s v="premium unleaded (required)"/>
    <n v="325"/>
    <n v="6"/>
    <s v="MANUAL"/>
    <s v="rear wheel drive"/>
    <n v="2"/>
    <s v="Luxury,High-Performance"/>
    <s v="Compact"/>
    <s v="Coupe"/>
    <n v="28"/>
    <n v="20"/>
    <n v="1715"/>
    <n v="64100"/>
  </r>
  <r>
    <x v="21"/>
    <s v="Q50"/>
    <n v="2015"/>
    <x v="0"/>
    <s v="premium unleaded (recommended)"/>
    <n v="328"/>
    <n v="6"/>
    <s v="AUTOMATIC"/>
    <s v="rear wheel drive"/>
    <n v="4"/>
    <s v="Luxury,Performance"/>
    <s v="Midsize"/>
    <s v="Sedan"/>
    <n v="29"/>
    <n v="20"/>
    <n v="190"/>
    <n v="37150"/>
  </r>
  <r>
    <x v="21"/>
    <s v="Q50"/>
    <n v="2015"/>
    <x v="0"/>
    <s v="premium unleaded (recommended)"/>
    <n v="328"/>
    <n v="6"/>
    <s v="AUTOMATIC"/>
    <s v="rear wheel drive"/>
    <n v="4"/>
    <s v="Luxury,High-Performance"/>
    <s v="Midsize"/>
    <s v="Sedan"/>
    <n v="29"/>
    <n v="20"/>
    <n v="190"/>
    <n v="43650"/>
  </r>
  <r>
    <x v="21"/>
    <s v="Q50"/>
    <n v="2015"/>
    <x v="0"/>
    <s v="premium unleaded (recommended)"/>
    <n v="328"/>
    <n v="6"/>
    <s v="AUTOMATIC"/>
    <s v="rear wheel drive"/>
    <n v="4"/>
    <s v="Luxury,Performance"/>
    <s v="Midsize"/>
    <s v="Sedan"/>
    <n v="29"/>
    <n v="20"/>
    <n v="190"/>
    <n v="40000"/>
  </r>
  <r>
    <x v="10"/>
    <s v="CLS-Class"/>
    <n v="2015"/>
    <x v="0"/>
    <s v="premium unleaded (required)"/>
    <n v="329"/>
    <n v="6"/>
    <s v="AUTOMATIC"/>
    <s v="rear wheel drive"/>
    <n v="4"/>
    <s v="Luxury,Performance"/>
    <s v="Midsize"/>
    <s v="Sedan"/>
    <n v="30"/>
    <n v="20"/>
    <n v="617"/>
    <n v="65990"/>
  </r>
  <r>
    <x v="10"/>
    <s v="CLS-Class"/>
    <n v="2015"/>
    <x v="0"/>
    <s v="premium unleaded (required)"/>
    <n v="329"/>
    <n v="6"/>
    <s v="AUTOMATIC"/>
    <s v="all wheel drive"/>
    <n v="4"/>
    <s v="Luxury,Performance"/>
    <s v="Midsize"/>
    <s v="Sedan"/>
    <n v="28"/>
    <n v="20"/>
    <n v="617"/>
    <n v="68490"/>
  </r>
  <r>
    <x v="10"/>
    <s v="CLS-Class"/>
    <n v="2016"/>
    <x v="1"/>
    <s v="premium unleaded (required)"/>
    <n v="329"/>
    <n v="6"/>
    <s v="AUTOMATIC"/>
    <s v="rear wheel drive"/>
    <n v="4"/>
    <s v="Luxury,Performance"/>
    <s v="Midsize"/>
    <s v="Sedan"/>
    <n v="30"/>
    <n v="20"/>
    <n v="617"/>
    <n v="66900"/>
  </r>
  <r>
    <x v="10"/>
    <s v="E-Class"/>
    <n v="2015"/>
    <x v="0"/>
    <s v="premium unleaded (required)"/>
    <n v="329"/>
    <n v="6"/>
    <s v="AUTOMATIC"/>
    <s v="all wheel drive"/>
    <n v="4"/>
    <s v="Luxury,Performance"/>
    <s v="Midsize"/>
    <s v="Sedan"/>
    <n v="28"/>
    <n v="20"/>
    <n v="617"/>
    <n v="64850"/>
  </r>
  <r>
    <x v="10"/>
    <s v="E-Class"/>
    <n v="2015"/>
    <x v="0"/>
    <s v="premium unleaded (required)"/>
    <n v="329"/>
    <n v="6"/>
    <s v="AUTOMATIC"/>
    <s v="rear wheel drive"/>
    <n v="4"/>
    <s v="Luxury,Performance"/>
    <s v="Midsize"/>
    <s v="Sedan"/>
    <n v="29"/>
    <n v="20"/>
    <n v="617"/>
    <n v="62350"/>
  </r>
  <r>
    <x v="10"/>
    <s v="E-Class"/>
    <n v="2016"/>
    <x v="1"/>
    <s v="premium unleaded (required)"/>
    <n v="329"/>
    <n v="6"/>
    <s v="AUTOMATIC"/>
    <s v="rear wheel drive"/>
    <n v="4"/>
    <s v="Luxury,Performance"/>
    <s v="Midsize"/>
    <s v="Sedan"/>
    <n v="29"/>
    <n v="20"/>
    <n v="617"/>
    <n v="63100"/>
  </r>
  <r>
    <x v="10"/>
    <s v="E-Class"/>
    <n v="2016"/>
    <x v="1"/>
    <s v="premium unleaded (required)"/>
    <n v="329"/>
    <n v="6"/>
    <s v="AUTOMATIC"/>
    <s v="all wheel drive"/>
    <n v="4"/>
    <s v="Luxury,Performance"/>
    <s v="Midsize"/>
    <s v="Sedan"/>
    <n v="28"/>
    <n v="20"/>
    <n v="617"/>
    <n v="65600"/>
  </r>
  <r>
    <x v="10"/>
    <s v="E-Class"/>
    <n v="2015"/>
    <x v="0"/>
    <s v="premium unleaded (required)"/>
    <n v="329"/>
    <n v="6"/>
    <s v="AUTOMATIC"/>
    <s v="all wheel drive"/>
    <n v="2"/>
    <s v="Luxury,Performance"/>
    <s v="Midsize"/>
    <s v="Coupe"/>
    <n v="28"/>
    <n v="20"/>
    <n v="617"/>
    <n v="55850"/>
  </r>
  <r>
    <x v="10"/>
    <s v="E-Class"/>
    <n v="2015"/>
    <x v="0"/>
    <s v="premium unleaded (required)"/>
    <n v="329"/>
    <n v="6"/>
    <s v="AUTOMATIC"/>
    <s v="rear wheel drive"/>
    <n v="2"/>
    <s v="Luxury,Performance"/>
    <s v="Midsize"/>
    <s v="Coupe"/>
    <n v="29"/>
    <n v="20"/>
    <n v="617"/>
    <n v="53350"/>
  </r>
  <r>
    <x v="10"/>
    <s v="E-Class"/>
    <n v="2015"/>
    <x v="0"/>
    <s v="premium unleaded (required)"/>
    <n v="329"/>
    <n v="6"/>
    <s v="AUTOMATIC"/>
    <s v="rear wheel drive"/>
    <n v="2"/>
    <s v="Luxury,Performance"/>
    <s v="Midsize"/>
    <s v="Convertible"/>
    <n v="29"/>
    <n v="20"/>
    <n v="617"/>
    <n v="61350"/>
  </r>
  <r>
    <x v="10"/>
    <s v="E-Class"/>
    <n v="2016"/>
    <x v="1"/>
    <s v="premium unleaded (required)"/>
    <n v="329"/>
    <n v="6"/>
    <s v="AUTOMATIC"/>
    <s v="rear wheel drive"/>
    <n v="2"/>
    <s v="Luxury,Performance"/>
    <s v="Midsize"/>
    <s v="Coupe"/>
    <n v="29"/>
    <n v="20"/>
    <n v="617"/>
    <n v="54200"/>
  </r>
  <r>
    <x v="10"/>
    <s v="E-Class"/>
    <n v="2016"/>
    <x v="1"/>
    <s v="premium unleaded (required)"/>
    <n v="329"/>
    <n v="6"/>
    <s v="AUTOMATIC"/>
    <s v="rear wheel drive"/>
    <n v="2"/>
    <s v="Luxury,Performance"/>
    <s v="Midsize"/>
    <s v="Convertible"/>
    <n v="29"/>
    <n v="20"/>
    <n v="617"/>
    <n v="62250"/>
  </r>
  <r>
    <x v="10"/>
    <s v="E-Class"/>
    <n v="2016"/>
    <x v="1"/>
    <s v="premium unleaded (required)"/>
    <n v="329"/>
    <n v="6"/>
    <s v="AUTOMATIC"/>
    <s v="all wheel drive"/>
    <n v="2"/>
    <s v="Luxury,Performance"/>
    <s v="Midsize"/>
    <s v="Coupe"/>
    <n v="28"/>
    <n v="20"/>
    <n v="617"/>
    <n v="56700"/>
  </r>
  <r>
    <x v="10"/>
    <s v="E-Class"/>
    <n v="2017"/>
    <x v="2"/>
    <s v="premium unleaded (required)"/>
    <n v="329"/>
    <n v="6"/>
    <s v="AUTOMATIC"/>
    <s v="rear wheel drive"/>
    <n v="2"/>
    <s v="Luxury,Performance"/>
    <s v="Midsize"/>
    <s v="Convertible"/>
    <n v="29"/>
    <n v="20"/>
    <n v="617"/>
    <n v="62600"/>
  </r>
  <r>
    <x v="10"/>
    <s v="E-Class"/>
    <n v="2017"/>
    <x v="2"/>
    <s v="premium unleaded (required)"/>
    <n v="329"/>
    <n v="6"/>
    <s v="AUTOMATIC"/>
    <s v="all wheel drive"/>
    <n v="2"/>
    <s v="Luxury,Performance"/>
    <s v="Midsize"/>
    <s v="Coupe"/>
    <n v="28"/>
    <n v="20"/>
    <n v="617"/>
    <n v="57050"/>
  </r>
  <r>
    <x v="10"/>
    <s v="E-Class"/>
    <n v="2017"/>
    <x v="2"/>
    <s v="premium unleaded (required)"/>
    <n v="329"/>
    <n v="6"/>
    <s v="AUTOMATIC"/>
    <s v="rear wheel drive"/>
    <n v="2"/>
    <s v="Luxury,High-Performance"/>
    <s v="Midsize"/>
    <s v="Coupe"/>
    <n v="29"/>
    <n v="20"/>
    <n v="617"/>
    <n v="54550"/>
  </r>
  <r>
    <x v="10"/>
    <s v="SL-Class"/>
    <n v="2015"/>
    <x v="0"/>
    <s v="premium unleaded (required)"/>
    <n v="329"/>
    <n v="6"/>
    <s v="AUTOMATIC"/>
    <s v="rear wheel drive"/>
    <n v="2"/>
    <s v="Luxury,High-Performance"/>
    <s v="Compact"/>
    <s v="Convertible"/>
    <n v="27"/>
    <n v="20"/>
    <n v="617"/>
    <n v="84000"/>
  </r>
  <r>
    <x v="10"/>
    <s v="SL-Class"/>
    <n v="2016"/>
    <x v="1"/>
    <s v="premium unleaded (required)"/>
    <n v="329"/>
    <n v="6"/>
    <s v="AUTOMATIC"/>
    <s v="rear wheel drive"/>
    <n v="2"/>
    <s v="Luxury,High-Performance"/>
    <s v="Compact"/>
    <s v="Convertible"/>
    <n v="27"/>
    <n v="20"/>
    <n v="617"/>
    <n v="85050"/>
  </r>
  <r>
    <x v="31"/>
    <s v="Escalade Hybrid"/>
    <n v="2011"/>
    <x v="6"/>
    <s v="regular unleaded"/>
    <n v="332"/>
    <n v="8"/>
    <s v="AUTOMATIC"/>
    <s v="four wheel drive"/>
    <n v="4"/>
    <s v="Luxury,Hybrid"/>
    <s v="Large"/>
    <s v="4dr SUV"/>
    <n v="23"/>
    <n v="20"/>
    <n v="1624"/>
    <n v="88435"/>
  </r>
  <r>
    <x v="31"/>
    <s v="Escalade Hybrid"/>
    <n v="2011"/>
    <x v="6"/>
    <s v="regular unleaded"/>
    <n v="332"/>
    <n v="8"/>
    <s v="AUTOMATIC"/>
    <s v="four wheel drive"/>
    <n v="4"/>
    <s v="Luxury,Hybrid"/>
    <s v="Large"/>
    <s v="4dr SUV"/>
    <n v="23"/>
    <n v="20"/>
    <n v="1624"/>
    <n v="76685"/>
  </r>
  <r>
    <x v="31"/>
    <s v="Escalade Hybrid"/>
    <n v="2011"/>
    <x v="6"/>
    <s v="regular unleaded"/>
    <n v="332"/>
    <n v="8"/>
    <s v="AUTOMATIC"/>
    <s v="rear wheel drive"/>
    <n v="4"/>
    <s v="Luxury,Hybrid"/>
    <s v="Large"/>
    <s v="4dr SUV"/>
    <n v="23"/>
    <n v="20"/>
    <n v="1624"/>
    <n v="85935"/>
  </r>
  <r>
    <x v="31"/>
    <s v="Escalade Hybrid"/>
    <n v="2011"/>
    <x v="6"/>
    <s v="regular unleaded"/>
    <n v="332"/>
    <n v="8"/>
    <s v="AUTOMATIC"/>
    <s v="rear wheel drive"/>
    <n v="4"/>
    <s v="Luxury,Hybrid"/>
    <s v="Large"/>
    <s v="4dr SUV"/>
    <n v="23"/>
    <n v="20"/>
    <n v="1624"/>
    <n v="74135"/>
  </r>
  <r>
    <x v="31"/>
    <s v="Escalade Hybrid"/>
    <n v="2012"/>
    <x v="5"/>
    <s v="regular unleaded"/>
    <n v="332"/>
    <n v="8"/>
    <s v="AUTOMATIC"/>
    <s v="four wheel drive"/>
    <n v="4"/>
    <s v="Luxury,Hybrid"/>
    <s v="Large"/>
    <s v="4dr SUV"/>
    <n v="23"/>
    <n v="20"/>
    <n v="1624"/>
    <n v="76400"/>
  </r>
  <r>
    <x v="31"/>
    <s v="Escalade Hybrid"/>
    <n v="2012"/>
    <x v="5"/>
    <s v="regular unleaded"/>
    <n v="332"/>
    <n v="8"/>
    <s v="AUTOMATIC"/>
    <s v="rear wheel drive"/>
    <n v="4"/>
    <s v="Luxury,Hybrid"/>
    <s v="Large"/>
    <s v="4dr SUV"/>
    <n v="23"/>
    <n v="20"/>
    <n v="1624"/>
    <n v="83295"/>
  </r>
  <r>
    <x v="31"/>
    <s v="Escalade Hybrid"/>
    <n v="2012"/>
    <x v="5"/>
    <s v="regular unleaded"/>
    <n v="332"/>
    <n v="8"/>
    <s v="AUTOMATIC"/>
    <s v="four wheel drive"/>
    <n v="4"/>
    <s v="Luxury,Hybrid"/>
    <s v="Large"/>
    <s v="4dr SUV"/>
    <n v="23"/>
    <n v="20"/>
    <n v="1624"/>
    <n v="85845"/>
  </r>
  <r>
    <x v="31"/>
    <s v="Escalade Hybrid"/>
    <n v="2012"/>
    <x v="5"/>
    <s v="regular unleaded"/>
    <n v="332"/>
    <n v="8"/>
    <s v="AUTOMATIC"/>
    <s v="rear wheel drive"/>
    <n v="4"/>
    <s v="Luxury,Hybrid"/>
    <s v="Large"/>
    <s v="4dr SUV"/>
    <n v="23"/>
    <n v="20"/>
    <n v="1624"/>
    <n v="73850"/>
  </r>
  <r>
    <x v="31"/>
    <s v="Escalade Hybrid"/>
    <n v="2013"/>
    <x v="3"/>
    <s v="regular unleaded"/>
    <n v="332"/>
    <n v="8"/>
    <s v="AUTOMATIC"/>
    <s v="rear wheel drive"/>
    <n v="4"/>
    <s v="Luxury,Hybrid"/>
    <s v="Large"/>
    <s v="4dr SUV"/>
    <n v="23"/>
    <n v="20"/>
    <n v="1624"/>
    <n v="74425"/>
  </r>
  <r>
    <x v="31"/>
    <s v="Escalade Hybrid"/>
    <n v="2013"/>
    <x v="3"/>
    <s v="regular unleaded"/>
    <n v="332"/>
    <n v="8"/>
    <s v="AUTOMATIC"/>
    <s v="rear wheel drive"/>
    <n v="4"/>
    <s v="Luxury,Hybrid"/>
    <s v="Large"/>
    <s v="4dr SUV"/>
    <n v="23"/>
    <n v="20"/>
    <n v="1624"/>
    <n v="83870"/>
  </r>
  <r>
    <x v="31"/>
    <s v="Escalade Hybrid"/>
    <n v="2013"/>
    <x v="3"/>
    <s v="regular unleaded"/>
    <n v="332"/>
    <n v="8"/>
    <s v="AUTOMATIC"/>
    <s v="four wheel drive"/>
    <n v="4"/>
    <s v="Luxury,Hybrid"/>
    <s v="Large"/>
    <s v="4dr SUV"/>
    <n v="23"/>
    <n v="20"/>
    <n v="1624"/>
    <n v="76975"/>
  </r>
  <r>
    <x v="31"/>
    <s v="Escalade Hybrid"/>
    <n v="2013"/>
    <x v="3"/>
    <s v="regular unleaded"/>
    <n v="332"/>
    <n v="8"/>
    <s v="AUTOMATIC"/>
    <s v="four wheel drive"/>
    <n v="4"/>
    <s v="Luxury,Hybrid"/>
    <s v="Large"/>
    <s v="4dr SUV"/>
    <n v="23"/>
    <n v="20"/>
    <n v="1624"/>
    <n v="86420"/>
  </r>
  <r>
    <x v="2"/>
    <s v="Silverado 1500 Hybrid"/>
    <n v="2011"/>
    <x v="6"/>
    <s v="regular unleaded"/>
    <n v="332"/>
    <n v="8"/>
    <s v="AUTOMATIC"/>
    <s v="four wheel drive"/>
    <n v="4"/>
    <s v="Hybrid"/>
    <s v="Large"/>
    <s v="Crew Cab Pickup"/>
    <n v="23"/>
    <n v="20"/>
    <n v="1385"/>
    <n v="48205"/>
  </r>
  <r>
    <x v="2"/>
    <s v="Silverado 1500 Hybrid"/>
    <n v="2011"/>
    <x v="6"/>
    <s v="regular unleaded"/>
    <n v="332"/>
    <n v="8"/>
    <s v="AUTOMATIC"/>
    <s v="rear wheel drive"/>
    <n v="4"/>
    <s v="Hybrid"/>
    <s v="Large"/>
    <s v="Crew Cab Pickup"/>
    <n v="23"/>
    <n v="20"/>
    <n v="1385"/>
    <n v="45055"/>
  </r>
  <r>
    <x v="2"/>
    <s v="Silverado 1500 Hybrid"/>
    <n v="2011"/>
    <x v="6"/>
    <s v="regular unleaded"/>
    <n v="332"/>
    <n v="8"/>
    <s v="AUTOMATIC"/>
    <s v="rear wheel drive"/>
    <n v="4"/>
    <s v="Hybrid"/>
    <s v="Large"/>
    <s v="Crew Cab Pickup"/>
    <n v="23"/>
    <n v="20"/>
    <n v="1385"/>
    <n v="38725"/>
  </r>
  <r>
    <x v="2"/>
    <s v="Silverado 1500 Hybrid"/>
    <n v="2011"/>
    <x v="6"/>
    <s v="regular unleaded"/>
    <n v="332"/>
    <n v="8"/>
    <s v="AUTOMATIC"/>
    <s v="four wheel drive"/>
    <n v="4"/>
    <s v="Hybrid"/>
    <s v="Large"/>
    <s v="Crew Cab Pickup"/>
    <n v="23"/>
    <n v="20"/>
    <n v="1385"/>
    <n v="41875"/>
  </r>
  <r>
    <x v="2"/>
    <s v="Silverado 1500 Hybrid"/>
    <n v="2012"/>
    <x v="5"/>
    <s v="regular unleaded"/>
    <n v="332"/>
    <n v="8"/>
    <s v="AUTOMATIC"/>
    <s v="four wheel drive"/>
    <n v="4"/>
    <s v="Hybrid"/>
    <s v="Large"/>
    <s v="Crew Cab Pickup"/>
    <n v="23"/>
    <n v="20"/>
    <n v="1385"/>
    <n v="42840"/>
  </r>
  <r>
    <x v="2"/>
    <s v="Silverado 1500 Hybrid"/>
    <n v="2012"/>
    <x v="5"/>
    <s v="regular unleaded"/>
    <n v="332"/>
    <n v="8"/>
    <s v="AUTOMATIC"/>
    <s v="four wheel drive"/>
    <n v="4"/>
    <s v="Hybrid"/>
    <s v="Large"/>
    <s v="Crew Cab Pickup"/>
    <n v="23"/>
    <n v="20"/>
    <n v="1385"/>
    <n v="49620"/>
  </r>
  <r>
    <x v="2"/>
    <s v="Silverado 1500 Hybrid"/>
    <n v="2012"/>
    <x v="5"/>
    <s v="regular unleaded"/>
    <n v="332"/>
    <n v="8"/>
    <s v="AUTOMATIC"/>
    <s v="rear wheel drive"/>
    <n v="4"/>
    <s v="Hybrid"/>
    <s v="Large"/>
    <s v="Crew Cab Pickup"/>
    <n v="23"/>
    <n v="20"/>
    <n v="1385"/>
    <n v="39640"/>
  </r>
  <r>
    <x v="2"/>
    <s v="Silverado 1500 Hybrid"/>
    <n v="2012"/>
    <x v="5"/>
    <s v="regular unleaded"/>
    <n v="332"/>
    <n v="8"/>
    <s v="AUTOMATIC"/>
    <s v="rear wheel drive"/>
    <n v="4"/>
    <s v="Hybrid"/>
    <s v="Large"/>
    <s v="Crew Cab Pickup"/>
    <n v="23"/>
    <n v="20"/>
    <n v="1385"/>
    <n v="46420"/>
  </r>
  <r>
    <x v="2"/>
    <s v="Silverado 1500 Hybrid"/>
    <n v="2013"/>
    <x v="3"/>
    <s v="regular unleaded"/>
    <n v="332"/>
    <n v="8"/>
    <s v="AUTOMATIC"/>
    <s v="four wheel drive"/>
    <n v="4"/>
    <s v="Hybrid"/>
    <s v="Large"/>
    <s v="Crew Cab Pickup"/>
    <n v="23"/>
    <n v="20"/>
    <n v="1385"/>
    <n v="51490"/>
  </r>
  <r>
    <x v="2"/>
    <s v="Silverado 1500 Hybrid"/>
    <n v="2013"/>
    <x v="3"/>
    <s v="regular unleaded"/>
    <n v="332"/>
    <n v="8"/>
    <s v="AUTOMATIC"/>
    <s v="rear wheel drive"/>
    <n v="4"/>
    <s v="Hybrid"/>
    <s v="Large"/>
    <s v="Crew Cab Pickup"/>
    <n v="23"/>
    <n v="20"/>
    <n v="1385"/>
    <n v="47915"/>
  </r>
  <r>
    <x v="2"/>
    <s v="Silverado 1500 Hybrid"/>
    <n v="2013"/>
    <x v="3"/>
    <s v="regular unleaded"/>
    <n v="332"/>
    <n v="8"/>
    <s v="AUTOMATIC"/>
    <s v="rear wheel drive"/>
    <n v="4"/>
    <s v="Hybrid"/>
    <s v="Large"/>
    <s v="Crew Cab Pickup"/>
    <n v="23"/>
    <n v="20"/>
    <n v="1385"/>
    <n v="41135"/>
  </r>
  <r>
    <x v="2"/>
    <s v="Silverado 1500 Hybrid"/>
    <n v="2013"/>
    <x v="3"/>
    <s v="regular unleaded"/>
    <n v="332"/>
    <n v="8"/>
    <s v="AUTOMATIC"/>
    <s v="four wheel drive"/>
    <n v="4"/>
    <s v="Hybrid"/>
    <s v="Large"/>
    <s v="Crew Cab Pickup"/>
    <n v="23"/>
    <n v="20"/>
    <n v="1385"/>
    <n v="44710"/>
  </r>
  <r>
    <x v="2"/>
    <s v="Tahoe Hybrid"/>
    <n v="2011"/>
    <x v="6"/>
    <s v="regular unleaded"/>
    <n v="332"/>
    <n v="8"/>
    <s v="AUTOMATIC"/>
    <s v="rear wheel drive"/>
    <n v="4"/>
    <s v="Hybrid"/>
    <s v="Large"/>
    <s v="4dr SUV"/>
    <n v="23"/>
    <n v="20"/>
    <n v="1385"/>
    <n v="51145"/>
  </r>
  <r>
    <x v="2"/>
    <s v="Tahoe Hybrid"/>
    <n v="2011"/>
    <x v="6"/>
    <s v="regular unleaded"/>
    <n v="332"/>
    <n v="8"/>
    <s v="AUTOMATIC"/>
    <s v="four wheel drive"/>
    <n v="4"/>
    <s v="Hybrid"/>
    <s v="Large"/>
    <s v="4dr SUV"/>
    <n v="23"/>
    <n v="20"/>
    <n v="1385"/>
    <n v="53950"/>
  </r>
  <r>
    <x v="2"/>
    <s v="Tahoe Hybrid"/>
    <n v="2012"/>
    <x v="5"/>
    <s v="regular unleaded"/>
    <n v="332"/>
    <n v="8"/>
    <s v="AUTOMATIC"/>
    <s v="four wheel drive"/>
    <n v="4"/>
    <s v="Hybrid"/>
    <s v="Large"/>
    <s v="4dr SUV"/>
    <n v="23"/>
    <n v="20"/>
    <n v="1385"/>
    <n v="54775"/>
  </r>
  <r>
    <x v="2"/>
    <s v="Tahoe Hybrid"/>
    <n v="2012"/>
    <x v="5"/>
    <s v="regular unleaded"/>
    <n v="332"/>
    <n v="8"/>
    <s v="AUTOMATIC"/>
    <s v="rear wheel drive"/>
    <n v="4"/>
    <s v="Hybrid"/>
    <s v="Large"/>
    <s v="4dr SUV"/>
    <n v="23"/>
    <n v="20"/>
    <n v="1385"/>
    <n v="51970"/>
  </r>
  <r>
    <x v="2"/>
    <s v="Tahoe Hybrid"/>
    <n v="2013"/>
    <x v="3"/>
    <s v="regular unleaded"/>
    <n v="332"/>
    <n v="8"/>
    <s v="AUTOMATIC"/>
    <s v="four wheel drive"/>
    <n v="4"/>
    <s v="Luxury,Hybrid"/>
    <s v="Large"/>
    <s v="4dr SUV"/>
    <n v="23"/>
    <n v="20"/>
    <n v="1385"/>
    <n v="56425"/>
  </r>
  <r>
    <x v="2"/>
    <s v="Tahoe Hybrid"/>
    <n v="2013"/>
    <x v="3"/>
    <s v="regular unleaded"/>
    <n v="332"/>
    <n v="8"/>
    <s v="AUTOMATIC"/>
    <s v="rear wheel drive"/>
    <n v="4"/>
    <s v="Luxury,Hybrid"/>
    <s v="Large"/>
    <s v="4dr SUV"/>
    <n v="23"/>
    <n v="20"/>
    <n v="1385"/>
    <n v="53620"/>
  </r>
  <r>
    <x v="30"/>
    <s v="Sierra 1500 Hybrid"/>
    <n v="2011"/>
    <x v="6"/>
    <s v="regular unleaded"/>
    <n v="332"/>
    <n v="8"/>
    <s v="AUTOMATIC"/>
    <s v="rear wheel drive"/>
    <n v="4"/>
    <s v="Hybrid"/>
    <s v="Large"/>
    <s v="Crew Cab Pickup"/>
    <n v="23"/>
    <n v="20"/>
    <n v="549"/>
    <n v="45425"/>
  </r>
  <r>
    <x v="30"/>
    <s v="Sierra 1500 Hybrid"/>
    <n v="2011"/>
    <x v="6"/>
    <s v="regular unleaded"/>
    <n v="332"/>
    <n v="8"/>
    <s v="AUTOMATIC"/>
    <s v="four wheel drive"/>
    <n v="4"/>
    <s v="Hybrid"/>
    <s v="Large"/>
    <s v="Crew Cab Pickup"/>
    <n v="23"/>
    <n v="20"/>
    <n v="549"/>
    <n v="48575"/>
  </r>
  <r>
    <x v="30"/>
    <s v="Sierra 1500 Hybrid"/>
    <n v="2011"/>
    <x v="6"/>
    <s v="regular unleaded"/>
    <n v="332"/>
    <n v="8"/>
    <s v="AUTOMATIC"/>
    <s v="rear wheel drive"/>
    <n v="4"/>
    <s v="Hybrid"/>
    <s v="Large"/>
    <s v="Crew Cab Pickup"/>
    <n v="23"/>
    <n v="20"/>
    <n v="549"/>
    <n v="39095"/>
  </r>
  <r>
    <x v="30"/>
    <s v="Sierra 1500 Hybrid"/>
    <n v="2011"/>
    <x v="6"/>
    <s v="regular unleaded"/>
    <n v="332"/>
    <n v="8"/>
    <s v="AUTOMATIC"/>
    <s v="four wheel drive"/>
    <n v="4"/>
    <s v="Hybrid"/>
    <s v="Large"/>
    <s v="Crew Cab Pickup"/>
    <n v="23"/>
    <n v="20"/>
    <n v="549"/>
    <n v="42245"/>
  </r>
  <r>
    <x v="30"/>
    <s v="Sierra 1500 Hybrid"/>
    <n v="2012"/>
    <x v="5"/>
    <s v="regular unleaded"/>
    <n v="332"/>
    <n v="8"/>
    <s v="AUTOMATIC"/>
    <s v="rear wheel drive"/>
    <n v="4"/>
    <s v="Hybrid"/>
    <s v="Large"/>
    <s v="Crew Cab Pickup"/>
    <n v="23"/>
    <n v="20"/>
    <n v="549"/>
    <n v="46790"/>
  </r>
  <r>
    <x v="30"/>
    <s v="Sierra 1500 Hybrid"/>
    <n v="2012"/>
    <x v="5"/>
    <s v="regular unleaded"/>
    <n v="332"/>
    <n v="8"/>
    <s v="AUTOMATIC"/>
    <s v="rear wheel drive"/>
    <n v="4"/>
    <s v="Hybrid"/>
    <s v="Large"/>
    <s v="Crew Cab Pickup"/>
    <n v="23"/>
    <n v="20"/>
    <n v="549"/>
    <n v="40010"/>
  </r>
  <r>
    <x v="30"/>
    <s v="Sierra 1500 Hybrid"/>
    <n v="2012"/>
    <x v="5"/>
    <s v="regular unleaded"/>
    <n v="332"/>
    <n v="8"/>
    <s v="AUTOMATIC"/>
    <s v="four wheel drive"/>
    <n v="4"/>
    <s v="Hybrid"/>
    <s v="Large"/>
    <s v="Crew Cab Pickup"/>
    <n v="23"/>
    <n v="20"/>
    <n v="549"/>
    <n v="43210"/>
  </r>
  <r>
    <x v="30"/>
    <s v="Sierra 1500 Hybrid"/>
    <n v="2012"/>
    <x v="5"/>
    <s v="regular unleaded"/>
    <n v="332"/>
    <n v="8"/>
    <s v="AUTOMATIC"/>
    <s v="four wheel drive"/>
    <n v="4"/>
    <s v="Hybrid"/>
    <s v="Large"/>
    <s v="Crew Cab Pickup"/>
    <n v="23"/>
    <n v="20"/>
    <n v="549"/>
    <n v="49990"/>
  </r>
  <r>
    <x v="30"/>
    <s v="Sierra 1500 Hybrid"/>
    <n v="2013"/>
    <x v="3"/>
    <s v="regular unleaded"/>
    <n v="332"/>
    <n v="8"/>
    <s v="AUTOMATIC"/>
    <s v="four wheel drive"/>
    <n v="4"/>
    <s v="Hybrid"/>
    <s v="Large"/>
    <s v="Crew Cab Pickup"/>
    <n v="23"/>
    <n v="20"/>
    <n v="549"/>
    <n v="51935"/>
  </r>
  <r>
    <x v="30"/>
    <s v="Sierra 1500 Hybrid"/>
    <n v="2013"/>
    <x v="3"/>
    <s v="regular unleaded"/>
    <n v="332"/>
    <n v="8"/>
    <s v="AUTOMATIC"/>
    <s v="rear wheel drive"/>
    <n v="4"/>
    <s v="Hybrid"/>
    <s v="Large"/>
    <s v="Crew Cab Pickup"/>
    <n v="23"/>
    <n v="20"/>
    <n v="549"/>
    <n v="48335"/>
  </r>
  <r>
    <x v="30"/>
    <s v="Sierra 1500 Hybrid"/>
    <n v="2013"/>
    <x v="3"/>
    <s v="regular unleaded"/>
    <n v="332"/>
    <n v="8"/>
    <s v="AUTOMATIC"/>
    <s v="rear wheel drive"/>
    <n v="4"/>
    <s v="Hybrid"/>
    <s v="Large"/>
    <s v="Crew Cab Pickup"/>
    <n v="23"/>
    <n v="20"/>
    <n v="549"/>
    <n v="41555"/>
  </r>
  <r>
    <x v="30"/>
    <s v="Sierra 1500 Hybrid"/>
    <n v="2013"/>
    <x v="3"/>
    <s v="regular unleaded"/>
    <n v="332"/>
    <n v="8"/>
    <s v="AUTOMATIC"/>
    <s v="four wheel drive"/>
    <n v="4"/>
    <s v="Hybrid"/>
    <s v="Large"/>
    <s v="Crew Cab Pickup"/>
    <n v="23"/>
    <n v="20"/>
    <n v="549"/>
    <n v="45155"/>
  </r>
  <r>
    <x v="30"/>
    <s v="Yukon Hybrid"/>
    <n v="2011"/>
    <x v="6"/>
    <s v="regular unleaded"/>
    <n v="332"/>
    <n v="8"/>
    <s v="AUTOMATIC"/>
    <s v="four wheel drive"/>
    <n v="4"/>
    <s v="Luxury,Hybrid"/>
    <s v="Large"/>
    <s v="4dr SUV"/>
    <n v="23"/>
    <n v="20"/>
    <n v="549"/>
    <n v="54420"/>
  </r>
  <r>
    <x v="30"/>
    <s v="Yukon Hybrid"/>
    <n v="2011"/>
    <x v="6"/>
    <s v="regular unleaded"/>
    <n v="332"/>
    <n v="8"/>
    <s v="AUTOMATIC"/>
    <s v="rear wheel drive"/>
    <n v="4"/>
    <s v="Luxury,Hybrid"/>
    <s v="Large"/>
    <s v="4dr SUV"/>
    <n v="23"/>
    <n v="20"/>
    <n v="549"/>
    <n v="51610"/>
  </r>
  <r>
    <x v="30"/>
    <s v="Yukon Hybrid"/>
    <n v="2011"/>
    <x v="6"/>
    <s v="regular unleaded"/>
    <n v="332"/>
    <n v="8"/>
    <s v="AUTOMATIC"/>
    <s v="four wheel drive"/>
    <n v="4"/>
    <s v="Luxury,Hybrid"/>
    <s v="Large"/>
    <s v="4dr SUV"/>
    <n v="23"/>
    <n v="20"/>
    <n v="549"/>
    <n v="61770"/>
  </r>
  <r>
    <x v="30"/>
    <s v="Yukon Hybrid"/>
    <n v="2011"/>
    <x v="6"/>
    <s v="regular unleaded"/>
    <n v="332"/>
    <n v="8"/>
    <s v="AUTOMATIC"/>
    <s v="rear wheel drive"/>
    <n v="4"/>
    <s v="Luxury,Hybrid"/>
    <s v="Large"/>
    <s v="4dr SUV"/>
    <n v="23"/>
    <n v="20"/>
    <n v="549"/>
    <n v="58925"/>
  </r>
  <r>
    <x v="30"/>
    <s v="Yukon Hybrid"/>
    <n v="2012"/>
    <x v="5"/>
    <s v="regular unleaded"/>
    <n v="332"/>
    <n v="8"/>
    <s v="AUTOMATIC"/>
    <s v="four wheel drive"/>
    <n v="4"/>
    <s v="Luxury,Hybrid"/>
    <s v="Large"/>
    <s v="4dr SUV"/>
    <n v="23"/>
    <n v="20"/>
    <n v="549"/>
    <n v="55280"/>
  </r>
  <r>
    <x v="30"/>
    <s v="Yukon Hybrid"/>
    <n v="2012"/>
    <x v="5"/>
    <s v="regular unleaded"/>
    <n v="332"/>
    <n v="8"/>
    <s v="AUTOMATIC"/>
    <s v="four wheel drive"/>
    <n v="4"/>
    <s v="Luxury,Hybrid"/>
    <s v="Large"/>
    <s v="4dr SUV"/>
    <n v="23"/>
    <n v="20"/>
    <n v="549"/>
    <n v="63130"/>
  </r>
  <r>
    <x v="30"/>
    <s v="Yukon Hybrid"/>
    <n v="2012"/>
    <x v="5"/>
    <s v="regular unleaded"/>
    <n v="332"/>
    <n v="8"/>
    <s v="AUTOMATIC"/>
    <s v="rear wheel drive"/>
    <n v="4"/>
    <s v="Luxury,Hybrid"/>
    <s v="Large"/>
    <s v="4dr SUV"/>
    <n v="23"/>
    <n v="20"/>
    <n v="549"/>
    <n v="52470"/>
  </r>
  <r>
    <x v="30"/>
    <s v="Yukon Hybrid"/>
    <n v="2012"/>
    <x v="5"/>
    <s v="regular unleaded"/>
    <n v="332"/>
    <n v="8"/>
    <s v="AUTOMATIC"/>
    <s v="rear wheel drive"/>
    <n v="4"/>
    <s v="Luxury,Hybrid"/>
    <s v="Large"/>
    <s v="4dr SUV"/>
    <n v="23"/>
    <n v="20"/>
    <n v="549"/>
    <n v="60285"/>
  </r>
  <r>
    <x v="30"/>
    <s v="Yukon Hybrid"/>
    <n v="2013"/>
    <x v="3"/>
    <s v="regular unleaded"/>
    <n v="332"/>
    <n v="8"/>
    <s v="AUTOMATIC"/>
    <s v="rear wheel drive"/>
    <n v="4"/>
    <s v="Luxury,Hybrid"/>
    <s v="Large"/>
    <s v="4dr SUV"/>
    <n v="23"/>
    <n v="20"/>
    <n v="549"/>
    <n v="54145"/>
  </r>
  <r>
    <x v="30"/>
    <s v="Yukon Hybrid"/>
    <n v="2013"/>
    <x v="3"/>
    <s v="regular unleaded"/>
    <n v="332"/>
    <n v="8"/>
    <s v="AUTOMATIC"/>
    <s v="four wheel drive"/>
    <n v="4"/>
    <s v="Luxury,Hybrid"/>
    <s v="Large"/>
    <s v="4dr SUV"/>
    <n v="23"/>
    <n v="20"/>
    <n v="549"/>
    <n v="64805"/>
  </r>
  <r>
    <x v="30"/>
    <s v="Yukon Hybrid"/>
    <n v="2013"/>
    <x v="3"/>
    <s v="regular unleaded"/>
    <n v="332"/>
    <n v="8"/>
    <s v="AUTOMATIC"/>
    <s v="four wheel drive"/>
    <n v="4"/>
    <s v="Luxury,Hybrid"/>
    <s v="Large"/>
    <s v="4dr SUV"/>
    <n v="23"/>
    <n v="20"/>
    <n v="549"/>
    <n v="56955"/>
  </r>
  <r>
    <x v="30"/>
    <s v="Yukon Hybrid"/>
    <n v="2013"/>
    <x v="3"/>
    <s v="regular unleaded"/>
    <n v="332"/>
    <n v="8"/>
    <s v="AUTOMATIC"/>
    <s v="rear wheel drive"/>
    <n v="4"/>
    <s v="Luxury,Hybrid"/>
    <s v="Large"/>
    <s v="4dr SUV"/>
    <n v="23"/>
    <n v="20"/>
    <n v="549"/>
    <n v="61960"/>
  </r>
  <r>
    <x v="19"/>
    <s v="A6"/>
    <n v="2016"/>
    <x v="1"/>
    <s v="premium unleaded (required)"/>
    <n v="333"/>
    <n v="6"/>
    <s v="AUTOMATIC"/>
    <s v="all wheel drive"/>
    <n v="4"/>
    <s v="Luxury,Performance"/>
    <s v="Midsize"/>
    <s v="Sedan"/>
    <n v="30"/>
    <n v="20"/>
    <n v="3105"/>
    <n v="61600"/>
  </r>
  <r>
    <x v="19"/>
    <s v="A6"/>
    <n v="2016"/>
    <x v="1"/>
    <s v="premium unleaded (required)"/>
    <n v="333"/>
    <n v="6"/>
    <s v="AUTOMATIC"/>
    <s v="all wheel drive"/>
    <n v="4"/>
    <s v="Luxury,Performance"/>
    <s v="Midsize"/>
    <s v="Sedan"/>
    <n v="30"/>
    <n v="20"/>
    <n v="3105"/>
    <n v="57400"/>
  </r>
  <r>
    <x v="19"/>
    <s v="A7"/>
    <n v="2016"/>
    <x v="1"/>
    <s v="premium unleaded (required)"/>
    <n v="333"/>
    <n v="6"/>
    <s v="AUTOMATIC"/>
    <s v="all wheel drive"/>
    <n v="4"/>
    <s v="Luxury,Performance"/>
    <s v="Large"/>
    <s v="Sedan"/>
    <n v="30"/>
    <n v="20"/>
    <n v="3105"/>
    <n v="68300"/>
  </r>
  <r>
    <x v="19"/>
    <s v="A7"/>
    <n v="2016"/>
    <x v="1"/>
    <s v="premium unleaded (required)"/>
    <n v="333"/>
    <n v="6"/>
    <s v="AUTOMATIC"/>
    <s v="all wheel drive"/>
    <n v="4"/>
    <s v="Luxury,Performance"/>
    <s v="Large"/>
    <s v="Sedan"/>
    <n v="30"/>
    <n v="20"/>
    <n v="3105"/>
    <n v="70950"/>
  </r>
  <r>
    <x v="31"/>
    <s v="ATS"/>
    <n v="2016"/>
    <x v="1"/>
    <s v="regular unleaded"/>
    <n v="335"/>
    <n v="6"/>
    <s v="AUTOMATIC"/>
    <s v="rear wheel drive"/>
    <n v="4"/>
    <s v="Luxury,High-Performance"/>
    <s v="Midsize"/>
    <s v="Sedan"/>
    <n v="30"/>
    <n v="20"/>
    <n v="1624"/>
    <n v="41340"/>
  </r>
  <r>
    <x v="31"/>
    <s v="ATS"/>
    <n v="2016"/>
    <x v="1"/>
    <s v="regular unleaded"/>
    <n v="335"/>
    <n v="6"/>
    <s v="AUTOMATIC"/>
    <s v="rear wheel drive"/>
    <n v="4"/>
    <s v="Luxury,High-Performance"/>
    <s v="Midsize"/>
    <s v="Sedan"/>
    <n v="30"/>
    <n v="20"/>
    <n v="1624"/>
    <n v="45155"/>
  </r>
  <r>
    <x v="31"/>
    <s v="ATS"/>
    <n v="2016"/>
    <x v="1"/>
    <s v="regular unleaded"/>
    <n v="335"/>
    <n v="6"/>
    <s v="AUTOMATIC"/>
    <s v="rear wheel drive"/>
    <n v="4"/>
    <s v="Luxury,High-Performance"/>
    <s v="Midsize"/>
    <s v="Sedan"/>
    <n v="30"/>
    <n v="20"/>
    <n v="1624"/>
    <n v="48110"/>
  </r>
  <r>
    <x v="31"/>
    <s v="ATS"/>
    <n v="2017"/>
    <x v="2"/>
    <s v="regular unleaded"/>
    <n v="335"/>
    <n v="6"/>
    <s v="AUTOMATIC"/>
    <s v="rear wheel drive"/>
    <n v="4"/>
    <s v="Luxury,High-Performance"/>
    <s v="Midsize"/>
    <s v="Sedan"/>
    <n v="30"/>
    <n v="20"/>
    <n v="1624"/>
    <n v="46995"/>
  </r>
  <r>
    <x v="31"/>
    <s v="ATS"/>
    <n v="2017"/>
    <x v="2"/>
    <s v="regular unleaded"/>
    <n v="335"/>
    <n v="6"/>
    <s v="AUTOMATIC"/>
    <s v="rear wheel drive"/>
    <n v="4"/>
    <s v="Luxury,High-Performance"/>
    <s v="Midsize"/>
    <s v="Sedan"/>
    <n v="30"/>
    <n v="20"/>
    <n v="1624"/>
    <n v="43995"/>
  </r>
  <r>
    <x v="31"/>
    <s v="CTS"/>
    <n v="2016"/>
    <x v="1"/>
    <s v="regular unleaded"/>
    <n v="335"/>
    <n v="6"/>
    <s v="AUTOMATIC"/>
    <s v="rear wheel drive"/>
    <n v="4"/>
    <s v="Luxury,High-Performance"/>
    <s v="Large"/>
    <s v="Sedan"/>
    <n v="30"/>
    <n v="20"/>
    <n v="1624"/>
    <n v="58285"/>
  </r>
  <r>
    <x v="31"/>
    <s v="CTS"/>
    <n v="2016"/>
    <x v="1"/>
    <s v="regular unleaded"/>
    <n v="335"/>
    <n v="6"/>
    <s v="AUTOMATIC"/>
    <s v="rear wheel drive"/>
    <n v="4"/>
    <s v="Luxury,High-Performance"/>
    <s v="Large"/>
    <s v="Sedan"/>
    <n v="30"/>
    <n v="20"/>
    <n v="1624"/>
    <n v="53285"/>
  </r>
  <r>
    <x v="31"/>
    <s v="CTS"/>
    <n v="2016"/>
    <x v="1"/>
    <s v="regular unleaded"/>
    <n v="335"/>
    <n v="6"/>
    <s v="AUTOMATIC"/>
    <s v="rear wheel drive"/>
    <n v="4"/>
    <s v="Luxury,High-Performance"/>
    <s v="Large"/>
    <s v="Sedan"/>
    <n v="30"/>
    <n v="20"/>
    <n v="1624"/>
    <n v="62685"/>
  </r>
  <r>
    <x v="31"/>
    <s v="CTS"/>
    <n v="2017"/>
    <x v="2"/>
    <s v="regular unleaded"/>
    <n v="335"/>
    <n v="6"/>
    <s v="AUTOMATIC"/>
    <s v="rear wheel drive"/>
    <n v="4"/>
    <s v="Luxury,High-Performance"/>
    <s v="Large"/>
    <s v="Sedan"/>
    <n v="30"/>
    <n v="20"/>
    <n v="1624"/>
    <n v="59195"/>
  </r>
  <r>
    <x v="31"/>
    <s v="CTS"/>
    <n v="2017"/>
    <x v="2"/>
    <s v="regular unleaded"/>
    <n v="335"/>
    <n v="6"/>
    <s v="AUTOMATIC"/>
    <s v="rear wheel drive"/>
    <n v="4"/>
    <s v="Luxury,High-Performance"/>
    <s v="Large"/>
    <s v="Sedan"/>
    <n v="30"/>
    <n v="20"/>
    <n v="1624"/>
    <n v="53695"/>
  </r>
  <r>
    <x v="31"/>
    <s v="ATS Coupe"/>
    <n v="2016"/>
    <x v="1"/>
    <s v="regular unleaded"/>
    <n v="335"/>
    <n v="6"/>
    <s v="AUTOMATIC"/>
    <s v="rear wheel drive"/>
    <n v="2"/>
    <s v="Luxury,High-Performance"/>
    <s v="Compact"/>
    <s v="Coupe"/>
    <n v="30"/>
    <n v="20"/>
    <n v="1624"/>
    <n v="48675"/>
  </r>
  <r>
    <x v="31"/>
    <s v="ATS Coupe"/>
    <n v="2016"/>
    <x v="1"/>
    <s v="regular unleaded"/>
    <n v="335"/>
    <n v="6"/>
    <s v="AUTOMATIC"/>
    <s v="rear wheel drive"/>
    <n v="2"/>
    <s v="Luxury,High-Performance"/>
    <s v="Compact"/>
    <s v="Coupe"/>
    <n v="30"/>
    <n v="20"/>
    <n v="1624"/>
    <n v="45150"/>
  </r>
  <r>
    <x v="31"/>
    <s v="ATS Coupe"/>
    <n v="2016"/>
    <x v="1"/>
    <s v="regular unleaded"/>
    <n v="335"/>
    <n v="6"/>
    <s v="AUTOMATIC"/>
    <s v="rear wheel drive"/>
    <n v="2"/>
    <s v="Luxury,High-Performance"/>
    <s v="Compact"/>
    <s v="Coupe"/>
    <n v="30"/>
    <n v="20"/>
    <n v="1624"/>
    <n v="50835"/>
  </r>
  <r>
    <x v="31"/>
    <s v="ATS Coupe"/>
    <n v="2017"/>
    <x v="2"/>
    <s v="regular unleaded"/>
    <n v="335"/>
    <n v="6"/>
    <s v="AUTOMATIC"/>
    <s v="rear wheel drive"/>
    <n v="2"/>
    <s v="Luxury,High-Performance"/>
    <s v="Compact"/>
    <s v="Coupe"/>
    <n v="30"/>
    <n v="20"/>
    <n v="1624"/>
    <n v="49495"/>
  </r>
  <r>
    <x v="31"/>
    <s v="ATS Coupe"/>
    <n v="2017"/>
    <x v="2"/>
    <s v="regular unleaded"/>
    <n v="335"/>
    <n v="6"/>
    <s v="AUTOMATIC"/>
    <s v="rear wheel drive"/>
    <n v="2"/>
    <s v="Luxury,High-Performance"/>
    <s v="Compact"/>
    <s v="Coupe"/>
    <n v="30"/>
    <n v="20"/>
    <n v="1624"/>
    <n v="46995"/>
  </r>
  <r>
    <x v="35"/>
    <s v="718 Cayman"/>
    <n v="2017"/>
    <x v="2"/>
    <s v="premium unleaded (required)"/>
    <n v="350"/>
    <n v="4"/>
    <s v="MANUAL"/>
    <s v="rear wheel drive"/>
    <n v="2"/>
    <s v="Luxury,High-Performance"/>
    <s v="Compact"/>
    <s v="Coupe"/>
    <n v="26"/>
    <n v="20"/>
    <n v="1715"/>
    <n v="66300"/>
  </r>
  <r>
    <x v="10"/>
    <s v="SL-Class"/>
    <n v="2017"/>
    <x v="2"/>
    <s v="premium unleaded (required)"/>
    <n v="362"/>
    <n v="6"/>
    <s v="AUTOMATIC"/>
    <s v="rear wheel drive"/>
    <n v="2"/>
    <s v="Luxury,High-Performance"/>
    <s v="Compact"/>
    <s v="Convertible"/>
    <n v="28"/>
    <n v="20"/>
    <n v="617"/>
    <n v="86950"/>
  </r>
  <r>
    <x v="10"/>
    <s v="SLC-Class"/>
    <n v="2017"/>
    <x v="2"/>
    <s v="premium unleaded (required)"/>
    <n v="362"/>
    <n v="6"/>
    <s v="AUTOMATIC"/>
    <s v="rear wheel drive"/>
    <n v="2"/>
    <s v="Factory Tuner,Luxury,High-Performance"/>
    <s v="Compact"/>
    <s v="Convertible"/>
    <n v="29"/>
    <n v="20"/>
    <n v="617"/>
    <n v="60300"/>
  </r>
  <r>
    <x v="35"/>
    <n v="911"/>
    <n v="2017"/>
    <x v="2"/>
    <s v="premium unleaded (required)"/>
    <n v="370"/>
    <n v="6"/>
    <s v="MANUAL"/>
    <s v="all wheel drive"/>
    <n v="2"/>
    <s v="Luxury,High-Performance"/>
    <s v="Compact"/>
    <s v="Coupe"/>
    <n v="29"/>
    <n v="20"/>
    <n v="1715"/>
    <n v="96300"/>
  </r>
  <r>
    <x v="35"/>
    <n v="911"/>
    <n v="2017"/>
    <x v="2"/>
    <s v="premium unleaded (required)"/>
    <n v="370"/>
    <n v="6"/>
    <s v="MANUAL"/>
    <s v="rear wheel drive"/>
    <n v="2"/>
    <s v="Luxury,High-Performance"/>
    <s v="Compact"/>
    <s v="Convertible"/>
    <n v="29"/>
    <n v="20"/>
    <n v="1715"/>
    <n v="101700"/>
  </r>
  <r>
    <x v="35"/>
    <n v="911"/>
    <n v="2017"/>
    <x v="2"/>
    <s v="premium unleaded (required)"/>
    <n v="370"/>
    <n v="6"/>
    <s v="MANUAL"/>
    <s v="all wheel drive"/>
    <n v="2"/>
    <s v="Luxury,High-Performance"/>
    <s v="Compact"/>
    <s v="Convertible"/>
    <n v="29"/>
    <n v="20"/>
    <n v="1715"/>
    <n v="108600"/>
  </r>
  <r>
    <x v="35"/>
    <n v="911"/>
    <n v="2017"/>
    <x v="2"/>
    <s v="premium unleaded (required)"/>
    <n v="370"/>
    <n v="6"/>
    <s v="MANUAL"/>
    <s v="rear wheel drive"/>
    <n v="2"/>
    <s v="Luxury,High-Performance"/>
    <s v="Compact"/>
    <s v="Coupe"/>
    <n v="29"/>
    <n v="20"/>
    <n v="1715"/>
    <n v="89400"/>
  </r>
  <r>
    <x v="5"/>
    <s v="Touareg"/>
    <n v="2015"/>
    <x v="0"/>
    <s v="premium unleaded (recommended)"/>
    <n v="380"/>
    <n v="6"/>
    <s v="AUTOMATIC"/>
    <s v="all wheel drive"/>
    <n v="4"/>
    <s v="Crossover,Hybrid"/>
    <s v="Midsize"/>
    <s v="4dr SUV"/>
    <n v="24"/>
    <n v="20"/>
    <n v="873"/>
    <n v="66995"/>
  </r>
  <r>
    <x v="28"/>
    <s v="Aspen"/>
    <n v="2009"/>
    <x v="10"/>
    <s v="regular unleaded"/>
    <n v="385"/>
    <n v="8"/>
    <s v="AUTOMATIC"/>
    <s v="four wheel drive"/>
    <n v="4"/>
    <s v="Hybrid"/>
    <s v="Large"/>
    <s v="4dr SUV"/>
    <n v="22"/>
    <n v="20"/>
    <n v="1013"/>
    <n v="45270"/>
  </r>
  <r>
    <x v="21"/>
    <s v="Q50"/>
    <n v="2016"/>
    <x v="1"/>
    <s v="premium unleaded (required)"/>
    <n v="400"/>
    <n v="6"/>
    <s v="AUTOMATIC"/>
    <s v="rear wheel drive"/>
    <n v="4"/>
    <s v="Factory Tuner,Luxury,High-Performance"/>
    <s v="Midsize"/>
    <s v="Sedan"/>
    <n v="26"/>
    <n v="20"/>
    <n v="190"/>
    <n v="47950"/>
  </r>
  <r>
    <x v="21"/>
    <s v="Q50"/>
    <n v="2017"/>
    <x v="2"/>
    <s v="premium unleaded (required)"/>
    <n v="400"/>
    <n v="6"/>
    <s v="AUTOMATIC"/>
    <s v="rear wheel drive"/>
    <n v="4"/>
    <s v="Factory Tuner,Luxury,High-Performance"/>
    <s v="Midsize"/>
    <s v="Sedan"/>
    <n v="26"/>
    <n v="20"/>
    <n v="190"/>
    <n v="48700"/>
  </r>
  <r>
    <x v="21"/>
    <s v="Q60 Coupe"/>
    <n v="2017"/>
    <x v="2"/>
    <s v="premium unleaded (recommended)"/>
    <n v="400"/>
    <n v="6"/>
    <s v="AUTOMATIC"/>
    <s v="rear wheel drive"/>
    <n v="2"/>
    <s v="Factory Tuner,Luxury,High-Performance"/>
    <s v="Midsize"/>
    <s v="Coupe"/>
    <n v="27"/>
    <n v="20"/>
    <n v="190"/>
    <n v="51300"/>
  </r>
  <r>
    <x v="35"/>
    <n v="911"/>
    <n v="2017"/>
    <x v="2"/>
    <s v="premium unleaded (required)"/>
    <n v="420"/>
    <n v="6"/>
    <s v="MANUAL"/>
    <s v="rear wheel drive"/>
    <n v="2"/>
    <s v="Luxury,High-Performance"/>
    <s v="Compact"/>
    <s v="Convertible"/>
    <n v="28"/>
    <n v="20"/>
    <n v="1715"/>
    <n v="115700"/>
  </r>
  <r>
    <x v="35"/>
    <n v="911"/>
    <n v="2017"/>
    <x v="2"/>
    <s v="premium unleaded (required)"/>
    <n v="420"/>
    <n v="6"/>
    <s v="MANUAL"/>
    <s v="all wheel drive"/>
    <n v="2"/>
    <s v="Luxury,High-Performance"/>
    <s v="Compact"/>
    <s v="Coupe"/>
    <n v="28"/>
    <n v="20"/>
    <n v="1715"/>
    <n v="110300"/>
  </r>
  <r>
    <x v="35"/>
    <n v="911"/>
    <n v="2017"/>
    <x v="2"/>
    <s v="premium unleaded (required)"/>
    <n v="420"/>
    <n v="6"/>
    <s v="MANUAL"/>
    <s v="all wheel drive"/>
    <n v="2"/>
    <s v="Luxury,High-Performance"/>
    <s v="Compact"/>
    <s v="Coupe"/>
    <n v="28"/>
    <n v="20"/>
    <n v="1715"/>
    <n v="122600"/>
  </r>
  <r>
    <x v="35"/>
    <n v="911"/>
    <n v="2017"/>
    <x v="2"/>
    <s v="premium unleaded (required)"/>
    <n v="420"/>
    <n v="6"/>
    <s v="MANUAL"/>
    <s v="rear wheel drive"/>
    <n v="2"/>
    <s v="Luxury,High-Performance"/>
    <s v="Compact"/>
    <s v="Coupe"/>
    <n v="28"/>
    <n v="20"/>
    <n v="1715"/>
    <n v="103400"/>
  </r>
  <r>
    <x v="35"/>
    <n v="911"/>
    <n v="2017"/>
    <x v="2"/>
    <s v="premium unleaded (required)"/>
    <n v="420"/>
    <n v="6"/>
    <s v="MANUAL"/>
    <s v="all wheel drive"/>
    <n v="2"/>
    <s v="Luxury,High-Performance"/>
    <s v="Compact"/>
    <s v="Convertible"/>
    <n v="28"/>
    <n v="20"/>
    <n v="1715"/>
    <n v="122600"/>
  </r>
  <r>
    <x v="35"/>
    <n v="911"/>
    <n v="2017"/>
    <x v="2"/>
    <s v="premium unleaded (required)"/>
    <n v="540"/>
    <n v="6"/>
    <s v="AUTOMATED_MANUAL"/>
    <s v="all wheel drive"/>
    <n v="2"/>
    <s v="Luxury,High-Performance"/>
    <s v="Compact"/>
    <s v="Coupe"/>
    <n v="29"/>
    <n v="20"/>
    <n v="1715"/>
    <n v="159200"/>
  </r>
  <r>
    <x v="35"/>
    <n v="911"/>
    <n v="2017"/>
    <x v="2"/>
    <s v="premium unleaded (required)"/>
    <n v="540"/>
    <n v="6"/>
    <s v="AUTOMATED_MANUAL"/>
    <s v="all wheel drive"/>
    <n v="2"/>
    <s v="Luxury,High-Performance"/>
    <s v="Compact"/>
    <s v="Convertible"/>
    <n v="29"/>
    <n v="20"/>
    <n v="1715"/>
    <n v="171500"/>
  </r>
  <r>
    <x v="35"/>
    <n v="911"/>
    <n v="2017"/>
    <x v="2"/>
    <s v="premium unleaded (required)"/>
    <n v="580"/>
    <n v="6"/>
    <s v="AUTOMATED_MANUAL"/>
    <s v="all wheel drive"/>
    <n v="2"/>
    <s v="Luxury,High-Performance"/>
    <s v="Compact"/>
    <s v="Convertible"/>
    <n v="28"/>
    <n v="20"/>
    <n v="1715"/>
    <n v="200400"/>
  </r>
  <r>
    <x v="35"/>
    <n v="911"/>
    <n v="2017"/>
    <x v="2"/>
    <s v="premium unleaded (required)"/>
    <n v="580"/>
    <n v="6"/>
    <s v="AUTOMATED_MANUAL"/>
    <s v="all wheel drive"/>
    <n v="2"/>
    <s v="Luxury,High-Performance"/>
    <s v="Compact"/>
    <s v="Coupe"/>
    <n v="28"/>
    <n v="20"/>
    <n v="1715"/>
    <n v="188100"/>
  </r>
  <r>
    <x v="18"/>
    <s v="Sidekick"/>
    <n v="1998"/>
    <x v="26"/>
    <s v="regular unleaded"/>
    <n v="95"/>
    <n v="4"/>
    <s v="AUTOMATIC"/>
    <s v="four wheel drive"/>
    <n v="4"/>
    <s v="N/A"/>
    <s v="Compact"/>
    <s v="4dr SUV"/>
    <n v="24"/>
    <n v="19"/>
    <n v="481"/>
    <n v="2107"/>
  </r>
  <r>
    <x v="22"/>
    <s v="Dynasty"/>
    <n v="1992"/>
    <x v="16"/>
    <s v="regular unleaded"/>
    <n v="100"/>
    <n v="4"/>
    <s v="AUTOMATIC"/>
    <s v="front wheel drive"/>
    <n v="4"/>
    <s v="N/A"/>
    <s v="Midsize"/>
    <s v="Sedan"/>
    <n v="26"/>
    <n v="19"/>
    <n v="1851"/>
    <n v="2000"/>
  </r>
  <r>
    <x v="22"/>
    <s v="Spirit"/>
    <n v="1994"/>
    <x v="23"/>
    <s v="regular unleaded"/>
    <n v="100"/>
    <n v="4"/>
    <s v="AUTOMATIC"/>
    <s v="front wheel drive"/>
    <n v="4"/>
    <s v="N/A"/>
    <s v="Compact"/>
    <s v="Sedan"/>
    <n v="25"/>
    <n v="19"/>
    <n v="1851"/>
    <n v="2000"/>
  </r>
  <r>
    <x v="22"/>
    <s v="Spirit"/>
    <n v="1995"/>
    <x v="14"/>
    <s v="regular unleaded"/>
    <n v="100"/>
    <n v="4"/>
    <s v="AUTOMATIC"/>
    <s v="front wheel drive"/>
    <n v="4"/>
    <s v="N/A"/>
    <s v="Compact"/>
    <s v="Sedan"/>
    <n v="26"/>
    <n v="19"/>
    <n v="1851"/>
    <n v="2000"/>
  </r>
  <r>
    <x v="23"/>
    <s v="Acclaim"/>
    <n v="1995"/>
    <x v="14"/>
    <s v="regular unleaded"/>
    <n v="100"/>
    <n v="4"/>
    <s v="AUTOMATIC"/>
    <s v="front wheel drive"/>
    <n v="4"/>
    <s v="N/A"/>
    <s v="Compact"/>
    <s v="Sedan"/>
    <n v="26"/>
    <n v="19"/>
    <n v="535"/>
    <n v="2000"/>
  </r>
  <r>
    <x v="23"/>
    <s v="Acclaim"/>
    <n v="1994"/>
    <x v="23"/>
    <s v="regular unleaded"/>
    <n v="106"/>
    <n v="4"/>
    <s v="AUTOMATIC"/>
    <s v="front wheel drive"/>
    <n v="4"/>
    <s v="N/A"/>
    <s v="Compact"/>
    <s v="Sedan"/>
    <n v="25"/>
    <n v="19"/>
    <n v="535"/>
    <n v="2000"/>
  </r>
  <r>
    <x v="19"/>
    <n v="80"/>
    <n v="1990"/>
    <x v="7"/>
    <s v="regular unleaded"/>
    <n v="108"/>
    <n v="4"/>
    <s v="MANUAL"/>
    <s v="front wheel drive"/>
    <n v="4"/>
    <s v="Luxury"/>
    <s v="Compact"/>
    <s v="Sedan"/>
    <n v="28"/>
    <n v="19"/>
    <n v="3105"/>
    <n v="2000"/>
  </r>
  <r>
    <x v="29"/>
    <s v="Cutlass Calais"/>
    <n v="1990"/>
    <x v="7"/>
    <s v="regular unleaded"/>
    <n v="110"/>
    <n v="4"/>
    <s v="MANUAL"/>
    <s v="front wheel drive"/>
    <n v="4"/>
    <s v="N/A"/>
    <s v="Compact"/>
    <s v="Sedan"/>
    <n v="30"/>
    <n v="19"/>
    <n v="26"/>
    <n v="2000"/>
  </r>
  <r>
    <x v="29"/>
    <s v="Cutlass Calais"/>
    <n v="1991"/>
    <x v="8"/>
    <s v="regular unleaded"/>
    <n v="110"/>
    <n v="4"/>
    <s v="MANUAL"/>
    <s v="front wheel drive"/>
    <n v="4"/>
    <s v="N/A"/>
    <s v="Compact"/>
    <s v="Sedan"/>
    <n v="31"/>
    <n v="19"/>
    <n v="26"/>
    <n v="2000"/>
  </r>
  <r>
    <x v="29"/>
    <s v="Cutlass Ciera"/>
    <n v="1992"/>
    <x v="16"/>
    <s v="regular unleaded"/>
    <n v="110"/>
    <n v="4"/>
    <s v="AUTOMATIC"/>
    <s v="front wheel drive"/>
    <n v="4"/>
    <s v="N/A"/>
    <s v="Midsize"/>
    <s v="Wagon"/>
    <n v="28"/>
    <n v="19"/>
    <n v="26"/>
    <n v="2000"/>
  </r>
  <r>
    <x v="29"/>
    <s v="Cutlass Ciera"/>
    <n v="1992"/>
    <x v="16"/>
    <s v="regular unleaded"/>
    <n v="110"/>
    <n v="4"/>
    <s v="AUTOMATIC"/>
    <s v="front wheel drive"/>
    <n v="4"/>
    <s v="N/A"/>
    <s v="Midsize"/>
    <s v="Sedan"/>
    <n v="28"/>
    <n v="19"/>
    <n v="26"/>
    <n v="2000"/>
  </r>
  <r>
    <x v="29"/>
    <s v="Cutlass Calais"/>
    <n v="1990"/>
    <x v="7"/>
    <s v="regular unleaded"/>
    <n v="110"/>
    <n v="4"/>
    <s v="MANUAL"/>
    <s v="front wheel drive"/>
    <n v="2"/>
    <s v="N/A"/>
    <s v="Compact"/>
    <s v="Coupe"/>
    <n v="30"/>
    <n v="19"/>
    <n v="26"/>
    <n v="2000"/>
  </r>
  <r>
    <x v="29"/>
    <s v="Cutlass Calais"/>
    <n v="1991"/>
    <x v="8"/>
    <s v="regular unleaded"/>
    <n v="110"/>
    <n v="4"/>
    <s v="MANUAL"/>
    <s v="front wheel drive"/>
    <n v="2"/>
    <s v="N/A"/>
    <s v="Compact"/>
    <s v="Coupe"/>
    <n v="31"/>
    <n v="19"/>
    <n v="26"/>
    <n v="2000"/>
  </r>
  <r>
    <x v="25"/>
    <n v="6000"/>
    <n v="1991"/>
    <x v="8"/>
    <s v="regular unleaded"/>
    <n v="110"/>
    <n v="4"/>
    <s v="AUTOMATIC"/>
    <s v="front wheel drive"/>
    <n v="4"/>
    <s v="N/A"/>
    <s v="Midsize"/>
    <s v="Sedan"/>
    <n v="28"/>
    <n v="19"/>
    <n v="210"/>
    <n v="2000"/>
  </r>
  <r>
    <x v="23"/>
    <s v="Colt"/>
    <n v="1992"/>
    <x v="16"/>
    <s v="regular unleaded"/>
    <n v="113"/>
    <n v="4"/>
    <s v="MANUAL"/>
    <s v="all wheel drive"/>
    <n v="4"/>
    <s v="N/A"/>
    <s v="Compact"/>
    <s v="Wagon"/>
    <n v="24"/>
    <n v="19"/>
    <n v="535"/>
    <n v="2000"/>
  </r>
  <r>
    <x v="23"/>
    <s v="Colt"/>
    <n v="1993"/>
    <x v="17"/>
    <s v="regular unleaded"/>
    <n v="113"/>
    <n v="4"/>
    <s v="MANUAL"/>
    <s v="all wheel drive"/>
    <n v="4"/>
    <s v="N/A"/>
    <s v="Compact"/>
    <s v="Wagon"/>
    <n v="24"/>
    <n v="19"/>
    <n v="535"/>
    <n v="2000"/>
  </r>
  <r>
    <x v="26"/>
    <n v="240"/>
    <n v="1991"/>
    <x v="8"/>
    <s v="regular unleaded"/>
    <n v="114"/>
    <n v="4"/>
    <s v="MANUAL"/>
    <s v="rear wheel drive"/>
    <n v="4"/>
    <s v="Luxury"/>
    <s v="Midsize"/>
    <s v="Wagon"/>
    <n v="26"/>
    <n v="19"/>
    <n v="870"/>
    <n v="2000"/>
  </r>
  <r>
    <x v="26"/>
    <n v="240"/>
    <n v="1991"/>
    <x v="8"/>
    <s v="regular unleaded"/>
    <n v="114"/>
    <n v="4"/>
    <s v="MANUAL"/>
    <s v="rear wheel drive"/>
    <n v="4"/>
    <s v="Luxury"/>
    <s v="Midsize"/>
    <s v="Sedan"/>
    <n v="26"/>
    <n v="19"/>
    <n v="870"/>
    <n v="2000"/>
  </r>
  <r>
    <x v="26"/>
    <n v="240"/>
    <n v="1992"/>
    <x v="16"/>
    <s v="regular unleaded"/>
    <n v="114"/>
    <n v="4"/>
    <s v="MANUAL"/>
    <s v="rear wheel drive"/>
    <n v="4"/>
    <s v="Luxury"/>
    <s v="Midsize"/>
    <s v="Sedan"/>
    <n v="26"/>
    <n v="19"/>
    <n v="870"/>
    <n v="2000"/>
  </r>
  <r>
    <x v="26"/>
    <n v="240"/>
    <n v="1992"/>
    <x v="16"/>
    <s v="regular unleaded"/>
    <n v="114"/>
    <n v="4"/>
    <s v="MANUAL"/>
    <s v="rear wheel drive"/>
    <n v="4"/>
    <s v="Luxury"/>
    <s v="Midsize"/>
    <s v="Wagon"/>
    <n v="26"/>
    <n v="19"/>
    <n v="870"/>
    <n v="2000"/>
  </r>
  <r>
    <x v="26"/>
    <n v="240"/>
    <n v="1993"/>
    <x v="17"/>
    <s v="regular unleaded"/>
    <n v="114"/>
    <n v="4"/>
    <s v="MANUAL"/>
    <s v="rear wheel drive"/>
    <n v="4"/>
    <s v="Luxury"/>
    <s v="Midsize"/>
    <s v="Sedan"/>
    <n v="26"/>
    <n v="19"/>
    <n v="870"/>
    <n v="2000"/>
  </r>
  <r>
    <x v="26"/>
    <n v="740"/>
    <n v="1990"/>
    <x v="7"/>
    <s v="regular unleaded"/>
    <n v="114"/>
    <n v="4"/>
    <s v="MANUAL"/>
    <s v="rear wheel drive"/>
    <n v="4"/>
    <s v="Luxury"/>
    <s v="Midsize"/>
    <s v="Sedan"/>
    <n v="26"/>
    <n v="19"/>
    <n v="870"/>
    <n v="2000"/>
  </r>
  <r>
    <x v="26"/>
    <n v="740"/>
    <n v="1990"/>
    <x v="7"/>
    <s v="regular unleaded"/>
    <n v="114"/>
    <n v="4"/>
    <s v="MANUAL"/>
    <s v="rear wheel drive"/>
    <n v="4"/>
    <s v="Luxury"/>
    <s v="Midsize"/>
    <s v="Wagon"/>
    <n v="26"/>
    <n v="19"/>
    <n v="870"/>
    <n v="2000"/>
  </r>
  <r>
    <x v="11"/>
    <s v="Pickup"/>
    <n v="1994"/>
    <x v="23"/>
    <s v="regular unleaded"/>
    <n v="116"/>
    <n v="4"/>
    <s v="MANUAL"/>
    <s v="rear wheel drive"/>
    <n v="2"/>
    <s v="N/A"/>
    <s v="Compact"/>
    <s v="Regular Cab Pickup"/>
    <n v="25"/>
    <n v="19"/>
    <n v="2031"/>
    <n v="2000"/>
  </r>
  <r>
    <x v="11"/>
    <s v="Pickup"/>
    <n v="1994"/>
    <x v="23"/>
    <s v="regular unleaded"/>
    <n v="116"/>
    <n v="4"/>
    <s v="MANUAL"/>
    <s v="rear wheel drive"/>
    <n v="2"/>
    <s v="N/A"/>
    <s v="Compact"/>
    <s v="Extended Cab Pickup"/>
    <n v="25"/>
    <n v="19"/>
    <n v="2031"/>
    <n v="2000"/>
  </r>
  <r>
    <x v="11"/>
    <s v="Pickup"/>
    <n v="1995"/>
    <x v="14"/>
    <s v="regular unleaded"/>
    <n v="116"/>
    <n v="4"/>
    <s v="MANUAL"/>
    <s v="rear wheel drive"/>
    <n v="2"/>
    <s v="N/A"/>
    <s v="Compact"/>
    <s v="Extended Cab Pickup"/>
    <n v="25"/>
    <n v="19"/>
    <n v="2031"/>
    <n v="2197"/>
  </r>
  <r>
    <x v="11"/>
    <s v="Pickup"/>
    <n v="1995"/>
    <x v="14"/>
    <s v="regular unleaded"/>
    <n v="116"/>
    <n v="4"/>
    <s v="MANUAL"/>
    <s v="rear wheel drive"/>
    <n v="2"/>
    <s v="N/A"/>
    <s v="Compact"/>
    <s v="Regular Cab Pickup"/>
    <n v="25"/>
    <n v="19"/>
    <n v="2031"/>
    <n v="2000"/>
  </r>
  <r>
    <x v="17"/>
    <s v="B-Series Pickup"/>
    <n v="1998"/>
    <x v="26"/>
    <s v="regular unleaded"/>
    <n v="119"/>
    <n v="4"/>
    <s v="MANUAL"/>
    <s v="rear wheel drive"/>
    <n v="4"/>
    <s v="N/A"/>
    <s v="Compact"/>
    <s v="Extended Cab Pickup"/>
    <n v="24"/>
    <n v="19"/>
    <n v="586"/>
    <n v="2717"/>
  </r>
  <r>
    <x v="17"/>
    <s v="B-Series Pickup"/>
    <n v="1999"/>
    <x v="11"/>
    <s v="regular unleaded"/>
    <n v="119"/>
    <n v="4"/>
    <s v="MANUAL"/>
    <s v="rear wheel drive"/>
    <n v="4"/>
    <s v="N/A"/>
    <s v="Compact"/>
    <s v="Extended Cab Pickup"/>
    <n v="24"/>
    <n v="19"/>
    <n v="586"/>
    <n v="2857"/>
  </r>
  <r>
    <x v="17"/>
    <s v="B-Series Pickup"/>
    <n v="1998"/>
    <x v="26"/>
    <s v="regular unleaded"/>
    <n v="119"/>
    <n v="4"/>
    <s v="MANUAL"/>
    <s v="rear wheel drive"/>
    <n v="2"/>
    <s v="N/A"/>
    <s v="Compact"/>
    <s v="Regular Cab Pickup"/>
    <n v="24"/>
    <n v="19"/>
    <n v="586"/>
    <n v="2179"/>
  </r>
  <r>
    <x v="17"/>
    <s v="B-Series Pickup"/>
    <n v="1998"/>
    <x v="26"/>
    <s v="regular unleaded"/>
    <n v="119"/>
    <n v="4"/>
    <s v="MANUAL"/>
    <s v="rear wheel drive"/>
    <n v="2"/>
    <s v="N/A"/>
    <s v="Compact"/>
    <s v="Extended Cab Pickup"/>
    <n v="24"/>
    <n v="19"/>
    <n v="586"/>
    <n v="2692"/>
  </r>
  <r>
    <x v="17"/>
    <s v="B-Series Pickup"/>
    <n v="1998"/>
    <x v="26"/>
    <s v="regular unleaded"/>
    <n v="119"/>
    <n v="4"/>
    <s v="MANUAL"/>
    <s v="rear wheel drive"/>
    <n v="2"/>
    <s v="N/A"/>
    <s v="Compact"/>
    <s v="Regular Cab Pickup"/>
    <n v="24"/>
    <n v="19"/>
    <n v="586"/>
    <n v="2432"/>
  </r>
  <r>
    <x v="17"/>
    <s v="B-Series Pickup"/>
    <n v="1999"/>
    <x v="11"/>
    <s v="regular unleaded"/>
    <n v="119"/>
    <n v="4"/>
    <s v="MANUAL"/>
    <s v="rear wheel drive"/>
    <n v="2"/>
    <s v="N/A"/>
    <s v="Compact"/>
    <s v="Regular Cab Pickup"/>
    <n v="24"/>
    <n v="19"/>
    <n v="586"/>
    <n v="2593"/>
  </r>
  <r>
    <x v="17"/>
    <s v="B-Series Pickup"/>
    <n v="1999"/>
    <x v="11"/>
    <s v="regular unleaded"/>
    <n v="119"/>
    <n v="4"/>
    <s v="MANUAL"/>
    <s v="rear wheel drive"/>
    <n v="2"/>
    <s v="N/A"/>
    <s v="Compact"/>
    <s v="Regular Cab Pickup"/>
    <n v="24"/>
    <n v="19"/>
    <n v="586"/>
    <n v="2211"/>
  </r>
  <r>
    <x v="17"/>
    <s v="B-Series Pickup"/>
    <n v="1999"/>
    <x v="11"/>
    <s v="regular unleaded"/>
    <n v="119"/>
    <n v="4"/>
    <s v="MANUAL"/>
    <s v="rear wheel drive"/>
    <n v="2"/>
    <s v="N/A"/>
    <s v="Compact"/>
    <s v="Regular Cab Pickup"/>
    <n v="24"/>
    <n v="19"/>
    <n v="586"/>
    <n v="2493"/>
  </r>
  <r>
    <x v="17"/>
    <s v="B-Series Pickup"/>
    <n v="1999"/>
    <x v="11"/>
    <s v="regular unleaded"/>
    <n v="119"/>
    <n v="4"/>
    <s v="MANUAL"/>
    <s v="rear wheel drive"/>
    <n v="2"/>
    <s v="N/A"/>
    <s v="Compact"/>
    <s v="Extended Cab Pickup"/>
    <n v="24"/>
    <n v="19"/>
    <n v="586"/>
    <n v="2801"/>
  </r>
  <r>
    <x v="17"/>
    <s v="B-Series"/>
    <n v="2001"/>
    <x v="15"/>
    <s v="regular unleaded"/>
    <n v="119"/>
    <n v="4"/>
    <s v="MANUAL"/>
    <s v="rear wheel drive"/>
    <n v="2"/>
    <s v="N/A"/>
    <s v="Compact"/>
    <s v="Regular Cab Pickup"/>
    <n v="24"/>
    <n v="19"/>
    <n v="586"/>
    <n v="14545"/>
  </r>
  <r>
    <x v="17"/>
    <s v="B-Series"/>
    <n v="2001"/>
    <x v="15"/>
    <s v="regular unleaded"/>
    <n v="119"/>
    <n v="4"/>
    <s v="MANUAL"/>
    <s v="rear wheel drive"/>
    <n v="2"/>
    <s v="N/A"/>
    <s v="Compact"/>
    <s v="Regular Cab Pickup"/>
    <n v="24"/>
    <n v="19"/>
    <n v="586"/>
    <n v="12345"/>
  </r>
  <r>
    <x v="2"/>
    <s v="S-10"/>
    <n v="2002"/>
    <x v="27"/>
    <s v="flex-fuel (unleaded/E85)"/>
    <n v="120"/>
    <n v="4"/>
    <s v="MANUAL"/>
    <s v="rear wheel drive"/>
    <n v="3"/>
    <s v="Flex Fuel"/>
    <s v="Compact"/>
    <s v="Extended Cab Pickup"/>
    <n v="25"/>
    <n v="19"/>
    <n v="1385"/>
    <n v="15943"/>
  </r>
  <r>
    <x v="2"/>
    <s v="S-10"/>
    <n v="2003"/>
    <x v="18"/>
    <s v="flex-fuel (unleaded/E85)"/>
    <n v="120"/>
    <n v="4"/>
    <s v="MANUAL"/>
    <s v="rear wheel drive"/>
    <n v="3"/>
    <s v="Flex Fuel"/>
    <s v="Compact"/>
    <s v="Extended Cab Pickup"/>
    <n v="25"/>
    <n v="19"/>
    <n v="1385"/>
    <n v="20780"/>
  </r>
  <r>
    <x v="2"/>
    <s v="S-10"/>
    <n v="2003"/>
    <x v="18"/>
    <s v="flex-fuel (unleaded/E85)"/>
    <n v="120"/>
    <n v="4"/>
    <s v="MANUAL"/>
    <s v="rear wheel drive"/>
    <n v="3"/>
    <s v="Flex Fuel"/>
    <s v="Compact"/>
    <s v="Extended Cab Pickup"/>
    <n v="25"/>
    <n v="19"/>
    <n v="1385"/>
    <n v="16570"/>
  </r>
  <r>
    <x v="2"/>
    <s v="S-10"/>
    <n v="2003"/>
    <x v="18"/>
    <s v="flex-fuel (unleaded/E85)"/>
    <n v="120"/>
    <n v="4"/>
    <s v="MANUAL"/>
    <s v="rear wheel drive"/>
    <n v="3"/>
    <s v="Flex Fuel"/>
    <s v="Compact"/>
    <s v="Extended Cab Pickup"/>
    <n v="25"/>
    <n v="19"/>
    <n v="1385"/>
    <n v="18905"/>
  </r>
  <r>
    <x v="2"/>
    <s v="S-10"/>
    <n v="2003"/>
    <x v="18"/>
    <s v="flex-fuel (unleaded/E85)"/>
    <n v="120"/>
    <n v="4"/>
    <s v="MANUAL"/>
    <s v="rear wheel drive"/>
    <n v="3"/>
    <s v="Flex Fuel"/>
    <s v="Compact"/>
    <s v="Extended Cab Pickup"/>
    <n v="25"/>
    <n v="19"/>
    <n v="1385"/>
    <n v="18120"/>
  </r>
  <r>
    <x v="2"/>
    <s v="S-10"/>
    <n v="2002"/>
    <x v="27"/>
    <s v="flex-fuel (unleaded/E85)"/>
    <n v="120"/>
    <n v="4"/>
    <s v="MANUAL"/>
    <s v="rear wheel drive"/>
    <n v="2"/>
    <s v="Flex Fuel"/>
    <s v="Compact"/>
    <s v="Regular Cab Pickup"/>
    <n v="25"/>
    <n v="19"/>
    <n v="1385"/>
    <n v="13961"/>
  </r>
  <r>
    <x v="2"/>
    <s v="S-10"/>
    <n v="2003"/>
    <x v="18"/>
    <s v="flex-fuel (unleaded/E85)"/>
    <n v="120"/>
    <n v="4"/>
    <s v="MANUAL"/>
    <s v="rear wheel drive"/>
    <n v="2"/>
    <s v="Flex Fuel"/>
    <s v="Compact"/>
    <s v="Regular Cab Pickup"/>
    <n v="25"/>
    <n v="19"/>
    <n v="1385"/>
    <n v="16905"/>
  </r>
  <r>
    <x v="2"/>
    <s v="S-10"/>
    <n v="2003"/>
    <x v="18"/>
    <s v="flex-fuel (unleaded/E85)"/>
    <n v="120"/>
    <n v="4"/>
    <s v="MANUAL"/>
    <s v="rear wheel drive"/>
    <n v="2"/>
    <s v="Flex Fuel"/>
    <s v="Compact"/>
    <s v="Regular Cab Pickup"/>
    <n v="25"/>
    <n v="19"/>
    <n v="1385"/>
    <n v="18780"/>
  </r>
  <r>
    <x v="2"/>
    <s v="S-10"/>
    <n v="2003"/>
    <x v="18"/>
    <s v="flex-fuel (unleaded/E85)"/>
    <n v="120"/>
    <n v="4"/>
    <s v="MANUAL"/>
    <s v="rear wheel drive"/>
    <n v="2"/>
    <s v="Flex Fuel"/>
    <s v="Compact"/>
    <s v="Regular Cab Pickup"/>
    <n v="25"/>
    <n v="19"/>
    <n v="1385"/>
    <n v="16120"/>
  </r>
  <r>
    <x v="2"/>
    <s v="S-10"/>
    <n v="2003"/>
    <x v="18"/>
    <s v="flex-fuel (unleaded/E85)"/>
    <n v="120"/>
    <n v="4"/>
    <s v="MANUAL"/>
    <s v="rear wheel drive"/>
    <n v="2"/>
    <s v="Flex Fuel"/>
    <s v="Compact"/>
    <s v="Regular Cab Pickup"/>
    <n v="25"/>
    <n v="19"/>
    <n v="1385"/>
    <n v="14770"/>
  </r>
  <r>
    <x v="30"/>
    <s v="Sonoma"/>
    <n v="2002"/>
    <x v="27"/>
    <s v="flex-fuel (unleaded/E85)"/>
    <n v="120"/>
    <n v="4"/>
    <s v="MANUAL"/>
    <s v="rear wheel drive"/>
    <n v="3"/>
    <s v="Flex Fuel"/>
    <s v="Compact"/>
    <s v="Extended Cab Pickup"/>
    <n v="25"/>
    <n v="19"/>
    <n v="549"/>
    <n v="15957"/>
  </r>
  <r>
    <x v="30"/>
    <s v="Sonoma"/>
    <n v="2003"/>
    <x v="18"/>
    <s v="flex-fuel (unleaded/E85)"/>
    <n v="120"/>
    <n v="4"/>
    <s v="MANUAL"/>
    <s v="rear wheel drive"/>
    <n v="3"/>
    <s v="Flex Fuel"/>
    <s v="Compact"/>
    <s v="Extended Cab Pickup"/>
    <n v="25"/>
    <n v="19"/>
    <n v="549"/>
    <n v="16570"/>
  </r>
  <r>
    <x v="30"/>
    <s v="Sonoma"/>
    <n v="2003"/>
    <x v="18"/>
    <s v="flex-fuel (unleaded/E85)"/>
    <n v="120"/>
    <n v="4"/>
    <s v="MANUAL"/>
    <s v="rear wheel drive"/>
    <n v="3"/>
    <s v="Flex Fuel"/>
    <s v="Compact"/>
    <s v="Extended Cab Pickup"/>
    <n v="25"/>
    <n v="19"/>
    <n v="549"/>
    <n v="18270"/>
  </r>
  <r>
    <x v="30"/>
    <s v="Sonoma"/>
    <n v="2002"/>
    <x v="27"/>
    <s v="flex-fuel (unleaded/E85)"/>
    <n v="120"/>
    <n v="4"/>
    <s v="MANUAL"/>
    <s v="rear wheel drive"/>
    <n v="2"/>
    <s v="Flex Fuel"/>
    <s v="Compact"/>
    <s v="Regular Cab Pickup"/>
    <n v="25"/>
    <n v="19"/>
    <n v="549"/>
    <n v="13975"/>
  </r>
  <r>
    <x v="30"/>
    <s v="Sonoma"/>
    <n v="2003"/>
    <x v="18"/>
    <s v="flex-fuel (unleaded/E85)"/>
    <n v="120"/>
    <n v="4"/>
    <s v="MANUAL"/>
    <s v="rear wheel drive"/>
    <n v="2"/>
    <s v="Flex Fuel"/>
    <s v="Compact"/>
    <s v="Regular Cab Pickup"/>
    <n v="25"/>
    <n v="19"/>
    <n v="549"/>
    <n v="14770"/>
  </r>
  <r>
    <x v="30"/>
    <s v="Sonoma"/>
    <n v="2003"/>
    <x v="18"/>
    <s v="flex-fuel (unleaded/E85)"/>
    <n v="120"/>
    <n v="4"/>
    <s v="MANUAL"/>
    <s v="rear wheel drive"/>
    <n v="2"/>
    <s v="Flex Fuel"/>
    <s v="Compact"/>
    <s v="Regular Cab Pickup"/>
    <n v="25"/>
    <n v="19"/>
    <n v="549"/>
    <n v="16270"/>
  </r>
  <r>
    <x v="18"/>
    <s v="Sidekick"/>
    <n v="1997"/>
    <x v="22"/>
    <s v="regular unleaded"/>
    <n v="120"/>
    <n v="4"/>
    <s v="MANUAL"/>
    <s v="rear wheel drive"/>
    <n v="4"/>
    <s v="N/A"/>
    <s v="Compact"/>
    <s v="4dr SUV"/>
    <n v="23"/>
    <n v="19"/>
    <n v="481"/>
    <n v="2000"/>
  </r>
  <r>
    <x v="18"/>
    <s v="Sidekick"/>
    <n v="1997"/>
    <x v="22"/>
    <s v="regular unleaded"/>
    <n v="120"/>
    <n v="4"/>
    <s v="MANUAL"/>
    <s v="four wheel drive"/>
    <n v="4"/>
    <s v="N/A"/>
    <s v="Compact"/>
    <s v="4dr SUV"/>
    <n v="23"/>
    <n v="19"/>
    <n v="481"/>
    <n v="2002"/>
  </r>
  <r>
    <x v="18"/>
    <s v="Sidekick"/>
    <n v="1997"/>
    <x v="22"/>
    <s v="regular unleaded"/>
    <n v="120"/>
    <n v="4"/>
    <s v="MANUAL"/>
    <s v="four wheel drive"/>
    <n v="4"/>
    <s v="N/A"/>
    <s v="Compact"/>
    <s v="4dr SUV"/>
    <n v="23"/>
    <n v="19"/>
    <n v="481"/>
    <n v="2000"/>
  </r>
  <r>
    <x v="7"/>
    <s v="Sephia"/>
    <n v="2001"/>
    <x v="15"/>
    <s v="regular unleaded"/>
    <n v="125"/>
    <n v="4"/>
    <s v="AUTOMATIC"/>
    <s v="front wheel drive"/>
    <n v="4"/>
    <s v="N/A"/>
    <s v="Compact"/>
    <s v="Sedan"/>
    <n v="28"/>
    <n v="19"/>
    <n v="1720"/>
    <n v="11820"/>
  </r>
  <r>
    <x v="7"/>
    <s v="Sephia"/>
    <n v="2001"/>
    <x v="15"/>
    <s v="regular unleaded"/>
    <n v="125"/>
    <n v="4"/>
    <s v="AUTOMATIC"/>
    <s v="front wheel drive"/>
    <n v="4"/>
    <s v="N/A"/>
    <s v="Compact"/>
    <s v="Sedan"/>
    <n v="28"/>
    <n v="19"/>
    <n v="1720"/>
    <n v="13420"/>
  </r>
  <r>
    <x v="17"/>
    <n v="626"/>
    <n v="2001"/>
    <x v="15"/>
    <s v="regular unleaded"/>
    <n v="125"/>
    <n v="4"/>
    <s v="AUTOMATIC"/>
    <s v="front wheel drive"/>
    <n v="4"/>
    <s v="N/A"/>
    <s v="Midsize"/>
    <s v="Sedan"/>
    <n v="25"/>
    <n v="19"/>
    <n v="586"/>
    <n v="20935"/>
  </r>
  <r>
    <x v="18"/>
    <s v="Forenza"/>
    <n v="2006"/>
    <x v="24"/>
    <s v="regular unleaded"/>
    <n v="126"/>
    <n v="4"/>
    <s v="AUTOMATIC"/>
    <s v="front wheel drive"/>
    <n v="4"/>
    <s v="N/A"/>
    <s v="Compact"/>
    <s v="Wagon"/>
    <n v="27"/>
    <n v="19"/>
    <n v="481"/>
    <n v="16699"/>
  </r>
  <r>
    <x v="18"/>
    <s v="Forenza"/>
    <n v="2006"/>
    <x v="24"/>
    <s v="regular unleaded"/>
    <n v="126"/>
    <n v="4"/>
    <s v="MANUAL"/>
    <s v="front wheel drive"/>
    <n v="4"/>
    <s v="N/A"/>
    <s v="Compact"/>
    <s v="Wagon"/>
    <n v="27"/>
    <n v="19"/>
    <n v="481"/>
    <n v="14499"/>
  </r>
  <r>
    <x v="18"/>
    <s v="Forenza"/>
    <n v="2006"/>
    <x v="24"/>
    <s v="regular unleaded"/>
    <n v="126"/>
    <n v="4"/>
    <s v="AUTOMATIC"/>
    <s v="front wheel drive"/>
    <n v="4"/>
    <s v="N/A"/>
    <s v="Compact"/>
    <s v="Sedan"/>
    <n v="28"/>
    <n v="19"/>
    <n v="481"/>
    <n v="15999"/>
  </r>
  <r>
    <x v="18"/>
    <s v="Forenza"/>
    <n v="2006"/>
    <x v="24"/>
    <s v="regular unleaded"/>
    <n v="126"/>
    <n v="4"/>
    <s v="AUTOMATIC"/>
    <s v="front wheel drive"/>
    <n v="4"/>
    <s v="N/A"/>
    <s v="Compact"/>
    <s v="Wagon"/>
    <n v="27"/>
    <n v="19"/>
    <n v="481"/>
    <n v="15399"/>
  </r>
  <r>
    <x v="18"/>
    <s v="Forenza"/>
    <n v="2006"/>
    <x v="24"/>
    <s v="regular unleaded"/>
    <n v="126"/>
    <n v="4"/>
    <s v="AUTOMATIC"/>
    <s v="front wheel drive"/>
    <n v="4"/>
    <s v="N/A"/>
    <s v="Compact"/>
    <s v="Sedan"/>
    <n v="28"/>
    <n v="19"/>
    <n v="481"/>
    <n v="14699"/>
  </r>
  <r>
    <x v="18"/>
    <s v="Forenza"/>
    <n v="2006"/>
    <x v="24"/>
    <s v="regular unleaded"/>
    <n v="126"/>
    <n v="4"/>
    <s v="MANUAL"/>
    <s v="front wheel drive"/>
    <n v="4"/>
    <s v="N/A"/>
    <s v="Compact"/>
    <s v="Wagon"/>
    <n v="27"/>
    <n v="19"/>
    <n v="481"/>
    <n v="15799"/>
  </r>
  <r>
    <x v="18"/>
    <s v="Reno"/>
    <n v="2006"/>
    <x v="24"/>
    <s v="regular unleaded"/>
    <n v="126"/>
    <n v="4"/>
    <s v="AUTOMATIC"/>
    <s v="front wheel drive"/>
    <n v="4"/>
    <s v="Hatchback"/>
    <s v="Compact"/>
    <s v="4dr Hatchback"/>
    <n v="28"/>
    <n v="19"/>
    <n v="481"/>
    <n v="16299"/>
  </r>
  <r>
    <x v="18"/>
    <s v="Reno"/>
    <n v="2006"/>
    <x v="24"/>
    <s v="regular unleaded"/>
    <n v="126"/>
    <n v="4"/>
    <s v="AUTOMATIC"/>
    <s v="front wheel drive"/>
    <n v="4"/>
    <s v="Hatchback"/>
    <s v="Compact"/>
    <s v="4dr Hatchback"/>
    <n v="28"/>
    <n v="19"/>
    <n v="481"/>
    <n v="15149"/>
  </r>
  <r>
    <x v="18"/>
    <s v="Reno"/>
    <n v="2006"/>
    <x v="24"/>
    <s v="regular unleaded"/>
    <n v="126"/>
    <n v="4"/>
    <s v="AUTOMATIC"/>
    <s v="front wheel drive"/>
    <n v="4"/>
    <s v="Hatchback"/>
    <s v="Compact"/>
    <s v="4dr Hatchback"/>
    <n v="28"/>
    <n v="19"/>
    <n v="481"/>
    <n v="14199"/>
  </r>
  <r>
    <x v="18"/>
    <s v="Forenza"/>
    <n v="2007"/>
    <x v="25"/>
    <s v="regular unleaded"/>
    <n v="127"/>
    <n v="4"/>
    <s v="AUTOMATIC"/>
    <s v="front wheel drive"/>
    <n v="4"/>
    <s v="N/A"/>
    <s v="Compact"/>
    <s v="Wagon"/>
    <n v="27"/>
    <n v="19"/>
    <n v="481"/>
    <n v="16349"/>
  </r>
  <r>
    <x v="18"/>
    <s v="Forenza"/>
    <n v="2007"/>
    <x v="25"/>
    <s v="regular unleaded"/>
    <n v="127"/>
    <n v="4"/>
    <s v="MANUAL"/>
    <s v="front wheel drive"/>
    <n v="4"/>
    <s v="N/A"/>
    <s v="Compact"/>
    <s v="Wagon"/>
    <n v="27"/>
    <n v="19"/>
    <n v="481"/>
    <n v="14899"/>
  </r>
  <r>
    <x v="18"/>
    <s v="Forenza"/>
    <n v="2007"/>
    <x v="25"/>
    <s v="regular unleaded"/>
    <n v="127"/>
    <n v="4"/>
    <s v="MANUAL"/>
    <s v="front wheel drive"/>
    <n v="4"/>
    <s v="N/A"/>
    <s v="Compact"/>
    <s v="Wagon"/>
    <n v="27"/>
    <n v="19"/>
    <n v="481"/>
    <n v="15399"/>
  </r>
  <r>
    <x v="18"/>
    <s v="Forenza"/>
    <n v="2007"/>
    <x v="25"/>
    <s v="regular unleaded"/>
    <n v="127"/>
    <n v="4"/>
    <s v="AUTOMATIC"/>
    <s v="front wheel drive"/>
    <n v="4"/>
    <s v="N/A"/>
    <s v="Compact"/>
    <s v="Sedan"/>
    <n v="28"/>
    <n v="19"/>
    <n v="481"/>
    <n v="15099"/>
  </r>
  <r>
    <x v="18"/>
    <s v="Forenza"/>
    <n v="2007"/>
    <x v="25"/>
    <s v="regular unleaded"/>
    <n v="127"/>
    <n v="4"/>
    <s v="AUTOMATIC"/>
    <s v="front wheel drive"/>
    <n v="4"/>
    <s v="N/A"/>
    <s v="Compact"/>
    <s v="Wagon"/>
    <n v="27"/>
    <n v="19"/>
    <n v="481"/>
    <n v="16499"/>
  </r>
  <r>
    <x v="18"/>
    <s v="Forenza"/>
    <n v="2007"/>
    <x v="25"/>
    <s v="regular unleaded"/>
    <n v="127"/>
    <n v="4"/>
    <s v="AUTOMATIC"/>
    <s v="front wheel drive"/>
    <n v="4"/>
    <s v="N/A"/>
    <s v="Compact"/>
    <s v="Sedan"/>
    <n v="28"/>
    <n v="19"/>
    <n v="481"/>
    <n v="15449"/>
  </r>
  <r>
    <x v="18"/>
    <s v="Forenza"/>
    <n v="2007"/>
    <x v="25"/>
    <s v="regular unleaded"/>
    <n v="127"/>
    <n v="4"/>
    <s v="AUTOMATIC"/>
    <s v="front wheel drive"/>
    <n v="4"/>
    <s v="N/A"/>
    <s v="Compact"/>
    <s v="Sedan"/>
    <n v="28"/>
    <n v="19"/>
    <n v="481"/>
    <n v="16049"/>
  </r>
  <r>
    <x v="18"/>
    <s v="Forenza"/>
    <n v="2007"/>
    <x v="25"/>
    <s v="regular unleaded"/>
    <n v="127"/>
    <n v="4"/>
    <s v="AUTOMATIC"/>
    <s v="front wheel drive"/>
    <n v="4"/>
    <s v="N/A"/>
    <s v="Compact"/>
    <s v="Wagon"/>
    <n v="27"/>
    <n v="19"/>
    <n v="481"/>
    <n v="15999"/>
  </r>
  <r>
    <x v="18"/>
    <s v="Forenza"/>
    <n v="2007"/>
    <x v="25"/>
    <s v="regular unleaded"/>
    <n v="127"/>
    <n v="4"/>
    <s v="AUTOMATIC"/>
    <s v="front wheel drive"/>
    <n v="4"/>
    <s v="N/A"/>
    <s v="Compact"/>
    <s v="Wagon"/>
    <n v="27"/>
    <n v="19"/>
    <n v="481"/>
    <n v="16949"/>
  </r>
  <r>
    <x v="18"/>
    <s v="Forenza"/>
    <n v="2007"/>
    <x v="25"/>
    <s v="regular unleaded"/>
    <n v="127"/>
    <n v="4"/>
    <s v="MANUAL"/>
    <s v="front wheel drive"/>
    <n v="4"/>
    <s v="N/A"/>
    <s v="Compact"/>
    <s v="Wagon"/>
    <n v="27"/>
    <n v="19"/>
    <n v="481"/>
    <n v="15249"/>
  </r>
  <r>
    <x v="18"/>
    <s v="Forenza"/>
    <n v="2007"/>
    <x v="25"/>
    <s v="regular unleaded"/>
    <n v="127"/>
    <n v="4"/>
    <s v="MANUAL"/>
    <s v="front wheel drive"/>
    <n v="4"/>
    <s v="N/A"/>
    <s v="Compact"/>
    <s v="Wagon"/>
    <n v="27"/>
    <n v="19"/>
    <n v="481"/>
    <n v="15849"/>
  </r>
  <r>
    <x v="18"/>
    <s v="Forenza"/>
    <n v="2007"/>
    <x v="25"/>
    <s v="regular unleaded"/>
    <n v="127"/>
    <n v="4"/>
    <s v="AUTOMATIC"/>
    <s v="front wheel drive"/>
    <n v="4"/>
    <s v="N/A"/>
    <s v="Compact"/>
    <s v="Sedan"/>
    <n v="28"/>
    <n v="19"/>
    <n v="481"/>
    <n v="15599"/>
  </r>
  <r>
    <x v="18"/>
    <s v="Forenza"/>
    <n v="2008"/>
    <x v="12"/>
    <s v="regular unleaded"/>
    <n v="127"/>
    <n v="4"/>
    <s v="AUTOMATIC"/>
    <s v="front wheel drive"/>
    <n v="4"/>
    <s v="N/A"/>
    <s v="Compact"/>
    <s v="Sedan"/>
    <n v="28"/>
    <n v="19"/>
    <n v="481"/>
    <n v="15589"/>
  </r>
  <r>
    <x v="18"/>
    <s v="Forenza"/>
    <n v="2008"/>
    <x v="12"/>
    <s v="regular unleaded"/>
    <n v="127"/>
    <n v="4"/>
    <s v="AUTOMATIC"/>
    <s v="front wheel drive"/>
    <n v="4"/>
    <s v="N/A"/>
    <s v="Compact"/>
    <s v="Wagon"/>
    <n v="27"/>
    <n v="19"/>
    <n v="481"/>
    <n v="16489"/>
  </r>
  <r>
    <x v="18"/>
    <s v="Forenza"/>
    <n v="2008"/>
    <x v="12"/>
    <s v="regular unleaded"/>
    <n v="127"/>
    <n v="4"/>
    <s v="AUTOMATIC"/>
    <s v="front wheel drive"/>
    <n v="4"/>
    <s v="N/A"/>
    <s v="Compact"/>
    <s v="Wagon"/>
    <n v="27"/>
    <n v="19"/>
    <n v="481"/>
    <n v="17689"/>
  </r>
  <r>
    <x v="18"/>
    <s v="Forenza"/>
    <n v="2008"/>
    <x v="12"/>
    <s v="regular unleaded"/>
    <n v="127"/>
    <n v="4"/>
    <s v="AUTOMATIC"/>
    <s v="front wheel drive"/>
    <n v="4"/>
    <s v="N/A"/>
    <s v="Compact"/>
    <s v="Wagon"/>
    <n v="27"/>
    <n v="19"/>
    <n v="481"/>
    <n v="16989"/>
  </r>
  <r>
    <x v="18"/>
    <s v="Forenza"/>
    <n v="2008"/>
    <x v="12"/>
    <s v="regular unleaded"/>
    <n v="127"/>
    <n v="4"/>
    <s v="AUTOMATIC"/>
    <s v="front wheel drive"/>
    <n v="4"/>
    <s v="N/A"/>
    <s v="Compact"/>
    <s v="Sedan"/>
    <n v="28"/>
    <n v="19"/>
    <n v="481"/>
    <n v="16089"/>
  </r>
  <r>
    <x v="18"/>
    <s v="Forenza"/>
    <n v="2008"/>
    <x v="12"/>
    <s v="regular unleaded"/>
    <n v="127"/>
    <n v="4"/>
    <s v="AUTOMATIC"/>
    <s v="front wheel drive"/>
    <n v="4"/>
    <s v="N/A"/>
    <s v="Compact"/>
    <s v="Sedan"/>
    <n v="28"/>
    <n v="19"/>
    <n v="481"/>
    <n v="16789"/>
  </r>
  <r>
    <x v="18"/>
    <s v="Forenza"/>
    <n v="2008"/>
    <x v="12"/>
    <s v="regular unleaded"/>
    <n v="127"/>
    <n v="4"/>
    <s v="MANUAL"/>
    <s v="front wheel drive"/>
    <n v="4"/>
    <s v="N/A"/>
    <s v="Compact"/>
    <s v="Wagon"/>
    <n v="27"/>
    <n v="19"/>
    <n v="481"/>
    <n v="15889"/>
  </r>
  <r>
    <x v="18"/>
    <s v="Forenza"/>
    <n v="2008"/>
    <x v="12"/>
    <s v="regular unleaded"/>
    <n v="127"/>
    <n v="4"/>
    <s v="MANUAL"/>
    <s v="front wheel drive"/>
    <n v="4"/>
    <s v="N/A"/>
    <s v="Compact"/>
    <s v="Wagon"/>
    <n v="27"/>
    <n v="19"/>
    <n v="481"/>
    <n v="15389"/>
  </r>
  <r>
    <x v="18"/>
    <s v="Reno"/>
    <n v="2007"/>
    <x v="25"/>
    <s v="regular unleaded"/>
    <n v="127"/>
    <n v="4"/>
    <s v="AUTOMATIC"/>
    <s v="front wheel drive"/>
    <n v="4"/>
    <s v="Hatchback"/>
    <s v="Compact"/>
    <s v="4dr Hatchback"/>
    <n v="28"/>
    <n v="19"/>
    <n v="481"/>
    <n v="14699"/>
  </r>
  <r>
    <x v="18"/>
    <s v="Reno"/>
    <n v="2007"/>
    <x v="25"/>
    <s v="regular unleaded"/>
    <n v="127"/>
    <n v="4"/>
    <s v="AUTOMATIC"/>
    <s v="front wheel drive"/>
    <n v="4"/>
    <s v="Hatchback"/>
    <s v="Compact"/>
    <s v="4dr Hatchback"/>
    <n v="28"/>
    <n v="19"/>
    <n v="481"/>
    <n v="15049"/>
  </r>
  <r>
    <x v="18"/>
    <s v="Reno"/>
    <n v="2007"/>
    <x v="25"/>
    <s v="regular unleaded"/>
    <n v="127"/>
    <n v="4"/>
    <s v="AUTOMATIC"/>
    <s v="front wheel drive"/>
    <n v="4"/>
    <s v="Hatchback"/>
    <s v="Compact"/>
    <s v="4dr Hatchback"/>
    <n v="28"/>
    <n v="19"/>
    <n v="481"/>
    <n v="15199"/>
  </r>
  <r>
    <x v="18"/>
    <s v="Reno"/>
    <n v="2008"/>
    <x v="12"/>
    <s v="regular unleaded"/>
    <n v="127"/>
    <n v="4"/>
    <s v="AUTOMATIC"/>
    <s v="front wheel drive"/>
    <n v="4"/>
    <s v="Hatchback"/>
    <s v="Compact"/>
    <s v="4dr Hatchback"/>
    <n v="28"/>
    <n v="19"/>
    <n v="481"/>
    <n v="15349"/>
  </r>
  <r>
    <x v="18"/>
    <s v="Reno"/>
    <n v="2008"/>
    <x v="12"/>
    <s v="regular unleaded"/>
    <n v="127"/>
    <n v="4"/>
    <s v="AUTOMATIC"/>
    <s v="front wheel drive"/>
    <n v="4"/>
    <s v="Hatchback"/>
    <s v="Compact"/>
    <s v="4dr Hatchback"/>
    <n v="28"/>
    <n v="19"/>
    <n v="481"/>
    <n v="14939"/>
  </r>
  <r>
    <x v="17"/>
    <n v="626"/>
    <n v="2000"/>
    <x v="13"/>
    <s v="regular unleaded"/>
    <n v="130"/>
    <n v="4"/>
    <s v="AUTOMATIC"/>
    <s v="front wheel drive"/>
    <n v="4"/>
    <s v="N/A"/>
    <s v="Midsize"/>
    <s v="Sedan"/>
    <n v="25"/>
    <n v="19"/>
    <n v="586"/>
    <n v="2146"/>
  </r>
  <r>
    <x v="10"/>
    <s v="350-Class"/>
    <n v="1990"/>
    <x v="7"/>
    <s v="diesel"/>
    <n v="134"/>
    <n v="6"/>
    <s v="AUTOMATIC"/>
    <s v="rear wheel drive"/>
    <n v="4"/>
    <s v="Diesel,Luxury"/>
    <s v="Large"/>
    <s v="Sedan"/>
    <n v="23"/>
    <n v="19"/>
    <n v="617"/>
    <n v="2144"/>
  </r>
  <r>
    <x v="10"/>
    <s v="350-Class"/>
    <n v="1990"/>
    <x v="7"/>
    <s v="diesel"/>
    <n v="134"/>
    <n v="6"/>
    <s v="AUTOMATIC"/>
    <s v="rear wheel drive"/>
    <n v="4"/>
    <s v="Diesel,Luxury"/>
    <s v="Large"/>
    <s v="Sedan"/>
    <n v="23"/>
    <n v="19"/>
    <n v="617"/>
    <n v="2098"/>
  </r>
  <r>
    <x v="10"/>
    <s v="350-Class"/>
    <n v="1991"/>
    <x v="8"/>
    <s v="diesel"/>
    <n v="134"/>
    <n v="6"/>
    <s v="AUTOMATIC"/>
    <s v="rear wheel drive"/>
    <n v="4"/>
    <s v="Diesel,Luxury"/>
    <s v="Large"/>
    <s v="Sedan"/>
    <n v="23"/>
    <n v="19"/>
    <n v="617"/>
    <n v="2178"/>
  </r>
  <r>
    <x v="10"/>
    <s v="350-Class"/>
    <n v="1991"/>
    <x v="8"/>
    <s v="diesel"/>
    <n v="134"/>
    <n v="6"/>
    <s v="AUTOMATIC"/>
    <s v="rear wheel drive"/>
    <n v="4"/>
    <s v="Diesel,Luxury"/>
    <s v="Large"/>
    <s v="Sedan"/>
    <n v="23"/>
    <n v="19"/>
    <n v="617"/>
    <n v="2311"/>
  </r>
  <r>
    <x v="4"/>
    <s v="Truck"/>
    <n v="1995"/>
    <x v="14"/>
    <s v="regular unleaded"/>
    <n v="134"/>
    <n v="4"/>
    <s v="MANUAL"/>
    <s v="rear wheel drive"/>
    <n v="2"/>
    <s v="N/A"/>
    <s v="Compact"/>
    <s v="Extended Cab Pickup"/>
    <n v="24"/>
    <n v="19"/>
    <n v="2009"/>
    <n v="2000"/>
  </r>
  <r>
    <x v="4"/>
    <s v="Truck"/>
    <n v="1995"/>
    <x v="14"/>
    <s v="regular unleaded"/>
    <n v="134"/>
    <n v="4"/>
    <s v="MANUAL"/>
    <s v="rear wheel drive"/>
    <n v="2"/>
    <s v="N/A"/>
    <s v="Compact"/>
    <s v="Regular Cab Pickup"/>
    <n v="24"/>
    <n v="19"/>
    <n v="2009"/>
    <n v="2000"/>
  </r>
  <r>
    <x v="4"/>
    <s v="Truck"/>
    <n v="1996"/>
    <x v="21"/>
    <s v="regular unleaded"/>
    <n v="134"/>
    <n v="4"/>
    <s v="MANUAL"/>
    <s v="rear wheel drive"/>
    <n v="2"/>
    <s v="N/A"/>
    <s v="Compact"/>
    <s v="Regular Cab Pickup"/>
    <n v="24"/>
    <n v="19"/>
    <n v="2009"/>
    <n v="2000"/>
  </r>
  <r>
    <x v="4"/>
    <s v="Truck"/>
    <n v="1996"/>
    <x v="21"/>
    <s v="regular unleaded"/>
    <n v="134"/>
    <n v="4"/>
    <s v="MANUAL"/>
    <s v="rear wheel drive"/>
    <n v="2"/>
    <s v="N/A"/>
    <s v="Compact"/>
    <s v="Regular Cab Pickup"/>
    <n v="24"/>
    <n v="19"/>
    <n v="2009"/>
    <n v="2122"/>
  </r>
  <r>
    <x v="4"/>
    <s v="Truck"/>
    <n v="1996"/>
    <x v="21"/>
    <s v="regular unleaded"/>
    <n v="134"/>
    <n v="4"/>
    <s v="MANUAL"/>
    <s v="rear wheel drive"/>
    <n v="2"/>
    <s v="N/A"/>
    <s v="Compact"/>
    <s v="Extended Cab Pickup"/>
    <n v="24"/>
    <n v="19"/>
    <n v="2009"/>
    <n v="2547"/>
  </r>
  <r>
    <x v="4"/>
    <s v="Truck"/>
    <n v="1996"/>
    <x v="21"/>
    <s v="regular unleaded"/>
    <n v="134"/>
    <n v="4"/>
    <s v="MANUAL"/>
    <s v="rear wheel drive"/>
    <n v="2"/>
    <s v="N/A"/>
    <s v="Compact"/>
    <s v="Extended Cab Pickup"/>
    <n v="24"/>
    <n v="19"/>
    <n v="2009"/>
    <n v="2326"/>
  </r>
  <r>
    <x v="4"/>
    <s v="Truck"/>
    <n v="1997"/>
    <x v="22"/>
    <s v="regular unleaded"/>
    <n v="134"/>
    <n v="4"/>
    <s v="MANUAL"/>
    <s v="rear wheel drive"/>
    <n v="2"/>
    <s v="N/A"/>
    <s v="Compact"/>
    <s v="Regular Cab Pickup"/>
    <n v="23"/>
    <n v="19"/>
    <n v="2009"/>
    <n v="2391"/>
  </r>
  <r>
    <x v="4"/>
    <s v="Truck"/>
    <n v="1997"/>
    <x v="22"/>
    <s v="regular unleaded"/>
    <n v="134"/>
    <n v="4"/>
    <s v="MANUAL"/>
    <s v="rear wheel drive"/>
    <n v="2"/>
    <s v="N/A"/>
    <s v="Compact"/>
    <s v="Extended Cab Pickup"/>
    <n v="23"/>
    <n v="19"/>
    <n v="2009"/>
    <n v="2550"/>
  </r>
  <r>
    <x v="4"/>
    <s v="Truck"/>
    <n v="1997"/>
    <x v="22"/>
    <s v="regular unleaded"/>
    <n v="134"/>
    <n v="4"/>
    <s v="MANUAL"/>
    <s v="rear wheel drive"/>
    <n v="2"/>
    <s v="N/A"/>
    <s v="Compact"/>
    <s v="Regular Cab Pickup"/>
    <n v="23"/>
    <n v="19"/>
    <n v="2009"/>
    <n v="2241"/>
  </r>
  <r>
    <x v="4"/>
    <s v="Truck"/>
    <n v="1997"/>
    <x v="22"/>
    <s v="regular unleaded"/>
    <n v="134"/>
    <n v="4"/>
    <s v="MANUAL"/>
    <s v="rear wheel drive"/>
    <n v="2"/>
    <s v="N/A"/>
    <s v="Compact"/>
    <s v="Extended Cab Pickup"/>
    <n v="23"/>
    <n v="19"/>
    <n v="2009"/>
    <n v="2837"/>
  </r>
  <r>
    <x v="23"/>
    <s v="Laser"/>
    <n v="1992"/>
    <x v="16"/>
    <s v="regular unleaded"/>
    <n v="135"/>
    <n v="4"/>
    <s v="MANUAL"/>
    <s v="front wheel drive"/>
    <n v="2"/>
    <s v="Hatchback"/>
    <s v="Compact"/>
    <s v="2dr Hatchback"/>
    <n v="26"/>
    <n v="19"/>
    <n v="535"/>
    <n v="2000"/>
  </r>
  <r>
    <x v="23"/>
    <s v="Laser"/>
    <n v="1993"/>
    <x v="17"/>
    <s v="regular unleaded"/>
    <n v="135"/>
    <n v="4"/>
    <s v="MANUAL"/>
    <s v="front wheel drive"/>
    <n v="2"/>
    <s v="Hatchback"/>
    <s v="Compact"/>
    <s v="2dr Hatchback"/>
    <n v="26"/>
    <n v="19"/>
    <n v="535"/>
    <n v="2000"/>
  </r>
  <r>
    <x v="23"/>
    <s v="Laser"/>
    <n v="1994"/>
    <x v="23"/>
    <s v="regular unleaded"/>
    <n v="135"/>
    <n v="4"/>
    <s v="MANUAL"/>
    <s v="front wheel drive"/>
    <n v="2"/>
    <s v="Hatchback"/>
    <s v="Compact"/>
    <s v="2dr Hatchback"/>
    <n v="26"/>
    <n v="19"/>
    <n v="535"/>
    <n v="2000"/>
  </r>
  <r>
    <x v="11"/>
    <s v="MR2"/>
    <n v="1993"/>
    <x v="17"/>
    <s v="regular unleaded"/>
    <n v="135"/>
    <n v="4"/>
    <s v="MANUAL"/>
    <s v="rear wheel drive"/>
    <n v="2"/>
    <s v="Performance"/>
    <s v="Compact"/>
    <s v="Coupe"/>
    <n v="26"/>
    <n v="19"/>
    <n v="2031"/>
    <n v="2000"/>
  </r>
  <r>
    <x v="11"/>
    <s v="MR2"/>
    <n v="1994"/>
    <x v="23"/>
    <s v="regular unleaded"/>
    <n v="135"/>
    <n v="4"/>
    <s v="MANUAL"/>
    <s v="rear wheel drive"/>
    <n v="2"/>
    <s v="Performance"/>
    <s v="Compact"/>
    <s v="Coupe"/>
    <n v="26"/>
    <n v="19"/>
    <n v="2031"/>
    <n v="2000"/>
  </r>
  <r>
    <x v="11"/>
    <s v="MR2"/>
    <n v="1995"/>
    <x v="14"/>
    <s v="regular unleaded"/>
    <n v="135"/>
    <n v="4"/>
    <s v="MANUAL"/>
    <s v="rear wheel drive"/>
    <n v="2"/>
    <s v="Performance"/>
    <s v="Compact"/>
    <s v="Coupe"/>
    <n v="26"/>
    <n v="19"/>
    <n v="2031"/>
    <n v="2038"/>
  </r>
  <r>
    <x v="3"/>
    <s v="Expo"/>
    <n v="1993"/>
    <x v="17"/>
    <s v="regular unleaded"/>
    <n v="136"/>
    <n v="4"/>
    <s v="MANUAL"/>
    <s v="front wheel drive"/>
    <n v="4"/>
    <s v="Hatchback"/>
    <s v="Compact"/>
    <s v="4dr Hatchback"/>
    <n v="26"/>
    <n v="19"/>
    <n v="436"/>
    <n v="2000"/>
  </r>
  <r>
    <x v="3"/>
    <s v="Expo"/>
    <n v="1994"/>
    <x v="23"/>
    <s v="regular unleaded"/>
    <n v="136"/>
    <n v="4"/>
    <s v="MANUAL"/>
    <s v="front wheel drive"/>
    <n v="4"/>
    <s v="Hatchback"/>
    <s v="Compact"/>
    <s v="4dr Hatchback"/>
    <n v="25"/>
    <n v="19"/>
    <n v="436"/>
    <n v="2000"/>
  </r>
  <r>
    <x v="3"/>
    <s v="Expo"/>
    <n v="1993"/>
    <x v="17"/>
    <s v="regular unleaded"/>
    <n v="136"/>
    <n v="4"/>
    <s v="MANUAL"/>
    <s v="front wheel drive"/>
    <n v="2"/>
    <s v="Hatchback"/>
    <s v="Compact"/>
    <s v="2dr Hatchback"/>
    <n v="26"/>
    <n v="19"/>
    <n v="436"/>
    <n v="2000"/>
  </r>
  <r>
    <x v="3"/>
    <s v="Expo"/>
    <n v="1994"/>
    <x v="23"/>
    <s v="regular unleaded"/>
    <n v="136"/>
    <n v="4"/>
    <s v="MANUAL"/>
    <s v="front wheel drive"/>
    <n v="2"/>
    <s v="Hatchback"/>
    <s v="Compact"/>
    <s v="2dr Hatchback"/>
    <n v="25"/>
    <n v="19"/>
    <n v="436"/>
    <n v="2000"/>
  </r>
  <r>
    <x v="23"/>
    <s v="Colt"/>
    <n v="1993"/>
    <x v="17"/>
    <s v="regular unleaded"/>
    <n v="136"/>
    <n v="4"/>
    <s v="MANUAL"/>
    <s v="front wheel drive"/>
    <n v="4"/>
    <s v="N/A"/>
    <s v="Compact"/>
    <s v="Wagon"/>
    <n v="26"/>
    <n v="19"/>
    <n v="535"/>
    <n v="2000"/>
  </r>
  <r>
    <x v="23"/>
    <s v="Colt"/>
    <n v="1994"/>
    <x v="23"/>
    <s v="regular unleaded"/>
    <n v="136"/>
    <n v="4"/>
    <s v="MANUAL"/>
    <s v="front wheel drive"/>
    <n v="4"/>
    <s v="N/A"/>
    <s v="Compact"/>
    <s v="Wagon"/>
    <n v="25"/>
    <n v="19"/>
    <n v="535"/>
    <n v="2000"/>
  </r>
  <r>
    <x v="14"/>
    <s v="Tiburon"/>
    <n v="2006"/>
    <x v="24"/>
    <s v="regular unleaded"/>
    <n v="138"/>
    <n v="4"/>
    <s v="AUTOMATIC"/>
    <s v="front wheel drive"/>
    <n v="2"/>
    <s v="Hatchback"/>
    <s v="Compact"/>
    <s v="2dr Hatchback"/>
    <n v="27"/>
    <n v="19"/>
    <n v="1439"/>
    <n v="17095"/>
  </r>
  <r>
    <x v="4"/>
    <s v="Stanza"/>
    <n v="1990"/>
    <x v="7"/>
    <s v="regular unleaded"/>
    <n v="138"/>
    <n v="4"/>
    <s v="MANUAL"/>
    <s v="front wheel drive"/>
    <n v="4"/>
    <s v="N/A"/>
    <s v="Compact"/>
    <s v="Sedan"/>
    <n v="26"/>
    <n v="19"/>
    <n v="2009"/>
    <n v="2000"/>
  </r>
  <r>
    <x v="4"/>
    <s v="Stanza"/>
    <n v="1991"/>
    <x v="8"/>
    <s v="regular unleaded"/>
    <n v="138"/>
    <n v="4"/>
    <s v="MANUAL"/>
    <s v="front wheel drive"/>
    <n v="4"/>
    <s v="N/A"/>
    <s v="Compact"/>
    <s v="Sedan"/>
    <n v="26"/>
    <n v="19"/>
    <n v="2009"/>
    <n v="2000"/>
  </r>
  <r>
    <x v="4"/>
    <s v="Stanza"/>
    <n v="1992"/>
    <x v="16"/>
    <s v="regular unleaded"/>
    <n v="138"/>
    <n v="4"/>
    <s v="MANUAL"/>
    <s v="front wheel drive"/>
    <n v="4"/>
    <s v="N/A"/>
    <s v="Compact"/>
    <s v="Sedan"/>
    <n v="26"/>
    <n v="19"/>
    <n v="2009"/>
    <n v="2000"/>
  </r>
  <r>
    <x v="4"/>
    <s v="Axxess"/>
    <n v="1990"/>
    <x v="7"/>
    <s v="regular unleaded"/>
    <n v="138"/>
    <n v="4"/>
    <s v="MANUAL"/>
    <s v="front wheel drive"/>
    <n v="3"/>
    <s v="N/A"/>
    <s v="Compact"/>
    <s v="Passenger Minivan"/>
    <n v="24"/>
    <n v="19"/>
    <n v="2009"/>
    <n v="2000"/>
  </r>
  <r>
    <x v="8"/>
    <s v="Tempo"/>
    <n v="1992"/>
    <x v="16"/>
    <s v="regular unleaded"/>
    <n v="140"/>
    <n v="6"/>
    <s v="MANUAL"/>
    <s v="front wheel drive"/>
    <n v="4"/>
    <s v="N/A"/>
    <s v="Compact"/>
    <s v="Sedan"/>
    <n v="26"/>
    <n v="19"/>
    <n v="5657"/>
    <n v="2000"/>
  </r>
  <r>
    <x v="8"/>
    <s v="Tempo"/>
    <n v="1992"/>
    <x v="16"/>
    <s v="regular unleaded"/>
    <n v="140"/>
    <n v="6"/>
    <s v="MANUAL"/>
    <s v="front wheel drive"/>
    <n v="2"/>
    <s v="N/A"/>
    <s v="Compact"/>
    <s v="Coupe"/>
    <n v="26"/>
    <n v="19"/>
    <n v="5657"/>
    <n v="2000"/>
  </r>
  <r>
    <x v="22"/>
    <s v="Stratus"/>
    <n v="2004"/>
    <x v="19"/>
    <s v="regular unleaded"/>
    <n v="142"/>
    <n v="4"/>
    <s v="AUTOMATIC"/>
    <s v="front wheel drive"/>
    <n v="2"/>
    <s v="N/A"/>
    <s v="Midsize"/>
    <s v="Coupe"/>
    <n v="26"/>
    <n v="19"/>
    <n v="1851"/>
    <n v="20675"/>
  </r>
  <r>
    <x v="24"/>
    <s v="Skylark"/>
    <n v="1997"/>
    <x v="22"/>
    <s v="regular unleaded"/>
    <n v="150"/>
    <n v="4"/>
    <s v="AUTOMATIC"/>
    <s v="front wheel drive"/>
    <n v="4"/>
    <s v="N/A"/>
    <s v="Midsize"/>
    <s v="Sedan"/>
    <n v="29"/>
    <n v="19"/>
    <n v="155"/>
    <n v="2000"/>
  </r>
  <r>
    <x v="24"/>
    <s v="Skylark"/>
    <n v="1998"/>
    <x v="26"/>
    <s v="regular unleaded"/>
    <n v="150"/>
    <n v="4"/>
    <s v="AUTOMATIC"/>
    <s v="front wheel drive"/>
    <n v="4"/>
    <s v="N/A"/>
    <s v="Midsize"/>
    <s v="Sedan"/>
    <n v="30"/>
    <n v="19"/>
    <n v="155"/>
    <n v="2000"/>
  </r>
  <r>
    <x v="24"/>
    <s v="Skylark"/>
    <n v="1996"/>
    <x v="21"/>
    <s v="regular unleaded"/>
    <n v="150"/>
    <n v="4"/>
    <s v="AUTOMATIC"/>
    <s v="front wheel drive"/>
    <n v="2"/>
    <s v="N/A"/>
    <s v="Midsize"/>
    <s v="Coupe"/>
    <n v="29"/>
    <n v="19"/>
    <n v="155"/>
    <n v="2000"/>
  </r>
  <r>
    <x v="24"/>
    <s v="Skylark"/>
    <n v="1997"/>
    <x v="22"/>
    <s v="regular unleaded"/>
    <n v="150"/>
    <n v="4"/>
    <s v="AUTOMATIC"/>
    <s v="front wheel drive"/>
    <n v="2"/>
    <s v="N/A"/>
    <s v="Midsize"/>
    <s v="Coupe"/>
    <n v="29"/>
    <n v="19"/>
    <n v="155"/>
    <n v="2000"/>
  </r>
  <r>
    <x v="28"/>
    <s v="PT Cruiser"/>
    <n v="2008"/>
    <x v="12"/>
    <s v="regular unleaded"/>
    <n v="150"/>
    <n v="4"/>
    <s v="AUTOMATIC"/>
    <s v="front wheel drive"/>
    <n v="4"/>
    <s v="N/A"/>
    <s v="Compact"/>
    <s v="Wagon"/>
    <n v="24"/>
    <n v="19"/>
    <n v="1013"/>
    <n v="19785"/>
  </r>
  <r>
    <x v="28"/>
    <s v="PT Cruiser"/>
    <n v="2009"/>
    <x v="10"/>
    <s v="regular unleaded"/>
    <n v="150"/>
    <n v="4"/>
    <s v="AUTOMATIC"/>
    <s v="front wheel drive"/>
    <n v="4"/>
    <s v="N/A"/>
    <s v="Compact"/>
    <s v="Wagon"/>
    <n v="24"/>
    <n v="19"/>
    <n v="1013"/>
    <n v="20780"/>
  </r>
  <r>
    <x v="28"/>
    <s v="PT Cruiser"/>
    <n v="2010"/>
    <x v="9"/>
    <s v="regular unleaded"/>
    <n v="150"/>
    <n v="4"/>
    <s v="AUTOMATIC"/>
    <s v="front wheel drive"/>
    <n v="4"/>
    <s v="N/A"/>
    <s v="Compact"/>
    <s v="Wagon"/>
    <n v="24"/>
    <n v="19"/>
    <n v="1013"/>
    <n v="18275"/>
  </r>
  <r>
    <x v="22"/>
    <s v="Stratus"/>
    <n v="2005"/>
    <x v="20"/>
    <s v="regular unleaded"/>
    <n v="150"/>
    <n v="4"/>
    <s v="AUTOMATIC"/>
    <s v="front wheel drive"/>
    <n v="4"/>
    <s v="Flex Fuel"/>
    <s v="Midsize"/>
    <s v="Sedan"/>
    <n v="26"/>
    <n v="19"/>
    <n v="1851"/>
    <n v="20255"/>
  </r>
  <r>
    <x v="29"/>
    <s v="Achieva"/>
    <n v="1997"/>
    <x v="22"/>
    <s v="regular unleaded"/>
    <n v="150"/>
    <n v="4"/>
    <s v="UNKNOWN"/>
    <s v="front wheel drive"/>
    <n v="4"/>
    <s v="N/A"/>
    <s v="Midsize"/>
    <s v="Sedan"/>
    <n v="29"/>
    <n v="19"/>
    <n v="26"/>
    <n v="2000"/>
  </r>
  <r>
    <x v="29"/>
    <s v="Achieva"/>
    <n v="1997"/>
    <x v="22"/>
    <s v="regular unleaded"/>
    <n v="150"/>
    <n v="4"/>
    <s v="UNKNOWN"/>
    <s v="front wheel drive"/>
    <n v="2"/>
    <s v="N/A"/>
    <s v="Midsize"/>
    <s v="Coupe"/>
    <n v="29"/>
    <n v="19"/>
    <n v="26"/>
    <n v="2000"/>
  </r>
  <r>
    <x v="5"/>
    <s v="Rabbit"/>
    <n v="2007"/>
    <x v="25"/>
    <s v="regular unleaded"/>
    <n v="150"/>
    <n v="5"/>
    <s v="MANUAL"/>
    <s v="front wheel drive"/>
    <n v="4"/>
    <s v="Hatchback"/>
    <s v="Compact"/>
    <s v="4dr Hatchback"/>
    <n v="28"/>
    <n v="19"/>
    <n v="873"/>
    <n v="17110"/>
  </r>
  <r>
    <x v="5"/>
    <s v="Rabbit"/>
    <n v="2007"/>
    <x v="25"/>
    <s v="regular unleaded"/>
    <n v="150"/>
    <n v="5"/>
    <s v="AUTOMATIC"/>
    <s v="front wheel drive"/>
    <n v="4"/>
    <s v="Hatchback"/>
    <s v="Compact"/>
    <s v="4dr Hatchback"/>
    <n v="28"/>
    <n v="19"/>
    <n v="873"/>
    <n v="18185"/>
  </r>
  <r>
    <x v="5"/>
    <s v="Rabbit"/>
    <n v="2007"/>
    <x v="25"/>
    <s v="regular unleaded"/>
    <n v="150"/>
    <n v="5"/>
    <s v="MANUAL"/>
    <s v="front wheel drive"/>
    <n v="2"/>
    <s v="Hatchback"/>
    <s v="Compact"/>
    <s v="2dr Hatchback"/>
    <n v="28"/>
    <n v="19"/>
    <n v="873"/>
    <n v="14990"/>
  </r>
  <r>
    <x v="5"/>
    <s v="Rabbit"/>
    <n v="2007"/>
    <x v="25"/>
    <s v="regular unleaded"/>
    <n v="150"/>
    <n v="5"/>
    <s v="AUTOMATIC"/>
    <s v="front wheel drive"/>
    <n v="2"/>
    <s v="Hatchback"/>
    <s v="Compact"/>
    <s v="2dr Hatchback"/>
    <n v="28"/>
    <n v="19"/>
    <n v="873"/>
    <n v="16065"/>
  </r>
  <r>
    <x v="4"/>
    <s v="Frontier"/>
    <n v="2015"/>
    <x v="0"/>
    <s v="regular unleaded"/>
    <n v="152"/>
    <n v="4"/>
    <s v="MANUAL"/>
    <s v="rear wheel drive"/>
    <n v="4"/>
    <s v="N/A"/>
    <s v="Compact"/>
    <s v="Extended Cab Pickup"/>
    <n v="23"/>
    <n v="19"/>
    <n v="2009"/>
    <n v="17990"/>
  </r>
  <r>
    <x v="4"/>
    <s v="Frontier"/>
    <n v="2015"/>
    <x v="0"/>
    <s v="regular unleaded"/>
    <n v="152"/>
    <n v="4"/>
    <s v="MANUAL"/>
    <s v="rear wheel drive"/>
    <n v="4"/>
    <s v="N/A"/>
    <s v="Compact"/>
    <s v="Extended Cab Pickup"/>
    <n v="23"/>
    <n v="19"/>
    <n v="2009"/>
    <n v="21970"/>
  </r>
  <r>
    <x v="4"/>
    <s v="Frontier"/>
    <n v="2016"/>
    <x v="1"/>
    <s v="regular unleaded"/>
    <n v="152"/>
    <n v="4"/>
    <s v="MANUAL"/>
    <s v="rear wheel drive"/>
    <n v="4"/>
    <s v="N/A"/>
    <s v="Compact"/>
    <s v="Extended Cab Pickup"/>
    <n v="23"/>
    <n v="19"/>
    <n v="2009"/>
    <n v="18290"/>
  </r>
  <r>
    <x v="4"/>
    <s v="Frontier"/>
    <n v="2016"/>
    <x v="1"/>
    <s v="regular unleaded"/>
    <n v="152"/>
    <n v="4"/>
    <s v="MANUAL"/>
    <s v="rear wheel drive"/>
    <n v="4"/>
    <s v="N/A"/>
    <s v="Compact"/>
    <s v="Extended Cab Pickup"/>
    <n v="23"/>
    <n v="19"/>
    <n v="2009"/>
    <n v="22180"/>
  </r>
  <r>
    <x v="4"/>
    <s v="Frontier"/>
    <n v="2017"/>
    <x v="2"/>
    <s v="regular unleaded"/>
    <n v="152"/>
    <n v="4"/>
    <s v="MANUAL"/>
    <s v="rear wheel drive"/>
    <n v="4"/>
    <s v="N/A"/>
    <s v="Compact"/>
    <s v="Extended Cab Pickup"/>
    <n v="23"/>
    <n v="19"/>
    <n v="2009"/>
    <n v="18390"/>
  </r>
  <r>
    <x v="4"/>
    <s v="Frontier"/>
    <n v="2017"/>
    <x v="2"/>
    <s v="regular unleaded"/>
    <n v="152"/>
    <n v="4"/>
    <s v="MANUAL"/>
    <s v="rear wheel drive"/>
    <n v="4"/>
    <s v="N/A"/>
    <s v="Compact"/>
    <s v="Extended Cab Pickup"/>
    <n v="23"/>
    <n v="19"/>
    <n v="2009"/>
    <n v="22860"/>
  </r>
  <r>
    <x v="18"/>
    <s v="Equator"/>
    <n v="2010"/>
    <x v="9"/>
    <s v="regular unleaded"/>
    <n v="152"/>
    <n v="4"/>
    <s v="MANUAL"/>
    <s v="rear wheel drive"/>
    <n v="4"/>
    <s v="N/A"/>
    <s v="Compact"/>
    <s v="Extended Cab Pickup"/>
    <n v="23"/>
    <n v="19"/>
    <n v="481"/>
    <n v="17520"/>
  </r>
  <r>
    <x v="18"/>
    <s v="Equator"/>
    <n v="2010"/>
    <x v="9"/>
    <s v="regular unleaded"/>
    <n v="152"/>
    <n v="4"/>
    <s v="MANUAL"/>
    <s v="rear wheel drive"/>
    <n v="4"/>
    <s v="N/A"/>
    <s v="Compact"/>
    <s v="Extended Cab Pickup"/>
    <n v="23"/>
    <n v="19"/>
    <n v="481"/>
    <n v="18825"/>
  </r>
  <r>
    <x v="18"/>
    <s v="Equator"/>
    <n v="2011"/>
    <x v="6"/>
    <s v="regular unleaded"/>
    <n v="152"/>
    <n v="4"/>
    <s v="MANUAL"/>
    <s v="rear wheel drive"/>
    <n v="4"/>
    <s v="N/A"/>
    <s v="Compact"/>
    <s v="Extended Cab Pickup"/>
    <n v="23"/>
    <n v="19"/>
    <n v="481"/>
    <n v="17595"/>
  </r>
  <r>
    <x v="18"/>
    <s v="Equator"/>
    <n v="2012"/>
    <x v="5"/>
    <s v="regular unleaded"/>
    <n v="152"/>
    <n v="4"/>
    <s v="MANUAL"/>
    <s v="rear wheel drive"/>
    <n v="4"/>
    <s v="N/A"/>
    <s v="Compact"/>
    <s v="Extended Cab Pickup"/>
    <n v="23"/>
    <n v="19"/>
    <n v="481"/>
    <n v="19299"/>
  </r>
  <r>
    <x v="18"/>
    <s v="Equator"/>
    <n v="2012"/>
    <x v="5"/>
    <s v="regular unleaded"/>
    <n v="152"/>
    <n v="4"/>
    <s v="MANUAL"/>
    <s v="rear wheel drive"/>
    <n v="4"/>
    <s v="N/A"/>
    <s v="Compact"/>
    <s v="Extended Cab Pickup"/>
    <n v="23"/>
    <n v="19"/>
    <n v="481"/>
    <n v="17899"/>
  </r>
  <r>
    <x v="26"/>
    <n v="740"/>
    <n v="1990"/>
    <x v="7"/>
    <s v="regular unleaded"/>
    <n v="153"/>
    <n v="4"/>
    <s v="MANUAL"/>
    <s v="rear wheel drive"/>
    <n v="4"/>
    <s v="Luxury"/>
    <s v="Midsize"/>
    <s v="Wagon"/>
    <n v="26"/>
    <n v="19"/>
    <n v="870"/>
    <n v="2000"/>
  </r>
  <r>
    <x v="24"/>
    <s v="Skylark"/>
    <n v="1996"/>
    <x v="21"/>
    <s v="regular unleaded"/>
    <n v="155"/>
    <n v="4"/>
    <s v="AUTOMATIC"/>
    <s v="front wheel drive"/>
    <n v="4"/>
    <s v="N/A"/>
    <s v="Midsize"/>
    <s v="Sedan"/>
    <n v="29"/>
    <n v="19"/>
    <n v="155"/>
    <n v="2000"/>
  </r>
  <r>
    <x v="4"/>
    <s v="240SX"/>
    <n v="1996"/>
    <x v="21"/>
    <s v="regular unleaded"/>
    <n v="155"/>
    <n v="4"/>
    <s v="MANUAL"/>
    <s v="rear wheel drive"/>
    <n v="2"/>
    <s v="Performance"/>
    <s v="Compact"/>
    <s v="Coupe"/>
    <n v="26"/>
    <n v="19"/>
    <n v="2009"/>
    <n v="3713"/>
  </r>
  <r>
    <x v="4"/>
    <s v="240SX"/>
    <n v="1996"/>
    <x v="21"/>
    <s v="regular unleaded"/>
    <n v="155"/>
    <n v="4"/>
    <s v="MANUAL"/>
    <s v="rear wheel drive"/>
    <n v="2"/>
    <s v="Performance"/>
    <s v="Compact"/>
    <s v="Coupe"/>
    <n v="26"/>
    <n v="19"/>
    <n v="2009"/>
    <n v="3520"/>
  </r>
  <r>
    <x v="4"/>
    <s v="240SX"/>
    <n v="1997"/>
    <x v="22"/>
    <s v="regular unleaded"/>
    <n v="155"/>
    <n v="4"/>
    <s v="MANUAL"/>
    <s v="rear wheel drive"/>
    <n v="2"/>
    <s v="Performance"/>
    <s v="Compact"/>
    <s v="Coupe"/>
    <n v="26"/>
    <n v="19"/>
    <n v="2009"/>
    <n v="3910"/>
  </r>
  <r>
    <x v="4"/>
    <s v="240SX"/>
    <n v="1997"/>
    <x v="22"/>
    <s v="regular unleaded"/>
    <n v="155"/>
    <n v="4"/>
    <s v="MANUAL"/>
    <s v="rear wheel drive"/>
    <n v="2"/>
    <s v="Performance"/>
    <s v="Compact"/>
    <s v="Coupe"/>
    <n v="26"/>
    <n v="19"/>
    <n v="2009"/>
    <n v="4182"/>
  </r>
  <r>
    <x v="4"/>
    <s v="240SX"/>
    <n v="1997"/>
    <x v="22"/>
    <s v="regular unleaded"/>
    <n v="155"/>
    <n v="4"/>
    <s v="MANUAL"/>
    <s v="rear wheel drive"/>
    <n v="2"/>
    <s v="Performance"/>
    <s v="Compact"/>
    <s v="Coupe"/>
    <n v="26"/>
    <n v="19"/>
    <n v="2009"/>
    <n v="4107"/>
  </r>
  <r>
    <x v="11"/>
    <s v="Tacoma"/>
    <n v="2015"/>
    <x v="0"/>
    <s v="regular unleaded"/>
    <n v="159"/>
    <n v="4"/>
    <s v="AUTOMATIC"/>
    <s v="rear wheel drive"/>
    <n v="4"/>
    <s v="N/A"/>
    <s v="Compact"/>
    <s v="Crew Cab Pickup"/>
    <n v="24"/>
    <n v="19"/>
    <n v="2031"/>
    <n v="23075"/>
  </r>
  <r>
    <x v="11"/>
    <s v="Tacoma"/>
    <n v="2015"/>
    <x v="0"/>
    <s v="regular unleaded"/>
    <n v="159"/>
    <n v="4"/>
    <s v="AUTOMATIC"/>
    <s v="rear wheel drive"/>
    <n v="4"/>
    <s v="N/A"/>
    <s v="Compact"/>
    <s v="Extended Cab Pickup"/>
    <n v="24"/>
    <n v="19"/>
    <n v="2031"/>
    <n v="21865"/>
  </r>
  <r>
    <x v="11"/>
    <s v="Tacoma"/>
    <n v="2015"/>
    <x v="0"/>
    <s v="regular unleaded"/>
    <n v="159"/>
    <n v="4"/>
    <s v="AUTOMATIC"/>
    <s v="rear wheel drive"/>
    <n v="4"/>
    <s v="N/A"/>
    <s v="Compact"/>
    <s v="Crew Cab Pickup"/>
    <n v="24"/>
    <n v="19"/>
    <n v="2031"/>
    <n v="23625"/>
  </r>
  <r>
    <x v="11"/>
    <s v="Tacoma"/>
    <n v="2015"/>
    <x v="0"/>
    <s v="regular unleaded"/>
    <n v="159"/>
    <n v="4"/>
    <s v="AUTOMATIC"/>
    <s v="rear wheel drive"/>
    <n v="4"/>
    <s v="N/A"/>
    <s v="Compact"/>
    <s v="Extended Cab Pickup"/>
    <n v="24"/>
    <n v="19"/>
    <n v="2031"/>
    <n v="22525"/>
  </r>
  <r>
    <x v="11"/>
    <s v="Tacoma"/>
    <n v="2016"/>
    <x v="1"/>
    <s v="regular unleaded"/>
    <n v="159"/>
    <n v="4"/>
    <s v="MANUAL"/>
    <s v="four wheel drive"/>
    <n v="4"/>
    <s v="N/A"/>
    <s v="Compact"/>
    <s v="Extended Cab Pickup"/>
    <n v="21"/>
    <n v="19"/>
    <n v="2031"/>
    <n v="25185"/>
  </r>
  <r>
    <x v="11"/>
    <s v="Tacoma"/>
    <n v="2016"/>
    <x v="1"/>
    <s v="regular unleaded"/>
    <n v="159"/>
    <n v="4"/>
    <s v="AUTOMATIC"/>
    <s v="rear wheel drive"/>
    <n v="4"/>
    <s v="N/A"/>
    <s v="Compact"/>
    <s v="Extended Cab Pickup"/>
    <n v="23"/>
    <n v="19"/>
    <n v="2031"/>
    <n v="23660"/>
  </r>
  <r>
    <x v="11"/>
    <s v="Tacoma"/>
    <n v="2016"/>
    <x v="1"/>
    <s v="regular unleaded"/>
    <n v="159"/>
    <n v="4"/>
    <s v="AUTOMATIC"/>
    <s v="rear wheel drive"/>
    <n v="4"/>
    <s v="N/A"/>
    <s v="Compact"/>
    <s v="Crew Cab Pickup"/>
    <n v="23"/>
    <n v="19"/>
    <n v="2031"/>
    <n v="26635"/>
  </r>
  <r>
    <x v="11"/>
    <s v="Tacoma"/>
    <n v="2016"/>
    <x v="1"/>
    <s v="regular unleaded"/>
    <n v="159"/>
    <n v="4"/>
    <s v="AUTOMATIC"/>
    <s v="four wheel drive"/>
    <n v="4"/>
    <s v="N/A"/>
    <s v="Compact"/>
    <s v="Extended Cab Pickup"/>
    <n v="22"/>
    <n v="19"/>
    <n v="2031"/>
    <n v="26735"/>
  </r>
  <r>
    <x v="11"/>
    <s v="Tacoma"/>
    <n v="2016"/>
    <x v="1"/>
    <s v="regular unleaded"/>
    <n v="159"/>
    <n v="4"/>
    <s v="AUTOMATIC"/>
    <s v="four wheel drive"/>
    <n v="4"/>
    <s v="N/A"/>
    <s v="Compact"/>
    <s v="Extended Cab Pickup"/>
    <n v="22"/>
    <n v="19"/>
    <n v="2031"/>
    <n v="28820"/>
  </r>
  <r>
    <x v="11"/>
    <s v="Tacoma"/>
    <n v="2016"/>
    <x v="1"/>
    <s v="regular unleaded"/>
    <n v="159"/>
    <n v="4"/>
    <s v="AUTOMATIC"/>
    <s v="rear wheel drive"/>
    <n v="4"/>
    <s v="N/A"/>
    <s v="Compact"/>
    <s v="Extended Cab Pickup"/>
    <n v="23"/>
    <n v="19"/>
    <n v="2031"/>
    <n v="25745"/>
  </r>
  <r>
    <x v="11"/>
    <s v="Tacoma"/>
    <n v="2016"/>
    <x v="1"/>
    <s v="regular unleaded"/>
    <n v="159"/>
    <n v="4"/>
    <s v="AUTOMATIC"/>
    <s v="rear wheel drive"/>
    <n v="4"/>
    <s v="N/A"/>
    <s v="Compact"/>
    <s v="Crew Cab Pickup"/>
    <n v="23"/>
    <n v="19"/>
    <n v="2031"/>
    <n v="24490"/>
  </r>
  <r>
    <x v="11"/>
    <s v="Tacoma"/>
    <n v="2017"/>
    <x v="2"/>
    <s v="regular unleaded"/>
    <n v="159"/>
    <n v="4"/>
    <s v="MANUAL"/>
    <s v="four wheel drive"/>
    <n v="4"/>
    <s v="N/A"/>
    <s v="Compact"/>
    <s v="Extended Cab Pickup"/>
    <n v="21"/>
    <n v="19"/>
    <n v="2031"/>
    <n v="25645"/>
  </r>
  <r>
    <x v="11"/>
    <s v="Tacoma"/>
    <n v="2017"/>
    <x v="2"/>
    <s v="regular unleaded"/>
    <n v="159"/>
    <n v="4"/>
    <s v="AUTOMATIC"/>
    <s v="rear wheel drive"/>
    <n v="4"/>
    <s v="N/A"/>
    <s v="Compact"/>
    <s v="Crew Cab Pickup"/>
    <n v="23"/>
    <n v="19"/>
    <n v="2031"/>
    <n v="27095"/>
  </r>
  <r>
    <x v="11"/>
    <s v="Tacoma"/>
    <n v="2017"/>
    <x v="2"/>
    <s v="regular unleaded"/>
    <n v="159"/>
    <n v="4"/>
    <s v="AUTOMATIC"/>
    <s v="rear wheel drive"/>
    <n v="4"/>
    <s v="N/A"/>
    <s v="Compact"/>
    <s v="Crew Cab Pickup"/>
    <n v="23"/>
    <n v="19"/>
    <n v="2031"/>
    <n v="24950"/>
  </r>
  <r>
    <x v="11"/>
    <s v="Tacoma"/>
    <n v="2017"/>
    <x v="2"/>
    <s v="regular unleaded"/>
    <n v="159"/>
    <n v="4"/>
    <s v="AUTOMATIC"/>
    <s v="rear wheel drive"/>
    <n v="4"/>
    <s v="N/A"/>
    <s v="Compact"/>
    <s v="Extended Cab Pickup"/>
    <n v="23"/>
    <n v="19"/>
    <n v="2031"/>
    <n v="26205"/>
  </r>
  <r>
    <x v="11"/>
    <s v="Tacoma"/>
    <n v="2017"/>
    <x v="2"/>
    <s v="regular unleaded"/>
    <n v="159"/>
    <n v="4"/>
    <s v="AUTOMATIC"/>
    <s v="four wheel drive"/>
    <n v="4"/>
    <s v="N/A"/>
    <s v="Compact"/>
    <s v="Extended Cab Pickup"/>
    <n v="22"/>
    <n v="19"/>
    <n v="2031"/>
    <n v="29280"/>
  </r>
  <r>
    <x v="11"/>
    <s v="Tacoma"/>
    <n v="2017"/>
    <x v="2"/>
    <s v="regular unleaded"/>
    <n v="159"/>
    <n v="4"/>
    <s v="AUTOMATIC"/>
    <s v="rear wheel drive"/>
    <n v="4"/>
    <s v="N/A"/>
    <s v="Compact"/>
    <s v="Extended Cab Pickup"/>
    <n v="23"/>
    <n v="19"/>
    <n v="2031"/>
    <n v="24120"/>
  </r>
  <r>
    <x v="11"/>
    <s v="Tacoma"/>
    <n v="2017"/>
    <x v="2"/>
    <s v="regular unleaded"/>
    <n v="159"/>
    <n v="4"/>
    <s v="AUTOMATIC"/>
    <s v="four wheel drive"/>
    <n v="4"/>
    <s v="N/A"/>
    <s v="Compact"/>
    <s v="Extended Cab Pickup"/>
    <n v="22"/>
    <n v="19"/>
    <n v="2031"/>
    <n v="27195"/>
  </r>
  <r>
    <x v="26"/>
    <s v="V40"/>
    <n v="2002"/>
    <x v="27"/>
    <s v="premium unleaded (required)"/>
    <n v="160"/>
    <n v="4"/>
    <s v="AUTOMATIC"/>
    <s v="front wheel drive"/>
    <n v="4"/>
    <s v="Luxury"/>
    <s v="Compact"/>
    <s v="Wagon"/>
    <n v="27"/>
    <n v="19"/>
    <n v="870"/>
    <n v="24900"/>
  </r>
  <r>
    <x v="7"/>
    <s v="Rondo"/>
    <n v="2007"/>
    <x v="25"/>
    <s v="regular unleaded"/>
    <n v="162"/>
    <n v="4"/>
    <s v="AUTOMATIC"/>
    <s v="front wheel drive"/>
    <n v="4"/>
    <s v="N/A"/>
    <s v="Compact"/>
    <s v="Wagon"/>
    <n v="26"/>
    <n v="19"/>
    <n v="1720"/>
    <n v="19195"/>
  </r>
  <r>
    <x v="7"/>
    <s v="Rondo"/>
    <n v="2007"/>
    <x v="25"/>
    <s v="regular unleaded"/>
    <n v="162"/>
    <n v="4"/>
    <s v="AUTOMATIC"/>
    <s v="front wheel drive"/>
    <n v="4"/>
    <s v="N/A"/>
    <s v="Compact"/>
    <s v="Wagon"/>
    <n v="26"/>
    <n v="19"/>
    <n v="1720"/>
    <n v="16395"/>
  </r>
  <r>
    <x v="7"/>
    <s v="Rondo"/>
    <n v="2007"/>
    <x v="25"/>
    <s v="regular unleaded"/>
    <n v="162"/>
    <n v="4"/>
    <s v="AUTOMATIC"/>
    <s v="front wheel drive"/>
    <n v="4"/>
    <s v="N/A"/>
    <s v="Compact"/>
    <s v="Wagon"/>
    <n v="26"/>
    <n v="19"/>
    <n v="1720"/>
    <n v="17895"/>
  </r>
  <r>
    <x v="7"/>
    <s v="Rondo"/>
    <n v="2008"/>
    <x v="12"/>
    <s v="regular unleaded"/>
    <n v="162"/>
    <n v="4"/>
    <s v="AUTOMATIC"/>
    <s v="front wheel drive"/>
    <n v="4"/>
    <s v="N/A"/>
    <s v="Compact"/>
    <s v="Wagon"/>
    <n v="26"/>
    <n v="19"/>
    <n v="1720"/>
    <n v="16395"/>
  </r>
  <r>
    <x v="7"/>
    <s v="Rondo"/>
    <n v="2008"/>
    <x v="12"/>
    <s v="regular unleaded"/>
    <n v="162"/>
    <n v="4"/>
    <s v="AUTOMATIC"/>
    <s v="front wheel drive"/>
    <n v="4"/>
    <s v="N/A"/>
    <s v="Compact"/>
    <s v="Wagon"/>
    <n v="26"/>
    <n v="19"/>
    <n v="1720"/>
    <n v="19195"/>
  </r>
  <r>
    <x v="7"/>
    <s v="Rondo"/>
    <n v="2008"/>
    <x v="12"/>
    <s v="regular unleaded"/>
    <n v="162"/>
    <n v="4"/>
    <s v="AUTOMATIC"/>
    <s v="front wheel drive"/>
    <n v="4"/>
    <s v="N/A"/>
    <s v="Compact"/>
    <s v="Wagon"/>
    <n v="26"/>
    <n v="19"/>
    <n v="1720"/>
    <n v="17895"/>
  </r>
  <r>
    <x v="3"/>
    <s v="Eclipse Spyder"/>
    <n v="2010"/>
    <x v="9"/>
    <s v="regular unleaded"/>
    <n v="162"/>
    <n v="4"/>
    <s v="AUTOMATIC"/>
    <s v="front wheel drive"/>
    <n v="2"/>
    <s v="N/A"/>
    <s v="Compact"/>
    <s v="Convertible"/>
    <n v="26"/>
    <n v="19"/>
    <n v="436"/>
    <n v="27799"/>
  </r>
  <r>
    <x v="26"/>
    <s v="S70"/>
    <n v="1999"/>
    <x v="11"/>
    <s v="regular unleaded"/>
    <n v="162"/>
    <n v="5"/>
    <s v="MANUAL"/>
    <s v="front wheel drive"/>
    <n v="4"/>
    <s v="Luxury"/>
    <s v="Midsize"/>
    <s v="Sedan"/>
    <n v="26"/>
    <n v="19"/>
    <n v="870"/>
    <n v="2172"/>
  </r>
  <r>
    <x v="17"/>
    <n v="626"/>
    <n v="2001"/>
    <x v="15"/>
    <s v="premium unleaded (required)"/>
    <n v="165"/>
    <n v="6"/>
    <s v="MANUAL"/>
    <s v="front wheel drive"/>
    <n v="4"/>
    <s v="N/A"/>
    <s v="Midsize"/>
    <s v="Sedan"/>
    <n v="25"/>
    <n v="19"/>
    <n v="586"/>
    <n v="22935"/>
  </r>
  <r>
    <x v="17"/>
    <n v="626"/>
    <n v="2001"/>
    <x v="15"/>
    <s v="premium unleaded (required)"/>
    <n v="165"/>
    <n v="6"/>
    <s v="MANUAL"/>
    <s v="front wheel drive"/>
    <n v="4"/>
    <s v="N/A"/>
    <s v="Midsize"/>
    <s v="Sedan"/>
    <n v="25"/>
    <n v="19"/>
    <n v="586"/>
    <n v="19935"/>
  </r>
  <r>
    <x v="17"/>
    <n v="626"/>
    <n v="2002"/>
    <x v="27"/>
    <s v="premium unleaded (required)"/>
    <n v="165"/>
    <n v="6"/>
    <s v="MANUAL"/>
    <s v="front wheel drive"/>
    <n v="4"/>
    <s v="N/A"/>
    <s v="Midsize"/>
    <s v="Sedan"/>
    <n v="25"/>
    <n v="19"/>
    <n v="586"/>
    <n v="19985"/>
  </r>
  <r>
    <x v="17"/>
    <n v="626"/>
    <n v="2002"/>
    <x v="27"/>
    <s v="premium unleaded (required)"/>
    <n v="165"/>
    <n v="6"/>
    <s v="MANUAL"/>
    <s v="front wheel drive"/>
    <n v="4"/>
    <s v="N/A"/>
    <s v="Midsize"/>
    <s v="Sedan"/>
    <n v="25"/>
    <n v="19"/>
    <n v="586"/>
    <n v="21885"/>
  </r>
  <r>
    <x v="20"/>
    <s v="Baja"/>
    <n v="2004"/>
    <x v="19"/>
    <s v="regular unleaded"/>
    <n v="165"/>
    <n v="4"/>
    <s v="AUTOMATIC"/>
    <s v="all wheel drive"/>
    <n v="4"/>
    <s v="Crossover"/>
    <s v="Compact"/>
    <s v="Crew Cab Pickup"/>
    <n v="25"/>
    <n v="19"/>
    <n v="640"/>
    <n v="22795"/>
  </r>
  <r>
    <x v="20"/>
    <s v="Baja"/>
    <n v="2004"/>
    <x v="19"/>
    <s v="regular unleaded"/>
    <n v="165"/>
    <n v="4"/>
    <s v="MANUAL"/>
    <s v="all wheel drive"/>
    <n v="4"/>
    <s v="Crossover"/>
    <s v="Compact"/>
    <s v="Crew Cab Pickup"/>
    <n v="25"/>
    <n v="19"/>
    <n v="640"/>
    <n v="21995"/>
  </r>
  <r>
    <x v="20"/>
    <s v="Baja"/>
    <n v="2005"/>
    <x v="20"/>
    <s v="regular unleaded"/>
    <n v="165"/>
    <n v="4"/>
    <s v="MANUAL"/>
    <s v="all wheel drive"/>
    <n v="4"/>
    <s v="Crossover"/>
    <s v="Compact"/>
    <s v="Crew Cab Pickup"/>
    <n v="25"/>
    <n v="19"/>
    <n v="640"/>
    <n v="22345"/>
  </r>
  <r>
    <x v="20"/>
    <s v="Baja"/>
    <n v="2005"/>
    <x v="20"/>
    <s v="regular unleaded"/>
    <n v="165"/>
    <n v="4"/>
    <s v="AUTOMATIC"/>
    <s v="all wheel drive"/>
    <n v="4"/>
    <s v="Crossover"/>
    <s v="Compact"/>
    <s v="Crew Cab Pickup"/>
    <n v="25"/>
    <n v="19"/>
    <n v="640"/>
    <n v="23145"/>
  </r>
  <r>
    <x v="20"/>
    <s v="Baja"/>
    <n v="2006"/>
    <x v="24"/>
    <s v="regular unleaded"/>
    <n v="165"/>
    <n v="4"/>
    <s v="AUTOMATIC"/>
    <s v="all wheel drive"/>
    <n v="4"/>
    <s v="Crossover"/>
    <s v="Compact"/>
    <s v="Crew Cab Pickup"/>
    <n v="25"/>
    <n v="19"/>
    <n v="640"/>
    <n v="23295"/>
  </r>
  <r>
    <x v="1"/>
    <s v="Element"/>
    <n v="2009"/>
    <x v="10"/>
    <s v="regular unleaded"/>
    <n v="166"/>
    <n v="4"/>
    <s v="AUTOMATIC"/>
    <s v="all wheel drive"/>
    <n v="4"/>
    <s v="Crossover"/>
    <s v="Compact"/>
    <s v="4dr SUV"/>
    <n v="24"/>
    <n v="19"/>
    <n v="2202"/>
    <n v="23585"/>
  </r>
  <r>
    <x v="1"/>
    <s v="Element"/>
    <n v="2009"/>
    <x v="10"/>
    <s v="regular unleaded"/>
    <n v="166"/>
    <n v="4"/>
    <s v="AUTOMATIC"/>
    <s v="all wheel drive"/>
    <n v="4"/>
    <s v="Crossover"/>
    <s v="Compact"/>
    <s v="4dr SUV"/>
    <n v="24"/>
    <n v="19"/>
    <n v="2202"/>
    <n v="25285"/>
  </r>
  <r>
    <x v="1"/>
    <s v="Element"/>
    <n v="2009"/>
    <x v="10"/>
    <s v="regular unleaded"/>
    <n v="166"/>
    <n v="4"/>
    <s v="AUTOMATIC"/>
    <s v="all wheel drive"/>
    <n v="4"/>
    <s v="Crossover"/>
    <s v="Compact"/>
    <s v="4dr SUV"/>
    <n v="24"/>
    <n v="19"/>
    <n v="2202"/>
    <n v="21475"/>
  </r>
  <r>
    <x v="1"/>
    <s v="Element"/>
    <n v="2010"/>
    <x v="9"/>
    <s v="regular unleaded"/>
    <n v="166"/>
    <n v="4"/>
    <s v="AUTOMATIC"/>
    <s v="all wheel drive"/>
    <n v="4"/>
    <s v="Crossover"/>
    <s v="Compact"/>
    <s v="4dr SUV"/>
    <n v="24"/>
    <n v="19"/>
    <n v="2202"/>
    <n v="23885"/>
  </r>
  <r>
    <x v="1"/>
    <s v="Element"/>
    <n v="2010"/>
    <x v="9"/>
    <s v="regular unleaded"/>
    <n v="166"/>
    <n v="4"/>
    <s v="AUTOMATIC"/>
    <s v="all wheel drive"/>
    <n v="4"/>
    <s v="Crossover"/>
    <s v="Compact"/>
    <s v="4dr SUV"/>
    <n v="24"/>
    <n v="19"/>
    <n v="2202"/>
    <n v="25585"/>
  </r>
  <r>
    <x v="1"/>
    <s v="Element"/>
    <n v="2010"/>
    <x v="9"/>
    <s v="regular unleaded"/>
    <n v="166"/>
    <n v="4"/>
    <s v="AUTOMATIC"/>
    <s v="all wheel drive"/>
    <n v="4"/>
    <s v="Crossover"/>
    <s v="Compact"/>
    <s v="4dr SUV"/>
    <n v="24"/>
    <n v="19"/>
    <n v="2202"/>
    <n v="21775"/>
  </r>
  <r>
    <x v="1"/>
    <s v="Element"/>
    <n v="2011"/>
    <x v="6"/>
    <s v="regular unleaded"/>
    <n v="166"/>
    <n v="4"/>
    <s v="AUTOMATIC"/>
    <s v="all wheel drive"/>
    <n v="4"/>
    <s v="Crossover"/>
    <s v="Compact"/>
    <s v="4dr SUV"/>
    <n v="24"/>
    <n v="19"/>
    <n v="2202"/>
    <n v="24185"/>
  </r>
  <r>
    <x v="1"/>
    <s v="Element"/>
    <n v="2011"/>
    <x v="6"/>
    <s v="regular unleaded"/>
    <n v="166"/>
    <n v="4"/>
    <s v="AUTOMATIC"/>
    <s v="all wheel drive"/>
    <n v="4"/>
    <s v="Crossover"/>
    <s v="Compact"/>
    <s v="4dr SUV"/>
    <n v="24"/>
    <n v="19"/>
    <n v="2202"/>
    <n v="22075"/>
  </r>
  <r>
    <x v="18"/>
    <s v="Grand Vitara"/>
    <n v="2011"/>
    <x v="6"/>
    <s v="regular unleaded"/>
    <n v="166"/>
    <n v="4"/>
    <s v="AUTOMATIC"/>
    <s v="rear wheel drive"/>
    <n v="4"/>
    <s v="Crossover"/>
    <s v="Compact"/>
    <s v="4dr SUV"/>
    <n v="25"/>
    <n v="19"/>
    <n v="481"/>
    <n v="23449"/>
  </r>
  <r>
    <x v="18"/>
    <s v="Grand Vitara"/>
    <n v="2011"/>
    <x v="6"/>
    <s v="regular unleaded"/>
    <n v="166"/>
    <n v="4"/>
    <s v="AUTOMATIC"/>
    <s v="four wheel drive"/>
    <n v="4"/>
    <s v="Crossover"/>
    <s v="Compact"/>
    <s v="4dr SUV"/>
    <n v="23"/>
    <n v="19"/>
    <n v="481"/>
    <n v="24949"/>
  </r>
  <r>
    <x v="18"/>
    <s v="Grand Vitara"/>
    <n v="2011"/>
    <x v="6"/>
    <s v="regular unleaded"/>
    <n v="166"/>
    <n v="4"/>
    <s v="MANUAL"/>
    <s v="rear wheel drive"/>
    <n v="4"/>
    <s v="Crossover"/>
    <s v="Compact"/>
    <s v="4dr SUV"/>
    <n v="26"/>
    <n v="19"/>
    <n v="481"/>
    <n v="19299"/>
  </r>
  <r>
    <x v="18"/>
    <s v="Grand Vitara"/>
    <n v="2011"/>
    <x v="6"/>
    <s v="regular unleaded"/>
    <n v="166"/>
    <n v="4"/>
    <s v="AUTOMATIC"/>
    <s v="four wheel drive"/>
    <n v="4"/>
    <s v="Crossover"/>
    <s v="Compact"/>
    <s v="4dr SUV"/>
    <n v="23"/>
    <n v="19"/>
    <n v="481"/>
    <n v="22549"/>
  </r>
  <r>
    <x v="18"/>
    <s v="Grand Vitara"/>
    <n v="2011"/>
    <x v="6"/>
    <s v="regular unleaded"/>
    <n v="166"/>
    <n v="4"/>
    <s v="AUTOMATIC"/>
    <s v="four wheel drive"/>
    <n v="4"/>
    <s v="Crossover"/>
    <s v="Compact"/>
    <s v="4dr SUV"/>
    <n v="23"/>
    <n v="19"/>
    <n v="481"/>
    <n v="22899"/>
  </r>
  <r>
    <x v="18"/>
    <s v="Grand Vitara"/>
    <n v="2011"/>
    <x v="6"/>
    <s v="regular unleaded"/>
    <n v="166"/>
    <n v="4"/>
    <s v="AUTOMATIC"/>
    <s v="rear wheel drive"/>
    <n v="4"/>
    <s v="Crossover"/>
    <s v="Compact"/>
    <s v="4dr SUV"/>
    <n v="25"/>
    <n v="19"/>
    <n v="481"/>
    <n v="21099"/>
  </r>
  <r>
    <x v="18"/>
    <s v="Grand Vitara"/>
    <n v="2012"/>
    <x v="5"/>
    <s v="regular unleaded"/>
    <n v="166"/>
    <n v="4"/>
    <s v="AUTOMATIC"/>
    <s v="four wheel drive"/>
    <n v="4"/>
    <s v="Crossover"/>
    <s v="Compact"/>
    <s v="4dr SUV"/>
    <n v="23"/>
    <n v="19"/>
    <n v="481"/>
    <n v="23949"/>
  </r>
  <r>
    <x v="18"/>
    <s v="Grand Vitara"/>
    <n v="2012"/>
    <x v="5"/>
    <s v="regular unleaded"/>
    <n v="166"/>
    <n v="4"/>
    <s v="AUTOMATIC"/>
    <s v="rear wheel drive"/>
    <n v="4"/>
    <s v="Crossover"/>
    <s v="Compact"/>
    <s v="4dr SUV"/>
    <n v="25"/>
    <n v="19"/>
    <n v="481"/>
    <n v="21399"/>
  </r>
  <r>
    <x v="18"/>
    <s v="Grand Vitara"/>
    <n v="2012"/>
    <x v="5"/>
    <s v="regular unleaded"/>
    <n v="166"/>
    <n v="4"/>
    <s v="AUTOMATIC"/>
    <s v="four wheel drive"/>
    <n v="4"/>
    <s v="Crossover"/>
    <s v="Compact"/>
    <s v="4dr SUV"/>
    <n v="23"/>
    <n v="19"/>
    <n v="481"/>
    <n v="25249"/>
  </r>
  <r>
    <x v="18"/>
    <s v="Grand Vitara"/>
    <n v="2012"/>
    <x v="5"/>
    <s v="regular unleaded"/>
    <n v="166"/>
    <n v="4"/>
    <s v="AUTOMATIC"/>
    <s v="rear wheel drive"/>
    <n v="4"/>
    <s v="Crossover"/>
    <s v="Compact"/>
    <s v="4dr SUV"/>
    <n v="25"/>
    <n v="19"/>
    <n v="481"/>
    <n v="22299"/>
  </r>
  <r>
    <x v="18"/>
    <s v="Grand Vitara"/>
    <n v="2012"/>
    <x v="5"/>
    <s v="regular unleaded"/>
    <n v="166"/>
    <n v="4"/>
    <s v="MANUAL"/>
    <s v="rear wheel drive"/>
    <n v="4"/>
    <s v="Crossover"/>
    <s v="Compact"/>
    <s v="4dr SUV"/>
    <n v="26"/>
    <n v="19"/>
    <n v="481"/>
    <n v="19499"/>
  </r>
  <r>
    <x v="18"/>
    <s v="Grand Vitara"/>
    <n v="2012"/>
    <x v="5"/>
    <s v="regular unleaded"/>
    <n v="166"/>
    <n v="4"/>
    <s v="AUTOMATIC"/>
    <s v="four wheel drive"/>
    <n v="4"/>
    <s v="Crossover"/>
    <s v="Compact"/>
    <s v="4dr SUV"/>
    <n v="23"/>
    <n v="19"/>
    <n v="481"/>
    <n v="22849"/>
  </r>
  <r>
    <x v="18"/>
    <s v="Grand Vitara"/>
    <n v="2012"/>
    <x v="5"/>
    <s v="regular unleaded"/>
    <n v="166"/>
    <n v="4"/>
    <s v="AUTOMATIC"/>
    <s v="rear wheel drive"/>
    <n v="4"/>
    <s v="Crossover"/>
    <s v="Compact"/>
    <s v="4dr SUV"/>
    <n v="25"/>
    <n v="19"/>
    <n v="481"/>
    <n v="23749"/>
  </r>
  <r>
    <x v="18"/>
    <s v="Grand Vitara"/>
    <n v="2013"/>
    <x v="3"/>
    <s v="regular unleaded"/>
    <n v="166"/>
    <n v="4"/>
    <s v="AUTOMATIC"/>
    <s v="four wheel drive"/>
    <n v="4"/>
    <s v="Crossover"/>
    <s v="Compact"/>
    <s v="4dr SUV"/>
    <n v="23"/>
    <n v="19"/>
    <n v="481"/>
    <n v="23799"/>
  </r>
  <r>
    <x v="18"/>
    <s v="Grand Vitara"/>
    <n v="2013"/>
    <x v="3"/>
    <s v="regular unleaded"/>
    <n v="166"/>
    <n v="4"/>
    <s v="AUTOMATIC"/>
    <s v="four wheel drive"/>
    <n v="4"/>
    <s v="Crossover"/>
    <s v="Compact"/>
    <s v="4dr SUV"/>
    <n v="23"/>
    <n v="19"/>
    <n v="481"/>
    <n v="25949"/>
  </r>
  <r>
    <x v="18"/>
    <s v="Grand Vitara"/>
    <n v="2013"/>
    <x v="3"/>
    <s v="regular unleaded"/>
    <n v="166"/>
    <n v="4"/>
    <s v="AUTOMATIC"/>
    <s v="rear wheel drive"/>
    <n v="4"/>
    <s v="Crossover"/>
    <s v="Compact"/>
    <s v="4dr SUV"/>
    <n v="25"/>
    <n v="19"/>
    <n v="481"/>
    <n v="22349"/>
  </r>
  <r>
    <x v="18"/>
    <s v="Grand Vitara"/>
    <n v="2013"/>
    <x v="3"/>
    <s v="regular unleaded"/>
    <n v="166"/>
    <n v="4"/>
    <s v="MANUAL"/>
    <s v="rear wheel drive"/>
    <n v="4"/>
    <s v="Crossover"/>
    <s v="Compact"/>
    <s v="4dr SUV"/>
    <n v="26"/>
    <n v="19"/>
    <n v="481"/>
    <n v="19949"/>
  </r>
  <r>
    <x v="18"/>
    <s v="Grand Vitara"/>
    <n v="2013"/>
    <x v="3"/>
    <s v="regular unleaded"/>
    <n v="166"/>
    <n v="4"/>
    <s v="AUTOMATIC"/>
    <s v="rear wheel drive"/>
    <n v="4"/>
    <s v="Crossover"/>
    <s v="Compact"/>
    <s v="4dr SUV"/>
    <n v="25"/>
    <n v="19"/>
    <n v="481"/>
    <n v="24449"/>
  </r>
  <r>
    <x v="26"/>
    <s v="S70"/>
    <n v="2000"/>
    <x v="13"/>
    <s v="regular unleaded"/>
    <n v="168"/>
    <n v="5"/>
    <s v="MANUAL"/>
    <s v="front wheel drive"/>
    <n v="4"/>
    <s v="Luxury"/>
    <s v="Midsize"/>
    <s v="Sedan"/>
    <n v="26"/>
    <n v="19"/>
    <n v="870"/>
    <n v="2305"/>
  </r>
  <r>
    <x v="26"/>
    <s v="S70"/>
    <n v="2000"/>
    <x v="13"/>
    <s v="regular unleaded"/>
    <n v="168"/>
    <n v="5"/>
    <s v="MANUAL"/>
    <s v="front wheel drive"/>
    <n v="4"/>
    <s v="Luxury"/>
    <s v="Midsize"/>
    <s v="Sedan"/>
    <n v="26"/>
    <n v="19"/>
    <n v="870"/>
    <n v="2403"/>
  </r>
  <r>
    <x v="8"/>
    <s v="Transit Connect"/>
    <n v="2017"/>
    <x v="2"/>
    <s v="flex-fuel (unleaded/E85)"/>
    <n v="169"/>
    <n v="4"/>
    <s v="AUTOMATIC"/>
    <s v="front wheel drive"/>
    <n v="4"/>
    <s v="N/A"/>
    <s v="Compact"/>
    <s v="Passenger Minivan"/>
    <n v="27"/>
    <n v="19"/>
    <n v="5657"/>
    <n v="25585"/>
  </r>
  <r>
    <x v="8"/>
    <s v="Transit Connect"/>
    <n v="2017"/>
    <x v="2"/>
    <s v="flex-fuel (unleaded/E85)"/>
    <n v="169"/>
    <n v="4"/>
    <s v="AUTOMATIC"/>
    <s v="front wheel drive"/>
    <n v="4"/>
    <s v="N/A"/>
    <s v="Compact"/>
    <s v="Passenger Minivan"/>
    <n v="27"/>
    <n v="19"/>
    <n v="5657"/>
    <n v="27590"/>
  </r>
  <r>
    <x v="8"/>
    <s v="Transit Connect"/>
    <n v="2017"/>
    <x v="2"/>
    <s v="flex-fuel (unleaded/E85)"/>
    <n v="169"/>
    <n v="4"/>
    <s v="AUTOMATIC"/>
    <s v="front wheel drive"/>
    <n v="4"/>
    <s v="N/A"/>
    <s v="Compact"/>
    <s v="Passenger Minivan"/>
    <n v="27"/>
    <n v="19"/>
    <n v="5657"/>
    <n v="30215"/>
  </r>
  <r>
    <x v="8"/>
    <s v="Transit Connect"/>
    <n v="2017"/>
    <x v="2"/>
    <s v="flex-fuel (unleaded/E85)"/>
    <n v="169"/>
    <n v="4"/>
    <s v="AUTOMATIC"/>
    <s v="front wheel drive"/>
    <n v="4"/>
    <s v="N/A"/>
    <s v="Compact"/>
    <s v="Passenger Minivan"/>
    <n v="27"/>
    <n v="19"/>
    <n v="5657"/>
    <n v="28215"/>
  </r>
  <r>
    <x v="8"/>
    <s v="Transit Connect"/>
    <n v="2017"/>
    <x v="2"/>
    <s v="flex-fuel (unleaded/E85)"/>
    <n v="169"/>
    <n v="4"/>
    <s v="AUTOMATIC"/>
    <s v="front wheel drive"/>
    <n v="4"/>
    <s v="N/A"/>
    <s v="Compact"/>
    <s v="Passenger Minivan"/>
    <n v="27"/>
    <n v="19"/>
    <n v="5657"/>
    <n v="25590"/>
  </r>
  <r>
    <x v="17"/>
    <n v="626"/>
    <n v="2000"/>
    <x v="13"/>
    <s v="regular unleaded"/>
    <n v="170"/>
    <n v="6"/>
    <s v="MANUAL"/>
    <s v="front wheel drive"/>
    <n v="4"/>
    <s v="N/A"/>
    <s v="Midsize"/>
    <s v="Sedan"/>
    <n v="25"/>
    <n v="19"/>
    <n v="586"/>
    <n v="2080"/>
  </r>
  <r>
    <x v="17"/>
    <n v="626"/>
    <n v="2000"/>
    <x v="13"/>
    <s v="regular unleaded"/>
    <n v="170"/>
    <n v="6"/>
    <s v="MANUAL"/>
    <s v="front wheel drive"/>
    <n v="4"/>
    <s v="N/A"/>
    <s v="Midsize"/>
    <s v="Sedan"/>
    <n v="25"/>
    <n v="19"/>
    <n v="586"/>
    <n v="2234"/>
  </r>
  <r>
    <x v="26"/>
    <s v="V40"/>
    <n v="2003"/>
    <x v="18"/>
    <s v="premium unleaded (required)"/>
    <n v="170"/>
    <n v="4"/>
    <s v="AUTOMATIC"/>
    <s v="front wheel drive"/>
    <n v="4"/>
    <s v="Luxury"/>
    <s v="Compact"/>
    <s v="Wagon"/>
    <n v="27"/>
    <n v="19"/>
    <n v="870"/>
    <n v="24900"/>
  </r>
  <r>
    <x v="26"/>
    <s v="V40"/>
    <n v="2004"/>
    <x v="19"/>
    <s v="premium unleaded (required)"/>
    <n v="170"/>
    <n v="4"/>
    <s v="AUTOMATIC"/>
    <s v="front wheel drive"/>
    <n v="4"/>
    <s v="Luxury"/>
    <s v="Compact"/>
    <s v="Wagon"/>
    <n v="27"/>
    <n v="19"/>
    <n v="870"/>
    <n v="25700"/>
  </r>
  <r>
    <x v="26"/>
    <s v="V40"/>
    <n v="2004"/>
    <x v="19"/>
    <s v="premium unleaded (required)"/>
    <n v="170"/>
    <n v="4"/>
    <s v="AUTOMATIC"/>
    <s v="front wheel drive"/>
    <n v="4"/>
    <s v="Luxury"/>
    <s v="Compact"/>
    <s v="Wagon"/>
    <n v="27"/>
    <n v="19"/>
    <n v="870"/>
    <n v="29845"/>
  </r>
  <r>
    <x v="17"/>
    <s v="Tribute"/>
    <n v="2009"/>
    <x v="10"/>
    <s v="regular unleaded"/>
    <n v="171"/>
    <n v="4"/>
    <s v="AUTOMATIC"/>
    <s v="all wheel drive"/>
    <n v="4"/>
    <s v="Crossover"/>
    <s v="Compact"/>
    <s v="4dr SUV"/>
    <n v="25"/>
    <n v="19"/>
    <n v="586"/>
    <n v="23545"/>
  </r>
  <r>
    <x v="17"/>
    <s v="Tribute"/>
    <n v="2009"/>
    <x v="10"/>
    <s v="regular unleaded"/>
    <n v="171"/>
    <n v="4"/>
    <s v="AUTOMATIC"/>
    <s v="all wheel drive"/>
    <n v="4"/>
    <s v="Crossover"/>
    <s v="Compact"/>
    <s v="4dr SUV"/>
    <n v="25"/>
    <n v="19"/>
    <n v="586"/>
    <n v="24690"/>
  </r>
  <r>
    <x v="17"/>
    <s v="Tribute"/>
    <n v="2009"/>
    <x v="10"/>
    <s v="regular unleaded"/>
    <n v="171"/>
    <n v="4"/>
    <s v="AUTOMATIC"/>
    <s v="all wheel drive"/>
    <n v="4"/>
    <s v="Crossover"/>
    <s v="Compact"/>
    <s v="4dr SUV"/>
    <n v="25"/>
    <n v="19"/>
    <n v="586"/>
    <n v="26375"/>
  </r>
  <r>
    <x v="22"/>
    <s v="Journey"/>
    <n v="2015"/>
    <x v="0"/>
    <s v="regular unleaded"/>
    <n v="173"/>
    <n v="4"/>
    <s v="AUTOMATIC"/>
    <s v="front wheel drive"/>
    <n v="4"/>
    <s v="Crossover"/>
    <s v="Midsize"/>
    <s v="4dr SUV"/>
    <n v="26"/>
    <n v="19"/>
    <n v="1851"/>
    <n v="26595"/>
  </r>
  <r>
    <x v="22"/>
    <s v="Journey"/>
    <n v="2015"/>
    <x v="0"/>
    <s v="regular unleaded"/>
    <n v="173"/>
    <n v="4"/>
    <s v="AUTOMATIC"/>
    <s v="front wheel drive"/>
    <n v="4"/>
    <s v="Crossover"/>
    <s v="Midsize"/>
    <s v="4dr SUV"/>
    <n v="26"/>
    <n v="19"/>
    <n v="1851"/>
    <n v="23495"/>
  </r>
  <r>
    <x v="22"/>
    <s v="Journey"/>
    <n v="2015"/>
    <x v="0"/>
    <s v="regular unleaded"/>
    <n v="173"/>
    <n v="4"/>
    <s v="AUTOMATIC"/>
    <s v="front wheel drive"/>
    <n v="4"/>
    <s v="Crossover"/>
    <s v="Midsize"/>
    <s v="4dr SUV"/>
    <n v="26"/>
    <n v="19"/>
    <n v="1851"/>
    <n v="25195"/>
  </r>
  <r>
    <x v="22"/>
    <s v="Journey"/>
    <n v="2015"/>
    <x v="0"/>
    <s v="regular unleaded"/>
    <n v="173"/>
    <n v="4"/>
    <s v="AUTOMATIC"/>
    <s v="front wheel drive"/>
    <n v="4"/>
    <s v="Crossover"/>
    <s v="Midsize"/>
    <s v="4dr SUV"/>
    <n v="26"/>
    <n v="19"/>
    <n v="1851"/>
    <n v="20695"/>
  </r>
  <r>
    <x v="22"/>
    <s v="Journey"/>
    <n v="2016"/>
    <x v="1"/>
    <s v="regular unleaded"/>
    <n v="173"/>
    <n v="4"/>
    <s v="AUTOMATIC"/>
    <s v="front wheel drive"/>
    <n v="4"/>
    <s v="Crossover"/>
    <s v="Midsize"/>
    <s v="4dr SUV"/>
    <n v="26"/>
    <n v="19"/>
    <n v="1851"/>
    <n v="27395"/>
  </r>
  <r>
    <x v="22"/>
    <s v="Journey"/>
    <n v="2016"/>
    <x v="1"/>
    <s v="regular unleaded"/>
    <n v="173"/>
    <n v="4"/>
    <s v="AUTOMATIC"/>
    <s v="front wheel drive"/>
    <n v="4"/>
    <s v="Crossover"/>
    <s v="Midsize"/>
    <s v="4dr SUV"/>
    <n v="26"/>
    <n v="19"/>
    <n v="1851"/>
    <n v="26295"/>
  </r>
  <r>
    <x v="22"/>
    <s v="Journey"/>
    <n v="2016"/>
    <x v="1"/>
    <s v="regular unleaded"/>
    <n v="173"/>
    <n v="4"/>
    <s v="AUTOMATIC"/>
    <s v="front wheel drive"/>
    <n v="4"/>
    <s v="Crossover"/>
    <s v="Midsize"/>
    <s v="4dr SUV"/>
    <n v="26"/>
    <n v="19"/>
    <n v="1851"/>
    <n v="20995"/>
  </r>
  <r>
    <x v="22"/>
    <s v="Journey"/>
    <n v="2016"/>
    <x v="1"/>
    <s v="regular unleaded"/>
    <n v="173"/>
    <n v="4"/>
    <s v="AUTOMATIC"/>
    <s v="front wheel drive"/>
    <n v="4"/>
    <s v="Crossover"/>
    <s v="Midsize"/>
    <s v="4dr SUV"/>
    <n v="26"/>
    <n v="19"/>
    <n v="1851"/>
    <n v="24895"/>
  </r>
  <r>
    <x v="22"/>
    <s v="Journey"/>
    <n v="2017"/>
    <x v="2"/>
    <s v="regular unleaded"/>
    <n v="173"/>
    <n v="4"/>
    <s v="AUTOMATIC"/>
    <s v="front wheel drive"/>
    <n v="4"/>
    <s v="Crossover"/>
    <s v="Midsize"/>
    <s v="4dr SUV"/>
    <n v="25"/>
    <n v="19"/>
    <n v="1851"/>
    <n v="20995"/>
  </r>
  <r>
    <x v="22"/>
    <s v="Journey"/>
    <n v="2017"/>
    <x v="2"/>
    <s v="regular unleaded"/>
    <n v="173"/>
    <n v="4"/>
    <s v="AUTOMATIC"/>
    <s v="front wheel drive"/>
    <n v="4"/>
    <s v="Crossover"/>
    <s v="Midsize"/>
    <s v="4dr SUV"/>
    <n v="25"/>
    <n v="19"/>
    <n v="1851"/>
    <n v="26295"/>
  </r>
  <r>
    <x v="22"/>
    <s v="Journey"/>
    <n v="2017"/>
    <x v="2"/>
    <s v="regular unleaded"/>
    <n v="173"/>
    <n v="4"/>
    <s v="AUTOMATIC"/>
    <s v="front wheel drive"/>
    <n v="4"/>
    <s v="Crossover"/>
    <s v="Midsize"/>
    <s v="4dr SUV"/>
    <n v="25"/>
    <n v="19"/>
    <n v="1851"/>
    <n v="27495"/>
  </r>
  <r>
    <x v="22"/>
    <s v="Journey"/>
    <n v="2017"/>
    <x v="2"/>
    <s v="regular unleaded"/>
    <n v="173"/>
    <n v="4"/>
    <s v="AUTOMATIC"/>
    <s v="front wheel drive"/>
    <n v="4"/>
    <s v="Crossover"/>
    <s v="Midsize"/>
    <s v="4dr SUV"/>
    <n v="25"/>
    <n v="19"/>
    <n v="1851"/>
    <n v="24895"/>
  </r>
  <r>
    <x v="25"/>
    <s v="Solstice"/>
    <n v="2008"/>
    <x v="12"/>
    <s v="regular unleaded"/>
    <n v="173"/>
    <n v="4"/>
    <s v="MANUAL"/>
    <s v="rear wheel drive"/>
    <n v="2"/>
    <s v="Performance"/>
    <s v="Compact"/>
    <s v="Convertible"/>
    <n v="25"/>
    <n v="19"/>
    <n v="210"/>
    <n v="22455"/>
  </r>
  <r>
    <x v="25"/>
    <s v="Solstice"/>
    <n v="2008"/>
    <x v="12"/>
    <s v="regular unleaded"/>
    <n v="173"/>
    <n v="4"/>
    <s v="MANUAL"/>
    <s v="rear wheel drive"/>
    <n v="2"/>
    <s v="Performance"/>
    <s v="Compact"/>
    <s v="Convertible"/>
    <n v="25"/>
    <n v="19"/>
    <n v="210"/>
    <n v="28400"/>
  </r>
  <r>
    <x v="25"/>
    <s v="Solstice"/>
    <n v="2009"/>
    <x v="10"/>
    <s v="premium unleaded (recommended)"/>
    <n v="173"/>
    <n v="4"/>
    <s v="MANUAL"/>
    <s v="rear wheel drive"/>
    <n v="2"/>
    <s v="Performance"/>
    <s v="Compact"/>
    <s v="Convertible"/>
    <n v="25"/>
    <n v="19"/>
    <n v="210"/>
    <n v="24275"/>
  </r>
  <r>
    <x v="25"/>
    <s v="Solstice"/>
    <n v="2009"/>
    <x v="10"/>
    <s v="premium unleaded (recommended)"/>
    <n v="173"/>
    <n v="4"/>
    <s v="MANUAL"/>
    <s v="rear wheel drive"/>
    <n v="2"/>
    <s v="Performance"/>
    <s v="Compact"/>
    <s v="Convertible"/>
    <n v="25"/>
    <n v="19"/>
    <n v="210"/>
    <n v="29410"/>
  </r>
  <r>
    <x v="25"/>
    <s v="Solstice"/>
    <n v="2009"/>
    <x v="10"/>
    <s v="premium unleaded (recommended)"/>
    <n v="173"/>
    <n v="4"/>
    <s v="MANUAL"/>
    <s v="rear wheel drive"/>
    <n v="2"/>
    <s v="Performance"/>
    <s v="Compact"/>
    <s v="Coupe"/>
    <n v="25"/>
    <n v="19"/>
    <n v="210"/>
    <n v="26225"/>
  </r>
  <r>
    <x v="34"/>
    <s v="9-2X"/>
    <n v="2006"/>
    <x v="24"/>
    <s v="regular unleaded"/>
    <n v="173"/>
    <n v="4"/>
    <s v="MANUAL"/>
    <s v="all wheel drive"/>
    <n v="4"/>
    <s v="Luxury"/>
    <s v="Compact"/>
    <s v="Wagon"/>
    <n v="26"/>
    <n v="19"/>
    <n v="376"/>
    <n v="22990"/>
  </r>
  <r>
    <x v="2"/>
    <s v="Monte Carlo"/>
    <n v="2005"/>
    <x v="20"/>
    <s v="regular unleaded"/>
    <n v="180"/>
    <n v="6"/>
    <s v="AUTOMATIC"/>
    <s v="front wheel drive"/>
    <n v="2"/>
    <s v="N/A"/>
    <s v="Midsize"/>
    <s v="Coupe"/>
    <n v="29"/>
    <n v="19"/>
    <n v="1385"/>
    <n v="22280"/>
  </r>
  <r>
    <x v="29"/>
    <s v="Cutlass Calais"/>
    <n v="1990"/>
    <x v="7"/>
    <s v="regular unleaded"/>
    <n v="180"/>
    <n v="4"/>
    <s v="MANUAL"/>
    <s v="front wheel drive"/>
    <n v="4"/>
    <s v="N/A"/>
    <s v="Compact"/>
    <s v="Sedan"/>
    <n v="29"/>
    <n v="19"/>
    <n v="26"/>
    <n v="2000"/>
  </r>
  <r>
    <x v="29"/>
    <s v="Cutlass Calais"/>
    <n v="1990"/>
    <x v="7"/>
    <s v="regular unleaded"/>
    <n v="180"/>
    <n v="4"/>
    <s v="MANUAL"/>
    <s v="front wheel drive"/>
    <n v="2"/>
    <s v="N/A"/>
    <s v="Compact"/>
    <s v="Coupe"/>
    <n v="29"/>
    <n v="19"/>
    <n v="26"/>
    <n v="2000"/>
  </r>
  <r>
    <x v="24"/>
    <s v="Regal"/>
    <n v="2016"/>
    <x v="1"/>
    <s v="flex-fuel (unleaded/E85)"/>
    <n v="182"/>
    <n v="4"/>
    <s v="AUTOMATIC"/>
    <s v="front wheel drive"/>
    <n v="4"/>
    <s v="Flex Fuel"/>
    <s v="Midsize"/>
    <s v="Sedan"/>
    <n v="31"/>
    <n v="19"/>
    <n v="155"/>
    <n v="27065"/>
  </r>
  <r>
    <x v="24"/>
    <s v="Regal"/>
    <n v="2017"/>
    <x v="2"/>
    <s v="flex-fuel (unleaded/E85)"/>
    <n v="182"/>
    <n v="4"/>
    <s v="AUTOMATIC"/>
    <s v="front wheel drive"/>
    <n v="4"/>
    <s v="Flex Fuel"/>
    <s v="Midsize"/>
    <s v="Sedan"/>
    <n v="30"/>
    <n v="19"/>
    <n v="155"/>
    <n v="27065"/>
  </r>
  <r>
    <x v="7"/>
    <s v="Sportage"/>
    <n v="2015"/>
    <x v="0"/>
    <s v="regular unleaded"/>
    <n v="182"/>
    <n v="4"/>
    <s v="AUTOMATIC"/>
    <s v="all wheel drive"/>
    <n v="4"/>
    <s v="Crossover"/>
    <s v="Compact"/>
    <s v="4dr SUV"/>
    <n v="26"/>
    <n v="19"/>
    <n v="1720"/>
    <n v="26800"/>
  </r>
  <r>
    <x v="7"/>
    <s v="Sportage"/>
    <n v="2015"/>
    <x v="0"/>
    <s v="regular unleaded"/>
    <n v="182"/>
    <n v="4"/>
    <s v="AUTOMATIC"/>
    <s v="all wheel drive"/>
    <n v="4"/>
    <s v="Crossover"/>
    <s v="Compact"/>
    <s v="4dr SUV"/>
    <n v="26"/>
    <n v="19"/>
    <n v="1720"/>
    <n v="23400"/>
  </r>
  <r>
    <x v="7"/>
    <s v="Sportage"/>
    <n v="2016"/>
    <x v="1"/>
    <s v="regular unleaded"/>
    <n v="182"/>
    <n v="4"/>
    <s v="AUTOMATIC"/>
    <s v="all wheel drive"/>
    <n v="4"/>
    <s v="Crossover"/>
    <s v="Compact"/>
    <s v="4dr SUV"/>
    <n v="26"/>
    <n v="19"/>
    <n v="1720"/>
    <n v="23650"/>
  </r>
  <r>
    <x v="7"/>
    <s v="Sportage"/>
    <n v="2016"/>
    <x v="1"/>
    <s v="regular unleaded"/>
    <n v="182"/>
    <n v="4"/>
    <s v="AUTOMATIC"/>
    <s v="all wheel drive"/>
    <n v="4"/>
    <s v="Crossover"/>
    <s v="Compact"/>
    <s v="4dr SUV"/>
    <n v="26"/>
    <n v="19"/>
    <n v="1720"/>
    <n v="26850"/>
  </r>
  <r>
    <x v="14"/>
    <s v="Santa Fe Sport"/>
    <n v="2015"/>
    <x v="0"/>
    <s v="regular unleaded"/>
    <n v="190"/>
    <n v="4"/>
    <s v="AUTOMATIC"/>
    <s v="all wheel drive"/>
    <n v="4"/>
    <s v="Crossover"/>
    <s v="Midsize"/>
    <s v="4dr SUV"/>
    <n v="25"/>
    <n v="19"/>
    <n v="1439"/>
    <n v="26700"/>
  </r>
  <r>
    <x v="14"/>
    <s v="Santa Fe Sport"/>
    <n v="2016"/>
    <x v="1"/>
    <s v="regular unleaded"/>
    <n v="190"/>
    <n v="4"/>
    <s v="AUTOMATIC"/>
    <s v="all wheel drive"/>
    <n v="4"/>
    <s v="Crossover"/>
    <s v="Midsize"/>
    <s v="4dr SUV"/>
    <n v="25"/>
    <n v="19"/>
    <n v="1439"/>
    <n v="26700"/>
  </r>
  <r>
    <x v="21"/>
    <s v="I30"/>
    <n v="1999"/>
    <x v="11"/>
    <s v="regular unleaded"/>
    <n v="190"/>
    <n v="6"/>
    <s v="MANUAL"/>
    <s v="front wheel drive"/>
    <n v="4"/>
    <s v="Luxury,Performance"/>
    <s v="Midsize"/>
    <s v="Sedan"/>
    <n v="24"/>
    <n v="19"/>
    <n v="190"/>
    <n v="2433"/>
  </r>
  <r>
    <x v="7"/>
    <s v="Sorento"/>
    <n v="2015"/>
    <x v="0"/>
    <s v="regular unleaded"/>
    <n v="191"/>
    <n v="4"/>
    <s v="AUTOMATIC"/>
    <s v="all wheel drive"/>
    <n v="4"/>
    <s v="Crossover"/>
    <s v="Midsize"/>
    <s v="4dr SUV"/>
    <n v="25"/>
    <n v="19"/>
    <n v="1720"/>
    <n v="26100"/>
  </r>
  <r>
    <x v="1"/>
    <s v="Prelude"/>
    <n v="2001"/>
    <x v="15"/>
    <s v="premium unleaded (required)"/>
    <n v="195"/>
    <n v="4"/>
    <s v="AUTOMATIC"/>
    <s v="front wheel drive"/>
    <n v="2"/>
    <s v="Performance"/>
    <s v="Compact"/>
    <s v="Coupe"/>
    <n v="24"/>
    <n v="19"/>
    <n v="2202"/>
    <n v="24600"/>
  </r>
  <r>
    <x v="23"/>
    <s v="Laser"/>
    <n v="1992"/>
    <x v="16"/>
    <s v="regular unleaded"/>
    <n v="195"/>
    <n v="4"/>
    <s v="MANUAL"/>
    <s v="front wheel drive"/>
    <n v="2"/>
    <s v="Hatchback,Performance"/>
    <s v="Compact"/>
    <s v="2dr Hatchback"/>
    <n v="26"/>
    <n v="19"/>
    <n v="535"/>
    <n v="2000"/>
  </r>
  <r>
    <x v="23"/>
    <s v="Laser"/>
    <n v="1993"/>
    <x v="17"/>
    <s v="regular unleaded"/>
    <n v="195"/>
    <n v="4"/>
    <s v="MANUAL"/>
    <s v="front wheel drive"/>
    <n v="2"/>
    <s v="Hatchback,Performance"/>
    <s v="Compact"/>
    <s v="2dr Hatchback"/>
    <n v="26"/>
    <n v="19"/>
    <n v="535"/>
    <n v="2000"/>
  </r>
  <r>
    <x v="23"/>
    <s v="Laser"/>
    <n v="1994"/>
    <x v="23"/>
    <s v="regular unleaded"/>
    <n v="195"/>
    <n v="4"/>
    <s v="MANUAL"/>
    <s v="front wheel drive"/>
    <n v="2"/>
    <s v="Hatchback,Performance"/>
    <s v="Compact"/>
    <s v="2dr Hatchback"/>
    <n v="26"/>
    <n v="19"/>
    <n v="535"/>
    <n v="2000"/>
  </r>
  <r>
    <x v="2"/>
    <s v="Colorado"/>
    <n v="2015"/>
    <x v="0"/>
    <s v="regular unleaded"/>
    <n v="200"/>
    <n v="4"/>
    <s v="AUTOMATIC"/>
    <s v="four wheel drive"/>
    <n v="4"/>
    <s v="N/A"/>
    <s v="Compact"/>
    <s v="Extended Cab Pickup"/>
    <n v="25"/>
    <n v="19"/>
    <n v="1385"/>
    <n v="29220"/>
  </r>
  <r>
    <x v="2"/>
    <s v="Colorado"/>
    <n v="2015"/>
    <x v="0"/>
    <s v="regular unleaded"/>
    <n v="200"/>
    <n v="4"/>
    <s v="AUTOMATIC"/>
    <s v="four wheel drive"/>
    <n v="4"/>
    <s v="N/A"/>
    <s v="Compact"/>
    <s v="Extended Cab Pickup"/>
    <n v="25"/>
    <n v="19"/>
    <n v="1385"/>
    <n v="26885"/>
  </r>
  <r>
    <x v="2"/>
    <s v="Colorado"/>
    <n v="2015"/>
    <x v="0"/>
    <s v="regular unleaded"/>
    <n v="200"/>
    <n v="4"/>
    <s v="MANUAL"/>
    <s v="rear wheel drive"/>
    <n v="4"/>
    <s v="N/A"/>
    <s v="Compact"/>
    <s v="Extended Cab Pickup"/>
    <n v="26"/>
    <n v="19"/>
    <n v="1385"/>
    <n v="21775"/>
  </r>
  <r>
    <x v="2"/>
    <s v="Colorado"/>
    <n v="2015"/>
    <x v="0"/>
    <s v="regular unleaded"/>
    <n v="200"/>
    <n v="4"/>
    <s v="MANUAL"/>
    <s v="rear wheel drive"/>
    <n v="4"/>
    <s v="N/A"/>
    <s v="Compact"/>
    <s v="Extended Cab Pickup"/>
    <n v="26"/>
    <n v="19"/>
    <n v="1385"/>
    <n v="20120"/>
  </r>
  <r>
    <x v="2"/>
    <s v="Colorado"/>
    <n v="2015"/>
    <x v="0"/>
    <s v="regular unleaded"/>
    <n v="200"/>
    <n v="4"/>
    <s v="AUTOMATIC"/>
    <s v="four wheel drive"/>
    <n v="4"/>
    <s v="N/A"/>
    <s v="Compact"/>
    <s v="Extended Cab Pickup"/>
    <n v="25"/>
    <n v="19"/>
    <n v="1385"/>
    <n v="31555"/>
  </r>
  <r>
    <x v="2"/>
    <s v="Colorado"/>
    <n v="2016"/>
    <x v="1"/>
    <s v="regular unleaded"/>
    <n v="200"/>
    <n v="4"/>
    <s v="AUTOMATIC"/>
    <s v="four wheel drive"/>
    <n v="4"/>
    <s v="N/A"/>
    <s v="Compact"/>
    <s v="Extended Cab Pickup"/>
    <n v="25"/>
    <n v="19"/>
    <n v="1385"/>
    <n v="30030"/>
  </r>
  <r>
    <x v="2"/>
    <s v="Colorado"/>
    <n v="2016"/>
    <x v="1"/>
    <s v="regular unleaded"/>
    <n v="200"/>
    <n v="4"/>
    <s v="MANUAL"/>
    <s v="rear wheel drive"/>
    <n v="4"/>
    <s v="N/A"/>
    <s v="Compact"/>
    <s v="Extended Cab Pickup"/>
    <n v="26"/>
    <n v="19"/>
    <n v="1385"/>
    <n v="20100"/>
  </r>
  <r>
    <x v="2"/>
    <s v="Colorado"/>
    <n v="2016"/>
    <x v="1"/>
    <s v="regular unleaded"/>
    <n v="200"/>
    <n v="4"/>
    <s v="AUTOMATIC"/>
    <s v="four wheel drive"/>
    <n v="4"/>
    <s v="N/A"/>
    <s v="Compact"/>
    <s v="Extended Cab Pickup"/>
    <n v="25"/>
    <n v="19"/>
    <n v="1385"/>
    <n v="32440"/>
  </r>
  <r>
    <x v="2"/>
    <s v="Colorado"/>
    <n v="2016"/>
    <x v="1"/>
    <s v="regular unleaded"/>
    <n v="200"/>
    <n v="4"/>
    <s v="AUTOMATIC"/>
    <s v="four wheel drive"/>
    <n v="4"/>
    <s v="Diesel"/>
    <s v="Compact"/>
    <s v="Extended Cab Pickup"/>
    <n v="25"/>
    <n v="19"/>
    <n v="1385"/>
    <n v="27545"/>
  </r>
  <r>
    <x v="2"/>
    <s v="Colorado"/>
    <n v="2016"/>
    <x v="1"/>
    <s v="regular unleaded"/>
    <n v="200"/>
    <n v="4"/>
    <s v="MANUAL"/>
    <s v="rear wheel drive"/>
    <n v="4"/>
    <s v="Diesel"/>
    <s v="Compact"/>
    <s v="Extended Cab Pickup"/>
    <n v="26"/>
    <n v="19"/>
    <n v="1385"/>
    <n v="22435"/>
  </r>
  <r>
    <x v="28"/>
    <s v="Concorde"/>
    <n v="2003"/>
    <x v="18"/>
    <s v="regular unleaded"/>
    <n v="200"/>
    <n v="6"/>
    <s v="AUTOMATIC"/>
    <s v="front wheel drive"/>
    <n v="4"/>
    <s v="N/A"/>
    <s v="Large"/>
    <s v="Sedan"/>
    <n v="27"/>
    <n v="19"/>
    <n v="1013"/>
    <n v="23180"/>
  </r>
  <r>
    <x v="28"/>
    <s v="Concorde"/>
    <n v="2004"/>
    <x v="19"/>
    <s v="regular unleaded"/>
    <n v="200"/>
    <n v="6"/>
    <s v="AUTOMATIC"/>
    <s v="front wheel drive"/>
    <n v="4"/>
    <s v="N/A"/>
    <s v="Large"/>
    <s v="Sedan"/>
    <n v="27"/>
    <n v="19"/>
    <n v="1013"/>
    <n v="23480"/>
  </r>
  <r>
    <x v="22"/>
    <s v="Intrepid"/>
    <n v="2003"/>
    <x v="18"/>
    <s v="regular unleaded"/>
    <n v="200"/>
    <n v="6"/>
    <s v="AUTOMATIC"/>
    <s v="front wheel drive"/>
    <n v="4"/>
    <s v="N/A"/>
    <s v="Large"/>
    <s v="Sedan"/>
    <n v="27"/>
    <n v="19"/>
    <n v="1851"/>
    <n v="21155"/>
  </r>
  <r>
    <x v="22"/>
    <s v="Intrepid"/>
    <n v="2004"/>
    <x v="19"/>
    <s v="regular unleaded"/>
    <n v="200"/>
    <n v="6"/>
    <s v="AUTOMATIC"/>
    <s v="front wheel drive"/>
    <n v="4"/>
    <s v="N/A"/>
    <s v="Large"/>
    <s v="Sedan"/>
    <n v="27"/>
    <n v="19"/>
    <n v="1851"/>
    <n v="21385"/>
  </r>
  <r>
    <x v="22"/>
    <s v="Stratus"/>
    <n v="2004"/>
    <x v="19"/>
    <s v="regular unleaded"/>
    <n v="200"/>
    <n v="6"/>
    <s v="AUTOMATIC"/>
    <s v="front wheel drive"/>
    <n v="4"/>
    <s v="N/A"/>
    <s v="Midsize"/>
    <s v="Sedan"/>
    <n v="26"/>
    <n v="19"/>
    <n v="1851"/>
    <n v="21975"/>
  </r>
  <r>
    <x v="22"/>
    <s v="Stratus"/>
    <n v="2004"/>
    <x v="19"/>
    <s v="regular unleaded"/>
    <n v="200"/>
    <n v="6"/>
    <s v="AUTOMATIC"/>
    <s v="front wheel drive"/>
    <n v="4"/>
    <s v="Performance"/>
    <s v="Midsize"/>
    <s v="Sedan"/>
    <n v="25"/>
    <n v="19"/>
    <n v="1851"/>
    <n v="21450"/>
  </r>
  <r>
    <x v="22"/>
    <s v="Stratus"/>
    <n v="2004"/>
    <x v="19"/>
    <s v="regular unleaded"/>
    <n v="200"/>
    <n v="6"/>
    <s v="AUTOMATIC"/>
    <s v="front wheel drive"/>
    <n v="4"/>
    <s v="N/A"/>
    <s v="Midsize"/>
    <s v="Sedan"/>
    <n v="26"/>
    <n v="19"/>
    <n v="1851"/>
    <n v="19690"/>
  </r>
  <r>
    <x v="22"/>
    <s v="Stratus"/>
    <n v="2004"/>
    <x v="19"/>
    <s v="regular unleaded"/>
    <n v="200"/>
    <n v="6"/>
    <s v="AUTOMATIC"/>
    <s v="front wheel drive"/>
    <n v="4"/>
    <s v="N/A"/>
    <s v="Midsize"/>
    <s v="Sedan"/>
    <n v="25"/>
    <n v="19"/>
    <n v="1851"/>
    <n v="20820"/>
  </r>
  <r>
    <x v="22"/>
    <s v="Stratus"/>
    <n v="2005"/>
    <x v="20"/>
    <s v="regular unleaded"/>
    <n v="200"/>
    <n v="6"/>
    <s v="AUTOMATIC"/>
    <s v="front wheel drive"/>
    <n v="4"/>
    <s v="Performance"/>
    <s v="Midsize"/>
    <s v="Sedan"/>
    <n v="25"/>
    <n v="19"/>
    <n v="1851"/>
    <n v="21735"/>
  </r>
  <r>
    <x v="22"/>
    <s v="Stratus"/>
    <n v="2005"/>
    <x v="20"/>
    <s v="regular unleaded"/>
    <n v="200"/>
    <n v="6"/>
    <s v="AUTOMATIC"/>
    <s v="front wheel drive"/>
    <n v="4"/>
    <s v="Performance"/>
    <s v="Midsize"/>
    <s v="Sedan"/>
    <n v="25"/>
    <n v="19"/>
    <n v="1851"/>
    <n v="23335"/>
  </r>
  <r>
    <x v="22"/>
    <s v="Stratus"/>
    <n v="2006"/>
    <x v="24"/>
    <s v="regular unleaded"/>
    <n v="200"/>
    <n v="6"/>
    <s v="AUTOMATIC"/>
    <s v="front wheel drive"/>
    <n v="4"/>
    <s v="Performance"/>
    <s v="Midsize"/>
    <s v="Sedan"/>
    <n v="25"/>
    <n v="19"/>
    <n v="1851"/>
    <n v="23755"/>
  </r>
  <r>
    <x v="30"/>
    <s v="Canyon"/>
    <n v="2015"/>
    <x v="0"/>
    <s v="regular unleaded"/>
    <n v="200"/>
    <n v="4"/>
    <s v="AUTOMATIC"/>
    <s v="four wheel drive"/>
    <n v="4"/>
    <s v="N/A"/>
    <s v="Compact"/>
    <s v="Extended Cab Pickup"/>
    <n v="25"/>
    <n v="19"/>
    <n v="549"/>
    <n v="27935"/>
  </r>
  <r>
    <x v="30"/>
    <s v="Canyon"/>
    <n v="2015"/>
    <x v="0"/>
    <s v="regular unleaded"/>
    <n v="200"/>
    <n v="4"/>
    <s v="MANUAL"/>
    <s v="rear wheel drive"/>
    <n v="4"/>
    <s v="N/A"/>
    <s v="Compact"/>
    <s v="Extended Cab Pickup"/>
    <n v="26"/>
    <n v="19"/>
    <n v="549"/>
    <n v="22650"/>
  </r>
  <r>
    <x v="30"/>
    <s v="Canyon"/>
    <n v="2015"/>
    <x v="0"/>
    <s v="regular unleaded"/>
    <n v="200"/>
    <n v="4"/>
    <s v="MANUAL"/>
    <s v="rear wheel drive"/>
    <n v="4"/>
    <s v="N/A"/>
    <s v="Compact"/>
    <s v="Extended Cab Pickup"/>
    <n v="26"/>
    <n v="19"/>
    <n v="549"/>
    <n v="20995"/>
  </r>
  <r>
    <x v="30"/>
    <s v="Canyon"/>
    <n v="2015"/>
    <x v="0"/>
    <s v="regular unleaded"/>
    <n v="200"/>
    <n v="4"/>
    <s v="AUTOMATIC"/>
    <s v="four wheel drive"/>
    <n v="4"/>
    <s v="N/A"/>
    <s v="Compact"/>
    <s v="Extended Cab Pickup"/>
    <n v="25"/>
    <n v="19"/>
    <n v="549"/>
    <n v="33855"/>
  </r>
  <r>
    <x v="30"/>
    <s v="Canyon"/>
    <n v="2015"/>
    <x v="0"/>
    <s v="regular unleaded"/>
    <n v="200"/>
    <n v="4"/>
    <s v="AUTOMATIC"/>
    <s v="four wheel drive"/>
    <n v="4"/>
    <s v="N/A"/>
    <s v="Compact"/>
    <s v="Extended Cab Pickup"/>
    <n v="25"/>
    <n v="19"/>
    <n v="549"/>
    <n v="31145"/>
  </r>
  <r>
    <x v="30"/>
    <s v="Canyon"/>
    <n v="2016"/>
    <x v="1"/>
    <s v="regular unleaded"/>
    <n v="200"/>
    <n v="4"/>
    <s v="MANUAL"/>
    <s v="rear wheel drive"/>
    <n v="4"/>
    <s v="N/A"/>
    <s v="Compact"/>
    <s v="Extended Cab Pickup"/>
    <n v="26"/>
    <n v="19"/>
    <n v="549"/>
    <n v="20955"/>
  </r>
  <r>
    <x v="30"/>
    <s v="Canyon"/>
    <n v="2016"/>
    <x v="1"/>
    <s v="regular unleaded"/>
    <n v="200"/>
    <n v="4"/>
    <s v="AUTOMATIC"/>
    <s v="four wheel drive"/>
    <n v="4"/>
    <s v="N/A"/>
    <s v="Compact"/>
    <s v="Extended Cab Pickup"/>
    <n v="25"/>
    <n v="19"/>
    <n v="549"/>
    <n v="28595"/>
  </r>
  <r>
    <x v="30"/>
    <s v="Canyon"/>
    <n v="2016"/>
    <x v="1"/>
    <s v="regular unleaded"/>
    <n v="200"/>
    <n v="4"/>
    <s v="MANUAL"/>
    <s v="rear wheel drive"/>
    <n v="4"/>
    <s v="N/A"/>
    <s v="Compact"/>
    <s v="Extended Cab Pickup"/>
    <n v="26"/>
    <n v="19"/>
    <n v="549"/>
    <n v="23310"/>
  </r>
  <r>
    <x v="30"/>
    <s v="Canyon"/>
    <n v="2016"/>
    <x v="1"/>
    <s v="regular unleaded"/>
    <n v="200"/>
    <n v="4"/>
    <s v="AUTOMATIC"/>
    <s v="four wheel drive"/>
    <n v="4"/>
    <s v="N/A"/>
    <s v="Compact"/>
    <s v="Extended Cab Pickup"/>
    <n v="25"/>
    <n v="19"/>
    <n v="549"/>
    <n v="31855"/>
  </r>
  <r>
    <x v="8"/>
    <s v="Five Hundred"/>
    <n v="2005"/>
    <x v="20"/>
    <s v="regular unleaded"/>
    <n v="203"/>
    <n v="6"/>
    <s v="AUTOMATIC"/>
    <s v="front wheel drive"/>
    <n v="4"/>
    <s v="N/A"/>
    <s v="Large"/>
    <s v="Sedan"/>
    <n v="26"/>
    <n v="19"/>
    <n v="5657"/>
    <n v="24165"/>
  </r>
  <r>
    <x v="8"/>
    <s v="Five Hundred"/>
    <n v="2005"/>
    <x v="20"/>
    <s v="regular unleaded"/>
    <n v="203"/>
    <n v="6"/>
    <s v="AUTOMATIC"/>
    <s v="front wheel drive"/>
    <n v="4"/>
    <s v="N/A"/>
    <s v="Large"/>
    <s v="Sedan"/>
    <n v="26"/>
    <n v="19"/>
    <n v="5657"/>
    <n v="26290"/>
  </r>
  <r>
    <x v="8"/>
    <s v="Five Hundred"/>
    <n v="2005"/>
    <x v="20"/>
    <s v="regular unleaded"/>
    <n v="203"/>
    <n v="6"/>
    <s v="AUTOMATIC"/>
    <s v="front wheel drive"/>
    <n v="4"/>
    <s v="N/A"/>
    <s v="Large"/>
    <s v="Sedan"/>
    <n v="26"/>
    <n v="19"/>
    <n v="5657"/>
    <n v="22165"/>
  </r>
  <r>
    <x v="8"/>
    <s v="Five Hundred"/>
    <n v="2006"/>
    <x v="24"/>
    <s v="regular unleaded"/>
    <n v="203"/>
    <n v="6"/>
    <s v="AUTOMATIC"/>
    <s v="front wheel drive"/>
    <n v="4"/>
    <s v="N/A"/>
    <s v="Large"/>
    <s v="Sedan"/>
    <n v="26"/>
    <n v="19"/>
    <n v="5657"/>
    <n v="24230"/>
  </r>
  <r>
    <x v="8"/>
    <s v="Five Hundred"/>
    <n v="2006"/>
    <x v="24"/>
    <s v="regular unleaded"/>
    <n v="203"/>
    <n v="6"/>
    <s v="AUTOMATIC"/>
    <s v="front wheel drive"/>
    <n v="4"/>
    <s v="N/A"/>
    <s v="Large"/>
    <s v="Sedan"/>
    <n v="26"/>
    <n v="19"/>
    <n v="5657"/>
    <n v="26380"/>
  </r>
  <r>
    <x v="8"/>
    <s v="Five Hundred"/>
    <n v="2007"/>
    <x v="25"/>
    <s v="regular unleaded"/>
    <n v="203"/>
    <n v="6"/>
    <s v="AUTOMATIC"/>
    <s v="front wheel drive"/>
    <n v="4"/>
    <s v="N/A"/>
    <s v="Large"/>
    <s v="Sedan"/>
    <n v="26"/>
    <n v="19"/>
    <n v="5657"/>
    <n v="23035"/>
  </r>
  <r>
    <x v="8"/>
    <s v="Five Hundred"/>
    <n v="2007"/>
    <x v="25"/>
    <s v="regular unleaded"/>
    <n v="203"/>
    <n v="6"/>
    <s v="AUTOMATIC"/>
    <s v="front wheel drive"/>
    <n v="4"/>
    <s v="N/A"/>
    <s v="Large"/>
    <s v="Sedan"/>
    <n v="26"/>
    <n v="19"/>
    <n v="5657"/>
    <n v="26610"/>
  </r>
  <r>
    <x v="34"/>
    <n v="45538"/>
    <n v="2010"/>
    <x v="9"/>
    <s v="premium unleaded (recommended)"/>
    <n v="207"/>
    <n v="4"/>
    <s v="AUTOMATIC"/>
    <s v="front wheel drive"/>
    <n v="4"/>
    <s v="Luxury"/>
    <s v="Midsize"/>
    <s v="Sedan"/>
    <n v="28"/>
    <n v="19"/>
    <n v="376"/>
    <n v="35340"/>
  </r>
  <r>
    <x v="34"/>
    <n v="45538"/>
    <n v="2010"/>
    <x v="9"/>
    <s v="premium unleaded (recommended)"/>
    <n v="207"/>
    <n v="4"/>
    <s v="AUTOMATIC"/>
    <s v="front wheel drive"/>
    <n v="4"/>
    <s v="Luxury"/>
    <s v="Compact"/>
    <s v="Wagon"/>
    <n v="27"/>
    <n v="19"/>
    <n v="376"/>
    <n v="37020"/>
  </r>
  <r>
    <x v="34"/>
    <n v="45538"/>
    <n v="2010"/>
    <x v="9"/>
    <s v="premium unleaded (recommended)"/>
    <n v="207"/>
    <n v="4"/>
    <s v="AUTOMATIC"/>
    <s v="front wheel drive"/>
    <n v="2"/>
    <s v="Luxury"/>
    <s v="Compact"/>
    <s v="Convertible"/>
    <n v="27"/>
    <n v="19"/>
    <n v="376"/>
    <n v="45080"/>
  </r>
  <r>
    <x v="34"/>
    <n v="45538"/>
    <n v="2009"/>
    <x v="10"/>
    <s v="premium unleaded (recommended)"/>
    <n v="210"/>
    <n v="4"/>
    <s v="AUTOMATIC"/>
    <s v="front wheel drive"/>
    <n v="4"/>
    <s v="Luxury"/>
    <s v="Compact"/>
    <s v="Wagon"/>
    <n v="27"/>
    <n v="19"/>
    <n v="376"/>
    <n v="38305"/>
  </r>
  <r>
    <x v="34"/>
    <n v="45538"/>
    <n v="2009"/>
    <x v="10"/>
    <s v="premium unleaded (recommended)"/>
    <n v="210"/>
    <n v="4"/>
    <s v="MANUAL"/>
    <s v="front wheel drive"/>
    <n v="4"/>
    <s v="Luxury"/>
    <s v="Midsize"/>
    <s v="Sedan"/>
    <n v="29"/>
    <n v="19"/>
    <n v="376"/>
    <n v="30360"/>
  </r>
  <r>
    <x v="34"/>
    <n v="45538"/>
    <n v="2009"/>
    <x v="10"/>
    <s v="premium unleaded (recommended)"/>
    <n v="210"/>
    <n v="4"/>
    <s v="MANUAL"/>
    <s v="front wheel drive"/>
    <n v="4"/>
    <s v="Luxury"/>
    <s v="Compact"/>
    <s v="Wagon"/>
    <n v="29"/>
    <n v="19"/>
    <n v="376"/>
    <n v="31790"/>
  </r>
  <r>
    <x v="34"/>
    <n v="45538"/>
    <n v="2009"/>
    <x v="10"/>
    <s v="premium unleaded (recommended)"/>
    <n v="210"/>
    <n v="4"/>
    <s v="AUTOMATIC"/>
    <s v="front wheel drive"/>
    <n v="4"/>
    <s v="Luxury"/>
    <s v="Compact"/>
    <s v="Wagon"/>
    <n v="27"/>
    <n v="19"/>
    <n v="376"/>
    <n v="35315"/>
  </r>
  <r>
    <x v="34"/>
    <n v="45538"/>
    <n v="2009"/>
    <x v="10"/>
    <s v="premium unleaded (recommended)"/>
    <n v="210"/>
    <n v="4"/>
    <s v="AUTOMATIC"/>
    <s v="front wheel drive"/>
    <n v="4"/>
    <s v="Luxury"/>
    <s v="Midsize"/>
    <s v="Sedan"/>
    <n v="28"/>
    <n v="19"/>
    <n v="376"/>
    <n v="37140"/>
  </r>
  <r>
    <x v="34"/>
    <n v="45538"/>
    <n v="2009"/>
    <x v="10"/>
    <s v="premium unleaded (recommended)"/>
    <n v="210"/>
    <n v="4"/>
    <s v="AUTOMATIC"/>
    <s v="front wheel drive"/>
    <n v="4"/>
    <s v="Luxury"/>
    <s v="Midsize"/>
    <s v="Sedan"/>
    <n v="28"/>
    <n v="19"/>
    <n v="376"/>
    <n v="34150"/>
  </r>
  <r>
    <x v="34"/>
    <n v="45538"/>
    <n v="2011"/>
    <x v="6"/>
    <s v="premium unleaded (recommended)"/>
    <n v="210"/>
    <n v="4"/>
    <s v="AUTOMATIC"/>
    <s v="front wheel drive"/>
    <n v="4"/>
    <s v="Luxury"/>
    <s v="Compact"/>
    <s v="Wagon"/>
    <n v="27"/>
    <n v="19"/>
    <n v="376"/>
    <n v="37020"/>
  </r>
  <r>
    <x v="34"/>
    <n v="45538"/>
    <n v="2011"/>
    <x v="6"/>
    <s v="premium unleaded (recommended)"/>
    <n v="210"/>
    <n v="4"/>
    <s v="AUTOMATIC"/>
    <s v="front wheel drive"/>
    <n v="4"/>
    <s v="Luxury"/>
    <s v="Midsize"/>
    <s v="Sedan"/>
    <n v="28"/>
    <n v="19"/>
    <n v="376"/>
    <n v="35340"/>
  </r>
  <r>
    <x v="34"/>
    <n v="45538"/>
    <n v="2009"/>
    <x v="10"/>
    <s v="premium unleaded (recommended)"/>
    <n v="210"/>
    <n v="4"/>
    <s v="MANUAL"/>
    <s v="front wheel drive"/>
    <n v="2"/>
    <s v="Luxury"/>
    <s v="Compact"/>
    <s v="Convertible"/>
    <n v="27"/>
    <n v="19"/>
    <n v="376"/>
    <n v="42130"/>
  </r>
  <r>
    <x v="34"/>
    <n v="45538"/>
    <n v="2009"/>
    <x v="10"/>
    <s v="premium unleaded (recommended)"/>
    <n v="210"/>
    <n v="4"/>
    <s v="AUTOMATIC"/>
    <s v="front wheel drive"/>
    <n v="2"/>
    <s v="Luxury"/>
    <s v="Compact"/>
    <s v="Convertible"/>
    <n v="27"/>
    <n v="19"/>
    <n v="376"/>
    <n v="44455"/>
  </r>
  <r>
    <x v="34"/>
    <n v="45538"/>
    <n v="2009"/>
    <x v="10"/>
    <s v="premium unleaded (recommended)"/>
    <n v="210"/>
    <n v="4"/>
    <s v="AUTOMATIC"/>
    <s v="front wheel drive"/>
    <n v="2"/>
    <s v="Luxury"/>
    <s v="Compact"/>
    <s v="Convertible"/>
    <n v="27"/>
    <n v="19"/>
    <n v="376"/>
    <n v="47345"/>
  </r>
  <r>
    <x v="34"/>
    <n v="45538"/>
    <n v="2011"/>
    <x v="6"/>
    <s v="premium unleaded (recommended)"/>
    <n v="210"/>
    <n v="4"/>
    <s v="AUTOMATIC"/>
    <s v="front wheel drive"/>
    <n v="2"/>
    <s v="Luxury"/>
    <s v="Compact"/>
    <s v="Convertible"/>
    <n v="27"/>
    <n v="19"/>
    <n v="376"/>
    <n v="45080"/>
  </r>
  <r>
    <x v="2"/>
    <s v="Monte Carlo"/>
    <n v="2006"/>
    <x v="24"/>
    <s v="flex-fuel (unleaded/E85)"/>
    <n v="211"/>
    <n v="6"/>
    <s v="AUTOMATIC"/>
    <s v="front wheel drive"/>
    <n v="2"/>
    <s v="Flex Fuel"/>
    <s v="Midsize"/>
    <s v="Coupe"/>
    <n v="29"/>
    <n v="19"/>
    <n v="1385"/>
    <n v="20830"/>
  </r>
  <r>
    <x v="2"/>
    <s v="Monte Carlo"/>
    <n v="2006"/>
    <x v="24"/>
    <s v="flex-fuel (unleaded/E85)"/>
    <n v="211"/>
    <n v="6"/>
    <s v="AUTOMATIC"/>
    <s v="front wheel drive"/>
    <n v="2"/>
    <s v="Flex Fuel"/>
    <s v="Midsize"/>
    <s v="Coupe"/>
    <n v="29"/>
    <n v="19"/>
    <n v="1385"/>
    <n v="20330"/>
  </r>
  <r>
    <x v="2"/>
    <s v="Monte Carlo"/>
    <n v="2007"/>
    <x v="25"/>
    <s v="flex-fuel (unleaded/E85)"/>
    <n v="211"/>
    <n v="6"/>
    <s v="AUTOMATIC"/>
    <s v="front wheel drive"/>
    <n v="2"/>
    <s v="Flex Fuel"/>
    <s v="Midsize"/>
    <s v="Coupe"/>
    <n v="29"/>
    <n v="19"/>
    <n v="1385"/>
    <n v="22625"/>
  </r>
  <r>
    <x v="2"/>
    <s v="Monte Carlo"/>
    <n v="2007"/>
    <x v="25"/>
    <s v="flex-fuel (unleaded/E85)"/>
    <n v="211"/>
    <n v="6"/>
    <s v="AUTOMATIC"/>
    <s v="front wheel drive"/>
    <n v="2"/>
    <s v="Flex Fuel"/>
    <s v="Midsize"/>
    <s v="Coupe"/>
    <n v="29"/>
    <n v="19"/>
    <n v="1385"/>
    <n v="21015"/>
  </r>
  <r>
    <x v="22"/>
    <s v="Neon"/>
    <n v="2003"/>
    <x v="18"/>
    <s v="premium unleaded (required)"/>
    <n v="215"/>
    <n v="4"/>
    <s v="MANUAL"/>
    <s v="front wheel drive"/>
    <n v="4"/>
    <s v="Factory Tuner,Performance"/>
    <s v="Compact"/>
    <s v="Sedan"/>
    <n v="27"/>
    <n v="19"/>
    <n v="1851"/>
    <n v="19450"/>
  </r>
  <r>
    <x v="21"/>
    <s v="G Sedan"/>
    <n v="2011"/>
    <x v="6"/>
    <s v="premium unleaded (recommended)"/>
    <n v="218"/>
    <n v="6"/>
    <s v="AUTOMATIC"/>
    <s v="all wheel drive"/>
    <n v="4"/>
    <s v="Luxury"/>
    <s v="Midsize"/>
    <s v="Sedan"/>
    <n v="27"/>
    <n v="19"/>
    <n v="190"/>
    <n v="35000"/>
  </r>
  <r>
    <x v="21"/>
    <s v="G Sedan"/>
    <n v="2012"/>
    <x v="5"/>
    <s v="premium unleaded (recommended)"/>
    <n v="218"/>
    <n v="6"/>
    <s v="AUTOMATIC"/>
    <s v="all wheel drive"/>
    <n v="4"/>
    <s v="Luxury"/>
    <s v="Midsize"/>
    <s v="Sedan"/>
    <n v="27"/>
    <n v="19"/>
    <n v="190"/>
    <n v="36100"/>
  </r>
  <r>
    <x v="22"/>
    <s v="Neon"/>
    <n v="2005"/>
    <x v="20"/>
    <s v="premium unleaded (required)"/>
    <n v="220"/>
    <n v="4"/>
    <s v="MANUAL"/>
    <s v="front wheel drive"/>
    <n v="4"/>
    <s v="Factory Tuner,Performance"/>
    <s v="Compact"/>
    <s v="Sedan"/>
    <n v="28"/>
    <n v="19"/>
    <n v="1851"/>
    <n v="20700"/>
  </r>
  <r>
    <x v="34"/>
    <s v="9-3 Griffin"/>
    <n v="2012"/>
    <x v="5"/>
    <s v="flex-fuel (premium unleaded recommended/E85)"/>
    <n v="220"/>
    <n v="4"/>
    <s v="AUTOMATIC"/>
    <s v="front wheel drive"/>
    <n v="4"/>
    <s v="Flex Fuel,Luxury"/>
    <s v="Midsize"/>
    <s v="Sedan"/>
    <n v="29"/>
    <n v="19"/>
    <n v="376"/>
    <n v="34340"/>
  </r>
  <r>
    <x v="34"/>
    <s v="9-3 Griffin"/>
    <n v="2012"/>
    <x v="5"/>
    <s v="flex-fuel (premium unleaded recommended/E85)"/>
    <n v="220"/>
    <n v="4"/>
    <s v="AUTOMATIC"/>
    <s v="front wheel drive"/>
    <n v="4"/>
    <s v="Flex Fuel,Luxury"/>
    <s v="Midsize"/>
    <s v="Sedan"/>
    <n v="29"/>
    <n v="19"/>
    <n v="376"/>
    <n v="30250"/>
  </r>
  <r>
    <x v="0"/>
    <s v="Z3"/>
    <n v="2001"/>
    <x v="15"/>
    <s v="premium unleaded (required)"/>
    <n v="225"/>
    <n v="6"/>
    <s v="MANUAL"/>
    <s v="rear wheel drive"/>
    <n v="2"/>
    <s v="Luxury,Performance"/>
    <s v="Compact"/>
    <s v="Convertible"/>
    <n v="26"/>
    <n v="19"/>
    <n v="3916"/>
    <n v="37900"/>
  </r>
  <r>
    <x v="0"/>
    <s v="Z3"/>
    <n v="2001"/>
    <x v="15"/>
    <s v="premium unleaded (required)"/>
    <n v="225"/>
    <n v="6"/>
    <s v="MANUAL"/>
    <s v="rear wheel drive"/>
    <n v="2"/>
    <s v="Hatchback,Luxury,Performance"/>
    <s v="Compact"/>
    <s v="2dr Hatchback"/>
    <n v="26"/>
    <n v="19"/>
    <n v="3916"/>
    <n v="37700"/>
  </r>
  <r>
    <x v="0"/>
    <s v="Z3"/>
    <n v="2002"/>
    <x v="27"/>
    <s v="premium unleaded (required)"/>
    <n v="225"/>
    <n v="6"/>
    <s v="MANUAL"/>
    <s v="rear wheel drive"/>
    <n v="2"/>
    <s v="Luxury,Performance"/>
    <s v="Compact"/>
    <s v="Convertible"/>
    <n v="26"/>
    <n v="19"/>
    <n v="3916"/>
    <n v="37900"/>
  </r>
  <r>
    <x v="0"/>
    <s v="Z3"/>
    <n v="2002"/>
    <x v="27"/>
    <s v="premium unleaded (required)"/>
    <n v="225"/>
    <n v="6"/>
    <s v="MANUAL"/>
    <s v="rear wheel drive"/>
    <n v="2"/>
    <s v="Hatchback,Luxury,Performance"/>
    <s v="Compact"/>
    <s v="2dr Hatchback"/>
    <n v="26"/>
    <n v="19"/>
    <n v="3916"/>
    <n v="37700"/>
  </r>
  <r>
    <x v="22"/>
    <s v="Neon"/>
    <n v="2004"/>
    <x v="19"/>
    <s v="premium unleaded (required)"/>
    <n v="225"/>
    <n v="4"/>
    <s v="MANUAL"/>
    <s v="front wheel drive"/>
    <n v="4"/>
    <s v="Factory Tuner,Performance"/>
    <s v="Compact"/>
    <s v="Sedan"/>
    <n v="28"/>
    <n v="19"/>
    <n v="1851"/>
    <n v="20450"/>
  </r>
  <r>
    <x v="26"/>
    <s v="S40"/>
    <n v="2009"/>
    <x v="10"/>
    <s v="premium unleaded (recommended)"/>
    <n v="227"/>
    <n v="5"/>
    <s v="AUTOMATIC"/>
    <s v="front wheel drive"/>
    <n v="4"/>
    <s v="Luxury,Performance"/>
    <s v="Compact"/>
    <s v="Sedan"/>
    <n v="28"/>
    <n v="19"/>
    <n v="870"/>
    <n v="32350"/>
  </r>
  <r>
    <x v="26"/>
    <s v="C70"/>
    <n v="2011"/>
    <x v="6"/>
    <s v="premium unleaded (recommended)"/>
    <n v="227"/>
    <n v="5"/>
    <s v="AUTOMATIC"/>
    <s v="front wheel drive"/>
    <n v="2"/>
    <s v="Luxury"/>
    <s v="Compact"/>
    <s v="Convertible"/>
    <n v="28"/>
    <n v="19"/>
    <n v="870"/>
    <n v="39950"/>
  </r>
  <r>
    <x v="26"/>
    <s v="C70"/>
    <n v="2013"/>
    <x v="3"/>
    <s v="regular unleaded"/>
    <n v="227"/>
    <n v="5"/>
    <s v="AUTOMATIC"/>
    <s v="front wheel drive"/>
    <n v="2"/>
    <s v="Luxury"/>
    <s v="Compact"/>
    <s v="Convertible"/>
    <n v="28"/>
    <n v="19"/>
    <n v="870"/>
    <n v="41200"/>
  </r>
  <r>
    <x v="0"/>
    <s v="1 Series"/>
    <n v="2013"/>
    <x v="3"/>
    <s v="premium unleaded (required)"/>
    <n v="230"/>
    <n v="6"/>
    <s v="MANUAL"/>
    <s v="rear wheel drive"/>
    <n v="2"/>
    <s v="Luxury,Performance"/>
    <s v="Compact"/>
    <s v="Coupe"/>
    <n v="28"/>
    <n v="19"/>
    <n v="3916"/>
    <n v="31500"/>
  </r>
  <r>
    <x v="0"/>
    <s v="1 Series"/>
    <n v="2013"/>
    <x v="3"/>
    <s v="premium unleaded (required)"/>
    <n v="230"/>
    <n v="6"/>
    <s v="MANUAL"/>
    <s v="rear wheel drive"/>
    <n v="2"/>
    <s v="Luxury"/>
    <s v="Compact"/>
    <s v="Convertible"/>
    <n v="28"/>
    <n v="19"/>
    <n v="3916"/>
    <n v="37200"/>
  </r>
  <r>
    <x v="19"/>
    <s v="Q7"/>
    <n v="2014"/>
    <x v="4"/>
    <s v="diesel"/>
    <n v="240"/>
    <n v="6"/>
    <s v="AUTOMATIC"/>
    <s v="all wheel drive"/>
    <n v="4"/>
    <s v="Crossover,Luxury,Diesel"/>
    <s v="Large"/>
    <s v="4dr SUV"/>
    <n v="28"/>
    <n v="19"/>
    <n v="3105"/>
    <n v="64900"/>
  </r>
  <r>
    <x v="19"/>
    <s v="Q7"/>
    <n v="2014"/>
    <x v="4"/>
    <s v="diesel"/>
    <n v="240"/>
    <n v="6"/>
    <s v="AUTOMATIC"/>
    <s v="all wheel drive"/>
    <n v="4"/>
    <s v="Crossover,Luxury,Diesel"/>
    <s v="Large"/>
    <s v="4dr SUV"/>
    <n v="28"/>
    <n v="19"/>
    <n v="3105"/>
    <n v="52900"/>
  </r>
  <r>
    <x v="19"/>
    <s v="Q7"/>
    <n v="2014"/>
    <x v="4"/>
    <s v="diesel"/>
    <n v="240"/>
    <n v="6"/>
    <s v="AUTOMATIC"/>
    <s v="all wheel drive"/>
    <n v="4"/>
    <s v="Crossover,Luxury,Diesel"/>
    <s v="Large"/>
    <s v="4dr SUV"/>
    <n v="28"/>
    <n v="19"/>
    <n v="3105"/>
    <n v="58900"/>
  </r>
  <r>
    <x v="19"/>
    <s v="Q7"/>
    <n v="2015"/>
    <x v="0"/>
    <s v="diesel"/>
    <n v="240"/>
    <n v="6"/>
    <s v="AUTOMATIC"/>
    <s v="all wheel drive"/>
    <n v="4"/>
    <s v="Crossover,Luxury,Diesel"/>
    <s v="Large"/>
    <s v="4dr SUV"/>
    <n v="28"/>
    <n v="19"/>
    <n v="3105"/>
    <n v="53400"/>
  </r>
  <r>
    <x v="19"/>
    <s v="Q7"/>
    <n v="2015"/>
    <x v="0"/>
    <s v="diesel"/>
    <n v="240"/>
    <n v="6"/>
    <s v="AUTOMATIC"/>
    <s v="all wheel drive"/>
    <n v="4"/>
    <s v="Crossover,Luxury,Diesel"/>
    <s v="Large"/>
    <s v="4dr SUV"/>
    <n v="28"/>
    <n v="19"/>
    <n v="3105"/>
    <n v="59900"/>
  </r>
  <r>
    <x v="19"/>
    <s v="Q7"/>
    <n v="2015"/>
    <x v="0"/>
    <s v="diesel"/>
    <n v="240"/>
    <n v="6"/>
    <s v="AUTOMATIC"/>
    <s v="all wheel drive"/>
    <n v="4"/>
    <s v="Crossover,Luxury,Diesel"/>
    <s v="Large"/>
    <s v="4dr SUV"/>
    <n v="28"/>
    <n v="19"/>
    <n v="3105"/>
    <n v="65400"/>
  </r>
  <r>
    <x v="7"/>
    <s v="Sorento"/>
    <n v="2016"/>
    <x v="1"/>
    <s v="regular unleaded"/>
    <n v="240"/>
    <n v="4"/>
    <s v="AUTOMATIC"/>
    <s v="all wheel drive"/>
    <n v="4"/>
    <s v="Crossover"/>
    <s v="Midsize"/>
    <s v="4dr SUV"/>
    <n v="25"/>
    <n v="19"/>
    <n v="1720"/>
    <n v="32900"/>
  </r>
  <r>
    <x v="7"/>
    <s v="Sorento"/>
    <n v="2016"/>
    <x v="1"/>
    <s v="regular unleaded"/>
    <n v="240"/>
    <n v="4"/>
    <s v="AUTOMATIC"/>
    <s v="all wheel drive"/>
    <n v="4"/>
    <s v="Crossover"/>
    <s v="Midsize"/>
    <s v="4dr SUV"/>
    <n v="25"/>
    <n v="19"/>
    <n v="1720"/>
    <n v="41700"/>
  </r>
  <r>
    <x v="7"/>
    <s v="Sorento"/>
    <n v="2017"/>
    <x v="2"/>
    <s v="regular unleaded"/>
    <n v="240"/>
    <n v="4"/>
    <s v="AUTOMATIC"/>
    <s v="all wheel drive"/>
    <n v="4"/>
    <s v="Crossover"/>
    <s v="Midsize"/>
    <s v="4dr SUV"/>
    <n v="25"/>
    <n v="19"/>
    <n v="1720"/>
    <n v="33300"/>
  </r>
  <r>
    <x v="13"/>
    <s v="MKC"/>
    <n v="2015"/>
    <x v="0"/>
    <s v="regular unleaded"/>
    <n v="240"/>
    <n v="4"/>
    <s v="AUTOMATIC"/>
    <s v="all wheel drive"/>
    <n v="4"/>
    <s v="Crossover,Luxury"/>
    <s v="Compact"/>
    <s v="4dr SUV"/>
    <n v="26"/>
    <n v="19"/>
    <n v="61"/>
    <n v="35595"/>
  </r>
  <r>
    <x v="13"/>
    <s v="MKC"/>
    <n v="2015"/>
    <x v="0"/>
    <s v="regular unleaded"/>
    <n v="240"/>
    <n v="4"/>
    <s v="AUTOMATIC"/>
    <s v="all wheel drive"/>
    <n v="4"/>
    <s v="Crossover,Luxury"/>
    <s v="Compact"/>
    <s v="4dr SUV"/>
    <n v="26"/>
    <n v="19"/>
    <n v="61"/>
    <n v="48525"/>
  </r>
  <r>
    <x v="13"/>
    <s v="MKC"/>
    <n v="2016"/>
    <x v="1"/>
    <s v="regular unleaded"/>
    <n v="240"/>
    <n v="4"/>
    <s v="AUTOMATIC"/>
    <s v="all wheel drive"/>
    <n v="4"/>
    <s v="Crossover,Luxury"/>
    <s v="Compact"/>
    <s v="4dr SUV"/>
    <n v="26"/>
    <n v="19"/>
    <n v="61"/>
    <n v="42955"/>
  </r>
  <r>
    <x v="13"/>
    <s v="MKC"/>
    <n v="2016"/>
    <x v="1"/>
    <s v="regular unleaded"/>
    <n v="240"/>
    <n v="4"/>
    <s v="AUTOMATIC"/>
    <s v="all wheel drive"/>
    <n v="4"/>
    <s v="Crossover,Luxury"/>
    <s v="Compact"/>
    <s v="4dr SUV"/>
    <n v="26"/>
    <n v="19"/>
    <n v="61"/>
    <n v="48950"/>
  </r>
  <r>
    <x v="13"/>
    <s v="MKC"/>
    <n v="2016"/>
    <x v="1"/>
    <s v="regular unleaded"/>
    <n v="240"/>
    <n v="4"/>
    <s v="AUTOMATIC"/>
    <s v="all wheel drive"/>
    <n v="4"/>
    <s v="Crossover,Luxury"/>
    <s v="Compact"/>
    <s v="4dr SUV"/>
    <n v="26"/>
    <n v="19"/>
    <n v="61"/>
    <n v="39585"/>
  </r>
  <r>
    <x v="13"/>
    <s v="MKC"/>
    <n v="2016"/>
    <x v="1"/>
    <s v="regular unleaded"/>
    <n v="240"/>
    <n v="4"/>
    <s v="AUTOMATIC"/>
    <s v="all wheel drive"/>
    <n v="4"/>
    <s v="Crossover,Luxury"/>
    <s v="Compact"/>
    <s v="4dr SUV"/>
    <n v="26"/>
    <n v="19"/>
    <n v="61"/>
    <n v="35755"/>
  </r>
  <r>
    <x v="13"/>
    <s v="MKC"/>
    <n v="2017"/>
    <x v="2"/>
    <s v="regular unleaded"/>
    <n v="240"/>
    <n v="4"/>
    <s v="AUTOMATIC"/>
    <s v="all wheel drive"/>
    <n v="4"/>
    <s v="Crossover,Luxury"/>
    <s v="Compact"/>
    <s v="4dr SUV"/>
    <n v="25"/>
    <n v="19"/>
    <n v="61"/>
    <n v="41895"/>
  </r>
  <r>
    <x v="13"/>
    <s v="MKC"/>
    <n v="2017"/>
    <x v="2"/>
    <s v="regular unleaded"/>
    <n v="240"/>
    <n v="4"/>
    <s v="AUTOMATIC"/>
    <s v="all wheel drive"/>
    <n v="4"/>
    <s v="Crossover,Luxury"/>
    <s v="Compact"/>
    <s v="4dr SUV"/>
    <n v="25"/>
    <n v="19"/>
    <n v="61"/>
    <n v="35130"/>
  </r>
  <r>
    <x v="13"/>
    <s v="MKC"/>
    <n v="2017"/>
    <x v="2"/>
    <s v="regular unleaded"/>
    <n v="240"/>
    <n v="4"/>
    <s v="AUTOMATIC"/>
    <s v="all wheel drive"/>
    <n v="4"/>
    <s v="Crossover,Luxury"/>
    <s v="Compact"/>
    <s v="4dr SUV"/>
    <n v="25"/>
    <n v="19"/>
    <n v="61"/>
    <n v="38125"/>
  </r>
  <r>
    <x v="13"/>
    <s v="MKC"/>
    <n v="2017"/>
    <x v="2"/>
    <s v="regular unleaded"/>
    <n v="240"/>
    <n v="4"/>
    <s v="AUTOMATIC"/>
    <s v="all wheel drive"/>
    <n v="4"/>
    <s v="Crossover,Luxury"/>
    <s v="Compact"/>
    <s v="4dr SUV"/>
    <n v="25"/>
    <n v="19"/>
    <n v="61"/>
    <n v="47880"/>
  </r>
  <r>
    <x v="17"/>
    <s v="Tribute"/>
    <n v="2010"/>
    <x v="9"/>
    <s v="flex-fuel (unleaded/E85)"/>
    <n v="240"/>
    <n v="6"/>
    <s v="AUTOMATIC"/>
    <s v="front wheel drive"/>
    <n v="4"/>
    <s v="Crossover,Flex Fuel"/>
    <s v="Compact"/>
    <s v="4dr SUV"/>
    <n v="25"/>
    <n v="19"/>
    <n v="586"/>
    <n v="27165"/>
  </r>
  <r>
    <x v="17"/>
    <s v="Tribute"/>
    <n v="2011"/>
    <x v="6"/>
    <s v="flex-fuel (unleaded/E85)"/>
    <n v="240"/>
    <n v="6"/>
    <s v="AUTOMATIC"/>
    <s v="front wheel drive"/>
    <n v="4"/>
    <s v="Crossover,Flex Fuel"/>
    <s v="Compact"/>
    <s v="4dr SUV"/>
    <n v="25"/>
    <n v="19"/>
    <n v="586"/>
    <n v="27315"/>
  </r>
  <r>
    <x v="10"/>
    <s v="GL-Class"/>
    <n v="2014"/>
    <x v="4"/>
    <s v="diesel"/>
    <n v="240"/>
    <n v="6"/>
    <s v="AUTOMATIC"/>
    <s v="all wheel drive"/>
    <n v="4"/>
    <s v="Crossover,Luxury,Diesel"/>
    <s v="Large"/>
    <s v="4dr SUV"/>
    <n v="26"/>
    <n v="19"/>
    <n v="617"/>
    <n v="63000"/>
  </r>
  <r>
    <x v="10"/>
    <s v="GL-Class"/>
    <n v="2015"/>
    <x v="0"/>
    <s v="diesel"/>
    <n v="240"/>
    <n v="6"/>
    <s v="AUTOMATIC"/>
    <s v="all wheel drive"/>
    <n v="4"/>
    <s v="Crossover,Luxury,Diesel"/>
    <s v="Large"/>
    <s v="4dr SUV"/>
    <n v="26"/>
    <n v="19"/>
    <n v="617"/>
    <n v="63600"/>
  </r>
  <r>
    <x v="10"/>
    <s v="GL-Class"/>
    <n v="2016"/>
    <x v="1"/>
    <s v="diesel"/>
    <n v="240"/>
    <n v="6"/>
    <s v="AUTOMATIC"/>
    <s v="all wheel drive"/>
    <n v="4"/>
    <s v="Crossover,Luxury,Diesel"/>
    <s v="Large"/>
    <s v="4dr SUV"/>
    <n v="26"/>
    <n v="19"/>
    <n v="617"/>
    <n v="63600"/>
  </r>
  <r>
    <x v="10"/>
    <s v="C-Class"/>
    <n v="2015"/>
    <x v="0"/>
    <s v="premium unleaded (required)"/>
    <n v="241"/>
    <n v="4"/>
    <s v="AUTOMATIC"/>
    <s v="all wheel drive"/>
    <n v="4"/>
    <s v="Luxury"/>
    <s v="Midsize"/>
    <s v="Sedan"/>
    <n v="27"/>
    <n v="19"/>
    <n v="617"/>
    <n v="42575"/>
  </r>
  <r>
    <x v="12"/>
    <s v="GS 300"/>
    <n v="2006"/>
    <x v="24"/>
    <s v="premium unleaded (required)"/>
    <n v="245"/>
    <n v="6"/>
    <s v="AUTOMATIC"/>
    <s v="rear wheel drive"/>
    <n v="4"/>
    <s v="Luxury"/>
    <s v="Midsize"/>
    <s v="Sedan"/>
    <n v="27"/>
    <n v="19"/>
    <n v="454"/>
    <n v="43150"/>
  </r>
  <r>
    <x v="12"/>
    <s v="GS 300"/>
    <n v="2006"/>
    <x v="24"/>
    <s v="premium unleaded (required)"/>
    <n v="245"/>
    <n v="6"/>
    <s v="AUTOMATIC"/>
    <s v="all wheel drive"/>
    <n v="4"/>
    <s v="Luxury"/>
    <s v="Midsize"/>
    <s v="Sedan"/>
    <n v="25"/>
    <n v="19"/>
    <n v="454"/>
    <n v="45100"/>
  </r>
  <r>
    <x v="1"/>
    <s v="Odyssey"/>
    <n v="2015"/>
    <x v="0"/>
    <s v="regular unleaded"/>
    <n v="248"/>
    <n v="6"/>
    <s v="AUTOMATIC"/>
    <s v="front wheel drive"/>
    <n v="4"/>
    <s v="N/A"/>
    <s v="Large"/>
    <s v="Passenger Minivan"/>
    <n v="28"/>
    <n v="19"/>
    <n v="2202"/>
    <n v="37775"/>
  </r>
  <r>
    <x v="1"/>
    <s v="Odyssey"/>
    <n v="2015"/>
    <x v="0"/>
    <s v="regular unleaded"/>
    <n v="248"/>
    <n v="6"/>
    <s v="AUTOMATIC"/>
    <s v="front wheel drive"/>
    <n v="4"/>
    <s v="N/A"/>
    <s v="Large"/>
    <s v="Passenger Minivan"/>
    <n v="28"/>
    <n v="19"/>
    <n v="2202"/>
    <n v="35775"/>
  </r>
  <r>
    <x v="1"/>
    <s v="Odyssey"/>
    <n v="2015"/>
    <x v="0"/>
    <s v="regular unleaded"/>
    <n v="248"/>
    <n v="6"/>
    <s v="AUTOMATIC"/>
    <s v="front wheel drive"/>
    <n v="4"/>
    <s v="N/A"/>
    <s v="Large"/>
    <s v="Passenger Minivan"/>
    <n v="28"/>
    <n v="19"/>
    <n v="2202"/>
    <n v="28975"/>
  </r>
  <r>
    <x v="1"/>
    <s v="Odyssey"/>
    <n v="2015"/>
    <x v="0"/>
    <s v="regular unleaded"/>
    <n v="248"/>
    <n v="6"/>
    <s v="AUTOMATIC"/>
    <s v="front wheel drive"/>
    <n v="4"/>
    <s v="N/A"/>
    <s v="Large"/>
    <s v="Passenger Minivan"/>
    <n v="28"/>
    <n v="19"/>
    <n v="2202"/>
    <n v="37375"/>
  </r>
  <r>
    <x v="1"/>
    <s v="Odyssey"/>
    <n v="2015"/>
    <x v="0"/>
    <s v="regular unleaded"/>
    <n v="248"/>
    <n v="6"/>
    <s v="AUTOMATIC"/>
    <s v="front wheel drive"/>
    <n v="4"/>
    <s v="N/A"/>
    <s v="Large"/>
    <s v="Passenger Minivan"/>
    <n v="28"/>
    <n v="19"/>
    <n v="2202"/>
    <n v="42030"/>
  </r>
  <r>
    <x v="1"/>
    <s v="Odyssey"/>
    <n v="2015"/>
    <x v="0"/>
    <s v="regular unleaded"/>
    <n v="248"/>
    <n v="6"/>
    <s v="AUTOMATIC"/>
    <s v="front wheel drive"/>
    <n v="4"/>
    <s v="N/A"/>
    <s v="Large"/>
    <s v="Passenger Minivan"/>
    <n v="28"/>
    <n v="19"/>
    <n v="2202"/>
    <n v="44600"/>
  </r>
  <r>
    <x v="1"/>
    <s v="Odyssey"/>
    <n v="2015"/>
    <x v="0"/>
    <s v="regular unleaded"/>
    <n v="248"/>
    <n v="6"/>
    <s v="AUTOMATIC"/>
    <s v="front wheel drive"/>
    <n v="4"/>
    <s v="N/A"/>
    <s v="Large"/>
    <s v="Passenger Minivan"/>
    <n v="28"/>
    <n v="19"/>
    <n v="2202"/>
    <n v="32275"/>
  </r>
  <r>
    <x v="1"/>
    <s v="Odyssey"/>
    <n v="2016"/>
    <x v="1"/>
    <s v="regular unleaded"/>
    <n v="248"/>
    <n v="6"/>
    <s v="AUTOMATIC"/>
    <s v="front wheel drive"/>
    <n v="4"/>
    <s v="N/A"/>
    <s v="Large"/>
    <s v="Passenger Minivan"/>
    <n v="28"/>
    <n v="19"/>
    <n v="2202"/>
    <n v="37650"/>
  </r>
  <r>
    <x v="1"/>
    <s v="Odyssey"/>
    <n v="2016"/>
    <x v="1"/>
    <s v="regular unleaded"/>
    <n v="248"/>
    <n v="6"/>
    <s v="AUTOMATIC"/>
    <s v="front wheel drive"/>
    <n v="4"/>
    <s v="N/A"/>
    <s v="Large"/>
    <s v="Passenger Minivan"/>
    <n v="28"/>
    <n v="19"/>
    <n v="2202"/>
    <n v="32550"/>
  </r>
  <r>
    <x v="1"/>
    <s v="Odyssey"/>
    <n v="2016"/>
    <x v="1"/>
    <s v="regular unleaded"/>
    <n v="248"/>
    <n v="6"/>
    <s v="AUTOMATIC"/>
    <s v="front wheel drive"/>
    <n v="4"/>
    <s v="N/A"/>
    <s v="Large"/>
    <s v="Passenger Minivan"/>
    <n v="28"/>
    <n v="19"/>
    <n v="2202"/>
    <n v="36050"/>
  </r>
  <r>
    <x v="1"/>
    <s v="Odyssey"/>
    <n v="2016"/>
    <x v="1"/>
    <s v="regular unleaded"/>
    <n v="248"/>
    <n v="6"/>
    <s v="AUTOMATIC"/>
    <s v="front wheel drive"/>
    <n v="4"/>
    <s v="N/A"/>
    <s v="Large"/>
    <s v="Passenger Minivan"/>
    <n v="28"/>
    <n v="19"/>
    <n v="2202"/>
    <n v="42305"/>
  </r>
  <r>
    <x v="1"/>
    <s v="Odyssey"/>
    <n v="2016"/>
    <x v="1"/>
    <s v="regular unleaded"/>
    <n v="248"/>
    <n v="6"/>
    <s v="AUTOMATIC"/>
    <s v="front wheel drive"/>
    <n v="4"/>
    <s v="N/A"/>
    <s v="Large"/>
    <s v="Passenger Minivan"/>
    <n v="28"/>
    <n v="19"/>
    <n v="2202"/>
    <n v="44875"/>
  </r>
  <r>
    <x v="1"/>
    <s v="Odyssey"/>
    <n v="2016"/>
    <x v="1"/>
    <s v="regular unleaded"/>
    <n v="248"/>
    <n v="6"/>
    <s v="AUTOMATIC"/>
    <s v="front wheel drive"/>
    <n v="4"/>
    <s v="N/A"/>
    <s v="Large"/>
    <s v="Passenger Minivan"/>
    <n v="28"/>
    <n v="19"/>
    <n v="2202"/>
    <n v="29400"/>
  </r>
  <r>
    <x v="1"/>
    <s v="Odyssey"/>
    <n v="2016"/>
    <x v="1"/>
    <s v="regular unleaded"/>
    <n v="248"/>
    <n v="6"/>
    <s v="AUTOMATIC"/>
    <s v="front wheel drive"/>
    <n v="4"/>
    <s v="N/A"/>
    <s v="Large"/>
    <s v="Passenger Minivan"/>
    <n v="28"/>
    <n v="19"/>
    <n v="2202"/>
    <n v="38050"/>
  </r>
  <r>
    <x v="1"/>
    <s v="Odyssey"/>
    <n v="2016"/>
    <x v="1"/>
    <s v="regular unleaded"/>
    <n v="248"/>
    <n v="6"/>
    <s v="AUTOMATIC"/>
    <s v="front wheel drive"/>
    <n v="4"/>
    <s v="N/A"/>
    <s v="Large"/>
    <s v="Passenger Minivan"/>
    <n v="28"/>
    <n v="19"/>
    <n v="2202"/>
    <n v="33500"/>
  </r>
  <r>
    <x v="26"/>
    <s v="XC60"/>
    <n v="2016"/>
    <x v="1"/>
    <s v="regular unleaded"/>
    <n v="250"/>
    <n v="5"/>
    <s v="AUTOMATIC"/>
    <s v="all wheel drive"/>
    <n v="4"/>
    <s v="Crossover,Luxury"/>
    <s v="Midsize"/>
    <s v="4dr SUV"/>
    <n v="26"/>
    <n v="19"/>
    <n v="870"/>
    <n v="38100"/>
  </r>
  <r>
    <x v="26"/>
    <s v="XC60"/>
    <n v="2016"/>
    <x v="1"/>
    <s v="regular unleaded"/>
    <n v="250"/>
    <n v="5"/>
    <s v="AUTOMATIC"/>
    <s v="all wheel drive"/>
    <n v="4"/>
    <s v="Crossover,Luxury"/>
    <s v="Midsize"/>
    <s v="4dr SUV"/>
    <n v="26"/>
    <n v="19"/>
    <n v="870"/>
    <n v="41350"/>
  </r>
  <r>
    <x v="26"/>
    <s v="XC60"/>
    <n v="2016"/>
    <x v="1"/>
    <s v="regular unleaded"/>
    <n v="250"/>
    <n v="5"/>
    <s v="AUTOMATIC"/>
    <s v="all wheel drive"/>
    <n v="4"/>
    <s v="Crossover,Luxury"/>
    <s v="Midsize"/>
    <s v="4dr SUV"/>
    <n v="26"/>
    <n v="19"/>
    <n v="870"/>
    <n v="45650"/>
  </r>
  <r>
    <x v="26"/>
    <s v="XC70"/>
    <n v="2016"/>
    <x v="1"/>
    <s v="regular unleaded"/>
    <n v="250"/>
    <n v="5"/>
    <s v="AUTOMATIC"/>
    <s v="all wheel drive"/>
    <n v="4"/>
    <s v="Crossover,Luxury"/>
    <s v="Midsize"/>
    <s v="Wagon"/>
    <n v="26"/>
    <n v="19"/>
    <n v="870"/>
    <n v="43050"/>
  </r>
  <r>
    <x v="26"/>
    <s v="XC70"/>
    <n v="2016"/>
    <x v="1"/>
    <s v="regular unleaded"/>
    <n v="250"/>
    <n v="5"/>
    <s v="AUTOMATIC"/>
    <s v="all wheel drive"/>
    <n v="4"/>
    <s v="Crossover,Luxury"/>
    <s v="Midsize"/>
    <s v="Wagon"/>
    <n v="26"/>
    <n v="19"/>
    <n v="870"/>
    <n v="48175"/>
  </r>
  <r>
    <x v="26"/>
    <s v="XC70"/>
    <n v="2016"/>
    <x v="1"/>
    <s v="regular unleaded"/>
    <n v="250"/>
    <n v="5"/>
    <s v="AUTOMATIC"/>
    <s v="all wheel drive"/>
    <n v="4"/>
    <s v="Crossover,Luxury"/>
    <s v="Midsize"/>
    <s v="Wagon"/>
    <n v="26"/>
    <n v="19"/>
    <n v="870"/>
    <n v="47175"/>
  </r>
  <r>
    <x v="26"/>
    <s v="XC70"/>
    <n v="2016"/>
    <x v="1"/>
    <s v="regular unleaded"/>
    <n v="250"/>
    <n v="5"/>
    <s v="AUTOMATIC"/>
    <s v="all wheel drive"/>
    <n v="4"/>
    <s v="Crossover,Luxury"/>
    <s v="Midsize"/>
    <s v="Wagon"/>
    <n v="26"/>
    <n v="19"/>
    <n v="870"/>
    <n v="38600"/>
  </r>
  <r>
    <x v="26"/>
    <s v="XC70"/>
    <n v="2016"/>
    <x v="1"/>
    <s v="regular unleaded"/>
    <n v="250"/>
    <n v="5"/>
    <s v="AUTOMATIC"/>
    <s v="all wheel drive"/>
    <n v="4"/>
    <s v="Crossover,Luxury"/>
    <s v="Midsize"/>
    <s v="Wagon"/>
    <n v="26"/>
    <n v="19"/>
    <n v="870"/>
    <n v="42050"/>
  </r>
  <r>
    <x v="12"/>
    <s v="IS 300"/>
    <n v="2016"/>
    <x v="1"/>
    <s v="premium unleaded (required)"/>
    <n v="255"/>
    <n v="6"/>
    <s v="AUTOMATIC"/>
    <s v="all wheel drive"/>
    <n v="4"/>
    <s v="Luxury,Performance"/>
    <s v="Midsize"/>
    <s v="Sedan"/>
    <n v="26"/>
    <n v="19"/>
    <n v="454"/>
    <n v="39700"/>
  </r>
  <r>
    <x v="12"/>
    <s v="IS 300"/>
    <n v="2017"/>
    <x v="2"/>
    <s v="premium unleaded (required)"/>
    <n v="255"/>
    <n v="6"/>
    <s v="AUTOMATIC"/>
    <s v="all wheel drive"/>
    <n v="4"/>
    <s v="Luxury,Performance"/>
    <s v="Midsize"/>
    <s v="Sedan"/>
    <n v="26"/>
    <n v="19"/>
    <n v="454"/>
    <n v="40200"/>
  </r>
  <r>
    <x v="12"/>
    <s v="RC 300"/>
    <n v="2016"/>
    <x v="1"/>
    <s v="premium unleaded (required)"/>
    <n v="255"/>
    <n v="6"/>
    <s v="AUTOMATIC"/>
    <s v="all wheel drive"/>
    <n v="2"/>
    <s v="Luxury"/>
    <s v="Midsize"/>
    <s v="Coupe"/>
    <n v="26"/>
    <n v="19"/>
    <n v="454"/>
    <n v="42610"/>
  </r>
  <r>
    <x v="12"/>
    <s v="RC 300"/>
    <n v="2017"/>
    <x v="2"/>
    <s v="premium unleaded (required)"/>
    <n v="255"/>
    <n v="6"/>
    <s v="AUTOMATIC"/>
    <s v="all wheel drive"/>
    <n v="2"/>
    <s v="Luxury"/>
    <s v="Midsize"/>
    <s v="Coupe"/>
    <n v="26"/>
    <n v="19"/>
    <n v="454"/>
    <n v="42770"/>
  </r>
  <r>
    <x v="24"/>
    <s v="Regal"/>
    <n v="2016"/>
    <x v="1"/>
    <s v="premium unleaded (recommended)"/>
    <n v="259"/>
    <n v="4"/>
    <s v="AUTOMATIC"/>
    <s v="all wheel drive"/>
    <n v="4"/>
    <s v="Performance"/>
    <s v="Midsize"/>
    <s v="Sedan"/>
    <n v="27"/>
    <n v="19"/>
    <n v="155"/>
    <n v="36490"/>
  </r>
  <r>
    <x v="24"/>
    <s v="Regal"/>
    <n v="2016"/>
    <x v="1"/>
    <s v="premium unleaded (recommended)"/>
    <n v="259"/>
    <n v="4"/>
    <s v="AUTOMATIC"/>
    <s v="all wheel drive"/>
    <n v="4"/>
    <s v="Performance"/>
    <s v="Midsize"/>
    <s v="Sedan"/>
    <n v="27"/>
    <n v="19"/>
    <n v="155"/>
    <n v="31415"/>
  </r>
  <r>
    <x v="24"/>
    <s v="Regal"/>
    <n v="2016"/>
    <x v="1"/>
    <s v="premium unleaded (recommended)"/>
    <n v="259"/>
    <n v="4"/>
    <s v="AUTOMATIC"/>
    <s v="all wheel drive"/>
    <n v="4"/>
    <s v="Performance"/>
    <s v="Midsize"/>
    <s v="Sedan"/>
    <n v="27"/>
    <n v="19"/>
    <n v="155"/>
    <n v="33990"/>
  </r>
  <r>
    <x v="24"/>
    <s v="Regal"/>
    <n v="2016"/>
    <x v="1"/>
    <s v="premium unleaded (recommended)"/>
    <n v="259"/>
    <n v="4"/>
    <s v="AUTOMATIC"/>
    <s v="all wheel drive"/>
    <n v="4"/>
    <s v="Performance"/>
    <s v="Midsize"/>
    <s v="Sedan"/>
    <n v="27"/>
    <n v="19"/>
    <n v="155"/>
    <n v="34325"/>
  </r>
  <r>
    <x v="24"/>
    <s v="Regal"/>
    <n v="2017"/>
    <x v="2"/>
    <s v="premium unleaded (recommended)"/>
    <n v="259"/>
    <n v="4"/>
    <s v="AUTOMATIC"/>
    <s v="all wheel drive"/>
    <n v="4"/>
    <s v="Performance"/>
    <s v="Midsize"/>
    <s v="Sedan"/>
    <n v="27"/>
    <n v="19"/>
    <n v="155"/>
    <n v="36540"/>
  </r>
  <r>
    <x v="24"/>
    <s v="Regal"/>
    <n v="2017"/>
    <x v="2"/>
    <s v="premium unleaded (recommended)"/>
    <n v="259"/>
    <n v="4"/>
    <s v="AUTOMATIC"/>
    <s v="all wheel drive"/>
    <n v="4"/>
    <s v="Performance"/>
    <s v="Midsize"/>
    <s v="Sedan"/>
    <n v="27"/>
    <n v="19"/>
    <n v="155"/>
    <n v="34040"/>
  </r>
  <r>
    <x v="24"/>
    <s v="Regal"/>
    <n v="2017"/>
    <x v="2"/>
    <s v="premium unleaded (recommended)"/>
    <n v="259"/>
    <n v="4"/>
    <s v="AUTOMATIC"/>
    <s v="all wheel drive"/>
    <n v="4"/>
    <s v="Performance"/>
    <s v="Midsize"/>
    <s v="Sedan"/>
    <n v="27"/>
    <n v="19"/>
    <n v="155"/>
    <n v="31465"/>
  </r>
  <r>
    <x v="7"/>
    <s v="Sportage"/>
    <n v="2015"/>
    <x v="0"/>
    <s v="regular unleaded"/>
    <n v="260"/>
    <n v="4"/>
    <s v="AUTOMATIC"/>
    <s v="all wheel drive"/>
    <n v="4"/>
    <s v="Crossover"/>
    <s v="Compact"/>
    <s v="4dr SUV"/>
    <n v="24"/>
    <n v="19"/>
    <n v="1720"/>
    <n v="29600"/>
  </r>
  <r>
    <x v="7"/>
    <s v="Sportage"/>
    <n v="2016"/>
    <x v="1"/>
    <s v="regular unleaded"/>
    <n v="260"/>
    <n v="4"/>
    <s v="AUTOMATIC"/>
    <s v="all wheel drive"/>
    <n v="4"/>
    <s v="Crossover"/>
    <s v="Compact"/>
    <s v="4dr SUV"/>
    <n v="25"/>
    <n v="19"/>
    <n v="1720"/>
    <n v="31490"/>
  </r>
  <r>
    <x v="4"/>
    <s v="Pathfinder"/>
    <n v="2015"/>
    <x v="0"/>
    <s v="regular unleaded"/>
    <n v="260"/>
    <n v="6"/>
    <s v="AUTOMATIC"/>
    <s v="four wheel drive"/>
    <n v="4"/>
    <s v="Crossover"/>
    <s v="Large"/>
    <s v="4dr SUV"/>
    <n v="26"/>
    <n v="19"/>
    <n v="2009"/>
    <n v="37900"/>
  </r>
  <r>
    <x v="4"/>
    <s v="Pathfinder"/>
    <n v="2015"/>
    <x v="0"/>
    <s v="regular unleaded"/>
    <n v="260"/>
    <n v="6"/>
    <s v="AUTOMATIC"/>
    <s v="four wheel drive"/>
    <n v="4"/>
    <s v="Crossover"/>
    <s v="Large"/>
    <s v="4dr SUV"/>
    <n v="26"/>
    <n v="19"/>
    <n v="2009"/>
    <n v="34830"/>
  </r>
  <r>
    <x v="4"/>
    <s v="Pathfinder"/>
    <n v="2015"/>
    <x v="0"/>
    <s v="regular unleaded"/>
    <n v="260"/>
    <n v="6"/>
    <s v="AUTOMATIC"/>
    <s v="four wheel drive"/>
    <n v="4"/>
    <s v="Crossover"/>
    <s v="Large"/>
    <s v="4dr SUV"/>
    <n v="26"/>
    <n v="19"/>
    <n v="2009"/>
    <n v="31200"/>
  </r>
  <r>
    <x v="4"/>
    <s v="Pathfinder"/>
    <n v="2015"/>
    <x v="0"/>
    <s v="regular unleaded"/>
    <n v="260"/>
    <n v="6"/>
    <s v="AUTOMATIC"/>
    <s v="four wheel drive"/>
    <n v="4"/>
    <s v="Crossover"/>
    <s v="Large"/>
    <s v="4dr SUV"/>
    <n v="26"/>
    <n v="19"/>
    <n v="2009"/>
    <n v="34500"/>
  </r>
  <r>
    <x v="4"/>
    <s v="Pathfinder"/>
    <n v="2015"/>
    <x v="0"/>
    <s v="regular unleaded"/>
    <n v="260"/>
    <n v="6"/>
    <s v="AUTOMATIC"/>
    <s v="four wheel drive"/>
    <n v="4"/>
    <s v="Crossover"/>
    <s v="Large"/>
    <s v="4dr SUV"/>
    <n v="26"/>
    <n v="19"/>
    <n v="2009"/>
    <n v="43250"/>
  </r>
  <r>
    <x v="4"/>
    <s v="Pathfinder"/>
    <n v="2015"/>
    <x v="0"/>
    <s v="regular unleaded"/>
    <n v="260"/>
    <n v="6"/>
    <s v="AUTOMATIC"/>
    <s v="four wheel drive"/>
    <n v="4"/>
    <s v="Crossover"/>
    <s v="Large"/>
    <s v="4dr SUV"/>
    <n v="26"/>
    <n v="19"/>
    <n v="2009"/>
    <n v="31470"/>
  </r>
  <r>
    <x v="4"/>
    <s v="Pathfinder"/>
    <n v="2016"/>
    <x v="1"/>
    <s v="regular unleaded"/>
    <n v="260"/>
    <n v="6"/>
    <s v="AUTOMATIC"/>
    <s v="four wheel drive"/>
    <n v="4"/>
    <s v="Crossover"/>
    <s v="Large"/>
    <s v="4dr SUV"/>
    <n v="26"/>
    <n v="19"/>
    <n v="2009"/>
    <n v="38100"/>
  </r>
  <r>
    <x v="4"/>
    <s v="Pathfinder"/>
    <n v="2016"/>
    <x v="1"/>
    <s v="regular unleaded"/>
    <n v="260"/>
    <n v="6"/>
    <s v="AUTOMATIC"/>
    <s v="four wheel drive"/>
    <n v="4"/>
    <s v="Crossover"/>
    <s v="Large"/>
    <s v="4dr SUV"/>
    <n v="26"/>
    <n v="19"/>
    <n v="2009"/>
    <n v="43300"/>
  </r>
  <r>
    <x v="4"/>
    <s v="Pathfinder"/>
    <n v="2016"/>
    <x v="1"/>
    <s v="regular unleaded"/>
    <n v="260"/>
    <n v="6"/>
    <s v="AUTOMATIC"/>
    <s v="four wheel drive"/>
    <n v="4"/>
    <s v="Crossover"/>
    <s v="Large"/>
    <s v="4dr SUV"/>
    <n v="26"/>
    <n v="19"/>
    <n v="2009"/>
    <n v="34840"/>
  </r>
  <r>
    <x v="4"/>
    <s v="Pathfinder"/>
    <n v="2016"/>
    <x v="1"/>
    <s v="regular unleaded"/>
    <n v="260"/>
    <n v="6"/>
    <s v="AUTOMATIC"/>
    <s v="four wheel drive"/>
    <n v="4"/>
    <s v="Crossover"/>
    <s v="Large"/>
    <s v="4dr SUV"/>
    <n v="26"/>
    <n v="19"/>
    <n v="2009"/>
    <n v="31520"/>
  </r>
  <r>
    <x v="4"/>
    <s v="Quest"/>
    <n v="2014"/>
    <x v="4"/>
    <s v="regular unleaded"/>
    <n v="260"/>
    <n v="6"/>
    <s v="AUTOMATIC"/>
    <s v="front wheel drive"/>
    <n v="4"/>
    <s v="N/A"/>
    <s v="Compact"/>
    <s v="Passenger Minivan"/>
    <n v="25"/>
    <n v="19"/>
    <n v="2009"/>
    <n v="33750"/>
  </r>
  <r>
    <x v="4"/>
    <s v="Quest"/>
    <n v="2014"/>
    <x v="4"/>
    <s v="regular unleaded"/>
    <n v="260"/>
    <n v="6"/>
    <s v="AUTOMATIC"/>
    <s v="front wheel drive"/>
    <n v="4"/>
    <s v="N/A"/>
    <s v="Compact"/>
    <s v="Passenger Minivan"/>
    <n v="25"/>
    <n v="19"/>
    <n v="2009"/>
    <n v="42870"/>
  </r>
  <r>
    <x v="4"/>
    <s v="Quest"/>
    <n v="2014"/>
    <x v="4"/>
    <s v="regular unleaded"/>
    <n v="260"/>
    <n v="6"/>
    <s v="AUTOMATIC"/>
    <s v="front wheel drive"/>
    <n v="4"/>
    <s v="N/A"/>
    <s v="Compact"/>
    <s v="Passenger Minivan"/>
    <n v="25"/>
    <n v="19"/>
    <n v="2009"/>
    <n v="26220"/>
  </r>
  <r>
    <x v="4"/>
    <s v="Quest"/>
    <n v="2014"/>
    <x v="4"/>
    <s v="regular unleaded"/>
    <n v="260"/>
    <n v="6"/>
    <s v="AUTOMATIC"/>
    <s v="front wheel drive"/>
    <n v="4"/>
    <s v="N/A"/>
    <s v="Compact"/>
    <s v="Passenger Minivan"/>
    <n v="25"/>
    <n v="19"/>
    <n v="2009"/>
    <n v="29970"/>
  </r>
  <r>
    <x v="25"/>
    <s v="Solstice"/>
    <n v="2007"/>
    <x v="25"/>
    <s v="premium unleaded (required)"/>
    <n v="260"/>
    <n v="4"/>
    <s v="MANUAL"/>
    <s v="rear wheel drive"/>
    <n v="2"/>
    <s v="Factory Tuner,High-Performance"/>
    <s v="Compact"/>
    <s v="Convertible"/>
    <n v="28"/>
    <n v="19"/>
    <n v="210"/>
    <n v="26515"/>
  </r>
  <r>
    <x v="25"/>
    <s v="Solstice"/>
    <n v="2008"/>
    <x v="12"/>
    <s v="premium unleaded (required)"/>
    <n v="260"/>
    <n v="4"/>
    <s v="MANUAL"/>
    <s v="rear wheel drive"/>
    <n v="2"/>
    <s v="Factory Tuner,High-Performance"/>
    <s v="Compact"/>
    <s v="Convertible"/>
    <n v="28"/>
    <n v="19"/>
    <n v="210"/>
    <n v="28135"/>
  </r>
  <r>
    <x v="25"/>
    <s v="Solstice"/>
    <n v="2008"/>
    <x v="12"/>
    <s v="premium unleaded (required)"/>
    <n v="260"/>
    <n v="4"/>
    <s v="MANUAL"/>
    <s v="rear wheel drive"/>
    <n v="2"/>
    <s v="Factory Tuner,High-Performance"/>
    <s v="Compact"/>
    <s v="Convertible"/>
    <n v="28"/>
    <n v="19"/>
    <n v="210"/>
    <n v="31750"/>
  </r>
  <r>
    <x v="25"/>
    <s v="Solstice"/>
    <n v="2009"/>
    <x v="10"/>
    <s v="premium unleaded (recommended)"/>
    <n v="260"/>
    <n v="4"/>
    <s v="MANUAL"/>
    <s v="rear wheel drive"/>
    <n v="2"/>
    <s v="Factory Tuner,High-Performance"/>
    <s v="Compact"/>
    <s v="Coupe"/>
    <n v="28"/>
    <n v="19"/>
    <n v="210"/>
    <n v="30375"/>
  </r>
  <r>
    <x v="25"/>
    <s v="Solstice"/>
    <n v="2009"/>
    <x v="10"/>
    <s v="premium unleaded (recommended)"/>
    <n v="260"/>
    <n v="4"/>
    <s v="MANUAL"/>
    <s v="rear wheel drive"/>
    <n v="2"/>
    <s v="Factory Tuner,High-Performance"/>
    <s v="Compact"/>
    <s v="Convertible"/>
    <n v="28"/>
    <n v="19"/>
    <n v="210"/>
    <n v="29485"/>
  </r>
  <r>
    <x v="14"/>
    <s v="Santa Fe Sport"/>
    <n v="2015"/>
    <x v="0"/>
    <s v="regular unleaded"/>
    <n v="264"/>
    <n v="4"/>
    <s v="AUTOMATIC"/>
    <s v="front wheel drive"/>
    <n v="4"/>
    <s v="Crossover"/>
    <s v="Midsize"/>
    <s v="4dr SUV"/>
    <n v="27"/>
    <n v="19"/>
    <n v="1439"/>
    <n v="31250"/>
  </r>
  <r>
    <x v="14"/>
    <s v="Santa Fe Sport"/>
    <n v="2016"/>
    <x v="1"/>
    <s v="regular unleaded"/>
    <n v="265"/>
    <n v="4"/>
    <s v="AUTOMATIC"/>
    <s v="front wheel drive"/>
    <n v="4"/>
    <s v="Crossover"/>
    <s v="Midsize"/>
    <s v="4dr SUV"/>
    <n v="27"/>
    <n v="19"/>
    <n v="1439"/>
    <n v="31250"/>
  </r>
  <r>
    <x v="14"/>
    <s v="Santa Fe Sport"/>
    <n v="2017"/>
    <x v="2"/>
    <s v="regular unleaded"/>
    <n v="265"/>
    <n v="4"/>
    <s v="AUTOMATIC"/>
    <s v="all wheel drive"/>
    <n v="4"/>
    <s v="Crossover"/>
    <s v="Midsize"/>
    <s v="4dr SUV"/>
    <n v="26"/>
    <n v="19"/>
    <n v="1439"/>
    <n v="33450"/>
  </r>
  <r>
    <x v="14"/>
    <s v="Santa Fe Sport"/>
    <n v="2017"/>
    <x v="2"/>
    <s v="regular unleaded"/>
    <n v="265"/>
    <n v="4"/>
    <s v="AUTOMATIC"/>
    <s v="all wheel drive"/>
    <n v="4"/>
    <s v="Crossover"/>
    <s v="Midsize"/>
    <s v="4dr SUV"/>
    <n v="24"/>
    <n v="19"/>
    <n v="1439"/>
    <n v="38250"/>
  </r>
  <r>
    <x v="21"/>
    <s v="QX60"/>
    <n v="2015"/>
    <x v="0"/>
    <s v="premium unleaded (recommended)"/>
    <n v="265"/>
    <n v="6"/>
    <s v="AUTOMATIC"/>
    <s v="all wheel drive"/>
    <n v="4"/>
    <s v="Crossover,Luxury"/>
    <s v="Large"/>
    <s v="4dr SUV"/>
    <n v="26"/>
    <n v="19"/>
    <n v="190"/>
    <n v="43800"/>
  </r>
  <r>
    <x v="21"/>
    <s v="QX60"/>
    <n v="2016"/>
    <x v="1"/>
    <s v="premium unleaded (recommended)"/>
    <n v="265"/>
    <n v="6"/>
    <s v="AUTOMATIC"/>
    <s v="all wheel drive"/>
    <n v="4"/>
    <s v="Crossover,Luxury"/>
    <s v="Large"/>
    <s v="4dr SUV"/>
    <n v="26"/>
    <n v="19"/>
    <n v="190"/>
    <n v="44400"/>
  </r>
  <r>
    <x v="20"/>
    <s v="Impreza WRX"/>
    <n v="2013"/>
    <x v="3"/>
    <s v="premium unleaded (required)"/>
    <n v="265"/>
    <n v="4"/>
    <s v="MANUAL"/>
    <s v="all wheel drive"/>
    <n v="4"/>
    <s v="Hatchback,Performance"/>
    <s v="Compact"/>
    <s v="4dr Hatchback"/>
    <n v="25"/>
    <n v="19"/>
    <n v="640"/>
    <n v="28295"/>
  </r>
  <r>
    <x v="20"/>
    <s v="Impreza WRX"/>
    <n v="2013"/>
    <x v="3"/>
    <s v="premium unleaded (required)"/>
    <n v="265"/>
    <n v="4"/>
    <s v="MANUAL"/>
    <s v="all wheel drive"/>
    <n v="4"/>
    <s v="Performance"/>
    <s v="Compact"/>
    <s v="Sedan"/>
    <n v="25"/>
    <n v="19"/>
    <n v="640"/>
    <n v="29295"/>
  </r>
  <r>
    <x v="20"/>
    <s v="Impreza WRX"/>
    <n v="2013"/>
    <x v="3"/>
    <s v="premium unleaded (required)"/>
    <n v="265"/>
    <n v="4"/>
    <s v="MANUAL"/>
    <s v="all wheel drive"/>
    <n v="4"/>
    <s v="Performance"/>
    <s v="Compact"/>
    <s v="Sedan"/>
    <n v="25"/>
    <n v="19"/>
    <n v="640"/>
    <n v="25795"/>
  </r>
  <r>
    <x v="20"/>
    <s v="Impreza WRX"/>
    <n v="2013"/>
    <x v="3"/>
    <s v="premium unleaded (required)"/>
    <n v="265"/>
    <n v="4"/>
    <s v="MANUAL"/>
    <s v="all wheel drive"/>
    <n v="4"/>
    <s v="Hatchback,Performance"/>
    <s v="Compact"/>
    <s v="4dr Hatchback"/>
    <n v="25"/>
    <n v="19"/>
    <n v="640"/>
    <n v="29295"/>
  </r>
  <r>
    <x v="20"/>
    <s v="Impreza WRX"/>
    <n v="2013"/>
    <x v="3"/>
    <s v="premium unleaded (required)"/>
    <n v="265"/>
    <n v="4"/>
    <s v="MANUAL"/>
    <s v="all wheel drive"/>
    <n v="4"/>
    <s v="Performance"/>
    <s v="Compact"/>
    <s v="Sedan"/>
    <n v="25"/>
    <n v="19"/>
    <n v="640"/>
    <n v="28295"/>
  </r>
  <r>
    <x v="20"/>
    <s v="Impreza WRX"/>
    <n v="2013"/>
    <x v="3"/>
    <s v="premium unleaded (required)"/>
    <n v="265"/>
    <n v="4"/>
    <s v="MANUAL"/>
    <s v="all wheel drive"/>
    <n v="4"/>
    <s v="Hatchback,Performance"/>
    <s v="Compact"/>
    <s v="4dr Hatchback"/>
    <n v="25"/>
    <n v="19"/>
    <n v="640"/>
    <n v="25795"/>
  </r>
  <r>
    <x v="20"/>
    <s v="Impreza WRX"/>
    <n v="2014"/>
    <x v="4"/>
    <s v="premium unleaded (required)"/>
    <n v="265"/>
    <n v="4"/>
    <s v="MANUAL"/>
    <s v="all wheel drive"/>
    <n v="4"/>
    <s v="Hatchback,Performance"/>
    <s v="Compact"/>
    <s v="4dr Hatchback"/>
    <n v="25"/>
    <n v="19"/>
    <n v="640"/>
    <n v="28495"/>
  </r>
  <r>
    <x v="20"/>
    <s v="Impreza WRX"/>
    <n v="2014"/>
    <x v="4"/>
    <s v="premium unleaded (required)"/>
    <n v="265"/>
    <n v="4"/>
    <s v="MANUAL"/>
    <s v="all wheel drive"/>
    <n v="4"/>
    <s v="Hatchback,Performance"/>
    <s v="Compact"/>
    <s v="4dr Hatchback"/>
    <n v="25"/>
    <n v="19"/>
    <n v="640"/>
    <n v="29495"/>
  </r>
  <r>
    <x v="20"/>
    <s v="Impreza WRX"/>
    <n v="2014"/>
    <x v="4"/>
    <s v="premium unleaded (required)"/>
    <n v="265"/>
    <n v="4"/>
    <s v="MANUAL"/>
    <s v="all wheel drive"/>
    <n v="4"/>
    <s v="Performance"/>
    <s v="Compact"/>
    <s v="Sedan"/>
    <n v="25"/>
    <n v="19"/>
    <n v="640"/>
    <n v="25995"/>
  </r>
  <r>
    <x v="20"/>
    <s v="Impreza WRX"/>
    <n v="2014"/>
    <x v="4"/>
    <s v="premium unleaded (required)"/>
    <n v="265"/>
    <n v="4"/>
    <s v="MANUAL"/>
    <s v="all wheel drive"/>
    <n v="4"/>
    <s v="Hatchback,Performance"/>
    <s v="Compact"/>
    <s v="4dr Hatchback"/>
    <n v="25"/>
    <n v="19"/>
    <n v="640"/>
    <n v="25995"/>
  </r>
  <r>
    <x v="20"/>
    <s v="Impreza WRX"/>
    <n v="2014"/>
    <x v="4"/>
    <s v="premium unleaded (required)"/>
    <n v="265"/>
    <n v="4"/>
    <s v="MANUAL"/>
    <s v="all wheel drive"/>
    <n v="4"/>
    <s v="Performance"/>
    <s v="Compact"/>
    <s v="Sedan"/>
    <n v="25"/>
    <n v="19"/>
    <n v="640"/>
    <n v="28495"/>
  </r>
  <r>
    <x v="20"/>
    <s v="Impreza WRX"/>
    <n v="2014"/>
    <x v="4"/>
    <s v="premium unleaded (required)"/>
    <n v="265"/>
    <n v="4"/>
    <s v="MANUAL"/>
    <s v="all wheel drive"/>
    <n v="4"/>
    <s v="Performance"/>
    <s v="Compact"/>
    <s v="Sedan"/>
    <n v="25"/>
    <n v="19"/>
    <n v="640"/>
    <n v="29495"/>
  </r>
  <r>
    <x v="20"/>
    <s v="WRX"/>
    <n v="2015"/>
    <x v="0"/>
    <s v="premium unleaded (recommended)"/>
    <n v="268"/>
    <n v="4"/>
    <s v="AUTOMATIC"/>
    <s v="all wheel drive"/>
    <n v="4"/>
    <s v="Performance"/>
    <s v="Compact"/>
    <s v="Sedan"/>
    <n v="25"/>
    <n v="19"/>
    <n v="640"/>
    <n v="31195"/>
  </r>
  <r>
    <x v="20"/>
    <s v="WRX"/>
    <n v="2015"/>
    <x v="0"/>
    <s v="premium unleaded (recommended)"/>
    <n v="268"/>
    <n v="4"/>
    <s v="AUTOMATIC"/>
    <s v="all wheel drive"/>
    <n v="4"/>
    <s v="Performance"/>
    <s v="Compact"/>
    <s v="Sedan"/>
    <n v="25"/>
    <n v="19"/>
    <n v="640"/>
    <n v="29695"/>
  </r>
  <r>
    <x v="11"/>
    <s v="Venza"/>
    <n v="2013"/>
    <x v="3"/>
    <s v="regular unleaded"/>
    <n v="268"/>
    <n v="6"/>
    <s v="AUTOMATIC"/>
    <s v="front wheel drive"/>
    <n v="4"/>
    <s v="Crossover,Performance"/>
    <s v="Midsize"/>
    <s v="Wagon"/>
    <n v="26"/>
    <n v="19"/>
    <n v="2031"/>
    <n v="37570"/>
  </r>
  <r>
    <x v="11"/>
    <s v="Venza"/>
    <n v="2013"/>
    <x v="3"/>
    <s v="regular unleaded"/>
    <n v="268"/>
    <n v="6"/>
    <s v="AUTOMATIC"/>
    <s v="front wheel drive"/>
    <n v="4"/>
    <s v="Crossover,Performance"/>
    <s v="Midsize"/>
    <s v="Wagon"/>
    <n v="26"/>
    <n v="19"/>
    <n v="2031"/>
    <n v="29670"/>
  </r>
  <r>
    <x v="11"/>
    <s v="Venza"/>
    <n v="2013"/>
    <x v="3"/>
    <s v="regular unleaded"/>
    <n v="268"/>
    <n v="6"/>
    <s v="AUTOMATIC"/>
    <s v="front wheel drive"/>
    <n v="4"/>
    <s v="Crossover,Performance"/>
    <s v="Midsize"/>
    <s v="Wagon"/>
    <n v="26"/>
    <n v="19"/>
    <n v="2031"/>
    <n v="33330"/>
  </r>
  <r>
    <x v="11"/>
    <s v="Venza"/>
    <n v="2014"/>
    <x v="4"/>
    <s v="regular unleaded"/>
    <n v="268"/>
    <n v="6"/>
    <s v="AUTOMATIC"/>
    <s v="front wheel drive"/>
    <n v="4"/>
    <s v="Crossover,Performance"/>
    <s v="Midsize"/>
    <s v="Wagon"/>
    <n v="26"/>
    <n v="19"/>
    <n v="2031"/>
    <n v="29770"/>
  </r>
  <r>
    <x v="11"/>
    <s v="Venza"/>
    <n v="2014"/>
    <x v="4"/>
    <s v="regular unleaded"/>
    <n v="268"/>
    <n v="6"/>
    <s v="AUTOMATIC"/>
    <s v="front wheel drive"/>
    <n v="4"/>
    <s v="Crossover,Performance"/>
    <s v="Midsize"/>
    <s v="Wagon"/>
    <n v="26"/>
    <n v="19"/>
    <n v="2031"/>
    <n v="33630"/>
  </r>
  <r>
    <x v="11"/>
    <s v="Venza"/>
    <n v="2014"/>
    <x v="4"/>
    <s v="regular unleaded"/>
    <n v="268"/>
    <n v="6"/>
    <s v="AUTOMATIC"/>
    <s v="front wheel drive"/>
    <n v="4"/>
    <s v="Crossover,Performance"/>
    <s v="Midsize"/>
    <s v="Wagon"/>
    <n v="26"/>
    <n v="19"/>
    <n v="2031"/>
    <n v="38120"/>
  </r>
  <r>
    <x v="11"/>
    <s v="Venza"/>
    <n v="2015"/>
    <x v="0"/>
    <s v="regular unleaded"/>
    <n v="268"/>
    <n v="6"/>
    <s v="AUTOMATIC"/>
    <s v="front wheel drive"/>
    <n v="4"/>
    <s v="Crossover,Performance"/>
    <s v="Midsize"/>
    <s v="Wagon"/>
    <n v="26"/>
    <n v="19"/>
    <n v="2031"/>
    <n v="34150"/>
  </r>
  <r>
    <x v="11"/>
    <s v="Highlander"/>
    <n v="2015"/>
    <x v="0"/>
    <s v="regular unleaded"/>
    <n v="270"/>
    <n v="6"/>
    <s v="AUTOMATIC"/>
    <s v="front wheel drive"/>
    <n v="4"/>
    <s v="Crossover"/>
    <s v="Midsize"/>
    <s v="4dr SUV"/>
    <n v="25"/>
    <n v="19"/>
    <n v="2031"/>
    <n v="31070"/>
  </r>
  <r>
    <x v="11"/>
    <s v="Highlander"/>
    <n v="2015"/>
    <x v="0"/>
    <s v="regular unleaded"/>
    <n v="270"/>
    <n v="6"/>
    <s v="AUTOMATIC"/>
    <s v="front wheel drive"/>
    <n v="4"/>
    <s v="Crossover"/>
    <s v="Midsize"/>
    <s v="4dr SUV"/>
    <n v="25"/>
    <n v="19"/>
    <n v="2031"/>
    <n v="42680"/>
  </r>
  <r>
    <x v="11"/>
    <s v="Highlander"/>
    <n v="2015"/>
    <x v="0"/>
    <s v="regular unleaded"/>
    <n v="270"/>
    <n v="6"/>
    <s v="AUTOMATIC"/>
    <s v="front wheel drive"/>
    <n v="4"/>
    <s v="Crossover"/>
    <s v="Midsize"/>
    <s v="4dr SUV"/>
    <n v="25"/>
    <n v="19"/>
    <n v="2031"/>
    <n v="33290"/>
  </r>
  <r>
    <x v="11"/>
    <s v="Highlander"/>
    <n v="2015"/>
    <x v="0"/>
    <s v="regular unleaded"/>
    <n v="270"/>
    <n v="6"/>
    <s v="AUTOMATIC"/>
    <s v="front wheel drive"/>
    <n v="4"/>
    <s v="Crossover"/>
    <s v="Midsize"/>
    <s v="4dr SUV"/>
    <n v="25"/>
    <n v="19"/>
    <n v="2031"/>
    <n v="36590"/>
  </r>
  <r>
    <x v="11"/>
    <s v="Highlander"/>
    <n v="2015"/>
    <x v="0"/>
    <s v="regular unleaded"/>
    <n v="270"/>
    <n v="6"/>
    <s v="AUTOMATIC"/>
    <s v="front wheel drive"/>
    <n v="4"/>
    <s v="Crossover"/>
    <s v="Midsize"/>
    <s v="4dr SUV"/>
    <n v="25"/>
    <n v="19"/>
    <n v="2031"/>
    <n v="40190"/>
  </r>
  <r>
    <x v="11"/>
    <s v="Highlander"/>
    <n v="2016"/>
    <x v="1"/>
    <s v="regular unleaded"/>
    <n v="270"/>
    <n v="6"/>
    <s v="AUTOMATIC"/>
    <s v="front wheel drive"/>
    <n v="4"/>
    <s v="Crossover"/>
    <s v="Midsize"/>
    <s v="4dr SUV"/>
    <n v="25"/>
    <n v="19"/>
    <n v="2031"/>
    <n v="34395"/>
  </r>
  <r>
    <x v="11"/>
    <s v="Highlander"/>
    <n v="2016"/>
    <x v="1"/>
    <s v="regular unleaded"/>
    <n v="270"/>
    <n v="6"/>
    <s v="AUTOMATIC"/>
    <s v="front wheel drive"/>
    <n v="4"/>
    <s v="Crossover"/>
    <s v="Midsize"/>
    <s v="4dr SUV"/>
    <n v="25"/>
    <n v="19"/>
    <n v="2031"/>
    <n v="43530"/>
  </r>
  <r>
    <x v="11"/>
    <s v="Highlander"/>
    <n v="2016"/>
    <x v="1"/>
    <s v="regular unleaded"/>
    <n v="270"/>
    <n v="6"/>
    <s v="AUTOMATIC"/>
    <s v="front wheel drive"/>
    <n v="4"/>
    <s v="Crossover"/>
    <s v="Midsize"/>
    <s v="4dr SUV"/>
    <n v="25"/>
    <n v="19"/>
    <n v="2031"/>
    <n v="32015"/>
  </r>
  <r>
    <x v="11"/>
    <s v="Highlander"/>
    <n v="2016"/>
    <x v="1"/>
    <s v="regular unleaded"/>
    <n v="270"/>
    <n v="6"/>
    <s v="AUTOMATIC"/>
    <s v="front wheel drive"/>
    <n v="4"/>
    <s v="Crossover"/>
    <s v="Midsize"/>
    <s v="4dr SUV"/>
    <n v="25"/>
    <n v="19"/>
    <n v="2031"/>
    <n v="40915"/>
  </r>
  <r>
    <x v="11"/>
    <s v="Highlander"/>
    <n v="2016"/>
    <x v="1"/>
    <s v="regular unleaded"/>
    <n v="270"/>
    <n v="6"/>
    <s v="AUTOMATIC"/>
    <s v="front wheel drive"/>
    <n v="4"/>
    <s v="Crossover"/>
    <s v="Midsize"/>
    <s v="4dr SUV"/>
    <n v="25"/>
    <n v="19"/>
    <n v="2031"/>
    <n v="37315"/>
  </r>
  <r>
    <x v="31"/>
    <s v="CTS"/>
    <n v="2015"/>
    <x v="0"/>
    <s v="premium unleaded (recommended)"/>
    <n v="272"/>
    <n v="4"/>
    <s v="AUTOMATIC"/>
    <s v="all wheel drive"/>
    <n v="4"/>
    <s v="Luxury,Performance"/>
    <s v="Large"/>
    <s v="Sedan"/>
    <n v="28"/>
    <n v="19"/>
    <n v="1624"/>
    <n v="53270"/>
  </r>
  <r>
    <x v="31"/>
    <s v="CTS"/>
    <n v="2015"/>
    <x v="0"/>
    <s v="premium unleaded (recommended)"/>
    <n v="272"/>
    <n v="4"/>
    <s v="AUTOMATIC"/>
    <s v="all wheel drive"/>
    <n v="4"/>
    <s v="Luxury,Performance"/>
    <s v="Large"/>
    <s v="Sedan"/>
    <n v="28"/>
    <n v="19"/>
    <n v="1624"/>
    <n v="62070"/>
  </r>
  <r>
    <x v="31"/>
    <s v="CTS"/>
    <n v="2015"/>
    <x v="0"/>
    <s v="premium unleaded (recommended)"/>
    <n v="272"/>
    <n v="4"/>
    <s v="AUTOMATIC"/>
    <s v="all wheel drive"/>
    <n v="4"/>
    <s v="Luxury,Performance"/>
    <s v="Large"/>
    <s v="Sedan"/>
    <n v="28"/>
    <n v="19"/>
    <n v="1624"/>
    <n v="47345"/>
  </r>
  <r>
    <x v="31"/>
    <s v="CTS"/>
    <n v="2015"/>
    <x v="0"/>
    <s v="premium unleaded (recommended)"/>
    <n v="272"/>
    <n v="4"/>
    <s v="AUTOMATIC"/>
    <s v="all wheel drive"/>
    <n v="4"/>
    <s v="Luxury,Performance"/>
    <s v="Large"/>
    <s v="Sedan"/>
    <n v="28"/>
    <n v="19"/>
    <n v="1624"/>
    <n v="57670"/>
  </r>
  <r>
    <x v="15"/>
    <s v="RDX"/>
    <n v="2015"/>
    <x v="0"/>
    <s v="premium unleaded (recommended)"/>
    <n v="273"/>
    <n v="6"/>
    <s v="AUTOMATIC"/>
    <s v="all wheel drive"/>
    <n v="4"/>
    <s v="Crossover,Luxury"/>
    <s v="Midsize"/>
    <s v="4dr SUV"/>
    <n v="27"/>
    <n v="19"/>
    <n v="204"/>
    <n v="36495"/>
  </r>
  <r>
    <x v="15"/>
    <s v="RDX"/>
    <n v="2015"/>
    <x v="0"/>
    <s v="premium unleaded (recommended)"/>
    <n v="273"/>
    <n v="6"/>
    <s v="AUTOMATIC"/>
    <s v="all wheel drive"/>
    <n v="4"/>
    <s v="Crossover,Luxury"/>
    <s v="Midsize"/>
    <s v="4dr SUV"/>
    <n v="27"/>
    <n v="19"/>
    <n v="204"/>
    <n v="40195"/>
  </r>
  <r>
    <x v="14"/>
    <s v="Genesis Coupe"/>
    <n v="2014"/>
    <x v="4"/>
    <s v="premium unleaded (recommended)"/>
    <n v="274"/>
    <n v="4"/>
    <s v="MANUAL"/>
    <s v="rear wheel drive"/>
    <n v="2"/>
    <s v="Performance"/>
    <s v="Midsize"/>
    <s v="Coupe"/>
    <n v="27"/>
    <n v="19"/>
    <n v="1439"/>
    <n v="27200"/>
  </r>
  <r>
    <x v="1"/>
    <s v="Crosstour"/>
    <n v="2013"/>
    <x v="3"/>
    <s v="regular unleaded"/>
    <n v="278"/>
    <n v="6"/>
    <s v="AUTOMATIC"/>
    <s v="all wheel drive"/>
    <n v="4"/>
    <s v="Crossover,Hatchback"/>
    <s v="Midsize"/>
    <s v="4dr Hatchback"/>
    <n v="28"/>
    <n v="19"/>
    <n v="2202"/>
    <n v="37090"/>
  </r>
  <r>
    <x v="1"/>
    <s v="Crosstour"/>
    <n v="2013"/>
    <x v="3"/>
    <s v="regular unleaded"/>
    <n v="278"/>
    <n v="6"/>
    <s v="AUTOMATIC"/>
    <s v="all wheel drive"/>
    <n v="4"/>
    <s v="Crossover,Hatchback"/>
    <s v="Midsize"/>
    <s v="4dr Hatchback"/>
    <n v="28"/>
    <n v="19"/>
    <n v="2202"/>
    <n v="34990"/>
  </r>
  <r>
    <x v="1"/>
    <s v="Crosstour"/>
    <n v="2014"/>
    <x v="4"/>
    <s v="regular unleaded"/>
    <n v="278"/>
    <n v="6"/>
    <s v="AUTOMATIC"/>
    <s v="all wheel drive"/>
    <n v="4"/>
    <s v="Crossover,Hatchback"/>
    <s v="Midsize"/>
    <s v="4dr Hatchback"/>
    <n v="28"/>
    <n v="19"/>
    <n v="2202"/>
    <n v="35140"/>
  </r>
  <r>
    <x v="1"/>
    <s v="Crosstour"/>
    <n v="2014"/>
    <x v="4"/>
    <s v="regular unleaded"/>
    <n v="278"/>
    <n v="6"/>
    <s v="AUTOMATIC"/>
    <s v="all wheel drive"/>
    <n v="4"/>
    <s v="Crossover,Hatchback"/>
    <s v="Midsize"/>
    <s v="4dr Hatchback"/>
    <n v="28"/>
    <n v="19"/>
    <n v="2202"/>
    <n v="37240"/>
  </r>
  <r>
    <x v="1"/>
    <s v="Crosstour"/>
    <n v="2015"/>
    <x v="0"/>
    <s v="regular unleaded"/>
    <n v="278"/>
    <n v="6"/>
    <s v="AUTOMATIC"/>
    <s v="all wheel drive"/>
    <n v="4"/>
    <s v="Crossover,Hatchback"/>
    <s v="Midsize"/>
    <s v="4dr Hatchback"/>
    <n v="28"/>
    <n v="19"/>
    <n v="2202"/>
    <n v="37390"/>
  </r>
  <r>
    <x v="1"/>
    <s v="Crosstour"/>
    <n v="2015"/>
    <x v="0"/>
    <s v="regular unleaded"/>
    <n v="278"/>
    <n v="6"/>
    <s v="AUTOMATIC"/>
    <s v="all wheel drive"/>
    <n v="4"/>
    <s v="Crossover,Hatchback"/>
    <s v="Midsize"/>
    <s v="4dr Hatchback"/>
    <n v="28"/>
    <n v="19"/>
    <n v="2202"/>
    <n v="35290"/>
  </r>
  <r>
    <x v="11"/>
    <s v="Tacoma"/>
    <n v="2016"/>
    <x v="1"/>
    <s v="regular unleaded"/>
    <n v="278"/>
    <n v="6"/>
    <s v="AUTOMATIC"/>
    <s v="rear wheel drive"/>
    <n v="4"/>
    <s v="N/A"/>
    <s v="Compact"/>
    <s v="Extended Cab Pickup"/>
    <n v="24"/>
    <n v="19"/>
    <n v="2031"/>
    <n v="30025"/>
  </r>
  <r>
    <x v="11"/>
    <s v="Tacoma"/>
    <n v="2016"/>
    <x v="1"/>
    <s v="regular unleaded"/>
    <n v="278"/>
    <n v="6"/>
    <s v="AUTOMATIC"/>
    <s v="rear wheel drive"/>
    <n v="4"/>
    <s v="N/A"/>
    <s v="Compact"/>
    <s v="Extended Cab Pickup"/>
    <n v="24"/>
    <n v="19"/>
    <n v="2031"/>
    <n v="27355"/>
  </r>
  <r>
    <x v="11"/>
    <s v="Tacoma"/>
    <n v="2016"/>
    <x v="1"/>
    <s v="regular unleaded"/>
    <n v="278"/>
    <n v="6"/>
    <s v="AUTOMATIC"/>
    <s v="rear wheel drive"/>
    <n v="4"/>
    <s v="N/A"/>
    <s v="Compact"/>
    <s v="Crew Cab Pickup"/>
    <n v="24"/>
    <n v="19"/>
    <n v="2031"/>
    <n v="35105"/>
  </r>
  <r>
    <x v="11"/>
    <s v="Tacoma"/>
    <n v="2016"/>
    <x v="1"/>
    <s v="regular unleaded"/>
    <n v="278"/>
    <n v="6"/>
    <s v="AUTOMATIC"/>
    <s v="rear wheel drive"/>
    <n v="4"/>
    <s v="N/A"/>
    <s v="Compact"/>
    <s v="Crew Cab Pickup"/>
    <n v="24"/>
    <n v="19"/>
    <n v="2031"/>
    <n v="28345"/>
  </r>
  <r>
    <x v="11"/>
    <s v="Tacoma"/>
    <n v="2016"/>
    <x v="1"/>
    <s v="regular unleaded"/>
    <n v="278"/>
    <n v="6"/>
    <s v="AUTOMATIC"/>
    <s v="rear wheel drive"/>
    <n v="4"/>
    <s v="N/A"/>
    <s v="Compact"/>
    <s v="Crew Cab Pickup"/>
    <n v="24"/>
    <n v="19"/>
    <n v="2031"/>
    <n v="31125"/>
  </r>
  <r>
    <x v="11"/>
    <s v="Tacoma"/>
    <n v="2016"/>
    <x v="1"/>
    <s v="regular unleaded"/>
    <n v="278"/>
    <n v="6"/>
    <s v="AUTOMATIC"/>
    <s v="rear wheel drive"/>
    <n v="4"/>
    <s v="N/A"/>
    <s v="Compact"/>
    <s v="Crew Cab Pickup"/>
    <n v="24"/>
    <n v="19"/>
    <n v="2031"/>
    <n v="31625"/>
  </r>
  <r>
    <x v="11"/>
    <s v="Tacoma"/>
    <n v="2016"/>
    <x v="1"/>
    <s v="regular unleaded"/>
    <n v="278"/>
    <n v="6"/>
    <s v="AUTOMATIC"/>
    <s v="rear wheel drive"/>
    <n v="4"/>
    <s v="N/A"/>
    <s v="Compact"/>
    <s v="Crew Cab Pickup"/>
    <n v="24"/>
    <n v="19"/>
    <n v="2031"/>
    <n v="28845"/>
  </r>
  <r>
    <x v="11"/>
    <s v="Tacoma"/>
    <n v="2017"/>
    <x v="2"/>
    <s v="regular unleaded"/>
    <n v="278"/>
    <n v="6"/>
    <s v="AUTOMATIC"/>
    <s v="rear wheel drive"/>
    <n v="4"/>
    <s v="N/A"/>
    <s v="Compact"/>
    <s v="Crew Cab Pickup"/>
    <n v="24"/>
    <n v="19"/>
    <n v="2031"/>
    <n v="35720"/>
  </r>
  <r>
    <x v="11"/>
    <s v="Tacoma"/>
    <n v="2017"/>
    <x v="2"/>
    <s v="regular unleaded"/>
    <n v="278"/>
    <n v="6"/>
    <s v="AUTOMATIC"/>
    <s v="rear wheel drive"/>
    <n v="4"/>
    <s v="N/A"/>
    <s v="Compact"/>
    <s v="Crew Cab Pickup"/>
    <n v="24"/>
    <n v="19"/>
    <n v="2031"/>
    <n v="29690"/>
  </r>
  <r>
    <x v="11"/>
    <s v="Tacoma"/>
    <n v="2017"/>
    <x v="2"/>
    <s v="regular unleaded"/>
    <n v="278"/>
    <n v="6"/>
    <s v="AUTOMATIC"/>
    <s v="rear wheel drive"/>
    <n v="4"/>
    <s v="N/A"/>
    <s v="Compact"/>
    <s v="Extended Cab Pickup"/>
    <n v="24"/>
    <n v="19"/>
    <n v="2031"/>
    <n v="25730"/>
  </r>
  <r>
    <x v="11"/>
    <s v="Tacoma"/>
    <n v="2017"/>
    <x v="2"/>
    <s v="regular unleaded"/>
    <n v="278"/>
    <n v="6"/>
    <s v="AUTOMATIC"/>
    <s v="rear wheel drive"/>
    <n v="4"/>
    <s v="N/A"/>
    <s v="Compact"/>
    <s v="Crew Cab Pickup"/>
    <n v="24"/>
    <n v="19"/>
    <n v="2031"/>
    <n v="31740"/>
  </r>
  <r>
    <x v="11"/>
    <s v="Tacoma"/>
    <n v="2017"/>
    <x v="2"/>
    <s v="regular unleaded"/>
    <n v="278"/>
    <n v="6"/>
    <s v="AUTOMATIC"/>
    <s v="rear wheel drive"/>
    <n v="4"/>
    <s v="N/A"/>
    <s v="Compact"/>
    <s v="Extended Cab Pickup"/>
    <n v="24"/>
    <n v="19"/>
    <n v="2031"/>
    <n v="30485"/>
  </r>
  <r>
    <x v="11"/>
    <s v="Tacoma"/>
    <n v="2017"/>
    <x v="2"/>
    <s v="regular unleaded"/>
    <n v="278"/>
    <n v="6"/>
    <s v="AUTOMATIC"/>
    <s v="rear wheel drive"/>
    <n v="4"/>
    <s v="N/A"/>
    <s v="Compact"/>
    <s v="Extended Cab Pickup"/>
    <n v="24"/>
    <n v="19"/>
    <n v="2031"/>
    <n v="28700"/>
  </r>
  <r>
    <x v="11"/>
    <s v="Tacoma"/>
    <n v="2017"/>
    <x v="2"/>
    <s v="regular unleaded"/>
    <n v="278"/>
    <n v="6"/>
    <s v="AUTOMATIC"/>
    <s v="rear wheel drive"/>
    <n v="4"/>
    <s v="N/A"/>
    <s v="Compact"/>
    <s v="Crew Cab Pickup"/>
    <n v="24"/>
    <n v="19"/>
    <n v="2031"/>
    <n v="32240"/>
  </r>
  <r>
    <x v="11"/>
    <s v="Tacoma"/>
    <n v="2017"/>
    <x v="2"/>
    <s v="regular unleaded"/>
    <n v="278"/>
    <n v="6"/>
    <s v="AUTOMATIC"/>
    <s v="rear wheel drive"/>
    <n v="4"/>
    <s v="N/A"/>
    <s v="Compact"/>
    <s v="Crew Cab Pickup"/>
    <n v="24"/>
    <n v="19"/>
    <n v="2031"/>
    <n v="30190"/>
  </r>
  <r>
    <x v="15"/>
    <s v="RDX"/>
    <n v="2016"/>
    <x v="1"/>
    <s v="premium unleaded (recommended)"/>
    <n v="279"/>
    <n v="6"/>
    <s v="AUTOMATIC"/>
    <s v="all wheel drive"/>
    <n v="4"/>
    <s v="Crossover,Luxury"/>
    <s v="Midsize"/>
    <s v="4dr SUV"/>
    <n v="28"/>
    <n v="19"/>
    <n v="204"/>
    <n v="36870"/>
  </r>
  <r>
    <x v="15"/>
    <s v="RDX"/>
    <n v="2016"/>
    <x v="1"/>
    <s v="premium unleaded (recommended)"/>
    <n v="279"/>
    <n v="6"/>
    <s v="AUTOMATIC"/>
    <s v="all wheel drive"/>
    <n v="4"/>
    <s v="Crossover,Luxury"/>
    <s v="Midsize"/>
    <s v="4dr SUV"/>
    <n v="28"/>
    <n v="19"/>
    <n v="204"/>
    <n v="41870"/>
  </r>
  <r>
    <x v="15"/>
    <s v="RDX"/>
    <n v="2016"/>
    <x v="1"/>
    <s v="premium unleaded (recommended)"/>
    <n v="279"/>
    <n v="6"/>
    <s v="AUTOMATIC"/>
    <s v="all wheel drive"/>
    <n v="4"/>
    <s v="Crossover,Luxury"/>
    <s v="Midsize"/>
    <s v="4dr SUV"/>
    <n v="28"/>
    <n v="19"/>
    <n v="204"/>
    <n v="38170"/>
  </r>
  <r>
    <x v="15"/>
    <s v="RDX"/>
    <n v="2016"/>
    <x v="1"/>
    <s v="premium unleaded (recommended)"/>
    <n v="279"/>
    <n v="6"/>
    <s v="AUTOMATIC"/>
    <s v="all wheel drive"/>
    <n v="4"/>
    <s v="Crossover,Luxury"/>
    <s v="Midsize"/>
    <s v="4dr SUV"/>
    <n v="28"/>
    <n v="19"/>
    <n v="204"/>
    <n v="40570"/>
  </r>
  <r>
    <x v="15"/>
    <s v="RDX"/>
    <n v="2016"/>
    <x v="1"/>
    <s v="premium unleaded (recommended)"/>
    <n v="279"/>
    <n v="6"/>
    <s v="AUTOMATIC"/>
    <s v="all wheel drive"/>
    <n v="4"/>
    <s v="Crossover,Luxury"/>
    <s v="Midsize"/>
    <s v="4dr SUV"/>
    <n v="28"/>
    <n v="19"/>
    <n v="204"/>
    <n v="43520"/>
  </r>
  <r>
    <x v="15"/>
    <s v="RDX"/>
    <n v="2017"/>
    <x v="2"/>
    <s v="premium unleaded (recommended)"/>
    <n v="279"/>
    <n v="6"/>
    <s v="AUTOMATIC"/>
    <s v="all wheel drive"/>
    <n v="4"/>
    <s v="Crossover,Luxury"/>
    <s v="Midsize"/>
    <s v="4dr SUV"/>
    <n v="27"/>
    <n v="19"/>
    <n v="204"/>
    <n v="38370"/>
  </r>
  <r>
    <x v="15"/>
    <s v="RDX"/>
    <n v="2017"/>
    <x v="2"/>
    <s v="premium unleaded (recommended)"/>
    <n v="279"/>
    <n v="6"/>
    <s v="AUTOMATIC"/>
    <s v="all wheel drive"/>
    <n v="4"/>
    <s v="Crossover,Luxury"/>
    <s v="Midsize"/>
    <s v="4dr SUV"/>
    <n v="27"/>
    <n v="19"/>
    <n v="204"/>
    <n v="42070"/>
  </r>
  <r>
    <x v="15"/>
    <s v="RDX"/>
    <n v="2017"/>
    <x v="2"/>
    <s v="premium unleaded (recommended)"/>
    <n v="279"/>
    <n v="6"/>
    <s v="AUTOMATIC"/>
    <s v="all wheel drive"/>
    <n v="4"/>
    <s v="Crossover,Luxury"/>
    <s v="Midsize"/>
    <s v="4dr SUV"/>
    <n v="27"/>
    <n v="19"/>
    <n v="204"/>
    <n v="37070"/>
  </r>
  <r>
    <x v="15"/>
    <s v="RDX"/>
    <n v="2017"/>
    <x v="2"/>
    <s v="premium unleaded (recommended)"/>
    <n v="279"/>
    <n v="6"/>
    <s v="AUTOMATIC"/>
    <s v="all wheel drive"/>
    <n v="4"/>
    <s v="Crossover,Luxury"/>
    <s v="Midsize"/>
    <s v="4dr SUV"/>
    <n v="27"/>
    <n v="19"/>
    <n v="204"/>
    <n v="43720"/>
  </r>
  <r>
    <x v="15"/>
    <s v="RDX"/>
    <n v="2017"/>
    <x v="2"/>
    <s v="premium unleaded (recommended)"/>
    <n v="279"/>
    <n v="6"/>
    <s v="AUTOMATIC"/>
    <s v="all wheel drive"/>
    <n v="4"/>
    <s v="Crossover,Luxury"/>
    <s v="Midsize"/>
    <s v="4dr SUV"/>
    <n v="27"/>
    <n v="19"/>
    <n v="204"/>
    <n v="40770"/>
  </r>
  <r>
    <x v="15"/>
    <s v="TSX"/>
    <n v="2012"/>
    <x v="5"/>
    <s v="premium unleaded (required)"/>
    <n v="280"/>
    <n v="6"/>
    <s v="AUTOMATIC"/>
    <s v="front wheel drive"/>
    <n v="4"/>
    <s v="Luxury,Performance"/>
    <s v="Midsize"/>
    <s v="Sedan"/>
    <n v="28"/>
    <n v="19"/>
    <n v="204"/>
    <n v="35550"/>
  </r>
  <r>
    <x v="15"/>
    <s v="TSX"/>
    <n v="2012"/>
    <x v="5"/>
    <s v="premium unleaded (required)"/>
    <n v="280"/>
    <n v="6"/>
    <s v="AUTOMATIC"/>
    <s v="front wheel drive"/>
    <n v="4"/>
    <s v="Luxury,Performance"/>
    <s v="Midsize"/>
    <s v="Sedan"/>
    <n v="28"/>
    <n v="19"/>
    <n v="204"/>
    <n v="38650"/>
  </r>
  <r>
    <x v="15"/>
    <s v="TSX"/>
    <n v="2013"/>
    <x v="3"/>
    <s v="premium unleaded (recommended)"/>
    <n v="280"/>
    <n v="6"/>
    <s v="AUTOMATIC"/>
    <s v="front wheel drive"/>
    <n v="4"/>
    <s v="Luxury,Performance"/>
    <s v="Midsize"/>
    <s v="Sedan"/>
    <n v="28"/>
    <n v="19"/>
    <n v="204"/>
    <n v="39150"/>
  </r>
  <r>
    <x v="15"/>
    <s v="TSX"/>
    <n v="2014"/>
    <x v="4"/>
    <s v="premium unleaded (recommended)"/>
    <n v="280"/>
    <n v="6"/>
    <s v="AUTOMATIC"/>
    <s v="front wheel drive"/>
    <n v="4"/>
    <s v="Luxury,Performance"/>
    <s v="Midsize"/>
    <s v="Sedan"/>
    <n v="28"/>
    <n v="19"/>
    <n v="204"/>
    <n v="39275"/>
  </r>
  <r>
    <x v="8"/>
    <s v="Explorer"/>
    <n v="2017"/>
    <x v="2"/>
    <s v="regular unleaded"/>
    <n v="280"/>
    <n v="4"/>
    <s v="AUTOMATIC"/>
    <s v="front wheel drive"/>
    <n v="4"/>
    <s v="Crossover,Flex Fuel,Performance"/>
    <s v="Midsize"/>
    <s v="4dr SUV"/>
    <n v="27"/>
    <n v="19"/>
    <n v="5657"/>
    <n v="41525"/>
  </r>
  <r>
    <x v="1"/>
    <s v="Pilot"/>
    <n v="2016"/>
    <x v="1"/>
    <s v="regular unleaded"/>
    <n v="280"/>
    <n v="6"/>
    <s v="AUTOMATIC"/>
    <s v="all wheel drive"/>
    <n v="4"/>
    <s v="Crossover"/>
    <s v="Midsize"/>
    <s v="4dr SUV"/>
    <n v="26"/>
    <n v="19"/>
    <n v="2202"/>
    <n v="46570"/>
  </r>
  <r>
    <x v="1"/>
    <s v="Pilot"/>
    <n v="2016"/>
    <x v="1"/>
    <s v="regular unleaded"/>
    <n v="280"/>
    <n v="6"/>
    <s v="AUTOMATIC"/>
    <s v="front wheel drive"/>
    <n v="4"/>
    <s v="Crossover"/>
    <s v="Midsize"/>
    <s v="4dr SUV"/>
    <n v="27"/>
    <n v="19"/>
    <n v="2202"/>
    <n v="33580"/>
  </r>
  <r>
    <x v="1"/>
    <s v="Pilot"/>
    <n v="2016"/>
    <x v="1"/>
    <s v="regular unleaded"/>
    <n v="280"/>
    <n v="6"/>
    <s v="AUTOMATIC"/>
    <s v="front wheel drive"/>
    <n v="4"/>
    <s v="Crossover"/>
    <s v="Midsize"/>
    <s v="4dr SUV"/>
    <n v="27"/>
    <n v="19"/>
    <n v="2202"/>
    <n v="36055"/>
  </r>
  <r>
    <x v="1"/>
    <s v="Pilot"/>
    <n v="2016"/>
    <x v="1"/>
    <s v="regular unleaded"/>
    <n v="280"/>
    <n v="6"/>
    <s v="AUTOMATIC"/>
    <s v="front wheel drive"/>
    <n v="4"/>
    <s v="Crossover"/>
    <s v="Midsize"/>
    <s v="4dr SUV"/>
    <n v="27"/>
    <n v="19"/>
    <n v="2202"/>
    <n v="37055"/>
  </r>
  <r>
    <x v="1"/>
    <s v="Pilot"/>
    <n v="2016"/>
    <x v="1"/>
    <s v="regular unleaded"/>
    <n v="280"/>
    <n v="6"/>
    <s v="AUTOMATIC"/>
    <s v="front wheel drive"/>
    <n v="4"/>
    <s v="Crossover"/>
    <s v="Midsize"/>
    <s v="4dr SUV"/>
    <n v="27"/>
    <n v="19"/>
    <n v="2202"/>
    <n v="30145"/>
  </r>
  <r>
    <x v="1"/>
    <s v="Pilot"/>
    <n v="2016"/>
    <x v="1"/>
    <s v="regular unleaded"/>
    <n v="280"/>
    <n v="6"/>
    <s v="AUTOMATIC"/>
    <s v="front wheel drive"/>
    <n v="4"/>
    <s v="Crossover"/>
    <s v="Midsize"/>
    <s v="4dr SUV"/>
    <n v="27"/>
    <n v="19"/>
    <n v="2202"/>
    <n v="32580"/>
  </r>
  <r>
    <x v="1"/>
    <s v="Pilot"/>
    <n v="2016"/>
    <x v="1"/>
    <s v="regular unleaded"/>
    <n v="280"/>
    <n v="6"/>
    <s v="AUTOMATIC"/>
    <s v="all wheel drive"/>
    <n v="4"/>
    <s v="Crossover"/>
    <s v="Midsize"/>
    <s v="4dr SUV"/>
    <n v="26"/>
    <n v="19"/>
    <n v="2202"/>
    <n v="42970"/>
  </r>
  <r>
    <x v="1"/>
    <s v="Pilot"/>
    <n v="2016"/>
    <x v="1"/>
    <s v="regular unleaded"/>
    <n v="280"/>
    <n v="6"/>
    <s v="AUTOMATIC"/>
    <s v="front wheel drive"/>
    <n v="4"/>
    <s v="Crossover"/>
    <s v="Midsize"/>
    <s v="4dr SUV"/>
    <n v="27"/>
    <n v="19"/>
    <n v="2202"/>
    <n v="37655"/>
  </r>
  <r>
    <x v="1"/>
    <s v="Pilot"/>
    <n v="2017"/>
    <x v="2"/>
    <s v="regular unleaded"/>
    <n v="280"/>
    <n v="6"/>
    <s v="AUTOMATIC"/>
    <s v="front wheel drive"/>
    <n v="4"/>
    <s v="Crossover"/>
    <s v="Midsize"/>
    <s v="4dr SUV"/>
    <n v="27"/>
    <n v="19"/>
    <n v="2202"/>
    <n v="36455"/>
  </r>
  <r>
    <x v="1"/>
    <s v="Pilot"/>
    <n v="2017"/>
    <x v="2"/>
    <s v="regular unleaded"/>
    <n v="280"/>
    <n v="6"/>
    <s v="AUTOMATIC"/>
    <s v="front wheel drive"/>
    <n v="4"/>
    <s v="Crossover"/>
    <s v="Midsize"/>
    <s v="4dr SUV"/>
    <n v="27"/>
    <n v="19"/>
    <n v="2202"/>
    <n v="38055"/>
  </r>
  <r>
    <x v="1"/>
    <s v="Pilot"/>
    <n v="2017"/>
    <x v="2"/>
    <s v="regular unleaded"/>
    <n v="280"/>
    <n v="6"/>
    <s v="AUTOMATIC"/>
    <s v="all wheel drive"/>
    <n v="4"/>
    <s v="Crossover"/>
    <s v="Midsize"/>
    <s v="4dr SUV"/>
    <n v="26"/>
    <n v="19"/>
    <n v="2202"/>
    <n v="47070"/>
  </r>
  <r>
    <x v="1"/>
    <s v="Pilot"/>
    <n v="2017"/>
    <x v="2"/>
    <s v="regular unleaded"/>
    <n v="280"/>
    <n v="6"/>
    <s v="AUTOMATIC"/>
    <s v="front wheel drive"/>
    <n v="4"/>
    <s v="Crossover"/>
    <s v="Midsize"/>
    <s v="4dr SUV"/>
    <n v="27"/>
    <n v="19"/>
    <n v="2202"/>
    <n v="33030"/>
  </r>
  <r>
    <x v="1"/>
    <s v="Pilot"/>
    <n v="2017"/>
    <x v="2"/>
    <s v="regular unleaded"/>
    <n v="280"/>
    <n v="6"/>
    <s v="AUTOMATIC"/>
    <s v="front wheel drive"/>
    <n v="4"/>
    <s v="Crossover"/>
    <s v="Midsize"/>
    <s v="4dr SUV"/>
    <n v="27"/>
    <n v="19"/>
    <n v="2202"/>
    <n v="37455"/>
  </r>
  <r>
    <x v="1"/>
    <s v="Pilot"/>
    <n v="2017"/>
    <x v="2"/>
    <s v="regular unleaded"/>
    <n v="280"/>
    <n v="6"/>
    <s v="AUTOMATIC"/>
    <s v="all wheel drive"/>
    <n v="4"/>
    <s v="Crossover"/>
    <s v="Midsize"/>
    <s v="4dr SUV"/>
    <n v="26"/>
    <n v="19"/>
    <n v="2202"/>
    <n v="43470"/>
  </r>
  <r>
    <x v="1"/>
    <s v="Pilot"/>
    <n v="2017"/>
    <x v="2"/>
    <s v="regular unleaded"/>
    <n v="280"/>
    <n v="6"/>
    <s v="AUTOMATIC"/>
    <s v="front wheel drive"/>
    <n v="4"/>
    <s v="Crossover"/>
    <s v="Midsize"/>
    <s v="4dr SUV"/>
    <n v="27"/>
    <n v="19"/>
    <n v="2202"/>
    <n v="34030"/>
  </r>
  <r>
    <x v="1"/>
    <s v="Pilot"/>
    <n v="2017"/>
    <x v="2"/>
    <s v="regular unleaded"/>
    <n v="280"/>
    <n v="6"/>
    <s v="AUTOMATIC"/>
    <s v="front wheel drive"/>
    <n v="4"/>
    <s v="Crossover"/>
    <s v="Midsize"/>
    <s v="4dr SUV"/>
    <n v="27"/>
    <n v="19"/>
    <n v="2202"/>
    <n v="30595"/>
  </r>
  <r>
    <x v="1"/>
    <s v="Ridgeline"/>
    <n v="2017"/>
    <x v="2"/>
    <s v="regular unleaded"/>
    <n v="280"/>
    <n v="6"/>
    <s v="AUTOMATIC"/>
    <s v="front wheel drive"/>
    <n v="4"/>
    <s v="N/A"/>
    <s v="Large"/>
    <s v="Crew Cab Pickup"/>
    <n v="26"/>
    <n v="19"/>
    <n v="2202"/>
    <n v="35930"/>
  </r>
  <r>
    <x v="1"/>
    <s v="Ridgeline"/>
    <n v="2017"/>
    <x v="2"/>
    <s v="regular unleaded"/>
    <n v="280"/>
    <n v="6"/>
    <s v="AUTOMATIC"/>
    <s v="front wheel drive"/>
    <n v="4"/>
    <s v="N/A"/>
    <s v="Large"/>
    <s v="Crew Cab Pickup"/>
    <n v="26"/>
    <n v="19"/>
    <n v="2202"/>
    <n v="33015"/>
  </r>
  <r>
    <x v="1"/>
    <s v="Ridgeline"/>
    <n v="2017"/>
    <x v="2"/>
    <s v="regular unleaded"/>
    <n v="280"/>
    <n v="6"/>
    <s v="AUTOMATIC"/>
    <s v="front wheel drive"/>
    <n v="4"/>
    <s v="N/A"/>
    <s v="Large"/>
    <s v="Crew Cab Pickup"/>
    <n v="26"/>
    <n v="19"/>
    <n v="2202"/>
    <n v="31515"/>
  </r>
  <r>
    <x v="1"/>
    <s v="Ridgeline"/>
    <n v="2017"/>
    <x v="2"/>
    <s v="regular unleaded"/>
    <n v="280"/>
    <n v="6"/>
    <s v="AUTOMATIC"/>
    <s v="front wheel drive"/>
    <n v="4"/>
    <s v="N/A"/>
    <s v="Large"/>
    <s v="Crew Cab Pickup"/>
    <n v="26"/>
    <n v="19"/>
    <n v="2202"/>
    <n v="33780"/>
  </r>
  <r>
    <x v="1"/>
    <s v="Ridgeline"/>
    <n v="2017"/>
    <x v="2"/>
    <s v="regular unleaded"/>
    <n v="280"/>
    <n v="6"/>
    <s v="AUTOMATIC"/>
    <s v="front wheel drive"/>
    <n v="4"/>
    <s v="N/A"/>
    <s v="Large"/>
    <s v="Crew Cab Pickup"/>
    <n v="26"/>
    <n v="19"/>
    <n v="2202"/>
    <n v="29475"/>
  </r>
  <r>
    <x v="22"/>
    <s v="Avenger"/>
    <n v="2012"/>
    <x v="5"/>
    <s v="flex-fuel (unleaded/E85)"/>
    <n v="283"/>
    <n v="6"/>
    <s v="AUTOMATIC"/>
    <s v="front wheel drive"/>
    <n v="4"/>
    <s v="Flex Fuel,Performance"/>
    <s v="Midsize"/>
    <s v="Sedan"/>
    <n v="29"/>
    <n v="19"/>
    <n v="1851"/>
    <n v="25995"/>
  </r>
  <r>
    <x v="22"/>
    <s v="Avenger"/>
    <n v="2012"/>
    <x v="5"/>
    <s v="flex-fuel (unleaded/E85)"/>
    <n v="283"/>
    <n v="6"/>
    <s v="AUTOMATIC"/>
    <s v="front wheel drive"/>
    <n v="4"/>
    <s v="Flex Fuel,Performance"/>
    <s v="Midsize"/>
    <s v="Sedan"/>
    <n v="29"/>
    <n v="19"/>
    <n v="1851"/>
    <n v="23995"/>
  </r>
  <r>
    <x v="22"/>
    <s v="Avenger"/>
    <n v="2013"/>
    <x v="3"/>
    <s v="flex-fuel (unleaded/E85)"/>
    <n v="283"/>
    <n v="6"/>
    <s v="AUTOMATIC"/>
    <s v="front wheel drive"/>
    <n v="4"/>
    <s v="Flex Fuel,Performance"/>
    <s v="Midsize"/>
    <s v="Sedan"/>
    <n v="29"/>
    <n v="19"/>
    <n v="1851"/>
    <n v="25695"/>
  </r>
  <r>
    <x v="22"/>
    <s v="Avenger"/>
    <n v="2014"/>
    <x v="4"/>
    <s v="flex-fuel (unleaded/E85)"/>
    <n v="283"/>
    <n v="6"/>
    <s v="AUTOMATIC"/>
    <s v="front wheel drive"/>
    <n v="4"/>
    <s v="Flex Fuel,Performance"/>
    <s v="Midsize"/>
    <s v="Sedan"/>
    <n v="29"/>
    <n v="19"/>
    <n v="1851"/>
    <n v="25795"/>
  </r>
  <r>
    <x v="4"/>
    <s v="Pathfinder"/>
    <n v="2017"/>
    <x v="2"/>
    <s v="regular unleaded"/>
    <n v="284"/>
    <n v="6"/>
    <s v="AUTOMATIC"/>
    <s v="four wheel drive"/>
    <n v="4"/>
    <s v="Crossover"/>
    <s v="Large"/>
    <s v="4dr SUV"/>
    <n v="26"/>
    <n v="19"/>
    <n v="2009"/>
    <n v="37790"/>
  </r>
  <r>
    <x v="4"/>
    <s v="Pathfinder"/>
    <n v="2017"/>
    <x v="2"/>
    <s v="regular unleaded"/>
    <n v="284"/>
    <n v="6"/>
    <s v="AUTOMATIC"/>
    <s v="four wheel drive"/>
    <n v="4"/>
    <s v="Crossover"/>
    <s v="Large"/>
    <s v="4dr SUV"/>
    <n v="26"/>
    <n v="19"/>
    <n v="2009"/>
    <n v="34670"/>
  </r>
  <r>
    <x v="4"/>
    <s v="Pathfinder"/>
    <n v="2017"/>
    <x v="2"/>
    <s v="regular unleaded"/>
    <n v="284"/>
    <n v="6"/>
    <s v="AUTOMATIC"/>
    <s v="four wheel drive"/>
    <n v="4"/>
    <s v="Crossover"/>
    <s v="Large"/>
    <s v="4dr SUV"/>
    <n v="26"/>
    <n v="19"/>
    <n v="2009"/>
    <n v="43760"/>
  </r>
  <r>
    <x v="4"/>
    <s v="Pathfinder"/>
    <n v="2017"/>
    <x v="2"/>
    <s v="regular unleaded"/>
    <n v="284"/>
    <n v="6"/>
    <s v="AUTOMATIC"/>
    <s v="four wheel drive"/>
    <n v="4"/>
    <s v="Crossover"/>
    <s v="Large"/>
    <s v="4dr SUV"/>
    <n v="26"/>
    <n v="19"/>
    <n v="2009"/>
    <n v="31980"/>
  </r>
  <r>
    <x v="8"/>
    <s v="Taurus"/>
    <n v="2015"/>
    <x v="0"/>
    <s v="flex-fuel (unleaded/E85)"/>
    <n v="288"/>
    <n v="6"/>
    <s v="AUTOMATIC"/>
    <s v="front wheel drive"/>
    <n v="4"/>
    <s v="Flex Fuel,Performance"/>
    <s v="Large"/>
    <s v="Sedan"/>
    <n v="29"/>
    <n v="19"/>
    <n v="5657"/>
    <n v="29485"/>
  </r>
  <r>
    <x v="8"/>
    <s v="Taurus"/>
    <n v="2015"/>
    <x v="0"/>
    <s v="flex-fuel (unleaded/E85)"/>
    <n v="288"/>
    <n v="6"/>
    <s v="AUTOMATIC"/>
    <s v="front wheel drive"/>
    <n v="4"/>
    <s v="Flex Fuel"/>
    <s v="Large"/>
    <s v="Sedan"/>
    <n v="29"/>
    <n v="19"/>
    <n v="5657"/>
    <n v="27055"/>
  </r>
  <r>
    <x v="8"/>
    <s v="Taurus"/>
    <n v="2015"/>
    <x v="0"/>
    <s v="flex-fuel (unleaded/E85)"/>
    <n v="288"/>
    <n v="6"/>
    <s v="AUTOMATIC"/>
    <s v="front wheel drive"/>
    <n v="4"/>
    <s v="Flex Fuel,Performance"/>
    <s v="Large"/>
    <s v="Sedan"/>
    <n v="29"/>
    <n v="19"/>
    <n v="5657"/>
    <n v="34405"/>
  </r>
  <r>
    <x v="15"/>
    <s v="MDX"/>
    <n v="2016"/>
    <x v="1"/>
    <s v="premium unleaded (recommended)"/>
    <n v="290"/>
    <n v="6"/>
    <s v="AUTOMATIC"/>
    <s v="front wheel drive"/>
    <n v="4"/>
    <s v="Crossover,Luxury"/>
    <s v="Midsize"/>
    <s v="4dr SUV"/>
    <n v="27"/>
    <n v="19"/>
    <n v="204"/>
    <n v="43015"/>
  </r>
  <r>
    <x v="15"/>
    <s v="MDX"/>
    <n v="2016"/>
    <x v="1"/>
    <s v="premium unleaded (recommended)"/>
    <n v="290"/>
    <n v="6"/>
    <s v="AUTOMATIC"/>
    <s v="front wheel drive"/>
    <n v="4"/>
    <s v="Crossover,Luxury"/>
    <s v="Midsize"/>
    <s v="4dr SUV"/>
    <n v="27"/>
    <n v="19"/>
    <n v="204"/>
    <n v="49440"/>
  </r>
  <r>
    <x v="15"/>
    <s v="MDX"/>
    <n v="2016"/>
    <x v="1"/>
    <s v="premium unleaded (recommended)"/>
    <n v="290"/>
    <n v="6"/>
    <s v="AUTOMATIC"/>
    <s v="front wheel drive"/>
    <n v="4"/>
    <s v="Crossover,Luxury"/>
    <s v="Midsize"/>
    <s v="4dr SUV"/>
    <n v="27"/>
    <n v="19"/>
    <n v="204"/>
    <n v="44515"/>
  </r>
  <r>
    <x v="15"/>
    <s v="MDX"/>
    <n v="2016"/>
    <x v="1"/>
    <s v="premium unleaded (recommended)"/>
    <n v="290"/>
    <n v="6"/>
    <s v="AUTOMATIC"/>
    <s v="all wheel drive"/>
    <n v="4"/>
    <s v="Crossover,Luxury"/>
    <s v="Midsize"/>
    <s v="4dr SUV"/>
    <n v="26"/>
    <n v="19"/>
    <n v="204"/>
    <n v="55230"/>
  </r>
  <r>
    <x v="15"/>
    <s v="MDX"/>
    <n v="2016"/>
    <x v="1"/>
    <s v="premium unleaded (recommended)"/>
    <n v="290"/>
    <n v="6"/>
    <s v="AUTOMATIC"/>
    <s v="front wheel drive"/>
    <n v="4"/>
    <s v="Crossover,Luxury"/>
    <s v="Midsize"/>
    <s v="4dr SUV"/>
    <n v="27"/>
    <n v="19"/>
    <n v="204"/>
    <n v="47440"/>
  </r>
  <r>
    <x v="15"/>
    <s v="MDX"/>
    <n v="2016"/>
    <x v="1"/>
    <s v="premium unleaded (recommended)"/>
    <n v="290"/>
    <n v="6"/>
    <s v="AUTOMATIC"/>
    <s v="front wheel drive"/>
    <n v="4"/>
    <s v="Crossover,Luxury"/>
    <s v="Midsize"/>
    <s v="4dr SUV"/>
    <n v="27"/>
    <n v="19"/>
    <n v="204"/>
    <n v="48640"/>
  </r>
  <r>
    <x v="15"/>
    <s v="MDX"/>
    <n v="2016"/>
    <x v="1"/>
    <s v="premium unleaded (recommended)"/>
    <n v="290"/>
    <n v="6"/>
    <s v="AUTOMATIC"/>
    <s v="front wheel drive"/>
    <n v="4"/>
    <s v="Crossover,Luxury"/>
    <s v="Midsize"/>
    <s v="4dr SUV"/>
    <n v="27"/>
    <n v="19"/>
    <n v="204"/>
    <n v="50640"/>
  </r>
  <r>
    <x v="15"/>
    <s v="MDX"/>
    <n v="2016"/>
    <x v="1"/>
    <s v="premium unleaded (recommended)"/>
    <n v="290"/>
    <n v="6"/>
    <s v="AUTOMATIC"/>
    <s v="all wheel drive"/>
    <n v="4"/>
    <s v="Crossover,Luxury"/>
    <s v="Midsize"/>
    <s v="4dr SUV"/>
    <n v="26"/>
    <n v="19"/>
    <n v="204"/>
    <n v="57230"/>
  </r>
  <r>
    <x v="15"/>
    <s v="MDX"/>
    <n v="2017"/>
    <x v="2"/>
    <s v="premium unleaded (recommended)"/>
    <n v="290"/>
    <n v="6"/>
    <s v="AUTOMATIC"/>
    <s v="all wheel drive"/>
    <n v="4"/>
    <s v="Crossover,Luxury"/>
    <s v="Midsize"/>
    <s v="4dr SUV"/>
    <n v="26"/>
    <n v="19"/>
    <n v="204"/>
    <n v="56400"/>
  </r>
  <r>
    <x v="15"/>
    <s v="MDX"/>
    <n v="2017"/>
    <x v="2"/>
    <s v="premium unleaded (recommended)"/>
    <n v="290"/>
    <n v="6"/>
    <s v="AUTOMATIC"/>
    <s v="front wheel drive"/>
    <n v="4"/>
    <s v="Crossover,Luxury"/>
    <s v="Midsize"/>
    <s v="4dr SUV"/>
    <n v="27"/>
    <n v="19"/>
    <n v="204"/>
    <n v="48360"/>
  </r>
  <r>
    <x v="15"/>
    <s v="MDX"/>
    <n v="2017"/>
    <x v="2"/>
    <s v="premium unleaded (recommended)"/>
    <n v="290"/>
    <n v="6"/>
    <s v="AUTOMATIC"/>
    <s v="all wheel drive"/>
    <n v="4"/>
    <s v="Crossover,Luxury"/>
    <s v="Midsize"/>
    <s v="4dr SUV"/>
    <n v="26"/>
    <n v="19"/>
    <n v="204"/>
    <n v="58400"/>
  </r>
  <r>
    <x v="15"/>
    <s v="MDX"/>
    <n v="2017"/>
    <x v="2"/>
    <s v="premium unleaded (recommended)"/>
    <n v="290"/>
    <n v="6"/>
    <s v="AUTOMATIC"/>
    <s v="front wheel drive"/>
    <n v="4"/>
    <s v="Crossover,Luxury"/>
    <s v="Midsize"/>
    <s v="4dr SUV"/>
    <n v="27"/>
    <n v="19"/>
    <n v="204"/>
    <n v="43950"/>
  </r>
  <r>
    <x v="15"/>
    <s v="MDX"/>
    <n v="2017"/>
    <x v="2"/>
    <s v="premium unleaded (recommended)"/>
    <n v="290"/>
    <n v="6"/>
    <s v="AUTOMATIC"/>
    <s v="front wheel drive"/>
    <n v="4"/>
    <s v="Crossover,Luxury"/>
    <s v="Midsize"/>
    <s v="4dr SUV"/>
    <n v="27"/>
    <n v="19"/>
    <n v="204"/>
    <n v="50360"/>
  </r>
  <r>
    <x v="4"/>
    <s v="Maxima"/>
    <n v="2014"/>
    <x v="4"/>
    <s v="premium unleaded (recommended)"/>
    <n v="290"/>
    <n v="6"/>
    <s v="AUTOMATIC"/>
    <s v="front wheel drive"/>
    <n v="4"/>
    <s v="Performance"/>
    <s v="Midsize"/>
    <s v="Sedan"/>
    <n v="26"/>
    <n v="19"/>
    <n v="2009"/>
    <n v="34380"/>
  </r>
  <r>
    <x v="4"/>
    <s v="Maxima"/>
    <n v="2014"/>
    <x v="4"/>
    <s v="premium unleaded (recommended)"/>
    <n v="290"/>
    <n v="6"/>
    <s v="AUTOMATIC"/>
    <s v="front wheel drive"/>
    <n v="4"/>
    <s v="Performance"/>
    <s v="Midsize"/>
    <s v="Sedan"/>
    <n v="26"/>
    <n v="19"/>
    <n v="2009"/>
    <n v="31290"/>
  </r>
  <r>
    <x v="28"/>
    <n v="300"/>
    <n v="2015"/>
    <x v="0"/>
    <s v="regular unleaded"/>
    <n v="292"/>
    <n v="6"/>
    <s v="AUTOMATIC"/>
    <s v="rear wheel drive"/>
    <n v="4"/>
    <s v="N/A"/>
    <s v="Large"/>
    <s v="Sedan"/>
    <n v="31"/>
    <n v="19"/>
    <n v="1013"/>
    <n v="31695"/>
  </r>
  <r>
    <x v="28"/>
    <n v="300"/>
    <n v="2015"/>
    <x v="0"/>
    <s v="regular unleaded"/>
    <n v="292"/>
    <n v="6"/>
    <s v="AUTOMATIC"/>
    <s v="rear wheel drive"/>
    <n v="4"/>
    <s v="N/A"/>
    <s v="Large"/>
    <s v="Sedan"/>
    <n v="31"/>
    <n v="19"/>
    <n v="1013"/>
    <n v="38070"/>
  </r>
  <r>
    <x v="28"/>
    <n v="300"/>
    <n v="2015"/>
    <x v="0"/>
    <s v="regular unleaded"/>
    <n v="292"/>
    <n v="6"/>
    <s v="AUTOMATIC"/>
    <s v="rear wheel drive"/>
    <n v="4"/>
    <s v="Performance"/>
    <s v="Large"/>
    <s v="Sedan"/>
    <n v="31"/>
    <n v="19"/>
    <n v="1013"/>
    <n v="42395"/>
  </r>
  <r>
    <x v="28"/>
    <n v="300"/>
    <n v="2016"/>
    <x v="1"/>
    <s v="regular unleaded"/>
    <n v="292"/>
    <n v="6"/>
    <s v="AUTOMATIC"/>
    <s v="rear wheel drive"/>
    <n v="4"/>
    <s v="N/A"/>
    <s v="Large"/>
    <s v="Sedan"/>
    <n v="31"/>
    <n v="19"/>
    <n v="1013"/>
    <n v="32260"/>
  </r>
  <r>
    <x v="28"/>
    <n v="300"/>
    <n v="2016"/>
    <x v="1"/>
    <s v="regular unleaded"/>
    <n v="292"/>
    <n v="6"/>
    <s v="AUTOMATIC"/>
    <s v="rear wheel drive"/>
    <n v="4"/>
    <s v="Performance"/>
    <s v="Large"/>
    <s v="Sedan"/>
    <n v="31"/>
    <n v="19"/>
    <n v="1013"/>
    <n v="42690"/>
  </r>
  <r>
    <x v="28"/>
    <n v="300"/>
    <n v="2016"/>
    <x v="1"/>
    <s v="regular unleaded"/>
    <n v="292"/>
    <n v="6"/>
    <s v="AUTOMATIC"/>
    <s v="rear wheel drive"/>
    <n v="4"/>
    <s v="N/A"/>
    <s v="Large"/>
    <s v="Sedan"/>
    <n v="31"/>
    <n v="19"/>
    <n v="1013"/>
    <n v="38555"/>
  </r>
  <r>
    <x v="28"/>
    <n v="300"/>
    <n v="2016"/>
    <x v="1"/>
    <s v="regular unleaded"/>
    <n v="292"/>
    <n v="6"/>
    <s v="AUTOMATIC"/>
    <s v="rear wheel drive"/>
    <n v="4"/>
    <s v="N/A"/>
    <s v="Large"/>
    <s v="Sedan"/>
    <n v="31"/>
    <n v="19"/>
    <n v="1013"/>
    <n v="35255"/>
  </r>
  <r>
    <x v="28"/>
    <n v="300"/>
    <n v="2017"/>
    <x v="2"/>
    <s v="regular unleaded"/>
    <n v="292"/>
    <n v="6"/>
    <s v="AUTOMATIC"/>
    <s v="rear wheel drive"/>
    <n v="4"/>
    <s v="Performance"/>
    <s v="Large"/>
    <s v="Sedan"/>
    <n v="30"/>
    <n v="19"/>
    <n v="1013"/>
    <n v="38635"/>
  </r>
  <r>
    <x v="28"/>
    <n v="300"/>
    <n v="2017"/>
    <x v="2"/>
    <s v="regular unleaded"/>
    <n v="292"/>
    <n v="6"/>
    <s v="AUTOMATIC"/>
    <s v="rear wheel drive"/>
    <n v="4"/>
    <s v="N/A"/>
    <s v="Large"/>
    <s v="Sedan"/>
    <n v="30"/>
    <n v="19"/>
    <n v="1013"/>
    <n v="32340"/>
  </r>
  <r>
    <x v="28"/>
    <n v="300"/>
    <n v="2017"/>
    <x v="2"/>
    <s v="regular unleaded"/>
    <n v="292"/>
    <n v="6"/>
    <s v="AUTOMATIC"/>
    <s v="rear wheel drive"/>
    <n v="4"/>
    <s v="Performance"/>
    <s v="Large"/>
    <s v="Sedan"/>
    <n v="30"/>
    <n v="19"/>
    <n v="1013"/>
    <n v="42770"/>
  </r>
  <r>
    <x v="22"/>
    <s v="Charger"/>
    <n v="2015"/>
    <x v="0"/>
    <s v="regular unleaded"/>
    <n v="292"/>
    <n v="6"/>
    <s v="AUTOMATIC"/>
    <s v="rear wheel drive"/>
    <n v="4"/>
    <s v="N/A"/>
    <s v="Large"/>
    <s v="Sedan"/>
    <n v="31"/>
    <n v="19"/>
    <n v="1851"/>
    <n v="27995"/>
  </r>
  <r>
    <x v="22"/>
    <s v="Charger"/>
    <n v="2015"/>
    <x v="0"/>
    <s v="regular unleaded"/>
    <n v="292"/>
    <n v="6"/>
    <s v="AUTOMATIC"/>
    <s v="rear wheel drive"/>
    <n v="4"/>
    <s v="N/A"/>
    <s v="Large"/>
    <s v="Sedan"/>
    <n v="31"/>
    <n v="19"/>
    <n v="1851"/>
    <n v="29995"/>
  </r>
  <r>
    <x v="22"/>
    <s v="Charger"/>
    <n v="2016"/>
    <x v="1"/>
    <s v="regular unleaded"/>
    <n v="292"/>
    <n v="6"/>
    <s v="AUTOMATIC"/>
    <s v="rear wheel drive"/>
    <n v="4"/>
    <s v="N/A"/>
    <s v="Large"/>
    <s v="Sedan"/>
    <n v="31"/>
    <n v="19"/>
    <n v="1851"/>
    <n v="27995"/>
  </r>
  <r>
    <x v="22"/>
    <s v="Charger"/>
    <n v="2016"/>
    <x v="1"/>
    <s v="regular unleaded"/>
    <n v="292"/>
    <n v="6"/>
    <s v="AUTOMATIC"/>
    <s v="rear wheel drive"/>
    <n v="4"/>
    <s v="Performance"/>
    <s v="Large"/>
    <s v="Sedan"/>
    <n v="31"/>
    <n v="19"/>
    <n v="1851"/>
    <n v="29995"/>
  </r>
  <r>
    <x v="22"/>
    <s v="Charger"/>
    <n v="2016"/>
    <x v="1"/>
    <s v="regular unleaded"/>
    <n v="292"/>
    <n v="6"/>
    <s v="AUTOMATIC"/>
    <s v="all wheel drive"/>
    <n v="4"/>
    <s v="N/A"/>
    <s v="Large"/>
    <s v="Sedan"/>
    <n v="31"/>
    <n v="19"/>
    <n v="1851"/>
    <n v="31995"/>
  </r>
  <r>
    <x v="22"/>
    <s v="Charger"/>
    <n v="2016"/>
    <x v="1"/>
    <s v="regular unleaded"/>
    <n v="292"/>
    <n v="6"/>
    <s v="AUTOMATIC"/>
    <s v="all wheel drive"/>
    <n v="4"/>
    <s v="N/A"/>
    <s v="Large"/>
    <s v="Sedan"/>
    <n v="31"/>
    <n v="19"/>
    <n v="1851"/>
    <n v="30245"/>
  </r>
  <r>
    <x v="22"/>
    <s v="Charger"/>
    <n v="2017"/>
    <x v="2"/>
    <s v="regular unleaded"/>
    <n v="292"/>
    <n v="6"/>
    <s v="AUTOMATIC"/>
    <s v="rear wheel drive"/>
    <n v="4"/>
    <s v="N/A"/>
    <s v="Large"/>
    <s v="Sedan"/>
    <n v="30"/>
    <n v="19"/>
    <n v="1851"/>
    <n v="27995"/>
  </r>
  <r>
    <x v="22"/>
    <s v="Charger"/>
    <n v="2017"/>
    <x v="2"/>
    <s v="regular unleaded"/>
    <n v="292"/>
    <n v="6"/>
    <s v="AUTOMATIC"/>
    <s v="rear wheel drive"/>
    <n v="4"/>
    <s v="Performance"/>
    <s v="Large"/>
    <s v="Sedan"/>
    <n v="30"/>
    <n v="19"/>
    <n v="1851"/>
    <n v="29995"/>
  </r>
  <r>
    <x v="22"/>
    <s v="Durango"/>
    <n v="2016"/>
    <x v="1"/>
    <s v="regular unleaded"/>
    <n v="293"/>
    <n v="6"/>
    <s v="AUTOMATIC"/>
    <s v="rear wheel drive"/>
    <n v="4"/>
    <s v="Crossover,Performance"/>
    <s v="Large"/>
    <s v="4dr SUV"/>
    <n v="27"/>
    <n v="19"/>
    <n v="1851"/>
    <n v="30495"/>
  </r>
  <r>
    <x v="22"/>
    <s v="Durango"/>
    <n v="2016"/>
    <x v="1"/>
    <s v="regular unleaded"/>
    <n v="293"/>
    <n v="6"/>
    <s v="AUTOMATIC"/>
    <s v="rear wheel drive"/>
    <n v="4"/>
    <s v="Crossover,Performance"/>
    <s v="Large"/>
    <s v="4dr SUV"/>
    <n v="27"/>
    <n v="19"/>
    <n v="1851"/>
    <n v="36995"/>
  </r>
  <r>
    <x v="14"/>
    <s v="Azera"/>
    <n v="2015"/>
    <x v="0"/>
    <s v="regular unleaded"/>
    <n v="293"/>
    <n v="6"/>
    <s v="AUTOMATIC"/>
    <s v="front wheel drive"/>
    <n v="4"/>
    <s v="Performance"/>
    <s v="Midsize"/>
    <s v="Sedan"/>
    <n v="28"/>
    <n v="19"/>
    <n v="1439"/>
    <n v="38200"/>
  </r>
  <r>
    <x v="14"/>
    <s v="Azera"/>
    <n v="2016"/>
    <x v="1"/>
    <s v="regular unleaded"/>
    <n v="293"/>
    <n v="6"/>
    <s v="AUTOMATIC"/>
    <s v="front wheel drive"/>
    <n v="4"/>
    <s v="Performance"/>
    <s v="Midsize"/>
    <s v="Sedan"/>
    <n v="28"/>
    <n v="19"/>
    <n v="1439"/>
    <n v="39300"/>
  </r>
  <r>
    <x v="14"/>
    <s v="Azera"/>
    <n v="2017"/>
    <x v="2"/>
    <s v="regular unleaded"/>
    <n v="293"/>
    <n v="6"/>
    <s v="AUTOMATIC"/>
    <s v="front wheel drive"/>
    <n v="4"/>
    <s v="Performance"/>
    <s v="Midsize"/>
    <s v="Sedan"/>
    <n v="28"/>
    <n v="19"/>
    <n v="1439"/>
    <n v="39300"/>
  </r>
  <r>
    <x v="7"/>
    <s v="Cadenza"/>
    <n v="2015"/>
    <x v="0"/>
    <s v="regular unleaded"/>
    <n v="293"/>
    <n v="6"/>
    <s v="AUTOMATIC"/>
    <s v="front wheel drive"/>
    <n v="4"/>
    <s v="Performance"/>
    <s v="Midsize"/>
    <s v="Sedan"/>
    <n v="28"/>
    <n v="19"/>
    <n v="1720"/>
    <n v="34900"/>
  </r>
  <r>
    <x v="7"/>
    <s v="Cadenza"/>
    <n v="2015"/>
    <x v="0"/>
    <s v="regular unleaded"/>
    <n v="293"/>
    <n v="6"/>
    <s v="AUTOMATIC"/>
    <s v="front wheel drive"/>
    <n v="4"/>
    <s v="Performance"/>
    <s v="Midsize"/>
    <s v="Sedan"/>
    <n v="28"/>
    <n v="19"/>
    <n v="1720"/>
    <n v="43800"/>
  </r>
  <r>
    <x v="7"/>
    <s v="Cadenza"/>
    <n v="2016"/>
    <x v="1"/>
    <s v="regular unleaded"/>
    <n v="293"/>
    <n v="6"/>
    <s v="AUTOMATIC"/>
    <s v="front wheel drive"/>
    <n v="4"/>
    <s v="Performance"/>
    <s v="Midsize"/>
    <s v="Sedan"/>
    <n v="28"/>
    <n v="19"/>
    <n v="1720"/>
    <n v="44090"/>
  </r>
  <r>
    <x v="7"/>
    <s v="Cadenza"/>
    <n v="2016"/>
    <x v="1"/>
    <s v="regular unleaded"/>
    <n v="293"/>
    <n v="6"/>
    <s v="AUTOMATIC"/>
    <s v="front wheel drive"/>
    <n v="4"/>
    <s v="Performance"/>
    <s v="Midsize"/>
    <s v="Sedan"/>
    <n v="28"/>
    <n v="19"/>
    <n v="1720"/>
    <n v="35990"/>
  </r>
  <r>
    <x v="7"/>
    <s v="Cadenza"/>
    <n v="2016"/>
    <x v="1"/>
    <s v="regular unleaded"/>
    <n v="293"/>
    <n v="6"/>
    <s v="AUTOMATIC"/>
    <s v="front wheel drive"/>
    <n v="4"/>
    <s v="Performance"/>
    <s v="Midsize"/>
    <s v="Sedan"/>
    <n v="28"/>
    <n v="19"/>
    <n v="1720"/>
    <n v="32990"/>
  </r>
  <r>
    <x v="22"/>
    <s v="Durango"/>
    <n v="2016"/>
    <x v="1"/>
    <s v="regular unleaded"/>
    <n v="295"/>
    <n v="6"/>
    <s v="AUTOMATIC"/>
    <s v="rear wheel drive"/>
    <n v="4"/>
    <s v="Crossover,Performance"/>
    <s v="Large"/>
    <s v="4dr SUV"/>
    <n v="27"/>
    <n v="19"/>
    <n v="1851"/>
    <n v="42390"/>
  </r>
  <r>
    <x v="22"/>
    <s v="Durango"/>
    <n v="2016"/>
    <x v="1"/>
    <s v="regular unleaded"/>
    <n v="295"/>
    <n v="6"/>
    <s v="AUTOMATIC"/>
    <s v="rear wheel drive"/>
    <n v="4"/>
    <s v="Crossover,Performance"/>
    <s v="Large"/>
    <s v="4dr SUV"/>
    <n v="27"/>
    <n v="19"/>
    <n v="1851"/>
    <n v="41295"/>
  </r>
  <r>
    <x v="22"/>
    <s v="Durango"/>
    <n v="2017"/>
    <x v="2"/>
    <s v="regular unleaded"/>
    <n v="295"/>
    <n v="6"/>
    <s v="AUTOMATIC"/>
    <s v="rear wheel drive"/>
    <n v="4"/>
    <s v="Crossover,Performance"/>
    <s v="Large"/>
    <s v="4dr SUV"/>
    <n v="26"/>
    <n v="19"/>
    <n v="1851"/>
    <n v="37495"/>
  </r>
  <r>
    <x v="22"/>
    <s v="Durango"/>
    <n v="2017"/>
    <x v="2"/>
    <s v="regular unleaded"/>
    <n v="295"/>
    <n v="6"/>
    <s v="AUTOMATIC"/>
    <s v="rear wheel drive"/>
    <n v="4"/>
    <s v="Crossover,Performance"/>
    <s v="Large"/>
    <s v="4dr SUV"/>
    <n v="26"/>
    <n v="19"/>
    <n v="1851"/>
    <n v="42490"/>
  </r>
  <r>
    <x v="22"/>
    <s v="Durango"/>
    <n v="2017"/>
    <x v="2"/>
    <s v="regular unleaded"/>
    <n v="295"/>
    <n v="6"/>
    <s v="AUTOMATIC"/>
    <s v="rear wheel drive"/>
    <n v="4"/>
    <s v="Crossover"/>
    <s v="Large"/>
    <s v="4dr SUV"/>
    <n v="26"/>
    <n v="19"/>
    <n v="1851"/>
    <n v="29995"/>
  </r>
  <r>
    <x v="22"/>
    <s v="Durango"/>
    <n v="2017"/>
    <x v="2"/>
    <s v="regular unleaded"/>
    <n v="295"/>
    <n v="6"/>
    <s v="AUTOMATIC"/>
    <s v="rear wheel drive"/>
    <n v="4"/>
    <s v="Crossover,Performance"/>
    <s v="Large"/>
    <s v="4dr SUV"/>
    <n v="26"/>
    <n v="19"/>
    <n v="1851"/>
    <n v="41395"/>
  </r>
  <r>
    <x v="21"/>
    <s v="QX60"/>
    <n v="2017"/>
    <x v="2"/>
    <s v="premium unleaded (recommended)"/>
    <n v="295"/>
    <n v="6"/>
    <s v="AUTOMATIC"/>
    <s v="all wheel drive"/>
    <n v="4"/>
    <s v="Crossover,Luxury"/>
    <s v="Large"/>
    <s v="4dr SUV"/>
    <n v="26"/>
    <n v="19"/>
    <n v="190"/>
    <n v="44900"/>
  </r>
  <r>
    <x v="12"/>
    <s v="RX 350"/>
    <n v="2016"/>
    <x v="1"/>
    <s v="regular unleaded"/>
    <n v="295"/>
    <n v="6"/>
    <s v="AUTOMATIC"/>
    <s v="all wheel drive"/>
    <n v="4"/>
    <s v="Crossover,Luxury"/>
    <s v="Midsize"/>
    <s v="4dr SUV"/>
    <n v="26"/>
    <n v="19"/>
    <n v="454"/>
    <n v="49125"/>
  </r>
  <r>
    <x v="12"/>
    <s v="RX 350"/>
    <n v="2016"/>
    <x v="1"/>
    <s v="regular unleaded"/>
    <n v="295"/>
    <n v="6"/>
    <s v="AUTOMATIC"/>
    <s v="all wheel drive"/>
    <n v="4"/>
    <s v="Crossover,Luxury"/>
    <s v="Midsize"/>
    <s v="4dr SUV"/>
    <n v="26"/>
    <n v="19"/>
    <n v="454"/>
    <n v="43300"/>
  </r>
  <r>
    <x v="12"/>
    <s v="RX 350"/>
    <n v="2017"/>
    <x v="2"/>
    <s v="regular unleaded"/>
    <n v="295"/>
    <n v="6"/>
    <s v="AUTOMATIC"/>
    <s v="all wheel drive"/>
    <n v="4"/>
    <s v="Crossover,Luxury"/>
    <s v="Midsize"/>
    <s v="4dr SUV"/>
    <n v="26"/>
    <n v="19"/>
    <n v="454"/>
    <n v="50320"/>
  </r>
  <r>
    <x v="12"/>
    <s v="RX 350"/>
    <n v="2017"/>
    <x v="2"/>
    <s v="regular unleaded"/>
    <n v="295"/>
    <n v="6"/>
    <s v="AUTOMATIC"/>
    <s v="all wheel drive"/>
    <n v="4"/>
    <s v="Crossover,Luxury"/>
    <s v="Midsize"/>
    <s v="4dr SUV"/>
    <n v="26"/>
    <n v="19"/>
    <n v="454"/>
    <n v="44420"/>
  </r>
  <r>
    <x v="11"/>
    <s v="Sienna"/>
    <n v="2017"/>
    <x v="2"/>
    <s v="regular unleaded"/>
    <n v="296"/>
    <n v="6"/>
    <s v="AUTOMATIC"/>
    <s v="front wheel drive"/>
    <n v="4"/>
    <s v="N/A"/>
    <s v="Large"/>
    <s v="Passenger Minivan"/>
    <n v="27"/>
    <n v="19"/>
    <n v="2031"/>
    <n v="29750"/>
  </r>
  <r>
    <x v="11"/>
    <s v="Sienna"/>
    <n v="2017"/>
    <x v="2"/>
    <s v="regular unleaded"/>
    <n v="296"/>
    <n v="6"/>
    <s v="AUTOMATIC"/>
    <s v="front wheel drive"/>
    <n v="4"/>
    <s v="N/A"/>
    <s v="Large"/>
    <s v="Passenger Minivan"/>
    <n v="27"/>
    <n v="19"/>
    <n v="2031"/>
    <n v="32740"/>
  </r>
  <r>
    <x v="11"/>
    <s v="Sienna"/>
    <n v="2017"/>
    <x v="2"/>
    <s v="regular unleaded"/>
    <n v="296"/>
    <n v="6"/>
    <s v="AUTOMATIC"/>
    <s v="front wheel drive"/>
    <n v="4"/>
    <s v="N/A"/>
    <s v="Large"/>
    <s v="Passenger Minivan"/>
    <n v="27"/>
    <n v="19"/>
    <n v="2031"/>
    <n v="42800"/>
  </r>
  <r>
    <x v="11"/>
    <s v="Sienna"/>
    <n v="2017"/>
    <x v="2"/>
    <s v="regular unleaded"/>
    <n v="296"/>
    <n v="6"/>
    <s v="AUTOMATIC"/>
    <s v="front wheel drive"/>
    <n v="4"/>
    <s v="N/A"/>
    <s v="Large"/>
    <s v="Passenger Minivan"/>
    <n v="27"/>
    <n v="19"/>
    <n v="2031"/>
    <n v="38555"/>
  </r>
  <r>
    <x v="11"/>
    <s v="Sienna"/>
    <n v="2017"/>
    <x v="2"/>
    <s v="regular unleaded"/>
    <n v="296"/>
    <n v="6"/>
    <s v="AUTOMATIC"/>
    <s v="front wheel drive"/>
    <n v="4"/>
    <s v="N/A"/>
    <s v="Large"/>
    <s v="Passenger Minivan"/>
    <n v="27"/>
    <n v="19"/>
    <n v="2031"/>
    <n v="32540"/>
  </r>
  <r>
    <x v="11"/>
    <s v="Sienna"/>
    <n v="2017"/>
    <x v="2"/>
    <s v="regular unleaded"/>
    <n v="296"/>
    <n v="6"/>
    <s v="AUTOMATIC"/>
    <s v="front wheel drive"/>
    <n v="4"/>
    <s v="N/A"/>
    <s v="Large"/>
    <s v="Passenger Minivan"/>
    <n v="27"/>
    <n v="19"/>
    <n v="2031"/>
    <n v="42145"/>
  </r>
  <r>
    <x v="11"/>
    <s v="Sienna"/>
    <n v="2017"/>
    <x v="2"/>
    <s v="regular unleaded"/>
    <n v="296"/>
    <n v="6"/>
    <s v="AUTOMATIC"/>
    <s v="front wheel drive"/>
    <n v="4"/>
    <s v="N/A"/>
    <s v="Large"/>
    <s v="Passenger Minivan"/>
    <n v="27"/>
    <n v="19"/>
    <n v="2031"/>
    <n v="39505"/>
  </r>
  <r>
    <x v="11"/>
    <s v="Sienna"/>
    <n v="2017"/>
    <x v="2"/>
    <s v="regular unleaded"/>
    <n v="296"/>
    <n v="6"/>
    <s v="AUTOMATIC"/>
    <s v="front wheel drive"/>
    <n v="4"/>
    <s v="N/A"/>
    <s v="Large"/>
    <s v="Passenger Minivan"/>
    <n v="27"/>
    <n v="19"/>
    <n v="2031"/>
    <n v="36310"/>
  </r>
  <r>
    <x v="11"/>
    <s v="Sienna"/>
    <n v="2017"/>
    <x v="2"/>
    <s v="regular unleaded"/>
    <n v="296"/>
    <n v="6"/>
    <s v="AUTOMATIC"/>
    <s v="front wheel drive"/>
    <n v="4"/>
    <s v="N/A"/>
    <s v="Large"/>
    <s v="Passenger Minivan"/>
    <n v="27"/>
    <n v="19"/>
    <n v="2031"/>
    <n v="36110"/>
  </r>
  <r>
    <x v="11"/>
    <s v="Sienna"/>
    <n v="2017"/>
    <x v="2"/>
    <s v="regular unleaded"/>
    <n v="296"/>
    <n v="6"/>
    <s v="AUTOMATIC"/>
    <s v="front wheel drive"/>
    <n v="4"/>
    <s v="N/A"/>
    <s v="Large"/>
    <s v="Passenger Minivan"/>
    <n v="27"/>
    <n v="19"/>
    <n v="2031"/>
    <n v="40830"/>
  </r>
  <r>
    <x v="11"/>
    <s v="Sienna"/>
    <n v="2017"/>
    <x v="2"/>
    <s v="regular unleaded"/>
    <n v="296"/>
    <n v="6"/>
    <s v="AUTOMATIC"/>
    <s v="front wheel drive"/>
    <n v="4"/>
    <s v="N/A"/>
    <s v="Large"/>
    <s v="Passenger Minivan"/>
    <n v="27"/>
    <n v="19"/>
    <n v="2031"/>
    <n v="27645"/>
  </r>
  <r>
    <x v="11"/>
    <s v="Sienna"/>
    <n v="2017"/>
    <x v="2"/>
    <s v="regular unleaded"/>
    <n v="296"/>
    <n v="6"/>
    <s v="AUTOMATIC"/>
    <s v="front wheel drive"/>
    <n v="4"/>
    <s v="N/A"/>
    <s v="Large"/>
    <s v="Passenger Minivan"/>
    <n v="27"/>
    <n v="19"/>
    <n v="2031"/>
    <n v="46170"/>
  </r>
  <r>
    <x v="0"/>
    <s v="5 Series Gran Turismo"/>
    <n v="2015"/>
    <x v="0"/>
    <s v="premium unleaded (required)"/>
    <n v="300"/>
    <n v="6"/>
    <s v="AUTOMATIC"/>
    <s v="rear wheel drive"/>
    <n v="4"/>
    <s v="Hatchback,Luxury"/>
    <s v="Large"/>
    <s v="4dr Hatchback"/>
    <n v="28"/>
    <n v="19"/>
    <n v="3916"/>
    <n v="60700"/>
  </r>
  <r>
    <x v="0"/>
    <s v="5 Series Gran Turismo"/>
    <n v="2016"/>
    <x v="1"/>
    <s v="premium unleaded (required)"/>
    <n v="300"/>
    <n v="6"/>
    <s v="AUTOMATIC"/>
    <s v="rear wheel drive"/>
    <n v="4"/>
    <s v="Hatchback,Luxury"/>
    <s v="Large"/>
    <s v="4dr Hatchback"/>
    <n v="28"/>
    <n v="19"/>
    <n v="3916"/>
    <n v="60900"/>
  </r>
  <r>
    <x v="0"/>
    <s v="5 Series Gran Turismo"/>
    <n v="2017"/>
    <x v="2"/>
    <s v="premium unleaded (required)"/>
    <n v="300"/>
    <n v="6"/>
    <s v="AUTOMATIC"/>
    <s v="rear wheel drive"/>
    <n v="4"/>
    <s v="Hatchback,Luxury,Performance"/>
    <s v="Large"/>
    <s v="4dr Hatchback"/>
    <n v="27"/>
    <n v="19"/>
    <n v="3916"/>
    <n v="60900"/>
  </r>
  <r>
    <x v="0"/>
    <s v="X3"/>
    <n v="2015"/>
    <x v="0"/>
    <s v="premium unleaded (required)"/>
    <n v="300"/>
    <n v="6"/>
    <s v="AUTOMATIC"/>
    <s v="all wheel drive"/>
    <n v="4"/>
    <s v="Crossover,Luxury,Performance"/>
    <s v="Midsize"/>
    <s v="4dr SUV"/>
    <n v="26"/>
    <n v="19"/>
    <n v="3916"/>
    <n v="45500"/>
  </r>
  <r>
    <x v="0"/>
    <s v="X3"/>
    <n v="2016"/>
    <x v="1"/>
    <s v="premium unleaded (required)"/>
    <n v="300"/>
    <n v="6"/>
    <s v="AUTOMATIC"/>
    <s v="all wheel drive"/>
    <n v="4"/>
    <s v="Crossover,Luxury,Performance"/>
    <s v="Midsize"/>
    <s v="4dr SUV"/>
    <n v="27"/>
    <n v="19"/>
    <n v="3916"/>
    <n v="46800"/>
  </r>
  <r>
    <x v="0"/>
    <s v="X3"/>
    <n v="2017"/>
    <x v="2"/>
    <s v="premium unleaded (required)"/>
    <n v="300"/>
    <n v="6"/>
    <s v="AUTOMATIC"/>
    <s v="all wheel drive"/>
    <n v="4"/>
    <s v="Crossover,Luxury,Performance"/>
    <s v="Midsize"/>
    <s v="4dr SUV"/>
    <n v="26"/>
    <n v="19"/>
    <n v="3916"/>
    <n v="47950"/>
  </r>
  <r>
    <x v="0"/>
    <s v="X4"/>
    <n v="2015"/>
    <x v="0"/>
    <s v="premium unleaded (required)"/>
    <n v="300"/>
    <n v="6"/>
    <s v="AUTOMATIC"/>
    <s v="all wheel drive"/>
    <n v="4"/>
    <s v="Crossover,Luxury,Performance"/>
    <s v="Midsize"/>
    <s v="4dr SUV"/>
    <n v="27"/>
    <n v="19"/>
    <n v="3916"/>
    <n v="48000"/>
  </r>
  <r>
    <x v="0"/>
    <s v="X4"/>
    <n v="2016"/>
    <x v="1"/>
    <s v="premium unleaded (required)"/>
    <n v="300"/>
    <n v="6"/>
    <s v="AUTOMATIC"/>
    <s v="all wheel drive"/>
    <n v="4"/>
    <s v="Crossover,Luxury,Performance"/>
    <s v="Midsize"/>
    <s v="4dr SUV"/>
    <n v="27"/>
    <n v="19"/>
    <n v="3916"/>
    <n v="49700"/>
  </r>
  <r>
    <x v="0"/>
    <s v="X5"/>
    <n v="2015"/>
    <x v="0"/>
    <s v="premium unleaded (required)"/>
    <n v="300"/>
    <n v="6"/>
    <s v="AUTOMATIC"/>
    <s v="rear wheel drive"/>
    <n v="4"/>
    <s v="Crossover,Luxury"/>
    <s v="Midsize"/>
    <s v="4dr SUV"/>
    <n v="27"/>
    <n v="19"/>
    <n v="3916"/>
    <n v="53900"/>
  </r>
  <r>
    <x v="0"/>
    <s v="X6"/>
    <n v="2015"/>
    <x v="0"/>
    <s v="premium unleaded (required)"/>
    <n v="300"/>
    <n v="6"/>
    <s v="AUTOMATIC"/>
    <s v="rear wheel drive"/>
    <n v="4"/>
    <s v="Crossover,Luxury"/>
    <s v="Midsize"/>
    <s v="4dr SUV"/>
    <n v="27"/>
    <n v="19"/>
    <n v="3916"/>
    <n v="59600"/>
  </r>
  <r>
    <x v="0"/>
    <s v="1 Series"/>
    <n v="2011"/>
    <x v="6"/>
    <s v="premium unleaded (required)"/>
    <n v="300"/>
    <n v="6"/>
    <s v="MANUAL"/>
    <s v="rear wheel drive"/>
    <n v="2"/>
    <s v="Luxury,Performance"/>
    <s v="Compact"/>
    <s v="Convertible"/>
    <n v="28"/>
    <n v="19"/>
    <n v="3916"/>
    <n v="40650"/>
  </r>
  <r>
    <x v="0"/>
    <s v="1 Series"/>
    <n v="2013"/>
    <x v="3"/>
    <s v="premium unleaded (required)"/>
    <n v="300"/>
    <n v="6"/>
    <s v="MANUAL"/>
    <s v="rear wheel drive"/>
    <n v="2"/>
    <s v="Luxury,Performance"/>
    <s v="Compact"/>
    <s v="Convertible"/>
    <n v="28"/>
    <n v="19"/>
    <n v="3916"/>
    <n v="44400"/>
  </r>
  <r>
    <x v="0"/>
    <s v="Z4"/>
    <n v="2014"/>
    <x v="4"/>
    <s v="premium unleaded (required)"/>
    <n v="300"/>
    <n v="6"/>
    <s v="MANUAL"/>
    <s v="rear wheel drive"/>
    <n v="2"/>
    <s v="Luxury,High-Performance"/>
    <s v="Compact"/>
    <s v="Convertible"/>
    <n v="26"/>
    <n v="19"/>
    <n v="3916"/>
    <n v="56950"/>
  </r>
  <r>
    <x v="28"/>
    <n v="300"/>
    <n v="2015"/>
    <x v="0"/>
    <s v="regular unleaded"/>
    <n v="300"/>
    <n v="6"/>
    <s v="AUTOMATIC"/>
    <s v="rear wheel drive"/>
    <n v="4"/>
    <s v="Performance"/>
    <s v="Large"/>
    <s v="Sedan"/>
    <n v="31"/>
    <n v="19"/>
    <n v="1013"/>
    <n v="35070"/>
  </r>
  <r>
    <x v="28"/>
    <n v="300"/>
    <n v="2016"/>
    <x v="1"/>
    <s v="regular unleaded"/>
    <n v="300"/>
    <n v="6"/>
    <s v="AUTOMATIC"/>
    <s v="rear wheel drive"/>
    <n v="4"/>
    <s v="Performance"/>
    <s v="Large"/>
    <s v="Sedan"/>
    <n v="31"/>
    <n v="19"/>
    <n v="1013"/>
    <n v="35595"/>
  </r>
  <r>
    <x v="28"/>
    <n v="300"/>
    <n v="2016"/>
    <x v="1"/>
    <s v="regular unleaded"/>
    <n v="300"/>
    <n v="6"/>
    <s v="AUTOMATIC"/>
    <s v="rear wheel drive"/>
    <n v="4"/>
    <s v="Performance"/>
    <s v="Large"/>
    <s v="Sedan"/>
    <n v="31"/>
    <n v="19"/>
    <n v="1013"/>
    <n v="36090"/>
  </r>
  <r>
    <x v="28"/>
    <n v="300"/>
    <n v="2017"/>
    <x v="2"/>
    <s v="regular unleaded"/>
    <n v="300"/>
    <n v="6"/>
    <s v="AUTOMATIC"/>
    <s v="rear wheel drive"/>
    <n v="4"/>
    <s v="Performance"/>
    <s v="Large"/>
    <s v="Sedan"/>
    <n v="30"/>
    <n v="19"/>
    <n v="1013"/>
    <n v="36170"/>
  </r>
  <r>
    <x v="28"/>
    <n v="300"/>
    <n v="2017"/>
    <x v="2"/>
    <s v="regular unleaded"/>
    <n v="300"/>
    <n v="6"/>
    <s v="AUTOMATIC"/>
    <s v="rear wheel drive"/>
    <n v="4"/>
    <s v="Performance"/>
    <s v="Large"/>
    <s v="Sedan"/>
    <n v="30"/>
    <n v="19"/>
    <n v="1013"/>
    <n v="35675"/>
  </r>
  <r>
    <x v="21"/>
    <s v="Q50"/>
    <n v="2016"/>
    <x v="1"/>
    <s v="premium unleaded (required)"/>
    <n v="300"/>
    <n v="6"/>
    <s v="AUTOMATIC"/>
    <s v="all wheel drive"/>
    <n v="4"/>
    <s v="Luxury,Performance"/>
    <s v="Midsize"/>
    <s v="Sedan"/>
    <n v="27"/>
    <n v="19"/>
    <n v="190"/>
    <n v="41900"/>
  </r>
  <r>
    <x v="21"/>
    <s v="Q50"/>
    <n v="2016"/>
    <x v="1"/>
    <s v="premium unleaded (required)"/>
    <n v="300"/>
    <n v="6"/>
    <s v="AUTOMATIC"/>
    <s v="rear wheel drive"/>
    <n v="4"/>
    <s v="Luxury,Performance"/>
    <s v="Midsize"/>
    <s v="Sedan"/>
    <n v="28"/>
    <n v="19"/>
    <n v="190"/>
    <n v="43900"/>
  </r>
  <r>
    <x v="21"/>
    <s v="Q50"/>
    <n v="2016"/>
    <x v="1"/>
    <s v="premium unleaded (required)"/>
    <n v="300"/>
    <n v="6"/>
    <s v="AUTOMATIC"/>
    <s v="rear wheel drive"/>
    <n v="4"/>
    <s v="Luxury,Performance"/>
    <s v="Midsize"/>
    <s v="Sedan"/>
    <n v="29"/>
    <n v="19"/>
    <n v="190"/>
    <n v="39900"/>
  </r>
  <r>
    <x v="21"/>
    <s v="Q50"/>
    <n v="2017"/>
    <x v="2"/>
    <s v="premium unleaded (required)"/>
    <n v="300"/>
    <n v="6"/>
    <s v="AUTOMATIC"/>
    <s v="all wheel drive"/>
    <n v="4"/>
    <s v="Luxury,Performance"/>
    <s v="Midsize"/>
    <s v="Sedan"/>
    <n v="27"/>
    <n v="19"/>
    <n v="190"/>
    <n v="42650"/>
  </r>
  <r>
    <x v="21"/>
    <s v="Q50"/>
    <n v="2017"/>
    <x v="2"/>
    <s v="premium unleaded (required)"/>
    <n v="300"/>
    <n v="6"/>
    <s v="AUTOMATIC"/>
    <s v="all wheel drive"/>
    <n v="4"/>
    <s v="Luxury,Performance"/>
    <s v="Midsize"/>
    <s v="Sedan"/>
    <n v="27"/>
    <n v="19"/>
    <n v="190"/>
    <n v="46650"/>
  </r>
  <r>
    <x v="21"/>
    <s v="Q60 Coupe"/>
    <n v="2017"/>
    <x v="2"/>
    <s v="premium unleaded (recommended)"/>
    <n v="300"/>
    <n v="6"/>
    <s v="AUTOMATIC"/>
    <s v="all wheel drive"/>
    <n v="2"/>
    <s v="Luxury,Performance"/>
    <s v="Midsize"/>
    <s v="Coupe"/>
    <n v="27"/>
    <n v="19"/>
    <n v="190"/>
    <n v="46300"/>
  </r>
  <r>
    <x v="21"/>
    <s v="Q60 Coupe"/>
    <n v="2017"/>
    <x v="2"/>
    <s v="premium unleaded (recommended)"/>
    <n v="300"/>
    <n v="6"/>
    <s v="AUTOMATIC"/>
    <s v="rear wheel drive"/>
    <n v="2"/>
    <s v="Luxury,Performance"/>
    <s v="Midsize"/>
    <s v="Coupe"/>
    <n v="28"/>
    <n v="19"/>
    <n v="190"/>
    <n v="44300"/>
  </r>
  <r>
    <x v="35"/>
    <s v="Cayenne"/>
    <n v="2016"/>
    <x v="1"/>
    <s v="premium unleaded (required)"/>
    <n v="300"/>
    <n v="6"/>
    <s v="AUTOMATIC"/>
    <s v="all wheel drive"/>
    <n v="4"/>
    <s v="Crossover,Luxury"/>
    <s v="Midsize"/>
    <s v="4dr SUV"/>
    <n v="24"/>
    <n v="19"/>
    <n v="1715"/>
    <n v="58300"/>
  </r>
  <r>
    <x v="26"/>
    <s v="S80"/>
    <n v="2015"/>
    <x v="0"/>
    <s v="regular unleaded"/>
    <n v="300"/>
    <n v="6"/>
    <s v="AUTOMATIC"/>
    <s v="all wheel drive"/>
    <n v="4"/>
    <s v="Luxury,Performance"/>
    <s v="Midsize"/>
    <s v="Sedan"/>
    <n v="28"/>
    <n v="19"/>
    <n v="870"/>
    <n v="45100"/>
  </r>
  <r>
    <x v="26"/>
    <s v="S80"/>
    <n v="2015"/>
    <x v="0"/>
    <s v="regular unleaded"/>
    <n v="300"/>
    <n v="6"/>
    <s v="AUTOMATIC"/>
    <s v="all wheel drive"/>
    <n v="4"/>
    <s v="Luxury,Performance"/>
    <s v="Midsize"/>
    <s v="Sedan"/>
    <n v="28"/>
    <n v="19"/>
    <n v="870"/>
    <n v="43950"/>
  </r>
  <r>
    <x v="10"/>
    <s v="GLK-Class"/>
    <n v="2013"/>
    <x v="3"/>
    <s v="premium unleaded (required)"/>
    <n v="302"/>
    <n v="6"/>
    <s v="AUTOMATIC"/>
    <s v="rear wheel drive"/>
    <n v="4"/>
    <s v="Crossover,Luxury,Performance"/>
    <s v="Midsize"/>
    <s v="4dr SUV"/>
    <n v="25"/>
    <n v="19"/>
    <n v="617"/>
    <n v="37090"/>
  </r>
  <r>
    <x v="10"/>
    <s v="GLK-Class"/>
    <n v="2013"/>
    <x v="3"/>
    <s v="premium unleaded (required)"/>
    <n v="302"/>
    <n v="6"/>
    <s v="AUTOMATIC"/>
    <s v="all wheel drive"/>
    <n v="4"/>
    <s v="Crossover,Luxury"/>
    <s v="Midsize"/>
    <s v="4dr SUV"/>
    <n v="24"/>
    <n v="19"/>
    <n v="617"/>
    <n v="39090"/>
  </r>
  <r>
    <x v="10"/>
    <s v="GLK-Class"/>
    <n v="2014"/>
    <x v="4"/>
    <s v="premium unleaded (required)"/>
    <n v="302"/>
    <n v="6"/>
    <s v="AUTOMATIC"/>
    <s v="all wheel drive"/>
    <n v="4"/>
    <s v="Crossover,Luxury"/>
    <s v="Midsize"/>
    <s v="4dr SUV"/>
    <n v="24"/>
    <n v="19"/>
    <n v="617"/>
    <n v="39480"/>
  </r>
  <r>
    <x v="10"/>
    <s v="GLK-Class"/>
    <n v="2014"/>
    <x v="4"/>
    <s v="premium unleaded (required)"/>
    <n v="302"/>
    <n v="6"/>
    <s v="AUTOMATIC"/>
    <s v="rear wheel drive"/>
    <n v="4"/>
    <s v="Crossover,Luxury,Performance"/>
    <s v="Midsize"/>
    <s v="4dr SUV"/>
    <n v="25"/>
    <n v="19"/>
    <n v="617"/>
    <n v="37480"/>
  </r>
  <r>
    <x v="10"/>
    <s v="GLK-Class"/>
    <n v="2015"/>
    <x v="0"/>
    <s v="premium unleaded (required)"/>
    <n v="302"/>
    <n v="6"/>
    <s v="AUTOMATIC"/>
    <s v="rear wheel drive"/>
    <n v="4"/>
    <s v="Crossover,Luxury,Performance"/>
    <s v="Midsize"/>
    <s v="4dr SUV"/>
    <n v="25"/>
    <n v="19"/>
    <n v="617"/>
    <n v="37900"/>
  </r>
  <r>
    <x v="10"/>
    <s v="C-Class"/>
    <n v="2015"/>
    <x v="0"/>
    <s v="premium unleaded (required)"/>
    <n v="302"/>
    <n v="6"/>
    <s v="AUTOMATIC"/>
    <s v="all wheel drive"/>
    <n v="2"/>
    <s v="Luxury,Performance"/>
    <s v="Compact"/>
    <s v="Coupe"/>
    <n v="27"/>
    <n v="19"/>
    <n v="617"/>
    <n v="46050"/>
  </r>
  <r>
    <x v="13"/>
    <s v="MKS"/>
    <n v="2014"/>
    <x v="4"/>
    <s v="regular unleaded"/>
    <n v="304"/>
    <n v="6"/>
    <s v="AUTOMATIC"/>
    <s v="front wheel drive"/>
    <n v="4"/>
    <s v="Luxury,Performance"/>
    <s v="Large"/>
    <s v="Sedan"/>
    <n v="28"/>
    <n v="19"/>
    <n v="61"/>
    <n v="38850"/>
  </r>
  <r>
    <x v="2"/>
    <s v="Impala"/>
    <n v="2015"/>
    <x v="0"/>
    <s v="flex-fuel (unleaded/E85)"/>
    <n v="305"/>
    <n v="6"/>
    <s v="AUTOMATIC"/>
    <s v="front wheel drive"/>
    <n v="4"/>
    <s v="Flex Fuel,Performance"/>
    <s v="Large"/>
    <s v="Sedan"/>
    <n v="29"/>
    <n v="19"/>
    <n v="1385"/>
    <n v="35440"/>
  </r>
  <r>
    <x v="2"/>
    <s v="Impala"/>
    <n v="2015"/>
    <x v="0"/>
    <s v="flex-fuel (unleaded/E85)"/>
    <n v="305"/>
    <n v="6"/>
    <s v="AUTOMATIC"/>
    <s v="front wheel drive"/>
    <n v="4"/>
    <s v="Flex Fuel,Performance"/>
    <s v="Large"/>
    <s v="Sedan"/>
    <n v="29"/>
    <n v="19"/>
    <n v="1385"/>
    <n v="30285"/>
  </r>
  <r>
    <x v="2"/>
    <s v="Impala"/>
    <n v="2016"/>
    <x v="1"/>
    <s v="flex-fuel (unleaded/E85)"/>
    <n v="305"/>
    <n v="6"/>
    <s v="AUTOMATIC"/>
    <s v="front wheel drive"/>
    <n v="4"/>
    <s v="Flex Fuel,Performance"/>
    <s v="Large"/>
    <s v="Sedan"/>
    <n v="29"/>
    <n v="19"/>
    <n v="1385"/>
    <n v="35540"/>
  </r>
  <r>
    <x v="2"/>
    <s v="Impala"/>
    <n v="2016"/>
    <x v="1"/>
    <s v="flex-fuel (unleaded/E85)"/>
    <n v="305"/>
    <n v="6"/>
    <s v="AUTOMATIC"/>
    <s v="front wheel drive"/>
    <n v="4"/>
    <s v="Flex Fuel,Performance"/>
    <s v="Large"/>
    <s v="Sedan"/>
    <n v="29"/>
    <n v="19"/>
    <n v="1385"/>
    <n v="30435"/>
  </r>
  <r>
    <x v="2"/>
    <s v="Impala"/>
    <n v="2017"/>
    <x v="2"/>
    <s v="flex-fuel (unleaded/E85)"/>
    <n v="305"/>
    <n v="6"/>
    <s v="AUTOMATIC"/>
    <s v="front wheel drive"/>
    <n v="4"/>
    <s v="Flex Fuel,Performance"/>
    <s v="Large"/>
    <s v="Sedan"/>
    <n v="28"/>
    <n v="19"/>
    <n v="1385"/>
    <n v="35645"/>
  </r>
  <r>
    <x v="22"/>
    <s v="Challenger"/>
    <n v="2015"/>
    <x v="0"/>
    <s v="regular unleaded"/>
    <n v="305"/>
    <n v="6"/>
    <s v="AUTOMATIC"/>
    <s v="rear wheel drive"/>
    <n v="2"/>
    <s v="Performance"/>
    <s v="Large"/>
    <s v="Coupe"/>
    <n v="30"/>
    <n v="19"/>
    <n v="1851"/>
    <n v="29995"/>
  </r>
  <r>
    <x v="22"/>
    <s v="Challenger"/>
    <n v="2015"/>
    <x v="0"/>
    <s v="regular unleaded"/>
    <n v="305"/>
    <n v="6"/>
    <s v="AUTOMATIC"/>
    <s v="rear wheel drive"/>
    <n v="2"/>
    <s v="Performance"/>
    <s v="Large"/>
    <s v="Coupe"/>
    <n v="30"/>
    <n v="19"/>
    <n v="1851"/>
    <n v="26995"/>
  </r>
  <r>
    <x v="22"/>
    <s v="Challenger"/>
    <n v="2016"/>
    <x v="1"/>
    <s v="regular unleaded"/>
    <n v="305"/>
    <n v="6"/>
    <s v="AUTOMATIC"/>
    <s v="rear wheel drive"/>
    <n v="2"/>
    <s v="Performance"/>
    <s v="Large"/>
    <s v="Coupe"/>
    <n v="30"/>
    <n v="19"/>
    <n v="1851"/>
    <n v="29995"/>
  </r>
  <r>
    <x v="22"/>
    <s v="Challenger"/>
    <n v="2016"/>
    <x v="1"/>
    <s v="regular unleaded"/>
    <n v="305"/>
    <n v="6"/>
    <s v="AUTOMATIC"/>
    <s v="rear wheel drive"/>
    <n v="2"/>
    <s v="Performance"/>
    <s v="Large"/>
    <s v="Coupe"/>
    <n v="30"/>
    <n v="19"/>
    <n v="1851"/>
    <n v="26995"/>
  </r>
  <r>
    <x v="22"/>
    <s v="Challenger"/>
    <n v="2017"/>
    <x v="2"/>
    <s v="regular unleaded"/>
    <n v="305"/>
    <n v="6"/>
    <s v="AUTOMATIC"/>
    <s v="rear wheel drive"/>
    <n v="2"/>
    <s v="Performance"/>
    <s v="Large"/>
    <s v="Coupe"/>
    <n v="30"/>
    <n v="19"/>
    <n v="1851"/>
    <n v="26995"/>
  </r>
  <r>
    <x v="22"/>
    <s v="Challenger"/>
    <n v="2017"/>
    <x v="2"/>
    <s v="regular unleaded"/>
    <n v="305"/>
    <n v="6"/>
    <s v="AUTOMATIC"/>
    <s v="rear wheel drive"/>
    <n v="2"/>
    <s v="Performance"/>
    <s v="Large"/>
    <s v="Coupe"/>
    <n v="30"/>
    <n v="19"/>
    <n v="1851"/>
    <n v="29995"/>
  </r>
  <r>
    <x v="13"/>
    <s v="MKS"/>
    <n v="2015"/>
    <x v="0"/>
    <s v="regular unleaded"/>
    <n v="305"/>
    <n v="6"/>
    <s v="AUTOMATIC"/>
    <s v="front wheel drive"/>
    <n v="4"/>
    <s v="Luxury,Performance"/>
    <s v="Large"/>
    <s v="Sedan"/>
    <n v="28"/>
    <n v="19"/>
    <n v="61"/>
    <n v="38850"/>
  </r>
  <r>
    <x v="12"/>
    <s v="GS 350"/>
    <n v="2015"/>
    <x v="0"/>
    <s v="premium unleaded (required)"/>
    <n v="306"/>
    <n v="6"/>
    <s v="AUTOMATIC"/>
    <s v="rear wheel drive"/>
    <n v="4"/>
    <s v="Luxury,Performance"/>
    <s v="Midsize"/>
    <s v="Sedan"/>
    <n v="29"/>
    <n v="19"/>
    <n v="454"/>
    <n v="55070"/>
  </r>
  <r>
    <x v="12"/>
    <s v="GS 350"/>
    <n v="2015"/>
    <x v="0"/>
    <s v="premium unleaded (required)"/>
    <n v="306"/>
    <n v="6"/>
    <s v="AUTOMATIC"/>
    <s v="rear wheel drive"/>
    <n v="4"/>
    <s v="Luxury,Performance"/>
    <s v="Midsize"/>
    <s v="Sedan"/>
    <n v="29"/>
    <n v="19"/>
    <n v="454"/>
    <n v="48600"/>
  </r>
  <r>
    <x v="12"/>
    <s v="GS 350"/>
    <n v="2015"/>
    <x v="0"/>
    <s v="premium unleaded (required)"/>
    <n v="306"/>
    <n v="6"/>
    <s v="AUTOMATIC"/>
    <s v="all wheel drive"/>
    <n v="4"/>
    <s v="Luxury,Performance"/>
    <s v="Midsize"/>
    <s v="Sedan"/>
    <n v="26"/>
    <n v="19"/>
    <n v="454"/>
    <n v="57330"/>
  </r>
  <r>
    <x v="12"/>
    <s v="GS 350"/>
    <n v="2015"/>
    <x v="0"/>
    <s v="premium unleaded (required)"/>
    <n v="306"/>
    <n v="6"/>
    <s v="AUTOMATIC"/>
    <s v="all wheel drive"/>
    <n v="4"/>
    <s v="Luxury,Performance"/>
    <s v="Midsize"/>
    <s v="Sedan"/>
    <n v="26"/>
    <n v="19"/>
    <n v="454"/>
    <n v="50850"/>
  </r>
  <r>
    <x v="12"/>
    <s v="IS 350"/>
    <n v="2014"/>
    <x v="4"/>
    <s v="premium unleaded (required)"/>
    <n v="306"/>
    <n v="6"/>
    <s v="AUTOMATIC"/>
    <s v="rear wheel drive"/>
    <n v="4"/>
    <s v="Luxury,High-Performance"/>
    <s v="Midsize"/>
    <s v="Sedan"/>
    <n v="28"/>
    <n v="19"/>
    <n v="454"/>
    <n v="39615"/>
  </r>
  <r>
    <x v="12"/>
    <s v="IS 350"/>
    <n v="2014"/>
    <x v="4"/>
    <s v="premium unleaded (required)"/>
    <n v="306"/>
    <n v="6"/>
    <s v="AUTOMATIC"/>
    <s v="all wheel drive"/>
    <n v="4"/>
    <s v="Luxury,Performance"/>
    <s v="Midsize"/>
    <s v="Sedan"/>
    <n v="26"/>
    <n v="19"/>
    <n v="454"/>
    <n v="41850"/>
  </r>
  <r>
    <x v="12"/>
    <s v="IS 350"/>
    <n v="2015"/>
    <x v="0"/>
    <s v="premium unleaded (required)"/>
    <n v="306"/>
    <n v="6"/>
    <s v="AUTOMATIC"/>
    <s v="rear wheel drive"/>
    <n v="4"/>
    <s v="Luxury,High-Performance"/>
    <s v="Midsize"/>
    <s v="Sedan"/>
    <n v="28"/>
    <n v="19"/>
    <n v="454"/>
    <n v="40065"/>
  </r>
  <r>
    <x v="12"/>
    <s v="IS 350"/>
    <n v="2015"/>
    <x v="0"/>
    <s v="premium unleaded (required)"/>
    <n v="306"/>
    <n v="6"/>
    <s v="AUTOMATIC"/>
    <s v="all wheel drive"/>
    <n v="4"/>
    <s v="Luxury,Performance"/>
    <s v="Midsize"/>
    <s v="Sedan"/>
    <n v="26"/>
    <n v="19"/>
    <n v="454"/>
    <n v="42300"/>
  </r>
  <r>
    <x v="12"/>
    <s v="IS 350"/>
    <n v="2016"/>
    <x v="1"/>
    <s v="premium unleaded (required)"/>
    <n v="306"/>
    <n v="6"/>
    <s v="AUTOMATIC"/>
    <s v="all wheel drive"/>
    <n v="4"/>
    <s v="Luxury,Performance"/>
    <s v="Midsize"/>
    <s v="Sedan"/>
    <n v="26"/>
    <n v="19"/>
    <n v="454"/>
    <n v="43035"/>
  </r>
  <r>
    <x v="12"/>
    <s v="IS 350"/>
    <n v="2016"/>
    <x v="1"/>
    <s v="premium unleaded (required)"/>
    <n v="306"/>
    <n v="6"/>
    <s v="AUTOMATIC"/>
    <s v="rear wheel drive"/>
    <n v="4"/>
    <s v="Luxury,High-Performance"/>
    <s v="Midsize"/>
    <s v="Sedan"/>
    <n v="28"/>
    <n v="19"/>
    <n v="454"/>
    <n v="40870"/>
  </r>
  <r>
    <x v="12"/>
    <s v="IS 350 C"/>
    <n v="2013"/>
    <x v="3"/>
    <s v="premium unleaded (required)"/>
    <n v="306"/>
    <n v="6"/>
    <s v="AUTOMATIC"/>
    <s v="rear wheel drive"/>
    <n v="2"/>
    <s v="Luxury,Performance"/>
    <s v="Compact"/>
    <s v="Convertible"/>
    <n v="27"/>
    <n v="19"/>
    <n v="454"/>
    <n v="46890"/>
  </r>
  <r>
    <x v="12"/>
    <s v="IS 350 C"/>
    <n v="2014"/>
    <x v="4"/>
    <s v="premium unleaded (required)"/>
    <n v="306"/>
    <n v="6"/>
    <s v="AUTOMATIC"/>
    <s v="rear wheel drive"/>
    <n v="2"/>
    <s v="Luxury,Performance"/>
    <s v="Compact"/>
    <s v="Convertible"/>
    <n v="27"/>
    <n v="19"/>
    <n v="454"/>
    <n v="47140"/>
  </r>
  <r>
    <x v="12"/>
    <s v="IS 350 C"/>
    <n v="2015"/>
    <x v="0"/>
    <s v="premium unleaded (required)"/>
    <n v="306"/>
    <n v="6"/>
    <s v="AUTOMATIC"/>
    <s v="rear wheel drive"/>
    <n v="2"/>
    <s v="Luxury,Performance"/>
    <s v="Compact"/>
    <s v="Convertible"/>
    <n v="27"/>
    <n v="19"/>
    <n v="454"/>
    <n v="47640"/>
  </r>
  <r>
    <x v="12"/>
    <s v="RC 350"/>
    <n v="2015"/>
    <x v="0"/>
    <s v="premium unleaded (required)"/>
    <n v="306"/>
    <n v="6"/>
    <s v="AUTOMATIC"/>
    <s v="rear wheel drive"/>
    <n v="2"/>
    <s v="Luxury,Performance"/>
    <s v="Midsize"/>
    <s v="Coupe"/>
    <n v="28"/>
    <n v="19"/>
    <n v="454"/>
    <n v="42790"/>
  </r>
  <r>
    <x v="12"/>
    <s v="RC 350"/>
    <n v="2015"/>
    <x v="0"/>
    <s v="premium unleaded (required)"/>
    <n v="306"/>
    <n v="6"/>
    <s v="AUTOMATIC"/>
    <s v="all wheel drive"/>
    <n v="2"/>
    <s v="Luxury,Performance"/>
    <s v="Midsize"/>
    <s v="Coupe"/>
    <n v="26"/>
    <n v="19"/>
    <n v="454"/>
    <n v="45025"/>
  </r>
  <r>
    <x v="12"/>
    <s v="RC 350"/>
    <n v="2016"/>
    <x v="1"/>
    <s v="premium unleaded (required)"/>
    <n v="306"/>
    <n v="6"/>
    <s v="AUTOMATIC"/>
    <s v="all wheel drive"/>
    <n v="2"/>
    <s v="Luxury,Performance"/>
    <s v="Midsize"/>
    <s v="Coupe"/>
    <n v="26"/>
    <n v="19"/>
    <n v="454"/>
    <n v="45015"/>
  </r>
  <r>
    <x v="12"/>
    <s v="RC 350"/>
    <n v="2016"/>
    <x v="1"/>
    <s v="premium unleaded (required)"/>
    <n v="306"/>
    <n v="6"/>
    <s v="AUTOMATIC"/>
    <s v="rear wheel drive"/>
    <n v="2"/>
    <s v="Luxury,Performance"/>
    <s v="Midsize"/>
    <s v="Coupe"/>
    <n v="28"/>
    <n v="19"/>
    <n v="454"/>
    <n v="42780"/>
  </r>
  <r>
    <x v="12"/>
    <s v="RC 350"/>
    <n v="2017"/>
    <x v="2"/>
    <s v="premium unleaded (required)"/>
    <n v="306"/>
    <n v="6"/>
    <s v="AUTOMATIC"/>
    <s v="all wheel drive"/>
    <n v="2"/>
    <s v="Luxury,Performance"/>
    <s v="Midsize"/>
    <s v="Coupe"/>
    <n v="26"/>
    <n v="19"/>
    <n v="454"/>
    <n v="45175"/>
  </r>
  <r>
    <x v="12"/>
    <s v="RC 350"/>
    <n v="2017"/>
    <x v="2"/>
    <s v="premium unleaded (required)"/>
    <n v="306"/>
    <n v="6"/>
    <s v="AUTOMATIC"/>
    <s v="rear wheel drive"/>
    <n v="2"/>
    <s v="Luxury,Performance"/>
    <s v="Midsize"/>
    <s v="Coupe"/>
    <n v="28"/>
    <n v="19"/>
    <n v="454"/>
    <n v="43010"/>
  </r>
  <r>
    <x v="31"/>
    <s v="XT5"/>
    <n v="2017"/>
    <x v="2"/>
    <s v="premium unleaded (required)"/>
    <n v="310"/>
    <n v="6"/>
    <s v="AUTOMATIC"/>
    <s v="front wheel drive"/>
    <n v="4"/>
    <s v="Crossover,Luxury"/>
    <s v="Midsize"/>
    <s v="4dr SUV"/>
    <n v="27"/>
    <n v="19"/>
    <n v="1624"/>
    <n v="51895"/>
  </r>
  <r>
    <x v="31"/>
    <s v="XT5"/>
    <n v="2017"/>
    <x v="2"/>
    <s v="premium unleaded (required)"/>
    <n v="310"/>
    <n v="6"/>
    <s v="AUTOMATIC"/>
    <s v="front wheel drive"/>
    <n v="4"/>
    <s v="Crossover,Luxury"/>
    <s v="Midsize"/>
    <s v="4dr SUV"/>
    <n v="27"/>
    <n v="19"/>
    <n v="1624"/>
    <n v="38995"/>
  </r>
  <r>
    <x v="31"/>
    <s v="XT5"/>
    <n v="2017"/>
    <x v="2"/>
    <s v="premium unleaded (required)"/>
    <n v="310"/>
    <n v="6"/>
    <s v="AUTOMATIC"/>
    <s v="front wheel drive"/>
    <n v="4"/>
    <s v="Crossover,Luxury"/>
    <s v="Midsize"/>
    <s v="4dr SUV"/>
    <n v="27"/>
    <n v="19"/>
    <n v="1624"/>
    <n v="44895"/>
  </r>
  <r>
    <x v="12"/>
    <s v="GS 350"/>
    <n v="2016"/>
    <x v="1"/>
    <s v="premium unleaded (required)"/>
    <n v="311"/>
    <n v="6"/>
    <s v="AUTOMATIC"/>
    <s v="rear wheel drive"/>
    <n v="4"/>
    <s v="Luxury,High-Performance"/>
    <s v="Midsize"/>
    <s v="Sedan"/>
    <n v="28"/>
    <n v="19"/>
    <n v="454"/>
    <n v="54115"/>
  </r>
  <r>
    <x v="12"/>
    <s v="GS 350"/>
    <n v="2016"/>
    <x v="1"/>
    <s v="premium unleaded (required)"/>
    <n v="311"/>
    <n v="6"/>
    <s v="AUTOMATIC"/>
    <s v="all wheel drive"/>
    <n v="4"/>
    <s v="Luxury,Performance"/>
    <s v="Midsize"/>
    <s v="Sedan"/>
    <n v="26"/>
    <n v="19"/>
    <n v="454"/>
    <n v="50470"/>
  </r>
  <r>
    <x v="12"/>
    <s v="GS 350"/>
    <n v="2017"/>
    <x v="2"/>
    <s v="premium unleaded (required)"/>
    <n v="311"/>
    <n v="6"/>
    <s v="AUTOMATIC"/>
    <s v="rear wheel drive"/>
    <n v="4"/>
    <s v="Luxury,High-Performance"/>
    <s v="Midsize"/>
    <s v="Sedan"/>
    <n v="27"/>
    <n v="19"/>
    <n v="454"/>
    <n v="54810"/>
  </r>
  <r>
    <x v="12"/>
    <s v="GS 350"/>
    <n v="2017"/>
    <x v="2"/>
    <s v="premium unleaded (required)"/>
    <n v="311"/>
    <n v="6"/>
    <s v="AUTOMATIC"/>
    <s v="all wheel drive"/>
    <n v="4"/>
    <s v="Luxury,Performance"/>
    <s v="Midsize"/>
    <s v="Sedan"/>
    <n v="26"/>
    <n v="19"/>
    <n v="454"/>
    <n v="50365"/>
  </r>
  <r>
    <x v="12"/>
    <s v="GS 350"/>
    <n v="2017"/>
    <x v="2"/>
    <s v="premium unleaded (required)"/>
    <n v="311"/>
    <n v="6"/>
    <s v="AUTOMATIC"/>
    <s v="all wheel drive"/>
    <n v="4"/>
    <s v="Luxury,Performance"/>
    <s v="Midsize"/>
    <s v="Sedan"/>
    <n v="26"/>
    <n v="19"/>
    <n v="454"/>
    <n v="56555"/>
  </r>
  <r>
    <x v="0"/>
    <s v="6 Series Gran Coupe"/>
    <n v="2017"/>
    <x v="2"/>
    <s v="premium unleaded (required)"/>
    <n v="315"/>
    <n v="6"/>
    <s v="AUTOMATIC"/>
    <s v="all wheel drive"/>
    <n v="4"/>
    <s v="Luxury,Performance"/>
    <s v="Large"/>
    <s v="Sedan"/>
    <n v="28"/>
    <n v="19"/>
    <n v="3916"/>
    <n v="82800"/>
  </r>
  <r>
    <x v="0"/>
    <s v="7 Series"/>
    <n v="2015"/>
    <x v="0"/>
    <s v="premium unleaded (required)"/>
    <n v="315"/>
    <n v="6"/>
    <s v="AUTOMATIC"/>
    <s v="rear wheel drive"/>
    <n v="4"/>
    <s v="Luxury,Performance"/>
    <s v="Large"/>
    <s v="Sedan"/>
    <n v="29"/>
    <n v="19"/>
    <n v="3916"/>
    <n v="78000"/>
  </r>
  <r>
    <x v="0"/>
    <s v="7 Series"/>
    <n v="2015"/>
    <x v="0"/>
    <s v="premium unleaded (required)"/>
    <n v="315"/>
    <n v="6"/>
    <s v="AUTOMATIC"/>
    <s v="all wheel drive"/>
    <n v="4"/>
    <s v="Luxury,Performance"/>
    <s v="Large"/>
    <s v="Sedan"/>
    <n v="28"/>
    <n v="19"/>
    <n v="3916"/>
    <n v="81000"/>
  </r>
  <r>
    <x v="0"/>
    <s v="7 Series"/>
    <n v="2015"/>
    <x v="0"/>
    <s v="premium unleaded (required)"/>
    <n v="315"/>
    <n v="6"/>
    <s v="AUTOMATIC"/>
    <s v="rear wheel drive"/>
    <n v="4"/>
    <s v="Luxury,Performance"/>
    <s v="Large"/>
    <s v="Sedan"/>
    <n v="29"/>
    <n v="19"/>
    <n v="3916"/>
    <n v="74000"/>
  </r>
  <r>
    <x v="0"/>
    <s v="6 Series"/>
    <n v="2017"/>
    <x v="2"/>
    <s v="premium unleaded (required)"/>
    <n v="315"/>
    <n v="6"/>
    <s v="AUTOMATIC"/>
    <s v="all wheel drive"/>
    <n v="2"/>
    <s v="Luxury,Performance"/>
    <s v="Midsize"/>
    <s v="Coupe"/>
    <n v="28"/>
    <n v="19"/>
    <n v="3916"/>
    <n v="80600"/>
  </r>
  <r>
    <x v="0"/>
    <s v="6 Series"/>
    <n v="2017"/>
    <x v="2"/>
    <s v="premium unleaded (required)"/>
    <n v="315"/>
    <n v="6"/>
    <s v="AUTOMATIC"/>
    <s v="all wheel drive"/>
    <n v="2"/>
    <s v="Luxury,Performance"/>
    <s v="Midsize"/>
    <s v="Convertible"/>
    <n v="28"/>
    <n v="19"/>
    <n v="3916"/>
    <n v="88100"/>
  </r>
  <r>
    <x v="0"/>
    <s v="7 Series"/>
    <n v="2017"/>
    <x v="2"/>
    <s v="premium unleaded (required)"/>
    <n v="320"/>
    <n v="6"/>
    <s v="AUTOMATIC"/>
    <s v="all wheel drive"/>
    <n v="4"/>
    <s v="Luxury,Performance"/>
    <s v="Large"/>
    <s v="Sedan"/>
    <n v="28"/>
    <n v="19"/>
    <n v="3916"/>
    <n v="84500"/>
  </r>
  <r>
    <x v="2"/>
    <s v="Camaro"/>
    <n v="2015"/>
    <x v="0"/>
    <s v="regular unleaded"/>
    <n v="323"/>
    <n v="6"/>
    <s v="AUTOMATIC"/>
    <s v="rear wheel drive"/>
    <n v="2"/>
    <s v="N/A"/>
    <s v="Midsize"/>
    <s v="Coupe"/>
    <n v="30"/>
    <n v="19"/>
    <n v="1385"/>
    <n v="25145"/>
  </r>
  <r>
    <x v="8"/>
    <s v="F-150"/>
    <n v="2015"/>
    <x v="0"/>
    <s v="regular unleaded"/>
    <n v="325"/>
    <n v="6"/>
    <s v="AUTOMATIC"/>
    <s v="rear wheel drive"/>
    <n v="4"/>
    <s v="Flex Fuel"/>
    <s v="Large"/>
    <s v="Extended Cab Pickup"/>
    <n v="26"/>
    <n v="19"/>
    <n v="5657"/>
    <n v="35310"/>
  </r>
  <r>
    <x v="8"/>
    <s v="F-150"/>
    <n v="2015"/>
    <x v="0"/>
    <s v="regular unleaded"/>
    <n v="325"/>
    <n v="6"/>
    <s v="AUTOMATIC"/>
    <s v="rear wheel drive"/>
    <n v="4"/>
    <s v="Flex Fuel"/>
    <s v="Large"/>
    <s v="Extended Cab Pickup"/>
    <n v="26"/>
    <n v="19"/>
    <n v="5657"/>
    <n v="39310"/>
  </r>
  <r>
    <x v="8"/>
    <s v="F-150"/>
    <n v="2015"/>
    <x v="0"/>
    <s v="regular unleaded"/>
    <n v="325"/>
    <n v="6"/>
    <s v="AUTOMATIC"/>
    <s v="rear wheel drive"/>
    <n v="4"/>
    <s v="Flex Fuel"/>
    <s v="Large"/>
    <s v="Crew Cab Pickup"/>
    <n v="26"/>
    <n v="19"/>
    <n v="5657"/>
    <n v="37665"/>
  </r>
  <r>
    <x v="8"/>
    <s v="F-150"/>
    <n v="2015"/>
    <x v="0"/>
    <s v="regular unleaded"/>
    <n v="325"/>
    <n v="6"/>
    <s v="AUTOMATIC"/>
    <s v="rear wheel drive"/>
    <n v="4"/>
    <s v="Flex Fuel"/>
    <s v="Large"/>
    <s v="Extended Cab Pickup"/>
    <n v="26"/>
    <n v="19"/>
    <n v="5657"/>
    <n v="39610"/>
  </r>
  <r>
    <x v="8"/>
    <s v="F-150"/>
    <n v="2015"/>
    <x v="0"/>
    <s v="regular unleaded"/>
    <n v="325"/>
    <n v="6"/>
    <s v="AUTOMATIC"/>
    <s v="rear wheel drive"/>
    <n v="4"/>
    <s v="Flex Fuel"/>
    <s v="Large"/>
    <s v="Crew Cab Pickup"/>
    <n v="26"/>
    <n v="19"/>
    <n v="5657"/>
    <n v="33655"/>
  </r>
  <r>
    <x v="8"/>
    <s v="F-150"/>
    <n v="2015"/>
    <x v="0"/>
    <s v="regular unleaded"/>
    <n v="325"/>
    <n v="6"/>
    <s v="AUTOMATIC"/>
    <s v="rear wheel drive"/>
    <n v="4"/>
    <s v="Flex Fuel"/>
    <s v="Large"/>
    <s v="Crew Cab Pickup"/>
    <n v="26"/>
    <n v="19"/>
    <n v="5657"/>
    <n v="41970"/>
  </r>
  <r>
    <x v="8"/>
    <s v="F-150"/>
    <n v="2015"/>
    <x v="0"/>
    <s v="regular unleaded"/>
    <n v="325"/>
    <n v="6"/>
    <s v="AUTOMATIC"/>
    <s v="rear wheel drive"/>
    <n v="4"/>
    <s v="Flex Fuel"/>
    <s v="Large"/>
    <s v="Crew Cab Pickup"/>
    <n v="26"/>
    <n v="19"/>
    <n v="5657"/>
    <n v="41670"/>
  </r>
  <r>
    <x v="8"/>
    <s v="F-150"/>
    <n v="2015"/>
    <x v="0"/>
    <s v="regular unleaded"/>
    <n v="325"/>
    <n v="6"/>
    <s v="AUTOMATIC"/>
    <s v="rear wheel drive"/>
    <n v="4"/>
    <s v="Flex Fuel"/>
    <s v="Large"/>
    <s v="Extended Cab Pickup"/>
    <n v="26"/>
    <n v="19"/>
    <n v="5657"/>
    <n v="31200"/>
  </r>
  <r>
    <x v="8"/>
    <s v="F-150"/>
    <n v="2016"/>
    <x v="1"/>
    <s v="regular unleaded"/>
    <n v="325"/>
    <n v="6"/>
    <s v="AUTOMATIC"/>
    <s v="rear wheel drive"/>
    <n v="4"/>
    <s v="Flex Fuel"/>
    <s v="Large"/>
    <s v="Crew Cab Pickup"/>
    <n v="26"/>
    <n v="19"/>
    <n v="5657"/>
    <n v="34165"/>
  </r>
  <r>
    <x v="8"/>
    <s v="F-150"/>
    <n v="2016"/>
    <x v="1"/>
    <s v="regular unleaded"/>
    <n v="325"/>
    <n v="6"/>
    <s v="AUTOMATIC"/>
    <s v="rear wheel drive"/>
    <n v="4"/>
    <s v="Flex Fuel"/>
    <s v="Large"/>
    <s v="Extended Cab Pickup"/>
    <n v="26"/>
    <n v="19"/>
    <n v="5657"/>
    <n v="35895"/>
  </r>
  <r>
    <x v="8"/>
    <s v="F-150"/>
    <n v="2016"/>
    <x v="1"/>
    <s v="regular unleaded"/>
    <n v="325"/>
    <n v="6"/>
    <s v="AUTOMATIC"/>
    <s v="rear wheel drive"/>
    <n v="4"/>
    <s v="Flex Fuel"/>
    <s v="Large"/>
    <s v="Extended Cab Pickup"/>
    <n v="26"/>
    <n v="19"/>
    <n v="5657"/>
    <n v="40365"/>
  </r>
  <r>
    <x v="8"/>
    <s v="F-150"/>
    <n v="2016"/>
    <x v="1"/>
    <s v="regular unleaded"/>
    <n v="325"/>
    <n v="6"/>
    <s v="AUTOMATIC"/>
    <s v="rear wheel drive"/>
    <n v="4"/>
    <s v="Flex Fuel"/>
    <s v="Large"/>
    <s v="Extended Cab Pickup"/>
    <n v="26"/>
    <n v="19"/>
    <n v="5657"/>
    <n v="40065"/>
  </r>
  <r>
    <x v="8"/>
    <s v="F-150"/>
    <n v="2016"/>
    <x v="1"/>
    <s v="regular unleaded"/>
    <n v="325"/>
    <n v="6"/>
    <s v="AUTOMATIC"/>
    <s v="rear wheel drive"/>
    <n v="4"/>
    <s v="Flex Fuel"/>
    <s v="Large"/>
    <s v="Crew Cab Pickup"/>
    <n v="26"/>
    <n v="19"/>
    <n v="5657"/>
    <n v="42725"/>
  </r>
  <r>
    <x v="8"/>
    <s v="F-150"/>
    <n v="2016"/>
    <x v="1"/>
    <s v="regular unleaded"/>
    <n v="325"/>
    <n v="6"/>
    <s v="AUTOMATIC"/>
    <s v="rear wheel drive"/>
    <n v="4"/>
    <s v="Flex Fuel"/>
    <s v="Large"/>
    <s v="Extended Cab Pickup"/>
    <n v="26"/>
    <n v="19"/>
    <n v="5657"/>
    <n v="31710"/>
  </r>
  <r>
    <x v="8"/>
    <s v="F-150"/>
    <n v="2016"/>
    <x v="1"/>
    <s v="regular unleaded"/>
    <n v="325"/>
    <n v="6"/>
    <s v="AUTOMATIC"/>
    <s v="rear wheel drive"/>
    <n v="4"/>
    <s v="Flex Fuel"/>
    <s v="Large"/>
    <s v="Crew Cab Pickup"/>
    <n v="26"/>
    <n v="19"/>
    <n v="5657"/>
    <n v="42425"/>
  </r>
  <r>
    <x v="8"/>
    <s v="F-150"/>
    <n v="2016"/>
    <x v="1"/>
    <s v="regular unleaded"/>
    <n v="325"/>
    <n v="6"/>
    <s v="AUTOMATIC"/>
    <s v="rear wheel drive"/>
    <n v="4"/>
    <s v="Flex Fuel"/>
    <s v="Large"/>
    <s v="Crew Cab Pickup"/>
    <n v="26"/>
    <n v="19"/>
    <n v="5657"/>
    <n v="38250"/>
  </r>
  <r>
    <x v="8"/>
    <s v="F-150"/>
    <n v="2017"/>
    <x v="2"/>
    <s v="regular unleaded"/>
    <n v="325"/>
    <n v="6"/>
    <s v="AUTOMATIC"/>
    <s v="rear wheel drive"/>
    <n v="4"/>
    <s v="Flex Fuel"/>
    <s v="Large"/>
    <s v="Extended Cab Pickup"/>
    <n v="26"/>
    <n v="19"/>
    <n v="5657"/>
    <n v="31710"/>
  </r>
  <r>
    <x v="8"/>
    <s v="F-150"/>
    <n v="2017"/>
    <x v="2"/>
    <s v="regular unleaded"/>
    <n v="325"/>
    <n v="6"/>
    <s v="AUTOMATIC"/>
    <s v="rear wheel drive"/>
    <n v="4"/>
    <s v="Flex Fuel"/>
    <s v="Large"/>
    <s v="Extended Cab Pickup"/>
    <n v="26"/>
    <n v="19"/>
    <n v="5657"/>
    <n v="40365"/>
  </r>
  <r>
    <x v="8"/>
    <s v="F-150"/>
    <n v="2017"/>
    <x v="2"/>
    <s v="regular unleaded"/>
    <n v="325"/>
    <n v="6"/>
    <s v="AUTOMATIC"/>
    <s v="rear wheel drive"/>
    <n v="4"/>
    <s v="Flex Fuel"/>
    <s v="Large"/>
    <s v="Extended Cab Pickup"/>
    <n v="26"/>
    <n v="19"/>
    <n v="5657"/>
    <n v="40065"/>
  </r>
  <r>
    <x v="8"/>
    <s v="F-150"/>
    <n v="2017"/>
    <x v="2"/>
    <s v="regular unleaded"/>
    <n v="325"/>
    <n v="6"/>
    <s v="AUTOMATIC"/>
    <s v="rear wheel drive"/>
    <n v="4"/>
    <s v="Flex Fuel"/>
    <s v="Large"/>
    <s v="Crew Cab Pickup"/>
    <n v="26"/>
    <n v="19"/>
    <n v="5657"/>
    <n v="34165"/>
  </r>
  <r>
    <x v="8"/>
    <s v="F-150"/>
    <n v="2017"/>
    <x v="2"/>
    <s v="regular unleaded"/>
    <n v="325"/>
    <n v="6"/>
    <s v="AUTOMATIC"/>
    <s v="rear wheel drive"/>
    <n v="4"/>
    <s v="Flex Fuel"/>
    <s v="Large"/>
    <s v="Extended Cab Pickup"/>
    <n v="26"/>
    <n v="19"/>
    <n v="5657"/>
    <n v="35895"/>
  </r>
  <r>
    <x v="8"/>
    <s v="F-150"/>
    <n v="2017"/>
    <x v="2"/>
    <s v="regular unleaded"/>
    <n v="325"/>
    <n v="6"/>
    <s v="AUTOMATIC"/>
    <s v="rear wheel drive"/>
    <n v="4"/>
    <s v="Flex Fuel"/>
    <s v="Large"/>
    <s v="Crew Cab Pickup"/>
    <n v="26"/>
    <n v="19"/>
    <n v="5657"/>
    <n v="42425"/>
  </r>
  <r>
    <x v="8"/>
    <s v="F-150"/>
    <n v="2017"/>
    <x v="2"/>
    <s v="regular unleaded"/>
    <n v="325"/>
    <n v="6"/>
    <s v="AUTOMATIC"/>
    <s v="rear wheel drive"/>
    <n v="4"/>
    <s v="Flex Fuel"/>
    <s v="Large"/>
    <s v="Crew Cab Pickup"/>
    <n v="26"/>
    <n v="19"/>
    <n v="5657"/>
    <n v="42725"/>
  </r>
  <r>
    <x v="8"/>
    <s v="F-150"/>
    <n v="2017"/>
    <x v="2"/>
    <s v="regular unleaded"/>
    <n v="325"/>
    <n v="6"/>
    <s v="AUTOMATIC"/>
    <s v="rear wheel drive"/>
    <n v="4"/>
    <s v="Flex Fuel"/>
    <s v="Large"/>
    <s v="Crew Cab Pickup"/>
    <n v="26"/>
    <n v="19"/>
    <n v="5657"/>
    <n v="38250"/>
  </r>
  <r>
    <x v="26"/>
    <s v="S60"/>
    <n v="2015"/>
    <x v="0"/>
    <s v="regular unleaded"/>
    <n v="325"/>
    <n v="6"/>
    <s v="AUTOMATIC"/>
    <s v="all wheel drive"/>
    <n v="4"/>
    <s v="Factory Tuner,Luxury,High-Performance"/>
    <s v="Midsize"/>
    <s v="Sedan"/>
    <n v="28"/>
    <n v="19"/>
    <n v="870"/>
    <n v="43800"/>
  </r>
  <r>
    <x v="26"/>
    <s v="S60"/>
    <n v="2015"/>
    <x v="0"/>
    <s v="regular unleaded"/>
    <n v="325"/>
    <n v="6"/>
    <s v="AUTOMATIC"/>
    <s v="all wheel drive"/>
    <n v="4"/>
    <s v="Factory Tuner,Luxury,High-Performance"/>
    <s v="Midsize"/>
    <s v="Sedan"/>
    <n v="28"/>
    <n v="19"/>
    <n v="870"/>
    <n v="42700"/>
  </r>
  <r>
    <x v="26"/>
    <s v="V60"/>
    <n v="2015"/>
    <x v="0"/>
    <s v="regular unleaded"/>
    <n v="325"/>
    <n v="6"/>
    <s v="AUTOMATIC"/>
    <s v="all wheel drive"/>
    <n v="4"/>
    <s v="Luxury,High-Performance"/>
    <s v="Midsize"/>
    <s v="Wagon"/>
    <n v="28"/>
    <n v="19"/>
    <n v="870"/>
    <n v="45400"/>
  </r>
  <r>
    <x v="26"/>
    <s v="V60"/>
    <n v="2015"/>
    <x v="0"/>
    <s v="regular unleaded"/>
    <n v="325"/>
    <n v="6"/>
    <s v="AUTOMATIC"/>
    <s v="all wheel drive"/>
    <n v="4"/>
    <s v="Luxury,High-Performance"/>
    <s v="Midsize"/>
    <s v="Wagon"/>
    <n v="28"/>
    <n v="19"/>
    <n v="870"/>
    <n v="45150"/>
  </r>
  <r>
    <x v="21"/>
    <s v="G Sedan"/>
    <n v="2011"/>
    <x v="6"/>
    <s v="premium unleaded (recommended)"/>
    <n v="328"/>
    <n v="6"/>
    <s v="AUTOMATIC"/>
    <s v="rear wheel drive"/>
    <n v="4"/>
    <s v="Luxury,Performance"/>
    <s v="Midsize"/>
    <s v="Sedan"/>
    <n v="27"/>
    <n v="19"/>
    <n v="190"/>
    <n v="44150"/>
  </r>
  <r>
    <x v="21"/>
    <s v="G Sedan"/>
    <n v="2011"/>
    <x v="6"/>
    <s v="premium unleaded (recommended)"/>
    <n v="328"/>
    <n v="6"/>
    <s v="AUTOMATIC"/>
    <s v="rear wheel drive"/>
    <n v="4"/>
    <s v="Luxury,Performance"/>
    <s v="Midsize"/>
    <s v="Sedan"/>
    <n v="27"/>
    <n v="19"/>
    <n v="190"/>
    <n v="39950"/>
  </r>
  <r>
    <x v="21"/>
    <s v="G Sedan"/>
    <n v="2011"/>
    <x v="6"/>
    <s v="premium unleaded (recommended)"/>
    <n v="328"/>
    <n v="6"/>
    <s v="AUTOMATIC"/>
    <s v="rear wheel drive"/>
    <n v="4"/>
    <s v="Luxury,Performance"/>
    <s v="Midsize"/>
    <s v="Sedan"/>
    <n v="27"/>
    <n v="19"/>
    <n v="190"/>
    <n v="35800"/>
  </r>
  <r>
    <x v="21"/>
    <s v="G Sedan"/>
    <n v="2012"/>
    <x v="5"/>
    <s v="premium unleaded (recommended)"/>
    <n v="328"/>
    <n v="6"/>
    <s v="AUTOMATIC"/>
    <s v="rear wheel drive"/>
    <n v="4"/>
    <s v="Luxury,Performance"/>
    <s v="Midsize"/>
    <s v="Sedan"/>
    <n v="27"/>
    <n v="19"/>
    <n v="190"/>
    <n v="36900"/>
  </r>
  <r>
    <x v="21"/>
    <s v="G Sedan"/>
    <n v="2012"/>
    <x v="5"/>
    <s v="premium unleaded (recommended)"/>
    <n v="328"/>
    <n v="6"/>
    <s v="AUTOMATIC"/>
    <s v="rear wheel drive"/>
    <n v="4"/>
    <s v="Luxury,High-Performance"/>
    <s v="Midsize"/>
    <s v="Sedan"/>
    <n v="27"/>
    <n v="19"/>
    <n v="190"/>
    <n v="45450"/>
  </r>
  <r>
    <x v="21"/>
    <s v="G Sedan"/>
    <n v="2012"/>
    <x v="5"/>
    <s v="premium unleaded (recommended)"/>
    <n v="328"/>
    <n v="6"/>
    <s v="AUTOMATIC"/>
    <s v="rear wheel drive"/>
    <n v="4"/>
    <s v="Luxury"/>
    <s v="Midsize"/>
    <s v="Sedan"/>
    <n v="27"/>
    <n v="19"/>
    <n v="190"/>
    <n v="40250"/>
  </r>
  <r>
    <x v="21"/>
    <s v="G Sedan"/>
    <n v="2013"/>
    <x v="3"/>
    <s v="premium unleaded (required)"/>
    <n v="328"/>
    <n v="6"/>
    <s v="AUTOMATIC"/>
    <s v="rear wheel drive"/>
    <n v="4"/>
    <s v="Luxury,Performance"/>
    <s v="Midsize"/>
    <s v="Sedan"/>
    <n v="27"/>
    <n v="19"/>
    <n v="190"/>
    <n v="32950"/>
  </r>
  <r>
    <x v="21"/>
    <s v="G37 Sedan"/>
    <n v="2010"/>
    <x v="9"/>
    <s v="premium unleaded (recommended)"/>
    <n v="328"/>
    <n v="6"/>
    <s v="AUTOMATIC"/>
    <s v="rear wheel drive"/>
    <n v="4"/>
    <s v="Luxury,High-Performance"/>
    <s v="Midsize"/>
    <s v="Sedan"/>
    <n v="27"/>
    <n v="19"/>
    <n v="190"/>
    <n v="43350"/>
  </r>
  <r>
    <x v="21"/>
    <s v="G37 Sedan"/>
    <n v="2010"/>
    <x v="9"/>
    <s v="premium unleaded (recommended)"/>
    <n v="328"/>
    <n v="6"/>
    <s v="AUTOMATIC"/>
    <s v="rear wheel drive"/>
    <n v="4"/>
    <s v="Luxury"/>
    <s v="Midsize"/>
    <s v="Sedan"/>
    <n v="27"/>
    <n v="19"/>
    <n v="190"/>
    <n v="33250"/>
  </r>
  <r>
    <x v="21"/>
    <s v="G37 Sedan"/>
    <n v="2010"/>
    <x v="9"/>
    <s v="premium unleaded (recommended)"/>
    <n v="328"/>
    <n v="6"/>
    <s v="AUTOMATIC"/>
    <s v="rear wheel drive"/>
    <n v="4"/>
    <s v="Luxury,Performance"/>
    <s v="Midsize"/>
    <s v="Sedan"/>
    <n v="27"/>
    <n v="19"/>
    <n v="190"/>
    <n v="34450"/>
  </r>
  <r>
    <x v="21"/>
    <s v="Q40"/>
    <n v="2015"/>
    <x v="0"/>
    <s v="premium unleaded (required)"/>
    <n v="328"/>
    <n v="6"/>
    <s v="AUTOMATIC"/>
    <s v="rear wheel drive"/>
    <n v="4"/>
    <s v="Luxury,Performance"/>
    <s v="Midsize"/>
    <s v="Sedan"/>
    <n v="27"/>
    <n v="19"/>
    <n v="190"/>
    <n v="33950"/>
  </r>
  <r>
    <x v="21"/>
    <s v="Q50"/>
    <n v="2015"/>
    <x v="0"/>
    <s v="premium unleaded (recommended)"/>
    <n v="328"/>
    <n v="6"/>
    <s v="AUTOMATIC"/>
    <s v="all wheel drive"/>
    <n v="4"/>
    <s v="Luxury,Performance"/>
    <s v="Midsize"/>
    <s v="Sedan"/>
    <n v="27"/>
    <n v="19"/>
    <n v="190"/>
    <n v="38950"/>
  </r>
  <r>
    <x v="21"/>
    <s v="Q50"/>
    <n v="2015"/>
    <x v="0"/>
    <s v="premium unleaded (recommended)"/>
    <n v="328"/>
    <n v="6"/>
    <s v="AUTOMATIC"/>
    <s v="all wheel drive"/>
    <n v="4"/>
    <s v="Luxury,High-Performance"/>
    <s v="Midsize"/>
    <s v="Sedan"/>
    <n v="27"/>
    <n v="19"/>
    <n v="190"/>
    <n v="45450"/>
  </r>
  <r>
    <x v="21"/>
    <s v="Q50"/>
    <n v="2015"/>
    <x v="0"/>
    <s v="premium unleaded (recommended)"/>
    <n v="328"/>
    <n v="6"/>
    <s v="AUTOMATIC"/>
    <s v="all wheel drive"/>
    <n v="4"/>
    <s v="Luxury,Performance"/>
    <s v="Midsize"/>
    <s v="Sedan"/>
    <n v="27"/>
    <n v="19"/>
    <n v="190"/>
    <n v="41800"/>
  </r>
  <r>
    <x v="10"/>
    <s v="CLS-Class"/>
    <n v="2016"/>
    <x v="1"/>
    <s v="premium unleaded (required)"/>
    <n v="329"/>
    <n v="6"/>
    <s v="AUTOMATIC"/>
    <s v="all wheel drive"/>
    <n v="4"/>
    <s v="Luxury,Performance"/>
    <s v="Midsize"/>
    <s v="Sedan"/>
    <n v="26"/>
    <n v="19"/>
    <n v="617"/>
    <n v="69400"/>
  </r>
  <r>
    <x v="21"/>
    <s v="G Coupe"/>
    <n v="2011"/>
    <x v="6"/>
    <s v="premium unleaded (recommended)"/>
    <n v="330"/>
    <n v="6"/>
    <s v="AUTOMATIC"/>
    <s v="rear wheel drive"/>
    <n v="2"/>
    <s v="Luxury,Performance"/>
    <s v="Midsize"/>
    <s v="Coupe"/>
    <n v="27"/>
    <n v="19"/>
    <n v="190"/>
    <n v="38600"/>
  </r>
  <r>
    <x v="21"/>
    <s v="G Coupe"/>
    <n v="2011"/>
    <x v="6"/>
    <s v="premium unleaded (recommended)"/>
    <n v="330"/>
    <n v="6"/>
    <s v="AUTOMATIC"/>
    <s v="rear wheel drive"/>
    <n v="2"/>
    <s v="Luxury"/>
    <s v="Midsize"/>
    <s v="Coupe"/>
    <n v="27"/>
    <n v="19"/>
    <n v="190"/>
    <n v="37150"/>
  </r>
  <r>
    <x v="21"/>
    <s v="G Coupe"/>
    <n v="2012"/>
    <x v="5"/>
    <s v="premium unleaded (recommended)"/>
    <n v="330"/>
    <n v="6"/>
    <s v="AUTOMATIC"/>
    <s v="rear wheel drive"/>
    <n v="2"/>
    <s v="Luxury"/>
    <s v="Midsize"/>
    <s v="Coupe"/>
    <n v="27"/>
    <n v="19"/>
    <n v="190"/>
    <n v="37800"/>
  </r>
  <r>
    <x v="21"/>
    <s v="G Coupe"/>
    <n v="2012"/>
    <x v="5"/>
    <s v="premium unleaded (recommended)"/>
    <n v="330"/>
    <n v="6"/>
    <s v="AUTOMATIC"/>
    <s v="rear wheel drive"/>
    <n v="2"/>
    <s v="Luxury,Performance"/>
    <s v="Midsize"/>
    <s v="Coupe"/>
    <n v="27"/>
    <n v="19"/>
    <n v="190"/>
    <n v="39250"/>
  </r>
  <r>
    <x v="21"/>
    <s v="G Coupe"/>
    <n v="2013"/>
    <x v="3"/>
    <s v="premium unleaded (recommended)"/>
    <n v="330"/>
    <n v="6"/>
    <s v="AUTOMATIC"/>
    <s v="rear wheel drive"/>
    <n v="2"/>
    <s v="Luxury,Performance"/>
    <s v="Midsize"/>
    <s v="Coupe"/>
    <n v="27"/>
    <n v="19"/>
    <n v="190"/>
    <n v="40400"/>
  </r>
  <r>
    <x v="21"/>
    <s v="G37 Coupe"/>
    <n v="2010"/>
    <x v="9"/>
    <s v="premium unleaded (recommended)"/>
    <n v="330"/>
    <n v="6"/>
    <s v="AUTOMATIC"/>
    <s v="rear wheel drive"/>
    <n v="2"/>
    <s v="Luxury,Performance"/>
    <s v="Midsize"/>
    <s v="Coupe"/>
    <n v="27"/>
    <n v="19"/>
    <n v="190"/>
    <n v="37500"/>
  </r>
  <r>
    <x v="21"/>
    <s v="G37 Coupe"/>
    <n v="2010"/>
    <x v="9"/>
    <s v="premium unleaded (recommended)"/>
    <n v="330"/>
    <n v="6"/>
    <s v="AUTOMATIC"/>
    <s v="rear wheel drive"/>
    <n v="2"/>
    <s v="Luxury"/>
    <s v="Midsize"/>
    <s v="Coupe"/>
    <n v="27"/>
    <n v="19"/>
    <n v="190"/>
    <n v="36050"/>
  </r>
  <r>
    <x v="21"/>
    <s v="G37 Coupe"/>
    <n v="2010"/>
    <x v="9"/>
    <s v="premium unleaded (recommended)"/>
    <n v="330"/>
    <n v="6"/>
    <s v="AUTOMATIC"/>
    <s v="rear wheel drive"/>
    <n v="2"/>
    <s v="Luxury,High-Performance"/>
    <s v="Midsize"/>
    <s v="Coupe"/>
    <n v="27"/>
    <n v="19"/>
    <n v="190"/>
    <n v="50550"/>
  </r>
  <r>
    <x v="21"/>
    <s v="Q60 Coupe"/>
    <n v="2014"/>
    <x v="4"/>
    <s v="premium unleaded (recommended)"/>
    <n v="330"/>
    <n v="6"/>
    <s v="AUTOMATIC"/>
    <s v="rear wheel drive"/>
    <n v="2"/>
    <s v="Luxury,Performance"/>
    <s v="Midsize"/>
    <s v="Coupe"/>
    <n v="27"/>
    <n v="19"/>
    <n v="190"/>
    <n v="40950"/>
  </r>
  <r>
    <x v="21"/>
    <s v="Q60 Coupe"/>
    <n v="2015"/>
    <x v="0"/>
    <s v="premium unleaded (recommended)"/>
    <n v="330"/>
    <n v="6"/>
    <s v="AUTOMATIC"/>
    <s v="rear wheel drive"/>
    <n v="2"/>
    <s v="Luxury,Performance"/>
    <s v="Midsize"/>
    <s v="Coupe"/>
    <n v="27"/>
    <n v="19"/>
    <n v="190"/>
    <n v="40950"/>
  </r>
  <r>
    <x v="21"/>
    <s v="Q60 Coupe"/>
    <n v="2015"/>
    <x v="0"/>
    <s v="premium unleaded (recommended)"/>
    <n v="330"/>
    <n v="6"/>
    <s v="AUTOMATIC"/>
    <s v="rear wheel drive"/>
    <n v="2"/>
    <s v="Luxury,High-Performance"/>
    <s v="Midsize"/>
    <s v="Coupe"/>
    <n v="27"/>
    <n v="19"/>
    <n v="190"/>
    <n v="49650"/>
  </r>
  <r>
    <x v="35"/>
    <s v="Boxster"/>
    <n v="2015"/>
    <x v="0"/>
    <s v="premium unleaded (required)"/>
    <n v="330"/>
    <n v="6"/>
    <s v="MANUAL"/>
    <s v="rear wheel drive"/>
    <n v="2"/>
    <s v="Luxury,High-Performance"/>
    <s v="Compact"/>
    <s v="Convertible"/>
    <n v="26"/>
    <n v="19"/>
    <n v="1715"/>
    <n v="73500"/>
  </r>
  <r>
    <x v="35"/>
    <s v="Boxster"/>
    <n v="2016"/>
    <x v="1"/>
    <s v="premium unleaded (required)"/>
    <n v="330"/>
    <n v="6"/>
    <s v="MANUAL"/>
    <s v="rear wheel drive"/>
    <n v="2"/>
    <s v="Luxury,High-Performance"/>
    <s v="Compact"/>
    <s v="Convertible"/>
    <n v="26"/>
    <n v="19"/>
    <n v="1715"/>
    <n v="74600"/>
  </r>
  <r>
    <x v="4"/>
    <s v="370Z"/>
    <n v="2015"/>
    <x v="0"/>
    <s v="premium unleaded (required)"/>
    <n v="332"/>
    <n v="6"/>
    <s v="AUTOMATIC"/>
    <s v="rear wheel drive"/>
    <n v="2"/>
    <s v="High-Performance"/>
    <s v="Compact"/>
    <s v="Coupe"/>
    <n v="26"/>
    <n v="19"/>
    <n v="2009"/>
    <n v="31290"/>
  </r>
  <r>
    <x v="4"/>
    <s v="370Z"/>
    <n v="2015"/>
    <x v="0"/>
    <s v="premium unleaded (required)"/>
    <n v="332"/>
    <n v="6"/>
    <s v="AUTOMATIC"/>
    <s v="rear wheel drive"/>
    <n v="2"/>
    <s v="High-Performance"/>
    <s v="Compact"/>
    <s v="Coupe"/>
    <n v="26"/>
    <n v="19"/>
    <n v="2009"/>
    <n v="34870"/>
  </r>
  <r>
    <x v="4"/>
    <s v="370Z"/>
    <n v="2015"/>
    <x v="0"/>
    <s v="premium unleaded (required)"/>
    <n v="332"/>
    <n v="6"/>
    <s v="AUTOMATIC"/>
    <s v="rear wheel drive"/>
    <n v="2"/>
    <s v="High-Performance"/>
    <s v="Compact"/>
    <s v="Coupe"/>
    <n v="26"/>
    <n v="19"/>
    <n v="2009"/>
    <n v="39270"/>
  </r>
  <r>
    <x v="4"/>
    <s v="370Z"/>
    <n v="2015"/>
    <x v="0"/>
    <s v="premium unleaded (required)"/>
    <n v="332"/>
    <n v="6"/>
    <s v="AUTOMATIC"/>
    <s v="rear wheel drive"/>
    <n v="2"/>
    <s v="High-Performance"/>
    <s v="Compact"/>
    <s v="Coupe"/>
    <n v="26"/>
    <n v="19"/>
    <n v="2009"/>
    <n v="38370"/>
  </r>
  <r>
    <x v="4"/>
    <s v="370Z"/>
    <n v="2016"/>
    <x v="1"/>
    <s v="premium unleaded (required)"/>
    <n v="332"/>
    <n v="6"/>
    <s v="AUTOMATIC"/>
    <s v="rear wheel drive"/>
    <n v="2"/>
    <s v="High-Performance"/>
    <s v="Compact"/>
    <s v="Coupe"/>
    <n v="26"/>
    <n v="19"/>
    <n v="2009"/>
    <n v="39270"/>
  </r>
  <r>
    <x v="4"/>
    <s v="370Z"/>
    <n v="2016"/>
    <x v="1"/>
    <s v="premium unleaded (required)"/>
    <n v="332"/>
    <n v="6"/>
    <s v="AUTOMATIC"/>
    <s v="rear wheel drive"/>
    <n v="2"/>
    <s v="High-Performance"/>
    <s v="Compact"/>
    <s v="Coupe"/>
    <n v="26"/>
    <n v="19"/>
    <n v="2009"/>
    <n v="34870"/>
  </r>
  <r>
    <x v="4"/>
    <s v="370Z"/>
    <n v="2016"/>
    <x v="1"/>
    <s v="premium unleaded (required)"/>
    <n v="332"/>
    <n v="6"/>
    <s v="AUTOMATIC"/>
    <s v="rear wheel drive"/>
    <n v="2"/>
    <s v="High-Performance"/>
    <s v="Compact"/>
    <s v="Coupe"/>
    <n v="26"/>
    <n v="19"/>
    <n v="2009"/>
    <n v="38370"/>
  </r>
  <r>
    <x v="4"/>
    <s v="370Z"/>
    <n v="2016"/>
    <x v="1"/>
    <s v="premium unleaded (required)"/>
    <n v="332"/>
    <n v="6"/>
    <s v="AUTOMATIC"/>
    <s v="rear wheel drive"/>
    <n v="2"/>
    <s v="High-Performance"/>
    <s v="Compact"/>
    <s v="Coupe"/>
    <n v="26"/>
    <n v="19"/>
    <n v="2009"/>
    <n v="31290"/>
  </r>
  <r>
    <x v="4"/>
    <s v="370Z"/>
    <n v="2017"/>
    <x v="2"/>
    <s v="premium unleaded (required)"/>
    <n v="332"/>
    <n v="6"/>
    <s v="AUTOMATIC"/>
    <s v="rear wheel drive"/>
    <n v="2"/>
    <s v="High-Performance"/>
    <s v="Compact"/>
    <s v="Coupe"/>
    <n v="26"/>
    <n v="19"/>
    <n v="2009"/>
    <n v="38370"/>
  </r>
  <r>
    <x v="4"/>
    <s v="370Z"/>
    <n v="2017"/>
    <x v="2"/>
    <s v="premium unleaded (required)"/>
    <n v="332"/>
    <n v="6"/>
    <s v="AUTOMATIC"/>
    <s v="rear wheel drive"/>
    <n v="2"/>
    <s v="High-Performance"/>
    <s v="Compact"/>
    <s v="Coupe"/>
    <n v="26"/>
    <n v="19"/>
    <n v="2009"/>
    <n v="34870"/>
  </r>
  <r>
    <x v="4"/>
    <s v="370Z"/>
    <n v="2017"/>
    <x v="2"/>
    <s v="premium unleaded (required)"/>
    <n v="332"/>
    <n v="6"/>
    <s v="AUTOMATIC"/>
    <s v="rear wheel drive"/>
    <n v="2"/>
    <s v="High-Performance"/>
    <s v="Compact"/>
    <s v="Coupe"/>
    <n v="26"/>
    <n v="19"/>
    <n v="2009"/>
    <n v="39270"/>
  </r>
  <r>
    <x v="4"/>
    <s v="370Z"/>
    <n v="2017"/>
    <x v="2"/>
    <s v="premium unleaded (required)"/>
    <n v="332"/>
    <n v="6"/>
    <s v="AUTOMATIC"/>
    <s v="rear wheel drive"/>
    <n v="2"/>
    <s v="High-Performance"/>
    <s v="Compact"/>
    <s v="Coupe"/>
    <n v="26"/>
    <n v="19"/>
    <n v="2009"/>
    <n v="31290"/>
  </r>
  <r>
    <x v="19"/>
    <s v="A8"/>
    <n v="2017"/>
    <x v="2"/>
    <s v="premium unleaded (required)"/>
    <n v="333"/>
    <n v="6"/>
    <s v="AUTOMATIC"/>
    <s v="all wheel drive"/>
    <n v="4"/>
    <s v="Luxury,Performance"/>
    <s v="Large"/>
    <s v="Sedan"/>
    <n v="29"/>
    <n v="19"/>
    <n v="3105"/>
    <n v="82500"/>
  </r>
  <r>
    <x v="19"/>
    <s v="Q7"/>
    <n v="2017"/>
    <x v="2"/>
    <s v="premium unleaded (required)"/>
    <n v="333"/>
    <n v="6"/>
    <s v="AUTOMATIC"/>
    <s v="all wheel drive"/>
    <n v="4"/>
    <s v="Crossover,Luxury,Performance"/>
    <s v="Large"/>
    <s v="4dr SUV"/>
    <n v="25"/>
    <n v="19"/>
    <n v="3105"/>
    <n v="58800"/>
  </r>
  <r>
    <x v="19"/>
    <s v="Q7"/>
    <n v="2017"/>
    <x v="2"/>
    <s v="premium unleaded (required)"/>
    <n v="333"/>
    <n v="6"/>
    <s v="AUTOMATIC"/>
    <s v="all wheel drive"/>
    <n v="4"/>
    <s v="Crossover,Luxury,Performance"/>
    <s v="Large"/>
    <s v="4dr SUV"/>
    <n v="25"/>
    <n v="19"/>
    <n v="3105"/>
    <n v="64300"/>
  </r>
  <r>
    <x v="19"/>
    <s v="Q7"/>
    <n v="2017"/>
    <x v="2"/>
    <s v="premium unleaded (required)"/>
    <n v="333"/>
    <n v="6"/>
    <s v="AUTOMATIC"/>
    <s v="all wheel drive"/>
    <n v="4"/>
    <s v="Crossover,Luxury,Performance"/>
    <s v="Large"/>
    <s v="4dr SUV"/>
    <n v="25"/>
    <n v="19"/>
    <n v="3105"/>
    <n v="54800"/>
  </r>
  <r>
    <x v="0"/>
    <s v="1 Series M"/>
    <n v="2011"/>
    <x v="6"/>
    <s v="premium unleaded (required)"/>
    <n v="335"/>
    <n v="6"/>
    <s v="MANUAL"/>
    <s v="rear wheel drive"/>
    <n v="2"/>
    <s v="Factory Tuner,Luxury,High-Performance"/>
    <s v="Compact"/>
    <s v="Coupe"/>
    <n v="26"/>
    <n v="19"/>
    <n v="3916"/>
    <n v="46135"/>
  </r>
  <r>
    <x v="31"/>
    <s v="ATS"/>
    <n v="2016"/>
    <x v="1"/>
    <s v="regular unleaded"/>
    <n v="335"/>
    <n v="6"/>
    <s v="AUTOMATIC"/>
    <s v="all wheel drive"/>
    <n v="4"/>
    <s v="Luxury,High-Performance"/>
    <s v="Midsize"/>
    <s v="Sedan"/>
    <n v="28"/>
    <n v="19"/>
    <n v="1624"/>
    <n v="47155"/>
  </r>
  <r>
    <x v="31"/>
    <s v="ATS"/>
    <n v="2016"/>
    <x v="1"/>
    <s v="regular unleaded"/>
    <n v="335"/>
    <n v="6"/>
    <s v="AUTOMATIC"/>
    <s v="all wheel drive"/>
    <n v="4"/>
    <s v="Luxury,High-Performance"/>
    <s v="Midsize"/>
    <s v="Sedan"/>
    <n v="28"/>
    <n v="19"/>
    <n v="1624"/>
    <n v="43340"/>
  </r>
  <r>
    <x v="31"/>
    <s v="ATS"/>
    <n v="2016"/>
    <x v="1"/>
    <s v="regular unleaded"/>
    <n v="335"/>
    <n v="6"/>
    <s v="AUTOMATIC"/>
    <s v="all wheel drive"/>
    <n v="4"/>
    <s v="Luxury,High-Performance"/>
    <s v="Midsize"/>
    <s v="Sedan"/>
    <n v="28"/>
    <n v="19"/>
    <n v="1624"/>
    <n v="49210"/>
  </r>
  <r>
    <x v="31"/>
    <s v="ATS"/>
    <n v="2017"/>
    <x v="2"/>
    <s v="regular unleaded"/>
    <n v="335"/>
    <n v="6"/>
    <s v="AUTOMATIC"/>
    <s v="all wheel drive"/>
    <n v="4"/>
    <s v="Luxury,High-Performance"/>
    <s v="Midsize"/>
    <s v="Sedan"/>
    <n v="27"/>
    <n v="19"/>
    <n v="1624"/>
    <n v="45995"/>
  </r>
  <r>
    <x v="31"/>
    <s v="CTS"/>
    <n v="2016"/>
    <x v="1"/>
    <s v="regular unleaded"/>
    <n v="335"/>
    <n v="6"/>
    <s v="AUTOMATIC"/>
    <s v="all wheel drive"/>
    <n v="4"/>
    <s v="Luxury,Performance"/>
    <s v="Large"/>
    <s v="Sedan"/>
    <n v="28"/>
    <n v="19"/>
    <n v="1624"/>
    <n v="60285"/>
  </r>
  <r>
    <x v="31"/>
    <s v="CTS"/>
    <n v="2016"/>
    <x v="1"/>
    <s v="regular unleaded"/>
    <n v="335"/>
    <n v="6"/>
    <s v="AUTOMATIC"/>
    <s v="all wheel drive"/>
    <n v="4"/>
    <s v="Luxury,Performance"/>
    <s v="Large"/>
    <s v="Sedan"/>
    <n v="28"/>
    <n v="19"/>
    <n v="1624"/>
    <n v="64685"/>
  </r>
  <r>
    <x v="31"/>
    <s v="CTS"/>
    <n v="2016"/>
    <x v="1"/>
    <s v="regular unleaded"/>
    <n v="335"/>
    <n v="6"/>
    <s v="AUTOMATIC"/>
    <s v="all wheel drive"/>
    <n v="4"/>
    <s v="Luxury,Performance"/>
    <s v="Large"/>
    <s v="Sedan"/>
    <n v="28"/>
    <n v="19"/>
    <n v="1624"/>
    <n v="55285"/>
  </r>
  <r>
    <x v="31"/>
    <s v="CTS"/>
    <n v="2017"/>
    <x v="2"/>
    <s v="regular unleaded"/>
    <n v="335"/>
    <n v="6"/>
    <s v="AUTOMATIC"/>
    <s v="all wheel drive"/>
    <n v="4"/>
    <s v="Luxury,Performance"/>
    <s v="Large"/>
    <s v="Sedan"/>
    <n v="27"/>
    <n v="19"/>
    <n v="1624"/>
    <n v="61195"/>
  </r>
  <r>
    <x v="31"/>
    <s v="CTS"/>
    <n v="2017"/>
    <x v="2"/>
    <s v="regular unleaded"/>
    <n v="335"/>
    <n v="6"/>
    <s v="AUTOMATIC"/>
    <s v="all wheel drive"/>
    <n v="4"/>
    <s v="Luxury,Performance"/>
    <s v="Large"/>
    <s v="Sedan"/>
    <n v="27"/>
    <n v="19"/>
    <n v="1624"/>
    <n v="55695"/>
  </r>
  <r>
    <x v="31"/>
    <s v="ATS Coupe"/>
    <n v="2016"/>
    <x v="1"/>
    <s v="regular unleaded"/>
    <n v="335"/>
    <n v="6"/>
    <s v="AUTOMATIC"/>
    <s v="all wheel drive"/>
    <n v="2"/>
    <s v="Luxury,High-Performance"/>
    <s v="Compact"/>
    <s v="Coupe"/>
    <n v="28"/>
    <n v="19"/>
    <n v="1624"/>
    <n v="47750"/>
  </r>
  <r>
    <x v="31"/>
    <s v="ATS Coupe"/>
    <n v="2016"/>
    <x v="1"/>
    <s v="regular unleaded"/>
    <n v="335"/>
    <n v="6"/>
    <s v="AUTOMATIC"/>
    <s v="all wheel drive"/>
    <n v="2"/>
    <s v="Luxury,High-Performance"/>
    <s v="Compact"/>
    <s v="Coupe"/>
    <n v="28"/>
    <n v="19"/>
    <n v="1624"/>
    <n v="50675"/>
  </r>
  <r>
    <x v="31"/>
    <s v="ATS Coupe"/>
    <n v="2016"/>
    <x v="1"/>
    <s v="regular unleaded"/>
    <n v="335"/>
    <n v="6"/>
    <s v="AUTOMATIC"/>
    <s v="all wheel drive"/>
    <n v="2"/>
    <s v="Luxury,High-Performance"/>
    <s v="Compact"/>
    <s v="Coupe"/>
    <n v="28"/>
    <n v="19"/>
    <n v="1624"/>
    <n v="51945"/>
  </r>
  <r>
    <x v="31"/>
    <s v="ATS Coupe"/>
    <n v="2017"/>
    <x v="2"/>
    <s v="regular unleaded"/>
    <n v="335"/>
    <n v="6"/>
    <s v="AUTOMATIC"/>
    <s v="all wheel drive"/>
    <n v="2"/>
    <s v="Luxury,High-Performance"/>
    <s v="Compact"/>
    <s v="Coupe"/>
    <n v="27"/>
    <n v="19"/>
    <n v="1624"/>
    <n v="48995"/>
  </r>
  <r>
    <x v="35"/>
    <s v="Cayman"/>
    <n v="2015"/>
    <x v="0"/>
    <s v="premium unleaded (required)"/>
    <n v="340"/>
    <n v="6"/>
    <s v="MANUAL"/>
    <s v="rear wheel drive"/>
    <n v="2"/>
    <s v="Luxury,High-Performance"/>
    <s v="Compact"/>
    <s v="Coupe"/>
    <n v="26"/>
    <n v="19"/>
    <n v="1715"/>
    <n v="75200"/>
  </r>
  <r>
    <x v="35"/>
    <s v="Cayman"/>
    <n v="2016"/>
    <x v="1"/>
    <s v="premium unleaded (required)"/>
    <n v="340"/>
    <n v="6"/>
    <s v="MANUAL"/>
    <s v="rear wheel drive"/>
    <n v="2"/>
    <s v="Luxury,High-Performance"/>
    <s v="Compact"/>
    <s v="Coupe"/>
    <n v="26"/>
    <n v="19"/>
    <n v="1715"/>
    <n v="75200"/>
  </r>
  <r>
    <x v="21"/>
    <s v="G Coupe"/>
    <n v="2011"/>
    <x v="6"/>
    <s v="premium unleaded (recommended)"/>
    <n v="348"/>
    <n v="6"/>
    <s v="AUTOMATIC"/>
    <s v="rear wheel drive"/>
    <n v="2"/>
    <s v="Factory Tuner,Luxury,High-Performance"/>
    <s v="Midsize"/>
    <s v="Coupe"/>
    <n v="27"/>
    <n v="19"/>
    <n v="190"/>
    <n v="50800"/>
  </r>
  <r>
    <x v="21"/>
    <s v="G Coupe"/>
    <n v="2012"/>
    <x v="5"/>
    <s v="premium unleaded (recommended)"/>
    <n v="348"/>
    <n v="6"/>
    <s v="AUTOMATIC"/>
    <s v="rear wheel drive"/>
    <n v="2"/>
    <s v="Factory Tuner,Luxury,High-Performance"/>
    <s v="Midsize"/>
    <s v="Coupe"/>
    <n v="27"/>
    <n v="19"/>
    <n v="190"/>
    <n v="51700"/>
  </r>
  <r>
    <x v="21"/>
    <s v="G Coupe"/>
    <n v="2013"/>
    <x v="3"/>
    <s v="premium unleaded (recommended)"/>
    <n v="348"/>
    <n v="6"/>
    <s v="AUTOMATIC"/>
    <s v="rear wheel drive"/>
    <n v="2"/>
    <s v="Factory Tuner,Luxury,High-Performance"/>
    <s v="Midsize"/>
    <s v="Coupe"/>
    <n v="27"/>
    <n v="19"/>
    <n v="190"/>
    <n v="53100"/>
  </r>
  <r>
    <x v="21"/>
    <s v="Q60 Coupe"/>
    <n v="2014"/>
    <x v="4"/>
    <s v="premium unleaded (required)"/>
    <n v="348"/>
    <n v="6"/>
    <s v="AUTOMATIC"/>
    <s v="rear wheel drive"/>
    <n v="2"/>
    <s v="Factory Tuner,Luxury,High-Performance"/>
    <s v="Midsize"/>
    <s v="Coupe"/>
    <n v="27"/>
    <n v="19"/>
    <n v="190"/>
    <n v="53650"/>
  </r>
  <r>
    <x v="8"/>
    <s v="Focus RS"/>
    <n v="2017"/>
    <x v="2"/>
    <s v="premium unleaded (recommended)"/>
    <n v="350"/>
    <n v="4"/>
    <s v="MANUAL"/>
    <s v="all wheel drive"/>
    <n v="4"/>
    <s v="Hatchback,Factory Tuner,High-Performance"/>
    <s v="Compact"/>
    <s v="4dr Hatchback"/>
    <n v="25"/>
    <n v="19"/>
    <n v="5657"/>
    <n v="36120"/>
  </r>
  <r>
    <x v="4"/>
    <s v="370Z"/>
    <n v="2015"/>
    <x v="0"/>
    <s v="premium unleaded (required)"/>
    <n v="350"/>
    <n v="6"/>
    <s v="AUTOMATIC"/>
    <s v="rear wheel drive"/>
    <n v="2"/>
    <s v="Factory Tuner,High-Performance"/>
    <s v="Compact"/>
    <s v="Coupe"/>
    <n v="26"/>
    <n v="19"/>
    <n v="2009"/>
    <n v="46790"/>
  </r>
  <r>
    <x v="4"/>
    <s v="370Z"/>
    <n v="2015"/>
    <x v="0"/>
    <s v="premium unleaded (required)"/>
    <n v="350"/>
    <n v="6"/>
    <s v="AUTOMATIC"/>
    <s v="rear wheel drive"/>
    <n v="2"/>
    <s v="Factory Tuner,High-Performance"/>
    <s v="Compact"/>
    <s v="Coupe"/>
    <n v="26"/>
    <n v="19"/>
    <n v="2009"/>
    <n v="43290"/>
  </r>
  <r>
    <x v="4"/>
    <s v="370Z"/>
    <n v="2016"/>
    <x v="1"/>
    <s v="premium unleaded (required)"/>
    <n v="350"/>
    <n v="6"/>
    <s v="AUTOMATIC"/>
    <s v="rear wheel drive"/>
    <n v="2"/>
    <s v="Factory Tuner,High-Performance"/>
    <s v="Compact"/>
    <s v="Coupe"/>
    <n v="26"/>
    <n v="19"/>
    <n v="2009"/>
    <n v="43290"/>
  </r>
  <r>
    <x v="4"/>
    <s v="370Z"/>
    <n v="2016"/>
    <x v="1"/>
    <s v="premium unleaded (required)"/>
    <n v="350"/>
    <n v="6"/>
    <s v="AUTOMATIC"/>
    <s v="rear wheel drive"/>
    <n v="2"/>
    <s v="Factory Tuner,High-Performance"/>
    <s v="Compact"/>
    <s v="Coupe"/>
    <n v="26"/>
    <n v="19"/>
    <n v="2009"/>
    <n v="46790"/>
  </r>
  <r>
    <x v="4"/>
    <s v="370Z"/>
    <n v="2017"/>
    <x v="2"/>
    <s v="premium unleaded (required)"/>
    <n v="350"/>
    <n v="6"/>
    <s v="AUTOMATIC"/>
    <s v="rear wheel drive"/>
    <n v="2"/>
    <s v="Factory Tuner,High-Performance"/>
    <s v="Compact"/>
    <s v="Coupe"/>
    <n v="26"/>
    <n v="19"/>
    <n v="2009"/>
    <n v="46790"/>
  </r>
  <r>
    <x v="4"/>
    <s v="370Z"/>
    <n v="2017"/>
    <x v="2"/>
    <s v="premium unleaded (required)"/>
    <n v="350"/>
    <n v="6"/>
    <s v="AUTOMATIC"/>
    <s v="rear wheel drive"/>
    <n v="2"/>
    <s v="Factory Tuner,High-Performance"/>
    <s v="Compact"/>
    <s v="Coupe"/>
    <n v="26"/>
    <n v="19"/>
    <n v="2009"/>
    <n v="43290"/>
  </r>
  <r>
    <x v="35"/>
    <n v="911"/>
    <n v="2015"/>
    <x v="0"/>
    <s v="premium unleaded (required)"/>
    <n v="350"/>
    <n v="6"/>
    <s v="MANUAL"/>
    <s v="rear wheel drive"/>
    <n v="2"/>
    <s v="Luxury,High-Performance"/>
    <s v="Compact"/>
    <s v="Convertible"/>
    <n v="27"/>
    <n v="19"/>
    <n v="1715"/>
    <n v="96200"/>
  </r>
  <r>
    <x v="35"/>
    <n v="911"/>
    <n v="2015"/>
    <x v="0"/>
    <s v="premium unleaded (required)"/>
    <n v="350"/>
    <n v="6"/>
    <s v="MANUAL"/>
    <s v="all wheel drive"/>
    <n v="2"/>
    <s v="Luxury,High-Performance"/>
    <s v="Compact"/>
    <s v="Convertible"/>
    <n v="26"/>
    <n v="19"/>
    <n v="1715"/>
    <n v="102930"/>
  </r>
  <r>
    <x v="35"/>
    <n v="911"/>
    <n v="2015"/>
    <x v="0"/>
    <s v="premium unleaded (required)"/>
    <n v="350"/>
    <n v="6"/>
    <s v="MANUAL"/>
    <s v="all wheel drive"/>
    <n v="2"/>
    <s v="Luxury,High-Performance"/>
    <s v="Compact"/>
    <s v="Coupe"/>
    <n v="27"/>
    <n v="19"/>
    <n v="1715"/>
    <n v="91030"/>
  </r>
  <r>
    <x v="35"/>
    <n v="911"/>
    <n v="2015"/>
    <x v="0"/>
    <s v="premium unleaded (required)"/>
    <n v="350"/>
    <n v="6"/>
    <s v="MANUAL"/>
    <s v="rear wheel drive"/>
    <n v="2"/>
    <s v="Luxury,High-Performance"/>
    <s v="Compact"/>
    <s v="Coupe"/>
    <n v="27"/>
    <n v="19"/>
    <n v="1715"/>
    <n v="84300"/>
  </r>
  <r>
    <x v="35"/>
    <n v="911"/>
    <n v="2016"/>
    <x v="1"/>
    <s v="premium unleaded (required)"/>
    <n v="350"/>
    <n v="6"/>
    <s v="MANUAL"/>
    <s v="all wheel drive"/>
    <n v="2"/>
    <s v="Luxury,High-Performance"/>
    <s v="Compact"/>
    <s v="Convertible"/>
    <n v="26"/>
    <n v="19"/>
    <n v="1715"/>
    <n v="102930"/>
  </r>
  <r>
    <x v="35"/>
    <n v="911"/>
    <n v="2016"/>
    <x v="1"/>
    <s v="premium unleaded (required)"/>
    <n v="350"/>
    <n v="6"/>
    <s v="MANUAL"/>
    <s v="all wheel drive"/>
    <n v="2"/>
    <s v="Luxury,High-Performance"/>
    <s v="Compact"/>
    <s v="Coupe"/>
    <n v="27"/>
    <n v="19"/>
    <n v="1715"/>
    <n v="91030"/>
  </r>
  <r>
    <x v="35"/>
    <n v="911"/>
    <n v="2016"/>
    <x v="1"/>
    <s v="premium unleaded (required)"/>
    <n v="350"/>
    <n v="6"/>
    <s v="MANUAL"/>
    <s v="rear wheel drive"/>
    <n v="2"/>
    <s v="Luxury,High-Performance"/>
    <s v="Compact"/>
    <s v="Coupe"/>
    <n v="27"/>
    <n v="19"/>
    <n v="1715"/>
    <n v="84300"/>
  </r>
  <r>
    <x v="35"/>
    <n v="911"/>
    <n v="2016"/>
    <x v="1"/>
    <s v="premium unleaded (required)"/>
    <n v="350"/>
    <n v="6"/>
    <s v="MANUAL"/>
    <s v="all wheel drive"/>
    <n v="2"/>
    <s v="Luxury,High-Performance"/>
    <s v="Compact"/>
    <s v="Convertible"/>
    <n v="26"/>
    <n v="19"/>
    <n v="1715"/>
    <n v="104600"/>
  </r>
  <r>
    <x v="35"/>
    <n v="911"/>
    <n v="2016"/>
    <x v="1"/>
    <s v="premium unleaded (required)"/>
    <n v="350"/>
    <n v="6"/>
    <s v="MANUAL"/>
    <s v="rear wheel drive"/>
    <n v="2"/>
    <s v="Luxury,High-Performance"/>
    <s v="Compact"/>
    <s v="Coupe"/>
    <n v="27"/>
    <n v="19"/>
    <n v="1715"/>
    <n v="88800"/>
  </r>
  <r>
    <x v="35"/>
    <n v="911"/>
    <n v="2016"/>
    <x v="1"/>
    <s v="premium unleaded (required)"/>
    <n v="350"/>
    <n v="6"/>
    <s v="MANUAL"/>
    <s v="rear wheel drive"/>
    <n v="2"/>
    <s v="Luxury,High-Performance"/>
    <s v="Compact"/>
    <s v="Convertible"/>
    <n v="27"/>
    <n v="19"/>
    <n v="1715"/>
    <n v="96200"/>
  </r>
  <r>
    <x v="35"/>
    <n v="911"/>
    <n v="2016"/>
    <x v="1"/>
    <s v="premium unleaded (required)"/>
    <n v="350"/>
    <n v="6"/>
    <s v="MANUAL"/>
    <s v="all wheel drive"/>
    <n v="2"/>
    <s v="Luxury,High-Performance"/>
    <s v="Compact"/>
    <s v="Coupe"/>
    <n v="27"/>
    <n v="19"/>
    <n v="1715"/>
    <n v="94800"/>
  </r>
  <r>
    <x v="35"/>
    <n v="911"/>
    <n v="2016"/>
    <x v="1"/>
    <s v="premium unleaded (required)"/>
    <n v="350"/>
    <n v="6"/>
    <s v="MANUAL"/>
    <s v="rear wheel drive"/>
    <n v="2"/>
    <s v="Luxury,High-Performance"/>
    <s v="Compact"/>
    <s v="Convertible"/>
    <n v="27"/>
    <n v="19"/>
    <n v="1715"/>
    <n v="98500"/>
  </r>
  <r>
    <x v="0"/>
    <s v="X4"/>
    <n v="2017"/>
    <x v="2"/>
    <s v="premium unleaded (required)"/>
    <n v="355"/>
    <n v="6"/>
    <s v="AUTOMATIC"/>
    <s v="all wheel drive"/>
    <n v="4"/>
    <s v="Crossover,Factory Tuner,Luxury,High-Performance"/>
    <s v="Midsize"/>
    <s v="4dr SUV"/>
    <n v="26"/>
    <n v="19"/>
    <n v="3916"/>
    <n v="58100"/>
  </r>
  <r>
    <x v="35"/>
    <n v="911"/>
    <n v="2017"/>
    <x v="2"/>
    <s v="premium unleaded (required)"/>
    <n v="370"/>
    <n v="6"/>
    <s v="MANUAL"/>
    <s v="all wheel drive"/>
    <n v="2"/>
    <s v="Luxury,High-Performance"/>
    <s v="Compact"/>
    <s v="Coupe"/>
    <n v="28"/>
    <n v="19"/>
    <n v="1715"/>
    <n v="108600"/>
  </r>
  <r>
    <x v="21"/>
    <s v="Q50"/>
    <n v="2016"/>
    <x v="1"/>
    <s v="premium unleaded (required)"/>
    <n v="400"/>
    <n v="6"/>
    <s v="AUTOMATIC"/>
    <s v="all wheel drive"/>
    <n v="4"/>
    <s v="Factory Tuner,Luxury,High-Performance"/>
    <s v="Midsize"/>
    <s v="Sedan"/>
    <n v="26"/>
    <n v="19"/>
    <n v="190"/>
    <n v="49950"/>
  </r>
  <r>
    <x v="21"/>
    <s v="Q50"/>
    <n v="2017"/>
    <x v="2"/>
    <s v="premium unleaded (required)"/>
    <n v="400"/>
    <n v="6"/>
    <s v="AUTOMATIC"/>
    <s v="all wheel drive"/>
    <n v="4"/>
    <s v="Factory Tuner,Luxury,High-Performance"/>
    <s v="Midsize"/>
    <s v="Sedan"/>
    <n v="26"/>
    <n v="19"/>
    <n v="190"/>
    <n v="50700"/>
  </r>
  <r>
    <x v="21"/>
    <s v="Q60 Coupe"/>
    <n v="2017"/>
    <x v="2"/>
    <s v="premium unleaded (recommended)"/>
    <n v="400"/>
    <n v="6"/>
    <s v="AUTOMATIC"/>
    <s v="all wheel drive"/>
    <n v="2"/>
    <s v="Factory Tuner,Luxury,High-Performance"/>
    <s v="Midsize"/>
    <s v="Coupe"/>
    <n v="26"/>
    <n v="19"/>
    <n v="190"/>
    <n v="53300"/>
  </r>
  <r>
    <x v="35"/>
    <n v="911"/>
    <n v="2015"/>
    <x v="0"/>
    <s v="premium unleaded (required)"/>
    <n v="400"/>
    <n v="6"/>
    <s v="MANUAL"/>
    <s v="rear wheel drive"/>
    <n v="2"/>
    <s v="Luxury,High-Performance"/>
    <s v="Compact"/>
    <s v="Coupe"/>
    <n v="27"/>
    <n v="19"/>
    <n v="1715"/>
    <n v="98900"/>
  </r>
  <r>
    <x v="35"/>
    <n v="911"/>
    <n v="2015"/>
    <x v="0"/>
    <s v="premium unleaded (required)"/>
    <n v="400"/>
    <n v="6"/>
    <s v="MANUAL"/>
    <s v="rear wheel drive"/>
    <n v="2"/>
    <s v="Luxury,High-Performance"/>
    <s v="Compact"/>
    <s v="Convertible"/>
    <n v="27"/>
    <n v="19"/>
    <n v="1715"/>
    <n v="110800"/>
  </r>
  <r>
    <x v="35"/>
    <n v="911"/>
    <n v="2016"/>
    <x v="1"/>
    <s v="premium unleaded (required)"/>
    <n v="400"/>
    <n v="6"/>
    <s v="MANUAL"/>
    <s v="rear wheel drive"/>
    <n v="2"/>
    <s v="Luxury,High-Performance"/>
    <s v="Compact"/>
    <s v="Coupe"/>
    <n v="27"/>
    <n v="19"/>
    <n v="1715"/>
    <n v="98900"/>
  </r>
  <r>
    <x v="35"/>
    <n v="911"/>
    <n v="2016"/>
    <x v="1"/>
    <s v="premium unleaded (required)"/>
    <n v="400"/>
    <n v="6"/>
    <s v="MANUAL"/>
    <s v="rear wheel drive"/>
    <n v="2"/>
    <s v="Luxury,High-Performance"/>
    <s v="Compact"/>
    <s v="Convertible"/>
    <n v="27"/>
    <n v="19"/>
    <n v="1715"/>
    <n v="110800"/>
  </r>
  <r>
    <x v="10"/>
    <s v="SLK-Class"/>
    <n v="2014"/>
    <x v="4"/>
    <s v="premium unleaded (required)"/>
    <n v="415"/>
    <n v="8"/>
    <s v="AUTOMATIC"/>
    <s v="rear wheel drive"/>
    <n v="2"/>
    <s v="Factory Tuner,Luxury,High-Performance"/>
    <s v="Compact"/>
    <s v="Convertible"/>
    <n v="28"/>
    <n v="19"/>
    <n v="617"/>
    <n v="68925"/>
  </r>
  <r>
    <x v="10"/>
    <s v="SLK-Class"/>
    <n v="2015"/>
    <x v="0"/>
    <s v="premium unleaded (required)"/>
    <n v="415"/>
    <n v="8"/>
    <s v="AUTOMATIC"/>
    <s v="rear wheel drive"/>
    <n v="2"/>
    <s v="Factory Tuner,Luxury,High-Performance"/>
    <s v="Compact"/>
    <s v="Convertible"/>
    <n v="28"/>
    <n v="19"/>
    <n v="617"/>
    <n v="70850"/>
  </r>
  <r>
    <x v="10"/>
    <s v="SLK-Class"/>
    <n v="2016"/>
    <x v="1"/>
    <s v="premium unleaded (required)"/>
    <n v="416"/>
    <n v="8"/>
    <s v="AUTOMATIC"/>
    <s v="rear wheel drive"/>
    <n v="2"/>
    <s v="Factory Tuner,Luxury,High-Performance"/>
    <s v="Compact"/>
    <s v="Convertible"/>
    <n v="28"/>
    <n v="19"/>
    <n v="617"/>
    <n v="72600"/>
  </r>
  <r>
    <x v="12"/>
    <s v="LS 600h L"/>
    <n v="2014"/>
    <x v="4"/>
    <s v="premium unleaded (required)"/>
    <n v="438"/>
    <n v="8"/>
    <s v="AUTOMATIC"/>
    <s v="all wheel drive"/>
    <n v="4"/>
    <s v="Luxury,High-Performance,Hybrid"/>
    <s v="Large"/>
    <s v="Sedan"/>
    <n v="23"/>
    <n v="19"/>
    <n v="454"/>
    <n v="120060"/>
  </r>
  <r>
    <x v="12"/>
    <s v="LS 600h L"/>
    <n v="2015"/>
    <x v="0"/>
    <s v="premium unleaded (required)"/>
    <n v="438"/>
    <n v="8"/>
    <s v="AUTOMATIC"/>
    <s v="all wheel drive"/>
    <n v="4"/>
    <s v="Luxury,High-Performance,Hybrid"/>
    <s v="Large"/>
    <s v="Sedan"/>
    <n v="23"/>
    <n v="19"/>
    <n v="454"/>
    <n v="120440"/>
  </r>
  <r>
    <x v="12"/>
    <s v="LS 600h L"/>
    <n v="2016"/>
    <x v="1"/>
    <s v="premium unleaded (required)"/>
    <n v="438"/>
    <n v="8"/>
    <s v="AUTOMATIC"/>
    <s v="all wheel drive"/>
    <n v="4"/>
    <s v="Luxury,High-Performance,Hybrid"/>
    <s v="Large"/>
    <s v="Sedan"/>
    <n v="23"/>
    <n v="19"/>
    <n v="454"/>
    <n v="120440"/>
  </r>
  <r>
    <x v="28"/>
    <s v="Le Baron"/>
    <n v="1993"/>
    <x v="17"/>
    <s v="regular unleaded"/>
    <n v="100"/>
    <n v="4"/>
    <s v="UNKNOWN"/>
    <s v="front wheel drive"/>
    <n v="2"/>
    <s v="N/A"/>
    <s v="Compact"/>
    <s v="Convertible"/>
    <n v="24"/>
    <n v="18"/>
    <n v="1013"/>
    <n v="2000"/>
  </r>
  <r>
    <x v="22"/>
    <s v="Dynasty"/>
    <n v="1991"/>
    <x v="8"/>
    <s v="regular unleaded"/>
    <n v="100"/>
    <n v="4"/>
    <s v="AUTOMATIC"/>
    <s v="front wheel drive"/>
    <n v="4"/>
    <s v="N/A"/>
    <s v="Midsize"/>
    <s v="Sedan"/>
    <n v="24"/>
    <n v="18"/>
    <n v="1851"/>
    <n v="2000"/>
  </r>
  <r>
    <x v="22"/>
    <s v="Dynasty"/>
    <n v="1993"/>
    <x v="17"/>
    <s v="regular unleaded"/>
    <n v="100"/>
    <n v="4"/>
    <s v="AUTOMATIC"/>
    <s v="front wheel drive"/>
    <n v="4"/>
    <s v="N/A"/>
    <s v="Midsize"/>
    <s v="Sedan"/>
    <n v="24"/>
    <n v="18"/>
    <n v="1851"/>
    <n v="2000"/>
  </r>
  <r>
    <x v="3"/>
    <s v="Vanwagon"/>
    <n v="1990"/>
    <x v="7"/>
    <s v="regular unleaded"/>
    <n v="107"/>
    <n v="4"/>
    <s v="AUTOMATIC"/>
    <s v="rear wheel drive"/>
    <n v="3"/>
    <s v="N/A"/>
    <s v="Compact"/>
    <s v="Cargo Minivan"/>
    <n v="20"/>
    <n v="18"/>
    <n v="436"/>
    <n v="2000"/>
  </r>
  <r>
    <x v="26"/>
    <n v="240"/>
    <n v="1991"/>
    <x v="8"/>
    <s v="regular unleaded"/>
    <n v="114"/>
    <n v="4"/>
    <s v="AUTOMATIC"/>
    <s v="rear wheel drive"/>
    <n v="4"/>
    <s v="Luxury"/>
    <s v="Midsize"/>
    <s v="Wagon"/>
    <n v="23"/>
    <n v="18"/>
    <n v="870"/>
    <n v="2000"/>
  </r>
  <r>
    <x v="26"/>
    <n v="240"/>
    <n v="1993"/>
    <x v="17"/>
    <s v="regular unleaded"/>
    <n v="114"/>
    <n v="4"/>
    <s v="MANUAL"/>
    <s v="rear wheel drive"/>
    <n v="4"/>
    <s v="Luxury"/>
    <s v="Midsize"/>
    <s v="Wagon"/>
    <n v="25"/>
    <n v="18"/>
    <n v="870"/>
    <n v="2000"/>
  </r>
  <r>
    <x v="26"/>
    <n v="740"/>
    <n v="1991"/>
    <x v="8"/>
    <s v="regular unleaded"/>
    <n v="114"/>
    <n v="4"/>
    <s v="AUTOMATIC"/>
    <s v="rear wheel drive"/>
    <n v="4"/>
    <s v="Luxury"/>
    <s v="Midsize"/>
    <s v="Sedan"/>
    <n v="24"/>
    <n v="18"/>
    <n v="870"/>
    <n v="2000"/>
  </r>
  <r>
    <x v="26"/>
    <n v="740"/>
    <n v="1991"/>
    <x v="8"/>
    <s v="regular unleaded"/>
    <n v="114"/>
    <n v="4"/>
    <s v="AUTOMATIC"/>
    <s v="rear wheel drive"/>
    <n v="4"/>
    <s v="Luxury"/>
    <s v="Midsize"/>
    <s v="Wagon"/>
    <n v="24"/>
    <n v="18"/>
    <n v="870"/>
    <n v="2000"/>
  </r>
  <r>
    <x v="26"/>
    <n v="740"/>
    <n v="1992"/>
    <x v="16"/>
    <s v="regular unleaded"/>
    <n v="114"/>
    <n v="4"/>
    <s v="AUTOMATIC"/>
    <s v="rear wheel drive"/>
    <n v="4"/>
    <s v="Luxury"/>
    <s v="Midsize"/>
    <s v="Wagon"/>
    <n v="26"/>
    <n v="18"/>
    <n v="870"/>
    <n v="2000"/>
  </r>
  <r>
    <x v="26"/>
    <n v="740"/>
    <n v="1992"/>
    <x v="16"/>
    <s v="regular unleaded"/>
    <n v="114"/>
    <n v="4"/>
    <s v="AUTOMATIC"/>
    <s v="rear wheel drive"/>
    <n v="4"/>
    <s v="Luxury"/>
    <s v="Midsize"/>
    <s v="Sedan"/>
    <n v="26"/>
    <n v="18"/>
    <n v="870"/>
    <n v="2000"/>
  </r>
  <r>
    <x v="3"/>
    <s v="Mighty Max Pickup"/>
    <n v="1994"/>
    <x v="23"/>
    <s v="regular unleaded"/>
    <n v="116"/>
    <n v="4"/>
    <s v="MANUAL"/>
    <s v="rear wheel drive"/>
    <n v="2"/>
    <s v="N/A"/>
    <s v="Compact"/>
    <s v="Regular Cab Pickup"/>
    <n v="23"/>
    <n v="18"/>
    <n v="436"/>
    <n v="2000"/>
  </r>
  <r>
    <x v="3"/>
    <s v="Mighty Max Pickup"/>
    <n v="1995"/>
    <x v="14"/>
    <s v="regular unleaded"/>
    <n v="116"/>
    <n v="4"/>
    <s v="MANUAL"/>
    <s v="rear wheel drive"/>
    <n v="2"/>
    <s v="N/A"/>
    <s v="Compact"/>
    <s v="Regular Cab Pickup"/>
    <n v="23"/>
    <n v="18"/>
    <n v="436"/>
    <n v="2000"/>
  </r>
  <r>
    <x v="3"/>
    <s v="Mighty Max Pickup"/>
    <n v="1996"/>
    <x v="21"/>
    <s v="regular unleaded"/>
    <n v="116"/>
    <n v="4"/>
    <s v="MANUAL"/>
    <s v="rear wheel drive"/>
    <n v="2"/>
    <s v="N/A"/>
    <s v="Compact"/>
    <s v="Regular Cab Pickup"/>
    <n v="23"/>
    <n v="18"/>
    <n v="436"/>
    <n v="2000"/>
  </r>
  <r>
    <x v="19"/>
    <n v="80"/>
    <n v="1991"/>
    <x v="8"/>
    <s v="regular unleaded"/>
    <n v="130"/>
    <n v="5"/>
    <s v="MANUAL"/>
    <s v="front wheel drive"/>
    <n v="4"/>
    <s v="Luxury"/>
    <s v="Compact"/>
    <s v="Sedan"/>
    <n v="24"/>
    <n v="18"/>
    <n v="3105"/>
    <n v="2000"/>
  </r>
  <r>
    <x v="19"/>
    <n v="80"/>
    <n v="1992"/>
    <x v="16"/>
    <s v="regular unleaded"/>
    <n v="130"/>
    <n v="5"/>
    <s v="MANUAL"/>
    <s v="front wheel drive"/>
    <n v="4"/>
    <s v="Luxury"/>
    <s v="Compact"/>
    <s v="Sedan"/>
    <n v="24"/>
    <n v="18"/>
    <n v="3105"/>
    <n v="2000"/>
  </r>
  <r>
    <x v="10"/>
    <s v="190-Class"/>
    <n v="1991"/>
    <x v="8"/>
    <s v="regular unleaded"/>
    <n v="130"/>
    <n v="4"/>
    <s v="MANUAL"/>
    <s v="rear wheel drive"/>
    <n v="4"/>
    <s v="Luxury"/>
    <s v="Compact"/>
    <s v="Sedan"/>
    <n v="26"/>
    <n v="18"/>
    <n v="617"/>
    <n v="2000"/>
  </r>
  <r>
    <x v="10"/>
    <s v="190-Class"/>
    <n v="1992"/>
    <x v="16"/>
    <s v="regular unleaded"/>
    <n v="130"/>
    <n v="4"/>
    <s v="MANUAL"/>
    <s v="rear wheel drive"/>
    <n v="4"/>
    <s v="Luxury"/>
    <s v="Compact"/>
    <s v="Sedan"/>
    <n v="26"/>
    <n v="18"/>
    <n v="617"/>
    <n v="2000"/>
  </r>
  <r>
    <x v="10"/>
    <s v="190-Class"/>
    <n v="1993"/>
    <x v="17"/>
    <s v="regular unleaded"/>
    <n v="130"/>
    <n v="4"/>
    <s v="MANUAL"/>
    <s v="rear wheel drive"/>
    <n v="4"/>
    <s v="Luxury"/>
    <s v="Compact"/>
    <s v="Sedan"/>
    <n v="26"/>
    <n v="18"/>
    <n v="617"/>
    <n v="2000"/>
  </r>
  <r>
    <x v="3"/>
    <s v="Expo"/>
    <n v="1994"/>
    <x v="23"/>
    <s v="regular unleaded"/>
    <n v="136"/>
    <n v="4"/>
    <s v="MANUAL"/>
    <s v="four wheel drive"/>
    <n v="4"/>
    <s v="Hatchback"/>
    <s v="Compact"/>
    <s v="4dr Hatchback"/>
    <n v="22"/>
    <n v="18"/>
    <n v="436"/>
    <n v="2000"/>
  </r>
  <r>
    <x v="3"/>
    <s v="Expo"/>
    <n v="1995"/>
    <x v="14"/>
    <s v="regular unleaded"/>
    <n v="136"/>
    <n v="4"/>
    <s v="AUTOMATIC"/>
    <s v="front wheel drive"/>
    <n v="4"/>
    <s v="Hatchback"/>
    <s v="Compact"/>
    <s v="4dr Hatchback"/>
    <n v="24"/>
    <n v="18"/>
    <n v="436"/>
    <n v="2000"/>
  </r>
  <r>
    <x v="3"/>
    <s v="Expo"/>
    <n v="1994"/>
    <x v="23"/>
    <s v="regular unleaded"/>
    <n v="136"/>
    <n v="4"/>
    <s v="AUTOMATIC"/>
    <s v="front wheel drive"/>
    <n v="2"/>
    <s v="Hatchback"/>
    <s v="Compact"/>
    <s v="2dr Hatchback"/>
    <n v="24"/>
    <n v="18"/>
    <n v="436"/>
    <n v="2000"/>
  </r>
  <r>
    <x v="23"/>
    <s v="Colt"/>
    <n v="1994"/>
    <x v="23"/>
    <s v="regular unleaded"/>
    <n v="136"/>
    <n v="4"/>
    <s v="MANUAL"/>
    <s v="all wheel drive"/>
    <n v="4"/>
    <s v="N/A"/>
    <s v="Compact"/>
    <s v="Wagon"/>
    <n v="22"/>
    <n v="18"/>
    <n v="535"/>
    <n v="2000"/>
  </r>
  <r>
    <x v="4"/>
    <s v="Stanza"/>
    <n v="1992"/>
    <x v="16"/>
    <s v="regular unleaded"/>
    <n v="138"/>
    <n v="4"/>
    <s v="AUTOMATIC"/>
    <s v="front wheel drive"/>
    <n v="4"/>
    <s v="N/A"/>
    <s v="Compact"/>
    <s v="Sedan"/>
    <n v="25"/>
    <n v="18"/>
    <n v="2009"/>
    <n v="2000"/>
  </r>
  <r>
    <x v="4"/>
    <s v="Axxess"/>
    <n v="1990"/>
    <x v="7"/>
    <s v="regular unleaded"/>
    <n v="138"/>
    <n v="4"/>
    <s v="AUTOMATIC"/>
    <s v="front wheel drive"/>
    <n v="3"/>
    <s v="N/A"/>
    <s v="Compact"/>
    <s v="Passenger Minivan"/>
    <n v="22"/>
    <n v="18"/>
    <n v="2009"/>
    <n v="2000"/>
  </r>
  <r>
    <x v="28"/>
    <s v="Le Baron"/>
    <n v="1993"/>
    <x v="17"/>
    <s v="regular unleaded"/>
    <n v="141"/>
    <n v="6"/>
    <s v="AUTOMATIC"/>
    <s v="front wheel drive"/>
    <n v="4"/>
    <s v="N/A"/>
    <s v="Compact"/>
    <s v="Sedan"/>
    <n v="26"/>
    <n v="18"/>
    <n v="1013"/>
    <n v="2000"/>
  </r>
  <r>
    <x v="28"/>
    <s v="Le Baron"/>
    <n v="1993"/>
    <x v="17"/>
    <s v="regular unleaded"/>
    <n v="141"/>
    <n v="6"/>
    <s v="AUTOMATIC"/>
    <s v="front wheel drive"/>
    <n v="2"/>
    <s v="N/A"/>
    <s v="Compact"/>
    <s v="Coupe"/>
    <n v="26"/>
    <n v="18"/>
    <n v="1013"/>
    <n v="2000"/>
  </r>
  <r>
    <x v="28"/>
    <s v="Le Baron"/>
    <n v="1993"/>
    <x v="17"/>
    <s v="regular unleaded"/>
    <n v="141"/>
    <n v="6"/>
    <s v="AUTOMATIC"/>
    <s v="front wheel drive"/>
    <n v="2"/>
    <s v="N/A"/>
    <s v="Compact"/>
    <s v="Convertible"/>
    <n v="26"/>
    <n v="18"/>
    <n v="1013"/>
    <n v="2000"/>
  </r>
  <r>
    <x v="28"/>
    <s v="Le Baron"/>
    <n v="1994"/>
    <x v="23"/>
    <s v="regular unleaded"/>
    <n v="141"/>
    <n v="6"/>
    <s v="AUTOMATIC"/>
    <s v="front wheel drive"/>
    <n v="2"/>
    <s v="N/A"/>
    <s v="Compact"/>
    <s v="Convertible"/>
    <n v="26"/>
    <n v="18"/>
    <n v="1013"/>
    <n v="2000"/>
  </r>
  <r>
    <x v="28"/>
    <s v="Le Baron"/>
    <n v="1995"/>
    <x v="14"/>
    <s v="regular unleaded"/>
    <n v="141"/>
    <n v="6"/>
    <s v="AUTOMATIC"/>
    <s v="front wheel drive"/>
    <n v="2"/>
    <s v="N/A"/>
    <s v="Compact"/>
    <s v="Convertible"/>
    <n v="26"/>
    <n v="18"/>
    <n v="1013"/>
    <n v="2000"/>
  </r>
  <r>
    <x v="22"/>
    <s v="Dynasty"/>
    <n v="1991"/>
    <x v="8"/>
    <s v="regular unleaded"/>
    <n v="141"/>
    <n v="6"/>
    <s v="AUTOMATIC"/>
    <s v="front wheel drive"/>
    <n v="4"/>
    <s v="N/A"/>
    <s v="Midsize"/>
    <s v="Sedan"/>
    <n v="24"/>
    <n v="18"/>
    <n v="1851"/>
    <n v="2000"/>
  </r>
  <r>
    <x v="22"/>
    <s v="Dynasty"/>
    <n v="1992"/>
    <x v="16"/>
    <s v="regular unleaded"/>
    <n v="141"/>
    <n v="6"/>
    <s v="AUTOMATIC"/>
    <s v="front wheel drive"/>
    <n v="4"/>
    <s v="N/A"/>
    <s v="Midsize"/>
    <s v="Sedan"/>
    <n v="24"/>
    <n v="18"/>
    <n v="1851"/>
    <n v="2000"/>
  </r>
  <r>
    <x v="22"/>
    <s v="Dynasty"/>
    <n v="1993"/>
    <x v="17"/>
    <s v="regular unleaded"/>
    <n v="141"/>
    <n v="6"/>
    <s v="AUTOMATIC"/>
    <s v="front wheel drive"/>
    <n v="4"/>
    <s v="N/A"/>
    <s v="Midsize"/>
    <s v="Sedan"/>
    <n v="26"/>
    <n v="18"/>
    <n v="1851"/>
    <n v="2000"/>
  </r>
  <r>
    <x v="28"/>
    <s v="Le Baron"/>
    <n v="1994"/>
    <x v="23"/>
    <s v="regular unleaded"/>
    <n v="142"/>
    <n v="6"/>
    <s v="AUTOMATIC"/>
    <s v="front wheel drive"/>
    <n v="4"/>
    <s v="N/A"/>
    <s v="Compact"/>
    <s v="Sedan"/>
    <n v="24"/>
    <n v="18"/>
    <n v="1013"/>
    <n v="2000"/>
  </r>
  <r>
    <x v="28"/>
    <s v="Le Baron"/>
    <n v="1994"/>
    <x v="23"/>
    <s v="regular unleaded"/>
    <n v="142"/>
    <n v="6"/>
    <s v="AUTOMATIC"/>
    <s v="front wheel drive"/>
    <n v="4"/>
    <s v="N/A"/>
    <s v="Compact"/>
    <s v="Sedan"/>
    <n v="26"/>
    <n v="18"/>
    <n v="1013"/>
    <n v="2000"/>
  </r>
  <r>
    <x v="20"/>
    <s v="XT"/>
    <n v="1991"/>
    <x v="8"/>
    <s v="regular unleaded"/>
    <n v="145"/>
    <n v="6"/>
    <s v="AUTOMATIC"/>
    <s v="front wheel drive"/>
    <n v="2"/>
    <s v="N/A"/>
    <s v="Compact"/>
    <s v="Coupe"/>
    <n v="26"/>
    <n v="18"/>
    <n v="640"/>
    <n v="2000"/>
  </r>
  <r>
    <x v="10"/>
    <s v="300-Class"/>
    <n v="1992"/>
    <x v="16"/>
    <s v="diesel"/>
    <n v="148"/>
    <n v="6"/>
    <s v="AUTOMATIC"/>
    <s v="rear wheel drive"/>
    <n v="4"/>
    <s v="Diesel,Luxury"/>
    <s v="Large"/>
    <s v="Sedan"/>
    <n v="22"/>
    <n v="18"/>
    <n v="617"/>
    <n v="2547"/>
  </r>
  <r>
    <x v="10"/>
    <s v="300-Class"/>
    <n v="1993"/>
    <x v="17"/>
    <s v="diesel"/>
    <n v="148"/>
    <n v="6"/>
    <s v="AUTOMATIC"/>
    <s v="rear wheel drive"/>
    <n v="4"/>
    <s v="Diesel,Luxury"/>
    <s v="Large"/>
    <s v="Sedan"/>
    <n v="22"/>
    <n v="18"/>
    <n v="617"/>
    <n v="2729"/>
  </r>
  <r>
    <x v="28"/>
    <s v="Voyager"/>
    <n v="2001"/>
    <x v="15"/>
    <s v="regular unleaded"/>
    <n v="150"/>
    <n v="4"/>
    <s v="AUTOMATIC"/>
    <s v="front wheel drive"/>
    <n v="4"/>
    <s v="N/A"/>
    <s v="Midsize"/>
    <s v="Passenger Minivan"/>
    <n v="22"/>
    <n v="18"/>
    <n v="1013"/>
    <n v="19160"/>
  </r>
  <r>
    <x v="28"/>
    <s v="Voyager"/>
    <n v="2003"/>
    <x v="18"/>
    <s v="regular unleaded"/>
    <n v="150"/>
    <n v="4"/>
    <s v="AUTOMATIC"/>
    <s v="front wheel drive"/>
    <n v="4"/>
    <s v="N/A"/>
    <s v="Midsize"/>
    <s v="Passenger Minivan"/>
    <n v="25"/>
    <n v="18"/>
    <n v="1013"/>
    <n v="20960"/>
  </r>
  <r>
    <x v="29"/>
    <s v="Achieva"/>
    <n v="1998"/>
    <x v="26"/>
    <s v="regular unleaded"/>
    <n v="150"/>
    <n v="6"/>
    <s v="AUTOMATIC"/>
    <s v="front wheel drive"/>
    <n v="4"/>
    <s v="N/A"/>
    <s v="Midsize"/>
    <s v="Sedan"/>
    <n v="27"/>
    <n v="18"/>
    <n v="26"/>
    <n v="2000"/>
  </r>
  <r>
    <x v="23"/>
    <s v="Voyager"/>
    <n v="1998"/>
    <x v="26"/>
    <s v="regular unleaded"/>
    <n v="150"/>
    <n v="4"/>
    <s v="AUTOMATIC"/>
    <s v="front wheel drive"/>
    <n v="3"/>
    <s v="N/A"/>
    <s v="Midsize"/>
    <s v="Passenger Minivan"/>
    <n v="24"/>
    <n v="18"/>
    <n v="535"/>
    <n v="2000"/>
  </r>
  <r>
    <x v="23"/>
    <s v="Voyager"/>
    <n v="1999"/>
    <x v="11"/>
    <s v="regular unleaded"/>
    <n v="150"/>
    <n v="4"/>
    <s v="AUTOMATIC"/>
    <s v="front wheel drive"/>
    <n v="3"/>
    <s v="N/A"/>
    <s v="Midsize"/>
    <s v="Passenger Minivan"/>
    <n v="24"/>
    <n v="18"/>
    <n v="535"/>
    <n v="2000"/>
  </r>
  <r>
    <x v="23"/>
    <s v="Voyager"/>
    <n v="2000"/>
    <x v="13"/>
    <s v="regular unleaded"/>
    <n v="150"/>
    <n v="4"/>
    <s v="AUTOMATIC"/>
    <s v="front wheel drive"/>
    <n v="3"/>
    <s v="N/A"/>
    <s v="Midsize"/>
    <s v="Passenger Minivan"/>
    <n v="24"/>
    <n v="18"/>
    <n v="535"/>
    <n v="2008"/>
  </r>
  <r>
    <x v="34"/>
    <n v="900"/>
    <n v="1996"/>
    <x v="21"/>
    <s v="regular unleaded"/>
    <n v="150"/>
    <n v="4"/>
    <s v="MANUAL"/>
    <s v="front wheel drive"/>
    <n v="4"/>
    <s v="Hatchback,Luxury"/>
    <s v="Compact"/>
    <s v="4dr Hatchback"/>
    <n v="26"/>
    <n v="18"/>
    <n v="376"/>
    <n v="2000"/>
  </r>
  <r>
    <x v="34"/>
    <n v="900"/>
    <n v="1997"/>
    <x v="22"/>
    <s v="regular unleaded"/>
    <n v="150"/>
    <n v="4"/>
    <s v="MANUAL"/>
    <s v="front wheel drive"/>
    <n v="4"/>
    <s v="Hatchback,Luxury"/>
    <s v="Compact"/>
    <s v="4dr Hatchback"/>
    <n v="26"/>
    <n v="18"/>
    <n v="376"/>
    <n v="2000"/>
  </r>
  <r>
    <x v="34"/>
    <n v="900"/>
    <n v="1996"/>
    <x v="21"/>
    <s v="regular unleaded"/>
    <n v="150"/>
    <n v="4"/>
    <s v="MANUAL"/>
    <s v="front wheel drive"/>
    <n v="2"/>
    <s v="Hatchback,Luxury"/>
    <s v="Compact"/>
    <s v="2dr Hatchback"/>
    <n v="26"/>
    <n v="18"/>
    <n v="376"/>
    <n v="2000"/>
  </r>
  <r>
    <x v="34"/>
    <n v="900"/>
    <n v="1996"/>
    <x v="21"/>
    <s v="regular unleaded"/>
    <n v="150"/>
    <n v="4"/>
    <s v="MANUAL"/>
    <s v="front wheel drive"/>
    <n v="2"/>
    <s v="Luxury"/>
    <s v="Compact"/>
    <s v="Convertible"/>
    <n v="26"/>
    <n v="18"/>
    <n v="376"/>
    <n v="2000"/>
  </r>
  <r>
    <x v="34"/>
    <n v="900"/>
    <n v="1997"/>
    <x v="22"/>
    <s v="regular unleaded"/>
    <n v="150"/>
    <n v="4"/>
    <s v="MANUAL"/>
    <s v="front wheel drive"/>
    <n v="2"/>
    <s v="Luxury"/>
    <s v="Compact"/>
    <s v="Convertible"/>
    <n v="26"/>
    <n v="18"/>
    <n v="376"/>
    <n v="2000"/>
  </r>
  <r>
    <x v="34"/>
    <n v="900"/>
    <n v="1997"/>
    <x v="22"/>
    <s v="regular unleaded"/>
    <n v="150"/>
    <n v="4"/>
    <s v="MANUAL"/>
    <s v="front wheel drive"/>
    <n v="2"/>
    <s v="Hatchback,Luxury"/>
    <s v="Compact"/>
    <s v="2dr Hatchback"/>
    <n v="26"/>
    <n v="18"/>
    <n v="376"/>
    <n v="2000"/>
  </r>
  <r>
    <x v="11"/>
    <s v="T100"/>
    <n v="1996"/>
    <x v="21"/>
    <s v="regular unleaded"/>
    <n v="150"/>
    <n v="4"/>
    <s v="MANUAL"/>
    <s v="rear wheel drive"/>
    <n v="2"/>
    <s v="N/A"/>
    <s v="Large"/>
    <s v="Regular Cab Pickup"/>
    <n v="22"/>
    <n v="18"/>
    <n v="2031"/>
    <n v="2141"/>
  </r>
  <r>
    <x v="3"/>
    <s v="Mighty Max Pickup"/>
    <n v="1994"/>
    <x v="23"/>
    <s v="regular unleaded"/>
    <n v="151"/>
    <n v="4"/>
    <s v="MANUAL"/>
    <s v="rear wheel drive"/>
    <n v="2"/>
    <s v="N/A"/>
    <s v="Compact"/>
    <s v="Extended Cab Pickup"/>
    <n v="23"/>
    <n v="18"/>
    <n v="436"/>
    <n v="2000"/>
  </r>
  <r>
    <x v="22"/>
    <s v="Shadow"/>
    <n v="1992"/>
    <x v="16"/>
    <s v="regular unleaded"/>
    <n v="152"/>
    <n v="4"/>
    <s v="MANUAL"/>
    <s v="front wheel drive"/>
    <n v="4"/>
    <s v="Hatchback,Performance"/>
    <s v="Compact"/>
    <s v="4dr Hatchback"/>
    <n v="24"/>
    <n v="18"/>
    <n v="1851"/>
    <n v="2000"/>
  </r>
  <r>
    <x v="22"/>
    <s v="Daytona"/>
    <n v="1991"/>
    <x v="8"/>
    <s v="regular unleaded"/>
    <n v="152"/>
    <n v="4"/>
    <s v="MANUAL"/>
    <s v="front wheel drive"/>
    <n v="2"/>
    <s v="Hatchback,Factory Tuner,Performance"/>
    <s v="Compact"/>
    <s v="2dr Hatchback"/>
    <n v="24"/>
    <n v="18"/>
    <n v="1851"/>
    <n v="2000"/>
  </r>
  <r>
    <x v="22"/>
    <s v="Daytona"/>
    <n v="1991"/>
    <x v="8"/>
    <s v="regular unleaded"/>
    <n v="152"/>
    <n v="4"/>
    <s v="MANUAL"/>
    <s v="front wheel drive"/>
    <n v="2"/>
    <s v="Hatchback,Performance"/>
    <s v="Compact"/>
    <s v="2dr Hatchback"/>
    <n v="24"/>
    <n v="18"/>
    <n v="1851"/>
    <n v="2000"/>
  </r>
  <r>
    <x v="22"/>
    <s v="Shadow"/>
    <n v="1992"/>
    <x v="16"/>
    <s v="regular unleaded"/>
    <n v="152"/>
    <n v="4"/>
    <s v="MANUAL"/>
    <s v="front wheel drive"/>
    <n v="2"/>
    <s v="Performance"/>
    <s v="Compact"/>
    <s v="Convertible"/>
    <n v="24"/>
    <n v="18"/>
    <n v="1851"/>
    <n v="2000"/>
  </r>
  <r>
    <x v="22"/>
    <s v="Shadow"/>
    <n v="1992"/>
    <x v="16"/>
    <s v="regular unleaded"/>
    <n v="152"/>
    <n v="4"/>
    <s v="MANUAL"/>
    <s v="front wheel drive"/>
    <n v="2"/>
    <s v="Hatchback,Performance"/>
    <s v="Compact"/>
    <s v="2dr Hatchback"/>
    <n v="24"/>
    <n v="18"/>
    <n v="1851"/>
    <n v="2000"/>
  </r>
  <r>
    <x v="26"/>
    <n v="740"/>
    <n v="1990"/>
    <x v="7"/>
    <s v="regular unleaded"/>
    <n v="153"/>
    <n v="4"/>
    <s v="MANUAL"/>
    <s v="rear wheel drive"/>
    <n v="4"/>
    <s v="Luxury"/>
    <s v="Midsize"/>
    <s v="Sedan"/>
    <n v="23"/>
    <n v="18"/>
    <n v="870"/>
    <n v="2000"/>
  </r>
  <r>
    <x v="24"/>
    <s v="Skylark"/>
    <n v="1997"/>
    <x v="22"/>
    <s v="regular unleaded"/>
    <n v="155"/>
    <n v="6"/>
    <s v="AUTOMATIC"/>
    <s v="front wheel drive"/>
    <n v="4"/>
    <s v="N/A"/>
    <s v="Midsize"/>
    <s v="Sedan"/>
    <n v="26"/>
    <n v="18"/>
    <n v="155"/>
    <n v="2000"/>
  </r>
  <r>
    <x v="24"/>
    <s v="Skylark"/>
    <n v="1997"/>
    <x v="22"/>
    <s v="regular unleaded"/>
    <n v="155"/>
    <n v="6"/>
    <s v="AUTOMATIC"/>
    <s v="front wheel drive"/>
    <n v="2"/>
    <s v="N/A"/>
    <s v="Midsize"/>
    <s v="Coupe"/>
    <n v="26"/>
    <n v="18"/>
    <n v="155"/>
    <n v="2000"/>
  </r>
  <r>
    <x v="2"/>
    <s v="Beretta"/>
    <n v="1996"/>
    <x v="21"/>
    <s v="regular unleaded"/>
    <n v="155"/>
    <n v="6"/>
    <s v="AUTOMATIC"/>
    <s v="front wheel drive"/>
    <n v="2"/>
    <s v="Performance"/>
    <s v="Midsize"/>
    <s v="Coupe"/>
    <n v="27"/>
    <n v="18"/>
    <n v="1385"/>
    <n v="2000"/>
  </r>
  <r>
    <x v="29"/>
    <s v="Cutlass"/>
    <n v="1997"/>
    <x v="22"/>
    <s v="regular unleaded"/>
    <n v="155"/>
    <n v="6"/>
    <s v="AUTOMATIC"/>
    <s v="front wheel drive"/>
    <n v="4"/>
    <s v="N/A"/>
    <s v="Midsize"/>
    <s v="Sedan"/>
    <n v="26"/>
    <n v="18"/>
    <n v="26"/>
    <n v="2000"/>
  </r>
  <r>
    <x v="18"/>
    <s v="Verona"/>
    <n v="2005"/>
    <x v="20"/>
    <s v="regular unleaded"/>
    <n v="155"/>
    <n v="6"/>
    <s v="AUTOMATIC"/>
    <s v="front wheel drive"/>
    <n v="4"/>
    <s v="N/A"/>
    <s v="Midsize"/>
    <s v="Sedan"/>
    <n v="25"/>
    <n v="18"/>
    <n v="481"/>
    <n v="19349"/>
  </r>
  <r>
    <x v="18"/>
    <s v="Verona"/>
    <n v="2005"/>
    <x v="20"/>
    <s v="regular unleaded"/>
    <n v="155"/>
    <n v="6"/>
    <s v="AUTOMATIC"/>
    <s v="front wheel drive"/>
    <n v="4"/>
    <s v="N/A"/>
    <s v="Midsize"/>
    <s v="Sedan"/>
    <n v="25"/>
    <n v="18"/>
    <n v="481"/>
    <n v="21049"/>
  </r>
  <r>
    <x v="18"/>
    <s v="Verona"/>
    <n v="2005"/>
    <x v="20"/>
    <s v="regular unleaded"/>
    <n v="155"/>
    <n v="6"/>
    <s v="AUTOMATIC"/>
    <s v="front wheel drive"/>
    <n v="4"/>
    <s v="N/A"/>
    <s v="Midsize"/>
    <s v="Sedan"/>
    <n v="25"/>
    <n v="18"/>
    <n v="481"/>
    <n v="17549"/>
  </r>
  <r>
    <x v="18"/>
    <s v="Verona"/>
    <n v="2005"/>
    <x v="20"/>
    <s v="regular unleaded"/>
    <n v="155"/>
    <n v="6"/>
    <s v="AUTOMATIC"/>
    <s v="front wheel drive"/>
    <n v="4"/>
    <s v="N/A"/>
    <s v="Midsize"/>
    <s v="Sedan"/>
    <n v="25"/>
    <n v="18"/>
    <n v="481"/>
    <n v="20549"/>
  </r>
  <r>
    <x v="10"/>
    <s v="300-Class"/>
    <n v="1992"/>
    <x v="16"/>
    <s v="regular unleaded"/>
    <n v="158"/>
    <n v="6"/>
    <s v="AUTOMATIC"/>
    <s v="rear wheel drive"/>
    <n v="4"/>
    <s v="Luxury"/>
    <s v="Midsize"/>
    <s v="Sedan"/>
    <n v="23"/>
    <n v="18"/>
    <n v="617"/>
    <n v="2000"/>
  </r>
  <r>
    <x v="5"/>
    <s v="Corrado"/>
    <n v="1992"/>
    <x v="16"/>
    <s v="regular unleaded"/>
    <n v="158"/>
    <n v="4"/>
    <s v="MANUAL"/>
    <s v="front wheel drive"/>
    <n v="2"/>
    <s v="Hatchback,Performance"/>
    <s v="Compact"/>
    <s v="2dr Hatchback"/>
    <n v="26"/>
    <n v="18"/>
    <n v="873"/>
    <n v="2000"/>
  </r>
  <r>
    <x v="11"/>
    <s v="Tacoma"/>
    <n v="2015"/>
    <x v="0"/>
    <s v="regular unleaded"/>
    <n v="159"/>
    <n v="4"/>
    <s v="MANUAL"/>
    <s v="four wheel drive"/>
    <n v="4"/>
    <s v="N/A"/>
    <s v="Compact"/>
    <s v="Extended Cab Pickup"/>
    <n v="20"/>
    <n v="18"/>
    <n v="2031"/>
    <n v="24800"/>
  </r>
  <r>
    <x v="11"/>
    <s v="Tacoma"/>
    <n v="2015"/>
    <x v="0"/>
    <s v="regular unleaded"/>
    <n v="159"/>
    <n v="4"/>
    <s v="AUTOMATIC"/>
    <s v="four wheel drive"/>
    <n v="4"/>
    <s v="N/A"/>
    <s v="Compact"/>
    <s v="Extended Cab Pickup"/>
    <n v="21"/>
    <n v="18"/>
    <n v="2031"/>
    <n v="25700"/>
  </r>
  <r>
    <x v="2"/>
    <s v="Beretta"/>
    <n v="1995"/>
    <x v="14"/>
    <s v="regular unleaded"/>
    <n v="160"/>
    <n v="6"/>
    <s v="AUTOMATIC"/>
    <s v="front wheel drive"/>
    <n v="2"/>
    <s v="Performance"/>
    <s v="Midsize"/>
    <s v="Coupe"/>
    <n v="27"/>
    <n v="18"/>
    <n v="1385"/>
    <n v="2000"/>
  </r>
  <r>
    <x v="29"/>
    <s v="Ciera"/>
    <n v="1996"/>
    <x v="21"/>
    <s v="regular unleaded"/>
    <n v="160"/>
    <n v="6"/>
    <s v="AUTOMATIC"/>
    <s v="front wheel drive"/>
    <n v="4"/>
    <s v="N/A"/>
    <s v="Midsize"/>
    <s v="Wagon"/>
    <n v="26"/>
    <n v="18"/>
    <n v="26"/>
    <n v="2000"/>
  </r>
  <r>
    <x v="29"/>
    <s v="Cutlass Ciera"/>
    <n v="1993"/>
    <x v="17"/>
    <s v="regular unleaded"/>
    <n v="160"/>
    <n v="6"/>
    <s v="AUTOMATIC"/>
    <s v="front wheel drive"/>
    <n v="4"/>
    <s v="N/A"/>
    <s v="Midsize"/>
    <s v="Wagon"/>
    <n v="26"/>
    <n v="18"/>
    <n v="26"/>
    <n v="2000"/>
  </r>
  <r>
    <x v="29"/>
    <s v="Cutlass Ciera"/>
    <n v="1993"/>
    <x v="17"/>
    <s v="regular unleaded"/>
    <n v="160"/>
    <n v="4"/>
    <s v="AUTOMATIC"/>
    <s v="front wheel drive"/>
    <n v="4"/>
    <s v="N/A"/>
    <s v="Midsize"/>
    <s v="Wagon"/>
    <n v="26"/>
    <n v="18"/>
    <n v="26"/>
    <n v="2000"/>
  </r>
  <r>
    <x v="29"/>
    <s v="Cutlass Supreme"/>
    <n v="1996"/>
    <x v="21"/>
    <s v="regular unleaded"/>
    <n v="160"/>
    <n v="6"/>
    <s v="AUTOMATIC"/>
    <s v="front wheel drive"/>
    <n v="4"/>
    <s v="N/A"/>
    <s v="Midsize"/>
    <s v="Sedan"/>
    <n v="26"/>
    <n v="18"/>
    <n v="26"/>
    <n v="2000"/>
  </r>
  <r>
    <x v="29"/>
    <s v="Cutlass Supreme"/>
    <n v="1997"/>
    <x v="22"/>
    <s v="regular unleaded"/>
    <n v="160"/>
    <n v="6"/>
    <s v="AUTOMATIC"/>
    <s v="front wheel drive"/>
    <n v="4"/>
    <s v="N/A"/>
    <s v="Midsize"/>
    <s v="Sedan"/>
    <n v="26"/>
    <n v="18"/>
    <n v="26"/>
    <n v="2000"/>
  </r>
  <r>
    <x v="29"/>
    <s v="Cutlass Supreme"/>
    <n v="1996"/>
    <x v="21"/>
    <s v="regular unleaded"/>
    <n v="160"/>
    <n v="6"/>
    <s v="AUTOMATIC"/>
    <s v="front wheel drive"/>
    <n v="2"/>
    <s v="N/A"/>
    <s v="Midsize"/>
    <s v="Coupe"/>
    <n v="26"/>
    <n v="18"/>
    <n v="26"/>
    <n v="2000"/>
  </r>
  <r>
    <x v="29"/>
    <s v="Cutlass Supreme"/>
    <n v="1997"/>
    <x v="22"/>
    <s v="regular unleaded"/>
    <n v="160"/>
    <n v="6"/>
    <s v="AUTOMATIC"/>
    <s v="front wheel drive"/>
    <n v="2"/>
    <s v="N/A"/>
    <s v="Midsize"/>
    <s v="Coupe"/>
    <n v="26"/>
    <n v="18"/>
    <n v="26"/>
    <n v="2000"/>
  </r>
  <r>
    <x v="26"/>
    <n v="740"/>
    <n v="1991"/>
    <x v="8"/>
    <s v="regular unleaded"/>
    <n v="162"/>
    <n v="4"/>
    <s v="MANUAL"/>
    <s v="rear wheel drive"/>
    <n v="4"/>
    <s v="Luxury,Performance"/>
    <s v="Midsize"/>
    <s v="Wagon"/>
    <n v="24"/>
    <n v="18"/>
    <n v="870"/>
    <n v="2000"/>
  </r>
  <r>
    <x v="26"/>
    <n v="740"/>
    <n v="1991"/>
    <x v="8"/>
    <s v="regular unleaded"/>
    <n v="162"/>
    <n v="4"/>
    <s v="MANUAL"/>
    <s v="rear wheel drive"/>
    <n v="4"/>
    <s v="Luxury,Performance"/>
    <s v="Midsize"/>
    <s v="Sedan"/>
    <n v="24"/>
    <n v="18"/>
    <n v="870"/>
    <n v="2000"/>
  </r>
  <r>
    <x v="8"/>
    <s v="Probe"/>
    <n v="1995"/>
    <x v="14"/>
    <s v="regular unleaded"/>
    <n v="164"/>
    <n v="6"/>
    <s v="MANUAL"/>
    <s v="front wheel drive"/>
    <n v="2"/>
    <s v="Hatchback,Performance"/>
    <s v="Compact"/>
    <s v="2dr Hatchback"/>
    <n v="24"/>
    <n v="18"/>
    <n v="5657"/>
    <n v="2000"/>
  </r>
  <r>
    <x v="8"/>
    <s v="Probe"/>
    <n v="1996"/>
    <x v="21"/>
    <s v="regular unleaded"/>
    <n v="164"/>
    <n v="6"/>
    <s v="MANUAL"/>
    <s v="front wheel drive"/>
    <n v="2"/>
    <s v="Hatchback,Performance"/>
    <s v="Compact"/>
    <s v="2dr Hatchback"/>
    <n v="24"/>
    <n v="18"/>
    <n v="5657"/>
    <n v="2000"/>
  </r>
  <r>
    <x v="8"/>
    <s v="Probe"/>
    <n v="1997"/>
    <x v="22"/>
    <s v="regular unleaded"/>
    <n v="164"/>
    <n v="6"/>
    <s v="MANUAL"/>
    <s v="front wheel drive"/>
    <n v="2"/>
    <s v="Hatchback,Performance"/>
    <s v="Compact"/>
    <s v="2dr Hatchback"/>
    <n v="24"/>
    <n v="18"/>
    <n v="5657"/>
    <n v="2000"/>
  </r>
  <r>
    <x v="17"/>
    <s v="MX-6"/>
    <n v="1995"/>
    <x v="14"/>
    <s v="regular unleaded"/>
    <n v="164"/>
    <n v="6"/>
    <s v="MANUAL"/>
    <s v="front wheel drive"/>
    <n v="2"/>
    <s v="Performance"/>
    <s v="Compact"/>
    <s v="Coupe"/>
    <n v="24"/>
    <n v="18"/>
    <n v="586"/>
    <n v="2000"/>
  </r>
  <r>
    <x v="17"/>
    <s v="MX-6"/>
    <n v="1996"/>
    <x v="21"/>
    <s v="regular unleaded"/>
    <n v="164"/>
    <n v="6"/>
    <s v="MANUAL"/>
    <s v="front wheel drive"/>
    <n v="2"/>
    <s v="Performance"/>
    <s v="Compact"/>
    <s v="Coupe"/>
    <n v="24"/>
    <n v="18"/>
    <n v="586"/>
    <n v="2000"/>
  </r>
  <r>
    <x v="17"/>
    <s v="MX-6"/>
    <n v="1997"/>
    <x v="22"/>
    <s v="regular unleaded"/>
    <n v="164"/>
    <n v="6"/>
    <s v="MANUAL"/>
    <s v="front wheel drive"/>
    <n v="2"/>
    <s v="Performance"/>
    <s v="Compact"/>
    <s v="Coupe"/>
    <n v="24"/>
    <n v="18"/>
    <n v="586"/>
    <n v="2000"/>
  </r>
  <r>
    <x v="1"/>
    <s v="Element"/>
    <n v="2009"/>
    <x v="10"/>
    <s v="regular unleaded"/>
    <n v="166"/>
    <n v="4"/>
    <s v="MANUAL"/>
    <s v="all wheel drive"/>
    <n v="4"/>
    <s v="Crossover"/>
    <s v="Compact"/>
    <s v="4dr SUV"/>
    <n v="23"/>
    <n v="18"/>
    <n v="2202"/>
    <n v="22785"/>
  </r>
  <r>
    <x v="1"/>
    <s v="Element"/>
    <n v="2009"/>
    <x v="10"/>
    <s v="regular unleaded"/>
    <n v="166"/>
    <n v="4"/>
    <s v="MANUAL"/>
    <s v="front wheel drive"/>
    <n v="4"/>
    <s v="Crossover"/>
    <s v="Compact"/>
    <s v="4dr SUV"/>
    <n v="23"/>
    <n v="18"/>
    <n v="2202"/>
    <n v="23270"/>
  </r>
  <r>
    <x v="26"/>
    <n v="850"/>
    <n v="1995"/>
    <x v="14"/>
    <s v="regular unleaded"/>
    <n v="168"/>
    <n v="5"/>
    <s v="MANUAL"/>
    <s v="front wheel drive"/>
    <n v="4"/>
    <s v="Luxury"/>
    <s v="Midsize"/>
    <s v="Sedan"/>
    <n v="26"/>
    <n v="18"/>
    <n v="870"/>
    <n v="2000"/>
  </r>
  <r>
    <x v="26"/>
    <n v="850"/>
    <n v="1995"/>
    <x v="14"/>
    <s v="regular unleaded"/>
    <n v="168"/>
    <n v="5"/>
    <s v="MANUAL"/>
    <s v="front wheel drive"/>
    <n v="4"/>
    <s v="Luxury"/>
    <s v="Midsize"/>
    <s v="Wagon"/>
    <n v="26"/>
    <n v="18"/>
    <n v="870"/>
    <n v="2000"/>
  </r>
  <r>
    <x v="26"/>
    <n v="850"/>
    <n v="1996"/>
    <x v="21"/>
    <s v="regular unleaded"/>
    <n v="168"/>
    <n v="5"/>
    <s v="MANUAL"/>
    <s v="front wheel drive"/>
    <n v="4"/>
    <s v="Luxury"/>
    <s v="Midsize"/>
    <s v="Sedan"/>
    <n v="26"/>
    <n v="18"/>
    <n v="870"/>
    <n v="2000"/>
  </r>
  <r>
    <x v="26"/>
    <n v="850"/>
    <n v="1996"/>
    <x v="21"/>
    <s v="regular unleaded"/>
    <n v="168"/>
    <n v="5"/>
    <s v="MANUAL"/>
    <s v="front wheel drive"/>
    <n v="4"/>
    <s v="Luxury"/>
    <s v="Midsize"/>
    <s v="Wagon"/>
    <n v="26"/>
    <n v="18"/>
    <n v="870"/>
    <n v="2000"/>
  </r>
  <r>
    <x v="26"/>
    <n v="850"/>
    <n v="1997"/>
    <x v="22"/>
    <s v="regular unleaded"/>
    <n v="168"/>
    <n v="5"/>
    <s v="MANUAL"/>
    <s v="front wheel drive"/>
    <n v="4"/>
    <s v="Luxury"/>
    <s v="Midsize"/>
    <s v="Sedan"/>
    <n v="26"/>
    <n v="18"/>
    <n v="870"/>
    <n v="2000"/>
  </r>
  <r>
    <x v="26"/>
    <n v="850"/>
    <n v="1997"/>
    <x v="22"/>
    <s v="regular unleaded"/>
    <n v="168"/>
    <n v="5"/>
    <s v="MANUAL"/>
    <s v="front wheel drive"/>
    <n v="4"/>
    <s v="Luxury"/>
    <s v="Midsize"/>
    <s v="Wagon"/>
    <n v="26"/>
    <n v="18"/>
    <n v="870"/>
    <n v="2000"/>
  </r>
  <r>
    <x v="2"/>
    <s v="Beretta"/>
    <n v="1994"/>
    <x v="23"/>
    <s v="regular unleaded"/>
    <n v="170"/>
    <n v="4"/>
    <s v="MANUAL"/>
    <s v="front wheel drive"/>
    <n v="2"/>
    <s v="Performance"/>
    <s v="Compact"/>
    <s v="Coupe"/>
    <n v="27"/>
    <n v="18"/>
    <n v="1385"/>
    <n v="2000"/>
  </r>
  <r>
    <x v="8"/>
    <s v="Contour"/>
    <n v="2000"/>
    <x v="13"/>
    <s v="regular unleaded"/>
    <n v="170"/>
    <n v="6"/>
    <s v="MANUAL"/>
    <s v="front wheel drive"/>
    <n v="4"/>
    <s v="N/A"/>
    <s v="Midsize"/>
    <s v="Sedan"/>
    <n v="27"/>
    <n v="18"/>
    <n v="5657"/>
    <n v="2000"/>
  </r>
  <r>
    <x v="29"/>
    <s v="Alero"/>
    <n v="2002"/>
    <x v="27"/>
    <s v="regular unleaded"/>
    <n v="170"/>
    <n v="6"/>
    <s v="AUTOMATIC"/>
    <s v="front wheel drive"/>
    <n v="4"/>
    <s v="N/A"/>
    <s v="Midsize"/>
    <s v="Sedan"/>
    <n v="27"/>
    <n v="18"/>
    <n v="26"/>
    <n v="21080"/>
  </r>
  <r>
    <x v="29"/>
    <s v="Alero"/>
    <n v="2002"/>
    <x v="27"/>
    <s v="regular unleaded"/>
    <n v="170"/>
    <n v="6"/>
    <s v="AUTOMATIC"/>
    <s v="front wheel drive"/>
    <n v="4"/>
    <s v="N/A"/>
    <s v="Midsize"/>
    <s v="Sedan"/>
    <n v="27"/>
    <n v="18"/>
    <n v="26"/>
    <n v="22145"/>
  </r>
  <r>
    <x v="29"/>
    <s v="Alero"/>
    <n v="2003"/>
    <x v="18"/>
    <s v="regular unleaded"/>
    <n v="170"/>
    <n v="6"/>
    <s v="AUTOMATIC"/>
    <s v="front wheel drive"/>
    <n v="4"/>
    <s v="N/A"/>
    <s v="Midsize"/>
    <s v="Sedan"/>
    <n v="27"/>
    <n v="18"/>
    <n v="26"/>
    <n v="21585"/>
  </r>
  <r>
    <x v="29"/>
    <s v="Alero"/>
    <n v="2003"/>
    <x v="18"/>
    <s v="regular unleaded"/>
    <n v="170"/>
    <n v="6"/>
    <s v="AUTOMATIC"/>
    <s v="front wheel drive"/>
    <n v="4"/>
    <s v="N/A"/>
    <s v="Midsize"/>
    <s v="Sedan"/>
    <n v="27"/>
    <n v="18"/>
    <n v="26"/>
    <n v="22685"/>
  </r>
  <r>
    <x v="29"/>
    <s v="Alero"/>
    <n v="2004"/>
    <x v="19"/>
    <s v="regular unleaded"/>
    <n v="170"/>
    <n v="6"/>
    <s v="AUTOMATIC"/>
    <s v="front wheel drive"/>
    <n v="4"/>
    <s v="N/A"/>
    <s v="Midsize"/>
    <s v="Sedan"/>
    <n v="27"/>
    <n v="18"/>
    <n v="26"/>
    <n v="21985"/>
  </r>
  <r>
    <x v="29"/>
    <s v="Alero"/>
    <n v="2004"/>
    <x v="19"/>
    <s v="regular unleaded"/>
    <n v="170"/>
    <n v="6"/>
    <s v="AUTOMATIC"/>
    <s v="front wheel drive"/>
    <n v="4"/>
    <s v="N/A"/>
    <s v="Midsize"/>
    <s v="Sedan"/>
    <n v="27"/>
    <n v="18"/>
    <n v="26"/>
    <n v="23085"/>
  </r>
  <r>
    <x v="29"/>
    <s v="Alero"/>
    <n v="2002"/>
    <x v="27"/>
    <s v="regular unleaded"/>
    <n v="170"/>
    <n v="6"/>
    <s v="AUTOMATIC"/>
    <s v="front wheel drive"/>
    <n v="2"/>
    <s v="N/A"/>
    <s v="Midsize"/>
    <s v="Coupe"/>
    <n v="27"/>
    <n v="18"/>
    <n v="26"/>
    <n v="22395"/>
  </r>
  <r>
    <x v="29"/>
    <s v="Alero"/>
    <n v="2002"/>
    <x v="27"/>
    <s v="regular unleaded"/>
    <n v="170"/>
    <n v="6"/>
    <s v="AUTOMATIC"/>
    <s v="front wheel drive"/>
    <n v="2"/>
    <s v="N/A"/>
    <s v="Midsize"/>
    <s v="Coupe"/>
    <n v="27"/>
    <n v="18"/>
    <n v="26"/>
    <n v="21080"/>
  </r>
  <r>
    <x v="29"/>
    <s v="Alero"/>
    <n v="2003"/>
    <x v="18"/>
    <s v="regular unleaded"/>
    <n v="170"/>
    <n v="6"/>
    <s v="AUTOMATIC"/>
    <s v="front wheel drive"/>
    <n v="2"/>
    <s v="N/A"/>
    <s v="Midsize"/>
    <s v="Coupe"/>
    <n v="27"/>
    <n v="18"/>
    <n v="26"/>
    <n v="21585"/>
  </r>
  <r>
    <x v="29"/>
    <s v="Alero"/>
    <n v="2003"/>
    <x v="18"/>
    <s v="regular unleaded"/>
    <n v="170"/>
    <n v="6"/>
    <s v="AUTOMATIC"/>
    <s v="front wheel drive"/>
    <n v="2"/>
    <s v="N/A"/>
    <s v="Midsize"/>
    <s v="Coupe"/>
    <n v="27"/>
    <n v="18"/>
    <n v="26"/>
    <n v="22935"/>
  </r>
  <r>
    <x v="29"/>
    <s v="Alero"/>
    <n v="2004"/>
    <x v="19"/>
    <s v="regular unleaded"/>
    <n v="170"/>
    <n v="6"/>
    <s v="AUTOMATIC"/>
    <s v="front wheel drive"/>
    <n v="2"/>
    <s v="N/A"/>
    <s v="Midsize"/>
    <s v="Coupe"/>
    <n v="27"/>
    <n v="18"/>
    <n v="26"/>
    <n v="23335"/>
  </r>
  <r>
    <x v="29"/>
    <s v="Alero"/>
    <n v="2004"/>
    <x v="19"/>
    <s v="regular unleaded"/>
    <n v="170"/>
    <n v="6"/>
    <s v="AUTOMATIC"/>
    <s v="front wheel drive"/>
    <n v="2"/>
    <s v="N/A"/>
    <s v="Midsize"/>
    <s v="Coupe"/>
    <n v="27"/>
    <n v="18"/>
    <n v="26"/>
    <n v="21985"/>
  </r>
  <r>
    <x v="25"/>
    <s v="Grand Am"/>
    <n v="2003"/>
    <x v="18"/>
    <s v="regular unleaded"/>
    <n v="170"/>
    <n v="6"/>
    <s v="AUTOMATIC"/>
    <s v="front wheel drive"/>
    <n v="4"/>
    <s v="N/A"/>
    <s v="Midsize"/>
    <s v="Sedan"/>
    <n v="27"/>
    <n v="18"/>
    <n v="210"/>
    <n v="21240"/>
  </r>
  <r>
    <x v="25"/>
    <s v="Grand Am"/>
    <n v="2004"/>
    <x v="19"/>
    <s v="regular unleaded"/>
    <n v="170"/>
    <n v="6"/>
    <s v="AUTOMATIC"/>
    <s v="front wheel drive"/>
    <n v="4"/>
    <s v="N/A"/>
    <s v="Midsize"/>
    <s v="Sedan"/>
    <n v="27"/>
    <n v="18"/>
    <n v="210"/>
    <n v="21830"/>
  </r>
  <r>
    <x v="34"/>
    <n v="9000"/>
    <n v="1996"/>
    <x v="21"/>
    <s v="regular unleaded"/>
    <n v="170"/>
    <n v="4"/>
    <s v="MANUAL"/>
    <s v="front wheel drive"/>
    <n v="4"/>
    <s v="Hatchback,Luxury"/>
    <s v="Midsize"/>
    <s v="4dr Hatchback"/>
    <n v="25"/>
    <n v="18"/>
    <n v="376"/>
    <n v="2000"/>
  </r>
  <r>
    <x v="34"/>
    <n v="9000"/>
    <n v="1997"/>
    <x v="22"/>
    <s v="regular unleaded"/>
    <n v="170"/>
    <n v="4"/>
    <s v="MANUAL"/>
    <s v="front wheel drive"/>
    <n v="4"/>
    <s v="Hatchback,Luxury"/>
    <s v="Midsize"/>
    <s v="4dr Hatchback"/>
    <n v="26"/>
    <n v="18"/>
    <n v="376"/>
    <n v="2000"/>
  </r>
  <r>
    <x v="19"/>
    <n v="90"/>
    <n v="1993"/>
    <x v="17"/>
    <s v="regular unleaded"/>
    <n v="172"/>
    <n v="6"/>
    <s v="MANUAL"/>
    <s v="front wheel drive"/>
    <n v="4"/>
    <s v="Luxury"/>
    <s v="Compact"/>
    <s v="Sedan"/>
    <n v="24"/>
    <n v="18"/>
    <n v="3105"/>
    <n v="2000"/>
  </r>
  <r>
    <x v="19"/>
    <n v="90"/>
    <n v="1994"/>
    <x v="23"/>
    <s v="regular unleaded"/>
    <n v="172"/>
    <n v="6"/>
    <s v="MANUAL"/>
    <s v="front wheel drive"/>
    <n v="4"/>
    <s v="Luxury"/>
    <s v="Compact"/>
    <s v="Sedan"/>
    <n v="24"/>
    <n v="18"/>
    <n v="3105"/>
    <n v="2000"/>
  </r>
  <r>
    <x v="24"/>
    <s v="Century"/>
    <n v="2003"/>
    <x v="18"/>
    <s v="regular unleaded"/>
    <n v="175"/>
    <n v="6"/>
    <s v="AUTOMATIC"/>
    <s v="front wheel drive"/>
    <n v="4"/>
    <s v="N/A"/>
    <s v="Midsize"/>
    <s v="Sedan"/>
    <n v="26"/>
    <n v="18"/>
    <n v="155"/>
    <n v="21235"/>
  </r>
  <r>
    <x v="24"/>
    <s v="Century"/>
    <n v="2004"/>
    <x v="19"/>
    <s v="regular unleaded"/>
    <n v="175"/>
    <n v="6"/>
    <s v="AUTOMATIC"/>
    <s v="front wheel drive"/>
    <n v="4"/>
    <s v="N/A"/>
    <s v="Midsize"/>
    <s v="Sedan"/>
    <n v="27"/>
    <n v="18"/>
    <n v="155"/>
    <n v="21815"/>
  </r>
  <r>
    <x v="24"/>
    <s v="Century"/>
    <n v="2005"/>
    <x v="20"/>
    <s v="regular unleaded"/>
    <n v="175"/>
    <n v="6"/>
    <s v="AUTOMATIC"/>
    <s v="front wheel drive"/>
    <n v="4"/>
    <s v="N/A"/>
    <s v="Midsize"/>
    <s v="Sedan"/>
    <n v="27"/>
    <n v="18"/>
    <n v="155"/>
    <n v="22040"/>
  </r>
  <r>
    <x v="2"/>
    <s v="Lumina"/>
    <n v="2000"/>
    <x v="13"/>
    <s v="regular unleaded"/>
    <n v="175"/>
    <n v="6"/>
    <s v="AUTOMATIC"/>
    <s v="front wheel drive"/>
    <n v="4"/>
    <s v="N/A"/>
    <s v="Midsize"/>
    <s v="Sedan"/>
    <n v="27"/>
    <n v="18"/>
    <n v="1385"/>
    <n v="2100"/>
  </r>
  <r>
    <x v="2"/>
    <s v="Lumina"/>
    <n v="2001"/>
    <x v="15"/>
    <s v="regular unleaded"/>
    <n v="175"/>
    <n v="6"/>
    <s v="AUTOMATIC"/>
    <s v="front wheel drive"/>
    <n v="4"/>
    <s v="N/A"/>
    <s v="Midsize"/>
    <s v="Sedan"/>
    <n v="26"/>
    <n v="18"/>
    <n v="1385"/>
    <n v="18890"/>
  </r>
  <r>
    <x v="25"/>
    <s v="Grand Am"/>
    <n v="2003"/>
    <x v="18"/>
    <s v="regular unleaded"/>
    <n v="175"/>
    <n v="6"/>
    <s v="AUTOMATIC"/>
    <s v="front wheel drive"/>
    <n v="4"/>
    <s v="N/A"/>
    <s v="Midsize"/>
    <s v="Sedan"/>
    <n v="27"/>
    <n v="18"/>
    <n v="210"/>
    <n v="21690"/>
  </r>
  <r>
    <x v="25"/>
    <s v="Grand Am"/>
    <n v="2003"/>
    <x v="18"/>
    <s v="regular unleaded"/>
    <n v="175"/>
    <n v="6"/>
    <s v="AUTOMATIC"/>
    <s v="front wheel drive"/>
    <n v="4"/>
    <s v="N/A"/>
    <s v="Midsize"/>
    <s v="Sedan"/>
    <n v="27"/>
    <n v="18"/>
    <n v="210"/>
    <n v="22940"/>
  </r>
  <r>
    <x v="25"/>
    <s v="Grand Am"/>
    <n v="2004"/>
    <x v="19"/>
    <s v="regular unleaded"/>
    <n v="175"/>
    <n v="6"/>
    <s v="AUTOMATIC"/>
    <s v="front wheel drive"/>
    <n v="4"/>
    <s v="N/A"/>
    <s v="Midsize"/>
    <s v="Sedan"/>
    <n v="27"/>
    <n v="18"/>
    <n v="210"/>
    <n v="22280"/>
  </r>
  <r>
    <x v="25"/>
    <s v="Grand Am"/>
    <n v="2004"/>
    <x v="19"/>
    <s v="regular unleaded"/>
    <n v="175"/>
    <n v="6"/>
    <s v="AUTOMATIC"/>
    <s v="front wheel drive"/>
    <n v="4"/>
    <s v="N/A"/>
    <s v="Midsize"/>
    <s v="Sedan"/>
    <n v="27"/>
    <n v="18"/>
    <n v="210"/>
    <n v="23530"/>
  </r>
  <r>
    <x v="25"/>
    <s v="Grand Am"/>
    <n v="2003"/>
    <x v="18"/>
    <s v="regular unleaded"/>
    <n v="175"/>
    <n v="6"/>
    <s v="AUTOMATIC"/>
    <s v="front wheel drive"/>
    <n v="2"/>
    <s v="N/A"/>
    <s v="Midsize"/>
    <s v="Coupe"/>
    <n v="27"/>
    <n v="18"/>
    <n v="210"/>
    <n v="22940"/>
  </r>
  <r>
    <x v="25"/>
    <s v="Grand Am"/>
    <n v="2003"/>
    <x v="18"/>
    <s v="regular unleaded"/>
    <n v="175"/>
    <n v="6"/>
    <s v="AUTOMATIC"/>
    <s v="front wheel drive"/>
    <n v="2"/>
    <s v="N/A"/>
    <s v="Midsize"/>
    <s v="Coupe"/>
    <n v="27"/>
    <n v="18"/>
    <n v="210"/>
    <n v="21690"/>
  </r>
  <r>
    <x v="25"/>
    <s v="Grand Am"/>
    <n v="2004"/>
    <x v="19"/>
    <s v="regular unleaded"/>
    <n v="175"/>
    <n v="6"/>
    <s v="AUTOMATIC"/>
    <s v="front wheel drive"/>
    <n v="2"/>
    <s v="N/A"/>
    <s v="Midsize"/>
    <s v="Coupe"/>
    <n v="27"/>
    <n v="18"/>
    <n v="210"/>
    <n v="23530"/>
  </r>
  <r>
    <x v="25"/>
    <s v="Grand Am"/>
    <n v="2004"/>
    <x v="19"/>
    <s v="regular unleaded"/>
    <n v="175"/>
    <n v="6"/>
    <s v="AUTOMATIC"/>
    <s v="front wheel drive"/>
    <n v="2"/>
    <s v="N/A"/>
    <s v="Midsize"/>
    <s v="Coupe"/>
    <n v="27"/>
    <n v="18"/>
    <n v="210"/>
    <n v="22280"/>
  </r>
  <r>
    <x v="25"/>
    <s v="Grand Am"/>
    <n v="2005"/>
    <x v="20"/>
    <s v="regular unleaded"/>
    <n v="175"/>
    <n v="6"/>
    <s v="AUTOMATIC"/>
    <s v="front wheel drive"/>
    <n v="2"/>
    <s v="N/A"/>
    <s v="Midsize"/>
    <s v="Coupe"/>
    <n v="27"/>
    <n v="18"/>
    <n v="210"/>
    <n v="23750"/>
  </r>
  <r>
    <x v="25"/>
    <s v="Grand Am"/>
    <n v="2005"/>
    <x v="20"/>
    <s v="regular unleaded"/>
    <n v="175"/>
    <n v="6"/>
    <s v="AUTOMATIC"/>
    <s v="front wheel drive"/>
    <n v="2"/>
    <s v="N/A"/>
    <s v="Midsize"/>
    <s v="Coupe"/>
    <n v="27"/>
    <n v="18"/>
    <n v="210"/>
    <n v="22500"/>
  </r>
  <r>
    <x v="15"/>
    <s v="Vigor"/>
    <n v="1992"/>
    <x v="16"/>
    <s v="regular unleaded"/>
    <n v="176"/>
    <n v="5"/>
    <s v="MANUAL"/>
    <s v="front wheel drive"/>
    <n v="4"/>
    <s v="Luxury"/>
    <s v="Midsize"/>
    <s v="Sedan"/>
    <n v="24"/>
    <n v="18"/>
    <n v="204"/>
    <n v="2000"/>
  </r>
  <r>
    <x v="15"/>
    <s v="Vigor"/>
    <n v="1993"/>
    <x v="17"/>
    <s v="regular unleaded"/>
    <n v="176"/>
    <n v="5"/>
    <s v="MANUAL"/>
    <s v="front wheel drive"/>
    <n v="4"/>
    <s v="Luxury"/>
    <s v="Midsize"/>
    <s v="Sedan"/>
    <n v="24"/>
    <n v="18"/>
    <n v="204"/>
    <n v="2000"/>
  </r>
  <r>
    <x v="15"/>
    <s v="Vigor"/>
    <n v="1994"/>
    <x v="23"/>
    <s v="regular unleaded"/>
    <n v="176"/>
    <n v="5"/>
    <s v="MANUAL"/>
    <s v="front wheel drive"/>
    <n v="4"/>
    <s v="Luxury"/>
    <s v="Midsize"/>
    <s v="Sedan"/>
    <n v="24"/>
    <n v="18"/>
    <n v="204"/>
    <n v="2000"/>
  </r>
  <r>
    <x v="22"/>
    <s v="Magnum"/>
    <n v="2008"/>
    <x v="12"/>
    <s v="regular unleaded"/>
    <n v="178"/>
    <n v="6"/>
    <s v="AUTOMATIC"/>
    <s v="rear wheel drive"/>
    <n v="4"/>
    <s v="N/A"/>
    <s v="Large"/>
    <s v="Wagon"/>
    <n v="26"/>
    <n v="18"/>
    <n v="1851"/>
    <n v="23420"/>
  </r>
  <r>
    <x v="17"/>
    <s v="Mazdaspeed MX-5 Miata"/>
    <n v="2004"/>
    <x v="19"/>
    <s v="premium unleaded (required)"/>
    <n v="178"/>
    <n v="4"/>
    <s v="MANUAL"/>
    <s v="rear wheel drive"/>
    <n v="2"/>
    <s v="Factory Tuner,Performance"/>
    <s v="Compact"/>
    <s v="Convertible"/>
    <n v="24"/>
    <n v="18"/>
    <n v="586"/>
    <n v="25730"/>
  </r>
  <r>
    <x v="17"/>
    <s v="Mazdaspeed MX-5 Miata"/>
    <n v="2005"/>
    <x v="20"/>
    <s v="premium unleaded (required)"/>
    <n v="178"/>
    <n v="4"/>
    <s v="MANUAL"/>
    <s v="rear wheel drive"/>
    <n v="2"/>
    <s v="Factory Tuner,Performance"/>
    <s v="Compact"/>
    <s v="Convertible"/>
    <n v="24"/>
    <n v="18"/>
    <n v="586"/>
    <n v="25780"/>
  </r>
  <r>
    <x v="17"/>
    <s v="Mazdaspeed MX-5 Miata"/>
    <n v="2005"/>
    <x v="20"/>
    <s v="premium unleaded (required)"/>
    <n v="178"/>
    <n v="4"/>
    <s v="MANUAL"/>
    <s v="rear wheel drive"/>
    <n v="2"/>
    <s v="Factory Tuner,Performance"/>
    <s v="Compact"/>
    <s v="Convertible"/>
    <n v="24"/>
    <n v="18"/>
    <n v="586"/>
    <n v="26580"/>
  </r>
  <r>
    <x v="28"/>
    <s v="PT Cruiser"/>
    <n v="2008"/>
    <x v="12"/>
    <s v="regular unleaded"/>
    <n v="180"/>
    <n v="4"/>
    <s v="AUTOMATIC"/>
    <s v="front wheel drive"/>
    <n v="4"/>
    <s v="N/A"/>
    <s v="Compact"/>
    <s v="Wagon"/>
    <n v="24"/>
    <n v="18"/>
    <n v="1013"/>
    <n v="23515"/>
  </r>
  <r>
    <x v="28"/>
    <s v="PT Cruiser"/>
    <n v="2009"/>
    <x v="10"/>
    <s v="regular unleaded"/>
    <n v="180"/>
    <n v="4"/>
    <s v="AUTOMATIC"/>
    <s v="front wheel drive"/>
    <n v="4"/>
    <s v="N/A"/>
    <s v="Compact"/>
    <s v="Wagon"/>
    <n v="24"/>
    <n v="18"/>
    <n v="1013"/>
    <n v="24510"/>
  </r>
  <r>
    <x v="7"/>
    <s v="Rondo"/>
    <n v="2007"/>
    <x v="25"/>
    <s v="regular unleaded"/>
    <n v="182"/>
    <n v="6"/>
    <s v="AUTOMATIC"/>
    <s v="front wheel drive"/>
    <n v="4"/>
    <s v="N/A"/>
    <s v="Compact"/>
    <s v="Wagon"/>
    <n v="25"/>
    <n v="18"/>
    <n v="1720"/>
    <n v="20195"/>
  </r>
  <r>
    <x v="7"/>
    <s v="Rondo"/>
    <n v="2007"/>
    <x v="25"/>
    <s v="regular unleaded"/>
    <n v="182"/>
    <n v="6"/>
    <s v="AUTOMATIC"/>
    <s v="front wheel drive"/>
    <n v="4"/>
    <s v="N/A"/>
    <s v="Compact"/>
    <s v="Wagon"/>
    <n v="25"/>
    <n v="18"/>
    <n v="1720"/>
    <n v="18895"/>
  </r>
  <r>
    <x v="7"/>
    <s v="Rondo"/>
    <n v="2008"/>
    <x v="12"/>
    <s v="regular unleaded"/>
    <n v="182"/>
    <n v="6"/>
    <s v="AUTOMATIC"/>
    <s v="front wheel drive"/>
    <n v="4"/>
    <s v="N/A"/>
    <s v="Compact"/>
    <s v="Wagon"/>
    <n v="26"/>
    <n v="18"/>
    <n v="1720"/>
    <n v="18895"/>
  </r>
  <r>
    <x v="7"/>
    <s v="Rondo"/>
    <n v="2008"/>
    <x v="12"/>
    <s v="regular unleaded"/>
    <n v="182"/>
    <n v="6"/>
    <s v="AUTOMATIC"/>
    <s v="front wheel drive"/>
    <n v="4"/>
    <s v="N/A"/>
    <s v="Compact"/>
    <s v="Wagon"/>
    <n v="26"/>
    <n v="18"/>
    <n v="1720"/>
    <n v="20195"/>
  </r>
  <r>
    <x v="0"/>
    <s v="Z3"/>
    <n v="2001"/>
    <x v="15"/>
    <s v="premium unleaded (required)"/>
    <n v="184"/>
    <n v="6"/>
    <s v="MANUAL"/>
    <s v="rear wheel drive"/>
    <n v="2"/>
    <s v="Luxury,Performance"/>
    <s v="Compact"/>
    <s v="Convertible"/>
    <n v="25"/>
    <n v="18"/>
    <n v="3916"/>
    <n v="31300"/>
  </r>
  <r>
    <x v="0"/>
    <s v="Z3"/>
    <n v="2002"/>
    <x v="27"/>
    <s v="premium unleaded (required)"/>
    <n v="184"/>
    <n v="6"/>
    <s v="MANUAL"/>
    <s v="rear wheel drive"/>
    <n v="2"/>
    <s v="Luxury,Performance"/>
    <s v="Compact"/>
    <s v="Convertible"/>
    <n v="25"/>
    <n v="18"/>
    <n v="3916"/>
    <n v="31300"/>
  </r>
  <r>
    <x v="2"/>
    <s v="Colorado"/>
    <n v="2012"/>
    <x v="5"/>
    <s v="regular unleaded"/>
    <n v="185"/>
    <n v="4"/>
    <s v="MANUAL"/>
    <s v="four wheel drive"/>
    <n v="4"/>
    <s v="N/A"/>
    <s v="Compact"/>
    <s v="Extended Cab Pickup"/>
    <n v="24"/>
    <n v="18"/>
    <n v="1385"/>
    <n v="23030"/>
  </r>
  <r>
    <x v="2"/>
    <s v="Colorado"/>
    <n v="2012"/>
    <x v="5"/>
    <s v="regular unleaded"/>
    <n v="185"/>
    <n v="4"/>
    <s v="AUTOMATIC"/>
    <s v="rear wheel drive"/>
    <n v="4"/>
    <s v="N/A"/>
    <s v="Compact"/>
    <s v="Extended Cab Pickup"/>
    <n v="25"/>
    <n v="18"/>
    <n v="1385"/>
    <n v="22955"/>
  </r>
  <r>
    <x v="2"/>
    <s v="Colorado"/>
    <n v="2012"/>
    <x v="5"/>
    <s v="regular unleaded"/>
    <n v="185"/>
    <n v="4"/>
    <s v="MANUAL"/>
    <s v="rear wheel drive"/>
    <n v="4"/>
    <s v="N/A"/>
    <s v="Compact"/>
    <s v="Extended Cab Pickup"/>
    <n v="25"/>
    <n v="18"/>
    <n v="1385"/>
    <n v="19730"/>
  </r>
  <r>
    <x v="2"/>
    <s v="Colorado"/>
    <n v="2012"/>
    <x v="5"/>
    <s v="regular unleaded"/>
    <n v="185"/>
    <n v="4"/>
    <s v="AUTOMATIC"/>
    <s v="rear wheel drive"/>
    <n v="4"/>
    <s v="N/A"/>
    <s v="Compact"/>
    <s v="Crew Cab Pickup"/>
    <n v="25"/>
    <n v="18"/>
    <n v="1385"/>
    <n v="24285"/>
  </r>
  <r>
    <x v="2"/>
    <s v="Colorado"/>
    <n v="2012"/>
    <x v="5"/>
    <s v="regular unleaded"/>
    <n v="185"/>
    <n v="4"/>
    <s v="MANUAL"/>
    <s v="four wheel drive"/>
    <n v="2"/>
    <s v="N/A"/>
    <s v="Compact"/>
    <s v="Regular Cab Pickup"/>
    <n v="24"/>
    <n v="18"/>
    <n v="1385"/>
    <n v="20980"/>
  </r>
  <r>
    <x v="2"/>
    <s v="Colorado"/>
    <n v="2012"/>
    <x v="5"/>
    <s v="regular unleaded"/>
    <n v="185"/>
    <n v="4"/>
    <s v="MANUAL"/>
    <s v="rear wheel drive"/>
    <n v="2"/>
    <s v="N/A"/>
    <s v="Compact"/>
    <s v="Regular Cab Pickup"/>
    <n v="25"/>
    <n v="18"/>
    <n v="1385"/>
    <n v="17475"/>
  </r>
  <r>
    <x v="2"/>
    <s v="Colorado"/>
    <n v="2012"/>
    <x v="5"/>
    <s v="regular unleaded"/>
    <n v="185"/>
    <n v="4"/>
    <s v="AUTOMATIC"/>
    <s v="rear wheel drive"/>
    <n v="2"/>
    <s v="N/A"/>
    <s v="Compact"/>
    <s v="Regular Cab Pickup"/>
    <n v="25"/>
    <n v="18"/>
    <n v="1385"/>
    <n v="20370"/>
  </r>
  <r>
    <x v="30"/>
    <s v="Canyon"/>
    <n v="2012"/>
    <x v="5"/>
    <s v="regular unleaded"/>
    <n v="185"/>
    <n v="4"/>
    <s v="AUTOMATIC"/>
    <s v="rear wheel drive"/>
    <n v="4"/>
    <s v="N/A"/>
    <s v="Compact"/>
    <s v="Crew Cab Pickup"/>
    <n v="25"/>
    <n v="18"/>
    <n v="549"/>
    <n v="24685"/>
  </r>
  <r>
    <x v="30"/>
    <s v="Canyon"/>
    <n v="2012"/>
    <x v="5"/>
    <s v="regular unleaded"/>
    <n v="185"/>
    <n v="4"/>
    <s v="AUTOMATIC"/>
    <s v="rear wheel drive"/>
    <n v="4"/>
    <s v="N/A"/>
    <s v="Compact"/>
    <s v="Extended Cab Pickup"/>
    <n v="25"/>
    <n v="18"/>
    <n v="549"/>
    <n v="23040"/>
  </r>
  <r>
    <x v="30"/>
    <s v="Canyon"/>
    <n v="2012"/>
    <x v="5"/>
    <s v="regular unleaded"/>
    <n v="185"/>
    <n v="4"/>
    <s v="AUTOMATIC"/>
    <s v="rear wheel drive"/>
    <n v="4"/>
    <s v="N/A"/>
    <s v="Compact"/>
    <s v="Extended Cab Pickup"/>
    <n v="25"/>
    <n v="18"/>
    <n v="549"/>
    <n v="20840"/>
  </r>
  <r>
    <x v="30"/>
    <s v="Canyon"/>
    <n v="2012"/>
    <x v="5"/>
    <s v="regular unleaded"/>
    <n v="185"/>
    <n v="4"/>
    <s v="MANUAL"/>
    <s v="rear wheel drive"/>
    <n v="2"/>
    <s v="N/A"/>
    <s v="Compact"/>
    <s v="Regular Cab Pickup"/>
    <n v="25"/>
    <n v="18"/>
    <n v="549"/>
    <n v="17490"/>
  </r>
  <r>
    <x v="30"/>
    <s v="Canyon"/>
    <n v="2012"/>
    <x v="5"/>
    <s v="regular unleaded"/>
    <n v="185"/>
    <n v="4"/>
    <s v="AUTOMATIC"/>
    <s v="rear wheel drive"/>
    <n v="2"/>
    <s v="N/A"/>
    <s v="Compact"/>
    <s v="Regular Cab Pickup"/>
    <n v="25"/>
    <n v="18"/>
    <n v="549"/>
    <n v="20455"/>
  </r>
  <r>
    <x v="34"/>
    <n v="900"/>
    <n v="1997"/>
    <x v="22"/>
    <s v="regular unleaded"/>
    <n v="185"/>
    <n v="4"/>
    <s v="MANUAL"/>
    <s v="front wheel drive"/>
    <n v="4"/>
    <s v="Hatchback,Luxury,Performance"/>
    <s v="Compact"/>
    <s v="4dr Hatchback"/>
    <n v="25"/>
    <n v="18"/>
    <n v="376"/>
    <n v="2000"/>
  </r>
  <r>
    <x v="34"/>
    <n v="900"/>
    <n v="1998"/>
    <x v="26"/>
    <s v="regular unleaded"/>
    <n v="185"/>
    <n v="4"/>
    <s v="MANUAL"/>
    <s v="front wheel drive"/>
    <n v="4"/>
    <s v="Hatchback,Luxury,Performance"/>
    <s v="Compact"/>
    <s v="4dr Hatchback"/>
    <n v="24"/>
    <n v="18"/>
    <n v="376"/>
    <n v="2000"/>
  </r>
  <r>
    <x v="34"/>
    <n v="900"/>
    <n v="1996"/>
    <x v="21"/>
    <s v="regular unleaded"/>
    <n v="185"/>
    <n v="4"/>
    <s v="MANUAL"/>
    <s v="front wheel drive"/>
    <n v="2"/>
    <s v="Hatchback,Luxury,Performance"/>
    <s v="Compact"/>
    <s v="2dr Hatchback"/>
    <n v="26"/>
    <n v="18"/>
    <n v="376"/>
    <n v="2000"/>
  </r>
  <r>
    <x v="34"/>
    <n v="900"/>
    <n v="1996"/>
    <x v="21"/>
    <s v="regular unleaded"/>
    <n v="185"/>
    <n v="4"/>
    <s v="MANUAL"/>
    <s v="front wheel drive"/>
    <n v="2"/>
    <s v="Luxury,Performance"/>
    <s v="Compact"/>
    <s v="Convertible"/>
    <n v="26"/>
    <n v="18"/>
    <n v="376"/>
    <n v="2000"/>
  </r>
  <r>
    <x v="34"/>
    <n v="900"/>
    <n v="1997"/>
    <x v="22"/>
    <s v="regular unleaded"/>
    <n v="185"/>
    <n v="4"/>
    <s v="MANUAL"/>
    <s v="front wheel drive"/>
    <n v="2"/>
    <s v="Hatchback,Luxury,Performance"/>
    <s v="Compact"/>
    <s v="2dr Hatchback"/>
    <n v="25"/>
    <n v="18"/>
    <n v="376"/>
    <n v="2000"/>
  </r>
  <r>
    <x v="34"/>
    <n v="900"/>
    <n v="1997"/>
    <x v="22"/>
    <s v="regular unleaded"/>
    <n v="185"/>
    <n v="4"/>
    <s v="MANUAL"/>
    <s v="front wheel drive"/>
    <n v="2"/>
    <s v="Luxury,Performance"/>
    <s v="Compact"/>
    <s v="Convertible"/>
    <n v="25"/>
    <n v="18"/>
    <n v="376"/>
    <n v="2078"/>
  </r>
  <r>
    <x v="34"/>
    <n v="900"/>
    <n v="1997"/>
    <x v="22"/>
    <s v="regular unleaded"/>
    <n v="185"/>
    <n v="4"/>
    <s v="MANUAL"/>
    <s v="front wheel drive"/>
    <n v="2"/>
    <s v="Luxury,Performance"/>
    <s v="Compact"/>
    <s v="Convertible"/>
    <n v="25"/>
    <n v="18"/>
    <n v="376"/>
    <n v="2115"/>
  </r>
  <r>
    <x v="34"/>
    <n v="900"/>
    <n v="1998"/>
    <x v="26"/>
    <s v="regular unleaded"/>
    <n v="185"/>
    <n v="4"/>
    <s v="MANUAL"/>
    <s v="front wheel drive"/>
    <n v="2"/>
    <s v="Hatchback,Luxury"/>
    <s v="Compact"/>
    <s v="2dr Hatchback"/>
    <n v="25"/>
    <n v="18"/>
    <n v="376"/>
    <n v="2000"/>
  </r>
  <r>
    <x v="34"/>
    <n v="900"/>
    <n v="1998"/>
    <x v="26"/>
    <s v="regular unleaded"/>
    <n v="185"/>
    <n v="4"/>
    <s v="MANUAL"/>
    <s v="front wheel drive"/>
    <n v="2"/>
    <s v="Luxury,Performance"/>
    <s v="Compact"/>
    <s v="Convertible"/>
    <n v="25"/>
    <n v="18"/>
    <n v="376"/>
    <n v="2268"/>
  </r>
  <r>
    <x v="34"/>
    <n v="900"/>
    <n v="1998"/>
    <x v="26"/>
    <s v="regular unleaded"/>
    <n v="185"/>
    <n v="4"/>
    <s v="MANUAL"/>
    <s v="front wheel drive"/>
    <n v="2"/>
    <s v="Hatchback,Luxury,Performance"/>
    <s v="Compact"/>
    <s v="2dr Hatchback"/>
    <n v="24"/>
    <n v="18"/>
    <n v="376"/>
    <n v="2000"/>
  </r>
  <r>
    <x v="28"/>
    <s v="Sebring"/>
    <n v="2008"/>
    <x v="12"/>
    <s v="flex-fuel (unleaded/E85)"/>
    <n v="186"/>
    <n v="6"/>
    <s v="AUTOMATIC"/>
    <s v="front wheel drive"/>
    <n v="2"/>
    <s v="Flex Fuel"/>
    <s v="Midsize"/>
    <s v="Convertible"/>
    <n v="26"/>
    <n v="18"/>
    <n v="1013"/>
    <n v="29275"/>
  </r>
  <r>
    <x v="28"/>
    <s v="Sebring"/>
    <n v="2009"/>
    <x v="10"/>
    <s v="flex-fuel (unleaded/E85)"/>
    <n v="186"/>
    <n v="6"/>
    <s v="AUTOMATIC"/>
    <s v="front wheel drive"/>
    <n v="2"/>
    <s v="Flex Fuel"/>
    <s v="Midsize"/>
    <s v="Convertible"/>
    <n v="26"/>
    <n v="18"/>
    <n v="1013"/>
    <n v="30270"/>
  </r>
  <r>
    <x v="28"/>
    <s v="Sebring"/>
    <n v="2010"/>
    <x v="9"/>
    <s v="flex-fuel (unleaded/E85)"/>
    <n v="186"/>
    <n v="6"/>
    <s v="AUTOMATIC"/>
    <s v="front wheel drive"/>
    <n v="2"/>
    <s v="Flex Fuel"/>
    <s v="Midsize"/>
    <s v="Convertible"/>
    <n v="26"/>
    <n v="18"/>
    <n v="1013"/>
    <n v="29210"/>
  </r>
  <r>
    <x v="22"/>
    <s v="Magnum"/>
    <n v="2006"/>
    <x v="24"/>
    <s v="regular unleaded"/>
    <n v="190"/>
    <n v="6"/>
    <s v="AUTOMATIC"/>
    <s v="rear wheel drive"/>
    <n v="4"/>
    <s v="N/A"/>
    <s v="Large"/>
    <s v="Wagon"/>
    <n v="26"/>
    <n v="18"/>
    <n v="1851"/>
    <n v="22680"/>
  </r>
  <r>
    <x v="22"/>
    <s v="Magnum"/>
    <n v="2007"/>
    <x v="25"/>
    <s v="regular unleaded"/>
    <n v="190"/>
    <n v="6"/>
    <s v="AUTOMATIC"/>
    <s v="rear wheel drive"/>
    <n v="4"/>
    <s v="N/A"/>
    <s v="Large"/>
    <s v="Wagon"/>
    <n v="26"/>
    <n v="18"/>
    <n v="1851"/>
    <n v="23370"/>
  </r>
  <r>
    <x v="21"/>
    <s v="I30"/>
    <n v="1999"/>
    <x v="11"/>
    <s v="regular unleaded"/>
    <n v="190"/>
    <n v="6"/>
    <s v="AUTOMATIC"/>
    <s v="front wheel drive"/>
    <n v="4"/>
    <s v="Luxury"/>
    <s v="Midsize"/>
    <s v="Sedan"/>
    <n v="25"/>
    <n v="18"/>
    <n v="190"/>
    <n v="2288"/>
  </r>
  <r>
    <x v="26"/>
    <n v="850"/>
    <n v="1997"/>
    <x v="22"/>
    <s v="regular unleaded"/>
    <n v="190"/>
    <n v="5"/>
    <s v="AUTOMATIC"/>
    <s v="front wheel drive"/>
    <n v="4"/>
    <s v="Luxury,Performance"/>
    <s v="Midsize"/>
    <s v="Wagon"/>
    <n v="24"/>
    <n v="18"/>
    <n v="870"/>
    <n v="2000"/>
  </r>
  <r>
    <x v="26"/>
    <n v="850"/>
    <n v="1997"/>
    <x v="22"/>
    <s v="regular unleaded"/>
    <n v="190"/>
    <n v="5"/>
    <s v="AUTOMATIC"/>
    <s v="front wheel drive"/>
    <n v="4"/>
    <s v="Luxury,Performance"/>
    <s v="Midsize"/>
    <s v="Sedan"/>
    <n v="24"/>
    <n v="18"/>
    <n v="870"/>
    <n v="2000"/>
  </r>
  <r>
    <x v="26"/>
    <s v="S70"/>
    <n v="1999"/>
    <x v="11"/>
    <s v="regular unleaded"/>
    <n v="190"/>
    <n v="5"/>
    <s v="AUTOMATIC"/>
    <s v="front wheel drive"/>
    <n v="4"/>
    <s v="Luxury"/>
    <s v="Midsize"/>
    <s v="Sedan"/>
    <n v="25"/>
    <n v="18"/>
    <n v="870"/>
    <n v="2286"/>
  </r>
  <r>
    <x v="7"/>
    <s v="Rondo"/>
    <n v="2009"/>
    <x v="10"/>
    <s v="regular unleaded"/>
    <n v="192"/>
    <n v="6"/>
    <s v="AUTOMATIC"/>
    <s v="front wheel drive"/>
    <n v="4"/>
    <s v="N/A"/>
    <s v="Compact"/>
    <s v="Wagon"/>
    <n v="26"/>
    <n v="18"/>
    <n v="1720"/>
    <n v="19495"/>
  </r>
  <r>
    <x v="7"/>
    <s v="Rondo"/>
    <n v="2009"/>
    <x v="10"/>
    <s v="regular unleaded"/>
    <n v="192"/>
    <n v="6"/>
    <s v="AUTOMATIC"/>
    <s v="front wheel drive"/>
    <n v="4"/>
    <s v="N/A"/>
    <s v="Compact"/>
    <s v="Wagon"/>
    <n v="26"/>
    <n v="18"/>
    <n v="1720"/>
    <n v="22295"/>
  </r>
  <r>
    <x v="23"/>
    <s v="Laser"/>
    <n v="1992"/>
    <x v="16"/>
    <s v="regular unleaded"/>
    <n v="195"/>
    <n v="4"/>
    <s v="MANUAL"/>
    <s v="all wheel drive"/>
    <n v="2"/>
    <s v="Hatchback,Performance"/>
    <s v="Compact"/>
    <s v="2dr Hatchback"/>
    <n v="23"/>
    <n v="18"/>
    <n v="535"/>
    <n v="2000"/>
  </r>
  <r>
    <x v="23"/>
    <s v="Laser"/>
    <n v="1993"/>
    <x v="17"/>
    <s v="regular unleaded"/>
    <n v="195"/>
    <n v="4"/>
    <s v="MANUAL"/>
    <s v="all wheel drive"/>
    <n v="2"/>
    <s v="Hatchback,Performance"/>
    <s v="Compact"/>
    <s v="2dr Hatchback"/>
    <n v="23"/>
    <n v="18"/>
    <n v="535"/>
    <n v="2000"/>
  </r>
  <r>
    <x v="23"/>
    <s v="Laser"/>
    <n v="1994"/>
    <x v="23"/>
    <s v="regular unleaded"/>
    <n v="195"/>
    <n v="4"/>
    <s v="MANUAL"/>
    <s v="all wheel drive"/>
    <n v="2"/>
    <s v="Hatchback,Performance"/>
    <s v="Compact"/>
    <s v="2dr Hatchback"/>
    <n v="23"/>
    <n v="18"/>
    <n v="535"/>
    <n v="2000"/>
  </r>
  <r>
    <x v="2"/>
    <s v="Monte Carlo"/>
    <n v="2005"/>
    <x v="20"/>
    <s v="regular unleaded"/>
    <n v="200"/>
    <n v="6"/>
    <s v="AUTOMATIC"/>
    <s v="front wheel drive"/>
    <n v="2"/>
    <s v="N/A"/>
    <s v="Midsize"/>
    <s v="Coupe"/>
    <n v="28"/>
    <n v="18"/>
    <n v="1385"/>
    <n v="24690"/>
  </r>
  <r>
    <x v="28"/>
    <s v="Concorde"/>
    <n v="2002"/>
    <x v="27"/>
    <s v="regular unleaded"/>
    <n v="200"/>
    <n v="6"/>
    <s v="AUTOMATIC"/>
    <s v="four wheel drive"/>
    <n v="4"/>
    <s v="N/A"/>
    <s v="Large"/>
    <s v="Sedan"/>
    <n v="26"/>
    <n v="18"/>
    <n v="1013"/>
    <n v="22790"/>
  </r>
  <r>
    <x v="22"/>
    <s v="Intrepid"/>
    <n v="2002"/>
    <x v="27"/>
    <s v="regular unleaded"/>
    <n v="200"/>
    <n v="6"/>
    <s v="AUTOMATIC"/>
    <s v="front wheel drive"/>
    <n v="4"/>
    <s v="N/A"/>
    <s v="Large"/>
    <s v="Sedan"/>
    <n v="26"/>
    <n v="18"/>
    <n v="1851"/>
    <n v="20810"/>
  </r>
  <r>
    <x v="22"/>
    <s v="Stratus"/>
    <n v="2004"/>
    <x v="19"/>
    <s v="regular unleaded"/>
    <n v="200"/>
    <n v="6"/>
    <s v="MANUAL"/>
    <s v="front wheel drive"/>
    <n v="2"/>
    <s v="Performance"/>
    <s v="Midsize"/>
    <s v="Coupe"/>
    <n v="26"/>
    <n v="18"/>
    <n v="1851"/>
    <n v="22695"/>
  </r>
  <r>
    <x v="22"/>
    <s v="Stratus"/>
    <n v="2004"/>
    <x v="19"/>
    <s v="regular unleaded"/>
    <n v="200"/>
    <n v="6"/>
    <s v="AUTOMATIC"/>
    <s v="front wheel drive"/>
    <n v="2"/>
    <s v="Performance"/>
    <s v="Midsize"/>
    <s v="Coupe"/>
    <n v="25"/>
    <n v="18"/>
    <n v="1851"/>
    <n v="23520"/>
  </r>
  <r>
    <x v="22"/>
    <s v="Stratus"/>
    <n v="2005"/>
    <x v="20"/>
    <s v="regular unleaded"/>
    <n v="200"/>
    <n v="6"/>
    <s v="MANUAL"/>
    <s v="front wheel drive"/>
    <n v="2"/>
    <s v="Performance"/>
    <s v="Midsize"/>
    <s v="Coupe"/>
    <n v="27"/>
    <n v="18"/>
    <n v="1851"/>
    <n v="22980"/>
  </r>
  <r>
    <x v="8"/>
    <s v="Contour SVT"/>
    <n v="2000"/>
    <x v="13"/>
    <s v="regular unleaded"/>
    <n v="200"/>
    <n v="6"/>
    <s v="MANUAL"/>
    <s v="front wheel drive"/>
    <n v="4"/>
    <s v="Factory Tuner,Performance"/>
    <s v="Midsize"/>
    <s v="Sedan"/>
    <n v="27"/>
    <n v="18"/>
    <n v="5657"/>
    <n v="2937"/>
  </r>
  <r>
    <x v="25"/>
    <s v="Grand Prix"/>
    <n v="2006"/>
    <x v="24"/>
    <s v="regular unleaded"/>
    <n v="200"/>
    <n v="6"/>
    <s v="AUTOMATIC"/>
    <s v="front wheel drive"/>
    <n v="4"/>
    <s v="N/A"/>
    <s v="Midsize"/>
    <s v="Sedan"/>
    <n v="28"/>
    <n v="18"/>
    <n v="210"/>
    <n v="21330"/>
  </r>
  <r>
    <x v="25"/>
    <s v="Grand Prix"/>
    <n v="2007"/>
    <x v="25"/>
    <s v="regular unleaded"/>
    <n v="200"/>
    <n v="6"/>
    <s v="AUTOMATIC"/>
    <s v="front wheel drive"/>
    <n v="4"/>
    <s v="N/A"/>
    <s v="Midsize"/>
    <s v="Sedan"/>
    <n v="28"/>
    <n v="18"/>
    <n v="210"/>
    <n v="21815"/>
  </r>
  <r>
    <x v="25"/>
    <s v="Grand Prix"/>
    <n v="2008"/>
    <x v="12"/>
    <s v="regular unleaded"/>
    <n v="200"/>
    <n v="6"/>
    <s v="AUTOMATIC"/>
    <s v="front wheel drive"/>
    <n v="4"/>
    <s v="N/A"/>
    <s v="Large"/>
    <s v="Sedan"/>
    <n v="28"/>
    <n v="18"/>
    <n v="210"/>
    <n v="22210"/>
  </r>
  <r>
    <x v="34"/>
    <n v="9000"/>
    <n v="1996"/>
    <x v="21"/>
    <s v="regular unleaded"/>
    <n v="200"/>
    <n v="4"/>
    <s v="MANUAL"/>
    <s v="front wheel drive"/>
    <n v="4"/>
    <s v="Hatchback,Luxury"/>
    <s v="Midsize"/>
    <s v="4dr Hatchback"/>
    <n v="25"/>
    <n v="18"/>
    <n v="376"/>
    <n v="2000"/>
  </r>
  <r>
    <x v="34"/>
    <n v="9000"/>
    <n v="1997"/>
    <x v="22"/>
    <s v="regular unleaded"/>
    <n v="200"/>
    <n v="4"/>
    <s v="MANUAL"/>
    <s v="front wheel drive"/>
    <n v="4"/>
    <s v="Hatchback,Luxury"/>
    <s v="Midsize"/>
    <s v="4dr Hatchback"/>
    <n v="26"/>
    <n v="18"/>
    <n v="376"/>
    <n v="2084"/>
  </r>
  <r>
    <x v="34"/>
    <n v="9000"/>
    <n v="1997"/>
    <x v="22"/>
    <s v="regular unleaded"/>
    <n v="200"/>
    <n v="4"/>
    <s v="MANUAL"/>
    <s v="front wheel drive"/>
    <n v="4"/>
    <s v="Hatchback,Luxury"/>
    <s v="Midsize"/>
    <s v="4dr Hatchback"/>
    <n v="26"/>
    <n v="18"/>
    <n v="376"/>
    <n v="2063"/>
  </r>
  <r>
    <x v="11"/>
    <s v="MR2"/>
    <n v="1993"/>
    <x v="17"/>
    <s v="regular unleaded"/>
    <n v="200"/>
    <n v="4"/>
    <s v="MANUAL"/>
    <s v="rear wheel drive"/>
    <n v="2"/>
    <s v="Performance"/>
    <s v="Compact"/>
    <s v="Coupe"/>
    <n v="25"/>
    <n v="18"/>
    <n v="2031"/>
    <n v="2078"/>
  </r>
  <r>
    <x v="11"/>
    <s v="MR2"/>
    <n v="1994"/>
    <x v="23"/>
    <s v="regular unleaded"/>
    <n v="200"/>
    <n v="4"/>
    <s v="MANUAL"/>
    <s v="rear wheel drive"/>
    <n v="2"/>
    <s v="Performance"/>
    <s v="Compact"/>
    <s v="Coupe"/>
    <n v="25"/>
    <n v="18"/>
    <n v="2031"/>
    <n v="2254"/>
  </r>
  <r>
    <x v="11"/>
    <s v="MR2"/>
    <n v="1995"/>
    <x v="14"/>
    <s v="regular unleaded"/>
    <n v="200"/>
    <n v="4"/>
    <s v="MANUAL"/>
    <s v="rear wheel drive"/>
    <n v="2"/>
    <s v="Performance"/>
    <s v="Compact"/>
    <s v="Coupe"/>
    <n v="25"/>
    <n v="18"/>
    <n v="2031"/>
    <n v="2462"/>
  </r>
  <r>
    <x v="8"/>
    <s v="Five Hundred"/>
    <n v="2006"/>
    <x v="24"/>
    <s v="regular unleaded"/>
    <n v="203"/>
    <n v="6"/>
    <s v="AUTOMATIC"/>
    <s v="front wheel drive"/>
    <n v="4"/>
    <s v="N/A"/>
    <s v="Large"/>
    <s v="Sedan"/>
    <n v="25"/>
    <n v="18"/>
    <n v="5657"/>
    <n v="22230"/>
  </r>
  <r>
    <x v="8"/>
    <s v="Freestyle"/>
    <n v="2005"/>
    <x v="20"/>
    <s v="regular unleaded"/>
    <n v="203"/>
    <n v="6"/>
    <s v="AUTOMATIC"/>
    <s v="front wheel drive"/>
    <n v="4"/>
    <s v="Crossover"/>
    <s v="Large"/>
    <s v="Wagon"/>
    <n v="25"/>
    <n v="18"/>
    <n v="5657"/>
    <n v="28440"/>
  </r>
  <r>
    <x v="8"/>
    <s v="Freestyle"/>
    <n v="2005"/>
    <x v="20"/>
    <s v="regular unleaded"/>
    <n v="203"/>
    <n v="6"/>
    <s v="AUTOMATIC"/>
    <s v="front wheel drive"/>
    <n v="4"/>
    <s v="Crossover"/>
    <s v="Large"/>
    <s v="Wagon"/>
    <n v="25"/>
    <n v="18"/>
    <n v="5657"/>
    <n v="25040"/>
  </r>
  <r>
    <x v="8"/>
    <s v="Freestyle"/>
    <n v="2005"/>
    <x v="20"/>
    <s v="regular unleaded"/>
    <n v="203"/>
    <n v="6"/>
    <s v="AUTOMATIC"/>
    <s v="front wheel drive"/>
    <n v="4"/>
    <s v="Crossover"/>
    <s v="Large"/>
    <s v="Wagon"/>
    <n v="25"/>
    <n v="18"/>
    <n v="5657"/>
    <n v="26440"/>
  </r>
  <r>
    <x v="8"/>
    <s v="Freestyle"/>
    <n v="2006"/>
    <x v="24"/>
    <s v="regular unleaded"/>
    <n v="203"/>
    <n v="6"/>
    <s v="AUTOMATIC"/>
    <s v="front wheel drive"/>
    <n v="4"/>
    <s v="Crossover"/>
    <s v="Large"/>
    <s v="Wagon"/>
    <n v="25"/>
    <n v="18"/>
    <n v="5657"/>
    <n v="26505"/>
  </r>
  <r>
    <x v="8"/>
    <s v="Freestyle"/>
    <n v="2006"/>
    <x v="24"/>
    <s v="regular unleaded"/>
    <n v="203"/>
    <n v="6"/>
    <s v="AUTOMATIC"/>
    <s v="front wheel drive"/>
    <n v="4"/>
    <s v="Crossover"/>
    <s v="Large"/>
    <s v="Wagon"/>
    <n v="25"/>
    <n v="18"/>
    <n v="5657"/>
    <n v="25105"/>
  </r>
  <r>
    <x v="8"/>
    <s v="Freestyle"/>
    <n v="2006"/>
    <x v="24"/>
    <s v="regular unleaded"/>
    <n v="203"/>
    <n v="6"/>
    <s v="AUTOMATIC"/>
    <s v="front wheel drive"/>
    <n v="4"/>
    <s v="Crossover"/>
    <s v="Large"/>
    <s v="Wagon"/>
    <n v="25"/>
    <n v="18"/>
    <n v="5657"/>
    <n v="28530"/>
  </r>
  <r>
    <x v="8"/>
    <s v="Freestyle"/>
    <n v="2007"/>
    <x v="25"/>
    <s v="regular unleaded"/>
    <n v="203"/>
    <n v="6"/>
    <s v="AUTOMATIC"/>
    <s v="front wheel drive"/>
    <n v="4"/>
    <s v="Crossover"/>
    <s v="Large"/>
    <s v="Wagon"/>
    <n v="25"/>
    <n v="18"/>
    <n v="5657"/>
    <n v="29205"/>
  </r>
  <r>
    <x v="8"/>
    <s v="Freestyle"/>
    <n v="2007"/>
    <x v="25"/>
    <s v="regular unleaded"/>
    <n v="203"/>
    <n v="6"/>
    <s v="AUTOMATIC"/>
    <s v="front wheel drive"/>
    <n v="4"/>
    <s v="Crossover"/>
    <s v="Large"/>
    <s v="Wagon"/>
    <n v="25"/>
    <n v="18"/>
    <n v="5657"/>
    <n v="25920"/>
  </r>
  <r>
    <x v="24"/>
    <s v="LeSabre"/>
    <n v="2004"/>
    <x v="19"/>
    <s v="regular unleaded"/>
    <n v="205"/>
    <n v="6"/>
    <s v="AUTOMATIC"/>
    <s v="front wheel drive"/>
    <n v="4"/>
    <s v="N/A"/>
    <s v="Large"/>
    <s v="Sedan"/>
    <n v="27"/>
    <n v="18"/>
    <n v="155"/>
    <n v="26040"/>
  </r>
  <r>
    <x v="24"/>
    <s v="LeSabre"/>
    <n v="2004"/>
    <x v="19"/>
    <s v="regular unleaded"/>
    <n v="205"/>
    <n v="6"/>
    <s v="AUTOMATIC"/>
    <s v="front wheel drive"/>
    <n v="4"/>
    <s v="N/A"/>
    <s v="Large"/>
    <s v="Sedan"/>
    <n v="27"/>
    <n v="18"/>
    <n v="155"/>
    <n v="32085"/>
  </r>
  <r>
    <x v="24"/>
    <s v="LeSabre"/>
    <n v="2005"/>
    <x v="20"/>
    <s v="regular unleaded"/>
    <n v="205"/>
    <n v="6"/>
    <s v="AUTOMATIC"/>
    <s v="front wheel drive"/>
    <n v="4"/>
    <s v="N/A"/>
    <s v="Large"/>
    <s v="Sedan"/>
    <n v="27"/>
    <n v="18"/>
    <n v="155"/>
    <n v="26725"/>
  </r>
  <r>
    <x v="24"/>
    <s v="LeSabre"/>
    <n v="2005"/>
    <x v="20"/>
    <s v="regular unleaded"/>
    <n v="205"/>
    <n v="6"/>
    <s v="AUTOMATIC"/>
    <s v="front wheel drive"/>
    <n v="4"/>
    <s v="N/A"/>
    <s v="Large"/>
    <s v="Sedan"/>
    <n v="27"/>
    <n v="18"/>
    <n v="155"/>
    <n v="32385"/>
  </r>
  <r>
    <x v="24"/>
    <s v="Park Avenue"/>
    <n v="2004"/>
    <x v="19"/>
    <s v="regular unleaded"/>
    <n v="205"/>
    <n v="6"/>
    <s v="AUTOMATIC"/>
    <s v="front wheel drive"/>
    <n v="4"/>
    <s v="N/A"/>
    <s v="Large"/>
    <s v="Sedan"/>
    <n v="27"/>
    <n v="18"/>
    <n v="155"/>
    <n v="35250"/>
  </r>
  <r>
    <x v="24"/>
    <s v="Park Avenue"/>
    <n v="2005"/>
    <x v="20"/>
    <s v="regular unleaded"/>
    <n v="205"/>
    <n v="6"/>
    <s v="AUTOMATIC"/>
    <s v="front wheel drive"/>
    <n v="4"/>
    <s v="N/A"/>
    <s v="Large"/>
    <s v="Sedan"/>
    <n v="27"/>
    <n v="18"/>
    <n v="155"/>
    <n v="35555"/>
  </r>
  <r>
    <x v="25"/>
    <s v="Bonneville"/>
    <n v="2004"/>
    <x v="19"/>
    <s v="regular unleaded"/>
    <n v="205"/>
    <n v="6"/>
    <s v="AUTOMATIC"/>
    <s v="front wheel drive"/>
    <n v="4"/>
    <s v="N/A"/>
    <s v="Large"/>
    <s v="Sedan"/>
    <n v="27"/>
    <n v="18"/>
    <n v="210"/>
    <n v="27185"/>
  </r>
  <r>
    <x v="25"/>
    <s v="Bonneville"/>
    <n v="2004"/>
    <x v="19"/>
    <s v="regular unleaded"/>
    <n v="205"/>
    <n v="6"/>
    <s v="AUTOMATIC"/>
    <s v="front wheel drive"/>
    <n v="4"/>
    <s v="N/A"/>
    <s v="Large"/>
    <s v="Sedan"/>
    <n v="27"/>
    <n v="18"/>
    <n v="210"/>
    <n v="30035"/>
  </r>
  <r>
    <x v="25"/>
    <s v="Bonneville"/>
    <n v="2005"/>
    <x v="20"/>
    <s v="regular unleaded"/>
    <n v="205"/>
    <n v="6"/>
    <s v="AUTOMATIC"/>
    <s v="front wheel drive"/>
    <n v="4"/>
    <s v="N/A"/>
    <s v="Large"/>
    <s v="Sedan"/>
    <n v="27"/>
    <n v="18"/>
    <n v="210"/>
    <n v="30350"/>
  </r>
  <r>
    <x v="25"/>
    <s v="Bonneville"/>
    <n v="2005"/>
    <x v="20"/>
    <s v="regular unleaded"/>
    <n v="205"/>
    <n v="6"/>
    <s v="AUTOMATIC"/>
    <s v="front wheel drive"/>
    <n v="4"/>
    <s v="N/A"/>
    <s v="Large"/>
    <s v="Sedan"/>
    <n v="27"/>
    <n v="18"/>
    <n v="210"/>
    <n v="27965"/>
  </r>
  <r>
    <x v="12"/>
    <s v="ES 300"/>
    <n v="2002"/>
    <x v="27"/>
    <s v="regular unleaded"/>
    <n v="210"/>
    <n v="6"/>
    <s v="AUTOMATIC"/>
    <s v="front wheel drive"/>
    <n v="4"/>
    <s v="Luxury"/>
    <s v="Midsize"/>
    <s v="Sedan"/>
    <n v="27"/>
    <n v="18"/>
    <n v="454"/>
    <n v="31505"/>
  </r>
  <r>
    <x v="12"/>
    <s v="ES 300"/>
    <n v="2003"/>
    <x v="18"/>
    <s v="regular unleaded"/>
    <n v="210"/>
    <n v="6"/>
    <s v="AUTOMATIC"/>
    <s v="front wheel drive"/>
    <n v="4"/>
    <s v="Luxury"/>
    <s v="Midsize"/>
    <s v="Sedan"/>
    <n v="27"/>
    <n v="18"/>
    <n v="454"/>
    <n v="31725"/>
  </r>
  <r>
    <x v="10"/>
    <s v="R-Class"/>
    <n v="2010"/>
    <x v="9"/>
    <s v="diesel"/>
    <n v="210"/>
    <n v="6"/>
    <s v="AUTOMATIC"/>
    <s v="all wheel drive"/>
    <n v="4"/>
    <s v="Crossover,Luxury,Diesel"/>
    <s v="Large"/>
    <s v="Wagon"/>
    <n v="24"/>
    <n v="18"/>
    <n v="617"/>
    <n v="50800"/>
  </r>
  <r>
    <x v="10"/>
    <s v="R-Class"/>
    <n v="2011"/>
    <x v="6"/>
    <s v="diesel"/>
    <n v="210"/>
    <n v="6"/>
    <s v="AUTOMATIC"/>
    <s v="all wheel drive"/>
    <n v="4"/>
    <s v="Crossover,Luxury,Diesel"/>
    <s v="Large"/>
    <s v="Wagon"/>
    <n v="24"/>
    <n v="18"/>
    <n v="617"/>
    <n v="51740"/>
  </r>
  <r>
    <x v="10"/>
    <s v="R-Class"/>
    <n v="2012"/>
    <x v="5"/>
    <s v="diesel"/>
    <n v="210"/>
    <n v="6"/>
    <s v="AUTOMATIC"/>
    <s v="all wheel drive"/>
    <n v="4"/>
    <s v="Crossover,Luxury,Diesel"/>
    <s v="Large"/>
    <s v="Wagon"/>
    <n v="23"/>
    <n v="18"/>
    <n v="617"/>
    <n v="53840"/>
  </r>
  <r>
    <x v="11"/>
    <s v="Camry Solara"/>
    <n v="2007"/>
    <x v="25"/>
    <s v="regular unleaded"/>
    <n v="210"/>
    <n v="6"/>
    <s v="AUTOMATIC"/>
    <s v="front wheel drive"/>
    <n v="2"/>
    <s v="N/A"/>
    <s v="Midsize"/>
    <s v="Convertible"/>
    <n v="26"/>
    <n v="18"/>
    <n v="2031"/>
    <n v="29460"/>
  </r>
  <r>
    <x v="11"/>
    <s v="Camry Solara"/>
    <n v="2007"/>
    <x v="25"/>
    <s v="regular unleaded"/>
    <n v="210"/>
    <n v="6"/>
    <s v="AUTOMATIC"/>
    <s v="front wheel drive"/>
    <n v="2"/>
    <s v="N/A"/>
    <s v="Midsize"/>
    <s v="Convertible"/>
    <n v="26"/>
    <n v="18"/>
    <n v="2031"/>
    <n v="27190"/>
  </r>
  <r>
    <x v="11"/>
    <s v="Camry Solara"/>
    <n v="2007"/>
    <x v="25"/>
    <s v="regular unleaded"/>
    <n v="210"/>
    <n v="6"/>
    <s v="AUTOMATIC"/>
    <s v="front wheel drive"/>
    <n v="2"/>
    <s v="N/A"/>
    <s v="Midsize"/>
    <s v="Coupe"/>
    <n v="27"/>
    <n v="18"/>
    <n v="2031"/>
    <n v="24530"/>
  </r>
  <r>
    <x v="11"/>
    <s v="Camry Solara"/>
    <n v="2007"/>
    <x v="25"/>
    <s v="regular unleaded"/>
    <n v="210"/>
    <n v="6"/>
    <s v="AUTOMATIC"/>
    <s v="front wheel drive"/>
    <n v="2"/>
    <s v="N/A"/>
    <s v="Midsize"/>
    <s v="Coupe"/>
    <n v="27"/>
    <n v="18"/>
    <n v="2031"/>
    <n v="26905"/>
  </r>
  <r>
    <x v="11"/>
    <s v="Camry Solara"/>
    <n v="2007"/>
    <x v="25"/>
    <s v="regular unleaded"/>
    <n v="210"/>
    <n v="6"/>
    <s v="AUTOMATIC"/>
    <s v="front wheel drive"/>
    <n v="2"/>
    <s v="N/A"/>
    <s v="Midsize"/>
    <s v="Convertible"/>
    <n v="26"/>
    <n v="18"/>
    <n v="2031"/>
    <n v="30460"/>
  </r>
  <r>
    <x v="11"/>
    <s v="Camry Solara"/>
    <n v="2007"/>
    <x v="25"/>
    <s v="regular unleaded"/>
    <n v="210"/>
    <n v="6"/>
    <s v="AUTOMATIC"/>
    <s v="front wheel drive"/>
    <n v="2"/>
    <s v="N/A"/>
    <s v="Midsize"/>
    <s v="Coupe"/>
    <n v="27"/>
    <n v="18"/>
    <n v="2031"/>
    <n v="22260"/>
  </r>
  <r>
    <x v="11"/>
    <s v="Camry Solara"/>
    <n v="2008"/>
    <x v="12"/>
    <s v="regular unleaded"/>
    <n v="210"/>
    <n v="6"/>
    <s v="AUTOMATIC"/>
    <s v="front wheel drive"/>
    <n v="2"/>
    <s v="N/A"/>
    <s v="Midsize"/>
    <s v="Convertible"/>
    <n v="26"/>
    <n v="18"/>
    <n v="2031"/>
    <n v="27440"/>
  </r>
  <r>
    <x v="11"/>
    <s v="Camry Solara"/>
    <n v="2008"/>
    <x v="12"/>
    <s v="regular unleaded"/>
    <n v="210"/>
    <n v="6"/>
    <s v="AUTOMATIC"/>
    <s v="front wheel drive"/>
    <n v="2"/>
    <s v="N/A"/>
    <s v="Midsize"/>
    <s v="Coupe"/>
    <n v="27"/>
    <n v="18"/>
    <n v="2031"/>
    <n v="27155"/>
  </r>
  <r>
    <x v="11"/>
    <s v="Camry Solara"/>
    <n v="2008"/>
    <x v="12"/>
    <s v="regular unleaded"/>
    <n v="210"/>
    <n v="6"/>
    <s v="AUTOMATIC"/>
    <s v="front wheel drive"/>
    <n v="2"/>
    <s v="N/A"/>
    <s v="Midsize"/>
    <s v="Coupe"/>
    <n v="27"/>
    <n v="18"/>
    <n v="2031"/>
    <n v="22510"/>
  </r>
  <r>
    <x v="11"/>
    <s v="Camry Solara"/>
    <n v="2008"/>
    <x v="12"/>
    <s v="regular unleaded"/>
    <n v="210"/>
    <n v="6"/>
    <s v="AUTOMATIC"/>
    <s v="front wheel drive"/>
    <n v="2"/>
    <s v="N/A"/>
    <s v="Midsize"/>
    <s v="Convertible"/>
    <n v="26"/>
    <n v="18"/>
    <n v="2031"/>
    <n v="30710"/>
  </r>
  <r>
    <x v="11"/>
    <s v="Camry Solara"/>
    <n v="2008"/>
    <x v="12"/>
    <s v="regular unleaded"/>
    <n v="210"/>
    <n v="6"/>
    <s v="AUTOMATIC"/>
    <s v="front wheel drive"/>
    <n v="2"/>
    <s v="N/A"/>
    <s v="Midsize"/>
    <s v="Coupe"/>
    <n v="27"/>
    <n v="18"/>
    <n v="2031"/>
    <n v="24780"/>
  </r>
  <r>
    <x v="11"/>
    <s v="Camry Solara"/>
    <n v="2008"/>
    <x v="12"/>
    <s v="regular unleaded"/>
    <n v="210"/>
    <n v="6"/>
    <s v="AUTOMATIC"/>
    <s v="front wheel drive"/>
    <n v="2"/>
    <s v="N/A"/>
    <s v="Midsize"/>
    <s v="Convertible"/>
    <n v="26"/>
    <n v="18"/>
    <n v="2031"/>
    <n v="29710"/>
  </r>
  <r>
    <x v="29"/>
    <s v="Intrigue"/>
    <n v="2002"/>
    <x v="27"/>
    <s v="regular unleaded"/>
    <n v="215"/>
    <n v="6"/>
    <s v="AUTOMATIC"/>
    <s v="front wheel drive"/>
    <n v="4"/>
    <s v="N/A"/>
    <s v="Midsize"/>
    <s v="Sedan"/>
    <n v="27"/>
    <n v="18"/>
    <n v="26"/>
    <n v="28070"/>
  </r>
  <r>
    <x v="29"/>
    <s v="Intrigue"/>
    <n v="2002"/>
    <x v="27"/>
    <s v="regular unleaded"/>
    <n v="215"/>
    <n v="6"/>
    <s v="AUTOMATIC"/>
    <s v="front wheel drive"/>
    <n v="4"/>
    <s v="N/A"/>
    <s v="Midsize"/>
    <s v="Sedan"/>
    <n v="27"/>
    <n v="18"/>
    <n v="26"/>
    <n v="24580"/>
  </r>
  <r>
    <x v="29"/>
    <s v="Intrigue"/>
    <n v="2002"/>
    <x v="27"/>
    <s v="regular unleaded"/>
    <n v="215"/>
    <n v="6"/>
    <s v="AUTOMATIC"/>
    <s v="front wheel drive"/>
    <n v="4"/>
    <s v="N/A"/>
    <s v="Midsize"/>
    <s v="Sedan"/>
    <n v="27"/>
    <n v="18"/>
    <n v="26"/>
    <n v="23160"/>
  </r>
  <r>
    <x v="2"/>
    <s v="Malibu Maxx"/>
    <n v="2007"/>
    <x v="25"/>
    <s v="regular unleaded"/>
    <n v="217"/>
    <n v="6"/>
    <s v="AUTOMATIC"/>
    <s v="front wheel drive"/>
    <n v="4"/>
    <s v="Hatchback"/>
    <s v="Midsize"/>
    <s v="4dr Hatchback"/>
    <n v="28"/>
    <n v="18"/>
    <n v="1385"/>
    <n v="20575"/>
  </r>
  <r>
    <x v="2"/>
    <s v="Malibu Maxx"/>
    <n v="2007"/>
    <x v="25"/>
    <s v="regular unleaded"/>
    <n v="217"/>
    <n v="6"/>
    <s v="AUTOMATIC"/>
    <s v="front wheel drive"/>
    <n v="4"/>
    <s v="Hatchback"/>
    <s v="Midsize"/>
    <s v="4dr Hatchback"/>
    <n v="28"/>
    <n v="18"/>
    <n v="1385"/>
    <n v="19795"/>
  </r>
  <r>
    <x v="2"/>
    <s v="Malibu Maxx"/>
    <n v="2007"/>
    <x v="25"/>
    <s v="regular unleaded"/>
    <n v="217"/>
    <n v="6"/>
    <s v="AUTOMATIC"/>
    <s v="front wheel drive"/>
    <n v="4"/>
    <s v="Hatchback,Performance"/>
    <s v="Midsize"/>
    <s v="4dr Hatchback"/>
    <n v="28"/>
    <n v="18"/>
    <n v="1385"/>
    <n v="23915"/>
  </r>
  <r>
    <x v="12"/>
    <s v="ES 330"/>
    <n v="2006"/>
    <x v="24"/>
    <s v="regular unleaded"/>
    <n v="218"/>
    <n v="6"/>
    <s v="AUTOMATIC"/>
    <s v="front wheel drive"/>
    <n v="4"/>
    <s v="Luxury"/>
    <s v="Midsize"/>
    <s v="Sedan"/>
    <n v="27"/>
    <n v="18"/>
    <n v="454"/>
    <n v="32300"/>
  </r>
  <r>
    <x v="2"/>
    <s v="Malibu Classic"/>
    <n v="2008"/>
    <x v="12"/>
    <s v="regular unleaded"/>
    <n v="219"/>
    <n v="6"/>
    <s v="AUTOMATIC"/>
    <s v="front wheel drive"/>
    <n v="4"/>
    <s v="N/A"/>
    <s v="Midsize"/>
    <s v="Sedan"/>
    <n v="29"/>
    <n v="18"/>
    <n v="1385"/>
    <n v="20320"/>
  </r>
  <r>
    <x v="2"/>
    <s v="Malibu Classic"/>
    <n v="2008"/>
    <x v="12"/>
    <s v="regular unleaded"/>
    <n v="219"/>
    <n v="6"/>
    <s v="AUTOMATIC"/>
    <s v="front wheel drive"/>
    <n v="4"/>
    <s v="N/A"/>
    <s v="Midsize"/>
    <s v="Sedan"/>
    <n v="29"/>
    <n v="18"/>
    <n v="1385"/>
    <n v="19695"/>
  </r>
  <r>
    <x v="34"/>
    <s v="9-3 Griffin"/>
    <n v="2012"/>
    <x v="5"/>
    <s v="flex-fuel (premium unleaded recommended/E85)"/>
    <n v="220"/>
    <n v="4"/>
    <s v="AUTOMATIC"/>
    <s v="front wheel drive"/>
    <n v="4"/>
    <s v="Flex Fuel,Luxury"/>
    <s v="Compact"/>
    <s v="Wagon"/>
    <n v="28"/>
    <n v="18"/>
    <n v="376"/>
    <n v="31180"/>
  </r>
  <r>
    <x v="34"/>
    <s v="9-3 Griffin"/>
    <n v="2012"/>
    <x v="5"/>
    <s v="premium unleaded (recommended)"/>
    <n v="220"/>
    <n v="4"/>
    <s v="AUTOMATIC"/>
    <s v="all wheel drive"/>
    <n v="4"/>
    <s v="Luxury"/>
    <s v="Compact"/>
    <s v="Wagon"/>
    <n v="29"/>
    <n v="18"/>
    <n v="376"/>
    <n v="34975"/>
  </r>
  <r>
    <x v="34"/>
    <s v="9-3 Griffin"/>
    <n v="2012"/>
    <x v="5"/>
    <s v="premium unleaded (recommended)"/>
    <n v="220"/>
    <n v="4"/>
    <s v="AUTOMATIC"/>
    <s v="all wheel drive"/>
    <n v="4"/>
    <s v="Luxury"/>
    <s v="Midsize"/>
    <s v="Sedan"/>
    <n v="29"/>
    <n v="18"/>
    <n v="376"/>
    <n v="37115"/>
  </r>
  <r>
    <x v="34"/>
    <s v="9-3 Griffin"/>
    <n v="2012"/>
    <x v="5"/>
    <s v="premium unleaded (recommended)"/>
    <n v="220"/>
    <n v="4"/>
    <s v="AUTOMATIC"/>
    <s v="all wheel drive"/>
    <n v="4"/>
    <s v="Luxury"/>
    <s v="Midsize"/>
    <s v="Sedan"/>
    <n v="29"/>
    <n v="18"/>
    <n v="376"/>
    <n v="32395"/>
  </r>
  <r>
    <x v="34"/>
    <n v="45540"/>
    <n v="2011"/>
    <x v="6"/>
    <s v="premium unleaded (recommended)"/>
    <n v="220"/>
    <n v="4"/>
    <s v="AUTOMATIC"/>
    <s v="front wheel drive"/>
    <n v="4"/>
    <s v="Luxury"/>
    <s v="Large"/>
    <s v="Sedan"/>
    <n v="28"/>
    <n v="18"/>
    <n v="376"/>
    <n v="43435"/>
  </r>
  <r>
    <x v="34"/>
    <s v="9-3 Griffin"/>
    <n v="2012"/>
    <x v="5"/>
    <s v="flex-fuel (premium unleaded recommended/E85)"/>
    <n v="220"/>
    <n v="4"/>
    <s v="AUTOMATIC"/>
    <s v="front wheel drive"/>
    <n v="2"/>
    <s v="Flex Fuel,Luxury"/>
    <s v="Compact"/>
    <s v="Convertible"/>
    <n v="28"/>
    <n v="18"/>
    <n v="376"/>
    <n v="44080"/>
  </r>
  <r>
    <x v="34"/>
    <s v="9-3 Griffin"/>
    <n v="2012"/>
    <x v="5"/>
    <s v="flex-fuel (premium unleaded recommended/E85)"/>
    <n v="220"/>
    <n v="4"/>
    <s v="AUTOMATIC"/>
    <s v="front wheel drive"/>
    <n v="2"/>
    <s v="Flex Fuel,Luxury"/>
    <s v="Compact"/>
    <s v="Convertible"/>
    <n v="28"/>
    <n v="18"/>
    <n v="376"/>
    <n v="40840"/>
  </r>
  <r>
    <x v="34"/>
    <s v="9-3 Griffin"/>
    <n v="2012"/>
    <x v="5"/>
    <s v="flex-fuel (premium unleaded recommended/E85)"/>
    <n v="220"/>
    <n v="4"/>
    <s v="AUTOMATIC"/>
    <s v="front wheel drive"/>
    <n v="2"/>
    <s v="Flex Fuel,Luxury"/>
    <s v="Compact"/>
    <s v="Convertible"/>
    <n v="28"/>
    <n v="18"/>
    <n v="376"/>
    <n v="46080"/>
  </r>
  <r>
    <x v="12"/>
    <s v="ES 330"/>
    <n v="2004"/>
    <x v="19"/>
    <s v="regular unleaded"/>
    <n v="225"/>
    <n v="6"/>
    <s v="AUTOMATIC"/>
    <s v="front wheel drive"/>
    <n v="4"/>
    <s v="Luxury"/>
    <s v="Midsize"/>
    <s v="Sedan"/>
    <n v="27"/>
    <n v="18"/>
    <n v="454"/>
    <n v="31725"/>
  </r>
  <r>
    <x v="12"/>
    <s v="ES 330"/>
    <n v="2005"/>
    <x v="20"/>
    <s v="regular unleaded"/>
    <n v="225"/>
    <n v="6"/>
    <s v="AUTOMATIC"/>
    <s v="front wheel drive"/>
    <n v="4"/>
    <s v="Luxury"/>
    <s v="Midsize"/>
    <s v="Sedan"/>
    <n v="27"/>
    <n v="18"/>
    <n v="454"/>
    <n v="32175"/>
  </r>
  <r>
    <x v="34"/>
    <n v="9000"/>
    <n v="1996"/>
    <x v="21"/>
    <s v="regular unleaded"/>
    <n v="225"/>
    <n v="4"/>
    <s v="MANUAL"/>
    <s v="front wheel drive"/>
    <n v="4"/>
    <s v="Hatchback,Factory Tuner,Luxury,Performance"/>
    <s v="Midsize"/>
    <s v="4dr Hatchback"/>
    <n v="25"/>
    <n v="18"/>
    <n v="376"/>
    <n v="2000"/>
  </r>
  <r>
    <x v="34"/>
    <n v="9000"/>
    <n v="1997"/>
    <x v="22"/>
    <s v="regular unleaded"/>
    <n v="225"/>
    <n v="4"/>
    <s v="MANUAL"/>
    <s v="front wheel drive"/>
    <n v="4"/>
    <s v="Hatchback,Factory Tuner,Luxury,Performance"/>
    <s v="Midsize"/>
    <s v="4dr Hatchback"/>
    <n v="26"/>
    <n v="18"/>
    <n v="376"/>
    <n v="2145"/>
  </r>
  <r>
    <x v="34"/>
    <n v="9000"/>
    <n v="1998"/>
    <x v="26"/>
    <s v="regular unleaded"/>
    <n v="225"/>
    <n v="4"/>
    <s v="MANUAL"/>
    <s v="front wheel drive"/>
    <n v="4"/>
    <s v="Hatchback,Luxury"/>
    <s v="Midsize"/>
    <s v="4dr Hatchback"/>
    <n v="25"/>
    <n v="18"/>
    <n v="376"/>
    <n v="2172"/>
  </r>
  <r>
    <x v="11"/>
    <s v="Camry Solara"/>
    <n v="2006"/>
    <x v="24"/>
    <s v="regular unleaded"/>
    <n v="225"/>
    <n v="6"/>
    <s v="AUTOMATIC"/>
    <s v="front wheel drive"/>
    <n v="2"/>
    <s v="N/A"/>
    <s v="Midsize"/>
    <s v="Convertible"/>
    <n v="26"/>
    <n v="18"/>
    <n v="2031"/>
    <n v="26940"/>
  </r>
  <r>
    <x v="11"/>
    <s v="Camry Solara"/>
    <n v="2006"/>
    <x v="24"/>
    <s v="regular unleaded"/>
    <n v="225"/>
    <n v="6"/>
    <s v="AUTOMATIC"/>
    <s v="front wheel drive"/>
    <n v="2"/>
    <s v="N/A"/>
    <s v="Midsize"/>
    <s v="Coupe"/>
    <n v="27"/>
    <n v="18"/>
    <n v="2031"/>
    <n v="23355"/>
  </r>
  <r>
    <x v="11"/>
    <s v="Camry Solara"/>
    <n v="2006"/>
    <x v="24"/>
    <s v="regular unleaded"/>
    <n v="225"/>
    <n v="6"/>
    <s v="AUTOMATIC"/>
    <s v="front wheel drive"/>
    <n v="2"/>
    <s v="N/A"/>
    <s v="Midsize"/>
    <s v="Convertible"/>
    <n v="26"/>
    <n v="18"/>
    <n v="2031"/>
    <n v="30210"/>
  </r>
  <r>
    <x v="11"/>
    <s v="Camry Solara"/>
    <n v="2006"/>
    <x v="24"/>
    <s v="regular unleaded"/>
    <n v="225"/>
    <n v="6"/>
    <s v="AUTOMATIC"/>
    <s v="front wheel drive"/>
    <n v="2"/>
    <s v="N/A"/>
    <s v="Midsize"/>
    <s v="Coupe"/>
    <n v="27"/>
    <n v="18"/>
    <n v="2031"/>
    <n v="21860"/>
  </r>
  <r>
    <x v="11"/>
    <s v="Camry Solara"/>
    <n v="2006"/>
    <x v="24"/>
    <s v="regular unleaded"/>
    <n v="225"/>
    <n v="6"/>
    <s v="AUTOMATIC"/>
    <s v="front wheel drive"/>
    <n v="2"/>
    <s v="N/A"/>
    <s v="Midsize"/>
    <s v="Coupe"/>
    <n v="27"/>
    <n v="18"/>
    <n v="2031"/>
    <n v="26405"/>
  </r>
  <r>
    <x v="26"/>
    <s v="S40"/>
    <n v="2009"/>
    <x v="10"/>
    <s v="premium unleaded (recommended)"/>
    <n v="227"/>
    <n v="5"/>
    <s v="AUTOMATIC"/>
    <s v="all wheel drive"/>
    <n v="4"/>
    <s v="Luxury"/>
    <s v="Compact"/>
    <s v="Sedan"/>
    <n v="26"/>
    <n v="18"/>
    <n v="870"/>
    <n v="33800"/>
  </r>
  <r>
    <x v="26"/>
    <s v="V50"/>
    <n v="2009"/>
    <x v="10"/>
    <s v="premium unleaded (recommended)"/>
    <n v="227"/>
    <n v="5"/>
    <s v="AUTOMATIC"/>
    <s v="all wheel drive"/>
    <n v="4"/>
    <s v="Luxury"/>
    <s v="Compact"/>
    <s v="Wagon"/>
    <n v="26"/>
    <n v="18"/>
    <n v="870"/>
    <n v="35500"/>
  </r>
  <r>
    <x v="26"/>
    <s v="C70"/>
    <n v="2012"/>
    <x v="5"/>
    <s v="premium unleaded (recommended)"/>
    <n v="227"/>
    <n v="5"/>
    <s v="AUTOMATIC"/>
    <s v="front wheel drive"/>
    <n v="2"/>
    <s v="Luxury"/>
    <s v="Compact"/>
    <s v="Convertible"/>
    <n v="28"/>
    <n v="18"/>
    <n v="870"/>
    <n v="40450"/>
  </r>
  <r>
    <x v="0"/>
    <s v="1 Series"/>
    <n v="2011"/>
    <x v="6"/>
    <s v="premium unleaded (required)"/>
    <n v="230"/>
    <n v="6"/>
    <s v="MANUAL"/>
    <s v="rear wheel drive"/>
    <n v="2"/>
    <s v="Luxury,Performance"/>
    <s v="Compact"/>
    <s v="Coupe"/>
    <n v="28"/>
    <n v="18"/>
    <n v="3916"/>
    <n v="29450"/>
  </r>
  <r>
    <x v="0"/>
    <s v="1 Series"/>
    <n v="2011"/>
    <x v="6"/>
    <s v="premium unleaded (required)"/>
    <n v="230"/>
    <n v="6"/>
    <s v="MANUAL"/>
    <s v="rear wheel drive"/>
    <n v="2"/>
    <s v="Luxury"/>
    <s v="Compact"/>
    <s v="Convertible"/>
    <n v="28"/>
    <n v="18"/>
    <n v="3916"/>
    <n v="34500"/>
  </r>
  <r>
    <x v="0"/>
    <s v="1 Series"/>
    <n v="2012"/>
    <x v="5"/>
    <s v="premium unleaded (required)"/>
    <n v="230"/>
    <n v="6"/>
    <s v="MANUAL"/>
    <s v="rear wheel drive"/>
    <n v="2"/>
    <s v="Luxury,Performance"/>
    <s v="Compact"/>
    <s v="Coupe"/>
    <n v="28"/>
    <n v="18"/>
    <n v="3916"/>
    <n v="31200"/>
  </r>
  <r>
    <x v="0"/>
    <s v="1 Series"/>
    <n v="2012"/>
    <x v="5"/>
    <s v="premium unleaded (required)"/>
    <n v="230"/>
    <n v="6"/>
    <s v="MANUAL"/>
    <s v="rear wheel drive"/>
    <n v="2"/>
    <s v="Luxury"/>
    <s v="Compact"/>
    <s v="Convertible"/>
    <n v="28"/>
    <n v="18"/>
    <n v="3916"/>
    <n v="36900"/>
  </r>
  <r>
    <x v="0"/>
    <s v="1 Series"/>
    <n v="2013"/>
    <x v="3"/>
    <s v="premium unleaded (required)"/>
    <n v="230"/>
    <n v="6"/>
    <s v="MANUAL"/>
    <s v="rear wheel drive"/>
    <n v="2"/>
    <s v="Luxury"/>
    <s v="Compact"/>
    <s v="Convertible"/>
    <n v="27"/>
    <n v="18"/>
    <n v="3916"/>
    <n v="37200"/>
  </r>
  <r>
    <x v="34"/>
    <s v="9-2X"/>
    <n v="2006"/>
    <x v="24"/>
    <s v="premium unleaded (required)"/>
    <n v="230"/>
    <n v="4"/>
    <s v="MANUAL"/>
    <s v="all wheel drive"/>
    <n v="4"/>
    <s v="Luxury,Performance"/>
    <s v="Compact"/>
    <s v="Wagon"/>
    <n v="25"/>
    <n v="18"/>
    <n v="376"/>
    <n v="26950"/>
  </r>
  <r>
    <x v="26"/>
    <s v="V70"/>
    <n v="2010"/>
    <x v="9"/>
    <s v="premium unleaded (recommended)"/>
    <n v="235"/>
    <n v="6"/>
    <s v="AUTOMATIC"/>
    <s v="front wheel drive"/>
    <n v="4"/>
    <s v="Luxury"/>
    <s v="Midsize"/>
    <s v="Wagon"/>
    <n v="27"/>
    <n v="18"/>
    <n v="870"/>
    <n v="33550"/>
  </r>
  <r>
    <x v="26"/>
    <s v="V70"/>
    <n v="2010"/>
    <x v="9"/>
    <s v="premium unleaded (recommended)"/>
    <n v="235"/>
    <n v="6"/>
    <s v="AUTOMATIC"/>
    <s v="front wheel drive"/>
    <n v="4"/>
    <s v="Luxury"/>
    <s v="Midsize"/>
    <s v="Wagon"/>
    <n v="27"/>
    <n v="18"/>
    <n v="870"/>
    <n v="38000"/>
  </r>
  <r>
    <x v="26"/>
    <s v="S70"/>
    <n v="1999"/>
    <x v="11"/>
    <s v="regular unleaded"/>
    <n v="236"/>
    <n v="5"/>
    <s v="MANUAL"/>
    <s v="front wheel drive"/>
    <n v="4"/>
    <s v="Luxury,Performance"/>
    <s v="Midsize"/>
    <s v="Sedan"/>
    <n v="25"/>
    <n v="18"/>
    <n v="870"/>
    <n v="2382"/>
  </r>
  <r>
    <x v="26"/>
    <s v="S70"/>
    <n v="2000"/>
    <x v="13"/>
    <s v="regular unleaded"/>
    <n v="236"/>
    <n v="5"/>
    <s v="MANUAL"/>
    <s v="front wheel drive"/>
    <n v="4"/>
    <s v="Luxury,Performance"/>
    <s v="Midsize"/>
    <s v="Sedan"/>
    <n v="25"/>
    <n v="18"/>
    <n v="870"/>
    <n v="2608"/>
  </r>
  <r>
    <x v="1"/>
    <s v="S2000"/>
    <n v="2007"/>
    <x v="25"/>
    <s v="premium unleaded (required)"/>
    <n v="237"/>
    <n v="4"/>
    <s v="MANUAL"/>
    <s v="rear wheel drive"/>
    <n v="2"/>
    <s v="Performance"/>
    <s v="Compact"/>
    <s v="Convertible"/>
    <n v="24"/>
    <n v="18"/>
    <n v="2202"/>
    <n v="34250"/>
  </r>
  <r>
    <x v="1"/>
    <s v="S2000"/>
    <n v="2008"/>
    <x v="12"/>
    <s v="premium unleaded (required)"/>
    <n v="237"/>
    <n v="4"/>
    <s v="MANUAL"/>
    <s v="rear wheel drive"/>
    <n v="2"/>
    <s v="Factory Tuner,Performance"/>
    <s v="Compact"/>
    <s v="Convertible"/>
    <n v="25"/>
    <n v="18"/>
    <n v="2202"/>
    <n v="37300"/>
  </r>
  <r>
    <x v="1"/>
    <s v="S2000"/>
    <n v="2008"/>
    <x v="12"/>
    <s v="premium unleaded (required)"/>
    <n v="237"/>
    <n v="4"/>
    <s v="MANUAL"/>
    <s v="rear wheel drive"/>
    <n v="2"/>
    <s v="Factory Tuner,High-Performance"/>
    <s v="Compact"/>
    <s v="Convertible"/>
    <n v="25"/>
    <n v="18"/>
    <n v="2202"/>
    <n v="36300"/>
  </r>
  <r>
    <x v="1"/>
    <s v="S2000"/>
    <n v="2008"/>
    <x v="12"/>
    <s v="premium unleaded (required)"/>
    <n v="237"/>
    <n v="4"/>
    <s v="MANUAL"/>
    <s v="rear wheel drive"/>
    <n v="2"/>
    <s v="Performance"/>
    <s v="Compact"/>
    <s v="Convertible"/>
    <n v="25"/>
    <n v="18"/>
    <n v="2202"/>
    <n v="34300"/>
  </r>
  <r>
    <x v="1"/>
    <s v="S2000"/>
    <n v="2009"/>
    <x v="10"/>
    <s v="premium unleaded (required)"/>
    <n v="237"/>
    <n v="4"/>
    <s v="MANUAL"/>
    <s v="rear wheel drive"/>
    <n v="2"/>
    <s v="Factory Tuner,High-Performance"/>
    <s v="Compact"/>
    <s v="Convertible"/>
    <n v="25"/>
    <n v="18"/>
    <n v="2202"/>
    <n v="36995"/>
  </r>
  <r>
    <x v="1"/>
    <s v="S2000"/>
    <n v="2009"/>
    <x v="10"/>
    <s v="premium unleaded (required)"/>
    <n v="237"/>
    <n v="4"/>
    <s v="MANUAL"/>
    <s v="rear wheel drive"/>
    <n v="2"/>
    <s v="Performance"/>
    <s v="Compact"/>
    <s v="Convertible"/>
    <n v="25"/>
    <n v="18"/>
    <n v="2202"/>
    <n v="34995"/>
  </r>
  <r>
    <x v="1"/>
    <s v="S2000"/>
    <n v="2009"/>
    <x v="10"/>
    <s v="premium unleaded (required)"/>
    <n v="237"/>
    <n v="4"/>
    <s v="MANUAL"/>
    <s v="rear wheel drive"/>
    <n v="2"/>
    <s v="Factory Tuner,Performance"/>
    <s v="Compact"/>
    <s v="Convertible"/>
    <n v="25"/>
    <n v="18"/>
    <n v="2202"/>
    <n v="37995"/>
  </r>
  <r>
    <x v="3"/>
    <s v="Lancer"/>
    <n v="2015"/>
    <x v="0"/>
    <s v="premium unleaded (required)"/>
    <n v="237"/>
    <n v="4"/>
    <s v="AUTOMATED_MANUAL"/>
    <s v="all wheel drive"/>
    <n v="4"/>
    <s v="Performance"/>
    <s v="Compact"/>
    <s v="Sedan"/>
    <n v="25"/>
    <n v="18"/>
    <n v="436"/>
    <n v="29495"/>
  </r>
  <r>
    <x v="17"/>
    <s v="Tribute"/>
    <n v="2009"/>
    <x v="10"/>
    <s v="regular unleaded"/>
    <n v="240"/>
    <n v="6"/>
    <s v="AUTOMATIC"/>
    <s v="front wheel drive"/>
    <n v="4"/>
    <s v="Crossover"/>
    <s v="Compact"/>
    <s v="4dr SUV"/>
    <n v="26"/>
    <n v="18"/>
    <n v="586"/>
    <n v="25885"/>
  </r>
  <r>
    <x v="17"/>
    <s v="Tribute"/>
    <n v="2009"/>
    <x v="10"/>
    <s v="regular unleaded"/>
    <n v="240"/>
    <n v="6"/>
    <s v="AUTOMATIC"/>
    <s v="front wheel drive"/>
    <n v="4"/>
    <s v="Crossover"/>
    <s v="Compact"/>
    <s v="4dr SUV"/>
    <n v="26"/>
    <n v="18"/>
    <n v="586"/>
    <n v="24200"/>
  </r>
  <r>
    <x v="17"/>
    <s v="Tribute"/>
    <n v="2009"/>
    <x v="10"/>
    <s v="regular unleaded"/>
    <n v="240"/>
    <n v="6"/>
    <s v="AUTOMATIC"/>
    <s v="front wheel drive"/>
    <n v="4"/>
    <s v="Crossover"/>
    <s v="Compact"/>
    <s v="4dr SUV"/>
    <n v="26"/>
    <n v="18"/>
    <n v="586"/>
    <n v="23055"/>
  </r>
  <r>
    <x v="17"/>
    <s v="Tribute"/>
    <n v="2010"/>
    <x v="9"/>
    <s v="flex-fuel (unleaded/E85)"/>
    <n v="240"/>
    <n v="6"/>
    <s v="AUTOMATIC"/>
    <s v="all wheel drive"/>
    <n v="4"/>
    <s v="Crossover,Flex Fuel"/>
    <s v="Compact"/>
    <s v="4dr SUV"/>
    <n v="23"/>
    <n v="18"/>
    <n v="586"/>
    <n v="28915"/>
  </r>
  <r>
    <x v="17"/>
    <s v="Tribute"/>
    <n v="2011"/>
    <x v="6"/>
    <s v="flex-fuel (unleaded/E85)"/>
    <n v="240"/>
    <n v="6"/>
    <s v="AUTOMATIC"/>
    <s v="all wheel drive"/>
    <n v="4"/>
    <s v="Crossover,Flex Fuel"/>
    <s v="Compact"/>
    <s v="4dr SUV"/>
    <n v="23"/>
    <n v="18"/>
    <n v="586"/>
    <n v="29065"/>
  </r>
  <r>
    <x v="26"/>
    <s v="XC60"/>
    <n v="2015"/>
    <x v="0"/>
    <s v="regular unleaded"/>
    <n v="240"/>
    <n v="6"/>
    <s v="AUTOMATIC"/>
    <s v="all wheel drive"/>
    <n v="4"/>
    <s v="Crossover,Luxury"/>
    <s v="Midsize"/>
    <s v="4dr SUV"/>
    <n v="25"/>
    <n v="18"/>
    <n v="870"/>
    <n v="37250"/>
  </r>
  <r>
    <x v="26"/>
    <s v="XC60"/>
    <n v="2015"/>
    <x v="0"/>
    <s v="regular unleaded"/>
    <n v="240"/>
    <n v="6"/>
    <s v="AUTOMATIC"/>
    <s v="all wheel drive"/>
    <n v="4"/>
    <s v="Crossover,Luxury"/>
    <s v="Midsize"/>
    <s v="4dr SUV"/>
    <n v="25"/>
    <n v="18"/>
    <n v="870"/>
    <n v="41750"/>
  </r>
  <r>
    <x v="26"/>
    <s v="XC60"/>
    <n v="2015"/>
    <x v="0"/>
    <s v="regular unleaded"/>
    <n v="240"/>
    <n v="6"/>
    <s v="AUTOMATIC"/>
    <s v="all wheel drive"/>
    <n v="4"/>
    <s v="Crossover,Luxury"/>
    <s v="Midsize"/>
    <s v="4dr SUV"/>
    <n v="25"/>
    <n v="18"/>
    <n v="870"/>
    <n v="40350"/>
  </r>
  <r>
    <x v="26"/>
    <s v="XC60"/>
    <n v="2015"/>
    <x v="0"/>
    <s v="regular unleaded"/>
    <n v="240"/>
    <n v="6"/>
    <s v="AUTOMATIC"/>
    <s v="all wheel drive"/>
    <n v="4"/>
    <s v="Crossover,Luxury"/>
    <s v="Midsize"/>
    <s v="4dr SUV"/>
    <n v="25"/>
    <n v="18"/>
    <n v="870"/>
    <n v="44350"/>
  </r>
  <r>
    <x v="26"/>
    <s v="XC70"/>
    <n v="2014"/>
    <x v="4"/>
    <s v="regular unleaded"/>
    <n v="240"/>
    <n v="6"/>
    <s v="AUTOMATIC"/>
    <s v="front wheel drive"/>
    <n v="4"/>
    <s v="Crossover,Luxury"/>
    <s v="Midsize"/>
    <s v="Wagon"/>
    <n v="26"/>
    <n v="18"/>
    <n v="870"/>
    <n v="34500"/>
  </r>
  <r>
    <x v="26"/>
    <s v="XC70"/>
    <n v="2015"/>
    <x v="0"/>
    <s v="regular unleaded"/>
    <n v="240"/>
    <n v="6"/>
    <s v="AUTOMATIC"/>
    <s v="all wheel drive"/>
    <n v="4"/>
    <s v="Crossover,Luxury"/>
    <s v="Midsize"/>
    <s v="Wagon"/>
    <n v="25"/>
    <n v="18"/>
    <n v="870"/>
    <n v="36900"/>
  </r>
  <r>
    <x v="26"/>
    <s v="XC70"/>
    <n v="2015"/>
    <x v="0"/>
    <s v="regular unleaded"/>
    <n v="240"/>
    <n v="6"/>
    <s v="AUTOMATIC"/>
    <s v="all wheel drive"/>
    <n v="4"/>
    <s v="Crossover,Luxury"/>
    <s v="Midsize"/>
    <s v="Wagon"/>
    <n v="25"/>
    <n v="18"/>
    <n v="870"/>
    <n v="37550"/>
  </r>
  <r>
    <x v="2"/>
    <s v="Monte Carlo"/>
    <n v="2006"/>
    <x v="24"/>
    <s v="regular unleaded"/>
    <n v="242"/>
    <n v="6"/>
    <s v="AUTOMATIC"/>
    <s v="front wheel drive"/>
    <n v="2"/>
    <s v="N/A"/>
    <s v="Midsize"/>
    <s v="Coupe"/>
    <n v="26"/>
    <n v="18"/>
    <n v="1385"/>
    <n v="24930"/>
  </r>
  <r>
    <x v="2"/>
    <s v="Monte Carlo"/>
    <n v="2006"/>
    <x v="24"/>
    <s v="regular unleaded"/>
    <n v="242"/>
    <n v="6"/>
    <s v="AUTOMATIC"/>
    <s v="front wheel drive"/>
    <n v="2"/>
    <s v="N/A"/>
    <s v="Midsize"/>
    <s v="Coupe"/>
    <n v="26"/>
    <n v="18"/>
    <n v="1385"/>
    <n v="23430"/>
  </r>
  <r>
    <x v="17"/>
    <s v="CX-7"/>
    <n v="2010"/>
    <x v="9"/>
    <s v="premium unleaded (recommended)"/>
    <n v="244"/>
    <n v="4"/>
    <s v="AUTOMATIC"/>
    <s v="front wheel drive"/>
    <n v="4"/>
    <s v="Crossover"/>
    <s v="Midsize"/>
    <s v="4dr SUV"/>
    <n v="25"/>
    <n v="18"/>
    <n v="586"/>
    <n v="25950"/>
  </r>
  <r>
    <x v="17"/>
    <s v="CX-7"/>
    <n v="2010"/>
    <x v="9"/>
    <s v="premium unleaded (recommended)"/>
    <n v="244"/>
    <n v="4"/>
    <s v="AUTOMATIC"/>
    <s v="front wheel drive"/>
    <n v="4"/>
    <s v="Crossover"/>
    <s v="Midsize"/>
    <s v="4dr SUV"/>
    <n v="25"/>
    <n v="18"/>
    <n v="586"/>
    <n v="31335"/>
  </r>
  <r>
    <x v="17"/>
    <s v="CX-7"/>
    <n v="2011"/>
    <x v="6"/>
    <s v="premium unleaded (recommended)"/>
    <n v="244"/>
    <n v="4"/>
    <s v="AUTOMATIC"/>
    <s v="front wheel drive"/>
    <n v="4"/>
    <s v="Crossover"/>
    <s v="Midsize"/>
    <s v="4dr SUV"/>
    <n v="24"/>
    <n v="18"/>
    <n v="586"/>
    <n v="31640"/>
  </r>
  <r>
    <x v="17"/>
    <s v="CX-7"/>
    <n v="2011"/>
    <x v="6"/>
    <s v="premium unleaded (recommended)"/>
    <n v="244"/>
    <n v="4"/>
    <s v="AUTOMATIC"/>
    <s v="front wheel drive"/>
    <n v="4"/>
    <s v="Crossover"/>
    <s v="Midsize"/>
    <s v="4dr SUV"/>
    <n v="24"/>
    <n v="18"/>
    <n v="586"/>
    <n v="26255"/>
  </r>
  <r>
    <x v="17"/>
    <s v="CX-7"/>
    <n v="2012"/>
    <x v="5"/>
    <s v="premium unleaded (recommended)"/>
    <n v="244"/>
    <n v="4"/>
    <s v="AUTOMATIC"/>
    <s v="front wheel drive"/>
    <n v="4"/>
    <s v="Crossover"/>
    <s v="Midsize"/>
    <s v="4dr SUV"/>
    <n v="24"/>
    <n v="18"/>
    <n v="586"/>
    <n v="26455"/>
  </r>
  <r>
    <x v="17"/>
    <s v="CX-7"/>
    <n v="2012"/>
    <x v="5"/>
    <s v="premium unleaded (recommended)"/>
    <n v="244"/>
    <n v="4"/>
    <s v="AUTOMATIC"/>
    <s v="front wheel drive"/>
    <n v="4"/>
    <s v="Crossover"/>
    <s v="Midsize"/>
    <s v="4dr SUV"/>
    <n v="24"/>
    <n v="18"/>
    <n v="586"/>
    <n v="31840"/>
  </r>
  <r>
    <x v="1"/>
    <s v="Pilot"/>
    <n v="2015"/>
    <x v="0"/>
    <s v="regular unleaded"/>
    <n v="250"/>
    <n v="6"/>
    <s v="AUTOMATIC"/>
    <s v="front wheel drive"/>
    <n v="4"/>
    <s v="Crossover"/>
    <s v="Midsize"/>
    <s v="4dr SUV"/>
    <n v="25"/>
    <n v="18"/>
    <n v="2202"/>
    <n v="40020"/>
  </r>
  <r>
    <x v="1"/>
    <s v="Pilot"/>
    <n v="2015"/>
    <x v="0"/>
    <s v="regular unleaded"/>
    <n v="250"/>
    <n v="6"/>
    <s v="AUTOMATIC"/>
    <s v="front wheel drive"/>
    <n v="4"/>
    <s v="Crossover"/>
    <s v="Midsize"/>
    <s v="4dr SUV"/>
    <n v="25"/>
    <n v="18"/>
    <n v="2202"/>
    <n v="36970"/>
  </r>
  <r>
    <x v="1"/>
    <s v="Pilot"/>
    <n v="2015"/>
    <x v="0"/>
    <s v="regular unleaded"/>
    <n v="250"/>
    <n v="6"/>
    <s v="AUTOMATIC"/>
    <s v="front wheel drive"/>
    <n v="4"/>
    <s v="Crossover"/>
    <s v="Midsize"/>
    <s v="4dr SUV"/>
    <n v="25"/>
    <n v="18"/>
    <n v="2202"/>
    <n v="33120"/>
  </r>
  <r>
    <x v="1"/>
    <s v="Pilot"/>
    <n v="2015"/>
    <x v="0"/>
    <s v="regular unleaded"/>
    <n v="250"/>
    <n v="6"/>
    <s v="AUTOMATIC"/>
    <s v="front wheel drive"/>
    <n v="4"/>
    <s v="Crossover"/>
    <s v="Midsize"/>
    <s v="4dr SUV"/>
    <n v="25"/>
    <n v="18"/>
    <n v="2202"/>
    <n v="35370"/>
  </r>
  <r>
    <x v="1"/>
    <s v="Pilot"/>
    <n v="2015"/>
    <x v="0"/>
    <s v="regular unleaded"/>
    <n v="250"/>
    <n v="6"/>
    <s v="AUTOMATIC"/>
    <s v="front wheel drive"/>
    <n v="4"/>
    <s v="Crossover"/>
    <s v="Midsize"/>
    <s v="4dr SUV"/>
    <n v="25"/>
    <n v="18"/>
    <n v="2202"/>
    <n v="29870"/>
  </r>
  <r>
    <x v="1"/>
    <s v="Pilot"/>
    <n v="2015"/>
    <x v="0"/>
    <s v="regular unleaded"/>
    <n v="250"/>
    <n v="6"/>
    <s v="AUTOMATIC"/>
    <s v="front wheel drive"/>
    <n v="4"/>
    <s v="Crossover"/>
    <s v="Midsize"/>
    <s v="4dr SUV"/>
    <n v="25"/>
    <n v="18"/>
    <n v="2202"/>
    <n v="32120"/>
  </r>
  <r>
    <x v="1"/>
    <s v="Pilot"/>
    <n v="2015"/>
    <x v="0"/>
    <s v="regular unleaded"/>
    <n v="250"/>
    <n v="6"/>
    <s v="AUTOMATIC"/>
    <s v="front wheel drive"/>
    <n v="4"/>
    <s v="Crossover"/>
    <s v="Midsize"/>
    <s v="4dr SUV"/>
    <n v="25"/>
    <n v="18"/>
    <n v="2202"/>
    <n v="37370"/>
  </r>
  <r>
    <x v="5"/>
    <s v="R32"/>
    <n v="2008"/>
    <x v="12"/>
    <s v="premium unleaded (required)"/>
    <n v="250"/>
    <n v="6"/>
    <s v="AUTOMATED_MANUAL"/>
    <s v="all wheel drive"/>
    <n v="2"/>
    <s v="Hatchback,Performance"/>
    <s v="Compact"/>
    <s v="2dr Hatchback"/>
    <n v="23"/>
    <n v="18"/>
    <n v="873"/>
    <n v="32990"/>
  </r>
  <r>
    <x v="26"/>
    <s v="XC60"/>
    <n v="2015"/>
    <x v="0"/>
    <s v="regular unleaded"/>
    <n v="250"/>
    <n v="5"/>
    <s v="AUTOMATIC"/>
    <s v="all wheel drive"/>
    <n v="4"/>
    <s v="Crossover,Luxury"/>
    <s v="Midsize"/>
    <s v="4dr SUV"/>
    <n v="25"/>
    <n v="18"/>
    <n v="870"/>
    <n v="45400"/>
  </r>
  <r>
    <x v="26"/>
    <s v="XC60"/>
    <n v="2015"/>
    <x v="0"/>
    <s v="regular unleaded"/>
    <n v="250"/>
    <n v="5"/>
    <s v="AUTOMATIC"/>
    <s v="all wheel drive"/>
    <n v="4"/>
    <s v="Crossover,Luxury"/>
    <s v="Midsize"/>
    <s v="4dr SUV"/>
    <n v="25"/>
    <n v="18"/>
    <n v="870"/>
    <n v="41150"/>
  </r>
  <r>
    <x v="26"/>
    <s v="XC60"/>
    <n v="2015"/>
    <x v="0"/>
    <s v="regular unleaded"/>
    <n v="250"/>
    <n v="5"/>
    <s v="AUTOMATIC"/>
    <s v="all wheel drive"/>
    <n v="4"/>
    <s v="Crossover,Luxury"/>
    <s v="Midsize"/>
    <s v="4dr SUV"/>
    <n v="25"/>
    <n v="18"/>
    <n v="870"/>
    <n v="37900"/>
  </r>
  <r>
    <x v="17"/>
    <s v="Mazdaspeed 3"/>
    <n v="2011"/>
    <x v="6"/>
    <s v="premium unleaded (required)"/>
    <n v="263"/>
    <n v="4"/>
    <s v="MANUAL"/>
    <s v="front wheel drive"/>
    <n v="4"/>
    <s v="Hatchback,Factory Tuner,Performance"/>
    <s v="Compact"/>
    <s v="4dr Hatchback"/>
    <n v="25"/>
    <n v="18"/>
    <n v="586"/>
    <n v="23700"/>
  </r>
  <r>
    <x v="17"/>
    <s v="Mazdaspeed 3"/>
    <n v="2012"/>
    <x v="5"/>
    <s v="premium unleaded (required)"/>
    <n v="263"/>
    <n v="4"/>
    <s v="MANUAL"/>
    <s v="front wheel drive"/>
    <n v="4"/>
    <s v="Hatchback,Factory Tuner,Performance"/>
    <s v="Compact"/>
    <s v="4dr Hatchback"/>
    <n v="25"/>
    <n v="18"/>
    <n v="586"/>
    <n v="24000"/>
  </r>
  <r>
    <x v="17"/>
    <s v="Mazdaspeed 3"/>
    <n v="2013"/>
    <x v="3"/>
    <s v="premium unleaded (required)"/>
    <n v="263"/>
    <n v="4"/>
    <s v="MANUAL"/>
    <s v="front wheel drive"/>
    <n v="4"/>
    <s v="Hatchback,Factory Tuner,Performance"/>
    <s v="Compact"/>
    <s v="4dr Hatchback"/>
    <n v="25"/>
    <n v="18"/>
    <n v="586"/>
    <n v="24200"/>
  </r>
  <r>
    <x v="14"/>
    <s v="Santa Fe Sport"/>
    <n v="2015"/>
    <x v="0"/>
    <s v="regular unleaded"/>
    <n v="264"/>
    <n v="4"/>
    <s v="AUTOMATIC"/>
    <s v="all wheel drive"/>
    <n v="4"/>
    <s v="Crossover"/>
    <s v="Midsize"/>
    <s v="4dr SUV"/>
    <n v="24"/>
    <n v="18"/>
    <n v="1439"/>
    <n v="33000"/>
  </r>
  <r>
    <x v="14"/>
    <s v="Santa Fe Sport"/>
    <n v="2016"/>
    <x v="1"/>
    <s v="regular unleaded"/>
    <n v="265"/>
    <n v="4"/>
    <s v="AUTOMATIC"/>
    <s v="all wheel drive"/>
    <n v="4"/>
    <s v="Crossover"/>
    <s v="Midsize"/>
    <s v="4dr SUV"/>
    <n v="24"/>
    <n v="18"/>
    <n v="1439"/>
    <n v="33000"/>
  </r>
  <r>
    <x v="21"/>
    <s v="JX"/>
    <n v="2013"/>
    <x v="3"/>
    <s v="premium unleaded (recommended)"/>
    <n v="265"/>
    <n v="6"/>
    <s v="AUTOMATIC"/>
    <s v="front wheel drive"/>
    <n v="4"/>
    <s v="Crossover,Luxury"/>
    <s v="Large"/>
    <s v="4dr SUV"/>
    <n v="24"/>
    <n v="18"/>
    <n v="190"/>
    <n v="41250"/>
  </r>
  <r>
    <x v="21"/>
    <s v="JX"/>
    <n v="2013"/>
    <x v="3"/>
    <s v="premium unleaded (recommended)"/>
    <n v="265"/>
    <n v="6"/>
    <s v="AUTOMATIC"/>
    <s v="all wheel drive"/>
    <n v="4"/>
    <s v="Crossover,Luxury"/>
    <s v="Large"/>
    <s v="4dr SUV"/>
    <n v="23"/>
    <n v="18"/>
    <n v="190"/>
    <n v="42650"/>
  </r>
  <r>
    <x v="34"/>
    <s v="9-4X"/>
    <n v="2011"/>
    <x v="6"/>
    <s v="premium unleaded (required)"/>
    <n v="265"/>
    <n v="6"/>
    <s v="AUTOMATIC"/>
    <s v="front wheel drive"/>
    <n v="4"/>
    <s v="Crossover,Luxury"/>
    <s v="Midsize"/>
    <s v="4dr SUV"/>
    <n v="25"/>
    <n v="18"/>
    <n v="376"/>
    <n v="37250"/>
  </r>
  <r>
    <x v="34"/>
    <s v="9-4X"/>
    <n v="2011"/>
    <x v="6"/>
    <s v="premium unleaded (required)"/>
    <n v="265"/>
    <n v="6"/>
    <s v="AUTOMATIC"/>
    <s v="front wheel drive"/>
    <n v="4"/>
    <s v="Crossover,Luxury"/>
    <s v="Midsize"/>
    <s v="4dr SUV"/>
    <n v="25"/>
    <n v="18"/>
    <n v="376"/>
    <n v="33380"/>
  </r>
  <r>
    <x v="11"/>
    <s v="Sienna"/>
    <n v="2015"/>
    <x v="0"/>
    <s v="regular unleaded"/>
    <n v="266"/>
    <n v="6"/>
    <s v="AUTOMATIC"/>
    <s v="front wheel drive"/>
    <n v="4"/>
    <s v="N/A"/>
    <s v="Large"/>
    <s v="Passenger Minivan"/>
    <n v="25"/>
    <n v="18"/>
    <n v="2031"/>
    <n v="37445"/>
  </r>
  <r>
    <x v="11"/>
    <s v="Sienna"/>
    <n v="2015"/>
    <x v="0"/>
    <s v="regular unleaded"/>
    <n v="266"/>
    <n v="6"/>
    <s v="AUTOMATIC"/>
    <s v="front wheel drive"/>
    <n v="4"/>
    <s v="N/A"/>
    <s v="Large"/>
    <s v="Passenger Minivan"/>
    <n v="25"/>
    <n v="18"/>
    <n v="2031"/>
    <n v="35200"/>
  </r>
  <r>
    <x v="11"/>
    <s v="Sienna"/>
    <n v="2015"/>
    <x v="0"/>
    <s v="regular unleaded"/>
    <n v="266"/>
    <n v="6"/>
    <s v="AUTOMATIC"/>
    <s v="front wheel drive"/>
    <n v="4"/>
    <s v="N/A"/>
    <s v="Large"/>
    <s v="Passenger Minivan"/>
    <n v="25"/>
    <n v="18"/>
    <n v="2031"/>
    <n v="41035"/>
  </r>
  <r>
    <x v="11"/>
    <s v="Sienna"/>
    <n v="2015"/>
    <x v="0"/>
    <s v="regular unleaded"/>
    <n v="266"/>
    <n v="6"/>
    <s v="AUTOMATIC"/>
    <s v="front wheel drive"/>
    <n v="4"/>
    <s v="N/A"/>
    <s v="Large"/>
    <s v="Passenger Minivan"/>
    <n v="25"/>
    <n v="18"/>
    <n v="2031"/>
    <n v="35000"/>
  </r>
  <r>
    <x v="11"/>
    <s v="Sienna"/>
    <n v="2015"/>
    <x v="0"/>
    <s v="regular unleaded"/>
    <n v="266"/>
    <n v="6"/>
    <s v="AUTOMATIC"/>
    <s v="front wheel drive"/>
    <n v="4"/>
    <s v="N/A"/>
    <s v="Large"/>
    <s v="Passenger Minivan"/>
    <n v="25"/>
    <n v="18"/>
    <n v="2031"/>
    <n v="41750"/>
  </r>
  <r>
    <x v="11"/>
    <s v="Sienna"/>
    <n v="2015"/>
    <x v="0"/>
    <s v="regular unleaded"/>
    <n v="266"/>
    <n v="6"/>
    <s v="AUTOMATIC"/>
    <s v="front wheel drive"/>
    <n v="4"/>
    <s v="N/A"/>
    <s v="Large"/>
    <s v="Passenger Minivan"/>
    <n v="25"/>
    <n v="18"/>
    <n v="2031"/>
    <n v="28700"/>
  </r>
  <r>
    <x v="11"/>
    <s v="Sienna"/>
    <n v="2015"/>
    <x v="0"/>
    <s v="regular unleaded"/>
    <n v="266"/>
    <n v="6"/>
    <s v="AUTOMATIC"/>
    <s v="front wheel drive"/>
    <n v="4"/>
    <s v="N/A"/>
    <s v="Large"/>
    <s v="Passenger Minivan"/>
    <n v="25"/>
    <n v="18"/>
    <n v="2031"/>
    <n v="45120"/>
  </r>
  <r>
    <x v="11"/>
    <s v="Sienna"/>
    <n v="2015"/>
    <x v="0"/>
    <s v="regular unleaded"/>
    <n v="266"/>
    <n v="6"/>
    <s v="AUTOMATIC"/>
    <s v="front wheel drive"/>
    <n v="4"/>
    <s v="N/A"/>
    <s v="Large"/>
    <s v="Passenger Minivan"/>
    <n v="25"/>
    <n v="18"/>
    <n v="2031"/>
    <n v="31630"/>
  </r>
  <r>
    <x v="11"/>
    <s v="Sienna"/>
    <n v="2015"/>
    <x v="0"/>
    <s v="regular unleaded"/>
    <n v="266"/>
    <n v="6"/>
    <s v="AUTOMATIC"/>
    <s v="front wheel drive"/>
    <n v="4"/>
    <s v="N/A"/>
    <s v="Large"/>
    <s v="Passenger Minivan"/>
    <n v="25"/>
    <n v="18"/>
    <n v="2031"/>
    <n v="31430"/>
  </r>
  <r>
    <x v="11"/>
    <s v="Sienna"/>
    <n v="2015"/>
    <x v="0"/>
    <s v="regular unleaded"/>
    <n v="266"/>
    <n v="6"/>
    <s v="AUTOMATIC"/>
    <s v="front wheel drive"/>
    <n v="4"/>
    <s v="N/A"/>
    <s v="Large"/>
    <s v="Passenger Minivan"/>
    <n v="25"/>
    <n v="18"/>
    <n v="2031"/>
    <n v="38455"/>
  </r>
  <r>
    <x v="11"/>
    <s v="Sienna"/>
    <n v="2015"/>
    <x v="0"/>
    <s v="regular unleaded"/>
    <n v="266"/>
    <n v="6"/>
    <s v="AUTOMATIC"/>
    <s v="front wheel drive"/>
    <n v="4"/>
    <s v="N/A"/>
    <s v="Large"/>
    <s v="Passenger Minivan"/>
    <n v="25"/>
    <n v="18"/>
    <n v="2031"/>
    <n v="39780"/>
  </r>
  <r>
    <x v="11"/>
    <s v="Sienna"/>
    <n v="2015"/>
    <x v="0"/>
    <s v="regular unleaded"/>
    <n v="266"/>
    <n v="6"/>
    <s v="AUTOMATIC"/>
    <s v="front wheel drive"/>
    <n v="4"/>
    <s v="N/A"/>
    <s v="Large"/>
    <s v="Passenger Minivan"/>
    <n v="25"/>
    <n v="18"/>
    <n v="2031"/>
    <n v="26595"/>
  </r>
  <r>
    <x v="11"/>
    <s v="Sienna"/>
    <n v="2016"/>
    <x v="1"/>
    <s v="regular unleaded"/>
    <n v="266"/>
    <n v="6"/>
    <s v="AUTOMATIC"/>
    <s v="front wheel drive"/>
    <n v="4"/>
    <s v="N/A"/>
    <s v="Large"/>
    <s v="Passenger Minivan"/>
    <n v="25"/>
    <n v="18"/>
    <n v="2031"/>
    <n v="38605"/>
  </r>
  <r>
    <x v="11"/>
    <s v="Sienna"/>
    <n v="2016"/>
    <x v="1"/>
    <s v="regular unleaded"/>
    <n v="266"/>
    <n v="6"/>
    <s v="AUTOMATIC"/>
    <s v="front wheel drive"/>
    <n v="4"/>
    <s v="N/A"/>
    <s v="Large"/>
    <s v="Passenger Minivan"/>
    <n v="25"/>
    <n v="18"/>
    <n v="2031"/>
    <n v="35410"/>
  </r>
  <r>
    <x v="11"/>
    <s v="Sienna"/>
    <n v="2016"/>
    <x v="1"/>
    <s v="regular unleaded"/>
    <n v="266"/>
    <n v="6"/>
    <s v="AUTOMATIC"/>
    <s v="front wheel drive"/>
    <n v="4"/>
    <s v="N/A"/>
    <s v="Large"/>
    <s v="Passenger Minivan"/>
    <n v="25"/>
    <n v="18"/>
    <n v="2031"/>
    <n v="31840"/>
  </r>
  <r>
    <x v="11"/>
    <s v="Sienna"/>
    <n v="2016"/>
    <x v="1"/>
    <s v="regular unleaded"/>
    <n v="266"/>
    <n v="6"/>
    <s v="AUTOMATIC"/>
    <s v="front wheel drive"/>
    <n v="4"/>
    <s v="N/A"/>
    <s v="Large"/>
    <s v="Passenger Minivan"/>
    <n v="25"/>
    <n v="18"/>
    <n v="2031"/>
    <n v="31640"/>
  </r>
  <r>
    <x v="11"/>
    <s v="Sienna"/>
    <n v="2016"/>
    <x v="1"/>
    <s v="regular unleaded"/>
    <n v="266"/>
    <n v="6"/>
    <s v="AUTOMATIC"/>
    <s v="front wheel drive"/>
    <n v="4"/>
    <s v="N/A"/>
    <s v="Large"/>
    <s v="Passenger Minivan"/>
    <n v="25"/>
    <n v="18"/>
    <n v="2031"/>
    <n v="41245"/>
  </r>
  <r>
    <x v="11"/>
    <s v="Sienna"/>
    <n v="2016"/>
    <x v="1"/>
    <s v="regular unleaded"/>
    <n v="266"/>
    <n v="6"/>
    <s v="AUTOMATIC"/>
    <s v="front wheel drive"/>
    <n v="4"/>
    <s v="N/A"/>
    <s v="Large"/>
    <s v="Passenger Minivan"/>
    <n v="25"/>
    <n v="18"/>
    <n v="2031"/>
    <n v="28850"/>
  </r>
  <r>
    <x v="11"/>
    <s v="Sienna"/>
    <n v="2016"/>
    <x v="1"/>
    <s v="regular unleaded"/>
    <n v="266"/>
    <n v="6"/>
    <s v="AUTOMATIC"/>
    <s v="front wheel drive"/>
    <n v="4"/>
    <s v="N/A"/>
    <s v="Large"/>
    <s v="Passenger Minivan"/>
    <n v="25"/>
    <n v="18"/>
    <n v="2031"/>
    <n v="41900"/>
  </r>
  <r>
    <x v="11"/>
    <s v="Sienna"/>
    <n v="2016"/>
    <x v="1"/>
    <s v="regular unleaded"/>
    <n v="266"/>
    <n v="6"/>
    <s v="AUTOMATIC"/>
    <s v="front wheel drive"/>
    <n v="4"/>
    <s v="N/A"/>
    <s v="Large"/>
    <s v="Passenger Minivan"/>
    <n v="25"/>
    <n v="18"/>
    <n v="2031"/>
    <n v="39930"/>
  </r>
  <r>
    <x v="11"/>
    <s v="Sienna"/>
    <n v="2016"/>
    <x v="1"/>
    <s v="regular unleaded"/>
    <n v="266"/>
    <n v="6"/>
    <s v="AUTOMATIC"/>
    <s v="front wheel drive"/>
    <n v="4"/>
    <s v="N/A"/>
    <s v="Large"/>
    <s v="Passenger Minivan"/>
    <n v="25"/>
    <n v="18"/>
    <n v="2031"/>
    <n v="37655"/>
  </r>
  <r>
    <x v="11"/>
    <s v="Sienna"/>
    <n v="2016"/>
    <x v="1"/>
    <s v="regular unleaded"/>
    <n v="266"/>
    <n v="6"/>
    <s v="AUTOMATIC"/>
    <s v="front wheel drive"/>
    <n v="4"/>
    <s v="N/A"/>
    <s v="Large"/>
    <s v="Passenger Minivan"/>
    <n v="25"/>
    <n v="18"/>
    <n v="2031"/>
    <n v="35210"/>
  </r>
  <r>
    <x v="11"/>
    <s v="Sienna"/>
    <n v="2016"/>
    <x v="1"/>
    <s v="regular unleaded"/>
    <n v="266"/>
    <n v="6"/>
    <s v="AUTOMATIC"/>
    <s v="front wheel drive"/>
    <n v="4"/>
    <s v="N/A"/>
    <s v="Large"/>
    <s v="Passenger Minivan"/>
    <n v="25"/>
    <n v="18"/>
    <n v="2031"/>
    <n v="45270"/>
  </r>
  <r>
    <x v="11"/>
    <s v="Sienna"/>
    <n v="2016"/>
    <x v="1"/>
    <s v="regular unleaded"/>
    <n v="266"/>
    <n v="6"/>
    <s v="AUTOMATIC"/>
    <s v="front wheel drive"/>
    <n v="4"/>
    <s v="N/A"/>
    <s v="Large"/>
    <s v="Passenger Minivan"/>
    <n v="25"/>
    <n v="18"/>
    <n v="2031"/>
    <n v="26745"/>
  </r>
  <r>
    <x v="20"/>
    <s v="WRX"/>
    <n v="2016"/>
    <x v="1"/>
    <s v="premium unleaded (recommended)"/>
    <n v="268"/>
    <n v="4"/>
    <s v="AUTOMATIC"/>
    <s v="all wheel drive"/>
    <n v="4"/>
    <s v="Performance"/>
    <s v="Compact"/>
    <s v="Sedan"/>
    <n v="24"/>
    <n v="18"/>
    <n v="640"/>
    <n v="31595"/>
  </r>
  <r>
    <x v="20"/>
    <s v="WRX"/>
    <n v="2016"/>
    <x v="1"/>
    <s v="premium unleaded (recommended)"/>
    <n v="268"/>
    <n v="4"/>
    <s v="AUTOMATIC"/>
    <s v="all wheel drive"/>
    <n v="4"/>
    <s v="Performance"/>
    <s v="Compact"/>
    <s v="Sedan"/>
    <n v="24"/>
    <n v="18"/>
    <n v="640"/>
    <n v="30095"/>
  </r>
  <r>
    <x v="20"/>
    <s v="WRX"/>
    <n v="2017"/>
    <x v="2"/>
    <s v="premium unleaded (recommended)"/>
    <n v="268"/>
    <n v="4"/>
    <s v="AUTOMATIC"/>
    <s v="all wheel drive"/>
    <n v="4"/>
    <s v="Performance"/>
    <s v="Compact"/>
    <s v="Sedan"/>
    <n v="24"/>
    <n v="18"/>
    <n v="640"/>
    <n v="30195"/>
  </r>
  <r>
    <x v="20"/>
    <s v="WRX"/>
    <n v="2017"/>
    <x v="2"/>
    <s v="premium unleaded (recommended)"/>
    <n v="268"/>
    <n v="4"/>
    <s v="AUTOMATIC"/>
    <s v="all wheel drive"/>
    <n v="4"/>
    <s v="Performance"/>
    <s v="Compact"/>
    <s v="Sedan"/>
    <n v="24"/>
    <n v="18"/>
    <n v="640"/>
    <n v="32195"/>
  </r>
  <r>
    <x v="11"/>
    <s v="Venza"/>
    <n v="2013"/>
    <x v="3"/>
    <s v="regular unleaded"/>
    <n v="268"/>
    <n v="6"/>
    <s v="AUTOMATIC"/>
    <s v="all wheel drive"/>
    <n v="4"/>
    <s v="Crossover,Performance"/>
    <s v="Midsize"/>
    <s v="Wagon"/>
    <n v="25"/>
    <n v="18"/>
    <n v="2031"/>
    <n v="39020"/>
  </r>
  <r>
    <x v="11"/>
    <s v="Venza"/>
    <n v="2013"/>
    <x v="3"/>
    <s v="regular unleaded"/>
    <n v="268"/>
    <n v="6"/>
    <s v="AUTOMATIC"/>
    <s v="all wheel drive"/>
    <n v="4"/>
    <s v="Crossover,Performance"/>
    <s v="Midsize"/>
    <s v="Wagon"/>
    <n v="25"/>
    <n v="18"/>
    <n v="2031"/>
    <n v="31120"/>
  </r>
  <r>
    <x v="11"/>
    <s v="Venza"/>
    <n v="2013"/>
    <x v="3"/>
    <s v="regular unleaded"/>
    <n v="268"/>
    <n v="6"/>
    <s v="AUTOMATIC"/>
    <s v="all wheel drive"/>
    <n v="4"/>
    <s v="Crossover,Performance"/>
    <s v="Midsize"/>
    <s v="Wagon"/>
    <n v="25"/>
    <n v="18"/>
    <n v="2031"/>
    <n v="34780"/>
  </r>
  <r>
    <x v="11"/>
    <s v="Venza"/>
    <n v="2014"/>
    <x v="4"/>
    <s v="regular unleaded"/>
    <n v="268"/>
    <n v="6"/>
    <s v="AUTOMATIC"/>
    <s v="all wheel drive"/>
    <n v="4"/>
    <s v="Crossover,Performance"/>
    <s v="Midsize"/>
    <s v="Wagon"/>
    <n v="25"/>
    <n v="18"/>
    <n v="2031"/>
    <n v="39570"/>
  </r>
  <r>
    <x v="11"/>
    <s v="Venza"/>
    <n v="2014"/>
    <x v="4"/>
    <s v="regular unleaded"/>
    <n v="268"/>
    <n v="6"/>
    <s v="AUTOMATIC"/>
    <s v="all wheel drive"/>
    <n v="4"/>
    <s v="Crossover,Performance"/>
    <s v="Midsize"/>
    <s v="Wagon"/>
    <n v="25"/>
    <n v="18"/>
    <n v="2031"/>
    <n v="35080"/>
  </r>
  <r>
    <x v="11"/>
    <s v="Venza"/>
    <n v="2014"/>
    <x v="4"/>
    <s v="regular unleaded"/>
    <n v="268"/>
    <n v="6"/>
    <s v="AUTOMATIC"/>
    <s v="all wheel drive"/>
    <n v="4"/>
    <s v="Crossover,Performance"/>
    <s v="Midsize"/>
    <s v="Wagon"/>
    <n v="25"/>
    <n v="18"/>
    <n v="2031"/>
    <n v="31220"/>
  </r>
  <r>
    <x v="11"/>
    <s v="Venza"/>
    <n v="2015"/>
    <x v="0"/>
    <s v="regular unleaded"/>
    <n v="268"/>
    <n v="6"/>
    <s v="AUTOMATIC"/>
    <s v="all wheel drive"/>
    <n v="4"/>
    <s v="Crossover,Performance"/>
    <s v="Midsize"/>
    <s v="Wagon"/>
    <n v="25"/>
    <n v="18"/>
    <n v="2031"/>
    <n v="35600"/>
  </r>
  <r>
    <x v="11"/>
    <s v="Venza"/>
    <n v="2015"/>
    <x v="0"/>
    <s v="regular unleaded"/>
    <n v="268"/>
    <n v="6"/>
    <s v="AUTOMATIC"/>
    <s v="all wheel drive"/>
    <n v="4"/>
    <s v="Crossover,Performance"/>
    <s v="Midsize"/>
    <s v="Wagon"/>
    <n v="25"/>
    <n v="18"/>
    <n v="2031"/>
    <n v="39940"/>
  </r>
  <r>
    <x v="31"/>
    <s v="CTS Wagon"/>
    <n v="2012"/>
    <x v="5"/>
    <s v="regular unleaded"/>
    <n v="270"/>
    <n v="6"/>
    <s v="AUTOMATIC"/>
    <s v="rear wheel drive"/>
    <n v="4"/>
    <s v="Luxury"/>
    <s v="Midsize"/>
    <s v="Wagon"/>
    <n v="27"/>
    <n v="18"/>
    <n v="1624"/>
    <n v="39015"/>
  </r>
  <r>
    <x v="31"/>
    <s v="CTS Wagon"/>
    <n v="2012"/>
    <x v="5"/>
    <s v="regular unleaded"/>
    <n v="270"/>
    <n v="6"/>
    <s v="AUTOMATIC"/>
    <s v="all wheel drive"/>
    <n v="4"/>
    <s v="Luxury"/>
    <s v="Midsize"/>
    <s v="Wagon"/>
    <n v="26"/>
    <n v="18"/>
    <n v="1624"/>
    <n v="40915"/>
  </r>
  <r>
    <x v="31"/>
    <s v="CTS Wagon"/>
    <n v="2012"/>
    <x v="5"/>
    <s v="regular unleaded"/>
    <n v="270"/>
    <n v="6"/>
    <s v="AUTOMATIC"/>
    <s v="all wheel drive"/>
    <n v="4"/>
    <s v="Luxury"/>
    <s v="Midsize"/>
    <s v="Wagon"/>
    <n v="26"/>
    <n v="18"/>
    <n v="1624"/>
    <n v="44050"/>
  </r>
  <r>
    <x v="31"/>
    <s v="CTS Wagon"/>
    <n v="2012"/>
    <x v="5"/>
    <s v="regular unleaded"/>
    <n v="270"/>
    <n v="6"/>
    <s v="AUTOMATIC"/>
    <s v="rear wheel drive"/>
    <n v="4"/>
    <s v="Luxury"/>
    <s v="Midsize"/>
    <s v="Wagon"/>
    <n v="27"/>
    <n v="18"/>
    <n v="1624"/>
    <n v="42150"/>
  </r>
  <r>
    <x v="31"/>
    <s v="CTS Wagon"/>
    <n v="2013"/>
    <x v="3"/>
    <s v="regular unleaded"/>
    <n v="270"/>
    <n v="6"/>
    <s v="AUTOMATIC"/>
    <s v="rear wheel drive"/>
    <n v="4"/>
    <s v="Luxury"/>
    <s v="Midsize"/>
    <s v="Wagon"/>
    <n v="26"/>
    <n v="18"/>
    <n v="1624"/>
    <n v="42150"/>
  </r>
  <r>
    <x v="31"/>
    <s v="CTS Wagon"/>
    <n v="2013"/>
    <x v="3"/>
    <s v="regular unleaded"/>
    <n v="270"/>
    <n v="6"/>
    <s v="AUTOMATIC"/>
    <s v="all wheel drive"/>
    <n v="4"/>
    <s v="Luxury"/>
    <s v="Midsize"/>
    <s v="Wagon"/>
    <n v="26"/>
    <n v="18"/>
    <n v="1624"/>
    <n v="41105"/>
  </r>
  <r>
    <x v="31"/>
    <s v="CTS Wagon"/>
    <n v="2013"/>
    <x v="3"/>
    <s v="regular unleaded"/>
    <n v="270"/>
    <n v="6"/>
    <s v="AUTOMATIC"/>
    <s v="rear wheel drive"/>
    <n v="4"/>
    <s v="Luxury"/>
    <s v="Midsize"/>
    <s v="Wagon"/>
    <n v="26"/>
    <n v="18"/>
    <n v="1624"/>
    <n v="39205"/>
  </r>
  <r>
    <x v="31"/>
    <s v="CTS Wagon"/>
    <n v="2013"/>
    <x v="3"/>
    <s v="regular unleaded"/>
    <n v="270"/>
    <n v="6"/>
    <s v="AUTOMATIC"/>
    <s v="all wheel drive"/>
    <n v="4"/>
    <s v="Luxury"/>
    <s v="Midsize"/>
    <s v="Wagon"/>
    <n v="26"/>
    <n v="18"/>
    <n v="1624"/>
    <n v="44050"/>
  </r>
  <r>
    <x v="31"/>
    <s v="CTS Wagon"/>
    <n v="2014"/>
    <x v="4"/>
    <s v="regular unleaded"/>
    <n v="270"/>
    <n v="6"/>
    <s v="AUTOMATIC"/>
    <s v="all wheel drive"/>
    <n v="4"/>
    <s v="Luxury"/>
    <s v="Midsize"/>
    <s v="Wagon"/>
    <n v="26"/>
    <n v="18"/>
    <n v="1624"/>
    <n v="44095"/>
  </r>
  <r>
    <x v="31"/>
    <s v="CTS Wagon"/>
    <n v="2014"/>
    <x v="4"/>
    <s v="regular unleaded"/>
    <n v="270"/>
    <n v="6"/>
    <s v="AUTOMATIC"/>
    <s v="rear wheel drive"/>
    <n v="4"/>
    <s v="Luxury"/>
    <s v="Midsize"/>
    <s v="Wagon"/>
    <n v="26"/>
    <n v="18"/>
    <n v="1624"/>
    <n v="42195"/>
  </r>
  <r>
    <x v="12"/>
    <s v="RX 350"/>
    <n v="2015"/>
    <x v="0"/>
    <s v="regular unleaded"/>
    <n v="270"/>
    <n v="6"/>
    <s v="AUTOMATIC"/>
    <s v="front wheel drive"/>
    <n v="4"/>
    <s v="Crossover,Luxury"/>
    <s v="Midsize"/>
    <s v="4dr SUV"/>
    <n v="25"/>
    <n v="18"/>
    <n v="454"/>
    <n v="40970"/>
  </r>
  <r>
    <x v="12"/>
    <s v="RX 350"/>
    <n v="2015"/>
    <x v="0"/>
    <s v="regular unleaded"/>
    <n v="270"/>
    <n v="6"/>
    <s v="AUTOMATIC"/>
    <s v="all wheel drive"/>
    <n v="4"/>
    <s v="Crossover,Luxury"/>
    <s v="Midsize"/>
    <s v="4dr SUV"/>
    <n v="26"/>
    <n v="18"/>
    <n v="454"/>
    <n v="50220"/>
  </r>
  <r>
    <x v="12"/>
    <s v="RX 350"/>
    <n v="2015"/>
    <x v="0"/>
    <s v="regular unleaded"/>
    <n v="270"/>
    <n v="6"/>
    <s v="AUTOMATIC"/>
    <s v="all wheel drive"/>
    <n v="4"/>
    <s v="Crossover,Luxury"/>
    <s v="Midsize"/>
    <s v="4dr SUV"/>
    <n v="26"/>
    <n v="18"/>
    <n v="454"/>
    <n v="48710"/>
  </r>
  <r>
    <x v="12"/>
    <s v="RX 350"/>
    <n v="2015"/>
    <x v="0"/>
    <s v="regular unleaded"/>
    <n v="270"/>
    <n v="6"/>
    <s v="AUTOMATIC"/>
    <s v="all wheel drive"/>
    <n v="4"/>
    <s v="Crossover,Luxury"/>
    <s v="Midsize"/>
    <s v="4dr SUV"/>
    <n v="24"/>
    <n v="18"/>
    <n v="454"/>
    <n v="42370"/>
  </r>
  <r>
    <x v="11"/>
    <s v="Highlander"/>
    <n v="2015"/>
    <x v="0"/>
    <s v="regular unleaded"/>
    <n v="270"/>
    <n v="6"/>
    <s v="AUTOMATIC"/>
    <s v="all wheel drive"/>
    <n v="4"/>
    <s v="Crossover"/>
    <s v="Midsize"/>
    <s v="4dr SUV"/>
    <n v="24"/>
    <n v="18"/>
    <n v="2031"/>
    <n v="34750"/>
  </r>
  <r>
    <x v="11"/>
    <s v="Highlander"/>
    <n v="2015"/>
    <x v="0"/>
    <s v="regular unleaded"/>
    <n v="270"/>
    <n v="6"/>
    <s v="AUTOMATIC"/>
    <s v="all wheel drive"/>
    <n v="4"/>
    <s v="Crossover"/>
    <s v="Midsize"/>
    <s v="4dr SUV"/>
    <n v="24"/>
    <n v="18"/>
    <n v="2031"/>
    <n v="44140"/>
  </r>
  <r>
    <x v="11"/>
    <s v="Highlander"/>
    <n v="2015"/>
    <x v="0"/>
    <s v="regular unleaded"/>
    <n v="270"/>
    <n v="6"/>
    <s v="AUTOMATIC"/>
    <s v="all wheel drive"/>
    <n v="4"/>
    <s v="Crossover"/>
    <s v="Midsize"/>
    <s v="4dr SUV"/>
    <n v="24"/>
    <n v="18"/>
    <n v="2031"/>
    <n v="38050"/>
  </r>
  <r>
    <x v="11"/>
    <s v="Highlander"/>
    <n v="2015"/>
    <x v="0"/>
    <s v="regular unleaded"/>
    <n v="270"/>
    <n v="6"/>
    <s v="AUTOMATIC"/>
    <s v="all wheel drive"/>
    <n v="4"/>
    <s v="Crossover"/>
    <s v="Midsize"/>
    <s v="4dr SUV"/>
    <n v="24"/>
    <n v="18"/>
    <n v="2031"/>
    <n v="41650"/>
  </r>
  <r>
    <x v="11"/>
    <s v="Highlander"/>
    <n v="2015"/>
    <x v="0"/>
    <s v="regular unleaded"/>
    <n v="270"/>
    <n v="6"/>
    <s v="AUTOMATIC"/>
    <s v="all wheel drive"/>
    <n v="4"/>
    <s v="Crossover"/>
    <s v="Midsize"/>
    <s v="4dr SUV"/>
    <n v="24"/>
    <n v="18"/>
    <n v="2031"/>
    <n v="32530"/>
  </r>
  <r>
    <x v="11"/>
    <s v="Highlander"/>
    <n v="2016"/>
    <x v="1"/>
    <s v="regular unleaded"/>
    <n v="270"/>
    <n v="6"/>
    <s v="AUTOMATIC"/>
    <s v="all wheel drive"/>
    <n v="4"/>
    <s v="Crossover"/>
    <s v="Midsize"/>
    <s v="4dr SUV"/>
    <n v="24"/>
    <n v="18"/>
    <n v="2031"/>
    <n v="38775"/>
  </r>
  <r>
    <x v="11"/>
    <s v="Highlander"/>
    <n v="2016"/>
    <x v="1"/>
    <s v="regular unleaded"/>
    <n v="270"/>
    <n v="6"/>
    <s v="AUTOMATIC"/>
    <s v="all wheel drive"/>
    <n v="4"/>
    <s v="Crossover"/>
    <s v="Midsize"/>
    <s v="4dr SUV"/>
    <n v="24"/>
    <n v="18"/>
    <n v="2031"/>
    <n v="42375"/>
  </r>
  <r>
    <x v="11"/>
    <s v="Highlander"/>
    <n v="2016"/>
    <x v="1"/>
    <s v="regular unleaded"/>
    <n v="270"/>
    <n v="6"/>
    <s v="AUTOMATIC"/>
    <s v="all wheel drive"/>
    <n v="4"/>
    <s v="Crossover"/>
    <s v="Midsize"/>
    <s v="4dr SUV"/>
    <n v="24"/>
    <n v="18"/>
    <n v="2031"/>
    <n v="44990"/>
  </r>
  <r>
    <x v="11"/>
    <s v="Highlander"/>
    <n v="2016"/>
    <x v="1"/>
    <s v="regular unleaded"/>
    <n v="270"/>
    <n v="6"/>
    <s v="AUTOMATIC"/>
    <s v="all wheel drive"/>
    <n v="4"/>
    <s v="Crossover"/>
    <s v="Midsize"/>
    <s v="4dr SUV"/>
    <n v="24"/>
    <n v="18"/>
    <n v="2031"/>
    <n v="33475"/>
  </r>
  <r>
    <x v="11"/>
    <s v="Highlander"/>
    <n v="2016"/>
    <x v="1"/>
    <s v="regular unleaded"/>
    <n v="270"/>
    <n v="6"/>
    <s v="AUTOMATIC"/>
    <s v="all wheel drive"/>
    <n v="4"/>
    <s v="Crossover"/>
    <s v="Midsize"/>
    <s v="4dr SUV"/>
    <n v="24"/>
    <n v="18"/>
    <n v="2031"/>
    <n v="35855"/>
  </r>
  <r>
    <x v="1"/>
    <s v="Accord Crosstour"/>
    <n v="2010"/>
    <x v="9"/>
    <s v="regular unleaded"/>
    <n v="271"/>
    <n v="6"/>
    <s v="AUTOMATIC"/>
    <s v="front wheel drive"/>
    <n v="4"/>
    <s v="Crossover,Hatchback"/>
    <s v="Midsize"/>
    <s v="4dr Hatchback"/>
    <n v="27"/>
    <n v="18"/>
    <n v="2202"/>
    <n v="29670"/>
  </r>
  <r>
    <x v="1"/>
    <s v="Accord Crosstour"/>
    <n v="2010"/>
    <x v="9"/>
    <s v="regular unleaded"/>
    <n v="271"/>
    <n v="6"/>
    <s v="AUTOMATIC"/>
    <s v="front wheel drive"/>
    <n v="4"/>
    <s v="Crossover,Hatchback"/>
    <s v="Midsize"/>
    <s v="4dr Hatchback"/>
    <n v="27"/>
    <n v="18"/>
    <n v="2202"/>
    <n v="34770"/>
  </r>
  <r>
    <x v="1"/>
    <s v="Accord Crosstour"/>
    <n v="2010"/>
    <x v="9"/>
    <s v="regular unleaded"/>
    <n v="271"/>
    <n v="6"/>
    <s v="AUTOMATIC"/>
    <s v="front wheel drive"/>
    <n v="4"/>
    <s v="Crossover,Hatchback"/>
    <s v="Midsize"/>
    <s v="4dr Hatchback"/>
    <n v="27"/>
    <n v="18"/>
    <n v="2202"/>
    <n v="32570"/>
  </r>
  <r>
    <x v="1"/>
    <s v="Accord Crosstour"/>
    <n v="2011"/>
    <x v="6"/>
    <s v="regular unleaded"/>
    <n v="271"/>
    <n v="6"/>
    <s v="AUTOMATIC"/>
    <s v="front wheel drive"/>
    <n v="4"/>
    <s v="Crossover,Hatchback"/>
    <s v="Midsize"/>
    <s v="4dr Hatchback"/>
    <n v="27"/>
    <n v="18"/>
    <n v="2202"/>
    <n v="29990"/>
  </r>
  <r>
    <x v="1"/>
    <s v="Accord Crosstour"/>
    <n v="2011"/>
    <x v="6"/>
    <s v="regular unleaded"/>
    <n v="271"/>
    <n v="6"/>
    <s v="AUTOMATIC"/>
    <s v="front wheel drive"/>
    <n v="4"/>
    <s v="Crossover,Hatchback"/>
    <s v="Midsize"/>
    <s v="4dr Hatchback"/>
    <n v="27"/>
    <n v="18"/>
    <n v="2202"/>
    <n v="32890"/>
  </r>
  <r>
    <x v="1"/>
    <s v="Accord Crosstour"/>
    <n v="2011"/>
    <x v="6"/>
    <s v="regular unleaded"/>
    <n v="271"/>
    <n v="6"/>
    <s v="AUTOMATIC"/>
    <s v="all wheel drive"/>
    <n v="4"/>
    <s v="Crossover,Hatchback"/>
    <s v="Midsize"/>
    <s v="4dr Hatchback"/>
    <n v="26"/>
    <n v="18"/>
    <n v="2202"/>
    <n v="36540"/>
  </r>
  <r>
    <x v="1"/>
    <s v="Accord Crosstour"/>
    <n v="2011"/>
    <x v="6"/>
    <s v="regular unleaded"/>
    <n v="271"/>
    <n v="6"/>
    <s v="AUTOMATIC"/>
    <s v="all wheel drive"/>
    <n v="4"/>
    <s v="Crossover,Hatchback"/>
    <s v="Midsize"/>
    <s v="4dr Hatchback"/>
    <n v="26"/>
    <n v="18"/>
    <n v="2202"/>
    <n v="34340"/>
  </r>
  <r>
    <x v="1"/>
    <s v="Accord Crosstour"/>
    <n v="2011"/>
    <x v="6"/>
    <s v="regular unleaded"/>
    <n v="271"/>
    <n v="6"/>
    <s v="AUTOMATIC"/>
    <s v="front wheel drive"/>
    <n v="4"/>
    <s v="Crossover,Hatchback"/>
    <s v="Midsize"/>
    <s v="4dr Hatchback"/>
    <n v="27"/>
    <n v="18"/>
    <n v="2202"/>
    <n v="35090"/>
  </r>
  <r>
    <x v="19"/>
    <s v="Q5"/>
    <n v="2015"/>
    <x v="0"/>
    <s v="premium unleaded (required)"/>
    <n v="272"/>
    <n v="6"/>
    <s v="AUTOMATIC"/>
    <s v="all wheel drive"/>
    <n v="4"/>
    <s v="Crossover,Luxury"/>
    <s v="Midsize"/>
    <s v="4dr SUV"/>
    <n v="26"/>
    <n v="18"/>
    <n v="3105"/>
    <n v="52900"/>
  </r>
  <r>
    <x v="19"/>
    <s v="Q5"/>
    <n v="2015"/>
    <x v="0"/>
    <s v="premium unleaded (required)"/>
    <n v="272"/>
    <n v="6"/>
    <s v="AUTOMATIC"/>
    <s v="all wheel drive"/>
    <n v="4"/>
    <s v="Crossover,Luxury"/>
    <s v="Midsize"/>
    <s v="4dr SUV"/>
    <n v="26"/>
    <n v="18"/>
    <n v="3105"/>
    <n v="45400"/>
  </r>
  <r>
    <x v="19"/>
    <s v="Q5"/>
    <n v="2016"/>
    <x v="1"/>
    <s v="premium unleaded (required)"/>
    <n v="272"/>
    <n v="6"/>
    <s v="AUTOMATIC"/>
    <s v="all wheel drive"/>
    <n v="4"/>
    <s v="Crossover,Luxury"/>
    <s v="Midsize"/>
    <s v="4dr SUV"/>
    <n v="26"/>
    <n v="18"/>
    <n v="3105"/>
    <n v="53500"/>
  </r>
  <r>
    <x v="19"/>
    <s v="Q5"/>
    <n v="2016"/>
    <x v="1"/>
    <s v="premium unleaded (required)"/>
    <n v="272"/>
    <n v="6"/>
    <s v="AUTOMATIC"/>
    <s v="all wheel drive"/>
    <n v="4"/>
    <s v="Crossover,Luxury"/>
    <s v="Midsize"/>
    <s v="4dr SUV"/>
    <n v="26"/>
    <n v="18"/>
    <n v="3105"/>
    <n v="46000"/>
  </r>
  <r>
    <x v="19"/>
    <s v="Q5"/>
    <n v="2017"/>
    <x v="2"/>
    <s v="premium unleaded (required)"/>
    <n v="272"/>
    <n v="6"/>
    <s v="AUTOMATIC"/>
    <s v="all wheel drive"/>
    <n v="4"/>
    <s v="Crossover,Luxury"/>
    <s v="Midsize"/>
    <s v="4dr SUV"/>
    <n v="26"/>
    <n v="18"/>
    <n v="3105"/>
    <n v="53200"/>
  </r>
  <r>
    <x v="19"/>
    <s v="Q5"/>
    <n v="2017"/>
    <x v="2"/>
    <s v="premium unleaded (required)"/>
    <n v="272"/>
    <n v="6"/>
    <s v="AUTOMATIC"/>
    <s v="all wheel drive"/>
    <n v="4"/>
    <s v="Crossover,Luxury"/>
    <s v="Midsize"/>
    <s v="4dr SUV"/>
    <n v="26"/>
    <n v="18"/>
    <n v="3105"/>
    <n v="46400"/>
  </r>
  <r>
    <x v="7"/>
    <s v="Sedona"/>
    <n v="2015"/>
    <x v="0"/>
    <s v="regular unleaded"/>
    <n v="276"/>
    <n v="6"/>
    <s v="AUTOMATIC"/>
    <s v="front wheel drive"/>
    <n v="4"/>
    <s v="N/A"/>
    <s v="Midsize"/>
    <s v="Passenger Minivan"/>
    <n v="25"/>
    <n v="18"/>
    <n v="1720"/>
    <n v="36300"/>
  </r>
  <r>
    <x v="7"/>
    <s v="Sedona"/>
    <n v="2015"/>
    <x v="0"/>
    <s v="regular unleaded"/>
    <n v="276"/>
    <n v="6"/>
    <s v="AUTOMATIC"/>
    <s v="front wheel drive"/>
    <n v="4"/>
    <s v="N/A"/>
    <s v="Midsize"/>
    <s v="Passenger Minivan"/>
    <n v="24"/>
    <n v="18"/>
    <n v="1720"/>
    <n v="26100"/>
  </r>
  <r>
    <x v="7"/>
    <s v="Sedona"/>
    <n v="2015"/>
    <x v="0"/>
    <s v="regular unleaded"/>
    <n v="276"/>
    <n v="6"/>
    <s v="AUTOMATIC"/>
    <s v="front wheel drive"/>
    <n v="4"/>
    <s v="N/A"/>
    <s v="Midsize"/>
    <s v="Passenger Minivan"/>
    <n v="24"/>
    <n v="18"/>
    <n v="1720"/>
    <n v="32300"/>
  </r>
  <r>
    <x v="7"/>
    <s v="Sedona"/>
    <n v="2015"/>
    <x v="0"/>
    <s v="regular unleaded"/>
    <n v="276"/>
    <n v="6"/>
    <s v="AUTOMATIC"/>
    <s v="front wheel drive"/>
    <n v="4"/>
    <s v="N/A"/>
    <s v="Midsize"/>
    <s v="Passenger Minivan"/>
    <n v="24"/>
    <n v="18"/>
    <n v="1720"/>
    <n v="28300"/>
  </r>
  <r>
    <x v="7"/>
    <s v="Sedona"/>
    <n v="2016"/>
    <x v="1"/>
    <s v="regular unleaded"/>
    <n v="276"/>
    <n v="6"/>
    <s v="AUTOMATIC"/>
    <s v="front wheel drive"/>
    <n v="4"/>
    <s v="N/A"/>
    <s v="Midsize"/>
    <s v="Passenger Minivan"/>
    <n v="24"/>
    <n v="18"/>
    <n v="1720"/>
    <n v="28500"/>
  </r>
  <r>
    <x v="7"/>
    <s v="Sedona"/>
    <n v="2016"/>
    <x v="1"/>
    <s v="regular unleaded"/>
    <n v="276"/>
    <n v="6"/>
    <s v="AUTOMATIC"/>
    <s v="front wheel drive"/>
    <n v="4"/>
    <s v="N/A"/>
    <s v="Midsize"/>
    <s v="Passenger Minivan"/>
    <n v="24"/>
    <n v="18"/>
    <n v="1720"/>
    <n v="26400"/>
  </r>
  <r>
    <x v="7"/>
    <s v="Sedona"/>
    <n v="2016"/>
    <x v="1"/>
    <s v="regular unleaded"/>
    <n v="276"/>
    <n v="6"/>
    <s v="AUTOMATIC"/>
    <s v="front wheel drive"/>
    <n v="4"/>
    <s v="N/A"/>
    <s v="Midsize"/>
    <s v="Passenger Minivan"/>
    <n v="24"/>
    <n v="18"/>
    <n v="1720"/>
    <n v="32700"/>
  </r>
  <r>
    <x v="7"/>
    <s v="Sedona"/>
    <n v="2016"/>
    <x v="1"/>
    <s v="regular unleaded"/>
    <n v="276"/>
    <n v="6"/>
    <s v="AUTOMATIC"/>
    <s v="front wheel drive"/>
    <n v="4"/>
    <s v="N/A"/>
    <s v="Midsize"/>
    <s v="Passenger Minivan"/>
    <n v="25"/>
    <n v="18"/>
    <n v="1720"/>
    <n v="36400"/>
  </r>
  <r>
    <x v="7"/>
    <s v="Sedona"/>
    <n v="2017"/>
    <x v="2"/>
    <s v="regular unleaded"/>
    <n v="276"/>
    <n v="6"/>
    <s v="AUTOMATIC"/>
    <s v="front wheel drive"/>
    <n v="4"/>
    <s v="N/A"/>
    <s v="Midsize"/>
    <s v="Passenger Minivan"/>
    <n v="24"/>
    <n v="18"/>
    <n v="1720"/>
    <n v="28850"/>
  </r>
  <r>
    <x v="7"/>
    <s v="Sedona"/>
    <n v="2017"/>
    <x v="2"/>
    <s v="regular unleaded"/>
    <n v="276"/>
    <n v="6"/>
    <s v="AUTOMATIC"/>
    <s v="front wheel drive"/>
    <n v="4"/>
    <s v="N/A"/>
    <s v="Midsize"/>
    <s v="Passenger Minivan"/>
    <n v="24"/>
    <n v="18"/>
    <n v="1720"/>
    <n v="33600"/>
  </r>
  <r>
    <x v="7"/>
    <s v="Sedona"/>
    <n v="2017"/>
    <x v="2"/>
    <s v="regular unleaded"/>
    <n v="276"/>
    <n v="6"/>
    <s v="AUTOMATIC"/>
    <s v="front wheel drive"/>
    <n v="4"/>
    <s v="N/A"/>
    <s v="Midsize"/>
    <s v="Passenger Minivan"/>
    <n v="25"/>
    <n v="18"/>
    <n v="1720"/>
    <n v="36900"/>
  </r>
  <r>
    <x v="7"/>
    <s v="Sedona"/>
    <n v="2017"/>
    <x v="2"/>
    <s v="regular unleaded"/>
    <n v="276"/>
    <n v="6"/>
    <s v="AUTOMATIC"/>
    <s v="front wheel drive"/>
    <n v="4"/>
    <s v="N/A"/>
    <s v="Midsize"/>
    <s v="Passenger Minivan"/>
    <n v="24"/>
    <n v="18"/>
    <n v="1720"/>
    <n v="26800"/>
  </r>
  <r>
    <x v="33"/>
    <s v="Evora"/>
    <n v="2011"/>
    <x v="6"/>
    <s v="premium unleaded (required)"/>
    <n v="276"/>
    <n v="6"/>
    <s v="MANUAL"/>
    <s v="rear wheel drive"/>
    <n v="2"/>
    <s v="Exotic,High-Performance"/>
    <s v="Compact"/>
    <s v="Coupe"/>
    <n v="27"/>
    <n v="18"/>
    <n v="613"/>
    <n v="64000"/>
  </r>
  <r>
    <x v="33"/>
    <s v="Evora"/>
    <n v="2011"/>
    <x v="6"/>
    <s v="premium unleaded (required)"/>
    <n v="276"/>
    <n v="6"/>
    <s v="MANUAL"/>
    <s v="rear wheel drive"/>
    <n v="2"/>
    <s v="Exotic,High-Performance"/>
    <s v="Compact"/>
    <s v="Coupe"/>
    <n v="26"/>
    <n v="18"/>
    <n v="613"/>
    <n v="65500"/>
  </r>
  <r>
    <x v="33"/>
    <s v="Evora"/>
    <n v="2013"/>
    <x v="3"/>
    <s v="premium unleaded (required)"/>
    <n v="276"/>
    <n v="6"/>
    <s v="MANUAL"/>
    <s v="rear wheel drive"/>
    <n v="2"/>
    <s v="Exotic,High-Performance"/>
    <s v="Compact"/>
    <s v="Coupe"/>
    <n v="26"/>
    <n v="18"/>
    <n v="613"/>
    <n v="66800"/>
  </r>
  <r>
    <x v="33"/>
    <s v="Evora"/>
    <n v="2013"/>
    <x v="3"/>
    <s v="premium unleaded (required)"/>
    <n v="276"/>
    <n v="6"/>
    <s v="MANUAL"/>
    <s v="rear wheel drive"/>
    <n v="2"/>
    <s v="Exotic,High-Performance"/>
    <s v="Compact"/>
    <s v="Coupe"/>
    <n v="26"/>
    <n v="18"/>
    <n v="613"/>
    <n v="68300"/>
  </r>
  <r>
    <x v="33"/>
    <s v="Evora"/>
    <n v="2014"/>
    <x v="4"/>
    <s v="premium unleaded (required)"/>
    <n v="276"/>
    <n v="6"/>
    <s v="MANUAL"/>
    <s v="rear wheel drive"/>
    <n v="2"/>
    <s v="Exotic,High-Performance"/>
    <s v="Compact"/>
    <s v="Coupe"/>
    <n v="26"/>
    <n v="18"/>
    <n v="613"/>
    <n v="68750"/>
  </r>
  <r>
    <x v="33"/>
    <s v="Evora"/>
    <n v="2014"/>
    <x v="4"/>
    <s v="premium unleaded (required)"/>
    <n v="276"/>
    <n v="6"/>
    <s v="MANUAL"/>
    <s v="rear wheel drive"/>
    <n v="2"/>
    <s v="Exotic,High-Performance"/>
    <s v="Compact"/>
    <s v="Coupe"/>
    <n v="26"/>
    <n v="18"/>
    <n v="613"/>
    <n v="69980"/>
  </r>
  <r>
    <x v="1"/>
    <s v="Accord"/>
    <n v="2015"/>
    <x v="0"/>
    <s v="regular unleaded"/>
    <n v="278"/>
    <n v="6"/>
    <s v="MANUAL"/>
    <s v="front wheel drive"/>
    <n v="2"/>
    <s v="Performance"/>
    <s v="Midsize"/>
    <s v="Coupe"/>
    <n v="28"/>
    <n v="18"/>
    <n v="2202"/>
    <n v="30775"/>
  </r>
  <r>
    <x v="1"/>
    <s v="Accord"/>
    <n v="2015"/>
    <x v="0"/>
    <s v="regular unleaded"/>
    <n v="278"/>
    <n v="6"/>
    <s v="MANUAL"/>
    <s v="front wheel drive"/>
    <n v="2"/>
    <s v="Performance"/>
    <s v="Midsize"/>
    <s v="Coupe"/>
    <n v="28"/>
    <n v="18"/>
    <n v="2202"/>
    <n v="32550"/>
  </r>
  <r>
    <x v="1"/>
    <s v="Accord"/>
    <n v="2016"/>
    <x v="1"/>
    <s v="regular unleaded"/>
    <n v="278"/>
    <n v="6"/>
    <s v="MANUAL"/>
    <s v="front wheel drive"/>
    <n v="2"/>
    <s v="Performance"/>
    <s v="Midsize"/>
    <s v="Coupe"/>
    <n v="28"/>
    <n v="18"/>
    <n v="2202"/>
    <n v="31025"/>
  </r>
  <r>
    <x v="1"/>
    <s v="Accord"/>
    <n v="2017"/>
    <x v="2"/>
    <s v="regular unleaded"/>
    <n v="278"/>
    <n v="6"/>
    <s v="MANUAL"/>
    <s v="front wheel drive"/>
    <n v="2"/>
    <s v="Performance"/>
    <s v="Midsize"/>
    <s v="Coupe"/>
    <n v="28"/>
    <n v="18"/>
    <n v="2202"/>
    <n v="31175"/>
  </r>
  <r>
    <x v="11"/>
    <s v="Tacoma"/>
    <n v="2016"/>
    <x v="1"/>
    <s v="regular unleaded"/>
    <n v="278"/>
    <n v="6"/>
    <s v="AUTOMATIC"/>
    <s v="four wheel drive"/>
    <n v="4"/>
    <s v="N/A"/>
    <s v="Compact"/>
    <s v="Crew Cab Pickup"/>
    <n v="23"/>
    <n v="18"/>
    <n v="2031"/>
    <n v="29275"/>
  </r>
  <r>
    <x v="11"/>
    <s v="Tacoma"/>
    <n v="2016"/>
    <x v="1"/>
    <s v="regular unleaded"/>
    <n v="278"/>
    <n v="6"/>
    <s v="AUTOMATIC"/>
    <s v="four wheel drive"/>
    <n v="4"/>
    <s v="N/A"/>
    <s v="Compact"/>
    <s v="Crew Cab Pickup"/>
    <n v="23"/>
    <n v="18"/>
    <n v="2031"/>
    <n v="34700"/>
  </r>
  <r>
    <x v="11"/>
    <s v="Tacoma"/>
    <n v="2016"/>
    <x v="1"/>
    <s v="regular unleaded"/>
    <n v="278"/>
    <n v="6"/>
    <s v="AUTOMATIC"/>
    <s v="four wheel drive"/>
    <n v="4"/>
    <s v="N/A"/>
    <s v="Compact"/>
    <s v="Crew Cab Pickup"/>
    <n v="23"/>
    <n v="18"/>
    <n v="2031"/>
    <n v="31420"/>
  </r>
  <r>
    <x v="11"/>
    <s v="Tacoma"/>
    <n v="2016"/>
    <x v="1"/>
    <s v="regular unleaded"/>
    <n v="278"/>
    <n v="6"/>
    <s v="AUTOMATIC"/>
    <s v="four wheel drive"/>
    <n v="4"/>
    <s v="N/A"/>
    <s v="Compact"/>
    <s v="Crew Cab Pickup"/>
    <n v="23"/>
    <n v="18"/>
    <n v="2031"/>
    <n v="34090"/>
  </r>
  <r>
    <x v="11"/>
    <s v="Tacoma"/>
    <n v="2016"/>
    <x v="1"/>
    <s v="regular unleaded"/>
    <n v="278"/>
    <n v="6"/>
    <s v="AUTOMATIC"/>
    <s v="four wheel drive"/>
    <n v="4"/>
    <s v="N/A"/>
    <s v="Compact"/>
    <s v="Extended Cab Pickup"/>
    <n v="23"/>
    <n v="18"/>
    <n v="2031"/>
    <n v="33310"/>
  </r>
  <r>
    <x v="11"/>
    <s v="Tacoma"/>
    <n v="2016"/>
    <x v="1"/>
    <s v="regular unleaded"/>
    <n v="278"/>
    <n v="6"/>
    <s v="AUTOMATIC"/>
    <s v="four wheel drive"/>
    <n v="4"/>
    <s v="N/A"/>
    <s v="Compact"/>
    <s v="Crew Cab Pickup"/>
    <n v="23"/>
    <n v="18"/>
    <n v="2031"/>
    <n v="31920"/>
  </r>
  <r>
    <x v="11"/>
    <s v="Tacoma"/>
    <n v="2016"/>
    <x v="1"/>
    <s v="regular unleaded"/>
    <n v="278"/>
    <n v="6"/>
    <s v="AUTOMATIC"/>
    <s v="four wheel drive"/>
    <n v="4"/>
    <s v="N/A"/>
    <s v="Compact"/>
    <s v="Crew Cab Pickup"/>
    <n v="23"/>
    <n v="18"/>
    <n v="2031"/>
    <n v="38180"/>
  </r>
  <r>
    <x v="11"/>
    <s v="Tacoma"/>
    <n v="2016"/>
    <x v="1"/>
    <s v="regular unleaded"/>
    <n v="278"/>
    <n v="6"/>
    <s v="AUTOMATIC"/>
    <s v="four wheel drive"/>
    <n v="4"/>
    <s v="N/A"/>
    <s v="Compact"/>
    <s v="Extended Cab Pickup"/>
    <n v="23"/>
    <n v="18"/>
    <n v="2031"/>
    <n v="30530"/>
  </r>
  <r>
    <x v="11"/>
    <s v="Tacoma"/>
    <n v="2017"/>
    <x v="2"/>
    <s v="regular unleaded"/>
    <n v="278"/>
    <n v="6"/>
    <s v="AUTOMATIC"/>
    <s v="four wheel drive"/>
    <n v="4"/>
    <s v="N/A"/>
    <s v="Compact"/>
    <s v="Crew Cab Pickup"/>
    <n v="23"/>
    <n v="18"/>
    <n v="2031"/>
    <n v="35315"/>
  </r>
  <r>
    <x v="11"/>
    <s v="Tacoma"/>
    <n v="2017"/>
    <x v="2"/>
    <s v="regular unleaded"/>
    <n v="278"/>
    <n v="6"/>
    <s v="AUTOMATIC"/>
    <s v="four wheel drive"/>
    <n v="4"/>
    <s v="N/A"/>
    <s v="Compact"/>
    <s v="Extended Cab Pickup"/>
    <n v="23"/>
    <n v="18"/>
    <n v="2031"/>
    <n v="33770"/>
  </r>
  <r>
    <x v="11"/>
    <s v="Tacoma"/>
    <n v="2017"/>
    <x v="2"/>
    <s v="regular unleaded"/>
    <n v="278"/>
    <n v="6"/>
    <s v="AUTOMATIC"/>
    <s v="four wheel drive"/>
    <n v="4"/>
    <s v="N/A"/>
    <s v="Compact"/>
    <s v="Crew Cab Pickup"/>
    <n v="23"/>
    <n v="18"/>
    <n v="2031"/>
    <n v="32765"/>
  </r>
  <r>
    <x v="11"/>
    <s v="Tacoma"/>
    <n v="2017"/>
    <x v="2"/>
    <s v="regular unleaded"/>
    <n v="278"/>
    <n v="6"/>
    <s v="AUTOMATIC"/>
    <s v="four wheel drive"/>
    <n v="4"/>
    <s v="N/A"/>
    <s v="Compact"/>
    <s v="Crew Cab Pickup"/>
    <n v="23"/>
    <n v="18"/>
    <n v="2031"/>
    <n v="34705"/>
  </r>
  <r>
    <x v="11"/>
    <s v="Tacoma"/>
    <n v="2017"/>
    <x v="2"/>
    <s v="regular unleaded"/>
    <n v="278"/>
    <n v="6"/>
    <s v="AUTOMATIC"/>
    <s v="four wheel drive"/>
    <n v="4"/>
    <s v="N/A"/>
    <s v="Compact"/>
    <s v="Crew Cab Pickup"/>
    <n v="23"/>
    <n v="18"/>
    <n v="2031"/>
    <n v="42760"/>
  </r>
  <r>
    <x v="11"/>
    <s v="Tacoma"/>
    <n v="2017"/>
    <x v="2"/>
    <s v="regular unleaded"/>
    <n v="278"/>
    <n v="6"/>
    <s v="AUTOMATIC"/>
    <s v="four wheel drive"/>
    <n v="4"/>
    <s v="N/A"/>
    <s v="Compact"/>
    <s v="Crew Cab Pickup"/>
    <n v="23"/>
    <n v="18"/>
    <n v="2031"/>
    <n v="29735"/>
  </r>
  <r>
    <x v="11"/>
    <s v="Tacoma"/>
    <n v="2017"/>
    <x v="2"/>
    <s v="regular unleaded"/>
    <n v="278"/>
    <n v="6"/>
    <s v="AUTOMATIC"/>
    <s v="four wheel drive"/>
    <n v="4"/>
    <s v="N/A"/>
    <s v="Compact"/>
    <s v="Crew Cab Pickup"/>
    <n v="23"/>
    <n v="18"/>
    <n v="2031"/>
    <n v="33265"/>
  </r>
  <r>
    <x v="11"/>
    <s v="Tacoma"/>
    <n v="2017"/>
    <x v="2"/>
    <s v="regular unleaded"/>
    <n v="278"/>
    <n v="6"/>
    <s v="AUTOMATIC"/>
    <s v="four wheel drive"/>
    <n v="4"/>
    <s v="N/A"/>
    <s v="Compact"/>
    <s v="Crew Cab Pickup"/>
    <n v="23"/>
    <n v="18"/>
    <n v="2031"/>
    <n v="38795"/>
  </r>
  <r>
    <x v="11"/>
    <s v="Tacoma"/>
    <n v="2017"/>
    <x v="2"/>
    <s v="regular unleaded"/>
    <n v="278"/>
    <n v="6"/>
    <s v="AUTOMATIC"/>
    <s v="four wheel drive"/>
    <n v="4"/>
    <s v="N/A"/>
    <s v="Compact"/>
    <s v="Extended Cab Pickup"/>
    <n v="23"/>
    <n v="18"/>
    <n v="2031"/>
    <n v="31875"/>
  </r>
  <r>
    <x v="8"/>
    <s v="Explorer"/>
    <n v="2017"/>
    <x v="2"/>
    <s v="regular unleaded"/>
    <n v="280"/>
    <n v="4"/>
    <s v="AUTOMATIC"/>
    <s v="all wheel drive"/>
    <n v="4"/>
    <s v="Crossover,Flex Fuel,Performance"/>
    <s v="Midsize"/>
    <s v="4dr SUV"/>
    <n v="25"/>
    <n v="18"/>
    <n v="5657"/>
    <n v="43675"/>
  </r>
  <r>
    <x v="1"/>
    <s v="Pilot"/>
    <n v="2016"/>
    <x v="1"/>
    <s v="regular unleaded"/>
    <n v="280"/>
    <n v="6"/>
    <s v="AUTOMATIC"/>
    <s v="all wheel drive"/>
    <n v="4"/>
    <s v="Crossover"/>
    <s v="Midsize"/>
    <s v="4dr SUV"/>
    <n v="26"/>
    <n v="18"/>
    <n v="2202"/>
    <n v="39455"/>
  </r>
  <r>
    <x v="1"/>
    <s v="Pilot"/>
    <n v="2016"/>
    <x v="1"/>
    <s v="regular unleaded"/>
    <n v="280"/>
    <n v="6"/>
    <s v="AUTOMATIC"/>
    <s v="all wheel drive"/>
    <n v="4"/>
    <s v="Crossover"/>
    <s v="Midsize"/>
    <s v="4dr SUV"/>
    <n v="26"/>
    <n v="18"/>
    <n v="2202"/>
    <n v="38855"/>
  </r>
  <r>
    <x v="1"/>
    <s v="Pilot"/>
    <n v="2016"/>
    <x v="1"/>
    <s v="regular unleaded"/>
    <n v="280"/>
    <n v="6"/>
    <s v="AUTOMATIC"/>
    <s v="all wheel drive"/>
    <n v="4"/>
    <s v="Crossover"/>
    <s v="Midsize"/>
    <s v="4dr SUV"/>
    <n v="26"/>
    <n v="18"/>
    <n v="2202"/>
    <n v="37855"/>
  </r>
  <r>
    <x v="1"/>
    <s v="Pilot"/>
    <n v="2016"/>
    <x v="1"/>
    <s v="regular unleaded"/>
    <n v="280"/>
    <n v="6"/>
    <s v="AUTOMATIC"/>
    <s v="all wheel drive"/>
    <n v="4"/>
    <s v="Crossover"/>
    <s v="Midsize"/>
    <s v="4dr SUV"/>
    <n v="26"/>
    <n v="18"/>
    <n v="2202"/>
    <n v="31945"/>
  </r>
  <r>
    <x v="1"/>
    <s v="Pilot"/>
    <n v="2016"/>
    <x v="1"/>
    <s v="regular unleaded"/>
    <n v="280"/>
    <n v="6"/>
    <s v="AUTOMATIC"/>
    <s v="all wheel drive"/>
    <n v="4"/>
    <s v="Crossover"/>
    <s v="Midsize"/>
    <s v="4dr SUV"/>
    <n v="26"/>
    <n v="18"/>
    <n v="2202"/>
    <n v="34380"/>
  </r>
  <r>
    <x v="1"/>
    <s v="Pilot"/>
    <n v="2016"/>
    <x v="1"/>
    <s v="regular unleaded"/>
    <n v="280"/>
    <n v="6"/>
    <s v="AUTOMATIC"/>
    <s v="all wheel drive"/>
    <n v="4"/>
    <s v="Crossover"/>
    <s v="Midsize"/>
    <s v="4dr SUV"/>
    <n v="26"/>
    <n v="18"/>
    <n v="2202"/>
    <n v="35380"/>
  </r>
  <r>
    <x v="1"/>
    <s v="Pilot"/>
    <n v="2017"/>
    <x v="2"/>
    <s v="regular unleaded"/>
    <n v="280"/>
    <n v="6"/>
    <s v="AUTOMATIC"/>
    <s v="all wheel drive"/>
    <n v="4"/>
    <s v="Crossover"/>
    <s v="Midsize"/>
    <s v="4dr SUV"/>
    <n v="26"/>
    <n v="18"/>
    <n v="2202"/>
    <n v="39255"/>
  </r>
  <r>
    <x v="1"/>
    <s v="Pilot"/>
    <n v="2017"/>
    <x v="2"/>
    <s v="regular unleaded"/>
    <n v="280"/>
    <n v="6"/>
    <s v="AUTOMATIC"/>
    <s v="all wheel drive"/>
    <n v="4"/>
    <s v="Crossover"/>
    <s v="Midsize"/>
    <s v="4dr SUV"/>
    <n v="26"/>
    <n v="18"/>
    <n v="2202"/>
    <n v="39855"/>
  </r>
  <r>
    <x v="1"/>
    <s v="Pilot"/>
    <n v="2017"/>
    <x v="2"/>
    <s v="regular unleaded"/>
    <n v="280"/>
    <n v="6"/>
    <s v="AUTOMATIC"/>
    <s v="all wheel drive"/>
    <n v="4"/>
    <s v="Crossover"/>
    <s v="Midsize"/>
    <s v="4dr SUV"/>
    <n v="26"/>
    <n v="18"/>
    <n v="2202"/>
    <n v="38255"/>
  </r>
  <r>
    <x v="1"/>
    <s v="Pilot"/>
    <n v="2017"/>
    <x v="2"/>
    <s v="regular unleaded"/>
    <n v="280"/>
    <n v="6"/>
    <s v="AUTOMATIC"/>
    <s v="all wheel drive"/>
    <n v="4"/>
    <s v="Crossover"/>
    <s v="Midsize"/>
    <s v="4dr SUV"/>
    <n v="26"/>
    <n v="18"/>
    <n v="2202"/>
    <n v="34830"/>
  </r>
  <r>
    <x v="1"/>
    <s v="Pilot"/>
    <n v="2017"/>
    <x v="2"/>
    <s v="regular unleaded"/>
    <n v="280"/>
    <n v="6"/>
    <s v="AUTOMATIC"/>
    <s v="all wheel drive"/>
    <n v="4"/>
    <s v="Crossover"/>
    <s v="Midsize"/>
    <s v="4dr SUV"/>
    <n v="26"/>
    <n v="18"/>
    <n v="2202"/>
    <n v="32395"/>
  </r>
  <r>
    <x v="1"/>
    <s v="Pilot"/>
    <n v="2017"/>
    <x v="2"/>
    <s v="regular unleaded"/>
    <n v="280"/>
    <n v="6"/>
    <s v="AUTOMATIC"/>
    <s v="all wheel drive"/>
    <n v="4"/>
    <s v="Crossover"/>
    <s v="Midsize"/>
    <s v="4dr SUV"/>
    <n v="26"/>
    <n v="18"/>
    <n v="2202"/>
    <n v="35830"/>
  </r>
  <r>
    <x v="1"/>
    <s v="Ridgeline"/>
    <n v="2017"/>
    <x v="2"/>
    <s v="regular unleaded"/>
    <n v="280"/>
    <n v="6"/>
    <s v="AUTOMATIC"/>
    <s v="all wheel drive"/>
    <n v="4"/>
    <s v="N/A"/>
    <s v="Large"/>
    <s v="Crew Cab Pickup"/>
    <n v="25"/>
    <n v="18"/>
    <n v="2202"/>
    <n v="37730"/>
  </r>
  <r>
    <x v="1"/>
    <s v="Ridgeline"/>
    <n v="2017"/>
    <x v="2"/>
    <s v="regular unleaded"/>
    <n v="280"/>
    <n v="6"/>
    <s v="AUTOMATIC"/>
    <s v="all wheel drive"/>
    <n v="4"/>
    <s v="N/A"/>
    <s v="Large"/>
    <s v="Crew Cab Pickup"/>
    <n v="25"/>
    <n v="18"/>
    <n v="2202"/>
    <n v="42870"/>
  </r>
  <r>
    <x v="1"/>
    <s v="Ridgeline"/>
    <n v="2017"/>
    <x v="2"/>
    <s v="regular unleaded"/>
    <n v="280"/>
    <n v="6"/>
    <s v="AUTOMATIC"/>
    <s v="all wheel drive"/>
    <n v="4"/>
    <s v="N/A"/>
    <s v="Large"/>
    <s v="Crew Cab Pickup"/>
    <n v="25"/>
    <n v="18"/>
    <n v="2202"/>
    <n v="33315"/>
  </r>
  <r>
    <x v="1"/>
    <s v="Ridgeline"/>
    <n v="2017"/>
    <x v="2"/>
    <s v="regular unleaded"/>
    <n v="280"/>
    <n v="6"/>
    <s v="AUTOMATIC"/>
    <s v="all wheel drive"/>
    <n v="4"/>
    <s v="N/A"/>
    <s v="Large"/>
    <s v="Crew Cab Pickup"/>
    <n v="25"/>
    <n v="18"/>
    <n v="2202"/>
    <n v="35580"/>
  </r>
  <r>
    <x v="1"/>
    <s v="Ridgeline"/>
    <n v="2017"/>
    <x v="2"/>
    <s v="regular unleaded"/>
    <n v="280"/>
    <n v="6"/>
    <s v="AUTOMATIC"/>
    <s v="all wheel drive"/>
    <n v="4"/>
    <s v="N/A"/>
    <s v="Large"/>
    <s v="Crew Cab Pickup"/>
    <n v="25"/>
    <n v="18"/>
    <n v="2202"/>
    <n v="31275"/>
  </r>
  <r>
    <x v="1"/>
    <s v="Ridgeline"/>
    <n v="2017"/>
    <x v="2"/>
    <s v="regular unleaded"/>
    <n v="280"/>
    <n v="6"/>
    <s v="AUTOMATIC"/>
    <s v="all wheel drive"/>
    <n v="4"/>
    <s v="N/A"/>
    <s v="Large"/>
    <s v="Crew Cab Pickup"/>
    <n v="25"/>
    <n v="18"/>
    <n v="2202"/>
    <n v="41370"/>
  </r>
  <r>
    <x v="1"/>
    <s v="Ridgeline"/>
    <n v="2017"/>
    <x v="2"/>
    <s v="regular unleaded"/>
    <n v="280"/>
    <n v="6"/>
    <s v="AUTOMATIC"/>
    <s v="all wheel drive"/>
    <n v="4"/>
    <s v="N/A"/>
    <s v="Large"/>
    <s v="Crew Cab Pickup"/>
    <n v="25"/>
    <n v="18"/>
    <n v="2202"/>
    <n v="34815"/>
  </r>
  <r>
    <x v="8"/>
    <s v="F-150"/>
    <n v="2015"/>
    <x v="0"/>
    <s v="flex-fuel (unleaded/E85)"/>
    <n v="282"/>
    <n v="6"/>
    <s v="AUTOMATIC"/>
    <s v="rear wheel drive"/>
    <n v="4"/>
    <s v="Flex Fuel"/>
    <s v="Large"/>
    <s v="Extended Cab Pickup"/>
    <n v="25"/>
    <n v="18"/>
    <n v="5657"/>
    <n v="34205"/>
  </r>
  <r>
    <x v="8"/>
    <s v="F-150"/>
    <n v="2015"/>
    <x v="0"/>
    <s v="flex-fuel (unleaded/E85)"/>
    <n v="282"/>
    <n v="6"/>
    <s v="AUTOMATIC"/>
    <s v="rear wheel drive"/>
    <n v="4"/>
    <s v="Flex Fuel"/>
    <s v="Large"/>
    <s v="Crew Cab Pickup"/>
    <n v="25"/>
    <n v="18"/>
    <n v="5657"/>
    <n v="36555"/>
  </r>
  <r>
    <x v="8"/>
    <s v="F-150"/>
    <n v="2015"/>
    <x v="0"/>
    <s v="flex-fuel (unleaded/E85)"/>
    <n v="282"/>
    <n v="6"/>
    <s v="AUTOMATIC"/>
    <s v="rear wheel drive"/>
    <n v="4"/>
    <s v="Flex Fuel"/>
    <s v="Large"/>
    <s v="Extended Cab Pickup"/>
    <n v="25"/>
    <n v="18"/>
    <n v="5657"/>
    <n v="30090"/>
  </r>
  <r>
    <x v="8"/>
    <s v="F-150"/>
    <n v="2015"/>
    <x v="0"/>
    <s v="flex-fuel (unleaded/E85)"/>
    <n v="282"/>
    <n v="6"/>
    <s v="AUTOMATIC"/>
    <s v="rear wheel drive"/>
    <n v="4"/>
    <s v="Flex Fuel"/>
    <s v="Large"/>
    <s v="Crew Cab Pickup"/>
    <n v="25"/>
    <n v="18"/>
    <n v="5657"/>
    <n v="32545"/>
  </r>
  <r>
    <x v="8"/>
    <s v="F-150"/>
    <n v="2016"/>
    <x v="1"/>
    <s v="flex-fuel (unleaded/E85)"/>
    <n v="282"/>
    <n v="6"/>
    <s v="AUTOMATIC"/>
    <s v="rear wheel drive"/>
    <n v="4"/>
    <s v="Flex Fuel"/>
    <s v="Large"/>
    <s v="Crew Cab Pickup"/>
    <n v="25"/>
    <n v="18"/>
    <n v="5657"/>
    <n v="37140"/>
  </r>
  <r>
    <x v="8"/>
    <s v="F-150"/>
    <n v="2016"/>
    <x v="1"/>
    <s v="flex-fuel (unleaded/E85)"/>
    <n v="282"/>
    <n v="6"/>
    <s v="AUTOMATIC"/>
    <s v="rear wheel drive"/>
    <n v="4"/>
    <s v="Flex Fuel"/>
    <s v="Large"/>
    <s v="Extended Cab Pickup"/>
    <n v="25"/>
    <n v="18"/>
    <n v="5657"/>
    <n v="30600"/>
  </r>
  <r>
    <x v="8"/>
    <s v="F-150"/>
    <n v="2016"/>
    <x v="1"/>
    <s v="flex-fuel (unleaded/E85)"/>
    <n v="282"/>
    <n v="6"/>
    <s v="AUTOMATIC"/>
    <s v="rear wheel drive"/>
    <n v="4"/>
    <s v="Flex Fuel"/>
    <s v="Large"/>
    <s v="Extended Cab Pickup"/>
    <n v="25"/>
    <n v="18"/>
    <n v="5657"/>
    <n v="34790"/>
  </r>
  <r>
    <x v="8"/>
    <s v="F-150"/>
    <n v="2016"/>
    <x v="1"/>
    <s v="flex-fuel (unleaded/E85)"/>
    <n v="282"/>
    <n v="6"/>
    <s v="AUTOMATIC"/>
    <s v="rear wheel drive"/>
    <n v="4"/>
    <s v="Flex Fuel"/>
    <s v="Large"/>
    <s v="Crew Cab Pickup"/>
    <n v="25"/>
    <n v="18"/>
    <n v="5657"/>
    <n v="33055"/>
  </r>
  <r>
    <x v="8"/>
    <s v="F-150"/>
    <n v="2017"/>
    <x v="2"/>
    <s v="flex-fuel (unleaded/E85)"/>
    <n v="282"/>
    <n v="6"/>
    <s v="AUTOMATIC"/>
    <s v="rear wheel drive"/>
    <n v="4"/>
    <s v="Flex Fuel"/>
    <s v="Large"/>
    <s v="Crew Cab Pickup"/>
    <n v="25"/>
    <n v="18"/>
    <n v="5657"/>
    <n v="35055"/>
  </r>
  <r>
    <x v="8"/>
    <s v="F-150"/>
    <n v="2017"/>
    <x v="2"/>
    <s v="flex-fuel (unleaded/E85)"/>
    <n v="282"/>
    <n v="6"/>
    <s v="AUTOMATIC"/>
    <s v="rear wheel drive"/>
    <n v="4"/>
    <s v="Flex Fuel"/>
    <s v="Large"/>
    <s v="Crew Cab Pickup"/>
    <n v="25"/>
    <n v="18"/>
    <n v="5657"/>
    <n v="37140"/>
  </r>
  <r>
    <x v="8"/>
    <s v="F-150"/>
    <n v="2017"/>
    <x v="2"/>
    <s v="flex-fuel (unleaded/E85)"/>
    <n v="282"/>
    <n v="6"/>
    <s v="AUTOMATIC"/>
    <s v="rear wheel drive"/>
    <n v="4"/>
    <s v="Flex Fuel"/>
    <s v="Large"/>
    <s v="Extended Cab Pickup"/>
    <n v="25"/>
    <n v="18"/>
    <n v="5657"/>
    <n v="34790"/>
  </r>
  <r>
    <x v="8"/>
    <s v="F-150"/>
    <n v="2017"/>
    <x v="2"/>
    <s v="flex-fuel (unleaded/E85)"/>
    <n v="282"/>
    <n v="6"/>
    <s v="AUTOMATIC"/>
    <s v="rear wheel drive"/>
    <n v="4"/>
    <s v="Flex Fuel"/>
    <s v="Large"/>
    <s v="Extended Cab Pickup"/>
    <n v="25"/>
    <n v="18"/>
    <n v="5657"/>
    <n v="30600"/>
  </r>
  <r>
    <x v="8"/>
    <s v="F-150"/>
    <n v="2015"/>
    <x v="0"/>
    <s v="flex-fuel (unleaded/E85)"/>
    <n v="282"/>
    <n v="6"/>
    <s v="AUTOMATIC"/>
    <s v="rear wheel drive"/>
    <n v="2"/>
    <s v="Flex Fuel"/>
    <s v="Large"/>
    <s v="Regular Cab Pickup"/>
    <n v="25"/>
    <n v="18"/>
    <n v="5657"/>
    <n v="31320"/>
  </r>
  <r>
    <x v="8"/>
    <s v="F-150"/>
    <n v="2015"/>
    <x v="0"/>
    <s v="flex-fuel (unleaded/E85)"/>
    <n v="282"/>
    <n v="6"/>
    <s v="AUTOMATIC"/>
    <s v="rear wheel drive"/>
    <n v="2"/>
    <s v="Flex Fuel"/>
    <s v="Large"/>
    <s v="Regular Cab Pickup"/>
    <n v="25"/>
    <n v="18"/>
    <n v="5657"/>
    <n v="26030"/>
  </r>
  <r>
    <x v="8"/>
    <s v="F-150"/>
    <n v="2015"/>
    <x v="0"/>
    <s v="flex-fuel (unleaded/E85)"/>
    <n v="282"/>
    <n v="6"/>
    <s v="AUTOMATIC"/>
    <s v="rear wheel drive"/>
    <n v="2"/>
    <s v="Flex Fuel"/>
    <s v="Large"/>
    <s v="Regular Cab Pickup"/>
    <n v="25"/>
    <n v="18"/>
    <n v="5657"/>
    <n v="31625"/>
  </r>
  <r>
    <x v="8"/>
    <s v="F-150"/>
    <n v="2015"/>
    <x v="0"/>
    <s v="flex-fuel (unleaded/E85)"/>
    <n v="282"/>
    <n v="6"/>
    <s v="AUTOMATIC"/>
    <s v="rear wheel drive"/>
    <n v="2"/>
    <s v="Flex Fuel"/>
    <s v="Large"/>
    <s v="Regular Cab Pickup"/>
    <n v="25"/>
    <n v="18"/>
    <n v="5657"/>
    <n v="26330"/>
  </r>
  <r>
    <x v="8"/>
    <s v="F-150"/>
    <n v="2016"/>
    <x v="1"/>
    <s v="flex-fuel (unleaded/E85)"/>
    <n v="282"/>
    <n v="6"/>
    <s v="AUTOMATIC"/>
    <s v="rear wheel drive"/>
    <n v="2"/>
    <s v="Flex Fuel"/>
    <s v="Large"/>
    <s v="Regular Cab Pickup"/>
    <n v="25"/>
    <n v="18"/>
    <n v="5657"/>
    <n v="26540"/>
  </r>
  <r>
    <x v="8"/>
    <s v="F-150"/>
    <n v="2016"/>
    <x v="1"/>
    <s v="flex-fuel (unleaded/E85)"/>
    <n v="282"/>
    <n v="6"/>
    <s v="AUTOMATIC"/>
    <s v="rear wheel drive"/>
    <n v="2"/>
    <s v="Flex Fuel"/>
    <s v="Large"/>
    <s v="Regular Cab Pickup"/>
    <n v="25"/>
    <n v="18"/>
    <n v="5657"/>
    <n v="31905"/>
  </r>
  <r>
    <x v="8"/>
    <s v="F-150"/>
    <n v="2016"/>
    <x v="1"/>
    <s v="flex-fuel (unleaded/E85)"/>
    <n v="282"/>
    <n v="6"/>
    <s v="AUTOMATIC"/>
    <s v="rear wheel drive"/>
    <n v="2"/>
    <s v="Flex Fuel"/>
    <s v="Large"/>
    <s v="Regular Cab Pickup"/>
    <n v="25"/>
    <n v="18"/>
    <n v="5657"/>
    <n v="26840"/>
  </r>
  <r>
    <x v="8"/>
    <s v="F-150"/>
    <n v="2016"/>
    <x v="1"/>
    <s v="flex-fuel (unleaded/E85)"/>
    <n v="282"/>
    <n v="6"/>
    <s v="AUTOMATIC"/>
    <s v="rear wheel drive"/>
    <n v="2"/>
    <s v="Flex Fuel"/>
    <s v="Large"/>
    <s v="Regular Cab Pickup"/>
    <n v="25"/>
    <n v="18"/>
    <n v="5657"/>
    <n v="32210"/>
  </r>
  <r>
    <x v="8"/>
    <s v="F-150"/>
    <n v="2017"/>
    <x v="2"/>
    <s v="flex-fuel (unleaded/E85)"/>
    <n v="282"/>
    <n v="6"/>
    <s v="AUTOMATIC"/>
    <s v="rear wheel drive"/>
    <n v="2"/>
    <s v="Flex Fuel"/>
    <s v="Large"/>
    <s v="Regular Cab Pickup"/>
    <n v="25"/>
    <n v="18"/>
    <n v="5657"/>
    <n v="26540"/>
  </r>
  <r>
    <x v="8"/>
    <s v="F-150"/>
    <n v="2017"/>
    <x v="2"/>
    <s v="flex-fuel (unleaded/E85)"/>
    <n v="282"/>
    <n v="6"/>
    <s v="AUTOMATIC"/>
    <s v="rear wheel drive"/>
    <n v="2"/>
    <s v="Flex Fuel"/>
    <s v="Large"/>
    <s v="Regular Cab Pickup"/>
    <n v="25"/>
    <n v="18"/>
    <n v="5657"/>
    <n v="31905"/>
  </r>
  <r>
    <x v="8"/>
    <s v="F-150"/>
    <n v="2017"/>
    <x v="2"/>
    <s v="flex-fuel (unleaded/E85)"/>
    <n v="282"/>
    <n v="6"/>
    <s v="AUTOMATIC"/>
    <s v="rear wheel drive"/>
    <n v="2"/>
    <s v="Flex Fuel"/>
    <s v="Large"/>
    <s v="Regular Cab Pickup"/>
    <n v="25"/>
    <n v="18"/>
    <n v="5657"/>
    <n v="26840"/>
  </r>
  <r>
    <x v="8"/>
    <s v="F-150"/>
    <n v="2017"/>
    <x v="2"/>
    <s v="flex-fuel (unleaded/E85)"/>
    <n v="282"/>
    <n v="6"/>
    <s v="AUTOMATIC"/>
    <s v="rear wheel drive"/>
    <n v="2"/>
    <s v="Flex Fuel"/>
    <s v="Large"/>
    <s v="Regular Cab Pickup"/>
    <n v="25"/>
    <n v="18"/>
    <n v="5657"/>
    <n v="32210"/>
  </r>
  <r>
    <x v="2"/>
    <s v="Silverado 1500"/>
    <n v="2015"/>
    <x v="0"/>
    <s v="flex-fuel (unleaded/E85)"/>
    <n v="285"/>
    <n v="6"/>
    <s v="AUTOMATIC"/>
    <s v="rear wheel drive"/>
    <n v="4"/>
    <s v="Flex Fuel"/>
    <s v="Large"/>
    <s v="Extended Cab Pickup"/>
    <n v="24"/>
    <n v="18"/>
    <n v="1385"/>
    <n v="30130"/>
  </r>
  <r>
    <x v="2"/>
    <s v="Silverado 1500"/>
    <n v="2015"/>
    <x v="0"/>
    <s v="flex-fuel (unleaded/E85)"/>
    <n v="285"/>
    <n v="6"/>
    <s v="AUTOMATIC"/>
    <s v="rear wheel drive"/>
    <n v="4"/>
    <s v="Flex Fuel"/>
    <s v="Large"/>
    <s v="Crew Cab Pickup"/>
    <n v="24"/>
    <n v="18"/>
    <n v="1385"/>
    <n v="34530"/>
  </r>
  <r>
    <x v="2"/>
    <s v="Silverado 1500"/>
    <n v="2015"/>
    <x v="0"/>
    <s v="flex-fuel (unleaded/E85)"/>
    <n v="285"/>
    <n v="6"/>
    <s v="AUTOMATIC"/>
    <s v="rear wheel drive"/>
    <n v="4"/>
    <s v="Flex Fuel"/>
    <s v="Large"/>
    <s v="Crew Cab Pickup"/>
    <n v="24"/>
    <n v="18"/>
    <n v="1385"/>
    <n v="36090"/>
  </r>
  <r>
    <x v="2"/>
    <s v="Silverado 1500"/>
    <n v="2015"/>
    <x v="0"/>
    <s v="flex-fuel (unleaded/E85)"/>
    <n v="285"/>
    <n v="6"/>
    <s v="AUTOMATIC"/>
    <s v="rear wheel drive"/>
    <n v="4"/>
    <s v="Flex Fuel"/>
    <s v="Large"/>
    <s v="Crew Cab Pickup"/>
    <n v="24"/>
    <n v="18"/>
    <n v="1385"/>
    <n v="34230"/>
  </r>
  <r>
    <x v="2"/>
    <s v="Silverado 1500"/>
    <n v="2015"/>
    <x v="0"/>
    <s v="flex-fuel (unleaded/E85)"/>
    <n v="285"/>
    <n v="6"/>
    <s v="AUTOMATIC"/>
    <s v="rear wheel drive"/>
    <n v="4"/>
    <s v="Flex Fuel"/>
    <s v="Large"/>
    <s v="Crew Cab Pickup"/>
    <n v="24"/>
    <n v="18"/>
    <n v="1385"/>
    <n v="38635"/>
  </r>
  <r>
    <x v="2"/>
    <s v="Silverado 1500"/>
    <n v="2015"/>
    <x v="0"/>
    <s v="flex-fuel (unleaded/E85)"/>
    <n v="285"/>
    <n v="6"/>
    <s v="AUTOMATIC"/>
    <s v="rear wheel drive"/>
    <n v="4"/>
    <s v="Flex Fuel"/>
    <s v="Large"/>
    <s v="Extended Cab Pickup"/>
    <n v="24"/>
    <n v="18"/>
    <n v="1385"/>
    <n v="31940"/>
  </r>
  <r>
    <x v="2"/>
    <s v="Silverado 1500"/>
    <n v="2015"/>
    <x v="0"/>
    <s v="flex-fuel (unleaded/E85)"/>
    <n v="285"/>
    <n v="6"/>
    <s v="AUTOMATIC"/>
    <s v="rear wheel drive"/>
    <n v="4"/>
    <s v="Flex Fuel"/>
    <s v="Large"/>
    <s v="Crew Cab Pickup"/>
    <n v="24"/>
    <n v="18"/>
    <n v="1385"/>
    <n v="38335"/>
  </r>
  <r>
    <x v="2"/>
    <s v="Silverado 1500"/>
    <n v="2015"/>
    <x v="0"/>
    <s v="flex-fuel (unleaded/E85)"/>
    <n v="285"/>
    <n v="6"/>
    <s v="AUTOMATIC"/>
    <s v="rear wheel drive"/>
    <n v="4"/>
    <s v="Flex Fuel"/>
    <s v="Large"/>
    <s v="Extended Cab Pickup"/>
    <n v="24"/>
    <n v="18"/>
    <n v="1385"/>
    <n v="35870"/>
  </r>
  <r>
    <x v="2"/>
    <s v="Silverado 1500"/>
    <n v="2015"/>
    <x v="0"/>
    <s v="flex-fuel (unleaded/E85)"/>
    <n v="285"/>
    <n v="6"/>
    <s v="AUTOMATIC"/>
    <s v="rear wheel drive"/>
    <n v="4"/>
    <s v="Flex Fuel"/>
    <s v="Large"/>
    <s v="Crew Cab Pickup"/>
    <n v="24"/>
    <n v="18"/>
    <n v="1385"/>
    <n v="36390"/>
  </r>
  <r>
    <x v="2"/>
    <s v="Silverado 1500"/>
    <n v="2015"/>
    <x v="0"/>
    <s v="flex-fuel (unleaded/E85)"/>
    <n v="285"/>
    <n v="6"/>
    <s v="AUTOMATIC"/>
    <s v="rear wheel drive"/>
    <n v="4"/>
    <s v="Flex Fuel"/>
    <s v="Large"/>
    <s v="Crew Cab Pickup"/>
    <n v="24"/>
    <n v="18"/>
    <n v="1385"/>
    <n v="36745"/>
  </r>
  <r>
    <x v="2"/>
    <s v="Silverado 1500"/>
    <n v="2015"/>
    <x v="0"/>
    <s v="flex-fuel (unleaded/E85)"/>
    <n v="285"/>
    <n v="6"/>
    <s v="AUTOMATIC"/>
    <s v="rear wheel drive"/>
    <n v="4"/>
    <s v="Flex Fuel"/>
    <s v="Large"/>
    <s v="Extended Cab Pickup"/>
    <n v="24"/>
    <n v="18"/>
    <n v="1385"/>
    <n v="34280"/>
  </r>
  <r>
    <x v="2"/>
    <s v="Silverado 1500"/>
    <n v="2015"/>
    <x v="0"/>
    <s v="flex-fuel (unleaded/E85)"/>
    <n v="285"/>
    <n v="6"/>
    <s v="AUTOMATIC"/>
    <s v="rear wheel drive"/>
    <n v="4"/>
    <s v="Flex Fuel"/>
    <s v="Large"/>
    <s v="Crew Cab Pickup"/>
    <n v="24"/>
    <n v="18"/>
    <n v="1385"/>
    <n v="37045"/>
  </r>
  <r>
    <x v="2"/>
    <s v="Silverado 1500"/>
    <n v="2016"/>
    <x v="1"/>
    <s v="flex-fuel (unleaded/E85)"/>
    <n v="285"/>
    <n v="6"/>
    <s v="AUTOMATIC"/>
    <s v="rear wheel drive"/>
    <n v="4"/>
    <s v="Flex Fuel"/>
    <s v="Large"/>
    <s v="Extended Cab Pickup"/>
    <n v="24"/>
    <n v="18"/>
    <n v="1385"/>
    <n v="35825"/>
  </r>
  <r>
    <x v="2"/>
    <s v="Silverado 1500"/>
    <n v="2016"/>
    <x v="1"/>
    <s v="flex-fuel (unleaded/E85)"/>
    <n v="285"/>
    <n v="6"/>
    <s v="AUTOMATIC"/>
    <s v="rear wheel drive"/>
    <n v="4"/>
    <s v="Flex Fuel"/>
    <s v="Large"/>
    <s v="Extended Cab Pickup"/>
    <n v="24"/>
    <n v="18"/>
    <n v="1385"/>
    <n v="32870"/>
  </r>
  <r>
    <x v="2"/>
    <s v="Silverado 1500"/>
    <n v="2016"/>
    <x v="1"/>
    <s v="flex-fuel (unleaded/E85)"/>
    <n v="285"/>
    <n v="6"/>
    <s v="AUTOMATIC"/>
    <s v="rear wheel drive"/>
    <n v="4"/>
    <s v="Flex Fuel"/>
    <s v="Large"/>
    <s v="Crew Cab Pickup"/>
    <n v="24"/>
    <n v="18"/>
    <n v="1385"/>
    <n v="35545"/>
  </r>
  <r>
    <x v="2"/>
    <s v="Silverado 1500"/>
    <n v="2016"/>
    <x v="1"/>
    <s v="flex-fuel (unleaded/E85)"/>
    <n v="285"/>
    <n v="6"/>
    <s v="AUTOMATIC"/>
    <s v="rear wheel drive"/>
    <n v="4"/>
    <s v="Flex Fuel"/>
    <s v="Large"/>
    <s v="Extended Cab Pickup"/>
    <n v="24"/>
    <n v="18"/>
    <n v="1385"/>
    <n v="31120"/>
  </r>
  <r>
    <x v="2"/>
    <s v="Silverado 1500"/>
    <n v="2016"/>
    <x v="1"/>
    <s v="flex-fuel (unleaded/E85)"/>
    <n v="285"/>
    <n v="6"/>
    <s v="AUTOMATIC"/>
    <s v="rear wheel drive"/>
    <n v="4"/>
    <s v="Flex Fuel"/>
    <s v="Large"/>
    <s v="Crew Cab Pickup"/>
    <n v="24"/>
    <n v="18"/>
    <n v="1385"/>
    <n v="38290"/>
  </r>
  <r>
    <x v="2"/>
    <s v="Silverado 1500"/>
    <n v="2016"/>
    <x v="1"/>
    <s v="flex-fuel (unleaded/E85)"/>
    <n v="285"/>
    <n v="6"/>
    <s v="AUTOMATIC"/>
    <s v="rear wheel drive"/>
    <n v="4"/>
    <s v="Flex Fuel"/>
    <s v="Large"/>
    <s v="Extended Cab Pickup"/>
    <n v="24"/>
    <n v="18"/>
    <n v="1385"/>
    <n v="32955"/>
  </r>
  <r>
    <x v="2"/>
    <s v="Silverado 1500"/>
    <n v="2016"/>
    <x v="1"/>
    <s v="flex-fuel (unleaded/E85)"/>
    <n v="285"/>
    <n v="6"/>
    <s v="AUTOMATIC"/>
    <s v="rear wheel drive"/>
    <n v="4"/>
    <s v="Flex Fuel"/>
    <s v="Large"/>
    <s v="Crew Cab Pickup"/>
    <n v="24"/>
    <n v="18"/>
    <n v="1385"/>
    <n v="37345"/>
  </r>
  <r>
    <x v="2"/>
    <s v="Silverado 1500"/>
    <n v="2017"/>
    <x v="2"/>
    <s v="flex-fuel (unleaded/E85)"/>
    <n v="285"/>
    <n v="6"/>
    <s v="AUTOMATIC"/>
    <s v="rear wheel drive"/>
    <n v="4"/>
    <s v="Flex Fuel"/>
    <s v="Large"/>
    <s v="Crew Cab Pickup"/>
    <n v="24"/>
    <n v="18"/>
    <n v="1385"/>
    <n v="36035"/>
  </r>
  <r>
    <x v="2"/>
    <s v="Silverado 1500"/>
    <n v="2017"/>
    <x v="2"/>
    <s v="flex-fuel (unleaded/E85)"/>
    <n v="285"/>
    <n v="6"/>
    <s v="AUTOMATIC"/>
    <s v="rear wheel drive"/>
    <n v="4"/>
    <s v="Flex Fuel"/>
    <s v="Large"/>
    <s v="Crew Cab Pickup"/>
    <n v="24"/>
    <n v="18"/>
    <n v="1385"/>
    <n v="37835"/>
  </r>
  <r>
    <x v="2"/>
    <s v="Silverado 1500"/>
    <n v="2017"/>
    <x v="2"/>
    <s v="flex-fuel (unleaded/E85)"/>
    <n v="285"/>
    <n v="6"/>
    <s v="AUTOMATIC"/>
    <s v="rear wheel drive"/>
    <n v="4"/>
    <s v="Flex Fuel"/>
    <s v="Large"/>
    <s v="Crew Cab Pickup"/>
    <n v="24"/>
    <n v="18"/>
    <n v="1385"/>
    <n v="38980"/>
  </r>
  <r>
    <x v="2"/>
    <s v="Silverado 1500"/>
    <n v="2017"/>
    <x v="2"/>
    <s v="flex-fuel (unleaded/E85)"/>
    <n v="285"/>
    <n v="6"/>
    <s v="AUTOMATIC"/>
    <s v="rear wheel drive"/>
    <n v="4"/>
    <s v="Flex Fuel"/>
    <s v="Large"/>
    <s v="Extended Cab Pickup"/>
    <n v="24"/>
    <n v="18"/>
    <n v="1385"/>
    <n v="36515"/>
  </r>
  <r>
    <x v="2"/>
    <s v="Silverado 1500"/>
    <n v="2017"/>
    <x v="2"/>
    <s v="flex-fuel (unleaded/E85)"/>
    <n v="285"/>
    <n v="6"/>
    <s v="AUTOMATIC"/>
    <s v="rear wheel drive"/>
    <n v="4"/>
    <s v="Flex Fuel"/>
    <s v="Large"/>
    <s v="Extended Cab Pickup"/>
    <n v="24"/>
    <n v="18"/>
    <n v="1385"/>
    <n v="33445"/>
  </r>
  <r>
    <x v="2"/>
    <s v="Silverado 1500"/>
    <n v="2017"/>
    <x v="2"/>
    <s v="flex-fuel (unleaded/E85)"/>
    <n v="285"/>
    <n v="6"/>
    <s v="AUTOMATIC"/>
    <s v="rear wheel drive"/>
    <n v="4"/>
    <s v="Flex Fuel"/>
    <s v="Large"/>
    <s v="Extended Cab Pickup"/>
    <n v="24"/>
    <n v="18"/>
    <n v="1385"/>
    <n v="31610"/>
  </r>
  <r>
    <x v="2"/>
    <s v="Silverado 1500"/>
    <n v="2017"/>
    <x v="2"/>
    <s v="flex-fuel (unleaded/E85)"/>
    <n v="285"/>
    <n v="6"/>
    <s v="AUTOMATIC"/>
    <s v="rear wheel drive"/>
    <n v="4"/>
    <s v="Flex Fuel"/>
    <s v="Large"/>
    <s v="Extended Cab Pickup"/>
    <n v="24"/>
    <n v="18"/>
    <n v="1385"/>
    <n v="33360"/>
  </r>
  <r>
    <x v="2"/>
    <s v="Silverado 1500"/>
    <n v="2015"/>
    <x v="0"/>
    <s v="flex-fuel (unleaded/E85)"/>
    <n v="285"/>
    <n v="6"/>
    <s v="AUTOMATIC"/>
    <s v="rear wheel drive"/>
    <n v="2"/>
    <s v="Flex Fuel"/>
    <s v="Large"/>
    <s v="Regular Cab Pickup"/>
    <n v="24"/>
    <n v="18"/>
    <n v="1385"/>
    <n v="28545"/>
  </r>
  <r>
    <x v="2"/>
    <s v="Silverado 1500"/>
    <n v="2015"/>
    <x v="0"/>
    <s v="flex-fuel (unleaded/E85)"/>
    <n v="285"/>
    <n v="6"/>
    <s v="AUTOMATIC"/>
    <s v="rear wheel drive"/>
    <n v="2"/>
    <s v="Flex Fuel"/>
    <s v="Large"/>
    <s v="Regular Cab Pickup"/>
    <n v="24"/>
    <n v="18"/>
    <n v="1385"/>
    <n v="33340"/>
  </r>
  <r>
    <x v="2"/>
    <s v="Silverado 1500"/>
    <n v="2015"/>
    <x v="0"/>
    <s v="flex-fuel (unleaded/E85)"/>
    <n v="285"/>
    <n v="6"/>
    <s v="AUTOMATIC"/>
    <s v="rear wheel drive"/>
    <n v="2"/>
    <s v="Flex Fuel"/>
    <s v="Large"/>
    <s v="Regular Cab Pickup"/>
    <n v="24"/>
    <n v="18"/>
    <n v="1385"/>
    <n v="26495"/>
  </r>
  <r>
    <x v="2"/>
    <s v="Silverado 1500"/>
    <n v="2015"/>
    <x v="0"/>
    <s v="flex-fuel (unleaded/E85)"/>
    <n v="285"/>
    <n v="6"/>
    <s v="AUTOMATIC"/>
    <s v="rear wheel drive"/>
    <n v="2"/>
    <s v="Flex Fuel"/>
    <s v="Large"/>
    <s v="Regular Cab Pickup"/>
    <n v="24"/>
    <n v="18"/>
    <n v="1385"/>
    <n v="31625"/>
  </r>
  <r>
    <x v="2"/>
    <s v="Silverado 1500"/>
    <n v="2015"/>
    <x v="0"/>
    <s v="flex-fuel (unleaded/E85)"/>
    <n v="285"/>
    <n v="6"/>
    <s v="AUTOMATIC"/>
    <s v="rear wheel drive"/>
    <n v="2"/>
    <s v="Flex Fuel"/>
    <s v="Large"/>
    <s v="Regular Cab Pickup"/>
    <n v="24"/>
    <n v="18"/>
    <n v="1385"/>
    <n v="28155"/>
  </r>
  <r>
    <x v="2"/>
    <s v="Silverado 1500"/>
    <n v="2015"/>
    <x v="0"/>
    <s v="flex-fuel (unleaded/E85)"/>
    <n v="285"/>
    <n v="6"/>
    <s v="AUTOMATIC"/>
    <s v="rear wheel drive"/>
    <n v="2"/>
    <s v="Flex Fuel"/>
    <s v="Large"/>
    <s v="Regular Cab Pickup"/>
    <n v="24"/>
    <n v="18"/>
    <n v="1385"/>
    <n v="26105"/>
  </r>
  <r>
    <x v="2"/>
    <s v="Silverado 1500"/>
    <n v="2015"/>
    <x v="0"/>
    <s v="flex-fuel (unleaded/E85)"/>
    <n v="285"/>
    <n v="6"/>
    <s v="AUTOMATIC"/>
    <s v="rear wheel drive"/>
    <n v="2"/>
    <s v="Flex Fuel"/>
    <s v="Large"/>
    <s v="Regular Cab Pickup"/>
    <n v="24"/>
    <n v="18"/>
    <n v="1385"/>
    <n v="33215"/>
  </r>
  <r>
    <x v="2"/>
    <s v="Silverado 1500"/>
    <n v="2015"/>
    <x v="0"/>
    <s v="flex-fuel (unleaded/E85)"/>
    <n v="285"/>
    <n v="6"/>
    <s v="AUTOMATIC"/>
    <s v="rear wheel drive"/>
    <n v="2"/>
    <s v="Flex Fuel"/>
    <s v="Large"/>
    <s v="Regular Cab Pickup"/>
    <n v="24"/>
    <n v="18"/>
    <n v="1385"/>
    <n v="31750"/>
  </r>
  <r>
    <x v="2"/>
    <s v="Silverado 1500"/>
    <n v="2016"/>
    <x v="1"/>
    <s v="flex-fuel (unleaded/E85)"/>
    <n v="285"/>
    <n v="6"/>
    <s v="AUTOMATIC"/>
    <s v="rear wheel drive"/>
    <n v="2"/>
    <s v="Flex Fuel"/>
    <s v="Large"/>
    <s v="Regular Cab Pickup"/>
    <n v="24"/>
    <n v="18"/>
    <n v="1385"/>
    <n v="33170"/>
  </r>
  <r>
    <x v="2"/>
    <s v="Silverado 1500"/>
    <n v="2016"/>
    <x v="1"/>
    <s v="flex-fuel (unleaded/E85)"/>
    <n v="285"/>
    <n v="6"/>
    <s v="AUTOMATIC"/>
    <s v="rear wheel drive"/>
    <n v="2"/>
    <s v="Flex Fuel"/>
    <s v="Large"/>
    <s v="Regular Cab Pickup"/>
    <n v="24"/>
    <n v="18"/>
    <n v="1385"/>
    <n v="33295"/>
  </r>
  <r>
    <x v="2"/>
    <s v="Silverado 1500"/>
    <n v="2016"/>
    <x v="1"/>
    <s v="flex-fuel (unleaded/E85)"/>
    <n v="285"/>
    <n v="6"/>
    <s v="AUTOMATIC"/>
    <s v="rear wheel drive"/>
    <n v="2"/>
    <s v="Flex Fuel"/>
    <s v="Large"/>
    <s v="Regular Cab Pickup"/>
    <n v="24"/>
    <n v="18"/>
    <n v="1385"/>
    <n v="27485"/>
  </r>
  <r>
    <x v="2"/>
    <s v="Silverado 1500"/>
    <n v="2016"/>
    <x v="1"/>
    <s v="flex-fuel (unleaded/E85)"/>
    <n v="285"/>
    <n v="6"/>
    <s v="AUTOMATIC"/>
    <s v="rear wheel drive"/>
    <n v="2"/>
    <s v="Flex Fuel"/>
    <s v="Large"/>
    <s v="Regular Cab Pickup"/>
    <n v="24"/>
    <n v="18"/>
    <n v="1385"/>
    <n v="29510"/>
  </r>
  <r>
    <x v="2"/>
    <s v="Silverado 1500"/>
    <n v="2016"/>
    <x v="1"/>
    <s v="flex-fuel (unleaded/E85)"/>
    <n v="285"/>
    <n v="6"/>
    <s v="AUTOMATIC"/>
    <s v="rear wheel drive"/>
    <n v="2"/>
    <s v="Flex Fuel"/>
    <s v="Large"/>
    <s v="Regular Cab Pickup"/>
    <n v="24"/>
    <n v="18"/>
    <n v="1385"/>
    <n v="29120"/>
  </r>
  <r>
    <x v="2"/>
    <s v="Silverado 1500"/>
    <n v="2016"/>
    <x v="1"/>
    <s v="flex-fuel (unleaded/E85)"/>
    <n v="285"/>
    <n v="6"/>
    <s v="AUTOMATIC"/>
    <s v="rear wheel drive"/>
    <n v="2"/>
    <s v="Flex Fuel"/>
    <s v="Large"/>
    <s v="Regular Cab Pickup"/>
    <n v="24"/>
    <n v="18"/>
    <n v="1385"/>
    <n v="27095"/>
  </r>
  <r>
    <x v="2"/>
    <s v="Silverado 1500"/>
    <n v="2017"/>
    <x v="2"/>
    <s v="flex-fuel (unleaded/E85)"/>
    <n v="285"/>
    <n v="6"/>
    <s v="AUTOMATIC"/>
    <s v="rear wheel drive"/>
    <n v="2"/>
    <s v="Flex Fuel"/>
    <s v="Large"/>
    <s v="Regular Cab Pickup"/>
    <n v="24"/>
    <n v="18"/>
    <n v="1385"/>
    <n v="27975"/>
  </r>
  <r>
    <x v="2"/>
    <s v="Silverado 1500"/>
    <n v="2017"/>
    <x v="2"/>
    <s v="flex-fuel (unleaded/E85)"/>
    <n v="285"/>
    <n v="6"/>
    <s v="AUTOMATIC"/>
    <s v="rear wheel drive"/>
    <n v="2"/>
    <s v="Flex Fuel"/>
    <s v="Large"/>
    <s v="Regular Cab Pickup"/>
    <n v="24"/>
    <n v="18"/>
    <n v="1385"/>
    <n v="27585"/>
  </r>
  <r>
    <x v="2"/>
    <s v="Silverado 1500"/>
    <n v="2017"/>
    <x v="2"/>
    <s v="flex-fuel (unleaded/E85)"/>
    <n v="285"/>
    <n v="6"/>
    <s v="AUTOMATIC"/>
    <s v="rear wheel drive"/>
    <n v="2"/>
    <s v="Flex Fuel"/>
    <s v="Large"/>
    <s v="Regular Cab Pickup"/>
    <n v="24"/>
    <n v="18"/>
    <n v="1385"/>
    <n v="33860"/>
  </r>
  <r>
    <x v="2"/>
    <s v="Silverado 1500"/>
    <n v="2017"/>
    <x v="2"/>
    <s v="flex-fuel (unleaded/E85)"/>
    <n v="285"/>
    <n v="6"/>
    <s v="AUTOMATIC"/>
    <s v="rear wheel drive"/>
    <n v="2"/>
    <s v="Flex Fuel"/>
    <s v="Large"/>
    <s v="Regular Cab Pickup"/>
    <n v="24"/>
    <n v="18"/>
    <n v="1385"/>
    <n v="29610"/>
  </r>
  <r>
    <x v="2"/>
    <s v="Silverado 1500"/>
    <n v="2017"/>
    <x v="2"/>
    <s v="flex-fuel (unleaded/E85)"/>
    <n v="285"/>
    <n v="6"/>
    <s v="AUTOMATIC"/>
    <s v="rear wheel drive"/>
    <n v="2"/>
    <s v="Flex Fuel"/>
    <s v="Large"/>
    <s v="Regular Cab Pickup"/>
    <n v="24"/>
    <n v="18"/>
    <n v="1385"/>
    <n v="30000"/>
  </r>
  <r>
    <x v="2"/>
    <s v="Silverado 1500"/>
    <n v="2017"/>
    <x v="2"/>
    <s v="flex-fuel (unleaded/E85)"/>
    <n v="285"/>
    <n v="6"/>
    <s v="AUTOMATIC"/>
    <s v="rear wheel drive"/>
    <n v="2"/>
    <s v="Flex Fuel"/>
    <s v="Large"/>
    <s v="Regular Cab Pickup"/>
    <n v="24"/>
    <n v="18"/>
    <n v="1385"/>
    <n v="33985"/>
  </r>
  <r>
    <x v="30"/>
    <s v="Sierra 1500"/>
    <n v="2015"/>
    <x v="0"/>
    <s v="flex-fuel (unleaded/E85)"/>
    <n v="285"/>
    <n v="6"/>
    <s v="AUTOMATIC"/>
    <s v="rear wheel drive"/>
    <n v="4"/>
    <s v="Flex Fuel"/>
    <s v="Large"/>
    <s v="Extended Cab Pickup"/>
    <n v="24"/>
    <n v="18"/>
    <n v="549"/>
    <n v="36200"/>
  </r>
  <r>
    <x v="30"/>
    <s v="Sierra 1500"/>
    <n v="2015"/>
    <x v="0"/>
    <s v="flex-fuel (unleaded/E85)"/>
    <n v="285"/>
    <n v="6"/>
    <s v="AUTOMATIC"/>
    <s v="rear wheel drive"/>
    <n v="4"/>
    <s v="Flex Fuel"/>
    <s v="Large"/>
    <s v="Crew Cab Pickup"/>
    <n v="24"/>
    <n v="18"/>
    <n v="549"/>
    <n v="35390"/>
  </r>
  <r>
    <x v="30"/>
    <s v="Sierra 1500"/>
    <n v="2015"/>
    <x v="0"/>
    <s v="flex-fuel (unleaded/E85)"/>
    <n v="285"/>
    <n v="6"/>
    <s v="AUTOMATIC"/>
    <s v="rear wheel drive"/>
    <n v="4"/>
    <s v="Flex Fuel"/>
    <s v="Large"/>
    <s v="Crew Cab Pickup"/>
    <n v="24"/>
    <n v="18"/>
    <n v="549"/>
    <n v="38665"/>
  </r>
  <r>
    <x v="30"/>
    <s v="Sierra 1500"/>
    <n v="2015"/>
    <x v="0"/>
    <s v="flex-fuel (unleaded/E85)"/>
    <n v="285"/>
    <n v="6"/>
    <s v="AUTOMATIC"/>
    <s v="rear wheel drive"/>
    <n v="4"/>
    <s v="Flex Fuel"/>
    <s v="Large"/>
    <s v="Extended Cab Pickup"/>
    <n v="24"/>
    <n v="18"/>
    <n v="549"/>
    <n v="30695"/>
  </r>
  <r>
    <x v="30"/>
    <s v="Sierra 1500"/>
    <n v="2015"/>
    <x v="0"/>
    <s v="flex-fuel (unleaded/E85)"/>
    <n v="285"/>
    <n v="6"/>
    <s v="AUTOMATIC"/>
    <s v="rear wheel drive"/>
    <n v="4"/>
    <s v="Flex Fuel"/>
    <s v="Large"/>
    <s v="Crew Cab Pickup"/>
    <n v="24"/>
    <n v="18"/>
    <n v="549"/>
    <n v="38965"/>
  </r>
  <r>
    <x v="30"/>
    <s v="Sierra 1500"/>
    <n v="2015"/>
    <x v="0"/>
    <s v="flex-fuel (unleaded/E85)"/>
    <n v="285"/>
    <n v="6"/>
    <s v="AUTOMATIC"/>
    <s v="rear wheel drive"/>
    <n v="4"/>
    <s v="Flex Fuel"/>
    <s v="Large"/>
    <s v="Crew Cab Pickup"/>
    <n v="24"/>
    <n v="18"/>
    <n v="549"/>
    <n v="35690"/>
  </r>
  <r>
    <x v="30"/>
    <s v="Sierra 1500"/>
    <n v="2016"/>
    <x v="1"/>
    <s v="flex-fuel (unleaded/E85)"/>
    <n v="285"/>
    <n v="6"/>
    <s v="AUTOMATIC"/>
    <s v="rear wheel drive"/>
    <n v="4"/>
    <s v="Flex Fuel"/>
    <s v="Large"/>
    <s v="Crew Cab Pickup"/>
    <n v="24"/>
    <n v="18"/>
    <n v="549"/>
    <n v="36230"/>
  </r>
  <r>
    <x v="30"/>
    <s v="Sierra 1500"/>
    <n v="2016"/>
    <x v="1"/>
    <s v="flex-fuel (unleaded/E85)"/>
    <n v="285"/>
    <n v="6"/>
    <s v="AUTOMATIC"/>
    <s v="rear wheel drive"/>
    <n v="4"/>
    <s v="Flex Fuel"/>
    <s v="Large"/>
    <s v="Crew Cab Pickup"/>
    <n v="24"/>
    <n v="18"/>
    <n v="549"/>
    <n v="39535"/>
  </r>
  <r>
    <x v="30"/>
    <s v="Sierra 1500"/>
    <n v="2016"/>
    <x v="1"/>
    <s v="flex-fuel (unleaded/E85)"/>
    <n v="285"/>
    <n v="6"/>
    <s v="AUTOMATIC"/>
    <s v="rear wheel drive"/>
    <n v="4"/>
    <s v="Flex Fuel"/>
    <s v="Large"/>
    <s v="Extended Cab Pickup"/>
    <n v="24"/>
    <n v="18"/>
    <n v="549"/>
    <n v="37070"/>
  </r>
  <r>
    <x v="30"/>
    <s v="Sierra 1500"/>
    <n v="2016"/>
    <x v="1"/>
    <s v="flex-fuel (unleaded/E85)"/>
    <n v="285"/>
    <n v="6"/>
    <s v="AUTOMATIC"/>
    <s v="rear wheel drive"/>
    <n v="4"/>
    <s v="Flex Fuel"/>
    <s v="Large"/>
    <s v="Extended Cab Pickup"/>
    <n v="24"/>
    <n v="18"/>
    <n v="549"/>
    <n v="31390"/>
  </r>
  <r>
    <x v="30"/>
    <s v="Sierra 1500"/>
    <n v="2017"/>
    <x v="2"/>
    <s v="flex-fuel (unleaded/E85)"/>
    <n v="285"/>
    <n v="6"/>
    <s v="AUTOMATIC"/>
    <s v="rear wheel drive"/>
    <n v="4"/>
    <s v="Flex Fuel"/>
    <s v="Large"/>
    <s v="Extended Cab Pickup"/>
    <n v="24"/>
    <n v="18"/>
    <n v="549"/>
    <n v="32230"/>
  </r>
  <r>
    <x v="30"/>
    <s v="Sierra 1500"/>
    <n v="2017"/>
    <x v="2"/>
    <s v="flex-fuel (unleaded/E85)"/>
    <n v="285"/>
    <n v="6"/>
    <s v="AUTOMATIC"/>
    <s v="rear wheel drive"/>
    <n v="4"/>
    <s v="Flex Fuel"/>
    <s v="Large"/>
    <s v="Extended Cab Pickup"/>
    <n v="24"/>
    <n v="18"/>
    <n v="549"/>
    <n v="37560"/>
  </r>
  <r>
    <x v="30"/>
    <s v="Sierra 1500"/>
    <n v="2017"/>
    <x v="2"/>
    <s v="flex-fuel (unleaded/E85)"/>
    <n v="285"/>
    <n v="6"/>
    <s v="AUTOMATIC"/>
    <s v="rear wheel drive"/>
    <n v="4"/>
    <s v="Flex Fuel"/>
    <s v="Large"/>
    <s v="Crew Cab Pickup"/>
    <n v="24"/>
    <n v="18"/>
    <n v="549"/>
    <n v="36720"/>
  </r>
  <r>
    <x v="30"/>
    <s v="Sierra 1500"/>
    <n v="2017"/>
    <x v="2"/>
    <s v="flex-fuel (unleaded/E85)"/>
    <n v="285"/>
    <n v="6"/>
    <s v="AUTOMATIC"/>
    <s v="rear wheel drive"/>
    <n v="4"/>
    <s v="Flex Fuel"/>
    <s v="Large"/>
    <s v="Crew Cab Pickup"/>
    <n v="24"/>
    <n v="18"/>
    <n v="549"/>
    <n v="40025"/>
  </r>
  <r>
    <x v="30"/>
    <s v="Sierra 1500"/>
    <n v="2015"/>
    <x v="0"/>
    <s v="flex-fuel (unleaded/E85)"/>
    <n v="285"/>
    <n v="6"/>
    <s v="AUTOMATIC"/>
    <s v="rear wheel drive"/>
    <n v="2"/>
    <s v="Flex Fuel"/>
    <s v="Large"/>
    <s v="Regular Cab Pickup"/>
    <n v="24"/>
    <n v="18"/>
    <n v="549"/>
    <n v="27060"/>
  </r>
  <r>
    <x v="30"/>
    <s v="Sierra 1500"/>
    <n v="2015"/>
    <x v="0"/>
    <s v="flex-fuel (unleaded/E85)"/>
    <n v="285"/>
    <n v="6"/>
    <s v="AUTOMATIC"/>
    <s v="rear wheel drive"/>
    <n v="2"/>
    <s v="Flex Fuel"/>
    <s v="Large"/>
    <s v="Regular Cab Pickup"/>
    <n v="24"/>
    <n v="18"/>
    <n v="549"/>
    <n v="26670"/>
  </r>
  <r>
    <x v="30"/>
    <s v="Sierra 1500"/>
    <n v="2015"/>
    <x v="0"/>
    <s v="flex-fuel (unleaded/E85)"/>
    <n v="285"/>
    <n v="6"/>
    <s v="AUTOMATIC"/>
    <s v="rear wheel drive"/>
    <n v="2"/>
    <s v="Flex Fuel"/>
    <s v="Large"/>
    <s v="Regular Cab Pickup"/>
    <n v="24"/>
    <n v="18"/>
    <n v="549"/>
    <n v="33595"/>
  </r>
  <r>
    <x v="30"/>
    <s v="Sierra 1500"/>
    <n v="2015"/>
    <x v="0"/>
    <s v="flex-fuel (unleaded/E85)"/>
    <n v="285"/>
    <n v="6"/>
    <s v="AUTOMATIC"/>
    <s v="rear wheel drive"/>
    <n v="2"/>
    <s v="Flex Fuel"/>
    <s v="Large"/>
    <s v="Regular Cab Pickup"/>
    <n v="24"/>
    <n v="18"/>
    <n v="549"/>
    <n v="33720"/>
  </r>
  <r>
    <x v="30"/>
    <s v="Sierra 1500"/>
    <n v="2016"/>
    <x v="1"/>
    <s v="flex-fuel (unleaded/E85)"/>
    <n v="285"/>
    <n v="6"/>
    <s v="AUTOMATIC"/>
    <s v="rear wheel drive"/>
    <n v="2"/>
    <s v="Flex Fuel"/>
    <s v="Large"/>
    <s v="Regular Cab Pickup"/>
    <n v="24"/>
    <n v="18"/>
    <n v="549"/>
    <n v="34590"/>
  </r>
  <r>
    <x v="30"/>
    <s v="Sierra 1500"/>
    <n v="2016"/>
    <x v="1"/>
    <s v="flex-fuel (unleaded/E85)"/>
    <n v="285"/>
    <n v="6"/>
    <s v="AUTOMATIC"/>
    <s v="rear wheel drive"/>
    <n v="2"/>
    <s v="Flex Fuel"/>
    <s v="Large"/>
    <s v="Regular Cab Pickup"/>
    <n v="24"/>
    <n v="18"/>
    <n v="549"/>
    <n v="34465"/>
  </r>
  <r>
    <x v="30"/>
    <s v="Sierra 1500"/>
    <n v="2016"/>
    <x v="1"/>
    <s v="flex-fuel (unleaded/E85)"/>
    <n v="285"/>
    <n v="6"/>
    <s v="AUTOMATIC"/>
    <s v="rear wheel drive"/>
    <n v="2"/>
    <s v="Flex Fuel"/>
    <s v="Large"/>
    <s v="Regular Cab Pickup"/>
    <n v="24"/>
    <n v="18"/>
    <n v="549"/>
    <n v="27715"/>
  </r>
  <r>
    <x v="30"/>
    <s v="Sierra 1500"/>
    <n v="2016"/>
    <x v="1"/>
    <s v="flex-fuel (unleaded/E85)"/>
    <n v="285"/>
    <n v="6"/>
    <s v="AUTOMATIC"/>
    <s v="rear wheel drive"/>
    <n v="2"/>
    <s v="Flex Fuel"/>
    <s v="Large"/>
    <s v="Regular Cab Pickup"/>
    <n v="24"/>
    <n v="18"/>
    <n v="549"/>
    <n v="28105"/>
  </r>
  <r>
    <x v="30"/>
    <s v="Sierra 1500"/>
    <n v="2017"/>
    <x v="2"/>
    <s v="flex-fuel (unleaded/E85)"/>
    <n v="285"/>
    <n v="6"/>
    <s v="AUTOMATIC"/>
    <s v="rear wheel drive"/>
    <n v="2"/>
    <s v="Flex Fuel"/>
    <s v="Large"/>
    <s v="Regular Cab Pickup"/>
    <n v="24"/>
    <n v="18"/>
    <n v="549"/>
    <n v="28205"/>
  </r>
  <r>
    <x v="30"/>
    <s v="Sierra 1500"/>
    <n v="2017"/>
    <x v="2"/>
    <s v="flex-fuel (unleaded/E85)"/>
    <n v="285"/>
    <n v="6"/>
    <s v="AUTOMATIC"/>
    <s v="rear wheel drive"/>
    <n v="2"/>
    <s v="Flex Fuel"/>
    <s v="Large"/>
    <s v="Regular Cab Pickup"/>
    <n v="24"/>
    <n v="18"/>
    <n v="549"/>
    <n v="28595"/>
  </r>
  <r>
    <x v="30"/>
    <s v="Sierra 1500"/>
    <n v="2017"/>
    <x v="2"/>
    <s v="flex-fuel (unleaded/E85)"/>
    <n v="285"/>
    <n v="6"/>
    <s v="AUTOMATIC"/>
    <s v="rear wheel drive"/>
    <n v="2"/>
    <s v="Flex Fuel"/>
    <s v="Large"/>
    <s v="Regular Cab Pickup"/>
    <n v="24"/>
    <n v="18"/>
    <n v="549"/>
    <n v="34955"/>
  </r>
  <r>
    <x v="30"/>
    <s v="Sierra 1500"/>
    <n v="2017"/>
    <x v="2"/>
    <s v="flex-fuel (unleaded/E85)"/>
    <n v="285"/>
    <n v="6"/>
    <s v="AUTOMATIC"/>
    <s v="rear wheel drive"/>
    <n v="2"/>
    <s v="Flex Fuel"/>
    <s v="Large"/>
    <s v="Regular Cab Pickup"/>
    <n v="24"/>
    <n v="18"/>
    <n v="549"/>
    <n v="35080"/>
  </r>
  <r>
    <x v="28"/>
    <s v="Pacifica"/>
    <n v="2017"/>
    <x v="2"/>
    <s v="regular unleaded"/>
    <n v="287"/>
    <n v="6"/>
    <s v="AUTOMATIC"/>
    <s v="front wheel drive"/>
    <n v="4"/>
    <s v="Performance"/>
    <s v="Midsize"/>
    <s v="Passenger Minivan"/>
    <n v="28"/>
    <n v="18"/>
    <n v="1013"/>
    <n v="42495"/>
  </r>
  <r>
    <x v="28"/>
    <s v="Pacifica"/>
    <n v="2017"/>
    <x v="2"/>
    <s v="regular unleaded"/>
    <n v="287"/>
    <n v="6"/>
    <s v="AUTOMATIC"/>
    <s v="front wheel drive"/>
    <n v="4"/>
    <s v="N/A"/>
    <s v="Midsize"/>
    <s v="Passenger Minivan"/>
    <n v="28"/>
    <n v="18"/>
    <n v="1013"/>
    <n v="30495"/>
  </r>
  <r>
    <x v="28"/>
    <s v="Pacifica"/>
    <n v="2017"/>
    <x v="2"/>
    <s v="regular unleaded"/>
    <n v="287"/>
    <n v="6"/>
    <s v="AUTOMATIC"/>
    <s v="front wheel drive"/>
    <n v="4"/>
    <s v="N/A"/>
    <s v="Midsize"/>
    <s v="Passenger Minivan"/>
    <n v="28"/>
    <n v="18"/>
    <n v="1013"/>
    <n v="28595"/>
  </r>
  <r>
    <x v="28"/>
    <s v="Pacifica"/>
    <n v="2017"/>
    <x v="2"/>
    <s v="regular unleaded"/>
    <n v="287"/>
    <n v="6"/>
    <s v="AUTOMATIC"/>
    <s v="front wheel drive"/>
    <n v="4"/>
    <s v="N/A"/>
    <s v="Midsize"/>
    <s v="Passenger Minivan"/>
    <n v="28"/>
    <n v="18"/>
    <n v="1013"/>
    <n v="37895"/>
  </r>
  <r>
    <x v="28"/>
    <s v="Pacifica"/>
    <n v="2017"/>
    <x v="2"/>
    <s v="regular unleaded"/>
    <n v="287"/>
    <n v="6"/>
    <s v="AUTOMATIC"/>
    <s v="front wheel drive"/>
    <n v="4"/>
    <s v="N/A"/>
    <s v="Midsize"/>
    <s v="Passenger Minivan"/>
    <n v="28"/>
    <n v="18"/>
    <n v="1013"/>
    <n v="34495"/>
  </r>
  <r>
    <x v="8"/>
    <s v="Flex"/>
    <n v="2015"/>
    <x v="0"/>
    <s v="regular unleaded"/>
    <n v="287"/>
    <n v="6"/>
    <s v="AUTOMATIC"/>
    <s v="front wheel drive"/>
    <n v="4"/>
    <s v="Crossover"/>
    <s v="Large"/>
    <s v="Wagon"/>
    <n v="25"/>
    <n v="18"/>
    <n v="5657"/>
    <n v="32100"/>
  </r>
  <r>
    <x v="8"/>
    <s v="Flex"/>
    <n v="2015"/>
    <x v="0"/>
    <s v="regular unleaded"/>
    <n v="287"/>
    <n v="6"/>
    <s v="AUTOMATIC"/>
    <s v="front wheel drive"/>
    <n v="4"/>
    <s v="Crossover"/>
    <s v="Large"/>
    <s v="Wagon"/>
    <n v="25"/>
    <n v="18"/>
    <n v="5657"/>
    <n v="29100"/>
  </r>
  <r>
    <x v="8"/>
    <s v="Flex"/>
    <n v="2015"/>
    <x v="0"/>
    <s v="regular unleaded"/>
    <n v="287"/>
    <n v="6"/>
    <s v="AUTOMATIC"/>
    <s v="front wheel drive"/>
    <n v="4"/>
    <s v="Crossover"/>
    <s v="Large"/>
    <s v="Wagon"/>
    <n v="25"/>
    <n v="18"/>
    <n v="5657"/>
    <n v="37700"/>
  </r>
  <r>
    <x v="8"/>
    <s v="Taurus"/>
    <n v="2015"/>
    <x v="0"/>
    <s v="flex-fuel (unleaded/E85)"/>
    <n v="288"/>
    <n v="6"/>
    <s v="AUTOMATIC"/>
    <s v="all wheel drive"/>
    <n v="4"/>
    <s v="Flex Fuel,Performance"/>
    <s v="Large"/>
    <s v="Sedan"/>
    <n v="26"/>
    <n v="18"/>
    <n v="5657"/>
    <n v="31335"/>
  </r>
  <r>
    <x v="8"/>
    <s v="Taurus"/>
    <n v="2015"/>
    <x v="0"/>
    <s v="flex-fuel (unleaded/E85)"/>
    <n v="288"/>
    <n v="6"/>
    <s v="AUTOMATIC"/>
    <s v="all wheel drive"/>
    <n v="4"/>
    <s v="Flex Fuel,Performance"/>
    <s v="Large"/>
    <s v="Sedan"/>
    <n v="26"/>
    <n v="18"/>
    <n v="5657"/>
    <n v="36255"/>
  </r>
  <r>
    <x v="8"/>
    <s v="Taurus"/>
    <n v="2016"/>
    <x v="1"/>
    <s v="flex-fuel (unleaded/E85)"/>
    <n v="288"/>
    <n v="6"/>
    <s v="AUTOMATIC"/>
    <s v="front wheel drive"/>
    <n v="4"/>
    <s v="Flex Fuel,Performance"/>
    <s v="Large"/>
    <s v="Sedan"/>
    <n v="27"/>
    <n v="18"/>
    <n v="5657"/>
    <n v="29540"/>
  </r>
  <r>
    <x v="8"/>
    <s v="Taurus"/>
    <n v="2016"/>
    <x v="1"/>
    <s v="flex-fuel (unleaded/E85)"/>
    <n v="288"/>
    <n v="6"/>
    <s v="AUTOMATIC"/>
    <s v="front wheel drive"/>
    <n v="4"/>
    <s v="Flex Fuel,Performance"/>
    <s v="Large"/>
    <s v="Sedan"/>
    <n v="27"/>
    <n v="18"/>
    <n v="5657"/>
    <n v="34460"/>
  </r>
  <r>
    <x v="8"/>
    <s v="Taurus"/>
    <n v="2016"/>
    <x v="1"/>
    <s v="flex-fuel (unleaded/E85)"/>
    <n v="288"/>
    <n v="6"/>
    <s v="AUTOMATIC"/>
    <s v="front wheel drive"/>
    <n v="4"/>
    <s v="Flex Fuel"/>
    <s v="Large"/>
    <s v="Sedan"/>
    <n v="27"/>
    <n v="18"/>
    <n v="5657"/>
    <n v="27110"/>
  </r>
  <r>
    <x v="8"/>
    <s v="Taurus"/>
    <n v="2017"/>
    <x v="2"/>
    <s v="flex-fuel (unleaded/E85)"/>
    <n v="288"/>
    <n v="6"/>
    <s v="AUTOMATIC"/>
    <s v="front wheel drive"/>
    <n v="4"/>
    <s v="Flex Fuel,Performance"/>
    <s v="Large"/>
    <s v="Sedan"/>
    <n v="27"/>
    <n v="18"/>
    <n v="5657"/>
    <n v="36855"/>
  </r>
  <r>
    <x v="8"/>
    <s v="Taurus"/>
    <n v="2017"/>
    <x v="2"/>
    <s v="flex-fuel (unleaded/E85)"/>
    <n v="288"/>
    <n v="6"/>
    <s v="AUTOMATIC"/>
    <s v="front wheel drive"/>
    <n v="4"/>
    <s v="Flex Fuel,Performance"/>
    <s v="Large"/>
    <s v="Sedan"/>
    <n v="27"/>
    <n v="18"/>
    <n v="5657"/>
    <n v="29775"/>
  </r>
  <r>
    <x v="8"/>
    <s v="Taurus"/>
    <n v="2017"/>
    <x v="2"/>
    <s v="flex-fuel (unleaded/E85)"/>
    <n v="288"/>
    <n v="6"/>
    <s v="AUTOMATIC"/>
    <s v="front wheel drive"/>
    <n v="4"/>
    <s v="Flex Fuel"/>
    <s v="Large"/>
    <s v="Sedan"/>
    <n v="27"/>
    <n v="18"/>
    <n v="5657"/>
    <n v="27345"/>
  </r>
  <r>
    <x v="15"/>
    <s v="MDX"/>
    <n v="2015"/>
    <x v="0"/>
    <s v="premium unleaded (recommended)"/>
    <n v="290"/>
    <n v="6"/>
    <s v="AUTOMATIC"/>
    <s v="all wheel drive"/>
    <n v="4"/>
    <s v="Crossover,Luxury"/>
    <s v="Midsize"/>
    <s v="4dr SUV"/>
    <n v="27"/>
    <n v="18"/>
    <n v="204"/>
    <n v="44565"/>
  </r>
  <r>
    <x v="15"/>
    <s v="MDX"/>
    <n v="2015"/>
    <x v="0"/>
    <s v="premium unleaded (recommended)"/>
    <n v="290"/>
    <n v="6"/>
    <s v="AUTOMATIC"/>
    <s v="all wheel drive"/>
    <n v="4"/>
    <s v="Crossover,Luxury"/>
    <s v="Midsize"/>
    <s v="4dr SUV"/>
    <n v="27"/>
    <n v="18"/>
    <n v="204"/>
    <n v="48840"/>
  </r>
  <r>
    <x v="15"/>
    <s v="MDX"/>
    <n v="2015"/>
    <x v="0"/>
    <s v="premium unleaded (recommended)"/>
    <n v="290"/>
    <n v="6"/>
    <s v="AUTOMATIC"/>
    <s v="all wheel drive"/>
    <n v="4"/>
    <s v="Crossover,Luxury"/>
    <s v="Midsize"/>
    <s v="4dr SUV"/>
    <n v="27"/>
    <n v="18"/>
    <n v="204"/>
    <n v="50840"/>
  </r>
  <r>
    <x v="15"/>
    <s v="MDX"/>
    <n v="2015"/>
    <x v="0"/>
    <s v="premium unleaded (recommended)"/>
    <n v="290"/>
    <n v="6"/>
    <s v="AUTOMATIC"/>
    <s v="all wheel drive"/>
    <n v="4"/>
    <s v="Crossover,Luxury"/>
    <s v="Midsize"/>
    <s v="4dr SUV"/>
    <n v="27"/>
    <n v="18"/>
    <n v="204"/>
    <n v="56780"/>
  </r>
  <r>
    <x v="15"/>
    <s v="MDX"/>
    <n v="2016"/>
    <x v="1"/>
    <s v="premium unleaded (recommended)"/>
    <n v="290"/>
    <n v="6"/>
    <s v="AUTOMATIC"/>
    <s v="all wheel drive"/>
    <n v="4"/>
    <s v="Crossover,Luxury"/>
    <s v="Midsize"/>
    <s v="4dr SUV"/>
    <n v="26"/>
    <n v="18"/>
    <n v="204"/>
    <n v="46515"/>
  </r>
  <r>
    <x v="15"/>
    <s v="MDX"/>
    <n v="2016"/>
    <x v="1"/>
    <s v="premium unleaded (recommended)"/>
    <n v="290"/>
    <n v="6"/>
    <s v="AUTOMATIC"/>
    <s v="all wheel drive"/>
    <n v="4"/>
    <s v="Crossover,Luxury"/>
    <s v="Midsize"/>
    <s v="4dr SUV"/>
    <n v="26"/>
    <n v="18"/>
    <n v="204"/>
    <n v="45015"/>
  </r>
  <r>
    <x v="15"/>
    <s v="MDX"/>
    <n v="2016"/>
    <x v="1"/>
    <s v="premium unleaded (recommended)"/>
    <n v="290"/>
    <n v="6"/>
    <s v="AUTOMATIC"/>
    <s v="all wheel drive"/>
    <n v="4"/>
    <s v="Crossover,Luxury"/>
    <s v="Midsize"/>
    <s v="4dr SUV"/>
    <n v="26"/>
    <n v="18"/>
    <n v="204"/>
    <n v="52640"/>
  </r>
  <r>
    <x v="15"/>
    <s v="MDX"/>
    <n v="2016"/>
    <x v="1"/>
    <s v="premium unleaded (recommended)"/>
    <n v="290"/>
    <n v="6"/>
    <s v="AUTOMATIC"/>
    <s v="all wheel drive"/>
    <n v="4"/>
    <s v="Crossover,Luxury"/>
    <s v="Midsize"/>
    <s v="4dr SUV"/>
    <n v="26"/>
    <n v="18"/>
    <n v="204"/>
    <n v="51440"/>
  </r>
  <r>
    <x v="15"/>
    <s v="MDX"/>
    <n v="2016"/>
    <x v="1"/>
    <s v="premium unleaded (recommended)"/>
    <n v="290"/>
    <n v="6"/>
    <s v="AUTOMATIC"/>
    <s v="all wheel drive"/>
    <n v="4"/>
    <s v="Crossover,Luxury"/>
    <s v="Midsize"/>
    <s v="4dr SUV"/>
    <n v="26"/>
    <n v="18"/>
    <n v="204"/>
    <n v="50640"/>
  </r>
  <r>
    <x v="15"/>
    <s v="MDX"/>
    <n v="2016"/>
    <x v="1"/>
    <s v="premium unleaded (recommended)"/>
    <n v="290"/>
    <n v="6"/>
    <s v="AUTOMATIC"/>
    <s v="all wheel drive"/>
    <n v="4"/>
    <s v="Crossover,Luxury"/>
    <s v="Midsize"/>
    <s v="4dr SUV"/>
    <n v="26"/>
    <n v="18"/>
    <n v="204"/>
    <n v="49440"/>
  </r>
  <r>
    <x v="15"/>
    <s v="MDX"/>
    <n v="2017"/>
    <x v="2"/>
    <s v="premium unleaded (recommended)"/>
    <n v="290"/>
    <n v="6"/>
    <s v="AUTOMATIC"/>
    <s v="all wheel drive"/>
    <n v="4"/>
    <s v="Crossover,Luxury"/>
    <s v="Midsize"/>
    <s v="4dr SUV"/>
    <n v="26"/>
    <n v="18"/>
    <n v="204"/>
    <n v="50360"/>
  </r>
  <r>
    <x v="15"/>
    <s v="MDX"/>
    <n v="2017"/>
    <x v="2"/>
    <s v="premium unleaded (recommended)"/>
    <n v="290"/>
    <n v="6"/>
    <s v="AUTOMATIC"/>
    <s v="all wheel drive"/>
    <n v="4"/>
    <s v="Crossover,Luxury"/>
    <s v="Midsize"/>
    <s v="4dr SUV"/>
    <n v="26"/>
    <n v="18"/>
    <n v="204"/>
    <n v="52360"/>
  </r>
  <r>
    <x v="15"/>
    <s v="MDX"/>
    <n v="2017"/>
    <x v="2"/>
    <s v="premium unleaded (recommended)"/>
    <n v="290"/>
    <n v="6"/>
    <s v="AUTOMATIC"/>
    <s v="all wheel drive"/>
    <n v="4"/>
    <s v="Crossover,Luxury"/>
    <s v="Midsize"/>
    <s v="4dr SUV"/>
    <n v="26"/>
    <n v="18"/>
    <n v="204"/>
    <n v="45950"/>
  </r>
  <r>
    <x v="22"/>
    <s v="Durango"/>
    <n v="2015"/>
    <x v="0"/>
    <s v="regular unleaded"/>
    <n v="290"/>
    <n v="6"/>
    <s v="AUTOMATIC"/>
    <s v="rear wheel drive"/>
    <n v="4"/>
    <s v="Crossover,Performance"/>
    <s v="Large"/>
    <s v="4dr SUV"/>
    <n v="25"/>
    <n v="18"/>
    <n v="1851"/>
    <n v="36895"/>
  </r>
  <r>
    <x v="22"/>
    <s v="Durango"/>
    <n v="2015"/>
    <x v="0"/>
    <s v="regular unleaded"/>
    <n v="290"/>
    <n v="6"/>
    <s v="AUTOMATIC"/>
    <s v="rear wheel drive"/>
    <n v="4"/>
    <s v="Crossover,Performance"/>
    <s v="Large"/>
    <s v="4dr SUV"/>
    <n v="25"/>
    <n v="18"/>
    <n v="1851"/>
    <n v="40995"/>
  </r>
  <r>
    <x v="22"/>
    <s v="Durango"/>
    <n v="2015"/>
    <x v="0"/>
    <s v="regular unleaded"/>
    <n v="290"/>
    <n v="6"/>
    <s v="AUTOMATIC"/>
    <s v="rear wheel drive"/>
    <n v="4"/>
    <s v="Crossover,Performance"/>
    <s v="Large"/>
    <s v="4dr SUV"/>
    <n v="25"/>
    <n v="18"/>
    <n v="1851"/>
    <n v="30495"/>
  </r>
  <r>
    <x v="14"/>
    <s v="Santa Fe"/>
    <n v="2015"/>
    <x v="0"/>
    <s v="regular unleaded"/>
    <n v="290"/>
    <n v="6"/>
    <s v="AUTOMATIC"/>
    <s v="front wheel drive"/>
    <n v="4"/>
    <s v="Crossover"/>
    <s v="Midsize"/>
    <s v="4dr SUV"/>
    <n v="25"/>
    <n v="18"/>
    <n v="1439"/>
    <n v="30150"/>
  </r>
  <r>
    <x v="14"/>
    <s v="Santa Fe"/>
    <n v="2015"/>
    <x v="0"/>
    <s v="regular unleaded"/>
    <n v="290"/>
    <n v="6"/>
    <s v="AUTOMATIC"/>
    <s v="all wheel drive"/>
    <n v="4"/>
    <s v="Crossover"/>
    <s v="Midsize"/>
    <s v="4dr SUV"/>
    <n v="24"/>
    <n v="18"/>
    <n v="1439"/>
    <n v="36000"/>
  </r>
  <r>
    <x v="14"/>
    <s v="Santa Fe"/>
    <n v="2015"/>
    <x v="0"/>
    <s v="regular unleaded"/>
    <n v="290"/>
    <n v="6"/>
    <s v="AUTOMATIC"/>
    <s v="all wheel drive"/>
    <n v="4"/>
    <s v="Crossover"/>
    <s v="Midsize"/>
    <s v="4dr SUV"/>
    <n v="24"/>
    <n v="18"/>
    <n v="1439"/>
    <n v="31900"/>
  </r>
  <r>
    <x v="14"/>
    <s v="Santa Fe"/>
    <n v="2015"/>
    <x v="0"/>
    <s v="regular unleaded"/>
    <n v="290"/>
    <n v="6"/>
    <s v="AUTOMATIC"/>
    <s v="front wheel drive"/>
    <n v="4"/>
    <s v="Crossover"/>
    <s v="Midsize"/>
    <s v="4dr SUV"/>
    <n v="25"/>
    <n v="18"/>
    <n v="1439"/>
    <n v="34250"/>
  </r>
  <r>
    <x v="14"/>
    <s v="Santa Fe"/>
    <n v="2016"/>
    <x v="1"/>
    <s v="regular unleaded"/>
    <n v="290"/>
    <n v="6"/>
    <s v="AUTOMATIC"/>
    <s v="all wheel drive"/>
    <n v="4"/>
    <s v="Crossover"/>
    <s v="Midsize"/>
    <s v="4dr SUV"/>
    <n v="24"/>
    <n v="18"/>
    <n v="1439"/>
    <n v="32150"/>
  </r>
  <r>
    <x v="14"/>
    <s v="Santa Fe"/>
    <n v="2016"/>
    <x v="1"/>
    <s v="regular unleaded"/>
    <n v="290"/>
    <n v="6"/>
    <s v="AUTOMATIC"/>
    <s v="front wheel drive"/>
    <n v="4"/>
    <s v="Crossover"/>
    <s v="Midsize"/>
    <s v="4dr SUV"/>
    <n v="25"/>
    <n v="18"/>
    <n v="1439"/>
    <n v="30400"/>
  </r>
  <r>
    <x v="14"/>
    <s v="Santa Fe"/>
    <n v="2016"/>
    <x v="1"/>
    <s v="regular unleaded"/>
    <n v="290"/>
    <n v="6"/>
    <s v="AUTOMATIC"/>
    <s v="all wheel drive"/>
    <n v="4"/>
    <s v="Crossover"/>
    <s v="Midsize"/>
    <s v="4dr SUV"/>
    <n v="24"/>
    <n v="18"/>
    <n v="1439"/>
    <n v="36250"/>
  </r>
  <r>
    <x v="14"/>
    <s v="Santa Fe"/>
    <n v="2016"/>
    <x v="1"/>
    <s v="regular unleaded"/>
    <n v="290"/>
    <n v="6"/>
    <s v="AUTOMATIC"/>
    <s v="front wheel drive"/>
    <n v="4"/>
    <s v="Crossover"/>
    <s v="Midsize"/>
    <s v="4dr SUV"/>
    <n v="25"/>
    <n v="18"/>
    <n v="1439"/>
    <n v="34500"/>
  </r>
  <r>
    <x v="14"/>
    <s v="Santa Fe"/>
    <n v="2017"/>
    <x v="2"/>
    <s v="regular unleaded"/>
    <n v="290"/>
    <n v="6"/>
    <s v="AUTOMATIC"/>
    <s v="front wheel drive"/>
    <n v="4"/>
    <s v="Crossover"/>
    <s v="Midsize"/>
    <s v="4dr SUV"/>
    <n v="25"/>
    <n v="18"/>
    <n v="1439"/>
    <n v="30800"/>
  </r>
  <r>
    <x v="14"/>
    <s v="Santa Fe"/>
    <n v="2017"/>
    <x v="2"/>
    <s v="regular unleaded"/>
    <n v="290"/>
    <n v="6"/>
    <s v="AUTOMATIC"/>
    <s v="all wheel drive"/>
    <n v="4"/>
    <s v="Crossover"/>
    <s v="Midsize"/>
    <s v="4dr SUV"/>
    <n v="24"/>
    <n v="18"/>
    <n v="1439"/>
    <n v="32550"/>
  </r>
  <r>
    <x v="7"/>
    <s v="Sorento"/>
    <n v="2015"/>
    <x v="0"/>
    <s v="regular unleaded"/>
    <n v="290"/>
    <n v="6"/>
    <s v="AUTOMATIC"/>
    <s v="all wheel drive"/>
    <n v="4"/>
    <s v="Crossover"/>
    <s v="Midsize"/>
    <s v="4dr SUV"/>
    <n v="24"/>
    <n v="18"/>
    <n v="1720"/>
    <n v="38500"/>
  </r>
  <r>
    <x v="7"/>
    <s v="Sorento"/>
    <n v="2015"/>
    <x v="0"/>
    <s v="regular unleaded"/>
    <n v="290"/>
    <n v="6"/>
    <s v="AUTOMATIC"/>
    <s v="front wheel drive"/>
    <n v="4"/>
    <s v="Crossover"/>
    <s v="Midsize"/>
    <s v="4dr SUV"/>
    <n v="25"/>
    <n v="18"/>
    <n v="1720"/>
    <n v="26700"/>
  </r>
  <r>
    <x v="7"/>
    <s v="Sorento"/>
    <n v="2015"/>
    <x v="0"/>
    <s v="regular unleaded"/>
    <n v="290"/>
    <n v="6"/>
    <s v="AUTOMATIC"/>
    <s v="front wheel drive"/>
    <n v="4"/>
    <s v="Crossover"/>
    <s v="Midsize"/>
    <s v="4dr SUV"/>
    <n v="25"/>
    <n v="18"/>
    <n v="1720"/>
    <n v="36700"/>
  </r>
  <r>
    <x v="7"/>
    <s v="Sorento"/>
    <n v="2015"/>
    <x v="0"/>
    <s v="regular unleaded"/>
    <n v="290"/>
    <n v="6"/>
    <s v="AUTOMATIC"/>
    <s v="all wheel drive"/>
    <n v="4"/>
    <s v="Crossover"/>
    <s v="Midsize"/>
    <s v="4dr SUV"/>
    <n v="24"/>
    <n v="18"/>
    <n v="1720"/>
    <n v="41700"/>
  </r>
  <r>
    <x v="7"/>
    <s v="Sorento"/>
    <n v="2015"/>
    <x v="0"/>
    <s v="regular unleaded"/>
    <n v="290"/>
    <n v="6"/>
    <s v="AUTOMATIC"/>
    <s v="front wheel drive"/>
    <n v="4"/>
    <s v="Crossover"/>
    <s v="Midsize"/>
    <s v="4dr SUV"/>
    <n v="25"/>
    <n v="18"/>
    <n v="1720"/>
    <n v="31700"/>
  </r>
  <r>
    <x v="7"/>
    <s v="Sorento"/>
    <n v="2015"/>
    <x v="0"/>
    <s v="regular unleaded"/>
    <n v="290"/>
    <n v="6"/>
    <s v="AUTOMATIC"/>
    <s v="all wheel drive"/>
    <n v="4"/>
    <s v="Crossover"/>
    <s v="Midsize"/>
    <s v="4dr SUV"/>
    <n v="24"/>
    <n v="18"/>
    <n v="1720"/>
    <n v="33500"/>
  </r>
  <r>
    <x v="7"/>
    <s v="Sorento"/>
    <n v="2015"/>
    <x v="0"/>
    <s v="regular unleaded"/>
    <n v="290"/>
    <n v="6"/>
    <s v="AUTOMATIC"/>
    <s v="front wheel drive"/>
    <n v="4"/>
    <s v="Crossover"/>
    <s v="Midsize"/>
    <s v="4dr SUV"/>
    <n v="25"/>
    <n v="18"/>
    <n v="1720"/>
    <n v="39900"/>
  </r>
  <r>
    <x v="7"/>
    <s v="Sorento"/>
    <n v="2015"/>
    <x v="0"/>
    <s v="regular unleaded"/>
    <n v="290"/>
    <n v="6"/>
    <s v="AUTOMATIC"/>
    <s v="all wheel drive"/>
    <n v="4"/>
    <s v="Crossover"/>
    <s v="Midsize"/>
    <s v="4dr SUV"/>
    <n v="24"/>
    <n v="18"/>
    <n v="1720"/>
    <n v="28500"/>
  </r>
  <r>
    <x v="7"/>
    <s v="Sorento"/>
    <n v="2016"/>
    <x v="1"/>
    <s v="regular unleaded"/>
    <n v="290"/>
    <n v="6"/>
    <s v="AUTOMATIC"/>
    <s v="front wheel drive"/>
    <n v="4"/>
    <s v="Crossover"/>
    <s v="Midsize"/>
    <s v="4dr SUV"/>
    <n v="26"/>
    <n v="18"/>
    <n v="1720"/>
    <n v="38300"/>
  </r>
  <r>
    <x v="7"/>
    <s v="Sorento"/>
    <n v="2016"/>
    <x v="1"/>
    <s v="regular unleaded"/>
    <n v="290"/>
    <n v="6"/>
    <s v="AUTOMATIC"/>
    <s v="all wheel drive"/>
    <n v="4"/>
    <s v="Crossover"/>
    <s v="Midsize"/>
    <s v="4dr SUV"/>
    <n v="26"/>
    <n v="18"/>
    <n v="1720"/>
    <n v="33900"/>
  </r>
  <r>
    <x v="7"/>
    <s v="Sorento"/>
    <n v="2016"/>
    <x v="1"/>
    <s v="regular unleaded"/>
    <n v="290"/>
    <n v="6"/>
    <s v="AUTOMATIC"/>
    <s v="front wheel drive"/>
    <n v="4"/>
    <s v="Crossover"/>
    <s v="Midsize"/>
    <s v="4dr SUV"/>
    <n v="26"/>
    <n v="18"/>
    <n v="1720"/>
    <n v="28700"/>
  </r>
  <r>
    <x v="7"/>
    <s v="Sorento"/>
    <n v="2016"/>
    <x v="1"/>
    <s v="regular unleaded"/>
    <n v="290"/>
    <n v="6"/>
    <s v="AUTOMATIC"/>
    <s v="front wheel drive"/>
    <n v="4"/>
    <s v="Crossover"/>
    <s v="Midsize"/>
    <s v="4dr SUV"/>
    <n v="26"/>
    <n v="18"/>
    <n v="1720"/>
    <n v="32100"/>
  </r>
  <r>
    <x v="7"/>
    <s v="Sorento"/>
    <n v="2016"/>
    <x v="1"/>
    <s v="regular unleaded"/>
    <n v="290"/>
    <n v="6"/>
    <s v="AUTOMATIC"/>
    <s v="front wheel drive"/>
    <n v="4"/>
    <s v="Crossover"/>
    <s v="Midsize"/>
    <s v="4dr SUV"/>
    <n v="26"/>
    <n v="18"/>
    <n v="1720"/>
    <n v="41500"/>
  </r>
  <r>
    <x v="7"/>
    <s v="Sorento"/>
    <n v="2016"/>
    <x v="1"/>
    <s v="regular unleaded"/>
    <n v="290"/>
    <n v="6"/>
    <s v="AUTOMATIC"/>
    <s v="all wheel drive"/>
    <n v="4"/>
    <s v="Crossover"/>
    <s v="Midsize"/>
    <s v="4dr SUV"/>
    <n v="26"/>
    <n v="18"/>
    <n v="1720"/>
    <n v="30500"/>
  </r>
  <r>
    <x v="7"/>
    <s v="Sorento"/>
    <n v="2017"/>
    <x v="2"/>
    <s v="regular unleaded"/>
    <n v="290"/>
    <n v="6"/>
    <s v="AUTOMATIC"/>
    <s v="front wheel drive"/>
    <n v="4"/>
    <s v="Crossover"/>
    <s v="Midsize"/>
    <s v="4dr SUV"/>
    <n v="25"/>
    <n v="18"/>
    <n v="1720"/>
    <n v="28990"/>
  </r>
  <r>
    <x v="7"/>
    <s v="Sorento"/>
    <n v="2017"/>
    <x v="2"/>
    <s v="regular unleaded"/>
    <n v="290"/>
    <n v="6"/>
    <s v="AUTOMATIC"/>
    <s v="front wheel drive"/>
    <n v="4"/>
    <s v="Crossover"/>
    <s v="Midsize"/>
    <s v="4dr SUV"/>
    <n v="25"/>
    <n v="18"/>
    <n v="1720"/>
    <n v="33100"/>
  </r>
  <r>
    <x v="7"/>
    <s v="Sorento"/>
    <n v="2017"/>
    <x v="2"/>
    <s v="regular unleaded"/>
    <n v="290"/>
    <n v="6"/>
    <s v="AUTOMATIC"/>
    <s v="front wheel drive"/>
    <n v="4"/>
    <s v="Crossover"/>
    <s v="Midsize"/>
    <s v="4dr SUV"/>
    <n v="25"/>
    <n v="18"/>
    <n v="1720"/>
    <n v="38600"/>
  </r>
  <r>
    <x v="7"/>
    <s v="Sorento"/>
    <n v="2017"/>
    <x v="2"/>
    <s v="regular unleaded"/>
    <n v="290"/>
    <n v="6"/>
    <s v="AUTOMATIC"/>
    <s v="front wheel drive"/>
    <n v="4"/>
    <s v="Crossover"/>
    <s v="Midsize"/>
    <s v="4dr SUV"/>
    <n v="25"/>
    <n v="18"/>
    <n v="1720"/>
    <n v="43900"/>
  </r>
  <r>
    <x v="7"/>
    <s v="Sorento"/>
    <n v="2017"/>
    <x v="2"/>
    <s v="regular unleaded"/>
    <n v="290"/>
    <n v="6"/>
    <s v="AUTOMATIC"/>
    <s v="all wheel drive"/>
    <n v="4"/>
    <s v="Crossover"/>
    <s v="Midsize"/>
    <s v="4dr SUV"/>
    <n v="25"/>
    <n v="18"/>
    <n v="1720"/>
    <n v="30790"/>
  </r>
  <r>
    <x v="7"/>
    <s v="Sorento"/>
    <n v="2017"/>
    <x v="2"/>
    <s v="regular unleaded"/>
    <n v="290"/>
    <n v="6"/>
    <s v="AUTOMATIC"/>
    <s v="all wheel drive"/>
    <n v="4"/>
    <s v="Crossover"/>
    <s v="Midsize"/>
    <s v="4dr SUV"/>
    <n v="25"/>
    <n v="18"/>
    <n v="1720"/>
    <n v="34900"/>
  </r>
  <r>
    <x v="28"/>
    <n v="300"/>
    <n v="2015"/>
    <x v="0"/>
    <s v="regular unleaded"/>
    <n v="292"/>
    <n v="6"/>
    <s v="AUTOMATIC"/>
    <s v="all wheel drive"/>
    <n v="4"/>
    <s v="N/A"/>
    <s v="Large"/>
    <s v="Sedan"/>
    <n v="27"/>
    <n v="18"/>
    <n v="1013"/>
    <n v="44895"/>
  </r>
  <r>
    <x v="28"/>
    <n v="300"/>
    <n v="2015"/>
    <x v="0"/>
    <s v="regular unleaded"/>
    <n v="292"/>
    <n v="6"/>
    <s v="AUTOMATIC"/>
    <s v="all wheel drive"/>
    <n v="4"/>
    <s v="N/A"/>
    <s v="Large"/>
    <s v="Sedan"/>
    <n v="27"/>
    <n v="18"/>
    <n v="1013"/>
    <n v="34195"/>
  </r>
  <r>
    <x v="28"/>
    <n v="300"/>
    <n v="2015"/>
    <x v="0"/>
    <s v="regular unleaded"/>
    <n v="292"/>
    <n v="6"/>
    <s v="AUTOMATIC"/>
    <s v="all wheel drive"/>
    <n v="4"/>
    <s v="N/A"/>
    <s v="Large"/>
    <s v="Sedan"/>
    <n v="27"/>
    <n v="18"/>
    <n v="1013"/>
    <n v="40570"/>
  </r>
  <r>
    <x v="28"/>
    <n v="300"/>
    <n v="2016"/>
    <x v="1"/>
    <s v="regular unleaded"/>
    <n v="292"/>
    <n v="6"/>
    <s v="AUTOMATIC"/>
    <s v="all wheel drive"/>
    <n v="4"/>
    <s v="N/A"/>
    <s v="Large"/>
    <s v="Sedan"/>
    <n v="27"/>
    <n v="18"/>
    <n v="1013"/>
    <n v="45190"/>
  </r>
  <r>
    <x v="28"/>
    <n v="300"/>
    <n v="2016"/>
    <x v="1"/>
    <s v="regular unleaded"/>
    <n v="292"/>
    <n v="6"/>
    <s v="AUTOMATIC"/>
    <s v="all wheel drive"/>
    <n v="4"/>
    <s v="N/A"/>
    <s v="Large"/>
    <s v="Sedan"/>
    <n v="27"/>
    <n v="18"/>
    <n v="1013"/>
    <n v="37755"/>
  </r>
  <r>
    <x v="28"/>
    <n v="300"/>
    <n v="2016"/>
    <x v="1"/>
    <s v="regular unleaded"/>
    <n v="292"/>
    <n v="6"/>
    <s v="AUTOMATIC"/>
    <s v="all wheel drive"/>
    <n v="4"/>
    <s v="N/A"/>
    <s v="Large"/>
    <s v="Sedan"/>
    <n v="27"/>
    <n v="18"/>
    <n v="1013"/>
    <n v="41055"/>
  </r>
  <r>
    <x v="28"/>
    <n v="300"/>
    <n v="2016"/>
    <x v="1"/>
    <s v="regular unleaded"/>
    <n v="292"/>
    <n v="6"/>
    <s v="AUTOMATIC"/>
    <s v="all wheel drive"/>
    <n v="4"/>
    <s v="N/A"/>
    <s v="Large"/>
    <s v="Sedan"/>
    <n v="27"/>
    <n v="18"/>
    <n v="1013"/>
    <n v="34760"/>
  </r>
  <r>
    <x v="28"/>
    <n v="300"/>
    <n v="2017"/>
    <x v="2"/>
    <s v="regular unleaded"/>
    <n v="292"/>
    <n v="6"/>
    <s v="AUTOMATIC"/>
    <s v="all wheel drive"/>
    <n v="4"/>
    <s v="N/A"/>
    <s v="Large"/>
    <s v="Sedan"/>
    <n v="27"/>
    <n v="18"/>
    <n v="1013"/>
    <n v="41135"/>
  </r>
  <r>
    <x v="28"/>
    <n v="300"/>
    <n v="2017"/>
    <x v="2"/>
    <s v="regular unleaded"/>
    <n v="292"/>
    <n v="6"/>
    <s v="AUTOMATIC"/>
    <s v="all wheel drive"/>
    <n v="4"/>
    <s v="N/A"/>
    <s v="Large"/>
    <s v="Sedan"/>
    <n v="27"/>
    <n v="18"/>
    <n v="1013"/>
    <n v="45270"/>
  </r>
  <r>
    <x v="28"/>
    <n v="300"/>
    <n v="2017"/>
    <x v="2"/>
    <s v="regular unleaded"/>
    <n v="292"/>
    <n v="6"/>
    <s v="AUTOMATIC"/>
    <s v="all wheel drive"/>
    <n v="4"/>
    <s v="N/A"/>
    <s v="Large"/>
    <s v="Sedan"/>
    <n v="27"/>
    <n v="18"/>
    <n v="1013"/>
    <n v="34840"/>
  </r>
  <r>
    <x v="22"/>
    <s v="Charger"/>
    <n v="2015"/>
    <x v="0"/>
    <s v="regular unleaded"/>
    <n v="292"/>
    <n v="6"/>
    <s v="AUTOMATIC"/>
    <s v="all wheel drive"/>
    <n v="4"/>
    <s v="N/A"/>
    <s v="Large"/>
    <s v="Sedan"/>
    <n v="27"/>
    <n v="18"/>
    <n v="1851"/>
    <n v="32995"/>
  </r>
  <r>
    <x v="22"/>
    <s v="Charger"/>
    <n v="2015"/>
    <x v="0"/>
    <s v="regular unleaded"/>
    <n v="292"/>
    <n v="6"/>
    <s v="AUTOMATIC"/>
    <s v="all wheel drive"/>
    <n v="4"/>
    <s v="N/A"/>
    <s v="Large"/>
    <s v="Sedan"/>
    <n v="27"/>
    <n v="18"/>
    <n v="1851"/>
    <n v="30995"/>
  </r>
  <r>
    <x v="22"/>
    <s v="Charger"/>
    <n v="2017"/>
    <x v="2"/>
    <s v="regular unleaded"/>
    <n v="292"/>
    <n v="6"/>
    <s v="AUTOMATIC"/>
    <s v="all wheel drive"/>
    <n v="4"/>
    <s v="N/A"/>
    <s v="Large"/>
    <s v="Sedan"/>
    <n v="27"/>
    <n v="18"/>
    <n v="1851"/>
    <n v="30245"/>
  </r>
  <r>
    <x v="22"/>
    <s v="Charger"/>
    <n v="2017"/>
    <x v="2"/>
    <s v="regular unleaded"/>
    <n v="292"/>
    <n v="6"/>
    <s v="AUTOMATIC"/>
    <s v="all wheel drive"/>
    <n v="4"/>
    <s v="N/A"/>
    <s v="Large"/>
    <s v="Sedan"/>
    <n v="27"/>
    <n v="18"/>
    <n v="1851"/>
    <n v="31995"/>
  </r>
  <r>
    <x v="22"/>
    <s v="Durango"/>
    <n v="2016"/>
    <x v="1"/>
    <s v="regular unleaded"/>
    <n v="293"/>
    <n v="6"/>
    <s v="AUTOMATIC"/>
    <s v="all wheel drive"/>
    <n v="4"/>
    <s v="Crossover"/>
    <s v="Large"/>
    <s v="4dr SUV"/>
    <n v="25"/>
    <n v="18"/>
    <n v="1851"/>
    <n v="39595"/>
  </r>
  <r>
    <x v="22"/>
    <s v="Durango"/>
    <n v="2016"/>
    <x v="1"/>
    <s v="regular unleaded"/>
    <n v="293"/>
    <n v="6"/>
    <s v="AUTOMATIC"/>
    <s v="all wheel drive"/>
    <n v="4"/>
    <s v="Crossover,Performance"/>
    <s v="Large"/>
    <s v="4dr SUV"/>
    <n v="25"/>
    <n v="18"/>
    <n v="1851"/>
    <n v="33095"/>
  </r>
  <r>
    <x v="28"/>
    <n v="200"/>
    <n v="2015"/>
    <x v="0"/>
    <s v="flex-fuel (unleaded/E85)"/>
    <n v="295"/>
    <n v="6"/>
    <s v="AUTOMATIC"/>
    <s v="all wheel drive"/>
    <n v="4"/>
    <s v="Flex Fuel,Performance"/>
    <s v="Midsize"/>
    <s v="Sedan"/>
    <n v="29"/>
    <n v="18"/>
    <n v="1013"/>
    <n v="29370"/>
  </r>
  <r>
    <x v="28"/>
    <n v="200"/>
    <n v="2015"/>
    <x v="0"/>
    <s v="flex-fuel (unleaded/E85)"/>
    <n v="295"/>
    <n v="6"/>
    <s v="AUTOMATIC"/>
    <s v="all wheel drive"/>
    <n v="4"/>
    <s v="Flex Fuel,Performance"/>
    <s v="Midsize"/>
    <s v="Sedan"/>
    <n v="29"/>
    <n v="18"/>
    <n v="1013"/>
    <n v="30825"/>
  </r>
  <r>
    <x v="28"/>
    <n v="200"/>
    <n v="2016"/>
    <x v="1"/>
    <s v="flex-fuel (unleaded/E85)"/>
    <n v="295"/>
    <n v="6"/>
    <s v="AUTOMATIC"/>
    <s v="all wheel drive"/>
    <n v="4"/>
    <s v="Flex Fuel,Performance"/>
    <s v="Midsize"/>
    <s v="Sedan"/>
    <n v="29"/>
    <n v="18"/>
    <n v="1013"/>
    <n v="31785"/>
  </r>
  <r>
    <x v="28"/>
    <n v="200"/>
    <n v="2016"/>
    <x v="1"/>
    <s v="flex-fuel (unleaded/E85)"/>
    <n v="295"/>
    <n v="6"/>
    <s v="AUTOMATIC"/>
    <s v="all wheel drive"/>
    <n v="4"/>
    <s v="Flex Fuel,Performance"/>
    <s v="Midsize"/>
    <s v="Sedan"/>
    <n v="29"/>
    <n v="18"/>
    <n v="1013"/>
    <n v="29905"/>
  </r>
  <r>
    <x v="28"/>
    <n v="200"/>
    <n v="2017"/>
    <x v="2"/>
    <s v="flex-fuel (unleaded/E85)"/>
    <n v="295"/>
    <n v="6"/>
    <s v="AUTOMATIC"/>
    <s v="all wheel drive"/>
    <n v="4"/>
    <s v="Flex Fuel,Performance"/>
    <s v="Midsize"/>
    <s v="Sedan"/>
    <n v="28"/>
    <n v="18"/>
    <n v="1013"/>
    <n v="29905"/>
  </r>
  <r>
    <x v="28"/>
    <n v="200"/>
    <n v="2017"/>
    <x v="2"/>
    <s v="flex-fuel (unleaded/E85)"/>
    <n v="295"/>
    <n v="6"/>
    <s v="AUTOMATIC"/>
    <s v="all wheel drive"/>
    <n v="4"/>
    <s v="Flex Fuel,Performance"/>
    <s v="Midsize"/>
    <s v="Sedan"/>
    <n v="28"/>
    <n v="18"/>
    <n v="1013"/>
    <n v="31785"/>
  </r>
  <r>
    <x v="28"/>
    <n v="200"/>
    <n v="2017"/>
    <x v="2"/>
    <s v="flex-fuel (unleaded/E85)"/>
    <n v="295"/>
    <n v="6"/>
    <s v="AUTOMATIC"/>
    <s v="all wheel drive"/>
    <n v="4"/>
    <s v="Flex Fuel,Performance"/>
    <s v="Midsize"/>
    <s v="Sedan"/>
    <n v="28"/>
    <n v="18"/>
    <n v="1013"/>
    <n v="30900"/>
  </r>
  <r>
    <x v="22"/>
    <s v="Durango"/>
    <n v="2016"/>
    <x v="1"/>
    <s v="regular unleaded"/>
    <n v="295"/>
    <n v="6"/>
    <s v="AUTOMATIC"/>
    <s v="all wheel drive"/>
    <n v="4"/>
    <s v="Crossover"/>
    <s v="Large"/>
    <s v="4dr SUV"/>
    <n v="25"/>
    <n v="18"/>
    <n v="1851"/>
    <n v="43895"/>
  </r>
  <r>
    <x v="22"/>
    <s v="Durango"/>
    <n v="2016"/>
    <x v="1"/>
    <s v="regular unleaded"/>
    <n v="295"/>
    <n v="6"/>
    <s v="AUTOMATIC"/>
    <s v="all wheel drive"/>
    <n v="4"/>
    <s v="Crossover"/>
    <s v="Large"/>
    <s v="4dr SUV"/>
    <n v="25"/>
    <n v="18"/>
    <n v="1851"/>
    <n v="44990"/>
  </r>
  <r>
    <x v="22"/>
    <s v="Durango"/>
    <n v="2017"/>
    <x v="2"/>
    <s v="regular unleaded"/>
    <n v="295"/>
    <n v="6"/>
    <s v="AUTOMATIC"/>
    <s v="all wheel drive"/>
    <n v="4"/>
    <s v="Crossover"/>
    <s v="Large"/>
    <s v="4dr SUV"/>
    <n v="25"/>
    <n v="18"/>
    <n v="1851"/>
    <n v="40095"/>
  </r>
  <r>
    <x v="22"/>
    <s v="Durango"/>
    <n v="2017"/>
    <x v="2"/>
    <s v="regular unleaded"/>
    <n v="295"/>
    <n v="6"/>
    <s v="AUTOMATIC"/>
    <s v="all wheel drive"/>
    <n v="4"/>
    <s v="Crossover"/>
    <s v="Large"/>
    <s v="4dr SUV"/>
    <n v="25"/>
    <n v="18"/>
    <n v="1851"/>
    <n v="43995"/>
  </r>
  <r>
    <x v="22"/>
    <s v="Durango"/>
    <n v="2017"/>
    <x v="2"/>
    <s v="regular unleaded"/>
    <n v="295"/>
    <n v="6"/>
    <s v="AUTOMATIC"/>
    <s v="all wheel drive"/>
    <n v="4"/>
    <s v="Crossover"/>
    <s v="Large"/>
    <s v="4dr SUV"/>
    <n v="25"/>
    <n v="18"/>
    <n v="1851"/>
    <n v="45090"/>
  </r>
  <r>
    <x v="22"/>
    <s v="Durango"/>
    <n v="2017"/>
    <x v="2"/>
    <s v="regular unleaded"/>
    <n v="295"/>
    <n v="6"/>
    <s v="AUTOMATIC"/>
    <s v="all wheel drive"/>
    <n v="4"/>
    <s v="Crossover"/>
    <s v="Large"/>
    <s v="4dr SUV"/>
    <n v="25"/>
    <n v="18"/>
    <n v="1851"/>
    <n v="32595"/>
  </r>
  <r>
    <x v="35"/>
    <s v="Cayman S"/>
    <n v="2006"/>
    <x v="24"/>
    <s v="premium unleaded (required)"/>
    <n v="295"/>
    <n v="6"/>
    <s v="MANUAL"/>
    <s v="rear wheel drive"/>
    <n v="2"/>
    <s v="Luxury,High-Performance"/>
    <s v="Compact"/>
    <s v="Coupe"/>
    <n v="26"/>
    <n v="18"/>
    <n v="1715"/>
    <n v="58900"/>
  </r>
  <r>
    <x v="11"/>
    <s v="Sienna"/>
    <n v="2017"/>
    <x v="2"/>
    <s v="regular unleaded"/>
    <n v="296"/>
    <n v="6"/>
    <s v="AUTOMATIC"/>
    <s v="all wheel drive"/>
    <n v="4"/>
    <s v="N/A"/>
    <s v="Large"/>
    <s v="Passenger Minivan"/>
    <n v="24"/>
    <n v="18"/>
    <n v="2031"/>
    <n v="35080"/>
  </r>
  <r>
    <x v="11"/>
    <s v="Sienna"/>
    <n v="2017"/>
    <x v="2"/>
    <s v="regular unleaded"/>
    <n v="296"/>
    <n v="6"/>
    <s v="AUTOMATIC"/>
    <s v="all wheel drive"/>
    <n v="4"/>
    <s v="N/A"/>
    <s v="Large"/>
    <s v="Passenger Minivan"/>
    <n v="24"/>
    <n v="18"/>
    <n v="2031"/>
    <n v="43940"/>
  </r>
  <r>
    <x v="11"/>
    <s v="Sienna"/>
    <n v="2017"/>
    <x v="2"/>
    <s v="regular unleaded"/>
    <n v="296"/>
    <n v="6"/>
    <s v="AUTOMATIC"/>
    <s v="all wheel drive"/>
    <n v="4"/>
    <s v="N/A"/>
    <s v="Large"/>
    <s v="Passenger Minivan"/>
    <n v="24"/>
    <n v="18"/>
    <n v="2031"/>
    <n v="41715"/>
  </r>
  <r>
    <x v="11"/>
    <s v="Sienna"/>
    <n v="2017"/>
    <x v="2"/>
    <s v="regular unleaded"/>
    <n v="296"/>
    <n v="6"/>
    <s v="AUTOMATIC"/>
    <s v="all wheel drive"/>
    <n v="4"/>
    <s v="N/A"/>
    <s v="Large"/>
    <s v="Passenger Minivan"/>
    <n v="24"/>
    <n v="18"/>
    <n v="2031"/>
    <n v="38520"/>
  </r>
  <r>
    <x v="11"/>
    <s v="Sienna"/>
    <n v="2017"/>
    <x v="2"/>
    <s v="regular unleaded"/>
    <n v="296"/>
    <n v="6"/>
    <s v="AUTOMATIC"/>
    <s v="all wheel drive"/>
    <n v="4"/>
    <s v="N/A"/>
    <s v="Large"/>
    <s v="Passenger Minivan"/>
    <n v="24"/>
    <n v="18"/>
    <n v="2031"/>
    <n v="47310"/>
  </r>
  <r>
    <x v="0"/>
    <s v="5 Series Gran Turismo"/>
    <n v="2015"/>
    <x v="0"/>
    <s v="premium unleaded (required)"/>
    <n v="300"/>
    <n v="6"/>
    <s v="AUTOMATIC"/>
    <s v="all wheel drive"/>
    <n v="4"/>
    <s v="Hatchback,Luxury"/>
    <s v="Large"/>
    <s v="4dr Hatchback"/>
    <n v="26"/>
    <n v="18"/>
    <n v="3916"/>
    <n v="63000"/>
  </r>
  <r>
    <x v="0"/>
    <s v="5 Series Gran Turismo"/>
    <n v="2016"/>
    <x v="1"/>
    <s v="premium unleaded (required)"/>
    <n v="300"/>
    <n v="6"/>
    <s v="AUTOMATIC"/>
    <s v="all wheel drive"/>
    <n v="4"/>
    <s v="Hatchback,Luxury"/>
    <s v="Large"/>
    <s v="4dr Hatchback"/>
    <n v="26"/>
    <n v="18"/>
    <n v="3916"/>
    <n v="63200"/>
  </r>
  <r>
    <x v="0"/>
    <s v="5 Series Gran Turismo"/>
    <n v="2017"/>
    <x v="2"/>
    <s v="premium unleaded (required)"/>
    <n v="300"/>
    <n v="6"/>
    <s v="AUTOMATIC"/>
    <s v="all wheel drive"/>
    <n v="4"/>
    <s v="Hatchback,Luxury"/>
    <s v="Large"/>
    <s v="4dr Hatchback"/>
    <n v="26"/>
    <n v="18"/>
    <n v="3916"/>
    <n v="63200"/>
  </r>
  <r>
    <x v="0"/>
    <s v="X1"/>
    <n v="2015"/>
    <x v="0"/>
    <s v="premium unleaded (required)"/>
    <n v="300"/>
    <n v="6"/>
    <s v="AUTOMATIC"/>
    <s v="all wheel drive"/>
    <n v="4"/>
    <s v="Crossover,Luxury,Performance"/>
    <s v="Midsize"/>
    <s v="4dr SUV"/>
    <n v="27"/>
    <n v="18"/>
    <n v="3916"/>
    <n v="39100"/>
  </r>
  <r>
    <x v="0"/>
    <s v="X5"/>
    <n v="2015"/>
    <x v="0"/>
    <s v="premium unleaded (required)"/>
    <n v="300"/>
    <n v="6"/>
    <s v="AUTOMATIC"/>
    <s v="all wheel drive"/>
    <n v="4"/>
    <s v="Crossover,Luxury"/>
    <s v="Midsize"/>
    <s v="4dr SUV"/>
    <n v="27"/>
    <n v="18"/>
    <n v="3916"/>
    <n v="56200"/>
  </r>
  <r>
    <x v="0"/>
    <s v="X5"/>
    <n v="2016"/>
    <x v="1"/>
    <s v="premium unleaded (required)"/>
    <n v="300"/>
    <n v="6"/>
    <s v="AUTOMATIC"/>
    <s v="all wheel drive"/>
    <n v="4"/>
    <s v="Crossover,Luxury"/>
    <s v="Midsize"/>
    <s v="4dr SUV"/>
    <n v="24"/>
    <n v="18"/>
    <n v="3916"/>
    <n v="57000"/>
  </r>
  <r>
    <x v="0"/>
    <s v="X5"/>
    <n v="2016"/>
    <x v="1"/>
    <s v="premium unleaded (required)"/>
    <n v="300"/>
    <n v="6"/>
    <s v="AUTOMATIC"/>
    <s v="rear wheel drive"/>
    <n v="4"/>
    <s v="Crossover,Luxury"/>
    <s v="Midsize"/>
    <s v="4dr SUV"/>
    <n v="25"/>
    <n v="18"/>
    <n v="3916"/>
    <n v="54700"/>
  </r>
  <r>
    <x v="0"/>
    <s v="X5"/>
    <n v="2017"/>
    <x v="2"/>
    <s v="premium unleaded (required)"/>
    <n v="300"/>
    <n v="6"/>
    <s v="AUTOMATIC"/>
    <s v="all wheel drive"/>
    <n v="4"/>
    <s v="Crossover,Luxury"/>
    <s v="Midsize"/>
    <s v="4dr SUV"/>
    <n v="24"/>
    <n v="18"/>
    <n v="3916"/>
    <n v="57800"/>
  </r>
  <r>
    <x v="0"/>
    <s v="X5"/>
    <n v="2017"/>
    <x v="2"/>
    <s v="premium unleaded (required)"/>
    <n v="300"/>
    <n v="6"/>
    <s v="AUTOMATIC"/>
    <s v="rear wheel drive"/>
    <n v="4"/>
    <s v="Crossover,Luxury"/>
    <s v="Midsize"/>
    <s v="4dr SUV"/>
    <n v="25"/>
    <n v="18"/>
    <n v="3916"/>
    <n v="55500"/>
  </r>
  <r>
    <x v="0"/>
    <s v="X6"/>
    <n v="2015"/>
    <x v="0"/>
    <s v="premium unleaded (required)"/>
    <n v="300"/>
    <n v="6"/>
    <s v="AUTOMATIC"/>
    <s v="all wheel drive"/>
    <n v="4"/>
    <s v="Crossover,Luxury"/>
    <s v="Midsize"/>
    <s v="4dr SUV"/>
    <n v="27"/>
    <n v="18"/>
    <n v="3916"/>
    <n v="61900"/>
  </r>
  <r>
    <x v="0"/>
    <s v="X6"/>
    <n v="2016"/>
    <x v="1"/>
    <s v="premium unleaded (required)"/>
    <n v="300"/>
    <n v="6"/>
    <s v="AUTOMATIC"/>
    <s v="all wheel drive"/>
    <n v="4"/>
    <s v="Crossover,Luxury"/>
    <s v="Midsize"/>
    <s v="4dr SUV"/>
    <n v="24"/>
    <n v="18"/>
    <n v="3916"/>
    <n v="62900"/>
  </r>
  <r>
    <x v="0"/>
    <s v="X6"/>
    <n v="2016"/>
    <x v="1"/>
    <s v="premium unleaded (required)"/>
    <n v="300"/>
    <n v="6"/>
    <s v="AUTOMATIC"/>
    <s v="rear wheel drive"/>
    <n v="4"/>
    <s v="Crossover,Luxury"/>
    <s v="Midsize"/>
    <s v="4dr SUV"/>
    <n v="25"/>
    <n v="18"/>
    <n v="3916"/>
    <n v="60600"/>
  </r>
  <r>
    <x v="0"/>
    <s v="X6"/>
    <n v="2017"/>
    <x v="2"/>
    <s v="premium unleaded (required)"/>
    <n v="300"/>
    <n v="6"/>
    <s v="AUTOMATIC"/>
    <s v="rear wheel drive"/>
    <n v="4"/>
    <s v="Crossover,Luxury"/>
    <s v="Midsize"/>
    <s v="4dr SUV"/>
    <n v="25"/>
    <n v="18"/>
    <n v="3916"/>
    <n v="61400"/>
  </r>
  <r>
    <x v="0"/>
    <s v="X6"/>
    <n v="2017"/>
    <x v="2"/>
    <s v="premium unleaded (required)"/>
    <n v="300"/>
    <n v="6"/>
    <s v="AUTOMATIC"/>
    <s v="all wheel drive"/>
    <n v="4"/>
    <s v="Crossover,Luxury"/>
    <s v="Midsize"/>
    <s v="4dr SUV"/>
    <n v="24"/>
    <n v="18"/>
    <n v="3916"/>
    <n v="63700"/>
  </r>
  <r>
    <x v="2"/>
    <s v="Impala Limited"/>
    <n v="2014"/>
    <x v="4"/>
    <s v="flex-fuel (unleaded/E85)"/>
    <n v="300"/>
    <n v="6"/>
    <s v="AUTOMATIC"/>
    <s v="front wheel drive"/>
    <n v="4"/>
    <s v="Flex Fuel"/>
    <s v="Large"/>
    <s v="Sedan"/>
    <n v="30"/>
    <n v="18"/>
    <n v="1385"/>
    <n v="26840"/>
  </r>
  <r>
    <x v="2"/>
    <s v="Impala Limited"/>
    <n v="2014"/>
    <x v="4"/>
    <s v="flex-fuel (unleaded/E85)"/>
    <n v="300"/>
    <n v="6"/>
    <s v="AUTOMATIC"/>
    <s v="front wheel drive"/>
    <n v="4"/>
    <s v="Flex Fuel"/>
    <s v="Large"/>
    <s v="Sedan"/>
    <n v="30"/>
    <n v="18"/>
    <n v="1385"/>
    <n v="25830"/>
  </r>
  <r>
    <x v="2"/>
    <s v="Impala Limited"/>
    <n v="2014"/>
    <x v="4"/>
    <s v="flex-fuel (unleaded/E85)"/>
    <n v="300"/>
    <n v="6"/>
    <s v="AUTOMATIC"/>
    <s v="front wheel drive"/>
    <n v="4"/>
    <s v="Flex Fuel,Performance"/>
    <s v="Large"/>
    <s v="Sedan"/>
    <n v="30"/>
    <n v="18"/>
    <n v="1385"/>
    <n v="30535"/>
  </r>
  <r>
    <x v="2"/>
    <s v="Impala Limited"/>
    <n v="2015"/>
    <x v="0"/>
    <s v="flex-fuel (unleaded/E85)"/>
    <n v="300"/>
    <n v="6"/>
    <s v="AUTOMATIC"/>
    <s v="front wheel drive"/>
    <n v="4"/>
    <s v="Flex Fuel"/>
    <s v="Large"/>
    <s v="Sedan"/>
    <n v="30"/>
    <n v="18"/>
    <n v="1385"/>
    <n v="26840"/>
  </r>
  <r>
    <x v="2"/>
    <s v="Impala Limited"/>
    <n v="2015"/>
    <x v="0"/>
    <s v="flex-fuel (unleaded/E85)"/>
    <n v="300"/>
    <n v="6"/>
    <s v="AUTOMATIC"/>
    <s v="front wheel drive"/>
    <n v="4"/>
    <s v="Flex Fuel"/>
    <s v="Large"/>
    <s v="Sedan"/>
    <n v="30"/>
    <n v="18"/>
    <n v="1385"/>
    <n v="25830"/>
  </r>
  <r>
    <x v="2"/>
    <s v="Impala Limited"/>
    <n v="2015"/>
    <x v="0"/>
    <s v="flex-fuel (unleaded/E85)"/>
    <n v="300"/>
    <n v="6"/>
    <s v="AUTOMATIC"/>
    <s v="front wheel drive"/>
    <n v="4"/>
    <s v="Flex Fuel,Performance"/>
    <s v="Large"/>
    <s v="Sedan"/>
    <n v="30"/>
    <n v="18"/>
    <n v="1385"/>
    <n v="30535"/>
  </r>
  <r>
    <x v="2"/>
    <s v="Impala Limited"/>
    <n v="2016"/>
    <x v="1"/>
    <s v="flex-fuel (unleaded/E85)"/>
    <n v="300"/>
    <n v="6"/>
    <s v="AUTOMATIC"/>
    <s v="front wheel drive"/>
    <n v="4"/>
    <s v="Flex Fuel"/>
    <s v="Large"/>
    <s v="Sedan"/>
    <n v="30"/>
    <n v="18"/>
    <n v="1385"/>
    <n v="26840"/>
  </r>
  <r>
    <x v="2"/>
    <s v="Impala Limited"/>
    <n v="2016"/>
    <x v="1"/>
    <s v="flex-fuel (unleaded/E85)"/>
    <n v="300"/>
    <n v="6"/>
    <s v="AUTOMATIC"/>
    <s v="front wheel drive"/>
    <n v="4"/>
    <s v="Flex Fuel,Performance"/>
    <s v="Large"/>
    <s v="Sedan"/>
    <n v="30"/>
    <n v="18"/>
    <n v="1385"/>
    <n v="30535"/>
  </r>
  <r>
    <x v="2"/>
    <s v="Impala Limited"/>
    <n v="2016"/>
    <x v="1"/>
    <s v="flex-fuel (unleaded/E85)"/>
    <n v="300"/>
    <n v="6"/>
    <s v="AUTOMATIC"/>
    <s v="front wheel drive"/>
    <n v="4"/>
    <s v="Flex Fuel"/>
    <s v="Large"/>
    <s v="Sedan"/>
    <n v="30"/>
    <n v="18"/>
    <n v="1385"/>
    <n v="25830"/>
  </r>
  <r>
    <x v="28"/>
    <n v="300"/>
    <n v="2015"/>
    <x v="0"/>
    <s v="regular unleaded"/>
    <n v="300"/>
    <n v="6"/>
    <s v="AUTOMATIC"/>
    <s v="all wheel drive"/>
    <n v="4"/>
    <s v="N/A"/>
    <s v="Large"/>
    <s v="Sedan"/>
    <n v="27"/>
    <n v="18"/>
    <n v="1013"/>
    <n v="37570"/>
  </r>
  <r>
    <x v="28"/>
    <n v="300"/>
    <n v="2016"/>
    <x v="1"/>
    <s v="regular unleaded"/>
    <n v="300"/>
    <n v="6"/>
    <s v="AUTOMATIC"/>
    <s v="all wheel drive"/>
    <n v="4"/>
    <s v="N/A"/>
    <s v="Large"/>
    <s v="Sedan"/>
    <n v="27"/>
    <n v="18"/>
    <n v="1013"/>
    <n v="38095"/>
  </r>
  <r>
    <x v="28"/>
    <n v="300"/>
    <n v="2016"/>
    <x v="1"/>
    <s v="regular unleaded"/>
    <n v="300"/>
    <n v="6"/>
    <s v="AUTOMATIC"/>
    <s v="all wheel drive"/>
    <n v="4"/>
    <s v="N/A"/>
    <s v="Large"/>
    <s v="Sedan"/>
    <n v="27"/>
    <n v="18"/>
    <n v="1013"/>
    <n v="38590"/>
  </r>
  <r>
    <x v="28"/>
    <n v="300"/>
    <n v="2017"/>
    <x v="2"/>
    <s v="regular unleaded"/>
    <n v="300"/>
    <n v="6"/>
    <s v="AUTOMATIC"/>
    <s v="all wheel drive"/>
    <n v="4"/>
    <s v="N/A"/>
    <s v="Large"/>
    <s v="Sedan"/>
    <n v="27"/>
    <n v="18"/>
    <n v="1013"/>
    <n v="38670"/>
  </r>
  <r>
    <x v="28"/>
    <n v="300"/>
    <n v="2017"/>
    <x v="2"/>
    <s v="regular unleaded"/>
    <n v="300"/>
    <n v="6"/>
    <s v="AUTOMATIC"/>
    <s v="all wheel drive"/>
    <n v="4"/>
    <s v="N/A"/>
    <s v="Large"/>
    <s v="Sedan"/>
    <n v="27"/>
    <n v="18"/>
    <n v="1013"/>
    <n v="38175"/>
  </r>
  <r>
    <x v="8"/>
    <s v="Mustang"/>
    <n v="2017"/>
    <x v="2"/>
    <s v="regular unleaded"/>
    <n v="300"/>
    <n v="6"/>
    <s v="MANUAL"/>
    <s v="rear wheel drive"/>
    <n v="2"/>
    <s v="N/A"/>
    <s v="Midsize"/>
    <s v="Coupe"/>
    <n v="27"/>
    <n v="18"/>
    <n v="5657"/>
    <n v="24645"/>
  </r>
  <r>
    <x v="21"/>
    <s v="Q50"/>
    <n v="2016"/>
    <x v="1"/>
    <s v="premium unleaded (required)"/>
    <n v="300"/>
    <n v="6"/>
    <s v="AUTOMATIC"/>
    <s v="all wheel drive"/>
    <n v="4"/>
    <s v="Luxury,Performance"/>
    <s v="Midsize"/>
    <s v="Sedan"/>
    <n v="26"/>
    <n v="18"/>
    <n v="190"/>
    <n v="45900"/>
  </r>
  <r>
    <x v="35"/>
    <s v="Cayenne"/>
    <n v="2017"/>
    <x v="2"/>
    <s v="premium unleaded (required)"/>
    <n v="300"/>
    <n v="6"/>
    <s v="AUTOMATIC"/>
    <s v="all wheel drive"/>
    <n v="4"/>
    <s v="Crossover,Luxury"/>
    <s v="Midsize"/>
    <s v="4dr SUV"/>
    <n v="24"/>
    <n v="18"/>
    <n v="1715"/>
    <n v="59600"/>
  </r>
  <r>
    <x v="26"/>
    <s v="S80"/>
    <n v="2014"/>
    <x v="4"/>
    <s v="regular unleaded"/>
    <n v="300"/>
    <n v="6"/>
    <s v="AUTOMATIC"/>
    <s v="all wheel drive"/>
    <n v="4"/>
    <s v="Luxury,Performance"/>
    <s v="Midsize"/>
    <s v="Sedan"/>
    <n v="25"/>
    <n v="18"/>
    <n v="870"/>
    <n v="43950"/>
  </r>
  <r>
    <x v="31"/>
    <s v="STS"/>
    <n v="2010"/>
    <x v="9"/>
    <s v="regular unleaded"/>
    <n v="302"/>
    <n v="6"/>
    <s v="AUTOMATIC"/>
    <s v="rear wheel drive"/>
    <n v="4"/>
    <s v="Luxury,Performance"/>
    <s v="Large"/>
    <s v="Sedan"/>
    <n v="27"/>
    <n v="18"/>
    <n v="1624"/>
    <n v="55945"/>
  </r>
  <r>
    <x v="31"/>
    <s v="STS"/>
    <n v="2010"/>
    <x v="9"/>
    <s v="regular unleaded"/>
    <n v="302"/>
    <n v="6"/>
    <s v="AUTOMATIC"/>
    <s v="rear wheel drive"/>
    <n v="4"/>
    <s v="Luxury,Performance"/>
    <s v="Large"/>
    <s v="Sedan"/>
    <n v="27"/>
    <n v="18"/>
    <n v="1624"/>
    <n v="50385"/>
  </r>
  <r>
    <x v="31"/>
    <s v="STS"/>
    <n v="2010"/>
    <x v="9"/>
    <s v="regular unleaded"/>
    <n v="302"/>
    <n v="6"/>
    <s v="AUTOMATIC"/>
    <s v="rear wheel drive"/>
    <n v="4"/>
    <s v="Luxury"/>
    <s v="Large"/>
    <s v="Sedan"/>
    <n v="27"/>
    <n v="18"/>
    <n v="1624"/>
    <n v="46845"/>
  </r>
  <r>
    <x v="31"/>
    <s v="STS"/>
    <n v="2011"/>
    <x v="6"/>
    <s v="regular unleaded"/>
    <n v="302"/>
    <n v="6"/>
    <s v="AUTOMATIC"/>
    <s v="rear wheel drive"/>
    <n v="4"/>
    <s v="Luxury"/>
    <s v="Large"/>
    <s v="Sedan"/>
    <n v="27"/>
    <n v="18"/>
    <n v="1624"/>
    <n v="47280"/>
  </r>
  <r>
    <x v="31"/>
    <s v="STS"/>
    <n v="2011"/>
    <x v="6"/>
    <s v="regular unleaded"/>
    <n v="302"/>
    <n v="6"/>
    <s v="AUTOMATIC"/>
    <s v="rear wheel drive"/>
    <n v="4"/>
    <s v="Luxury,Performance"/>
    <s v="Large"/>
    <s v="Sedan"/>
    <n v="27"/>
    <n v="18"/>
    <n v="1624"/>
    <n v="50820"/>
  </r>
  <r>
    <x v="31"/>
    <s v="STS"/>
    <n v="2011"/>
    <x v="6"/>
    <s v="regular unleaded"/>
    <n v="302"/>
    <n v="6"/>
    <s v="AUTOMATIC"/>
    <s v="rear wheel drive"/>
    <n v="4"/>
    <s v="Luxury,Performance"/>
    <s v="Large"/>
    <s v="Sedan"/>
    <n v="27"/>
    <n v="18"/>
    <n v="1624"/>
    <n v="56380"/>
  </r>
  <r>
    <x v="10"/>
    <s v="GLE-Class"/>
    <n v="2016"/>
    <x v="1"/>
    <s v="premium unleaded (required)"/>
    <n v="302"/>
    <n v="6"/>
    <s v="AUTOMATIC"/>
    <s v="rear wheel drive"/>
    <n v="4"/>
    <s v="Crossover,Luxury"/>
    <s v="Midsize"/>
    <s v="4dr SUV"/>
    <n v="24"/>
    <n v="18"/>
    <n v="617"/>
    <n v="51100"/>
  </r>
  <r>
    <x v="10"/>
    <s v="GLE-Class"/>
    <n v="2017"/>
    <x v="2"/>
    <s v="premium unleaded (required)"/>
    <n v="302"/>
    <n v="6"/>
    <s v="AUTOMATIC"/>
    <s v="rear wheel drive"/>
    <n v="4"/>
    <s v="Crossover,Luxury"/>
    <s v="Midsize"/>
    <s v="4dr SUV"/>
    <n v="23"/>
    <n v="18"/>
    <n v="617"/>
    <n v="52000"/>
  </r>
  <r>
    <x v="10"/>
    <s v="GLE-Class"/>
    <n v="2017"/>
    <x v="2"/>
    <s v="premium unleaded (required)"/>
    <n v="302"/>
    <n v="6"/>
    <s v="AUTOMATIC"/>
    <s v="all wheel drive"/>
    <n v="4"/>
    <s v="Crossover,Luxury"/>
    <s v="Midsize"/>
    <s v="4dr SUV"/>
    <n v="22"/>
    <n v="18"/>
    <n v="617"/>
    <n v="54500"/>
  </r>
  <r>
    <x v="10"/>
    <s v="GLK-Class"/>
    <n v="2015"/>
    <x v="0"/>
    <s v="premium unleaded (required)"/>
    <n v="302"/>
    <n v="6"/>
    <s v="AUTOMATIC"/>
    <s v="all wheel drive"/>
    <n v="4"/>
    <s v="Crossover,Luxury,Performance"/>
    <s v="Midsize"/>
    <s v="4dr SUV"/>
    <n v="25"/>
    <n v="18"/>
    <n v="617"/>
    <n v="39900"/>
  </r>
  <r>
    <x v="10"/>
    <s v="M-Class"/>
    <n v="2013"/>
    <x v="3"/>
    <s v="premium unleaded (required)"/>
    <n v="302"/>
    <n v="6"/>
    <s v="AUTOMATIC"/>
    <s v="all wheel drive"/>
    <n v="4"/>
    <s v="Crossover,Luxury"/>
    <s v="Midsize"/>
    <s v="4dr SUV"/>
    <n v="23"/>
    <n v="18"/>
    <n v="617"/>
    <n v="49770"/>
  </r>
  <r>
    <x v="10"/>
    <s v="M-Class"/>
    <n v="2013"/>
    <x v="3"/>
    <s v="premium unleaded (required)"/>
    <n v="302"/>
    <n v="6"/>
    <s v="AUTOMATIC"/>
    <s v="rear wheel drive"/>
    <n v="4"/>
    <s v="Crossover,Luxury"/>
    <s v="Midsize"/>
    <s v="4dr SUV"/>
    <n v="23"/>
    <n v="18"/>
    <n v="617"/>
    <n v="47270"/>
  </r>
  <r>
    <x v="10"/>
    <s v="M-Class"/>
    <n v="2014"/>
    <x v="4"/>
    <s v="premium unleaded (required)"/>
    <n v="302"/>
    <n v="6"/>
    <s v="AUTOMATIC"/>
    <s v="rear wheel drive"/>
    <n v="4"/>
    <s v="Crossover,Luxury"/>
    <s v="Midsize"/>
    <s v="4dr SUV"/>
    <n v="24"/>
    <n v="18"/>
    <n v="617"/>
    <n v="47790"/>
  </r>
  <r>
    <x v="10"/>
    <s v="M-Class"/>
    <n v="2015"/>
    <x v="0"/>
    <s v="premium unleaded (required)"/>
    <n v="302"/>
    <n v="6"/>
    <s v="AUTOMATIC"/>
    <s v="rear wheel drive"/>
    <n v="4"/>
    <s v="Crossover,Luxury"/>
    <s v="Midsize"/>
    <s v="4dr SUV"/>
    <n v="24"/>
    <n v="18"/>
    <n v="617"/>
    <n v="48300"/>
  </r>
  <r>
    <x v="24"/>
    <s v="LaCrosse"/>
    <n v="2015"/>
    <x v="0"/>
    <s v="flex-fuel (unleaded/E85)"/>
    <n v="304"/>
    <n v="6"/>
    <s v="AUTOMATIC"/>
    <s v="front wheel drive"/>
    <n v="4"/>
    <s v="Flex Fuel"/>
    <s v="Large"/>
    <s v="Sedan"/>
    <n v="28"/>
    <n v="18"/>
    <n v="155"/>
    <n v="31065"/>
  </r>
  <r>
    <x v="24"/>
    <s v="LaCrosse"/>
    <n v="2015"/>
    <x v="0"/>
    <s v="flex-fuel (unleaded/E85)"/>
    <n v="304"/>
    <n v="6"/>
    <s v="AUTOMATIC"/>
    <s v="front wheel drive"/>
    <n v="4"/>
    <s v="Flex Fuel,Performance"/>
    <s v="Large"/>
    <s v="Sedan"/>
    <n v="28"/>
    <n v="18"/>
    <n v="155"/>
    <n v="39970"/>
  </r>
  <r>
    <x v="24"/>
    <s v="LaCrosse"/>
    <n v="2015"/>
    <x v="0"/>
    <s v="flex-fuel (unleaded/E85)"/>
    <n v="304"/>
    <n v="6"/>
    <s v="AUTOMATIC"/>
    <s v="front wheel drive"/>
    <n v="4"/>
    <s v="Flex Fuel,Performance"/>
    <s v="Large"/>
    <s v="Sedan"/>
    <n v="28"/>
    <n v="18"/>
    <n v="155"/>
    <n v="38025"/>
  </r>
  <r>
    <x v="24"/>
    <s v="LaCrosse"/>
    <n v="2016"/>
    <x v="1"/>
    <s v="flex-fuel (unleaded/E85)"/>
    <n v="304"/>
    <n v="6"/>
    <s v="AUTOMATIC"/>
    <s v="front wheel drive"/>
    <n v="4"/>
    <s v="Flex Fuel,Performance"/>
    <s v="Large"/>
    <s v="Sedan"/>
    <n v="28"/>
    <n v="18"/>
    <n v="155"/>
    <n v="34065"/>
  </r>
  <r>
    <x v="24"/>
    <s v="LaCrosse"/>
    <n v="2016"/>
    <x v="1"/>
    <s v="flex-fuel (unleaded/E85)"/>
    <n v="304"/>
    <n v="6"/>
    <s v="AUTOMATIC"/>
    <s v="front wheel drive"/>
    <n v="4"/>
    <s v="Flex Fuel,Performance"/>
    <s v="Large"/>
    <s v="Sedan"/>
    <n v="28"/>
    <n v="18"/>
    <n v="155"/>
    <n v="40145"/>
  </r>
  <r>
    <x v="24"/>
    <s v="LaCrosse"/>
    <n v="2016"/>
    <x v="1"/>
    <s v="flex-fuel (unleaded/E85)"/>
    <n v="304"/>
    <n v="6"/>
    <s v="AUTOMATIC"/>
    <s v="front wheel drive"/>
    <n v="4"/>
    <s v="Flex Fuel,Performance,Hybrid"/>
    <s v="Large"/>
    <s v="Sedan"/>
    <n v="28"/>
    <n v="18"/>
    <n v="155"/>
    <n v="35900"/>
  </r>
  <r>
    <x v="24"/>
    <s v="LaCrosse"/>
    <n v="2016"/>
    <x v="1"/>
    <s v="flex-fuel (unleaded/E85)"/>
    <n v="304"/>
    <n v="6"/>
    <s v="AUTOMATIC"/>
    <s v="front wheel drive"/>
    <n v="4"/>
    <s v="Flex Fuel,Performance,Hybrid"/>
    <s v="Large"/>
    <s v="Sedan"/>
    <n v="28"/>
    <n v="18"/>
    <n v="155"/>
    <n v="33810"/>
  </r>
  <r>
    <x v="24"/>
    <s v="LaCrosse"/>
    <n v="2016"/>
    <x v="1"/>
    <s v="flex-fuel (unleaded/E85)"/>
    <n v="304"/>
    <n v="6"/>
    <s v="AUTOMATIC"/>
    <s v="front wheel drive"/>
    <n v="4"/>
    <s v="Flex Fuel,Performance"/>
    <s v="Large"/>
    <s v="Sedan"/>
    <n v="28"/>
    <n v="18"/>
    <n v="155"/>
    <n v="38200"/>
  </r>
  <r>
    <x v="24"/>
    <s v="LaCrosse"/>
    <n v="2016"/>
    <x v="1"/>
    <s v="flex-fuel (unleaded/E85)"/>
    <n v="304"/>
    <n v="6"/>
    <s v="AUTOMATIC"/>
    <s v="front wheel drive"/>
    <n v="4"/>
    <s v="Flex Fuel"/>
    <s v="Large"/>
    <s v="Sedan"/>
    <n v="28"/>
    <n v="18"/>
    <n v="155"/>
    <n v="31065"/>
  </r>
  <r>
    <x v="31"/>
    <s v="XTS"/>
    <n v="2015"/>
    <x v="0"/>
    <s v="regular unleaded"/>
    <n v="304"/>
    <n v="6"/>
    <s v="AUTOMATIC"/>
    <s v="front wheel drive"/>
    <n v="4"/>
    <s v="Luxury,Performance"/>
    <s v="Large"/>
    <s v="Sedan"/>
    <n v="28"/>
    <n v="18"/>
    <n v="1624"/>
    <n v="44660"/>
  </r>
  <r>
    <x v="31"/>
    <s v="XTS"/>
    <n v="2015"/>
    <x v="0"/>
    <s v="regular unleaded"/>
    <n v="304"/>
    <n v="6"/>
    <s v="AUTOMATIC"/>
    <s v="front wheel drive"/>
    <n v="4"/>
    <s v="Luxury,Performance"/>
    <s v="Large"/>
    <s v="Sedan"/>
    <n v="28"/>
    <n v="18"/>
    <n v="1624"/>
    <n v="54670"/>
  </r>
  <r>
    <x v="31"/>
    <s v="XTS"/>
    <n v="2015"/>
    <x v="0"/>
    <s v="regular unleaded"/>
    <n v="304"/>
    <n v="6"/>
    <s v="AUTOMATIC"/>
    <s v="front wheel drive"/>
    <n v="4"/>
    <s v="Luxury,Performance"/>
    <s v="Large"/>
    <s v="Sedan"/>
    <n v="28"/>
    <n v="18"/>
    <n v="1624"/>
    <n v="49000"/>
  </r>
  <r>
    <x v="31"/>
    <s v="XTS"/>
    <n v="2015"/>
    <x v="0"/>
    <s v="regular unleaded"/>
    <n v="304"/>
    <n v="6"/>
    <s v="AUTOMATIC"/>
    <s v="front wheel drive"/>
    <n v="4"/>
    <s v="Luxury,Performance"/>
    <s v="Large"/>
    <s v="Sedan"/>
    <n v="28"/>
    <n v="18"/>
    <n v="1624"/>
    <n v="62015"/>
  </r>
  <r>
    <x v="31"/>
    <s v="XTS"/>
    <n v="2016"/>
    <x v="1"/>
    <s v="regular unleaded"/>
    <n v="304"/>
    <n v="6"/>
    <s v="AUTOMATIC"/>
    <s v="front wheel drive"/>
    <n v="4"/>
    <s v="Luxury,Performance"/>
    <s v="Large"/>
    <s v="Sedan"/>
    <n v="28"/>
    <n v="18"/>
    <n v="1624"/>
    <n v="45295"/>
  </r>
  <r>
    <x v="31"/>
    <s v="XTS"/>
    <n v="2016"/>
    <x v="1"/>
    <s v="regular unleaded"/>
    <n v="304"/>
    <n v="6"/>
    <s v="AUTOMATIC"/>
    <s v="front wheel drive"/>
    <n v="4"/>
    <s v="Luxury,Performance"/>
    <s v="Large"/>
    <s v="Sedan"/>
    <n v="28"/>
    <n v="18"/>
    <n v="1624"/>
    <n v="49250"/>
  </r>
  <r>
    <x v="31"/>
    <s v="XTS"/>
    <n v="2016"/>
    <x v="1"/>
    <s v="regular unleaded"/>
    <n v="304"/>
    <n v="6"/>
    <s v="AUTOMATIC"/>
    <s v="front wheel drive"/>
    <n v="4"/>
    <s v="Luxury,Performance"/>
    <s v="Large"/>
    <s v="Sedan"/>
    <n v="28"/>
    <n v="18"/>
    <n v="1624"/>
    <n v="55705"/>
  </r>
  <r>
    <x v="31"/>
    <s v="XTS"/>
    <n v="2016"/>
    <x v="1"/>
    <s v="regular unleaded"/>
    <n v="304"/>
    <n v="6"/>
    <s v="AUTOMATIC"/>
    <s v="front wheel drive"/>
    <n v="4"/>
    <s v="Luxury,Performance"/>
    <s v="Large"/>
    <s v="Sedan"/>
    <n v="28"/>
    <n v="18"/>
    <n v="1624"/>
    <n v="64550"/>
  </r>
  <r>
    <x v="31"/>
    <s v="XTS"/>
    <n v="2017"/>
    <x v="2"/>
    <s v="regular unleaded"/>
    <n v="304"/>
    <n v="6"/>
    <s v="AUTOMATIC"/>
    <s v="front wheel drive"/>
    <n v="4"/>
    <s v="Luxury,Performance"/>
    <s v="Large"/>
    <s v="Sedan"/>
    <n v="28"/>
    <n v="18"/>
    <n v="1624"/>
    <n v="45295"/>
  </r>
  <r>
    <x v="31"/>
    <s v="XTS"/>
    <n v="2017"/>
    <x v="2"/>
    <s v="regular unleaded"/>
    <n v="304"/>
    <n v="6"/>
    <s v="AUTOMATIC"/>
    <s v="front wheel drive"/>
    <n v="4"/>
    <s v="Luxury,Performance"/>
    <s v="Large"/>
    <s v="Sedan"/>
    <n v="28"/>
    <n v="18"/>
    <n v="1624"/>
    <n v="49295"/>
  </r>
  <r>
    <x v="31"/>
    <s v="XTS"/>
    <n v="2017"/>
    <x v="2"/>
    <s v="regular unleaded"/>
    <n v="304"/>
    <n v="6"/>
    <s v="AUTOMATIC"/>
    <s v="front wheel drive"/>
    <n v="4"/>
    <s v="Luxury,Performance"/>
    <s v="Large"/>
    <s v="Sedan"/>
    <n v="28"/>
    <n v="18"/>
    <n v="1624"/>
    <n v="64595"/>
  </r>
  <r>
    <x v="31"/>
    <s v="XTS"/>
    <n v="2017"/>
    <x v="2"/>
    <s v="regular unleaded"/>
    <n v="304"/>
    <n v="6"/>
    <s v="AUTOMATIC"/>
    <s v="front wheel drive"/>
    <n v="4"/>
    <s v="Luxury,Performance"/>
    <s v="Large"/>
    <s v="Sedan"/>
    <n v="28"/>
    <n v="18"/>
    <n v="1624"/>
    <n v="55795"/>
  </r>
  <r>
    <x v="13"/>
    <s v="MKS"/>
    <n v="2014"/>
    <x v="4"/>
    <s v="regular unleaded"/>
    <n v="304"/>
    <n v="6"/>
    <s v="AUTOMATIC"/>
    <s v="all wheel drive"/>
    <n v="4"/>
    <s v="Luxury,Performance"/>
    <s v="Large"/>
    <s v="Sedan"/>
    <n v="26"/>
    <n v="18"/>
    <n v="61"/>
    <n v="40845"/>
  </r>
  <r>
    <x v="15"/>
    <s v="TL"/>
    <n v="2012"/>
    <x v="5"/>
    <s v="premium unleaded (required)"/>
    <n v="305"/>
    <n v="6"/>
    <s v="AUTOMATIC"/>
    <s v="all wheel drive"/>
    <n v="4"/>
    <s v="Luxury,Performance"/>
    <s v="Midsize"/>
    <s v="Sedan"/>
    <n v="26"/>
    <n v="18"/>
    <n v="204"/>
    <n v="42985"/>
  </r>
  <r>
    <x v="15"/>
    <s v="TL"/>
    <n v="2012"/>
    <x v="5"/>
    <s v="premium unleaded (required)"/>
    <n v="305"/>
    <n v="6"/>
    <s v="AUTOMATIC"/>
    <s v="all wheel drive"/>
    <n v="4"/>
    <s v="Luxury,Performance"/>
    <s v="Midsize"/>
    <s v="Sedan"/>
    <n v="26"/>
    <n v="18"/>
    <n v="204"/>
    <n v="39255"/>
  </r>
  <r>
    <x v="15"/>
    <s v="TL"/>
    <n v="2012"/>
    <x v="5"/>
    <s v="premium unleaded (required)"/>
    <n v="305"/>
    <n v="6"/>
    <s v="AUTOMATIC"/>
    <s v="all wheel drive"/>
    <n v="4"/>
    <s v="Luxury,Performance"/>
    <s v="Midsize"/>
    <s v="Sedan"/>
    <n v="26"/>
    <n v="18"/>
    <n v="204"/>
    <n v="45185"/>
  </r>
  <r>
    <x v="15"/>
    <s v="TL"/>
    <n v="2013"/>
    <x v="3"/>
    <s v="premium unleaded (recommended)"/>
    <n v="305"/>
    <n v="6"/>
    <s v="AUTOMATIC"/>
    <s v="all wheel drive"/>
    <n v="4"/>
    <s v="Luxury,Performance"/>
    <s v="Midsize"/>
    <s v="Sedan"/>
    <n v="26"/>
    <n v="18"/>
    <n v="204"/>
    <n v="45385"/>
  </r>
  <r>
    <x v="15"/>
    <s v="TL"/>
    <n v="2013"/>
    <x v="3"/>
    <s v="premium unleaded (recommended)"/>
    <n v="305"/>
    <n v="6"/>
    <s v="AUTOMATIC"/>
    <s v="all wheel drive"/>
    <n v="4"/>
    <s v="Luxury,Performance"/>
    <s v="Midsize"/>
    <s v="Sedan"/>
    <n v="26"/>
    <n v="18"/>
    <n v="204"/>
    <n v="39455"/>
  </r>
  <r>
    <x v="15"/>
    <s v="TL"/>
    <n v="2013"/>
    <x v="3"/>
    <s v="premium unleaded (recommended)"/>
    <n v="305"/>
    <n v="6"/>
    <s v="AUTOMATIC"/>
    <s v="all wheel drive"/>
    <n v="4"/>
    <s v="Luxury,Performance"/>
    <s v="Midsize"/>
    <s v="Sedan"/>
    <n v="26"/>
    <n v="18"/>
    <n v="204"/>
    <n v="43185"/>
  </r>
  <r>
    <x v="15"/>
    <s v="TL"/>
    <n v="2014"/>
    <x v="4"/>
    <s v="premium unleaded (recommended)"/>
    <n v="305"/>
    <n v="6"/>
    <s v="AUTOMATIC"/>
    <s v="all wheel drive"/>
    <n v="4"/>
    <s v="Luxury,Performance"/>
    <s v="Midsize"/>
    <s v="Sedan"/>
    <n v="26"/>
    <n v="18"/>
    <n v="204"/>
    <n v="39580"/>
  </r>
  <r>
    <x v="15"/>
    <s v="TL"/>
    <n v="2014"/>
    <x v="4"/>
    <s v="premium unleaded (recommended)"/>
    <n v="305"/>
    <n v="6"/>
    <s v="AUTOMATIC"/>
    <s v="all wheel drive"/>
    <n v="4"/>
    <s v="Luxury,Performance"/>
    <s v="Midsize"/>
    <s v="Sedan"/>
    <n v="26"/>
    <n v="18"/>
    <n v="204"/>
    <n v="45510"/>
  </r>
  <r>
    <x v="15"/>
    <s v="TL"/>
    <n v="2014"/>
    <x v="4"/>
    <s v="premium unleaded (recommended)"/>
    <n v="305"/>
    <n v="6"/>
    <s v="AUTOMATIC"/>
    <s v="all wheel drive"/>
    <n v="4"/>
    <s v="Luxury,Performance"/>
    <s v="Midsize"/>
    <s v="Sedan"/>
    <n v="26"/>
    <n v="18"/>
    <n v="204"/>
    <n v="43310"/>
  </r>
  <r>
    <x v="2"/>
    <s v="Colorado"/>
    <n v="2015"/>
    <x v="0"/>
    <s v="regular unleaded"/>
    <n v="305"/>
    <n v="6"/>
    <s v="AUTOMATIC"/>
    <s v="rear wheel drive"/>
    <n v="4"/>
    <s v="N/A"/>
    <s v="Compact"/>
    <s v="Crew Cab Pickup"/>
    <n v="26"/>
    <n v="18"/>
    <n v="1385"/>
    <n v="25850"/>
  </r>
  <r>
    <x v="2"/>
    <s v="Colorado"/>
    <n v="2015"/>
    <x v="0"/>
    <s v="regular unleaded"/>
    <n v="305"/>
    <n v="6"/>
    <s v="AUTOMATIC"/>
    <s v="rear wheel drive"/>
    <n v="4"/>
    <s v="N/A"/>
    <s v="Compact"/>
    <s v="Crew Cab Pickup"/>
    <n v="26"/>
    <n v="18"/>
    <n v="1385"/>
    <n v="28630"/>
  </r>
  <r>
    <x v="2"/>
    <s v="Colorado"/>
    <n v="2015"/>
    <x v="0"/>
    <s v="regular unleaded"/>
    <n v="305"/>
    <n v="6"/>
    <s v="AUTOMATIC"/>
    <s v="rear wheel drive"/>
    <n v="4"/>
    <s v="N/A"/>
    <s v="Compact"/>
    <s v="Crew Cab Pickup"/>
    <n v="26"/>
    <n v="18"/>
    <n v="1385"/>
    <n v="30785"/>
  </r>
  <r>
    <x v="2"/>
    <s v="Colorado"/>
    <n v="2016"/>
    <x v="1"/>
    <s v="regular unleaded"/>
    <n v="305"/>
    <n v="6"/>
    <s v="AUTOMATIC"/>
    <s v="rear wheel drive"/>
    <n v="4"/>
    <s v="Diesel"/>
    <s v="Compact"/>
    <s v="Crew Cab Pickup"/>
    <n v="26"/>
    <n v="18"/>
    <n v="1385"/>
    <n v="31670"/>
  </r>
  <r>
    <x v="2"/>
    <s v="Colorado"/>
    <n v="2016"/>
    <x v="1"/>
    <s v="regular unleaded"/>
    <n v="305"/>
    <n v="6"/>
    <s v="AUTOMATIC"/>
    <s v="rear wheel drive"/>
    <n v="4"/>
    <s v="Diesel"/>
    <s v="Compact"/>
    <s v="Crew Cab Pickup"/>
    <n v="26"/>
    <n v="18"/>
    <n v="1385"/>
    <n v="26510"/>
  </r>
  <r>
    <x v="2"/>
    <s v="Colorado"/>
    <n v="2016"/>
    <x v="1"/>
    <s v="regular unleaded"/>
    <n v="305"/>
    <n v="6"/>
    <s v="AUTOMATIC"/>
    <s v="rear wheel drive"/>
    <n v="4"/>
    <s v="Diesel"/>
    <s v="Compact"/>
    <s v="Crew Cab Pickup"/>
    <n v="26"/>
    <n v="18"/>
    <n v="1385"/>
    <n v="29440"/>
  </r>
  <r>
    <x v="30"/>
    <s v="Canyon"/>
    <n v="2015"/>
    <x v="0"/>
    <s v="regular unleaded"/>
    <n v="305"/>
    <n v="6"/>
    <s v="AUTOMATIC"/>
    <s v="rear wheel drive"/>
    <n v="4"/>
    <s v="N/A"/>
    <s v="Compact"/>
    <s v="Crew Cab Pickup"/>
    <n v="26"/>
    <n v="18"/>
    <n v="549"/>
    <n v="26725"/>
  </r>
  <r>
    <x v="30"/>
    <s v="Canyon"/>
    <n v="2015"/>
    <x v="0"/>
    <s v="regular unleaded"/>
    <n v="305"/>
    <n v="6"/>
    <s v="AUTOMATIC"/>
    <s v="rear wheel drive"/>
    <n v="4"/>
    <s v="N/A"/>
    <s v="Compact"/>
    <s v="Crew Cab Pickup"/>
    <n v="26"/>
    <n v="18"/>
    <n v="549"/>
    <n v="33420"/>
  </r>
  <r>
    <x v="30"/>
    <s v="Canyon"/>
    <n v="2015"/>
    <x v="0"/>
    <s v="regular unleaded"/>
    <n v="305"/>
    <n v="6"/>
    <s v="AUTOMATIC"/>
    <s v="rear wheel drive"/>
    <n v="4"/>
    <s v="N/A"/>
    <s v="Compact"/>
    <s v="Crew Cab Pickup"/>
    <n v="26"/>
    <n v="18"/>
    <n v="549"/>
    <n v="30055"/>
  </r>
  <r>
    <x v="30"/>
    <s v="Canyon"/>
    <n v="2016"/>
    <x v="1"/>
    <s v="regular unleaded"/>
    <n v="305"/>
    <n v="6"/>
    <s v="AUTOMATIC"/>
    <s v="rear wheel drive"/>
    <n v="4"/>
    <s v="Diesel"/>
    <s v="Compact"/>
    <s v="Crew Cab Pickup"/>
    <n v="26"/>
    <n v="18"/>
    <n v="549"/>
    <n v="34280"/>
  </r>
  <r>
    <x v="30"/>
    <s v="Canyon"/>
    <n v="2016"/>
    <x v="1"/>
    <s v="regular unleaded"/>
    <n v="305"/>
    <n v="6"/>
    <s v="AUTOMATIC"/>
    <s v="rear wheel drive"/>
    <n v="4"/>
    <s v="N/A"/>
    <s v="Compact"/>
    <s v="Extended Cab Pickup"/>
    <n v="26"/>
    <n v="18"/>
    <n v="549"/>
    <n v="31540"/>
  </r>
  <r>
    <x v="30"/>
    <s v="Canyon"/>
    <n v="2016"/>
    <x v="1"/>
    <s v="regular unleaded"/>
    <n v="305"/>
    <n v="6"/>
    <s v="AUTOMATIC"/>
    <s v="rear wheel drive"/>
    <n v="4"/>
    <s v="N/A"/>
    <s v="Compact"/>
    <s v="Crew Cab Pickup"/>
    <n v="26"/>
    <n v="18"/>
    <n v="549"/>
    <n v="27385"/>
  </r>
  <r>
    <x v="30"/>
    <s v="Canyon"/>
    <n v="2016"/>
    <x v="1"/>
    <s v="regular unleaded"/>
    <n v="305"/>
    <n v="6"/>
    <s v="AUTOMATIC"/>
    <s v="rear wheel drive"/>
    <n v="4"/>
    <s v="Diesel"/>
    <s v="Compact"/>
    <s v="Crew Cab Pickup"/>
    <n v="26"/>
    <n v="18"/>
    <n v="549"/>
    <n v="30765"/>
  </r>
  <r>
    <x v="30"/>
    <s v="Canyon"/>
    <n v="2016"/>
    <x v="1"/>
    <s v="regular unleaded"/>
    <n v="305"/>
    <n v="6"/>
    <s v="AUTOMATIC"/>
    <s v="rear wheel drive"/>
    <n v="4"/>
    <s v="Diesel"/>
    <s v="Compact"/>
    <s v="Crew Cab Pickup"/>
    <n v="26"/>
    <n v="18"/>
    <n v="549"/>
    <n v="33460"/>
  </r>
  <r>
    <x v="13"/>
    <s v="MKS"/>
    <n v="2015"/>
    <x v="0"/>
    <s v="regular unleaded"/>
    <n v="305"/>
    <n v="6"/>
    <s v="AUTOMATIC"/>
    <s v="all wheel drive"/>
    <n v="4"/>
    <s v="Luxury,Performance"/>
    <s v="Large"/>
    <s v="Sedan"/>
    <n v="26"/>
    <n v="18"/>
    <n v="61"/>
    <n v="40845"/>
  </r>
  <r>
    <x v="13"/>
    <s v="MKX"/>
    <n v="2015"/>
    <x v="0"/>
    <s v="regular unleaded"/>
    <n v="305"/>
    <n v="6"/>
    <s v="AUTOMATIC"/>
    <s v="front wheel drive"/>
    <n v="4"/>
    <s v="Crossover,Luxury"/>
    <s v="Midsize"/>
    <s v="4dr SUV"/>
    <n v="26"/>
    <n v="18"/>
    <n v="61"/>
    <n v="38900"/>
  </r>
  <r>
    <x v="4"/>
    <s v="350Z"/>
    <n v="2007"/>
    <x v="25"/>
    <s v="regular unleaded"/>
    <n v="306"/>
    <n v="6"/>
    <s v="MANUAL"/>
    <s v="rear wheel drive"/>
    <n v="2"/>
    <s v="High-Performance"/>
    <s v="Compact"/>
    <s v="Coupe"/>
    <n v="25"/>
    <n v="18"/>
    <n v="2009"/>
    <n v="27900"/>
  </r>
  <r>
    <x v="4"/>
    <s v="350Z"/>
    <n v="2007"/>
    <x v="25"/>
    <s v="regular unleaded"/>
    <n v="306"/>
    <n v="6"/>
    <s v="MANUAL"/>
    <s v="rear wheel drive"/>
    <n v="2"/>
    <s v="High-Performance"/>
    <s v="Compact"/>
    <s v="Coupe"/>
    <n v="25"/>
    <n v="18"/>
    <n v="2009"/>
    <n v="32700"/>
  </r>
  <r>
    <x v="4"/>
    <s v="350Z"/>
    <n v="2007"/>
    <x v="25"/>
    <s v="regular unleaded"/>
    <n v="306"/>
    <n v="6"/>
    <s v="MANUAL"/>
    <s v="rear wheel drive"/>
    <n v="2"/>
    <s v="High-Performance"/>
    <s v="Compact"/>
    <s v="Coupe"/>
    <n v="25"/>
    <n v="18"/>
    <n v="2009"/>
    <n v="36100"/>
  </r>
  <r>
    <x v="4"/>
    <s v="350Z"/>
    <n v="2007"/>
    <x v="25"/>
    <s v="regular unleaded"/>
    <n v="306"/>
    <n v="6"/>
    <s v="MANUAL"/>
    <s v="rear wheel drive"/>
    <n v="2"/>
    <s v="High-Performance"/>
    <s v="Compact"/>
    <s v="Coupe"/>
    <n v="25"/>
    <n v="18"/>
    <n v="2009"/>
    <n v="29600"/>
  </r>
  <r>
    <x v="4"/>
    <s v="350Z"/>
    <n v="2007"/>
    <x v="25"/>
    <s v="regular unleaded"/>
    <n v="306"/>
    <n v="6"/>
    <s v="MANUAL"/>
    <s v="rear wheel drive"/>
    <n v="2"/>
    <s v="Factory Tuner,High-Performance"/>
    <s v="Compact"/>
    <s v="Coupe"/>
    <n v="25"/>
    <n v="18"/>
    <n v="2009"/>
    <n v="38070"/>
  </r>
  <r>
    <x v="4"/>
    <s v="350Z"/>
    <n v="2008"/>
    <x v="12"/>
    <s v="regular unleaded"/>
    <n v="306"/>
    <n v="6"/>
    <s v="MANUAL"/>
    <s v="rear wheel drive"/>
    <n v="2"/>
    <s v="High-Performance"/>
    <s v="Compact"/>
    <s v="Coupe"/>
    <n v="25"/>
    <n v="18"/>
    <n v="2009"/>
    <n v="36740"/>
  </r>
  <r>
    <x v="4"/>
    <s v="350Z"/>
    <n v="2008"/>
    <x v="12"/>
    <s v="regular unleaded"/>
    <n v="306"/>
    <n v="6"/>
    <s v="MANUAL"/>
    <s v="rear wheel drive"/>
    <n v="2"/>
    <s v="Factory Tuner,High-Performance"/>
    <s v="Compact"/>
    <s v="Coupe"/>
    <n v="25"/>
    <n v="18"/>
    <n v="2009"/>
    <n v="38680"/>
  </r>
  <r>
    <x v="4"/>
    <s v="350Z"/>
    <n v="2008"/>
    <x v="12"/>
    <s v="regular unleaded"/>
    <n v="306"/>
    <n v="6"/>
    <s v="MANUAL"/>
    <s v="rear wheel drive"/>
    <n v="2"/>
    <s v="High-Performance"/>
    <s v="Compact"/>
    <s v="Coupe"/>
    <n v="25"/>
    <n v="18"/>
    <n v="2009"/>
    <n v="28510"/>
  </r>
  <r>
    <x v="4"/>
    <s v="350Z"/>
    <n v="2008"/>
    <x v="12"/>
    <s v="regular unleaded"/>
    <n v="306"/>
    <n v="6"/>
    <s v="MANUAL"/>
    <s v="rear wheel drive"/>
    <n v="2"/>
    <s v="High-Performance"/>
    <s v="Compact"/>
    <s v="Coupe"/>
    <n v="25"/>
    <n v="18"/>
    <n v="2009"/>
    <n v="30210"/>
  </r>
  <r>
    <x v="4"/>
    <s v="350Z"/>
    <n v="2008"/>
    <x v="12"/>
    <s v="regular unleaded"/>
    <n v="306"/>
    <n v="6"/>
    <s v="MANUAL"/>
    <s v="rear wheel drive"/>
    <n v="2"/>
    <s v="High-Performance"/>
    <s v="Compact"/>
    <s v="Coupe"/>
    <n v="25"/>
    <n v="18"/>
    <n v="2009"/>
    <n v="33340"/>
  </r>
  <r>
    <x v="19"/>
    <s v="A6"/>
    <n v="2015"/>
    <x v="0"/>
    <s v="premium unleaded (required)"/>
    <n v="310"/>
    <n v="6"/>
    <s v="AUTOMATIC"/>
    <s v="all wheel drive"/>
    <n v="4"/>
    <s v="Luxury"/>
    <s v="Midsize"/>
    <s v="Sedan"/>
    <n v="27"/>
    <n v="18"/>
    <n v="3105"/>
    <n v="60100"/>
  </r>
  <r>
    <x v="19"/>
    <s v="A6"/>
    <n v="2015"/>
    <x v="0"/>
    <s v="premium unleaded (required)"/>
    <n v="310"/>
    <n v="6"/>
    <s v="AUTOMATIC"/>
    <s v="all wheel drive"/>
    <n v="4"/>
    <s v="Luxury"/>
    <s v="Midsize"/>
    <s v="Sedan"/>
    <n v="27"/>
    <n v="18"/>
    <n v="3105"/>
    <n v="56300"/>
  </r>
  <r>
    <x v="19"/>
    <s v="A7"/>
    <n v="2015"/>
    <x v="0"/>
    <s v="premium unleaded (required)"/>
    <n v="310"/>
    <n v="6"/>
    <s v="AUTOMATIC"/>
    <s v="all wheel drive"/>
    <n v="4"/>
    <s v="Luxury,Performance"/>
    <s v="Large"/>
    <s v="Sedan"/>
    <n v="28"/>
    <n v="18"/>
    <n v="3105"/>
    <n v="65900"/>
  </r>
  <r>
    <x v="19"/>
    <s v="A7"/>
    <n v="2015"/>
    <x v="0"/>
    <s v="premium unleaded (required)"/>
    <n v="310"/>
    <n v="6"/>
    <s v="AUTOMATIC"/>
    <s v="all wheel drive"/>
    <n v="4"/>
    <s v="Luxury,Performance"/>
    <s v="Large"/>
    <s v="Sedan"/>
    <n v="28"/>
    <n v="18"/>
    <n v="3105"/>
    <n v="69750"/>
  </r>
  <r>
    <x v="31"/>
    <s v="XT5"/>
    <n v="2017"/>
    <x v="2"/>
    <s v="premium unleaded (required)"/>
    <n v="310"/>
    <n v="6"/>
    <s v="AUTOMATIC"/>
    <s v="all wheel drive"/>
    <n v="4"/>
    <s v="Crossover,Luxury"/>
    <s v="Midsize"/>
    <s v="4dr SUV"/>
    <n v="26"/>
    <n v="18"/>
    <n v="1624"/>
    <n v="62500"/>
  </r>
  <r>
    <x v="31"/>
    <s v="XT5"/>
    <n v="2017"/>
    <x v="2"/>
    <s v="premium unleaded (required)"/>
    <n v="310"/>
    <n v="6"/>
    <s v="AUTOMATIC"/>
    <s v="all wheel drive"/>
    <n v="4"/>
    <s v="Crossover,Luxury"/>
    <s v="Midsize"/>
    <s v="4dr SUV"/>
    <n v="26"/>
    <n v="18"/>
    <n v="1624"/>
    <n v="47390"/>
  </r>
  <r>
    <x v="31"/>
    <s v="XT5"/>
    <n v="2017"/>
    <x v="2"/>
    <s v="premium unleaded (required)"/>
    <n v="310"/>
    <n v="6"/>
    <s v="AUTOMATIC"/>
    <s v="all wheel drive"/>
    <n v="4"/>
    <s v="Crossover,Luxury"/>
    <s v="Midsize"/>
    <s v="4dr SUV"/>
    <n v="26"/>
    <n v="18"/>
    <n v="1624"/>
    <n v="54390"/>
  </r>
  <r>
    <x v="30"/>
    <s v="Acadia"/>
    <n v="2017"/>
    <x v="2"/>
    <s v="regular unleaded"/>
    <n v="310"/>
    <n v="6"/>
    <s v="AUTOMATIC"/>
    <s v="all wheel drive"/>
    <n v="4"/>
    <s v="Crossover"/>
    <s v="Midsize"/>
    <s v="4dr SUV"/>
    <n v="25"/>
    <n v="18"/>
    <n v="549"/>
    <n v="43750"/>
  </r>
  <r>
    <x v="30"/>
    <s v="Acadia"/>
    <n v="2017"/>
    <x v="2"/>
    <s v="regular unleaded"/>
    <n v="310"/>
    <n v="6"/>
    <s v="AUTOMATIC"/>
    <s v="all wheel drive"/>
    <n v="4"/>
    <s v="Crossover"/>
    <s v="Midsize"/>
    <s v="4dr SUV"/>
    <n v="25"/>
    <n v="18"/>
    <n v="549"/>
    <n v="41450"/>
  </r>
  <r>
    <x v="30"/>
    <s v="Acadia"/>
    <n v="2017"/>
    <x v="2"/>
    <s v="regular unleaded"/>
    <n v="310"/>
    <n v="6"/>
    <s v="AUTOMATIC"/>
    <s v="front wheel drive"/>
    <n v="4"/>
    <s v="Crossover"/>
    <s v="Midsize"/>
    <s v="4dr SUV"/>
    <n v="25"/>
    <n v="18"/>
    <n v="549"/>
    <n v="44920"/>
  </r>
  <r>
    <x v="30"/>
    <s v="Acadia"/>
    <n v="2017"/>
    <x v="2"/>
    <s v="regular unleaded"/>
    <n v="310"/>
    <n v="6"/>
    <s v="AUTOMATIC"/>
    <s v="all wheel drive"/>
    <n v="4"/>
    <s v="Crossover"/>
    <s v="Midsize"/>
    <s v="4dr SUV"/>
    <n v="25"/>
    <n v="18"/>
    <n v="549"/>
    <n v="46920"/>
  </r>
  <r>
    <x v="30"/>
    <s v="Acadia"/>
    <n v="2017"/>
    <x v="2"/>
    <s v="regular unleaded"/>
    <n v="310"/>
    <n v="6"/>
    <s v="AUTOMATIC"/>
    <s v="front wheel drive"/>
    <n v="4"/>
    <s v="Crossover"/>
    <s v="Midsize"/>
    <s v="4dr SUV"/>
    <n v="25"/>
    <n v="18"/>
    <n v="549"/>
    <n v="41750"/>
  </r>
  <r>
    <x v="35"/>
    <s v="Panamera"/>
    <n v="2015"/>
    <x v="0"/>
    <s v="premium unleaded (required)"/>
    <n v="310"/>
    <n v="6"/>
    <s v="AUTOMATED_MANUAL"/>
    <s v="all wheel drive"/>
    <n v="4"/>
    <s v="Luxury,Performance"/>
    <s v="Large"/>
    <s v="Sedan"/>
    <n v="27"/>
    <n v="18"/>
    <n v="1715"/>
    <n v="82800"/>
  </r>
  <r>
    <x v="35"/>
    <s v="Panamera"/>
    <n v="2015"/>
    <x v="0"/>
    <s v="premium unleaded (required)"/>
    <n v="310"/>
    <n v="6"/>
    <s v="AUTOMATED_MANUAL"/>
    <s v="rear wheel drive"/>
    <n v="4"/>
    <s v="Luxury,Performance"/>
    <s v="Large"/>
    <s v="Sedan"/>
    <n v="28"/>
    <n v="18"/>
    <n v="1715"/>
    <n v="78100"/>
  </r>
  <r>
    <x v="35"/>
    <s v="Panamera"/>
    <n v="2016"/>
    <x v="1"/>
    <s v="premium unleaded (required)"/>
    <n v="310"/>
    <n v="6"/>
    <s v="AUTOMATED_MANUAL"/>
    <s v="all wheel drive"/>
    <n v="4"/>
    <s v="Luxury,Performance"/>
    <s v="Large"/>
    <s v="Sedan"/>
    <n v="27"/>
    <n v="18"/>
    <n v="1715"/>
    <n v="82800"/>
  </r>
  <r>
    <x v="35"/>
    <s v="Panamera"/>
    <n v="2016"/>
    <x v="1"/>
    <s v="premium unleaded (required)"/>
    <n v="310"/>
    <n v="6"/>
    <s v="AUTOMATED_MANUAL"/>
    <s v="rear wheel drive"/>
    <n v="4"/>
    <s v="Luxury,Performance"/>
    <s v="Large"/>
    <s v="Sedan"/>
    <n v="28"/>
    <n v="18"/>
    <n v="1715"/>
    <n v="78100"/>
  </r>
  <r>
    <x v="35"/>
    <s v="Panamera"/>
    <n v="2016"/>
    <x v="1"/>
    <s v="premium unleaded (required)"/>
    <n v="310"/>
    <n v="6"/>
    <s v="AUTOMATED_MANUAL"/>
    <s v="rear wheel drive"/>
    <n v="4"/>
    <s v="Luxury,Performance"/>
    <s v="Large"/>
    <s v="Sedan"/>
    <n v="28"/>
    <n v="18"/>
    <n v="1715"/>
    <n v="80000"/>
  </r>
  <r>
    <x v="35"/>
    <s v="Panamera"/>
    <n v="2016"/>
    <x v="1"/>
    <s v="premium unleaded (required)"/>
    <n v="310"/>
    <n v="6"/>
    <s v="AUTOMATED_MANUAL"/>
    <s v="all wheel drive"/>
    <n v="4"/>
    <s v="Luxury,Performance"/>
    <s v="Large"/>
    <s v="Sedan"/>
    <n v="27"/>
    <n v="18"/>
    <n v="1715"/>
    <n v="84300"/>
  </r>
  <r>
    <x v="36"/>
    <s v="G80"/>
    <n v="2017"/>
    <x v="2"/>
    <s v="regular unleaded"/>
    <n v="311"/>
    <n v="6"/>
    <s v="AUTOMATIC"/>
    <s v="rear wheel drive"/>
    <n v="4"/>
    <s v="Luxury,Performance"/>
    <s v="Large"/>
    <s v="Sedan"/>
    <n v="28"/>
    <n v="18"/>
    <n v="21"/>
    <n v="41400"/>
  </r>
  <r>
    <x v="14"/>
    <s v="Genesis"/>
    <n v="2015"/>
    <x v="0"/>
    <s v="regular unleaded"/>
    <n v="311"/>
    <n v="6"/>
    <s v="AUTOMATIC"/>
    <s v="rear wheel drive"/>
    <n v="4"/>
    <s v="Luxury,Performance"/>
    <s v="Large"/>
    <s v="Sedan"/>
    <n v="29"/>
    <n v="18"/>
    <n v="1439"/>
    <n v="38000"/>
  </r>
  <r>
    <x v="14"/>
    <s v="Genesis"/>
    <n v="2016"/>
    <x v="1"/>
    <s v="regular unleaded"/>
    <n v="311"/>
    <n v="6"/>
    <s v="AUTOMATIC"/>
    <s v="rear wheel drive"/>
    <n v="4"/>
    <s v="Luxury,Performance"/>
    <s v="Large"/>
    <s v="Sedan"/>
    <n v="29"/>
    <n v="18"/>
    <n v="1439"/>
    <n v="38750"/>
  </r>
  <r>
    <x v="8"/>
    <s v="Edge"/>
    <n v="2015"/>
    <x v="0"/>
    <s v="regular unleaded"/>
    <n v="315"/>
    <n v="6"/>
    <s v="AUTOMATIC"/>
    <s v="front wheel drive"/>
    <n v="4"/>
    <s v="Crossover"/>
    <s v="Midsize"/>
    <s v="4dr SUV"/>
    <n v="27"/>
    <n v="18"/>
    <n v="5657"/>
    <n v="38100"/>
  </r>
  <r>
    <x v="31"/>
    <s v="CTS Wagon"/>
    <n v="2012"/>
    <x v="5"/>
    <s v="regular unleaded"/>
    <n v="318"/>
    <n v="6"/>
    <s v="AUTOMATIC"/>
    <s v="rear wheel drive"/>
    <n v="4"/>
    <s v="Luxury,Performance"/>
    <s v="Midsize"/>
    <s v="Wagon"/>
    <n v="26"/>
    <n v="18"/>
    <n v="1624"/>
    <n v="44190"/>
  </r>
  <r>
    <x v="31"/>
    <s v="CTS Wagon"/>
    <n v="2012"/>
    <x v="5"/>
    <s v="regular unleaded"/>
    <n v="318"/>
    <n v="6"/>
    <s v="AUTOMATIC"/>
    <s v="all wheel drive"/>
    <n v="4"/>
    <s v="Luxury,Performance"/>
    <s v="Midsize"/>
    <s v="Wagon"/>
    <n v="26"/>
    <n v="18"/>
    <n v="1624"/>
    <n v="51650"/>
  </r>
  <r>
    <x v="31"/>
    <s v="CTS Wagon"/>
    <n v="2012"/>
    <x v="5"/>
    <s v="regular unleaded"/>
    <n v="318"/>
    <n v="6"/>
    <s v="AUTOMATIC"/>
    <s v="rear wheel drive"/>
    <n v="4"/>
    <s v="Luxury,Performance"/>
    <s v="Midsize"/>
    <s v="Wagon"/>
    <n v="26"/>
    <n v="18"/>
    <n v="1624"/>
    <n v="49750"/>
  </r>
  <r>
    <x v="31"/>
    <s v="CTS Wagon"/>
    <n v="2012"/>
    <x v="5"/>
    <s v="regular unleaded"/>
    <n v="318"/>
    <n v="6"/>
    <s v="AUTOMATIC"/>
    <s v="all wheel drive"/>
    <n v="4"/>
    <s v="Luxury,Performance"/>
    <s v="Midsize"/>
    <s v="Wagon"/>
    <n v="26"/>
    <n v="18"/>
    <n v="1624"/>
    <n v="46090"/>
  </r>
  <r>
    <x v="31"/>
    <s v="CTS Wagon"/>
    <n v="2013"/>
    <x v="3"/>
    <s v="regular unleaded"/>
    <n v="318"/>
    <n v="6"/>
    <s v="AUTOMATIC"/>
    <s v="rear wheel drive"/>
    <n v="4"/>
    <s v="Luxury,Performance"/>
    <s v="Midsize"/>
    <s v="Wagon"/>
    <n v="26"/>
    <n v="18"/>
    <n v="1624"/>
    <n v="44190"/>
  </r>
  <r>
    <x v="31"/>
    <s v="CTS Wagon"/>
    <n v="2013"/>
    <x v="3"/>
    <s v="regular unleaded"/>
    <n v="318"/>
    <n v="6"/>
    <s v="AUTOMATIC"/>
    <s v="rear wheel drive"/>
    <n v="4"/>
    <s v="Luxury,Performance"/>
    <s v="Midsize"/>
    <s v="Wagon"/>
    <n v="26"/>
    <n v="18"/>
    <n v="1624"/>
    <n v="49750"/>
  </r>
  <r>
    <x v="31"/>
    <s v="CTS Wagon"/>
    <n v="2013"/>
    <x v="3"/>
    <s v="regular unleaded"/>
    <n v="318"/>
    <n v="6"/>
    <s v="AUTOMATIC"/>
    <s v="all wheel drive"/>
    <n v="4"/>
    <s v="Luxury,Performance"/>
    <s v="Midsize"/>
    <s v="Wagon"/>
    <n v="26"/>
    <n v="18"/>
    <n v="1624"/>
    <n v="46090"/>
  </r>
  <r>
    <x v="31"/>
    <s v="CTS Wagon"/>
    <n v="2013"/>
    <x v="3"/>
    <s v="regular unleaded"/>
    <n v="318"/>
    <n v="6"/>
    <s v="AUTOMATIC"/>
    <s v="all wheel drive"/>
    <n v="4"/>
    <s v="Luxury,Performance"/>
    <s v="Midsize"/>
    <s v="Wagon"/>
    <n v="26"/>
    <n v="18"/>
    <n v="1624"/>
    <n v="51650"/>
  </r>
  <r>
    <x v="31"/>
    <s v="CTS Wagon"/>
    <n v="2014"/>
    <x v="4"/>
    <s v="regular unleaded"/>
    <n v="318"/>
    <n v="6"/>
    <s v="AUTOMATIC"/>
    <s v="rear wheel drive"/>
    <n v="4"/>
    <s v="Luxury,Performance"/>
    <s v="Midsize"/>
    <s v="Wagon"/>
    <n v="26"/>
    <n v="18"/>
    <n v="1624"/>
    <n v="49795"/>
  </r>
  <r>
    <x v="31"/>
    <s v="CTS Wagon"/>
    <n v="2014"/>
    <x v="4"/>
    <s v="regular unleaded"/>
    <n v="318"/>
    <n v="6"/>
    <s v="AUTOMATIC"/>
    <s v="all wheel drive"/>
    <n v="4"/>
    <s v="Luxury,Performance"/>
    <s v="Midsize"/>
    <s v="Wagon"/>
    <n v="26"/>
    <n v="18"/>
    <n v="1624"/>
    <n v="46095"/>
  </r>
  <r>
    <x v="31"/>
    <s v="CTS Wagon"/>
    <n v="2014"/>
    <x v="4"/>
    <s v="regular unleaded"/>
    <n v="318"/>
    <n v="6"/>
    <s v="AUTOMATIC"/>
    <s v="rear wheel drive"/>
    <n v="4"/>
    <s v="Luxury,Performance"/>
    <s v="Midsize"/>
    <s v="Wagon"/>
    <n v="26"/>
    <n v="18"/>
    <n v="1624"/>
    <n v="44195"/>
  </r>
  <r>
    <x v="31"/>
    <s v="CTS Wagon"/>
    <n v="2014"/>
    <x v="4"/>
    <s v="regular unleaded"/>
    <n v="318"/>
    <n v="6"/>
    <s v="AUTOMATIC"/>
    <s v="all wheel drive"/>
    <n v="4"/>
    <s v="Luxury,Performance"/>
    <s v="Midsize"/>
    <s v="Wagon"/>
    <n v="26"/>
    <n v="18"/>
    <n v="1624"/>
    <n v="51695"/>
  </r>
  <r>
    <x v="31"/>
    <s v="CTS Coupe"/>
    <n v="2012"/>
    <x v="5"/>
    <s v="regular unleaded"/>
    <n v="318"/>
    <n v="6"/>
    <s v="AUTOMATIC"/>
    <s v="all wheel drive"/>
    <n v="2"/>
    <s v="Luxury,Performance"/>
    <s v="Midsize"/>
    <s v="Coupe"/>
    <n v="27"/>
    <n v="18"/>
    <n v="1624"/>
    <n v="40615"/>
  </r>
  <r>
    <x v="31"/>
    <s v="CTS Coupe"/>
    <n v="2012"/>
    <x v="5"/>
    <s v="regular unleaded"/>
    <n v="318"/>
    <n v="6"/>
    <s v="AUTOMATIC"/>
    <s v="rear wheel drive"/>
    <n v="2"/>
    <s v="Luxury,Performance"/>
    <s v="Midsize"/>
    <s v="Coupe"/>
    <n v="27"/>
    <n v="18"/>
    <n v="1624"/>
    <n v="48150"/>
  </r>
  <r>
    <x v="31"/>
    <s v="CTS Coupe"/>
    <n v="2012"/>
    <x v="5"/>
    <s v="regular unleaded"/>
    <n v="318"/>
    <n v="6"/>
    <s v="AUTOMATIC"/>
    <s v="rear wheel drive"/>
    <n v="2"/>
    <s v="Luxury,Performance"/>
    <s v="Midsize"/>
    <s v="Coupe"/>
    <n v="27"/>
    <n v="18"/>
    <n v="1624"/>
    <n v="38715"/>
  </r>
  <r>
    <x v="31"/>
    <s v="CTS Coupe"/>
    <n v="2012"/>
    <x v="5"/>
    <s v="regular unleaded"/>
    <n v="318"/>
    <n v="6"/>
    <s v="AUTOMATIC"/>
    <s v="rear wheel drive"/>
    <n v="2"/>
    <s v="Luxury,Performance"/>
    <s v="Midsize"/>
    <s v="Coupe"/>
    <n v="27"/>
    <n v="18"/>
    <n v="1624"/>
    <n v="43950"/>
  </r>
  <r>
    <x v="31"/>
    <s v="CTS Coupe"/>
    <n v="2012"/>
    <x v="5"/>
    <s v="regular unleaded"/>
    <n v="318"/>
    <n v="6"/>
    <s v="AUTOMATIC"/>
    <s v="all wheel drive"/>
    <n v="2"/>
    <s v="Luxury,Performance"/>
    <s v="Midsize"/>
    <s v="Coupe"/>
    <n v="27"/>
    <n v="18"/>
    <n v="1624"/>
    <n v="45850"/>
  </r>
  <r>
    <x v="31"/>
    <s v="CTS Coupe"/>
    <n v="2012"/>
    <x v="5"/>
    <s v="regular unleaded"/>
    <n v="318"/>
    <n v="6"/>
    <s v="AUTOMATIC"/>
    <s v="all wheel drive"/>
    <n v="2"/>
    <s v="Luxury,Performance"/>
    <s v="Midsize"/>
    <s v="Coupe"/>
    <n v="27"/>
    <n v="18"/>
    <n v="1624"/>
    <n v="50050"/>
  </r>
  <r>
    <x v="31"/>
    <s v="CTS Coupe"/>
    <n v="2013"/>
    <x v="3"/>
    <s v="regular unleaded"/>
    <n v="318"/>
    <n v="6"/>
    <s v="AUTOMATIC"/>
    <s v="all wheel drive"/>
    <n v="2"/>
    <s v="Luxury,Performance"/>
    <s v="Midsize"/>
    <s v="Coupe"/>
    <n v="27"/>
    <n v="18"/>
    <n v="1624"/>
    <n v="40805"/>
  </r>
  <r>
    <x v="31"/>
    <s v="CTS Coupe"/>
    <n v="2013"/>
    <x v="3"/>
    <s v="regular unleaded"/>
    <n v="318"/>
    <n v="6"/>
    <s v="AUTOMATIC"/>
    <s v="rear wheel drive"/>
    <n v="2"/>
    <s v="Luxury,Performance"/>
    <s v="Midsize"/>
    <s v="Coupe"/>
    <n v="27"/>
    <n v="18"/>
    <n v="1624"/>
    <n v="43950"/>
  </r>
  <r>
    <x v="31"/>
    <s v="CTS Coupe"/>
    <n v="2013"/>
    <x v="3"/>
    <s v="regular unleaded"/>
    <n v="318"/>
    <n v="6"/>
    <s v="AUTOMATIC"/>
    <s v="all wheel drive"/>
    <n v="2"/>
    <s v="Luxury,Performance"/>
    <s v="Midsize"/>
    <s v="Coupe"/>
    <n v="27"/>
    <n v="18"/>
    <n v="1624"/>
    <n v="50050"/>
  </r>
  <r>
    <x v="31"/>
    <s v="CTS Coupe"/>
    <n v="2013"/>
    <x v="3"/>
    <s v="regular unleaded"/>
    <n v="318"/>
    <n v="6"/>
    <s v="AUTOMATIC"/>
    <s v="all wheel drive"/>
    <n v="2"/>
    <s v="Luxury,Performance"/>
    <s v="Midsize"/>
    <s v="Coupe"/>
    <n v="27"/>
    <n v="18"/>
    <n v="1624"/>
    <n v="45850"/>
  </r>
  <r>
    <x v="31"/>
    <s v="CTS Coupe"/>
    <n v="2013"/>
    <x v="3"/>
    <s v="regular unleaded"/>
    <n v="318"/>
    <n v="6"/>
    <s v="AUTOMATIC"/>
    <s v="rear wheel drive"/>
    <n v="2"/>
    <s v="Luxury,Performance"/>
    <s v="Midsize"/>
    <s v="Coupe"/>
    <n v="27"/>
    <n v="18"/>
    <n v="1624"/>
    <n v="38905"/>
  </r>
  <r>
    <x v="31"/>
    <s v="CTS Coupe"/>
    <n v="2013"/>
    <x v="3"/>
    <s v="regular unleaded"/>
    <n v="318"/>
    <n v="6"/>
    <s v="AUTOMATIC"/>
    <s v="rear wheel drive"/>
    <n v="2"/>
    <s v="Luxury,Performance"/>
    <s v="Midsize"/>
    <s v="Coupe"/>
    <n v="27"/>
    <n v="18"/>
    <n v="1624"/>
    <n v="48150"/>
  </r>
  <r>
    <x v="31"/>
    <s v="CTS Coupe"/>
    <n v="2014"/>
    <x v="4"/>
    <s v="regular unleaded"/>
    <n v="318"/>
    <n v="6"/>
    <s v="AUTOMATIC"/>
    <s v="rear wheel drive"/>
    <n v="2"/>
    <s v="Luxury,Performance"/>
    <s v="Midsize"/>
    <s v="Coupe"/>
    <n v="27"/>
    <n v="18"/>
    <n v="1624"/>
    <n v="39495"/>
  </r>
  <r>
    <x v="31"/>
    <s v="CTS Coupe"/>
    <n v="2014"/>
    <x v="4"/>
    <s v="regular unleaded"/>
    <n v="318"/>
    <n v="6"/>
    <s v="AUTOMATIC"/>
    <s v="all wheel drive"/>
    <n v="2"/>
    <s v="Luxury,Performance"/>
    <s v="Midsize"/>
    <s v="Coupe"/>
    <n v="27"/>
    <n v="18"/>
    <n v="1624"/>
    <n v="49995"/>
  </r>
  <r>
    <x v="31"/>
    <s v="CTS Coupe"/>
    <n v="2014"/>
    <x v="4"/>
    <s v="regular unleaded"/>
    <n v="318"/>
    <n v="6"/>
    <s v="AUTOMATIC"/>
    <s v="rear wheel drive"/>
    <n v="2"/>
    <s v="Luxury,Performance"/>
    <s v="Midsize"/>
    <s v="Coupe"/>
    <n v="27"/>
    <n v="18"/>
    <n v="1624"/>
    <n v="47995"/>
  </r>
  <r>
    <x v="31"/>
    <s v="CTS Coupe"/>
    <n v="2014"/>
    <x v="4"/>
    <s v="regular unleaded"/>
    <n v="318"/>
    <n v="6"/>
    <s v="AUTOMATIC"/>
    <s v="all wheel drive"/>
    <n v="2"/>
    <s v="Luxury,Performance"/>
    <s v="Midsize"/>
    <s v="Coupe"/>
    <n v="27"/>
    <n v="18"/>
    <n v="1624"/>
    <n v="45795"/>
  </r>
  <r>
    <x v="31"/>
    <s v="CTS Coupe"/>
    <n v="2014"/>
    <x v="4"/>
    <s v="regular unleaded"/>
    <n v="318"/>
    <n v="6"/>
    <s v="AUTOMATIC"/>
    <s v="all wheel drive"/>
    <n v="2"/>
    <s v="Luxury,Performance"/>
    <s v="Midsize"/>
    <s v="Coupe"/>
    <n v="27"/>
    <n v="18"/>
    <n v="1624"/>
    <n v="41495"/>
  </r>
  <r>
    <x v="31"/>
    <s v="CTS Coupe"/>
    <n v="2014"/>
    <x v="4"/>
    <s v="regular unleaded"/>
    <n v="318"/>
    <n v="6"/>
    <s v="AUTOMATIC"/>
    <s v="rear wheel drive"/>
    <n v="2"/>
    <s v="Luxury,Performance"/>
    <s v="Midsize"/>
    <s v="Coupe"/>
    <n v="27"/>
    <n v="18"/>
    <n v="1624"/>
    <n v="43795"/>
  </r>
  <r>
    <x v="0"/>
    <s v="1 Series"/>
    <n v="2013"/>
    <x v="3"/>
    <s v="premium unleaded (required)"/>
    <n v="320"/>
    <n v="6"/>
    <s v="MANUAL"/>
    <s v="rear wheel drive"/>
    <n v="2"/>
    <s v="Luxury,High-Performance"/>
    <s v="Compact"/>
    <s v="Convertible"/>
    <n v="25"/>
    <n v="18"/>
    <n v="3916"/>
    <n v="48250"/>
  </r>
  <r>
    <x v="31"/>
    <s v="ATS"/>
    <n v="2015"/>
    <x v="0"/>
    <s v="flex-fuel (unleaded/E85)"/>
    <n v="321"/>
    <n v="6"/>
    <s v="AUTOMATIC"/>
    <s v="rear wheel drive"/>
    <n v="4"/>
    <s v="Flex Fuel,Luxury,High-Performance"/>
    <s v="Compact"/>
    <s v="Sedan"/>
    <n v="28"/>
    <n v="18"/>
    <n v="1624"/>
    <n v="47615"/>
  </r>
  <r>
    <x v="31"/>
    <s v="ATS"/>
    <n v="2015"/>
    <x v="0"/>
    <s v="flex-fuel (unleaded/E85)"/>
    <n v="321"/>
    <n v="6"/>
    <s v="AUTOMATIC"/>
    <s v="rear wheel drive"/>
    <n v="4"/>
    <s v="Flex Fuel,Luxury,High-Performance"/>
    <s v="Compact"/>
    <s v="Sedan"/>
    <n v="28"/>
    <n v="18"/>
    <n v="1624"/>
    <n v="44660"/>
  </r>
  <r>
    <x v="31"/>
    <s v="ATS"/>
    <n v="2015"/>
    <x v="0"/>
    <s v="flex-fuel (unleaded/E85)"/>
    <n v="321"/>
    <n v="6"/>
    <s v="AUTOMATIC"/>
    <s v="rear wheel drive"/>
    <n v="4"/>
    <s v="Flex Fuel,Luxury,High-Performance"/>
    <s v="Compact"/>
    <s v="Sedan"/>
    <n v="28"/>
    <n v="18"/>
    <n v="1624"/>
    <n v="41340"/>
  </r>
  <r>
    <x v="31"/>
    <s v="ATS"/>
    <n v="2015"/>
    <x v="0"/>
    <s v="flex-fuel (unleaded/E85)"/>
    <n v="321"/>
    <n v="6"/>
    <s v="AUTOMATIC"/>
    <s v="all wheel drive"/>
    <n v="4"/>
    <s v="Flex Fuel,Luxury,High-Performance"/>
    <s v="Compact"/>
    <s v="Sedan"/>
    <n v="26"/>
    <n v="18"/>
    <n v="1624"/>
    <n v="46660"/>
  </r>
  <r>
    <x v="31"/>
    <s v="ATS"/>
    <n v="2015"/>
    <x v="0"/>
    <s v="flex-fuel (unleaded/E85)"/>
    <n v="321"/>
    <n v="6"/>
    <s v="AUTOMATIC"/>
    <s v="all wheel drive"/>
    <n v="4"/>
    <s v="Flex Fuel,Luxury,High-Performance"/>
    <s v="Compact"/>
    <s v="Sedan"/>
    <n v="26"/>
    <n v="18"/>
    <n v="1624"/>
    <n v="48715"/>
  </r>
  <r>
    <x v="31"/>
    <s v="ATS"/>
    <n v="2015"/>
    <x v="0"/>
    <s v="flex-fuel (unleaded/E85)"/>
    <n v="321"/>
    <n v="6"/>
    <s v="AUTOMATIC"/>
    <s v="all wheel drive"/>
    <n v="4"/>
    <s v="Flex Fuel,Luxury,High-Performance"/>
    <s v="Compact"/>
    <s v="Sedan"/>
    <n v="26"/>
    <n v="18"/>
    <n v="1624"/>
    <n v="43340"/>
  </r>
  <r>
    <x v="31"/>
    <s v="CTS"/>
    <n v="2015"/>
    <x v="0"/>
    <s v="flex-fuel (unleaded/E85)"/>
    <n v="321"/>
    <n v="6"/>
    <s v="AUTOMATIC"/>
    <s v="all wheel drive"/>
    <n v="4"/>
    <s v="Flex Fuel,Luxury,Performance"/>
    <s v="Large"/>
    <s v="Sedan"/>
    <n v="26"/>
    <n v="18"/>
    <n v="1624"/>
    <n v="54970"/>
  </r>
  <r>
    <x v="31"/>
    <s v="CTS"/>
    <n v="2015"/>
    <x v="0"/>
    <s v="flex-fuel (unleaded/E85)"/>
    <n v="321"/>
    <n v="6"/>
    <s v="AUTOMATIC"/>
    <s v="all wheel drive"/>
    <n v="4"/>
    <s v="Flex Fuel,Luxury,Performance"/>
    <s v="Large"/>
    <s v="Sedan"/>
    <n v="26"/>
    <n v="18"/>
    <n v="1624"/>
    <n v="63770"/>
  </r>
  <r>
    <x v="31"/>
    <s v="CTS"/>
    <n v="2015"/>
    <x v="0"/>
    <s v="flex-fuel (unleaded/E85)"/>
    <n v="321"/>
    <n v="6"/>
    <s v="AUTOMATIC"/>
    <s v="rear wheel drive"/>
    <n v="4"/>
    <s v="Flex Fuel,Luxury,High-Performance"/>
    <s v="Large"/>
    <s v="Sedan"/>
    <n v="29"/>
    <n v="18"/>
    <n v="1624"/>
    <n v="61770"/>
  </r>
  <r>
    <x v="31"/>
    <s v="CTS"/>
    <n v="2015"/>
    <x v="0"/>
    <s v="flex-fuel (unleaded/E85)"/>
    <n v="321"/>
    <n v="6"/>
    <s v="AUTOMATIC"/>
    <s v="all wheel drive"/>
    <n v="4"/>
    <s v="Flex Fuel,Luxury,Performance"/>
    <s v="Large"/>
    <s v="Sedan"/>
    <n v="26"/>
    <n v="18"/>
    <n v="1624"/>
    <n v="59370"/>
  </r>
  <r>
    <x v="31"/>
    <s v="CTS"/>
    <n v="2015"/>
    <x v="0"/>
    <s v="flex-fuel (unleaded/E85)"/>
    <n v="321"/>
    <n v="6"/>
    <s v="AUTOMATIC"/>
    <s v="rear wheel drive"/>
    <n v="4"/>
    <s v="Flex Fuel,Luxury,High-Performance"/>
    <s v="Large"/>
    <s v="Sedan"/>
    <n v="29"/>
    <n v="18"/>
    <n v="1624"/>
    <n v="52970"/>
  </r>
  <r>
    <x v="31"/>
    <s v="CTS"/>
    <n v="2015"/>
    <x v="0"/>
    <s v="flex-fuel (unleaded/E85)"/>
    <n v="321"/>
    <n v="6"/>
    <s v="AUTOMATIC"/>
    <s v="rear wheel drive"/>
    <n v="4"/>
    <s v="Flex Fuel,Luxury,High-Performance"/>
    <s v="Large"/>
    <s v="Sedan"/>
    <n v="29"/>
    <n v="18"/>
    <n v="1624"/>
    <n v="57370"/>
  </r>
  <r>
    <x v="31"/>
    <s v="ATS Coupe"/>
    <n v="2015"/>
    <x v="0"/>
    <s v="flex-fuel (unleaded/E85)"/>
    <n v="321"/>
    <n v="6"/>
    <s v="AUTOMATIC"/>
    <s v="rear wheel drive"/>
    <n v="2"/>
    <s v="Flex Fuel,Luxury,High-Performance"/>
    <s v="Compact"/>
    <s v="Coupe"/>
    <n v="28"/>
    <n v="18"/>
    <n v="1624"/>
    <n v="48165"/>
  </r>
  <r>
    <x v="31"/>
    <s v="ATS Coupe"/>
    <n v="2015"/>
    <x v="0"/>
    <s v="flex-fuel (unleaded/E85)"/>
    <n v="321"/>
    <n v="6"/>
    <s v="AUTOMATIC"/>
    <s v="all wheel drive"/>
    <n v="2"/>
    <s v="Flex Fuel,Luxury,High-Performance"/>
    <s v="Compact"/>
    <s v="Coupe"/>
    <n v="26"/>
    <n v="18"/>
    <n v="1624"/>
    <n v="50165"/>
  </r>
  <r>
    <x v="31"/>
    <s v="ATS Coupe"/>
    <n v="2015"/>
    <x v="0"/>
    <s v="flex-fuel (unleaded/E85)"/>
    <n v="321"/>
    <n v="6"/>
    <s v="AUTOMATIC"/>
    <s v="all wheel drive"/>
    <n v="2"/>
    <s v="Flex Fuel,Luxury,High-Performance"/>
    <s v="Compact"/>
    <s v="Coupe"/>
    <n v="26"/>
    <n v="18"/>
    <n v="1624"/>
    <n v="51435"/>
  </r>
  <r>
    <x v="31"/>
    <s v="ATS Coupe"/>
    <n v="2015"/>
    <x v="0"/>
    <s v="flex-fuel (unleaded/E85)"/>
    <n v="321"/>
    <n v="6"/>
    <s v="AUTOMATIC"/>
    <s v="rear wheel drive"/>
    <n v="2"/>
    <s v="Flex Fuel,Luxury,High-Performance"/>
    <s v="Compact"/>
    <s v="Coupe"/>
    <n v="28"/>
    <n v="18"/>
    <n v="1624"/>
    <n v="45150"/>
  </r>
  <r>
    <x v="31"/>
    <s v="ATS Coupe"/>
    <n v="2015"/>
    <x v="0"/>
    <s v="flex-fuel (unleaded/E85)"/>
    <n v="321"/>
    <n v="6"/>
    <s v="AUTOMATIC"/>
    <s v="all wheel drive"/>
    <n v="2"/>
    <s v="Flex Fuel,Luxury,High-Performance"/>
    <s v="Compact"/>
    <s v="Coupe"/>
    <n v="26"/>
    <n v="18"/>
    <n v="1624"/>
    <n v="47750"/>
  </r>
  <r>
    <x v="31"/>
    <s v="ATS Coupe"/>
    <n v="2015"/>
    <x v="0"/>
    <s v="flex-fuel (unleaded/E85)"/>
    <n v="321"/>
    <n v="6"/>
    <s v="AUTOMATIC"/>
    <s v="rear wheel drive"/>
    <n v="2"/>
    <s v="Flex Fuel,Luxury,High-Performance"/>
    <s v="Compact"/>
    <s v="Coupe"/>
    <n v="28"/>
    <n v="18"/>
    <n v="1624"/>
    <n v="50325"/>
  </r>
  <r>
    <x v="8"/>
    <s v="F-150"/>
    <n v="2015"/>
    <x v="0"/>
    <s v="regular unleaded"/>
    <n v="325"/>
    <n v="6"/>
    <s v="AUTOMATIC"/>
    <s v="four wheel drive"/>
    <n v="4"/>
    <s v="Flex Fuel"/>
    <s v="Large"/>
    <s v="Crew Cab Pickup"/>
    <n v="23"/>
    <n v="18"/>
    <n v="5657"/>
    <n v="45090"/>
  </r>
  <r>
    <x v="8"/>
    <s v="F-150"/>
    <n v="2015"/>
    <x v="0"/>
    <s v="regular unleaded"/>
    <n v="325"/>
    <n v="6"/>
    <s v="AUTOMATIC"/>
    <s v="four wheel drive"/>
    <n v="4"/>
    <s v="Flex Fuel"/>
    <s v="Large"/>
    <s v="Extended Cab Pickup"/>
    <n v="23"/>
    <n v="18"/>
    <n v="5657"/>
    <n v="42735"/>
  </r>
  <r>
    <x v="8"/>
    <s v="F-150"/>
    <n v="2016"/>
    <x v="1"/>
    <s v="regular unleaded"/>
    <n v="325"/>
    <n v="6"/>
    <s v="AUTOMATIC"/>
    <s v="four wheel drive"/>
    <n v="4"/>
    <s v="Flex Fuel"/>
    <s v="Large"/>
    <s v="Extended Cab Pickup"/>
    <n v="23"/>
    <n v="18"/>
    <n v="5657"/>
    <n v="43490"/>
  </r>
  <r>
    <x v="8"/>
    <s v="F-150"/>
    <n v="2016"/>
    <x v="1"/>
    <s v="regular unleaded"/>
    <n v="325"/>
    <n v="6"/>
    <s v="AUTOMATIC"/>
    <s v="four wheel drive"/>
    <n v="4"/>
    <s v="Flex Fuel"/>
    <s v="Large"/>
    <s v="Crew Cab Pickup"/>
    <n v="23"/>
    <n v="18"/>
    <n v="5657"/>
    <n v="45845"/>
  </r>
  <r>
    <x v="8"/>
    <s v="F-150"/>
    <n v="2017"/>
    <x v="2"/>
    <s v="regular unleaded"/>
    <n v="325"/>
    <n v="6"/>
    <s v="AUTOMATIC"/>
    <s v="four wheel drive"/>
    <n v="4"/>
    <s v="Flex Fuel"/>
    <s v="Large"/>
    <s v="Crew Cab Pickup"/>
    <n v="23"/>
    <n v="18"/>
    <n v="5657"/>
    <n v="45845"/>
  </r>
  <r>
    <x v="8"/>
    <s v="F-150"/>
    <n v="2017"/>
    <x v="2"/>
    <s v="regular unleaded"/>
    <n v="325"/>
    <n v="6"/>
    <s v="AUTOMATIC"/>
    <s v="four wheel drive"/>
    <n v="4"/>
    <s v="Flex Fuel"/>
    <s v="Large"/>
    <s v="Extended Cab Pickup"/>
    <n v="23"/>
    <n v="18"/>
    <n v="5657"/>
    <n v="43490"/>
  </r>
  <r>
    <x v="21"/>
    <s v="Q60 Convertible"/>
    <n v="2014"/>
    <x v="4"/>
    <s v="premium unleaded (recommended)"/>
    <n v="325"/>
    <n v="6"/>
    <s v="AUTOMATIC"/>
    <s v="rear wheel drive"/>
    <n v="2"/>
    <s v="Luxury,Performance"/>
    <s v="Midsize"/>
    <s v="Convertible"/>
    <n v="26"/>
    <n v="18"/>
    <n v="190"/>
    <n v="48550"/>
  </r>
  <r>
    <x v="21"/>
    <s v="Q60 Convertible"/>
    <n v="2015"/>
    <x v="0"/>
    <s v="premium unleaded (recommended)"/>
    <n v="325"/>
    <n v="6"/>
    <s v="AUTOMATIC"/>
    <s v="rear wheel drive"/>
    <n v="2"/>
    <s v="Luxury,Performance"/>
    <s v="Midsize"/>
    <s v="Convertible"/>
    <n v="26"/>
    <n v="18"/>
    <n v="190"/>
    <n v="48550"/>
  </r>
  <r>
    <x v="26"/>
    <s v="S60"/>
    <n v="2016"/>
    <x v="1"/>
    <s v="regular unleaded"/>
    <n v="325"/>
    <n v="6"/>
    <s v="AUTOMATIC"/>
    <s v="all wheel drive"/>
    <n v="4"/>
    <s v="Luxury,High-Performance"/>
    <s v="Midsize"/>
    <s v="Sedan"/>
    <n v="27"/>
    <n v="18"/>
    <n v="870"/>
    <n v="44200"/>
  </r>
  <r>
    <x v="26"/>
    <s v="S60"/>
    <n v="2016"/>
    <x v="1"/>
    <s v="regular unleaded"/>
    <n v="325"/>
    <n v="6"/>
    <s v="AUTOMATIC"/>
    <s v="all wheel drive"/>
    <n v="4"/>
    <s v="Luxury,High-Performance"/>
    <s v="Midsize"/>
    <s v="Sedan"/>
    <n v="27"/>
    <n v="18"/>
    <n v="870"/>
    <n v="47700"/>
  </r>
  <r>
    <x v="26"/>
    <s v="V60"/>
    <n v="2016"/>
    <x v="1"/>
    <s v="regular unleaded"/>
    <n v="325"/>
    <n v="6"/>
    <s v="AUTOMATIC"/>
    <s v="all wheel drive"/>
    <n v="4"/>
    <s v="Luxury,High-Performance"/>
    <s v="Midsize"/>
    <s v="Wagon"/>
    <n v="27"/>
    <n v="18"/>
    <n v="870"/>
    <n v="49200"/>
  </r>
  <r>
    <x v="26"/>
    <s v="V60"/>
    <n v="2016"/>
    <x v="1"/>
    <s v="regular unleaded"/>
    <n v="325"/>
    <n v="6"/>
    <s v="AUTOMATIC"/>
    <s v="all wheel drive"/>
    <n v="4"/>
    <s v="Luxury,High-Performance"/>
    <s v="Midsize"/>
    <s v="Wagon"/>
    <n v="27"/>
    <n v="18"/>
    <n v="870"/>
    <n v="45800"/>
  </r>
  <r>
    <x v="21"/>
    <s v="G Sedan"/>
    <n v="2011"/>
    <x v="6"/>
    <s v="premium unleaded (recommended)"/>
    <n v="328"/>
    <n v="6"/>
    <s v="AUTOMATIC"/>
    <s v="all wheel drive"/>
    <n v="4"/>
    <s v="Luxury"/>
    <s v="Midsize"/>
    <s v="Sedan"/>
    <n v="25"/>
    <n v="18"/>
    <n v="190"/>
    <n v="41550"/>
  </r>
  <r>
    <x v="21"/>
    <s v="G Sedan"/>
    <n v="2011"/>
    <x v="6"/>
    <s v="premium unleaded (recommended)"/>
    <n v="328"/>
    <n v="6"/>
    <s v="AUTOMATIC"/>
    <s v="all wheel drive"/>
    <n v="4"/>
    <s v="Luxury"/>
    <s v="Midsize"/>
    <s v="Sedan"/>
    <n v="25"/>
    <n v="18"/>
    <n v="190"/>
    <n v="37400"/>
  </r>
  <r>
    <x v="21"/>
    <s v="G Sedan"/>
    <n v="2011"/>
    <x v="6"/>
    <s v="premium unleaded (recommended)"/>
    <n v="328"/>
    <n v="6"/>
    <s v="AUTOMATIC"/>
    <s v="all wheel drive"/>
    <n v="4"/>
    <s v="Luxury"/>
    <s v="Midsize"/>
    <s v="Sedan"/>
    <n v="25"/>
    <n v="18"/>
    <n v="190"/>
    <n v="44750"/>
  </r>
  <r>
    <x v="21"/>
    <s v="G Sedan"/>
    <n v="2012"/>
    <x v="5"/>
    <s v="premium unleaded (recommended)"/>
    <n v="328"/>
    <n v="6"/>
    <s v="AUTOMATIC"/>
    <s v="all wheel drive"/>
    <n v="4"/>
    <s v="Luxury,Performance"/>
    <s v="Midsize"/>
    <s v="Sedan"/>
    <n v="25"/>
    <n v="18"/>
    <n v="190"/>
    <n v="38500"/>
  </r>
  <r>
    <x v="21"/>
    <s v="G Sedan"/>
    <n v="2012"/>
    <x v="5"/>
    <s v="premium unleaded (recommended)"/>
    <n v="328"/>
    <n v="6"/>
    <s v="AUTOMATIC"/>
    <s v="all wheel drive"/>
    <n v="4"/>
    <s v="Luxury"/>
    <s v="Midsize"/>
    <s v="Sedan"/>
    <n v="25"/>
    <n v="18"/>
    <n v="190"/>
    <n v="41850"/>
  </r>
  <r>
    <x v="21"/>
    <s v="G Sedan"/>
    <n v="2012"/>
    <x v="5"/>
    <s v="premium unleaded (recommended)"/>
    <n v="328"/>
    <n v="6"/>
    <s v="AUTOMATIC"/>
    <s v="all wheel drive"/>
    <n v="4"/>
    <s v="Luxury"/>
    <s v="Midsize"/>
    <s v="Sedan"/>
    <n v="25"/>
    <n v="18"/>
    <n v="190"/>
    <n v="46050"/>
  </r>
  <r>
    <x v="21"/>
    <s v="G Sedan"/>
    <n v="2013"/>
    <x v="3"/>
    <s v="premium unleaded (required)"/>
    <n v="328"/>
    <n v="6"/>
    <s v="AUTOMATIC"/>
    <s v="all wheel drive"/>
    <n v="4"/>
    <s v="Luxury"/>
    <s v="Midsize"/>
    <s v="Sedan"/>
    <n v="25"/>
    <n v="18"/>
    <n v="190"/>
    <n v="34550"/>
  </r>
  <r>
    <x v="21"/>
    <s v="G37 Sedan"/>
    <n v="2010"/>
    <x v="9"/>
    <s v="premium unleaded (recommended)"/>
    <n v="328"/>
    <n v="6"/>
    <s v="AUTOMATIC"/>
    <s v="all wheel drive"/>
    <n v="4"/>
    <s v="Luxury"/>
    <s v="Midsize"/>
    <s v="Sedan"/>
    <n v="25"/>
    <n v="18"/>
    <n v="190"/>
    <n v="36050"/>
  </r>
  <r>
    <x v="21"/>
    <s v="G37 Sedan"/>
    <n v="2010"/>
    <x v="9"/>
    <s v="premium unleaded (recommended)"/>
    <n v="328"/>
    <n v="6"/>
    <s v="AUTOMATIC"/>
    <s v="all wheel drive"/>
    <n v="4"/>
    <s v="Luxury"/>
    <s v="Midsize"/>
    <s v="Sedan"/>
    <n v="25"/>
    <n v="18"/>
    <n v="190"/>
    <n v="43550"/>
  </r>
  <r>
    <x v="21"/>
    <s v="G37"/>
    <n v="2009"/>
    <x v="10"/>
    <s v="premium unleaded (required)"/>
    <n v="328"/>
    <n v="6"/>
    <s v="AUTOMATIC"/>
    <s v="rear wheel drive"/>
    <n v="4"/>
    <s v="Luxury,Performance"/>
    <s v="Midsize"/>
    <s v="Sedan"/>
    <n v="26"/>
    <n v="18"/>
    <n v="190"/>
    <n v="33700"/>
  </r>
  <r>
    <x v="21"/>
    <s v="G37"/>
    <n v="2009"/>
    <x v="10"/>
    <s v="premium unleaded (required)"/>
    <n v="328"/>
    <n v="6"/>
    <s v="AUTOMATIC"/>
    <s v="rear wheel drive"/>
    <n v="4"/>
    <s v="Luxury"/>
    <s v="Midsize"/>
    <s v="Sedan"/>
    <n v="26"/>
    <n v="18"/>
    <n v="190"/>
    <n v="33250"/>
  </r>
  <r>
    <x v="21"/>
    <s v="G37"/>
    <n v="2009"/>
    <x v="10"/>
    <s v="premium unleaded (required)"/>
    <n v="328"/>
    <n v="6"/>
    <s v="AUTOMATIC"/>
    <s v="all wheel drive"/>
    <n v="4"/>
    <s v="Luxury"/>
    <s v="Midsize"/>
    <s v="Sedan"/>
    <n v="25"/>
    <n v="18"/>
    <n v="190"/>
    <n v="35750"/>
  </r>
  <r>
    <x v="21"/>
    <s v="Q40"/>
    <n v="2015"/>
    <x v="0"/>
    <s v="premium unleaded (required)"/>
    <n v="328"/>
    <n v="6"/>
    <s v="AUTOMATIC"/>
    <s v="all wheel drive"/>
    <n v="4"/>
    <s v="Luxury"/>
    <s v="Midsize"/>
    <s v="Sedan"/>
    <n v="25"/>
    <n v="18"/>
    <n v="190"/>
    <n v="35550"/>
  </r>
  <r>
    <x v="10"/>
    <s v="GLE-Class"/>
    <n v="2016"/>
    <x v="1"/>
    <s v="premium unleaded (required)"/>
    <n v="329"/>
    <n v="6"/>
    <s v="AUTOMATIC"/>
    <s v="all wheel drive"/>
    <n v="4"/>
    <s v="Crossover,Luxury,Performance"/>
    <s v="Midsize"/>
    <s v="4dr SUV"/>
    <n v="22"/>
    <n v="18"/>
    <n v="617"/>
    <n v="64600"/>
  </r>
  <r>
    <x v="10"/>
    <s v="GLE-Class"/>
    <n v="2017"/>
    <x v="2"/>
    <s v="premium unleaded (required)"/>
    <n v="329"/>
    <n v="6"/>
    <s v="AUTOMATIC"/>
    <s v="all wheel drive"/>
    <n v="4"/>
    <s v="Crossover,Luxury,Performance"/>
    <s v="Midsize"/>
    <s v="4dr SUV"/>
    <n v="23"/>
    <n v="18"/>
    <n v="617"/>
    <n v="65650"/>
  </r>
  <r>
    <x v="10"/>
    <s v="M-Class"/>
    <n v="2015"/>
    <x v="0"/>
    <s v="premium unleaded (required)"/>
    <n v="329"/>
    <n v="6"/>
    <s v="AUTOMATIC"/>
    <s v="all wheel drive"/>
    <n v="4"/>
    <s v="Crossover,Luxury,Performance"/>
    <s v="Midsize"/>
    <s v="4dr SUV"/>
    <n v="22"/>
    <n v="18"/>
    <n v="617"/>
    <n v="62900"/>
  </r>
  <r>
    <x v="21"/>
    <s v="M37"/>
    <n v="2011"/>
    <x v="6"/>
    <s v="premium unleaded (recommended)"/>
    <n v="330"/>
    <n v="6"/>
    <s v="AUTOMATIC"/>
    <s v="rear wheel drive"/>
    <n v="4"/>
    <s v="Luxury,Performance"/>
    <s v="Large"/>
    <s v="Sedan"/>
    <n v="26"/>
    <n v="18"/>
    <n v="190"/>
    <n v="47050"/>
  </r>
  <r>
    <x v="21"/>
    <s v="M"/>
    <n v="2012"/>
    <x v="5"/>
    <s v="premium unleaded (required)"/>
    <n v="330"/>
    <n v="6"/>
    <s v="AUTOMATIC"/>
    <s v="rear wheel drive"/>
    <n v="4"/>
    <s v="Luxury,Performance"/>
    <s v="Large"/>
    <s v="Sedan"/>
    <n v="26"/>
    <n v="18"/>
    <n v="190"/>
    <n v="47700"/>
  </r>
  <r>
    <x v="21"/>
    <s v="M"/>
    <n v="2013"/>
    <x v="3"/>
    <s v="premium unleaded (required)"/>
    <n v="330"/>
    <n v="6"/>
    <s v="AUTOMATIC"/>
    <s v="rear wheel drive"/>
    <n v="4"/>
    <s v="Luxury,Performance"/>
    <s v="Large"/>
    <s v="Sedan"/>
    <n v="26"/>
    <n v="18"/>
    <n v="190"/>
    <n v="48700"/>
  </r>
  <r>
    <x v="21"/>
    <s v="Q70"/>
    <n v="2014"/>
    <x v="4"/>
    <s v="premium unleaded (required)"/>
    <n v="330"/>
    <n v="6"/>
    <s v="AUTOMATIC"/>
    <s v="rear wheel drive"/>
    <n v="4"/>
    <s v="Luxury,Performance"/>
    <s v="Large"/>
    <s v="Sedan"/>
    <n v="26"/>
    <n v="18"/>
    <n v="190"/>
    <n v="49600"/>
  </r>
  <r>
    <x v="21"/>
    <s v="Q70"/>
    <n v="2015"/>
    <x v="0"/>
    <s v="premium unleaded (required)"/>
    <n v="330"/>
    <n v="6"/>
    <s v="AUTOMATIC"/>
    <s v="rear wheel drive"/>
    <n v="4"/>
    <s v="Luxury,Performance"/>
    <s v="Large"/>
    <s v="Sedan"/>
    <n v="26"/>
    <n v="18"/>
    <n v="190"/>
    <n v="51350"/>
  </r>
  <r>
    <x v="21"/>
    <s v="Q70"/>
    <n v="2015"/>
    <x v="0"/>
    <s v="premium unleaded (required)"/>
    <n v="330"/>
    <n v="6"/>
    <s v="AUTOMATIC"/>
    <s v="rear wheel drive"/>
    <n v="4"/>
    <s v="Luxury,Performance"/>
    <s v="Large"/>
    <s v="Sedan"/>
    <n v="26"/>
    <n v="18"/>
    <n v="190"/>
    <n v="49850"/>
  </r>
  <r>
    <x v="21"/>
    <s v="Q70"/>
    <n v="2016"/>
    <x v="1"/>
    <s v="premium unleaded (required)"/>
    <n v="330"/>
    <n v="6"/>
    <s v="AUTOMATIC"/>
    <s v="all wheel drive"/>
    <n v="4"/>
    <s v="Luxury,Performance"/>
    <s v="Large"/>
    <s v="Sedan"/>
    <n v="24"/>
    <n v="18"/>
    <n v="190"/>
    <n v="52000"/>
  </r>
  <r>
    <x v="21"/>
    <s v="Q70"/>
    <n v="2016"/>
    <x v="1"/>
    <s v="premium unleaded (required)"/>
    <n v="330"/>
    <n v="6"/>
    <s v="AUTOMATIC"/>
    <s v="rear wheel drive"/>
    <n v="4"/>
    <s v="Luxury,Performance"/>
    <s v="Large"/>
    <s v="Sedan"/>
    <n v="26"/>
    <n v="18"/>
    <n v="190"/>
    <n v="51350"/>
  </r>
  <r>
    <x v="21"/>
    <s v="Q70"/>
    <n v="2016"/>
    <x v="1"/>
    <s v="premium unleaded (required)"/>
    <n v="330"/>
    <n v="6"/>
    <s v="AUTOMATIC"/>
    <s v="all wheel drive"/>
    <n v="4"/>
    <s v="Luxury,Performance"/>
    <s v="Large"/>
    <s v="Sedan"/>
    <n v="24"/>
    <n v="18"/>
    <n v="190"/>
    <n v="53500"/>
  </r>
  <r>
    <x v="21"/>
    <s v="Q70"/>
    <n v="2016"/>
    <x v="1"/>
    <s v="premium unleaded (required)"/>
    <n v="330"/>
    <n v="6"/>
    <s v="AUTOMATIC"/>
    <s v="rear wheel drive"/>
    <n v="4"/>
    <s v="Luxury,Performance"/>
    <s v="Large"/>
    <s v="Sedan"/>
    <n v="26"/>
    <n v="18"/>
    <n v="190"/>
    <n v="49850"/>
  </r>
  <r>
    <x v="21"/>
    <s v="G Coupe"/>
    <n v="2011"/>
    <x v="6"/>
    <s v="premium unleaded (recommended)"/>
    <n v="330"/>
    <n v="6"/>
    <s v="AUTOMATIC"/>
    <s v="all wheel drive"/>
    <n v="2"/>
    <s v="Luxury,Performance"/>
    <s v="Midsize"/>
    <s v="Coupe"/>
    <n v="25"/>
    <n v="18"/>
    <n v="190"/>
    <n v="40250"/>
  </r>
  <r>
    <x v="21"/>
    <s v="G Coupe"/>
    <n v="2012"/>
    <x v="5"/>
    <s v="premium unleaded (recommended)"/>
    <n v="330"/>
    <n v="6"/>
    <s v="AUTOMATIC"/>
    <s v="all wheel drive"/>
    <n v="2"/>
    <s v="Luxury,Performance"/>
    <s v="Midsize"/>
    <s v="Coupe"/>
    <n v="25"/>
    <n v="18"/>
    <n v="190"/>
    <n v="40900"/>
  </r>
  <r>
    <x v="21"/>
    <s v="G Coupe"/>
    <n v="2013"/>
    <x v="3"/>
    <s v="premium unleaded (recommended)"/>
    <n v="330"/>
    <n v="6"/>
    <s v="AUTOMATIC"/>
    <s v="all wheel drive"/>
    <n v="2"/>
    <s v="Luxury,Performance"/>
    <s v="Midsize"/>
    <s v="Coupe"/>
    <n v="25"/>
    <n v="18"/>
    <n v="190"/>
    <n v="42050"/>
  </r>
  <r>
    <x v="21"/>
    <s v="G37 Coupe"/>
    <n v="2010"/>
    <x v="9"/>
    <s v="premium unleaded (recommended)"/>
    <n v="330"/>
    <n v="6"/>
    <s v="AUTOMATIC"/>
    <s v="all wheel drive"/>
    <n v="2"/>
    <s v="Luxury"/>
    <s v="Midsize"/>
    <s v="Coupe"/>
    <n v="25"/>
    <n v="18"/>
    <n v="190"/>
    <n v="39150"/>
  </r>
  <r>
    <x v="21"/>
    <s v="G37"/>
    <n v="2008"/>
    <x v="12"/>
    <s v="premium unleaded (required)"/>
    <n v="330"/>
    <n v="6"/>
    <s v="AUTOMATIC"/>
    <s v="rear wheel drive"/>
    <n v="2"/>
    <s v="Luxury,Performance"/>
    <s v="Midsize"/>
    <s v="Coupe"/>
    <n v="24"/>
    <n v="18"/>
    <n v="190"/>
    <n v="35650"/>
  </r>
  <r>
    <x v="21"/>
    <s v="G37"/>
    <n v="2008"/>
    <x v="12"/>
    <s v="premium unleaded (required)"/>
    <n v="330"/>
    <n v="6"/>
    <s v="AUTOMATIC"/>
    <s v="rear wheel drive"/>
    <n v="2"/>
    <s v="Luxury,Performance"/>
    <s v="Midsize"/>
    <s v="Coupe"/>
    <n v="24"/>
    <n v="18"/>
    <n v="190"/>
    <n v="34900"/>
  </r>
  <r>
    <x v="21"/>
    <s v="G37"/>
    <n v="2009"/>
    <x v="10"/>
    <s v="premium unleaded (required)"/>
    <n v="330"/>
    <n v="6"/>
    <s v="AUTOMATIC"/>
    <s v="all wheel drive"/>
    <n v="2"/>
    <s v="Luxury"/>
    <s v="Midsize"/>
    <s v="Coupe"/>
    <n v="25"/>
    <n v="18"/>
    <n v="190"/>
    <n v="38700"/>
  </r>
  <r>
    <x v="21"/>
    <s v="G37"/>
    <n v="2009"/>
    <x v="10"/>
    <s v="premium unleaded (required)"/>
    <n v="330"/>
    <n v="6"/>
    <s v="AUTOMATIC"/>
    <s v="rear wheel drive"/>
    <n v="2"/>
    <s v="Luxury"/>
    <s v="Midsize"/>
    <s v="Coupe"/>
    <n v="26"/>
    <n v="18"/>
    <n v="190"/>
    <n v="35900"/>
  </r>
  <r>
    <x v="21"/>
    <s v="G37"/>
    <n v="2009"/>
    <x v="10"/>
    <s v="premium unleaded (required)"/>
    <n v="330"/>
    <n v="6"/>
    <s v="AUTOMATIC"/>
    <s v="rear wheel drive"/>
    <n v="2"/>
    <s v="Luxury,Performance"/>
    <s v="Midsize"/>
    <s v="Coupe"/>
    <n v="26"/>
    <n v="18"/>
    <n v="190"/>
    <n v="36650"/>
  </r>
  <r>
    <x v="21"/>
    <s v="Q60 Coupe"/>
    <n v="2014"/>
    <x v="4"/>
    <s v="premium unleaded (recommended)"/>
    <n v="330"/>
    <n v="6"/>
    <s v="AUTOMATIC"/>
    <s v="all wheel drive"/>
    <n v="2"/>
    <s v="Luxury,Performance"/>
    <s v="Midsize"/>
    <s v="Coupe"/>
    <n v="25"/>
    <n v="18"/>
    <n v="190"/>
    <n v="42600"/>
  </r>
  <r>
    <x v="21"/>
    <s v="Q60 Coupe"/>
    <n v="2015"/>
    <x v="0"/>
    <s v="premium unleaded (recommended)"/>
    <n v="330"/>
    <n v="6"/>
    <s v="AUTOMATIC"/>
    <s v="all wheel drive"/>
    <n v="2"/>
    <s v="Luxury,Performance"/>
    <s v="Midsize"/>
    <s v="Coupe"/>
    <n v="25"/>
    <n v="18"/>
    <n v="190"/>
    <n v="42600"/>
  </r>
  <r>
    <x v="4"/>
    <s v="370Z"/>
    <n v="2015"/>
    <x v="0"/>
    <s v="premium unleaded (required)"/>
    <n v="332"/>
    <n v="6"/>
    <s v="MANUAL"/>
    <s v="rear wheel drive"/>
    <n v="2"/>
    <s v="High-Performance"/>
    <s v="Compact"/>
    <s v="Coupe"/>
    <n v="26"/>
    <n v="18"/>
    <n v="2009"/>
    <n v="29990"/>
  </r>
  <r>
    <x v="4"/>
    <s v="370Z"/>
    <n v="2015"/>
    <x v="0"/>
    <s v="premium unleaded (required)"/>
    <n v="332"/>
    <n v="6"/>
    <s v="AUTOMATIC"/>
    <s v="rear wheel drive"/>
    <n v="2"/>
    <s v="High-Performance"/>
    <s v="Compact"/>
    <s v="Convertible"/>
    <n v="25"/>
    <n v="18"/>
    <n v="2009"/>
    <n v="41820"/>
  </r>
  <r>
    <x v="4"/>
    <s v="370Z"/>
    <n v="2015"/>
    <x v="0"/>
    <s v="premium unleaded (required)"/>
    <n v="332"/>
    <n v="6"/>
    <s v="MANUAL"/>
    <s v="rear wheel drive"/>
    <n v="2"/>
    <s v="High-Performance"/>
    <s v="Compact"/>
    <s v="Coupe"/>
    <n v="26"/>
    <n v="18"/>
    <n v="2009"/>
    <n v="33570"/>
  </r>
  <r>
    <x v="4"/>
    <s v="370Z"/>
    <n v="2015"/>
    <x v="0"/>
    <s v="premium unleaded (required)"/>
    <n v="332"/>
    <n v="6"/>
    <s v="AUTOMATIC"/>
    <s v="rear wheel drive"/>
    <n v="2"/>
    <s v="High-Performance"/>
    <s v="Compact"/>
    <s v="Convertible"/>
    <n v="25"/>
    <n v="18"/>
    <n v="2009"/>
    <n v="46570"/>
  </r>
  <r>
    <x v="4"/>
    <s v="370Z"/>
    <n v="2015"/>
    <x v="0"/>
    <s v="premium unleaded (required)"/>
    <n v="332"/>
    <n v="6"/>
    <s v="MANUAL"/>
    <s v="rear wheel drive"/>
    <n v="2"/>
    <s v="High-Performance"/>
    <s v="Compact"/>
    <s v="Coupe"/>
    <n v="26"/>
    <n v="18"/>
    <n v="2009"/>
    <n v="37970"/>
  </r>
  <r>
    <x v="4"/>
    <s v="370Z"/>
    <n v="2015"/>
    <x v="0"/>
    <s v="premium unleaded (required)"/>
    <n v="332"/>
    <n v="6"/>
    <s v="MANUAL"/>
    <s v="rear wheel drive"/>
    <n v="2"/>
    <s v="High-Performance"/>
    <s v="Compact"/>
    <s v="Coupe"/>
    <n v="26"/>
    <n v="18"/>
    <n v="2009"/>
    <n v="37070"/>
  </r>
  <r>
    <x v="4"/>
    <s v="370Z"/>
    <n v="2015"/>
    <x v="0"/>
    <s v="premium unleaded (required)"/>
    <n v="332"/>
    <n v="6"/>
    <s v="AUTOMATIC"/>
    <s v="rear wheel drive"/>
    <n v="2"/>
    <s v="High-Performance"/>
    <s v="Compact"/>
    <s v="Convertible"/>
    <n v="25"/>
    <n v="18"/>
    <n v="2009"/>
    <n v="49400"/>
  </r>
  <r>
    <x v="4"/>
    <s v="370Z"/>
    <n v="2016"/>
    <x v="1"/>
    <s v="premium unleaded (required)"/>
    <n v="332"/>
    <n v="6"/>
    <s v="AUTOMATIC"/>
    <s v="rear wheel drive"/>
    <n v="2"/>
    <s v="High-Performance"/>
    <s v="Compact"/>
    <s v="Convertible"/>
    <n v="25"/>
    <n v="18"/>
    <n v="2009"/>
    <n v="41820"/>
  </r>
  <r>
    <x v="4"/>
    <s v="370Z"/>
    <n v="2016"/>
    <x v="1"/>
    <s v="premium unleaded (required)"/>
    <n v="332"/>
    <n v="6"/>
    <s v="MANUAL"/>
    <s v="rear wheel drive"/>
    <n v="2"/>
    <s v="High-Performance"/>
    <s v="Compact"/>
    <s v="Coupe"/>
    <n v="26"/>
    <n v="18"/>
    <n v="2009"/>
    <n v="29990"/>
  </r>
  <r>
    <x v="4"/>
    <s v="370Z"/>
    <n v="2016"/>
    <x v="1"/>
    <s v="premium unleaded (required)"/>
    <n v="332"/>
    <n v="6"/>
    <s v="AUTOMATIC"/>
    <s v="rear wheel drive"/>
    <n v="2"/>
    <s v="High-Performance"/>
    <s v="Compact"/>
    <s v="Convertible"/>
    <n v="25"/>
    <n v="18"/>
    <n v="2009"/>
    <n v="46570"/>
  </r>
  <r>
    <x v="4"/>
    <s v="370Z"/>
    <n v="2016"/>
    <x v="1"/>
    <s v="premium unleaded (required)"/>
    <n v="332"/>
    <n v="6"/>
    <s v="AUTOMATIC"/>
    <s v="rear wheel drive"/>
    <n v="2"/>
    <s v="High-Performance"/>
    <s v="Compact"/>
    <s v="Convertible"/>
    <n v="25"/>
    <n v="18"/>
    <n v="2009"/>
    <n v="49400"/>
  </r>
  <r>
    <x v="4"/>
    <s v="370Z"/>
    <n v="2016"/>
    <x v="1"/>
    <s v="premium unleaded (required)"/>
    <n v="332"/>
    <n v="6"/>
    <s v="MANUAL"/>
    <s v="rear wheel drive"/>
    <n v="2"/>
    <s v="High-Performance"/>
    <s v="Compact"/>
    <s v="Coupe"/>
    <n v="26"/>
    <n v="18"/>
    <n v="2009"/>
    <n v="37070"/>
  </r>
  <r>
    <x v="4"/>
    <s v="370Z"/>
    <n v="2016"/>
    <x v="1"/>
    <s v="premium unleaded (required)"/>
    <n v="332"/>
    <n v="6"/>
    <s v="MANUAL"/>
    <s v="rear wheel drive"/>
    <n v="2"/>
    <s v="High-Performance"/>
    <s v="Compact"/>
    <s v="Coupe"/>
    <n v="26"/>
    <n v="18"/>
    <n v="2009"/>
    <n v="37970"/>
  </r>
  <r>
    <x v="4"/>
    <s v="370Z"/>
    <n v="2016"/>
    <x v="1"/>
    <s v="premium unleaded (required)"/>
    <n v="332"/>
    <n v="6"/>
    <s v="MANUAL"/>
    <s v="rear wheel drive"/>
    <n v="2"/>
    <s v="High-Performance"/>
    <s v="Compact"/>
    <s v="Coupe"/>
    <n v="26"/>
    <n v="18"/>
    <n v="2009"/>
    <n v="33570"/>
  </r>
  <r>
    <x v="4"/>
    <s v="370Z"/>
    <n v="2017"/>
    <x v="2"/>
    <s v="premium unleaded (required)"/>
    <n v="332"/>
    <n v="6"/>
    <s v="MANUAL"/>
    <s v="rear wheel drive"/>
    <n v="2"/>
    <s v="High-Performance"/>
    <s v="Compact"/>
    <s v="Coupe"/>
    <n v="26"/>
    <n v="18"/>
    <n v="2009"/>
    <n v="37970"/>
  </r>
  <r>
    <x v="4"/>
    <s v="370Z"/>
    <n v="2017"/>
    <x v="2"/>
    <s v="premium unleaded (required)"/>
    <n v="332"/>
    <n v="6"/>
    <s v="MANUAL"/>
    <s v="rear wheel drive"/>
    <n v="2"/>
    <s v="High-Performance"/>
    <s v="Compact"/>
    <s v="Coupe"/>
    <n v="26"/>
    <n v="18"/>
    <n v="2009"/>
    <n v="29990"/>
  </r>
  <r>
    <x v="4"/>
    <s v="370Z"/>
    <n v="2017"/>
    <x v="2"/>
    <s v="premium unleaded (required)"/>
    <n v="332"/>
    <n v="6"/>
    <s v="MANUAL"/>
    <s v="rear wheel drive"/>
    <n v="2"/>
    <s v="High-Performance"/>
    <s v="Compact"/>
    <s v="Coupe"/>
    <n v="26"/>
    <n v="18"/>
    <n v="2009"/>
    <n v="33570"/>
  </r>
  <r>
    <x v="4"/>
    <s v="370Z"/>
    <n v="2017"/>
    <x v="2"/>
    <s v="premium unleaded (required)"/>
    <n v="332"/>
    <n v="6"/>
    <s v="AUTOMATIC"/>
    <s v="rear wheel drive"/>
    <n v="2"/>
    <s v="High-Performance"/>
    <s v="Compact"/>
    <s v="Convertible"/>
    <n v="25"/>
    <n v="18"/>
    <n v="2009"/>
    <n v="46570"/>
  </r>
  <r>
    <x v="4"/>
    <s v="370Z"/>
    <n v="2017"/>
    <x v="2"/>
    <s v="premium unleaded (required)"/>
    <n v="332"/>
    <n v="6"/>
    <s v="AUTOMATIC"/>
    <s v="rear wheel drive"/>
    <n v="2"/>
    <s v="High-Performance"/>
    <s v="Compact"/>
    <s v="Convertible"/>
    <n v="25"/>
    <n v="18"/>
    <n v="2009"/>
    <n v="49400"/>
  </r>
  <r>
    <x v="4"/>
    <s v="370Z"/>
    <n v="2017"/>
    <x v="2"/>
    <s v="premium unleaded (required)"/>
    <n v="332"/>
    <n v="6"/>
    <s v="MANUAL"/>
    <s v="rear wheel drive"/>
    <n v="2"/>
    <s v="High-Performance"/>
    <s v="Compact"/>
    <s v="Coupe"/>
    <n v="26"/>
    <n v="18"/>
    <n v="2009"/>
    <n v="37070"/>
  </r>
  <r>
    <x v="4"/>
    <s v="370Z"/>
    <n v="2017"/>
    <x v="2"/>
    <s v="premium unleaded (required)"/>
    <n v="332"/>
    <n v="6"/>
    <s v="AUTOMATIC"/>
    <s v="rear wheel drive"/>
    <n v="2"/>
    <s v="High-Performance"/>
    <s v="Compact"/>
    <s v="Convertible"/>
    <n v="25"/>
    <n v="18"/>
    <n v="2009"/>
    <n v="41820"/>
  </r>
  <r>
    <x v="19"/>
    <s v="A8"/>
    <n v="2016"/>
    <x v="1"/>
    <s v="premium unleaded (required)"/>
    <n v="333"/>
    <n v="6"/>
    <s v="AUTOMATIC"/>
    <s v="all wheel drive"/>
    <n v="4"/>
    <s v="Luxury,Performance"/>
    <s v="Large"/>
    <s v="Sedan"/>
    <n v="28"/>
    <n v="18"/>
    <n v="3105"/>
    <n v="81500"/>
  </r>
  <r>
    <x v="19"/>
    <s v="S4"/>
    <n v="2014"/>
    <x v="4"/>
    <s v="premium unleaded (required)"/>
    <n v="333"/>
    <n v="6"/>
    <s v="AUTOMATED_MANUAL"/>
    <s v="all wheel drive"/>
    <n v="4"/>
    <s v="Factory Tuner,Luxury,High-Performance"/>
    <s v="Midsize"/>
    <s v="Sedan"/>
    <n v="28"/>
    <n v="18"/>
    <n v="3105"/>
    <n v="49500"/>
  </r>
  <r>
    <x v="19"/>
    <s v="S4"/>
    <n v="2014"/>
    <x v="4"/>
    <s v="premium unleaded (required)"/>
    <n v="333"/>
    <n v="6"/>
    <s v="AUTOMATED_MANUAL"/>
    <s v="all wheel drive"/>
    <n v="4"/>
    <s v="Factory Tuner,Luxury,High-Performance"/>
    <s v="Midsize"/>
    <s v="Sedan"/>
    <n v="28"/>
    <n v="18"/>
    <n v="3105"/>
    <n v="55400"/>
  </r>
  <r>
    <x v="19"/>
    <s v="S4"/>
    <n v="2015"/>
    <x v="0"/>
    <s v="premium unleaded (required)"/>
    <n v="333"/>
    <n v="6"/>
    <s v="AUTOMATED_MANUAL"/>
    <s v="all wheel drive"/>
    <n v="4"/>
    <s v="Factory Tuner,Luxury,High-Performance"/>
    <s v="Midsize"/>
    <s v="Sedan"/>
    <n v="28"/>
    <n v="18"/>
    <n v="3105"/>
    <n v="55700"/>
  </r>
  <r>
    <x v="19"/>
    <s v="S4"/>
    <n v="2015"/>
    <x v="0"/>
    <s v="premium unleaded (required)"/>
    <n v="333"/>
    <n v="6"/>
    <s v="AUTOMATED_MANUAL"/>
    <s v="all wheel drive"/>
    <n v="4"/>
    <s v="Factory Tuner,Luxury,High-Performance"/>
    <s v="Midsize"/>
    <s v="Sedan"/>
    <n v="28"/>
    <n v="18"/>
    <n v="3105"/>
    <n v="49800"/>
  </r>
  <r>
    <x v="19"/>
    <s v="S4"/>
    <n v="2016"/>
    <x v="1"/>
    <s v="premium unleaded (required)"/>
    <n v="333"/>
    <n v="6"/>
    <s v="AUTOMATED_MANUAL"/>
    <s v="all wheel drive"/>
    <n v="4"/>
    <s v="Factory Tuner,Luxury,High-Performance"/>
    <s v="Midsize"/>
    <s v="Sedan"/>
    <n v="28"/>
    <n v="18"/>
    <n v="3105"/>
    <n v="56100"/>
  </r>
  <r>
    <x v="19"/>
    <s v="S4"/>
    <n v="2016"/>
    <x v="1"/>
    <s v="premium unleaded (required)"/>
    <n v="333"/>
    <n v="6"/>
    <s v="AUTOMATED_MANUAL"/>
    <s v="all wheel drive"/>
    <n v="4"/>
    <s v="Factory Tuner,Luxury,High-Performance"/>
    <s v="Midsize"/>
    <s v="Sedan"/>
    <n v="28"/>
    <n v="18"/>
    <n v="3105"/>
    <n v="50200"/>
  </r>
  <r>
    <x v="19"/>
    <s v="S5"/>
    <n v="2016"/>
    <x v="1"/>
    <s v="premium unleaded (required)"/>
    <n v="333"/>
    <n v="6"/>
    <s v="AUTOMATED_MANUAL"/>
    <s v="all wheel drive"/>
    <n v="2"/>
    <s v="Factory Tuner,Luxury,Performance"/>
    <s v="Midsize"/>
    <s v="Convertible"/>
    <n v="26"/>
    <n v="18"/>
    <n v="3105"/>
    <n v="67350"/>
  </r>
  <r>
    <x v="19"/>
    <s v="S5"/>
    <n v="2016"/>
    <x v="1"/>
    <s v="premium unleaded (required)"/>
    <n v="333"/>
    <n v="6"/>
    <s v="AUTOMATED_MANUAL"/>
    <s v="all wheel drive"/>
    <n v="2"/>
    <s v="Factory Tuner,Luxury,Performance"/>
    <s v="Midsize"/>
    <s v="Convertible"/>
    <n v="26"/>
    <n v="18"/>
    <n v="3105"/>
    <n v="61100"/>
  </r>
  <r>
    <x v="19"/>
    <s v="S5"/>
    <n v="2016"/>
    <x v="1"/>
    <s v="premium unleaded (required)"/>
    <n v="333"/>
    <n v="6"/>
    <s v="AUTOMATED_MANUAL"/>
    <s v="all wheel drive"/>
    <n v="2"/>
    <s v="Factory Tuner,Luxury,Performance"/>
    <s v="Midsize"/>
    <s v="Coupe"/>
    <n v="28"/>
    <n v="18"/>
    <n v="3105"/>
    <n v="54100"/>
  </r>
  <r>
    <x v="19"/>
    <s v="S5"/>
    <n v="2016"/>
    <x v="1"/>
    <s v="premium unleaded (required)"/>
    <n v="333"/>
    <n v="6"/>
    <s v="AUTOMATED_MANUAL"/>
    <s v="all wheel drive"/>
    <n v="2"/>
    <s v="Factory Tuner,Luxury,Performance"/>
    <s v="Midsize"/>
    <s v="Coupe"/>
    <n v="28"/>
    <n v="18"/>
    <n v="3105"/>
    <n v="60350"/>
  </r>
  <r>
    <x v="19"/>
    <s v="S5"/>
    <n v="2017"/>
    <x v="2"/>
    <s v="premium unleaded (required)"/>
    <n v="333"/>
    <n v="6"/>
    <s v="AUTOMATED_MANUAL"/>
    <s v="all wheel drive"/>
    <n v="2"/>
    <s v="Factory Tuner,Luxury,Performance"/>
    <s v="Midsize"/>
    <s v="Convertible"/>
    <n v="26"/>
    <n v="18"/>
    <n v="3105"/>
    <n v="61100"/>
  </r>
  <r>
    <x v="19"/>
    <s v="S5"/>
    <n v="2017"/>
    <x v="2"/>
    <s v="premium unleaded (required)"/>
    <n v="333"/>
    <n v="6"/>
    <s v="AUTOMATED_MANUAL"/>
    <s v="all wheel drive"/>
    <n v="2"/>
    <s v="Factory Tuner,Luxury,Performance"/>
    <s v="Midsize"/>
    <s v="Coupe"/>
    <n v="28"/>
    <n v="18"/>
    <n v="3105"/>
    <n v="54100"/>
  </r>
  <r>
    <x v="14"/>
    <s v="Genesis"/>
    <n v="2014"/>
    <x v="4"/>
    <s v="regular unleaded"/>
    <n v="333"/>
    <n v="6"/>
    <s v="AUTOMATIC"/>
    <s v="rear wheel drive"/>
    <n v="4"/>
    <s v="Luxury"/>
    <s v="Large"/>
    <s v="Sedan"/>
    <n v="27"/>
    <n v="18"/>
    <n v="1439"/>
    <n v="35200"/>
  </r>
  <r>
    <x v="31"/>
    <s v="CT6"/>
    <n v="2016"/>
    <x v="1"/>
    <s v="regular unleaded"/>
    <n v="335"/>
    <n v="6"/>
    <s v="AUTOMATIC"/>
    <s v="all wheel drive"/>
    <n v="4"/>
    <s v="Luxury,High-Performance"/>
    <s v="Large"/>
    <s v="Sedan"/>
    <n v="27"/>
    <n v="18"/>
    <n v="1624"/>
    <n v="60395"/>
  </r>
  <r>
    <x v="31"/>
    <s v="CT6"/>
    <n v="2016"/>
    <x v="1"/>
    <s v="regular unleaded"/>
    <n v="335"/>
    <n v="6"/>
    <s v="AUTOMATIC"/>
    <s v="all wheel drive"/>
    <n v="4"/>
    <s v="Luxury,High-Performance"/>
    <s v="Large"/>
    <s v="Sedan"/>
    <n v="27"/>
    <n v="18"/>
    <n v="1624"/>
    <n v="55495"/>
  </r>
  <r>
    <x v="31"/>
    <s v="CT6"/>
    <n v="2016"/>
    <x v="1"/>
    <s v="regular unleaded"/>
    <n v="335"/>
    <n v="6"/>
    <s v="AUTOMATIC"/>
    <s v="all wheel drive"/>
    <n v="4"/>
    <s v="Luxury,Performance"/>
    <s v="Large"/>
    <s v="Sedan"/>
    <n v="27"/>
    <n v="18"/>
    <n v="1624"/>
    <n v="63570"/>
  </r>
  <r>
    <x v="31"/>
    <s v="CT6"/>
    <n v="2016"/>
    <x v="1"/>
    <s v="regular unleaded"/>
    <n v="335"/>
    <n v="6"/>
    <s v="AUTOMATIC"/>
    <s v="all wheel drive"/>
    <n v="4"/>
    <s v="Luxury,Performance"/>
    <s v="Large"/>
    <s v="Sedan"/>
    <n v="27"/>
    <n v="18"/>
    <n v="1624"/>
    <n v="83465"/>
  </r>
  <r>
    <x v="31"/>
    <s v="CT6"/>
    <n v="2017"/>
    <x v="2"/>
    <s v="regular unleaded"/>
    <n v="335"/>
    <n v="6"/>
    <s v="AUTOMATIC"/>
    <s v="all wheel drive"/>
    <n v="4"/>
    <s v="Luxury,Performance"/>
    <s v="Large"/>
    <s v="Sedan"/>
    <n v="27"/>
    <n v="18"/>
    <n v="1624"/>
    <n v="63595"/>
  </r>
  <r>
    <x v="31"/>
    <s v="CT6"/>
    <n v="2017"/>
    <x v="2"/>
    <s v="regular unleaded"/>
    <n v="335"/>
    <n v="6"/>
    <s v="AUTOMATIC"/>
    <s v="all wheel drive"/>
    <n v="4"/>
    <s v="Luxury,High-Performance"/>
    <s v="Large"/>
    <s v="Sedan"/>
    <n v="27"/>
    <n v="18"/>
    <n v="1624"/>
    <n v="60395"/>
  </r>
  <r>
    <x v="31"/>
    <s v="CT6"/>
    <n v="2017"/>
    <x v="2"/>
    <s v="regular unleaded"/>
    <n v="335"/>
    <n v="6"/>
    <s v="AUTOMATIC"/>
    <s v="all wheel drive"/>
    <n v="4"/>
    <s v="Luxury,Performance"/>
    <s v="Large"/>
    <s v="Sedan"/>
    <n v="27"/>
    <n v="18"/>
    <n v="1624"/>
    <n v="83495"/>
  </r>
  <r>
    <x v="31"/>
    <s v="CT6"/>
    <n v="2017"/>
    <x v="2"/>
    <s v="regular unleaded"/>
    <n v="335"/>
    <n v="6"/>
    <s v="AUTOMATIC"/>
    <s v="all wheel drive"/>
    <n v="4"/>
    <s v="Luxury,High-Performance"/>
    <s v="Large"/>
    <s v="Sedan"/>
    <n v="27"/>
    <n v="18"/>
    <n v="1624"/>
    <n v="55495"/>
  </r>
  <r>
    <x v="21"/>
    <s v="Q60 Convertible"/>
    <n v="2014"/>
    <x v="4"/>
    <s v="premium unleaded (required)"/>
    <n v="343"/>
    <n v="6"/>
    <s v="AUTOMATIC"/>
    <s v="rear wheel drive"/>
    <n v="2"/>
    <s v="Factory Tuner,Luxury,Performance"/>
    <s v="Midsize"/>
    <s v="Convertible"/>
    <n v="26"/>
    <n v="18"/>
    <n v="190"/>
    <n v="62100"/>
  </r>
  <r>
    <x v="21"/>
    <s v="Q60 Convertible"/>
    <n v="2015"/>
    <x v="0"/>
    <s v="premium unleaded (required)"/>
    <n v="343"/>
    <n v="6"/>
    <s v="AUTOMATIC"/>
    <s v="rear wheel drive"/>
    <n v="2"/>
    <s v="Factory Tuner,Luxury,Performance"/>
    <s v="Midsize"/>
    <s v="Convertible"/>
    <n v="26"/>
    <n v="18"/>
    <n v="190"/>
    <n v="62100"/>
  </r>
  <r>
    <x v="26"/>
    <s v="S60"/>
    <n v="2016"/>
    <x v="1"/>
    <s v="regular unleaded"/>
    <n v="345"/>
    <n v="6"/>
    <s v="AUTOMATIC"/>
    <s v="all wheel drive"/>
    <n v="4"/>
    <s v="Factory Tuner,Luxury,High-Performance"/>
    <s v="Midsize"/>
    <s v="Sedan"/>
    <n v="27"/>
    <n v="18"/>
    <n v="870"/>
    <n v="59700"/>
  </r>
  <r>
    <x v="26"/>
    <s v="V60"/>
    <n v="2016"/>
    <x v="1"/>
    <s v="regular unleaded"/>
    <n v="345"/>
    <n v="6"/>
    <s v="AUTOMATIC"/>
    <s v="all wheel drive"/>
    <n v="4"/>
    <s v="Factory Tuner,Luxury,High-Performance"/>
    <s v="Midsize"/>
    <s v="Wagon"/>
    <n v="27"/>
    <n v="18"/>
    <n v="870"/>
    <n v="61300"/>
  </r>
  <r>
    <x v="13"/>
    <s v="Continental"/>
    <n v="2017"/>
    <x v="2"/>
    <s v="premium unleaded (recommended)"/>
    <n v="63"/>
    <n v="6"/>
    <s v="AUTOMATIC"/>
    <s v="front wheel drive"/>
    <n v="4"/>
    <s v="Luxury"/>
    <s v="Large"/>
    <s v="Sedan"/>
    <n v="27"/>
    <n v="18"/>
    <n v="61"/>
    <n v="62915"/>
  </r>
  <r>
    <x v="13"/>
    <s v="Continental"/>
    <n v="2017"/>
    <x v="2"/>
    <s v="premium unleaded (recommended)"/>
    <n v="63"/>
    <n v="6"/>
    <s v="AUTOMATIC"/>
    <s v="front wheel drive"/>
    <n v="4"/>
    <s v="Luxury"/>
    <s v="Large"/>
    <s v="Sedan"/>
    <n v="27"/>
    <n v="18"/>
    <n v="61"/>
    <n v="53915"/>
  </r>
  <r>
    <x v="4"/>
    <s v="370Z"/>
    <n v="2015"/>
    <x v="0"/>
    <s v="premium unleaded (required)"/>
    <n v="350"/>
    <n v="6"/>
    <s v="MANUAL"/>
    <s v="rear wheel drive"/>
    <n v="2"/>
    <s v="Factory Tuner,High-Performance"/>
    <s v="Compact"/>
    <s v="Coupe"/>
    <n v="26"/>
    <n v="18"/>
    <n v="2009"/>
    <n v="45490"/>
  </r>
  <r>
    <x v="4"/>
    <s v="370Z"/>
    <n v="2015"/>
    <x v="0"/>
    <s v="premium unleaded (required)"/>
    <n v="350"/>
    <n v="6"/>
    <s v="MANUAL"/>
    <s v="rear wheel drive"/>
    <n v="2"/>
    <s v="Factory Tuner,High-Performance"/>
    <s v="Compact"/>
    <s v="Coupe"/>
    <n v="26"/>
    <n v="18"/>
    <n v="2009"/>
    <n v="41990"/>
  </r>
  <r>
    <x v="4"/>
    <s v="370Z"/>
    <n v="2016"/>
    <x v="1"/>
    <s v="premium unleaded (required)"/>
    <n v="350"/>
    <n v="6"/>
    <s v="MANUAL"/>
    <s v="rear wheel drive"/>
    <n v="2"/>
    <s v="Factory Tuner,High-Performance"/>
    <s v="Compact"/>
    <s v="Coupe"/>
    <n v="26"/>
    <n v="18"/>
    <n v="2009"/>
    <n v="41990"/>
  </r>
  <r>
    <x v="4"/>
    <s v="370Z"/>
    <n v="2016"/>
    <x v="1"/>
    <s v="premium unleaded (required)"/>
    <n v="350"/>
    <n v="6"/>
    <s v="MANUAL"/>
    <s v="rear wheel drive"/>
    <n v="2"/>
    <s v="Factory Tuner,High-Performance"/>
    <s v="Compact"/>
    <s v="Coupe"/>
    <n v="26"/>
    <n v="18"/>
    <n v="2009"/>
    <n v="45490"/>
  </r>
  <r>
    <x v="4"/>
    <s v="370Z"/>
    <n v="2017"/>
    <x v="2"/>
    <s v="premium unleaded (required)"/>
    <n v="350"/>
    <n v="6"/>
    <s v="MANUAL"/>
    <s v="rear wheel drive"/>
    <n v="2"/>
    <s v="Factory Tuner,High-Performance"/>
    <s v="Compact"/>
    <s v="Coupe"/>
    <n v="26"/>
    <n v="18"/>
    <n v="2009"/>
    <n v="45490"/>
  </r>
  <r>
    <x v="4"/>
    <s v="370Z"/>
    <n v="2017"/>
    <x v="2"/>
    <s v="premium unleaded (required)"/>
    <n v="350"/>
    <n v="6"/>
    <s v="MANUAL"/>
    <s v="rear wheel drive"/>
    <n v="2"/>
    <s v="Factory Tuner,High-Performance"/>
    <s v="Compact"/>
    <s v="Coupe"/>
    <n v="26"/>
    <n v="18"/>
    <n v="2009"/>
    <n v="41990"/>
  </r>
  <r>
    <x v="35"/>
    <n v="911"/>
    <n v="2015"/>
    <x v="0"/>
    <s v="premium unleaded (required)"/>
    <n v="350"/>
    <n v="6"/>
    <s v="MANUAL"/>
    <s v="all wheel drive"/>
    <n v="2"/>
    <s v="Luxury,High-Performance"/>
    <s v="Compact"/>
    <s v="Coupe"/>
    <n v="26"/>
    <n v="18"/>
    <n v="1715"/>
    <n v="101600"/>
  </r>
  <r>
    <x v="35"/>
    <n v="911"/>
    <n v="2016"/>
    <x v="1"/>
    <s v="premium unleaded (required)"/>
    <n v="350"/>
    <n v="6"/>
    <s v="MANUAL"/>
    <s v="all wheel drive"/>
    <n v="2"/>
    <s v="Luxury,High-Performance"/>
    <s v="Compact"/>
    <s v="Coupe"/>
    <n v="26"/>
    <n v="18"/>
    <n v="1715"/>
    <n v="102930"/>
  </r>
  <r>
    <x v="19"/>
    <s v="TT RS"/>
    <n v="2012"/>
    <x v="5"/>
    <s v="premium unleaded (required)"/>
    <n v="360"/>
    <n v="5"/>
    <s v="MANUAL"/>
    <s v="all wheel drive"/>
    <n v="2"/>
    <s v="Factory Tuner,Luxury,High-Performance"/>
    <s v="Compact"/>
    <s v="Coupe"/>
    <n v="25"/>
    <n v="18"/>
    <n v="3105"/>
    <n v="56850"/>
  </r>
  <r>
    <x v="19"/>
    <s v="TT RS"/>
    <n v="2013"/>
    <x v="3"/>
    <s v="premium unleaded (required)"/>
    <n v="360"/>
    <n v="5"/>
    <s v="MANUAL"/>
    <s v="all wheel drive"/>
    <n v="2"/>
    <s v="Factory Tuner,Luxury,High-Performance"/>
    <s v="Compact"/>
    <s v="Coupe"/>
    <n v="25"/>
    <n v="18"/>
    <n v="3105"/>
    <n v="57200"/>
  </r>
  <r>
    <x v="0"/>
    <s v="X4"/>
    <n v="2016"/>
    <x v="1"/>
    <s v="premium unleaded (required)"/>
    <n v="360"/>
    <n v="6"/>
    <s v="AUTOMATIC"/>
    <s v="all wheel drive"/>
    <n v="4"/>
    <s v="Crossover,Factory Tuner,Luxury,High-Performance"/>
    <s v="Midsize"/>
    <s v="4dr SUV"/>
    <n v="25"/>
    <n v="18"/>
    <n v="3916"/>
    <n v="57800"/>
  </r>
  <r>
    <x v="0"/>
    <s v="M2"/>
    <n v="2016"/>
    <x v="1"/>
    <s v="premium unleaded (required)"/>
    <n v="365"/>
    <n v="6"/>
    <s v="MANUAL"/>
    <s v="rear wheel drive"/>
    <n v="2"/>
    <s v="Factory Tuner,Luxury,High-Performance"/>
    <s v="Compact"/>
    <s v="Coupe"/>
    <n v="26"/>
    <n v="18"/>
    <n v="3916"/>
    <n v="51700"/>
  </r>
  <r>
    <x v="0"/>
    <s v="M2"/>
    <n v="2017"/>
    <x v="2"/>
    <s v="premium unleaded (required)"/>
    <n v="365"/>
    <n v="6"/>
    <s v="MANUAL"/>
    <s v="rear wheel drive"/>
    <n v="2"/>
    <s v="Factory Tuner,Luxury,High-Performance"/>
    <s v="Compact"/>
    <s v="Coupe"/>
    <n v="26"/>
    <n v="18"/>
    <n v="3916"/>
    <n v="51700"/>
  </r>
  <r>
    <x v="8"/>
    <s v="F-150"/>
    <n v="2016"/>
    <x v="1"/>
    <s v="regular unleaded"/>
    <n v="365"/>
    <n v="6"/>
    <s v="AUTOMATIC"/>
    <s v="rear wheel drive"/>
    <n v="4"/>
    <s v="N/A"/>
    <s v="Large"/>
    <s v="Crew Cab Pickup"/>
    <n v="25"/>
    <n v="18"/>
    <n v="5657"/>
    <n v="58885"/>
  </r>
  <r>
    <x v="8"/>
    <s v="F-150"/>
    <n v="2017"/>
    <x v="2"/>
    <s v="regular unleaded"/>
    <n v="365"/>
    <n v="6"/>
    <s v="AUTOMATIC"/>
    <s v="rear wheel drive"/>
    <n v="4"/>
    <s v="Performance"/>
    <s v="Large"/>
    <s v="Crew Cab Pickup"/>
    <n v="25"/>
    <n v="18"/>
    <n v="5657"/>
    <n v="59600"/>
  </r>
  <r>
    <x v="35"/>
    <n v="911"/>
    <n v="2015"/>
    <x v="0"/>
    <s v="premium unleaded (required)"/>
    <n v="400"/>
    <n v="6"/>
    <s v="MANUAL"/>
    <s v="all wheel drive"/>
    <n v="2"/>
    <s v="Luxury,High-Performance"/>
    <s v="Compact"/>
    <s v="Coupe"/>
    <n v="26"/>
    <n v="18"/>
    <n v="1715"/>
    <n v="105630"/>
  </r>
  <r>
    <x v="35"/>
    <n v="911"/>
    <n v="2015"/>
    <x v="0"/>
    <s v="premium unleaded (required)"/>
    <n v="400"/>
    <n v="6"/>
    <s v="MANUAL"/>
    <s v="all wheel drive"/>
    <n v="2"/>
    <s v="Luxury,High-Performance"/>
    <s v="Compact"/>
    <s v="Convertible"/>
    <n v="26"/>
    <n v="18"/>
    <n v="1715"/>
    <n v="117530"/>
  </r>
  <r>
    <x v="35"/>
    <n v="911"/>
    <n v="2015"/>
    <x v="0"/>
    <s v="premium unleaded (required)"/>
    <n v="400"/>
    <n v="6"/>
    <s v="MANUAL"/>
    <s v="all wheel drive"/>
    <n v="2"/>
    <s v="Luxury,High-Performance"/>
    <s v="Compact"/>
    <s v="Coupe"/>
    <n v="26"/>
    <n v="18"/>
    <n v="1715"/>
    <n v="116200"/>
  </r>
  <r>
    <x v="35"/>
    <n v="911"/>
    <n v="2016"/>
    <x v="1"/>
    <s v="premium unleaded (required)"/>
    <n v="400"/>
    <n v="6"/>
    <s v="MANUAL"/>
    <s v="all wheel drive"/>
    <n v="2"/>
    <s v="Luxury,High-Performance"/>
    <s v="Compact"/>
    <s v="Coupe"/>
    <n v="26"/>
    <n v="18"/>
    <n v="1715"/>
    <n v="105630"/>
  </r>
  <r>
    <x v="35"/>
    <n v="911"/>
    <n v="2016"/>
    <x v="1"/>
    <s v="premium unleaded (required)"/>
    <n v="400"/>
    <n v="6"/>
    <s v="MANUAL"/>
    <s v="all wheel drive"/>
    <n v="2"/>
    <s v="Luxury,High-Performance"/>
    <s v="Compact"/>
    <s v="Coupe"/>
    <n v="26"/>
    <n v="18"/>
    <n v="1715"/>
    <n v="117530"/>
  </r>
  <r>
    <x v="35"/>
    <n v="911"/>
    <n v="2016"/>
    <x v="1"/>
    <s v="premium unleaded (required)"/>
    <n v="400"/>
    <n v="6"/>
    <s v="MANUAL"/>
    <s v="all wheel drive"/>
    <n v="2"/>
    <s v="Luxury,High-Performance"/>
    <s v="Compact"/>
    <s v="Convertible"/>
    <n v="26"/>
    <n v="18"/>
    <n v="1715"/>
    <n v="117530"/>
  </r>
  <r>
    <x v="10"/>
    <s v="CLS-Class"/>
    <n v="2017"/>
    <x v="2"/>
    <s v="premium unleaded (required)"/>
    <n v="402"/>
    <n v="8"/>
    <s v="AUTOMATIC"/>
    <s v="rear wheel drive"/>
    <n v="4"/>
    <s v="Luxury,High-Performance"/>
    <s v="Midsize"/>
    <s v="Sedan"/>
    <n v="26"/>
    <n v="18"/>
    <n v="617"/>
    <n v="74850"/>
  </r>
  <r>
    <x v="10"/>
    <s v="E-Class"/>
    <n v="2015"/>
    <x v="0"/>
    <s v="premium unleaded (required)"/>
    <n v="402"/>
    <n v="8"/>
    <s v="AUTOMATIC"/>
    <s v="rear wheel drive"/>
    <n v="2"/>
    <s v="Luxury,High-Performance"/>
    <s v="Midsize"/>
    <s v="Coupe"/>
    <n v="26"/>
    <n v="18"/>
    <n v="617"/>
    <n v="59400"/>
  </r>
  <r>
    <x v="10"/>
    <s v="E-Class"/>
    <n v="2016"/>
    <x v="1"/>
    <s v="premium unleaded (required)"/>
    <n v="402"/>
    <n v="8"/>
    <s v="AUTOMATIC"/>
    <s v="rear wheel drive"/>
    <n v="2"/>
    <s v="Luxury,High-Performance"/>
    <s v="Midsize"/>
    <s v="Coupe"/>
    <n v="26"/>
    <n v="18"/>
    <n v="617"/>
    <n v="60300"/>
  </r>
  <r>
    <x v="10"/>
    <s v="E-Class"/>
    <n v="2017"/>
    <x v="2"/>
    <s v="premium unleaded (required)"/>
    <n v="402"/>
    <n v="8"/>
    <s v="AUTOMATIC"/>
    <s v="rear wheel drive"/>
    <n v="2"/>
    <s v="Luxury,High-Performance"/>
    <s v="Midsize"/>
    <s v="Coupe"/>
    <n v="26"/>
    <n v="18"/>
    <n v="617"/>
    <n v="60650"/>
  </r>
  <r>
    <x v="31"/>
    <s v="CT6"/>
    <n v="2016"/>
    <x v="1"/>
    <s v="premium unleaded (required)"/>
    <n v="404"/>
    <n v="6"/>
    <s v="AUTOMATIC"/>
    <s v="all wheel drive"/>
    <n v="4"/>
    <s v="Luxury,High-Performance"/>
    <s v="Large"/>
    <s v="Sedan"/>
    <n v="26"/>
    <n v="18"/>
    <n v="1624"/>
    <n v="67570"/>
  </r>
  <r>
    <x v="31"/>
    <s v="CT6"/>
    <n v="2016"/>
    <x v="1"/>
    <s v="premium unleaded (required)"/>
    <n v="404"/>
    <n v="6"/>
    <s v="AUTOMATIC"/>
    <s v="all wheel drive"/>
    <n v="4"/>
    <s v="Luxury,High-Performance"/>
    <s v="Large"/>
    <s v="Sedan"/>
    <n v="26"/>
    <n v="18"/>
    <n v="1624"/>
    <n v="87465"/>
  </r>
  <r>
    <x v="31"/>
    <s v="CT6"/>
    <n v="2016"/>
    <x v="1"/>
    <s v="premium unleaded (required)"/>
    <n v="404"/>
    <n v="6"/>
    <s v="AUTOMATIC"/>
    <s v="all wheel drive"/>
    <n v="4"/>
    <s v="Luxury,High-Performance"/>
    <s v="Large"/>
    <s v="Sedan"/>
    <n v="26"/>
    <n v="18"/>
    <n v="1624"/>
    <n v="64395"/>
  </r>
  <r>
    <x v="31"/>
    <s v="CT6"/>
    <n v="2017"/>
    <x v="2"/>
    <s v="premium unleaded (required)"/>
    <n v="404"/>
    <n v="6"/>
    <s v="AUTOMATIC"/>
    <s v="all wheel drive"/>
    <n v="4"/>
    <s v="Luxury,High-Performance"/>
    <s v="Large"/>
    <s v="Sedan"/>
    <n v="26"/>
    <n v="18"/>
    <n v="1624"/>
    <n v="64395"/>
  </r>
  <r>
    <x v="31"/>
    <s v="CT6"/>
    <n v="2017"/>
    <x v="2"/>
    <s v="premium unleaded (required)"/>
    <n v="404"/>
    <n v="6"/>
    <s v="AUTOMATIC"/>
    <s v="all wheel drive"/>
    <n v="4"/>
    <s v="Luxury,High-Performance"/>
    <s v="Large"/>
    <s v="Sedan"/>
    <n v="26"/>
    <n v="18"/>
    <n v="1624"/>
    <n v="87495"/>
  </r>
  <r>
    <x v="31"/>
    <s v="CT6"/>
    <n v="2017"/>
    <x v="2"/>
    <s v="premium unleaded (required)"/>
    <n v="404"/>
    <n v="6"/>
    <s v="AUTOMATIC"/>
    <s v="all wheel drive"/>
    <n v="4"/>
    <s v="Luxury,High-Performance"/>
    <s v="Large"/>
    <s v="Sedan"/>
    <n v="26"/>
    <n v="18"/>
    <n v="1624"/>
    <n v="67595"/>
  </r>
  <r>
    <x v="35"/>
    <n v="911"/>
    <n v="2015"/>
    <x v="0"/>
    <s v="premium unleaded (required)"/>
    <n v="430"/>
    <n v="6"/>
    <s v="MANUAL"/>
    <s v="all wheel drive"/>
    <n v="2"/>
    <s v="Luxury,High-Performance"/>
    <s v="Compact"/>
    <s v="Convertible"/>
    <n v="25"/>
    <n v="18"/>
    <n v="1715"/>
    <n v="132800"/>
  </r>
  <r>
    <x v="35"/>
    <n v="911"/>
    <n v="2015"/>
    <x v="0"/>
    <s v="premium unleaded (required)"/>
    <n v="430"/>
    <n v="6"/>
    <s v="MANUAL"/>
    <s v="all wheel drive"/>
    <n v="2"/>
    <s v="Luxury,High-Performance"/>
    <s v="Compact"/>
    <s v="Coupe"/>
    <n v="26"/>
    <n v="18"/>
    <n v="1715"/>
    <n v="120900"/>
  </r>
  <r>
    <x v="35"/>
    <n v="911"/>
    <n v="2015"/>
    <x v="0"/>
    <s v="premium unleaded (required)"/>
    <n v="430"/>
    <n v="6"/>
    <s v="MANUAL"/>
    <s v="rear wheel drive"/>
    <n v="2"/>
    <s v="Luxury,High-Performance"/>
    <s v="Compact"/>
    <s v="Coupe"/>
    <n v="26"/>
    <n v="18"/>
    <n v="1715"/>
    <n v="114200"/>
  </r>
  <r>
    <x v="35"/>
    <n v="911"/>
    <n v="2015"/>
    <x v="0"/>
    <s v="premium unleaded (required)"/>
    <n v="430"/>
    <n v="6"/>
    <s v="MANUAL"/>
    <s v="rear wheel drive"/>
    <n v="2"/>
    <s v="Luxury,High-Performance"/>
    <s v="Compact"/>
    <s v="Convertible"/>
    <n v="25"/>
    <n v="18"/>
    <n v="1715"/>
    <n v="126100"/>
  </r>
  <r>
    <x v="35"/>
    <n v="911"/>
    <n v="2016"/>
    <x v="1"/>
    <s v="premium unleaded (required)"/>
    <n v="430"/>
    <n v="6"/>
    <s v="MANUAL"/>
    <s v="all wheel drive"/>
    <n v="2"/>
    <s v="Luxury,High-Performance"/>
    <s v="Compact"/>
    <s v="Coupe"/>
    <n v="26"/>
    <n v="18"/>
    <n v="1715"/>
    <n v="120900"/>
  </r>
  <r>
    <x v="35"/>
    <n v="911"/>
    <n v="2016"/>
    <x v="1"/>
    <s v="premium unleaded (required)"/>
    <n v="430"/>
    <n v="6"/>
    <s v="MANUAL"/>
    <s v="rear wheel drive"/>
    <n v="2"/>
    <s v="Luxury,High-Performance"/>
    <s v="Compact"/>
    <s v="Convertible"/>
    <n v="25"/>
    <n v="18"/>
    <n v="1715"/>
    <n v="126100"/>
  </r>
  <r>
    <x v="35"/>
    <n v="911"/>
    <n v="2016"/>
    <x v="1"/>
    <s v="premium unleaded (required)"/>
    <n v="430"/>
    <n v="6"/>
    <s v="MANUAL"/>
    <s v="all wheel drive"/>
    <n v="2"/>
    <s v="Luxury,High-Performance"/>
    <s v="Compact"/>
    <s v="Convertible"/>
    <n v="25"/>
    <n v="18"/>
    <n v="1715"/>
    <n v="132800"/>
  </r>
  <r>
    <x v="35"/>
    <n v="911"/>
    <n v="2016"/>
    <x v="1"/>
    <s v="premium unleaded (required)"/>
    <n v="430"/>
    <n v="6"/>
    <s v="MANUAL"/>
    <s v="all wheel drive"/>
    <n v="2"/>
    <s v="Luxury,High-Performance"/>
    <s v="Compact"/>
    <s v="Coupe"/>
    <n v="26"/>
    <n v="18"/>
    <n v="1715"/>
    <n v="132800"/>
  </r>
  <r>
    <x v="35"/>
    <n v="911"/>
    <n v="2016"/>
    <x v="1"/>
    <s v="premium unleaded (required)"/>
    <n v="430"/>
    <n v="6"/>
    <s v="MANUAL"/>
    <s v="rear wheel drive"/>
    <n v="2"/>
    <s v="Luxury,High-Performance"/>
    <s v="Compact"/>
    <s v="Coupe"/>
    <n v="26"/>
    <n v="18"/>
    <n v="1715"/>
    <n v="114200"/>
  </r>
  <r>
    <x v="10"/>
    <s v="S-Class"/>
    <n v="2017"/>
    <x v="2"/>
    <s v="premium unleaded (required)"/>
    <n v="449"/>
    <n v="8"/>
    <s v="AUTOMATIC"/>
    <s v="rear wheel drive"/>
    <n v="4"/>
    <s v="Luxury,High-Performance"/>
    <s v="Large"/>
    <s v="Sedan"/>
    <n v="26"/>
    <n v="18"/>
    <n v="617"/>
    <n v="96600"/>
  </r>
  <r>
    <x v="19"/>
    <s v="A8"/>
    <n v="2016"/>
    <x v="1"/>
    <s v="premium unleaded (required)"/>
    <n v="450"/>
    <n v="8"/>
    <s v="AUTOMATIC"/>
    <s v="all wheel drive"/>
    <n v="4"/>
    <s v="Luxury,High-Performance"/>
    <s v="Large"/>
    <s v="Sedan"/>
    <n v="29"/>
    <n v="18"/>
    <n v="3105"/>
    <n v="90500"/>
  </r>
  <r>
    <x v="19"/>
    <s v="A8"/>
    <n v="2017"/>
    <x v="2"/>
    <s v="premium unleaded (required)"/>
    <n v="450"/>
    <n v="8"/>
    <s v="AUTOMATIC"/>
    <s v="all wheel drive"/>
    <n v="4"/>
    <s v="Luxury,High-Performance"/>
    <s v="Large"/>
    <s v="Sedan"/>
    <n v="29"/>
    <n v="18"/>
    <n v="3105"/>
    <n v="91500"/>
  </r>
  <r>
    <x v="19"/>
    <s v="S6"/>
    <n v="2016"/>
    <x v="1"/>
    <s v="premium unleaded (required)"/>
    <n v="450"/>
    <n v="8"/>
    <s v="AUTOMATED_MANUAL"/>
    <s v="all wheel drive"/>
    <n v="4"/>
    <s v="Factory Tuner,Luxury,High-Performance"/>
    <s v="Midsize"/>
    <s v="Sedan"/>
    <n v="27"/>
    <n v="18"/>
    <n v="3105"/>
    <n v="70900"/>
  </r>
  <r>
    <x v="19"/>
    <s v="S6"/>
    <n v="2016"/>
    <x v="1"/>
    <s v="premium unleaded (required)"/>
    <n v="450"/>
    <n v="8"/>
    <s v="AUTOMATED_MANUAL"/>
    <s v="all wheel drive"/>
    <n v="4"/>
    <s v="Factory Tuner,Luxury,High-Performance"/>
    <s v="Midsize"/>
    <s v="Sedan"/>
    <n v="27"/>
    <n v="18"/>
    <n v="3105"/>
    <n v="75300"/>
  </r>
  <r>
    <x v="19"/>
    <s v="S6"/>
    <n v="2017"/>
    <x v="2"/>
    <s v="premium unleaded (required)"/>
    <n v="450"/>
    <n v="8"/>
    <s v="AUTOMATED_MANUAL"/>
    <s v="all wheel drive"/>
    <n v="4"/>
    <s v="Factory Tuner,Luxury,High-Performance"/>
    <s v="Midsize"/>
    <s v="Sedan"/>
    <n v="27"/>
    <n v="18"/>
    <n v="3105"/>
    <n v="74100"/>
  </r>
  <r>
    <x v="19"/>
    <s v="S6"/>
    <n v="2017"/>
    <x v="2"/>
    <s v="premium unleaded (required)"/>
    <n v="450"/>
    <n v="8"/>
    <s v="AUTOMATED_MANUAL"/>
    <s v="all wheel drive"/>
    <n v="4"/>
    <s v="Factory Tuner,Luxury,High-Performance"/>
    <s v="Midsize"/>
    <s v="Sedan"/>
    <n v="27"/>
    <n v="18"/>
    <n v="3105"/>
    <n v="70900"/>
  </r>
  <r>
    <x v="10"/>
    <s v="C-Class"/>
    <n v="2015"/>
    <x v="0"/>
    <s v="premium unleaded (required)"/>
    <n v="469"/>
    <n v="8"/>
    <s v="AUTOMATIC"/>
    <s v="rear wheel drive"/>
    <n v="4"/>
    <s v="Factory Tuner,Luxury,High-Performance"/>
    <s v="Midsize"/>
    <s v="Sedan"/>
    <n v="25"/>
    <n v="18"/>
    <n v="617"/>
    <n v="63900"/>
  </r>
  <r>
    <x v="10"/>
    <s v="C-Class"/>
    <n v="2016"/>
    <x v="1"/>
    <s v="premium unleaded (required)"/>
    <n v="469"/>
    <n v="8"/>
    <s v="AUTOMATIC"/>
    <s v="rear wheel drive"/>
    <n v="4"/>
    <s v="Factory Tuner,Luxury,High-Performance"/>
    <s v="Midsize"/>
    <s v="Sedan"/>
    <n v="25"/>
    <n v="18"/>
    <n v="617"/>
    <n v="65250"/>
  </r>
  <r>
    <x v="10"/>
    <s v="C-Class"/>
    <n v="2017"/>
    <x v="2"/>
    <s v="premium unleaded (required)"/>
    <n v="469"/>
    <n v="8"/>
    <s v="AUTOMATIC"/>
    <s v="rear wheel drive"/>
    <n v="4"/>
    <s v="Factory Tuner,Luxury,High-Performance"/>
    <s v="Midsize"/>
    <s v="Sedan"/>
    <n v="24"/>
    <n v="18"/>
    <n v="617"/>
    <n v="65200"/>
  </r>
  <r>
    <x v="10"/>
    <s v="C-Class"/>
    <n v="2015"/>
    <x v="0"/>
    <s v="premium unleaded (required)"/>
    <n v="503"/>
    <n v="8"/>
    <s v="AUTOMATIC"/>
    <s v="rear wheel drive"/>
    <n v="4"/>
    <s v="Factory Tuner,Luxury,High-Performance"/>
    <s v="Midsize"/>
    <s v="Sedan"/>
    <n v="25"/>
    <n v="18"/>
    <n v="617"/>
    <n v="71900"/>
  </r>
  <r>
    <x v="10"/>
    <s v="C-Class"/>
    <n v="2016"/>
    <x v="1"/>
    <s v="premium unleaded (required)"/>
    <n v="503"/>
    <n v="8"/>
    <s v="AUTOMATIC"/>
    <s v="rear wheel drive"/>
    <n v="4"/>
    <s v="Factory Tuner,Luxury,High-Performance"/>
    <s v="Midsize"/>
    <s v="Sedan"/>
    <n v="25"/>
    <n v="18"/>
    <n v="617"/>
    <n v="73250"/>
  </r>
  <r>
    <x v="10"/>
    <s v="C-Class"/>
    <n v="2017"/>
    <x v="2"/>
    <s v="premium unleaded (required)"/>
    <n v="503"/>
    <n v="8"/>
    <s v="AUTOMATIC"/>
    <s v="rear wheel drive"/>
    <n v="4"/>
    <s v="Factory Tuner,Luxury,High-Performance"/>
    <s v="Midsize"/>
    <s v="Sedan"/>
    <n v="24"/>
    <n v="18"/>
    <n v="617"/>
    <n v="72800"/>
  </r>
  <r>
    <x v="26"/>
    <n v="940"/>
    <n v="1993"/>
    <x v="17"/>
    <s v="regular unleaded"/>
    <n v="114"/>
    <n v="4"/>
    <s v="AUTOMATIC"/>
    <s v="rear wheel drive"/>
    <n v="4"/>
    <s v="Luxury"/>
    <s v="Midsize"/>
    <s v="Sedan"/>
    <n v="25"/>
    <n v="17"/>
    <n v="870"/>
    <n v="2000"/>
  </r>
  <r>
    <x v="26"/>
    <n v="940"/>
    <n v="1993"/>
    <x v="17"/>
    <s v="regular unleaded"/>
    <n v="114"/>
    <n v="4"/>
    <s v="AUTOMATIC"/>
    <s v="rear wheel drive"/>
    <n v="4"/>
    <s v="Luxury"/>
    <s v="Midsize"/>
    <s v="Wagon"/>
    <n v="25"/>
    <n v="17"/>
    <n v="870"/>
    <n v="2000"/>
  </r>
  <r>
    <x v="26"/>
    <n v="940"/>
    <n v="1994"/>
    <x v="23"/>
    <s v="regular unleaded"/>
    <n v="114"/>
    <n v="4"/>
    <s v="AUTOMATIC"/>
    <s v="rear wheel drive"/>
    <n v="4"/>
    <s v="Luxury"/>
    <s v="Midsize"/>
    <s v="Sedan"/>
    <n v="24"/>
    <n v="17"/>
    <n v="870"/>
    <n v="2000"/>
  </r>
  <r>
    <x v="26"/>
    <n v="940"/>
    <n v="1994"/>
    <x v="23"/>
    <s v="regular unleaded"/>
    <n v="114"/>
    <n v="4"/>
    <s v="AUTOMATIC"/>
    <s v="rear wheel drive"/>
    <n v="4"/>
    <s v="Luxury"/>
    <s v="Midsize"/>
    <s v="Wagon"/>
    <n v="24"/>
    <n v="17"/>
    <n v="870"/>
    <n v="2000"/>
  </r>
  <r>
    <x v="26"/>
    <n v="940"/>
    <n v="1995"/>
    <x v="14"/>
    <s v="regular unleaded"/>
    <n v="114"/>
    <n v="4"/>
    <s v="AUTOMATIC"/>
    <s v="rear wheel drive"/>
    <n v="4"/>
    <s v="Luxury"/>
    <s v="Midsize"/>
    <s v="Sedan"/>
    <n v="24"/>
    <n v="17"/>
    <n v="870"/>
    <n v="2000"/>
  </r>
  <r>
    <x v="22"/>
    <s v="Ram 50 Pickup"/>
    <n v="1992"/>
    <x v="16"/>
    <s v="regular unleaded"/>
    <n v="115"/>
    <n v="4"/>
    <s v="MANUAL"/>
    <s v="rear wheel drive"/>
    <n v="2"/>
    <s v="N/A"/>
    <s v="Compact"/>
    <s v="Regular Cab Pickup"/>
    <n v="22"/>
    <n v="17"/>
    <n v="1851"/>
    <n v="2000"/>
  </r>
  <r>
    <x v="22"/>
    <s v="Ram 50 Pickup"/>
    <n v="1991"/>
    <x v="8"/>
    <s v="regular unleaded"/>
    <n v="116"/>
    <n v="4"/>
    <s v="MANUAL"/>
    <s v="rear wheel drive"/>
    <n v="2"/>
    <s v="N/A"/>
    <s v="Compact"/>
    <s v="Extended Cab Pickup"/>
    <n v="22"/>
    <n v="17"/>
    <n v="1851"/>
    <n v="2000"/>
  </r>
  <r>
    <x v="22"/>
    <s v="Ram 50 Pickup"/>
    <n v="1991"/>
    <x v="8"/>
    <s v="regular unleaded"/>
    <n v="116"/>
    <n v="4"/>
    <s v="MANUAL"/>
    <s v="rear wheel drive"/>
    <n v="2"/>
    <s v="N/A"/>
    <s v="Compact"/>
    <s v="Regular Cab Pickup"/>
    <n v="22"/>
    <n v="17"/>
    <n v="1851"/>
    <n v="2000"/>
  </r>
  <r>
    <x v="22"/>
    <s v="Ram 50 Pickup"/>
    <n v="1991"/>
    <x v="8"/>
    <s v="regular unleaded"/>
    <n v="116"/>
    <n v="4"/>
    <s v="MANUAL"/>
    <s v="four wheel drive"/>
    <n v="2"/>
    <s v="N/A"/>
    <s v="Compact"/>
    <s v="Regular Cab Pickup"/>
    <n v="20"/>
    <n v="17"/>
    <n v="1851"/>
    <n v="2000"/>
  </r>
  <r>
    <x v="22"/>
    <s v="Ram 50 Pickup"/>
    <n v="1992"/>
    <x v="16"/>
    <s v="regular unleaded"/>
    <n v="116"/>
    <n v="4"/>
    <s v="MANUAL"/>
    <s v="four wheel drive"/>
    <n v="2"/>
    <s v="N/A"/>
    <s v="Compact"/>
    <s v="Regular Cab Pickup"/>
    <n v="20"/>
    <n v="17"/>
    <n v="1851"/>
    <n v="2000"/>
  </r>
  <r>
    <x v="22"/>
    <s v="Ram 50 Pickup"/>
    <n v="1992"/>
    <x v="16"/>
    <s v="regular unleaded"/>
    <n v="116"/>
    <n v="4"/>
    <s v="MANUAL"/>
    <s v="rear wheel drive"/>
    <n v="2"/>
    <s v="N/A"/>
    <s v="Compact"/>
    <s v="Regular Cab Pickup"/>
    <n v="22"/>
    <n v="17"/>
    <n v="1851"/>
    <n v="2000"/>
  </r>
  <r>
    <x v="22"/>
    <s v="Ram 50 Pickup"/>
    <n v="1993"/>
    <x v="17"/>
    <s v="regular unleaded"/>
    <n v="116"/>
    <n v="4"/>
    <s v="MANUAL"/>
    <s v="rear wheel drive"/>
    <n v="2"/>
    <s v="N/A"/>
    <s v="Compact"/>
    <s v="Regular Cab Pickup"/>
    <n v="22"/>
    <n v="17"/>
    <n v="1851"/>
    <n v="2000"/>
  </r>
  <r>
    <x v="22"/>
    <s v="Ram 50 Pickup"/>
    <n v="1993"/>
    <x v="17"/>
    <s v="regular unleaded"/>
    <n v="116"/>
    <n v="4"/>
    <s v="MANUAL"/>
    <s v="four wheel drive"/>
    <n v="2"/>
    <s v="N/A"/>
    <s v="Compact"/>
    <s v="Regular Cab Pickup"/>
    <n v="20"/>
    <n v="17"/>
    <n v="1851"/>
    <n v="2000"/>
  </r>
  <r>
    <x v="11"/>
    <s v="Pickup"/>
    <n v="1993"/>
    <x v="17"/>
    <s v="regular unleaded"/>
    <n v="116"/>
    <n v="4"/>
    <s v="MANUAL"/>
    <s v="four wheel drive"/>
    <n v="2"/>
    <s v="N/A"/>
    <s v="Compact"/>
    <s v="Extended Cab Pickup"/>
    <n v="20"/>
    <n v="17"/>
    <n v="2031"/>
    <n v="2142"/>
  </r>
  <r>
    <x v="11"/>
    <s v="Pickup"/>
    <n v="1993"/>
    <x v="17"/>
    <s v="regular unleaded"/>
    <n v="116"/>
    <n v="4"/>
    <s v="MANUAL"/>
    <s v="four wheel drive"/>
    <n v="2"/>
    <s v="N/A"/>
    <s v="Compact"/>
    <s v="Regular Cab Pickup"/>
    <n v="20"/>
    <n v="17"/>
    <n v="2031"/>
    <n v="2013"/>
  </r>
  <r>
    <x v="11"/>
    <s v="Pickup"/>
    <n v="1994"/>
    <x v="23"/>
    <s v="regular unleaded"/>
    <n v="116"/>
    <n v="4"/>
    <s v="MANUAL"/>
    <s v="four wheel drive"/>
    <n v="2"/>
    <s v="N/A"/>
    <s v="Compact"/>
    <s v="Extended Cab Pickup"/>
    <n v="20"/>
    <n v="17"/>
    <n v="2031"/>
    <n v="2293"/>
  </r>
  <r>
    <x v="11"/>
    <s v="Pickup"/>
    <n v="1994"/>
    <x v="23"/>
    <s v="regular unleaded"/>
    <n v="116"/>
    <n v="4"/>
    <s v="MANUAL"/>
    <s v="four wheel drive"/>
    <n v="2"/>
    <s v="N/A"/>
    <s v="Compact"/>
    <s v="Regular Cab Pickup"/>
    <n v="20"/>
    <n v="17"/>
    <n v="2031"/>
    <n v="2115"/>
  </r>
  <r>
    <x v="11"/>
    <s v="Pickup"/>
    <n v="1995"/>
    <x v="14"/>
    <s v="regular unleaded"/>
    <n v="116"/>
    <n v="4"/>
    <s v="MANUAL"/>
    <s v="four wheel drive"/>
    <n v="2"/>
    <s v="N/A"/>
    <s v="Compact"/>
    <s v="Extended Cab Pickup"/>
    <n v="20"/>
    <n v="17"/>
    <n v="2031"/>
    <n v="2553"/>
  </r>
  <r>
    <x v="11"/>
    <s v="Pickup"/>
    <n v="1995"/>
    <x v="14"/>
    <s v="regular unleaded"/>
    <n v="116"/>
    <n v="4"/>
    <s v="MANUAL"/>
    <s v="four wheel drive"/>
    <n v="2"/>
    <s v="N/A"/>
    <s v="Compact"/>
    <s v="Regular Cab Pickup"/>
    <n v="20"/>
    <n v="17"/>
    <n v="2031"/>
    <n v="2409"/>
  </r>
  <r>
    <x v="2"/>
    <s v="Lumina Minivan"/>
    <n v="1994"/>
    <x v="23"/>
    <s v="regular unleaded"/>
    <n v="120"/>
    <n v="6"/>
    <s v="AUTOMATIC"/>
    <s v="front wheel drive"/>
    <n v="3"/>
    <s v="N/A"/>
    <s v="Compact"/>
    <s v="Passenger Minivan"/>
    <n v="21"/>
    <n v="17"/>
    <n v="1385"/>
    <n v="2000"/>
  </r>
  <r>
    <x v="2"/>
    <s v="Lumina Minivan"/>
    <n v="1994"/>
    <x v="23"/>
    <s v="regular unleaded"/>
    <n v="120"/>
    <n v="6"/>
    <s v="AUTOMATIC"/>
    <s v="front wheel drive"/>
    <n v="3"/>
    <s v="N/A"/>
    <s v="Compact"/>
    <s v="Cargo Minivan"/>
    <n v="21"/>
    <n v="17"/>
    <n v="1385"/>
    <n v="2000"/>
  </r>
  <r>
    <x v="2"/>
    <s v="Lumina Minivan"/>
    <n v="1995"/>
    <x v="14"/>
    <s v="regular unleaded"/>
    <n v="120"/>
    <n v="6"/>
    <s v="AUTOMATIC"/>
    <s v="front wheel drive"/>
    <n v="3"/>
    <s v="N/A"/>
    <s v="Compact"/>
    <s v="Passenger Minivan"/>
    <n v="21"/>
    <n v="17"/>
    <n v="1385"/>
    <n v="2000"/>
  </r>
  <r>
    <x v="2"/>
    <s v="Lumina Minivan"/>
    <n v="1995"/>
    <x v="14"/>
    <s v="regular unleaded"/>
    <n v="120"/>
    <n v="6"/>
    <s v="AUTOMATIC"/>
    <s v="front wheel drive"/>
    <n v="3"/>
    <s v="N/A"/>
    <s v="Compact"/>
    <s v="Cargo Minivan"/>
    <n v="21"/>
    <n v="17"/>
    <n v="1385"/>
    <n v="2000"/>
  </r>
  <r>
    <x v="2"/>
    <s v="S-10"/>
    <n v="2002"/>
    <x v="27"/>
    <s v="flex-fuel (unleaded/E85)"/>
    <n v="120"/>
    <n v="4"/>
    <s v="AUTOMATIC"/>
    <s v="rear wheel drive"/>
    <n v="3"/>
    <s v="Flex Fuel"/>
    <s v="Compact"/>
    <s v="Extended Cab Pickup"/>
    <n v="23"/>
    <n v="17"/>
    <n v="1385"/>
    <n v="21474"/>
  </r>
  <r>
    <x v="2"/>
    <s v="S-10"/>
    <n v="2002"/>
    <x v="27"/>
    <s v="flex-fuel (unleaded/E85)"/>
    <n v="120"/>
    <n v="4"/>
    <s v="AUTOMATIC"/>
    <s v="rear wheel drive"/>
    <n v="3"/>
    <s v="Flex Fuel"/>
    <s v="Compact"/>
    <s v="Extended Cab Pickup"/>
    <n v="23"/>
    <n v="17"/>
    <n v="1385"/>
    <n v="19209"/>
  </r>
  <r>
    <x v="2"/>
    <s v="S-10"/>
    <n v="2002"/>
    <x v="27"/>
    <s v="flex-fuel (unleaded/E85)"/>
    <n v="120"/>
    <n v="4"/>
    <s v="AUTOMATIC"/>
    <s v="rear wheel drive"/>
    <n v="2"/>
    <s v="Flex Fuel"/>
    <s v="Compact"/>
    <s v="Regular Cab Pickup"/>
    <n v="23"/>
    <n v="17"/>
    <n v="1385"/>
    <n v="15406"/>
  </r>
  <r>
    <x v="2"/>
    <s v="S-10"/>
    <n v="2002"/>
    <x v="27"/>
    <s v="flex-fuel (unleaded/E85)"/>
    <n v="120"/>
    <n v="4"/>
    <s v="AUTOMATIC"/>
    <s v="rear wheel drive"/>
    <n v="2"/>
    <s v="Flex Fuel"/>
    <s v="Compact"/>
    <s v="Regular Cab Pickup"/>
    <n v="23"/>
    <n v="17"/>
    <n v="1385"/>
    <n v="19434"/>
  </r>
  <r>
    <x v="2"/>
    <s v="S-10"/>
    <n v="2002"/>
    <x v="27"/>
    <s v="flex-fuel (unleaded/E85)"/>
    <n v="120"/>
    <n v="4"/>
    <s v="AUTOMATIC"/>
    <s v="rear wheel drive"/>
    <n v="2"/>
    <s v="Flex Fuel"/>
    <s v="Compact"/>
    <s v="Regular Cab Pickup"/>
    <n v="23"/>
    <n v="17"/>
    <n v="1385"/>
    <n v="17169"/>
  </r>
  <r>
    <x v="2"/>
    <s v="S-10"/>
    <n v="2003"/>
    <x v="18"/>
    <s v="flex-fuel (unleaded/E85)"/>
    <n v="120"/>
    <n v="4"/>
    <s v="AUTOMATIC"/>
    <s v="rear wheel drive"/>
    <n v="2"/>
    <s v="Flex Fuel"/>
    <s v="Compact"/>
    <s v="Regular Cab Pickup"/>
    <n v="23"/>
    <n v="17"/>
    <n v="1385"/>
    <n v="17570"/>
  </r>
  <r>
    <x v="2"/>
    <s v="S-10"/>
    <n v="2003"/>
    <x v="18"/>
    <s v="flex-fuel (unleaded/E85)"/>
    <n v="120"/>
    <n v="4"/>
    <s v="AUTOMATIC"/>
    <s v="rear wheel drive"/>
    <n v="2"/>
    <s v="Flex Fuel"/>
    <s v="Compact"/>
    <s v="Regular Cab Pickup"/>
    <n v="23"/>
    <n v="17"/>
    <n v="1385"/>
    <n v="16220"/>
  </r>
  <r>
    <x v="30"/>
    <s v="Sonoma"/>
    <n v="2002"/>
    <x v="27"/>
    <s v="flex-fuel (unleaded/E85)"/>
    <n v="120"/>
    <n v="4"/>
    <s v="AUTOMATIC"/>
    <s v="rear wheel drive"/>
    <n v="3"/>
    <s v="Flex Fuel"/>
    <s v="Compact"/>
    <s v="Extended Cab Pickup"/>
    <n v="23"/>
    <n v="17"/>
    <n v="549"/>
    <n v="17093"/>
  </r>
  <r>
    <x v="30"/>
    <s v="Sonoma"/>
    <n v="2002"/>
    <x v="27"/>
    <s v="flex-fuel (unleaded/E85)"/>
    <n v="120"/>
    <n v="4"/>
    <s v="AUTOMATIC"/>
    <s v="rear wheel drive"/>
    <n v="2"/>
    <s v="Flex Fuel"/>
    <s v="Compact"/>
    <s v="Regular Cab Pickup"/>
    <n v="23"/>
    <n v="17"/>
    <n v="549"/>
    <n v="15093"/>
  </r>
  <r>
    <x v="30"/>
    <s v="Sonoma"/>
    <n v="2002"/>
    <x v="27"/>
    <s v="flex-fuel (unleaded/E85)"/>
    <n v="120"/>
    <n v="4"/>
    <s v="AUTOMATIC"/>
    <s v="rear wheel drive"/>
    <n v="2"/>
    <s v="Flex Fuel"/>
    <s v="Compact"/>
    <s v="Regular Cab Pickup"/>
    <n v="23"/>
    <n v="17"/>
    <n v="549"/>
    <n v="15420"/>
  </r>
  <r>
    <x v="30"/>
    <s v="Sonoma"/>
    <n v="2003"/>
    <x v="18"/>
    <s v="flex-fuel (unleaded/E85)"/>
    <n v="120"/>
    <n v="4"/>
    <s v="AUTOMATIC"/>
    <s v="rear wheel drive"/>
    <n v="2"/>
    <s v="Flex Fuel"/>
    <s v="Compact"/>
    <s v="Regular Cab Pickup"/>
    <n v="23"/>
    <n v="17"/>
    <n v="549"/>
    <n v="16220"/>
  </r>
  <r>
    <x v="30"/>
    <s v="Sonoma"/>
    <n v="2003"/>
    <x v="18"/>
    <s v="flex-fuel (unleaded/E85)"/>
    <n v="120"/>
    <n v="4"/>
    <s v="AUTOMATIC"/>
    <s v="rear wheel drive"/>
    <n v="2"/>
    <s v="Flex Fuel"/>
    <s v="Compact"/>
    <s v="Regular Cab Pickup"/>
    <n v="23"/>
    <n v="17"/>
    <n v="549"/>
    <n v="17670"/>
  </r>
  <r>
    <x v="29"/>
    <s v="Cutlass Ciera"/>
    <n v="1994"/>
    <x v="23"/>
    <s v="regular unleaded"/>
    <n v="120"/>
    <n v="6"/>
    <s v="AUTOMATIC"/>
    <s v="front wheel drive"/>
    <n v="4"/>
    <s v="N/A"/>
    <s v="Midsize"/>
    <s v="Sedan"/>
    <n v="26"/>
    <n v="17"/>
    <n v="26"/>
    <n v="2000"/>
  </r>
  <r>
    <x v="2"/>
    <s v="Celebrity"/>
    <n v="1990"/>
    <x v="7"/>
    <s v="regular unleaded"/>
    <n v="135"/>
    <n v="6"/>
    <s v="AUTOMATIC"/>
    <s v="front wheel drive"/>
    <n v="4"/>
    <s v="N/A"/>
    <s v="Midsize"/>
    <s v="Wagon"/>
    <n v="27"/>
    <n v="17"/>
    <n v="1385"/>
    <n v="2000"/>
  </r>
  <r>
    <x v="3"/>
    <s v="Expo"/>
    <n v="1993"/>
    <x v="17"/>
    <s v="regular unleaded"/>
    <n v="136"/>
    <n v="4"/>
    <s v="MANUAL"/>
    <s v="four wheel drive"/>
    <n v="4"/>
    <s v="Hatchback"/>
    <s v="Compact"/>
    <s v="4dr Hatchback"/>
    <n v="22"/>
    <n v="17"/>
    <n v="436"/>
    <n v="2000"/>
  </r>
  <r>
    <x v="3"/>
    <s v="Expo"/>
    <n v="1995"/>
    <x v="14"/>
    <s v="regular unleaded"/>
    <n v="136"/>
    <n v="4"/>
    <s v="AUTOMATIC"/>
    <s v="four wheel drive"/>
    <n v="4"/>
    <s v="Hatchback"/>
    <s v="Compact"/>
    <s v="4dr Hatchback"/>
    <n v="21"/>
    <n v="17"/>
    <n v="436"/>
    <n v="2000"/>
  </r>
  <r>
    <x v="3"/>
    <s v="Expo"/>
    <n v="1993"/>
    <x v="17"/>
    <s v="regular unleaded"/>
    <n v="136"/>
    <n v="4"/>
    <s v="MANUAL"/>
    <s v="four wheel drive"/>
    <n v="2"/>
    <s v="Hatchback"/>
    <s v="Compact"/>
    <s v="2dr Hatchback"/>
    <n v="22"/>
    <n v="17"/>
    <n v="436"/>
    <n v="2000"/>
  </r>
  <r>
    <x v="4"/>
    <s v="Axxess"/>
    <n v="1990"/>
    <x v="7"/>
    <s v="regular unleaded"/>
    <n v="138"/>
    <n v="4"/>
    <s v="MANUAL"/>
    <s v="four wheel drive"/>
    <n v="3"/>
    <s v="N/A"/>
    <s v="Compact"/>
    <s v="Passenger Minivan"/>
    <n v="22"/>
    <n v="17"/>
    <n v="2009"/>
    <n v="2000"/>
  </r>
  <r>
    <x v="25"/>
    <n v="6000"/>
    <n v="1990"/>
    <x v="7"/>
    <s v="regular unleaded"/>
    <n v="140"/>
    <n v="6"/>
    <s v="AUTOMATIC"/>
    <s v="front wheel drive"/>
    <n v="4"/>
    <s v="N/A"/>
    <s v="Midsize"/>
    <s v="Sedan"/>
    <n v="27"/>
    <n v="17"/>
    <n v="210"/>
    <n v="2000"/>
  </r>
  <r>
    <x v="25"/>
    <n v="6000"/>
    <n v="1990"/>
    <x v="7"/>
    <s v="regular unleaded"/>
    <n v="140"/>
    <n v="6"/>
    <s v="AUTOMATIC"/>
    <s v="front wheel drive"/>
    <n v="4"/>
    <s v="N/A"/>
    <s v="Midsize"/>
    <s v="Wagon"/>
    <n v="27"/>
    <n v="17"/>
    <n v="210"/>
    <n v="2000"/>
  </r>
  <r>
    <x v="25"/>
    <n v="6000"/>
    <n v="1990"/>
    <x v="7"/>
    <s v="regular unleaded"/>
    <n v="140"/>
    <n v="6"/>
    <s v="AUTOMATIC"/>
    <s v="all wheel drive"/>
    <n v="4"/>
    <s v="N/A"/>
    <s v="Midsize"/>
    <s v="Sedan"/>
    <n v="27"/>
    <n v="17"/>
    <n v="210"/>
    <n v="2000"/>
  </r>
  <r>
    <x v="25"/>
    <n v="6000"/>
    <n v="1991"/>
    <x v="8"/>
    <s v="regular unleaded"/>
    <n v="140"/>
    <n v="6"/>
    <s v="AUTOMATIC"/>
    <s v="front wheel drive"/>
    <n v="4"/>
    <s v="N/A"/>
    <s v="Midsize"/>
    <s v="Wagon"/>
    <n v="28"/>
    <n v="17"/>
    <n v="210"/>
    <n v="2000"/>
  </r>
  <r>
    <x v="25"/>
    <n v="6000"/>
    <n v="1991"/>
    <x v="8"/>
    <s v="regular unleaded"/>
    <n v="140"/>
    <n v="6"/>
    <s v="AUTOMATIC"/>
    <s v="front wheel drive"/>
    <n v="4"/>
    <s v="N/A"/>
    <s v="Midsize"/>
    <s v="Sedan"/>
    <n v="28"/>
    <n v="17"/>
    <n v="210"/>
    <n v="2000"/>
  </r>
  <r>
    <x v="25"/>
    <s v="Sunbird"/>
    <n v="1992"/>
    <x v="16"/>
    <s v="regular unleaded"/>
    <n v="140"/>
    <n v="6"/>
    <s v="MANUAL"/>
    <s v="front wheel drive"/>
    <n v="2"/>
    <s v="N/A"/>
    <s v="Compact"/>
    <s v="Coupe"/>
    <n v="26"/>
    <n v="17"/>
    <n v="210"/>
    <n v="2000"/>
  </r>
  <r>
    <x v="25"/>
    <s v="Sunbird"/>
    <n v="1993"/>
    <x v="17"/>
    <s v="regular unleaded"/>
    <n v="140"/>
    <n v="6"/>
    <s v="MANUAL"/>
    <s v="front wheel drive"/>
    <n v="2"/>
    <s v="N/A"/>
    <s v="Compact"/>
    <s v="Coupe"/>
    <n v="26"/>
    <n v="17"/>
    <n v="210"/>
    <n v="2000"/>
  </r>
  <r>
    <x v="25"/>
    <s v="Sunbird"/>
    <n v="1994"/>
    <x v="23"/>
    <s v="regular unleaded"/>
    <n v="140"/>
    <n v="6"/>
    <s v="MANUAL"/>
    <s v="front wheel drive"/>
    <n v="2"/>
    <s v="N/A"/>
    <s v="Compact"/>
    <s v="Coupe"/>
    <n v="26"/>
    <n v="17"/>
    <n v="210"/>
    <n v="2000"/>
  </r>
  <r>
    <x v="28"/>
    <s v="Le Baron"/>
    <n v="1993"/>
    <x v="17"/>
    <s v="regular unleaded"/>
    <n v="141"/>
    <n v="6"/>
    <s v="MANUAL"/>
    <s v="front wheel drive"/>
    <n v="2"/>
    <s v="N/A"/>
    <s v="Compact"/>
    <s v="Coupe"/>
    <n v="26"/>
    <n v="17"/>
    <n v="1013"/>
    <n v="2000"/>
  </r>
  <r>
    <x v="28"/>
    <s v="Le Baron"/>
    <n v="1993"/>
    <x v="17"/>
    <s v="regular unleaded"/>
    <n v="141"/>
    <n v="6"/>
    <s v="MANUAL"/>
    <s v="front wheel drive"/>
    <n v="2"/>
    <s v="N/A"/>
    <s v="Compact"/>
    <s v="Convertible"/>
    <n v="24"/>
    <n v="17"/>
    <n v="1013"/>
    <n v="2000"/>
  </r>
  <r>
    <x v="22"/>
    <s v="Daytona"/>
    <n v="1991"/>
    <x v="8"/>
    <s v="regular unleaded"/>
    <n v="141"/>
    <n v="6"/>
    <s v="MANUAL"/>
    <s v="front wheel drive"/>
    <n v="2"/>
    <s v="Hatchback"/>
    <s v="Compact"/>
    <s v="2dr Hatchback"/>
    <n v="25"/>
    <n v="17"/>
    <n v="1851"/>
    <n v="2000"/>
  </r>
  <r>
    <x v="22"/>
    <s v="Daytona"/>
    <n v="1992"/>
    <x v="16"/>
    <s v="regular unleaded"/>
    <n v="141"/>
    <n v="6"/>
    <s v="MANUAL"/>
    <s v="front wheel drive"/>
    <n v="2"/>
    <s v="Hatchback"/>
    <s v="Compact"/>
    <s v="2dr Hatchback"/>
    <n v="26"/>
    <n v="17"/>
    <n v="1851"/>
    <n v="2000"/>
  </r>
  <r>
    <x v="22"/>
    <s v="Daytona"/>
    <n v="1993"/>
    <x v="17"/>
    <s v="regular unleaded"/>
    <n v="141"/>
    <n v="6"/>
    <s v="MANUAL"/>
    <s v="front wheel drive"/>
    <n v="2"/>
    <s v="Hatchback"/>
    <s v="Compact"/>
    <s v="2dr Hatchback"/>
    <n v="25"/>
    <n v="17"/>
    <n v="1851"/>
    <n v="2000"/>
  </r>
  <r>
    <x v="17"/>
    <s v="Truck"/>
    <n v="2003"/>
    <x v="18"/>
    <s v="regular unleaded"/>
    <n v="147"/>
    <n v="6"/>
    <s v="MANUAL"/>
    <s v="rear wheel drive"/>
    <n v="4"/>
    <s v="N/A"/>
    <s v="Compact"/>
    <s v="Extended Cab Pickup"/>
    <n v="21"/>
    <n v="17"/>
    <n v="586"/>
    <n v="19215"/>
  </r>
  <r>
    <x v="17"/>
    <s v="Truck"/>
    <n v="2002"/>
    <x v="27"/>
    <s v="regular unleaded"/>
    <n v="147"/>
    <n v="6"/>
    <s v="MANUAL"/>
    <s v="rear wheel drive"/>
    <n v="2"/>
    <s v="N/A"/>
    <s v="Compact"/>
    <s v="Extended Cab Pickup"/>
    <n v="21"/>
    <n v="17"/>
    <n v="586"/>
    <n v="18090"/>
  </r>
  <r>
    <x v="17"/>
    <s v="Truck"/>
    <n v="2002"/>
    <x v="27"/>
    <s v="regular unleaded"/>
    <n v="147"/>
    <n v="6"/>
    <s v="MANUAL"/>
    <s v="rear wheel drive"/>
    <n v="2"/>
    <s v="N/A"/>
    <s v="Compact"/>
    <s v="Regular Cab Pickup"/>
    <n v="21"/>
    <n v="17"/>
    <n v="586"/>
    <n v="15670"/>
  </r>
  <r>
    <x v="17"/>
    <s v="Truck"/>
    <n v="2003"/>
    <x v="18"/>
    <s v="regular unleaded"/>
    <n v="147"/>
    <n v="6"/>
    <s v="MANUAL"/>
    <s v="rear wheel drive"/>
    <n v="2"/>
    <s v="N/A"/>
    <s v="Compact"/>
    <s v="Regular Cab Pickup"/>
    <n v="21"/>
    <n v="17"/>
    <n v="586"/>
    <n v="16975"/>
  </r>
  <r>
    <x v="17"/>
    <s v="Truck"/>
    <n v="2003"/>
    <x v="18"/>
    <s v="regular unleaded"/>
    <n v="147"/>
    <n v="6"/>
    <s v="MANUAL"/>
    <s v="rear wheel drive"/>
    <n v="2"/>
    <s v="N/A"/>
    <s v="Compact"/>
    <s v="Extended Cab Pickup"/>
    <n v="21"/>
    <n v="17"/>
    <n v="586"/>
    <n v="18885"/>
  </r>
  <r>
    <x v="28"/>
    <s v="Imperial"/>
    <n v="1993"/>
    <x v="17"/>
    <s v="regular unleaded"/>
    <n v="150"/>
    <n v="6"/>
    <s v="AUTOMATIC"/>
    <s v="front wheel drive"/>
    <n v="4"/>
    <s v="N/A"/>
    <s v="Large"/>
    <s v="Sedan"/>
    <n v="24"/>
    <n v="17"/>
    <n v="1013"/>
    <n v="2000"/>
  </r>
  <r>
    <x v="28"/>
    <s v="Voyager"/>
    <n v="2002"/>
    <x v="27"/>
    <s v="regular unleaded"/>
    <n v="150"/>
    <n v="4"/>
    <s v="AUTOMATIC"/>
    <s v="front wheel drive"/>
    <n v="4"/>
    <s v="N/A"/>
    <s v="Midsize"/>
    <s v="Passenger Minivan"/>
    <n v="24"/>
    <n v="17"/>
    <n v="1013"/>
    <n v="16430"/>
  </r>
  <r>
    <x v="28"/>
    <s v="Voyager"/>
    <n v="2002"/>
    <x v="27"/>
    <s v="regular unleaded"/>
    <n v="150"/>
    <n v="4"/>
    <s v="AUTOMATIC"/>
    <s v="front wheel drive"/>
    <n v="4"/>
    <s v="Flex Fuel"/>
    <s v="Midsize"/>
    <s v="Passenger Minivan"/>
    <n v="23"/>
    <n v="17"/>
    <n v="1013"/>
    <n v="19155"/>
  </r>
  <r>
    <x v="22"/>
    <s v="Caravan"/>
    <n v="2005"/>
    <x v="20"/>
    <s v="regular unleaded"/>
    <n v="150"/>
    <n v="4"/>
    <s v="AUTOMATIC"/>
    <s v="front wheel drive"/>
    <n v="4"/>
    <s v="Flex Fuel"/>
    <s v="Large"/>
    <s v="Passenger Minivan"/>
    <n v="24"/>
    <n v="17"/>
    <n v="1851"/>
    <n v="18380"/>
  </r>
  <r>
    <x v="22"/>
    <s v="Caravan"/>
    <n v="2006"/>
    <x v="24"/>
    <s v="regular unleaded"/>
    <n v="150"/>
    <n v="4"/>
    <s v="AUTOMATIC"/>
    <s v="front wheel drive"/>
    <n v="4"/>
    <s v="Flex Fuel"/>
    <s v="Large"/>
    <s v="Passenger Minivan"/>
    <n v="24"/>
    <n v="17"/>
    <n v="1851"/>
    <n v="18630"/>
  </r>
  <r>
    <x v="22"/>
    <s v="Caravan"/>
    <n v="2007"/>
    <x v="25"/>
    <s v="regular unleaded"/>
    <n v="150"/>
    <n v="4"/>
    <s v="AUTOMATIC"/>
    <s v="front wheel drive"/>
    <n v="4"/>
    <s v="Flex Fuel"/>
    <s v="Compact"/>
    <s v="Passenger Minivan"/>
    <n v="24"/>
    <n v="17"/>
    <n v="1851"/>
    <n v="19055"/>
  </r>
  <r>
    <x v="29"/>
    <s v="Cutlass"/>
    <n v="1999"/>
    <x v="11"/>
    <s v="regular unleaded"/>
    <n v="150"/>
    <n v="6"/>
    <s v="AUTOMATIC"/>
    <s v="front wheel drive"/>
    <n v="4"/>
    <s v="N/A"/>
    <s v="Midsize"/>
    <s v="Sedan"/>
    <n v="26"/>
    <n v="17"/>
    <n v="26"/>
    <n v="2045"/>
  </r>
  <r>
    <x v="29"/>
    <s v="Cutlass"/>
    <n v="1999"/>
    <x v="11"/>
    <s v="regular unleaded"/>
    <n v="150"/>
    <n v="6"/>
    <s v="AUTOMATIC"/>
    <s v="front wheel drive"/>
    <n v="4"/>
    <s v="N/A"/>
    <s v="Midsize"/>
    <s v="Sedan"/>
    <n v="26"/>
    <n v="17"/>
    <n v="26"/>
    <n v="2148"/>
  </r>
  <r>
    <x v="23"/>
    <s v="Grand Voyager"/>
    <n v="1998"/>
    <x v="26"/>
    <s v="regular unleaded"/>
    <n v="150"/>
    <n v="6"/>
    <s v="AUTOMATIC"/>
    <s v="front wheel drive"/>
    <n v="4"/>
    <s v="N/A"/>
    <s v="Large"/>
    <s v="Passenger Minivan"/>
    <n v="24"/>
    <n v="17"/>
    <n v="535"/>
    <n v="2000"/>
  </r>
  <r>
    <x v="23"/>
    <s v="Grand Voyager"/>
    <n v="1998"/>
    <x v="26"/>
    <s v="regular unleaded"/>
    <n v="150"/>
    <n v="6"/>
    <s v="AUTOMATIC"/>
    <s v="front wheel drive"/>
    <n v="4"/>
    <s v="N/A"/>
    <s v="Large"/>
    <s v="Passenger Minivan"/>
    <n v="24"/>
    <n v="17"/>
    <n v="535"/>
    <n v="2048"/>
  </r>
  <r>
    <x v="23"/>
    <s v="Grand Voyager"/>
    <n v="1998"/>
    <x v="26"/>
    <s v="regular unleaded"/>
    <n v="150"/>
    <n v="6"/>
    <s v="AUTOMATIC"/>
    <s v="front wheel drive"/>
    <n v="4"/>
    <s v="N/A"/>
    <s v="Large"/>
    <s v="Passenger Minivan"/>
    <n v="22"/>
    <n v="17"/>
    <n v="535"/>
    <n v="2000"/>
  </r>
  <r>
    <x v="23"/>
    <s v="Voyager"/>
    <n v="1998"/>
    <x v="26"/>
    <s v="regular unleaded"/>
    <n v="150"/>
    <n v="6"/>
    <s v="AUTOMATIC"/>
    <s v="front wheel drive"/>
    <n v="4"/>
    <s v="N/A"/>
    <s v="Midsize"/>
    <s v="Passenger Minivan"/>
    <n v="24"/>
    <n v="17"/>
    <n v="535"/>
    <n v="2000"/>
  </r>
  <r>
    <x v="11"/>
    <s v="T100"/>
    <n v="1997"/>
    <x v="22"/>
    <s v="regular unleaded"/>
    <n v="150"/>
    <n v="4"/>
    <s v="MANUAL"/>
    <s v="rear wheel drive"/>
    <n v="2"/>
    <s v="N/A"/>
    <s v="Large"/>
    <s v="Regular Cab Pickup"/>
    <n v="22"/>
    <n v="17"/>
    <n v="2031"/>
    <n v="2348"/>
  </r>
  <r>
    <x v="11"/>
    <s v="T100"/>
    <n v="1998"/>
    <x v="26"/>
    <s v="regular unleaded"/>
    <n v="150"/>
    <n v="4"/>
    <s v="MANUAL"/>
    <s v="rear wheel drive"/>
    <n v="2"/>
    <s v="N/A"/>
    <s v="Large"/>
    <s v="Regular Cab Pickup"/>
    <n v="22"/>
    <n v="17"/>
    <n v="2031"/>
    <n v="2540"/>
  </r>
  <r>
    <x v="4"/>
    <s v="Frontier"/>
    <n v="2015"/>
    <x v="0"/>
    <s v="regular unleaded"/>
    <n v="152"/>
    <n v="4"/>
    <s v="AUTOMATIC"/>
    <s v="rear wheel drive"/>
    <n v="4"/>
    <s v="N/A"/>
    <s v="Compact"/>
    <s v="Extended Cab Pickup"/>
    <n v="23"/>
    <n v="17"/>
    <n v="2009"/>
    <n v="20660"/>
  </r>
  <r>
    <x v="4"/>
    <s v="Frontier"/>
    <n v="2015"/>
    <x v="0"/>
    <s v="regular unleaded"/>
    <n v="152"/>
    <n v="4"/>
    <s v="AUTOMATIC"/>
    <s v="rear wheel drive"/>
    <n v="4"/>
    <s v="N/A"/>
    <s v="Compact"/>
    <s v="Extended Cab Pickup"/>
    <n v="23"/>
    <n v="17"/>
    <n v="2009"/>
    <n v="23020"/>
  </r>
  <r>
    <x v="4"/>
    <s v="Frontier"/>
    <n v="2016"/>
    <x v="1"/>
    <s v="regular unleaded"/>
    <n v="152"/>
    <n v="4"/>
    <s v="AUTOMATIC"/>
    <s v="rear wheel drive"/>
    <n v="4"/>
    <s v="N/A"/>
    <s v="Compact"/>
    <s v="Extended Cab Pickup"/>
    <n v="23"/>
    <n v="17"/>
    <n v="2009"/>
    <n v="23230"/>
  </r>
  <r>
    <x v="4"/>
    <s v="Frontier"/>
    <n v="2016"/>
    <x v="1"/>
    <s v="regular unleaded"/>
    <n v="152"/>
    <n v="4"/>
    <s v="AUTOMATIC"/>
    <s v="rear wheel drive"/>
    <n v="4"/>
    <s v="N/A"/>
    <s v="Compact"/>
    <s v="Extended Cab Pickup"/>
    <n v="23"/>
    <n v="17"/>
    <n v="2009"/>
    <n v="20960"/>
  </r>
  <r>
    <x v="4"/>
    <s v="Frontier"/>
    <n v="2017"/>
    <x v="2"/>
    <s v="regular unleaded"/>
    <n v="152"/>
    <n v="4"/>
    <s v="AUTOMATIC"/>
    <s v="rear wheel drive"/>
    <n v="4"/>
    <s v="N/A"/>
    <s v="Compact"/>
    <s v="Extended Cab Pickup"/>
    <n v="22"/>
    <n v="17"/>
    <n v="2009"/>
    <n v="22160"/>
  </r>
  <r>
    <x v="4"/>
    <s v="Frontier"/>
    <n v="2017"/>
    <x v="2"/>
    <s v="regular unleaded"/>
    <n v="152"/>
    <n v="4"/>
    <s v="AUTOMATIC"/>
    <s v="rear wheel drive"/>
    <n v="4"/>
    <s v="N/A"/>
    <s v="Compact"/>
    <s v="Extended Cab Pickup"/>
    <n v="22"/>
    <n v="17"/>
    <n v="2009"/>
    <n v="23910"/>
  </r>
  <r>
    <x v="18"/>
    <s v="Equator"/>
    <n v="2010"/>
    <x v="9"/>
    <s v="regular unleaded"/>
    <n v="152"/>
    <n v="4"/>
    <s v="AUTOMATIC"/>
    <s v="rear wheel drive"/>
    <n v="4"/>
    <s v="N/A"/>
    <s v="Compact"/>
    <s v="Extended Cab Pickup"/>
    <n v="22"/>
    <n v="17"/>
    <n v="481"/>
    <n v="22075"/>
  </r>
  <r>
    <x v="18"/>
    <s v="Equator"/>
    <n v="2011"/>
    <x v="6"/>
    <s v="regular unleaded"/>
    <n v="152"/>
    <n v="4"/>
    <s v="AUTOMATIC"/>
    <s v="rear wheel drive"/>
    <n v="4"/>
    <s v="N/A"/>
    <s v="Compact"/>
    <s v="Extended Cab Pickup"/>
    <n v="22"/>
    <n v="17"/>
    <n v="481"/>
    <n v="22479"/>
  </r>
  <r>
    <x v="18"/>
    <s v="Equator"/>
    <n v="2012"/>
    <x v="5"/>
    <s v="regular unleaded"/>
    <n v="152"/>
    <n v="4"/>
    <s v="AUTOMATIC"/>
    <s v="rear wheel drive"/>
    <n v="4"/>
    <s v="N/A"/>
    <s v="Compact"/>
    <s v="Extended Cab Pickup"/>
    <n v="22"/>
    <n v="17"/>
    <n v="481"/>
    <n v="22799"/>
  </r>
  <r>
    <x v="2"/>
    <s v="Tracker"/>
    <n v="2002"/>
    <x v="27"/>
    <s v="regular unleaded"/>
    <n v="155"/>
    <n v="6"/>
    <s v="AUTOMATIC"/>
    <s v="rear wheel drive"/>
    <n v="4"/>
    <s v="N/A"/>
    <s v="Compact"/>
    <s v="4dr SUV"/>
    <n v="19"/>
    <n v="17"/>
    <n v="1385"/>
    <n v="20835"/>
  </r>
  <r>
    <x v="29"/>
    <s v="Cutlass"/>
    <n v="1998"/>
    <x v="26"/>
    <s v="regular unleaded"/>
    <n v="155"/>
    <n v="6"/>
    <s v="AUTOMATIC"/>
    <s v="front wheel drive"/>
    <n v="4"/>
    <s v="N/A"/>
    <s v="Midsize"/>
    <s v="Sedan"/>
    <n v="27"/>
    <n v="17"/>
    <n v="26"/>
    <n v="2000"/>
  </r>
  <r>
    <x v="29"/>
    <s v="Cutlass"/>
    <n v="1998"/>
    <x v="26"/>
    <s v="regular unleaded"/>
    <n v="155"/>
    <n v="6"/>
    <s v="AUTOMATIC"/>
    <s v="front wheel drive"/>
    <n v="4"/>
    <s v="N/A"/>
    <s v="Midsize"/>
    <s v="Sedan"/>
    <n v="27"/>
    <n v="17"/>
    <n v="26"/>
    <n v="2079"/>
  </r>
  <r>
    <x v="18"/>
    <s v="Verona"/>
    <n v="2004"/>
    <x v="19"/>
    <s v="regular unleaded"/>
    <n v="155"/>
    <n v="6"/>
    <s v="AUTOMATIC"/>
    <s v="front wheel drive"/>
    <n v="4"/>
    <s v="N/A"/>
    <s v="Midsize"/>
    <s v="Sedan"/>
    <n v="25"/>
    <n v="17"/>
    <n v="481"/>
    <n v="17199"/>
  </r>
  <r>
    <x v="18"/>
    <s v="Verona"/>
    <n v="2004"/>
    <x v="19"/>
    <s v="regular unleaded"/>
    <n v="155"/>
    <n v="6"/>
    <s v="AUTOMATIC"/>
    <s v="front wheel drive"/>
    <n v="4"/>
    <s v="N/A"/>
    <s v="Midsize"/>
    <s v="Sedan"/>
    <n v="25"/>
    <n v="17"/>
    <n v="481"/>
    <n v="20199"/>
  </r>
  <r>
    <x v="18"/>
    <s v="Verona"/>
    <n v="2004"/>
    <x v="19"/>
    <s v="regular unleaded"/>
    <n v="155"/>
    <n v="6"/>
    <s v="AUTOMATIC"/>
    <s v="front wheel drive"/>
    <n v="4"/>
    <s v="N/A"/>
    <s v="Midsize"/>
    <s v="Sedan"/>
    <n v="25"/>
    <n v="17"/>
    <n v="481"/>
    <n v="18499"/>
  </r>
  <r>
    <x v="18"/>
    <s v="Verona"/>
    <n v="2006"/>
    <x v="24"/>
    <s v="regular unleaded"/>
    <n v="155"/>
    <n v="6"/>
    <s v="AUTOMATIC"/>
    <s v="front wheel drive"/>
    <n v="4"/>
    <s v="N/A"/>
    <s v="Midsize"/>
    <s v="Sedan"/>
    <n v="25"/>
    <n v="17"/>
    <n v="481"/>
    <n v="20299"/>
  </r>
  <r>
    <x v="18"/>
    <s v="Verona"/>
    <n v="2006"/>
    <x v="24"/>
    <s v="regular unleaded"/>
    <n v="155"/>
    <n v="6"/>
    <s v="AUTOMATIC"/>
    <s v="front wheel drive"/>
    <n v="4"/>
    <s v="N/A"/>
    <s v="Midsize"/>
    <s v="Sedan"/>
    <n v="25"/>
    <n v="17"/>
    <n v="481"/>
    <n v="18299"/>
  </r>
  <r>
    <x v="12"/>
    <s v="ES 250"/>
    <n v="1990"/>
    <x v="7"/>
    <s v="regular unleaded"/>
    <n v="156"/>
    <n v="6"/>
    <s v="MANUAL"/>
    <s v="front wheel drive"/>
    <n v="4"/>
    <s v="Luxury"/>
    <s v="Compact"/>
    <s v="Sedan"/>
    <n v="24"/>
    <n v="17"/>
    <n v="454"/>
    <n v="2000"/>
  </r>
  <r>
    <x v="12"/>
    <s v="ES 250"/>
    <n v="1991"/>
    <x v="8"/>
    <s v="regular unleaded"/>
    <n v="156"/>
    <n v="6"/>
    <s v="MANUAL"/>
    <s v="front wheel drive"/>
    <n v="4"/>
    <s v="Luxury"/>
    <s v="Compact"/>
    <s v="Sedan"/>
    <n v="23"/>
    <n v="17"/>
    <n v="454"/>
    <n v="2000"/>
  </r>
  <r>
    <x v="10"/>
    <s v="190-Class"/>
    <n v="1991"/>
    <x v="8"/>
    <s v="regular unleaded"/>
    <n v="158"/>
    <n v="6"/>
    <s v="MANUAL"/>
    <s v="rear wheel drive"/>
    <n v="4"/>
    <s v="Luxury"/>
    <s v="Compact"/>
    <s v="Sedan"/>
    <n v="25"/>
    <n v="17"/>
    <n v="617"/>
    <n v="2000"/>
  </r>
  <r>
    <x v="10"/>
    <s v="190-Class"/>
    <n v="1992"/>
    <x v="16"/>
    <s v="regular unleaded"/>
    <n v="158"/>
    <n v="6"/>
    <s v="MANUAL"/>
    <s v="rear wheel drive"/>
    <n v="4"/>
    <s v="Luxury"/>
    <s v="Compact"/>
    <s v="Sedan"/>
    <n v="25"/>
    <n v="17"/>
    <n v="617"/>
    <n v="2000"/>
  </r>
  <r>
    <x v="10"/>
    <s v="190-Class"/>
    <n v="1993"/>
    <x v="17"/>
    <s v="regular unleaded"/>
    <n v="158"/>
    <n v="6"/>
    <s v="MANUAL"/>
    <s v="rear wheel drive"/>
    <n v="4"/>
    <s v="Luxury"/>
    <s v="Compact"/>
    <s v="Sedan"/>
    <n v="25"/>
    <n v="17"/>
    <n v="617"/>
    <n v="2000"/>
  </r>
  <r>
    <x v="10"/>
    <s v="300-Class"/>
    <n v="1991"/>
    <x v="8"/>
    <s v="regular unleaded"/>
    <n v="158"/>
    <n v="6"/>
    <s v="AUTOMATIC"/>
    <s v="rear wheel drive"/>
    <n v="4"/>
    <s v="Luxury"/>
    <s v="Midsize"/>
    <s v="Sedan"/>
    <n v="22"/>
    <n v="17"/>
    <n v="617"/>
    <n v="2000"/>
  </r>
  <r>
    <x v="2"/>
    <s v="Lumina"/>
    <n v="1999"/>
    <x v="11"/>
    <s v="regular unleaded"/>
    <n v="160"/>
    <n v="6"/>
    <s v="AUTOMATIC"/>
    <s v="front wheel drive"/>
    <n v="4"/>
    <s v="N/A"/>
    <s v="Midsize"/>
    <s v="Sedan"/>
    <n v="26"/>
    <n v="17"/>
    <n v="1385"/>
    <n v="2000"/>
  </r>
  <r>
    <x v="29"/>
    <s v="Ciera"/>
    <n v="1995"/>
    <x v="14"/>
    <s v="regular unleaded"/>
    <n v="160"/>
    <n v="6"/>
    <s v="AUTOMATIC"/>
    <s v="front wheel drive"/>
    <n v="4"/>
    <s v="N/A"/>
    <s v="Midsize"/>
    <s v="Wagon"/>
    <n v="26"/>
    <n v="17"/>
    <n v="26"/>
    <n v="2000"/>
  </r>
  <r>
    <x v="29"/>
    <s v="Cutlass Ciera"/>
    <n v="1992"/>
    <x v="16"/>
    <s v="regular unleaded"/>
    <n v="160"/>
    <n v="6"/>
    <s v="AUTOMATIC"/>
    <s v="front wheel drive"/>
    <n v="4"/>
    <s v="N/A"/>
    <s v="Midsize"/>
    <s v="Sedan"/>
    <n v="24"/>
    <n v="17"/>
    <n v="26"/>
    <n v="2000"/>
  </r>
  <r>
    <x v="29"/>
    <s v="Cutlass Ciera"/>
    <n v="1992"/>
    <x v="16"/>
    <s v="regular unleaded"/>
    <n v="160"/>
    <n v="6"/>
    <s v="AUTOMATIC"/>
    <s v="front wheel drive"/>
    <n v="4"/>
    <s v="N/A"/>
    <s v="Midsize"/>
    <s v="Wagon"/>
    <n v="27"/>
    <n v="17"/>
    <n v="26"/>
    <n v="2000"/>
  </r>
  <r>
    <x v="29"/>
    <s v="Cutlass Ciera"/>
    <n v="1993"/>
    <x v="17"/>
    <s v="regular unleaded"/>
    <n v="160"/>
    <n v="6"/>
    <s v="AUTOMATIC"/>
    <s v="front wheel drive"/>
    <n v="4"/>
    <s v="N/A"/>
    <s v="Midsize"/>
    <s v="Sedan"/>
    <n v="24"/>
    <n v="17"/>
    <n v="26"/>
    <n v="2000"/>
  </r>
  <r>
    <x v="29"/>
    <s v="Cutlass Ciera"/>
    <n v="1994"/>
    <x v="23"/>
    <s v="regular unleaded"/>
    <n v="160"/>
    <n v="6"/>
    <s v="AUTOMATIC"/>
    <s v="front wheel drive"/>
    <n v="4"/>
    <s v="N/A"/>
    <s v="Midsize"/>
    <s v="Wagon"/>
    <n v="26"/>
    <n v="17"/>
    <n v="26"/>
    <n v="2000"/>
  </r>
  <r>
    <x v="29"/>
    <s v="Cutlass Supreme"/>
    <n v="1995"/>
    <x v="14"/>
    <s v="regular unleaded"/>
    <n v="160"/>
    <n v="6"/>
    <s v="AUTOMATIC"/>
    <s v="front wheel drive"/>
    <n v="4"/>
    <s v="N/A"/>
    <s v="Midsize"/>
    <s v="Sedan"/>
    <n v="26"/>
    <n v="17"/>
    <n v="26"/>
    <n v="2000"/>
  </r>
  <r>
    <x v="29"/>
    <s v="Cutlass Supreme"/>
    <n v="1995"/>
    <x v="14"/>
    <s v="regular unleaded"/>
    <n v="160"/>
    <n v="6"/>
    <s v="AUTOMATIC"/>
    <s v="front wheel drive"/>
    <n v="2"/>
    <s v="N/A"/>
    <s v="Midsize"/>
    <s v="Coupe"/>
    <n v="26"/>
    <n v="17"/>
    <n v="26"/>
    <n v="2000"/>
  </r>
  <r>
    <x v="29"/>
    <s v="Cutlass Supreme"/>
    <n v="1995"/>
    <x v="14"/>
    <s v="regular unleaded"/>
    <n v="160"/>
    <n v="6"/>
    <s v="AUTOMATIC"/>
    <s v="front wheel drive"/>
    <n v="2"/>
    <s v="N/A"/>
    <s v="Midsize"/>
    <s v="Convertible"/>
    <n v="26"/>
    <n v="17"/>
    <n v="26"/>
    <n v="2000"/>
  </r>
  <r>
    <x v="3"/>
    <s v="3000GT"/>
    <n v="1997"/>
    <x v="22"/>
    <s v="regular unleaded"/>
    <n v="161"/>
    <n v="6"/>
    <s v="MANUAL"/>
    <s v="front wheel drive"/>
    <n v="2"/>
    <s v="Hatchback"/>
    <s v="Compact"/>
    <s v="2dr Hatchback"/>
    <n v="22"/>
    <n v="17"/>
    <n v="436"/>
    <n v="3295"/>
  </r>
  <r>
    <x v="3"/>
    <s v="3000GT"/>
    <n v="1998"/>
    <x v="26"/>
    <s v="regular unleaded"/>
    <n v="161"/>
    <n v="6"/>
    <s v="MANUAL"/>
    <s v="front wheel drive"/>
    <n v="2"/>
    <s v="Hatchback"/>
    <s v="Compact"/>
    <s v="2dr Hatchback"/>
    <n v="22"/>
    <n v="17"/>
    <n v="436"/>
    <n v="3701"/>
  </r>
  <r>
    <x v="3"/>
    <s v="3000GT"/>
    <n v="1999"/>
    <x v="11"/>
    <s v="regular unleaded"/>
    <n v="161"/>
    <n v="6"/>
    <s v="MANUAL"/>
    <s v="front wheel drive"/>
    <n v="2"/>
    <s v="Hatchback"/>
    <s v="Compact"/>
    <s v="2dr Hatchback"/>
    <n v="22"/>
    <n v="17"/>
    <n v="436"/>
    <n v="4090"/>
  </r>
  <r>
    <x v="21"/>
    <s v="M30"/>
    <n v="1990"/>
    <x v="7"/>
    <s v="regular unleaded"/>
    <n v="162"/>
    <n v="6"/>
    <s v="AUTOMATIC"/>
    <s v="rear wheel drive"/>
    <n v="2"/>
    <s v="Luxury"/>
    <s v="Midsize"/>
    <s v="Coupe"/>
    <n v="23"/>
    <n v="17"/>
    <n v="190"/>
    <n v="2000"/>
  </r>
  <r>
    <x v="21"/>
    <s v="M30"/>
    <n v="1991"/>
    <x v="8"/>
    <s v="regular unleaded"/>
    <n v="162"/>
    <n v="6"/>
    <s v="AUTOMATIC"/>
    <s v="rear wheel drive"/>
    <n v="2"/>
    <s v="Luxury"/>
    <s v="Midsize"/>
    <s v="Convertible"/>
    <n v="23"/>
    <n v="17"/>
    <n v="190"/>
    <n v="2000"/>
  </r>
  <r>
    <x v="21"/>
    <s v="M30"/>
    <n v="1991"/>
    <x v="8"/>
    <s v="regular unleaded"/>
    <n v="162"/>
    <n v="6"/>
    <s v="AUTOMATIC"/>
    <s v="rear wheel drive"/>
    <n v="2"/>
    <s v="Luxury"/>
    <s v="Midsize"/>
    <s v="Coupe"/>
    <n v="23"/>
    <n v="17"/>
    <n v="190"/>
    <n v="2000"/>
  </r>
  <r>
    <x v="21"/>
    <s v="M30"/>
    <n v="1992"/>
    <x v="16"/>
    <s v="regular unleaded"/>
    <n v="162"/>
    <n v="6"/>
    <s v="AUTOMATIC"/>
    <s v="rear wheel drive"/>
    <n v="2"/>
    <s v="Luxury"/>
    <s v="Midsize"/>
    <s v="Coupe"/>
    <n v="23"/>
    <n v="17"/>
    <n v="190"/>
    <n v="2000"/>
  </r>
  <r>
    <x v="21"/>
    <s v="M30"/>
    <n v="1992"/>
    <x v="16"/>
    <s v="regular unleaded"/>
    <n v="162"/>
    <n v="6"/>
    <s v="AUTOMATIC"/>
    <s v="rear wheel drive"/>
    <n v="2"/>
    <s v="Luxury"/>
    <s v="Midsize"/>
    <s v="Convertible"/>
    <n v="23"/>
    <n v="17"/>
    <n v="190"/>
    <n v="2000"/>
  </r>
  <r>
    <x v="26"/>
    <n v="740"/>
    <n v="1991"/>
    <x v="8"/>
    <s v="regular unleaded"/>
    <n v="162"/>
    <n v="4"/>
    <s v="AUTOMATIC"/>
    <s v="rear wheel drive"/>
    <n v="4"/>
    <s v="Luxury,Performance"/>
    <s v="Midsize"/>
    <s v="Wagon"/>
    <n v="20"/>
    <n v="17"/>
    <n v="870"/>
    <n v="2000"/>
  </r>
  <r>
    <x v="26"/>
    <n v="740"/>
    <n v="1991"/>
    <x v="8"/>
    <s v="regular unleaded"/>
    <n v="162"/>
    <n v="4"/>
    <s v="AUTOMATIC"/>
    <s v="rear wheel drive"/>
    <n v="4"/>
    <s v="Luxury,Performance"/>
    <s v="Midsize"/>
    <s v="Sedan"/>
    <n v="20"/>
    <n v="17"/>
    <n v="870"/>
    <n v="2000"/>
  </r>
  <r>
    <x v="26"/>
    <n v="740"/>
    <n v="1992"/>
    <x v="16"/>
    <s v="regular unleaded"/>
    <n v="162"/>
    <n v="4"/>
    <s v="AUTOMATIC"/>
    <s v="rear wheel drive"/>
    <n v="4"/>
    <s v="Luxury,Performance"/>
    <s v="Midsize"/>
    <s v="Wagon"/>
    <n v="20"/>
    <n v="17"/>
    <n v="870"/>
    <n v="2000"/>
  </r>
  <r>
    <x v="26"/>
    <n v="940"/>
    <n v="1993"/>
    <x v="17"/>
    <s v="regular unleaded"/>
    <n v="162"/>
    <n v="4"/>
    <s v="AUTOMATIC"/>
    <s v="rear wheel drive"/>
    <n v="4"/>
    <s v="Luxury"/>
    <s v="Midsize"/>
    <s v="Sedan"/>
    <n v="22"/>
    <n v="17"/>
    <n v="870"/>
    <n v="2000"/>
  </r>
  <r>
    <x v="26"/>
    <n v="940"/>
    <n v="1993"/>
    <x v="17"/>
    <s v="regular unleaded"/>
    <n v="162"/>
    <n v="4"/>
    <s v="AUTOMATIC"/>
    <s v="rear wheel drive"/>
    <n v="4"/>
    <s v="Luxury"/>
    <s v="Midsize"/>
    <s v="Wagon"/>
    <n v="22"/>
    <n v="17"/>
    <n v="870"/>
    <n v="2000"/>
  </r>
  <r>
    <x v="26"/>
    <n v="940"/>
    <n v="1994"/>
    <x v="23"/>
    <s v="regular unleaded"/>
    <n v="162"/>
    <n v="4"/>
    <s v="AUTOMATIC"/>
    <s v="rear wheel drive"/>
    <n v="4"/>
    <s v="Luxury"/>
    <s v="Midsize"/>
    <s v="Sedan"/>
    <n v="22"/>
    <n v="17"/>
    <n v="870"/>
    <n v="2000"/>
  </r>
  <r>
    <x v="26"/>
    <n v="940"/>
    <n v="1994"/>
    <x v="23"/>
    <s v="regular unleaded"/>
    <n v="162"/>
    <n v="4"/>
    <s v="AUTOMATIC"/>
    <s v="rear wheel drive"/>
    <n v="4"/>
    <s v="Luxury"/>
    <s v="Midsize"/>
    <s v="Wagon"/>
    <n v="22"/>
    <n v="17"/>
    <n v="870"/>
    <n v="2000"/>
  </r>
  <r>
    <x v="26"/>
    <n v="940"/>
    <n v="1995"/>
    <x v="14"/>
    <s v="regular unleaded"/>
    <n v="162"/>
    <n v="4"/>
    <s v="AUTOMATIC"/>
    <s v="rear wheel drive"/>
    <n v="4"/>
    <s v="Luxury"/>
    <s v="Midsize"/>
    <s v="Sedan"/>
    <n v="22"/>
    <n v="17"/>
    <n v="870"/>
    <n v="2000"/>
  </r>
  <r>
    <x v="26"/>
    <n v="940"/>
    <n v="1995"/>
    <x v="14"/>
    <s v="regular unleaded"/>
    <n v="162"/>
    <n v="4"/>
    <s v="AUTOMATIC"/>
    <s v="rear wheel drive"/>
    <n v="4"/>
    <s v="Luxury"/>
    <s v="Midsize"/>
    <s v="Wagon"/>
    <n v="24"/>
    <n v="17"/>
    <n v="870"/>
    <n v="2000"/>
  </r>
  <r>
    <x v="26"/>
    <n v="940"/>
    <n v="1995"/>
    <x v="14"/>
    <s v="regular unleaded"/>
    <n v="162"/>
    <n v="4"/>
    <s v="AUTOMATIC"/>
    <s v="rear wheel drive"/>
    <n v="4"/>
    <s v="Luxury"/>
    <s v="Midsize"/>
    <s v="Wagon"/>
    <n v="22"/>
    <n v="17"/>
    <n v="870"/>
    <n v="2000"/>
  </r>
  <r>
    <x v="22"/>
    <s v="Stealth"/>
    <n v="1994"/>
    <x v="23"/>
    <s v="regular unleaded"/>
    <n v="164"/>
    <n v="6"/>
    <s v="MANUAL"/>
    <s v="front wheel drive"/>
    <n v="2"/>
    <s v="N/A"/>
    <s v="Compact"/>
    <s v="Coupe"/>
    <n v="22"/>
    <n v="17"/>
    <n v="1851"/>
    <n v="2000"/>
  </r>
  <r>
    <x v="22"/>
    <s v="Stealth"/>
    <n v="1995"/>
    <x v="14"/>
    <s v="regular unleaded"/>
    <n v="164"/>
    <n v="6"/>
    <s v="MANUAL"/>
    <s v="front wheel drive"/>
    <n v="2"/>
    <s v="N/A"/>
    <s v="Compact"/>
    <s v="Coupe"/>
    <n v="22"/>
    <n v="17"/>
    <n v="1851"/>
    <n v="2000"/>
  </r>
  <r>
    <x v="22"/>
    <s v="Stealth"/>
    <n v="1996"/>
    <x v="21"/>
    <s v="regular unleaded"/>
    <n v="164"/>
    <n v="6"/>
    <s v="MANUAL"/>
    <s v="front wheel drive"/>
    <n v="2"/>
    <s v="N/A"/>
    <s v="Compact"/>
    <s v="Coupe"/>
    <n v="22"/>
    <n v="17"/>
    <n v="1851"/>
    <n v="2231"/>
  </r>
  <r>
    <x v="2"/>
    <s v="Tracker"/>
    <n v="2003"/>
    <x v="18"/>
    <s v="regular unleaded"/>
    <n v="165"/>
    <n v="6"/>
    <s v="AUTOMATIC"/>
    <s v="rear wheel drive"/>
    <n v="4"/>
    <s v="N/A"/>
    <s v="Compact"/>
    <s v="4dr SUV"/>
    <n v="19"/>
    <n v="17"/>
    <n v="1385"/>
    <n v="21430"/>
  </r>
  <r>
    <x v="2"/>
    <s v="Tracker"/>
    <n v="2004"/>
    <x v="19"/>
    <s v="regular unleaded"/>
    <n v="165"/>
    <n v="6"/>
    <s v="AUTOMATIC"/>
    <s v="four wheel drive"/>
    <n v="4"/>
    <s v="N/A"/>
    <s v="Compact"/>
    <s v="4dr SUV"/>
    <n v="20"/>
    <n v="17"/>
    <n v="1385"/>
    <n v="22315"/>
  </r>
  <r>
    <x v="2"/>
    <s v="Tracker"/>
    <n v="2004"/>
    <x v="19"/>
    <s v="regular unleaded"/>
    <n v="165"/>
    <n v="6"/>
    <s v="AUTOMATIC"/>
    <s v="four wheel drive"/>
    <n v="4"/>
    <s v="N/A"/>
    <s v="Compact"/>
    <s v="4dr SUV"/>
    <n v="20"/>
    <n v="17"/>
    <n v="1385"/>
    <n v="22715"/>
  </r>
  <r>
    <x v="2"/>
    <s v="Tracker"/>
    <n v="2004"/>
    <x v="19"/>
    <s v="regular unleaded"/>
    <n v="165"/>
    <n v="6"/>
    <s v="AUTOMATIC"/>
    <s v="rear wheel drive"/>
    <n v="4"/>
    <s v="N/A"/>
    <s v="Compact"/>
    <s v="4dr SUV"/>
    <n v="20"/>
    <n v="17"/>
    <n v="1385"/>
    <n v="21615"/>
  </r>
  <r>
    <x v="2"/>
    <s v="Tracker"/>
    <n v="2004"/>
    <x v="19"/>
    <s v="regular unleaded"/>
    <n v="165"/>
    <n v="6"/>
    <s v="AUTOMATIC"/>
    <s v="rear wheel drive"/>
    <n v="4"/>
    <s v="N/A"/>
    <s v="Compact"/>
    <s v="4dr SUV"/>
    <n v="20"/>
    <n v="17"/>
    <n v="1385"/>
    <n v="19865"/>
  </r>
  <r>
    <x v="2"/>
    <s v="Tracker"/>
    <n v="2004"/>
    <x v="19"/>
    <s v="regular unleaded"/>
    <n v="165"/>
    <n v="6"/>
    <s v="AUTOMATIC"/>
    <s v="four wheel drive"/>
    <n v="4"/>
    <s v="N/A"/>
    <s v="Compact"/>
    <s v="4dr SUV"/>
    <n v="20"/>
    <n v="17"/>
    <n v="1385"/>
    <n v="20965"/>
  </r>
  <r>
    <x v="18"/>
    <s v="Vitara"/>
    <n v="2004"/>
    <x v="19"/>
    <s v="regular unleaded"/>
    <n v="165"/>
    <n v="6"/>
    <s v="AUTOMATIC"/>
    <s v="four wheel drive"/>
    <n v="4"/>
    <s v="N/A"/>
    <s v="Compact"/>
    <s v="4dr SUV"/>
    <n v="20"/>
    <n v="17"/>
    <n v="481"/>
    <n v="19199"/>
  </r>
  <r>
    <x v="18"/>
    <s v="Vitara"/>
    <n v="2004"/>
    <x v="19"/>
    <s v="regular unleaded"/>
    <n v="165"/>
    <n v="6"/>
    <s v="AUTOMATIC"/>
    <s v="rear wheel drive"/>
    <n v="4"/>
    <s v="N/A"/>
    <s v="Compact"/>
    <s v="4dr SUV"/>
    <n v="20"/>
    <n v="17"/>
    <n v="481"/>
    <n v="17999"/>
  </r>
  <r>
    <x v="18"/>
    <s v="Vitara"/>
    <n v="2004"/>
    <x v="19"/>
    <s v="regular unleaded"/>
    <n v="165"/>
    <n v="6"/>
    <s v="MANUAL"/>
    <s v="four wheel drive"/>
    <n v="4"/>
    <s v="N/A"/>
    <s v="Compact"/>
    <s v="4dr SUV"/>
    <n v="20"/>
    <n v="17"/>
    <n v="481"/>
    <n v="18199"/>
  </r>
  <r>
    <x v="18"/>
    <s v="Vitara"/>
    <n v="2004"/>
    <x v="19"/>
    <s v="regular unleaded"/>
    <n v="165"/>
    <n v="6"/>
    <s v="MANUAL"/>
    <s v="rear wheel drive"/>
    <n v="4"/>
    <s v="N/A"/>
    <s v="Compact"/>
    <s v="4dr SUV"/>
    <n v="21"/>
    <n v="17"/>
    <n v="481"/>
    <n v="16999"/>
  </r>
  <r>
    <x v="28"/>
    <s v="Cirrus"/>
    <n v="1998"/>
    <x v="26"/>
    <s v="regular unleaded"/>
    <n v="168"/>
    <n v="6"/>
    <s v="AUTOMATIC"/>
    <s v="front wheel drive"/>
    <n v="4"/>
    <s v="N/A"/>
    <s v="Midsize"/>
    <s v="Sedan"/>
    <n v="25"/>
    <n v="17"/>
    <n v="1013"/>
    <n v="2107"/>
  </r>
  <r>
    <x v="28"/>
    <s v="Cirrus"/>
    <n v="1999"/>
    <x v="11"/>
    <s v="regular unleaded"/>
    <n v="168"/>
    <n v="6"/>
    <s v="AUTOMATIC"/>
    <s v="front wheel drive"/>
    <n v="4"/>
    <s v="N/A"/>
    <s v="Midsize"/>
    <s v="Sedan"/>
    <n v="25"/>
    <n v="17"/>
    <n v="1013"/>
    <n v="2202"/>
  </r>
  <r>
    <x v="26"/>
    <s v="S70"/>
    <n v="1998"/>
    <x v="26"/>
    <s v="regular unleaded"/>
    <n v="168"/>
    <n v="5"/>
    <s v="MANUAL"/>
    <s v="front wheel drive"/>
    <n v="4"/>
    <s v="Luxury"/>
    <s v="Midsize"/>
    <s v="Sedan"/>
    <n v="27"/>
    <n v="17"/>
    <n v="870"/>
    <n v="2000"/>
  </r>
  <r>
    <x v="0"/>
    <s v="Z3"/>
    <n v="2000"/>
    <x v="13"/>
    <s v="regular unleaded"/>
    <n v="170"/>
    <n v="6"/>
    <s v="MANUAL"/>
    <s v="rear wheel drive"/>
    <n v="2"/>
    <s v="Luxury,Performance"/>
    <s v="Compact"/>
    <s v="Convertible"/>
    <n v="25"/>
    <n v="17"/>
    <n v="3916"/>
    <n v="4755"/>
  </r>
  <r>
    <x v="22"/>
    <s v="Caravan"/>
    <n v="2007"/>
    <x v="25"/>
    <s v="regular unleaded"/>
    <n v="170"/>
    <n v="6"/>
    <s v="AUTOMATIC"/>
    <s v="front wheel drive"/>
    <n v="4"/>
    <s v="N/A"/>
    <s v="Compact"/>
    <s v="Passenger Minivan"/>
    <n v="24"/>
    <n v="17"/>
    <n v="1851"/>
    <n v="22995"/>
  </r>
  <r>
    <x v="22"/>
    <s v="Caravan"/>
    <n v="2007"/>
    <x v="25"/>
    <s v="regular unleaded"/>
    <n v="170"/>
    <n v="6"/>
    <s v="AUTOMATIC"/>
    <s v="front wheel drive"/>
    <n v="4"/>
    <s v="Flex Fuel"/>
    <s v="Compact"/>
    <s v="Cargo Minivan"/>
    <n v="24"/>
    <n v="17"/>
    <n v="1851"/>
    <n v="20555"/>
  </r>
  <r>
    <x v="17"/>
    <s v="Millenia"/>
    <n v="2000"/>
    <x v="13"/>
    <s v="regular unleaded"/>
    <n v="170"/>
    <n v="6"/>
    <s v="AUTOMATIC"/>
    <s v="front wheel drive"/>
    <n v="4"/>
    <s v="N/A"/>
    <s v="Midsize"/>
    <s v="Sedan"/>
    <n v="24"/>
    <n v="17"/>
    <n v="586"/>
    <n v="2138"/>
  </r>
  <r>
    <x v="17"/>
    <s v="Millenia"/>
    <n v="2001"/>
    <x v="15"/>
    <s v="regular unleaded"/>
    <n v="170"/>
    <n v="6"/>
    <s v="AUTOMATIC"/>
    <s v="front wheel drive"/>
    <n v="4"/>
    <s v="N/A"/>
    <s v="Midsize"/>
    <s v="Sedan"/>
    <n v="24"/>
    <n v="17"/>
    <n v="586"/>
    <n v="28025"/>
  </r>
  <r>
    <x v="17"/>
    <s v="Millenia"/>
    <n v="2002"/>
    <x v="27"/>
    <s v="regular unleaded"/>
    <n v="170"/>
    <n v="6"/>
    <s v="AUTOMATIC"/>
    <s v="front wheel drive"/>
    <n v="4"/>
    <s v="N/A"/>
    <s v="Midsize"/>
    <s v="Sedan"/>
    <n v="24"/>
    <n v="17"/>
    <n v="586"/>
    <n v="28075"/>
  </r>
  <r>
    <x v="17"/>
    <s v="Millenia"/>
    <n v="2002"/>
    <x v="27"/>
    <s v="regular unleaded"/>
    <n v="170"/>
    <n v="6"/>
    <s v="AUTOMATIC"/>
    <s v="front wheel drive"/>
    <n v="4"/>
    <s v="N/A"/>
    <s v="Midsize"/>
    <s v="Sedan"/>
    <n v="24"/>
    <n v="17"/>
    <n v="586"/>
    <n v="28875"/>
  </r>
  <r>
    <x v="29"/>
    <s v="Eighty-Eight Royale"/>
    <n v="1993"/>
    <x v="17"/>
    <s v="regular unleaded"/>
    <n v="170"/>
    <n v="6"/>
    <s v="AUTOMATIC"/>
    <s v="front wheel drive"/>
    <n v="4"/>
    <s v="N/A"/>
    <s v="Large"/>
    <s v="Sedan"/>
    <n v="26"/>
    <n v="17"/>
    <n v="26"/>
    <n v="2000"/>
  </r>
  <r>
    <x v="29"/>
    <s v="Eighty-Eight Royale"/>
    <n v="1994"/>
    <x v="23"/>
    <s v="regular unleaded"/>
    <n v="170"/>
    <n v="6"/>
    <s v="AUTOMATIC"/>
    <s v="front wheel drive"/>
    <n v="4"/>
    <s v="N/A"/>
    <s v="Large"/>
    <s v="Sedan"/>
    <n v="26"/>
    <n v="17"/>
    <n v="26"/>
    <n v="2000"/>
  </r>
  <r>
    <x v="29"/>
    <s v="Ninety-Eight"/>
    <n v="1994"/>
    <x v="23"/>
    <s v="regular unleaded"/>
    <n v="170"/>
    <n v="6"/>
    <s v="AUTOMATIC"/>
    <s v="front wheel drive"/>
    <n v="4"/>
    <s v="N/A"/>
    <s v="Large"/>
    <s v="Sedan"/>
    <n v="25"/>
    <n v="17"/>
    <n v="26"/>
    <n v="2000"/>
  </r>
  <r>
    <x v="34"/>
    <n v="900"/>
    <n v="1996"/>
    <x v="21"/>
    <s v="regular unleaded"/>
    <n v="170"/>
    <n v="6"/>
    <s v="AUTOMATIC"/>
    <s v="front wheel drive"/>
    <n v="4"/>
    <s v="Hatchback,Luxury"/>
    <s v="Compact"/>
    <s v="4dr Hatchback"/>
    <n v="23"/>
    <n v="17"/>
    <n v="376"/>
    <n v="2000"/>
  </r>
  <r>
    <x v="34"/>
    <n v="900"/>
    <n v="1997"/>
    <x v="22"/>
    <s v="regular unleaded"/>
    <n v="170"/>
    <n v="6"/>
    <s v="AUTOMATIC"/>
    <s v="front wheel drive"/>
    <n v="4"/>
    <s v="Hatchback,Luxury"/>
    <s v="Compact"/>
    <s v="4dr Hatchback"/>
    <n v="23"/>
    <n v="17"/>
    <n v="376"/>
    <n v="2000"/>
  </r>
  <r>
    <x v="34"/>
    <n v="900"/>
    <n v="1996"/>
    <x v="21"/>
    <s v="regular unleaded"/>
    <n v="170"/>
    <n v="6"/>
    <s v="AUTOMATIC"/>
    <s v="front wheel drive"/>
    <n v="2"/>
    <s v="Luxury"/>
    <s v="Compact"/>
    <s v="Convertible"/>
    <n v="23"/>
    <n v="17"/>
    <n v="376"/>
    <n v="2000"/>
  </r>
  <r>
    <x v="34"/>
    <n v="900"/>
    <n v="1997"/>
    <x v="22"/>
    <s v="regular unleaded"/>
    <n v="170"/>
    <n v="6"/>
    <s v="AUTOMATIC"/>
    <s v="front wheel drive"/>
    <n v="2"/>
    <s v="Luxury"/>
    <s v="Compact"/>
    <s v="Convertible"/>
    <n v="23"/>
    <n v="17"/>
    <n v="376"/>
    <n v="2117"/>
  </r>
  <r>
    <x v="19"/>
    <n v="100"/>
    <n v="1992"/>
    <x v="16"/>
    <s v="regular unleaded"/>
    <n v="172"/>
    <n v="6"/>
    <s v="MANUAL"/>
    <s v="front wheel drive"/>
    <n v="4"/>
    <s v="Luxury"/>
    <s v="Midsize"/>
    <s v="Sedan"/>
    <n v="24"/>
    <n v="17"/>
    <n v="3105"/>
    <n v="2000"/>
  </r>
  <r>
    <x v="19"/>
    <n v="100"/>
    <n v="1993"/>
    <x v="17"/>
    <s v="regular unleaded"/>
    <n v="172"/>
    <n v="6"/>
    <s v="MANUAL"/>
    <s v="front wheel drive"/>
    <n v="4"/>
    <s v="Luxury"/>
    <s v="Midsize"/>
    <s v="Sedan"/>
    <n v="24"/>
    <n v="17"/>
    <n v="3105"/>
    <n v="2000"/>
  </r>
  <r>
    <x v="19"/>
    <n v="100"/>
    <n v="1994"/>
    <x v="23"/>
    <s v="regular unleaded"/>
    <n v="172"/>
    <n v="6"/>
    <s v="MANUAL"/>
    <s v="front wheel drive"/>
    <n v="4"/>
    <s v="Luxury"/>
    <s v="Midsize"/>
    <s v="Sedan"/>
    <n v="22"/>
    <n v="17"/>
    <n v="3105"/>
    <n v="2000"/>
  </r>
  <r>
    <x v="19"/>
    <n v="90"/>
    <n v="1994"/>
    <x v="23"/>
    <s v="regular unleaded"/>
    <n v="172"/>
    <n v="6"/>
    <s v="MANUAL"/>
    <s v="all wheel drive"/>
    <n v="4"/>
    <s v="Luxury"/>
    <s v="Compact"/>
    <s v="Sedan"/>
    <n v="22"/>
    <n v="17"/>
    <n v="3105"/>
    <n v="2000"/>
  </r>
  <r>
    <x v="19"/>
    <n v="90"/>
    <n v="1995"/>
    <x v="14"/>
    <s v="regular unleaded"/>
    <n v="172"/>
    <n v="6"/>
    <s v="MANUAL"/>
    <s v="all wheel drive"/>
    <n v="4"/>
    <s v="Luxury"/>
    <s v="Compact"/>
    <s v="Sedan"/>
    <n v="23"/>
    <n v="17"/>
    <n v="3105"/>
    <n v="2000"/>
  </r>
  <r>
    <x v="19"/>
    <n v="90"/>
    <n v="1995"/>
    <x v="14"/>
    <s v="regular unleaded"/>
    <n v="172"/>
    <n v="6"/>
    <s v="MANUAL"/>
    <s v="front wheel drive"/>
    <n v="4"/>
    <s v="Luxury"/>
    <s v="Compact"/>
    <s v="Sedan"/>
    <n v="24"/>
    <n v="17"/>
    <n v="3105"/>
    <n v="2000"/>
  </r>
  <r>
    <x v="19"/>
    <s v="Cabriolet"/>
    <n v="1996"/>
    <x v="21"/>
    <s v="regular unleaded"/>
    <n v="172"/>
    <n v="6"/>
    <s v="AUTOMATIC"/>
    <s v="front wheel drive"/>
    <n v="2"/>
    <s v="Luxury"/>
    <s v="Compact"/>
    <s v="Convertible"/>
    <n v="22"/>
    <n v="17"/>
    <n v="3105"/>
    <n v="2631"/>
  </r>
  <r>
    <x v="19"/>
    <s v="Cabriolet"/>
    <n v="1997"/>
    <x v="22"/>
    <s v="regular unleaded"/>
    <n v="172"/>
    <n v="6"/>
    <s v="AUTOMATIC"/>
    <s v="front wheel drive"/>
    <n v="2"/>
    <s v="Luxury"/>
    <s v="Compact"/>
    <s v="Convertible"/>
    <n v="22"/>
    <n v="17"/>
    <n v="3105"/>
    <n v="2837"/>
  </r>
  <r>
    <x v="19"/>
    <s v="Cabriolet"/>
    <n v="1998"/>
    <x v="26"/>
    <s v="regular unleaded"/>
    <n v="172"/>
    <n v="6"/>
    <s v="AUTOMATIC"/>
    <s v="front wheel drive"/>
    <n v="2"/>
    <s v="Luxury"/>
    <s v="Compact"/>
    <s v="Convertible"/>
    <n v="22"/>
    <n v="17"/>
    <n v="3105"/>
    <n v="3137"/>
  </r>
  <r>
    <x v="14"/>
    <s v="Tiburon"/>
    <n v="2006"/>
    <x v="24"/>
    <s v="regular unleaded"/>
    <n v="172"/>
    <n v="6"/>
    <s v="MANUAL"/>
    <s v="front wheel drive"/>
    <n v="2"/>
    <s v="Hatchback"/>
    <s v="Compact"/>
    <s v="2dr Hatchback"/>
    <n v="24"/>
    <n v="17"/>
    <n v="1439"/>
    <n v="18595"/>
  </r>
  <r>
    <x v="14"/>
    <s v="Tiburon"/>
    <n v="2006"/>
    <x v="24"/>
    <s v="regular unleaded"/>
    <n v="172"/>
    <n v="6"/>
    <s v="MANUAL"/>
    <s v="front wheel drive"/>
    <n v="2"/>
    <s v="Hatchback"/>
    <s v="Compact"/>
    <s v="2dr Hatchback"/>
    <n v="24"/>
    <n v="17"/>
    <n v="1439"/>
    <n v="21595"/>
  </r>
  <r>
    <x v="14"/>
    <s v="Tiburon"/>
    <n v="2006"/>
    <x v="24"/>
    <s v="regular unleaded"/>
    <n v="172"/>
    <n v="6"/>
    <s v="AUTOMATIC"/>
    <s v="front wheel drive"/>
    <n v="2"/>
    <s v="Hatchback"/>
    <s v="Compact"/>
    <s v="2dr Hatchback"/>
    <n v="24"/>
    <n v="17"/>
    <n v="1439"/>
    <n v="19595"/>
  </r>
  <r>
    <x v="14"/>
    <s v="Tiburon"/>
    <n v="2006"/>
    <x v="24"/>
    <s v="regular unleaded"/>
    <n v="172"/>
    <n v="6"/>
    <s v="AUTOMATIC"/>
    <s v="front wheel drive"/>
    <n v="2"/>
    <s v="Hatchback"/>
    <s v="Compact"/>
    <s v="2dr Hatchback"/>
    <n v="24"/>
    <n v="17"/>
    <n v="1439"/>
    <n v="21195"/>
  </r>
  <r>
    <x v="14"/>
    <s v="Tiburon"/>
    <n v="2007"/>
    <x v="25"/>
    <s v="regular unleaded"/>
    <n v="172"/>
    <n v="6"/>
    <s v="MANUAL"/>
    <s v="front wheel drive"/>
    <n v="2"/>
    <s v="Hatchback"/>
    <s v="Compact"/>
    <s v="2dr Hatchback"/>
    <n v="24"/>
    <n v="17"/>
    <n v="1439"/>
    <n v="19395"/>
  </r>
  <r>
    <x v="14"/>
    <s v="Tiburon"/>
    <n v="2007"/>
    <x v="25"/>
    <s v="regular unleaded"/>
    <n v="172"/>
    <n v="6"/>
    <s v="MANUAL"/>
    <s v="front wheel drive"/>
    <n v="2"/>
    <s v="Hatchback"/>
    <s v="Compact"/>
    <s v="2dr Hatchback"/>
    <n v="24"/>
    <n v="17"/>
    <n v="1439"/>
    <n v="21695"/>
  </r>
  <r>
    <x v="14"/>
    <s v="Tiburon"/>
    <n v="2007"/>
    <x v="25"/>
    <s v="regular unleaded"/>
    <n v="172"/>
    <n v="6"/>
    <s v="AUTOMATIC"/>
    <s v="front wheel drive"/>
    <n v="2"/>
    <s v="Hatchback"/>
    <s v="Compact"/>
    <s v="2dr Hatchback"/>
    <n v="24"/>
    <n v="17"/>
    <n v="1439"/>
    <n v="22795"/>
  </r>
  <r>
    <x v="14"/>
    <s v="Tiburon"/>
    <n v="2008"/>
    <x v="12"/>
    <s v="regular unleaded"/>
    <n v="172"/>
    <n v="6"/>
    <s v="AUTOMATIC"/>
    <s v="front wheel drive"/>
    <n v="2"/>
    <s v="Hatchback"/>
    <s v="Compact"/>
    <s v="2dr Hatchback"/>
    <n v="24"/>
    <n v="17"/>
    <n v="1439"/>
    <n v="21270"/>
  </r>
  <r>
    <x v="14"/>
    <s v="Tiburon"/>
    <n v="2008"/>
    <x v="12"/>
    <s v="regular unleaded"/>
    <n v="172"/>
    <n v="6"/>
    <s v="MANUAL"/>
    <s v="front wheel drive"/>
    <n v="2"/>
    <s v="Hatchback"/>
    <s v="Compact"/>
    <s v="2dr Hatchback"/>
    <n v="24"/>
    <n v="17"/>
    <n v="1439"/>
    <n v="22620"/>
  </r>
  <r>
    <x v="14"/>
    <s v="Tiburon"/>
    <n v="2008"/>
    <x v="12"/>
    <s v="regular unleaded"/>
    <n v="172"/>
    <n v="6"/>
    <s v="MANUAL"/>
    <s v="front wheel drive"/>
    <n v="2"/>
    <s v="Hatchback"/>
    <s v="Compact"/>
    <s v="2dr Hatchback"/>
    <n v="24"/>
    <n v="17"/>
    <n v="1439"/>
    <n v="20170"/>
  </r>
  <r>
    <x v="14"/>
    <s v="Tiburon"/>
    <n v="2008"/>
    <x v="12"/>
    <s v="regular unleaded"/>
    <n v="172"/>
    <n v="6"/>
    <s v="AUTOMATIC"/>
    <s v="front wheel drive"/>
    <n v="2"/>
    <s v="Hatchback"/>
    <s v="Compact"/>
    <s v="2dr Hatchback"/>
    <n v="24"/>
    <n v="17"/>
    <n v="1439"/>
    <n v="22770"/>
  </r>
  <r>
    <x v="25"/>
    <s v="Solstice"/>
    <n v="2007"/>
    <x v="25"/>
    <s v="regular unleaded"/>
    <n v="177"/>
    <n v="4"/>
    <s v="MANUAL"/>
    <s v="rear wheel drive"/>
    <n v="2"/>
    <s v="Performance"/>
    <s v="Compact"/>
    <s v="Convertible"/>
    <n v="26"/>
    <n v="17"/>
    <n v="210"/>
    <n v="21515"/>
  </r>
  <r>
    <x v="2"/>
    <s v="Lumina Minivan"/>
    <n v="1996"/>
    <x v="21"/>
    <s v="regular unleaded"/>
    <n v="180"/>
    <n v="6"/>
    <s v="AUTOMATIC"/>
    <s v="front wheel drive"/>
    <n v="3"/>
    <s v="N/A"/>
    <s v="Compact"/>
    <s v="Passenger Minivan"/>
    <n v="24"/>
    <n v="17"/>
    <n v="1385"/>
    <n v="2000"/>
  </r>
  <r>
    <x v="2"/>
    <s v="Lumina Minivan"/>
    <n v="1996"/>
    <x v="21"/>
    <s v="regular unleaded"/>
    <n v="180"/>
    <n v="6"/>
    <s v="AUTOMATIC"/>
    <s v="front wheel drive"/>
    <n v="3"/>
    <s v="N/A"/>
    <s v="Compact"/>
    <s v="Cargo Minivan"/>
    <n v="24"/>
    <n v="17"/>
    <n v="1385"/>
    <n v="2000"/>
  </r>
  <r>
    <x v="28"/>
    <s v="Voyager"/>
    <n v="2003"/>
    <x v="18"/>
    <s v="regular unleaded"/>
    <n v="180"/>
    <n v="6"/>
    <s v="AUTOMATIC"/>
    <s v="front wheel drive"/>
    <n v="4"/>
    <s v="N/A"/>
    <s v="Midsize"/>
    <s v="Passenger Minivan"/>
    <n v="24"/>
    <n v="17"/>
    <n v="1013"/>
    <n v="23790"/>
  </r>
  <r>
    <x v="22"/>
    <s v="Caravan"/>
    <n v="2005"/>
    <x v="20"/>
    <s v="regular unleaded"/>
    <n v="180"/>
    <n v="6"/>
    <s v="AUTOMATIC"/>
    <s v="front wheel drive"/>
    <n v="4"/>
    <s v="N/A"/>
    <s v="Large"/>
    <s v="Cargo Minivan"/>
    <n v="24"/>
    <n v="17"/>
    <n v="1851"/>
    <n v="19835"/>
  </r>
  <r>
    <x v="22"/>
    <s v="Caravan"/>
    <n v="2005"/>
    <x v="20"/>
    <s v="regular unleaded"/>
    <n v="180"/>
    <n v="6"/>
    <s v="AUTOMATIC"/>
    <s v="front wheel drive"/>
    <n v="4"/>
    <s v="N/A"/>
    <s v="Large"/>
    <s v="Passenger Minivan"/>
    <n v="24"/>
    <n v="17"/>
    <n v="1851"/>
    <n v="22225"/>
  </r>
  <r>
    <x v="22"/>
    <s v="Caravan"/>
    <n v="2006"/>
    <x v="24"/>
    <s v="regular unleaded"/>
    <n v="180"/>
    <n v="6"/>
    <s v="AUTOMATIC"/>
    <s v="front wheel drive"/>
    <n v="4"/>
    <s v="Flex Fuel"/>
    <s v="Large"/>
    <s v="Cargo Minivan"/>
    <n v="24"/>
    <n v="17"/>
    <n v="1851"/>
    <n v="20130"/>
  </r>
  <r>
    <x v="22"/>
    <s v="Caravan"/>
    <n v="2006"/>
    <x v="24"/>
    <s v="regular unleaded"/>
    <n v="180"/>
    <n v="6"/>
    <s v="AUTOMATIC"/>
    <s v="front wheel drive"/>
    <n v="4"/>
    <s v="N/A"/>
    <s v="Large"/>
    <s v="Passenger Minivan"/>
    <n v="24"/>
    <n v="17"/>
    <n v="1851"/>
    <n v="22520"/>
  </r>
  <r>
    <x v="25"/>
    <s v="Trans Sport"/>
    <n v="1996"/>
    <x v="21"/>
    <s v="regular unleaded"/>
    <n v="180"/>
    <n v="6"/>
    <s v="AUTOMATIC"/>
    <s v="front wheel drive"/>
    <n v="3"/>
    <s v="N/A"/>
    <s v="Compact"/>
    <s v="Passenger Minivan"/>
    <n v="24"/>
    <n v="17"/>
    <n v="210"/>
    <n v="2000"/>
  </r>
  <r>
    <x v="24"/>
    <s v="Rendezvous"/>
    <n v="2005"/>
    <x v="20"/>
    <s v="regular unleaded"/>
    <n v="185"/>
    <n v="6"/>
    <s v="AUTOMATIC"/>
    <s v="front wheel drive"/>
    <n v="4"/>
    <s v="Crossover"/>
    <s v="Midsize"/>
    <s v="4dr SUV"/>
    <n v="24"/>
    <n v="17"/>
    <n v="155"/>
    <n v="26780"/>
  </r>
  <r>
    <x v="2"/>
    <s v="Colorado"/>
    <n v="2012"/>
    <x v="5"/>
    <s v="regular unleaded"/>
    <n v="185"/>
    <n v="4"/>
    <s v="AUTOMATIC"/>
    <s v="four wheel drive"/>
    <n v="4"/>
    <s v="N/A"/>
    <s v="Compact"/>
    <s v="Extended Cab Pickup"/>
    <n v="23"/>
    <n v="17"/>
    <n v="1385"/>
    <n v="26620"/>
  </r>
  <r>
    <x v="2"/>
    <s v="Venture"/>
    <n v="2003"/>
    <x v="18"/>
    <s v="regular unleaded"/>
    <n v="185"/>
    <n v="6"/>
    <s v="AUTOMATIC"/>
    <s v="front wheel drive"/>
    <n v="4"/>
    <s v="N/A"/>
    <s v="Midsize"/>
    <s v="Passenger Minivan"/>
    <n v="24"/>
    <n v="17"/>
    <n v="1385"/>
    <n v="24040"/>
  </r>
  <r>
    <x v="2"/>
    <s v="Venture"/>
    <n v="2003"/>
    <x v="18"/>
    <s v="regular unleaded"/>
    <n v="185"/>
    <n v="6"/>
    <s v="AUTOMATIC"/>
    <s v="front wheel drive"/>
    <n v="4"/>
    <s v="N/A"/>
    <s v="Midsize"/>
    <s v="Passenger Minivan"/>
    <n v="24"/>
    <n v="17"/>
    <n v="1385"/>
    <n v="26340"/>
  </r>
  <r>
    <x v="2"/>
    <s v="Venture"/>
    <n v="2003"/>
    <x v="18"/>
    <s v="regular unleaded"/>
    <n v="185"/>
    <n v="6"/>
    <s v="AUTOMATIC"/>
    <s v="front wheel drive"/>
    <n v="4"/>
    <s v="N/A"/>
    <s v="Midsize"/>
    <s v="Cargo Minivan"/>
    <n v="24"/>
    <n v="17"/>
    <n v="1385"/>
    <n v="22440"/>
  </r>
  <r>
    <x v="2"/>
    <s v="Venture"/>
    <n v="2003"/>
    <x v="18"/>
    <s v="regular unleaded"/>
    <n v="185"/>
    <n v="6"/>
    <s v="AUTOMATIC"/>
    <s v="front wheel drive"/>
    <n v="4"/>
    <s v="N/A"/>
    <s v="Compact"/>
    <s v="Passenger Minivan"/>
    <n v="24"/>
    <n v="17"/>
    <n v="1385"/>
    <n v="21365"/>
  </r>
  <r>
    <x v="2"/>
    <s v="Venture"/>
    <n v="2003"/>
    <x v="18"/>
    <s v="regular unleaded"/>
    <n v="185"/>
    <n v="6"/>
    <s v="AUTOMATIC"/>
    <s v="front wheel drive"/>
    <n v="4"/>
    <s v="N/A"/>
    <s v="Compact"/>
    <s v="Passenger Minivan"/>
    <n v="24"/>
    <n v="17"/>
    <n v="1385"/>
    <n v="22465"/>
  </r>
  <r>
    <x v="2"/>
    <s v="Venture"/>
    <n v="2003"/>
    <x v="18"/>
    <s v="regular unleaded"/>
    <n v="185"/>
    <n v="6"/>
    <s v="AUTOMATIC"/>
    <s v="front wheel drive"/>
    <n v="4"/>
    <s v="N/A"/>
    <s v="Midsize"/>
    <s v="Passenger Minivan"/>
    <n v="24"/>
    <n v="17"/>
    <n v="1385"/>
    <n v="31490"/>
  </r>
  <r>
    <x v="2"/>
    <s v="Venture"/>
    <n v="2003"/>
    <x v="18"/>
    <s v="regular unleaded"/>
    <n v="185"/>
    <n v="6"/>
    <s v="AUTOMATIC"/>
    <s v="front wheel drive"/>
    <n v="4"/>
    <s v="N/A"/>
    <s v="Compact"/>
    <s v="Passenger Minivan"/>
    <n v="24"/>
    <n v="17"/>
    <n v="1385"/>
    <n v="25165"/>
  </r>
  <r>
    <x v="2"/>
    <s v="Venture"/>
    <n v="2003"/>
    <x v="18"/>
    <s v="regular unleaded"/>
    <n v="185"/>
    <n v="6"/>
    <s v="AUTOMATIC"/>
    <s v="front wheel drive"/>
    <n v="4"/>
    <s v="N/A"/>
    <s v="Midsize"/>
    <s v="Passenger Minivan"/>
    <n v="24"/>
    <n v="17"/>
    <n v="1385"/>
    <n v="29240"/>
  </r>
  <r>
    <x v="2"/>
    <s v="Venture"/>
    <n v="2003"/>
    <x v="18"/>
    <s v="regular unleaded"/>
    <n v="185"/>
    <n v="6"/>
    <s v="AUTOMATIC"/>
    <s v="front wheel drive"/>
    <n v="4"/>
    <s v="N/A"/>
    <s v="Midsize"/>
    <s v="Passenger Minivan"/>
    <n v="24"/>
    <n v="17"/>
    <n v="1385"/>
    <n v="30240"/>
  </r>
  <r>
    <x v="2"/>
    <s v="Venture"/>
    <n v="2004"/>
    <x v="19"/>
    <s v="regular unleaded"/>
    <n v="185"/>
    <n v="6"/>
    <s v="AUTOMATIC"/>
    <s v="front wheel drive"/>
    <n v="4"/>
    <s v="N/A"/>
    <s v="Midsize"/>
    <s v="Passenger Minivan"/>
    <n v="24"/>
    <n v="17"/>
    <n v="1385"/>
    <n v="30575"/>
  </r>
  <r>
    <x v="2"/>
    <s v="Venture"/>
    <n v="2004"/>
    <x v="19"/>
    <s v="regular unleaded"/>
    <n v="185"/>
    <n v="6"/>
    <s v="AUTOMATIC"/>
    <s v="front wheel drive"/>
    <n v="4"/>
    <s v="N/A"/>
    <s v="Midsize"/>
    <s v="Passenger Minivan"/>
    <n v="24"/>
    <n v="17"/>
    <n v="1385"/>
    <n v="26675"/>
  </r>
  <r>
    <x v="2"/>
    <s v="Venture"/>
    <n v="2004"/>
    <x v="19"/>
    <s v="regular unleaded"/>
    <n v="185"/>
    <n v="6"/>
    <s v="AUTOMATIC"/>
    <s v="front wheel drive"/>
    <n v="4"/>
    <s v="N/A"/>
    <s v="Midsize"/>
    <s v="Cargo Minivan"/>
    <n v="24"/>
    <n v="17"/>
    <n v="1385"/>
    <n v="22600"/>
  </r>
  <r>
    <x v="2"/>
    <s v="Venture"/>
    <n v="2004"/>
    <x v="19"/>
    <s v="regular unleaded"/>
    <n v="185"/>
    <n v="6"/>
    <s v="AUTOMATIC"/>
    <s v="front wheel drive"/>
    <n v="4"/>
    <s v="N/A"/>
    <s v="Compact"/>
    <s v="Passenger Minivan"/>
    <n v="24"/>
    <n v="17"/>
    <n v="1385"/>
    <n v="21475"/>
  </r>
  <r>
    <x v="2"/>
    <s v="Venture"/>
    <n v="2004"/>
    <x v="19"/>
    <s v="regular unleaded"/>
    <n v="185"/>
    <n v="6"/>
    <s v="AUTOMATIC"/>
    <s v="front wheel drive"/>
    <n v="4"/>
    <s v="N/A"/>
    <s v="Midsize"/>
    <s v="Passenger Minivan"/>
    <n v="24"/>
    <n v="17"/>
    <n v="1385"/>
    <n v="23225"/>
  </r>
  <r>
    <x v="2"/>
    <s v="Venture"/>
    <n v="2005"/>
    <x v="20"/>
    <s v="regular unleaded"/>
    <n v="185"/>
    <n v="6"/>
    <s v="AUTOMATIC"/>
    <s v="front wheel drive"/>
    <n v="4"/>
    <s v="N/A"/>
    <s v="Midsize"/>
    <s v="Passenger Minivan"/>
    <n v="24"/>
    <n v="17"/>
    <n v="1385"/>
    <n v="30760"/>
  </r>
  <r>
    <x v="2"/>
    <s v="Venture"/>
    <n v="2005"/>
    <x v="20"/>
    <s v="regular unleaded"/>
    <n v="185"/>
    <n v="6"/>
    <s v="AUTOMATIC"/>
    <s v="front wheel drive"/>
    <n v="4"/>
    <s v="N/A"/>
    <s v="Midsize"/>
    <s v="Cargo Minivan"/>
    <n v="24"/>
    <n v="17"/>
    <n v="1385"/>
    <n v="23165"/>
  </r>
  <r>
    <x v="2"/>
    <s v="Venture"/>
    <n v="2005"/>
    <x v="20"/>
    <s v="regular unleaded"/>
    <n v="185"/>
    <n v="6"/>
    <s v="AUTOMATIC"/>
    <s v="front wheel drive"/>
    <n v="4"/>
    <s v="N/A"/>
    <s v="Midsize"/>
    <s v="Passenger Minivan"/>
    <n v="24"/>
    <n v="17"/>
    <n v="1385"/>
    <n v="26835"/>
  </r>
  <r>
    <x v="2"/>
    <s v="Venture"/>
    <n v="2005"/>
    <x v="20"/>
    <s v="regular unleaded"/>
    <n v="185"/>
    <n v="6"/>
    <s v="AUTOMATIC"/>
    <s v="front wheel drive"/>
    <n v="4"/>
    <s v="N/A"/>
    <s v="Midsize"/>
    <s v="Passenger Minivan"/>
    <n v="24"/>
    <n v="17"/>
    <n v="1385"/>
    <n v="23365"/>
  </r>
  <r>
    <x v="2"/>
    <s v="Colorado"/>
    <n v="2012"/>
    <x v="5"/>
    <s v="regular unleaded"/>
    <n v="185"/>
    <n v="4"/>
    <s v="AUTOMATIC"/>
    <s v="four wheel drive"/>
    <n v="2"/>
    <s v="N/A"/>
    <s v="Compact"/>
    <s v="Regular Cab Pickup"/>
    <n v="23"/>
    <n v="17"/>
    <n v="1385"/>
    <n v="24440"/>
  </r>
  <r>
    <x v="30"/>
    <s v="Canyon"/>
    <n v="2012"/>
    <x v="5"/>
    <s v="regular unleaded"/>
    <n v="185"/>
    <n v="4"/>
    <s v="AUTOMATIC"/>
    <s v="four wheel drive"/>
    <n v="4"/>
    <s v="N/A"/>
    <s v="Compact"/>
    <s v="Extended Cab Pickup"/>
    <n v="23"/>
    <n v="17"/>
    <n v="549"/>
    <n v="24435"/>
  </r>
  <r>
    <x v="30"/>
    <s v="Canyon"/>
    <n v="2012"/>
    <x v="5"/>
    <s v="regular unleaded"/>
    <n v="185"/>
    <n v="4"/>
    <s v="AUTOMATIC"/>
    <s v="four wheel drive"/>
    <n v="4"/>
    <s v="N/A"/>
    <s v="Compact"/>
    <s v="Extended Cab Pickup"/>
    <n v="23"/>
    <n v="17"/>
    <n v="549"/>
    <n v="26485"/>
  </r>
  <r>
    <x v="30"/>
    <s v="Canyon"/>
    <n v="2012"/>
    <x v="5"/>
    <s v="regular unleaded"/>
    <n v="185"/>
    <n v="4"/>
    <s v="AUTOMATIC"/>
    <s v="four wheel drive"/>
    <n v="2"/>
    <s v="N/A"/>
    <s v="Compact"/>
    <s v="Regular Cab Pickup"/>
    <n v="23"/>
    <n v="17"/>
    <n v="549"/>
    <n v="22385"/>
  </r>
  <r>
    <x v="29"/>
    <s v="Silhouette"/>
    <n v="2002"/>
    <x v="27"/>
    <s v="regular unleaded"/>
    <n v="185"/>
    <n v="6"/>
    <s v="AUTOMATIC"/>
    <s v="front wheel drive"/>
    <n v="4"/>
    <s v="N/A"/>
    <s v="Midsize"/>
    <s v="Passenger Minivan"/>
    <n v="24"/>
    <n v="17"/>
    <n v="26"/>
    <n v="26995"/>
  </r>
  <r>
    <x v="29"/>
    <s v="Silhouette"/>
    <n v="2002"/>
    <x v="27"/>
    <s v="regular unleaded"/>
    <n v="185"/>
    <n v="6"/>
    <s v="AUTOMATIC"/>
    <s v="front wheel drive"/>
    <n v="4"/>
    <s v="N/A"/>
    <s v="Midsize"/>
    <s v="Passenger Minivan"/>
    <n v="24"/>
    <n v="17"/>
    <n v="26"/>
    <n v="31355"/>
  </r>
  <r>
    <x v="29"/>
    <s v="Silhouette"/>
    <n v="2002"/>
    <x v="27"/>
    <s v="regular unleaded"/>
    <n v="185"/>
    <n v="6"/>
    <s v="AUTOMATIC"/>
    <s v="front wheel drive"/>
    <n v="4"/>
    <s v="N/A"/>
    <s v="Midsize"/>
    <s v="Passenger Minivan"/>
    <n v="24"/>
    <n v="17"/>
    <n v="26"/>
    <n v="33400"/>
  </r>
  <r>
    <x v="29"/>
    <s v="Silhouette"/>
    <n v="2003"/>
    <x v="18"/>
    <s v="regular unleaded"/>
    <n v="185"/>
    <n v="6"/>
    <s v="AUTOMATIC"/>
    <s v="front wheel drive"/>
    <n v="4"/>
    <s v="N/A"/>
    <s v="Midsize"/>
    <s v="Passenger Minivan"/>
    <n v="24"/>
    <n v="17"/>
    <n v="26"/>
    <n v="33740"/>
  </r>
  <r>
    <x v="29"/>
    <s v="Silhouette"/>
    <n v="2003"/>
    <x v="18"/>
    <s v="regular unleaded"/>
    <n v="185"/>
    <n v="6"/>
    <s v="AUTOMATIC"/>
    <s v="front wheel drive"/>
    <n v="4"/>
    <s v="N/A"/>
    <s v="Midsize"/>
    <s v="Passenger Minivan"/>
    <n v="24"/>
    <n v="17"/>
    <n v="26"/>
    <n v="28040"/>
  </r>
  <r>
    <x v="29"/>
    <s v="Silhouette"/>
    <n v="2003"/>
    <x v="18"/>
    <s v="regular unleaded"/>
    <n v="185"/>
    <n v="6"/>
    <s v="AUTOMATIC"/>
    <s v="front wheel drive"/>
    <n v="4"/>
    <s v="N/A"/>
    <s v="Midsize"/>
    <s v="Passenger Minivan"/>
    <n v="24"/>
    <n v="17"/>
    <n v="26"/>
    <n v="31690"/>
  </r>
  <r>
    <x v="29"/>
    <s v="Silhouette"/>
    <n v="2004"/>
    <x v="19"/>
    <s v="regular unleaded"/>
    <n v="185"/>
    <n v="6"/>
    <s v="AUTOMATIC"/>
    <s v="front wheel drive"/>
    <n v="4"/>
    <s v="N/A"/>
    <s v="Midsize"/>
    <s v="Passenger Minivan"/>
    <n v="24"/>
    <n v="17"/>
    <n v="26"/>
    <n v="32125"/>
  </r>
  <r>
    <x v="29"/>
    <s v="Silhouette"/>
    <n v="2004"/>
    <x v="19"/>
    <s v="regular unleaded"/>
    <n v="185"/>
    <n v="6"/>
    <s v="AUTOMATIC"/>
    <s v="front wheel drive"/>
    <n v="4"/>
    <s v="N/A"/>
    <s v="Midsize"/>
    <s v="Passenger Minivan"/>
    <n v="24"/>
    <n v="17"/>
    <n v="26"/>
    <n v="34185"/>
  </r>
  <r>
    <x v="29"/>
    <s v="Silhouette"/>
    <n v="2004"/>
    <x v="19"/>
    <s v="regular unleaded"/>
    <n v="185"/>
    <n v="6"/>
    <s v="AUTOMATIC"/>
    <s v="front wheel drive"/>
    <n v="4"/>
    <s v="N/A"/>
    <s v="Midsize"/>
    <s v="Passenger Minivan"/>
    <n v="24"/>
    <n v="17"/>
    <n v="26"/>
    <n v="28465"/>
  </r>
  <r>
    <x v="25"/>
    <s v="Aztek"/>
    <n v="2003"/>
    <x v="18"/>
    <s v="regular unleaded"/>
    <n v="185"/>
    <n v="6"/>
    <s v="AUTOMATIC"/>
    <s v="front wheel drive"/>
    <n v="4"/>
    <s v="Crossover"/>
    <s v="Midsize"/>
    <s v="4dr SUV"/>
    <n v="24"/>
    <n v="17"/>
    <n v="210"/>
    <n v="20870"/>
  </r>
  <r>
    <x v="25"/>
    <s v="Aztek"/>
    <n v="2004"/>
    <x v="19"/>
    <s v="regular unleaded"/>
    <n v="185"/>
    <n v="6"/>
    <s v="AUTOMATIC"/>
    <s v="front wheel drive"/>
    <n v="4"/>
    <s v="Crossover"/>
    <s v="Midsize"/>
    <s v="4dr SUV"/>
    <n v="24"/>
    <n v="17"/>
    <n v="210"/>
    <n v="21275"/>
  </r>
  <r>
    <x v="25"/>
    <s v="Aztek"/>
    <n v="2005"/>
    <x v="20"/>
    <s v="regular unleaded"/>
    <n v="185"/>
    <n v="6"/>
    <s v="AUTOMATIC"/>
    <s v="front wheel drive"/>
    <n v="4"/>
    <s v="Crossover"/>
    <s v="Midsize"/>
    <s v="4dr SUV"/>
    <n v="24"/>
    <n v="17"/>
    <n v="210"/>
    <n v="21530"/>
  </r>
  <r>
    <x v="25"/>
    <s v="Montana"/>
    <n v="2003"/>
    <x v="18"/>
    <s v="regular unleaded"/>
    <n v="185"/>
    <n v="6"/>
    <s v="AUTOMATIC"/>
    <s v="front wheel drive"/>
    <n v="4"/>
    <s v="N/A"/>
    <s v="Midsize"/>
    <s v="Passenger Minivan"/>
    <n v="24"/>
    <n v="17"/>
    <n v="210"/>
    <n v="26140"/>
  </r>
  <r>
    <x v="25"/>
    <s v="Montana"/>
    <n v="2003"/>
    <x v="18"/>
    <s v="regular unleaded"/>
    <n v="185"/>
    <n v="6"/>
    <s v="AUTOMATIC"/>
    <s v="front wheel drive"/>
    <n v="4"/>
    <s v="N/A"/>
    <s v="Compact"/>
    <s v="Passenger Minivan"/>
    <n v="24"/>
    <n v="17"/>
    <n v="210"/>
    <n v="25815"/>
  </r>
  <r>
    <x v="25"/>
    <s v="Montana"/>
    <n v="2003"/>
    <x v="18"/>
    <s v="regular unleaded"/>
    <n v="185"/>
    <n v="6"/>
    <s v="AUTOMATIC"/>
    <s v="front wheel drive"/>
    <n v="4"/>
    <s v="N/A"/>
    <s v="Midsize"/>
    <s v="Passenger Minivan"/>
    <n v="24"/>
    <n v="17"/>
    <n v="210"/>
    <n v="27590"/>
  </r>
  <r>
    <x v="25"/>
    <s v="Montana"/>
    <n v="2003"/>
    <x v="18"/>
    <s v="regular unleaded"/>
    <n v="185"/>
    <n v="6"/>
    <s v="AUTOMATIC"/>
    <s v="front wheel drive"/>
    <n v="4"/>
    <s v="N/A"/>
    <s v="Compact"/>
    <s v="Passenger Minivan"/>
    <n v="24"/>
    <n v="17"/>
    <n v="210"/>
    <n v="24165"/>
  </r>
  <r>
    <x v="25"/>
    <s v="Montana"/>
    <n v="2003"/>
    <x v="18"/>
    <s v="regular unleaded"/>
    <n v="185"/>
    <n v="6"/>
    <s v="AUTOMATIC"/>
    <s v="front wheel drive"/>
    <n v="4"/>
    <s v="N/A"/>
    <s v="Midsize"/>
    <s v="Passenger Minivan"/>
    <n v="24"/>
    <n v="17"/>
    <n v="210"/>
    <n v="29740"/>
  </r>
  <r>
    <x v="25"/>
    <s v="Montana"/>
    <n v="2004"/>
    <x v="19"/>
    <s v="regular unleaded"/>
    <n v="185"/>
    <n v="6"/>
    <s v="AUTOMATIC"/>
    <s v="front wheel drive"/>
    <n v="4"/>
    <s v="N/A"/>
    <s v="Compact"/>
    <s v="Passenger Minivan"/>
    <n v="24"/>
    <n v="17"/>
    <n v="210"/>
    <n v="23335"/>
  </r>
  <r>
    <x v="25"/>
    <s v="Montana"/>
    <n v="2004"/>
    <x v="19"/>
    <s v="regular unleaded"/>
    <n v="185"/>
    <n v="6"/>
    <s v="AUTOMATIC"/>
    <s v="front wheel drive"/>
    <n v="4"/>
    <s v="N/A"/>
    <s v="Midsize"/>
    <s v="Passenger Minivan"/>
    <n v="24"/>
    <n v="17"/>
    <n v="210"/>
    <n v="25885"/>
  </r>
  <r>
    <x v="25"/>
    <s v="Montana"/>
    <n v="2004"/>
    <x v="19"/>
    <s v="regular unleaded"/>
    <n v="185"/>
    <n v="6"/>
    <s v="AUTOMATIC"/>
    <s v="front wheel drive"/>
    <n v="4"/>
    <s v="N/A"/>
    <s v="Midsize"/>
    <s v="Passenger Minivan"/>
    <n v="24"/>
    <n v="17"/>
    <n v="210"/>
    <n v="30235"/>
  </r>
  <r>
    <x v="25"/>
    <s v="Torrent"/>
    <n v="2007"/>
    <x v="25"/>
    <s v="regular unleaded"/>
    <n v="185"/>
    <n v="6"/>
    <s v="AUTOMATIC"/>
    <s v="all wheel drive"/>
    <n v="4"/>
    <s v="Crossover"/>
    <s v="Compact"/>
    <s v="4dr SUV"/>
    <n v="23"/>
    <n v="17"/>
    <n v="210"/>
    <n v="23965"/>
  </r>
  <r>
    <x v="25"/>
    <s v="Torrent"/>
    <n v="2007"/>
    <x v="25"/>
    <s v="regular unleaded"/>
    <n v="185"/>
    <n v="6"/>
    <s v="AUTOMATIC"/>
    <s v="front wheel drive"/>
    <n v="4"/>
    <s v="Crossover"/>
    <s v="Compact"/>
    <s v="4dr SUV"/>
    <n v="24"/>
    <n v="17"/>
    <n v="210"/>
    <n v="22455"/>
  </r>
  <r>
    <x v="25"/>
    <s v="Torrent"/>
    <n v="2008"/>
    <x v="12"/>
    <s v="regular unleaded"/>
    <n v="185"/>
    <n v="6"/>
    <s v="AUTOMATIC"/>
    <s v="all wheel drive"/>
    <n v="4"/>
    <s v="Crossover"/>
    <s v="Compact"/>
    <s v="4dr SUV"/>
    <n v="24"/>
    <n v="17"/>
    <n v="210"/>
    <n v="25145"/>
  </r>
  <r>
    <x v="25"/>
    <s v="Torrent"/>
    <n v="2008"/>
    <x v="12"/>
    <s v="regular unleaded"/>
    <n v="185"/>
    <n v="6"/>
    <s v="AUTOMATIC"/>
    <s v="front wheel drive"/>
    <n v="4"/>
    <s v="Crossover"/>
    <s v="Compact"/>
    <s v="4dr SUV"/>
    <n v="24"/>
    <n v="17"/>
    <n v="210"/>
    <n v="23520"/>
  </r>
  <r>
    <x v="25"/>
    <s v="Torrent"/>
    <n v="2009"/>
    <x v="10"/>
    <s v="regular unleaded"/>
    <n v="185"/>
    <n v="6"/>
    <s v="AUTOMATIC"/>
    <s v="front wheel drive"/>
    <n v="4"/>
    <s v="Crossover"/>
    <s v="Compact"/>
    <s v="4dr SUV"/>
    <n v="24"/>
    <n v="17"/>
    <n v="210"/>
    <n v="24820"/>
  </r>
  <r>
    <x v="25"/>
    <s v="Torrent"/>
    <n v="2009"/>
    <x v="10"/>
    <s v="regular unleaded"/>
    <n v="185"/>
    <n v="6"/>
    <s v="AUTOMATIC"/>
    <s v="all wheel drive"/>
    <n v="4"/>
    <s v="Crossover"/>
    <s v="Compact"/>
    <s v="4dr SUV"/>
    <n v="24"/>
    <n v="17"/>
    <n v="210"/>
    <n v="26815"/>
  </r>
  <r>
    <x v="26"/>
    <s v="Coupe"/>
    <n v="1991"/>
    <x v="8"/>
    <s v="regular unleaded"/>
    <n v="188"/>
    <n v="4"/>
    <s v="AUTOMATIC"/>
    <s v="rear wheel drive"/>
    <n v="2"/>
    <s v="Luxury"/>
    <s v="Midsize"/>
    <s v="Coupe"/>
    <n v="20"/>
    <n v="17"/>
    <n v="870"/>
    <n v="2000"/>
  </r>
  <r>
    <x v="11"/>
    <s v="Cressida"/>
    <n v="1990"/>
    <x v="7"/>
    <s v="regular unleaded"/>
    <n v="190"/>
    <n v="6"/>
    <s v="AUTOMATIC"/>
    <s v="rear wheel drive"/>
    <n v="4"/>
    <s v="N/A"/>
    <s v="Midsize"/>
    <s v="Sedan"/>
    <n v="22"/>
    <n v="17"/>
    <n v="2031"/>
    <n v="2000"/>
  </r>
  <r>
    <x v="11"/>
    <s v="Cressida"/>
    <n v="1991"/>
    <x v="8"/>
    <s v="regular unleaded"/>
    <n v="190"/>
    <n v="6"/>
    <s v="AUTOMATIC"/>
    <s v="rear wheel drive"/>
    <n v="4"/>
    <s v="N/A"/>
    <s v="Midsize"/>
    <s v="Sedan"/>
    <n v="22"/>
    <n v="17"/>
    <n v="2031"/>
    <n v="2000"/>
  </r>
  <r>
    <x v="11"/>
    <s v="Cressida"/>
    <n v="1992"/>
    <x v="16"/>
    <s v="regular unleaded"/>
    <n v="190"/>
    <n v="6"/>
    <s v="AUTOMATIC"/>
    <s v="rear wheel drive"/>
    <n v="4"/>
    <s v="N/A"/>
    <s v="Midsize"/>
    <s v="Sedan"/>
    <n v="22"/>
    <n v="17"/>
    <n v="2031"/>
    <n v="2000"/>
  </r>
  <r>
    <x v="26"/>
    <s v="S70"/>
    <n v="1998"/>
    <x v="26"/>
    <s v="regular unleaded"/>
    <n v="190"/>
    <n v="5"/>
    <s v="AUTOMATIC"/>
    <s v="front wheel drive"/>
    <n v="4"/>
    <s v="Luxury"/>
    <s v="Midsize"/>
    <s v="Sedan"/>
    <n v="24"/>
    <n v="17"/>
    <n v="870"/>
    <n v="2112"/>
  </r>
  <r>
    <x v="26"/>
    <s v="S70"/>
    <n v="2000"/>
    <x v="13"/>
    <s v="regular unleaded"/>
    <n v="190"/>
    <n v="5"/>
    <s v="AUTOMATIC"/>
    <s v="front wheel drive"/>
    <n v="4"/>
    <s v="Luxury"/>
    <s v="Midsize"/>
    <s v="Sedan"/>
    <n v="24"/>
    <n v="17"/>
    <n v="870"/>
    <n v="2430"/>
  </r>
  <r>
    <x v="26"/>
    <s v="S70"/>
    <n v="2000"/>
    <x v="13"/>
    <s v="regular unleaded"/>
    <n v="190"/>
    <n v="5"/>
    <s v="AUTOMATIC"/>
    <s v="front wheel drive"/>
    <n v="4"/>
    <s v="Luxury"/>
    <s v="Midsize"/>
    <s v="Sedan"/>
    <n v="24"/>
    <n v="17"/>
    <n v="870"/>
    <n v="2500"/>
  </r>
  <r>
    <x v="14"/>
    <s v="XG300"/>
    <n v="2001"/>
    <x v="15"/>
    <s v="regular unleaded"/>
    <n v="192"/>
    <n v="6"/>
    <s v="AUTOMATIC"/>
    <s v="front wheel drive"/>
    <n v="4"/>
    <s v="N/A"/>
    <s v="Midsize"/>
    <s v="Sedan"/>
    <n v="25"/>
    <n v="17"/>
    <n v="1439"/>
    <n v="24999"/>
  </r>
  <r>
    <x v="14"/>
    <s v="XG300"/>
    <n v="2001"/>
    <x v="15"/>
    <s v="regular unleaded"/>
    <n v="192"/>
    <n v="6"/>
    <s v="AUTOMATIC"/>
    <s v="front wheel drive"/>
    <n v="4"/>
    <s v="N/A"/>
    <s v="Midsize"/>
    <s v="Sedan"/>
    <n v="25"/>
    <n v="17"/>
    <n v="1439"/>
    <n v="23499"/>
  </r>
  <r>
    <x v="0"/>
    <s v="Z3"/>
    <n v="2000"/>
    <x v="13"/>
    <s v="regular unleaded"/>
    <n v="193"/>
    <n v="6"/>
    <s v="MANUAL"/>
    <s v="rear wheel drive"/>
    <n v="2"/>
    <s v="Luxury,Performance"/>
    <s v="Compact"/>
    <s v="Convertible"/>
    <n v="24"/>
    <n v="17"/>
    <n v="3916"/>
    <n v="4976"/>
  </r>
  <r>
    <x v="0"/>
    <s v="Z3"/>
    <n v="2000"/>
    <x v="13"/>
    <s v="regular unleaded"/>
    <n v="193"/>
    <n v="6"/>
    <s v="MANUAL"/>
    <s v="rear wheel drive"/>
    <n v="2"/>
    <s v="Hatchback,Luxury,Performance"/>
    <s v="Compact"/>
    <s v="2dr Hatchback"/>
    <n v="24"/>
    <n v="17"/>
    <n v="3916"/>
    <n v="4697"/>
  </r>
  <r>
    <x v="17"/>
    <n v="929"/>
    <n v="1994"/>
    <x v="23"/>
    <s v="regular unleaded"/>
    <n v="193"/>
    <n v="6"/>
    <s v="AUTOMATIC"/>
    <s v="rear wheel drive"/>
    <n v="4"/>
    <s v="N/A"/>
    <s v="Midsize"/>
    <s v="Sedan"/>
    <n v="22"/>
    <n v="17"/>
    <n v="586"/>
    <n v="2000"/>
  </r>
  <r>
    <x v="17"/>
    <n v="929"/>
    <n v="1995"/>
    <x v="14"/>
    <s v="regular unleaded"/>
    <n v="193"/>
    <n v="6"/>
    <s v="AUTOMATIC"/>
    <s v="rear wheel drive"/>
    <n v="4"/>
    <s v="N/A"/>
    <s v="Midsize"/>
    <s v="Sedan"/>
    <n v="22"/>
    <n v="17"/>
    <n v="586"/>
    <n v="2000"/>
  </r>
  <r>
    <x v="10"/>
    <s v="300-Class"/>
    <n v="1993"/>
    <x v="17"/>
    <s v="regular unleaded"/>
    <n v="194"/>
    <n v="6"/>
    <s v="AUTOMATIC"/>
    <s v="rear wheel drive"/>
    <n v="4"/>
    <s v="Luxury"/>
    <s v="Midsize"/>
    <s v="Sedan"/>
    <n v="23"/>
    <n v="17"/>
    <n v="617"/>
    <n v="2247"/>
  </r>
  <r>
    <x v="24"/>
    <s v="Rendezvous"/>
    <n v="2006"/>
    <x v="24"/>
    <s v="regular unleaded"/>
    <n v="195"/>
    <n v="6"/>
    <s v="AUTOMATIC"/>
    <s v="front wheel drive"/>
    <n v="4"/>
    <s v="Crossover"/>
    <s v="Midsize"/>
    <s v="4dr SUV"/>
    <n v="23"/>
    <n v="17"/>
    <n v="155"/>
    <n v="24280"/>
  </r>
  <r>
    <x v="8"/>
    <s v="Contour SVT"/>
    <n v="1998"/>
    <x v="26"/>
    <s v="regular unleaded"/>
    <n v="195"/>
    <n v="6"/>
    <s v="MANUAL"/>
    <s v="front wheel drive"/>
    <n v="4"/>
    <s v="Factory Tuner,Performance"/>
    <s v="Midsize"/>
    <s v="Sedan"/>
    <n v="26"/>
    <n v="17"/>
    <n v="5657"/>
    <n v="2655"/>
  </r>
  <r>
    <x v="17"/>
    <n v="929"/>
    <n v="1993"/>
    <x v="17"/>
    <s v="regular unleaded"/>
    <n v="195"/>
    <n v="6"/>
    <s v="AUTOMATIC"/>
    <s v="rear wheel drive"/>
    <n v="4"/>
    <s v="N/A"/>
    <s v="Midsize"/>
    <s v="Sedan"/>
    <n v="22"/>
    <n v="17"/>
    <n v="586"/>
    <n v="2000"/>
  </r>
  <r>
    <x v="29"/>
    <s v="LSS"/>
    <n v="1998"/>
    <x v="26"/>
    <s v="regular unleaded"/>
    <n v="195"/>
    <n v="6"/>
    <s v="AUTOMATIC"/>
    <s v="front wheel drive"/>
    <n v="4"/>
    <s v="N/A"/>
    <s v="Large"/>
    <s v="Sedan"/>
    <n v="27"/>
    <n v="17"/>
    <n v="26"/>
    <n v="2283"/>
  </r>
  <r>
    <x v="24"/>
    <s v="Rendezvous"/>
    <n v="2007"/>
    <x v="25"/>
    <s v="regular unleaded"/>
    <n v="196"/>
    <n v="6"/>
    <s v="AUTOMATIC"/>
    <s v="front wheel drive"/>
    <n v="4"/>
    <s v="Crossover"/>
    <s v="Midsize"/>
    <s v="4dr SUV"/>
    <n v="23"/>
    <n v="17"/>
    <n v="155"/>
    <n v="28765"/>
  </r>
  <r>
    <x v="24"/>
    <s v="Rendezvous"/>
    <n v="2007"/>
    <x v="25"/>
    <s v="regular unleaded"/>
    <n v="196"/>
    <n v="6"/>
    <s v="AUTOMATIC"/>
    <s v="front wheel drive"/>
    <n v="4"/>
    <s v="Crossover"/>
    <s v="Midsize"/>
    <s v="4dr SUV"/>
    <n v="23"/>
    <n v="17"/>
    <n v="155"/>
    <n v="25190"/>
  </r>
  <r>
    <x v="26"/>
    <s v="XC"/>
    <n v="2002"/>
    <x v="27"/>
    <s v="premium unleaded (required)"/>
    <n v="197"/>
    <n v="5"/>
    <s v="AUTOMATIC"/>
    <s v="all wheel drive"/>
    <n v="4"/>
    <s v="Crossover,Luxury"/>
    <s v="Midsize"/>
    <s v="Wagon"/>
    <n v="23"/>
    <n v="17"/>
    <n v="870"/>
    <n v="36500"/>
  </r>
  <r>
    <x v="15"/>
    <s v="Legend"/>
    <n v="1994"/>
    <x v="23"/>
    <s v="regular unleaded"/>
    <n v="200"/>
    <n v="6"/>
    <s v="AUTOMATIC"/>
    <s v="front wheel drive"/>
    <n v="4"/>
    <s v="Luxury"/>
    <s v="Midsize"/>
    <s v="Sedan"/>
    <n v="22"/>
    <n v="17"/>
    <n v="204"/>
    <n v="2063"/>
  </r>
  <r>
    <x v="15"/>
    <s v="Legend"/>
    <n v="1995"/>
    <x v="14"/>
    <s v="regular unleaded"/>
    <n v="200"/>
    <n v="6"/>
    <s v="AUTOMATIC"/>
    <s v="front wheel drive"/>
    <n v="4"/>
    <s v="Luxury"/>
    <s v="Midsize"/>
    <s v="Sedan"/>
    <n v="22"/>
    <n v="17"/>
    <n v="204"/>
    <n v="2356"/>
  </r>
  <r>
    <x v="15"/>
    <s v="Legend"/>
    <n v="1995"/>
    <x v="14"/>
    <s v="regular unleaded"/>
    <n v="200"/>
    <n v="6"/>
    <s v="AUTOMATIC"/>
    <s v="front wheel drive"/>
    <n v="4"/>
    <s v="Luxury"/>
    <s v="Midsize"/>
    <s v="Sedan"/>
    <n v="22"/>
    <n v="17"/>
    <n v="204"/>
    <n v="2144"/>
  </r>
  <r>
    <x v="2"/>
    <s v="Lumina"/>
    <n v="1999"/>
    <x v="11"/>
    <s v="regular unleaded"/>
    <n v="200"/>
    <n v="6"/>
    <s v="AUTOMATIC"/>
    <s v="front wheel drive"/>
    <n v="4"/>
    <s v="N/A"/>
    <s v="Midsize"/>
    <s v="Sedan"/>
    <n v="27"/>
    <n v="17"/>
    <n v="1385"/>
    <n v="2044"/>
  </r>
  <r>
    <x v="22"/>
    <s v="Stratus"/>
    <n v="2004"/>
    <x v="19"/>
    <s v="regular unleaded"/>
    <n v="200"/>
    <n v="6"/>
    <s v="MANUAL"/>
    <s v="front wheel drive"/>
    <n v="4"/>
    <s v="Performance"/>
    <s v="Midsize"/>
    <s v="Sedan"/>
    <n v="25"/>
    <n v="17"/>
    <n v="1851"/>
    <n v="22370"/>
  </r>
  <r>
    <x v="8"/>
    <s v="Contour SVT"/>
    <n v="1999"/>
    <x v="11"/>
    <s v="regular unleaded"/>
    <n v="200"/>
    <n v="6"/>
    <s v="MANUAL"/>
    <s v="front wheel drive"/>
    <n v="4"/>
    <s v="Factory Tuner,Performance"/>
    <s v="Midsize"/>
    <s v="Sedan"/>
    <n v="26"/>
    <n v="17"/>
    <n v="5657"/>
    <n v="2702"/>
  </r>
  <r>
    <x v="25"/>
    <s v="Firebird"/>
    <n v="2000"/>
    <x v="13"/>
    <s v="regular unleaded"/>
    <n v="200"/>
    <n v="6"/>
    <s v="MANUAL"/>
    <s v="rear wheel drive"/>
    <n v="2"/>
    <s v="Hatchback,Performance"/>
    <s v="Midsize"/>
    <s v="2dr Hatchback"/>
    <n v="28"/>
    <n v="17"/>
    <n v="210"/>
    <n v="4677"/>
  </r>
  <r>
    <x v="25"/>
    <s v="Firebird"/>
    <n v="2000"/>
    <x v="13"/>
    <s v="regular unleaded"/>
    <n v="200"/>
    <n v="6"/>
    <s v="MANUAL"/>
    <s v="rear wheel drive"/>
    <n v="2"/>
    <s v="Performance"/>
    <s v="Midsize"/>
    <s v="Convertible"/>
    <n v="28"/>
    <n v="17"/>
    <n v="210"/>
    <n v="5844"/>
  </r>
  <r>
    <x v="25"/>
    <s v="Firebird"/>
    <n v="2001"/>
    <x v="15"/>
    <s v="regular unleaded"/>
    <n v="200"/>
    <n v="6"/>
    <s v="MANUAL"/>
    <s v="rear wheel drive"/>
    <n v="2"/>
    <s v="Performance"/>
    <s v="Midsize"/>
    <s v="Convertible"/>
    <n v="28"/>
    <n v="17"/>
    <n v="210"/>
    <n v="25475"/>
  </r>
  <r>
    <x v="25"/>
    <s v="Firebird"/>
    <n v="2001"/>
    <x v="15"/>
    <s v="regular unleaded"/>
    <n v="200"/>
    <n v="6"/>
    <s v="MANUAL"/>
    <s v="rear wheel drive"/>
    <n v="2"/>
    <s v="Hatchback,Performance"/>
    <s v="Midsize"/>
    <s v="2dr Hatchback"/>
    <n v="28"/>
    <n v="17"/>
    <n v="210"/>
    <n v="18855"/>
  </r>
  <r>
    <x v="25"/>
    <s v="Firebird"/>
    <n v="2002"/>
    <x v="27"/>
    <s v="regular unleaded"/>
    <n v="200"/>
    <n v="6"/>
    <s v="MANUAL"/>
    <s v="rear wheel drive"/>
    <n v="2"/>
    <s v="Hatchback,Performance"/>
    <s v="Midsize"/>
    <s v="2dr Hatchback"/>
    <n v="29"/>
    <n v="17"/>
    <n v="210"/>
    <n v="20050"/>
  </r>
  <r>
    <x v="25"/>
    <s v="Firebird"/>
    <n v="2002"/>
    <x v="27"/>
    <s v="regular unleaded"/>
    <n v="200"/>
    <n v="6"/>
    <s v="AUTOMATIC"/>
    <s v="rear wheel drive"/>
    <n v="2"/>
    <s v="N/A"/>
    <s v="Midsize"/>
    <s v="Convertible"/>
    <n v="28"/>
    <n v="17"/>
    <n v="210"/>
    <n v="26965"/>
  </r>
  <r>
    <x v="8"/>
    <s v="Five Hundred"/>
    <n v="2005"/>
    <x v="20"/>
    <s v="regular unleaded"/>
    <n v="203"/>
    <n v="6"/>
    <s v="AUTOMATIC"/>
    <s v="all wheel drive"/>
    <n v="4"/>
    <s v="N/A"/>
    <s v="Large"/>
    <s v="Sedan"/>
    <n v="23"/>
    <n v="17"/>
    <n v="5657"/>
    <n v="23965"/>
  </r>
  <r>
    <x v="8"/>
    <s v="Five Hundred"/>
    <n v="2005"/>
    <x v="20"/>
    <s v="regular unleaded"/>
    <n v="203"/>
    <n v="6"/>
    <s v="AUTOMATIC"/>
    <s v="all wheel drive"/>
    <n v="4"/>
    <s v="N/A"/>
    <s v="Large"/>
    <s v="Sedan"/>
    <n v="23"/>
    <n v="17"/>
    <n v="5657"/>
    <n v="28090"/>
  </r>
  <r>
    <x v="8"/>
    <s v="Five Hundred"/>
    <n v="2005"/>
    <x v="20"/>
    <s v="regular unleaded"/>
    <n v="203"/>
    <n v="6"/>
    <s v="AUTOMATIC"/>
    <s v="all wheel drive"/>
    <n v="4"/>
    <s v="N/A"/>
    <s v="Large"/>
    <s v="Sedan"/>
    <n v="23"/>
    <n v="17"/>
    <n v="5657"/>
    <n v="25965"/>
  </r>
  <r>
    <x v="8"/>
    <s v="Five Hundred"/>
    <n v="2006"/>
    <x v="24"/>
    <s v="regular unleaded"/>
    <n v="203"/>
    <n v="6"/>
    <s v="AUTOMATIC"/>
    <s v="all wheel drive"/>
    <n v="4"/>
    <s v="N/A"/>
    <s v="Large"/>
    <s v="Sedan"/>
    <n v="23"/>
    <n v="17"/>
    <n v="5657"/>
    <n v="28230"/>
  </r>
  <r>
    <x v="8"/>
    <s v="Five Hundred"/>
    <n v="2006"/>
    <x v="24"/>
    <s v="regular unleaded"/>
    <n v="203"/>
    <n v="6"/>
    <s v="AUTOMATIC"/>
    <s v="all wheel drive"/>
    <n v="4"/>
    <s v="N/A"/>
    <s v="Large"/>
    <s v="Sedan"/>
    <n v="23"/>
    <n v="17"/>
    <n v="5657"/>
    <n v="24080"/>
  </r>
  <r>
    <x v="8"/>
    <s v="Five Hundred"/>
    <n v="2006"/>
    <x v="24"/>
    <s v="regular unleaded"/>
    <n v="203"/>
    <n v="6"/>
    <s v="AUTOMATIC"/>
    <s v="all wheel drive"/>
    <n v="4"/>
    <s v="N/A"/>
    <s v="Large"/>
    <s v="Sedan"/>
    <n v="23"/>
    <n v="17"/>
    <n v="5657"/>
    <n v="26080"/>
  </r>
  <r>
    <x v="8"/>
    <s v="Five Hundred"/>
    <n v="2007"/>
    <x v="25"/>
    <s v="regular unleaded"/>
    <n v="203"/>
    <n v="6"/>
    <s v="AUTOMATIC"/>
    <s v="all wheel drive"/>
    <n v="4"/>
    <s v="N/A"/>
    <s v="Large"/>
    <s v="Sedan"/>
    <n v="23"/>
    <n v="17"/>
    <n v="5657"/>
    <n v="28460"/>
  </r>
  <r>
    <x v="8"/>
    <s v="Five Hundred"/>
    <n v="2007"/>
    <x v="25"/>
    <s v="regular unleaded"/>
    <n v="203"/>
    <n v="6"/>
    <s v="AUTOMATIC"/>
    <s v="all wheel drive"/>
    <n v="4"/>
    <s v="N/A"/>
    <s v="Large"/>
    <s v="Sedan"/>
    <n v="23"/>
    <n v="17"/>
    <n v="5657"/>
    <n v="24885"/>
  </r>
  <r>
    <x v="8"/>
    <s v="Freestyle"/>
    <n v="2005"/>
    <x v="20"/>
    <s v="regular unleaded"/>
    <n v="203"/>
    <n v="6"/>
    <s v="AUTOMATIC"/>
    <s v="all wheel drive"/>
    <n v="4"/>
    <s v="Crossover"/>
    <s v="Large"/>
    <s v="Wagon"/>
    <n v="22"/>
    <n v="17"/>
    <n v="5657"/>
    <n v="30440"/>
  </r>
  <r>
    <x v="8"/>
    <s v="Freestyle"/>
    <n v="2005"/>
    <x v="20"/>
    <s v="regular unleaded"/>
    <n v="203"/>
    <n v="6"/>
    <s v="AUTOMATIC"/>
    <s v="all wheel drive"/>
    <n v="4"/>
    <s v="Crossover"/>
    <s v="Large"/>
    <s v="Wagon"/>
    <n v="22"/>
    <n v="17"/>
    <n v="5657"/>
    <n v="26840"/>
  </r>
  <r>
    <x v="8"/>
    <s v="Freestyle"/>
    <n v="2005"/>
    <x v="20"/>
    <s v="regular unleaded"/>
    <n v="203"/>
    <n v="6"/>
    <s v="AUTOMATIC"/>
    <s v="all wheel drive"/>
    <n v="4"/>
    <s v="Crossover"/>
    <s v="Large"/>
    <s v="Wagon"/>
    <n v="22"/>
    <n v="17"/>
    <n v="5657"/>
    <n v="28240"/>
  </r>
  <r>
    <x v="8"/>
    <s v="Freestyle"/>
    <n v="2006"/>
    <x v="24"/>
    <s v="regular unleaded"/>
    <n v="203"/>
    <n v="6"/>
    <s v="AUTOMATIC"/>
    <s v="all wheel drive"/>
    <n v="4"/>
    <s v="Crossover"/>
    <s v="Large"/>
    <s v="Wagon"/>
    <n v="22"/>
    <n v="17"/>
    <n v="5657"/>
    <n v="28355"/>
  </r>
  <r>
    <x v="8"/>
    <s v="Freestyle"/>
    <n v="2006"/>
    <x v="24"/>
    <s v="regular unleaded"/>
    <n v="203"/>
    <n v="6"/>
    <s v="AUTOMATIC"/>
    <s v="all wheel drive"/>
    <n v="4"/>
    <s v="Crossover"/>
    <s v="Large"/>
    <s v="Wagon"/>
    <n v="22"/>
    <n v="17"/>
    <n v="5657"/>
    <n v="30580"/>
  </r>
  <r>
    <x v="8"/>
    <s v="Freestyle"/>
    <n v="2006"/>
    <x v="24"/>
    <s v="regular unleaded"/>
    <n v="203"/>
    <n v="6"/>
    <s v="AUTOMATIC"/>
    <s v="all wheel drive"/>
    <n v="4"/>
    <s v="Crossover"/>
    <s v="Large"/>
    <s v="Wagon"/>
    <n v="22"/>
    <n v="17"/>
    <n v="5657"/>
    <n v="26955"/>
  </r>
  <r>
    <x v="8"/>
    <s v="Freestyle"/>
    <n v="2007"/>
    <x v="25"/>
    <s v="regular unleaded"/>
    <n v="203"/>
    <n v="6"/>
    <s v="AUTOMATIC"/>
    <s v="all wheel drive"/>
    <n v="4"/>
    <s v="Crossover"/>
    <s v="Large"/>
    <s v="Wagon"/>
    <n v="22"/>
    <n v="17"/>
    <n v="5657"/>
    <n v="27770"/>
  </r>
  <r>
    <x v="8"/>
    <s v="Freestyle"/>
    <n v="2007"/>
    <x v="25"/>
    <s v="regular unleaded"/>
    <n v="203"/>
    <n v="6"/>
    <s v="AUTOMATIC"/>
    <s v="all wheel drive"/>
    <n v="4"/>
    <s v="Crossover"/>
    <s v="Large"/>
    <s v="Wagon"/>
    <n v="22"/>
    <n v="17"/>
    <n v="5657"/>
    <n v="31055"/>
  </r>
  <r>
    <x v="24"/>
    <s v="LeSabre"/>
    <n v="2003"/>
    <x v="18"/>
    <s v="regular unleaded"/>
    <n v="205"/>
    <n v="6"/>
    <s v="AUTOMATIC"/>
    <s v="front wheel drive"/>
    <n v="4"/>
    <s v="N/A"/>
    <s v="Large"/>
    <s v="Sedan"/>
    <n v="27"/>
    <n v="17"/>
    <n v="155"/>
    <n v="25645"/>
  </r>
  <r>
    <x v="24"/>
    <s v="LeSabre"/>
    <n v="2003"/>
    <x v="18"/>
    <s v="regular unleaded"/>
    <n v="205"/>
    <n v="6"/>
    <s v="AUTOMATIC"/>
    <s v="front wheel drive"/>
    <n v="4"/>
    <s v="N/A"/>
    <s v="Large"/>
    <s v="Sedan"/>
    <n v="27"/>
    <n v="17"/>
    <n v="155"/>
    <n v="31420"/>
  </r>
  <r>
    <x v="24"/>
    <s v="Park Avenue"/>
    <n v="2003"/>
    <x v="18"/>
    <s v="regular unleaded"/>
    <n v="205"/>
    <n v="6"/>
    <s v="AUTOMATIC"/>
    <s v="front wheel drive"/>
    <n v="4"/>
    <s v="N/A"/>
    <s v="Large"/>
    <s v="Sedan"/>
    <n v="27"/>
    <n v="17"/>
    <n v="155"/>
    <n v="34600"/>
  </r>
  <r>
    <x v="24"/>
    <s v="Riviera"/>
    <n v="1997"/>
    <x v="22"/>
    <s v="regular unleaded"/>
    <n v="205"/>
    <n v="6"/>
    <s v="AUTOMATIC"/>
    <s v="front wheel drive"/>
    <n v="2"/>
    <s v="N/A"/>
    <s v="Large"/>
    <s v="Coupe"/>
    <n v="26"/>
    <n v="17"/>
    <n v="155"/>
    <n v="2000"/>
  </r>
  <r>
    <x v="29"/>
    <s v="Eighty-Eight Royale"/>
    <n v="1995"/>
    <x v="14"/>
    <s v="regular unleaded"/>
    <n v="205"/>
    <n v="6"/>
    <s v="AUTOMATIC"/>
    <s v="front wheel drive"/>
    <n v="4"/>
    <s v="N/A"/>
    <s v="Large"/>
    <s v="Sedan"/>
    <n v="26"/>
    <n v="17"/>
    <n v="26"/>
    <n v="2000"/>
  </r>
  <r>
    <x v="29"/>
    <s v="Eighty-Eight"/>
    <n v="1997"/>
    <x v="22"/>
    <s v="regular unleaded"/>
    <n v="205"/>
    <n v="6"/>
    <s v="AUTOMATIC"/>
    <s v="front wheel drive"/>
    <n v="4"/>
    <s v="N/A"/>
    <s v="Large"/>
    <s v="Sedan"/>
    <n v="26"/>
    <n v="17"/>
    <n v="26"/>
    <n v="2000"/>
  </r>
  <r>
    <x v="29"/>
    <s v="Eighty-Eight"/>
    <n v="1998"/>
    <x v="26"/>
    <s v="regular unleaded"/>
    <n v="205"/>
    <n v="6"/>
    <s v="AUTOMATIC"/>
    <s v="front wheel drive"/>
    <n v="4"/>
    <s v="N/A"/>
    <s v="Large"/>
    <s v="Sedan"/>
    <n v="27"/>
    <n v="17"/>
    <n v="26"/>
    <n v="2000"/>
  </r>
  <r>
    <x v="29"/>
    <s v="Eighty-Eight"/>
    <n v="1998"/>
    <x v="26"/>
    <s v="regular unleaded"/>
    <n v="205"/>
    <n v="6"/>
    <s v="AUTOMATIC"/>
    <s v="front wheel drive"/>
    <n v="4"/>
    <s v="N/A"/>
    <s v="Large"/>
    <s v="Sedan"/>
    <n v="27"/>
    <n v="17"/>
    <n v="26"/>
    <n v="2098"/>
  </r>
  <r>
    <x v="29"/>
    <s v="Eighty-Eight"/>
    <n v="1999"/>
    <x v="11"/>
    <s v="regular unleaded"/>
    <n v="205"/>
    <n v="6"/>
    <s v="AUTOMATIC"/>
    <s v="front wheel drive"/>
    <n v="4"/>
    <s v="N/A"/>
    <s v="Large"/>
    <s v="Sedan"/>
    <n v="27"/>
    <n v="17"/>
    <n v="26"/>
    <n v="2210"/>
  </r>
  <r>
    <x v="29"/>
    <s v="Eighty-Eight"/>
    <n v="1999"/>
    <x v="11"/>
    <s v="regular unleaded"/>
    <n v="205"/>
    <n v="6"/>
    <s v="AUTOMATIC"/>
    <s v="front wheel drive"/>
    <n v="4"/>
    <s v="N/A"/>
    <s v="Large"/>
    <s v="Sedan"/>
    <n v="27"/>
    <n v="17"/>
    <n v="26"/>
    <n v="2107"/>
  </r>
  <r>
    <x v="29"/>
    <s v="Eighty-Eight"/>
    <n v="1999"/>
    <x v="11"/>
    <s v="regular unleaded"/>
    <n v="205"/>
    <n v="6"/>
    <s v="AUTOMATIC"/>
    <s v="front wheel drive"/>
    <n v="4"/>
    <s v="N/A"/>
    <s v="Large"/>
    <s v="Sedan"/>
    <n v="27"/>
    <n v="17"/>
    <n v="26"/>
    <n v="2320"/>
  </r>
  <r>
    <x v="29"/>
    <s v="LSS"/>
    <n v="1997"/>
    <x v="22"/>
    <s v="regular unleaded"/>
    <n v="205"/>
    <n v="6"/>
    <s v="AUTOMATIC"/>
    <s v="front wheel drive"/>
    <n v="4"/>
    <s v="N/A"/>
    <s v="Large"/>
    <s v="Sedan"/>
    <n v="26"/>
    <n v="17"/>
    <n v="26"/>
    <n v="2080"/>
  </r>
  <r>
    <x v="29"/>
    <s v="LSS"/>
    <n v="1999"/>
    <x v="11"/>
    <s v="regular unleaded"/>
    <n v="205"/>
    <n v="6"/>
    <s v="AUTOMATIC"/>
    <s v="front wheel drive"/>
    <n v="4"/>
    <s v="N/A"/>
    <s v="Large"/>
    <s v="Sedan"/>
    <n v="27"/>
    <n v="17"/>
    <n v="26"/>
    <n v="2356"/>
  </r>
  <r>
    <x v="29"/>
    <s v="Ninety-Eight"/>
    <n v="1995"/>
    <x v="14"/>
    <s v="regular unleaded"/>
    <n v="205"/>
    <n v="6"/>
    <s v="AUTOMATIC"/>
    <s v="front wheel drive"/>
    <n v="4"/>
    <s v="N/A"/>
    <s v="Large"/>
    <s v="Sedan"/>
    <n v="26"/>
    <n v="17"/>
    <n v="26"/>
    <n v="2000"/>
  </r>
  <r>
    <x v="29"/>
    <s v="Ninety-Eight"/>
    <n v="1996"/>
    <x v="21"/>
    <s v="regular unleaded"/>
    <n v="205"/>
    <n v="6"/>
    <s v="AUTOMATIC"/>
    <s v="front wheel drive"/>
    <n v="4"/>
    <s v="N/A"/>
    <s v="Large"/>
    <s v="Sedan"/>
    <n v="27"/>
    <n v="17"/>
    <n v="26"/>
    <n v="2000"/>
  </r>
  <r>
    <x v="29"/>
    <s v="Regency"/>
    <n v="1997"/>
    <x v="22"/>
    <s v="regular unleaded"/>
    <n v="205"/>
    <n v="6"/>
    <s v="AUTOMATIC"/>
    <s v="front wheel drive"/>
    <n v="4"/>
    <s v="N/A"/>
    <s v="Large"/>
    <s v="Sedan"/>
    <n v="26"/>
    <n v="17"/>
    <n v="26"/>
    <n v="2000"/>
  </r>
  <r>
    <x v="29"/>
    <s v="Regency"/>
    <n v="1998"/>
    <x v="26"/>
    <s v="regular unleaded"/>
    <n v="205"/>
    <n v="6"/>
    <s v="AUTOMATIC"/>
    <s v="front wheel drive"/>
    <n v="4"/>
    <s v="N/A"/>
    <s v="Large"/>
    <s v="Sedan"/>
    <n v="27"/>
    <n v="17"/>
    <n v="26"/>
    <n v="2084"/>
  </r>
  <r>
    <x v="25"/>
    <s v="Bonneville"/>
    <n v="2003"/>
    <x v="18"/>
    <s v="regular unleaded"/>
    <n v="205"/>
    <n v="6"/>
    <s v="AUTOMATIC"/>
    <s v="front wheel drive"/>
    <n v="4"/>
    <s v="N/A"/>
    <s v="Large"/>
    <s v="Sedan"/>
    <n v="27"/>
    <n v="17"/>
    <n v="210"/>
    <n v="26695"/>
  </r>
  <r>
    <x v="25"/>
    <s v="Bonneville"/>
    <n v="2003"/>
    <x v="18"/>
    <s v="regular unleaded"/>
    <n v="205"/>
    <n v="6"/>
    <s v="AUTOMATIC"/>
    <s v="front wheel drive"/>
    <n v="4"/>
    <s v="N/A"/>
    <s v="Large"/>
    <s v="Sedan"/>
    <n v="27"/>
    <n v="17"/>
    <n v="210"/>
    <n v="29670"/>
  </r>
  <r>
    <x v="34"/>
    <n v="45538"/>
    <n v="2010"/>
    <x v="9"/>
    <s v="premium unleaded (recommended)"/>
    <n v="207"/>
    <n v="4"/>
    <s v="AUTOMATIC"/>
    <s v="all wheel drive"/>
    <n v="4"/>
    <s v="Luxury"/>
    <s v="Midsize"/>
    <s v="Sedan"/>
    <n v="27"/>
    <n v="17"/>
    <n v="376"/>
    <n v="32395"/>
  </r>
  <r>
    <x v="34"/>
    <n v="45538"/>
    <n v="2010"/>
    <x v="9"/>
    <s v="premium unleaded (recommended)"/>
    <n v="207"/>
    <n v="4"/>
    <s v="AUTOMATIC"/>
    <s v="all wheel drive"/>
    <n v="4"/>
    <s v="Luxury"/>
    <s v="Midsize"/>
    <s v="Sedan"/>
    <n v="27"/>
    <n v="17"/>
    <n v="376"/>
    <n v="38115"/>
  </r>
  <r>
    <x v="34"/>
    <n v="45538"/>
    <n v="2010"/>
    <x v="9"/>
    <s v="premium unleaded (recommended)"/>
    <n v="207"/>
    <n v="4"/>
    <s v="AUTOMATIC"/>
    <s v="all wheel drive"/>
    <n v="4"/>
    <s v="Luxury"/>
    <s v="Compact"/>
    <s v="Wagon"/>
    <n v="27"/>
    <n v="17"/>
    <n v="376"/>
    <n v="36975"/>
  </r>
  <r>
    <x v="12"/>
    <s v="ES 300"/>
    <n v="2001"/>
    <x v="15"/>
    <s v="premium unleaded (required)"/>
    <n v="210"/>
    <n v="6"/>
    <s v="AUTOMATIC"/>
    <s v="front wheel drive"/>
    <n v="4"/>
    <s v="Luxury"/>
    <s v="Midsize"/>
    <s v="Sedan"/>
    <n v="24"/>
    <n v="17"/>
    <n v="454"/>
    <n v="31505"/>
  </r>
  <r>
    <x v="17"/>
    <s v="Millenia"/>
    <n v="2000"/>
    <x v="13"/>
    <s v="regular unleaded"/>
    <n v="210"/>
    <n v="6"/>
    <s v="AUTOMATIC"/>
    <s v="front wheel drive"/>
    <n v="4"/>
    <s v="Performance"/>
    <s v="Midsize"/>
    <s v="Sedan"/>
    <n v="25"/>
    <n v="17"/>
    <n v="586"/>
    <n v="2381"/>
  </r>
  <r>
    <x v="17"/>
    <s v="Millenia"/>
    <n v="2000"/>
    <x v="13"/>
    <s v="regular unleaded"/>
    <n v="210"/>
    <n v="6"/>
    <s v="AUTOMATIC"/>
    <s v="front wheel drive"/>
    <n v="4"/>
    <s v="Performance"/>
    <s v="Midsize"/>
    <s v="Sedan"/>
    <n v="25"/>
    <n v="17"/>
    <n v="586"/>
    <n v="2337"/>
  </r>
  <r>
    <x v="17"/>
    <s v="Millenia"/>
    <n v="2001"/>
    <x v="15"/>
    <s v="premium unleaded (required)"/>
    <n v="210"/>
    <n v="6"/>
    <s v="AUTOMATIC"/>
    <s v="front wheel drive"/>
    <n v="4"/>
    <s v="Performance"/>
    <s v="Midsize"/>
    <s v="Sedan"/>
    <n v="25"/>
    <n v="17"/>
    <n v="586"/>
    <n v="31025"/>
  </r>
  <r>
    <x v="17"/>
    <s v="Millenia"/>
    <n v="2002"/>
    <x v="27"/>
    <s v="premium unleaded (required)"/>
    <n v="210"/>
    <n v="6"/>
    <s v="AUTOMATIC"/>
    <s v="front wheel drive"/>
    <n v="4"/>
    <s v="Performance"/>
    <s v="Midsize"/>
    <s v="Sedan"/>
    <n v="25"/>
    <n v="17"/>
    <n v="586"/>
    <n v="31075"/>
  </r>
  <r>
    <x v="17"/>
    <s v="Millenia"/>
    <n v="2002"/>
    <x v="27"/>
    <s v="premium unleaded (required)"/>
    <n v="210"/>
    <n v="6"/>
    <s v="AUTOMATIC"/>
    <s v="front wheel drive"/>
    <n v="4"/>
    <s v="Performance"/>
    <s v="Midsize"/>
    <s v="Sedan"/>
    <n v="25"/>
    <n v="17"/>
    <n v="586"/>
    <n v="31675"/>
  </r>
  <r>
    <x v="34"/>
    <n v="45538"/>
    <n v="2009"/>
    <x v="10"/>
    <s v="premium unleaded (recommended)"/>
    <n v="210"/>
    <n v="4"/>
    <s v="AUTOMATIC"/>
    <s v="all wheel drive"/>
    <n v="4"/>
    <s v="Luxury"/>
    <s v="Compact"/>
    <s v="Wagon"/>
    <n v="27"/>
    <n v="17"/>
    <n v="376"/>
    <n v="37810"/>
  </r>
  <r>
    <x v="34"/>
    <n v="45538"/>
    <n v="2009"/>
    <x v="10"/>
    <s v="premium unleaded (recommended)"/>
    <n v="210"/>
    <n v="4"/>
    <s v="AUTOMATIC"/>
    <s v="all wheel drive"/>
    <n v="4"/>
    <s v="Luxury"/>
    <s v="Midsize"/>
    <s v="Sedan"/>
    <n v="27"/>
    <n v="17"/>
    <n v="376"/>
    <n v="36395"/>
  </r>
  <r>
    <x v="34"/>
    <n v="45538"/>
    <n v="2011"/>
    <x v="6"/>
    <s v="premium unleaded (recommended)"/>
    <n v="210"/>
    <n v="4"/>
    <s v="AUTOMATIC"/>
    <s v="all wheel drive"/>
    <n v="4"/>
    <s v="Luxury"/>
    <s v="Midsize"/>
    <s v="Sedan"/>
    <n v="27"/>
    <n v="17"/>
    <n v="376"/>
    <n v="38115"/>
  </r>
  <r>
    <x v="34"/>
    <n v="45538"/>
    <n v="2011"/>
    <x v="6"/>
    <s v="premium unleaded (recommended)"/>
    <n v="210"/>
    <n v="4"/>
    <s v="AUTOMATIC"/>
    <s v="all wheel drive"/>
    <n v="4"/>
    <s v="Luxury"/>
    <s v="Midsize"/>
    <s v="Sedan"/>
    <n v="27"/>
    <n v="17"/>
    <n v="376"/>
    <n v="32395"/>
  </r>
  <r>
    <x v="34"/>
    <n v="45538"/>
    <n v="2011"/>
    <x v="6"/>
    <s v="premium unleaded (recommended)"/>
    <n v="210"/>
    <n v="4"/>
    <s v="AUTOMATIC"/>
    <s v="all wheel drive"/>
    <n v="4"/>
    <s v="Luxury"/>
    <s v="Compact"/>
    <s v="Wagon"/>
    <n v="27"/>
    <n v="17"/>
    <n v="376"/>
    <n v="36975"/>
  </r>
  <r>
    <x v="20"/>
    <s v="Baja"/>
    <n v="2005"/>
    <x v="20"/>
    <s v="premium unleaded (required)"/>
    <n v="210"/>
    <n v="4"/>
    <s v="MANUAL"/>
    <s v="all wheel drive"/>
    <n v="4"/>
    <s v="Crossover"/>
    <s v="Compact"/>
    <s v="Crew Cab Pickup"/>
    <n v="23"/>
    <n v="17"/>
    <n v="640"/>
    <n v="24345"/>
  </r>
  <r>
    <x v="20"/>
    <s v="Baja"/>
    <n v="2006"/>
    <x v="24"/>
    <s v="premium unleaded (required)"/>
    <n v="210"/>
    <n v="4"/>
    <s v="MANUAL"/>
    <s v="all wheel drive"/>
    <n v="4"/>
    <s v="Crossover"/>
    <s v="Compact"/>
    <s v="Crew Cab Pickup"/>
    <n v="23"/>
    <n v="17"/>
    <n v="640"/>
    <n v="24595"/>
  </r>
  <r>
    <x v="29"/>
    <s v="Aurora"/>
    <n v="2001"/>
    <x v="15"/>
    <s v="regular unleaded"/>
    <n v="215"/>
    <n v="6"/>
    <s v="AUTOMATIC"/>
    <s v="front wheel drive"/>
    <n v="4"/>
    <s v="N/A"/>
    <s v="Large"/>
    <s v="Sedan"/>
    <n v="25"/>
    <n v="17"/>
    <n v="26"/>
    <n v="30619"/>
  </r>
  <r>
    <x v="29"/>
    <s v="Intrigue"/>
    <n v="2000"/>
    <x v="13"/>
    <s v="regular unleaded"/>
    <n v="215"/>
    <n v="6"/>
    <s v="AUTOMATIC"/>
    <s v="front wheel drive"/>
    <n v="4"/>
    <s v="N/A"/>
    <s v="Midsize"/>
    <s v="Sedan"/>
    <n v="26"/>
    <n v="17"/>
    <n v="26"/>
    <n v="2233"/>
  </r>
  <r>
    <x v="29"/>
    <s v="Intrigue"/>
    <n v="2000"/>
    <x v="13"/>
    <s v="regular unleaded"/>
    <n v="215"/>
    <n v="6"/>
    <s v="AUTOMATIC"/>
    <s v="front wheel drive"/>
    <n v="4"/>
    <s v="N/A"/>
    <s v="Midsize"/>
    <s v="Sedan"/>
    <n v="26"/>
    <n v="17"/>
    <n v="26"/>
    <n v="2484"/>
  </r>
  <r>
    <x v="29"/>
    <s v="Intrigue"/>
    <n v="2000"/>
    <x v="13"/>
    <s v="regular unleaded"/>
    <n v="215"/>
    <n v="6"/>
    <s v="AUTOMATIC"/>
    <s v="front wheel drive"/>
    <n v="4"/>
    <s v="N/A"/>
    <s v="Midsize"/>
    <s v="Sedan"/>
    <n v="26"/>
    <n v="17"/>
    <n v="26"/>
    <n v="2290"/>
  </r>
  <r>
    <x v="29"/>
    <s v="Intrigue"/>
    <n v="2001"/>
    <x v="15"/>
    <s v="regular unleaded"/>
    <n v="215"/>
    <n v="6"/>
    <s v="AUTOMATIC"/>
    <s v="front wheel drive"/>
    <n v="4"/>
    <s v="N/A"/>
    <s v="Midsize"/>
    <s v="Sedan"/>
    <n v="26"/>
    <n v="17"/>
    <n v="26"/>
    <n v="22515"/>
  </r>
  <r>
    <x v="29"/>
    <s v="Intrigue"/>
    <n v="2001"/>
    <x v="15"/>
    <s v="regular unleaded"/>
    <n v="215"/>
    <n v="6"/>
    <s v="AUTOMATIC"/>
    <s v="front wheel drive"/>
    <n v="4"/>
    <s v="N/A"/>
    <s v="Midsize"/>
    <s v="Sedan"/>
    <n v="26"/>
    <n v="17"/>
    <n v="26"/>
    <n v="26635"/>
  </r>
  <r>
    <x v="29"/>
    <s v="Intrigue"/>
    <n v="2001"/>
    <x v="15"/>
    <s v="regular unleaded"/>
    <n v="215"/>
    <n v="6"/>
    <s v="AUTOMATIC"/>
    <s v="front wheel drive"/>
    <n v="4"/>
    <s v="N/A"/>
    <s v="Midsize"/>
    <s v="Sedan"/>
    <n v="26"/>
    <n v="17"/>
    <n v="26"/>
    <n v="24270"/>
  </r>
  <r>
    <x v="10"/>
    <s v="300-Class"/>
    <n v="1993"/>
    <x v="17"/>
    <s v="regular unleaded"/>
    <n v="217"/>
    <n v="6"/>
    <s v="AUTOMATIC"/>
    <s v="rear wheel drive"/>
    <n v="4"/>
    <s v="Luxury"/>
    <s v="Midsize"/>
    <s v="Sedan"/>
    <n v="22"/>
    <n v="17"/>
    <n v="617"/>
    <n v="2187"/>
  </r>
  <r>
    <x v="10"/>
    <s v="300-Class"/>
    <n v="1993"/>
    <x v="17"/>
    <s v="regular unleaded"/>
    <n v="217"/>
    <n v="6"/>
    <s v="AUTOMATIC"/>
    <s v="rear wheel drive"/>
    <n v="2"/>
    <s v="Luxury"/>
    <s v="Midsize"/>
    <s v="Coupe"/>
    <n v="22"/>
    <n v="17"/>
    <n v="617"/>
    <n v="2397"/>
  </r>
  <r>
    <x v="25"/>
    <s v="G6"/>
    <n v="2008"/>
    <x v="12"/>
    <s v="regular unleaded"/>
    <n v="217"/>
    <n v="6"/>
    <s v="AUTOMATIC"/>
    <s v="front wheel drive"/>
    <n v="2"/>
    <s v="N/A"/>
    <s v="Midsize"/>
    <s v="Convertible"/>
    <n v="26"/>
    <n v="17"/>
    <n v="210"/>
    <n v="30210"/>
  </r>
  <r>
    <x v="25"/>
    <s v="G6"/>
    <n v="2009"/>
    <x v="10"/>
    <s v="regular unleaded"/>
    <n v="217"/>
    <n v="6"/>
    <s v="AUTOMATIC"/>
    <s v="front wheel drive"/>
    <n v="2"/>
    <s v="N/A"/>
    <s v="Midsize"/>
    <s v="Convertible"/>
    <n v="26"/>
    <n v="17"/>
    <n v="210"/>
    <n v="32300"/>
  </r>
  <r>
    <x v="3"/>
    <s v="3000GT"/>
    <n v="1997"/>
    <x v="22"/>
    <s v="regular unleaded"/>
    <n v="218"/>
    <n v="6"/>
    <s v="MANUAL"/>
    <s v="front wheel drive"/>
    <n v="2"/>
    <s v="Hatchback,Performance"/>
    <s v="Compact"/>
    <s v="2dr Hatchback"/>
    <n v="23"/>
    <n v="17"/>
    <n v="436"/>
    <n v="3941"/>
  </r>
  <r>
    <x v="3"/>
    <s v="3000GT"/>
    <n v="1998"/>
    <x v="26"/>
    <s v="regular unleaded"/>
    <n v="218"/>
    <n v="6"/>
    <s v="MANUAL"/>
    <s v="front wheel drive"/>
    <n v="2"/>
    <s v="Hatchback,Performance"/>
    <s v="Compact"/>
    <s v="2dr Hatchback"/>
    <n v="23"/>
    <n v="17"/>
    <n v="436"/>
    <n v="4671"/>
  </r>
  <r>
    <x v="3"/>
    <s v="3000GT"/>
    <n v="1999"/>
    <x v="11"/>
    <s v="regular unleaded"/>
    <n v="218"/>
    <n v="6"/>
    <s v="MANUAL"/>
    <s v="front wheel drive"/>
    <n v="2"/>
    <s v="Hatchback,Performance"/>
    <s v="Compact"/>
    <s v="2dr Hatchback"/>
    <n v="23"/>
    <n v="17"/>
    <n v="436"/>
    <n v="5306"/>
  </r>
  <r>
    <x v="25"/>
    <s v="G6"/>
    <n v="2008"/>
    <x v="12"/>
    <s v="regular unleaded"/>
    <n v="219"/>
    <n v="6"/>
    <s v="AUTOMATIC"/>
    <s v="front wheel drive"/>
    <n v="4"/>
    <s v="Performance"/>
    <s v="Midsize"/>
    <s v="Sedan"/>
    <n v="26"/>
    <n v="17"/>
    <n v="210"/>
    <n v="23100"/>
  </r>
  <r>
    <x v="25"/>
    <s v="G6"/>
    <n v="2009"/>
    <x v="10"/>
    <s v="flex-fuel (unleaded/E85)"/>
    <n v="219"/>
    <n v="6"/>
    <s v="AUTOMATIC"/>
    <s v="front wheel drive"/>
    <n v="4"/>
    <s v="Flex Fuel"/>
    <s v="Midsize"/>
    <s v="Sedan"/>
    <n v="26"/>
    <n v="17"/>
    <n v="210"/>
    <n v="24710"/>
  </r>
  <r>
    <x v="25"/>
    <s v="G6"/>
    <n v="2008"/>
    <x v="12"/>
    <s v="regular unleaded"/>
    <n v="219"/>
    <n v="6"/>
    <s v="AUTOMATIC"/>
    <s v="front wheel drive"/>
    <n v="2"/>
    <s v="Performance"/>
    <s v="Midsize"/>
    <s v="Coupe"/>
    <n v="26"/>
    <n v="17"/>
    <n v="210"/>
    <n v="23100"/>
  </r>
  <r>
    <x v="25"/>
    <s v="G6"/>
    <n v="2009"/>
    <x v="10"/>
    <s v="flex-fuel (unleaded/E85)"/>
    <n v="219"/>
    <n v="6"/>
    <s v="AUTOMATIC"/>
    <s v="front wheel drive"/>
    <n v="2"/>
    <s v="Flex Fuel"/>
    <s v="Midsize"/>
    <s v="Coupe"/>
    <n v="26"/>
    <n v="17"/>
    <n v="210"/>
    <n v="24610"/>
  </r>
  <r>
    <x v="12"/>
    <s v="RX 300"/>
    <n v="2001"/>
    <x v="15"/>
    <s v="premium unleaded (required)"/>
    <n v="220"/>
    <n v="6"/>
    <s v="AUTOMATIC"/>
    <s v="front wheel drive"/>
    <n v="4"/>
    <s v="Crossover,Luxury"/>
    <s v="Midsize"/>
    <s v="4dr SUV"/>
    <n v="21"/>
    <n v="17"/>
    <n v="454"/>
    <n v="33955"/>
  </r>
  <r>
    <x v="12"/>
    <s v="RX 300"/>
    <n v="2002"/>
    <x v="27"/>
    <s v="regular unleaded"/>
    <n v="220"/>
    <n v="6"/>
    <s v="AUTOMATIC"/>
    <s v="front wheel drive"/>
    <n v="4"/>
    <s v="Crossover,Luxury"/>
    <s v="Midsize"/>
    <s v="4dr SUV"/>
    <n v="21"/>
    <n v="17"/>
    <n v="454"/>
    <n v="33955"/>
  </r>
  <r>
    <x v="12"/>
    <s v="RX 300"/>
    <n v="2003"/>
    <x v="18"/>
    <s v="regular unleaded"/>
    <n v="220"/>
    <n v="6"/>
    <s v="AUTOMATIC"/>
    <s v="front wheel drive"/>
    <n v="4"/>
    <s v="Crossover,Luxury"/>
    <s v="Midsize"/>
    <s v="4dr SUV"/>
    <n v="21"/>
    <n v="17"/>
    <n v="454"/>
    <n v="35125"/>
  </r>
  <r>
    <x v="13"/>
    <s v="Zephyr"/>
    <n v="2006"/>
    <x v="24"/>
    <s v="regular unleaded"/>
    <n v="221"/>
    <n v="6"/>
    <s v="AUTOMATIC"/>
    <s v="front wheel drive"/>
    <n v="4"/>
    <s v="Luxury"/>
    <s v="Midsize"/>
    <s v="Sedan"/>
    <n v="26"/>
    <n v="17"/>
    <n v="61"/>
    <n v="28995"/>
  </r>
  <r>
    <x v="25"/>
    <s v="G6"/>
    <n v="2009"/>
    <x v="10"/>
    <s v="regular unleaded"/>
    <n v="221"/>
    <n v="6"/>
    <s v="AUTOMATIC"/>
    <s v="front wheel drive"/>
    <n v="4"/>
    <s v="Performance"/>
    <s v="Midsize"/>
    <s v="Sedan"/>
    <n v="26"/>
    <n v="17"/>
    <n v="210"/>
    <n v="24180"/>
  </r>
  <r>
    <x v="25"/>
    <s v="G6"/>
    <n v="2009"/>
    <x v="10"/>
    <s v="regular unleaded"/>
    <n v="221"/>
    <n v="6"/>
    <s v="AUTOMATIC"/>
    <s v="front wheel drive"/>
    <n v="2"/>
    <s v="Performance"/>
    <s v="Midsize"/>
    <s v="Coupe"/>
    <n v="26"/>
    <n v="17"/>
    <n v="210"/>
    <n v="24080"/>
  </r>
  <r>
    <x v="25"/>
    <s v="G6"/>
    <n v="2009"/>
    <x v="10"/>
    <s v="regular unleaded"/>
    <n v="221"/>
    <n v="6"/>
    <s v="AUTOMATIC"/>
    <s v="front wheel drive"/>
    <n v="2"/>
    <s v="N/A"/>
    <s v="Midsize"/>
    <s v="Convertible"/>
    <n v="26"/>
    <n v="17"/>
    <n v="210"/>
    <n v="31870"/>
  </r>
  <r>
    <x v="5"/>
    <s v="Touareg 2"/>
    <n v="2009"/>
    <x v="10"/>
    <s v="diesel"/>
    <n v="221"/>
    <n v="6"/>
    <s v="AUTOMATIC"/>
    <s v="all wheel drive"/>
    <n v="4"/>
    <s v="Crossover,Diesel"/>
    <s v="Midsize"/>
    <s v="4dr SUV"/>
    <n v="25"/>
    <n v="17"/>
    <n v="873"/>
    <n v="42800"/>
  </r>
  <r>
    <x v="22"/>
    <s v="Stealth"/>
    <n v="1994"/>
    <x v="23"/>
    <s v="regular unleaded"/>
    <n v="222"/>
    <n v="6"/>
    <s v="MANUAL"/>
    <s v="front wheel drive"/>
    <n v="2"/>
    <s v="Performance"/>
    <s v="Compact"/>
    <s v="Coupe"/>
    <n v="23"/>
    <n v="17"/>
    <n v="1851"/>
    <n v="2350"/>
  </r>
  <r>
    <x v="22"/>
    <s v="Stealth"/>
    <n v="1994"/>
    <x v="23"/>
    <s v="regular unleaded"/>
    <n v="222"/>
    <n v="6"/>
    <s v="MANUAL"/>
    <s v="front wheel drive"/>
    <n v="2"/>
    <s v="Performance"/>
    <s v="Compact"/>
    <s v="Coupe"/>
    <n v="23"/>
    <n v="17"/>
    <n v="1851"/>
    <n v="2203"/>
  </r>
  <r>
    <x v="22"/>
    <s v="Stealth"/>
    <n v="1995"/>
    <x v="14"/>
    <s v="regular unleaded"/>
    <n v="222"/>
    <n v="6"/>
    <s v="MANUAL"/>
    <s v="front wheel drive"/>
    <n v="2"/>
    <s v="Performance"/>
    <s v="Compact"/>
    <s v="Coupe"/>
    <n v="23"/>
    <n v="17"/>
    <n v="1851"/>
    <n v="2575"/>
  </r>
  <r>
    <x v="22"/>
    <s v="Stealth"/>
    <n v="1996"/>
    <x v="21"/>
    <s v="regular unleaded"/>
    <n v="222"/>
    <n v="6"/>
    <s v="MANUAL"/>
    <s v="front wheel drive"/>
    <n v="2"/>
    <s v="Performance"/>
    <s v="Compact"/>
    <s v="Coupe"/>
    <n v="23"/>
    <n v="17"/>
    <n v="1851"/>
    <n v="3044"/>
  </r>
  <r>
    <x v="4"/>
    <s v="300ZX"/>
    <n v="1995"/>
    <x v="14"/>
    <s v="regular unleaded"/>
    <n v="222"/>
    <n v="6"/>
    <s v="MANUAL"/>
    <s v="rear wheel drive"/>
    <n v="2"/>
    <s v="Performance"/>
    <s v="Compact"/>
    <s v="Coupe"/>
    <n v="22"/>
    <n v="17"/>
    <n v="2009"/>
    <n v="2774"/>
  </r>
  <r>
    <x v="4"/>
    <s v="300ZX"/>
    <n v="1995"/>
    <x v="14"/>
    <s v="regular unleaded"/>
    <n v="222"/>
    <n v="6"/>
    <s v="MANUAL"/>
    <s v="rear wheel drive"/>
    <n v="2"/>
    <s v="Performance"/>
    <s v="Compact"/>
    <s v="Coupe"/>
    <n v="22"/>
    <n v="17"/>
    <n v="2009"/>
    <n v="2702"/>
  </r>
  <r>
    <x v="4"/>
    <s v="300ZX"/>
    <n v="1995"/>
    <x v="14"/>
    <s v="regular unleaded"/>
    <n v="222"/>
    <n v="6"/>
    <s v="MANUAL"/>
    <s v="rear wheel drive"/>
    <n v="2"/>
    <s v="Performance"/>
    <s v="Compact"/>
    <s v="Convertible"/>
    <n v="22"/>
    <n v="17"/>
    <n v="2009"/>
    <n v="3101"/>
  </r>
  <r>
    <x v="4"/>
    <s v="300ZX"/>
    <n v="1996"/>
    <x v="21"/>
    <s v="regular unleaded"/>
    <n v="222"/>
    <n v="6"/>
    <s v="MANUAL"/>
    <s v="rear wheel drive"/>
    <n v="2"/>
    <s v="Performance"/>
    <s v="Compact"/>
    <s v="Coupe"/>
    <n v="22"/>
    <n v="17"/>
    <n v="2009"/>
    <n v="3107"/>
  </r>
  <r>
    <x v="4"/>
    <s v="300ZX"/>
    <n v="1996"/>
    <x v="21"/>
    <s v="regular unleaded"/>
    <n v="222"/>
    <n v="6"/>
    <s v="MANUAL"/>
    <s v="rear wheel drive"/>
    <n v="2"/>
    <s v="Performance"/>
    <s v="Compact"/>
    <s v="Convertible"/>
    <n v="22"/>
    <n v="17"/>
    <n v="2009"/>
    <n v="3624"/>
  </r>
  <r>
    <x v="4"/>
    <s v="300ZX"/>
    <n v="1996"/>
    <x v="21"/>
    <s v="regular unleaded"/>
    <n v="222"/>
    <n v="6"/>
    <s v="MANUAL"/>
    <s v="rear wheel drive"/>
    <n v="2"/>
    <s v="Performance"/>
    <s v="Compact"/>
    <s v="Coupe"/>
    <n v="22"/>
    <n v="17"/>
    <n v="2009"/>
    <n v="3185"/>
  </r>
  <r>
    <x v="26"/>
    <n v="850"/>
    <n v="1995"/>
    <x v="14"/>
    <s v="regular unleaded"/>
    <n v="222"/>
    <n v="5"/>
    <s v="AUTOMATIC"/>
    <s v="front wheel drive"/>
    <n v="4"/>
    <s v="Luxury,Performance"/>
    <s v="Midsize"/>
    <s v="Wagon"/>
    <n v="24"/>
    <n v="17"/>
    <n v="870"/>
    <n v="2000"/>
  </r>
  <r>
    <x v="26"/>
    <n v="850"/>
    <n v="1995"/>
    <x v="14"/>
    <s v="regular unleaded"/>
    <n v="222"/>
    <n v="5"/>
    <s v="AUTOMATIC"/>
    <s v="front wheel drive"/>
    <n v="4"/>
    <s v="Luxury,Performance"/>
    <s v="Midsize"/>
    <s v="Sedan"/>
    <n v="24"/>
    <n v="17"/>
    <n v="870"/>
    <n v="2000"/>
  </r>
  <r>
    <x v="26"/>
    <n v="850"/>
    <n v="1996"/>
    <x v="21"/>
    <s v="regular unleaded"/>
    <n v="222"/>
    <n v="5"/>
    <s v="AUTOMATIC"/>
    <s v="front wheel drive"/>
    <n v="4"/>
    <s v="Luxury,Performance"/>
    <s v="Midsize"/>
    <s v="Sedan"/>
    <n v="24"/>
    <n v="17"/>
    <n v="870"/>
    <n v="2000"/>
  </r>
  <r>
    <x v="26"/>
    <n v="850"/>
    <n v="1996"/>
    <x v="21"/>
    <s v="regular unleaded"/>
    <n v="222"/>
    <n v="5"/>
    <s v="AUTOMATIC"/>
    <s v="front wheel drive"/>
    <n v="4"/>
    <s v="Luxury,Performance"/>
    <s v="Midsize"/>
    <s v="Wagon"/>
    <n v="24"/>
    <n v="17"/>
    <n v="870"/>
    <n v="2000"/>
  </r>
  <r>
    <x v="26"/>
    <n v="850"/>
    <n v="1997"/>
    <x v="22"/>
    <s v="regular unleaded"/>
    <n v="222"/>
    <n v="5"/>
    <s v="AUTOMATIC"/>
    <s v="front wheel drive"/>
    <n v="4"/>
    <s v="Luxury,Performance"/>
    <s v="Midsize"/>
    <s v="Wagon"/>
    <n v="24"/>
    <n v="17"/>
    <n v="870"/>
    <n v="2000"/>
  </r>
  <r>
    <x v="26"/>
    <n v="850"/>
    <n v="1997"/>
    <x v="22"/>
    <s v="regular unleaded"/>
    <n v="222"/>
    <n v="5"/>
    <s v="AUTOMATIC"/>
    <s v="front wheel drive"/>
    <n v="4"/>
    <s v="Luxury,Performance"/>
    <s v="Midsize"/>
    <s v="Sedan"/>
    <n v="24"/>
    <n v="17"/>
    <n v="870"/>
    <n v="2000"/>
  </r>
  <r>
    <x v="12"/>
    <s v="RX 330"/>
    <n v="2006"/>
    <x v="24"/>
    <s v="regular unleaded"/>
    <n v="223"/>
    <n v="6"/>
    <s v="AUTOMATIC"/>
    <s v="front wheel drive"/>
    <n v="4"/>
    <s v="Crossover,Luxury"/>
    <s v="Midsize"/>
    <s v="4dr SUV"/>
    <n v="23"/>
    <n v="17"/>
    <n v="454"/>
    <n v="36370"/>
  </r>
  <r>
    <x v="22"/>
    <s v="Daytona"/>
    <n v="1992"/>
    <x v="16"/>
    <s v="regular unleaded"/>
    <n v="224"/>
    <n v="4"/>
    <s v="MANUAL"/>
    <s v="front wheel drive"/>
    <n v="2"/>
    <s v="Hatchback,Factory Tuner,Performance"/>
    <s v="Compact"/>
    <s v="2dr Hatchback"/>
    <n v="24"/>
    <n v="17"/>
    <n v="1851"/>
    <n v="2000"/>
  </r>
  <r>
    <x v="22"/>
    <s v="Daytona"/>
    <n v="1993"/>
    <x v="17"/>
    <s v="regular unleaded"/>
    <n v="224"/>
    <n v="4"/>
    <s v="MANUAL"/>
    <s v="front wheel drive"/>
    <n v="2"/>
    <s v="Hatchback,Factory Tuner,Performance"/>
    <s v="Compact"/>
    <s v="2dr Hatchback"/>
    <n v="24"/>
    <n v="17"/>
    <n v="1851"/>
    <n v="2000"/>
  </r>
  <r>
    <x v="15"/>
    <s v="CL"/>
    <n v="2001"/>
    <x v="15"/>
    <s v="premium unleaded (required)"/>
    <n v="225"/>
    <n v="6"/>
    <s v="AUTOMATIC"/>
    <s v="front wheel drive"/>
    <n v="2"/>
    <s v="Luxury"/>
    <s v="Midsize"/>
    <s v="Coupe"/>
    <n v="27"/>
    <n v="17"/>
    <n v="204"/>
    <n v="29980"/>
  </r>
  <r>
    <x v="15"/>
    <s v="CL"/>
    <n v="2001"/>
    <x v="15"/>
    <s v="premium unleaded (required)"/>
    <n v="225"/>
    <n v="6"/>
    <s v="AUTOMATIC"/>
    <s v="front wheel drive"/>
    <n v="2"/>
    <s v="Luxury"/>
    <s v="Midsize"/>
    <s v="Coupe"/>
    <n v="27"/>
    <n v="17"/>
    <n v="204"/>
    <n v="27980"/>
  </r>
  <r>
    <x v="15"/>
    <s v="CL"/>
    <n v="2002"/>
    <x v="27"/>
    <s v="premium unleaded (required)"/>
    <n v="225"/>
    <n v="6"/>
    <s v="AUTOMATIC"/>
    <s v="front wheel drive"/>
    <n v="2"/>
    <s v="Luxury"/>
    <s v="Midsize"/>
    <s v="Coupe"/>
    <n v="27"/>
    <n v="17"/>
    <n v="204"/>
    <n v="28030"/>
  </r>
  <r>
    <x v="15"/>
    <s v="CL"/>
    <n v="2002"/>
    <x v="27"/>
    <s v="premium unleaded (required)"/>
    <n v="225"/>
    <n v="6"/>
    <s v="AUTOMATIC"/>
    <s v="front wheel drive"/>
    <n v="2"/>
    <s v="Luxury"/>
    <s v="Midsize"/>
    <s v="Coupe"/>
    <n v="27"/>
    <n v="17"/>
    <n v="204"/>
    <n v="30030"/>
  </r>
  <r>
    <x v="15"/>
    <s v="CL"/>
    <n v="2003"/>
    <x v="18"/>
    <s v="premium unleaded (required)"/>
    <n v="225"/>
    <n v="6"/>
    <s v="AUTOMATIC"/>
    <s v="front wheel drive"/>
    <n v="2"/>
    <s v="Luxury"/>
    <s v="Midsize"/>
    <s v="Coupe"/>
    <n v="27"/>
    <n v="17"/>
    <n v="204"/>
    <n v="30350"/>
  </r>
  <r>
    <x v="15"/>
    <s v="CL"/>
    <n v="2003"/>
    <x v="18"/>
    <s v="premium unleaded (required)"/>
    <n v="225"/>
    <n v="6"/>
    <s v="AUTOMATIC"/>
    <s v="front wheel drive"/>
    <n v="2"/>
    <s v="Luxury"/>
    <s v="Midsize"/>
    <s v="Coupe"/>
    <n v="27"/>
    <n v="17"/>
    <n v="204"/>
    <n v="28200"/>
  </r>
  <r>
    <x v="12"/>
    <s v="SC 300"/>
    <n v="1998"/>
    <x v="26"/>
    <s v="regular unleaded"/>
    <n v="225"/>
    <n v="6"/>
    <s v="AUTOMATIC"/>
    <s v="rear wheel drive"/>
    <n v="2"/>
    <s v="Luxury,Performance"/>
    <s v="Midsize"/>
    <s v="Coupe"/>
    <n v="22"/>
    <n v="17"/>
    <n v="454"/>
    <n v="3211"/>
  </r>
  <r>
    <x v="12"/>
    <s v="SC 300"/>
    <n v="1999"/>
    <x v="11"/>
    <s v="regular unleaded"/>
    <n v="225"/>
    <n v="6"/>
    <s v="AUTOMATIC"/>
    <s v="rear wheel drive"/>
    <n v="2"/>
    <s v="Luxury,Performance"/>
    <s v="Midsize"/>
    <s v="Coupe"/>
    <n v="22"/>
    <n v="17"/>
    <n v="454"/>
    <n v="3665"/>
  </r>
  <r>
    <x v="12"/>
    <s v="SC 300"/>
    <n v="2000"/>
    <x v="13"/>
    <s v="regular unleaded"/>
    <n v="225"/>
    <n v="6"/>
    <s v="AUTOMATIC"/>
    <s v="rear wheel drive"/>
    <n v="2"/>
    <s v="Luxury,Performance"/>
    <s v="Midsize"/>
    <s v="Coupe"/>
    <n v="22"/>
    <n v="17"/>
    <n v="454"/>
    <n v="4024"/>
  </r>
  <r>
    <x v="29"/>
    <s v="Eighty-Eight Royale"/>
    <n v="1995"/>
    <x v="14"/>
    <s v="regular unleaded"/>
    <n v="225"/>
    <n v="6"/>
    <s v="AUTOMATIC"/>
    <s v="front wheel drive"/>
    <n v="4"/>
    <s v="N/A"/>
    <s v="Large"/>
    <s v="Sedan"/>
    <n v="26"/>
    <n v="17"/>
    <n v="26"/>
    <n v="2000"/>
  </r>
  <r>
    <x v="29"/>
    <s v="Ninety-Eight"/>
    <n v="1995"/>
    <x v="14"/>
    <s v="regular unleaded"/>
    <n v="225"/>
    <n v="6"/>
    <s v="AUTOMATIC"/>
    <s v="front wheel drive"/>
    <n v="4"/>
    <s v="N/A"/>
    <s v="Large"/>
    <s v="Sedan"/>
    <n v="26"/>
    <n v="17"/>
    <n v="26"/>
    <n v="2000"/>
  </r>
  <r>
    <x v="11"/>
    <s v="Supra"/>
    <n v="1998"/>
    <x v="26"/>
    <s v="regular unleaded"/>
    <n v="225"/>
    <n v="6"/>
    <s v="MANUAL"/>
    <s v="rear wheel drive"/>
    <n v="2"/>
    <s v="Performance"/>
    <s v="Compact"/>
    <s v="Coupe"/>
    <n v="22"/>
    <n v="17"/>
    <n v="2031"/>
    <n v="20596"/>
  </r>
  <r>
    <x v="24"/>
    <s v="Lucerne"/>
    <n v="2009"/>
    <x v="10"/>
    <s v="flex-fuel (unleaded/E85)"/>
    <n v="227"/>
    <n v="6"/>
    <s v="AUTOMATIC"/>
    <s v="front wheel drive"/>
    <n v="4"/>
    <s v="Flex Fuel"/>
    <s v="Large"/>
    <s v="Sedan"/>
    <n v="26"/>
    <n v="17"/>
    <n v="155"/>
    <n v="32520"/>
  </r>
  <r>
    <x v="24"/>
    <s v="Lucerne"/>
    <n v="2009"/>
    <x v="10"/>
    <s v="flex-fuel (unleaded/E85)"/>
    <n v="227"/>
    <n v="6"/>
    <s v="AUTOMATIC"/>
    <s v="front wheel drive"/>
    <n v="4"/>
    <s v="Flex Fuel"/>
    <s v="Large"/>
    <s v="Sedan"/>
    <n v="26"/>
    <n v="17"/>
    <n v="155"/>
    <n v="29265"/>
  </r>
  <r>
    <x v="24"/>
    <s v="Lucerne"/>
    <n v="2009"/>
    <x v="10"/>
    <s v="flex-fuel (unleaded/E85)"/>
    <n v="227"/>
    <n v="6"/>
    <s v="AUTOMATIC"/>
    <s v="front wheel drive"/>
    <n v="4"/>
    <s v="Flex Fuel"/>
    <s v="Large"/>
    <s v="Sedan"/>
    <n v="26"/>
    <n v="17"/>
    <n v="155"/>
    <n v="35770"/>
  </r>
  <r>
    <x v="24"/>
    <s v="Lucerne"/>
    <n v="2009"/>
    <x v="10"/>
    <s v="flex-fuel (unleaded/E85)"/>
    <n v="227"/>
    <n v="6"/>
    <s v="AUTOMATIC"/>
    <s v="front wheel drive"/>
    <n v="4"/>
    <s v="Flex Fuel"/>
    <s v="Large"/>
    <s v="Sedan"/>
    <n v="26"/>
    <n v="17"/>
    <n v="155"/>
    <n v="33120"/>
  </r>
  <r>
    <x v="24"/>
    <s v="Lucerne"/>
    <n v="2009"/>
    <x v="10"/>
    <s v="flex-fuel (unleaded/E85)"/>
    <n v="227"/>
    <n v="6"/>
    <s v="AUTOMATIC"/>
    <s v="front wheel drive"/>
    <n v="4"/>
    <s v="Flex Fuel"/>
    <s v="Large"/>
    <s v="Sedan"/>
    <n v="26"/>
    <n v="17"/>
    <n v="155"/>
    <n v="35270"/>
  </r>
  <r>
    <x v="24"/>
    <s v="Lucerne"/>
    <n v="2009"/>
    <x v="10"/>
    <s v="flex-fuel (unleaded/E85)"/>
    <n v="227"/>
    <n v="6"/>
    <s v="AUTOMATIC"/>
    <s v="front wheel drive"/>
    <n v="4"/>
    <s v="Flex Fuel"/>
    <s v="Large"/>
    <s v="Sedan"/>
    <n v="26"/>
    <n v="17"/>
    <n v="155"/>
    <n v="30770"/>
  </r>
  <r>
    <x v="24"/>
    <s v="Lucerne"/>
    <n v="2009"/>
    <x v="10"/>
    <s v="flex-fuel (unleaded/E85)"/>
    <n v="227"/>
    <n v="6"/>
    <s v="AUTOMATIC"/>
    <s v="front wheel drive"/>
    <n v="4"/>
    <s v="Flex Fuel"/>
    <s v="Large"/>
    <s v="Sedan"/>
    <n v="26"/>
    <n v="17"/>
    <n v="155"/>
    <n v="34670"/>
  </r>
  <r>
    <x v="24"/>
    <s v="Lucerne"/>
    <n v="2010"/>
    <x v="9"/>
    <s v="flex-fuel (unleaded/E85)"/>
    <n v="227"/>
    <n v="6"/>
    <s v="AUTOMATIC"/>
    <s v="front wheel drive"/>
    <n v="4"/>
    <s v="Flex Fuel"/>
    <s v="Large"/>
    <s v="Sedan"/>
    <n v="26"/>
    <n v="17"/>
    <n v="155"/>
    <n v="35730"/>
  </r>
  <r>
    <x v="24"/>
    <s v="Lucerne"/>
    <n v="2010"/>
    <x v="9"/>
    <s v="flex-fuel (unleaded/E85)"/>
    <n v="227"/>
    <n v="6"/>
    <s v="AUTOMATIC"/>
    <s v="front wheel drive"/>
    <n v="4"/>
    <s v="Flex Fuel"/>
    <s v="Large"/>
    <s v="Sedan"/>
    <n v="26"/>
    <n v="17"/>
    <n v="155"/>
    <n v="30930"/>
  </r>
  <r>
    <x v="24"/>
    <s v="Lucerne"/>
    <n v="2010"/>
    <x v="9"/>
    <s v="flex-fuel (unleaded/E85)"/>
    <n v="227"/>
    <n v="6"/>
    <s v="AUTOMATIC"/>
    <s v="front wheel drive"/>
    <n v="4"/>
    <s v="Flex Fuel"/>
    <s v="Large"/>
    <s v="Sedan"/>
    <n v="26"/>
    <n v="17"/>
    <n v="155"/>
    <n v="34830"/>
  </r>
  <r>
    <x v="24"/>
    <s v="Lucerne"/>
    <n v="2010"/>
    <x v="9"/>
    <s v="flex-fuel (unleaded/E85)"/>
    <n v="227"/>
    <n v="6"/>
    <s v="AUTOMATIC"/>
    <s v="front wheel drive"/>
    <n v="4"/>
    <s v="Flex Fuel"/>
    <s v="Large"/>
    <s v="Sedan"/>
    <n v="26"/>
    <n v="17"/>
    <n v="155"/>
    <n v="33230"/>
  </r>
  <r>
    <x v="24"/>
    <s v="Lucerne"/>
    <n v="2010"/>
    <x v="9"/>
    <s v="flex-fuel (unleaded/E85)"/>
    <n v="227"/>
    <n v="6"/>
    <s v="AUTOMATIC"/>
    <s v="front wheel drive"/>
    <n v="4"/>
    <s v="Flex Fuel"/>
    <s v="Large"/>
    <s v="Sedan"/>
    <n v="26"/>
    <n v="17"/>
    <n v="155"/>
    <n v="32730"/>
  </r>
  <r>
    <x v="24"/>
    <s v="Lucerne"/>
    <n v="2010"/>
    <x v="9"/>
    <s v="flex-fuel (unleaded/E85)"/>
    <n v="227"/>
    <n v="6"/>
    <s v="AUTOMATIC"/>
    <s v="front wheel drive"/>
    <n v="4"/>
    <s v="Flex Fuel"/>
    <s v="Large"/>
    <s v="Sedan"/>
    <n v="26"/>
    <n v="17"/>
    <n v="155"/>
    <n v="29230"/>
  </r>
  <r>
    <x v="24"/>
    <s v="Lucerne"/>
    <n v="2010"/>
    <x v="9"/>
    <s v="flex-fuel (unleaded/E85)"/>
    <n v="227"/>
    <n v="6"/>
    <s v="AUTOMATIC"/>
    <s v="front wheel drive"/>
    <n v="4"/>
    <s v="Flex Fuel"/>
    <s v="Large"/>
    <s v="Sedan"/>
    <n v="26"/>
    <n v="17"/>
    <n v="155"/>
    <n v="35625"/>
  </r>
  <r>
    <x v="24"/>
    <s v="Lucerne"/>
    <n v="2010"/>
    <x v="9"/>
    <s v="flex-fuel (unleaded/E85)"/>
    <n v="227"/>
    <n v="6"/>
    <s v="AUTOMATIC"/>
    <s v="front wheel drive"/>
    <n v="4"/>
    <s v="Flex Fuel"/>
    <s v="Large"/>
    <s v="Sedan"/>
    <n v="26"/>
    <n v="17"/>
    <n v="155"/>
    <n v="36230"/>
  </r>
  <r>
    <x v="24"/>
    <s v="Lucerne"/>
    <n v="2011"/>
    <x v="6"/>
    <s v="flex-fuel (unleaded/E85)"/>
    <n v="227"/>
    <n v="6"/>
    <s v="AUTOMATIC"/>
    <s v="front wheel drive"/>
    <n v="4"/>
    <s v="Flex Fuel"/>
    <s v="Large"/>
    <s v="Sedan"/>
    <n v="27"/>
    <n v="17"/>
    <n v="155"/>
    <n v="29730"/>
  </r>
  <r>
    <x v="24"/>
    <s v="Lucerne"/>
    <n v="2011"/>
    <x v="6"/>
    <s v="flex-fuel (unleaded/E85)"/>
    <n v="227"/>
    <n v="6"/>
    <s v="AUTOMATIC"/>
    <s v="front wheel drive"/>
    <n v="4"/>
    <s v="Flex Fuel"/>
    <s v="Large"/>
    <s v="Sedan"/>
    <n v="27"/>
    <n v="17"/>
    <n v="155"/>
    <n v="35675"/>
  </r>
  <r>
    <x v="24"/>
    <s v="Lucerne"/>
    <n v="2011"/>
    <x v="6"/>
    <s v="flex-fuel (unleaded/E85)"/>
    <n v="227"/>
    <n v="6"/>
    <s v="AUTOMATIC"/>
    <s v="front wheel drive"/>
    <n v="4"/>
    <s v="Flex Fuel"/>
    <s v="Large"/>
    <s v="Sedan"/>
    <n v="27"/>
    <n v="17"/>
    <n v="155"/>
    <n v="33130"/>
  </r>
  <r>
    <x v="21"/>
    <s v="I30"/>
    <n v="2000"/>
    <x v="13"/>
    <s v="regular unleaded"/>
    <n v="227"/>
    <n v="6"/>
    <s v="AUTOMATIC"/>
    <s v="front wheel drive"/>
    <n v="4"/>
    <s v="Luxury,Performance"/>
    <s v="Midsize"/>
    <s v="Sedan"/>
    <n v="25"/>
    <n v="17"/>
    <n v="190"/>
    <n v="2648"/>
  </r>
  <r>
    <x v="21"/>
    <s v="I30"/>
    <n v="2000"/>
    <x v="13"/>
    <s v="regular unleaded"/>
    <n v="227"/>
    <n v="6"/>
    <s v="AUTOMATIC"/>
    <s v="front wheel drive"/>
    <n v="4"/>
    <s v="Luxury,Performance"/>
    <s v="Midsize"/>
    <s v="Sedan"/>
    <n v="25"/>
    <n v="17"/>
    <n v="190"/>
    <n v="2552"/>
  </r>
  <r>
    <x v="21"/>
    <s v="I30"/>
    <n v="2001"/>
    <x v="15"/>
    <s v="premium unleaded (required)"/>
    <n v="227"/>
    <n v="6"/>
    <s v="AUTOMATIC"/>
    <s v="front wheel drive"/>
    <n v="4"/>
    <s v="Luxury,Performance"/>
    <s v="Midsize"/>
    <s v="Sedan"/>
    <n v="24"/>
    <n v="17"/>
    <n v="190"/>
    <n v="31790"/>
  </r>
  <r>
    <x v="21"/>
    <s v="I30"/>
    <n v="2001"/>
    <x v="15"/>
    <s v="premium unleaded (required)"/>
    <n v="227"/>
    <n v="6"/>
    <s v="AUTOMATIC"/>
    <s v="front wheel drive"/>
    <n v="4"/>
    <s v="Luxury,Performance"/>
    <s v="Midsize"/>
    <s v="Sedan"/>
    <n v="24"/>
    <n v="17"/>
    <n v="190"/>
    <n v="29715"/>
  </r>
  <r>
    <x v="34"/>
    <s v="9-2X"/>
    <n v="2005"/>
    <x v="20"/>
    <s v="premium unleaded (required)"/>
    <n v="227"/>
    <n v="4"/>
    <s v="MANUAL"/>
    <s v="all wheel drive"/>
    <n v="4"/>
    <s v="Luxury,Performance"/>
    <s v="Compact"/>
    <s v="Wagon"/>
    <n v="24"/>
    <n v="17"/>
    <n v="376"/>
    <n v="26950"/>
  </r>
  <r>
    <x v="12"/>
    <s v="RX 330"/>
    <n v="2004"/>
    <x v="19"/>
    <s v="regular unleaded"/>
    <n v="230"/>
    <n v="6"/>
    <s v="AUTOMATIC"/>
    <s v="front wheel drive"/>
    <n v="4"/>
    <s v="Crossover,Luxury,Performance"/>
    <s v="Midsize"/>
    <s v="4dr SUV"/>
    <n v="24"/>
    <n v="17"/>
    <n v="454"/>
    <n v="35275"/>
  </r>
  <r>
    <x v="12"/>
    <s v="RX 330"/>
    <n v="2005"/>
    <x v="20"/>
    <s v="regular unleaded"/>
    <n v="230"/>
    <n v="6"/>
    <s v="AUTOMATIC"/>
    <s v="front wheel drive"/>
    <n v="4"/>
    <s v="Crossover,Luxury"/>
    <s v="Midsize"/>
    <s v="4dr SUV"/>
    <n v="23"/>
    <n v="17"/>
    <n v="454"/>
    <n v="36025"/>
  </r>
  <r>
    <x v="13"/>
    <s v="LS"/>
    <n v="2004"/>
    <x v="19"/>
    <s v="premium unleaded (required)"/>
    <n v="232"/>
    <n v="6"/>
    <s v="AUTOMATIC"/>
    <s v="rear wheel drive"/>
    <n v="4"/>
    <s v="Luxury,Performance"/>
    <s v="Midsize"/>
    <s v="Sedan"/>
    <n v="24"/>
    <n v="17"/>
    <n v="61"/>
    <n v="36770"/>
  </r>
  <r>
    <x v="13"/>
    <s v="LS"/>
    <n v="2004"/>
    <x v="19"/>
    <s v="premium unleaded (required)"/>
    <n v="232"/>
    <n v="6"/>
    <s v="AUTOMATIC"/>
    <s v="rear wheel drive"/>
    <n v="4"/>
    <s v="Luxury,Performance"/>
    <s v="Midsize"/>
    <s v="Sedan"/>
    <n v="24"/>
    <n v="17"/>
    <n v="61"/>
    <n v="36140"/>
  </r>
  <r>
    <x v="13"/>
    <s v="LS"/>
    <n v="2004"/>
    <x v="19"/>
    <s v="premium unleaded (required)"/>
    <n v="232"/>
    <n v="6"/>
    <s v="AUTOMATIC"/>
    <s v="rear wheel drive"/>
    <n v="4"/>
    <s v="Luxury,Performance"/>
    <s v="Midsize"/>
    <s v="Sedan"/>
    <n v="24"/>
    <n v="17"/>
    <n v="61"/>
    <n v="32370"/>
  </r>
  <r>
    <x v="13"/>
    <s v="LS"/>
    <n v="2005"/>
    <x v="20"/>
    <s v="premium unleaded (required)"/>
    <n v="232"/>
    <n v="6"/>
    <s v="AUTOMATIC"/>
    <s v="rear wheel drive"/>
    <n v="4"/>
    <s v="Luxury,Performance"/>
    <s v="Midsize"/>
    <s v="Sedan"/>
    <n v="24"/>
    <n v="17"/>
    <n v="61"/>
    <n v="32640"/>
  </r>
  <r>
    <x v="13"/>
    <s v="LS"/>
    <n v="2005"/>
    <x v="20"/>
    <s v="premium unleaded (required)"/>
    <n v="232"/>
    <n v="6"/>
    <s v="AUTOMATIC"/>
    <s v="rear wheel drive"/>
    <n v="4"/>
    <s v="Luxury,Performance"/>
    <s v="Midsize"/>
    <s v="Sedan"/>
    <n v="24"/>
    <n v="17"/>
    <n v="61"/>
    <n v="36360"/>
  </r>
  <r>
    <x v="13"/>
    <s v="LS"/>
    <n v="2005"/>
    <x v="20"/>
    <s v="premium unleaded (required)"/>
    <n v="232"/>
    <n v="6"/>
    <s v="AUTOMATIC"/>
    <s v="rear wheel drive"/>
    <n v="4"/>
    <s v="Luxury,Performance"/>
    <s v="Midsize"/>
    <s v="Sedan"/>
    <n v="24"/>
    <n v="17"/>
    <n v="61"/>
    <n v="36990"/>
  </r>
  <r>
    <x v="28"/>
    <s v="Concorde"/>
    <n v="2003"/>
    <x v="18"/>
    <s v="regular unleaded"/>
    <n v="234"/>
    <n v="6"/>
    <s v="AUTOMATIC"/>
    <s v="front wheel drive"/>
    <n v="4"/>
    <s v="N/A"/>
    <s v="Large"/>
    <s v="Sedan"/>
    <n v="25"/>
    <n v="17"/>
    <n v="1013"/>
    <n v="25910"/>
  </r>
  <r>
    <x v="28"/>
    <s v="Concorde"/>
    <n v="2004"/>
    <x v="19"/>
    <s v="regular unleaded"/>
    <n v="234"/>
    <n v="6"/>
    <s v="AUTOMATIC"/>
    <s v="front wheel drive"/>
    <n v="4"/>
    <s v="N/A"/>
    <s v="Large"/>
    <s v="Sedan"/>
    <n v="25"/>
    <n v="17"/>
    <n v="1013"/>
    <n v="26210"/>
  </r>
  <r>
    <x v="22"/>
    <s v="Intrepid"/>
    <n v="2004"/>
    <x v="19"/>
    <s v="regular unleaded"/>
    <n v="234"/>
    <n v="6"/>
    <s v="AUTOMATIC"/>
    <s v="front wheel drive"/>
    <n v="4"/>
    <s v="N/A"/>
    <s v="Large"/>
    <s v="Sedan"/>
    <n v="25"/>
    <n v="17"/>
    <n v="1851"/>
    <n v="25415"/>
  </r>
  <r>
    <x v="11"/>
    <s v="Tacoma"/>
    <n v="2015"/>
    <x v="0"/>
    <s v="regular unleaded"/>
    <n v="236"/>
    <n v="6"/>
    <s v="AUTOMATIC"/>
    <s v="rear wheel drive"/>
    <n v="4"/>
    <s v="N/A"/>
    <s v="Compact"/>
    <s v="Crew Cab Pickup"/>
    <n v="21"/>
    <n v="17"/>
    <n v="2031"/>
    <n v="25060"/>
  </r>
  <r>
    <x v="11"/>
    <s v="Tacoma"/>
    <n v="2015"/>
    <x v="0"/>
    <s v="regular unleaded"/>
    <n v="236"/>
    <n v="6"/>
    <s v="AUTOMATIC"/>
    <s v="rear wheel drive"/>
    <n v="4"/>
    <s v="N/A"/>
    <s v="Compact"/>
    <s v="Extended Cab Pickup"/>
    <n v="21"/>
    <n v="17"/>
    <n v="2031"/>
    <n v="23960"/>
  </r>
  <r>
    <x v="11"/>
    <s v="Tacoma"/>
    <n v="2015"/>
    <x v="0"/>
    <s v="regular unleaded"/>
    <n v="236"/>
    <n v="6"/>
    <s v="AUTOMATIC"/>
    <s v="rear wheel drive"/>
    <n v="4"/>
    <s v="N/A"/>
    <s v="Compact"/>
    <s v="Crew Cab Pickup"/>
    <n v="21"/>
    <n v="17"/>
    <n v="2031"/>
    <n v="25560"/>
  </r>
  <r>
    <x v="26"/>
    <s v="S70"/>
    <n v="1998"/>
    <x v="26"/>
    <s v="regular unleaded"/>
    <n v="236"/>
    <n v="5"/>
    <s v="MANUAL"/>
    <s v="front wheel drive"/>
    <n v="4"/>
    <s v="Luxury,Performance"/>
    <s v="Midsize"/>
    <s v="Sedan"/>
    <n v="23"/>
    <n v="17"/>
    <n v="870"/>
    <n v="2232"/>
  </r>
  <r>
    <x v="24"/>
    <s v="Park Avenue"/>
    <n v="2005"/>
    <x v="20"/>
    <s v="premium unleaded (required)"/>
    <n v="240"/>
    <n v="6"/>
    <s v="AUTOMATIC"/>
    <s v="front wheel drive"/>
    <n v="4"/>
    <s v="Performance"/>
    <s v="Large"/>
    <s v="Sedan"/>
    <n v="26"/>
    <n v="17"/>
    <n v="155"/>
    <n v="40730"/>
  </r>
  <r>
    <x v="2"/>
    <s v="Monte Carlo"/>
    <n v="2005"/>
    <x v="20"/>
    <s v="premium unleaded (required)"/>
    <n v="240"/>
    <n v="6"/>
    <s v="AUTOMATIC"/>
    <s v="front wheel drive"/>
    <n v="2"/>
    <s v="Performance"/>
    <s v="Midsize"/>
    <s v="Coupe"/>
    <n v="26"/>
    <n v="17"/>
    <n v="1385"/>
    <n v="28355"/>
  </r>
  <r>
    <x v="32"/>
    <s v="LR2"/>
    <n v="2013"/>
    <x v="3"/>
    <s v="premium unleaded (recommended)"/>
    <n v="240"/>
    <n v="4"/>
    <s v="AUTOMATIC"/>
    <s v="all wheel drive"/>
    <n v="4"/>
    <s v="Crossover,Luxury"/>
    <s v="Compact"/>
    <s v="4dr SUV"/>
    <n v="24"/>
    <n v="17"/>
    <n v="258"/>
    <n v="36400"/>
  </r>
  <r>
    <x v="32"/>
    <s v="LR2"/>
    <n v="2013"/>
    <x v="3"/>
    <s v="premium unleaded (recommended)"/>
    <n v="240"/>
    <n v="4"/>
    <s v="AUTOMATIC"/>
    <s v="all wheel drive"/>
    <n v="4"/>
    <s v="Crossover,Luxury"/>
    <s v="Compact"/>
    <s v="4dr SUV"/>
    <n v="24"/>
    <n v="17"/>
    <n v="258"/>
    <n v="41500"/>
  </r>
  <r>
    <x v="32"/>
    <s v="LR2"/>
    <n v="2013"/>
    <x v="3"/>
    <s v="premium unleaded (recommended)"/>
    <n v="240"/>
    <n v="4"/>
    <s v="AUTOMATIC"/>
    <s v="all wheel drive"/>
    <n v="4"/>
    <s v="Crossover,Luxury"/>
    <s v="Compact"/>
    <s v="4dr SUV"/>
    <n v="24"/>
    <n v="17"/>
    <n v="258"/>
    <n v="38900"/>
  </r>
  <r>
    <x v="32"/>
    <s v="LR2"/>
    <n v="2014"/>
    <x v="4"/>
    <s v="premium unleaded (recommended)"/>
    <n v="240"/>
    <n v="4"/>
    <s v="AUTOMATIC"/>
    <s v="all wheel drive"/>
    <n v="4"/>
    <s v="Crossover,Luxury"/>
    <s v="Compact"/>
    <s v="4dr SUV"/>
    <n v="24"/>
    <n v="17"/>
    <n v="258"/>
    <n v="36600"/>
  </r>
  <r>
    <x v="32"/>
    <s v="LR2"/>
    <n v="2014"/>
    <x v="4"/>
    <s v="premium unleaded (recommended)"/>
    <n v="240"/>
    <n v="4"/>
    <s v="AUTOMATIC"/>
    <s v="all wheel drive"/>
    <n v="4"/>
    <s v="Crossover,Luxury"/>
    <s v="Compact"/>
    <s v="4dr SUV"/>
    <n v="24"/>
    <n v="17"/>
    <n v="258"/>
    <n v="39100"/>
  </r>
  <r>
    <x v="32"/>
    <s v="LR2"/>
    <n v="2014"/>
    <x v="4"/>
    <s v="premium unleaded (recommended)"/>
    <n v="240"/>
    <n v="4"/>
    <s v="AUTOMATIC"/>
    <s v="all wheel drive"/>
    <n v="4"/>
    <s v="Crossover,Luxury"/>
    <s v="Compact"/>
    <s v="4dr SUV"/>
    <n v="24"/>
    <n v="17"/>
    <n v="258"/>
    <n v="41700"/>
  </r>
  <r>
    <x v="32"/>
    <s v="LR2"/>
    <n v="2015"/>
    <x v="0"/>
    <s v="premium unleaded (recommended)"/>
    <n v="240"/>
    <n v="4"/>
    <s v="AUTOMATIC"/>
    <s v="all wheel drive"/>
    <n v="4"/>
    <s v="Crossover,Luxury"/>
    <s v="Compact"/>
    <s v="4dr SUV"/>
    <n v="24"/>
    <n v="17"/>
    <n v="258"/>
    <n v="36600"/>
  </r>
  <r>
    <x v="32"/>
    <s v="LR2"/>
    <n v="2015"/>
    <x v="0"/>
    <s v="premium unleaded (recommended)"/>
    <n v="240"/>
    <n v="4"/>
    <s v="AUTOMATIC"/>
    <s v="all wheel drive"/>
    <n v="4"/>
    <s v="Crossover,Luxury"/>
    <s v="Compact"/>
    <s v="4dr SUV"/>
    <n v="24"/>
    <n v="17"/>
    <n v="258"/>
    <n v="39100"/>
  </r>
  <r>
    <x v="32"/>
    <s v="LR2"/>
    <n v="2015"/>
    <x v="0"/>
    <s v="premium unleaded (recommended)"/>
    <n v="240"/>
    <n v="4"/>
    <s v="AUTOMATIC"/>
    <s v="all wheel drive"/>
    <n v="4"/>
    <s v="Crossover,Luxury"/>
    <s v="Compact"/>
    <s v="4dr SUV"/>
    <n v="24"/>
    <n v="17"/>
    <n v="258"/>
    <n v="41700"/>
  </r>
  <r>
    <x v="17"/>
    <s v="Tribute"/>
    <n v="2009"/>
    <x v="10"/>
    <s v="regular unleaded"/>
    <n v="240"/>
    <n v="6"/>
    <s v="AUTOMATIC"/>
    <s v="all wheel drive"/>
    <n v="4"/>
    <s v="Crossover"/>
    <s v="Compact"/>
    <s v="4dr SUV"/>
    <n v="24"/>
    <n v="17"/>
    <n v="586"/>
    <n v="24805"/>
  </r>
  <r>
    <x v="17"/>
    <s v="Tribute"/>
    <n v="2009"/>
    <x v="10"/>
    <s v="regular unleaded"/>
    <n v="240"/>
    <n v="6"/>
    <s v="AUTOMATIC"/>
    <s v="all wheel drive"/>
    <n v="4"/>
    <s v="Crossover"/>
    <s v="Compact"/>
    <s v="4dr SUV"/>
    <n v="24"/>
    <n v="17"/>
    <n v="586"/>
    <n v="25950"/>
  </r>
  <r>
    <x v="17"/>
    <s v="Tribute"/>
    <n v="2009"/>
    <x v="10"/>
    <s v="regular unleaded"/>
    <n v="240"/>
    <n v="6"/>
    <s v="AUTOMATIC"/>
    <s v="all wheel drive"/>
    <n v="4"/>
    <s v="Crossover"/>
    <s v="Compact"/>
    <s v="4dr SUV"/>
    <n v="24"/>
    <n v="17"/>
    <n v="586"/>
    <n v="27635"/>
  </r>
  <r>
    <x v="5"/>
    <s v="R32"/>
    <n v="2004"/>
    <x v="19"/>
    <s v="premium unleaded (recommended)"/>
    <n v="240"/>
    <n v="6"/>
    <s v="MANUAL"/>
    <s v="all wheel drive"/>
    <n v="2"/>
    <s v="Hatchback,Performance"/>
    <s v="Compact"/>
    <s v="2dr Hatchback"/>
    <n v="24"/>
    <n v="17"/>
    <n v="873"/>
    <n v="29100"/>
  </r>
  <r>
    <x v="26"/>
    <n v="850"/>
    <n v="1995"/>
    <x v="14"/>
    <s v="regular unleaded"/>
    <n v="240"/>
    <n v="5"/>
    <s v="AUTOMATIC"/>
    <s v="front wheel drive"/>
    <n v="4"/>
    <s v="Factory Tuner,Luxury,Performance"/>
    <s v="Midsize"/>
    <s v="Sedan"/>
    <n v="24"/>
    <n v="17"/>
    <n v="870"/>
    <n v="2000"/>
  </r>
  <r>
    <x v="26"/>
    <n v="850"/>
    <n v="1995"/>
    <x v="14"/>
    <s v="regular unleaded"/>
    <n v="240"/>
    <n v="5"/>
    <s v="AUTOMATIC"/>
    <s v="front wheel drive"/>
    <n v="4"/>
    <s v="Factory Tuner,Luxury,Performance"/>
    <s v="Midsize"/>
    <s v="Wagon"/>
    <n v="24"/>
    <n v="17"/>
    <n v="870"/>
    <n v="2000"/>
  </r>
  <r>
    <x v="26"/>
    <n v="850"/>
    <n v="1996"/>
    <x v="21"/>
    <s v="regular unleaded"/>
    <n v="240"/>
    <n v="5"/>
    <s v="AUTOMATIC"/>
    <s v="front wheel drive"/>
    <n v="4"/>
    <s v="Factory Tuner,Luxury,Performance"/>
    <s v="Midsize"/>
    <s v="Sedan"/>
    <n v="24"/>
    <n v="17"/>
    <n v="870"/>
    <n v="2000"/>
  </r>
  <r>
    <x v="26"/>
    <n v="850"/>
    <n v="1996"/>
    <x v="21"/>
    <s v="regular unleaded"/>
    <n v="240"/>
    <n v="5"/>
    <s v="AUTOMATIC"/>
    <s v="front wheel drive"/>
    <n v="4"/>
    <s v="Factory Tuner,Luxury,Performance"/>
    <s v="Midsize"/>
    <s v="Wagon"/>
    <n v="24"/>
    <n v="17"/>
    <n v="870"/>
    <n v="2000"/>
  </r>
  <r>
    <x v="26"/>
    <n v="850"/>
    <n v="1997"/>
    <x v="22"/>
    <s v="regular unleaded"/>
    <n v="240"/>
    <n v="5"/>
    <s v="AUTOMATIC"/>
    <s v="front wheel drive"/>
    <n v="4"/>
    <s v="Factory Tuner,Luxury,Performance"/>
    <s v="Midsize"/>
    <s v="Sedan"/>
    <n v="24"/>
    <n v="17"/>
    <n v="870"/>
    <n v="2000"/>
  </r>
  <r>
    <x v="26"/>
    <n v="850"/>
    <n v="1997"/>
    <x v="22"/>
    <s v="regular unleaded"/>
    <n v="240"/>
    <n v="5"/>
    <s v="AUTOMATIC"/>
    <s v="front wheel drive"/>
    <n v="4"/>
    <s v="Factory Tuner,Luxury,Performance"/>
    <s v="Midsize"/>
    <s v="Wagon"/>
    <n v="24"/>
    <n v="17"/>
    <n v="870"/>
    <n v="2091"/>
  </r>
  <r>
    <x v="2"/>
    <s v="Colorado"/>
    <n v="2012"/>
    <x v="5"/>
    <s v="regular unleaded"/>
    <n v="242"/>
    <n v="5"/>
    <s v="AUTOMATIC"/>
    <s v="four wheel drive"/>
    <n v="4"/>
    <s v="N/A"/>
    <s v="Compact"/>
    <s v="Extended Cab Pickup"/>
    <n v="23"/>
    <n v="17"/>
    <n v="1385"/>
    <n v="29480"/>
  </r>
  <r>
    <x v="2"/>
    <s v="Colorado"/>
    <n v="2012"/>
    <x v="5"/>
    <s v="regular unleaded"/>
    <n v="242"/>
    <n v="5"/>
    <s v="AUTOMATIC"/>
    <s v="rear wheel drive"/>
    <n v="4"/>
    <s v="N/A"/>
    <s v="Compact"/>
    <s v="Extended Cab Pickup"/>
    <n v="23"/>
    <n v="17"/>
    <n v="1385"/>
    <n v="26160"/>
  </r>
  <r>
    <x v="2"/>
    <s v="Colorado"/>
    <n v="2012"/>
    <x v="5"/>
    <s v="regular unleaded"/>
    <n v="242"/>
    <n v="5"/>
    <s v="AUTOMATIC"/>
    <s v="rear wheel drive"/>
    <n v="4"/>
    <s v="N/A"/>
    <s v="Compact"/>
    <s v="Crew Cab Pickup"/>
    <n v="23"/>
    <n v="17"/>
    <n v="1385"/>
    <n v="27490"/>
  </r>
  <r>
    <x v="30"/>
    <s v="Canyon"/>
    <n v="2012"/>
    <x v="5"/>
    <s v="regular unleaded"/>
    <n v="242"/>
    <n v="5"/>
    <s v="AUTOMATIC"/>
    <s v="four wheel drive"/>
    <n v="4"/>
    <s v="N/A"/>
    <s v="Compact"/>
    <s v="Extended Cab Pickup"/>
    <n v="23"/>
    <n v="17"/>
    <n v="549"/>
    <n v="29145"/>
  </r>
  <r>
    <x v="30"/>
    <s v="Canyon"/>
    <n v="2012"/>
    <x v="5"/>
    <s v="regular unleaded"/>
    <n v="242"/>
    <n v="5"/>
    <s v="AUTOMATIC"/>
    <s v="rear wheel drive"/>
    <n v="4"/>
    <s v="N/A"/>
    <s v="Compact"/>
    <s v="Crew Cab Pickup"/>
    <n v="23"/>
    <n v="17"/>
    <n v="549"/>
    <n v="26470"/>
  </r>
  <r>
    <x v="30"/>
    <s v="Canyon"/>
    <n v="2012"/>
    <x v="5"/>
    <s v="regular unleaded"/>
    <n v="242"/>
    <n v="5"/>
    <s v="AUTOMATIC"/>
    <s v="four wheel drive"/>
    <n v="2"/>
    <s v="N/A"/>
    <s v="Compact"/>
    <s v="Regular Cab Pickup"/>
    <n v="23"/>
    <n v="17"/>
    <n v="549"/>
    <n v="25305"/>
  </r>
  <r>
    <x v="22"/>
    <s v="Intrepid"/>
    <n v="2003"/>
    <x v="18"/>
    <s v="regular unleaded"/>
    <n v="244"/>
    <n v="6"/>
    <s v="AUTOMATIC"/>
    <s v="front wheel drive"/>
    <n v="4"/>
    <s v="N/A"/>
    <s v="Large"/>
    <s v="Sedan"/>
    <n v="25"/>
    <n v="17"/>
    <n v="1851"/>
    <n v="24875"/>
  </r>
  <r>
    <x v="17"/>
    <s v="CX-7"/>
    <n v="2010"/>
    <x v="9"/>
    <s v="premium unleaded (recommended)"/>
    <n v="244"/>
    <n v="4"/>
    <s v="AUTOMATIC"/>
    <s v="all wheel drive"/>
    <n v="4"/>
    <s v="Crossover"/>
    <s v="Midsize"/>
    <s v="4dr SUV"/>
    <n v="23"/>
    <n v="17"/>
    <n v="586"/>
    <n v="27650"/>
  </r>
  <r>
    <x v="17"/>
    <s v="CX-7"/>
    <n v="2010"/>
    <x v="9"/>
    <s v="premium unleaded (recommended)"/>
    <n v="244"/>
    <n v="4"/>
    <s v="AUTOMATIC"/>
    <s v="all wheel drive"/>
    <n v="4"/>
    <s v="Crossover"/>
    <s v="Midsize"/>
    <s v="4dr SUV"/>
    <n v="23"/>
    <n v="17"/>
    <n v="586"/>
    <n v="33035"/>
  </r>
  <r>
    <x v="17"/>
    <s v="CX-7"/>
    <n v="2011"/>
    <x v="6"/>
    <s v="premium unleaded (recommended)"/>
    <n v="244"/>
    <n v="4"/>
    <s v="AUTOMATIC"/>
    <s v="all wheel drive"/>
    <n v="4"/>
    <s v="Crossover"/>
    <s v="Midsize"/>
    <s v="4dr SUV"/>
    <n v="21"/>
    <n v="17"/>
    <n v="586"/>
    <n v="33340"/>
  </r>
  <r>
    <x v="17"/>
    <s v="CX-7"/>
    <n v="2011"/>
    <x v="6"/>
    <s v="premium unleaded (recommended)"/>
    <n v="244"/>
    <n v="4"/>
    <s v="AUTOMATIC"/>
    <s v="all wheel drive"/>
    <n v="4"/>
    <s v="Crossover"/>
    <s v="Midsize"/>
    <s v="4dr SUV"/>
    <n v="21"/>
    <n v="17"/>
    <n v="586"/>
    <n v="27955"/>
  </r>
  <r>
    <x v="17"/>
    <s v="CX-7"/>
    <n v="2012"/>
    <x v="5"/>
    <s v="premium unleaded (recommended)"/>
    <n v="244"/>
    <n v="4"/>
    <s v="AUTOMATIC"/>
    <s v="all wheel drive"/>
    <n v="4"/>
    <s v="Crossover"/>
    <s v="Midsize"/>
    <s v="4dr SUV"/>
    <n v="21"/>
    <n v="17"/>
    <n v="586"/>
    <n v="28155"/>
  </r>
  <r>
    <x v="17"/>
    <s v="CX-7"/>
    <n v="2012"/>
    <x v="5"/>
    <s v="premium unleaded (recommended)"/>
    <n v="244"/>
    <n v="4"/>
    <s v="AUTOMATIC"/>
    <s v="all wheel drive"/>
    <n v="4"/>
    <s v="Crossover"/>
    <s v="Midsize"/>
    <s v="4dr SUV"/>
    <n v="21"/>
    <n v="17"/>
    <n v="586"/>
    <n v="33540"/>
  </r>
  <r>
    <x v="28"/>
    <s v="Concorde"/>
    <n v="2003"/>
    <x v="18"/>
    <s v="regular unleaded"/>
    <n v="250"/>
    <n v="6"/>
    <s v="AUTOMATIC"/>
    <s v="front wheel drive"/>
    <n v="4"/>
    <s v="Performance"/>
    <s v="Large"/>
    <s v="Sedan"/>
    <n v="25"/>
    <n v="17"/>
    <n v="1013"/>
    <n v="28805"/>
  </r>
  <r>
    <x v="28"/>
    <s v="Concorde"/>
    <n v="2004"/>
    <x v="19"/>
    <s v="regular unleaded"/>
    <n v="250"/>
    <n v="6"/>
    <s v="AUTOMATIC"/>
    <s v="front wheel drive"/>
    <n v="4"/>
    <s v="Performance"/>
    <s v="Large"/>
    <s v="Sedan"/>
    <n v="25"/>
    <n v="17"/>
    <n v="1013"/>
    <n v="29105"/>
  </r>
  <r>
    <x v="22"/>
    <s v="Magnum"/>
    <n v="2008"/>
    <x v="12"/>
    <s v="regular unleaded"/>
    <n v="250"/>
    <n v="6"/>
    <s v="AUTOMATIC"/>
    <s v="rear wheel drive"/>
    <n v="4"/>
    <s v="N/A"/>
    <s v="Large"/>
    <s v="Wagon"/>
    <n v="24"/>
    <n v="17"/>
    <n v="1851"/>
    <n v="27225"/>
  </r>
  <r>
    <x v="1"/>
    <s v="Pilot"/>
    <n v="2015"/>
    <x v="0"/>
    <s v="regular unleaded"/>
    <n v="250"/>
    <n v="6"/>
    <s v="AUTOMATIC"/>
    <s v="four wheel drive"/>
    <n v="4"/>
    <s v="Crossover"/>
    <s v="Midsize"/>
    <s v="4dr SUV"/>
    <n v="24"/>
    <n v="17"/>
    <n v="2202"/>
    <n v="33720"/>
  </r>
  <r>
    <x v="1"/>
    <s v="Pilot"/>
    <n v="2015"/>
    <x v="0"/>
    <s v="regular unleaded"/>
    <n v="250"/>
    <n v="6"/>
    <s v="AUTOMATIC"/>
    <s v="four wheel drive"/>
    <n v="4"/>
    <s v="Crossover"/>
    <s v="Midsize"/>
    <s v="4dr SUV"/>
    <n v="24"/>
    <n v="17"/>
    <n v="2202"/>
    <n v="41620"/>
  </r>
  <r>
    <x v="1"/>
    <s v="Pilot"/>
    <n v="2015"/>
    <x v="0"/>
    <s v="regular unleaded"/>
    <n v="250"/>
    <n v="6"/>
    <s v="AUTOMATIC"/>
    <s v="four wheel drive"/>
    <n v="4"/>
    <s v="Crossover"/>
    <s v="Midsize"/>
    <s v="4dr SUV"/>
    <n v="24"/>
    <n v="17"/>
    <n v="2202"/>
    <n v="38970"/>
  </r>
  <r>
    <x v="1"/>
    <s v="Pilot"/>
    <n v="2015"/>
    <x v="0"/>
    <s v="regular unleaded"/>
    <n v="250"/>
    <n v="6"/>
    <s v="AUTOMATIC"/>
    <s v="four wheel drive"/>
    <n v="4"/>
    <s v="Crossover"/>
    <s v="Midsize"/>
    <s v="4dr SUV"/>
    <n v="24"/>
    <n v="17"/>
    <n v="2202"/>
    <n v="31470"/>
  </r>
  <r>
    <x v="1"/>
    <s v="Pilot"/>
    <n v="2015"/>
    <x v="0"/>
    <s v="regular unleaded"/>
    <n v="250"/>
    <n v="6"/>
    <s v="AUTOMATIC"/>
    <s v="four wheel drive"/>
    <n v="4"/>
    <s v="Crossover"/>
    <s v="Midsize"/>
    <s v="4dr SUV"/>
    <n v="24"/>
    <n v="17"/>
    <n v="2202"/>
    <n v="34720"/>
  </r>
  <r>
    <x v="1"/>
    <s v="Pilot"/>
    <n v="2015"/>
    <x v="0"/>
    <s v="regular unleaded"/>
    <n v="250"/>
    <n v="6"/>
    <s v="AUTOMATIC"/>
    <s v="four wheel drive"/>
    <n v="4"/>
    <s v="Crossover"/>
    <s v="Midsize"/>
    <s v="4dr SUV"/>
    <n v="24"/>
    <n v="17"/>
    <n v="2202"/>
    <n v="36970"/>
  </r>
  <r>
    <x v="1"/>
    <s v="Pilot"/>
    <n v="2015"/>
    <x v="0"/>
    <s v="regular unleaded"/>
    <n v="250"/>
    <n v="6"/>
    <s v="AUTOMATIC"/>
    <s v="four wheel drive"/>
    <n v="4"/>
    <s v="Crossover"/>
    <s v="Midsize"/>
    <s v="4dr SUV"/>
    <n v="24"/>
    <n v="17"/>
    <n v="2202"/>
    <n v="38570"/>
  </r>
  <r>
    <x v="5"/>
    <s v="Routan"/>
    <n v="2010"/>
    <x v="9"/>
    <s v="regular unleaded"/>
    <n v="251"/>
    <n v="6"/>
    <s v="AUTOMATIC"/>
    <s v="front wheel drive"/>
    <n v="4"/>
    <s v="N/A"/>
    <s v="Midsize"/>
    <s v="Passenger Minivan"/>
    <n v="25"/>
    <n v="17"/>
    <n v="873"/>
    <n v="42500"/>
  </r>
  <r>
    <x v="5"/>
    <s v="Routan"/>
    <n v="2010"/>
    <x v="9"/>
    <s v="regular unleaded"/>
    <n v="251"/>
    <n v="6"/>
    <s v="AUTOMATIC"/>
    <s v="front wheel drive"/>
    <n v="4"/>
    <s v="N/A"/>
    <s v="Midsize"/>
    <s v="Passenger Minivan"/>
    <n v="25"/>
    <n v="17"/>
    <n v="873"/>
    <n v="38600"/>
  </r>
  <r>
    <x v="5"/>
    <s v="Routan"/>
    <n v="2010"/>
    <x v="9"/>
    <s v="regular unleaded"/>
    <n v="251"/>
    <n v="6"/>
    <s v="AUTOMATIC"/>
    <s v="front wheel drive"/>
    <n v="4"/>
    <s v="N/A"/>
    <s v="Midsize"/>
    <s v="Passenger Minivan"/>
    <n v="25"/>
    <n v="17"/>
    <n v="873"/>
    <n v="36600"/>
  </r>
  <r>
    <x v="25"/>
    <s v="G6"/>
    <n v="2008"/>
    <x v="12"/>
    <s v="regular unleaded"/>
    <n v="252"/>
    <n v="6"/>
    <s v="AUTOMATIC"/>
    <s v="front wheel drive"/>
    <n v="4"/>
    <s v="Performance"/>
    <s v="Midsize"/>
    <s v="Sedan"/>
    <n v="26"/>
    <n v="17"/>
    <n v="210"/>
    <n v="26960"/>
  </r>
  <r>
    <x v="25"/>
    <s v="G6"/>
    <n v="2009"/>
    <x v="10"/>
    <s v="regular unleaded"/>
    <n v="252"/>
    <n v="6"/>
    <s v="AUTOMATIC"/>
    <s v="front wheel drive"/>
    <n v="4"/>
    <s v="Performance"/>
    <s v="Midsize"/>
    <s v="Sedan"/>
    <n v="26"/>
    <n v="17"/>
    <n v="210"/>
    <n v="28580"/>
  </r>
  <r>
    <x v="25"/>
    <s v="G6"/>
    <n v="2009"/>
    <x v="10"/>
    <s v="regular unleaded"/>
    <n v="252"/>
    <n v="6"/>
    <s v="AUTOMATIC"/>
    <s v="front wheel drive"/>
    <n v="4"/>
    <s v="Performance"/>
    <s v="Midsize"/>
    <s v="Sedan"/>
    <n v="26"/>
    <n v="17"/>
    <n v="210"/>
    <n v="29060"/>
  </r>
  <r>
    <x v="25"/>
    <s v="G6"/>
    <n v="2008"/>
    <x v="12"/>
    <s v="regular unleaded"/>
    <n v="252"/>
    <n v="6"/>
    <s v="AUTOMATIC"/>
    <s v="front wheel drive"/>
    <n v="2"/>
    <s v="Performance"/>
    <s v="Midsize"/>
    <s v="Coupe"/>
    <n v="26"/>
    <n v="17"/>
    <n v="210"/>
    <n v="26755"/>
  </r>
  <r>
    <x v="25"/>
    <s v="G6"/>
    <n v="2009"/>
    <x v="10"/>
    <s v="regular unleaded"/>
    <n v="252"/>
    <n v="6"/>
    <s v="AUTOMATIC"/>
    <s v="front wheel drive"/>
    <n v="2"/>
    <s v="Performance"/>
    <s v="Midsize"/>
    <s v="Coupe"/>
    <n v="26"/>
    <n v="17"/>
    <n v="210"/>
    <n v="28960"/>
  </r>
  <r>
    <x v="25"/>
    <s v="G6"/>
    <n v="2009"/>
    <x v="10"/>
    <s v="regular unleaded"/>
    <n v="252"/>
    <n v="6"/>
    <s v="AUTOMATIC"/>
    <s v="front wheel drive"/>
    <n v="2"/>
    <s v="Performance"/>
    <s v="Midsize"/>
    <s v="Coupe"/>
    <n v="26"/>
    <n v="17"/>
    <n v="210"/>
    <n v="28480"/>
  </r>
  <r>
    <x v="18"/>
    <s v="XL7"/>
    <n v="2009"/>
    <x v="10"/>
    <s v="regular unleaded"/>
    <n v="252"/>
    <n v="6"/>
    <s v="AUTOMATIC"/>
    <s v="front wheel drive"/>
    <n v="4"/>
    <s v="Crossover"/>
    <s v="Midsize"/>
    <s v="4dr SUV"/>
    <n v="24"/>
    <n v="17"/>
    <n v="481"/>
    <n v="28280"/>
  </r>
  <r>
    <x v="18"/>
    <s v="XL7"/>
    <n v="2009"/>
    <x v="10"/>
    <s v="regular unleaded"/>
    <n v="252"/>
    <n v="6"/>
    <s v="AUTOMATIC"/>
    <s v="front wheel drive"/>
    <n v="4"/>
    <s v="Crossover"/>
    <s v="Midsize"/>
    <s v="4dr SUV"/>
    <n v="24"/>
    <n v="17"/>
    <n v="481"/>
    <n v="28580"/>
  </r>
  <r>
    <x v="18"/>
    <s v="XL7"/>
    <n v="2009"/>
    <x v="10"/>
    <s v="regular unleaded"/>
    <n v="252"/>
    <n v="6"/>
    <s v="AUTOMATIC"/>
    <s v="front wheel drive"/>
    <n v="4"/>
    <s v="Crossover"/>
    <s v="Midsize"/>
    <s v="4dr SUV"/>
    <n v="24"/>
    <n v="17"/>
    <n v="481"/>
    <n v="27429"/>
  </r>
  <r>
    <x v="18"/>
    <s v="XL7"/>
    <n v="2009"/>
    <x v="10"/>
    <s v="regular unleaded"/>
    <n v="252"/>
    <n v="6"/>
    <s v="AUTOMATIC"/>
    <s v="front wheel drive"/>
    <n v="4"/>
    <s v="Crossover"/>
    <s v="Midsize"/>
    <s v="4dr SUV"/>
    <n v="24"/>
    <n v="17"/>
    <n v="481"/>
    <n v="25745"/>
  </r>
  <r>
    <x v="21"/>
    <s v="I35"/>
    <n v="2002"/>
    <x v="27"/>
    <s v="premium unleaded (required)"/>
    <n v="255"/>
    <n v="6"/>
    <s v="AUTOMATIC"/>
    <s v="front wheel drive"/>
    <n v="4"/>
    <s v="Luxury,Performance"/>
    <s v="Midsize"/>
    <s v="Sedan"/>
    <n v="24"/>
    <n v="17"/>
    <n v="190"/>
    <n v="28750"/>
  </r>
  <r>
    <x v="21"/>
    <s v="I35"/>
    <n v="2003"/>
    <x v="18"/>
    <s v="premium unleaded (required)"/>
    <n v="255"/>
    <n v="6"/>
    <s v="AUTOMATIC"/>
    <s v="front wheel drive"/>
    <n v="4"/>
    <s v="Luxury,Performance"/>
    <s v="Midsize"/>
    <s v="Sedan"/>
    <n v="24"/>
    <n v="17"/>
    <n v="190"/>
    <n v="29100"/>
  </r>
  <r>
    <x v="21"/>
    <s v="I35"/>
    <n v="2004"/>
    <x v="19"/>
    <s v="regular unleaded"/>
    <n v="255"/>
    <n v="6"/>
    <s v="AUTOMATIC"/>
    <s v="front wheel drive"/>
    <n v="4"/>
    <s v="Luxury,Performance"/>
    <s v="Midsize"/>
    <s v="Sedan"/>
    <n v="24"/>
    <n v="17"/>
    <n v="190"/>
    <n v="30600"/>
  </r>
  <r>
    <x v="25"/>
    <s v="G8"/>
    <n v="2008"/>
    <x v="12"/>
    <s v="regular unleaded"/>
    <n v="256"/>
    <n v="6"/>
    <s v="AUTOMATIC"/>
    <s v="rear wheel drive"/>
    <n v="4"/>
    <s v="Performance"/>
    <s v="Large"/>
    <s v="Sedan"/>
    <n v="25"/>
    <n v="17"/>
    <n v="210"/>
    <n v="26910"/>
  </r>
  <r>
    <x v="25"/>
    <s v="G8"/>
    <n v="2009"/>
    <x v="10"/>
    <s v="regular unleaded"/>
    <n v="256"/>
    <n v="6"/>
    <s v="AUTOMATIC"/>
    <s v="rear wheel drive"/>
    <n v="4"/>
    <s v="Performance"/>
    <s v="Large"/>
    <s v="Sedan"/>
    <n v="25"/>
    <n v="17"/>
    <n v="210"/>
    <n v="28250"/>
  </r>
  <r>
    <x v="15"/>
    <s v="CL"/>
    <n v="2003"/>
    <x v="18"/>
    <s v="premium unleaded (required)"/>
    <n v="260"/>
    <n v="6"/>
    <s v="MANUAL"/>
    <s v="front wheel drive"/>
    <n v="2"/>
    <s v="Factory Tuner,Luxury,Performance"/>
    <s v="Midsize"/>
    <s v="Coupe"/>
    <n v="26"/>
    <n v="17"/>
    <n v="204"/>
    <n v="32700"/>
  </r>
  <r>
    <x v="15"/>
    <s v="CL"/>
    <n v="2003"/>
    <x v="18"/>
    <s v="premium unleaded (required)"/>
    <n v="260"/>
    <n v="6"/>
    <s v="AUTOMATIC"/>
    <s v="front wheel drive"/>
    <n v="2"/>
    <s v="Factory Tuner,Luxury,Performance"/>
    <s v="Midsize"/>
    <s v="Coupe"/>
    <n v="27"/>
    <n v="17"/>
    <n v="204"/>
    <n v="30550"/>
  </r>
  <r>
    <x v="15"/>
    <s v="CL"/>
    <n v="2003"/>
    <x v="18"/>
    <s v="premium unleaded (required)"/>
    <n v="260"/>
    <n v="6"/>
    <s v="MANUAL"/>
    <s v="front wheel drive"/>
    <n v="2"/>
    <s v="Factory Tuner,Luxury,Performance"/>
    <s v="Midsize"/>
    <s v="Coupe"/>
    <n v="26"/>
    <n v="17"/>
    <n v="204"/>
    <n v="30550"/>
  </r>
  <r>
    <x v="14"/>
    <s v="Veracruz"/>
    <n v="2010"/>
    <x v="9"/>
    <s v="regular unleaded"/>
    <n v="260"/>
    <n v="6"/>
    <s v="AUTOMATIC"/>
    <s v="front wheel drive"/>
    <n v="4"/>
    <s v="Crossover"/>
    <s v="Midsize"/>
    <s v="4dr SUV"/>
    <n v="23"/>
    <n v="17"/>
    <n v="1439"/>
    <n v="28145"/>
  </r>
  <r>
    <x v="14"/>
    <s v="Veracruz"/>
    <n v="2010"/>
    <x v="9"/>
    <s v="regular unleaded"/>
    <n v="260"/>
    <n v="6"/>
    <s v="AUTOMATIC"/>
    <s v="front wheel drive"/>
    <n v="4"/>
    <s v="Crossover"/>
    <s v="Midsize"/>
    <s v="4dr SUV"/>
    <n v="23"/>
    <n v="17"/>
    <n v="1439"/>
    <n v="34195"/>
  </r>
  <r>
    <x v="14"/>
    <s v="Veracruz"/>
    <n v="2011"/>
    <x v="6"/>
    <s v="regular unleaded"/>
    <n v="260"/>
    <n v="6"/>
    <s v="AUTOMATIC"/>
    <s v="front wheel drive"/>
    <n v="4"/>
    <s v="Crossover"/>
    <s v="Midsize"/>
    <s v="4dr SUV"/>
    <n v="22"/>
    <n v="17"/>
    <n v="1439"/>
    <n v="28345"/>
  </r>
  <r>
    <x v="14"/>
    <s v="Veracruz"/>
    <n v="2011"/>
    <x v="6"/>
    <s v="regular unleaded"/>
    <n v="260"/>
    <n v="6"/>
    <s v="AUTOMATIC"/>
    <s v="front wheel drive"/>
    <n v="4"/>
    <s v="Crossover"/>
    <s v="Midsize"/>
    <s v="4dr SUV"/>
    <n v="22"/>
    <n v="17"/>
    <n v="1439"/>
    <n v="34395"/>
  </r>
  <r>
    <x v="14"/>
    <s v="Veracruz"/>
    <n v="2012"/>
    <x v="5"/>
    <s v="regular unleaded"/>
    <n v="260"/>
    <n v="6"/>
    <s v="AUTOMATIC"/>
    <s v="front wheel drive"/>
    <n v="4"/>
    <s v="Crossover"/>
    <s v="Midsize"/>
    <s v="4dr SUV"/>
    <n v="22"/>
    <n v="17"/>
    <n v="1439"/>
    <n v="34495"/>
  </r>
  <r>
    <x v="14"/>
    <s v="Veracruz"/>
    <n v="2012"/>
    <x v="5"/>
    <s v="regular unleaded"/>
    <n v="260"/>
    <n v="6"/>
    <s v="AUTOMATIC"/>
    <s v="front wheel drive"/>
    <n v="4"/>
    <s v="Crossover"/>
    <s v="Midsize"/>
    <s v="4dr SUV"/>
    <n v="22"/>
    <n v="17"/>
    <n v="1439"/>
    <n v="28345"/>
  </r>
  <r>
    <x v="25"/>
    <s v="Grand Prix"/>
    <n v="2006"/>
    <x v="24"/>
    <s v="regular unleaded"/>
    <n v="260"/>
    <n v="6"/>
    <s v="AUTOMATIC"/>
    <s v="front wheel drive"/>
    <n v="4"/>
    <s v="N/A"/>
    <s v="Midsize"/>
    <s v="Sedan"/>
    <n v="26"/>
    <n v="17"/>
    <n v="210"/>
    <n v="24330"/>
  </r>
  <r>
    <x v="25"/>
    <s v="Grand Prix"/>
    <n v="2007"/>
    <x v="25"/>
    <s v="regular unleaded"/>
    <n v="260"/>
    <n v="6"/>
    <s v="AUTOMATIC"/>
    <s v="front wheel drive"/>
    <n v="4"/>
    <s v="N/A"/>
    <s v="Midsize"/>
    <s v="Sedan"/>
    <n v="26"/>
    <n v="17"/>
    <n v="210"/>
    <n v="24735"/>
  </r>
  <r>
    <x v="34"/>
    <n v="45540"/>
    <n v="2009"/>
    <x v="10"/>
    <s v="premium unleaded (recommended)"/>
    <n v="260"/>
    <n v="4"/>
    <s v="AUTOMATIC"/>
    <s v="front wheel drive"/>
    <n v="4"/>
    <s v="Luxury,Performance"/>
    <s v="Midsize"/>
    <s v="Sedan"/>
    <n v="27"/>
    <n v="17"/>
    <n v="376"/>
    <n v="39400"/>
  </r>
  <r>
    <x v="34"/>
    <n v="45540"/>
    <n v="2009"/>
    <x v="10"/>
    <s v="premium unleaded (recommended)"/>
    <n v="260"/>
    <n v="4"/>
    <s v="AUTOMATIC"/>
    <s v="front wheel drive"/>
    <n v="4"/>
    <s v="Luxury,Performance"/>
    <s v="Midsize"/>
    <s v="Wagon"/>
    <n v="27"/>
    <n v="17"/>
    <n v="376"/>
    <n v="43270"/>
  </r>
  <r>
    <x v="34"/>
    <n v="45540"/>
    <n v="2009"/>
    <x v="10"/>
    <s v="premium unleaded (recommended)"/>
    <n v="260"/>
    <n v="4"/>
    <s v="AUTOMATIC"/>
    <s v="front wheel drive"/>
    <n v="4"/>
    <s v="Luxury,Performance"/>
    <s v="Midsize"/>
    <s v="Wagon"/>
    <n v="27"/>
    <n v="17"/>
    <n v="376"/>
    <n v="39650"/>
  </r>
  <r>
    <x v="34"/>
    <n v="45540"/>
    <n v="2009"/>
    <x v="10"/>
    <s v="premium unleaded (recommended)"/>
    <n v="260"/>
    <n v="4"/>
    <s v="AUTOMATIC"/>
    <s v="front wheel drive"/>
    <n v="4"/>
    <s v="Luxury,Performance"/>
    <s v="Midsize"/>
    <s v="Sedan"/>
    <n v="27"/>
    <n v="17"/>
    <n v="376"/>
    <n v="38380"/>
  </r>
  <r>
    <x v="34"/>
    <n v="45540"/>
    <n v="2009"/>
    <x v="10"/>
    <s v="premium unleaded (recommended)"/>
    <n v="260"/>
    <n v="4"/>
    <s v="AUTOMATIC"/>
    <s v="front wheel drive"/>
    <n v="4"/>
    <s v="Luxury,Performance"/>
    <s v="Midsize"/>
    <s v="Wagon"/>
    <n v="27"/>
    <n v="17"/>
    <n v="376"/>
    <n v="40765"/>
  </r>
  <r>
    <x v="34"/>
    <n v="45540"/>
    <n v="2009"/>
    <x v="10"/>
    <s v="premium unleaded (recommended)"/>
    <n v="260"/>
    <n v="4"/>
    <s v="AUTOMATIC"/>
    <s v="front wheel drive"/>
    <n v="4"/>
    <s v="Luxury,Performance"/>
    <s v="Midsize"/>
    <s v="Sedan"/>
    <n v="27"/>
    <n v="17"/>
    <n v="376"/>
    <n v="42000"/>
  </r>
  <r>
    <x v="11"/>
    <s v="FJ Cruiser"/>
    <n v="2012"/>
    <x v="5"/>
    <s v="regular unleaded"/>
    <n v="260"/>
    <n v="6"/>
    <s v="AUTOMATIC"/>
    <s v="four wheel drive"/>
    <n v="4"/>
    <s v="N/A"/>
    <s v="Midsize"/>
    <s v="4dr SUV"/>
    <n v="20"/>
    <n v="17"/>
    <n v="2031"/>
    <n v="27705"/>
  </r>
  <r>
    <x v="11"/>
    <s v="FJ Cruiser"/>
    <n v="2012"/>
    <x v="5"/>
    <s v="regular unleaded"/>
    <n v="260"/>
    <n v="6"/>
    <s v="AUTOMATIC"/>
    <s v="rear wheel drive"/>
    <n v="4"/>
    <s v="N/A"/>
    <s v="Midsize"/>
    <s v="4dr SUV"/>
    <n v="20"/>
    <n v="17"/>
    <n v="2031"/>
    <n v="26115"/>
  </r>
  <r>
    <x v="11"/>
    <s v="FJ Cruiser"/>
    <n v="2013"/>
    <x v="3"/>
    <s v="regular unleaded"/>
    <n v="260"/>
    <n v="6"/>
    <s v="AUTOMATIC"/>
    <s v="four wheel drive"/>
    <n v="4"/>
    <s v="N/A"/>
    <s v="Midsize"/>
    <s v="4dr SUV"/>
    <n v="20"/>
    <n v="17"/>
    <n v="2031"/>
    <n v="28620"/>
  </r>
  <r>
    <x v="11"/>
    <s v="FJ Cruiser"/>
    <n v="2014"/>
    <x v="4"/>
    <s v="regular unleaded"/>
    <n v="260"/>
    <n v="6"/>
    <s v="AUTOMATIC"/>
    <s v="four wheel drive"/>
    <n v="4"/>
    <s v="N/A"/>
    <s v="Midsize"/>
    <s v="4dr SUV"/>
    <n v="20"/>
    <n v="17"/>
    <n v="2031"/>
    <n v="29270"/>
  </r>
  <r>
    <x v="4"/>
    <s v="Frontier"/>
    <n v="2016"/>
    <x v="1"/>
    <s v="regular unleaded"/>
    <n v="261"/>
    <n v="6"/>
    <s v="MANUAL"/>
    <s v="rear wheel drive"/>
    <n v="4"/>
    <s v="N/A"/>
    <s v="Compact"/>
    <s v="Crew Cab Pickup"/>
    <n v="22"/>
    <n v="17"/>
    <n v="2009"/>
    <n v="23000"/>
  </r>
  <r>
    <x v="8"/>
    <s v="Taurus X"/>
    <n v="2009"/>
    <x v="10"/>
    <s v="regular unleaded"/>
    <n v="263"/>
    <n v="6"/>
    <s v="AUTOMATIC"/>
    <s v="front wheel drive"/>
    <n v="4"/>
    <s v="Crossover"/>
    <s v="Large"/>
    <s v="Wagon"/>
    <n v="24"/>
    <n v="17"/>
    <n v="5657"/>
    <n v="32325"/>
  </r>
  <r>
    <x v="8"/>
    <s v="Taurus X"/>
    <n v="2009"/>
    <x v="10"/>
    <s v="regular unleaded"/>
    <n v="263"/>
    <n v="6"/>
    <s v="AUTOMATIC"/>
    <s v="front wheel drive"/>
    <n v="4"/>
    <s v="Crossover"/>
    <s v="Large"/>
    <s v="Wagon"/>
    <n v="24"/>
    <n v="17"/>
    <n v="5657"/>
    <n v="31330"/>
  </r>
  <r>
    <x v="8"/>
    <s v="Taurus X"/>
    <n v="2009"/>
    <x v="10"/>
    <s v="regular unleaded"/>
    <n v="263"/>
    <n v="6"/>
    <s v="AUTOMATIC"/>
    <s v="front wheel drive"/>
    <n v="4"/>
    <s v="Crossover"/>
    <s v="Large"/>
    <s v="Wagon"/>
    <n v="24"/>
    <n v="17"/>
    <n v="5657"/>
    <n v="28270"/>
  </r>
  <r>
    <x v="7"/>
    <s v="Amanti"/>
    <n v="2007"/>
    <x v="25"/>
    <s v="regular unleaded"/>
    <n v="264"/>
    <n v="6"/>
    <s v="AUTOMATIC"/>
    <s v="front wheel drive"/>
    <n v="4"/>
    <s v="N/A"/>
    <s v="Midsize"/>
    <s v="Sedan"/>
    <n v="24"/>
    <n v="17"/>
    <n v="1720"/>
    <n v="25495"/>
  </r>
  <r>
    <x v="7"/>
    <s v="Amanti"/>
    <n v="2008"/>
    <x v="12"/>
    <s v="regular unleaded"/>
    <n v="264"/>
    <n v="6"/>
    <s v="AUTOMATIC"/>
    <s v="front wheel drive"/>
    <n v="4"/>
    <s v="N/A"/>
    <s v="Midsize"/>
    <s v="Sedan"/>
    <n v="24"/>
    <n v="17"/>
    <n v="1720"/>
    <n v="25495"/>
  </r>
  <r>
    <x v="7"/>
    <s v="Amanti"/>
    <n v="2009"/>
    <x v="10"/>
    <s v="regular unleaded"/>
    <n v="264"/>
    <n v="6"/>
    <s v="AUTOMATIC"/>
    <s v="front wheel drive"/>
    <n v="4"/>
    <s v="N/A"/>
    <s v="Midsize"/>
    <s v="Sedan"/>
    <n v="24"/>
    <n v="17"/>
    <n v="1720"/>
    <n v="26045"/>
  </r>
  <r>
    <x v="25"/>
    <s v="Torrent"/>
    <n v="2009"/>
    <x v="10"/>
    <s v="regular unleaded"/>
    <n v="264"/>
    <n v="6"/>
    <s v="AUTOMATIC"/>
    <s v="front wheel drive"/>
    <n v="4"/>
    <s v="Crossover,Factory Tuner,Performance"/>
    <s v="Compact"/>
    <s v="4dr SUV"/>
    <n v="24"/>
    <n v="17"/>
    <n v="210"/>
    <n v="29420"/>
  </r>
  <r>
    <x v="3"/>
    <s v="Eclipse"/>
    <n v="2011"/>
    <x v="6"/>
    <s v="premium unleaded (recommended)"/>
    <n v="265"/>
    <n v="6"/>
    <s v="AUTOMATIC"/>
    <s v="front wheel drive"/>
    <n v="2"/>
    <s v="Hatchback,Performance"/>
    <s v="Compact"/>
    <s v="2dr Hatchback"/>
    <n v="25"/>
    <n v="17"/>
    <n v="436"/>
    <n v="29089"/>
  </r>
  <r>
    <x v="3"/>
    <s v="Eclipse"/>
    <n v="2012"/>
    <x v="5"/>
    <s v="premium unleaded (recommended)"/>
    <n v="265"/>
    <n v="6"/>
    <s v="AUTOMATIC"/>
    <s v="front wheel drive"/>
    <n v="2"/>
    <s v="Hatchback,Performance"/>
    <s v="Compact"/>
    <s v="2dr Hatchback"/>
    <n v="25"/>
    <n v="17"/>
    <n v="436"/>
    <n v="29089"/>
  </r>
  <r>
    <x v="4"/>
    <s v="Murano CrossCabriolet"/>
    <n v="2012"/>
    <x v="5"/>
    <s v="premium unleaded (recommended)"/>
    <n v="265"/>
    <n v="6"/>
    <s v="AUTOMATIC"/>
    <s v="all wheel drive"/>
    <n v="2"/>
    <s v="Crossover"/>
    <s v="Midsize"/>
    <s v="Convertible SUV"/>
    <n v="22"/>
    <n v="17"/>
    <n v="2009"/>
    <n v="44540"/>
  </r>
  <r>
    <x v="4"/>
    <s v="Murano CrossCabriolet"/>
    <n v="2013"/>
    <x v="3"/>
    <s v="premium unleaded (recommended)"/>
    <n v="265"/>
    <n v="6"/>
    <s v="AUTOMATIC"/>
    <s v="all wheel drive"/>
    <n v="2"/>
    <s v="Crossover"/>
    <s v="Midsize"/>
    <s v="Convertible SUV"/>
    <n v="22"/>
    <n v="17"/>
    <n v="2009"/>
    <n v="44540"/>
  </r>
  <r>
    <x v="4"/>
    <s v="Murano CrossCabriolet"/>
    <n v="2014"/>
    <x v="4"/>
    <s v="premium unleaded (recommended)"/>
    <n v="265"/>
    <n v="6"/>
    <s v="AUTOMATIC"/>
    <s v="all wheel drive"/>
    <n v="2"/>
    <s v="Crossover"/>
    <s v="Midsize"/>
    <s v="Convertible SUV"/>
    <n v="22"/>
    <n v="17"/>
    <n v="2009"/>
    <n v="41995"/>
  </r>
  <r>
    <x v="34"/>
    <s v="9-4X"/>
    <n v="2011"/>
    <x v="6"/>
    <s v="premium unleaded (required)"/>
    <n v="265"/>
    <n v="6"/>
    <s v="AUTOMATIC"/>
    <s v="all wheel drive"/>
    <n v="4"/>
    <s v="Crossover,Luxury"/>
    <s v="Midsize"/>
    <s v="4dr SUV"/>
    <n v="23"/>
    <n v="17"/>
    <n v="376"/>
    <n v="35875"/>
  </r>
  <r>
    <x v="34"/>
    <s v="9-4X"/>
    <n v="2011"/>
    <x v="6"/>
    <s v="premium unleaded (required)"/>
    <n v="265"/>
    <n v="6"/>
    <s v="AUTOMATIC"/>
    <s v="all wheel drive"/>
    <n v="4"/>
    <s v="Crossover,Luxury"/>
    <s v="Midsize"/>
    <s v="4dr SUV"/>
    <n v="23"/>
    <n v="17"/>
    <n v="376"/>
    <n v="40245"/>
  </r>
  <r>
    <x v="10"/>
    <s v="CLK-Class"/>
    <n v="2007"/>
    <x v="25"/>
    <s v="premium unleaded (required)"/>
    <n v="268"/>
    <n v="6"/>
    <s v="AUTOMATIC"/>
    <s v="rear wheel drive"/>
    <n v="2"/>
    <s v="Luxury,Performance"/>
    <s v="Compact"/>
    <s v="Convertible"/>
    <n v="25"/>
    <n v="17"/>
    <n v="617"/>
    <n v="54200"/>
  </r>
  <r>
    <x v="10"/>
    <s v="CLK-Class"/>
    <n v="2007"/>
    <x v="25"/>
    <s v="premium unleaded (required)"/>
    <n v="268"/>
    <n v="6"/>
    <s v="AUTOMATIC"/>
    <s v="rear wheel drive"/>
    <n v="2"/>
    <s v="Luxury,Performance"/>
    <s v="Compact"/>
    <s v="Coupe"/>
    <n v="25"/>
    <n v="17"/>
    <n v="617"/>
    <n v="46200"/>
  </r>
  <r>
    <x v="10"/>
    <s v="CLK-Class"/>
    <n v="2008"/>
    <x v="12"/>
    <s v="premium unleaded (required)"/>
    <n v="268"/>
    <n v="6"/>
    <s v="AUTOMATIC"/>
    <s v="rear wheel drive"/>
    <n v="2"/>
    <s v="Luxury,Performance"/>
    <s v="Compact"/>
    <s v="Coupe"/>
    <n v="25"/>
    <n v="17"/>
    <n v="617"/>
    <n v="46450"/>
  </r>
  <r>
    <x v="10"/>
    <s v="CLK-Class"/>
    <n v="2008"/>
    <x v="12"/>
    <s v="premium unleaded (required)"/>
    <n v="268"/>
    <n v="6"/>
    <s v="AUTOMATIC"/>
    <s v="rear wheel drive"/>
    <n v="2"/>
    <s v="Luxury,Performance"/>
    <s v="Compact"/>
    <s v="Convertible"/>
    <n v="25"/>
    <n v="17"/>
    <n v="617"/>
    <n v="54500"/>
  </r>
  <r>
    <x v="10"/>
    <s v="CLK-Class"/>
    <n v="2009"/>
    <x v="10"/>
    <s v="premium unleaded (required)"/>
    <n v="268"/>
    <n v="6"/>
    <s v="AUTOMATIC"/>
    <s v="rear wheel drive"/>
    <n v="2"/>
    <s v="Luxury,Performance"/>
    <s v="Midsize"/>
    <s v="Convertible"/>
    <n v="25"/>
    <n v="17"/>
    <n v="617"/>
    <n v="56100"/>
  </r>
  <r>
    <x v="10"/>
    <s v="CLK-Class"/>
    <n v="2009"/>
    <x v="10"/>
    <s v="premium unleaded (required)"/>
    <n v="268"/>
    <n v="6"/>
    <s v="AUTOMATIC"/>
    <s v="rear wheel drive"/>
    <n v="2"/>
    <s v="Luxury,Performance"/>
    <s v="Midsize"/>
    <s v="Coupe"/>
    <n v="25"/>
    <n v="17"/>
    <n v="617"/>
    <n v="48100"/>
  </r>
  <r>
    <x v="11"/>
    <s v="4Runner"/>
    <n v="2014"/>
    <x v="4"/>
    <s v="regular unleaded"/>
    <n v="270"/>
    <n v="6"/>
    <s v="AUTOMATIC"/>
    <s v="rear wheel drive"/>
    <n v="4"/>
    <s v="N/A"/>
    <s v="Midsize"/>
    <s v="4dr SUV"/>
    <n v="23"/>
    <n v="17"/>
    <n v="2031"/>
    <n v="41365"/>
  </r>
  <r>
    <x v="11"/>
    <s v="4Runner"/>
    <n v="2014"/>
    <x v="4"/>
    <s v="regular unleaded"/>
    <n v="270"/>
    <n v="6"/>
    <s v="AUTOMATIC"/>
    <s v="rear wheel drive"/>
    <n v="4"/>
    <s v="N/A"/>
    <s v="Midsize"/>
    <s v="4dr SUV"/>
    <n v="23"/>
    <n v="17"/>
    <n v="2031"/>
    <n v="35740"/>
  </r>
  <r>
    <x v="11"/>
    <s v="4Runner"/>
    <n v="2014"/>
    <x v="4"/>
    <s v="regular unleaded"/>
    <n v="270"/>
    <n v="6"/>
    <s v="AUTOMATIC"/>
    <s v="four wheel drive"/>
    <n v="4"/>
    <s v="N/A"/>
    <s v="Midsize"/>
    <s v="4dr SUV"/>
    <n v="22"/>
    <n v="17"/>
    <n v="2031"/>
    <n v="37615"/>
  </r>
  <r>
    <x v="11"/>
    <s v="4Runner"/>
    <n v="2014"/>
    <x v="4"/>
    <s v="regular unleaded"/>
    <n v="270"/>
    <n v="6"/>
    <s v="AUTOMATIC"/>
    <s v="four wheel drive"/>
    <n v="4"/>
    <s v="N/A"/>
    <s v="Midsize"/>
    <s v="4dr SUV"/>
    <n v="22"/>
    <n v="17"/>
    <n v="2031"/>
    <n v="34695"/>
  </r>
  <r>
    <x v="11"/>
    <s v="4Runner"/>
    <n v="2014"/>
    <x v="4"/>
    <s v="regular unleaded"/>
    <n v="270"/>
    <n v="6"/>
    <s v="AUTOMATIC"/>
    <s v="four wheel drive"/>
    <n v="4"/>
    <s v="N/A"/>
    <s v="Midsize"/>
    <s v="4dr SUV"/>
    <n v="22"/>
    <n v="17"/>
    <n v="2031"/>
    <n v="35725"/>
  </r>
  <r>
    <x v="11"/>
    <s v="4Runner"/>
    <n v="2014"/>
    <x v="4"/>
    <s v="regular unleaded"/>
    <n v="270"/>
    <n v="6"/>
    <s v="AUTOMATIC"/>
    <s v="four wheel drive"/>
    <n v="4"/>
    <s v="N/A"/>
    <s v="Midsize"/>
    <s v="4dr SUV"/>
    <n v="22"/>
    <n v="17"/>
    <n v="2031"/>
    <n v="43400"/>
  </r>
  <r>
    <x v="11"/>
    <s v="4Runner"/>
    <n v="2014"/>
    <x v="4"/>
    <s v="regular unleaded"/>
    <n v="270"/>
    <n v="6"/>
    <s v="AUTOMATIC"/>
    <s v="rear wheel drive"/>
    <n v="4"/>
    <s v="N/A"/>
    <s v="Midsize"/>
    <s v="4dr SUV"/>
    <n v="23"/>
    <n v="17"/>
    <n v="2031"/>
    <n v="32820"/>
  </r>
  <r>
    <x v="11"/>
    <s v="4Runner"/>
    <n v="2014"/>
    <x v="4"/>
    <s v="regular unleaded"/>
    <n v="270"/>
    <n v="6"/>
    <s v="AUTOMATIC"/>
    <s v="four wheel drive"/>
    <n v="4"/>
    <s v="N/A"/>
    <s v="Midsize"/>
    <s v="4dr SUV"/>
    <n v="22"/>
    <n v="17"/>
    <n v="2031"/>
    <n v="38645"/>
  </r>
  <r>
    <x v="11"/>
    <s v="4Runner"/>
    <n v="2015"/>
    <x v="0"/>
    <s v="regular unleaded"/>
    <n v="270"/>
    <n v="6"/>
    <s v="AUTOMATIC"/>
    <s v="four wheel drive"/>
    <n v="4"/>
    <s v="N/A"/>
    <s v="Midsize"/>
    <s v="4dr SUV"/>
    <n v="21"/>
    <n v="17"/>
    <n v="2031"/>
    <n v="37825"/>
  </r>
  <r>
    <x v="11"/>
    <s v="4Runner"/>
    <n v="2015"/>
    <x v="0"/>
    <s v="regular unleaded"/>
    <n v="270"/>
    <n v="6"/>
    <s v="AUTOMATIC"/>
    <s v="four wheel drive"/>
    <n v="4"/>
    <s v="N/A"/>
    <s v="Midsize"/>
    <s v="4dr SUV"/>
    <n v="21"/>
    <n v="17"/>
    <n v="2031"/>
    <n v="43620"/>
  </r>
  <r>
    <x v="11"/>
    <s v="4Runner"/>
    <n v="2015"/>
    <x v="0"/>
    <s v="regular unleaded"/>
    <n v="270"/>
    <n v="6"/>
    <s v="AUTOMATIC"/>
    <s v="four wheel drive"/>
    <n v="4"/>
    <s v="N/A"/>
    <s v="Midsize"/>
    <s v="4dr SUV"/>
    <n v="21"/>
    <n v="17"/>
    <n v="2031"/>
    <n v="36115"/>
  </r>
  <r>
    <x v="11"/>
    <s v="4Runner"/>
    <n v="2015"/>
    <x v="0"/>
    <s v="regular unleaded"/>
    <n v="270"/>
    <n v="6"/>
    <s v="AUTOMATIC"/>
    <s v="rear wheel drive"/>
    <n v="4"/>
    <s v="N/A"/>
    <s v="Midsize"/>
    <s v="4dr SUV"/>
    <n v="22"/>
    <n v="17"/>
    <n v="2031"/>
    <n v="35950"/>
  </r>
  <r>
    <x v="11"/>
    <s v="4Runner"/>
    <n v="2015"/>
    <x v="0"/>
    <s v="regular unleaded"/>
    <n v="270"/>
    <n v="6"/>
    <s v="AUTOMATIC"/>
    <s v="rear wheel drive"/>
    <n v="4"/>
    <s v="N/A"/>
    <s v="Midsize"/>
    <s v="4dr SUV"/>
    <n v="22"/>
    <n v="17"/>
    <n v="2031"/>
    <n v="33210"/>
  </r>
  <r>
    <x v="11"/>
    <s v="4Runner"/>
    <n v="2015"/>
    <x v="0"/>
    <s v="regular unleaded"/>
    <n v="270"/>
    <n v="6"/>
    <s v="AUTOMATIC"/>
    <s v="four wheel drive"/>
    <n v="4"/>
    <s v="N/A"/>
    <s v="Midsize"/>
    <s v="4dr SUV"/>
    <n v="21"/>
    <n v="17"/>
    <n v="2031"/>
    <n v="38855"/>
  </r>
  <r>
    <x v="11"/>
    <s v="4Runner"/>
    <n v="2015"/>
    <x v="0"/>
    <s v="regular unleaded"/>
    <n v="270"/>
    <n v="6"/>
    <s v="AUTOMATIC"/>
    <s v="rear wheel drive"/>
    <n v="4"/>
    <s v="N/A"/>
    <s v="Midsize"/>
    <s v="4dr SUV"/>
    <n v="22"/>
    <n v="17"/>
    <n v="2031"/>
    <n v="41585"/>
  </r>
  <r>
    <x v="11"/>
    <s v="4Runner"/>
    <n v="2015"/>
    <x v="0"/>
    <s v="regular unleaded"/>
    <n v="270"/>
    <n v="6"/>
    <s v="AUTOMATIC"/>
    <s v="four wheel drive"/>
    <n v="4"/>
    <s v="N/A"/>
    <s v="Midsize"/>
    <s v="4dr SUV"/>
    <n v="21"/>
    <n v="17"/>
    <n v="2031"/>
    <n v="35085"/>
  </r>
  <r>
    <x v="11"/>
    <s v="4Runner"/>
    <n v="2015"/>
    <x v="0"/>
    <s v="regular unleaded"/>
    <n v="270"/>
    <n v="6"/>
    <s v="AUTOMATIC"/>
    <s v="four wheel drive"/>
    <n v="4"/>
    <s v="N/A"/>
    <s v="Midsize"/>
    <s v="4dr SUV"/>
    <n v="21"/>
    <n v="17"/>
    <n v="2031"/>
    <n v="41310"/>
  </r>
  <r>
    <x v="11"/>
    <s v="4Runner"/>
    <n v="2016"/>
    <x v="1"/>
    <s v="regular unleaded"/>
    <n v="270"/>
    <n v="6"/>
    <s v="AUTOMATIC"/>
    <s v="rear wheel drive"/>
    <n v="4"/>
    <s v="N/A"/>
    <s v="Midsize"/>
    <s v="4dr SUV"/>
    <n v="22"/>
    <n v="17"/>
    <n v="2031"/>
    <n v="36690"/>
  </r>
  <r>
    <x v="11"/>
    <s v="4Runner"/>
    <n v="2016"/>
    <x v="1"/>
    <s v="regular unleaded"/>
    <n v="270"/>
    <n v="6"/>
    <s v="AUTOMATIC"/>
    <s v="four wheel drive"/>
    <n v="4"/>
    <s v="N/A"/>
    <s v="Midsize"/>
    <s v="4dr SUV"/>
    <n v="21"/>
    <n v="17"/>
    <n v="2031"/>
    <n v="44360"/>
  </r>
  <r>
    <x v="11"/>
    <s v="4Runner"/>
    <n v="2016"/>
    <x v="1"/>
    <s v="regular unleaded"/>
    <n v="270"/>
    <n v="6"/>
    <s v="AUTOMATIC"/>
    <s v="four wheel drive"/>
    <n v="4"/>
    <s v="N/A"/>
    <s v="Midsize"/>
    <s v="4dr SUV"/>
    <n v="21"/>
    <n v="17"/>
    <n v="2031"/>
    <n v="39595"/>
  </r>
  <r>
    <x v="11"/>
    <s v="4Runner"/>
    <n v="2016"/>
    <x v="1"/>
    <s v="regular unleaded"/>
    <n v="270"/>
    <n v="6"/>
    <s v="AUTOMATIC"/>
    <s v="four wheel drive"/>
    <n v="4"/>
    <s v="N/A"/>
    <s v="Midsize"/>
    <s v="4dr SUV"/>
    <n v="21"/>
    <n v="17"/>
    <n v="2031"/>
    <n v="41850"/>
  </r>
  <r>
    <x v="11"/>
    <s v="4Runner"/>
    <n v="2016"/>
    <x v="1"/>
    <s v="regular unleaded"/>
    <n v="270"/>
    <n v="6"/>
    <s v="AUTOMATIC"/>
    <s v="rear wheel drive"/>
    <n v="4"/>
    <s v="N/A"/>
    <s v="Midsize"/>
    <s v="4dr SUV"/>
    <n v="22"/>
    <n v="17"/>
    <n v="2031"/>
    <n v="42325"/>
  </r>
  <r>
    <x v="11"/>
    <s v="4Runner"/>
    <n v="2016"/>
    <x v="1"/>
    <s v="regular unleaded"/>
    <n v="270"/>
    <n v="6"/>
    <s v="AUTOMATIC"/>
    <s v="four wheel drive"/>
    <n v="4"/>
    <s v="N/A"/>
    <s v="Midsize"/>
    <s v="4dr SUV"/>
    <n v="21"/>
    <n v="17"/>
    <n v="2031"/>
    <n v="35885"/>
  </r>
  <r>
    <x v="11"/>
    <s v="4Runner"/>
    <n v="2016"/>
    <x v="1"/>
    <s v="regular unleaded"/>
    <n v="270"/>
    <n v="6"/>
    <s v="AUTOMATIC"/>
    <s v="four wheel drive"/>
    <n v="4"/>
    <s v="N/A"/>
    <s v="Midsize"/>
    <s v="4dr SUV"/>
    <n v="21"/>
    <n v="17"/>
    <n v="2031"/>
    <n v="38565"/>
  </r>
  <r>
    <x v="11"/>
    <s v="4Runner"/>
    <n v="2016"/>
    <x v="1"/>
    <s v="regular unleaded"/>
    <n v="270"/>
    <n v="6"/>
    <s v="AUTOMATIC"/>
    <s v="four wheel drive"/>
    <n v="4"/>
    <s v="N/A"/>
    <s v="Midsize"/>
    <s v="4dr SUV"/>
    <n v="21"/>
    <n v="17"/>
    <n v="2031"/>
    <n v="36915"/>
  </r>
  <r>
    <x v="11"/>
    <s v="4Runner"/>
    <n v="2016"/>
    <x v="1"/>
    <s v="regular unleaded"/>
    <n v="270"/>
    <n v="6"/>
    <s v="AUTOMATIC"/>
    <s v="rear wheel drive"/>
    <n v="4"/>
    <s v="N/A"/>
    <s v="Midsize"/>
    <s v="4dr SUV"/>
    <n v="22"/>
    <n v="17"/>
    <n v="2031"/>
    <n v="34010"/>
  </r>
  <r>
    <x v="1"/>
    <s v="Accord Crosstour"/>
    <n v="2010"/>
    <x v="9"/>
    <s v="regular unleaded"/>
    <n v="271"/>
    <n v="6"/>
    <s v="AUTOMATIC"/>
    <s v="all wheel drive"/>
    <n v="4"/>
    <s v="Crossover,Hatchback"/>
    <s v="Midsize"/>
    <s v="4dr Hatchback"/>
    <n v="25"/>
    <n v="17"/>
    <n v="2202"/>
    <n v="34020"/>
  </r>
  <r>
    <x v="1"/>
    <s v="Accord Crosstour"/>
    <n v="2010"/>
    <x v="9"/>
    <s v="regular unleaded"/>
    <n v="271"/>
    <n v="6"/>
    <s v="AUTOMATIC"/>
    <s v="all wheel drive"/>
    <n v="4"/>
    <s v="Crossover,Hatchback"/>
    <s v="Midsize"/>
    <s v="4dr Hatchback"/>
    <n v="25"/>
    <n v="17"/>
    <n v="2202"/>
    <n v="36220"/>
  </r>
  <r>
    <x v="17"/>
    <s v="CX-9"/>
    <n v="2014"/>
    <x v="4"/>
    <s v="regular unleaded"/>
    <n v="273"/>
    <n v="6"/>
    <s v="AUTOMATIC"/>
    <s v="front wheel drive"/>
    <n v="4"/>
    <s v="Crossover"/>
    <s v="Large"/>
    <s v="4dr SUV"/>
    <n v="24"/>
    <n v="17"/>
    <n v="586"/>
    <n v="29985"/>
  </r>
  <r>
    <x v="17"/>
    <s v="CX-9"/>
    <n v="2014"/>
    <x v="4"/>
    <s v="regular unleaded"/>
    <n v="273"/>
    <n v="6"/>
    <s v="AUTOMATIC"/>
    <s v="front wheel drive"/>
    <n v="4"/>
    <s v="Crossover"/>
    <s v="Large"/>
    <s v="4dr SUV"/>
    <n v="24"/>
    <n v="17"/>
    <n v="586"/>
    <n v="32480"/>
  </r>
  <r>
    <x v="17"/>
    <s v="CX-9"/>
    <n v="2014"/>
    <x v="4"/>
    <s v="regular unleaded"/>
    <n v="273"/>
    <n v="6"/>
    <s v="AUTOMATIC"/>
    <s v="front wheel drive"/>
    <n v="4"/>
    <s v="Crossover,Performance"/>
    <s v="Large"/>
    <s v="4dr SUV"/>
    <n v="24"/>
    <n v="17"/>
    <n v="586"/>
    <n v="35035"/>
  </r>
  <r>
    <x v="17"/>
    <s v="CX-9"/>
    <n v="2015"/>
    <x v="0"/>
    <s v="regular unleaded"/>
    <n v="273"/>
    <n v="6"/>
    <s v="AUTOMATIC"/>
    <s v="front wheel drive"/>
    <n v="4"/>
    <s v="Crossover,Performance"/>
    <s v="Large"/>
    <s v="4dr SUV"/>
    <n v="24"/>
    <n v="17"/>
    <n v="586"/>
    <n v="35035"/>
  </r>
  <r>
    <x v="17"/>
    <s v="CX-9"/>
    <n v="2015"/>
    <x v="0"/>
    <s v="regular unleaded"/>
    <n v="273"/>
    <n v="6"/>
    <s v="AUTOMATIC"/>
    <s v="front wheel drive"/>
    <n v="4"/>
    <s v="Crossover"/>
    <s v="Large"/>
    <s v="4dr SUV"/>
    <n v="24"/>
    <n v="17"/>
    <n v="586"/>
    <n v="32480"/>
  </r>
  <r>
    <x v="17"/>
    <s v="CX-9"/>
    <n v="2015"/>
    <x v="0"/>
    <s v="regular unleaded"/>
    <n v="273"/>
    <n v="6"/>
    <s v="AUTOMATIC"/>
    <s v="front wheel drive"/>
    <n v="4"/>
    <s v="Crossover"/>
    <s v="Large"/>
    <s v="4dr SUV"/>
    <n v="24"/>
    <n v="17"/>
    <n v="586"/>
    <n v="29985"/>
  </r>
  <r>
    <x v="14"/>
    <s v="Genesis Coupe"/>
    <n v="2014"/>
    <x v="4"/>
    <s v="premium unleaded (recommended)"/>
    <n v="274"/>
    <n v="4"/>
    <s v="AUTOMATIC"/>
    <s v="rear wheel drive"/>
    <n v="2"/>
    <s v="Performance"/>
    <s v="Midsize"/>
    <s v="Coupe"/>
    <n v="27"/>
    <n v="17"/>
    <n v="1439"/>
    <n v="26350"/>
  </r>
  <r>
    <x v="14"/>
    <s v="Genesis Coupe"/>
    <n v="2014"/>
    <x v="4"/>
    <s v="premium unleaded (recommended)"/>
    <n v="274"/>
    <n v="4"/>
    <s v="AUTOMATIC"/>
    <s v="rear wheel drive"/>
    <n v="2"/>
    <s v="Performance"/>
    <s v="Midsize"/>
    <s v="Coupe"/>
    <n v="27"/>
    <n v="17"/>
    <n v="1439"/>
    <n v="29300"/>
  </r>
  <r>
    <x v="17"/>
    <s v="Mazdaspeed 6"/>
    <n v="2006"/>
    <x v="24"/>
    <s v="premium unleaded (required)"/>
    <n v="274"/>
    <n v="4"/>
    <s v="MANUAL"/>
    <s v="all wheel drive"/>
    <n v="4"/>
    <s v="Factory Tuner,Performance"/>
    <s v="Midsize"/>
    <s v="Sedan"/>
    <n v="23"/>
    <n v="17"/>
    <n v="586"/>
    <n v="27995"/>
  </r>
  <r>
    <x v="17"/>
    <s v="Mazdaspeed 6"/>
    <n v="2006"/>
    <x v="24"/>
    <s v="premium unleaded (required)"/>
    <n v="274"/>
    <n v="4"/>
    <s v="MANUAL"/>
    <s v="all wheel drive"/>
    <n v="4"/>
    <s v="Factory Tuner,Performance"/>
    <s v="Midsize"/>
    <s v="Sedan"/>
    <n v="23"/>
    <n v="17"/>
    <n v="586"/>
    <n v="29925"/>
  </r>
  <r>
    <x v="17"/>
    <s v="Mazdaspeed 6"/>
    <n v="2007"/>
    <x v="25"/>
    <s v="premium unleaded (required)"/>
    <n v="274"/>
    <n v="4"/>
    <s v="MANUAL"/>
    <s v="all wheel drive"/>
    <n v="4"/>
    <s v="Factory Tuner,Performance"/>
    <s v="Midsize"/>
    <s v="Sedan"/>
    <n v="23"/>
    <n v="17"/>
    <n v="586"/>
    <n v="29925"/>
  </r>
  <r>
    <x v="17"/>
    <s v="Mazdaspeed 6"/>
    <n v="2007"/>
    <x v="25"/>
    <s v="premium unleaded (required)"/>
    <n v="274"/>
    <n v="4"/>
    <s v="MANUAL"/>
    <s v="all wheel drive"/>
    <n v="4"/>
    <s v="Factory Tuner,Performance"/>
    <s v="Midsize"/>
    <s v="Sedan"/>
    <n v="23"/>
    <n v="17"/>
    <n v="586"/>
    <n v="27995"/>
  </r>
  <r>
    <x v="7"/>
    <s v="Borrego"/>
    <n v="2009"/>
    <x v="10"/>
    <s v="regular unleaded"/>
    <n v="276"/>
    <n v="6"/>
    <s v="AUTOMATIC"/>
    <s v="rear wheel drive"/>
    <n v="4"/>
    <s v="N/A"/>
    <s v="Midsize"/>
    <s v="4dr SUV"/>
    <n v="21"/>
    <n v="17"/>
    <n v="1720"/>
    <n v="27995"/>
  </r>
  <r>
    <x v="7"/>
    <s v="Borrego"/>
    <n v="2009"/>
    <x v="10"/>
    <s v="regular unleaded"/>
    <n v="276"/>
    <n v="6"/>
    <s v="AUTOMATIC"/>
    <s v="rear wheel drive"/>
    <n v="4"/>
    <s v="N/A"/>
    <s v="Midsize"/>
    <s v="4dr SUV"/>
    <n v="21"/>
    <n v="17"/>
    <n v="1720"/>
    <n v="26245"/>
  </r>
  <r>
    <x v="7"/>
    <s v="Sedona"/>
    <n v="2015"/>
    <x v="0"/>
    <s v="regular unleaded"/>
    <n v="276"/>
    <n v="6"/>
    <s v="AUTOMATIC"/>
    <s v="front wheel drive"/>
    <n v="4"/>
    <s v="N/A"/>
    <s v="Midsize"/>
    <s v="Passenger Minivan"/>
    <n v="22"/>
    <n v="17"/>
    <n v="1720"/>
    <n v="39700"/>
  </r>
  <r>
    <x v="7"/>
    <s v="Sedona"/>
    <n v="2016"/>
    <x v="1"/>
    <s v="regular unleaded"/>
    <n v="276"/>
    <n v="6"/>
    <s v="AUTOMATIC"/>
    <s v="front wheel drive"/>
    <n v="4"/>
    <s v="N/A"/>
    <s v="Midsize"/>
    <s v="Passenger Minivan"/>
    <n v="22"/>
    <n v="17"/>
    <n v="1720"/>
    <n v="39900"/>
  </r>
  <r>
    <x v="7"/>
    <s v="Sedona"/>
    <n v="2017"/>
    <x v="2"/>
    <s v="regular unleaded"/>
    <n v="276"/>
    <n v="6"/>
    <s v="AUTOMATIC"/>
    <s v="front wheel drive"/>
    <n v="4"/>
    <s v="N/A"/>
    <s v="Midsize"/>
    <s v="Passenger Minivan"/>
    <n v="22"/>
    <n v="17"/>
    <n v="1720"/>
    <n v="41900"/>
  </r>
  <r>
    <x v="11"/>
    <s v="Tacoma"/>
    <n v="2016"/>
    <x v="1"/>
    <s v="regular unleaded"/>
    <n v="278"/>
    <n v="6"/>
    <s v="MANUAL"/>
    <s v="four wheel drive"/>
    <n v="4"/>
    <s v="N/A"/>
    <s v="Compact"/>
    <s v="Extended Cab Pickup"/>
    <n v="20"/>
    <n v="17"/>
    <n v="2031"/>
    <n v="31680"/>
  </r>
  <r>
    <x v="11"/>
    <s v="Tacoma"/>
    <n v="2016"/>
    <x v="1"/>
    <s v="regular unleaded"/>
    <n v="278"/>
    <n v="6"/>
    <s v="MANUAL"/>
    <s v="four wheel drive"/>
    <n v="4"/>
    <s v="N/A"/>
    <s v="Compact"/>
    <s v="Crew Cab Pickup"/>
    <n v="20"/>
    <n v="17"/>
    <n v="2031"/>
    <n v="32460"/>
  </r>
  <r>
    <x v="11"/>
    <s v="Tacoma"/>
    <n v="2016"/>
    <x v="1"/>
    <s v="regular unleaded"/>
    <n v="278"/>
    <n v="6"/>
    <s v="MANUAL"/>
    <s v="four wheel drive"/>
    <n v="4"/>
    <s v="N/A"/>
    <s v="Compact"/>
    <s v="Crew Cab Pickup"/>
    <n v="21"/>
    <n v="17"/>
    <n v="2031"/>
    <n v="32460"/>
  </r>
  <r>
    <x v="11"/>
    <s v="Tacoma"/>
    <n v="2017"/>
    <x v="2"/>
    <s v="regular unleaded"/>
    <n v="278"/>
    <n v="6"/>
    <s v="MANUAL"/>
    <s v="four wheel drive"/>
    <n v="4"/>
    <s v="N/A"/>
    <s v="Compact"/>
    <s v="Crew Cab Pickup"/>
    <n v="20"/>
    <n v="17"/>
    <n v="2031"/>
    <n v="33075"/>
  </r>
  <r>
    <x v="11"/>
    <s v="Tacoma"/>
    <n v="2017"/>
    <x v="2"/>
    <s v="regular unleaded"/>
    <n v="278"/>
    <n v="6"/>
    <s v="MANUAL"/>
    <s v="four wheel drive"/>
    <n v="4"/>
    <s v="N/A"/>
    <s v="Compact"/>
    <s v="Crew Cab Pickup"/>
    <n v="20"/>
    <n v="17"/>
    <n v="2031"/>
    <n v="40760"/>
  </r>
  <r>
    <x v="11"/>
    <s v="Tacoma"/>
    <n v="2017"/>
    <x v="2"/>
    <s v="regular unleaded"/>
    <n v="278"/>
    <n v="6"/>
    <s v="MANUAL"/>
    <s v="four wheel drive"/>
    <n v="4"/>
    <s v="N/A"/>
    <s v="Compact"/>
    <s v="Extended Cab Pickup"/>
    <n v="21"/>
    <n v="17"/>
    <n v="2031"/>
    <n v="32390"/>
  </r>
  <r>
    <x v="21"/>
    <s v="G35"/>
    <n v="2006"/>
    <x v="24"/>
    <s v="regular unleaded"/>
    <n v="280"/>
    <n v="6"/>
    <s v="AUTOMATIC"/>
    <s v="rear wheel drive"/>
    <n v="4"/>
    <s v="Luxury,Performance"/>
    <s v="Midsize"/>
    <s v="Sedan"/>
    <n v="23"/>
    <n v="17"/>
    <n v="190"/>
    <n v="31450"/>
  </r>
  <r>
    <x v="21"/>
    <s v="G35"/>
    <n v="2006"/>
    <x v="24"/>
    <s v="regular unleaded"/>
    <n v="280"/>
    <n v="6"/>
    <s v="AUTOMATIC"/>
    <s v="rear wheel drive"/>
    <n v="2"/>
    <s v="Luxury,Performance"/>
    <s v="Midsize"/>
    <s v="Coupe"/>
    <n v="23"/>
    <n v="17"/>
    <n v="190"/>
    <n v="33200"/>
  </r>
  <r>
    <x v="5"/>
    <s v="CC"/>
    <n v="2015"/>
    <x v="0"/>
    <s v="premium unleaded (recommended)"/>
    <n v="280"/>
    <n v="6"/>
    <s v="AUTOMATED_MANUAL"/>
    <s v="all wheel drive"/>
    <n v="4"/>
    <s v="Performance"/>
    <s v="Midsize"/>
    <s v="Sedan"/>
    <n v="25"/>
    <n v="17"/>
    <n v="873"/>
    <n v="43575"/>
  </r>
  <r>
    <x v="5"/>
    <s v="CC"/>
    <n v="2016"/>
    <x v="1"/>
    <s v="premium unleaded (recommended)"/>
    <n v="280"/>
    <n v="6"/>
    <s v="AUTOMATED_MANUAL"/>
    <s v="all wheel drive"/>
    <n v="4"/>
    <s v="Performance"/>
    <s v="Midsize"/>
    <s v="Sedan"/>
    <n v="25"/>
    <n v="17"/>
    <n v="873"/>
    <n v="44355"/>
  </r>
  <r>
    <x v="5"/>
    <s v="Touareg"/>
    <n v="2015"/>
    <x v="0"/>
    <s v="premium unleaded (recommended)"/>
    <n v="280"/>
    <n v="6"/>
    <s v="AUTOMATIC"/>
    <s v="all wheel drive"/>
    <n v="4"/>
    <s v="Crossover,Performance"/>
    <s v="Midsize"/>
    <s v="4dr SUV"/>
    <n v="23"/>
    <n v="17"/>
    <n v="873"/>
    <n v="53170"/>
  </r>
  <r>
    <x v="5"/>
    <s v="Touareg"/>
    <n v="2015"/>
    <x v="0"/>
    <s v="premium unleaded (recommended)"/>
    <n v="280"/>
    <n v="6"/>
    <s v="AUTOMATIC"/>
    <s v="all wheel drive"/>
    <n v="4"/>
    <s v="Crossover"/>
    <s v="Midsize"/>
    <s v="4dr SUV"/>
    <n v="23"/>
    <n v="17"/>
    <n v="873"/>
    <n v="48745"/>
  </r>
  <r>
    <x v="5"/>
    <s v="Touareg"/>
    <n v="2015"/>
    <x v="0"/>
    <s v="premium unleaded (recommended)"/>
    <n v="280"/>
    <n v="6"/>
    <s v="AUTOMATIC"/>
    <s v="all wheel drive"/>
    <n v="4"/>
    <s v="Crossover"/>
    <s v="Midsize"/>
    <s v="4dr SUV"/>
    <n v="23"/>
    <n v="17"/>
    <n v="873"/>
    <n v="44705"/>
  </r>
  <r>
    <x v="5"/>
    <s v="Touareg"/>
    <n v="2015"/>
    <x v="0"/>
    <s v="premium unleaded (recommended)"/>
    <n v="280"/>
    <n v="6"/>
    <s v="AUTOMATIC"/>
    <s v="all wheel drive"/>
    <n v="4"/>
    <s v="Crossover,Performance"/>
    <s v="Midsize"/>
    <s v="4dr SUV"/>
    <n v="23"/>
    <n v="17"/>
    <n v="873"/>
    <n v="58700"/>
  </r>
  <r>
    <x v="5"/>
    <s v="Touareg"/>
    <n v="2016"/>
    <x v="1"/>
    <s v="premium unleaded (recommended)"/>
    <n v="280"/>
    <n v="6"/>
    <s v="AUTOMATIC"/>
    <s v="all wheel drive"/>
    <n v="4"/>
    <s v="Crossover,Performance"/>
    <s v="Midsize"/>
    <s v="4dr SUV"/>
    <n v="23"/>
    <n v="17"/>
    <n v="873"/>
    <n v="51450"/>
  </r>
  <r>
    <x v="5"/>
    <s v="Touareg"/>
    <n v="2016"/>
    <x v="1"/>
    <s v="premium unleaded (recommended)"/>
    <n v="280"/>
    <n v="6"/>
    <s v="AUTOMATIC"/>
    <s v="all wheel drive"/>
    <n v="4"/>
    <s v="Crossover"/>
    <s v="Midsize"/>
    <s v="4dr SUV"/>
    <n v="23"/>
    <n v="17"/>
    <n v="873"/>
    <n v="46745"/>
  </r>
  <r>
    <x v="5"/>
    <s v="Touareg"/>
    <n v="2016"/>
    <x v="1"/>
    <s v="premium unleaded (recommended)"/>
    <n v="280"/>
    <n v="6"/>
    <s v="AUTOMATIC"/>
    <s v="all wheel drive"/>
    <n v="4"/>
    <s v="Crossover"/>
    <s v="Midsize"/>
    <s v="4dr SUV"/>
    <n v="23"/>
    <n v="17"/>
    <n v="873"/>
    <n v="42705"/>
  </r>
  <r>
    <x v="5"/>
    <s v="Touareg"/>
    <n v="2016"/>
    <x v="1"/>
    <s v="premium unleaded (recommended)"/>
    <n v="280"/>
    <n v="6"/>
    <s v="AUTOMATIC"/>
    <s v="all wheel drive"/>
    <n v="4"/>
    <s v="Crossover,Performance"/>
    <s v="Midsize"/>
    <s v="4dr SUV"/>
    <n v="23"/>
    <n v="17"/>
    <n v="873"/>
    <n v="59745"/>
  </r>
  <r>
    <x v="5"/>
    <s v="Touareg"/>
    <n v="2017"/>
    <x v="2"/>
    <s v="premium unleaded (recommended)"/>
    <n v="280"/>
    <n v="6"/>
    <s v="AUTOMATIC"/>
    <s v="all wheel drive"/>
    <n v="4"/>
    <s v="Crossover"/>
    <s v="Midsize"/>
    <s v="4dr SUV"/>
    <n v="23"/>
    <n v="17"/>
    <n v="873"/>
    <n v="49495"/>
  </r>
  <r>
    <x v="5"/>
    <s v="Touareg"/>
    <n v="2017"/>
    <x v="2"/>
    <s v="premium unleaded (recommended)"/>
    <n v="280"/>
    <n v="6"/>
    <s v="AUTOMATIC"/>
    <s v="all wheel drive"/>
    <n v="4"/>
    <s v="Crossover,Performance"/>
    <s v="Midsize"/>
    <s v="4dr SUV"/>
    <n v="23"/>
    <n v="17"/>
    <n v="873"/>
    <n v="52795"/>
  </r>
  <r>
    <x v="5"/>
    <s v="Touareg"/>
    <n v="2017"/>
    <x v="2"/>
    <s v="premium unleaded (recommended)"/>
    <n v="280"/>
    <n v="6"/>
    <s v="AUTOMATIC"/>
    <s v="all wheel drive"/>
    <n v="4"/>
    <s v="Crossover,Performance"/>
    <s v="Midsize"/>
    <s v="4dr SUV"/>
    <n v="23"/>
    <n v="17"/>
    <n v="873"/>
    <n v="60195"/>
  </r>
  <r>
    <x v="2"/>
    <s v="Traverse"/>
    <n v="2015"/>
    <x v="0"/>
    <s v="regular unleaded"/>
    <n v="281"/>
    <n v="6"/>
    <s v="AUTOMATIC"/>
    <s v="front wheel drive"/>
    <n v="4"/>
    <s v="Crossover"/>
    <s v="Midsize"/>
    <s v="4dr SUV"/>
    <n v="24"/>
    <n v="17"/>
    <n v="1385"/>
    <n v="30995"/>
  </r>
  <r>
    <x v="2"/>
    <s v="Traverse"/>
    <n v="2015"/>
    <x v="0"/>
    <s v="regular unleaded"/>
    <n v="281"/>
    <n v="6"/>
    <s v="AUTOMATIC"/>
    <s v="front wheel drive"/>
    <n v="4"/>
    <s v="Crossover"/>
    <s v="Midsize"/>
    <s v="4dr SUV"/>
    <n v="24"/>
    <n v="17"/>
    <n v="1385"/>
    <n v="33795"/>
  </r>
  <r>
    <x v="2"/>
    <s v="Traverse"/>
    <n v="2015"/>
    <x v="0"/>
    <s v="regular unleaded"/>
    <n v="281"/>
    <n v="6"/>
    <s v="AUTOMATIC"/>
    <s v="front wheel drive"/>
    <n v="4"/>
    <s v="Crossover"/>
    <s v="Midsize"/>
    <s v="4dr SUV"/>
    <n v="24"/>
    <n v="17"/>
    <n v="1385"/>
    <n v="36295"/>
  </r>
  <r>
    <x v="30"/>
    <s v="Acadia"/>
    <n v="2015"/>
    <x v="0"/>
    <s v="regular unleaded"/>
    <n v="281"/>
    <n v="6"/>
    <s v="AUTOMATIC"/>
    <s v="front wheel drive"/>
    <n v="4"/>
    <s v="Crossover"/>
    <s v="Midsize"/>
    <s v="4dr SUV"/>
    <n v="24"/>
    <n v="17"/>
    <n v="549"/>
    <n v="33975"/>
  </r>
  <r>
    <x v="30"/>
    <s v="Acadia"/>
    <n v="2015"/>
    <x v="0"/>
    <s v="regular unleaded"/>
    <n v="281"/>
    <n v="6"/>
    <s v="AUTOMATIC"/>
    <s v="front wheel drive"/>
    <n v="4"/>
    <s v="Crossover"/>
    <s v="Midsize"/>
    <s v="4dr SUV"/>
    <n v="24"/>
    <n v="17"/>
    <n v="549"/>
    <n v="40820"/>
  </r>
  <r>
    <x v="30"/>
    <s v="Acadia"/>
    <n v="2015"/>
    <x v="0"/>
    <s v="regular unleaded"/>
    <n v="281"/>
    <n v="6"/>
    <s v="AUTOMATIC"/>
    <s v="front wheel drive"/>
    <n v="4"/>
    <s v="Crossover"/>
    <s v="Midsize"/>
    <s v="4dr SUV"/>
    <n v="24"/>
    <n v="17"/>
    <n v="549"/>
    <n v="42095"/>
  </r>
  <r>
    <x v="30"/>
    <s v="Acadia"/>
    <n v="2015"/>
    <x v="0"/>
    <s v="regular unleaded"/>
    <n v="281"/>
    <n v="6"/>
    <s v="AUTOMATIC"/>
    <s v="front wheel drive"/>
    <n v="4"/>
    <s v="Crossover"/>
    <s v="Midsize"/>
    <s v="4dr SUV"/>
    <n v="24"/>
    <n v="17"/>
    <n v="549"/>
    <n v="36555"/>
  </r>
  <r>
    <x v="8"/>
    <s v="F-150"/>
    <n v="2015"/>
    <x v="0"/>
    <s v="flex-fuel (unleaded/E85)"/>
    <n v="282"/>
    <n v="6"/>
    <s v="AUTOMATIC"/>
    <s v="four wheel drive"/>
    <n v="4"/>
    <s v="Flex Fuel"/>
    <s v="Large"/>
    <s v="Extended Cab Pickup"/>
    <n v="23"/>
    <n v="17"/>
    <n v="5657"/>
    <n v="33515"/>
  </r>
  <r>
    <x v="8"/>
    <s v="F-150"/>
    <n v="2015"/>
    <x v="0"/>
    <s v="flex-fuel (unleaded/E85)"/>
    <n v="282"/>
    <n v="6"/>
    <s v="AUTOMATIC"/>
    <s v="four wheel drive"/>
    <n v="4"/>
    <s v="Flex Fuel"/>
    <s v="Large"/>
    <s v="Crew Cab Pickup"/>
    <n v="23"/>
    <n v="17"/>
    <n v="5657"/>
    <n v="36055"/>
  </r>
  <r>
    <x v="8"/>
    <s v="F-150"/>
    <n v="2015"/>
    <x v="0"/>
    <s v="flex-fuel (unleaded/E85)"/>
    <n v="282"/>
    <n v="6"/>
    <s v="AUTOMATIC"/>
    <s v="four wheel drive"/>
    <n v="4"/>
    <s v="Flex Fuel"/>
    <s v="Large"/>
    <s v="Extended Cab Pickup"/>
    <n v="23"/>
    <n v="17"/>
    <n v="5657"/>
    <n v="37630"/>
  </r>
  <r>
    <x v="8"/>
    <s v="F-150"/>
    <n v="2015"/>
    <x v="0"/>
    <s v="flex-fuel (unleaded/E85)"/>
    <n v="282"/>
    <n v="6"/>
    <s v="AUTOMATIC"/>
    <s v="four wheel drive"/>
    <n v="4"/>
    <s v="Flex Fuel"/>
    <s v="Large"/>
    <s v="Crew Cab Pickup"/>
    <n v="23"/>
    <n v="17"/>
    <n v="5657"/>
    <n v="40050"/>
  </r>
  <r>
    <x v="8"/>
    <s v="F-150"/>
    <n v="2016"/>
    <x v="1"/>
    <s v="flex-fuel (unleaded/E85)"/>
    <n v="282"/>
    <n v="6"/>
    <s v="AUTOMATIC"/>
    <s v="four wheel drive"/>
    <n v="4"/>
    <s v="Flex Fuel"/>
    <s v="Large"/>
    <s v="Crew Cab Pickup"/>
    <n v="23"/>
    <n v="17"/>
    <n v="5657"/>
    <n v="36565"/>
  </r>
  <r>
    <x v="8"/>
    <s v="F-150"/>
    <n v="2016"/>
    <x v="1"/>
    <s v="flex-fuel (unleaded/E85)"/>
    <n v="282"/>
    <n v="6"/>
    <s v="AUTOMATIC"/>
    <s v="four wheel drive"/>
    <n v="4"/>
    <s v="Flex Fuel"/>
    <s v="Large"/>
    <s v="Extended Cab Pickup"/>
    <n v="23"/>
    <n v="17"/>
    <n v="5657"/>
    <n v="38215"/>
  </r>
  <r>
    <x v="8"/>
    <s v="F-150"/>
    <n v="2016"/>
    <x v="1"/>
    <s v="flex-fuel (unleaded/E85)"/>
    <n v="282"/>
    <n v="6"/>
    <s v="AUTOMATIC"/>
    <s v="four wheel drive"/>
    <n v="4"/>
    <s v="Flex Fuel"/>
    <s v="Large"/>
    <s v="Extended Cab Pickup"/>
    <n v="23"/>
    <n v="17"/>
    <n v="5657"/>
    <n v="34025"/>
  </r>
  <r>
    <x v="8"/>
    <s v="F-150"/>
    <n v="2016"/>
    <x v="1"/>
    <s v="flex-fuel (unleaded/E85)"/>
    <n v="282"/>
    <n v="6"/>
    <s v="AUTOMATIC"/>
    <s v="four wheel drive"/>
    <n v="4"/>
    <s v="Flex Fuel"/>
    <s v="Large"/>
    <s v="Crew Cab Pickup"/>
    <n v="23"/>
    <n v="17"/>
    <n v="5657"/>
    <n v="40635"/>
  </r>
  <r>
    <x v="8"/>
    <s v="F-150"/>
    <n v="2017"/>
    <x v="2"/>
    <s v="flex-fuel (unleaded/E85)"/>
    <n v="282"/>
    <n v="6"/>
    <s v="AUTOMATIC"/>
    <s v="four wheel drive"/>
    <n v="4"/>
    <s v="Flex Fuel"/>
    <s v="Large"/>
    <s v="Crew Cab Pickup"/>
    <n v="23"/>
    <n v="17"/>
    <n v="5657"/>
    <n v="36565"/>
  </r>
  <r>
    <x v="8"/>
    <s v="F-150"/>
    <n v="2017"/>
    <x v="2"/>
    <s v="flex-fuel (unleaded/E85)"/>
    <n v="282"/>
    <n v="6"/>
    <s v="AUTOMATIC"/>
    <s v="four wheel drive"/>
    <n v="4"/>
    <s v="Flex Fuel"/>
    <s v="Large"/>
    <s v="Extended Cab Pickup"/>
    <n v="23"/>
    <n v="17"/>
    <n v="5657"/>
    <n v="38215"/>
  </r>
  <r>
    <x v="8"/>
    <s v="F-150"/>
    <n v="2017"/>
    <x v="2"/>
    <s v="flex-fuel (unleaded/E85)"/>
    <n v="282"/>
    <n v="6"/>
    <s v="AUTOMATIC"/>
    <s v="four wheel drive"/>
    <n v="4"/>
    <s v="Flex Fuel"/>
    <s v="Large"/>
    <s v="Extended Cab Pickup"/>
    <n v="23"/>
    <n v="17"/>
    <n v="5657"/>
    <n v="34025"/>
  </r>
  <r>
    <x v="8"/>
    <s v="F-150"/>
    <n v="2017"/>
    <x v="2"/>
    <s v="flex-fuel (unleaded/E85)"/>
    <n v="282"/>
    <n v="6"/>
    <s v="AUTOMATIC"/>
    <s v="four wheel drive"/>
    <n v="4"/>
    <s v="Flex Fuel"/>
    <s v="Large"/>
    <s v="Crew Cab Pickup"/>
    <n v="23"/>
    <n v="17"/>
    <n v="5657"/>
    <n v="40635"/>
  </r>
  <r>
    <x v="8"/>
    <s v="F-150"/>
    <n v="2015"/>
    <x v="0"/>
    <s v="flex-fuel (unleaded/E85)"/>
    <n v="282"/>
    <n v="6"/>
    <s v="AUTOMATIC"/>
    <s v="four wheel drive"/>
    <n v="2"/>
    <s v="Flex Fuel"/>
    <s v="Large"/>
    <s v="Regular Cab Pickup"/>
    <n v="23"/>
    <n v="17"/>
    <n v="5657"/>
    <n v="30975"/>
  </r>
  <r>
    <x v="8"/>
    <s v="F-150"/>
    <n v="2015"/>
    <x v="0"/>
    <s v="flex-fuel (unleaded/E85)"/>
    <n v="282"/>
    <n v="6"/>
    <s v="AUTOMATIC"/>
    <s v="four wheel drive"/>
    <n v="2"/>
    <s v="Flex Fuel"/>
    <s v="Large"/>
    <s v="Regular Cab Pickup"/>
    <n v="23"/>
    <n v="17"/>
    <n v="5657"/>
    <n v="34745"/>
  </r>
  <r>
    <x v="8"/>
    <s v="F-150"/>
    <n v="2015"/>
    <x v="0"/>
    <s v="flex-fuel (unleaded/E85)"/>
    <n v="282"/>
    <n v="6"/>
    <s v="AUTOMATIC"/>
    <s v="four wheel drive"/>
    <n v="2"/>
    <s v="Flex Fuel"/>
    <s v="Large"/>
    <s v="Regular Cab Pickup"/>
    <n v="23"/>
    <n v="17"/>
    <n v="5657"/>
    <n v="30675"/>
  </r>
  <r>
    <x v="8"/>
    <s v="F-150"/>
    <n v="2015"/>
    <x v="0"/>
    <s v="flex-fuel (unleaded/E85)"/>
    <n v="282"/>
    <n v="6"/>
    <s v="AUTOMATIC"/>
    <s v="four wheel drive"/>
    <n v="2"/>
    <s v="Flex Fuel"/>
    <s v="Large"/>
    <s v="Regular Cab Pickup"/>
    <n v="23"/>
    <n v="17"/>
    <n v="5657"/>
    <n v="35045"/>
  </r>
  <r>
    <x v="8"/>
    <s v="F-150"/>
    <n v="2016"/>
    <x v="1"/>
    <s v="flex-fuel (unleaded/E85)"/>
    <n v="282"/>
    <n v="6"/>
    <s v="AUTOMATIC"/>
    <s v="four wheel drive"/>
    <n v="2"/>
    <s v="Flex Fuel"/>
    <s v="Large"/>
    <s v="Regular Cab Pickup"/>
    <n v="23"/>
    <n v="17"/>
    <n v="5657"/>
    <n v="31185"/>
  </r>
  <r>
    <x v="8"/>
    <s v="F-150"/>
    <n v="2016"/>
    <x v="1"/>
    <s v="flex-fuel (unleaded/E85)"/>
    <n v="282"/>
    <n v="6"/>
    <s v="AUTOMATIC"/>
    <s v="four wheel drive"/>
    <n v="2"/>
    <s v="Flex Fuel"/>
    <s v="Large"/>
    <s v="Regular Cab Pickup"/>
    <n v="23"/>
    <n v="17"/>
    <n v="5657"/>
    <n v="35330"/>
  </r>
  <r>
    <x v="8"/>
    <s v="F-150"/>
    <n v="2016"/>
    <x v="1"/>
    <s v="flex-fuel (unleaded/E85)"/>
    <n v="282"/>
    <n v="6"/>
    <s v="AUTOMATIC"/>
    <s v="four wheel drive"/>
    <n v="2"/>
    <s v="Flex Fuel"/>
    <s v="Large"/>
    <s v="Regular Cab Pickup"/>
    <n v="23"/>
    <n v="17"/>
    <n v="5657"/>
    <n v="31485"/>
  </r>
  <r>
    <x v="8"/>
    <s v="F-150"/>
    <n v="2016"/>
    <x v="1"/>
    <s v="flex-fuel (unleaded/E85)"/>
    <n v="282"/>
    <n v="6"/>
    <s v="AUTOMATIC"/>
    <s v="four wheel drive"/>
    <n v="2"/>
    <s v="Flex Fuel"/>
    <s v="Large"/>
    <s v="Regular Cab Pickup"/>
    <n v="23"/>
    <n v="17"/>
    <n v="5657"/>
    <n v="35630"/>
  </r>
  <r>
    <x v="8"/>
    <s v="F-150"/>
    <n v="2017"/>
    <x v="2"/>
    <s v="flex-fuel (unleaded/E85)"/>
    <n v="282"/>
    <n v="6"/>
    <s v="AUTOMATIC"/>
    <s v="four wheel drive"/>
    <n v="2"/>
    <s v="Flex Fuel"/>
    <s v="Large"/>
    <s v="Regular Cab Pickup"/>
    <n v="23"/>
    <n v="17"/>
    <n v="5657"/>
    <n v="31185"/>
  </r>
  <r>
    <x v="8"/>
    <s v="F-150"/>
    <n v="2017"/>
    <x v="2"/>
    <s v="flex-fuel (unleaded/E85)"/>
    <n v="282"/>
    <n v="6"/>
    <s v="AUTOMATIC"/>
    <s v="four wheel drive"/>
    <n v="2"/>
    <s v="Flex Fuel"/>
    <s v="Large"/>
    <s v="Regular Cab Pickup"/>
    <n v="23"/>
    <n v="17"/>
    <n v="5657"/>
    <n v="35630"/>
  </r>
  <r>
    <x v="8"/>
    <s v="F-150"/>
    <n v="2017"/>
    <x v="2"/>
    <s v="flex-fuel (unleaded/E85)"/>
    <n v="282"/>
    <n v="6"/>
    <s v="AUTOMATIC"/>
    <s v="four wheel drive"/>
    <n v="2"/>
    <s v="Flex Fuel"/>
    <s v="Large"/>
    <s v="Regular Cab Pickup"/>
    <n v="23"/>
    <n v="17"/>
    <n v="5657"/>
    <n v="31485"/>
  </r>
  <r>
    <x v="8"/>
    <s v="F-150"/>
    <n v="2017"/>
    <x v="2"/>
    <s v="flex-fuel (unleaded/E85)"/>
    <n v="282"/>
    <n v="6"/>
    <s v="AUTOMATIC"/>
    <s v="four wheel drive"/>
    <n v="2"/>
    <s v="Flex Fuel"/>
    <s v="Large"/>
    <s v="Regular Cab Pickup"/>
    <n v="23"/>
    <n v="17"/>
    <n v="5657"/>
    <n v="35330"/>
  </r>
  <r>
    <x v="28"/>
    <s v="Town and Country"/>
    <n v="2014"/>
    <x v="4"/>
    <s v="flex-fuel (unleaded/E85)"/>
    <n v="283"/>
    <n v="6"/>
    <s v="AUTOMATIC"/>
    <s v="front wheel drive"/>
    <n v="4"/>
    <s v="Flex Fuel"/>
    <s v="Midsize"/>
    <s v="Passenger Minivan"/>
    <n v="25"/>
    <n v="17"/>
    <n v="1013"/>
    <n v="32995"/>
  </r>
  <r>
    <x v="28"/>
    <s v="Town and Country"/>
    <n v="2014"/>
    <x v="4"/>
    <s v="flex-fuel (unleaded/E85)"/>
    <n v="283"/>
    <n v="6"/>
    <s v="AUTOMATIC"/>
    <s v="front wheel drive"/>
    <n v="4"/>
    <s v="Flex Fuel"/>
    <s v="Midsize"/>
    <s v="Passenger Minivan"/>
    <n v="25"/>
    <n v="17"/>
    <n v="1013"/>
    <n v="30765"/>
  </r>
  <r>
    <x v="28"/>
    <s v="Town and Country"/>
    <n v="2014"/>
    <x v="4"/>
    <s v="flex-fuel (unleaded/E85)"/>
    <n v="283"/>
    <n v="6"/>
    <s v="AUTOMATIC"/>
    <s v="front wheel drive"/>
    <n v="4"/>
    <s v="Flex Fuel"/>
    <s v="Midsize"/>
    <s v="Passenger Minivan"/>
    <n v="25"/>
    <n v="17"/>
    <n v="1013"/>
    <n v="41995"/>
  </r>
  <r>
    <x v="28"/>
    <s v="Town and Country"/>
    <n v="2014"/>
    <x v="4"/>
    <s v="flex-fuel (unleaded/E85)"/>
    <n v="283"/>
    <n v="6"/>
    <s v="AUTOMATIC"/>
    <s v="front wheel drive"/>
    <n v="4"/>
    <s v="Flex Fuel"/>
    <s v="Midsize"/>
    <s v="Passenger Minivan"/>
    <n v="25"/>
    <n v="17"/>
    <n v="1013"/>
    <n v="34465"/>
  </r>
  <r>
    <x v="28"/>
    <s v="Town and Country"/>
    <n v="2015"/>
    <x v="0"/>
    <s v="flex-fuel (unleaded/E85)"/>
    <n v="283"/>
    <n v="6"/>
    <s v="AUTOMATIC"/>
    <s v="front wheel drive"/>
    <n v="4"/>
    <s v="Flex Fuel"/>
    <s v="Midsize"/>
    <s v="Passenger Minivan"/>
    <n v="25"/>
    <n v="17"/>
    <n v="1013"/>
    <n v="29995"/>
  </r>
  <r>
    <x v="28"/>
    <s v="Town and Country"/>
    <n v="2015"/>
    <x v="0"/>
    <s v="flex-fuel (unleaded/E85)"/>
    <n v="283"/>
    <n v="6"/>
    <s v="AUTOMATIC"/>
    <s v="front wheel drive"/>
    <n v="4"/>
    <s v="Flex Fuel"/>
    <s v="Midsize"/>
    <s v="Passenger Minivan"/>
    <n v="25"/>
    <n v="17"/>
    <n v="1013"/>
    <n v="37945"/>
  </r>
  <r>
    <x v="28"/>
    <s v="Town and Country"/>
    <n v="2015"/>
    <x v="0"/>
    <s v="flex-fuel (unleaded/E85)"/>
    <n v="283"/>
    <n v="6"/>
    <s v="AUTOMATIC"/>
    <s v="front wheel drive"/>
    <n v="4"/>
    <s v="Flex Fuel"/>
    <s v="Midsize"/>
    <s v="Passenger Minivan"/>
    <n v="25"/>
    <n v="17"/>
    <n v="1013"/>
    <n v="35315"/>
  </r>
  <r>
    <x v="28"/>
    <s v="Town and Country"/>
    <n v="2015"/>
    <x v="0"/>
    <s v="flex-fuel (unleaded/E85)"/>
    <n v="283"/>
    <n v="6"/>
    <s v="AUTOMATIC"/>
    <s v="front wheel drive"/>
    <n v="4"/>
    <s v="Flex Fuel"/>
    <s v="Midsize"/>
    <s v="Passenger Minivan"/>
    <n v="25"/>
    <n v="17"/>
    <n v="1013"/>
    <n v="33695"/>
  </r>
  <r>
    <x v="28"/>
    <s v="Town and Country"/>
    <n v="2015"/>
    <x v="0"/>
    <s v="flex-fuel (unleaded/E85)"/>
    <n v="283"/>
    <n v="6"/>
    <s v="AUTOMATIC"/>
    <s v="front wheel drive"/>
    <n v="4"/>
    <s v="Flex Fuel"/>
    <s v="Midsize"/>
    <s v="Passenger Minivan"/>
    <n v="25"/>
    <n v="17"/>
    <n v="1013"/>
    <n v="40295"/>
  </r>
  <r>
    <x v="28"/>
    <s v="Town and Country"/>
    <n v="2015"/>
    <x v="0"/>
    <s v="flex-fuel (unleaded/E85)"/>
    <n v="283"/>
    <n v="6"/>
    <s v="AUTOMATIC"/>
    <s v="front wheel drive"/>
    <n v="4"/>
    <s v="Flex Fuel"/>
    <s v="Midsize"/>
    <s v="Passenger Minivan"/>
    <n v="25"/>
    <n v="17"/>
    <n v="1013"/>
    <n v="31465"/>
  </r>
  <r>
    <x v="28"/>
    <s v="Town and Country"/>
    <n v="2016"/>
    <x v="1"/>
    <s v="flex-fuel (unleaded/E85)"/>
    <n v="283"/>
    <n v="6"/>
    <s v="AUTOMATIC"/>
    <s v="front wheel drive"/>
    <n v="4"/>
    <s v="Flex Fuel"/>
    <s v="Midsize"/>
    <s v="Passenger Minivan"/>
    <n v="25"/>
    <n v="17"/>
    <n v="1013"/>
    <n v="35845"/>
  </r>
  <r>
    <x v="28"/>
    <s v="Town and Country"/>
    <n v="2016"/>
    <x v="1"/>
    <s v="flex-fuel (unleaded/E85)"/>
    <n v="283"/>
    <n v="6"/>
    <s v="AUTOMATIC"/>
    <s v="front wheel drive"/>
    <n v="4"/>
    <s v="Flex Fuel"/>
    <s v="Midsize"/>
    <s v="Passenger Minivan"/>
    <n v="25"/>
    <n v="17"/>
    <n v="1013"/>
    <n v="34145"/>
  </r>
  <r>
    <x v="28"/>
    <s v="Town and Country"/>
    <n v="2016"/>
    <x v="1"/>
    <s v="flex-fuel (unleaded/E85)"/>
    <n v="283"/>
    <n v="6"/>
    <s v="AUTOMATIC"/>
    <s v="front wheel drive"/>
    <n v="4"/>
    <s v="Flex Fuel"/>
    <s v="Midsize"/>
    <s v="Passenger Minivan"/>
    <n v="25"/>
    <n v="17"/>
    <n v="1013"/>
    <n v="40645"/>
  </r>
  <r>
    <x v="28"/>
    <s v="Town and Country"/>
    <n v="2016"/>
    <x v="1"/>
    <s v="flex-fuel (unleaded/E85)"/>
    <n v="283"/>
    <n v="6"/>
    <s v="AUTOMATIC"/>
    <s v="front wheel drive"/>
    <n v="4"/>
    <s v="Flex Fuel"/>
    <s v="Midsize"/>
    <s v="Passenger Minivan"/>
    <n v="25"/>
    <n v="17"/>
    <n v="1013"/>
    <n v="29995"/>
  </r>
  <r>
    <x v="28"/>
    <s v="Town and Country"/>
    <n v="2016"/>
    <x v="1"/>
    <s v="flex-fuel (unleaded/E85)"/>
    <n v="283"/>
    <n v="6"/>
    <s v="AUTOMATIC"/>
    <s v="front wheel drive"/>
    <n v="4"/>
    <s v="Flex Fuel"/>
    <s v="Midsize"/>
    <s v="Passenger Minivan"/>
    <n v="25"/>
    <n v="17"/>
    <n v="1013"/>
    <n v="38445"/>
  </r>
  <r>
    <x v="28"/>
    <s v="Town and Country"/>
    <n v="2016"/>
    <x v="1"/>
    <s v="flex-fuel (unleaded/E85)"/>
    <n v="283"/>
    <n v="6"/>
    <s v="AUTOMATIC"/>
    <s v="front wheel drive"/>
    <n v="4"/>
    <s v="Flex Fuel"/>
    <s v="Midsize"/>
    <s v="Passenger Minivan"/>
    <n v="25"/>
    <n v="17"/>
    <n v="1013"/>
    <n v="37345"/>
  </r>
  <r>
    <x v="28"/>
    <s v="Town and Country"/>
    <n v="2016"/>
    <x v="1"/>
    <s v="flex-fuel (unleaded/E85)"/>
    <n v="283"/>
    <n v="6"/>
    <s v="AUTOMATIC"/>
    <s v="front wheel drive"/>
    <n v="4"/>
    <s v="Flex Fuel"/>
    <s v="Midsize"/>
    <s v="Passenger Minivan"/>
    <n v="25"/>
    <n v="17"/>
    <n v="1013"/>
    <n v="31875"/>
  </r>
  <r>
    <x v="22"/>
    <s v="Grand Caravan"/>
    <n v="2015"/>
    <x v="0"/>
    <s v="flex-fuel (unleaded/E85)"/>
    <n v="283"/>
    <n v="6"/>
    <s v="AUTOMATIC"/>
    <s v="front wheel drive"/>
    <n v="4"/>
    <s v="Flex Fuel"/>
    <s v="Midsize"/>
    <s v="Passenger Minivan"/>
    <n v="25"/>
    <n v="17"/>
    <n v="1851"/>
    <n v="30995"/>
  </r>
  <r>
    <x v="22"/>
    <s v="Grand Caravan"/>
    <n v="2015"/>
    <x v="0"/>
    <s v="flex-fuel (unleaded/E85)"/>
    <n v="283"/>
    <n v="6"/>
    <s v="AUTOMATIC"/>
    <s v="front wheel drive"/>
    <n v="4"/>
    <s v="Flex Fuel"/>
    <s v="Midsize"/>
    <s v="Passenger Minivan"/>
    <n v="25"/>
    <n v="17"/>
    <n v="1851"/>
    <n v="27395"/>
  </r>
  <r>
    <x v="22"/>
    <s v="Grand Caravan"/>
    <n v="2015"/>
    <x v="0"/>
    <s v="flex-fuel (unleaded/E85)"/>
    <n v="283"/>
    <n v="6"/>
    <s v="AUTOMATIC"/>
    <s v="front wheel drive"/>
    <n v="4"/>
    <s v="Flex Fuel"/>
    <s v="Midsize"/>
    <s v="Passenger Minivan"/>
    <n v="25"/>
    <n v="17"/>
    <n v="1851"/>
    <n v="21795"/>
  </r>
  <r>
    <x v="22"/>
    <s v="Grand Caravan"/>
    <n v="2015"/>
    <x v="0"/>
    <s v="flex-fuel (unleaded/E85)"/>
    <n v="283"/>
    <n v="6"/>
    <s v="AUTOMATIC"/>
    <s v="front wheel drive"/>
    <n v="4"/>
    <s v="Flex Fuel"/>
    <s v="Midsize"/>
    <s v="Passenger Minivan"/>
    <n v="25"/>
    <n v="17"/>
    <n v="1851"/>
    <n v="24245"/>
  </r>
  <r>
    <x v="22"/>
    <s v="Grand Caravan"/>
    <n v="2015"/>
    <x v="0"/>
    <s v="flex-fuel (unleaded/E85)"/>
    <n v="283"/>
    <n v="6"/>
    <s v="AUTOMATIC"/>
    <s v="front wheel drive"/>
    <n v="4"/>
    <s v="Flex Fuel"/>
    <s v="Midsize"/>
    <s v="Passenger Minivan"/>
    <n v="25"/>
    <n v="17"/>
    <n v="1851"/>
    <n v="28395"/>
  </r>
  <r>
    <x v="22"/>
    <s v="Grand Caravan"/>
    <n v="2015"/>
    <x v="0"/>
    <s v="flex-fuel (unleaded/E85)"/>
    <n v="283"/>
    <n v="6"/>
    <s v="AUTOMATIC"/>
    <s v="front wheel drive"/>
    <n v="4"/>
    <s v="Flex Fuel"/>
    <s v="Midsize"/>
    <s v="Passenger Minivan"/>
    <n v="25"/>
    <n v="17"/>
    <n v="1851"/>
    <n v="25245"/>
  </r>
  <r>
    <x v="22"/>
    <s v="Grand Caravan"/>
    <n v="2016"/>
    <x v="1"/>
    <s v="flex-fuel (unleaded/E85)"/>
    <n v="283"/>
    <n v="6"/>
    <s v="AUTOMATIC"/>
    <s v="front wheel drive"/>
    <n v="4"/>
    <s v="Flex Fuel"/>
    <s v="Midsize"/>
    <s v="Passenger Minivan"/>
    <n v="25"/>
    <n v="17"/>
    <n v="1851"/>
    <n v="25095"/>
  </r>
  <r>
    <x v="22"/>
    <s v="Grand Caravan"/>
    <n v="2016"/>
    <x v="1"/>
    <s v="flex-fuel (unleaded/E85)"/>
    <n v="283"/>
    <n v="6"/>
    <s v="AUTOMATIC"/>
    <s v="front wheel drive"/>
    <n v="4"/>
    <s v="Flex Fuel"/>
    <s v="Midsize"/>
    <s v="Passenger Minivan"/>
    <n v="25"/>
    <n v="17"/>
    <n v="1851"/>
    <n v="22595"/>
  </r>
  <r>
    <x v="22"/>
    <s v="Grand Caravan"/>
    <n v="2016"/>
    <x v="1"/>
    <s v="flex-fuel (unleaded/E85)"/>
    <n v="283"/>
    <n v="6"/>
    <s v="AUTOMATIC"/>
    <s v="front wheel drive"/>
    <n v="4"/>
    <s v="Flex Fuel"/>
    <s v="Midsize"/>
    <s v="Passenger Minivan"/>
    <n v="25"/>
    <n v="17"/>
    <n v="1851"/>
    <n v="28295"/>
  </r>
  <r>
    <x v="22"/>
    <s v="Grand Caravan"/>
    <n v="2016"/>
    <x v="1"/>
    <s v="flex-fuel (unleaded/E85)"/>
    <n v="283"/>
    <n v="6"/>
    <s v="AUTOMATIC"/>
    <s v="front wheel drive"/>
    <n v="4"/>
    <s v="Flex Fuel"/>
    <s v="Midsize"/>
    <s v="Passenger Minivan"/>
    <n v="25"/>
    <n v="17"/>
    <n v="1851"/>
    <n v="31495"/>
  </r>
  <r>
    <x v="22"/>
    <s v="Grand Caravan"/>
    <n v="2016"/>
    <x v="1"/>
    <s v="flex-fuel (unleaded/E85)"/>
    <n v="283"/>
    <n v="6"/>
    <s v="AUTOMATIC"/>
    <s v="front wheel drive"/>
    <n v="4"/>
    <s v="Flex Fuel"/>
    <s v="Midsize"/>
    <s v="Passenger Minivan"/>
    <n v="25"/>
    <n v="17"/>
    <n v="1851"/>
    <n v="26195"/>
  </r>
  <r>
    <x v="22"/>
    <s v="Grand Caravan"/>
    <n v="2016"/>
    <x v="1"/>
    <s v="flex-fuel (unleaded/E85)"/>
    <n v="283"/>
    <n v="6"/>
    <s v="AUTOMATIC"/>
    <s v="front wheel drive"/>
    <n v="4"/>
    <s v="Flex Fuel"/>
    <s v="Midsize"/>
    <s v="Passenger Minivan"/>
    <n v="25"/>
    <n v="17"/>
    <n v="1851"/>
    <n v="29395"/>
  </r>
  <r>
    <x v="22"/>
    <s v="Grand Caravan"/>
    <n v="2017"/>
    <x v="2"/>
    <s v="regular unleaded"/>
    <n v="283"/>
    <n v="6"/>
    <s v="AUTOMATIC"/>
    <s v="front wheel drive"/>
    <n v="4"/>
    <s v="N/A"/>
    <s v="Midsize"/>
    <s v="Passenger Minivan"/>
    <n v="25"/>
    <n v="17"/>
    <n v="1851"/>
    <n v="29395"/>
  </r>
  <r>
    <x v="22"/>
    <s v="Grand Caravan"/>
    <n v="2017"/>
    <x v="2"/>
    <s v="regular unleaded"/>
    <n v="283"/>
    <n v="6"/>
    <s v="AUTOMATIC"/>
    <s v="front wheel drive"/>
    <n v="4"/>
    <s v="N/A"/>
    <s v="Midsize"/>
    <s v="Passenger Minivan"/>
    <n v="25"/>
    <n v="17"/>
    <n v="1851"/>
    <n v="26695"/>
  </r>
  <r>
    <x v="22"/>
    <s v="Grand Caravan"/>
    <n v="2017"/>
    <x v="2"/>
    <s v="regular unleaded"/>
    <n v="283"/>
    <n v="6"/>
    <s v="AUTOMATIC"/>
    <s v="front wheel drive"/>
    <n v="4"/>
    <s v="N/A"/>
    <s v="Midsize"/>
    <s v="Passenger Minivan"/>
    <n v="25"/>
    <n v="17"/>
    <n v="1851"/>
    <n v="32395"/>
  </r>
  <r>
    <x v="22"/>
    <s v="Grand Caravan"/>
    <n v="2017"/>
    <x v="2"/>
    <s v="regular unleaded"/>
    <n v="283"/>
    <n v="6"/>
    <s v="AUTOMATIC"/>
    <s v="front wheel drive"/>
    <n v="4"/>
    <s v="N/A"/>
    <s v="Midsize"/>
    <s v="Passenger Minivan"/>
    <n v="25"/>
    <n v="17"/>
    <n v="1851"/>
    <n v="23995"/>
  </r>
  <r>
    <x v="22"/>
    <s v="Journey"/>
    <n v="2015"/>
    <x v="0"/>
    <s v="regular unleaded"/>
    <n v="283"/>
    <n v="6"/>
    <s v="AUTOMATIC"/>
    <s v="front wheel drive"/>
    <n v="4"/>
    <s v="Crossover"/>
    <s v="Midsize"/>
    <s v="4dr SUV"/>
    <n v="25"/>
    <n v="17"/>
    <n v="1851"/>
    <n v="31395"/>
  </r>
  <r>
    <x v="22"/>
    <s v="Journey"/>
    <n v="2016"/>
    <x v="1"/>
    <s v="flex-fuel (unleaded/E85)"/>
    <n v="283"/>
    <n v="6"/>
    <s v="AUTOMATIC"/>
    <s v="front wheel drive"/>
    <n v="4"/>
    <s v="Crossover,Flex Fuel"/>
    <s v="Midsize"/>
    <s v="4dr SUV"/>
    <n v="25"/>
    <n v="17"/>
    <n v="1851"/>
    <n v="31795"/>
  </r>
  <r>
    <x v="22"/>
    <s v="Journey"/>
    <n v="2017"/>
    <x v="2"/>
    <s v="flex-fuel (unleaded/E85)"/>
    <n v="283"/>
    <n v="6"/>
    <s v="AUTOMATIC"/>
    <s v="front wheel drive"/>
    <n v="4"/>
    <s v="Crossover,Flex Fuel"/>
    <s v="Midsize"/>
    <s v="4dr SUV"/>
    <n v="25"/>
    <n v="17"/>
    <n v="1851"/>
    <n v="31795"/>
  </r>
  <r>
    <x v="5"/>
    <s v="Routan"/>
    <n v="2011"/>
    <x v="6"/>
    <s v="regular unleaded"/>
    <n v="283"/>
    <n v="6"/>
    <s v="AUTOMATIC"/>
    <s v="front wheel drive"/>
    <n v="4"/>
    <s v="N/A"/>
    <s v="Midsize"/>
    <s v="Passenger Minivan"/>
    <n v="25"/>
    <n v="17"/>
    <n v="873"/>
    <n v="43240"/>
  </r>
  <r>
    <x v="5"/>
    <s v="Routan"/>
    <n v="2011"/>
    <x v="6"/>
    <s v="regular unleaded"/>
    <n v="283"/>
    <n v="6"/>
    <s v="AUTOMATIC"/>
    <s v="front wheel drive"/>
    <n v="4"/>
    <s v="N/A"/>
    <s v="Midsize"/>
    <s v="Passenger Minivan"/>
    <n v="25"/>
    <n v="17"/>
    <n v="873"/>
    <n v="34750"/>
  </r>
  <r>
    <x v="5"/>
    <s v="Routan"/>
    <n v="2011"/>
    <x v="6"/>
    <s v="regular unleaded"/>
    <n v="283"/>
    <n v="6"/>
    <s v="AUTOMATIC"/>
    <s v="front wheel drive"/>
    <n v="4"/>
    <s v="N/A"/>
    <s v="Midsize"/>
    <s v="Passenger Minivan"/>
    <n v="25"/>
    <n v="17"/>
    <n v="873"/>
    <n v="37390"/>
  </r>
  <r>
    <x v="5"/>
    <s v="Routan"/>
    <n v="2011"/>
    <x v="6"/>
    <s v="regular unleaded"/>
    <n v="283"/>
    <n v="6"/>
    <s v="AUTOMATIC"/>
    <s v="front wheel drive"/>
    <n v="4"/>
    <s v="N/A"/>
    <s v="Midsize"/>
    <s v="Passenger Minivan"/>
    <n v="25"/>
    <n v="17"/>
    <n v="873"/>
    <n v="33790"/>
  </r>
  <r>
    <x v="5"/>
    <s v="Routan"/>
    <n v="2011"/>
    <x v="6"/>
    <s v="regular unleaded"/>
    <n v="283"/>
    <n v="6"/>
    <s v="AUTOMATIC"/>
    <s v="front wheel drive"/>
    <n v="4"/>
    <s v="N/A"/>
    <s v="Midsize"/>
    <s v="Passenger Minivan"/>
    <n v="25"/>
    <n v="17"/>
    <n v="873"/>
    <n v="26930"/>
  </r>
  <r>
    <x v="5"/>
    <s v="Routan"/>
    <n v="2011"/>
    <x v="6"/>
    <s v="regular unleaded"/>
    <n v="283"/>
    <n v="6"/>
    <s v="AUTOMATIC"/>
    <s v="front wheel drive"/>
    <n v="4"/>
    <s v="N/A"/>
    <s v="Midsize"/>
    <s v="Passenger Minivan"/>
    <n v="25"/>
    <n v="17"/>
    <n v="873"/>
    <n v="39390"/>
  </r>
  <r>
    <x v="5"/>
    <s v="Routan"/>
    <n v="2011"/>
    <x v="6"/>
    <s v="regular unleaded"/>
    <n v="283"/>
    <n v="6"/>
    <s v="AUTOMATIC"/>
    <s v="front wheel drive"/>
    <n v="4"/>
    <s v="N/A"/>
    <s v="Midsize"/>
    <s v="Passenger Minivan"/>
    <n v="25"/>
    <n v="17"/>
    <n v="873"/>
    <n v="31770"/>
  </r>
  <r>
    <x v="5"/>
    <s v="Routan"/>
    <n v="2012"/>
    <x v="5"/>
    <s v="flex-fuel (unleaded/E85)"/>
    <n v="283"/>
    <n v="6"/>
    <s v="AUTOMATIC"/>
    <s v="front wheel drive"/>
    <n v="4"/>
    <s v="Flex Fuel"/>
    <s v="Midsize"/>
    <s v="Passenger Minivan"/>
    <n v="25"/>
    <n v="17"/>
    <n v="873"/>
    <n v="34490"/>
  </r>
  <r>
    <x v="5"/>
    <s v="Routan"/>
    <n v="2012"/>
    <x v="5"/>
    <s v="flex-fuel (unleaded/E85)"/>
    <n v="283"/>
    <n v="6"/>
    <s v="AUTOMATIC"/>
    <s v="front wheel drive"/>
    <n v="4"/>
    <s v="Flex Fuel"/>
    <s v="Midsize"/>
    <s v="Passenger Minivan"/>
    <n v="25"/>
    <n v="17"/>
    <n v="873"/>
    <n v="39890"/>
  </r>
  <r>
    <x v="5"/>
    <s v="Routan"/>
    <n v="2012"/>
    <x v="5"/>
    <s v="flex-fuel (unleaded/E85)"/>
    <n v="283"/>
    <n v="6"/>
    <s v="AUTOMATIC"/>
    <s v="front wheel drive"/>
    <n v="4"/>
    <s v="Flex Fuel"/>
    <s v="Midsize"/>
    <s v="Passenger Minivan"/>
    <n v="25"/>
    <n v="17"/>
    <n v="873"/>
    <n v="32010"/>
  </r>
  <r>
    <x v="5"/>
    <s v="Routan"/>
    <n v="2012"/>
    <x v="5"/>
    <s v="flex-fuel (unleaded/E85)"/>
    <n v="283"/>
    <n v="6"/>
    <s v="AUTOMATIC"/>
    <s v="front wheel drive"/>
    <n v="4"/>
    <s v="Flex Fuel"/>
    <s v="Midsize"/>
    <s v="Passenger Minivan"/>
    <n v="25"/>
    <n v="17"/>
    <n v="873"/>
    <n v="33490"/>
  </r>
  <r>
    <x v="5"/>
    <s v="Routan"/>
    <n v="2012"/>
    <x v="5"/>
    <s v="flex-fuel (unleaded/E85)"/>
    <n v="283"/>
    <n v="6"/>
    <s v="AUTOMATIC"/>
    <s v="front wheel drive"/>
    <n v="4"/>
    <s v="Flex Fuel"/>
    <s v="Midsize"/>
    <s v="Passenger Minivan"/>
    <n v="25"/>
    <n v="17"/>
    <n v="873"/>
    <n v="37890"/>
  </r>
  <r>
    <x v="5"/>
    <s v="Routan"/>
    <n v="2012"/>
    <x v="5"/>
    <s v="flex-fuel (unleaded/E85)"/>
    <n v="283"/>
    <n v="6"/>
    <s v="AUTOMATIC"/>
    <s v="front wheel drive"/>
    <n v="4"/>
    <s v="Flex Fuel"/>
    <s v="Midsize"/>
    <s v="Passenger Minivan"/>
    <n v="25"/>
    <n v="17"/>
    <n v="873"/>
    <n v="44280"/>
  </r>
  <r>
    <x v="5"/>
    <s v="Routan"/>
    <n v="2012"/>
    <x v="5"/>
    <s v="flex-fuel (unleaded/E85)"/>
    <n v="283"/>
    <n v="6"/>
    <s v="AUTOMATIC"/>
    <s v="front wheel drive"/>
    <n v="4"/>
    <s v="Flex Fuel"/>
    <s v="Midsize"/>
    <s v="Passenger Minivan"/>
    <n v="25"/>
    <n v="17"/>
    <n v="873"/>
    <n v="27020"/>
  </r>
  <r>
    <x v="2"/>
    <s v="Silverado 1500"/>
    <n v="2015"/>
    <x v="0"/>
    <s v="flex-fuel (unleaded/E85)"/>
    <n v="285"/>
    <n v="6"/>
    <s v="AUTOMATIC"/>
    <s v="four wheel drive"/>
    <n v="4"/>
    <s v="Flex Fuel"/>
    <s v="Large"/>
    <s v="Extended Cab Pickup"/>
    <n v="22"/>
    <n v="17"/>
    <n v="1385"/>
    <n v="35920"/>
  </r>
  <r>
    <x v="2"/>
    <s v="Silverado 1500"/>
    <n v="2015"/>
    <x v="0"/>
    <s v="flex-fuel (unleaded/E85)"/>
    <n v="285"/>
    <n v="6"/>
    <s v="AUTOMATIC"/>
    <s v="four wheel drive"/>
    <n v="4"/>
    <s v="Flex Fuel"/>
    <s v="Large"/>
    <s v="Crew Cab Pickup"/>
    <n v="22"/>
    <n v="17"/>
    <n v="1385"/>
    <n v="37680"/>
  </r>
  <r>
    <x v="2"/>
    <s v="Silverado 1500"/>
    <n v="2015"/>
    <x v="0"/>
    <s v="flex-fuel (unleaded/E85)"/>
    <n v="285"/>
    <n v="6"/>
    <s v="AUTOMATIC"/>
    <s v="four wheel drive"/>
    <n v="4"/>
    <s v="Flex Fuel"/>
    <s v="Large"/>
    <s v="Crew Cab Pickup"/>
    <n v="22"/>
    <n v="17"/>
    <n v="1385"/>
    <n v="42010"/>
  </r>
  <r>
    <x v="2"/>
    <s v="Silverado 1500"/>
    <n v="2015"/>
    <x v="0"/>
    <s v="flex-fuel (unleaded/E85)"/>
    <n v="285"/>
    <n v="6"/>
    <s v="AUTOMATIC"/>
    <s v="four wheel drive"/>
    <n v="4"/>
    <s v="Flex Fuel"/>
    <s v="Large"/>
    <s v="Crew Cab Pickup"/>
    <n v="22"/>
    <n v="17"/>
    <n v="1385"/>
    <n v="42310"/>
  </r>
  <r>
    <x v="2"/>
    <s v="Silverado 1500"/>
    <n v="2015"/>
    <x v="0"/>
    <s v="flex-fuel (unleaded/E85)"/>
    <n v="285"/>
    <n v="6"/>
    <s v="AUTOMATIC"/>
    <s v="four wheel drive"/>
    <n v="4"/>
    <s v="Flex Fuel"/>
    <s v="Large"/>
    <s v="Extended Cab Pickup"/>
    <n v="22"/>
    <n v="17"/>
    <n v="1385"/>
    <n v="34110"/>
  </r>
  <r>
    <x v="2"/>
    <s v="Silverado 1500"/>
    <n v="2015"/>
    <x v="0"/>
    <s v="flex-fuel (unleaded/E85)"/>
    <n v="285"/>
    <n v="6"/>
    <s v="AUTOMATIC"/>
    <s v="four wheel drive"/>
    <n v="4"/>
    <s v="Flex Fuel"/>
    <s v="Large"/>
    <s v="Crew Cab Pickup"/>
    <n v="22"/>
    <n v="17"/>
    <n v="1385"/>
    <n v="40620"/>
  </r>
  <r>
    <x v="2"/>
    <s v="Silverado 1500"/>
    <n v="2015"/>
    <x v="0"/>
    <s v="flex-fuel (unleaded/E85)"/>
    <n v="285"/>
    <n v="6"/>
    <s v="AUTOMATIC"/>
    <s v="four wheel drive"/>
    <n v="4"/>
    <s v="Flex Fuel"/>
    <s v="Large"/>
    <s v="Crew Cab Pickup"/>
    <n v="22"/>
    <n v="17"/>
    <n v="1385"/>
    <n v="40320"/>
  </r>
  <r>
    <x v="2"/>
    <s v="Silverado 1500"/>
    <n v="2015"/>
    <x v="0"/>
    <s v="flex-fuel (unleaded/E85)"/>
    <n v="285"/>
    <n v="6"/>
    <s v="AUTOMATIC"/>
    <s v="four wheel drive"/>
    <n v="4"/>
    <s v="Flex Fuel"/>
    <s v="Large"/>
    <s v="Extended Cab Pickup"/>
    <n v="22"/>
    <n v="17"/>
    <n v="1385"/>
    <n v="37730"/>
  </r>
  <r>
    <x v="2"/>
    <s v="Silverado 1500"/>
    <n v="2015"/>
    <x v="0"/>
    <s v="flex-fuel (unleaded/E85)"/>
    <n v="285"/>
    <n v="6"/>
    <s v="AUTOMATIC"/>
    <s v="four wheel drive"/>
    <n v="4"/>
    <s v="Flex Fuel"/>
    <s v="Large"/>
    <s v="Extended Cab Pickup"/>
    <n v="22"/>
    <n v="17"/>
    <n v="1385"/>
    <n v="39420"/>
  </r>
  <r>
    <x v="2"/>
    <s v="Silverado 1500"/>
    <n v="2015"/>
    <x v="0"/>
    <s v="flex-fuel (unleaded/E85)"/>
    <n v="285"/>
    <n v="6"/>
    <s v="AUTOMATIC"/>
    <s v="four wheel drive"/>
    <n v="4"/>
    <s v="Flex Fuel"/>
    <s v="Large"/>
    <s v="Crew Cab Pickup"/>
    <n v="22"/>
    <n v="17"/>
    <n v="1385"/>
    <n v="37380"/>
  </r>
  <r>
    <x v="2"/>
    <s v="Silverado 1500"/>
    <n v="2015"/>
    <x v="0"/>
    <s v="flex-fuel (unleaded/E85)"/>
    <n v="285"/>
    <n v="6"/>
    <s v="AUTOMATIC"/>
    <s v="four wheel drive"/>
    <n v="4"/>
    <s v="Flex Fuel"/>
    <s v="Large"/>
    <s v="Crew Cab Pickup"/>
    <n v="22"/>
    <n v="17"/>
    <n v="1385"/>
    <n v="39540"/>
  </r>
  <r>
    <x v="2"/>
    <s v="Silverado 1500"/>
    <n v="2015"/>
    <x v="0"/>
    <s v="flex-fuel (unleaded/E85)"/>
    <n v="285"/>
    <n v="6"/>
    <s v="AUTOMATIC"/>
    <s v="four wheel drive"/>
    <n v="4"/>
    <s v="Flex Fuel"/>
    <s v="Large"/>
    <s v="Crew Cab Pickup"/>
    <n v="22"/>
    <n v="17"/>
    <n v="1385"/>
    <n v="39240"/>
  </r>
  <r>
    <x v="2"/>
    <s v="Silverado 1500"/>
    <n v="2016"/>
    <x v="1"/>
    <s v="flex-fuel (unleaded/E85)"/>
    <n v="285"/>
    <n v="6"/>
    <s v="AUTOMATIC"/>
    <s v="four wheel drive"/>
    <n v="4"/>
    <s v="Flex Fuel"/>
    <s v="Large"/>
    <s v="Crew Cab Pickup"/>
    <n v="22"/>
    <n v="17"/>
    <n v="1385"/>
    <n v="43775"/>
  </r>
  <r>
    <x v="2"/>
    <s v="Silverado 1500"/>
    <n v="2016"/>
    <x v="1"/>
    <s v="flex-fuel (unleaded/E85)"/>
    <n v="285"/>
    <n v="6"/>
    <s v="AUTOMATIC"/>
    <s v="four wheel drive"/>
    <n v="4"/>
    <s v="Flex Fuel"/>
    <s v="Large"/>
    <s v="Extended Cab Pickup"/>
    <n v="22"/>
    <n v="17"/>
    <n v="1385"/>
    <n v="36935"/>
  </r>
  <r>
    <x v="2"/>
    <s v="Silverado 1500"/>
    <n v="2016"/>
    <x v="1"/>
    <s v="flex-fuel (unleaded/E85)"/>
    <n v="285"/>
    <n v="6"/>
    <s v="AUTOMATIC"/>
    <s v="four wheel drive"/>
    <n v="4"/>
    <s v="Flex Fuel"/>
    <s v="Large"/>
    <s v="Extended Cab Pickup"/>
    <n v="22"/>
    <n v="17"/>
    <n v="1385"/>
    <n v="41185"/>
  </r>
  <r>
    <x v="2"/>
    <s v="Silverado 1500"/>
    <n v="2016"/>
    <x v="1"/>
    <s v="flex-fuel (unleaded/E85)"/>
    <n v="285"/>
    <n v="6"/>
    <s v="AUTOMATIC"/>
    <s v="four wheel drive"/>
    <n v="4"/>
    <s v="Flex Fuel"/>
    <s v="Large"/>
    <s v="Extended Cab Pickup"/>
    <n v="22"/>
    <n v="17"/>
    <n v="1385"/>
    <n v="35100"/>
  </r>
  <r>
    <x v="2"/>
    <s v="Silverado 1500"/>
    <n v="2016"/>
    <x v="1"/>
    <s v="flex-fuel (unleaded/E85)"/>
    <n v="285"/>
    <n v="6"/>
    <s v="AUTOMATIC"/>
    <s v="four wheel drive"/>
    <n v="4"/>
    <s v="Flex Fuel"/>
    <s v="Large"/>
    <s v="Extended Cab Pickup"/>
    <n v="22"/>
    <n v="17"/>
    <n v="1385"/>
    <n v="39275"/>
  </r>
  <r>
    <x v="2"/>
    <s v="Silverado 1500"/>
    <n v="2016"/>
    <x v="1"/>
    <s v="flex-fuel (unleaded/E85)"/>
    <n v="285"/>
    <n v="6"/>
    <s v="AUTOMATIC"/>
    <s v="four wheel drive"/>
    <n v="4"/>
    <s v="Flex Fuel"/>
    <s v="Large"/>
    <s v="Extended Cab Pickup"/>
    <n v="22"/>
    <n v="17"/>
    <n v="1385"/>
    <n v="36850"/>
  </r>
  <r>
    <x v="2"/>
    <s v="Silverado 1500"/>
    <n v="2016"/>
    <x v="1"/>
    <s v="flex-fuel (unleaded/E85)"/>
    <n v="285"/>
    <n v="6"/>
    <s v="AUTOMATIC"/>
    <s v="four wheel drive"/>
    <n v="4"/>
    <s v="Flex Fuel"/>
    <s v="Large"/>
    <s v="Crew Cab Pickup"/>
    <n v="22"/>
    <n v="17"/>
    <n v="1385"/>
    <n v="38695"/>
  </r>
  <r>
    <x v="2"/>
    <s v="Silverado 1500"/>
    <n v="2016"/>
    <x v="1"/>
    <s v="flex-fuel (unleaded/E85)"/>
    <n v="285"/>
    <n v="6"/>
    <s v="AUTOMATIC"/>
    <s v="four wheel drive"/>
    <n v="4"/>
    <s v="Flex Fuel"/>
    <s v="Large"/>
    <s v="Crew Cab Pickup"/>
    <n v="22"/>
    <n v="17"/>
    <n v="1385"/>
    <n v="41865"/>
  </r>
  <r>
    <x v="2"/>
    <s v="Silverado 1500"/>
    <n v="2016"/>
    <x v="1"/>
    <s v="flex-fuel (unleaded/E85)"/>
    <n v="285"/>
    <n v="6"/>
    <s v="AUTOMATIC"/>
    <s v="four wheel drive"/>
    <n v="4"/>
    <s v="Flex Fuel"/>
    <s v="Large"/>
    <s v="Crew Cab Pickup"/>
    <n v="22"/>
    <n v="17"/>
    <n v="1385"/>
    <n v="40495"/>
  </r>
  <r>
    <x v="2"/>
    <s v="Silverado 1500"/>
    <n v="2017"/>
    <x v="2"/>
    <s v="flex-fuel (unleaded/E85)"/>
    <n v="285"/>
    <n v="6"/>
    <s v="AUTOMATIC"/>
    <s v="four wheel drive"/>
    <n v="4"/>
    <s v="Flex Fuel"/>
    <s v="Large"/>
    <s v="Crew Cab Pickup"/>
    <n v="22"/>
    <n v="17"/>
    <n v="1385"/>
    <n v="44465"/>
  </r>
  <r>
    <x v="2"/>
    <s v="Silverado 1500"/>
    <n v="2017"/>
    <x v="2"/>
    <s v="flex-fuel (unleaded/E85)"/>
    <n v="285"/>
    <n v="6"/>
    <s v="AUTOMATIC"/>
    <s v="four wheel drive"/>
    <n v="4"/>
    <s v="Flex Fuel"/>
    <s v="Large"/>
    <s v="Extended Cab Pickup"/>
    <n v="22"/>
    <n v="17"/>
    <n v="1385"/>
    <n v="42075"/>
  </r>
  <r>
    <x v="2"/>
    <s v="Silverado 1500"/>
    <n v="2017"/>
    <x v="2"/>
    <s v="flex-fuel (unleaded/E85)"/>
    <n v="285"/>
    <n v="6"/>
    <s v="AUTOMATIC"/>
    <s v="four wheel drive"/>
    <n v="4"/>
    <s v="Flex Fuel"/>
    <s v="Large"/>
    <s v="Extended Cab Pickup"/>
    <n v="22"/>
    <n v="17"/>
    <n v="1385"/>
    <n v="39965"/>
  </r>
  <r>
    <x v="2"/>
    <s v="Silverado 1500"/>
    <n v="2017"/>
    <x v="2"/>
    <s v="flex-fuel (unleaded/E85)"/>
    <n v="285"/>
    <n v="6"/>
    <s v="AUTOMATIC"/>
    <s v="four wheel drive"/>
    <n v="4"/>
    <s v="Flex Fuel"/>
    <s v="Large"/>
    <s v="Extended Cab Pickup"/>
    <n v="22"/>
    <n v="17"/>
    <n v="1385"/>
    <n v="35590"/>
  </r>
  <r>
    <x v="2"/>
    <s v="Silverado 1500"/>
    <n v="2017"/>
    <x v="2"/>
    <s v="flex-fuel (unleaded/E85)"/>
    <n v="285"/>
    <n v="6"/>
    <s v="AUTOMATIC"/>
    <s v="four wheel drive"/>
    <n v="4"/>
    <s v="Flex Fuel"/>
    <s v="Large"/>
    <s v="Crew Cab Pickup"/>
    <n v="22"/>
    <n v="17"/>
    <n v="1385"/>
    <n v="40985"/>
  </r>
  <r>
    <x v="2"/>
    <s v="Silverado 1500"/>
    <n v="2017"/>
    <x v="2"/>
    <s v="flex-fuel (unleaded/E85)"/>
    <n v="285"/>
    <n v="6"/>
    <s v="AUTOMATIC"/>
    <s v="four wheel drive"/>
    <n v="4"/>
    <s v="Flex Fuel"/>
    <s v="Large"/>
    <s v="Crew Cab Pickup"/>
    <n v="22"/>
    <n v="17"/>
    <n v="1385"/>
    <n v="39185"/>
  </r>
  <r>
    <x v="2"/>
    <s v="Silverado 1500"/>
    <n v="2017"/>
    <x v="2"/>
    <s v="flex-fuel (unleaded/E85)"/>
    <n v="285"/>
    <n v="6"/>
    <s v="AUTOMATIC"/>
    <s v="four wheel drive"/>
    <n v="4"/>
    <s v="Flex Fuel"/>
    <s v="Large"/>
    <s v="Extended Cab Pickup"/>
    <n v="22"/>
    <n v="17"/>
    <n v="1385"/>
    <n v="37425"/>
  </r>
  <r>
    <x v="2"/>
    <s v="Silverado 1500"/>
    <n v="2017"/>
    <x v="2"/>
    <s v="flex-fuel (unleaded/E85)"/>
    <n v="285"/>
    <n v="6"/>
    <s v="AUTOMATIC"/>
    <s v="four wheel drive"/>
    <n v="4"/>
    <s v="Flex Fuel"/>
    <s v="Large"/>
    <s v="Extended Cab Pickup"/>
    <n v="22"/>
    <n v="17"/>
    <n v="1385"/>
    <n v="37340"/>
  </r>
  <r>
    <x v="2"/>
    <s v="Silverado 1500"/>
    <n v="2017"/>
    <x v="2"/>
    <s v="flex-fuel (unleaded/E85)"/>
    <n v="285"/>
    <n v="6"/>
    <s v="AUTOMATIC"/>
    <s v="four wheel drive"/>
    <n v="4"/>
    <s v="Flex Fuel"/>
    <s v="Large"/>
    <s v="Crew Cab Pickup"/>
    <n v="22"/>
    <n v="17"/>
    <n v="1385"/>
    <n v="42555"/>
  </r>
  <r>
    <x v="2"/>
    <s v="Silverado 1500"/>
    <n v="2015"/>
    <x v="0"/>
    <s v="flex-fuel (unleaded/E85)"/>
    <n v="285"/>
    <n v="6"/>
    <s v="AUTOMATIC"/>
    <s v="four wheel drive"/>
    <n v="2"/>
    <s v="Flex Fuel"/>
    <s v="Large"/>
    <s v="Regular Cab Pickup"/>
    <n v="22"/>
    <n v="17"/>
    <n v="1385"/>
    <n v="35435"/>
  </r>
  <r>
    <x v="2"/>
    <s v="Silverado 1500"/>
    <n v="2015"/>
    <x v="0"/>
    <s v="flex-fuel (unleaded/E85)"/>
    <n v="285"/>
    <n v="6"/>
    <s v="AUTOMATIC"/>
    <s v="four wheel drive"/>
    <n v="2"/>
    <s v="Flex Fuel"/>
    <s v="Large"/>
    <s v="Regular Cab Pickup"/>
    <n v="22"/>
    <n v="17"/>
    <n v="1385"/>
    <n v="35135"/>
  </r>
  <r>
    <x v="2"/>
    <s v="Silverado 1500"/>
    <n v="2015"/>
    <x v="0"/>
    <s v="flex-fuel (unleaded/E85)"/>
    <n v="285"/>
    <n v="6"/>
    <s v="AUTOMATIC"/>
    <s v="four wheel drive"/>
    <n v="2"/>
    <s v="Flex Fuel"/>
    <s v="Large"/>
    <s v="Regular Cab Pickup"/>
    <n v="22"/>
    <n v="17"/>
    <n v="1385"/>
    <n v="30345"/>
  </r>
  <r>
    <x v="2"/>
    <s v="Silverado 1500"/>
    <n v="2015"/>
    <x v="0"/>
    <s v="flex-fuel (unleaded/E85)"/>
    <n v="285"/>
    <n v="6"/>
    <s v="AUTOMATIC"/>
    <s v="four wheel drive"/>
    <n v="2"/>
    <s v="Flex Fuel"/>
    <s v="Large"/>
    <s v="Regular Cab Pickup"/>
    <n v="22"/>
    <n v="17"/>
    <n v="1385"/>
    <n v="32095"/>
  </r>
  <r>
    <x v="2"/>
    <s v="Silverado 1500"/>
    <n v="2015"/>
    <x v="0"/>
    <s v="flex-fuel (unleaded/E85)"/>
    <n v="285"/>
    <n v="6"/>
    <s v="AUTOMATIC"/>
    <s v="four wheel drive"/>
    <n v="2"/>
    <s v="Flex Fuel"/>
    <s v="Large"/>
    <s v="Regular Cab Pickup"/>
    <n v="22"/>
    <n v="17"/>
    <n v="1385"/>
    <n v="30045"/>
  </r>
  <r>
    <x v="2"/>
    <s v="Silverado 1500"/>
    <n v="2015"/>
    <x v="0"/>
    <s v="flex-fuel (unleaded/E85)"/>
    <n v="285"/>
    <n v="6"/>
    <s v="AUTOMATIC"/>
    <s v="four wheel drive"/>
    <n v="2"/>
    <s v="Flex Fuel"/>
    <s v="Large"/>
    <s v="Regular Cab Pickup"/>
    <n v="22"/>
    <n v="17"/>
    <n v="1385"/>
    <n v="36825"/>
  </r>
  <r>
    <x v="2"/>
    <s v="Silverado 1500"/>
    <n v="2015"/>
    <x v="0"/>
    <s v="flex-fuel (unleaded/E85)"/>
    <n v="285"/>
    <n v="6"/>
    <s v="AUTOMATIC"/>
    <s v="four wheel drive"/>
    <n v="2"/>
    <s v="Flex Fuel"/>
    <s v="Large"/>
    <s v="Regular Cab Pickup"/>
    <n v="22"/>
    <n v="17"/>
    <n v="1385"/>
    <n v="37125"/>
  </r>
  <r>
    <x v="2"/>
    <s v="Silverado 1500"/>
    <n v="2015"/>
    <x v="0"/>
    <s v="flex-fuel (unleaded/E85)"/>
    <n v="285"/>
    <n v="6"/>
    <s v="AUTOMATIC"/>
    <s v="four wheel drive"/>
    <n v="2"/>
    <s v="Flex Fuel"/>
    <s v="Large"/>
    <s v="Regular Cab Pickup"/>
    <n v="22"/>
    <n v="17"/>
    <n v="1385"/>
    <n v="32395"/>
  </r>
  <r>
    <x v="2"/>
    <s v="Silverado 1500"/>
    <n v="2016"/>
    <x v="1"/>
    <s v="flex-fuel (unleaded/E85)"/>
    <n v="285"/>
    <n v="6"/>
    <s v="AUTOMATIC"/>
    <s v="four wheel drive"/>
    <n v="2"/>
    <s v="Flex Fuel"/>
    <s v="Large"/>
    <s v="Regular Cab Pickup"/>
    <n v="22"/>
    <n v="17"/>
    <n v="1385"/>
    <n v="31035"/>
  </r>
  <r>
    <x v="2"/>
    <s v="Silverado 1500"/>
    <n v="2016"/>
    <x v="1"/>
    <s v="flex-fuel (unleaded/E85)"/>
    <n v="285"/>
    <n v="6"/>
    <s v="AUTOMATIC"/>
    <s v="four wheel drive"/>
    <n v="2"/>
    <s v="Flex Fuel"/>
    <s v="Large"/>
    <s v="Regular Cab Pickup"/>
    <n v="22"/>
    <n v="17"/>
    <n v="1385"/>
    <n v="38590"/>
  </r>
  <r>
    <x v="2"/>
    <s v="Silverado 1500"/>
    <n v="2016"/>
    <x v="1"/>
    <s v="flex-fuel (unleaded/E85)"/>
    <n v="285"/>
    <n v="6"/>
    <s v="AUTOMATIC"/>
    <s v="four wheel drive"/>
    <n v="2"/>
    <s v="Flex Fuel"/>
    <s v="Large"/>
    <s v="Regular Cab Pickup"/>
    <n v="22"/>
    <n v="17"/>
    <n v="1385"/>
    <n v="33060"/>
  </r>
  <r>
    <x v="2"/>
    <s v="Silverado 1500"/>
    <n v="2016"/>
    <x v="1"/>
    <s v="flex-fuel (unleaded/E85)"/>
    <n v="285"/>
    <n v="6"/>
    <s v="AUTOMATIC"/>
    <s v="four wheel drive"/>
    <n v="2"/>
    <s v="Flex Fuel"/>
    <s v="Large"/>
    <s v="Regular Cab Pickup"/>
    <n v="22"/>
    <n v="17"/>
    <n v="1385"/>
    <n v="31335"/>
  </r>
  <r>
    <x v="2"/>
    <s v="Silverado 1500"/>
    <n v="2016"/>
    <x v="1"/>
    <s v="flex-fuel (unleaded/E85)"/>
    <n v="285"/>
    <n v="6"/>
    <s v="AUTOMATIC"/>
    <s v="four wheel drive"/>
    <n v="2"/>
    <s v="Flex Fuel"/>
    <s v="Large"/>
    <s v="Regular Cab Pickup"/>
    <n v="22"/>
    <n v="17"/>
    <n v="1385"/>
    <n v="36980"/>
  </r>
  <r>
    <x v="2"/>
    <s v="Silverado 1500"/>
    <n v="2016"/>
    <x v="1"/>
    <s v="flex-fuel (unleaded/E85)"/>
    <n v="285"/>
    <n v="6"/>
    <s v="AUTOMATIC"/>
    <s v="four wheel drive"/>
    <n v="2"/>
    <s v="Flex Fuel"/>
    <s v="Large"/>
    <s v="Regular Cab Pickup"/>
    <n v="22"/>
    <n v="17"/>
    <n v="1385"/>
    <n v="33360"/>
  </r>
  <r>
    <x v="2"/>
    <s v="Silverado 1500"/>
    <n v="2016"/>
    <x v="1"/>
    <s v="flex-fuel (unleaded/E85)"/>
    <n v="285"/>
    <n v="6"/>
    <s v="AUTOMATIC"/>
    <s v="four wheel drive"/>
    <n v="2"/>
    <s v="Flex Fuel"/>
    <s v="Large"/>
    <s v="Regular Cab Pickup"/>
    <n v="22"/>
    <n v="17"/>
    <n v="1385"/>
    <n v="38890"/>
  </r>
  <r>
    <x v="2"/>
    <s v="Silverado 1500"/>
    <n v="2016"/>
    <x v="1"/>
    <s v="flex-fuel (unleaded/E85)"/>
    <n v="285"/>
    <n v="6"/>
    <s v="AUTOMATIC"/>
    <s v="four wheel drive"/>
    <n v="2"/>
    <s v="Flex Fuel"/>
    <s v="Large"/>
    <s v="Regular Cab Pickup"/>
    <n v="22"/>
    <n v="17"/>
    <n v="1385"/>
    <n v="36680"/>
  </r>
  <r>
    <x v="2"/>
    <s v="Silverado 1500"/>
    <n v="2017"/>
    <x v="2"/>
    <s v="flex-fuel (unleaded/E85)"/>
    <n v="285"/>
    <n v="6"/>
    <s v="AUTOMATIC"/>
    <s v="four wheel drive"/>
    <n v="2"/>
    <s v="Flex Fuel"/>
    <s v="Large"/>
    <s v="Regular Cab Pickup"/>
    <n v="22"/>
    <n v="17"/>
    <n v="1385"/>
    <n v="31525"/>
  </r>
  <r>
    <x v="2"/>
    <s v="Silverado 1500"/>
    <n v="2017"/>
    <x v="2"/>
    <s v="flex-fuel (unleaded/E85)"/>
    <n v="285"/>
    <n v="6"/>
    <s v="AUTOMATIC"/>
    <s v="four wheel drive"/>
    <n v="2"/>
    <s v="Flex Fuel"/>
    <s v="Large"/>
    <s v="Regular Cab Pickup"/>
    <n v="22"/>
    <n v="17"/>
    <n v="1385"/>
    <n v="33850"/>
  </r>
  <r>
    <x v="2"/>
    <s v="Silverado 1500"/>
    <n v="2017"/>
    <x v="2"/>
    <s v="flex-fuel (unleaded/E85)"/>
    <n v="285"/>
    <n v="6"/>
    <s v="AUTOMATIC"/>
    <s v="four wheel drive"/>
    <n v="2"/>
    <s v="Flex Fuel"/>
    <s v="Large"/>
    <s v="Regular Cab Pickup"/>
    <n v="22"/>
    <n v="17"/>
    <n v="1385"/>
    <n v="33550"/>
  </r>
  <r>
    <x v="2"/>
    <s v="Silverado 1500"/>
    <n v="2017"/>
    <x v="2"/>
    <s v="flex-fuel (unleaded/E85)"/>
    <n v="285"/>
    <n v="6"/>
    <s v="AUTOMATIC"/>
    <s v="four wheel drive"/>
    <n v="2"/>
    <s v="Flex Fuel"/>
    <s v="Large"/>
    <s v="Regular Cab Pickup"/>
    <n v="22"/>
    <n v="17"/>
    <n v="1385"/>
    <n v="37370"/>
  </r>
  <r>
    <x v="2"/>
    <s v="Silverado 1500"/>
    <n v="2017"/>
    <x v="2"/>
    <s v="flex-fuel (unleaded/E85)"/>
    <n v="285"/>
    <n v="6"/>
    <s v="AUTOMATIC"/>
    <s v="four wheel drive"/>
    <n v="2"/>
    <s v="Flex Fuel"/>
    <s v="Large"/>
    <s v="Regular Cab Pickup"/>
    <n v="22"/>
    <n v="17"/>
    <n v="1385"/>
    <n v="37670"/>
  </r>
  <r>
    <x v="2"/>
    <s v="Silverado 1500"/>
    <n v="2017"/>
    <x v="2"/>
    <s v="flex-fuel (unleaded/E85)"/>
    <n v="285"/>
    <n v="6"/>
    <s v="AUTOMATIC"/>
    <s v="four wheel drive"/>
    <n v="2"/>
    <s v="Flex Fuel"/>
    <s v="Large"/>
    <s v="Regular Cab Pickup"/>
    <n v="22"/>
    <n v="17"/>
    <n v="1385"/>
    <n v="31825"/>
  </r>
  <r>
    <x v="2"/>
    <s v="Silverado 1500"/>
    <n v="2017"/>
    <x v="2"/>
    <s v="flex-fuel (unleaded/E85)"/>
    <n v="285"/>
    <n v="6"/>
    <s v="AUTOMATIC"/>
    <s v="four wheel drive"/>
    <n v="2"/>
    <s v="Flex Fuel"/>
    <s v="Large"/>
    <s v="Regular Cab Pickup"/>
    <n v="22"/>
    <n v="17"/>
    <n v="1385"/>
    <n v="39280"/>
  </r>
  <r>
    <x v="2"/>
    <s v="Silverado 1500"/>
    <n v="2017"/>
    <x v="2"/>
    <s v="flex-fuel (unleaded/E85)"/>
    <n v="285"/>
    <n v="6"/>
    <s v="AUTOMATIC"/>
    <s v="four wheel drive"/>
    <n v="2"/>
    <s v="Flex Fuel"/>
    <s v="Large"/>
    <s v="Regular Cab Pickup"/>
    <n v="22"/>
    <n v="17"/>
    <n v="1385"/>
    <n v="39580"/>
  </r>
  <r>
    <x v="30"/>
    <s v="Sierra 1500"/>
    <n v="2015"/>
    <x v="0"/>
    <s v="flex-fuel (unleaded/E85)"/>
    <n v="285"/>
    <n v="6"/>
    <s v="AUTOMATIC"/>
    <s v="four wheel drive"/>
    <n v="4"/>
    <s v="Flex Fuel"/>
    <s v="Large"/>
    <s v="Crew Cab Pickup"/>
    <n v="22"/>
    <n v="17"/>
    <n v="549"/>
    <n v="38540"/>
  </r>
  <r>
    <x v="30"/>
    <s v="Sierra 1500"/>
    <n v="2015"/>
    <x v="0"/>
    <s v="flex-fuel (unleaded/E85)"/>
    <n v="285"/>
    <n v="6"/>
    <s v="AUTOMATIC"/>
    <s v="four wheel drive"/>
    <n v="4"/>
    <s v="Flex Fuel"/>
    <s v="Large"/>
    <s v="Crew Cab Pickup"/>
    <n v="22"/>
    <n v="17"/>
    <n v="549"/>
    <n v="38840"/>
  </r>
  <r>
    <x v="30"/>
    <s v="Sierra 1500"/>
    <n v="2015"/>
    <x v="0"/>
    <s v="flex-fuel (unleaded/E85)"/>
    <n v="285"/>
    <n v="6"/>
    <s v="AUTOMATIC"/>
    <s v="four wheel drive"/>
    <n v="4"/>
    <s v="Flex Fuel"/>
    <s v="Large"/>
    <s v="Crew Cab Pickup"/>
    <n v="22"/>
    <n v="17"/>
    <n v="549"/>
    <n v="42635"/>
  </r>
  <r>
    <x v="30"/>
    <s v="Sierra 1500"/>
    <n v="2015"/>
    <x v="0"/>
    <s v="flex-fuel (unleaded/E85)"/>
    <n v="285"/>
    <n v="6"/>
    <s v="AUTOMATIC"/>
    <s v="four wheel drive"/>
    <n v="4"/>
    <s v="Flex Fuel"/>
    <s v="Large"/>
    <s v="Extended Cab Pickup"/>
    <n v="22"/>
    <n v="17"/>
    <n v="549"/>
    <n v="40045"/>
  </r>
  <r>
    <x v="30"/>
    <s v="Sierra 1500"/>
    <n v="2015"/>
    <x v="0"/>
    <s v="flex-fuel (unleaded/E85)"/>
    <n v="285"/>
    <n v="6"/>
    <s v="AUTOMATIC"/>
    <s v="four wheel drive"/>
    <n v="4"/>
    <s v="Flex Fuel"/>
    <s v="Large"/>
    <s v="Crew Cab Pickup"/>
    <n v="22"/>
    <n v="17"/>
    <n v="549"/>
    <n v="42935"/>
  </r>
  <r>
    <x v="30"/>
    <s v="Sierra 1500"/>
    <n v="2015"/>
    <x v="0"/>
    <s v="flex-fuel (unleaded/E85)"/>
    <n v="285"/>
    <n v="6"/>
    <s v="AUTOMATIC"/>
    <s v="four wheel drive"/>
    <n v="4"/>
    <s v="Flex Fuel"/>
    <s v="Large"/>
    <s v="Extended Cab Pickup"/>
    <n v="22"/>
    <n v="17"/>
    <n v="549"/>
    <n v="34675"/>
  </r>
  <r>
    <x v="30"/>
    <s v="Sierra 1500"/>
    <n v="2016"/>
    <x v="1"/>
    <s v="flex-fuel (unleaded/E85)"/>
    <n v="285"/>
    <n v="6"/>
    <s v="AUTOMATIC"/>
    <s v="four wheel drive"/>
    <n v="4"/>
    <s v="Flex Fuel"/>
    <s v="Large"/>
    <s v="Crew Cab Pickup"/>
    <n v="22"/>
    <n v="17"/>
    <n v="549"/>
    <n v="43505"/>
  </r>
  <r>
    <x v="30"/>
    <s v="Sierra 1500"/>
    <n v="2016"/>
    <x v="1"/>
    <s v="flex-fuel (unleaded/E85)"/>
    <n v="285"/>
    <n v="6"/>
    <s v="AUTOMATIC"/>
    <s v="four wheel drive"/>
    <n v="4"/>
    <s v="Flex Fuel"/>
    <s v="Large"/>
    <s v="Crew Cab Pickup"/>
    <n v="22"/>
    <n v="17"/>
    <n v="549"/>
    <n v="39380"/>
  </r>
  <r>
    <x v="30"/>
    <s v="Sierra 1500"/>
    <n v="2016"/>
    <x v="1"/>
    <s v="flex-fuel (unleaded/E85)"/>
    <n v="285"/>
    <n v="6"/>
    <s v="AUTOMATIC"/>
    <s v="four wheel drive"/>
    <n v="4"/>
    <s v="Flex Fuel"/>
    <s v="Large"/>
    <s v="Extended Cab Pickup"/>
    <n v="22"/>
    <n v="17"/>
    <n v="549"/>
    <n v="40915"/>
  </r>
  <r>
    <x v="30"/>
    <s v="Sierra 1500"/>
    <n v="2016"/>
    <x v="1"/>
    <s v="flex-fuel (unleaded/E85)"/>
    <n v="285"/>
    <n v="6"/>
    <s v="AUTOMATIC"/>
    <s v="four wheel drive"/>
    <n v="4"/>
    <s v="Flex Fuel"/>
    <s v="Large"/>
    <s v="Extended Cab Pickup"/>
    <n v="22"/>
    <n v="17"/>
    <n v="549"/>
    <n v="35370"/>
  </r>
  <r>
    <x v="30"/>
    <s v="Sierra 1500"/>
    <n v="2017"/>
    <x v="2"/>
    <s v="flex-fuel (unleaded/E85)"/>
    <n v="285"/>
    <n v="6"/>
    <s v="AUTOMATIC"/>
    <s v="four wheel drive"/>
    <n v="4"/>
    <s v="Flex Fuel"/>
    <s v="Large"/>
    <s v="Extended Cab Pickup"/>
    <n v="22"/>
    <n v="17"/>
    <n v="549"/>
    <n v="41405"/>
  </r>
  <r>
    <x v="30"/>
    <s v="Sierra 1500"/>
    <n v="2017"/>
    <x v="2"/>
    <s v="flex-fuel (unleaded/E85)"/>
    <n v="285"/>
    <n v="6"/>
    <s v="AUTOMATIC"/>
    <s v="four wheel drive"/>
    <n v="4"/>
    <s v="Flex Fuel"/>
    <s v="Large"/>
    <s v="Crew Cab Pickup"/>
    <n v="22"/>
    <n v="17"/>
    <n v="549"/>
    <n v="43995"/>
  </r>
  <r>
    <x v="30"/>
    <s v="Sierra 1500"/>
    <n v="2017"/>
    <x v="2"/>
    <s v="flex-fuel (unleaded/E85)"/>
    <n v="285"/>
    <n v="6"/>
    <s v="AUTOMATIC"/>
    <s v="four wheel drive"/>
    <n v="4"/>
    <s v="Flex Fuel"/>
    <s v="Large"/>
    <s v="Extended Cab Pickup"/>
    <n v="22"/>
    <n v="17"/>
    <n v="549"/>
    <n v="36210"/>
  </r>
  <r>
    <x v="30"/>
    <s v="Sierra 1500"/>
    <n v="2017"/>
    <x v="2"/>
    <s v="flex-fuel (unleaded/E85)"/>
    <n v="285"/>
    <n v="6"/>
    <s v="AUTOMATIC"/>
    <s v="four wheel drive"/>
    <n v="4"/>
    <s v="Flex Fuel"/>
    <s v="Large"/>
    <s v="Crew Cab Pickup"/>
    <n v="22"/>
    <n v="17"/>
    <n v="549"/>
    <n v="39870"/>
  </r>
  <r>
    <x v="30"/>
    <s v="Sierra 1500"/>
    <n v="2015"/>
    <x v="0"/>
    <s v="flex-fuel (unleaded/E85)"/>
    <n v="285"/>
    <n v="6"/>
    <s v="AUTOMATIC"/>
    <s v="four wheel drive"/>
    <n v="2"/>
    <s v="Flex Fuel"/>
    <s v="Large"/>
    <s v="Regular Cab Pickup"/>
    <n v="22"/>
    <n v="17"/>
    <n v="549"/>
    <n v="30610"/>
  </r>
  <r>
    <x v="30"/>
    <s v="Sierra 1500"/>
    <n v="2015"/>
    <x v="0"/>
    <s v="flex-fuel (unleaded/E85)"/>
    <n v="285"/>
    <n v="6"/>
    <s v="AUTOMATIC"/>
    <s v="four wheel drive"/>
    <n v="2"/>
    <s v="Flex Fuel"/>
    <s v="Large"/>
    <s v="Regular Cab Pickup"/>
    <n v="22"/>
    <n v="17"/>
    <n v="549"/>
    <n v="37800"/>
  </r>
  <r>
    <x v="30"/>
    <s v="Sierra 1500"/>
    <n v="2015"/>
    <x v="0"/>
    <s v="flex-fuel (unleaded/E85)"/>
    <n v="285"/>
    <n v="6"/>
    <s v="AUTOMATIC"/>
    <s v="four wheel drive"/>
    <n v="2"/>
    <s v="Flex Fuel"/>
    <s v="Large"/>
    <s v="Regular Cab Pickup"/>
    <n v="22"/>
    <n v="17"/>
    <n v="549"/>
    <n v="30910"/>
  </r>
  <r>
    <x v="30"/>
    <s v="Sierra 1500"/>
    <n v="2015"/>
    <x v="0"/>
    <s v="flex-fuel (unleaded/E85)"/>
    <n v="285"/>
    <n v="6"/>
    <s v="AUTOMATIC"/>
    <s v="four wheel drive"/>
    <n v="2"/>
    <s v="Flex Fuel"/>
    <s v="Large"/>
    <s v="Regular Cab Pickup"/>
    <n v="22"/>
    <n v="17"/>
    <n v="549"/>
    <n v="37500"/>
  </r>
  <r>
    <x v="30"/>
    <s v="Sierra 1500"/>
    <n v="2016"/>
    <x v="1"/>
    <s v="flex-fuel (unleaded/E85)"/>
    <n v="285"/>
    <n v="6"/>
    <s v="AUTOMATIC"/>
    <s v="four wheel drive"/>
    <n v="2"/>
    <s v="Flex Fuel"/>
    <s v="Large"/>
    <s v="Regular Cab Pickup"/>
    <n v="22"/>
    <n v="17"/>
    <n v="549"/>
    <n v="31955"/>
  </r>
  <r>
    <x v="30"/>
    <s v="Sierra 1500"/>
    <n v="2016"/>
    <x v="1"/>
    <s v="flex-fuel (unleaded/E85)"/>
    <n v="285"/>
    <n v="6"/>
    <s v="AUTOMATIC"/>
    <s v="four wheel drive"/>
    <n v="2"/>
    <s v="Flex Fuel"/>
    <s v="Large"/>
    <s v="Regular Cab Pickup"/>
    <n v="22"/>
    <n v="17"/>
    <n v="549"/>
    <n v="31655"/>
  </r>
  <r>
    <x v="30"/>
    <s v="Sierra 1500"/>
    <n v="2016"/>
    <x v="1"/>
    <s v="flex-fuel (unleaded/E85)"/>
    <n v="285"/>
    <n v="6"/>
    <s v="AUTOMATIC"/>
    <s v="four wheel drive"/>
    <n v="2"/>
    <s v="Flex Fuel"/>
    <s v="Large"/>
    <s v="Regular Cab Pickup"/>
    <n v="22"/>
    <n v="17"/>
    <n v="549"/>
    <n v="38370"/>
  </r>
  <r>
    <x v="30"/>
    <s v="Sierra 1500"/>
    <n v="2016"/>
    <x v="1"/>
    <s v="flex-fuel (unleaded/E85)"/>
    <n v="285"/>
    <n v="6"/>
    <s v="AUTOMATIC"/>
    <s v="four wheel drive"/>
    <n v="2"/>
    <s v="Flex Fuel"/>
    <s v="Large"/>
    <s v="Regular Cab Pickup"/>
    <n v="22"/>
    <n v="17"/>
    <n v="549"/>
    <n v="38670"/>
  </r>
  <r>
    <x v="30"/>
    <s v="Sierra 1500"/>
    <n v="2017"/>
    <x v="2"/>
    <s v="flex-fuel (unleaded/E85)"/>
    <n v="285"/>
    <n v="6"/>
    <s v="AUTOMATIC"/>
    <s v="four wheel drive"/>
    <n v="2"/>
    <s v="Flex Fuel"/>
    <s v="Large"/>
    <s v="Regular Cab Pickup"/>
    <n v="22"/>
    <n v="17"/>
    <n v="549"/>
    <n v="39160"/>
  </r>
  <r>
    <x v="30"/>
    <s v="Sierra 1500"/>
    <n v="2017"/>
    <x v="2"/>
    <s v="flex-fuel (unleaded/E85)"/>
    <n v="285"/>
    <n v="6"/>
    <s v="AUTOMATIC"/>
    <s v="four wheel drive"/>
    <n v="2"/>
    <s v="Flex Fuel"/>
    <s v="Large"/>
    <s v="Regular Cab Pickup"/>
    <n v="22"/>
    <n v="17"/>
    <n v="549"/>
    <n v="32145"/>
  </r>
  <r>
    <x v="30"/>
    <s v="Sierra 1500"/>
    <n v="2017"/>
    <x v="2"/>
    <s v="flex-fuel (unleaded/E85)"/>
    <n v="285"/>
    <n v="6"/>
    <s v="AUTOMATIC"/>
    <s v="four wheel drive"/>
    <n v="2"/>
    <s v="Flex Fuel"/>
    <s v="Large"/>
    <s v="Regular Cab Pickup"/>
    <n v="22"/>
    <n v="17"/>
    <n v="549"/>
    <n v="38860"/>
  </r>
  <r>
    <x v="30"/>
    <s v="Sierra 1500"/>
    <n v="2017"/>
    <x v="2"/>
    <s v="flex-fuel (unleaded/E85)"/>
    <n v="285"/>
    <n v="6"/>
    <s v="AUTOMATIC"/>
    <s v="four wheel drive"/>
    <n v="2"/>
    <s v="Flex Fuel"/>
    <s v="Large"/>
    <s v="Regular Cab Pickup"/>
    <n v="22"/>
    <n v="17"/>
    <n v="549"/>
    <n v="32445"/>
  </r>
  <r>
    <x v="8"/>
    <s v="Flex"/>
    <n v="2015"/>
    <x v="0"/>
    <s v="regular unleaded"/>
    <n v="287"/>
    <n v="6"/>
    <s v="AUTOMATIC"/>
    <s v="all wheel drive"/>
    <n v="4"/>
    <s v="Crossover"/>
    <s v="Large"/>
    <s v="Wagon"/>
    <n v="23"/>
    <n v="17"/>
    <n v="5657"/>
    <n v="39650"/>
  </r>
  <r>
    <x v="8"/>
    <s v="Flex"/>
    <n v="2015"/>
    <x v="0"/>
    <s v="regular unleaded"/>
    <n v="287"/>
    <n v="6"/>
    <s v="AUTOMATIC"/>
    <s v="all wheel drive"/>
    <n v="4"/>
    <s v="Crossover"/>
    <s v="Large"/>
    <s v="Wagon"/>
    <n v="23"/>
    <n v="17"/>
    <n v="5657"/>
    <n v="34050"/>
  </r>
  <r>
    <x v="24"/>
    <s v="Enclave"/>
    <n v="2015"/>
    <x v="0"/>
    <s v="regular unleaded"/>
    <n v="288"/>
    <n v="6"/>
    <s v="AUTOMATIC"/>
    <s v="front wheel drive"/>
    <n v="4"/>
    <s v="Crossover"/>
    <s v="Midsize"/>
    <s v="4dr SUV"/>
    <n v="24"/>
    <n v="17"/>
    <n v="155"/>
    <n v="39050"/>
  </r>
  <r>
    <x v="24"/>
    <s v="Enclave"/>
    <n v="2015"/>
    <x v="0"/>
    <s v="regular unleaded"/>
    <n v="288"/>
    <n v="6"/>
    <s v="AUTOMATIC"/>
    <s v="front wheel drive"/>
    <n v="4"/>
    <s v="Crossover"/>
    <s v="Midsize"/>
    <s v="4dr SUV"/>
    <n v="24"/>
    <n v="17"/>
    <n v="155"/>
    <n v="43450"/>
  </r>
  <r>
    <x v="24"/>
    <s v="Enclave"/>
    <n v="2015"/>
    <x v="0"/>
    <s v="regular unleaded"/>
    <n v="288"/>
    <n v="6"/>
    <s v="AUTOMATIC"/>
    <s v="front wheel drive"/>
    <n v="4"/>
    <s v="Crossover"/>
    <s v="Midsize"/>
    <s v="4dr SUV"/>
    <n v="24"/>
    <n v="17"/>
    <n v="155"/>
    <n v="47305"/>
  </r>
  <r>
    <x v="2"/>
    <s v="Traverse"/>
    <n v="2015"/>
    <x v="0"/>
    <s v="regular unleaded"/>
    <n v="288"/>
    <n v="6"/>
    <s v="AUTOMATIC"/>
    <s v="front wheel drive"/>
    <n v="4"/>
    <s v="Crossover"/>
    <s v="Midsize"/>
    <s v="4dr SUV"/>
    <n v="24"/>
    <n v="17"/>
    <n v="1385"/>
    <n v="41935"/>
  </r>
  <r>
    <x v="8"/>
    <s v="Taurus"/>
    <n v="2016"/>
    <x v="1"/>
    <s v="flex-fuel (unleaded/E85)"/>
    <n v="288"/>
    <n v="6"/>
    <s v="AUTOMATIC"/>
    <s v="all wheel drive"/>
    <n v="4"/>
    <s v="Flex Fuel,Performance"/>
    <s v="Large"/>
    <s v="Sedan"/>
    <n v="24"/>
    <n v="17"/>
    <n v="5657"/>
    <n v="31390"/>
  </r>
  <r>
    <x v="8"/>
    <s v="Taurus"/>
    <n v="2016"/>
    <x v="1"/>
    <s v="flex-fuel (unleaded/E85)"/>
    <n v="288"/>
    <n v="6"/>
    <s v="AUTOMATIC"/>
    <s v="all wheel drive"/>
    <n v="4"/>
    <s v="Flex Fuel,Performance"/>
    <s v="Large"/>
    <s v="Sedan"/>
    <n v="24"/>
    <n v="17"/>
    <n v="5657"/>
    <n v="36310"/>
  </r>
  <r>
    <x v="8"/>
    <s v="Taurus"/>
    <n v="2017"/>
    <x v="2"/>
    <s v="flex-fuel (unleaded/E85)"/>
    <n v="288"/>
    <n v="6"/>
    <s v="AUTOMATIC"/>
    <s v="all wheel drive"/>
    <n v="4"/>
    <s v="Flex Fuel,Performance"/>
    <s v="Large"/>
    <s v="Sedan"/>
    <n v="24"/>
    <n v="17"/>
    <n v="5657"/>
    <n v="31625"/>
  </r>
  <r>
    <x v="8"/>
    <s v="Taurus"/>
    <n v="2017"/>
    <x v="2"/>
    <s v="flex-fuel (unleaded/E85)"/>
    <n v="288"/>
    <n v="6"/>
    <s v="AUTOMATIC"/>
    <s v="all wheel drive"/>
    <n v="4"/>
    <s v="Flex Fuel,Performance"/>
    <s v="Large"/>
    <s v="Sedan"/>
    <n v="24"/>
    <n v="17"/>
    <n v="5657"/>
    <n v="38705"/>
  </r>
  <r>
    <x v="30"/>
    <s v="Acadia"/>
    <n v="2015"/>
    <x v="0"/>
    <s v="regular unleaded"/>
    <n v="288"/>
    <n v="6"/>
    <s v="AUTOMATIC"/>
    <s v="front wheel drive"/>
    <n v="4"/>
    <s v="Crossover"/>
    <s v="Midsize"/>
    <s v="4dr SUV"/>
    <n v="24"/>
    <n v="17"/>
    <n v="549"/>
    <n v="47690"/>
  </r>
  <r>
    <x v="22"/>
    <s v="Durango"/>
    <n v="2015"/>
    <x v="0"/>
    <s v="regular unleaded"/>
    <n v="290"/>
    <n v="6"/>
    <s v="AUTOMATIC"/>
    <s v="all wheel drive"/>
    <n v="4"/>
    <s v="Crossover"/>
    <s v="Large"/>
    <s v="4dr SUV"/>
    <n v="24"/>
    <n v="17"/>
    <n v="1851"/>
    <n v="39495"/>
  </r>
  <r>
    <x v="22"/>
    <s v="Durango"/>
    <n v="2015"/>
    <x v="0"/>
    <s v="regular unleaded"/>
    <n v="290"/>
    <n v="6"/>
    <s v="AUTOMATIC"/>
    <s v="all wheel drive"/>
    <n v="4"/>
    <s v="Crossover,Performance"/>
    <s v="Large"/>
    <s v="4dr SUV"/>
    <n v="24"/>
    <n v="17"/>
    <n v="1851"/>
    <n v="33095"/>
  </r>
  <r>
    <x v="22"/>
    <s v="Durango"/>
    <n v="2015"/>
    <x v="0"/>
    <s v="regular unleaded"/>
    <n v="290"/>
    <n v="6"/>
    <s v="AUTOMATIC"/>
    <s v="all wheel drive"/>
    <n v="4"/>
    <s v="Crossover"/>
    <s v="Large"/>
    <s v="4dr SUV"/>
    <n v="24"/>
    <n v="17"/>
    <n v="1851"/>
    <n v="43595"/>
  </r>
  <r>
    <x v="8"/>
    <s v="Explorer"/>
    <n v="2015"/>
    <x v="0"/>
    <s v="flex-fuel (unleaded/E85)"/>
    <n v="290"/>
    <n v="6"/>
    <s v="AUTOMATIC"/>
    <s v="front wheel drive"/>
    <n v="4"/>
    <s v="Crossover,Flex Fuel,Performance"/>
    <s v="Midsize"/>
    <s v="4dr SUV"/>
    <n v="24"/>
    <n v="17"/>
    <n v="5657"/>
    <n v="33000"/>
  </r>
  <r>
    <x v="8"/>
    <s v="Explorer"/>
    <n v="2015"/>
    <x v="0"/>
    <s v="flex-fuel (unleaded/E85)"/>
    <n v="290"/>
    <n v="6"/>
    <s v="AUTOMATIC"/>
    <s v="all wheel drive"/>
    <n v="4"/>
    <s v="Crossover,Flex Fuel,Performance"/>
    <s v="Midsize"/>
    <s v="4dr SUV"/>
    <n v="23"/>
    <n v="17"/>
    <n v="5657"/>
    <n v="40200"/>
  </r>
  <r>
    <x v="8"/>
    <s v="Explorer"/>
    <n v="2015"/>
    <x v="0"/>
    <s v="flex-fuel (unleaded/E85)"/>
    <n v="290"/>
    <n v="6"/>
    <s v="AUTOMATIC"/>
    <s v="front wheel drive"/>
    <n v="4"/>
    <s v="Crossover,Flex Fuel,Performance"/>
    <s v="Midsize"/>
    <s v="4dr SUV"/>
    <n v="24"/>
    <n v="17"/>
    <n v="5657"/>
    <n v="38200"/>
  </r>
  <r>
    <x v="8"/>
    <s v="Explorer"/>
    <n v="2015"/>
    <x v="0"/>
    <s v="flex-fuel (unleaded/E85)"/>
    <n v="290"/>
    <n v="6"/>
    <s v="AUTOMATIC"/>
    <s v="all wheel drive"/>
    <n v="4"/>
    <s v="Crossover,Flex Fuel"/>
    <s v="Midsize"/>
    <s v="4dr SUV"/>
    <n v="23"/>
    <n v="17"/>
    <n v="5657"/>
    <n v="32700"/>
  </r>
  <r>
    <x v="8"/>
    <s v="Explorer"/>
    <n v="2015"/>
    <x v="0"/>
    <s v="flex-fuel (unleaded/E85)"/>
    <n v="290"/>
    <n v="6"/>
    <s v="AUTOMATIC"/>
    <s v="front wheel drive"/>
    <n v="4"/>
    <s v="Crossover,Flex Fuel"/>
    <s v="Midsize"/>
    <s v="4dr SUV"/>
    <n v="24"/>
    <n v="17"/>
    <n v="5657"/>
    <n v="30700"/>
  </r>
  <r>
    <x v="8"/>
    <s v="Explorer"/>
    <n v="2015"/>
    <x v="0"/>
    <s v="flex-fuel (unleaded/E85)"/>
    <n v="290"/>
    <n v="6"/>
    <s v="AUTOMATIC"/>
    <s v="all wheel drive"/>
    <n v="4"/>
    <s v="Crossover,Flex Fuel,Performance"/>
    <s v="Midsize"/>
    <s v="4dr SUV"/>
    <n v="23"/>
    <n v="17"/>
    <n v="5657"/>
    <n v="35000"/>
  </r>
  <r>
    <x v="8"/>
    <s v="Explorer"/>
    <n v="2016"/>
    <x v="1"/>
    <s v="flex-fuel (unleaded/E85)"/>
    <n v="290"/>
    <n v="6"/>
    <s v="AUTOMATIC"/>
    <s v="front wheel drive"/>
    <n v="4"/>
    <s v="Crossover,Flex Fuel"/>
    <s v="Midsize"/>
    <s v="4dr SUV"/>
    <n v="24"/>
    <n v="17"/>
    <n v="5657"/>
    <n v="41300"/>
  </r>
  <r>
    <x v="8"/>
    <s v="Explorer"/>
    <n v="2016"/>
    <x v="1"/>
    <s v="flex-fuel (unleaded/E85)"/>
    <n v="290"/>
    <n v="6"/>
    <s v="AUTOMATIC"/>
    <s v="front wheel drive"/>
    <n v="4"/>
    <s v="Crossover,Flex Fuel"/>
    <s v="Midsize"/>
    <s v="4dr SUV"/>
    <n v="24"/>
    <n v="17"/>
    <n v="5657"/>
    <n v="31050"/>
  </r>
  <r>
    <x v="8"/>
    <s v="Explorer"/>
    <n v="2016"/>
    <x v="1"/>
    <s v="flex-fuel (unleaded/E85)"/>
    <n v="290"/>
    <n v="6"/>
    <s v="AUTOMATIC"/>
    <s v="front wheel drive"/>
    <n v="4"/>
    <s v="Crossover,Flex Fuel"/>
    <s v="Midsize"/>
    <s v="4dr SUV"/>
    <n v="24"/>
    <n v="17"/>
    <n v="5657"/>
    <n v="33400"/>
  </r>
  <r>
    <x v="8"/>
    <s v="Explorer"/>
    <n v="2017"/>
    <x v="2"/>
    <s v="flex-fuel (unleaded/E85)"/>
    <n v="290"/>
    <n v="6"/>
    <s v="AUTOMATIC"/>
    <s v="front wheel drive"/>
    <n v="4"/>
    <s v="Crossover,Flex Fuel"/>
    <s v="Midsize"/>
    <s v="4dr SUV"/>
    <n v="24"/>
    <n v="17"/>
    <n v="5657"/>
    <n v="33625"/>
  </r>
  <r>
    <x v="8"/>
    <s v="Explorer"/>
    <n v="2017"/>
    <x v="2"/>
    <s v="flex-fuel (unleaded/E85)"/>
    <n v="290"/>
    <n v="6"/>
    <s v="AUTOMATIC"/>
    <s v="front wheel drive"/>
    <n v="4"/>
    <s v="Crossover,Flex Fuel"/>
    <s v="Midsize"/>
    <s v="4dr SUV"/>
    <n v="24"/>
    <n v="17"/>
    <n v="5657"/>
    <n v="31160"/>
  </r>
  <r>
    <x v="14"/>
    <s v="Santa Fe"/>
    <n v="2017"/>
    <x v="2"/>
    <s v="regular unleaded"/>
    <n v="290"/>
    <n v="6"/>
    <s v="AUTOMATIC"/>
    <s v="all wheel drive"/>
    <n v="4"/>
    <s v="Crossover"/>
    <s v="Midsize"/>
    <s v="4dr SUV"/>
    <n v="22"/>
    <n v="17"/>
    <n v="1439"/>
    <n v="36700"/>
  </r>
  <r>
    <x v="14"/>
    <s v="Santa Fe"/>
    <n v="2017"/>
    <x v="2"/>
    <s v="regular unleaded"/>
    <n v="290"/>
    <n v="6"/>
    <s v="AUTOMATIC"/>
    <s v="front wheel drive"/>
    <n v="4"/>
    <s v="Crossover"/>
    <s v="Midsize"/>
    <s v="4dr SUV"/>
    <n v="23"/>
    <n v="17"/>
    <n v="1439"/>
    <n v="38700"/>
  </r>
  <r>
    <x v="14"/>
    <s v="Santa Fe"/>
    <n v="2017"/>
    <x v="2"/>
    <s v="regular unleaded"/>
    <n v="290"/>
    <n v="6"/>
    <s v="AUTOMATIC"/>
    <s v="all wheel drive"/>
    <n v="4"/>
    <s v="Crossover"/>
    <s v="Midsize"/>
    <s v="4dr SUV"/>
    <n v="22"/>
    <n v="17"/>
    <n v="1439"/>
    <n v="40450"/>
  </r>
  <r>
    <x v="14"/>
    <s v="Santa Fe"/>
    <n v="2017"/>
    <x v="2"/>
    <s v="regular unleaded"/>
    <n v="290"/>
    <n v="6"/>
    <s v="AUTOMATIC"/>
    <s v="front wheel drive"/>
    <n v="4"/>
    <s v="Crossover"/>
    <s v="Midsize"/>
    <s v="4dr SUV"/>
    <n v="23"/>
    <n v="17"/>
    <n v="1439"/>
    <n v="34950"/>
  </r>
  <r>
    <x v="14"/>
    <s v="Santa Fe"/>
    <n v="2017"/>
    <x v="2"/>
    <s v="regular unleaded"/>
    <n v="290"/>
    <n v="6"/>
    <s v="AUTOMATIC"/>
    <s v="all wheel drive"/>
    <n v="4"/>
    <s v="Crossover"/>
    <s v="Midsize"/>
    <s v="4dr SUV"/>
    <n v="22"/>
    <n v="17"/>
    <n v="1439"/>
    <n v="41150"/>
  </r>
  <r>
    <x v="14"/>
    <s v="Santa Fe"/>
    <n v="2017"/>
    <x v="2"/>
    <s v="regular unleaded"/>
    <n v="290"/>
    <n v="6"/>
    <s v="AUTOMATIC"/>
    <s v="front wheel drive"/>
    <n v="4"/>
    <s v="Crossover"/>
    <s v="Midsize"/>
    <s v="4dr SUV"/>
    <n v="23"/>
    <n v="17"/>
    <n v="1439"/>
    <n v="39400"/>
  </r>
  <r>
    <x v="7"/>
    <s v="Sorento"/>
    <n v="2016"/>
    <x v="1"/>
    <s v="regular unleaded"/>
    <n v="290"/>
    <n v="6"/>
    <s v="AUTOMATIC"/>
    <s v="all wheel drive"/>
    <n v="4"/>
    <s v="Crossover"/>
    <s v="Midsize"/>
    <s v="4dr SUV"/>
    <n v="23"/>
    <n v="17"/>
    <n v="1720"/>
    <n v="40100"/>
  </r>
  <r>
    <x v="7"/>
    <s v="Sorento"/>
    <n v="2016"/>
    <x v="1"/>
    <s v="regular unleaded"/>
    <n v="290"/>
    <n v="6"/>
    <s v="AUTOMATIC"/>
    <s v="all wheel drive"/>
    <n v="4"/>
    <s v="Crossover"/>
    <s v="Midsize"/>
    <s v="4dr SUV"/>
    <n v="23"/>
    <n v="17"/>
    <n v="1720"/>
    <n v="43300"/>
  </r>
  <r>
    <x v="7"/>
    <s v="Sorento"/>
    <n v="2017"/>
    <x v="2"/>
    <s v="regular unleaded"/>
    <n v="290"/>
    <n v="6"/>
    <s v="AUTOMATIC"/>
    <s v="all wheel drive"/>
    <n v="4"/>
    <s v="Crossover"/>
    <s v="Midsize"/>
    <s v="4dr SUV"/>
    <n v="23"/>
    <n v="17"/>
    <n v="1720"/>
    <n v="40400"/>
  </r>
  <r>
    <x v="7"/>
    <s v="Sorento"/>
    <n v="2017"/>
    <x v="2"/>
    <s v="regular unleaded"/>
    <n v="290"/>
    <n v="6"/>
    <s v="AUTOMATIC"/>
    <s v="all wheel drive"/>
    <n v="4"/>
    <s v="Crossover"/>
    <s v="Midsize"/>
    <s v="4dr SUV"/>
    <n v="23"/>
    <n v="17"/>
    <n v="1720"/>
    <n v="45700"/>
  </r>
  <r>
    <x v="12"/>
    <s v="LS 400"/>
    <n v="1998"/>
    <x v="26"/>
    <s v="regular unleaded"/>
    <n v="290"/>
    <n v="8"/>
    <s v="AUTOMATIC"/>
    <s v="rear wheel drive"/>
    <n v="4"/>
    <s v="Luxury"/>
    <s v="Midsize"/>
    <s v="Sedan"/>
    <n v="23"/>
    <n v="17"/>
    <n v="454"/>
    <n v="4207"/>
  </r>
  <r>
    <x v="12"/>
    <s v="SC 400"/>
    <n v="1998"/>
    <x v="26"/>
    <s v="regular unleaded"/>
    <n v="290"/>
    <n v="8"/>
    <s v="AUTOMATIC"/>
    <s v="rear wheel drive"/>
    <n v="2"/>
    <s v="Luxury,Performance"/>
    <s v="Midsize"/>
    <s v="Coupe"/>
    <n v="23"/>
    <n v="17"/>
    <n v="454"/>
    <n v="3442"/>
  </r>
  <r>
    <x v="3"/>
    <s v="Lancer Evolution"/>
    <n v="2013"/>
    <x v="3"/>
    <s v="premium unleaded (required)"/>
    <n v="291"/>
    <n v="4"/>
    <s v="AUTOMATED_MANUAL"/>
    <s v="all wheel drive"/>
    <n v="4"/>
    <s v="Factory Tuner,Performance"/>
    <s v="Compact"/>
    <s v="Sedan"/>
    <n v="22"/>
    <n v="17"/>
    <n v="436"/>
    <n v="37895"/>
  </r>
  <r>
    <x v="3"/>
    <s v="Lancer Evolution"/>
    <n v="2013"/>
    <x v="3"/>
    <s v="premium unleaded (required)"/>
    <n v="291"/>
    <n v="4"/>
    <s v="MANUAL"/>
    <s v="all wheel drive"/>
    <n v="4"/>
    <s v="Factory Tuner,Performance"/>
    <s v="Compact"/>
    <s v="Sedan"/>
    <n v="23"/>
    <n v="17"/>
    <n v="436"/>
    <n v="34695"/>
  </r>
  <r>
    <x v="3"/>
    <s v="Lancer Evolution"/>
    <n v="2014"/>
    <x v="4"/>
    <s v="premium unleaded (required)"/>
    <n v="291"/>
    <n v="4"/>
    <s v="AUTOMATED_MANUAL"/>
    <s v="all wheel drive"/>
    <n v="4"/>
    <s v="Factory Tuner,Performance"/>
    <s v="Compact"/>
    <s v="Sedan"/>
    <n v="22"/>
    <n v="17"/>
    <n v="436"/>
    <n v="38195"/>
  </r>
  <r>
    <x v="3"/>
    <s v="Lancer Evolution"/>
    <n v="2014"/>
    <x v="4"/>
    <s v="premium unleaded (required)"/>
    <n v="291"/>
    <n v="4"/>
    <s v="MANUAL"/>
    <s v="all wheel drive"/>
    <n v="4"/>
    <s v="Factory Tuner,Performance"/>
    <s v="Compact"/>
    <s v="Sedan"/>
    <n v="23"/>
    <n v="17"/>
    <n v="436"/>
    <n v="34995"/>
  </r>
  <r>
    <x v="3"/>
    <s v="Lancer Evolution"/>
    <n v="2015"/>
    <x v="0"/>
    <s v="premium unleaded (required)"/>
    <n v="291"/>
    <n v="4"/>
    <s v="MANUAL"/>
    <s v="all wheel drive"/>
    <n v="4"/>
    <s v="Factory Tuner,Performance"/>
    <s v="Compact"/>
    <s v="Sedan"/>
    <n v="23"/>
    <n v="17"/>
    <n v="436"/>
    <n v="34495"/>
  </r>
  <r>
    <x v="3"/>
    <s v="Lancer Evolution"/>
    <n v="2015"/>
    <x v="0"/>
    <s v="premium unleaded (required)"/>
    <n v="291"/>
    <n v="4"/>
    <s v="AUTOMATED_MANUAL"/>
    <s v="all wheel drive"/>
    <n v="4"/>
    <s v="Factory Tuner,Performance"/>
    <s v="Compact"/>
    <s v="Sedan"/>
    <n v="22"/>
    <n v="17"/>
    <n v="436"/>
    <n v="38995"/>
  </r>
  <r>
    <x v="2"/>
    <s v="Impala"/>
    <n v="2015"/>
    <x v="0"/>
    <s v="flex-fuel (unleaded/natural gas)"/>
    <n v="63"/>
    <n v="6"/>
    <s v="AUTOMATIC"/>
    <s v="front wheel drive"/>
    <n v="4"/>
    <s v="Flex Fuel,Performance"/>
    <s v="Large"/>
    <s v="Sedan"/>
    <n v="25"/>
    <n v="17"/>
    <n v="1385"/>
    <n v="40660"/>
  </r>
  <r>
    <x v="2"/>
    <s v="Impala"/>
    <n v="2015"/>
    <x v="0"/>
    <s v="flex-fuel (unleaded/natural gas)"/>
    <n v="63"/>
    <n v="6"/>
    <s v="AUTOMATIC"/>
    <s v="front wheel drive"/>
    <n v="4"/>
    <s v="Flex Fuel,Performance"/>
    <s v="Large"/>
    <s v="Sedan"/>
    <n v="25"/>
    <n v="17"/>
    <n v="1385"/>
    <n v="37535"/>
  </r>
  <r>
    <x v="2"/>
    <s v="Impala"/>
    <n v="2016"/>
    <x v="1"/>
    <s v="flex-fuel (unleaded/natural gas)"/>
    <n v="63"/>
    <n v="6"/>
    <s v="AUTOMATIC"/>
    <s v="front wheel drive"/>
    <n v="4"/>
    <s v="Flex Fuel,Performance"/>
    <s v="Large"/>
    <s v="Sedan"/>
    <n v="25"/>
    <n v="17"/>
    <n v="1385"/>
    <n v="40810"/>
  </r>
  <r>
    <x v="2"/>
    <s v="Impala"/>
    <n v="2016"/>
    <x v="1"/>
    <s v="flex-fuel (unleaded/natural gas)"/>
    <n v="63"/>
    <n v="6"/>
    <s v="AUTOMATIC"/>
    <s v="front wheel drive"/>
    <n v="4"/>
    <s v="Flex Fuel,Performance"/>
    <s v="Large"/>
    <s v="Sedan"/>
    <n v="25"/>
    <n v="17"/>
    <n v="1385"/>
    <n v="37570"/>
  </r>
  <r>
    <x v="2"/>
    <s v="Impala"/>
    <n v="2017"/>
    <x v="2"/>
    <s v="flex-fuel (unleaded/natural gas)"/>
    <n v="63"/>
    <n v="6"/>
    <s v="AUTOMATIC"/>
    <s v="front wheel drive"/>
    <n v="4"/>
    <s v="Flex Fuel,Performance"/>
    <s v="Large"/>
    <s v="Sedan"/>
    <n v="25"/>
    <n v="17"/>
    <n v="1385"/>
    <n v="37675"/>
  </r>
  <r>
    <x v="2"/>
    <s v="Impala"/>
    <n v="2017"/>
    <x v="2"/>
    <s v="flex-fuel (unleaded/natural gas)"/>
    <n v="63"/>
    <n v="6"/>
    <s v="AUTOMATIC"/>
    <s v="front wheel drive"/>
    <n v="4"/>
    <s v="Flex Fuel,Performance"/>
    <s v="Large"/>
    <s v="Sedan"/>
    <n v="25"/>
    <n v="17"/>
    <n v="1385"/>
    <n v="40915"/>
  </r>
  <r>
    <x v="21"/>
    <s v="G35"/>
    <n v="2007"/>
    <x v="25"/>
    <s v="premium unleaded (required)"/>
    <n v="293"/>
    <n v="6"/>
    <s v="MANUAL"/>
    <s v="rear wheel drive"/>
    <n v="2"/>
    <s v="Luxury,Performance"/>
    <s v="Midsize"/>
    <s v="Coupe"/>
    <n v="23"/>
    <n v="17"/>
    <n v="190"/>
    <n v="34050"/>
  </r>
  <r>
    <x v="21"/>
    <s v="EX35"/>
    <n v="2008"/>
    <x v="12"/>
    <s v="premium unleaded (recommended)"/>
    <n v="297"/>
    <n v="6"/>
    <s v="AUTOMATIC"/>
    <s v="rear wheel drive"/>
    <n v="4"/>
    <s v="Crossover,Luxury"/>
    <s v="Midsize"/>
    <s v="4dr SUV"/>
    <n v="24"/>
    <n v="17"/>
    <n v="190"/>
    <n v="31900"/>
  </r>
  <r>
    <x v="21"/>
    <s v="EX35"/>
    <n v="2008"/>
    <x v="12"/>
    <s v="premium unleaded (recommended)"/>
    <n v="297"/>
    <n v="6"/>
    <s v="AUTOMATIC"/>
    <s v="rear wheel drive"/>
    <n v="4"/>
    <s v="Crossover,Luxury"/>
    <s v="Midsize"/>
    <s v="4dr SUV"/>
    <n v="24"/>
    <n v="17"/>
    <n v="190"/>
    <n v="35450"/>
  </r>
  <r>
    <x v="21"/>
    <s v="EX35"/>
    <n v="2009"/>
    <x v="10"/>
    <s v="premium unleaded (recommended)"/>
    <n v="297"/>
    <n v="6"/>
    <s v="AUTOMATIC"/>
    <s v="rear wheel drive"/>
    <n v="4"/>
    <s v="Crossover,Luxury"/>
    <s v="Midsize"/>
    <s v="4dr SUV"/>
    <n v="24"/>
    <n v="17"/>
    <n v="190"/>
    <n v="36000"/>
  </r>
  <r>
    <x v="21"/>
    <s v="EX35"/>
    <n v="2009"/>
    <x v="10"/>
    <s v="premium unleaded (recommended)"/>
    <n v="297"/>
    <n v="6"/>
    <s v="AUTOMATIC"/>
    <s v="rear wheel drive"/>
    <n v="4"/>
    <s v="Crossover,Luxury"/>
    <s v="Midsize"/>
    <s v="4dr SUV"/>
    <n v="24"/>
    <n v="17"/>
    <n v="190"/>
    <n v="33800"/>
  </r>
  <r>
    <x v="21"/>
    <s v="EX35"/>
    <n v="2010"/>
    <x v="9"/>
    <s v="premium unleaded (recommended)"/>
    <n v="297"/>
    <n v="6"/>
    <s v="AUTOMATIC"/>
    <s v="rear wheel drive"/>
    <n v="4"/>
    <s v="Crossover,Luxury"/>
    <s v="Midsize"/>
    <s v="4dr SUV"/>
    <n v="24"/>
    <n v="17"/>
    <n v="190"/>
    <n v="33800"/>
  </r>
  <r>
    <x v="21"/>
    <s v="EX35"/>
    <n v="2010"/>
    <x v="9"/>
    <s v="premium unleaded (recommended)"/>
    <n v="297"/>
    <n v="6"/>
    <s v="AUTOMATIC"/>
    <s v="rear wheel drive"/>
    <n v="4"/>
    <s v="Crossover,Luxury"/>
    <s v="Midsize"/>
    <s v="4dr SUV"/>
    <n v="24"/>
    <n v="17"/>
    <n v="190"/>
    <n v="36000"/>
  </r>
  <r>
    <x v="21"/>
    <s v="EX"/>
    <n v="2011"/>
    <x v="6"/>
    <s v="premium unleaded (recommended)"/>
    <n v="297"/>
    <n v="6"/>
    <s v="AUTOMATIC"/>
    <s v="rear wheel drive"/>
    <n v="4"/>
    <s v="Crossover,Luxury"/>
    <s v="Midsize"/>
    <s v="4dr SUV"/>
    <n v="24"/>
    <n v="17"/>
    <n v="190"/>
    <n v="35200"/>
  </r>
  <r>
    <x v="21"/>
    <s v="EX"/>
    <n v="2011"/>
    <x v="6"/>
    <s v="premium unleaded (recommended)"/>
    <n v="297"/>
    <n v="6"/>
    <s v="AUTOMATIC"/>
    <s v="all wheel drive"/>
    <n v="4"/>
    <s v="Crossover,Luxury"/>
    <s v="Midsize"/>
    <s v="4dr SUV"/>
    <n v="24"/>
    <n v="17"/>
    <n v="190"/>
    <n v="36600"/>
  </r>
  <r>
    <x v="21"/>
    <s v="EX"/>
    <n v="2011"/>
    <x v="6"/>
    <s v="premium unleaded (recommended)"/>
    <n v="297"/>
    <n v="6"/>
    <s v="AUTOMATIC"/>
    <s v="rear wheel drive"/>
    <n v="4"/>
    <s v="Crossover,Luxury,Performance"/>
    <s v="Midsize"/>
    <s v="4dr SUV"/>
    <n v="24"/>
    <n v="17"/>
    <n v="190"/>
    <n v="37400"/>
  </r>
  <r>
    <x v="21"/>
    <s v="EX"/>
    <n v="2011"/>
    <x v="6"/>
    <s v="premium unleaded (recommended)"/>
    <n v="297"/>
    <n v="6"/>
    <s v="AUTOMATIC"/>
    <s v="all wheel drive"/>
    <n v="4"/>
    <s v="Crossover,Luxury,Performance"/>
    <s v="Midsize"/>
    <s v="4dr SUV"/>
    <n v="24"/>
    <n v="17"/>
    <n v="190"/>
    <n v="38800"/>
  </r>
  <r>
    <x v="21"/>
    <s v="EX"/>
    <n v="2012"/>
    <x v="5"/>
    <s v="premium unleaded (recommended)"/>
    <n v="297"/>
    <n v="6"/>
    <s v="AUTOMATIC"/>
    <s v="rear wheel drive"/>
    <n v="4"/>
    <s v="Crossover,Luxury,Performance"/>
    <s v="Midsize"/>
    <s v="4dr SUV"/>
    <n v="24"/>
    <n v="17"/>
    <n v="190"/>
    <n v="38100"/>
  </r>
  <r>
    <x v="21"/>
    <s v="EX"/>
    <n v="2012"/>
    <x v="5"/>
    <s v="premium unleaded (recommended)"/>
    <n v="297"/>
    <n v="6"/>
    <s v="AUTOMATIC"/>
    <s v="all wheel drive"/>
    <n v="4"/>
    <s v="Crossover,Luxury"/>
    <s v="Midsize"/>
    <s v="4dr SUV"/>
    <n v="24"/>
    <n v="17"/>
    <n v="190"/>
    <n v="37200"/>
  </r>
  <r>
    <x v="21"/>
    <s v="EX"/>
    <n v="2012"/>
    <x v="5"/>
    <s v="premium unleaded (recommended)"/>
    <n v="297"/>
    <n v="6"/>
    <s v="AUTOMATIC"/>
    <s v="rear wheel drive"/>
    <n v="4"/>
    <s v="Crossover,Luxury"/>
    <s v="Midsize"/>
    <s v="4dr SUV"/>
    <n v="24"/>
    <n v="17"/>
    <n v="190"/>
    <n v="35800"/>
  </r>
  <r>
    <x v="21"/>
    <s v="EX"/>
    <n v="2012"/>
    <x v="5"/>
    <s v="premium unleaded (recommended)"/>
    <n v="297"/>
    <n v="6"/>
    <s v="AUTOMATIC"/>
    <s v="all wheel drive"/>
    <n v="4"/>
    <s v="Crossover,Luxury,Performance"/>
    <s v="Midsize"/>
    <s v="4dr SUV"/>
    <n v="24"/>
    <n v="17"/>
    <n v="190"/>
    <n v="39500"/>
  </r>
  <r>
    <x v="21"/>
    <s v="G35"/>
    <n v="2006"/>
    <x v="24"/>
    <s v="regular unleaded"/>
    <n v="298"/>
    <n v="6"/>
    <s v="MANUAL"/>
    <s v="rear wheel drive"/>
    <n v="4"/>
    <s v="Luxury,High-Performance"/>
    <s v="Midsize"/>
    <s v="Sedan"/>
    <n v="24"/>
    <n v="17"/>
    <n v="190"/>
    <n v="31200"/>
  </r>
  <r>
    <x v="21"/>
    <s v="G35"/>
    <n v="2006"/>
    <x v="24"/>
    <s v="regular unleaded"/>
    <n v="298"/>
    <n v="6"/>
    <s v="MANUAL"/>
    <s v="rear wheel drive"/>
    <n v="2"/>
    <s v="Luxury,High-Performance"/>
    <s v="Midsize"/>
    <s v="Coupe"/>
    <n v="24"/>
    <n v="17"/>
    <n v="190"/>
    <n v="33800"/>
  </r>
  <r>
    <x v="15"/>
    <s v="RL"/>
    <n v="2011"/>
    <x v="6"/>
    <s v="premium unleaded (required)"/>
    <n v="300"/>
    <n v="6"/>
    <s v="AUTOMATIC"/>
    <s v="all wheel drive"/>
    <n v="4"/>
    <s v="Luxury,Performance"/>
    <s v="Midsize"/>
    <s v="Sedan"/>
    <n v="24"/>
    <n v="17"/>
    <n v="204"/>
    <n v="51350"/>
  </r>
  <r>
    <x v="15"/>
    <s v="RL"/>
    <n v="2011"/>
    <x v="6"/>
    <s v="premium unleaded (required)"/>
    <n v="300"/>
    <n v="6"/>
    <s v="AUTOMATIC"/>
    <s v="all wheel drive"/>
    <n v="4"/>
    <s v="Luxury,Performance"/>
    <s v="Midsize"/>
    <s v="Sedan"/>
    <n v="24"/>
    <n v="17"/>
    <n v="204"/>
    <n v="55150"/>
  </r>
  <r>
    <x v="15"/>
    <s v="RL"/>
    <n v="2011"/>
    <x v="6"/>
    <s v="premium unleaded (required)"/>
    <n v="300"/>
    <n v="6"/>
    <s v="AUTOMATIC"/>
    <s v="all wheel drive"/>
    <n v="4"/>
    <s v="Luxury,Performance"/>
    <s v="Midsize"/>
    <s v="Sedan"/>
    <n v="24"/>
    <n v="17"/>
    <n v="204"/>
    <n v="47200"/>
  </r>
  <r>
    <x v="15"/>
    <s v="RL"/>
    <n v="2012"/>
    <x v="5"/>
    <s v="premium unleaded (required)"/>
    <n v="300"/>
    <n v="6"/>
    <s v="AUTOMATIC"/>
    <s v="all wheel drive"/>
    <n v="4"/>
    <s v="Luxury,Performance"/>
    <s v="Midsize"/>
    <s v="Sedan"/>
    <n v="24"/>
    <n v="17"/>
    <n v="204"/>
    <n v="48200"/>
  </r>
  <r>
    <x v="15"/>
    <s v="RL"/>
    <n v="2012"/>
    <x v="5"/>
    <s v="premium unleaded (required)"/>
    <n v="300"/>
    <n v="6"/>
    <s v="AUTOMATIC"/>
    <s v="all wheel drive"/>
    <n v="4"/>
    <s v="Luxury,Performance"/>
    <s v="Midsize"/>
    <s v="Sedan"/>
    <n v="24"/>
    <n v="17"/>
    <n v="204"/>
    <n v="52350"/>
  </r>
  <r>
    <x v="15"/>
    <s v="RL"/>
    <n v="2012"/>
    <x v="5"/>
    <s v="premium unleaded (required)"/>
    <n v="300"/>
    <n v="6"/>
    <s v="AUTOMATIC"/>
    <s v="all wheel drive"/>
    <n v="4"/>
    <s v="Luxury,Performance"/>
    <s v="Midsize"/>
    <s v="Sedan"/>
    <n v="24"/>
    <n v="17"/>
    <n v="204"/>
    <n v="56150"/>
  </r>
  <r>
    <x v="0"/>
    <s v="1 Series"/>
    <n v="2012"/>
    <x v="5"/>
    <s v="premium unleaded (required)"/>
    <n v="300"/>
    <n v="6"/>
    <s v="MANUAL"/>
    <s v="rear wheel drive"/>
    <n v="2"/>
    <s v="Luxury,Performance"/>
    <s v="Compact"/>
    <s v="Convertible"/>
    <n v="26"/>
    <n v="17"/>
    <n v="3916"/>
    <n v="44100"/>
  </r>
  <r>
    <x v="0"/>
    <s v="Z4"/>
    <n v="2015"/>
    <x v="0"/>
    <s v="premium unleaded (required)"/>
    <n v="300"/>
    <n v="6"/>
    <s v="AUTOMATED_MANUAL"/>
    <s v="rear wheel drive"/>
    <n v="2"/>
    <s v="Luxury,High-Performance"/>
    <s v="Compact"/>
    <s v="Convertible"/>
    <n v="24"/>
    <n v="17"/>
    <n v="3916"/>
    <n v="56950"/>
  </r>
  <r>
    <x v="0"/>
    <s v="Z4"/>
    <n v="2016"/>
    <x v="1"/>
    <s v="premium unleaded (required)"/>
    <n v="300"/>
    <n v="6"/>
    <s v="AUTOMATED_MANUAL"/>
    <s v="rear wheel drive"/>
    <n v="2"/>
    <s v="Luxury,High-Performance"/>
    <s v="Compact"/>
    <s v="Convertible"/>
    <n v="24"/>
    <n v="17"/>
    <n v="3916"/>
    <n v="57500"/>
  </r>
  <r>
    <x v="8"/>
    <s v="Mustang"/>
    <n v="2015"/>
    <x v="0"/>
    <s v="regular unleaded"/>
    <n v="300"/>
    <n v="6"/>
    <s v="MANUAL"/>
    <s v="rear wheel drive"/>
    <n v="2"/>
    <s v="Performance"/>
    <s v="Midsize"/>
    <s v="Convertible"/>
    <n v="28"/>
    <n v="17"/>
    <n v="5657"/>
    <n v="29300"/>
  </r>
  <r>
    <x v="8"/>
    <s v="Mustang"/>
    <n v="2015"/>
    <x v="0"/>
    <s v="regular unleaded"/>
    <n v="300"/>
    <n v="6"/>
    <s v="MANUAL"/>
    <s v="rear wheel drive"/>
    <n v="2"/>
    <s v="Performance"/>
    <s v="Midsize"/>
    <s v="Coupe"/>
    <n v="28"/>
    <n v="17"/>
    <n v="5657"/>
    <n v="23800"/>
  </r>
  <r>
    <x v="8"/>
    <s v="Mustang"/>
    <n v="2016"/>
    <x v="1"/>
    <s v="regular unleaded"/>
    <n v="300"/>
    <n v="6"/>
    <s v="MANUAL"/>
    <s v="rear wheel drive"/>
    <n v="2"/>
    <s v="Performance"/>
    <s v="Midsize"/>
    <s v="Coupe"/>
    <n v="28"/>
    <n v="17"/>
    <n v="5657"/>
    <n v="24145"/>
  </r>
  <r>
    <x v="8"/>
    <s v="Mustang"/>
    <n v="2016"/>
    <x v="1"/>
    <s v="regular unleaded"/>
    <n v="300"/>
    <n v="6"/>
    <s v="MANUAL"/>
    <s v="rear wheel drive"/>
    <n v="2"/>
    <s v="Performance"/>
    <s v="Midsize"/>
    <s v="Convertible"/>
    <n v="28"/>
    <n v="17"/>
    <n v="5657"/>
    <n v="29645"/>
  </r>
  <r>
    <x v="34"/>
    <n v="45540"/>
    <n v="2011"/>
    <x v="6"/>
    <s v="premium unleaded (recommended)"/>
    <n v="300"/>
    <n v="6"/>
    <s v="AUTOMATIC"/>
    <s v="all wheel drive"/>
    <n v="4"/>
    <s v="Luxury,Performance"/>
    <s v="Large"/>
    <s v="Sedan"/>
    <n v="27"/>
    <n v="17"/>
    <n v="376"/>
    <n v="49565"/>
  </r>
  <r>
    <x v="34"/>
    <n v="45540"/>
    <n v="2011"/>
    <x v="6"/>
    <s v="premium unleaded (recommended)"/>
    <n v="300"/>
    <n v="6"/>
    <s v="AUTOMATIC"/>
    <s v="all wheel drive"/>
    <n v="4"/>
    <s v="Luxury,Performance"/>
    <s v="Large"/>
    <s v="Sedan"/>
    <n v="27"/>
    <n v="17"/>
    <n v="376"/>
    <n v="48030"/>
  </r>
  <r>
    <x v="26"/>
    <s v="XC60"/>
    <n v="2015"/>
    <x v="0"/>
    <s v="regular unleaded"/>
    <n v="300"/>
    <n v="6"/>
    <s v="AUTOMATIC"/>
    <s v="all wheel drive"/>
    <n v="4"/>
    <s v="Crossover,Luxury,Performance"/>
    <s v="Midsize"/>
    <s v="4dr SUV"/>
    <n v="24"/>
    <n v="17"/>
    <n v="870"/>
    <n v="45550"/>
  </r>
  <r>
    <x v="26"/>
    <s v="XC60"/>
    <n v="2015"/>
    <x v="0"/>
    <s v="regular unleaded"/>
    <n v="300"/>
    <n v="6"/>
    <s v="AUTOMATIC"/>
    <s v="all wheel drive"/>
    <n v="4"/>
    <s v="Crossover,Luxury,Performance"/>
    <s v="Midsize"/>
    <s v="4dr SUV"/>
    <n v="24"/>
    <n v="17"/>
    <n v="870"/>
    <n v="48250"/>
  </r>
  <r>
    <x v="26"/>
    <s v="XC60"/>
    <n v="2015"/>
    <x v="0"/>
    <s v="regular unleaded"/>
    <n v="300"/>
    <n v="6"/>
    <s v="AUTOMATIC"/>
    <s v="all wheel drive"/>
    <n v="4"/>
    <s v="Crossover,Luxury,Performance"/>
    <s v="Midsize"/>
    <s v="4dr SUV"/>
    <n v="24"/>
    <n v="17"/>
    <n v="870"/>
    <n v="41550"/>
  </r>
  <r>
    <x v="26"/>
    <s v="XC60"/>
    <n v="2015"/>
    <x v="0"/>
    <s v="regular unleaded"/>
    <n v="300"/>
    <n v="6"/>
    <s v="AUTOMATIC"/>
    <s v="all wheel drive"/>
    <n v="4"/>
    <s v="Crossover,Luxury,Performance"/>
    <s v="Midsize"/>
    <s v="4dr SUV"/>
    <n v="24"/>
    <n v="17"/>
    <n v="870"/>
    <n v="42650"/>
  </r>
  <r>
    <x v="26"/>
    <s v="XC60"/>
    <n v="2015"/>
    <x v="0"/>
    <s v="regular unleaded"/>
    <n v="300"/>
    <n v="6"/>
    <s v="AUTOMATIC"/>
    <s v="all wheel drive"/>
    <n v="4"/>
    <s v="Crossover,Luxury,Performance"/>
    <s v="Midsize"/>
    <s v="4dr SUV"/>
    <n v="24"/>
    <n v="17"/>
    <n v="870"/>
    <n v="42950"/>
  </r>
  <r>
    <x v="26"/>
    <s v="XC60"/>
    <n v="2015"/>
    <x v="0"/>
    <s v="regular unleaded"/>
    <n v="300"/>
    <n v="6"/>
    <s v="AUTOMATIC"/>
    <s v="all wheel drive"/>
    <n v="4"/>
    <s v="Crossover,Luxury,Performance"/>
    <s v="Midsize"/>
    <s v="4dr SUV"/>
    <n v="24"/>
    <n v="17"/>
    <n v="870"/>
    <n v="43850"/>
  </r>
  <r>
    <x v="26"/>
    <s v="XC60"/>
    <n v="2015"/>
    <x v="0"/>
    <s v="regular unleaded"/>
    <n v="300"/>
    <n v="6"/>
    <s v="AUTOMATIC"/>
    <s v="all wheel drive"/>
    <n v="4"/>
    <s v="Crossover,Luxury,Performance"/>
    <s v="Midsize"/>
    <s v="4dr SUV"/>
    <n v="24"/>
    <n v="17"/>
    <n v="870"/>
    <n v="47050"/>
  </r>
  <r>
    <x v="26"/>
    <s v="XC60"/>
    <n v="2016"/>
    <x v="1"/>
    <s v="regular unleaded"/>
    <n v="300"/>
    <n v="6"/>
    <s v="AUTOMATIC"/>
    <s v="all wheel drive"/>
    <n v="4"/>
    <s v="Crossover,Luxury,Performance"/>
    <s v="Midsize"/>
    <s v="4dr SUV"/>
    <n v="23"/>
    <n v="17"/>
    <n v="870"/>
    <n v="42650"/>
  </r>
  <r>
    <x v="26"/>
    <s v="XC60"/>
    <n v="2016"/>
    <x v="1"/>
    <s v="regular unleaded"/>
    <n v="300"/>
    <n v="6"/>
    <s v="AUTOMATIC"/>
    <s v="all wheel drive"/>
    <n v="4"/>
    <s v="Crossover,Luxury,Performance"/>
    <s v="Midsize"/>
    <s v="4dr SUV"/>
    <n v="23"/>
    <n v="17"/>
    <n v="870"/>
    <n v="47050"/>
  </r>
  <r>
    <x v="26"/>
    <s v="XC70"/>
    <n v="2014"/>
    <x v="4"/>
    <s v="regular unleaded"/>
    <n v="300"/>
    <n v="6"/>
    <s v="AUTOMATIC"/>
    <s v="all wheel drive"/>
    <n v="4"/>
    <s v="Crossover,Luxury"/>
    <s v="Midsize"/>
    <s v="Wagon"/>
    <n v="24"/>
    <n v="17"/>
    <n v="870"/>
    <n v="40950"/>
  </r>
  <r>
    <x v="26"/>
    <s v="XC70"/>
    <n v="2015"/>
    <x v="0"/>
    <s v="regular unleaded"/>
    <n v="300"/>
    <n v="6"/>
    <s v="AUTOMATIC"/>
    <s v="all wheel drive"/>
    <n v="4"/>
    <s v="Crossover,Luxury"/>
    <s v="Midsize"/>
    <s v="Wagon"/>
    <n v="24"/>
    <n v="17"/>
    <n v="870"/>
    <n v="42050"/>
  </r>
  <r>
    <x v="26"/>
    <s v="XC70"/>
    <n v="2015"/>
    <x v="0"/>
    <s v="regular unleaded"/>
    <n v="300"/>
    <n v="6"/>
    <s v="AUTOMATIC"/>
    <s v="all wheel drive"/>
    <n v="4"/>
    <s v="Crossover,Luxury"/>
    <s v="Midsize"/>
    <s v="Wagon"/>
    <n v="24"/>
    <n v="17"/>
    <n v="870"/>
    <n v="41800"/>
  </r>
  <r>
    <x v="31"/>
    <s v="STS"/>
    <n v="2009"/>
    <x v="10"/>
    <s v="regular unleaded"/>
    <n v="302"/>
    <n v="6"/>
    <s v="AUTOMATIC"/>
    <s v="rear wheel drive"/>
    <n v="4"/>
    <s v="Luxury,Performance"/>
    <s v="Large"/>
    <s v="Sedan"/>
    <n v="26"/>
    <n v="17"/>
    <n v="1624"/>
    <n v="46845"/>
  </r>
  <r>
    <x v="10"/>
    <s v="GLE-Class"/>
    <n v="2016"/>
    <x v="1"/>
    <s v="premium unleaded (required)"/>
    <n v="302"/>
    <n v="6"/>
    <s v="AUTOMATIC"/>
    <s v="all wheel drive"/>
    <n v="4"/>
    <s v="Crossover,Luxury"/>
    <s v="Midsize"/>
    <s v="4dr SUV"/>
    <n v="22"/>
    <n v="17"/>
    <n v="617"/>
    <n v="53600"/>
  </r>
  <r>
    <x v="10"/>
    <s v="M-Class"/>
    <n v="2014"/>
    <x v="4"/>
    <s v="premium unleaded (required)"/>
    <n v="302"/>
    <n v="6"/>
    <s v="AUTOMATIC"/>
    <s v="all wheel drive"/>
    <n v="4"/>
    <s v="Crossover,Luxury"/>
    <s v="Midsize"/>
    <s v="4dr SUV"/>
    <n v="22"/>
    <n v="17"/>
    <n v="617"/>
    <n v="50290"/>
  </r>
  <r>
    <x v="10"/>
    <s v="M-Class"/>
    <n v="2015"/>
    <x v="0"/>
    <s v="premium unleaded (required)"/>
    <n v="302"/>
    <n v="6"/>
    <s v="AUTOMATIC"/>
    <s v="all wheel drive"/>
    <n v="4"/>
    <s v="Crossover,Luxury"/>
    <s v="Midsize"/>
    <s v="4dr SUV"/>
    <n v="22"/>
    <n v="17"/>
    <n v="617"/>
    <n v="50800"/>
  </r>
  <r>
    <x v="21"/>
    <s v="M35"/>
    <n v="2009"/>
    <x v="10"/>
    <s v="premium unleaded (recommended)"/>
    <n v="303"/>
    <n v="6"/>
    <s v="AUTOMATIC"/>
    <s v="rear wheel drive"/>
    <n v="4"/>
    <s v="Luxury,Performance"/>
    <s v="Large"/>
    <s v="Sedan"/>
    <n v="25"/>
    <n v="17"/>
    <n v="190"/>
    <n v="45800"/>
  </r>
  <r>
    <x v="21"/>
    <s v="M35"/>
    <n v="2010"/>
    <x v="9"/>
    <s v="premium unleaded (recommended)"/>
    <n v="303"/>
    <n v="6"/>
    <s v="AUTOMATIC"/>
    <s v="rear wheel drive"/>
    <n v="4"/>
    <s v="Luxury,Performance"/>
    <s v="Large"/>
    <s v="Sedan"/>
    <n v="25"/>
    <n v="17"/>
    <n v="190"/>
    <n v="45800"/>
  </r>
  <r>
    <x v="13"/>
    <s v="MKT"/>
    <n v="2015"/>
    <x v="0"/>
    <s v="regular unleaded"/>
    <n v="303"/>
    <n v="6"/>
    <s v="AUTOMATIC"/>
    <s v="front wheel drive"/>
    <n v="4"/>
    <s v="Crossover,Luxury"/>
    <s v="Large"/>
    <s v="Wagon"/>
    <n v="25"/>
    <n v="17"/>
    <n v="61"/>
    <n v="43210"/>
  </r>
  <r>
    <x v="13"/>
    <s v="MKX"/>
    <n v="2016"/>
    <x v="1"/>
    <s v="regular unleaded"/>
    <n v="303"/>
    <n v="6"/>
    <s v="AUTOMATIC"/>
    <s v="all wheel drive"/>
    <n v="4"/>
    <s v="Crossover,Luxury"/>
    <s v="Midsize"/>
    <s v="4dr SUV"/>
    <n v="26"/>
    <n v="17"/>
    <n v="61"/>
    <n v="44045"/>
  </r>
  <r>
    <x v="13"/>
    <s v="MKX"/>
    <n v="2016"/>
    <x v="1"/>
    <s v="regular unleaded"/>
    <n v="303"/>
    <n v="6"/>
    <s v="AUTOMATIC"/>
    <s v="all wheel drive"/>
    <n v="4"/>
    <s v="Crossover,Luxury"/>
    <s v="Midsize"/>
    <s v="4dr SUV"/>
    <n v="26"/>
    <n v="17"/>
    <n v="61"/>
    <n v="47810"/>
  </r>
  <r>
    <x v="13"/>
    <s v="MKX"/>
    <n v="2016"/>
    <x v="1"/>
    <s v="regular unleaded"/>
    <n v="303"/>
    <n v="6"/>
    <s v="AUTOMATIC"/>
    <s v="front wheel drive"/>
    <n v="4"/>
    <s v="Crossover,Luxury"/>
    <s v="Midsize"/>
    <s v="4dr SUV"/>
    <n v="26"/>
    <n v="17"/>
    <n v="61"/>
    <n v="53475"/>
  </r>
  <r>
    <x v="13"/>
    <s v="MKX"/>
    <n v="2016"/>
    <x v="1"/>
    <s v="regular unleaded"/>
    <n v="303"/>
    <n v="6"/>
    <s v="AUTOMATIC"/>
    <s v="front wheel drive"/>
    <n v="4"/>
    <s v="Crossover,Luxury"/>
    <s v="Midsize"/>
    <s v="4dr SUV"/>
    <n v="26"/>
    <n v="17"/>
    <n v="61"/>
    <n v="38260"/>
  </r>
  <r>
    <x v="13"/>
    <s v="MKX"/>
    <n v="2016"/>
    <x v="1"/>
    <s v="regular unleaded"/>
    <n v="303"/>
    <n v="6"/>
    <s v="AUTOMATIC"/>
    <s v="all wheel drive"/>
    <n v="4"/>
    <s v="Crossover,Luxury"/>
    <s v="Midsize"/>
    <s v="4dr SUV"/>
    <n v="26"/>
    <n v="17"/>
    <n v="61"/>
    <n v="55970"/>
  </r>
  <r>
    <x v="13"/>
    <s v="MKX"/>
    <n v="2016"/>
    <x v="1"/>
    <s v="regular unleaded"/>
    <n v="303"/>
    <n v="6"/>
    <s v="AUTOMATIC"/>
    <s v="front wheel drive"/>
    <n v="4"/>
    <s v="Crossover,Luxury"/>
    <s v="Midsize"/>
    <s v="4dr SUV"/>
    <n v="26"/>
    <n v="17"/>
    <n v="61"/>
    <n v="45315"/>
  </r>
  <r>
    <x v="13"/>
    <s v="MKX"/>
    <n v="2016"/>
    <x v="1"/>
    <s v="regular unleaded"/>
    <n v="303"/>
    <n v="6"/>
    <s v="AUTOMATIC"/>
    <s v="all wheel drive"/>
    <n v="4"/>
    <s v="Crossover,Luxury"/>
    <s v="Midsize"/>
    <s v="4dr SUV"/>
    <n v="26"/>
    <n v="17"/>
    <n v="61"/>
    <n v="40755"/>
  </r>
  <r>
    <x v="13"/>
    <s v="MKX"/>
    <n v="2016"/>
    <x v="1"/>
    <s v="regular unleaded"/>
    <n v="303"/>
    <n v="6"/>
    <s v="AUTOMATIC"/>
    <s v="front wheel drive"/>
    <n v="4"/>
    <s v="Crossover,Luxury"/>
    <s v="Midsize"/>
    <s v="4dr SUV"/>
    <n v="26"/>
    <n v="17"/>
    <n v="61"/>
    <n v="41550"/>
  </r>
  <r>
    <x v="13"/>
    <s v="MKX"/>
    <n v="2017"/>
    <x v="2"/>
    <s v="regular unleaded"/>
    <n v="303"/>
    <n v="6"/>
    <s v="AUTOMATIC"/>
    <s v="front wheel drive"/>
    <n v="4"/>
    <s v="Crossover,Luxury"/>
    <s v="Midsize"/>
    <s v="4dr SUV"/>
    <n v="25"/>
    <n v="17"/>
    <n v="61"/>
    <n v="38260"/>
  </r>
  <r>
    <x v="13"/>
    <s v="MKX"/>
    <n v="2017"/>
    <x v="2"/>
    <s v="regular unleaded"/>
    <n v="303"/>
    <n v="6"/>
    <s v="AUTOMATIC"/>
    <s v="front wheel drive"/>
    <n v="4"/>
    <s v="Crossover,Luxury"/>
    <s v="Midsize"/>
    <s v="4dr SUV"/>
    <n v="25"/>
    <n v="17"/>
    <n v="61"/>
    <n v="45560"/>
  </r>
  <r>
    <x v="13"/>
    <s v="MKX"/>
    <n v="2017"/>
    <x v="2"/>
    <s v="regular unleaded"/>
    <n v="303"/>
    <n v="6"/>
    <s v="AUTOMATIC"/>
    <s v="front wheel drive"/>
    <n v="4"/>
    <s v="Crossover,Luxury"/>
    <s v="Midsize"/>
    <s v="4dr SUV"/>
    <n v="25"/>
    <n v="17"/>
    <n v="61"/>
    <n v="53475"/>
  </r>
  <r>
    <x v="13"/>
    <s v="MKX"/>
    <n v="2017"/>
    <x v="2"/>
    <s v="regular unleaded"/>
    <n v="303"/>
    <n v="6"/>
    <s v="AUTOMATIC"/>
    <s v="front wheel drive"/>
    <n v="4"/>
    <s v="Crossover,Luxury"/>
    <s v="Midsize"/>
    <s v="4dr SUV"/>
    <n v="25"/>
    <n v="17"/>
    <n v="61"/>
    <n v="41550"/>
  </r>
  <r>
    <x v="3"/>
    <s v="Lancer Evolution"/>
    <n v="2015"/>
    <x v="0"/>
    <s v="premium unleaded (required)"/>
    <n v="303"/>
    <n v="4"/>
    <s v="MANUAL"/>
    <s v="all wheel drive"/>
    <n v="4"/>
    <s v="Factory Tuner,High-Performance"/>
    <s v="Compact"/>
    <s v="Sedan"/>
    <n v="23"/>
    <n v="17"/>
    <n v="436"/>
    <n v="37995"/>
  </r>
  <r>
    <x v="24"/>
    <s v="LaCrosse"/>
    <n v="2015"/>
    <x v="0"/>
    <s v="flex-fuel (unleaded/E85)"/>
    <n v="304"/>
    <n v="6"/>
    <s v="AUTOMATIC"/>
    <s v="all wheel drive"/>
    <n v="4"/>
    <s v="Flex Fuel,Performance"/>
    <s v="Large"/>
    <s v="Sedan"/>
    <n v="26"/>
    <n v="17"/>
    <n v="155"/>
    <n v="40500"/>
  </r>
  <r>
    <x v="24"/>
    <s v="LaCrosse"/>
    <n v="2015"/>
    <x v="0"/>
    <s v="flex-fuel (unleaded/E85)"/>
    <n v="304"/>
    <n v="6"/>
    <s v="AUTOMATIC"/>
    <s v="all wheel drive"/>
    <n v="4"/>
    <s v="Flex Fuel,Performance"/>
    <s v="Large"/>
    <s v="Sedan"/>
    <n v="26"/>
    <n v="17"/>
    <n v="155"/>
    <n v="38730"/>
  </r>
  <r>
    <x v="24"/>
    <s v="LaCrosse"/>
    <n v="2016"/>
    <x v="1"/>
    <s v="flex-fuel (unleaded/E85)"/>
    <n v="304"/>
    <n v="6"/>
    <s v="AUTOMATIC"/>
    <s v="all wheel drive"/>
    <n v="4"/>
    <s v="Flex Fuel,Performance"/>
    <s v="Large"/>
    <s v="Sedan"/>
    <n v="26"/>
    <n v="17"/>
    <n v="155"/>
    <n v="38905"/>
  </r>
  <r>
    <x v="24"/>
    <s v="LaCrosse"/>
    <n v="2016"/>
    <x v="1"/>
    <s v="flex-fuel (unleaded/E85)"/>
    <n v="304"/>
    <n v="6"/>
    <s v="AUTOMATIC"/>
    <s v="all wheel drive"/>
    <n v="4"/>
    <s v="Flex Fuel,Performance"/>
    <s v="Large"/>
    <s v="Sedan"/>
    <n v="26"/>
    <n v="17"/>
    <n v="155"/>
    <n v="40675"/>
  </r>
  <r>
    <x v="31"/>
    <s v="XTS"/>
    <n v="2015"/>
    <x v="0"/>
    <s v="regular unleaded"/>
    <n v="304"/>
    <n v="6"/>
    <s v="AUTOMATIC"/>
    <s v="all wheel drive"/>
    <n v="4"/>
    <s v="Luxury,Performance"/>
    <s v="Large"/>
    <s v="Sedan"/>
    <n v="26"/>
    <n v="17"/>
    <n v="1624"/>
    <n v="64245"/>
  </r>
  <r>
    <x v="31"/>
    <s v="XTS"/>
    <n v="2015"/>
    <x v="0"/>
    <s v="regular unleaded"/>
    <n v="304"/>
    <n v="6"/>
    <s v="AUTOMATIC"/>
    <s v="all wheel drive"/>
    <n v="4"/>
    <s v="Luxury,Performance"/>
    <s v="Large"/>
    <s v="Sedan"/>
    <n v="26"/>
    <n v="17"/>
    <n v="1624"/>
    <n v="56900"/>
  </r>
  <r>
    <x v="31"/>
    <s v="XTS"/>
    <n v="2015"/>
    <x v="0"/>
    <s v="regular unleaded"/>
    <n v="304"/>
    <n v="6"/>
    <s v="AUTOMATIC"/>
    <s v="all wheel drive"/>
    <n v="4"/>
    <s v="Luxury,Performance"/>
    <s v="Large"/>
    <s v="Sedan"/>
    <n v="26"/>
    <n v="17"/>
    <n v="1624"/>
    <n v="51000"/>
  </r>
  <r>
    <x v="31"/>
    <s v="XTS"/>
    <n v="2016"/>
    <x v="1"/>
    <s v="regular unleaded"/>
    <n v="304"/>
    <n v="6"/>
    <s v="AUTOMATIC"/>
    <s v="all wheel drive"/>
    <n v="4"/>
    <s v="Luxury,Performance"/>
    <s v="Large"/>
    <s v="Sedan"/>
    <n v="26"/>
    <n v="17"/>
    <n v="1624"/>
    <n v="66780"/>
  </r>
  <r>
    <x v="31"/>
    <s v="XTS"/>
    <n v="2016"/>
    <x v="1"/>
    <s v="regular unleaded"/>
    <n v="304"/>
    <n v="6"/>
    <s v="AUTOMATIC"/>
    <s v="all wheel drive"/>
    <n v="4"/>
    <s v="Luxury,Performance"/>
    <s v="Large"/>
    <s v="Sedan"/>
    <n v="26"/>
    <n v="17"/>
    <n v="1624"/>
    <n v="51250"/>
  </r>
  <r>
    <x v="31"/>
    <s v="XTS"/>
    <n v="2016"/>
    <x v="1"/>
    <s v="regular unleaded"/>
    <n v="304"/>
    <n v="6"/>
    <s v="AUTOMATIC"/>
    <s v="all wheel drive"/>
    <n v="4"/>
    <s v="Luxury,Performance"/>
    <s v="Large"/>
    <s v="Sedan"/>
    <n v="26"/>
    <n v="17"/>
    <n v="1624"/>
    <n v="57935"/>
  </r>
  <r>
    <x v="31"/>
    <s v="XTS"/>
    <n v="2017"/>
    <x v="2"/>
    <s v="regular unleaded"/>
    <n v="304"/>
    <n v="6"/>
    <s v="AUTOMATIC"/>
    <s v="all wheel drive"/>
    <n v="4"/>
    <s v="Luxury,Performance"/>
    <s v="Large"/>
    <s v="Sedan"/>
    <n v="26"/>
    <n v="17"/>
    <n v="1624"/>
    <n v="66795"/>
  </r>
  <r>
    <x v="31"/>
    <s v="XTS"/>
    <n v="2017"/>
    <x v="2"/>
    <s v="regular unleaded"/>
    <n v="304"/>
    <n v="6"/>
    <s v="AUTOMATIC"/>
    <s v="all wheel drive"/>
    <n v="4"/>
    <s v="Luxury,Performance"/>
    <s v="Large"/>
    <s v="Sedan"/>
    <n v="26"/>
    <n v="17"/>
    <n v="1624"/>
    <n v="57995"/>
  </r>
  <r>
    <x v="31"/>
    <s v="XTS"/>
    <n v="2017"/>
    <x v="2"/>
    <s v="regular unleaded"/>
    <n v="304"/>
    <n v="6"/>
    <s v="AUTOMATIC"/>
    <s v="all wheel drive"/>
    <n v="4"/>
    <s v="Luxury,Performance"/>
    <s v="Large"/>
    <s v="Sedan"/>
    <n v="26"/>
    <n v="17"/>
    <n v="1624"/>
    <n v="51295"/>
  </r>
  <r>
    <x v="15"/>
    <s v="TL"/>
    <n v="2012"/>
    <x v="5"/>
    <s v="premium unleaded (required)"/>
    <n v="305"/>
    <n v="6"/>
    <s v="MANUAL"/>
    <s v="all wheel drive"/>
    <n v="4"/>
    <s v="Luxury,Performance"/>
    <s v="Midsize"/>
    <s v="Sedan"/>
    <n v="25"/>
    <n v="17"/>
    <n v="204"/>
    <n v="42985"/>
  </r>
  <r>
    <x v="15"/>
    <s v="TL"/>
    <n v="2013"/>
    <x v="3"/>
    <s v="premium unleaded (recommended)"/>
    <n v="305"/>
    <n v="6"/>
    <s v="MANUAL"/>
    <s v="all wheel drive"/>
    <n v="4"/>
    <s v="Luxury,Performance"/>
    <s v="Midsize"/>
    <s v="Sedan"/>
    <n v="25"/>
    <n v="17"/>
    <n v="204"/>
    <n v="43185"/>
  </r>
  <r>
    <x v="15"/>
    <s v="TL"/>
    <n v="2014"/>
    <x v="4"/>
    <s v="premium unleaded (recommended)"/>
    <n v="305"/>
    <n v="6"/>
    <s v="MANUAL"/>
    <s v="all wheel drive"/>
    <n v="4"/>
    <s v="Luxury,Performance"/>
    <s v="Midsize"/>
    <s v="Sedan"/>
    <n v="25"/>
    <n v="17"/>
    <n v="204"/>
    <n v="43310"/>
  </r>
  <r>
    <x v="2"/>
    <s v="Colorado"/>
    <n v="2015"/>
    <x v="0"/>
    <s v="regular unleaded"/>
    <n v="305"/>
    <n v="6"/>
    <s v="AUTOMATIC"/>
    <s v="four wheel drive"/>
    <n v="4"/>
    <s v="N/A"/>
    <s v="Compact"/>
    <s v="Crew Cab Pickup"/>
    <n v="24"/>
    <n v="17"/>
    <n v="1385"/>
    <n v="30005"/>
  </r>
  <r>
    <x v="2"/>
    <s v="Colorado"/>
    <n v="2015"/>
    <x v="0"/>
    <s v="regular unleaded"/>
    <n v="305"/>
    <n v="6"/>
    <s v="AUTOMATIC"/>
    <s v="four wheel drive"/>
    <n v="4"/>
    <s v="N/A"/>
    <s v="Compact"/>
    <s v="Crew Cab Pickup"/>
    <n v="24"/>
    <n v="17"/>
    <n v="1385"/>
    <n v="34415"/>
  </r>
  <r>
    <x v="2"/>
    <s v="Colorado"/>
    <n v="2015"/>
    <x v="0"/>
    <s v="regular unleaded"/>
    <n v="305"/>
    <n v="6"/>
    <s v="AUTOMATIC"/>
    <s v="four wheel drive"/>
    <n v="4"/>
    <s v="N/A"/>
    <s v="Compact"/>
    <s v="Crew Cab Pickup"/>
    <n v="24"/>
    <n v="17"/>
    <n v="1385"/>
    <n v="32085"/>
  </r>
  <r>
    <x v="2"/>
    <s v="Colorado"/>
    <n v="2015"/>
    <x v="0"/>
    <s v="regular unleaded"/>
    <n v="305"/>
    <n v="6"/>
    <s v="AUTOMATIC"/>
    <s v="four wheel drive"/>
    <n v="4"/>
    <s v="N/A"/>
    <s v="Compact"/>
    <s v="Crew Cab Pickup"/>
    <n v="24"/>
    <n v="17"/>
    <n v="1385"/>
    <n v="32385"/>
  </r>
  <r>
    <x v="2"/>
    <s v="Colorado"/>
    <n v="2015"/>
    <x v="0"/>
    <s v="regular unleaded"/>
    <n v="305"/>
    <n v="6"/>
    <s v="AUTOMATIC"/>
    <s v="four wheel drive"/>
    <n v="4"/>
    <s v="N/A"/>
    <s v="Compact"/>
    <s v="Crew Cab Pickup"/>
    <n v="24"/>
    <n v="17"/>
    <n v="1385"/>
    <n v="34115"/>
  </r>
  <r>
    <x v="2"/>
    <s v="Colorado"/>
    <n v="2015"/>
    <x v="0"/>
    <s v="regular unleaded"/>
    <n v="305"/>
    <n v="6"/>
    <s v="AUTOMATIC"/>
    <s v="four wheel drive"/>
    <n v="4"/>
    <s v="N/A"/>
    <s v="Compact"/>
    <s v="Crew Cab Pickup"/>
    <n v="24"/>
    <n v="17"/>
    <n v="1385"/>
    <n v="29705"/>
  </r>
  <r>
    <x v="2"/>
    <s v="Colorado"/>
    <n v="2016"/>
    <x v="1"/>
    <s v="regular unleaded"/>
    <n v="305"/>
    <n v="6"/>
    <s v="AUTOMATIC"/>
    <s v="four wheel drive"/>
    <n v="4"/>
    <s v="Diesel"/>
    <s v="Compact"/>
    <s v="Crew Cab Pickup"/>
    <n v="24"/>
    <n v="17"/>
    <n v="1385"/>
    <n v="30665"/>
  </r>
  <r>
    <x v="2"/>
    <s v="Colorado"/>
    <n v="2016"/>
    <x v="1"/>
    <s v="regular unleaded"/>
    <n v="305"/>
    <n v="6"/>
    <s v="AUTOMATIC"/>
    <s v="four wheel drive"/>
    <n v="4"/>
    <s v="Diesel"/>
    <s v="Compact"/>
    <s v="Crew Cab Pickup"/>
    <n v="24"/>
    <n v="17"/>
    <n v="1385"/>
    <n v="32895"/>
  </r>
  <r>
    <x v="2"/>
    <s v="Colorado"/>
    <n v="2016"/>
    <x v="1"/>
    <s v="regular unleaded"/>
    <n v="305"/>
    <n v="6"/>
    <s v="AUTOMATIC"/>
    <s v="four wheel drive"/>
    <n v="4"/>
    <s v="Diesel"/>
    <s v="Compact"/>
    <s v="Crew Cab Pickup"/>
    <n v="24"/>
    <n v="17"/>
    <n v="1385"/>
    <n v="35000"/>
  </r>
  <r>
    <x v="2"/>
    <s v="Colorado"/>
    <n v="2016"/>
    <x v="1"/>
    <s v="regular unleaded"/>
    <n v="305"/>
    <n v="6"/>
    <s v="AUTOMATIC"/>
    <s v="four wheel drive"/>
    <n v="4"/>
    <s v="Diesel"/>
    <s v="Compact"/>
    <s v="Crew Cab Pickup"/>
    <n v="24"/>
    <n v="17"/>
    <n v="1385"/>
    <n v="30365"/>
  </r>
  <r>
    <x v="2"/>
    <s v="Colorado"/>
    <n v="2016"/>
    <x v="1"/>
    <s v="regular unleaded"/>
    <n v="305"/>
    <n v="6"/>
    <s v="AUTOMATIC"/>
    <s v="four wheel drive"/>
    <n v="4"/>
    <s v="Diesel"/>
    <s v="Compact"/>
    <s v="Crew Cab Pickup"/>
    <n v="24"/>
    <n v="17"/>
    <n v="1385"/>
    <n v="33195"/>
  </r>
  <r>
    <x v="2"/>
    <s v="Colorado"/>
    <n v="2016"/>
    <x v="1"/>
    <s v="regular unleaded"/>
    <n v="305"/>
    <n v="6"/>
    <s v="AUTOMATIC"/>
    <s v="four wheel drive"/>
    <n v="4"/>
    <s v="Diesel"/>
    <s v="Compact"/>
    <s v="Crew Cab Pickup"/>
    <n v="24"/>
    <n v="17"/>
    <n v="1385"/>
    <n v="35300"/>
  </r>
  <r>
    <x v="30"/>
    <s v="Canyon"/>
    <n v="2015"/>
    <x v="0"/>
    <s v="regular unleaded"/>
    <n v="305"/>
    <n v="6"/>
    <s v="AUTOMATIC"/>
    <s v="four wheel drive"/>
    <n v="4"/>
    <s v="N/A"/>
    <s v="Compact"/>
    <s v="Crew Cab Pickup"/>
    <n v="24"/>
    <n v="17"/>
    <n v="549"/>
    <n v="37250"/>
  </r>
  <r>
    <x v="30"/>
    <s v="Canyon"/>
    <n v="2015"/>
    <x v="0"/>
    <s v="regular unleaded"/>
    <n v="305"/>
    <n v="6"/>
    <s v="AUTOMATIC"/>
    <s v="four wheel drive"/>
    <n v="4"/>
    <s v="N/A"/>
    <s v="Compact"/>
    <s v="Crew Cab Pickup"/>
    <n v="24"/>
    <n v="17"/>
    <n v="549"/>
    <n v="36950"/>
  </r>
  <r>
    <x v="30"/>
    <s v="Canyon"/>
    <n v="2015"/>
    <x v="0"/>
    <s v="regular unleaded"/>
    <n v="305"/>
    <n v="6"/>
    <s v="AUTOMATIC"/>
    <s v="four wheel drive"/>
    <n v="4"/>
    <s v="N/A"/>
    <s v="Compact"/>
    <s v="Crew Cab Pickup"/>
    <n v="24"/>
    <n v="17"/>
    <n v="549"/>
    <n v="34310"/>
  </r>
  <r>
    <x v="30"/>
    <s v="Canyon"/>
    <n v="2015"/>
    <x v="0"/>
    <s v="regular unleaded"/>
    <n v="305"/>
    <n v="6"/>
    <s v="AUTOMATIC"/>
    <s v="four wheel drive"/>
    <n v="4"/>
    <s v="N/A"/>
    <s v="Compact"/>
    <s v="Crew Cab Pickup"/>
    <n v="24"/>
    <n v="17"/>
    <n v="549"/>
    <n v="34010"/>
  </r>
  <r>
    <x v="30"/>
    <s v="Canyon"/>
    <n v="2016"/>
    <x v="1"/>
    <s v="regular unleaded"/>
    <n v="305"/>
    <n v="6"/>
    <s v="AUTOMATIC"/>
    <s v="four wheel drive"/>
    <n v="4"/>
    <s v="Diesel"/>
    <s v="Compact"/>
    <s v="Crew Cab Pickup"/>
    <n v="24"/>
    <n v="17"/>
    <n v="549"/>
    <n v="35020"/>
  </r>
  <r>
    <x v="30"/>
    <s v="Canyon"/>
    <n v="2016"/>
    <x v="1"/>
    <s v="regular unleaded"/>
    <n v="305"/>
    <n v="6"/>
    <s v="AUTOMATIC"/>
    <s v="four wheel drive"/>
    <n v="4"/>
    <s v="Diesel"/>
    <s v="Compact"/>
    <s v="Crew Cab Pickup"/>
    <n v="24"/>
    <n v="17"/>
    <n v="549"/>
    <n v="38110"/>
  </r>
  <r>
    <x v="30"/>
    <s v="Canyon"/>
    <n v="2016"/>
    <x v="1"/>
    <s v="regular unleaded"/>
    <n v="305"/>
    <n v="6"/>
    <s v="AUTOMATIC"/>
    <s v="four wheel drive"/>
    <n v="4"/>
    <s v="Diesel"/>
    <s v="Compact"/>
    <s v="Crew Cab Pickup"/>
    <n v="24"/>
    <n v="17"/>
    <n v="549"/>
    <n v="37810"/>
  </r>
  <r>
    <x v="30"/>
    <s v="Canyon"/>
    <n v="2016"/>
    <x v="1"/>
    <s v="regular unleaded"/>
    <n v="305"/>
    <n v="6"/>
    <s v="AUTOMATIC"/>
    <s v="four wheel drive"/>
    <n v="4"/>
    <s v="N/A"/>
    <s v="Compact"/>
    <s v="Extended Cab Pickup"/>
    <n v="24"/>
    <n v="17"/>
    <n v="549"/>
    <n v="35665"/>
  </r>
  <r>
    <x v="30"/>
    <s v="Canyon"/>
    <n v="2016"/>
    <x v="1"/>
    <s v="regular unleaded"/>
    <n v="305"/>
    <n v="6"/>
    <s v="AUTOMATIC"/>
    <s v="four wheel drive"/>
    <n v="4"/>
    <s v="Diesel"/>
    <s v="Compact"/>
    <s v="Crew Cab Pickup"/>
    <n v="24"/>
    <n v="17"/>
    <n v="549"/>
    <n v="34720"/>
  </r>
  <r>
    <x v="13"/>
    <s v="Continental"/>
    <n v="2017"/>
    <x v="2"/>
    <s v="regular unleaded"/>
    <n v="305"/>
    <n v="6"/>
    <s v="AUTOMATIC"/>
    <s v="front wheel drive"/>
    <n v="4"/>
    <s v="Luxury"/>
    <s v="Large"/>
    <s v="Sedan"/>
    <n v="26"/>
    <n v="17"/>
    <n v="61"/>
    <n v="44560"/>
  </r>
  <r>
    <x v="13"/>
    <s v="Continental"/>
    <n v="2017"/>
    <x v="2"/>
    <s v="regular unleaded"/>
    <n v="305"/>
    <n v="6"/>
    <s v="AUTOMATIC"/>
    <s v="front wheel drive"/>
    <n v="4"/>
    <s v="Luxury"/>
    <s v="Large"/>
    <s v="Sedan"/>
    <n v="26"/>
    <n v="17"/>
    <n v="61"/>
    <n v="47515"/>
  </r>
  <r>
    <x v="13"/>
    <s v="MKX"/>
    <n v="2015"/>
    <x v="0"/>
    <s v="regular unleaded"/>
    <n v="305"/>
    <n v="6"/>
    <s v="AUTOMATIC"/>
    <s v="all wheel drive"/>
    <n v="4"/>
    <s v="Crossover,Luxury"/>
    <s v="Midsize"/>
    <s v="4dr SUV"/>
    <n v="23"/>
    <n v="17"/>
    <n v="61"/>
    <n v="40850"/>
  </r>
  <r>
    <x v="20"/>
    <s v="Impreza WRX"/>
    <n v="2013"/>
    <x v="3"/>
    <s v="premium unleaded (required)"/>
    <n v="305"/>
    <n v="4"/>
    <s v="MANUAL"/>
    <s v="all wheel drive"/>
    <n v="4"/>
    <s v="Hatchback,Factory Tuner,High-Performance"/>
    <s v="Compact"/>
    <s v="4dr Hatchback"/>
    <n v="23"/>
    <n v="17"/>
    <n v="640"/>
    <n v="36295"/>
  </r>
  <r>
    <x v="20"/>
    <s v="Impreza WRX"/>
    <n v="2013"/>
    <x v="3"/>
    <s v="premium unleaded (required)"/>
    <n v="305"/>
    <n v="4"/>
    <s v="MANUAL"/>
    <s v="all wheel drive"/>
    <n v="4"/>
    <s v="Factory Tuner,High-Performance"/>
    <s v="Compact"/>
    <s v="Sedan"/>
    <n v="23"/>
    <n v="17"/>
    <n v="640"/>
    <n v="37645"/>
  </r>
  <r>
    <x v="20"/>
    <s v="Impreza WRX"/>
    <n v="2013"/>
    <x v="3"/>
    <s v="premium unleaded (required)"/>
    <n v="305"/>
    <n v="4"/>
    <s v="MANUAL"/>
    <s v="all wheel drive"/>
    <n v="4"/>
    <s v="Factory Tuner,High-Performance"/>
    <s v="Compact"/>
    <s v="Sedan"/>
    <n v="23"/>
    <n v="17"/>
    <n v="640"/>
    <n v="34295"/>
  </r>
  <r>
    <x v="20"/>
    <s v="Impreza WRX"/>
    <n v="2014"/>
    <x v="4"/>
    <s v="premium unleaded (required)"/>
    <n v="305"/>
    <n v="4"/>
    <s v="MANUAL"/>
    <s v="all wheel drive"/>
    <n v="4"/>
    <s v="Factory Tuner,High-Performance"/>
    <s v="Compact"/>
    <s v="Sedan"/>
    <n v="23"/>
    <n v="17"/>
    <n v="640"/>
    <n v="34495"/>
  </r>
  <r>
    <x v="20"/>
    <s v="Impreza WRX"/>
    <n v="2014"/>
    <x v="4"/>
    <s v="premium unleaded (required)"/>
    <n v="305"/>
    <n v="4"/>
    <s v="MANUAL"/>
    <s v="all wheel drive"/>
    <n v="4"/>
    <s v="Hatchback,Factory Tuner,High-Performance"/>
    <s v="Compact"/>
    <s v="4dr Hatchback"/>
    <n v="23"/>
    <n v="17"/>
    <n v="640"/>
    <n v="36495"/>
  </r>
  <r>
    <x v="20"/>
    <s v="Impreza WRX"/>
    <n v="2014"/>
    <x v="4"/>
    <s v="premium unleaded (required)"/>
    <n v="305"/>
    <n v="4"/>
    <s v="MANUAL"/>
    <s v="all wheel drive"/>
    <n v="4"/>
    <s v="Factory Tuner,High-Performance"/>
    <s v="Compact"/>
    <s v="Sedan"/>
    <n v="23"/>
    <n v="17"/>
    <n v="640"/>
    <n v="37845"/>
  </r>
  <r>
    <x v="20"/>
    <s v="WRX"/>
    <n v="2015"/>
    <x v="0"/>
    <s v="premium unleaded (required)"/>
    <n v="305"/>
    <n v="4"/>
    <s v="MANUAL"/>
    <s v="all wheel drive"/>
    <n v="4"/>
    <s v="Factory Tuner,High-Performance"/>
    <s v="Compact"/>
    <s v="Sedan"/>
    <n v="23"/>
    <n v="17"/>
    <n v="640"/>
    <n v="37395"/>
  </r>
  <r>
    <x v="20"/>
    <s v="WRX"/>
    <n v="2015"/>
    <x v="0"/>
    <s v="premium unleaded (required)"/>
    <n v="305"/>
    <n v="4"/>
    <s v="MANUAL"/>
    <s v="all wheel drive"/>
    <n v="4"/>
    <s v="Factory Tuner,High-Performance"/>
    <s v="Compact"/>
    <s v="Sedan"/>
    <n v="23"/>
    <n v="17"/>
    <n v="640"/>
    <n v="38495"/>
  </r>
  <r>
    <x v="20"/>
    <s v="WRX"/>
    <n v="2015"/>
    <x v="0"/>
    <s v="premium unleaded (required)"/>
    <n v="305"/>
    <n v="4"/>
    <s v="MANUAL"/>
    <s v="all wheel drive"/>
    <n v="4"/>
    <s v="Factory Tuner,High-Performance"/>
    <s v="Compact"/>
    <s v="Sedan"/>
    <n v="23"/>
    <n v="17"/>
    <n v="640"/>
    <n v="34495"/>
  </r>
  <r>
    <x v="20"/>
    <s v="WRX"/>
    <n v="2016"/>
    <x v="1"/>
    <s v="premium unleaded (required)"/>
    <n v="305"/>
    <n v="4"/>
    <s v="MANUAL"/>
    <s v="all wheel drive"/>
    <n v="4"/>
    <s v="Factory Tuner,High-Performance"/>
    <s v="Compact"/>
    <s v="Sedan"/>
    <n v="23"/>
    <n v="17"/>
    <n v="640"/>
    <n v="34695"/>
  </r>
  <r>
    <x v="20"/>
    <s v="WRX"/>
    <n v="2016"/>
    <x v="1"/>
    <s v="premium unleaded (required)"/>
    <n v="305"/>
    <n v="4"/>
    <s v="MANUAL"/>
    <s v="all wheel drive"/>
    <n v="4"/>
    <s v="Factory Tuner,High-Performance"/>
    <s v="Compact"/>
    <s v="Sedan"/>
    <n v="23"/>
    <n v="17"/>
    <n v="640"/>
    <n v="39995"/>
  </r>
  <r>
    <x v="20"/>
    <s v="WRX"/>
    <n v="2016"/>
    <x v="1"/>
    <s v="premium unleaded (required)"/>
    <n v="305"/>
    <n v="4"/>
    <s v="MANUAL"/>
    <s v="all wheel drive"/>
    <n v="4"/>
    <s v="Factory Tuner,High-Performance"/>
    <s v="Compact"/>
    <s v="Sedan"/>
    <n v="23"/>
    <n v="17"/>
    <n v="640"/>
    <n v="38995"/>
  </r>
  <r>
    <x v="20"/>
    <s v="WRX"/>
    <n v="2017"/>
    <x v="2"/>
    <s v="premium unleaded (required)"/>
    <n v="305"/>
    <n v="4"/>
    <s v="MANUAL"/>
    <s v="all wheel drive"/>
    <n v="4"/>
    <s v="Factory Tuner,High-Performance"/>
    <s v="Compact"/>
    <s v="Sedan"/>
    <n v="23"/>
    <n v="17"/>
    <n v="640"/>
    <n v="39995"/>
  </r>
  <r>
    <x v="20"/>
    <s v="WRX"/>
    <n v="2017"/>
    <x v="2"/>
    <s v="premium unleaded (required)"/>
    <n v="305"/>
    <n v="4"/>
    <s v="MANUAL"/>
    <s v="all wheel drive"/>
    <n v="4"/>
    <s v="Factory Tuner,High-Performance"/>
    <s v="Compact"/>
    <s v="Sedan"/>
    <n v="23"/>
    <n v="17"/>
    <n v="640"/>
    <n v="35195"/>
  </r>
  <r>
    <x v="21"/>
    <s v="G35"/>
    <n v="2007"/>
    <x v="25"/>
    <s v="premium unleaded (required)"/>
    <n v="306"/>
    <n v="6"/>
    <s v="AUTOMATIC"/>
    <s v="rear wheel drive"/>
    <n v="4"/>
    <s v="Luxury,High-Performance"/>
    <s v="Midsize"/>
    <s v="Sedan"/>
    <n v="24"/>
    <n v="17"/>
    <n v="190"/>
    <n v="33450"/>
  </r>
  <r>
    <x v="21"/>
    <s v="G35"/>
    <n v="2007"/>
    <x v="25"/>
    <s v="premium unleaded (required)"/>
    <n v="306"/>
    <n v="6"/>
    <s v="AUTOMATIC"/>
    <s v="all wheel drive"/>
    <n v="4"/>
    <s v="Luxury"/>
    <s v="Midsize"/>
    <s v="Sedan"/>
    <n v="23"/>
    <n v="17"/>
    <n v="190"/>
    <n v="33950"/>
  </r>
  <r>
    <x v="21"/>
    <s v="G35"/>
    <n v="2007"/>
    <x v="25"/>
    <s v="premium unleaded (required)"/>
    <n v="306"/>
    <n v="6"/>
    <s v="AUTOMATIC"/>
    <s v="rear wheel drive"/>
    <n v="4"/>
    <s v="Luxury"/>
    <s v="Midsize"/>
    <s v="Sedan"/>
    <n v="24"/>
    <n v="17"/>
    <n v="190"/>
    <n v="31900"/>
  </r>
  <r>
    <x v="21"/>
    <s v="G35"/>
    <n v="2007"/>
    <x v="25"/>
    <s v="premium unleaded (required)"/>
    <n v="306"/>
    <n v="6"/>
    <s v="AUTOMATIC"/>
    <s v="rear wheel drive"/>
    <n v="4"/>
    <s v="Luxury"/>
    <s v="Midsize"/>
    <s v="Sedan"/>
    <n v="24"/>
    <n v="17"/>
    <n v="190"/>
    <n v="31450"/>
  </r>
  <r>
    <x v="21"/>
    <s v="G35"/>
    <n v="2007"/>
    <x v="25"/>
    <s v="premium unleaded (required)"/>
    <n v="306"/>
    <n v="6"/>
    <s v="MANUAL"/>
    <s v="rear wheel drive"/>
    <n v="4"/>
    <s v="Luxury,High-Performance"/>
    <s v="Midsize"/>
    <s v="Sedan"/>
    <n v="25"/>
    <n v="17"/>
    <n v="190"/>
    <n v="32250"/>
  </r>
  <r>
    <x v="21"/>
    <s v="G35"/>
    <n v="2008"/>
    <x v="12"/>
    <s v="premium unleaded (required)"/>
    <n v="306"/>
    <n v="6"/>
    <s v="AUTOMATIC"/>
    <s v="rear wheel drive"/>
    <n v="4"/>
    <s v="Luxury"/>
    <s v="Midsize"/>
    <s v="Sedan"/>
    <n v="24"/>
    <n v="17"/>
    <n v="190"/>
    <n v="32250"/>
  </r>
  <r>
    <x v="21"/>
    <s v="G35"/>
    <n v="2008"/>
    <x v="12"/>
    <s v="premium unleaded (required)"/>
    <n v="306"/>
    <n v="6"/>
    <s v="AUTOMATIC"/>
    <s v="all wheel drive"/>
    <n v="4"/>
    <s v="Luxury,Performance"/>
    <s v="Midsize"/>
    <s v="Sedan"/>
    <n v="23"/>
    <n v="17"/>
    <n v="190"/>
    <n v="34750"/>
  </r>
  <r>
    <x v="21"/>
    <s v="G35"/>
    <n v="2008"/>
    <x v="12"/>
    <s v="premium unleaded (required)"/>
    <n v="306"/>
    <n v="6"/>
    <s v="AUTOMATIC"/>
    <s v="rear wheel drive"/>
    <n v="4"/>
    <s v="Luxury,Performance"/>
    <s v="Midsize"/>
    <s v="Sedan"/>
    <n v="24"/>
    <n v="17"/>
    <n v="190"/>
    <n v="32700"/>
  </r>
  <r>
    <x v="21"/>
    <s v="G35"/>
    <n v="2008"/>
    <x v="12"/>
    <s v="premium unleaded (required)"/>
    <n v="306"/>
    <n v="6"/>
    <s v="MANUAL"/>
    <s v="rear wheel drive"/>
    <n v="4"/>
    <s v="Luxury,High-Performance"/>
    <s v="Midsize"/>
    <s v="Sedan"/>
    <n v="25"/>
    <n v="17"/>
    <n v="190"/>
    <n v="33050"/>
  </r>
  <r>
    <x v="4"/>
    <s v="350Z"/>
    <n v="2007"/>
    <x v="25"/>
    <s v="regular unleaded"/>
    <n v="306"/>
    <n v="6"/>
    <s v="AUTOMATIC"/>
    <s v="rear wheel drive"/>
    <n v="2"/>
    <s v="High-Performance"/>
    <s v="Compact"/>
    <s v="Convertible"/>
    <n v="23"/>
    <n v="17"/>
    <n v="2009"/>
    <n v="36550"/>
  </r>
  <r>
    <x v="4"/>
    <s v="350Z"/>
    <n v="2007"/>
    <x v="25"/>
    <s v="regular unleaded"/>
    <n v="306"/>
    <n v="6"/>
    <s v="AUTOMATIC"/>
    <s v="rear wheel drive"/>
    <n v="2"/>
    <s v="High-Performance"/>
    <s v="Compact"/>
    <s v="Convertible"/>
    <n v="23"/>
    <n v="17"/>
    <n v="2009"/>
    <n v="41250"/>
  </r>
  <r>
    <x v="4"/>
    <s v="350Z"/>
    <n v="2007"/>
    <x v="25"/>
    <s v="regular unleaded"/>
    <n v="306"/>
    <n v="6"/>
    <s v="AUTOMATIC"/>
    <s v="rear wheel drive"/>
    <n v="2"/>
    <s v="High-Performance"/>
    <s v="Compact"/>
    <s v="Coupe"/>
    <n v="24"/>
    <n v="17"/>
    <n v="2009"/>
    <n v="30600"/>
  </r>
  <r>
    <x v="4"/>
    <s v="350Z"/>
    <n v="2007"/>
    <x v="25"/>
    <s v="regular unleaded"/>
    <n v="306"/>
    <n v="6"/>
    <s v="AUTOMATIC"/>
    <s v="rear wheel drive"/>
    <n v="2"/>
    <s v="High-Performance"/>
    <s v="Compact"/>
    <s v="Coupe"/>
    <n v="24"/>
    <n v="17"/>
    <n v="2009"/>
    <n v="37100"/>
  </r>
  <r>
    <x v="4"/>
    <s v="350Z"/>
    <n v="2007"/>
    <x v="25"/>
    <s v="regular unleaded"/>
    <n v="306"/>
    <n v="6"/>
    <s v="MANUAL"/>
    <s v="rear wheel drive"/>
    <n v="2"/>
    <s v="High-Performance"/>
    <s v="Compact"/>
    <s v="Convertible"/>
    <n v="24"/>
    <n v="17"/>
    <n v="2009"/>
    <n v="40250"/>
  </r>
  <r>
    <x v="4"/>
    <s v="350Z"/>
    <n v="2007"/>
    <x v="25"/>
    <s v="regular unleaded"/>
    <n v="306"/>
    <n v="6"/>
    <s v="MANUAL"/>
    <s v="rear wheel drive"/>
    <n v="2"/>
    <s v="High-Performance"/>
    <s v="Compact"/>
    <s v="Convertible"/>
    <n v="24"/>
    <n v="17"/>
    <n v="2009"/>
    <n v="35550"/>
  </r>
  <r>
    <x v="4"/>
    <s v="350Z"/>
    <n v="2007"/>
    <x v="25"/>
    <s v="regular unleaded"/>
    <n v="306"/>
    <n v="6"/>
    <s v="AUTOMATIC"/>
    <s v="rear wheel drive"/>
    <n v="2"/>
    <s v="High-Performance"/>
    <s v="Compact"/>
    <s v="Coupe"/>
    <n v="24"/>
    <n v="17"/>
    <n v="2009"/>
    <n v="33200"/>
  </r>
  <r>
    <x v="4"/>
    <s v="350Z"/>
    <n v="2007"/>
    <x v="25"/>
    <s v="regular unleaded"/>
    <n v="306"/>
    <n v="6"/>
    <s v="MANUAL"/>
    <s v="rear wheel drive"/>
    <n v="2"/>
    <s v="High-Performance"/>
    <s v="Compact"/>
    <s v="Convertible"/>
    <n v="24"/>
    <n v="17"/>
    <n v="2009"/>
    <n v="37900"/>
  </r>
  <r>
    <x v="4"/>
    <s v="350Z"/>
    <n v="2007"/>
    <x v="25"/>
    <s v="regular unleaded"/>
    <n v="306"/>
    <n v="6"/>
    <s v="AUTOMATIC"/>
    <s v="rear wheel drive"/>
    <n v="2"/>
    <s v="High-Performance"/>
    <s v="Compact"/>
    <s v="Convertible"/>
    <n v="23"/>
    <n v="17"/>
    <n v="2009"/>
    <n v="38900"/>
  </r>
  <r>
    <x v="4"/>
    <s v="350Z"/>
    <n v="2008"/>
    <x v="12"/>
    <s v="regular unleaded"/>
    <n v="306"/>
    <n v="6"/>
    <s v="AUTOMATIC"/>
    <s v="rear wheel drive"/>
    <n v="2"/>
    <s v="High-Performance"/>
    <s v="Compact"/>
    <s v="Coupe"/>
    <n v="24"/>
    <n v="17"/>
    <n v="2009"/>
    <n v="33840"/>
  </r>
  <r>
    <x v="4"/>
    <s v="350Z"/>
    <n v="2008"/>
    <x v="12"/>
    <s v="regular unleaded"/>
    <n v="306"/>
    <n v="6"/>
    <s v="MANUAL"/>
    <s v="rear wheel drive"/>
    <n v="2"/>
    <s v="High-Performance"/>
    <s v="Compact"/>
    <s v="Convertible"/>
    <n v="24"/>
    <n v="17"/>
    <n v="2009"/>
    <n v="38630"/>
  </r>
  <r>
    <x v="4"/>
    <s v="350Z"/>
    <n v="2008"/>
    <x v="12"/>
    <s v="regular unleaded"/>
    <n v="306"/>
    <n v="6"/>
    <s v="AUTOMATIC"/>
    <s v="rear wheel drive"/>
    <n v="2"/>
    <s v="High-Performance"/>
    <s v="Compact"/>
    <s v="Convertible"/>
    <n v="23"/>
    <n v="17"/>
    <n v="2009"/>
    <n v="39630"/>
  </r>
  <r>
    <x v="4"/>
    <s v="350Z"/>
    <n v="2008"/>
    <x v="12"/>
    <s v="regular unleaded"/>
    <n v="306"/>
    <n v="6"/>
    <s v="AUTOMATIC"/>
    <s v="rear wheel drive"/>
    <n v="2"/>
    <s v="High-Performance"/>
    <s v="Compact"/>
    <s v="Coupe"/>
    <n v="24"/>
    <n v="17"/>
    <n v="2009"/>
    <n v="37740"/>
  </r>
  <r>
    <x v="4"/>
    <s v="350Z"/>
    <n v="2008"/>
    <x v="12"/>
    <s v="regular unleaded"/>
    <n v="306"/>
    <n v="6"/>
    <s v="AUTOMATIC"/>
    <s v="rear wheel drive"/>
    <n v="2"/>
    <s v="High-Performance"/>
    <s v="Compact"/>
    <s v="Convertible"/>
    <n v="23"/>
    <n v="17"/>
    <n v="2009"/>
    <n v="41980"/>
  </r>
  <r>
    <x v="4"/>
    <s v="350Z"/>
    <n v="2008"/>
    <x v="12"/>
    <s v="regular unleaded"/>
    <n v="306"/>
    <n v="6"/>
    <s v="MANUAL"/>
    <s v="rear wheel drive"/>
    <n v="2"/>
    <s v="High-Performance"/>
    <s v="Compact"/>
    <s v="Convertible"/>
    <n v="24"/>
    <n v="17"/>
    <n v="2009"/>
    <n v="36280"/>
  </r>
  <r>
    <x v="4"/>
    <s v="350Z"/>
    <n v="2008"/>
    <x v="12"/>
    <s v="regular unleaded"/>
    <n v="306"/>
    <n v="6"/>
    <s v="MANUAL"/>
    <s v="rear wheel drive"/>
    <n v="2"/>
    <s v="High-Performance"/>
    <s v="Compact"/>
    <s v="Convertible"/>
    <n v="24"/>
    <n v="17"/>
    <n v="2009"/>
    <n v="40980"/>
  </r>
  <r>
    <x v="4"/>
    <s v="350Z"/>
    <n v="2008"/>
    <x v="12"/>
    <s v="regular unleaded"/>
    <n v="306"/>
    <n v="6"/>
    <s v="AUTOMATIC"/>
    <s v="rear wheel drive"/>
    <n v="2"/>
    <s v="High-Performance"/>
    <s v="Compact"/>
    <s v="Coupe"/>
    <n v="24"/>
    <n v="17"/>
    <n v="2009"/>
    <n v="31210"/>
  </r>
  <r>
    <x v="4"/>
    <s v="350Z"/>
    <n v="2008"/>
    <x v="12"/>
    <s v="regular unleaded"/>
    <n v="306"/>
    <n v="6"/>
    <s v="AUTOMATIC"/>
    <s v="rear wheel drive"/>
    <n v="2"/>
    <s v="High-Performance"/>
    <s v="Compact"/>
    <s v="Convertible"/>
    <n v="23"/>
    <n v="17"/>
    <n v="2009"/>
    <n v="37280"/>
  </r>
  <r>
    <x v="4"/>
    <s v="350Z"/>
    <n v="2009"/>
    <x v="10"/>
    <s v="regular unleaded"/>
    <n v="306"/>
    <n v="6"/>
    <s v="MANUAL"/>
    <s v="rear wheel drive"/>
    <n v="2"/>
    <s v="High-Performance"/>
    <s v="Compact"/>
    <s v="Convertible"/>
    <n v="24"/>
    <n v="17"/>
    <n v="2009"/>
    <n v="41570"/>
  </r>
  <r>
    <x v="4"/>
    <s v="350Z"/>
    <n v="2009"/>
    <x v="10"/>
    <s v="regular unleaded"/>
    <n v="306"/>
    <n v="6"/>
    <s v="MANUAL"/>
    <s v="rear wheel drive"/>
    <n v="2"/>
    <s v="High-Performance"/>
    <s v="Compact"/>
    <s v="Convertible"/>
    <n v="24"/>
    <n v="17"/>
    <n v="2009"/>
    <n v="36870"/>
  </r>
  <r>
    <x v="4"/>
    <s v="350Z"/>
    <n v="2009"/>
    <x v="10"/>
    <s v="regular unleaded"/>
    <n v="306"/>
    <n v="6"/>
    <s v="AUTOMATIC"/>
    <s v="rear wheel drive"/>
    <n v="2"/>
    <s v="High-Performance"/>
    <s v="Compact"/>
    <s v="Convertible"/>
    <n v="23"/>
    <n v="17"/>
    <n v="2009"/>
    <n v="42570"/>
  </r>
  <r>
    <x v="4"/>
    <s v="350Z"/>
    <n v="2009"/>
    <x v="10"/>
    <s v="regular unleaded"/>
    <n v="306"/>
    <n v="6"/>
    <s v="AUTOMATIC"/>
    <s v="rear wheel drive"/>
    <n v="2"/>
    <s v="High-Performance"/>
    <s v="Compact"/>
    <s v="Convertible"/>
    <n v="23"/>
    <n v="17"/>
    <n v="2009"/>
    <n v="37870"/>
  </r>
  <r>
    <x v="4"/>
    <s v="350Z"/>
    <n v="2009"/>
    <x v="10"/>
    <s v="regular unleaded"/>
    <n v="306"/>
    <n v="6"/>
    <s v="MANUAL"/>
    <s v="rear wheel drive"/>
    <n v="2"/>
    <s v="High-Performance"/>
    <s v="Compact"/>
    <s v="Convertible"/>
    <n v="24"/>
    <n v="17"/>
    <n v="2009"/>
    <n v="39220"/>
  </r>
  <r>
    <x v="4"/>
    <s v="350Z"/>
    <n v="2009"/>
    <x v="10"/>
    <s v="regular unleaded"/>
    <n v="306"/>
    <n v="6"/>
    <s v="AUTOMATIC"/>
    <s v="rear wheel drive"/>
    <n v="2"/>
    <s v="High-Performance"/>
    <s v="Compact"/>
    <s v="Convertible"/>
    <n v="23"/>
    <n v="17"/>
    <n v="2009"/>
    <n v="40220"/>
  </r>
  <r>
    <x v="31"/>
    <s v="SRX"/>
    <n v="2014"/>
    <x v="4"/>
    <s v="regular unleaded"/>
    <n v="308"/>
    <n v="6"/>
    <s v="AUTOMATIC"/>
    <s v="front wheel drive"/>
    <n v="4"/>
    <s v="Crossover,Luxury"/>
    <s v="Midsize"/>
    <s v="4dr SUV"/>
    <n v="24"/>
    <n v="17"/>
    <n v="1624"/>
    <n v="42880"/>
  </r>
  <r>
    <x v="31"/>
    <s v="SRX"/>
    <n v="2014"/>
    <x v="4"/>
    <s v="regular unleaded"/>
    <n v="308"/>
    <n v="6"/>
    <s v="AUTOMATIC"/>
    <s v="front wheel drive"/>
    <n v="4"/>
    <s v="Crossover,Luxury"/>
    <s v="Midsize"/>
    <s v="4dr SUV"/>
    <n v="24"/>
    <n v="17"/>
    <n v="1624"/>
    <n v="48145"/>
  </r>
  <r>
    <x v="31"/>
    <s v="SRX"/>
    <n v="2014"/>
    <x v="4"/>
    <s v="regular unleaded"/>
    <n v="308"/>
    <n v="6"/>
    <s v="AUTOMATIC"/>
    <s v="front wheel drive"/>
    <n v="4"/>
    <s v="Crossover,Luxury"/>
    <s v="Midsize"/>
    <s v="4dr SUV"/>
    <n v="24"/>
    <n v="17"/>
    <n v="1624"/>
    <n v="37505"/>
  </r>
  <r>
    <x v="31"/>
    <s v="SRX"/>
    <n v="2014"/>
    <x v="4"/>
    <s v="regular unleaded"/>
    <n v="308"/>
    <n v="6"/>
    <s v="AUTOMATIC"/>
    <s v="front wheel drive"/>
    <n v="4"/>
    <s v="Crossover,Luxury"/>
    <s v="Midsize"/>
    <s v="4dr SUV"/>
    <n v="24"/>
    <n v="17"/>
    <n v="1624"/>
    <n v="45255"/>
  </r>
  <r>
    <x v="31"/>
    <s v="SRX"/>
    <n v="2015"/>
    <x v="0"/>
    <s v="regular unleaded"/>
    <n v="308"/>
    <n v="6"/>
    <s v="AUTOMATIC"/>
    <s v="front wheel drive"/>
    <n v="4"/>
    <s v="Crossover,Luxury"/>
    <s v="Midsize"/>
    <s v="4dr SUV"/>
    <n v="24"/>
    <n v="17"/>
    <n v="1624"/>
    <n v="48920"/>
  </r>
  <r>
    <x v="31"/>
    <s v="SRX"/>
    <n v="2015"/>
    <x v="0"/>
    <s v="regular unleaded"/>
    <n v="308"/>
    <n v="6"/>
    <s v="AUTOMATIC"/>
    <s v="front wheel drive"/>
    <n v="4"/>
    <s v="Crossover,Luxury"/>
    <s v="Midsize"/>
    <s v="4dr SUV"/>
    <n v="24"/>
    <n v="17"/>
    <n v="1624"/>
    <n v="46030"/>
  </r>
  <r>
    <x v="31"/>
    <s v="SRX"/>
    <n v="2015"/>
    <x v="0"/>
    <s v="regular unleaded"/>
    <n v="308"/>
    <n v="6"/>
    <s v="AUTOMATIC"/>
    <s v="front wheel drive"/>
    <n v="4"/>
    <s v="Crossover,Luxury"/>
    <s v="Midsize"/>
    <s v="4dr SUV"/>
    <n v="24"/>
    <n v="17"/>
    <n v="1624"/>
    <n v="43640"/>
  </r>
  <r>
    <x v="31"/>
    <s v="SRX"/>
    <n v="2015"/>
    <x v="0"/>
    <s v="regular unleaded"/>
    <n v="308"/>
    <n v="6"/>
    <s v="AUTOMATIC"/>
    <s v="front wheel drive"/>
    <n v="4"/>
    <s v="Crossover,Luxury"/>
    <s v="Midsize"/>
    <s v="4dr SUV"/>
    <n v="24"/>
    <n v="17"/>
    <n v="1624"/>
    <n v="37605"/>
  </r>
  <r>
    <x v="31"/>
    <s v="SRX"/>
    <n v="2016"/>
    <x v="1"/>
    <s v="regular unleaded"/>
    <n v="308"/>
    <n v="6"/>
    <s v="AUTOMATIC"/>
    <s v="front wheel drive"/>
    <n v="4"/>
    <s v="Crossover,Luxury"/>
    <s v="Midsize"/>
    <s v="4dr SUV"/>
    <n v="24"/>
    <n v="17"/>
    <n v="1624"/>
    <n v="37605"/>
  </r>
  <r>
    <x v="31"/>
    <s v="SRX"/>
    <n v="2016"/>
    <x v="1"/>
    <s v="regular unleaded"/>
    <n v="308"/>
    <n v="6"/>
    <s v="AUTOMATIC"/>
    <s v="front wheel drive"/>
    <n v="4"/>
    <s v="Crossover,Luxury"/>
    <s v="Midsize"/>
    <s v="4dr SUV"/>
    <n v="24"/>
    <n v="17"/>
    <n v="1624"/>
    <n v="48920"/>
  </r>
  <r>
    <x v="31"/>
    <s v="SRX"/>
    <n v="2016"/>
    <x v="1"/>
    <s v="regular unleaded"/>
    <n v="308"/>
    <n v="6"/>
    <s v="AUTOMATIC"/>
    <s v="front wheel drive"/>
    <n v="4"/>
    <s v="Crossover,Luxury"/>
    <s v="Midsize"/>
    <s v="4dr SUV"/>
    <n v="24"/>
    <n v="17"/>
    <n v="1624"/>
    <n v="43640"/>
  </r>
  <r>
    <x v="31"/>
    <s v="SRX"/>
    <n v="2016"/>
    <x v="1"/>
    <s v="regular unleaded"/>
    <n v="308"/>
    <n v="6"/>
    <s v="AUTOMATIC"/>
    <s v="front wheel drive"/>
    <n v="4"/>
    <s v="Crossover,Luxury"/>
    <s v="Midsize"/>
    <s v="4dr SUV"/>
    <n v="24"/>
    <n v="17"/>
    <n v="1624"/>
    <n v="46030"/>
  </r>
  <r>
    <x v="7"/>
    <s v="K900"/>
    <n v="2016"/>
    <x v="1"/>
    <s v="regular unleaded"/>
    <n v="311"/>
    <n v="6"/>
    <s v="AUTOMATIC"/>
    <s v="rear wheel drive"/>
    <n v="4"/>
    <s v="Luxury"/>
    <s v="Large"/>
    <s v="Sedan"/>
    <n v="26"/>
    <n v="17"/>
    <n v="1720"/>
    <n v="49000"/>
  </r>
  <r>
    <x v="7"/>
    <s v="K900"/>
    <n v="2016"/>
    <x v="1"/>
    <s v="regular unleaded"/>
    <n v="311"/>
    <n v="6"/>
    <s v="AUTOMATIC"/>
    <s v="rear wheel drive"/>
    <n v="4"/>
    <s v="Luxury"/>
    <s v="Large"/>
    <s v="Sedan"/>
    <n v="26"/>
    <n v="17"/>
    <n v="1720"/>
    <n v="54900"/>
  </r>
  <r>
    <x v="0"/>
    <s v="M"/>
    <n v="2002"/>
    <x v="27"/>
    <s v="premium unleaded (required)"/>
    <n v="315"/>
    <n v="6"/>
    <s v="MANUAL"/>
    <s v="rear wheel drive"/>
    <n v="2"/>
    <s v="Factory Tuner,Luxury,High-Performance"/>
    <s v="Compact"/>
    <s v="Coupe"/>
    <n v="25"/>
    <n v="17"/>
    <n v="3916"/>
    <n v="44990"/>
  </r>
  <r>
    <x v="8"/>
    <s v="Edge"/>
    <n v="2015"/>
    <x v="0"/>
    <s v="regular unleaded"/>
    <n v="315"/>
    <n v="6"/>
    <s v="AUTOMATIC"/>
    <s v="all wheel drive"/>
    <n v="4"/>
    <s v="Crossover"/>
    <s v="Midsize"/>
    <s v="4dr SUV"/>
    <n v="24"/>
    <n v="17"/>
    <n v="5657"/>
    <n v="40095"/>
  </r>
  <r>
    <x v="8"/>
    <s v="Edge"/>
    <n v="2016"/>
    <x v="1"/>
    <s v="regular unleaded"/>
    <n v="315"/>
    <n v="6"/>
    <s v="AUTOMATIC"/>
    <s v="all wheel drive"/>
    <n v="4"/>
    <s v="Crossover,Performance"/>
    <s v="Midsize"/>
    <s v="4dr SUV"/>
    <n v="24"/>
    <n v="17"/>
    <n v="5657"/>
    <n v="40900"/>
  </r>
  <r>
    <x v="8"/>
    <s v="Edge"/>
    <n v="2017"/>
    <x v="2"/>
    <s v="regular unleaded"/>
    <n v="315"/>
    <n v="6"/>
    <s v="AUTOMATIC"/>
    <s v="all wheel drive"/>
    <n v="4"/>
    <s v="Crossover,Performance"/>
    <s v="Midsize"/>
    <s v="4dr SUV"/>
    <n v="24"/>
    <n v="17"/>
    <n v="5657"/>
    <n v="40900"/>
  </r>
  <r>
    <x v="2"/>
    <s v="Camaro"/>
    <n v="2015"/>
    <x v="0"/>
    <s v="regular unleaded"/>
    <n v="323"/>
    <n v="6"/>
    <s v="MANUAL"/>
    <s v="rear wheel drive"/>
    <n v="2"/>
    <s v="Performance"/>
    <s v="Midsize"/>
    <s v="Coupe"/>
    <n v="28"/>
    <n v="17"/>
    <n v="1385"/>
    <n v="29205"/>
  </r>
  <r>
    <x v="2"/>
    <s v="Camaro"/>
    <n v="2015"/>
    <x v="0"/>
    <s v="regular unleaded"/>
    <n v="323"/>
    <n v="6"/>
    <s v="MANUAL"/>
    <s v="rear wheel drive"/>
    <n v="2"/>
    <s v="Performance"/>
    <s v="Midsize"/>
    <s v="Convertible"/>
    <n v="28"/>
    <n v="17"/>
    <n v="1385"/>
    <n v="31205"/>
  </r>
  <r>
    <x v="2"/>
    <s v="Camaro"/>
    <n v="2015"/>
    <x v="0"/>
    <s v="regular unleaded"/>
    <n v="323"/>
    <n v="6"/>
    <s v="MANUAL"/>
    <s v="rear wheel drive"/>
    <n v="2"/>
    <s v="Performance"/>
    <s v="Midsize"/>
    <s v="Coupe"/>
    <n v="28"/>
    <n v="17"/>
    <n v="1385"/>
    <n v="26005"/>
  </r>
  <r>
    <x v="2"/>
    <s v="Camaro"/>
    <n v="2015"/>
    <x v="0"/>
    <s v="regular unleaded"/>
    <n v="323"/>
    <n v="6"/>
    <s v="MANUAL"/>
    <s v="rear wheel drive"/>
    <n v="2"/>
    <s v="Performance"/>
    <s v="Midsize"/>
    <s v="Convertible"/>
    <n v="28"/>
    <n v="17"/>
    <n v="1385"/>
    <n v="35105"/>
  </r>
  <r>
    <x v="2"/>
    <s v="Camaro"/>
    <n v="2015"/>
    <x v="0"/>
    <s v="regular unleaded"/>
    <n v="323"/>
    <n v="6"/>
    <s v="MANUAL"/>
    <s v="rear wheel drive"/>
    <n v="2"/>
    <s v="N/A"/>
    <s v="Midsize"/>
    <s v="Coupe"/>
    <n v="28"/>
    <n v="17"/>
    <n v="1385"/>
    <n v="23705"/>
  </r>
  <r>
    <x v="21"/>
    <s v="EX"/>
    <n v="2013"/>
    <x v="3"/>
    <s v="premium unleaded (recommended)"/>
    <n v="325"/>
    <n v="6"/>
    <s v="AUTOMATIC"/>
    <s v="rear wheel drive"/>
    <n v="4"/>
    <s v="Crossover,Luxury"/>
    <s v="Midsize"/>
    <s v="4dr SUV"/>
    <n v="25"/>
    <n v="17"/>
    <n v="190"/>
    <n v="36900"/>
  </r>
  <r>
    <x v="21"/>
    <s v="EX"/>
    <n v="2013"/>
    <x v="3"/>
    <s v="premium unleaded (recommended)"/>
    <n v="325"/>
    <n v="6"/>
    <s v="AUTOMATIC"/>
    <s v="all wheel drive"/>
    <n v="4"/>
    <s v="Crossover,Luxury"/>
    <s v="Midsize"/>
    <s v="4dr SUV"/>
    <n v="24"/>
    <n v="17"/>
    <n v="190"/>
    <n v="38300"/>
  </r>
  <r>
    <x v="21"/>
    <s v="EX"/>
    <n v="2013"/>
    <x v="3"/>
    <s v="premium unleaded (recommended)"/>
    <n v="325"/>
    <n v="6"/>
    <s v="AUTOMATIC"/>
    <s v="rear wheel drive"/>
    <n v="4"/>
    <s v="Crossover,Luxury,Performance"/>
    <s v="Midsize"/>
    <s v="4dr SUV"/>
    <n v="25"/>
    <n v="17"/>
    <n v="190"/>
    <n v="39250"/>
  </r>
  <r>
    <x v="21"/>
    <s v="EX"/>
    <n v="2013"/>
    <x v="3"/>
    <s v="premium unleaded (recommended)"/>
    <n v="325"/>
    <n v="6"/>
    <s v="AUTOMATIC"/>
    <s v="all wheel drive"/>
    <n v="4"/>
    <s v="Crossover,Luxury,Performance"/>
    <s v="Midsize"/>
    <s v="4dr SUV"/>
    <n v="24"/>
    <n v="17"/>
    <n v="190"/>
    <n v="40650"/>
  </r>
  <r>
    <x v="21"/>
    <s v="FX"/>
    <n v="2013"/>
    <x v="3"/>
    <s v="premium unleaded (required)"/>
    <n v="325"/>
    <n v="6"/>
    <s v="AUTOMATIC"/>
    <s v="rear wheel drive"/>
    <n v="4"/>
    <s v="Crossover,Luxury"/>
    <s v="Midsize"/>
    <s v="4dr SUV"/>
    <n v="24"/>
    <n v="17"/>
    <n v="190"/>
    <n v="44950"/>
  </r>
  <r>
    <x v="21"/>
    <s v="QX50"/>
    <n v="2015"/>
    <x v="0"/>
    <s v="premium unleaded (recommended)"/>
    <n v="325"/>
    <n v="6"/>
    <s v="AUTOMATIC"/>
    <s v="all wheel drive"/>
    <n v="4"/>
    <s v="Crossover,Luxury"/>
    <s v="Midsize"/>
    <s v="4dr SUV"/>
    <n v="24"/>
    <n v="17"/>
    <n v="190"/>
    <n v="36400"/>
  </r>
  <r>
    <x v="21"/>
    <s v="QX50"/>
    <n v="2015"/>
    <x v="0"/>
    <s v="premium unleaded (recommended)"/>
    <n v="325"/>
    <n v="6"/>
    <s v="AUTOMATIC"/>
    <s v="rear wheel drive"/>
    <n v="4"/>
    <s v="Crossover,Luxury,Performance"/>
    <s v="Midsize"/>
    <s v="4dr SUV"/>
    <n v="25"/>
    <n v="17"/>
    <n v="190"/>
    <n v="37200"/>
  </r>
  <r>
    <x v="21"/>
    <s v="QX50"/>
    <n v="2015"/>
    <x v="0"/>
    <s v="premium unleaded (recommended)"/>
    <n v="325"/>
    <n v="6"/>
    <s v="AUTOMATIC"/>
    <s v="rear wheel drive"/>
    <n v="4"/>
    <s v="Crossover,Luxury"/>
    <s v="Midsize"/>
    <s v="4dr SUV"/>
    <n v="25"/>
    <n v="17"/>
    <n v="190"/>
    <n v="35000"/>
  </r>
  <r>
    <x v="21"/>
    <s v="QX50"/>
    <n v="2015"/>
    <x v="0"/>
    <s v="premium unleaded (recommended)"/>
    <n v="325"/>
    <n v="6"/>
    <s v="AUTOMATIC"/>
    <s v="all wheel drive"/>
    <n v="4"/>
    <s v="Crossover,Luxury,Performance"/>
    <s v="Midsize"/>
    <s v="4dr SUV"/>
    <n v="24"/>
    <n v="17"/>
    <n v="190"/>
    <n v="38600"/>
  </r>
  <r>
    <x v="21"/>
    <s v="QX50"/>
    <n v="2016"/>
    <x v="1"/>
    <s v="premium unleaded (recommended)"/>
    <n v="325"/>
    <n v="6"/>
    <s v="AUTOMATIC"/>
    <s v="rear wheel drive"/>
    <n v="4"/>
    <s v="Crossover,Luxury,Performance"/>
    <s v="Midsize"/>
    <s v="4dr SUV"/>
    <n v="24"/>
    <n v="17"/>
    <n v="190"/>
    <n v="34450"/>
  </r>
  <r>
    <x v="21"/>
    <s v="QX50"/>
    <n v="2016"/>
    <x v="1"/>
    <s v="premium unleaded (recommended)"/>
    <n v="325"/>
    <n v="6"/>
    <s v="AUTOMATIC"/>
    <s v="all wheel drive"/>
    <n v="4"/>
    <s v="Crossover,Luxury,Performance"/>
    <s v="Midsize"/>
    <s v="4dr SUV"/>
    <n v="24"/>
    <n v="17"/>
    <n v="190"/>
    <n v="35850"/>
  </r>
  <r>
    <x v="21"/>
    <s v="QX50"/>
    <n v="2017"/>
    <x v="2"/>
    <s v="premium unleaded (recommended)"/>
    <n v="325"/>
    <n v="6"/>
    <s v="AUTOMATIC"/>
    <s v="all wheel drive"/>
    <n v="4"/>
    <s v="Crossover,Luxury,Performance"/>
    <s v="Midsize"/>
    <s v="4dr SUV"/>
    <n v="24"/>
    <n v="17"/>
    <n v="190"/>
    <n v="36250"/>
  </r>
  <r>
    <x v="21"/>
    <s v="QX50"/>
    <n v="2017"/>
    <x v="2"/>
    <s v="premium unleaded (recommended)"/>
    <n v="325"/>
    <n v="6"/>
    <s v="AUTOMATIC"/>
    <s v="rear wheel drive"/>
    <n v="4"/>
    <s v="Crossover,Luxury,Performance"/>
    <s v="Midsize"/>
    <s v="4dr SUV"/>
    <n v="24"/>
    <n v="17"/>
    <n v="190"/>
    <n v="34450"/>
  </r>
  <r>
    <x v="21"/>
    <s v="QX70"/>
    <n v="2015"/>
    <x v="0"/>
    <s v="premium unleaded (required)"/>
    <n v="325"/>
    <n v="6"/>
    <s v="AUTOMATIC"/>
    <s v="rear wheel drive"/>
    <n v="4"/>
    <s v="Crossover,Luxury,Performance"/>
    <s v="Midsize"/>
    <s v="4dr SUV"/>
    <n v="24"/>
    <n v="17"/>
    <n v="190"/>
    <n v="45850"/>
  </r>
  <r>
    <x v="21"/>
    <s v="QX70"/>
    <n v="2016"/>
    <x v="1"/>
    <s v="premium unleaded (required)"/>
    <n v="325"/>
    <n v="6"/>
    <s v="AUTOMATIC"/>
    <s v="rear wheel drive"/>
    <n v="4"/>
    <s v="Crossover,Luxury,Performance"/>
    <s v="Midsize"/>
    <s v="4dr SUV"/>
    <n v="24"/>
    <n v="17"/>
    <n v="190"/>
    <n v="45850"/>
  </r>
  <r>
    <x v="21"/>
    <s v="QX70"/>
    <n v="2017"/>
    <x v="2"/>
    <s v="premium unleaded (required)"/>
    <n v="325"/>
    <n v="6"/>
    <s v="AUTOMATIC"/>
    <s v="rear wheel drive"/>
    <n v="4"/>
    <s v="Crossover,Luxury,Performance"/>
    <s v="Midsize"/>
    <s v="4dr SUV"/>
    <n v="24"/>
    <n v="17"/>
    <n v="190"/>
    <n v="45850"/>
  </r>
  <r>
    <x v="21"/>
    <s v="G Convertible"/>
    <n v="2011"/>
    <x v="6"/>
    <s v="premium unleaded (recommended)"/>
    <n v="325"/>
    <n v="6"/>
    <s v="AUTOMATIC"/>
    <s v="rear wheel drive"/>
    <n v="2"/>
    <s v="Luxury,Performance"/>
    <s v="Midsize"/>
    <s v="Convertible"/>
    <n v="25"/>
    <n v="17"/>
    <n v="190"/>
    <n v="45750"/>
  </r>
  <r>
    <x v="21"/>
    <s v="G Convertible"/>
    <n v="2011"/>
    <x v="6"/>
    <s v="premium unleaded (required)"/>
    <n v="325"/>
    <n v="6"/>
    <s v="AUTOMATIC"/>
    <s v="rear wheel drive"/>
    <n v="2"/>
    <s v="Luxury,Performance"/>
    <s v="Midsize"/>
    <s v="Convertible"/>
    <n v="25"/>
    <n v="17"/>
    <n v="190"/>
    <n v="58000"/>
  </r>
  <r>
    <x v="21"/>
    <s v="G Convertible"/>
    <n v="2012"/>
    <x v="5"/>
    <s v="premium unleaded (recommended)"/>
    <n v="325"/>
    <n v="6"/>
    <s v="AUTOMATIC"/>
    <s v="rear wheel drive"/>
    <n v="2"/>
    <s v="Luxury,Performance"/>
    <s v="Midsize"/>
    <s v="Convertible"/>
    <n v="25"/>
    <n v="17"/>
    <n v="190"/>
    <n v="46650"/>
  </r>
  <r>
    <x v="21"/>
    <s v="G Convertible"/>
    <n v="2013"/>
    <x v="3"/>
    <s v="premium unleaded (recommended)"/>
    <n v="325"/>
    <n v="6"/>
    <s v="AUTOMATIC"/>
    <s v="rear wheel drive"/>
    <n v="2"/>
    <s v="Luxury,Performance"/>
    <s v="Midsize"/>
    <s v="Convertible"/>
    <n v="25"/>
    <n v="17"/>
    <n v="190"/>
    <n v="47900"/>
  </r>
  <r>
    <x v="21"/>
    <s v="G37 Convertible"/>
    <n v="2010"/>
    <x v="9"/>
    <s v="premium unleaded (required)"/>
    <n v="325"/>
    <n v="6"/>
    <s v="AUTOMATIC"/>
    <s v="rear wheel drive"/>
    <n v="2"/>
    <s v="Luxury,Performance"/>
    <s v="Midsize"/>
    <s v="Convertible"/>
    <n v="25"/>
    <n v="17"/>
    <n v="190"/>
    <n v="54900"/>
  </r>
  <r>
    <x v="21"/>
    <s v="G37 Convertible"/>
    <n v="2010"/>
    <x v="9"/>
    <s v="premium unleaded (required)"/>
    <n v="325"/>
    <n v="6"/>
    <s v="AUTOMATIC"/>
    <s v="rear wheel drive"/>
    <n v="2"/>
    <s v="Luxury,Performance"/>
    <s v="Midsize"/>
    <s v="Convertible"/>
    <n v="25"/>
    <n v="17"/>
    <n v="190"/>
    <n v="44350"/>
  </r>
  <r>
    <x v="21"/>
    <s v="G37"/>
    <n v="2009"/>
    <x v="10"/>
    <s v="premium unleaded (required)"/>
    <n v="325"/>
    <n v="6"/>
    <s v="AUTOMATIC"/>
    <s v="rear wheel drive"/>
    <n v="2"/>
    <s v="Luxury,Performance"/>
    <s v="Midsize"/>
    <s v="Convertible"/>
    <n v="25"/>
    <n v="17"/>
    <n v="190"/>
    <n v="43850"/>
  </r>
  <r>
    <x v="26"/>
    <s v="XC60"/>
    <n v="2015"/>
    <x v="0"/>
    <s v="regular unleaded"/>
    <n v="325"/>
    <n v="6"/>
    <s v="AUTOMATIC"/>
    <s v="all wheel drive"/>
    <n v="4"/>
    <s v="Crossover,Luxury,Performance"/>
    <s v="Midsize"/>
    <s v="4dr SUV"/>
    <n v="24"/>
    <n v="17"/>
    <n v="870"/>
    <n v="51050"/>
  </r>
  <r>
    <x v="26"/>
    <s v="XC60"/>
    <n v="2015"/>
    <x v="0"/>
    <s v="regular unleaded"/>
    <n v="325"/>
    <n v="6"/>
    <s v="AUTOMATIC"/>
    <s v="all wheel drive"/>
    <n v="4"/>
    <s v="Crossover,Luxury,Performance"/>
    <s v="Midsize"/>
    <s v="4dr SUV"/>
    <n v="24"/>
    <n v="17"/>
    <n v="870"/>
    <n v="45800"/>
  </r>
  <r>
    <x v="26"/>
    <s v="XC60"/>
    <n v="2015"/>
    <x v="0"/>
    <s v="regular unleaded"/>
    <n v="325"/>
    <n v="6"/>
    <s v="AUTOMATIC"/>
    <s v="all wheel drive"/>
    <n v="4"/>
    <s v="Crossover,Luxury,Performance"/>
    <s v="Midsize"/>
    <s v="4dr SUV"/>
    <n v="24"/>
    <n v="17"/>
    <n v="870"/>
    <n v="47200"/>
  </r>
  <r>
    <x v="26"/>
    <s v="XC60"/>
    <n v="2015"/>
    <x v="0"/>
    <s v="regular unleaded"/>
    <n v="325"/>
    <n v="6"/>
    <s v="AUTOMATIC"/>
    <s v="all wheel drive"/>
    <n v="4"/>
    <s v="Crossover,Luxury,Performance"/>
    <s v="Midsize"/>
    <s v="4dr SUV"/>
    <n v="24"/>
    <n v="17"/>
    <n v="870"/>
    <n v="49800"/>
  </r>
  <r>
    <x v="26"/>
    <s v="XC60"/>
    <n v="2015"/>
    <x v="0"/>
    <s v="regular unleaded"/>
    <n v="325"/>
    <n v="6"/>
    <s v="AUTOMATIC"/>
    <s v="all wheel drive"/>
    <n v="4"/>
    <s v="Crossover,Luxury,Performance"/>
    <s v="Midsize"/>
    <s v="4dr SUV"/>
    <n v="24"/>
    <n v="17"/>
    <n v="870"/>
    <n v="46950"/>
  </r>
  <r>
    <x v="26"/>
    <s v="XC60"/>
    <n v="2016"/>
    <x v="1"/>
    <s v="regular unleaded"/>
    <n v="325"/>
    <n v="6"/>
    <s v="AUTOMATIC"/>
    <s v="all wheel drive"/>
    <n v="4"/>
    <s v="Crossover,Luxury,Performance"/>
    <s v="Midsize"/>
    <s v="4dr SUV"/>
    <n v="23"/>
    <n v="17"/>
    <n v="870"/>
    <n v="46950"/>
  </r>
  <r>
    <x v="26"/>
    <s v="XC60"/>
    <n v="2016"/>
    <x v="1"/>
    <s v="regular unleaded"/>
    <n v="325"/>
    <n v="6"/>
    <s v="AUTOMATIC"/>
    <s v="all wheel drive"/>
    <n v="4"/>
    <s v="Crossover,Luxury,Performance"/>
    <s v="Midsize"/>
    <s v="4dr SUV"/>
    <n v="23"/>
    <n v="17"/>
    <n v="870"/>
    <n v="51050"/>
  </r>
  <r>
    <x v="21"/>
    <s v="G Sedan"/>
    <n v="2011"/>
    <x v="6"/>
    <s v="premium unleaded (recommended)"/>
    <n v="328"/>
    <n v="6"/>
    <s v="MANUAL"/>
    <s v="rear wheel drive"/>
    <n v="4"/>
    <s v="Luxury,Performance"/>
    <s v="Midsize"/>
    <s v="Sedan"/>
    <n v="25"/>
    <n v="17"/>
    <n v="190"/>
    <n v="40200"/>
  </r>
  <r>
    <x v="21"/>
    <s v="G Sedan"/>
    <n v="2012"/>
    <x v="5"/>
    <s v="premium unleaded (recommended)"/>
    <n v="328"/>
    <n v="6"/>
    <s v="MANUAL"/>
    <s v="rear wheel drive"/>
    <n v="4"/>
    <s v="Luxury,High-Performance"/>
    <s v="Midsize"/>
    <s v="Sedan"/>
    <n v="25"/>
    <n v="17"/>
    <n v="190"/>
    <n v="41500"/>
  </r>
  <r>
    <x v="21"/>
    <s v="G Sedan"/>
    <n v="2013"/>
    <x v="3"/>
    <s v="premium unleaded (required)"/>
    <n v="328"/>
    <n v="6"/>
    <s v="MANUAL"/>
    <s v="rear wheel drive"/>
    <n v="4"/>
    <s v="Luxury,High-Performance"/>
    <s v="Midsize"/>
    <s v="Sedan"/>
    <n v="25"/>
    <n v="17"/>
    <n v="190"/>
    <n v="37150"/>
  </r>
  <r>
    <x v="21"/>
    <s v="G37 Sedan"/>
    <n v="2010"/>
    <x v="9"/>
    <s v="premium unleaded (recommended)"/>
    <n v="328"/>
    <n v="6"/>
    <s v="MANUAL"/>
    <s v="rear wheel drive"/>
    <n v="4"/>
    <s v="Luxury,High-Performance"/>
    <s v="Midsize"/>
    <s v="Sedan"/>
    <n v="25"/>
    <n v="17"/>
    <n v="190"/>
    <n v="37000"/>
  </r>
  <r>
    <x v="21"/>
    <s v="G37"/>
    <n v="2009"/>
    <x v="10"/>
    <s v="premium unleaded (required)"/>
    <n v="328"/>
    <n v="6"/>
    <s v="MANUAL"/>
    <s v="rear wheel drive"/>
    <n v="4"/>
    <s v="Luxury,High-Performance"/>
    <s v="Midsize"/>
    <s v="Sedan"/>
    <n v="25"/>
    <n v="17"/>
    <n v="190"/>
    <n v="34250"/>
  </r>
  <r>
    <x v="21"/>
    <s v="M37"/>
    <n v="2011"/>
    <x v="6"/>
    <s v="premium unleaded (recommended)"/>
    <n v="330"/>
    <n v="6"/>
    <s v="AUTOMATIC"/>
    <s v="all wheel drive"/>
    <n v="4"/>
    <s v="Luxury"/>
    <s v="Large"/>
    <s v="Sedan"/>
    <n v="24"/>
    <n v="17"/>
    <n v="190"/>
    <n v="49200"/>
  </r>
  <r>
    <x v="21"/>
    <s v="M"/>
    <n v="2012"/>
    <x v="5"/>
    <s v="premium unleaded (required)"/>
    <n v="330"/>
    <n v="6"/>
    <s v="AUTOMATIC"/>
    <s v="all wheel drive"/>
    <n v="4"/>
    <s v="Luxury,Performance"/>
    <s v="Large"/>
    <s v="Sedan"/>
    <n v="24"/>
    <n v="17"/>
    <n v="190"/>
    <n v="49850"/>
  </r>
  <r>
    <x v="21"/>
    <s v="M"/>
    <n v="2013"/>
    <x v="3"/>
    <s v="premium unleaded (required)"/>
    <n v="330"/>
    <n v="6"/>
    <s v="AUTOMATIC"/>
    <s v="all wheel drive"/>
    <n v="4"/>
    <s v="Luxury,Performance"/>
    <s v="Large"/>
    <s v="Sedan"/>
    <n v="24"/>
    <n v="17"/>
    <n v="190"/>
    <n v="50850"/>
  </r>
  <r>
    <x v="21"/>
    <s v="Q70"/>
    <n v="2014"/>
    <x v="4"/>
    <s v="premium unleaded (required)"/>
    <n v="330"/>
    <n v="6"/>
    <s v="AUTOMATIC"/>
    <s v="all wheel drive"/>
    <n v="4"/>
    <s v="Luxury,Performance"/>
    <s v="Large"/>
    <s v="Sedan"/>
    <n v="24"/>
    <n v="17"/>
    <n v="190"/>
    <n v="51750"/>
  </r>
  <r>
    <x v="21"/>
    <s v="Q70"/>
    <n v="2015"/>
    <x v="0"/>
    <s v="premium unleaded (required)"/>
    <n v="330"/>
    <n v="6"/>
    <s v="AUTOMATIC"/>
    <s v="all wheel drive"/>
    <n v="4"/>
    <s v="Luxury,Performance"/>
    <s v="Large"/>
    <s v="Sedan"/>
    <n v="24"/>
    <n v="17"/>
    <n v="190"/>
    <n v="52000"/>
  </r>
  <r>
    <x v="21"/>
    <s v="Q70"/>
    <n v="2015"/>
    <x v="0"/>
    <s v="premium unleaded (required)"/>
    <n v="330"/>
    <n v="6"/>
    <s v="AUTOMATIC"/>
    <s v="all wheel drive"/>
    <n v="4"/>
    <s v="Luxury,Performance"/>
    <s v="Large"/>
    <s v="Sedan"/>
    <n v="24"/>
    <n v="17"/>
    <n v="190"/>
    <n v="53500"/>
  </r>
  <r>
    <x v="21"/>
    <s v="G Coupe"/>
    <n v="2011"/>
    <x v="6"/>
    <s v="premium unleaded (recommended)"/>
    <n v="330"/>
    <n v="6"/>
    <s v="MANUAL"/>
    <s v="rear wheel drive"/>
    <n v="2"/>
    <s v="Luxury,High-Performance"/>
    <s v="Midsize"/>
    <s v="Coupe"/>
    <n v="25"/>
    <n v="17"/>
    <n v="190"/>
    <n v="43350"/>
  </r>
  <r>
    <x v="21"/>
    <s v="G Coupe"/>
    <n v="2012"/>
    <x v="5"/>
    <s v="premium unleaded (recommended)"/>
    <n v="330"/>
    <n v="6"/>
    <s v="MANUAL"/>
    <s v="rear wheel drive"/>
    <n v="2"/>
    <s v="Luxury,High-Performance"/>
    <s v="Midsize"/>
    <s v="Coupe"/>
    <n v="25"/>
    <n v="17"/>
    <n v="190"/>
    <n v="44200"/>
  </r>
  <r>
    <x v="21"/>
    <s v="G Coupe"/>
    <n v="2013"/>
    <x v="3"/>
    <s v="premium unleaded (recommended)"/>
    <n v="330"/>
    <n v="6"/>
    <s v="MANUAL"/>
    <s v="rear wheel drive"/>
    <n v="2"/>
    <s v="Luxury,High-Performance"/>
    <s v="Midsize"/>
    <s v="Coupe"/>
    <n v="25"/>
    <n v="17"/>
    <n v="190"/>
    <n v="45500"/>
  </r>
  <r>
    <x v="21"/>
    <s v="G37 Coupe"/>
    <n v="2010"/>
    <x v="9"/>
    <s v="premium unleaded (recommended)"/>
    <n v="330"/>
    <n v="6"/>
    <s v="MANUAL"/>
    <s v="rear wheel drive"/>
    <n v="2"/>
    <s v="Luxury,High-Performance"/>
    <s v="Midsize"/>
    <s v="Coupe"/>
    <n v="25"/>
    <n v="17"/>
    <n v="190"/>
    <n v="40400"/>
  </r>
  <r>
    <x v="21"/>
    <s v="G37"/>
    <n v="2008"/>
    <x v="12"/>
    <s v="premium unleaded (required)"/>
    <n v="330"/>
    <n v="6"/>
    <s v="MANUAL"/>
    <s v="rear wheel drive"/>
    <n v="2"/>
    <s v="Luxury,High-Performance"/>
    <s v="Midsize"/>
    <s v="Coupe"/>
    <n v="26"/>
    <n v="17"/>
    <n v="190"/>
    <n v="36200"/>
  </r>
  <r>
    <x v="21"/>
    <s v="G37"/>
    <n v="2009"/>
    <x v="10"/>
    <s v="premium unleaded (required)"/>
    <n v="330"/>
    <n v="6"/>
    <s v="MANUAL"/>
    <s v="rear wheel drive"/>
    <n v="2"/>
    <s v="Luxury,High-Performance"/>
    <s v="Midsize"/>
    <s v="Coupe"/>
    <n v="25"/>
    <n v="17"/>
    <n v="190"/>
    <n v="37000"/>
  </r>
  <r>
    <x v="21"/>
    <s v="Q60 Coupe"/>
    <n v="2014"/>
    <x v="4"/>
    <s v="premium unleaded (recommended)"/>
    <n v="330"/>
    <n v="6"/>
    <s v="MANUAL"/>
    <s v="rear wheel drive"/>
    <n v="2"/>
    <s v="Luxury,High-Performance"/>
    <s v="Midsize"/>
    <s v="Coupe"/>
    <n v="25"/>
    <n v="17"/>
    <n v="190"/>
    <n v="46050"/>
  </r>
  <r>
    <x v="21"/>
    <s v="Q60 Coupe"/>
    <n v="2015"/>
    <x v="0"/>
    <s v="premium unleaded (recommended)"/>
    <n v="330"/>
    <n v="6"/>
    <s v="MANUAL"/>
    <s v="rear wheel drive"/>
    <n v="2"/>
    <s v="Luxury,High-Performance"/>
    <s v="Midsize"/>
    <s v="Coupe"/>
    <n v="25"/>
    <n v="17"/>
    <n v="190"/>
    <n v="46050"/>
  </r>
  <r>
    <x v="21"/>
    <s v="Q60 Coupe"/>
    <n v="2015"/>
    <x v="0"/>
    <s v="premium unleaded (recommended)"/>
    <n v="330"/>
    <n v="6"/>
    <s v="MANUAL"/>
    <s v="rear wheel drive"/>
    <n v="2"/>
    <s v="Luxury,High-Performance"/>
    <s v="Midsize"/>
    <s v="Coupe"/>
    <n v="25"/>
    <n v="17"/>
    <n v="190"/>
    <n v="47700"/>
  </r>
  <r>
    <x v="4"/>
    <s v="370Z"/>
    <n v="2015"/>
    <x v="0"/>
    <s v="premium unleaded (required)"/>
    <n v="332"/>
    <n v="6"/>
    <s v="MANUAL"/>
    <s v="rear wheel drive"/>
    <n v="2"/>
    <s v="High-Performance"/>
    <s v="Compact"/>
    <s v="Convertible"/>
    <n v="24"/>
    <n v="17"/>
    <n v="2009"/>
    <n v="48100"/>
  </r>
  <r>
    <x v="4"/>
    <s v="370Z"/>
    <n v="2015"/>
    <x v="0"/>
    <s v="premium unleaded (required)"/>
    <n v="332"/>
    <n v="6"/>
    <s v="MANUAL"/>
    <s v="rear wheel drive"/>
    <n v="2"/>
    <s v="High-Performance"/>
    <s v="Compact"/>
    <s v="Convertible"/>
    <n v="24"/>
    <n v="17"/>
    <n v="2009"/>
    <n v="45270"/>
  </r>
  <r>
    <x v="4"/>
    <s v="370Z"/>
    <n v="2016"/>
    <x v="1"/>
    <s v="premium unleaded (required)"/>
    <n v="332"/>
    <n v="6"/>
    <s v="MANUAL"/>
    <s v="rear wheel drive"/>
    <n v="2"/>
    <s v="High-Performance"/>
    <s v="Compact"/>
    <s v="Convertible"/>
    <n v="24"/>
    <n v="17"/>
    <n v="2009"/>
    <n v="48100"/>
  </r>
  <r>
    <x v="4"/>
    <s v="370Z"/>
    <n v="2016"/>
    <x v="1"/>
    <s v="premium unleaded (required)"/>
    <n v="332"/>
    <n v="6"/>
    <s v="MANUAL"/>
    <s v="rear wheel drive"/>
    <n v="2"/>
    <s v="High-Performance"/>
    <s v="Compact"/>
    <s v="Convertible"/>
    <n v="24"/>
    <n v="17"/>
    <n v="2009"/>
    <n v="45270"/>
  </r>
  <r>
    <x v="4"/>
    <s v="370Z"/>
    <n v="2017"/>
    <x v="2"/>
    <s v="premium unleaded (required)"/>
    <n v="332"/>
    <n v="6"/>
    <s v="MANUAL"/>
    <s v="rear wheel drive"/>
    <n v="2"/>
    <s v="High-Performance"/>
    <s v="Compact"/>
    <s v="Convertible"/>
    <n v="24"/>
    <n v="17"/>
    <n v="2009"/>
    <n v="45270"/>
  </r>
  <r>
    <x v="4"/>
    <s v="370Z"/>
    <n v="2017"/>
    <x v="2"/>
    <s v="premium unleaded (required)"/>
    <n v="332"/>
    <n v="6"/>
    <s v="MANUAL"/>
    <s v="rear wheel drive"/>
    <n v="2"/>
    <s v="High-Performance"/>
    <s v="Compact"/>
    <s v="Convertible"/>
    <n v="24"/>
    <n v="17"/>
    <n v="2009"/>
    <n v="48100"/>
  </r>
  <r>
    <x v="19"/>
    <s v="S4"/>
    <n v="2014"/>
    <x v="4"/>
    <s v="premium unleaded (required)"/>
    <n v="333"/>
    <n v="6"/>
    <s v="MANUAL"/>
    <s v="all wheel drive"/>
    <n v="4"/>
    <s v="Factory Tuner,Luxury,High-Performance"/>
    <s v="Midsize"/>
    <s v="Sedan"/>
    <n v="26"/>
    <n v="17"/>
    <n v="3105"/>
    <n v="54000"/>
  </r>
  <r>
    <x v="19"/>
    <s v="S4"/>
    <n v="2014"/>
    <x v="4"/>
    <s v="premium unleaded (required)"/>
    <n v="333"/>
    <n v="6"/>
    <s v="MANUAL"/>
    <s v="all wheel drive"/>
    <n v="4"/>
    <s v="Factory Tuner,Luxury,High-Performance"/>
    <s v="Midsize"/>
    <s v="Sedan"/>
    <n v="26"/>
    <n v="17"/>
    <n v="3105"/>
    <n v="48100"/>
  </r>
  <r>
    <x v="19"/>
    <s v="S4"/>
    <n v="2015"/>
    <x v="0"/>
    <s v="premium unleaded (required)"/>
    <n v="333"/>
    <n v="6"/>
    <s v="MANUAL"/>
    <s v="all wheel drive"/>
    <n v="4"/>
    <s v="Factory Tuner,Luxury,High-Performance"/>
    <s v="Midsize"/>
    <s v="Sedan"/>
    <n v="26"/>
    <n v="17"/>
    <n v="3105"/>
    <n v="48400"/>
  </r>
  <r>
    <x v="19"/>
    <s v="S4"/>
    <n v="2015"/>
    <x v="0"/>
    <s v="premium unleaded (required)"/>
    <n v="333"/>
    <n v="6"/>
    <s v="MANUAL"/>
    <s v="all wheel drive"/>
    <n v="4"/>
    <s v="Factory Tuner,Luxury,High-Performance"/>
    <s v="Midsize"/>
    <s v="Sedan"/>
    <n v="26"/>
    <n v="17"/>
    <n v="3105"/>
    <n v="54300"/>
  </r>
  <r>
    <x v="19"/>
    <s v="S4"/>
    <n v="2016"/>
    <x v="1"/>
    <s v="premium unleaded (required)"/>
    <n v="333"/>
    <n v="6"/>
    <s v="MANUAL"/>
    <s v="all wheel drive"/>
    <n v="4"/>
    <s v="Factory Tuner,Luxury,High-Performance"/>
    <s v="Midsize"/>
    <s v="Sedan"/>
    <n v="26"/>
    <n v="17"/>
    <n v="3105"/>
    <n v="55100"/>
  </r>
  <r>
    <x v="19"/>
    <s v="S4"/>
    <n v="2016"/>
    <x v="1"/>
    <s v="premium unleaded (required)"/>
    <n v="333"/>
    <n v="6"/>
    <s v="MANUAL"/>
    <s v="all wheel drive"/>
    <n v="4"/>
    <s v="Factory Tuner,Luxury,High-Performance"/>
    <s v="Midsize"/>
    <s v="Sedan"/>
    <n v="26"/>
    <n v="17"/>
    <n v="3105"/>
    <n v="49200"/>
  </r>
  <r>
    <x v="19"/>
    <s v="S5"/>
    <n v="2016"/>
    <x v="1"/>
    <s v="premium unleaded (required)"/>
    <n v="333"/>
    <n v="6"/>
    <s v="MANUAL"/>
    <s v="all wheel drive"/>
    <n v="2"/>
    <s v="Factory Tuner,Luxury,High-Performance"/>
    <s v="Midsize"/>
    <s v="Coupe"/>
    <n v="26"/>
    <n v="17"/>
    <n v="3105"/>
    <n v="59350"/>
  </r>
  <r>
    <x v="19"/>
    <s v="S5"/>
    <n v="2016"/>
    <x v="1"/>
    <s v="premium unleaded (required)"/>
    <n v="333"/>
    <n v="6"/>
    <s v="MANUAL"/>
    <s v="all wheel drive"/>
    <n v="2"/>
    <s v="Factory Tuner,Luxury,High-Performance"/>
    <s v="Midsize"/>
    <s v="Coupe"/>
    <n v="26"/>
    <n v="17"/>
    <n v="3105"/>
    <n v="53100"/>
  </r>
  <r>
    <x v="19"/>
    <s v="S5"/>
    <n v="2017"/>
    <x v="2"/>
    <s v="premium unleaded (required)"/>
    <n v="333"/>
    <n v="6"/>
    <s v="MANUAL"/>
    <s v="all wheel drive"/>
    <n v="2"/>
    <s v="Factory Tuner,Luxury,High-Performance"/>
    <s v="Midsize"/>
    <s v="Coupe"/>
    <n v="26"/>
    <n v="17"/>
    <n v="3105"/>
    <n v="53100"/>
  </r>
  <r>
    <x v="0"/>
    <s v="Z4"/>
    <n v="2014"/>
    <x v="4"/>
    <s v="premium unleaded (required)"/>
    <n v="335"/>
    <n v="6"/>
    <s v="AUTOMATED_MANUAL"/>
    <s v="rear wheel drive"/>
    <n v="2"/>
    <s v="Luxury,High-Performance"/>
    <s v="Compact"/>
    <s v="Convertible"/>
    <n v="24"/>
    <n v="17"/>
    <n v="3916"/>
    <n v="65800"/>
  </r>
  <r>
    <x v="0"/>
    <s v="Z4"/>
    <n v="2015"/>
    <x v="0"/>
    <s v="premium unleaded (required)"/>
    <n v="335"/>
    <n v="6"/>
    <s v="AUTOMATED_MANUAL"/>
    <s v="rear wheel drive"/>
    <n v="2"/>
    <s v="Luxury,High-Performance"/>
    <s v="Compact"/>
    <s v="Convertible"/>
    <n v="24"/>
    <n v="17"/>
    <n v="3916"/>
    <n v="65800"/>
  </r>
  <r>
    <x v="0"/>
    <s v="Z4"/>
    <n v="2016"/>
    <x v="1"/>
    <s v="premium unleaded (required)"/>
    <n v="335"/>
    <n v="6"/>
    <s v="AUTOMATED_MANUAL"/>
    <s v="rear wheel drive"/>
    <n v="2"/>
    <s v="Luxury,High-Performance"/>
    <s v="Compact"/>
    <s v="Convertible"/>
    <n v="24"/>
    <n v="17"/>
    <n v="3916"/>
    <n v="66350"/>
  </r>
  <r>
    <x v="32"/>
    <s v="Range Rover Sport"/>
    <n v="2014"/>
    <x v="4"/>
    <s v="premium unleaded (required)"/>
    <n v="340"/>
    <n v="6"/>
    <s v="AUTOMATIC"/>
    <s v="four wheel drive"/>
    <n v="4"/>
    <s v="Luxury,Performance"/>
    <s v="Midsize"/>
    <s v="4dr SUV"/>
    <n v="23"/>
    <n v="17"/>
    <n v="258"/>
    <n v="67600"/>
  </r>
  <r>
    <x v="32"/>
    <s v="Range Rover Sport"/>
    <n v="2014"/>
    <x v="4"/>
    <s v="flex-fuel (premium unleaded required/E85)"/>
    <n v="340"/>
    <n v="6"/>
    <s v="AUTOMATIC"/>
    <s v="four wheel drive"/>
    <n v="4"/>
    <s v="Flex Fuel,Luxury,Performance"/>
    <s v="Midsize"/>
    <s v="4dr SUV"/>
    <n v="23"/>
    <n v="17"/>
    <n v="258"/>
    <n v="62600"/>
  </r>
  <r>
    <x v="32"/>
    <s v="Range Rover Sport"/>
    <n v="2014"/>
    <x v="4"/>
    <s v="flex-fuel (premium unleaded required/E85)"/>
    <n v="340"/>
    <n v="6"/>
    <s v="AUTOMATIC"/>
    <s v="four wheel drive"/>
    <n v="4"/>
    <s v="Flex Fuel,Luxury,Performance"/>
    <s v="Midsize"/>
    <s v="4dr SUV"/>
    <n v="23"/>
    <n v="17"/>
    <n v="258"/>
    <n v="67600"/>
  </r>
  <r>
    <x v="32"/>
    <s v="Range Rover Sport"/>
    <n v="2014"/>
    <x v="4"/>
    <s v="premium unleaded (required)"/>
    <n v="340"/>
    <n v="6"/>
    <s v="AUTOMATIC"/>
    <s v="four wheel drive"/>
    <n v="4"/>
    <s v="Luxury,Performance"/>
    <s v="Midsize"/>
    <s v="4dr SUV"/>
    <n v="23"/>
    <n v="17"/>
    <n v="258"/>
    <n v="62600"/>
  </r>
  <r>
    <x v="32"/>
    <s v="Range Rover Sport"/>
    <n v="2015"/>
    <x v="0"/>
    <s v="flex-fuel (premium unleaded required/E85)"/>
    <n v="340"/>
    <n v="6"/>
    <s v="AUTOMATIC"/>
    <s v="four wheel drive"/>
    <n v="4"/>
    <s v="Flex Fuel,Luxury,Performance"/>
    <s v="Midsize"/>
    <s v="4dr SUV"/>
    <n v="23"/>
    <n v="17"/>
    <n v="258"/>
    <n v="63350"/>
  </r>
  <r>
    <x v="32"/>
    <s v="Range Rover Sport"/>
    <n v="2015"/>
    <x v="0"/>
    <s v="flex-fuel (premium unleaded required/E85)"/>
    <n v="340"/>
    <n v="6"/>
    <s v="AUTOMATIC"/>
    <s v="four wheel drive"/>
    <n v="4"/>
    <s v="Flex Fuel,Luxury,Performance"/>
    <s v="Midsize"/>
    <s v="4dr SUV"/>
    <n v="23"/>
    <n v="17"/>
    <n v="258"/>
    <n v="68295"/>
  </r>
  <r>
    <x v="32"/>
    <s v="Range Rover Sport"/>
    <n v="2015"/>
    <x v="0"/>
    <s v="flex-fuel (premium unleaded required/E85)"/>
    <n v="340"/>
    <n v="6"/>
    <s v="AUTOMATIC"/>
    <s v="four wheel drive"/>
    <n v="4"/>
    <s v="Flex Fuel,Luxury,Performance"/>
    <s v="Midsize"/>
    <s v="4dr SUV"/>
    <n v="23"/>
    <n v="17"/>
    <n v="258"/>
    <n v="76875"/>
  </r>
  <r>
    <x v="32"/>
    <s v="Range Rover Sport"/>
    <n v="2016"/>
    <x v="1"/>
    <s v="premium unleaded (recommended)"/>
    <n v="340"/>
    <n v="6"/>
    <s v="AUTOMATIC"/>
    <s v="four wheel drive"/>
    <n v="4"/>
    <s v="Luxury,Performance"/>
    <s v="Midsize"/>
    <s v="4dr SUV"/>
    <n v="23"/>
    <n v="17"/>
    <n v="258"/>
    <n v="64950"/>
  </r>
  <r>
    <x v="32"/>
    <s v="Range Rover Sport"/>
    <n v="2016"/>
    <x v="1"/>
    <s v="premium unleaded (recommended)"/>
    <n v="340"/>
    <n v="6"/>
    <s v="AUTOMATIC"/>
    <s v="four wheel drive"/>
    <n v="4"/>
    <s v="Luxury,Performance"/>
    <s v="Midsize"/>
    <s v="4dr SUV"/>
    <n v="23"/>
    <n v="17"/>
    <n v="258"/>
    <n v="69950"/>
  </r>
  <r>
    <x v="32"/>
    <s v="Range Rover"/>
    <n v="2014"/>
    <x v="4"/>
    <s v="flex-fuel (premium unleaded required/E85)"/>
    <n v="340"/>
    <n v="6"/>
    <s v="AUTOMATIC"/>
    <s v="four wheel drive"/>
    <n v="4"/>
    <s v="Flex Fuel,Luxury"/>
    <s v="Large"/>
    <s v="4dr SUV"/>
    <n v="23"/>
    <n v="17"/>
    <n v="258"/>
    <n v="83300"/>
  </r>
  <r>
    <x v="32"/>
    <s v="Range Rover"/>
    <n v="2014"/>
    <x v="4"/>
    <s v="premium unleaded (required)"/>
    <n v="340"/>
    <n v="6"/>
    <s v="AUTOMATIC"/>
    <s v="four wheel drive"/>
    <n v="4"/>
    <s v="Luxury"/>
    <s v="Large"/>
    <s v="4dr SUV"/>
    <n v="23"/>
    <n v="17"/>
    <n v="258"/>
    <n v="83300"/>
  </r>
  <r>
    <x v="32"/>
    <s v="Range Rover"/>
    <n v="2014"/>
    <x v="4"/>
    <s v="flex-fuel (premium unleaded required/E85)"/>
    <n v="340"/>
    <n v="6"/>
    <s v="AUTOMATIC"/>
    <s v="four wheel drive"/>
    <n v="4"/>
    <s v="Flex Fuel,Luxury"/>
    <s v="Large"/>
    <s v="4dr SUV"/>
    <n v="23"/>
    <n v="17"/>
    <n v="258"/>
    <n v="88300"/>
  </r>
  <r>
    <x v="32"/>
    <s v="Range Rover"/>
    <n v="2014"/>
    <x v="4"/>
    <s v="premium unleaded (required)"/>
    <n v="340"/>
    <n v="6"/>
    <s v="AUTOMATIC"/>
    <s v="four wheel drive"/>
    <n v="4"/>
    <s v="Luxury"/>
    <s v="Large"/>
    <s v="4dr SUV"/>
    <n v="23"/>
    <n v="17"/>
    <n v="258"/>
    <n v="88300"/>
  </r>
  <r>
    <x v="32"/>
    <s v="Range Rover"/>
    <n v="2015"/>
    <x v="0"/>
    <s v="flex-fuel (premium unleaded required/E85)"/>
    <n v="340"/>
    <n v="6"/>
    <s v="AUTOMATIC"/>
    <s v="four wheel drive"/>
    <n v="4"/>
    <s v="Flex Fuel,Luxury"/>
    <s v="Large"/>
    <s v="4dr SUV"/>
    <n v="23"/>
    <n v="17"/>
    <n v="258"/>
    <n v="83495"/>
  </r>
  <r>
    <x v="32"/>
    <s v="Range Rover"/>
    <n v="2015"/>
    <x v="0"/>
    <s v="flex-fuel (premium unleaded required/E85)"/>
    <n v="340"/>
    <n v="6"/>
    <s v="AUTOMATIC"/>
    <s v="four wheel drive"/>
    <n v="4"/>
    <s v="Flex Fuel,Luxury"/>
    <s v="Large"/>
    <s v="4dr SUV"/>
    <n v="23"/>
    <n v="17"/>
    <n v="258"/>
    <n v="98995"/>
  </r>
  <r>
    <x v="32"/>
    <s v="Range Rover"/>
    <n v="2015"/>
    <x v="0"/>
    <s v="flex-fuel (premium unleaded required/E85)"/>
    <n v="340"/>
    <n v="6"/>
    <s v="AUTOMATIC"/>
    <s v="four wheel drive"/>
    <n v="4"/>
    <s v="Flex Fuel,Luxury"/>
    <s v="Large"/>
    <s v="4dr SUV"/>
    <n v="23"/>
    <n v="17"/>
    <n v="258"/>
    <n v="89995"/>
  </r>
  <r>
    <x v="32"/>
    <s v="Range Rover"/>
    <n v="2015"/>
    <x v="0"/>
    <s v="flex-fuel (premium unleaded required/E85)"/>
    <n v="340"/>
    <n v="6"/>
    <s v="AUTOMATIC"/>
    <s v="four wheel drive"/>
    <n v="4"/>
    <s v="Flex Fuel,Luxury"/>
    <s v="Large"/>
    <s v="4dr SUV"/>
    <n v="23"/>
    <n v="17"/>
    <n v="258"/>
    <n v="95195"/>
  </r>
  <r>
    <x v="32"/>
    <s v="Range Rover"/>
    <n v="2016"/>
    <x v="1"/>
    <s v="premium unleaded (recommended)"/>
    <n v="340"/>
    <n v="6"/>
    <s v="AUTOMATIC"/>
    <s v="four wheel drive"/>
    <n v="4"/>
    <s v="Luxury"/>
    <s v="Large"/>
    <s v="4dr SUV"/>
    <n v="23"/>
    <n v="17"/>
    <n v="258"/>
    <n v="84950"/>
  </r>
  <r>
    <x v="35"/>
    <s v="Macan"/>
    <n v="2015"/>
    <x v="0"/>
    <s v="premium unleaded (required)"/>
    <n v="340"/>
    <n v="6"/>
    <s v="AUTOMATED_MANUAL"/>
    <s v="all wheel drive"/>
    <n v="4"/>
    <s v="Crossover,Luxury,Performance"/>
    <s v="Midsize"/>
    <s v="4dr SUV"/>
    <n v="23"/>
    <n v="17"/>
    <n v="1715"/>
    <n v="49900"/>
  </r>
  <r>
    <x v="35"/>
    <s v="Macan"/>
    <n v="2016"/>
    <x v="1"/>
    <s v="premium unleaded (required)"/>
    <n v="340"/>
    <n v="6"/>
    <s v="AUTOMATED_MANUAL"/>
    <s v="all wheel drive"/>
    <n v="4"/>
    <s v="Crossover,Luxury,Performance"/>
    <s v="Midsize"/>
    <s v="4dr SUV"/>
    <n v="23"/>
    <n v="17"/>
    <n v="1715"/>
    <n v="52600"/>
  </r>
  <r>
    <x v="35"/>
    <s v="Macan"/>
    <n v="2017"/>
    <x v="2"/>
    <s v="premium unleaded (required)"/>
    <n v="340"/>
    <n v="6"/>
    <s v="AUTOMATED_MANUAL"/>
    <s v="all wheel drive"/>
    <n v="4"/>
    <s v="Crossover,Luxury,Performance"/>
    <s v="Midsize"/>
    <s v="4dr SUV"/>
    <n v="23"/>
    <n v="17"/>
    <n v="1715"/>
    <n v="54400"/>
  </r>
  <r>
    <x v="12"/>
    <s v="GS 460"/>
    <n v="2009"/>
    <x v="10"/>
    <s v="premium unleaded (required)"/>
    <n v="342"/>
    <n v="8"/>
    <s v="AUTOMATIC"/>
    <s v="rear wheel drive"/>
    <n v="4"/>
    <s v="Luxury,High-Performance"/>
    <s v="Midsize"/>
    <s v="Sedan"/>
    <n v="24"/>
    <n v="17"/>
    <n v="454"/>
    <n v="53470"/>
  </r>
  <r>
    <x v="12"/>
    <s v="GS 460"/>
    <n v="2010"/>
    <x v="9"/>
    <s v="premium unleaded (required)"/>
    <n v="342"/>
    <n v="8"/>
    <s v="AUTOMATIC"/>
    <s v="rear wheel drive"/>
    <n v="4"/>
    <s v="Luxury,High-Performance"/>
    <s v="Midsize"/>
    <s v="Sedan"/>
    <n v="24"/>
    <n v="17"/>
    <n v="454"/>
    <n v="54070"/>
  </r>
  <r>
    <x v="12"/>
    <s v="GS 460"/>
    <n v="2011"/>
    <x v="6"/>
    <s v="premium unleaded (required)"/>
    <n v="342"/>
    <n v="8"/>
    <s v="AUTOMATIC"/>
    <s v="rear wheel drive"/>
    <n v="4"/>
    <s v="Luxury,High-Performance"/>
    <s v="Midsize"/>
    <s v="Sedan"/>
    <n v="24"/>
    <n v="17"/>
    <n v="454"/>
    <n v="55370"/>
  </r>
  <r>
    <x v="21"/>
    <s v="G Convertible"/>
    <n v="2013"/>
    <x v="3"/>
    <s v="premium unleaded (required)"/>
    <n v="343"/>
    <n v="6"/>
    <s v="AUTOMATIC"/>
    <s v="rear wheel drive"/>
    <n v="2"/>
    <s v="Factory Tuner,Luxury,Performance"/>
    <s v="Midsize"/>
    <s v="Convertible"/>
    <n v="25"/>
    <n v="17"/>
    <n v="190"/>
    <n v="61450"/>
  </r>
  <r>
    <x v="33"/>
    <s v="Evora"/>
    <n v="2013"/>
    <x v="3"/>
    <s v="premium unleaded (required)"/>
    <n v="345"/>
    <n v="6"/>
    <s v="MANUAL"/>
    <s v="rear wheel drive"/>
    <n v="2"/>
    <s v="Exotic,High-Performance"/>
    <s v="Compact"/>
    <s v="Coupe"/>
    <n v="26"/>
    <n v="17"/>
    <n v="613"/>
    <n v="77100"/>
  </r>
  <r>
    <x v="33"/>
    <s v="Evora"/>
    <n v="2013"/>
    <x v="3"/>
    <s v="premium unleaded (required)"/>
    <n v="345"/>
    <n v="6"/>
    <s v="MANUAL"/>
    <s v="rear wheel drive"/>
    <n v="2"/>
    <s v="Exotic,High-Performance"/>
    <s v="Compact"/>
    <s v="Coupe"/>
    <n v="26"/>
    <n v="17"/>
    <n v="613"/>
    <n v="78600"/>
  </r>
  <r>
    <x v="33"/>
    <s v="Evora"/>
    <n v="2014"/>
    <x v="4"/>
    <s v="premium unleaded (required)"/>
    <n v="345"/>
    <n v="6"/>
    <s v="MANUAL"/>
    <s v="rear wheel drive"/>
    <n v="2"/>
    <s v="Exotic,High-Performance"/>
    <s v="Compact"/>
    <s v="Coupe"/>
    <n v="26"/>
    <n v="17"/>
    <n v="613"/>
    <n v="78750"/>
  </r>
  <r>
    <x v="33"/>
    <s v="Evora"/>
    <n v="2014"/>
    <x v="4"/>
    <s v="premium unleaded (required)"/>
    <n v="345"/>
    <n v="6"/>
    <s v="MANUAL"/>
    <s v="rear wheel drive"/>
    <n v="2"/>
    <s v="Exotic,High-Performance"/>
    <s v="Compact"/>
    <s v="Coupe"/>
    <n v="26"/>
    <n v="17"/>
    <n v="613"/>
    <n v="79980"/>
  </r>
  <r>
    <x v="37"/>
    <s v="Ghibli"/>
    <n v="2016"/>
    <x v="1"/>
    <s v="premium unleaded (required)"/>
    <n v="345"/>
    <n v="6"/>
    <s v="AUTOMATIC"/>
    <s v="rear wheel drive"/>
    <n v="4"/>
    <s v="Exotic,Luxury,High-Performance"/>
    <s v="Midsize"/>
    <s v="Sedan"/>
    <n v="24"/>
    <n v="17"/>
    <n v="238"/>
    <n v="70600"/>
  </r>
  <r>
    <x v="37"/>
    <s v="Ghibli"/>
    <n v="2017"/>
    <x v="2"/>
    <s v="premium unleaded (required)"/>
    <n v="345"/>
    <n v="6"/>
    <s v="AUTOMATIC"/>
    <s v="rear wheel drive"/>
    <n v="4"/>
    <s v="Exotic,Luxury,High-Performance"/>
    <s v="Midsize"/>
    <s v="Sedan"/>
    <n v="24"/>
    <n v="17"/>
    <n v="238"/>
    <n v="71600"/>
  </r>
  <r>
    <x v="14"/>
    <s v="Genesis Coupe"/>
    <n v="2016"/>
    <x v="1"/>
    <s v="premium unleaded (recommended)"/>
    <n v="348"/>
    <n v="6"/>
    <s v="MANUAL"/>
    <s v="rear wheel drive"/>
    <n v="2"/>
    <s v="High-Performance"/>
    <s v="Midsize"/>
    <s v="Coupe"/>
    <n v="24"/>
    <n v="17"/>
    <n v="1439"/>
    <n v="26950"/>
  </r>
  <r>
    <x v="14"/>
    <s v="Genesis Coupe"/>
    <n v="2016"/>
    <x v="1"/>
    <s v="premium unleaded (recommended)"/>
    <n v="348"/>
    <n v="6"/>
    <s v="MANUAL"/>
    <s v="rear wheel drive"/>
    <n v="2"/>
    <s v="High-Performance"/>
    <s v="Midsize"/>
    <s v="Coupe"/>
    <n v="24"/>
    <n v="17"/>
    <n v="1439"/>
    <n v="29900"/>
  </r>
  <r>
    <x v="14"/>
    <s v="Genesis Coupe"/>
    <n v="2016"/>
    <x v="1"/>
    <s v="premium unleaded (recommended)"/>
    <n v="348"/>
    <n v="6"/>
    <s v="MANUAL"/>
    <s v="rear wheel drive"/>
    <n v="2"/>
    <s v="High-Performance"/>
    <s v="Midsize"/>
    <s v="Coupe"/>
    <n v="24"/>
    <n v="17"/>
    <n v="1439"/>
    <n v="33750"/>
  </r>
  <r>
    <x v="21"/>
    <s v="G Coupe"/>
    <n v="2011"/>
    <x v="6"/>
    <s v="premium unleaded (recommended)"/>
    <n v="348"/>
    <n v="6"/>
    <s v="MANUAL"/>
    <s v="rear wheel drive"/>
    <n v="2"/>
    <s v="Factory Tuner,Luxury,High-Performance"/>
    <s v="Midsize"/>
    <s v="Coupe"/>
    <n v="25"/>
    <n v="17"/>
    <n v="190"/>
    <n v="48900"/>
  </r>
  <r>
    <x v="21"/>
    <s v="G Coupe"/>
    <n v="2012"/>
    <x v="5"/>
    <s v="premium unleaded (recommended)"/>
    <n v="348"/>
    <n v="6"/>
    <s v="MANUAL"/>
    <s v="rear wheel drive"/>
    <n v="2"/>
    <s v="Factory Tuner,Luxury,High-Performance"/>
    <s v="Midsize"/>
    <s v="Coupe"/>
    <n v="25"/>
    <n v="17"/>
    <n v="190"/>
    <n v="49800"/>
  </r>
  <r>
    <x v="21"/>
    <s v="G Coupe"/>
    <n v="2013"/>
    <x v="3"/>
    <s v="premium unleaded (recommended)"/>
    <n v="348"/>
    <n v="6"/>
    <s v="MANUAL"/>
    <s v="rear wheel drive"/>
    <n v="2"/>
    <s v="Factory Tuner,Luxury,High-Performance"/>
    <s v="Midsize"/>
    <s v="Coupe"/>
    <n v="25"/>
    <n v="17"/>
    <n v="190"/>
    <n v="51200"/>
  </r>
  <r>
    <x v="21"/>
    <s v="Q60 Coupe"/>
    <n v="2014"/>
    <x v="4"/>
    <s v="premium unleaded (required)"/>
    <n v="348"/>
    <n v="6"/>
    <s v="MANUAL"/>
    <s v="rear wheel drive"/>
    <n v="2"/>
    <s v="Factory Tuner,Luxury,High-Performance"/>
    <s v="Midsize"/>
    <s v="Coupe"/>
    <n v="25"/>
    <n v="17"/>
    <n v="190"/>
    <n v="51750"/>
  </r>
  <r>
    <x v="13"/>
    <s v="Continental"/>
    <n v="2017"/>
    <x v="2"/>
    <s v="premium unleaded (recommended)"/>
    <n v="63"/>
    <n v="6"/>
    <s v="AUTOMATIC"/>
    <s v="all wheel drive"/>
    <n v="4"/>
    <s v="Luxury"/>
    <s v="Large"/>
    <s v="Sedan"/>
    <n v="25"/>
    <n v="17"/>
    <n v="61"/>
    <n v="55915"/>
  </r>
  <r>
    <x v="13"/>
    <s v="Continental"/>
    <n v="2017"/>
    <x v="2"/>
    <s v="premium unleaded (recommended)"/>
    <n v="63"/>
    <n v="6"/>
    <s v="AUTOMATIC"/>
    <s v="all wheel drive"/>
    <n v="4"/>
    <s v="Luxury"/>
    <s v="Large"/>
    <s v="Sedan"/>
    <n v="25"/>
    <n v="17"/>
    <n v="61"/>
    <n v="64915"/>
  </r>
  <r>
    <x v="13"/>
    <s v="MKS"/>
    <n v="2016"/>
    <x v="1"/>
    <s v="regular unleaded"/>
    <n v="350"/>
    <n v="6"/>
    <s v="AUTOMATIC"/>
    <s v="all wheel drive"/>
    <n v="4"/>
    <s v="Luxury,Performance"/>
    <s v="Large"/>
    <s v="Sedan"/>
    <n v="24"/>
    <n v="17"/>
    <n v="61"/>
    <n v="41005"/>
  </r>
  <r>
    <x v="13"/>
    <s v="MKS"/>
    <n v="2016"/>
    <x v="1"/>
    <s v="regular unleaded"/>
    <n v="350"/>
    <n v="6"/>
    <s v="AUTOMATIC"/>
    <s v="front wheel drive"/>
    <n v="4"/>
    <s v="Luxury,Performance"/>
    <s v="Large"/>
    <s v="Sedan"/>
    <n v="26"/>
    <n v="17"/>
    <n v="61"/>
    <n v="39010"/>
  </r>
  <r>
    <x v="19"/>
    <s v="SQ5"/>
    <n v="2015"/>
    <x v="0"/>
    <s v="premium unleaded (required)"/>
    <n v="354"/>
    <n v="6"/>
    <s v="AUTOMATIC"/>
    <s v="all wheel drive"/>
    <n v="4"/>
    <s v="Crossover,Factory Tuner,Luxury,High-Performance"/>
    <s v="Midsize"/>
    <s v="4dr SUV"/>
    <n v="24"/>
    <n v="17"/>
    <n v="3105"/>
    <n v="52700"/>
  </r>
  <r>
    <x v="19"/>
    <s v="SQ5"/>
    <n v="2015"/>
    <x v="0"/>
    <s v="premium unleaded (required)"/>
    <n v="354"/>
    <n v="6"/>
    <s v="AUTOMATIC"/>
    <s v="all wheel drive"/>
    <n v="4"/>
    <s v="Crossover,Factory Tuner,Luxury,High-Performance"/>
    <s v="Midsize"/>
    <s v="4dr SUV"/>
    <n v="24"/>
    <n v="17"/>
    <n v="3105"/>
    <n v="60200"/>
  </r>
  <r>
    <x v="19"/>
    <s v="SQ5"/>
    <n v="2016"/>
    <x v="1"/>
    <s v="premium unleaded (required)"/>
    <n v="354"/>
    <n v="6"/>
    <s v="AUTOMATIC"/>
    <s v="all wheel drive"/>
    <n v="4"/>
    <s v="Crossover,Factory Tuner,Luxury,Performance"/>
    <s v="Midsize"/>
    <s v="4dr SUV"/>
    <n v="24"/>
    <n v="17"/>
    <n v="3105"/>
    <n v="53300"/>
  </r>
  <r>
    <x v="19"/>
    <s v="SQ5"/>
    <n v="2016"/>
    <x v="1"/>
    <s v="premium unleaded (required)"/>
    <n v="354"/>
    <n v="6"/>
    <s v="AUTOMATIC"/>
    <s v="all wheel drive"/>
    <n v="4"/>
    <s v="Crossover,Factory Tuner,Luxury,Performance"/>
    <s v="Midsize"/>
    <s v="4dr SUV"/>
    <n v="24"/>
    <n v="17"/>
    <n v="3105"/>
    <n v="60800"/>
  </r>
  <r>
    <x v="19"/>
    <s v="SQ5"/>
    <n v="2017"/>
    <x v="2"/>
    <s v="premium unleaded (required)"/>
    <n v="354"/>
    <n v="6"/>
    <s v="AUTOMATIC"/>
    <s v="all wheel drive"/>
    <n v="4"/>
    <s v="Crossover,Factory Tuner,Luxury,Performance"/>
    <s v="Midsize"/>
    <s v="4dr SUV"/>
    <n v="24"/>
    <n v="17"/>
    <n v="3105"/>
    <n v="60800"/>
  </r>
  <r>
    <x v="19"/>
    <s v="SQ5"/>
    <n v="2017"/>
    <x v="2"/>
    <s v="premium unleaded (required)"/>
    <n v="354"/>
    <n v="6"/>
    <s v="AUTOMATIC"/>
    <s v="all wheel drive"/>
    <n v="4"/>
    <s v="Crossover,Factory Tuner,Luxury,Performance"/>
    <s v="Midsize"/>
    <s v="4dr SUV"/>
    <n v="24"/>
    <n v="17"/>
    <n v="3105"/>
    <n v="53300"/>
  </r>
  <r>
    <x v="35"/>
    <s v="Macan"/>
    <n v="2017"/>
    <x v="2"/>
    <s v="premium unleaded (required)"/>
    <n v="360"/>
    <n v="6"/>
    <s v="AUTOMATED_MANUAL"/>
    <s v="all wheel drive"/>
    <n v="4"/>
    <s v="Crossover,Luxury,High-Performance"/>
    <s v="Midsize"/>
    <s v="4dr SUV"/>
    <n v="23"/>
    <n v="17"/>
    <n v="1715"/>
    <n v="67200"/>
  </r>
  <r>
    <x v="10"/>
    <s v="GL-Class"/>
    <n v="2015"/>
    <x v="0"/>
    <s v="premium unleaded (required)"/>
    <n v="362"/>
    <n v="6"/>
    <s v="AUTOMATIC"/>
    <s v="all wheel drive"/>
    <n v="4"/>
    <s v="Crossover,Luxury"/>
    <s v="Large"/>
    <s v="4dr SUV"/>
    <n v="21"/>
    <n v="17"/>
    <n v="617"/>
    <n v="65200"/>
  </r>
  <r>
    <x v="10"/>
    <s v="GL-Class"/>
    <n v="2016"/>
    <x v="1"/>
    <s v="premium unleaded (required)"/>
    <n v="362"/>
    <n v="6"/>
    <s v="AUTOMATIC"/>
    <s v="all wheel drive"/>
    <n v="4"/>
    <s v="Crossover,Luxury"/>
    <s v="Large"/>
    <s v="4dr SUV"/>
    <n v="21"/>
    <n v="17"/>
    <n v="617"/>
    <n v="65200"/>
  </r>
  <r>
    <x v="10"/>
    <s v="GLE-Class Coupe"/>
    <n v="2016"/>
    <x v="1"/>
    <s v="premium unleaded (required)"/>
    <n v="362"/>
    <n v="6"/>
    <s v="AUTOMATIC"/>
    <s v="all wheel drive"/>
    <n v="4"/>
    <s v="Crossover,Luxury,Performance"/>
    <s v="Midsize"/>
    <s v="4dr SUV"/>
    <n v="23"/>
    <n v="17"/>
    <n v="617"/>
    <n v="65100"/>
  </r>
  <r>
    <x v="10"/>
    <s v="GLE-Class Coupe"/>
    <n v="2017"/>
    <x v="2"/>
    <s v="premium unleaded (required)"/>
    <n v="362"/>
    <n v="6"/>
    <s v="AUTOMATIC"/>
    <s v="all wheel drive"/>
    <n v="4"/>
    <s v="Crossover,Factory Tuner,Luxury,Performance"/>
    <s v="Midsize"/>
    <s v="4dr SUV"/>
    <n v="23"/>
    <n v="17"/>
    <n v="617"/>
    <n v="69650"/>
  </r>
  <r>
    <x v="10"/>
    <s v="GLS-Class"/>
    <n v="2017"/>
    <x v="2"/>
    <s v="premium unleaded (required)"/>
    <n v="362"/>
    <n v="6"/>
    <s v="AUTOMATIC"/>
    <s v="all wheel drive"/>
    <n v="4"/>
    <s v="Crossover,Luxury"/>
    <s v="Large"/>
    <s v="4dr SUV"/>
    <n v="22"/>
    <n v="17"/>
    <n v="617"/>
    <n v="68700"/>
  </r>
  <r>
    <x v="8"/>
    <s v="F-150"/>
    <n v="2016"/>
    <x v="1"/>
    <s v="regular unleaded"/>
    <n v="365"/>
    <n v="6"/>
    <s v="AUTOMATIC"/>
    <s v="four wheel drive"/>
    <n v="4"/>
    <s v="N/A"/>
    <s v="Large"/>
    <s v="Crew Cab Pickup"/>
    <n v="23"/>
    <n v="17"/>
    <n v="5657"/>
    <n v="62310"/>
  </r>
  <r>
    <x v="8"/>
    <s v="F-150"/>
    <n v="2017"/>
    <x v="2"/>
    <s v="regular unleaded"/>
    <n v="365"/>
    <n v="6"/>
    <s v="AUTOMATIC"/>
    <s v="four wheel drive"/>
    <n v="4"/>
    <s v="Performance"/>
    <s v="Large"/>
    <s v="Crew Cab Pickup"/>
    <n v="23"/>
    <n v="17"/>
    <n v="5657"/>
    <n v="63025"/>
  </r>
  <r>
    <x v="8"/>
    <s v="Taurus"/>
    <n v="2015"/>
    <x v="0"/>
    <s v="premium unleaded (recommended)"/>
    <n v="365"/>
    <n v="6"/>
    <s v="AUTOMATIC"/>
    <s v="all wheel drive"/>
    <n v="4"/>
    <s v="Factory Tuner,High-Performance"/>
    <s v="Large"/>
    <s v="Sedan"/>
    <n v="25"/>
    <n v="17"/>
    <n v="5657"/>
    <n v="40220"/>
  </r>
  <r>
    <x v="13"/>
    <s v="MKS"/>
    <n v="2014"/>
    <x v="4"/>
    <s v="premium unleaded (recommended)"/>
    <n v="365"/>
    <n v="6"/>
    <s v="AUTOMATIC"/>
    <s v="all wheel drive"/>
    <n v="4"/>
    <s v="Luxury,Performance"/>
    <s v="Large"/>
    <s v="Sedan"/>
    <n v="25"/>
    <n v="17"/>
    <n v="61"/>
    <n v="45840"/>
  </r>
  <r>
    <x v="13"/>
    <s v="MKS"/>
    <n v="2015"/>
    <x v="0"/>
    <s v="premium unleaded (recommended)"/>
    <n v="365"/>
    <n v="6"/>
    <s v="AUTOMATIC"/>
    <s v="all wheel drive"/>
    <n v="4"/>
    <s v="Luxury,Performance"/>
    <s v="Large"/>
    <s v="Sedan"/>
    <n v="25"/>
    <n v="17"/>
    <n v="61"/>
    <n v="45840"/>
  </r>
  <r>
    <x v="32"/>
    <s v="Range Rover"/>
    <n v="2016"/>
    <x v="1"/>
    <s v="premium unleaded (recommended)"/>
    <n v="380"/>
    <n v="6"/>
    <s v="AUTOMATIC"/>
    <s v="four wheel drive"/>
    <n v="4"/>
    <s v="Luxury,Performance"/>
    <s v="Large"/>
    <s v="4dr SUV"/>
    <n v="23"/>
    <n v="17"/>
    <n v="258"/>
    <n v="91950"/>
  </r>
  <r>
    <x v="35"/>
    <s v="Macan"/>
    <n v="2015"/>
    <x v="0"/>
    <s v="premium unleaded (required)"/>
    <n v="400"/>
    <n v="6"/>
    <s v="AUTOMATED_MANUAL"/>
    <s v="all wheel drive"/>
    <n v="4"/>
    <s v="Crossover,Luxury,Performance"/>
    <s v="Midsize"/>
    <s v="4dr SUV"/>
    <n v="23"/>
    <n v="17"/>
    <n v="1715"/>
    <n v="72300"/>
  </r>
  <r>
    <x v="35"/>
    <s v="Macan"/>
    <n v="2016"/>
    <x v="1"/>
    <s v="premium unleaded (required)"/>
    <n v="400"/>
    <n v="6"/>
    <s v="AUTOMATED_MANUAL"/>
    <s v="all wheel drive"/>
    <n v="4"/>
    <s v="Crossover,Luxury,Performance"/>
    <s v="Midsize"/>
    <s v="4dr SUV"/>
    <n v="23"/>
    <n v="17"/>
    <n v="1715"/>
    <n v="73900"/>
  </r>
  <r>
    <x v="35"/>
    <s v="Macan"/>
    <n v="2017"/>
    <x v="2"/>
    <s v="premium unleaded (required)"/>
    <n v="400"/>
    <n v="6"/>
    <s v="AUTOMATED_MANUAL"/>
    <s v="all wheel drive"/>
    <n v="4"/>
    <s v="Crossover,Luxury,Performance"/>
    <s v="Midsize"/>
    <s v="4dr SUV"/>
    <n v="23"/>
    <n v="17"/>
    <n v="1715"/>
    <n v="76000"/>
  </r>
  <r>
    <x v="10"/>
    <s v="CLS-Class"/>
    <n v="2015"/>
    <x v="0"/>
    <s v="premium unleaded (required)"/>
    <n v="402"/>
    <n v="8"/>
    <s v="AUTOMATIC"/>
    <s v="rear wheel drive"/>
    <n v="4"/>
    <s v="Luxury,High-Performance"/>
    <s v="Midsize"/>
    <s v="Sedan"/>
    <n v="26"/>
    <n v="17"/>
    <n v="617"/>
    <n v="73200"/>
  </r>
  <r>
    <x v="10"/>
    <s v="CLS-Class"/>
    <n v="2015"/>
    <x v="0"/>
    <s v="premium unleaded (required)"/>
    <n v="402"/>
    <n v="8"/>
    <s v="AUTOMATIC"/>
    <s v="all wheel drive"/>
    <n v="4"/>
    <s v="Luxury,High-Performance"/>
    <s v="Midsize"/>
    <s v="Sedan"/>
    <n v="24"/>
    <n v="17"/>
    <n v="617"/>
    <n v="75700"/>
  </r>
  <r>
    <x v="10"/>
    <s v="CLS-Class"/>
    <n v="2016"/>
    <x v="1"/>
    <s v="premium unleaded (required)"/>
    <n v="402"/>
    <n v="8"/>
    <s v="AUTOMATIC"/>
    <s v="all wheel drive"/>
    <n v="4"/>
    <s v="Luxury,High-Performance"/>
    <s v="Midsize"/>
    <s v="Sedan"/>
    <n v="25"/>
    <n v="17"/>
    <n v="617"/>
    <n v="76600"/>
  </r>
  <r>
    <x v="10"/>
    <s v="CLS-Class"/>
    <n v="2016"/>
    <x v="1"/>
    <s v="premium unleaded (required)"/>
    <n v="402"/>
    <n v="8"/>
    <s v="AUTOMATIC"/>
    <s v="rear wheel drive"/>
    <n v="4"/>
    <s v="Luxury,High-Performance"/>
    <s v="Midsize"/>
    <s v="Sedan"/>
    <n v="26"/>
    <n v="17"/>
    <n v="617"/>
    <n v="74100"/>
  </r>
  <r>
    <x v="10"/>
    <s v="CLS-Class"/>
    <n v="2017"/>
    <x v="2"/>
    <s v="premium unleaded (required)"/>
    <n v="402"/>
    <n v="8"/>
    <s v="AUTOMATIC"/>
    <s v="all wheel drive"/>
    <n v="4"/>
    <s v="Luxury,High-Performance"/>
    <s v="Midsize"/>
    <s v="Sedan"/>
    <n v="25"/>
    <n v="17"/>
    <n v="617"/>
    <n v="77350"/>
  </r>
  <r>
    <x v="10"/>
    <s v="E-Class"/>
    <n v="2015"/>
    <x v="0"/>
    <s v="premium unleaded (required)"/>
    <n v="402"/>
    <n v="8"/>
    <s v="AUTOMATIC"/>
    <s v="rear wheel drive"/>
    <n v="2"/>
    <s v="Luxury,High-Performance"/>
    <s v="Midsize"/>
    <s v="Convertible"/>
    <n v="26"/>
    <n v="17"/>
    <n v="617"/>
    <n v="67750"/>
  </r>
  <r>
    <x v="10"/>
    <s v="E-Class"/>
    <n v="2016"/>
    <x v="1"/>
    <s v="premium unleaded (required)"/>
    <n v="402"/>
    <n v="8"/>
    <s v="AUTOMATIC"/>
    <s v="rear wheel drive"/>
    <n v="2"/>
    <s v="Luxury,High-Performance"/>
    <s v="Midsize"/>
    <s v="Convertible"/>
    <n v="26"/>
    <n v="17"/>
    <n v="617"/>
    <n v="68700"/>
  </r>
  <r>
    <x v="10"/>
    <s v="E-Class"/>
    <n v="2017"/>
    <x v="2"/>
    <s v="premium unleaded (required)"/>
    <n v="402"/>
    <n v="8"/>
    <s v="AUTOMATIC"/>
    <s v="rear wheel drive"/>
    <n v="2"/>
    <s v="Luxury,High-Performance"/>
    <s v="Midsize"/>
    <s v="Convertible"/>
    <n v="25"/>
    <n v="17"/>
    <n v="617"/>
    <n v="69100"/>
  </r>
  <r>
    <x v="19"/>
    <s v="S6"/>
    <n v="2015"/>
    <x v="0"/>
    <s v="premium unleaded (required)"/>
    <n v="420"/>
    <n v="8"/>
    <s v="AUTOMATED_MANUAL"/>
    <s v="all wheel drive"/>
    <n v="4"/>
    <s v="Factory Tuner,Luxury,High-Performance"/>
    <s v="Midsize"/>
    <s v="Sedan"/>
    <n v="27"/>
    <n v="17"/>
    <n v="3105"/>
    <n v="75500"/>
  </r>
  <r>
    <x v="19"/>
    <s v="S7"/>
    <n v="2015"/>
    <x v="0"/>
    <s v="premium unleaded (required)"/>
    <n v="420"/>
    <n v="8"/>
    <s v="AUTOMATED_MANUAL"/>
    <s v="all wheel drive"/>
    <n v="4"/>
    <s v="Factory Tuner,Luxury,High-Performance"/>
    <s v="Large"/>
    <s v="Sedan"/>
    <n v="27"/>
    <n v="17"/>
    <n v="3105"/>
    <n v="82500"/>
  </r>
  <r>
    <x v="35"/>
    <s v="Cayenne"/>
    <n v="2015"/>
    <x v="0"/>
    <s v="premium unleaded (required)"/>
    <n v="420"/>
    <n v="6"/>
    <s v="AUTOMATIC"/>
    <s v="all wheel drive"/>
    <n v="4"/>
    <s v="Crossover,Luxury,Performance"/>
    <s v="Midsize"/>
    <s v="4dr SUV"/>
    <n v="24"/>
    <n v="17"/>
    <n v="1715"/>
    <n v="74100"/>
  </r>
  <r>
    <x v="35"/>
    <s v="Cayenne"/>
    <n v="2016"/>
    <x v="1"/>
    <s v="premium unleaded (required)"/>
    <n v="420"/>
    <n v="6"/>
    <s v="AUTOMATIC"/>
    <s v="all wheel drive"/>
    <n v="4"/>
    <s v="Crossover,Luxury,Performance"/>
    <s v="Midsize"/>
    <s v="4dr SUV"/>
    <n v="24"/>
    <n v="17"/>
    <n v="1715"/>
    <n v="74800"/>
  </r>
  <r>
    <x v="35"/>
    <s v="Cayenne"/>
    <n v="2017"/>
    <x v="2"/>
    <s v="premium unleaded (required)"/>
    <n v="420"/>
    <n v="6"/>
    <s v="AUTOMATIC"/>
    <s v="all wheel drive"/>
    <n v="4"/>
    <s v="Crossover,Luxury,Performance"/>
    <s v="Midsize"/>
    <s v="4dr SUV"/>
    <n v="24"/>
    <n v="17"/>
    <n v="1715"/>
    <n v="76200"/>
  </r>
  <r>
    <x v="35"/>
    <s v="Panamera"/>
    <n v="2015"/>
    <x v="0"/>
    <s v="premium unleaded (required)"/>
    <n v="420"/>
    <n v="6"/>
    <s v="AUTOMATED_MANUAL"/>
    <s v="all wheel drive"/>
    <n v="4"/>
    <s v="Luxury,High-Performance"/>
    <s v="Large"/>
    <s v="Sedan"/>
    <n v="26"/>
    <n v="17"/>
    <n v="1715"/>
    <n v="125600"/>
  </r>
  <r>
    <x v="35"/>
    <s v="Panamera"/>
    <n v="2015"/>
    <x v="0"/>
    <s v="premium unleaded (required)"/>
    <n v="420"/>
    <n v="6"/>
    <s v="AUTOMATED_MANUAL"/>
    <s v="rear wheel drive"/>
    <n v="4"/>
    <s v="Luxury,High-Performance"/>
    <s v="Large"/>
    <s v="Sedan"/>
    <n v="27"/>
    <n v="17"/>
    <n v="1715"/>
    <n v="93200"/>
  </r>
  <r>
    <x v="35"/>
    <s v="Panamera"/>
    <n v="2015"/>
    <x v="0"/>
    <s v="premium unleaded (required)"/>
    <n v="420"/>
    <n v="6"/>
    <s v="AUTOMATED_MANUAL"/>
    <s v="all wheel drive"/>
    <n v="4"/>
    <s v="Luxury,High-Performance"/>
    <s v="Large"/>
    <s v="Sedan"/>
    <n v="27"/>
    <n v="17"/>
    <n v="1715"/>
    <n v="98300"/>
  </r>
  <r>
    <x v="35"/>
    <s v="Panamera"/>
    <n v="2016"/>
    <x v="1"/>
    <s v="premium unleaded (required)"/>
    <n v="420"/>
    <n v="6"/>
    <s v="AUTOMATED_MANUAL"/>
    <s v="rear wheel drive"/>
    <n v="4"/>
    <s v="Luxury,High-Performance"/>
    <s v="Large"/>
    <s v="Sedan"/>
    <n v="27"/>
    <n v="17"/>
    <n v="1715"/>
    <n v="93200"/>
  </r>
  <r>
    <x v="35"/>
    <s v="Panamera"/>
    <n v="2016"/>
    <x v="1"/>
    <s v="premium unleaded (required)"/>
    <n v="420"/>
    <n v="6"/>
    <s v="AUTOMATED_MANUAL"/>
    <s v="all wheel drive"/>
    <n v="4"/>
    <s v="Luxury,High-Performance"/>
    <s v="Large"/>
    <s v="Sedan"/>
    <n v="26"/>
    <n v="17"/>
    <n v="1715"/>
    <n v="125600"/>
  </r>
  <r>
    <x v="35"/>
    <s v="Panamera"/>
    <n v="2016"/>
    <x v="1"/>
    <s v="premium unleaded (required)"/>
    <n v="420"/>
    <n v="6"/>
    <s v="AUTOMATED_MANUAL"/>
    <s v="all wheel drive"/>
    <n v="4"/>
    <s v="Luxury,High-Performance"/>
    <s v="Large"/>
    <s v="Sedan"/>
    <n v="27"/>
    <n v="17"/>
    <n v="1715"/>
    <n v="98300"/>
  </r>
  <r>
    <x v="0"/>
    <s v="M3"/>
    <n v="2015"/>
    <x v="0"/>
    <s v="premium unleaded (required)"/>
    <n v="425"/>
    <n v="6"/>
    <s v="MANUAL"/>
    <s v="rear wheel drive"/>
    <n v="4"/>
    <s v="Factory Tuner,Luxury,High-Performance"/>
    <s v="Midsize"/>
    <s v="Sedan"/>
    <n v="26"/>
    <n v="17"/>
    <n v="3916"/>
    <n v="62000"/>
  </r>
  <r>
    <x v="0"/>
    <s v="M3"/>
    <n v="2016"/>
    <x v="1"/>
    <s v="premium unleaded (required)"/>
    <n v="425"/>
    <n v="6"/>
    <s v="MANUAL"/>
    <s v="rear wheel drive"/>
    <n v="4"/>
    <s v="Factory Tuner,Luxury,High-Performance"/>
    <s v="Midsize"/>
    <s v="Sedan"/>
    <n v="26"/>
    <n v="17"/>
    <n v="3916"/>
    <n v="63500"/>
  </r>
  <r>
    <x v="0"/>
    <s v="M3"/>
    <n v="2017"/>
    <x v="2"/>
    <s v="premium unleaded (required)"/>
    <n v="425"/>
    <n v="6"/>
    <s v="MANUAL"/>
    <s v="rear wheel drive"/>
    <n v="4"/>
    <s v="Factory Tuner,Luxury,High-Performance"/>
    <s v="Midsize"/>
    <s v="Sedan"/>
    <n v="26"/>
    <n v="17"/>
    <n v="3916"/>
    <n v="64000"/>
  </r>
  <r>
    <x v="0"/>
    <s v="M4"/>
    <n v="2015"/>
    <x v="0"/>
    <s v="premium unleaded (required)"/>
    <n v="425"/>
    <n v="6"/>
    <s v="MANUAL"/>
    <s v="rear wheel drive"/>
    <n v="2"/>
    <s v="Factory Tuner,Luxury,High-Performance"/>
    <s v="Midsize"/>
    <s v="Coupe"/>
    <n v="26"/>
    <n v="17"/>
    <n v="3916"/>
    <n v="64200"/>
  </r>
  <r>
    <x v="0"/>
    <s v="M4"/>
    <n v="2015"/>
    <x v="0"/>
    <s v="premium unleaded (required)"/>
    <n v="425"/>
    <n v="6"/>
    <s v="MANUAL"/>
    <s v="rear wheel drive"/>
    <n v="2"/>
    <s v="Factory Tuner,Luxury,High-Performance"/>
    <s v="Midsize"/>
    <s v="Convertible"/>
    <n v="26"/>
    <n v="17"/>
    <n v="3916"/>
    <n v="72500"/>
  </r>
  <r>
    <x v="0"/>
    <s v="M4"/>
    <n v="2016"/>
    <x v="1"/>
    <s v="premium unleaded (required)"/>
    <n v="425"/>
    <n v="6"/>
    <s v="MANUAL"/>
    <s v="rear wheel drive"/>
    <n v="2"/>
    <s v="Factory Tuner,Luxury,High-Performance"/>
    <s v="Midsize"/>
    <s v="Convertible"/>
    <n v="26"/>
    <n v="17"/>
    <n v="3916"/>
    <n v="74200"/>
  </r>
  <r>
    <x v="0"/>
    <s v="M4"/>
    <n v="2016"/>
    <x v="1"/>
    <s v="premium unleaded (required)"/>
    <n v="425"/>
    <n v="6"/>
    <s v="MANUAL"/>
    <s v="rear wheel drive"/>
    <n v="2"/>
    <s v="Factory Tuner,Luxury,High-Performance"/>
    <s v="Midsize"/>
    <s v="Coupe"/>
    <n v="26"/>
    <n v="17"/>
    <n v="3916"/>
    <n v="65700"/>
  </r>
  <r>
    <x v="0"/>
    <s v="M4"/>
    <n v="2017"/>
    <x v="2"/>
    <s v="premium unleaded (required)"/>
    <n v="425"/>
    <n v="6"/>
    <s v="MANUAL"/>
    <s v="rear wheel drive"/>
    <n v="2"/>
    <s v="Factory Tuner,Luxury,High-Performance"/>
    <s v="Midsize"/>
    <s v="Convertible"/>
    <n v="26"/>
    <n v="17"/>
    <n v="3916"/>
    <n v="74700"/>
  </r>
  <r>
    <x v="0"/>
    <s v="M4"/>
    <n v="2017"/>
    <x v="2"/>
    <s v="premium unleaded (required)"/>
    <n v="425"/>
    <n v="6"/>
    <s v="MANUAL"/>
    <s v="rear wheel drive"/>
    <n v="2"/>
    <s v="Factory Tuner,Luxury,High-Performance"/>
    <s v="Midsize"/>
    <s v="Coupe"/>
    <n v="26"/>
    <n v="17"/>
    <n v="3916"/>
    <n v="66200"/>
  </r>
  <r>
    <x v="10"/>
    <s v="SL-Class"/>
    <n v="2015"/>
    <x v="0"/>
    <s v="premium unleaded (required)"/>
    <n v="429"/>
    <n v="8"/>
    <s v="AUTOMATIC"/>
    <s v="rear wheel drive"/>
    <n v="2"/>
    <s v="Luxury,High-Performance"/>
    <s v="Compact"/>
    <s v="Convertible"/>
    <n v="24"/>
    <n v="17"/>
    <n v="617"/>
    <n v="106700"/>
  </r>
  <r>
    <x v="0"/>
    <s v="5 Series"/>
    <n v="2015"/>
    <x v="0"/>
    <s v="premium unleaded (required)"/>
    <n v="443"/>
    <n v="8"/>
    <s v="AUTOMATIC"/>
    <s v="rear wheel drive"/>
    <n v="4"/>
    <s v="Luxury,High-Performance"/>
    <s v="Large"/>
    <s v="Sedan"/>
    <n v="25"/>
    <n v="17"/>
    <n v="3916"/>
    <n v="64900"/>
  </r>
  <r>
    <x v="0"/>
    <s v="5 Series"/>
    <n v="2016"/>
    <x v="1"/>
    <s v="premium unleaded (required)"/>
    <n v="443"/>
    <n v="8"/>
    <s v="AUTOMATIC"/>
    <s v="rear wheel drive"/>
    <n v="4"/>
    <s v="Luxury,High-Performance"/>
    <s v="Large"/>
    <s v="Sedan"/>
    <n v="25"/>
    <n v="17"/>
    <n v="3916"/>
    <n v="66300"/>
  </r>
  <r>
    <x v="0"/>
    <s v="6 Series Gran Coupe"/>
    <n v="2015"/>
    <x v="0"/>
    <s v="premium unleaded (required)"/>
    <n v="445"/>
    <n v="8"/>
    <s v="AUTOMATIC"/>
    <s v="rear wheel drive"/>
    <n v="4"/>
    <s v="Luxury,High-Performance"/>
    <s v="Large"/>
    <s v="Sedan"/>
    <n v="25"/>
    <n v="17"/>
    <n v="3916"/>
    <n v="89600"/>
  </r>
  <r>
    <x v="0"/>
    <s v="6 Series Gran Coupe"/>
    <n v="2016"/>
    <x v="1"/>
    <s v="premium unleaded (required)"/>
    <n v="445"/>
    <n v="8"/>
    <s v="AUTOMATIC"/>
    <s v="rear wheel drive"/>
    <n v="4"/>
    <s v="Luxury,High-Performance"/>
    <s v="Large"/>
    <s v="Sedan"/>
    <n v="25"/>
    <n v="17"/>
    <n v="3916"/>
    <n v="90900"/>
  </r>
  <r>
    <x v="0"/>
    <s v="6 Series Gran Coupe"/>
    <n v="2017"/>
    <x v="2"/>
    <s v="premium unleaded (required)"/>
    <n v="445"/>
    <n v="8"/>
    <s v="AUTOMATIC"/>
    <s v="rear wheel drive"/>
    <n v="4"/>
    <s v="Luxury,High-Performance"/>
    <s v="Large"/>
    <s v="Sedan"/>
    <n v="24"/>
    <n v="17"/>
    <n v="3916"/>
    <n v="91200"/>
  </r>
  <r>
    <x v="0"/>
    <s v="7 Series"/>
    <n v="2015"/>
    <x v="0"/>
    <s v="premium unleaded (required)"/>
    <n v="445"/>
    <n v="8"/>
    <s v="AUTOMATIC"/>
    <s v="rear wheel drive"/>
    <n v="4"/>
    <s v="Luxury,High-Performance"/>
    <s v="Large"/>
    <s v="Sedan"/>
    <n v="25"/>
    <n v="17"/>
    <n v="3916"/>
    <n v="87300"/>
  </r>
  <r>
    <x v="0"/>
    <s v="7 Series"/>
    <n v="2016"/>
    <x v="1"/>
    <s v="premium unleaded (required)"/>
    <n v="445"/>
    <n v="8"/>
    <s v="AUTOMATIC"/>
    <s v="rear wheel drive"/>
    <n v="4"/>
    <s v="Luxury,High-Performance"/>
    <s v="Large"/>
    <s v="Sedan"/>
    <n v="25"/>
    <n v="17"/>
    <n v="3916"/>
    <n v="94400"/>
  </r>
  <r>
    <x v="0"/>
    <s v="7 Series"/>
    <n v="2017"/>
    <x v="2"/>
    <s v="premium unleaded (required)"/>
    <n v="445"/>
    <n v="8"/>
    <s v="AUTOMATIC"/>
    <s v="rear wheel drive"/>
    <n v="4"/>
    <s v="Luxury,High-Performance"/>
    <s v="Large"/>
    <s v="Sedan"/>
    <n v="26"/>
    <n v="17"/>
    <n v="3916"/>
    <n v="94600"/>
  </r>
  <r>
    <x v="0"/>
    <s v="6 Series"/>
    <n v="2015"/>
    <x v="0"/>
    <s v="premium unleaded (required)"/>
    <n v="445"/>
    <n v="8"/>
    <s v="AUTOMATIC"/>
    <s v="rear wheel drive"/>
    <n v="2"/>
    <s v="Luxury,High-Performance"/>
    <s v="Midsize"/>
    <s v="Convertible"/>
    <n v="25"/>
    <n v="17"/>
    <n v="3916"/>
    <n v="94900"/>
  </r>
  <r>
    <x v="0"/>
    <s v="6 Series"/>
    <n v="2015"/>
    <x v="0"/>
    <s v="premium unleaded (required)"/>
    <n v="445"/>
    <n v="8"/>
    <s v="AUTOMATIC"/>
    <s v="rear wheel drive"/>
    <n v="2"/>
    <s v="Luxury,High-Performance"/>
    <s v="Midsize"/>
    <s v="Coupe"/>
    <n v="25"/>
    <n v="17"/>
    <n v="3916"/>
    <n v="87400"/>
  </r>
  <r>
    <x v="0"/>
    <s v="6 Series"/>
    <n v="2016"/>
    <x v="1"/>
    <s v="premium unleaded (required)"/>
    <n v="445"/>
    <n v="8"/>
    <s v="AUTOMATIC"/>
    <s v="rear wheel drive"/>
    <n v="2"/>
    <s v="Luxury,High-Performance"/>
    <s v="Midsize"/>
    <s v="Convertible"/>
    <n v="25"/>
    <n v="17"/>
    <n v="3916"/>
    <n v="96200"/>
  </r>
  <r>
    <x v="0"/>
    <s v="6 Series"/>
    <n v="2016"/>
    <x v="1"/>
    <s v="premium unleaded (required)"/>
    <n v="445"/>
    <n v="8"/>
    <s v="AUTOMATIC"/>
    <s v="rear wheel drive"/>
    <n v="2"/>
    <s v="Luxury,High-Performance"/>
    <s v="Midsize"/>
    <s v="Coupe"/>
    <n v="25"/>
    <n v="17"/>
    <n v="3916"/>
    <n v="88700"/>
  </r>
  <r>
    <x v="0"/>
    <s v="6 Series"/>
    <n v="2017"/>
    <x v="2"/>
    <s v="premium unleaded (required)"/>
    <n v="445"/>
    <n v="8"/>
    <s v="AUTOMATIC"/>
    <s v="rear wheel drive"/>
    <n v="2"/>
    <s v="Luxury,High-Performance"/>
    <s v="Midsize"/>
    <s v="Coupe"/>
    <n v="24"/>
    <n v="17"/>
    <n v="3916"/>
    <n v="89000"/>
  </r>
  <r>
    <x v="0"/>
    <s v="6 Series"/>
    <n v="2017"/>
    <x v="2"/>
    <s v="premium unleaded (required)"/>
    <n v="445"/>
    <n v="8"/>
    <s v="AUTOMATIC"/>
    <s v="rear wheel drive"/>
    <n v="2"/>
    <s v="Luxury,High-Performance"/>
    <s v="Midsize"/>
    <s v="Convertible"/>
    <n v="24"/>
    <n v="17"/>
    <n v="3916"/>
    <n v="96500"/>
  </r>
  <r>
    <x v="10"/>
    <s v="S-Class"/>
    <n v="2015"/>
    <x v="0"/>
    <s v="premium unleaded (required)"/>
    <n v="449"/>
    <n v="8"/>
    <s v="AUTOMATIC"/>
    <s v="rear wheel drive"/>
    <n v="4"/>
    <s v="Luxury,High-Performance"/>
    <s v="Large"/>
    <s v="Sedan"/>
    <n v="26"/>
    <n v="17"/>
    <n v="617"/>
    <n v="94400"/>
  </r>
  <r>
    <x v="10"/>
    <s v="S-Class"/>
    <n v="2016"/>
    <x v="1"/>
    <s v="premium unleaded (required)"/>
    <n v="449"/>
    <n v="8"/>
    <s v="AUTOMATIC"/>
    <s v="rear wheel drive"/>
    <n v="4"/>
    <s v="Luxury,High-Performance"/>
    <s v="Large"/>
    <s v="Sedan"/>
    <n v="26"/>
    <n v="17"/>
    <n v="617"/>
    <n v="95650"/>
  </r>
  <r>
    <x v="10"/>
    <s v="S-Class"/>
    <n v="2017"/>
    <x v="2"/>
    <s v="premium unleaded (required)"/>
    <n v="449"/>
    <n v="8"/>
    <s v="AUTOMATIC"/>
    <s v="rear wheel drive"/>
    <n v="2"/>
    <s v="Luxury,High-Performance"/>
    <s v="Large"/>
    <s v="Convertible"/>
    <n v="25"/>
    <n v="17"/>
    <n v="617"/>
    <n v="131400"/>
  </r>
  <r>
    <x v="10"/>
    <s v="SL-Class"/>
    <n v="2016"/>
    <x v="1"/>
    <s v="premium unleaded (required)"/>
    <n v="449"/>
    <n v="8"/>
    <s v="AUTOMATIC"/>
    <s v="rear wheel drive"/>
    <n v="2"/>
    <s v="Luxury,High-Performance"/>
    <s v="Compact"/>
    <s v="Convertible"/>
    <n v="24"/>
    <n v="17"/>
    <n v="617"/>
    <n v="108050"/>
  </r>
  <r>
    <x v="10"/>
    <s v="SL-Class"/>
    <n v="2017"/>
    <x v="2"/>
    <s v="premium unleaded (required)"/>
    <n v="449"/>
    <n v="8"/>
    <s v="AUTOMATIC"/>
    <s v="rear wheel drive"/>
    <n v="2"/>
    <s v="Luxury,High-Performance"/>
    <s v="Compact"/>
    <s v="Convertible"/>
    <n v="25"/>
    <n v="17"/>
    <n v="617"/>
    <n v="110800"/>
  </r>
  <r>
    <x v="19"/>
    <s v="S7"/>
    <n v="2016"/>
    <x v="1"/>
    <s v="premium unleaded (required)"/>
    <n v="450"/>
    <n v="8"/>
    <s v="AUTOMATED_MANUAL"/>
    <s v="all wheel drive"/>
    <n v="4"/>
    <s v="Factory Tuner,Luxury,High-Performance"/>
    <s v="Large"/>
    <s v="Sedan"/>
    <n v="27"/>
    <n v="17"/>
    <n v="3105"/>
    <n v="82900"/>
  </r>
  <r>
    <x v="19"/>
    <s v="S7"/>
    <n v="2017"/>
    <x v="2"/>
    <s v="premium unleaded (required)"/>
    <n v="450"/>
    <n v="8"/>
    <s v="AUTOMATED_MANUAL"/>
    <s v="all wheel drive"/>
    <n v="4"/>
    <s v="Factory Tuner,Luxury,High-Performance"/>
    <s v="Large"/>
    <s v="Sedan"/>
    <n v="27"/>
    <n v="17"/>
    <n v="3105"/>
    <n v="82900"/>
  </r>
  <r>
    <x v="19"/>
    <s v="S7"/>
    <n v="2017"/>
    <x v="2"/>
    <s v="premium unleaded (required)"/>
    <n v="450"/>
    <n v="8"/>
    <s v="AUTOMATED_MANUAL"/>
    <s v="all wheel drive"/>
    <n v="4"/>
    <s v="Factory Tuner,Luxury,High-Performance"/>
    <s v="Large"/>
    <s v="Sedan"/>
    <n v="27"/>
    <n v="17"/>
    <n v="3105"/>
    <n v="79900"/>
  </r>
  <r>
    <x v="2"/>
    <s v="Corvette Stingray"/>
    <n v="2014"/>
    <x v="4"/>
    <s v="premium unleaded (recommended)"/>
    <n v="455"/>
    <n v="8"/>
    <s v="MANUAL"/>
    <s v="rear wheel drive"/>
    <n v="2"/>
    <s v="High-Performance"/>
    <s v="Compact"/>
    <s v="Coupe"/>
    <n v="29"/>
    <n v="17"/>
    <n v="1385"/>
    <n v="53000"/>
  </r>
  <r>
    <x v="2"/>
    <s v="Corvette Stingray"/>
    <n v="2014"/>
    <x v="4"/>
    <s v="premium unleaded (recommended)"/>
    <n v="455"/>
    <n v="8"/>
    <s v="MANUAL"/>
    <s v="rear wheel drive"/>
    <n v="2"/>
    <s v="High-Performance"/>
    <s v="Compact"/>
    <s v="Coupe"/>
    <n v="29"/>
    <n v="17"/>
    <n v="1385"/>
    <n v="57000"/>
  </r>
  <r>
    <x v="2"/>
    <s v="Corvette Stingray"/>
    <n v="2014"/>
    <x v="4"/>
    <s v="premium unleaded (recommended)"/>
    <n v="455"/>
    <n v="8"/>
    <s v="MANUAL"/>
    <s v="rear wheel drive"/>
    <n v="2"/>
    <s v="High-Performance"/>
    <s v="Compact"/>
    <s v="Convertible"/>
    <n v="29"/>
    <n v="17"/>
    <n v="1385"/>
    <n v="62000"/>
  </r>
  <r>
    <x v="2"/>
    <s v="Corvette Stingray"/>
    <n v="2014"/>
    <x v="4"/>
    <s v="premium unleaded (recommended)"/>
    <n v="455"/>
    <n v="8"/>
    <s v="MANUAL"/>
    <s v="rear wheel drive"/>
    <n v="2"/>
    <s v="High-Performance"/>
    <s v="Compact"/>
    <s v="Convertible"/>
    <n v="29"/>
    <n v="17"/>
    <n v="1385"/>
    <n v="58000"/>
  </r>
  <r>
    <x v="2"/>
    <s v="Corvette"/>
    <n v="2015"/>
    <x v="0"/>
    <s v="premium unleaded (recommended)"/>
    <n v="455"/>
    <n v="8"/>
    <s v="MANUAL"/>
    <s v="rear wheel drive"/>
    <n v="2"/>
    <s v="High-Performance"/>
    <s v="Compact"/>
    <s v="Convertible"/>
    <n v="29"/>
    <n v="17"/>
    <n v="1385"/>
    <n v="63160"/>
  </r>
  <r>
    <x v="2"/>
    <s v="Corvette"/>
    <n v="2015"/>
    <x v="0"/>
    <s v="premium unleaded (recommended)"/>
    <n v="455"/>
    <n v="8"/>
    <s v="MANUAL"/>
    <s v="rear wheel drive"/>
    <n v="2"/>
    <s v="High-Performance"/>
    <s v="Compact"/>
    <s v="Coupe"/>
    <n v="29"/>
    <n v="17"/>
    <n v="1385"/>
    <n v="55000"/>
  </r>
  <r>
    <x v="2"/>
    <s v="Corvette"/>
    <n v="2015"/>
    <x v="0"/>
    <s v="premium unleaded (recommended)"/>
    <n v="455"/>
    <n v="8"/>
    <s v="MANUAL"/>
    <s v="rear wheel drive"/>
    <n v="2"/>
    <s v="High-Performance"/>
    <s v="Compact"/>
    <s v="Coupe"/>
    <n v="29"/>
    <n v="17"/>
    <n v="1385"/>
    <n v="64450"/>
  </r>
  <r>
    <x v="2"/>
    <s v="Corvette"/>
    <n v="2015"/>
    <x v="0"/>
    <s v="premium unleaded (recommended)"/>
    <n v="455"/>
    <n v="8"/>
    <s v="MANUAL"/>
    <s v="rear wheel drive"/>
    <n v="2"/>
    <s v="High-Performance"/>
    <s v="Compact"/>
    <s v="Convertible"/>
    <n v="29"/>
    <n v="17"/>
    <n v="1385"/>
    <n v="59000"/>
  </r>
  <r>
    <x v="2"/>
    <s v="Corvette"/>
    <n v="2015"/>
    <x v="0"/>
    <s v="premium unleaded (recommended)"/>
    <n v="455"/>
    <n v="8"/>
    <s v="MANUAL"/>
    <s v="rear wheel drive"/>
    <n v="2"/>
    <s v="High-Performance"/>
    <s v="Compact"/>
    <s v="Convertible"/>
    <n v="29"/>
    <n v="17"/>
    <n v="1385"/>
    <n v="68450"/>
  </r>
  <r>
    <x v="2"/>
    <s v="Corvette"/>
    <n v="2015"/>
    <x v="0"/>
    <s v="premium unleaded (recommended)"/>
    <n v="455"/>
    <n v="8"/>
    <s v="MANUAL"/>
    <s v="rear wheel drive"/>
    <n v="2"/>
    <s v="High-Performance"/>
    <s v="Compact"/>
    <s v="Coupe"/>
    <n v="29"/>
    <n v="17"/>
    <n v="1385"/>
    <n v="59160"/>
  </r>
  <r>
    <x v="2"/>
    <s v="Corvette"/>
    <n v="2016"/>
    <x v="1"/>
    <s v="premium unleaded (recommended)"/>
    <n v="455"/>
    <n v="8"/>
    <s v="MANUAL"/>
    <s v="rear wheel drive"/>
    <n v="2"/>
    <s v="High-Performance"/>
    <s v="Compact"/>
    <s v="Coupe"/>
    <n v="29"/>
    <n v="17"/>
    <n v="1385"/>
    <n v="65145"/>
  </r>
  <r>
    <x v="2"/>
    <s v="Corvette"/>
    <n v="2016"/>
    <x v="1"/>
    <s v="premium unleaded (recommended)"/>
    <n v="455"/>
    <n v="8"/>
    <s v="MANUAL"/>
    <s v="rear wheel drive"/>
    <n v="2"/>
    <s v="High-Performance"/>
    <s v="Compact"/>
    <s v="Coupe"/>
    <n v="29"/>
    <n v="17"/>
    <n v="1385"/>
    <n v="59855"/>
  </r>
  <r>
    <x v="2"/>
    <s v="Corvette"/>
    <n v="2016"/>
    <x v="1"/>
    <s v="premium unleaded (recommended)"/>
    <n v="455"/>
    <n v="8"/>
    <s v="MANUAL"/>
    <s v="rear wheel drive"/>
    <n v="2"/>
    <s v="High-Performance"/>
    <s v="Compact"/>
    <s v="Convertible"/>
    <n v="29"/>
    <n v="17"/>
    <n v="1385"/>
    <n v="63855"/>
  </r>
  <r>
    <x v="2"/>
    <s v="Corvette"/>
    <n v="2016"/>
    <x v="1"/>
    <s v="premium unleaded (recommended)"/>
    <n v="455"/>
    <n v="8"/>
    <s v="MANUAL"/>
    <s v="rear wheel drive"/>
    <n v="2"/>
    <s v="High-Performance"/>
    <s v="Compact"/>
    <s v="Convertible"/>
    <n v="29"/>
    <n v="17"/>
    <n v="1385"/>
    <n v="59400"/>
  </r>
  <r>
    <x v="2"/>
    <s v="Corvette"/>
    <n v="2016"/>
    <x v="1"/>
    <s v="premium unleaded (recommended)"/>
    <n v="455"/>
    <n v="8"/>
    <s v="MANUAL"/>
    <s v="rear wheel drive"/>
    <n v="2"/>
    <s v="High-Performance"/>
    <s v="Compact"/>
    <s v="Convertible"/>
    <n v="29"/>
    <n v="17"/>
    <n v="1385"/>
    <n v="69145"/>
  </r>
  <r>
    <x v="2"/>
    <s v="Corvette"/>
    <n v="2016"/>
    <x v="1"/>
    <s v="premium unleaded (recommended)"/>
    <n v="455"/>
    <n v="8"/>
    <s v="MANUAL"/>
    <s v="rear wheel drive"/>
    <n v="2"/>
    <s v="High-Performance"/>
    <s v="Compact"/>
    <s v="Coupe"/>
    <n v="29"/>
    <n v="17"/>
    <n v="1385"/>
    <n v="55400"/>
  </r>
  <r>
    <x v="2"/>
    <s v="Corvette"/>
    <n v="2015"/>
    <x v="0"/>
    <s v="premium unleaded (recommended)"/>
    <n v="460"/>
    <n v="8"/>
    <s v="MANUAL"/>
    <s v="rear wheel drive"/>
    <n v="2"/>
    <s v="High-Performance"/>
    <s v="Compact"/>
    <s v="Convertible"/>
    <n v="29"/>
    <n v="17"/>
    <n v="1385"/>
    <n v="68160"/>
  </r>
  <r>
    <x v="2"/>
    <s v="Corvette"/>
    <n v="2015"/>
    <x v="0"/>
    <s v="premium unleaded (recommended)"/>
    <n v="460"/>
    <n v="8"/>
    <s v="MANUAL"/>
    <s v="rear wheel drive"/>
    <n v="2"/>
    <s v="High-Performance"/>
    <s v="Compact"/>
    <s v="Coupe"/>
    <n v="29"/>
    <n v="17"/>
    <n v="1385"/>
    <n v="64160"/>
  </r>
  <r>
    <x v="2"/>
    <s v="Corvette"/>
    <n v="2015"/>
    <x v="0"/>
    <s v="premium unleaded (recommended)"/>
    <n v="460"/>
    <n v="8"/>
    <s v="MANUAL"/>
    <s v="rear wheel drive"/>
    <n v="2"/>
    <s v="High-Performance"/>
    <s v="Compact"/>
    <s v="Convertible"/>
    <n v="29"/>
    <n v="17"/>
    <n v="1385"/>
    <n v="64000"/>
  </r>
  <r>
    <x v="2"/>
    <s v="Corvette"/>
    <n v="2015"/>
    <x v="0"/>
    <s v="premium unleaded (recommended)"/>
    <n v="460"/>
    <n v="8"/>
    <s v="MANUAL"/>
    <s v="rear wheel drive"/>
    <n v="2"/>
    <s v="High-Performance"/>
    <s v="Compact"/>
    <s v="Convertible"/>
    <n v="29"/>
    <n v="17"/>
    <n v="1385"/>
    <n v="73450"/>
  </r>
  <r>
    <x v="2"/>
    <s v="Corvette"/>
    <n v="2015"/>
    <x v="0"/>
    <s v="premium unleaded (recommended)"/>
    <n v="460"/>
    <n v="8"/>
    <s v="MANUAL"/>
    <s v="rear wheel drive"/>
    <n v="2"/>
    <s v="High-Performance"/>
    <s v="Compact"/>
    <s v="Coupe"/>
    <n v="29"/>
    <n v="17"/>
    <n v="1385"/>
    <n v="69450"/>
  </r>
  <r>
    <x v="2"/>
    <s v="Corvette"/>
    <n v="2015"/>
    <x v="0"/>
    <s v="premium unleaded (recommended)"/>
    <n v="460"/>
    <n v="8"/>
    <s v="MANUAL"/>
    <s v="rear wheel drive"/>
    <n v="2"/>
    <s v="High-Performance"/>
    <s v="Compact"/>
    <s v="Coupe"/>
    <n v="29"/>
    <n v="17"/>
    <n v="1385"/>
    <n v="60000"/>
  </r>
  <r>
    <x v="2"/>
    <s v="Corvette"/>
    <n v="2016"/>
    <x v="1"/>
    <s v="premium unleaded (recommended)"/>
    <n v="460"/>
    <n v="8"/>
    <s v="MANUAL"/>
    <s v="rear wheel drive"/>
    <n v="2"/>
    <s v="High-Performance"/>
    <s v="Compact"/>
    <s v="Coupe"/>
    <n v="29"/>
    <n v="17"/>
    <n v="1385"/>
    <n v="70145"/>
  </r>
  <r>
    <x v="2"/>
    <s v="Corvette"/>
    <n v="2016"/>
    <x v="1"/>
    <s v="premium unleaded (recommended)"/>
    <n v="460"/>
    <n v="8"/>
    <s v="MANUAL"/>
    <s v="rear wheel drive"/>
    <n v="2"/>
    <s v="High-Performance"/>
    <s v="Compact"/>
    <s v="Convertible"/>
    <n v="29"/>
    <n v="17"/>
    <n v="1385"/>
    <n v="68855"/>
  </r>
  <r>
    <x v="2"/>
    <s v="Corvette"/>
    <n v="2016"/>
    <x v="1"/>
    <s v="premium unleaded (recommended)"/>
    <n v="460"/>
    <n v="8"/>
    <s v="MANUAL"/>
    <s v="rear wheel drive"/>
    <n v="2"/>
    <s v="High-Performance"/>
    <s v="Compact"/>
    <s v="Convertible"/>
    <n v="29"/>
    <n v="17"/>
    <n v="1385"/>
    <n v="64400"/>
  </r>
  <r>
    <x v="2"/>
    <s v="Corvette"/>
    <n v="2016"/>
    <x v="1"/>
    <s v="premium unleaded (recommended)"/>
    <n v="460"/>
    <n v="8"/>
    <s v="MANUAL"/>
    <s v="rear wheel drive"/>
    <n v="2"/>
    <s v="High-Performance"/>
    <s v="Compact"/>
    <s v="Convertible"/>
    <n v="29"/>
    <n v="17"/>
    <n v="1385"/>
    <n v="74145"/>
  </r>
  <r>
    <x v="2"/>
    <s v="Corvette"/>
    <n v="2016"/>
    <x v="1"/>
    <s v="premium unleaded (recommended)"/>
    <n v="460"/>
    <n v="8"/>
    <s v="MANUAL"/>
    <s v="rear wheel drive"/>
    <n v="2"/>
    <s v="High-Performance"/>
    <s v="Compact"/>
    <s v="Coupe"/>
    <n v="29"/>
    <n v="17"/>
    <n v="1385"/>
    <n v="60400"/>
  </r>
  <r>
    <x v="2"/>
    <s v="Corvette"/>
    <n v="2016"/>
    <x v="1"/>
    <s v="premium unleaded (recommended)"/>
    <n v="460"/>
    <n v="8"/>
    <s v="MANUAL"/>
    <s v="rear wheel drive"/>
    <n v="2"/>
    <s v="High-Performance"/>
    <s v="Compact"/>
    <s v="Coupe"/>
    <n v="29"/>
    <n v="17"/>
    <n v="1385"/>
    <n v="64855"/>
  </r>
  <r>
    <x v="31"/>
    <s v="ATS-V"/>
    <n v="2016"/>
    <x v="1"/>
    <s v="premium unleaded (recommended)"/>
    <n v="464"/>
    <n v="6"/>
    <s v="MANUAL"/>
    <s v="rear wheel drive"/>
    <n v="4"/>
    <s v="Factory Tuner,Luxury,High-Performance"/>
    <s v="Compact"/>
    <s v="Sedan"/>
    <n v="23"/>
    <n v="17"/>
    <n v="1624"/>
    <n v="60465"/>
  </r>
  <r>
    <x v="31"/>
    <s v="ATS-V"/>
    <n v="2016"/>
    <x v="1"/>
    <s v="premium unleaded (recommended)"/>
    <n v="464"/>
    <n v="6"/>
    <s v="MANUAL"/>
    <s v="rear wheel drive"/>
    <n v="2"/>
    <s v="Factory Tuner,Luxury,High-Performance"/>
    <s v="Compact"/>
    <s v="Coupe"/>
    <n v="23"/>
    <n v="17"/>
    <n v="1624"/>
    <n v="62665"/>
  </r>
  <r>
    <x v="10"/>
    <s v="C-Class"/>
    <n v="2017"/>
    <x v="2"/>
    <s v="premium unleaded (required)"/>
    <n v="469"/>
    <n v="8"/>
    <s v="AUTOMATIC"/>
    <s v="rear wheel drive"/>
    <n v="2"/>
    <s v="Factory Tuner,Luxury,High-Performance"/>
    <s v="Midsize"/>
    <s v="Coupe"/>
    <n v="23"/>
    <n v="17"/>
    <n v="617"/>
    <n v="67000"/>
  </r>
  <r>
    <x v="0"/>
    <s v="ActiveHybrid X6"/>
    <n v="2010"/>
    <x v="9"/>
    <s v="premium unleaded (required)"/>
    <n v="480"/>
    <n v="8"/>
    <s v="AUTOMATIC"/>
    <s v="all wheel drive"/>
    <n v="4"/>
    <s v="Crossover,Luxury,Performance,Hybrid"/>
    <s v="Midsize"/>
    <s v="4dr SUV"/>
    <n v="19"/>
    <n v="17"/>
    <n v="3916"/>
    <n v="88900"/>
  </r>
  <r>
    <x v="0"/>
    <s v="ActiveHybrid X6"/>
    <n v="2011"/>
    <x v="6"/>
    <s v="premium unleaded (required)"/>
    <n v="480"/>
    <n v="8"/>
    <s v="AUTOMATIC"/>
    <s v="all wheel drive"/>
    <n v="4"/>
    <s v="Crossover,Luxury,Performance,Hybrid"/>
    <s v="Midsize"/>
    <s v="4dr SUV"/>
    <n v="19"/>
    <n v="17"/>
    <n v="3916"/>
    <n v="88900"/>
  </r>
  <r>
    <x v="10"/>
    <s v="C-Class"/>
    <n v="2017"/>
    <x v="2"/>
    <s v="premium unleaded (required)"/>
    <n v="503"/>
    <n v="8"/>
    <s v="AUTOMATIC"/>
    <s v="rear wheel drive"/>
    <n v="2"/>
    <s v="Factory Tuner,Luxury,High-Performance"/>
    <s v="Midsize"/>
    <s v="Coupe"/>
    <n v="23"/>
    <n v="17"/>
    <n v="617"/>
    <n v="75000"/>
  </r>
  <r>
    <x v="19"/>
    <s v="S8"/>
    <n v="2015"/>
    <x v="0"/>
    <s v="premium unleaded (required)"/>
    <n v="520"/>
    <n v="8"/>
    <s v="AUTOMATIC"/>
    <s v="all wheel drive"/>
    <n v="4"/>
    <s v="Factory Tuner,Luxury,High-Performance"/>
    <s v="Large"/>
    <s v="Sedan"/>
    <n v="27"/>
    <n v="17"/>
    <n v="3105"/>
    <n v="114900"/>
  </r>
  <r>
    <x v="35"/>
    <n v="911"/>
    <n v="2015"/>
    <x v="0"/>
    <s v="premium unleaded (required)"/>
    <n v="520"/>
    <n v="6"/>
    <s v="AUTOMATED_MANUAL"/>
    <s v="all wheel drive"/>
    <n v="2"/>
    <s v="Luxury,High-Performance"/>
    <s v="Compact"/>
    <s v="Convertible"/>
    <n v="24"/>
    <n v="17"/>
    <n v="1715"/>
    <n v="163000"/>
  </r>
  <r>
    <x v="35"/>
    <n v="911"/>
    <n v="2015"/>
    <x v="0"/>
    <s v="premium unleaded (required)"/>
    <n v="520"/>
    <n v="6"/>
    <s v="AUTOMATED_MANUAL"/>
    <s v="all wheel drive"/>
    <n v="2"/>
    <s v="Luxury,High-Performance"/>
    <s v="Compact"/>
    <s v="Coupe"/>
    <n v="24"/>
    <n v="17"/>
    <n v="1715"/>
    <n v="151100"/>
  </r>
  <r>
    <x v="35"/>
    <n v="911"/>
    <n v="2016"/>
    <x v="1"/>
    <s v="premium unleaded (required)"/>
    <n v="520"/>
    <n v="6"/>
    <s v="AUTOMATED_MANUAL"/>
    <s v="all wheel drive"/>
    <n v="2"/>
    <s v="Luxury,High-Performance"/>
    <s v="Compact"/>
    <s v="Coupe"/>
    <n v="24"/>
    <n v="17"/>
    <n v="1715"/>
    <n v="151100"/>
  </r>
  <r>
    <x v="35"/>
    <n v="911"/>
    <n v="2016"/>
    <x v="1"/>
    <s v="premium unleaded (required)"/>
    <n v="520"/>
    <n v="6"/>
    <s v="AUTOMATED_MANUAL"/>
    <s v="all wheel drive"/>
    <n v="2"/>
    <s v="Luxury,High-Performance"/>
    <s v="Compact"/>
    <s v="Convertible"/>
    <n v="24"/>
    <n v="17"/>
    <n v="1715"/>
    <n v="163000"/>
  </r>
  <r>
    <x v="35"/>
    <n v="911"/>
    <n v="2015"/>
    <x v="0"/>
    <s v="premium unleaded (required)"/>
    <n v="560"/>
    <n v="6"/>
    <s v="AUTOMATED_MANUAL"/>
    <s v="all wheel drive"/>
    <n v="2"/>
    <s v="Luxury,High-Performance"/>
    <s v="Compact"/>
    <s v="Coupe"/>
    <n v="24"/>
    <n v="17"/>
    <n v="1715"/>
    <n v="182700"/>
  </r>
  <r>
    <x v="35"/>
    <n v="911"/>
    <n v="2015"/>
    <x v="0"/>
    <s v="premium unleaded (required)"/>
    <n v="560"/>
    <n v="6"/>
    <s v="AUTOMATED_MANUAL"/>
    <s v="all wheel drive"/>
    <n v="2"/>
    <s v="Luxury,High-Performance"/>
    <s v="Compact"/>
    <s v="Convertible"/>
    <n v="24"/>
    <n v="17"/>
    <n v="1715"/>
    <n v="194600"/>
  </r>
  <r>
    <x v="35"/>
    <n v="911"/>
    <n v="2016"/>
    <x v="1"/>
    <s v="premium unleaded (required)"/>
    <n v="560"/>
    <n v="6"/>
    <s v="AUTOMATED_MANUAL"/>
    <s v="all wheel drive"/>
    <n v="2"/>
    <s v="Luxury,High-Performance"/>
    <s v="Compact"/>
    <s v="Convertible"/>
    <n v="24"/>
    <n v="17"/>
    <n v="1715"/>
    <n v="194600"/>
  </r>
  <r>
    <x v="35"/>
    <n v="911"/>
    <n v="2016"/>
    <x v="1"/>
    <s v="premium unleaded (required)"/>
    <n v="560"/>
    <n v="6"/>
    <s v="AUTOMATED_MANUAL"/>
    <s v="all wheel drive"/>
    <n v="2"/>
    <s v="Luxury,High-Performance"/>
    <s v="Compact"/>
    <s v="Coupe"/>
    <n v="24"/>
    <n v="17"/>
    <n v="1715"/>
    <n v="182700"/>
  </r>
  <r>
    <x v="5"/>
    <s v="Vanagon"/>
    <n v="1990"/>
    <x v="7"/>
    <s v="regular unleaded"/>
    <n v="90"/>
    <n v="4"/>
    <s v="MANUAL"/>
    <s v="rear wheel drive"/>
    <n v="3"/>
    <s v="N/A"/>
    <s v="Large"/>
    <s v="Passenger Minivan"/>
    <n v="18"/>
    <n v="16"/>
    <n v="873"/>
    <n v="2000"/>
  </r>
  <r>
    <x v="5"/>
    <s v="Vanagon"/>
    <n v="1991"/>
    <x v="8"/>
    <s v="regular unleaded"/>
    <n v="90"/>
    <n v="4"/>
    <s v="MANUAL"/>
    <s v="rear wheel drive"/>
    <n v="3"/>
    <s v="N/A"/>
    <s v="Large"/>
    <s v="Passenger Minivan"/>
    <n v="18"/>
    <n v="16"/>
    <n v="873"/>
    <n v="2000"/>
  </r>
  <r>
    <x v="4"/>
    <s v="Van"/>
    <n v="1990"/>
    <x v="7"/>
    <s v="regular unleaded"/>
    <n v="106"/>
    <n v="4"/>
    <s v="MANUAL"/>
    <s v="rear wheel drive"/>
    <n v="3"/>
    <s v="N/A"/>
    <s v="Compact"/>
    <s v="Passenger Minivan"/>
    <n v="20"/>
    <n v="16"/>
    <n v="2009"/>
    <n v="2000"/>
  </r>
  <r>
    <x v="3"/>
    <s v="Vanwagon"/>
    <n v="1990"/>
    <x v="7"/>
    <s v="regular unleaded"/>
    <n v="107"/>
    <n v="4"/>
    <s v="AUTOMATIC"/>
    <s v="rear wheel drive"/>
    <n v="3"/>
    <s v="N/A"/>
    <s v="Compact"/>
    <s v="Passenger Minivan"/>
    <n v="19"/>
    <n v="16"/>
    <n v="436"/>
    <n v="2000"/>
  </r>
  <r>
    <x v="19"/>
    <n v="80"/>
    <n v="1990"/>
    <x v="7"/>
    <s v="regular unleaded"/>
    <n v="130"/>
    <n v="5"/>
    <s v="MANUAL"/>
    <s v="all wheel drive"/>
    <n v="4"/>
    <s v="Luxury"/>
    <s v="Compact"/>
    <s v="Sedan"/>
    <n v="22"/>
    <n v="16"/>
    <n v="3105"/>
    <n v="2000"/>
  </r>
  <r>
    <x v="19"/>
    <n v="80"/>
    <n v="1991"/>
    <x v="8"/>
    <s v="regular unleaded"/>
    <n v="130"/>
    <n v="5"/>
    <s v="MANUAL"/>
    <s v="all wheel drive"/>
    <n v="4"/>
    <s v="Luxury"/>
    <s v="Compact"/>
    <s v="Sedan"/>
    <n v="22"/>
    <n v="16"/>
    <n v="3105"/>
    <n v="2000"/>
  </r>
  <r>
    <x v="19"/>
    <n v="80"/>
    <n v="1992"/>
    <x v="16"/>
    <s v="regular unleaded"/>
    <n v="130"/>
    <n v="5"/>
    <s v="MANUAL"/>
    <s v="all wheel drive"/>
    <n v="4"/>
    <s v="Luxury"/>
    <s v="Compact"/>
    <s v="Sedan"/>
    <n v="22"/>
    <n v="16"/>
    <n v="3105"/>
    <n v="2000"/>
  </r>
  <r>
    <x v="4"/>
    <s v="Truck"/>
    <n v="1995"/>
    <x v="14"/>
    <s v="regular unleaded"/>
    <n v="134"/>
    <n v="4"/>
    <s v="MANUAL"/>
    <s v="four wheel drive"/>
    <n v="2"/>
    <s v="N/A"/>
    <s v="Compact"/>
    <s v="Extended Cab Pickup"/>
    <n v="19"/>
    <n v="16"/>
    <n v="2009"/>
    <n v="2281"/>
  </r>
  <r>
    <x v="4"/>
    <s v="Truck"/>
    <n v="1995"/>
    <x v="14"/>
    <s v="regular unleaded"/>
    <n v="134"/>
    <n v="4"/>
    <s v="MANUAL"/>
    <s v="four wheel drive"/>
    <n v="2"/>
    <s v="N/A"/>
    <s v="Compact"/>
    <s v="Regular Cab Pickup"/>
    <n v="19"/>
    <n v="16"/>
    <n v="2009"/>
    <n v="2130"/>
  </r>
  <r>
    <x v="8"/>
    <s v="Aerostar"/>
    <n v="1995"/>
    <x v="14"/>
    <s v="regular unleaded"/>
    <n v="135"/>
    <n v="6"/>
    <s v="AUTOMATIC"/>
    <s v="rear wheel drive"/>
    <n v="3"/>
    <s v="N/A"/>
    <s v="Midsize"/>
    <s v="Cargo Minivan"/>
    <n v="22"/>
    <n v="16"/>
    <n v="5657"/>
    <n v="2000"/>
  </r>
  <r>
    <x v="4"/>
    <s v="Axxess"/>
    <n v="1990"/>
    <x v="7"/>
    <s v="regular unleaded"/>
    <n v="138"/>
    <n v="4"/>
    <s v="AUTOMATIC"/>
    <s v="four wheel drive"/>
    <n v="3"/>
    <s v="N/A"/>
    <s v="Compact"/>
    <s v="Passenger Minivan"/>
    <n v="20"/>
    <n v="16"/>
    <n v="2009"/>
    <n v="2000"/>
  </r>
  <r>
    <x v="8"/>
    <s v="Aerostar"/>
    <n v="1996"/>
    <x v="21"/>
    <s v="regular unleaded"/>
    <n v="140"/>
    <n v="6"/>
    <s v="AUTOMATIC"/>
    <s v="rear wheel drive"/>
    <n v="3"/>
    <s v="N/A"/>
    <s v="Midsize"/>
    <s v="Cargo Minivan"/>
    <n v="22"/>
    <n v="16"/>
    <n v="5657"/>
    <n v="2000"/>
  </r>
  <r>
    <x v="8"/>
    <s v="Bronco II"/>
    <n v="1990"/>
    <x v="7"/>
    <s v="regular unleaded"/>
    <n v="140"/>
    <n v="6"/>
    <s v="MANUAL"/>
    <s v="rear wheel drive"/>
    <n v="2"/>
    <s v="N/A"/>
    <s v="Compact"/>
    <s v="2dr SUV"/>
    <n v="20"/>
    <n v="16"/>
    <n v="5657"/>
    <n v="2000"/>
  </r>
  <r>
    <x v="28"/>
    <s v="TC"/>
    <n v="1991"/>
    <x v="8"/>
    <s v="regular unleaded"/>
    <n v="141"/>
    <n v="6"/>
    <s v="AUTOMATIC"/>
    <s v="front wheel drive"/>
    <n v="2"/>
    <s v="Luxury"/>
    <s v="Compact"/>
    <s v="Convertible"/>
    <n v="22"/>
    <n v="16"/>
    <n v="1013"/>
    <n v="2000"/>
  </r>
  <r>
    <x v="3"/>
    <s v="Sigma"/>
    <n v="1990"/>
    <x v="7"/>
    <s v="regular unleaded"/>
    <n v="142"/>
    <n v="6"/>
    <s v="AUTOMATIC"/>
    <s v="front wheel drive"/>
    <n v="4"/>
    <s v="N/A"/>
    <s v="Midsize"/>
    <s v="Sedan"/>
    <n v="20"/>
    <n v="16"/>
    <n v="436"/>
    <n v="2000"/>
  </r>
  <r>
    <x v="17"/>
    <s v="B-Series Pickup"/>
    <n v="2000"/>
    <x v="13"/>
    <s v="flex-fuel (unleaded/E85)"/>
    <n v="143"/>
    <n v="6"/>
    <s v="MANUAL"/>
    <s v="rear wheel drive"/>
    <n v="4"/>
    <s v="Flex Fuel"/>
    <s v="Compact"/>
    <s v="Extended Cab Pickup"/>
    <n v="21"/>
    <n v="16"/>
    <n v="586"/>
    <n v="3107"/>
  </r>
  <r>
    <x v="17"/>
    <s v="B-Series Pickup"/>
    <n v="2000"/>
    <x v="13"/>
    <s v="flex-fuel (unleaded/E85)"/>
    <n v="143"/>
    <n v="6"/>
    <s v="MANUAL"/>
    <s v="rear wheel drive"/>
    <n v="4"/>
    <s v="Flex Fuel"/>
    <s v="Compact"/>
    <s v="Extended Cab Pickup"/>
    <n v="21"/>
    <n v="16"/>
    <n v="586"/>
    <n v="3289"/>
  </r>
  <r>
    <x v="17"/>
    <s v="B-Series Pickup"/>
    <n v="2000"/>
    <x v="13"/>
    <s v="flex-fuel (unleaded/E85)"/>
    <n v="143"/>
    <n v="6"/>
    <s v="MANUAL"/>
    <s v="rear wheel drive"/>
    <n v="2"/>
    <s v="Flex Fuel"/>
    <s v="Compact"/>
    <s v="Regular Cab Pickup"/>
    <n v="21"/>
    <n v="16"/>
    <n v="586"/>
    <n v="2689"/>
  </r>
  <r>
    <x v="17"/>
    <s v="B-Series Pickup"/>
    <n v="2000"/>
    <x v="13"/>
    <s v="flex-fuel (unleaded/E85)"/>
    <n v="143"/>
    <n v="6"/>
    <s v="MANUAL"/>
    <s v="rear wheel drive"/>
    <n v="2"/>
    <s v="Flex Fuel"/>
    <s v="Compact"/>
    <s v="Regular Cab Pickup"/>
    <n v="21"/>
    <n v="16"/>
    <n v="586"/>
    <n v="2413"/>
  </r>
  <r>
    <x v="17"/>
    <s v="B-Series Pickup"/>
    <n v="2000"/>
    <x v="13"/>
    <s v="flex-fuel (unleaded/E85)"/>
    <n v="143"/>
    <n v="6"/>
    <s v="MANUAL"/>
    <s v="rear wheel drive"/>
    <n v="2"/>
    <s v="Flex Fuel"/>
    <s v="Compact"/>
    <s v="Extended Cab Pickup"/>
    <n v="21"/>
    <n v="16"/>
    <n v="586"/>
    <n v="3032"/>
  </r>
  <r>
    <x v="20"/>
    <s v="XT"/>
    <n v="1991"/>
    <x v="8"/>
    <s v="regular unleaded"/>
    <n v="145"/>
    <n v="6"/>
    <s v="MANUAL"/>
    <s v="all wheel drive"/>
    <n v="2"/>
    <s v="N/A"/>
    <s v="Compact"/>
    <s v="Coupe"/>
    <n v="23"/>
    <n v="16"/>
    <n v="640"/>
    <n v="2000"/>
  </r>
  <r>
    <x v="8"/>
    <s v="Freestar"/>
    <n v="2005"/>
    <x v="20"/>
    <s v="regular unleaded"/>
    <n v="63"/>
    <n v="6"/>
    <s v="AUTOMATIC"/>
    <s v="front wheel drive"/>
    <n v="4"/>
    <s v="N/A"/>
    <s v="Midsize"/>
    <s v="Passenger Minivan"/>
    <n v="22"/>
    <n v="16"/>
    <n v="5657"/>
    <n v="28030"/>
  </r>
  <r>
    <x v="8"/>
    <s v="Freestar"/>
    <n v="2005"/>
    <x v="20"/>
    <s v="regular unleaded"/>
    <n v="63"/>
    <n v="6"/>
    <s v="AUTOMATIC"/>
    <s v="front wheel drive"/>
    <n v="4"/>
    <s v="N/A"/>
    <s v="Midsize"/>
    <s v="Passenger Minivan"/>
    <n v="22"/>
    <n v="16"/>
    <n v="5657"/>
    <n v="23930"/>
  </r>
  <r>
    <x v="8"/>
    <s v="Freestar"/>
    <n v="2005"/>
    <x v="20"/>
    <s v="regular unleaded"/>
    <n v="63"/>
    <n v="6"/>
    <s v="AUTOMATIC"/>
    <s v="front wheel drive"/>
    <n v="4"/>
    <s v="N/A"/>
    <s v="Midsize"/>
    <s v="Cargo Minivan"/>
    <n v="22"/>
    <n v="16"/>
    <n v="5657"/>
    <n v="21630"/>
  </r>
  <r>
    <x v="8"/>
    <s v="Freestar"/>
    <n v="2005"/>
    <x v="20"/>
    <s v="regular unleaded"/>
    <n v="63"/>
    <n v="6"/>
    <s v="AUTOMATIC"/>
    <s v="front wheel drive"/>
    <n v="4"/>
    <s v="N/A"/>
    <s v="Midsize"/>
    <s v="Passenger Minivan"/>
    <n v="22"/>
    <n v="16"/>
    <n v="5657"/>
    <n v="26530"/>
  </r>
  <r>
    <x v="8"/>
    <s v="Freestar"/>
    <n v="2005"/>
    <x v="20"/>
    <s v="regular unleaded"/>
    <n v="63"/>
    <n v="6"/>
    <s v="AUTOMATIC"/>
    <s v="front wheel drive"/>
    <n v="4"/>
    <s v="N/A"/>
    <s v="Midsize"/>
    <s v="Passenger Minivan"/>
    <n v="21"/>
    <n v="16"/>
    <n v="5657"/>
    <n v="29030"/>
  </r>
  <r>
    <x v="8"/>
    <s v="Freestar"/>
    <n v="2005"/>
    <x v="20"/>
    <s v="regular unleaded"/>
    <n v="63"/>
    <n v="6"/>
    <s v="AUTOMATIC"/>
    <s v="front wheel drive"/>
    <n v="4"/>
    <s v="N/A"/>
    <s v="Midsize"/>
    <s v="Passenger Minivan"/>
    <n v="21"/>
    <n v="16"/>
    <n v="5657"/>
    <n v="32755"/>
  </r>
  <r>
    <x v="17"/>
    <s v="Truck"/>
    <n v="2002"/>
    <x v="27"/>
    <s v="regular unleaded"/>
    <n v="147"/>
    <n v="6"/>
    <s v="MANUAL"/>
    <s v="four wheel drive"/>
    <n v="2"/>
    <s v="N/A"/>
    <s v="Compact"/>
    <s v="Extended Cab Pickup"/>
    <n v="20"/>
    <n v="16"/>
    <n v="586"/>
    <n v="20575"/>
  </r>
  <r>
    <x v="17"/>
    <s v="B-Series Truck"/>
    <n v="2007"/>
    <x v="25"/>
    <s v="regular unleaded"/>
    <n v="148"/>
    <n v="6"/>
    <s v="MANUAL"/>
    <s v="rear wheel drive"/>
    <n v="4"/>
    <s v="N/A"/>
    <s v="Compact"/>
    <s v="Extended Cab Pickup"/>
    <n v="21"/>
    <n v="16"/>
    <n v="586"/>
    <n v="19040"/>
  </r>
  <r>
    <x v="17"/>
    <s v="B-Series Truck"/>
    <n v="2007"/>
    <x v="25"/>
    <s v="regular unleaded"/>
    <n v="148"/>
    <n v="6"/>
    <s v="MANUAL"/>
    <s v="rear wheel drive"/>
    <n v="4"/>
    <s v="N/A"/>
    <s v="Compact"/>
    <s v="Extended Cab Pickup"/>
    <n v="21"/>
    <n v="16"/>
    <n v="586"/>
    <n v="21430"/>
  </r>
  <r>
    <x v="17"/>
    <s v="B-Series Truck"/>
    <n v="2007"/>
    <x v="25"/>
    <s v="regular unleaded"/>
    <n v="148"/>
    <n v="6"/>
    <s v="MANUAL"/>
    <s v="rear wheel drive"/>
    <n v="2"/>
    <s v="N/A"/>
    <s v="Compact"/>
    <s v="Regular Cab Pickup"/>
    <n v="21"/>
    <n v="16"/>
    <n v="586"/>
    <n v="19675"/>
  </r>
  <r>
    <x v="28"/>
    <s v="Imperial"/>
    <n v="1992"/>
    <x v="16"/>
    <s v="regular unleaded"/>
    <n v="150"/>
    <n v="6"/>
    <s v="AUTOMATIC"/>
    <s v="front wheel drive"/>
    <n v="4"/>
    <s v="N/A"/>
    <s v="Large"/>
    <s v="Sedan"/>
    <n v="23"/>
    <n v="16"/>
    <n v="1013"/>
    <n v="2000"/>
  </r>
  <r>
    <x v="22"/>
    <s v="Monaco"/>
    <n v="1991"/>
    <x v="8"/>
    <s v="regular unleaded"/>
    <n v="150"/>
    <n v="6"/>
    <s v="AUTOMATIC"/>
    <s v="front wheel drive"/>
    <n v="4"/>
    <s v="N/A"/>
    <s v="Midsize"/>
    <s v="Sedan"/>
    <n v="24"/>
    <n v="16"/>
    <n v="1851"/>
    <n v="2000"/>
  </r>
  <r>
    <x v="22"/>
    <s v="Monaco"/>
    <n v="1992"/>
    <x v="16"/>
    <s v="regular unleaded"/>
    <n v="150"/>
    <n v="6"/>
    <s v="AUTOMATIC"/>
    <s v="front wheel drive"/>
    <n v="4"/>
    <s v="N/A"/>
    <s v="Midsize"/>
    <s v="Sedan"/>
    <n v="24"/>
    <n v="16"/>
    <n v="1851"/>
    <n v="2000"/>
  </r>
  <r>
    <x v="17"/>
    <s v="B-Series Pickup"/>
    <n v="1999"/>
    <x v="11"/>
    <s v="flex-fuel (unleaded/E85)"/>
    <n v="150"/>
    <n v="6"/>
    <s v="MANUAL"/>
    <s v="four wheel drive"/>
    <n v="4"/>
    <s v="Flex Fuel"/>
    <s v="Compact"/>
    <s v="Extended Cab Pickup"/>
    <n v="20"/>
    <n v="16"/>
    <n v="586"/>
    <n v="3206"/>
  </r>
  <r>
    <x v="17"/>
    <s v="B-Series Pickup"/>
    <n v="1999"/>
    <x v="11"/>
    <s v="flex-fuel (unleaded/E85)"/>
    <n v="150"/>
    <n v="6"/>
    <s v="MANUAL"/>
    <s v="rear wheel drive"/>
    <n v="4"/>
    <s v="Flex Fuel"/>
    <s v="Compact"/>
    <s v="Extended Cab Pickup"/>
    <n v="21"/>
    <n v="16"/>
    <n v="586"/>
    <n v="3119"/>
  </r>
  <r>
    <x v="17"/>
    <s v="B-Series Pickup"/>
    <n v="1999"/>
    <x v="11"/>
    <s v="flex-fuel (unleaded/E85)"/>
    <n v="150"/>
    <n v="6"/>
    <s v="MANUAL"/>
    <s v="rear wheel drive"/>
    <n v="4"/>
    <s v="Flex Fuel"/>
    <s v="Compact"/>
    <s v="Extended Cab Pickup"/>
    <n v="21"/>
    <n v="16"/>
    <n v="586"/>
    <n v="2946"/>
  </r>
  <r>
    <x v="17"/>
    <s v="B-Series Pickup"/>
    <n v="1999"/>
    <x v="11"/>
    <s v="flex-fuel (unleaded/E85)"/>
    <n v="150"/>
    <n v="6"/>
    <s v="MANUAL"/>
    <s v="four wheel drive"/>
    <n v="2"/>
    <s v="Flex Fuel"/>
    <s v="Compact"/>
    <s v="Extended Cab Pickup"/>
    <n v="20"/>
    <n v="16"/>
    <n v="586"/>
    <n v="3214"/>
  </r>
  <r>
    <x v="17"/>
    <s v="B-Series Pickup"/>
    <n v="1999"/>
    <x v="11"/>
    <s v="flex-fuel (unleaded/E85)"/>
    <n v="150"/>
    <n v="6"/>
    <s v="MANUAL"/>
    <s v="rear wheel drive"/>
    <n v="2"/>
    <s v="Flex Fuel"/>
    <s v="Compact"/>
    <s v="Extended Cab Pickup"/>
    <n v="21"/>
    <n v="16"/>
    <n v="586"/>
    <n v="2853"/>
  </r>
  <r>
    <x v="17"/>
    <s v="B-Series Pickup"/>
    <n v="1999"/>
    <x v="11"/>
    <s v="flex-fuel (unleaded/E85)"/>
    <n v="150"/>
    <n v="6"/>
    <s v="MANUAL"/>
    <s v="four wheel drive"/>
    <n v="2"/>
    <s v="Flex Fuel"/>
    <s v="Compact"/>
    <s v="Regular Cab Pickup"/>
    <n v="20"/>
    <n v="16"/>
    <n v="586"/>
    <n v="3011"/>
  </r>
  <r>
    <x v="11"/>
    <s v="Pickup"/>
    <n v="1995"/>
    <x v="14"/>
    <s v="regular unleaded"/>
    <n v="150"/>
    <n v="6"/>
    <s v="MANUAL"/>
    <s v="rear wheel drive"/>
    <n v="2"/>
    <s v="N/A"/>
    <s v="Compact"/>
    <s v="Extended Cab Pickup"/>
    <n v="22"/>
    <n v="16"/>
    <n v="2031"/>
    <n v="2311"/>
  </r>
  <r>
    <x v="11"/>
    <s v="Pickup"/>
    <n v="1995"/>
    <x v="14"/>
    <s v="regular unleaded"/>
    <n v="150"/>
    <n v="6"/>
    <s v="MANUAL"/>
    <s v="rear wheel drive"/>
    <n v="2"/>
    <s v="N/A"/>
    <s v="Compact"/>
    <s v="Extended Cab Pickup"/>
    <n v="22"/>
    <n v="16"/>
    <n v="2031"/>
    <n v="2498"/>
  </r>
  <r>
    <x v="4"/>
    <s v="Truck"/>
    <n v="1995"/>
    <x v="14"/>
    <s v="regular unleaded"/>
    <n v="153"/>
    <n v="6"/>
    <s v="MANUAL"/>
    <s v="rear wheel drive"/>
    <n v="2"/>
    <s v="N/A"/>
    <s v="Compact"/>
    <s v="Extended Cab Pickup"/>
    <n v="20"/>
    <n v="16"/>
    <n v="2009"/>
    <n v="2121"/>
  </r>
  <r>
    <x v="4"/>
    <s v="Truck"/>
    <n v="1995"/>
    <x v="14"/>
    <s v="regular unleaded"/>
    <n v="153"/>
    <n v="6"/>
    <s v="MANUAL"/>
    <s v="rear wheel drive"/>
    <n v="2"/>
    <s v="N/A"/>
    <s v="Compact"/>
    <s v="Regular Cab Pickup"/>
    <n v="20"/>
    <n v="16"/>
    <n v="2009"/>
    <n v="2000"/>
  </r>
  <r>
    <x v="2"/>
    <s v="Tracker"/>
    <n v="2002"/>
    <x v="27"/>
    <s v="regular unleaded"/>
    <n v="155"/>
    <n v="6"/>
    <s v="AUTOMATIC"/>
    <s v="four wheel drive"/>
    <n v="4"/>
    <s v="N/A"/>
    <s v="Compact"/>
    <s v="4dr SUV"/>
    <n v="19"/>
    <n v="16"/>
    <n v="1385"/>
    <n v="21510"/>
  </r>
  <r>
    <x v="2"/>
    <s v="Tracker"/>
    <n v="2002"/>
    <x v="27"/>
    <s v="regular unleaded"/>
    <n v="155"/>
    <n v="6"/>
    <s v="AUTOMATIC"/>
    <s v="four wheel drive"/>
    <n v="4"/>
    <s v="N/A"/>
    <s v="Compact"/>
    <s v="4dr SUV"/>
    <n v="19"/>
    <n v="16"/>
    <n v="1385"/>
    <n v="21935"/>
  </r>
  <r>
    <x v="28"/>
    <s v="Grand Voyager"/>
    <n v="2000"/>
    <x v="13"/>
    <s v="regular unleaded"/>
    <n v="158"/>
    <n v="6"/>
    <s v="AUTOMATIC"/>
    <s v="front wheel drive"/>
    <n v="4"/>
    <s v="N/A"/>
    <s v="Large"/>
    <s v="Passenger Minivan"/>
    <n v="23"/>
    <n v="16"/>
    <n v="1013"/>
    <n v="2169"/>
  </r>
  <r>
    <x v="28"/>
    <s v="Grand Voyager"/>
    <n v="2000"/>
    <x v="13"/>
    <s v="flex-fuel (unleaded/E85)"/>
    <n v="158"/>
    <n v="6"/>
    <s v="AUTOMATIC"/>
    <s v="front wheel drive"/>
    <n v="4"/>
    <s v="Flex Fuel"/>
    <s v="Large"/>
    <s v="Passenger Minivan"/>
    <n v="23"/>
    <n v="16"/>
    <n v="1013"/>
    <n v="2266"/>
  </r>
  <r>
    <x v="23"/>
    <s v="Grand Voyager"/>
    <n v="1999"/>
    <x v="11"/>
    <s v="flex-fuel (unleaded/E85)"/>
    <n v="158"/>
    <n v="6"/>
    <s v="AUTOMATIC"/>
    <s v="front wheel drive"/>
    <n v="4"/>
    <s v="Flex Fuel"/>
    <s v="Large"/>
    <s v="Passenger Minivan"/>
    <n v="22"/>
    <n v="16"/>
    <n v="535"/>
    <n v="2055"/>
  </r>
  <r>
    <x v="23"/>
    <s v="Grand Voyager"/>
    <n v="1999"/>
    <x v="11"/>
    <s v="flex-fuel (unleaded/E85)"/>
    <n v="158"/>
    <n v="6"/>
    <s v="AUTOMATIC"/>
    <s v="front wheel drive"/>
    <n v="4"/>
    <s v="Flex Fuel"/>
    <s v="Large"/>
    <s v="Passenger Minivan"/>
    <n v="22"/>
    <n v="16"/>
    <n v="535"/>
    <n v="2152"/>
  </r>
  <r>
    <x v="23"/>
    <s v="Grand Voyager"/>
    <n v="1999"/>
    <x v="11"/>
    <s v="flex-fuel (unleaded/E85)"/>
    <n v="158"/>
    <n v="6"/>
    <s v="AUTOMATIC"/>
    <s v="front wheel drive"/>
    <n v="4"/>
    <s v="Flex Fuel"/>
    <s v="Large"/>
    <s v="Passenger Minivan"/>
    <n v="22"/>
    <n v="16"/>
    <n v="535"/>
    <n v="2234"/>
  </r>
  <r>
    <x v="23"/>
    <s v="Grand Voyager"/>
    <n v="2000"/>
    <x v="13"/>
    <s v="flex-fuel (unleaded/E85)"/>
    <n v="158"/>
    <n v="6"/>
    <s v="AUTOMATIC"/>
    <s v="front wheel drive"/>
    <n v="4"/>
    <s v="Flex Fuel"/>
    <s v="Large"/>
    <s v="Passenger Minivan"/>
    <n v="23"/>
    <n v="16"/>
    <n v="535"/>
    <n v="2331"/>
  </r>
  <r>
    <x v="23"/>
    <s v="Grand Voyager"/>
    <n v="2000"/>
    <x v="13"/>
    <s v="regular unleaded"/>
    <n v="158"/>
    <n v="6"/>
    <s v="AUTOMATIC"/>
    <s v="front wheel drive"/>
    <n v="4"/>
    <s v="N/A"/>
    <s v="Large"/>
    <s v="Passenger Minivan"/>
    <n v="23"/>
    <n v="16"/>
    <n v="535"/>
    <n v="2267"/>
  </r>
  <r>
    <x v="23"/>
    <s v="Voyager"/>
    <n v="1999"/>
    <x v="11"/>
    <s v="flex-fuel (unleaded/E85)"/>
    <n v="158"/>
    <n v="6"/>
    <s v="AUTOMATIC"/>
    <s v="front wheel drive"/>
    <n v="4"/>
    <s v="Flex Fuel"/>
    <s v="Midsize"/>
    <s v="Passenger Minivan"/>
    <n v="22"/>
    <n v="16"/>
    <n v="535"/>
    <n v="2166"/>
  </r>
  <r>
    <x v="23"/>
    <s v="Voyager"/>
    <n v="1999"/>
    <x v="11"/>
    <s v="flex-fuel (unleaded/E85)"/>
    <n v="158"/>
    <n v="6"/>
    <s v="AUTOMATIC"/>
    <s v="front wheel drive"/>
    <n v="4"/>
    <s v="Flex Fuel"/>
    <s v="Midsize"/>
    <s v="Passenger Minivan"/>
    <n v="22"/>
    <n v="16"/>
    <n v="535"/>
    <n v="2110"/>
  </r>
  <r>
    <x v="23"/>
    <s v="Voyager"/>
    <n v="2000"/>
    <x v="13"/>
    <s v="flex-fuel (unleaded/E85)"/>
    <n v="158"/>
    <n v="6"/>
    <s v="AUTOMATIC"/>
    <s v="front wheel drive"/>
    <n v="4"/>
    <s v="Flex Fuel"/>
    <s v="Midsize"/>
    <s v="Passenger Minivan"/>
    <n v="23"/>
    <n v="16"/>
    <n v="535"/>
    <n v="2317"/>
  </r>
  <r>
    <x v="2"/>
    <s v="S-10 Blazer"/>
    <n v="1992"/>
    <x v="16"/>
    <s v="regular unleaded"/>
    <n v="160"/>
    <n v="6"/>
    <s v="MANUAL"/>
    <s v="rear wheel drive"/>
    <n v="4"/>
    <s v="N/A"/>
    <s v="Midsize"/>
    <s v="4dr SUV"/>
    <n v="22"/>
    <n v="16"/>
    <n v="1385"/>
    <n v="2000"/>
  </r>
  <r>
    <x v="2"/>
    <s v="S-10 Blazer"/>
    <n v="1992"/>
    <x v="16"/>
    <s v="regular unleaded"/>
    <n v="160"/>
    <n v="6"/>
    <s v="MANUAL"/>
    <s v="rear wheel drive"/>
    <n v="2"/>
    <s v="N/A"/>
    <s v="Compact"/>
    <s v="2dr SUV"/>
    <n v="22"/>
    <n v="16"/>
    <n v="1385"/>
    <n v="2000"/>
  </r>
  <r>
    <x v="17"/>
    <s v="B-Series Pickup"/>
    <n v="1999"/>
    <x v="11"/>
    <s v="regular unleaded"/>
    <n v="160"/>
    <n v="6"/>
    <s v="MANUAL"/>
    <s v="rear wheel drive"/>
    <n v="2"/>
    <s v="N/A"/>
    <s v="Compact"/>
    <s v="Regular Cab Pickup"/>
    <n v="20"/>
    <n v="16"/>
    <n v="586"/>
    <n v="2870"/>
  </r>
  <r>
    <x v="17"/>
    <s v="Navajo"/>
    <n v="1993"/>
    <x v="17"/>
    <s v="regular unleaded"/>
    <n v="160"/>
    <n v="6"/>
    <s v="MANUAL"/>
    <s v="four wheel drive"/>
    <n v="2"/>
    <s v="N/A"/>
    <s v="Compact"/>
    <s v="2dr SUV"/>
    <n v="21"/>
    <n v="16"/>
    <n v="586"/>
    <n v="2000"/>
  </r>
  <r>
    <x v="17"/>
    <s v="Navajo"/>
    <n v="1993"/>
    <x v="17"/>
    <s v="regular unleaded"/>
    <n v="160"/>
    <n v="6"/>
    <s v="MANUAL"/>
    <s v="rear wheel drive"/>
    <n v="2"/>
    <s v="N/A"/>
    <s v="Compact"/>
    <s v="2dr SUV"/>
    <n v="21"/>
    <n v="16"/>
    <n v="586"/>
    <n v="2000"/>
  </r>
  <r>
    <x v="11"/>
    <s v="Previa"/>
    <n v="1995"/>
    <x v="14"/>
    <s v="regular unleaded"/>
    <n v="161"/>
    <n v="4"/>
    <s v="AUTOMATIC"/>
    <s v="rear wheel drive"/>
    <n v="3"/>
    <s v="N/A"/>
    <s v="Compact"/>
    <s v="Passenger Minivan"/>
    <n v="20"/>
    <n v="16"/>
    <n v="2031"/>
    <n v="2000"/>
  </r>
  <r>
    <x v="11"/>
    <s v="Previa"/>
    <n v="1996"/>
    <x v="21"/>
    <s v="regular unleaded"/>
    <n v="161"/>
    <n v="4"/>
    <s v="AUTOMATIC"/>
    <s v="rear wheel drive"/>
    <n v="3"/>
    <s v="N/A"/>
    <s v="Compact"/>
    <s v="Passenger Minivan"/>
    <n v="20"/>
    <n v="16"/>
    <n v="2031"/>
    <n v="2064"/>
  </r>
  <r>
    <x v="11"/>
    <s v="Previa"/>
    <n v="1996"/>
    <x v="21"/>
    <s v="regular unleaded"/>
    <n v="161"/>
    <n v="4"/>
    <s v="AUTOMATIC"/>
    <s v="rear wheel drive"/>
    <n v="3"/>
    <s v="N/A"/>
    <s v="Compact"/>
    <s v="Passenger Minivan"/>
    <n v="20"/>
    <n v="16"/>
    <n v="2031"/>
    <n v="2304"/>
  </r>
  <r>
    <x v="11"/>
    <s v="Previa"/>
    <n v="1997"/>
    <x v="22"/>
    <s v="regular unleaded"/>
    <n v="161"/>
    <n v="4"/>
    <s v="AUTOMATIC"/>
    <s v="rear wheel drive"/>
    <n v="3"/>
    <s v="N/A"/>
    <s v="Compact"/>
    <s v="Passenger Minivan"/>
    <n v="20"/>
    <n v="16"/>
    <n v="2031"/>
    <n v="2242"/>
  </r>
  <r>
    <x v="11"/>
    <s v="Previa"/>
    <n v="1997"/>
    <x v="22"/>
    <s v="regular unleaded"/>
    <n v="161"/>
    <n v="4"/>
    <s v="AUTOMATIC"/>
    <s v="rear wheel drive"/>
    <n v="3"/>
    <s v="N/A"/>
    <s v="Compact"/>
    <s v="Passenger Minivan"/>
    <n v="20"/>
    <n v="16"/>
    <n v="2031"/>
    <n v="2580"/>
  </r>
  <r>
    <x v="19"/>
    <n v="200"/>
    <n v="1990"/>
    <x v="7"/>
    <s v="regular unleaded"/>
    <n v="162"/>
    <n v="5"/>
    <s v="AUTOMATIC"/>
    <s v="front wheel drive"/>
    <n v="4"/>
    <s v="Luxury"/>
    <s v="Midsize"/>
    <s v="Sedan"/>
    <n v="20"/>
    <n v="16"/>
    <n v="3105"/>
    <n v="2000"/>
  </r>
  <r>
    <x v="19"/>
    <n v="200"/>
    <n v="1991"/>
    <x v="8"/>
    <s v="regular unleaded"/>
    <n v="162"/>
    <n v="5"/>
    <s v="AUTOMATIC"/>
    <s v="front wheel drive"/>
    <n v="4"/>
    <s v="Luxury"/>
    <s v="Midsize"/>
    <s v="Sedan"/>
    <n v="20"/>
    <n v="16"/>
    <n v="3105"/>
    <n v="2000"/>
  </r>
  <r>
    <x v="26"/>
    <n v="760"/>
    <n v="1990"/>
    <x v="7"/>
    <s v="regular unleaded"/>
    <n v="162"/>
    <n v="4"/>
    <s v="AUTOMATIC"/>
    <s v="rear wheel drive"/>
    <n v="4"/>
    <s v="Luxury"/>
    <s v="Midsize"/>
    <s v="Wagon"/>
    <n v="20"/>
    <n v="16"/>
    <n v="870"/>
    <n v="2000"/>
  </r>
  <r>
    <x v="26"/>
    <n v="760"/>
    <n v="1990"/>
    <x v="7"/>
    <s v="regular unleaded"/>
    <n v="162"/>
    <n v="4"/>
    <s v="AUTOMATIC"/>
    <s v="rear wheel drive"/>
    <n v="4"/>
    <s v="Luxury"/>
    <s v="Midsize"/>
    <s v="Sedan"/>
    <n v="20"/>
    <n v="16"/>
    <n v="870"/>
    <n v="2000"/>
  </r>
  <r>
    <x v="19"/>
    <s v="Coupe"/>
    <n v="1990"/>
    <x v="7"/>
    <s v="regular unleaded"/>
    <n v="164"/>
    <n v="5"/>
    <s v="MANUAL"/>
    <s v="all wheel drive"/>
    <n v="2"/>
    <s v="Hatchback,Factory Tuner,Luxury,Performance"/>
    <s v="Compact"/>
    <s v="2dr Hatchback"/>
    <n v="22"/>
    <n v="16"/>
    <n v="3105"/>
    <n v="2000"/>
  </r>
  <r>
    <x v="24"/>
    <s v="Electra"/>
    <n v="1990"/>
    <x v="7"/>
    <s v="regular unleaded"/>
    <n v="165"/>
    <n v="6"/>
    <s v="AUTOMATIC"/>
    <s v="front wheel drive"/>
    <n v="4"/>
    <s v="N/A"/>
    <s v="Midsize"/>
    <s v="Sedan"/>
    <n v="25"/>
    <n v="16"/>
    <n v="155"/>
    <n v="2000"/>
  </r>
  <r>
    <x v="24"/>
    <s v="Reatta"/>
    <n v="1990"/>
    <x v="7"/>
    <s v="regular unleaded"/>
    <n v="165"/>
    <n v="6"/>
    <s v="AUTOMATIC"/>
    <s v="front wheel drive"/>
    <n v="2"/>
    <s v="N/A"/>
    <s v="Compact"/>
    <s v="Coupe"/>
    <n v="25"/>
    <n v="16"/>
    <n v="155"/>
    <n v="2000"/>
  </r>
  <r>
    <x v="24"/>
    <s v="Reatta"/>
    <n v="1990"/>
    <x v="7"/>
    <s v="regular unleaded"/>
    <n v="165"/>
    <n v="6"/>
    <s v="AUTOMATIC"/>
    <s v="front wheel drive"/>
    <n v="2"/>
    <s v="Luxury"/>
    <s v="Compact"/>
    <s v="Convertible"/>
    <n v="25"/>
    <n v="16"/>
    <n v="155"/>
    <n v="2000"/>
  </r>
  <r>
    <x v="2"/>
    <s v="S-10 Blazer"/>
    <n v="1993"/>
    <x v="17"/>
    <s v="regular unleaded"/>
    <n v="165"/>
    <n v="6"/>
    <s v="MANUAL"/>
    <s v="rear wheel drive"/>
    <n v="4"/>
    <s v="N/A"/>
    <s v="Midsize"/>
    <s v="4dr SUV"/>
    <n v="22"/>
    <n v="16"/>
    <n v="1385"/>
    <n v="2000"/>
  </r>
  <r>
    <x v="2"/>
    <s v="Tracker"/>
    <n v="2003"/>
    <x v="18"/>
    <s v="regular unleaded"/>
    <n v="165"/>
    <n v="6"/>
    <s v="AUTOMATIC"/>
    <s v="four wheel drive"/>
    <n v="4"/>
    <s v="N/A"/>
    <s v="Compact"/>
    <s v="4dr SUV"/>
    <n v="19"/>
    <n v="16"/>
    <n v="1385"/>
    <n v="22530"/>
  </r>
  <r>
    <x v="2"/>
    <s v="Tracker"/>
    <n v="2003"/>
    <x v="18"/>
    <s v="regular unleaded"/>
    <n v="165"/>
    <n v="6"/>
    <s v="AUTOMATIC"/>
    <s v="four wheel drive"/>
    <n v="4"/>
    <s v="N/A"/>
    <s v="Compact"/>
    <s v="4dr SUV"/>
    <n v="19"/>
    <n v="16"/>
    <n v="1385"/>
    <n v="22130"/>
  </r>
  <r>
    <x v="2"/>
    <s v="S-10 Blazer"/>
    <n v="1993"/>
    <x v="17"/>
    <s v="regular unleaded"/>
    <n v="165"/>
    <n v="6"/>
    <s v="MANUAL"/>
    <s v="rear wheel drive"/>
    <n v="2"/>
    <s v="N/A"/>
    <s v="Compact"/>
    <s v="2dr SUV"/>
    <n v="22"/>
    <n v="16"/>
    <n v="1385"/>
    <n v="2000"/>
  </r>
  <r>
    <x v="3"/>
    <s v="Montero Sport"/>
    <n v="2002"/>
    <x v="27"/>
    <s v="regular unleaded"/>
    <n v="165"/>
    <n v="6"/>
    <s v="AUTOMATIC"/>
    <s v="rear wheel drive"/>
    <n v="4"/>
    <s v="N/A"/>
    <s v="Midsize"/>
    <s v="4dr SUV"/>
    <n v="21"/>
    <n v="16"/>
    <n v="436"/>
    <n v="22777"/>
  </r>
  <r>
    <x v="3"/>
    <s v="Montero Sport"/>
    <n v="2002"/>
    <x v="27"/>
    <s v="regular unleaded"/>
    <n v="165"/>
    <n v="6"/>
    <s v="AUTOMATIC"/>
    <s v="rear wheel drive"/>
    <n v="4"/>
    <s v="N/A"/>
    <s v="Midsize"/>
    <s v="4dr SUV"/>
    <n v="21"/>
    <n v="16"/>
    <n v="436"/>
    <n v="25637"/>
  </r>
  <r>
    <x v="3"/>
    <s v="Montero Sport"/>
    <n v="2003"/>
    <x v="18"/>
    <s v="regular unleaded"/>
    <n v="165"/>
    <n v="6"/>
    <s v="AUTOMATIC"/>
    <s v="rear wheel drive"/>
    <n v="4"/>
    <s v="N/A"/>
    <s v="Midsize"/>
    <s v="4dr SUV"/>
    <n v="21"/>
    <n v="16"/>
    <n v="436"/>
    <n v="22907"/>
  </r>
  <r>
    <x v="3"/>
    <s v="Montero Sport"/>
    <n v="2003"/>
    <x v="18"/>
    <s v="regular unleaded"/>
    <n v="165"/>
    <n v="6"/>
    <s v="AUTOMATIC"/>
    <s v="rear wheel drive"/>
    <n v="4"/>
    <s v="N/A"/>
    <s v="Midsize"/>
    <s v="4dr SUV"/>
    <n v="21"/>
    <n v="16"/>
    <n v="436"/>
    <n v="25637"/>
  </r>
  <r>
    <x v="29"/>
    <s v="Toronado"/>
    <n v="1990"/>
    <x v="7"/>
    <s v="regular unleaded"/>
    <n v="165"/>
    <n v="6"/>
    <s v="AUTOMATIC"/>
    <s v="front wheel drive"/>
    <n v="2"/>
    <s v="N/A"/>
    <s v="Large"/>
    <s v="Coupe"/>
    <n v="24"/>
    <n v="16"/>
    <n v="26"/>
    <n v="2000"/>
  </r>
  <r>
    <x v="28"/>
    <s v="Cirrus"/>
    <n v="2000"/>
    <x v="13"/>
    <s v="regular unleaded"/>
    <n v="168"/>
    <n v="6"/>
    <s v="AUTOMATIC"/>
    <s v="front wheel drive"/>
    <n v="4"/>
    <s v="N/A"/>
    <s v="Midsize"/>
    <s v="Sedan"/>
    <n v="24"/>
    <n v="16"/>
    <n v="1013"/>
    <n v="2373"/>
  </r>
  <r>
    <x v="24"/>
    <s v="Reatta"/>
    <n v="1991"/>
    <x v="8"/>
    <s v="regular unleaded"/>
    <n v="170"/>
    <n v="6"/>
    <s v="AUTOMATIC"/>
    <s v="front wheel drive"/>
    <n v="2"/>
    <s v="Luxury"/>
    <s v="Compact"/>
    <s v="Convertible"/>
    <n v="25"/>
    <n v="16"/>
    <n v="155"/>
    <n v="2000"/>
  </r>
  <r>
    <x v="24"/>
    <s v="Reatta"/>
    <n v="1991"/>
    <x v="8"/>
    <s v="regular unleaded"/>
    <n v="170"/>
    <n v="6"/>
    <s v="AUTOMATIC"/>
    <s v="front wheel drive"/>
    <n v="2"/>
    <s v="N/A"/>
    <s v="Compact"/>
    <s v="Coupe"/>
    <n v="25"/>
    <n v="16"/>
    <n v="155"/>
    <n v="2000"/>
  </r>
  <r>
    <x v="29"/>
    <s v="Toronado"/>
    <n v="1991"/>
    <x v="8"/>
    <s v="regular unleaded"/>
    <n v="170"/>
    <n v="6"/>
    <s v="AUTOMATIC"/>
    <s v="front wheel drive"/>
    <n v="2"/>
    <s v="N/A"/>
    <s v="Large"/>
    <s v="Coupe"/>
    <n v="24"/>
    <n v="16"/>
    <n v="26"/>
    <n v="2000"/>
  </r>
  <r>
    <x v="29"/>
    <s v="Toronado"/>
    <n v="1992"/>
    <x v="16"/>
    <s v="regular unleaded"/>
    <n v="170"/>
    <n v="6"/>
    <s v="AUTOMATIC"/>
    <s v="front wheel drive"/>
    <n v="2"/>
    <s v="N/A"/>
    <s v="Large"/>
    <s v="Coupe"/>
    <n v="24"/>
    <n v="16"/>
    <n v="26"/>
    <n v="2000"/>
  </r>
  <r>
    <x v="19"/>
    <n v="100"/>
    <n v="1992"/>
    <x v="16"/>
    <s v="regular unleaded"/>
    <n v="172"/>
    <n v="6"/>
    <s v="AUTOMATIC"/>
    <s v="all wheel drive"/>
    <n v="4"/>
    <s v="Luxury"/>
    <s v="Midsize"/>
    <s v="Wagon"/>
    <n v="20"/>
    <n v="16"/>
    <n v="3105"/>
    <n v="2000"/>
  </r>
  <r>
    <x v="19"/>
    <n v="100"/>
    <n v="1992"/>
    <x v="16"/>
    <s v="regular unleaded"/>
    <n v="172"/>
    <n v="6"/>
    <s v="MANUAL"/>
    <s v="all wheel drive"/>
    <n v="4"/>
    <s v="Luxury"/>
    <s v="Midsize"/>
    <s v="Sedan"/>
    <n v="21"/>
    <n v="16"/>
    <n v="3105"/>
    <n v="2000"/>
  </r>
  <r>
    <x v="19"/>
    <n v="100"/>
    <n v="1993"/>
    <x v="17"/>
    <s v="regular unleaded"/>
    <n v="172"/>
    <n v="6"/>
    <s v="AUTOMATIC"/>
    <s v="all wheel drive"/>
    <n v="4"/>
    <s v="Luxury"/>
    <s v="Midsize"/>
    <s v="Wagon"/>
    <n v="20"/>
    <n v="16"/>
    <n v="3105"/>
    <n v="2000"/>
  </r>
  <r>
    <x v="19"/>
    <n v="100"/>
    <n v="1993"/>
    <x v="17"/>
    <s v="regular unleaded"/>
    <n v="172"/>
    <n v="6"/>
    <s v="MANUAL"/>
    <s v="all wheel drive"/>
    <n v="4"/>
    <s v="Luxury"/>
    <s v="Midsize"/>
    <s v="Sedan"/>
    <n v="21"/>
    <n v="16"/>
    <n v="3105"/>
    <n v="2000"/>
  </r>
  <r>
    <x v="19"/>
    <n v="100"/>
    <n v="1994"/>
    <x v="23"/>
    <s v="regular unleaded"/>
    <n v="172"/>
    <n v="6"/>
    <s v="AUTOMATIC"/>
    <s v="front wheel drive"/>
    <n v="4"/>
    <s v="Luxury"/>
    <s v="Midsize"/>
    <s v="Wagon"/>
    <n v="21"/>
    <n v="16"/>
    <n v="3105"/>
    <n v="2000"/>
  </r>
  <r>
    <x v="19"/>
    <n v="100"/>
    <n v="1994"/>
    <x v="23"/>
    <s v="regular unleaded"/>
    <n v="172"/>
    <n v="6"/>
    <s v="MANUAL"/>
    <s v="all wheel drive"/>
    <n v="4"/>
    <s v="Luxury"/>
    <s v="Midsize"/>
    <s v="Sedan"/>
    <n v="22"/>
    <n v="16"/>
    <n v="3105"/>
    <n v="2000"/>
  </r>
  <r>
    <x v="19"/>
    <n v="100"/>
    <n v="1994"/>
    <x v="23"/>
    <s v="regular unleaded"/>
    <n v="172"/>
    <n v="6"/>
    <s v="AUTOMATIC"/>
    <s v="front wheel drive"/>
    <n v="4"/>
    <s v="Luxury"/>
    <s v="Midsize"/>
    <s v="Sedan"/>
    <n v="22"/>
    <n v="16"/>
    <n v="3105"/>
    <n v="2000"/>
  </r>
  <r>
    <x v="19"/>
    <n v="100"/>
    <n v="1994"/>
    <x v="23"/>
    <s v="regular unleaded"/>
    <n v="172"/>
    <n v="6"/>
    <s v="AUTOMATIC"/>
    <s v="all wheel drive"/>
    <n v="4"/>
    <s v="Luxury"/>
    <s v="Midsize"/>
    <s v="Wagon"/>
    <n v="21"/>
    <n v="16"/>
    <n v="3105"/>
    <n v="2000"/>
  </r>
  <r>
    <x v="14"/>
    <s v="Tiburon"/>
    <n v="2006"/>
    <x v="24"/>
    <s v="regular unleaded"/>
    <n v="172"/>
    <n v="6"/>
    <s v="MANUAL"/>
    <s v="front wheel drive"/>
    <n v="2"/>
    <s v="Hatchback"/>
    <s v="Compact"/>
    <s v="2dr Hatchback"/>
    <n v="24"/>
    <n v="16"/>
    <n v="1439"/>
    <n v="20595"/>
  </r>
  <r>
    <x v="14"/>
    <s v="Tiburon"/>
    <n v="2007"/>
    <x v="25"/>
    <s v="regular unleaded"/>
    <n v="172"/>
    <n v="6"/>
    <s v="MANUAL"/>
    <s v="front wheel drive"/>
    <n v="2"/>
    <s v="Hatchback"/>
    <s v="Compact"/>
    <s v="2dr Hatchback"/>
    <n v="24"/>
    <n v="16"/>
    <n v="1439"/>
    <n v="22095"/>
  </r>
  <r>
    <x v="32"/>
    <s v="Freelander"/>
    <n v="2004"/>
    <x v="19"/>
    <s v="regular unleaded"/>
    <n v="174"/>
    <n v="6"/>
    <s v="AUTOMATIC"/>
    <s v="all wheel drive"/>
    <n v="4"/>
    <s v="Crossover,Luxury"/>
    <s v="Compact"/>
    <s v="4dr SUV"/>
    <n v="19"/>
    <n v="16"/>
    <n v="258"/>
    <n v="28330"/>
  </r>
  <r>
    <x v="32"/>
    <s v="Freelander"/>
    <n v="2004"/>
    <x v="19"/>
    <s v="regular unleaded"/>
    <n v="174"/>
    <n v="6"/>
    <s v="AUTOMATIC"/>
    <s v="all wheel drive"/>
    <n v="4"/>
    <s v="Crossover,Luxury"/>
    <s v="Compact"/>
    <s v="4dr SUV"/>
    <n v="19"/>
    <n v="16"/>
    <n v="258"/>
    <n v="25330"/>
  </r>
  <r>
    <x v="32"/>
    <s v="Freelander"/>
    <n v="2005"/>
    <x v="20"/>
    <s v="regular unleaded"/>
    <n v="174"/>
    <n v="6"/>
    <s v="AUTOMATIC"/>
    <s v="all wheel drive"/>
    <n v="4"/>
    <s v="Crossover,Luxury"/>
    <s v="Compact"/>
    <s v="4dr SUV"/>
    <n v="19"/>
    <n v="16"/>
    <n v="258"/>
    <n v="26830"/>
  </r>
  <r>
    <x v="32"/>
    <s v="Freelander"/>
    <n v="2004"/>
    <x v="19"/>
    <s v="regular unleaded"/>
    <n v="174"/>
    <n v="6"/>
    <s v="AUTOMATIC"/>
    <s v="all wheel drive"/>
    <n v="2"/>
    <s v="Crossover,Luxury"/>
    <s v="Compact"/>
    <s v="2dr SUV"/>
    <n v="19"/>
    <n v="16"/>
    <n v="258"/>
    <n v="26330"/>
  </r>
  <r>
    <x v="32"/>
    <s v="Freelander"/>
    <n v="2005"/>
    <x v="20"/>
    <s v="regular unleaded"/>
    <n v="174"/>
    <n v="6"/>
    <s v="AUTOMATIC"/>
    <s v="all wheel drive"/>
    <n v="2"/>
    <s v="Crossover,Luxury"/>
    <s v="Compact"/>
    <s v="2dr SUV"/>
    <n v="19"/>
    <n v="16"/>
    <n v="258"/>
    <n v="26830"/>
  </r>
  <r>
    <x v="10"/>
    <s v="300-Class"/>
    <n v="1991"/>
    <x v="8"/>
    <s v="regular unleaded"/>
    <n v="177"/>
    <n v="6"/>
    <s v="AUTOMATIC"/>
    <s v="rear wheel drive"/>
    <n v="4"/>
    <s v="Luxury"/>
    <s v="Midsize"/>
    <s v="Sedan"/>
    <n v="22"/>
    <n v="16"/>
    <n v="617"/>
    <n v="2000"/>
  </r>
  <r>
    <x v="10"/>
    <s v="300-Class"/>
    <n v="1992"/>
    <x v="16"/>
    <s v="regular unleaded"/>
    <n v="177"/>
    <n v="6"/>
    <s v="AUTOMATIC"/>
    <s v="rear wheel drive"/>
    <n v="4"/>
    <s v="Luxury"/>
    <s v="Midsize"/>
    <s v="Sedan"/>
    <n v="22"/>
    <n v="16"/>
    <n v="617"/>
    <n v="2065"/>
  </r>
  <r>
    <x v="5"/>
    <s v="Corrado"/>
    <n v="1992"/>
    <x v="16"/>
    <s v="regular unleaded"/>
    <n v="178"/>
    <n v="6"/>
    <s v="MANUAL"/>
    <s v="front wheel drive"/>
    <n v="2"/>
    <s v="Hatchback,Performance"/>
    <s v="Compact"/>
    <s v="2dr Hatchback"/>
    <n v="23"/>
    <n v="16"/>
    <n v="873"/>
    <n v="2000"/>
  </r>
  <r>
    <x v="5"/>
    <s v="Corrado"/>
    <n v="1993"/>
    <x v="17"/>
    <s v="regular unleaded"/>
    <n v="178"/>
    <n v="6"/>
    <s v="MANUAL"/>
    <s v="front wheel drive"/>
    <n v="2"/>
    <s v="Hatchback,Performance"/>
    <s v="Compact"/>
    <s v="2dr Hatchback"/>
    <n v="23"/>
    <n v="16"/>
    <n v="873"/>
    <n v="2000"/>
  </r>
  <r>
    <x v="5"/>
    <s v="Corrado"/>
    <n v="1994"/>
    <x v="23"/>
    <s v="regular unleaded"/>
    <n v="178"/>
    <n v="6"/>
    <s v="MANUAL"/>
    <s v="front wheel drive"/>
    <n v="2"/>
    <s v="Hatchback,Performance"/>
    <s v="Compact"/>
    <s v="2dr Hatchback"/>
    <n v="22"/>
    <n v="16"/>
    <n v="873"/>
    <n v="2000"/>
  </r>
  <r>
    <x v="28"/>
    <s v="Voyager"/>
    <n v="2001"/>
    <x v="15"/>
    <s v="flex-fuel (unleaded/E85)"/>
    <n v="180"/>
    <n v="6"/>
    <s v="AUTOMATIC"/>
    <s v="front wheel drive"/>
    <n v="4"/>
    <s v="N/A"/>
    <s v="Midsize"/>
    <s v="Passenger Minivan"/>
    <n v="22"/>
    <n v="16"/>
    <n v="1013"/>
    <n v="23525"/>
  </r>
  <r>
    <x v="28"/>
    <s v="Voyager"/>
    <n v="2002"/>
    <x v="27"/>
    <s v="flex-fuel (unleaded/E85)"/>
    <n v="180"/>
    <n v="6"/>
    <s v="AUTOMATIC"/>
    <s v="front wheel drive"/>
    <n v="4"/>
    <s v="N/A"/>
    <s v="Large"/>
    <s v="Passenger Minivan"/>
    <n v="22"/>
    <n v="16"/>
    <n v="1013"/>
    <n v="23640"/>
  </r>
  <r>
    <x v="25"/>
    <s v="Trans Sport"/>
    <n v="1998"/>
    <x v="26"/>
    <s v="regular unleaded"/>
    <n v="180"/>
    <n v="6"/>
    <s v="AUTOMATIC"/>
    <s v="front wheel drive"/>
    <n v="4"/>
    <s v="N/A"/>
    <s v="Compact"/>
    <s v="Passenger Minivan"/>
    <n v="23"/>
    <n v="16"/>
    <n v="210"/>
    <n v="2000"/>
  </r>
  <r>
    <x v="25"/>
    <s v="Trans Sport"/>
    <n v="1998"/>
    <x v="26"/>
    <s v="regular unleaded"/>
    <n v="180"/>
    <n v="6"/>
    <s v="AUTOMATIC"/>
    <s v="front wheel drive"/>
    <n v="4"/>
    <s v="N/A"/>
    <s v="Midsize"/>
    <s v="Passenger Minivan"/>
    <n v="23"/>
    <n v="16"/>
    <n v="210"/>
    <n v="2038"/>
  </r>
  <r>
    <x v="25"/>
    <s v="Trans Sport"/>
    <n v="1998"/>
    <x v="26"/>
    <s v="regular unleaded"/>
    <n v="180"/>
    <n v="6"/>
    <s v="AUTOMATIC"/>
    <s v="front wheel drive"/>
    <n v="4"/>
    <s v="N/A"/>
    <s v="Midsize"/>
    <s v="Passenger Minivan"/>
    <n v="23"/>
    <n v="16"/>
    <n v="210"/>
    <n v="2104"/>
  </r>
  <r>
    <x v="25"/>
    <s v="Trans Sport"/>
    <n v="1997"/>
    <x v="22"/>
    <s v="regular unleaded"/>
    <n v="180"/>
    <n v="6"/>
    <s v="AUTOMATIC"/>
    <s v="front wheel drive"/>
    <n v="3"/>
    <s v="N/A"/>
    <s v="Midsize"/>
    <s v="Passenger Minivan"/>
    <n v="23"/>
    <n v="16"/>
    <n v="210"/>
    <n v="2000"/>
  </r>
  <r>
    <x v="25"/>
    <s v="Trans Sport"/>
    <n v="1997"/>
    <x v="22"/>
    <s v="regular unleaded"/>
    <n v="180"/>
    <n v="6"/>
    <s v="AUTOMATIC"/>
    <s v="front wheel drive"/>
    <n v="3"/>
    <s v="N/A"/>
    <s v="Compact"/>
    <s v="Passenger Minivan"/>
    <n v="23"/>
    <n v="16"/>
    <n v="210"/>
    <n v="2000"/>
  </r>
  <r>
    <x v="25"/>
    <s v="Trans Sport"/>
    <n v="1998"/>
    <x v="26"/>
    <s v="regular unleaded"/>
    <n v="180"/>
    <n v="6"/>
    <s v="AUTOMATIC"/>
    <s v="front wheel drive"/>
    <n v="3"/>
    <s v="N/A"/>
    <s v="Compact"/>
    <s v="Passenger Minivan"/>
    <n v="23"/>
    <n v="16"/>
    <n v="210"/>
    <n v="2000"/>
  </r>
  <r>
    <x v="26"/>
    <n v="960"/>
    <n v="1996"/>
    <x v="21"/>
    <s v="regular unleaded"/>
    <n v="181"/>
    <n v="6"/>
    <s v="AUTOMATIC"/>
    <s v="rear wheel drive"/>
    <n v="4"/>
    <s v="Luxury"/>
    <s v="Midsize"/>
    <s v="Sedan"/>
    <n v="24"/>
    <n v="16"/>
    <n v="870"/>
    <n v="2000"/>
  </r>
  <r>
    <x v="26"/>
    <n v="960"/>
    <n v="1996"/>
    <x v="21"/>
    <s v="regular unleaded"/>
    <n v="181"/>
    <n v="6"/>
    <s v="AUTOMATIC"/>
    <s v="rear wheel drive"/>
    <n v="4"/>
    <s v="Luxury"/>
    <s v="Midsize"/>
    <s v="Wagon"/>
    <n v="24"/>
    <n v="16"/>
    <n v="870"/>
    <n v="2000"/>
  </r>
  <r>
    <x v="26"/>
    <n v="960"/>
    <n v="1997"/>
    <x v="22"/>
    <s v="regular unleaded"/>
    <n v="181"/>
    <n v="6"/>
    <s v="AUTOMATIC"/>
    <s v="rear wheel drive"/>
    <n v="4"/>
    <s v="Luxury"/>
    <s v="Midsize"/>
    <s v="Wagon"/>
    <n v="24"/>
    <n v="16"/>
    <n v="870"/>
    <n v="2000"/>
  </r>
  <r>
    <x v="26"/>
    <n v="960"/>
    <n v="1997"/>
    <x v="22"/>
    <s v="regular unleaded"/>
    <n v="181"/>
    <n v="6"/>
    <s v="AUTOMATIC"/>
    <s v="rear wheel drive"/>
    <n v="4"/>
    <s v="Luxury"/>
    <s v="Midsize"/>
    <s v="Sedan"/>
    <n v="24"/>
    <n v="16"/>
    <n v="870"/>
    <n v="2000"/>
  </r>
  <r>
    <x v="26"/>
    <s v="S90"/>
    <n v="1998"/>
    <x v="26"/>
    <s v="regular unleaded"/>
    <n v="181"/>
    <n v="6"/>
    <s v="AUTOMATIC"/>
    <s v="rear wheel drive"/>
    <n v="4"/>
    <s v="Luxury"/>
    <s v="Midsize"/>
    <s v="Sedan"/>
    <n v="23"/>
    <n v="16"/>
    <n v="870"/>
    <n v="2269"/>
  </r>
  <r>
    <x v="26"/>
    <s v="V90"/>
    <n v="1998"/>
    <x v="26"/>
    <s v="regular unleaded"/>
    <n v="181"/>
    <n v="6"/>
    <s v="AUTOMATIC"/>
    <s v="rear wheel drive"/>
    <n v="4"/>
    <s v="Luxury"/>
    <s v="Midsize"/>
    <s v="Wagon"/>
    <n v="23"/>
    <n v="16"/>
    <n v="870"/>
    <n v="2200"/>
  </r>
  <r>
    <x v="24"/>
    <s v="Rendezvous"/>
    <n v="2005"/>
    <x v="20"/>
    <s v="regular unleaded"/>
    <n v="185"/>
    <n v="6"/>
    <s v="AUTOMATIC"/>
    <s v="all wheel drive"/>
    <n v="4"/>
    <s v="Crossover"/>
    <s v="Midsize"/>
    <s v="4dr SUV"/>
    <n v="22"/>
    <n v="16"/>
    <n v="155"/>
    <n v="29970"/>
  </r>
  <r>
    <x v="2"/>
    <s v="Venture"/>
    <n v="2003"/>
    <x v="18"/>
    <s v="regular unleaded"/>
    <n v="185"/>
    <n v="6"/>
    <s v="AUTOMATIC"/>
    <s v="all wheel drive"/>
    <n v="4"/>
    <s v="N/A"/>
    <s v="Midsize"/>
    <s v="Passenger Minivan"/>
    <n v="22"/>
    <n v="16"/>
    <n v="1385"/>
    <n v="31790"/>
  </r>
  <r>
    <x v="2"/>
    <s v="Venture"/>
    <n v="2003"/>
    <x v="18"/>
    <s v="regular unleaded"/>
    <n v="185"/>
    <n v="6"/>
    <s v="AUTOMATIC"/>
    <s v="all wheel drive"/>
    <n v="4"/>
    <s v="N/A"/>
    <s v="Midsize"/>
    <s v="Passenger Minivan"/>
    <n v="22"/>
    <n v="16"/>
    <n v="1385"/>
    <n v="33790"/>
  </r>
  <r>
    <x v="2"/>
    <s v="Venture"/>
    <n v="2003"/>
    <x v="18"/>
    <s v="regular unleaded"/>
    <n v="185"/>
    <n v="6"/>
    <s v="AUTOMATIC"/>
    <s v="all wheel drive"/>
    <n v="4"/>
    <s v="N/A"/>
    <s v="Midsize"/>
    <s v="Passenger Minivan"/>
    <n v="22"/>
    <n v="16"/>
    <n v="1385"/>
    <n v="29740"/>
  </r>
  <r>
    <x v="2"/>
    <s v="Venture"/>
    <n v="2004"/>
    <x v="19"/>
    <s v="regular unleaded"/>
    <n v="185"/>
    <n v="6"/>
    <s v="AUTOMATIC"/>
    <s v="all wheel drive"/>
    <n v="4"/>
    <s v="N/A"/>
    <s v="Midsize"/>
    <s v="Passenger Minivan"/>
    <n v="22"/>
    <n v="16"/>
    <n v="1385"/>
    <n v="33625"/>
  </r>
  <r>
    <x v="29"/>
    <s v="Silhouette"/>
    <n v="2002"/>
    <x v="27"/>
    <s v="regular unleaded"/>
    <n v="185"/>
    <n v="6"/>
    <s v="AUTOMATIC"/>
    <s v="all wheel drive"/>
    <n v="4"/>
    <s v="N/A"/>
    <s v="Midsize"/>
    <s v="Passenger Minivan"/>
    <n v="22"/>
    <n v="16"/>
    <n v="26"/>
    <n v="35970"/>
  </r>
  <r>
    <x v="29"/>
    <s v="Silhouette"/>
    <n v="2002"/>
    <x v="27"/>
    <s v="regular unleaded"/>
    <n v="185"/>
    <n v="6"/>
    <s v="AUTOMATIC"/>
    <s v="all wheel drive"/>
    <n v="4"/>
    <s v="N/A"/>
    <s v="Midsize"/>
    <s v="Passenger Minivan"/>
    <n v="22"/>
    <n v="16"/>
    <n v="26"/>
    <n v="33925"/>
  </r>
  <r>
    <x v="29"/>
    <s v="Silhouette"/>
    <n v="2003"/>
    <x v="18"/>
    <s v="regular unleaded"/>
    <n v="185"/>
    <n v="6"/>
    <s v="AUTOMATIC"/>
    <s v="all wheel drive"/>
    <n v="4"/>
    <s v="N/A"/>
    <s v="Midsize"/>
    <s v="Passenger Minivan"/>
    <n v="22"/>
    <n v="16"/>
    <n v="26"/>
    <n v="36340"/>
  </r>
  <r>
    <x v="29"/>
    <s v="Silhouette"/>
    <n v="2003"/>
    <x v="18"/>
    <s v="regular unleaded"/>
    <n v="185"/>
    <n v="6"/>
    <s v="AUTOMATIC"/>
    <s v="all wheel drive"/>
    <n v="4"/>
    <s v="N/A"/>
    <s v="Midsize"/>
    <s v="Passenger Minivan"/>
    <n v="22"/>
    <n v="16"/>
    <n v="26"/>
    <n v="34290"/>
  </r>
  <r>
    <x v="29"/>
    <s v="Silhouette"/>
    <n v="2004"/>
    <x v="19"/>
    <s v="regular unleaded"/>
    <n v="185"/>
    <n v="6"/>
    <s v="AUTOMATIC"/>
    <s v="all wheel drive"/>
    <n v="4"/>
    <s v="N/A"/>
    <s v="Midsize"/>
    <s v="Passenger Minivan"/>
    <n v="22"/>
    <n v="16"/>
    <n v="26"/>
    <n v="36795"/>
  </r>
  <r>
    <x v="29"/>
    <s v="Silhouette"/>
    <n v="2004"/>
    <x v="19"/>
    <s v="regular unleaded"/>
    <n v="185"/>
    <n v="6"/>
    <s v="AUTOMATIC"/>
    <s v="all wheel drive"/>
    <n v="4"/>
    <s v="N/A"/>
    <s v="Midsize"/>
    <s v="Passenger Minivan"/>
    <n v="22"/>
    <n v="16"/>
    <n v="26"/>
    <n v="34740"/>
  </r>
  <r>
    <x v="25"/>
    <s v="Aztek"/>
    <n v="2003"/>
    <x v="18"/>
    <s v="regular unleaded"/>
    <n v="185"/>
    <n v="6"/>
    <s v="AUTOMATIC"/>
    <s v="all wheel drive"/>
    <n v="4"/>
    <s v="Crossover"/>
    <s v="Midsize"/>
    <s v="4dr SUV"/>
    <n v="22"/>
    <n v="16"/>
    <n v="210"/>
    <n v="23820"/>
  </r>
  <r>
    <x v="25"/>
    <s v="Aztek"/>
    <n v="2004"/>
    <x v="19"/>
    <s v="regular unleaded"/>
    <n v="185"/>
    <n v="6"/>
    <s v="AUTOMATIC"/>
    <s v="all wheel drive"/>
    <n v="4"/>
    <s v="Crossover"/>
    <s v="Midsize"/>
    <s v="4dr SUV"/>
    <n v="22"/>
    <n v="16"/>
    <n v="210"/>
    <n v="24190"/>
  </r>
  <r>
    <x v="25"/>
    <s v="Aztek"/>
    <n v="2005"/>
    <x v="20"/>
    <s v="regular unleaded"/>
    <n v="185"/>
    <n v="6"/>
    <s v="AUTOMATIC"/>
    <s v="all wheel drive"/>
    <n v="4"/>
    <s v="Crossover"/>
    <s v="Midsize"/>
    <s v="4dr SUV"/>
    <n v="22"/>
    <n v="16"/>
    <n v="210"/>
    <n v="24445"/>
  </r>
  <r>
    <x v="25"/>
    <s v="Montana"/>
    <n v="2003"/>
    <x v="18"/>
    <s v="regular unleaded"/>
    <n v="185"/>
    <n v="6"/>
    <s v="AUTOMATIC"/>
    <s v="all wheel drive"/>
    <n v="4"/>
    <s v="N/A"/>
    <s v="Midsize"/>
    <s v="Passenger Minivan"/>
    <n v="22"/>
    <n v="16"/>
    <n v="210"/>
    <n v="33790"/>
  </r>
  <r>
    <x v="25"/>
    <s v="Montana"/>
    <n v="2003"/>
    <x v="18"/>
    <s v="regular unleaded"/>
    <n v="185"/>
    <n v="6"/>
    <s v="AUTOMATIC"/>
    <s v="all wheel drive"/>
    <n v="4"/>
    <s v="N/A"/>
    <s v="Midsize"/>
    <s v="Passenger Minivan"/>
    <n v="22"/>
    <n v="16"/>
    <n v="210"/>
    <n v="30540"/>
  </r>
  <r>
    <x v="25"/>
    <s v="Montana"/>
    <n v="2004"/>
    <x v="19"/>
    <s v="regular unleaded"/>
    <n v="185"/>
    <n v="6"/>
    <s v="AUTOMATIC"/>
    <s v="all wheel drive"/>
    <n v="4"/>
    <s v="N/A"/>
    <s v="Midsize"/>
    <s v="Passenger Minivan"/>
    <n v="22"/>
    <n v="16"/>
    <n v="210"/>
    <n v="31035"/>
  </r>
  <r>
    <x v="25"/>
    <s v="Montana"/>
    <n v="2005"/>
    <x v="20"/>
    <s v="regular unleaded"/>
    <n v="185"/>
    <n v="6"/>
    <s v="AUTOMATIC"/>
    <s v="front wheel drive"/>
    <n v="4"/>
    <s v="N/A"/>
    <s v="Midsize"/>
    <s v="Passenger Minivan"/>
    <n v="23"/>
    <n v="16"/>
    <n v="210"/>
    <n v="26040"/>
  </r>
  <r>
    <x v="25"/>
    <s v="Montana"/>
    <n v="2005"/>
    <x v="20"/>
    <s v="regular unleaded"/>
    <n v="185"/>
    <n v="6"/>
    <s v="AUTOMATIC"/>
    <s v="front wheel drive"/>
    <n v="4"/>
    <s v="N/A"/>
    <s v="Midsize"/>
    <s v="Passenger Minivan"/>
    <n v="23"/>
    <n v="16"/>
    <n v="210"/>
    <n v="30420"/>
  </r>
  <r>
    <x v="18"/>
    <s v="XL-7"/>
    <n v="2004"/>
    <x v="19"/>
    <s v="regular unleaded"/>
    <n v="185"/>
    <n v="6"/>
    <s v="AUTOMATIC"/>
    <s v="rear wheel drive"/>
    <n v="4"/>
    <s v="N/A"/>
    <s v="Midsize"/>
    <s v="4dr SUV"/>
    <n v="21"/>
    <n v="16"/>
    <n v="481"/>
    <n v="25799"/>
  </r>
  <r>
    <x v="18"/>
    <s v="XL-7"/>
    <n v="2004"/>
    <x v="19"/>
    <s v="regular unleaded"/>
    <n v="185"/>
    <n v="6"/>
    <s v="AUTOMATIC"/>
    <s v="rear wheel drive"/>
    <n v="4"/>
    <s v="N/A"/>
    <s v="Midsize"/>
    <s v="4dr SUV"/>
    <n v="21"/>
    <n v="16"/>
    <n v="481"/>
    <n v="23799"/>
  </r>
  <r>
    <x v="18"/>
    <s v="XL-7"/>
    <n v="2004"/>
    <x v="19"/>
    <s v="regular unleaded"/>
    <n v="185"/>
    <n v="6"/>
    <s v="AUTOMATIC"/>
    <s v="rear wheel drive"/>
    <n v="4"/>
    <s v="N/A"/>
    <s v="Midsize"/>
    <s v="4dr SUV"/>
    <n v="21"/>
    <n v="16"/>
    <n v="481"/>
    <n v="22599"/>
  </r>
  <r>
    <x v="18"/>
    <s v="XL-7"/>
    <n v="2004"/>
    <x v="19"/>
    <s v="regular unleaded"/>
    <n v="185"/>
    <n v="6"/>
    <s v="AUTOMATIC"/>
    <s v="rear wheel drive"/>
    <n v="4"/>
    <s v="N/A"/>
    <s v="Midsize"/>
    <s v="4dr SUV"/>
    <n v="21"/>
    <n v="16"/>
    <n v="481"/>
    <n v="21099"/>
  </r>
  <r>
    <x v="18"/>
    <s v="XL-7"/>
    <n v="2005"/>
    <x v="20"/>
    <s v="regular unleaded"/>
    <n v="185"/>
    <n v="6"/>
    <s v="AUTOMATIC"/>
    <s v="rear wheel drive"/>
    <n v="4"/>
    <s v="N/A"/>
    <s v="Midsize"/>
    <s v="4dr SUV"/>
    <n v="21"/>
    <n v="16"/>
    <n v="481"/>
    <n v="21899"/>
  </r>
  <r>
    <x v="18"/>
    <s v="XL-7"/>
    <n v="2005"/>
    <x v="20"/>
    <s v="regular unleaded"/>
    <n v="185"/>
    <n v="6"/>
    <s v="AUTOMATIC"/>
    <s v="rear wheel drive"/>
    <n v="4"/>
    <s v="N/A"/>
    <s v="Midsize"/>
    <s v="4dr SUV"/>
    <n v="21"/>
    <n v="16"/>
    <n v="481"/>
    <n v="21399"/>
  </r>
  <r>
    <x v="18"/>
    <s v="XL-7"/>
    <n v="2005"/>
    <x v="20"/>
    <s v="regular unleaded"/>
    <n v="185"/>
    <n v="6"/>
    <s v="AUTOMATIC"/>
    <s v="rear wheel drive"/>
    <n v="4"/>
    <s v="N/A"/>
    <s v="Midsize"/>
    <s v="4dr SUV"/>
    <n v="21"/>
    <n v="16"/>
    <n v="481"/>
    <n v="22899"/>
  </r>
  <r>
    <x v="18"/>
    <s v="XL-7"/>
    <n v="2005"/>
    <x v="20"/>
    <s v="regular unleaded"/>
    <n v="185"/>
    <n v="6"/>
    <s v="AUTOMATIC"/>
    <s v="rear wheel drive"/>
    <n v="4"/>
    <s v="N/A"/>
    <s v="Midsize"/>
    <s v="4dr SUV"/>
    <n v="21"/>
    <n v="16"/>
    <n v="481"/>
    <n v="23399"/>
  </r>
  <r>
    <x v="18"/>
    <s v="XL-7"/>
    <n v="2005"/>
    <x v="20"/>
    <s v="regular unleaded"/>
    <n v="185"/>
    <n v="6"/>
    <s v="AUTOMATIC"/>
    <s v="rear wheel drive"/>
    <n v="4"/>
    <s v="N/A"/>
    <s v="Midsize"/>
    <s v="4dr SUV"/>
    <n v="21"/>
    <n v="16"/>
    <n v="481"/>
    <n v="24099"/>
  </r>
  <r>
    <x v="18"/>
    <s v="XL-7"/>
    <n v="2005"/>
    <x v="20"/>
    <s v="regular unleaded"/>
    <n v="185"/>
    <n v="6"/>
    <s v="AUTOMATIC"/>
    <s v="rear wheel drive"/>
    <n v="4"/>
    <s v="N/A"/>
    <s v="Midsize"/>
    <s v="4dr SUV"/>
    <n v="21"/>
    <n v="16"/>
    <n v="481"/>
    <n v="26099"/>
  </r>
  <r>
    <x v="18"/>
    <s v="XL-7"/>
    <n v="2006"/>
    <x v="24"/>
    <s v="regular unleaded"/>
    <n v="185"/>
    <n v="6"/>
    <s v="AUTOMATIC"/>
    <s v="rear wheel drive"/>
    <n v="4"/>
    <s v="N/A"/>
    <s v="Midsize"/>
    <s v="4dr SUV"/>
    <n v="21"/>
    <n v="16"/>
    <n v="481"/>
    <n v="23699"/>
  </r>
  <r>
    <x v="18"/>
    <s v="XL-7"/>
    <n v="2006"/>
    <x v="24"/>
    <s v="regular unleaded"/>
    <n v="185"/>
    <n v="6"/>
    <s v="AUTOMATIC"/>
    <s v="rear wheel drive"/>
    <n v="4"/>
    <s v="N/A"/>
    <s v="Midsize"/>
    <s v="4dr SUV"/>
    <n v="21"/>
    <n v="16"/>
    <n v="481"/>
    <n v="25499"/>
  </r>
  <r>
    <x v="18"/>
    <s v="XL-7"/>
    <n v="2006"/>
    <x v="24"/>
    <s v="regular unleaded"/>
    <n v="185"/>
    <n v="6"/>
    <s v="AUTOMATIC"/>
    <s v="rear wheel drive"/>
    <n v="4"/>
    <s v="N/A"/>
    <s v="Midsize"/>
    <s v="4dr SUV"/>
    <n v="21"/>
    <n v="16"/>
    <n v="481"/>
    <n v="21999"/>
  </r>
  <r>
    <x v="26"/>
    <n v="780"/>
    <n v="1990"/>
    <x v="7"/>
    <s v="regular unleaded"/>
    <n v="188"/>
    <n v="4"/>
    <s v="AUTOMATIC"/>
    <s v="rear wheel drive"/>
    <n v="2"/>
    <s v="Luxury"/>
    <s v="Midsize"/>
    <s v="Coupe"/>
    <n v="20"/>
    <n v="16"/>
    <n v="870"/>
    <n v="2000"/>
  </r>
  <r>
    <x v="26"/>
    <s v="S70"/>
    <n v="1999"/>
    <x v="11"/>
    <s v="regular unleaded"/>
    <n v="190"/>
    <n v="5"/>
    <s v="AUTOMATIC"/>
    <s v="all wheel drive"/>
    <n v="4"/>
    <s v="Luxury"/>
    <s v="Midsize"/>
    <s v="Sedan"/>
    <n v="23"/>
    <n v="16"/>
    <n v="870"/>
    <n v="2384"/>
  </r>
  <r>
    <x v="26"/>
    <s v="S70"/>
    <n v="2000"/>
    <x v="13"/>
    <s v="regular unleaded"/>
    <n v="190"/>
    <n v="5"/>
    <s v="AUTOMATIC"/>
    <s v="all wheel drive"/>
    <n v="4"/>
    <s v="Luxury"/>
    <s v="Midsize"/>
    <s v="Sedan"/>
    <n v="23"/>
    <n v="16"/>
    <n v="870"/>
    <n v="2637"/>
  </r>
  <r>
    <x v="8"/>
    <s v="Freestar"/>
    <n v="2006"/>
    <x v="24"/>
    <s v="regular unleaded"/>
    <n v="193"/>
    <n v="6"/>
    <s v="AUTOMATIC"/>
    <s v="front wheel drive"/>
    <n v="4"/>
    <s v="N/A"/>
    <s v="Midsize"/>
    <s v="Cargo Minivan"/>
    <n v="22"/>
    <n v="16"/>
    <n v="5657"/>
    <n v="19650"/>
  </r>
  <r>
    <x v="8"/>
    <s v="Freestar"/>
    <n v="2006"/>
    <x v="24"/>
    <s v="regular unleaded"/>
    <n v="193"/>
    <n v="6"/>
    <s v="AUTOMATIC"/>
    <s v="front wheel drive"/>
    <n v="4"/>
    <s v="N/A"/>
    <s v="Midsize"/>
    <s v="Passenger Minivan"/>
    <n v="22"/>
    <n v="16"/>
    <n v="5657"/>
    <n v="23655"/>
  </r>
  <r>
    <x v="14"/>
    <s v="XG350"/>
    <n v="2005"/>
    <x v="20"/>
    <s v="regular unleaded"/>
    <n v="194"/>
    <n v="6"/>
    <s v="AUTOMATIC"/>
    <s v="front wheel drive"/>
    <n v="4"/>
    <s v="N/A"/>
    <s v="Midsize"/>
    <s v="Sedan"/>
    <n v="24"/>
    <n v="16"/>
    <n v="1439"/>
    <n v="24899"/>
  </r>
  <r>
    <x v="14"/>
    <s v="XG350"/>
    <n v="2005"/>
    <x v="20"/>
    <s v="regular unleaded"/>
    <n v="194"/>
    <n v="6"/>
    <s v="AUTOMATIC"/>
    <s v="front wheel drive"/>
    <n v="4"/>
    <s v="N/A"/>
    <s v="Midsize"/>
    <s v="Sedan"/>
    <n v="24"/>
    <n v="16"/>
    <n v="1439"/>
    <n v="26499"/>
  </r>
  <r>
    <x v="24"/>
    <s v="Rendezvous"/>
    <n v="2006"/>
    <x v="24"/>
    <s v="regular unleaded"/>
    <n v="195"/>
    <n v="6"/>
    <s v="AUTOMATIC"/>
    <s v="all wheel drive"/>
    <n v="4"/>
    <s v="Crossover"/>
    <s v="Midsize"/>
    <s v="4dr SUV"/>
    <n v="21"/>
    <n v="16"/>
    <n v="155"/>
    <n v="27780"/>
  </r>
  <r>
    <x v="5"/>
    <s v="Routan"/>
    <n v="2010"/>
    <x v="9"/>
    <s v="regular unleaded"/>
    <n v="197"/>
    <n v="6"/>
    <s v="AUTOMATIC"/>
    <s v="front wheel drive"/>
    <n v="4"/>
    <s v="N/A"/>
    <s v="Midsize"/>
    <s v="Passenger Minivan"/>
    <n v="23"/>
    <n v="16"/>
    <n v="873"/>
    <n v="33600"/>
  </r>
  <r>
    <x v="5"/>
    <s v="Routan"/>
    <n v="2010"/>
    <x v="9"/>
    <s v="regular unleaded"/>
    <n v="197"/>
    <n v="6"/>
    <s v="AUTOMATIC"/>
    <s v="front wheel drive"/>
    <n v="4"/>
    <s v="N/A"/>
    <s v="Midsize"/>
    <s v="Passenger Minivan"/>
    <n v="23"/>
    <n v="16"/>
    <n v="873"/>
    <n v="25900"/>
  </r>
  <r>
    <x v="5"/>
    <s v="Routan"/>
    <n v="2010"/>
    <x v="9"/>
    <s v="regular unleaded"/>
    <n v="197"/>
    <n v="6"/>
    <s v="AUTOMATIC"/>
    <s v="front wheel drive"/>
    <n v="4"/>
    <s v="N/A"/>
    <s v="Midsize"/>
    <s v="Passenger Minivan"/>
    <n v="23"/>
    <n v="16"/>
    <n v="873"/>
    <n v="30600"/>
  </r>
  <r>
    <x v="5"/>
    <s v="Routan"/>
    <n v="2010"/>
    <x v="9"/>
    <s v="regular unleaded"/>
    <n v="197"/>
    <n v="6"/>
    <s v="AUTOMATIC"/>
    <s v="front wheel drive"/>
    <n v="4"/>
    <s v="N/A"/>
    <s v="Midsize"/>
    <s v="Passenger Minivan"/>
    <n v="23"/>
    <n v="16"/>
    <n v="873"/>
    <n v="32600"/>
  </r>
  <r>
    <x v="15"/>
    <s v="Legend"/>
    <n v="1993"/>
    <x v="17"/>
    <s v="regular unleaded"/>
    <n v="200"/>
    <n v="6"/>
    <s v="MANUAL"/>
    <s v="front wheel drive"/>
    <n v="4"/>
    <s v="Luxury"/>
    <s v="Midsize"/>
    <s v="Sedan"/>
    <n v="23"/>
    <n v="16"/>
    <n v="204"/>
    <n v="2060"/>
  </r>
  <r>
    <x v="15"/>
    <s v="Legend"/>
    <n v="1993"/>
    <x v="17"/>
    <s v="regular unleaded"/>
    <n v="200"/>
    <n v="6"/>
    <s v="MANUAL"/>
    <s v="front wheel drive"/>
    <n v="4"/>
    <s v="Luxury"/>
    <s v="Midsize"/>
    <s v="Sedan"/>
    <n v="23"/>
    <n v="16"/>
    <n v="204"/>
    <n v="2000"/>
  </r>
  <r>
    <x v="15"/>
    <s v="Legend"/>
    <n v="1994"/>
    <x v="23"/>
    <s v="regular unleaded"/>
    <n v="200"/>
    <n v="6"/>
    <s v="MANUAL"/>
    <s v="front wheel drive"/>
    <n v="4"/>
    <s v="Luxury"/>
    <s v="Midsize"/>
    <s v="Sedan"/>
    <n v="23"/>
    <n v="16"/>
    <n v="204"/>
    <n v="2028"/>
  </r>
  <r>
    <x v="15"/>
    <s v="Legend"/>
    <n v="1995"/>
    <x v="14"/>
    <s v="regular unleaded"/>
    <n v="200"/>
    <n v="6"/>
    <s v="MANUAL"/>
    <s v="front wheel drive"/>
    <n v="4"/>
    <s v="Luxury"/>
    <s v="Midsize"/>
    <s v="Sedan"/>
    <n v="23"/>
    <n v="16"/>
    <n v="204"/>
    <n v="2135"/>
  </r>
  <r>
    <x v="24"/>
    <s v="Terraza"/>
    <n v="2005"/>
    <x v="20"/>
    <s v="regular unleaded"/>
    <n v="200"/>
    <n v="6"/>
    <s v="AUTOMATIC"/>
    <s v="front wheel drive"/>
    <n v="4"/>
    <s v="N/A"/>
    <s v="Midsize"/>
    <s v="Passenger Minivan"/>
    <n v="23"/>
    <n v="16"/>
    <n v="155"/>
    <n v="31170"/>
  </r>
  <r>
    <x v="24"/>
    <s v="Terraza"/>
    <n v="2005"/>
    <x v="20"/>
    <s v="regular unleaded"/>
    <n v="200"/>
    <n v="6"/>
    <s v="AUTOMATIC"/>
    <s v="front wheel drive"/>
    <n v="4"/>
    <s v="N/A"/>
    <s v="Midsize"/>
    <s v="Passenger Minivan"/>
    <n v="23"/>
    <n v="16"/>
    <n v="155"/>
    <n v="28110"/>
  </r>
  <r>
    <x v="31"/>
    <s v="Catera"/>
    <n v="1999"/>
    <x v="11"/>
    <s v="regular unleaded"/>
    <n v="200"/>
    <n v="6"/>
    <s v="AUTOMATIC"/>
    <s v="rear wheel drive"/>
    <n v="4"/>
    <s v="Luxury"/>
    <s v="Midsize"/>
    <s v="Sedan"/>
    <n v="23"/>
    <n v="16"/>
    <n v="1624"/>
    <n v="2066"/>
  </r>
  <r>
    <x v="31"/>
    <s v="Catera"/>
    <n v="2000"/>
    <x v="13"/>
    <s v="regular unleaded"/>
    <n v="200"/>
    <n v="6"/>
    <s v="AUTOMATIC"/>
    <s v="rear wheel drive"/>
    <n v="4"/>
    <s v="Luxury"/>
    <s v="Midsize"/>
    <s v="Sedan"/>
    <n v="23"/>
    <n v="16"/>
    <n v="1624"/>
    <n v="2103"/>
  </r>
  <r>
    <x v="31"/>
    <s v="Catera"/>
    <n v="2000"/>
    <x v="13"/>
    <s v="regular unleaded"/>
    <n v="200"/>
    <n v="6"/>
    <s v="AUTOMATIC"/>
    <s v="rear wheel drive"/>
    <n v="4"/>
    <s v="Luxury"/>
    <s v="Midsize"/>
    <s v="Sedan"/>
    <n v="23"/>
    <n v="16"/>
    <n v="1624"/>
    <n v="2241"/>
  </r>
  <r>
    <x v="31"/>
    <s v="Catera"/>
    <n v="2001"/>
    <x v="15"/>
    <s v="premium unleaded (required)"/>
    <n v="200"/>
    <n v="6"/>
    <s v="AUTOMATIC"/>
    <s v="rear wheel drive"/>
    <n v="4"/>
    <s v="Luxury"/>
    <s v="Midsize"/>
    <s v="Sedan"/>
    <n v="22"/>
    <n v="16"/>
    <n v="1624"/>
    <n v="31305"/>
  </r>
  <r>
    <x v="2"/>
    <s v="Caprice"/>
    <n v="1994"/>
    <x v="23"/>
    <s v="regular unleaded"/>
    <n v="200"/>
    <n v="8"/>
    <s v="AUTOMATIC"/>
    <s v="rear wheel drive"/>
    <n v="4"/>
    <s v="N/A"/>
    <s v="Large"/>
    <s v="Sedan"/>
    <n v="24"/>
    <n v="16"/>
    <n v="1385"/>
    <n v="2000"/>
  </r>
  <r>
    <x v="2"/>
    <s v="Caprice"/>
    <n v="1995"/>
    <x v="14"/>
    <s v="regular unleaded"/>
    <n v="200"/>
    <n v="8"/>
    <s v="AUTOMATIC"/>
    <s v="rear wheel drive"/>
    <n v="4"/>
    <s v="N/A"/>
    <s v="Large"/>
    <s v="Sedan"/>
    <n v="24"/>
    <n v="16"/>
    <n v="1385"/>
    <n v="2000"/>
  </r>
  <r>
    <x v="2"/>
    <s v="Caprice"/>
    <n v="1996"/>
    <x v="21"/>
    <s v="regular unleaded"/>
    <n v="200"/>
    <n v="8"/>
    <s v="AUTOMATIC"/>
    <s v="rear wheel drive"/>
    <n v="4"/>
    <s v="N/A"/>
    <s v="Large"/>
    <s v="Sedan"/>
    <n v="24"/>
    <n v="16"/>
    <n v="1385"/>
    <n v="2000"/>
  </r>
  <r>
    <x v="2"/>
    <s v="C/K 1500 Series"/>
    <n v="1998"/>
    <x v="26"/>
    <s v="regular unleaded"/>
    <n v="200"/>
    <n v="6"/>
    <s v="MANUAL"/>
    <s v="rear wheel drive"/>
    <n v="2"/>
    <s v="N/A"/>
    <s v="Large"/>
    <s v="Regular Cab Pickup"/>
    <n v="21"/>
    <n v="16"/>
    <n v="1385"/>
    <n v="2898"/>
  </r>
  <r>
    <x v="2"/>
    <s v="C/K 1500 Series"/>
    <n v="1998"/>
    <x v="26"/>
    <s v="regular unleaded"/>
    <n v="200"/>
    <n v="6"/>
    <s v="MANUAL"/>
    <s v="rear wheel drive"/>
    <n v="2"/>
    <s v="N/A"/>
    <s v="Large"/>
    <s v="Regular Cab Pickup"/>
    <n v="21"/>
    <n v="16"/>
    <n v="1385"/>
    <n v="2580"/>
  </r>
  <r>
    <x v="2"/>
    <s v="C/K 1500 Series"/>
    <n v="1998"/>
    <x v="26"/>
    <s v="regular unleaded"/>
    <n v="200"/>
    <n v="6"/>
    <s v="MANUAL"/>
    <s v="rear wheel drive"/>
    <n v="2"/>
    <s v="N/A"/>
    <s v="Large"/>
    <s v="Extended Cab Pickup"/>
    <n v="21"/>
    <n v="16"/>
    <n v="1385"/>
    <n v="2996"/>
  </r>
  <r>
    <x v="2"/>
    <s v="C/K 1500 Series"/>
    <n v="1998"/>
    <x v="26"/>
    <s v="regular unleaded"/>
    <n v="200"/>
    <n v="6"/>
    <s v="MANUAL"/>
    <s v="rear wheel drive"/>
    <n v="2"/>
    <s v="N/A"/>
    <s v="Large"/>
    <s v="Extended Cab Pickup"/>
    <n v="21"/>
    <n v="16"/>
    <n v="1385"/>
    <n v="3094"/>
  </r>
  <r>
    <x v="2"/>
    <s v="C/K 1500 Series"/>
    <n v="1998"/>
    <x v="26"/>
    <s v="regular unleaded"/>
    <n v="200"/>
    <n v="6"/>
    <s v="MANUAL"/>
    <s v="rear wheel drive"/>
    <n v="2"/>
    <s v="N/A"/>
    <s v="Large"/>
    <s v="Regular Cab Pickup"/>
    <n v="21"/>
    <n v="16"/>
    <n v="1385"/>
    <n v="2885"/>
  </r>
  <r>
    <x v="2"/>
    <s v="C/K 1500 Series"/>
    <n v="1998"/>
    <x v="26"/>
    <s v="regular unleaded"/>
    <n v="200"/>
    <n v="6"/>
    <s v="MANUAL"/>
    <s v="rear wheel drive"/>
    <n v="2"/>
    <s v="N/A"/>
    <s v="Large"/>
    <s v="Regular Cab Pickup"/>
    <n v="21"/>
    <n v="16"/>
    <n v="1385"/>
    <n v="2668"/>
  </r>
  <r>
    <x v="2"/>
    <s v="C/K 1500 Series"/>
    <n v="1998"/>
    <x v="26"/>
    <s v="regular unleaded"/>
    <n v="200"/>
    <n v="6"/>
    <s v="MANUAL"/>
    <s v="rear wheel drive"/>
    <n v="2"/>
    <s v="N/A"/>
    <s v="Large"/>
    <s v="Regular Cab Pickup"/>
    <n v="21"/>
    <n v="16"/>
    <n v="1385"/>
    <n v="2653"/>
  </r>
  <r>
    <x v="2"/>
    <s v="C/K 1500 Series"/>
    <n v="1998"/>
    <x v="26"/>
    <s v="regular unleaded"/>
    <n v="200"/>
    <n v="6"/>
    <s v="MANUAL"/>
    <s v="rear wheel drive"/>
    <n v="2"/>
    <s v="N/A"/>
    <s v="Large"/>
    <s v="Extended Cab Pickup"/>
    <n v="21"/>
    <n v="16"/>
    <n v="1385"/>
    <n v="2740"/>
  </r>
  <r>
    <x v="2"/>
    <s v="C/K 1500 Series"/>
    <n v="1998"/>
    <x v="26"/>
    <s v="regular unleaded"/>
    <n v="200"/>
    <n v="6"/>
    <s v="MANUAL"/>
    <s v="rear wheel drive"/>
    <n v="2"/>
    <s v="N/A"/>
    <s v="Large"/>
    <s v="Regular Cab Pickup"/>
    <n v="21"/>
    <n v="16"/>
    <n v="1385"/>
    <n v="2639"/>
  </r>
  <r>
    <x v="2"/>
    <s v="C/K 1500 Series"/>
    <n v="1998"/>
    <x v="26"/>
    <s v="regular unleaded"/>
    <n v="200"/>
    <n v="6"/>
    <s v="MANUAL"/>
    <s v="rear wheel drive"/>
    <n v="2"/>
    <s v="N/A"/>
    <s v="Large"/>
    <s v="Regular Cab Pickup"/>
    <n v="21"/>
    <n v="16"/>
    <n v="1385"/>
    <n v="2817"/>
  </r>
  <r>
    <x v="2"/>
    <s v="C/K 1500 Series"/>
    <n v="1998"/>
    <x v="26"/>
    <s v="regular unleaded"/>
    <n v="200"/>
    <n v="6"/>
    <s v="MANUAL"/>
    <s v="rear wheel drive"/>
    <n v="2"/>
    <s v="N/A"/>
    <s v="Large"/>
    <s v="Regular Cab Pickup"/>
    <n v="21"/>
    <n v="16"/>
    <n v="1385"/>
    <n v="2430"/>
  </r>
  <r>
    <x v="28"/>
    <s v="Pacifica"/>
    <n v="2007"/>
    <x v="25"/>
    <s v="regular unleaded"/>
    <n v="200"/>
    <n v="6"/>
    <s v="AUTOMATIC"/>
    <s v="front wheel drive"/>
    <n v="4"/>
    <s v="Crossover"/>
    <s v="Large"/>
    <s v="Wagon"/>
    <n v="23"/>
    <n v="16"/>
    <n v="1013"/>
    <n v="24460"/>
  </r>
  <r>
    <x v="28"/>
    <s v="TC"/>
    <n v="1990"/>
    <x v="7"/>
    <s v="regular unleaded"/>
    <n v="200"/>
    <n v="4"/>
    <s v="MANUAL"/>
    <s v="front wheel drive"/>
    <n v="2"/>
    <s v="Performance"/>
    <s v="Compact"/>
    <s v="Convertible"/>
    <n v="23"/>
    <n v="16"/>
    <n v="1013"/>
    <n v="2000"/>
  </r>
  <r>
    <x v="8"/>
    <s v="Windstar"/>
    <n v="2001"/>
    <x v="15"/>
    <s v="regular unleaded"/>
    <n v="200"/>
    <n v="6"/>
    <s v="AUTOMATIC"/>
    <s v="front wheel drive"/>
    <n v="4"/>
    <s v="N/A"/>
    <s v="Midsize"/>
    <s v="Passenger Minivan"/>
    <n v="22"/>
    <n v="16"/>
    <n v="5657"/>
    <n v="31115"/>
  </r>
  <r>
    <x v="8"/>
    <s v="Windstar"/>
    <n v="2001"/>
    <x v="15"/>
    <s v="regular unleaded"/>
    <n v="200"/>
    <n v="6"/>
    <s v="AUTOMATIC"/>
    <s v="front wheel drive"/>
    <n v="4"/>
    <s v="N/A"/>
    <s v="Midsize"/>
    <s v="Passenger Minivan"/>
    <n v="22"/>
    <n v="16"/>
    <n v="5657"/>
    <n v="25000"/>
  </r>
  <r>
    <x v="8"/>
    <s v="Windstar"/>
    <n v="2001"/>
    <x v="15"/>
    <s v="regular unleaded"/>
    <n v="200"/>
    <n v="6"/>
    <s v="AUTOMATIC"/>
    <s v="front wheel drive"/>
    <n v="4"/>
    <s v="N/A"/>
    <s v="Midsize"/>
    <s v="Passenger Minivan"/>
    <n v="22"/>
    <n v="16"/>
    <n v="5657"/>
    <n v="27435"/>
  </r>
  <r>
    <x v="8"/>
    <s v="Windstar"/>
    <n v="2001"/>
    <x v="15"/>
    <s v="regular unleaded"/>
    <n v="200"/>
    <n v="6"/>
    <s v="AUTOMATIC"/>
    <s v="front wheel drive"/>
    <n v="4"/>
    <s v="N/A"/>
    <s v="Midsize"/>
    <s v="Passenger Minivan"/>
    <n v="22"/>
    <n v="16"/>
    <n v="5657"/>
    <n v="28595"/>
  </r>
  <r>
    <x v="8"/>
    <s v="Windstar"/>
    <n v="2001"/>
    <x v="15"/>
    <s v="regular unleaded"/>
    <n v="200"/>
    <n v="6"/>
    <s v="AUTOMATIC"/>
    <s v="front wheel drive"/>
    <n v="4"/>
    <s v="N/A"/>
    <s v="Midsize"/>
    <s v="Passenger Minivan"/>
    <n v="22"/>
    <n v="16"/>
    <n v="5657"/>
    <n v="33765"/>
  </r>
  <r>
    <x v="8"/>
    <s v="Windstar"/>
    <n v="2002"/>
    <x v="27"/>
    <s v="regular unleaded"/>
    <n v="200"/>
    <n v="6"/>
    <s v="AUTOMATIC"/>
    <s v="front wheel drive"/>
    <n v="4"/>
    <s v="N/A"/>
    <s v="Midsize"/>
    <s v="Passenger Minivan"/>
    <n v="21"/>
    <n v="16"/>
    <n v="5657"/>
    <n v="28900"/>
  </r>
  <r>
    <x v="8"/>
    <s v="Windstar"/>
    <n v="2002"/>
    <x v="27"/>
    <s v="regular unleaded"/>
    <n v="200"/>
    <n v="6"/>
    <s v="AUTOMATIC"/>
    <s v="front wheel drive"/>
    <n v="4"/>
    <s v="N/A"/>
    <s v="Midsize"/>
    <s v="Passenger Minivan"/>
    <n v="21"/>
    <n v="16"/>
    <n v="5657"/>
    <n v="27460"/>
  </r>
  <r>
    <x v="8"/>
    <s v="Windstar"/>
    <n v="2002"/>
    <x v="27"/>
    <s v="regular unleaded"/>
    <n v="200"/>
    <n v="6"/>
    <s v="AUTOMATIC"/>
    <s v="front wheel drive"/>
    <n v="4"/>
    <s v="N/A"/>
    <s v="Midsize"/>
    <s v="Passenger Minivan"/>
    <n v="21"/>
    <n v="16"/>
    <n v="5657"/>
    <n v="26375"/>
  </r>
  <r>
    <x v="8"/>
    <s v="Windstar"/>
    <n v="2002"/>
    <x v="27"/>
    <s v="regular unleaded"/>
    <n v="200"/>
    <n v="6"/>
    <s v="AUTOMATIC"/>
    <s v="front wheel drive"/>
    <n v="4"/>
    <s v="N/A"/>
    <s v="Midsize"/>
    <s v="Passenger Minivan"/>
    <n v="21"/>
    <n v="16"/>
    <n v="5657"/>
    <n v="31630"/>
  </r>
  <r>
    <x v="8"/>
    <s v="Windstar"/>
    <n v="2002"/>
    <x v="27"/>
    <s v="regular unleaded"/>
    <n v="200"/>
    <n v="6"/>
    <s v="AUTOMATIC"/>
    <s v="front wheel drive"/>
    <n v="4"/>
    <s v="N/A"/>
    <s v="Midsize"/>
    <s v="Passenger Minivan"/>
    <n v="21"/>
    <n v="16"/>
    <n v="5657"/>
    <n v="34040"/>
  </r>
  <r>
    <x v="8"/>
    <s v="Windstar"/>
    <n v="2002"/>
    <x v="27"/>
    <s v="regular unleaded"/>
    <n v="200"/>
    <n v="6"/>
    <s v="AUTOMATIC"/>
    <s v="front wheel drive"/>
    <n v="4"/>
    <s v="N/A"/>
    <s v="Midsize"/>
    <s v="Passenger Minivan"/>
    <n v="21"/>
    <n v="16"/>
    <n v="5657"/>
    <n v="22340"/>
  </r>
  <r>
    <x v="8"/>
    <s v="Windstar"/>
    <n v="2003"/>
    <x v="18"/>
    <s v="regular unleaded"/>
    <n v="200"/>
    <n v="6"/>
    <s v="AUTOMATIC"/>
    <s v="front wheel drive"/>
    <n v="4"/>
    <s v="N/A"/>
    <s v="Midsize"/>
    <s v="Passenger Minivan"/>
    <n v="22"/>
    <n v="16"/>
    <n v="5657"/>
    <n v="27870"/>
  </r>
  <r>
    <x v="8"/>
    <s v="Windstar"/>
    <n v="2003"/>
    <x v="18"/>
    <s v="regular unleaded"/>
    <n v="200"/>
    <n v="6"/>
    <s v="AUTOMATIC"/>
    <s v="front wheel drive"/>
    <n v="4"/>
    <s v="N/A"/>
    <s v="Midsize"/>
    <s v="Passenger Minivan"/>
    <n v="22"/>
    <n v="16"/>
    <n v="5657"/>
    <n v="23070"/>
  </r>
  <r>
    <x v="8"/>
    <s v="Windstar"/>
    <n v="2003"/>
    <x v="18"/>
    <s v="regular unleaded"/>
    <n v="200"/>
    <n v="6"/>
    <s v="AUTOMATIC"/>
    <s v="front wheel drive"/>
    <n v="4"/>
    <s v="N/A"/>
    <s v="Midsize"/>
    <s v="Passenger Minivan"/>
    <n v="22"/>
    <n v="16"/>
    <n v="5657"/>
    <n v="26315"/>
  </r>
  <r>
    <x v="8"/>
    <s v="Windstar"/>
    <n v="2003"/>
    <x v="18"/>
    <s v="regular unleaded"/>
    <n v="200"/>
    <n v="6"/>
    <s v="AUTOMATIC"/>
    <s v="front wheel drive"/>
    <n v="4"/>
    <s v="N/A"/>
    <s v="Midsize"/>
    <s v="Passenger Minivan"/>
    <n v="22"/>
    <n v="16"/>
    <n v="5657"/>
    <n v="29230"/>
  </r>
  <r>
    <x v="8"/>
    <s v="Windstar"/>
    <n v="2003"/>
    <x v="18"/>
    <s v="regular unleaded"/>
    <n v="200"/>
    <n v="6"/>
    <s v="AUTOMATIC"/>
    <s v="front wheel drive"/>
    <n v="4"/>
    <s v="N/A"/>
    <s v="Midsize"/>
    <s v="Passenger Minivan"/>
    <n v="22"/>
    <n v="16"/>
    <n v="5657"/>
    <n v="34825"/>
  </r>
  <r>
    <x v="8"/>
    <s v="Windstar"/>
    <n v="2003"/>
    <x v="18"/>
    <s v="regular unleaded"/>
    <n v="200"/>
    <n v="6"/>
    <s v="AUTOMATIC"/>
    <s v="front wheel drive"/>
    <n v="4"/>
    <s v="N/A"/>
    <s v="Midsize"/>
    <s v="Passenger Minivan"/>
    <n v="22"/>
    <n v="16"/>
    <n v="5657"/>
    <n v="31835"/>
  </r>
  <r>
    <x v="8"/>
    <s v="Windstar Cargo"/>
    <n v="2001"/>
    <x v="15"/>
    <s v="regular unleaded"/>
    <n v="200"/>
    <n v="6"/>
    <s v="AUTOMATIC"/>
    <s v="front wheel drive"/>
    <n v="3"/>
    <s v="N/A"/>
    <s v="Midsize"/>
    <s v="Cargo Minivan"/>
    <n v="22"/>
    <n v="16"/>
    <n v="5657"/>
    <n v="20220"/>
  </r>
  <r>
    <x v="8"/>
    <s v="Windstar Cargo"/>
    <n v="2002"/>
    <x v="27"/>
    <s v="regular unleaded"/>
    <n v="200"/>
    <n v="6"/>
    <s v="AUTOMATIC"/>
    <s v="front wheel drive"/>
    <n v="3"/>
    <s v="N/A"/>
    <s v="Midsize"/>
    <s v="Cargo Minivan"/>
    <n v="21"/>
    <n v="16"/>
    <n v="5657"/>
    <n v="20585"/>
  </r>
  <r>
    <x v="8"/>
    <s v="Windstar Cargo"/>
    <n v="2003"/>
    <x v="18"/>
    <s v="regular unleaded"/>
    <n v="200"/>
    <n v="6"/>
    <s v="AUTOMATIC"/>
    <s v="front wheel drive"/>
    <n v="3"/>
    <s v="N/A"/>
    <s v="Midsize"/>
    <s v="Cargo Minivan"/>
    <n v="22"/>
    <n v="16"/>
    <n v="5657"/>
    <n v="21075"/>
  </r>
  <r>
    <x v="8"/>
    <s v="Windstar"/>
    <n v="2001"/>
    <x v="15"/>
    <s v="regular unleaded"/>
    <n v="200"/>
    <n v="6"/>
    <s v="AUTOMATIC"/>
    <s v="front wheel drive"/>
    <n v="3"/>
    <s v="N/A"/>
    <s v="Midsize"/>
    <s v="Passenger Minivan"/>
    <n v="22"/>
    <n v="16"/>
    <n v="5657"/>
    <n v="22185"/>
  </r>
  <r>
    <x v="17"/>
    <s v="MPV"/>
    <n v="2004"/>
    <x v="19"/>
    <s v="regular unleaded"/>
    <n v="200"/>
    <n v="6"/>
    <s v="AUTOMATIC"/>
    <s v="front wheel drive"/>
    <n v="4"/>
    <s v="N/A"/>
    <s v="Compact"/>
    <s v="Passenger Minivan"/>
    <n v="23"/>
    <n v="16"/>
    <n v="586"/>
    <n v="28460"/>
  </r>
  <r>
    <x v="17"/>
    <s v="MPV"/>
    <n v="2004"/>
    <x v="19"/>
    <s v="regular unleaded"/>
    <n v="200"/>
    <n v="6"/>
    <s v="AUTOMATIC"/>
    <s v="front wheel drive"/>
    <n v="4"/>
    <s v="N/A"/>
    <s v="Compact"/>
    <s v="Passenger Minivan"/>
    <n v="23"/>
    <n v="16"/>
    <n v="586"/>
    <n v="23490"/>
  </r>
  <r>
    <x v="17"/>
    <s v="MPV"/>
    <n v="2005"/>
    <x v="20"/>
    <s v="regular unleaded"/>
    <n v="200"/>
    <n v="6"/>
    <s v="AUTOMATIC"/>
    <s v="front wheel drive"/>
    <n v="4"/>
    <s v="N/A"/>
    <s v="Compact"/>
    <s v="Passenger Minivan"/>
    <n v="23"/>
    <n v="16"/>
    <n v="586"/>
    <n v="28515"/>
  </r>
  <r>
    <x v="17"/>
    <s v="MPV"/>
    <n v="2005"/>
    <x v="20"/>
    <s v="regular unleaded"/>
    <n v="200"/>
    <n v="6"/>
    <s v="AUTOMATIC"/>
    <s v="front wheel drive"/>
    <n v="4"/>
    <s v="N/A"/>
    <s v="Compact"/>
    <s v="Passenger Minivan"/>
    <n v="23"/>
    <n v="16"/>
    <n v="586"/>
    <n v="22115"/>
  </r>
  <r>
    <x v="17"/>
    <s v="MPV"/>
    <n v="2005"/>
    <x v="20"/>
    <s v="regular unleaded"/>
    <n v="200"/>
    <n v="6"/>
    <s v="AUTOMATIC"/>
    <s v="front wheel drive"/>
    <n v="4"/>
    <s v="N/A"/>
    <s v="Compact"/>
    <s v="Passenger Minivan"/>
    <n v="23"/>
    <n v="16"/>
    <n v="586"/>
    <n v="22950"/>
  </r>
  <r>
    <x v="17"/>
    <s v="MPV"/>
    <n v="2006"/>
    <x v="24"/>
    <s v="regular unleaded"/>
    <n v="200"/>
    <n v="6"/>
    <s v="AUTOMATIC"/>
    <s v="front wheel drive"/>
    <n v="4"/>
    <s v="N/A"/>
    <s v="Compact"/>
    <s v="Passenger Minivan"/>
    <n v="23"/>
    <n v="16"/>
    <n v="586"/>
    <n v="28515"/>
  </r>
  <r>
    <x v="17"/>
    <s v="MPV"/>
    <n v="2006"/>
    <x v="24"/>
    <s v="regular unleaded"/>
    <n v="200"/>
    <n v="6"/>
    <s v="AUTOMATIC"/>
    <s v="front wheel drive"/>
    <n v="4"/>
    <s v="N/A"/>
    <s v="Compact"/>
    <s v="Passenger Minivan"/>
    <n v="23"/>
    <n v="16"/>
    <n v="586"/>
    <n v="22950"/>
  </r>
  <r>
    <x v="17"/>
    <s v="MPV"/>
    <n v="2006"/>
    <x v="24"/>
    <s v="regular unleaded"/>
    <n v="200"/>
    <n v="6"/>
    <s v="AUTOMATIC"/>
    <s v="front wheel drive"/>
    <n v="4"/>
    <s v="N/A"/>
    <s v="Compact"/>
    <s v="Passenger Minivan"/>
    <n v="23"/>
    <n v="16"/>
    <n v="586"/>
    <n v="22115"/>
  </r>
  <r>
    <x v="25"/>
    <s v="Montana"/>
    <n v="2005"/>
    <x v="20"/>
    <s v="regular unleaded"/>
    <n v="200"/>
    <n v="6"/>
    <s v="AUTOMATIC"/>
    <s v="front wheel drive"/>
    <n v="4"/>
    <s v="N/A"/>
    <s v="Midsize"/>
    <s v="Passenger Minivan"/>
    <n v="23"/>
    <n v="16"/>
    <n v="210"/>
    <n v="24520"/>
  </r>
  <r>
    <x v="25"/>
    <s v="Montana"/>
    <n v="2005"/>
    <x v="20"/>
    <s v="regular unleaded"/>
    <n v="200"/>
    <n v="6"/>
    <s v="AUTOMATIC"/>
    <s v="front wheel drive"/>
    <n v="4"/>
    <s v="N/A"/>
    <s v="Midsize"/>
    <s v="Passenger Minivan"/>
    <n v="23"/>
    <n v="16"/>
    <n v="210"/>
    <n v="27890"/>
  </r>
  <r>
    <x v="24"/>
    <s v="Terraza"/>
    <n v="2006"/>
    <x v="24"/>
    <s v="regular unleaded"/>
    <n v="201"/>
    <n v="6"/>
    <s v="AUTOMATIC"/>
    <s v="front wheel drive"/>
    <n v="4"/>
    <s v="N/A"/>
    <s v="Midsize"/>
    <s v="Passenger Minivan"/>
    <n v="23"/>
    <n v="16"/>
    <n v="155"/>
    <n v="27250"/>
  </r>
  <r>
    <x v="24"/>
    <s v="Terraza"/>
    <n v="2006"/>
    <x v="24"/>
    <s v="regular unleaded"/>
    <n v="201"/>
    <n v="6"/>
    <s v="AUTOMATIC"/>
    <s v="front wheel drive"/>
    <n v="4"/>
    <s v="N/A"/>
    <s v="Midsize"/>
    <s v="Passenger Minivan"/>
    <n v="23"/>
    <n v="16"/>
    <n v="155"/>
    <n v="29750"/>
  </r>
  <r>
    <x v="2"/>
    <s v="Uplander"/>
    <n v="2006"/>
    <x v="24"/>
    <s v="regular unleaded"/>
    <n v="201"/>
    <n v="6"/>
    <s v="AUTOMATIC"/>
    <s v="front wheel drive"/>
    <n v="4"/>
    <s v="N/A"/>
    <s v="Midsize"/>
    <s v="Passenger Minivan"/>
    <n v="23"/>
    <n v="16"/>
    <n v="1385"/>
    <n v="22750"/>
  </r>
  <r>
    <x v="2"/>
    <s v="Uplander"/>
    <n v="2006"/>
    <x v="24"/>
    <s v="regular unleaded"/>
    <n v="201"/>
    <n v="6"/>
    <s v="AUTOMATIC"/>
    <s v="front wheel drive"/>
    <n v="4"/>
    <s v="N/A"/>
    <s v="Midsize"/>
    <s v="Passenger Minivan"/>
    <n v="23"/>
    <n v="16"/>
    <n v="1385"/>
    <n v="28250"/>
  </r>
  <r>
    <x v="2"/>
    <s v="Uplander"/>
    <n v="2006"/>
    <x v="24"/>
    <s v="regular unleaded"/>
    <n v="201"/>
    <n v="6"/>
    <s v="AUTOMATIC"/>
    <s v="front wheel drive"/>
    <n v="4"/>
    <s v="N/A"/>
    <s v="Midsize"/>
    <s v="Passenger Minivan"/>
    <n v="23"/>
    <n v="16"/>
    <n v="1385"/>
    <n v="26250"/>
  </r>
  <r>
    <x v="2"/>
    <s v="Uplander"/>
    <n v="2006"/>
    <x v="24"/>
    <s v="regular unleaded"/>
    <n v="201"/>
    <n v="6"/>
    <s v="AUTOMATIC"/>
    <s v="front wheel drive"/>
    <n v="4"/>
    <s v="N/A"/>
    <s v="Compact"/>
    <s v="Passenger Minivan"/>
    <n v="23"/>
    <n v="16"/>
    <n v="1385"/>
    <n v="19250"/>
  </r>
  <r>
    <x v="2"/>
    <s v="Uplander"/>
    <n v="2006"/>
    <x v="24"/>
    <s v="regular unleaded"/>
    <n v="201"/>
    <n v="6"/>
    <s v="AUTOMATIC"/>
    <s v="front wheel drive"/>
    <n v="4"/>
    <s v="N/A"/>
    <s v="Midsize"/>
    <s v="Cargo Minivan"/>
    <n v="23"/>
    <n v="16"/>
    <n v="1385"/>
    <n v="21150"/>
  </r>
  <r>
    <x v="2"/>
    <s v="Uplander"/>
    <n v="2006"/>
    <x v="24"/>
    <s v="regular unleaded"/>
    <n v="201"/>
    <n v="6"/>
    <s v="AUTOMATIC"/>
    <s v="front wheel drive"/>
    <n v="4"/>
    <s v="N/A"/>
    <s v="Midsize"/>
    <s v="Passenger Minivan"/>
    <n v="23"/>
    <n v="16"/>
    <n v="1385"/>
    <n v="30250"/>
  </r>
  <r>
    <x v="25"/>
    <s v="Montana SV6"/>
    <n v="2006"/>
    <x v="24"/>
    <s v="regular unleaded"/>
    <n v="201"/>
    <n v="6"/>
    <s v="AUTOMATIC"/>
    <s v="front wheel drive"/>
    <n v="4"/>
    <s v="N/A"/>
    <s v="Midsize"/>
    <s v="Passenger Minivan"/>
    <n v="23"/>
    <n v="16"/>
    <n v="210"/>
    <n v="24250"/>
  </r>
  <r>
    <x v="8"/>
    <s v="Explorer Sport"/>
    <n v="2001"/>
    <x v="15"/>
    <s v="regular unleaded"/>
    <n v="203"/>
    <n v="6"/>
    <s v="MANUAL"/>
    <s v="rear wheel drive"/>
    <n v="2"/>
    <s v="N/A"/>
    <s v="Midsize"/>
    <s v="2dr SUV"/>
    <n v="20"/>
    <n v="16"/>
    <n v="5657"/>
    <n v="21035"/>
  </r>
  <r>
    <x v="8"/>
    <s v="Explorer Sport"/>
    <n v="2002"/>
    <x v="27"/>
    <s v="regular unleaded"/>
    <n v="203"/>
    <n v="6"/>
    <s v="MANUAL"/>
    <s v="rear wheel drive"/>
    <n v="2"/>
    <s v="N/A"/>
    <s v="Midsize"/>
    <s v="2dr SUV"/>
    <n v="20"/>
    <n v="16"/>
    <n v="5657"/>
    <n v="21220"/>
  </r>
  <r>
    <x v="3"/>
    <s v="Diamante"/>
    <n v="2002"/>
    <x v="27"/>
    <s v="premium unleaded (required)"/>
    <n v="205"/>
    <n v="6"/>
    <s v="AUTOMATIC"/>
    <s v="front wheel drive"/>
    <n v="4"/>
    <s v="N/A"/>
    <s v="Midsize"/>
    <s v="Sedan"/>
    <n v="23"/>
    <n v="16"/>
    <n v="436"/>
    <n v="28447"/>
  </r>
  <r>
    <x v="3"/>
    <s v="Diamante"/>
    <n v="2002"/>
    <x v="27"/>
    <s v="premium unleaded (required)"/>
    <n v="205"/>
    <n v="6"/>
    <s v="AUTOMATIC"/>
    <s v="front wheel drive"/>
    <n v="4"/>
    <s v="N/A"/>
    <s v="Midsize"/>
    <s v="Sedan"/>
    <n v="23"/>
    <n v="16"/>
    <n v="436"/>
    <n v="25687"/>
  </r>
  <r>
    <x v="3"/>
    <s v="Diamante"/>
    <n v="2003"/>
    <x v="18"/>
    <s v="premium unleaded (required)"/>
    <n v="205"/>
    <n v="6"/>
    <s v="AUTOMATIC"/>
    <s v="front wheel drive"/>
    <n v="4"/>
    <s v="N/A"/>
    <s v="Midsize"/>
    <s v="Sedan"/>
    <n v="23"/>
    <n v="16"/>
    <n v="436"/>
    <n v="25997"/>
  </r>
  <r>
    <x v="3"/>
    <s v="Diamante"/>
    <n v="2003"/>
    <x v="18"/>
    <s v="premium unleaded (required)"/>
    <n v="205"/>
    <n v="6"/>
    <s v="AUTOMATIC"/>
    <s v="front wheel drive"/>
    <n v="4"/>
    <s v="N/A"/>
    <s v="Midsize"/>
    <s v="Sedan"/>
    <n v="23"/>
    <n v="16"/>
    <n v="436"/>
    <n v="28447"/>
  </r>
  <r>
    <x v="8"/>
    <s v="Ranger"/>
    <n v="2011"/>
    <x v="6"/>
    <s v="regular unleaded"/>
    <n v="207"/>
    <n v="6"/>
    <s v="MANUAL"/>
    <s v="rear wheel drive"/>
    <n v="4"/>
    <s v="N/A"/>
    <s v="Compact"/>
    <s v="Extended Cab Pickup"/>
    <n v="21"/>
    <n v="16"/>
    <n v="5657"/>
    <n v="23495"/>
  </r>
  <r>
    <x v="8"/>
    <s v="Ranger"/>
    <n v="2011"/>
    <x v="6"/>
    <s v="regular unleaded"/>
    <n v="207"/>
    <n v="6"/>
    <s v="MANUAL"/>
    <s v="rear wheel drive"/>
    <n v="4"/>
    <s v="N/A"/>
    <s v="Compact"/>
    <s v="Extended Cab Pickup"/>
    <n v="21"/>
    <n v="16"/>
    <n v="5657"/>
    <n v="22640"/>
  </r>
  <r>
    <x v="8"/>
    <s v="Ranger"/>
    <n v="2011"/>
    <x v="6"/>
    <s v="regular unleaded"/>
    <n v="207"/>
    <n v="6"/>
    <s v="MANUAL"/>
    <s v="rear wheel drive"/>
    <n v="2"/>
    <s v="N/A"/>
    <s v="Compact"/>
    <s v="Extended Cab Pickup"/>
    <n v="21"/>
    <n v="16"/>
    <n v="5657"/>
    <n v="22425"/>
  </r>
  <r>
    <x v="17"/>
    <s v="B-Series"/>
    <n v="2001"/>
    <x v="15"/>
    <s v="regular unleaded"/>
    <n v="207"/>
    <n v="6"/>
    <s v="MANUAL"/>
    <s v="rear wheel drive"/>
    <n v="4"/>
    <s v="N/A"/>
    <s v="Compact"/>
    <s v="Extended Cab Pickup"/>
    <n v="20"/>
    <n v="16"/>
    <n v="586"/>
    <n v="19340"/>
  </r>
  <r>
    <x v="17"/>
    <s v="Truck"/>
    <n v="2002"/>
    <x v="27"/>
    <s v="regular unleaded"/>
    <n v="207"/>
    <n v="6"/>
    <s v="MANUAL"/>
    <s v="rear wheel drive"/>
    <n v="4"/>
    <s v="N/A"/>
    <s v="Compact"/>
    <s v="Extended Cab Pickup"/>
    <n v="20"/>
    <n v="16"/>
    <n v="586"/>
    <n v="19885"/>
  </r>
  <r>
    <x v="22"/>
    <s v="Dakota"/>
    <n v="2008"/>
    <x v="12"/>
    <s v="regular unleaded"/>
    <n v="210"/>
    <n v="6"/>
    <s v="MANUAL"/>
    <s v="rear wheel drive"/>
    <n v="4"/>
    <s v="N/A"/>
    <s v="Compact"/>
    <s v="Crew Cab Pickup"/>
    <n v="20"/>
    <n v="16"/>
    <n v="1851"/>
    <n v="23640"/>
  </r>
  <r>
    <x v="22"/>
    <s v="Dakota"/>
    <n v="2008"/>
    <x v="12"/>
    <s v="regular unleaded"/>
    <n v="210"/>
    <n v="6"/>
    <s v="MANUAL"/>
    <s v="rear wheel drive"/>
    <n v="4"/>
    <s v="N/A"/>
    <s v="Compact"/>
    <s v="Extended Cab Pickup"/>
    <n v="20"/>
    <n v="16"/>
    <n v="1851"/>
    <n v="25395"/>
  </r>
  <r>
    <x v="22"/>
    <s v="Dakota"/>
    <n v="2008"/>
    <x v="12"/>
    <s v="regular unleaded"/>
    <n v="210"/>
    <n v="6"/>
    <s v="MANUAL"/>
    <s v="rear wheel drive"/>
    <n v="4"/>
    <s v="N/A"/>
    <s v="Compact"/>
    <s v="Crew Cab Pickup"/>
    <n v="20"/>
    <n v="16"/>
    <n v="1851"/>
    <n v="22505"/>
  </r>
  <r>
    <x v="22"/>
    <s v="Dakota"/>
    <n v="2008"/>
    <x v="12"/>
    <s v="regular unleaded"/>
    <n v="210"/>
    <n v="6"/>
    <s v="MANUAL"/>
    <s v="rear wheel drive"/>
    <n v="4"/>
    <s v="N/A"/>
    <s v="Compact"/>
    <s v="Extended Cab Pickup"/>
    <n v="20"/>
    <n v="16"/>
    <n v="1851"/>
    <n v="24985"/>
  </r>
  <r>
    <x v="22"/>
    <s v="Dakota"/>
    <n v="2008"/>
    <x v="12"/>
    <s v="regular unleaded"/>
    <n v="210"/>
    <n v="6"/>
    <s v="MANUAL"/>
    <s v="rear wheel drive"/>
    <n v="4"/>
    <s v="N/A"/>
    <s v="Compact"/>
    <s v="Extended Cab Pickup"/>
    <n v="20"/>
    <n v="16"/>
    <n v="1851"/>
    <n v="20470"/>
  </r>
  <r>
    <x v="22"/>
    <s v="Dakota"/>
    <n v="2008"/>
    <x v="12"/>
    <s v="regular unleaded"/>
    <n v="210"/>
    <n v="6"/>
    <s v="MANUAL"/>
    <s v="rear wheel drive"/>
    <n v="4"/>
    <s v="N/A"/>
    <s v="Compact"/>
    <s v="Extended Cab Pickup"/>
    <n v="20"/>
    <n v="16"/>
    <n v="1851"/>
    <n v="20995"/>
  </r>
  <r>
    <x v="22"/>
    <s v="Dakota"/>
    <n v="2009"/>
    <x v="10"/>
    <s v="regular unleaded"/>
    <n v="210"/>
    <n v="6"/>
    <s v="MANUAL"/>
    <s v="rear wheel drive"/>
    <n v="4"/>
    <s v="Flex Fuel"/>
    <s v="Compact"/>
    <s v="Crew Cab Pickup"/>
    <n v="20"/>
    <n v="16"/>
    <n v="1851"/>
    <n v="25260"/>
  </r>
  <r>
    <x v="22"/>
    <s v="Nitro"/>
    <n v="2009"/>
    <x v="10"/>
    <s v="regular unleaded"/>
    <n v="210"/>
    <n v="6"/>
    <s v="AUTOMATIC"/>
    <s v="rear wheel drive"/>
    <n v="4"/>
    <s v="Crossover"/>
    <s v="Midsize"/>
    <s v="4dr SUV"/>
    <n v="22"/>
    <n v="16"/>
    <n v="1851"/>
    <n v="24560"/>
  </r>
  <r>
    <x v="22"/>
    <s v="Nitro"/>
    <n v="2009"/>
    <x v="10"/>
    <s v="regular unleaded"/>
    <n v="210"/>
    <n v="6"/>
    <s v="AUTOMATIC"/>
    <s v="rear wheel drive"/>
    <n v="4"/>
    <s v="Crossover"/>
    <s v="Midsize"/>
    <s v="4dr SUV"/>
    <n v="22"/>
    <n v="16"/>
    <n v="1851"/>
    <n v="22240"/>
  </r>
  <r>
    <x v="22"/>
    <s v="Nitro"/>
    <n v="2010"/>
    <x v="9"/>
    <s v="regular unleaded"/>
    <n v="210"/>
    <n v="6"/>
    <s v="AUTOMATIC"/>
    <s v="rear wheel drive"/>
    <n v="4"/>
    <s v="Crossover"/>
    <s v="Midsize"/>
    <s v="4dr SUV"/>
    <n v="22"/>
    <n v="16"/>
    <n v="1851"/>
    <n v="23235"/>
  </r>
  <r>
    <x v="22"/>
    <s v="Nitro"/>
    <n v="2010"/>
    <x v="9"/>
    <s v="regular unleaded"/>
    <n v="210"/>
    <n v="6"/>
    <s v="AUTOMATIC"/>
    <s v="rear wheel drive"/>
    <n v="4"/>
    <s v="Crossover"/>
    <s v="Midsize"/>
    <s v="4dr SUV"/>
    <n v="22"/>
    <n v="16"/>
    <n v="1851"/>
    <n v="21590"/>
  </r>
  <r>
    <x v="22"/>
    <s v="Nitro"/>
    <n v="2011"/>
    <x v="6"/>
    <s v="regular unleaded"/>
    <n v="210"/>
    <n v="6"/>
    <s v="AUTOMATIC"/>
    <s v="rear wheel drive"/>
    <n v="4"/>
    <s v="Crossover"/>
    <s v="Midsize"/>
    <s v="4dr SUV"/>
    <n v="22"/>
    <n v="16"/>
    <n v="1851"/>
    <n v="21590"/>
  </r>
  <r>
    <x v="22"/>
    <s v="Nitro"/>
    <n v="2011"/>
    <x v="6"/>
    <s v="regular unleaded"/>
    <n v="210"/>
    <n v="6"/>
    <s v="AUTOMATIC"/>
    <s v="rear wheel drive"/>
    <n v="4"/>
    <s v="Crossover"/>
    <s v="Midsize"/>
    <s v="4dr SUV"/>
    <n v="22"/>
    <n v="16"/>
    <n v="1851"/>
    <n v="23235"/>
  </r>
  <r>
    <x v="22"/>
    <s v="Nitro"/>
    <n v="2011"/>
    <x v="6"/>
    <s v="regular unleaded"/>
    <n v="210"/>
    <n v="6"/>
    <s v="AUTOMATIC"/>
    <s v="rear wheel drive"/>
    <n v="4"/>
    <s v="Crossover"/>
    <s v="Midsize"/>
    <s v="4dr SUV"/>
    <n v="22"/>
    <n v="16"/>
    <n v="1851"/>
    <n v="22245"/>
  </r>
  <r>
    <x v="21"/>
    <s v="J30"/>
    <n v="1995"/>
    <x v="14"/>
    <s v="regular unleaded"/>
    <n v="210"/>
    <n v="6"/>
    <s v="AUTOMATIC"/>
    <s v="rear wheel drive"/>
    <n v="4"/>
    <s v="Luxury"/>
    <s v="Midsize"/>
    <s v="Sedan"/>
    <n v="22"/>
    <n v="16"/>
    <n v="190"/>
    <n v="2000"/>
  </r>
  <r>
    <x v="21"/>
    <s v="J30"/>
    <n v="1996"/>
    <x v="21"/>
    <s v="regular unleaded"/>
    <n v="210"/>
    <n v="6"/>
    <s v="AUTOMATIC"/>
    <s v="rear wheel drive"/>
    <n v="4"/>
    <s v="Luxury"/>
    <s v="Midsize"/>
    <s v="Sedan"/>
    <n v="22"/>
    <n v="16"/>
    <n v="190"/>
    <n v="2000"/>
  </r>
  <r>
    <x v="21"/>
    <s v="J30"/>
    <n v="1997"/>
    <x v="22"/>
    <s v="regular unleaded"/>
    <n v="210"/>
    <n v="6"/>
    <s v="AUTOMATIC"/>
    <s v="rear wheel drive"/>
    <n v="4"/>
    <s v="Luxury"/>
    <s v="Midsize"/>
    <s v="Sedan"/>
    <n v="22"/>
    <n v="16"/>
    <n v="190"/>
    <n v="2081"/>
  </r>
  <r>
    <x v="21"/>
    <s v="J30"/>
    <n v="1997"/>
    <x v="22"/>
    <s v="regular unleaded"/>
    <n v="210"/>
    <n v="6"/>
    <s v="AUTOMATIC"/>
    <s v="rear wheel drive"/>
    <n v="4"/>
    <s v="Luxury"/>
    <s v="Midsize"/>
    <s v="Sedan"/>
    <n v="22"/>
    <n v="16"/>
    <n v="190"/>
    <n v="2032"/>
  </r>
  <r>
    <x v="21"/>
    <s v="J30"/>
    <n v="1997"/>
    <x v="22"/>
    <s v="regular unleaded"/>
    <n v="210"/>
    <n v="6"/>
    <s v="AUTOMATIC"/>
    <s v="rear wheel drive"/>
    <n v="4"/>
    <s v="Luxury"/>
    <s v="Midsize"/>
    <s v="Sedan"/>
    <n v="22"/>
    <n v="16"/>
    <n v="190"/>
    <n v="2000"/>
  </r>
  <r>
    <x v="3"/>
    <s v="Diamante"/>
    <n v="2002"/>
    <x v="27"/>
    <s v="premium unleaded (required)"/>
    <n v="210"/>
    <n v="6"/>
    <s v="AUTOMATIC"/>
    <s v="front wheel drive"/>
    <n v="4"/>
    <s v="N/A"/>
    <s v="Midsize"/>
    <s v="Sedan"/>
    <n v="23"/>
    <n v="16"/>
    <n v="436"/>
    <n v="26997"/>
  </r>
  <r>
    <x v="3"/>
    <s v="Diamante"/>
    <n v="2003"/>
    <x v="18"/>
    <s v="premium unleaded (required)"/>
    <n v="210"/>
    <n v="6"/>
    <s v="AUTOMATIC"/>
    <s v="front wheel drive"/>
    <n v="4"/>
    <s v="N/A"/>
    <s v="Midsize"/>
    <s v="Sedan"/>
    <n v="23"/>
    <n v="16"/>
    <n v="436"/>
    <n v="27097"/>
  </r>
  <r>
    <x v="3"/>
    <s v="Raider"/>
    <n v="2008"/>
    <x v="12"/>
    <s v="regular unleaded"/>
    <n v="210"/>
    <n v="6"/>
    <s v="MANUAL"/>
    <s v="rear wheel drive"/>
    <n v="4"/>
    <s v="N/A"/>
    <s v="Compact"/>
    <s v="Extended Cab Pickup"/>
    <n v="20"/>
    <n v="16"/>
    <n v="436"/>
    <n v="20490"/>
  </r>
  <r>
    <x v="3"/>
    <s v="Raider"/>
    <n v="2009"/>
    <x v="10"/>
    <s v="regular unleaded"/>
    <n v="210"/>
    <n v="6"/>
    <s v="MANUAL"/>
    <s v="rear wheel drive"/>
    <n v="4"/>
    <s v="N/A"/>
    <s v="Compact"/>
    <s v="Extended Cab Pickup"/>
    <n v="20"/>
    <n v="16"/>
    <n v="436"/>
    <n v="21135"/>
  </r>
  <r>
    <x v="34"/>
    <n v="9000"/>
    <n v="1996"/>
    <x v="21"/>
    <s v="regular unleaded"/>
    <n v="210"/>
    <n v="6"/>
    <s v="AUTOMATIC"/>
    <s v="front wheel drive"/>
    <n v="4"/>
    <s v="Hatchback,Luxury"/>
    <s v="Midsize"/>
    <s v="4dr Hatchback"/>
    <n v="24"/>
    <n v="16"/>
    <n v="376"/>
    <n v="2000"/>
  </r>
  <r>
    <x v="34"/>
    <n v="9000"/>
    <n v="1997"/>
    <x v="22"/>
    <s v="regular unleaded"/>
    <n v="210"/>
    <n v="6"/>
    <s v="AUTOMATIC"/>
    <s v="front wheel drive"/>
    <n v="4"/>
    <s v="Hatchback,Luxury"/>
    <s v="Midsize"/>
    <s v="4dr Hatchback"/>
    <n v="24"/>
    <n v="16"/>
    <n v="376"/>
    <n v="2122"/>
  </r>
  <r>
    <x v="20"/>
    <s v="Baja"/>
    <n v="2004"/>
    <x v="19"/>
    <s v="premium unleaded (required)"/>
    <n v="210"/>
    <n v="4"/>
    <s v="MANUAL"/>
    <s v="all wheel drive"/>
    <n v="4"/>
    <s v="Crossover"/>
    <s v="Compact"/>
    <s v="Crew Cab Pickup"/>
    <n v="22"/>
    <n v="16"/>
    <n v="640"/>
    <n v="23995"/>
  </r>
  <r>
    <x v="20"/>
    <s v="Baja"/>
    <n v="2004"/>
    <x v="19"/>
    <s v="premium unleaded (required)"/>
    <n v="210"/>
    <n v="4"/>
    <s v="AUTOMATIC"/>
    <s v="all wheel drive"/>
    <n v="4"/>
    <s v="Crossover"/>
    <s v="Compact"/>
    <s v="Crew Cab Pickup"/>
    <n v="21"/>
    <n v="16"/>
    <n v="640"/>
    <n v="24995"/>
  </r>
  <r>
    <x v="20"/>
    <s v="Baja"/>
    <n v="2004"/>
    <x v="19"/>
    <s v="premium unleaded (required)"/>
    <n v="210"/>
    <n v="4"/>
    <s v="AUTOMATIC"/>
    <s v="all wheel drive"/>
    <n v="4"/>
    <s v="Crossover"/>
    <s v="Compact"/>
    <s v="Crew Cab Pickup"/>
    <n v="21"/>
    <n v="16"/>
    <n v="640"/>
    <n v="26295"/>
  </r>
  <r>
    <x v="20"/>
    <s v="Baja"/>
    <n v="2005"/>
    <x v="20"/>
    <s v="premium unleaded (required)"/>
    <n v="210"/>
    <n v="4"/>
    <s v="AUTOMATIC"/>
    <s v="all wheel drive"/>
    <n v="4"/>
    <s v="Crossover"/>
    <s v="Compact"/>
    <s v="Crew Cab Pickup"/>
    <n v="21"/>
    <n v="16"/>
    <n v="640"/>
    <n v="25345"/>
  </r>
  <r>
    <x v="20"/>
    <s v="Baja"/>
    <n v="2005"/>
    <x v="20"/>
    <s v="premium unleaded (required)"/>
    <n v="210"/>
    <n v="4"/>
    <s v="AUTOMATIC"/>
    <s v="all wheel drive"/>
    <n v="4"/>
    <s v="Crossover"/>
    <s v="Compact"/>
    <s v="Crew Cab Pickup"/>
    <n v="21"/>
    <n v="16"/>
    <n v="640"/>
    <n v="27245"/>
  </r>
  <r>
    <x v="20"/>
    <s v="Baja"/>
    <n v="2006"/>
    <x v="24"/>
    <s v="premium unleaded (required)"/>
    <n v="210"/>
    <n v="4"/>
    <s v="AUTOMATIC"/>
    <s v="all wheel drive"/>
    <n v="4"/>
    <s v="Crossover"/>
    <s v="Compact"/>
    <s v="Crew Cab Pickup"/>
    <n v="21"/>
    <n v="16"/>
    <n v="640"/>
    <n v="25595"/>
  </r>
  <r>
    <x v="20"/>
    <s v="Baja"/>
    <n v="2006"/>
    <x v="24"/>
    <s v="premium unleaded (required)"/>
    <n v="210"/>
    <n v="4"/>
    <s v="AUTOMATIC"/>
    <s v="all wheel drive"/>
    <n v="4"/>
    <s v="Crossover"/>
    <s v="Compact"/>
    <s v="Crew Cab Pickup"/>
    <n v="21"/>
    <n v="16"/>
    <n v="640"/>
    <n v="27495"/>
  </r>
  <r>
    <x v="17"/>
    <s v="RX-8"/>
    <n v="2009"/>
    <x v="10"/>
    <s v="premium unleaded (required)"/>
    <n v="212"/>
    <n v="143"/>
    <s v="AUTOMATIC"/>
    <s v="rear wheel drive"/>
    <n v="4"/>
    <s v="Performance"/>
    <s v="Compact"/>
    <s v="Coupe"/>
    <n v="23"/>
    <n v="16"/>
    <n v="586"/>
    <n v="26435"/>
  </r>
  <r>
    <x v="17"/>
    <s v="RX-8"/>
    <n v="2009"/>
    <x v="10"/>
    <s v="premium unleaded (required)"/>
    <n v="212"/>
    <n v="143"/>
    <s v="AUTOMATIC"/>
    <s v="rear wheel drive"/>
    <n v="4"/>
    <s v="Performance"/>
    <s v="Compact"/>
    <s v="Coupe"/>
    <n v="23"/>
    <n v="16"/>
    <n v="586"/>
    <n v="31700"/>
  </r>
  <r>
    <x v="17"/>
    <s v="RX-8"/>
    <n v="2009"/>
    <x v="10"/>
    <s v="premium unleaded (required)"/>
    <n v="212"/>
    <n v="143"/>
    <s v="AUTOMATIC"/>
    <s v="rear wheel drive"/>
    <n v="4"/>
    <s v="Performance"/>
    <s v="Compact"/>
    <s v="Coupe"/>
    <n v="23"/>
    <n v="16"/>
    <n v="586"/>
    <n v="28560"/>
  </r>
  <r>
    <x v="17"/>
    <s v="RX-8"/>
    <n v="2010"/>
    <x v="9"/>
    <s v="premium unleaded (required)"/>
    <n v="212"/>
    <n v="143"/>
    <s v="AUTOMATIC"/>
    <s v="rear wheel drive"/>
    <n v="4"/>
    <s v="Performance"/>
    <s v="Compact"/>
    <s v="Coupe"/>
    <n v="23"/>
    <n v="16"/>
    <n v="586"/>
    <n v="26645"/>
  </r>
  <r>
    <x v="17"/>
    <s v="RX-8"/>
    <n v="2010"/>
    <x v="9"/>
    <s v="premium unleaded (required)"/>
    <n v="212"/>
    <n v="143"/>
    <s v="AUTOMATIC"/>
    <s v="rear wheel drive"/>
    <n v="4"/>
    <s v="Performance"/>
    <s v="Compact"/>
    <s v="Coupe"/>
    <n v="23"/>
    <n v="16"/>
    <n v="586"/>
    <n v="32810"/>
  </r>
  <r>
    <x v="17"/>
    <s v="RX-8"/>
    <n v="2011"/>
    <x v="6"/>
    <s v="premium unleaded (required)"/>
    <n v="212"/>
    <n v="143"/>
    <s v="AUTOMATIC"/>
    <s v="rear wheel drive"/>
    <n v="4"/>
    <s v="Performance"/>
    <s v="Compact"/>
    <s v="Coupe"/>
    <n v="23"/>
    <n v="16"/>
    <n v="586"/>
    <n v="32960"/>
  </r>
  <r>
    <x v="17"/>
    <s v="RX-8"/>
    <n v="2011"/>
    <x v="6"/>
    <s v="premium unleaded (required)"/>
    <n v="212"/>
    <n v="143"/>
    <s v="AUTOMATIC"/>
    <s v="rear wheel drive"/>
    <n v="4"/>
    <s v="Performance"/>
    <s v="Compact"/>
    <s v="Coupe"/>
    <n v="23"/>
    <n v="16"/>
    <n v="586"/>
    <n v="26795"/>
  </r>
  <r>
    <x v="28"/>
    <s v="New Yorker"/>
    <n v="1994"/>
    <x v="23"/>
    <s v="regular unleaded"/>
    <n v="214"/>
    <n v="6"/>
    <s v="AUTOMATIC"/>
    <s v="front wheel drive"/>
    <n v="4"/>
    <s v="N/A"/>
    <s v="Large"/>
    <s v="Sedan"/>
    <n v="24"/>
    <n v="16"/>
    <n v="1013"/>
    <n v="2000"/>
  </r>
  <r>
    <x v="28"/>
    <s v="New Yorker"/>
    <n v="1995"/>
    <x v="14"/>
    <s v="regular unleaded"/>
    <n v="214"/>
    <n v="6"/>
    <s v="AUTOMATIC"/>
    <s v="front wheel drive"/>
    <n v="4"/>
    <s v="N/A"/>
    <s v="Large"/>
    <s v="Sedan"/>
    <n v="24"/>
    <n v="16"/>
    <n v="1013"/>
    <n v="2000"/>
  </r>
  <r>
    <x v="28"/>
    <s v="New Yorker"/>
    <n v="1996"/>
    <x v="21"/>
    <s v="regular unleaded"/>
    <n v="214"/>
    <n v="6"/>
    <s v="AUTOMATIC"/>
    <s v="front wheel drive"/>
    <n v="4"/>
    <s v="N/A"/>
    <s v="Large"/>
    <s v="Sedan"/>
    <n v="24"/>
    <n v="16"/>
    <n v="1013"/>
    <n v="2000"/>
  </r>
  <r>
    <x v="22"/>
    <s v="Ram Pickup 1500"/>
    <n v="2008"/>
    <x v="12"/>
    <s v="regular unleaded"/>
    <n v="215"/>
    <n v="6"/>
    <s v="MANUAL"/>
    <s v="rear wheel drive"/>
    <n v="4"/>
    <s v="Flex Fuel"/>
    <s v="Large"/>
    <s v="Crew Cab Pickup"/>
    <n v="19"/>
    <n v="16"/>
    <n v="1851"/>
    <n v="26320"/>
  </r>
  <r>
    <x v="22"/>
    <s v="Ram Pickup 1500"/>
    <n v="2008"/>
    <x v="12"/>
    <s v="regular unleaded"/>
    <n v="215"/>
    <n v="6"/>
    <s v="MANUAL"/>
    <s v="rear wheel drive"/>
    <n v="2"/>
    <s v="Flex Fuel"/>
    <s v="Large"/>
    <s v="Regular Cab Pickup"/>
    <n v="19"/>
    <n v="16"/>
    <n v="1851"/>
    <n v="22150"/>
  </r>
  <r>
    <x v="22"/>
    <s v="Ram Pickup 1500"/>
    <n v="2008"/>
    <x v="12"/>
    <s v="regular unleaded"/>
    <n v="215"/>
    <n v="6"/>
    <s v="MANUAL"/>
    <s v="rear wheel drive"/>
    <n v="2"/>
    <s v="Flex Fuel"/>
    <s v="Large"/>
    <s v="Regular Cab Pickup"/>
    <n v="19"/>
    <n v="16"/>
    <n v="1851"/>
    <n v="22435"/>
  </r>
  <r>
    <x v="12"/>
    <s v="IS 300"/>
    <n v="2005"/>
    <x v="20"/>
    <s v="premium unleaded (required)"/>
    <n v="215"/>
    <n v="6"/>
    <s v="AUTOMATIC"/>
    <s v="rear wheel drive"/>
    <n v="4"/>
    <s v="Luxury,Performance"/>
    <s v="Compact"/>
    <s v="Wagon"/>
    <n v="23"/>
    <n v="16"/>
    <n v="454"/>
    <n v="31105"/>
  </r>
  <r>
    <x v="12"/>
    <s v="IS 300"/>
    <n v="2005"/>
    <x v="20"/>
    <s v="premium unleaded (required)"/>
    <n v="215"/>
    <n v="6"/>
    <s v="AUTOMATIC"/>
    <s v="rear wheel drive"/>
    <n v="4"/>
    <s v="Luxury,Performance"/>
    <s v="Compact"/>
    <s v="Sedan"/>
    <n v="23"/>
    <n v="16"/>
    <n v="454"/>
    <n v="31105"/>
  </r>
  <r>
    <x v="12"/>
    <s v="IS 300"/>
    <n v="2005"/>
    <x v="20"/>
    <s v="premium unleaded (required)"/>
    <n v="215"/>
    <n v="6"/>
    <s v="MANUAL"/>
    <s v="rear wheel drive"/>
    <n v="4"/>
    <s v="Luxury,Performance"/>
    <s v="Compact"/>
    <s v="Sedan"/>
    <n v="23"/>
    <n v="16"/>
    <n v="454"/>
    <n v="29735"/>
  </r>
  <r>
    <x v="29"/>
    <s v="Aurora"/>
    <n v="2002"/>
    <x v="27"/>
    <s v="regular unleaded"/>
    <n v="215"/>
    <n v="6"/>
    <s v="AUTOMATIC"/>
    <s v="front wheel drive"/>
    <n v="4"/>
    <s v="N/A"/>
    <s v="Large"/>
    <s v="Sedan"/>
    <n v="25"/>
    <n v="16"/>
    <n v="26"/>
    <n v="31615"/>
  </r>
  <r>
    <x v="19"/>
    <n v="200"/>
    <n v="1991"/>
    <x v="8"/>
    <s v="regular unleaded"/>
    <n v="217"/>
    <n v="5"/>
    <s v="MANUAL"/>
    <s v="all wheel drive"/>
    <n v="4"/>
    <s v="Luxury,Performance"/>
    <s v="Midsize"/>
    <s v="Sedan"/>
    <n v="22"/>
    <n v="16"/>
    <n v="3105"/>
    <n v="2000"/>
  </r>
  <r>
    <x v="19"/>
    <n v="200"/>
    <n v="1991"/>
    <x v="8"/>
    <s v="regular unleaded"/>
    <n v="217"/>
    <n v="5"/>
    <s v="MANUAL"/>
    <s v="all wheel drive"/>
    <n v="4"/>
    <s v="Luxury,Performance"/>
    <s v="Midsize"/>
    <s v="Wagon"/>
    <n v="22"/>
    <n v="16"/>
    <n v="3105"/>
    <n v="2000"/>
  </r>
  <r>
    <x v="12"/>
    <s v="GS 300"/>
    <n v="2004"/>
    <x v="19"/>
    <s v="premium unleaded (required)"/>
    <n v="220"/>
    <n v="6"/>
    <s v="AUTOMATIC"/>
    <s v="rear wheel drive"/>
    <n v="4"/>
    <s v="Luxury,Performance"/>
    <s v="Midsize"/>
    <s v="Sedan"/>
    <n v="23"/>
    <n v="16"/>
    <n v="454"/>
    <n v="38875"/>
  </r>
  <r>
    <x v="12"/>
    <s v="GS 300"/>
    <n v="2005"/>
    <x v="20"/>
    <s v="premium unleaded (required)"/>
    <n v="220"/>
    <n v="6"/>
    <s v="AUTOMATIC"/>
    <s v="rear wheel drive"/>
    <n v="4"/>
    <s v="Luxury,Performance"/>
    <s v="Midsize"/>
    <s v="Sedan"/>
    <n v="23"/>
    <n v="16"/>
    <n v="454"/>
    <n v="38875"/>
  </r>
  <r>
    <x v="12"/>
    <s v="RX 300"/>
    <n v="2001"/>
    <x v="15"/>
    <s v="premium unleaded (required)"/>
    <n v="220"/>
    <n v="6"/>
    <s v="AUTOMATIC"/>
    <s v="four wheel drive"/>
    <n v="4"/>
    <s v="Crossover,Luxury"/>
    <s v="Midsize"/>
    <s v="4dr SUV"/>
    <n v="21"/>
    <n v="16"/>
    <n v="454"/>
    <n v="35705"/>
  </r>
  <r>
    <x v="12"/>
    <s v="RX 300"/>
    <n v="2002"/>
    <x v="27"/>
    <s v="regular unleaded"/>
    <n v="220"/>
    <n v="6"/>
    <s v="AUTOMATIC"/>
    <s v="all wheel drive"/>
    <n v="4"/>
    <s v="Crossover,Luxury"/>
    <s v="Midsize"/>
    <s v="4dr SUV"/>
    <n v="21"/>
    <n v="16"/>
    <n v="454"/>
    <n v="35705"/>
  </r>
  <r>
    <x v="12"/>
    <s v="RX 300"/>
    <n v="2003"/>
    <x v="18"/>
    <s v="regular unleaded"/>
    <n v="220"/>
    <n v="6"/>
    <s v="AUTOMATIC"/>
    <s v="all wheel drive"/>
    <n v="4"/>
    <s v="Crossover,Luxury"/>
    <s v="Midsize"/>
    <s v="4dr SUV"/>
    <n v="21"/>
    <n v="16"/>
    <n v="454"/>
    <n v="36925"/>
  </r>
  <r>
    <x v="11"/>
    <s v="Supra"/>
    <n v="1996"/>
    <x v="21"/>
    <s v="regular unleaded"/>
    <n v="220"/>
    <n v="6"/>
    <s v="MANUAL"/>
    <s v="rear wheel drive"/>
    <n v="2"/>
    <s v="Performance"/>
    <s v="Compact"/>
    <s v="Coupe"/>
    <n v="22"/>
    <n v="16"/>
    <n v="2031"/>
    <n v="14977"/>
  </r>
  <r>
    <x v="11"/>
    <s v="Supra"/>
    <n v="1997"/>
    <x v="22"/>
    <s v="regular unleaded"/>
    <n v="220"/>
    <n v="6"/>
    <s v="MANUAL"/>
    <s v="rear wheel drive"/>
    <n v="2"/>
    <s v="Performance"/>
    <s v="Compact"/>
    <s v="Coupe"/>
    <n v="22"/>
    <n v="16"/>
    <n v="2031"/>
    <n v="17320"/>
  </r>
  <r>
    <x v="4"/>
    <s v="300ZX"/>
    <n v="1994"/>
    <x v="23"/>
    <s v="regular unleaded"/>
    <n v="222"/>
    <n v="6"/>
    <s v="MANUAL"/>
    <s v="rear wheel drive"/>
    <n v="2"/>
    <s v="Performance"/>
    <s v="Compact"/>
    <s v="Convertible"/>
    <n v="22"/>
    <n v="16"/>
    <n v="2009"/>
    <n v="2847"/>
  </r>
  <r>
    <x v="4"/>
    <s v="300ZX"/>
    <n v="1994"/>
    <x v="23"/>
    <s v="regular unleaded"/>
    <n v="222"/>
    <n v="6"/>
    <s v="MANUAL"/>
    <s v="rear wheel drive"/>
    <n v="2"/>
    <s v="Performance"/>
    <s v="Compact"/>
    <s v="Coupe"/>
    <n v="22"/>
    <n v="16"/>
    <n v="2009"/>
    <n v="2488"/>
  </r>
  <r>
    <x v="4"/>
    <s v="300ZX"/>
    <n v="1994"/>
    <x v="23"/>
    <s v="regular unleaded"/>
    <n v="222"/>
    <n v="6"/>
    <s v="MANUAL"/>
    <s v="rear wheel drive"/>
    <n v="2"/>
    <s v="Performance"/>
    <s v="Compact"/>
    <s v="Coupe"/>
    <n v="22"/>
    <n v="16"/>
    <n v="2009"/>
    <n v="2553"/>
  </r>
  <r>
    <x v="12"/>
    <s v="RX 330"/>
    <n v="2006"/>
    <x v="24"/>
    <s v="regular unleaded"/>
    <n v="223"/>
    <n v="6"/>
    <s v="AUTOMATIC"/>
    <s v="all wheel drive"/>
    <n v="4"/>
    <s v="Crossover,Luxury"/>
    <s v="Midsize"/>
    <s v="4dr SUV"/>
    <n v="22"/>
    <n v="16"/>
    <n v="454"/>
    <n v="37770"/>
  </r>
  <r>
    <x v="8"/>
    <s v="Crown Victoria"/>
    <n v="2009"/>
    <x v="10"/>
    <s v="flex-fuel (unleaded/E85)"/>
    <n v="224"/>
    <n v="8"/>
    <s v="AUTOMATIC"/>
    <s v="rear wheel drive"/>
    <n v="4"/>
    <s v="Flex Fuel"/>
    <s v="Large"/>
    <s v="Sedan"/>
    <n v="24"/>
    <n v="16"/>
    <n v="5657"/>
    <n v="29205"/>
  </r>
  <r>
    <x v="8"/>
    <s v="Crown Victoria"/>
    <n v="2010"/>
    <x v="9"/>
    <s v="flex-fuel (unleaded/E85)"/>
    <n v="224"/>
    <n v="8"/>
    <s v="AUTOMATIC"/>
    <s v="rear wheel drive"/>
    <n v="4"/>
    <s v="Flex Fuel"/>
    <s v="Large"/>
    <s v="Sedan"/>
    <n v="24"/>
    <n v="16"/>
    <n v="5657"/>
    <n v="29905"/>
  </r>
  <r>
    <x v="15"/>
    <s v="Legend"/>
    <n v="1994"/>
    <x v="23"/>
    <s v="regular unleaded"/>
    <n v="230"/>
    <n v="6"/>
    <s v="MANUAL"/>
    <s v="front wheel drive"/>
    <n v="4"/>
    <s v="Luxury,Performance"/>
    <s v="Midsize"/>
    <s v="Sedan"/>
    <n v="24"/>
    <n v="16"/>
    <n v="204"/>
    <n v="2066"/>
  </r>
  <r>
    <x v="15"/>
    <s v="Legend"/>
    <n v="1995"/>
    <x v="14"/>
    <s v="regular unleaded"/>
    <n v="230"/>
    <n v="6"/>
    <s v="MANUAL"/>
    <s v="front wheel drive"/>
    <n v="4"/>
    <s v="Luxury,Performance"/>
    <s v="Midsize"/>
    <s v="Sedan"/>
    <n v="24"/>
    <n v="16"/>
    <n v="204"/>
    <n v="2066"/>
  </r>
  <r>
    <x v="15"/>
    <s v="Legend"/>
    <n v="1994"/>
    <x v="23"/>
    <s v="regular unleaded"/>
    <n v="230"/>
    <n v="6"/>
    <s v="MANUAL"/>
    <s v="front wheel drive"/>
    <n v="2"/>
    <s v="Luxury,Performance"/>
    <s v="Midsize"/>
    <s v="Coupe"/>
    <n v="24"/>
    <n v="16"/>
    <n v="204"/>
    <n v="2181"/>
  </r>
  <r>
    <x v="15"/>
    <s v="Legend"/>
    <n v="1994"/>
    <x v="23"/>
    <s v="regular unleaded"/>
    <n v="230"/>
    <n v="6"/>
    <s v="MANUAL"/>
    <s v="front wheel drive"/>
    <n v="2"/>
    <s v="Luxury,Performance"/>
    <s v="Midsize"/>
    <s v="Coupe"/>
    <n v="24"/>
    <n v="16"/>
    <n v="204"/>
    <n v="2384"/>
  </r>
  <r>
    <x v="15"/>
    <s v="Legend"/>
    <n v="1995"/>
    <x v="14"/>
    <s v="regular unleaded"/>
    <n v="230"/>
    <n v="6"/>
    <s v="MANUAL"/>
    <s v="front wheel drive"/>
    <n v="2"/>
    <s v="Luxury,Performance"/>
    <s v="Midsize"/>
    <s v="Coupe"/>
    <n v="24"/>
    <n v="16"/>
    <n v="204"/>
    <n v="2506"/>
  </r>
  <r>
    <x v="15"/>
    <s v="Legend"/>
    <n v="1995"/>
    <x v="14"/>
    <s v="regular unleaded"/>
    <n v="230"/>
    <n v="6"/>
    <s v="MANUAL"/>
    <s v="front wheel drive"/>
    <n v="2"/>
    <s v="Luxury,Performance"/>
    <s v="Midsize"/>
    <s v="Coupe"/>
    <n v="24"/>
    <n v="16"/>
    <n v="204"/>
    <n v="2265"/>
  </r>
  <r>
    <x v="12"/>
    <s v="RX 330"/>
    <n v="2004"/>
    <x v="19"/>
    <s v="regular unleaded"/>
    <n v="230"/>
    <n v="6"/>
    <s v="AUTOMATIC"/>
    <s v="all wheel drive"/>
    <n v="4"/>
    <s v="Crossover,Luxury"/>
    <s v="Midsize"/>
    <s v="4dr SUV"/>
    <n v="22"/>
    <n v="16"/>
    <n v="454"/>
    <n v="36675"/>
  </r>
  <r>
    <x v="12"/>
    <s v="RX 330"/>
    <n v="2005"/>
    <x v="20"/>
    <s v="regular unleaded"/>
    <n v="230"/>
    <n v="6"/>
    <s v="AUTOMATIC"/>
    <s v="all wheel drive"/>
    <n v="4"/>
    <s v="Crossover,Luxury"/>
    <s v="Midsize"/>
    <s v="4dr SUV"/>
    <n v="22"/>
    <n v="16"/>
    <n v="454"/>
    <n v="37425"/>
  </r>
  <r>
    <x v="17"/>
    <s v="RX-8"/>
    <n v="2009"/>
    <x v="10"/>
    <s v="premium unleaded (required)"/>
    <n v="232"/>
    <n v="143"/>
    <s v="MANUAL"/>
    <s v="rear wheel drive"/>
    <n v="4"/>
    <s v="Performance"/>
    <s v="Compact"/>
    <s v="Coupe"/>
    <n v="22"/>
    <n v="16"/>
    <n v="586"/>
    <n v="31930"/>
  </r>
  <r>
    <x v="17"/>
    <s v="RX-8"/>
    <n v="2009"/>
    <x v="10"/>
    <s v="premium unleaded (required)"/>
    <n v="232"/>
    <n v="143"/>
    <s v="MANUAL"/>
    <s v="rear wheel drive"/>
    <n v="4"/>
    <s v="Performance"/>
    <s v="Compact"/>
    <s v="Coupe"/>
    <n v="22"/>
    <n v="16"/>
    <n v="586"/>
    <n v="27860"/>
  </r>
  <r>
    <x v="17"/>
    <s v="RX-8"/>
    <n v="2009"/>
    <x v="10"/>
    <s v="premium unleaded (required)"/>
    <n v="232"/>
    <n v="143"/>
    <s v="MANUAL"/>
    <s v="rear wheel drive"/>
    <n v="4"/>
    <s v="Performance"/>
    <s v="Compact"/>
    <s v="Coupe"/>
    <n v="22"/>
    <n v="16"/>
    <n v="586"/>
    <n v="31000"/>
  </r>
  <r>
    <x v="17"/>
    <s v="RX-8"/>
    <n v="2009"/>
    <x v="10"/>
    <s v="premium unleaded (required)"/>
    <n v="232"/>
    <n v="143"/>
    <s v="MANUAL"/>
    <s v="rear wheel drive"/>
    <n v="4"/>
    <s v="Performance"/>
    <s v="Compact"/>
    <s v="Coupe"/>
    <n v="22"/>
    <n v="16"/>
    <n v="586"/>
    <n v="26435"/>
  </r>
  <r>
    <x v="17"/>
    <s v="RX-8"/>
    <n v="2010"/>
    <x v="9"/>
    <s v="premium unleaded (required)"/>
    <n v="232"/>
    <n v="143"/>
    <s v="MANUAL"/>
    <s v="rear wheel drive"/>
    <n v="4"/>
    <s v="Performance"/>
    <s v="Compact"/>
    <s v="Coupe"/>
    <n v="22"/>
    <n v="16"/>
    <n v="586"/>
    <n v="32140"/>
  </r>
  <r>
    <x v="17"/>
    <s v="RX-8"/>
    <n v="2010"/>
    <x v="9"/>
    <s v="premium unleaded (required)"/>
    <n v="232"/>
    <n v="143"/>
    <s v="MANUAL"/>
    <s v="rear wheel drive"/>
    <n v="4"/>
    <s v="Performance"/>
    <s v="Compact"/>
    <s v="Coupe"/>
    <n v="22"/>
    <n v="16"/>
    <n v="586"/>
    <n v="26645"/>
  </r>
  <r>
    <x v="17"/>
    <s v="RX-8"/>
    <n v="2010"/>
    <x v="9"/>
    <s v="premium unleaded (required)"/>
    <n v="232"/>
    <n v="143"/>
    <s v="MANUAL"/>
    <s v="rear wheel drive"/>
    <n v="4"/>
    <s v="Performance"/>
    <s v="Compact"/>
    <s v="Coupe"/>
    <n v="22"/>
    <n v="16"/>
    <n v="586"/>
    <n v="32110"/>
  </r>
  <r>
    <x v="17"/>
    <s v="RX-8"/>
    <n v="2011"/>
    <x v="6"/>
    <s v="premium unleaded (required)"/>
    <n v="232"/>
    <n v="143"/>
    <s v="MANUAL"/>
    <s v="rear wheel drive"/>
    <n v="4"/>
    <s v="Performance"/>
    <s v="Compact"/>
    <s v="Coupe"/>
    <n v="22"/>
    <n v="16"/>
    <n v="586"/>
    <n v="32260"/>
  </r>
  <r>
    <x v="17"/>
    <s v="RX-8"/>
    <n v="2011"/>
    <x v="6"/>
    <s v="premium unleaded (required)"/>
    <n v="232"/>
    <n v="143"/>
    <s v="MANUAL"/>
    <s v="rear wheel drive"/>
    <n v="4"/>
    <s v="Performance"/>
    <s v="Compact"/>
    <s v="Coupe"/>
    <n v="22"/>
    <n v="16"/>
    <n v="586"/>
    <n v="32290"/>
  </r>
  <r>
    <x v="17"/>
    <s v="RX-8"/>
    <n v="2011"/>
    <x v="6"/>
    <s v="premium unleaded (required)"/>
    <n v="232"/>
    <n v="143"/>
    <s v="MANUAL"/>
    <s v="rear wheel drive"/>
    <n v="4"/>
    <s v="Performance"/>
    <s v="Compact"/>
    <s v="Coupe"/>
    <n v="22"/>
    <n v="16"/>
    <n v="586"/>
    <n v="26795"/>
  </r>
  <r>
    <x v="28"/>
    <s v="Concorde"/>
    <n v="2002"/>
    <x v="27"/>
    <s v="regular unleaded"/>
    <n v="234"/>
    <n v="6"/>
    <s v="AUTOMATIC"/>
    <s v="four wheel drive"/>
    <n v="4"/>
    <s v="N/A"/>
    <s v="Large"/>
    <s v="Sedan"/>
    <n v="24"/>
    <n v="16"/>
    <n v="1013"/>
    <n v="25520"/>
  </r>
  <r>
    <x v="22"/>
    <s v="Intrepid"/>
    <n v="2002"/>
    <x v="27"/>
    <s v="regular unleaded"/>
    <n v="234"/>
    <n v="6"/>
    <s v="AUTOMATIC"/>
    <s v="front wheel drive"/>
    <n v="4"/>
    <s v="N/A"/>
    <s v="Large"/>
    <s v="Sedan"/>
    <n v="24"/>
    <n v="16"/>
    <n v="1851"/>
    <n v="22970"/>
  </r>
  <r>
    <x v="28"/>
    <s v="Sebring"/>
    <n v="2008"/>
    <x v="12"/>
    <s v="regular unleaded"/>
    <n v="235"/>
    <n v="6"/>
    <s v="AUTOMATIC"/>
    <s v="front wheel drive"/>
    <n v="2"/>
    <s v="N/A"/>
    <s v="Midsize"/>
    <s v="Convertible"/>
    <n v="26"/>
    <n v="16"/>
    <n v="1013"/>
    <n v="32715"/>
  </r>
  <r>
    <x v="28"/>
    <s v="Sebring"/>
    <n v="2009"/>
    <x v="10"/>
    <s v="regular unleaded"/>
    <n v="235"/>
    <n v="6"/>
    <s v="AUTOMATIC"/>
    <s v="front wheel drive"/>
    <n v="2"/>
    <s v="N/A"/>
    <s v="Midsize"/>
    <s v="Convertible"/>
    <n v="27"/>
    <n v="16"/>
    <n v="1013"/>
    <n v="35125"/>
  </r>
  <r>
    <x v="28"/>
    <s v="Sebring"/>
    <n v="2010"/>
    <x v="9"/>
    <s v="regular unleaded"/>
    <n v="235"/>
    <n v="6"/>
    <s v="AUTOMATIC"/>
    <s v="front wheel drive"/>
    <n v="2"/>
    <s v="N/A"/>
    <s v="Midsize"/>
    <s v="Convertible"/>
    <n v="27"/>
    <n v="16"/>
    <n v="1013"/>
    <n v="32710"/>
  </r>
  <r>
    <x v="26"/>
    <s v="V70"/>
    <n v="2008"/>
    <x v="12"/>
    <s v="premium unleaded (recommended)"/>
    <n v="235"/>
    <n v="6"/>
    <s v="AUTOMATIC"/>
    <s v="front wheel drive"/>
    <n v="4"/>
    <s v="Luxury"/>
    <s v="Midsize"/>
    <s v="Wagon"/>
    <n v="24"/>
    <n v="16"/>
    <n v="870"/>
    <n v="32465"/>
  </r>
  <r>
    <x v="26"/>
    <s v="V70"/>
    <n v="2009"/>
    <x v="10"/>
    <s v="premium unleaded (recommended)"/>
    <n v="235"/>
    <n v="6"/>
    <s v="AUTOMATIC"/>
    <s v="front wheel drive"/>
    <n v="4"/>
    <s v="Luxury"/>
    <s v="Midsize"/>
    <s v="Wagon"/>
    <n v="25"/>
    <n v="16"/>
    <n v="870"/>
    <n v="32900"/>
  </r>
  <r>
    <x v="11"/>
    <s v="Tacoma"/>
    <n v="2015"/>
    <x v="0"/>
    <s v="regular unleaded"/>
    <n v="236"/>
    <n v="6"/>
    <s v="AUTOMATIC"/>
    <s v="four wheel drive"/>
    <n v="4"/>
    <s v="N/A"/>
    <s v="Compact"/>
    <s v="Extended Cab Pickup"/>
    <n v="21"/>
    <n v="16"/>
    <n v="2031"/>
    <n v="27235"/>
  </r>
  <r>
    <x v="11"/>
    <s v="Tacoma"/>
    <n v="2015"/>
    <x v="0"/>
    <s v="regular unleaded"/>
    <n v="236"/>
    <n v="6"/>
    <s v="AUTOMATIC"/>
    <s v="four wheel drive"/>
    <n v="4"/>
    <s v="N/A"/>
    <s v="Compact"/>
    <s v="Crew Cab Pickup"/>
    <n v="21"/>
    <n v="16"/>
    <n v="2031"/>
    <n v="37615"/>
  </r>
  <r>
    <x v="11"/>
    <s v="Tacoma"/>
    <n v="2015"/>
    <x v="0"/>
    <s v="regular unleaded"/>
    <n v="236"/>
    <n v="6"/>
    <s v="AUTOMATIC"/>
    <s v="four wheel drive"/>
    <n v="4"/>
    <s v="N/A"/>
    <s v="Compact"/>
    <s v="Extended Cab Pickup"/>
    <n v="21"/>
    <n v="16"/>
    <n v="2031"/>
    <n v="36705"/>
  </r>
  <r>
    <x v="11"/>
    <s v="Tacoma"/>
    <n v="2015"/>
    <x v="0"/>
    <s v="regular unleaded"/>
    <n v="236"/>
    <n v="6"/>
    <s v="AUTOMATIC"/>
    <s v="four wheel drive"/>
    <n v="4"/>
    <s v="N/A"/>
    <s v="Compact"/>
    <s v="Crew Cab Pickup"/>
    <n v="21"/>
    <n v="16"/>
    <n v="2031"/>
    <n v="28235"/>
  </r>
  <r>
    <x v="11"/>
    <s v="Tacoma"/>
    <n v="2015"/>
    <x v="0"/>
    <s v="regular unleaded"/>
    <n v="236"/>
    <n v="6"/>
    <s v="AUTOMATIC"/>
    <s v="four wheel drive"/>
    <n v="4"/>
    <s v="N/A"/>
    <s v="Compact"/>
    <s v="Crew Cab Pickup"/>
    <n v="21"/>
    <n v="16"/>
    <n v="2031"/>
    <n v="28735"/>
  </r>
  <r>
    <x v="8"/>
    <s v="Crown Victoria"/>
    <n v="2011"/>
    <x v="6"/>
    <s v="flex-fuel (unleaded/E85)"/>
    <n v="239"/>
    <n v="8"/>
    <s v="AUTOMATIC"/>
    <s v="rear wheel drive"/>
    <n v="4"/>
    <s v="Flex Fuel"/>
    <s v="Large"/>
    <s v="Sedan"/>
    <n v="24"/>
    <n v="16"/>
    <n v="5657"/>
    <n v="29905"/>
  </r>
  <r>
    <x v="13"/>
    <s v="Town Car"/>
    <n v="2009"/>
    <x v="10"/>
    <s v="flex-fuel (unleaded/E85)"/>
    <n v="239"/>
    <n v="8"/>
    <s v="AUTOMATIC"/>
    <s v="rear wheel drive"/>
    <n v="4"/>
    <s v="Flex Fuel,Luxury"/>
    <s v="Large"/>
    <s v="Sedan"/>
    <n v="24"/>
    <n v="16"/>
    <n v="61"/>
    <n v="52055"/>
  </r>
  <r>
    <x v="13"/>
    <s v="Town Car"/>
    <n v="2009"/>
    <x v="10"/>
    <s v="flex-fuel (unleaded/E85)"/>
    <n v="239"/>
    <n v="8"/>
    <s v="AUTOMATIC"/>
    <s v="rear wheel drive"/>
    <n v="4"/>
    <s v="Flex Fuel,Luxury"/>
    <s v="Large"/>
    <s v="Sedan"/>
    <n v="24"/>
    <n v="16"/>
    <n v="61"/>
    <n v="46385"/>
  </r>
  <r>
    <x v="13"/>
    <s v="Town Car"/>
    <n v="2010"/>
    <x v="9"/>
    <s v="flex-fuel (unleaded/E85)"/>
    <n v="239"/>
    <n v="8"/>
    <s v="AUTOMATIC"/>
    <s v="rear wheel drive"/>
    <n v="4"/>
    <s v="Flex Fuel,Luxury"/>
    <s v="Large"/>
    <s v="Sedan"/>
    <n v="24"/>
    <n v="16"/>
    <n v="61"/>
    <n v="52595"/>
  </r>
  <r>
    <x v="13"/>
    <s v="Town Car"/>
    <n v="2010"/>
    <x v="9"/>
    <s v="flex-fuel (unleaded/E85)"/>
    <n v="239"/>
    <n v="8"/>
    <s v="AUTOMATIC"/>
    <s v="rear wheel drive"/>
    <n v="4"/>
    <s v="Flex Fuel,Luxury"/>
    <s v="Large"/>
    <s v="Sedan"/>
    <n v="24"/>
    <n v="16"/>
    <n v="61"/>
    <n v="46925"/>
  </r>
  <r>
    <x v="13"/>
    <s v="Town Car"/>
    <n v="2011"/>
    <x v="6"/>
    <s v="flex-fuel (unleaded/E85)"/>
    <n v="239"/>
    <n v="8"/>
    <s v="AUTOMATIC"/>
    <s v="rear wheel drive"/>
    <n v="4"/>
    <s v="Flex Fuel,Luxury"/>
    <s v="Large"/>
    <s v="Sedan"/>
    <n v="24"/>
    <n v="16"/>
    <n v="61"/>
    <n v="47225"/>
  </r>
  <r>
    <x v="13"/>
    <s v="Town Car"/>
    <n v="2011"/>
    <x v="6"/>
    <s v="flex-fuel (unleaded/E85)"/>
    <n v="239"/>
    <n v="8"/>
    <s v="AUTOMATIC"/>
    <s v="rear wheel drive"/>
    <n v="4"/>
    <s v="Flex Fuel,Luxury"/>
    <s v="Large"/>
    <s v="Sedan"/>
    <n v="24"/>
    <n v="16"/>
    <n v="61"/>
    <n v="47000"/>
  </r>
  <r>
    <x v="13"/>
    <s v="Town Car"/>
    <n v="2011"/>
    <x v="6"/>
    <s v="flex-fuel (unleaded/E85)"/>
    <n v="239"/>
    <n v="8"/>
    <s v="AUTOMATIC"/>
    <s v="rear wheel drive"/>
    <n v="4"/>
    <s v="Flex Fuel,Luxury"/>
    <s v="Large"/>
    <s v="Sedan"/>
    <n v="24"/>
    <n v="16"/>
    <n v="61"/>
    <n v="52895"/>
  </r>
  <r>
    <x v="13"/>
    <s v="Town Car"/>
    <n v="2011"/>
    <x v="6"/>
    <s v="flex-fuel (unleaded/E85)"/>
    <n v="239"/>
    <n v="8"/>
    <s v="AUTOMATIC"/>
    <s v="rear wheel drive"/>
    <n v="4"/>
    <s v="Flex Fuel,Luxury"/>
    <s v="Large"/>
    <s v="Sedan"/>
    <n v="24"/>
    <n v="16"/>
    <n v="61"/>
    <n v="52670"/>
  </r>
  <r>
    <x v="24"/>
    <s v="Park Avenue"/>
    <n v="2003"/>
    <x v="18"/>
    <s v="premium unleaded (required)"/>
    <n v="240"/>
    <n v="6"/>
    <s v="AUTOMATIC"/>
    <s v="front wheel drive"/>
    <n v="4"/>
    <s v="Performance"/>
    <s v="Large"/>
    <s v="Sedan"/>
    <n v="25"/>
    <n v="16"/>
    <n v="155"/>
    <n v="39725"/>
  </r>
  <r>
    <x v="24"/>
    <s v="Park Avenue"/>
    <n v="2004"/>
    <x v="19"/>
    <s v="premium unleaded (required)"/>
    <n v="240"/>
    <n v="6"/>
    <s v="AUTOMATIC"/>
    <s v="front wheel drive"/>
    <n v="4"/>
    <s v="Performance"/>
    <s v="Large"/>
    <s v="Sedan"/>
    <n v="26"/>
    <n v="16"/>
    <n v="155"/>
    <n v="40425"/>
  </r>
  <r>
    <x v="24"/>
    <s v="Terraza"/>
    <n v="2007"/>
    <x v="25"/>
    <s v="regular unleaded"/>
    <n v="240"/>
    <n v="6"/>
    <s v="AUTOMATIC"/>
    <s v="front wheel drive"/>
    <n v="4"/>
    <s v="Flex Fuel"/>
    <s v="Midsize"/>
    <s v="Passenger Minivan"/>
    <n v="23"/>
    <n v="16"/>
    <n v="155"/>
    <n v="30780"/>
  </r>
  <r>
    <x v="24"/>
    <s v="Terraza"/>
    <n v="2007"/>
    <x v="25"/>
    <s v="regular unleaded"/>
    <n v="240"/>
    <n v="6"/>
    <s v="AUTOMATIC"/>
    <s v="front wheel drive"/>
    <n v="4"/>
    <s v="Flex Fuel"/>
    <s v="Midsize"/>
    <s v="Passenger Minivan"/>
    <n v="23"/>
    <n v="16"/>
    <n v="155"/>
    <n v="28000"/>
  </r>
  <r>
    <x v="24"/>
    <s v="Terraza"/>
    <n v="2007"/>
    <x v="25"/>
    <s v="regular unleaded"/>
    <n v="240"/>
    <n v="6"/>
    <s v="AUTOMATIC"/>
    <s v="front wheel drive"/>
    <n v="4"/>
    <s v="Flex Fuel"/>
    <s v="Midsize"/>
    <s v="Passenger Minivan"/>
    <n v="23"/>
    <n v="16"/>
    <n v="155"/>
    <n v="26660"/>
  </r>
  <r>
    <x v="24"/>
    <s v="Riviera"/>
    <n v="1997"/>
    <x v="22"/>
    <s v="regular unleaded"/>
    <n v="240"/>
    <n v="6"/>
    <s v="AUTOMATIC"/>
    <s v="front wheel drive"/>
    <n v="2"/>
    <s v="N/A"/>
    <s v="Large"/>
    <s v="Coupe"/>
    <n v="24"/>
    <n v="16"/>
    <n v="155"/>
    <n v="2000"/>
  </r>
  <r>
    <x v="24"/>
    <s v="Riviera"/>
    <n v="1998"/>
    <x v="26"/>
    <s v="regular unleaded"/>
    <n v="240"/>
    <n v="6"/>
    <s v="AUTOMATIC"/>
    <s v="front wheel drive"/>
    <n v="2"/>
    <s v="N/A"/>
    <s v="Large"/>
    <s v="Coupe"/>
    <n v="25"/>
    <n v="16"/>
    <n v="155"/>
    <n v="2155"/>
  </r>
  <r>
    <x v="24"/>
    <s v="Riviera"/>
    <n v="1999"/>
    <x v="11"/>
    <s v="regular unleaded"/>
    <n v="240"/>
    <n v="6"/>
    <s v="AUTOMATIC"/>
    <s v="front wheel drive"/>
    <n v="2"/>
    <s v="N/A"/>
    <s v="Large"/>
    <s v="Coupe"/>
    <n v="25"/>
    <n v="16"/>
    <n v="155"/>
    <n v="2379"/>
  </r>
  <r>
    <x v="2"/>
    <s v="Malibu Maxx"/>
    <n v="2006"/>
    <x v="24"/>
    <s v="regular unleaded"/>
    <n v="240"/>
    <n v="6"/>
    <s v="AUTOMATIC"/>
    <s v="front wheel drive"/>
    <n v="4"/>
    <s v="Hatchback,Performance"/>
    <s v="Midsize"/>
    <s v="4dr Hatchback"/>
    <n v="24"/>
    <n v="16"/>
    <n v="1385"/>
    <n v="23265"/>
  </r>
  <r>
    <x v="2"/>
    <s v="Uplander"/>
    <n v="2007"/>
    <x v="25"/>
    <s v="regular unleaded"/>
    <n v="240"/>
    <n v="6"/>
    <s v="AUTOMATIC"/>
    <s v="front wheel drive"/>
    <n v="4"/>
    <s v="Flex Fuel"/>
    <s v="Compact"/>
    <s v="Passenger Minivan"/>
    <n v="23"/>
    <n v="16"/>
    <n v="1385"/>
    <n v="20205"/>
  </r>
  <r>
    <x v="2"/>
    <s v="Uplander"/>
    <n v="2007"/>
    <x v="25"/>
    <s v="regular unleaded"/>
    <n v="240"/>
    <n v="6"/>
    <s v="AUTOMATIC"/>
    <s v="front wheel drive"/>
    <n v="4"/>
    <s v="Flex Fuel"/>
    <s v="Midsize"/>
    <s v="Cargo Minivan"/>
    <n v="23"/>
    <n v="16"/>
    <n v="1385"/>
    <n v="22105"/>
  </r>
  <r>
    <x v="2"/>
    <s v="Uplander"/>
    <n v="2007"/>
    <x v="25"/>
    <s v="regular unleaded"/>
    <n v="240"/>
    <n v="6"/>
    <s v="AUTOMATIC"/>
    <s v="front wheel drive"/>
    <n v="4"/>
    <s v="Flex Fuel"/>
    <s v="Midsize"/>
    <s v="Passenger Minivan"/>
    <n v="23"/>
    <n v="16"/>
    <n v="1385"/>
    <n v="23280"/>
  </r>
  <r>
    <x v="2"/>
    <s v="Uplander"/>
    <n v="2007"/>
    <x v="25"/>
    <s v="regular unleaded"/>
    <n v="240"/>
    <n v="6"/>
    <s v="AUTOMATIC"/>
    <s v="front wheel drive"/>
    <n v="4"/>
    <s v="Flex Fuel"/>
    <s v="Midsize"/>
    <s v="Passenger Minivan"/>
    <n v="23"/>
    <n v="16"/>
    <n v="1385"/>
    <n v="27405"/>
  </r>
  <r>
    <x v="2"/>
    <s v="Uplander"/>
    <n v="2007"/>
    <x v="25"/>
    <s v="regular unleaded"/>
    <n v="240"/>
    <n v="6"/>
    <s v="AUTOMATIC"/>
    <s v="front wheel drive"/>
    <n v="4"/>
    <s v="Flex Fuel"/>
    <s v="Midsize"/>
    <s v="Passenger Minivan"/>
    <n v="23"/>
    <n v="16"/>
    <n v="1385"/>
    <n v="33050"/>
  </r>
  <r>
    <x v="2"/>
    <s v="Uplander"/>
    <n v="2007"/>
    <x v="25"/>
    <s v="regular unleaded"/>
    <n v="240"/>
    <n v="6"/>
    <s v="AUTOMATIC"/>
    <s v="front wheel drive"/>
    <n v="4"/>
    <s v="Flex Fuel"/>
    <s v="Midsize"/>
    <s v="Passenger Minivan"/>
    <n v="23"/>
    <n v="16"/>
    <n v="1385"/>
    <n v="29350"/>
  </r>
  <r>
    <x v="2"/>
    <s v="Uplander"/>
    <n v="2008"/>
    <x v="12"/>
    <s v="regular unleaded"/>
    <n v="240"/>
    <n v="6"/>
    <s v="AUTOMATIC"/>
    <s v="front wheel drive"/>
    <n v="4"/>
    <s v="Flex Fuel"/>
    <s v="Compact"/>
    <s v="Passenger Minivan"/>
    <n v="23"/>
    <n v="16"/>
    <n v="1385"/>
    <n v="21540"/>
  </r>
  <r>
    <x v="2"/>
    <s v="Uplander"/>
    <n v="2008"/>
    <x v="12"/>
    <s v="regular unleaded"/>
    <n v="240"/>
    <n v="6"/>
    <s v="AUTOMATIC"/>
    <s v="front wheel drive"/>
    <n v="4"/>
    <s v="Flex Fuel"/>
    <s v="Midsize"/>
    <s v="Passenger Minivan"/>
    <n v="23"/>
    <n v="16"/>
    <n v="1385"/>
    <n v="24250"/>
  </r>
  <r>
    <x v="2"/>
    <s v="Uplander"/>
    <n v="2008"/>
    <x v="12"/>
    <s v="regular unleaded"/>
    <n v="240"/>
    <n v="6"/>
    <s v="AUTOMATIC"/>
    <s v="front wheel drive"/>
    <n v="4"/>
    <s v="Flex Fuel"/>
    <s v="Midsize"/>
    <s v="Cargo Minivan"/>
    <n v="23"/>
    <n v="16"/>
    <n v="1385"/>
    <n v="23080"/>
  </r>
  <r>
    <x v="2"/>
    <s v="Uplander"/>
    <n v="2008"/>
    <x v="12"/>
    <s v="regular unleaded"/>
    <n v="240"/>
    <n v="6"/>
    <s v="AUTOMATIC"/>
    <s v="front wheel drive"/>
    <n v="4"/>
    <s v="Flex Fuel"/>
    <s v="Midsize"/>
    <s v="Passenger Minivan"/>
    <n v="23"/>
    <n v="16"/>
    <n v="1385"/>
    <n v="29330"/>
  </r>
  <r>
    <x v="29"/>
    <s v="LSS"/>
    <n v="1997"/>
    <x v="22"/>
    <s v="regular unleaded"/>
    <n v="240"/>
    <n v="6"/>
    <s v="AUTOMATIC"/>
    <s v="front wheel drive"/>
    <n v="4"/>
    <s v="N/A"/>
    <s v="Large"/>
    <s v="Sedan"/>
    <n v="24"/>
    <n v="16"/>
    <n v="26"/>
    <n v="2136"/>
  </r>
  <r>
    <x v="29"/>
    <s v="LSS"/>
    <n v="1998"/>
    <x v="26"/>
    <s v="regular unleaded"/>
    <n v="240"/>
    <n v="6"/>
    <s v="AUTOMATIC"/>
    <s v="front wheel drive"/>
    <n v="4"/>
    <s v="N/A"/>
    <s v="Large"/>
    <s v="Sedan"/>
    <n v="25"/>
    <n v="16"/>
    <n v="26"/>
    <n v="2444"/>
  </r>
  <r>
    <x v="29"/>
    <s v="LSS"/>
    <n v="1999"/>
    <x v="11"/>
    <s v="regular unleaded"/>
    <n v="240"/>
    <n v="6"/>
    <s v="AUTOMATIC"/>
    <s v="front wheel drive"/>
    <n v="4"/>
    <s v="N/A"/>
    <s v="Large"/>
    <s v="Sedan"/>
    <n v="25"/>
    <n v="16"/>
    <n v="26"/>
    <n v="2681"/>
  </r>
  <r>
    <x v="25"/>
    <s v="Bonneville"/>
    <n v="2003"/>
    <x v="18"/>
    <s v="premium unleaded (required)"/>
    <n v="240"/>
    <n v="6"/>
    <s v="AUTOMATIC"/>
    <s v="front wheel drive"/>
    <n v="4"/>
    <s v="Performance"/>
    <s v="Large"/>
    <s v="Sedan"/>
    <n v="25"/>
    <n v="16"/>
    <n v="210"/>
    <n v="34020"/>
  </r>
  <r>
    <x v="26"/>
    <s v="XC90"/>
    <n v="2014"/>
    <x v="4"/>
    <s v="regular unleaded"/>
    <n v="240"/>
    <n v="6"/>
    <s v="AUTOMATIC"/>
    <s v="front wheel drive"/>
    <n v="4"/>
    <s v="Crossover,Luxury"/>
    <s v="Midsize"/>
    <s v="4dr SUV"/>
    <n v="25"/>
    <n v="16"/>
    <n v="870"/>
    <n v="39700"/>
  </r>
  <r>
    <x v="26"/>
    <s v="XC90"/>
    <n v="2014"/>
    <x v="4"/>
    <s v="regular unleaded"/>
    <n v="240"/>
    <n v="6"/>
    <s v="AUTOMATIC"/>
    <s v="front wheel drive"/>
    <n v="4"/>
    <s v="Crossover,Luxury"/>
    <s v="Midsize"/>
    <s v="4dr SUV"/>
    <n v="25"/>
    <n v="16"/>
    <n v="870"/>
    <n v="42700"/>
  </r>
  <r>
    <x v="2"/>
    <s v="Colorado"/>
    <n v="2012"/>
    <x v="5"/>
    <s v="regular unleaded"/>
    <n v="242"/>
    <n v="5"/>
    <s v="AUTOMATIC"/>
    <s v="four wheel drive"/>
    <n v="4"/>
    <s v="N/A"/>
    <s v="Compact"/>
    <s v="Crew Cab Pickup"/>
    <n v="21"/>
    <n v="16"/>
    <n v="1385"/>
    <n v="30320"/>
  </r>
  <r>
    <x v="2"/>
    <s v="Colorado"/>
    <n v="2012"/>
    <x v="5"/>
    <s v="regular unleaded"/>
    <n v="242"/>
    <n v="5"/>
    <s v="AUTOMATIC"/>
    <s v="four wheel drive"/>
    <n v="4"/>
    <s v="N/A"/>
    <s v="Compact"/>
    <s v="Crew Cab Pickup"/>
    <n v="21"/>
    <n v="16"/>
    <n v="1385"/>
    <n v="28460"/>
  </r>
  <r>
    <x v="30"/>
    <s v="Canyon"/>
    <n v="2012"/>
    <x v="5"/>
    <s v="regular unleaded"/>
    <n v="242"/>
    <n v="5"/>
    <s v="AUTOMATIC"/>
    <s v="four wheel drive"/>
    <n v="4"/>
    <s v="N/A"/>
    <s v="Compact"/>
    <s v="Crew Cab Pickup"/>
    <n v="21"/>
    <n v="16"/>
    <n v="549"/>
    <n v="31790"/>
  </r>
  <r>
    <x v="30"/>
    <s v="Canyon"/>
    <n v="2012"/>
    <x v="5"/>
    <s v="regular unleaded"/>
    <n v="242"/>
    <n v="5"/>
    <s v="AUTOMATIC"/>
    <s v="four wheel drive"/>
    <n v="4"/>
    <s v="N/A"/>
    <s v="Compact"/>
    <s v="Crew Cab Pickup"/>
    <n v="21"/>
    <n v="16"/>
    <n v="549"/>
    <n v="28610"/>
  </r>
  <r>
    <x v="30"/>
    <s v="Canyon"/>
    <n v="2012"/>
    <x v="5"/>
    <s v="regular unleaded"/>
    <n v="242"/>
    <n v="5"/>
    <s v="AUTOMATIC"/>
    <s v="four wheel drive"/>
    <n v="4"/>
    <s v="N/A"/>
    <s v="Compact"/>
    <s v="Crew Cab Pickup"/>
    <n v="21"/>
    <n v="16"/>
    <n v="549"/>
    <n v="29125"/>
  </r>
  <r>
    <x v="14"/>
    <s v="Entourage"/>
    <n v="2007"/>
    <x v="25"/>
    <s v="regular unleaded"/>
    <n v="242"/>
    <n v="6"/>
    <s v="AUTOMATIC"/>
    <s v="front wheel drive"/>
    <n v="4"/>
    <s v="N/A"/>
    <s v="Midsize"/>
    <s v="Passenger Minivan"/>
    <n v="23"/>
    <n v="16"/>
    <n v="1439"/>
    <n v="26395"/>
  </r>
  <r>
    <x v="14"/>
    <s v="Entourage"/>
    <n v="2007"/>
    <x v="25"/>
    <s v="regular unleaded"/>
    <n v="242"/>
    <n v="6"/>
    <s v="AUTOMATIC"/>
    <s v="front wheel drive"/>
    <n v="4"/>
    <s v="N/A"/>
    <s v="Midsize"/>
    <s v="Passenger Minivan"/>
    <n v="23"/>
    <n v="16"/>
    <n v="1439"/>
    <n v="28895"/>
  </r>
  <r>
    <x v="14"/>
    <s v="Entourage"/>
    <n v="2007"/>
    <x v="25"/>
    <s v="regular unleaded"/>
    <n v="242"/>
    <n v="6"/>
    <s v="AUTOMATIC"/>
    <s v="front wheel drive"/>
    <n v="4"/>
    <s v="N/A"/>
    <s v="Midsize"/>
    <s v="Passenger Minivan"/>
    <n v="23"/>
    <n v="16"/>
    <n v="1439"/>
    <n v="23895"/>
  </r>
  <r>
    <x v="22"/>
    <s v="Intrepid"/>
    <n v="2002"/>
    <x v="27"/>
    <s v="regular unleaded"/>
    <n v="244"/>
    <n v="6"/>
    <s v="AUTOMATIC"/>
    <s v="front wheel drive"/>
    <n v="4"/>
    <s v="Performance"/>
    <s v="Large"/>
    <s v="Sedan"/>
    <n v="24"/>
    <n v="16"/>
    <n v="1851"/>
    <n v="27055"/>
  </r>
  <r>
    <x v="22"/>
    <s v="Intrepid"/>
    <n v="2004"/>
    <x v="19"/>
    <s v="regular unleaded"/>
    <n v="244"/>
    <n v="6"/>
    <s v="AUTOMATIC"/>
    <s v="front wheel drive"/>
    <n v="4"/>
    <s v="N/A"/>
    <s v="Large"/>
    <s v="Sedan"/>
    <n v="25"/>
    <n v="16"/>
    <n v="1851"/>
    <n v="25105"/>
  </r>
  <r>
    <x v="20"/>
    <s v="B9 Tribeca"/>
    <n v="2007"/>
    <x v="25"/>
    <s v="premium unleaded (required)"/>
    <n v="245"/>
    <n v="6"/>
    <s v="AUTOMATIC"/>
    <s v="all wheel drive"/>
    <n v="4"/>
    <s v="Crossover"/>
    <s v="Midsize"/>
    <s v="4dr SUV"/>
    <n v="21"/>
    <n v="16"/>
    <n v="640"/>
    <n v="29995"/>
  </r>
  <r>
    <x v="20"/>
    <s v="B9 Tribeca"/>
    <n v="2007"/>
    <x v="25"/>
    <s v="premium unleaded (required)"/>
    <n v="245"/>
    <n v="6"/>
    <s v="AUTOMATIC"/>
    <s v="all wheel drive"/>
    <n v="4"/>
    <s v="Crossover"/>
    <s v="Midsize"/>
    <s v="4dr SUV"/>
    <n v="21"/>
    <n v="16"/>
    <n v="640"/>
    <n v="37295"/>
  </r>
  <r>
    <x v="20"/>
    <s v="B9 Tribeca"/>
    <n v="2007"/>
    <x v="25"/>
    <s v="premium unleaded (required)"/>
    <n v="245"/>
    <n v="6"/>
    <s v="AUTOMATIC"/>
    <s v="all wheel drive"/>
    <n v="4"/>
    <s v="Crossover"/>
    <s v="Midsize"/>
    <s v="4dr SUV"/>
    <n v="21"/>
    <n v="16"/>
    <n v="640"/>
    <n v="35495"/>
  </r>
  <r>
    <x v="20"/>
    <s v="B9 Tribeca"/>
    <n v="2007"/>
    <x v="25"/>
    <s v="premium unleaded (required)"/>
    <n v="245"/>
    <n v="6"/>
    <s v="AUTOMATIC"/>
    <s v="all wheel drive"/>
    <n v="4"/>
    <s v="Crossover"/>
    <s v="Midsize"/>
    <s v="4dr SUV"/>
    <n v="21"/>
    <n v="16"/>
    <n v="640"/>
    <n v="33495"/>
  </r>
  <r>
    <x v="20"/>
    <s v="B9 Tribeca"/>
    <n v="2007"/>
    <x v="25"/>
    <s v="premium unleaded (required)"/>
    <n v="245"/>
    <n v="6"/>
    <s v="AUTOMATIC"/>
    <s v="all wheel drive"/>
    <n v="4"/>
    <s v="Crossover"/>
    <s v="Midsize"/>
    <s v="4dr SUV"/>
    <n v="21"/>
    <n v="16"/>
    <n v="640"/>
    <n v="31995"/>
  </r>
  <r>
    <x v="20"/>
    <s v="B9 Tribeca"/>
    <n v="2007"/>
    <x v="25"/>
    <s v="premium unleaded (required)"/>
    <n v="245"/>
    <n v="6"/>
    <s v="AUTOMATIC"/>
    <s v="all wheel drive"/>
    <n v="4"/>
    <s v="Crossover"/>
    <s v="Midsize"/>
    <s v="4dr SUV"/>
    <n v="21"/>
    <n v="16"/>
    <n v="640"/>
    <n v="34495"/>
  </r>
  <r>
    <x v="20"/>
    <s v="B9 Tribeca"/>
    <n v="2007"/>
    <x v="25"/>
    <s v="premium unleaded (required)"/>
    <n v="245"/>
    <n v="6"/>
    <s v="AUTOMATIC"/>
    <s v="all wheel drive"/>
    <n v="4"/>
    <s v="Crossover"/>
    <s v="Midsize"/>
    <s v="4dr SUV"/>
    <n v="21"/>
    <n v="16"/>
    <n v="640"/>
    <n v="32495"/>
  </r>
  <r>
    <x v="28"/>
    <s v="300M"/>
    <n v="2002"/>
    <x v="27"/>
    <s v="premium unleaded (required)"/>
    <n v="250"/>
    <n v="6"/>
    <s v="AUTOMATIC"/>
    <s v="front wheel drive"/>
    <n v="4"/>
    <s v="Performance"/>
    <s v="Large"/>
    <s v="Sedan"/>
    <n v="24"/>
    <n v="16"/>
    <n v="1013"/>
    <n v="32065"/>
  </r>
  <r>
    <x v="28"/>
    <s v="300M"/>
    <n v="2002"/>
    <x v="27"/>
    <s v="premium unleaded (required)"/>
    <n v="250"/>
    <n v="6"/>
    <s v="AUTOMATIC"/>
    <s v="front wheel drive"/>
    <n v="4"/>
    <s v="Performance"/>
    <s v="Large"/>
    <s v="Sedan"/>
    <n v="24"/>
    <n v="16"/>
    <n v="1013"/>
    <n v="28540"/>
  </r>
  <r>
    <x v="28"/>
    <s v="300M"/>
    <n v="2003"/>
    <x v="18"/>
    <s v="regular unleaded"/>
    <n v="250"/>
    <n v="6"/>
    <s v="AUTOMATIC"/>
    <s v="front wheel drive"/>
    <n v="4"/>
    <s v="Performance"/>
    <s v="Large"/>
    <s v="Sedan"/>
    <n v="25"/>
    <n v="16"/>
    <n v="1013"/>
    <n v="28885"/>
  </r>
  <r>
    <x v="28"/>
    <s v="300M"/>
    <n v="2004"/>
    <x v="19"/>
    <s v="regular unleaded"/>
    <n v="250"/>
    <n v="6"/>
    <s v="AUTOMATIC"/>
    <s v="front wheel drive"/>
    <n v="4"/>
    <s v="Performance"/>
    <s v="Large"/>
    <s v="Sedan"/>
    <n v="25"/>
    <n v="16"/>
    <n v="1013"/>
    <n v="29185"/>
  </r>
  <r>
    <x v="28"/>
    <s v="Concorde"/>
    <n v="2002"/>
    <x v="27"/>
    <s v="regular unleaded"/>
    <n v="250"/>
    <n v="6"/>
    <s v="AUTOMATIC"/>
    <s v="four wheel drive"/>
    <n v="4"/>
    <s v="Performance"/>
    <s v="Large"/>
    <s v="Sedan"/>
    <n v="24"/>
    <n v="16"/>
    <n v="1013"/>
    <n v="28415"/>
  </r>
  <r>
    <x v="14"/>
    <s v="Entourage"/>
    <n v="2008"/>
    <x v="12"/>
    <s v="regular unleaded"/>
    <n v="250"/>
    <n v="6"/>
    <s v="AUTOMATIC"/>
    <s v="front wheel drive"/>
    <n v="4"/>
    <s v="N/A"/>
    <s v="Midsize"/>
    <s v="Passenger Minivan"/>
    <n v="23"/>
    <n v="16"/>
    <n v="1439"/>
    <n v="29895"/>
  </r>
  <r>
    <x v="14"/>
    <s v="Entourage"/>
    <n v="2008"/>
    <x v="12"/>
    <s v="regular unleaded"/>
    <n v="250"/>
    <n v="6"/>
    <s v="AUTOMATIC"/>
    <s v="front wheel drive"/>
    <n v="4"/>
    <s v="N/A"/>
    <s v="Midsize"/>
    <s v="Passenger Minivan"/>
    <n v="23"/>
    <n v="16"/>
    <n v="1439"/>
    <n v="23995"/>
  </r>
  <r>
    <x v="29"/>
    <s v="Aurora"/>
    <n v="2002"/>
    <x v="27"/>
    <s v="premium unleaded (required)"/>
    <n v="250"/>
    <n v="8"/>
    <s v="AUTOMATIC"/>
    <s v="front wheel drive"/>
    <n v="4"/>
    <s v="Performance"/>
    <s v="Large"/>
    <s v="Sedan"/>
    <n v="24"/>
    <n v="16"/>
    <n v="26"/>
    <n v="35085"/>
  </r>
  <r>
    <x v="20"/>
    <s v="B9 Tribeca"/>
    <n v="2006"/>
    <x v="24"/>
    <s v="premium unleaded (required)"/>
    <n v="250"/>
    <n v="6"/>
    <s v="AUTOMATIC"/>
    <s v="all wheel drive"/>
    <n v="4"/>
    <s v="Crossover"/>
    <s v="Midsize"/>
    <s v="4dr SUV"/>
    <n v="21"/>
    <n v="16"/>
    <n v="640"/>
    <n v="30695"/>
  </r>
  <r>
    <x v="20"/>
    <s v="B9 Tribeca"/>
    <n v="2006"/>
    <x v="24"/>
    <s v="premium unleaded (required)"/>
    <n v="250"/>
    <n v="6"/>
    <s v="AUTOMATIC"/>
    <s v="all wheel drive"/>
    <n v="4"/>
    <s v="Crossover"/>
    <s v="Midsize"/>
    <s v="4dr SUV"/>
    <n v="21"/>
    <n v="16"/>
    <n v="640"/>
    <n v="32395"/>
  </r>
  <r>
    <x v="20"/>
    <s v="B9 Tribeca"/>
    <n v="2006"/>
    <x v="24"/>
    <s v="premium unleaded (required)"/>
    <n v="250"/>
    <n v="6"/>
    <s v="AUTOMATIC"/>
    <s v="all wheel drive"/>
    <n v="4"/>
    <s v="Crossover"/>
    <s v="Midsize"/>
    <s v="4dr SUV"/>
    <n v="21"/>
    <n v="16"/>
    <n v="640"/>
    <n v="34195"/>
  </r>
  <r>
    <x v="20"/>
    <s v="B9 Tribeca"/>
    <n v="2006"/>
    <x v="24"/>
    <s v="premium unleaded (required)"/>
    <n v="250"/>
    <n v="6"/>
    <s v="AUTOMATIC"/>
    <s v="all wheel drive"/>
    <n v="4"/>
    <s v="Crossover"/>
    <s v="Midsize"/>
    <s v="4dr SUV"/>
    <n v="21"/>
    <n v="16"/>
    <n v="640"/>
    <n v="34295"/>
  </r>
  <r>
    <x v="20"/>
    <s v="B9 Tribeca"/>
    <n v="2006"/>
    <x v="24"/>
    <s v="premium unleaded (required)"/>
    <n v="250"/>
    <n v="6"/>
    <s v="AUTOMATIC"/>
    <s v="all wheel drive"/>
    <n v="4"/>
    <s v="Crossover"/>
    <s v="Midsize"/>
    <s v="4dr SUV"/>
    <n v="21"/>
    <n v="16"/>
    <n v="640"/>
    <n v="37695"/>
  </r>
  <r>
    <x v="20"/>
    <s v="B9 Tribeca"/>
    <n v="2006"/>
    <x v="24"/>
    <s v="premium unleaded (required)"/>
    <n v="250"/>
    <n v="6"/>
    <s v="AUTOMATIC"/>
    <s v="all wheel drive"/>
    <n v="4"/>
    <s v="Crossover"/>
    <s v="Midsize"/>
    <s v="4dr SUV"/>
    <n v="21"/>
    <n v="16"/>
    <n v="640"/>
    <n v="35895"/>
  </r>
  <r>
    <x v="20"/>
    <s v="B9 Tribeca"/>
    <n v="2006"/>
    <x v="24"/>
    <s v="premium unleaded (required)"/>
    <n v="250"/>
    <n v="6"/>
    <s v="AUTOMATIC"/>
    <s v="all wheel drive"/>
    <n v="4"/>
    <s v="Crossover"/>
    <s v="Midsize"/>
    <s v="4dr SUV"/>
    <n v="21"/>
    <n v="16"/>
    <n v="640"/>
    <n v="33895"/>
  </r>
  <r>
    <x v="20"/>
    <s v="B9 Tribeca"/>
    <n v="2006"/>
    <x v="24"/>
    <s v="premium unleaded (required)"/>
    <n v="250"/>
    <n v="6"/>
    <s v="AUTOMATIC"/>
    <s v="all wheel drive"/>
    <n v="4"/>
    <s v="Crossover"/>
    <s v="Midsize"/>
    <s v="4dr SUV"/>
    <n v="21"/>
    <n v="16"/>
    <n v="640"/>
    <n v="32295"/>
  </r>
  <r>
    <x v="20"/>
    <s v="B9 Tribeca"/>
    <n v="2006"/>
    <x v="24"/>
    <s v="premium unleaded (required)"/>
    <n v="250"/>
    <n v="6"/>
    <s v="AUTOMATIC"/>
    <s v="all wheel drive"/>
    <n v="4"/>
    <s v="Crossover"/>
    <s v="Midsize"/>
    <s v="4dr SUV"/>
    <n v="21"/>
    <n v="16"/>
    <n v="640"/>
    <n v="35695"/>
  </r>
  <r>
    <x v="15"/>
    <s v="NSX"/>
    <n v="2004"/>
    <x v="19"/>
    <s v="regular unleaded"/>
    <n v="252"/>
    <n v="6"/>
    <s v="AUTOMATIC"/>
    <s v="rear wheel drive"/>
    <n v="2"/>
    <s v="Exotic,Luxury,High-Performance"/>
    <s v="Compact"/>
    <s v="Coupe"/>
    <n v="22"/>
    <n v="16"/>
    <n v="204"/>
    <n v="89000"/>
  </r>
  <r>
    <x v="15"/>
    <s v="NSX"/>
    <n v="2005"/>
    <x v="20"/>
    <s v="regular unleaded"/>
    <n v="252"/>
    <n v="6"/>
    <s v="AUTOMATIC"/>
    <s v="rear wheel drive"/>
    <n v="2"/>
    <s v="Exotic,Luxury,High-Performance"/>
    <s v="Compact"/>
    <s v="Coupe"/>
    <n v="22"/>
    <n v="16"/>
    <n v="204"/>
    <n v="89000"/>
  </r>
  <r>
    <x v="18"/>
    <s v="XL7"/>
    <n v="2007"/>
    <x v="25"/>
    <s v="regular unleaded"/>
    <n v="252"/>
    <n v="6"/>
    <s v="AUTOMATIC"/>
    <s v="front wheel drive"/>
    <n v="4"/>
    <s v="Crossover"/>
    <s v="Midsize"/>
    <s v="4dr SUV"/>
    <n v="22"/>
    <n v="16"/>
    <n v="481"/>
    <n v="24599"/>
  </r>
  <r>
    <x v="18"/>
    <s v="XL7"/>
    <n v="2007"/>
    <x v="25"/>
    <s v="regular unleaded"/>
    <n v="252"/>
    <n v="6"/>
    <s v="AUTOMATIC"/>
    <s v="all wheel drive"/>
    <n v="4"/>
    <s v="Crossover"/>
    <s v="Midsize"/>
    <s v="4dr SUV"/>
    <n v="21"/>
    <n v="16"/>
    <n v="481"/>
    <n v="29549"/>
  </r>
  <r>
    <x v="18"/>
    <s v="XL7"/>
    <n v="2007"/>
    <x v="25"/>
    <s v="regular unleaded"/>
    <n v="252"/>
    <n v="6"/>
    <s v="AUTOMATIC"/>
    <s v="front wheel drive"/>
    <n v="4"/>
    <s v="Crossover"/>
    <s v="Midsize"/>
    <s v="4dr SUV"/>
    <n v="22"/>
    <n v="16"/>
    <n v="481"/>
    <n v="27949"/>
  </r>
  <r>
    <x v="18"/>
    <s v="XL7"/>
    <n v="2007"/>
    <x v="25"/>
    <s v="regular unleaded"/>
    <n v="252"/>
    <n v="6"/>
    <s v="AUTOMATIC"/>
    <s v="all wheel drive"/>
    <n v="4"/>
    <s v="Crossover"/>
    <s v="Midsize"/>
    <s v="4dr SUV"/>
    <n v="21"/>
    <n v="16"/>
    <n v="481"/>
    <n v="28349"/>
  </r>
  <r>
    <x v="18"/>
    <s v="XL7"/>
    <n v="2007"/>
    <x v="25"/>
    <s v="regular unleaded"/>
    <n v="252"/>
    <n v="6"/>
    <s v="AUTOMATIC"/>
    <s v="front wheel drive"/>
    <n v="4"/>
    <s v="Crossover"/>
    <s v="Midsize"/>
    <s v="4dr SUV"/>
    <n v="22"/>
    <n v="16"/>
    <n v="481"/>
    <n v="25949"/>
  </r>
  <r>
    <x v="18"/>
    <s v="XL7"/>
    <n v="2007"/>
    <x v="25"/>
    <s v="regular unleaded"/>
    <n v="252"/>
    <n v="6"/>
    <s v="AUTOMATIC"/>
    <s v="all wheel drive"/>
    <n v="4"/>
    <s v="Crossover"/>
    <s v="Midsize"/>
    <s v="4dr SUV"/>
    <n v="21"/>
    <n v="16"/>
    <n v="481"/>
    <n v="24599"/>
  </r>
  <r>
    <x v="18"/>
    <s v="XL7"/>
    <n v="2007"/>
    <x v="25"/>
    <s v="regular unleaded"/>
    <n v="252"/>
    <n v="6"/>
    <s v="AUTOMATIC"/>
    <s v="all wheel drive"/>
    <n v="4"/>
    <s v="Crossover"/>
    <s v="Midsize"/>
    <s v="4dr SUV"/>
    <n v="21"/>
    <n v="16"/>
    <n v="481"/>
    <n v="31749"/>
  </r>
  <r>
    <x v="18"/>
    <s v="XL7"/>
    <n v="2007"/>
    <x v="25"/>
    <s v="regular unleaded"/>
    <n v="252"/>
    <n v="6"/>
    <s v="AUTOMATIC"/>
    <s v="all wheel drive"/>
    <n v="4"/>
    <s v="Crossover"/>
    <s v="Midsize"/>
    <s v="4dr SUV"/>
    <n v="21"/>
    <n v="16"/>
    <n v="481"/>
    <n v="26999"/>
  </r>
  <r>
    <x v="18"/>
    <s v="XL7"/>
    <n v="2007"/>
    <x v="25"/>
    <s v="regular unleaded"/>
    <n v="252"/>
    <n v="6"/>
    <s v="AUTOMATIC"/>
    <s v="all wheel drive"/>
    <n v="4"/>
    <s v="Crossover"/>
    <s v="Midsize"/>
    <s v="4dr SUV"/>
    <n v="21"/>
    <n v="16"/>
    <n v="481"/>
    <n v="27549"/>
  </r>
  <r>
    <x v="18"/>
    <s v="XL7"/>
    <n v="2007"/>
    <x v="25"/>
    <s v="regular unleaded"/>
    <n v="252"/>
    <n v="6"/>
    <s v="AUTOMATIC"/>
    <s v="front wheel drive"/>
    <n v="4"/>
    <s v="Crossover"/>
    <s v="Midsize"/>
    <s v="4dr SUV"/>
    <n v="22"/>
    <n v="16"/>
    <n v="481"/>
    <n v="24349"/>
  </r>
  <r>
    <x v="18"/>
    <s v="XL7"/>
    <n v="2007"/>
    <x v="25"/>
    <s v="regular unleaded"/>
    <n v="252"/>
    <n v="6"/>
    <s v="AUTOMATIC"/>
    <s v="all wheel drive"/>
    <n v="4"/>
    <s v="Crossover"/>
    <s v="Midsize"/>
    <s v="4dr SUV"/>
    <n v="21"/>
    <n v="16"/>
    <n v="481"/>
    <n v="25949"/>
  </r>
  <r>
    <x v="18"/>
    <s v="XL7"/>
    <n v="2007"/>
    <x v="25"/>
    <s v="regular unleaded"/>
    <n v="252"/>
    <n v="6"/>
    <s v="AUTOMATIC"/>
    <s v="all wheel drive"/>
    <n v="4"/>
    <s v="Crossover"/>
    <s v="Midsize"/>
    <s v="4dr SUV"/>
    <n v="21"/>
    <n v="16"/>
    <n v="481"/>
    <n v="26199"/>
  </r>
  <r>
    <x v="18"/>
    <s v="XL7"/>
    <n v="2007"/>
    <x v="25"/>
    <s v="regular unleaded"/>
    <n v="252"/>
    <n v="6"/>
    <s v="AUTOMATIC"/>
    <s v="front wheel drive"/>
    <n v="4"/>
    <s v="Crossover"/>
    <s v="Midsize"/>
    <s v="4dr SUV"/>
    <n v="22"/>
    <n v="16"/>
    <n v="481"/>
    <n v="25399"/>
  </r>
  <r>
    <x v="18"/>
    <s v="XL7"/>
    <n v="2007"/>
    <x v="25"/>
    <s v="regular unleaded"/>
    <n v="252"/>
    <n v="6"/>
    <s v="AUTOMATIC"/>
    <s v="all wheel drive"/>
    <n v="4"/>
    <s v="Crossover"/>
    <s v="Midsize"/>
    <s v="4dr SUV"/>
    <n v="21"/>
    <n v="16"/>
    <n v="481"/>
    <n v="28649"/>
  </r>
  <r>
    <x v="18"/>
    <s v="XL7"/>
    <n v="2007"/>
    <x v="25"/>
    <s v="regular unleaded"/>
    <n v="252"/>
    <n v="6"/>
    <s v="AUTOMATIC"/>
    <s v="front wheel drive"/>
    <n v="4"/>
    <s v="Crossover"/>
    <s v="Midsize"/>
    <s v="4dr SUV"/>
    <n v="22"/>
    <n v="16"/>
    <n v="481"/>
    <n v="27049"/>
  </r>
  <r>
    <x v="18"/>
    <s v="XL7"/>
    <n v="2007"/>
    <x v="25"/>
    <s v="regular unleaded"/>
    <n v="252"/>
    <n v="6"/>
    <s v="AUTOMATIC"/>
    <s v="front wheel drive"/>
    <n v="4"/>
    <s v="Crossover"/>
    <s v="Midsize"/>
    <s v="4dr SUV"/>
    <n v="22"/>
    <n v="16"/>
    <n v="481"/>
    <n v="22999"/>
  </r>
  <r>
    <x v="18"/>
    <s v="XL7"/>
    <n v="2007"/>
    <x v="25"/>
    <s v="regular unleaded"/>
    <n v="252"/>
    <n v="6"/>
    <s v="AUTOMATIC"/>
    <s v="front wheel drive"/>
    <n v="4"/>
    <s v="Crossover"/>
    <s v="Midsize"/>
    <s v="4dr SUV"/>
    <n v="22"/>
    <n v="16"/>
    <n v="481"/>
    <n v="30149"/>
  </r>
  <r>
    <x v="18"/>
    <s v="XL7"/>
    <n v="2007"/>
    <x v="25"/>
    <s v="regular unleaded"/>
    <n v="252"/>
    <n v="6"/>
    <s v="AUTOMATIC"/>
    <s v="front wheel drive"/>
    <n v="4"/>
    <s v="Crossover"/>
    <s v="Midsize"/>
    <s v="4dr SUV"/>
    <n v="22"/>
    <n v="16"/>
    <n v="481"/>
    <n v="26749"/>
  </r>
  <r>
    <x v="18"/>
    <s v="XL7"/>
    <n v="2008"/>
    <x v="12"/>
    <s v="regular unleaded"/>
    <n v="252"/>
    <n v="6"/>
    <s v="AUTOMATIC"/>
    <s v="front wheel drive"/>
    <n v="4"/>
    <s v="Crossover"/>
    <s v="Midsize"/>
    <s v="4dr SUV"/>
    <n v="22"/>
    <n v="16"/>
    <n v="481"/>
    <n v="27499"/>
  </r>
  <r>
    <x v="18"/>
    <s v="XL7"/>
    <n v="2008"/>
    <x v="12"/>
    <s v="regular unleaded"/>
    <n v="252"/>
    <n v="6"/>
    <s v="AUTOMATIC"/>
    <s v="front wheel drive"/>
    <n v="4"/>
    <s v="Crossover"/>
    <s v="Midsize"/>
    <s v="4dr SUV"/>
    <n v="22"/>
    <n v="16"/>
    <n v="481"/>
    <n v="26599"/>
  </r>
  <r>
    <x v="18"/>
    <s v="XL7"/>
    <n v="2008"/>
    <x v="12"/>
    <s v="regular unleaded"/>
    <n v="252"/>
    <n v="6"/>
    <s v="AUTOMATIC"/>
    <s v="front wheel drive"/>
    <n v="4"/>
    <s v="Crossover"/>
    <s v="Midsize"/>
    <s v="4dr SUV"/>
    <n v="22"/>
    <n v="16"/>
    <n v="481"/>
    <n v="23549"/>
  </r>
  <r>
    <x v="18"/>
    <s v="XL7"/>
    <n v="2008"/>
    <x v="12"/>
    <s v="regular unleaded"/>
    <n v="252"/>
    <n v="6"/>
    <s v="AUTOMATIC"/>
    <s v="front wheel drive"/>
    <n v="4"/>
    <s v="Crossover"/>
    <s v="Midsize"/>
    <s v="4dr SUV"/>
    <n v="22"/>
    <n v="16"/>
    <n v="481"/>
    <n v="25099"/>
  </r>
  <r>
    <x v="18"/>
    <s v="XL7"/>
    <n v="2008"/>
    <x v="12"/>
    <s v="regular unleaded"/>
    <n v="252"/>
    <n v="6"/>
    <s v="AUTOMATIC"/>
    <s v="front wheel drive"/>
    <n v="4"/>
    <s v="Crossover"/>
    <s v="Midsize"/>
    <s v="4dr SUV"/>
    <n v="22"/>
    <n v="16"/>
    <n v="481"/>
    <n v="21599"/>
  </r>
  <r>
    <x v="18"/>
    <s v="XL7"/>
    <n v="2008"/>
    <x v="12"/>
    <s v="regular unleaded"/>
    <n v="252"/>
    <n v="6"/>
    <s v="AUTOMATIC"/>
    <s v="front wheel drive"/>
    <n v="4"/>
    <s v="Crossover"/>
    <s v="Midsize"/>
    <s v="4dr SUV"/>
    <n v="22"/>
    <n v="16"/>
    <n v="481"/>
    <n v="25049"/>
  </r>
  <r>
    <x v="18"/>
    <s v="XL7"/>
    <n v="2009"/>
    <x v="10"/>
    <s v="regular unleaded"/>
    <n v="252"/>
    <n v="6"/>
    <s v="AUTOMATIC"/>
    <s v="all wheel drive"/>
    <n v="4"/>
    <s v="Crossover"/>
    <s v="Midsize"/>
    <s v="4dr SUV"/>
    <n v="23"/>
    <n v="16"/>
    <n v="481"/>
    <n v="29930"/>
  </r>
  <r>
    <x v="18"/>
    <s v="XL7"/>
    <n v="2009"/>
    <x v="10"/>
    <s v="regular unleaded"/>
    <n v="252"/>
    <n v="6"/>
    <s v="AUTOMATIC"/>
    <s v="all wheel drive"/>
    <n v="4"/>
    <s v="Crossover"/>
    <s v="Midsize"/>
    <s v="4dr SUV"/>
    <n v="23"/>
    <n v="16"/>
    <n v="481"/>
    <n v="29079"/>
  </r>
  <r>
    <x v="18"/>
    <s v="XL7"/>
    <n v="2009"/>
    <x v="10"/>
    <s v="regular unleaded"/>
    <n v="252"/>
    <n v="6"/>
    <s v="AUTOMATIC"/>
    <s v="all wheel drive"/>
    <n v="4"/>
    <s v="Crossover"/>
    <s v="Midsize"/>
    <s v="4dr SUV"/>
    <n v="23"/>
    <n v="16"/>
    <n v="481"/>
    <n v="27395"/>
  </r>
  <r>
    <x v="18"/>
    <s v="XL7"/>
    <n v="2009"/>
    <x v="10"/>
    <s v="regular unleaded"/>
    <n v="252"/>
    <n v="6"/>
    <s v="AUTOMATIC"/>
    <s v="all wheel drive"/>
    <n v="4"/>
    <s v="Crossover"/>
    <s v="Midsize"/>
    <s v="4dr SUV"/>
    <n v="23"/>
    <n v="16"/>
    <n v="481"/>
    <n v="30230"/>
  </r>
  <r>
    <x v="28"/>
    <s v="LHS"/>
    <n v="1999"/>
    <x v="11"/>
    <s v="regular unleaded"/>
    <n v="253"/>
    <n v="6"/>
    <s v="AUTOMATIC"/>
    <s v="front wheel drive"/>
    <n v="4"/>
    <s v="Performance"/>
    <s v="Large"/>
    <s v="Sedan"/>
    <n v="24"/>
    <n v="16"/>
    <n v="1013"/>
    <n v="2000"/>
  </r>
  <r>
    <x v="28"/>
    <s v="LHS"/>
    <n v="2000"/>
    <x v="13"/>
    <s v="regular unleaded"/>
    <n v="253"/>
    <n v="6"/>
    <s v="AUTOMATIC"/>
    <s v="front wheel drive"/>
    <n v="4"/>
    <s v="Performance"/>
    <s v="Large"/>
    <s v="Sedan"/>
    <n v="24"/>
    <n v="16"/>
    <n v="1013"/>
    <n v="2087"/>
  </r>
  <r>
    <x v="28"/>
    <s v="LHS"/>
    <n v="2001"/>
    <x v="15"/>
    <s v="premium unleaded (required)"/>
    <n v="253"/>
    <n v="6"/>
    <s v="AUTOMATIC"/>
    <s v="front wheel drive"/>
    <n v="4"/>
    <s v="Performance"/>
    <s v="Large"/>
    <s v="Sedan"/>
    <n v="24"/>
    <n v="16"/>
    <n v="1013"/>
    <n v="28680"/>
  </r>
  <r>
    <x v="28"/>
    <s v="Prowler"/>
    <n v="2002"/>
    <x v="27"/>
    <s v="premium unleaded (required)"/>
    <n v="253"/>
    <n v="6"/>
    <s v="AUTOMATIC"/>
    <s v="rear wheel drive"/>
    <n v="2"/>
    <s v="High-Performance"/>
    <s v="Compact"/>
    <s v="Convertible"/>
    <n v="21"/>
    <n v="16"/>
    <n v="1013"/>
    <n v="44625"/>
  </r>
  <r>
    <x v="28"/>
    <s v="300M"/>
    <n v="2003"/>
    <x v="18"/>
    <s v="premium unleaded (required)"/>
    <n v="255"/>
    <n v="6"/>
    <s v="AUTOMATIC"/>
    <s v="front wheel drive"/>
    <n v="4"/>
    <s v="Performance"/>
    <s v="Large"/>
    <s v="Sedan"/>
    <n v="25"/>
    <n v="16"/>
    <n v="1013"/>
    <n v="32315"/>
  </r>
  <r>
    <x v="28"/>
    <s v="300M"/>
    <n v="2004"/>
    <x v="19"/>
    <s v="premium unleaded (required)"/>
    <n v="255"/>
    <n v="6"/>
    <s v="AUTOMATIC"/>
    <s v="front wheel drive"/>
    <n v="4"/>
    <s v="Performance"/>
    <s v="Large"/>
    <s v="Sedan"/>
    <n v="25"/>
    <n v="16"/>
    <n v="1013"/>
    <n v="32615"/>
  </r>
  <r>
    <x v="20"/>
    <s v="Tribeca"/>
    <n v="2012"/>
    <x v="5"/>
    <s v="regular unleaded"/>
    <n v="256"/>
    <n v="6"/>
    <s v="AUTOMATIC"/>
    <s v="all wheel drive"/>
    <n v="4"/>
    <s v="Crossover"/>
    <s v="Midsize"/>
    <s v="4dr SUV"/>
    <n v="21"/>
    <n v="16"/>
    <n v="640"/>
    <n v="35895"/>
  </r>
  <r>
    <x v="20"/>
    <s v="Tribeca"/>
    <n v="2012"/>
    <x v="5"/>
    <s v="regular unleaded"/>
    <n v="256"/>
    <n v="6"/>
    <s v="AUTOMATIC"/>
    <s v="all wheel drive"/>
    <n v="4"/>
    <s v="Crossover"/>
    <s v="Midsize"/>
    <s v="4dr SUV"/>
    <n v="21"/>
    <n v="16"/>
    <n v="640"/>
    <n v="30595"/>
  </r>
  <r>
    <x v="20"/>
    <s v="Tribeca"/>
    <n v="2012"/>
    <x v="5"/>
    <s v="regular unleaded"/>
    <n v="256"/>
    <n v="6"/>
    <s v="AUTOMATIC"/>
    <s v="all wheel drive"/>
    <n v="4"/>
    <s v="Crossover"/>
    <s v="Midsize"/>
    <s v="4dr SUV"/>
    <n v="21"/>
    <n v="16"/>
    <n v="640"/>
    <n v="32595"/>
  </r>
  <r>
    <x v="20"/>
    <s v="Tribeca"/>
    <n v="2013"/>
    <x v="3"/>
    <s v="regular unleaded"/>
    <n v="256"/>
    <n v="6"/>
    <s v="AUTOMATIC"/>
    <s v="all wheel drive"/>
    <n v="4"/>
    <s v="Crossover"/>
    <s v="Midsize"/>
    <s v="4dr SUV"/>
    <n v="21"/>
    <n v="16"/>
    <n v="640"/>
    <n v="32595"/>
  </r>
  <r>
    <x v="20"/>
    <s v="Tribeca"/>
    <n v="2014"/>
    <x v="4"/>
    <s v="regular unleaded"/>
    <n v="256"/>
    <n v="6"/>
    <s v="AUTOMATIC"/>
    <s v="all wheel drive"/>
    <n v="4"/>
    <s v="Crossover"/>
    <s v="Midsize"/>
    <s v="4dr SUV"/>
    <n v="21"/>
    <n v="16"/>
    <n v="640"/>
    <n v="34095"/>
  </r>
  <r>
    <x v="22"/>
    <s v="Nitro"/>
    <n v="2010"/>
    <x v="9"/>
    <s v="regular unleaded"/>
    <n v="260"/>
    <n v="6"/>
    <s v="AUTOMATIC"/>
    <s v="rear wheel drive"/>
    <n v="4"/>
    <s v="Crossover,Performance"/>
    <s v="Midsize"/>
    <s v="4dr SUV"/>
    <n v="21"/>
    <n v="16"/>
    <n v="1851"/>
    <n v="25750"/>
  </r>
  <r>
    <x v="22"/>
    <s v="Nitro"/>
    <n v="2010"/>
    <x v="9"/>
    <s v="regular unleaded"/>
    <n v="260"/>
    <n v="6"/>
    <s v="AUTOMATIC"/>
    <s v="rear wheel drive"/>
    <n v="4"/>
    <s v="Crossover,Performance"/>
    <s v="Midsize"/>
    <s v="4dr SUV"/>
    <n v="21"/>
    <n v="16"/>
    <n v="1851"/>
    <n v="26750"/>
  </r>
  <r>
    <x v="22"/>
    <s v="Nitro"/>
    <n v="2010"/>
    <x v="9"/>
    <s v="regular unleaded"/>
    <n v="260"/>
    <n v="6"/>
    <s v="AUTOMATIC"/>
    <s v="four wheel drive"/>
    <n v="4"/>
    <s v="Crossover,Performance"/>
    <s v="Midsize"/>
    <s v="4dr SUV"/>
    <n v="20"/>
    <n v="16"/>
    <n v="1851"/>
    <n v="27410"/>
  </r>
  <r>
    <x v="22"/>
    <s v="Nitro"/>
    <n v="2010"/>
    <x v="9"/>
    <s v="regular unleaded"/>
    <n v="260"/>
    <n v="6"/>
    <s v="AUTOMATIC"/>
    <s v="four wheel drive"/>
    <n v="4"/>
    <s v="Crossover,Performance"/>
    <s v="Midsize"/>
    <s v="4dr SUV"/>
    <n v="20"/>
    <n v="16"/>
    <n v="1851"/>
    <n v="28410"/>
  </r>
  <r>
    <x v="22"/>
    <s v="Nitro"/>
    <n v="2011"/>
    <x v="6"/>
    <s v="regular unleaded"/>
    <n v="260"/>
    <n v="6"/>
    <s v="AUTOMATIC"/>
    <s v="four wheel drive"/>
    <n v="4"/>
    <s v="Crossover,Performance"/>
    <s v="Midsize"/>
    <s v="4dr SUV"/>
    <n v="21"/>
    <n v="16"/>
    <n v="1851"/>
    <n v="28995"/>
  </r>
  <r>
    <x v="22"/>
    <s v="Nitro"/>
    <n v="2011"/>
    <x v="6"/>
    <s v="regular unleaded"/>
    <n v="260"/>
    <n v="6"/>
    <s v="AUTOMATIC"/>
    <s v="rear wheel drive"/>
    <n v="4"/>
    <s v="Crossover,Performance"/>
    <s v="Midsize"/>
    <s v="4dr SUV"/>
    <n v="21"/>
    <n v="16"/>
    <n v="1851"/>
    <n v="27245"/>
  </r>
  <r>
    <x v="22"/>
    <s v="Nitro"/>
    <n v="2011"/>
    <x v="6"/>
    <s v="regular unleaded"/>
    <n v="260"/>
    <n v="6"/>
    <s v="AUTOMATIC"/>
    <s v="four wheel drive"/>
    <n v="4"/>
    <s v="Crossover,Performance"/>
    <s v="Midsize"/>
    <s v="4dr SUV"/>
    <n v="21"/>
    <n v="16"/>
    <n v="1851"/>
    <n v="27995"/>
  </r>
  <r>
    <x v="22"/>
    <s v="Nitro"/>
    <n v="2011"/>
    <x v="6"/>
    <s v="regular unleaded"/>
    <n v="260"/>
    <n v="6"/>
    <s v="AUTOMATIC"/>
    <s v="rear wheel drive"/>
    <n v="4"/>
    <s v="Crossover,Performance"/>
    <s v="Midsize"/>
    <s v="4dr SUV"/>
    <n v="21"/>
    <n v="16"/>
    <n v="1851"/>
    <n v="26245"/>
  </r>
  <r>
    <x v="8"/>
    <s v="Taurus X"/>
    <n v="2008"/>
    <x v="12"/>
    <s v="regular unleaded"/>
    <n v="260"/>
    <n v="6"/>
    <s v="AUTOMATIC"/>
    <s v="front wheel drive"/>
    <n v="4"/>
    <s v="Crossover"/>
    <s v="Large"/>
    <s v="Wagon"/>
    <n v="24"/>
    <n v="16"/>
    <n v="5657"/>
    <n v="29770"/>
  </r>
  <r>
    <x v="8"/>
    <s v="Taurus X"/>
    <n v="2008"/>
    <x v="12"/>
    <s v="regular unleaded"/>
    <n v="260"/>
    <n v="6"/>
    <s v="AUTOMATIC"/>
    <s v="front wheel drive"/>
    <n v="4"/>
    <s v="Crossover"/>
    <s v="Large"/>
    <s v="Wagon"/>
    <n v="24"/>
    <n v="16"/>
    <n v="5657"/>
    <n v="27030"/>
  </r>
  <r>
    <x v="8"/>
    <s v="Taurus X"/>
    <n v="2008"/>
    <x v="12"/>
    <s v="regular unleaded"/>
    <n v="260"/>
    <n v="6"/>
    <s v="AUTOMATIC"/>
    <s v="front wheel drive"/>
    <n v="4"/>
    <s v="Crossover"/>
    <s v="Large"/>
    <s v="Wagon"/>
    <n v="24"/>
    <n v="16"/>
    <n v="5657"/>
    <n v="30750"/>
  </r>
  <r>
    <x v="14"/>
    <s v="Veracruz"/>
    <n v="2010"/>
    <x v="9"/>
    <s v="regular unleaded"/>
    <n v="260"/>
    <n v="6"/>
    <s v="AUTOMATIC"/>
    <s v="all wheel drive"/>
    <n v="4"/>
    <s v="Crossover"/>
    <s v="Midsize"/>
    <s v="4dr SUV"/>
    <n v="22"/>
    <n v="16"/>
    <n v="1439"/>
    <n v="35895"/>
  </r>
  <r>
    <x v="14"/>
    <s v="Veracruz"/>
    <n v="2010"/>
    <x v="9"/>
    <s v="regular unleaded"/>
    <n v="260"/>
    <n v="6"/>
    <s v="AUTOMATIC"/>
    <s v="all wheel drive"/>
    <n v="4"/>
    <s v="Crossover"/>
    <s v="Midsize"/>
    <s v="4dr SUV"/>
    <n v="22"/>
    <n v="16"/>
    <n v="1439"/>
    <n v="30045"/>
  </r>
  <r>
    <x v="14"/>
    <s v="Veracruz"/>
    <n v="2011"/>
    <x v="6"/>
    <s v="regular unleaded"/>
    <n v="260"/>
    <n v="6"/>
    <s v="AUTOMATIC"/>
    <s v="all wheel drive"/>
    <n v="4"/>
    <s v="Crossover"/>
    <s v="Midsize"/>
    <s v="4dr SUV"/>
    <n v="21"/>
    <n v="16"/>
    <n v="1439"/>
    <n v="36095"/>
  </r>
  <r>
    <x v="14"/>
    <s v="Veracruz"/>
    <n v="2011"/>
    <x v="6"/>
    <s v="regular unleaded"/>
    <n v="260"/>
    <n v="6"/>
    <s v="AUTOMATIC"/>
    <s v="all wheel drive"/>
    <n v="4"/>
    <s v="Crossover"/>
    <s v="Midsize"/>
    <s v="4dr SUV"/>
    <n v="21"/>
    <n v="16"/>
    <n v="1439"/>
    <n v="30245"/>
  </r>
  <r>
    <x v="14"/>
    <s v="Veracruz"/>
    <n v="2012"/>
    <x v="5"/>
    <s v="regular unleaded"/>
    <n v="260"/>
    <n v="6"/>
    <s v="AUTOMATIC"/>
    <s v="all wheel drive"/>
    <n v="4"/>
    <s v="Crossover"/>
    <s v="Midsize"/>
    <s v="4dr SUV"/>
    <n v="21"/>
    <n v="16"/>
    <n v="1439"/>
    <n v="30245"/>
  </r>
  <r>
    <x v="14"/>
    <s v="Veracruz"/>
    <n v="2012"/>
    <x v="5"/>
    <s v="regular unleaded"/>
    <n v="260"/>
    <n v="6"/>
    <s v="AUTOMATIC"/>
    <s v="all wheel drive"/>
    <n v="4"/>
    <s v="Crossover"/>
    <s v="Midsize"/>
    <s v="4dr SUV"/>
    <n v="21"/>
    <n v="16"/>
    <n v="1439"/>
    <n v="36195"/>
  </r>
  <r>
    <x v="11"/>
    <s v="FJ Cruiser"/>
    <n v="2013"/>
    <x v="3"/>
    <s v="regular unleaded"/>
    <n v="260"/>
    <n v="6"/>
    <s v="AUTOMATIC"/>
    <s v="rear wheel drive"/>
    <n v="4"/>
    <s v="N/A"/>
    <s v="Midsize"/>
    <s v="4dr SUV"/>
    <n v="20"/>
    <n v="16"/>
    <n v="2031"/>
    <n v="27030"/>
  </r>
  <r>
    <x v="11"/>
    <s v="FJ Cruiser"/>
    <n v="2014"/>
    <x v="4"/>
    <s v="regular unleaded"/>
    <n v="260"/>
    <n v="6"/>
    <s v="AUTOMATIC"/>
    <s v="rear wheel drive"/>
    <n v="4"/>
    <s v="N/A"/>
    <s v="Midsize"/>
    <s v="4dr SUV"/>
    <n v="20"/>
    <n v="16"/>
    <n v="2031"/>
    <n v="27680"/>
  </r>
  <r>
    <x v="4"/>
    <s v="Frontier"/>
    <n v="2015"/>
    <x v="0"/>
    <s v="regular unleaded"/>
    <n v="261"/>
    <n v="6"/>
    <s v="AUTOMATIC"/>
    <s v="rear wheel drive"/>
    <n v="4"/>
    <s v="N/A"/>
    <s v="Compact"/>
    <s v="Crew Cab Pickup"/>
    <n v="22"/>
    <n v="16"/>
    <n v="2009"/>
    <n v="25510"/>
  </r>
  <r>
    <x v="4"/>
    <s v="Frontier"/>
    <n v="2015"/>
    <x v="0"/>
    <s v="regular unleaded"/>
    <n v="261"/>
    <n v="6"/>
    <s v="MANUAL"/>
    <s v="four wheel drive"/>
    <n v="4"/>
    <s v="N/A"/>
    <s v="Compact"/>
    <s v="Crew Cab Pickup"/>
    <n v="21"/>
    <n v="16"/>
    <n v="2009"/>
    <n v="31510"/>
  </r>
  <r>
    <x v="4"/>
    <s v="Frontier"/>
    <n v="2015"/>
    <x v="0"/>
    <s v="regular unleaded"/>
    <n v="261"/>
    <n v="6"/>
    <s v="MANUAL"/>
    <s v="rear wheel drive"/>
    <n v="4"/>
    <s v="N/A"/>
    <s v="Compact"/>
    <s v="Crew Cab Pickup"/>
    <n v="22"/>
    <n v="16"/>
    <n v="2009"/>
    <n v="25860"/>
  </r>
  <r>
    <x v="4"/>
    <s v="Frontier"/>
    <n v="2015"/>
    <x v="0"/>
    <s v="regular unleaded"/>
    <n v="261"/>
    <n v="6"/>
    <s v="MANUAL"/>
    <s v="four wheel drive"/>
    <n v="4"/>
    <s v="N/A"/>
    <s v="Compact"/>
    <s v="Extended Cab Pickup"/>
    <n v="21"/>
    <n v="16"/>
    <n v="2009"/>
    <n v="27240"/>
  </r>
  <r>
    <x v="4"/>
    <s v="Frontier"/>
    <n v="2015"/>
    <x v="0"/>
    <s v="regular unleaded"/>
    <n v="261"/>
    <n v="6"/>
    <s v="MANUAL"/>
    <s v="four wheel drive"/>
    <n v="4"/>
    <s v="N/A"/>
    <s v="Compact"/>
    <s v="Extended Cab Pickup"/>
    <n v="21"/>
    <n v="16"/>
    <n v="2009"/>
    <n v="30550"/>
  </r>
  <r>
    <x v="4"/>
    <s v="Frontier"/>
    <n v="2015"/>
    <x v="0"/>
    <s v="regular unleaded"/>
    <n v="261"/>
    <n v="6"/>
    <s v="AUTOMATIC"/>
    <s v="rear wheel drive"/>
    <n v="4"/>
    <s v="N/A"/>
    <s v="Compact"/>
    <s v="Extended Cab Pickup"/>
    <n v="22"/>
    <n v="16"/>
    <n v="2009"/>
    <n v="24190"/>
  </r>
  <r>
    <x v="4"/>
    <s v="Frontier"/>
    <n v="2015"/>
    <x v="0"/>
    <s v="regular unleaded"/>
    <n v="261"/>
    <n v="6"/>
    <s v="AUTOMATIC"/>
    <s v="rear wheel drive"/>
    <n v="4"/>
    <s v="N/A"/>
    <s v="Compact"/>
    <s v="Crew Cab Pickup"/>
    <n v="22"/>
    <n v="16"/>
    <n v="2009"/>
    <n v="23750"/>
  </r>
  <r>
    <x v="4"/>
    <s v="Frontier"/>
    <n v="2015"/>
    <x v="0"/>
    <s v="regular unleaded"/>
    <n v="261"/>
    <n v="6"/>
    <s v="MANUAL"/>
    <s v="rear wheel drive"/>
    <n v="4"/>
    <s v="N/A"/>
    <s v="Compact"/>
    <s v="Extended Cab Pickup"/>
    <n v="22"/>
    <n v="16"/>
    <n v="2009"/>
    <n v="24540"/>
  </r>
  <r>
    <x v="4"/>
    <s v="Frontier"/>
    <n v="2015"/>
    <x v="0"/>
    <s v="regular unleaded"/>
    <n v="261"/>
    <n v="6"/>
    <s v="MANUAL"/>
    <s v="four wheel drive"/>
    <n v="4"/>
    <s v="N/A"/>
    <s v="Compact"/>
    <s v="Crew Cab Pickup"/>
    <n v="21"/>
    <n v="16"/>
    <n v="2009"/>
    <n v="25400"/>
  </r>
  <r>
    <x v="4"/>
    <s v="Frontier"/>
    <n v="2015"/>
    <x v="0"/>
    <s v="regular unleaded"/>
    <n v="261"/>
    <n v="6"/>
    <s v="AUTOMATIC"/>
    <s v="rear wheel drive"/>
    <n v="4"/>
    <s v="N/A"/>
    <s v="Compact"/>
    <s v="Crew Cab Pickup"/>
    <n v="22"/>
    <n v="16"/>
    <n v="2009"/>
    <n v="25350"/>
  </r>
  <r>
    <x v="4"/>
    <s v="Frontier"/>
    <n v="2015"/>
    <x v="0"/>
    <s v="regular unleaded"/>
    <n v="261"/>
    <n v="6"/>
    <s v="AUTOMATIC"/>
    <s v="rear wheel drive"/>
    <n v="4"/>
    <s v="N/A"/>
    <s v="Compact"/>
    <s v="Extended Cab Pickup"/>
    <n v="22"/>
    <n v="16"/>
    <n v="2009"/>
    <n v="23610"/>
  </r>
  <r>
    <x v="4"/>
    <s v="Frontier"/>
    <n v="2015"/>
    <x v="0"/>
    <s v="regular unleaded"/>
    <n v="261"/>
    <n v="6"/>
    <s v="MANUAL"/>
    <s v="four wheel drive"/>
    <n v="4"/>
    <s v="N/A"/>
    <s v="Compact"/>
    <s v="Crew Cab Pickup"/>
    <n v="21"/>
    <n v="16"/>
    <n v="2009"/>
    <n v="28560"/>
  </r>
  <r>
    <x v="4"/>
    <s v="Frontier"/>
    <n v="2015"/>
    <x v="0"/>
    <s v="regular unleaded"/>
    <n v="261"/>
    <n v="6"/>
    <s v="MANUAL"/>
    <s v="rear wheel drive"/>
    <n v="4"/>
    <s v="N/A"/>
    <s v="Compact"/>
    <s v="Crew Cab Pickup"/>
    <n v="22"/>
    <n v="16"/>
    <n v="2009"/>
    <n v="22700"/>
  </r>
  <r>
    <x v="4"/>
    <s v="Frontier"/>
    <n v="2015"/>
    <x v="0"/>
    <s v="regular unleaded"/>
    <n v="261"/>
    <n v="6"/>
    <s v="AUTOMATIC"/>
    <s v="rear wheel drive"/>
    <n v="4"/>
    <s v="N/A"/>
    <s v="Compact"/>
    <s v="Crew Cab Pickup"/>
    <n v="22"/>
    <n v="16"/>
    <n v="2009"/>
    <n v="24630"/>
  </r>
  <r>
    <x v="4"/>
    <s v="Frontier"/>
    <n v="2016"/>
    <x v="1"/>
    <s v="regular unleaded"/>
    <n v="261"/>
    <n v="6"/>
    <s v="AUTOMATIC"/>
    <s v="rear wheel drive"/>
    <n v="4"/>
    <s v="N/A"/>
    <s v="Compact"/>
    <s v="Crew Cab Pickup"/>
    <n v="22"/>
    <n v="16"/>
    <n v="2009"/>
    <n v="25840"/>
  </r>
  <r>
    <x v="4"/>
    <s v="Frontier"/>
    <n v="2016"/>
    <x v="1"/>
    <s v="regular unleaded"/>
    <n v="261"/>
    <n v="6"/>
    <s v="AUTOMATIC"/>
    <s v="rear wheel drive"/>
    <n v="4"/>
    <s v="N/A"/>
    <s v="Compact"/>
    <s v="Crew Cab Pickup"/>
    <n v="22"/>
    <n v="16"/>
    <n v="2009"/>
    <n v="24050"/>
  </r>
  <r>
    <x v="4"/>
    <s v="Frontier"/>
    <n v="2016"/>
    <x v="1"/>
    <s v="regular unleaded"/>
    <n v="261"/>
    <n v="6"/>
    <s v="MANUAL"/>
    <s v="four wheel drive"/>
    <n v="4"/>
    <s v="N/A"/>
    <s v="Compact"/>
    <s v="Crew Cab Pickup"/>
    <n v="21"/>
    <n v="16"/>
    <n v="2009"/>
    <n v="31840"/>
  </r>
  <r>
    <x v="4"/>
    <s v="Frontier"/>
    <n v="2016"/>
    <x v="1"/>
    <s v="regular unleaded"/>
    <n v="261"/>
    <n v="6"/>
    <s v="AUTOMATIC"/>
    <s v="rear wheel drive"/>
    <n v="4"/>
    <s v="N/A"/>
    <s v="Compact"/>
    <s v="Crew Cab Pickup"/>
    <n v="22"/>
    <n v="16"/>
    <n v="2009"/>
    <n v="24960"/>
  </r>
  <r>
    <x v="4"/>
    <s v="Frontier"/>
    <n v="2016"/>
    <x v="1"/>
    <s v="regular unleaded"/>
    <n v="261"/>
    <n v="6"/>
    <s v="AUTOMATIC"/>
    <s v="rear wheel drive"/>
    <n v="4"/>
    <s v="N/A"/>
    <s v="Compact"/>
    <s v="Crew Cab Pickup"/>
    <n v="22"/>
    <n v="16"/>
    <n v="2009"/>
    <n v="25680"/>
  </r>
  <r>
    <x v="4"/>
    <s v="Frontier"/>
    <n v="2016"/>
    <x v="1"/>
    <s v="regular unleaded"/>
    <n v="261"/>
    <n v="6"/>
    <s v="AUTOMATIC"/>
    <s v="rear wheel drive"/>
    <n v="4"/>
    <s v="N/A"/>
    <s v="Compact"/>
    <s v="Extended Cab Pickup"/>
    <n v="22"/>
    <n v="16"/>
    <n v="2009"/>
    <n v="23940"/>
  </r>
  <r>
    <x v="4"/>
    <s v="Frontier"/>
    <n v="2016"/>
    <x v="1"/>
    <s v="regular unleaded"/>
    <n v="261"/>
    <n v="6"/>
    <s v="AUTOMATIC"/>
    <s v="rear wheel drive"/>
    <n v="4"/>
    <s v="N/A"/>
    <s v="Compact"/>
    <s v="Extended Cab Pickup"/>
    <n v="22"/>
    <n v="16"/>
    <n v="2009"/>
    <n v="24520"/>
  </r>
  <r>
    <x v="4"/>
    <s v="Frontier"/>
    <n v="2016"/>
    <x v="1"/>
    <s v="regular unleaded"/>
    <n v="261"/>
    <n v="6"/>
    <s v="AUTOMATIC"/>
    <s v="rear wheel drive"/>
    <n v="4"/>
    <s v="N/A"/>
    <s v="Compact"/>
    <s v="Crew Cab Pickup"/>
    <n v="22"/>
    <n v="16"/>
    <n v="2009"/>
    <n v="31690"/>
  </r>
  <r>
    <x v="4"/>
    <s v="Frontier"/>
    <n v="2016"/>
    <x v="1"/>
    <s v="regular unleaded"/>
    <n v="261"/>
    <n v="6"/>
    <s v="MANUAL"/>
    <s v="four wheel drive"/>
    <n v="4"/>
    <s v="N/A"/>
    <s v="Compact"/>
    <s v="Crew Cab Pickup"/>
    <n v="21"/>
    <n v="16"/>
    <n v="2009"/>
    <n v="28910"/>
  </r>
  <r>
    <x v="4"/>
    <s v="Frontier"/>
    <n v="2016"/>
    <x v="1"/>
    <s v="regular unleaded"/>
    <n v="261"/>
    <n v="6"/>
    <s v="MANUAL"/>
    <s v="four wheel drive"/>
    <n v="4"/>
    <s v="N/A"/>
    <s v="Compact"/>
    <s v="Crew Cab Pickup"/>
    <n v="21"/>
    <n v="16"/>
    <n v="2009"/>
    <n v="28890"/>
  </r>
  <r>
    <x v="4"/>
    <s v="Frontier"/>
    <n v="2016"/>
    <x v="1"/>
    <s v="regular unleaded"/>
    <n v="261"/>
    <n v="6"/>
    <s v="AUTOMATIC"/>
    <s v="rear wheel drive"/>
    <n v="4"/>
    <s v="N/A"/>
    <s v="Compact"/>
    <s v="Crew Cab Pickup"/>
    <n v="22"/>
    <n v="16"/>
    <n v="2009"/>
    <n v="31710"/>
  </r>
  <r>
    <x v="4"/>
    <s v="Frontier"/>
    <n v="2017"/>
    <x v="2"/>
    <s v="regular unleaded"/>
    <n v="261"/>
    <n v="6"/>
    <s v="AUTOMATIC"/>
    <s v="rear wheel drive"/>
    <n v="4"/>
    <s v="N/A"/>
    <s v="Compact"/>
    <s v="Crew Cab Pickup"/>
    <n v="23"/>
    <n v="16"/>
    <n v="2009"/>
    <n v="25750"/>
  </r>
  <r>
    <x v="4"/>
    <s v="Frontier"/>
    <n v="2017"/>
    <x v="2"/>
    <s v="regular unleaded"/>
    <n v="261"/>
    <n v="6"/>
    <s v="MANUAL"/>
    <s v="four wheel drive"/>
    <n v="4"/>
    <s v="N/A"/>
    <s v="Compact"/>
    <s v="Crew Cab Pickup"/>
    <n v="21"/>
    <n v="16"/>
    <n v="2009"/>
    <n v="32340"/>
  </r>
  <r>
    <x v="4"/>
    <s v="Frontier"/>
    <n v="2017"/>
    <x v="2"/>
    <s v="regular unleaded"/>
    <n v="261"/>
    <n v="6"/>
    <s v="AUTOMATIC"/>
    <s v="rear wheel drive"/>
    <n v="4"/>
    <s v="N/A"/>
    <s v="Compact"/>
    <s v="Crew Cab Pickup"/>
    <n v="23"/>
    <n v="16"/>
    <n v="2009"/>
    <n v="26470"/>
  </r>
  <r>
    <x v="4"/>
    <s v="Frontier"/>
    <n v="2017"/>
    <x v="2"/>
    <s v="regular unleaded"/>
    <n v="261"/>
    <n v="6"/>
    <s v="AUTOMATIC"/>
    <s v="rear wheel drive"/>
    <n v="4"/>
    <s v="N/A"/>
    <s v="Compact"/>
    <s v="Crew Cab Pickup"/>
    <n v="23"/>
    <n v="16"/>
    <n v="2009"/>
    <n v="24950"/>
  </r>
  <r>
    <x v="4"/>
    <s v="Frontier"/>
    <n v="2017"/>
    <x v="2"/>
    <s v="regular unleaded"/>
    <n v="261"/>
    <n v="6"/>
    <s v="AUTOMATIC"/>
    <s v="rear wheel drive"/>
    <n v="4"/>
    <s v="N/A"/>
    <s v="Compact"/>
    <s v="Crew Cab Pickup"/>
    <n v="23"/>
    <n v="16"/>
    <n v="2009"/>
    <n v="26630"/>
  </r>
  <r>
    <x v="4"/>
    <s v="Frontier"/>
    <n v="2017"/>
    <x v="2"/>
    <s v="regular unleaded"/>
    <n v="261"/>
    <n v="6"/>
    <s v="MANUAL"/>
    <s v="four wheel drive"/>
    <n v="4"/>
    <s v="N/A"/>
    <s v="Compact"/>
    <s v="Crew Cab Pickup"/>
    <n v="21"/>
    <n v="16"/>
    <n v="2009"/>
    <n v="29700"/>
  </r>
  <r>
    <x v="4"/>
    <s v="Frontier"/>
    <n v="2017"/>
    <x v="2"/>
    <s v="regular unleaded"/>
    <n v="261"/>
    <n v="6"/>
    <s v="AUTOMATIC"/>
    <s v="rear wheel drive"/>
    <n v="4"/>
    <s v="N/A"/>
    <s v="Compact"/>
    <s v="Extended Cab Pickup"/>
    <n v="23"/>
    <n v="16"/>
    <n v="2009"/>
    <n v="25200"/>
  </r>
  <r>
    <x v="4"/>
    <s v="Frontier"/>
    <n v="2017"/>
    <x v="2"/>
    <s v="regular unleaded"/>
    <n v="261"/>
    <n v="6"/>
    <s v="MANUAL"/>
    <s v="rear wheel drive"/>
    <n v="4"/>
    <s v="N/A"/>
    <s v="Compact"/>
    <s v="Crew Cab Pickup"/>
    <n v="22"/>
    <n v="16"/>
    <n v="2009"/>
    <n v="23900"/>
  </r>
  <r>
    <x v="4"/>
    <s v="Frontier"/>
    <n v="2017"/>
    <x v="2"/>
    <s v="regular unleaded"/>
    <n v="261"/>
    <n v="6"/>
    <s v="AUTOMATIC"/>
    <s v="rear wheel drive"/>
    <n v="4"/>
    <s v="N/A"/>
    <s v="Compact"/>
    <s v="Extended Cab Pickup"/>
    <n v="23"/>
    <n v="16"/>
    <n v="2009"/>
    <n v="24620"/>
  </r>
  <r>
    <x v="4"/>
    <s v="Frontier"/>
    <n v="2017"/>
    <x v="2"/>
    <s v="regular unleaded"/>
    <n v="261"/>
    <n v="6"/>
    <s v="AUTOMATIC"/>
    <s v="rear wheel drive"/>
    <n v="4"/>
    <s v="N/A"/>
    <s v="Compact"/>
    <s v="Crew Cab Pickup"/>
    <n v="23"/>
    <n v="16"/>
    <n v="2009"/>
    <n v="32510"/>
  </r>
  <r>
    <x v="4"/>
    <s v="Xterra"/>
    <n v="2013"/>
    <x v="3"/>
    <s v="regular unleaded"/>
    <n v="261"/>
    <n v="6"/>
    <s v="MANUAL"/>
    <s v="four wheel drive"/>
    <n v="4"/>
    <s v="N/A"/>
    <s v="Midsize"/>
    <s v="4dr SUV"/>
    <n v="20"/>
    <n v="16"/>
    <n v="2009"/>
    <n v="29440"/>
  </r>
  <r>
    <x v="4"/>
    <s v="Xterra"/>
    <n v="2013"/>
    <x v="3"/>
    <s v="regular unleaded"/>
    <n v="261"/>
    <n v="6"/>
    <s v="MANUAL"/>
    <s v="four wheel drive"/>
    <n v="4"/>
    <s v="N/A"/>
    <s v="Midsize"/>
    <s v="4dr SUV"/>
    <n v="20"/>
    <n v="16"/>
    <n v="2009"/>
    <n v="25850"/>
  </r>
  <r>
    <x v="4"/>
    <s v="Xterra"/>
    <n v="2013"/>
    <x v="3"/>
    <s v="regular unleaded"/>
    <n v="261"/>
    <n v="6"/>
    <s v="AUTOMATIC"/>
    <s v="rear wheel drive"/>
    <n v="4"/>
    <s v="N/A"/>
    <s v="Midsize"/>
    <s v="4dr SUV"/>
    <n v="22"/>
    <n v="16"/>
    <n v="2009"/>
    <n v="24850"/>
  </r>
  <r>
    <x v="4"/>
    <s v="Xterra"/>
    <n v="2013"/>
    <x v="3"/>
    <s v="regular unleaded"/>
    <n v="261"/>
    <n v="6"/>
    <s v="AUTOMATIC"/>
    <s v="rear wheel drive"/>
    <n v="4"/>
    <s v="N/A"/>
    <s v="Midsize"/>
    <s v="4dr SUV"/>
    <n v="22"/>
    <n v="16"/>
    <n v="2009"/>
    <n v="22940"/>
  </r>
  <r>
    <x v="4"/>
    <s v="Xterra"/>
    <n v="2014"/>
    <x v="4"/>
    <s v="regular unleaded"/>
    <n v="261"/>
    <n v="6"/>
    <s v="AUTOMATIC"/>
    <s v="rear wheel drive"/>
    <n v="4"/>
    <s v="N/A"/>
    <s v="Midsize"/>
    <s v="4dr SUV"/>
    <n v="22"/>
    <n v="16"/>
    <n v="2009"/>
    <n v="25300"/>
  </r>
  <r>
    <x v="4"/>
    <s v="Xterra"/>
    <n v="2014"/>
    <x v="4"/>
    <s v="regular unleaded"/>
    <n v="261"/>
    <n v="6"/>
    <s v="MANUAL"/>
    <s v="four wheel drive"/>
    <n v="4"/>
    <s v="N/A"/>
    <s v="Midsize"/>
    <s v="4dr SUV"/>
    <n v="20"/>
    <n v="16"/>
    <n v="2009"/>
    <n v="26300"/>
  </r>
  <r>
    <x v="4"/>
    <s v="Xterra"/>
    <n v="2014"/>
    <x v="4"/>
    <s v="regular unleaded"/>
    <n v="261"/>
    <n v="6"/>
    <s v="AUTOMATIC"/>
    <s v="rear wheel drive"/>
    <n v="4"/>
    <s v="N/A"/>
    <s v="Midsize"/>
    <s v="4dr SUV"/>
    <n v="22"/>
    <n v="16"/>
    <n v="2009"/>
    <n v="23390"/>
  </r>
  <r>
    <x v="4"/>
    <s v="Xterra"/>
    <n v="2014"/>
    <x v="4"/>
    <s v="regular unleaded"/>
    <n v="261"/>
    <n v="6"/>
    <s v="MANUAL"/>
    <s v="four wheel drive"/>
    <n v="4"/>
    <s v="N/A"/>
    <s v="Midsize"/>
    <s v="4dr SUV"/>
    <n v="20"/>
    <n v="16"/>
    <n v="2009"/>
    <n v="30320"/>
  </r>
  <r>
    <x v="4"/>
    <s v="Xterra"/>
    <n v="2015"/>
    <x v="0"/>
    <s v="regular unleaded"/>
    <n v="261"/>
    <n v="6"/>
    <s v="AUTOMATIC"/>
    <s v="rear wheel drive"/>
    <n v="4"/>
    <s v="N/A"/>
    <s v="Midsize"/>
    <s v="4dr SUV"/>
    <n v="22"/>
    <n v="16"/>
    <n v="2009"/>
    <n v="23660"/>
  </r>
  <r>
    <x v="4"/>
    <s v="Xterra"/>
    <n v="2015"/>
    <x v="0"/>
    <s v="regular unleaded"/>
    <n v="261"/>
    <n v="6"/>
    <s v="AUTOMATIC"/>
    <s v="rear wheel drive"/>
    <n v="4"/>
    <s v="N/A"/>
    <s v="Midsize"/>
    <s v="4dr SUV"/>
    <n v="22"/>
    <n v="16"/>
    <n v="2009"/>
    <n v="25670"/>
  </r>
  <r>
    <x v="25"/>
    <s v="Torrent"/>
    <n v="2008"/>
    <x v="12"/>
    <s v="regular unleaded"/>
    <n v="264"/>
    <n v="6"/>
    <s v="AUTOMATIC"/>
    <s v="all wheel drive"/>
    <n v="4"/>
    <s v="Crossover,Factory Tuner,Performance"/>
    <s v="Compact"/>
    <s v="4dr SUV"/>
    <n v="24"/>
    <n v="16"/>
    <n v="210"/>
    <n v="29745"/>
  </r>
  <r>
    <x v="25"/>
    <s v="Torrent"/>
    <n v="2008"/>
    <x v="12"/>
    <s v="regular unleaded"/>
    <n v="264"/>
    <n v="6"/>
    <s v="AUTOMATIC"/>
    <s v="front wheel drive"/>
    <n v="4"/>
    <s v="Crossover,Factory Tuner,Performance"/>
    <s v="Compact"/>
    <s v="4dr SUV"/>
    <n v="24"/>
    <n v="16"/>
    <n v="210"/>
    <n v="28120"/>
  </r>
  <r>
    <x v="25"/>
    <s v="Torrent"/>
    <n v="2009"/>
    <x v="10"/>
    <s v="regular unleaded"/>
    <n v="264"/>
    <n v="6"/>
    <s v="AUTOMATIC"/>
    <s v="all wheel drive"/>
    <n v="4"/>
    <s v="Crossover,Factory Tuner,Performance"/>
    <s v="Compact"/>
    <s v="4dr SUV"/>
    <n v="24"/>
    <n v="16"/>
    <n v="210"/>
    <n v="31415"/>
  </r>
  <r>
    <x v="3"/>
    <s v="Eclipse Spyder"/>
    <n v="2010"/>
    <x v="9"/>
    <s v="premium unleaded (recommended)"/>
    <n v="265"/>
    <n v="6"/>
    <s v="AUTOMATIC"/>
    <s v="front wheel drive"/>
    <n v="2"/>
    <s v="Performance"/>
    <s v="Compact"/>
    <s v="Convertible"/>
    <n v="24"/>
    <n v="16"/>
    <n v="436"/>
    <n v="32599"/>
  </r>
  <r>
    <x v="3"/>
    <s v="Eclipse Spyder"/>
    <n v="2011"/>
    <x v="6"/>
    <s v="premium unleaded (recommended)"/>
    <n v="265"/>
    <n v="6"/>
    <s v="AUTOMATIC"/>
    <s v="front wheel drive"/>
    <n v="2"/>
    <s v="Performance"/>
    <s v="Compact"/>
    <s v="Convertible"/>
    <n v="24"/>
    <n v="16"/>
    <n v="436"/>
    <n v="32599"/>
  </r>
  <r>
    <x v="3"/>
    <s v="Eclipse Spyder"/>
    <n v="2012"/>
    <x v="5"/>
    <s v="premium unleaded (recommended)"/>
    <n v="265"/>
    <n v="6"/>
    <s v="AUTOMATIC"/>
    <s v="front wheel drive"/>
    <n v="2"/>
    <s v="Performance"/>
    <s v="Compact"/>
    <s v="Convertible"/>
    <n v="24"/>
    <n v="16"/>
    <n v="436"/>
    <n v="32599"/>
  </r>
  <r>
    <x v="3"/>
    <s v="Eclipse"/>
    <n v="2010"/>
    <x v="9"/>
    <s v="premium unleaded (recommended)"/>
    <n v="265"/>
    <n v="6"/>
    <s v="AUTOMATIC"/>
    <s v="front wheel drive"/>
    <n v="2"/>
    <s v="Hatchback,Performance"/>
    <s v="Compact"/>
    <s v="2dr Hatchback"/>
    <n v="24"/>
    <n v="16"/>
    <n v="436"/>
    <n v="29089"/>
  </r>
  <r>
    <x v="3"/>
    <s v="Eclipse"/>
    <n v="2010"/>
    <x v="9"/>
    <s v="premium unleaded (recommended)"/>
    <n v="265"/>
    <n v="6"/>
    <s v="MANUAL"/>
    <s v="front wheel drive"/>
    <n v="2"/>
    <s v="Hatchback,Performance"/>
    <s v="Compact"/>
    <s v="2dr Hatchback"/>
    <n v="25"/>
    <n v="16"/>
    <n v="436"/>
    <n v="28089"/>
  </r>
  <r>
    <x v="11"/>
    <s v="Sienna"/>
    <n v="2015"/>
    <x v="0"/>
    <s v="regular unleaded"/>
    <n v="266"/>
    <n v="6"/>
    <s v="AUTOMATIC"/>
    <s v="all wheel drive"/>
    <n v="4"/>
    <s v="N/A"/>
    <s v="Large"/>
    <s v="Passenger Minivan"/>
    <n v="23"/>
    <n v="16"/>
    <n v="2031"/>
    <n v="42880"/>
  </r>
  <r>
    <x v="11"/>
    <s v="Sienna"/>
    <n v="2015"/>
    <x v="0"/>
    <s v="regular unleaded"/>
    <n v="266"/>
    <n v="6"/>
    <s v="AUTOMATIC"/>
    <s v="all wheel drive"/>
    <n v="4"/>
    <s v="N/A"/>
    <s v="Large"/>
    <s v="Passenger Minivan"/>
    <n v="23"/>
    <n v="16"/>
    <n v="2031"/>
    <n v="37400"/>
  </r>
  <r>
    <x v="11"/>
    <s v="Sienna"/>
    <n v="2015"/>
    <x v="0"/>
    <s v="regular unleaded"/>
    <n v="266"/>
    <n v="6"/>
    <s v="AUTOMATIC"/>
    <s v="all wheel drive"/>
    <n v="4"/>
    <s v="N/A"/>
    <s v="Large"/>
    <s v="Passenger Minivan"/>
    <n v="23"/>
    <n v="16"/>
    <n v="2031"/>
    <n v="40655"/>
  </r>
  <r>
    <x v="11"/>
    <s v="Sienna"/>
    <n v="2015"/>
    <x v="0"/>
    <s v="regular unleaded"/>
    <n v="266"/>
    <n v="6"/>
    <s v="AUTOMATIC"/>
    <s v="all wheel drive"/>
    <n v="4"/>
    <s v="N/A"/>
    <s v="Large"/>
    <s v="Passenger Minivan"/>
    <n v="23"/>
    <n v="16"/>
    <n v="2031"/>
    <n v="33960"/>
  </r>
  <r>
    <x v="11"/>
    <s v="Sienna"/>
    <n v="2015"/>
    <x v="0"/>
    <s v="regular unleaded"/>
    <n v="266"/>
    <n v="6"/>
    <s v="AUTOMATIC"/>
    <s v="all wheel drive"/>
    <n v="4"/>
    <s v="N/A"/>
    <s v="Large"/>
    <s v="Passenger Minivan"/>
    <n v="23"/>
    <n v="16"/>
    <n v="2031"/>
    <n v="46250"/>
  </r>
  <r>
    <x v="11"/>
    <s v="Sienna"/>
    <n v="2016"/>
    <x v="1"/>
    <s v="regular unleaded"/>
    <n v="266"/>
    <n v="6"/>
    <s v="AUTOMATIC"/>
    <s v="all wheel drive"/>
    <n v="4"/>
    <s v="N/A"/>
    <s v="Large"/>
    <s v="Passenger Minivan"/>
    <n v="23"/>
    <n v="16"/>
    <n v="2031"/>
    <n v="34180"/>
  </r>
  <r>
    <x v="11"/>
    <s v="Sienna"/>
    <n v="2016"/>
    <x v="1"/>
    <s v="regular unleaded"/>
    <n v="266"/>
    <n v="6"/>
    <s v="AUTOMATIC"/>
    <s v="all wheel drive"/>
    <n v="4"/>
    <s v="N/A"/>
    <s v="Large"/>
    <s v="Passenger Minivan"/>
    <n v="23"/>
    <n v="16"/>
    <n v="2031"/>
    <n v="37620"/>
  </r>
  <r>
    <x v="11"/>
    <s v="Sienna"/>
    <n v="2016"/>
    <x v="1"/>
    <s v="regular unleaded"/>
    <n v="266"/>
    <n v="6"/>
    <s v="AUTOMATIC"/>
    <s v="all wheel drive"/>
    <n v="4"/>
    <s v="N/A"/>
    <s v="Large"/>
    <s v="Passenger Minivan"/>
    <n v="23"/>
    <n v="16"/>
    <n v="2031"/>
    <n v="40815"/>
  </r>
  <r>
    <x v="11"/>
    <s v="Sienna"/>
    <n v="2016"/>
    <x v="1"/>
    <s v="regular unleaded"/>
    <n v="266"/>
    <n v="6"/>
    <s v="AUTOMATIC"/>
    <s v="all wheel drive"/>
    <n v="4"/>
    <s v="N/A"/>
    <s v="Large"/>
    <s v="Passenger Minivan"/>
    <n v="23"/>
    <n v="16"/>
    <n v="2031"/>
    <n v="43040"/>
  </r>
  <r>
    <x v="11"/>
    <s v="Sienna"/>
    <n v="2016"/>
    <x v="1"/>
    <s v="regular unleaded"/>
    <n v="266"/>
    <n v="6"/>
    <s v="AUTOMATIC"/>
    <s v="all wheel drive"/>
    <n v="4"/>
    <s v="N/A"/>
    <s v="Large"/>
    <s v="Passenger Minivan"/>
    <n v="23"/>
    <n v="16"/>
    <n v="2031"/>
    <n v="46410"/>
  </r>
  <r>
    <x v="10"/>
    <s v="C36 AMG"/>
    <n v="1995"/>
    <x v="14"/>
    <s v="regular unleaded"/>
    <n v="268"/>
    <n v="6"/>
    <s v="AUTOMATIC"/>
    <s v="rear wheel drive"/>
    <n v="4"/>
    <s v="Factory Tuner,Luxury,Performance"/>
    <s v="Compact"/>
    <s v="Sedan"/>
    <n v="20"/>
    <n v="16"/>
    <n v="617"/>
    <n v="3555"/>
  </r>
  <r>
    <x v="17"/>
    <s v="CX-9"/>
    <n v="2014"/>
    <x v="4"/>
    <s v="regular unleaded"/>
    <n v="273"/>
    <n v="6"/>
    <s v="AUTOMATIC"/>
    <s v="all wheel drive"/>
    <n v="4"/>
    <s v="Crossover"/>
    <s v="Large"/>
    <s v="4dr SUV"/>
    <n v="22"/>
    <n v="16"/>
    <n v="586"/>
    <n v="31575"/>
  </r>
  <r>
    <x v="17"/>
    <s v="CX-9"/>
    <n v="2014"/>
    <x v="4"/>
    <s v="regular unleaded"/>
    <n v="273"/>
    <n v="6"/>
    <s v="AUTOMATIC"/>
    <s v="all wheel drive"/>
    <n v="4"/>
    <s v="Crossover,Performance"/>
    <s v="Large"/>
    <s v="4dr SUV"/>
    <n v="22"/>
    <n v="16"/>
    <n v="586"/>
    <n v="36625"/>
  </r>
  <r>
    <x v="17"/>
    <s v="CX-9"/>
    <n v="2014"/>
    <x v="4"/>
    <s v="regular unleaded"/>
    <n v="273"/>
    <n v="6"/>
    <s v="AUTOMATIC"/>
    <s v="all wheel drive"/>
    <n v="4"/>
    <s v="Crossover"/>
    <s v="Large"/>
    <s v="4dr SUV"/>
    <n v="22"/>
    <n v="16"/>
    <n v="586"/>
    <n v="34070"/>
  </r>
  <r>
    <x v="17"/>
    <s v="CX-9"/>
    <n v="2015"/>
    <x v="0"/>
    <s v="regular unleaded"/>
    <n v="273"/>
    <n v="6"/>
    <s v="AUTOMATIC"/>
    <s v="all wheel drive"/>
    <n v="4"/>
    <s v="Crossover,Performance"/>
    <s v="Large"/>
    <s v="4dr SUV"/>
    <n v="22"/>
    <n v="16"/>
    <n v="586"/>
    <n v="36625"/>
  </r>
  <r>
    <x v="17"/>
    <s v="CX-9"/>
    <n v="2015"/>
    <x v="0"/>
    <s v="regular unleaded"/>
    <n v="273"/>
    <n v="6"/>
    <s v="AUTOMATIC"/>
    <s v="all wheel drive"/>
    <n v="4"/>
    <s v="Crossover"/>
    <s v="Large"/>
    <s v="4dr SUV"/>
    <n v="22"/>
    <n v="16"/>
    <n v="586"/>
    <n v="31575"/>
  </r>
  <r>
    <x v="17"/>
    <s v="CX-9"/>
    <n v="2015"/>
    <x v="0"/>
    <s v="regular unleaded"/>
    <n v="273"/>
    <n v="6"/>
    <s v="AUTOMATIC"/>
    <s v="all wheel drive"/>
    <n v="4"/>
    <s v="Crossover"/>
    <s v="Large"/>
    <s v="4dr SUV"/>
    <n v="22"/>
    <n v="16"/>
    <n v="586"/>
    <n v="34070"/>
  </r>
  <r>
    <x v="31"/>
    <s v="DeVille"/>
    <n v="2003"/>
    <x v="18"/>
    <s v="regular unleaded"/>
    <n v="275"/>
    <n v="8"/>
    <s v="AUTOMATIC"/>
    <s v="front wheel drive"/>
    <n v="4"/>
    <s v="Luxury"/>
    <s v="Large"/>
    <s v="Sedan"/>
    <n v="25"/>
    <n v="16"/>
    <n v="1624"/>
    <n v="49150"/>
  </r>
  <r>
    <x v="31"/>
    <s v="DeVille"/>
    <n v="2003"/>
    <x v="18"/>
    <s v="regular unleaded"/>
    <n v="275"/>
    <n v="8"/>
    <s v="AUTOMATIC"/>
    <s v="front wheel drive"/>
    <n v="4"/>
    <s v="Luxury"/>
    <s v="Large"/>
    <s v="Sedan"/>
    <n v="25"/>
    <n v="16"/>
    <n v="1624"/>
    <n v="44400"/>
  </r>
  <r>
    <x v="31"/>
    <s v="DeVille"/>
    <n v="2004"/>
    <x v="19"/>
    <s v="regular unleaded"/>
    <n v="275"/>
    <n v="8"/>
    <s v="AUTOMATIC"/>
    <s v="front wheel drive"/>
    <n v="4"/>
    <s v="Luxury"/>
    <s v="Large"/>
    <s v="Sedan"/>
    <n v="24"/>
    <n v="16"/>
    <n v="1624"/>
    <n v="50750"/>
  </r>
  <r>
    <x v="31"/>
    <s v="DeVille"/>
    <n v="2004"/>
    <x v="19"/>
    <s v="regular unleaded"/>
    <n v="275"/>
    <n v="8"/>
    <s v="AUTOMATIC"/>
    <s v="front wheel drive"/>
    <n v="4"/>
    <s v="Luxury"/>
    <s v="Large"/>
    <s v="Sedan"/>
    <n v="24"/>
    <n v="16"/>
    <n v="1624"/>
    <n v="45600"/>
  </r>
  <r>
    <x v="31"/>
    <s v="Seville"/>
    <n v="2002"/>
    <x v="27"/>
    <s v="regular unleaded"/>
    <n v="275"/>
    <n v="8"/>
    <s v="AUTOMATIC"/>
    <s v="front wheel drive"/>
    <n v="4"/>
    <s v="Luxury"/>
    <s v="Large"/>
    <s v="Sedan"/>
    <n v="25"/>
    <n v="16"/>
    <n v="1624"/>
    <n v="44399"/>
  </r>
  <r>
    <x v="31"/>
    <s v="Seville"/>
    <n v="2003"/>
    <x v="18"/>
    <s v="regular unleaded"/>
    <n v="275"/>
    <n v="8"/>
    <s v="AUTOMATIC"/>
    <s v="front wheel drive"/>
    <n v="4"/>
    <s v="Luxury"/>
    <s v="Large"/>
    <s v="Sedan"/>
    <n v="25"/>
    <n v="16"/>
    <n v="1624"/>
    <n v="45535"/>
  </r>
  <r>
    <x v="31"/>
    <s v="Seville"/>
    <n v="2004"/>
    <x v="19"/>
    <s v="regular unleaded"/>
    <n v="275"/>
    <n v="8"/>
    <s v="AUTOMATIC"/>
    <s v="front wheel drive"/>
    <n v="4"/>
    <s v="Luxury"/>
    <s v="Large"/>
    <s v="Sedan"/>
    <n v="24"/>
    <n v="16"/>
    <n v="1624"/>
    <n v="45975"/>
  </r>
  <r>
    <x v="31"/>
    <s v="Eldorado"/>
    <n v="2002"/>
    <x v="27"/>
    <s v="regular unleaded"/>
    <n v="275"/>
    <n v="8"/>
    <s v="AUTOMATIC"/>
    <s v="front wheel drive"/>
    <n v="2"/>
    <s v="Luxury"/>
    <s v="Large"/>
    <s v="Coupe"/>
    <n v="25"/>
    <n v="16"/>
    <n v="1624"/>
    <n v="42130"/>
  </r>
  <r>
    <x v="21"/>
    <s v="M35"/>
    <n v="2008"/>
    <x v="12"/>
    <s v="premium unleaded (required)"/>
    <n v="275"/>
    <n v="6"/>
    <s v="AUTOMATIC"/>
    <s v="rear wheel drive"/>
    <n v="4"/>
    <s v="Luxury,Performance"/>
    <s v="Large"/>
    <s v="Sedan"/>
    <n v="23"/>
    <n v="16"/>
    <n v="190"/>
    <n v="43900"/>
  </r>
  <r>
    <x v="21"/>
    <s v="M35"/>
    <n v="2008"/>
    <x v="12"/>
    <s v="premium unleaded (required)"/>
    <n v="275"/>
    <n v="6"/>
    <s v="AUTOMATIC"/>
    <s v="all wheel drive"/>
    <n v="4"/>
    <s v="Luxury,Performance"/>
    <s v="Large"/>
    <s v="Sedan"/>
    <n v="22"/>
    <n v="16"/>
    <n v="190"/>
    <n v="45650"/>
  </r>
  <r>
    <x v="21"/>
    <s v="M35"/>
    <n v="2009"/>
    <x v="10"/>
    <s v="premium unleaded (recommended)"/>
    <n v="275"/>
    <n v="6"/>
    <s v="AUTOMATIC"/>
    <s v="all wheel drive"/>
    <n v="4"/>
    <s v="Luxury,Performance"/>
    <s v="Large"/>
    <s v="Sedan"/>
    <n v="22"/>
    <n v="16"/>
    <n v="190"/>
    <n v="47950"/>
  </r>
  <r>
    <x v="21"/>
    <s v="G35"/>
    <n v="2007"/>
    <x v="25"/>
    <s v="premium unleaded (required)"/>
    <n v="275"/>
    <n v="6"/>
    <s v="AUTOMATIC"/>
    <s v="rear wheel drive"/>
    <n v="2"/>
    <s v="Luxury,Performance"/>
    <s v="Midsize"/>
    <s v="Coupe"/>
    <n v="23"/>
    <n v="16"/>
    <n v="190"/>
    <n v="33450"/>
  </r>
  <r>
    <x v="10"/>
    <s v="400-Class"/>
    <n v="1993"/>
    <x v="17"/>
    <s v="regular unleaded"/>
    <n v="275"/>
    <n v="8"/>
    <s v="AUTOMATIC"/>
    <s v="rear wheel drive"/>
    <n v="4"/>
    <s v="Luxury,Performance"/>
    <s v="Midsize"/>
    <s v="Sedan"/>
    <n v="22"/>
    <n v="16"/>
    <n v="617"/>
    <n v="2278"/>
  </r>
  <r>
    <x v="7"/>
    <s v="Borrego"/>
    <n v="2009"/>
    <x v="10"/>
    <s v="regular unleaded"/>
    <n v="276"/>
    <n v="6"/>
    <s v="AUTOMATIC"/>
    <s v="four wheel drive"/>
    <n v="4"/>
    <s v="N/A"/>
    <s v="Midsize"/>
    <s v="4dr SUV"/>
    <n v="21"/>
    <n v="16"/>
    <n v="1720"/>
    <n v="29995"/>
  </r>
  <r>
    <x v="7"/>
    <s v="Borrego"/>
    <n v="2009"/>
    <x v="10"/>
    <s v="regular unleaded"/>
    <n v="276"/>
    <n v="6"/>
    <s v="AUTOMATIC"/>
    <s v="four wheel drive"/>
    <n v="4"/>
    <s v="N/A"/>
    <s v="Midsize"/>
    <s v="4dr SUV"/>
    <n v="21"/>
    <n v="16"/>
    <n v="1720"/>
    <n v="28295"/>
  </r>
  <r>
    <x v="10"/>
    <s v="C36 AMG"/>
    <n v="1996"/>
    <x v="21"/>
    <s v="regular unleaded"/>
    <n v="276"/>
    <n v="6"/>
    <s v="AUTOMATIC"/>
    <s v="rear wheel drive"/>
    <n v="4"/>
    <s v="Factory Tuner,Luxury,Performance"/>
    <s v="Compact"/>
    <s v="Sedan"/>
    <n v="20"/>
    <n v="16"/>
    <n v="617"/>
    <n v="3996"/>
  </r>
  <r>
    <x v="10"/>
    <s v="C36 AMG"/>
    <n v="1997"/>
    <x v="22"/>
    <s v="regular unleaded"/>
    <n v="276"/>
    <n v="6"/>
    <s v="AUTOMATIC"/>
    <s v="rear wheel drive"/>
    <n v="4"/>
    <s v="Factory Tuner,Luxury,Performance"/>
    <s v="Compact"/>
    <s v="Sedan"/>
    <n v="22"/>
    <n v="16"/>
    <n v="617"/>
    <n v="4330"/>
  </r>
  <r>
    <x v="12"/>
    <s v="LS 430"/>
    <n v="2006"/>
    <x v="24"/>
    <s v="premium unleaded (required)"/>
    <n v="278"/>
    <n v="8"/>
    <s v="AUTOMATIC"/>
    <s v="rear wheel drive"/>
    <n v="4"/>
    <s v="Luxury,Performance"/>
    <s v="Large"/>
    <s v="Sedan"/>
    <n v="23"/>
    <n v="16"/>
    <n v="454"/>
    <n v="56525"/>
  </r>
  <r>
    <x v="19"/>
    <s v="Q7"/>
    <n v="2014"/>
    <x v="4"/>
    <s v="premium unleaded (required)"/>
    <n v="280"/>
    <n v="6"/>
    <s v="AUTOMATIC"/>
    <s v="all wheel drive"/>
    <n v="4"/>
    <s v="Crossover,Luxury"/>
    <s v="Large"/>
    <s v="4dr SUV"/>
    <n v="22"/>
    <n v="16"/>
    <n v="3105"/>
    <n v="47700"/>
  </r>
  <r>
    <x v="19"/>
    <s v="Q7"/>
    <n v="2014"/>
    <x v="4"/>
    <s v="premium unleaded (required)"/>
    <n v="280"/>
    <n v="6"/>
    <s v="AUTOMATIC"/>
    <s v="all wheel drive"/>
    <n v="4"/>
    <s v="Crossover,Luxury"/>
    <s v="Large"/>
    <s v="4dr SUV"/>
    <n v="22"/>
    <n v="16"/>
    <n v="3105"/>
    <n v="53700"/>
  </r>
  <r>
    <x v="19"/>
    <s v="Q7"/>
    <n v="2015"/>
    <x v="0"/>
    <s v="premium unleaded (required)"/>
    <n v="280"/>
    <n v="6"/>
    <s v="AUTOMATIC"/>
    <s v="all wheel drive"/>
    <n v="4"/>
    <s v="Crossover,Luxury"/>
    <s v="Large"/>
    <s v="4dr SUV"/>
    <n v="22"/>
    <n v="16"/>
    <n v="3105"/>
    <n v="54800"/>
  </r>
  <r>
    <x v="19"/>
    <s v="Q7"/>
    <n v="2015"/>
    <x v="0"/>
    <s v="premium unleaded (required)"/>
    <n v="280"/>
    <n v="6"/>
    <s v="AUTOMATIC"/>
    <s v="all wheel drive"/>
    <n v="4"/>
    <s v="Crossover,Luxury"/>
    <s v="Large"/>
    <s v="4dr SUV"/>
    <n v="22"/>
    <n v="16"/>
    <n v="3105"/>
    <n v="48300"/>
  </r>
  <r>
    <x v="8"/>
    <s v="Thunderbird"/>
    <n v="2003"/>
    <x v="18"/>
    <s v="premium unleaded (required)"/>
    <n v="280"/>
    <n v="8"/>
    <s v="AUTOMATIC"/>
    <s v="rear wheel drive"/>
    <n v="2"/>
    <s v="Performance"/>
    <s v="Midsize"/>
    <s v="Convertible"/>
    <n v="22"/>
    <n v="16"/>
    <n v="5657"/>
    <n v="40355"/>
  </r>
  <r>
    <x v="8"/>
    <s v="Thunderbird"/>
    <n v="2003"/>
    <x v="18"/>
    <s v="premium unleaded (required)"/>
    <n v="280"/>
    <n v="8"/>
    <s v="AUTOMATIC"/>
    <s v="rear wheel drive"/>
    <n v="2"/>
    <s v="Performance"/>
    <s v="Midsize"/>
    <s v="Convertible"/>
    <n v="22"/>
    <n v="16"/>
    <n v="5657"/>
    <n v="36815"/>
  </r>
  <r>
    <x v="8"/>
    <s v="Thunderbird"/>
    <n v="2003"/>
    <x v="18"/>
    <s v="premium unleaded (required)"/>
    <n v="280"/>
    <n v="8"/>
    <s v="AUTOMATIC"/>
    <s v="rear wheel drive"/>
    <n v="2"/>
    <s v="Performance"/>
    <s v="Midsize"/>
    <s v="Convertible"/>
    <n v="22"/>
    <n v="16"/>
    <n v="5657"/>
    <n v="37855"/>
  </r>
  <r>
    <x v="8"/>
    <s v="Thunderbird"/>
    <n v="2003"/>
    <x v="18"/>
    <s v="premium unleaded (required)"/>
    <n v="280"/>
    <n v="8"/>
    <s v="AUTOMATIC"/>
    <s v="rear wheel drive"/>
    <n v="2"/>
    <s v="Performance"/>
    <s v="Midsize"/>
    <s v="Convertible"/>
    <n v="22"/>
    <n v="16"/>
    <n v="5657"/>
    <n v="39310"/>
  </r>
  <r>
    <x v="8"/>
    <s v="Thunderbird"/>
    <n v="2005"/>
    <x v="20"/>
    <s v="premium unleaded (required)"/>
    <n v="280"/>
    <n v="8"/>
    <s v="AUTOMATIC"/>
    <s v="rear wheel drive"/>
    <n v="2"/>
    <s v="Performance"/>
    <s v="Midsize"/>
    <s v="Convertible"/>
    <n v="22"/>
    <n v="16"/>
    <n v="5657"/>
    <n v="38355"/>
  </r>
  <r>
    <x v="8"/>
    <s v="Thunderbird"/>
    <n v="2005"/>
    <x v="20"/>
    <s v="premium unleaded (required)"/>
    <n v="280"/>
    <n v="8"/>
    <s v="AUTOMATIC"/>
    <s v="rear wheel drive"/>
    <n v="2"/>
    <s v="Performance"/>
    <s v="Midsize"/>
    <s v="Convertible"/>
    <n v="22"/>
    <n v="16"/>
    <n v="5657"/>
    <n v="39415"/>
  </r>
  <r>
    <x v="21"/>
    <s v="G35"/>
    <n v="2006"/>
    <x v="24"/>
    <s v="regular unleaded"/>
    <n v="280"/>
    <n v="6"/>
    <s v="AUTOMATIC"/>
    <s v="all wheel drive"/>
    <n v="4"/>
    <s v="Luxury"/>
    <s v="Midsize"/>
    <s v="Sedan"/>
    <n v="22"/>
    <n v="16"/>
    <n v="190"/>
    <n v="33250"/>
  </r>
  <r>
    <x v="13"/>
    <s v="LS"/>
    <n v="2005"/>
    <x v="20"/>
    <s v="premium unleaded (required)"/>
    <n v="280"/>
    <n v="8"/>
    <s v="AUTOMATIC"/>
    <s v="rear wheel drive"/>
    <n v="4"/>
    <s v="Luxury,Performance"/>
    <s v="Midsize"/>
    <s v="Sedan"/>
    <n v="22"/>
    <n v="16"/>
    <n v="61"/>
    <n v="43590"/>
  </r>
  <r>
    <x v="13"/>
    <s v="LS"/>
    <n v="2005"/>
    <x v="20"/>
    <s v="premium unleaded (required)"/>
    <n v="280"/>
    <n v="8"/>
    <s v="AUTOMATIC"/>
    <s v="rear wheel drive"/>
    <n v="4"/>
    <s v="Luxury,Performance"/>
    <s v="Midsize"/>
    <s v="Sedan"/>
    <n v="22"/>
    <n v="16"/>
    <n v="61"/>
    <n v="40190"/>
  </r>
  <r>
    <x v="13"/>
    <s v="LS"/>
    <n v="2006"/>
    <x v="24"/>
    <s v="regular unleaded"/>
    <n v="280"/>
    <n v="8"/>
    <s v="AUTOMATIC"/>
    <s v="rear wheel drive"/>
    <n v="4"/>
    <s v="Luxury"/>
    <s v="Midsize"/>
    <s v="Sedan"/>
    <n v="23"/>
    <n v="16"/>
    <n v="61"/>
    <n v="39285"/>
  </r>
  <r>
    <x v="13"/>
    <s v="Mark VIII"/>
    <n v="1996"/>
    <x v="21"/>
    <s v="regular unleaded"/>
    <n v="280"/>
    <n v="8"/>
    <s v="AUTOMATIC"/>
    <s v="rear wheel drive"/>
    <n v="2"/>
    <s v="Luxury"/>
    <s v="Large"/>
    <s v="Coupe"/>
    <n v="24"/>
    <n v="16"/>
    <n v="61"/>
    <n v="2000"/>
  </r>
  <r>
    <x v="13"/>
    <s v="Mark VIII"/>
    <n v="1997"/>
    <x v="22"/>
    <s v="regular unleaded"/>
    <n v="280"/>
    <n v="8"/>
    <s v="AUTOMATIC"/>
    <s v="rear wheel drive"/>
    <n v="2"/>
    <s v="Luxury"/>
    <s v="Large"/>
    <s v="Coupe"/>
    <n v="24"/>
    <n v="16"/>
    <n v="61"/>
    <n v="2263"/>
  </r>
  <r>
    <x v="13"/>
    <s v="Mark VIII"/>
    <n v="1997"/>
    <x v="22"/>
    <s v="regular unleaded"/>
    <n v="280"/>
    <n v="8"/>
    <s v="AUTOMATIC"/>
    <s v="rear wheel drive"/>
    <n v="2"/>
    <s v="Luxury"/>
    <s v="Large"/>
    <s v="Coupe"/>
    <n v="24"/>
    <n v="16"/>
    <n v="61"/>
    <n v="2209"/>
  </r>
  <r>
    <x v="2"/>
    <s v="Traverse"/>
    <n v="2015"/>
    <x v="0"/>
    <s v="regular unleaded"/>
    <n v="281"/>
    <n v="6"/>
    <s v="AUTOMATIC"/>
    <s v="all wheel drive"/>
    <n v="4"/>
    <s v="Crossover"/>
    <s v="Midsize"/>
    <s v="4dr SUV"/>
    <n v="23"/>
    <n v="16"/>
    <n v="1385"/>
    <n v="38295"/>
  </r>
  <r>
    <x v="2"/>
    <s v="Traverse"/>
    <n v="2015"/>
    <x v="0"/>
    <s v="regular unleaded"/>
    <n v="281"/>
    <n v="6"/>
    <s v="AUTOMATIC"/>
    <s v="all wheel drive"/>
    <n v="4"/>
    <s v="Crossover"/>
    <s v="Midsize"/>
    <s v="4dr SUV"/>
    <n v="23"/>
    <n v="16"/>
    <n v="1385"/>
    <n v="32995"/>
  </r>
  <r>
    <x v="2"/>
    <s v="Traverse"/>
    <n v="2015"/>
    <x v="0"/>
    <s v="regular unleaded"/>
    <n v="281"/>
    <n v="6"/>
    <s v="AUTOMATIC"/>
    <s v="all wheel drive"/>
    <n v="4"/>
    <s v="Crossover"/>
    <s v="Midsize"/>
    <s v="4dr SUV"/>
    <n v="23"/>
    <n v="16"/>
    <n v="1385"/>
    <n v="35795"/>
  </r>
  <r>
    <x v="30"/>
    <s v="Acadia"/>
    <n v="2015"/>
    <x v="0"/>
    <s v="regular unleaded"/>
    <n v="281"/>
    <n v="6"/>
    <s v="AUTOMATIC"/>
    <s v="all wheel drive"/>
    <n v="4"/>
    <s v="Crossover"/>
    <s v="Midsize"/>
    <s v="4dr SUV"/>
    <n v="23"/>
    <n v="16"/>
    <n v="549"/>
    <n v="42820"/>
  </r>
  <r>
    <x v="30"/>
    <s v="Acadia"/>
    <n v="2015"/>
    <x v="0"/>
    <s v="regular unleaded"/>
    <n v="281"/>
    <n v="6"/>
    <s v="AUTOMATIC"/>
    <s v="all wheel drive"/>
    <n v="4"/>
    <s v="Crossover"/>
    <s v="Midsize"/>
    <s v="4dr SUV"/>
    <n v="23"/>
    <n v="16"/>
    <n v="549"/>
    <n v="44095"/>
  </r>
  <r>
    <x v="30"/>
    <s v="Acadia"/>
    <n v="2015"/>
    <x v="0"/>
    <s v="regular unleaded"/>
    <n v="281"/>
    <n v="6"/>
    <s v="AUTOMATIC"/>
    <s v="all wheel drive"/>
    <n v="4"/>
    <s v="Crossover"/>
    <s v="Midsize"/>
    <s v="4dr SUV"/>
    <n v="23"/>
    <n v="16"/>
    <n v="549"/>
    <n v="38555"/>
  </r>
  <r>
    <x v="30"/>
    <s v="Acadia"/>
    <n v="2015"/>
    <x v="0"/>
    <s v="regular unleaded"/>
    <n v="281"/>
    <n v="6"/>
    <s v="AUTOMATIC"/>
    <s v="all wheel drive"/>
    <n v="4"/>
    <s v="Crossover"/>
    <s v="Midsize"/>
    <s v="4dr SUV"/>
    <n v="23"/>
    <n v="16"/>
    <n v="549"/>
    <n v="35975"/>
  </r>
  <r>
    <x v="22"/>
    <s v="Journey"/>
    <n v="2015"/>
    <x v="0"/>
    <s v="regular unleaded"/>
    <n v="283"/>
    <n v="6"/>
    <s v="AUTOMATIC"/>
    <s v="all wheel drive"/>
    <n v="4"/>
    <s v="Crossover"/>
    <s v="Midsize"/>
    <s v="4dr SUV"/>
    <n v="24"/>
    <n v="16"/>
    <n v="1851"/>
    <n v="33295"/>
  </r>
  <r>
    <x v="22"/>
    <s v="Journey"/>
    <n v="2015"/>
    <x v="0"/>
    <s v="regular unleaded"/>
    <n v="283"/>
    <n v="6"/>
    <s v="AUTOMATIC"/>
    <s v="all wheel drive"/>
    <n v="4"/>
    <s v="Crossover"/>
    <s v="Midsize"/>
    <s v="4dr SUV"/>
    <n v="24"/>
    <n v="16"/>
    <n v="1851"/>
    <n v="27395"/>
  </r>
  <r>
    <x v="22"/>
    <s v="Journey"/>
    <n v="2015"/>
    <x v="0"/>
    <s v="regular unleaded"/>
    <n v="283"/>
    <n v="6"/>
    <s v="AUTOMATIC"/>
    <s v="all wheel drive"/>
    <n v="4"/>
    <s v="Crossover"/>
    <s v="Midsize"/>
    <s v="4dr SUV"/>
    <n v="24"/>
    <n v="16"/>
    <n v="1851"/>
    <n v="28695"/>
  </r>
  <r>
    <x v="22"/>
    <s v="Journey"/>
    <n v="2015"/>
    <x v="0"/>
    <s v="regular unleaded"/>
    <n v="283"/>
    <n v="6"/>
    <s v="AUTOMATIC"/>
    <s v="all wheel drive"/>
    <n v="4"/>
    <s v="Crossover"/>
    <s v="Midsize"/>
    <s v="4dr SUV"/>
    <n v="24"/>
    <n v="16"/>
    <n v="1851"/>
    <n v="29995"/>
  </r>
  <r>
    <x v="22"/>
    <s v="Journey"/>
    <n v="2016"/>
    <x v="1"/>
    <s v="regular unleaded"/>
    <n v="283"/>
    <n v="6"/>
    <s v="AUTOMATIC"/>
    <s v="all wheel drive"/>
    <n v="4"/>
    <s v="Crossover"/>
    <s v="Midsize"/>
    <s v="4dr SUV"/>
    <n v="24"/>
    <n v="16"/>
    <n v="1851"/>
    <n v="26595"/>
  </r>
  <r>
    <x v="22"/>
    <s v="Journey"/>
    <n v="2016"/>
    <x v="1"/>
    <s v="regular unleaded"/>
    <n v="283"/>
    <n v="6"/>
    <s v="AUTOMATIC"/>
    <s v="all wheel drive"/>
    <n v="4"/>
    <s v="Crossover"/>
    <s v="Midsize"/>
    <s v="4dr SUV"/>
    <n v="24"/>
    <n v="16"/>
    <n v="1851"/>
    <n v="33695"/>
  </r>
  <r>
    <x v="22"/>
    <s v="Journey"/>
    <n v="2016"/>
    <x v="1"/>
    <s v="regular unleaded"/>
    <n v="283"/>
    <n v="6"/>
    <s v="AUTOMATIC"/>
    <s v="all wheel drive"/>
    <n v="4"/>
    <s v="Crossover"/>
    <s v="Midsize"/>
    <s v="4dr SUV"/>
    <n v="24"/>
    <n v="16"/>
    <n v="1851"/>
    <n v="28395"/>
  </r>
  <r>
    <x v="22"/>
    <s v="Journey"/>
    <n v="2016"/>
    <x v="1"/>
    <s v="regular unleaded"/>
    <n v="283"/>
    <n v="6"/>
    <s v="AUTOMATIC"/>
    <s v="all wheel drive"/>
    <n v="4"/>
    <s v="Crossover"/>
    <s v="Midsize"/>
    <s v="4dr SUV"/>
    <n v="24"/>
    <n v="16"/>
    <n v="1851"/>
    <n v="30895"/>
  </r>
  <r>
    <x v="22"/>
    <s v="Journey"/>
    <n v="2016"/>
    <x v="1"/>
    <s v="regular unleaded"/>
    <n v="283"/>
    <n v="6"/>
    <s v="AUTOMATIC"/>
    <s v="all wheel drive"/>
    <n v="4"/>
    <s v="Crossover"/>
    <s v="Midsize"/>
    <s v="4dr SUV"/>
    <n v="24"/>
    <n v="16"/>
    <n v="1851"/>
    <n v="29795"/>
  </r>
  <r>
    <x v="22"/>
    <s v="Journey"/>
    <n v="2017"/>
    <x v="2"/>
    <s v="regular unleaded"/>
    <n v="283"/>
    <n v="6"/>
    <s v="AUTOMATIC"/>
    <s v="all wheel drive"/>
    <n v="4"/>
    <s v="Crossover"/>
    <s v="Midsize"/>
    <s v="4dr SUV"/>
    <n v="24"/>
    <n v="16"/>
    <n v="1851"/>
    <n v="33695"/>
  </r>
  <r>
    <x v="22"/>
    <s v="Journey"/>
    <n v="2017"/>
    <x v="2"/>
    <s v="regular unleaded"/>
    <n v="283"/>
    <n v="6"/>
    <s v="AUTOMATIC"/>
    <s v="all wheel drive"/>
    <n v="4"/>
    <s v="Crossover"/>
    <s v="Midsize"/>
    <s v="4dr SUV"/>
    <n v="24"/>
    <n v="16"/>
    <n v="1851"/>
    <n v="29795"/>
  </r>
  <r>
    <x v="22"/>
    <s v="Journey"/>
    <n v="2017"/>
    <x v="2"/>
    <s v="regular unleaded"/>
    <n v="283"/>
    <n v="6"/>
    <s v="AUTOMATIC"/>
    <s v="all wheel drive"/>
    <n v="4"/>
    <s v="Crossover"/>
    <s v="Midsize"/>
    <s v="4dr SUV"/>
    <n v="24"/>
    <n v="16"/>
    <n v="1851"/>
    <n v="30995"/>
  </r>
  <r>
    <x v="22"/>
    <s v="Journey"/>
    <n v="2017"/>
    <x v="2"/>
    <s v="regular unleaded"/>
    <n v="283"/>
    <n v="6"/>
    <s v="AUTOMATIC"/>
    <s v="all wheel drive"/>
    <n v="4"/>
    <s v="Crossover"/>
    <s v="Midsize"/>
    <s v="4dr SUV"/>
    <n v="24"/>
    <n v="16"/>
    <n v="1851"/>
    <n v="26595"/>
  </r>
  <r>
    <x v="22"/>
    <s v="Journey"/>
    <n v="2017"/>
    <x v="2"/>
    <s v="regular unleaded"/>
    <n v="283"/>
    <n v="6"/>
    <s v="AUTOMATIC"/>
    <s v="all wheel drive"/>
    <n v="4"/>
    <s v="Crossover"/>
    <s v="Midsize"/>
    <s v="4dr SUV"/>
    <n v="24"/>
    <n v="16"/>
    <n v="1851"/>
    <n v="28395"/>
  </r>
  <r>
    <x v="8"/>
    <s v="Flex"/>
    <n v="2016"/>
    <x v="1"/>
    <s v="regular unleaded"/>
    <n v="287"/>
    <n v="6"/>
    <s v="AUTOMATIC"/>
    <s v="front wheel drive"/>
    <n v="4"/>
    <s v="Crossover,Performance"/>
    <s v="Large"/>
    <s v="Wagon"/>
    <n v="23"/>
    <n v="16"/>
    <n v="5657"/>
    <n v="32300"/>
  </r>
  <r>
    <x v="8"/>
    <s v="Flex"/>
    <n v="2016"/>
    <x v="1"/>
    <s v="regular unleaded"/>
    <n v="287"/>
    <n v="6"/>
    <s v="AUTOMATIC"/>
    <s v="front wheel drive"/>
    <n v="4"/>
    <s v="Crossover"/>
    <s v="Large"/>
    <s v="Wagon"/>
    <n v="23"/>
    <n v="16"/>
    <n v="5657"/>
    <n v="29600"/>
  </r>
  <r>
    <x v="8"/>
    <s v="Flex"/>
    <n v="2016"/>
    <x v="1"/>
    <s v="regular unleaded"/>
    <n v="287"/>
    <n v="6"/>
    <s v="AUTOMATIC"/>
    <s v="all wheel drive"/>
    <n v="4"/>
    <s v="Crossover,Performance"/>
    <s v="Large"/>
    <s v="Wagon"/>
    <n v="22"/>
    <n v="16"/>
    <n v="5657"/>
    <n v="34250"/>
  </r>
  <r>
    <x v="8"/>
    <s v="Flex"/>
    <n v="2016"/>
    <x v="1"/>
    <s v="regular unleaded"/>
    <n v="287"/>
    <n v="6"/>
    <s v="AUTOMATIC"/>
    <s v="all wheel drive"/>
    <n v="4"/>
    <s v="Crossover,Performance"/>
    <s v="Large"/>
    <s v="Wagon"/>
    <n v="22"/>
    <n v="16"/>
    <n v="5657"/>
    <n v="39750"/>
  </r>
  <r>
    <x v="8"/>
    <s v="Flex"/>
    <n v="2016"/>
    <x v="1"/>
    <s v="regular unleaded"/>
    <n v="287"/>
    <n v="6"/>
    <s v="AUTOMATIC"/>
    <s v="front wheel drive"/>
    <n v="4"/>
    <s v="Crossover,Performance"/>
    <s v="Large"/>
    <s v="Wagon"/>
    <n v="23"/>
    <n v="16"/>
    <n v="5657"/>
    <n v="37800"/>
  </r>
  <r>
    <x v="8"/>
    <s v="Flex"/>
    <n v="2017"/>
    <x v="2"/>
    <s v="regular unleaded"/>
    <n v="287"/>
    <n v="6"/>
    <s v="AUTOMATIC"/>
    <s v="all wheel drive"/>
    <n v="4"/>
    <s v="Crossover,Performance"/>
    <s v="Large"/>
    <s v="Wagon"/>
    <n v="22"/>
    <n v="16"/>
    <n v="5657"/>
    <n v="40180"/>
  </r>
  <r>
    <x v="8"/>
    <s v="Flex"/>
    <n v="2017"/>
    <x v="2"/>
    <s v="regular unleaded"/>
    <n v="287"/>
    <n v="6"/>
    <s v="AUTOMATIC"/>
    <s v="front wheel drive"/>
    <n v="4"/>
    <s v="Crossover,Performance"/>
    <s v="Large"/>
    <s v="Wagon"/>
    <n v="23"/>
    <n v="16"/>
    <n v="5657"/>
    <n v="32730"/>
  </r>
  <r>
    <x v="8"/>
    <s v="Flex"/>
    <n v="2017"/>
    <x v="2"/>
    <s v="regular unleaded"/>
    <n v="287"/>
    <n v="6"/>
    <s v="AUTOMATIC"/>
    <s v="front wheel drive"/>
    <n v="4"/>
    <s v="Crossover,Performance"/>
    <s v="Large"/>
    <s v="Wagon"/>
    <n v="23"/>
    <n v="16"/>
    <n v="5657"/>
    <n v="38230"/>
  </r>
  <r>
    <x v="8"/>
    <s v="Flex"/>
    <n v="2017"/>
    <x v="2"/>
    <s v="regular unleaded"/>
    <n v="287"/>
    <n v="6"/>
    <s v="AUTOMATIC"/>
    <s v="front wheel drive"/>
    <n v="4"/>
    <s v="Crossover"/>
    <s v="Large"/>
    <s v="Wagon"/>
    <n v="23"/>
    <n v="16"/>
    <n v="5657"/>
    <n v="30025"/>
  </r>
  <r>
    <x v="8"/>
    <s v="Flex"/>
    <n v="2017"/>
    <x v="2"/>
    <s v="regular unleaded"/>
    <n v="287"/>
    <n v="6"/>
    <s v="AUTOMATIC"/>
    <s v="all wheel drive"/>
    <n v="4"/>
    <s v="Crossover,Performance"/>
    <s v="Large"/>
    <s v="Wagon"/>
    <n v="22"/>
    <n v="16"/>
    <n v="5657"/>
    <n v="34680"/>
  </r>
  <r>
    <x v="24"/>
    <s v="Enclave"/>
    <n v="2015"/>
    <x v="0"/>
    <s v="regular unleaded"/>
    <n v="288"/>
    <n v="6"/>
    <s v="AUTOMATIC"/>
    <s v="all wheel drive"/>
    <n v="4"/>
    <s v="Crossover"/>
    <s v="Midsize"/>
    <s v="4dr SUV"/>
    <n v="22"/>
    <n v="16"/>
    <n v="155"/>
    <n v="49305"/>
  </r>
  <r>
    <x v="24"/>
    <s v="Enclave"/>
    <n v="2015"/>
    <x v="0"/>
    <s v="regular unleaded"/>
    <n v="288"/>
    <n v="6"/>
    <s v="AUTOMATIC"/>
    <s v="all wheel drive"/>
    <n v="4"/>
    <s v="Crossover"/>
    <s v="Midsize"/>
    <s v="4dr SUV"/>
    <n v="22"/>
    <n v="16"/>
    <n v="155"/>
    <n v="45450"/>
  </r>
  <r>
    <x v="2"/>
    <s v="Traverse"/>
    <n v="2015"/>
    <x v="0"/>
    <s v="regular unleaded"/>
    <n v="288"/>
    <n v="6"/>
    <s v="AUTOMATIC"/>
    <s v="all wheel drive"/>
    <n v="4"/>
    <s v="Crossover"/>
    <s v="Midsize"/>
    <s v="4dr SUV"/>
    <n v="23"/>
    <n v="16"/>
    <n v="1385"/>
    <n v="43935"/>
  </r>
  <r>
    <x v="30"/>
    <s v="Acadia"/>
    <n v="2015"/>
    <x v="0"/>
    <s v="regular unleaded"/>
    <n v="288"/>
    <n v="6"/>
    <s v="AUTOMATIC"/>
    <s v="all wheel drive"/>
    <n v="4"/>
    <s v="Crossover"/>
    <s v="Midsize"/>
    <s v="4dr SUV"/>
    <n v="23"/>
    <n v="16"/>
    <n v="549"/>
    <n v="49690"/>
  </r>
  <r>
    <x v="12"/>
    <s v="SC 430"/>
    <n v="2008"/>
    <x v="12"/>
    <s v="premium unleaded (required)"/>
    <n v="288"/>
    <n v="8"/>
    <s v="AUTOMATIC"/>
    <s v="rear wheel drive"/>
    <n v="2"/>
    <s v="Luxury,Performance"/>
    <s v="Compact"/>
    <s v="Convertible"/>
    <n v="23"/>
    <n v="16"/>
    <n v="454"/>
    <n v="66355"/>
  </r>
  <r>
    <x v="12"/>
    <s v="SC 430"/>
    <n v="2009"/>
    <x v="10"/>
    <s v="premium unleaded (required)"/>
    <n v="288"/>
    <n v="8"/>
    <s v="AUTOMATIC"/>
    <s v="rear wheel drive"/>
    <n v="2"/>
    <s v="Luxury,Performance"/>
    <s v="Compact"/>
    <s v="Convertible"/>
    <n v="23"/>
    <n v="16"/>
    <n v="454"/>
    <n v="66805"/>
  </r>
  <r>
    <x v="12"/>
    <s v="SC 430"/>
    <n v="2010"/>
    <x v="9"/>
    <s v="premium unleaded (required)"/>
    <n v="288"/>
    <n v="8"/>
    <s v="AUTOMATIC"/>
    <s v="rear wheel drive"/>
    <n v="2"/>
    <s v="Luxury,Performance"/>
    <s v="Compact"/>
    <s v="Convertible"/>
    <n v="23"/>
    <n v="16"/>
    <n v="454"/>
    <n v="68405"/>
  </r>
  <r>
    <x v="15"/>
    <s v="NSX"/>
    <n v="2004"/>
    <x v="19"/>
    <s v="regular unleaded"/>
    <n v="290"/>
    <n v="6"/>
    <s v="MANUAL"/>
    <s v="rear wheel drive"/>
    <n v="2"/>
    <s v="Exotic,Luxury,High-Performance"/>
    <s v="Compact"/>
    <s v="Coupe"/>
    <n v="22"/>
    <n v="16"/>
    <n v="204"/>
    <n v="89000"/>
  </r>
  <r>
    <x v="15"/>
    <s v="NSX"/>
    <n v="2005"/>
    <x v="20"/>
    <s v="regular unleaded"/>
    <n v="290"/>
    <n v="6"/>
    <s v="MANUAL"/>
    <s v="rear wheel drive"/>
    <n v="2"/>
    <s v="Exotic,Luxury,High-Performance"/>
    <s v="Compact"/>
    <s v="Coupe"/>
    <n v="22"/>
    <n v="16"/>
    <n v="204"/>
    <n v="89000"/>
  </r>
  <r>
    <x v="31"/>
    <s v="DeVille"/>
    <n v="2005"/>
    <x v="20"/>
    <s v="regular unleaded"/>
    <n v="290"/>
    <n v="8"/>
    <s v="AUTOMATIC"/>
    <s v="front wheel drive"/>
    <n v="4"/>
    <s v="Luxury,Performance"/>
    <s v="Large"/>
    <s v="Sedan"/>
    <n v="24"/>
    <n v="16"/>
    <n v="1624"/>
    <n v="51600"/>
  </r>
  <r>
    <x v="8"/>
    <s v="Explorer"/>
    <n v="2016"/>
    <x v="1"/>
    <s v="flex-fuel (unleaded/E85)"/>
    <n v="290"/>
    <n v="6"/>
    <s v="AUTOMATIC"/>
    <s v="all wheel drive"/>
    <n v="4"/>
    <s v="Crossover,Flex Fuel"/>
    <s v="Midsize"/>
    <s v="4dr SUV"/>
    <n v="23"/>
    <n v="16"/>
    <n v="5657"/>
    <n v="35400"/>
  </r>
  <r>
    <x v="8"/>
    <s v="Explorer"/>
    <n v="2016"/>
    <x v="1"/>
    <s v="flex-fuel (unleaded/E85)"/>
    <n v="290"/>
    <n v="6"/>
    <s v="AUTOMATIC"/>
    <s v="all wheel drive"/>
    <n v="4"/>
    <s v="Crossover,Flex Fuel"/>
    <s v="Midsize"/>
    <s v="4dr SUV"/>
    <n v="23"/>
    <n v="16"/>
    <n v="5657"/>
    <n v="33050"/>
  </r>
  <r>
    <x v="8"/>
    <s v="Explorer"/>
    <n v="2016"/>
    <x v="1"/>
    <s v="flex-fuel (unleaded/E85)"/>
    <n v="290"/>
    <n v="6"/>
    <s v="AUTOMATIC"/>
    <s v="all wheel drive"/>
    <n v="4"/>
    <s v="Crossover,Flex Fuel"/>
    <s v="Midsize"/>
    <s v="4dr SUV"/>
    <n v="23"/>
    <n v="16"/>
    <n v="5657"/>
    <n v="43300"/>
  </r>
  <r>
    <x v="8"/>
    <s v="Explorer"/>
    <n v="2017"/>
    <x v="2"/>
    <s v="flex-fuel (unleaded/E85)"/>
    <n v="290"/>
    <n v="6"/>
    <s v="AUTOMATIC"/>
    <s v="all wheel drive"/>
    <n v="4"/>
    <s v="Crossover,Flex Fuel"/>
    <s v="Midsize"/>
    <s v="4dr SUV"/>
    <n v="23"/>
    <n v="16"/>
    <n v="5657"/>
    <n v="33310"/>
  </r>
  <r>
    <x v="8"/>
    <s v="Explorer"/>
    <n v="2017"/>
    <x v="2"/>
    <s v="flex-fuel (unleaded/E85)"/>
    <n v="290"/>
    <n v="6"/>
    <s v="AUTOMATIC"/>
    <s v="all wheel drive"/>
    <n v="4"/>
    <s v="Crossover,Flex Fuel"/>
    <s v="Midsize"/>
    <s v="4dr SUV"/>
    <n v="23"/>
    <n v="16"/>
    <n v="5657"/>
    <n v="35775"/>
  </r>
  <r>
    <x v="12"/>
    <s v="GS 430"/>
    <n v="2007"/>
    <x v="25"/>
    <s v="premium unleaded (required)"/>
    <n v="290"/>
    <n v="8"/>
    <s v="AUTOMATIC"/>
    <s v="rear wheel drive"/>
    <n v="4"/>
    <s v="Luxury,Performance"/>
    <s v="Midsize"/>
    <s v="Sedan"/>
    <n v="23"/>
    <n v="16"/>
    <n v="454"/>
    <n v="52375"/>
  </r>
  <r>
    <x v="12"/>
    <s v="LS 400"/>
    <n v="1999"/>
    <x v="11"/>
    <s v="regular unleaded"/>
    <n v="290"/>
    <n v="8"/>
    <s v="AUTOMATIC"/>
    <s v="rear wheel drive"/>
    <n v="4"/>
    <s v="Luxury"/>
    <s v="Midsize"/>
    <s v="Sedan"/>
    <n v="23"/>
    <n v="16"/>
    <n v="454"/>
    <n v="4556"/>
  </r>
  <r>
    <x v="12"/>
    <s v="LS 400"/>
    <n v="2000"/>
    <x v="13"/>
    <s v="regular unleaded"/>
    <n v="290"/>
    <n v="8"/>
    <s v="AUTOMATIC"/>
    <s v="rear wheel drive"/>
    <n v="4"/>
    <s v="Luxury"/>
    <s v="Midsize"/>
    <s v="Sedan"/>
    <n v="23"/>
    <n v="16"/>
    <n v="454"/>
    <n v="5035"/>
  </r>
  <r>
    <x v="12"/>
    <s v="LS 430"/>
    <n v="2004"/>
    <x v="19"/>
    <s v="premium unleaded (required)"/>
    <n v="290"/>
    <n v="8"/>
    <s v="AUTOMATIC"/>
    <s v="rear wheel drive"/>
    <n v="4"/>
    <s v="Luxury,Performance"/>
    <s v="Large"/>
    <s v="Sedan"/>
    <n v="23"/>
    <n v="16"/>
    <n v="454"/>
    <n v="55375"/>
  </r>
  <r>
    <x v="12"/>
    <s v="LS 430"/>
    <n v="2005"/>
    <x v="20"/>
    <s v="premium unleaded (required)"/>
    <n v="290"/>
    <n v="8"/>
    <s v="AUTOMATIC"/>
    <s v="rear wheel drive"/>
    <n v="4"/>
    <s v="Luxury,Performance"/>
    <s v="Large"/>
    <s v="Sedan"/>
    <n v="23"/>
    <n v="16"/>
    <n v="454"/>
    <n v="56225"/>
  </r>
  <r>
    <x v="12"/>
    <s v="SC 400"/>
    <n v="1999"/>
    <x v="11"/>
    <s v="regular unleaded"/>
    <n v="290"/>
    <n v="8"/>
    <s v="AUTOMATIC"/>
    <s v="rear wheel drive"/>
    <n v="2"/>
    <s v="Luxury,Performance"/>
    <s v="Midsize"/>
    <s v="Coupe"/>
    <n v="23"/>
    <n v="16"/>
    <n v="454"/>
    <n v="4031"/>
  </r>
  <r>
    <x v="12"/>
    <s v="SC 400"/>
    <n v="2000"/>
    <x v="13"/>
    <s v="regular unleaded"/>
    <n v="290"/>
    <n v="8"/>
    <s v="AUTOMATIC"/>
    <s v="rear wheel drive"/>
    <n v="2"/>
    <s v="Luxury,Performance"/>
    <s v="Midsize"/>
    <s v="Coupe"/>
    <n v="23"/>
    <n v="16"/>
    <n v="454"/>
    <n v="4404"/>
  </r>
  <r>
    <x v="21"/>
    <s v="EX35"/>
    <n v="2008"/>
    <x v="12"/>
    <s v="premium unleaded (recommended)"/>
    <n v="297"/>
    <n v="6"/>
    <s v="AUTOMATIC"/>
    <s v="all wheel drive"/>
    <n v="4"/>
    <s v="Crossover,Luxury"/>
    <s v="Midsize"/>
    <s v="4dr SUV"/>
    <n v="23"/>
    <n v="16"/>
    <n v="190"/>
    <n v="36850"/>
  </r>
  <r>
    <x v="21"/>
    <s v="EX35"/>
    <n v="2008"/>
    <x v="12"/>
    <s v="premium unleaded (recommended)"/>
    <n v="297"/>
    <n v="6"/>
    <s v="AUTOMATIC"/>
    <s v="all wheel drive"/>
    <n v="4"/>
    <s v="Crossover,Luxury"/>
    <s v="Midsize"/>
    <s v="4dr SUV"/>
    <n v="23"/>
    <n v="16"/>
    <n v="190"/>
    <n v="33300"/>
  </r>
  <r>
    <x v="21"/>
    <s v="EX35"/>
    <n v="2009"/>
    <x v="10"/>
    <s v="premium unleaded (recommended)"/>
    <n v="297"/>
    <n v="6"/>
    <s v="AUTOMATIC"/>
    <s v="all wheel drive"/>
    <n v="4"/>
    <s v="Crossover,Luxury"/>
    <s v="Midsize"/>
    <s v="4dr SUV"/>
    <n v="23"/>
    <n v="16"/>
    <n v="190"/>
    <n v="35200"/>
  </r>
  <r>
    <x v="21"/>
    <s v="EX35"/>
    <n v="2009"/>
    <x v="10"/>
    <s v="premium unleaded (recommended)"/>
    <n v="297"/>
    <n v="6"/>
    <s v="AUTOMATIC"/>
    <s v="all wheel drive"/>
    <n v="4"/>
    <s v="Crossover,Luxury"/>
    <s v="Midsize"/>
    <s v="4dr SUV"/>
    <n v="23"/>
    <n v="16"/>
    <n v="190"/>
    <n v="37400"/>
  </r>
  <r>
    <x v="21"/>
    <s v="EX35"/>
    <n v="2010"/>
    <x v="9"/>
    <s v="premium unleaded (recommended)"/>
    <n v="297"/>
    <n v="6"/>
    <s v="AUTOMATIC"/>
    <s v="all wheel drive"/>
    <n v="4"/>
    <s v="Crossover,Luxury"/>
    <s v="Midsize"/>
    <s v="4dr SUV"/>
    <n v="23"/>
    <n v="16"/>
    <n v="190"/>
    <n v="37400"/>
  </r>
  <r>
    <x v="21"/>
    <s v="EX35"/>
    <n v="2010"/>
    <x v="9"/>
    <s v="premium unleaded (recommended)"/>
    <n v="297"/>
    <n v="6"/>
    <s v="AUTOMATIC"/>
    <s v="all wheel drive"/>
    <n v="4"/>
    <s v="Crossover,Luxury"/>
    <s v="Midsize"/>
    <s v="4dr SUV"/>
    <n v="23"/>
    <n v="16"/>
    <n v="190"/>
    <n v="35200"/>
  </r>
  <r>
    <x v="15"/>
    <s v="RL"/>
    <n v="2010"/>
    <x v="9"/>
    <s v="premium unleaded (required)"/>
    <n v="300"/>
    <n v="6"/>
    <s v="AUTOMATIC"/>
    <s v="all wheel drive"/>
    <n v="4"/>
    <s v="Luxury,Performance"/>
    <s v="Midsize"/>
    <s v="Sedan"/>
    <n v="22"/>
    <n v="16"/>
    <n v="204"/>
    <n v="54250"/>
  </r>
  <r>
    <x v="15"/>
    <s v="RL"/>
    <n v="2010"/>
    <x v="9"/>
    <s v="premium unleaded (required)"/>
    <n v="300"/>
    <n v="6"/>
    <s v="AUTOMATIC"/>
    <s v="all wheel drive"/>
    <n v="4"/>
    <s v="Luxury,Performance"/>
    <s v="Midsize"/>
    <s v="Sedan"/>
    <n v="22"/>
    <n v="16"/>
    <n v="204"/>
    <n v="50450"/>
  </r>
  <r>
    <x v="15"/>
    <s v="RL"/>
    <n v="2010"/>
    <x v="9"/>
    <s v="premium unleaded (required)"/>
    <n v="300"/>
    <n v="6"/>
    <s v="AUTOMATIC"/>
    <s v="all wheel drive"/>
    <n v="4"/>
    <s v="Luxury,Performance"/>
    <s v="Midsize"/>
    <s v="Sedan"/>
    <n v="22"/>
    <n v="16"/>
    <n v="204"/>
    <n v="46830"/>
  </r>
  <r>
    <x v="15"/>
    <s v="ZDX"/>
    <n v="2011"/>
    <x v="6"/>
    <s v="premium unleaded (required)"/>
    <n v="300"/>
    <n v="6"/>
    <s v="AUTOMATIC"/>
    <s v="all wheel drive"/>
    <n v="4"/>
    <s v="Crossover,Hatchback,Luxury"/>
    <s v="Midsize"/>
    <s v="4dr Hatchback"/>
    <n v="23"/>
    <n v="16"/>
    <n v="204"/>
    <n v="46020"/>
  </r>
  <r>
    <x v="15"/>
    <s v="ZDX"/>
    <n v="2011"/>
    <x v="6"/>
    <s v="premium unleaded (required)"/>
    <n v="300"/>
    <n v="6"/>
    <s v="AUTOMATIC"/>
    <s v="all wheel drive"/>
    <n v="4"/>
    <s v="Crossover,Hatchback,Luxury"/>
    <s v="Midsize"/>
    <s v="4dr Hatchback"/>
    <n v="23"/>
    <n v="16"/>
    <n v="204"/>
    <n v="56570"/>
  </r>
  <r>
    <x v="15"/>
    <s v="ZDX"/>
    <n v="2011"/>
    <x v="6"/>
    <s v="premium unleaded (required)"/>
    <n v="300"/>
    <n v="6"/>
    <s v="AUTOMATIC"/>
    <s v="all wheel drive"/>
    <n v="4"/>
    <s v="Crossover,Hatchback,Luxury"/>
    <s v="Midsize"/>
    <s v="4dr Hatchback"/>
    <n v="23"/>
    <n v="16"/>
    <n v="204"/>
    <n v="50520"/>
  </r>
  <r>
    <x v="15"/>
    <s v="ZDX"/>
    <n v="2012"/>
    <x v="5"/>
    <s v="premium unleaded (required)"/>
    <n v="300"/>
    <n v="6"/>
    <s v="AUTOMATIC"/>
    <s v="all wheel drive"/>
    <n v="4"/>
    <s v="Crossover,Hatchback,Luxury"/>
    <s v="Midsize"/>
    <s v="4dr Hatchback"/>
    <n v="23"/>
    <n v="16"/>
    <n v="204"/>
    <n v="46120"/>
  </r>
  <r>
    <x v="15"/>
    <s v="ZDX"/>
    <n v="2012"/>
    <x v="5"/>
    <s v="premium unleaded (required)"/>
    <n v="300"/>
    <n v="6"/>
    <s v="AUTOMATIC"/>
    <s v="all wheel drive"/>
    <n v="4"/>
    <s v="Crossover,Hatchback,Luxury"/>
    <s v="Midsize"/>
    <s v="4dr Hatchback"/>
    <n v="23"/>
    <n v="16"/>
    <n v="204"/>
    <n v="56670"/>
  </r>
  <r>
    <x v="15"/>
    <s v="ZDX"/>
    <n v="2012"/>
    <x v="5"/>
    <s v="premium unleaded (required)"/>
    <n v="300"/>
    <n v="6"/>
    <s v="AUTOMATIC"/>
    <s v="all wheel drive"/>
    <n v="4"/>
    <s v="Crossover,Hatchback,Luxury"/>
    <s v="Midsize"/>
    <s v="4dr Hatchback"/>
    <n v="23"/>
    <n v="16"/>
    <n v="204"/>
    <n v="50620"/>
  </r>
  <r>
    <x v="15"/>
    <s v="ZDX"/>
    <n v="2013"/>
    <x v="3"/>
    <s v="premium unleaded (recommended)"/>
    <n v="300"/>
    <n v="6"/>
    <s v="AUTOMATIC"/>
    <s v="all wheel drive"/>
    <n v="4"/>
    <s v="Crossover,Hatchback,Luxury"/>
    <s v="Midsize"/>
    <s v="4dr Hatchback"/>
    <n v="23"/>
    <n v="16"/>
    <n v="204"/>
    <n v="50920"/>
  </r>
  <r>
    <x v="31"/>
    <s v="DeVille"/>
    <n v="2003"/>
    <x v="18"/>
    <s v="regular unleaded"/>
    <n v="300"/>
    <n v="8"/>
    <s v="AUTOMATIC"/>
    <s v="front wheel drive"/>
    <n v="4"/>
    <s v="Luxury,Performance"/>
    <s v="Large"/>
    <s v="Sedan"/>
    <n v="25"/>
    <n v="16"/>
    <n v="1624"/>
    <n v="49150"/>
  </r>
  <r>
    <x v="31"/>
    <s v="DeVille"/>
    <n v="2004"/>
    <x v="19"/>
    <s v="regular unleaded"/>
    <n v="300"/>
    <n v="8"/>
    <s v="AUTOMATIC"/>
    <s v="front wheel drive"/>
    <n v="4"/>
    <s v="Luxury,Performance"/>
    <s v="Large"/>
    <s v="Sedan"/>
    <n v="24"/>
    <n v="16"/>
    <n v="1624"/>
    <n v="50750"/>
  </r>
  <r>
    <x v="31"/>
    <s v="Seville"/>
    <n v="2002"/>
    <x v="27"/>
    <s v="regular unleaded"/>
    <n v="300"/>
    <n v="8"/>
    <s v="AUTOMATIC"/>
    <s v="front wheel drive"/>
    <n v="4"/>
    <s v="Luxury,Performance"/>
    <s v="Large"/>
    <s v="Sedan"/>
    <n v="25"/>
    <n v="16"/>
    <n v="1624"/>
    <n v="49705"/>
  </r>
  <r>
    <x v="31"/>
    <s v="Seville"/>
    <n v="2003"/>
    <x v="18"/>
    <s v="regular unleaded"/>
    <n v="300"/>
    <n v="8"/>
    <s v="AUTOMATIC"/>
    <s v="front wheel drive"/>
    <n v="4"/>
    <s v="Luxury,Performance"/>
    <s v="Large"/>
    <s v="Sedan"/>
    <n v="25"/>
    <n v="16"/>
    <n v="1624"/>
    <n v="51650"/>
  </r>
  <r>
    <x v="31"/>
    <s v="Eldorado"/>
    <n v="2002"/>
    <x v="27"/>
    <s v="regular unleaded"/>
    <n v="300"/>
    <n v="8"/>
    <s v="AUTOMATIC"/>
    <s v="front wheel drive"/>
    <n v="2"/>
    <s v="Luxury"/>
    <s v="Large"/>
    <s v="Coupe"/>
    <n v="25"/>
    <n v="16"/>
    <n v="1624"/>
    <n v="47660"/>
  </r>
  <r>
    <x v="31"/>
    <s v="Eldorado"/>
    <n v="2002"/>
    <x v="27"/>
    <s v="regular unleaded"/>
    <n v="300"/>
    <n v="8"/>
    <s v="AUTOMATIC"/>
    <s v="front wheel drive"/>
    <n v="2"/>
    <s v="Luxury"/>
    <s v="Large"/>
    <s v="Coupe"/>
    <n v="25"/>
    <n v="16"/>
    <n v="1624"/>
    <n v="45265"/>
  </r>
  <r>
    <x v="12"/>
    <s v="GS 400"/>
    <n v="1999"/>
    <x v="11"/>
    <s v="regular unleaded"/>
    <n v="300"/>
    <n v="8"/>
    <s v="AUTOMATIC"/>
    <s v="rear wheel drive"/>
    <n v="4"/>
    <s v="Luxury,Performance"/>
    <s v="Midsize"/>
    <s v="Sedan"/>
    <n v="22"/>
    <n v="16"/>
    <n v="454"/>
    <n v="3741"/>
  </r>
  <r>
    <x v="12"/>
    <s v="GS 400"/>
    <n v="2000"/>
    <x v="13"/>
    <s v="regular unleaded"/>
    <n v="300"/>
    <n v="8"/>
    <s v="AUTOMATIC"/>
    <s v="rear wheel drive"/>
    <n v="4"/>
    <s v="Luxury,Performance"/>
    <s v="Midsize"/>
    <s v="Sedan"/>
    <n v="22"/>
    <n v="16"/>
    <n v="454"/>
    <n v="3965"/>
  </r>
  <r>
    <x v="12"/>
    <s v="GS 430"/>
    <n v="2005"/>
    <x v="20"/>
    <s v="premium unleaded (required)"/>
    <n v="300"/>
    <n v="8"/>
    <s v="AUTOMATIC"/>
    <s v="rear wheel drive"/>
    <n v="4"/>
    <s v="Luxury,Performance"/>
    <s v="Midsize"/>
    <s v="Sedan"/>
    <n v="22"/>
    <n v="16"/>
    <n v="454"/>
    <n v="47975"/>
  </r>
  <r>
    <x v="12"/>
    <s v="GS 430"/>
    <n v="2006"/>
    <x v="24"/>
    <s v="premium unleaded (required)"/>
    <n v="300"/>
    <n v="8"/>
    <s v="AUTOMATIC"/>
    <s v="rear wheel drive"/>
    <n v="4"/>
    <s v="Luxury,Performance"/>
    <s v="Midsize"/>
    <s v="Sedan"/>
    <n v="23"/>
    <n v="16"/>
    <n v="454"/>
    <n v="51375"/>
  </r>
  <r>
    <x v="4"/>
    <s v="300ZX"/>
    <n v="1994"/>
    <x v="23"/>
    <s v="regular unleaded"/>
    <n v="300"/>
    <n v="6"/>
    <s v="MANUAL"/>
    <s v="rear wheel drive"/>
    <n v="2"/>
    <s v="Hatchback,Performance"/>
    <s v="Compact"/>
    <s v="2dr Hatchback"/>
    <n v="22"/>
    <n v="16"/>
    <n v="2009"/>
    <n v="2683"/>
  </r>
  <r>
    <x v="4"/>
    <s v="300ZX"/>
    <n v="1995"/>
    <x v="14"/>
    <s v="regular unleaded"/>
    <n v="300"/>
    <n v="6"/>
    <s v="MANUAL"/>
    <s v="rear wheel drive"/>
    <n v="2"/>
    <s v="Performance"/>
    <s v="Compact"/>
    <s v="Coupe"/>
    <n v="22"/>
    <n v="16"/>
    <n v="2009"/>
    <n v="3049"/>
  </r>
  <r>
    <x v="4"/>
    <s v="300ZX"/>
    <n v="1996"/>
    <x v="21"/>
    <s v="regular unleaded"/>
    <n v="300"/>
    <n v="6"/>
    <s v="MANUAL"/>
    <s v="rear wheel drive"/>
    <n v="2"/>
    <s v="Performance"/>
    <s v="Compact"/>
    <s v="Coupe"/>
    <n v="22"/>
    <n v="16"/>
    <n v="2009"/>
    <n v="3510"/>
  </r>
  <r>
    <x v="34"/>
    <n v="45540"/>
    <n v="2010"/>
    <x v="9"/>
    <s v="premium unleaded (recommended)"/>
    <n v="300"/>
    <n v="6"/>
    <s v="AUTOMATIC"/>
    <s v="all wheel drive"/>
    <n v="4"/>
    <s v="Luxury,Performance"/>
    <s v="Large"/>
    <s v="Sedan"/>
    <n v="27"/>
    <n v="16"/>
    <n v="376"/>
    <n v="49165"/>
  </r>
  <r>
    <x v="10"/>
    <s v="C43 AMG"/>
    <n v="1998"/>
    <x v="26"/>
    <s v="regular unleaded"/>
    <n v="302"/>
    <n v="8"/>
    <s v="AUTOMATIC"/>
    <s v="rear wheel drive"/>
    <n v="4"/>
    <s v="Factory Tuner,Luxury,Performance"/>
    <s v="Compact"/>
    <s v="Sedan"/>
    <n v="21"/>
    <n v="16"/>
    <n v="617"/>
    <n v="4472"/>
  </r>
  <r>
    <x v="10"/>
    <s v="C43 AMG"/>
    <n v="1999"/>
    <x v="11"/>
    <s v="regular unleaded"/>
    <n v="302"/>
    <n v="8"/>
    <s v="AUTOMATIC"/>
    <s v="rear wheel drive"/>
    <n v="4"/>
    <s v="Factory Tuner,Luxury,Performance"/>
    <s v="Compact"/>
    <s v="Sedan"/>
    <n v="21"/>
    <n v="16"/>
    <n v="617"/>
    <n v="4661"/>
  </r>
  <r>
    <x v="10"/>
    <s v="C43 AMG"/>
    <n v="2000"/>
    <x v="13"/>
    <s v="regular unleaded"/>
    <n v="302"/>
    <n v="8"/>
    <s v="AUTOMATIC"/>
    <s v="rear wheel drive"/>
    <n v="4"/>
    <s v="Factory Tuner,Luxury,Performance"/>
    <s v="Compact"/>
    <s v="Sedan"/>
    <n v="21"/>
    <n v="16"/>
    <n v="617"/>
    <n v="5739"/>
  </r>
  <r>
    <x v="10"/>
    <s v="R-Class"/>
    <n v="2012"/>
    <x v="5"/>
    <s v="premium unleaded (required)"/>
    <n v="302"/>
    <n v="6"/>
    <s v="AUTOMATIC"/>
    <s v="all wheel drive"/>
    <n v="4"/>
    <s v="Crossover,Luxury"/>
    <s v="Large"/>
    <s v="Wagon"/>
    <n v="21"/>
    <n v="16"/>
    <n v="617"/>
    <n v="52690"/>
  </r>
  <r>
    <x v="2"/>
    <s v="Monte Carlo"/>
    <n v="2006"/>
    <x v="24"/>
    <s v="regular unleaded"/>
    <n v="303"/>
    <n v="8"/>
    <s v="AUTOMATIC"/>
    <s v="front wheel drive"/>
    <n v="2"/>
    <s v="Performance"/>
    <s v="Midsize"/>
    <s v="Coupe"/>
    <n v="26"/>
    <n v="16"/>
    <n v="1385"/>
    <n v="26330"/>
  </r>
  <r>
    <x v="2"/>
    <s v="Monte Carlo"/>
    <n v="2007"/>
    <x v="25"/>
    <s v="regular unleaded"/>
    <n v="303"/>
    <n v="8"/>
    <s v="AUTOMATIC"/>
    <s v="front wheel drive"/>
    <n v="2"/>
    <s v="Performance"/>
    <s v="Midsize"/>
    <s v="Coupe"/>
    <n v="24"/>
    <n v="16"/>
    <n v="1385"/>
    <n v="27740"/>
  </r>
  <r>
    <x v="21"/>
    <s v="FX35"/>
    <n v="2009"/>
    <x v="10"/>
    <s v="premium unleaded (required)"/>
    <n v="303"/>
    <n v="6"/>
    <s v="AUTOMATIC"/>
    <s v="rear wheel drive"/>
    <n v="4"/>
    <s v="Crossover,Luxury"/>
    <s v="Midsize"/>
    <s v="4dr SUV"/>
    <n v="23"/>
    <n v="16"/>
    <n v="190"/>
    <n v="42150"/>
  </r>
  <r>
    <x v="21"/>
    <s v="FX35"/>
    <n v="2009"/>
    <x v="10"/>
    <s v="premium unleaded (required)"/>
    <n v="303"/>
    <n v="6"/>
    <s v="AUTOMATIC"/>
    <s v="all wheel drive"/>
    <n v="4"/>
    <s v="Crossover,Luxury"/>
    <s v="Midsize"/>
    <s v="4dr SUV"/>
    <n v="21"/>
    <n v="16"/>
    <n v="190"/>
    <n v="43600"/>
  </r>
  <r>
    <x v="21"/>
    <s v="FX35"/>
    <n v="2010"/>
    <x v="9"/>
    <s v="premium unleaded (required)"/>
    <n v="303"/>
    <n v="6"/>
    <s v="AUTOMATIC"/>
    <s v="rear wheel drive"/>
    <n v="4"/>
    <s v="Crossover,Luxury"/>
    <s v="Midsize"/>
    <s v="4dr SUV"/>
    <n v="23"/>
    <n v="16"/>
    <n v="190"/>
    <n v="42850"/>
  </r>
  <r>
    <x v="21"/>
    <s v="FX35"/>
    <n v="2010"/>
    <x v="9"/>
    <s v="premium unleaded (required)"/>
    <n v="303"/>
    <n v="6"/>
    <s v="AUTOMATIC"/>
    <s v="all wheel drive"/>
    <n v="4"/>
    <s v="Crossover,Luxury"/>
    <s v="Midsize"/>
    <s v="4dr SUV"/>
    <n v="21"/>
    <n v="16"/>
    <n v="190"/>
    <n v="44300"/>
  </r>
  <r>
    <x v="21"/>
    <s v="FX"/>
    <n v="2011"/>
    <x v="6"/>
    <s v="premium unleaded (required)"/>
    <n v="303"/>
    <n v="6"/>
    <s v="AUTOMATIC"/>
    <s v="all wheel drive"/>
    <n v="4"/>
    <s v="Crossover,Luxury"/>
    <s v="Midsize"/>
    <s v="4dr SUV"/>
    <n v="21"/>
    <n v="16"/>
    <n v="190"/>
    <n v="44050"/>
  </r>
  <r>
    <x v="21"/>
    <s v="FX"/>
    <n v="2011"/>
    <x v="6"/>
    <s v="premium unleaded (required)"/>
    <n v="303"/>
    <n v="6"/>
    <s v="AUTOMATIC"/>
    <s v="rear wheel drive"/>
    <n v="4"/>
    <s v="Crossover,Luxury"/>
    <s v="Midsize"/>
    <s v="4dr SUV"/>
    <n v="23"/>
    <n v="16"/>
    <n v="190"/>
    <n v="42600"/>
  </r>
  <r>
    <x v="21"/>
    <s v="FX"/>
    <n v="2012"/>
    <x v="5"/>
    <s v="premium unleaded (required)"/>
    <n v="303"/>
    <n v="6"/>
    <s v="AUTOMATIC"/>
    <s v="rear wheel drive"/>
    <n v="4"/>
    <s v="Crossover,Luxury"/>
    <s v="Midsize"/>
    <s v="4dr SUV"/>
    <n v="23"/>
    <n v="16"/>
    <n v="190"/>
    <n v="43700"/>
  </r>
  <r>
    <x v="21"/>
    <s v="FX"/>
    <n v="2012"/>
    <x v="5"/>
    <s v="premium unleaded (required)"/>
    <n v="303"/>
    <n v="6"/>
    <s v="AUTOMATIC"/>
    <s v="all wheel drive"/>
    <n v="4"/>
    <s v="Crossover,Luxury,Performance"/>
    <s v="Midsize"/>
    <s v="4dr SUV"/>
    <n v="21"/>
    <n v="16"/>
    <n v="190"/>
    <n v="52000"/>
  </r>
  <r>
    <x v="21"/>
    <s v="FX"/>
    <n v="2012"/>
    <x v="5"/>
    <s v="premium unleaded (required)"/>
    <n v="303"/>
    <n v="6"/>
    <s v="AUTOMATIC"/>
    <s v="all wheel drive"/>
    <n v="4"/>
    <s v="Crossover,Luxury"/>
    <s v="Midsize"/>
    <s v="4dr SUV"/>
    <n v="21"/>
    <n v="16"/>
    <n v="190"/>
    <n v="45150"/>
  </r>
  <r>
    <x v="21"/>
    <s v="M35"/>
    <n v="2010"/>
    <x v="9"/>
    <s v="premium unleaded (recommended)"/>
    <n v="303"/>
    <n v="6"/>
    <s v="AUTOMATIC"/>
    <s v="all wheel drive"/>
    <n v="4"/>
    <s v="Luxury,Performance"/>
    <s v="Large"/>
    <s v="Sedan"/>
    <n v="22"/>
    <n v="16"/>
    <n v="190"/>
    <n v="47950"/>
  </r>
  <r>
    <x v="13"/>
    <s v="MKT"/>
    <n v="2016"/>
    <x v="1"/>
    <s v="regular unleaded"/>
    <n v="303"/>
    <n v="6"/>
    <s v="AUTOMATIC"/>
    <s v="front wheel drive"/>
    <n v="4"/>
    <s v="Crossover,Luxury"/>
    <s v="Large"/>
    <s v="Wagon"/>
    <n v="24"/>
    <n v="16"/>
    <n v="61"/>
    <n v="43370"/>
  </r>
  <r>
    <x v="13"/>
    <s v="MKT"/>
    <n v="2017"/>
    <x v="2"/>
    <s v="regular unleaded"/>
    <n v="303"/>
    <n v="6"/>
    <s v="AUTOMATIC"/>
    <s v="front wheel drive"/>
    <n v="4"/>
    <s v="Crossover,Luxury"/>
    <s v="Large"/>
    <s v="Wagon"/>
    <n v="24"/>
    <n v="16"/>
    <n v="61"/>
    <n v="43530"/>
  </r>
  <r>
    <x v="13"/>
    <s v="MKX"/>
    <n v="2017"/>
    <x v="2"/>
    <s v="regular unleaded"/>
    <n v="303"/>
    <n v="6"/>
    <s v="AUTOMATIC"/>
    <s v="all wheel drive"/>
    <n v="4"/>
    <s v="Crossover,Luxury"/>
    <s v="Midsize"/>
    <s v="4dr SUV"/>
    <n v="23"/>
    <n v="16"/>
    <n v="61"/>
    <n v="44045"/>
  </r>
  <r>
    <x v="13"/>
    <s v="MKX"/>
    <n v="2017"/>
    <x v="2"/>
    <s v="regular unleaded"/>
    <n v="303"/>
    <n v="6"/>
    <s v="AUTOMATIC"/>
    <s v="all wheel drive"/>
    <n v="4"/>
    <s v="Crossover,Luxury"/>
    <s v="Midsize"/>
    <s v="4dr SUV"/>
    <n v="23"/>
    <n v="16"/>
    <n v="61"/>
    <n v="48055"/>
  </r>
  <r>
    <x v="13"/>
    <s v="MKX"/>
    <n v="2017"/>
    <x v="2"/>
    <s v="regular unleaded"/>
    <n v="303"/>
    <n v="6"/>
    <s v="AUTOMATIC"/>
    <s v="all wheel drive"/>
    <n v="4"/>
    <s v="Crossover,Luxury"/>
    <s v="Midsize"/>
    <s v="4dr SUV"/>
    <n v="23"/>
    <n v="16"/>
    <n v="61"/>
    <n v="40755"/>
  </r>
  <r>
    <x v="13"/>
    <s v="MKX"/>
    <n v="2017"/>
    <x v="2"/>
    <s v="regular unleaded"/>
    <n v="303"/>
    <n v="6"/>
    <s v="AUTOMATIC"/>
    <s v="all wheel drive"/>
    <n v="4"/>
    <s v="Crossover,Luxury"/>
    <s v="Midsize"/>
    <s v="4dr SUV"/>
    <n v="23"/>
    <n v="16"/>
    <n v="61"/>
    <n v="55970"/>
  </r>
  <r>
    <x v="25"/>
    <s v="Grand Prix"/>
    <n v="2006"/>
    <x v="24"/>
    <s v="regular unleaded"/>
    <n v="303"/>
    <n v="8"/>
    <s v="AUTOMATIC"/>
    <s v="front wheel drive"/>
    <n v="4"/>
    <s v="Factory Tuner,High-Performance"/>
    <s v="Midsize"/>
    <s v="Sedan"/>
    <n v="25"/>
    <n v="16"/>
    <n v="210"/>
    <n v="27330"/>
  </r>
  <r>
    <x v="25"/>
    <s v="Grand Prix"/>
    <n v="2007"/>
    <x v="25"/>
    <s v="regular unleaded"/>
    <n v="303"/>
    <n v="8"/>
    <s v="AUTOMATIC"/>
    <s v="front wheel drive"/>
    <n v="4"/>
    <s v="Factory Tuner,High-Performance"/>
    <s v="Midsize"/>
    <s v="Sedan"/>
    <n v="25"/>
    <n v="16"/>
    <n v="210"/>
    <n v="28815"/>
  </r>
  <r>
    <x v="25"/>
    <s v="Grand Prix"/>
    <n v="2008"/>
    <x v="12"/>
    <s v="regular unleaded"/>
    <n v="303"/>
    <n v="8"/>
    <s v="AUTOMATIC"/>
    <s v="front wheel drive"/>
    <n v="4"/>
    <s v="Factory Tuner,High-Performance"/>
    <s v="Large"/>
    <s v="Sedan"/>
    <n v="25"/>
    <n v="16"/>
    <n v="210"/>
    <n v="29325"/>
  </r>
  <r>
    <x v="8"/>
    <s v="Mustang SVT Cobra"/>
    <n v="1997"/>
    <x v="22"/>
    <s v="regular unleaded"/>
    <n v="305"/>
    <n v="8"/>
    <s v="MANUAL"/>
    <s v="rear wheel drive"/>
    <n v="2"/>
    <s v="Factory Tuner,Performance"/>
    <s v="Compact"/>
    <s v="Convertible"/>
    <n v="24"/>
    <n v="16"/>
    <n v="5657"/>
    <n v="3550"/>
  </r>
  <r>
    <x v="8"/>
    <s v="Mustang SVT Cobra"/>
    <n v="1997"/>
    <x v="22"/>
    <s v="regular unleaded"/>
    <n v="305"/>
    <n v="8"/>
    <s v="MANUAL"/>
    <s v="rear wheel drive"/>
    <n v="2"/>
    <s v="Factory Tuner,Performance"/>
    <s v="Compact"/>
    <s v="Coupe"/>
    <n v="24"/>
    <n v="16"/>
    <n v="5657"/>
    <n v="3206"/>
  </r>
  <r>
    <x v="8"/>
    <s v="Mustang SVT Cobra"/>
    <n v="1998"/>
    <x v="26"/>
    <s v="regular unleaded"/>
    <n v="305"/>
    <n v="8"/>
    <s v="MANUAL"/>
    <s v="rear wheel drive"/>
    <n v="2"/>
    <s v="Factory Tuner,Performance"/>
    <s v="Compact"/>
    <s v="Coupe"/>
    <n v="24"/>
    <n v="16"/>
    <n v="5657"/>
    <n v="3654"/>
  </r>
  <r>
    <x v="8"/>
    <s v="Mustang SVT Cobra"/>
    <n v="1998"/>
    <x v="26"/>
    <s v="regular unleaded"/>
    <n v="305"/>
    <n v="8"/>
    <s v="MANUAL"/>
    <s v="rear wheel drive"/>
    <n v="2"/>
    <s v="Factory Tuner,Performance"/>
    <s v="Compact"/>
    <s v="Convertible"/>
    <n v="24"/>
    <n v="16"/>
    <n v="5657"/>
    <n v="4059"/>
  </r>
  <r>
    <x v="13"/>
    <s v="Continental"/>
    <n v="2017"/>
    <x v="2"/>
    <s v="regular unleaded"/>
    <n v="305"/>
    <n v="6"/>
    <s v="AUTOMATIC"/>
    <s v="all wheel drive"/>
    <n v="4"/>
    <s v="Luxury"/>
    <s v="Large"/>
    <s v="Sedan"/>
    <n v="24"/>
    <n v="16"/>
    <n v="61"/>
    <n v="46560"/>
  </r>
  <r>
    <x v="13"/>
    <s v="Continental"/>
    <n v="2017"/>
    <x v="2"/>
    <s v="regular unleaded"/>
    <n v="305"/>
    <n v="6"/>
    <s v="AUTOMATIC"/>
    <s v="all wheel drive"/>
    <n v="4"/>
    <s v="Luxury"/>
    <s v="Large"/>
    <s v="Sedan"/>
    <n v="24"/>
    <n v="16"/>
    <n v="61"/>
    <n v="49515"/>
  </r>
  <r>
    <x v="31"/>
    <s v="SRX"/>
    <n v="2014"/>
    <x v="4"/>
    <s v="regular unleaded"/>
    <n v="308"/>
    <n v="6"/>
    <s v="AUTOMATIC"/>
    <s v="all wheel drive"/>
    <n v="4"/>
    <s v="Crossover,Luxury"/>
    <s v="Midsize"/>
    <s v="4dr SUV"/>
    <n v="23"/>
    <n v="16"/>
    <n v="1624"/>
    <n v="48065"/>
  </r>
  <r>
    <x v="31"/>
    <s v="SRX"/>
    <n v="2014"/>
    <x v="4"/>
    <s v="regular unleaded"/>
    <n v="308"/>
    <n v="6"/>
    <s v="AUTOMATIC"/>
    <s v="all wheel drive"/>
    <n v="4"/>
    <s v="Crossover,Luxury"/>
    <s v="Midsize"/>
    <s v="4dr SUV"/>
    <n v="23"/>
    <n v="16"/>
    <n v="1624"/>
    <n v="50955"/>
  </r>
  <r>
    <x v="31"/>
    <s v="SRX"/>
    <n v="2014"/>
    <x v="4"/>
    <s v="regular unleaded"/>
    <n v="308"/>
    <n v="6"/>
    <s v="AUTOMATIC"/>
    <s v="all wheel drive"/>
    <n v="4"/>
    <s v="Crossover,Luxury"/>
    <s v="Midsize"/>
    <s v="4dr SUV"/>
    <n v="23"/>
    <n v="16"/>
    <n v="1624"/>
    <n v="45375"/>
  </r>
  <r>
    <x v="31"/>
    <s v="SRX"/>
    <n v="2015"/>
    <x v="0"/>
    <s v="regular unleaded"/>
    <n v="308"/>
    <n v="6"/>
    <s v="AUTOMATIC"/>
    <s v="all wheel drive"/>
    <n v="4"/>
    <s v="Crossover,Luxury"/>
    <s v="Midsize"/>
    <s v="4dr SUV"/>
    <n v="23"/>
    <n v="16"/>
    <n v="1624"/>
    <n v="48840"/>
  </r>
  <r>
    <x v="31"/>
    <s v="SRX"/>
    <n v="2015"/>
    <x v="0"/>
    <s v="regular unleaded"/>
    <n v="308"/>
    <n v="6"/>
    <s v="AUTOMATIC"/>
    <s v="all wheel drive"/>
    <n v="4"/>
    <s v="Crossover,Luxury"/>
    <s v="Midsize"/>
    <s v="4dr SUV"/>
    <n v="23"/>
    <n v="16"/>
    <n v="1624"/>
    <n v="51730"/>
  </r>
  <r>
    <x v="31"/>
    <s v="SRX"/>
    <n v="2015"/>
    <x v="0"/>
    <s v="regular unleaded"/>
    <n v="308"/>
    <n v="6"/>
    <s v="AUTOMATIC"/>
    <s v="all wheel drive"/>
    <n v="4"/>
    <s v="Crossover,Luxury"/>
    <s v="Midsize"/>
    <s v="4dr SUV"/>
    <n v="23"/>
    <n v="16"/>
    <n v="1624"/>
    <n v="46135"/>
  </r>
  <r>
    <x v="31"/>
    <s v="SRX"/>
    <n v="2016"/>
    <x v="1"/>
    <s v="regular unleaded"/>
    <n v="308"/>
    <n v="6"/>
    <s v="AUTOMATIC"/>
    <s v="all wheel drive"/>
    <n v="4"/>
    <s v="Crossover,Luxury"/>
    <s v="Midsize"/>
    <s v="4dr SUV"/>
    <n v="23"/>
    <n v="16"/>
    <n v="1624"/>
    <n v="48840"/>
  </r>
  <r>
    <x v="31"/>
    <s v="SRX"/>
    <n v="2016"/>
    <x v="1"/>
    <s v="regular unleaded"/>
    <n v="308"/>
    <n v="6"/>
    <s v="AUTOMATIC"/>
    <s v="all wheel drive"/>
    <n v="4"/>
    <s v="Crossover,Luxury"/>
    <s v="Midsize"/>
    <s v="4dr SUV"/>
    <n v="23"/>
    <n v="16"/>
    <n v="1624"/>
    <n v="51730"/>
  </r>
  <r>
    <x v="31"/>
    <s v="SRX"/>
    <n v="2016"/>
    <x v="1"/>
    <s v="regular unleaded"/>
    <n v="308"/>
    <n v="6"/>
    <s v="AUTOMATIC"/>
    <s v="all wheel drive"/>
    <n v="4"/>
    <s v="Crossover,Luxury"/>
    <s v="Midsize"/>
    <s v="4dr SUV"/>
    <n v="23"/>
    <n v="16"/>
    <n v="1624"/>
    <n v="46135"/>
  </r>
  <r>
    <x v="25"/>
    <s v="Firebird"/>
    <n v="2001"/>
    <x v="15"/>
    <s v="premium unleaded (required)"/>
    <n v="310"/>
    <n v="8"/>
    <s v="AUTOMATIC"/>
    <s v="rear wheel drive"/>
    <n v="2"/>
    <s v="Hatchback,Performance"/>
    <s v="Midsize"/>
    <s v="2dr Hatchback"/>
    <n v="23"/>
    <n v="16"/>
    <n v="210"/>
    <n v="24035"/>
  </r>
  <r>
    <x v="25"/>
    <s v="Firebird"/>
    <n v="2001"/>
    <x v="15"/>
    <s v="premium unleaded (required)"/>
    <n v="310"/>
    <n v="8"/>
    <s v="AUTOMATIC"/>
    <s v="rear wheel drive"/>
    <n v="2"/>
    <s v="Factory Tuner,Performance"/>
    <s v="Midsize"/>
    <s v="Convertible"/>
    <n v="23"/>
    <n v="16"/>
    <n v="210"/>
    <n v="31215"/>
  </r>
  <r>
    <x v="25"/>
    <s v="Firebird"/>
    <n v="2001"/>
    <x v="15"/>
    <s v="premium unleaded (required)"/>
    <n v="310"/>
    <n v="8"/>
    <s v="AUTOMATIC"/>
    <s v="rear wheel drive"/>
    <n v="2"/>
    <s v="Hatchback,Factory Tuner,Performance"/>
    <s v="Midsize"/>
    <s v="2dr Hatchback"/>
    <n v="23"/>
    <n v="16"/>
    <n v="210"/>
    <n v="27145"/>
  </r>
  <r>
    <x v="25"/>
    <s v="Firebird"/>
    <n v="2002"/>
    <x v="27"/>
    <s v="premium unleaded (required)"/>
    <n v="310"/>
    <n v="8"/>
    <s v="AUTOMATIC"/>
    <s v="rear wheel drive"/>
    <n v="2"/>
    <s v="Factory Tuner,Performance"/>
    <s v="Midsize"/>
    <s v="Convertible"/>
    <n v="23"/>
    <n v="16"/>
    <n v="210"/>
    <n v="32095"/>
  </r>
  <r>
    <x v="25"/>
    <s v="Firebird"/>
    <n v="2002"/>
    <x v="27"/>
    <s v="premium unleaded (required)"/>
    <n v="310"/>
    <n v="8"/>
    <s v="AUTOMATIC"/>
    <s v="rear wheel drive"/>
    <n v="2"/>
    <s v="Hatchback,Performance"/>
    <s v="Midsize"/>
    <s v="2dr Hatchback"/>
    <n v="23"/>
    <n v="16"/>
    <n v="210"/>
    <n v="25995"/>
  </r>
  <r>
    <x v="25"/>
    <s v="Firebird"/>
    <n v="2002"/>
    <x v="27"/>
    <s v="premium unleaded (required)"/>
    <n v="310"/>
    <n v="8"/>
    <s v="AUTOMATIC"/>
    <s v="rear wheel drive"/>
    <n v="2"/>
    <s v="Hatchback,Factory Tuner,Performance"/>
    <s v="Midsize"/>
    <s v="2dr Hatchback"/>
    <n v="23"/>
    <n v="16"/>
    <n v="210"/>
    <n v="28025"/>
  </r>
  <r>
    <x v="36"/>
    <s v="G80"/>
    <n v="2017"/>
    <x v="2"/>
    <s v="regular unleaded"/>
    <n v="311"/>
    <n v="6"/>
    <s v="AUTOMATIC"/>
    <s v="all wheel drive"/>
    <n v="4"/>
    <s v="Luxury,Performance"/>
    <s v="Large"/>
    <s v="Sedan"/>
    <n v="25"/>
    <n v="16"/>
    <n v="21"/>
    <n v="43900"/>
  </r>
  <r>
    <x v="14"/>
    <s v="Genesis"/>
    <n v="2015"/>
    <x v="0"/>
    <s v="regular unleaded"/>
    <n v="311"/>
    <n v="6"/>
    <s v="AUTOMATIC"/>
    <s v="all wheel drive"/>
    <n v="4"/>
    <s v="Luxury,Performance"/>
    <s v="Large"/>
    <s v="Sedan"/>
    <n v="25"/>
    <n v="16"/>
    <n v="1439"/>
    <n v="40500"/>
  </r>
  <r>
    <x v="14"/>
    <s v="Genesis"/>
    <n v="2016"/>
    <x v="1"/>
    <s v="regular unleaded"/>
    <n v="311"/>
    <n v="6"/>
    <s v="AUTOMATIC"/>
    <s v="all wheel drive"/>
    <n v="4"/>
    <s v="Luxury,Performance"/>
    <s v="Large"/>
    <s v="Sedan"/>
    <n v="25"/>
    <n v="16"/>
    <n v="1439"/>
    <n v="41250"/>
  </r>
  <r>
    <x v="22"/>
    <s v="Stealth"/>
    <n v="1994"/>
    <x v="23"/>
    <s v="regular unleaded"/>
    <n v="320"/>
    <n v="6"/>
    <s v="MANUAL"/>
    <s v="all wheel drive"/>
    <n v="2"/>
    <s v="Factory Tuner,Performance"/>
    <s v="Compact"/>
    <s v="Coupe"/>
    <n v="22"/>
    <n v="16"/>
    <n v="1851"/>
    <n v="2823"/>
  </r>
  <r>
    <x v="22"/>
    <s v="Stealth"/>
    <n v="1995"/>
    <x v="14"/>
    <s v="regular unleaded"/>
    <n v="320"/>
    <n v="6"/>
    <s v="MANUAL"/>
    <s v="all wheel drive"/>
    <n v="2"/>
    <s v="Factory Tuner,Performance"/>
    <s v="Compact"/>
    <s v="Coupe"/>
    <n v="22"/>
    <n v="16"/>
    <n v="1851"/>
    <n v="3219"/>
  </r>
  <r>
    <x v="22"/>
    <s v="Stealth"/>
    <n v="1996"/>
    <x v="21"/>
    <s v="regular unleaded"/>
    <n v="320"/>
    <n v="6"/>
    <s v="MANUAL"/>
    <s v="all wheel drive"/>
    <n v="2"/>
    <s v="Factory Tuner,Performance"/>
    <s v="Compact"/>
    <s v="Coupe"/>
    <n v="22"/>
    <n v="16"/>
    <n v="1851"/>
    <n v="3732"/>
  </r>
  <r>
    <x v="3"/>
    <s v="3000GT"/>
    <n v="1997"/>
    <x v="22"/>
    <s v="regular unleaded"/>
    <n v="320"/>
    <n v="6"/>
    <s v="MANUAL"/>
    <s v="all wheel drive"/>
    <n v="2"/>
    <s v="Hatchback,Factory Tuner,Performance"/>
    <s v="Compact"/>
    <s v="2dr Hatchback"/>
    <n v="22"/>
    <n v="16"/>
    <n v="436"/>
    <n v="6008"/>
  </r>
  <r>
    <x v="3"/>
    <s v="3000GT"/>
    <n v="1998"/>
    <x v="26"/>
    <s v="regular unleaded"/>
    <n v="320"/>
    <n v="6"/>
    <s v="MANUAL"/>
    <s v="all wheel drive"/>
    <n v="2"/>
    <s v="Hatchback,Factory Tuner,Performance"/>
    <s v="Compact"/>
    <s v="2dr Hatchback"/>
    <n v="22"/>
    <n v="16"/>
    <n v="436"/>
    <n v="6710"/>
  </r>
  <r>
    <x v="3"/>
    <s v="3000GT"/>
    <n v="1999"/>
    <x v="11"/>
    <s v="regular unleaded"/>
    <n v="320"/>
    <n v="6"/>
    <s v="MANUAL"/>
    <s v="all wheel drive"/>
    <n v="2"/>
    <s v="Hatchback,Factory Tuner,Performance"/>
    <s v="Compact"/>
    <s v="2dr Hatchback"/>
    <n v="22"/>
    <n v="16"/>
    <n v="436"/>
    <n v="7600"/>
  </r>
  <r>
    <x v="11"/>
    <s v="Supra"/>
    <n v="1996"/>
    <x v="21"/>
    <s v="regular unleaded"/>
    <n v="320"/>
    <n v="6"/>
    <s v="AUTOMATIC"/>
    <s v="rear wheel drive"/>
    <n v="2"/>
    <s v="Performance"/>
    <s v="Compact"/>
    <s v="Coupe"/>
    <n v="22"/>
    <n v="16"/>
    <n v="2031"/>
    <n v="18255"/>
  </r>
  <r>
    <x v="21"/>
    <s v="FX"/>
    <n v="2013"/>
    <x v="3"/>
    <s v="premium unleaded (required)"/>
    <n v="325"/>
    <n v="6"/>
    <s v="AUTOMATIC"/>
    <s v="all wheel drive"/>
    <n v="4"/>
    <s v="Crossover,Luxury,Performance"/>
    <s v="Midsize"/>
    <s v="4dr SUV"/>
    <n v="22"/>
    <n v="16"/>
    <n v="190"/>
    <n v="53400"/>
  </r>
  <r>
    <x v="21"/>
    <s v="FX"/>
    <n v="2013"/>
    <x v="3"/>
    <s v="premium unleaded (required)"/>
    <n v="325"/>
    <n v="6"/>
    <s v="AUTOMATIC"/>
    <s v="all wheel drive"/>
    <n v="4"/>
    <s v="Crossover,Luxury"/>
    <s v="Midsize"/>
    <s v="4dr SUV"/>
    <n v="22"/>
    <n v="16"/>
    <n v="190"/>
    <n v="46400"/>
  </r>
  <r>
    <x v="21"/>
    <s v="M45"/>
    <n v="2008"/>
    <x v="12"/>
    <s v="premium unleaded (required)"/>
    <n v="325"/>
    <n v="8"/>
    <s v="AUTOMATIC"/>
    <s v="rear wheel drive"/>
    <n v="4"/>
    <s v="Luxury,Performance"/>
    <s v="Large"/>
    <s v="Sedan"/>
    <n v="21"/>
    <n v="16"/>
    <n v="190"/>
    <n v="50250"/>
  </r>
  <r>
    <x v="21"/>
    <s v="M45"/>
    <n v="2009"/>
    <x v="10"/>
    <s v="premium unleaded (required)"/>
    <n v="325"/>
    <n v="8"/>
    <s v="AUTOMATIC"/>
    <s v="rear wheel drive"/>
    <n v="4"/>
    <s v="Luxury,High-Performance"/>
    <s v="Large"/>
    <s v="Sedan"/>
    <n v="21"/>
    <n v="16"/>
    <n v="190"/>
    <n v="52150"/>
  </r>
  <r>
    <x v="21"/>
    <s v="M45"/>
    <n v="2010"/>
    <x v="9"/>
    <s v="premium unleaded (required)"/>
    <n v="325"/>
    <n v="8"/>
    <s v="AUTOMATIC"/>
    <s v="rear wheel drive"/>
    <n v="4"/>
    <s v="Luxury,Performance"/>
    <s v="Large"/>
    <s v="Sedan"/>
    <n v="21"/>
    <n v="16"/>
    <n v="190"/>
    <n v="52150"/>
  </r>
  <r>
    <x v="21"/>
    <s v="QX70"/>
    <n v="2015"/>
    <x v="0"/>
    <s v="premium unleaded (required)"/>
    <n v="325"/>
    <n v="6"/>
    <s v="AUTOMATIC"/>
    <s v="all wheel drive"/>
    <n v="4"/>
    <s v="Crossover,Luxury,Performance"/>
    <s v="Midsize"/>
    <s v="4dr SUV"/>
    <n v="22"/>
    <n v="16"/>
    <n v="190"/>
    <n v="47300"/>
  </r>
  <r>
    <x v="21"/>
    <s v="QX70"/>
    <n v="2016"/>
    <x v="1"/>
    <s v="premium unleaded (required)"/>
    <n v="325"/>
    <n v="6"/>
    <s v="AUTOMATIC"/>
    <s v="all wheel drive"/>
    <n v="4"/>
    <s v="Crossover,Luxury,Performance"/>
    <s v="Midsize"/>
    <s v="4dr SUV"/>
    <n v="22"/>
    <n v="16"/>
    <n v="190"/>
    <n v="47300"/>
  </r>
  <r>
    <x v="21"/>
    <s v="QX70"/>
    <n v="2017"/>
    <x v="2"/>
    <s v="premium unleaded (required)"/>
    <n v="325"/>
    <n v="6"/>
    <s v="AUTOMATIC"/>
    <s v="all wheel drive"/>
    <n v="4"/>
    <s v="Crossover,Luxury,Performance"/>
    <s v="Midsize"/>
    <s v="4dr SUV"/>
    <n v="22"/>
    <n v="16"/>
    <n v="190"/>
    <n v="47650"/>
  </r>
  <r>
    <x v="21"/>
    <s v="G Convertible"/>
    <n v="2011"/>
    <x v="6"/>
    <s v="premium unleaded (required)"/>
    <n v="325"/>
    <n v="6"/>
    <s v="MANUAL"/>
    <s v="rear wheel drive"/>
    <n v="2"/>
    <s v="Luxury,Performance"/>
    <s v="Midsize"/>
    <s v="Convertible"/>
    <n v="24"/>
    <n v="16"/>
    <n v="190"/>
    <n v="50200"/>
  </r>
  <r>
    <x v="21"/>
    <s v="G Convertible"/>
    <n v="2012"/>
    <x v="5"/>
    <s v="premium unleaded (required)"/>
    <n v="325"/>
    <n v="6"/>
    <s v="MANUAL"/>
    <s v="rear wheel drive"/>
    <n v="2"/>
    <s v="Luxury,Performance"/>
    <s v="Midsize"/>
    <s v="Convertible"/>
    <n v="24"/>
    <n v="16"/>
    <n v="190"/>
    <n v="51300"/>
  </r>
  <r>
    <x v="21"/>
    <s v="G Convertible"/>
    <n v="2013"/>
    <x v="3"/>
    <s v="premium unleaded (recommended)"/>
    <n v="325"/>
    <n v="6"/>
    <s v="MANUAL"/>
    <s v="rear wheel drive"/>
    <n v="2"/>
    <s v="Luxury,Performance"/>
    <s v="Midsize"/>
    <s v="Convertible"/>
    <n v="24"/>
    <n v="16"/>
    <n v="190"/>
    <n v="52750"/>
  </r>
  <r>
    <x v="21"/>
    <s v="G37 Convertible"/>
    <n v="2010"/>
    <x v="9"/>
    <s v="premium unleaded (required)"/>
    <n v="325"/>
    <n v="6"/>
    <s v="MANUAL"/>
    <s v="rear wheel drive"/>
    <n v="2"/>
    <s v="Luxury,Performance"/>
    <s v="Midsize"/>
    <s v="Convertible"/>
    <n v="24"/>
    <n v="16"/>
    <n v="190"/>
    <n v="46950"/>
  </r>
  <r>
    <x v="21"/>
    <s v="G37"/>
    <n v="2009"/>
    <x v="10"/>
    <s v="premium unleaded (required)"/>
    <n v="325"/>
    <n v="6"/>
    <s v="MANUAL"/>
    <s v="rear wheel drive"/>
    <n v="2"/>
    <s v="Luxury,Performance"/>
    <s v="Midsize"/>
    <s v="Convertible"/>
    <n v="24"/>
    <n v="16"/>
    <n v="190"/>
    <n v="43900"/>
  </r>
  <r>
    <x v="21"/>
    <s v="Q60 Convertible"/>
    <n v="2014"/>
    <x v="4"/>
    <s v="premium unleaded (recommended)"/>
    <n v="325"/>
    <n v="6"/>
    <s v="MANUAL"/>
    <s v="rear wheel drive"/>
    <n v="2"/>
    <s v="Luxury,Performance"/>
    <s v="Midsize"/>
    <s v="Convertible"/>
    <n v="24"/>
    <n v="16"/>
    <n v="190"/>
    <n v="53400"/>
  </r>
  <r>
    <x v="21"/>
    <s v="Q60 Convertible"/>
    <n v="2015"/>
    <x v="0"/>
    <s v="premium unleaded (recommended)"/>
    <n v="325"/>
    <n v="6"/>
    <s v="MANUAL"/>
    <s v="rear wheel drive"/>
    <n v="2"/>
    <s v="Luxury,Performance"/>
    <s v="Midsize"/>
    <s v="Convertible"/>
    <n v="24"/>
    <n v="16"/>
    <n v="190"/>
    <n v="53400"/>
  </r>
  <r>
    <x v="19"/>
    <s v="Q7"/>
    <n v="2014"/>
    <x v="4"/>
    <s v="premium unleaded (required)"/>
    <n v="333"/>
    <n v="6"/>
    <s v="AUTOMATIC"/>
    <s v="all wheel drive"/>
    <n v="4"/>
    <s v="Crossover,Luxury"/>
    <s v="Large"/>
    <s v="4dr SUV"/>
    <n v="22"/>
    <n v="16"/>
    <n v="3105"/>
    <n v="60900"/>
  </r>
  <r>
    <x v="19"/>
    <s v="Q7"/>
    <n v="2015"/>
    <x v="0"/>
    <s v="premium unleaded (required)"/>
    <n v="333"/>
    <n v="6"/>
    <s v="AUTOMATIC"/>
    <s v="all wheel drive"/>
    <n v="4"/>
    <s v="Crossover,Luxury"/>
    <s v="Large"/>
    <s v="4dr SUV"/>
    <n v="22"/>
    <n v="16"/>
    <n v="3105"/>
    <n v="61900"/>
  </r>
  <r>
    <x v="21"/>
    <s v="Q45"/>
    <n v="2004"/>
    <x v="19"/>
    <s v="regular unleaded"/>
    <n v="340"/>
    <n v="8"/>
    <s v="AUTOMATIC"/>
    <s v="rear wheel drive"/>
    <n v="4"/>
    <s v="Luxury,Performance"/>
    <s v="Large"/>
    <s v="Sedan"/>
    <n v="22"/>
    <n v="16"/>
    <n v="190"/>
    <n v="61600"/>
  </r>
  <r>
    <x v="21"/>
    <s v="Q45"/>
    <n v="2004"/>
    <x v="19"/>
    <s v="regular unleaded"/>
    <n v="340"/>
    <n v="8"/>
    <s v="AUTOMATIC"/>
    <s v="rear wheel drive"/>
    <n v="4"/>
    <s v="Luxury,Performance"/>
    <s v="Large"/>
    <s v="Sedan"/>
    <n v="22"/>
    <n v="16"/>
    <n v="190"/>
    <n v="52400"/>
  </r>
  <r>
    <x v="21"/>
    <s v="Q45"/>
    <n v="2005"/>
    <x v="20"/>
    <s v="regular unleaded"/>
    <n v="340"/>
    <n v="8"/>
    <s v="AUTOMATIC"/>
    <s v="rear wheel drive"/>
    <n v="4"/>
    <s v="Luxury,Performance"/>
    <s v="Large"/>
    <s v="Sedan"/>
    <n v="22"/>
    <n v="16"/>
    <n v="190"/>
    <n v="56400"/>
  </r>
  <r>
    <x v="14"/>
    <s v="Genesis Coupe"/>
    <n v="2014"/>
    <x v="4"/>
    <s v="premium unleaded (recommended)"/>
    <n v="348"/>
    <n v="6"/>
    <s v="MANUAL"/>
    <s v="rear wheel drive"/>
    <n v="2"/>
    <s v="High-Performance"/>
    <s v="Midsize"/>
    <s v="Coupe"/>
    <n v="24"/>
    <n v="16"/>
    <n v="1439"/>
    <n v="29350"/>
  </r>
  <r>
    <x v="14"/>
    <s v="Genesis Coupe"/>
    <n v="2014"/>
    <x v="4"/>
    <s v="premium unleaded (recommended)"/>
    <n v="348"/>
    <n v="6"/>
    <s v="AUTOMATIC"/>
    <s v="rear wheel drive"/>
    <n v="2"/>
    <s v="High-Performance"/>
    <s v="Midsize"/>
    <s v="Coupe"/>
    <n v="25"/>
    <n v="16"/>
    <n v="1439"/>
    <n v="32150"/>
  </r>
  <r>
    <x v="14"/>
    <s v="Genesis Coupe"/>
    <n v="2014"/>
    <x v="4"/>
    <s v="premium unleaded (recommended)"/>
    <n v="348"/>
    <n v="6"/>
    <s v="AUTOMATIC"/>
    <s v="rear wheel drive"/>
    <n v="2"/>
    <s v="High-Performance"/>
    <s v="Midsize"/>
    <s v="Coupe"/>
    <n v="25"/>
    <n v="16"/>
    <n v="1439"/>
    <n v="34600"/>
  </r>
  <r>
    <x v="14"/>
    <s v="Genesis Coupe"/>
    <n v="2014"/>
    <x v="4"/>
    <s v="premium unleaded (recommended)"/>
    <n v="348"/>
    <n v="6"/>
    <s v="MANUAL"/>
    <s v="rear wheel drive"/>
    <n v="2"/>
    <s v="High-Performance"/>
    <s v="Midsize"/>
    <s v="Coupe"/>
    <n v="24"/>
    <n v="16"/>
    <n v="1439"/>
    <n v="33400"/>
  </r>
  <r>
    <x v="14"/>
    <s v="Genesis Coupe"/>
    <n v="2015"/>
    <x v="0"/>
    <s v="premium unleaded (recommended)"/>
    <n v="348"/>
    <n v="6"/>
    <s v="AUTOMATIC"/>
    <s v="rear wheel drive"/>
    <n v="2"/>
    <s v="High-Performance"/>
    <s v="Midsize"/>
    <s v="Coupe"/>
    <n v="25"/>
    <n v="16"/>
    <n v="1439"/>
    <n v="27950"/>
  </r>
  <r>
    <x v="14"/>
    <s v="Genesis Coupe"/>
    <n v="2015"/>
    <x v="0"/>
    <s v="premium unleaded (recommended)"/>
    <n v="348"/>
    <n v="6"/>
    <s v="MANUAL"/>
    <s v="rear wheel drive"/>
    <n v="2"/>
    <s v="High-Performance"/>
    <s v="Midsize"/>
    <s v="Coupe"/>
    <n v="24"/>
    <n v="16"/>
    <n v="1439"/>
    <n v="26750"/>
  </r>
  <r>
    <x v="14"/>
    <s v="Genesis Coupe"/>
    <n v="2015"/>
    <x v="0"/>
    <s v="premium unleaded (recommended)"/>
    <n v="348"/>
    <n v="6"/>
    <s v="AUTOMATIC"/>
    <s v="rear wheel drive"/>
    <n v="2"/>
    <s v="High-Performance"/>
    <s v="Midsize"/>
    <s v="Coupe"/>
    <n v="25"/>
    <n v="16"/>
    <n v="1439"/>
    <n v="34600"/>
  </r>
  <r>
    <x v="14"/>
    <s v="Genesis Coupe"/>
    <n v="2015"/>
    <x v="0"/>
    <s v="premium unleaded (recommended)"/>
    <n v="348"/>
    <n v="6"/>
    <s v="MANUAL"/>
    <s v="rear wheel drive"/>
    <n v="2"/>
    <s v="High-Performance"/>
    <s v="Midsize"/>
    <s v="Coupe"/>
    <n v="24"/>
    <n v="16"/>
    <n v="1439"/>
    <n v="33400"/>
  </r>
  <r>
    <x v="14"/>
    <s v="Genesis Coupe"/>
    <n v="2015"/>
    <x v="0"/>
    <s v="premium unleaded (recommended)"/>
    <n v="348"/>
    <n v="6"/>
    <s v="MANUAL"/>
    <s v="rear wheel drive"/>
    <n v="2"/>
    <s v="High-Performance"/>
    <s v="Midsize"/>
    <s v="Coupe"/>
    <n v="24"/>
    <n v="16"/>
    <n v="1439"/>
    <n v="29500"/>
  </r>
  <r>
    <x v="14"/>
    <s v="Genesis Coupe"/>
    <n v="2016"/>
    <x v="1"/>
    <s v="premium unleaded (recommended)"/>
    <n v="348"/>
    <n v="6"/>
    <s v="AUTOMATIC"/>
    <s v="rear wheel drive"/>
    <n v="2"/>
    <s v="High-Performance"/>
    <s v="Midsize"/>
    <s v="Coupe"/>
    <n v="25"/>
    <n v="16"/>
    <n v="1439"/>
    <n v="34950"/>
  </r>
  <r>
    <x v="14"/>
    <s v="Genesis Coupe"/>
    <n v="2016"/>
    <x v="1"/>
    <s v="premium unleaded (recommended)"/>
    <n v="348"/>
    <n v="6"/>
    <s v="AUTOMATIC"/>
    <s v="rear wheel drive"/>
    <n v="2"/>
    <s v="High-Performance"/>
    <s v="Midsize"/>
    <s v="Coupe"/>
    <n v="25"/>
    <n v="16"/>
    <n v="1439"/>
    <n v="28150"/>
  </r>
  <r>
    <x v="2"/>
    <s v="Silverado 1500"/>
    <n v="2015"/>
    <x v="0"/>
    <s v="regular unleaded"/>
    <n v="355"/>
    <n v="8"/>
    <s v="AUTOMATIC"/>
    <s v="four wheel drive"/>
    <n v="4"/>
    <s v="N/A"/>
    <s v="Large"/>
    <s v="Crew Cab Pickup"/>
    <n v="22"/>
    <n v="16"/>
    <n v="1385"/>
    <n v="46110"/>
  </r>
  <r>
    <x v="2"/>
    <s v="Silverado 1500"/>
    <n v="2015"/>
    <x v="0"/>
    <s v="regular unleaded"/>
    <n v="355"/>
    <n v="8"/>
    <s v="AUTOMATIC"/>
    <s v="four wheel drive"/>
    <n v="4"/>
    <s v="N/A"/>
    <s v="Large"/>
    <s v="Extended Cab Pickup"/>
    <n v="22"/>
    <n v="16"/>
    <n v="1385"/>
    <n v="43450"/>
  </r>
  <r>
    <x v="2"/>
    <s v="Silverado 1500"/>
    <n v="2015"/>
    <x v="0"/>
    <s v="regular unleaded"/>
    <n v="355"/>
    <n v="8"/>
    <s v="AUTOMATIC"/>
    <s v="rear wheel drive"/>
    <n v="4"/>
    <s v="N/A"/>
    <s v="Large"/>
    <s v="Crew Cab Pickup"/>
    <n v="23"/>
    <n v="16"/>
    <n v="1385"/>
    <n v="47875"/>
  </r>
  <r>
    <x v="2"/>
    <s v="Silverado 1500"/>
    <n v="2015"/>
    <x v="0"/>
    <s v="regular unleaded"/>
    <n v="355"/>
    <n v="8"/>
    <s v="AUTOMATIC"/>
    <s v="rear wheel drive"/>
    <n v="4"/>
    <s v="N/A"/>
    <s v="Large"/>
    <s v="Crew Cab Pickup"/>
    <n v="23"/>
    <n v="16"/>
    <n v="1385"/>
    <n v="42270"/>
  </r>
  <r>
    <x v="2"/>
    <s v="Silverado 1500"/>
    <n v="2015"/>
    <x v="0"/>
    <s v="regular unleaded"/>
    <n v="355"/>
    <n v="8"/>
    <s v="AUTOMATIC"/>
    <s v="four wheel drive"/>
    <n v="4"/>
    <s v="N/A"/>
    <s v="Large"/>
    <s v="Crew Cab Pickup"/>
    <n v="22"/>
    <n v="16"/>
    <n v="1385"/>
    <n v="51150"/>
  </r>
  <r>
    <x v="2"/>
    <s v="Silverado 1500"/>
    <n v="2015"/>
    <x v="0"/>
    <s v="regular unleaded"/>
    <n v="355"/>
    <n v="8"/>
    <s v="AUTOMATIC"/>
    <s v="rear wheel drive"/>
    <n v="4"/>
    <s v="N/A"/>
    <s v="Large"/>
    <s v="Crew Cab Pickup"/>
    <n v="23"/>
    <n v="16"/>
    <n v="1385"/>
    <n v="41970"/>
  </r>
  <r>
    <x v="2"/>
    <s v="Silverado 1500"/>
    <n v="2015"/>
    <x v="0"/>
    <s v="regular unleaded"/>
    <n v="355"/>
    <n v="8"/>
    <s v="AUTOMATIC"/>
    <s v="four wheel drive"/>
    <n v="4"/>
    <s v="N/A"/>
    <s v="Large"/>
    <s v="Crew Cab Pickup"/>
    <n v="22"/>
    <n v="16"/>
    <n v="1385"/>
    <n v="45420"/>
  </r>
  <r>
    <x v="2"/>
    <s v="Silverado 1500"/>
    <n v="2015"/>
    <x v="0"/>
    <s v="regular unleaded"/>
    <n v="355"/>
    <n v="8"/>
    <s v="AUTOMATIC"/>
    <s v="four wheel drive"/>
    <n v="4"/>
    <s v="N/A"/>
    <s v="Large"/>
    <s v="Extended Cab Pickup"/>
    <n v="22"/>
    <n v="16"/>
    <n v="1385"/>
    <n v="42760"/>
  </r>
  <r>
    <x v="2"/>
    <s v="Silverado 1500"/>
    <n v="2015"/>
    <x v="0"/>
    <s v="regular unleaded"/>
    <n v="355"/>
    <n v="8"/>
    <s v="AUTOMATIC"/>
    <s v="four wheel drive"/>
    <n v="4"/>
    <s v="N/A"/>
    <s v="Large"/>
    <s v="Crew Cab Pickup"/>
    <n v="22"/>
    <n v="16"/>
    <n v="1385"/>
    <n v="45810"/>
  </r>
  <r>
    <x v="2"/>
    <s v="Silverado 1500"/>
    <n v="2015"/>
    <x v="0"/>
    <s v="regular unleaded"/>
    <n v="355"/>
    <n v="8"/>
    <s v="AUTOMATIC"/>
    <s v="four wheel drive"/>
    <n v="4"/>
    <s v="N/A"/>
    <s v="Large"/>
    <s v="Crew Cab Pickup"/>
    <n v="22"/>
    <n v="16"/>
    <n v="1385"/>
    <n v="50850"/>
  </r>
  <r>
    <x v="2"/>
    <s v="Silverado 1500"/>
    <n v="2015"/>
    <x v="0"/>
    <s v="regular unleaded"/>
    <n v="355"/>
    <n v="8"/>
    <s v="AUTOMATIC"/>
    <s v="rear wheel drive"/>
    <n v="4"/>
    <s v="N/A"/>
    <s v="Large"/>
    <s v="Extended Cab Pickup"/>
    <n v="23"/>
    <n v="16"/>
    <n v="1385"/>
    <n v="40100"/>
  </r>
  <r>
    <x v="2"/>
    <s v="Silverado 1500"/>
    <n v="2015"/>
    <x v="0"/>
    <s v="regular unleaded"/>
    <n v="355"/>
    <n v="8"/>
    <s v="AUTOMATIC"/>
    <s v="rear wheel drive"/>
    <n v="4"/>
    <s v="N/A"/>
    <s v="Large"/>
    <s v="Crew Cab Pickup"/>
    <n v="23"/>
    <n v="16"/>
    <n v="1385"/>
    <n v="42560"/>
  </r>
  <r>
    <x v="2"/>
    <s v="Silverado 1500"/>
    <n v="2015"/>
    <x v="0"/>
    <s v="regular unleaded"/>
    <n v="355"/>
    <n v="8"/>
    <s v="AUTOMATIC"/>
    <s v="rear wheel drive"/>
    <n v="4"/>
    <s v="N/A"/>
    <s v="Large"/>
    <s v="Crew Cab Pickup"/>
    <n v="23"/>
    <n v="16"/>
    <n v="1385"/>
    <n v="42860"/>
  </r>
  <r>
    <x v="2"/>
    <s v="Silverado 1500"/>
    <n v="2015"/>
    <x v="0"/>
    <s v="regular unleaded"/>
    <n v="355"/>
    <n v="8"/>
    <s v="AUTOMATIC"/>
    <s v="four wheel drive"/>
    <n v="4"/>
    <s v="N/A"/>
    <s v="Large"/>
    <s v="Crew Cab Pickup"/>
    <n v="22"/>
    <n v="16"/>
    <n v="1385"/>
    <n v="45120"/>
  </r>
  <r>
    <x v="2"/>
    <s v="Silverado 1500"/>
    <n v="2015"/>
    <x v="0"/>
    <s v="regular unleaded"/>
    <n v="355"/>
    <n v="8"/>
    <s v="AUTOMATIC"/>
    <s v="rear wheel drive"/>
    <n v="4"/>
    <s v="N/A"/>
    <s v="Large"/>
    <s v="Crew Cab Pickup"/>
    <n v="23"/>
    <n v="16"/>
    <n v="1385"/>
    <n v="47575"/>
  </r>
  <r>
    <x v="2"/>
    <s v="Silverado 1500"/>
    <n v="2015"/>
    <x v="0"/>
    <s v="regular unleaded"/>
    <n v="355"/>
    <n v="8"/>
    <s v="AUTOMATIC"/>
    <s v="rear wheel drive"/>
    <n v="4"/>
    <s v="N/A"/>
    <s v="Large"/>
    <s v="Extended Cab Pickup"/>
    <n v="23"/>
    <n v="16"/>
    <n v="1385"/>
    <n v="39510"/>
  </r>
  <r>
    <x v="2"/>
    <s v="Silverado 1500"/>
    <n v="2016"/>
    <x v="1"/>
    <s v="regular unleaded"/>
    <n v="355"/>
    <n v="8"/>
    <s v="AUTOMATIC"/>
    <s v="rear wheel drive"/>
    <n v="4"/>
    <s v="Flex Fuel"/>
    <s v="Large"/>
    <s v="Crew Cab Pickup"/>
    <n v="23"/>
    <n v="16"/>
    <n v="1385"/>
    <n v="39685"/>
  </r>
  <r>
    <x v="2"/>
    <s v="Silverado 1500"/>
    <n v="2016"/>
    <x v="1"/>
    <s v="regular unleaded"/>
    <n v="355"/>
    <n v="8"/>
    <s v="AUTOMATIC"/>
    <s v="rear wheel drive"/>
    <n v="4"/>
    <s v="N/A"/>
    <s v="Large"/>
    <s v="Extended Cab Pickup"/>
    <n v="23"/>
    <n v="16"/>
    <n v="1385"/>
    <n v="41250"/>
  </r>
  <r>
    <x v="2"/>
    <s v="Silverado 1500"/>
    <n v="2016"/>
    <x v="1"/>
    <s v="regular unleaded"/>
    <n v="355"/>
    <n v="8"/>
    <s v="AUTOMATIC"/>
    <s v="four wheel drive"/>
    <n v="4"/>
    <s v="N/A"/>
    <s v="Large"/>
    <s v="Crew Cab Pickup"/>
    <n v="22"/>
    <n v="16"/>
    <n v="1385"/>
    <n v="47135"/>
  </r>
  <r>
    <x v="2"/>
    <s v="Silverado 1500"/>
    <n v="2016"/>
    <x v="1"/>
    <s v="regular unleaded"/>
    <n v="355"/>
    <n v="8"/>
    <s v="AUTOMATIC"/>
    <s v="four wheel drive"/>
    <n v="4"/>
    <s v="N/A"/>
    <s v="Large"/>
    <s v="Crew Cab Pickup"/>
    <n v="22"/>
    <n v="16"/>
    <n v="1385"/>
    <n v="48500"/>
  </r>
  <r>
    <x v="2"/>
    <s v="Silverado 1500"/>
    <n v="2016"/>
    <x v="1"/>
    <s v="regular unleaded"/>
    <n v="355"/>
    <n v="8"/>
    <s v="AUTOMATIC"/>
    <s v="four wheel drive"/>
    <n v="4"/>
    <s v="N/A"/>
    <s v="Large"/>
    <s v="Extended Cab Pickup"/>
    <n v="22"/>
    <n v="16"/>
    <n v="1385"/>
    <n v="44475"/>
  </r>
  <r>
    <x v="2"/>
    <s v="Silverado 1500"/>
    <n v="2016"/>
    <x v="1"/>
    <s v="regular unleaded"/>
    <n v="355"/>
    <n v="8"/>
    <s v="AUTOMATIC"/>
    <s v="four wheel drive"/>
    <n v="4"/>
    <s v="N/A"/>
    <s v="Large"/>
    <s v="Crew Cab Pickup"/>
    <n v="22"/>
    <n v="16"/>
    <n v="1385"/>
    <n v="46835"/>
  </r>
  <r>
    <x v="2"/>
    <s v="Silverado 1500"/>
    <n v="2016"/>
    <x v="1"/>
    <s v="regular unleaded"/>
    <n v="355"/>
    <n v="8"/>
    <s v="AUTOMATIC"/>
    <s v="four wheel drive"/>
    <n v="4"/>
    <s v="N/A"/>
    <s v="Large"/>
    <s v="Crew Cab Pickup"/>
    <n v="22"/>
    <n v="16"/>
    <n v="1385"/>
    <n v="53315"/>
  </r>
  <r>
    <x v="2"/>
    <s v="Silverado 1500"/>
    <n v="2016"/>
    <x v="1"/>
    <s v="regular unleaded"/>
    <n v="355"/>
    <n v="8"/>
    <s v="AUTOMATIC"/>
    <s v="rear wheel drive"/>
    <n v="4"/>
    <s v="Flex Fuel"/>
    <s v="Large"/>
    <s v="Crew Cab Pickup"/>
    <n v="23"/>
    <n v="16"/>
    <n v="1385"/>
    <n v="38740"/>
  </r>
  <r>
    <x v="2"/>
    <s v="Silverado 1500"/>
    <n v="2016"/>
    <x v="1"/>
    <s v="regular unleaded"/>
    <n v="355"/>
    <n v="8"/>
    <s v="AUTOMATIC"/>
    <s v="rear wheel drive"/>
    <n v="4"/>
    <s v="N/A"/>
    <s v="Large"/>
    <s v="Crew Cab Pickup"/>
    <n v="23"/>
    <n v="16"/>
    <n v="1385"/>
    <n v="43710"/>
  </r>
  <r>
    <x v="2"/>
    <s v="Silverado 1500"/>
    <n v="2016"/>
    <x v="1"/>
    <s v="regular unleaded"/>
    <n v="355"/>
    <n v="8"/>
    <s v="AUTOMATIC"/>
    <s v="rear wheel drive"/>
    <n v="4"/>
    <s v="N/A"/>
    <s v="Large"/>
    <s v="Crew Cab Pickup"/>
    <n v="23"/>
    <n v="16"/>
    <n v="1385"/>
    <n v="44010"/>
  </r>
  <r>
    <x v="2"/>
    <s v="Silverado 1500"/>
    <n v="2016"/>
    <x v="1"/>
    <s v="regular unleaded"/>
    <n v="355"/>
    <n v="8"/>
    <s v="AUTOMATIC"/>
    <s v="four wheel drive"/>
    <n v="4"/>
    <s v="N/A"/>
    <s v="Large"/>
    <s v="Extended Cab Pickup"/>
    <n v="22"/>
    <n v="16"/>
    <n v="1385"/>
    <n v="45640"/>
  </r>
  <r>
    <x v="2"/>
    <s v="Silverado 1500"/>
    <n v="2016"/>
    <x v="1"/>
    <s v="regular unleaded"/>
    <n v="355"/>
    <n v="8"/>
    <s v="AUTOMATIC"/>
    <s v="four wheel drive"/>
    <n v="4"/>
    <s v="Flex Fuel"/>
    <s v="Large"/>
    <s v="Crew Cab Pickup"/>
    <n v="22"/>
    <n v="16"/>
    <n v="1385"/>
    <n v="45170"/>
  </r>
  <r>
    <x v="2"/>
    <s v="Silverado 1500"/>
    <n v="2016"/>
    <x v="1"/>
    <s v="regular unleaded"/>
    <n v="355"/>
    <n v="8"/>
    <s v="AUTOMATIC"/>
    <s v="rear wheel drive"/>
    <n v="4"/>
    <s v="N/A"/>
    <s v="Large"/>
    <s v="Crew Cab Pickup"/>
    <n v="23"/>
    <n v="16"/>
    <n v="1385"/>
    <n v="49740"/>
  </r>
  <r>
    <x v="2"/>
    <s v="Silverado 1500"/>
    <n v="2016"/>
    <x v="1"/>
    <s v="regular unleaded"/>
    <n v="355"/>
    <n v="8"/>
    <s v="AUTOMATIC"/>
    <s v="rear wheel drive"/>
    <n v="4"/>
    <s v="N/A"/>
    <s v="Large"/>
    <s v="Crew Cab Pickup"/>
    <n v="23"/>
    <n v="16"/>
    <n v="1385"/>
    <n v="50040"/>
  </r>
  <r>
    <x v="2"/>
    <s v="Silverado 1500"/>
    <n v="2016"/>
    <x v="1"/>
    <s v="regular unleaded"/>
    <n v="355"/>
    <n v="8"/>
    <s v="AUTOMATIC"/>
    <s v="four wheel drive"/>
    <n v="4"/>
    <s v="N/A"/>
    <s v="Large"/>
    <s v="Crew Cab Pickup"/>
    <n v="22"/>
    <n v="16"/>
    <n v="1385"/>
    <n v="48200"/>
  </r>
  <r>
    <x v="2"/>
    <s v="Silverado 1500"/>
    <n v="2016"/>
    <x v="1"/>
    <s v="regular unleaded"/>
    <n v="355"/>
    <n v="8"/>
    <s v="AUTOMATIC"/>
    <s v="four wheel drive"/>
    <n v="4"/>
    <s v="Flex Fuel"/>
    <s v="Large"/>
    <s v="Crew Cab Pickup"/>
    <n v="22"/>
    <n v="16"/>
    <n v="1385"/>
    <n v="40090"/>
  </r>
  <r>
    <x v="2"/>
    <s v="Silverado 1500"/>
    <n v="2016"/>
    <x v="1"/>
    <s v="regular unleaded"/>
    <n v="355"/>
    <n v="8"/>
    <s v="AUTOMATIC"/>
    <s v="four wheel drive"/>
    <n v="4"/>
    <s v="Flex Fuel"/>
    <s v="Large"/>
    <s v="Crew Cab Pickup"/>
    <n v="22"/>
    <n v="16"/>
    <n v="1385"/>
    <n v="41890"/>
  </r>
  <r>
    <x v="2"/>
    <s v="Silverado 1500"/>
    <n v="2016"/>
    <x v="1"/>
    <s v="regular unleaded"/>
    <n v="355"/>
    <n v="8"/>
    <s v="AUTOMATIC"/>
    <s v="four wheel drive"/>
    <n v="4"/>
    <s v="Flex Fuel"/>
    <s v="Large"/>
    <s v="Crew Cab Pickup"/>
    <n v="22"/>
    <n v="16"/>
    <n v="1385"/>
    <n v="43260"/>
  </r>
  <r>
    <x v="2"/>
    <s v="Silverado 1500"/>
    <n v="2016"/>
    <x v="1"/>
    <s v="regular unleaded"/>
    <n v="355"/>
    <n v="8"/>
    <s v="AUTOMATIC"/>
    <s v="four wheel drive"/>
    <n v="4"/>
    <s v="N/A"/>
    <s v="Large"/>
    <s v="Crew Cab Pickup"/>
    <n v="22"/>
    <n v="16"/>
    <n v="1385"/>
    <n v="53015"/>
  </r>
  <r>
    <x v="2"/>
    <s v="Silverado 1500"/>
    <n v="2016"/>
    <x v="1"/>
    <s v="regular unleaded"/>
    <n v="355"/>
    <n v="8"/>
    <s v="AUTOMATIC"/>
    <s v="rear wheel drive"/>
    <n v="4"/>
    <s v="Flex Fuel"/>
    <s v="Large"/>
    <s v="Crew Cab Pickup"/>
    <n v="23"/>
    <n v="16"/>
    <n v="1385"/>
    <n v="36940"/>
  </r>
  <r>
    <x v="2"/>
    <s v="Silverado 1500"/>
    <n v="2017"/>
    <x v="2"/>
    <s v="regular unleaded"/>
    <n v="355"/>
    <n v="8"/>
    <s v="AUTOMATIC"/>
    <s v="rear wheel drive"/>
    <n v="4"/>
    <s v="Flex Fuel"/>
    <s v="Large"/>
    <s v="Crew Cab Pickup"/>
    <n v="23"/>
    <n v="16"/>
    <n v="1385"/>
    <n v="39230"/>
  </r>
  <r>
    <x v="2"/>
    <s v="Silverado 1500"/>
    <n v="2017"/>
    <x v="2"/>
    <s v="regular unleaded"/>
    <n v="355"/>
    <n v="8"/>
    <s v="AUTOMATIC"/>
    <s v="four wheel drive"/>
    <n v="4"/>
    <s v="Flex Fuel"/>
    <s v="Large"/>
    <s v="Crew Cab Pickup"/>
    <n v="22"/>
    <n v="16"/>
    <n v="1385"/>
    <n v="43950"/>
  </r>
  <r>
    <x v="2"/>
    <s v="Silverado 1500"/>
    <n v="2017"/>
    <x v="2"/>
    <s v="regular unleaded"/>
    <n v="355"/>
    <n v="8"/>
    <s v="AUTOMATIC"/>
    <s v="rear wheel drive"/>
    <n v="4"/>
    <s v="N/A"/>
    <s v="Large"/>
    <s v="Crew Cab Pickup"/>
    <n v="22"/>
    <n v="16"/>
    <n v="1385"/>
    <n v="44350"/>
  </r>
  <r>
    <x v="2"/>
    <s v="Silverado 1500"/>
    <n v="2017"/>
    <x v="2"/>
    <s v="regular unleaded"/>
    <n v="355"/>
    <n v="8"/>
    <s v="AUTOMATIC"/>
    <s v="rear wheel drive"/>
    <n v="4"/>
    <s v="N/A"/>
    <s v="Large"/>
    <s v="Extended Cab Pickup"/>
    <n v="22"/>
    <n v="16"/>
    <n v="1385"/>
    <n v="41590"/>
  </r>
  <r>
    <x v="2"/>
    <s v="Silverado 1500"/>
    <n v="2017"/>
    <x v="2"/>
    <s v="regular unleaded"/>
    <n v="355"/>
    <n v="8"/>
    <s v="AUTOMATIC"/>
    <s v="rear wheel drive"/>
    <n v="4"/>
    <s v="N/A"/>
    <s v="Large"/>
    <s v="Crew Cab Pickup"/>
    <n v="22"/>
    <n v="16"/>
    <n v="1385"/>
    <n v="44050"/>
  </r>
  <r>
    <x v="2"/>
    <s v="Silverado 1500"/>
    <n v="2017"/>
    <x v="2"/>
    <s v="regular unleaded"/>
    <n v="355"/>
    <n v="8"/>
    <s v="AUTOMATIC"/>
    <s v="four wheel drive"/>
    <n v="4"/>
    <s v="Flex Fuel"/>
    <s v="Large"/>
    <s v="Crew Cab Pickup"/>
    <n v="22"/>
    <n v="16"/>
    <n v="1385"/>
    <n v="45860"/>
  </r>
  <r>
    <x v="2"/>
    <s v="Silverado 1500"/>
    <n v="2017"/>
    <x v="2"/>
    <s v="regular unleaded"/>
    <n v="355"/>
    <n v="8"/>
    <s v="AUTOMATIC"/>
    <s v="rear wheel drive"/>
    <n v="4"/>
    <s v="Flex Fuel"/>
    <s v="Large"/>
    <s v="Crew Cab Pickup"/>
    <n v="23"/>
    <n v="16"/>
    <n v="1385"/>
    <n v="40375"/>
  </r>
  <r>
    <x v="2"/>
    <s v="Silverado 1500"/>
    <n v="2017"/>
    <x v="2"/>
    <s v="regular unleaded"/>
    <n v="355"/>
    <n v="8"/>
    <s v="AUTOMATIC"/>
    <s v="four wheel drive"/>
    <n v="4"/>
    <s v="Flex Fuel"/>
    <s v="Large"/>
    <s v="Crew Cab Pickup"/>
    <n v="22"/>
    <n v="16"/>
    <n v="1385"/>
    <n v="42380"/>
  </r>
  <r>
    <x v="2"/>
    <s v="Silverado 1500"/>
    <n v="2017"/>
    <x v="2"/>
    <s v="regular unleaded"/>
    <n v="355"/>
    <n v="8"/>
    <s v="AUTOMATIC"/>
    <s v="rear wheel drive"/>
    <n v="4"/>
    <s v="N/A"/>
    <s v="Large"/>
    <s v="Crew Cab Pickup"/>
    <n v="22"/>
    <n v="16"/>
    <n v="1385"/>
    <n v="51350"/>
  </r>
  <r>
    <x v="2"/>
    <s v="Silverado 1500"/>
    <n v="2017"/>
    <x v="2"/>
    <s v="regular unleaded"/>
    <n v="355"/>
    <n v="8"/>
    <s v="AUTOMATIC"/>
    <s v="rear wheel drive"/>
    <n v="4"/>
    <s v="Flex Fuel"/>
    <s v="Large"/>
    <s v="Crew Cab Pickup"/>
    <n v="23"/>
    <n v="16"/>
    <n v="1385"/>
    <n v="37430"/>
  </r>
  <r>
    <x v="2"/>
    <s v="Silverado 1500"/>
    <n v="2017"/>
    <x v="2"/>
    <s v="regular unleaded"/>
    <n v="355"/>
    <n v="8"/>
    <s v="AUTOMATIC"/>
    <s v="rear wheel drive"/>
    <n v="4"/>
    <s v="N/A"/>
    <s v="Large"/>
    <s v="Crew Cab Pickup"/>
    <n v="22"/>
    <n v="16"/>
    <n v="1385"/>
    <n v="51650"/>
  </r>
  <r>
    <x v="2"/>
    <s v="Silverado 1500"/>
    <n v="2017"/>
    <x v="2"/>
    <s v="regular unleaded"/>
    <n v="355"/>
    <n v="8"/>
    <s v="AUTOMATIC"/>
    <s v="four wheel drive"/>
    <n v="4"/>
    <s v="Flex Fuel"/>
    <s v="Large"/>
    <s v="Crew Cab Pickup"/>
    <n v="22"/>
    <n v="16"/>
    <n v="1385"/>
    <n v="40580"/>
  </r>
  <r>
    <x v="2"/>
    <s v="Suburban"/>
    <n v="2015"/>
    <x v="0"/>
    <s v="flex-fuel (unleaded/E85)"/>
    <n v="355"/>
    <n v="8"/>
    <s v="AUTOMATIC"/>
    <s v="rear wheel drive"/>
    <n v="4"/>
    <s v="Flex Fuel"/>
    <s v="Large"/>
    <s v="4dr SUV"/>
    <n v="23"/>
    <n v="16"/>
    <n v="1385"/>
    <n v="54205"/>
  </r>
  <r>
    <x v="2"/>
    <s v="Suburban"/>
    <n v="2015"/>
    <x v="0"/>
    <s v="flex-fuel (unleaded/E85)"/>
    <n v="355"/>
    <n v="8"/>
    <s v="AUTOMATIC"/>
    <s v="rear wheel drive"/>
    <n v="4"/>
    <s v="Flex Fuel,Performance"/>
    <s v="Large"/>
    <s v="4dr SUV"/>
    <n v="23"/>
    <n v="16"/>
    <n v="1385"/>
    <n v="63785"/>
  </r>
  <r>
    <x v="2"/>
    <s v="Suburban"/>
    <n v="2015"/>
    <x v="0"/>
    <s v="flex-fuel (unleaded/E85)"/>
    <n v="355"/>
    <n v="8"/>
    <s v="AUTOMATIC"/>
    <s v="rear wheel drive"/>
    <n v="4"/>
    <s v="Flex Fuel"/>
    <s v="Large"/>
    <s v="4dr SUV"/>
    <n v="23"/>
    <n v="16"/>
    <n v="1385"/>
    <n v="49000"/>
  </r>
  <r>
    <x v="2"/>
    <s v="Suburban"/>
    <n v="2016"/>
    <x v="1"/>
    <s v="flex-fuel (unleaded/E85)"/>
    <n v="355"/>
    <n v="8"/>
    <s v="AUTOMATIC"/>
    <s v="rear wheel drive"/>
    <n v="4"/>
    <s v="Flex Fuel,Performance"/>
    <s v="Large"/>
    <s v="4dr SUV"/>
    <n v="23"/>
    <n v="16"/>
    <n v="1385"/>
    <n v="54730"/>
  </r>
  <r>
    <x v="2"/>
    <s v="Suburban"/>
    <n v="2016"/>
    <x v="1"/>
    <s v="flex-fuel (unleaded/E85)"/>
    <n v="355"/>
    <n v="8"/>
    <s v="AUTOMATIC"/>
    <s v="rear wheel drive"/>
    <n v="4"/>
    <s v="Flex Fuel,Performance"/>
    <s v="Large"/>
    <s v="4dr SUV"/>
    <n v="23"/>
    <n v="16"/>
    <n v="1385"/>
    <n v="64440"/>
  </r>
  <r>
    <x v="2"/>
    <s v="Suburban"/>
    <n v="2016"/>
    <x v="1"/>
    <s v="flex-fuel (unleaded/E85)"/>
    <n v="355"/>
    <n v="8"/>
    <s v="AUTOMATIC"/>
    <s v="rear wheel drive"/>
    <n v="4"/>
    <s v="Flex Fuel,Performance"/>
    <s v="Large"/>
    <s v="4dr SUV"/>
    <n v="23"/>
    <n v="16"/>
    <n v="1385"/>
    <n v="49700"/>
  </r>
  <r>
    <x v="2"/>
    <s v="Suburban"/>
    <n v="2017"/>
    <x v="2"/>
    <s v="flex-fuel (unleaded/E85)"/>
    <n v="355"/>
    <n v="8"/>
    <s v="AUTOMATIC"/>
    <s v="rear wheel drive"/>
    <n v="4"/>
    <s v="Flex Fuel,Performance"/>
    <s v="Large"/>
    <s v="4dr SUV"/>
    <n v="23"/>
    <n v="16"/>
    <n v="1385"/>
    <n v="49915"/>
  </r>
  <r>
    <x v="2"/>
    <s v="Suburban"/>
    <n v="2017"/>
    <x v="2"/>
    <s v="flex-fuel (unleaded/E85)"/>
    <n v="355"/>
    <n v="8"/>
    <s v="AUTOMATIC"/>
    <s v="rear wheel drive"/>
    <n v="4"/>
    <s v="Flex Fuel,Performance"/>
    <s v="Large"/>
    <s v="4dr SUV"/>
    <n v="23"/>
    <n v="16"/>
    <n v="1385"/>
    <n v="55045"/>
  </r>
  <r>
    <x v="2"/>
    <s v="Suburban"/>
    <n v="2017"/>
    <x v="2"/>
    <s v="flex-fuel (unleaded/E85)"/>
    <n v="355"/>
    <n v="8"/>
    <s v="AUTOMATIC"/>
    <s v="rear wheel drive"/>
    <n v="4"/>
    <s v="Flex Fuel,Performance"/>
    <s v="Large"/>
    <s v="4dr SUV"/>
    <n v="23"/>
    <n v="16"/>
    <n v="1385"/>
    <n v="64730"/>
  </r>
  <r>
    <x v="2"/>
    <s v="Tahoe"/>
    <n v="2015"/>
    <x v="0"/>
    <s v="flex-fuel (unleaded/E85)"/>
    <n v="355"/>
    <n v="8"/>
    <s v="AUTOMATIC"/>
    <s v="four wheel drive"/>
    <n v="4"/>
    <s v="Flex Fuel"/>
    <s v="Large"/>
    <s v="4dr SUV"/>
    <n v="22"/>
    <n v="16"/>
    <n v="1385"/>
    <n v="54505"/>
  </r>
  <r>
    <x v="2"/>
    <s v="Tahoe"/>
    <n v="2015"/>
    <x v="0"/>
    <s v="flex-fuel (unleaded/E85)"/>
    <n v="355"/>
    <n v="8"/>
    <s v="AUTOMATIC"/>
    <s v="rear wheel drive"/>
    <n v="4"/>
    <s v="Flex Fuel,Performance"/>
    <s v="Large"/>
    <s v="4dr SUV"/>
    <n v="23"/>
    <n v="16"/>
    <n v="1385"/>
    <n v="61085"/>
  </r>
  <r>
    <x v="2"/>
    <s v="Tahoe"/>
    <n v="2015"/>
    <x v="0"/>
    <s v="flex-fuel (unleaded/E85)"/>
    <n v="355"/>
    <n v="8"/>
    <s v="AUTOMATIC"/>
    <s v="four wheel drive"/>
    <n v="4"/>
    <s v="Flex Fuel"/>
    <s v="Large"/>
    <s v="4dr SUV"/>
    <n v="22"/>
    <n v="16"/>
    <n v="1385"/>
    <n v="49300"/>
  </r>
  <r>
    <x v="2"/>
    <s v="Tahoe"/>
    <n v="2015"/>
    <x v="0"/>
    <s v="flex-fuel (unleaded/E85)"/>
    <n v="355"/>
    <n v="8"/>
    <s v="AUTOMATIC"/>
    <s v="rear wheel drive"/>
    <n v="4"/>
    <s v="Flex Fuel"/>
    <s v="Large"/>
    <s v="4dr SUV"/>
    <n v="23"/>
    <n v="16"/>
    <n v="1385"/>
    <n v="46300"/>
  </r>
  <r>
    <x v="2"/>
    <s v="Tahoe"/>
    <n v="2015"/>
    <x v="0"/>
    <s v="flex-fuel (unleaded/E85)"/>
    <n v="355"/>
    <n v="8"/>
    <s v="AUTOMATIC"/>
    <s v="rear wheel drive"/>
    <n v="4"/>
    <s v="Flex Fuel"/>
    <s v="Large"/>
    <s v="4dr SUV"/>
    <n v="23"/>
    <n v="16"/>
    <n v="1385"/>
    <n v="51505"/>
  </r>
  <r>
    <x v="2"/>
    <s v="Tahoe"/>
    <n v="2015"/>
    <x v="0"/>
    <s v="flex-fuel (unleaded/E85)"/>
    <n v="355"/>
    <n v="8"/>
    <s v="AUTOMATIC"/>
    <s v="four wheel drive"/>
    <n v="4"/>
    <s v="Flex Fuel,Performance"/>
    <s v="Large"/>
    <s v="4dr SUV"/>
    <n v="22"/>
    <n v="16"/>
    <n v="1385"/>
    <n v="64085"/>
  </r>
  <r>
    <x v="2"/>
    <s v="Tahoe"/>
    <n v="2016"/>
    <x v="1"/>
    <s v="flex-fuel (unleaded/E85)"/>
    <n v="355"/>
    <n v="8"/>
    <s v="AUTOMATIC"/>
    <s v="four wheel drive"/>
    <n v="4"/>
    <s v="Flex Fuel,Performance"/>
    <s v="Large"/>
    <s v="4dr SUV"/>
    <n v="22"/>
    <n v="16"/>
    <n v="1385"/>
    <n v="64740"/>
  </r>
  <r>
    <x v="2"/>
    <s v="Tahoe"/>
    <n v="2016"/>
    <x v="1"/>
    <s v="flex-fuel (unleaded/E85)"/>
    <n v="355"/>
    <n v="8"/>
    <s v="AUTOMATIC"/>
    <s v="rear wheel drive"/>
    <n v="4"/>
    <s v="Flex Fuel"/>
    <s v="Large"/>
    <s v="4dr SUV"/>
    <n v="23"/>
    <n v="16"/>
    <n v="1385"/>
    <n v="47000"/>
  </r>
  <r>
    <x v="2"/>
    <s v="Tahoe"/>
    <n v="2016"/>
    <x v="1"/>
    <s v="flex-fuel (unleaded/E85)"/>
    <n v="355"/>
    <n v="8"/>
    <s v="AUTOMATIC"/>
    <s v="four wheel drive"/>
    <n v="4"/>
    <s v="Flex Fuel"/>
    <s v="Large"/>
    <s v="4dr SUV"/>
    <n v="22"/>
    <n v="16"/>
    <n v="1385"/>
    <n v="55030"/>
  </r>
  <r>
    <x v="2"/>
    <s v="Tahoe"/>
    <n v="2016"/>
    <x v="1"/>
    <s v="flex-fuel (unleaded/E85)"/>
    <n v="355"/>
    <n v="8"/>
    <s v="AUTOMATIC"/>
    <s v="rear wheel drive"/>
    <n v="4"/>
    <s v="Flex Fuel"/>
    <s v="Large"/>
    <s v="4dr SUV"/>
    <n v="23"/>
    <n v="16"/>
    <n v="1385"/>
    <n v="52030"/>
  </r>
  <r>
    <x v="2"/>
    <s v="Tahoe"/>
    <n v="2016"/>
    <x v="1"/>
    <s v="flex-fuel (unleaded/E85)"/>
    <n v="355"/>
    <n v="8"/>
    <s v="AUTOMATIC"/>
    <s v="four wheel drive"/>
    <n v="4"/>
    <s v="Flex Fuel"/>
    <s v="Large"/>
    <s v="4dr SUV"/>
    <n v="22"/>
    <n v="16"/>
    <n v="1385"/>
    <n v="50000"/>
  </r>
  <r>
    <x v="2"/>
    <s v="Tahoe"/>
    <n v="2016"/>
    <x v="1"/>
    <s v="flex-fuel (unleaded/E85)"/>
    <n v="355"/>
    <n v="8"/>
    <s v="AUTOMATIC"/>
    <s v="rear wheel drive"/>
    <n v="4"/>
    <s v="Flex Fuel,Performance"/>
    <s v="Large"/>
    <s v="4dr SUV"/>
    <n v="23"/>
    <n v="16"/>
    <n v="1385"/>
    <n v="61740"/>
  </r>
  <r>
    <x v="2"/>
    <s v="Tahoe"/>
    <n v="2017"/>
    <x v="2"/>
    <s v="flex-fuel (unleaded/E85)"/>
    <n v="355"/>
    <n v="8"/>
    <s v="AUTOMATIC"/>
    <s v="four wheel drive"/>
    <n v="4"/>
    <s v="Flex Fuel,Performance"/>
    <s v="Large"/>
    <s v="4dr SUV"/>
    <n v="22"/>
    <n v="16"/>
    <n v="1385"/>
    <n v="50215"/>
  </r>
  <r>
    <x v="2"/>
    <s v="Tahoe"/>
    <n v="2017"/>
    <x v="2"/>
    <s v="flex-fuel (unleaded/E85)"/>
    <n v="355"/>
    <n v="8"/>
    <s v="AUTOMATIC"/>
    <s v="four wheel drive"/>
    <n v="4"/>
    <s v="Flex Fuel,Performance"/>
    <s v="Large"/>
    <s v="4dr SUV"/>
    <n v="22"/>
    <n v="16"/>
    <n v="1385"/>
    <n v="55345"/>
  </r>
  <r>
    <x v="2"/>
    <s v="Tahoe"/>
    <n v="2017"/>
    <x v="2"/>
    <s v="flex-fuel (unleaded/E85)"/>
    <n v="355"/>
    <n v="8"/>
    <s v="AUTOMATIC"/>
    <s v="rear wheel drive"/>
    <n v="4"/>
    <s v="Flex Fuel,Performance"/>
    <s v="Large"/>
    <s v="4dr SUV"/>
    <n v="23"/>
    <n v="16"/>
    <n v="1385"/>
    <n v="47215"/>
  </r>
  <r>
    <x v="2"/>
    <s v="Tahoe"/>
    <n v="2017"/>
    <x v="2"/>
    <s v="flex-fuel (unleaded/E85)"/>
    <n v="355"/>
    <n v="8"/>
    <s v="AUTOMATIC"/>
    <s v="rear wheel drive"/>
    <n v="4"/>
    <s v="Flex Fuel,Performance"/>
    <s v="Large"/>
    <s v="4dr SUV"/>
    <n v="23"/>
    <n v="16"/>
    <n v="1385"/>
    <n v="62030"/>
  </r>
  <r>
    <x v="2"/>
    <s v="Tahoe"/>
    <n v="2017"/>
    <x v="2"/>
    <s v="flex-fuel (unleaded/E85)"/>
    <n v="355"/>
    <n v="8"/>
    <s v="AUTOMATIC"/>
    <s v="rear wheel drive"/>
    <n v="4"/>
    <s v="Flex Fuel,Performance"/>
    <s v="Large"/>
    <s v="4dr SUV"/>
    <n v="23"/>
    <n v="16"/>
    <n v="1385"/>
    <n v="52345"/>
  </r>
  <r>
    <x v="2"/>
    <s v="Tahoe"/>
    <n v="2017"/>
    <x v="2"/>
    <s v="flex-fuel (unleaded/E85)"/>
    <n v="355"/>
    <n v="8"/>
    <s v="AUTOMATIC"/>
    <s v="four wheel drive"/>
    <n v="4"/>
    <s v="Flex Fuel,Performance"/>
    <s v="Large"/>
    <s v="4dr SUV"/>
    <n v="22"/>
    <n v="16"/>
    <n v="1385"/>
    <n v="65030"/>
  </r>
  <r>
    <x v="30"/>
    <s v="Sierra 1500"/>
    <n v="2015"/>
    <x v="0"/>
    <s v="regular unleaded"/>
    <n v="355"/>
    <n v="8"/>
    <s v="AUTOMATIC"/>
    <s v="rear wheel drive"/>
    <n v="4"/>
    <s v="N/A"/>
    <s v="Large"/>
    <s v="Crew Cab Pickup"/>
    <n v="23"/>
    <n v="16"/>
    <n v="549"/>
    <n v="43360"/>
  </r>
  <r>
    <x v="30"/>
    <s v="Sierra 1500"/>
    <n v="2015"/>
    <x v="0"/>
    <s v="regular unleaded"/>
    <n v="355"/>
    <n v="8"/>
    <s v="AUTOMATIC"/>
    <s v="rear wheel drive"/>
    <n v="4"/>
    <s v="N/A"/>
    <s v="Large"/>
    <s v="Crew Cab Pickup"/>
    <n v="23"/>
    <n v="16"/>
    <n v="549"/>
    <n v="49965"/>
  </r>
  <r>
    <x v="30"/>
    <s v="Sierra 1500"/>
    <n v="2015"/>
    <x v="0"/>
    <s v="regular unleaded"/>
    <n v="355"/>
    <n v="8"/>
    <s v="AUTOMATIC"/>
    <s v="rear wheel drive"/>
    <n v="4"/>
    <s v="N/A"/>
    <s v="Large"/>
    <s v="Crew Cab Pickup"/>
    <n v="23"/>
    <n v="16"/>
    <n v="549"/>
    <n v="43660"/>
  </r>
  <r>
    <x v="30"/>
    <s v="Sierra 1500"/>
    <n v="2015"/>
    <x v="0"/>
    <s v="regular unleaded"/>
    <n v="355"/>
    <n v="8"/>
    <s v="AUTOMATIC"/>
    <s v="four wheel drive"/>
    <n v="4"/>
    <s v="N/A"/>
    <s v="Large"/>
    <s v="Crew Cab Pickup"/>
    <n v="22"/>
    <n v="16"/>
    <n v="549"/>
    <n v="46510"/>
  </r>
  <r>
    <x v="30"/>
    <s v="Sierra 1500"/>
    <n v="2015"/>
    <x v="0"/>
    <s v="regular unleaded"/>
    <n v="355"/>
    <n v="8"/>
    <s v="AUTOMATIC"/>
    <s v="four wheel drive"/>
    <n v="4"/>
    <s v="N/A"/>
    <s v="Large"/>
    <s v="Crew Cab Pickup"/>
    <n v="22"/>
    <n v="16"/>
    <n v="549"/>
    <n v="53115"/>
  </r>
  <r>
    <x v="30"/>
    <s v="Sierra 1500"/>
    <n v="2015"/>
    <x v="0"/>
    <s v="regular unleaded"/>
    <n v="355"/>
    <n v="8"/>
    <s v="AUTOMATIC"/>
    <s v="rear wheel drive"/>
    <n v="4"/>
    <s v="N/A"/>
    <s v="Large"/>
    <s v="Extended Cab Pickup"/>
    <n v="23"/>
    <n v="16"/>
    <n v="549"/>
    <n v="40900"/>
  </r>
  <r>
    <x v="30"/>
    <s v="Sierra 1500"/>
    <n v="2015"/>
    <x v="0"/>
    <s v="regular unleaded"/>
    <n v="355"/>
    <n v="8"/>
    <s v="AUTOMATIC"/>
    <s v="four wheel drive"/>
    <n v="4"/>
    <s v="N/A"/>
    <s v="Large"/>
    <s v="Extended Cab Pickup"/>
    <n v="22"/>
    <n v="16"/>
    <n v="549"/>
    <n v="44150"/>
  </r>
  <r>
    <x v="30"/>
    <s v="Sierra 1500"/>
    <n v="2015"/>
    <x v="0"/>
    <s v="regular unleaded"/>
    <n v="355"/>
    <n v="8"/>
    <s v="AUTOMATIC"/>
    <s v="four wheel drive"/>
    <n v="4"/>
    <s v="N/A"/>
    <s v="Large"/>
    <s v="Crew Cab Pickup"/>
    <n v="22"/>
    <n v="16"/>
    <n v="549"/>
    <n v="46810"/>
  </r>
  <r>
    <x v="30"/>
    <s v="Sierra 1500"/>
    <n v="2015"/>
    <x v="0"/>
    <s v="regular unleaded"/>
    <n v="355"/>
    <n v="8"/>
    <s v="AUTOMATIC"/>
    <s v="four wheel drive"/>
    <n v="4"/>
    <s v="N/A"/>
    <s v="Large"/>
    <s v="Crew Cab Pickup"/>
    <n v="22"/>
    <n v="16"/>
    <n v="549"/>
    <n v="52815"/>
  </r>
  <r>
    <x v="30"/>
    <s v="Sierra 1500"/>
    <n v="2015"/>
    <x v="0"/>
    <s v="regular unleaded"/>
    <n v="355"/>
    <n v="8"/>
    <s v="AUTOMATIC"/>
    <s v="rear wheel drive"/>
    <n v="4"/>
    <s v="N/A"/>
    <s v="Large"/>
    <s v="Crew Cab Pickup"/>
    <n v="23"/>
    <n v="16"/>
    <n v="549"/>
    <n v="49665"/>
  </r>
  <r>
    <x v="30"/>
    <s v="Sierra 1500"/>
    <n v="2016"/>
    <x v="1"/>
    <s v="regular unleaded"/>
    <n v="355"/>
    <n v="8"/>
    <s v="AUTOMATIC"/>
    <s v="four wheel drive"/>
    <n v="4"/>
    <s v="N/A"/>
    <s v="Large"/>
    <s v="Crew Cab Pickup"/>
    <n v="22"/>
    <n v="16"/>
    <n v="549"/>
    <n v="54240"/>
  </r>
  <r>
    <x v="30"/>
    <s v="Sierra 1500"/>
    <n v="2016"/>
    <x v="1"/>
    <s v="regular unleaded"/>
    <n v="355"/>
    <n v="8"/>
    <s v="AUTOMATIC"/>
    <s v="four wheel drive"/>
    <n v="4"/>
    <s v="N/A"/>
    <s v="Large"/>
    <s v="Crew Cab Pickup"/>
    <n v="22"/>
    <n v="16"/>
    <n v="549"/>
    <n v="47570"/>
  </r>
  <r>
    <x v="30"/>
    <s v="Sierra 1500"/>
    <n v="2016"/>
    <x v="1"/>
    <s v="regular unleaded"/>
    <n v="355"/>
    <n v="8"/>
    <s v="AUTOMATIC"/>
    <s v="rear wheel drive"/>
    <n v="4"/>
    <s v="N/A"/>
    <s v="Large"/>
    <s v="Crew Cab Pickup"/>
    <n v="23"/>
    <n v="16"/>
    <n v="549"/>
    <n v="51390"/>
  </r>
  <r>
    <x v="30"/>
    <s v="Sierra 1500"/>
    <n v="2016"/>
    <x v="1"/>
    <s v="regular unleaded"/>
    <n v="355"/>
    <n v="8"/>
    <s v="AUTOMATIC"/>
    <s v="four wheel drive"/>
    <n v="4"/>
    <s v="N/A"/>
    <s v="Large"/>
    <s v="Extended Cab Pickup"/>
    <n v="22"/>
    <n v="16"/>
    <n v="549"/>
    <n v="44910"/>
  </r>
  <r>
    <x v="30"/>
    <s v="Sierra 1500"/>
    <n v="2016"/>
    <x v="1"/>
    <s v="regular unleaded"/>
    <n v="355"/>
    <n v="8"/>
    <s v="AUTOMATIC"/>
    <s v="four wheel drive"/>
    <n v="4"/>
    <s v="N/A"/>
    <s v="Large"/>
    <s v="Crew Cab Pickup"/>
    <n v="22"/>
    <n v="16"/>
    <n v="549"/>
    <n v="47270"/>
  </r>
  <r>
    <x v="30"/>
    <s v="Sierra 1500"/>
    <n v="2016"/>
    <x v="1"/>
    <s v="regular unleaded"/>
    <n v="355"/>
    <n v="8"/>
    <s v="AUTOMATIC"/>
    <s v="rear wheel drive"/>
    <n v="4"/>
    <s v="N/A"/>
    <s v="Large"/>
    <s v="Extended Cab Pickup"/>
    <n v="23"/>
    <n v="16"/>
    <n v="549"/>
    <n v="41660"/>
  </r>
  <r>
    <x v="30"/>
    <s v="Sierra 1500"/>
    <n v="2016"/>
    <x v="1"/>
    <s v="regular unleaded"/>
    <n v="355"/>
    <n v="8"/>
    <s v="AUTOMATIC"/>
    <s v="four wheel drive"/>
    <n v="4"/>
    <s v="Flex Fuel"/>
    <s v="Large"/>
    <s v="Crew Cab Pickup"/>
    <n v="22"/>
    <n v="16"/>
    <n v="549"/>
    <n v="44900"/>
  </r>
  <r>
    <x v="30"/>
    <s v="Sierra 1500"/>
    <n v="2016"/>
    <x v="1"/>
    <s v="regular unleaded"/>
    <n v="355"/>
    <n v="8"/>
    <s v="AUTOMATIC"/>
    <s v="rear wheel drive"/>
    <n v="4"/>
    <s v="Flex Fuel"/>
    <s v="Large"/>
    <s v="Crew Cab Pickup"/>
    <n v="23"/>
    <n v="16"/>
    <n v="549"/>
    <n v="40930"/>
  </r>
  <r>
    <x v="30"/>
    <s v="Sierra 1500"/>
    <n v="2016"/>
    <x v="1"/>
    <s v="regular unleaded"/>
    <n v="355"/>
    <n v="8"/>
    <s v="AUTOMATIC"/>
    <s v="four wheel drive"/>
    <n v="4"/>
    <s v="N/A"/>
    <s v="Large"/>
    <s v="Crew Cab Pickup"/>
    <n v="22"/>
    <n v="16"/>
    <n v="549"/>
    <n v="54540"/>
  </r>
  <r>
    <x v="30"/>
    <s v="Sierra 1500"/>
    <n v="2016"/>
    <x v="1"/>
    <s v="regular unleaded"/>
    <n v="355"/>
    <n v="8"/>
    <s v="AUTOMATIC"/>
    <s v="rear wheel drive"/>
    <n v="4"/>
    <s v="N/A"/>
    <s v="Large"/>
    <s v="Crew Cab Pickup"/>
    <n v="23"/>
    <n v="16"/>
    <n v="549"/>
    <n v="44420"/>
  </r>
  <r>
    <x v="30"/>
    <s v="Sierra 1500"/>
    <n v="2016"/>
    <x v="1"/>
    <s v="regular unleaded"/>
    <n v="355"/>
    <n v="8"/>
    <s v="AUTOMATIC"/>
    <s v="four wheel drive"/>
    <n v="4"/>
    <s v="Flex Fuel"/>
    <s v="Large"/>
    <s v="Crew Cab Pickup"/>
    <n v="22"/>
    <n v="16"/>
    <n v="549"/>
    <n v="40775"/>
  </r>
  <r>
    <x v="30"/>
    <s v="Sierra 1500"/>
    <n v="2016"/>
    <x v="1"/>
    <s v="regular unleaded"/>
    <n v="355"/>
    <n v="8"/>
    <s v="AUTOMATIC"/>
    <s v="rear wheel drive"/>
    <n v="4"/>
    <s v="N/A"/>
    <s v="Large"/>
    <s v="Crew Cab Pickup"/>
    <n v="23"/>
    <n v="16"/>
    <n v="549"/>
    <n v="51090"/>
  </r>
  <r>
    <x v="30"/>
    <s v="Sierra 1500"/>
    <n v="2016"/>
    <x v="1"/>
    <s v="regular unleaded"/>
    <n v="355"/>
    <n v="8"/>
    <s v="AUTOMATIC"/>
    <s v="rear wheel drive"/>
    <n v="4"/>
    <s v="Flex Fuel"/>
    <s v="Large"/>
    <s v="Crew Cab Pickup"/>
    <n v="23"/>
    <n v="16"/>
    <n v="549"/>
    <n v="37625"/>
  </r>
  <r>
    <x v="30"/>
    <s v="Sierra 1500"/>
    <n v="2016"/>
    <x v="1"/>
    <s v="regular unleaded"/>
    <n v="355"/>
    <n v="8"/>
    <s v="AUTOMATIC"/>
    <s v="rear wheel drive"/>
    <n v="4"/>
    <s v="N/A"/>
    <s v="Large"/>
    <s v="Crew Cab Pickup"/>
    <n v="23"/>
    <n v="16"/>
    <n v="549"/>
    <n v="44120"/>
  </r>
  <r>
    <x v="30"/>
    <s v="Sierra 1500"/>
    <n v="2017"/>
    <x v="2"/>
    <s v="regular unleaded"/>
    <n v="355"/>
    <n v="8"/>
    <s v="AUTOMATIC"/>
    <s v="rear wheel drive"/>
    <n v="4"/>
    <s v="N/A"/>
    <s v="Large"/>
    <s v="Crew Cab Pickup"/>
    <n v="23"/>
    <n v="16"/>
    <n v="549"/>
    <n v="44840"/>
  </r>
  <r>
    <x v="30"/>
    <s v="Sierra 1500"/>
    <n v="2017"/>
    <x v="2"/>
    <s v="regular unleaded"/>
    <n v="355"/>
    <n v="8"/>
    <s v="AUTOMATIC"/>
    <s v="rear wheel drive"/>
    <n v="4"/>
    <s v="N/A"/>
    <s v="Large"/>
    <s v="Crew Cab Pickup"/>
    <n v="22"/>
    <n v="16"/>
    <n v="549"/>
    <n v="52155"/>
  </r>
  <r>
    <x v="30"/>
    <s v="Sierra 1500"/>
    <n v="2017"/>
    <x v="2"/>
    <s v="regular unleaded"/>
    <n v="355"/>
    <n v="8"/>
    <s v="AUTOMATIC"/>
    <s v="four wheel drive"/>
    <n v="4"/>
    <s v="N/A"/>
    <s v="Large"/>
    <s v="Extended Cab Pickup"/>
    <n v="22"/>
    <n v="16"/>
    <n v="549"/>
    <n v="45330"/>
  </r>
  <r>
    <x v="30"/>
    <s v="Sierra 1500"/>
    <n v="2017"/>
    <x v="2"/>
    <s v="regular unleaded"/>
    <n v="355"/>
    <n v="8"/>
    <s v="AUTOMATIC"/>
    <s v="four wheel drive"/>
    <n v="4"/>
    <s v="N/A"/>
    <s v="Large"/>
    <s v="Crew Cab Pickup"/>
    <n v="22"/>
    <n v="16"/>
    <n v="549"/>
    <n v="45390"/>
  </r>
  <r>
    <x v="30"/>
    <s v="Sierra 1500"/>
    <n v="2017"/>
    <x v="2"/>
    <s v="regular unleaded"/>
    <n v="355"/>
    <n v="8"/>
    <s v="AUTOMATIC"/>
    <s v="rear wheel drive"/>
    <n v="4"/>
    <s v="N/A"/>
    <s v="Large"/>
    <s v="Crew Cab Pickup"/>
    <n v="23"/>
    <n v="16"/>
    <n v="549"/>
    <n v="41420"/>
  </r>
  <r>
    <x v="30"/>
    <s v="Sierra 1500"/>
    <n v="2017"/>
    <x v="2"/>
    <s v="regular unleaded"/>
    <n v="355"/>
    <n v="8"/>
    <s v="AUTOMATIC"/>
    <s v="rear wheel drive"/>
    <n v="4"/>
    <s v="N/A"/>
    <s v="Large"/>
    <s v="Crew Cab Pickup"/>
    <n v="23"/>
    <n v="16"/>
    <n v="549"/>
    <n v="44540"/>
  </r>
  <r>
    <x v="30"/>
    <s v="Sierra 1500"/>
    <n v="2017"/>
    <x v="2"/>
    <s v="regular unleaded"/>
    <n v="355"/>
    <n v="8"/>
    <s v="AUTOMATIC"/>
    <s v="rear wheel drive"/>
    <n v="4"/>
    <s v="N/A"/>
    <s v="Large"/>
    <s v="Crew Cab Pickup"/>
    <n v="23"/>
    <n v="16"/>
    <n v="549"/>
    <n v="38115"/>
  </r>
  <r>
    <x v="30"/>
    <s v="Sierra 1500"/>
    <n v="2017"/>
    <x v="2"/>
    <s v="regular unleaded"/>
    <n v="355"/>
    <n v="8"/>
    <s v="AUTOMATIC"/>
    <s v="rear wheel drive"/>
    <n v="4"/>
    <s v="N/A"/>
    <s v="Large"/>
    <s v="Crew Cab Pickup"/>
    <n v="22"/>
    <n v="16"/>
    <n v="549"/>
    <n v="52455"/>
  </r>
  <r>
    <x v="30"/>
    <s v="Sierra 1500"/>
    <n v="2017"/>
    <x v="2"/>
    <s v="regular unleaded"/>
    <n v="355"/>
    <n v="8"/>
    <s v="AUTOMATIC"/>
    <s v="four wheel drive"/>
    <n v="4"/>
    <s v="N/A"/>
    <s v="Large"/>
    <s v="Crew Cab Pickup"/>
    <n v="22"/>
    <n v="16"/>
    <n v="549"/>
    <n v="47690"/>
  </r>
  <r>
    <x v="30"/>
    <s v="Sierra 1500"/>
    <n v="2017"/>
    <x v="2"/>
    <s v="regular unleaded"/>
    <n v="355"/>
    <n v="8"/>
    <s v="AUTOMATIC"/>
    <s v="four wheel drive"/>
    <n v="4"/>
    <s v="N/A"/>
    <s v="Large"/>
    <s v="Crew Cab Pickup"/>
    <n v="22"/>
    <n v="16"/>
    <n v="549"/>
    <n v="41265"/>
  </r>
  <r>
    <x v="30"/>
    <s v="Sierra 1500"/>
    <n v="2017"/>
    <x v="2"/>
    <s v="regular unleaded"/>
    <n v="355"/>
    <n v="8"/>
    <s v="AUTOMATIC"/>
    <s v="four wheel drive"/>
    <n v="4"/>
    <s v="N/A"/>
    <s v="Large"/>
    <s v="Crew Cab Pickup"/>
    <n v="22"/>
    <n v="16"/>
    <n v="549"/>
    <n v="47990"/>
  </r>
  <r>
    <x v="30"/>
    <s v="Sierra 1500"/>
    <n v="2017"/>
    <x v="2"/>
    <s v="regular unleaded"/>
    <n v="355"/>
    <n v="8"/>
    <s v="AUTOMATIC"/>
    <s v="rear wheel drive"/>
    <n v="4"/>
    <s v="N/A"/>
    <s v="Large"/>
    <s v="Extended Cab Pickup"/>
    <n v="23"/>
    <n v="16"/>
    <n v="549"/>
    <n v="42080"/>
  </r>
  <r>
    <x v="30"/>
    <s v="Yukon XL"/>
    <n v="2015"/>
    <x v="0"/>
    <s v="flex-fuel (unleaded/E85)"/>
    <n v="355"/>
    <n v="8"/>
    <s v="AUTOMATIC"/>
    <s v="rear wheel drive"/>
    <n v="4"/>
    <s v="Flex Fuel"/>
    <s v="Large"/>
    <s v="4dr SUV"/>
    <n v="23"/>
    <n v="16"/>
    <n v="549"/>
    <n v="58925"/>
  </r>
  <r>
    <x v="30"/>
    <s v="Yukon XL"/>
    <n v="2015"/>
    <x v="0"/>
    <s v="flex-fuel (unleaded/E85)"/>
    <n v="355"/>
    <n v="8"/>
    <s v="AUTOMATIC"/>
    <s v="rear wheel drive"/>
    <n v="4"/>
    <s v="Flex Fuel"/>
    <s v="Large"/>
    <s v="4dr SUV"/>
    <n v="23"/>
    <n v="16"/>
    <n v="549"/>
    <n v="50440"/>
  </r>
  <r>
    <x v="30"/>
    <s v="Yukon XL"/>
    <n v="2016"/>
    <x v="1"/>
    <s v="flex-fuel (unleaded/E85)"/>
    <n v="355"/>
    <n v="8"/>
    <s v="AUTOMATIC"/>
    <s v="rear wheel drive"/>
    <n v="4"/>
    <s v="Flex Fuel,Performance"/>
    <s v="Large"/>
    <s v="4dr SUV"/>
    <n v="23"/>
    <n v="16"/>
    <n v="549"/>
    <n v="51015"/>
  </r>
  <r>
    <x v="30"/>
    <s v="Yukon XL"/>
    <n v="2016"/>
    <x v="1"/>
    <s v="flex-fuel (unleaded/E85)"/>
    <n v="355"/>
    <n v="8"/>
    <s v="AUTOMATIC"/>
    <s v="rear wheel drive"/>
    <n v="4"/>
    <s v="Flex Fuel,Performance"/>
    <s v="Large"/>
    <s v="4dr SUV"/>
    <n v="23"/>
    <n v="16"/>
    <n v="549"/>
    <n v="59700"/>
  </r>
  <r>
    <x v="30"/>
    <s v="Yukon XL"/>
    <n v="2017"/>
    <x v="2"/>
    <s v="flex-fuel (unleaded/E85)"/>
    <n v="355"/>
    <n v="8"/>
    <s v="AUTOMATIC"/>
    <s v="rear wheel drive"/>
    <n v="4"/>
    <s v="Flex Fuel,Performance"/>
    <s v="Large"/>
    <s v="4dr SUV"/>
    <n v="23"/>
    <n v="16"/>
    <n v="549"/>
    <n v="51230"/>
  </r>
  <r>
    <x v="30"/>
    <s v="Yukon XL"/>
    <n v="2017"/>
    <x v="2"/>
    <s v="flex-fuel (unleaded/E85)"/>
    <n v="355"/>
    <n v="8"/>
    <s v="AUTOMATIC"/>
    <s v="rear wheel drive"/>
    <n v="4"/>
    <s v="Flex Fuel,Performance"/>
    <s v="Large"/>
    <s v="4dr SUV"/>
    <n v="23"/>
    <n v="16"/>
    <n v="549"/>
    <n v="60015"/>
  </r>
  <r>
    <x v="30"/>
    <s v="Yukon"/>
    <n v="2015"/>
    <x v="0"/>
    <s v="flex-fuel (unleaded/E85)"/>
    <n v="355"/>
    <n v="8"/>
    <s v="AUTOMATIC"/>
    <s v="four wheel drive"/>
    <n v="4"/>
    <s v="Flex Fuel"/>
    <s v="Large"/>
    <s v="4dr SUV"/>
    <n v="22"/>
    <n v="16"/>
    <n v="549"/>
    <n v="50740"/>
  </r>
  <r>
    <x v="30"/>
    <s v="Yukon"/>
    <n v="2015"/>
    <x v="0"/>
    <s v="flex-fuel (unleaded/E85)"/>
    <n v="355"/>
    <n v="8"/>
    <s v="AUTOMATIC"/>
    <s v="rear wheel drive"/>
    <n v="4"/>
    <s v="Flex Fuel"/>
    <s v="Large"/>
    <s v="4dr SUV"/>
    <n v="23"/>
    <n v="16"/>
    <n v="549"/>
    <n v="47740"/>
  </r>
  <r>
    <x v="30"/>
    <s v="Yukon"/>
    <n v="2015"/>
    <x v="0"/>
    <s v="flex-fuel (unleaded/E85)"/>
    <n v="355"/>
    <n v="8"/>
    <s v="AUTOMATIC"/>
    <s v="four wheel drive"/>
    <n v="4"/>
    <s v="Flex Fuel"/>
    <s v="Large"/>
    <s v="4dr SUV"/>
    <n v="22"/>
    <n v="16"/>
    <n v="549"/>
    <n v="59225"/>
  </r>
  <r>
    <x v="30"/>
    <s v="Yukon"/>
    <n v="2015"/>
    <x v="0"/>
    <s v="flex-fuel (unleaded/E85)"/>
    <n v="355"/>
    <n v="8"/>
    <s v="AUTOMATIC"/>
    <s v="rear wheel drive"/>
    <n v="4"/>
    <s v="Flex Fuel"/>
    <s v="Large"/>
    <s v="4dr SUV"/>
    <n v="23"/>
    <n v="16"/>
    <n v="549"/>
    <n v="56225"/>
  </r>
  <r>
    <x v="30"/>
    <s v="Yukon"/>
    <n v="2016"/>
    <x v="1"/>
    <s v="flex-fuel (unleaded/E85)"/>
    <n v="355"/>
    <n v="8"/>
    <s v="AUTOMATIC"/>
    <s v="four wheel drive"/>
    <n v="4"/>
    <s v="Flex Fuel,Performance"/>
    <s v="Large"/>
    <s v="4dr SUV"/>
    <n v="22"/>
    <n v="16"/>
    <n v="549"/>
    <n v="51315"/>
  </r>
  <r>
    <x v="30"/>
    <s v="Yukon"/>
    <n v="2016"/>
    <x v="1"/>
    <s v="flex-fuel (unleaded/E85)"/>
    <n v="355"/>
    <n v="8"/>
    <s v="AUTOMATIC"/>
    <s v="rear wheel drive"/>
    <n v="4"/>
    <s v="Flex Fuel,Performance"/>
    <s v="Large"/>
    <s v="4dr SUV"/>
    <n v="23"/>
    <n v="16"/>
    <n v="549"/>
    <n v="57000"/>
  </r>
  <r>
    <x v="30"/>
    <s v="Yukon"/>
    <n v="2016"/>
    <x v="1"/>
    <s v="flex-fuel (unleaded/E85)"/>
    <n v="355"/>
    <n v="8"/>
    <s v="AUTOMATIC"/>
    <s v="rear wheel drive"/>
    <n v="4"/>
    <s v="Flex Fuel,Performance"/>
    <s v="Large"/>
    <s v="4dr SUV"/>
    <n v="23"/>
    <n v="16"/>
    <n v="549"/>
    <n v="48315"/>
  </r>
  <r>
    <x v="30"/>
    <s v="Yukon"/>
    <n v="2016"/>
    <x v="1"/>
    <s v="flex-fuel (unleaded/E85)"/>
    <n v="355"/>
    <n v="8"/>
    <s v="AUTOMATIC"/>
    <s v="four wheel drive"/>
    <n v="4"/>
    <s v="Flex Fuel,Performance"/>
    <s v="Large"/>
    <s v="4dr SUV"/>
    <n v="22"/>
    <n v="16"/>
    <n v="549"/>
    <n v="60000"/>
  </r>
  <r>
    <x v="30"/>
    <s v="Yukon"/>
    <n v="2017"/>
    <x v="2"/>
    <s v="flex-fuel (unleaded/E85)"/>
    <n v="355"/>
    <n v="8"/>
    <s v="AUTOMATIC"/>
    <s v="rear wheel drive"/>
    <n v="4"/>
    <s v="Flex Fuel,Performance"/>
    <s v="Large"/>
    <s v="4dr SUV"/>
    <n v="23"/>
    <n v="16"/>
    <n v="549"/>
    <n v="57315"/>
  </r>
  <r>
    <x v="30"/>
    <s v="Yukon"/>
    <n v="2017"/>
    <x v="2"/>
    <s v="flex-fuel (unleaded/E85)"/>
    <n v="355"/>
    <n v="8"/>
    <s v="AUTOMATIC"/>
    <s v="four wheel drive"/>
    <n v="4"/>
    <s v="Flex Fuel,Performance"/>
    <s v="Large"/>
    <s v="4dr SUV"/>
    <n v="22"/>
    <n v="16"/>
    <n v="549"/>
    <n v="51530"/>
  </r>
  <r>
    <x v="30"/>
    <s v="Yukon"/>
    <n v="2017"/>
    <x v="2"/>
    <s v="flex-fuel (unleaded/E85)"/>
    <n v="355"/>
    <n v="8"/>
    <s v="AUTOMATIC"/>
    <s v="four wheel drive"/>
    <n v="4"/>
    <s v="Flex Fuel,Performance"/>
    <s v="Large"/>
    <s v="4dr SUV"/>
    <n v="22"/>
    <n v="16"/>
    <n v="549"/>
    <n v="60315"/>
  </r>
  <r>
    <x v="30"/>
    <s v="Yukon"/>
    <n v="2017"/>
    <x v="2"/>
    <s v="flex-fuel (unleaded/E85)"/>
    <n v="355"/>
    <n v="8"/>
    <s v="AUTOMATIC"/>
    <s v="rear wheel drive"/>
    <n v="4"/>
    <s v="Flex Fuel,Performance"/>
    <s v="Large"/>
    <s v="4dr SUV"/>
    <n v="23"/>
    <n v="16"/>
    <n v="549"/>
    <n v="48530"/>
  </r>
  <r>
    <x v="12"/>
    <s v="LS 460"/>
    <n v="2017"/>
    <x v="2"/>
    <s v="premium unleaded (required)"/>
    <n v="359"/>
    <n v="8"/>
    <s v="AUTOMATIC"/>
    <s v="all wheel drive"/>
    <n v="4"/>
    <s v="Luxury,Performance"/>
    <s v="Large"/>
    <s v="Sedan"/>
    <n v="23"/>
    <n v="16"/>
    <n v="454"/>
    <n v="82305"/>
  </r>
  <r>
    <x v="12"/>
    <s v="LS 460"/>
    <n v="2017"/>
    <x v="2"/>
    <s v="premium unleaded (required)"/>
    <n v="359"/>
    <n v="8"/>
    <s v="AUTOMATIC"/>
    <s v="all wheel drive"/>
    <n v="4"/>
    <s v="Luxury,Performance"/>
    <s v="Large"/>
    <s v="Sedan"/>
    <n v="23"/>
    <n v="16"/>
    <n v="454"/>
    <n v="75465"/>
  </r>
  <r>
    <x v="12"/>
    <s v="LS 460"/>
    <n v="2015"/>
    <x v="0"/>
    <s v="premium unleaded (required)"/>
    <n v="360"/>
    <n v="8"/>
    <s v="AUTOMATIC"/>
    <s v="all wheel drive"/>
    <n v="4"/>
    <s v="Luxury,Performance"/>
    <s v="Large"/>
    <s v="Sedan"/>
    <n v="23"/>
    <n v="16"/>
    <n v="454"/>
    <n v="82305"/>
  </r>
  <r>
    <x v="12"/>
    <s v="LS 460"/>
    <n v="2015"/>
    <x v="0"/>
    <s v="premium unleaded (required)"/>
    <n v="360"/>
    <n v="8"/>
    <s v="AUTOMATIC"/>
    <s v="all wheel drive"/>
    <n v="4"/>
    <s v="Luxury,Performance"/>
    <s v="Large"/>
    <s v="Sedan"/>
    <n v="23"/>
    <n v="16"/>
    <n v="454"/>
    <n v="75465"/>
  </r>
  <r>
    <x v="12"/>
    <s v="LS 460"/>
    <n v="2015"/>
    <x v="0"/>
    <s v="premium unleaded (required)"/>
    <n v="360"/>
    <n v="8"/>
    <s v="AUTOMATIC"/>
    <s v="all wheel drive"/>
    <n v="4"/>
    <s v="Luxury,Performance"/>
    <s v="Large"/>
    <s v="Sedan"/>
    <n v="23"/>
    <n v="16"/>
    <n v="454"/>
    <n v="87500"/>
  </r>
  <r>
    <x v="12"/>
    <s v="LS 460"/>
    <n v="2016"/>
    <x v="1"/>
    <s v="premium unleaded (required)"/>
    <n v="360"/>
    <n v="8"/>
    <s v="AUTOMATIC"/>
    <s v="all wheel drive"/>
    <n v="4"/>
    <s v="Luxury,Performance"/>
    <s v="Large"/>
    <s v="Sedan"/>
    <n v="23"/>
    <n v="16"/>
    <n v="454"/>
    <n v="75465"/>
  </r>
  <r>
    <x v="12"/>
    <s v="LS 460"/>
    <n v="2016"/>
    <x v="1"/>
    <s v="premium unleaded (required)"/>
    <n v="360"/>
    <n v="8"/>
    <s v="AUTOMATIC"/>
    <s v="all wheel drive"/>
    <n v="4"/>
    <s v="Luxury,Performance"/>
    <s v="Large"/>
    <s v="Sedan"/>
    <n v="23"/>
    <n v="16"/>
    <n v="454"/>
    <n v="82305"/>
  </r>
  <r>
    <x v="8"/>
    <s v="Expedition"/>
    <n v="2016"/>
    <x v="1"/>
    <s v="regular unleaded"/>
    <n v="365"/>
    <n v="6"/>
    <s v="AUTOMATIC"/>
    <s v="rear wheel drive"/>
    <n v="4"/>
    <s v="N/A"/>
    <s v="Large"/>
    <s v="4dr SUV"/>
    <n v="22"/>
    <n v="16"/>
    <n v="5657"/>
    <n v="59375"/>
  </r>
  <r>
    <x v="8"/>
    <s v="Expedition"/>
    <n v="2016"/>
    <x v="1"/>
    <s v="regular unleaded"/>
    <n v="365"/>
    <n v="6"/>
    <s v="AUTOMATIC"/>
    <s v="rear wheel drive"/>
    <n v="4"/>
    <s v="N/A"/>
    <s v="Large"/>
    <s v="4dr SUV"/>
    <n v="22"/>
    <n v="16"/>
    <n v="5657"/>
    <n v="45435"/>
  </r>
  <r>
    <x v="8"/>
    <s v="Expedition"/>
    <n v="2016"/>
    <x v="1"/>
    <s v="regular unleaded"/>
    <n v="365"/>
    <n v="6"/>
    <s v="AUTOMATIC"/>
    <s v="rear wheel drive"/>
    <n v="4"/>
    <s v="N/A"/>
    <s v="Large"/>
    <s v="4dr SUV"/>
    <n v="22"/>
    <n v="16"/>
    <n v="5657"/>
    <n v="60335"/>
  </r>
  <r>
    <x v="8"/>
    <s v="Expedition"/>
    <n v="2016"/>
    <x v="1"/>
    <s v="regular unleaded"/>
    <n v="365"/>
    <n v="6"/>
    <s v="AUTOMATIC"/>
    <s v="rear wheel drive"/>
    <n v="4"/>
    <s v="N/A"/>
    <s v="Large"/>
    <s v="4dr SUV"/>
    <n v="22"/>
    <n v="16"/>
    <n v="5657"/>
    <n v="55145"/>
  </r>
  <r>
    <x v="8"/>
    <s v="Expedition"/>
    <n v="2016"/>
    <x v="1"/>
    <s v="regular unleaded"/>
    <n v="365"/>
    <n v="6"/>
    <s v="AUTOMATIC"/>
    <s v="rear wheel drive"/>
    <n v="4"/>
    <s v="N/A"/>
    <s v="Large"/>
    <s v="4dr SUV"/>
    <n v="22"/>
    <n v="16"/>
    <n v="5657"/>
    <n v="41135"/>
  </r>
  <r>
    <x v="8"/>
    <s v="Explorer"/>
    <n v="2015"/>
    <x v="0"/>
    <s v="regular unleaded"/>
    <n v="365"/>
    <n v="6"/>
    <s v="AUTOMATIC"/>
    <s v="all wheel drive"/>
    <n v="4"/>
    <s v="Crossover,Performance"/>
    <s v="Midsize"/>
    <s v="4dr SUV"/>
    <n v="22"/>
    <n v="16"/>
    <n v="5657"/>
    <n v="43100"/>
  </r>
  <r>
    <x v="8"/>
    <s v="Explorer"/>
    <n v="2016"/>
    <x v="1"/>
    <s v="regular unleaded"/>
    <n v="365"/>
    <n v="6"/>
    <s v="AUTOMATIC"/>
    <s v="all wheel drive"/>
    <n v="4"/>
    <s v="Crossover"/>
    <s v="Midsize"/>
    <s v="4dr SUV"/>
    <n v="22"/>
    <n v="16"/>
    <n v="5657"/>
    <n v="52970"/>
  </r>
  <r>
    <x v="8"/>
    <s v="Explorer"/>
    <n v="2016"/>
    <x v="1"/>
    <s v="regular unleaded"/>
    <n v="365"/>
    <n v="6"/>
    <s v="AUTOMATIC"/>
    <s v="all wheel drive"/>
    <n v="4"/>
    <s v="Crossover"/>
    <s v="Midsize"/>
    <s v="4dr SUV"/>
    <n v="22"/>
    <n v="16"/>
    <n v="5657"/>
    <n v="43500"/>
  </r>
  <r>
    <x v="8"/>
    <s v="Explorer"/>
    <n v="2017"/>
    <x v="2"/>
    <s v="regular unleaded"/>
    <n v="365"/>
    <n v="6"/>
    <s v="AUTOMATIC"/>
    <s v="all wheel drive"/>
    <n v="4"/>
    <s v="Crossover,Performance"/>
    <s v="Midsize"/>
    <s v="4dr SUV"/>
    <n v="22"/>
    <n v="16"/>
    <n v="5657"/>
    <n v="53235"/>
  </r>
  <r>
    <x v="8"/>
    <s v="Explorer"/>
    <n v="2017"/>
    <x v="2"/>
    <s v="regular unleaded"/>
    <n v="365"/>
    <n v="6"/>
    <s v="AUTOMATIC"/>
    <s v="all wheel drive"/>
    <n v="4"/>
    <s v="Crossover,Performance"/>
    <s v="Midsize"/>
    <s v="4dr SUV"/>
    <n v="22"/>
    <n v="16"/>
    <n v="5657"/>
    <n v="45205"/>
  </r>
  <r>
    <x v="8"/>
    <s v="Flex"/>
    <n v="2015"/>
    <x v="0"/>
    <s v="premium unleaded (recommended)"/>
    <n v="365"/>
    <n v="6"/>
    <s v="AUTOMATIC"/>
    <s v="all wheel drive"/>
    <n v="4"/>
    <s v="Crossover,Performance"/>
    <s v="Large"/>
    <s v="Wagon"/>
    <n v="23"/>
    <n v="16"/>
    <n v="5657"/>
    <n v="42400"/>
  </r>
  <r>
    <x v="8"/>
    <s v="Taurus"/>
    <n v="2016"/>
    <x v="1"/>
    <s v="premium unleaded (recommended)"/>
    <n v="365"/>
    <n v="6"/>
    <s v="AUTOMATIC"/>
    <s v="all wheel drive"/>
    <n v="4"/>
    <s v="Factory Tuner,High-Performance"/>
    <s v="Large"/>
    <s v="Sedan"/>
    <n v="24"/>
    <n v="16"/>
    <n v="5657"/>
    <n v="40275"/>
  </r>
  <r>
    <x v="8"/>
    <s v="Taurus"/>
    <n v="2017"/>
    <x v="2"/>
    <s v="premium unleaded (recommended)"/>
    <n v="365"/>
    <n v="6"/>
    <s v="AUTOMATIC"/>
    <s v="all wheel drive"/>
    <n v="4"/>
    <s v="Factory Tuner,High-Performance"/>
    <s v="Large"/>
    <s v="Sedan"/>
    <n v="24"/>
    <n v="16"/>
    <n v="5657"/>
    <n v="42520"/>
  </r>
  <r>
    <x v="13"/>
    <s v="MKS"/>
    <n v="2016"/>
    <x v="1"/>
    <s v="premium unleaded (recommended)"/>
    <n v="365"/>
    <n v="6"/>
    <s v="AUTOMATIC"/>
    <s v="all wheel drive"/>
    <n v="4"/>
    <s v="Luxury,Performance"/>
    <s v="Large"/>
    <s v="Sedan"/>
    <n v="24"/>
    <n v="16"/>
    <n v="61"/>
    <n v="46000"/>
  </r>
  <r>
    <x v="13"/>
    <s v="MKT"/>
    <n v="2015"/>
    <x v="0"/>
    <s v="premium unleaded (recommended)"/>
    <n v="365"/>
    <n v="6"/>
    <s v="AUTOMATIC"/>
    <s v="all wheel drive"/>
    <n v="4"/>
    <s v="Crossover,Luxury,Performance"/>
    <s v="Large"/>
    <s v="Wagon"/>
    <n v="23"/>
    <n v="16"/>
    <n v="61"/>
    <n v="45205"/>
  </r>
  <r>
    <x v="13"/>
    <s v="Navigator"/>
    <n v="2015"/>
    <x v="0"/>
    <s v="regular unleaded"/>
    <n v="365"/>
    <n v="6"/>
    <s v="AUTOMATIC"/>
    <s v="rear wheel drive"/>
    <n v="4"/>
    <s v="Luxury"/>
    <s v="Large"/>
    <s v="4dr SUV"/>
    <n v="22"/>
    <n v="16"/>
    <n v="61"/>
    <n v="61480"/>
  </r>
  <r>
    <x v="22"/>
    <s v="Charger"/>
    <n v="2015"/>
    <x v="0"/>
    <s v="regular unleaded"/>
    <n v="370"/>
    <n v="8"/>
    <s v="AUTOMATIC"/>
    <s v="rear wheel drive"/>
    <n v="4"/>
    <s v="High-Performance"/>
    <s v="Large"/>
    <s v="Sedan"/>
    <n v="25"/>
    <n v="16"/>
    <n v="1851"/>
    <n v="33595"/>
  </r>
  <r>
    <x v="22"/>
    <s v="Charger"/>
    <n v="2015"/>
    <x v="0"/>
    <s v="regular unleaded"/>
    <n v="370"/>
    <n v="8"/>
    <s v="AUTOMATIC"/>
    <s v="rear wheel drive"/>
    <n v="4"/>
    <s v="High-Performance"/>
    <s v="Large"/>
    <s v="Sedan"/>
    <n v="25"/>
    <n v="16"/>
    <n v="1851"/>
    <n v="36595"/>
  </r>
  <r>
    <x v="22"/>
    <s v="Charger"/>
    <n v="2016"/>
    <x v="1"/>
    <s v="regular unleaded"/>
    <n v="370"/>
    <n v="8"/>
    <s v="AUTOMATIC"/>
    <s v="rear wheel drive"/>
    <n v="4"/>
    <s v="High-Performance"/>
    <s v="Large"/>
    <s v="Sedan"/>
    <n v="25"/>
    <n v="16"/>
    <n v="1851"/>
    <n v="36895"/>
  </r>
  <r>
    <x v="22"/>
    <s v="Charger"/>
    <n v="2016"/>
    <x v="1"/>
    <s v="regular unleaded"/>
    <n v="370"/>
    <n v="8"/>
    <s v="AUTOMATIC"/>
    <s v="rear wheel drive"/>
    <n v="4"/>
    <s v="High-Performance"/>
    <s v="Large"/>
    <s v="Sedan"/>
    <n v="25"/>
    <n v="16"/>
    <n v="1851"/>
    <n v="33895"/>
  </r>
  <r>
    <x v="22"/>
    <s v="Charger"/>
    <n v="2017"/>
    <x v="2"/>
    <s v="regular unleaded"/>
    <n v="370"/>
    <n v="8"/>
    <s v="AUTOMATIC"/>
    <s v="rear wheel drive"/>
    <n v="4"/>
    <s v="High-Performance"/>
    <s v="Large"/>
    <s v="Sedan"/>
    <n v="25"/>
    <n v="16"/>
    <n v="1851"/>
    <n v="34790"/>
  </r>
  <r>
    <x v="22"/>
    <s v="Charger"/>
    <n v="2017"/>
    <x v="2"/>
    <s v="regular unleaded"/>
    <n v="370"/>
    <n v="8"/>
    <s v="AUTOMATIC"/>
    <s v="rear wheel drive"/>
    <n v="4"/>
    <s v="High-Performance"/>
    <s v="Large"/>
    <s v="Sedan"/>
    <n v="25"/>
    <n v="16"/>
    <n v="1851"/>
    <n v="39890"/>
  </r>
  <r>
    <x v="13"/>
    <s v="Navigator"/>
    <n v="2016"/>
    <x v="1"/>
    <s v="regular unleaded"/>
    <n v="380"/>
    <n v="6"/>
    <s v="AUTOMATIC"/>
    <s v="rear wheel drive"/>
    <n v="4"/>
    <s v="Luxury"/>
    <s v="Large"/>
    <s v="4dr SUV"/>
    <n v="22"/>
    <n v="16"/>
    <n v="61"/>
    <n v="63195"/>
  </r>
  <r>
    <x v="13"/>
    <s v="Navigator"/>
    <n v="2016"/>
    <x v="1"/>
    <s v="regular unleaded"/>
    <n v="380"/>
    <n v="6"/>
    <s v="AUTOMATIC"/>
    <s v="rear wheel drive"/>
    <n v="4"/>
    <s v="Luxury"/>
    <s v="Large"/>
    <s v="4dr SUV"/>
    <n v="22"/>
    <n v="16"/>
    <n v="61"/>
    <n v="71260"/>
  </r>
  <r>
    <x v="12"/>
    <s v="LS 460"/>
    <n v="2015"/>
    <x v="0"/>
    <s v="premium unleaded (required)"/>
    <n v="386"/>
    <n v="8"/>
    <s v="AUTOMATIC"/>
    <s v="rear wheel drive"/>
    <n v="4"/>
    <s v="Luxury,High-Performance"/>
    <s v="Large"/>
    <s v="Sedan"/>
    <n v="24"/>
    <n v="16"/>
    <n v="454"/>
    <n v="84500"/>
  </r>
  <r>
    <x v="12"/>
    <s v="LS 460"/>
    <n v="2015"/>
    <x v="0"/>
    <s v="premium unleaded (required)"/>
    <n v="386"/>
    <n v="8"/>
    <s v="AUTOMATIC"/>
    <s v="rear wheel drive"/>
    <n v="4"/>
    <s v="Luxury,Performance"/>
    <s v="Large"/>
    <s v="Sedan"/>
    <n v="24"/>
    <n v="16"/>
    <n v="454"/>
    <n v="78820"/>
  </r>
  <r>
    <x v="12"/>
    <s v="LS 460"/>
    <n v="2015"/>
    <x v="0"/>
    <s v="premium unleaded (required)"/>
    <n v="386"/>
    <n v="8"/>
    <s v="AUTOMATIC"/>
    <s v="rear wheel drive"/>
    <n v="4"/>
    <s v="Luxury,Performance"/>
    <s v="Large"/>
    <s v="Sedan"/>
    <n v="24"/>
    <n v="16"/>
    <n v="454"/>
    <n v="72520"/>
  </r>
  <r>
    <x v="12"/>
    <s v="LS 460"/>
    <n v="2016"/>
    <x v="1"/>
    <s v="premium unleaded (required)"/>
    <n v="386"/>
    <n v="8"/>
    <s v="AUTOMATIC"/>
    <s v="rear wheel drive"/>
    <n v="4"/>
    <s v="Luxury,Performance"/>
    <s v="Large"/>
    <s v="Sedan"/>
    <n v="24"/>
    <n v="16"/>
    <n v="454"/>
    <n v="78820"/>
  </r>
  <r>
    <x v="12"/>
    <s v="LS 460"/>
    <n v="2016"/>
    <x v="1"/>
    <s v="premium unleaded (required)"/>
    <n v="386"/>
    <n v="8"/>
    <s v="AUTOMATIC"/>
    <s v="rear wheel drive"/>
    <n v="4"/>
    <s v="Luxury,Performance"/>
    <s v="Large"/>
    <s v="Sedan"/>
    <n v="24"/>
    <n v="16"/>
    <n v="454"/>
    <n v="72520"/>
  </r>
  <r>
    <x v="12"/>
    <s v="LS 460"/>
    <n v="2017"/>
    <x v="2"/>
    <s v="premium unleaded (required)"/>
    <n v="386"/>
    <n v="8"/>
    <s v="AUTOMATIC"/>
    <s v="rear wheel drive"/>
    <n v="4"/>
    <s v="Luxury,Performance"/>
    <s v="Large"/>
    <s v="Sedan"/>
    <n v="24"/>
    <n v="16"/>
    <n v="454"/>
    <n v="72520"/>
  </r>
  <r>
    <x v="12"/>
    <s v="LS 460"/>
    <n v="2017"/>
    <x v="2"/>
    <s v="premium unleaded (required)"/>
    <n v="386"/>
    <n v="8"/>
    <s v="AUTOMATIC"/>
    <s v="rear wheel drive"/>
    <n v="4"/>
    <s v="Luxury,Performance"/>
    <s v="Large"/>
    <s v="Sedan"/>
    <n v="24"/>
    <n v="16"/>
    <n v="454"/>
    <n v="78820"/>
  </r>
  <r>
    <x v="37"/>
    <s v="Ghibli"/>
    <n v="2016"/>
    <x v="1"/>
    <s v="premium unleaded (required)"/>
    <n v="404"/>
    <n v="6"/>
    <s v="AUTOMATIC"/>
    <s v="rear wheel drive"/>
    <n v="4"/>
    <s v="Exotic,Luxury,High-Performance"/>
    <s v="Midsize"/>
    <s v="Sedan"/>
    <n v="24"/>
    <n v="16"/>
    <n v="238"/>
    <n v="76050"/>
  </r>
  <r>
    <x v="37"/>
    <s v="Ghibli"/>
    <n v="2016"/>
    <x v="1"/>
    <s v="premium unleaded (required)"/>
    <n v="404"/>
    <n v="6"/>
    <s v="AUTOMATIC"/>
    <s v="all wheel drive"/>
    <n v="4"/>
    <s v="Exotic,Luxury,High-Performance"/>
    <s v="Midsize"/>
    <s v="Sedan"/>
    <n v="24"/>
    <n v="16"/>
    <n v="238"/>
    <n v="78550"/>
  </r>
  <r>
    <x v="37"/>
    <s v="Ghibli"/>
    <n v="2017"/>
    <x v="2"/>
    <s v="premium unleaded (required)"/>
    <n v="404"/>
    <n v="6"/>
    <s v="AUTOMATIC"/>
    <s v="rear wheel drive"/>
    <n v="4"/>
    <s v="Exotic,Luxury,High-Performance"/>
    <s v="Midsize"/>
    <s v="Sedan"/>
    <n v="24"/>
    <n v="16"/>
    <n v="238"/>
    <n v="77200"/>
  </r>
  <r>
    <x v="37"/>
    <s v="Ghibli"/>
    <n v="2017"/>
    <x v="2"/>
    <s v="premium unleaded (required)"/>
    <n v="404"/>
    <n v="6"/>
    <s v="AUTOMATIC"/>
    <s v="all wheel drive"/>
    <n v="4"/>
    <s v="Exotic,Luxury,High-Performance"/>
    <s v="Midsize"/>
    <s v="Sedan"/>
    <n v="24"/>
    <n v="16"/>
    <n v="238"/>
    <n v="79700"/>
  </r>
  <r>
    <x v="37"/>
    <s v="Quattroporte"/>
    <n v="2016"/>
    <x v="1"/>
    <s v="premium unleaded (required)"/>
    <n v="404"/>
    <n v="6"/>
    <s v="AUTOMATIC"/>
    <s v="all wheel drive"/>
    <n v="4"/>
    <s v="Exotic,Luxury,High-Performance"/>
    <s v="Large"/>
    <s v="Sedan"/>
    <n v="23"/>
    <n v="16"/>
    <n v="238"/>
    <n v="107900"/>
  </r>
  <r>
    <x v="37"/>
    <s v="Quattroporte"/>
    <n v="2016"/>
    <x v="1"/>
    <s v="premium unleaded (required)"/>
    <n v="404"/>
    <n v="6"/>
    <s v="AUTOMATIC"/>
    <s v="rear wheel drive"/>
    <n v="4"/>
    <s v="Exotic,Luxury,High-Performance"/>
    <s v="Large"/>
    <s v="Sedan"/>
    <n v="23"/>
    <n v="16"/>
    <n v="238"/>
    <n v="99900"/>
  </r>
  <r>
    <x v="37"/>
    <s v="Quattroporte"/>
    <n v="2017"/>
    <x v="2"/>
    <s v="premium unleaded (required)"/>
    <n v="404"/>
    <n v="6"/>
    <s v="AUTOMATIC"/>
    <s v="all wheel drive"/>
    <n v="4"/>
    <s v="Exotic,Luxury,High-Performance"/>
    <s v="Large"/>
    <s v="Sedan"/>
    <n v="23"/>
    <n v="16"/>
    <n v="238"/>
    <n v="116000"/>
  </r>
  <r>
    <x v="37"/>
    <s v="Quattroporte"/>
    <n v="2017"/>
    <x v="2"/>
    <s v="premium unleaded (required)"/>
    <n v="404"/>
    <n v="6"/>
    <s v="AUTOMATIC"/>
    <s v="all wheel drive"/>
    <n v="4"/>
    <s v="Exotic,Luxury,High-Performance"/>
    <s v="Large"/>
    <s v="Sedan"/>
    <n v="23"/>
    <n v="16"/>
    <n v="238"/>
    <n v="109500"/>
  </r>
  <r>
    <x v="37"/>
    <s v="Quattroporte"/>
    <n v="2017"/>
    <x v="2"/>
    <s v="premium unleaded (required)"/>
    <n v="404"/>
    <n v="6"/>
    <s v="AUTOMATIC"/>
    <s v="rear wheel drive"/>
    <n v="4"/>
    <s v="Exotic,Luxury,High-Performance"/>
    <s v="Large"/>
    <s v="Sedan"/>
    <n v="23"/>
    <n v="16"/>
    <n v="238"/>
    <n v="109900"/>
  </r>
  <r>
    <x v="37"/>
    <s v="Quattroporte"/>
    <n v="2017"/>
    <x v="2"/>
    <s v="premium unleaded (required)"/>
    <n v="404"/>
    <n v="6"/>
    <s v="AUTOMATIC"/>
    <s v="rear wheel drive"/>
    <n v="4"/>
    <s v="Exotic,Luxury,High-Performance"/>
    <s v="Large"/>
    <s v="Sedan"/>
    <n v="23"/>
    <n v="16"/>
    <n v="238"/>
    <n v="103400"/>
  </r>
  <r>
    <x v="31"/>
    <s v="XTS"/>
    <n v="2015"/>
    <x v="0"/>
    <s v="premium unleaded (required)"/>
    <n v="410"/>
    <n v="6"/>
    <s v="AUTOMATIC"/>
    <s v="all wheel drive"/>
    <n v="4"/>
    <s v="Luxury,Performance"/>
    <s v="Large"/>
    <s v="Sedan"/>
    <n v="24"/>
    <n v="16"/>
    <n v="1624"/>
    <n v="62735"/>
  </r>
  <r>
    <x v="31"/>
    <s v="XTS"/>
    <n v="2015"/>
    <x v="0"/>
    <s v="premium unleaded (required)"/>
    <n v="410"/>
    <n v="6"/>
    <s v="AUTOMATIC"/>
    <s v="all wheel drive"/>
    <n v="4"/>
    <s v="Luxury,Performance"/>
    <s v="Large"/>
    <s v="Sedan"/>
    <n v="24"/>
    <n v="16"/>
    <n v="1624"/>
    <n v="69785"/>
  </r>
  <r>
    <x v="31"/>
    <s v="XTS"/>
    <n v="2016"/>
    <x v="1"/>
    <s v="premium unleaded (required)"/>
    <n v="410"/>
    <n v="6"/>
    <s v="AUTOMATIC"/>
    <s v="all wheel drive"/>
    <n v="4"/>
    <s v="Luxury,High-Performance"/>
    <s v="Large"/>
    <s v="Sedan"/>
    <n v="23"/>
    <n v="16"/>
    <n v="1624"/>
    <n v="72320"/>
  </r>
  <r>
    <x v="31"/>
    <s v="XTS"/>
    <n v="2016"/>
    <x v="1"/>
    <s v="premium unleaded (required)"/>
    <n v="410"/>
    <n v="6"/>
    <s v="AUTOMATIC"/>
    <s v="all wheel drive"/>
    <n v="4"/>
    <s v="Luxury,High-Performance"/>
    <s v="Large"/>
    <s v="Sedan"/>
    <n v="23"/>
    <n v="16"/>
    <n v="1624"/>
    <n v="63770"/>
  </r>
  <r>
    <x v="31"/>
    <s v="XTS"/>
    <n v="2017"/>
    <x v="2"/>
    <s v="premium unleaded (required)"/>
    <n v="410"/>
    <n v="6"/>
    <s v="AUTOMATIC"/>
    <s v="all wheel drive"/>
    <n v="4"/>
    <s v="Luxury,High-Performance"/>
    <s v="Large"/>
    <s v="Sedan"/>
    <n v="23"/>
    <n v="16"/>
    <n v="1624"/>
    <n v="63795"/>
  </r>
  <r>
    <x v="31"/>
    <s v="XTS"/>
    <n v="2017"/>
    <x v="2"/>
    <s v="premium unleaded (required)"/>
    <n v="410"/>
    <n v="6"/>
    <s v="AUTOMATIC"/>
    <s v="all wheel drive"/>
    <n v="4"/>
    <s v="Luxury,High-Performance"/>
    <s v="Large"/>
    <s v="Sedan"/>
    <n v="23"/>
    <n v="16"/>
    <n v="1624"/>
    <n v="72395"/>
  </r>
  <r>
    <x v="21"/>
    <s v="Q70"/>
    <n v="2015"/>
    <x v="0"/>
    <s v="premium unleaded (required)"/>
    <n v="416"/>
    <n v="8"/>
    <s v="AUTOMATIC"/>
    <s v="all wheel drive"/>
    <n v="4"/>
    <s v="Luxury,High-Performance"/>
    <s v="Large"/>
    <s v="Sedan"/>
    <n v="23"/>
    <n v="16"/>
    <n v="190"/>
    <n v="67050"/>
  </r>
  <r>
    <x v="21"/>
    <s v="Q70"/>
    <n v="2015"/>
    <x v="0"/>
    <s v="premium unleaded (required)"/>
    <n v="416"/>
    <n v="8"/>
    <s v="AUTOMATIC"/>
    <s v="rear wheel drive"/>
    <n v="4"/>
    <s v="Luxury,High-Performance"/>
    <s v="Large"/>
    <s v="Sedan"/>
    <n v="24"/>
    <n v="16"/>
    <n v="190"/>
    <n v="64550"/>
  </r>
  <r>
    <x v="12"/>
    <s v="IS F"/>
    <n v="2012"/>
    <x v="5"/>
    <s v="premium unleaded (required)"/>
    <n v="416"/>
    <n v="8"/>
    <s v="AUTOMATIC"/>
    <s v="rear wheel drive"/>
    <n v="4"/>
    <s v="Factory Tuner,Luxury,High-Performance"/>
    <s v="Midsize"/>
    <s v="Sedan"/>
    <n v="23"/>
    <n v="16"/>
    <n v="454"/>
    <n v="61300"/>
  </r>
  <r>
    <x v="12"/>
    <s v="IS F"/>
    <n v="2013"/>
    <x v="3"/>
    <s v="premium unleaded (required)"/>
    <n v="416"/>
    <n v="8"/>
    <s v="AUTOMATIC"/>
    <s v="rear wheel drive"/>
    <n v="4"/>
    <s v="Factory Tuner,Luxury,High-Performance"/>
    <s v="Midsize"/>
    <s v="Sedan"/>
    <n v="23"/>
    <n v="16"/>
    <n v="454"/>
    <n v="61750"/>
  </r>
  <r>
    <x v="12"/>
    <s v="IS F"/>
    <n v="2014"/>
    <x v="4"/>
    <s v="premium unleaded (required)"/>
    <n v="416"/>
    <n v="8"/>
    <s v="AUTOMATIC"/>
    <s v="rear wheel drive"/>
    <n v="4"/>
    <s v="Factory Tuner,Luxury,High-Performance"/>
    <s v="Midsize"/>
    <s v="Sedan"/>
    <n v="23"/>
    <n v="16"/>
    <n v="454"/>
    <n v="63600"/>
  </r>
  <r>
    <x v="31"/>
    <s v="CTS"/>
    <n v="2015"/>
    <x v="0"/>
    <s v="premium unleaded (required)"/>
    <n v="420"/>
    <n v="6"/>
    <s v="AUTOMATIC"/>
    <s v="rear wheel drive"/>
    <n v="4"/>
    <s v="Factory Tuner,Luxury,High-Performance"/>
    <s v="Large"/>
    <s v="Sedan"/>
    <n v="24"/>
    <n v="16"/>
    <n v="1624"/>
    <n v="69340"/>
  </r>
  <r>
    <x v="31"/>
    <s v="CTS"/>
    <n v="2015"/>
    <x v="0"/>
    <s v="premium unleaded (required)"/>
    <n v="420"/>
    <n v="6"/>
    <s v="AUTOMATIC"/>
    <s v="rear wheel drive"/>
    <n v="4"/>
    <s v="Factory Tuner,Luxury,High-Performance"/>
    <s v="Large"/>
    <s v="Sedan"/>
    <n v="24"/>
    <n v="16"/>
    <n v="1624"/>
    <n v="59340"/>
  </r>
  <r>
    <x v="31"/>
    <s v="CTS"/>
    <n v="2016"/>
    <x v="1"/>
    <s v="premium unleaded (required)"/>
    <n v="420"/>
    <n v="6"/>
    <s v="AUTOMATIC"/>
    <s v="rear wheel drive"/>
    <n v="4"/>
    <s v="Factory Tuner,Luxury,High-Performance"/>
    <s v="Large"/>
    <s v="Sedan"/>
    <n v="24"/>
    <n v="16"/>
    <n v="1624"/>
    <n v="59955"/>
  </r>
  <r>
    <x v="31"/>
    <s v="CTS"/>
    <n v="2016"/>
    <x v="1"/>
    <s v="premium unleaded (required)"/>
    <n v="420"/>
    <n v="6"/>
    <s v="AUTOMATIC"/>
    <s v="rear wheel drive"/>
    <n v="4"/>
    <s v="Factory Tuner,Luxury,High-Performance"/>
    <s v="Large"/>
    <s v="Sedan"/>
    <n v="24"/>
    <n v="16"/>
    <n v="1624"/>
    <n v="69955"/>
  </r>
  <r>
    <x v="31"/>
    <s v="CTS"/>
    <n v="2017"/>
    <x v="2"/>
    <s v="premium unleaded (required)"/>
    <n v="420"/>
    <n v="6"/>
    <s v="AUTOMATIC"/>
    <s v="rear wheel drive"/>
    <n v="4"/>
    <s v="Factory Tuner,Luxury,High-Performance"/>
    <s v="Large"/>
    <s v="Sedan"/>
    <n v="24"/>
    <n v="16"/>
    <n v="1624"/>
    <n v="70795"/>
  </r>
  <r>
    <x v="31"/>
    <s v="CTS"/>
    <n v="2017"/>
    <x v="2"/>
    <s v="premium unleaded (required)"/>
    <n v="420"/>
    <n v="6"/>
    <s v="AUTOMATIC"/>
    <s v="rear wheel drive"/>
    <n v="4"/>
    <s v="Factory Tuner,Luxury,High-Performance"/>
    <s v="Large"/>
    <s v="Sedan"/>
    <n v="24"/>
    <n v="16"/>
    <n v="1624"/>
    <n v="60695"/>
  </r>
  <r>
    <x v="21"/>
    <s v="M56"/>
    <n v="2011"/>
    <x v="6"/>
    <s v="premium unleaded (required)"/>
    <n v="420"/>
    <n v="8"/>
    <s v="AUTOMATIC"/>
    <s v="all wheel drive"/>
    <n v="4"/>
    <s v="Luxury"/>
    <s v="Large"/>
    <s v="Sedan"/>
    <n v="23"/>
    <n v="16"/>
    <n v="190"/>
    <n v="60950"/>
  </r>
  <r>
    <x v="21"/>
    <s v="M56"/>
    <n v="2011"/>
    <x v="6"/>
    <s v="premium unleaded (required)"/>
    <n v="420"/>
    <n v="8"/>
    <s v="AUTOMATIC"/>
    <s v="rear wheel drive"/>
    <n v="4"/>
    <s v="Luxury,Performance"/>
    <s v="Large"/>
    <s v="Sedan"/>
    <n v="25"/>
    <n v="16"/>
    <n v="190"/>
    <n v="58450"/>
  </r>
  <r>
    <x v="21"/>
    <s v="M"/>
    <n v="2012"/>
    <x v="5"/>
    <s v="premium unleaded (required)"/>
    <n v="420"/>
    <n v="8"/>
    <s v="AUTOMATIC"/>
    <s v="rear wheel drive"/>
    <n v="4"/>
    <s v="Luxury,Performance"/>
    <s v="Large"/>
    <s v="Sedan"/>
    <n v="24"/>
    <n v="16"/>
    <n v="190"/>
    <n v="59200"/>
  </r>
  <r>
    <x v="21"/>
    <s v="M"/>
    <n v="2012"/>
    <x v="5"/>
    <s v="premium unleaded (required)"/>
    <n v="420"/>
    <n v="8"/>
    <s v="AUTOMATIC"/>
    <s v="all wheel drive"/>
    <n v="4"/>
    <s v="Luxury,Performance"/>
    <s v="Large"/>
    <s v="Sedan"/>
    <n v="23"/>
    <n v="16"/>
    <n v="190"/>
    <n v="61700"/>
  </r>
  <r>
    <x v="21"/>
    <s v="M"/>
    <n v="2013"/>
    <x v="3"/>
    <s v="premium unleaded (required)"/>
    <n v="420"/>
    <n v="8"/>
    <s v="AUTOMATIC"/>
    <s v="rear wheel drive"/>
    <n v="4"/>
    <s v="Luxury,Performance"/>
    <s v="Large"/>
    <s v="Sedan"/>
    <n v="24"/>
    <n v="16"/>
    <n v="190"/>
    <n v="61200"/>
  </r>
  <r>
    <x v="21"/>
    <s v="M"/>
    <n v="2013"/>
    <x v="3"/>
    <s v="premium unleaded (required)"/>
    <n v="420"/>
    <n v="8"/>
    <s v="AUTOMATIC"/>
    <s v="all wheel drive"/>
    <n v="4"/>
    <s v="Luxury,Performance"/>
    <s v="Large"/>
    <s v="Sedan"/>
    <n v="23"/>
    <n v="16"/>
    <n v="190"/>
    <n v="63700"/>
  </r>
  <r>
    <x v="21"/>
    <s v="Q70"/>
    <n v="2014"/>
    <x v="4"/>
    <s v="premium unleaded (required)"/>
    <n v="420"/>
    <n v="8"/>
    <s v="AUTOMATIC"/>
    <s v="all wheel drive"/>
    <n v="4"/>
    <s v="Luxury,Performance"/>
    <s v="Large"/>
    <s v="Sedan"/>
    <n v="23"/>
    <n v="16"/>
    <n v="190"/>
    <n v="64600"/>
  </r>
  <r>
    <x v="21"/>
    <s v="Q70"/>
    <n v="2014"/>
    <x v="4"/>
    <s v="premium unleaded (required)"/>
    <n v="420"/>
    <n v="8"/>
    <s v="AUTOMATIC"/>
    <s v="rear wheel drive"/>
    <n v="4"/>
    <s v="Luxury,Performance"/>
    <s v="Large"/>
    <s v="Sedan"/>
    <n v="24"/>
    <n v="16"/>
    <n v="190"/>
    <n v="62100"/>
  </r>
  <r>
    <x v="21"/>
    <s v="Q70"/>
    <n v="2015"/>
    <x v="0"/>
    <s v="premium unleaded (required)"/>
    <n v="420"/>
    <n v="8"/>
    <s v="AUTOMATIC"/>
    <s v="rear wheel drive"/>
    <n v="4"/>
    <s v="Luxury,High-Performance"/>
    <s v="Large"/>
    <s v="Sedan"/>
    <n v="24"/>
    <n v="16"/>
    <n v="190"/>
    <n v="62850"/>
  </r>
  <r>
    <x v="21"/>
    <s v="Q70"/>
    <n v="2015"/>
    <x v="0"/>
    <s v="premium unleaded (required)"/>
    <n v="420"/>
    <n v="8"/>
    <s v="AUTOMATIC"/>
    <s v="all wheel drive"/>
    <n v="4"/>
    <s v="Luxury,High-Performance"/>
    <s v="Large"/>
    <s v="Sedan"/>
    <n v="23"/>
    <n v="16"/>
    <n v="190"/>
    <n v="65350"/>
  </r>
  <r>
    <x v="21"/>
    <s v="Q70"/>
    <n v="2016"/>
    <x v="1"/>
    <s v="premium unleaded (required)"/>
    <n v="420"/>
    <n v="8"/>
    <s v="AUTOMATIC"/>
    <s v="all wheel drive"/>
    <n v="4"/>
    <s v="Luxury,Performance"/>
    <s v="Large"/>
    <s v="Sedan"/>
    <n v="23"/>
    <n v="16"/>
    <n v="190"/>
    <n v="67050"/>
  </r>
  <r>
    <x v="21"/>
    <s v="Q70"/>
    <n v="2016"/>
    <x v="1"/>
    <s v="premium unleaded (required)"/>
    <n v="420"/>
    <n v="8"/>
    <s v="AUTOMATIC"/>
    <s v="rear wheel drive"/>
    <n v="4"/>
    <s v="Luxury,Performance"/>
    <s v="Large"/>
    <s v="Sedan"/>
    <n v="24"/>
    <n v="16"/>
    <n v="190"/>
    <n v="62850"/>
  </r>
  <r>
    <x v="21"/>
    <s v="Q70"/>
    <n v="2016"/>
    <x v="1"/>
    <s v="premium unleaded (required)"/>
    <n v="420"/>
    <n v="8"/>
    <s v="AUTOMATIC"/>
    <s v="all wheel drive"/>
    <n v="4"/>
    <s v="Luxury,Performance"/>
    <s v="Large"/>
    <s v="Sedan"/>
    <n v="23"/>
    <n v="16"/>
    <n v="190"/>
    <n v="65350"/>
  </r>
  <r>
    <x v="21"/>
    <s v="Q70"/>
    <n v="2016"/>
    <x v="1"/>
    <s v="premium unleaded (required)"/>
    <n v="420"/>
    <n v="8"/>
    <s v="AUTOMATIC"/>
    <s v="rear wheel drive"/>
    <n v="4"/>
    <s v="Luxury,Performance"/>
    <s v="Large"/>
    <s v="Sedan"/>
    <n v="24"/>
    <n v="16"/>
    <n v="190"/>
    <n v="64550"/>
  </r>
  <r>
    <x v="2"/>
    <s v="Camaro"/>
    <n v="2015"/>
    <x v="0"/>
    <s v="premium unleaded (recommended)"/>
    <n v="426"/>
    <n v="8"/>
    <s v="MANUAL"/>
    <s v="rear wheel drive"/>
    <n v="2"/>
    <s v="High-Performance"/>
    <s v="Midsize"/>
    <s v="Convertible"/>
    <n v="24"/>
    <n v="16"/>
    <n v="1385"/>
    <n v="42405"/>
  </r>
  <r>
    <x v="2"/>
    <s v="Camaro"/>
    <n v="2015"/>
    <x v="0"/>
    <s v="premium unleaded (recommended)"/>
    <n v="426"/>
    <n v="8"/>
    <s v="MANUAL"/>
    <s v="rear wheel drive"/>
    <n v="2"/>
    <s v="High-Performance"/>
    <s v="Midsize"/>
    <s v="Convertible"/>
    <n v="24"/>
    <n v="16"/>
    <n v="1385"/>
    <n v="39505"/>
  </r>
  <r>
    <x v="2"/>
    <s v="Camaro"/>
    <n v="2015"/>
    <x v="0"/>
    <s v="premium unleaded (recommended)"/>
    <n v="426"/>
    <n v="8"/>
    <s v="MANUAL"/>
    <s v="rear wheel drive"/>
    <n v="2"/>
    <s v="High-Performance"/>
    <s v="Midsize"/>
    <s v="Coupe"/>
    <n v="24"/>
    <n v="16"/>
    <n v="1385"/>
    <n v="33505"/>
  </r>
  <r>
    <x v="2"/>
    <s v="Camaro"/>
    <n v="2015"/>
    <x v="0"/>
    <s v="premium unleaded (recommended)"/>
    <n v="426"/>
    <n v="8"/>
    <s v="MANUAL"/>
    <s v="rear wheel drive"/>
    <n v="2"/>
    <s v="High-Performance"/>
    <s v="Midsize"/>
    <s v="Coupe"/>
    <n v="24"/>
    <n v="16"/>
    <n v="1385"/>
    <n v="37305"/>
  </r>
  <r>
    <x v="35"/>
    <s v="Cayenne"/>
    <n v="2016"/>
    <x v="1"/>
    <s v="premium unleaded (required)"/>
    <n v="440"/>
    <n v="6"/>
    <s v="AUTOMATIC"/>
    <s v="all wheel drive"/>
    <n v="4"/>
    <s v="Crossover,Luxury,High-Performance"/>
    <s v="Midsize"/>
    <s v="4dr SUV"/>
    <n v="23"/>
    <n v="16"/>
    <n v="1715"/>
    <n v="95500"/>
  </r>
  <r>
    <x v="35"/>
    <s v="Cayenne"/>
    <n v="2017"/>
    <x v="2"/>
    <s v="premium unleaded (required)"/>
    <n v="440"/>
    <n v="6"/>
    <s v="AUTOMATIC"/>
    <s v="all wheel drive"/>
    <n v="4"/>
    <s v="Crossover,Luxury,High-Performance"/>
    <s v="Midsize"/>
    <s v="4dr SUV"/>
    <n v="23"/>
    <n v="16"/>
    <n v="1715"/>
    <n v="97200"/>
  </r>
  <r>
    <x v="35"/>
    <s v="Panamera"/>
    <n v="2015"/>
    <x v="0"/>
    <s v="premium unleaded (required)"/>
    <n v="440"/>
    <n v="8"/>
    <s v="AUTOMATED_MANUAL"/>
    <s v="all wheel drive"/>
    <n v="4"/>
    <s v="Luxury,High-Performance"/>
    <s v="Large"/>
    <s v="Sedan"/>
    <n v="24"/>
    <n v="16"/>
    <n v="1715"/>
    <n v="113400"/>
  </r>
  <r>
    <x v="35"/>
    <s v="Panamera"/>
    <n v="2016"/>
    <x v="1"/>
    <s v="premium unleaded (required)"/>
    <n v="440"/>
    <n v="8"/>
    <s v="AUTOMATED_MANUAL"/>
    <s v="all wheel drive"/>
    <n v="4"/>
    <s v="Luxury,High-Performance"/>
    <s v="Large"/>
    <s v="Sedan"/>
    <n v="24"/>
    <n v="16"/>
    <n v="1715"/>
    <n v="113400"/>
  </r>
  <r>
    <x v="0"/>
    <s v="5 Series"/>
    <n v="2015"/>
    <x v="0"/>
    <s v="premium unleaded (required)"/>
    <n v="443"/>
    <n v="8"/>
    <s v="AUTOMATIC"/>
    <s v="all wheel drive"/>
    <n v="4"/>
    <s v="Luxury,High-Performance"/>
    <s v="Large"/>
    <s v="Sedan"/>
    <n v="25"/>
    <n v="16"/>
    <n v="3916"/>
    <n v="67200"/>
  </r>
  <r>
    <x v="0"/>
    <s v="5 Series"/>
    <n v="2016"/>
    <x v="1"/>
    <s v="premium unleaded (required)"/>
    <n v="443"/>
    <n v="8"/>
    <s v="AUTOMATIC"/>
    <s v="all wheel drive"/>
    <n v="4"/>
    <s v="Luxury,High-Performance"/>
    <s v="Large"/>
    <s v="Sedan"/>
    <n v="25"/>
    <n v="16"/>
    <n v="3916"/>
    <n v="68600"/>
  </r>
  <r>
    <x v="0"/>
    <s v="5 Series Gran Turismo"/>
    <n v="2015"/>
    <x v="0"/>
    <s v="premium unleaded (required)"/>
    <n v="445"/>
    <n v="8"/>
    <s v="AUTOMATIC"/>
    <s v="all wheel drive"/>
    <n v="4"/>
    <s v="Hatchback,Luxury,Performance"/>
    <s v="Large"/>
    <s v="4dr Hatchback"/>
    <n v="24"/>
    <n v="16"/>
    <n v="3916"/>
    <n v="71400"/>
  </r>
  <r>
    <x v="0"/>
    <s v="5 Series Gran Turismo"/>
    <n v="2015"/>
    <x v="0"/>
    <s v="premium unleaded (required)"/>
    <n v="445"/>
    <n v="8"/>
    <s v="AUTOMATIC"/>
    <s v="rear wheel drive"/>
    <n v="4"/>
    <s v="Hatchback,Luxury,Performance"/>
    <s v="Large"/>
    <s v="4dr Hatchback"/>
    <n v="25"/>
    <n v="16"/>
    <n v="3916"/>
    <n v="69100"/>
  </r>
  <r>
    <x v="0"/>
    <s v="5 Series Gran Turismo"/>
    <n v="2016"/>
    <x v="1"/>
    <s v="premium unleaded (required)"/>
    <n v="445"/>
    <n v="8"/>
    <s v="AUTOMATIC"/>
    <s v="all wheel drive"/>
    <n v="4"/>
    <s v="Hatchback,Luxury,Performance"/>
    <s v="Large"/>
    <s v="4dr Hatchback"/>
    <n v="24"/>
    <n v="16"/>
    <n v="3916"/>
    <n v="72500"/>
  </r>
  <r>
    <x v="0"/>
    <s v="6 Series Gran Coupe"/>
    <n v="2015"/>
    <x v="0"/>
    <s v="premium unleaded (required)"/>
    <n v="445"/>
    <n v="8"/>
    <s v="AUTOMATIC"/>
    <s v="all wheel drive"/>
    <n v="4"/>
    <s v="Luxury,High-Performance"/>
    <s v="Large"/>
    <s v="Sedan"/>
    <n v="24"/>
    <n v="16"/>
    <n v="3916"/>
    <n v="92600"/>
  </r>
  <r>
    <x v="0"/>
    <s v="7 Series"/>
    <n v="2015"/>
    <x v="0"/>
    <s v="premium unleaded (required)"/>
    <n v="445"/>
    <n v="8"/>
    <s v="AUTOMATIC"/>
    <s v="rear wheel drive"/>
    <n v="4"/>
    <s v="Luxury,High-Performance"/>
    <s v="Large"/>
    <s v="Sedan"/>
    <n v="25"/>
    <n v="16"/>
    <n v="3916"/>
    <n v="91000"/>
  </r>
  <r>
    <x v="0"/>
    <s v="7 Series"/>
    <n v="2015"/>
    <x v="0"/>
    <s v="premium unleaded (required)"/>
    <n v="445"/>
    <n v="8"/>
    <s v="AUTOMATIC"/>
    <s v="all wheel drive"/>
    <n v="4"/>
    <s v="Luxury,High-Performance"/>
    <s v="Large"/>
    <s v="Sedan"/>
    <n v="24"/>
    <n v="16"/>
    <n v="3916"/>
    <n v="94000"/>
  </r>
  <r>
    <x v="0"/>
    <s v="7 Series"/>
    <n v="2015"/>
    <x v="0"/>
    <s v="premium unleaded (required)"/>
    <n v="445"/>
    <n v="8"/>
    <s v="AUTOMATIC"/>
    <s v="all wheel drive"/>
    <n v="4"/>
    <s v="Luxury,High-Performance"/>
    <s v="Large"/>
    <s v="Sedan"/>
    <n v="24"/>
    <n v="16"/>
    <n v="3916"/>
    <n v="90300"/>
  </r>
  <r>
    <x v="0"/>
    <s v="7 Series"/>
    <n v="2016"/>
    <x v="1"/>
    <s v="premium unleaded (required)"/>
    <n v="445"/>
    <n v="8"/>
    <s v="AUTOMATIC"/>
    <s v="all wheel drive"/>
    <n v="4"/>
    <s v="Luxury,High-Performance"/>
    <s v="Large"/>
    <s v="Sedan"/>
    <n v="25"/>
    <n v="16"/>
    <n v="3916"/>
    <n v="97400"/>
  </r>
  <r>
    <x v="0"/>
    <s v="7 Series"/>
    <n v="2017"/>
    <x v="2"/>
    <s v="premium unleaded (required)"/>
    <n v="445"/>
    <n v="8"/>
    <s v="AUTOMATIC"/>
    <s v="all wheel drive"/>
    <n v="4"/>
    <s v="Luxury,High-Performance"/>
    <s v="Large"/>
    <s v="Sedan"/>
    <n v="25"/>
    <n v="16"/>
    <n v="3916"/>
    <n v="97600"/>
  </r>
  <r>
    <x v="0"/>
    <s v="6 Series"/>
    <n v="2015"/>
    <x v="0"/>
    <s v="premium unleaded (required)"/>
    <n v="445"/>
    <n v="8"/>
    <s v="AUTOMATIC"/>
    <s v="all wheel drive"/>
    <n v="2"/>
    <s v="Luxury,High-Performance"/>
    <s v="Midsize"/>
    <s v="Coupe"/>
    <n v="25"/>
    <n v="16"/>
    <n v="3916"/>
    <n v="90400"/>
  </r>
  <r>
    <x v="0"/>
    <s v="6 Series"/>
    <n v="2015"/>
    <x v="0"/>
    <s v="premium unleaded (required)"/>
    <n v="445"/>
    <n v="8"/>
    <s v="AUTOMATIC"/>
    <s v="all wheel drive"/>
    <n v="2"/>
    <s v="Luxury,High-Performance"/>
    <s v="Midsize"/>
    <s v="Convertible"/>
    <n v="24"/>
    <n v="16"/>
    <n v="3916"/>
    <n v="97900"/>
  </r>
  <r>
    <x v="0"/>
    <s v="6 Series"/>
    <n v="2016"/>
    <x v="1"/>
    <s v="premium unleaded (required)"/>
    <n v="445"/>
    <n v="8"/>
    <s v="AUTOMATIC"/>
    <s v="all wheel drive"/>
    <n v="2"/>
    <s v="Luxury,High-Performance"/>
    <s v="Midsize"/>
    <s v="Coupe"/>
    <n v="25"/>
    <n v="16"/>
    <n v="3916"/>
    <n v="91700"/>
  </r>
  <r>
    <x v="0"/>
    <s v="6 Series"/>
    <n v="2017"/>
    <x v="2"/>
    <s v="premium unleaded (required)"/>
    <n v="445"/>
    <n v="8"/>
    <s v="AUTOMATIC"/>
    <s v="all wheel drive"/>
    <n v="2"/>
    <s v="Luxury,High-Performance"/>
    <s v="Midsize"/>
    <s v="Coupe"/>
    <n v="24"/>
    <n v="16"/>
    <n v="3916"/>
    <n v="92000"/>
  </r>
  <r>
    <x v="10"/>
    <s v="S-Class"/>
    <n v="2015"/>
    <x v="0"/>
    <s v="premium unleaded (required)"/>
    <n v="449"/>
    <n v="8"/>
    <s v="AUTOMATIC"/>
    <s v="all wheel drive"/>
    <n v="4"/>
    <s v="Luxury,High-Performance"/>
    <s v="Large"/>
    <s v="Sedan"/>
    <n v="26"/>
    <n v="16"/>
    <n v="617"/>
    <n v="97400"/>
  </r>
  <r>
    <x v="10"/>
    <s v="S-Class"/>
    <n v="2016"/>
    <x v="1"/>
    <s v="premium unleaded (required)"/>
    <n v="449"/>
    <n v="8"/>
    <s v="AUTOMATIC"/>
    <s v="all wheel drive"/>
    <n v="4"/>
    <s v="Luxury,High-Performance"/>
    <s v="Large"/>
    <s v="Sedan"/>
    <n v="26"/>
    <n v="16"/>
    <n v="617"/>
    <n v="98650"/>
  </r>
  <r>
    <x v="10"/>
    <s v="S-Class"/>
    <n v="2017"/>
    <x v="2"/>
    <s v="premium unleaded (required)"/>
    <n v="449"/>
    <n v="8"/>
    <s v="AUTOMATIC"/>
    <s v="all wheel drive"/>
    <n v="4"/>
    <s v="Luxury,High-Performance"/>
    <s v="Large"/>
    <s v="Sedan"/>
    <n v="25"/>
    <n v="16"/>
    <n v="617"/>
    <n v="99600"/>
  </r>
  <r>
    <x v="10"/>
    <s v="S-Class"/>
    <n v="2015"/>
    <x v="0"/>
    <s v="premium unleaded (required)"/>
    <n v="449"/>
    <n v="8"/>
    <s v="AUTOMATIC"/>
    <s v="all wheel drive"/>
    <n v="2"/>
    <s v="Luxury,High-Performance"/>
    <s v="Large"/>
    <s v="Coupe"/>
    <n v="24"/>
    <n v="16"/>
    <n v="617"/>
    <n v="119900"/>
  </r>
  <r>
    <x v="10"/>
    <s v="S-Class"/>
    <n v="2016"/>
    <x v="1"/>
    <s v="premium unleaded (required)"/>
    <n v="449"/>
    <n v="8"/>
    <s v="AUTOMATIC"/>
    <s v="all wheel drive"/>
    <n v="2"/>
    <s v="Luxury,High-Performance"/>
    <s v="Large"/>
    <s v="Coupe"/>
    <n v="24"/>
    <n v="16"/>
    <n v="617"/>
    <n v="121550"/>
  </r>
  <r>
    <x v="19"/>
    <s v="RS 5"/>
    <n v="2013"/>
    <x v="3"/>
    <s v="premium unleaded (required)"/>
    <n v="450"/>
    <n v="8"/>
    <s v="AUTOMATED_MANUAL"/>
    <s v="all wheel drive"/>
    <n v="2"/>
    <s v="Factory Tuner,Luxury,High-Performance"/>
    <s v="Midsize"/>
    <s v="Convertible"/>
    <n v="23"/>
    <n v="16"/>
    <n v="3105"/>
    <n v="77900"/>
  </r>
  <r>
    <x v="19"/>
    <s v="RS 5"/>
    <n v="2013"/>
    <x v="3"/>
    <s v="premium unleaded (required)"/>
    <n v="450"/>
    <n v="8"/>
    <s v="AUTOMATED_MANUAL"/>
    <s v="all wheel drive"/>
    <n v="2"/>
    <s v="Factory Tuner,Luxury,High-Performance"/>
    <s v="Midsize"/>
    <s v="Coupe"/>
    <n v="23"/>
    <n v="16"/>
    <n v="3105"/>
    <n v="68900"/>
  </r>
  <r>
    <x v="19"/>
    <s v="RS 5"/>
    <n v="2014"/>
    <x v="4"/>
    <s v="premium unleaded (required)"/>
    <n v="450"/>
    <n v="8"/>
    <s v="AUTOMATED_MANUAL"/>
    <s v="all wheel drive"/>
    <n v="2"/>
    <s v="Factory Tuner,Luxury,High-Performance"/>
    <s v="Midsize"/>
    <s v="Coupe"/>
    <n v="23"/>
    <n v="16"/>
    <n v="3105"/>
    <n v="69600"/>
  </r>
  <r>
    <x v="19"/>
    <s v="RS 5"/>
    <n v="2014"/>
    <x v="4"/>
    <s v="premium unleaded (required)"/>
    <n v="450"/>
    <n v="8"/>
    <s v="AUTOMATED_MANUAL"/>
    <s v="all wheel drive"/>
    <n v="2"/>
    <s v="Factory Tuner,Luxury,High-Performance"/>
    <s v="Midsize"/>
    <s v="Convertible"/>
    <n v="22"/>
    <n v="16"/>
    <n v="3105"/>
    <n v="77900"/>
  </r>
  <r>
    <x v="19"/>
    <s v="RS 5"/>
    <n v="2015"/>
    <x v="0"/>
    <s v="premium unleaded (required)"/>
    <n v="450"/>
    <n v="8"/>
    <s v="AUTOMATED_MANUAL"/>
    <s v="all wheel drive"/>
    <n v="2"/>
    <s v="Factory Tuner,Luxury,High-Performance"/>
    <s v="Midsize"/>
    <s v="Convertible"/>
    <n v="22"/>
    <n v="16"/>
    <n v="3105"/>
    <n v="79200"/>
  </r>
  <r>
    <x v="19"/>
    <s v="RS 5"/>
    <n v="2015"/>
    <x v="0"/>
    <s v="premium unleaded (required)"/>
    <n v="450"/>
    <n v="8"/>
    <s v="AUTOMATED_MANUAL"/>
    <s v="all wheel drive"/>
    <n v="2"/>
    <s v="Factory Tuner,Luxury,High-Performance"/>
    <s v="Midsize"/>
    <s v="Coupe"/>
    <n v="23"/>
    <n v="16"/>
    <n v="3105"/>
    <n v="70900"/>
  </r>
  <r>
    <x v="2"/>
    <s v="Camaro"/>
    <n v="2016"/>
    <x v="1"/>
    <s v="premium unleaded (recommended)"/>
    <n v="455"/>
    <n v="8"/>
    <s v="MANUAL"/>
    <s v="rear wheel drive"/>
    <n v="2"/>
    <s v="High-Performance"/>
    <s v="Midsize"/>
    <s v="Convertible"/>
    <n v="25"/>
    <n v="16"/>
    <n v="1385"/>
    <n v="48300"/>
  </r>
  <r>
    <x v="2"/>
    <s v="Camaro"/>
    <n v="2016"/>
    <x v="1"/>
    <s v="premium unleaded (recommended)"/>
    <n v="455"/>
    <n v="8"/>
    <s v="MANUAL"/>
    <s v="rear wheel drive"/>
    <n v="2"/>
    <s v="High-Performance"/>
    <s v="Midsize"/>
    <s v="Coupe"/>
    <n v="25"/>
    <n v="16"/>
    <n v="1385"/>
    <n v="41300"/>
  </r>
  <r>
    <x v="2"/>
    <s v="Camaro"/>
    <n v="2016"/>
    <x v="1"/>
    <s v="premium unleaded (recommended)"/>
    <n v="455"/>
    <n v="8"/>
    <s v="MANUAL"/>
    <s v="rear wheel drive"/>
    <n v="2"/>
    <s v="High-Performance"/>
    <s v="Midsize"/>
    <s v="Convertible"/>
    <n v="25"/>
    <n v="16"/>
    <n v="1385"/>
    <n v="43300"/>
  </r>
  <r>
    <x v="2"/>
    <s v="Camaro"/>
    <n v="2016"/>
    <x v="1"/>
    <s v="premium unleaded (recommended)"/>
    <n v="455"/>
    <n v="8"/>
    <s v="MANUAL"/>
    <s v="rear wheel drive"/>
    <n v="2"/>
    <s v="High-Performance"/>
    <s v="Midsize"/>
    <s v="Coupe"/>
    <n v="25"/>
    <n v="16"/>
    <n v="1385"/>
    <n v="36300"/>
  </r>
  <r>
    <x v="2"/>
    <s v="Camaro"/>
    <n v="2017"/>
    <x v="2"/>
    <s v="premium unleaded (recommended)"/>
    <n v="455"/>
    <n v="8"/>
    <s v="MANUAL"/>
    <s v="rear wheel drive"/>
    <n v="2"/>
    <s v="High-Performance"/>
    <s v="Midsize"/>
    <s v="Convertible"/>
    <n v="25"/>
    <n v="16"/>
    <n v="1385"/>
    <n v="42905"/>
  </r>
  <r>
    <x v="2"/>
    <s v="Camaro"/>
    <n v="2017"/>
    <x v="2"/>
    <s v="premium unleaded (recommended)"/>
    <n v="455"/>
    <n v="8"/>
    <s v="MANUAL"/>
    <s v="rear wheel drive"/>
    <n v="2"/>
    <s v="High-Performance"/>
    <s v="Midsize"/>
    <s v="Convertible"/>
    <n v="25"/>
    <n v="16"/>
    <n v="1385"/>
    <n v="47905"/>
  </r>
  <r>
    <x v="2"/>
    <s v="Camaro"/>
    <n v="2017"/>
    <x v="2"/>
    <s v="premium unleaded (recommended)"/>
    <n v="455"/>
    <n v="8"/>
    <s v="MANUAL"/>
    <s v="rear wheel drive"/>
    <n v="2"/>
    <s v="High-Performance"/>
    <s v="Midsize"/>
    <s v="Coupe"/>
    <n v="25"/>
    <n v="16"/>
    <n v="1385"/>
    <n v="41905"/>
  </r>
  <r>
    <x v="2"/>
    <s v="Camaro"/>
    <n v="2017"/>
    <x v="2"/>
    <s v="premium unleaded (recommended)"/>
    <n v="455"/>
    <n v="8"/>
    <s v="MANUAL"/>
    <s v="rear wheel drive"/>
    <n v="2"/>
    <s v="High-Performance"/>
    <s v="Midsize"/>
    <s v="Coupe"/>
    <n v="25"/>
    <n v="16"/>
    <n v="1385"/>
    <n v="36905"/>
  </r>
  <r>
    <x v="2"/>
    <s v="Corvette"/>
    <n v="2017"/>
    <x v="2"/>
    <s v="premium unleaded (recommended)"/>
    <n v="455"/>
    <n v="8"/>
    <s v="MANUAL"/>
    <s v="rear wheel drive"/>
    <n v="2"/>
    <s v="High-Performance"/>
    <s v="Compact"/>
    <s v="Coupe"/>
    <n v="25"/>
    <n v="16"/>
    <n v="1385"/>
    <n v="59905"/>
  </r>
  <r>
    <x v="2"/>
    <s v="Corvette"/>
    <n v="2017"/>
    <x v="2"/>
    <s v="premium unleaded (recommended)"/>
    <n v="455"/>
    <n v="8"/>
    <s v="MANUAL"/>
    <s v="rear wheel drive"/>
    <n v="2"/>
    <s v="High-Performance"/>
    <s v="Compact"/>
    <s v="Coupe"/>
    <n v="25"/>
    <n v="16"/>
    <n v="1385"/>
    <n v="65195"/>
  </r>
  <r>
    <x v="2"/>
    <s v="Corvette"/>
    <n v="2017"/>
    <x v="2"/>
    <s v="premium unleaded (recommended)"/>
    <n v="455"/>
    <n v="8"/>
    <s v="MANUAL"/>
    <s v="rear wheel drive"/>
    <n v="2"/>
    <s v="High-Performance"/>
    <s v="Compact"/>
    <s v="Convertible"/>
    <n v="25"/>
    <n v="16"/>
    <n v="1385"/>
    <n v="59450"/>
  </r>
  <r>
    <x v="2"/>
    <s v="Corvette"/>
    <n v="2017"/>
    <x v="2"/>
    <s v="premium unleaded (recommended)"/>
    <n v="455"/>
    <n v="8"/>
    <s v="MANUAL"/>
    <s v="rear wheel drive"/>
    <n v="2"/>
    <s v="High-Performance"/>
    <s v="Compact"/>
    <s v="Coupe"/>
    <n v="25"/>
    <n v="16"/>
    <n v="1385"/>
    <n v="55450"/>
  </r>
  <r>
    <x v="2"/>
    <s v="Corvette"/>
    <n v="2017"/>
    <x v="2"/>
    <s v="premium unleaded (recommended)"/>
    <n v="455"/>
    <n v="8"/>
    <s v="MANUAL"/>
    <s v="rear wheel drive"/>
    <n v="2"/>
    <s v="High-Performance"/>
    <s v="Compact"/>
    <s v="Convertible"/>
    <n v="25"/>
    <n v="16"/>
    <n v="1385"/>
    <n v="69195"/>
  </r>
  <r>
    <x v="2"/>
    <s v="Corvette"/>
    <n v="2017"/>
    <x v="2"/>
    <s v="premium unleaded (recommended)"/>
    <n v="455"/>
    <n v="8"/>
    <s v="MANUAL"/>
    <s v="rear wheel drive"/>
    <n v="2"/>
    <s v="High-Performance"/>
    <s v="Compact"/>
    <s v="Convertible"/>
    <n v="25"/>
    <n v="16"/>
    <n v="1385"/>
    <n v="63905"/>
  </r>
  <r>
    <x v="10"/>
    <s v="AMG GT"/>
    <n v="2017"/>
    <x v="2"/>
    <s v="premium unleaded (required)"/>
    <n v="456"/>
    <n v="8"/>
    <s v="AUTOMATIC"/>
    <s v="rear wheel drive"/>
    <n v="2"/>
    <s v="Exotic,Factory Tuner,Luxury,High-Performance"/>
    <s v="Compact"/>
    <s v="Coupe"/>
    <n v="22"/>
    <n v="16"/>
    <n v="617"/>
    <n v="111200"/>
  </r>
  <r>
    <x v="2"/>
    <s v="Corvette"/>
    <n v="2017"/>
    <x v="2"/>
    <s v="premium unleaded (recommended)"/>
    <n v="460"/>
    <n v="8"/>
    <s v="MANUAL"/>
    <s v="rear wheel drive"/>
    <n v="2"/>
    <s v="High-Performance"/>
    <s v="Compact"/>
    <s v="Convertible"/>
    <n v="25"/>
    <n v="16"/>
    <n v="1385"/>
    <n v="74195"/>
  </r>
  <r>
    <x v="2"/>
    <s v="Corvette"/>
    <n v="2017"/>
    <x v="2"/>
    <s v="premium unleaded (recommended)"/>
    <n v="460"/>
    <n v="8"/>
    <s v="MANUAL"/>
    <s v="rear wheel drive"/>
    <n v="2"/>
    <s v="High-Performance"/>
    <s v="Compact"/>
    <s v="Coupe"/>
    <n v="25"/>
    <n v="16"/>
    <n v="1385"/>
    <n v="70195"/>
  </r>
  <r>
    <x v="2"/>
    <s v="Corvette"/>
    <n v="2017"/>
    <x v="2"/>
    <s v="premium unleaded (recommended)"/>
    <n v="460"/>
    <n v="8"/>
    <s v="MANUAL"/>
    <s v="rear wheel drive"/>
    <n v="2"/>
    <s v="High-Performance"/>
    <s v="Compact"/>
    <s v="Convertible"/>
    <n v="25"/>
    <n v="16"/>
    <n v="1385"/>
    <n v="68905"/>
  </r>
  <r>
    <x v="2"/>
    <s v="Corvette"/>
    <n v="2017"/>
    <x v="2"/>
    <s v="premium unleaded (recommended)"/>
    <n v="460"/>
    <n v="8"/>
    <s v="MANUAL"/>
    <s v="rear wheel drive"/>
    <n v="2"/>
    <s v="High-Performance"/>
    <s v="Compact"/>
    <s v="Coupe"/>
    <n v="25"/>
    <n v="16"/>
    <n v="1385"/>
    <n v="65450"/>
  </r>
  <r>
    <x v="2"/>
    <s v="Corvette"/>
    <n v="2017"/>
    <x v="2"/>
    <s v="premium unleaded (recommended)"/>
    <n v="460"/>
    <n v="8"/>
    <s v="MANUAL"/>
    <s v="rear wheel drive"/>
    <n v="2"/>
    <s v="High-Performance"/>
    <s v="Compact"/>
    <s v="Coupe"/>
    <n v="25"/>
    <n v="16"/>
    <n v="1385"/>
    <n v="69905"/>
  </r>
  <r>
    <x v="2"/>
    <s v="Corvette"/>
    <n v="2017"/>
    <x v="2"/>
    <s v="premium unleaded (recommended)"/>
    <n v="460"/>
    <n v="8"/>
    <s v="MANUAL"/>
    <s v="rear wheel drive"/>
    <n v="2"/>
    <s v="High-Performance"/>
    <s v="Compact"/>
    <s v="Convertible"/>
    <n v="25"/>
    <n v="16"/>
    <n v="1385"/>
    <n v="69450"/>
  </r>
  <r>
    <x v="2"/>
    <s v="Corvette"/>
    <n v="2017"/>
    <x v="2"/>
    <s v="premium unleaded (recommended)"/>
    <n v="460"/>
    <n v="8"/>
    <s v="MANUAL"/>
    <s v="rear wheel drive"/>
    <n v="2"/>
    <s v="High-Performance"/>
    <s v="Compact"/>
    <s v="Coupe"/>
    <n v="25"/>
    <n v="16"/>
    <n v="1385"/>
    <n v="60450"/>
  </r>
  <r>
    <x v="2"/>
    <s v="Corvette"/>
    <n v="2017"/>
    <x v="2"/>
    <s v="premium unleaded (recommended)"/>
    <n v="460"/>
    <n v="8"/>
    <s v="MANUAL"/>
    <s v="rear wheel drive"/>
    <n v="2"/>
    <s v="High-Performance"/>
    <s v="Compact"/>
    <s v="Convertible"/>
    <n v="25"/>
    <n v="16"/>
    <n v="1385"/>
    <n v="79195"/>
  </r>
  <r>
    <x v="2"/>
    <s v="Corvette"/>
    <n v="2017"/>
    <x v="2"/>
    <s v="premium unleaded (recommended)"/>
    <n v="460"/>
    <n v="8"/>
    <s v="MANUAL"/>
    <s v="rear wheel drive"/>
    <n v="2"/>
    <s v="High-Performance"/>
    <s v="Compact"/>
    <s v="Convertible"/>
    <n v="25"/>
    <n v="16"/>
    <n v="1385"/>
    <n v="73905"/>
  </r>
  <r>
    <x v="2"/>
    <s v="Corvette"/>
    <n v="2017"/>
    <x v="2"/>
    <s v="premium unleaded (recommended)"/>
    <n v="460"/>
    <n v="8"/>
    <s v="MANUAL"/>
    <s v="rear wheel drive"/>
    <n v="2"/>
    <s v="High-Performance"/>
    <s v="Compact"/>
    <s v="Convertible"/>
    <n v="25"/>
    <n v="16"/>
    <n v="1385"/>
    <n v="64450"/>
  </r>
  <r>
    <x v="2"/>
    <s v="Corvette"/>
    <n v="2017"/>
    <x v="2"/>
    <s v="premium unleaded (recommended)"/>
    <n v="460"/>
    <n v="8"/>
    <s v="MANUAL"/>
    <s v="rear wheel drive"/>
    <n v="2"/>
    <s v="High-Performance"/>
    <s v="Compact"/>
    <s v="Coupe"/>
    <n v="25"/>
    <n v="16"/>
    <n v="1385"/>
    <n v="64905"/>
  </r>
  <r>
    <x v="2"/>
    <s v="Corvette"/>
    <n v="2017"/>
    <x v="2"/>
    <s v="premium unleaded (recommended)"/>
    <n v="460"/>
    <n v="8"/>
    <s v="MANUAL"/>
    <s v="rear wheel drive"/>
    <n v="2"/>
    <s v="High-Performance"/>
    <s v="Compact"/>
    <s v="Coupe"/>
    <n v="25"/>
    <n v="16"/>
    <n v="1385"/>
    <n v="75195"/>
  </r>
  <r>
    <x v="31"/>
    <s v="ATS-V"/>
    <n v="2017"/>
    <x v="2"/>
    <s v="premium unleaded (recommended)"/>
    <n v="464"/>
    <n v="6"/>
    <s v="MANUAL"/>
    <s v="rear wheel drive"/>
    <n v="4"/>
    <s v="Factory Tuner,Luxury,High-Performance"/>
    <s v="Compact"/>
    <s v="Sedan"/>
    <n v="23"/>
    <n v="16"/>
    <n v="1624"/>
    <n v="60695"/>
  </r>
  <r>
    <x v="31"/>
    <s v="ATS-V"/>
    <n v="2017"/>
    <x v="2"/>
    <s v="premium unleaded (recommended)"/>
    <n v="464"/>
    <n v="6"/>
    <s v="MANUAL"/>
    <s v="rear wheel drive"/>
    <n v="2"/>
    <s v="Factory Tuner,Luxury,High-Performance"/>
    <s v="Compact"/>
    <s v="Coupe"/>
    <n v="23"/>
    <n v="16"/>
    <n v="1624"/>
    <n v="62895"/>
  </r>
  <r>
    <x v="12"/>
    <s v="GS F"/>
    <n v="2016"/>
    <x v="1"/>
    <s v="premium unleaded (required)"/>
    <n v="467"/>
    <n v="8"/>
    <s v="AUTOMATIC"/>
    <s v="rear wheel drive"/>
    <n v="4"/>
    <s v="Factory Tuner,Luxury,High-Performance"/>
    <s v="Midsize"/>
    <s v="Sedan"/>
    <n v="24"/>
    <n v="16"/>
    <n v="454"/>
    <n v="84440"/>
  </r>
  <r>
    <x v="12"/>
    <s v="RC F"/>
    <n v="2015"/>
    <x v="0"/>
    <s v="premium unleaded (required)"/>
    <n v="467"/>
    <n v="8"/>
    <s v="AUTOMATIC"/>
    <s v="rear wheel drive"/>
    <n v="2"/>
    <s v="Factory Tuner,Luxury,High-Performance"/>
    <s v="Midsize"/>
    <s v="Coupe"/>
    <n v="25"/>
    <n v="16"/>
    <n v="454"/>
    <n v="62400"/>
  </r>
  <r>
    <x v="12"/>
    <s v="RC F"/>
    <n v="2016"/>
    <x v="1"/>
    <s v="premium unleaded (required)"/>
    <n v="467"/>
    <n v="8"/>
    <s v="AUTOMATIC"/>
    <s v="rear wheel drive"/>
    <n v="2"/>
    <s v="Factory Tuner,Luxury,High-Performance"/>
    <s v="Midsize"/>
    <s v="Coupe"/>
    <n v="25"/>
    <n v="16"/>
    <n v="454"/>
    <n v="62805"/>
  </r>
  <r>
    <x v="12"/>
    <s v="RC F"/>
    <n v="2017"/>
    <x v="2"/>
    <s v="premium unleaded (required)"/>
    <n v="467"/>
    <n v="8"/>
    <s v="AUTOMATIC"/>
    <s v="rear wheel drive"/>
    <n v="2"/>
    <s v="Factory Tuner,Luxury,High-Performance"/>
    <s v="Midsize"/>
    <s v="Coupe"/>
    <n v="25"/>
    <n v="16"/>
    <n v="454"/>
    <n v="64165"/>
  </r>
  <r>
    <x v="0"/>
    <s v="M4 GTS"/>
    <n v="2016"/>
    <x v="1"/>
    <s v="premium unleaded (required)"/>
    <n v="493"/>
    <n v="6"/>
    <s v="AUTOMATED_MANUAL"/>
    <s v="rear wheel drive"/>
    <n v="2"/>
    <s v="Factory Tuner,Luxury,High-Performance"/>
    <s v="Midsize"/>
    <s v="Coupe"/>
    <n v="23"/>
    <n v="16"/>
    <n v="3916"/>
    <n v="133205"/>
  </r>
  <r>
    <x v="10"/>
    <s v="AMG GT"/>
    <n v="2016"/>
    <x v="1"/>
    <s v="premium unleaded (required)"/>
    <n v="503"/>
    <n v="8"/>
    <s v="AUTOMATED_MANUAL"/>
    <s v="rear wheel drive"/>
    <n v="2"/>
    <s v="Exotic,Factory Tuner,Luxury,High-Performance"/>
    <s v="Compact"/>
    <s v="Coupe"/>
    <n v="22"/>
    <n v="16"/>
    <n v="617"/>
    <n v="129900"/>
  </r>
  <r>
    <x v="10"/>
    <s v="AMG GT"/>
    <n v="2017"/>
    <x v="2"/>
    <s v="premium unleaded (required)"/>
    <n v="503"/>
    <n v="8"/>
    <s v="AUTOMATIC"/>
    <s v="rear wheel drive"/>
    <n v="2"/>
    <s v="Exotic,Factory Tuner,Luxury,High-Performance"/>
    <s v="Compact"/>
    <s v="Coupe"/>
    <n v="22"/>
    <n v="16"/>
    <n v="617"/>
    <n v="131200"/>
  </r>
  <r>
    <x v="19"/>
    <s v="S8"/>
    <n v="2016"/>
    <x v="1"/>
    <s v="premium unleaded (required)"/>
    <n v="520"/>
    <n v="8"/>
    <s v="AUTOMATIC"/>
    <s v="all wheel drive"/>
    <n v="4"/>
    <s v="Factory Tuner,Luxury,High-Performance"/>
    <s v="Large"/>
    <s v="Sedan"/>
    <n v="25"/>
    <n v="16"/>
    <n v="3105"/>
    <n v="114900"/>
  </r>
  <r>
    <x v="0"/>
    <s v="ALPINA B6 Gran Coupe"/>
    <n v="2015"/>
    <x v="0"/>
    <s v="premium unleaded (required)"/>
    <n v="540"/>
    <n v="8"/>
    <s v="AUTOMATIC"/>
    <s v="all wheel drive"/>
    <n v="4"/>
    <s v="Factory Tuner,Luxury,High-Performance"/>
    <s v="Large"/>
    <s v="Sedan"/>
    <n v="24"/>
    <n v="16"/>
    <n v="3916"/>
    <n v="117300"/>
  </r>
  <r>
    <x v="0"/>
    <s v="ALPINA B7"/>
    <n v="2014"/>
    <x v="4"/>
    <s v="premium unleaded (required)"/>
    <n v="540"/>
    <n v="8"/>
    <s v="AUTOMATIC"/>
    <s v="all wheel drive"/>
    <n v="4"/>
    <s v="Factory Tuner,Luxury,High-Performance"/>
    <s v="Large"/>
    <s v="Sedan"/>
    <n v="24"/>
    <n v="16"/>
    <n v="3916"/>
    <n v="135200"/>
  </r>
  <r>
    <x v="0"/>
    <s v="ALPINA B7"/>
    <n v="2014"/>
    <x v="4"/>
    <s v="premium unleaded (required)"/>
    <n v="540"/>
    <n v="8"/>
    <s v="AUTOMATIC"/>
    <s v="rear wheel drive"/>
    <n v="4"/>
    <s v="Factory Tuner,Luxury,High-Performance"/>
    <s v="Large"/>
    <s v="Sedan"/>
    <n v="25"/>
    <n v="16"/>
    <n v="3916"/>
    <n v="132200"/>
  </r>
  <r>
    <x v="0"/>
    <s v="ALPINA B7"/>
    <n v="2014"/>
    <x v="4"/>
    <s v="premium unleaded (required)"/>
    <n v="540"/>
    <n v="8"/>
    <s v="AUTOMATIC"/>
    <s v="all wheel drive"/>
    <n v="4"/>
    <s v="Factory Tuner,Luxury,High-Performance"/>
    <s v="Large"/>
    <s v="Sedan"/>
    <n v="24"/>
    <n v="16"/>
    <n v="3916"/>
    <n v="131300"/>
  </r>
  <r>
    <x v="0"/>
    <s v="ALPINA B7"/>
    <n v="2014"/>
    <x v="4"/>
    <s v="premium unleaded (required)"/>
    <n v="540"/>
    <n v="8"/>
    <s v="AUTOMATIC"/>
    <s v="rear wheel drive"/>
    <n v="4"/>
    <s v="Factory Tuner,Luxury,High-Performance"/>
    <s v="Large"/>
    <s v="Sedan"/>
    <n v="25"/>
    <n v="16"/>
    <n v="3916"/>
    <n v="128300"/>
  </r>
  <r>
    <x v="0"/>
    <s v="ALPINA B7"/>
    <n v="2015"/>
    <x v="0"/>
    <s v="premium unleaded (required)"/>
    <n v="540"/>
    <n v="8"/>
    <s v="AUTOMATIC"/>
    <s v="rear wheel drive"/>
    <n v="4"/>
    <s v="Factory Tuner,Luxury,High-Performance"/>
    <s v="Large"/>
    <s v="Sedan"/>
    <n v="25"/>
    <n v="16"/>
    <n v="3916"/>
    <n v="132200"/>
  </r>
  <r>
    <x v="0"/>
    <s v="ALPINA B7"/>
    <n v="2015"/>
    <x v="0"/>
    <s v="premium unleaded (required)"/>
    <n v="540"/>
    <n v="8"/>
    <s v="AUTOMATIC"/>
    <s v="all wheel drive"/>
    <n v="4"/>
    <s v="Factory Tuner,Luxury,High-Performance"/>
    <s v="Large"/>
    <s v="Sedan"/>
    <n v="24"/>
    <n v="16"/>
    <n v="3916"/>
    <n v="131300"/>
  </r>
  <r>
    <x v="0"/>
    <s v="ALPINA B7"/>
    <n v="2015"/>
    <x v="0"/>
    <s v="premium unleaded (required)"/>
    <n v="540"/>
    <n v="8"/>
    <s v="AUTOMATIC"/>
    <s v="all wheel drive"/>
    <n v="4"/>
    <s v="Factory Tuner,Luxury,High-Performance"/>
    <s v="Large"/>
    <s v="Sedan"/>
    <n v="24"/>
    <n v="16"/>
    <n v="3916"/>
    <n v="135200"/>
  </r>
  <r>
    <x v="0"/>
    <s v="ALPINA B7"/>
    <n v="2015"/>
    <x v="0"/>
    <s v="premium unleaded (required)"/>
    <n v="540"/>
    <n v="8"/>
    <s v="AUTOMATIC"/>
    <s v="rear wheel drive"/>
    <n v="4"/>
    <s v="Factory Tuner,Luxury,High-Performance"/>
    <s v="Large"/>
    <s v="Sedan"/>
    <n v="25"/>
    <n v="16"/>
    <n v="3916"/>
    <n v="128300"/>
  </r>
  <r>
    <x v="4"/>
    <s v="GT-R"/>
    <n v="2015"/>
    <x v="0"/>
    <s v="premium unleaded (recommended)"/>
    <n v="545"/>
    <n v="6"/>
    <s v="AUTOMATED_MANUAL"/>
    <s v="all wheel drive"/>
    <n v="2"/>
    <s v="High-Performance"/>
    <s v="Midsize"/>
    <s v="Coupe"/>
    <n v="23"/>
    <n v="16"/>
    <n v="2009"/>
    <n v="111510"/>
  </r>
  <r>
    <x v="4"/>
    <s v="GT-R"/>
    <n v="2015"/>
    <x v="0"/>
    <s v="premium unleaded (recommended)"/>
    <n v="545"/>
    <n v="6"/>
    <s v="AUTOMATED_MANUAL"/>
    <s v="all wheel drive"/>
    <n v="2"/>
    <s v="High-Performance"/>
    <s v="Midsize"/>
    <s v="Coupe"/>
    <n v="23"/>
    <n v="16"/>
    <n v="2009"/>
    <n v="115710"/>
  </r>
  <r>
    <x v="4"/>
    <s v="GT-R"/>
    <n v="2015"/>
    <x v="0"/>
    <s v="premium unleaded (recommended)"/>
    <n v="545"/>
    <n v="6"/>
    <s v="AUTOMATED_MANUAL"/>
    <s v="all wheel drive"/>
    <n v="2"/>
    <s v="High-Performance"/>
    <s v="Midsize"/>
    <s v="Coupe"/>
    <n v="23"/>
    <n v="16"/>
    <n v="2009"/>
    <n v="101770"/>
  </r>
  <r>
    <x v="4"/>
    <s v="GT-R"/>
    <n v="2016"/>
    <x v="1"/>
    <s v="premium unleaded (required)"/>
    <n v="545"/>
    <n v="6"/>
    <s v="AUTOMATED_MANUAL"/>
    <s v="all wheel drive"/>
    <n v="2"/>
    <s v="High-Performance"/>
    <s v="Midsize"/>
    <s v="Coupe"/>
    <n v="22"/>
    <n v="16"/>
    <n v="2009"/>
    <n v="111510"/>
  </r>
  <r>
    <x v="4"/>
    <s v="GT-R"/>
    <n v="2016"/>
    <x v="1"/>
    <s v="premium unleaded (required)"/>
    <n v="545"/>
    <n v="6"/>
    <s v="AUTOMATED_MANUAL"/>
    <s v="all wheel drive"/>
    <n v="2"/>
    <s v="High-Performance"/>
    <s v="Midsize"/>
    <s v="Coupe"/>
    <n v="22"/>
    <n v="16"/>
    <n v="2009"/>
    <n v="101770"/>
  </r>
  <r>
    <x v="10"/>
    <s v="E-Class"/>
    <n v="2015"/>
    <x v="0"/>
    <s v="premium unleaded (required)"/>
    <n v="550"/>
    <n v="8"/>
    <s v="AUTOMATIC"/>
    <s v="all wheel drive"/>
    <n v="4"/>
    <s v="Factory Tuner,Luxury,High-Performance"/>
    <s v="Midsize"/>
    <s v="Sedan"/>
    <n v="23"/>
    <n v="16"/>
    <n v="617"/>
    <n v="93600"/>
  </r>
  <r>
    <x v="38"/>
    <s v="California T"/>
    <n v="2015"/>
    <x v="0"/>
    <s v="premium unleaded (required)"/>
    <n v="553"/>
    <n v="8"/>
    <s v="AUTOMATED_MANUAL"/>
    <s v="rear wheel drive"/>
    <n v="2"/>
    <s v="Exotic,High-Performance"/>
    <s v="Compact"/>
    <s v="Convertible"/>
    <n v="23"/>
    <n v="16"/>
    <n v="2774"/>
    <n v="198973"/>
  </r>
  <r>
    <x v="10"/>
    <s v="SL-Class"/>
    <n v="2015"/>
    <x v="0"/>
    <s v="premium unleaded (required)"/>
    <n v="557"/>
    <n v="8"/>
    <s v="AUTOMATIC"/>
    <s v="rear wheel drive"/>
    <n v="2"/>
    <s v="Factory Tuner,Luxury,High-Performance"/>
    <s v="Compact"/>
    <s v="Convertible"/>
    <n v="25"/>
    <n v="16"/>
    <n v="617"/>
    <n v="147300"/>
  </r>
  <r>
    <x v="19"/>
    <s v="RS 7"/>
    <n v="2015"/>
    <x v="0"/>
    <s v="premium unleaded (required)"/>
    <n v="560"/>
    <n v="8"/>
    <s v="AUTOMATIC"/>
    <s v="all wheel drive"/>
    <n v="4"/>
    <s v="Factory Tuner,Luxury,High-Performance"/>
    <s v="Large"/>
    <s v="Sedan"/>
    <n v="27"/>
    <n v="16"/>
    <n v="3105"/>
    <n v="106500"/>
  </r>
  <r>
    <x v="39"/>
    <s v="570S"/>
    <n v="2016"/>
    <x v="1"/>
    <s v="premium unleaded (required)"/>
    <n v="562"/>
    <n v="8"/>
    <s v="AUTOMATED_MANUAL"/>
    <s v="rear wheel drive"/>
    <n v="2"/>
    <s v="Exotic,High-Performance"/>
    <s v="Compact"/>
    <s v="Coupe"/>
    <n v="23"/>
    <n v="16"/>
    <n v="416"/>
    <n v="184900"/>
  </r>
  <r>
    <x v="4"/>
    <s v="GT-R"/>
    <n v="2017"/>
    <x v="2"/>
    <s v="premium unleaded (required)"/>
    <n v="565"/>
    <n v="6"/>
    <s v="AUTOMATED_MANUAL"/>
    <s v="all wheel drive"/>
    <n v="2"/>
    <s v="High-Performance"/>
    <s v="Midsize"/>
    <s v="Coupe"/>
    <n v="22"/>
    <n v="16"/>
    <n v="2009"/>
    <n v="109990"/>
  </r>
  <r>
    <x v="10"/>
    <s v="CLS-Class"/>
    <n v="2015"/>
    <x v="0"/>
    <s v="premium unleaded (required)"/>
    <n v="577"/>
    <n v="8"/>
    <s v="AUTOMATIC"/>
    <s v="all wheel drive"/>
    <n v="4"/>
    <s v="Factory Tuner,Luxury,High-Performance"/>
    <s v="Midsize"/>
    <s v="Sedan"/>
    <n v="22"/>
    <n v="16"/>
    <n v="617"/>
    <n v="106550"/>
  </r>
  <r>
    <x v="10"/>
    <s v="CLS-Class"/>
    <n v="2016"/>
    <x v="1"/>
    <s v="premium unleaded (required)"/>
    <n v="577"/>
    <n v="8"/>
    <s v="AUTOMATIC"/>
    <s v="all wheel drive"/>
    <n v="4"/>
    <s v="Factory Tuner,Luxury,High-Performance"/>
    <s v="Midsize"/>
    <s v="Sedan"/>
    <n v="22"/>
    <n v="16"/>
    <n v="617"/>
    <n v="107800"/>
  </r>
  <r>
    <x v="10"/>
    <s v="CLS-Class"/>
    <n v="2017"/>
    <x v="2"/>
    <s v="premium unleaded (required)"/>
    <n v="577"/>
    <n v="8"/>
    <s v="AUTOMATIC"/>
    <s v="all wheel drive"/>
    <n v="4"/>
    <s v="Factory Tuner,Luxury,High-Performance"/>
    <s v="Midsize"/>
    <s v="Sedan"/>
    <n v="22"/>
    <n v="16"/>
    <n v="617"/>
    <n v="108900"/>
  </r>
  <r>
    <x v="10"/>
    <s v="SL-Class"/>
    <n v="2016"/>
    <x v="1"/>
    <s v="premium unleaded (required)"/>
    <n v="577"/>
    <n v="8"/>
    <s v="AUTOMATIC"/>
    <s v="rear wheel drive"/>
    <n v="2"/>
    <s v="Factory Tuner,Luxury,High-Performance"/>
    <s v="Compact"/>
    <s v="Convertible"/>
    <n v="25"/>
    <n v="16"/>
    <n v="617"/>
    <n v="149700"/>
  </r>
  <r>
    <x v="10"/>
    <s v="SL-Class"/>
    <n v="2017"/>
    <x v="2"/>
    <s v="premium unleaded (required)"/>
    <n v="577"/>
    <n v="8"/>
    <s v="AUTOMATIC"/>
    <s v="rear wheel drive"/>
    <n v="2"/>
    <s v="Factory Tuner,Luxury,High-Performance"/>
    <s v="Compact"/>
    <s v="Convertible"/>
    <n v="25"/>
    <n v="16"/>
    <n v="617"/>
    <n v="151350"/>
  </r>
  <r>
    <x v="0"/>
    <s v="ALPINA B7"/>
    <n v="2017"/>
    <x v="2"/>
    <s v="premium unleaded (required)"/>
    <n v="600"/>
    <n v="8"/>
    <s v="AUTOMATIC"/>
    <s v="all wheel drive"/>
    <n v="4"/>
    <s v="Factory Tuner,Luxury,High-Performance"/>
    <s v="Large"/>
    <s v="Sedan"/>
    <n v="24"/>
    <n v="16"/>
    <n v="3916"/>
    <n v="137000"/>
  </r>
  <r>
    <x v="4"/>
    <s v="GT-R"/>
    <n v="2015"/>
    <x v="0"/>
    <s v="premium unleaded (recommended)"/>
    <n v="600"/>
    <n v="6"/>
    <s v="AUTOMATED_MANUAL"/>
    <s v="all wheel drive"/>
    <n v="2"/>
    <s v="Factory Tuner,High-Performance"/>
    <s v="Midsize"/>
    <s v="Coupe"/>
    <n v="23"/>
    <n v="16"/>
    <n v="2009"/>
    <n v="149990"/>
  </r>
  <r>
    <x v="4"/>
    <s v="GT-R"/>
    <n v="2016"/>
    <x v="1"/>
    <s v="premium unleaded (required)"/>
    <n v="600"/>
    <n v="6"/>
    <s v="AUTOMATED_MANUAL"/>
    <s v="all wheel drive"/>
    <n v="2"/>
    <s v="Factory Tuner,High-Performance"/>
    <s v="Midsize"/>
    <s v="Coupe"/>
    <n v="22"/>
    <n v="16"/>
    <n v="2009"/>
    <n v="149990"/>
  </r>
  <r>
    <x v="39"/>
    <s v="650S Coupe"/>
    <n v="2015"/>
    <x v="0"/>
    <s v="premium unleaded (required)"/>
    <n v="641"/>
    <n v="8"/>
    <s v="AUTOMATED_MANUAL"/>
    <s v="rear wheel drive"/>
    <n v="2"/>
    <s v="Exotic,High-Performance"/>
    <s v="Compact"/>
    <s v="Coupe"/>
    <n v="22"/>
    <n v="16"/>
    <n v="416"/>
    <n v="265500"/>
  </r>
  <r>
    <x v="39"/>
    <s v="650S Spider"/>
    <n v="2015"/>
    <x v="0"/>
    <s v="premium unleaded (required)"/>
    <n v="641"/>
    <n v="8"/>
    <s v="AUTOMATED_MANUAL"/>
    <s v="rear wheel drive"/>
    <n v="2"/>
    <s v="Exotic,High-Performance"/>
    <s v="Compact"/>
    <s v="Convertible"/>
    <n v="22"/>
    <n v="16"/>
    <n v="416"/>
    <n v="280225"/>
  </r>
  <r>
    <x v="5"/>
    <s v="Vanagon"/>
    <n v="1990"/>
    <x v="7"/>
    <s v="regular unleaded"/>
    <n v="90"/>
    <n v="4"/>
    <s v="AUTOMATIC"/>
    <s v="rear wheel drive"/>
    <n v="3"/>
    <s v="N/A"/>
    <s v="Large"/>
    <s v="Passenger Minivan"/>
    <n v="16"/>
    <n v="15"/>
    <n v="873"/>
    <n v="2000"/>
  </r>
  <r>
    <x v="4"/>
    <s v="Van"/>
    <n v="1990"/>
    <x v="7"/>
    <s v="regular unleaded"/>
    <n v="106"/>
    <n v="4"/>
    <s v="AUTOMATIC"/>
    <s v="rear wheel drive"/>
    <n v="3"/>
    <s v="N/A"/>
    <s v="Compact"/>
    <s v="Passenger Minivan"/>
    <n v="19"/>
    <n v="15"/>
    <n v="2009"/>
    <n v="2000"/>
  </r>
  <r>
    <x v="3"/>
    <s v="Mighty Max Pickup"/>
    <n v="1994"/>
    <x v="23"/>
    <s v="regular unleaded"/>
    <n v="116"/>
    <n v="6"/>
    <s v="MANUAL"/>
    <s v="four wheel drive"/>
    <n v="2"/>
    <s v="N/A"/>
    <s v="Compact"/>
    <s v="Regular Cab Pickup"/>
    <n v="20"/>
    <n v="15"/>
    <n v="436"/>
    <n v="2000"/>
  </r>
  <r>
    <x v="4"/>
    <s v="Truck"/>
    <n v="1996"/>
    <x v="21"/>
    <s v="regular unleaded"/>
    <n v="134"/>
    <n v="4"/>
    <s v="MANUAL"/>
    <s v="four wheel drive"/>
    <n v="2"/>
    <s v="N/A"/>
    <s v="Compact"/>
    <s v="Extended Cab Pickup"/>
    <n v="18"/>
    <n v="15"/>
    <n v="2009"/>
    <n v="2762"/>
  </r>
  <r>
    <x v="4"/>
    <s v="Truck"/>
    <n v="1996"/>
    <x v="21"/>
    <s v="regular unleaded"/>
    <n v="134"/>
    <n v="4"/>
    <s v="MANUAL"/>
    <s v="four wheel drive"/>
    <n v="2"/>
    <s v="N/A"/>
    <s v="Compact"/>
    <s v="Regular Cab Pickup"/>
    <n v="18"/>
    <n v="15"/>
    <n v="2009"/>
    <n v="2354"/>
  </r>
  <r>
    <x v="4"/>
    <s v="Truck"/>
    <n v="1996"/>
    <x v="21"/>
    <s v="regular unleaded"/>
    <n v="134"/>
    <n v="4"/>
    <s v="MANUAL"/>
    <s v="four wheel drive"/>
    <n v="2"/>
    <s v="N/A"/>
    <s v="Compact"/>
    <s v="Extended Cab Pickup"/>
    <n v="18"/>
    <n v="15"/>
    <n v="2009"/>
    <n v="2647"/>
  </r>
  <r>
    <x v="4"/>
    <s v="Truck"/>
    <n v="1997"/>
    <x v="22"/>
    <s v="regular unleaded"/>
    <n v="134"/>
    <n v="4"/>
    <s v="MANUAL"/>
    <s v="four wheel drive"/>
    <n v="2"/>
    <s v="N/A"/>
    <s v="Compact"/>
    <s v="Extended Cab Pickup"/>
    <n v="18"/>
    <n v="15"/>
    <n v="2009"/>
    <n v="2918"/>
  </r>
  <r>
    <x v="4"/>
    <s v="Truck"/>
    <n v="1997"/>
    <x v="22"/>
    <s v="regular unleaded"/>
    <n v="134"/>
    <n v="4"/>
    <s v="MANUAL"/>
    <s v="four wheel drive"/>
    <n v="2"/>
    <s v="N/A"/>
    <s v="Compact"/>
    <s v="Extended Cab Pickup"/>
    <n v="18"/>
    <n v="15"/>
    <n v="2009"/>
    <n v="3140"/>
  </r>
  <r>
    <x v="4"/>
    <s v="Truck"/>
    <n v="1997"/>
    <x v="22"/>
    <s v="regular unleaded"/>
    <n v="134"/>
    <n v="4"/>
    <s v="MANUAL"/>
    <s v="four wheel drive"/>
    <n v="2"/>
    <s v="N/A"/>
    <s v="Compact"/>
    <s v="Regular Cab Pickup"/>
    <n v="18"/>
    <n v="15"/>
    <n v="2009"/>
    <n v="2676"/>
  </r>
  <r>
    <x v="8"/>
    <s v="Aerostar"/>
    <n v="1995"/>
    <x v="14"/>
    <s v="regular unleaded"/>
    <n v="135"/>
    <n v="6"/>
    <s v="AUTOMATIC"/>
    <s v="rear wheel drive"/>
    <n v="3"/>
    <s v="N/A"/>
    <s v="Midsize"/>
    <s v="Passenger Minivan"/>
    <n v="22"/>
    <n v="15"/>
    <n v="5657"/>
    <n v="2000"/>
  </r>
  <r>
    <x v="8"/>
    <s v="Aerostar"/>
    <n v="1995"/>
    <x v="14"/>
    <s v="regular unleaded"/>
    <n v="135"/>
    <n v="6"/>
    <s v="AUTOMATIC"/>
    <s v="rear wheel drive"/>
    <n v="3"/>
    <s v="N/A"/>
    <s v="Large"/>
    <s v="Passenger Minivan"/>
    <n v="22"/>
    <n v="15"/>
    <n v="5657"/>
    <n v="2000"/>
  </r>
  <r>
    <x v="11"/>
    <s v="Previa"/>
    <n v="1995"/>
    <x v="14"/>
    <s v="regular unleaded"/>
    <n v="138"/>
    <n v="4"/>
    <s v="AUTOMATIC"/>
    <s v="rear wheel drive"/>
    <n v="3"/>
    <s v="N/A"/>
    <s v="Compact"/>
    <s v="Passenger Minivan"/>
    <n v="20"/>
    <n v="15"/>
    <n v="2031"/>
    <n v="2000"/>
  </r>
  <r>
    <x v="11"/>
    <s v="Previa"/>
    <n v="1995"/>
    <x v="14"/>
    <s v="regular unleaded"/>
    <n v="138"/>
    <n v="4"/>
    <s v="AUTOMATIC"/>
    <s v="all wheel drive"/>
    <n v="3"/>
    <s v="N/A"/>
    <s v="Compact"/>
    <s v="Passenger Minivan"/>
    <n v="19"/>
    <n v="15"/>
    <n v="2031"/>
    <n v="2088"/>
  </r>
  <r>
    <x v="11"/>
    <s v="Previa"/>
    <n v="1995"/>
    <x v="14"/>
    <s v="regular unleaded"/>
    <n v="138"/>
    <n v="4"/>
    <s v="AUTOMATIC"/>
    <s v="all wheel drive"/>
    <n v="3"/>
    <s v="N/A"/>
    <s v="Compact"/>
    <s v="Passenger Minivan"/>
    <n v="19"/>
    <n v="15"/>
    <n v="2031"/>
    <n v="2000"/>
  </r>
  <r>
    <x v="24"/>
    <s v="Estate Wagon"/>
    <n v="1990"/>
    <x v="7"/>
    <s v="regular unleaded"/>
    <n v="140"/>
    <n v="8"/>
    <s v="AUTOMATIC"/>
    <s v="rear wheel drive"/>
    <n v="4"/>
    <s v="N/A"/>
    <s v="Large"/>
    <s v="Wagon"/>
    <n v="22"/>
    <n v="15"/>
    <n v="155"/>
    <n v="2000"/>
  </r>
  <r>
    <x v="31"/>
    <s v="Brougham"/>
    <n v="1990"/>
    <x v="7"/>
    <s v="regular unleaded"/>
    <n v="140"/>
    <n v="8"/>
    <s v="AUTOMATIC"/>
    <s v="rear wheel drive"/>
    <n v="4"/>
    <s v="Luxury"/>
    <s v="Large"/>
    <s v="Sedan"/>
    <n v="22"/>
    <n v="15"/>
    <n v="1624"/>
    <n v="2000"/>
  </r>
  <r>
    <x v="8"/>
    <s v="Aerostar"/>
    <n v="1996"/>
    <x v="21"/>
    <s v="regular unleaded"/>
    <n v="140"/>
    <n v="6"/>
    <s v="AUTOMATIC"/>
    <s v="rear wheel drive"/>
    <n v="3"/>
    <s v="N/A"/>
    <s v="Midsize"/>
    <s v="Passenger Minivan"/>
    <n v="21"/>
    <n v="15"/>
    <n v="5657"/>
    <n v="2000"/>
  </r>
  <r>
    <x v="8"/>
    <s v="Aerostar"/>
    <n v="1996"/>
    <x v="21"/>
    <s v="regular unleaded"/>
    <n v="140"/>
    <n v="6"/>
    <s v="AUTOMATIC"/>
    <s v="rear wheel drive"/>
    <n v="3"/>
    <s v="N/A"/>
    <s v="Large"/>
    <s v="Passenger Minivan"/>
    <n v="21"/>
    <n v="15"/>
    <n v="5657"/>
    <n v="2000"/>
  </r>
  <r>
    <x v="8"/>
    <s v="Aerostar"/>
    <n v="1997"/>
    <x v="22"/>
    <s v="regular unleaded"/>
    <n v="140"/>
    <n v="6"/>
    <s v="AUTOMATIC"/>
    <s v="rear wheel drive"/>
    <n v="3"/>
    <s v="N/A"/>
    <s v="Midsize"/>
    <s v="Cargo Minivan"/>
    <n v="21"/>
    <n v="15"/>
    <n v="5657"/>
    <n v="2000"/>
  </r>
  <r>
    <x v="8"/>
    <s v="Aerostar"/>
    <n v="1997"/>
    <x v="22"/>
    <s v="regular unleaded"/>
    <n v="140"/>
    <n v="6"/>
    <s v="AUTOMATIC"/>
    <s v="rear wheel drive"/>
    <n v="3"/>
    <s v="N/A"/>
    <s v="Large"/>
    <s v="Passenger Minivan"/>
    <n v="22"/>
    <n v="15"/>
    <n v="5657"/>
    <n v="2000"/>
  </r>
  <r>
    <x v="8"/>
    <s v="Aerostar"/>
    <n v="1997"/>
    <x v="22"/>
    <s v="regular unleaded"/>
    <n v="140"/>
    <n v="6"/>
    <s v="AUTOMATIC"/>
    <s v="rear wheel drive"/>
    <n v="3"/>
    <s v="N/A"/>
    <s v="Midsize"/>
    <s v="Passenger Minivan"/>
    <n v="22"/>
    <n v="15"/>
    <n v="5657"/>
    <n v="2000"/>
  </r>
  <r>
    <x v="8"/>
    <s v="Bronco II"/>
    <n v="1990"/>
    <x v="7"/>
    <s v="regular unleaded"/>
    <n v="140"/>
    <n v="6"/>
    <s v="MANUAL"/>
    <s v="four wheel drive"/>
    <n v="2"/>
    <s v="N/A"/>
    <s v="Compact"/>
    <s v="2dr SUV"/>
    <n v="20"/>
    <n v="15"/>
    <n v="5657"/>
    <n v="2000"/>
  </r>
  <r>
    <x v="29"/>
    <s v="Custom Cruiser"/>
    <n v="1990"/>
    <x v="7"/>
    <s v="regular unleaded"/>
    <n v="140"/>
    <n v="8"/>
    <s v="AUTOMATIC"/>
    <s v="rear wheel drive"/>
    <n v="4"/>
    <s v="N/A"/>
    <s v="Large"/>
    <s v="Wagon"/>
    <n v="22"/>
    <n v="15"/>
    <n v="26"/>
    <n v="2000"/>
  </r>
  <r>
    <x v="28"/>
    <s v="TC"/>
    <n v="1990"/>
    <x v="7"/>
    <s v="regular unleaded"/>
    <n v="141"/>
    <n v="6"/>
    <s v="AUTOMATIC"/>
    <s v="front wheel drive"/>
    <n v="2"/>
    <s v="Luxury"/>
    <s v="Compact"/>
    <s v="Convertible"/>
    <n v="22"/>
    <n v="15"/>
    <n v="1013"/>
    <n v="2000"/>
  </r>
  <r>
    <x v="22"/>
    <s v="Ram 50 Pickup"/>
    <n v="1991"/>
    <x v="8"/>
    <s v="regular unleaded"/>
    <n v="143"/>
    <n v="6"/>
    <s v="MANUAL"/>
    <s v="four wheel drive"/>
    <n v="2"/>
    <s v="N/A"/>
    <s v="Compact"/>
    <s v="Extended Cab Pickup"/>
    <n v="20"/>
    <n v="15"/>
    <n v="1851"/>
    <n v="2000"/>
  </r>
  <r>
    <x v="22"/>
    <s v="Ram 50 Pickup"/>
    <n v="1991"/>
    <x v="8"/>
    <s v="regular unleaded"/>
    <n v="143"/>
    <n v="6"/>
    <s v="MANUAL"/>
    <s v="four wheel drive"/>
    <n v="2"/>
    <s v="N/A"/>
    <s v="Compact"/>
    <s v="Regular Cab Pickup"/>
    <n v="20"/>
    <n v="15"/>
    <n v="1851"/>
    <n v="2000"/>
  </r>
  <r>
    <x v="17"/>
    <s v="B-Series Pickup"/>
    <n v="2000"/>
    <x v="13"/>
    <s v="flex-fuel (unleaded/E85)"/>
    <n v="143"/>
    <n v="6"/>
    <s v="MANUAL"/>
    <s v="four wheel drive"/>
    <n v="4"/>
    <s v="Flex Fuel"/>
    <s v="Compact"/>
    <s v="Extended Cab Pickup"/>
    <n v="20"/>
    <n v="15"/>
    <n v="586"/>
    <n v="3394"/>
  </r>
  <r>
    <x v="17"/>
    <s v="B-Series Pickup"/>
    <n v="2000"/>
    <x v="13"/>
    <s v="flex-fuel (unleaded/E85)"/>
    <n v="143"/>
    <n v="6"/>
    <s v="MANUAL"/>
    <s v="four wheel drive"/>
    <n v="2"/>
    <s v="Flex Fuel"/>
    <s v="Compact"/>
    <s v="Regular Cab Pickup"/>
    <n v="20"/>
    <n v="15"/>
    <n v="586"/>
    <n v="3190"/>
  </r>
  <r>
    <x v="26"/>
    <n v="760"/>
    <n v="1990"/>
    <x v="7"/>
    <s v="regular unleaded"/>
    <n v="144"/>
    <n v="6"/>
    <s v="AUTOMATIC"/>
    <s v="rear wheel drive"/>
    <n v="4"/>
    <s v="Luxury"/>
    <s v="Midsize"/>
    <s v="Sedan"/>
    <n v="19"/>
    <n v="15"/>
    <n v="870"/>
    <n v="2000"/>
  </r>
  <r>
    <x v="26"/>
    <n v="780"/>
    <n v="1990"/>
    <x v="7"/>
    <s v="regular unleaded"/>
    <n v="144"/>
    <n v="6"/>
    <s v="AUTOMATIC"/>
    <s v="rear wheel drive"/>
    <n v="2"/>
    <s v="Luxury"/>
    <s v="Midsize"/>
    <s v="Coupe"/>
    <n v="19"/>
    <n v="15"/>
    <n v="870"/>
    <n v="2000"/>
  </r>
  <r>
    <x v="28"/>
    <s v="Imperial"/>
    <n v="1991"/>
    <x v="8"/>
    <s v="regular unleaded"/>
    <n v="150"/>
    <n v="6"/>
    <s v="AUTOMATIC"/>
    <s v="front wheel drive"/>
    <n v="4"/>
    <s v="N/A"/>
    <s v="Large"/>
    <s v="Sedan"/>
    <n v="23"/>
    <n v="15"/>
    <n v="1013"/>
    <n v="2000"/>
  </r>
  <r>
    <x v="22"/>
    <s v="Monaco"/>
    <n v="1990"/>
    <x v="7"/>
    <s v="regular unleaded"/>
    <n v="150"/>
    <n v="6"/>
    <s v="AUTOMATIC"/>
    <s v="front wheel drive"/>
    <n v="4"/>
    <s v="N/A"/>
    <s v="Midsize"/>
    <s v="Sedan"/>
    <n v="24"/>
    <n v="15"/>
    <n v="1851"/>
    <n v="2000"/>
  </r>
  <r>
    <x v="8"/>
    <s v="LTD Crown Victoria"/>
    <n v="1990"/>
    <x v="7"/>
    <s v="regular unleaded"/>
    <n v="150"/>
    <n v="8"/>
    <s v="AUTOMATIC"/>
    <s v="rear wheel drive"/>
    <n v="4"/>
    <s v="N/A"/>
    <s v="Large"/>
    <s v="Sedan"/>
    <n v="22"/>
    <n v="15"/>
    <n v="5657"/>
    <n v="2000"/>
  </r>
  <r>
    <x v="8"/>
    <s v="LTD Crown Victoria"/>
    <n v="1990"/>
    <x v="7"/>
    <s v="regular unleaded"/>
    <n v="150"/>
    <n v="8"/>
    <s v="AUTOMATIC"/>
    <s v="rear wheel drive"/>
    <n v="4"/>
    <s v="N/A"/>
    <s v="Large"/>
    <s v="Wagon"/>
    <n v="22"/>
    <n v="15"/>
    <n v="5657"/>
    <n v="2000"/>
  </r>
  <r>
    <x v="8"/>
    <s v="LTD Crown Victoria"/>
    <n v="1991"/>
    <x v="8"/>
    <s v="regular unleaded"/>
    <n v="150"/>
    <n v="8"/>
    <s v="AUTOMATIC"/>
    <s v="rear wheel drive"/>
    <n v="4"/>
    <s v="N/A"/>
    <s v="Large"/>
    <s v="Wagon"/>
    <n v="22"/>
    <n v="15"/>
    <n v="5657"/>
    <n v="2000"/>
  </r>
  <r>
    <x v="8"/>
    <s v="LTD Crown Victoria"/>
    <n v="1991"/>
    <x v="8"/>
    <s v="regular unleaded"/>
    <n v="150"/>
    <n v="8"/>
    <s v="AUTOMATIC"/>
    <s v="rear wheel drive"/>
    <n v="4"/>
    <s v="N/A"/>
    <s v="Large"/>
    <s v="Sedan"/>
    <n v="22"/>
    <n v="15"/>
    <n v="5657"/>
    <n v="2000"/>
  </r>
  <r>
    <x v="30"/>
    <s v="S-15 Jimmy"/>
    <n v="1991"/>
    <x v="8"/>
    <s v="regular unleaded"/>
    <n v="150"/>
    <n v="6"/>
    <s v="MANUAL"/>
    <s v="rear wheel drive"/>
    <n v="4"/>
    <s v="N/A"/>
    <s v="Midsize"/>
    <s v="4dr SUV"/>
    <n v="22"/>
    <n v="15"/>
    <n v="549"/>
    <n v="2000"/>
  </r>
  <r>
    <x v="30"/>
    <s v="S-15 Jimmy"/>
    <n v="1991"/>
    <x v="8"/>
    <s v="regular unleaded"/>
    <n v="150"/>
    <n v="6"/>
    <s v="MANUAL"/>
    <s v="rear wheel drive"/>
    <n v="2"/>
    <s v="N/A"/>
    <s v="Compact"/>
    <s v="2dr SUV"/>
    <n v="22"/>
    <n v="15"/>
    <n v="549"/>
    <n v="2000"/>
  </r>
  <r>
    <x v="17"/>
    <s v="B-Series"/>
    <n v="2001"/>
    <x v="15"/>
    <s v="regular unleaded"/>
    <n v="150"/>
    <n v="6"/>
    <s v="MANUAL"/>
    <s v="rear wheel drive"/>
    <n v="4"/>
    <s v="N/A"/>
    <s v="Compact"/>
    <s v="Extended Cab Pickup"/>
    <n v="21"/>
    <n v="15"/>
    <n v="586"/>
    <n v="18485"/>
  </r>
  <r>
    <x v="17"/>
    <s v="B-Series Pickup"/>
    <n v="1998"/>
    <x v="26"/>
    <s v="regular unleaded"/>
    <n v="150"/>
    <n v="6"/>
    <s v="MANUAL"/>
    <s v="rear wheel drive"/>
    <n v="2"/>
    <s v="N/A"/>
    <s v="Compact"/>
    <s v="Extended Cab Pickup"/>
    <n v="21"/>
    <n v="15"/>
    <n v="586"/>
    <n v="2756"/>
  </r>
  <r>
    <x v="17"/>
    <s v="B-Series Pickup"/>
    <n v="1998"/>
    <x v="26"/>
    <s v="regular unleaded"/>
    <n v="150"/>
    <n v="6"/>
    <s v="MANUAL"/>
    <s v="four wheel drive"/>
    <n v="2"/>
    <s v="N/A"/>
    <s v="Compact"/>
    <s v="Regular Cab Pickup"/>
    <n v="20"/>
    <n v="15"/>
    <n v="586"/>
    <n v="2930"/>
  </r>
  <r>
    <x v="17"/>
    <s v="B-Series Pickup"/>
    <n v="1998"/>
    <x v="26"/>
    <s v="regular unleaded"/>
    <n v="150"/>
    <n v="6"/>
    <s v="MANUAL"/>
    <s v="four wheel drive"/>
    <n v="2"/>
    <s v="N/A"/>
    <s v="Compact"/>
    <s v="Extended Cab Pickup"/>
    <n v="20"/>
    <n v="15"/>
    <n v="586"/>
    <n v="3033"/>
  </r>
  <r>
    <x v="17"/>
    <s v="B-Series Pickup"/>
    <n v="1998"/>
    <x v="26"/>
    <s v="regular unleaded"/>
    <n v="150"/>
    <n v="6"/>
    <s v="MANUAL"/>
    <s v="four wheel drive"/>
    <n v="2"/>
    <s v="N/A"/>
    <s v="Compact"/>
    <s v="Regular Cab Pickup"/>
    <n v="20"/>
    <n v="15"/>
    <n v="586"/>
    <n v="2713"/>
  </r>
  <r>
    <x v="17"/>
    <s v="B-Series"/>
    <n v="2001"/>
    <x v="15"/>
    <s v="regular unleaded"/>
    <n v="150"/>
    <n v="6"/>
    <s v="MANUAL"/>
    <s v="four wheel drive"/>
    <n v="2"/>
    <s v="N/A"/>
    <s v="Compact"/>
    <s v="Extended Cab Pickup"/>
    <n v="19"/>
    <n v="15"/>
    <n v="586"/>
    <n v="20030"/>
  </r>
  <r>
    <x v="17"/>
    <s v="B-Series"/>
    <n v="2001"/>
    <x v="15"/>
    <s v="regular unleaded"/>
    <n v="150"/>
    <n v="6"/>
    <s v="MANUAL"/>
    <s v="rear wheel drive"/>
    <n v="2"/>
    <s v="N/A"/>
    <s v="Compact"/>
    <s v="Regular Cab Pickup"/>
    <n v="21"/>
    <n v="15"/>
    <n v="586"/>
    <n v="14990"/>
  </r>
  <r>
    <x v="17"/>
    <s v="B-Series"/>
    <n v="2001"/>
    <x v="15"/>
    <s v="regular unleaded"/>
    <n v="150"/>
    <n v="6"/>
    <s v="MANUAL"/>
    <s v="rear wheel drive"/>
    <n v="2"/>
    <s v="N/A"/>
    <s v="Compact"/>
    <s v="Extended Cab Pickup"/>
    <n v="21"/>
    <n v="15"/>
    <n v="586"/>
    <n v="17225"/>
  </r>
  <r>
    <x v="17"/>
    <s v="B-Series"/>
    <n v="2001"/>
    <x v="15"/>
    <s v="regular unleaded"/>
    <n v="150"/>
    <n v="6"/>
    <s v="MANUAL"/>
    <s v="four wheel drive"/>
    <n v="2"/>
    <s v="N/A"/>
    <s v="Compact"/>
    <s v="Regular Cab Pickup"/>
    <n v="19"/>
    <n v="15"/>
    <n v="586"/>
    <n v="18360"/>
  </r>
  <r>
    <x v="17"/>
    <s v="B-Series"/>
    <n v="2001"/>
    <x v="15"/>
    <s v="regular unleaded"/>
    <n v="150"/>
    <n v="6"/>
    <s v="MANUAL"/>
    <s v="rear wheel drive"/>
    <n v="2"/>
    <s v="N/A"/>
    <s v="Compact"/>
    <s v="Extended Cab Pickup"/>
    <n v="21"/>
    <n v="15"/>
    <n v="586"/>
    <n v="17545"/>
  </r>
  <r>
    <x v="17"/>
    <s v="B-Series"/>
    <n v="2001"/>
    <x v="15"/>
    <s v="regular unleaded"/>
    <n v="150"/>
    <n v="6"/>
    <s v="MANUAL"/>
    <s v="rear wheel drive"/>
    <n v="2"/>
    <s v="N/A"/>
    <s v="Compact"/>
    <s v="Regular Cab Pickup"/>
    <n v="21"/>
    <n v="15"/>
    <n v="586"/>
    <n v="15125"/>
  </r>
  <r>
    <x v="11"/>
    <s v="Pickup"/>
    <n v="1993"/>
    <x v="17"/>
    <s v="regular unleaded"/>
    <n v="150"/>
    <n v="6"/>
    <s v="MANUAL"/>
    <s v="rear wheel drive"/>
    <n v="2"/>
    <s v="N/A"/>
    <s v="Compact"/>
    <s v="Extended Cab Pickup"/>
    <n v="20"/>
    <n v="15"/>
    <n v="2031"/>
    <n v="2047"/>
  </r>
  <r>
    <x v="11"/>
    <s v="Pickup"/>
    <n v="1993"/>
    <x v="17"/>
    <s v="regular unleaded"/>
    <n v="150"/>
    <n v="6"/>
    <s v="MANUAL"/>
    <s v="rear wheel drive"/>
    <n v="2"/>
    <s v="N/A"/>
    <s v="Compact"/>
    <s v="Extended Cab Pickup"/>
    <n v="20"/>
    <n v="15"/>
    <n v="2031"/>
    <n v="2000"/>
  </r>
  <r>
    <x v="11"/>
    <s v="Pickup"/>
    <n v="1994"/>
    <x v="23"/>
    <s v="regular unleaded"/>
    <n v="150"/>
    <n v="6"/>
    <s v="MANUAL"/>
    <s v="rear wheel drive"/>
    <n v="2"/>
    <s v="N/A"/>
    <s v="Compact"/>
    <s v="Extended Cab Pickup"/>
    <n v="20"/>
    <n v="15"/>
    <n v="2031"/>
    <n v="2040"/>
  </r>
  <r>
    <x v="11"/>
    <s v="Pickup"/>
    <n v="1994"/>
    <x v="23"/>
    <s v="regular unleaded"/>
    <n v="150"/>
    <n v="6"/>
    <s v="MANUAL"/>
    <s v="rear wheel drive"/>
    <n v="2"/>
    <s v="N/A"/>
    <s v="Compact"/>
    <s v="Extended Cab Pickup"/>
    <n v="20"/>
    <n v="15"/>
    <n v="2031"/>
    <n v="2188"/>
  </r>
  <r>
    <x v="17"/>
    <s v="Navajo"/>
    <n v="1992"/>
    <x v="16"/>
    <s v="regular unleaded"/>
    <n v="155"/>
    <n v="6"/>
    <s v="MANUAL"/>
    <s v="four wheel drive"/>
    <n v="2"/>
    <s v="N/A"/>
    <s v="Compact"/>
    <s v="2dr SUV"/>
    <n v="20"/>
    <n v="15"/>
    <n v="586"/>
    <n v="2000"/>
  </r>
  <r>
    <x v="17"/>
    <s v="Navajo"/>
    <n v="1992"/>
    <x v="16"/>
    <s v="regular unleaded"/>
    <n v="155"/>
    <n v="6"/>
    <s v="MANUAL"/>
    <s v="rear wheel drive"/>
    <n v="2"/>
    <s v="N/A"/>
    <s v="Compact"/>
    <s v="2dr SUV"/>
    <n v="20"/>
    <n v="15"/>
    <n v="586"/>
    <n v="2000"/>
  </r>
  <r>
    <x v="2"/>
    <s v="S-10 Blazer"/>
    <n v="1992"/>
    <x v="16"/>
    <s v="regular unleaded"/>
    <n v="160"/>
    <n v="6"/>
    <s v="MANUAL"/>
    <s v="four wheel drive"/>
    <n v="4"/>
    <s v="N/A"/>
    <s v="Midsize"/>
    <s v="4dr SUV"/>
    <n v="20"/>
    <n v="15"/>
    <n v="1385"/>
    <n v="2000"/>
  </r>
  <r>
    <x v="2"/>
    <s v="S-10 Blazer"/>
    <n v="1992"/>
    <x v="16"/>
    <s v="regular unleaded"/>
    <n v="160"/>
    <n v="6"/>
    <s v="MANUAL"/>
    <s v="four wheel drive"/>
    <n v="2"/>
    <s v="N/A"/>
    <s v="Compact"/>
    <s v="2dr SUV"/>
    <n v="20"/>
    <n v="15"/>
    <n v="1385"/>
    <n v="2000"/>
  </r>
  <r>
    <x v="30"/>
    <s v="S-15 Jimmy"/>
    <n v="1990"/>
    <x v="7"/>
    <s v="regular unleaded"/>
    <n v="160"/>
    <n v="6"/>
    <s v="MANUAL"/>
    <s v="four wheel drive"/>
    <n v="2"/>
    <s v="N/A"/>
    <s v="Compact"/>
    <s v="2dr SUV"/>
    <n v="18"/>
    <n v="15"/>
    <n v="549"/>
    <n v="2000"/>
  </r>
  <r>
    <x v="30"/>
    <s v="S-15 Jimmy"/>
    <n v="1990"/>
    <x v="7"/>
    <s v="regular unleaded"/>
    <n v="160"/>
    <n v="6"/>
    <s v="MANUAL"/>
    <s v="rear wheel drive"/>
    <n v="2"/>
    <s v="N/A"/>
    <s v="Compact"/>
    <s v="2dr SUV"/>
    <n v="22"/>
    <n v="15"/>
    <n v="549"/>
    <n v="2000"/>
  </r>
  <r>
    <x v="30"/>
    <s v="S-15"/>
    <n v="1990"/>
    <x v="7"/>
    <s v="regular unleaded"/>
    <n v="160"/>
    <n v="6"/>
    <s v="MANUAL"/>
    <s v="four wheel drive"/>
    <n v="2"/>
    <s v="N/A"/>
    <s v="Compact"/>
    <s v="Regular Cab Pickup"/>
    <n v="19"/>
    <n v="15"/>
    <n v="549"/>
    <n v="2000"/>
  </r>
  <r>
    <x v="30"/>
    <s v="S-15"/>
    <n v="1990"/>
    <x v="7"/>
    <s v="regular unleaded"/>
    <n v="160"/>
    <n v="6"/>
    <s v="MANUAL"/>
    <s v="four wheel drive"/>
    <n v="2"/>
    <s v="N/A"/>
    <s v="Compact"/>
    <s v="Extended Cab Pickup"/>
    <n v="19"/>
    <n v="15"/>
    <n v="549"/>
    <n v="2000"/>
  </r>
  <r>
    <x v="17"/>
    <s v="B-Series Pickup"/>
    <n v="1999"/>
    <x v="11"/>
    <s v="regular unleaded"/>
    <n v="160"/>
    <n v="6"/>
    <s v="MANUAL"/>
    <s v="four wheel drive"/>
    <n v="4"/>
    <s v="N/A"/>
    <s v="Compact"/>
    <s v="Extended Cab Pickup"/>
    <n v="19"/>
    <n v="15"/>
    <n v="586"/>
    <n v="3696"/>
  </r>
  <r>
    <x v="17"/>
    <s v="B-Series Pickup"/>
    <n v="1999"/>
    <x v="11"/>
    <s v="regular unleaded"/>
    <n v="160"/>
    <n v="6"/>
    <s v="MANUAL"/>
    <s v="four wheel drive"/>
    <n v="4"/>
    <s v="N/A"/>
    <s v="Compact"/>
    <s v="Extended Cab Pickup"/>
    <n v="19"/>
    <n v="15"/>
    <n v="586"/>
    <n v="3538"/>
  </r>
  <r>
    <x v="17"/>
    <s v="B-Series Pickup"/>
    <n v="1999"/>
    <x v="11"/>
    <s v="regular unleaded"/>
    <n v="160"/>
    <n v="6"/>
    <s v="AUTOMATIC"/>
    <s v="rear wheel drive"/>
    <n v="4"/>
    <s v="N/A"/>
    <s v="Compact"/>
    <s v="Extended Cab Pickup"/>
    <n v="20"/>
    <n v="15"/>
    <n v="586"/>
    <n v="3229"/>
  </r>
  <r>
    <x v="17"/>
    <s v="B-Series Pickup"/>
    <n v="2000"/>
    <x v="13"/>
    <s v="regular unleaded"/>
    <n v="160"/>
    <n v="6"/>
    <s v="MANUAL"/>
    <s v="four wheel drive"/>
    <n v="4"/>
    <s v="N/A"/>
    <s v="Compact"/>
    <s v="Extended Cab Pickup"/>
    <n v="19"/>
    <n v="15"/>
    <n v="586"/>
    <n v="3768"/>
  </r>
  <r>
    <x v="17"/>
    <s v="B-Series Pickup"/>
    <n v="2000"/>
    <x v="13"/>
    <s v="regular unleaded"/>
    <n v="160"/>
    <n v="6"/>
    <s v="MANUAL"/>
    <s v="four wheel drive"/>
    <n v="4"/>
    <s v="N/A"/>
    <s v="Compact"/>
    <s v="Extended Cab Pickup"/>
    <n v="19"/>
    <n v="15"/>
    <n v="586"/>
    <n v="3928"/>
  </r>
  <r>
    <x v="17"/>
    <s v="B-Series Pickup"/>
    <n v="1998"/>
    <x v="26"/>
    <s v="regular unleaded"/>
    <n v="160"/>
    <n v="6"/>
    <s v="MANUAL"/>
    <s v="rear wheel drive"/>
    <n v="2"/>
    <s v="N/A"/>
    <s v="Compact"/>
    <s v="Extended Cab Pickup"/>
    <n v="20"/>
    <n v="15"/>
    <n v="586"/>
    <n v="2915"/>
  </r>
  <r>
    <x v="17"/>
    <s v="B-Series Pickup"/>
    <n v="1999"/>
    <x v="11"/>
    <s v="regular unleaded"/>
    <n v="160"/>
    <n v="6"/>
    <s v="MANUAL"/>
    <s v="four wheel drive"/>
    <n v="2"/>
    <s v="N/A"/>
    <s v="Compact"/>
    <s v="Extended Cab Pickup"/>
    <n v="19"/>
    <n v="15"/>
    <n v="586"/>
    <n v="3514"/>
  </r>
  <r>
    <x v="17"/>
    <s v="B-Series Pickup"/>
    <n v="1999"/>
    <x v="11"/>
    <s v="regular unleaded"/>
    <n v="160"/>
    <n v="6"/>
    <s v="AUTOMATIC"/>
    <s v="rear wheel drive"/>
    <n v="2"/>
    <s v="N/A"/>
    <s v="Compact"/>
    <s v="Extended Cab Pickup"/>
    <n v="20"/>
    <n v="15"/>
    <n v="586"/>
    <n v="3221"/>
  </r>
  <r>
    <x v="11"/>
    <s v="Previa"/>
    <n v="1995"/>
    <x v="14"/>
    <s v="regular unleaded"/>
    <n v="161"/>
    <n v="4"/>
    <s v="AUTOMATIC"/>
    <s v="all wheel drive"/>
    <n v="3"/>
    <s v="N/A"/>
    <s v="Compact"/>
    <s v="Passenger Minivan"/>
    <n v="20"/>
    <n v="15"/>
    <n v="2031"/>
    <n v="2000"/>
  </r>
  <r>
    <x v="11"/>
    <s v="Previa"/>
    <n v="1995"/>
    <x v="14"/>
    <s v="regular unleaded"/>
    <n v="161"/>
    <n v="4"/>
    <s v="AUTOMATIC"/>
    <s v="all wheel drive"/>
    <n v="3"/>
    <s v="N/A"/>
    <s v="Compact"/>
    <s v="Passenger Minivan"/>
    <n v="20"/>
    <n v="15"/>
    <n v="2031"/>
    <n v="2194"/>
  </r>
  <r>
    <x v="11"/>
    <s v="Previa"/>
    <n v="1996"/>
    <x v="21"/>
    <s v="regular unleaded"/>
    <n v="161"/>
    <n v="4"/>
    <s v="AUTOMATIC"/>
    <s v="all wheel drive"/>
    <n v="3"/>
    <s v="N/A"/>
    <s v="Compact"/>
    <s v="Passenger Minivan"/>
    <n v="19"/>
    <n v="15"/>
    <n v="2031"/>
    <n v="2419"/>
  </r>
  <r>
    <x v="11"/>
    <s v="Previa"/>
    <n v="1996"/>
    <x v="21"/>
    <s v="regular unleaded"/>
    <n v="161"/>
    <n v="4"/>
    <s v="AUTOMATIC"/>
    <s v="all wheel drive"/>
    <n v="3"/>
    <s v="N/A"/>
    <s v="Compact"/>
    <s v="Passenger Minivan"/>
    <n v="19"/>
    <n v="15"/>
    <n v="2031"/>
    <n v="2196"/>
  </r>
  <r>
    <x v="11"/>
    <s v="Previa"/>
    <n v="1997"/>
    <x v="22"/>
    <s v="regular unleaded"/>
    <n v="161"/>
    <n v="4"/>
    <s v="AUTOMATIC"/>
    <s v="all wheel drive"/>
    <n v="3"/>
    <s v="N/A"/>
    <s v="Compact"/>
    <s v="Passenger Minivan"/>
    <n v="19"/>
    <n v="15"/>
    <n v="2031"/>
    <n v="2388"/>
  </r>
  <r>
    <x v="11"/>
    <s v="Previa"/>
    <n v="1997"/>
    <x v="22"/>
    <s v="regular unleaded"/>
    <n v="161"/>
    <n v="4"/>
    <s v="AUTOMATIC"/>
    <s v="all wheel drive"/>
    <n v="3"/>
    <s v="N/A"/>
    <s v="Compact"/>
    <s v="Passenger Minivan"/>
    <n v="19"/>
    <n v="15"/>
    <n v="2031"/>
    <n v="2728"/>
  </r>
  <r>
    <x v="19"/>
    <n v="200"/>
    <n v="1990"/>
    <x v="7"/>
    <s v="regular unleaded"/>
    <n v="162"/>
    <n v="5"/>
    <s v="MANUAL"/>
    <s v="all wheel drive"/>
    <n v="4"/>
    <s v="Luxury"/>
    <s v="Midsize"/>
    <s v="Wagon"/>
    <n v="22"/>
    <n v="15"/>
    <n v="3105"/>
    <n v="2000"/>
  </r>
  <r>
    <x v="19"/>
    <n v="200"/>
    <n v="1990"/>
    <x v="7"/>
    <s v="regular unleaded"/>
    <n v="162"/>
    <n v="5"/>
    <s v="MANUAL"/>
    <s v="all wheel drive"/>
    <n v="4"/>
    <s v="Luxury"/>
    <s v="Midsize"/>
    <s v="Sedan"/>
    <n v="23"/>
    <n v="15"/>
    <n v="3105"/>
    <n v="2000"/>
  </r>
  <r>
    <x v="19"/>
    <s v="Coupe"/>
    <n v="1991"/>
    <x v="8"/>
    <s v="regular unleaded"/>
    <n v="164"/>
    <n v="5"/>
    <s v="MANUAL"/>
    <s v="all wheel drive"/>
    <n v="2"/>
    <s v="Hatchback,Factory Tuner,Luxury,Performance"/>
    <s v="Compact"/>
    <s v="2dr Hatchback"/>
    <n v="22"/>
    <n v="15"/>
    <n v="3105"/>
    <n v="2000"/>
  </r>
  <r>
    <x v="2"/>
    <s v="S-10 Blazer"/>
    <n v="1993"/>
    <x v="17"/>
    <s v="regular unleaded"/>
    <n v="165"/>
    <n v="6"/>
    <s v="MANUAL"/>
    <s v="four wheel drive"/>
    <n v="4"/>
    <s v="N/A"/>
    <s v="Midsize"/>
    <s v="4dr SUV"/>
    <n v="20"/>
    <n v="15"/>
    <n v="1385"/>
    <n v="2000"/>
  </r>
  <r>
    <x v="2"/>
    <s v="S-10 Blazer"/>
    <n v="1994"/>
    <x v="23"/>
    <s v="regular unleaded"/>
    <n v="165"/>
    <n v="6"/>
    <s v="MANUAL"/>
    <s v="four wheel drive"/>
    <n v="4"/>
    <s v="N/A"/>
    <s v="Midsize"/>
    <s v="4dr SUV"/>
    <n v="20"/>
    <n v="15"/>
    <n v="1385"/>
    <n v="2000"/>
  </r>
  <r>
    <x v="2"/>
    <s v="S-10 Blazer"/>
    <n v="1994"/>
    <x v="23"/>
    <s v="regular unleaded"/>
    <n v="165"/>
    <n v="6"/>
    <s v="MANUAL"/>
    <s v="rear wheel drive"/>
    <n v="4"/>
    <s v="N/A"/>
    <s v="Midsize"/>
    <s v="4dr SUV"/>
    <n v="20"/>
    <n v="15"/>
    <n v="1385"/>
    <n v="2000"/>
  </r>
  <r>
    <x v="2"/>
    <s v="S-10 Blazer"/>
    <n v="1993"/>
    <x v="17"/>
    <s v="regular unleaded"/>
    <n v="165"/>
    <n v="6"/>
    <s v="MANUAL"/>
    <s v="four wheel drive"/>
    <n v="2"/>
    <s v="N/A"/>
    <s v="Compact"/>
    <s v="2dr SUV"/>
    <n v="20"/>
    <n v="15"/>
    <n v="1385"/>
    <n v="2000"/>
  </r>
  <r>
    <x v="2"/>
    <s v="S-10 Blazer"/>
    <n v="1994"/>
    <x v="23"/>
    <s v="regular unleaded"/>
    <n v="165"/>
    <n v="6"/>
    <s v="MANUAL"/>
    <s v="rear wheel drive"/>
    <n v="2"/>
    <s v="N/A"/>
    <s v="Compact"/>
    <s v="2dr SUV"/>
    <n v="20"/>
    <n v="15"/>
    <n v="1385"/>
    <n v="2000"/>
  </r>
  <r>
    <x v="2"/>
    <s v="S-10 Blazer"/>
    <n v="1994"/>
    <x v="23"/>
    <s v="regular unleaded"/>
    <n v="165"/>
    <n v="6"/>
    <s v="MANUAL"/>
    <s v="four wheel drive"/>
    <n v="2"/>
    <s v="N/A"/>
    <s v="Compact"/>
    <s v="2dr SUV"/>
    <n v="20"/>
    <n v="15"/>
    <n v="1385"/>
    <n v="2000"/>
  </r>
  <r>
    <x v="30"/>
    <s v="Vandura"/>
    <n v="1994"/>
    <x v="23"/>
    <s v="regular unleaded"/>
    <n v="165"/>
    <n v="6"/>
    <s v="AUTOMATIC"/>
    <s v="rear wheel drive"/>
    <n v="3"/>
    <s v="N/A"/>
    <s v="Midsize"/>
    <s v="Cargo Van"/>
    <n v="20"/>
    <n v="15"/>
    <n v="549"/>
    <n v="2000"/>
  </r>
  <r>
    <x v="30"/>
    <s v="Vandura"/>
    <n v="1994"/>
    <x v="23"/>
    <s v="regular unleaded"/>
    <n v="165"/>
    <n v="6"/>
    <s v="AUTOMATIC"/>
    <s v="rear wheel drive"/>
    <n v="3"/>
    <s v="N/A"/>
    <s v="Compact"/>
    <s v="Cargo Van"/>
    <n v="20"/>
    <n v="15"/>
    <n v="549"/>
    <n v="2000"/>
  </r>
  <r>
    <x v="30"/>
    <s v="Vandura"/>
    <n v="1995"/>
    <x v="14"/>
    <s v="regular unleaded"/>
    <n v="165"/>
    <n v="6"/>
    <s v="AUTOMATIC"/>
    <s v="rear wheel drive"/>
    <n v="3"/>
    <s v="N/A"/>
    <s v="Midsize"/>
    <s v="Cargo Van"/>
    <n v="20"/>
    <n v="15"/>
    <n v="549"/>
    <n v="2000"/>
  </r>
  <r>
    <x v="30"/>
    <s v="Vandura"/>
    <n v="1995"/>
    <x v="14"/>
    <s v="regular unleaded"/>
    <n v="165"/>
    <n v="6"/>
    <s v="AUTOMATIC"/>
    <s v="rear wheel drive"/>
    <n v="3"/>
    <s v="N/A"/>
    <s v="Compact"/>
    <s v="Cargo Van"/>
    <n v="20"/>
    <n v="15"/>
    <n v="549"/>
    <n v="2000"/>
  </r>
  <r>
    <x v="3"/>
    <s v="Montero Sport"/>
    <n v="2002"/>
    <x v="27"/>
    <s v="regular unleaded"/>
    <n v="165"/>
    <n v="6"/>
    <s v="AUTOMATIC"/>
    <s v="four wheel drive"/>
    <n v="4"/>
    <s v="N/A"/>
    <s v="Midsize"/>
    <s v="4dr SUV"/>
    <n v="19"/>
    <n v="15"/>
    <n v="436"/>
    <n v="27777"/>
  </r>
  <r>
    <x v="3"/>
    <s v="Montero Sport"/>
    <n v="2002"/>
    <x v="27"/>
    <s v="regular unleaded"/>
    <n v="165"/>
    <n v="6"/>
    <s v="AUTOMATIC"/>
    <s v="four wheel drive"/>
    <n v="4"/>
    <s v="N/A"/>
    <s v="Midsize"/>
    <s v="4dr SUV"/>
    <n v="19"/>
    <n v="15"/>
    <n v="436"/>
    <n v="25087"/>
  </r>
  <r>
    <x v="3"/>
    <s v="Montero Sport"/>
    <n v="2003"/>
    <x v="18"/>
    <s v="regular unleaded"/>
    <n v="165"/>
    <n v="6"/>
    <s v="AUTOMATIC"/>
    <s v="four wheel drive"/>
    <n v="4"/>
    <s v="N/A"/>
    <s v="Midsize"/>
    <s v="4dr SUV"/>
    <n v="19"/>
    <n v="15"/>
    <n v="436"/>
    <n v="27777"/>
  </r>
  <r>
    <x v="3"/>
    <s v="Montero Sport"/>
    <n v="2003"/>
    <x v="18"/>
    <s v="regular unleaded"/>
    <n v="165"/>
    <n v="6"/>
    <s v="AUTOMATIC"/>
    <s v="four wheel drive"/>
    <n v="4"/>
    <s v="N/A"/>
    <s v="Midsize"/>
    <s v="4dr SUV"/>
    <n v="19"/>
    <n v="15"/>
    <n v="436"/>
    <n v="25217"/>
  </r>
  <r>
    <x v="31"/>
    <s v="Brougham"/>
    <n v="1991"/>
    <x v="8"/>
    <s v="regular unleaded"/>
    <n v="170"/>
    <n v="8"/>
    <s v="AUTOMATIC"/>
    <s v="rear wheel drive"/>
    <n v="4"/>
    <s v="Luxury"/>
    <s v="Large"/>
    <s v="Sedan"/>
    <n v="23"/>
    <n v="15"/>
    <n v="1624"/>
    <n v="2000"/>
  </r>
  <r>
    <x v="31"/>
    <s v="Brougham"/>
    <n v="1992"/>
    <x v="16"/>
    <s v="regular unleaded"/>
    <n v="170"/>
    <n v="8"/>
    <s v="AUTOMATIC"/>
    <s v="rear wheel drive"/>
    <n v="4"/>
    <s v="Luxury"/>
    <s v="Large"/>
    <s v="Sedan"/>
    <n v="23"/>
    <n v="15"/>
    <n v="1624"/>
    <n v="2000"/>
  </r>
  <r>
    <x v="29"/>
    <s v="Custom Cruiser"/>
    <n v="1991"/>
    <x v="8"/>
    <s v="regular unleaded"/>
    <n v="170"/>
    <n v="8"/>
    <s v="AUTOMATIC"/>
    <s v="rear wheel drive"/>
    <n v="4"/>
    <s v="N/A"/>
    <s v="Large"/>
    <s v="Wagon"/>
    <n v="23"/>
    <n v="15"/>
    <n v="26"/>
    <n v="2000"/>
  </r>
  <r>
    <x v="29"/>
    <s v="Custom Cruiser"/>
    <n v="1992"/>
    <x v="16"/>
    <s v="regular unleaded"/>
    <n v="170"/>
    <n v="8"/>
    <s v="AUTOMATIC"/>
    <s v="rear wheel drive"/>
    <n v="4"/>
    <s v="N/A"/>
    <s v="Large"/>
    <s v="Wagon"/>
    <n v="23"/>
    <n v="15"/>
    <n v="26"/>
    <n v="2000"/>
  </r>
  <r>
    <x v="19"/>
    <n v="90"/>
    <n v="1993"/>
    <x v="17"/>
    <s v="regular unleaded"/>
    <n v="172"/>
    <n v="6"/>
    <s v="MANUAL"/>
    <s v="all wheel drive"/>
    <n v="4"/>
    <s v="Luxury"/>
    <s v="Compact"/>
    <s v="Sedan"/>
    <n v="20"/>
    <n v="15"/>
    <n v="3105"/>
    <n v="2000"/>
  </r>
  <r>
    <x v="32"/>
    <s v="Freelander"/>
    <n v="2003"/>
    <x v="18"/>
    <s v="regular unleaded"/>
    <n v="174"/>
    <n v="6"/>
    <s v="AUTOMATIC"/>
    <s v="all wheel drive"/>
    <n v="4"/>
    <s v="Crossover,Luxury"/>
    <s v="Compact"/>
    <s v="4dr SUV"/>
    <n v="19"/>
    <n v="15"/>
    <n v="258"/>
    <n v="24975"/>
  </r>
  <r>
    <x v="32"/>
    <s v="Freelander"/>
    <n v="2003"/>
    <x v="18"/>
    <s v="regular unleaded"/>
    <n v="174"/>
    <n v="6"/>
    <s v="AUTOMATIC"/>
    <s v="all wheel drive"/>
    <n v="4"/>
    <s v="Crossover,Luxury"/>
    <s v="Compact"/>
    <s v="4dr SUV"/>
    <n v="19"/>
    <n v="15"/>
    <n v="258"/>
    <n v="31575"/>
  </r>
  <r>
    <x v="32"/>
    <s v="Freelander"/>
    <n v="2003"/>
    <x v="18"/>
    <s v="regular unleaded"/>
    <n v="174"/>
    <n v="6"/>
    <s v="AUTOMATIC"/>
    <s v="all wheel drive"/>
    <n v="4"/>
    <s v="Crossover,Luxury"/>
    <s v="Compact"/>
    <s v="4dr SUV"/>
    <n v="19"/>
    <n v="15"/>
    <n v="258"/>
    <n v="27775"/>
  </r>
  <r>
    <x v="32"/>
    <s v="Freelander"/>
    <n v="2003"/>
    <x v="18"/>
    <s v="regular unleaded"/>
    <n v="174"/>
    <n v="6"/>
    <s v="AUTOMATIC"/>
    <s v="all wheel drive"/>
    <n v="2"/>
    <s v="Crossover,Luxury"/>
    <s v="Compact"/>
    <s v="2dr SUV"/>
    <n v="19"/>
    <n v="15"/>
    <n v="258"/>
    <n v="26370"/>
  </r>
  <r>
    <x v="10"/>
    <s v="300-Class"/>
    <n v="1991"/>
    <x v="8"/>
    <s v="regular unleaded"/>
    <n v="177"/>
    <n v="6"/>
    <s v="AUTOMATIC"/>
    <s v="rear wheel drive"/>
    <n v="4"/>
    <s v="Luxury"/>
    <s v="Large"/>
    <s v="Sedan"/>
    <n v="19"/>
    <n v="15"/>
    <n v="617"/>
    <n v="2232"/>
  </r>
  <r>
    <x v="10"/>
    <s v="300-Class"/>
    <n v="1991"/>
    <x v="8"/>
    <s v="regular unleaded"/>
    <n v="177"/>
    <n v="6"/>
    <s v="AUTOMATIC"/>
    <s v="rear wheel drive"/>
    <n v="4"/>
    <s v="Luxury"/>
    <s v="Midsize"/>
    <s v="Wagon"/>
    <n v="20"/>
    <n v="15"/>
    <n v="617"/>
    <n v="2000"/>
  </r>
  <r>
    <x v="10"/>
    <s v="300-Class"/>
    <n v="1991"/>
    <x v="8"/>
    <s v="regular unleaded"/>
    <n v="177"/>
    <n v="6"/>
    <s v="AUTOMATIC"/>
    <s v="all wheel drive"/>
    <n v="4"/>
    <s v="Luxury"/>
    <s v="Midsize"/>
    <s v="Sedan"/>
    <n v="20"/>
    <n v="15"/>
    <n v="617"/>
    <n v="2105"/>
  </r>
  <r>
    <x v="10"/>
    <s v="300-Class"/>
    <n v="1991"/>
    <x v="8"/>
    <s v="regular unleaded"/>
    <n v="177"/>
    <n v="6"/>
    <s v="AUTOMATIC"/>
    <s v="all wheel drive"/>
    <n v="4"/>
    <s v="Luxury"/>
    <s v="Midsize"/>
    <s v="Wagon"/>
    <n v="18"/>
    <n v="15"/>
    <n v="617"/>
    <n v="2199"/>
  </r>
  <r>
    <x v="10"/>
    <s v="300-Class"/>
    <n v="1991"/>
    <x v="8"/>
    <s v="regular unleaded"/>
    <n v="177"/>
    <n v="6"/>
    <s v="AUTOMATIC"/>
    <s v="rear wheel drive"/>
    <n v="4"/>
    <s v="Luxury"/>
    <s v="Large"/>
    <s v="Sedan"/>
    <n v="19"/>
    <n v="15"/>
    <n v="617"/>
    <n v="2124"/>
  </r>
  <r>
    <x v="10"/>
    <s v="300-Class"/>
    <n v="1992"/>
    <x v="16"/>
    <s v="regular unleaded"/>
    <n v="177"/>
    <n v="6"/>
    <s v="AUTOMATIC"/>
    <s v="all wheel drive"/>
    <n v="4"/>
    <s v="Luxury"/>
    <s v="Midsize"/>
    <s v="Sedan"/>
    <n v="19"/>
    <n v="15"/>
    <n v="617"/>
    <n v="2207"/>
  </r>
  <r>
    <x v="10"/>
    <s v="300-Class"/>
    <n v="1992"/>
    <x v="16"/>
    <s v="regular unleaded"/>
    <n v="177"/>
    <n v="6"/>
    <s v="AUTOMATIC"/>
    <s v="rear wheel drive"/>
    <n v="4"/>
    <s v="Luxury"/>
    <s v="Midsize"/>
    <s v="Wagon"/>
    <n v="20"/>
    <n v="15"/>
    <n v="617"/>
    <n v="2000"/>
  </r>
  <r>
    <x v="10"/>
    <s v="300-Class"/>
    <n v="1992"/>
    <x v="16"/>
    <s v="regular unleaded"/>
    <n v="177"/>
    <n v="6"/>
    <s v="AUTOMATIC"/>
    <s v="all wheel drive"/>
    <n v="4"/>
    <s v="Luxury"/>
    <s v="Midsize"/>
    <s v="Wagon"/>
    <n v="18"/>
    <n v="15"/>
    <n v="617"/>
    <n v="2282"/>
  </r>
  <r>
    <x v="10"/>
    <s v="300-Class"/>
    <n v="1993"/>
    <x v="17"/>
    <s v="regular unleaded"/>
    <n v="177"/>
    <n v="6"/>
    <s v="AUTOMATIC"/>
    <s v="all wheel drive"/>
    <n v="4"/>
    <s v="Luxury"/>
    <s v="Midsize"/>
    <s v="Wagon"/>
    <n v="19"/>
    <n v="15"/>
    <n v="617"/>
    <n v="2544"/>
  </r>
  <r>
    <x v="10"/>
    <s v="300-Class"/>
    <n v="1993"/>
    <x v="17"/>
    <s v="regular unleaded"/>
    <n v="177"/>
    <n v="6"/>
    <s v="AUTOMATIC"/>
    <s v="all wheel drive"/>
    <n v="4"/>
    <s v="Luxury"/>
    <s v="Midsize"/>
    <s v="Sedan"/>
    <n v="19"/>
    <n v="15"/>
    <n v="617"/>
    <n v="2433"/>
  </r>
  <r>
    <x v="26"/>
    <n v="960"/>
    <n v="1995"/>
    <x v="14"/>
    <s v="regular unleaded"/>
    <n v="181"/>
    <n v="6"/>
    <s v="AUTOMATIC"/>
    <s v="rear wheel drive"/>
    <n v="4"/>
    <s v="Luxury"/>
    <s v="Midsize"/>
    <s v="Wagon"/>
    <n v="23"/>
    <n v="15"/>
    <n v="870"/>
    <n v="2000"/>
  </r>
  <r>
    <x v="26"/>
    <n v="960"/>
    <n v="1995"/>
    <x v="14"/>
    <s v="regular unleaded"/>
    <n v="181"/>
    <n v="6"/>
    <s v="AUTOMATIC"/>
    <s v="rear wheel drive"/>
    <n v="4"/>
    <s v="Luxury"/>
    <s v="Midsize"/>
    <s v="Sedan"/>
    <n v="23"/>
    <n v="15"/>
    <n v="870"/>
    <n v="2000"/>
  </r>
  <r>
    <x v="34"/>
    <n v="900"/>
    <n v="1996"/>
    <x v="21"/>
    <s v="regular unleaded"/>
    <n v="185"/>
    <n v="4"/>
    <s v="MANUAL"/>
    <s v="front wheel drive"/>
    <n v="4"/>
    <s v="Hatchback,Luxury,Performance"/>
    <s v="Compact"/>
    <s v="4dr Hatchback"/>
    <n v="23"/>
    <n v="15"/>
    <n v="376"/>
    <n v="2000"/>
  </r>
  <r>
    <x v="18"/>
    <s v="XL-7"/>
    <n v="2004"/>
    <x v="19"/>
    <s v="regular unleaded"/>
    <n v="185"/>
    <n v="6"/>
    <s v="AUTOMATIC"/>
    <s v="four wheel drive"/>
    <n v="4"/>
    <s v="N/A"/>
    <s v="Midsize"/>
    <s v="4dr SUV"/>
    <n v="20"/>
    <n v="15"/>
    <n v="481"/>
    <n v="27499"/>
  </r>
  <r>
    <x v="18"/>
    <s v="XL-7"/>
    <n v="2004"/>
    <x v="19"/>
    <s v="regular unleaded"/>
    <n v="185"/>
    <n v="6"/>
    <s v="MANUAL"/>
    <s v="four wheel drive"/>
    <n v="4"/>
    <s v="N/A"/>
    <s v="Midsize"/>
    <s v="4dr SUV"/>
    <n v="20"/>
    <n v="15"/>
    <n v="481"/>
    <n v="21999"/>
  </r>
  <r>
    <x v="18"/>
    <s v="XL-7"/>
    <n v="2004"/>
    <x v="19"/>
    <s v="regular unleaded"/>
    <n v="185"/>
    <n v="6"/>
    <s v="AUTOMATIC"/>
    <s v="four wheel drive"/>
    <n v="4"/>
    <s v="N/A"/>
    <s v="Midsize"/>
    <s v="4dr SUV"/>
    <n v="20"/>
    <n v="15"/>
    <n v="481"/>
    <n v="22999"/>
  </r>
  <r>
    <x v="18"/>
    <s v="XL-7"/>
    <n v="2004"/>
    <x v="19"/>
    <s v="regular unleaded"/>
    <n v="185"/>
    <n v="6"/>
    <s v="AUTOMATIC"/>
    <s v="four wheel drive"/>
    <n v="4"/>
    <s v="N/A"/>
    <s v="Midsize"/>
    <s v="4dr SUV"/>
    <n v="20"/>
    <n v="15"/>
    <n v="481"/>
    <n v="25499"/>
  </r>
  <r>
    <x v="18"/>
    <s v="XL-7"/>
    <n v="2004"/>
    <x v="19"/>
    <s v="regular unleaded"/>
    <n v="185"/>
    <n v="6"/>
    <s v="AUTOMATIC"/>
    <s v="four wheel drive"/>
    <n v="4"/>
    <s v="N/A"/>
    <s v="Midsize"/>
    <s v="4dr SUV"/>
    <n v="20"/>
    <n v="15"/>
    <n v="481"/>
    <n v="24499"/>
  </r>
  <r>
    <x v="18"/>
    <s v="XL-7"/>
    <n v="2004"/>
    <x v="19"/>
    <s v="regular unleaded"/>
    <n v="185"/>
    <n v="6"/>
    <s v="MANUAL"/>
    <s v="rear wheel drive"/>
    <n v="4"/>
    <s v="N/A"/>
    <s v="Midsize"/>
    <s v="4dr SUV"/>
    <n v="20"/>
    <n v="15"/>
    <n v="481"/>
    <n v="20099"/>
  </r>
  <r>
    <x v="18"/>
    <s v="XL-7"/>
    <n v="2005"/>
    <x v="20"/>
    <s v="regular unleaded"/>
    <n v="185"/>
    <n v="6"/>
    <s v="MANUAL"/>
    <s v="four wheel drive"/>
    <n v="4"/>
    <s v="N/A"/>
    <s v="Midsize"/>
    <s v="4dr SUV"/>
    <n v="20"/>
    <n v="15"/>
    <n v="481"/>
    <n v="22299"/>
  </r>
  <r>
    <x v="18"/>
    <s v="XL-7"/>
    <n v="2005"/>
    <x v="20"/>
    <s v="regular unleaded"/>
    <n v="185"/>
    <n v="6"/>
    <s v="AUTOMATIC"/>
    <s v="four wheel drive"/>
    <n v="4"/>
    <s v="N/A"/>
    <s v="Midsize"/>
    <s v="4dr SUV"/>
    <n v="20"/>
    <n v="15"/>
    <n v="481"/>
    <n v="24799"/>
  </r>
  <r>
    <x v="18"/>
    <s v="XL-7"/>
    <n v="2005"/>
    <x v="20"/>
    <s v="regular unleaded"/>
    <n v="185"/>
    <n v="6"/>
    <s v="MANUAL"/>
    <s v="rear wheel drive"/>
    <n v="4"/>
    <s v="N/A"/>
    <s v="Midsize"/>
    <s v="4dr SUV"/>
    <n v="20"/>
    <n v="15"/>
    <n v="481"/>
    <n v="20899"/>
  </r>
  <r>
    <x v="18"/>
    <s v="XL-7"/>
    <n v="2005"/>
    <x v="20"/>
    <s v="regular unleaded"/>
    <n v="185"/>
    <n v="6"/>
    <s v="AUTOMATIC"/>
    <s v="four wheel drive"/>
    <n v="4"/>
    <s v="N/A"/>
    <s v="Midsize"/>
    <s v="4dr SUV"/>
    <n v="20"/>
    <n v="15"/>
    <n v="481"/>
    <n v="27799"/>
  </r>
  <r>
    <x v="18"/>
    <s v="XL-7"/>
    <n v="2005"/>
    <x v="20"/>
    <s v="regular unleaded"/>
    <n v="185"/>
    <n v="6"/>
    <s v="AUTOMATIC"/>
    <s v="four wheel drive"/>
    <n v="4"/>
    <s v="N/A"/>
    <s v="Midsize"/>
    <s v="4dr SUV"/>
    <n v="20"/>
    <n v="15"/>
    <n v="481"/>
    <n v="23299"/>
  </r>
  <r>
    <x v="18"/>
    <s v="XL-7"/>
    <n v="2005"/>
    <x v="20"/>
    <s v="regular unleaded"/>
    <n v="185"/>
    <n v="6"/>
    <s v="AUTOMATIC"/>
    <s v="four wheel drive"/>
    <n v="4"/>
    <s v="N/A"/>
    <s v="Midsize"/>
    <s v="4dr SUV"/>
    <n v="20"/>
    <n v="15"/>
    <n v="481"/>
    <n v="25799"/>
  </r>
  <r>
    <x v="18"/>
    <s v="XL-7"/>
    <n v="2005"/>
    <x v="20"/>
    <s v="regular unleaded"/>
    <n v="185"/>
    <n v="6"/>
    <s v="MANUAL"/>
    <s v="rear wheel drive"/>
    <n v="4"/>
    <s v="N/A"/>
    <s v="Midsize"/>
    <s v="4dr SUV"/>
    <n v="20"/>
    <n v="15"/>
    <n v="481"/>
    <n v="20399"/>
  </r>
  <r>
    <x v="18"/>
    <s v="XL-7"/>
    <n v="2006"/>
    <x v="24"/>
    <s v="regular unleaded"/>
    <n v="185"/>
    <n v="6"/>
    <s v="AUTOMATIC"/>
    <s v="four wheel drive"/>
    <n v="4"/>
    <s v="N/A"/>
    <s v="Midsize"/>
    <s v="4dr SUV"/>
    <n v="20"/>
    <n v="15"/>
    <n v="481"/>
    <n v="24899"/>
  </r>
  <r>
    <x v="18"/>
    <s v="XL-7"/>
    <n v="2006"/>
    <x v="24"/>
    <s v="regular unleaded"/>
    <n v="185"/>
    <n v="6"/>
    <s v="AUTOMATIC"/>
    <s v="four wheel drive"/>
    <n v="4"/>
    <s v="N/A"/>
    <s v="Midsize"/>
    <s v="4dr SUV"/>
    <n v="20"/>
    <n v="15"/>
    <n v="481"/>
    <n v="26699"/>
  </r>
  <r>
    <x v="18"/>
    <s v="XL-7"/>
    <n v="2006"/>
    <x v="24"/>
    <s v="regular unleaded"/>
    <n v="185"/>
    <n v="6"/>
    <s v="AUTOMATIC"/>
    <s v="four wheel drive"/>
    <n v="4"/>
    <s v="N/A"/>
    <s v="Midsize"/>
    <s v="4dr SUV"/>
    <n v="20"/>
    <n v="15"/>
    <n v="481"/>
    <n v="23199"/>
  </r>
  <r>
    <x v="2"/>
    <s v="Blazer"/>
    <n v="2003"/>
    <x v="18"/>
    <s v="regular unleaded"/>
    <n v="190"/>
    <n v="6"/>
    <s v="AUTOMATIC"/>
    <s v="rear wheel drive"/>
    <n v="4"/>
    <s v="N/A"/>
    <s v="Midsize"/>
    <s v="4dr SUV"/>
    <n v="21"/>
    <n v="15"/>
    <n v="1385"/>
    <n v="24695"/>
  </r>
  <r>
    <x v="2"/>
    <s v="Blazer"/>
    <n v="2005"/>
    <x v="20"/>
    <s v="regular unleaded"/>
    <n v="190"/>
    <n v="6"/>
    <s v="AUTOMATIC"/>
    <s v="rear wheel drive"/>
    <n v="4"/>
    <s v="N/A"/>
    <s v="Midsize"/>
    <s v="4dr SUV"/>
    <n v="20"/>
    <n v="15"/>
    <n v="1385"/>
    <n v="25480"/>
  </r>
  <r>
    <x v="2"/>
    <s v="Astro Cargo"/>
    <n v="2003"/>
    <x v="18"/>
    <s v="regular unleaded"/>
    <n v="190"/>
    <n v="6"/>
    <s v="AUTOMATIC"/>
    <s v="rear wheel drive"/>
    <n v="3"/>
    <s v="N/A"/>
    <s v="Large"/>
    <s v="Cargo Minivan"/>
    <n v="21"/>
    <n v="15"/>
    <n v="1385"/>
    <n v="22050"/>
  </r>
  <r>
    <x v="2"/>
    <s v="Astro Cargo"/>
    <n v="2005"/>
    <x v="20"/>
    <s v="regular unleaded"/>
    <n v="190"/>
    <n v="6"/>
    <s v="AUTOMATIC"/>
    <s v="rear wheel drive"/>
    <n v="3"/>
    <s v="N/A"/>
    <s v="Large"/>
    <s v="Cargo Minivan"/>
    <n v="20"/>
    <n v="15"/>
    <n v="1385"/>
    <n v="22930"/>
  </r>
  <r>
    <x v="2"/>
    <s v="S-10"/>
    <n v="2002"/>
    <x v="27"/>
    <s v="regular unleaded"/>
    <n v="190"/>
    <n v="6"/>
    <s v="AUTOMATIC"/>
    <s v="rear wheel drive"/>
    <n v="3"/>
    <s v="Performance"/>
    <s v="Compact"/>
    <s v="Extended Cab Pickup"/>
    <n v="20"/>
    <n v="15"/>
    <n v="1385"/>
    <n v="20984"/>
  </r>
  <r>
    <x v="2"/>
    <s v="S-10"/>
    <n v="2002"/>
    <x v="27"/>
    <s v="regular unleaded"/>
    <n v="190"/>
    <n v="6"/>
    <s v="AUTOMATIC"/>
    <s v="rear wheel drive"/>
    <n v="3"/>
    <s v="Performance"/>
    <s v="Compact"/>
    <s v="Extended Cab Pickup"/>
    <n v="20"/>
    <n v="15"/>
    <n v="1385"/>
    <n v="23539"/>
  </r>
  <r>
    <x v="2"/>
    <s v="S-10"/>
    <n v="2002"/>
    <x v="27"/>
    <s v="regular unleaded"/>
    <n v="190"/>
    <n v="6"/>
    <s v="AUTOMATIC"/>
    <s v="rear wheel drive"/>
    <n v="3"/>
    <s v="N/A"/>
    <s v="Compact"/>
    <s v="Extended Cab Pickup"/>
    <n v="20"/>
    <n v="15"/>
    <n v="1385"/>
    <n v="20209"/>
  </r>
  <r>
    <x v="2"/>
    <s v="S-10"/>
    <n v="2002"/>
    <x v="27"/>
    <s v="regular unleaded"/>
    <n v="190"/>
    <n v="6"/>
    <s v="AUTOMATIC"/>
    <s v="rear wheel drive"/>
    <n v="2"/>
    <s v="N/A"/>
    <s v="Compact"/>
    <s v="Regular Cab Pickup"/>
    <n v="20"/>
    <n v="15"/>
    <n v="1385"/>
    <n v="18169"/>
  </r>
  <r>
    <x v="2"/>
    <s v="S-10"/>
    <n v="2002"/>
    <x v="27"/>
    <s v="regular unleaded"/>
    <n v="190"/>
    <n v="6"/>
    <s v="AUTOMATIC"/>
    <s v="rear wheel drive"/>
    <n v="2"/>
    <s v="Flex Fuel"/>
    <s v="Compact"/>
    <s v="Regular Cab Pickup"/>
    <n v="20"/>
    <n v="15"/>
    <n v="1385"/>
    <n v="18519"/>
  </r>
  <r>
    <x v="2"/>
    <s v="S-10"/>
    <n v="2002"/>
    <x v="27"/>
    <s v="regular unleaded"/>
    <n v="190"/>
    <n v="6"/>
    <s v="AUTOMATIC"/>
    <s v="rear wheel drive"/>
    <n v="2"/>
    <s v="Performance"/>
    <s v="Compact"/>
    <s v="Regular Cab Pickup"/>
    <n v="20"/>
    <n v="15"/>
    <n v="1385"/>
    <n v="21499"/>
  </r>
  <r>
    <x v="2"/>
    <s v="S-10"/>
    <n v="2002"/>
    <x v="27"/>
    <s v="regular unleaded"/>
    <n v="190"/>
    <n v="6"/>
    <s v="AUTOMATIC"/>
    <s v="rear wheel drive"/>
    <n v="2"/>
    <s v="Performance"/>
    <s v="Compact"/>
    <s v="Regular Cab Pickup"/>
    <n v="20"/>
    <n v="15"/>
    <n v="1385"/>
    <n v="18944"/>
  </r>
  <r>
    <x v="30"/>
    <s v="Jimmy"/>
    <n v="2000"/>
    <x v="13"/>
    <s v="regular unleaded"/>
    <n v="190"/>
    <n v="6"/>
    <s v="AUTOMATIC"/>
    <s v="rear wheel drive"/>
    <n v="4"/>
    <s v="N/A"/>
    <s v="Midsize"/>
    <s v="4dr SUV"/>
    <n v="20"/>
    <n v="15"/>
    <n v="549"/>
    <n v="2756"/>
  </r>
  <r>
    <x v="30"/>
    <s v="Jimmy"/>
    <n v="2000"/>
    <x v="13"/>
    <s v="regular unleaded"/>
    <n v="190"/>
    <n v="6"/>
    <s v="AUTOMATIC"/>
    <s v="rear wheel drive"/>
    <n v="4"/>
    <s v="N/A"/>
    <s v="Midsize"/>
    <s v="4dr SUV"/>
    <n v="20"/>
    <n v="15"/>
    <n v="549"/>
    <n v="2590"/>
  </r>
  <r>
    <x v="30"/>
    <s v="Jimmy"/>
    <n v="2000"/>
    <x v="13"/>
    <s v="regular unleaded"/>
    <n v="190"/>
    <n v="6"/>
    <s v="AUTOMATIC"/>
    <s v="rear wheel drive"/>
    <n v="4"/>
    <s v="N/A"/>
    <s v="Midsize"/>
    <s v="4dr SUV"/>
    <n v="20"/>
    <n v="15"/>
    <n v="549"/>
    <n v="2623"/>
  </r>
  <r>
    <x v="30"/>
    <s v="Jimmy"/>
    <n v="2001"/>
    <x v="15"/>
    <s v="regular unleaded"/>
    <n v="190"/>
    <n v="6"/>
    <s v="AUTOMATIC"/>
    <s v="rear wheel drive"/>
    <n v="4"/>
    <s v="N/A"/>
    <s v="Midsize"/>
    <s v="4dr SUV"/>
    <n v="20"/>
    <n v="15"/>
    <n v="549"/>
    <n v="26770"/>
  </r>
  <r>
    <x v="30"/>
    <s v="Jimmy"/>
    <n v="2001"/>
    <x v="15"/>
    <s v="regular unleaded"/>
    <n v="190"/>
    <n v="6"/>
    <s v="AUTOMATIC"/>
    <s v="rear wheel drive"/>
    <n v="4"/>
    <s v="N/A"/>
    <s v="Midsize"/>
    <s v="4dr SUV"/>
    <n v="20"/>
    <n v="15"/>
    <n v="549"/>
    <n v="28225"/>
  </r>
  <r>
    <x v="30"/>
    <s v="Jimmy"/>
    <n v="2001"/>
    <x v="15"/>
    <s v="regular unleaded"/>
    <n v="190"/>
    <n v="6"/>
    <s v="AUTOMATIC"/>
    <s v="rear wheel drive"/>
    <n v="4"/>
    <s v="N/A"/>
    <s v="Midsize"/>
    <s v="4dr SUV"/>
    <n v="20"/>
    <n v="15"/>
    <n v="549"/>
    <n v="29925"/>
  </r>
  <r>
    <x v="30"/>
    <s v="Safari Cargo"/>
    <n v="2003"/>
    <x v="18"/>
    <s v="regular unleaded"/>
    <n v="190"/>
    <n v="6"/>
    <s v="AUTOMATIC"/>
    <s v="rear wheel drive"/>
    <n v="3"/>
    <s v="N/A"/>
    <s v="Large"/>
    <s v="Cargo Minivan"/>
    <n v="21"/>
    <n v="15"/>
    <n v="549"/>
    <n v="22050"/>
  </r>
  <r>
    <x v="30"/>
    <s v="Safari Cargo"/>
    <n v="2005"/>
    <x v="20"/>
    <s v="regular unleaded"/>
    <n v="190"/>
    <n v="6"/>
    <s v="AUTOMATIC"/>
    <s v="rear wheel drive"/>
    <n v="3"/>
    <s v="N/A"/>
    <s v="Large"/>
    <s v="Cargo Minivan"/>
    <n v="20"/>
    <n v="15"/>
    <n v="549"/>
    <n v="22930"/>
  </r>
  <r>
    <x v="30"/>
    <s v="Jimmy"/>
    <n v="1999"/>
    <x v="11"/>
    <s v="regular unleaded"/>
    <n v="190"/>
    <n v="6"/>
    <s v="MANUAL"/>
    <s v="rear wheel drive"/>
    <n v="2"/>
    <s v="N/A"/>
    <s v="Compact"/>
    <s v="2dr SUV"/>
    <n v="21"/>
    <n v="15"/>
    <n v="549"/>
    <n v="2038"/>
  </r>
  <r>
    <x v="30"/>
    <s v="Jimmy"/>
    <n v="2000"/>
    <x v="13"/>
    <s v="regular unleaded"/>
    <n v="190"/>
    <n v="6"/>
    <s v="UNKNOWN"/>
    <s v="rear wheel drive"/>
    <n v="2"/>
    <s v="N/A"/>
    <s v="Compact"/>
    <s v="2dr SUV"/>
    <n v="20"/>
    <n v="15"/>
    <n v="549"/>
    <n v="2407"/>
  </r>
  <r>
    <x v="30"/>
    <s v="Jimmy"/>
    <n v="2000"/>
    <x v="13"/>
    <s v="regular unleaded"/>
    <n v="190"/>
    <n v="6"/>
    <s v="MANUAL"/>
    <s v="rear wheel drive"/>
    <n v="2"/>
    <s v="N/A"/>
    <s v="Compact"/>
    <s v="2dr SUV"/>
    <n v="21"/>
    <n v="15"/>
    <n v="549"/>
    <n v="2322"/>
  </r>
  <r>
    <x v="30"/>
    <s v="Jimmy"/>
    <n v="2001"/>
    <x v="15"/>
    <s v="regular unleaded"/>
    <n v="190"/>
    <n v="6"/>
    <s v="AUTOMATIC"/>
    <s v="rear wheel drive"/>
    <n v="2"/>
    <s v="N/A"/>
    <s v="Compact"/>
    <s v="2dr SUV"/>
    <n v="20"/>
    <n v="15"/>
    <n v="549"/>
    <n v="22170"/>
  </r>
  <r>
    <x v="30"/>
    <s v="Sonoma"/>
    <n v="2002"/>
    <x v="27"/>
    <s v="regular unleaded"/>
    <n v="190"/>
    <n v="6"/>
    <s v="AUTOMATIC"/>
    <s v="rear wheel drive"/>
    <n v="2"/>
    <s v="Flex Fuel"/>
    <s v="Compact"/>
    <s v="Regular Cab Pickup"/>
    <n v="20"/>
    <n v="15"/>
    <n v="549"/>
    <n v="16538"/>
  </r>
  <r>
    <x v="11"/>
    <s v="T100"/>
    <n v="1996"/>
    <x v="21"/>
    <s v="regular unleaded"/>
    <n v="190"/>
    <n v="6"/>
    <s v="MANUAL"/>
    <s v="rear wheel drive"/>
    <n v="2"/>
    <s v="N/A"/>
    <s v="Large"/>
    <s v="Extended Cab Pickup"/>
    <n v="20"/>
    <n v="15"/>
    <n v="2031"/>
    <n v="2563"/>
  </r>
  <r>
    <x v="11"/>
    <s v="T100"/>
    <n v="1996"/>
    <x v="21"/>
    <s v="regular unleaded"/>
    <n v="190"/>
    <n v="6"/>
    <s v="MANUAL"/>
    <s v="four wheel drive"/>
    <n v="2"/>
    <s v="N/A"/>
    <s v="Large"/>
    <s v="Extended Cab Pickup"/>
    <n v="18"/>
    <n v="15"/>
    <n v="2031"/>
    <n v="2922"/>
  </r>
  <r>
    <x v="11"/>
    <s v="T100"/>
    <n v="1996"/>
    <x v="21"/>
    <s v="regular unleaded"/>
    <n v="190"/>
    <n v="6"/>
    <s v="MANUAL"/>
    <s v="rear wheel drive"/>
    <n v="2"/>
    <s v="N/A"/>
    <s v="Large"/>
    <s v="Extended Cab Pickup"/>
    <n v="20"/>
    <n v="15"/>
    <n v="2031"/>
    <n v="2506"/>
  </r>
  <r>
    <x v="11"/>
    <s v="T100"/>
    <n v="1996"/>
    <x v="21"/>
    <s v="regular unleaded"/>
    <n v="190"/>
    <n v="6"/>
    <s v="MANUAL"/>
    <s v="four wheel drive"/>
    <n v="2"/>
    <s v="N/A"/>
    <s v="Large"/>
    <s v="Extended Cab Pickup"/>
    <n v="18"/>
    <n v="15"/>
    <n v="2031"/>
    <n v="2802"/>
  </r>
  <r>
    <x v="11"/>
    <s v="T100"/>
    <n v="1997"/>
    <x v="22"/>
    <s v="regular unleaded"/>
    <n v="190"/>
    <n v="6"/>
    <s v="MANUAL"/>
    <s v="four wheel drive"/>
    <n v="2"/>
    <s v="N/A"/>
    <s v="Large"/>
    <s v="Extended Cab Pickup"/>
    <n v="17"/>
    <n v="15"/>
    <n v="2031"/>
    <n v="3143"/>
  </r>
  <r>
    <x v="11"/>
    <s v="T100"/>
    <n v="1997"/>
    <x v="22"/>
    <s v="regular unleaded"/>
    <n v="190"/>
    <n v="6"/>
    <s v="MANUAL"/>
    <s v="rear wheel drive"/>
    <n v="2"/>
    <s v="N/A"/>
    <s v="Large"/>
    <s v="Extended Cab Pickup"/>
    <n v="19"/>
    <n v="15"/>
    <n v="2031"/>
    <n v="2806"/>
  </r>
  <r>
    <x v="11"/>
    <s v="T100"/>
    <n v="1997"/>
    <x v="22"/>
    <s v="regular unleaded"/>
    <n v="190"/>
    <n v="6"/>
    <s v="MANUAL"/>
    <s v="four wheel drive"/>
    <n v="2"/>
    <s v="N/A"/>
    <s v="Large"/>
    <s v="Extended Cab Pickup"/>
    <n v="17"/>
    <n v="15"/>
    <n v="2031"/>
    <n v="3042"/>
  </r>
  <r>
    <x v="11"/>
    <s v="T100"/>
    <n v="1997"/>
    <x v="22"/>
    <s v="regular unleaded"/>
    <n v="190"/>
    <n v="6"/>
    <s v="MANUAL"/>
    <s v="rear wheel drive"/>
    <n v="2"/>
    <s v="N/A"/>
    <s v="Large"/>
    <s v="Extended Cab Pickup"/>
    <n v="19"/>
    <n v="15"/>
    <n v="2031"/>
    <n v="2767"/>
  </r>
  <r>
    <x v="11"/>
    <s v="T100"/>
    <n v="1998"/>
    <x v="26"/>
    <s v="regular unleaded"/>
    <n v="190"/>
    <n v="6"/>
    <s v="MANUAL"/>
    <s v="rear wheel drive"/>
    <n v="2"/>
    <s v="N/A"/>
    <s v="Large"/>
    <s v="Extended Cab Pickup"/>
    <n v="19"/>
    <n v="15"/>
    <n v="2031"/>
    <n v="3058"/>
  </r>
  <r>
    <x v="11"/>
    <s v="T100"/>
    <n v="1998"/>
    <x v="26"/>
    <s v="regular unleaded"/>
    <n v="190"/>
    <n v="6"/>
    <s v="MANUAL"/>
    <s v="four wheel drive"/>
    <n v="2"/>
    <s v="N/A"/>
    <s v="Large"/>
    <s v="Extended Cab Pickup"/>
    <n v="18"/>
    <n v="15"/>
    <n v="2031"/>
    <n v="3586"/>
  </r>
  <r>
    <x v="11"/>
    <s v="T100"/>
    <n v="1998"/>
    <x v="26"/>
    <s v="regular unleaded"/>
    <n v="190"/>
    <n v="6"/>
    <s v="MANUAL"/>
    <s v="four wheel drive"/>
    <n v="2"/>
    <s v="N/A"/>
    <s v="Large"/>
    <s v="Extended Cab Pickup"/>
    <n v="18"/>
    <n v="15"/>
    <n v="2031"/>
    <n v="3480"/>
  </r>
  <r>
    <x v="11"/>
    <s v="T100"/>
    <n v="1998"/>
    <x v="26"/>
    <s v="regular unleaded"/>
    <n v="190"/>
    <n v="6"/>
    <s v="MANUAL"/>
    <s v="rear wheel drive"/>
    <n v="2"/>
    <s v="N/A"/>
    <s v="Large"/>
    <s v="Extended Cab Pickup"/>
    <n v="19"/>
    <n v="15"/>
    <n v="2031"/>
    <n v="3214"/>
  </r>
  <r>
    <x v="14"/>
    <s v="XG350"/>
    <n v="2003"/>
    <x v="18"/>
    <s v="regular unleaded"/>
    <n v="194"/>
    <n v="6"/>
    <s v="AUTOMATIC"/>
    <s v="front wheel drive"/>
    <n v="4"/>
    <s v="N/A"/>
    <s v="Midsize"/>
    <s v="Sedan"/>
    <n v="24"/>
    <n v="15"/>
    <n v="1439"/>
    <n v="23999"/>
  </r>
  <r>
    <x v="14"/>
    <s v="XG350"/>
    <n v="2003"/>
    <x v="18"/>
    <s v="regular unleaded"/>
    <n v="194"/>
    <n v="6"/>
    <s v="AUTOMATIC"/>
    <s v="front wheel drive"/>
    <n v="4"/>
    <s v="N/A"/>
    <s v="Midsize"/>
    <s v="Sedan"/>
    <n v="24"/>
    <n v="15"/>
    <n v="1439"/>
    <n v="25599"/>
  </r>
  <r>
    <x v="14"/>
    <s v="XG350"/>
    <n v="2004"/>
    <x v="19"/>
    <s v="regular unleaded"/>
    <n v="194"/>
    <n v="6"/>
    <s v="AUTOMATIC"/>
    <s v="front wheel drive"/>
    <n v="4"/>
    <s v="N/A"/>
    <s v="Midsize"/>
    <s v="Sedan"/>
    <n v="24"/>
    <n v="15"/>
    <n v="1439"/>
    <n v="25599"/>
  </r>
  <r>
    <x v="14"/>
    <s v="XG350"/>
    <n v="2004"/>
    <x v="19"/>
    <s v="regular unleaded"/>
    <n v="194"/>
    <n v="6"/>
    <s v="AUTOMATIC"/>
    <s v="front wheel drive"/>
    <n v="4"/>
    <s v="N/A"/>
    <s v="Midsize"/>
    <s v="Sedan"/>
    <n v="24"/>
    <n v="15"/>
    <n v="1439"/>
    <n v="23999"/>
  </r>
  <r>
    <x v="2"/>
    <s v="Silverado 1500 Classic"/>
    <n v="2007"/>
    <x v="25"/>
    <s v="regular unleaded"/>
    <n v="195"/>
    <n v="6"/>
    <s v="MANUAL"/>
    <s v="rear wheel drive"/>
    <n v="2"/>
    <s v="Flex Fuel"/>
    <s v="Large"/>
    <s v="Regular Cab Pickup"/>
    <n v="21"/>
    <n v="15"/>
    <n v="1385"/>
    <n v="20515"/>
  </r>
  <r>
    <x v="2"/>
    <s v="Silverado 1500 Classic"/>
    <n v="2007"/>
    <x v="25"/>
    <s v="regular unleaded"/>
    <n v="195"/>
    <n v="6"/>
    <s v="MANUAL"/>
    <s v="rear wheel drive"/>
    <n v="2"/>
    <s v="Flex Fuel"/>
    <s v="Large"/>
    <s v="Regular Cab Pickup"/>
    <n v="21"/>
    <n v="15"/>
    <n v="1385"/>
    <n v="20075"/>
  </r>
  <r>
    <x v="2"/>
    <s v="Silverado 1500 Classic"/>
    <n v="2007"/>
    <x v="25"/>
    <s v="regular unleaded"/>
    <n v="195"/>
    <n v="6"/>
    <s v="MANUAL"/>
    <s v="rear wheel drive"/>
    <n v="2"/>
    <s v="Flex Fuel"/>
    <s v="Large"/>
    <s v="Regular Cab Pickup"/>
    <n v="21"/>
    <n v="15"/>
    <n v="1385"/>
    <n v="15840"/>
  </r>
  <r>
    <x v="2"/>
    <s v="Silverado 1500 Classic"/>
    <n v="2007"/>
    <x v="25"/>
    <s v="regular unleaded"/>
    <n v="195"/>
    <n v="6"/>
    <s v="MANUAL"/>
    <s v="rear wheel drive"/>
    <n v="2"/>
    <s v="Flex Fuel"/>
    <s v="Large"/>
    <s v="Regular Cab Pickup"/>
    <n v="21"/>
    <n v="15"/>
    <n v="1385"/>
    <n v="16115"/>
  </r>
  <r>
    <x v="30"/>
    <s v="Sierra 1500 Classic"/>
    <n v="2007"/>
    <x v="25"/>
    <s v="regular unleaded"/>
    <n v="195"/>
    <n v="6"/>
    <s v="MANUAL"/>
    <s v="rear wheel drive"/>
    <n v="2"/>
    <s v="Flex Fuel"/>
    <s v="Large"/>
    <s v="Regular Cab Pickup"/>
    <n v="21"/>
    <n v="15"/>
    <n v="549"/>
    <n v="20310"/>
  </r>
  <r>
    <x v="30"/>
    <s v="Sierra 1500 Classic"/>
    <n v="2007"/>
    <x v="25"/>
    <s v="regular unleaded"/>
    <n v="195"/>
    <n v="6"/>
    <s v="MANUAL"/>
    <s v="rear wheel drive"/>
    <n v="2"/>
    <s v="Flex Fuel"/>
    <s v="Large"/>
    <s v="Regular Cab Pickup"/>
    <n v="21"/>
    <n v="15"/>
    <n v="549"/>
    <n v="15840"/>
  </r>
  <r>
    <x v="30"/>
    <s v="Sierra 1500 Classic"/>
    <n v="2007"/>
    <x v="25"/>
    <s v="regular unleaded"/>
    <n v="195"/>
    <n v="6"/>
    <s v="MANUAL"/>
    <s v="rear wheel drive"/>
    <n v="2"/>
    <s v="Flex Fuel"/>
    <s v="Large"/>
    <s v="Regular Cab Pickup"/>
    <n v="21"/>
    <n v="15"/>
    <n v="549"/>
    <n v="16115"/>
  </r>
  <r>
    <x v="30"/>
    <s v="Sierra 1500 Classic"/>
    <n v="2007"/>
    <x v="25"/>
    <s v="regular unleaded"/>
    <n v="195"/>
    <n v="6"/>
    <s v="MANUAL"/>
    <s v="rear wheel drive"/>
    <n v="2"/>
    <s v="Flex Fuel"/>
    <s v="Large"/>
    <s v="Regular Cab Pickup"/>
    <n v="21"/>
    <n v="15"/>
    <n v="549"/>
    <n v="20750"/>
  </r>
  <r>
    <x v="24"/>
    <s v="Terraza"/>
    <n v="2006"/>
    <x v="24"/>
    <s v="regular unleaded"/>
    <n v="196"/>
    <n v="6"/>
    <s v="AUTOMATIC"/>
    <s v="all wheel drive"/>
    <n v="4"/>
    <s v="N/A"/>
    <s v="Midsize"/>
    <s v="Passenger Minivan"/>
    <n v="21"/>
    <n v="15"/>
    <n v="155"/>
    <n v="33250"/>
  </r>
  <r>
    <x v="24"/>
    <s v="Terraza"/>
    <n v="2006"/>
    <x v="24"/>
    <s v="regular unleaded"/>
    <n v="196"/>
    <n v="6"/>
    <s v="AUTOMATIC"/>
    <s v="all wheel drive"/>
    <n v="4"/>
    <s v="N/A"/>
    <s v="Midsize"/>
    <s v="Passenger Minivan"/>
    <n v="21"/>
    <n v="15"/>
    <n v="155"/>
    <n v="30250"/>
  </r>
  <r>
    <x v="2"/>
    <s v="Uplander"/>
    <n v="2006"/>
    <x v="24"/>
    <s v="regular unleaded"/>
    <n v="196"/>
    <n v="6"/>
    <s v="AUTOMATIC"/>
    <s v="all wheel drive"/>
    <n v="4"/>
    <s v="N/A"/>
    <s v="Midsize"/>
    <s v="Passenger Minivan"/>
    <n v="21"/>
    <n v="15"/>
    <n v="1385"/>
    <n v="33250"/>
  </r>
  <r>
    <x v="25"/>
    <s v="Montana SV6"/>
    <n v="2006"/>
    <x v="24"/>
    <s v="regular unleaded"/>
    <n v="196"/>
    <n v="6"/>
    <s v="AUTOMATIC"/>
    <s v="all wheel drive"/>
    <n v="4"/>
    <s v="N/A"/>
    <s v="Midsize"/>
    <s v="Passenger Minivan"/>
    <n v="21"/>
    <n v="15"/>
    <n v="210"/>
    <n v="27750"/>
  </r>
  <r>
    <x v="3"/>
    <s v="Montero Sport"/>
    <n v="2002"/>
    <x v="27"/>
    <s v="regular unleaded"/>
    <n v="197"/>
    <n v="6"/>
    <s v="AUTOMATIC"/>
    <s v="rear wheel drive"/>
    <n v="4"/>
    <s v="N/A"/>
    <s v="Midsize"/>
    <s v="4dr SUV"/>
    <n v="20"/>
    <n v="15"/>
    <n v="436"/>
    <n v="27607"/>
  </r>
  <r>
    <x v="3"/>
    <s v="Montero Sport"/>
    <n v="2002"/>
    <x v="27"/>
    <s v="regular unleaded"/>
    <n v="197"/>
    <n v="6"/>
    <s v="AUTOMATIC"/>
    <s v="rear wheel drive"/>
    <n v="4"/>
    <s v="N/A"/>
    <s v="Midsize"/>
    <s v="4dr SUV"/>
    <n v="20"/>
    <n v="15"/>
    <n v="436"/>
    <n v="31317"/>
  </r>
  <r>
    <x v="3"/>
    <s v="Montero Sport"/>
    <n v="2003"/>
    <x v="18"/>
    <s v="regular unleaded"/>
    <n v="197"/>
    <n v="6"/>
    <s v="AUTOMATIC"/>
    <s v="rear wheel drive"/>
    <n v="4"/>
    <s v="N/A"/>
    <s v="Midsize"/>
    <s v="4dr SUV"/>
    <n v="20"/>
    <n v="15"/>
    <n v="436"/>
    <n v="27607"/>
  </r>
  <r>
    <x v="3"/>
    <s v="Montero Sport"/>
    <n v="2003"/>
    <x v="18"/>
    <s v="regular unleaded"/>
    <n v="197"/>
    <n v="6"/>
    <s v="AUTOMATIC"/>
    <s v="rear wheel drive"/>
    <n v="4"/>
    <s v="N/A"/>
    <s v="Midsize"/>
    <s v="4dr SUV"/>
    <n v="20"/>
    <n v="15"/>
    <n v="436"/>
    <n v="31317"/>
  </r>
  <r>
    <x v="3"/>
    <s v="Montero Sport"/>
    <n v="2004"/>
    <x v="19"/>
    <s v="regular unleaded"/>
    <n v="197"/>
    <n v="6"/>
    <s v="AUTOMATIC"/>
    <s v="rear wheel drive"/>
    <n v="4"/>
    <s v="N/A"/>
    <s v="Midsize"/>
    <s v="4dr SUV"/>
    <n v="19"/>
    <n v="15"/>
    <n v="436"/>
    <n v="26199"/>
  </r>
  <r>
    <x v="3"/>
    <s v="Montero Sport"/>
    <n v="2004"/>
    <x v="19"/>
    <s v="regular unleaded"/>
    <n v="197"/>
    <n v="6"/>
    <s v="AUTOMATIC"/>
    <s v="rear wheel drive"/>
    <n v="4"/>
    <s v="N/A"/>
    <s v="Midsize"/>
    <s v="4dr SUV"/>
    <n v="19"/>
    <n v="15"/>
    <n v="436"/>
    <n v="23999"/>
  </r>
  <r>
    <x v="15"/>
    <s v="Legend"/>
    <n v="1993"/>
    <x v="17"/>
    <s v="regular unleaded"/>
    <n v="200"/>
    <n v="6"/>
    <s v="MANUAL"/>
    <s v="front wheel drive"/>
    <n v="4"/>
    <s v="Luxury"/>
    <s v="Midsize"/>
    <s v="Sedan"/>
    <n v="23"/>
    <n v="15"/>
    <n v="204"/>
    <n v="2000"/>
  </r>
  <r>
    <x v="24"/>
    <s v="Terraza"/>
    <n v="2005"/>
    <x v="20"/>
    <s v="regular unleaded"/>
    <n v="200"/>
    <n v="6"/>
    <s v="AUTOMATIC"/>
    <s v="all wheel drive"/>
    <n v="4"/>
    <s v="N/A"/>
    <s v="Midsize"/>
    <s v="Passenger Minivan"/>
    <n v="21"/>
    <n v="15"/>
    <n v="155"/>
    <n v="30990"/>
  </r>
  <r>
    <x v="24"/>
    <s v="Terraza"/>
    <n v="2005"/>
    <x v="20"/>
    <s v="regular unleaded"/>
    <n v="200"/>
    <n v="6"/>
    <s v="AUTOMATIC"/>
    <s v="all wheel drive"/>
    <n v="4"/>
    <s v="N/A"/>
    <s v="Midsize"/>
    <s v="Passenger Minivan"/>
    <n v="21"/>
    <n v="15"/>
    <n v="155"/>
    <n v="33855"/>
  </r>
  <r>
    <x v="31"/>
    <s v="Sixty Special"/>
    <n v="1993"/>
    <x v="17"/>
    <s v="regular unleaded"/>
    <n v="200"/>
    <n v="8"/>
    <s v="AUTOMATIC"/>
    <s v="front wheel drive"/>
    <n v="4"/>
    <s v="Luxury"/>
    <s v="Large"/>
    <s v="Sedan"/>
    <n v="23"/>
    <n v="15"/>
    <n v="1624"/>
    <n v="2000"/>
  </r>
  <r>
    <x v="2"/>
    <s v="C/K 1500 Series"/>
    <n v="1997"/>
    <x v="22"/>
    <s v="regular unleaded"/>
    <n v="200"/>
    <n v="6"/>
    <s v="MANUAL"/>
    <s v="rear wheel drive"/>
    <n v="2"/>
    <s v="N/A"/>
    <s v="Large"/>
    <s v="Regular Cab Pickup"/>
    <n v="20"/>
    <n v="15"/>
    <n v="1385"/>
    <n v="2529"/>
  </r>
  <r>
    <x v="2"/>
    <s v="C/K 1500 Series"/>
    <n v="1997"/>
    <x v="22"/>
    <s v="regular unleaded"/>
    <n v="200"/>
    <n v="6"/>
    <s v="MANUAL"/>
    <s v="rear wheel drive"/>
    <n v="2"/>
    <s v="N/A"/>
    <s v="Large"/>
    <s v="Extended Cab Pickup"/>
    <n v="20"/>
    <n v="15"/>
    <n v="1385"/>
    <n v="2637"/>
  </r>
  <r>
    <x v="2"/>
    <s v="C/K 1500 Series"/>
    <n v="1997"/>
    <x v="22"/>
    <s v="regular unleaded"/>
    <n v="200"/>
    <n v="6"/>
    <s v="MANUAL"/>
    <s v="rear wheel drive"/>
    <n v="2"/>
    <s v="N/A"/>
    <s v="Large"/>
    <s v="Extended Cab Pickup"/>
    <n v="20"/>
    <n v="15"/>
    <n v="1385"/>
    <n v="2517"/>
  </r>
  <r>
    <x v="2"/>
    <s v="C/K 1500 Series"/>
    <n v="1997"/>
    <x v="22"/>
    <s v="regular unleaded"/>
    <n v="200"/>
    <n v="6"/>
    <s v="MANUAL"/>
    <s v="rear wheel drive"/>
    <n v="2"/>
    <s v="N/A"/>
    <s v="Large"/>
    <s v="Regular Cab Pickup"/>
    <n v="20"/>
    <n v="15"/>
    <n v="1385"/>
    <n v="2265"/>
  </r>
  <r>
    <x v="2"/>
    <s v="C/K 1500 Series"/>
    <n v="1997"/>
    <x v="22"/>
    <s v="regular unleaded"/>
    <n v="200"/>
    <n v="6"/>
    <s v="MANUAL"/>
    <s v="rear wheel drive"/>
    <n v="2"/>
    <s v="N/A"/>
    <s v="Large"/>
    <s v="Extended Cab Pickup"/>
    <n v="20"/>
    <n v="15"/>
    <n v="1385"/>
    <n v="2896"/>
  </r>
  <r>
    <x v="2"/>
    <s v="C/K 1500 Series"/>
    <n v="1997"/>
    <x v="22"/>
    <s v="regular unleaded"/>
    <n v="200"/>
    <n v="6"/>
    <s v="MANUAL"/>
    <s v="rear wheel drive"/>
    <n v="2"/>
    <s v="N/A"/>
    <s v="Large"/>
    <s v="Extended Cab Pickup"/>
    <n v="20"/>
    <n v="15"/>
    <n v="1385"/>
    <n v="2713"/>
  </r>
  <r>
    <x v="2"/>
    <s v="C/K 1500 Series"/>
    <n v="1997"/>
    <x v="22"/>
    <s v="regular unleaded"/>
    <n v="200"/>
    <n v="6"/>
    <s v="MANUAL"/>
    <s v="rear wheel drive"/>
    <n v="2"/>
    <s v="N/A"/>
    <s v="Large"/>
    <s v="Regular Cab Pickup"/>
    <n v="20"/>
    <n v="15"/>
    <n v="1385"/>
    <n v="2486"/>
  </r>
  <r>
    <x v="2"/>
    <s v="C/K 1500 Series"/>
    <n v="1997"/>
    <x v="22"/>
    <s v="regular unleaded"/>
    <n v="200"/>
    <n v="6"/>
    <s v="MANUAL"/>
    <s v="rear wheel drive"/>
    <n v="2"/>
    <s v="N/A"/>
    <s v="Large"/>
    <s v="Regular Cab Pickup"/>
    <n v="20"/>
    <n v="15"/>
    <n v="1385"/>
    <n v="2268"/>
  </r>
  <r>
    <x v="2"/>
    <s v="C/K 1500 Series"/>
    <n v="1997"/>
    <x v="22"/>
    <s v="regular unleaded"/>
    <n v="200"/>
    <n v="6"/>
    <s v="MANUAL"/>
    <s v="rear wheel drive"/>
    <n v="2"/>
    <s v="N/A"/>
    <s v="Large"/>
    <s v="Regular Cab Pickup"/>
    <n v="20"/>
    <n v="15"/>
    <n v="1385"/>
    <n v="2207"/>
  </r>
  <r>
    <x v="2"/>
    <s v="C/K 1500 Series"/>
    <n v="1997"/>
    <x v="22"/>
    <s v="regular unleaded"/>
    <n v="200"/>
    <n v="6"/>
    <s v="MANUAL"/>
    <s v="rear wheel drive"/>
    <n v="2"/>
    <s v="N/A"/>
    <s v="Large"/>
    <s v="Regular Cab Pickup"/>
    <n v="20"/>
    <n v="15"/>
    <n v="1385"/>
    <n v="2242"/>
  </r>
  <r>
    <x v="2"/>
    <s v="C/K 1500 Series"/>
    <n v="1997"/>
    <x v="22"/>
    <s v="regular unleaded"/>
    <n v="200"/>
    <n v="6"/>
    <s v="MANUAL"/>
    <s v="rear wheel drive"/>
    <n v="2"/>
    <s v="N/A"/>
    <s v="Large"/>
    <s v="Regular Cab Pickup"/>
    <n v="20"/>
    <n v="15"/>
    <n v="1385"/>
    <n v="2554"/>
  </r>
  <r>
    <x v="2"/>
    <s v="C/K 1500 Series"/>
    <n v="1997"/>
    <x v="22"/>
    <s v="regular unleaded"/>
    <n v="200"/>
    <n v="6"/>
    <s v="MANUAL"/>
    <s v="rear wheel drive"/>
    <n v="2"/>
    <s v="N/A"/>
    <s v="Large"/>
    <s v="Regular Cab Pickup"/>
    <n v="20"/>
    <n v="15"/>
    <n v="1385"/>
    <n v="2366"/>
  </r>
  <r>
    <x v="28"/>
    <s v="Pacifica"/>
    <n v="2008"/>
    <x v="12"/>
    <s v="regular unleaded"/>
    <n v="200"/>
    <n v="6"/>
    <s v="AUTOMATIC"/>
    <s v="front wheel drive"/>
    <n v="4"/>
    <s v="Crossover"/>
    <s v="Large"/>
    <s v="Wagon"/>
    <n v="22"/>
    <n v="15"/>
    <n v="1013"/>
    <n v="24635"/>
  </r>
  <r>
    <x v="30"/>
    <s v="Vandura"/>
    <n v="1994"/>
    <x v="23"/>
    <s v="regular unleaded"/>
    <n v="200"/>
    <n v="6"/>
    <s v="AUTOMATIC"/>
    <s v="rear wheel drive"/>
    <n v="3"/>
    <s v="N/A"/>
    <s v="Midsize"/>
    <s v="Cargo Van"/>
    <n v="20"/>
    <n v="15"/>
    <n v="549"/>
    <n v="2000"/>
  </r>
  <r>
    <x v="25"/>
    <s v="Montana"/>
    <n v="2005"/>
    <x v="20"/>
    <s v="regular unleaded"/>
    <n v="200"/>
    <n v="6"/>
    <s v="AUTOMATIC"/>
    <s v="all wheel drive"/>
    <n v="4"/>
    <s v="N/A"/>
    <s v="Midsize"/>
    <s v="Passenger Minivan"/>
    <n v="21"/>
    <n v="15"/>
    <n v="210"/>
    <n v="30210"/>
  </r>
  <r>
    <x v="25"/>
    <s v="Montana"/>
    <n v="2005"/>
    <x v="20"/>
    <s v="regular unleaded"/>
    <n v="200"/>
    <n v="6"/>
    <s v="AUTOMATIC"/>
    <s v="all wheel drive"/>
    <n v="4"/>
    <s v="N/A"/>
    <s v="Midsize"/>
    <s v="Passenger Minivan"/>
    <n v="21"/>
    <n v="15"/>
    <n v="210"/>
    <n v="27700"/>
  </r>
  <r>
    <x v="8"/>
    <s v="Freestar"/>
    <n v="2006"/>
    <x v="24"/>
    <s v="regular unleaded"/>
    <n v="201"/>
    <n v="6"/>
    <s v="AUTOMATIC"/>
    <s v="front wheel drive"/>
    <n v="4"/>
    <s v="N/A"/>
    <s v="Midsize"/>
    <s v="Passenger Minivan"/>
    <n v="21"/>
    <n v="15"/>
    <n v="5657"/>
    <n v="29575"/>
  </r>
  <r>
    <x v="8"/>
    <s v="Freestar"/>
    <n v="2006"/>
    <x v="24"/>
    <s v="regular unleaded"/>
    <n v="201"/>
    <n v="6"/>
    <s v="AUTOMATIC"/>
    <s v="front wheel drive"/>
    <n v="4"/>
    <s v="N/A"/>
    <s v="Midsize"/>
    <s v="Passenger Minivan"/>
    <n v="21"/>
    <n v="15"/>
    <n v="5657"/>
    <n v="26615"/>
  </r>
  <r>
    <x v="8"/>
    <s v="Freestar"/>
    <n v="2007"/>
    <x v="25"/>
    <s v="regular unleaded"/>
    <n v="201"/>
    <n v="6"/>
    <s v="AUTOMATIC"/>
    <s v="front wheel drive"/>
    <n v="4"/>
    <s v="N/A"/>
    <s v="Midsize"/>
    <s v="Passenger Minivan"/>
    <n v="21"/>
    <n v="15"/>
    <n v="5657"/>
    <n v="26665"/>
  </r>
  <r>
    <x v="8"/>
    <s v="Freestar"/>
    <n v="2007"/>
    <x v="25"/>
    <s v="regular unleaded"/>
    <n v="201"/>
    <n v="6"/>
    <s v="AUTOMATIC"/>
    <s v="front wheel drive"/>
    <n v="4"/>
    <s v="N/A"/>
    <s v="Midsize"/>
    <s v="Passenger Minivan"/>
    <n v="21"/>
    <n v="15"/>
    <n v="5657"/>
    <n v="23705"/>
  </r>
  <r>
    <x v="8"/>
    <s v="Freestar"/>
    <n v="2007"/>
    <x v="25"/>
    <s v="regular unleaded"/>
    <n v="201"/>
    <n v="6"/>
    <s v="AUTOMATIC"/>
    <s v="front wheel drive"/>
    <n v="4"/>
    <s v="N/A"/>
    <s v="Midsize"/>
    <s v="Passenger Minivan"/>
    <n v="21"/>
    <n v="15"/>
    <n v="5657"/>
    <n v="29575"/>
  </r>
  <r>
    <x v="8"/>
    <s v="Freestar"/>
    <n v="2007"/>
    <x v="25"/>
    <s v="regular unleaded"/>
    <n v="201"/>
    <n v="6"/>
    <s v="AUTOMATIC"/>
    <s v="front wheel drive"/>
    <n v="4"/>
    <s v="N/A"/>
    <s v="Midsize"/>
    <s v="Cargo Minivan"/>
    <n v="21"/>
    <n v="15"/>
    <n v="5657"/>
    <n v="19700"/>
  </r>
  <r>
    <x v="5"/>
    <s v="EuroVan"/>
    <n v="2001"/>
    <x v="15"/>
    <s v="premium unleaded (required)"/>
    <n v="201"/>
    <n v="6"/>
    <s v="AUTOMATIC"/>
    <s v="front wheel drive"/>
    <n v="3"/>
    <s v="N/A"/>
    <s v="Large"/>
    <s v="Passenger Minivan"/>
    <n v="18"/>
    <n v="15"/>
    <n v="873"/>
    <n v="27700"/>
  </r>
  <r>
    <x v="5"/>
    <s v="EuroVan"/>
    <n v="2001"/>
    <x v="15"/>
    <s v="premium unleaded (required)"/>
    <n v="201"/>
    <n v="6"/>
    <s v="AUTOMATIC"/>
    <s v="front wheel drive"/>
    <n v="3"/>
    <s v="N/A"/>
    <s v="Large"/>
    <s v="Passenger Minivan"/>
    <n v="18"/>
    <n v="15"/>
    <n v="873"/>
    <n v="26200"/>
  </r>
  <r>
    <x v="5"/>
    <s v="EuroVan"/>
    <n v="2002"/>
    <x v="27"/>
    <s v="premium unleaded (recommended)"/>
    <n v="201"/>
    <n v="6"/>
    <s v="AUTOMATIC"/>
    <s v="front wheel drive"/>
    <n v="3"/>
    <s v="N/A"/>
    <s v="Large"/>
    <s v="Passenger Minivan"/>
    <n v="18"/>
    <n v="15"/>
    <n v="873"/>
    <n v="26200"/>
  </r>
  <r>
    <x v="5"/>
    <s v="EuroVan"/>
    <n v="2002"/>
    <x v="27"/>
    <s v="premium unleaded (recommended)"/>
    <n v="201"/>
    <n v="6"/>
    <s v="AUTOMATIC"/>
    <s v="front wheel drive"/>
    <n v="3"/>
    <s v="N/A"/>
    <s v="Large"/>
    <s v="Passenger Minivan"/>
    <n v="18"/>
    <n v="15"/>
    <n v="873"/>
    <n v="27700"/>
  </r>
  <r>
    <x v="5"/>
    <s v="EuroVan"/>
    <n v="2003"/>
    <x v="18"/>
    <s v="premium unleaded (recommended)"/>
    <n v="201"/>
    <n v="6"/>
    <s v="AUTOMATIC"/>
    <s v="front wheel drive"/>
    <n v="3"/>
    <s v="N/A"/>
    <s v="Large"/>
    <s v="Passenger Minivan"/>
    <n v="18"/>
    <n v="15"/>
    <n v="873"/>
    <n v="26200"/>
  </r>
  <r>
    <x v="5"/>
    <s v="EuroVan"/>
    <n v="2003"/>
    <x v="18"/>
    <s v="premium unleaded (recommended)"/>
    <n v="201"/>
    <n v="6"/>
    <s v="AUTOMATIC"/>
    <s v="front wheel drive"/>
    <n v="3"/>
    <s v="N/A"/>
    <s v="Large"/>
    <s v="Passenger Minivan"/>
    <n v="18"/>
    <n v="15"/>
    <n v="873"/>
    <n v="27700"/>
  </r>
  <r>
    <x v="8"/>
    <s v="F-150 Heritage"/>
    <n v="2004"/>
    <x v="19"/>
    <s v="regular unleaded"/>
    <n v="202"/>
    <n v="6"/>
    <s v="MANUAL"/>
    <s v="rear wheel drive"/>
    <n v="4"/>
    <s v="N/A"/>
    <s v="Large"/>
    <s v="Extended Cab Pickup"/>
    <n v="19"/>
    <n v="15"/>
    <n v="5657"/>
    <n v="22295"/>
  </r>
  <r>
    <x v="8"/>
    <s v="F-150 Heritage"/>
    <n v="2004"/>
    <x v="19"/>
    <s v="regular unleaded"/>
    <n v="202"/>
    <n v="6"/>
    <s v="MANUAL"/>
    <s v="rear wheel drive"/>
    <n v="4"/>
    <s v="N/A"/>
    <s v="Large"/>
    <s v="Extended Cab Pickup"/>
    <n v="19"/>
    <n v="15"/>
    <n v="5657"/>
    <n v="25160"/>
  </r>
  <r>
    <x v="8"/>
    <s v="F-150 Heritage"/>
    <n v="2004"/>
    <x v="19"/>
    <s v="regular unleaded"/>
    <n v="202"/>
    <n v="6"/>
    <s v="MANUAL"/>
    <s v="rear wheel drive"/>
    <n v="2"/>
    <s v="N/A"/>
    <s v="Large"/>
    <s v="Regular Cab Pickup"/>
    <n v="19"/>
    <n v="15"/>
    <n v="5657"/>
    <n v="22315"/>
  </r>
  <r>
    <x v="8"/>
    <s v="F-150 Heritage"/>
    <n v="2004"/>
    <x v="19"/>
    <s v="regular unleaded"/>
    <n v="202"/>
    <n v="6"/>
    <s v="MANUAL"/>
    <s v="rear wheel drive"/>
    <n v="2"/>
    <s v="N/A"/>
    <s v="Large"/>
    <s v="Regular Cab Pickup"/>
    <n v="19"/>
    <n v="15"/>
    <n v="5657"/>
    <n v="20490"/>
  </r>
  <r>
    <x v="8"/>
    <s v="F-150 Heritage"/>
    <n v="2004"/>
    <x v="19"/>
    <s v="regular unleaded"/>
    <n v="202"/>
    <n v="6"/>
    <s v="MANUAL"/>
    <s v="rear wheel drive"/>
    <n v="2"/>
    <s v="N/A"/>
    <s v="Large"/>
    <s v="Regular Cab Pickup"/>
    <n v="19"/>
    <n v="15"/>
    <n v="5657"/>
    <n v="22615"/>
  </r>
  <r>
    <x v="8"/>
    <s v="F-150 Heritage"/>
    <n v="2004"/>
    <x v="19"/>
    <s v="regular unleaded"/>
    <n v="202"/>
    <n v="6"/>
    <s v="MANUAL"/>
    <s v="rear wheel drive"/>
    <n v="2"/>
    <s v="N/A"/>
    <s v="Large"/>
    <s v="Regular Cab Pickup"/>
    <n v="19"/>
    <n v="15"/>
    <n v="5657"/>
    <n v="23160"/>
  </r>
  <r>
    <x v="8"/>
    <s v="F-150 Heritage"/>
    <n v="2004"/>
    <x v="19"/>
    <s v="regular unleaded"/>
    <n v="202"/>
    <n v="6"/>
    <s v="MANUAL"/>
    <s v="rear wheel drive"/>
    <n v="2"/>
    <s v="N/A"/>
    <s v="Large"/>
    <s v="Regular Cab Pickup"/>
    <n v="19"/>
    <n v="15"/>
    <n v="5657"/>
    <n v="19910"/>
  </r>
  <r>
    <x v="8"/>
    <s v="F-150 Heritage"/>
    <n v="2004"/>
    <x v="19"/>
    <s v="regular unleaded"/>
    <n v="202"/>
    <n v="6"/>
    <s v="MANUAL"/>
    <s v="rear wheel drive"/>
    <n v="2"/>
    <s v="N/A"/>
    <s v="Large"/>
    <s v="Regular Cab Pickup"/>
    <n v="19"/>
    <n v="15"/>
    <n v="5657"/>
    <n v="19610"/>
  </r>
  <r>
    <x v="8"/>
    <s v="Explorer Sport"/>
    <n v="2002"/>
    <x v="27"/>
    <s v="regular unleaded"/>
    <n v="203"/>
    <n v="6"/>
    <s v="AUTOMATIC"/>
    <s v="rear wheel drive"/>
    <n v="2"/>
    <s v="N/A"/>
    <s v="Midsize"/>
    <s v="2dr SUV"/>
    <n v="20"/>
    <n v="15"/>
    <n v="5657"/>
    <n v="24615"/>
  </r>
  <r>
    <x v="8"/>
    <s v="Explorer Sport"/>
    <n v="2002"/>
    <x v="27"/>
    <s v="regular unleaded"/>
    <n v="203"/>
    <n v="6"/>
    <s v="AUTOMATIC"/>
    <s v="rear wheel drive"/>
    <n v="2"/>
    <s v="N/A"/>
    <s v="Midsize"/>
    <s v="2dr SUV"/>
    <n v="20"/>
    <n v="15"/>
    <n v="5657"/>
    <n v="22265"/>
  </r>
  <r>
    <x v="8"/>
    <s v="Explorer Sport"/>
    <n v="2002"/>
    <x v="27"/>
    <s v="regular unleaded"/>
    <n v="203"/>
    <n v="6"/>
    <s v="AUTOMATIC"/>
    <s v="rear wheel drive"/>
    <n v="2"/>
    <s v="N/A"/>
    <s v="Midsize"/>
    <s v="2dr SUV"/>
    <n v="20"/>
    <n v="15"/>
    <n v="5657"/>
    <n v="23055"/>
  </r>
  <r>
    <x v="8"/>
    <s v="Explorer Sport"/>
    <n v="2003"/>
    <x v="18"/>
    <s v="regular unleaded"/>
    <n v="203"/>
    <n v="6"/>
    <s v="MANUAL"/>
    <s v="rear wheel drive"/>
    <n v="2"/>
    <s v="N/A"/>
    <s v="Midsize"/>
    <s v="2dr SUV"/>
    <n v="20"/>
    <n v="15"/>
    <n v="5657"/>
    <n v="21870"/>
  </r>
  <r>
    <x v="1"/>
    <s v="Passport"/>
    <n v="2000"/>
    <x v="13"/>
    <s v="regular unleaded"/>
    <n v="205"/>
    <n v="6"/>
    <s v="MANUAL"/>
    <s v="rear wheel drive"/>
    <n v="4"/>
    <s v="N/A"/>
    <s v="Midsize"/>
    <s v="4dr SUV"/>
    <n v="18"/>
    <n v="15"/>
    <n v="2202"/>
    <n v="2452"/>
  </r>
  <r>
    <x v="1"/>
    <s v="Passport"/>
    <n v="2000"/>
    <x v="13"/>
    <s v="regular unleaded"/>
    <n v="205"/>
    <n v="6"/>
    <s v="AUTOMATIC"/>
    <s v="rear wheel drive"/>
    <n v="4"/>
    <s v="N/A"/>
    <s v="Midsize"/>
    <s v="4dr SUV"/>
    <n v="19"/>
    <n v="15"/>
    <n v="2202"/>
    <n v="2715"/>
  </r>
  <r>
    <x v="1"/>
    <s v="Passport"/>
    <n v="2000"/>
    <x v="13"/>
    <s v="regular unleaded"/>
    <n v="205"/>
    <n v="6"/>
    <s v="MANUAL"/>
    <s v="four wheel drive"/>
    <n v="4"/>
    <s v="N/A"/>
    <s v="Midsize"/>
    <s v="4dr SUV"/>
    <n v="18"/>
    <n v="15"/>
    <n v="2202"/>
    <n v="2668"/>
  </r>
  <r>
    <x v="1"/>
    <s v="Passport"/>
    <n v="2001"/>
    <x v="15"/>
    <s v="regular unleaded"/>
    <n v="205"/>
    <n v="6"/>
    <s v="AUTOMATIC"/>
    <s v="four wheel drive"/>
    <n v="4"/>
    <s v="N/A"/>
    <s v="Midsize"/>
    <s v="4dr SUV"/>
    <n v="19"/>
    <n v="15"/>
    <n v="2202"/>
    <n v="30500"/>
  </r>
  <r>
    <x v="1"/>
    <s v="Passport"/>
    <n v="2001"/>
    <x v="15"/>
    <s v="regular unleaded"/>
    <n v="205"/>
    <n v="6"/>
    <s v="AUTOMATIC"/>
    <s v="four wheel drive"/>
    <n v="4"/>
    <s v="N/A"/>
    <s v="Midsize"/>
    <s v="4dr SUV"/>
    <n v="19"/>
    <n v="15"/>
    <n v="2202"/>
    <n v="27300"/>
  </r>
  <r>
    <x v="1"/>
    <s v="Passport"/>
    <n v="2001"/>
    <x v="15"/>
    <s v="regular unleaded"/>
    <n v="205"/>
    <n v="6"/>
    <s v="MANUAL"/>
    <s v="rear wheel drive"/>
    <n v="4"/>
    <s v="N/A"/>
    <s v="Midsize"/>
    <s v="4dr SUV"/>
    <n v="19"/>
    <n v="15"/>
    <n v="2202"/>
    <n v="23000"/>
  </r>
  <r>
    <x v="1"/>
    <s v="Passport"/>
    <n v="2001"/>
    <x v="15"/>
    <s v="regular unleaded"/>
    <n v="205"/>
    <n v="6"/>
    <s v="AUTOMATIC"/>
    <s v="rear wheel drive"/>
    <n v="4"/>
    <s v="N/A"/>
    <s v="Midsize"/>
    <s v="4dr SUV"/>
    <n v="20"/>
    <n v="15"/>
    <n v="2202"/>
    <n v="24150"/>
  </r>
  <r>
    <x v="1"/>
    <s v="Passport"/>
    <n v="2001"/>
    <x v="15"/>
    <s v="regular unleaded"/>
    <n v="205"/>
    <n v="6"/>
    <s v="AUTOMATIC"/>
    <s v="rear wheel drive"/>
    <n v="4"/>
    <s v="N/A"/>
    <s v="Midsize"/>
    <s v="4dr SUV"/>
    <n v="20"/>
    <n v="15"/>
    <n v="2202"/>
    <n v="28050"/>
  </r>
  <r>
    <x v="1"/>
    <s v="Passport"/>
    <n v="2001"/>
    <x v="15"/>
    <s v="regular unleaded"/>
    <n v="205"/>
    <n v="6"/>
    <s v="AUTOMATIC"/>
    <s v="rear wheel drive"/>
    <n v="4"/>
    <s v="N/A"/>
    <s v="Midsize"/>
    <s v="4dr SUV"/>
    <n v="20"/>
    <n v="15"/>
    <n v="2202"/>
    <n v="26800"/>
  </r>
  <r>
    <x v="1"/>
    <s v="Passport"/>
    <n v="2001"/>
    <x v="15"/>
    <s v="regular unleaded"/>
    <n v="205"/>
    <n v="6"/>
    <s v="AUTOMATIC"/>
    <s v="four wheel drive"/>
    <n v="4"/>
    <s v="N/A"/>
    <s v="Midsize"/>
    <s v="4dr SUV"/>
    <n v="19"/>
    <n v="15"/>
    <n v="2202"/>
    <n v="29250"/>
  </r>
  <r>
    <x v="1"/>
    <s v="Passport"/>
    <n v="2001"/>
    <x v="15"/>
    <s v="regular unleaded"/>
    <n v="205"/>
    <n v="6"/>
    <s v="MANUAL"/>
    <s v="four wheel drive"/>
    <n v="4"/>
    <s v="N/A"/>
    <s v="Midsize"/>
    <s v="4dr SUV"/>
    <n v="19"/>
    <n v="15"/>
    <n v="2202"/>
    <n v="26150"/>
  </r>
  <r>
    <x v="1"/>
    <s v="Passport"/>
    <n v="2002"/>
    <x v="27"/>
    <s v="regular unleaded"/>
    <n v="205"/>
    <n v="6"/>
    <s v="AUTOMATIC"/>
    <s v="four wheel drive"/>
    <n v="4"/>
    <s v="N/A"/>
    <s v="Midsize"/>
    <s v="4dr SUV"/>
    <n v="19"/>
    <n v="15"/>
    <n v="2202"/>
    <n v="30900"/>
  </r>
  <r>
    <x v="1"/>
    <s v="Passport"/>
    <n v="2002"/>
    <x v="27"/>
    <s v="regular unleaded"/>
    <n v="205"/>
    <n v="6"/>
    <s v="MANUAL"/>
    <s v="four wheel drive"/>
    <n v="4"/>
    <s v="N/A"/>
    <s v="Midsize"/>
    <s v="4dr SUV"/>
    <n v="19"/>
    <n v="15"/>
    <n v="2202"/>
    <n v="26450"/>
  </r>
  <r>
    <x v="1"/>
    <s v="Passport"/>
    <n v="2002"/>
    <x v="27"/>
    <s v="regular unleaded"/>
    <n v="205"/>
    <n v="6"/>
    <s v="AUTOMATIC"/>
    <s v="rear wheel drive"/>
    <n v="4"/>
    <s v="N/A"/>
    <s v="Midsize"/>
    <s v="4dr SUV"/>
    <n v="20"/>
    <n v="15"/>
    <n v="2202"/>
    <n v="24450"/>
  </r>
  <r>
    <x v="1"/>
    <s v="Passport"/>
    <n v="2002"/>
    <x v="27"/>
    <s v="regular unleaded"/>
    <n v="205"/>
    <n v="6"/>
    <s v="AUTOMATIC"/>
    <s v="rear wheel drive"/>
    <n v="4"/>
    <s v="N/A"/>
    <s v="Midsize"/>
    <s v="4dr SUV"/>
    <n v="20"/>
    <n v="15"/>
    <n v="2202"/>
    <n v="28450"/>
  </r>
  <r>
    <x v="1"/>
    <s v="Passport"/>
    <n v="2002"/>
    <x v="27"/>
    <s v="regular unleaded"/>
    <n v="205"/>
    <n v="6"/>
    <s v="MANUAL"/>
    <s v="rear wheel drive"/>
    <n v="4"/>
    <s v="N/A"/>
    <s v="Midsize"/>
    <s v="4dr SUV"/>
    <n v="19"/>
    <n v="15"/>
    <n v="2202"/>
    <n v="23300"/>
  </r>
  <r>
    <x v="1"/>
    <s v="Passport"/>
    <n v="2002"/>
    <x v="27"/>
    <s v="regular unleaded"/>
    <n v="205"/>
    <n v="6"/>
    <s v="AUTOMATIC"/>
    <s v="four wheel drive"/>
    <n v="4"/>
    <s v="N/A"/>
    <s v="Midsize"/>
    <s v="4dr SUV"/>
    <n v="19"/>
    <n v="15"/>
    <n v="2202"/>
    <n v="29550"/>
  </r>
  <r>
    <x v="1"/>
    <s v="Passport"/>
    <n v="2002"/>
    <x v="27"/>
    <s v="regular unleaded"/>
    <n v="205"/>
    <n v="6"/>
    <s v="AUTOMATIC"/>
    <s v="four wheel drive"/>
    <n v="4"/>
    <s v="N/A"/>
    <s v="Midsize"/>
    <s v="4dr SUV"/>
    <n v="19"/>
    <n v="15"/>
    <n v="2202"/>
    <n v="27600"/>
  </r>
  <r>
    <x v="1"/>
    <s v="Passport"/>
    <n v="2002"/>
    <x v="27"/>
    <s v="regular unleaded"/>
    <n v="205"/>
    <n v="6"/>
    <s v="AUTOMATIC"/>
    <s v="rear wheel drive"/>
    <n v="4"/>
    <s v="N/A"/>
    <s v="Midsize"/>
    <s v="4dr SUV"/>
    <n v="20"/>
    <n v="15"/>
    <n v="2202"/>
    <n v="27100"/>
  </r>
  <r>
    <x v="3"/>
    <s v="Diamante"/>
    <n v="2004"/>
    <x v="19"/>
    <s v="premium unleaded (required)"/>
    <n v="205"/>
    <n v="6"/>
    <s v="AUTOMATIC"/>
    <s v="front wheel drive"/>
    <n v="4"/>
    <s v="N/A"/>
    <s v="Midsize"/>
    <s v="Sedan"/>
    <n v="23"/>
    <n v="15"/>
    <n v="436"/>
    <n v="24999"/>
  </r>
  <r>
    <x v="3"/>
    <s v="Diamante"/>
    <n v="2004"/>
    <x v="19"/>
    <s v="premium unleaded (required)"/>
    <n v="205"/>
    <n v="6"/>
    <s v="AUTOMATIC"/>
    <s v="front wheel drive"/>
    <n v="4"/>
    <s v="N/A"/>
    <s v="Midsize"/>
    <s v="Sedan"/>
    <n v="23"/>
    <n v="15"/>
    <n v="436"/>
    <n v="27619"/>
  </r>
  <r>
    <x v="8"/>
    <s v="Ranger"/>
    <n v="2009"/>
    <x v="10"/>
    <s v="regular unleaded"/>
    <n v="207"/>
    <n v="6"/>
    <s v="MANUAL"/>
    <s v="rear wheel drive"/>
    <n v="4"/>
    <s v="N/A"/>
    <s v="Compact"/>
    <s v="Extended Cab Pickup"/>
    <n v="21"/>
    <n v="15"/>
    <n v="5657"/>
    <n v="21050"/>
  </r>
  <r>
    <x v="8"/>
    <s v="Ranger"/>
    <n v="2009"/>
    <x v="10"/>
    <s v="regular unleaded"/>
    <n v="207"/>
    <n v="6"/>
    <s v="MANUAL"/>
    <s v="four wheel drive"/>
    <n v="4"/>
    <s v="N/A"/>
    <s v="Compact"/>
    <s v="Extended Cab Pickup"/>
    <n v="19"/>
    <n v="15"/>
    <n v="5657"/>
    <n v="24255"/>
  </r>
  <r>
    <x v="8"/>
    <s v="Ranger"/>
    <n v="2009"/>
    <x v="10"/>
    <s v="regular unleaded"/>
    <n v="207"/>
    <n v="6"/>
    <s v="MANUAL"/>
    <s v="four wheel drive"/>
    <n v="4"/>
    <s v="N/A"/>
    <s v="Compact"/>
    <s v="Extended Cab Pickup"/>
    <n v="19"/>
    <n v="15"/>
    <n v="5657"/>
    <n v="23575"/>
  </r>
  <r>
    <x v="8"/>
    <s v="Ranger"/>
    <n v="2009"/>
    <x v="10"/>
    <s v="regular unleaded"/>
    <n v="207"/>
    <n v="6"/>
    <s v="MANUAL"/>
    <s v="four wheel drive"/>
    <n v="4"/>
    <s v="N/A"/>
    <s v="Compact"/>
    <s v="Extended Cab Pickup"/>
    <n v="19"/>
    <n v="15"/>
    <n v="5657"/>
    <n v="25805"/>
  </r>
  <r>
    <x v="8"/>
    <s v="Ranger"/>
    <n v="2009"/>
    <x v="10"/>
    <s v="regular unleaded"/>
    <n v="207"/>
    <n v="6"/>
    <s v="MANUAL"/>
    <s v="rear wheel drive"/>
    <n v="4"/>
    <s v="N/A"/>
    <s v="Compact"/>
    <s v="Extended Cab Pickup"/>
    <n v="21"/>
    <n v="15"/>
    <n v="5657"/>
    <n v="21675"/>
  </r>
  <r>
    <x v="8"/>
    <s v="Ranger"/>
    <n v="2010"/>
    <x v="9"/>
    <s v="regular unleaded"/>
    <n v="207"/>
    <n v="6"/>
    <s v="MANUAL"/>
    <s v="rear wheel drive"/>
    <n v="4"/>
    <s v="N/A"/>
    <s v="Compact"/>
    <s v="Extended Cab Pickup"/>
    <n v="21"/>
    <n v="15"/>
    <n v="5657"/>
    <n v="23220"/>
  </r>
  <r>
    <x v="8"/>
    <s v="Ranger"/>
    <n v="2010"/>
    <x v="9"/>
    <s v="regular unleaded"/>
    <n v="207"/>
    <n v="6"/>
    <s v="MANUAL"/>
    <s v="rear wheel drive"/>
    <n v="4"/>
    <s v="N/A"/>
    <s v="Compact"/>
    <s v="Extended Cab Pickup"/>
    <n v="21"/>
    <n v="15"/>
    <n v="5657"/>
    <n v="22485"/>
  </r>
  <r>
    <x v="8"/>
    <s v="Ranger"/>
    <n v="2010"/>
    <x v="9"/>
    <s v="regular unleaded"/>
    <n v="207"/>
    <n v="6"/>
    <s v="MANUAL"/>
    <s v="four wheel drive"/>
    <n v="4"/>
    <s v="N/A"/>
    <s v="Compact"/>
    <s v="Extended Cab Pickup"/>
    <n v="19"/>
    <n v="15"/>
    <n v="5657"/>
    <n v="25800"/>
  </r>
  <r>
    <x v="8"/>
    <s v="Ranger"/>
    <n v="2010"/>
    <x v="9"/>
    <s v="regular unleaded"/>
    <n v="207"/>
    <n v="6"/>
    <s v="MANUAL"/>
    <s v="four wheel drive"/>
    <n v="4"/>
    <s v="N/A"/>
    <s v="Compact"/>
    <s v="Extended Cab Pickup"/>
    <n v="19"/>
    <n v="15"/>
    <n v="5657"/>
    <n v="24905"/>
  </r>
  <r>
    <x v="8"/>
    <s v="Ranger"/>
    <n v="2011"/>
    <x v="6"/>
    <s v="regular unleaded"/>
    <n v="207"/>
    <n v="6"/>
    <s v="MANUAL"/>
    <s v="four wheel drive"/>
    <n v="4"/>
    <s v="N/A"/>
    <s v="Compact"/>
    <s v="Extended Cab Pickup"/>
    <n v="19"/>
    <n v="15"/>
    <n v="5657"/>
    <n v="26070"/>
  </r>
  <r>
    <x v="8"/>
    <s v="Ranger"/>
    <n v="2011"/>
    <x v="6"/>
    <s v="regular unleaded"/>
    <n v="207"/>
    <n v="6"/>
    <s v="MANUAL"/>
    <s v="four wheel drive"/>
    <n v="4"/>
    <s v="N/A"/>
    <s v="Compact"/>
    <s v="Extended Cab Pickup"/>
    <n v="19"/>
    <n v="15"/>
    <n v="5657"/>
    <n v="25060"/>
  </r>
  <r>
    <x v="8"/>
    <s v="Ranger"/>
    <n v="2009"/>
    <x v="10"/>
    <s v="regular unleaded"/>
    <n v="207"/>
    <n v="6"/>
    <s v="MANUAL"/>
    <s v="four wheel drive"/>
    <n v="2"/>
    <s v="N/A"/>
    <s v="Compact"/>
    <s v="Extended Cab Pickup"/>
    <n v="19"/>
    <n v="15"/>
    <n v="5657"/>
    <n v="22305"/>
  </r>
  <r>
    <x v="8"/>
    <s v="Ranger"/>
    <n v="2009"/>
    <x v="10"/>
    <s v="regular unleaded"/>
    <n v="207"/>
    <n v="6"/>
    <s v="MANUAL"/>
    <s v="four wheel drive"/>
    <n v="2"/>
    <s v="N/A"/>
    <s v="Compact"/>
    <s v="Extended Cab Pickup"/>
    <n v="19"/>
    <n v="15"/>
    <n v="5657"/>
    <n v="24535"/>
  </r>
  <r>
    <x v="8"/>
    <s v="Ranger"/>
    <n v="2009"/>
    <x v="10"/>
    <s v="regular unleaded"/>
    <n v="207"/>
    <n v="6"/>
    <s v="MANUAL"/>
    <s v="four wheel drive"/>
    <n v="2"/>
    <s v="N/A"/>
    <s v="Compact"/>
    <s v="Extended Cab Pickup"/>
    <n v="19"/>
    <n v="15"/>
    <n v="5657"/>
    <n v="22985"/>
  </r>
  <r>
    <x v="8"/>
    <s v="Ranger"/>
    <n v="2009"/>
    <x v="10"/>
    <s v="regular unleaded"/>
    <n v="207"/>
    <n v="6"/>
    <s v="MANUAL"/>
    <s v="four wheel drive"/>
    <n v="2"/>
    <s v="N/A"/>
    <s v="Compact"/>
    <s v="Extended Cab Pickup"/>
    <n v="19"/>
    <n v="15"/>
    <n v="5657"/>
    <n v="21810"/>
  </r>
  <r>
    <x v="8"/>
    <s v="Ranger"/>
    <n v="2009"/>
    <x v="10"/>
    <s v="regular unleaded"/>
    <n v="207"/>
    <n v="6"/>
    <s v="MANUAL"/>
    <s v="rear wheel drive"/>
    <n v="2"/>
    <s v="N/A"/>
    <s v="Compact"/>
    <s v="Extended Cab Pickup"/>
    <n v="21"/>
    <n v="15"/>
    <n v="5657"/>
    <n v="20405"/>
  </r>
  <r>
    <x v="8"/>
    <s v="Ranger"/>
    <n v="2010"/>
    <x v="9"/>
    <s v="regular unleaded"/>
    <n v="207"/>
    <n v="6"/>
    <s v="MANUAL"/>
    <s v="rear wheel drive"/>
    <n v="2"/>
    <s v="N/A"/>
    <s v="Compact"/>
    <s v="Extended Cab Pickup"/>
    <n v="21"/>
    <n v="15"/>
    <n v="5657"/>
    <n v="22155"/>
  </r>
  <r>
    <x v="8"/>
    <s v="Ranger"/>
    <n v="2010"/>
    <x v="9"/>
    <s v="regular unleaded"/>
    <n v="207"/>
    <n v="6"/>
    <s v="MANUAL"/>
    <s v="four wheel drive"/>
    <n v="2"/>
    <s v="N/A"/>
    <s v="Compact"/>
    <s v="Extended Cab Pickup"/>
    <n v="19"/>
    <n v="15"/>
    <n v="5657"/>
    <n v="23570"/>
  </r>
  <r>
    <x v="17"/>
    <s v="B-Series Truck"/>
    <n v="2007"/>
    <x v="25"/>
    <s v="regular unleaded"/>
    <n v="207"/>
    <n v="6"/>
    <s v="MANUAL"/>
    <s v="four wheel drive"/>
    <n v="4"/>
    <s v="N/A"/>
    <s v="Compact"/>
    <s v="Extended Cab Pickup"/>
    <n v="19"/>
    <n v="15"/>
    <n v="586"/>
    <n v="22045"/>
  </r>
  <r>
    <x v="17"/>
    <s v="B-Series Truck"/>
    <n v="2008"/>
    <x v="12"/>
    <s v="regular unleaded"/>
    <n v="207"/>
    <n v="6"/>
    <s v="MANUAL"/>
    <s v="four wheel drive"/>
    <n v="4"/>
    <s v="N/A"/>
    <s v="Compact"/>
    <s v="Extended Cab Pickup"/>
    <n v="19"/>
    <n v="15"/>
    <n v="586"/>
    <n v="22045"/>
  </r>
  <r>
    <x v="17"/>
    <s v="B-Series Truck"/>
    <n v="2009"/>
    <x v="10"/>
    <s v="regular unleaded"/>
    <n v="207"/>
    <n v="6"/>
    <s v="MANUAL"/>
    <s v="four wheel drive"/>
    <n v="4"/>
    <s v="N/A"/>
    <s v="Compact"/>
    <s v="Extended Cab Pickup"/>
    <n v="19"/>
    <n v="15"/>
    <n v="586"/>
    <n v="22150"/>
  </r>
  <r>
    <x v="17"/>
    <s v="Truck"/>
    <n v="2003"/>
    <x v="18"/>
    <s v="regular unleaded"/>
    <n v="207"/>
    <n v="6"/>
    <s v="MANUAL"/>
    <s v="rear wheel drive"/>
    <n v="4"/>
    <s v="N/A"/>
    <s v="Compact"/>
    <s v="Extended Cab Pickup"/>
    <n v="20"/>
    <n v="15"/>
    <n v="586"/>
    <n v="20880"/>
  </r>
  <r>
    <x v="35"/>
    <n v="944"/>
    <n v="1990"/>
    <x v="7"/>
    <s v="regular unleaded"/>
    <n v="208"/>
    <n v="4"/>
    <s v="MANUAL"/>
    <s v="rear wheel drive"/>
    <n v="2"/>
    <s v="Hatchback,Luxury,Performance"/>
    <s v="Compact"/>
    <s v="2dr Hatchback"/>
    <n v="24"/>
    <n v="15"/>
    <n v="1715"/>
    <n v="2667"/>
  </r>
  <r>
    <x v="35"/>
    <n v="944"/>
    <n v="1990"/>
    <x v="7"/>
    <s v="regular unleaded"/>
    <n v="208"/>
    <n v="4"/>
    <s v="MANUAL"/>
    <s v="rear wheel drive"/>
    <n v="2"/>
    <s v="Luxury,Performance"/>
    <s v="Compact"/>
    <s v="Convertible"/>
    <n v="24"/>
    <n v="15"/>
    <n v="1715"/>
    <n v="3083"/>
  </r>
  <r>
    <x v="35"/>
    <n v="944"/>
    <n v="1991"/>
    <x v="8"/>
    <s v="regular unleaded"/>
    <n v="208"/>
    <n v="4"/>
    <s v="MANUAL"/>
    <s v="rear wheel drive"/>
    <n v="2"/>
    <s v="Luxury,Performance"/>
    <s v="Compact"/>
    <s v="Convertible"/>
    <n v="24"/>
    <n v="15"/>
    <n v="1715"/>
    <n v="3578"/>
  </r>
  <r>
    <x v="35"/>
    <n v="944"/>
    <n v="1991"/>
    <x v="8"/>
    <s v="regular unleaded"/>
    <n v="208"/>
    <n v="4"/>
    <s v="MANUAL"/>
    <s v="rear wheel drive"/>
    <n v="2"/>
    <s v="Hatchback,Luxury,Performance"/>
    <s v="Compact"/>
    <s v="2dr Hatchback"/>
    <n v="24"/>
    <n v="15"/>
    <n v="1715"/>
    <n v="3047"/>
  </r>
  <r>
    <x v="22"/>
    <s v="Dakota"/>
    <n v="2008"/>
    <x v="12"/>
    <s v="regular unleaded"/>
    <n v="210"/>
    <n v="6"/>
    <s v="AUTOMATIC"/>
    <s v="rear wheel drive"/>
    <n v="4"/>
    <s v="N/A"/>
    <s v="Compact"/>
    <s v="Extended Cab Pickup"/>
    <n v="20"/>
    <n v="15"/>
    <n v="1851"/>
    <n v="26170"/>
  </r>
  <r>
    <x v="22"/>
    <s v="Dakota"/>
    <n v="2008"/>
    <x v="12"/>
    <s v="regular unleaded"/>
    <n v="210"/>
    <n v="6"/>
    <s v="AUTOMATIC"/>
    <s v="rear wheel drive"/>
    <n v="4"/>
    <s v="N/A"/>
    <s v="Compact"/>
    <s v="Extended Cab Pickup"/>
    <n v="20"/>
    <n v="15"/>
    <n v="1851"/>
    <n v="22030"/>
  </r>
  <r>
    <x v="22"/>
    <s v="Dakota"/>
    <n v="2008"/>
    <x v="12"/>
    <s v="regular unleaded"/>
    <n v="210"/>
    <n v="6"/>
    <s v="MANUAL"/>
    <s v="four wheel drive"/>
    <n v="4"/>
    <s v="N/A"/>
    <s v="Compact"/>
    <s v="Extended Cab Pickup"/>
    <n v="19"/>
    <n v="15"/>
    <n v="1851"/>
    <n v="25245"/>
  </r>
  <r>
    <x v="22"/>
    <s v="Dakota"/>
    <n v="2008"/>
    <x v="12"/>
    <s v="regular unleaded"/>
    <n v="210"/>
    <n v="6"/>
    <s v="MANUAL"/>
    <s v="four wheel drive"/>
    <n v="4"/>
    <s v="N/A"/>
    <s v="Compact"/>
    <s v="Extended Cab Pickup"/>
    <n v="19"/>
    <n v="15"/>
    <n v="1851"/>
    <n v="24720"/>
  </r>
  <r>
    <x v="22"/>
    <s v="Dakota"/>
    <n v="2008"/>
    <x v="12"/>
    <s v="regular unleaded"/>
    <n v="210"/>
    <n v="6"/>
    <s v="MANUAL"/>
    <s v="four wheel drive"/>
    <n v="4"/>
    <s v="N/A"/>
    <s v="Compact"/>
    <s v="Extended Cab Pickup"/>
    <n v="19"/>
    <n v="15"/>
    <n v="1851"/>
    <n v="28580"/>
  </r>
  <r>
    <x v="22"/>
    <s v="Dakota"/>
    <n v="2008"/>
    <x v="12"/>
    <s v="regular unleaded"/>
    <n v="210"/>
    <n v="6"/>
    <s v="MANUAL"/>
    <s v="four wheel drive"/>
    <n v="4"/>
    <s v="N/A"/>
    <s v="Compact"/>
    <s v="Crew Cab Pickup"/>
    <n v="19"/>
    <n v="15"/>
    <n v="1851"/>
    <n v="26590"/>
  </r>
  <r>
    <x v="22"/>
    <s v="Dakota"/>
    <n v="2008"/>
    <x v="12"/>
    <s v="regular unleaded"/>
    <n v="210"/>
    <n v="6"/>
    <s v="AUTOMATIC"/>
    <s v="rear wheel drive"/>
    <n v="4"/>
    <s v="N/A"/>
    <s v="Compact"/>
    <s v="Crew Cab Pickup"/>
    <n v="20"/>
    <n v="15"/>
    <n v="1851"/>
    <n v="24010"/>
  </r>
  <r>
    <x v="22"/>
    <s v="Dakota"/>
    <n v="2008"/>
    <x v="12"/>
    <s v="regular unleaded"/>
    <n v="210"/>
    <n v="6"/>
    <s v="MANUAL"/>
    <s v="four wheel drive"/>
    <n v="4"/>
    <s v="N/A"/>
    <s v="Compact"/>
    <s v="Crew Cab Pickup"/>
    <n v="19"/>
    <n v="15"/>
    <n v="1851"/>
    <n v="26120"/>
  </r>
  <r>
    <x v="22"/>
    <s v="Dakota"/>
    <n v="2008"/>
    <x v="12"/>
    <s v="regular unleaded"/>
    <n v="210"/>
    <n v="6"/>
    <s v="AUTOMATIC"/>
    <s v="rear wheel drive"/>
    <n v="4"/>
    <s v="N/A"/>
    <s v="Compact"/>
    <s v="Crew Cab Pickup"/>
    <n v="20"/>
    <n v="15"/>
    <n v="1851"/>
    <n v="26920"/>
  </r>
  <r>
    <x v="22"/>
    <s v="Dakota"/>
    <n v="2008"/>
    <x v="12"/>
    <s v="regular unleaded"/>
    <n v="210"/>
    <n v="6"/>
    <s v="AUTOMATIC"/>
    <s v="rear wheel drive"/>
    <n v="4"/>
    <s v="N/A"/>
    <s v="Compact"/>
    <s v="Crew Cab Pickup"/>
    <n v="20"/>
    <n v="15"/>
    <n v="1851"/>
    <n v="26540"/>
  </r>
  <r>
    <x v="22"/>
    <s v="Dakota"/>
    <n v="2008"/>
    <x v="12"/>
    <s v="regular unleaded"/>
    <n v="210"/>
    <n v="6"/>
    <s v="MANUAL"/>
    <s v="four wheel drive"/>
    <n v="4"/>
    <s v="N/A"/>
    <s v="Compact"/>
    <s v="Extended Cab Pickup"/>
    <n v="19"/>
    <n v="15"/>
    <n v="1851"/>
    <n v="27935"/>
  </r>
  <r>
    <x v="22"/>
    <s v="Dakota"/>
    <n v="2008"/>
    <x v="12"/>
    <s v="regular unleaded"/>
    <n v="210"/>
    <n v="6"/>
    <s v="AUTOMATIC"/>
    <s v="rear wheel drive"/>
    <n v="4"/>
    <s v="N/A"/>
    <s v="Compact"/>
    <s v="Crew Cab Pickup"/>
    <n v="20"/>
    <n v="15"/>
    <n v="1851"/>
    <n v="26935"/>
  </r>
  <r>
    <x v="22"/>
    <s v="Dakota"/>
    <n v="2009"/>
    <x v="10"/>
    <s v="regular unleaded"/>
    <n v="210"/>
    <n v="6"/>
    <s v="AUTOMATIC"/>
    <s v="rear wheel drive"/>
    <n v="4"/>
    <s v="Flex Fuel"/>
    <s v="Compact"/>
    <s v="Crew Cab Pickup"/>
    <n v="20"/>
    <n v="15"/>
    <n v="1851"/>
    <n v="28630"/>
  </r>
  <r>
    <x v="22"/>
    <s v="Dakota"/>
    <n v="2009"/>
    <x v="10"/>
    <s v="regular unleaded"/>
    <n v="210"/>
    <n v="6"/>
    <s v="AUTOMATIC"/>
    <s v="rear wheel drive"/>
    <n v="4"/>
    <s v="Flex Fuel"/>
    <s v="Compact"/>
    <s v="Extended Cab Pickup"/>
    <n v="20"/>
    <n v="15"/>
    <n v="1851"/>
    <n v="23710"/>
  </r>
  <r>
    <x v="22"/>
    <s v="Dakota"/>
    <n v="2009"/>
    <x v="10"/>
    <s v="regular unleaded"/>
    <n v="210"/>
    <n v="6"/>
    <s v="MANUAL"/>
    <s v="four wheel drive"/>
    <n v="4"/>
    <s v="Flex Fuel"/>
    <s v="Compact"/>
    <s v="Crew Cab Pickup"/>
    <n v="19"/>
    <n v="15"/>
    <n v="1851"/>
    <n v="28210"/>
  </r>
  <r>
    <x v="22"/>
    <s v="Dakota"/>
    <n v="2009"/>
    <x v="10"/>
    <s v="regular unleaded"/>
    <n v="210"/>
    <n v="6"/>
    <s v="AUTOMATIC"/>
    <s v="rear wheel drive"/>
    <n v="4"/>
    <s v="Flex Fuel"/>
    <s v="Compact"/>
    <s v="Crew Cab Pickup"/>
    <n v="20"/>
    <n v="15"/>
    <n v="1851"/>
    <n v="26405"/>
  </r>
  <r>
    <x v="22"/>
    <s v="Dakota"/>
    <n v="2009"/>
    <x v="10"/>
    <s v="regular unleaded"/>
    <n v="210"/>
    <n v="6"/>
    <s v="AUTOMATIC"/>
    <s v="rear wheel drive"/>
    <n v="4"/>
    <s v="Flex Fuel"/>
    <s v="Compact"/>
    <s v="Extended Cab Pickup"/>
    <n v="20"/>
    <n v="15"/>
    <n v="1851"/>
    <n v="27315"/>
  </r>
  <r>
    <x v="22"/>
    <s v="Dakota"/>
    <n v="2009"/>
    <x v="10"/>
    <s v="regular unleaded"/>
    <n v="210"/>
    <n v="6"/>
    <s v="AUTOMATIC"/>
    <s v="rear wheel drive"/>
    <n v="4"/>
    <s v="Flex Fuel"/>
    <s v="Compact"/>
    <s v="Extended Cab Pickup"/>
    <n v="20"/>
    <n v="15"/>
    <n v="1851"/>
    <n v="22560"/>
  </r>
  <r>
    <x v="22"/>
    <s v="Dakota"/>
    <n v="2010"/>
    <x v="9"/>
    <s v="regular unleaded"/>
    <n v="210"/>
    <n v="6"/>
    <s v="AUTOMATIC"/>
    <s v="rear wheel drive"/>
    <n v="4"/>
    <s v="Flex Fuel"/>
    <s v="Compact"/>
    <s v="Crew Cab Pickup"/>
    <n v="20"/>
    <n v="15"/>
    <n v="1851"/>
    <n v="26325"/>
  </r>
  <r>
    <x v="22"/>
    <s v="Dakota"/>
    <n v="2010"/>
    <x v="9"/>
    <s v="regular unleaded"/>
    <n v="210"/>
    <n v="6"/>
    <s v="AUTOMATIC"/>
    <s v="rear wheel drive"/>
    <n v="4"/>
    <s v="Flex Fuel"/>
    <s v="Compact"/>
    <s v="Crew Cab Pickup"/>
    <n v="20"/>
    <n v="15"/>
    <n v="1851"/>
    <n v="25305"/>
  </r>
  <r>
    <x v="22"/>
    <s v="Dakota"/>
    <n v="2010"/>
    <x v="9"/>
    <s v="regular unleaded"/>
    <n v="210"/>
    <n v="6"/>
    <s v="AUTOMATIC"/>
    <s v="rear wheel drive"/>
    <n v="4"/>
    <s v="Flex Fuel"/>
    <s v="Compact"/>
    <s v="Extended Cab Pickup"/>
    <n v="20"/>
    <n v="15"/>
    <n v="1851"/>
    <n v="23630"/>
  </r>
  <r>
    <x v="22"/>
    <s v="Dakota"/>
    <n v="2010"/>
    <x v="9"/>
    <s v="regular unleaded"/>
    <n v="210"/>
    <n v="6"/>
    <s v="AUTOMATIC"/>
    <s v="rear wheel drive"/>
    <n v="4"/>
    <s v="Flex Fuel"/>
    <s v="Compact"/>
    <s v="Extended Cab Pickup"/>
    <n v="20"/>
    <n v="15"/>
    <n v="1851"/>
    <n v="22755"/>
  </r>
  <r>
    <x v="22"/>
    <s v="Dakota"/>
    <n v="2010"/>
    <x v="9"/>
    <s v="regular unleaded"/>
    <n v="210"/>
    <n v="6"/>
    <s v="AUTOMATIC"/>
    <s v="rear wheel drive"/>
    <n v="4"/>
    <s v="Flex Fuel"/>
    <s v="Compact"/>
    <s v="Crew Cab Pickup"/>
    <n v="20"/>
    <n v="15"/>
    <n v="1851"/>
    <n v="30180"/>
  </r>
  <r>
    <x v="22"/>
    <s v="Nitro"/>
    <n v="2009"/>
    <x v="10"/>
    <s v="regular unleaded"/>
    <n v="210"/>
    <n v="6"/>
    <s v="AUTOMATIC"/>
    <s v="four wheel drive"/>
    <n v="4"/>
    <s v="Crossover"/>
    <s v="Midsize"/>
    <s v="4dr SUV"/>
    <n v="21"/>
    <n v="15"/>
    <n v="1851"/>
    <n v="26220"/>
  </r>
  <r>
    <x v="22"/>
    <s v="Nitro"/>
    <n v="2009"/>
    <x v="10"/>
    <s v="regular unleaded"/>
    <n v="210"/>
    <n v="6"/>
    <s v="AUTOMATIC"/>
    <s v="four wheel drive"/>
    <n v="4"/>
    <s v="Crossover"/>
    <s v="Midsize"/>
    <s v="4dr SUV"/>
    <n v="21"/>
    <n v="15"/>
    <n v="1851"/>
    <n v="23900"/>
  </r>
  <r>
    <x v="22"/>
    <s v="Nitro"/>
    <n v="2010"/>
    <x v="9"/>
    <s v="regular unleaded"/>
    <n v="210"/>
    <n v="6"/>
    <s v="AUTOMATIC"/>
    <s v="four wheel drive"/>
    <n v="4"/>
    <s v="Crossover"/>
    <s v="Midsize"/>
    <s v="4dr SUV"/>
    <n v="21"/>
    <n v="15"/>
    <n v="1851"/>
    <n v="23250"/>
  </r>
  <r>
    <x v="22"/>
    <s v="Nitro"/>
    <n v="2010"/>
    <x v="9"/>
    <s v="regular unleaded"/>
    <n v="210"/>
    <n v="6"/>
    <s v="AUTOMATIC"/>
    <s v="four wheel drive"/>
    <n v="4"/>
    <s v="Crossover"/>
    <s v="Midsize"/>
    <s v="4dr SUV"/>
    <n v="21"/>
    <n v="15"/>
    <n v="1851"/>
    <n v="24895"/>
  </r>
  <r>
    <x v="22"/>
    <s v="Nitro"/>
    <n v="2011"/>
    <x v="6"/>
    <s v="regular unleaded"/>
    <n v="210"/>
    <n v="6"/>
    <s v="AUTOMATIC"/>
    <s v="four wheel drive"/>
    <n v="4"/>
    <s v="Crossover"/>
    <s v="Midsize"/>
    <s v="4dr SUV"/>
    <n v="21"/>
    <n v="15"/>
    <n v="1851"/>
    <n v="23995"/>
  </r>
  <r>
    <x v="22"/>
    <s v="Nitro"/>
    <n v="2011"/>
    <x v="6"/>
    <s v="regular unleaded"/>
    <n v="210"/>
    <n v="6"/>
    <s v="AUTOMATIC"/>
    <s v="four wheel drive"/>
    <n v="4"/>
    <s v="Crossover"/>
    <s v="Midsize"/>
    <s v="4dr SUV"/>
    <n v="21"/>
    <n v="15"/>
    <n v="1851"/>
    <n v="24985"/>
  </r>
  <r>
    <x v="22"/>
    <s v="Nitro"/>
    <n v="2011"/>
    <x v="6"/>
    <s v="regular unleaded"/>
    <n v="210"/>
    <n v="6"/>
    <s v="AUTOMATIC"/>
    <s v="four wheel drive"/>
    <n v="4"/>
    <s v="Crossover"/>
    <s v="Midsize"/>
    <s v="4dr SUV"/>
    <n v="21"/>
    <n v="15"/>
    <n v="1851"/>
    <n v="23340"/>
  </r>
  <r>
    <x v="3"/>
    <s v="Diamante"/>
    <n v="2004"/>
    <x v="19"/>
    <s v="premium unleaded (required)"/>
    <n v="210"/>
    <n v="6"/>
    <s v="AUTOMATIC"/>
    <s v="front wheel drive"/>
    <n v="4"/>
    <s v="N/A"/>
    <s v="Midsize"/>
    <s v="Sedan"/>
    <n v="23"/>
    <n v="15"/>
    <n v="436"/>
    <n v="26819"/>
  </r>
  <r>
    <x v="3"/>
    <s v="Raider"/>
    <n v="2007"/>
    <x v="25"/>
    <s v="regular unleaded"/>
    <n v="210"/>
    <n v="6"/>
    <s v="AUTOMATIC"/>
    <s v="rear wheel drive"/>
    <n v="4"/>
    <s v="N/A"/>
    <s v="Compact"/>
    <s v="Crew Cab Pickup"/>
    <n v="20"/>
    <n v="15"/>
    <n v="436"/>
    <n v="24005"/>
  </r>
  <r>
    <x v="3"/>
    <s v="Raider"/>
    <n v="2007"/>
    <x v="25"/>
    <s v="regular unleaded"/>
    <n v="210"/>
    <n v="6"/>
    <s v="AUTOMATIC"/>
    <s v="rear wheel drive"/>
    <n v="4"/>
    <s v="N/A"/>
    <s v="Compact"/>
    <s v="Extended Cab Pickup"/>
    <n v="20"/>
    <n v="15"/>
    <n v="436"/>
    <n v="23020"/>
  </r>
  <r>
    <x v="3"/>
    <s v="Raider"/>
    <n v="2007"/>
    <x v="25"/>
    <s v="regular unleaded"/>
    <n v="210"/>
    <n v="6"/>
    <s v="AUTOMATIC"/>
    <s v="rear wheel drive"/>
    <n v="4"/>
    <s v="N/A"/>
    <s v="Compact"/>
    <s v="Crew Cab Pickup"/>
    <n v="20"/>
    <n v="15"/>
    <n v="436"/>
    <n v="26750"/>
  </r>
  <r>
    <x v="3"/>
    <s v="Raider"/>
    <n v="2008"/>
    <x v="12"/>
    <s v="regular unleaded"/>
    <n v="210"/>
    <n v="6"/>
    <s v="AUTOMATIC"/>
    <s v="rear wheel drive"/>
    <n v="4"/>
    <s v="N/A"/>
    <s v="Compact"/>
    <s v="Crew Cab Pickup"/>
    <n v="20"/>
    <n v="15"/>
    <n v="436"/>
    <n v="25650"/>
  </r>
  <r>
    <x v="3"/>
    <s v="Raider"/>
    <n v="2008"/>
    <x v="12"/>
    <s v="regular unleaded"/>
    <n v="210"/>
    <n v="6"/>
    <s v="AUTOMATIC"/>
    <s v="rear wheel drive"/>
    <n v="4"/>
    <s v="N/A"/>
    <s v="Compact"/>
    <s v="Extended Cab Pickup"/>
    <n v="20"/>
    <n v="15"/>
    <n v="436"/>
    <n v="23590"/>
  </r>
  <r>
    <x v="3"/>
    <s v="Raider"/>
    <n v="2009"/>
    <x v="10"/>
    <s v="regular unleaded"/>
    <n v="210"/>
    <n v="6"/>
    <s v="AUTOMATIC"/>
    <s v="rear wheel drive"/>
    <n v="4"/>
    <s v="N/A"/>
    <s v="Compact"/>
    <s v="Extended Cab Pickup"/>
    <n v="20"/>
    <n v="15"/>
    <n v="436"/>
    <n v="24235"/>
  </r>
  <r>
    <x v="3"/>
    <s v="Raider"/>
    <n v="2009"/>
    <x v="10"/>
    <s v="regular unleaded"/>
    <n v="210"/>
    <n v="6"/>
    <s v="AUTOMATIC"/>
    <s v="rear wheel drive"/>
    <n v="4"/>
    <s v="N/A"/>
    <s v="Compact"/>
    <s v="Crew Cab Pickup"/>
    <n v="20"/>
    <n v="15"/>
    <n v="436"/>
    <n v="26295"/>
  </r>
  <r>
    <x v="28"/>
    <s v="Crossfire"/>
    <n v="2006"/>
    <x v="24"/>
    <s v="premium unleaded (required)"/>
    <n v="215"/>
    <n v="6"/>
    <s v="MANUAL"/>
    <s v="rear wheel drive"/>
    <n v="2"/>
    <s v="Performance"/>
    <s v="Compact"/>
    <s v="Coupe"/>
    <n v="23"/>
    <n v="15"/>
    <n v="1013"/>
    <n v="29145"/>
  </r>
  <r>
    <x v="28"/>
    <s v="Crossfire"/>
    <n v="2006"/>
    <x v="24"/>
    <s v="premium unleaded (required)"/>
    <n v="215"/>
    <n v="6"/>
    <s v="MANUAL"/>
    <s v="rear wheel drive"/>
    <n v="2"/>
    <s v="Performance"/>
    <s v="Compact"/>
    <s v="Convertible"/>
    <n v="23"/>
    <n v="15"/>
    <n v="1013"/>
    <n v="38545"/>
  </r>
  <r>
    <x v="28"/>
    <s v="Crossfire"/>
    <n v="2006"/>
    <x v="24"/>
    <s v="premium unleaded (required)"/>
    <n v="215"/>
    <n v="6"/>
    <s v="MANUAL"/>
    <s v="rear wheel drive"/>
    <n v="2"/>
    <s v="Performance"/>
    <s v="Compact"/>
    <s v="Coupe"/>
    <n v="23"/>
    <n v="15"/>
    <n v="1013"/>
    <n v="34195"/>
  </r>
  <r>
    <x v="28"/>
    <s v="Crossfire"/>
    <n v="2006"/>
    <x v="24"/>
    <s v="premium unleaded (required)"/>
    <n v="215"/>
    <n v="6"/>
    <s v="MANUAL"/>
    <s v="rear wheel drive"/>
    <n v="2"/>
    <s v="Performance"/>
    <s v="Compact"/>
    <s v="Convertible"/>
    <n v="23"/>
    <n v="15"/>
    <n v="1013"/>
    <n v="34185"/>
  </r>
  <r>
    <x v="28"/>
    <s v="Crossfire"/>
    <n v="2007"/>
    <x v="25"/>
    <s v="premium unleaded (required)"/>
    <n v="215"/>
    <n v="6"/>
    <s v="MANUAL"/>
    <s v="rear wheel drive"/>
    <n v="2"/>
    <s v="Performance"/>
    <s v="Compact"/>
    <s v="Convertible"/>
    <n v="23"/>
    <n v="15"/>
    <n v="1013"/>
    <n v="38955"/>
  </r>
  <r>
    <x v="28"/>
    <s v="Crossfire"/>
    <n v="2007"/>
    <x v="25"/>
    <s v="premium unleaded (required)"/>
    <n v="215"/>
    <n v="6"/>
    <s v="MANUAL"/>
    <s v="rear wheel drive"/>
    <n v="2"/>
    <s v="Performance"/>
    <s v="Compact"/>
    <s v="Convertible"/>
    <n v="23"/>
    <n v="15"/>
    <n v="1013"/>
    <n v="34595"/>
  </r>
  <r>
    <x v="28"/>
    <s v="Crossfire"/>
    <n v="2007"/>
    <x v="25"/>
    <s v="premium unleaded (required)"/>
    <n v="215"/>
    <n v="6"/>
    <s v="MANUAL"/>
    <s v="rear wheel drive"/>
    <n v="2"/>
    <s v="Hatchback,Performance"/>
    <s v="Compact"/>
    <s v="2dr Hatchback"/>
    <n v="23"/>
    <n v="15"/>
    <n v="1013"/>
    <n v="29510"/>
  </r>
  <r>
    <x v="28"/>
    <s v="Crossfire"/>
    <n v="2007"/>
    <x v="25"/>
    <s v="premium unleaded (required)"/>
    <n v="215"/>
    <n v="6"/>
    <s v="MANUAL"/>
    <s v="rear wheel drive"/>
    <n v="2"/>
    <s v="Hatchback,Performance"/>
    <s v="Compact"/>
    <s v="2dr Hatchback"/>
    <n v="23"/>
    <n v="15"/>
    <n v="1013"/>
    <n v="34560"/>
  </r>
  <r>
    <x v="28"/>
    <s v="Crossfire"/>
    <n v="2008"/>
    <x v="12"/>
    <s v="premium unleaded (required)"/>
    <n v="215"/>
    <n v="6"/>
    <s v="MANUAL"/>
    <s v="rear wheel drive"/>
    <n v="2"/>
    <s v="Performance"/>
    <s v="Compact"/>
    <s v="Convertible"/>
    <n v="23"/>
    <n v="15"/>
    <n v="1013"/>
    <n v="39130"/>
  </r>
  <r>
    <x v="28"/>
    <s v="Crossfire"/>
    <n v="2008"/>
    <x v="12"/>
    <s v="premium unleaded (required)"/>
    <n v="215"/>
    <n v="6"/>
    <s v="MANUAL"/>
    <s v="rear wheel drive"/>
    <n v="2"/>
    <s v="Hatchback,Performance"/>
    <s v="Compact"/>
    <s v="2dr Hatchback"/>
    <n v="23"/>
    <n v="15"/>
    <n v="1013"/>
    <n v="34735"/>
  </r>
  <r>
    <x v="10"/>
    <s v="300-Class"/>
    <n v="1991"/>
    <x v="8"/>
    <s v="regular unleaded"/>
    <n v="217"/>
    <n v="6"/>
    <s v="AUTOMATIC"/>
    <s v="rear wheel drive"/>
    <n v="2"/>
    <s v="Luxury"/>
    <s v="Midsize"/>
    <s v="Coupe"/>
    <n v="22"/>
    <n v="15"/>
    <n v="617"/>
    <n v="2179"/>
  </r>
  <r>
    <x v="10"/>
    <s v="300-Class"/>
    <n v="1992"/>
    <x v="16"/>
    <s v="regular unleaded"/>
    <n v="217"/>
    <n v="6"/>
    <s v="AUTOMATIC"/>
    <s v="rear wheel drive"/>
    <n v="2"/>
    <s v="Luxury"/>
    <s v="Midsize"/>
    <s v="Coupe"/>
    <n v="21"/>
    <n v="15"/>
    <n v="617"/>
    <n v="2248"/>
  </r>
  <r>
    <x v="19"/>
    <s v="A5"/>
    <n v="2017"/>
    <x v="2"/>
    <s v="flex-fuel (premium unleaded recommended/E85)"/>
    <n v="220"/>
    <n v="4"/>
    <s v="AUTOMATIC"/>
    <s v="all wheel drive"/>
    <n v="2"/>
    <s v="Flex Fuel,Luxury"/>
    <s v="Midsize"/>
    <s v="Convertible"/>
    <n v="21"/>
    <n v="15"/>
    <n v="3105"/>
    <n v="48600"/>
  </r>
  <r>
    <x v="19"/>
    <s v="A5"/>
    <n v="2017"/>
    <x v="2"/>
    <s v="flex-fuel (premium unleaded recommended/E85)"/>
    <n v="220"/>
    <n v="4"/>
    <s v="AUTOMATIC"/>
    <s v="all wheel drive"/>
    <n v="2"/>
    <s v="Flex Fuel,Luxury"/>
    <s v="Midsize"/>
    <s v="Coupe"/>
    <n v="22"/>
    <n v="15"/>
    <n v="3105"/>
    <n v="42200"/>
  </r>
  <r>
    <x v="13"/>
    <s v="Mark VII"/>
    <n v="1990"/>
    <x v="7"/>
    <s v="regular unleaded"/>
    <n v="225"/>
    <n v="8"/>
    <s v="AUTOMATIC"/>
    <s v="rear wheel drive"/>
    <n v="2"/>
    <s v="Luxury"/>
    <s v="Large"/>
    <s v="Coupe"/>
    <n v="22"/>
    <n v="15"/>
    <n v="61"/>
    <n v="2000"/>
  </r>
  <r>
    <x v="13"/>
    <s v="Mark VII"/>
    <n v="1991"/>
    <x v="8"/>
    <s v="regular unleaded"/>
    <n v="225"/>
    <n v="8"/>
    <s v="AUTOMATIC"/>
    <s v="rear wheel drive"/>
    <n v="2"/>
    <s v="Luxury"/>
    <s v="Large"/>
    <s v="Coupe"/>
    <n v="22"/>
    <n v="15"/>
    <n v="61"/>
    <n v="2000"/>
  </r>
  <r>
    <x v="13"/>
    <s v="Mark VII"/>
    <n v="1992"/>
    <x v="16"/>
    <s v="regular unleaded"/>
    <n v="225"/>
    <n v="8"/>
    <s v="AUTOMATIC"/>
    <s v="rear wheel drive"/>
    <n v="2"/>
    <s v="Luxury"/>
    <s v="Large"/>
    <s v="Coupe"/>
    <n v="22"/>
    <n v="15"/>
    <n v="61"/>
    <n v="2000"/>
  </r>
  <r>
    <x v="3"/>
    <s v="Endeavor"/>
    <n v="2008"/>
    <x v="12"/>
    <s v="premium unleaded (required)"/>
    <n v="225"/>
    <n v="6"/>
    <s v="AUTOMATIC"/>
    <s v="all wheel drive"/>
    <n v="4"/>
    <s v="Crossover"/>
    <s v="Midsize"/>
    <s v="4dr SUV"/>
    <n v="19"/>
    <n v="15"/>
    <n v="436"/>
    <n v="29099"/>
  </r>
  <r>
    <x v="3"/>
    <s v="Endeavor"/>
    <n v="2008"/>
    <x v="12"/>
    <s v="premium unleaded (required)"/>
    <n v="225"/>
    <n v="6"/>
    <s v="AUTOMATIC"/>
    <s v="front wheel drive"/>
    <n v="4"/>
    <s v="Crossover"/>
    <s v="Midsize"/>
    <s v="4dr SUV"/>
    <n v="22"/>
    <n v="15"/>
    <n v="436"/>
    <n v="27599"/>
  </r>
  <r>
    <x v="3"/>
    <s v="Endeavor"/>
    <n v="2010"/>
    <x v="9"/>
    <s v="premium unleaded (recommended)"/>
    <n v="225"/>
    <n v="6"/>
    <s v="AUTOMATIC"/>
    <s v="front wheel drive"/>
    <n v="4"/>
    <s v="Crossover"/>
    <s v="Midsize"/>
    <s v="4dr SUV"/>
    <n v="21"/>
    <n v="15"/>
    <n v="436"/>
    <n v="29999"/>
  </r>
  <r>
    <x v="3"/>
    <s v="Endeavor"/>
    <n v="2010"/>
    <x v="9"/>
    <s v="premium unleaded (recommended)"/>
    <n v="225"/>
    <n v="6"/>
    <s v="AUTOMATIC"/>
    <s v="all wheel drive"/>
    <n v="4"/>
    <s v="Crossover"/>
    <s v="Midsize"/>
    <s v="4dr SUV"/>
    <n v="19"/>
    <n v="15"/>
    <n v="436"/>
    <n v="31499"/>
  </r>
  <r>
    <x v="3"/>
    <s v="Endeavor"/>
    <n v="2010"/>
    <x v="9"/>
    <s v="premium unleaded (recommended)"/>
    <n v="225"/>
    <n v="6"/>
    <s v="AUTOMATIC"/>
    <s v="front wheel drive"/>
    <n v="4"/>
    <s v="Crossover"/>
    <s v="Midsize"/>
    <s v="4dr SUV"/>
    <n v="21"/>
    <n v="15"/>
    <n v="436"/>
    <n v="27999"/>
  </r>
  <r>
    <x v="3"/>
    <s v="Endeavor"/>
    <n v="2011"/>
    <x v="6"/>
    <s v="premium unleaded (recommended)"/>
    <n v="225"/>
    <n v="6"/>
    <s v="AUTOMATIC"/>
    <s v="front wheel drive"/>
    <n v="4"/>
    <s v="Crossover"/>
    <s v="Midsize"/>
    <s v="4dr SUV"/>
    <n v="21"/>
    <n v="15"/>
    <n v="436"/>
    <n v="28299"/>
  </r>
  <r>
    <x v="3"/>
    <s v="Endeavor"/>
    <n v="2011"/>
    <x v="6"/>
    <s v="premium unleaded (recommended)"/>
    <n v="225"/>
    <n v="6"/>
    <s v="AUTOMATIC"/>
    <s v="front wheel drive"/>
    <n v="4"/>
    <s v="Crossover"/>
    <s v="Midsize"/>
    <s v="4dr SUV"/>
    <n v="21"/>
    <n v="15"/>
    <n v="436"/>
    <n v="32099"/>
  </r>
  <r>
    <x v="3"/>
    <s v="Endeavor"/>
    <n v="2011"/>
    <x v="6"/>
    <s v="premium unleaded (recommended)"/>
    <n v="225"/>
    <n v="6"/>
    <s v="AUTOMATIC"/>
    <s v="all wheel drive"/>
    <n v="4"/>
    <s v="Crossover"/>
    <s v="Midsize"/>
    <s v="4dr SUV"/>
    <n v="19"/>
    <n v="15"/>
    <n v="436"/>
    <n v="33599"/>
  </r>
  <r>
    <x v="29"/>
    <s v="Ninety-Eight"/>
    <n v="1994"/>
    <x v="23"/>
    <s v="regular unleaded"/>
    <n v="225"/>
    <n v="6"/>
    <s v="AUTOMATIC"/>
    <s v="front wheel drive"/>
    <n v="4"/>
    <s v="N/A"/>
    <s v="Large"/>
    <s v="Sedan"/>
    <n v="24"/>
    <n v="15"/>
    <n v="26"/>
    <n v="2000"/>
  </r>
  <r>
    <x v="10"/>
    <s v="300-Class"/>
    <n v="1992"/>
    <x v="16"/>
    <s v="regular unleaded"/>
    <n v="228"/>
    <n v="6"/>
    <s v="MANUAL"/>
    <s v="rear wheel drive"/>
    <n v="2"/>
    <s v="Luxury,Performance"/>
    <s v="Compact"/>
    <s v="Convertible"/>
    <n v="21"/>
    <n v="15"/>
    <n v="617"/>
    <n v="3814"/>
  </r>
  <r>
    <x v="15"/>
    <s v="Legend"/>
    <n v="1993"/>
    <x v="17"/>
    <s v="regular unleaded"/>
    <n v="230"/>
    <n v="6"/>
    <s v="MANUAL"/>
    <s v="front wheel drive"/>
    <n v="2"/>
    <s v="Luxury,Performance"/>
    <s v="Midsize"/>
    <s v="Coupe"/>
    <n v="23"/>
    <n v="15"/>
    <n v="204"/>
    <n v="2042"/>
  </r>
  <r>
    <x v="15"/>
    <s v="Legend"/>
    <n v="1993"/>
    <x v="17"/>
    <s v="regular unleaded"/>
    <n v="230"/>
    <n v="6"/>
    <s v="MANUAL"/>
    <s v="front wheel drive"/>
    <n v="2"/>
    <s v="Luxury,Performance"/>
    <s v="Midsize"/>
    <s v="Coupe"/>
    <n v="23"/>
    <n v="15"/>
    <n v="204"/>
    <n v="2000"/>
  </r>
  <r>
    <x v="20"/>
    <s v="SVX"/>
    <n v="1995"/>
    <x v="14"/>
    <s v="regular unleaded"/>
    <n v="230"/>
    <n v="6"/>
    <s v="AUTOMATIC"/>
    <s v="all wheel drive"/>
    <n v="2"/>
    <s v="Performance"/>
    <s v="Compact"/>
    <s v="Coupe"/>
    <n v="23"/>
    <n v="15"/>
    <n v="640"/>
    <n v="2000"/>
  </r>
  <r>
    <x v="20"/>
    <s v="SVX"/>
    <n v="1995"/>
    <x v="14"/>
    <s v="regular unleaded"/>
    <n v="230"/>
    <n v="6"/>
    <s v="AUTOMATIC"/>
    <s v="front wheel drive"/>
    <n v="2"/>
    <s v="Performance"/>
    <s v="Compact"/>
    <s v="Coupe"/>
    <n v="23"/>
    <n v="15"/>
    <n v="640"/>
    <n v="2000"/>
  </r>
  <r>
    <x v="20"/>
    <s v="SVX"/>
    <n v="1995"/>
    <x v="14"/>
    <s v="regular unleaded"/>
    <n v="230"/>
    <n v="6"/>
    <s v="AUTOMATIC"/>
    <s v="all wheel drive"/>
    <n v="2"/>
    <s v="Performance"/>
    <s v="Compact"/>
    <s v="Coupe"/>
    <n v="23"/>
    <n v="15"/>
    <n v="640"/>
    <n v="2230"/>
  </r>
  <r>
    <x v="20"/>
    <s v="SVX"/>
    <n v="1996"/>
    <x v="21"/>
    <s v="regular unleaded"/>
    <n v="230"/>
    <n v="6"/>
    <s v="AUTOMATIC"/>
    <s v="all wheel drive"/>
    <n v="2"/>
    <s v="Performance"/>
    <s v="Compact"/>
    <s v="Coupe"/>
    <n v="22"/>
    <n v="15"/>
    <n v="640"/>
    <n v="2472"/>
  </r>
  <r>
    <x v="20"/>
    <s v="SVX"/>
    <n v="1996"/>
    <x v="21"/>
    <s v="regular unleaded"/>
    <n v="230"/>
    <n v="6"/>
    <s v="AUTOMATIC"/>
    <s v="all wheel drive"/>
    <n v="2"/>
    <s v="Performance"/>
    <s v="Compact"/>
    <s v="Coupe"/>
    <n v="22"/>
    <n v="15"/>
    <n v="640"/>
    <n v="2283"/>
  </r>
  <r>
    <x v="20"/>
    <s v="SVX"/>
    <n v="1997"/>
    <x v="22"/>
    <s v="regular unleaded"/>
    <n v="230"/>
    <n v="6"/>
    <s v="AUTOMATIC"/>
    <s v="all wheel drive"/>
    <n v="2"/>
    <s v="Performance"/>
    <s v="Compact"/>
    <s v="Coupe"/>
    <n v="22"/>
    <n v="15"/>
    <n v="640"/>
    <n v="2749"/>
  </r>
  <r>
    <x v="20"/>
    <s v="SVX"/>
    <n v="1997"/>
    <x v="22"/>
    <s v="regular unleaded"/>
    <n v="230"/>
    <n v="6"/>
    <s v="AUTOMATIC"/>
    <s v="all wheel drive"/>
    <n v="2"/>
    <s v="Performance"/>
    <s v="Compact"/>
    <s v="Coupe"/>
    <n v="22"/>
    <n v="15"/>
    <n v="640"/>
    <n v="2512"/>
  </r>
  <r>
    <x v="28"/>
    <s v="Sebring"/>
    <n v="2008"/>
    <x v="12"/>
    <s v="regular unleaded"/>
    <n v="235"/>
    <n v="6"/>
    <s v="AUTOMATIC"/>
    <s v="all wheel drive"/>
    <n v="4"/>
    <s v="N/A"/>
    <s v="Midsize"/>
    <s v="Sedan"/>
    <n v="24"/>
    <n v="15"/>
    <n v="1013"/>
    <n v="28415"/>
  </r>
  <r>
    <x v="35"/>
    <n v="968"/>
    <n v="1993"/>
    <x v="17"/>
    <s v="regular unleaded"/>
    <n v="236"/>
    <n v="4"/>
    <s v="MANUAL"/>
    <s v="rear wheel drive"/>
    <n v="2"/>
    <s v="Luxury,Performance"/>
    <s v="Compact"/>
    <s v="Convertible"/>
    <n v="24"/>
    <n v="15"/>
    <n v="1715"/>
    <n v="4651"/>
  </r>
  <r>
    <x v="35"/>
    <n v="968"/>
    <n v="1993"/>
    <x v="17"/>
    <s v="regular unleaded"/>
    <n v="236"/>
    <n v="4"/>
    <s v="MANUAL"/>
    <s v="rear wheel drive"/>
    <n v="2"/>
    <s v="Luxury,Performance"/>
    <s v="Compact"/>
    <s v="Coupe"/>
    <n v="24"/>
    <n v="15"/>
    <n v="1715"/>
    <n v="3839"/>
  </r>
  <r>
    <x v="35"/>
    <n v="968"/>
    <n v="1994"/>
    <x v="23"/>
    <s v="regular unleaded"/>
    <n v="236"/>
    <n v="4"/>
    <s v="MANUAL"/>
    <s v="rear wheel drive"/>
    <n v="2"/>
    <s v="Luxury,Performance"/>
    <s v="Compact"/>
    <s v="Coupe"/>
    <n v="24"/>
    <n v="15"/>
    <n v="1715"/>
    <n v="4191"/>
  </r>
  <r>
    <x v="35"/>
    <n v="968"/>
    <n v="1994"/>
    <x v="23"/>
    <s v="regular unleaded"/>
    <n v="236"/>
    <n v="4"/>
    <s v="MANUAL"/>
    <s v="rear wheel drive"/>
    <n v="2"/>
    <s v="Luxury,Performance"/>
    <s v="Compact"/>
    <s v="Convertible"/>
    <n v="24"/>
    <n v="15"/>
    <n v="1715"/>
    <n v="4878"/>
  </r>
  <r>
    <x v="35"/>
    <n v="968"/>
    <n v="1995"/>
    <x v="14"/>
    <s v="regular unleaded"/>
    <n v="236"/>
    <n v="4"/>
    <s v="MANUAL"/>
    <s v="rear wheel drive"/>
    <n v="2"/>
    <s v="Luxury,Performance"/>
    <s v="Compact"/>
    <s v="Coupe"/>
    <n v="24"/>
    <n v="15"/>
    <n v="1715"/>
    <n v="4723"/>
  </r>
  <r>
    <x v="35"/>
    <n v="968"/>
    <n v="1995"/>
    <x v="14"/>
    <s v="regular unleaded"/>
    <n v="236"/>
    <n v="4"/>
    <s v="MANUAL"/>
    <s v="rear wheel drive"/>
    <n v="2"/>
    <s v="Luxury,Performance"/>
    <s v="Compact"/>
    <s v="Convertible"/>
    <n v="24"/>
    <n v="15"/>
    <n v="1715"/>
    <n v="5576"/>
  </r>
  <r>
    <x v="11"/>
    <s v="Tacoma"/>
    <n v="2015"/>
    <x v="0"/>
    <s v="regular unleaded"/>
    <n v="236"/>
    <n v="6"/>
    <s v="MANUAL"/>
    <s v="four wheel drive"/>
    <n v="4"/>
    <s v="N/A"/>
    <s v="Compact"/>
    <s v="Crew Cab Pickup"/>
    <n v="19"/>
    <n v="15"/>
    <n v="2031"/>
    <n v="27355"/>
  </r>
  <r>
    <x v="11"/>
    <s v="Tacoma"/>
    <n v="2015"/>
    <x v="0"/>
    <s v="regular unleaded"/>
    <n v="236"/>
    <n v="6"/>
    <s v="MANUAL"/>
    <s v="four wheel drive"/>
    <n v="4"/>
    <s v="N/A"/>
    <s v="Compact"/>
    <s v="Extended Cab Pickup"/>
    <n v="19"/>
    <n v="15"/>
    <n v="2031"/>
    <n v="35725"/>
  </r>
  <r>
    <x v="11"/>
    <s v="Tacoma"/>
    <n v="2015"/>
    <x v="0"/>
    <s v="regular unleaded"/>
    <n v="236"/>
    <n v="6"/>
    <s v="MANUAL"/>
    <s v="four wheel drive"/>
    <n v="4"/>
    <s v="N/A"/>
    <s v="Compact"/>
    <s v="Extended Cab Pickup"/>
    <n v="19"/>
    <n v="15"/>
    <n v="2031"/>
    <n v="26355"/>
  </r>
  <r>
    <x v="11"/>
    <s v="Tacoma"/>
    <n v="2015"/>
    <x v="0"/>
    <s v="regular unleaded"/>
    <n v="236"/>
    <n v="6"/>
    <s v="MANUAL"/>
    <s v="four wheel drive"/>
    <n v="4"/>
    <s v="N/A"/>
    <s v="Compact"/>
    <s v="Crew Cab Pickup"/>
    <n v="19"/>
    <n v="15"/>
    <n v="2031"/>
    <n v="36635"/>
  </r>
  <r>
    <x v="2"/>
    <s v="Malibu Maxx"/>
    <n v="2007"/>
    <x v="25"/>
    <s v="regular unleaded"/>
    <n v="240"/>
    <n v="6"/>
    <s v="AUTOMATIC"/>
    <s v="front wheel drive"/>
    <n v="4"/>
    <s v="Hatchback,Performance"/>
    <s v="Midsize"/>
    <s v="4dr Hatchback"/>
    <n v="22"/>
    <n v="15"/>
    <n v="1385"/>
    <n v="23710"/>
  </r>
  <r>
    <x v="19"/>
    <s v="allroad quattro"/>
    <n v="2003"/>
    <x v="18"/>
    <s v="regular unleaded"/>
    <n v="250"/>
    <n v="6"/>
    <s v="AUTOMATIC"/>
    <s v="all wheel drive"/>
    <n v="4"/>
    <s v="Crossover,Luxury,Performance"/>
    <s v="Midsize"/>
    <s v="Wagon"/>
    <n v="20"/>
    <n v="15"/>
    <n v="3105"/>
    <n v="41000"/>
  </r>
  <r>
    <x v="19"/>
    <s v="allroad quattro"/>
    <n v="2004"/>
    <x v="19"/>
    <s v="regular unleaded"/>
    <n v="250"/>
    <n v="6"/>
    <s v="AUTOMATIC"/>
    <s v="all wheel drive"/>
    <n v="4"/>
    <s v="Crossover,Luxury,Performance"/>
    <s v="Midsize"/>
    <s v="Wagon"/>
    <n v="20"/>
    <n v="15"/>
    <n v="3105"/>
    <n v="39950"/>
  </r>
  <r>
    <x v="19"/>
    <s v="allroad quattro"/>
    <n v="2005"/>
    <x v="20"/>
    <s v="regular unleaded"/>
    <n v="250"/>
    <n v="6"/>
    <s v="AUTOMATIC"/>
    <s v="all wheel drive"/>
    <n v="4"/>
    <s v="Crossover,Luxury,Performance"/>
    <s v="Midsize"/>
    <s v="Wagon"/>
    <n v="20"/>
    <n v="15"/>
    <n v="3105"/>
    <n v="40250"/>
  </r>
  <r>
    <x v="22"/>
    <s v="Magnum"/>
    <n v="2006"/>
    <x v="24"/>
    <s v="regular unleaded"/>
    <n v="250"/>
    <n v="6"/>
    <s v="AUTOMATIC"/>
    <s v="all wheel drive"/>
    <n v="4"/>
    <s v="N/A"/>
    <s v="Large"/>
    <s v="Wagon"/>
    <n v="22"/>
    <n v="15"/>
    <n v="1851"/>
    <n v="29100"/>
  </r>
  <r>
    <x v="22"/>
    <s v="Magnum"/>
    <n v="2007"/>
    <x v="25"/>
    <s v="regular unleaded"/>
    <n v="250"/>
    <n v="6"/>
    <s v="AUTOMATIC"/>
    <s v="all wheel drive"/>
    <n v="4"/>
    <s v="N/A"/>
    <s v="Large"/>
    <s v="Wagon"/>
    <n v="22"/>
    <n v="15"/>
    <n v="1851"/>
    <n v="29860"/>
  </r>
  <r>
    <x v="22"/>
    <s v="Magnum"/>
    <n v="2008"/>
    <x v="12"/>
    <s v="regular unleaded"/>
    <n v="250"/>
    <n v="6"/>
    <s v="AUTOMATIC"/>
    <s v="all wheel drive"/>
    <n v="4"/>
    <s v="N/A"/>
    <s v="Large"/>
    <s v="Wagon"/>
    <n v="22"/>
    <n v="15"/>
    <n v="1851"/>
    <n v="29855"/>
  </r>
  <r>
    <x v="1"/>
    <s v="Ridgeline"/>
    <n v="2013"/>
    <x v="3"/>
    <s v="regular unleaded"/>
    <n v="250"/>
    <n v="6"/>
    <s v="AUTOMATIC"/>
    <s v="four wheel drive"/>
    <n v="4"/>
    <s v="N/A"/>
    <s v="Large"/>
    <s v="Crew Cab Pickup"/>
    <n v="21"/>
    <n v="15"/>
    <n v="2202"/>
    <n v="37380"/>
  </r>
  <r>
    <x v="1"/>
    <s v="Ridgeline"/>
    <n v="2013"/>
    <x v="3"/>
    <s v="regular unleaded"/>
    <n v="250"/>
    <n v="6"/>
    <s v="AUTOMATIC"/>
    <s v="four wheel drive"/>
    <n v="4"/>
    <s v="N/A"/>
    <s v="Large"/>
    <s v="Crew Cab Pickup"/>
    <n v="21"/>
    <n v="15"/>
    <n v="2202"/>
    <n v="30195"/>
  </r>
  <r>
    <x v="1"/>
    <s v="Ridgeline"/>
    <n v="2013"/>
    <x v="3"/>
    <s v="regular unleaded"/>
    <n v="250"/>
    <n v="6"/>
    <s v="AUTOMATIC"/>
    <s v="four wheel drive"/>
    <n v="4"/>
    <s v="N/A"/>
    <s v="Large"/>
    <s v="Crew Cab Pickup"/>
    <n v="21"/>
    <n v="15"/>
    <n v="2202"/>
    <n v="32155"/>
  </r>
  <r>
    <x v="1"/>
    <s v="Ridgeline"/>
    <n v="2013"/>
    <x v="3"/>
    <s v="regular unleaded"/>
    <n v="250"/>
    <n v="6"/>
    <s v="AUTOMATIC"/>
    <s v="four wheel drive"/>
    <n v="4"/>
    <s v="N/A"/>
    <s v="Large"/>
    <s v="Crew Cab Pickup"/>
    <n v="21"/>
    <n v="15"/>
    <n v="2202"/>
    <n v="35030"/>
  </r>
  <r>
    <x v="1"/>
    <s v="Ridgeline"/>
    <n v="2013"/>
    <x v="3"/>
    <s v="regular unleaded"/>
    <n v="250"/>
    <n v="6"/>
    <s v="AUTOMATIC"/>
    <s v="four wheel drive"/>
    <n v="4"/>
    <s v="N/A"/>
    <s v="Large"/>
    <s v="Crew Cab Pickup"/>
    <n v="21"/>
    <n v="15"/>
    <n v="2202"/>
    <n v="29450"/>
  </r>
  <r>
    <x v="1"/>
    <s v="Ridgeline"/>
    <n v="2014"/>
    <x v="4"/>
    <s v="regular unleaded"/>
    <n v="250"/>
    <n v="6"/>
    <s v="AUTOMATIC"/>
    <s v="four wheel drive"/>
    <n v="4"/>
    <s v="N/A"/>
    <s v="Large"/>
    <s v="Crew Cab Pickup"/>
    <n v="21"/>
    <n v="15"/>
    <n v="2202"/>
    <n v="37505"/>
  </r>
  <r>
    <x v="1"/>
    <s v="Ridgeline"/>
    <n v="2014"/>
    <x v="4"/>
    <s v="regular unleaded"/>
    <n v="250"/>
    <n v="6"/>
    <s v="AUTOMATIC"/>
    <s v="four wheel drive"/>
    <n v="4"/>
    <s v="N/A"/>
    <s v="Large"/>
    <s v="Crew Cab Pickup"/>
    <n v="21"/>
    <n v="15"/>
    <n v="2202"/>
    <n v="30720"/>
  </r>
  <r>
    <x v="1"/>
    <s v="Ridgeline"/>
    <n v="2014"/>
    <x v="4"/>
    <s v="regular unleaded"/>
    <n v="250"/>
    <n v="6"/>
    <s v="AUTOMATIC"/>
    <s v="four wheel drive"/>
    <n v="4"/>
    <s v="N/A"/>
    <s v="Large"/>
    <s v="Crew Cab Pickup"/>
    <n v="21"/>
    <n v="15"/>
    <n v="2202"/>
    <n v="35155"/>
  </r>
  <r>
    <x v="1"/>
    <s v="Ridgeline"/>
    <n v="2014"/>
    <x v="4"/>
    <s v="regular unleaded"/>
    <n v="250"/>
    <n v="6"/>
    <s v="AUTOMATIC"/>
    <s v="four wheel drive"/>
    <n v="4"/>
    <s v="N/A"/>
    <s v="Large"/>
    <s v="Crew Cab Pickup"/>
    <n v="21"/>
    <n v="15"/>
    <n v="2202"/>
    <n v="29575"/>
  </r>
  <r>
    <x v="1"/>
    <s v="Ridgeline"/>
    <n v="2014"/>
    <x v="4"/>
    <s v="regular unleaded"/>
    <n v="250"/>
    <n v="6"/>
    <s v="AUTOMATIC"/>
    <s v="four wheel drive"/>
    <n v="4"/>
    <s v="N/A"/>
    <s v="Large"/>
    <s v="Crew Cab Pickup"/>
    <n v="21"/>
    <n v="15"/>
    <n v="2202"/>
    <n v="32380"/>
  </r>
  <r>
    <x v="29"/>
    <s v="Aurora"/>
    <n v="2001"/>
    <x v="15"/>
    <s v="premium unleaded (required)"/>
    <n v="250"/>
    <n v="8"/>
    <s v="AUTOMATIC"/>
    <s v="front wheel drive"/>
    <n v="4"/>
    <s v="Performance"/>
    <s v="Large"/>
    <s v="Sedan"/>
    <n v="23"/>
    <n v="15"/>
    <n v="26"/>
    <n v="34794"/>
  </r>
  <r>
    <x v="29"/>
    <s v="Aurora"/>
    <n v="2003"/>
    <x v="18"/>
    <s v="premium unleaded (required)"/>
    <n v="250"/>
    <n v="8"/>
    <s v="AUTOMATIC"/>
    <s v="front wheel drive"/>
    <n v="4"/>
    <s v="Performance"/>
    <s v="Large"/>
    <s v="Sedan"/>
    <n v="24"/>
    <n v="15"/>
    <n v="26"/>
    <n v="34725"/>
  </r>
  <r>
    <x v="18"/>
    <s v="XL7"/>
    <n v="2008"/>
    <x v="12"/>
    <s v="regular unleaded"/>
    <n v="252"/>
    <n v="6"/>
    <s v="AUTOMATIC"/>
    <s v="all wheel drive"/>
    <n v="4"/>
    <s v="Crossover"/>
    <s v="Midsize"/>
    <s v="4dr SUV"/>
    <n v="22"/>
    <n v="15"/>
    <n v="481"/>
    <n v="25199"/>
  </r>
  <r>
    <x v="18"/>
    <s v="XL7"/>
    <n v="2008"/>
    <x v="12"/>
    <s v="regular unleaded"/>
    <n v="252"/>
    <n v="6"/>
    <s v="AUTOMATIC"/>
    <s v="all wheel drive"/>
    <n v="4"/>
    <s v="Crossover"/>
    <s v="Midsize"/>
    <s v="4dr SUV"/>
    <n v="22"/>
    <n v="15"/>
    <n v="481"/>
    <n v="29149"/>
  </r>
  <r>
    <x v="18"/>
    <s v="XL7"/>
    <n v="2008"/>
    <x v="12"/>
    <s v="regular unleaded"/>
    <n v="252"/>
    <n v="6"/>
    <s v="AUTOMATIC"/>
    <s v="all wheel drive"/>
    <n v="4"/>
    <s v="Crossover"/>
    <s v="Midsize"/>
    <s v="4dr SUV"/>
    <n v="22"/>
    <n v="15"/>
    <n v="481"/>
    <n v="26699"/>
  </r>
  <r>
    <x v="18"/>
    <s v="XL7"/>
    <n v="2008"/>
    <x v="12"/>
    <s v="regular unleaded"/>
    <n v="252"/>
    <n v="6"/>
    <s v="AUTOMATIC"/>
    <s v="all wheel drive"/>
    <n v="4"/>
    <s v="Crossover"/>
    <s v="Midsize"/>
    <s v="4dr SUV"/>
    <n v="22"/>
    <n v="15"/>
    <n v="481"/>
    <n v="26749"/>
  </r>
  <r>
    <x v="18"/>
    <s v="XL7"/>
    <n v="2008"/>
    <x v="12"/>
    <s v="regular unleaded"/>
    <n v="252"/>
    <n v="6"/>
    <s v="AUTOMATIC"/>
    <s v="all wheel drive"/>
    <n v="4"/>
    <s v="Crossover"/>
    <s v="Midsize"/>
    <s v="4dr SUV"/>
    <n v="22"/>
    <n v="15"/>
    <n v="481"/>
    <n v="28249"/>
  </r>
  <r>
    <x v="28"/>
    <s v="Pacifica"/>
    <n v="2008"/>
    <x v="12"/>
    <s v="regular unleaded"/>
    <n v="253"/>
    <n v="6"/>
    <s v="AUTOMATIC"/>
    <s v="front wheel drive"/>
    <n v="4"/>
    <s v="Crossover"/>
    <s v="Large"/>
    <s v="Wagon"/>
    <n v="23"/>
    <n v="15"/>
    <n v="1013"/>
    <n v="34150"/>
  </r>
  <r>
    <x v="28"/>
    <s v="Pacifica"/>
    <n v="2008"/>
    <x v="12"/>
    <s v="regular unleaded"/>
    <n v="253"/>
    <n v="6"/>
    <s v="AUTOMATIC"/>
    <s v="front wheel drive"/>
    <n v="4"/>
    <s v="Crossover"/>
    <s v="Large"/>
    <s v="Wagon"/>
    <n v="23"/>
    <n v="15"/>
    <n v="1013"/>
    <n v="28265"/>
  </r>
  <r>
    <x v="28"/>
    <s v="Prowler"/>
    <n v="2001"/>
    <x v="15"/>
    <s v="premium unleaded (required)"/>
    <n v="253"/>
    <n v="6"/>
    <s v="AUTOMATIC"/>
    <s v="rear wheel drive"/>
    <n v="2"/>
    <s v="High-Performance"/>
    <s v="Compact"/>
    <s v="Convertible"/>
    <n v="21"/>
    <n v="15"/>
    <n v="1013"/>
    <n v="44625"/>
  </r>
  <r>
    <x v="23"/>
    <s v="Prowler"/>
    <n v="1999"/>
    <x v="11"/>
    <s v="regular unleaded"/>
    <n v="253"/>
    <n v="6"/>
    <s v="AUTOMATIC"/>
    <s v="rear wheel drive"/>
    <n v="2"/>
    <s v="Performance"/>
    <s v="Compact"/>
    <s v="Convertible"/>
    <n v="21"/>
    <n v="15"/>
    <n v="535"/>
    <n v="20105"/>
  </r>
  <r>
    <x v="23"/>
    <s v="Prowler"/>
    <n v="2000"/>
    <x v="13"/>
    <s v="regular unleaded"/>
    <n v="253"/>
    <n v="6"/>
    <s v="AUTOMATIC"/>
    <s v="rear wheel drive"/>
    <n v="2"/>
    <s v="Performance"/>
    <s v="Compact"/>
    <s v="Convertible"/>
    <n v="21"/>
    <n v="15"/>
    <n v="535"/>
    <n v="20901"/>
  </r>
  <r>
    <x v="23"/>
    <s v="Prowler"/>
    <n v="2001"/>
    <x v="15"/>
    <s v="premium unleaded (required)"/>
    <n v="253"/>
    <n v="6"/>
    <s v="AUTOMATIC"/>
    <s v="rear wheel drive"/>
    <n v="2"/>
    <s v="High-Performance"/>
    <s v="Compact"/>
    <s v="Convertible"/>
    <n v="21"/>
    <n v="15"/>
    <n v="535"/>
    <n v="44625"/>
  </r>
  <r>
    <x v="28"/>
    <s v="Pacifica"/>
    <n v="2007"/>
    <x v="25"/>
    <s v="regular unleaded"/>
    <n v="255"/>
    <n v="6"/>
    <s v="AUTOMATIC"/>
    <s v="front wheel drive"/>
    <n v="4"/>
    <s v="Crossover"/>
    <s v="Large"/>
    <s v="Wagon"/>
    <n v="22"/>
    <n v="15"/>
    <n v="1013"/>
    <n v="33775"/>
  </r>
  <r>
    <x v="28"/>
    <s v="Pacifica"/>
    <n v="2007"/>
    <x v="25"/>
    <s v="regular unleaded"/>
    <n v="255"/>
    <n v="6"/>
    <s v="AUTOMATIC"/>
    <s v="front wheel drive"/>
    <n v="4"/>
    <s v="Crossover"/>
    <s v="Large"/>
    <s v="Wagon"/>
    <n v="22"/>
    <n v="15"/>
    <n v="1013"/>
    <n v="27600"/>
  </r>
  <r>
    <x v="17"/>
    <s v="RX-7"/>
    <n v="1993"/>
    <x v="17"/>
    <s v="regular unleaded"/>
    <n v="255"/>
    <n v="143"/>
    <s v="MANUAL"/>
    <s v="rear wheel drive"/>
    <n v="2"/>
    <s v="Factory Tuner,Performance"/>
    <s v="Compact"/>
    <s v="Coupe"/>
    <n v="23"/>
    <n v="15"/>
    <n v="586"/>
    <n v="7523"/>
  </r>
  <r>
    <x v="17"/>
    <s v="RX-7"/>
    <n v="1994"/>
    <x v="23"/>
    <s v="regular unleaded"/>
    <n v="255"/>
    <n v="143"/>
    <s v="MANUAL"/>
    <s v="rear wheel drive"/>
    <n v="2"/>
    <s v="Factory Tuner,Performance"/>
    <s v="Compact"/>
    <s v="Coupe"/>
    <n v="23"/>
    <n v="15"/>
    <n v="586"/>
    <n v="8147"/>
  </r>
  <r>
    <x v="17"/>
    <s v="RX-7"/>
    <n v="1995"/>
    <x v="14"/>
    <s v="regular unleaded"/>
    <n v="255"/>
    <n v="143"/>
    <s v="MANUAL"/>
    <s v="rear wheel drive"/>
    <n v="2"/>
    <s v="Factory Tuner,Performance"/>
    <s v="Compact"/>
    <s v="Coupe"/>
    <n v="23"/>
    <n v="15"/>
    <n v="586"/>
    <n v="8839"/>
  </r>
  <r>
    <x v="24"/>
    <s v="Roadmaster"/>
    <n v="1994"/>
    <x v="23"/>
    <s v="regular unleaded"/>
    <n v="260"/>
    <n v="8"/>
    <s v="AUTOMATIC"/>
    <s v="rear wheel drive"/>
    <n v="4"/>
    <s v="N/A"/>
    <s v="Large"/>
    <s v="Sedan"/>
    <n v="23"/>
    <n v="15"/>
    <n v="155"/>
    <n v="2000"/>
  </r>
  <r>
    <x v="24"/>
    <s v="Roadmaster"/>
    <n v="1994"/>
    <x v="23"/>
    <s v="regular unleaded"/>
    <n v="260"/>
    <n v="8"/>
    <s v="AUTOMATIC"/>
    <s v="rear wheel drive"/>
    <n v="4"/>
    <s v="N/A"/>
    <s v="Large"/>
    <s v="Wagon"/>
    <n v="23"/>
    <n v="15"/>
    <n v="155"/>
    <n v="2000"/>
  </r>
  <r>
    <x v="24"/>
    <s v="Roadmaster"/>
    <n v="1995"/>
    <x v="14"/>
    <s v="regular unleaded"/>
    <n v="260"/>
    <n v="8"/>
    <s v="AUTOMATIC"/>
    <s v="rear wheel drive"/>
    <n v="4"/>
    <s v="N/A"/>
    <s v="Large"/>
    <s v="Sedan"/>
    <n v="23"/>
    <n v="15"/>
    <n v="155"/>
    <n v="2000"/>
  </r>
  <r>
    <x v="24"/>
    <s v="Roadmaster"/>
    <n v="1995"/>
    <x v="14"/>
    <s v="regular unleaded"/>
    <n v="260"/>
    <n v="8"/>
    <s v="AUTOMATIC"/>
    <s v="rear wheel drive"/>
    <n v="4"/>
    <s v="N/A"/>
    <s v="Large"/>
    <s v="Wagon"/>
    <n v="23"/>
    <n v="15"/>
    <n v="155"/>
    <n v="2000"/>
  </r>
  <r>
    <x v="24"/>
    <s v="Roadmaster"/>
    <n v="1996"/>
    <x v="21"/>
    <s v="regular unleaded"/>
    <n v="260"/>
    <n v="8"/>
    <s v="AUTOMATIC"/>
    <s v="rear wheel drive"/>
    <n v="4"/>
    <s v="N/A"/>
    <s v="Large"/>
    <s v="Sedan"/>
    <n v="24"/>
    <n v="15"/>
    <n v="155"/>
    <n v="2190"/>
  </r>
  <r>
    <x v="24"/>
    <s v="Roadmaster"/>
    <n v="1996"/>
    <x v="21"/>
    <s v="regular unleaded"/>
    <n v="260"/>
    <n v="8"/>
    <s v="AUTOMATIC"/>
    <s v="rear wheel drive"/>
    <n v="4"/>
    <s v="N/A"/>
    <s v="Large"/>
    <s v="Sedan"/>
    <n v="24"/>
    <n v="15"/>
    <n v="155"/>
    <n v="2000"/>
  </r>
  <r>
    <x v="24"/>
    <s v="Roadmaster"/>
    <n v="1996"/>
    <x v="21"/>
    <s v="regular unleaded"/>
    <n v="260"/>
    <n v="8"/>
    <s v="AUTOMATIC"/>
    <s v="rear wheel drive"/>
    <n v="4"/>
    <s v="N/A"/>
    <s v="Large"/>
    <s v="Wagon"/>
    <n v="24"/>
    <n v="15"/>
    <n v="155"/>
    <n v="2212"/>
  </r>
  <r>
    <x v="31"/>
    <s v="Fleetwood"/>
    <n v="1994"/>
    <x v="23"/>
    <s v="regular unleaded"/>
    <n v="260"/>
    <n v="8"/>
    <s v="AUTOMATIC"/>
    <s v="rear wheel drive"/>
    <n v="4"/>
    <s v="Luxury"/>
    <s v="Large"/>
    <s v="Sedan"/>
    <n v="23"/>
    <n v="15"/>
    <n v="1624"/>
    <n v="2000"/>
  </r>
  <r>
    <x v="31"/>
    <s v="Fleetwood"/>
    <n v="1995"/>
    <x v="14"/>
    <s v="regular unleaded"/>
    <n v="260"/>
    <n v="8"/>
    <s v="AUTOMATIC"/>
    <s v="rear wheel drive"/>
    <n v="4"/>
    <s v="Luxury"/>
    <s v="Large"/>
    <s v="Sedan"/>
    <n v="23"/>
    <n v="15"/>
    <n v="1624"/>
    <n v="2000"/>
  </r>
  <r>
    <x v="31"/>
    <s v="Fleetwood"/>
    <n v="1996"/>
    <x v="21"/>
    <s v="regular unleaded"/>
    <n v="260"/>
    <n v="8"/>
    <s v="AUTOMATIC"/>
    <s v="rear wheel drive"/>
    <n v="4"/>
    <s v="Luxury"/>
    <s v="Large"/>
    <s v="Sedan"/>
    <n v="24"/>
    <n v="15"/>
    <n v="1624"/>
    <n v="2158"/>
  </r>
  <r>
    <x v="2"/>
    <s v="Caprice"/>
    <n v="1994"/>
    <x v="23"/>
    <s v="regular unleaded"/>
    <n v="260"/>
    <n v="8"/>
    <s v="AUTOMATIC"/>
    <s v="rear wheel drive"/>
    <n v="4"/>
    <s v="N/A"/>
    <s v="Large"/>
    <s v="Wagon"/>
    <n v="23"/>
    <n v="15"/>
    <n v="1385"/>
    <n v="2000"/>
  </r>
  <r>
    <x v="2"/>
    <s v="Caprice"/>
    <n v="1995"/>
    <x v="14"/>
    <s v="regular unleaded"/>
    <n v="260"/>
    <n v="8"/>
    <s v="AUTOMATIC"/>
    <s v="rear wheel drive"/>
    <n v="4"/>
    <s v="N/A"/>
    <s v="Large"/>
    <s v="Wagon"/>
    <n v="23"/>
    <n v="15"/>
    <n v="1385"/>
    <n v="2000"/>
  </r>
  <r>
    <x v="2"/>
    <s v="Caprice"/>
    <n v="1996"/>
    <x v="21"/>
    <s v="regular unleaded"/>
    <n v="260"/>
    <n v="8"/>
    <s v="AUTOMATIC"/>
    <s v="rear wheel drive"/>
    <n v="4"/>
    <s v="N/A"/>
    <s v="Large"/>
    <s v="Wagon"/>
    <n v="24"/>
    <n v="15"/>
    <n v="1385"/>
    <n v="2000"/>
  </r>
  <r>
    <x v="8"/>
    <s v="Taurus X"/>
    <n v="2008"/>
    <x v="12"/>
    <s v="regular unleaded"/>
    <n v="260"/>
    <n v="6"/>
    <s v="AUTOMATIC"/>
    <s v="all wheel drive"/>
    <n v="4"/>
    <s v="Crossover"/>
    <s v="Large"/>
    <s v="Wagon"/>
    <n v="22"/>
    <n v="15"/>
    <n v="5657"/>
    <n v="31620"/>
  </r>
  <r>
    <x v="8"/>
    <s v="Taurus X"/>
    <n v="2008"/>
    <x v="12"/>
    <s v="regular unleaded"/>
    <n v="260"/>
    <n v="6"/>
    <s v="AUTOMATIC"/>
    <s v="all wheel drive"/>
    <n v="4"/>
    <s v="Crossover"/>
    <s v="Large"/>
    <s v="Wagon"/>
    <n v="22"/>
    <n v="15"/>
    <n v="5657"/>
    <n v="28880"/>
  </r>
  <r>
    <x v="8"/>
    <s v="Taurus X"/>
    <n v="2008"/>
    <x v="12"/>
    <s v="regular unleaded"/>
    <n v="260"/>
    <n v="6"/>
    <s v="AUTOMATIC"/>
    <s v="all wheel drive"/>
    <n v="4"/>
    <s v="Crossover"/>
    <s v="Large"/>
    <s v="Wagon"/>
    <n v="22"/>
    <n v="15"/>
    <n v="5657"/>
    <n v="32600"/>
  </r>
  <r>
    <x v="11"/>
    <s v="FJ Cruiser"/>
    <n v="2012"/>
    <x v="5"/>
    <s v="regular unleaded"/>
    <n v="260"/>
    <n v="6"/>
    <s v="MANUAL"/>
    <s v="four wheel drive"/>
    <n v="4"/>
    <s v="N/A"/>
    <s v="Midsize"/>
    <s v="4dr SUV"/>
    <n v="18"/>
    <n v="15"/>
    <n v="2031"/>
    <n v="27295"/>
  </r>
  <r>
    <x v="11"/>
    <s v="FJ Cruiser"/>
    <n v="2013"/>
    <x v="3"/>
    <s v="regular unleaded"/>
    <n v="260"/>
    <n v="6"/>
    <s v="MANUAL"/>
    <s v="four wheel drive"/>
    <n v="4"/>
    <s v="N/A"/>
    <s v="Midsize"/>
    <s v="4dr SUV"/>
    <n v="18"/>
    <n v="15"/>
    <n v="2031"/>
    <n v="28210"/>
  </r>
  <r>
    <x v="11"/>
    <s v="FJ Cruiser"/>
    <n v="2014"/>
    <x v="4"/>
    <s v="regular unleaded"/>
    <n v="260"/>
    <n v="6"/>
    <s v="MANUAL"/>
    <s v="four wheel drive"/>
    <n v="4"/>
    <s v="N/A"/>
    <s v="Midsize"/>
    <s v="4dr SUV"/>
    <n v="18"/>
    <n v="15"/>
    <n v="2031"/>
    <n v="28860"/>
  </r>
  <r>
    <x v="4"/>
    <s v="Frontier"/>
    <n v="2015"/>
    <x v="0"/>
    <s v="regular unleaded"/>
    <n v="261"/>
    <n v="6"/>
    <s v="AUTOMATIC"/>
    <s v="rear wheel drive"/>
    <n v="4"/>
    <s v="N/A"/>
    <s v="Compact"/>
    <s v="Crew Cab Pickup"/>
    <n v="21"/>
    <n v="15"/>
    <n v="2009"/>
    <n v="32560"/>
  </r>
  <r>
    <x v="4"/>
    <s v="Frontier"/>
    <n v="2015"/>
    <x v="0"/>
    <s v="regular unleaded"/>
    <n v="261"/>
    <n v="6"/>
    <s v="AUTOMATIC"/>
    <s v="four wheel drive"/>
    <n v="4"/>
    <s v="N/A"/>
    <s v="Compact"/>
    <s v="Crew Cab Pickup"/>
    <n v="21"/>
    <n v="15"/>
    <n v="2009"/>
    <n v="34010"/>
  </r>
  <r>
    <x v="4"/>
    <s v="Frontier"/>
    <n v="2015"/>
    <x v="0"/>
    <s v="regular unleaded"/>
    <n v="261"/>
    <n v="6"/>
    <s v="AUTOMATIC"/>
    <s v="four wheel drive"/>
    <n v="4"/>
    <s v="N/A"/>
    <s v="Compact"/>
    <s v="Crew Cab Pickup"/>
    <n v="21"/>
    <n v="15"/>
    <n v="2009"/>
    <n v="32560"/>
  </r>
  <r>
    <x v="4"/>
    <s v="Frontier"/>
    <n v="2015"/>
    <x v="0"/>
    <s v="regular unleaded"/>
    <n v="261"/>
    <n v="6"/>
    <s v="AUTOMATIC"/>
    <s v="four wheel drive"/>
    <n v="4"/>
    <s v="N/A"/>
    <s v="Compact"/>
    <s v="Crew Cab Pickup"/>
    <n v="21"/>
    <n v="15"/>
    <n v="2009"/>
    <n v="26450"/>
  </r>
  <r>
    <x v="4"/>
    <s v="Frontier"/>
    <n v="2015"/>
    <x v="0"/>
    <s v="regular unleaded"/>
    <n v="261"/>
    <n v="6"/>
    <s v="AUTOMATIC"/>
    <s v="four wheel drive"/>
    <n v="4"/>
    <s v="N/A"/>
    <s v="Compact"/>
    <s v="Crew Cab Pickup"/>
    <n v="21"/>
    <n v="15"/>
    <n v="2009"/>
    <n v="28050"/>
  </r>
  <r>
    <x v="4"/>
    <s v="Frontier"/>
    <n v="2015"/>
    <x v="0"/>
    <s v="regular unleaded"/>
    <n v="261"/>
    <n v="6"/>
    <s v="AUTOMATIC"/>
    <s v="rear wheel drive"/>
    <n v="4"/>
    <s v="N/A"/>
    <s v="Compact"/>
    <s v="Crew Cab Pickup"/>
    <n v="21"/>
    <n v="15"/>
    <n v="2009"/>
    <n v="31360"/>
  </r>
  <r>
    <x v="4"/>
    <s v="Frontier"/>
    <n v="2015"/>
    <x v="0"/>
    <s v="regular unleaded"/>
    <n v="261"/>
    <n v="6"/>
    <s v="AUTOMATIC"/>
    <s v="four wheel drive"/>
    <n v="4"/>
    <s v="N/A"/>
    <s v="Compact"/>
    <s v="Extended Cab Pickup"/>
    <n v="21"/>
    <n v="15"/>
    <n v="2009"/>
    <n v="26310"/>
  </r>
  <r>
    <x v="4"/>
    <s v="Frontier"/>
    <n v="2015"/>
    <x v="0"/>
    <s v="regular unleaded"/>
    <n v="261"/>
    <n v="6"/>
    <s v="AUTOMATIC"/>
    <s v="four wheel drive"/>
    <n v="4"/>
    <s v="N/A"/>
    <s v="Compact"/>
    <s v="Crew Cab Pickup"/>
    <n v="21"/>
    <n v="15"/>
    <n v="2009"/>
    <n v="35260"/>
  </r>
  <r>
    <x v="4"/>
    <s v="Frontier"/>
    <n v="2015"/>
    <x v="0"/>
    <s v="regular unleaded"/>
    <n v="261"/>
    <n v="6"/>
    <s v="AUTOMATIC"/>
    <s v="four wheel drive"/>
    <n v="4"/>
    <s v="N/A"/>
    <s v="Compact"/>
    <s v="Crew Cab Pickup"/>
    <n v="21"/>
    <n v="15"/>
    <n v="2009"/>
    <n v="27630"/>
  </r>
  <r>
    <x v="4"/>
    <s v="Frontier"/>
    <n v="2015"/>
    <x v="0"/>
    <s v="regular unleaded"/>
    <n v="261"/>
    <n v="6"/>
    <s v="AUTOMATIC"/>
    <s v="four wheel drive"/>
    <n v="4"/>
    <s v="N/A"/>
    <s v="Compact"/>
    <s v="Extended Cab Pickup"/>
    <n v="21"/>
    <n v="15"/>
    <n v="2009"/>
    <n v="31750"/>
  </r>
  <r>
    <x v="4"/>
    <s v="Frontier"/>
    <n v="2016"/>
    <x v="1"/>
    <s v="regular unleaded"/>
    <n v="261"/>
    <n v="6"/>
    <s v="AUTOMATIC"/>
    <s v="four wheel drive"/>
    <n v="4"/>
    <s v="N/A"/>
    <s v="Compact"/>
    <s v="Crew Cab Pickup"/>
    <n v="21"/>
    <n v="15"/>
    <n v="2009"/>
    <n v="26750"/>
  </r>
  <r>
    <x v="4"/>
    <s v="Frontier"/>
    <n v="2016"/>
    <x v="1"/>
    <s v="regular unleaded"/>
    <n v="261"/>
    <n v="6"/>
    <s v="AUTOMATIC"/>
    <s v="four wheel drive"/>
    <n v="4"/>
    <s v="N/A"/>
    <s v="Compact"/>
    <s v="Crew Cab Pickup"/>
    <n v="21"/>
    <n v="15"/>
    <n v="2009"/>
    <n v="32890"/>
  </r>
  <r>
    <x v="4"/>
    <s v="Frontier"/>
    <n v="2016"/>
    <x v="1"/>
    <s v="regular unleaded"/>
    <n v="261"/>
    <n v="6"/>
    <s v="AUTOMATIC"/>
    <s v="four wheel drive"/>
    <n v="4"/>
    <s v="N/A"/>
    <s v="Compact"/>
    <s v="Extended Cab Pickup"/>
    <n v="21"/>
    <n v="15"/>
    <n v="2009"/>
    <n v="26640"/>
  </r>
  <r>
    <x v="4"/>
    <s v="Frontier"/>
    <n v="2016"/>
    <x v="1"/>
    <s v="regular unleaded"/>
    <n v="261"/>
    <n v="6"/>
    <s v="AUTOMATIC"/>
    <s v="four wheel drive"/>
    <n v="4"/>
    <s v="N/A"/>
    <s v="Compact"/>
    <s v="Crew Cab Pickup"/>
    <n v="21"/>
    <n v="15"/>
    <n v="2009"/>
    <n v="35590"/>
  </r>
  <r>
    <x v="4"/>
    <s v="Frontier"/>
    <n v="2016"/>
    <x v="1"/>
    <s v="regular unleaded"/>
    <n v="261"/>
    <n v="6"/>
    <s v="AUTOMATIC"/>
    <s v="four wheel drive"/>
    <n v="4"/>
    <s v="N/A"/>
    <s v="Compact"/>
    <s v="Extended Cab Pickup"/>
    <n v="21"/>
    <n v="15"/>
    <n v="2009"/>
    <n v="32080"/>
  </r>
  <r>
    <x v="4"/>
    <s v="Frontier"/>
    <n v="2016"/>
    <x v="1"/>
    <s v="regular unleaded"/>
    <n v="261"/>
    <n v="6"/>
    <s v="AUTOMATIC"/>
    <s v="four wheel drive"/>
    <n v="4"/>
    <s v="N/A"/>
    <s v="Compact"/>
    <s v="Crew Cab Pickup"/>
    <n v="21"/>
    <n v="15"/>
    <n v="2009"/>
    <n v="34360"/>
  </r>
  <r>
    <x v="4"/>
    <s v="Frontier"/>
    <n v="2016"/>
    <x v="1"/>
    <s v="regular unleaded"/>
    <n v="261"/>
    <n v="6"/>
    <s v="AUTOMATIC"/>
    <s v="four wheel drive"/>
    <n v="4"/>
    <s v="N/A"/>
    <s v="Compact"/>
    <s v="Crew Cab Pickup"/>
    <n v="21"/>
    <n v="15"/>
    <n v="2009"/>
    <n v="28380"/>
  </r>
  <r>
    <x v="4"/>
    <s v="Frontier"/>
    <n v="2016"/>
    <x v="1"/>
    <s v="regular unleaded"/>
    <n v="261"/>
    <n v="6"/>
    <s v="AUTOMATIC"/>
    <s v="four wheel drive"/>
    <n v="4"/>
    <s v="N/A"/>
    <s v="Compact"/>
    <s v="Crew Cab Pickup"/>
    <n v="21"/>
    <n v="15"/>
    <n v="2009"/>
    <n v="35610"/>
  </r>
  <r>
    <x v="4"/>
    <s v="Frontier"/>
    <n v="2016"/>
    <x v="1"/>
    <s v="regular unleaded"/>
    <n v="261"/>
    <n v="6"/>
    <s v="AUTOMATIC"/>
    <s v="four wheel drive"/>
    <n v="4"/>
    <s v="N/A"/>
    <s v="Compact"/>
    <s v="Crew Cab Pickup"/>
    <n v="21"/>
    <n v="15"/>
    <n v="2009"/>
    <n v="34340"/>
  </r>
  <r>
    <x v="4"/>
    <s v="Frontier"/>
    <n v="2016"/>
    <x v="1"/>
    <s v="regular unleaded"/>
    <n v="261"/>
    <n v="6"/>
    <s v="AUTOMATIC"/>
    <s v="four wheel drive"/>
    <n v="4"/>
    <s v="N/A"/>
    <s v="Compact"/>
    <s v="Crew Cab Pickup"/>
    <n v="21"/>
    <n v="15"/>
    <n v="2009"/>
    <n v="27960"/>
  </r>
  <r>
    <x v="4"/>
    <s v="Frontier"/>
    <n v="2017"/>
    <x v="2"/>
    <s v="regular unleaded"/>
    <n v="261"/>
    <n v="6"/>
    <s v="AUTOMATIC"/>
    <s v="four wheel drive"/>
    <n v="4"/>
    <s v="N/A"/>
    <s v="Compact"/>
    <s v="Extended Cab Pickup"/>
    <n v="21"/>
    <n v="15"/>
    <n v="2009"/>
    <n v="27320"/>
  </r>
  <r>
    <x v="4"/>
    <s v="Frontier"/>
    <n v="2017"/>
    <x v="2"/>
    <s v="regular unleaded"/>
    <n v="261"/>
    <n v="6"/>
    <s v="AUTOMATIC"/>
    <s v="four wheel drive"/>
    <n v="4"/>
    <s v="N/A"/>
    <s v="Compact"/>
    <s v="Crew Cab Pickup"/>
    <n v="21"/>
    <n v="15"/>
    <n v="2009"/>
    <n v="27650"/>
  </r>
  <r>
    <x v="4"/>
    <s v="Frontier"/>
    <n v="2017"/>
    <x v="2"/>
    <s v="regular unleaded"/>
    <n v="261"/>
    <n v="6"/>
    <s v="AUTOMATIC"/>
    <s v="four wheel drive"/>
    <n v="4"/>
    <s v="N/A"/>
    <s v="Compact"/>
    <s v="Crew Cab Pickup"/>
    <n v="21"/>
    <n v="15"/>
    <n v="2009"/>
    <n v="29170"/>
  </r>
  <r>
    <x v="4"/>
    <s v="Frontier"/>
    <n v="2017"/>
    <x v="2"/>
    <s v="regular unleaded"/>
    <n v="261"/>
    <n v="6"/>
    <s v="AUTOMATIC"/>
    <s v="four wheel drive"/>
    <n v="4"/>
    <s v="N/A"/>
    <s v="Compact"/>
    <s v="Crew Cab Pickup"/>
    <n v="21"/>
    <n v="15"/>
    <n v="2009"/>
    <n v="33390"/>
  </r>
  <r>
    <x v="4"/>
    <s v="Frontier"/>
    <n v="2017"/>
    <x v="2"/>
    <s v="regular unleaded"/>
    <n v="261"/>
    <n v="6"/>
    <s v="AUTOMATIC"/>
    <s v="four wheel drive"/>
    <n v="4"/>
    <s v="N/A"/>
    <s v="Compact"/>
    <s v="Crew Cab Pickup"/>
    <n v="21"/>
    <n v="15"/>
    <n v="2009"/>
    <n v="35160"/>
  </r>
  <r>
    <x v="4"/>
    <s v="Frontier"/>
    <n v="2017"/>
    <x v="2"/>
    <s v="regular unleaded"/>
    <n v="261"/>
    <n v="6"/>
    <s v="AUTOMATIC"/>
    <s v="four wheel drive"/>
    <n v="4"/>
    <s v="N/A"/>
    <s v="Compact"/>
    <s v="Crew Cab Pickup"/>
    <n v="21"/>
    <n v="15"/>
    <n v="2009"/>
    <n v="28750"/>
  </r>
  <r>
    <x v="4"/>
    <s v="Frontier"/>
    <n v="2017"/>
    <x v="2"/>
    <s v="regular unleaded"/>
    <n v="261"/>
    <n v="6"/>
    <s v="AUTOMATIC"/>
    <s v="four wheel drive"/>
    <n v="4"/>
    <s v="N/A"/>
    <s v="Compact"/>
    <s v="Extended Cab Pickup"/>
    <n v="21"/>
    <n v="15"/>
    <n v="2009"/>
    <n v="32580"/>
  </r>
  <r>
    <x v="4"/>
    <s v="Frontier"/>
    <n v="2017"/>
    <x v="2"/>
    <s v="regular unleaded"/>
    <n v="261"/>
    <n v="6"/>
    <s v="AUTOMATIC"/>
    <s v="four wheel drive"/>
    <n v="4"/>
    <s v="N/A"/>
    <s v="Compact"/>
    <s v="Crew Cab Pickup"/>
    <n v="21"/>
    <n v="15"/>
    <n v="2009"/>
    <n v="36410"/>
  </r>
  <r>
    <x v="4"/>
    <s v="Xterra"/>
    <n v="2013"/>
    <x v="3"/>
    <s v="regular unleaded"/>
    <n v="261"/>
    <n v="6"/>
    <s v="AUTOMATIC"/>
    <s v="four wheel drive"/>
    <n v="4"/>
    <s v="N/A"/>
    <s v="Midsize"/>
    <s v="4dr SUV"/>
    <n v="20"/>
    <n v="15"/>
    <n v="2009"/>
    <n v="26900"/>
  </r>
  <r>
    <x v="4"/>
    <s v="Xterra"/>
    <n v="2013"/>
    <x v="3"/>
    <s v="regular unleaded"/>
    <n v="261"/>
    <n v="6"/>
    <s v="AUTOMATIC"/>
    <s v="four wheel drive"/>
    <n v="4"/>
    <s v="N/A"/>
    <s v="Midsize"/>
    <s v="4dr SUV"/>
    <n v="20"/>
    <n v="15"/>
    <n v="2009"/>
    <n v="30490"/>
  </r>
  <r>
    <x v="4"/>
    <s v="Xterra"/>
    <n v="2013"/>
    <x v="3"/>
    <s v="regular unleaded"/>
    <n v="261"/>
    <n v="6"/>
    <s v="AUTOMATIC"/>
    <s v="four wheel drive"/>
    <n v="4"/>
    <s v="N/A"/>
    <s v="Midsize"/>
    <s v="4dr SUV"/>
    <n v="20"/>
    <n v="15"/>
    <n v="2009"/>
    <n v="24990"/>
  </r>
  <r>
    <x v="4"/>
    <s v="Xterra"/>
    <n v="2014"/>
    <x v="4"/>
    <s v="regular unleaded"/>
    <n v="261"/>
    <n v="6"/>
    <s v="AUTOMATIC"/>
    <s v="four wheel drive"/>
    <n v="4"/>
    <s v="N/A"/>
    <s v="Midsize"/>
    <s v="4dr SUV"/>
    <n v="20"/>
    <n v="15"/>
    <n v="2009"/>
    <n v="31370"/>
  </r>
  <r>
    <x v="4"/>
    <s v="Xterra"/>
    <n v="2014"/>
    <x v="4"/>
    <s v="regular unleaded"/>
    <n v="261"/>
    <n v="6"/>
    <s v="AUTOMATIC"/>
    <s v="four wheel drive"/>
    <n v="4"/>
    <s v="N/A"/>
    <s v="Midsize"/>
    <s v="4dr SUV"/>
    <n v="20"/>
    <n v="15"/>
    <n v="2009"/>
    <n v="27350"/>
  </r>
  <r>
    <x v="4"/>
    <s v="Xterra"/>
    <n v="2014"/>
    <x v="4"/>
    <s v="regular unleaded"/>
    <n v="261"/>
    <n v="6"/>
    <s v="AUTOMATIC"/>
    <s v="four wheel drive"/>
    <n v="4"/>
    <s v="N/A"/>
    <s v="Midsize"/>
    <s v="4dr SUV"/>
    <n v="20"/>
    <n v="15"/>
    <n v="2009"/>
    <n v="25440"/>
  </r>
  <r>
    <x v="4"/>
    <s v="Xterra"/>
    <n v="2015"/>
    <x v="0"/>
    <s v="regular unleaded"/>
    <n v="261"/>
    <n v="6"/>
    <s v="MANUAL"/>
    <s v="four wheel drive"/>
    <n v="4"/>
    <s v="N/A"/>
    <s v="Midsize"/>
    <s v="4dr SUV"/>
    <n v="20"/>
    <n v="15"/>
    <n v="2009"/>
    <n v="26670"/>
  </r>
  <r>
    <x v="4"/>
    <s v="Xterra"/>
    <n v="2015"/>
    <x v="0"/>
    <s v="regular unleaded"/>
    <n v="261"/>
    <n v="6"/>
    <s v="AUTOMATIC"/>
    <s v="four wheel drive"/>
    <n v="4"/>
    <s v="N/A"/>
    <s v="Midsize"/>
    <s v="4dr SUV"/>
    <n v="20"/>
    <n v="15"/>
    <n v="2009"/>
    <n v="27720"/>
  </r>
  <r>
    <x v="4"/>
    <s v="Xterra"/>
    <n v="2015"/>
    <x v="0"/>
    <s v="regular unleaded"/>
    <n v="261"/>
    <n v="6"/>
    <s v="AUTOMATIC"/>
    <s v="four wheel drive"/>
    <n v="4"/>
    <s v="N/A"/>
    <s v="Midsize"/>
    <s v="4dr SUV"/>
    <n v="20"/>
    <n v="15"/>
    <n v="2009"/>
    <n v="25710"/>
  </r>
  <r>
    <x v="4"/>
    <s v="Xterra"/>
    <n v="2015"/>
    <x v="0"/>
    <s v="regular unleaded"/>
    <n v="261"/>
    <n v="6"/>
    <s v="MANUAL"/>
    <s v="four wheel drive"/>
    <n v="4"/>
    <s v="N/A"/>
    <s v="Midsize"/>
    <s v="4dr SUV"/>
    <n v="20"/>
    <n v="15"/>
    <n v="2009"/>
    <n v="30590"/>
  </r>
  <r>
    <x v="4"/>
    <s v="Xterra"/>
    <n v="2015"/>
    <x v="0"/>
    <s v="regular unleaded"/>
    <n v="261"/>
    <n v="6"/>
    <s v="AUTOMATIC"/>
    <s v="four wheel drive"/>
    <n v="4"/>
    <s v="N/A"/>
    <s v="Midsize"/>
    <s v="4dr SUV"/>
    <n v="20"/>
    <n v="15"/>
    <n v="2009"/>
    <n v="31640"/>
  </r>
  <r>
    <x v="18"/>
    <s v="Equator"/>
    <n v="2010"/>
    <x v="9"/>
    <s v="regular unleaded"/>
    <n v="261"/>
    <n v="6"/>
    <s v="AUTOMATIC"/>
    <s v="four wheel drive"/>
    <n v="4"/>
    <s v="N/A"/>
    <s v="Compact"/>
    <s v="Extended Cab Pickup"/>
    <n v="19"/>
    <n v="15"/>
    <n v="481"/>
    <n v="25645"/>
  </r>
  <r>
    <x v="18"/>
    <s v="Equator"/>
    <n v="2010"/>
    <x v="9"/>
    <s v="regular unleaded"/>
    <n v="261"/>
    <n v="6"/>
    <s v="AUTOMATIC"/>
    <s v="rear wheel drive"/>
    <n v="4"/>
    <s v="N/A"/>
    <s v="Compact"/>
    <s v="Crew Cab Pickup"/>
    <n v="20"/>
    <n v="15"/>
    <n v="481"/>
    <n v="24775"/>
  </r>
  <r>
    <x v="18"/>
    <s v="Equator"/>
    <n v="2010"/>
    <x v="9"/>
    <s v="regular unleaded"/>
    <n v="261"/>
    <n v="6"/>
    <s v="AUTOMATIC"/>
    <s v="four wheel drive"/>
    <n v="4"/>
    <s v="N/A"/>
    <s v="Compact"/>
    <s v="Crew Cab Pickup"/>
    <n v="19"/>
    <n v="15"/>
    <n v="481"/>
    <n v="28850"/>
  </r>
  <r>
    <x v="18"/>
    <s v="Equator"/>
    <n v="2010"/>
    <x v="9"/>
    <s v="regular unleaded"/>
    <n v="261"/>
    <n v="6"/>
    <s v="AUTOMATIC"/>
    <s v="four wheel drive"/>
    <n v="4"/>
    <s v="N/A"/>
    <s v="Compact"/>
    <s v="Crew Cab Pickup"/>
    <n v="19"/>
    <n v="15"/>
    <n v="481"/>
    <n v="30900"/>
  </r>
  <r>
    <x v="18"/>
    <s v="Equator"/>
    <n v="2010"/>
    <x v="9"/>
    <s v="regular unleaded"/>
    <n v="261"/>
    <n v="6"/>
    <s v="AUTOMATIC"/>
    <s v="rear wheel drive"/>
    <n v="4"/>
    <s v="N/A"/>
    <s v="Compact"/>
    <s v="Crew Cab Pickup"/>
    <n v="20"/>
    <n v="15"/>
    <n v="481"/>
    <n v="25125"/>
  </r>
  <r>
    <x v="18"/>
    <s v="Equator"/>
    <n v="2010"/>
    <x v="9"/>
    <s v="regular unleaded"/>
    <n v="261"/>
    <n v="6"/>
    <s v="AUTOMATIC"/>
    <s v="rear wheel drive"/>
    <n v="4"/>
    <s v="N/A"/>
    <s v="Compact"/>
    <s v="Extended Cab Pickup"/>
    <n v="20"/>
    <n v="15"/>
    <n v="481"/>
    <n v="23245"/>
  </r>
  <r>
    <x v="18"/>
    <s v="Equator"/>
    <n v="2010"/>
    <x v="9"/>
    <s v="regular unleaded"/>
    <n v="261"/>
    <n v="6"/>
    <s v="AUTOMATIC"/>
    <s v="four wheel drive"/>
    <n v="4"/>
    <s v="N/A"/>
    <s v="Compact"/>
    <s v="Crew Cab Pickup"/>
    <n v="19"/>
    <n v="15"/>
    <n v="481"/>
    <n v="27825"/>
  </r>
  <r>
    <x v="18"/>
    <s v="Equator"/>
    <n v="2011"/>
    <x v="6"/>
    <s v="regular unleaded"/>
    <n v="261"/>
    <n v="6"/>
    <s v="AUTOMATIC"/>
    <s v="rear wheel drive"/>
    <n v="4"/>
    <s v="N/A"/>
    <s v="Compact"/>
    <s v="Crew Cab Pickup"/>
    <n v="20"/>
    <n v="15"/>
    <n v="481"/>
    <n v="25279"/>
  </r>
  <r>
    <x v="18"/>
    <s v="Equator"/>
    <n v="2012"/>
    <x v="5"/>
    <s v="regular unleaded"/>
    <n v="261"/>
    <n v="6"/>
    <s v="AUTOMATIC"/>
    <s v="four wheel drive"/>
    <n v="4"/>
    <s v="N/A"/>
    <s v="Compact"/>
    <s v="Crew Cab Pickup"/>
    <n v="19"/>
    <n v="15"/>
    <n v="481"/>
    <n v="28699"/>
  </r>
  <r>
    <x v="18"/>
    <s v="Equator"/>
    <n v="2012"/>
    <x v="5"/>
    <s v="regular unleaded"/>
    <n v="261"/>
    <n v="6"/>
    <s v="AUTOMATIC"/>
    <s v="rear wheel drive"/>
    <n v="4"/>
    <s v="N/A"/>
    <s v="Compact"/>
    <s v="Crew Cab Pickup"/>
    <n v="20"/>
    <n v="15"/>
    <n v="481"/>
    <n v="25699"/>
  </r>
  <r>
    <x v="18"/>
    <s v="Equator"/>
    <n v="2012"/>
    <x v="5"/>
    <s v="regular unleaded"/>
    <n v="261"/>
    <n v="6"/>
    <s v="AUTOMATIC"/>
    <s v="four wheel drive"/>
    <n v="4"/>
    <s v="N/A"/>
    <s v="Compact"/>
    <s v="Crew Cab Pickup"/>
    <n v="19"/>
    <n v="15"/>
    <n v="481"/>
    <n v="29550"/>
  </r>
  <r>
    <x v="8"/>
    <s v="Taurus X"/>
    <n v="2009"/>
    <x v="10"/>
    <s v="regular unleaded"/>
    <n v="263"/>
    <n v="6"/>
    <s v="AUTOMATIC"/>
    <s v="all wheel drive"/>
    <n v="4"/>
    <s v="Crossover"/>
    <s v="Large"/>
    <s v="Wagon"/>
    <n v="22"/>
    <n v="15"/>
    <n v="5657"/>
    <n v="33180"/>
  </r>
  <r>
    <x v="8"/>
    <s v="Taurus X"/>
    <n v="2009"/>
    <x v="10"/>
    <s v="regular unleaded"/>
    <n v="263"/>
    <n v="6"/>
    <s v="AUTOMATIC"/>
    <s v="all wheel drive"/>
    <n v="4"/>
    <s v="Crossover"/>
    <s v="Large"/>
    <s v="Wagon"/>
    <n v="22"/>
    <n v="15"/>
    <n v="5657"/>
    <n v="34175"/>
  </r>
  <r>
    <x v="8"/>
    <s v="Taurus X"/>
    <n v="2009"/>
    <x v="10"/>
    <s v="regular unleaded"/>
    <n v="263"/>
    <n v="6"/>
    <s v="AUTOMATIC"/>
    <s v="all wheel drive"/>
    <n v="4"/>
    <s v="Crossover"/>
    <s v="Large"/>
    <s v="Wagon"/>
    <n v="22"/>
    <n v="15"/>
    <n v="5657"/>
    <n v="30120"/>
  </r>
  <r>
    <x v="10"/>
    <s v="400-Class"/>
    <n v="1992"/>
    <x v="16"/>
    <s v="regular unleaded"/>
    <n v="268"/>
    <n v="8"/>
    <s v="AUTOMATIC"/>
    <s v="rear wheel drive"/>
    <n v="4"/>
    <s v="Luxury,Performance"/>
    <s v="Midsize"/>
    <s v="Sedan"/>
    <n v="20"/>
    <n v="15"/>
    <n v="617"/>
    <n v="2168"/>
  </r>
  <r>
    <x v="10"/>
    <s v="R-Class"/>
    <n v="2011"/>
    <x v="6"/>
    <s v="premium unleaded (required)"/>
    <n v="268"/>
    <n v="6"/>
    <s v="AUTOMATIC"/>
    <s v="all wheel drive"/>
    <n v="4"/>
    <s v="Crossover,Luxury"/>
    <s v="Large"/>
    <s v="Wagon"/>
    <n v="19"/>
    <n v="15"/>
    <n v="617"/>
    <n v="50240"/>
  </r>
  <r>
    <x v="31"/>
    <s v="DeVille"/>
    <n v="2005"/>
    <x v="20"/>
    <s v="regular unleaded"/>
    <n v="275"/>
    <n v="8"/>
    <s v="AUTOMATIC"/>
    <s v="front wheel drive"/>
    <n v="4"/>
    <s v="Luxury"/>
    <s v="Large"/>
    <s v="Sedan"/>
    <n v="22"/>
    <n v="15"/>
    <n v="1624"/>
    <n v="51600"/>
  </r>
  <r>
    <x v="31"/>
    <s v="DeVille"/>
    <n v="2005"/>
    <x v="20"/>
    <s v="regular unleaded"/>
    <n v="275"/>
    <n v="8"/>
    <s v="AUTOMATIC"/>
    <s v="front wheel drive"/>
    <n v="4"/>
    <s v="Luxury"/>
    <s v="Large"/>
    <s v="Sedan"/>
    <n v="22"/>
    <n v="15"/>
    <n v="1624"/>
    <n v="46430"/>
  </r>
  <r>
    <x v="31"/>
    <s v="DeVille"/>
    <n v="2005"/>
    <x v="20"/>
    <s v="regular unleaded"/>
    <n v="275"/>
    <n v="8"/>
    <s v="AUTOMATIC"/>
    <s v="front wheel drive"/>
    <n v="4"/>
    <s v="Luxury"/>
    <s v="Large"/>
    <s v="Sedan"/>
    <n v="22"/>
    <n v="15"/>
    <n v="1624"/>
    <n v="46045"/>
  </r>
  <r>
    <x v="31"/>
    <s v="DTS"/>
    <n v="2009"/>
    <x v="10"/>
    <s v="regular unleaded"/>
    <n v="275"/>
    <n v="8"/>
    <s v="AUTOMATIC"/>
    <s v="front wheel drive"/>
    <n v="4"/>
    <s v="Luxury"/>
    <s v="Large"/>
    <s v="Sedan"/>
    <n v="23"/>
    <n v="15"/>
    <n v="1624"/>
    <n v="51460"/>
  </r>
  <r>
    <x v="31"/>
    <s v="DTS"/>
    <n v="2009"/>
    <x v="10"/>
    <s v="regular unleaded"/>
    <n v="275"/>
    <n v="8"/>
    <s v="AUTOMATIC"/>
    <s v="front wheel drive"/>
    <n v="4"/>
    <s v="Luxury"/>
    <s v="Large"/>
    <s v="Sedan"/>
    <n v="23"/>
    <n v="15"/>
    <n v="1624"/>
    <n v="46280"/>
  </r>
  <r>
    <x v="31"/>
    <s v="DTS"/>
    <n v="2009"/>
    <x v="10"/>
    <s v="regular unleaded"/>
    <n v="275"/>
    <n v="8"/>
    <s v="AUTOMATIC"/>
    <s v="front wheel drive"/>
    <n v="4"/>
    <s v="Luxury"/>
    <s v="Large"/>
    <s v="Sedan"/>
    <n v="23"/>
    <n v="15"/>
    <n v="1624"/>
    <n v="49730"/>
  </r>
  <r>
    <x v="31"/>
    <s v="DTS"/>
    <n v="2009"/>
    <x v="10"/>
    <s v="regular unleaded"/>
    <n v="275"/>
    <n v="8"/>
    <s v="AUTOMATIC"/>
    <s v="front wheel drive"/>
    <n v="4"/>
    <s v="Luxury"/>
    <s v="Large"/>
    <s v="Sedan"/>
    <n v="23"/>
    <n v="15"/>
    <n v="1624"/>
    <n v="49230"/>
  </r>
  <r>
    <x v="31"/>
    <s v="DTS"/>
    <n v="2009"/>
    <x v="10"/>
    <s v="regular unleaded"/>
    <n v="275"/>
    <n v="8"/>
    <s v="AUTOMATIC"/>
    <s v="front wheel drive"/>
    <n v="4"/>
    <s v="Luxury"/>
    <s v="Large"/>
    <s v="Sedan"/>
    <n v="23"/>
    <n v="15"/>
    <n v="1624"/>
    <n v="47625"/>
  </r>
  <r>
    <x v="31"/>
    <s v="DTS"/>
    <n v="2010"/>
    <x v="9"/>
    <s v="premium unleaded (recommended)"/>
    <n v="275"/>
    <n v="8"/>
    <s v="AUTOMATIC"/>
    <s v="front wheel drive"/>
    <n v="4"/>
    <s v="Luxury"/>
    <s v="Large"/>
    <s v="Sedan"/>
    <n v="23"/>
    <n v="15"/>
    <n v="1624"/>
    <n v="46280"/>
  </r>
  <r>
    <x v="31"/>
    <s v="DTS"/>
    <n v="2010"/>
    <x v="9"/>
    <s v="premium unleaded (recommended)"/>
    <n v="275"/>
    <n v="8"/>
    <s v="AUTOMATIC"/>
    <s v="front wheel drive"/>
    <n v="4"/>
    <s v="Luxury"/>
    <s v="Large"/>
    <s v="Sedan"/>
    <n v="23"/>
    <n v="15"/>
    <n v="1624"/>
    <n v="51525"/>
  </r>
  <r>
    <x v="31"/>
    <s v="DTS"/>
    <n v="2010"/>
    <x v="9"/>
    <s v="premium unleaded (recommended)"/>
    <n v="275"/>
    <n v="8"/>
    <s v="AUTOMATIC"/>
    <s v="front wheel drive"/>
    <n v="4"/>
    <s v="Luxury"/>
    <s v="Large"/>
    <s v="Sedan"/>
    <n v="23"/>
    <n v="15"/>
    <n v="1624"/>
    <n v="54425"/>
  </r>
  <r>
    <x v="31"/>
    <s v="DTS"/>
    <n v="2011"/>
    <x v="6"/>
    <s v="premium unleaded (recommended)"/>
    <n v="275"/>
    <n v="8"/>
    <s v="AUTOMATIC"/>
    <s v="front wheel drive"/>
    <n v="4"/>
    <s v="Luxury"/>
    <s v="Large"/>
    <s v="Sedan"/>
    <n v="23"/>
    <n v="15"/>
    <n v="1624"/>
    <n v="51925"/>
  </r>
  <r>
    <x v="31"/>
    <s v="DTS"/>
    <n v="2011"/>
    <x v="6"/>
    <s v="premium unleaded (recommended)"/>
    <n v="275"/>
    <n v="8"/>
    <s v="AUTOMATIC"/>
    <s v="front wheel drive"/>
    <n v="4"/>
    <s v="Luxury"/>
    <s v="Large"/>
    <s v="Sedan"/>
    <n v="23"/>
    <n v="15"/>
    <n v="1624"/>
    <n v="54825"/>
  </r>
  <r>
    <x v="31"/>
    <s v="DTS"/>
    <n v="2011"/>
    <x v="6"/>
    <s v="premium unleaded (recommended)"/>
    <n v="275"/>
    <n v="8"/>
    <s v="AUTOMATIC"/>
    <s v="front wheel drive"/>
    <n v="4"/>
    <s v="Luxury"/>
    <s v="Large"/>
    <s v="Sedan"/>
    <n v="23"/>
    <n v="15"/>
    <n v="1624"/>
    <n v="46680"/>
  </r>
  <r>
    <x v="31"/>
    <s v="Eldorado"/>
    <n v="2000"/>
    <x v="13"/>
    <s v="regular unleaded"/>
    <n v="275"/>
    <n v="8"/>
    <s v="AUTOMATIC"/>
    <s v="front wheel drive"/>
    <n v="2"/>
    <s v="Luxury"/>
    <s v="Large"/>
    <s v="Coupe"/>
    <n v="25"/>
    <n v="15"/>
    <n v="1624"/>
    <n v="2905"/>
  </r>
  <r>
    <x v="31"/>
    <s v="Eldorado"/>
    <n v="2001"/>
    <x v="15"/>
    <s v="regular unleaded"/>
    <n v="275"/>
    <n v="8"/>
    <s v="AUTOMATIC"/>
    <s v="front wheel drive"/>
    <n v="2"/>
    <s v="Luxury"/>
    <s v="Large"/>
    <s v="Coupe"/>
    <n v="25"/>
    <n v="15"/>
    <n v="1624"/>
    <n v="40436"/>
  </r>
  <r>
    <x v="21"/>
    <s v="FX35"/>
    <n v="2008"/>
    <x v="12"/>
    <s v="premium unleaded (required)"/>
    <n v="275"/>
    <n v="6"/>
    <s v="AUTOMATIC"/>
    <s v="all wheel drive"/>
    <n v="4"/>
    <s v="Crossover,Luxury"/>
    <s v="Midsize"/>
    <s v="4dr SUV"/>
    <n v="20"/>
    <n v="15"/>
    <n v="190"/>
    <n v="39550"/>
  </r>
  <r>
    <x v="21"/>
    <s v="FX35"/>
    <n v="2008"/>
    <x v="12"/>
    <s v="premium unleaded (required)"/>
    <n v="275"/>
    <n v="6"/>
    <s v="AUTOMATIC"/>
    <s v="rear wheel drive"/>
    <n v="4"/>
    <s v="Crossover,Luxury"/>
    <s v="Midsize"/>
    <s v="4dr SUV"/>
    <n v="22"/>
    <n v="15"/>
    <n v="190"/>
    <n v="38050"/>
  </r>
  <r>
    <x v="13"/>
    <s v="Continental"/>
    <n v="2001"/>
    <x v="15"/>
    <s v="regular unleaded"/>
    <n v="275"/>
    <n v="8"/>
    <s v="AUTOMATIC"/>
    <s v="front wheel drive"/>
    <n v="4"/>
    <s v="Luxury"/>
    <s v="Large"/>
    <s v="Sedan"/>
    <n v="23"/>
    <n v="15"/>
    <n v="61"/>
    <n v="39660"/>
  </r>
  <r>
    <x v="13"/>
    <s v="Continental"/>
    <n v="2002"/>
    <x v="27"/>
    <s v="premium unleaded (required)"/>
    <n v="275"/>
    <n v="8"/>
    <s v="AUTOMATIC"/>
    <s v="front wheel drive"/>
    <n v="4"/>
    <s v="Luxury"/>
    <s v="Large"/>
    <s v="Sedan"/>
    <n v="23"/>
    <n v="15"/>
    <n v="61"/>
    <n v="39895"/>
  </r>
  <r>
    <x v="13"/>
    <s v="Continental"/>
    <n v="2002"/>
    <x v="27"/>
    <s v="premium unleaded (required)"/>
    <n v="275"/>
    <n v="8"/>
    <s v="AUTOMATIC"/>
    <s v="front wheel drive"/>
    <n v="4"/>
    <s v="Luxury"/>
    <s v="Large"/>
    <s v="Sedan"/>
    <n v="23"/>
    <n v="15"/>
    <n v="61"/>
    <n v="38185"/>
  </r>
  <r>
    <x v="13"/>
    <s v="Continental"/>
    <n v="2002"/>
    <x v="27"/>
    <s v="premium unleaded (required)"/>
    <n v="275"/>
    <n v="8"/>
    <s v="AUTOMATIC"/>
    <s v="front wheel drive"/>
    <n v="4"/>
    <s v="Luxury"/>
    <s v="Large"/>
    <s v="Sedan"/>
    <n v="23"/>
    <n v="15"/>
    <n v="61"/>
    <n v="38790"/>
  </r>
  <r>
    <x v="13"/>
    <s v="Continental"/>
    <n v="2002"/>
    <x v="27"/>
    <s v="premium unleaded (required)"/>
    <n v="275"/>
    <n v="8"/>
    <s v="AUTOMATIC"/>
    <s v="front wheel drive"/>
    <n v="4"/>
    <s v="Luxury"/>
    <s v="Large"/>
    <s v="Sedan"/>
    <n v="23"/>
    <n v="15"/>
    <n v="61"/>
    <n v="39775"/>
  </r>
  <r>
    <x v="25"/>
    <s v="Bonneville"/>
    <n v="2004"/>
    <x v="19"/>
    <s v="premium unleaded (required)"/>
    <n v="275"/>
    <n v="8"/>
    <s v="AUTOMATIC"/>
    <s v="front wheel drive"/>
    <n v="4"/>
    <s v="Performance"/>
    <s v="Large"/>
    <s v="Sedan"/>
    <n v="22"/>
    <n v="15"/>
    <n v="210"/>
    <n v="35270"/>
  </r>
  <r>
    <x v="25"/>
    <s v="Bonneville"/>
    <n v="2005"/>
    <x v="20"/>
    <s v="premium unleaded (required)"/>
    <n v="275"/>
    <n v="8"/>
    <s v="AUTOMATIC"/>
    <s v="front wheel drive"/>
    <n v="4"/>
    <s v="Performance"/>
    <s v="Large"/>
    <s v="Sedan"/>
    <n v="22"/>
    <n v="15"/>
    <n v="210"/>
    <n v="35585"/>
  </r>
  <r>
    <x v="8"/>
    <s v="Thunderbird"/>
    <n v="2004"/>
    <x v="19"/>
    <s v="premium unleaded (required)"/>
    <n v="280"/>
    <n v="8"/>
    <s v="AUTOMATIC"/>
    <s v="rear wheel drive"/>
    <n v="2"/>
    <s v="Performance"/>
    <s v="Midsize"/>
    <s v="Convertible"/>
    <n v="21"/>
    <n v="15"/>
    <n v="5657"/>
    <n v="37435"/>
  </r>
  <r>
    <x v="8"/>
    <s v="Thunderbird"/>
    <n v="2004"/>
    <x v="19"/>
    <s v="premium unleaded (required)"/>
    <n v="280"/>
    <n v="8"/>
    <s v="AUTOMATIC"/>
    <s v="rear wheel drive"/>
    <n v="2"/>
    <s v="Performance"/>
    <s v="Midsize"/>
    <s v="Convertible"/>
    <n v="21"/>
    <n v="15"/>
    <n v="5657"/>
    <n v="38480"/>
  </r>
  <r>
    <x v="13"/>
    <s v="LS"/>
    <n v="2004"/>
    <x v="19"/>
    <s v="premium unleaded (required)"/>
    <n v="280"/>
    <n v="8"/>
    <s v="AUTOMATIC"/>
    <s v="rear wheel drive"/>
    <n v="4"/>
    <s v="Luxury,Performance"/>
    <s v="Midsize"/>
    <s v="Sedan"/>
    <n v="23"/>
    <n v="15"/>
    <n v="61"/>
    <n v="43370"/>
  </r>
  <r>
    <x v="13"/>
    <s v="LS"/>
    <n v="2004"/>
    <x v="19"/>
    <s v="premium unleaded (required)"/>
    <n v="280"/>
    <n v="8"/>
    <s v="AUTOMATIC"/>
    <s v="rear wheel drive"/>
    <n v="4"/>
    <s v="Luxury,Performance"/>
    <s v="Midsize"/>
    <s v="Sedan"/>
    <n v="23"/>
    <n v="15"/>
    <n v="61"/>
    <n v="39970"/>
  </r>
  <r>
    <x v="13"/>
    <s v="Mark VIII"/>
    <n v="1998"/>
    <x v="26"/>
    <s v="regular unleaded"/>
    <n v="280"/>
    <n v="8"/>
    <s v="AUTOMATIC"/>
    <s v="rear wheel drive"/>
    <n v="2"/>
    <s v="Luxury"/>
    <s v="Large"/>
    <s v="Coupe"/>
    <n v="24"/>
    <n v="15"/>
    <n v="61"/>
    <n v="2411"/>
  </r>
  <r>
    <x v="34"/>
    <n v="45538"/>
    <n v="2009"/>
    <x v="10"/>
    <s v="premium unleaded (recommended)"/>
    <n v="280"/>
    <n v="6"/>
    <s v="AUTOMATIC"/>
    <s v="all wheel drive"/>
    <n v="4"/>
    <s v="Luxury,Performance"/>
    <s v="Compact"/>
    <s v="Wagon"/>
    <n v="24"/>
    <n v="15"/>
    <n v="376"/>
    <n v="44885"/>
  </r>
  <r>
    <x v="34"/>
    <n v="45538"/>
    <n v="2009"/>
    <x v="10"/>
    <s v="premium unleaded (recommended)"/>
    <n v="280"/>
    <n v="6"/>
    <s v="AUTOMATIC"/>
    <s v="all wheel drive"/>
    <n v="4"/>
    <s v="Luxury,Performance"/>
    <s v="Midsize"/>
    <s v="Sedan"/>
    <n v="24"/>
    <n v="15"/>
    <n v="376"/>
    <n v="43605"/>
  </r>
  <r>
    <x v="34"/>
    <n v="45538"/>
    <n v="2009"/>
    <x v="10"/>
    <s v="premium unleaded (recommended)"/>
    <n v="280"/>
    <n v="6"/>
    <s v="AUTOMATIC"/>
    <s v="front wheel drive"/>
    <n v="2"/>
    <s v="Luxury,Performance"/>
    <s v="Compact"/>
    <s v="Convertible"/>
    <n v="24"/>
    <n v="15"/>
    <n v="376"/>
    <n v="51330"/>
  </r>
  <r>
    <x v="2"/>
    <s v="Traverse"/>
    <n v="2016"/>
    <x v="1"/>
    <s v="regular unleaded"/>
    <n v="281"/>
    <n v="6"/>
    <s v="AUTOMATIC"/>
    <s v="front wheel drive"/>
    <n v="4"/>
    <s v="Crossover"/>
    <s v="Midsize"/>
    <s v="4dr SUV"/>
    <n v="22"/>
    <n v="15"/>
    <n v="1385"/>
    <n v="34005"/>
  </r>
  <r>
    <x v="2"/>
    <s v="Traverse"/>
    <n v="2016"/>
    <x v="1"/>
    <s v="regular unleaded"/>
    <n v="281"/>
    <n v="6"/>
    <s v="AUTOMATIC"/>
    <s v="front wheel drive"/>
    <n v="4"/>
    <s v="Crossover"/>
    <s v="Midsize"/>
    <s v="4dr SUV"/>
    <n v="22"/>
    <n v="15"/>
    <n v="1385"/>
    <n v="28700"/>
  </r>
  <r>
    <x v="2"/>
    <s v="Traverse"/>
    <n v="2016"/>
    <x v="1"/>
    <s v="regular unleaded"/>
    <n v="281"/>
    <n v="6"/>
    <s v="AUTOMATIC"/>
    <s v="front wheel drive"/>
    <n v="4"/>
    <s v="Crossover"/>
    <s v="Midsize"/>
    <s v="4dr SUV"/>
    <n v="22"/>
    <n v="15"/>
    <n v="1385"/>
    <n v="36505"/>
  </r>
  <r>
    <x v="2"/>
    <s v="Traverse"/>
    <n v="2016"/>
    <x v="1"/>
    <s v="regular unleaded"/>
    <n v="281"/>
    <n v="6"/>
    <s v="AUTOMATIC"/>
    <s v="all wheel drive"/>
    <n v="4"/>
    <s v="Crossover"/>
    <s v="Midsize"/>
    <s v="4dr SUV"/>
    <n v="22"/>
    <n v="15"/>
    <n v="1385"/>
    <n v="38505"/>
  </r>
  <r>
    <x v="2"/>
    <s v="Traverse"/>
    <n v="2016"/>
    <x v="1"/>
    <s v="regular unleaded"/>
    <n v="281"/>
    <n v="6"/>
    <s v="AUTOMATIC"/>
    <s v="front wheel drive"/>
    <n v="4"/>
    <s v="Crossover"/>
    <s v="Midsize"/>
    <s v="4dr SUV"/>
    <n v="22"/>
    <n v="15"/>
    <n v="1385"/>
    <n v="31205"/>
  </r>
  <r>
    <x v="2"/>
    <s v="Traverse"/>
    <n v="2016"/>
    <x v="1"/>
    <s v="regular unleaded"/>
    <n v="281"/>
    <n v="6"/>
    <s v="AUTOMATIC"/>
    <s v="all wheel drive"/>
    <n v="4"/>
    <s v="Crossover"/>
    <s v="Midsize"/>
    <s v="4dr SUV"/>
    <n v="22"/>
    <n v="15"/>
    <n v="1385"/>
    <n v="36005"/>
  </r>
  <r>
    <x v="2"/>
    <s v="Traverse"/>
    <n v="2016"/>
    <x v="1"/>
    <s v="regular unleaded"/>
    <n v="281"/>
    <n v="6"/>
    <s v="AUTOMATIC"/>
    <s v="all wheel drive"/>
    <n v="4"/>
    <s v="Crossover"/>
    <s v="Midsize"/>
    <s v="4dr SUV"/>
    <n v="22"/>
    <n v="15"/>
    <n v="1385"/>
    <n v="33205"/>
  </r>
  <r>
    <x v="2"/>
    <s v="Traverse"/>
    <n v="2017"/>
    <x v="2"/>
    <s v="regular unleaded"/>
    <n v="281"/>
    <n v="6"/>
    <s v="AUTOMATIC"/>
    <s v="all wheel drive"/>
    <n v="4"/>
    <s v="Crossover"/>
    <s v="Midsize"/>
    <s v="4dr SUV"/>
    <n v="22"/>
    <n v="15"/>
    <n v="1385"/>
    <n v="38650"/>
  </r>
  <r>
    <x v="2"/>
    <s v="Traverse"/>
    <n v="2017"/>
    <x v="2"/>
    <s v="regular unleaded"/>
    <n v="281"/>
    <n v="6"/>
    <s v="AUTOMATIC"/>
    <s v="front wheel drive"/>
    <n v="4"/>
    <s v="Crossover"/>
    <s v="Midsize"/>
    <s v="4dr SUV"/>
    <n v="22"/>
    <n v="15"/>
    <n v="1385"/>
    <n v="28700"/>
  </r>
  <r>
    <x v="2"/>
    <s v="Traverse"/>
    <n v="2017"/>
    <x v="2"/>
    <s v="regular unleaded"/>
    <n v="281"/>
    <n v="6"/>
    <s v="AUTOMATIC"/>
    <s v="front wheel drive"/>
    <n v="4"/>
    <s v="Crossover"/>
    <s v="Midsize"/>
    <s v="4dr SUV"/>
    <n v="22"/>
    <n v="15"/>
    <n v="1385"/>
    <n v="34100"/>
  </r>
  <r>
    <x v="2"/>
    <s v="Traverse"/>
    <n v="2017"/>
    <x v="2"/>
    <s v="regular unleaded"/>
    <n v="281"/>
    <n v="6"/>
    <s v="AUTOMATIC"/>
    <s v="front wheel drive"/>
    <n v="4"/>
    <s v="Crossover"/>
    <s v="Midsize"/>
    <s v="4dr SUV"/>
    <n v="22"/>
    <n v="15"/>
    <n v="1385"/>
    <n v="31300"/>
  </r>
  <r>
    <x v="2"/>
    <s v="Traverse"/>
    <n v="2017"/>
    <x v="2"/>
    <s v="regular unleaded"/>
    <n v="281"/>
    <n v="6"/>
    <s v="AUTOMATIC"/>
    <s v="all wheel drive"/>
    <n v="4"/>
    <s v="Crossover"/>
    <s v="Midsize"/>
    <s v="4dr SUV"/>
    <n v="22"/>
    <n v="15"/>
    <n v="1385"/>
    <n v="33300"/>
  </r>
  <r>
    <x v="2"/>
    <s v="Traverse"/>
    <n v="2017"/>
    <x v="2"/>
    <s v="regular unleaded"/>
    <n v="281"/>
    <n v="6"/>
    <s v="AUTOMATIC"/>
    <s v="all wheel drive"/>
    <n v="4"/>
    <s v="Crossover"/>
    <s v="Midsize"/>
    <s v="4dr SUV"/>
    <n v="22"/>
    <n v="15"/>
    <n v="1385"/>
    <n v="36100"/>
  </r>
  <r>
    <x v="2"/>
    <s v="Traverse"/>
    <n v="2017"/>
    <x v="2"/>
    <s v="regular unleaded"/>
    <n v="281"/>
    <n v="6"/>
    <s v="AUTOMATIC"/>
    <s v="front wheel drive"/>
    <n v="4"/>
    <s v="Crossover"/>
    <s v="Midsize"/>
    <s v="4dr SUV"/>
    <n v="22"/>
    <n v="15"/>
    <n v="1385"/>
    <n v="36650"/>
  </r>
  <r>
    <x v="30"/>
    <s v="Acadia Limited"/>
    <n v="2017"/>
    <x v="2"/>
    <s v="regular unleaded"/>
    <n v="281"/>
    <n v="6"/>
    <s v="AUTOMATIC"/>
    <s v="front wheel drive"/>
    <n v="4"/>
    <s v="Crossover"/>
    <s v="Midsize"/>
    <s v="4dr SUV"/>
    <n v="22"/>
    <n v="15"/>
    <n v="549"/>
    <n v="43850"/>
  </r>
  <r>
    <x v="30"/>
    <s v="Acadia Limited"/>
    <n v="2017"/>
    <x v="2"/>
    <s v="regular unleaded"/>
    <n v="281"/>
    <n v="6"/>
    <s v="AUTOMATIC"/>
    <s v="all wheel drive"/>
    <n v="4"/>
    <s v="Crossover"/>
    <s v="Midsize"/>
    <s v="4dr SUV"/>
    <n v="22"/>
    <n v="15"/>
    <n v="549"/>
    <n v="45850"/>
  </r>
  <r>
    <x v="30"/>
    <s v="Acadia"/>
    <n v="2016"/>
    <x v="1"/>
    <s v="regular unleaded"/>
    <n v="281"/>
    <n v="6"/>
    <s v="AUTOMATIC"/>
    <s v="front wheel drive"/>
    <n v="4"/>
    <s v="Crossover"/>
    <s v="Midsize"/>
    <s v="4dr SUV"/>
    <n v="22"/>
    <n v="15"/>
    <n v="549"/>
    <n v="36755"/>
  </r>
  <r>
    <x v="30"/>
    <s v="Acadia"/>
    <n v="2016"/>
    <x v="1"/>
    <s v="regular unleaded"/>
    <n v="281"/>
    <n v="6"/>
    <s v="AUTOMATIC"/>
    <s v="all wheel drive"/>
    <n v="4"/>
    <s v="Crossover"/>
    <s v="Midsize"/>
    <s v="4dr SUV"/>
    <n v="22"/>
    <n v="15"/>
    <n v="549"/>
    <n v="44295"/>
  </r>
  <r>
    <x v="30"/>
    <s v="Acadia"/>
    <n v="2016"/>
    <x v="1"/>
    <s v="regular unleaded"/>
    <n v="281"/>
    <n v="6"/>
    <s v="AUTOMATIC"/>
    <s v="front wheel drive"/>
    <n v="4"/>
    <s v="Crossover"/>
    <s v="Midsize"/>
    <s v="4dr SUV"/>
    <n v="22"/>
    <n v="15"/>
    <n v="549"/>
    <n v="42295"/>
  </r>
  <r>
    <x v="30"/>
    <s v="Acadia"/>
    <n v="2016"/>
    <x v="1"/>
    <s v="regular unleaded"/>
    <n v="281"/>
    <n v="6"/>
    <s v="AUTOMATIC"/>
    <s v="front wheel drive"/>
    <n v="4"/>
    <s v="Crossover"/>
    <s v="Midsize"/>
    <s v="4dr SUV"/>
    <n v="22"/>
    <n v="15"/>
    <n v="549"/>
    <n v="30975"/>
  </r>
  <r>
    <x v="30"/>
    <s v="Acadia"/>
    <n v="2016"/>
    <x v="1"/>
    <s v="regular unleaded"/>
    <n v="281"/>
    <n v="6"/>
    <s v="AUTOMATIC"/>
    <s v="all wheel drive"/>
    <n v="4"/>
    <s v="Crossover"/>
    <s v="Midsize"/>
    <s v="4dr SUV"/>
    <n v="22"/>
    <n v="15"/>
    <n v="549"/>
    <n v="36175"/>
  </r>
  <r>
    <x v="30"/>
    <s v="Acadia"/>
    <n v="2016"/>
    <x v="1"/>
    <s v="regular unleaded"/>
    <n v="281"/>
    <n v="6"/>
    <s v="AUTOMATIC"/>
    <s v="front wheel drive"/>
    <n v="4"/>
    <s v="Crossover"/>
    <s v="Midsize"/>
    <s v="4dr SUV"/>
    <n v="22"/>
    <n v="15"/>
    <n v="549"/>
    <n v="41020"/>
  </r>
  <r>
    <x v="30"/>
    <s v="Acadia"/>
    <n v="2016"/>
    <x v="1"/>
    <s v="regular unleaded"/>
    <n v="281"/>
    <n v="6"/>
    <s v="AUTOMATIC"/>
    <s v="front wheel drive"/>
    <n v="4"/>
    <s v="Crossover"/>
    <s v="Midsize"/>
    <s v="4dr SUV"/>
    <n v="22"/>
    <n v="15"/>
    <n v="549"/>
    <n v="34175"/>
  </r>
  <r>
    <x v="30"/>
    <s v="Acadia"/>
    <n v="2016"/>
    <x v="1"/>
    <s v="regular unleaded"/>
    <n v="281"/>
    <n v="6"/>
    <s v="AUTOMATIC"/>
    <s v="all wheel drive"/>
    <n v="4"/>
    <s v="Crossover"/>
    <s v="Midsize"/>
    <s v="4dr SUV"/>
    <n v="22"/>
    <n v="15"/>
    <n v="549"/>
    <n v="38755"/>
  </r>
  <r>
    <x v="30"/>
    <s v="Acadia"/>
    <n v="2016"/>
    <x v="1"/>
    <s v="regular unleaded"/>
    <n v="281"/>
    <n v="6"/>
    <s v="AUTOMATIC"/>
    <s v="all wheel drive"/>
    <n v="4"/>
    <s v="Crossover"/>
    <s v="Midsize"/>
    <s v="4dr SUV"/>
    <n v="22"/>
    <n v="15"/>
    <n v="549"/>
    <n v="43020"/>
  </r>
  <r>
    <x v="0"/>
    <s v="8 Series"/>
    <n v="1995"/>
    <x v="14"/>
    <s v="regular unleaded"/>
    <n v="282"/>
    <n v="8"/>
    <s v="AUTOMATIC"/>
    <s v="rear wheel drive"/>
    <n v="2"/>
    <s v="Luxury,Performance"/>
    <s v="Midsize"/>
    <s v="Coupe"/>
    <n v="22"/>
    <n v="15"/>
    <n v="3916"/>
    <n v="4784"/>
  </r>
  <r>
    <x v="2"/>
    <s v="Silverado 1500 Classic"/>
    <n v="2007"/>
    <x v="25"/>
    <s v="regular unleaded"/>
    <n v="285"/>
    <n v="8"/>
    <s v="AUTOMATIC"/>
    <s v="rear wheel drive"/>
    <n v="4"/>
    <s v="N/A"/>
    <s v="Large"/>
    <s v="Extended Cab Pickup"/>
    <n v="19"/>
    <n v="15"/>
    <n v="1385"/>
    <n v="25960"/>
  </r>
  <r>
    <x v="2"/>
    <s v="Silverado 1500 Classic"/>
    <n v="2007"/>
    <x v="25"/>
    <s v="regular unleaded"/>
    <n v="285"/>
    <n v="8"/>
    <s v="AUTOMATIC"/>
    <s v="rear wheel drive"/>
    <n v="4"/>
    <s v="N/A"/>
    <s v="Large"/>
    <s v="Crew Cab Pickup"/>
    <n v="19"/>
    <n v="15"/>
    <n v="1385"/>
    <n v="26460"/>
  </r>
  <r>
    <x v="2"/>
    <s v="Silverado 1500 Classic"/>
    <n v="2007"/>
    <x v="25"/>
    <s v="regular unleaded"/>
    <n v="285"/>
    <n v="8"/>
    <s v="AUTOMATIC"/>
    <s v="rear wheel drive"/>
    <n v="4"/>
    <s v="N/A"/>
    <s v="Large"/>
    <s v="Crew Cab Pickup"/>
    <n v="19"/>
    <n v="15"/>
    <n v="1385"/>
    <n v="24965"/>
  </r>
  <r>
    <x v="2"/>
    <s v="Silverado 1500 Classic"/>
    <n v="2007"/>
    <x v="25"/>
    <s v="regular unleaded"/>
    <n v="285"/>
    <n v="8"/>
    <s v="AUTOMATIC"/>
    <s v="rear wheel drive"/>
    <n v="2"/>
    <s v="Flex Fuel"/>
    <s v="Large"/>
    <s v="Regular Cab Pickup"/>
    <n v="19"/>
    <n v="15"/>
    <n v="1385"/>
    <n v="23350"/>
  </r>
  <r>
    <x v="2"/>
    <s v="Silverado 1500 Classic"/>
    <n v="2007"/>
    <x v="25"/>
    <s v="regular unleaded"/>
    <n v="285"/>
    <n v="8"/>
    <s v="AUTOMATIC"/>
    <s v="rear wheel drive"/>
    <n v="2"/>
    <s v="Flex Fuel"/>
    <s v="Large"/>
    <s v="Regular Cab Pickup"/>
    <n v="19"/>
    <n v="15"/>
    <n v="1385"/>
    <n v="23640"/>
  </r>
  <r>
    <x v="30"/>
    <s v="Sierra 1500 Classic"/>
    <n v="2007"/>
    <x v="25"/>
    <s v="regular unleaded"/>
    <n v="285"/>
    <n v="8"/>
    <s v="AUTOMATIC"/>
    <s v="rear wheel drive"/>
    <n v="4"/>
    <s v="Flex Fuel"/>
    <s v="Large"/>
    <s v="Extended Cab Pickup"/>
    <n v="19"/>
    <n v="15"/>
    <n v="549"/>
    <n v="25215"/>
  </r>
  <r>
    <x v="30"/>
    <s v="Sierra 1500 Classic"/>
    <n v="2007"/>
    <x v="25"/>
    <s v="regular unleaded"/>
    <n v="285"/>
    <n v="8"/>
    <s v="AUTOMATIC"/>
    <s v="rear wheel drive"/>
    <n v="4"/>
    <s v="N/A"/>
    <s v="Large"/>
    <s v="Crew Cab Pickup"/>
    <n v="19"/>
    <n v="15"/>
    <n v="549"/>
    <n v="26820"/>
  </r>
  <r>
    <x v="30"/>
    <s v="Sierra 1500 Classic"/>
    <n v="2007"/>
    <x v="25"/>
    <s v="regular unleaded"/>
    <n v="285"/>
    <n v="8"/>
    <s v="AUTOMATIC"/>
    <s v="rear wheel drive"/>
    <n v="4"/>
    <s v="Flex Fuel"/>
    <s v="Large"/>
    <s v="Extended Cab Pickup"/>
    <n v="19"/>
    <n v="15"/>
    <n v="549"/>
    <n v="26555"/>
  </r>
  <r>
    <x v="30"/>
    <s v="Sierra 1500 Classic"/>
    <n v="2007"/>
    <x v="25"/>
    <s v="regular unleaded"/>
    <n v="285"/>
    <n v="8"/>
    <s v="AUTOMATIC"/>
    <s v="rear wheel drive"/>
    <n v="4"/>
    <s v="N/A"/>
    <s v="Large"/>
    <s v="Crew Cab Pickup"/>
    <n v="19"/>
    <n v="15"/>
    <n v="549"/>
    <n v="25325"/>
  </r>
  <r>
    <x v="30"/>
    <s v="Sierra 1500 Classic"/>
    <n v="2007"/>
    <x v="25"/>
    <s v="regular unleaded"/>
    <n v="285"/>
    <n v="8"/>
    <s v="AUTOMATIC"/>
    <s v="rear wheel drive"/>
    <n v="2"/>
    <s v="Flex Fuel"/>
    <s v="Large"/>
    <s v="Regular Cab Pickup"/>
    <n v="19"/>
    <n v="15"/>
    <n v="549"/>
    <n v="23850"/>
  </r>
  <r>
    <x v="30"/>
    <s v="Sierra 1500 Classic"/>
    <n v="2007"/>
    <x v="25"/>
    <s v="regular unleaded"/>
    <n v="285"/>
    <n v="8"/>
    <s v="AUTOMATIC"/>
    <s v="rear wheel drive"/>
    <n v="2"/>
    <s v="Flex Fuel"/>
    <s v="Large"/>
    <s v="Regular Cab Pickup"/>
    <n v="19"/>
    <n v="15"/>
    <n v="549"/>
    <n v="24140"/>
  </r>
  <r>
    <x v="24"/>
    <s v="Enclave"/>
    <n v="2016"/>
    <x v="1"/>
    <s v="regular unleaded"/>
    <n v="288"/>
    <n v="6"/>
    <s v="AUTOMATIC"/>
    <s v="front wheel drive"/>
    <n v="4"/>
    <s v="Crossover"/>
    <s v="Midsize"/>
    <s v="4dr SUV"/>
    <n v="22"/>
    <n v="15"/>
    <n v="155"/>
    <n v="43660"/>
  </r>
  <r>
    <x v="24"/>
    <s v="Enclave"/>
    <n v="2016"/>
    <x v="1"/>
    <s v="regular unleaded"/>
    <n v="288"/>
    <n v="6"/>
    <s v="AUTOMATIC"/>
    <s v="all wheel drive"/>
    <n v="4"/>
    <s v="Crossover"/>
    <s v="Midsize"/>
    <s v="4dr SUV"/>
    <n v="22"/>
    <n v="15"/>
    <n v="155"/>
    <n v="49515"/>
  </r>
  <r>
    <x v="24"/>
    <s v="Enclave"/>
    <n v="2016"/>
    <x v="1"/>
    <s v="regular unleaded"/>
    <n v="288"/>
    <n v="6"/>
    <s v="AUTOMATIC"/>
    <s v="front wheel drive"/>
    <n v="4"/>
    <s v="Crossover"/>
    <s v="Midsize"/>
    <s v="4dr SUV"/>
    <n v="22"/>
    <n v="15"/>
    <n v="155"/>
    <n v="39065"/>
  </r>
  <r>
    <x v="24"/>
    <s v="Enclave"/>
    <n v="2016"/>
    <x v="1"/>
    <s v="regular unleaded"/>
    <n v="288"/>
    <n v="6"/>
    <s v="AUTOMATIC"/>
    <s v="front wheel drive"/>
    <n v="4"/>
    <s v="Crossover"/>
    <s v="Midsize"/>
    <s v="4dr SUV"/>
    <n v="22"/>
    <n v="15"/>
    <n v="155"/>
    <n v="47515"/>
  </r>
  <r>
    <x v="24"/>
    <s v="Enclave"/>
    <n v="2016"/>
    <x v="1"/>
    <s v="regular unleaded"/>
    <n v="288"/>
    <n v="6"/>
    <s v="AUTOMATIC"/>
    <s v="all wheel drive"/>
    <n v="4"/>
    <s v="Crossover"/>
    <s v="Midsize"/>
    <s v="4dr SUV"/>
    <n v="22"/>
    <n v="15"/>
    <n v="155"/>
    <n v="45660"/>
  </r>
  <r>
    <x v="24"/>
    <s v="Enclave"/>
    <n v="2017"/>
    <x v="2"/>
    <s v="regular unleaded"/>
    <n v="288"/>
    <n v="6"/>
    <s v="AUTOMATIC"/>
    <s v="front wheel drive"/>
    <n v="4"/>
    <s v="Crossover"/>
    <s v="Midsize"/>
    <s v="4dr SUV"/>
    <n v="22"/>
    <n v="15"/>
    <n v="155"/>
    <n v="39065"/>
  </r>
  <r>
    <x v="24"/>
    <s v="Enclave"/>
    <n v="2017"/>
    <x v="2"/>
    <s v="regular unleaded"/>
    <n v="288"/>
    <n v="6"/>
    <s v="AUTOMATIC"/>
    <s v="all wheel drive"/>
    <n v="4"/>
    <s v="Crossover"/>
    <s v="Midsize"/>
    <s v="4dr SUV"/>
    <n v="22"/>
    <n v="15"/>
    <n v="155"/>
    <n v="45765"/>
  </r>
  <r>
    <x v="24"/>
    <s v="Enclave"/>
    <n v="2017"/>
    <x v="2"/>
    <s v="regular unleaded"/>
    <n v="288"/>
    <n v="6"/>
    <s v="AUTOMATIC"/>
    <s v="front wheel drive"/>
    <n v="4"/>
    <s v="Crossover"/>
    <s v="Midsize"/>
    <s v="4dr SUV"/>
    <n v="22"/>
    <n v="15"/>
    <n v="155"/>
    <n v="47625"/>
  </r>
  <r>
    <x v="24"/>
    <s v="Enclave"/>
    <n v="2017"/>
    <x v="2"/>
    <s v="regular unleaded"/>
    <n v="288"/>
    <n v="6"/>
    <s v="AUTOMATIC"/>
    <s v="front wheel drive"/>
    <n v="4"/>
    <s v="Crossover"/>
    <s v="Midsize"/>
    <s v="4dr SUV"/>
    <n v="22"/>
    <n v="15"/>
    <n v="155"/>
    <n v="43765"/>
  </r>
  <r>
    <x v="24"/>
    <s v="Enclave"/>
    <n v="2017"/>
    <x v="2"/>
    <s v="regular unleaded"/>
    <n v="288"/>
    <n v="6"/>
    <s v="AUTOMATIC"/>
    <s v="all wheel drive"/>
    <n v="4"/>
    <s v="Crossover"/>
    <s v="Midsize"/>
    <s v="4dr SUV"/>
    <n v="22"/>
    <n v="15"/>
    <n v="155"/>
    <n v="49625"/>
  </r>
  <r>
    <x v="2"/>
    <s v="Traverse"/>
    <n v="2016"/>
    <x v="1"/>
    <s v="regular unleaded"/>
    <n v="288"/>
    <n v="6"/>
    <s v="AUTOMATIC"/>
    <s v="all wheel drive"/>
    <n v="4"/>
    <s v="Crossover"/>
    <s v="Midsize"/>
    <s v="4dr SUV"/>
    <n v="22"/>
    <n v="15"/>
    <n v="1385"/>
    <n v="44145"/>
  </r>
  <r>
    <x v="2"/>
    <s v="Traverse"/>
    <n v="2016"/>
    <x v="1"/>
    <s v="regular unleaded"/>
    <n v="288"/>
    <n v="6"/>
    <s v="AUTOMATIC"/>
    <s v="front wheel drive"/>
    <n v="4"/>
    <s v="Crossover"/>
    <s v="Midsize"/>
    <s v="4dr SUV"/>
    <n v="22"/>
    <n v="15"/>
    <n v="1385"/>
    <n v="42145"/>
  </r>
  <r>
    <x v="2"/>
    <s v="Traverse"/>
    <n v="2017"/>
    <x v="2"/>
    <s v="regular unleaded"/>
    <n v="288"/>
    <n v="6"/>
    <s v="AUTOMATIC"/>
    <s v="all wheel drive"/>
    <n v="4"/>
    <s v="Crossover"/>
    <s v="Midsize"/>
    <s v="4dr SUV"/>
    <n v="22"/>
    <n v="15"/>
    <n v="1385"/>
    <n v="44045"/>
  </r>
  <r>
    <x v="2"/>
    <s v="Traverse"/>
    <n v="2017"/>
    <x v="2"/>
    <s v="regular unleaded"/>
    <n v="288"/>
    <n v="6"/>
    <s v="AUTOMATIC"/>
    <s v="front wheel drive"/>
    <n v="4"/>
    <s v="Crossover"/>
    <s v="Midsize"/>
    <s v="4dr SUV"/>
    <n v="22"/>
    <n v="15"/>
    <n v="1385"/>
    <n v="42045"/>
  </r>
  <r>
    <x v="30"/>
    <s v="Acadia"/>
    <n v="2016"/>
    <x v="1"/>
    <s v="regular unleaded"/>
    <n v="288"/>
    <n v="6"/>
    <s v="AUTOMATIC"/>
    <s v="all wheel drive"/>
    <n v="4"/>
    <s v="Crossover"/>
    <s v="Midsize"/>
    <s v="4dr SUV"/>
    <n v="22"/>
    <n v="15"/>
    <n v="549"/>
    <n v="49890"/>
  </r>
  <r>
    <x v="30"/>
    <s v="Acadia"/>
    <n v="2016"/>
    <x v="1"/>
    <s v="regular unleaded"/>
    <n v="288"/>
    <n v="6"/>
    <s v="AUTOMATIC"/>
    <s v="front wheel drive"/>
    <n v="4"/>
    <s v="Crossover"/>
    <s v="Midsize"/>
    <s v="4dr SUV"/>
    <n v="22"/>
    <n v="15"/>
    <n v="549"/>
    <n v="47890"/>
  </r>
  <r>
    <x v="13"/>
    <s v="Mark VIII"/>
    <n v="1998"/>
    <x v="26"/>
    <s v="regular unleaded"/>
    <n v="290"/>
    <n v="8"/>
    <s v="AUTOMATIC"/>
    <s v="rear wheel drive"/>
    <n v="2"/>
    <s v="Luxury"/>
    <s v="Large"/>
    <s v="Coupe"/>
    <n v="24"/>
    <n v="15"/>
    <n v="61"/>
    <n v="2459"/>
  </r>
  <r>
    <x v="24"/>
    <s v="Lucerne"/>
    <n v="2009"/>
    <x v="10"/>
    <s v="premium unleaded (recommended)"/>
    <n v="292"/>
    <n v="8"/>
    <s v="AUTOMATIC"/>
    <s v="front wheel drive"/>
    <n v="4"/>
    <s v="Factory Tuner,Performance"/>
    <s v="Large"/>
    <s v="Sedan"/>
    <n v="22"/>
    <n v="15"/>
    <n v="155"/>
    <n v="40205"/>
  </r>
  <r>
    <x v="24"/>
    <s v="Lucerne"/>
    <n v="2010"/>
    <x v="9"/>
    <s v="premium unleaded (recommended)"/>
    <n v="292"/>
    <n v="8"/>
    <s v="AUTOMATIC"/>
    <s v="front wheel drive"/>
    <n v="4"/>
    <s v="Performance"/>
    <s v="Large"/>
    <s v="Sedan"/>
    <n v="22"/>
    <n v="15"/>
    <n v="155"/>
    <n v="42515"/>
  </r>
  <r>
    <x v="24"/>
    <s v="Lucerne"/>
    <n v="2011"/>
    <x v="6"/>
    <s v="premium unleaded (recommended)"/>
    <n v="292"/>
    <n v="8"/>
    <s v="AUTOMATIC"/>
    <s v="front wheel drive"/>
    <n v="4"/>
    <s v="Performance"/>
    <s v="Large"/>
    <s v="Sedan"/>
    <n v="23"/>
    <n v="15"/>
    <n v="155"/>
    <n v="44460"/>
  </r>
  <r>
    <x v="31"/>
    <s v="DTS"/>
    <n v="2009"/>
    <x v="10"/>
    <s v="regular unleaded"/>
    <n v="292"/>
    <n v="8"/>
    <s v="AUTOMATIC"/>
    <s v="front wheel drive"/>
    <n v="4"/>
    <s v="Luxury"/>
    <s v="Large"/>
    <s v="Sedan"/>
    <n v="22"/>
    <n v="15"/>
    <n v="1624"/>
    <n v="54230"/>
  </r>
  <r>
    <x v="31"/>
    <s v="DTS"/>
    <n v="2010"/>
    <x v="9"/>
    <s v="premium unleaded (recommended)"/>
    <n v="292"/>
    <n v="8"/>
    <s v="AUTOMATIC"/>
    <s v="front wheel drive"/>
    <n v="4"/>
    <s v="Luxury"/>
    <s v="Large"/>
    <s v="Sedan"/>
    <n v="22"/>
    <n v="15"/>
    <n v="1624"/>
    <n v="59475"/>
  </r>
  <r>
    <x v="31"/>
    <s v="DTS"/>
    <n v="2011"/>
    <x v="6"/>
    <s v="premium unleaded (recommended)"/>
    <n v="292"/>
    <n v="8"/>
    <s v="AUTOMATIC"/>
    <s v="front wheel drive"/>
    <n v="4"/>
    <s v="Luxury"/>
    <s v="Large"/>
    <s v="Sedan"/>
    <n v="23"/>
    <n v="15"/>
    <n v="1624"/>
    <n v="59875"/>
  </r>
  <r>
    <x v="8"/>
    <s v="Explorer Sport Trac"/>
    <n v="2009"/>
    <x v="10"/>
    <s v="regular unleaded"/>
    <n v="292"/>
    <n v="8"/>
    <s v="AUTOMATIC"/>
    <s v="rear wheel drive"/>
    <n v="4"/>
    <s v="Crossover,Performance"/>
    <s v="Compact"/>
    <s v="Crew Cab Pickup"/>
    <n v="21"/>
    <n v="15"/>
    <n v="5657"/>
    <n v="31145"/>
  </r>
  <r>
    <x v="8"/>
    <s v="Explorer Sport Trac"/>
    <n v="2009"/>
    <x v="10"/>
    <s v="regular unleaded"/>
    <n v="292"/>
    <n v="8"/>
    <s v="AUTOMATIC"/>
    <s v="rear wheel drive"/>
    <n v="4"/>
    <s v="Crossover"/>
    <s v="Compact"/>
    <s v="Crew Cab Pickup"/>
    <n v="21"/>
    <n v="15"/>
    <n v="5657"/>
    <n v="31145"/>
  </r>
  <r>
    <x v="8"/>
    <s v="Explorer Sport Trac"/>
    <n v="2009"/>
    <x v="10"/>
    <s v="regular unleaded"/>
    <n v="292"/>
    <n v="8"/>
    <s v="AUTOMATIC"/>
    <s v="rear wheel drive"/>
    <n v="4"/>
    <s v="Crossover"/>
    <s v="Compact"/>
    <s v="Crew Cab Pickup"/>
    <n v="21"/>
    <n v="15"/>
    <n v="5657"/>
    <n v="27295"/>
  </r>
  <r>
    <x v="31"/>
    <s v="Eldorado"/>
    <n v="2000"/>
    <x v="13"/>
    <s v="regular unleaded"/>
    <n v="300"/>
    <n v="8"/>
    <s v="AUTOMATIC"/>
    <s v="front wheel drive"/>
    <n v="2"/>
    <s v="Luxury"/>
    <s v="Large"/>
    <s v="Coupe"/>
    <n v="25"/>
    <n v="15"/>
    <n v="1624"/>
    <n v="3257"/>
  </r>
  <r>
    <x v="31"/>
    <s v="Eldorado"/>
    <n v="2001"/>
    <x v="15"/>
    <s v="regular unleaded"/>
    <n v="300"/>
    <n v="8"/>
    <s v="AUTOMATIC"/>
    <s v="front wheel drive"/>
    <n v="2"/>
    <s v="Luxury"/>
    <s v="Large"/>
    <s v="Coupe"/>
    <n v="25"/>
    <n v="15"/>
    <n v="1624"/>
    <n v="44011"/>
  </r>
  <r>
    <x v="30"/>
    <s v="Envoy"/>
    <n v="2009"/>
    <x v="10"/>
    <s v="regular unleaded"/>
    <n v="300"/>
    <n v="8"/>
    <s v="AUTOMATIC"/>
    <s v="rear wheel drive"/>
    <n v="4"/>
    <s v="N/A"/>
    <s v="Midsize"/>
    <s v="4dr SUV"/>
    <n v="21"/>
    <n v="15"/>
    <n v="549"/>
    <n v="36535"/>
  </r>
  <r>
    <x v="12"/>
    <s v="GS 400"/>
    <n v="1998"/>
    <x v="26"/>
    <s v="regular unleaded"/>
    <n v="300"/>
    <n v="8"/>
    <s v="AUTOMATIC"/>
    <s v="rear wheel drive"/>
    <n v="4"/>
    <s v="Luxury,Performance"/>
    <s v="Midsize"/>
    <s v="Sedan"/>
    <n v="21"/>
    <n v="15"/>
    <n v="454"/>
    <n v="3542"/>
  </r>
  <r>
    <x v="34"/>
    <s v="9-4X"/>
    <n v="2011"/>
    <x v="6"/>
    <s v="premium unleaded (required)"/>
    <n v="300"/>
    <n v="6"/>
    <s v="AUTOMATIC"/>
    <s v="all wheel drive"/>
    <n v="4"/>
    <s v="Crossover,Luxury"/>
    <s v="Midsize"/>
    <s v="4dr SUV"/>
    <n v="22"/>
    <n v="15"/>
    <n v="376"/>
    <n v="48010"/>
  </r>
  <r>
    <x v="12"/>
    <s v="GX 460"/>
    <n v="2015"/>
    <x v="0"/>
    <s v="premium unleaded (required)"/>
    <n v="301"/>
    <n v="8"/>
    <s v="AUTOMATIC"/>
    <s v="four wheel drive"/>
    <n v="4"/>
    <s v="Luxury"/>
    <s v="Midsize"/>
    <s v="4dr SUV"/>
    <n v="20"/>
    <n v="15"/>
    <n v="454"/>
    <n v="49485"/>
  </r>
  <r>
    <x v="12"/>
    <s v="GX 460"/>
    <n v="2015"/>
    <x v="0"/>
    <s v="premium unleaded (required)"/>
    <n v="301"/>
    <n v="8"/>
    <s v="AUTOMATIC"/>
    <s v="four wheel drive"/>
    <n v="4"/>
    <s v="Luxury"/>
    <s v="Midsize"/>
    <s v="4dr SUV"/>
    <n v="20"/>
    <n v="15"/>
    <n v="454"/>
    <n v="61115"/>
  </r>
  <r>
    <x v="12"/>
    <s v="GX 460"/>
    <n v="2016"/>
    <x v="1"/>
    <s v="premium unleaded (required)"/>
    <n v="301"/>
    <n v="8"/>
    <s v="AUTOMATIC"/>
    <s v="four wheel drive"/>
    <n v="4"/>
    <s v="Luxury"/>
    <s v="Midsize"/>
    <s v="4dr SUV"/>
    <n v="20"/>
    <n v="15"/>
    <n v="454"/>
    <n v="50780"/>
  </r>
  <r>
    <x v="12"/>
    <s v="GX 460"/>
    <n v="2016"/>
    <x v="1"/>
    <s v="premium unleaded (required)"/>
    <n v="301"/>
    <n v="8"/>
    <s v="AUTOMATIC"/>
    <s v="four wheel drive"/>
    <n v="4"/>
    <s v="Luxury"/>
    <s v="Midsize"/>
    <s v="4dr SUV"/>
    <n v="20"/>
    <n v="15"/>
    <n v="454"/>
    <n v="62155"/>
  </r>
  <r>
    <x v="12"/>
    <s v="GX 460"/>
    <n v="2017"/>
    <x v="2"/>
    <s v="premium unleaded (required)"/>
    <n v="301"/>
    <n v="8"/>
    <s v="AUTOMATIC"/>
    <s v="four wheel drive"/>
    <n v="4"/>
    <s v="Luxury"/>
    <s v="Midsize"/>
    <s v="4dr SUV"/>
    <n v="18"/>
    <n v="15"/>
    <n v="454"/>
    <n v="51280"/>
  </r>
  <r>
    <x v="12"/>
    <s v="GX 460"/>
    <n v="2017"/>
    <x v="2"/>
    <s v="premium unleaded (required)"/>
    <n v="301"/>
    <n v="8"/>
    <s v="AUTOMATIC"/>
    <s v="four wheel drive"/>
    <n v="4"/>
    <s v="Luxury"/>
    <s v="Midsize"/>
    <s v="4dr SUV"/>
    <n v="18"/>
    <n v="15"/>
    <n v="454"/>
    <n v="62980"/>
  </r>
  <r>
    <x v="25"/>
    <s v="Firebird"/>
    <n v="2000"/>
    <x v="13"/>
    <s v="regular unleaded"/>
    <n v="305"/>
    <n v="8"/>
    <s v="UNKNOWN"/>
    <s v="rear wheel drive"/>
    <n v="2"/>
    <s v="Hatchback,Performance"/>
    <s v="Midsize"/>
    <s v="2dr Hatchback"/>
    <n v="23"/>
    <n v="15"/>
    <n v="210"/>
    <n v="6175"/>
  </r>
  <r>
    <x v="25"/>
    <s v="Firebird"/>
    <n v="2000"/>
    <x v="13"/>
    <s v="regular unleaded"/>
    <n v="305"/>
    <n v="8"/>
    <s v="UNKNOWN"/>
    <s v="rear wheel drive"/>
    <n v="2"/>
    <s v="Hatchback,Factory Tuner,Performance"/>
    <s v="Midsize"/>
    <s v="2dr Hatchback"/>
    <n v="23"/>
    <n v="15"/>
    <n v="210"/>
    <n v="8548"/>
  </r>
  <r>
    <x v="25"/>
    <s v="Firebird"/>
    <n v="2000"/>
    <x v="13"/>
    <s v="regular unleaded"/>
    <n v="305"/>
    <n v="8"/>
    <s v="UNKNOWN"/>
    <s v="rear wheel drive"/>
    <n v="2"/>
    <s v="Factory Tuner,Performance"/>
    <s v="Midsize"/>
    <s v="Convertible"/>
    <n v="23"/>
    <n v="15"/>
    <n v="210"/>
    <n v="9567"/>
  </r>
  <r>
    <x v="11"/>
    <s v="Tundra"/>
    <n v="2015"/>
    <x v="0"/>
    <s v="regular unleaded"/>
    <n v="310"/>
    <n v="8"/>
    <s v="AUTOMATIC"/>
    <s v="rear wheel drive"/>
    <n v="4"/>
    <s v="N/A"/>
    <s v="Large"/>
    <s v="Extended Cab Pickup"/>
    <n v="19"/>
    <n v="15"/>
    <n v="2031"/>
    <n v="30160"/>
  </r>
  <r>
    <x v="11"/>
    <s v="Tundra"/>
    <n v="2015"/>
    <x v="0"/>
    <s v="regular unleaded"/>
    <n v="310"/>
    <n v="8"/>
    <s v="AUTOMATIC"/>
    <s v="rear wheel drive"/>
    <n v="4"/>
    <s v="N/A"/>
    <s v="Large"/>
    <s v="Crew Cab Pickup"/>
    <n v="19"/>
    <n v="15"/>
    <n v="2031"/>
    <n v="32480"/>
  </r>
  <r>
    <x v="11"/>
    <s v="Tundra"/>
    <n v="2015"/>
    <x v="0"/>
    <s v="regular unleaded"/>
    <n v="310"/>
    <n v="8"/>
    <s v="AUTOMATIC"/>
    <s v="rear wheel drive"/>
    <n v="4"/>
    <s v="N/A"/>
    <s v="Large"/>
    <s v="Extended Cab Pickup"/>
    <n v="19"/>
    <n v="15"/>
    <n v="2031"/>
    <n v="28510"/>
  </r>
  <r>
    <x v="11"/>
    <s v="Tundra"/>
    <n v="2016"/>
    <x v="1"/>
    <s v="regular unleaded"/>
    <n v="310"/>
    <n v="8"/>
    <s v="AUTOMATIC"/>
    <s v="rear wheel drive"/>
    <n v="4"/>
    <s v="N/A"/>
    <s v="Large"/>
    <s v="Extended Cab Pickup"/>
    <n v="19"/>
    <n v="15"/>
    <n v="2031"/>
    <n v="29140"/>
  </r>
  <r>
    <x v="11"/>
    <s v="Tundra"/>
    <n v="2016"/>
    <x v="1"/>
    <s v="regular unleaded"/>
    <n v="310"/>
    <n v="8"/>
    <s v="AUTOMATIC"/>
    <s v="rear wheel drive"/>
    <n v="4"/>
    <s v="N/A"/>
    <s v="Large"/>
    <s v="Crew Cab Pickup"/>
    <n v="19"/>
    <n v="15"/>
    <n v="2031"/>
    <n v="33270"/>
  </r>
  <r>
    <x v="11"/>
    <s v="Tundra"/>
    <n v="2016"/>
    <x v="1"/>
    <s v="regular unleaded"/>
    <n v="310"/>
    <n v="8"/>
    <s v="AUTOMATIC"/>
    <s v="rear wheel drive"/>
    <n v="4"/>
    <s v="N/A"/>
    <s v="Large"/>
    <s v="Extended Cab Pickup"/>
    <n v="19"/>
    <n v="15"/>
    <n v="2031"/>
    <n v="30950"/>
  </r>
  <r>
    <x v="11"/>
    <s v="Tundra"/>
    <n v="2017"/>
    <x v="2"/>
    <s v="regular unleaded"/>
    <n v="310"/>
    <n v="8"/>
    <s v="AUTOMATIC"/>
    <s v="rear wheel drive"/>
    <n v="4"/>
    <s v="N/A"/>
    <s v="Large"/>
    <s v="Extended Cab Pickup"/>
    <n v="19"/>
    <n v="15"/>
    <n v="2031"/>
    <n v="31830"/>
  </r>
  <r>
    <x v="11"/>
    <s v="Tundra"/>
    <n v="2017"/>
    <x v="2"/>
    <s v="regular unleaded"/>
    <n v="310"/>
    <n v="8"/>
    <s v="AUTOMATIC"/>
    <s v="rear wheel drive"/>
    <n v="4"/>
    <s v="N/A"/>
    <s v="Large"/>
    <s v="Crew Cab Pickup"/>
    <n v="19"/>
    <n v="15"/>
    <n v="2031"/>
    <n v="34150"/>
  </r>
  <r>
    <x v="11"/>
    <s v="Tundra"/>
    <n v="2017"/>
    <x v="2"/>
    <s v="regular unleaded"/>
    <n v="310"/>
    <n v="8"/>
    <s v="AUTOMATIC"/>
    <s v="rear wheel drive"/>
    <n v="4"/>
    <s v="N/A"/>
    <s v="Large"/>
    <s v="Extended Cab Pickup"/>
    <n v="19"/>
    <n v="15"/>
    <n v="2031"/>
    <n v="30020"/>
  </r>
  <r>
    <x v="5"/>
    <s v="Touareg 2"/>
    <n v="2008"/>
    <x v="12"/>
    <s v="diesel"/>
    <n v="310"/>
    <n v="10"/>
    <s v="AUTOMATIC"/>
    <s v="all wheel drive"/>
    <n v="4"/>
    <s v="Crossover,Luxury,Diesel"/>
    <s v="Midsize"/>
    <s v="4dr SUV"/>
    <n v="20"/>
    <n v="15"/>
    <n v="873"/>
    <n v="68340"/>
  </r>
  <r>
    <x v="0"/>
    <s v="M"/>
    <n v="2001"/>
    <x v="15"/>
    <s v="premium unleaded (required)"/>
    <n v="315"/>
    <n v="6"/>
    <s v="MANUAL"/>
    <s v="rear wheel drive"/>
    <n v="2"/>
    <s v="Factory Tuner,Luxury,High-Performance"/>
    <s v="Compact"/>
    <s v="Coupe"/>
    <n v="23"/>
    <n v="15"/>
    <n v="3916"/>
    <n v="44990"/>
  </r>
  <r>
    <x v="0"/>
    <s v="M"/>
    <n v="2001"/>
    <x v="15"/>
    <s v="premium unleaded (required)"/>
    <n v="315"/>
    <n v="6"/>
    <s v="MANUAL"/>
    <s v="rear wheel drive"/>
    <n v="2"/>
    <s v="Factory Tuner,Luxury,High-Performance"/>
    <s v="Compact"/>
    <s v="Convertible"/>
    <n v="23"/>
    <n v="15"/>
    <n v="3916"/>
    <n v="45990"/>
  </r>
  <r>
    <x v="31"/>
    <s v="STS"/>
    <n v="2009"/>
    <x v="10"/>
    <s v="premium unleaded (required)"/>
    <n v="320"/>
    <n v="8"/>
    <s v="AUTOMATIC"/>
    <s v="rear wheel drive"/>
    <n v="4"/>
    <s v="Luxury,Performance"/>
    <s v="Large"/>
    <s v="Sedan"/>
    <n v="24"/>
    <n v="15"/>
    <n v="1624"/>
    <n v="56345"/>
  </r>
  <r>
    <x v="31"/>
    <s v="STS"/>
    <n v="2010"/>
    <x v="9"/>
    <s v="premium unleaded (recommended)"/>
    <n v="320"/>
    <n v="8"/>
    <s v="AUTOMATIC"/>
    <s v="rear wheel drive"/>
    <n v="4"/>
    <s v="Luxury,Performance"/>
    <s v="Large"/>
    <s v="Sedan"/>
    <n v="24"/>
    <n v="15"/>
    <n v="1624"/>
    <n v="68785"/>
  </r>
  <r>
    <x v="31"/>
    <s v="STS"/>
    <n v="2010"/>
    <x v="9"/>
    <s v="premium unleaded (recommended)"/>
    <n v="320"/>
    <n v="8"/>
    <s v="AUTOMATIC"/>
    <s v="rear wheel drive"/>
    <n v="4"/>
    <s v="Luxury,Performance"/>
    <s v="Large"/>
    <s v="Sedan"/>
    <n v="24"/>
    <n v="15"/>
    <n v="1624"/>
    <n v="56345"/>
  </r>
  <r>
    <x v="31"/>
    <s v="XLR"/>
    <n v="2007"/>
    <x v="25"/>
    <s v="regular unleaded"/>
    <n v="320"/>
    <n v="8"/>
    <s v="AUTOMATIC"/>
    <s v="rear wheel drive"/>
    <n v="2"/>
    <s v="Luxury"/>
    <s v="Compact"/>
    <s v="Convertible"/>
    <n v="24"/>
    <n v="15"/>
    <n v="1624"/>
    <n v="80655"/>
  </r>
  <r>
    <x v="31"/>
    <s v="XLR"/>
    <n v="2007"/>
    <x v="25"/>
    <s v="regular unleaded"/>
    <n v="320"/>
    <n v="8"/>
    <s v="AUTOMATIC"/>
    <s v="rear wheel drive"/>
    <n v="2"/>
    <s v="Luxury"/>
    <s v="Compact"/>
    <s v="Convertible"/>
    <n v="24"/>
    <n v="15"/>
    <n v="1624"/>
    <n v="84160"/>
  </r>
  <r>
    <x v="31"/>
    <s v="XLR"/>
    <n v="2007"/>
    <x v="25"/>
    <s v="regular unleaded"/>
    <n v="320"/>
    <n v="8"/>
    <s v="AUTOMATIC"/>
    <s v="rear wheel drive"/>
    <n v="2"/>
    <s v="Luxury"/>
    <s v="Compact"/>
    <s v="Convertible"/>
    <n v="24"/>
    <n v="15"/>
    <n v="1624"/>
    <n v="78335"/>
  </r>
  <r>
    <x v="31"/>
    <s v="XLR"/>
    <n v="2008"/>
    <x v="12"/>
    <s v="regular unleaded"/>
    <n v="320"/>
    <n v="8"/>
    <s v="AUTOMATIC"/>
    <s v="rear wheel drive"/>
    <n v="2"/>
    <s v="Luxury"/>
    <s v="Compact"/>
    <s v="Convertible"/>
    <n v="24"/>
    <n v="15"/>
    <n v="1624"/>
    <n v="80650"/>
  </r>
  <r>
    <x v="31"/>
    <s v="XLR"/>
    <n v="2008"/>
    <x v="12"/>
    <s v="regular unleaded"/>
    <n v="320"/>
    <n v="8"/>
    <s v="AUTOMATIC"/>
    <s v="rear wheel drive"/>
    <n v="2"/>
    <s v="Luxury"/>
    <s v="Compact"/>
    <s v="Convertible"/>
    <n v="24"/>
    <n v="15"/>
    <n v="1624"/>
    <n v="81855"/>
  </r>
  <r>
    <x v="31"/>
    <s v="XLR"/>
    <n v="2008"/>
    <x v="12"/>
    <s v="regular unleaded"/>
    <n v="320"/>
    <n v="8"/>
    <s v="AUTOMATIC"/>
    <s v="rear wheel drive"/>
    <n v="2"/>
    <s v="Luxury"/>
    <s v="Compact"/>
    <s v="Convertible"/>
    <n v="24"/>
    <n v="15"/>
    <n v="1624"/>
    <n v="85650"/>
  </r>
  <r>
    <x v="31"/>
    <s v="XLR"/>
    <n v="2009"/>
    <x v="10"/>
    <s v="premium unleaded (recommended)"/>
    <n v="320"/>
    <n v="8"/>
    <s v="AUTOMATIC"/>
    <s v="rear wheel drive"/>
    <n v="2"/>
    <s v="Luxury"/>
    <s v="Compact"/>
    <s v="Convertible"/>
    <n v="24"/>
    <n v="15"/>
    <n v="1624"/>
    <n v="86215"/>
  </r>
  <r>
    <x v="2"/>
    <s v="Avalanche"/>
    <n v="2010"/>
    <x v="9"/>
    <s v="flex-fuel (unleaded/E85)"/>
    <n v="320"/>
    <n v="8"/>
    <s v="AUTOMATIC"/>
    <s v="rear wheel drive"/>
    <n v="4"/>
    <s v="Crossover,Flex Fuel"/>
    <s v="Large"/>
    <s v="Crew Cab Pickup"/>
    <n v="21"/>
    <n v="15"/>
    <n v="1385"/>
    <n v="45815"/>
  </r>
  <r>
    <x v="2"/>
    <s v="Avalanche"/>
    <n v="2010"/>
    <x v="9"/>
    <s v="flex-fuel (unleaded/E85)"/>
    <n v="320"/>
    <n v="8"/>
    <s v="AUTOMATIC"/>
    <s v="rear wheel drive"/>
    <n v="4"/>
    <s v="Crossover,Flex Fuel"/>
    <s v="Large"/>
    <s v="Crew Cab Pickup"/>
    <n v="21"/>
    <n v="15"/>
    <n v="1385"/>
    <n v="35725"/>
  </r>
  <r>
    <x v="2"/>
    <s v="Avalanche"/>
    <n v="2010"/>
    <x v="9"/>
    <s v="flex-fuel (unleaded/E85)"/>
    <n v="320"/>
    <n v="8"/>
    <s v="AUTOMATIC"/>
    <s v="rear wheel drive"/>
    <n v="4"/>
    <s v="Crossover,Flex Fuel"/>
    <s v="Large"/>
    <s v="Crew Cab Pickup"/>
    <n v="21"/>
    <n v="15"/>
    <n v="1385"/>
    <n v="38830"/>
  </r>
  <r>
    <x v="2"/>
    <s v="Avalanche"/>
    <n v="2011"/>
    <x v="6"/>
    <s v="flex-fuel (unleaded/E85)"/>
    <n v="320"/>
    <n v="8"/>
    <s v="AUTOMATIC"/>
    <s v="rear wheel drive"/>
    <n v="4"/>
    <s v="Crossover,Flex Fuel"/>
    <s v="Large"/>
    <s v="Crew Cab Pickup"/>
    <n v="21"/>
    <n v="15"/>
    <n v="1385"/>
    <n v="39405"/>
  </r>
  <r>
    <x v="2"/>
    <s v="Avalanche"/>
    <n v="2011"/>
    <x v="6"/>
    <s v="flex-fuel (unleaded/E85)"/>
    <n v="320"/>
    <n v="8"/>
    <s v="AUTOMATIC"/>
    <s v="rear wheel drive"/>
    <n v="4"/>
    <s v="Crossover,Flex Fuel"/>
    <s v="Large"/>
    <s v="Crew Cab Pickup"/>
    <n v="21"/>
    <n v="15"/>
    <n v="1385"/>
    <n v="46195"/>
  </r>
  <r>
    <x v="2"/>
    <s v="Avalanche"/>
    <n v="2011"/>
    <x v="6"/>
    <s v="flex-fuel (unleaded/E85)"/>
    <n v="320"/>
    <n v="8"/>
    <s v="AUTOMATIC"/>
    <s v="four wheel drive"/>
    <n v="4"/>
    <s v="Crossover,Flex Fuel"/>
    <s v="Large"/>
    <s v="Crew Cab Pickup"/>
    <n v="21"/>
    <n v="15"/>
    <n v="1385"/>
    <n v="39350"/>
  </r>
  <r>
    <x v="2"/>
    <s v="Avalanche"/>
    <n v="2011"/>
    <x v="6"/>
    <s v="flex-fuel (unleaded/E85)"/>
    <n v="320"/>
    <n v="8"/>
    <s v="AUTOMATIC"/>
    <s v="four wheel drive"/>
    <n v="4"/>
    <s v="Crossover,Flex Fuel"/>
    <s v="Large"/>
    <s v="Crew Cab Pickup"/>
    <n v="21"/>
    <n v="15"/>
    <n v="1385"/>
    <n v="49500"/>
  </r>
  <r>
    <x v="2"/>
    <s v="Avalanche"/>
    <n v="2011"/>
    <x v="6"/>
    <s v="flex-fuel (unleaded/E85)"/>
    <n v="320"/>
    <n v="8"/>
    <s v="AUTOMATIC"/>
    <s v="four wheel drive"/>
    <n v="4"/>
    <s v="Crossover,Flex Fuel"/>
    <s v="Large"/>
    <s v="Crew Cab Pickup"/>
    <n v="21"/>
    <n v="15"/>
    <n v="1385"/>
    <n v="42455"/>
  </r>
  <r>
    <x v="2"/>
    <s v="Avalanche"/>
    <n v="2011"/>
    <x v="6"/>
    <s v="flex-fuel (unleaded/E85)"/>
    <n v="320"/>
    <n v="8"/>
    <s v="AUTOMATIC"/>
    <s v="rear wheel drive"/>
    <n v="4"/>
    <s v="Crossover,Flex Fuel"/>
    <s v="Large"/>
    <s v="Crew Cab Pickup"/>
    <n v="21"/>
    <n v="15"/>
    <n v="1385"/>
    <n v="36300"/>
  </r>
  <r>
    <x v="2"/>
    <s v="Avalanche"/>
    <n v="2012"/>
    <x v="5"/>
    <s v="flex-fuel (unleaded/E85)"/>
    <n v="320"/>
    <n v="8"/>
    <s v="AUTOMATIC"/>
    <s v="rear wheel drive"/>
    <n v="4"/>
    <s v="Crossover,Flex Fuel"/>
    <s v="Large"/>
    <s v="Crew Cab Pickup"/>
    <n v="21"/>
    <n v="15"/>
    <n v="1385"/>
    <n v="40195"/>
  </r>
  <r>
    <x v="2"/>
    <s v="Avalanche"/>
    <n v="2012"/>
    <x v="5"/>
    <s v="flex-fuel (unleaded/E85)"/>
    <n v="320"/>
    <n v="8"/>
    <s v="AUTOMATIC"/>
    <s v="four wheel drive"/>
    <n v="4"/>
    <s v="Crossover,Flex Fuel"/>
    <s v="Large"/>
    <s v="Crew Cab Pickup"/>
    <n v="21"/>
    <n v="15"/>
    <n v="1385"/>
    <n v="43245"/>
  </r>
  <r>
    <x v="2"/>
    <s v="Avalanche"/>
    <n v="2012"/>
    <x v="5"/>
    <s v="flex-fuel (unleaded/E85)"/>
    <n v="320"/>
    <n v="8"/>
    <s v="AUTOMATIC"/>
    <s v="rear wheel drive"/>
    <n v="4"/>
    <s v="Crossover,Flex Fuel"/>
    <s v="Large"/>
    <s v="Crew Cab Pickup"/>
    <n v="21"/>
    <n v="15"/>
    <n v="1385"/>
    <n v="47000"/>
  </r>
  <r>
    <x v="2"/>
    <s v="Avalanche"/>
    <n v="2012"/>
    <x v="5"/>
    <s v="flex-fuel (unleaded/E85)"/>
    <n v="320"/>
    <n v="8"/>
    <s v="AUTOMATIC"/>
    <s v="four wheel drive"/>
    <n v="4"/>
    <s v="Crossover,Flex Fuel"/>
    <s v="Large"/>
    <s v="Crew Cab Pickup"/>
    <n v="21"/>
    <n v="15"/>
    <n v="1385"/>
    <n v="39850"/>
  </r>
  <r>
    <x v="2"/>
    <s v="Avalanche"/>
    <n v="2012"/>
    <x v="5"/>
    <s v="flex-fuel (unleaded/E85)"/>
    <n v="320"/>
    <n v="8"/>
    <s v="AUTOMATIC"/>
    <s v="rear wheel drive"/>
    <n v="4"/>
    <s v="Crossover,Flex Fuel"/>
    <s v="Large"/>
    <s v="Crew Cab Pickup"/>
    <n v="21"/>
    <n v="15"/>
    <n v="1385"/>
    <n v="36800"/>
  </r>
  <r>
    <x v="2"/>
    <s v="Avalanche"/>
    <n v="2012"/>
    <x v="5"/>
    <s v="flex-fuel (unleaded/E85)"/>
    <n v="320"/>
    <n v="8"/>
    <s v="AUTOMATIC"/>
    <s v="four wheel drive"/>
    <n v="4"/>
    <s v="Crossover,Flex Fuel"/>
    <s v="Large"/>
    <s v="Crew Cab Pickup"/>
    <n v="21"/>
    <n v="15"/>
    <n v="1385"/>
    <n v="50305"/>
  </r>
  <r>
    <x v="2"/>
    <s v="Black Diamond Avalanche"/>
    <n v="2013"/>
    <x v="3"/>
    <s v="flex-fuel (unleaded/E85)"/>
    <n v="320"/>
    <n v="8"/>
    <s v="AUTOMATIC"/>
    <s v="four wheel drive"/>
    <n v="4"/>
    <s v="Crossover,Flex Fuel"/>
    <s v="Large"/>
    <s v="Crew Cab Pickup"/>
    <n v="21"/>
    <n v="15"/>
    <n v="1385"/>
    <n v="39030"/>
  </r>
  <r>
    <x v="2"/>
    <s v="Black Diamond Avalanche"/>
    <n v="2013"/>
    <x v="3"/>
    <s v="flex-fuel (unleaded/E85)"/>
    <n v="320"/>
    <n v="8"/>
    <s v="AUTOMATIC"/>
    <s v="four wheel drive"/>
    <n v="4"/>
    <s v="Crossover,Flex Fuel"/>
    <s v="Large"/>
    <s v="Crew Cab Pickup"/>
    <n v="21"/>
    <n v="15"/>
    <n v="1385"/>
    <n v="41675"/>
  </r>
  <r>
    <x v="2"/>
    <s v="Black Diamond Avalanche"/>
    <n v="2013"/>
    <x v="3"/>
    <s v="flex-fuel (unleaded/E85)"/>
    <n v="320"/>
    <n v="8"/>
    <s v="AUTOMATIC"/>
    <s v="rear wheel drive"/>
    <n v="4"/>
    <s v="Crossover,Flex Fuel"/>
    <s v="Large"/>
    <s v="Crew Cab Pickup"/>
    <n v="21"/>
    <n v="15"/>
    <n v="1385"/>
    <n v="44580"/>
  </r>
  <r>
    <x v="2"/>
    <s v="Black Diamond Avalanche"/>
    <n v="2013"/>
    <x v="3"/>
    <s v="flex-fuel (unleaded/E85)"/>
    <n v="320"/>
    <n v="8"/>
    <s v="AUTOMATIC"/>
    <s v="rear wheel drive"/>
    <n v="4"/>
    <s v="Crossover,Flex Fuel"/>
    <s v="Large"/>
    <s v="Crew Cab Pickup"/>
    <n v="21"/>
    <n v="15"/>
    <n v="1385"/>
    <n v="38625"/>
  </r>
  <r>
    <x v="2"/>
    <s v="Black Diamond Avalanche"/>
    <n v="2013"/>
    <x v="3"/>
    <s v="flex-fuel (unleaded/E85)"/>
    <n v="320"/>
    <n v="8"/>
    <s v="AUTOMATIC"/>
    <s v="four wheel drive"/>
    <n v="4"/>
    <s v="Crossover,Flex Fuel"/>
    <s v="Large"/>
    <s v="Crew Cab Pickup"/>
    <n v="21"/>
    <n v="15"/>
    <n v="1385"/>
    <n v="47885"/>
  </r>
  <r>
    <x v="2"/>
    <s v="Black Diamond Avalanche"/>
    <n v="2013"/>
    <x v="3"/>
    <s v="flex-fuel (unleaded/E85)"/>
    <n v="320"/>
    <n v="8"/>
    <s v="AUTOMATIC"/>
    <s v="rear wheel drive"/>
    <n v="4"/>
    <s v="Crossover,Flex Fuel"/>
    <s v="Large"/>
    <s v="Crew Cab Pickup"/>
    <n v="21"/>
    <n v="15"/>
    <n v="1385"/>
    <n v="35980"/>
  </r>
  <r>
    <x v="8"/>
    <s v="Mustang SVT Cobra"/>
    <n v="1999"/>
    <x v="11"/>
    <s v="regular unleaded"/>
    <n v="320"/>
    <n v="8"/>
    <s v="MANUAL"/>
    <s v="rear wheel drive"/>
    <n v="2"/>
    <s v="Factory Tuner,Performance"/>
    <s v="Compact"/>
    <s v="Coupe"/>
    <n v="22"/>
    <n v="15"/>
    <n v="5657"/>
    <n v="4584"/>
  </r>
  <r>
    <x v="8"/>
    <s v="Mustang SVT Cobra"/>
    <n v="1999"/>
    <x v="11"/>
    <s v="regular unleaded"/>
    <n v="320"/>
    <n v="8"/>
    <s v="MANUAL"/>
    <s v="rear wheel drive"/>
    <n v="2"/>
    <s v="Factory Tuner,Performance"/>
    <s v="Compact"/>
    <s v="Convertible"/>
    <n v="22"/>
    <n v="15"/>
    <n v="5657"/>
    <n v="5193"/>
  </r>
  <r>
    <x v="11"/>
    <s v="Supra"/>
    <n v="1997"/>
    <x v="22"/>
    <s v="regular unleaded"/>
    <n v="320"/>
    <n v="6"/>
    <s v="MANUAL"/>
    <s v="rear wheel drive"/>
    <n v="2"/>
    <s v="Performance"/>
    <s v="Compact"/>
    <s v="Coupe"/>
    <n v="22"/>
    <n v="15"/>
    <n v="2031"/>
    <n v="22001"/>
  </r>
  <r>
    <x v="11"/>
    <s v="Supra"/>
    <n v="1998"/>
    <x v="26"/>
    <s v="regular unleaded"/>
    <n v="320"/>
    <n v="6"/>
    <s v="MANUAL"/>
    <s v="rear wheel drive"/>
    <n v="2"/>
    <s v="Performance"/>
    <s v="Compact"/>
    <s v="Coupe"/>
    <n v="22"/>
    <n v="15"/>
    <n v="2031"/>
    <n v="25279"/>
  </r>
  <r>
    <x v="0"/>
    <s v="Z4 M"/>
    <n v="2007"/>
    <x v="25"/>
    <s v="premium unleaded (required)"/>
    <n v="330"/>
    <n v="6"/>
    <s v="MANUAL"/>
    <s v="rear wheel drive"/>
    <n v="2"/>
    <s v="Factory Tuner,Luxury,High-Performance"/>
    <s v="Compact"/>
    <s v="Coupe"/>
    <n v="22"/>
    <n v="15"/>
    <n v="3916"/>
    <n v="50100"/>
  </r>
  <r>
    <x v="0"/>
    <s v="Z4 M"/>
    <n v="2007"/>
    <x v="25"/>
    <s v="premium unleaded (required)"/>
    <n v="330"/>
    <n v="6"/>
    <s v="MANUAL"/>
    <s v="rear wheel drive"/>
    <n v="2"/>
    <s v="Factory Tuner,Luxury,High-Performance"/>
    <s v="Compact"/>
    <s v="Convertible"/>
    <n v="22"/>
    <n v="15"/>
    <n v="3916"/>
    <n v="52100"/>
  </r>
  <r>
    <x v="0"/>
    <s v="Z4 M"/>
    <n v="2008"/>
    <x v="12"/>
    <s v="premium unleaded (required)"/>
    <n v="330"/>
    <n v="6"/>
    <s v="MANUAL"/>
    <s v="rear wheel drive"/>
    <n v="2"/>
    <s v="Factory Tuner,Luxury,High-Performance"/>
    <s v="Compact"/>
    <s v="Coupe"/>
    <n v="23"/>
    <n v="15"/>
    <n v="3916"/>
    <n v="50400"/>
  </r>
  <r>
    <x v="0"/>
    <s v="Z4 M"/>
    <n v="2008"/>
    <x v="12"/>
    <s v="premium unleaded (required)"/>
    <n v="330"/>
    <n v="6"/>
    <s v="MANUAL"/>
    <s v="rear wheel drive"/>
    <n v="2"/>
    <s v="Factory Tuner,Luxury,High-Performance"/>
    <s v="Compact"/>
    <s v="Convertible"/>
    <n v="23"/>
    <n v="15"/>
    <n v="3916"/>
    <n v="52400"/>
  </r>
  <r>
    <x v="28"/>
    <s v="Crossfire"/>
    <n v="2006"/>
    <x v="24"/>
    <s v="premium unleaded (required)"/>
    <n v="330"/>
    <n v="6"/>
    <s v="AUTOMATIC"/>
    <s v="rear wheel drive"/>
    <n v="2"/>
    <s v="Factory Tuner,High-Performance"/>
    <s v="Compact"/>
    <s v="Convertible"/>
    <n v="22"/>
    <n v="15"/>
    <n v="1013"/>
    <n v="49470"/>
  </r>
  <r>
    <x v="28"/>
    <s v="Crossfire"/>
    <n v="2006"/>
    <x v="24"/>
    <s v="premium unleaded (required)"/>
    <n v="330"/>
    <n v="6"/>
    <s v="AUTOMATIC"/>
    <s v="rear wheel drive"/>
    <n v="2"/>
    <s v="Factory Tuner,High-Performance"/>
    <s v="Compact"/>
    <s v="Coupe"/>
    <n v="22"/>
    <n v="15"/>
    <n v="1013"/>
    <n v="45170"/>
  </r>
  <r>
    <x v="7"/>
    <s v="Borrego"/>
    <n v="2009"/>
    <x v="10"/>
    <s v="regular unleaded"/>
    <n v="337"/>
    <n v="8"/>
    <s v="AUTOMATIC"/>
    <s v="rear wheel drive"/>
    <n v="4"/>
    <s v="N/A"/>
    <s v="Midsize"/>
    <s v="4dr SUV"/>
    <n v="22"/>
    <n v="15"/>
    <n v="1720"/>
    <n v="30995"/>
  </r>
  <r>
    <x v="7"/>
    <s v="Borrego"/>
    <n v="2009"/>
    <x v="10"/>
    <s v="regular unleaded"/>
    <n v="337"/>
    <n v="8"/>
    <s v="AUTOMATIC"/>
    <s v="four wheel drive"/>
    <n v="4"/>
    <s v="N/A"/>
    <s v="Midsize"/>
    <s v="4dr SUV"/>
    <n v="20"/>
    <n v="15"/>
    <n v="1720"/>
    <n v="39995"/>
  </r>
  <r>
    <x v="7"/>
    <s v="Borrego"/>
    <n v="2009"/>
    <x v="10"/>
    <s v="regular unleaded"/>
    <n v="337"/>
    <n v="8"/>
    <s v="AUTOMATIC"/>
    <s v="rear wheel drive"/>
    <n v="4"/>
    <s v="N/A"/>
    <s v="Midsize"/>
    <s v="4dr SUV"/>
    <n v="22"/>
    <n v="15"/>
    <n v="1720"/>
    <n v="37995"/>
  </r>
  <r>
    <x v="7"/>
    <s v="Borrego"/>
    <n v="2009"/>
    <x v="10"/>
    <s v="regular unleaded"/>
    <n v="337"/>
    <n v="8"/>
    <s v="AUTOMATIC"/>
    <s v="four wheel drive"/>
    <n v="4"/>
    <s v="N/A"/>
    <s v="Midsize"/>
    <s v="4dr SUV"/>
    <n v="20"/>
    <n v="15"/>
    <n v="1720"/>
    <n v="32995"/>
  </r>
  <r>
    <x v="7"/>
    <s v="Borrego"/>
    <n v="2009"/>
    <x v="10"/>
    <s v="regular unleaded"/>
    <n v="337"/>
    <n v="8"/>
    <s v="AUTOMATIC"/>
    <s v="four wheel drive"/>
    <n v="4"/>
    <s v="N/A"/>
    <s v="Midsize"/>
    <s v="4dr SUV"/>
    <n v="20"/>
    <n v="15"/>
    <n v="1720"/>
    <n v="30995"/>
  </r>
  <r>
    <x v="22"/>
    <s v="Magnum"/>
    <n v="2006"/>
    <x v="24"/>
    <s v="regular unleaded"/>
    <n v="340"/>
    <n v="8"/>
    <s v="AUTOMATIC"/>
    <s v="all wheel drive"/>
    <n v="4"/>
    <s v="N/A"/>
    <s v="Large"/>
    <s v="Wagon"/>
    <n v="22"/>
    <n v="15"/>
    <n v="1851"/>
    <n v="32855"/>
  </r>
  <r>
    <x v="22"/>
    <s v="Magnum"/>
    <n v="2006"/>
    <x v="24"/>
    <s v="regular unleaded"/>
    <n v="340"/>
    <n v="8"/>
    <s v="AUTOMATIC"/>
    <s v="rear wheel drive"/>
    <n v="4"/>
    <s v="N/A"/>
    <s v="Large"/>
    <s v="Wagon"/>
    <n v="23"/>
    <n v="15"/>
    <n v="1851"/>
    <n v="30855"/>
  </r>
  <r>
    <x v="22"/>
    <s v="Magnum"/>
    <n v="2007"/>
    <x v="25"/>
    <s v="regular unleaded"/>
    <n v="340"/>
    <n v="8"/>
    <s v="AUTOMATIC"/>
    <s v="rear wheel drive"/>
    <n v="4"/>
    <s v="Performance"/>
    <s v="Large"/>
    <s v="Wagon"/>
    <n v="23"/>
    <n v="15"/>
    <n v="1851"/>
    <n v="31515"/>
  </r>
  <r>
    <x v="22"/>
    <s v="Magnum"/>
    <n v="2007"/>
    <x v="25"/>
    <s v="regular unleaded"/>
    <n v="340"/>
    <n v="8"/>
    <s v="AUTOMATIC"/>
    <s v="all wheel drive"/>
    <n v="4"/>
    <s v="N/A"/>
    <s v="Large"/>
    <s v="Wagon"/>
    <n v="22"/>
    <n v="15"/>
    <n v="1851"/>
    <n v="33615"/>
  </r>
  <r>
    <x v="22"/>
    <s v="Magnum"/>
    <n v="2008"/>
    <x v="12"/>
    <s v="regular unleaded"/>
    <n v="340"/>
    <n v="8"/>
    <s v="AUTOMATIC"/>
    <s v="all wheel drive"/>
    <n v="4"/>
    <s v="N/A"/>
    <s v="Large"/>
    <s v="Wagon"/>
    <n v="22"/>
    <n v="15"/>
    <n v="1851"/>
    <n v="33880"/>
  </r>
  <r>
    <x v="22"/>
    <s v="Magnum"/>
    <n v="2008"/>
    <x v="12"/>
    <s v="regular unleaded"/>
    <n v="340"/>
    <n v="8"/>
    <s v="AUTOMATIC"/>
    <s v="rear wheel drive"/>
    <n v="4"/>
    <s v="Performance"/>
    <s v="Large"/>
    <s v="Wagon"/>
    <n v="23"/>
    <n v="15"/>
    <n v="1851"/>
    <n v="31780"/>
  </r>
  <r>
    <x v="21"/>
    <s v="Q45"/>
    <n v="2006"/>
    <x v="24"/>
    <s v="premium unleaded (required)"/>
    <n v="340"/>
    <n v="8"/>
    <s v="AUTOMATIC"/>
    <s v="rear wheel drive"/>
    <n v="4"/>
    <s v="Luxury,Performance"/>
    <s v="Large"/>
    <s v="Sedan"/>
    <n v="22"/>
    <n v="15"/>
    <n v="190"/>
    <n v="58100"/>
  </r>
  <r>
    <x v="32"/>
    <s v="LR4"/>
    <n v="2016"/>
    <x v="1"/>
    <s v="premium unleaded (required)"/>
    <n v="340"/>
    <n v="6"/>
    <s v="AUTOMATIC"/>
    <s v="four wheel drive"/>
    <n v="4"/>
    <s v="Luxury"/>
    <s v="Midsize"/>
    <s v="4dr SUV"/>
    <n v="19"/>
    <n v="15"/>
    <n v="258"/>
    <n v="50400"/>
  </r>
  <r>
    <x v="32"/>
    <s v="LR4"/>
    <n v="2016"/>
    <x v="1"/>
    <s v="premium unleaded (required)"/>
    <n v="340"/>
    <n v="6"/>
    <s v="AUTOMATIC"/>
    <s v="four wheel drive"/>
    <n v="4"/>
    <s v="Luxury"/>
    <s v="Midsize"/>
    <s v="4dr SUV"/>
    <n v="19"/>
    <n v="15"/>
    <n v="258"/>
    <n v="55300"/>
  </r>
  <r>
    <x v="32"/>
    <s v="LR4"/>
    <n v="2016"/>
    <x v="1"/>
    <s v="premium unleaded (required)"/>
    <n v="340"/>
    <n v="6"/>
    <s v="AUTOMATIC"/>
    <s v="four wheel drive"/>
    <n v="4"/>
    <s v="Luxury"/>
    <s v="Midsize"/>
    <s v="4dr SUV"/>
    <n v="19"/>
    <n v="15"/>
    <n v="258"/>
    <n v="60600"/>
  </r>
  <r>
    <x v="37"/>
    <s v="Ghibli"/>
    <n v="2015"/>
    <x v="0"/>
    <s v="premium unleaded (required)"/>
    <n v="345"/>
    <n v="6"/>
    <s v="AUTOMATIC"/>
    <s v="rear wheel drive"/>
    <n v="4"/>
    <s v="Exotic,Luxury,High-Performance"/>
    <s v="Midsize"/>
    <s v="Sedan"/>
    <n v="25"/>
    <n v="15"/>
    <n v="238"/>
    <n v="69800"/>
  </r>
  <r>
    <x v="10"/>
    <s v="E55 AMG"/>
    <n v="1999"/>
    <x v="11"/>
    <s v="regular unleaded"/>
    <n v="349"/>
    <n v="8"/>
    <s v="AUTOMATIC"/>
    <s v="rear wheel drive"/>
    <n v="4"/>
    <s v="Factory Tuner,Luxury,Performance"/>
    <s v="Midsize"/>
    <s v="Sedan"/>
    <n v="21"/>
    <n v="15"/>
    <n v="617"/>
    <n v="5878"/>
  </r>
  <r>
    <x v="10"/>
    <s v="E55 AMG"/>
    <n v="2000"/>
    <x v="13"/>
    <s v="regular unleaded"/>
    <n v="349"/>
    <n v="8"/>
    <s v="AUTOMATIC"/>
    <s v="rear wheel drive"/>
    <n v="4"/>
    <s v="Factory Tuner,Luxury,Performance"/>
    <s v="Midsize"/>
    <s v="Sedan"/>
    <n v="21"/>
    <n v="15"/>
    <n v="617"/>
    <n v="6120"/>
  </r>
  <r>
    <x v="25"/>
    <s v="GTO"/>
    <n v="2004"/>
    <x v="19"/>
    <s v="premium unleaded (required)"/>
    <n v="350"/>
    <n v="8"/>
    <s v="AUTOMATIC"/>
    <s v="rear wheel drive"/>
    <n v="2"/>
    <s v="High-Performance"/>
    <s v="Midsize"/>
    <s v="Coupe"/>
    <n v="20"/>
    <n v="15"/>
    <n v="210"/>
    <n v="31795"/>
  </r>
  <r>
    <x v="2"/>
    <s v="Silverado 1500"/>
    <n v="2017"/>
    <x v="2"/>
    <s v="regular unleaded"/>
    <n v="355"/>
    <n v="8"/>
    <s v="AUTOMATIC"/>
    <s v="four wheel drive"/>
    <n v="4"/>
    <s v="N/A"/>
    <s v="Large"/>
    <s v="Crew Cab Pickup"/>
    <n v="20"/>
    <n v="15"/>
    <n v="1385"/>
    <n v="47175"/>
  </r>
  <r>
    <x v="2"/>
    <s v="Silverado 1500"/>
    <n v="2017"/>
    <x v="2"/>
    <s v="regular unleaded"/>
    <n v="355"/>
    <n v="8"/>
    <s v="AUTOMATIC"/>
    <s v="four wheel drive"/>
    <n v="4"/>
    <s v="N/A"/>
    <s v="Large"/>
    <s v="Crew Cab Pickup"/>
    <n v="20"/>
    <n v="15"/>
    <n v="1385"/>
    <n v="47475"/>
  </r>
  <r>
    <x v="2"/>
    <s v="Silverado 1500"/>
    <n v="2017"/>
    <x v="2"/>
    <s v="regular unleaded"/>
    <n v="355"/>
    <n v="8"/>
    <s v="AUTOMATIC"/>
    <s v="four wheel drive"/>
    <n v="4"/>
    <s v="N/A"/>
    <s v="Large"/>
    <s v="Extended Cab Pickup"/>
    <n v="20"/>
    <n v="15"/>
    <n v="1385"/>
    <n v="46180"/>
  </r>
  <r>
    <x v="2"/>
    <s v="Silverado 1500"/>
    <n v="2017"/>
    <x v="2"/>
    <s v="regular unleaded"/>
    <n v="355"/>
    <n v="8"/>
    <s v="AUTOMATIC"/>
    <s v="four wheel drive"/>
    <n v="4"/>
    <s v="N/A"/>
    <s v="Large"/>
    <s v="Crew Cab Pickup"/>
    <n v="22"/>
    <n v="15"/>
    <n v="1385"/>
    <n v="54925"/>
  </r>
  <r>
    <x v="2"/>
    <s v="Silverado 1500"/>
    <n v="2017"/>
    <x v="2"/>
    <s v="regular unleaded"/>
    <n v="355"/>
    <n v="8"/>
    <s v="AUTOMATIC"/>
    <s v="four wheel drive"/>
    <n v="4"/>
    <s v="N/A"/>
    <s v="Large"/>
    <s v="Crew Cab Pickup"/>
    <n v="20"/>
    <n v="15"/>
    <n v="1385"/>
    <n v="48740"/>
  </r>
  <r>
    <x v="2"/>
    <s v="Silverado 1500"/>
    <n v="2017"/>
    <x v="2"/>
    <s v="regular unleaded"/>
    <n v="355"/>
    <n v="8"/>
    <s v="AUTOMATIC"/>
    <s v="four wheel drive"/>
    <n v="4"/>
    <s v="N/A"/>
    <s v="Large"/>
    <s v="Crew Cab Pickup"/>
    <n v="22"/>
    <n v="15"/>
    <n v="1385"/>
    <n v="54625"/>
  </r>
  <r>
    <x v="2"/>
    <s v="Silverado 1500"/>
    <n v="2017"/>
    <x v="2"/>
    <s v="regular unleaded"/>
    <n v="355"/>
    <n v="8"/>
    <s v="AUTOMATIC"/>
    <s v="four wheel drive"/>
    <n v="4"/>
    <s v="N/A"/>
    <s v="Large"/>
    <s v="Extended Cab Pickup"/>
    <n v="20"/>
    <n v="15"/>
    <n v="1385"/>
    <n v="44815"/>
  </r>
  <r>
    <x v="2"/>
    <s v="Silverado 1500"/>
    <n v="2017"/>
    <x v="2"/>
    <s v="regular unleaded"/>
    <n v="355"/>
    <n v="8"/>
    <s v="AUTOMATIC"/>
    <s v="four wheel drive"/>
    <n v="4"/>
    <s v="N/A"/>
    <s v="Large"/>
    <s v="Crew Cab Pickup"/>
    <n v="20"/>
    <n v="15"/>
    <n v="1385"/>
    <n v="49040"/>
  </r>
  <r>
    <x v="2"/>
    <s v="Suburban"/>
    <n v="2015"/>
    <x v="0"/>
    <s v="flex-fuel (unleaded/E85)"/>
    <n v="355"/>
    <n v="8"/>
    <s v="AUTOMATIC"/>
    <s v="four wheel drive"/>
    <n v="4"/>
    <s v="Flex Fuel"/>
    <s v="Large"/>
    <s v="4dr SUV"/>
    <n v="22"/>
    <n v="15"/>
    <n v="1385"/>
    <n v="57205"/>
  </r>
  <r>
    <x v="2"/>
    <s v="Suburban"/>
    <n v="2015"/>
    <x v="0"/>
    <s v="flex-fuel (unleaded/E85)"/>
    <n v="355"/>
    <n v="8"/>
    <s v="AUTOMATIC"/>
    <s v="four wheel drive"/>
    <n v="4"/>
    <s v="Flex Fuel,Performance"/>
    <s v="Large"/>
    <s v="4dr SUV"/>
    <n v="22"/>
    <n v="15"/>
    <n v="1385"/>
    <n v="66785"/>
  </r>
  <r>
    <x v="2"/>
    <s v="Suburban"/>
    <n v="2015"/>
    <x v="0"/>
    <s v="flex-fuel (unleaded/E85)"/>
    <n v="355"/>
    <n v="8"/>
    <s v="AUTOMATIC"/>
    <s v="four wheel drive"/>
    <n v="4"/>
    <s v="Flex Fuel"/>
    <s v="Large"/>
    <s v="4dr SUV"/>
    <n v="22"/>
    <n v="15"/>
    <n v="1385"/>
    <n v="52000"/>
  </r>
  <r>
    <x v="2"/>
    <s v="Suburban"/>
    <n v="2016"/>
    <x v="1"/>
    <s v="flex-fuel (unleaded/E85)"/>
    <n v="355"/>
    <n v="8"/>
    <s v="AUTOMATIC"/>
    <s v="four wheel drive"/>
    <n v="4"/>
    <s v="Flex Fuel,Performance"/>
    <s v="Large"/>
    <s v="4dr SUV"/>
    <n v="22"/>
    <n v="15"/>
    <n v="1385"/>
    <n v="57730"/>
  </r>
  <r>
    <x v="2"/>
    <s v="Suburban"/>
    <n v="2016"/>
    <x v="1"/>
    <s v="flex-fuel (unleaded/E85)"/>
    <n v="355"/>
    <n v="8"/>
    <s v="AUTOMATIC"/>
    <s v="four wheel drive"/>
    <n v="4"/>
    <s v="Flex Fuel,Performance"/>
    <s v="Large"/>
    <s v="4dr SUV"/>
    <n v="22"/>
    <n v="15"/>
    <n v="1385"/>
    <n v="52700"/>
  </r>
  <r>
    <x v="2"/>
    <s v="Suburban"/>
    <n v="2016"/>
    <x v="1"/>
    <s v="flex-fuel (unleaded/E85)"/>
    <n v="355"/>
    <n v="8"/>
    <s v="AUTOMATIC"/>
    <s v="four wheel drive"/>
    <n v="4"/>
    <s v="Flex Fuel,Performance"/>
    <s v="Large"/>
    <s v="4dr SUV"/>
    <n v="22"/>
    <n v="15"/>
    <n v="1385"/>
    <n v="67440"/>
  </r>
  <r>
    <x v="2"/>
    <s v="Suburban"/>
    <n v="2017"/>
    <x v="2"/>
    <s v="flex-fuel (unleaded/E85)"/>
    <n v="355"/>
    <n v="8"/>
    <s v="AUTOMATIC"/>
    <s v="four wheel drive"/>
    <n v="4"/>
    <s v="Flex Fuel,Performance"/>
    <s v="Large"/>
    <s v="4dr SUV"/>
    <n v="22"/>
    <n v="15"/>
    <n v="1385"/>
    <n v="58045"/>
  </r>
  <r>
    <x v="2"/>
    <s v="Suburban"/>
    <n v="2017"/>
    <x v="2"/>
    <s v="flex-fuel (unleaded/E85)"/>
    <n v="355"/>
    <n v="8"/>
    <s v="AUTOMATIC"/>
    <s v="four wheel drive"/>
    <n v="4"/>
    <s v="Flex Fuel,Performance"/>
    <s v="Large"/>
    <s v="4dr SUV"/>
    <n v="22"/>
    <n v="15"/>
    <n v="1385"/>
    <n v="67730"/>
  </r>
  <r>
    <x v="2"/>
    <s v="Suburban"/>
    <n v="2017"/>
    <x v="2"/>
    <s v="flex-fuel (unleaded/E85)"/>
    <n v="355"/>
    <n v="8"/>
    <s v="AUTOMATIC"/>
    <s v="four wheel drive"/>
    <n v="4"/>
    <s v="Flex Fuel,Performance"/>
    <s v="Large"/>
    <s v="4dr SUV"/>
    <n v="22"/>
    <n v="15"/>
    <n v="1385"/>
    <n v="52915"/>
  </r>
  <r>
    <x v="30"/>
    <s v="Sierra 1500"/>
    <n v="2017"/>
    <x v="2"/>
    <s v="regular unleaded"/>
    <n v="355"/>
    <n v="8"/>
    <s v="AUTOMATIC"/>
    <s v="four wheel drive"/>
    <n v="4"/>
    <s v="N/A"/>
    <s v="Large"/>
    <s v="Crew Cab Pickup"/>
    <n v="20"/>
    <n v="15"/>
    <n v="549"/>
    <n v="55605"/>
  </r>
  <r>
    <x v="30"/>
    <s v="Sierra 1500"/>
    <n v="2017"/>
    <x v="2"/>
    <s v="regular unleaded"/>
    <n v="355"/>
    <n v="8"/>
    <s v="AUTOMATIC"/>
    <s v="four wheel drive"/>
    <n v="4"/>
    <s v="N/A"/>
    <s v="Large"/>
    <s v="Crew Cab Pickup"/>
    <n v="20"/>
    <n v="15"/>
    <n v="549"/>
    <n v="55305"/>
  </r>
  <r>
    <x v="30"/>
    <s v="Yukon XL"/>
    <n v="2015"/>
    <x v="0"/>
    <s v="flex-fuel (unleaded/E85)"/>
    <n v="355"/>
    <n v="8"/>
    <s v="AUTOMATIC"/>
    <s v="four wheel drive"/>
    <n v="4"/>
    <s v="Flex Fuel"/>
    <s v="Large"/>
    <s v="4dr SUV"/>
    <n v="22"/>
    <n v="15"/>
    <n v="549"/>
    <n v="61925"/>
  </r>
  <r>
    <x v="30"/>
    <s v="Yukon XL"/>
    <n v="2015"/>
    <x v="0"/>
    <s v="flex-fuel (unleaded/E85)"/>
    <n v="355"/>
    <n v="8"/>
    <s v="AUTOMATIC"/>
    <s v="four wheel drive"/>
    <n v="4"/>
    <s v="Flex Fuel"/>
    <s v="Large"/>
    <s v="4dr SUV"/>
    <n v="22"/>
    <n v="15"/>
    <n v="549"/>
    <n v="53440"/>
  </r>
  <r>
    <x v="30"/>
    <s v="Yukon XL"/>
    <n v="2016"/>
    <x v="1"/>
    <s v="flex-fuel (unleaded/E85)"/>
    <n v="355"/>
    <n v="8"/>
    <s v="AUTOMATIC"/>
    <s v="four wheel drive"/>
    <n v="4"/>
    <s v="Flex Fuel,Performance"/>
    <s v="Large"/>
    <s v="4dr SUV"/>
    <n v="22"/>
    <n v="15"/>
    <n v="549"/>
    <n v="54015"/>
  </r>
  <r>
    <x v="30"/>
    <s v="Yukon XL"/>
    <n v="2016"/>
    <x v="1"/>
    <s v="flex-fuel (unleaded/E85)"/>
    <n v="355"/>
    <n v="8"/>
    <s v="AUTOMATIC"/>
    <s v="four wheel drive"/>
    <n v="4"/>
    <s v="Flex Fuel,Performance"/>
    <s v="Large"/>
    <s v="4dr SUV"/>
    <n v="22"/>
    <n v="15"/>
    <n v="549"/>
    <n v="62700"/>
  </r>
  <r>
    <x v="30"/>
    <s v="Yukon XL"/>
    <n v="2017"/>
    <x v="2"/>
    <s v="flex-fuel (unleaded/E85)"/>
    <n v="355"/>
    <n v="8"/>
    <s v="AUTOMATIC"/>
    <s v="four wheel drive"/>
    <n v="4"/>
    <s v="Flex Fuel,Performance"/>
    <s v="Large"/>
    <s v="4dr SUV"/>
    <n v="22"/>
    <n v="15"/>
    <n v="549"/>
    <n v="54230"/>
  </r>
  <r>
    <x v="30"/>
    <s v="Yukon XL"/>
    <n v="2017"/>
    <x v="2"/>
    <s v="flex-fuel (unleaded/E85)"/>
    <n v="355"/>
    <n v="8"/>
    <s v="AUTOMATIC"/>
    <s v="four wheel drive"/>
    <n v="4"/>
    <s v="Flex Fuel,Performance"/>
    <s v="Large"/>
    <s v="4dr SUV"/>
    <n v="22"/>
    <n v="15"/>
    <n v="549"/>
    <n v="63015"/>
  </r>
  <r>
    <x v="25"/>
    <s v="G8"/>
    <n v="2009"/>
    <x v="10"/>
    <s v="regular unleaded"/>
    <n v="355"/>
    <n v="8"/>
    <s v="AUTOMATIC"/>
    <s v="rear wheel drive"/>
    <n v="4"/>
    <s v="High-Performance"/>
    <s v="Large"/>
    <s v="Sedan"/>
    <n v="24"/>
    <n v="15"/>
    <n v="210"/>
    <n v="31755"/>
  </r>
  <r>
    <x v="25"/>
    <s v="G8"/>
    <n v="2008"/>
    <x v="12"/>
    <s v="regular unleaded"/>
    <n v="361"/>
    <n v="8"/>
    <s v="AUTOMATIC"/>
    <s v="rear wheel drive"/>
    <n v="4"/>
    <s v="High-Performance"/>
    <s v="Large"/>
    <s v="Sedan"/>
    <n v="24"/>
    <n v="15"/>
    <n v="210"/>
    <n v="29310"/>
  </r>
  <r>
    <x v="8"/>
    <s v="Expedition"/>
    <n v="2016"/>
    <x v="1"/>
    <s v="regular unleaded"/>
    <n v="365"/>
    <n v="6"/>
    <s v="AUTOMATIC"/>
    <s v="four wheel drive"/>
    <n v="4"/>
    <s v="N/A"/>
    <s v="Large"/>
    <s v="4dr SUV"/>
    <n v="20"/>
    <n v="15"/>
    <n v="5657"/>
    <n v="58185"/>
  </r>
  <r>
    <x v="8"/>
    <s v="Expedition"/>
    <n v="2016"/>
    <x v="1"/>
    <s v="regular unleaded"/>
    <n v="365"/>
    <n v="6"/>
    <s v="AUTOMATIC"/>
    <s v="rear wheel drive"/>
    <n v="4"/>
    <s v="N/A"/>
    <s v="Large"/>
    <s v="4dr SUV"/>
    <n v="21"/>
    <n v="15"/>
    <n v="5657"/>
    <n v="62025"/>
  </r>
  <r>
    <x v="8"/>
    <s v="Expedition"/>
    <n v="2016"/>
    <x v="1"/>
    <s v="regular unleaded"/>
    <n v="365"/>
    <n v="6"/>
    <s v="AUTOMATIC"/>
    <s v="rear wheel drive"/>
    <n v="4"/>
    <s v="N/A"/>
    <s v="Large"/>
    <s v="4dr SUV"/>
    <n v="21"/>
    <n v="15"/>
    <n v="5657"/>
    <n v="62985"/>
  </r>
  <r>
    <x v="8"/>
    <s v="Expedition"/>
    <n v="2016"/>
    <x v="1"/>
    <s v="regular unleaded"/>
    <n v="365"/>
    <n v="6"/>
    <s v="AUTOMATIC"/>
    <s v="rear wheel drive"/>
    <n v="4"/>
    <s v="N/A"/>
    <s v="Large"/>
    <s v="4dr SUV"/>
    <n v="21"/>
    <n v="15"/>
    <n v="5657"/>
    <n v="57795"/>
  </r>
  <r>
    <x v="8"/>
    <s v="Expedition"/>
    <n v="2016"/>
    <x v="1"/>
    <s v="regular unleaded"/>
    <n v="365"/>
    <n v="6"/>
    <s v="AUTOMATIC"/>
    <s v="four wheel drive"/>
    <n v="4"/>
    <s v="N/A"/>
    <s v="Large"/>
    <s v="4dr SUV"/>
    <n v="20"/>
    <n v="15"/>
    <n v="5657"/>
    <n v="63375"/>
  </r>
  <r>
    <x v="8"/>
    <s v="Expedition"/>
    <n v="2016"/>
    <x v="1"/>
    <s v="regular unleaded"/>
    <n v="365"/>
    <n v="6"/>
    <s v="AUTOMATIC"/>
    <s v="four wheel drive"/>
    <n v="4"/>
    <s v="N/A"/>
    <s v="Large"/>
    <s v="4dr SUV"/>
    <n v="20"/>
    <n v="15"/>
    <n v="5657"/>
    <n v="48360"/>
  </r>
  <r>
    <x v="8"/>
    <s v="Expedition"/>
    <n v="2016"/>
    <x v="1"/>
    <s v="regular unleaded"/>
    <n v="365"/>
    <n v="6"/>
    <s v="AUTOMATIC"/>
    <s v="rear wheel drive"/>
    <n v="4"/>
    <s v="N/A"/>
    <s v="Large"/>
    <s v="4dr SUV"/>
    <n v="21"/>
    <n v="15"/>
    <n v="5657"/>
    <n v="48145"/>
  </r>
  <r>
    <x v="8"/>
    <s v="Expedition"/>
    <n v="2016"/>
    <x v="1"/>
    <s v="regular unleaded"/>
    <n v="365"/>
    <n v="6"/>
    <s v="AUTOMATIC"/>
    <s v="four wheel drive"/>
    <n v="4"/>
    <s v="N/A"/>
    <s v="Large"/>
    <s v="4dr SUV"/>
    <n v="20"/>
    <n v="15"/>
    <n v="5657"/>
    <n v="62295"/>
  </r>
  <r>
    <x v="8"/>
    <s v="Expedition"/>
    <n v="2016"/>
    <x v="1"/>
    <s v="regular unleaded"/>
    <n v="365"/>
    <n v="6"/>
    <s v="AUTOMATIC"/>
    <s v="four wheel drive"/>
    <n v="4"/>
    <s v="N/A"/>
    <s v="Large"/>
    <s v="4dr SUV"/>
    <n v="20"/>
    <n v="15"/>
    <n v="5657"/>
    <n v="44055"/>
  </r>
  <r>
    <x v="8"/>
    <s v="Expedition"/>
    <n v="2016"/>
    <x v="1"/>
    <s v="regular unleaded"/>
    <n v="365"/>
    <n v="6"/>
    <s v="AUTOMATIC"/>
    <s v="rear wheel drive"/>
    <n v="4"/>
    <s v="N/A"/>
    <s v="Large"/>
    <s v="4dr SUV"/>
    <n v="21"/>
    <n v="15"/>
    <n v="5657"/>
    <n v="44410"/>
  </r>
  <r>
    <x v="8"/>
    <s v="Expedition"/>
    <n v="2017"/>
    <x v="2"/>
    <s v="regular unleaded"/>
    <n v="365"/>
    <n v="6"/>
    <s v="AUTOMATIC"/>
    <s v="rear wheel drive"/>
    <n v="4"/>
    <s v="N/A"/>
    <s v="Large"/>
    <s v="4dr SUV"/>
    <n v="20"/>
    <n v="15"/>
    <n v="5657"/>
    <n v="58021"/>
  </r>
  <r>
    <x v="8"/>
    <s v="Expedition"/>
    <n v="2017"/>
    <x v="2"/>
    <s v="regular unleaded"/>
    <n v="365"/>
    <n v="6"/>
    <s v="AUTOMATIC"/>
    <s v="four wheel drive"/>
    <n v="4"/>
    <s v="N/A"/>
    <s v="Large"/>
    <s v="4dr SUV"/>
    <n v="20"/>
    <n v="15"/>
    <n v="5657"/>
    <n v="49150"/>
  </r>
  <r>
    <x v="8"/>
    <s v="Expedition"/>
    <n v="2017"/>
    <x v="2"/>
    <s v="regular unleaded"/>
    <n v="365"/>
    <n v="6"/>
    <s v="AUTOMATIC"/>
    <s v="rear wheel drive"/>
    <n v="4"/>
    <s v="N/A"/>
    <s v="Large"/>
    <s v="4dr SUV"/>
    <n v="20"/>
    <n v="15"/>
    <n v="5657"/>
    <n v="62590"/>
  </r>
  <r>
    <x v="8"/>
    <s v="Expedition"/>
    <n v="2017"/>
    <x v="2"/>
    <s v="regular unleaded"/>
    <n v="365"/>
    <n v="6"/>
    <s v="AUTOMATIC"/>
    <s v="rear wheel drive"/>
    <n v="4"/>
    <s v="N/A"/>
    <s v="Large"/>
    <s v="4dr SUV"/>
    <n v="21"/>
    <n v="15"/>
    <n v="5657"/>
    <n v="63307"/>
  </r>
  <r>
    <x v="8"/>
    <s v="Expedition"/>
    <n v="2017"/>
    <x v="2"/>
    <s v="regular unleaded"/>
    <n v="365"/>
    <n v="6"/>
    <s v="AUTOMATIC"/>
    <s v="rear wheel drive"/>
    <n v="4"/>
    <s v="N/A"/>
    <s v="Large"/>
    <s v="4dr SUV"/>
    <n v="20"/>
    <n v="15"/>
    <n v="5657"/>
    <n v="65957"/>
  </r>
  <r>
    <x v="8"/>
    <s v="Expedition"/>
    <n v="2017"/>
    <x v="2"/>
    <s v="regular unleaded"/>
    <n v="365"/>
    <n v="6"/>
    <s v="AUTOMATIC"/>
    <s v="four wheel drive"/>
    <n v="4"/>
    <s v="N/A"/>
    <s v="Large"/>
    <s v="4dr SUV"/>
    <n v="20"/>
    <n v="15"/>
    <n v="5657"/>
    <n v="58410"/>
  </r>
  <r>
    <x v="8"/>
    <s v="Expedition"/>
    <n v="2017"/>
    <x v="2"/>
    <s v="regular unleaded"/>
    <n v="365"/>
    <n v="6"/>
    <s v="AUTOMATIC"/>
    <s v="rear wheel drive"/>
    <n v="4"/>
    <s v="N/A"/>
    <s v="Large"/>
    <s v="4dr SUV"/>
    <n v="21"/>
    <n v="15"/>
    <n v="5657"/>
    <n v="46225"/>
  </r>
  <r>
    <x v="8"/>
    <s v="Expedition"/>
    <n v="2017"/>
    <x v="2"/>
    <s v="regular unleaded"/>
    <n v="365"/>
    <n v="6"/>
    <s v="AUTOMATIC"/>
    <s v="rear wheel drive"/>
    <n v="4"/>
    <s v="N/A"/>
    <s v="Large"/>
    <s v="4dr SUV"/>
    <n v="21"/>
    <n v="15"/>
    <n v="5657"/>
    <n v="59940"/>
  </r>
  <r>
    <x v="8"/>
    <s v="Expedition"/>
    <n v="2017"/>
    <x v="2"/>
    <s v="regular unleaded"/>
    <n v="365"/>
    <n v="6"/>
    <s v="AUTOMATIC"/>
    <s v="four wheel drive"/>
    <n v="4"/>
    <s v="N/A"/>
    <s v="Large"/>
    <s v="4dr SUV"/>
    <n v="19"/>
    <n v="15"/>
    <n v="5657"/>
    <n v="51861"/>
  </r>
  <r>
    <x v="8"/>
    <s v="Expedition"/>
    <n v="2017"/>
    <x v="2"/>
    <s v="regular unleaded"/>
    <n v="365"/>
    <n v="6"/>
    <s v="AUTOMATIC"/>
    <s v="four wheel drive"/>
    <n v="4"/>
    <s v="N/A"/>
    <s v="Large"/>
    <s v="4dr SUV"/>
    <n v="19"/>
    <n v="15"/>
    <n v="5657"/>
    <n v="61061"/>
  </r>
  <r>
    <x v="8"/>
    <s v="Expedition"/>
    <n v="2017"/>
    <x v="2"/>
    <s v="regular unleaded"/>
    <n v="365"/>
    <n v="6"/>
    <s v="AUTOMATIC"/>
    <s v="four wheel drive"/>
    <n v="4"/>
    <s v="N/A"/>
    <s v="Large"/>
    <s v="4dr SUV"/>
    <n v="19"/>
    <n v="15"/>
    <n v="5657"/>
    <n v="65510"/>
  </r>
  <r>
    <x v="8"/>
    <s v="Expedition"/>
    <n v="2017"/>
    <x v="2"/>
    <s v="regular unleaded"/>
    <n v="365"/>
    <n v="6"/>
    <s v="AUTOMATIC"/>
    <s v="four wheel drive"/>
    <n v="4"/>
    <s v="N/A"/>
    <s v="Large"/>
    <s v="4dr SUV"/>
    <n v="20"/>
    <n v="15"/>
    <n v="5657"/>
    <n v="66347"/>
  </r>
  <r>
    <x v="8"/>
    <s v="Expedition"/>
    <n v="2017"/>
    <x v="2"/>
    <s v="regular unleaded"/>
    <n v="365"/>
    <n v="6"/>
    <s v="AUTOMATIC"/>
    <s v="four wheel drive"/>
    <n v="4"/>
    <s v="N/A"/>
    <s v="Large"/>
    <s v="4dr SUV"/>
    <n v="20"/>
    <n v="15"/>
    <n v="5657"/>
    <n v="62860"/>
  </r>
  <r>
    <x v="8"/>
    <s v="Expedition"/>
    <n v="2017"/>
    <x v="2"/>
    <s v="regular unleaded"/>
    <n v="365"/>
    <n v="6"/>
    <s v="AUTOMATIC"/>
    <s v="rear wheel drive"/>
    <n v="4"/>
    <s v="N/A"/>
    <s v="Large"/>
    <s v="4dr SUV"/>
    <n v="20"/>
    <n v="15"/>
    <n v="5657"/>
    <n v="48936"/>
  </r>
  <r>
    <x v="8"/>
    <s v="Expedition"/>
    <n v="2017"/>
    <x v="2"/>
    <s v="regular unleaded"/>
    <n v="365"/>
    <n v="6"/>
    <s v="AUTOMATIC"/>
    <s v="rear wheel drive"/>
    <n v="4"/>
    <s v="N/A"/>
    <s v="Large"/>
    <s v="4dr SUV"/>
    <n v="21"/>
    <n v="15"/>
    <n v="5657"/>
    <n v="55370"/>
  </r>
  <r>
    <x v="8"/>
    <s v="Expedition"/>
    <n v="2017"/>
    <x v="2"/>
    <s v="regular unleaded"/>
    <n v="365"/>
    <n v="6"/>
    <s v="AUTOMATIC"/>
    <s v="four wheel drive"/>
    <n v="4"/>
    <s v="N/A"/>
    <s v="Large"/>
    <s v="4dr SUV"/>
    <n v="19"/>
    <n v="15"/>
    <n v="5657"/>
    <n v="68996"/>
  </r>
  <r>
    <x v="8"/>
    <s v="Flex"/>
    <n v="2016"/>
    <x v="1"/>
    <s v="premium unleaded (recommended)"/>
    <n v="365"/>
    <n v="6"/>
    <s v="AUTOMATIC"/>
    <s v="all wheel drive"/>
    <n v="4"/>
    <s v="Crossover"/>
    <s v="Large"/>
    <s v="Wagon"/>
    <n v="21"/>
    <n v="15"/>
    <n v="5657"/>
    <n v="42600"/>
  </r>
  <r>
    <x v="8"/>
    <s v="Flex"/>
    <n v="2017"/>
    <x v="2"/>
    <s v="premium unleaded (recommended)"/>
    <n v="365"/>
    <n v="6"/>
    <s v="AUTOMATIC"/>
    <s v="all wheel drive"/>
    <n v="4"/>
    <s v="Crossover"/>
    <s v="Large"/>
    <s v="Wagon"/>
    <n v="21"/>
    <n v="15"/>
    <n v="5657"/>
    <n v="43030"/>
  </r>
  <r>
    <x v="13"/>
    <s v="MKT"/>
    <n v="2016"/>
    <x v="1"/>
    <s v="premium unleaded (recommended)"/>
    <n v="365"/>
    <n v="6"/>
    <s v="AUTOMATIC"/>
    <s v="all wheel drive"/>
    <n v="4"/>
    <s v="Crossover,Luxury,Performance"/>
    <s v="Large"/>
    <s v="Wagon"/>
    <n v="21"/>
    <n v="15"/>
    <n v="61"/>
    <n v="45365"/>
  </r>
  <r>
    <x v="13"/>
    <s v="MKT"/>
    <n v="2017"/>
    <x v="2"/>
    <s v="premium unleaded (recommended)"/>
    <n v="365"/>
    <n v="6"/>
    <s v="AUTOMATIC"/>
    <s v="all wheel drive"/>
    <n v="4"/>
    <s v="Crossover,Luxury,Performance"/>
    <s v="Large"/>
    <s v="Wagon"/>
    <n v="21"/>
    <n v="15"/>
    <n v="61"/>
    <n v="49025"/>
  </r>
  <r>
    <x v="13"/>
    <s v="Navigator"/>
    <n v="2015"/>
    <x v="0"/>
    <s v="regular unleaded"/>
    <n v="365"/>
    <n v="6"/>
    <s v="AUTOMATIC"/>
    <s v="four wheel drive"/>
    <n v="4"/>
    <s v="Luxury"/>
    <s v="Large"/>
    <s v="4dr SUV"/>
    <n v="20"/>
    <n v="15"/>
    <n v="61"/>
    <n v="65055"/>
  </r>
  <r>
    <x v="13"/>
    <s v="Navigator"/>
    <n v="2015"/>
    <x v="0"/>
    <s v="regular unleaded"/>
    <n v="365"/>
    <n v="6"/>
    <s v="AUTOMATIC"/>
    <s v="four wheel drive"/>
    <n v="4"/>
    <s v="Luxury"/>
    <s v="Large"/>
    <s v="4dr SUV"/>
    <n v="19"/>
    <n v="15"/>
    <n v="61"/>
    <n v="67220"/>
  </r>
  <r>
    <x v="13"/>
    <s v="Navigator"/>
    <n v="2015"/>
    <x v="0"/>
    <s v="regular unleaded"/>
    <n v="365"/>
    <n v="6"/>
    <s v="AUTOMATIC"/>
    <s v="rear wheel drive"/>
    <n v="4"/>
    <s v="Luxury"/>
    <s v="Large"/>
    <s v="4dr SUV"/>
    <n v="20"/>
    <n v="15"/>
    <n v="61"/>
    <n v="63645"/>
  </r>
  <r>
    <x v="22"/>
    <s v="Challenger"/>
    <n v="2015"/>
    <x v="0"/>
    <s v="regular unleaded"/>
    <n v="375"/>
    <n v="8"/>
    <s v="MANUAL"/>
    <s v="rear wheel drive"/>
    <n v="2"/>
    <s v="Performance"/>
    <s v="Large"/>
    <s v="Coupe"/>
    <n v="23"/>
    <n v="15"/>
    <n v="1851"/>
    <n v="31995"/>
  </r>
  <r>
    <x v="22"/>
    <s v="Challenger"/>
    <n v="2015"/>
    <x v="0"/>
    <s v="regular unleaded"/>
    <n v="375"/>
    <n v="8"/>
    <s v="MANUAL"/>
    <s v="rear wheel drive"/>
    <n v="2"/>
    <s v="Performance"/>
    <s v="Large"/>
    <s v="Coupe"/>
    <n v="23"/>
    <n v="15"/>
    <n v="1851"/>
    <n v="35795"/>
  </r>
  <r>
    <x v="22"/>
    <s v="Challenger"/>
    <n v="2015"/>
    <x v="0"/>
    <s v="regular unleaded"/>
    <n v="375"/>
    <n v="8"/>
    <s v="MANUAL"/>
    <s v="rear wheel drive"/>
    <n v="2"/>
    <s v="Performance"/>
    <s v="Large"/>
    <s v="Coupe"/>
    <n v="23"/>
    <n v="15"/>
    <n v="1851"/>
    <n v="38795"/>
  </r>
  <r>
    <x v="22"/>
    <s v="Challenger"/>
    <n v="2015"/>
    <x v="0"/>
    <s v="regular unleaded"/>
    <n v="375"/>
    <n v="8"/>
    <s v="MANUAL"/>
    <s v="rear wheel drive"/>
    <n v="2"/>
    <s v="Performance"/>
    <s v="Large"/>
    <s v="Coupe"/>
    <n v="23"/>
    <n v="15"/>
    <n v="1851"/>
    <n v="34995"/>
  </r>
  <r>
    <x v="22"/>
    <s v="Challenger"/>
    <n v="2016"/>
    <x v="1"/>
    <s v="regular unleaded"/>
    <n v="375"/>
    <n v="8"/>
    <s v="MANUAL"/>
    <s v="rear wheel drive"/>
    <n v="2"/>
    <s v="High-Performance"/>
    <s v="Large"/>
    <s v="Coupe"/>
    <n v="23"/>
    <n v="15"/>
    <n v="1851"/>
    <n v="31995"/>
  </r>
  <r>
    <x v="22"/>
    <s v="Challenger"/>
    <n v="2016"/>
    <x v="1"/>
    <s v="regular unleaded"/>
    <n v="375"/>
    <n v="8"/>
    <s v="MANUAL"/>
    <s v="rear wheel drive"/>
    <n v="2"/>
    <s v="High-Performance"/>
    <s v="Large"/>
    <s v="Coupe"/>
    <n v="23"/>
    <n v="15"/>
    <n v="1851"/>
    <n v="34995"/>
  </r>
  <r>
    <x v="22"/>
    <s v="Challenger"/>
    <n v="2016"/>
    <x v="1"/>
    <s v="regular unleaded"/>
    <n v="375"/>
    <n v="8"/>
    <s v="MANUAL"/>
    <s v="rear wheel drive"/>
    <n v="2"/>
    <s v="High-Performance"/>
    <s v="Large"/>
    <s v="Coupe"/>
    <n v="23"/>
    <n v="15"/>
    <n v="1851"/>
    <n v="38995"/>
  </r>
  <r>
    <x v="22"/>
    <s v="Challenger"/>
    <n v="2016"/>
    <x v="1"/>
    <s v="regular unleaded"/>
    <n v="375"/>
    <n v="8"/>
    <s v="MANUAL"/>
    <s v="rear wheel drive"/>
    <n v="2"/>
    <s v="High-Performance"/>
    <s v="Large"/>
    <s v="Coupe"/>
    <n v="23"/>
    <n v="15"/>
    <n v="1851"/>
    <n v="35995"/>
  </r>
  <r>
    <x v="22"/>
    <s v="Challenger"/>
    <n v="2017"/>
    <x v="2"/>
    <s v="regular unleaded"/>
    <n v="375"/>
    <n v="8"/>
    <s v="MANUAL"/>
    <s v="rear wheel drive"/>
    <n v="2"/>
    <s v="High-Performance"/>
    <s v="Large"/>
    <s v="Coupe"/>
    <n v="23"/>
    <n v="15"/>
    <n v="1851"/>
    <n v="35890"/>
  </r>
  <r>
    <x v="22"/>
    <s v="Challenger"/>
    <n v="2017"/>
    <x v="2"/>
    <s v="regular unleaded"/>
    <n v="375"/>
    <n v="8"/>
    <s v="MANUAL"/>
    <s v="rear wheel drive"/>
    <n v="2"/>
    <s v="High-Performance"/>
    <s v="Large"/>
    <s v="Coupe"/>
    <n v="23"/>
    <n v="15"/>
    <n v="1851"/>
    <n v="36890"/>
  </r>
  <r>
    <x v="22"/>
    <s v="Challenger"/>
    <n v="2017"/>
    <x v="2"/>
    <s v="regular unleaded"/>
    <n v="375"/>
    <n v="8"/>
    <s v="MANUAL"/>
    <s v="rear wheel drive"/>
    <n v="2"/>
    <s v="High-Performance"/>
    <s v="Large"/>
    <s v="Coupe"/>
    <n v="23"/>
    <n v="15"/>
    <n v="1851"/>
    <n v="32890"/>
  </r>
  <r>
    <x v="22"/>
    <s v="Challenger"/>
    <n v="2017"/>
    <x v="2"/>
    <s v="regular unleaded"/>
    <n v="375"/>
    <n v="8"/>
    <s v="MANUAL"/>
    <s v="rear wheel drive"/>
    <n v="2"/>
    <s v="High-Performance"/>
    <s v="Large"/>
    <s v="Coupe"/>
    <n v="23"/>
    <n v="15"/>
    <n v="1851"/>
    <n v="39890"/>
  </r>
  <r>
    <x v="22"/>
    <s v="Challenger"/>
    <n v="2017"/>
    <x v="2"/>
    <s v="regular unleaded"/>
    <n v="375"/>
    <n v="8"/>
    <s v="MANUAL"/>
    <s v="rear wheel drive"/>
    <n v="2"/>
    <s v="High-Performance"/>
    <s v="Large"/>
    <s v="Coupe"/>
    <n v="23"/>
    <n v="15"/>
    <n v="1851"/>
    <n v="37390"/>
  </r>
  <r>
    <x v="22"/>
    <s v="Challenger"/>
    <n v="2017"/>
    <x v="2"/>
    <s v="regular unleaded"/>
    <n v="375"/>
    <n v="8"/>
    <s v="MANUAL"/>
    <s v="rear wheel drive"/>
    <n v="2"/>
    <s v="High-Performance"/>
    <s v="Large"/>
    <s v="Coupe"/>
    <n v="23"/>
    <n v="15"/>
    <n v="1851"/>
    <n v="40140"/>
  </r>
  <r>
    <x v="13"/>
    <s v="Navigator"/>
    <n v="2016"/>
    <x v="1"/>
    <s v="regular unleaded"/>
    <n v="380"/>
    <n v="6"/>
    <s v="AUTOMATIC"/>
    <s v="four wheel drive"/>
    <n v="4"/>
    <s v="Luxury"/>
    <s v="Large"/>
    <s v="4dr SUV"/>
    <n v="19"/>
    <n v="15"/>
    <n v="61"/>
    <n v="76650"/>
  </r>
  <r>
    <x v="13"/>
    <s v="Navigator"/>
    <n v="2016"/>
    <x v="1"/>
    <s v="regular unleaded"/>
    <n v="380"/>
    <n v="6"/>
    <s v="AUTOMATIC"/>
    <s v="four wheel drive"/>
    <n v="4"/>
    <s v="Luxury"/>
    <s v="Large"/>
    <s v="4dr SUV"/>
    <n v="19"/>
    <n v="15"/>
    <n v="61"/>
    <n v="69135"/>
  </r>
  <r>
    <x v="13"/>
    <s v="Navigator"/>
    <n v="2016"/>
    <x v="1"/>
    <s v="regular unleaded"/>
    <n v="380"/>
    <n v="6"/>
    <s v="AUTOMATIC"/>
    <s v="rear wheel drive"/>
    <n v="4"/>
    <s v="Luxury"/>
    <s v="Large"/>
    <s v="4dr SUV"/>
    <n v="20"/>
    <n v="15"/>
    <n v="61"/>
    <n v="65560"/>
  </r>
  <r>
    <x v="13"/>
    <s v="Navigator"/>
    <n v="2016"/>
    <x v="1"/>
    <s v="regular unleaded"/>
    <n v="380"/>
    <n v="6"/>
    <s v="AUTOMATIC"/>
    <s v="rear wheel drive"/>
    <n v="4"/>
    <s v="Luxury"/>
    <s v="Large"/>
    <s v="4dr SUV"/>
    <n v="20"/>
    <n v="15"/>
    <n v="61"/>
    <n v="73645"/>
  </r>
  <r>
    <x v="13"/>
    <s v="Navigator"/>
    <n v="2016"/>
    <x v="1"/>
    <s v="regular unleaded"/>
    <n v="380"/>
    <n v="6"/>
    <s v="AUTOMATIC"/>
    <s v="four wheel drive"/>
    <n v="4"/>
    <s v="Luxury"/>
    <s v="Large"/>
    <s v="4dr SUV"/>
    <n v="20"/>
    <n v="15"/>
    <n v="61"/>
    <n v="74260"/>
  </r>
  <r>
    <x v="13"/>
    <s v="Navigator"/>
    <n v="2016"/>
    <x v="1"/>
    <s v="regular unleaded"/>
    <n v="380"/>
    <n v="6"/>
    <s v="AUTOMATIC"/>
    <s v="four wheel drive"/>
    <n v="4"/>
    <s v="Luxury"/>
    <s v="Large"/>
    <s v="4dr SUV"/>
    <n v="20"/>
    <n v="15"/>
    <n v="61"/>
    <n v="66770"/>
  </r>
  <r>
    <x v="13"/>
    <s v="Navigator"/>
    <n v="2017"/>
    <x v="2"/>
    <s v="regular unleaded"/>
    <n v="380"/>
    <n v="6"/>
    <s v="AUTOMATIC"/>
    <s v="rear wheel drive"/>
    <n v="4"/>
    <s v="Luxury"/>
    <s v="Large"/>
    <s v="4dr SUV"/>
    <n v="20"/>
    <n v="15"/>
    <n v="61"/>
    <n v="65560"/>
  </r>
  <r>
    <x v="13"/>
    <s v="Navigator"/>
    <n v="2017"/>
    <x v="2"/>
    <s v="regular unleaded"/>
    <n v="380"/>
    <n v="6"/>
    <s v="AUTOMATIC"/>
    <s v="rear wheel drive"/>
    <n v="4"/>
    <s v="Luxury"/>
    <s v="Large"/>
    <s v="4dr SUV"/>
    <n v="21"/>
    <n v="15"/>
    <n v="61"/>
    <n v="71260"/>
  </r>
  <r>
    <x v="13"/>
    <s v="Navigator"/>
    <n v="2017"/>
    <x v="2"/>
    <s v="regular unleaded"/>
    <n v="380"/>
    <n v="6"/>
    <s v="AUTOMATIC"/>
    <s v="four wheel drive"/>
    <n v="4"/>
    <s v="Luxury"/>
    <s v="Large"/>
    <s v="4dr SUV"/>
    <n v="20"/>
    <n v="15"/>
    <n v="61"/>
    <n v="66770"/>
  </r>
  <r>
    <x v="13"/>
    <s v="Navigator"/>
    <n v="2017"/>
    <x v="2"/>
    <s v="regular unleaded"/>
    <n v="380"/>
    <n v="6"/>
    <s v="AUTOMATIC"/>
    <s v="rear wheel drive"/>
    <n v="4"/>
    <s v="Luxury"/>
    <s v="Large"/>
    <s v="4dr SUV"/>
    <n v="21"/>
    <n v="15"/>
    <n v="61"/>
    <n v="63195"/>
  </r>
  <r>
    <x v="13"/>
    <s v="Navigator"/>
    <n v="2017"/>
    <x v="2"/>
    <s v="regular unleaded"/>
    <n v="380"/>
    <n v="6"/>
    <s v="AUTOMATIC"/>
    <s v="four wheel drive"/>
    <n v="4"/>
    <s v="Luxury"/>
    <s v="Large"/>
    <s v="4dr SUV"/>
    <n v="19"/>
    <n v="15"/>
    <n v="61"/>
    <n v="69135"/>
  </r>
  <r>
    <x v="13"/>
    <s v="Navigator"/>
    <n v="2017"/>
    <x v="2"/>
    <s v="regular unleaded"/>
    <n v="380"/>
    <n v="6"/>
    <s v="AUTOMATIC"/>
    <s v="four wheel drive"/>
    <n v="4"/>
    <s v="Luxury"/>
    <s v="Large"/>
    <s v="4dr SUV"/>
    <n v="19"/>
    <n v="15"/>
    <n v="61"/>
    <n v="76645"/>
  </r>
  <r>
    <x v="13"/>
    <s v="Navigator"/>
    <n v="2017"/>
    <x v="2"/>
    <s v="regular unleaded"/>
    <n v="380"/>
    <n v="6"/>
    <s v="AUTOMATIC"/>
    <s v="rear wheel drive"/>
    <n v="4"/>
    <s v="Luxury"/>
    <s v="Large"/>
    <s v="4dr SUV"/>
    <n v="20"/>
    <n v="15"/>
    <n v="61"/>
    <n v="73650"/>
  </r>
  <r>
    <x v="13"/>
    <s v="Navigator"/>
    <n v="2017"/>
    <x v="2"/>
    <s v="regular unleaded"/>
    <n v="380"/>
    <n v="6"/>
    <s v="AUTOMATIC"/>
    <s v="four wheel drive"/>
    <n v="4"/>
    <s v="Luxury"/>
    <s v="Large"/>
    <s v="4dr SUV"/>
    <n v="20"/>
    <n v="15"/>
    <n v="61"/>
    <n v="74260"/>
  </r>
  <r>
    <x v="10"/>
    <s v="CLK-Class"/>
    <n v="2007"/>
    <x v="25"/>
    <s v="premium unleaded (required)"/>
    <n v="382"/>
    <n v="8"/>
    <s v="AUTOMATIC"/>
    <s v="rear wheel drive"/>
    <n v="2"/>
    <s v="Luxury,High-Performance"/>
    <s v="Compact"/>
    <s v="Convertible"/>
    <n v="22"/>
    <n v="15"/>
    <n v="617"/>
    <n v="62900"/>
  </r>
  <r>
    <x v="10"/>
    <s v="CLK-Class"/>
    <n v="2007"/>
    <x v="25"/>
    <s v="premium unleaded (required)"/>
    <n v="382"/>
    <n v="8"/>
    <s v="AUTOMATIC"/>
    <s v="rear wheel drive"/>
    <n v="2"/>
    <s v="Luxury,High-Performance"/>
    <s v="Compact"/>
    <s v="Coupe"/>
    <n v="22"/>
    <n v="15"/>
    <n v="617"/>
    <n v="54900"/>
  </r>
  <r>
    <x v="10"/>
    <s v="CLK-Class"/>
    <n v="2008"/>
    <x v="12"/>
    <s v="premium unleaded (required)"/>
    <n v="382"/>
    <n v="8"/>
    <s v="AUTOMATIC"/>
    <s v="rear wheel drive"/>
    <n v="2"/>
    <s v="Luxury,High-Performance"/>
    <s v="Compact"/>
    <s v="Coupe"/>
    <n v="22"/>
    <n v="15"/>
    <n v="617"/>
    <n v="55150"/>
  </r>
  <r>
    <x v="10"/>
    <s v="CLK-Class"/>
    <n v="2008"/>
    <x v="12"/>
    <s v="premium unleaded (required)"/>
    <n v="382"/>
    <n v="8"/>
    <s v="AUTOMATIC"/>
    <s v="rear wheel drive"/>
    <n v="2"/>
    <s v="Luxury,High-Performance"/>
    <s v="Compact"/>
    <s v="Convertible"/>
    <n v="21"/>
    <n v="15"/>
    <n v="617"/>
    <n v="63200"/>
  </r>
  <r>
    <x v="10"/>
    <s v="CLK-Class"/>
    <n v="2009"/>
    <x v="10"/>
    <s v="premium unleaded (required)"/>
    <n v="382"/>
    <n v="8"/>
    <s v="AUTOMATIC"/>
    <s v="rear wheel drive"/>
    <n v="2"/>
    <s v="Luxury,High-Performance"/>
    <s v="Midsize"/>
    <s v="Convertible"/>
    <n v="21"/>
    <n v="15"/>
    <n v="617"/>
    <n v="64800"/>
  </r>
  <r>
    <x v="10"/>
    <s v="CLK-Class"/>
    <n v="2009"/>
    <x v="10"/>
    <s v="premium unleaded (required)"/>
    <n v="382"/>
    <n v="8"/>
    <s v="AUTOMATIC"/>
    <s v="rear wheel drive"/>
    <n v="2"/>
    <s v="Luxury,High-Performance"/>
    <s v="Midsize"/>
    <s v="Coupe"/>
    <n v="22"/>
    <n v="15"/>
    <n v="617"/>
    <n v="56800"/>
  </r>
  <r>
    <x v="8"/>
    <s v="F-150"/>
    <n v="2015"/>
    <x v="0"/>
    <s v="flex-fuel (unleaded/E85)"/>
    <n v="385"/>
    <n v="8"/>
    <s v="AUTOMATIC"/>
    <s v="four wheel drive"/>
    <n v="4"/>
    <s v="Flex Fuel"/>
    <s v="Large"/>
    <s v="Crew Cab Pickup"/>
    <n v="21"/>
    <n v="15"/>
    <n v="5657"/>
    <n v="55305"/>
  </r>
  <r>
    <x v="8"/>
    <s v="F-150"/>
    <n v="2015"/>
    <x v="0"/>
    <s v="flex-fuel (unleaded/E85)"/>
    <n v="385"/>
    <n v="8"/>
    <s v="AUTOMATIC"/>
    <s v="four wheel drive"/>
    <n v="4"/>
    <s v="Flex Fuel"/>
    <s v="Large"/>
    <s v="Extended Cab Pickup"/>
    <n v="21"/>
    <n v="15"/>
    <n v="5657"/>
    <n v="43785"/>
  </r>
  <r>
    <x v="8"/>
    <s v="F-150"/>
    <n v="2015"/>
    <x v="0"/>
    <s v="flex-fuel (unleaded/E85)"/>
    <n v="385"/>
    <n v="8"/>
    <s v="AUTOMATIC"/>
    <s v="four wheel drive"/>
    <n v="4"/>
    <s v="Flex Fuel"/>
    <s v="Large"/>
    <s v="Extended Cab Pickup"/>
    <n v="21"/>
    <n v="15"/>
    <n v="5657"/>
    <n v="39485"/>
  </r>
  <r>
    <x v="8"/>
    <s v="F-150"/>
    <n v="2015"/>
    <x v="0"/>
    <s v="flex-fuel (unleaded/E85)"/>
    <n v="385"/>
    <n v="8"/>
    <s v="AUTOMATIC"/>
    <s v="four wheel drive"/>
    <n v="4"/>
    <s v="Flex Fuel"/>
    <s v="Large"/>
    <s v="Crew Cab Pickup"/>
    <n v="21"/>
    <n v="15"/>
    <n v="5657"/>
    <n v="52545"/>
  </r>
  <r>
    <x v="8"/>
    <s v="F-150"/>
    <n v="2015"/>
    <x v="0"/>
    <s v="flex-fuel (unleaded/E85)"/>
    <n v="385"/>
    <n v="8"/>
    <s v="AUTOMATIC"/>
    <s v="four wheel drive"/>
    <n v="4"/>
    <s v="Flex Fuel"/>
    <s v="Large"/>
    <s v="Extended Cab Pickup"/>
    <n v="21"/>
    <n v="15"/>
    <n v="5657"/>
    <n v="35360"/>
  </r>
  <r>
    <x v="8"/>
    <s v="F-150"/>
    <n v="2015"/>
    <x v="0"/>
    <s v="flex-fuel (unleaded/E85)"/>
    <n v="385"/>
    <n v="8"/>
    <s v="AUTOMATIC"/>
    <s v="rear wheel drive"/>
    <n v="4"/>
    <s v="Flex Fuel"/>
    <s v="Large"/>
    <s v="Crew Cab Pickup"/>
    <n v="22"/>
    <n v="15"/>
    <n v="5657"/>
    <n v="51585"/>
  </r>
  <r>
    <x v="8"/>
    <s v="F-150"/>
    <n v="2015"/>
    <x v="0"/>
    <s v="flex-fuel (unleaded/E85)"/>
    <n v="385"/>
    <n v="8"/>
    <s v="AUTOMATIC"/>
    <s v="rear wheel drive"/>
    <n v="4"/>
    <s v="Flex Fuel"/>
    <s v="Large"/>
    <s v="Crew Cab Pickup"/>
    <n v="21"/>
    <n v="15"/>
    <n v="5657"/>
    <n v="49120"/>
  </r>
  <r>
    <x v="8"/>
    <s v="F-150"/>
    <n v="2015"/>
    <x v="0"/>
    <s v="flex-fuel (unleaded/E85)"/>
    <n v="385"/>
    <n v="8"/>
    <s v="AUTOMATIC"/>
    <s v="four wheel drive"/>
    <n v="4"/>
    <s v="Flex Fuel"/>
    <s v="Large"/>
    <s v="Crew Cab Pickup"/>
    <n v="21"/>
    <n v="15"/>
    <n v="5657"/>
    <n v="46140"/>
  </r>
  <r>
    <x v="8"/>
    <s v="F-150"/>
    <n v="2015"/>
    <x v="0"/>
    <s v="flex-fuel (unleaded/E85)"/>
    <n v="385"/>
    <n v="8"/>
    <s v="AUTOMATIC"/>
    <s v="rear wheel drive"/>
    <n v="4"/>
    <s v="Flex Fuel"/>
    <s v="Large"/>
    <s v="Crew Cab Pickup"/>
    <n v="22"/>
    <n v="15"/>
    <n v="5657"/>
    <n v="49420"/>
  </r>
  <r>
    <x v="8"/>
    <s v="F-150"/>
    <n v="2015"/>
    <x v="0"/>
    <s v="flex-fuel (unleaded/E85)"/>
    <n v="385"/>
    <n v="8"/>
    <s v="AUTOMATIC"/>
    <s v="rear wheel drive"/>
    <n v="4"/>
    <s v="Flex Fuel"/>
    <s v="Large"/>
    <s v="Crew Cab Pickup"/>
    <n v="22"/>
    <n v="15"/>
    <n v="5657"/>
    <n v="51885"/>
  </r>
  <r>
    <x v="8"/>
    <s v="F-150"/>
    <n v="2015"/>
    <x v="0"/>
    <s v="flex-fuel (unleaded/E85)"/>
    <n v="385"/>
    <n v="8"/>
    <s v="AUTOMATIC"/>
    <s v="four wheel drive"/>
    <n v="4"/>
    <s v="Flex Fuel"/>
    <s v="Large"/>
    <s v="Crew Cab Pickup"/>
    <n v="21"/>
    <n v="15"/>
    <n v="5657"/>
    <n v="52845"/>
  </r>
  <r>
    <x v="8"/>
    <s v="F-150"/>
    <n v="2015"/>
    <x v="0"/>
    <s v="flex-fuel (unleaded/E85)"/>
    <n v="385"/>
    <n v="8"/>
    <s v="AUTOMATIC"/>
    <s v="four wheel drive"/>
    <n v="4"/>
    <s v="Flex Fuel"/>
    <s v="Large"/>
    <s v="Crew Cab Pickup"/>
    <n v="21"/>
    <n v="15"/>
    <n v="5657"/>
    <n v="41840"/>
  </r>
  <r>
    <x v="8"/>
    <s v="F-150"/>
    <n v="2015"/>
    <x v="0"/>
    <s v="flex-fuel (unleaded/E85)"/>
    <n v="385"/>
    <n v="8"/>
    <s v="AUTOMATIC"/>
    <s v="four wheel drive"/>
    <n v="4"/>
    <s v="Flex Fuel"/>
    <s v="Large"/>
    <s v="Crew Cab Pickup"/>
    <n v="21"/>
    <n v="15"/>
    <n v="5657"/>
    <n v="55010"/>
  </r>
  <r>
    <x v="8"/>
    <s v="F-150"/>
    <n v="2015"/>
    <x v="0"/>
    <s v="flex-fuel (unleaded/E85)"/>
    <n v="385"/>
    <n v="8"/>
    <s v="AUTOMATIC"/>
    <s v="four wheel drive"/>
    <n v="4"/>
    <s v="Flex Fuel"/>
    <s v="Large"/>
    <s v="Crew Cab Pickup"/>
    <n v="21"/>
    <n v="15"/>
    <n v="5657"/>
    <n v="37815"/>
  </r>
  <r>
    <x v="8"/>
    <s v="F-150"/>
    <n v="2016"/>
    <x v="1"/>
    <s v="flex-fuel (unleaded/E85)"/>
    <n v="385"/>
    <n v="8"/>
    <s v="AUTOMATIC"/>
    <s v="four wheel drive"/>
    <n v="4"/>
    <s v="Flex Fuel"/>
    <s v="Large"/>
    <s v="Crew Cab Pickup"/>
    <n v="21"/>
    <n v="15"/>
    <n v="5657"/>
    <n v="53775"/>
  </r>
  <r>
    <x v="8"/>
    <s v="F-150"/>
    <n v="2016"/>
    <x v="1"/>
    <s v="flex-fuel (unleaded/E85)"/>
    <n v="385"/>
    <n v="8"/>
    <s v="AUTOMATIC"/>
    <s v="rear wheel drive"/>
    <n v="4"/>
    <s v="Flex Fuel"/>
    <s v="Large"/>
    <s v="Crew Cab Pickup"/>
    <n v="22"/>
    <n v="15"/>
    <n v="5657"/>
    <n v="52815"/>
  </r>
  <r>
    <x v="8"/>
    <s v="F-150"/>
    <n v="2016"/>
    <x v="1"/>
    <s v="flex-fuel (unleaded/E85)"/>
    <n v="385"/>
    <n v="8"/>
    <s v="AUTOMATIC"/>
    <s v="four wheel drive"/>
    <n v="4"/>
    <s v="Flex Fuel"/>
    <s v="Large"/>
    <s v="Crew Cab Pickup"/>
    <n v="21"/>
    <n v="15"/>
    <n v="5657"/>
    <n v="53475"/>
  </r>
  <r>
    <x v="8"/>
    <s v="F-150"/>
    <n v="2016"/>
    <x v="1"/>
    <s v="flex-fuel (unleaded/E85)"/>
    <n v="385"/>
    <n v="8"/>
    <s v="AUTOMATIC"/>
    <s v="four wheel drive"/>
    <n v="4"/>
    <s v="Flex Fuel"/>
    <s v="Large"/>
    <s v="Crew Cab Pickup"/>
    <n v="21"/>
    <n v="15"/>
    <n v="5657"/>
    <n v="56235"/>
  </r>
  <r>
    <x v="8"/>
    <s v="F-150"/>
    <n v="2016"/>
    <x v="1"/>
    <s v="flex-fuel (unleaded/E85)"/>
    <n v="385"/>
    <n v="8"/>
    <s v="AUTOMATIC"/>
    <s v="four wheel drive"/>
    <n v="4"/>
    <s v="Flex Fuel"/>
    <s v="Large"/>
    <s v="Extended Cab Pickup"/>
    <n v="21"/>
    <n v="15"/>
    <n v="5657"/>
    <n v="40070"/>
  </r>
  <r>
    <x v="8"/>
    <s v="F-150"/>
    <n v="2016"/>
    <x v="1"/>
    <s v="flex-fuel (unleaded/E85)"/>
    <n v="385"/>
    <n v="8"/>
    <s v="AUTOMATIC"/>
    <s v="rear wheel drive"/>
    <n v="4"/>
    <s v="Flex Fuel"/>
    <s v="Large"/>
    <s v="Crew Cab Pickup"/>
    <n v="21"/>
    <n v="15"/>
    <n v="5657"/>
    <n v="50050"/>
  </r>
  <r>
    <x v="8"/>
    <s v="F-150"/>
    <n v="2016"/>
    <x v="1"/>
    <s v="flex-fuel (unleaded/E85)"/>
    <n v="385"/>
    <n v="8"/>
    <s v="AUTOMATIC"/>
    <s v="four wheel drive"/>
    <n v="4"/>
    <s v="Flex Fuel"/>
    <s v="Large"/>
    <s v="Extended Cab Pickup"/>
    <n v="21"/>
    <n v="15"/>
    <n v="5657"/>
    <n v="35870"/>
  </r>
  <r>
    <x v="8"/>
    <s v="F-150"/>
    <n v="2016"/>
    <x v="1"/>
    <s v="flex-fuel (unleaded/E85)"/>
    <n v="385"/>
    <n v="8"/>
    <s v="AUTOMATIC"/>
    <s v="four wheel drive"/>
    <n v="4"/>
    <s v="Flex Fuel"/>
    <s v="Large"/>
    <s v="Crew Cab Pickup"/>
    <n v="21"/>
    <n v="15"/>
    <n v="5657"/>
    <n v="38325"/>
  </r>
  <r>
    <x v="8"/>
    <s v="F-150"/>
    <n v="2016"/>
    <x v="1"/>
    <s v="flex-fuel (unleaded/E85)"/>
    <n v="385"/>
    <n v="8"/>
    <s v="AUTOMATIC"/>
    <s v="rear wheel drive"/>
    <n v="4"/>
    <s v="Flex Fuel"/>
    <s v="Large"/>
    <s v="Crew Cab Pickup"/>
    <n v="22"/>
    <n v="15"/>
    <n v="5657"/>
    <n v="50350"/>
  </r>
  <r>
    <x v="8"/>
    <s v="F-150"/>
    <n v="2016"/>
    <x v="1"/>
    <s v="flex-fuel (unleaded/E85)"/>
    <n v="385"/>
    <n v="8"/>
    <s v="AUTOMATIC"/>
    <s v="four wheel drive"/>
    <n v="4"/>
    <s v="Flex Fuel"/>
    <s v="Large"/>
    <s v="Crew Cab Pickup"/>
    <n v="21"/>
    <n v="15"/>
    <n v="5657"/>
    <n v="42425"/>
  </r>
  <r>
    <x v="8"/>
    <s v="F-150"/>
    <n v="2016"/>
    <x v="1"/>
    <s v="flex-fuel (unleaded/E85)"/>
    <n v="385"/>
    <n v="8"/>
    <s v="AUTOMATIC"/>
    <s v="four wheel drive"/>
    <n v="4"/>
    <s v="Flex Fuel"/>
    <s v="Large"/>
    <s v="Crew Cab Pickup"/>
    <n v="21"/>
    <n v="15"/>
    <n v="5657"/>
    <n v="55940"/>
  </r>
  <r>
    <x v="8"/>
    <s v="F-150"/>
    <n v="2016"/>
    <x v="1"/>
    <s v="flex-fuel (unleaded/E85)"/>
    <n v="385"/>
    <n v="8"/>
    <s v="AUTOMATIC"/>
    <s v="rear wheel drive"/>
    <n v="4"/>
    <s v="Flex Fuel"/>
    <s v="Large"/>
    <s v="Crew Cab Pickup"/>
    <n v="22"/>
    <n v="15"/>
    <n v="5657"/>
    <n v="52515"/>
  </r>
  <r>
    <x v="8"/>
    <s v="F-150"/>
    <n v="2016"/>
    <x v="1"/>
    <s v="flex-fuel (unleaded/E85)"/>
    <n v="385"/>
    <n v="8"/>
    <s v="AUTOMATIC"/>
    <s v="four wheel drive"/>
    <n v="4"/>
    <s v="Flex Fuel"/>
    <s v="Large"/>
    <s v="Extended Cab Pickup"/>
    <n v="21"/>
    <n v="15"/>
    <n v="5657"/>
    <n v="44540"/>
  </r>
  <r>
    <x v="8"/>
    <s v="F-150"/>
    <n v="2016"/>
    <x v="1"/>
    <s v="flex-fuel (unleaded/E85)"/>
    <n v="385"/>
    <n v="8"/>
    <s v="AUTOMATIC"/>
    <s v="four wheel drive"/>
    <n v="4"/>
    <s v="Flex Fuel"/>
    <s v="Large"/>
    <s v="Crew Cab Pickup"/>
    <n v="21"/>
    <n v="15"/>
    <n v="5657"/>
    <n v="46895"/>
  </r>
  <r>
    <x v="8"/>
    <s v="F-150"/>
    <n v="2017"/>
    <x v="2"/>
    <s v="flex-fuel (unleaded/E85)"/>
    <n v="385"/>
    <n v="8"/>
    <s v="AUTOMATIC"/>
    <s v="four wheel drive"/>
    <n v="4"/>
    <s v="Flex Fuel"/>
    <s v="Large"/>
    <s v="Crew Cab Pickup"/>
    <n v="21"/>
    <n v="15"/>
    <n v="5657"/>
    <n v="56260"/>
  </r>
  <r>
    <x v="8"/>
    <s v="F-150"/>
    <n v="2017"/>
    <x v="2"/>
    <s v="flex-fuel (unleaded/E85)"/>
    <n v="385"/>
    <n v="8"/>
    <s v="AUTOMATIC"/>
    <s v="four wheel drive"/>
    <n v="4"/>
    <s v="Flex Fuel"/>
    <s v="Large"/>
    <s v="Extended Cab Pickup"/>
    <n v="21"/>
    <n v="15"/>
    <n v="5657"/>
    <n v="40070"/>
  </r>
  <r>
    <x v="8"/>
    <s v="F-150"/>
    <n v="2017"/>
    <x v="2"/>
    <s v="flex-fuel (unleaded/E85)"/>
    <n v="385"/>
    <n v="8"/>
    <s v="AUTOMATIC"/>
    <s v="four wheel drive"/>
    <n v="4"/>
    <s v="Flex Fuel"/>
    <s v="Large"/>
    <s v="Crew Cab Pickup"/>
    <n v="21"/>
    <n v="15"/>
    <n v="5657"/>
    <n v="46895"/>
  </r>
  <r>
    <x v="8"/>
    <s v="F-150"/>
    <n v="2017"/>
    <x v="2"/>
    <s v="flex-fuel (unleaded/E85)"/>
    <n v="385"/>
    <n v="8"/>
    <s v="AUTOMATIC"/>
    <s v="four wheel drive"/>
    <n v="4"/>
    <s v="Flex Fuel"/>
    <s v="Large"/>
    <s v="Extended Cab Pickup"/>
    <n v="21"/>
    <n v="15"/>
    <n v="5657"/>
    <n v="44540"/>
  </r>
  <r>
    <x v="8"/>
    <s v="F-150"/>
    <n v="2017"/>
    <x v="2"/>
    <s v="flex-fuel (unleaded/E85)"/>
    <n v="385"/>
    <n v="8"/>
    <s v="AUTOMATIC"/>
    <s v="four wheel drive"/>
    <n v="4"/>
    <s v="Flex Fuel"/>
    <s v="Large"/>
    <s v="Crew Cab Pickup"/>
    <n v="21"/>
    <n v="15"/>
    <n v="5657"/>
    <n v="38325"/>
  </r>
  <r>
    <x v="8"/>
    <s v="F-150"/>
    <n v="2017"/>
    <x v="2"/>
    <s v="flex-fuel (unleaded/E85)"/>
    <n v="385"/>
    <n v="8"/>
    <s v="AUTOMATIC"/>
    <s v="four wheel drive"/>
    <n v="4"/>
    <s v="Flex Fuel"/>
    <s v="Large"/>
    <s v="Crew Cab Pickup"/>
    <n v="21"/>
    <n v="15"/>
    <n v="5657"/>
    <n v="53704"/>
  </r>
  <r>
    <x v="8"/>
    <s v="F-150"/>
    <n v="2017"/>
    <x v="2"/>
    <s v="flex-fuel (unleaded/E85)"/>
    <n v="385"/>
    <n v="8"/>
    <s v="AUTOMATIC"/>
    <s v="four wheel drive"/>
    <n v="4"/>
    <s v="Flex Fuel"/>
    <s v="Large"/>
    <s v="Crew Cab Pickup"/>
    <n v="21"/>
    <n v="15"/>
    <n v="5657"/>
    <n v="54004"/>
  </r>
  <r>
    <x v="8"/>
    <s v="F-150"/>
    <n v="2017"/>
    <x v="2"/>
    <s v="flex-fuel (unleaded/E85)"/>
    <n v="385"/>
    <n v="8"/>
    <s v="AUTOMATIC"/>
    <s v="rear wheel drive"/>
    <n v="4"/>
    <s v="Flex Fuel"/>
    <s v="Large"/>
    <s v="Crew Cab Pickup"/>
    <n v="22"/>
    <n v="15"/>
    <n v="5657"/>
    <n v="52835"/>
  </r>
  <r>
    <x v="8"/>
    <s v="F-150"/>
    <n v="2017"/>
    <x v="2"/>
    <s v="flex-fuel (unleaded/E85)"/>
    <n v="385"/>
    <n v="8"/>
    <s v="AUTOMATIC"/>
    <s v="four wheel drive"/>
    <n v="4"/>
    <s v="Flex Fuel"/>
    <s v="Large"/>
    <s v="Crew Cab Pickup"/>
    <n v="21"/>
    <n v="15"/>
    <n v="5657"/>
    <n v="42425"/>
  </r>
  <r>
    <x v="8"/>
    <s v="F-150"/>
    <n v="2017"/>
    <x v="2"/>
    <s v="flex-fuel (unleaded/E85)"/>
    <n v="385"/>
    <n v="8"/>
    <s v="AUTOMATIC"/>
    <s v="four wheel drive"/>
    <n v="4"/>
    <s v="Flex Fuel"/>
    <s v="Large"/>
    <s v="Crew Cab Pickup"/>
    <n v="21"/>
    <n v="15"/>
    <n v="5657"/>
    <n v="56555"/>
  </r>
  <r>
    <x v="8"/>
    <s v="F-150"/>
    <n v="2017"/>
    <x v="2"/>
    <s v="flex-fuel (unleaded/E85)"/>
    <n v="385"/>
    <n v="8"/>
    <s v="AUTOMATIC"/>
    <s v="rear wheel drive"/>
    <n v="4"/>
    <s v="Flex Fuel"/>
    <s v="Large"/>
    <s v="Crew Cab Pickup"/>
    <n v="22"/>
    <n v="15"/>
    <n v="5657"/>
    <n v="50280"/>
  </r>
  <r>
    <x v="8"/>
    <s v="F-150"/>
    <n v="2017"/>
    <x v="2"/>
    <s v="flex-fuel (unleaded/E85)"/>
    <n v="385"/>
    <n v="8"/>
    <s v="AUTOMATIC"/>
    <s v="four wheel drive"/>
    <n v="4"/>
    <s v="Flex Fuel"/>
    <s v="Large"/>
    <s v="Extended Cab Pickup"/>
    <n v="21"/>
    <n v="15"/>
    <n v="5657"/>
    <n v="35870"/>
  </r>
  <r>
    <x v="8"/>
    <s v="F-150"/>
    <n v="2017"/>
    <x v="2"/>
    <s v="flex-fuel (unleaded/E85)"/>
    <n v="385"/>
    <n v="8"/>
    <s v="AUTOMATIC"/>
    <s v="rear wheel drive"/>
    <n v="4"/>
    <s v="Flex Fuel"/>
    <s v="Large"/>
    <s v="Crew Cab Pickup"/>
    <n v="22"/>
    <n v="15"/>
    <n v="5657"/>
    <n v="50580"/>
  </r>
  <r>
    <x v="8"/>
    <s v="F-150"/>
    <n v="2017"/>
    <x v="2"/>
    <s v="flex-fuel (unleaded/E85)"/>
    <n v="385"/>
    <n v="8"/>
    <s v="AUTOMATIC"/>
    <s v="rear wheel drive"/>
    <n v="4"/>
    <s v="Flex Fuel"/>
    <s v="Large"/>
    <s v="Crew Cab Pickup"/>
    <n v="22"/>
    <n v="15"/>
    <n v="5657"/>
    <n v="53135"/>
  </r>
  <r>
    <x v="4"/>
    <s v="Titan"/>
    <n v="2017"/>
    <x v="2"/>
    <s v="regular unleaded"/>
    <n v="390"/>
    <n v="8"/>
    <s v="AUTOMATIC"/>
    <s v="rear wheel drive"/>
    <n v="4"/>
    <s v="N/A"/>
    <s v="Large"/>
    <s v="Crew Cab Pickup"/>
    <n v="21"/>
    <n v="15"/>
    <n v="2009"/>
    <n v="37670"/>
  </r>
  <r>
    <x v="4"/>
    <s v="Titan"/>
    <n v="2017"/>
    <x v="2"/>
    <s v="regular unleaded"/>
    <n v="390"/>
    <n v="8"/>
    <s v="AUTOMATIC"/>
    <s v="four wheel drive"/>
    <n v="4"/>
    <s v="N/A"/>
    <s v="Large"/>
    <s v="Crew Cab Pickup"/>
    <n v="21"/>
    <n v="15"/>
    <n v="2009"/>
    <n v="40700"/>
  </r>
  <r>
    <x v="4"/>
    <s v="Titan"/>
    <n v="2017"/>
    <x v="2"/>
    <s v="regular unleaded"/>
    <n v="390"/>
    <n v="8"/>
    <s v="AUTOMATIC"/>
    <s v="four wheel drive"/>
    <n v="4"/>
    <s v="N/A"/>
    <s v="Large"/>
    <s v="Crew Cab Pickup"/>
    <n v="21"/>
    <n v="15"/>
    <n v="2009"/>
    <n v="37810"/>
  </r>
  <r>
    <x v="4"/>
    <s v="Titan"/>
    <n v="2017"/>
    <x v="2"/>
    <s v="regular unleaded"/>
    <n v="390"/>
    <n v="8"/>
    <s v="AUTOMATIC"/>
    <s v="four wheel drive"/>
    <n v="4"/>
    <s v="N/A"/>
    <s v="Large"/>
    <s v="Crew Cab Pickup"/>
    <n v="20"/>
    <n v="15"/>
    <n v="2009"/>
    <n v="45020"/>
  </r>
  <r>
    <x v="4"/>
    <s v="Titan"/>
    <n v="2017"/>
    <x v="2"/>
    <s v="regular unleaded"/>
    <n v="390"/>
    <n v="8"/>
    <s v="AUTOMATIC"/>
    <s v="four wheel drive"/>
    <n v="4"/>
    <s v="N/A"/>
    <s v="Large"/>
    <s v="Crew Cab Pickup"/>
    <n v="21"/>
    <n v="15"/>
    <n v="2009"/>
    <n v="49460"/>
  </r>
  <r>
    <x v="4"/>
    <s v="Titan"/>
    <n v="2017"/>
    <x v="2"/>
    <s v="regular unleaded"/>
    <n v="390"/>
    <n v="8"/>
    <s v="AUTOMATIC"/>
    <s v="four wheel drive"/>
    <n v="4"/>
    <s v="N/A"/>
    <s v="Large"/>
    <s v="Crew Cab Pickup"/>
    <n v="21"/>
    <n v="15"/>
    <n v="2009"/>
    <n v="55400"/>
  </r>
  <r>
    <x v="4"/>
    <s v="Titan"/>
    <n v="2017"/>
    <x v="2"/>
    <s v="regular unleaded"/>
    <n v="390"/>
    <n v="8"/>
    <s v="AUTOMATIC"/>
    <s v="rear wheel drive"/>
    <n v="4"/>
    <s v="N/A"/>
    <s v="Large"/>
    <s v="Crew Cab Pickup"/>
    <n v="21"/>
    <n v="15"/>
    <n v="2009"/>
    <n v="46380"/>
  </r>
  <r>
    <x v="4"/>
    <s v="Titan"/>
    <n v="2017"/>
    <x v="2"/>
    <s v="regular unleaded"/>
    <n v="390"/>
    <n v="8"/>
    <s v="AUTOMATIC"/>
    <s v="rear wheel drive"/>
    <n v="4"/>
    <s v="N/A"/>
    <s v="Large"/>
    <s v="Crew Cab Pickup"/>
    <n v="21"/>
    <n v="15"/>
    <n v="2009"/>
    <n v="52310"/>
  </r>
  <r>
    <x v="4"/>
    <s v="Titan"/>
    <n v="2017"/>
    <x v="2"/>
    <s v="regular unleaded"/>
    <n v="390"/>
    <n v="8"/>
    <s v="AUTOMATIC"/>
    <s v="rear wheel drive"/>
    <n v="4"/>
    <s v="N/A"/>
    <s v="Large"/>
    <s v="Crew Cab Pickup"/>
    <n v="21"/>
    <n v="15"/>
    <n v="2009"/>
    <n v="34780"/>
  </r>
  <r>
    <x v="37"/>
    <s v="Ghibli"/>
    <n v="2015"/>
    <x v="0"/>
    <s v="premium unleaded (required)"/>
    <n v="404"/>
    <n v="6"/>
    <s v="AUTOMATIC"/>
    <s v="all wheel drive"/>
    <n v="4"/>
    <s v="Exotic,Luxury,High-Performance"/>
    <s v="Midsize"/>
    <s v="Sedan"/>
    <n v="25"/>
    <n v="15"/>
    <n v="238"/>
    <n v="77900"/>
  </r>
  <r>
    <x v="37"/>
    <s v="Quattroporte"/>
    <n v="2015"/>
    <x v="0"/>
    <s v="premium unleaded (required)"/>
    <n v="404"/>
    <n v="6"/>
    <s v="AUTOMATIC"/>
    <s v="all wheel drive"/>
    <n v="4"/>
    <s v="Exotic,Luxury,High-Performance"/>
    <s v="Large"/>
    <s v="Sedan"/>
    <n v="24"/>
    <n v="15"/>
    <n v="238"/>
    <n v="106900"/>
  </r>
  <r>
    <x v="31"/>
    <s v="Escalade ESV"/>
    <n v="2015"/>
    <x v="0"/>
    <s v="flex-fuel (unleaded/E85)"/>
    <n v="420"/>
    <n v="8"/>
    <s v="AUTOMATIC"/>
    <s v="rear wheel drive"/>
    <n v="4"/>
    <s v="Flex Fuel,Luxury,Performance"/>
    <s v="Large"/>
    <s v="4dr SUV"/>
    <n v="21"/>
    <n v="15"/>
    <n v="1624"/>
    <n v="83195"/>
  </r>
  <r>
    <x v="31"/>
    <s v="Escalade ESV"/>
    <n v="2015"/>
    <x v="0"/>
    <s v="flex-fuel (unleaded/E85)"/>
    <n v="420"/>
    <n v="8"/>
    <s v="AUTOMATIC"/>
    <s v="rear wheel drive"/>
    <n v="4"/>
    <s v="Flex Fuel,Luxury,Performance"/>
    <s v="Large"/>
    <s v="4dr SUV"/>
    <n v="21"/>
    <n v="15"/>
    <n v="1624"/>
    <n v="78695"/>
  </r>
  <r>
    <x v="31"/>
    <s v="Escalade ESV"/>
    <n v="2015"/>
    <x v="0"/>
    <s v="flex-fuel (unleaded/E85)"/>
    <n v="420"/>
    <n v="8"/>
    <s v="AUTOMATIC"/>
    <s v="rear wheel drive"/>
    <n v="4"/>
    <s v="Flex Fuel,Luxury"/>
    <s v="Large"/>
    <s v="4dr SUV"/>
    <n v="21"/>
    <n v="15"/>
    <n v="1624"/>
    <n v="74695"/>
  </r>
  <r>
    <x v="31"/>
    <s v="Escalade ESV"/>
    <n v="2015"/>
    <x v="0"/>
    <s v="flex-fuel (unleaded/E85)"/>
    <n v="420"/>
    <n v="8"/>
    <s v="AUTOMATIC"/>
    <s v="rear wheel drive"/>
    <n v="4"/>
    <s v="Flex Fuel,Luxury,Performance"/>
    <s v="Large"/>
    <s v="4dr SUV"/>
    <n v="22"/>
    <n v="15"/>
    <n v="1624"/>
    <n v="92275"/>
  </r>
  <r>
    <x v="31"/>
    <s v="Escalade ESV"/>
    <n v="2015"/>
    <x v="0"/>
    <s v="flex-fuel (unleaded/E85)"/>
    <n v="420"/>
    <n v="8"/>
    <s v="AUTOMATIC"/>
    <s v="rear wheel drive"/>
    <n v="4"/>
    <s v="Flex Fuel,Luxury"/>
    <s v="Large"/>
    <s v="4dr SUV"/>
    <n v="22"/>
    <n v="15"/>
    <n v="1624"/>
    <n v="75970"/>
  </r>
  <r>
    <x v="31"/>
    <s v="Escalade ESV"/>
    <n v="2015"/>
    <x v="0"/>
    <s v="flex-fuel (unleaded/E85)"/>
    <n v="420"/>
    <n v="8"/>
    <s v="AUTOMATIC"/>
    <s v="rear wheel drive"/>
    <n v="4"/>
    <s v="Flex Fuel,Luxury,Performance"/>
    <s v="Large"/>
    <s v="4dr SUV"/>
    <n v="22"/>
    <n v="15"/>
    <n v="1624"/>
    <n v="84470"/>
  </r>
  <r>
    <x v="31"/>
    <s v="Escalade ESV"/>
    <n v="2015"/>
    <x v="0"/>
    <s v="flex-fuel (unleaded/E85)"/>
    <n v="420"/>
    <n v="8"/>
    <s v="AUTOMATIC"/>
    <s v="rear wheel drive"/>
    <n v="4"/>
    <s v="Flex Fuel,Luxury,Performance"/>
    <s v="Large"/>
    <s v="4dr SUV"/>
    <n v="22"/>
    <n v="15"/>
    <n v="1624"/>
    <n v="79970"/>
  </r>
  <r>
    <x v="31"/>
    <s v="Escalade ESV"/>
    <n v="2016"/>
    <x v="1"/>
    <s v="premium unleaded (recommended)"/>
    <n v="420"/>
    <n v="8"/>
    <s v="AUTOMATIC"/>
    <s v="rear wheel drive"/>
    <n v="4"/>
    <s v="Luxury,Performance"/>
    <s v="Large"/>
    <s v="4dr SUV"/>
    <n v="22"/>
    <n v="15"/>
    <n v="1624"/>
    <n v="80045"/>
  </r>
  <r>
    <x v="31"/>
    <s v="Escalade ESV"/>
    <n v="2016"/>
    <x v="1"/>
    <s v="premium unleaded (recommended)"/>
    <n v="420"/>
    <n v="8"/>
    <s v="AUTOMATIC"/>
    <s v="four wheel drive"/>
    <n v="4"/>
    <s v="Luxury,Performance"/>
    <s v="Large"/>
    <s v="4dr SUV"/>
    <n v="21"/>
    <n v="15"/>
    <n v="1624"/>
    <n v="82645"/>
  </r>
  <r>
    <x v="31"/>
    <s v="Escalade ESV"/>
    <n v="2016"/>
    <x v="1"/>
    <s v="premium unleaded (recommended)"/>
    <n v="420"/>
    <n v="8"/>
    <s v="AUTOMATIC"/>
    <s v="four wheel drive"/>
    <n v="4"/>
    <s v="Luxury,Performance"/>
    <s v="Large"/>
    <s v="4dr SUV"/>
    <n v="21"/>
    <n v="15"/>
    <n v="1624"/>
    <n v="87145"/>
  </r>
  <r>
    <x v="31"/>
    <s v="Escalade ESV"/>
    <n v="2016"/>
    <x v="1"/>
    <s v="premium unleaded (recommended)"/>
    <n v="420"/>
    <n v="8"/>
    <s v="AUTOMATIC"/>
    <s v="rear wheel drive"/>
    <n v="4"/>
    <s v="Luxury"/>
    <s v="Large"/>
    <s v="4dr SUV"/>
    <n v="22"/>
    <n v="15"/>
    <n v="1624"/>
    <n v="75970"/>
  </r>
  <r>
    <x v="31"/>
    <s v="Escalade ESV"/>
    <n v="2016"/>
    <x v="1"/>
    <s v="premium unleaded (recommended)"/>
    <n v="420"/>
    <n v="8"/>
    <s v="AUTOMATIC"/>
    <s v="four wheel drive"/>
    <n v="4"/>
    <s v="Luxury"/>
    <s v="Large"/>
    <s v="4dr SUV"/>
    <n v="21"/>
    <n v="15"/>
    <n v="1624"/>
    <n v="78570"/>
  </r>
  <r>
    <x v="31"/>
    <s v="Escalade ESV"/>
    <n v="2016"/>
    <x v="1"/>
    <s v="premium unleaded (recommended)"/>
    <n v="420"/>
    <n v="8"/>
    <s v="AUTOMATIC"/>
    <s v="rear wheel drive"/>
    <n v="4"/>
    <s v="Luxury,Performance"/>
    <s v="Large"/>
    <s v="4dr SUV"/>
    <n v="22"/>
    <n v="15"/>
    <n v="1624"/>
    <n v="84545"/>
  </r>
  <r>
    <x v="31"/>
    <s v="Escalade ESV"/>
    <n v="2016"/>
    <x v="1"/>
    <s v="premium unleaded (recommended)"/>
    <n v="420"/>
    <n v="8"/>
    <s v="AUTOMATIC"/>
    <s v="rear wheel drive"/>
    <n v="4"/>
    <s v="Luxury,Performance"/>
    <s v="Large"/>
    <s v="4dr SUV"/>
    <n v="22"/>
    <n v="15"/>
    <n v="1624"/>
    <n v="92350"/>
  </r>
  <r>
    <x v="31"/>
    <s v="Escalade ESV"/>
    <n v="2016"/>
    <x v="1"/>
    <s v="premium unleaded (recommended)"/>
    <n v="420"/>
    <n v="8"/>
    <s v="AUTOMATIC"/>
    <s v="four wheel drive"/>
    <n v="4"/>
    <s v="Luxury,Performance"/>
    <s v="Large"/>
    <s v="4dr SUV"/>
    <n v="21"/>
    <n v="15"/>
    <n v="1624"/>
    <n v="94950"/>
  </r>
  <r>
    <x v="31"/>
    <s v="Escalade ESV"/>
    <n v="2017"/>
    <x v="2"/>
    <s v="premium unleaded (recommended)"/>
    <n v="420"/>
    <n v="8"/>
    <s v="AUTOMATIC"/>
    <s v="four wheel drive"/>
    <n v="4"/>
    <s v="Luxury,Performance"/>
    <s v="Large"/>
    <s v="4dr SUV"/>
    <n v="20"/>
    <n v="15"/>
    <n v="1624"/>
    <n v="83995"/>
  </r>
  <r>
    <x v="31"/>
    <s v="Escalade ESV"/>
    <n v="2017"/>
    <x v="2"/>
    <s v="premium unleaded (recommended)"/>
    <n v="420"/>
    <n v="8"/>
    <s v="AUTOMATIC"/>
    <s v="rear wheel drive"/>
    <n v="4"/>
    <s v="Luxury,Performance"/>
    <s v="Large"/>
    <s v="4dr SUV"/>
    <n v="22"/>
    <n v="15"/>
    <n v="1624"/>
    <n v="95195"/>
  </r>
  <r>
    <x v="31"/>
    <s v="Escalade ESV"/>
    <n v="2017"/>
    <x v="2"/>
    <s v="premium unleaded (recommended)"/>
    <n v="420"/>
    <n v="8"/>
    <s v="AUTOMATIC"/>
    <s v="rear wheel drive"/>
    <n v="4"/>
    <s v="Luxury,Performance"/>
    <s v="Large"/>
    <s v="4dr SUV"/>
    <n v="22"/>
    <n v="15"/>
    <n v="1624"/>
    <n v="81395"/>
  </r>
  <r>
    <x v="31"/>
    <s v="Escalade ESV"/>
    <n v="2017"/>
    <x v="2"/>
    <s v="premium unleaded (recommended)"/>
    <n v="420"/>
    <n v="8"/>
    <s v="AUTOMATIC"/>
    <s v="four wheel drive"/>
    <n v="4"/>
    <s v="Luxury,Performance"/>
    <s v="Large"/>
    <s v="4dr SUV"/>
    <n v="20"/>
    <n v="15"/>
    <n v="1624"/>
    <n v="88495"/>
  </r>
  <r>
    <x v="31"/>
    <s v="Escalade ESV"/>
    <n v="2017"/>
    <x v="2"/>
    <s v="premium unleaded (recommended)"/>
    <n v="420"/>
    <n v="8"/>
    <s v="AUTOMATIC"/>
    <s v="four wheel drive"/>
    <n v="4"/>
    <s v="Luxury,Performance"/>
    <s v="Large"/>
    <s v="4dr SUV"/>
    <n v="20"/>
    <n v="15"/>
    <n v="1624"/>
    <n v="78995"/>
  </r>
  <r>
    <x v="31"/>
    <s v="Escalade ESV"/>
    <n v="2017"/>
    <x v="2"/>
    <s v="premium unleaded (recommended)"/>
    <n v="420"/>
    <n v="8"/>
    <s v="AUTOMATIC"/>
    <s v="rear wheel drive"/>
    <n v="4"/>
    <s v="Luxury,Performance"/>
    <s v="Large"/>
    <s v="4dr SUV"/>
    <n v="22"/>
    <n v="15"/>
    <n v="1624"/>
    <n v="76395"/>
  </r>
  <r>
    <x v="31"/>
    <s v="Escalade ESV"/>
    <n v="2017"/>
    <x v="2"/>
    <s v="premium unleaded (recommended)"/>
    <n v="420"/>
    <n v="8"/>
    <s v="AUTOMATIC"/>
    <s v="four wheel drive"/>
    <n v="4"/>
    <s v="Luxury,Performance"/>
    <s v="Large"/>
    <s v="4dr SUV"/>
    <n v="20"/>
    <n v="15"/>
    <n v="1624"/>
    <n v="97795"/>
  </r>
  <r>
    <x v="31"/>
    <s v="Escalade ESV"/>
    <n v="2017"/>
    <x v="2"/>
    <s v="premium unleaded (recommended)"/>
    <n v="420"/>
    <n v="8"/>
    <s v="AUTOMATIC"/>
    <s v="rear wheel drive"/>
    <n v="4"/>
    <s v="Luxury,Performance"/>
    <s v="Large"/>
    <s v="4dr SUV"/>
    <n v="22"/>
    <n v="15"/>
    <n v="1624"/>
    <n v="85895"/>
  </r>
  <r>
    <x v="31"/>
    <s v="Escalade"/>
    <n v="2015"/>
    <x v="0"/>
    <s v="flex-fuel (unleaded/E85)"/>
    <n v="420"/>
    <n v="8"/>
    <s v="AUTOMATIC"/>
    <s v="rear wheel drive"/>
    <n v="4"/>
    <s v="Flex Fuel,Luxury,Performance"/>
    <s v="Large"/>
    <s v="4dr SUV"/>
    <n v="21"/>
    <n v="15"/>
    <n v="1624"/>
    <n v="80195"/>
  </r>
  <r>
    <x v="31"/>
    <s v="Escalade"/>
    <n v="2015"/>
    <x v="0"/>
    <s v="flex-fuel (unleaded/E85)"/>
    <n v="420"/>
    <n v="8"/>
    <s v="AUTOMATIC"/>
    <s v="four wheel drive"/>
    <n v="4"/>
    <s v="Flex Fuel,Luxury,Performance"/>
    <s v="Large"/>
    <s v="4dr SUV"/>
    <n v="21"/>
    <n v="15"/>
    <n v="1624"/>
    <n v="84070"/>
  </r>
  <r>
    <x v="31"/>
    <s v="Escalade"/>
    <n v="2015"/>
    <x v="0"/>
    <s v="flex-fuel (unleaded/E85)"/>
    <n v="420"/>
    <n v="8"/>
    <s v="AUTOMATIC"/>
    <s v="four wheel drive"/>
    <n v="4"/>
    <s v="Flex Fuel,Luxury,Performance"/>
    <s v="Large"/>
    <s v="4dr SUV"/>
    <n v="21"/>
    <n v="15"/>
    <n v="1624"/>
    <n v="91875"/>
  </r>
  <r>
    <x v="31"/>
    <s v="Escalade"/>
    <n v="2015"/>
    <x v="0"/>
    <s v="flex-fuel (unleaded/E85)"/>
    <n v="420"/>
    <n v="8"/>
    <s v="AUTOMATIC"/>
    <s v="rear wheel drive"/>
    <n v="4"/>
    <s v="Flex Fuel,Luxury,Performance"/>
    <s v="Large"/>
    <s v="4dr SUV"/>
    <n v="22"/>
    <n v="15"/>
    <n v="1624"/>
    <n v="76970"/>
  </r>
  <r>
    <x v="31"/>
    <s v="Escalade"/>
    <n v="2015"/>
    <x v="0"/>
    <s v="flex-fuel (unleaded/E85)"/>
    <n v="420"/>
    <n v="8"/>
    <s v="AUTOMATIC"/>
    <s v="rear wheel drive"/>
    <n v="4"/>
    <s v="Flex Fuel,Luxury"/>
    <s v="Large"/>
    <s v="4dr SUV"/>
    <n v="21"/>
    <n v="15"/>
    <n v="1624"/>
    <n v="71695"/>
  </r>
  <r>
    <x v="31"/>
    <s v="Escalade"/>
    <n v="2015"/>
    <x v="0"/>
    <s v="flex-fuel (unleaded/E85)"/>
    <n v="420"/>
    <n v="8"/>
    <s v="AUTOMATIC"/>
    <s v="rear wheel drive"/>
    <n v="4"/>
    <s v="Flex Fuel,Luxury"/>
    <s v="Large"/>
    <s v="4dr SUV"/>
    <n v="22"/>
    <n v="15"/>
    <n v="1624"/>
    <n v="72970"/>
  </r>
  <r>
    <x v="31"/>
    <s v="Escalade"/>
    <n v="2015"/>
    <x v="0"/>
    <s v="flex-fuel (unleaded/E85)"/>
    <n v="420"/>
    <n v="8"/>
    <s v="AUTOMATIC"/>
    <s v="four wheel drive"/>
    <n v="4"/>
    <s v="Flex Fuel,Luxury"/>
    <s v="Large"/>
    <s v="4dr SUV"/>
    <n v="21"/>
    <n v="15"/>
    <n v="1624"/>
    <n v="75570"/>
  </r>
  <r>
    <x v="31"/>
    <s v="Escalade"/>
    <n v="2015"/>
    <x v="0"/>
    <s v="flex-fuel (unleaded/E85)"/>
    <n v="420"/>
    <n v="8"/>
    <s v="AUTOMATIC"/>
    <s v="rear wheel drive"/>
    <n v="4"/>
    <s v="Flex Fuel,Luxury,Performance"/>
    <s v="Large"/>
    <s v="4dr SUV"/>
    <n v="22"/>
    <n v="15"/>
    <n v="1624"/>
    <n v="81470"/>
  </r>
  <r>
    <x v="31"/>
    <s v="Escalade"/>
    <n v="2015"/>
    <x v="0"/>
    <s v="flex-fuel (unleaded/E85)"/>
    <n v="420"/>
    <n v="8"/>
    <s v="AUTOMATIC"/>
    <s v="rear wheel drive"/>
    <n v="4"/>
    <s v="Flex Fuel,Luxury,Performance"/>
    <s v="Large"/>
    <s v="4dr SUV"/>
    <n v="21"/>
    <n v="15"/>
    <n v="1624"/>
    <n v="75695"/>
  </r>
  <r>
    <x v="31"/>
    <s v="Escalade"/>
    <n v="2015"/>
    <x v="0"/>
    <s v="flex-fuel (unleaded/E85)"/>
    <n v="420"/>
    <n v="8"/>
    <s v="AUTOMATIC"/>
    <s v="four wheel drive"/>
    <n v="4"/>
    <s v="Flex Fuel,Luxury,Performance"/>
    <s v="Large"/>
    <s v="4dr SUV"/>
    <n v="21"/>
    <n v="15"/>
    <n v="1624"/>
    <n v="79570"/>
  </r>
  <r>
    <x v="31"/>
    <s v="Escalade"/>
    <n v="2015"/>
    <x v="0"/>
    <s v="flex-fuel (unleaded/E85)"/>
    <n v="420"/>
    <n v="8"/>
    <s v="AUTOMATIC"/>
    <s v="rear wheel drive"/>
    <n v="4"/>
    <s v="Flex Fuel,Luxury,Performance"/>
    <s v="Large"/>
    <s v="4dr SUV"/>
    <n v="22"/>
    <n v="15"/>
    <n v="1624"/>
    <n v="89275"/>
  </r>
  <r>
    <x v="31"/>
    <s v="Escalade"/>
    <n v="2016"/>
    <x v="1"/>
    <s v="premium unleaded (recommended)"/>
    <n v="420"/>
    <n v="8"/>
    <s v="AUTOMATIC"/>
    <s v="rear wheel drive"/>
    <n v="4"/>
    <s v="Luxury,Performance"/>
    <s v="Large"/>
    <s v="4dr SUV"/>
    <n v="22"/>
    <n v="15"/>
    <n v="1624"/>
    <n v="81545"/>
  </r>
  <r>
    <x v="31"/>
    <s v="Escalade"/>
    <n v="2016"/>
    <x v="1"/>
    <s v="premium unleaded (recommended)"/>
    <n v="420"/>
    <n v="8"/>
    <s v="AUTOMATIC"/>
    <s v="rear wheel drive"/>
    <n v="4"/>
    <s v="Luxury,Performance"/>
    <s v="Large"/>
    <s v="4dr SUV"/>
    <n v="22"/>
    <n v="15"/>
    <n v="1624"/>
    <n v="89350"/>
  </r>
  <r>
    <x v="31"/>
    <s v="Escalade"/>
    <n v="2016"/>
    <x v="1"/>
    <s v="premium unleaded (recommended)"/>
    <n v="420"/>
    <n v="8"/>
    <s v="AUTOMATIC"/>
    <s v="four wheel drive"/>
    <n v="4"/>
    <s v="Luxury,Performance"/>
    <s v="Large"/>
    <s v="4dr SUV"/>
    <n v="21"/>
    <n v="15"/>
    <n v="1624"/>
    <n v="79645"/>
  </r>
  <r>
    <x v="31"/>
    <s v="Escalade"/>
    <n v="2016"/>
    <x v="1"/>
    <s v="premium unleaded (recommended)"/>
    <n v="420"/>
    <n v="8"/>
    <s v="AUTOMATIC"/>
    <s v="four wheel drive"/>
    <n v="4"/>
    <s v="Luxury,Performance"/>
    <s v="Large"/>
    <s v="4dr SUV"/>
    <n v="21"/>
    <n v="15"/>
    <n v="1624"/>
    <n v="84145"/>
  </r>
  <r>
    <x v="31"/>
    <s v="Escalade"/>
    <n v="2016"/>
    <x v="1"/>
    <s v="premium unleaded (recommended)"/>
    <n v="420"/>
    <n v="8"/>
    <s v="AUTOMATIC"/>
    <s v="four wheel drive"/>
    <n v="4"/>
    <s v="Luxury,Performance"/>
    <s v="Large"/>
    <s v="4dr SUV"/>
    <n v="21"/>
    <n v="15"/>
    <n v="1624"/>
    <n v="91950"/>
  </r>
  <r>
    <x v="31"/>
    <s v="Escalade"/>
    <n v="2016"/>
    <x v="1"/>
    <s v="premium unleaded (recommended)"/>
    <n v="420"/>
    <n v="8"/>
    <s v="AUTOMATIC"/>
    <s v="rear wheel drive"/>
    <n v="4"/>
    <s v="Luxury,Performance"/>
    <s v="Large"/>
    <s v="4dr SUV"/>
    <n v="22"/>
    <n v="15"/>
    <n v="1624"/>
    <n v="77045"/>
  </r>
  <r>
    <x v="31"/>
    <s v="Escalade"/>
    <n v="2016"/>
    <x v="1"/>
    <s v="premium unleaded (recommended)"/>
    <n v="420"/>
    <n v="8"/>
    <s v="AUTOMATIC"/>
    <s v="four wheel drive"/>
    <n v="4"/>
    <s v="Luxury"/>
    <s v="Large"/>
    <s v="4dr SUV"/>
    <n v="21"/>
    <n v="15"/>
    <n v="1624"/>
    <n v="75570"/>
  </r>
  <r>
    <x v="31"/>
    <s v="Escalade"/>
    <n v="2016"/>
    <x v="1"/>
    <s v="premium unleaded (recommended)"/>
    <n v="420"/>
    <n v="8"/>
    <s v="AUTOMATIC"/>
    <s v="rear wheel drive"/>
    <n v="4"/>
    <s v="Luxury"/>
    <s v="Large"/>
    <s v="4dr SUV"/>
    <n v="22"/>
    <n v="15"/>
    <n v="1624"/>
    <n v="72970"/>
  </r>
  <r>
    <x v="31"/>
    <s v="Escalade"/>
    <n v="2017"/>
    <x v="2"/>
    <s v="premium unleaded (recommended)"/>
    <n v="420"/>
    <n v="8"/>
    <s v="AUTOMATIC"/>
    <s v="rear wheel drive"/>
    <n v="4"/>
    <s v="Luxury,Performance"/>
    <s v="Large"/>
    <s v="4dr SUV"/>
    <n v="22"/>
    <n v="15"/>
    <n v="1624"/>
    <n v="92195"/>
  </r>
  <r>
    <x v="31"/>
    <s v="Escalade"/>
    <n v="2017"/>
    <x v="2"/>
    <s v="premium unleaded (recommended)"/>
    <n v="420"/>
    <n v="8"/>
    <s v="AUTOMATIC"/>
    <s v="four wheel drive"/>
    <n v="4"/>
    <s v="Luxury,Performance"/>
    <s v="Large"/>
    <s v="4dr SUV"/>
    <n v="20"/>
    <n v="15"/>
    <n v="1624"/>
    <n v="80995"/>
  </r>
  <r>
    <x v="31"/>
    <s v="Escalade"/>
    <n v="2017"/>
    <x v="2"/>
    <s v="premium unleaded (recommended)"/>
    <n v="420"/>
    <n v="8"/>
    <s v="AUTOMATIC"/>
    <s v="rear wheel drive"/>
    <n v="4"/>
    <s v="Luxury,Performance"/>
    <s v="Large"/>
    <s v="4dr SUV"/>
    <n v="22"/>
    <n v="15"/>
    <n v="1624"/>
    <n v="82895"/>
  </r>
  <r>
    <x v="31"/>
    <s v="Escalade"/>
    <n v="2017"/>
    <x v="2"/>
    <s v="premium unleaded (recommended)"/>
    <n v="420"/>
    <n v="8"/>
    <s v="AUTOMATIC"/>
    <s v="four wheel drive"/>
    <n v="4"/>
    <s v="Luxury,Performance"/>
    <s v="Large"/>
    <s v="4dr SUV"/>
    <n v="20"/>
    <n v="15"/>
    <n v="1624"/>
    <n v="85495"/>
  </r>
  <r>
    <x v="31"/>
    <s v="Escalade"/>
    <n v="2017"/>
    <x v="2"/>
    <s v="premium unleaded (recommended)"/>
    <n v="420"/>
    <n v="8"/>
    <s v="AUTOMATIC"/>
    <s v="four wheel drive"/>
    <n v="4"/>
    <s v="Luxury,Performance"/>
    <s v="Large"/>
    <s v="4dr SUV"/>
    <n v="20"/>
    <n v="15"/>
    <n v="1624"/>
    <n v="94795"/>
  </r>
  <r>
    <x v="31"/>
    <s v="Escalade"/>
    <n v="2017"/>
    <x v="2"/>
    <s v="premium unleaded (recommended)"/>
    <n v="420"/>
    <n v="8"/>
    <s v="AUTOMATIC"/>
    <s v="four wheel drive"/>
    <n v="4"/>
    <s v="Luxury,Performance"/>
    <s v="Large"/>
    <s v="4dr SUV"/>
    <n v="20"/>
    <n v="15"/>
    <n v="1624"/>
    <n v="75995"/>
  </r>
  <r>
    <x v="31"/>
    <s v="Escalade"/>
    <n v="2017"/>
    <x v="2"/>
    <s v="premium unleaded (recommended)"/>
    <n v="420"/>
    <n v="8"/>
    <s v="AUTOMATIC"/>
    <s v="rear wheel drive"/>
    <n v="4"/>
    <s v="Luxury,Performance"/>
    <s v="Large"/>
    <s v="4dr SUV"/>
    <n v="22"/>
    <n v="15"/>
    <n v="1624"/>
    <n v="73395"/>
  </r>
  <r>
    <x v="31"/>
    <s v="Escalade"/>
    <n v="2017"/>
    <x v="2"/>
    <s v="premium unleaded (recommended)"/>
    <n v="420"/>
    <n v="8"/>
    <s v="AUTOMATIC"/>
    <s v="rear wheel drive"/>
    <n v="4"/>
    <s v="Luxury,Performance"/>
    <s v="Large"/>
    <s v="4dr SUV"/>
    <n v="22"/>
    <n v="15"/>
    <n v="1624"/>
    <n v="78395"/>
  </r>
  <r>
    <x v="36"/>
    <s v="G80"/>
    <n v="2017"/>
    <x v="2"/>
    <s v="premium unleaded (recommended)"/>
    <n v="420"/>
    <n v="8"/>
    <s v="AUTOMATIC"/>
    <s v="rear wheel drive"/>
    <n v="4"/>
    <s v="Luxury,High-Performance"/>
    <s v="Large"/>
    <s v="Sedan"/>
    <n v="23"/>
    <n v="15"/>
    <n v="21"/>
    <n v="54550"/>
  </r>
  <r>
    <x v="30"/>
    <s v="Yukon XL"/>
    <n v="2015"/>
    <x v="0"/>
    <s v="premium unleaded (recommended)"/>
    <n v="420"/>
    <n v="8"/>
    <s v="AUTOMATIC"/>
    <s v="rear wheel drive"/>
    <n v="4"/>
    <s v="Performance"/>
    <s v="Large"/>
    <s v="4dr SUV"/>
    <n v="21"/>
    <n v="15"/>
    <n v="549"/>
    <n v="67220"/>
  </r>
  <r>
    <x v="30"/>
    <s v="Yukon XL"/>
    <n v="2016"/>
    <x v="1"/>
    <s v="premium unleaded (recommended)"/>
    <n v="420"/>
    <n v="8"/>
    <s v="AUTOMATIC"/>
    <s v="rear wheel drive"/>
    <n v="4"/>
    <s v="Performance"/>
    <s v="Large"/>
    <s v="4dr SUV"/>
    <n v="22"/>
    <n v="15"/>
    <n v="549"/>
    <n v="68025"/>
  </r>
  <r>
    <x v="30"/>
    <s v="Yukon XL"/>
    <n v="2017"/>
    <x v="2"/>
    <s v="premium unleaded (recommended)"/>
    <n v="420"/>
    <n v="8"/>
    <s v="AUTOMATIC"/>
    <s v="rear wheel drive"/>
    <n v="4"/>
    <s v="Performance"/>
    <s v="Large"/>
    <s v="4dr SUV"/>
    <n v="22"/>
    <n v="15"/>
    <n v="549"/>
    <n v="68665"/>
  </r>
  <r>
    <x v="30"/>
    <s v="Yukon"/>
    <n v="2015"/>
    <x v="0"/>
    <s v="premium unleaded (recommended)"/>
    <n v="420"/>
    <n v="8"/>
    <s v="AUTOMATIC"/>
    <s v="rear wheel drive"/>
    <n v="4"/>
    <s v="N/A"/>
    <s v="Large"/>
    <s v="4dr SUV"/>
    <n v="21"/>
    <n v="15"/>
    <n v="549"/>
    <n v="64520"/>
  </r>
  <r>
    <x v="30"/>
    <s v="Yukon"/>
    <n v="2016"/>
    <x v="1"/>
    <s v="premium unleaded (recommended)"/>
    <n v="420"/>
    <n v="8"/>
    <s v="AUTOMATIC"/>
    <s v="rear wheel drive"/>
    <n v="4"/>
    <s v="Performance"/>
    <s v="Large"/>
    <s v="4dr SUV"/>
    <n v="22"/>
    <n v="15"/>
    <n v="549"/>
    <n v="65325"/>
  </r>
  <r>
    <x v="30"/>
    <s v="Yukon"/>
    <n v="2016"/>
    <x v="1"/>
    <s v="premium unleaded (recommended)"/>
    <n v="420"/>
    <n v="8"/>
    <s v="AUTOMATIC"/>
    <s v="four wheel drive"/>
    <n v="4"/>
    <s v="Performance"/>
    <s v="Large"/>
    <s v="4dr SUV"/>
    <n v="21"/>
    <n v="15"/>
    <n v="549"/>
    <n v="68325"/>
  </r>
  <r>
    <x v="30"/>
    <s v="Yukon"/>
    <n v="2017"/>
    <x v="2"/>
    <s v="premium unleaded (recommended)"/>
    <n v="420"/>
    <n v="8"/>
    <s v="AUTOMATIC"/>
    <s v="four wheel drive"/>
    <n v="4"/>
    <s v="Performance"/>
    <s v="Large"/>
    <s v="4dr SUV"/>
    <n v="20"/>
    <n v="15"/>
    <n v="549"/>
    <n v="68965"/>
  </r>
  <r>
    <x v="30"/>
    <s v="Yukon"/>
    <n v="2017"/>
    <x v="2"/>
    <s v="premium unleaded (recommended)"/>
    <n v="420"/>
    <n v="8"/>
    <s v="AUTOMATIC"/>
    <s v="rear wheel drive"/>
    <n v="4"/>
    <s v="Performance"/>
    <s v="Large"/>
    <s v="4dr SUV"/>
    <n v="22"/>
    <n v="15"/>
    <n v="549"/>
    <n v="65965"/>
  </r>
  <r>
    <x v="14"/>
    <s v="Genesis"/>
    <n v="2015"/>
    <x v="0"/>
    <s v="premium unleaded (recommended)"/>
    <n v="420"/>
    <n v="8"/>
    <s v="AUTOMATIC"/>
    <s v="rear wheel drive"/>
    <n v="4"/>
    <s v="Luxury,High-Performance"/>
    <s v="Large"/>
    <s v="Sedan"/>
    <n v="23"/>
    <n v="15"/>
    <n v="1439"/>
    <n v="51500"/>
  </r>
  <r>
    <x v="14"/>
    <s v="Genesis"/>
    <n v="2016"/>
    <x v="1"/>
    <s v="premium unleaded (recommended)"/>
    <n v="420"/>
    <n v="8"/>
    <s v="AUTOMATIC"/>
    <s v="rear wheel drive"/>
    <n v="4"/>
    <s v="Luxury,High-Performance"/>
    <s v="Large"/>
    <s v="Sedan"/>
    <n v="23"/>
    <n v="15"/>
    <n v="1439"/>
    <n v="53850"/>
  </r>
  <r>
    <x v="7"/>
    <s v="K900"/>
    <n v="2015"/>
    <x v="0"/>
    <s v="premium unleaded (recommended)"/>
    <n v="420"/>
    <n v="8"/>
    <s v="AUTOMATIC"/>
    <s v="rear wheel drive"/>
    <n v="4"/>
    <s v="Luxury,High-Performance"/>
    <s v="Large"/>
    <s v="Sedan"/>
    <n v="23"/>
    <n v="15"/>
    <n v="1720"/>
    <n v="59900"/>
  </r>
  <r>
    <x v="7"/>
    <s v="K900"/>
    <n v="2015"/>
    <x v="0"/>
    <s v="premium unleaded (recommended)"/>
    <n v="420"/>
    <n v="8"/>
    <s v="AUTOMATIC"/>
    <s v="rear wheel drive"/>
    <n v="4"/>
    <s v="Luxury,High-Performance"/>
    <s v="Large"/>
    <s v="Sedan"/>
    <n v="23"/>
    <n v="15"/>
    <n v="1720"/>
    <n v="54500"/>
  </r>
  <r>
    <x v="7"/>
    <s v="K900"/>
    <n v="2016"/>
    <x v="1"/>
    <s v="premium unleaded (recommended)"/>
    <n v="420"/>
    <n v="8"/>
    <s v="AUTOMATIC"/>
    <s v="rear wheel drive"/>
    <n v="4"/>
    <s v="Luxury,High-Performance"/>
    <s v="Large"/>
    <s v="Sedan"/>
    <n v="23"/>
    <n v="15"/>
    <n v="1720"/>
    <n v="61900"/>
  </r>
  <r>
    <x v="14"/>
    <s v="Equus"/>
    <n v="2014"/>
    <x v="4"/>
    <s v="premium unleaded (recommended)"/>
    <n v="429"/>
    <n v="8"/>
    <s v="AUTOMATIC"/>
    <s v="rear wheel drive"/>
    <n v="4"/>
    <s v="Luxury,High-Performance"/>
    <s v="Large"/>
    <s v="Sedan"/>
    <n v="23"/>
    <n v="15"/>
    <n v="1439"/>
    <n v="61250"/>
  </r>
  <r>
    <x v="14"/>
    <s v="Equus"/>
    <n v="2014"/>
    <x v="4"/>
    <s v="premium unleaded (recommended)"/>
    <n v="429"/>
    <n v="8"/>
    <s v="AUTOMATIC"/>
    <s v="rear wheel drive"/>
    <n v="4"/>
    <s v="Luxury,High-Performance"/>
    <s v="Large"/>
    <s v="Sedan"/>
    <n v="23"/>
    <n v="15"/>
    <n v="1439"/>
    <n v="68500"/>
  </r>
  <r>
    <x v="14"/>
    <s v="Equus"/>
    <n v="2015"/>
    <x v="0"/>
    <s v="premium unleaded (recommended)"/>
    <n v="429"/>
    <n v="8"/>
    <s v="AUTOMATIC"/>
    <s v="rear wheel drive"/>
    <n v="4"/>
    <s v="Luxury,High-Performance"/>
    <s v="Large"/>
    <s v="Sedan"/>
    <n v="23"/>
    <n v="15"/>
    <n v="1439"/>
    <n v="61500"/>
  </r>
  <r>
    <x v="14"/>
    <s v="Equus"/>
    <n v="2015"/>
    <x v="0"/>
    <s v="premium unleaded (recommended)"/>
    <n v="429"/>
    <n v="8"/>
    <s v="AUTOMATIC"/>
    <s v="rear wheel drive"/>
    <n v="4"/>
    <s v="Luxury,High-Performance"/>
    <s v="Large"/>
    <s v="Sedan"/>
    <n v="23"/>
    <n v="15"/>
    <n v="1439"/>
    <n v="68750"/>
  </r>
  <r>
    <x v="14"/>
    <s v="Equus"/>
    <n v="2016"/>
    <x v="1"/>
    <s v="premium unleaded (recommended)"/>
    <n v="429"/>
    <n v="8"/>
    <s v="AUTOMATIC"/>
    <s v="rear wheel drive"/>
    <n v="4"/>
    <s v="Luxury,High-Performance"/>
    <s v="Large"/>
    <s v="Sedan"/>
    <n v="23"/>
    <n v="15"/>
    <n v="1439"/>
    <n v="68750"/>
  </r>
  <r>
    <x v="14"/>
    <s v="Equus"/>
    <n v="2016"/>
    <x v="1"/>
    <s v="premium unleaded (recommended)"/>
    <n v="429"/>
    <n v="8"/>
    <s v="AUTOMATIC"/>
    <s v="rear wheel drive"/>
    <n v="4"/>
    <s v="Luxury,High-Performance"/>
    <s v="Large"/>
    <s v="Sedan"/>
    <n v="23"/>
    <n v="15"/>
    <n v="1439"/>
    <n v="61500"/>
  </r>
  <r>
    <x v="14"/>
    <s v="Genesis"/>
    <n v="2014"/>
    <x v="4"/>
    <s v="premium unleaded (recommended)"/>
    <n v="429"/>
    <n v="8"/>
    <s v="AUTOMATIC"/>
    <s v="rear wheel drive"/>
    <n v="4"/>
    <s v="Factory Tuner,Luxury,High-Performance"/>
    <s v="Large"/>
    <s v="Sedan"/>
    <n v="23"/>
    <n v="15"/>
    <n v="1439"/>
    <n v="47400"/>
  </r>
  <r>
    <x v="10"/>
    <s v="CL-Class"/>
    <n v="2012"/>
    <x v="5"/>
    <s v="premium unleaded (required)"/>
    <n v="429"/>
    <n v="8"/>
    <s v="AUTOMATIC"/>
    <s v="all wheel drive"/>
    <n v="2"/>
    <s v="Luxury,High-Performance"/>
    <s v="Large"/>
    <s v="Coupe"/>
    <n v="24"/>
    <n v="15"/>
    <n v="617"/>
    <n v="114100"/>
  </r>
  <r>
    <x v="10"/>
    <s v="CL-Class"/>
    <n v="2013"/>
    <x v="3"/>
    <s v="premium unleaded (required)"/>
    <n v="429"/>
    <n v="8"/>
    <s v="AUTOMATIC"/>
    <s v="all wheel drive"/>
    <n v="2"/>
    <s v="Luxury,High-Performance"/>
    <s v="Large"/>
    <s v="Coupe"/>
    <n v="24"/>
    <n v="15"/>
    <n v="617"/>
    <n v="115300"/>
  </r>
  <r>
    <x v="10"/>
    <s v="CL-Class"/>
    <n v="2014"/>
    <x v="4"/>
    <s v="premium unleaded (required)"/>
    <n v="429"/>
    <n v="8"/>
    <s v="AUTOMATIC"/>
    <s v="all wheel drive"/>
    <n v="2"/>
    <s v="Luxury,High-Performance"/>
    <s v="Large"/>
    <s v="Coupe"/>
    <n v="24"/>
    <n v="15"/>
    <n v="617"/>
    <n v="116600"/>
  </r>
  <r>
    <x v="8"/>
    <s v="Mustang"/>
    <n v="2015"/>
    <x v="0"/>
    <s v="premium unleaded (recommended)"/>
    <n v="435"/>
    <n v="8"/>
    <s v="MANUAL"/>
    <s v="rear wheel drive"/>
    <n v="2"/>
    <s v="High-Performance"/>
    <s v="Midsize"/>
    <s v="Convertible"/>
    <n v="25"/>
    <n v="15"/>
    <n v="5657"/>
    <n v="41800"/>
  </r>
  <r>
    <x v="8"/>
    <s v="Mustang"/>
    <n v="2015"/>
    <x v="0"/>
    <s v="premium unleaded (recommended)"/>
    <n v="435"/>
    <n v="8"/>
    <s v="MANUAL"/>
    <s v="rear wheel drive"/>
    <n v="2"/>
    <s v="High-Performance"/>
    <s v="Midsize"/>
    <s v="Coupe"/>
    <n v="25"/>
    <n v="15"/>
    <n v="5657"/>
    <n v="46170"/>
  </r>
  <r>
    <x v="8"/>
    <s v="Mustang"/>
    <n v="2015"/>
    <x v="0"/>
    <s v="premium unleaded (recommended)"/>
    <n v="435"/>
    <n v="8"/>
    <s v="MANUAL"/>
    <s v="rear wheel drive"/>
    <n v="2"/>
    <s v="High-Performance"/>
    <s v="Midsize"/>
    <s v="Coupe"/>
    <n v="25"/>
    <n v="15"/>
    <n v="5657"/>
    <n v="32300"/>
  </r>
  <r>
    <x v="8"/>
    <s v="Mustang"/>
    <n v="2015"/>
    <x v="0"/>
    <s v="premium unleaded (recommended)"/>
    <n v="435"/>
    <n v="8"/>
    <s v="MANUAL"/>
    <s v="rear wheel drive"/>
    <n v="2"/>
    <s v="High-Performance"/>
    <s v="Midsize"/>
    <s v="Coupe"/>
    <n v="25"/>
    <n v="15"/>
    <n v="5657"/>
    <n v="36300"/>
  </r>
  <r>
    <x v="8"/>
    <s v="Mustang"/>
    <n v="2016"/>
    <x v="1"/>
    <s v="premium unleaded (recommended)"/>
    <n v="435"/>
    <n v="8"/>
    <s v="MANUAL"/>
    <s v="rear wheel drive"/>
    <n v="2"/>
    <s v="Performance"/>
    <s v="Midsize"/>
    <s v="Coupe"/>
    <n v="25"/>
    <n v="15"/>
    <n v="5657"/>
    <n v="36395"/>
  </r>
  <r>
    <x v="8"/>
    <s v="Mustang"/>
    <n v="2016"/>
    <x v="1"/>
    <s v="premium unleaded (recommended)"/>
    <n v="435"/>
    <n v="8"/>
    <s v="MANUAL"/>
    <s v="rear wheel drive"/>
    <n v="2"/>
    <s v="Performance"/>
    <s v="Midsize"/>
    <s v="Coupe"/>
    <n v="25"/>
    <n v="15"/>
    <n v="5657"/>
    <n v="32395"/>
  </r>
  <r>
    <x v="8"/>
    <s v="Mustang"/>
    <n v="2016"/>
    <x v="1"/>
    <s v="premium unleaded (recommended)"/>
    <n v="435"/>
    <n v="8"/>
    <s v="MANUAL"/>
    <s v="rear wheel drive"/>
    <n v="2"/>
    <s v="Performance"/>
    <s v="Midsize"/>
    <s v="Convertible"/>
    <n v="25"/>
    <n v="15"/>
    <n v="5657"/>
    <n v="41895"/>
  </r>
  <r>
    <x v="8"/>
    <s v="Mustang"/>
    <n v="2017"/>
    <x v="2"/>
    <s v="premium unleaded (recommended)"/>
    <n v="435"/>
    <n v="8"/>
    <s v="MANUAL"/>
    <s v="rear wheel drive"/>
    <n v="2"/>
    <s v="Performance"/>
    <s v="Midsize"/>
    <s v="Coupe"/>
    <n v="25"/>
    <n v="15"/>
    <n v="5657"/>
    <n v="36645"/>
  </r>
  <r>
    <x v="8"/>
    <s v="Mustang"/>
    <n v="2017"/>
    <x v="2"/>
    <s v="premium unleaded (recommended)"/>
    <n v="435"/>
    <n v="8"/>
    <s v="MANUAL"/>
    <s v="rear wheel drive"/>
    <n v="2"/>
    <s v="Performance"/>
    <s v="Midsize"/>
    <s v="Coupe"/>
    <n v="25"/>
    <n v="15"/>
    <n v="5657"/>
    <n v="32645"/>
  </r>
  <r>
    <x v="0"/>
    <s v="5 Series Gran Turismo"/>
    <n v="2017"/>
    <x v="2"/>
    <s v="premium unleaded (required)"/>
    <n v="445"/>
    <n v="8"/>
    <s v="AUTOMATIC"/>
    <s v="all wheel drive"/>
    <n v="4"/>
    <s v="Hatchback,Luxury,Performance"/>
    <s v="Large"/>
    <s v="4dr Hatchback"/>
    <n v="24"/>
    <n v="15"/>
    <n v="3916"/>
    <n v="72500"/>
  </r>
  <r>
    <x v="0"/>
    <s v="6 Series Gran Coupe"/>
    <n v="2016"/>
    <x v="1"/>
    <s v="premium unleaded (required)"/>
    <n v="445"/>
    <n v="8"/>
    <s v="AUTOMATIC"/>
    <s v="all wheel drive"/>
    <n v="4"/>
    <s v="Luxury,High-Performance"/>
    <s v="Large"/>
    <s v="Sedan"/>
    <n v="24"/>
    <n v="15"/>
    <n v="3916"/>
    <n v="93900"/>
  </r>
  <r>
    <x v="0"/>
    <s v="6 Series Gran Coupe"/>
    <n v="2017"/>
    <x v="2"/>
    <s v="premium unleaded (required)"/>
    <n v="445"/>
    <n v="8"/>
    <s v="AUTOMATIC"/>
    <s v="all wheel drive"/>
    <n v="4"/>
    <s v="Luxury,High-Performance"/>
    <s v="Large"/>
    <s v="Sedan"/>
    <n v="24"/>
    <n v="15"/>
    <n v="3916"/>
    <n v="94200"/>
  </r>
  <r>
    <x v="0"/>
    <s v="X5"/>
    <n v="2015"/>
    <x v="0"/>
    <s v="premium unleaded (required)"/>
    <n v="445"/>
    <n v="8"/>
    <s v="AUTOMATIC"/>
    <s v="all wheel drive"/>
    <n v="4"/>
    <s v="Crossover,Luxury,Performance"/>
    <s v="Midsize"/>
    <s v="4dr SUV"/>
    <n v="22"/>
    <n v="15"/>
    <n v="3916"/>
    <n v="70100"/>
  </r>
  <r>
    <x v="0"/>
    <s v="X5"/>
    <n v="2016"/>
    <x v="1"/>
    <s v="premium unleaded (required)"/>
    <n v="445"/>
    <n v="8"/>
    <s v="AUTOMATIC"/>
    <s v="all wheel drive"/>
    <n v="4"/>
    <s v="Crossover,Luxury,Performance"/>
    <s v="Midsize"/>
    <s v="4dr SUV"/>
    <n v="21"/>
    <n v="15"/>
    <n v="3916"/>
    <n v="71500"/>
  </r>
  <r>
    <x v="0"/>
    <s v="X5"/>
    <n v="2017"/>
    <x v="2"/>
    <s v="premium unleaded (required)"/>
    <n v="445"/>
    <n v="8"/>
    <s v="AUTOMATIC"/>
    <s v="all wheel drive"/>
    <n v="4"/>
    <s v="Crossover,Luxury,Performance"/>
    <s v="Midsize"/>
    <s v="4dr SUV"/>
    <n v="21"/>
    <n v="15"/>
    <n v="3916"/>
    <n v="72300"/>
  </r>
  <r>
    <x v="0"/>
    <s v="X6"/>
    <n v="2015"/>
    <x v="0"/>
    <s v="premium unleaded (required)"/>
    <n v="445"/>
    <n v="8"/>
    <s v="AUTOMATIC"/>
    <s v="all wheel drive"/>
    <n v="4"/>
    <s v="Crossover,Luxury,Performance"/>
    <s v="Midsize"/>
    <s v="4dr SUV"/>
    <n v="22"/>
    <n v="15"/>
    <n v="3916"/>
    <n v="72900"/>
  </r>
  <r>
    <x v="0"/>
    <s v="X6"/>
    <n v="2016"/>
    <x v="1"/>
    <s v="premium unleaded (required)"/>
    <n v="445"/>
    <n v="8"/>
    <s v="AUTOMATIC"/>
    <s v="all wheel drive"/>
    <n v="4"/>
    <s v="Crossover,Luxury,Performance"/>
    <s v="Midsize"/>
    <s v="4dr SUV"/>
    <n v="21"/>
    <n v="15"/>
    <n v="3916"/>
    <n v="75300"/>
  </r>
  <r>
    <x v="0"/>
    <s v="X6"/>
    <n v="2017"/>
    <x v="2"/>
    <s v="premium unleaded (required)"/>
    <n v="445"/>
    <n v="8"/>
    <s v="AUTOMATIC"/>
    <s v="all wheel drive"/>
    <n v="4"/>
    <s v="Crossover,Luxury,Performance"/>
    <s v="Midsize"/>
    <s v="4dr SUV"/>
    <n v="21"/>
    <n v="15"/>
    <n v="3916"/>
    <n v="76100"/>
  </r>
  <r>
    <x v="0"/>
    <s v="6 Series"/>
    <n v="2016"/>
    <x v="1"/>
    <s v="premium unleaded (required)"/>
    <n v="445"/>
    <n v="8"/>
    <s v="AUTOMATIC"/>
    <s v="all wheel drive"/>
    <n v="2"/>
    <s v="Luxury,High-Performance"/>
    <s v="Midsize"/>
    <s v="Convertible"/>
    <n v="24"/>
    <n v="15"/>
    <n v="3916"/>
    <n v="99200"/>
  </r>
  <r>
    <x v="0"/>
    <s v="6 Series"/>
    <n v="2017"/>
    <x v="2"/>
    <s v="premium unleaded (required)"/>
    <n v="445"/>
    <n v="8"/>
    <s v="AUTOMATIC"/>
    <s v="all wheel drive"/>
    <n v="2"/>
    <s v="Luxury,High-Performance"/>
    <s v="Midsize"/>
    <s v="Convertible"/>
    <n v="24"/>
    <n v="15"/>
    <n v="3916"/>
    <n v="99500"/>
  </r>
  <r>
    <x v="8"/>
    <s v="F-150"/>
    <n v="2017"/>
    <x v="2"/>
    <s v="regular unleaded"/>
    <n v="450"/>
    <n v="6"/>
    <s v="AUTOMATIC"/>
    <s v="four wheel drive"/>
    <n v="4"/>
    <s v="N/A"/>
    <s v="Large"/>
    <s v="Crew Cab Pickup"/>
    <n v="18"/>
    <n v="15"/>
    <n v="5657"/>
    <n v="51310"/>
  </r>
  <r>
    <x v="8"/>
    <s v="F-150"/>
    <n v="2017"/>
    <x v="2"/>
    <s v="regular unleaded"/>
    <n v="450"/>
    <n v="6"/>
    <s v="AUTOMATIC"/>
    <s v="four wheel drive"/>
    <n v="4"/>
    <s v="N/A"/>
    <s v="Large"/>
    <s v="Extended Cab Pickup"/>
    <n v="18"/>
    <n v="15"/>
    <n v="5657"/>
    <n v="48325"/>
  </r>
  <r>
    <x v="35"/>
    <n v="911"/>
    <n v="2015"/>
    <x v="0"/>
    <s v="premium unleaded (required)"/>
    <n v="475"/>
    <n v="6"/>
    <s v="AUTOMATED_MANUAL"/>
    <s v="rear wheel drive"/>
    <n v="2"/>
    <s v="Factory Tuner,Luxury,High-Performance"/>
    <s v="Compact"/>
    <s v="Coupe"/>
    <n v="20"/>
    <n v="15"/>
    <n v="1715"/>
    <n v="130400"/>
  </r>
  <r>
    <x v="35"/>
    <n v="911"/>
    <n v="2016"/>
    <x v="1"/>
    <s v="premium unleaded (required)"/>
    <n v="475"/>
    <n v="6"/>
    <s v="AUTOMATED_MANUAL"/>
    <s v="rear wheel drive"/>
    <n v="2"/>
    <s v="Factory Tuner,Luxury,High-Performance"/>
    <s v="Compact"/>
    <s v="Coupe"/>
    <n v="20"/>
    <n v="15"/>
    <n v="1715"/>
    <n v="130400"/>
  </r>
  <r>
    <x v="22"/>
    <s v="Charger"/>
    <n v="2015"/>
    <x v="0"/>
    <s v="premium unleaded (recommended)"/>
    <n v="485"/>
    <n v="8"/>
    <s v="AUTOMATIC"/>
    <s v="rear wheel drive"/>
    <n v="4"/>
    <s v="Factory Tuner,High-Performance"/>
    <s v="Large"/>
    <s v="Sedan"/>
    <n v="25"/>
    <n v="15"/>
    <n v="1851"/>
    <n v="47995"/>
  </r>
  <r>
    <x v="22"/>
    <s v="Charger"/>
    <n v="2015"/>
    <x v="0"/>
    <s v="premium unleaded (recommended)"/>
    <n v="485"/>
    <n v="8"/>
    <s v="AUTOMATIC"/>
    <s v="rear wheel drive"/>
    <n v="4"/>
    <s v="High-Performance"/>
    <s v="Large"/>
    <s v="Sedan"/>
    <n v="25"/>
    <n v="15"/>
    <n v="1851"/>
    <n v="39995"/>
  </r>
  <r>
    <x v="22"/>
    <s v="Charger"/>
    <n v="2016"/>
    <x v="1"/>
    <s v="premium unleaded (recommended)"/>
    <n v="485"/>
    <n v="8"/>
    <s v="AUTOMATIC"/>
    <s v="rear wheel drive"/>
    <n v="4"/>
    <s v="High-Performance"/>
    <s v="Large"/>
    <s v="Sedan"/>
    <n v="25"/>
    <n v="15"/>
    <n v="1851"/>
    <n v="39995"/>
  </r>
  <r>
    <x v="22"/>
    <s v="Charger"/>
    <n v="2016"/>
    <x v="1"/>
    <s v="premium unleaded (recommended)"/>
    <n v="485"/>
    <n v="8"/>
    <s v="AUTOMATIC"/>
    <s v="rear wheel drive"/>
    <n v="4"/>
    <s v="Factory Tuner,High-Performance"/>
    <s v="Large"/>
    <s v="Sedan"/>
    <n v="25"/>
    <n v="15"/>
    <n v="1851"/>
    <n v="50995"/>
  </r>
  <r>
    <x v="22"/>
    <s v="Charger"/>
    <n v="2017"/>
    <x v="2"/>
    <s v="premium unleaded (recommended)"/>
    <n v="485"/>
    <n v="8"/>
    <s v="AUTOMATIC"/>
    <s v="rear wheel drive"/>
    <n v="4"/>
    <s v="Factory Tuner,High-Performance"/>
    <s v="Large"/>
    <s v="Sedan"/>
    <n v="25"/>
    <n v="15"/>
    <n v="1851"/>
    <n v="51145"/>
  </r>
  <r>
    <x v="22"/>
    <s v="Charger"/>
    <n v="2017"/>
    <x v="2"/>
    <s v="premium unleaded (recommended)"/>
    <n v="485"/>
    <n v="8"/>
    <s v="AUTOMATIC"/>
    <s v="rear wheel drive"/>
    <n v="4"/>
    <s v="High-Performance"/>
    <s v="Large"/>
    <s v="Sedan"/>
    <n v="25"/>
    <n v="15"/>
    <n v="1851"/>
    <n v="44995"/>
  </r>
  <r>
    <x v="22"/>
    <s v="Charger"/>
    <n v="2017"/>
    <x v="2"/>
    <s v="premium unleaded (recommended)"/>
    <n v="485"/>
    <n v="8"/>
    <s v="AUTOMATIC"/>
    <s v="rear wheel drive"/>
    <n v="4"/>
    <s v="High-Performance"/>
    <s v="Large"/>
    <s v="Sedan"/>
    <n v="25"/>
    <n v="15"/>
    <n v="1851"/>
    <n v="39995"/>
  </r>
  <r>
    <x v="40"/>
    <s v="Continental GT"/>
    <n v="2014"/>
    <x v="4"/>
    <s v="premium unleaded (required)"/>
    <n v="500"/>
    <n v="8"/>
    <s v="AUTOMATIC"/>
    <s v="all wheel drive"/>
    <n v="2"/>
    <s v="Exotic,Luxury,High-Performance"/>
    <s v="Midsize"/>
    <s v="Coupe"/>
    <n v="24"/>
    <n v="15"/>
    <n v="520"/>
    <n v="177500"/>
  </r>
  <r>
    <x v="40"/>
    <s v="Continental GT"/>
    <n v="2015"/>
    <x v="0"/>
    <s v="premium unleaded (required)"/>
    <n v="500"/>
    <n v="8"/>
    <s v="AUTOMATIC"/>
    <s v="all wheel drive"/>
    <n v="2"/>
    <s v="Exotic,Luxury,High-Performance"/>
    <s v="Midsize"/>
    <s v="Coupe"/>
    <n v="25"/>
    <n v="15"/>
    <n v="520"/>
    <n v="187900"/>
  </r>
  <r>
    <x v="40"/>
    <s v="Continental GT"/>
    <n v="2016"/>
    <x v="1"/>
    <s v="premium unleaded (required)"/>
    <n v="500"/>
    <n v="8"/>
    <s v="AUTOMATIC"/>
    <s v="all wheel drive"/>
    <n v="2"/>
    <s v="Exotic,Luxury,High-Performance"/>
    <s v="Midsize"/>
    <s v="Coupe"/>
    <n v="25"/>
    <n v="15"/>
    <n v="520"/>
    <n v="198500"/>
  </r>
  <r>
    <x v="35"/>
    <s v="Panamera"/>
    <n v="2015"/>
    <x v="0"/>
    <s v="premium unleaded (required)"/>
    <n v="520"/>
    <n v="8"/>
    <s v="AUTOMATED_MANUAL"/>
    <s v="all wheel drive"/>
    <n v="4"/>
    <s v="Luxury,High-Performance"/>
    <s v="Large"/>
    <s v="Sedan"/>
    <n v="24"/>
    <n v="15"/>
    <n v="1715"/>
    <n v="161100"/>
  </r>
  <r>
    <x v="35"/>
    <s v="Panamera"/>
    <n v="2015"/>
    <x v="0"/>
    <s v="premium unleaded (required)"/>
    <n v="520"/>
    <n v="8"/>
    <s v="AUTOMATED_MANUAL"/>
    <s v="all wheel drive"/>
    <n v="4"/>
    <s v="Luxury,High-Performance"/>
    <s v="Large"/>
    <s v="Sedan"/>
    <n v="24"/>
    <n v="15"/>
    <n v="1715"/>
    <n v="141300"/>
  </r>
  <r>
    <x v="35"/>
    <s v="Panamera"/>
    <n v="2016"/>
    <x v="1"/>
    <s v="premium unleaded (required)"/>
    <n v="520"/>
    <n v="8"/>
    <s v="AUTOMATED_MANUAL"/>
    <s v="all wheel drive"/>
    <n v="4"/>
    <s v="Luxury,High-Performance"/>
    <s v="Large"/>
    <s v="Sedan"/>
    <n v="24"/>
    <n v="15"/>
    <n v="1715"/>
    <n v="161100"/>
  </r>
  <r>
    <x v="35"/>
    <s v="Panamera"/>
    <n v="2016"/>
    <x v="1"/>
    <s v="premium unleaded (required)"/>
    <n v="520"/>
    <n v="8"/>
    <s v="AUTOMATED_MANUAL"/>
    <s v="all wheel drive"/>
    <n v="4"/>
    <s v="Luxury,High-Performance"/>
    <s v="Large"/>
    <s v="Sedan"/>
    <n v="24"/>
    <n v="15"/>
    <n v="1715"/>
    <n v="141300"/>
  </r>
  <r>
    <x v="40"/>
    <s v="Continental GT"/>
    <n v="2014"/>
    <x v="4"/>
    <s v="premium unleaded (required)"/>
    <n v="521"/>
    <n v="8"/>
    <s v="AUTOMATIC"/>
    <s v="all wheel drive"/>
    <n v="2"/>
    <s v="Exotic,Factory Tuner,Luxury,High-Performance"/>
    <s v="Midsize"/>
    <s v="Coupe"/>
    <n v="24"/>
    <n v="15"/>
    <n v="520"/>
    <n v="196500"/>
  </r>
  <r>
    <x v="40"/>
    <s v="Continental GT"/>
    <n v="2015"/>
    <x v="0"/>
    <s v="premium unleaded (required)"/>
    <n v="521"/>
    <n v="8"/>
    <s v="AUTOMATIC"/>
    <s v="all wheel drive"/>
    <n v="2"/>
    <s v="Exotic,Factory Tuner,Luxury,High-Performance"/>
    <s v="Midsize"/>
    <s v="Coupe"/>
    <n v="25"/>
    <n v="15"/>
    <n v="520"/>
    <n v="199700"/>
  </r>
  <r>
    <x v="40"/>
    <s v="Continental GT"/>
    <n v="2016"/>
    <x v="1"/>
    <s v="premium unleaded (required)"/>
    <n v="521"/>
    <n v="8"/>
    <s v="AUTOMATIC"/>
    <s v="all wheel drive"/>
    <n v="2"/>
    <s v="Exotic,Factory Tuner,Luxury,High-Performance"/>
    <s v="Midsize"/>
    <s v="Coupe"/>
    <n v="25"/>
    <n v="15"/>
    <n v="520"/>
    <n v="210700"/>
  </r>
  <r>
    <x v="37"/>
    <s v="Quattroporte"/>
    <n v="2016"/>
    <x v="1"/>
    <s v="premium unleaded (required)"/>
    <n v="523"/>
    <n v="8"/>
    <s v="AUTOMATIC"/>
    <s v="rear wheel drive"/>
    <n v="4"/>
    <s v="Exotic,Factory Tuner,Luxury,High-Performance"/>
    <s v="Large"/>
    <s v="Sedan"/>
    <n v="22"/>
    <n v="15"/>
    <n v="238"/>
    <n v="141500"/>
  </r>
  <r>
    <x v="37"/>
    <s v="Quattroporte"/>
    <n v="2017"/>
    <x v="2"/>
    <s v="premium unleaded (required)"/>
    <n v="523"/>
    <n v="8"/>
    <s v="AUTOMATIC"/>
    <s v="rear wheel drive"/>
    <n v="4"/>
    <s v="Exotic,Factory Tuner,Luxury,High-Performance"/>
    <s v="Large"/>
    <s v="Sedan"/>
    <n v="22"/>
    <n v="15"/>
    <n v="238"/>
    <n v="145500"/>
  </r>
  <r>
    <x v="8"/>
    <s v="Shelby GT350"/>
    <n v="2016"/>
    <x v="1"/>
    <s v="premium unleaded (recommended)"/>
    <n v="526"/>
    <n v="8"/>
    <s v="MANUAL"/>
    <s v="rear wheel drive"/>
    <n v="2"/>
    <s v="Factory Tuner,High-Performance"/>
    <s v="Midsize"/>
    <s v="Coupe"/>
    <n v="21"/>
    <n v="15"/>
    <n v="5657"/>
    <n v="61295"/>
  </r>
  <r>
    <x v="8"/>
    <s v="Shelby GT350"/>
    <n v="2017"/>
    <x v="2"/>
    <s v="premium unleaded (recommended)"/>
    <n v="526"/>
    <n v="8"/>
    <s v="MANUAL"/>
    <s v="rear wheel drive"/>
    <n v="2"/>
    <s v="Factory Tuner,High-Performance"/>
    <s v="Midsize"/>
    <s v="Coupe"/>
    <n v="21"/>
    <n v="15"/>
    <n v="5657"/>
    <n v="61795"/>
  </r>
  <r>
    <x v="10"/>
    <s v="CL-Class"/>
    <n v="2012"/>
    <x v="5"/>
    <s v="premium unleaded (required)"/>
    <n v="536"/>
    <n v="8"/>
    <s v="AUTOMATIC"/>
    <s v="rear wheel drive"/>
    <n v="2"/>
    <s v="Factory Tuner,Luxury,High-Performance"/>
    <s v="Large"/>
    <s v="Coupe"/>
    <n v="22"/>
    <n v="15"/>
    <n v="617"/>
    <n v="151500"/>
  </r>
  <r>
    <x v="10"/>
    <s v="CL-Class"/>
    <n v="2013"/>
    <x v="3"/>
    <s v="premium unleaded (required)"/>
    <n v="536"/>
    <n v="8"/>
    <s v="AUTOMATIC"/>
    <s v="rear wheel drive"/>
    <n v="2"/>
    <s v="Factory Tuner,Luxury,High-Performance"/>
    <s v="Large"/>
    <s v="Coupe"/>
    <n v="22"/>
    <n v="15"/>
    <n v="617"/>
    <n v="153000"/>
  </r>
  <r>
    <x v="10"/>
    <s v="CL-Class"/>
    <n v="2014"/>
    <x v="4"/>
    <s v="premium unleaded (required)"/>
    <n v="536"/>
    <n v="8"/>
    <s v="AUTOMATIC"/>
    <s v="rear wheel drive"/>
    <n v="2"/>
    <s v="Factory Tuner,Luxury,High-Performance"/>
    <s v="Large"/>
    <s v="Coupe"/>
    <n v="22"/>
    <n v="15"/>
    <n v="617"/>
    <n v="154600"/>
  </r>
  <r>
    <x v="8"/>
    <s v="Shelby GT500"/>
    <n v="2012"/>
    <x v="5"/>
    <s v="premium unleaded (required)"/>
    <n v="550"/>
    <n v="8"/>
    <s v="MANUAL"/>
    <s v="rear wheel drive"/>
    <n v="2"/>
    <s v="Factory Tuner,High-Performance"/>
    <s v="Midsize"/>
    <s v="Coupe"/>
    <n v="23"/>
    <n v="15"/>
    <n v="5657"/>
    <n v="48810"/>
  </r>
  <r>
    <x v="19"/>
    <s v="RS 7"/>
    <n v="2016"/>
    <x v="1"/>
    <s v="premium unleaded (required)"/>
    <n v="560"/>
    <n v="8"/>
    <s v="AUTOMATIC"/>
    <s v="all wheel drive"/>
    <n v="4"/>
    <s v="Factory Tuner,Luxury,High-Performance"/>
    <s v="Large"/>
    <s v="Sedan"/>
    <n v="25"/>
    <n v="15"/>
    <n v="3105"/>
    <n v="108900"/>
  </r>
  <r>
    <x v="19"/>
    <s v="RS 7"/>
    <n v="2017"/>
    <x v="2"/>
    <s v="premium unleaded (required)"/>
    <n v="560"/>
    <n v="8"/>
    <s v="AUTOMATIC"/>
    <s v="all wheel drive"/>
    <n v="4"/>
    <s v="Factory Tuner,Luxury,High-Performance"/>
    <s v="Large"/>
    <s v="Sedan"/>
    <n v="25"/>
    <n v="15"/>
    <n v="3105"/>
    <n v="110700"/>
  </r>
  <r>
    <x v="0"/>
    <s v="M6"/>
    <n v="2017"/>
    <x v="2"/>
    <s v="premium unleaded (required)"/>
    <n v="560"/>
    <n v="8"/>
    <s v="AUTOMATED_MANUAL"/>
    <s v="rear wheel drive"/>
    <n v="2"/>
    <s v="Factory Tuner,Luxury,High-Performance"/>
    <s v="Midsize"/>
    <s v="Convertible"/>
    <n v="22"/>
    <n v="15"/>
    <n v="3916"/>
    <n v="120000"/>
  </r>
  <r>
    <x v="41"/>
    <s v="Gallardo"/>
    <n v="2014"/>
    <x v="4"/>
    <s v="premium unleaded (required)"/>
    <n v="560"/>
    <n v="10"/>
    <s v="MANUAL"/>
    <s v="rear wheel drive"/>
    <n v="2"/>
    <s v="Exotic,High-Performance"/>
    <s v="Compact"/>
    <s v="Coupe"/>
    <n v="20"/>
    <n v="15"/>
    <n v="1158"/>
    <n v="198900"/>
  </r>
  <r>
    <x v="35"/>
    <s v="Panamera"/>
    <n v="2015"/>
    <x v="0"/>
    <s v="premium unleaded (required)"/>
    <n v="570"/>
    <n v="8"/>
    <s v="AUTOMATED_MANUAL"/>
    <s v="all wheel drive"/>
    <n v="4"/>
    <s v="Luxury,High-Performance"/>
    <s v="Large"/>
    <s v="Sedan"/>
    <n v="24"/>
    <n v="15"/>
    <n v="1715"/>
    <n v="200500"/>
  </r>
  <r>
    <x v="35"/>
    <s v="Panamera"/>
    <n v="2015"/>
    <x v="0"/>
    <s v="premium unleaded (required)"/>
    <n v="570"/>
    <n v="8"/>
    <s v="AUTOMATED_MANUAL"/>
    <s v="all wheel drive"/>
    <n v="4"/>
    <s v="Luxury,High-Performance"/>
    <s v="Large"/>
    <s v="Sedan"/>
    <n v="24"/>
    <n v="15"/>
    <n v="1715"/>
    <n v="180300"/>
  </r>
  <r>
    <x v="35"/>
    <s v="Panamera"/>
    <n v="2016"/>
    <x v="1"/>
    <s v="premium unleaded (required)"/>
    <n v="570"/>
    <n v="8"/>
    <s v="AUTOMATED_MANUAL"/>
    <s v="all wheel drive"/>
    <n v="4"/>
    <s v="Luxury,High-Performance"/>
    <s v="Large"/>
    <s v="Sedan"/>
    <n v="24"/>
    <n v="15"/>
    <n v="1715"/>
    <n v="200500"/>
  </r>
  <r>
    <x v="35"/>
    <s v="Panamera"/>
    <n v="2016"/>
    <x v="1"/>
    <s v="premium unleaded (required)"/>
    <n v="570"/>
    <n v="8"/>
    <s v="AUTOMATED_MANUAL"/>
    <s v="all wheel drive"/>
    <n v="4"/>
    <s v="Luxury,High-Performance"/>
    <s v="Large"/>
    <s v="Sedan"/>
    <n v="24"/>
    <n v="15"/>
    <n v="1715"/>
    <n v="180300"/>
  </r>
  <r>
    <x v="10"/>
    <s v="E-Class"/>
    <n v="2015"/>
    <x v="0"/>
    <s v="premium unleaded (required)"/>
    <n v="577"/>
    <n v="8"/>
    <s v="AUTOMATIC"/>
    <s v="all wheel drive"/>
    <n v="4"/>
    <s v="Factory Tuner,Luxury,High-Performance"/>
    <s v="Midsize"/>
    <s v="Sedan"/>
    <n v="22"/>
    <n v="15"/>
    <n v="617"/>
    <n v="100600"/>
  </r>
  <r>
    <x v="10"/>
    <s v="E-Class"/>
    <n v="2015"/>
    <x v="0"/>
    <s v="premium unleaded (required)"/>
    <n v="577"/>
    <n v="8"/>
    <s v="AUTOMATIC"/>
    <s v="all wheel drive"/>
    <n v="4"/>
    <s v="Factory Tuner,Luxury,High-Performance"/>
    <s v="Midsize"/>
    <s v="Wagon"/>
    <n v="21"/>
    <n v="15"/>
    <n v="617"/>
    <n v="103200"/>
  </r>
  <r>
    <x v="10"/>
    <s v="E-Class"/>
    <n v="2016"/>
    <x v="1"/>
    <s v="premium unleaded (required)"/>
    <n v="577"/>
    <n v="8"/>
    <s v="AUTOMATIC"/>
    <s v="all wheel drive"/>
    <n v="4"/>
    <s v="Factory Tuner,Luxury,High-Performance"/>
    <s v="Midsize"/>
    <s v="Sedan"/>
    <n v="22"/>
    <n v="15"/>
    <n v="617"/>
    <n v="101700"/>
  </r>
  <r>
    <x v="10"/>
    <s v="E-Class"/>
    <n v="2016"/>
    <x v="1"/>
    <s v="premium unleaded (required)"/>
    <n v="577"/>
    <n v="8"/>
    <s v="AUTOMATIC"/>
    <s v="all wheel drive"/>
    <n v="4"/>
    <s v="Factory Tuner,Luxury,High-Performance"/>
    <s v="Midsize"/>
    <s v="Wagon"/>
    <n v="21"/>
    <n v="15"/>
    <n v="617"/>
    <n v="104300"/>
  </r>
  <r>
    <x v="10"/>
    <s v="S-Class"/>
    <n v="2015"/>
    <x v="0"/>
    <s v="premium unleaded (required)"/>
    <n v="577"/>
    <n v="8"/>
    <s v="AUTOMATIC"/>
    <s v="all wheel drive"/>
    <n v="4"/>
    <s v="Factory Tuner,Luxury,High-Performance"/>
    <s v="Large"/>
    <s v="Sedan"/>
    <n v="23"/>
    <n v="15"/>
    <n v="617"/>
    <n v="141450"/>
  </r>
  <r>
    <x v="10"/>
    <s v="S-Class"/>
    <n v="2016"/>
    <x v="1"/>
    <s v="premium unleaded (required)"/>
    <n v="577"/>
    <n v="8"/>
    <s v="AUTOMATIC"/>
    <s v="all wheel drive"/>
    <n v="4"/>
    <s v="Factory Tuner,Luxury,High-Performance"/>
    <s v="Large"/>
    <s v="Sedan"/>
    <n v="23"/>
    <n v="15"/>
    <n v="617"/>
    <n v="143250"/>
  </r>
  <r>
    <x v="10"/>
    <s v="S-Class"/>
    <n v="2017"/>
    <x v="2"/>
    <s v="premium unleaded (required)"/>
    <n v="577"/>
    <n v="8"/>
    <s v="AUTOMATIC"/>
    <s v="all wheel drive"/>
    <n v="4"/>
    <s v="Factory Tuner,Luxury,High-Performance"/>
    <s v="Large"/>
    <s v="Sedan"/>
    <n v="23"/>
    <n v="15"/>
    <n v="617"/>
    <n v="144700"/>
  </r>
  <r>
    <x v="10"/>
    <s v="S-Class"/>
    <n v="2015"/>
    <x v="0"/>
    <s v="premium unleaded (required)"/>
    <n v="577"/>
    <n v="8"/>
    <s v="AUTOMATIC"/>
    <s v="all wheel drive"/>
    <n v="2"/>
    <s v="Factory Tuner,Luxury,High-Performance"/>
    <s v="Large"/>
    <s v="Coupe"/>
    <n v="23"/>
    <n v="15"/>
    <n v="617"/>
    <n v="160900"/>
  </r>
  <r>
    <x v="10"/>
    <s v="S-Class"/>
    <n v="2016"/>
    <x v="1"/>
    <s v="premium unleaded (required)"/>
    <n v="577"/>
    <n v="8"/>
    <s v="AUTOMATIC"/>
    <s v="all wheel drive"/>
    <n v="2"/>
    <s v="Factory Tuner,Luxury,High-Performance"/>
    <s v="Large"/>
    <s v="Coupe"/>
    <n v="23"/>
    <n v="15"/>
    <n v="617"/>
    <n v="163150"/>
  </r>
  <r>
    <x v="39"/>
    <s v="MP4-12C"/>
    <n v="2012"/>
    <x v="5"/>
    <s v="premium unleaded (required)"/>
    <n v="592"/>
    <n v="8"/>
    <s v="AUTOMATED_MANUAL"/>
    <s v="rear wheel drive"/>
    <n v="2"/>
    <s v="Exotic,High-Performance"/>
    <s v="Compact"/>
    <s v="Coupe"/>
    <n v="22"/>
    <n v="15"/>
    <n v="416"/>
    <n v="229000"/>
  </r>
  <r>
    <x v="0"/>
    <s v="ALPINA B6 Gran Coupe"/>
    <n v="2016"/>
    <x v="1"/>
    <s v="premium unleaded (required)"/>
    <n v="600"/>
    <n v="8"/>
    <s v="AUTOMATIC"/>
    <s v="all wheel drive"/>
    <n v="4"/>
    <s v="Factory Tuner,Luxury,High-Performance"/>
    <s v="Large"/>
    <s v="Sedan"/>
    <n v="24"/>
    <n v="15"/>
    <n v="3916"/>
    <n v="122200"/>
  </r>
  <r>
    <x v="0"/>
    <s v="ALPINA B6 Gran Coupe"/>
    <n v="2017"/>
    <x v="2"/>
    <s v="premium unleaded (required)"/>
    <n v="600"/>
    <n v="8"/>
    <s v="AUTOMATIC"/>
    <s v="all wheel drive"/>
    <n v="4"/>
    <s v="Factory Tuner,Luxury,High-Performance"/>
    <s v="Large"/>
    <s v="Sedan"/>
    <n v="24"/>
    <n v="15"/>
    <n v="3916"/>
    <n v="122500"/>
  </r>
  <r>
    <x v="19"/>
    <s v="S8"/>
    <n v="2016"/>
    <x v="1"/>
    <s v="premium unleaded (required)"/>
    <n v="605"/>
    <n v="8"/>
    <s v="AUTOMATIC"/>
    <s v="all wheel drive"/>
    <n v="4"/>
    <s v="Factory Tuner,Luxury,High-Performance"/>
    <s v="Large"/>
    <s v="Sedan"/>
    <n v="25"/>
    <n v="15"/>
    <n v="3105"/>
    <n v="114900"/>
  </r>
  <r>
    <x v="19"/>
    <s v="S8"/>
    <n v="2017"/>
    <x v="2"/>
    <s v="premium unleaded (recommended)"/>
    <n v="605"/>
    <n v="8"/>
    <s v="AUTOMATIC"/>
    <s v="all wheel drive"/>
    <n v="4"/>
    <s v="Factory Tuner,Luxury,High-Performance"/>
    <s v="Large"/>
    <s v="Sedan"/>
    <n v="24"/>
    <n v="15"/>
    <n v="3105"/>
    <n v="115900"/>
  </r>
  <r>
    <x v="39"/>
    <s v="MP4-12C"/>
    <n v="2013"/>
    <x v="3"/>
    <s v="premium unleaded (required)"/>
    <n v="616"/>
    <n v="8"/>
    <s v="AUTOMATED_MANUAL"/>
    <s v="rear wheel drive"/>
    <n v="2"/>
    <s v="Exotic,High-Performance"/>
    <s v="Compact"/>
    <s v="Coupe"/>
    <n v="22"/>
    <n v="15"/>
    <n v="416"/>
    <n v="239400"/>
  </r>
  <r>
    <x v="2"/>
    <s v="Corvette"/>
    <n v="2015"/>
    <x v="0"/>
    <s v="premium unleaded (required)"/>
    <n v="650"/>
    <n v="8"/>
    <s v="MANUAL"/>
    <s v="rear wheel drive"/>
    <n v="2"/>
    <s v="Factory Tuner,High-Performance"/>
    <s v="Compact"/>
    <s v="Convertible"/>
    <n v="22"/>
    <n v="15"/>
    <n v="1385"/>
    <n v="83000"/>
  </r>
  <r>
    <x v="2"/>
    <s v="Corvette"/>
    <n v="2015"/>
    <x v="0"/>
    <s v="premium unleaded (required)"/>
    <n v="650"/>
    <n v="8"/>
    <s v="MANUAL"/>
    <s v="rear wheel drive"/>
    <n v="2"/>
    <s v="Factory Tuner,High-Performance"/>
    <s v="Compact"/>
    <s v="Coupe"/>
    <n v="22"/>
    <n v="15"/>
    <n v="1385"/>
    <n v="87650"/>
  </r>
  <r>
    <x v="2"/>
    <s v="Corvette"/>
    <n v="2015"/>
    <x v="0"/>
    <s v="premium unleaded (required)"/>
    <n v="650"/>
    <n v="8"/>
    <s v="MANUAL"/>
    <s v="rear wheel drive"/>
    <n v="2"/>
    <s v="Factory Tuner,High-Performance"/>
    <s v="Compact"/>
    <s v="Coupe"/>
    <n v="22"/>
    <n v="15"/>
    <n v="1385"/>
    <n v="82270"/>
  </r>
  <r>
    <x v="2"/>
    <s v="Corvette"/>
    <n v="2015"/>
    <x v="0"/>
    <s v="premium unleaded (required)"/>
    <n v="650"/>
    <n v="8"/>
    <s v="MANUAL"/>
    <s v="rear wheel drive"/>
    <n v="2"/>
    <s v="Factory Tuner,High-Performance"/>
    <s v="Compact"/>
    <s v="Convertible"/>
    <n v="22"/>
    <n v="15"/>
    <n v="1385"/>
    <n v="86270"/>
  </r>
  <r>
    <x v="2"/>
    <s v="Corvette"/>
    <n v="2015"/>
    <x v="0"/>
    <s v="premium unleaded (required)"/>
    <n v="650"/>
    <n v="8"/>
    <s v="MANUAL"/>
    <s v="rear wheel drive"/>
    <n v="2"/>
    <s v="Factory Tuner,High-Performance"/>
    <s v="Compact"/>
    <s v="Convertible"/>
    <n v="22"/>
    <n v="15"/>
    <n v="1385"/>
    <n v="91650"/>
  </r>
  <r>
    <x v="2"/>
    <s v="Corvette"/>
    <n v="2015"/>
    <x v="0"/>
    <s v="premium unleaded (required)"/>
    <n v="650"/>
    <n v="8"/>
    <s v="MANUAL"/>
    <s v="rear wheel drive"/>
    <n v="2"/>
    <s v="Factory Tuner,High-Performance"/>
    <s v="Compact"/>
    <s v="Coupe"/>
    <n v="22"/>
    <n v="15"/>
    <n v="1385"/>
    <n v="79000"/>
  </r>
  <r>
    <x v="2"/>
    <s v="Corvette"/>
    <n v="2016"/>
    <x v="1"/>
    <s v="premium unleaded (required)"/>
    <n v="650"/>
    <n v="8"/>
    <s v="MANUAL"/>
    <s v="rear wheel drive"/>
    <n v="2"/>
    <s v="Factory Tuner,High-Performance"/>
    <s v="Compact"/>
    <s v="Coupe"/>
    <n v="22"/>
    <n v="15"/>
    <n v="1385"/>
    <n v="88345"/>
  </r>
  <r>
    <x v="2"/>
    <s v="Corvette"/>
    <n v="2016"/>
    <x v="1"/>
    <s v="premium unleaded (required)"/>
    <n v="650"/>
    <n v="8"/>
    <s v="MANUAL"/>
    <s v="rear wheel drive"/>
    <n v="2"/>
    <s v="Factory Tuner,High-Performance"/>
    <s v="Compact"/>
    <s v="Coupe"/>
    <n v="22"/>
    <n v="15"/>
    <n v="1385"/>
    <n v="79400"/>
  </r>
  <r>
    <x v="2"/>
    <s v="Corvette"/>
    <n v="2016"/>
    <x v="1"/>
    <s v="premium unleaded (required)"/>
    <n v="650"/>
    <n v="8"/>
    <s v="MANUAL"/>
    <s v="rear wheel drive"/>
    <n v="2"/>
    <s v="Factory Tuner,High-Performance"/>
    <s v="Compact"/>
    <s v="Convertible"/>
    <n v="22"/>
    <n v="15"/>
    <n v="1385"/>
    <n v="83400"/>
  </r>
  <r>
    <x v="2"/>
    <s v="Corvette"/>
    <n v="2016"/>
    <x v="1"/>
    <s v="premium unleaded (required)"/>
    <n v="650"/>
    <n v="8"/>
    <s v="MANUAL"/>
    <s v="rear wheel drive"/>
    <n v="2"/>
    <s v="Factory Tuner,High-Performance"/>
    <s v="Compact"/>
    <s v="Coupe"/>
    <n v="22"/>
    <n v="15"/>
    <n v="1385"/>
    <n v="82965"/>
  </r>
  <r>
    <x v="2"/>
    <s v="Corvette"/>
    <n v="2016"/>
    <x v="1"/>
    <s v="premium unleaded (required)"/>
    <n v="650"/>
    <n v="8"/>
    <s v="MANUAL"/>
    <s v="rear wheel drive"/>
    <n v="2"/>
    <s v="Factory Tuner,High-Performance"/>
    <s v="Compact"/>
    <s v="Convertible"/>
    <n v="22"/>
    <n v="15"/>
    <n v="1385"/>
    <n v="86965"/>
  </r>
  <r>
    <x v="2"/>
    <s v="Corvette"/>
    <n v="2016"/>
    <x v="1"/>
    <s v="premium unleaded (required)"/>
    <n v="650"/>
    <n v="8"/>
    <s v="MANUAL"/>
    <s v="rear wheel drive"/>
    <n v="2"/>
    <s v="Factory Tuner,High-Performance"/>
    <s v="Compact"/>
    <s v="Convertible"/>
    <n v="22"/>
    <n v="15"/>
    <n v="1385"/>
    <n v="92345"/>
  </r>
  <r>
    <x v="2"/>
    <s v="Corvette"/>
    <n v="2017"/>
    <x v="2"/>
    <s v="premium unleaded (required)"/>
    <n v="650"/>
    <n v="8"/>
    <s v="MANUAL"/>
    <s v="rear wheel drive"/>
    <n v="2"/>
    <s v="Factory Tuner,High-Performance"/>
    <s v="Compact"/>
    <s v="Convertible"/>
    <n v="22"/>
    <n v="15"/>
    <n v="1385"/>
    <n v="87015"/>
  </r>
  <r>
    <x v="2"/>
    <s v="Corvette"/>
    <n v="2017"/>
    <x v="2"/>
    <s v="premium unleaded (required)"/>
    <n v="650"/>
    <n v="8"/>
    <s v="MANUAL"/>
    <s v="rear wheel drive"/>
    <n v="2"/>
    <s v="Factory Tuner,High-Performance"/>
    <s v="Compact"/>
    <s v="Coupe"/>
    <n v="22"/>
    <n v="15"/>
    <n v="1385"/>
    <n v="88395"/>
  </r>
  <r>
    <x v="2"/>
    <s v="Corvette"/>
    <n v="2017"/>
    <x v="2"/>
    <s v="premium unleaded (required)"/>
    <n v="650"/>
    <n v="8"/>
    <s v="MANUAL"/>
    <s v="rear wheel drive"/>
    <n v="2"/>
    <s v="Factory Tuner,High-Performance"/>
    <s v="Compact"/>
    <s v="Coupe"/>
    <n v="22"/>
    <n v="15"/>
    <n v="1385"/>
    <n v="79450"/>
  </r>
  <r>
    <x v="2"/>
    <s v="Corvette"/>
    <n v="2017"/>
    <x v="2"/>
    <s v="premium unleaded (required)"/>
    <n v="650"/>
    <n v="8"/>
    <s v="MANUAL"/>
    <s v="rear wheel drive"/>
    <n v="2"/>
    <s v="Factory Tuner,High-Performance"/>
    <s v="Compact"/>
    <s v="Convertible"/>
    <n v="22"/>
    <n v="15"/>
    <n v="1385"/>
    <n v="92395"/>
  </r>
  <r>
    <x v="2"/>
    <s v="Corvette"/>
    <n v="2017"/>
    <x v="2"/>
    <s v="premium unleaded (required)"/>
    <n v="650"/>
    <n v="8"/>
    <s v="MANUAL"/>
    <s v="rear wheel drive"/>
    <n v="2"/>
    <s v="Factory Tuner,High-Performance"/>
    <s v="Compact"/>
    <s v="Convertible"/>
    <n v="22"/>
    <n v="15"/>
    <n v="1385"/>
    <n v="83450"/>
  </r>
  <r>
    <x v="2"/>
    <s v="Corvette"/>
    <n v="2017"/>
    <x v="2"/>
    <s v="premium unleaded (required)"/>
    <n v="650"/>
    <n v="8"/>
    <s v="MANUAL"/>
    <s v="rear wheel drive"/>
    <n v="2"/>
    <s v="Factory Tuner,High-Performance"/>
    <s v="Compact"/>
    <s v="Coupe"/>
    <n v="22"/>
    <n v="15"/>
    <n v="1385"/>
    <n v="83015"/>
  </r>
  <r>
    <x v="8"/>
    <s v="Shelby GT500"/>
    <n v="2013"/>
    <x v="3"/>
    <s v="premium unleaded (required)"/>
    <n v="662"/>
    <n v="8"/>
    <s v="MANUAL"/>
    <s v="rear wheel drive"/>
    <n v="2"/>
    <s v="Factory Tuner,High-Performance"/>
    <s v="Midsize"/>
    <s v="Convertible"/>
    <n v="24"/>
    <n v="15"/>
    <n v="5657"/>
    <n v="59200"/>
  </r>
  <r>
    <x v="8"/>
    <s v="Shelby GT500"/>
    <n v="2013"/>
    <x v="3"/>
    <s v="premium unleaded (required)"/>
    <n v="662"/>
    <n v="8"/>
    <s v="MANUAL"/>
    <s v="rear wheel drive"/>
    <n v="2"/>
    <s v="Factory Tuner,High-Performance"/>
    <s v="Midsize"/>
    <s v="Coupe"/>
    <n v="24"/>
    <n v="15"/>
    <n v="5657"/>
    <n v="54200"/>
  </r>
  <r>
    <x v="8"/>
    <s v="Shelby GT500"/>
    <n v="2014"/>
    <x v="4"/>
    <s v="premium unleaded (required)"/>
    <n v="662"/>
    <n v="8"/>
    <s v="MANUAL"/>
    <s v="rear wheel drive"/>
    <n v="2"/>
    <s v="Factory Tuner,High-Performance"/>
    <s v="Midsize"/>
    <s v="Coupe"/>
    <n v="24"/>
    <n v="15"/>
    <n v="5657"/>
    <n v="55110"/>
  </r>
  <r>
    <x v="8"/>
    <s v="Shelby GT500"/>
    <n v="2014"/>
    <x v="4"/>
    <s v="premium unleaded (required)"/>
    <n v="662"/>
    <n v="8"/>
    <s v="MANUAL"/>
    <s v="rear wheel drive"/>
    <n v="2"/>
    <s v="Factory Tuner,High-Performance"/>
    <s v="Midsize"/>
    <s v="Convertible"/>
    <n v="24"/>
    <n v="15"/>
    <n v="5657"/>
    <n v="60110"/>
  </r>
  <r>
    <x v="5"/>
    <s v="Vanagon"/>
    <n v="1990"/>
    <x v="7"/>
    <s v="regular unleaded"/>
    <n v="90"/>
    <n v="4"/>
    <s v="MANUAL"/>
    <s v="four wheel drive"/>
    <n v="3"/>
    <s v="N/A"/>
    <s v="Large"/>
    <s v="Passenger Minivan"/>
    <n v="15"/>
    <n v="14"/>
    <n v="873"/>
    <n v="2000"/>
  </r>
  <r>
    <x v="30"/>
    <s v="S-15 Jimmy"/>
    <n v="1991"/>
    <x v="8"/>
    <s v="regular unleaded"/>
    <n v="150"/>
    <n v="6"/>
    <s v="MANUAL"/>
    <s v="four wheel drive"/>
    <n v="4"/>
    <s v="N/A"/>
    <s v="Midsize"/>
    <s v="4dr SUV"/>
    <n v="18"/>
    <n v="14"/>
    <n v="549"/>
    <n v="2000"/>
  </r>
  <r>
    <x v="30"/>
    <s v="S-15 Jimmy"/>
    <n v="1991"/>
    <x v="8"/>
    <s v="regular unleaded"/>
    <n v="150"/>
    <n v="6"/>
    <s v="MANUAL"/>
    <s v="four wheel drive"/>
    <n v="2"/>
    <s v="N/A"/>
    <s v="Compact"/>
    <s v="2dr SUV"/>
    <n v="18"/>
    <n v="14"/>
    <n v="549"/>
    <n v="2000"/>
  </r>
  <r>
    <x v="11"/>
    <s v="Pickup"/>
    <n v="1993"/>
    <x v="17"/>
    <s v="regular unleaded"/>
    <n v="150"/>
    <n v="6"/>
    <s v="MANUAL"/>
    <s v="four wheel drive"/>
    <n v="2"/>
    <s v="N/A"/>
    <s v="Compact"/>
    <s v="Extended Cab Pickup"/>
    <n v="17"/>
    <n v="14"/>
    <n v="2031"/>
    <n v="2550"/>
  </r>
  <r>
    <x v="11"/>
    <s v="Pickup"/>
    <n v="1993"/>
    <x v="17"/>
    <s v="regular unleaded"/>
    <n v="150"/>
    <n v="6"/>
    <s v="MANUAL"/>
    <s v="four wheel drive"/>
    <n v="2"/>
    <s v="N/A"/>
    <s v="Compact"/>
    <s v="Extended Cab Pickup"/>
    <n v="17"/>
    <n v="14"/>
    <n v="2031"/>
    <n v="2221"/>
  </r>
  <r>
    <x v="11"/>
    <s v="Pickup"/>
    <n v="1994"/>
    <x v="23"/>
    <s v="regular unleaded"/>
    <n v="150"/>
    <n v="6"/>
    <s v="MANUAL"/>
    <s v="four wheel drive"/>
    <n v="2"/>
    <s v="N/A"/>
    <s v="Compact"/>
    <s v="Regular Cab Pickup"/>
    <n v="17"/>
    <n v="14"/>
    <n v="2031"/>
    <n v="2281"/>
  </r>
  <r>
    <x v="11"/>
    <s v="Pickup"/>
    <n v="1994"/>
    <x v="23"/>
    <s v="regular unleaded"/>
    <n v="150"/>
    <n v="6"/>
    <s v="MANUAL"/>
    <s v="four wheel drive"/>
    <n v="2"/>
    <s v="N/A"/>
    <s v="Compact"/>
    <s v="Extended Cab Pickup"/>
    <n v="17"/>
    <n v="14"/>
    <n v="2031"/>
    <n v="2423"/>
  </r>
  <r>
    <x v="11"/>
    <s v="Pickup"/>
    <n v="1994"/>
    <x v="23"/>
    <s v="regular unleaded"/>
    <n v="150"/>
    <n v="6"/>
    <s v="MANUAL"/>
    <s v="four wheel drive"/>
    <n v="2"/>
    <s v="N/A"/>
    <s v="Compact"/>
    <s v="Extended Cab Pickup"/>
    <n v="17"/>
    <n v="14"/>
    <n v="2031"/>
    <n v="2699"/>
  </r>
  <r>
    <x v="11"/>
    <s v="Pickup"/>
    <n v="1995"/>
    <x v="14"/>
    <s v="regular unleaded"/>
    <n v="150"/>
    <n v="6"/>
    <s v="MANUAL"/>
    <s v="four wheel drive"/>
    <n v="2"/>
    <s v="N/A"/>
    <s v="Compact"/>
    <s v="Extended Cab Pickup"/>
    <n v="17"/>
    <n v="14"/>
    <n v="2031"/>
    <n v="2691"/>
  </r>
  <r>
    <x v="11"/>
    <s v="Pickup"/>
    <n v="1995"/>
    <x v="14"/>
    <s v="regular unleaded"/>
    <n v="150"/>
    <n v="6"/>
    <s v="MANUAL"/>
    <s v="four wheel drive"/>
    <n v="2"/>
    <s v="N/A"/>
    <s v="Compact"/>
    <s v="Extended Cab Pickup"/>
    <n v="17"/>
    <n v="14"/>
    <n v="2031"/>
    <n v="2912"/>
  </r>
  <r>
    <x v="11"/>
    <s v="Pickup"/>
    <n v="1995"/>
    <x v="14"/>
    <s v="regular unleaded"/>
    <n v="150"/>
    <n v="6"/>
    <s v="MANUAL"/>
    <s v="four wheel drive"/>
    <n v="2"/>
    <s v="N/A"/>
    <s v="Compact"/>
    <s v="Regular Cab Pickup"/>
    <n v="17"/>
    <n v="14"/>
    <n v="2031"/>
    <n v="2539"/>
  </r>
  <r>
    <x v="4"/>
    <s v="Truck"/>
    <n v="1995"/>
    <x v="14"/>
    <s v="regular unleaded"/>
    <n v="153"/>
    <n v="6"/>
    <s v="MANUAL"/>
    <s v="four wheel drive"/>
    <n v="2"/>
    <s v="N/A"/>
    <s v="Compact"/>
    <s v="Extended Cab Pickup"/>
    <n v="17"/>
    <n v="14"/>
    <n v="2009"/>
    <n v="2436"/>
  </r>
  <r>
    <x v="4"/>
    <s v="Truck"/>
    <n v="1995"/>
    <x v="14"/>
    <s v="regular unleaded"/>
    <n v="153"/>
    <n v="6"/>
    <s v="MANUAL"/>
    <s v="four wheel drive"/>
    <n v="2"/>
    <s v="N/A"/>
    <s v="Compact"/>
    <s v="Extended Cab Pickup"/>
    <n v="17"/>
    <n v="14"/>
    <n v="2009"/>
    <n v="2494"/>
  </r>
  <r>
    <x v="2"/>
    <s v="Sportvan"/>
    <n v="1994"/>
    <x v="23"/>
    <s v="regular unleaded"/>
    <n v="155"/>
    <n v="6"/>
    <s v="AUTOMATIC"/>
    <s v="rear wheel drive"/>
    <n v="3"/>
    <s v="N/A"/>
    <s v="Midsize"/>
    <s v="Passenger Van"/>
    <n v="17"/>
    <n v="14"/>
    <n v="1385"/>
    <n v="2000"/>
  </r>
  <r>
    <x v="8"/>
    <s v="Aerostar"/>
    <n v="1995"/>
    <x v="14"/>
    <s v="regular unleaded"/>
    <n v="155"/>
    <n v="6"/>
    <s v="AUTOMATIC"/>
    <s v="all wheel drive"/>
    <n v="3"/>
    <s v="N/A"/>
    <s v="Large"/>
    <s v="Passenger Minivan"/>
    <n v="18"/>
    <n v="14"/>
    <n v="5657"/>
    <n v="2000"/>
  </r>
  <r>
    <x v="30"/>
    <s v="Rally Wagon"/>
    <n v="1994"/>
    <x v="23"/>
    <s v="regular unleaded"/>
    <n v="155"/>
    <n v="6"/>
    <s v="AUTOMATIC"/>
    <s v="rear wheel drive"/>
    <n v="3"/>
    <s v="N/A"/>
    <s v="Compact"/>
    <s v="Passenger Van"/>
    <n v="17"/>
    <n v="14"/>
    <n v="549"/>
    <n v="2000"/>
  </r>
  <r>
    <x v="17"/>
    <s v="B-Series Pickup"/>
    <n v="2000"/>
    <x v="13"/>
    <s v="regular unleaded"/>
    <n v="160"/>
    <n v="6"/>
    <s v="AUTOMATIC"/>
    <s v="rear wheel drive"/>
    <n v="4"/>
    <s v="N/A"/>
    <s v="Compact"/>
    <s v="Extended Cab Pickup"/>
    <n v="19"/>
    <n v="14"/>
    <n v="586"/>
    <n v="3579"/>
  </r>
  <r>
    <x v="17"/>
    <s v="B-Series Pickup"/>
    <n v="1998"/>
    <x v="26"/>
    <s v="regular unleaded"/>
    <n v="160"/>
    <n v="6"/>
    <s v="MANUAL"/>
    <s v="four wheel drive"/>
    <n v="2"/>
    <s v="N/A"/>
    <s v="Compact"/>
    <s v="Extended Cab Pickup"/>
    <n v="19"/>
    <n v="14"/>
    <n v="586"/>
    <n v="3323"/>
  </r>
  <r>
    <x v="17"/>
    <s v="Navajo"/>
    <n v="1994"/>
    <x v="23"/>
    <s v="regular unleaded"/>
    <n v="160"/>
    <n v="6"/>
    <s v="MANUAL"/>
    <s v="rear wheel drive"/>
    <n v="2"/>
    <s v="N/A"/>
    <s v="Compact"/>
    <s v="2dr SUV"/>
    <n v="19"/>
    <n v="14"/>
    <n v="586"/>
    <n v="2000"/>
  </r>
  <r>
    <x v="17"/>
    <s v="Navajo"/>
    <n v="1994"/>
    <x v="23"/>
    <s v="regular unleaded"/>
    <n v="160"/>
    <n v="6"/>
    <s v="MANUAL"/>
    <s v="four wheel drive"/>
    <n v="2"/>
    <s v="N/A"/>
    <s v="Compact"/>
    <s v="2dr SUV"/>
    <n v="18"/>
    <n v="14"/>
    <n v="586"/>
    <n v="2000"/>
  </r>
  <r>
    <x v="22"/>
    <s v="Ram Van"/>
    <n v="1999"/>
    <x v="11"/>
    <s v="regular unleaded"/>
    <n v="175"/>
    <n v="6"/>
    <s v="AUTOMATIC"/>
    <s v="rear wheel drive"/>
    <n v="3"/>
    <s v="N/A"/>
    <s v="Midsize"/>
    <s v="Cargo Van"/>
    <n v="16"/>
    <n v="14"/>
    <n v="1851"/>
    <n v="2118"/>
  </r>
  <r>
    <x v="22"/>
    <s v="Ram Van"/>
    <n v="1999"/>
    <x v="11"/>
    <s v="regular unleaded"/>
    <n v="175"/>
    <n v="6"/>
    <s v="AUTOMATIC"/>
    <s v="rear wheel drive"/>
    <n v="3"/>
    <s v="N/A"/>
    <s v="Compact"/>
    <s v="Cargo Van"/>
    <n v="16"/>
    <n v="14"/>
    <n v="1851"/>
    <n v="2041"/>
  </r>
  <r>
    <x v="22"/>
    <s v="RAM 150"/>
    <n v="1992"/>
    <x v="16"/>
    <s v="regular unleaded"/>
    <n v="180"/>
    <n v="6"/>
    <s v="MANUAL"/>
    <s v="rear wheel drive"/>
    <n v="2"/>
    <s v="N/A"/>
    <s v="Large"/>
    <s v="Regular Cab Pickup"/>
    <n v="17"/>
    <n v="14"/>
    <n v="1851"/>
    <n v="2000"/>
  </r>
  <r>
    <x v="22"/>
    <s v="RAM 150"/>
    <n v="1993"/>
    <x v="17"/>
    <s v="regular unleaded"/>
    <n v="180"/>
    <n v="6"/>
    <s v="MANUAL"/>
    <s v="rear wheel drive"/>
    <n v="2"/>
    <s v="N/A"/>
    <s v="Large"/>
    <s v="Regular Cab Pickup"/>
    <n v="17"/>
    <n v="14"/>
    <n v="1851"/>
    <n v="2000"/>
  </r>
  <r>
    <x v="2"/>
    <s v="Blazer"/>
    <n v="2004"/>
    <x v="19"/>
    <s v="regular unleaded"/>
    <n v="190"/>
    <n v="6"/>
    <s v="AUTOMATIC"/>
    <s v="rear wheel drive"/>
    <n v="4"/>
    <s v="N/A"/>
    <s v="Midsize"/>
    <s v="4dr SUV"/>
    <n v="19"/>
    <n v="14"/>
    <n v="1385"/>
    <n v="25230"/>
  </r>
  <r>
    <x v="2"/>
    <s v="Blazer"/>
    <n v="2005"/>
    <x v="20"/>
    <s v="regular unleaded"/>
    <n v="190"/>
    <n v="6"/>
    <s v="AUTOMATIC"/>
    <s v="four wheel drive"/>
    <n v="4"/>
    <s v="N/A"/>
    <s v="Midsize"/>
    <s v="4dr SUV"/>
    <n v="18"/>
    <n v="14"/>
    <n v="1385"/>
    <n v="27480"/>
  </r>
  <r>
    <x v="2"/>
    <s v="S-10"/>
    <n v="2002"/>
    <x v="27"/>
    <s v="regular unleaded"/>
    <n v="190"/>
    <n v="6"/>
    <s v="AUTOMATIC"/>
    <s v="four wheel drive"/>
    <n v="4"/>
    <s v="N/A"/>
    <s v="Compact"/>
    <s v="Crew Cab Pickup"/>
    <n v="18"/>
    <n v="14"/>
    <n v="1385"/>
    <n v="24462"/>
  </r>
  <r>
    <x v="2"/>
    <s v="S-10"/>
    <n v="2003"/>
    <x v="18"/>
    <s v="regular unleaded"/>
    <n v="190"/>
    <n v="6"/>
    <s v="AUTOMATIC"/>
    <s v="four wheel drive"/>
    <n v="4"/>
    <s v="N/A"/>
    <s v="Compact"/>
    <s v="Crew Cab Pickup"/>
    <n v="18"/>
    <n v="14"/>
    <n v="1385"/>
    <n v="24370"/>
  </r>
  <r>
    <x v="2"/>
    <s v="S-10"/>
    <n v="2004"/>
    <x v="19"/>
    <s v="regular unleaded"/>
    <n v="190"/>
    <n v="6"/>
    <s v="AUTOMATIC"/>
    <s v="four wheel drive"/>
    <n v="4"/>
    <s v="N/A"/>
    <s v="Compact"/>
    <s v="Crew Cab Pickup"/>
    <n v="18"/>
    <n v="14"/>
    <n v="1385"/>
    <n v="24660"/>
  </r>
  <r>
    <x v="2"/>
    <s v="Astro Cargo"/>
    <n v="2003"/>
    <x v="18"/>
    <s v="regular unleaded"/>
    <n v="190"/>
    <n v="6"/>
    <s v="AUTOMATIC"/>
    <s v="all wheel drive"/>
    <n v="3"/>
    <s v="N/A"/>
    <s v="Large"/>
    <s v="Cargo Minivan"/>
    <n v="18"/>
    <n v="14"/>
    <n v="1385"/>
    <n v="24450"/>
  </r>
  <r>
    <x v="2"/>
    <s v="Astro Cargo"/>
    <n v="2004"/>
    <x v="19"/>
    <s v="regular unleaded"/>
    <n v="190"/>
    <n v="6"/>
    <s v="AUTOMATIC"/>
    <s v="all wheel drive"/>
    <n v="3"/>
    <s v="N/A"/>
    <s v="Large"/>
    <s v="Cargo Minivan"/>
    <n v="18"/>
    <n v="14"/>
    <n v="1385"/>
    <n v="25195"/>
  </r>
  <r>
    <x v="2"/>
    <s v="Astro Cargo"/>
    <n v="2004"/>
    <x v="19"/>
    <s v="regular unleaded"/>
    <n v="190"/>
    <n v="6"/>
    <s v="AUTOMATIC"/>
    <s v="rear wheel drive"/>
    <n v="3"/>
    <s v="N/A"/>
    <s v="Large"/>
    <s v="Cargo Minivan"/>
    <n v="19"/>
    <n v="14"/>
    <n v="1385"/>
    <n v="22695"/>
  </r>
  <r>
    <x v="2"/>
    <s v="Astro Cargo"/>
    <n v="2005"/>
    <x v="20"/>
    <s v="regular unleaded"/>
    <n v="190"/>
    <n v="6"/>
    <s v="AUTOMATIC"/>
    <s v="all wheel drive"/>
    <n v="3"/>
    <s v="N/A"/>
    <s v="Large"/>
    <s v="Cargo Minivan"/>
    <n v="18"/>
    <n v="14"/>
    <n v="1385"/>
    <n v="25430"/>
  </r>
  <r>
    <x v="2"/>
    <s v="Astro"/>
    <n v="2003"/>
    <x v="18"/>
    <s v="regular unleaded"/>
    <n v="190"/>
    <n v="6"/>
    <s v="AUTOMATIC"/>
    <s v="rear wheel drive"/>
    <n v="3"/>
    <s v="N/A"/>
    <s v="Large"/>
    <s v="Passenger Minivan"/>
    <n v="19"/>
    <n v="14"/>
    <n v="1385"/>
    <n v="23690"/>
  </r>
  <r>
    <x v="2"/>
    <s v="Astro"/>
    <n v="2004"/>
    <x v="19"/>
    <s v="regular unleaded"/>
    <n v="190"/>
    <n v="6"/>
    <s v="AUTOMATIC"/>
    <s v="rear wheel drive"/>
    <n v="3"/>
    <s v="N/A"/>
    <s v="Large"/>
    <s v="Passenger Minivan"/>
    <n v="19"/>
    <n v="14"/>
    <n v="1385"/>
    <n v="24195"/>
  </r>
  <r>
    <x v="2"/>
    <s v="Astro"/>
    <n v="2005"/>
    <x v="20"/>
    <s v="regular unleaded"/>
    <n v="190"/>
    <n v="6"/>
    <s v="AUTOMATIC"/>
    <s v="rear wheel drive"/>
    <n v="3"/>
    <s v="N/A"/>
    <s v="Large"/>
    <s v="Passenger Minivan"/>
    <n v="20"/>
    <n v="14"/>
    <n v="1385"/>
    <n v="24430"/>
  </r>
  <r>
    <x v="2"/>
    <s v="S-10"/>
    <n v="2002"/>
    <x v="27"/>
    <s v="regular unleaded"/>
    <n v="190"/>
    <n v="6"/>
    <s v="MANUAL"/>
    <s v="rear wheel drive"/>
    <n v="3"/>
    <s v="N/A"/>
    <s v="Compact"/>
    <s v="Extended Cab Pickup"/>
    <n v="20"/>
    <n v="14"/>
    <n v="1385"/>
    <n v="17284"/>
  </r>
  <r>
    <x v="2"/>
    <s v="S-10"/>
    <n v="2002"/>
    <x v="27"/>
    <s v="regular unleaded"/>
    <n v="190"/>
    <n v="6"/>
    <s v="AUTOMATIC"/>
    <s v="four wheel drive"/>
    <n v="3"/>
    <s v="N/A"/>
    <s v="Compact"/>
    <s v="Extended Cab Pickup"/>
    <n v="18"/>
    <n v="14"/>
    <n v="1385"/>
    <n v="24063"/>
  </r>
  <r>
    <x v="2"/>
    <s v="S-10"/>
    <n v="2002"/>
    <x v="27"/>
    <s v="regular unleaded"/>
    <n v="190"/>
    <n v="6"/>
    <s v="AUTOMATIC"/>
    <s v="four wheel drive"/>
    <n v="3"/>
    <s v="N/A"/>
    <s v="Compact"/>
    <s v="Extended Cab Pickup"/>
    <n v="18"/>
    <n v="14"/>
    <n v="1385"/>
    <n v="25990"/>
  </r>
  <r>
    <x v="2"/>
    <s v="Blazer"/>
    <n v="2003"/>
    <x v="18"/>
    <s v="regular unleaded"/>
    <n v="190"/>
    <n v="6"/>
    <s v="MANUAL"/>
    <s v="rear wheel drive"/>
    <n v="2"/>
    <s v="N/A"/>
    <s v="Compact"/>
    <s v="2dr SUV"/>
    <n v="20"/>
    <n v="14"/>
    <n v="1385"/>
    <n v="20745"/>
  </r>
  <r>
    <x v="2"/>
    <s v="Blazer"/>
    <n v="2003"/>
    <x v="18"/>
    <s v="regular unleaded"/>
    <n v="190"/>
    <n v="6"/>
    <s v="MANUAL"/>
    <s v="rear wheel drive"/>
    <n v="2"/>
    <s v="N/A"/>
    <s v="Compact"/>
    <s v="2dr SUV"/>
    <n v="20"/>
    <n v="14"/>
    <n v="1385"/>
    <n v="22845"/>
  </r>
  <r>
    <x v="2"/>
    <s v="Blazer"/>
    <n v="2004"/>
    <x v="19"/>
    <s v="regular unleaded"/>
    <n v="190"/>
    <n v="6"/>
    <s v="MANUAL"/>
    <s v="rear wheel drive"/>
    <n v="2"/>
    <s v="N/A"/>
    <s v="Compact"/>
    <s v="2dr SUV"/>
    <n v="19"/>
    <n v="14"/>
    <n v="1385"/>
    <n v="23255"/>
  </r>
  <r>
    <x v="2"/>
    <s v="Blazer"/>
    <n v="2004"/>
    <x v="19"/>
    <s v="regular unleaded"/>
    <n v="190"/>
    <n v="6"/>
    <s v="MANUAL"/>
    <s v="rear wheel drive"/>
    <n v="2"/>
    <s v="N/A"/>
    <s v="Compact"/>
    <s v="2dr SUV"/>
    <n v="19"/>
    <n v="14"/>
    <n v="1385"/>
    <n v="21055"/>
  </r>
  <r>
    <x v="2"/>
    <s v="Blazer"/>
    <n v="2005"/>
    <x v="20"/>
    <s v="regular unleaded"/>
    <n v="190"/>
    <n v="6"/>
    <s v="MANUAL"/>
    <s v="rear wheel drive"/>
    <n v="2"/>
    <s v="N/A"/>
    <s v="Compact"/>
    <s v="2dr SUV"/>
    <n v="20"/>
    <n v="14"/>
    <n v="1385"/>
    <n v="21305"/>
  </r>
  <r>
    <x v="2"/>
    <s v="S-10"/>
    <n v="2002"/>
    <x v="27"/>
    <s v="regular unleaded"/>
    <n v="190"/>
    <n v="6"/>
    <s v="MANUAL"/>
    <s v="rear wheel drive"/>
    <n v="2"/>
    <s v="N/A"/>
    <s v="Compact"/>
    <s v="Regular Cab Pickup"/>
    <n v="20"/>
    <n v="14"/>
    <n v="1385"/>
    <n v="14961"/>
  </r>
  <r>
    <x v="30"/>
    <s v="Jimmy"/>
    <n v="1999"/>
    <x v="11"/>
    <s v="regular unleaded"/>
    <n v="190"/>
    <n v="6"/>
    <s v="AUTOMATIC"/>
    <s v="rear wheel drive"/>
    <n v="4"/>
    <s v="N/A"/>
    <s v="Midsize"/>
    <s v="4dr SUV"/>
    <n v="19"/>
    <n v="14"/>
    <n v="549"/>
    <n v="2554"/>
  </r>
  <r>
    <x v="30"/>
    <s v="Jimmy"/>
    <n v="1999"/>
    <x v="11"/>
    <s v="regular unleaded"/>
    <n v="190"/>
    <n v="6"/>
    <s v="AUTOMATIC"/>
    <s v="four wheel drive"/>
    <n v="4"/>
    <s v="N/A"/>
    <s v="Midsize"/>
    <s v="4dr SUV"/>
    <n v="19"/>
    <n v="14"/>
    <n v="549"/>
    <n v="2590"/>
  </r>
  <r>
    <x v="30"/>
    <s v="Jimmy"/>
    <n v="1999"/>
    <x v="11"/>
    <s v="regular unleaded"/>
    <n v="190"/>
    <n v="6"/>
    <s v="AUTOMATIC"/>
    <s v="four wheel drive"/>
    <n v="4"/>
    <s v="N/A"/>
    <s v="Midsize"/>
    <s v="4dr SUV"/>
    <n v="19"/>
    <n v="14"/>
    <n v="549"/>
    <n v="2691"/>
  </r>
  <r>
    <x v="30"/>
    <s v="Jimmy"/>
    <n v="1999"/>
    <x v="11"/>
    <s v="regular unleaded"/>
    <n v="190"/>
    <n v="6"/>
    <s v="AUTOMATIC"/>
    <s v="four wheel drive"/>
    <n v="4"/>
    <s v="N/A"/>
    <s v="Midsize"/>
    <s v="4dr SUV"/>
    <n v="19"/>
    <n v="14"/>
    <n v="549"/>
    <n v="2368"/>
  </r>
  <r>
    <x v="30"/>
    <s v="Jimmy"/>
    <n v="1999"/>
    <x v="11"/>
    <s v="regular unleaded"/>
    <n v="190"/>
    <n v="6"/>
    <s v="AUTOMATIC"/>
    <s v="rear wheel drive"/>
    <n v="4"/>
    <s v="N/A"/>
    <s v="Midsize"/>
    <s v="4dr SUV"/>
    <n v="19"/>
    <n v="14"/>
    <n v="549"/>
    <n v="2377"/>
  </r>
  <r>
    <x v="30"/>
    <s v="Jimmy"/>
    <n v="1999"/>
    <x v="11"/>
    <s v="regular unleaded"/>
    <n v="190"/>
    <n v="6"/>
    <s v="AUTOMATIC"/>
    <s v="rear wheel drive"/>
    <n v="4"/>
    <s v="N/A"/>
    <s v="Midsize"/>
    <s v="4dr SUV"/>
    <n v="19"/>
    <n v="14"/>
    <n v="549"/>
    <n v="2251"/>
  </r>
  <r>
    <x v="30"/>
    <s v="Jimmy"/>
    <n v="2000"/>
    <x v="13"/>
    <s v="regular unleaded"/>
    <n v="190"/>
    <n v="6"/>
    <s v="AUTOMATIC"/>
    <s v="four wheel drive"/>
    <n v="4"/>
    <s v="N/A"/>
    <s v="Midsize"/>
    <s v="4dr SUV"/>
    <n v="18"/>
    <n v="14"/>
    <n v="549"/>
    <n v="2773"/>
  </r>
  <r>
    <x v="30"/>
    <s v="Jimmy"/>
    <n v="2000"/>
    <x v="13"/>
    <s v="regular unleaded"/>
    <n v="190"/>
    <n v="6"/>
    <s v="AUTOMATIC"/>
    <s v="four wheel drive"/>
    <n v="4"/>
    <s v="N/A"/>
    <s v="Midsize"/>
    <s v="4dr SUV"/>
    <n v="18"/>
    <n v="14"/>
    <n v="549"/>
    <n v="2916"/>
  </r>
  <r>
    <x v="30"/>
    <s v="Jimmy"/>
    <n v="2000"/>
    <x v="13"/>
    <s v="regular unleaded"/>
    <n v="190"/>
    <n v="6"/>
    <s v="AUTOMATIC"/>
    <s v="four wheel drive"/>
    <n v="4"/>
    <s v="N/A"/>
    <s v="Midsize"/>
    <s v="4dr SUV"/>
    <n v="18"/>
    <n v="14"/>
    <n v="549"/>
    <n v="2655"/>
  </r>
  <r>
    <x v="30"/>
    <s v="Jimmy"/>
    <n v="2001"/>
    <x v="15"/>
    <s v="regular unleaded"/>
    <n v="190"/>
    <n v="6"/>
    <s v="AUTOMATIC"/>
    <s v="four wheel drive"/>
    <n v="4"/>
    <s v="N/A"/>
    <s v="Midsize"/>
    <s v="4dr SUV"/>
    <n v="18"/>
    <n v="14"/>
    <n v="549"/>
    <n v="31925"/>
  </r>
  <r>
    <x v="30"/>
    <s v="Jimmy"/>
    <n v="2001"/>
    <x v="15"/>
    <s v="regular unleaded"/>
    <n v="190"/>
    <n v="6"/>
    <s v="AUTOMATIC"/>
    <s v="four wheel drive"/>
    <n v="4"/>
    <s v="N/A"/>
    <s v="Midsize"/>
    <s v="4dr SUV"/>
    <n v="18"/>
    <n v="14"/>
    <n v="549"/>
    <n v="30225"/>
  </r>
  <r>
    <x v="30"/>
    <s v="Jimmy"/>
    <n v="2001"/>
    <x v="15"/>
    <s v="regular unleaded"/>
    <n v="190"/>
    <n v="6"/>
    <s v="AUTOMATIC"/>
    <s v="four wheel drive"/>
    <n v="4"/>
    <s v="N/A"/>
    <s v="Midsize"/>
    <s v="4dr SUV"/>
    <n v="18"/>
    <n v="14"/>
    <n v="549"/>
    <n v="33920"/>
  </r>
  <r>
    <x v="30"/>
    <s v="Jimmy"/>
    <n v="2001"/>
    <x v="15"/>
    <s v="regular unleaded"/>
    <n v="190"/>
    <n v="6"/>
    <s v="AUTOMATIC"/>
    <s v="four wheel drive"/>
    <n v="4"/>
    <s v="N/A"/>
    <s v="Midsize"/>
    <s v="4dr SUV"/>
    <n v="18"/>
    <n v="14"/>
    <n v="549"/>
    <n v="28770"/>
  </r>
  <r>
    <x v="30"/>
    <s v="Sonoma"/>
    <n v="2002"/>
    <x v="27"/>
    <s v="regular unleaded"/>
    <n v="190"/>
    <n v="6"/>
    <s v="AUTOMATIC"/>
    <s v="four wheel drive"/>
    <n v="4"/>
    <s v="N/A"/>
    <s v="Compact"/>
    <s v="Crew Cab Pickup"/>
    <n v="18"/>
    <n v="14"/>
    <n v="549"/>
    <n v="24492"/>
  </r>
  <r>
    <x v="30"/>
    <s v="Sonoma"/>
    <n v="2003"/>
    <x v="18"/>
    <s v="regular unleaded"/>
    <n v="190"/>
    <n v="6"/>
    <s v="AUTOMATIC"/>
    <s v="four wheel drive"/>
    <n v="4"/>
    <s v="N/A"/>
    <s v="Compact"/>
    <s v="Crew Cab Pickup"/>
    <n v="18"/>
    <n v="14"/>
    <n v="549"/>
    <n v="24670"/>
  </r>
  <r>
    <x v="30"/>
    <s v="Safari Cargo"/>
    <n v="2003"/>
    <x v="18"/>
    <s v="regular unleaded"/>
    <n v="190"/>
    <n v="6"/>
    <s v="AUTOMATIC"/>
    <s v="all wheel drive"/>
    <n v="3"/>
    <s v="N/A"/>
    <s v="Large"/>
    <s v="Cargo Minivan"/>
    <n v="18"/>
    <n v="14"/>
    <n v="549"/>
    <n v="24450"/>
  </r>
  <r>
    <x v="30"/>
    <s v="Safari Cargo"/>
    <n v="2004"/>
    <x v="19"/>
    <s v="regular unleaded"/>
    <n v="190"/>
    <n v="6"/>
    <s v="AUTOMATIC"/>
    <s v="rear wheel drive"/>
    <n v="3"/>
    <s v="N/A"/>
    <s v="Large"/>
    <s v="Cargo Minivan"/>
    <n v="19"/>
    <n v="14"/>
    <n v="549"/>
    <n v="22695"/>
  </r>
  <r>
    <x v="30"/>
    <s v="Safari Cargo"/>
    <n v="2004"/>
    <x v="19"/>
    <s v="regular unleaded"/>
    <n v="190"/>
    <n v="6"/>
    <s v="AUTOMATIC"/>
    <s v="all wheel drive"/>
    <n v="3"/>
    <s v="N/A"/>
    <s v="Large"/>
    <s v="Cargo Minivan"/>
    <n v="18"/>
    <n v="14"/>
    <n v="549"/>
    <n v="25195"/>
  </r>
  <r>
    <x v="30"/>
    <s v="Safari Cargo"/>
    <n v="2005"/>
    <x v="20"/>
    <s v="regular unleaded"/>
    <n v="190"/>
    <n v="6"/>
    <s v="AUTOMATIC"/>
    <s v="all wheel drive"/>
    <n v="3"/>
    <s v="N/A"/>
    <s v="Large"/>
    <s v="Cargo Minivan"/>
    <n v="18"/>
    <n v="14"/>
    <n v="549"/>
    <n v="25430"/>
  </r>
  <r>
    <x v="30"/>
    <s v="Safari"/>
    <n v="2003"/>
    <x v="18"/>
    <s v="regular unleaded"/>
    <n v="190"/>
    <n v="6"/>
    <s v="AUTOMATIC"/>
    <s v="rear wheel drive"/>
    <n v="3"/>
    <s v="N/A"/>
    <s v="Large"/>
    <s v="Passenger Minivan"/>
    <n v="19"/>
    <n v="14"/>
    <n v="549"/>
    <n v="23690"/>
  </r>
  <r>
    <x v="30"/>
    <s v="Safari"/>
    <n v="2004"/>
    <x v="19"/>
    <s v="regular unleaded"/>
    <n v="190"/>
    <n v="6"/>
    <s v="AUTOMATIC"/>
    <s v="rear wheel drive"/>
    <n v="3"/>
    <s v="N/A"/>
    <s v="Large"/>
    <s v="Passenger Minivan"/>
    <n v="19"/>
    <n v="14"/>
    <n v="549"/>
    <n v="24195"/>
  </r>
  <r>
    <x v="30"/>
    <s v="Safari"/>
    <n v="2005"/>
    <x v="20"/>
    <s v="regular unleaded"/>
    <n v="190"/>
    <n v="6"/>
    <s v="AUTOMATIC"/>
    <s v="rear wheel drive"/>
    <n v="3"/>
    <s v="N/A"/>
    <s v="Large"/>
    <s v="Passenger Minivan"/>
    <n v="20"/>
    <n v="14"/>
    <n v="549"/>
    <n v="24430"/>
  </r>
  <r>
    <x v="30"/>
    <s v="Sonoma"/>
    <n v="2002"/>
    <x v="27"/>
    <s v="regular unleaded"/>
    <n v="190"/>
    <n v="6"/>
    <s v="AUTOMATIC"/>
    <s v="four wheel drive"/>
    <n v="3"/>
    <s v="N/A"/>
    <s v="Compact"/>
    <s v="Extended Cab Pickup"/>
    <n v="18"/>
    <n v="14"/>
    <n v="549"/>
    <n v="20793"/>
  </r>
  <r>
    <x v="30"/>
    <s v="Jimmy"/>
    <n v="1999"/>
    <x v="11"/>
    <s v="regular unleaded"/>
    <n v="190"/>
    <n v="6"/>
    <s v="UNKNOWN"/>
    <s v="rear wheel drive"/>
    <n v="2"/>
    <s v="N/A"/>
    <s v="Compact"/>
    <s v="2dr SUV"/>
    <n v="19"/>
    <n v="14"/>
    <n v="549"/>
    <n v="2182"/>
  </r>
  <r>
    <x v="30"/>
    <s v="Jimmy"/>
    <n v="1999"/>
    <x v="11"/>
    <s v="regular unleaded"/>
    <n v="190"/>
    <n v="6"/>
    <s v="UNKNOWN"/>
    <s v="four wheel drive"/>
    <n v="2"/>
    <s v="N/A"/>
    <s v="Compact"/>
    <s v="2dr SUV"/>
    <n v="19"/>
    <n v="14"/>
    <n v="549"/>
    <n v="2317"/>
  </r>
  <r>
    <x v="30"/>
    <s v="Jimmy"/>
    <n v="2000"/>
    <x v="13"/>
    <s v="regular unleaded"/>
    <n v="190"/>
    <n v="6"/>
    <s v="UNKNOWN"/>
    <s v="four wheel drive"/>
    <n v="2"/>
    <s v="N/A"/>
    <s v="Compact"/>
    <s v="2dr SUV"/>
    <n v="18"/>
    <n v="14"/>
    <n v="549"/>
    <n v="2578"/>
  </r>
  <r>
    <x v="30"/>
    <s v="Jimmy"/>
    <n v="2001"/>
    <x v="15"/>
    <s v="regular unleaded"/>
    <n v="190"/>
    <n v="6"/>
    <s v="AUTOMATIC"/>
    <s v="four wheel drive"/>
    <n v="2"/>
    <s v="N/A"/>
    <s v="Compact"/>
    <s v="2dr SUV"/>
    <n v="18"/>
    <n v="14"/>
    <n v="549"/>
    <n v="25170"/>
  </r>
  <r>
    <x v="30"/>
    <s v="Jimmy"/>
    <n v="2001"/>
    <x v="15"/>
    <s v="regular unleaded"/>
    <n v="190"/>
    <n v="6"/>
    <s v="MANUAL"/>
    <s v="rear wheel drive"/>
    <n v="2"/>
    <s v="N/A"/>
    <s v="Compact"/>
    <s v="2dr SUV"/>
    <n v="20"/>
    <n v="14"/>
    <n v="549"/>
    <n v="19270"/>
  </r>
  <r>
    <x v="2"/>
    <s v="Silverado 1500 Classic"/>
    <n v="2007"/>
    <x v="25"/>
    <s v="regular unleaded"/>
    <n v="195"/>
    <n v="6"/>
    <s v="AUTOMATIC"/>
    <s v="rear wheel drive"/>
    <n v="4"/>
    <s v="Flex Fuel"/>
    <s v="Large"/>
    <s v="Extended Cab Pickup"/>
    <n v="20"/>
    <n v="14"/>
    <n v="1385"/>
    <n v="23940"/>
  </r>
  <r>
    <x v="2"/>
    <s v="Silverado 1500 Classic"/>
    <n v="2007"/>
    <x v="25"/>
    <s v="regular unleaded"/>
    <n v="195"/>
    <n v="6"/>
    <s v="AUTOMATIC"/>
    <s v="rear wheel drive"/>
    <n v="4"/>
    <s v="Flex Fuel"/>
    <s v="Large"/>
    <s v="Extended Cab Pickup"/>
    <n v="20"/>
    <n v="14"/>
    <n v="1385"/>
    <n v="21465"/>
  </r>
  <r>
    <x v="2"/>
    <s v="Chevy Van"/>
    <n v="1996"/>
    <x v="21"/>
    <s v="regular unleaded"/>
    <n v="195"/>
    <n v="6"/>
    <s v="AUTOMATIC"/>
    <s v="rear wheel drive"/>
    <n v="3"/>
    <s v="N/A"/>
    <s v="Midsize"/>
    <s v="Cargo Van"/>
    <n v="17"/>
    <n v="14"/>
    <n v="1385"/>
    <n v="2000"/>
  </r>
  <r>
    <x v="2"/>
    <s v="Chevy Van"/>
    <n v="1996"/>
    <x v="21"/>
    <s v="regular unleaded"/>
    <n v="195"/>
    <n v="6"/>
    <s v="AUTOMATIC"/>
    <s v="rear wheel drive"/>
    <n v="3"/>
    <s v="N/A"/>
    <s v="Large"/>
    <s v="Cargo Van"/>
    <n v="17"/>
    <n v="14"/>
    <n v="1385"/>
    <n v="2000"/>
  </r>
  <r>
    <x v="2"/>
    <s v="Express Cargo"/>
    <n v="2014"/>
    <x v="4"/>
    <s v="regular unleaded"/>
    <n v="195"/>
    <n v="6"/>
    <s v="AUTOMATIC"/>
    <s v="rear wheel drive"/>
    <n v="3"/>
    <s v="Flex Fuel"/>
    <s v="Midsize"/>
    <s v="Cargo Van"/>
    <n v="19"/>
    <n v="14"/>
    <n v="1385"/>
    <n v="27710"/>
  </r>
  <r>
    <x v="2"/>
    <s v="Silverado 1500 Classic"/>
    <n v="2007"/>
    <x v="25"/>
    <s v="regular unleaded"/>
    <n v="195"/>
    <n v="6"/>
    <s v="MANUAL"/>
    <s v="four wheel drive"/>
    <n v="2"/>
    <s v="Flex Fuel"/>
    <s v="Large"/>
    <s v="Regular Cab Pickup"/>
    <n v="19"/>
    <n v="14"/>
    <n v="1385"/>
    <n v="24020"/>
  </r>
  <r>
    <x v="2"/>
    <s v="Silverado 1500 Classic"/>
    <n v="2007"/>
    <x v="25"/>
    <s v="regular unleaded"/>
    <n v="195"/>
    <n v="6"/>
    <s v="MANUAL"/>
    <s v="four wheel drive"/>
    <n v="2"/>
    <s v="Flex Fuel"/>
    <s v="Large"/>
    <s v="Regular Cab Pickup"/>
    <n v="19"/>
    <n v="14"/>
    <n v="1385"/>
    <n v="19865"/>
  </r>
  <r>
    <x v="2"/>
    <s v="Silverado 1500 Classic"/>
    <n v="2007"/>
    <x v="25"/>
    <s v="regular unleaded"/>
    <n v="195"/>
    <n v="6"/>
    <s v="MANUAL"/>
    <s v="four wheel drive"/>
    <n v="2"/>
    <s v="Flex Fuel"/>
    <s v="Large"/>
    <s v="Regular Cab Pickup"/>
    <n v="19"/>
    <n v="14"/>
    <n v="1385"/>
    <n v="23575"/>
  </r>
  <r>
    <x v="2"/>
    <s v="Silverado 1500 Classic"/>
    <n v="2007"/>
    <x v="25"/>
    <s v="regular unleaded"/>
    <n v="195"/>
    <n v="6"/>
    <s v="MANUAL"/>
    <s v="four wheel drive"/>
    <n v="2"/>
    <s v="Flex Fuel"/>
    <s v="Large"/>
    <s v="Regular Cab Pickup"/>
    <n v="19"/>
    <n v="14"/>
    <n v="1385"/>
    <n v="19620"/>
  </r>
  <r>
    <x v="30"/>
    <s v="Sierra 1500 Classic"/>
    <n v="2007"/>
    <x v="25"/>
    <s v="regular unleaded"/>
    <n v="195"/>
    <n v="6"/>
    <s v="AUTOMATIC"/>
    <s v="rear wheel drive"/>
    <n v="4"/>
    <s v="Flex Fuel"/>
    <s v="Large"/>
    <s v="Extended Cab Pickup"/>
    <n v="20"/>
    <n v="14"/>
    <n v="549"/>
    <n v="21465"/>
  </r>
  <r>
    <x v="30"/>
    <s v="Savana Cargo"/>
    <n v="2014"/>
    <x v="4"/>
    <s v="regular unleaded"/>
    <n v="195"/>
    <n v="6"/>
    <s v="AUTOMATIC"/>
    <s v="rear wheel drive"/>
    <n v="3"/>
    <s v="Flex Fuel"/>
    <s v="Midsize"/>
    <s v="Cargo Van"/>
    <n v="19"/>
    <n v="14"/>
    <n v="549"/>
    <n v="27710"/>
  </r>
  <r>
    <x v="30"/>
    <s v="Sierra 1500 Classic"/>
    <n v="2007"/>
    <x v="25"/>
    <s v="regular unleaded"/>
    <n v="195"/>
    <n v="6"/>
    <s v="AUTOMATIC"/>
    <s v="four wheel drive"/>
    <n v="2"/>
    <s v="Flex Fuel"/>
    <s v="Large"/>
    <s v="Regular Cab Pickup"/>
    <n v="17"/>
    <n v="14"/>
    <n v="549"/>
    <n v="20960"/>
  </r>
  <r>
    <x v="30"/>
    <s v="Sierra 1500 Classic"/>
    <n v="2007"/>
    <x v="25"/>
    <s v="regular unleaded"/>
    <n v="195"/>
    <n v="6"/>
    <s v="AUTOMATIC"/>
    <s v="four wheel drive"/>
    <n v="2"/>
    <s v="Flex Fuel"/>
    <s v="Large"/>
    <s v="Regular Cab Pickup"/>
    <n v="17"/>
    <n v="14"/>
    <n v="549"/>
    <n v="20715"/>
  </r>
  <r>
    <x v="3"/>
    <s v="Montero Sport"/>
    <n v="2002"/>
    <x v="27"/>
    <s v="regular unleaded"/>
    <n v="197"/>
    <n v="6"/>
    <s v="AUTOMATIC"/>
    <s v="four wheel drive"/>
    <n v="4"/>
    <s v="N/A"/>
    <s v="Midsize"/>
    <s v="4dr SUV"/>
    <n v="17"/>
    <n v="14"/>
    <n v="436"/>
    <n v="29627"/>
  </r>
  <r>
    <x v="3"/>
    <s v="Montero Sport"/>
    <n v="2002"/>
    <x v="27"/>
    <s v="regular unleaded"/>
    <n v="197"/>
    <n v="6"/>
    <s v="AUTOMATIC"/>
    <s v="four wheel drive"/>
    <n v="4"/>
    <s v="N/A"/>
    <s v="Midsize"/>
    <s v="4dr SUV"/>
    <n v="17"/>
    <n v="14"/>
    <n v="436"/>
    <n v="32887"/>
  </r>
  <r>
    <x v="3"/>
    <s v="Montero Sport"/>
    <n v="2003"/>
    <x v="18"/>
    <s v="regular unleaded"/>
    <n v="197"/>
    <n v="6"/>
    <s v="AUTOMATIC"/>
    <s v="four wheel drive"/>
    <n v="4"/>
    <s v="N/A"/>
    <s v="Midsize"/>
    <s v="4dr SUV"/>
    <n v="17"/>
    <n v="14"/>
    <n v="436"/>
    <n v="32887"/>
  </r>
  <r>
    <x v="3"/>
    <s v="Montero Sport"/>
    <n v="2003"/>
    <x v="18"/>
    <s v="regular unleaded"/>
    <n v="197"/>
    <n v="6"/>
    <s v="AUTOMATIC"/>
    <s v="four wheel drive"/>
    <n v="4"/>
    <s v="N/A"/>
    <s v="Midsize"/>
    <s v="4dr SUV"/>
    <n v="17"/>
    <n v="14"/>
    <n v="436"/>
    <n v="29627"/>
  </r>
  <r>
    <x v="3"/>
    <s v="Montero Sport"/>
    <n v="2004"/>
    <x v="19"/>
    <s v="regular unleaded"/>
    <n v="197"/>
    <n v="6"/>
    <s v="AUTOMATIC"/>
    <s v="four wheel drive"/>
    <n v="4"/>
    <s v="N/A"/>
    <s v="Midsize"/>
    <s v="4dr SUV"/>
    <n v="17"/>
    <n v="14"/>
    <n v="436"/>
    <n v="25999"/>
  </r>
  <r>
    <x v="3"/>
    <s v="Montero Sport"/>
    <n v="2004"/>
    <x v="19"/>
    <s v="regular unleaded"/>
    <n v="197"/>
    <n v="6"/>
    <s v="AUTOMATIC"/>
    <s v="four wheel drive"/>
    <n v="4"/>
    <s v="N/A"/>
    <s v="Midsize"/>
    <s v="4dr SUV"/>
    <n v="17"/>
    <n v="14"/>
    <n v="436"/>
    <n v="28199"/>
  </r>
  <r>
    <x v="31"/>
    <s v="Allante"/>
    <n v="1991"/>
    <x v="8"/>
    <s v="regular unleaded"/>
    <n v="200"/>
    <n v="8"/>
    <s v="AUTOMATIC"/>
    <s v="front wheel drive"/>
    <n v="2"/>
    <s v="Luxury,Performance"/>
    <s v="Compact"/>
    <s v="Convertible"/>
    <n v="20"/>
    <n v="14"/>
    <n v="1624"/>
    <n v="2000"/>
  </r>
  <r>
    <x v="31"/>
    <s v="Allante"/>
    <n v="1992"/>
    <x v="16"/>
    <s v="regular unleaded"/>
    <n v="200"/>
    <n v="8"/>
    <s v="AUTOMATIC"/>
    <s v="front wheel drive"/>
    <n v="2"/>
    <s v="Luxury,Performance"/>
    <s v="Compact"/>
    <s v="Convertible"/>
    <n v="20"/>
    <n v="14"/>
    <n v="1624"/>
    <n v="2234"/>
  </r>
  <r>
    <x v="2"/>
    <s v="Chevy Van"/>
    <n v="1997"/>
    <x v="22"/>
    <s v="regular unleaded"/>
    <n v="200"/>
    <n v="6"/>
    <s v="AUTOMATIC"/>
    <s v="rear wheel drive"/>
    <n v="3"/>
    <s v="N/A"/>
    <s v="Large"/>
    <s v="Cargo Van"/>
    <n v="17"/>
    <n v="14"/>
    <n v="1385"/>
    <n v="2000"/>
  </r>
  <r>
    <x v="2"/>
    <s v="Chevy Van"/>
    <n v="1997"/>
    <x v="22"/>
    <s v="regular unleaded"/>
    <n v="200"/>
    <n v="6"/>
    <s v="AUTOMATIC"/>
    <s v="rear wheel drive"/>
    <n v="3"/>
    <s v="N/A"/>
    <s v="Midsize"/>
    <s v="Cargo Van"/>
    <n v="17"/>
    <n v="14"/>
    <n v="1385"/>
    <n v="2000"/>
  </r>
  <r>
    <x v="2"/>
    <s v="C/K 1500 Series"/>
    <n v="1997"/>
    <x v="22"/>
    <s v="regular unleaded"/>
    <n v="200"/>
    <n v="6"/>
    <s v="MANUAL"/>
    <s v="four wheel drive"/>
    <n v="2"/>
    <s v="N/A"/>
    <s v="Large"/>
    <s v="Regular Cab Pickup"/>
    <n v="18"/>
    <n v="14"/>
    <n v="1385"/>
    <n v="2949"/>
  </r>
  <r>
    <x v="2"/>
    <s v="C/K 1500 Series"/>
    <n v="1997"/>
    <x v="22"/>
    <s v="regular unleaded"/>
    <n v="200"/>
    <n v="6"/>
    <s v="MANUAL"/>
    <s v="four wheel drive"/>
    <n v="2"/>
    <s v="N/A"/>
    <s v="Large"/>
    <s v="Regular Cab Pickup"/>
    <n v="18"/>
    <n v="14"/>
    <n v="1385"/>
    <n v="2992"/>
  </r>
  <r>
    <x v="2"/>
    <s v="C/K 1500 Series"/>
    <n v="1997"/>
    <x v="22"/>
    <s v="regular unleaded"/>
    <n v="200"/>
    <n v="6"/>
    <s v="MANUAL"/>
    <s v="four wheel drive"/>
    <n v="2"/>
    <s v="N/A"/>
    <s v="Large"/>
    <s v="Regular Cab Pickup"/>
    <n v="18"/>
    <n v="14"/>
    <n v="1385"/>
    <n v="2580"/>
  </r>
  <r>
    <x v="2"/>
    <s v="C/K 1500 Series"/>
    <n v="1997"/>
    <x v="22"/>
    <s v="regular unleaded"/>
    <n v="200"/>
    <n v="6"/>
    <s v="MANUAL"/>
    <s v="four wheel drive"/>
    <n v="2"/>
    <s v="N/A"/>
    <s v="Large"/>
    <s v="Regular Cab Pickup"/>
    <n v="18"/>
    <n v="14"/>
    <n v="1385"/>
    <n v="2583"/>
  </r>
  <r>
    <x v="2"/>
    <s v="C/K 1500 Series"/>
    <n v="1997"/>
    <x v="22"/>
    <s v="regular unleaded"/>
    <n v="200"/>
    <n v="6"/>
    <s v="MANUAL"/>
    <s v="four wheel drive"/>
    <n v="2"/>
    <s v="N/A"/>
    <s v="Large"/>
    <s v="Extended Cab Pickup"/>
    <n v="18"/>
    <n v="14"/>
    <n v="1385"/>
    <n v="3046"/>
  </r>
  <r>
    <x v="2"/>
    <s v="C/K 1500 Series"/>
    <n v="1997"/>
    <x v="22"/>
    <s v="regular unleaded"/>
    <n v="200"/>
    <n v="6"/>
    <s v="MANUAL"/>
    <s v="four wheel drive"/>
    <n v="2"/>
    <s v="N/A"/>
    <s v="Large"/>
    <s v="Regular Cab Pickup"/>
    <n v="18"/>
    <n v="14"/>
    <n v="1385"/>
    <n v="2653"/>
  </r>
  <r>
    <x v="2"/>
    <s v="C/K 1500 Series"/>
    <n v="1997"/>
    <x v="22"/>
    <s v="regular unleaded"/>
    <n v="200"/>
    <n v="6"/>
    <s v="MANUAL"/>
    <s v="four wheel drive"/>
    <n v="2"/>
    <s v="N/A"/>
    <s v="Large"/>
    <s v="Regular Cab Pickup"/>
    <n v="18"/>
    <n v="14"/>
    <n v="1385"/>
    <n v="2541"/>
  </r>
  <r>
    <x v="2"/>
    <s v="C/K 1500 Series"/>
    <n v="1997"/>
    <x v="22"/>
    <s v="regular unleaded"/>
    <n v="200"/>
    <n v="6"/>
    <s v="MANUAL"/>
    <s v="four wheel drive"/>
    <n v="2"/>
    <s v="N/A"/>
    <s v="Large"/>
    <s v="Extended Cab Pickup"/>
    <n v="18"/>
    <n v="14"/>
    <n v="1385"/>
    <n v="2925"/>
  </r>
  <r>
    <x v="2"/>
    <s v="C/K 1500 Series"/>
    <n v="1997"/>
    <x v="22"/>
    <s v="regular unleaded"/>
    <n v="200"/>
    <n v="6"/>
    <s v="MANUAL"/>
    <s v="four wheel drive"/>
    <n v="2"/>
    <s v="N/A"/>
    <s v="Large"/>
    <s v="Extended Cab Pickup"/>
    <n v="18"/>
    <n v="14"/>
    <n v="1385"/>
    <n v="3088"/>
  </r>
  <r>
    <x v="2"/>
    <s v="C/K 1500 Series"/>
    <n v="1997"/>
    <x v="22"/>
    <s v="regular unleaded"/>
    <n v="200"/>
    <n v="6"/>
    <s v="MANUAL"/>
    <s v="four wheel drive"/>
    <n v="2"/>
    <s v="N/A"/>
    <s v="Large"/>
    <s v="Regular Cab Pickup"/>
    <n v="18"/>
    <n v="14"/>
    <n v="1385"/>
    <n v="2749"/>
  </r>
  <r>
    <x v="2"/>
    <s v="C/K 1500 Series"/>
    <n v="1997"/>
    <x v="22"/>
    <s v="regular unleaded"/>
    <n v="200"/>
    <n v="6"/>
    <s v="MANUAL"/>
    <s v="four wheel drive"/>
    <n v="2"/>
    <s v="N/A"/>
    <s v="Large"/>
    <s v="Extended Cab Pickup"/>
    <n v="18"/>
    <n v="14"/>
    <n v="1385"/>
    <n v="3220"/>
  </r>
  <r>
    <x v="2"/>
    <s v="C/K 1500 Series"/>
    <n v="1997"/>
    <x v="22"/>
    <s v="regular unleaded"/>
    <n v="200"/>
    <n v="6"/>
    <s v="MANUAL"/>
    <s v="four wheel drive"/>
    <n v="2"/>
    <s v="N/A"/>
    <s v="Large"/>
    <s v="Regular Cab Pickup"/>
    <n v="18"/>
    <n v="14"/>
    <n v="1385"/>
    <n v="2996"/>
  </r>
  <r>
    <x v="2"/>
    <s v="C/K 1500 Series"/>
    <n v="1998"/>
    <x v="26"/>
    <s v="regular unleaded"/>
    <n v="200"/>
    <n v="6"/>
    <s v="MANUAL"/>
    <s v="four wheel drive"/>
    <n v="2"/>
    <s v="N/A"/>
    <s v="Large"/>
    <s v="Extended Cab Pickup"/>
    <n v="19"/>
    <n v="14"/>
    <n v="1385"/>
    <n v="3265"/>
  </r>
  <r>
    <x v="2"/>
    <s v="C/K 1500 Series"/>
    <n v="1998"/>
    <x v="26"/>
    <s v="regular unleaded"/>
    <n v="200"/>
    <n v="6"/>
    <s v="MANUAL"/>
    <s v="four wheel drive"/>
    <n v="2"/>
    <s v="N/A"/>
    <s v="Large"/>
    <s v="Extended Cab Pickup"/>
    <n v="19"/>
    <n v="14"/>
    <n v="1385"/>
    <n v="3427"/>
  </r>
  <r>
    <x v="2"/>
    <s v="C/K 1500 Series"/>
    <n v="1998"/>
    <x v="26"/>
    <s v="regular unleaded"/>
    <n v="200"/>
    <n v="6"/>
    <s v="MANUAL"/>
    <s v="four wheel drive"/>
    <n v="2"/>
    <s v="N/A"/>
    <s v="Large"/>
    <s v="Regular Cab Pickup"/>
    <n v="19"/>
    <n v="14"/>
    <n v="1385"/>
    <n v="2920"/>
  </r>
  <r>
    <x v="2"/>
    <s v="C/K 1500 Series"/>
    <n v="1998"/>
    <x v="26"/>
    <s v="regular unleaded"/>
    <n v="200"/>
    <n v="6"/>
    <s v="MANUAL"/>
    <s v="four wheel drive"/>
    <n v="2"/>
    <s v="N/A"/>
    <s v="Large"/>
    <s v="Regular Cab Pickup"/>
    <n v="19"/>
    <n v="14"/>
    <n v="1385"/>
    <n v="2883"/>
  </r>
  <r>
    <x v="2"/>
    <s v="C/K 1500 Series"/>
    <n v="1998"/>
    <x v="26"/>
    <s v="regular unleaded"/>
    <n v="200"/>
    <n v="6"/>
    <s v="MANUAL"/>
    <s v="four wheel drive"/>
    <n v="2"/>
    <s v="N/A"/>
    <s v="Large"/>
    <s v="Regular Cab Pickup"/>
    <n v="19"/>
    <n v="14"/>
    <n v="1385"/>
    <n v="2789"/>
  </r>
  <r>
    <x v="2"/>
    <s v="C/K 1500 Series"/>
    <n v="1998"/>
    <x v="26"/>
    <s v="regular unleaded"/>
    <n v="200"/>
    <n v="6"/>
    <s v="MANUAL"/>
    <s v="four wheel drive"/>
    <n v="2"/>
    <s v="N/A"/>
    <s v="Large"/>
    <s v="Regular Cab Pickup"/>
    <n v="19"/>
    <n v="14"/>
    <n v="1385"/>
    <n v="3321"/>
  </r>
  <r>
    <x v="2"/>
    <s v="C/K 1500 Series"/>
    <n v="1998"/>
    <x v="26"/>
    <s v="regular unleaded"/>
    <n v="200"/>
    <n v="6"/>
    <s v="MANUAL"/>
    <s v="four wheel drive"/>
    <n v="2"/>
    <s v="N/A"/>
    <s v="Large"/>
    <s v="Regular Cab Pickup"/>
    <n v="19"/>
    <n v="14"/>
    <n v="1385"/>
    <n v="3025"/>
  </r>
  <r>
    <x v="2"/>
    <s v="C/K 1500 Series"/>
    <n v="1998"/>
    <x v="26"/>
    <s v="regular unleaded"/>
    <n v="200"/>
    <n v="6"/>
    <s v="MANUAL"/>
    <s v="four wheel drive"/>
    <n v="2"/>
    <s v="N/A"/>
    <s v="Large"/>
    <s v="Regular Cab Pickup"/>
    <n v="19"/>
    <n v="14"/>
    <n v="1385"/>
    <n v="3067"/>
  </r>
  <r>
    <x v="2"/>
    <s v="C/K 1500 Series"/>
    <n v="1998"/>
    <x v="26"/>
    <s v="regular unleaded"/>
    <n v="200"/>
    <n v="6"/>
    <s v="MANUAL"/>
    <s v="four wheel drive"/>
    <n v="2"/>
    <s v="N/A"/>
    <s v="Large"/>
    <s v="Regular Cab Pickup"/>
    <n v="19"/>
    <n v="14"/>
    <n v="1385"/>
    <n v="3350"/>
  </r>
  <r>
    <x v="2"/>
    <s v="C/K 1500 Series"/>
    <n v="1998"/>
    <x v="26"/>
    <s v="regular unleaded"/>
    <n v="200"/>
    <n v="6"/>
    <s v="MANUAL"/>
    <s v="four wheel drive"/>
    <n v="2"/>
    <s v="N/A"/>
    <s v="Large"/>
    <s v="Regular Cab Pickup"/>
    <n v="19"/>
    <n v="14"/>
    <n v="1385"/>
    <n v="3282"/>
  </r>
  <r>
    <x v="8"/>
    <s v="E-150"/>
    <n v="1997"/>
    <x v="22"/>
    <s v="regular unleaded"/>
    <n v="200"/>
    <n v="6"/>
    <s v="AUTOMATIC"/>
    <s v="rear wheel drive"/>
    <n v="3"/>
    <s v="N/A"/>
    <s v="Midsize"/>
    <s v="Cargo Van"/>
    <n v="18"/>
    <n v="14"/>
    <n v="5657"/>
    <n v="2000"/>
  </r>
  <r>
    <x v="10"/>
    <s v="420-Class"/>
    <n v="1990"/>
    <x v="7"/>
    <s v="regular unleaded"/>
    <n v="201"/>
    <n v="8"/>
    <s v="AUTOMATIC"/>
    <s v="rear wheel drive"/>
    <n v="4"/>
    <s v="Luxury"/>
    <s v="Large"/>
    <s v="Sedan"/>
    <n v="17"/>
    <n v="14"/>
    <n v="617"/>
    <n v="2000"/>
  </r>
  <r>
    <x v="10"/>
    <s v="420-Class"/>
    <n v="1991"/>
    <x v="8"/>
    <s v="regular unleaded"/>
    <n v="201"/>
    <n v="8"/>
    <s v="AUTOMATIC"/>
    <s v="rear wheel drive"/>
    <n v="4"/>
    <s v="Luxury"/>
    <s v="Large"/>
    <s v="Sedan"/>
    <n v="17"/>
    <n v="14"/>
    <n v="617"/>
    <n v="2186"/>
  </r>
  <r>
    <x v="8"/>
    <s v="Explorer Sport"/>
    <n v="2001"/>
    <x v="15"/>
    <s v="regular unleaded"/>
    <n v="203"/>
    <n v="6"/>
    <s v="MANUAL"/>
    <s v="four wheel drive"/>
    <n v="2"/>
    <s v="N/A"/>
    <s v="Midsize"/>
    <s v="2dr SUV"/>
    <n v="18"/>
    <n v="14"/>
    <n v="5657"/>
    <n v="24055"/>
  </r>
  <r>
    <x v="8"/>
    <s v="Explorer Sport"/>
    <n v="2002"/>
    <x v="27"/>
    <s v="regular unleaded"/>
    <n v="203"/>
    <n v="6"/>
    <s v="MANUAL"/>
    <s v="four wheel drive"/>
    <n v="2"/>
    <s v="N/A"/>
    <s v="Midsize"/>
    <s v="2dr SUV"/>
    <n v="18"/>
    <n v="14"/>
    <n v="5657"/>
    <n v="24240"/>
  </r>
  <r>
    <x v="8"/>
    <s v="Explorer Sport"/>
    <n v="2003"/>
    <x v="18"/>
    <s v="regular unleaded"/>
    <n v="203"/>
    <n v="6"/>
    <s v="AUTOMATIC"/>
    <s v="rear wheel drive"/>
    <n v="2"/>
    <s v="N/A"/>
    <s v="Midsize"/>
    <s v="2dr SUV"/>
    <n v="19"/>
    <n v="14"/>
    <n v="5657"/>
    <n v="23835"/>
  </r>
  <r>
    <x v="8"/>
    <s v="Explorer Sport"/>
    <n v="2003"/>
    <x v="18"/>
    <s v="regular unleaded"/>
    <n v="203"/>
    <n v="6"/>
    <s v="AUTOMATIC"/>
    <s v="four wheel drive"/>
    <n v="2"/>
    <s v="N/A"/>
    <s v="Midsize"/>
    <s v="2dr SUV"/>
    <n v="18"/>
    <n v="14"/>
    <n v="5657"/>
    <n v="25565"/>
  </r>
  <r>
    <x v="8"/>
    <s v="Explorer Sport"/>
    <n v="2003"/>
    <x v="18"/>
    <s v="regular unleaded"/>
    <n v="203"/>
    <n v="6"/>
    <s v="AUTOMATIC"/>
    <s v="rear wheel drive"/>
    <n v="2"/>
    <s v="N/A"/>
    <s v="Midsize"/>
    <s v="2dr SUV"/>
    <n v="19"/>
    <n v="14"/>
    <n v="5657"/>
    <n v="22545"/>
  </r>
  <r>
    <x v="8"/>
    <s v="Explorer Sport"/>
    <n v="2003"/>
    <x v="18"/>
    <s v="regular unleaded"/>
    <n v="203"/>
    <n v="6"/>
    <s v="AUTOMATIC"/>
    <s v="rear wheel drive"/>
    <n v="2"/>
    <s v="N/A"/>
    <s v="Midsize"/>
    <s v="2dr SUV"/>
    <n v="19"/>
    <n v="14"/>
    <n v="5657"/>
    <n v="25595"/>
  </r>
  <r>
    <x v="8"/>
    <s v="Explorer Sport"/>
    <n v="2003"/>
    <x v="18"/>
    <s v="regular unleaded"/>
    <n v="203"/>
    <n v="6"/>
    <s v="AUTOMATIC"/>
    <s v="four wheel drive"/>
    <n v="2"/>
    <s v="N/A"/>
    <s v="Midsize"/>
    <s v="2dr SUV"/>
    <n v="18"/>
    <n v="14"/>
    <n v="5657"/>
    <n v="28760"/>
  </r>
  <r>
    <x v="8"/>
    <s v="Explorer Sport"/>
    <n v="2003"/>
    <x v="18"/>
    <s v="regular unleaded"/>
    <n v="203"/>
    <n v="6"/>
    <s v="MANUAL"/>
    <s v="four wheel drive"/>
    <n v="2"/>
    <s v="N/A"/>
    <s v="Midsize"/>
    <s v="2dr SUV"/>
    <n v="17"/>
    <n v="14"/>
    <n v="5657"/>
    <n v="24890"/>
  </r>
  <r>
    <x v="8"/>
    <s v="Explorer Sport"/>
    <n v="2003"/>
    <x v="18"/>
    <s v="regular unleaded"/>
    <n v="203"/>
    <n v="6"/>
    <s v="AUTOMATIC"/>
    <s v="four wheel drive"/>
    <n v="2"/>
    <s v="N/A"/>
    <s v="Midsize"/>
    <s v="2dr SUV"/>
    <n v="18"/>
    <n v="14"/>
    <n v="5657"/>
    <n v="26915"/>
  </r>
  <r>
    <x v="1"/>
    <s v="Passport"/>
    <n v="2000"/>
    <x v="13"/>
    <s v="regular unleaded"/>
    <n v="205"/>
    <n v="6"/>
    <s v="AUTOMATIC"/>
    <s v="four wheel drive"/>
    <n v="4"/>
    <s v="N/A"/>
    <s v="Midsize"/>
    <s v="4dr SUV"/>
    <n v="19"/>
    <n v="14"/>
    <n v="2202"/>
    <n v="2879"/>
  </r>
  <r>
    <x v="17"/>
    <s v="B-Series Truck"/>
    <n v="2007"/>
    <x v="25"/>
    <s v="regular unleaded"/>
    <n v="207"/>
    <n v="6"/>
    <s v="AUTOMATIC"/>
    <s v="four wheel drive"/>
    <n v="4"/>
    <s v="N/A"/>
    <s v="Compact"/>
    <s v="Extended Cab Pickup"/>
    <n v="17"/>
    <n v="14"/>
    <n v="586"/>
    <n v="26590"/>
  </r>
  <r>
    <x v="17"/>
    <s v="B-Series Truck"/>
    <n v="2008"/>
    <x v="12"/>
    <s v="regular unleaded"/>
    <n v="207"/>
    <n v="6"/>
    <s v="AUTOMATIC"/>
    <s v="four wheel drive"/>
    <n v="4"/>
    <s v="N/A"/>
    <s v="Compact"/>
    <s v="Extended Cab Pickup"/>
    <n v="17"/>
    <n v="14"/>
    <n v="586"/>
    <n v="26590"/>
  </r>
  <r>
    <x v="17"/>
    <s v="B-Series"/>
    <n v="2001"/>
    <x v="15"/>
    <s v="regular unleaded"/>
    <n v="207"/>
    <n v="6"/>
    <s v="MANUAL"/>
    <s v="four wheel drive"/>
    <n v="4"/>
    <s v="N/A"/>
    <s v="Compact"/>
    <s v="Extended Cab Pickup"/>
    <n v="18"/>
    <n v="14"/>
    <n v="586"/>
    <n v="22085"/>
  </r>
  <r>
    <x v="17"/>
    <s v="Truck"/>
    <n v="2002"/>
    <x v="27"/>
    <s v="regular unleaded"/>
    <n v="207"/>
    <n v="6"/>
    <s v="MANUAL"/>
    <s v="four wheel drive"/>
    <n v="4"/>
    <s v="N/A"/>
    <s v="Compact"/>
    <s v="Extended Cab Pickup"/>
    <n v="18"/>
    <n v="14"/>
    <n v="586"/>
    <n v="22630"/>
  </r>
  <r>
    <x v="17"/>
    <s v="Truck"/>
    <n v="2003"/>
    <x v="18"/>
    <s v="regular unleaded"/>
    <n v="207"/>
    <n v="6"/>
    <s v="MANUAL"/>
    <s v="four wheel drive"/>
    <n v="4"/>
    <s v="N/A"/>
    <s v="Compact"/>
    <s v="Extended Cab Pickup"/>
    <n v="17"/>
    <n v="14"/>
    <n v="586"/>
    <n v="23150"/>
  </r>
  <r>
    <x v="17"/>
    <s v="Truck"/>
    <n v="2003"/>
    <x v="18"/>
    <s v="regular unleaded"/>
    <n v="207"/>
    <n v="6"/>
    <s v="MANUAL"/>
    <s v="four wheel drive"/>
    <n v="2"/>
    <s v="N/A"/>
    <s v="Compact"/>
    <s v="Extended Cab Pickup"/>
    <n v="17"/>
    <n v="14"/>
    <n v="586"/>
    <n v="21410"/>
  </r>
  <r>
    <x v="17"/>
    <s v="Truck"/>
    <n v="2003"/>
    <x v="18"/>
    <s v="regular unleaded"/>
    <n v="207"/>
    <n v="6"/>
    <s v="MANUAL"/>
    <s v="four wheel drive"/>
    <n v="2"/>
    <s v="N/A"/>
    <s v="Compact"/>
    <s v="Extended Cab Pickup"/>
    <n v="17"/>
    <n v="14"/>
    <n v="586"/>
    <n v="19975"/>
  </r>
  <r>
    <x v="22"/>
    <s v="Dakota"/>
    <n v="2008"/>
    <x v="12"/>
    <s v="regular unleaded"/>
    <n v="210"/>
    <n v="6"/>
    <s v="AUTOMATIC"/>
    <s v="four wheel drive"/>
    <n v="4"/>
    <s v="N/A"/>
    <s v="Compact"/>
    <s v="Crew Cab Pickup"/>
    <n v="18"/>
    <n v="14"/>
    <n v="1851"/>
    <n v="27625"/>
  </r>
  <r>
    <x v="22"/>
    <s v="Dakota"/>
    <n v="2008"/>
    <x v="12"/>
    <s v="regular unleaded"/>
    <n v="210"/>
    <n v="6"/>
    <s v="AUTOMATIC"/>
    <s v="four wheel drive"/>
    <n v="4"/>
    <s v="N/A"/>
    <s v="Compact"/>
    <s v="Extended Cab Pickup"/>
    <n v="18"/>
    <n v="14"/>
    <n v="1851"/>
    <n v="26280"/>
  </r>
  <r>
    <x v="22"/>
    <s v="Dakota"/>
    <n v="2008"/>
    <x v="12"/>
    <s v="regular unleaded"/>
    <n v="210"/>
    <n v="6"/>
    <s v="AUTOMATIC"/>
    <s v="four wheel drive"/>
    <n v="4"/>
    <s v="N/A"/>
    <s v="Compact"/>
    <s v="Crew Cab Pickup"/>
    <n v="18"/>
    <n v="14"/>
    <n v="1851"/>
    <n v="30155"/>
  </r>
  <r>
    <x v="22"/>
    <s v="Dakota"/>
    <n v="2008"/>
    <x v="12"/>
    <s v="regular unleaded"/>
    <n v="210"/>
    <n v="6"/>
    <s v="AUTOMATIC"/>
    <s v="four wheel drive"/>
    <n v="4"/>
    <s v="N/A"/>
    <s v="Compact"/>
    <s v="Crew Cab Pickup"/>
    <n v="18"/>
    <n v="14"/>
    <n v="1851"/>
    <n v="30780"/>
  </r>
  <r>
    <x v="22"/>
    <s v="Dakota"/>
    <n v="2008"/>
    <x v="12"/>
    <s v="regular unleaded"/>
    <n v="210"/>
    <n v="6"/>
    <s v="AUTOMATIC"/>
    <s v="four wheel drive"/>
    <n v="4"/>
    <s v="N/A"/>
    <s v="Compact"/>
    <s v="Crew Cab Pickup"/>
    <n v="18"/>
    <n v="14"/>
    <n v="1851"/>
    <n v="30510"/>
  </r>
  <r>
    <x v="22"/>
    <s v="Dakota"/>
    <n v="2008"/>
    <x v="12"/>
    <s v="regular unleaded"/>
    <n v="210"/>
    <n v="6"/>
    <s v="AUTOMATIC"/>
    <s v="four wheel drive"/>
    <n v="4"/>
    <s v="N/A"/>
    <s v="Compact"/>
    <s v="Extended Cab Pickup"/>
    <n v="18"/>
    <n v="14"/>
    <n v="1851"/>
    <n v="29095"/>
  </r>
  <r>
    <x v="22"/>
    <s v="Dakota"/>
    <n v="2009"/>
    <x v="10"/>
    <s v="regular unleaded"/>
    <n v="210"/>
    <n v="6"/>
    <s v="AUTOMATIC"/>
    <s v="four wheel drive"/>
    <n v="4"/>
    <s v="Flex Fuel"/>
    <s v="Compact"/>
    <s v="Crew Cab Pickup"/>
    <n v="18"/>
    <n v="14"/>
    <n v="1851"/>
    <n v="31630"/>
  </r>
  <r>
    <x v="22"/>
    <s v="Dakota"/>
    <n v="2009"/>
    <x v="10"/>
    <s v="regular unleaded"/>
    <n v="210"/>
    <n v="6"/>
    <s v="AUTOMATIC"/>
    <s v="four wheel drive"/>
    <n v="4"/>
    <s v="Flex Fuel"/>
    <s v="Compact"/>
    <s v="Crew Cab Pickup"/>
    <n v="18"/>
    <n v="14"/>
    <n v="1851"/>
    <n v="29355"/>
  </r>
  <r>
    <x v="22"/>
    <s v="Dakota"/>
    <n v="2009"/>
    <x v="10"/>
    <s v="regular unleaded"/>
    <n v="210"/>
    <n v="6"/>
    <s v="AUTOMATIC"/>
    <s v="four wheel drive"/>
    <n v="4"/>
    <s v="Flex Fuel"/>
    <s v="Compact"/>
    <s v="Crew Cab Pickup"/>
    <n v="18"/>
    <n v="14"/>
    <n v="1851"/>
    <n v="31045"/>
  </r>
  <r>
    <x v="22"/>
    <s v="Dakota"/>
    <n v="2009"/>
    <x v="10"/>
    <s v="regular unleaded"/>
    <n v="210"/>
    <n v="6"/>
    <s v="AUTOMATIC"/>
    <s v="four wheel drive"/>
    <n v="4"/>
    <s v="Flex Fuel"/>
    <s v="Compact"/>
    <s v="Extended Cab Pickup"/>
    <n v="18"/>
    <n v="14"/>
    <n v="1851"/>
    <n v="27960"/>
  </r>
  <r>
    <x v="22"/>
    <s v="Dakota"/>
    <n v="2009"/>
    <x v="10"/>
    <s v="regular unleaded"/>
    <n v="210"/>
    <n v="6"/>
    <s v="AUTOMATIC"/>
    <s v="four wheel drive"/>
    <n v="4"/>
    <s v="Flex Fuel"/>
    <s v="Compact"/>
    <s v="Extended Cab Pickup"/>
    <n v="18"/>
    <n v="14"/>
    <n v="1851"/>
    <n v="30155"/>
  </r>
  <r>
    <x v="22"/>
    <s v="Dakota"/>
    <n v="2009"/>
    <x v="10"/>
    <s v="regular unleaded"/>
    <n v="210"/>
    <n v="6"/>
    <s v="AUTOMATIC"/>
    <s v="four wheel drive"/>
    <n v="4"/>
    <s v="Flex Fuel"/>
    <s v="Compact"/>
    <s v="Extended Cab Pickup"/>
    <n v="18"/>
    <n v="14"/>
    <n v="1851"/>
    <n v="29985"/>
  </r>
  <r>
    <x v="22"/>
    <s v="Dakota"/>
    <n v="2009"/>
    <x v="10"/>
    <s v="regular unleaded"/>
    <n v="210"/>
    <n v="6"/>
    <s v="AUTOMATIC"/>
    <s v="four wheel drive"/>
    <n v="4"/>
    <s v="Flex Fuel"/>
    <s v="Compact"/>
    <s v="Extended Cab Pickup"/>
    <n v="18"/>
    <n v="14"/>
    <n v="1851"/>
    <n v="26810"/>
  </r>
  <r>
    <x v="22"/>
    <s v="Dakota"/>
    <n v="2010"/>
    <x v="9"/>
    <s v="regular unleaded"/>
    <n v="210"/>
    <n v="6"/>
    <s v="AUTOMATIC"/>
    <s v="four wheel drive"/>
    <n v="4"/>
    <s v="Flex Fuel"/>
    <s v="Compact"/>
    <s v="Extended Cab Pickup"/>
    <n v="18"/>
    <n v="14"/>
    <n v="1851"/>
    <n v="27880"/>
  </r>
  <r>
    <x v="22"/>
    <s v="Dakota"/>
    <n v="2010"/>
    <x v="9"/>
    <s v="regular unleaded"/>
    <n v="210"/>
    <n v="6"/>
    <s v="AUTOMATIC"/>
    <s v="four wheel drive"/>
    <n v="4"/>
    <s v="Flex Fuel"/>
    <s v="Compact"/>
    <s v="Crew Cab Pickup"/>
    <n v="18"/>
    <n v="14"/>
    <n v="1851"/>
    <n v="28255"/>
  </r>
  <r>
    <x v="22"/>
    <s v="Dakota"/>
    <n v="2010"/>
    <x v="9"/>
    <s v="regular unleaded"/>
    <n v="210"/>
    <n v="6"/>
    <s v="AUTOMATIC"/>
    <s v="four wheel drive"/>
    <n v="4"/>
    <s v="Flex Fuel"/>
    <s v="Compact"/>
    <s v="Extended Cab Pickup"/>
    <n v="18"/>
    <n v="14"/>
    <n v="1851"/>
    <n v="27005"/>
  </r>
  <r>
    <x v="22"/>
    <s v="Dakota"/>
    <n v="2010"/>
    <x v="9"/>
    <s v="regular unleaded"/>
    <n v="210"/>
    <n v="6"/>
    <s v="AUTOMATIC"/>
    <s v="four wheel drive"/>
    <n v="4"/>
    <s v="Flex Fuel"/>
    <s v="Compact"/>
    <s v="Crew Cab Pickup"/>
    <n v="18"/>
    <n v="14"/>
    <n v="1851"/>
    <n v="29275"/>
  </r>
  <r>
    <x v="22"/>
    <s v="Dakota"/>
    <n v="2010"/>
    <x v="9"/>
    <s v="regular unleaded"/>
    <n v="210"/>
    <n v="6"/>
    <s v="AUTOMATIC"/>
    <s v="four wheel drive"/>
    <n v="4"/>
    <s v="Flex Fuel"/>
    <s v="Compact"/>
    <s v="Crew Cab Pickup"/>
    <n v="18"/>
    <n v="14"/>
    <n v="1851"/>
    <n v="33180"/>
  </r>
  <r>
    <x v="22"/>
    <s v="Ram Pickup 1500"/>
    <n v="2009"/>
    <x v="10"/>
    <s v="regular unleaded"/>
    <n v="210"/>
    <n v="6"/>
    <s v="AUTOMATIC"/>
    <s v="rear wheel drive"/>
    <n v="4"/>
    <s v="Flex Fuel"/>
    <s v="Large"/>
    <s v="Crew Cab Pickup"/>
    <n v="20"/>
    <n v="14"/>
    <n v="1851"/>
    <n v="25575"/>
  </r>
  <r>
    <x v="22"/>
    <s v="Ram Pickup 1500"/>
    <n v="2009"/>
    <x v="10"/>
    <s v="regular unleaded"/>
    <n v="210"/>
    <n v="6"/>
    <s v="AUTOMATIC"/>
    <s v="rear wheel drive"/>
    <n v="2"/>
    <s v="Flex Fuel"/>
    <s v="Large"/>
    <s v="Regular Cab Pickup"/>
    <n v="20"/>
    <n v="14"/>
    <n v="1851"/>
    <n v="21820"/>
  </r>
  <r>
    <x v="22"/>
    <s v="Ram Pickup 1500"/>
    <n v="2009"/>
    <x v="10"/>
    <s v="regular unleaded"/>
    <n v="210"/>
    <n v="6"/>
    <s v="AUTOMATIC"/>
    <s v="rear wheel drive"/>
    <n v="2"/>
    <s v="Flex Fuel"/>
    <s v="Large"/>
    <s v="Regular Cab Pickup"/>
    <n v="20"/>
    <n v="14"/>
    <n v="1851"/>
    <n v="21520"/>
  </r>
  <r>
    <x v="8"/>
    <s v="Explorer Sport Trac"/>
    <n v="2008"/>
    <x v="12"/>
    <s v="regular unleaded"/>
    <n v="210"/>
    <n v="6"/>
    <s v="AUTOMATIC"/>
    <s v="rear wheel drive"/>
    <n v="4"/>
    <s v="N/A"/>
    <s v="Compact"/>
    <s v="Crew Cab Pickup"/>
    <n v="20"/>
    <n v="14"/>
    <n v="5657"/>
    <n v="25400"/>
  </r>
  <r>
    <x v="8"/>
    <s v="Explorer Sport Trac"/>
    <n v="2008"/>
    <x v="12"/>
    <s v="regular unleaded"/>
    <n v="210"/>
    <n v="6"/>
    <s v="AUTOMATIC"/>
    <s v="rear wheel drive"/>
    <n v="4"/>
    <s v="N/A"/>
    <s v="Compact"/>
    <s v="Crew Cab Pickup"/>
    <n v="20"/>
    <n v="14"/>
    <n v="5657"/>
    <n v="27490"/>
  </r>
  <r>
    <x v="8"/>
    <s v="Explorer Sport Trac"/>
    <n v="2009"/>
    <x v="10"/>
    <s v="regular unleaded"/>
    <n v="210"/>
    <n v="6"/>
    <s v="AUTOMATIC"/>
    <s v="rear wheel drive"/>
    <n v="4"/>
    <s v="Crossover"/>
    <s v="Compact"/>
    <s v="Crew Cab Pickup"/>
    <n v="20"/>
    <n v="14"/>
    <n v="5657"/>
    <n v="29835"/>
  </r>
  <r>
    <x v="8"/>
    <s v="Explorer Sport Trac"/>
    <n v="2009"/>
    <x v="10"/>
    <s v="regular unleaded"/>
    <n v="210"/>
    <n v="6"/>
    <s v="AUTOMATIC"/>
    <s v="rear wheel drive"/>
    <n v="4"/>
    <s v="Crossover"/>
    <s v="Compact"/>
    <s v="Crew Cab Pickup"/>
    <n v="20"/>
    <n v="14"/>
    <n v="5657"/>
    <n v="25985"/>
  </r>
  <r>
    <x v="8"/>
    <s v="Explorer Sport Trac"/>
    <n v="2010"/>
    <x v="9"/>
    <s v="regular unleaded"/>
    <n v="210"/>
    <n v="6"/>
    <s v="AUTOMATIC"/>
    <s v="rear wheel drive"/>
    <n v="4"/>
    <s v="Crossover"/>
    <s v="Compact"/>
    <s v="Crew Cab Pickup"/>
    <n v="20"/>
    <n v="14"/>
    <n v="5657"/>
    <n v="33065"/>
  </r>
  <r>
    <x v="8"/>
    <s v="Explorer Sport Trac"/>
    <n v="2010"/>
    <x v="9"/>
    <s v="regular unleaded"/>
    <n v="210"/>
    <n v="6"/>
    <s v="AUTOMATIC"/>
    <s v="rear wheel drive"/>
    <n v="4"/>
    <s v="Crossover"/>
    <s v="Compact"/>
    <s v="Crew Cab Pickup"/>
    <n v="20"/>
    <n v="14"/>
    <n v="5657"/>
    <n v="28210"/>
  </r>
  <r>
    <x v="3"/>
    <s v="Raider"/>
    <n v="2007"/>
    <x v="25"/>
    <s v="regular unleaded"/>
    <n v="210"/>
    <n v="6"/>
    <s v="MANUAL"/>
    <s v="rear wheel drive"/>
    <n v="4"/>
    <s v="N/A"/>
    <s v="Compact"/>
    <s v="Extended Cab Pickup"/>
    <n v="20"/>
    <n v="14"/>
    <n v="436"/>
    <n v="19890"/>
  </r>
  <r>
    <x v="3"/>
    <s v="Raider"/>
    <n v="2007"/>
    <x v="25"/>
    <s v="regular unleaded"/>
    <n v="210"/>
    <n v="6"/>
    <s v="AUTOMATIC"/>
    <s v="four wheel drive"/>
    <n v="4"/>
    <s v="N/A"/>
    <s v="Compact"/>
    <s v="Crew Cab Pickup"/>
    <n v="18"/>
    <n v="14"/>
    <n v="436"/>
    <n v="26855"/>
  </r>
  <r>
    <x v="3"/>
    <s v="Raider"/>
    <n v="2008"/>
    <x v="12"/>
    <s v="regular unleaded"/>
    <n v="210"/>
    <n v="6"/>
    <s v="AUTOMATIC"/>
    <s v="four wheel drive"/>
    <n v="4"/>
    <s v="N/A"/>
    <s v="Compact"/>
    <s v="Crew Cab Pickup"/>
    <n v="18"/>
    <n v="14"/>
    <n v="436"/>
    <n v="28780"/>
  </r>
  <r>
    <x v="3"/>
    <s v="Raider"/>
    <n v="2009"/>
    <x v="10"/>
    <s v="regular unleaded"/>
    <n v="210"/>
    <n v="6"/>
    <s v="AUTOMATIC"/>
    <s v="four wheel drive"/>
    <n v="4"/>
    <s v="N/A"/>
    <s v="Compact"/>
    <s v="Crew Cab Pickup"/>
    <n v="18"/>
    <n v="14"/>
    <n v="436"/>
    <n v="29425"/>
  </r>
  <r>
    <x v="22"/>
    <s v="Ram Pickup 1500"/>
    <n v="2010"/>
    <x v="9"/>
    <s v="regular unleaded"/>
    <n v="215"/>
    <n v="6"/>
    <s v="AUTOMATIC"/>
    <s v="rear wheel drive"/>
    <n v="4"/>
    <s v="Flex Fuel"/>
    <s v="Large"/>
    <s v="Crew Cab Pickup"/>
    <n v="20"/>
    <n v="14"/>
    <n v="1851"/>
    <n v="24665"/>
  </r>
  <r>
    <x v="22"/>
    <s v="Ram Pickup 1500"/>
    <n v="2010"/>
    <x v="9"/>
    <s v="regular unleaded"/>
    <n v="215"/>
    <n v="6"/>
    <s v="AUTOMATIC"/>
    <s v="rear wheel drive"/>
    <n v="2"/>
    <s v="Flex Fuel"/>
    <s v="Large"/>
    <s v="Regular Cab Pickup"/>
    <n v="20"/>
    <n v="14"/>
    <n v="1851"/>
    <n v="20610"/>
  </r>
  <r>
    <x v="22"/>
    <s v="Ram Pickup 1500"/>
    <n v="2010"/>
    <x v="9"/>
    <s v="regular unleaded"/>
    <n v="215"/>
    <n v="6"/>
    <s v="AUTOMATIC"/>
    <s v="rear wheel drive"/>
    <n v="2"/>
    <s v="Flex Fuel"/>
    <s v="Large"/>
    <s v="Regular Cab Pickup"/>
    <n v="20"/>
    <n v="14"/>
    <n v="1851"/>
    <n v="20910"/>
  </r>
  <r>
    <x v="10"/>
    <s v="300-Class"/>
    <n v="1992"/>
    <x v="16"/>
    <s v="regular unleaded"/>
    <n v="228"/>
    <n v="6"/>
    <s v="AUTOMATIC"/>
    <s v="rear wheel drive"/>
    <n v="4"/>
    <s v="Luxury"/>
    <s v="Large"/>
    <s v="Sedan"/>
    <n v="17"/>
    <n v="14"/>
    <n v="617"/>
    <n v="2377"/>
  </r>
  <r>
    <x v="10"/>
    <s v="300-Class"/>
    <n v="1993"/>
    <x v="17"/>
    <s v="regular unleaded"/>
    <n v="228"/>
    <n v="6"/>
    <s v="AUTOMATIC"/>
    <s v="rear wheel drive"/>
    <n v="4"/>
    <s v="Luxury"/>
    <s v="Large"/>
    <s v="Sedan"/>
    <n v="18"/>
    <n v="14"/>
    <n v="617"/>
    <n v="2540"/>
  </r>
  <r>
    <x v="10"/>
    <s v="300-Class"/>
    <n v="1991"/>
    <x v="8"/>
    <s v="regular unleaded"/>
    <n v="228"/>
    <n v="6"/>
    <s v="MANUAL"/>
    <s v="rear wheel drive"/>
    <n v="2"/>
    <s v="Luxury,Performance"/>
    <s v="Compact"/>
    <s v="Convertible"/>
    <n v="21"/>
    <n v="14"/>
    <n v="617"/>
    <n v="3552"/>
  </r>
  <r>
    <x v="10"/>
    <s v="300-Class"/>
    <n v="1993"/>
    <x v="17"/>
    <s v="regular unleaded"/>
    <n v="228"/>
    <n v="6"/>
    <s v="MANUAL"/>
    <s v="rear wheel drive"/>
    <n v="2"/>
    <s v="Luxury,Performance"/>
    <s v="Compact"/>
    <s v="Convertible"/>
    <n v="21"/>
    <n v="14"/>
    <n v="617"/>
    <n v="4174"/>
  </r>
  <r>
    <x v="2"/>
    <s v="C/K 1500 Series"/>
    <n v="1997"/>
    <x v="22"/>
    <s v="regular unleaded"/>
    <n v="230"/>
    <n v="8"/>
    <s v="MANUAL"/>
    <s v="rear wheel drive"/>
    <n v="2"/>
    <s v="N/A"/>
    <s v="Large"/>
    <s v="Extended Cab Pickup"/>
    <n v="19"/>
    <n v="14"/>
    <n v="1385"/>
    <n v="2668"/>
  </r>
  <r>
    <x v="2"/>
    <s v="C/K 1500 Series"/>
    <n v="1997"/>
    <x v="22"/>
    <s v="regular unleaded"/>
    <n v="230"/>
    <n v="8"/>
    <s v="MANUAL"/>
    <s v="rear wheel drive"/>
    <n v="2"/>
    <s v="N/A"/>
    <s v="Large"/>
    <s v="Extended Cab Pickup"/>
    <n v="19"/>
    <n v="14"/>
    <n v="1385"/>
    <n v="2891"/>
  </r>
  <r>
    <x v="8"/>
    <s v="F-150 Heritage"/>
    <n v="2004"/>
    <x v="19"/>
    <s v="regular unleaded"/>
    <n v="231"/>
    <n v="8"/>
    <s v="AUTOMATIC"/>
    <s v="rear wheel drive"/>
    <n v="4"/>
    <s v="N/A"/>
    <s v="Large"/>
    <s v="Extended Cab Pickup"/>
    <n v="18"/>
    <n v="14"/>
    <n v="5657"/>
    <n v="22595"/>
  </r>
  <r>
    <x v="8"/>
    <s v="F-150 Heritage"/>
    <n v="2004"/>
    <x v="19"/>
    <s v="regular unleaded"/>
    <n v="231"/>
    <n v="8"/>
    <s v="AUTOMATIC"/>
    <s v="rear wheel drive"/>
    <n v="4"/>
    <s v="N/A"/>
    <s v="Large"/>
    <s v="Extended Cab Pickup"/>
    <n v="18"/>
    <n v="14"/>
    <n v="5657"/>
    <n v="25460"/>
  </r>
  <r>
    <x v="3"/>
    <s v="Raider"/>
    <n v="2007"/>
    <x v="25"/>
    <s v="regular unleaded"/>
    <n v="235"/>
    <n v="8"/>
    <s v="AUTOMATIC"/>
    <s v="rear wheel drive"/>
    <n v="4"/>
    <s v="N/A"/>
    <s v="Compact"/>
    <s v="Crew Cab Pickup"/>
    <n v="19"/>
    <n v="14"/>
    <n v="436"/>
    <n v="24005"/>
  </r>
  <r>
    <x v="3"/>
    <s v="Raider"/>
    <n v="2007"/>
    <x v="25"/>
    <s v="regular unleaded"/>
    <n v="235"/>
    <n v="8"/>
    <s v="AUTOMATIC"/>
    <s v="four wheel drive"/>
    <n v="4"/>
    <s v="N/A"/>
    <s v="Compact"/>
    <s v="Crew Cab Pickup"/>
    <n v="19"/>
    <n v="14"/>
    <n v="436"/>
    <n v="28445"/>
  </r>
  <r>
    <x v="42"/>
    <s v="H3"/>
    <n v="2010"/>
    <x v="9"/>
    <s v="regular unleaded"/>
    <n v="239"/>
    <n v="5"/>
    <s v="MANUAL"/>
    <s v="four wheel drive"/>
    <n v="4"/>
    <s v="Luxury"/>
    <s v="Midsize"/>
    <s v="4dr SUV"/>
    <n v="18"/>
    <n v="14"/>
    <n v="130"/>
    <n v="33390"/>
  </r>
  <r>
    <x v="42"/>
    <s v="H3"/>
    <n v="2010"/>
    <x v="9"/>
    <s v="regular unleaded"/>
    <n v="239"/>
    <n v="5"/>
    <s v="AUTOMATIC"/>
    <s v="four wheel drive"/>
    <n v="4"/>
    <s v="Luxury"/>
    <s v="Midsize"/>
    <s v="4dr SUV"/>
    <n v="18"/>
    <n v="14"/>
    <n v="130"/>
    <n v="38365"/>
  </r>
  <r>
    <x v="42"/>
    <s v="H3"/>
    <n v="2010"/>
    <x v="9"/>
    <s v="regular unleaded"/>
    <n v="239"/>
    <n v="5"/>
    <s v="MANUAL"/>
    <s v="four wheel drive"/>
    <n v="4"/>
    <s v="Flex Fuel,Luxury"/>
    <s v="Midsize"/>
    <s v="4dr SUV"/>
    <n v="18"/>
    <n v="14"/>
    <n v="130"/>
    <n v="35960"/>
  </r>
  <r>
    <x v="42"/>
    <s v="H3T"/>
    <n v="2009"/>
    <x v="10"/>
    <s v="regular unleaded"/>
    <n v="239"/>
    <n v="5"/>
    <s v="MANUAL"/>
    <s v="four wheel drive"/>
    <n v="4"/>
    <s v="Crossover,Luxury"/>
    <s v="Compact"/>
    <s v="Crew Cab Pickup"/>
    <n v="18"/>
    <n v="14"/>
    <n v="130"/>
    <n v="30750"/>
  </r>
  <r>
    <x v="42"/>
    <s v="H3T"/>
    <n v="2010"/>
    <x v="9"/>
    <s v="regular unleaded"/>
    <n v="239"/>
    <n v="5"/>
    <s v="MANUAL"/>
    <s v="four wheel drive"/>
    <n v="4"/>
    <s v="Crossover,Flex Fuel,Luxury"/>
    <s v="Compact"/>
    <s v="Crew Cab Pickup"/>
    <n v="18"/>
    <n v="14"/>
    <n v="130"/>
    <n v="30915"/>
  </r>
  <r>
    <x v="42"/>
    <s v="H3T"/>
    <n v="2010"/>
    <x v="9"/>
    <s v="regular unleaded"/>
    <n v="239"/>
    <n v="5"/>
    <s v="AUTOMATIC"/>
    <s v="four wheel drive"/>
    <n v="4"/>
    <s v="Crossover,Flex Fuel,Luxury"/>
    <s v="Compact"/>
    <s v="Crew Cab Pickup"/>
    <n v="18"/>
    <n v="14"/>
    <n v="130"/>
    <n v="36355"/>
  </r>
  <r>
    <x v="42"/>
    <s v="H3T"/>
    <n v="2010"/>
    <x v="9"/>
    <s v="regular unleaded"/>
    <n v="239"/>
    <n v="5"/>
    <s v="MANUAL"/>
    <s v="four wheel drive"/>
    <n v="4"/>
    <s v="Crossover,Flex Fuel,Luxury"/>
    <s v="Compact"/>
    <s v="Crew Cab Pickup"/>
    <n v="18"/>
    <n v="14"/>
    <n v="130"/>
    <n v="33485"/>
  </r>
  <r>
    <x v="21"/>
    <s v="QX4"/>
    <n v="2001"/>
    <x v="15"/>
    <s v="premium unleaded (required)"/>
    <n v="240"/>
    <n v="6"/>
    <s v="AUTOMATIC"/>
    <s v="rear wheel drive"/>
    <n v="4"/>
    <s v="Luxury"/>
    <s v="Midsize"/>
    <s v="4dr SUV"/>
    <n v="18"/>
    <n v="14"/>
    <n v="190"/>
    <n v="34150"/>
  </r>
  <r>
    <x v="21"/>
    <s v="QX4"/>
    <n v="2001"/>
    <x v="15"/>
    <s v="premium unleaded (required)"/>
    <n v="240"/>
    <n v="6"/>
    <s v="AUTOMATIC"/>
    <s v="four wheel drive"/>
    <n v="4"/>
    <s v="Luxury"/>
    <s v="Midsize"/>
    <s v="4dr SUV"/>
    <n v="17"/>
    <n v="14"/>
    <n v="190"/>
    <n v="35550"/>
  </r>
  <r>
    <x v="21"/>
    <s v="QX4"/>
    <n v="2002"/>
    <x v="27"/>
    <s v="premium unleaded (required)"/>
    <n v="240"/>
    <n v="6"/>
    <s v="AUTOMATIC"/>
    <s v="rear wheel drive"/>
    <n v="4"/>
    <s v="Luxury"/>
    <s v="Midsize"/>
    <s v="4dr SUV"/>
    <n v="18"/>
    <n v="14"/>
    <n v="190"/>
    <n v="34150"/>
  </r>
  <r>
    <x v="21"/>
    <s v="QX4"/>
    <n v="2003"/>
    <x v="18"/>
    <s v="premium unleaded (required)"/>
    <n v="240"/>
    <n v="6"/>
    <s v="AUTOMATIC"/>
    <s v="rear wheel drive"/>
    <n v="4"/>
    <s v="Luxury"/>
    <s v="Midsize"/>
    <s v="4dr SUV"/>
    <n v="19"/>
    <n v="14"/>
    <n v="190"/>
    <n v="34750"/>
  </r>
  <r>
    <x v="21"/>
    <s v="QX4"/>
    <n v="2003"/>
    <x v="18"/>
    <s v="premium unleaded (required)"/>
    <n v="240"/>
    <n v="6"/>
    <s v="AUTOMATIC"/>
    <s v="four wheel drive"/>
    <n v="4"/>
    <s v="Luxury"/>
    <s v="Midsize"/>
    <s v="4dr SUV"/>
    <n v="18"/>
    <n v="14"/>
    <n v="190"/>
    <n v="36150"/>
  </r>
  <r>
    <x v="42"/>
    <s v="H3"/>
    <n v="2009"/>
    <x v="10"/>
    <s v="regular unleaded"/>
    <n v="242"/>
    <n v="5"/>
    <s v="MANUAL"/>
    <s v="four wheel drive"/>
    <n v="4"/>
    <s v="Luxury"/>
    <s v="Midsize"/>
    <s v="4dr SUV"/>
    <n v="18"/>
    <n v="14"/>
    <n v="130"/>
    <n v="33390"/>
  </r>
  <r>
    <x v="42"/>
    <s v="H3"/>
    <n v="2009"/>
    <x v="10"/>
    <s v="regular unleaded"/>
    <n v="242"/>
    <n v="5"/>
    <s v="AUTOMATIC"/>
    <s v="four wheel drive"/>
    <n v="4"/>
    <s v="Luxury"/>
    <s v="Midsize"/>
    <s v="4dr SUV"/>
    <n v="18"/>
    <n v="14"/>
    <n v="130"/>
    <n v="43130"/>
  </r>
  <r>
    <x v="19"/>
    <s v="allroad quattro"/>
    <n v="2003"/>
    <x v="18"/>
    <s v="regular unleaded"/>
    <n v="250"/>
    <n v="6"/>
    <s v="MANUAL"/>
    <s v="all wheel drive"/>
    <n v="4"/>
    <s v="Crossover,Luxury,Performance"/>
    <s v="Midsize"/>
    <s v="Wagon"/>
    <n v="21"/>
    <n v="14"/>
    <n v="3105"/>
    <n v="39950"/>
  </r>
  <r>
    <x v="19"/>
    <s v="allroad quattro"/>
    <n v="2004"/>
    <x v="19"/>
    <s v="regular unleaded"/>
    <n v="250"/>
    <n v="6"/>
    <s v="MANUAL"/>
    <s v="all wheel drive"/>
    <n v="4"/>
    <s v="Crossover,Luxury,Performance"/>
    <s v="Midsize"/>
    <s v="Wagon"/>
    <n v="21"/>
    <n v="14"/>
    <n v="3105"/>
    <n v="39950"/>
  </r>
  <r>
    <x v="19"/>
    <s v="allroad quattro"/>
    <n v="2005"/>
    <x v="20"/>
    <s v="regular unleaded"/>
    <n v="250"/>
    <n v="6"/>
    <s v="MANUAL"/>
    <s v="all wheel drive"/>
    <n v="4"/>
    <s v="Crossover,Luxury,Performance"/>
    <s v="Midsize"/>
    <s v="Wagon"/>
    <n v="21"/>
    <n v="14"/>
    <n v="3105"/>
    <n v="40250"/>
  </r>
  <r>
    <x v="28"/>
    <s v="Pacifica"/>
    <n v="2008"/>
    <x v="12"/>
    <s v="regular unleaded"/>
    <n v="253"/>
    <n v="6"/>
    <s v="AUTOMATIC"/>
    <s v="all wheel drive"/>
    <n v="4"/>
    <s v="Crossover"/>
    <s v="Large"/>
    <s v="Wagon"/>
    <n v="22"/>
    <n v="14"/>
    <n v="1013"/>
    <n v="30310"/>
  </r>
  <r>
    <x v="28"/>
    <s v="Pacifica"/>
    <n v="2008"/>
    <x v="12"/>
    <s v="regular unleaded"/>
    <n v="253"/>
    <n v="6"/>
    <s v="AUTOMATIC"/>
    <s v="all wheel drive"/>
    <n v="4"/>
    <s v="Crossover"/>
    <s v="Large"/>
    <s v="Wagon"/>
    <n v="22"/>
    <n v="14"/>
    <n v="1013"/>
    <n v="27225"/>
  </r>
  <r>
    <x v="28"/>
    <s v="Pacifica"/>
    <n v="2008"/>
    <x v="12"/>
    <s v="regular unleaded"/>
    <n v="253"/>
    <n v="6"/>
    <s v="AUTOMATIC"/>
    <s v="all wheel drive"/>
    <n v="4"/>
    <s v="Crossover"/>
    <s v="Large"/>
    <s v="Wagon"/>
    <n v="22"/>
    <n v="14"/>
    <n v="1013"/>
    <n v="36195"/>
  </r>
  <r>
    <x v="28"/>
    <s v="Pacifica"/>
    <n v="2007"/>
    <x v="25"/>
    <s v="regular unleaded"/>
    <n v="255"/>
    <n v="6"/>
    <s v="AUTOMATIC"/>
    <s v="all wheel drive"/>
    <n v="4"/>
    <s v="Crossover"/>
    <s v="Large"/>
    <s v="Wagon"/>
    <n v="22"/>
    <n v="14"/>
    <n v="1013"/>
    <n v="27550"/>
  </r>
  <r>
    <x v="28"/>
    <s v="Pacifica"/>
    <n v="2007"/>
    <x v="25"/>
    <s v="regular unleaded"/>
    <n v="255"/>
    <n v="6"/>
    <s v="AUTOMATIC"/>
    <s v="all wheel drive"/>
    <n v="4"/>
    <s v="Crossover"/>
    <s v="Large"/>
    <s v="Wagon"/>
    <n v="22"/>
    <n v="14"/>
    <n v="1013"/>
    <n v="35825"/>
  </r>
  <r>
    <x v="28"/>
    <s v="Pacifica"/>
    <n v="2007"/>
    <x v="25"/>
    <s v="regular unleaded"/>
    <n v="255"/>
    <n v="6"/>
    <s v="AUTOMATIC"/>
    <s v="all wheel drive"/>
    <n v="4"/>
    <s v="Crossover"/>
    <s v="Large"/>
    <s v="Wagon"/>
    <n v="22"/>
    <n v="14"/>
    <n v="1013"/>
    <n v="30250"/>
  </r>
  <r>
    <x v="18"/>
    <s v="Equator"/>
    <n v="2011"/>
    <x v="6"/>
    <s v="regular unleaded"/>
    <n v="261"/>
    <n v="6"/>
    <s v="AUTOMATIC"/>
    <s v="four wheel drive"/>
    <n v="4"/>
    <s v="N/A"/>
    <s v="Compact"/>
    <s v="Extended Cab Pickup"/>
    <n v="19"/>
    <n v="14"/>
    <n v="481"/>
    <n v="25979"/>
  </r>
  <r>
    <x v="18"/>
    <s v="Equator"/>
    <n v="2011"/>
    <x v="6"/>
    <s v="regular unleaded"/>
    <n v="261"/>
    <n v="6"/>
    <s v="AUTOMATIC"/>
    <s v="four wheel drive"/>
    <n v="4"/>
    <s v="N/A"/>
    <s v="Compact"/>
    <s v="Crew Cab Pickup"/>
    <n v="19"/>
    <n v="14"/>
    <n v="481"/>
    <n v="28279"/>
  </r>
  <r>
    <x v="18"/>
    <s v="Equator"/>
    <n v="2011"/>
    <x v="6"/>
    <s v="regular unleaded"/>
    <n v="261"/>
    <n v="6"/>
    <s v="AUTOMATIC"/>
    <s v="four wheel drive"/>
    <n v="4"/>
    <s v="N/A"/>
    <s v="Compact"/>
    <s v="Crew Cab Pickup"/>
    <n v="19"/>
    <n v="14"/>
    <n v="481"/>
    <n v="29150"/>
  </r>
  <r>
    <x v="18"/>
    <s v="Equator"/>
    <n v="2012"/>
    <x v="5"/>
    <s v="regular unleaded"/>
    <n v="261"/>
    <n v="6"/>
    <s v="AUTOMATIC"/>
    <s v="four wheel drive"/>
    <n v="4"/>
    <s v="N/A"/>
    <s v="Compact"/>
    <s v="Extended Cab Pickup"/>
    <n v="19"/>
    <n v="14"/>
    <n v="481"/>
    <n v="26299"/>
  </r>
  <r>
    <x v="12"/>
    <s v="GX 470"/>
    <n v="2007"/>
    <x v="25"/>
    <s v="regular unleaded"/>
    <n v="263"/>
    <n v="8"/>
    <s v="AUTOMATIC"/>
    <s v="four wheel drive"/>
    <n v="4"/>
    <s v="Luxury"/>
    <s v="Midsize"/>
    <s v="4dr SUV"/>
    <n v="18"/>
    <n v="14"/>
    <n v="454"/>
    <n v="46635"/>
  </r>
  <r>
    <x v="12"/>
    <s v="GX 470"/>
    <n v="2008"/>
    <x v="12"/>
    <s v="premium unleaded (required)"/>
    <n v="263"/>
    <n v="8"/>
    <s v="AUTOMATIC"/>
    <s v="four wheel drive"/>
    <n v="4"/>
    <s v="Luxury"/>
    <s v="Midsize"/>
    <s v="4dr SUV"/>
    <n v="18"/>
    <n v="14"/>
    <n v="454"/>
    <n v="47315"/>
  </r>
  <r>
    <x v="12"/>
    <s v="GX 470"/>
    <n v="2009"/>
    <x v="10"/>
    <s v="premium unleaded (required)"/>
    <n v="263"/>
    <n v="8"/>
    <s v="AUTOMATIC"/>
    <s v="four wheel drive"/>
    <n v="4"/>
    <s v="Luxury"/>
    <s v="Midsize"/>
    <s v="4dr SUV"/>
    <n v="18"/>
    <n v="14"/>
    <n v="454"/>
    <n v="47615"/>
  </r>
  <r>
    <x v="10"/>
    <s v="R-Class"/>
    <n v="2010"/>
    <x v="9"/>
    <s v="premium unleaded (required)"/>
    <n v="268"/>
    <n v="6"/>
    <s v="AUTOMATIC"/>
    <s v="all wheel drive"/>
    <n v="4"/>
    <s v="Crossover,Luxury"/>
    <s v="Large"/>
    <s v="Wagon"/>
    <n v="19"/>
    <n v="14"/>
    <n v="617"/>
    <n v="49300"/>
  </r>
  <r>
    <x v="29"/>
    <s v="Bravada"/>
    <n v="2002"/>
    <x v="27"/>
    <s v="regular unleaded"/>
    <n v="270"/>
    <n v="6"/>
    <s v="AUTOMATIC"/>
    <s v="all wheel drive"/>
    <n v="4"/>
    <s v="N/A"/>
    <s v="Midsize"/>
    <s v="4dr SUV"/>
    <n v="19"/>
    <n v="14"/>
    <n v="26"/>
    <n v="34745"/>
  </r>
  <r>
    <x v="29"/>
    <s v="Bravada"/>
    <n v="2002"/>
    <x v="27"/>
    <s v="regular unleaded"/>
    <n v="270"/>
    <n v="6"/>
    <s v="AUTOMATIC"/>
    <s v="rear wheel drive"/>
    <n v="4"/>
    <s v="N/A"/>
    <s v="Midsize"/>
    <s v="4dr SUV"/>
    <n v="20"/>
    <n v="14"/>
    <n v="26"/>
    <n v="32215"/>
  </r>
  <r>
    <x v="29"/>
    <s v="Bravada"/>
    <n v="2002"/>
    <x v="27"/>
    <s v="regular unleaded"/>
    <n v="270"/>
    <n v="6"/>
    <s v="AUTOMATIC"/>
    <s v="rear wheel drive"/>
    <n v="4"/>
    <s v="N/A"/>
    <s v="Midsize"/>
    <s v="4dr SUV"/>
    <n v="20"/>
    <n v="14"/>
    <n v="26"/>
    <n v="32660"/>
  </r>
  <r>
    <x v="24"/>
    <s v="Rainier"/>
    <n v="2005"/>
    <x v="20"/>
    <s v="regular unleaded"/>
    <n v="275"/>
    <n v="6"/>
    <s v="AUTOMATIC"/>
    <s v="all wheel drive"/>
    <n v="4"/>
    <s v="N/A"/>
    <s v="Midsize"/>
    <s v="4dr SUV"/>
    <n v="19"/>
    <n v="14"/>
    <n v="155"/>
    <n v="35610"/>
  </r>
  <r>
    <x v="24"/>
    <s v="Rainier"/>
    <n v="2005"/>
    <x v="20"/>
    <s v="regular unleaded"/>
    <n v="275"/>
    <n v="6"/>
    <s v="AUTOMATIC"/>
    <s v="rear wheel drive"/>
    <n v="4"/>
    <s v="N/A"/>
    <s v="Midsize"/>
    <s v="4dr SUV"/>
    <n v="20"/>
    <n v="14"/>
    <n v="155"/>
    <n v="33785"/>
  </r>
  <r>
    <x v="2"/>
    <s v="TrailBlazer EXT"/>
    <n v="2004"/>
    <x v="19"/>
    <s v="regular unleaded"/>
    <n v="275"/>
    <n v="6"/>
    <s v="AUTOMATIC"/>
    <s v="four wheel drive"/>
    <n v="4"/>
    <s v="N/A"/>
    <s v="Large"/>
    <s v="4dr SUV"/>
    <n v="19"/>
    <n v="14"/>
    <n v="1385"/>
    <n v="32320"/>
  </r>
  <r>
    <x v="2"/>
    <s v="TrailBlazer EXT"/>
    <n v="2004"/>
    <x v="19"/>
    <s v="regular unleaded"/>
    <n v="275"/>
    <n v="6"/>
    <s v="AUTOMATIC"/>
    <s v="four wheel drive"/>
    <n v="4"/>
    <s v="N/A"/>
    <s v="Large"/>
    <s v="4dr SUV"/>
    <n v="19"/>
    <n v="14"/>
    <n v="1385"/>
    <n v="34220"/>
  </r>
  <r>
    <x v="8"/>
    <s v="Transit Wagon"/>
    <n v="2015"/>
    <x v="0"/>
    <s v="flex-fuel (unleaded/E85)"/>
    <n v="275"/>
    <n v="6"/>
    <s v="AUTOMATIC"/>
    <s v="rear wheel drive"/>
    <n v="3"/>
    <s v="Flex Fuel"/>
    <s v="Large"/>
    <s v="Passenger Van"/>
    <n v="19"/>
    <n v="14"/>
    <n v="5657"/>
    <n v="35430"/>
  </r>
  <r>
    <x v="8"/>
    <s v="Transit Wagon"/>
    <n v="2015"/>
    <x v="0"/>
    <s v="flex-fuel (unleaded/E85)"/>
    <n v="275"/>
    <n v="6"/>
    <s v="AUTOMATIC"/>
    <s v="rear wheel drive"/>
    <n v="3"/>
    <s v="Flex Fuel,Diesel"/>
    <s v="Large"/>
    <s v="Passenger Van"/>
    <n v="19"/>
    <n v="14"/>
    <n v="5657"/>
    <n v="40830"/>
  </r>
  <r>
    <x v="8"/>
    <s v="Transit Wagon"/>
    <n v="2015"/>
    <x v="0"/>
    <s v="flex-fuel (unleaded/E85)"/>
    <n v="275"/>
    <n v="6"/>
    <s v="AUTOMATIC"/>
    <s v="rear wheel drive"/>
    <n v="3"/>
    <s v="Flex Fuel,Diesel"/>
    <s v="Midsize"/>
    <s v="Passenger Van"/>
    <n v="19"/>
    <n v="14"/>
    <n v="5657"/>
    <n v="36070"/>
  </r>
  <r>
    <x v="8"/>
    <s v="Transit Wagon"/>
    <n v="2015"/>
    <x v="0"/>
    <s v="flex-fuel (unleaded/E85)"/>
    <n v="275"/>
    <n v="6"/>
    <s v="AUTOMATIC"/>
    <s v="rear wheel drive"/>
    <n v="3"/>
    <s v="Flex Fuel"/>
    <s v="Midsize"/>
    <s v="Passenger Van"/>
    <n v="19"/>
    <n v="14"/>
    <n v="5657"/>
    <n v="33920"/>
  </r>
  <r>
    <x v="8"/>
    <s v="Transit Wagon"/>
    <n v="2015"/>
    <x v="0"/>
    <s v="flex-fuel (unleaded/E85)"/>
    <n v="275"/>
    <n v="6"/>
    <s v="AUTOMATIC"/>
    <s v="rear wheel drive"/>
    <n v="3"/>
    <s v="Flex Fuel,Diesel"/>
    <s v="Large"/>
    <s v="Passenger Van"/>
    <n v="19"/>
    <n v="14"/>
    <n v="5657"/>
    <n v="39080"/>
  </r>
  <r>
    <x v="8"/>
    <s v="Transit Wagon"/>
    <n v="2015"/>
    <x v="0"/>
    <s v="flex-fuel (unleaded/E85)"/>
    <n v="275"/>
    <n v="6"/>
    <s v="AUTOMATIC"/>
    <s v="rear wheel drive"/>
    <n v="3"/>
    <s v="Flex Fuel"/>
    <s v="Midsize"/>
    <s v="Passenger Van"/>
    <n v="19"/>
    <n v="14"/>
    <n v="5657"/>
    <n v="33770"/>
  </r>
  <r>
    <x v="8"/>
    <s v="Transit Wagon"/>
    <n v="2015"/>
    <x v="0"/>
    <s v="flex-fuel (unleaded/E85)"/>
    <n v="275"/>
    <n v="6"/>
    <s v="AUTOMATIC"/>
    <s v="rear wheel drive"/>
    <n v="3"/>
    <s v="Flex Fuel"/>
    <s v="Midsize"/>
    <s v="Passenger Van"/>
    <n v="19"/>
    <n v="14"/>
    <n v="5657"/>
    <n v="32270"/>
  </r>
  <r>
    <x v="8"/>
    <s v="Transit Wagon"/>
    <n v="2015"/>
    <x v="0"/>
    <s v="flex-fuel (unleaded/E85)"/>
    <n v="275"/>
    <n v="6"/>
    <s v="AUTOMATIC"/>
    <s v="rear wheel drive"/>
    <n v="3"/>
    <s v="Flex Fuel,Diesel"/>
    <s v="Midsize"/>
    <s v="Passenger Van"/>
    <n v="19"/>
    <n v="14"/>
    <n v="5657"/>
    <n v="37420"/>
  </r>
  <r>
    <x v="8"/>
    <s v="Transit Wagon"/>
    <n v="2015"/>
    <x v="0"/>
    <s v="flex-fuel (unleaded/E85)"/>
    <n v="275"/>
    <n v="6"/>
    <s v="AUTOMATIC"/>
    <s v="rear wheel drive"/>
    <n v="3"/>
    <s v="Flex Fuel,Diesel"/>
    <s v="Large"/>
    <s v="Passenger Van"/>
    <n v="19"/>
    <n v="14"/>
    <n v="5657"/>
    <n v="37580"/>
  </r>
  <r>
    <x v="8"/>
    <s v="Transit Wagon"/>
    <n v="2015"/>
    <x v="0"/>
    <s v="flex-fuel (unleaded/E85)"/>
    <n v="275"/>
    <n v="6"/>
    <s v="AUTOMATIC"/>
    <s v="rear wheel drive"/>
    <n v="3"/>
    <s v="Flex Fuel,Diesel"/>
    <s v="Midsize"/>
    <s v="Passenger Van"/>
    <n v="19"/>
    <n v="14"/>
    <n v="5657"/>
    <n v="37570"/>
  </r>
  <r>
    <x v="8"/>
    <s v="Transit Wagon"/>
    <n v="2015"/>
    <x v="0"/>
    <s v="flex-fuel (unleaded/E85)"/>
    <n v="275"/>
    <n v="6"/>
    <s v="AUTOMATIC"/>
    <s v="rear wheel drive"/>
    <n v="3"/>
    <s v="Flex Fuel"/>
    <s v="Large"/>
    <s v="Passenger Van"/>
    <n v="19"/>
    <n v="14"/>
    <n v="5657"/>
    <n v="33930"/>
  </r>
  <r>
    <x v="8"/>
    <s v="Transit Wagon"/>
    <n v="2015"/>
    <x v="0"/>
    <s v="flex-fuel (unleaded/E85)"/>
    <n v="275"/>
    <n v="6"/>
    <s v="AUTOMATIC"/>
    <s v="rear wheel drive"/>
    <n v="3"/>
    <s v="Flex Fuel"/>
    <s v="Midsize"/>
    <s v="Passenger Van"/>
    <n v="19"/>
    <n v="14"/>
    <n v="5657"/>
    <n v="32420"/>
  </r>
  <r>
    <x v="8"/>
    <s v="Transit Wagon"/>
    <n v="2015"/>
    <x v="0"/>
    <s v="flex-fuel (unleaded/E85)"/>
    <n v="275"/>
    <n v="6"/>
    <s v="AUTOMATIC"/>
    <s v="rear wheel drive"/>
    <n v="3"/>
    <s v="Flex Fuel,Diesel"/>
    <s v="Midsize"/>
    <s v="Passenger Van"/>
    <n v="19"/>
    <n v="14"/>
    <n v="5657"/>
    <n v="35920"/>
  </r>
  <r>
    <x v="8"/>
    <s v="Transit Wagon"/>
    <n v="2015"/>
    <x v="0"/>
    <s v="flex-fuel (unleaded/E85)"/>
    <n v="275"/>
    <n v="6"/>
    <s v="AUTOMATIC"/>
    <s v="rear wheel drive"/>
    <n v="3"/>
    <s v="Flex Fuel,Diesel"/>
    <s v="Large"/>
    <s v="Passenger Van"/>
    <n v="19"/>
    <n v="14"/>
    <n v="5657"/>
    <n v="39330"/>
  </r>
  <r>
    <x v="8"/>
    <s v="Transit Wagon"/>
    <n v="2016"/>
    <x v="1"/>
    <s v="flex-fuel (unleaded/E85)"/>
    <n v="275"/>
    <n v="6"/>
    <s v="AUTOMATIC"/>
    <s v="rear wheel drive"/>
    <n v="3"/>
    <s v="Flex Fuel,Diesel"/>
    <s v="Midsize"/>
    <s v="Passenger Van"/>
    <n v="19"/>
    <n v="14"/>
    <n v="5657"/>
    <n v="36825"/>
  </r>
  <r>
    <x v="8"/>
    <s v="Transit Wagon"/>
    <n v="2016"/>
    <x v="1"/>
    <s v="flex-fuel (unleaded/E85)"/>
    <n v="275"/>
    <n v="6"/>
    <s v="AUTOMATIC"/>
    <s v="rear wheel drive"/>
    <n v="3"/>
    <s v="Flex Fuel,Diesel"/>
    <s v="Large"/>
    <s v="Passenger Van"/>
    <n v="19"/>
    <n v="14"/>
    <n v="5657"/>
    <n v="39580"/>
  </r>
  <r>
    <x v="8"/>
    <s v="Transit Wagon"/>
    <n v="2016"/>
    <x v="1"/>
    <s v="flex-fuel (unleaded/E85)"/>
    <n v="275"/>
    <n v="6"/>
    <s v="AUTOMATIC"/>
    <s v="rear wheel drive"/>
    <n v="3"/>
    <s v="Flex Fuel"/>
    <s v="Large"/>
    <s v="Passenger Van"/>
    <n v="19"/>
    <n v="14"/>
    <n v="5657"/>
    <n v="34635"/>
  </r>
  <r>
    <x v="8"/>
    <s v="Transit Wagon"/>
    <n v="2016"/>
    <x v="1"/>
    <s v="flex-fuel (unleaded/E85)"/>
    <n v="275"/>
    <n v="6"/>
    <s v="AUTOMATIC"/>
    <s v="rear wheel drive"/>
    <n v="3"/>
    <s v="Flex Fuel,Diesel"/>
    <s v="Large"/>
    <s v="Passenger Van"/>
    <n v="19"/>
    <n v="14"/>
    <n v="5657"/>
    <n v="39735"/>
  </r>
  <r>
    <x v="8"/>
    <s v="Transit Wagon"/>
    <n v="2016"/>
    <x v="1"/>
    <s v="flex-fuel (unleaded/E85)"/>
    <n v="275"/>
    <n v="6"/>
    <s v="AUTOMATIC"/>
    <s v="rear wheel drive"/>
    <n v="3"/>
    <s v="Flex Fuel,Diesel"/>
    <s v="Midsize"/>
    <s v="Passenger Van"/>
    <n v="19"/>
    <n v="14"/>
    <n v="5657"/>
    <n v="36975"/>
  </r>
  <r>
    <x v="8"/>
    <s v="Transit Wagon"/>
    <n v="2016"/>
    <x v="1"/>
    <s v="flex-fuel (unleaded/E85)"/>
    <n v="275"/>
    <n v="6"/>
    <s v="AUTOMATIC"/>
    <s v="rear wheel drive"/>
    <n v="3"/>
    <s v="Flex Fuel"/>
    <s v="Midsize"/>
    <s v="Passenger Van"/>
    <n v="19"/>
    <n v="14"/>
    <n v="5657"/>
    <n v="34470"/>
  </r>
  <r>
    <x v="8"/>
    <s v="Transit Wagon"/>
    <n v="2016"/>
    <x v="1"/>
    <s v="flex-fuel (unleaded/E85)"/>
    <n v="275"/>
    <n v="6"/>
    <s v="AUTOMATIC"/>
    <s v="rear wheel drive"/>
    <n v="3"/>
    <s v="Flex Fuel,Diesel"/>
    <s v="Large"/>
    <s v="Passenger Van"/>
    <n v="19"/>
    <n v="14"/>
    <n v="5657"/>
    <n v="41030"/>
  </r>
  <r>
    <x v="8"/>
    <s v="Transit Wagon"/>
    <n v="2016"/>
    <x v="1"/>
    <s v="flex-fuel (unleaded/E85)"/>
    <n v="275"/>
    <n v="6"/>
    <s v="AUTOMATIC"/>
    <s v="rear wheel drive"/>
    <n v="3"/>
    <s v="Flex Fuel"/>
    <s v="Midsize"/>
    <s v="Passenger Van"/>
    <n v="19"/>
    <n v="14"/>
    <n v="5657"/>
    <n v="34620"/>
  </r>
  <r>
    <x v="8"/>
    <s v="Transit Wagon"/>
    <n v="2016"/>
    <x v="1"/>
    <s v="flex-fuel (unleaded/E85)"/>
    <n v="275"/>
    <n v="6"/>
    <s v="AUTOMATIC"/>
    <s v="rear wheel drive"/>
    <n v="3"/>
    <s v="Flex Fuel,Diesel"/>
    <s v="Midsize"/>
    <s v="Passenger Van"/>
    <n v="19"/>
    <n v="14"/>
    <n v="5657"/>
    <n v="38270"/>
  </r>
  <r>
    <x v="8"/>
    <s v="Transit Wagon"/>
    <n v="2016"/>
    <x v="1"/>
    <s v="flex-fuel (unleaded/E85)"/>
    <n v="275"/>
    <n v="6"/>
    <s v="AUTOMATIC"/>
    <s v="rear wheel drive"/>
    <n v="3"/>
    <s v="Flex Fuel"/>
    <s v="Midsize"/>
    <s v="Passenger Van"/>
    <n v="19"/>
    <n v="14"/>
    <n v="5657"/>
    <n v="33325"/>
  </r>
  <r>
    <x v="8"/>
    <s v="Transit Wagon"/>
    <n v="2016"/>
    <x v="1"/>
    <s v="flex-fuel (unleaded/E85)"/>
    <n v="275"/>
    <n v="6"/>
    <s v="AUTOMATIC"/>
    <s v="rear wheel drive"/>
    <n v="3"/>
    <s v="Flex Fuel,Diesel"/>
    <s v="Large"/>
    <s v="Passenger Van"/>
    <n v="19"/>
    <n v="14"/>
    <n v="5657"/>
    <n v="38285"/>
  </r>
  <r>
    <x v="8"/>
    <s v="Transit Wagon"/>
    <n v="2016"/>
    <x v="1"/>
    <s v="flex-fuel (unleaded/E85)"/>
    <n v="275"/>
    <n v="6"/>
    <s v="AUTOMATIC"/>
    <s v="rear wheel drive"/>
    <n v="3"/>
    <s v="Flex Fuel"/>
    <s v="Midsize"/>
    <s v="Passenger Van"/>
    <n v="19"/>
    <n v="14"/>
    <n v="5657"/>
    <n v="33175"/>
  </r>
  <r>
    <x v="8"/>
    <s v="Transit Wagon"/>
    <n v="2016"/>
    <x v="1"/>
    <s v="flex-fuel (unleaded/E85)"/>
    <n v="275"/>
    <n v="6"/>
    <s v="AUTOMATIC"/>
    <s v="rear wheel drive"/>
    <n v="3"/>
    <s v="Flex Fuel"/>
    <s v="Large"/>
    <s v="Passenger Van"/>
    <n v="19"/>
    <n v="14"/>
    <n v="5657"/>
    <n v="35930"/>
  </r>
  <r>
    <x v="8"/>
    <s v="Transit Wagon"/>
    <n v="2016"/>
    <x v="1"/>
    <s v="flex-fuel (unleaded/E85)"/>
    <n v="275"/>
    <n v="6"/>
    <s v="AUTOMATIC"/>
    <s v="rear wheel drive"/>
    <n v="3"/>
    <s v="Flex Fuel,Diesel"/>
    <s v="Midsize"/>
    <s v="Passenger Van"/>
    <n v="19"/>
    <n v="14"/>
    <n v="5657"/>
    <n v="38120"/>
  </r>
  <r>
    <x v="8"/>
    <s v="Transit Wagon"/>
    <n v="2017"/>
    <x v="2"/>
    <s v="flex-fuel (unleaded/E85)"/>
    <n v="275"/>
    <n v="6"/>
    <s v="AUTOMATIC"/>
    <s v="rear wheel drive"/>
    <n v="3"/>
    <s v="Flex Fuel"/>
    <s v="Midsize"/>
    <s v="Passenger Van"/>
    <n v="19"/>
    <n v="14"/>
    <n v="5657"/>
    <n v="34515"/>
  </r>
  <r>
    <x v="8"/>
    <s v="Transit Wagon"/>
    <n v="2017"/>
    <x v="2"/>
    <s v="regular unleaded"/>
    <n v="275"/>
    <n v="6"/>
    <s v="AUTOMATIC"/>
    <s v="rear wheel drive"/>
    <n v="3"/>
    <s v="Diesel"/>
    <s v="Midsize"/>
    <s v="Passenger Van"/>
    <n v="19"/>
    <n v="14"/>
    <n v="5657"/>
    <n v="38015"/>
  </r>
  <r>
    <x v="8"/>
    <s v="Transit Wagon"/>
    <n v="2017"/>
    <x v="2"/>
    <s v="flex-fuel (unleaded/E85)"/>
    <n v="275"/>
    <n v="6"/>
    <s v="AUTOMATIC"/>
    <s v="rear wheel drive"/>
    <n v="3"/>
    <s v="Flex Fuel"/>
    <s v="Midsize"/>
    <s v="Passenger Van"/>
    <n v="19"/>
    <n v="14"/>
    <n v="5657"/>
    <n v="34365"/>
  </r>
  <r>
    <x v="8"/>
    <s v="Transit Wagon"/>
    <n v="2017"/>
    <x v="2"/>
    <s v="flex-fuel (unleaded/E85)"/>
    <n v="275"/>
    <n v="6"/>
    <s v="AUTOMATIC"/>
    <s v="rear wheel drive"/>
    <n v="3"/>
    <s v="Flex Fuel"/>
    <s v="Midsize"/>
    <s v="Passenger Van"/>
    <n v="19"/>
    <n v="14"/>
    <n v="5657"/>
    <n v="35810"/>
  </r>
  <r>
    <x v="8"/>
    <s v="Transit Wagon"/>
    <n v="2017"/>
    <x v="2"/>
    <s v="regular unleaded"/>
    <n v="275"/>
    <n v="6"/>
    <s v="AUTOMATIC"/>
    <s v="rear wheel drive"/>
    <n v="3"/>
    <s v="Diesel"/>
    <s v="Midsize"/>
    <s v="Passenger Van"/>
    <n v="19"/>
    <n v="14"/>
    <n v="5657"/>
    <n v="39310"/>
  </r>
  <r>
    <x v="8"/>
    <s v="Transit Wagon"/>
    <n v="2017"/>
    <x v="2"/>
    <s v="regular unleaded"/>
    <n v="275"/>
    <n v="6"/>
    <s v="AUTOMATIC"/>
    <s v="rear wheel drive"/>
    <n v="3"/>
    <s v="Diesel"/>
    <s v="Large"/>
    <s v="Passenger Van"/>
    <n v="19"/>
    <n v="14"/>
    <n v="5657"/>
    <n v="40770"/>
  </r>
  <r>
    <x v="8"/>
    <s v="Transit Wagon"/>
    <n v="2017"/>
    <x v="2"/>
    <s v="regular unleaded"/>
    <n v="275"/>
    <n v="6"/>
    <s v="AUTOMATIC"/>
    <s v="rear wheel drive"/>
    <n v="3"/>
    <s v="Diesel"/>
    <s v="Large"/>
    <s v="Passenger Van"/>
    <n v="19"/>
    <n v="14"/>
    <n v="5657"/>
    <n v="42075"/>
  </r>
  <r>
    <x v="8"/>
    <s v="Transit Wagon"/>
    <n v="2017"/>
    <x v="2"/>
    <s v="regular unleaded"/>
    <n v="275"/>
    <n v="6"/>
    <s v="AUTOMATIC"/>
    <s v="rear wheel drive"/>
    <n v="3"/>
    <s v="Diesel"/>
    <s v="Large"/>
    <s v="Passenger Van"/>
    <n v="19"/>
    <n v="14"/>
    <n v="5657"/>
    <n v="43370"/>
  </r>
  <r>
    <x v="8"/>
    <s v="Transit Wagon"/>
    <n v="2017"/>
    <x v="2"/>
    <s v="flex-fuel (unleaded/E85)"/>
    <n v="275"/>
    <n v="6"/>
    <s v="AUTOMATIC"/>
    <s v="rear wheel drive"/>
    <n v="3"/>
    <s v="Flex Fuel"/>
    <s v="Large"/>
    <s v="Passenger Van"/>
    <n v="19"/>
    <n v="14"/>
    <n v="5657"/>
    <n v="37120"/>
  </r>
  <r>
    <x v="8"/>
    <s v="Transit Wagon"/>
    <n v="2017"/>
    <x v="2"/>
    <s v="regular unleaded"/>
    <n v="275"/>
    <n v="6"/>
    <s v="AUTOMATIC"/>
    <s v="rear wheel drive"/>
    <n v="3"/>
    <s v="Diesel"/>
    <s v="Large"/>
    <s v="Passenger Van"/>
    <n v="19"/>
    <n v="14"/>
    <n v="5657"/>
    <n v="39475"/>
  </r>
  <r>
    <x v="8"/>
    <s v="Transit Wagon"/>
    <n v="2017"/>
    <x v="2"/>
    <s v="flex-fuel (unleaded/E85)"/>
    <n v="275"/>
    <n v="6"/>
    <s v="AUTOMATIC"/>
    <s v="rear wheel drive"/>
    <n v="3"/>
    <s v="Flex Fuel"/>
    <s v="Midsize"/>
    <s v="Passenger Van"/>
    <n v="19"/>
    <n v="14"/>
    <n v="5657"/>
    <n v="35660"/>
  </r>
  <r>
    <x v="8"/>
    <s v="Transit Wagon"/>
    <n v="2017"/>
    <x v="2"/>
    <s v="flex-fuel (unleaded/E85)"/>
    <n v="275"/>
    <n v="6"/>
    <s v="AUTOMATIC"/>
    <s v="rear wheel drive"/>
    <n v="3"/>
    <s v="Flex Fuel"/>
    <s v="Large"/>
    <s v="Passenger Van"/>
    <n v="19"/>
    <n v="14"/>
    <n v="5657"/>
    <n v="35825"/>
  </r>
  <r>
    <x v="8"/>
    <s v="Transit Wagon"/>
    <n v="2017"/>
    <x v="2"/>
    <s v="regular unleaded"/>
    <n v="275"/>
    <n v="6"/>
    <s v="AUTOMATIC"/>
    <s v="rear wheel drive"/>
    <n v="3"/>
    <s v="Diesel"/>
    <s v="Large"/>
    <s v="Passenger Van"/>
    <n v="19"/>
    <n v="14"/>
    <n v="5657"/>
    <n v="42220"/>
  </r>
  <r>
    <x v="8"/>
    <s v="Transit Wagon"/>
    <n v="2017"/>
    <x v="2"/>
    <s v="regular unleaded"/>
    <n v="275"/>
    <n v="6"/>
    <s v="AUTOMATIC"/>
    <s v="rear wheel drive"/>
    <n v="3"/>
    <s v="Diesel"/>
    <s v="Midsize"/>
    <s v="Passenger Van"/>
    <n v="19"/>
    <n v="14"/>
    <n v="5657"/>
    <n v="39460"/>
  </r>
  <r>
    <x v="8"/>
    <s v="Transit Wagon"/>
    <n v="2017"/>
    <x v="2"/>
    <s v="regular unleaded"/>
    <n v="275"/>
    <n v="6"/>
    <s v="AUTOMATIC"/>
    <s v="rear wheel drive"/>
    <n v="3"/>
    <s v="Diesel"/>
    <s v="Midsize"/>
    <s v="Passenger Van"/>
    <n v="19"/>
    <n v="14"/>
    <n v="5657"/>
    <n v="38165"/>
  </r>
  <r>
    <x v="8"/>
    <s v="Transit Wagon"/>
    <n v="2017"/>
    <x v="2"/>
    <s v="regular unleaded"/>
    <n v="275"/>
    <n v="6"/>
    <s v="AUTOMATIC"/>
    <s v="rear wheel drive"/>
    <n v="3"/>
    <s v="Diesel"/>
    <s v="Large"/>
    <s v="Passenger Van"/>
    <n v="19"/>
    <n v="14"/>
    <n v="5657"/>
    <n v="40925"/>
  </r>
  <r>
    <x v="29"/>
    <s v="Bravada"/>
    <n v="2003"/>
    <x v="18"/>
    <s v="regular unleaded"/>
    <n v="275"/>
    <n v="6"/>
    <s v="AUTOMATIC"/>
    <s v="rear wheel drive"/>
    <n v="4"/>
    <s v="N/A"/>
    <s v="Midsize"/>
    <s v="4dr SUV"/>
    <n v="20"/>
    <n v="14"/>
    <n v="26"/>
    <n v="33395"/>
  </r>
  <r>
    <x v="29"/>
    <s v="Bravada"/>
    <n v="2004"/>
    <x v="19"/>
    <s v="regular unleaded"/>
    <n v="275"/>
    <n v="6"/>
    <s v="AUTOMATIC"/>
    <s v="rear wheel drive"/>
    <n v="4"/>
    <s v="N/A"/>
    <s v="Midsize"/>
    <s v="4dr SUV"/>
    <n v="19"/>
    <n v="14"/>
    <n v="26"/>
    <n v="33920"/>
  </r>
  <r>
    <x v="29"/>
    <s v="Bravada"/>
    <n v="2004"/>
    <x v="19"/>
    <s v="regular unleaded"/>
    <n v="275"/>
    <n v="6"/>
    <s v="AUTOMATIC"/>
    <s v="all wheel drive"/>
    <n v="4"/>
    <s v="N/A"/>
    <s v="Midsize"/>
    <s v="4dr SUV"/>
    <n v="19"/>
    <n v="14"/>
    <n v="26"/>
    <n v="35870"/>
  </r>
  <r>
    <x v="5"/>
    <s v="Touareg 2"/>
    <n v="2008"/>
    <x v="12"/>
    <s v="premium unleaded (required)"/>
    <n v="280"/>
    <n v="6"/>
    <s v="AUTOMATIC"/>
    <s v="all wheel drive"/>
    <n v="4"/>
    <s v="Crossover"/>
    <s v="Midsize"/>
    <s v="4dr SUV"/>
    <n v="20"/>
    <n v="14"/>
    <n v="873"/>
    <n v="39300"/>
  </r>
  <r>
    <x v="5"/>
    <s v="Touareg 2"/>
    <n v="2009"/>
    <x v="10"/>
    <s v="premium unleaded (recommended)"/>
    <n v="280"/>
    <n v="6"/>
    <s v="AUTOMATIC"/>
    <s v="all wheel drive"/>
    <n v="4"/>
    <s v="Crossover"/>
    <s v="Midsize"/>
    <s v="4dr SUV"/>
    <n v="20"/>
    <n v="14"/>
    <n v="873"/>
    <n v="39300"/>
  </r>
  <r>
    <x v="0"/>
    <s v="8 Series"/>
    <n v="1996"/>
    <x v="21"/>
    <s v="regular unleaded"/>
    <n v="282"/>
    <n v="8"/>
    <s v="AUTOMATIC"/>
    <s v="rear wheel drive"/>
    <n v="2"/>
    <s v="Luxury,Performance"/>
    <s v="Midsize"/>
    <s v="Coupe"/>
    <n v="19"/>
    <n v="14"/>
    <n v="3916"/>
    <n v="5680"/>
  </r>
  <r>
    <x v="0"/>
    <s v="8 Series"/>
    <n v="1997"/>
    <x v="22"/>
    <s v="regular unleaded"/>
    <n v="282"/>
    <n v="8"/>
    <s v="AUTOMATIC"/>
    <s v="rear wheel drive"/>
    <n v="2"/>
    <s v="Luxury,Performance"/>
    <s v="Midsize"/>
    <s v="Coupe"/>
    <n v="19"/>
    <n v="14"/>
    <n v="3916"/>
    <n v="6693"/>
  </r>
  <r>
    <x v="2"/>
    <s v="Silverado 1500 Classic"/>
    <n v="2007"/>
    <x v="25"/>
    <s v="regular unleaded"/>
    <n v="285"/>
    <n v="8"/>
    <s v="AUTOMATIC"/>
    <s v="four wheel drive"/>
    <n v="4"/>
    <s v="Flex Fuel"/>
    <s v="Large"/>
    <s v="Extended Cab Pickup"/>
    <n v="18"/>
    <n v="14"/>
    <n v="1385"/>
    <n v="25845"/>
  </r>
  <r>
    <x v="2"/>
    <s v="Silverado 1500 Classic"/>
    <n v="2007"/>
    <x v="25"/>
    <s v="regular unleaded"/>
    <n v="285"/>
    <n v="8"/>
    <s v="AUTOMATIC"/>
    <s v="four wheel drive"/>
    <n v="4"/>
    <s v="Flex Fuel"/>
    <s v="Large"/>
    <s v="Extended Cab Pickup"/>
    <n v="18"/>
    <n v="14"/>
    <n v="1385"/>
    <n v="28410"/>
  </r>
  <r>
    <x v="2"/>
    <s v="Silverado 1500 Classic"/>
    <n v="2007"/>
    <x v="25"/>
    <s v="regular unleaded"/>
    <n v="285"/>
    <n v="8"/>
    <s v="AUTOMATIC"/>
    <s v="four wheel drive"/>
    <n v="4"/>
    <s v="N/A"/>
    <s v="Large"/>
    <s v="Crew Cab Pickup"/>
    <n v="18"/>
    <n v="14"/>
    <n v="1385"/>
    <n v="29980"/>
  </r>
  <r>
    <x v="2"/>
    <s v="Silverado 1500 Classic"/>
    <n v="2007"/>
    <x v="25"/>
    <s v="regular unleaded"/>
    <n v="285"/>
    <n v="8"/>
    <s v="AUTOMATIC"/>
    <s v="four wheel drive"/>
    <n v="4"/>
    <s v="Flex Fuel"/>
    <s v="Large"/>
    <s v="Extended Cab Pickup"/>
    <n v="18"/>
    <n v="14"/>
    <n v="1385"/>
    <n v="27250"/>
  </r>
  <r>
    <x v="2"/>
    <s v="Silverado 1500 Classic"/>
    <n v="2007"/>
    <x v="25"/>
    <s v="regular unleaded"/>
    <n v="285"/>
    <n v="8"/>
    <s v="AUTOMATIC"/>
    <s v="four wheel drive"/>
    <n v="4"/>
    <s v="N/A"/>
    <s v="Large"/>
    <s v="Crew Cab Pickup"/>
    <n v="18"/>
    <n v="14"/>
    <n v="1385"/>
    <n v="28485"/>
  </r>
  <r>
    <x v="2"/>
    <s v="TrailBlazer"/>
    <n v="2008"/>
    <x v="12"/>
    <s v="regular unleaded"/>
    <n v="285"/>
    <n v="6"/>
    <s v="AUTOMATIC"/>
    <s v="rear wheel drive"/>
    <n v="4"/>
    <s v="N/A"/>
    <s v="Midsize"/>
    <s v="4dr SUV"/>
    <n v="20"/>
    <n v="14"/>
    <n v="1385"/>
    <n v="26390"/>
  </r>
  <r>
    <x v="2"/>
    <s v="TrailBlazer"/>
    <n v="2008"/>
    <x v="12"/>
    <s v="regular unleaded"/>
    <n v="285"/>
    <n v="6"/>
    <s v="AUTOMATIC"/>
    <s v="four wheel drive"/>
    <n v="4"/>
    <s v="N/A"/>
    <s v="Midsize"/>
    <s v="4dr SUV"/>
    <n v="20"/>
    <n v="14"/>
    <n v="1385"/>
    <n v="28525"/>
  </r>
  <r>
    <x v="2"/>
    <s v="TrailBlazer"/>
    <n v="2008"/>
    <x v="12"/>
    <s v="regular unleaded"/>
    <n v="285"/>
    <n v="6"/>
    <s v="AUTOMATIC"/>
    <s v="four wheel drive"/>
    <n v="4"/>
    <s v="N/A"/>
    <s v="Midsize"/>
    <s v="4dr SUV"/>
    <n v="20"/>
    <n v="14"/>
    <n v="1385"/>
    <n v="29880"/>
  </r>
  <r>
    <x v="2"/>
    <s v="TrailBlazer"/>
    <n v="2008"/>
    <x v="12"/>
    <s v="regular unleaded"/>
    <n v="285"/>
    <n v="6"/>
    <s v="AUTOMATIC"/>
    <s v="four wheel drive"/>
    <n v="4"/>
    <s v="N/A"/>
    <s v="Midsize"/>
    <s v="4dr SUV"/>
    <n v="20"/>
    <n v="14"/>
    <n v="1385"/>
    <n v="29535"/>
  </r>
  <r>
    <x v="2"/>
    <s v="TrailBlazer"/>
    <n v="2008"/>
    <x v="12"/>
    <s v="regular unleaded"/>
    <n v="285"/>
    <n v="6"/>
    <s v="AUTOMATIC"/>
    <s v="rear wheel drive"/>
    <n v="4"/>
    <s v="N/A"/>
    <s v="Midsize"/>
    <s v="4dr SUV"/>
    <n v="20"/>
    <n v="14"/>
    <n v="1385"/>
    <n v="27745"/>
  </r>
  <r>
    <x v="2"/>
    <s v="TrailBlazer"/>
    <n v="2008"/>
    <x v="12"/>
    <s v="regular unleaded"/>
    <n v="285"/>
    <n v="6"/>
    <s v="AUTOMATIC"/>
    <s v="four wheel drive"/>
    <n v="4"/>
    <s v="N/A"/>
    <s v="Midsize"/>
    <s v="4dr SUV"/>
    <n v="20"/>
    <n v="14"/>
    <n v="1385"/>
    <n v="31910"/>
  </r>
  <r>
    <x v="2"/>
    <s v="TrailBlazer"/>
    <n v="2008"/>
    <x v="12"/>
    <s v="regular unleaded"/>
    <n v="285"/>
    <n v="6"/>
    <s v="AUTOMATIC"/>
    <s v="rear wheel drive"/>
    <n v="4"/>
    <s v="N/A"/>
    <s v="Midsize"/>
    <s v="4dr SUV"/>
    <n v="20"/>
    <n v="14"/>
    <n v="1385"/>
    <n v="31810"/>
  </r>
  <r>
    <x v="2"/>
    <s v="TrailBlazer"/>
    <n v="2008"/>
    <x v="12"/>
    <s v="regular unleaded"/>
    <n v="285"/>
    <n v="6"/>
    <s v="AUTOMATIC"/>
    <s v="rear wheel drive"/>
    <n v="4"/>
    <s v="N/A"/>
    <s v="Midsize"/>
    <s v="4dr SUV"/>
    <n v="20"/>
    <n v="14"/>
    <n v="1385"/>
    <n v="27400"/>
  </r>
  <r>
    <x v="2"/>
    <s v="TrailBlazer"/>
    <n v="2008"/>
    <x v="12"/>
    <s v="regular unleaded"/>
    <n v="285"/>
    <n v="6"/>
    <s v="AUTOMATIC"/>
    <s v="four wheel drive"/>
    <n v="4"/>
    <s v="N/A"/>
    <s v="Midsize"/>
    <s v="4dr SUV"/>
    <n v="20"/>
    <n v="14"/>
    <n v="1385"/>
    <n v="33945"/>
  </r>
  <r>
    <x v="2"/>
    <s v="TrailBlazer"/>
    <n v="2008"/>
    <x v="12"/>
    <s v="regular unleaded"/>
    <n v="285"/>
    <n v="6"/>
    <s v="AUTOMATIC"/>
    <s v="rear wheel drive"/>
    <n v="4"/>
    <s v="N/A"/>
    <s v="Midsize"/>
    <s v="4dr SUV"/>
    <n v="20"/>
    <n v="14"/>
    <n v="1385"/>
    <n v="29780"/>
  </r>
  <r>
    <x v="2"/>
    <s v="TrailBlazer"/>
    <n v="2009"/>
    <x v="10"/>
    <s v="regular unleaded"/>
    <n v="285"/>
    <n v="6"/>
    <s v="AUTOMATIC"/>
    <s v="four wheel drive"/>
    <n v="4"/>
    <s v="N/A"/>
    <s v="Midsize"/>
    <s v="4dr SUV"/>
    <n v="20"/>
    <n v="14"/>
    <n v="1385"/>
    <n v="35770"/>
  </r>
  <r>
    <x v="2"/>
    <s v="TrailBlazer"/>
    <n v="2009"/>
    <x v="10"/>
    <s v="regular unleaded"/>
    <n v="285"/>
    <n v="6"/>
    <s v="AUTOMATIC"/>
    <s v="four wheel drive"/>
    <n v="4"/>
    <s v="N/A"/>
    <s v="Midsize"/>
    <s v="4dr SUV"/>
    <n v="20"/>
    <n v="14"/>
    <n v="1385"/>
    <n v="31330"/>
  </r>
  <r>
    <x v="2"/>
    <s v="TrailBlazer"/>
    <n v="2009"/>
    <x v="10"/>
    <s v="regular unleaded"/>
    <n v="285"/>
    <n v="6"/>
    <s v="AUTOMATIC"/>
    <s v="rear wheel drive"/>
    <n v="4"/>
    <s v="N/A"/>
    <s v="Midsize"/>
    <s v="4dr SUV"/>
    <n v="20"/>
    <n v="14"/>
    <n v="1385"/>
    <n v="31275"/>
  </r>
  <r>
    <x v="2"/>
    <s v="TrailBlazer"/>
    <n v="2009"/>
    <x v="10"/>
    <s v="regular unleaded"/>
    <n v="285"/>
    <n v="6"/>
    <s v="AUTOMATIC"/>
    <s v="rear wheel drive"/>
    <n v="4"/>
    <s v="N/A"/>
    <s v="Midsize"/>
    <s v="4dr SUV"/>
    <n v="20"/>
    <n v="14"/>
    <n v="1385"/>
    <n v="33595"/>
  </r>
  <r>
    <x v="2"/>
    <s v="TrailBlazer"/>
    <n v="2009"/>
    <x v="10"/>
    <s v="regular unleaded"/>
    <n v="285"/>
    <n v="6"/>
    <s v="AUTOMATIC"/>
    <s v="four wheel drive"/>
    <n v="4"/>
    <s v="N/A"/>
    <s v="Midsize"/>
    <s v="4dr SUV"/>
    <n v="20"/>
    <n v="14"/>
    <n v="1385"/>
    <n v="33445"/>
  </r>
  <r>
    <x v="2"/>
    <s v="TrailBlazer"/>
    <n v="2009"/>
    <x v="10"/>
    <s v="regular unleaded"/>
    <n v="285"/>
    <n v="6"/>
    <s v="AUTOMATIC"/>
    <s v="rear wheel drive"/>
    <n v="4"/>
    <s v="N/A"/>
    <s v="Midsize"/>
    <s v="4dr SUV"/>
    <n v="20"/>
    <n v="14"/>
    <n v="1385"/>
    <n v="29155"/>
  </r>
  <r>
    <x v="2"/>
    <s v="Silverado 1500 Classic"/>
    <n v="2007"/>
    <x v="25"/>
    <s v="regular unleaded"/>
    <n v="285"/>
    <n v="8"/>
    <s v="AUTOMATIC"/>
    <s v="four wheel drive"/>
    <n v="2"/>
    <s v="Flex Fuel"/>
    <s v="Large"/>
    <s v="Regular Cab Pickup"/>
    <n v="18"/>
    <n v="14"/>
    <n v="1385"/>
    <n v="26685"/>
  </r>
  <r>
    <x v="2"/>
    <s v="Silverado 1500 Classic"/>
    <n v="2007"/>
    <x v="25"/>
    <s v="regular unleaded"/>
    <n v="285"/>
    <n v="8"/>
    <s v="AUTOMATIC"/>
    <s v="four wheel drive"/>
    <n v="2"/>
    <s v="Flex Fuel"/>
    <s v="Large"/>
    <s v="Regular Cab Pickup"/>
    <n v="18"/>
    <n v="14"/>
    <n v="1385"/>
    <n v="26975"/>
  </r>
  <r>
    <x v="30"/>
    <s v="Envoy"/>
    <n v="2008"/>
    <x v="12"/>
    <s v="regular unleaded"/>
    <n v="285"/>
    <n v="6"/>
    <s v="AUTOMATIC"/>
    <s v="four wheel drive"/>
    <n v="4"/>
    <s v="N/A"/>
    <s v="Midsize"/>
    <s v="4dr SUV"/>
    <n v="20"/>
    <n v="14"/>
    <n v="549"/>
    <n v="34020"/>
  </r>
  <r>
    <x v="30"/>
    <s v="Envoy"/>
    <n v="2008"/>
    <x v="12"/>
    <s v="regular unleaded"/>
    <n v="285"/>
    <n v="6"/>
    <s v="AUTOMATIC"/>
    <s v="rear wheel drive"/>
    <n v="4"/>
    <s v="N/A"/>
    <s v="Midsize"/>
    <s v="4dr SUV"/>
    <n v="20"/>
    <n v="14"/>
    <n v="549"/>
    <n v="27980"/>
  </r>
  <r>
    <x v="30"/>
    <s v="Envoy"/>
    <n v="2008"/>
    <x v="12"/>
    <s v="regular unleaded"/>
    <n v="285"/>
    <n v="6"/>
    <s v="AUTOMATIC"/>
    <s v="four wheel drive"/>
    <n v="4"/>
    <s v="N/A"/>
    <s v="Midsize"/>
    <s v="4dr SUV"/>
    <n v="20"/>
    <n v="14"/>
    <n v="549"/>
    <n v="30115"/>
  </r>
  <r>
    <x v="30"/>
    <s v="Envoy"/>
    <n v="2008"/>
    <x v="12"/>
    <s v="regular unleaded"/>
    <n v="285"/>
    <n v="6"/>
    <s v="AUTOMATIC"/>
    <s v="rear wheel drive"/>
    <n v="4"/>
    <s v="N/A"/>
    <s v="Midsize"/>
    <s v="4dr SUV"/>
    <n v="20"/>
    <n v="14"/>
    <n v="549"/>
    <n v="31885"/>
  </r>
  <r>
    <x v="30"/>
    <s v="Envoy"/>
    <n v="2009"/>
    <x v="10"/>
    <s v="regular unleaded"/>
    <n v="285"/>
    <n v="6"/>
    <s v="AUTOMATIC"/>
    <s v="four wheel drive"/>
    <n v="4"/>
    <s v="N/A"/>
    <s v="Midsize"/>
    <s v="4dr SUV"/>
    <n v="20"/>
    <n v="14"/>
    <n v="549"/>
    <n v="35615"/>
  </r>
  <r>
    <x v="30"/>
    <s v="Envoy"/>
    <n v="2009"/>
    <x v="10"/>
    <s v="regular unleaded"/>
    <n v="285"/>
    <n v="6"/>
    <s v="AUTOMATIC"/>
    <s v="rear wheel drive"/>
    <n v="4"/>
    <s v="N/A"/>
    <s v="Midsize"/>
    <s v="4dr SUV"/>
    <n v="20"/>
    <n v="14"/>
    <n v="549"/>
    <n v="30625"/>
  </r>
  <r>
    <x v="30"/>
    <s v="Envoy"/>
    <n v="2009"/>
    <x v="10"/>
    <s v="regular unleaded"/>
    <n v="285"/>
    <n v="6"/>
    <s v="AUTOMATIC"/>
    <s v="four wheel drive"/>
    <n v="4"/>
    <s v="N/A"/>
    <s v="Midsize"/>
    <s v="4dr SUV"/>
    <n v="20"/>
    <n v="14"/>
    <n v="549"/>
    <n v="32760"/>
  </r>
  <r>
    <x v="30"/>
    <s v="Envoy"/>
    <n v="2009"/>
    <x v="10"/>
    <s v="regular unleaded"/>
    <n v="285"/>
    <n v="6"/>
    <s v="AUTOMATIC"/>
    <s v="rear wheel drive"/>
    <n v="4"/>
    <s v="N/A"/>
    <s v="Midsize"/>
    <s v="4dr SUV"/>
    <n v="20"/>
    <n v="14"/>
    <n v="549"/>
    <n v="33480"/>
  </r>
  <r>
    <x v="30"/>
    <s v="Sierra 1500 Classic"/>
    <n v="2007"/>
    <x v="25"/>
    <s v="regular unleaded"/>
    <n v="285"/>
    <n v="8"/>
    <s v="AUTOMATIC"/>
    <s v="four wheel drive"/>
    <n v="4"/>
    <s v="Flex Fuel"/>
    <s v="Large"/>
    <s v="Extended Cab Pickup"/>
    <n v="18"/>
    <n v="14"/>
    <n v="549"/>
    <n v="29380"/>
  </r>
  <r>
    <x v="30"/>
    <s v="Sierra 1500 Classic"/>
    <n v="2007"/>
    <x v="25"/>
    <s v="regular unleaded"/>
    <n v="285"/>
    <n v="8"/>
    <s v="AUTOMATIC"/>
    <s v="four wheel drive"/>
    <n v="4"/>
    <s v="Flex Fuel"/>
    <s v="Large"/>
    <s v="Extended Cab Pickup"/>
    <n v="18"/>
    <n v="14"/>
    <n v="549"/>
    <n v="27580"/>
  </r>
  <r>
    <x v="30"/>
    <s v="Sierra 1500 Classic"/>
    <n v="2007"/>
    <x v="25"/>
    <s v="regular unleaded"/>
    <n v="285"/>
    <n v="8"/>
    <s v="AUTOMATIC"/>
    <s v="four wheel drive"/>
    <n v="4"/>
    <s v="Flex Fuel"/>
    <s v="Large"/>
    <s v="Extended Cab Pickup"/>
    <n v="18"/>
    <n v="14"/>
    <n v="549"/>
    <n v="25845"/>
  </r>
  <r>
    <x v="30"/>
    <s v="Sierra 1500 Classic"/>
    <n v="2007"/>
    <x v="25"/>
    <s v="regular unleaded"/>
    <n v="285"/>
    <n v="8"/>
    <s v="AUTOMATIC"/>
    <s v="four wheel drive"/>
    <n v="4"/>
    <s v="N/A"/>
    <s v="Large"/>
    <s v="Crew Cab Pickup"/>
    <n v="18"/>
    <n v="14"/>
    <n v="549"/>
    <n v="28845"/>
  </r>
  <r>
    <x v="30"/>
    <s v="Sierra 1500 Classic"/>
    <n v="2007"/>
    <x v="25"/>
    <s v="regular unleaded"/>
    <n v="285"/>
    <n v="8"/>
    <s v="AUTOMATIC"/>
    <s v="four wheel drive"/>
    <n v="4"/>
    <s v="N/A"/>
    <s v="Large"/>
    <s v="Crew Cab Pickup"/>
    <n v="18"/>
    <n v="14"/>
    <n v="549"/>
    <n v="30340"/>
  </r>
  <r>
    <x v="30"/>
    <s v="Sierra 1500 Classic"/>
    <n v="2007"/>
    <x v="25"/>
    <s v="regular unleaded"/>
    <n v="285"/>
    <n v="8"/>
    <s v="AUTOMATIC"/>
    <s v="four wheel drive"/>
    <n v="2"/>
    <s v="Flex Fuel"/>
    <s v="Large"/>
    <s v="Regular Cab Pickup"/>
    <n v="18"/>
    <n v="14"/>
    <n v="549"/>
    <n v="27850"/>
  </r>
  <r>
    <x v="30"/>
    <s v="Sierra 1500 Classic"/>
    <n v="2007"/>
    <x v="25"/>
    <s v="regular unleaded"/>
    <n v="285"/>
    <n v="8"/>
    <s v="AUTOMATIC"/>
    <s v="four wheel drive"/>
    <n v="2"/>
    <s v="Flex Fuel"/>
    <s v="Large"/>
    <s v="Regular Cab Pickup"/>
    <n v="18"/>
    <n v="14"/>
    <n v="549"/>
    <n v="27560"/>
  </r>
  <r>
    <x v="30"/>
    <s v="Sierra 1500 Classic"/>
    <n v="2007"/>
    <x v="25"/>
    <s v="regular unleaded"/>
    <n v="285"/>
    <n v="8"/>
    <s v="AUTOMATIC"/>
    <s v="four wheel drive"/>
    <n v="2"/>
    <s v="Flex Fuel"/>
    <s v="Large"/>
    <s v="Regular Cab Pickup"/>
    <n v="18"/>
    <n v="14"/>
    <n v="549"/>
    <n v="26295"/>
  </r>
  <r>
    <x v="30"/>
    <s v="Sierra 1500 Classic"/>
    <n v="2007"/>
    <x v="25"/>
    <s v="regular unleaded"/>
    <n v="285"/>
    <n v="8"/>
    <s v="AUTOMATIC"/>
    <s v="four wheel drive"/>
    <n v="2"/>
    <s v="Flex Fuel"/>
    <s v="Large"/>
    <s v="Regular Cab Pickup"/>
    <n v="18"/>
    <n v="14"/>
    <n v="549"/>
    <n v="25850"/>
  </r>
  <r>
    <x v="30"/>
    <s v="Typhoon"/>
    <n v="1992"/>
    <x v="16"/>
    <s v="regular unleaded"/>
    <n v="285"/>
    <n v="6"/>
    <s v="AUTOMATIC"/>
    <s v="all wheel drive"/>
    <n v="2"/>
    <s v="Factory Tuner,Performance"/>
    <s v="Compact"/>
    <s v="2dr SUV"/>
    <n v="17"/>
    <n v="14"/>
    <n v="549"/>
    <n v="5895"/>
  </r>
  <r>
    <x v="34"/>
    <s v="9-7X"/>
    <n v="2008"/>
    <x v="12"/>
    <s v="regular unleaded"/>
    <n v="285"/>
    <n v="6"/>
    <s v="AUTOMATIC"/>
    <s v="all wheel drive"/>
    <n v="4"/>
    <s v="Luxury"/>
    <s v="Midsize"/>
    <s v="4dr SUV"/>
    <n v="20"/>
    <n v="14"/>
    <n v="376"/>
    <n v="40400"/>
  </r>
  <r>
    <x v="34"/>
    <s v="9-7X"/>
    <n v="2009"/>
    <x v="10"/>
    <s v="regular unleaded"/>
    <n v="285"/>
    <n v="6"/>
    <s v="AUTOMATIC"/>
    <s v="all wheel drive"/>
    <n v="4"/>
    <s v="Luxury"/>
    <s v="Midsize"/>
    <s v="4dr SUV"/>
    <n v="20"/>
    <n v="14"/>
    <n v="376"/>
    <n v="42615"/>
  </r>
  <r>
    <x v="34"/>
    <s v="9-7X"/>
    <n v="2007"/>
    <x v="25"/>
    <s v="regular unleaded"/>
    <n v="290"/>
    <n v="6"/>
    <s v="AUTOMATIC"/>
    <s v="all wheel drive"/>
    <n v="4"/>
    <s v="Luxury"/>
    <s v="Midsize"/>
    <s v="4dr SUV"/>
    <n v="20"/>
    <n v="14"/>
    <n v="376"/>
    <n v="39190"/>
  </r>
  <r>
    <x v="24"/>
    <s v="Rainier"/>
    <n v="2006"/>
    <x v="24"/>
    <s v="regular unleaded"/>
    <n v="291"/>
    <n v="6"/>
    <s v="AUTOMATIC"/>
    <s v="all wheel drive"/>
    <n v="4"/>
    <s v="N/A"/>
    <s v="Midsize"/>
    <s v="4dr SUV"/>
    <n v="20"/>
    <n v="14"/>
    <n v="155"/>
    <n v="32580"/>
  </r>
  <r>
    <x v="24"/>
    <s v="Rainier"/>
    <n v="2006"/>
    <x v="24"/>
    <s v="regular unleaded"/>
    <n v="291"/>
    <n v="6"/>
    <s v="AUTOMATIC"/>
    <s v="rear wheel drive"/>
    <n v="4"/>
    <s v="N/A"/>
    <s v="Midsize"/>
    <s v="4dr SUV"/>
    <n v="20"/>
    <n v="14"/>
    <n v="155"/>
    <n v="30580"/>
  </r>
  <r>
    <x v="24"/>
    <s v="Rainier"/>
    <n v="2007"/>
    <x v="25"/>
    <s v="regular unleaded"/>
    <n v="291"/>
    <n v="6"/>
    <s v="AUTOMATIC"/>
    <s v="all wheel drive"/>
    <n v="4"/>
    <s v="N/A"/>
    <s v="Midsize"/>
    <s v="4dr SUV"/>
    <n v="20"/>
    <n v="14"/>
    <n v="155"/>
    <n v="33570"/>
  </r>
  <r>
    <x v="24"/>
    <s v="Rainier"/>
    <n v="2007"/>
    <x v="25"/>
    <s v="regular unleaded"/>
    <n v="291"/>
    <n v="6"/>
    <s v="AUTOMATIC"/>
    <s v="rear wheel drive"/>
    <n v="4"/>
    <s v="N/A"/>
    <s v="Midsize"/>
    <s v="4dr SUV"/>
    <n v="20"/>
    <n v="14"/>
    <n v="155"/>
    <n v="31550"/>
  </r>
  <r>
    <x v="2"/>
    <s v="TrailBlazer EXT"/>
    <n v="2006"/>
    <x v="24"/>
    <s v="regular unleaded"/>
    <n v="291"/>
    <n v="6"/>
    <s v="AUTOMATIC"/>
    <s v="rear wheel drive"/>
    <n v="4"/>
    <s v="N/A"/>
    <s v="Large"/>
    <s v="4dr SUV"/>
    <n v="19"/>
    <n v="14"/>
    <n v="1385"/>
    <n v="27980"/>
  </r>
  <r>
    <x v="2"/>
    <s v="TrailBlazer EXT"/>
    <n v="2006"/>
    <x v="24"/>
    <s v="regular unleaded"/>
    <n v="291"/>
    <n v="6"/>
    <s v="AUTOMATIC"/>
    <s v="four wheel drive"/>
    <n v="4"/>
    <s v="N/A"/>
    <s v="Large"/>
    <s v="4dr SUV"/>
    <n v="19"/>
    <n v="14"/>
    <n v="1385"/>
    <n v="30230"/>
  </r>
  <r>
    <x v="2"/>
    <s v="TrailBlazer EXT"/>
    <n v="2006"/>
    <x v="24"/>
    <s v="regular unleaded"/>
    <n v="291"/>
    <n v="6"/>
    <s v="AUTOMATIC"/>
    <s v="four wheel drive"/>
    <n v="4"/>
    <s v="N/A"/>
    <s v="Large"/>
    <s v="4dr SUV"/>
    <n v="19"/>
    <n v="14"/>
    <n v="1385"/>
    <n v="28130"/>
  </r>
  <r>
    <x v="2"/>
    <s v="TrailBlazer EXT"/>
    <n v="2006"/>
    <x v="24"/>
    <s v="regular unleaded"/>
    <n v="291"/>
    <n v="6"/>
    <s v="AUTOMATIC"/>
    <s v="rear wheel drive"/>
    <n v="4"/>
    <s v="N/A"/>
    <s v="Large"/>
    <s v="4dr SUV"/>
    <n v="19"/>
    <n v="14"/>
    <n v="1385"/>
    <n v="25880"/>
  </r>
  <r>
    <x v="2"/>
    <s v="TrailBlazer"/>
    <n v="2007"/>
    <x v="25"/>
    <s v="regular unleaded"/>
    <n v="291"/>
    <n v="6"/>
    <s v="AUTOMATIC"/>
    <s v="rear wheel drive"/>
    <n v="4"/>
    <s v="N/A"/>
    <s v="Midsize"/>
    <s v="4dr SUV"/>
    <n v="20"/>
    <n v="14"/>
    <n v="1385"/>
    <n v="25045"/>
  </r>
  <r>
    <x v="2"/>
    <s v="TrailBlazer"/>
    <n v="2007"/>
    <x v="25"/>
    <s v="regular unleaded"/>
    <n v="291"/>
    <n v="6"/>
    <s v="AUTOMATIC"/>
    <s v="four wheel drive"/>
    <n v="4"/>
    <s v="N/A"/>
    <s v="Midsize"/>
    <s v="4dr SUV"/>
    <n v="20"/>
    <n v="14"/>
    <n v="1385"/>
    <n v="27340"/>
  </r>
  <r>
    <x v="2"/>
    <s v="TrailBlazer"/>
    <n v="2007"/>
    <x v="25"/>
    <s v="regular unleaded"/>
    <n v="291"/>
    <n v="6"/>
    <s v="AUTOMATIC"/>
    <s v="rear wheel drive"/>
    <n v="4"/>
    <s v="N/A"/>
    <s v="Midsize"/>
    <s v="4dr SUV"/>
    <n v="20"/>
    <n v="14"/>
    <n v="1385"/>
    <n v="27970"/>
  </r>
  <r>
    <x v="2"/>
    <s v="TrailBlazer"/>
    <n v="2007"/>
    <x v="25"/>
    <s v="regular unleaded"/>
    <n v="291"/>
    <n v="6"/>
    <s v="AUTOMATIC"/>
    <s v="four wheel drive"/>
    <n v="4"/>
    <s v="N/A"/>
    <s v="Midsize"/>
    <s v="4dr SUV"/>
    <n v="20"/>
    <n v="14"/>
    <n v="1385"/>
    <n v="30210"/>
  </r>
  <r>
    <x v="30"/>
    <s v="Envoy XL"/>
    <n v="2006"/>
    <x v="24"/>
    <s v="regular unleaded"/>
    <n v="291"/>
    <n v="6"/>
    <s v="AUTOMATIC"/>
    <s v="rear wheel drive"/>
    <n v="4"/>
    <s v="N/A"/>
    <s v="Large"/>
    <s v="4dr SUV"/>
    <n v="19"/>
    <n v="14"/>
    <n v="549"/>
    <n v="30910"/>
  </r>
  <r>
    <x v="30"/>
    <s v="Envoy XL"/>
    <n v="2006"/>
    <x v="24"/>
    <s v="regular unleaded"/>
    <n v="291"/>
    <n v="6"/>
    <s v="AUTOMATIC"/>
    <s v="rear wheel drive"/>
    <n v="4"/>
    <s v="N/A"/>
    <s v="Large"/>
    <s v="4dr SUV"/>
    <n v="19"/>
    <n v="14"/>
    <n v="549"/>
    <n v="27380"/>
  </r>
  <r>
    <x v="30"/>
    <s v="Envoy"/>
    <n v="2007"/>
    <x v="25"/>
    <s v="regular unleaded"/>
    <n v="291"/>
    <n v="6"/>
    <s v="AUTOMATIC"/>
    <s v="four wheel drive"/>
    <n v="4"/>
    <s v="N/A"/>
    <s v="Midsize"/>
    <s v="4dr SUV"/>
    <n v="20"/>
    <n v="14"/>
    <n v="549"/>
    <n v="32960"/>
  </r>
  <r>
    <x v="30"/>
    <s v="Envoy"/>
    <n v="2007"/>
    <x v="25"/>
    <s v="regular unleaded"/>
    <n v="291"/>
    <n v="6"/>
    <s v="AUTOMATIC"/>
    <s v="rear wheel drive"/>
    <n v="4"/>
    <s v="N/A"/>
    <s v="Midsize"/>
    <s v="4dr SUV"/>
    <n v="20"/>
    <n v="14"/>
    <n v="549"/>
    <n v="26760"/>
  </r>
  <r>
    <x v="30"/>
    <s v="Envoy"/>
    <n v="2007"/>
    <x v="25"/>
    <s v="regular unleaded"/>
    <n v="291"/>
    <n v="6"/>
    <s v="AUTOMATIC"/>
    <s v="rear wheel drive"/>
    <n v="4"/>
    <s v="N/A"/>
    <s v="Midsize"/>
    <s v="4dr SUV"/>
    <n v="20"/>
    <n v="14"/>
    <n v="549"/>
    <n v="30770"/>
  </r>
  <r>
    <x v="30"/>
    <s v="Envoy"/>
    <n v="2007"/>
    <x v="25"/>
    <s v="regular unleaded"/>
    <n v="291"/>
    <n v="6"/>
    <s v="AUTOMATIC"/>
    <s v="four wheel drive"/>
    <n v="4"/>
    <s v="N/A"/>
    <s v="Midsize"/>
    <s v="4dr SUV"/>
    <n v="20"/>
    <n v="14"/>
    <n v="549"/>
    <n v="28950"/>
  </r>
  <r>
    <x v="8"/>
    <s v="Explorer Sport Trac"/>
    <n v="2009"/>
    <x v="10"/>
    <s v="regular unleaded"/>
    <n v="292"/>
    <n v="8"/>
    <s v="AUTOMATIC"/>
    <s v="four wheel drive"/>
    <n v="4"/>
    <s v="Crossover"/>
    <s v="Compact"/>
    <s v="Crew Cab Pickup"/>
    <n v="19"/>
    <n v="14"/>
    <n v="5657"/>
    <n v="33670"/>
  </r>
  <r>
    <x v="8"/>
    <s v="Explorer Sport Trac"/>
    <n v="2009"/>
    <x v="10"/>
    <s v="regular unleaded"/>
    <n v="292"/>
    <n v="8"/>
    <s v="AUTOMATIC"/>
    <s v="all wheel drive"/>
    <n v="4"/>
    <s v="Crossover,Performance"/>
    <s v="Compact"/>
    <s v="Crew Cab Pickup"/>
    <n v="19"/>
    <n v="14"/>
    <n v="5657"/>
    <n v="33670"/>
  </r>
  <r>
    <x v="8"/>
    <s v="Explorer Sport Trac"/>
    <n v="2009"/>
    <x v="10"/>
    <s v="regular unleaded"/>
    <n v="292"/>
    <n v="8"/>
    <s v="AUTOMATIC"/>
    <s v="four wheel drive"/>
    <n v="4"/>
    <s v="Crossover"/>
    <s v="Compact"/>
    <s v="Crew Cab Pickup"/>
    <n v="19"/>
    <n v="14"/>
    <n v="5657"/>
    <n v="29820"/>
  </r>
  <r>
    <x v="2"/>
    <s v="Silverado 1500 Classic"/>
    <n v="2007"/>
    <x v="25"/>
    <s v="regular unleaded"/>
    <n v="295"/>
    <n v="8"/>
    <s v="AUTOMATIC"/>
    <s v="rear wheel drive"/>
    <n v="4"/>
    <s v="N/A"/>
    <s v="Large"/>
    <s v="Extended Cab Pickup"/>
    <n v="19"/>
    <n v="14"/>
    <n v="1385"/>
    <n v="26930"/>
  </r>
  <r>
    <x v="2"/>
    <s v="Silverado 1500 Classic"/>
    <n v="2007"/>
    <x v="25"/>
    <s v="flex-fuel (unleaded/E85)"/>
    <n v="295"/>
    <n v="8"/>
    <s v="AUTOMATIC"/>
    <s v="rear wheel drive"/>
    <n v="4"/>
    <s v="Flex Fuel"/>
    <s v="Large"/>
    <s v="Extended Cab Pickup"/>
    <n v="19"/>
    <n v="14"/>
    <n v="1385"/>
    <n v="27135"/>
  </r>
  <r>
    <x v="2"/>
    <s v="Silverado 1500 Classic"/>
    <n v="2007"/>
    <x v="25"/>
    <s v="flex-fuel (unleaded/E85)"/>
    <n v="295"/>
    <n v="8"/>
    <s v="AUTOMATIC"/>
    <s v="rear wheel drive"/>
    <n v="4"/>
    <s v="Flex Fuel"/>
    <s v="Large"/>
    <s v="Crew Cab Pickup"/>
    <n v="19"/>
    <n v="14"/>
    <n v="1385"/>
    <n v="28515"/>
  </r>
  <r>
    <x v="2"/>
    <s v="Silverado 1500 Classic"/>
    <n v="2007"/>
    <x v="25"/>
    <s v="flex-fuel (unleaded/E85)"/>
    <n v="295"/>
    <n v="8"/>
    <s v="AUTOMATIC"/>
    <s v="rear wheel drive"/>
    <n v="4"/>
    <s v="Flex Fuel"/>
    <s v="Large"/>
    <s v="Extended Cab Pickup"/>
    <n v="19"/>
    <n v="14"/>
    <n v="1385"/>
    <n v="30755"/>
  </r>
  <r>
    <x v="2"/>
    <s v="Silverado 1500 Classic"/>
    <n v="2007"/>
    <x v="25"/>
    <s v="flex-fuel (unleaded/E85)"/>
    <n v="295"/>
    <n v="8"/>
    <s v="AUTOMATIC"/>
    <s v="rear wheel drive"/>
    <n v="4"/>
    <s v="Flex Fuel"/>
    <s v="Large"/>
    <s v="Crew Cab Pickup"/>
    <n v="19"/>
    <n v="14"/>
    <n v="1385"/>
    <n v="32330"/>
  </r>
  <r>
    <x v="2"/>
    <s v="Silverado 1500 Classic"/>
    <n v="2007"/>
    <x v="25"/>
    <s v="flex-fuel (unleaded/E85)"/>
    <n v="295"/>
    <n v="8"/>
    <s v="AUTOMATIC"/>
    <s v="rear wheel drive"/>
    <n v="4"/>
    <s v="Flex Fuel"/>
    <s v="Large"/>
    <s v="Extended Cab Pickup"/>
    <n v="19"/>
    <n v="14"/>
    <n v="1385"/>
    <n v="24515"/>
  </r>
  <r>
    <x v="2"/>
    <s v="Silverado 1500 Classic"/>
    <n v="2007"/>
    <x v="25"/>
    <s v="flex-fuel (unleaded/E85)"/>
    <n v="295"/>
    <n v="8"/>
    <s v="AUTOMATIC"/>
    <s v="rear wheel drive"/>
    <n v="4"/>
    <s v="Flex Fuel"/>
    <s v="Large"/>
    <s v="Extended Cab Pickup"/>
    <n v="19"/>
    <n v="14"/>
    <n v="1385"/>
    <n v="28705"/>
  </r>
  <r>
    <x v="2"/>
    <s v="Silverado 1500 Classic"/>
    <n v="2007"/>
    <x v="25"/>
    <s v="flex-fuel (unleaded/E85)"/>
    <n v="295"/>
    <n v="8"/>
    <s v="AUTOMATIC"/>
    <s v="rear wheel drive"/>
    <n v="4"/>
    <s v="Flex Fuel"/>
    <s v="Large"/>
    <s v="Crew Cab Pickup"/>
    <n v="19"/>
    <n v="14"/>
    <n v="1385"/>
    <n v="30570"/>
  </r>
  <r>
    <x v="2"/>
    <s v="Silverado 1500 Classic"/>
    <n v="2007"/>
    <x v="25"/>
    <s v="flex-fuel (unleaded/E85)"/>
    <n v="295"/>
    <n v="8"/>
    <s v="AUTOMATIC"/>
    <s v="rear wheel drive"/>
    <n v="4"/>
    <s v="Flex Fuel"/>
    <s v="Large"/>
    <s v="Extended Cab Pickup"/>
    <n v="19"/>
    <n v="14"/>
    <n v="1385"/>
    <n v="25915"/>
  </r>
  <r>
    <x v="2"/>
    <s v="Silverado 1500 Classic"/>
    <n v="2007"/>
    <x v="25"/>
    <s v="flex-fuel (unleaded/E85)"/>
    <n v="295"/>
    <n v="8"/>
    <s v="AUTOMATIC"/>
    <s v="rear wheel drive"/>
    <n v="4"/>
    <s v="Flex Fuel"/>
    <s v="Large"/>
    <s v="Extended Cab Pickup"/>
    <n v="19"/>
    <n v="14"/>
    <n v="1385"/>
    <n v="28995"/>
  </r>
  <r>
    <x v="2"/>
    <s v="Silverado 1500 Classic"/>
    <n v="2007"/>
    <x v="25"/>
    <s v="regular unleaded"/>
    <n v="295"/>
    <n v="8"/>
    <s v="AUTOMATIC"/>
    <s v="rear wheel drive"/>
    <n v="4"/>
    <s v="N/A"/>
    <s v="Large"/>
    <s v="Extended Cab Pickup"/>
    <n v="19"/>
    <n v="14"/>
    <n v="1385"/>
    <n v="30315"/>
  </r>
  <r>
    <x v="2"/>
    <s v="Silverado 1500 Classic"/>
    <n v="2007"/>
    <x v="25"/>
    <s v="flex-fuel (unleaded/E85)"/>
    <n v="295"/>
    <n v="8"/>
    <s v="AUTOMATIC"/>
    <s v="rear wheel drive"/>
    <n v="4"/>
    <s v="Flex Fuel"/>
    <s v="Large"/>
    <s v="Extended Cab Pickup"/>
    <n v="19"/>
    <n v="14"/>
    <n v="1385"/>
    <n v="30465"/>
  </r>
  <r>
    <x v="2"/>
    <s v="Silverado 1500 Classic"/>
    <n v="2007"/>
    <x v="25"/>
    <s v="regular unleaded"/>
    <n v="295"/>
    <n v="8"/>
    <s v="AUTOMATIC"/>
    <s v="rear wheel drive"/>
    <n v="4"/>
    <s v="N/A"/>
    <s v="Large"/>
    <s v="Extended Cab Pickup"/>
    <n v="19"/>
    <n v="14"/>
    <n v="1385"/>
    <n v="28555"/>
  </r>
  <r>
    <x v="30"/>
    <s v="Sierra 1500 Classic"/>
    <n v="2007"/>
    <x v="25"/>
    <s v="flex-fuel (unleaded/E85)"/>
    <n v="295"/>
    <n v="8"/>
    <s v="AUTOMATIC"/>
    <s v="rear wheel drive"/>
    <n v="4"/>
    <s v="Flex Fuel"/>
    <s v="Large"/>
    <s v="Crew Cab Pickup"/>
    <n v="19"/>
    <n v="14"/>
    <n v="549"/>
    <n v="30930"/>
  </r>
  <r>
    <x v="30"/>
    <s v="Sierra 1500 Classic"/>
    <n v="2007"/>
    <x v="25"/>
    <s v="flex-fuel (unleaded/E85)"/>
    <n v="295"/>
    <n v="8"/>
    <s v="AUTOMATIC"/>
    <s v="rear wheel drive"/>
    <n v="4"/>
    <s v="Flex Fuel"/>
    <s v="Large"/>
    <s v="Extended Cab Pickup"/>
    <n v="19"/>
    <n v="14"/>
    <n v="549"/>
    <n v="24515"/>
  </r>
  <r>
    <x v="30"/>
    <s v="Sierra 1500 Classic"/>
    <n v="2007"/>
    <x v="25"/>
    <s v="flex-fuel (unleaded/E85)"/>
    <n v="295"/>
    <n v="8"/>
    <s v="AUTOMATIC"/>
    <s v="rear wheel drive"/>
    <n v="4"/>
    <s v="Flex Fuel"/>
    <s v="Large"/>
    <s v="Extended Cab Pickup"/>
    <n v="19"/>
    <n v="14"/>
    <n v="549"/>
    <n v="29355"/>
  </r>
  <r>
    <x v="30"/>
    <s v="Sierra 1500 Classic"/>
    <n v="2007"/>
    <x v="25"/>
    <s v="flex-fuel (unleaded/E85)"/>
    <n v="295"/>
    <n v="8"/>
    <s v="AUTOMATIC"/>
    <s v="rear wheel drive"/>
    <n v="4"/>
    <s v="Flex Fuel"/>
    <s v="Large"/>
    <s v="Extended Cab Pickup"/>
    <n v="19"/>
    <n v="14"/>
    <n v="549"/>
    <n v="27730"/>
  </r>
  <r>
    <x v="30"/>
    <s v="Sierra 1500 Classic"/>
    <n v="2007"/>
    <x v="25"/>
    <s v="flex-fuel (unleaded/E85)"/>
    <n v="295"/>
    <n v="8"/>
    <s v="AUTOMATIC"/>
    <s v="rear wheel drive"/>
    <n v="4"/>
    <s v="Flex Fuel"/>
    <s v="Large"/>
    <s v="Crew Cab Pickup"/>
    <n v="19"/>
    <n v="14"/>
    <n v="549"/>
    <n v="32690"/>
  </r>
  <r>
    <x v="30"/>
    <s v="Sierra 1500 Classic"/>
    <n v="2007"/>
    <x v="25"/>
    <s v="flex-fuel (unleaded/E85)"/>
    <n v="295"/>
    <n v="8"/>
    <s v="AUTOMATIC"/>
    <s v="rear wheel drive"/>
    <n v="4"/>
    <s v="Flex Fuel"/>
    <s v="Large"/>
    <s v="Extended Cab Pickup"/>
    <n v="19"/>
    <n v="14"/>
    <n v="549"/>
    <n v="30825"/>
  </r>
  <r>
    <x v="30"/>
    <s v="Sierra 1500 Classic"/>
    <n v="2007"/>
    <x v="25"/>
    <s v="regular unleaded"/>
    <n v="295"/>
    <n v="8"/>
    <s v="AUTOMATIC"/>
    <s v="rear wheel drive"/>
    <n v="4"/>
    <s v="N/A"/>
    <s v="Large"/>
    <s v="Extended Cab Pickup"/>
    <n v="19"/>
    <n v="14"/>
    <n v="549"/>
    <n v="28915"/>
  </r>
  <r>
    <x v="30"/>
    <s v="Sierra 1500 Classic"/>
    <n v="2007"/>
    <x v="25"/>
    <s v="regular unleaded"/>
    <n v="295"/>
    <n v="8"/>
    <s v="AUTOMATIC"/>
    <s v="rear wheel drive"/>
    <n v="4"/>
    <s v="N/A"/>
    <s v="Large"/>
    <s v="Extended Cab Pickup"/>
    <n v="19"/>
    <n v="14"/>
    <n v="549"/>
    <n v="30675"/>
  </r>
  <r>
    <x v="30"/>
    <s v="Sierra 1500 Classic"/>
    <n v="2007"/>
    <x v="25"/>
    <s v="flex-fuel (unleaded/E85)"/>
    <n v="295"/>
    <n v="8"/>
    <s v="AUTOMATIC"/>
    <s v="rear wheel drive"/>
    <n v="4"/>
    <s v="Flex Fuel"/>
    <s v="Large"/>
    <s v="Extended Cab Pickup"/>
    <n v="19"/>
    <n v="14"/>
    <n v="549"/>
    <n v="29065"/>
  </r>
  <r>
    <x v="30"/>
    <s v="Sierra 1500 Classic"/>
    <n v="2007"/>
    <x v="25"/>
    <s v="flex-fuel (unleaded/E85)"/>
    <n v="295"/>
    <n v="8"/>
    <s v="AUTOMATIC"/>
    <s v="rear wheel drive"/>
    <n v="4"/>
    <s v="Flex Fuel"/>
    <s v="Large"/>
    <s v="Crew Cab Pickup"/>
    <n v="19"/>
    <n v="14"/>
    <n v="549"/>
    <n v="29015"/>
  </r>
  <r>
    <x v="30"/>
    <s v="Sierra 1500 Classic"/>
    <n v="2007"/>
    <x v="25"/>
    <s v="regular unleaded"/>
    <n v="295"/>
    <n v="8"/>
    <s v="AUTOMATIC"/>
    <s v="rear wheel drive"/>
    <n v="4"/>
    <s v="N/A"/>
    <s v="Large"/>
    <s v="Extended Cab Pickup"/>
    <n v="19"/>
    <n v="14"/>
    <n v="549"/>
    <n v="27430"/>
  </r>
  <r>
    <x v="30"/>
    <s v="Sierra 1500 Classic"/>
    <n v="2007"/>
    <x v="25"/>
    <s v="flex-fuel (unleaded/E85)"/>
    <n v="295"/>
    <n v="8"/>
    <s v="AUTOMATIC"/>
    <s v="rear wheel drive"/>
    <n v="4"/>
    <s v="Flex Fuel"/>
    <s v="Large"/>
    <s v="Extended Cab Pickup"/>
    <n v="19"/>
    <n v="14"/>
    <n v="549"/>
    <n v="31115"/>
  </r>
  <r>
    <x v="30"/>
    <s v="Sierra 1500 Classic"/>
    <n v="2007"/>
    <x v="25"/>
    <s v="flex-fuel (unleaded/E85)"/>
    <n v="295"/>
    <n v="8"/>
    <s v="AUTOMATIC"/>
    <s v="rear wheel drive"/>
    <n v="4"/>
    <s v="Flex Fuel"/>
    <s v="Large"/>
    <s v="Extended Cab Pickup"/>
    <n v="19"/>
    <n v="14"/>
    <n v="549"/>
    <n v="26245"/>
  </r>
  <r>
    <x v="19"/>
    <s v="allroad quattro"/>
    <n v="2004"/>
    <x v="19"/>
    <s v="regular unleaded"/>
    <n v="300"/>
    <n v="8"/>
    <s v="AUTOMATIC"/>
    <s v="all wheel drive"/>
    <n v="4"/>
    <s v="Crossover,Luxury,Performance"/>
    <s v="Midsize"/>
    <s v="Wagon"/>
    <n v="19"/>
    <n v="14"/>
    <n v="3105"/>
    <n v="46950"/>
  </r>
  <r>
    <x v="19"/>
    <s v="allroad quattro"/>
    <n v="2005"/>
    <x v="20"/>
    <s v="regular unleaded"/>
    <n v="300"/>
    <n v="8"/>
    <s v="AUTOMATIC"/>
    <s v="all wheel drive"/>
    <n v="4"/>
    <s v="Crossover,Luxury,Performance"/>
    <s v="Midsize"/>
    <s v="Wagon"/>
    <n v="19"/>
    <n v="14"/>
    <n v="3105"/>
    <n v="47250"/>
  </r>
  <r>
    <x v="2"/>
    <s v="Colorado"/>
    <n v="2012"/>
    <x v="5"/>
    <s v="regular unleaded"/>
    <n v="300"/>
    <n v="8"/>
    <s v="AUTOMATIC"/>
    <s v="rear wheel drive"/>
    <n v="4"/>
    <s v="Performance"/>
    <s v="Compact"/>
    <s v="Crew Cab Pickup"/>
    <n v="20"/>
    <n v="14"/>
    <n v="1385"/>
    <n v="28340"/>
  </r>
  <r>
    <x v="2"/>
    <s v="Colorado"/>
    <n v="2012"/>
    <x v="5"/>
    <s v="regular unleaded"/>
    <n v="300"/>
    <n v="8"/>
    <s v="AUTOMATIC"/>
    <s v="rear wheel drive"/>
    <n v="4"/>
    <s v="Performance"/>
    <s v="Compact"/>
    <s v="Extended Cab Pickup"/>
    <n v="20"/>
    <n v="14"/>
    <n v="1385"/>
    <n v="27010"/>
  </r>
  <r>
    <x v="2"/>
    <s v="SSR"/>
    <n v="2004"/>
    <x v="19"/>
    <s v="regular unleaded"/>
    <n v="300"/>
    <n v="8"/>
    <s v="AUTOMATIC"/>
    <s v="rear wheel drive"/>
    <n v="2"/>
    <s v="Performance"/>
    <s v="Compact"/>
    <s v="Regular Cab Pickup"/>
    <n v="18"/>
    <n v="14"/>
    <n v="1385"/>
    <n v="41620"/>
  </r>
  <r>
    <x v="30"/>
    <s v="Envoy XL"/>
    <n v="2006"/>
    <x v="24"/>
    <s v="regular unleaded"/>
    <n v="300"/>
    <n v="8"/>
    <s v="AUTOMATIC"/>
    <s v="rear wheel drive"/>
    <n v="4"/>
    <s v="N/A"/>
    <s v="Large"/>
    <s v="4dr SUV"/>
    <n v="19"/>
    <n v="14"/>
    <n v="549"/>
    <n v="35350"/>
  </r>
  <r>
    <x v="30"/>
    <s v="Envoy"/>
    <n v="2008"/>
    <x v="12"/>
    <s v="regular unleaded"/>
    <n v="300"/>
    <n v="8"/>
    <s v="AUTOMATIC"/>
    <s v="rear wheel drive"/>
    <n v="4"/>
    <s v="N/A"/>
    <s v="Midsize"/>
    <s v="4dr SUV"/>
    <n v="20"/>
    <n v="14"/>
    <n v="549"/>
    <n v="34970"/>
  </r>
  <r>
    <x v="30"/>
    <s v="Envoy"/>
    <n v="2009"/>
    <x v="10"/>
    <s v="regular unleaded"/>
    <n v="300"/>
    <n v="8"/>
    <s v="AUTOMATIC"/>
    <s v="four wheel drive"/>
    <n v="4"/>
    <s v="N/A"/>
    <s v="Midsize"/>
    <s v="4dr SUV"/>
    <n v="20"/>
    <n v="14"/>
    <n v="549"/>
    <n v="38670"/>
  </r>
  <r>
    <x v="34"/>
    <s v="9-7X"/>
    <n v="2009"/>
    <x v="10"/>
    <s v="regular unleaded"/>
    <n v="300"/>
    <n v="8"/>
    <s v="AUTOMATIC"/>
    <s v="all wheel drive"/>
    <n v="4"/>
    <s v="Luxury"/>
    <s v="Midsize"/>
    <s v="4dr SUV"/>
    <n v="20"/>
    <n v="14"/>
    <n v="376"/>
    <n v="45345"/>
  </r>
  <r>
    <x v="28"/>
    <s v="Aspen"/>
    <n v="2008"/>
    <x v="12"/>
    <s v="regular unleaded"/>
    <n v="302"/>
    <n v="8"/>
    <s v="AUTOMATIC"/>
    <s v="rear wheel drive"/>
    <n v="4"/>
    <s v="N/A"/>
    <s v="Large"/>
    <s v="4dr SUV"/>
    <n v="19"/>
    <n v="14"/>
    <n v="1013"/>
    <n v="32905"/>
  </r>
  <r>
    <x v="22"/>
    <s v="Dakota"/>
    <n v="2008"/>
    <x v="12"/>
    <s v="regular unleaded"/>
    <n v="302"/>
    <n v="8"/>
    <s v="AUTOMATIC"/>
    <s v="rear wheel drive"/>
    <n v="4"/>
    <s v="N/A"/>
    <s v="Compact"/>
    <s v="Extended Cab Pickup"/>
    <n v="19"/>
    <n v="14"/>
    <n v="1851"/>
    <n v="27780"/>
  </r>
  <r>
    <x v="22"/>
    <s v="Dakota"/>
    <n v="2008"/>
    <x v="12"/>
    <s v="regular unleaded"/>
    <n v="302"/>
    <n v="8"/>
    <s v="AUTOMATIC"/>
    <s v="four wheel drive"/>
    <n v="4"/>
    <s v="N/A"/>
    <s v="Compact"/>
    <s v="Crew Cab Pickup"/>
    <n v="18"/>
    <n v="14"/>
    <n v="1851"/>
    <n v="32135"/>
  </r>
  <r>
    <x v="22"/>
    <s v="Dakota"/>
    <n v="2008"/>
    <x v="12"/>
    <s v="regular unleaded"/>
    <n v="302"/>
    <n v="8"/>
    <s v="AUTOMATIC"/>
    <s v="four wheel drive"/>
    <n v="4"/>
    <s v="N/A"/>
    <s v="Compact"/>
    <s v="Extended Cab Pickup"/>
    <n v="19"/>
    <n v="14"/>
    <n v="1851"/>
    <n v="30760"/>
  </r>
  <r>
    <x v="22"/>
    <s v="Dakota"/>
    <n v="2008"/>
    <x v="12"/>
    <s v="regular unleaded"/>
    <n v="302"/>
    <n v="8"/>
    <s v="AUTOMATIC"/>
    <s v="rear wheel drive"/>
    <n v="4"/>
    <s v="N/A"/>
    <s v="Compact"/>
    <s v="Crew Cab Pickup"/>
    <n v="19"/>
    <n v="14"/>
    <n v="1851"/>
    <n v="28520"/>
  </r>
  <r>
    <x v="22"/>
    <s v="Dakota"/>
    <n v="2010"/>
    <x v="9"/>
    <s v="flex-fuel (unleaded/E85)"/>
    <n v="302"/>
    <n v="8"/>
    <s v="AUTOMATIC"/>
    <s v="four wheel drive"/>
    <n v="4"/>
    <s v="Flex Fuel"/>
    <s v="Compact"/>
    <s v="Crew Cab Pickup"/>
    <n v="19"/>
    <n v="14"/>
    <n v="1851"/>
    <n v="31365"/>
  </r>
  <r>
    <x v="30"/>
    <s v="Envoy"/>
    <n v="2007"/>
    <x v="25"/>
    <s v="regular unleaded"/>
    <n v="302"/>
    <n v="8"/>
    <s v="AUTOMATIC"/>
    <s v="rear wheel drive"/>
    <n v="4"/>
    <s v="N/A"/>
    <s v="Midsize"/>
    <s v="4dr SUV"/>
    <n v="20"/>
    <n v="14"/>
    <n v="549"/>
    <n v="34990"/>
  </r>
  <r>
    <x v="28"/>
    <s v="Aspen"/>
    <n v="2009"/>
    <x v="10"/>
    <s v="regular unleaded"/>
    <n v="303"/>
    <n v="8"/>
    <s v="AUTOMATIC"/>
    <s v="rear wheel drive"/>
    <n v="4"/>
    <s v="Performance"/>
    <s v="Large"/>
    <s v="4dr SUV"/>
    <n v="19"/>
    <n v="14"/>
    <n v="1013"/>
    <n v="34730"/>
  </r>
  <r>
    <x v="22"/>
    <s v="Ram Pickup 1500"/>
    <n v="2009"/>
    <x v="10"/>
    <s v="flex-fuel (unleaded/E85)"/>
    <n v="310"/>
    <n v="8"/>
    <s v="AUTOMATIC"/>
    <s v="rear wheel drive"/>
    <n v="4"/>
    <s v="Flex Fuel"/>
    <s v="Large"/>
    <s v="Crew Cab Pickup"/>
    <n v="19"/>
    <n v="14"/>
    <n v="1851"/>
    <n v="31880"/>
  </r>
  <r>
    <x v="22"/>
    <s v="Ram Pickup 1500"/>
    <n v="2009"/>
    <x v="10"/>
    <s v="flex-fuel (unleaded/E85)"/>
    <n v="310"/>
    <n v="8"/>
    <s v="AUTOMATIC"/>
    <s v="rear wheel drive"/>
    <n v="4"/>
    <s v="Flex Fuel"/>
    <s v="Large"/>
    <s v="Crew Cab Pickup"/>
    <n v="19"/>
    <n v="14"/>
    <n v="1851"/>
    <n v="29530"/>
  </r>
  <r>
    <x v="22"/>
    <s v="Ram Pickup 1500"/>
    <n v="2009"/>
    <x v="10"/>
    <s v="flex-fuel (unleaded/E85)"/>
    <n v="310"/>
    <n v="8"/>
    <s v="AUTOMATIC"/>
    <s v="rear wheel drive"/>
    <n v="4"/>
    <s v="Flex Fuel"/>
    <s v="Large"/>
    <s v="Crew Cab Pickup"/>
    <n v="19"/>
    <n v="14"/>
    <n v="1851"/>
    <n v="29725"/>
  </r>
  <r>
    <x v="22"/>
    <s v="Ram Pickup 1500"/>
    <n v="2010"/>
    <x v="9"/>
    <s v="flex-fuel (unleaded/E85)"/>
    <n v="310"/>
    <n v="8"/>
    <s v="AUTOMATIC"/>
    <s v="rear wheel drive"/>
    <n v="4"/>
    <s v="Flex Fuel"/>
    <s v="Large"/>
    <s v="Crew Cab Pickup"/>
    <n v="19"/>
    <n v="14"/>
    <n v="1851"/>
    <n v="28865"/>
  </r>
  <r>
    <x v="22"/>
    <s v="Ram Pickup 1500"/>
    <n v="2010"/>
    <x v="9"/>
    <s v="flex-fuel (unleaded/E85)"/>
    <n v="310"/>
    <n v="8"/>
    <s v="AUTOMATIC"/>
    <s v="rear wheel drive"/>
    <n v="4"/>
    <s v="Flex Fuel"/>
    <s v="Large"/>
    <s v="Crew Cab Pickup"/>
    <n v="19"/>
    <n v="14"/>
    <n v="1851"/>
    <n v="28510"/>
  </r>
  <r>
    <x v="22"/>
    <s v="Ram Pickup 1500"/>
    <n v="2010"/>
    <x v="9"/>
    <s v="flex-fuel (unleaded/E85)"/>
    <n v="310"/>
    <n v="8"/>
    <s v="AUTOMATIC"/>
    <s v="rear wheel drive"/>
    <n v="4"/>
    <s v="Flex Fuel"/>
    <s v="Large"/>
    <s v="Crew Cab Pickup"/>
    <n v="19"/>
    <n v="14"/>
    <n v="1851"/>
    <n v="31020"/>
  </r>
  <r>
    <x v="22"/>
    <s v="Ram Pickup 1500"/>
    <n v="2009"/>
    <x v="10"/>
    <s v="flex-fuel (unleaded/E85)"/>
    <n v="310"/>
    <n v="8"/>
    <s v="AUTOMATIC"/>
    <s v="rear wheel drive"/>
    <n v="2"/>
    <s v="Flex Fuel"/>
    <s v="Large"/>
    <s v="Regular Cab Pickup"/>
    <n v="19"/>
    <n v="14"/>
    <n v="1851"/>
    <n v="26015"/>
  </r>
  <r>
    <x v="22"/>
    <s v="Ram Pickup 1500"/>
    <n v="2009"/>
    <x v="10"/>
    <s v="flex-fuel (unleaded/E85)"/>
    <n v="310"/>
    <n v="8"/>
    <s v="AUTOMATIC"/>
    <s v="rear wheel drive"/>
    <n v="2"/>
    <s v="Flex Fuel"/>
    <s v="Large"/>
    <s v="Regular Cab Pickup"/>
    <n v="19"/>
    <n v="14"/>
    <n v="1851"/>
    <n v="25715"/>
  </r>
  <r>
    <x v="22"/>
    <s v="Ram Pickup 1500"/>
    <n v="2010"/>
    <x v="9"/>
    <s v="flex-fuel (unleaded/E85)"/>
    <n v="310"/>
    <n v="8"/>
    <s v="AUTOMATIC"/>
    <s v="rear wheel drive"/>
    <n v="2"/>
    <s v="Flex Fuel"/>
    <s v="Large"/>
    <s v="Regular Cab Pickup"/>
    <n v="19"/>
    <n v="14"/>
    <n v="1851"/>
    <n v="25155"/>
  </r>
  <r>
    <x v="22"/>
    <s v="Ram Pickup 1500"/>
    <n v="2010"/>
    <x v="9"/>
    <s v="flex-fuel (unleaded/E85)"/>
    <n v="310"/>
    <n v="8"/>
    <s v="AUTOMATIC"/>
    <s v="rear wheel drive"/>
    <n v="2"/>
    <s v="Flex Fuel"/>
    <s v="Large"/>
    <s v="Regular Cab Pickup"/>
    <n v="19"/>
    <n v="14"/>
    <n v="1851"/>
    <n v="24855"/>
  </r>
  <r>
    <x v="8"/>
    <s v="Transit Wagon"/>
    <n v="2015"/>
    <x v="0"/>
    <s v="premium unleaded (recommended)"/>
    <n v="310"/>
    <n v="6"/>
    <s v="AUTOMATIC"/>
    <s v="rear wheel drive"/>
    <n v="3"/>
    <s v="Diesel"/>
    <s v="Large"/>
    <s v="Passenger Van"/>
    <n v="19"/>
    <n v="14"/>
    <n v="5657"/>
    <n v="43795"/>
  </r>
  <r>
    <x v="8"/>
    <s v="Transit Wagon"/>
    <n v="2015"/>
    <x v="0"/>
    <s v="premium unleaded (recommended)"/>
    <n v="310"/>
    <n v="6"/>
    <s v="AUTOMATIC"/>
    <s v="rear wheel drive"/>
    <n v="3"/>
    <s v="Diesel"/>
    <s v="Large"/>
    <s v="Passenger Van"/>
    <n v="19"/>
    <n v="14"/>
    <n v="5657"/>
    <n v="42295"/>
  </r>
  <r>
    <x v="8"/>
    <s v="Transit Wagon"/>
    <n v="2016"/>
    <x v="1"/>
    <s v="premium unleaded (recommended)"/>
    <n v="310"/>
    <n v="6"/>
    <s v="AUTOMATIC"/>
    <s v="rear wheel drive"/>
    <n v="3"/>
    <s v="Diesel"/>
    <s v="Large"/>
    <s v="Passenger Van"/>
    <n v="19"/>
    <n v="14"/>
    <n v="5657"/>
    <n v="43995"/>
  </r>
  <r>
    <x v="8"/>
    <s v="Transit Wagon"/>
    <n v="2016"/>
    <x v="1"/>
    <s v="premium unleaded (recommended)"/>
    <n v="310"/>
    <n v="6"/>
    <s v="AUTOMATIC"/>
    <s v="rear wheel drive"/>
    <n v="3"/>
    <s v="Diesel"/>
    <s v="Large"/>
    <s v="Passenger Van"/>
    <n v="19"/>
    <n v="14"/>
    <n v="5657"/>
    <n v="42700"/>
  </r>
  <r>
    <x v="11"/>
    <s v="Tundra"/>
    <n v="2015"/>
    <x v="0"/>
    <s v="regular unleaded"/>
    <n v="310"/>
    <n v="8"/>
    <s v="AUTOMATIC"/>
    <s v="four wheel drive"/>
    <n v="4"/>
    <s v="N/A"/>
    <s v="Large"/>
    <s v="Extended Cab Pickup"/>
    <n v="18"/>
    <n v="14"/>
    <n v="2031"/>
    <n v="33210"/>
  </r>
  <r>
    <x v="11"/>
    <s v="Tundra"/>
    <n v="2015"/>
    <x v="0"/>
    <s v="regular unleaded"/>
    <n v="310"/>
    <n v="8"/>
    <s v="AUTOMATIC"/>
    <s v="four wheel drive"/>
    <n v="4"/>
    <s v="N/A"/>
    <s v="Large"/>
    <s v="Extended Cab Pickup"/>
    <n v="18"/>
    <n v="14"/>
    <n v="2031"/>
    <n v="31560"/>
  </r>
  <r>
    <x v="11"/>
    <s v="Tundra"/>
    <n v="2015"/>
    <x v="0"/>
    <s v="regular unleaded"/>
    <n v="310"/>
    <n v="8"/>
    <s v="AUTOMATIC"/>
    <s v="four wheel drive"/>
    <n v="4"/>
    <s v="N/A"/>
    <s v="Large"/>
    <s v="Crew Cab Pickup"/>
    <n v="18"/>
    <n v="14"/>
    <n v="2031"/>
    <n v="35530"/>
  </r>
  <r>
    <x v="11"/>
    <s v="Tundra"/>
    <n v="2016"/>
    <x v="1"/>
    <s v="regular unleaded"/>
    <n v="310"/>
    <n v="8"/>
    <s v="AUTOMATIC"/>
    <s v="four wheel drive"/>
    <n v="4"/>
    <s v="N/A"/>
    <s v="Large"/>
    <s v="Extended Cab Pickup"/>
    <n v="18"/>
    <n v="14"/>
    <n v="2031"/>
    <n v="34000"/>
  </r>
  <r>
    <x v="11"/>
    <s v="Tundra"/>
    <n v="2016"/>
    <x v="1"/>
    <s v="regular unleaded"/>
    <n v="310"/>
    <n v="8"/>
    <s v="AUTOMATIC"/>
    <s v="four wheel drive"/>
    <n v="4"/>
    <s v="N/A"/>
    <s v="Large"/>
    <s v="Crew Cab Pickup"/>
    <n v="18"/>
    <n v="14"/>
    <n v="2031"/>
    <n v="36320"/>
  </r>
  <r>
    <x v="11"/>
    <s v="Tundra"/>
    <n v="2016"/>
    <x v="1"/>
    <s v="regular unleaded"/>
    <n v="310"/>
    <n v="8"/>
    <s v="AUTOMATIC"/>
    <s v="four wheel drive"/>
    <n v="4"/>
    <s v="N/A"/>
    <s v="Large"/>
    <s v="Extended Cab Pickup"/>
    <n v="18"/>
    <n v="14"/>
    <n v="2031"/>
    <n v="32190"/>
  </r>
  <r>
    <x v="11"/>
    <s v="Tundra"/>
    <n v="2017"/>
    <x v="2"/>
    <s v="regular unleaded"/>
    <n v="310"/>
    <n v="8"/>
    <s v="AUTOMATIC"/>
    <s v="four wheel drive"/>
    <n v="4"/>
    <s v="N/A"/>
    <s v="Large"/>
    <s v="Extended Cab Pickup"/>
    <n v="18"/>
    <n v="14"/>
    <n v="2031"/>
    <n v="34880"/>
  </r>
  <r>
    <x v="11"/>
    <s v="Tundra"/>
    <n v="2017"/>
    <x v="2"/>
    <s v="regular unleaded"/>
    <n v="310"/>
    <n v="8"/>
    <s v="AUTOMATIC"/>
    <s v="four wheel drive"/>
    <n v="4"/>
    <s v="N/A"/>
    <s v="Large"/>
    <s v="Crew Cab Pickup"/>
    <n v="18"/>
    <n v="14"/>
    <n v="2031"/>
    <n v="37200"/>
  </r>
  <r>
    <x v="11"/>
    <s v="Tundra"/>
    <n v="2017"/>
    <x v="2"/>
    <s v="regular unleaded"/>
    <n v="310"/>
    <n v="8"/>
    <s v="AUTOMATIC"/>
    <s v="four wheel drive"/>
    <n v="4"/>
    <s v="N/A"/>
    <s v="Large"/>
    <s v="Extended Cab Pickup"/>
    <n v="18"/>
    <n v="14"/>
    <n v="2031"/>
    <n v="33070"/>
  </r>
  <r>
    <x v="10"/>
    <s v="500-Class"/>
    <n v="1993"/>
    <x v="17"/>
    <s v="regular unleaded"/>
    <n v="315"/>
    <n v="8"/>
    <s v="AUTOMATIC"/>
    <s v="rear wheel drive"/>
    <n v="4"/>
    <s v="Luxury,Performance"/>
    <s v="Midsize"/>
    <s v="Sedan"/>
    <n v="18"/>
    <n v="14"/>
    <n v="617"/>
    <n v="3613"/>
  </r>
  <r>
    <x v="10"/>
    <s v="500-Class"/>
    <n v="1993"/>
    <x v="17"/>
    <s v="regular unleaded"/>
    <n v="315"/>
    <n v="8"/>
    <s v="AUTOMATIC"/>
    <s v="rear wheel drive"/>
    <n v="2"/>
    <s v="Luxury,Performance"/>
    <s v="Compact"/>
    <s v="Convertible"/>
    <n v="19"/>
    <n v="14"/>
    <n v="617"/>
    <n v="5140"/>
  </r>
  <r>
    <x v="21"/>
    <s v="M45"/>
    <n v="2008"/>
    <x v="12"/>
    <s v="premium unleaded (required)"/>
    <n v="325"/>
    <n v="8"/>
    <s v="AUTOMATIC"/>
    <s v="all wheel drive"/>
    <n v="4"/>
    <s v="Luxury,Performance"/>
    <s v="Large"/>
    <s v="Sedan"/>
    <n v="20"/>
    <n v="14"/>
    <n v="190"/>
    <n v="52750"/>
  </r>
  <r>
    <x v="21"/>
    <s v="M45"/>
    <n v="2009"/>
    <x v="10"/>
    <s v="premium unleaded (required)"/>
    <n v="325"/>
    <n v="8"/>
    <s v="AUTOMATIC"/>
    <s v="all wheel drive"/>
    <n v="4"/>
    <s v="Luxury,Performance"/>
    <s v="Large"/>
    <s v="Sedan"/>
    <n v="20"/>
    <n v="14"/>
    <n v="190"/>
    <n v="54650"/>
  </r>
  <r>
    <x v="21"/>
    <s v="M45"/>
    <n v="2010"/>
    <x v="9"/>
    <s v="premium unleaded (required)"/>
    <n v="325"/>
    <n v="8"/>
    <s v="AUTOMATIC"/>
    <s v="all wheel drive"/>
    <n v="4"/>
    <s v="Luxury,Performance"/>
    <s v="Large"/>
    <s v="Sedan"/>
    <n v="20"/>
    <n v="14"/>
    <n v="190"/>
    <n v="54650"/>
  </r>
  <r>
    <x v="0"/>
    <s v="M"/>
    <n v="2006"/>
    <x v="24"/>
    <s v="premium unleaded (required)"/>
    <n v="330"/>
    <n v="6"/>
    <s v="MANUAL"/>
    <s v="rear wheel drive"/>
    <n v="2"/>
    <s v="Factory Tuner,Luxury,High-Performance"/>
    <s v="Compact"/>
    <s v="Coupe"/>
    <n v="22"/>
    <n v="14"/>
    <n v="3916"/>
    <n v="49300"/>
  </r>
  <r>
    <x v="0"/>
    <s v="M"/>
    <n v="2006"/>
    <x v="24"/>
    <s v="premium unleaded (required)"/>
    <n v="330"/>
    <n v="6"/>
    <s v="MANUAL"/>
    <s v="rear wheel drive"/>
    <n v="2"/>
    <s v="Factory Tuner,Luxury,High-Performance"/>
    <s v="Compact"/>
    <s v="Convertible"/>
    <n v="22"/>
    <n v="14"/>
    <n v="3916"/>
    <n v="51300"/>
  </r>
  <r>
    <x v="5"/>
    <s v="Phaeton"/>
    <n v="2004"/>
    <x v="19"/>
    <s v="premium unleaded (recommended)"/>
    <n v="335"/>
    <n v="8"/>
    <s v="AUTOMATIC"/>
    <s v="all wheel drive"/>
    <n v="4"/>
    <s v="Luxury,Performance"/>
    <s v="Large"/>
    <s v="Sedan"/>
    <n v="21"/>
    <n v="14"/>
    <n v="873"/>
    <n v="64600"/>
  </r>
  <r>
    <x v="5"/>
    <s v="Phaeton"/>
    <n v="2005"/>
    <x v="20"/>
    <s v="premium unleaded (recommended)"/>
    <n v="335"/>
    <n v="8"/>
    <s v="AUTOMATIC"/>
    <s v="all wheel drive"/>
    <n v="4"/>
    <s v="Luxury,Performance"/>
    <s v="Large"/>
    <s v="Sedan"/>
    <n v="21"/>
    <n v="14"/>
    <n v="873"/>
    <n v="66950"/>
  </r>
  <r>
    <x v="5"/>
    <s v="Phaeton"/>
    <n v="2005"/>
    <x v="20"/>
    <s v="premium unleaded (recommended)"/>
    <n v="335"/>
    <n v="8"/>
    <s v="AUTOMATIC"/>
    <s v="all wheel drive"/>
    <n v="4"/>
    <s v="Luxury,Performance"/>
    <s v="Large"/>
    <s v="Sedan"/>
    <n v="21"/>
    <n v="14"/>
    <n v="873"/>
    <n v="74600"/>
  </r>
  <r>
    <x v="5"/>
    <s v="Phaeton"/>
    <n v="2006"/>
    <x v="24"/>
    <s v="premium unleaded (required)"/>
    <n v="335"/>
    <n v="8"/>
    <s v="AUTOMATIC"/>
    <s v="all wheel drive"/>
    <n v="4"/>
    <s v="Luxury"/>
    <s v="Large"/>
    <s v="Sedan"/>
    <n v="21"/>
    <n v="14"/>
    <n v="873"/>
    <n v="66700"/>
  </r>
  <r>
    <x v="5"/>
    <s v="Phaeton"/>
    <n v="2006"/>
    <x v="24"/>
    <s v="premium unleaded (required)"/>
    <n v="335"/>
    <n v="8"/>
    <s v="AUTOMATIC"/>
    <s v="all wheel drive"/>
    <n v="4"/>
    <s v="Luxury"/>
    <s v="Large"/>
    <s v="Sedan"/>
    <n v="21"/>
    <n v="14"/>
    <n v="873"/>
    <n v="74350"/>
  </r>
  <r>
    <x v="32"/>
    <s v="LR4"/>
    <n v="2014"/>
    <x v="4"/>
    <s v="premium unleaded (required)"/>
    <n v="340"/>
    <n v="6"/>
    <s v="AUTOMATIC"/>
    <s v="four wheel drive"/>
    <n v="4"/>
    <s v="Luxury"/>
    <s v="Midsize"/>
    <s v="4dr SUV"/>
    <n v="19"/>
    <n v="14"/>
    <n v="258"/>
    <n v="49700"/>
  </r>
  <r>
    <x v="32"/>
    <s v="LR4"/>
    <n v="2014"/>
    <x v="4"/>
    <s v="premium unleaded (required)"/>
    <n v="340"/>
    <n v="6"/>
    <s v="AUTOMATIC"/>
    <s v="four wheel drive"/>
    <n v="4"/>
    <s v="Luxury"/>
    <s v="Midsize"/>
    <s v="4dr SUV"/>
    <n v="19"/>
    <n v="14"/>
    <n v="258"/>
    <n v="59900"/>
  </r>
  <r>
    <x v="32"/>
    <s v="LR4"/>
    <n v="2014"/>
    <x v="4"/>
    <s v="premium unleaded (required)"/>
    <n v="340"/>
    <n v="6"/>
    <s v="AUTOMATIC"/>
    <s v="four wheel drive"/>
    <n v="4"/>
    <s v="Luxury"/>
    <s v="Midsize"/>
    <s v="4dr SUV"/>
    <n v="19"/>
    <n v="14"/>
    <n v="258"/>
    <n v="54600"/>
  </r>
  <r>
    <x v="32"/>
    <s v="LR4"/>
    <n v="2014"/>
    <x v="4"/>
    <s v="premium unleaded (required)"/>
    <n v="340"/>
    <n v="6"/>
    <s v="AUTOMATIC"/>
    <s v="four wheel drive"/>
    <n v="4"/>
    <s v="Luxury"/>
    <s v="Midsize"/>
    <s v="4dr SUV"/>
    <n v="19"/>
    <n v="14"/>
    <n v="258"/>
    <n v="69279"/>
  </r>
  <r>
    <x v="32"/>
    <s v="LR4"/>
    <n v="2015"/>
    <x v="0"/>
    <s v="premium unleaded (required)"/>
    <n v="340"/>
    <n v="6"/>
    <s v="AUTOMATIC"/>
    <s v="four wheel drive"/>
    <n v="4"/>
    <s v="Luxury"/>
    <s v="Midsize"/>
    <s v="4dr SUV"/>
    <n v="19"/>
    <n v="14"/>
    <n v="258"/>
    <n v="60600"/>
  </r>
  <r>
    <x v="32"/>
    <s v="LR4"/>
    <n v="2015"/>
    <x v="0"/>
    <s v="premium unleaded (required)"/>
    <n v="340"/>
    <n v="6"/>
    <s v="AUTOMATIC"/>
    <s v="four wheel drive"/>
    <n v="4"/>
    <s v="Luxury"/>
    <s v="Midsize"/>
    <s v="4dr SUV"/>
    <n v="19"/>
    <n v="14"/>
    <n v="258"/>
    <n v="50400"/>
  </r>
  <r>
    <x v="32"/>
    <s v="LR4"/>
    <n v="2015"/>
    <x v="0"/>
    <s v="premium unleaded (required)"/>
    <n v="340"/>
    <n v="6"/>
    <s v="AUTOMATIC"/>
    <s v="four wheel drive"/>
    <n v="4"/>
    <s v="Luxury"/>
    <s v="Midsize"/>
    <s v="4dr SUV"/>
    <n v="19"/>
    <n v="14"/>
    <n v="258"/>
    <n v="55300"/>
  </r>
  <r>
    <x v="37"/>
    <s v="Levante"/>
    <n v="2017"/>
    <x v="2"/>
    <s v="premium unleaded (required)"/>
    <n v="345"/>
    <n v="6"/>
    <s v="AUTOMATIC"/>
    <s v="all wheel drive"/>
    <n v="4"/>
    <s v="Crossover,Exotic,Luxury,Performance"/>
    <s v="Large"/>
    <s v="4dr SUV"/>
    <n v="20"/>
    <n v="14"/>
    <n v="238"/>
    <n v="72000"/>
  </r>
  <r>
    <x v="33"/>
    <s v="Esprit"/>
    <n v="2002"/>
    <x v="27"/>
    <s v="premium unleaded (required)"/>
    <n v="350"/>
    <n v="8"/>
    <s v="MANUAL"/>
    <s v="rear wheel drive"/>
    <n v="2"/>
    <s v="Exotic,High-Performance"/>
    <s v="Compact"/>
    <s v="Coupe"/>
    <n v="21"/>
    <n v="14"/>
    <n v="613"/>
    <n v="89825"/>
  </r>
  <r>
    <x v="33"/>
    <s v="Esprit"/>
    <n v="2003"/>
    <x v="18"/>
    <s v="premium unleaded (required)"/>
    <n v="350"/>
    <n v="8"/>
    <s v="MANUAL"/>
    <s v="rear wheel drive"/>
    <n v="2"/>
    <s v="Exotic,High-Performance"/>
    <s v="Compact"/>
    <s v="Coupe"/>
    <n v="21"/>
    <n v="14"/>
    <n v="613"/>
    <n v="90825"/>
  </r>
  <r>
    <x v="33"/>
    <s v="Esprit"/>
    <n v="2004"/>
    <x v="19"/>
    <s v="premium unleaded (required)"/>
    <n v="350"/>
    <n v="8"/>
    <s v="MANUAL"/>
    <s v="rear wheel drive"/>
    <n v="2"/>
    <s v="Exotic,High-Performance"/>
    <s v="Compact"/>
    <s v="Coupe"/>
    <n v="21"/>
    <n v="14"/>
    <n v="613"/>
    <n v="93225"/>
  </r>
  <r>
    <x v="22"/>
    <s v="Durango"/>
    <n v="2015"/>
    <x v="0"/>
    <s v="premium unleaded (recommended)"/>
    <n v="360"/>
    <n v="8"/>
    <s v="AUTOMATIC"/>
    <s v="all wheel drive"/>
    <n v="4"/>
    <s v="Crossover,Performance"/>
    <s v="Large"/>
    <s v="4dr SUV"/>
    <n v="22"/>
    <n v="14"/>
    <n v="1851"/>
    <n v="42495"/>
  </r>
  <r>
    <x v="22"/>
    <s v="Durango"/>
    <n v="2015"/>
    <x v="0"/>
    <s v="premium unleaded (recommended)"/>
    <n v="360"/>
    <n v="8"/>
    <s v="AUTOMATIC"/>
    <s v="rear wheel drive"/>
    <n v="4"/>
    <s v="Crossover,Performance"/>
    <s v="Large"/>
    <s v="4dr SUV"/>
    <n v="23"/>
    <n v="14"/>
    <n v="1851"/>
    <n v="39995"/>
  </r>
  <r>
    <x v="22"/>
    <s v="Durango"/>
    <n v="2016"/>
    <x v="1"/>
    <s v="premium unleaded (recommended)"/>
    <n v="360"/>
    <n v="8"/>
    <s v="AUTOMATIC"/>
    <s v="rear wheel drive"/>
    <n v="4"/>
    <s v="Crossover,Performance"/>
    <s v="Large"/>
    <s v="4dr SUV"/>
    <n v="22"/>
    <n v="14"/>
    <n v="1851"/>
    <n v="41995"/>
  </r>
  <r>
    <x v="22"/>
    <s v="Durango"/>
    <n v="2016"/>
    <x v="1"/>
    <s v="premium unleaded (recommended)"/>
    <n v="360"/>
    <n v="8"/>
    <s v="AUTOMATIC"/>
    <s v="all wheel drive"/>
    <n v="4"/>
    <s v="Crossover,Performance"/>
    <s v="Large"/>
    <s v="4dr SUV"/>
    <n v="22"/>
    <n v="14"/>
    <n v="1851"/>
    <n v="44595"/>
  </r>
  <r>
    <x v="22"/>
    <s v="Durango"/>
    <n v="2017"/>
    <x v="2"/>
    <s v="premium unleaded (recommended)"/>
    <n v="360"/>
    <n v="8"/>
    <s v="AUTOMATIC"/>
    <s v="rear wheel drive"/>
    <n v="4"/>
    <s v="Crossover,Performance"/>
    <s v="Large"/>
    <s v="4dr SUV"/>
    <n v="22"/>
    <n v="14"/>
    <n v="1851"/>
    <n v="42095"/>
  </r>
  <r>
    <x v="22"/>
    <s v="Durango"/>
    <n v="2017"/>
    <x v="2"/>
    <s v="premium unleaded (recommended)"/>
    <n v="360"/>
    <n v="8"/>
    <s v="AUTOMATIC"/>
    <s v="all wheel drive"/>
    <n v="4"/>
    <s v="Crossover,Performance"/>
    <s v="Large"/>
    <s v="4dr SUV"/>
    <n v="22"/>
    <n v="14"/>
    <n v="1851"/>
    <n v="44695"/>
  </r>
  <r>
    <x v="10"/>
    <s v="GL-Class"/>
    <n v="2014"/>
    <x v="4"/>
    <s v="premium unleaded (required)"/>
    <n v="362"/>
    <n v="8"/>
    <s v="AUTOMATIC"/>
    <s v="all wheel drive"/>
    <n v="4"/>
    <s v="Crossover,Luxury"/>
    <s v="Large"/>
    <s v="4dr SUV"/>
    <n v="19"/>
    <n v="14"/>
    <n v="617"/>
    <n v="64550"/>
  </r>
  <r>
    <x v="8"/>
    <s v="Expedition"/>
    <n v="2016"/>
    <x v="1"/>
    <s v="regular unleaded"/>
    <n v="365"/>
    <n v="6"/>
    <s v="AUTOMATIC"/>
    <s v="four wheel drive"/>
    <n v="4"/>
    <s v="N/A"/>
    <s v="Large"/>
    <s v="4dr SUV"/>
    <n v="20"/>
    <n v="14"/>
    <n v="5657"/>
    <n v="66025"/>
  </r>
  <r>
    <x v="8"/>
    <s v="Expedition"/>
    <n v="2016"/>
    <x v="1"/>
    <s v="regular unleaded"/>
    <n v="365"/>
    <n v="6"/>
    <s v="AUTOMATIC"/>
    <s v="four wheel drive"/>
    <n v="4"/>
    <s v="N/A"/>
    <s v="Large"/>
    <s v="4dr SUV"/>
    <n v="20"/>
    <n v="14"/>
    <n v="5657"/>
    <n v="60835"/>
  </r>
  <r>
    <x v="8"/>
    <s v="Expedition"/>
    <n v="2016"/>
    <x v="1"/>
    <s v="regular unleaded"/>
    <n v="365"/>
    <n v="6"/>
    <s v="AUTOMATIC"/>
    <s v="four wheel drive"/>
    <n v="4"/>
    <s v="N/A"/>
    <s v="Large"/>
    <s v="4dr SUV"/>
    <n v="20"/>
    <n v="14"/>
    <n v="5657"/>
    <n v="64945"/>
  </r>
  <r>
    <x v="8"/>
    <s v="Expedition"/>
    <n v="2016"/>
    <x v="1"/>
    <s v="regular unleaded"/>
    <n v="365"/>
    <n v="6"/>
    <s v="AUTOMATIC"/>
    <s v="four wheel drive"/>
    <n v="4"/>
    <s v="N/A"/>
    <s v="Large"/>
    <s v="4dr SUV"/>
    <n v="20"/>
    <n v="14"/>
    <n v="5657"/>
    <n v="51070"/>
  </r>
  <r>
    <x v="8"/>
    <s v="Expedition"/>
    <n v="2016"/>
    <x v="1"/>
    <s v="regular unleaded"/>
    <n v="365"/>
    <n v="6"/>
    <s v="AUTOMATIC"/>
    <s v="four wheel drive"/>
    <n v="4"/>
    <s v="N/A"/>
    <s v="Large"/>
    <s v="4dr SUV"/>
    <n v="20"/>
    <n v="14"/>
    <n v="5657"/>
    <n v="47330"/>
  </r>
  <r>
    <x v="22"/>
    <s v="Ram Pickup 1500"/>
    <n v="2009"/>
    <x v="10"/>
    <s v="regular unleaded"/>
    <n v="390"/>
    <n v="8"/>
    <s v="AUTOMATIC"/>
    <s v="rear wheel drive"/>
    <n v="4"/>
    <s v="N/A"/>
    <s v="Large"/>
    <s v="Crew Cab Pickup"/>
    <n v="20"/>
    <n v="14"/>
    <n v="1851"/>
    <n v="38120"/>
  </r>
  <r>
    <x v="22"/>
    <s v="Ram Pickup 1500"/>
    <n v="2009"/>
    <x v="10"/>
    <s v="regular unleaded"/>
    <n v="390"/>
    <n v="8"/>
    <s v="AUTOMATIC"/>
    <s v="rear wheel drive"/>
    <n v="4"/>
    <s v="N/A"/>
    <s v="Large"/>
    <s v="Crew Cab Pickup"/>
    <n v="20"/>
    <n v="14"/>
    <n v="1851"/>
    <n v="40270"/>
  </r>
  <r>
    <x v="22"/>
    <s v="Ram Pickup 1500"/>
    <n v="2010"/>
    <x v="9"/>
    <s v="regular unleaded"/>
    <n v="390"/>
    <n v="8"/>
    <s v="AUTOMATIC"/>
    <s v="rear wheel drive"/>
    <n v="4"/>
    <s v="N/A"/>
    <s v="Large"/>
    <s v="Crew Cab Pickup"/>
    <n v="20"/>
    <n v="14"/>
    <n v="1851"/>
    <n v="36880"/>
  </r>
  <r>
    <x v="22"/>
    <s v="Ram Pickup 1500"/>
    <n v="2010"/>
    <x v="9"/>
    <s v="regular unleaded"/>
    <n v="390"/>
    <n v="8"/>
    <s v="AUTOMATIC"/>
    <s v="rear wheel drive"/>
    <n v="4"/>
    <s v="N/A"/>
    <s v="Large"/>
    <s v="Crew Cab Pickup"/>
    <n v="20"/>
    <n v="14"/>
    <n v="1851"/>
    <n v="39035"/>
  </r>
  <r>
    <x v="21"/>
    <s v="FX50"/>
    <n v="2009"/>
    <x v="10"/>
    <s v="premium unleaded (required)"/>
    <n v="390"/>
    <n v="8"/>
    <s v="AUTOMATIC"/>
    <s v="all wheel drive"/>
    <n v="4"/>
    <s v="Crossover,Luxury,High-Performance"/>
    <s v="Midsize"/>
    <s v="4dr SUV"/>
    <n v="20"/>
    <n v="14"/>
    <n v="190"/>
    <n v="58400"/>
  </r>
  <r>
    <x v="21"/>
    <s v="FX50"/>
    <n v="2010"/>
    <x v="9"/>
    <s v="premium unleaded (required)"/>
    <n v="390"/>
    <n v="8"/>
    <s v="AUTOMATIC"/>
    <s v="all wheel drive"/>
    <n v="4"/>
    <s v="Crossover,Luxury,High-Performance"/>
    <s v="Midsize"/>
    <s v="4dr SUV"/>
    <n v="20"/>
    <n v="14"/>
    <n v="190"/>
    <n v="59000"/>
  </r>
  <r>
    <x v="21"/>
    <s v="FX"/>
    <n v="2011"/>
    <x v="6"/>
    <s v="premium unleaded (required)"/>
    <n v="390"/>
    <n v="8"/>
    <s v="AUTOMATIC"/>
    <s v="all wheel drive"/>
    <n v="4"/>
    <s v="Crossover,Luxury,Performance"/>
    <s v="Midsize"/>
    <s v="4dr SUV"/>
    <n v="20"/>
    <n v="14"/>
    <n v="190"/>
    <n v="57600"/>
  </r>
  <r>
    <x v="21"/>
    <s v="FX"/>
    <n v="2012"/>
    <x v="5"/>
    <s v="premium unleaded (required)"/>
    <n v="390"/>
    <n v="8"/>
    <s v="AUTOMATIC"/>
    <s v="all wheel drive"/>
    <n v="4"/>
    <s v="Crossover,Luxury,High-Performance"/>
    <s v="Midsize"/>
    <s v="4dr SUV"/>
    <n v="20"/>
    <n v="14"/>
    <n v="190"/>
    <n v="59800"/>
  </r>
  <r>
    <x v="21"/>
    <s v="FX"/>
    <n v="2013"/>
    <x v="3"/>
    <s v="premium unleaded (required)"/>
    <n v="390"/>
    <n v="8"/>
    <s v="AUTOMATIC"/>
    <s v="all wheel drive"/>
    <n v="4"/>
    <s v="Crossover,Luxury,High-Performance"/>
    <s v="Midsize"/>
    <s v="4dr SUV"/>
    <n v="20"/>
    <n v="14"/>
    <n v="190"/>
    <n v="61500"/>
  </r>
  <r>
    <x v="4"/>
    <s v="Armada"/>
    <n v="2017"/>
    <x v="2"/>
    <s v="regular unleaded"/>
    <n v="390"/>
    <n v="8"/>
    <s v="AUTOMATIC"/>
    <s v="rear wheel drive"/>
    <n v="4"/>
    <s v="N/A"/>
    <s v="Large"/>
    <s v="4dr SUV"/>
    <n v="19"/>
    <n v="14"/>
    <n v="2009"/>
    <n v="49650"/>
  </r>
  <r>
    <x v="4"/>
    <s v="Armada"/>
    <n v="2017"/>
    <x v="2"/>
    <s v="regular unleaded"/>
    <n v="390"/>
    <n v="8"/>
    <s v="AUTOMATIC"/>
    <s v="rear wheel drive"/>
    <n v="4"/>
    <s v="N/A"/>
    <s v="Large"/>
    <s v="4dr SUV"/>
    <n v="19"/>
    <n v="14"/>
    <n v="2009"/>
    <n v="57590"/>
  </r>
  <r>
    <x v="4"/>
    <s v="Armada"/>
    <n v="2017"/>
    <x v="2"/>
    <s v="regular unleaded"/>
    <n v="390"/>
    <n v="8"/>
    <s v="AUTOMATIC"/>
    <s v="rear wheel drive"/>
    <n v="4"/>
    <s v="N/A"/>
    <s v="Large"/>
    <s v="4dr SUV"/>
    <n v="19"/>
    <n v="14"/>
    <n v="2009"/>
    <n v="44900"/>
  </r>
  <r>
    <x v="2"/>
    <s v="SSR"/>
    <n v="2005"/>
    <x v="20"/>
    <s v="regular unleaded"/>
    <n v="395"/>
    <n v="8"/>
    <s v="AUTOMATIC"/>
    <s v="rear wheel drive"/>
    <n v="2"/>
    <s v="Performance"/>
    <s v="Compact"/>
    <s v="Regular Cab Pickup"/>
    <n v="18"/>
    <n v="14"/>
    <n v="1385"/>
    <n v="42555"/>
  </r>
  <r>
    <x v="2"/>
    <s v="SSR"/>
    <n v="2006"/>
    <x v="24"/>
    <s v="regular unleaded"/>
    <n v="395"/>
    <n v="8"/>
    <s v="AUTOMATIC"/>
    <s v="rear wheel drive"/>
    <n v="2"/>
    <s v="High-Performance"/>
    <s v="Compact"/>
    <s v="Regular Cab Pickup"/>
    <n v="18"/>
    <n v="14"/>
    <n v="1385"/>
    <n v="39240"/>
  </r>
  <r>
    <x v="21"/>
    <s v="QX56"/>
    <n v="2011"/>
    <x v="6"/>
    <s v="premium unleaded (recommended)"/>
    <n v="400"/>
    <n v="8"/>
    <s v="AUTOMATIC"/>
    <s v="four wheel drive"/>
    <n v="4"/>
    <s v="Luxury"/>
    <s v="Large"/>
    <s v="4dr SUV"/>
    <n v="20"/>
    <n v="14"/>
    <n v="190"/>
    <n v="61800"/>
  </r>
  <r>
    <x v="21"/>
    <s v="QX56"/>
    <n v="2011"/>
    <x v="6"/>
    <s v="premium unleaded (recommended)"/>
    <n v="400"/>
    <n v="8"/>
    <s v="AUTOMATIC"/>
    <s v="rear wheel drive"/>
    <n v="4"/>
    <s v="Luxury"/>
    <s v="Large"/>
    <s v="4dr SUV"/>
    <n v="20"/>
    <n v="14"/>
    <n v="190"/>
    <n v="58700"/>
  </r>
  <r>
    <x v="21"/>
    <s v="QX80"/>
    <n v="2014"/>
    <x v="4"/>
    <s v="premium unleaded (recommended)"/>
    <n v="400"/>
    <n v="8"/>
    <s v="AUTOMATIC"/>
    <s v="rear wheel drive"/>
    <n v="4"/>
    <s v="Luxury"/>
    <s v="Large"/>
    <s v="4dr SUV"/>
    <n v="20"/>
    <n v="14"/>
    <n v="190"/>
    <n v="62700"/>
  </r>
  <r>
    <x v="21"/>
    <s v="QX80"/>
    <n v="2014"/>
    <x v="4"/>
    <s v="premium unleaded (recommended)"/>
    <n v="400"/>
    <n v="8"/>
    <s v="AUTOMATIC"/>
    <s v="four wheel drive"/>
    <n v="4"/>
    <s v="Luxury"/>
    <s v="Large"/>
    <s v="4dr SUV"/>
    <n v="20"/>
    <n v="14"/>
    <n v="190"/>
    <n v="65800"/>
  </r>
  <r>
    <x v="21"/>
    <s v="QX80"/>
    <n v="2015"/>
    <x v="0"/>
    <s v="premium unleaded (recommended)"/>
    <n v="400"/>
    <n v="8"/>
    <s v="AUTOMATIC"/>
    <s v="rear wheel drive"/>
    <n v="4"/>
    <s v="Luxury"/>
    <s v="Large"/>
    <s v="4dr SUV"/>
    <n v="20"/>
    <n v="14"/>
    <n v="190"/>
    <n v="63250"/>
  </r>
  <r>
    <x v="21"/>
    <s v="QX80"/>
    <n v="2015"/>
    <x v="0"/>
    <s v="premium unleaded (recommended)"/>
    <n v="400"/>
    <n v="8"/>
    <s v="AUTOMATIC"/>
    <s v="four wheel drive"/>
    <n v="4"/>
    <s v="Luxury"/>
    <s v="Large"/>
    <s v="4dr SUV"/>
    <n v="20"/>
    <n v="14"/>
    <n v="190"/>
    <n v="66350"/>
  </r>
  <r>
    <x v="21"/>
    <s v="QX80"/>
    <n v="2016"/>
    <x v="1"/>
    <s v="premium unleaded (recommended)"/>
    <n v="400"/>
    <n v="8"/>
    <s v="AUTOMATIC"/>
    <s v="rear wheel drive"/>
    <n v="4"/>
    <s v="Luxury"/>
    <s v="Large"/>
    <s v="4dr SUV"/>
    <n v="20"/>
    <n v="14"/>
    <n v="190"/>
    <n v="63250"/>
  </r>
  <r>
    <x v="21"/>
    <s v="QX"/>
    <n v="2012"/>
    <x v="5"/>
    <s v="premium unleaded (recommended)"/>
    <n v="400"/>
    <n v="8"/>
    <s v="AUTOMATIC"/>
    <s v="rear wheel drive"/>
    <n v="4"/>
    <s v="Luxury"/>
    <s v="Large"/>
    <s v="4dr SUV"/>
    <n v="20"/>
    <n v="14"/>
    <n v="190"/>
    <n v="60000"/>
  </r>
  <r>
    <x v="21"/>
    <s v="QX"/>
    <n v="2012"/>
    <x v="5"/>
    <s v="premium unleaded (recommended)"/>
    <n v="400"/>
    <n v="8"/>
    <s v="AUTOMATIC"/>
    <s v="four wheel drive"/>
    <n v="4"/>
    <s v="Luxury"/>
    <s v="Large"/>
    <s v="4dr SUV"/>
    <n v="20"/>
    <n v="14"/>
    <n v="190"/>
    <n v="63100"/>
  </r>
  <r>
    <x v="21"/>
    <s v="QX"/>
    <n v="2013"/>
    <x v="3"/>
    <s v="premium unleaded (recommended)"/>
    <n v="400"/>
    <n v="8"/>
    <s v="AUTOMATIC"/>
    <s v="four wheel drive"/>
    <n v="4"/>
    <s v="Luxury"/>
    <s v="Large"/>
    <s v="4dr SUV"/>
    <n v="20"/>
    <n v="14"/>
    <n v="190"/>
    <n v="64450"/>
  </r>
  <r>
    <x v="21"/>
    <s v="QX"/>
    <n v="2013"/>
    <x v="3"/>
    <s v="premium unleaded (recommended)"/>
    <n v="400"/>
    <n v="8"/>
    <s v="AUTOMATIC"/>
    <s v="rear wheel drive"/>
    <n v="4"/>
    <s v="Luxury"/>
    <s v="Large"/>
    <s v="4dr SUV"/>
    <n v="20"/>
    <n v="14"/>
    <n v="190"/>
    <n v="61350"/>
  </r>
  <r>
    <x v="25"/>
    <s v="GTO"/>
    <n v="2005"/>
    <x v="20"/>
    <s v="premium unleaded (required)"/>
    <n v="400"/>
    <n v="8"/>
    <s v="AUTOMATIC"/>
    <s v="rear wheel drive"/>
    <n v="2"/>
    <s v="High-Performance"/>
    <s v="Midsize"/>
    <s v="Coupe"/>
    <n v="19"/>
    <n v="14"/>
    <n v="210"/>
    <n v="32295"/>
  </r>
  <r>
    <x v="25"/>
    <s v="GTO"/>
    <n v="2006"/>
    <x v="24"/>
    <s v="premium unleaded (required)"/>
    <n v="400"/>
    <n v="8"/>
    <s v="AUTOMATIC"/>
    <s v="rear wheel drive"/>
    <n v="2"/>
    <s v="High-Performance"/>
    <s v="Midsize"/>
    <s v="Coupe"/>
    <n v="19"/>
    <n v="14"/>
    <n v="210"/>
    <n v="31290"/>
  </r>
  <r>
    <x v="10"/>
    <s v="M-Class"/>
    <n v="2013"/>
    <x v="3"/>
    <s v="premium unleaded (required)"/>
    <n v="402"/>
    <n v="8"/>
    <s v="AUTOMATIC"/>
    <s v="all wheel drive"/>
    <n v="4"/>
    <s v="Crossover,Luxury,Performance"/>
    <s v="Midsize"/>
    <s v="4dr SUV"/>
    <n v="20"/>
    <n v="14"/>
    <n v="617"/>
    <n v="58800"/>
  </r>
  <r>
    <x v="10"/>
    <s v="M-Class"/>
    <n v="2014"/>
    <x v="4"/>
    <s v="premium unleaded (required)"/>
    <n v="402"/>
    <n v="8"/>
    <s v="AUTOMATIC"/>
    <s v="all wheel drive"/>
    <n v="4"/>
    <s v="Crossover,Luxury,Performance"/>
    <s v="Midsize"/>
    <s v="4dr SUV"/>
    <n v="19"/>
    <n v="14"/>
    <n v="617"/>
    <n v="59450"/>
  </r>
  <r>
    <x v="2"/>
    <s v="SS"/>
    <n v="2014"/>
    <x v="4"/>
    <s v="premium unleaded (recommended)"/>
    <n v="415"/>
    <n v="8"/>
    <s v="AUTOMATIC"/>
    <s v="rear wheel drive"/>
    <n v="4"/>
    <s v="High-Performance"/>
    <s v="Large"/>
    <s v="Sedan"/>
    <n v="21"/>
    <n v="14"/>
    <n v="1385"/>
    <n v="43475"/>
  </r>
  <r>
    <x v="2"/>
    <s v="SS"/>
    <n v="2015"/>
    <x v="0"/>
    <s v="premium unleaded (recommended)"/>
    <n v="415"/>
    <n v="8"/>
    <s v="AUTOMATIC"/>
    <s v="rear wheel drive"/>
    <n v="4"/>
    <s v="High-Performance"/>
    <s v="Large"/>
    <s v="Sedan"/>
    <n v="21"/>
    <n v="14"/>
    <n v="1385"/>
    <n v="45745"/>
  </r>
  <r>
    <x v="2"/>
    <s v="SS"/>
    <n v="2016"/>
    <x v="1"/>
    <s v="premium unleaded (recommended)"/>
    <n v="415"/>
    <n v="8"/>
    <s v="AUTOMATIC"/>
    <s v="rear wheel drive"/>
    <n v="4"/>
    <s v="High-Performance"/>
    <s v="Large"/>
    <s v="Sedan"/>
    <n v="20"/>
    <n v="14"/>
    <n v="1385"/>
    <n v="46575"/>
  </r>
  <r>
    <x v="43"/>
    <s v="V8 Vantage"/>
    <n v="2014"/>
    <x v="4"/>
    <s v="premium unleaded (required)"/>
    <n v="420"/>
    <n v="8"/>
    <s v="AUTOMATED_MANUAL"/>
    <s v="rear wheel drive"/>
    <n v="2"/>
    <s v="Exotic,High-Performance"/>
    <s v="Compact"/>
    <s v="Coupe"/>
    <n v="21"/>
    <n v="14"/>
    <n v="259"/>
    <n v="122400"/>
  </r>
  <r>
    <x v="43"/>
    <s v="V8 Vantage"/>
    <n v="2014"/>
    <x v="4"/>
    <s v="premium unleaded (required)"/>
    <n v="420"/>
    <n v="8"/>
    <s v="AUTOMATED_MANUAL"/>
    <s v="rear wheel drive"/>
    <n v="2"/>
    <s v="Exotic,High-Performance"/>
    <s v="Compact"/>
    <s v="Convertible"/>
    <n v="21"/>
    <n v="14"/>
    <n v="259"/>
    <n v="136900"/>
  </r>
  <r>
    <x v="31"/>
    <s v="Escalade ESV"/>
    <n v="2015"/>
    <x v="0"/>
    <s v="flex-fuel (unleaded/E85)"/>
    <n v="420"/>
    <n v="8"/>
    <s v="AUTOMATIC"/>
    <s v="four wheel drive"/>
    <n v="4"/>
    <s v="Flex Fuel,Luxury,Performance"/>
    <s v="Large"/>
    <s v="4dr SUV"/>
    <n v="20"/>
    <n v="14"/>
    <n v="1624"/>
    <n v="85795"/>
  </r>
  <r>
    <x v="31"/>
    <s v="Escalade ESV"/>
    <n v="2015"/>
    <x v="0"/>
    <s v="flex-fuel (unleaded/E85)"/>
    <n v="420"/>
    <n v="8"/>
    <s v="AUTOMATIC"/>
    <s v="four wheel drive"/>
    <n v="4"/>
    <s v="Flex Fuel,Luxury,Performance"/>
    <s v="Large"/>
    <s v="4dr SUV"/>
    <n v="20"/>
    <n v="14"/>
    <n v="1624"/>
    <n v="87070"/>
  </r>
  <r>
    <x v="31"/>
    <s v="Escalade ESV"/>
    <n v="2015"/>
    <x v="0"/>
    <s v="flex-fuel (unleaded/E85)"/>
    <n v="420"/>
    <n v="8"/>
    <s v="AUTOMATIC"/>
    <s v="four wheel drive"/>
    <n v="4"/>
    <s v="Flex Fuel,Luxury"/>
    <s v="Large"/>
    <s v="4dr SUV"/>
    <n v="20"/>
    <n v="14"/>
    <n v="1624"/>
    <n v="77295"/>
  </r>
  <r>
    <x v="31"/>
    <s v="Escalade ESV"/>
    <n v="2015"/>
    <x v="0"/>
    <s v="flex-fuel (unleaded/E85)"/>
    <n v="420"/>
    <n v="8"/>
    <s v="AUTOMATIC"/>
    <s v="four wheel drive"/>
    <n v="4"/>
    <s v="Flex Fuel,Luxury,Performance"/>
    <s v="Large"/>
    <s v="4dr SUV"/>
    <n v="20"/>
    <n v="14"/>
    <n v="1624"/>
    <n v="82570"/>
  </r>
  <r>
    <x v="31"/>
    <s v="Escalade ESV"/>
    <n v="2015"/>
    <x v="0"/>
    <s v="flex-fuel (unleaded/E85)"/>
    <n v="420"/>
    <n v="8"/>
    <s v="AUTOMATIC"/>
    <s v="four wheel drive"/>
    <n v="4"/>
    <s v="Flex Fuel,Luxury,Performance"/>
    <s v="Large"/>
    <s v="4dr SUV"/>
    <n v="20"/>
    <n v="14"/>
    <n v="1624"/>
    <n v="81295"/>
  </r>
  <r>
    <x v="31"/>
    <s v="Escalade ESV"/>
    <n v="2015"/>
    <x v="0"/>
    <s v="flex-fuel (unleaded/E85)"/>
    <n v="420"/>
    <n v="8"/>
    <s v="AUTOMATIC"/>
    <s v="four wheel drive"/>
    <n v="4"/>
    <s v="Flex Fuel,Luxury"/>
    <s v="Large"/>
    <s v="4dr SUV"/>
    <n v="20"/>
    <n v="14"/>
    <n v="1624"/>
    <n v="78570"/>
  </r>
  <r>
    <x v="31"/>
    <s v="Escalade ESV"/>
    <n v="2015"/>
    <x v="0"/>
    <s v="flex-fuel (unleaded/E85)"/>
    <n v="420"/>
    <n v="8"/>
    <s v="AUTOMATIC"/>
    <s v="four wheel drive"/>
    <n v="4"/>
    <s v="Flex Fuel,Luxury,Performance"/>
    <s v="Large"/>
    <s v="4dr SUV"/>
    <n v="20"/>
    <n v="14"/>
    <n v="1624"/>
    <n v="94875"/>
  </r>
  <r>
    <x v="31"/>
    <s v="Escalade"/>
    <n v="2015"/>
    <x v="0"/>
    <s v="flex-fuel (unleaded/E85)"/>
    <n v="420"/>
    <n v="8"/>
    <s v="AUTOMATIC"/>
    <s v="four wheel drive"/>
    <n v="4"/>
    <s v="Flex Fuel,Luxury,Performance"/>
    <s v="Large"/>
    <s v="4dr SUV"/>
    <n v="21"/>
    <n v="14"/>
    <n v="1624"/>
    <n v="82795"/>
  </r>
  <r>
    <x v="31"/>
    <s v="Escalade"/>
    <n v="2015"/>
    <x v="0"/>
    <s v="flex-fuel (unleaded/E85)"/>
    <n v="420"/>
    <n v="8"/>
    <s v="AUTOMATIC"/>
    <s v="four wheel drive"/>
    <n v="4"/>
    <s v="Flex Fuel,Luxury,Performance"/>
    <s v="Large"/>
    <s v="4dr SUV"/>
    <n v="21"/>
    <n v="14"/>
    <n v="1624"/>
    <n v="78295"/>
  </r>
  <r>
    <x v="31"/>
    <s v="Escalade"/>
    <n v="2015"/>
    <x v="0"/>
    <s v="flex-fuel (unleaded/E85)"/>
    <n v="420"/>
    <n v="8"/>
    <s v="AUTOMATIC"/>
    <s v="four wheel drive"/>
    <n v="4"/>
    <s v="Flex Fuel,Luxury"/>
    <s v="Large"/>
    <s v="4dr SUV"/>
    <n v="21"/>
    <n v="14"/>
    <n v="1624"/>
    <n v="74295"/>
  </r>
  <r>
    <x v="30"/>
    <s v="Yukon XL"/>
    <n v="2015"/>
    <x v="0"/>
    <s v="premium unleaded (recommended)"/>
    <n v="420"/>
    <n v="8"/>
    <s v="AUTOMATIC"/>
    <s v="four wheel drive"/>
    <n v="4"/>
    <s v="Performance"/>
    <s v="Large"/>
    <s v="4dr SUV"/>
    <n v="20"/>
    <n v="14"/>
    <n v="549"/>
    <n v="70220"/>
  </r>
  <r>
    <x v="30"/>
    <s v="Yukon XL"/>
    <n v="2016"/>
    <x v="1"/>
    <s v="premium unleaded (recommended)"/>
    <n v="420"/>
    <n v="8"/>
    <s v="AUTOMATIC"/>
    <s v="four wheel drive"/>
    <n v="4"/>
    <s v="Performance"/>
    <s v="Large"/>
    <s v="4dr SUV"/>
    <n v="20"/>
    <n v="14"/>
    <n v="549"/>
    <n v="71025"/>
  </r>
  <r>
    <x v="30"/>
    <s v="Yukon XL"/>
    <n v="2017"/>
    <x v="2"/>
    <s v="premium unleaded (recommended)"/>
    <n v="420"/>
    <n v="8"/>
    <s v="AUTOMATIC"/>
    <s v="four wheel drive"/>
    <n v="4"/>
    <s v="Performance"/>
    <s v="Large"/>
    <s v="4dr SUV"/>
    <n v="20"/>
    <n v="14"/>
    <n v="549"/>
    <n v="71665"/>
  </r>
  <r>
    <x v="30"/>
    <s v="Yukon"/>
    <n v="2015"/>
    <x v="0"/>
    <s v="premium unleaded (recommended)"/>
    <n v="420"/>
    <n v="8"/>
    <s v="AUTOMATIC"/>
    <s v="four wheel drive"/>
    <n v="4"/>
    <s v="N/A"/>
    <s v="Large"/>
    <s v="4dr SUV"/>
    <n v="21"/>
    <n v="14"/>
    <n v="549"/>
    <n v="67520"/>
  </r>
  <r>
    <x v="37"/>
    <s v="Levante"/>
    <n v="2017"/>
    <x v="2"/>
    <s v="premium unleaded (required)"/>
    <n v="424"/>
    <n v="6"/>
    <s v="AUTOMATIC"/>
    <s v="all wheel drive"/>
    <n v="4"/>
    <s v="Crossover,Exotic,Luxury,High-Performance"/>
    <s v="Large"/>
    <s v="4dr SUV"/>
    <n v="19"/>
    <n v="14"/>
    <n v="238"/>
    <n v="83000"/>
  </r>
  <r>
    <x v="43"/>
    <s v="V8 Vantage"/>
    <n v="2014"/>
    <x v="4"/>
    <s v="premium unleaded (required)"/>
    <n v="430"/>
    <n v="8"/>
    <s v="AUTOMATED_MANUAL"/>
    <s v="rear wheel drive"/>
    <n v="2"/>
    <s v="Exotic,High-Performance"/>
    <s v="Compact"/>
    <s v="Coupe"/>
    <n v="21"/>
    <n v="14"/>
    <n v="259"/>
    <n v="136400"/>
  </r>
  <r>
    <x v="43"/>
    <s v="V8 Vantage"/>
    <n v="2014"/>
    <x v="4"/>
    <s v="premium unleaded (required)"/>
    <n v="430"/>
    <n v="8"/>
    <s v="AUTOMATED_MANUAL"/>
    <s v="rear wheel drive"/>
    <n v="2"/>
    <s v="Exotic,High-Performance"/>
    <s v="Compact"/>
    <s v="Convertible"/>
    <n v="21"/>
    <n v="14"/>
    <n v="259"/>
    <n v="150900"/>
  </r>
  <r>
    <x v="43"/>
    <s v="V8 Vantage"/>
    <n v="2015"/>
    <x v="0"/>
    <s v="premium unleaded (required)"/>
    <n v="430"/>
    <n v="8"/>
    <s v="AUTOMATED_MANUAL"/>
    <s v="rear wheel drive"/>
    <n v="2"/>
    <s v="Exotic,High-Performance"/>
    <s v="Compact"/>
    <s v="Coupe"/>
    <n v="21"/>
    <n v="14"/>
    <n v="259"/>
    <n v="103900"/>
  </r>
  <r>
    <x v="43"/>
    <s v="V8 Vantage"/>
    <n v="2015"/>
    <x v="0"/>
    <s v="premium unleaded (required)"/>
    <n v="430"/>
    <n v="8"/>
    <s v="AUTOMATED_MANUAL"/>
    <s v="rear wheel drive"/>
    <n v="2"/>
    <s v="Exotic,High-Performance"/>
    <s v="Compact"/>
    <s v="Convertible"/>
    <n v="21"/>
    <n v="14"/>
    <n v="259"/>
    <n v="153195"/>
  </r>
  <r>
    <x v="43"/>
    <s v="V8 Vantage"/>
    <n v="2015"/>
    <x v="0"/>
    <s v="premium unleaded (required)"/>
    <n v="430"/>
    <n v="8"/>
    <s v="AUTOMATED_MANUAL"/>
    <s v="rear wheel drive"/>
    <n v="2"/>
    <s v="Exotic,High-Performance"/>
    <s v="Compact"/>
    <s v="Coupe"/>
    <n v="21"/>
    <n v="14"/>
    <n v="259"/>
    <n v="138695"/>
  </r>
  <r>
    <x v="43"/>
    <s v="V8 Vantage"/>
    <n v="2015"/>
    <x v="0"/>
    <s v="premium unleaded (required)"/>
    <n v="430"/>
    <n v="8"/>
    <s v="AUTOMATED_MANUAL"/>
    <s v="rear wheel drive"/>
    <n v="2"/>
    <s v="Exotic,High-Performance"/>
    <s v="Compact"/>
    <s v="Coupe"/>
    <n v="21"/>
    <n v="14"/>
    <n v="259"/>
    <n v="123695"/>
  </r>
  <r>
    <x v="43"/>
    <s v="V8 Vantage"/>
    <n v="2015"/>
    <x v="0"/>
    <s v="premium unleaded (required)"/>
    <n v="430"/>
    <n v="8"/>
    <s v="AUTOMATED_MANUAL"/>
    <s v="rear wheel drive"/>
    <n v="2"/>
    <s v="Exotic,High-Performance"/>
    <s v="Compact"/>
    <s v="Convertible"/>
    <n v="21"/>
    <n v="14"/>
    <n v="259"/>
    <n v="138195"/>
  </r>
  <r>
    <x v="43"/>
    <s v="V8 Vantage"/>
    <n v="2015"/>
    <x v="0"/>
    <s v="premium unleaded (required)"/>
    <n v="430"/>
    <n v="8"/>
    <s v="AUTOMATED_MANUAL"/>
    <s v="rear wheel drive"/>
    <n v="2"/>
    <s v="Exotic,High-Performance"/>
    <s v="Compact"/>
    <s v="Convertible"/>
    <n v="21"/>
    <n v="14"/>
    <n v="259"/>
    <n v="118400"/>
  </r>
  <r>
    <x v="43"/>
    <s v="V8 Vantage"/>
    <n v="2016"/>
    <x v="1"/>
    <s v="premium unleaded (required)"/>
    <n v="430"/>
    <n v="8"/>
    <s v="AUTOMATED_MANUAL"/>
    <s v="rear wheel drive"/>
    <n v="2"/>
    <s v="Exotic,High-Performance"/>
    <s v="Compact"/>
    <s v="Coupe"/>
    <n v="21"/>
    <n v="14"/>
    <n v="259"/>
    <n v="126995"/>
  </r>
  <r>
    <x v="43"/>
    <s v="V8 Vantage"/>
    <n v="2016"/>
    <x v="1"/>
    <s v="premium unleaded (required)"/>
    <n v="430"/>
    <n v="8"/>
    <s v="AUTOMATED_MANUAL"/>
    <s v="rear wheel drive"/>
    <n v="2"/>
    <s v="Exotic,High-Performance"/>
    <s v="Compact"/>
    <s v="Convertible"/>
    <n v="21"/>
    <n v="14"/>
    <n v="259"/>
    <n v="141495"/>
  </r>
  <r>
    <x v="43"/>
    <s v="V8 Vantage"/>
    <n v="2016"/>
    <x v="1"/>
    <s v="premium unleaded (required)"/>
    <n v="430"/>
    <n v="8"/>
    <s v="AUTOMATED_MANUAL"/>
    <s v="rear wheel drive"/>
    <n v="2"/>
    <s v="Exotic,High-Performance"/>
    <s v="Compact"/>
    <s v="Convertible"/>
    <n v="21"/>
    <n v="14"/>
    <n v="259"/>
    <n v="154495"/>
  </r>
  <r>
    <x v="43"/>
    <s v="V8 Vantage"/>
    <n v="2016"/>
    <x v="1"/>
    <s v="premium unleaded (required)"/>
    <n v="430"/>
    <n v="8"/>
    <s v="AUTOMATED_MANUAL"/>
    <s v="rear wheel drive"/>
    <n v="2"/>
    <s v="Exotic,High-Performance"/>
    <s v="Compact"/>
    <s v="Coupe"/>
    <n v="21"/>
    <n v="14"/>
    <n v="259"/>
    <n v="139995"/>
  </r>
  <r>
    <x v="43"/>
    <s v="V8 Vantage"/>
    <n v="2016"/>
    <x v="1"/>
    <s v="premium unleaded (required)"/>
    <n v="430"/>
    <n v="8"/>
    <s v="AUTOMATED_MANUAL"/>
    <s v="rear wheel drive"/>
    <n v="2"/>
    <s v="Exotic,High-Performance"/>
    <s v="Compact"/>
    <s v="Coupe"/>
    <n v="21"/>
    <n v="14"/>
    <n v="259"/>
    <n v="109000"/>
  </r>
  <r>
    <x v="43"/>
    <s v="V8 Vantage"/>
    <n v="2016"/>
    <x v="1"/>
    <s v="premium unleaded (required)"/>
    <n v="430"/>
    <n v="8"/>
    <s v="AUTOMATED_MANUAL"/>
    <s v="rear wheel drive"/>
    <n v="2"/>
    <s v="Exotic,High-Performance"/>
    <s v="Compact"/>
    <s v="Convertible"/>
    <n v="21"/>
    <n v="14"/>
    <n v="259"/>
    <n v="123500"/>
  </r>
  <r>
    <x v="19"/>
    <s v="R8"/>
    <n v="2014"/>
    <x v="4"/>
    <s v="premium unleaded (required)"/>
    <n v="430"/>
    <n v="8"/>
    <s v="AUTOMATED_MANUAL"/>
    <s v="all wheel drive"/>
    <n v="2"/>
    <s v="Luxury,High-Performance"/>
    <s v="Compact"/>
    <s v="Convertible"/>
    <n v="23"/>
    <n v="14"/>
    <n v="3105"/>
    <n v="137500"/>
  </r>
  <r>
    <x v="19"/>
    <s v="R8"/>
    <n v="2014"/>
    <x v="4"/>
    <s v="premium unleaded (required)"/>
    <n v="430"/>
    <n v="8"/>
    <s v="AUTOMATED_MANUAL"/>
    <s v="all wheel drive"/>
    <n v="2"/>
    <s v="Luxury,High-Performance"/>
    <s v="Compact"/>
    <s v="Coupe"/>
    <n v="23"/>
    <n v="14"/>
    <n v="3105"/>
    <n v="124000"/>
  </r>
  <r>
    <x v="19"/>
    <s v="R8"/>
    <n v="2015"/>
    <x v="0"/>
    <s v="premium unleaded (required)"/>
    <n v="430"/>
    <n v="8"/>
    <s v="AUTOMATED_MANUAL"/>
    <s v="all wheel drive"/>
    <n v="2"/>
    <s v="Luxury,High-Performance"/>
    <s v="Compact"/>
    <s v="Convertible"/>
    <n v="23"/>
    <n v="14"/>
    <n v="3105"/>
    <n v="138400"/>
  </r>
  <r>
    <x v="19"/>
    <s v="R8"/>
    <n v="2015"/>
    <x v="0"/>
    <s v="premium unleaded (required)"/>
    <n v="430"/>
    <n v="8"/>
    <s v="AUTOMATED_MANUAL"/>
    <s v="all wheel drive"/>
    <n v="2"/>
    <s v="Luxury,High-Performance"/>
    <s v="Compact"/>
    <s v="Coupe"/>
    <n v="23"/>
    <n v="14"/>
    <n v="3105"/>
    <n v="124900"/>
  </r>
  <r>
    <x v="8"/>
    <s v="Mustang"/>
    <n v="2017"/>
    <x v="2"/>
    <s v="premium unleaded (recommended)"/>
    <n v="435"/>
    <n v="8"/>
    <s v="MANUAL"/>
    <s v="rear wheel drive"/>
    <n v="2"/>
    <s v="Performance"/>
    <s v="Midsize"/>
    <s v="Convertible"/>
    <n v="23"/>
    <n v="14"/>
    <n v="5657"/>
    <n v="42145"/>
  </r>
  <r>
    <x v="31"/>
    <s v="XLR-V"/>
    <n v="2008"/>
    <x v="12"/>
    <s v="premium unleaded (required)"/>
    <n v="443"/>
    <n v="8"/>
    <s v="AUTOMATIC"/>
    <s v="rear wheel drive"/>
    <n v="2"/>
    <s v="Factory Tuner,Luxury,High-Performance"/>
    <s v="Compact"/>
    <s v="Convertible"/>
    <n v="21"/>
    <n v="14"/>
    <n v="1624"/>
    <n v="99160"/>
  </r>
  <r>
    <x v="31"/>
    <s v="XLR-V"/>
    <n v="2008"/>
    <x v="12"/>
    <s v="premium unleaded (required)"/>
    <n v="443"/>
    <n v="8"/>
    <s v="AUTOMATIC"/>
    <s v="rear wheel drive"/>
    <n v="2"/>
    <s v="Factory Tuner,Luxury,High-Performance"/>
    <s v="Compact"/>
    <s v="Convertible"/>
    <n v="21"/>
    <n v="14"/>
    <n v="1624"/>
    <n v="100660"/>
  </r>
  <r>
    <x v="31"/>
    <s v="XLR-V"/>
    <n v="2009"/>
    <x v="10"/>
    <s v="premium unleaded (required)"/>
    <n v="443"/>
    <n v="8"/>
    <s v="AUTOMATIC"/>
    <s v="rear wheel drive"/>
    <n v="2"/>
    <s v="Factory Tuner,Luxury,High-Performance"/>
    <s v="Compact"/>
    <s v="Convertible"/>
    <n v="23"/>
    <n v="14"/>
    <n v="1624"/>
    <n v="104215"/>
  </r>
  <r>
    <x v="10"/>
    <s v="GLS-Class"/>
    <n v="2017"/>
    <x v="2"/>
    <s v="premium unleaded (required)"/>
    <n v="449"/>
    <n v="8"/>
    <s v="AUTOMATIC"/>
    <s v="all wheel drive"/>
    <n v="4"/>
    <s v="Crossover,Luxury,Performance"/>
    <s v="Large"/>
    <s v="4dr SUV"/>
    <n v="18"/>
    <n v="14"/>
    <n v="617"/>
    <n v="93850"/>
  </r>
  <r>
    <x v="19"/>
    <s v="RS 6"/>
    <n v="2003"/>
    <x v="18"/>
    <s v="premium unleaded (required)"/>
    <n v="450"/>
    <n v="8"/>
    <s v="AUTOMATIC"/>
    <s v="all wheel drive"/>
    <n v="4"/>
    <s v="Factory Tuner,Luxury,High-Performance"/>
    <s v="Midsize"/>
    <s v="Sedan"/>
    <n v="20"/>
    <n v="14"/>
    <n v="3105"/>
    <n v="82700"/>
  </r>
  <r>
    <x v="22"/>
    <s v="Challenger"/>
    <n v="2015"/>
    <x v="0"/>
    <s v="premium unleaded (recommended)"/>
    <n v="485"/>
    <n v="8"/>
    <s v="MANUAL"/>
    <s v="rear wheel drive"/>
    <n v="2"/>
    <s v="Factory Tuner,High-Performance"/>
    <s v="Large"/>
    <s v="Coupe"/>
    <n v="23"/>
    <n v="14"/>
    <n v="1851"/>
    <n v="42595"/>
  </r>
  <r>
    <x v="22"/>
    <s v="Challenger"/>
    <n v="2015"/>
    <x v="0"/>
    <s v="premium unleaded (recommended)"/>
    <n v="485"/>
    <n v="8"/>
    <s v="MANUAL"/>
    <s v="rear wheel drive"/>
    <n v="2"/>
    <s v="Factory Tuner,High-Performance"/>
    <s v="Large"/>
    <s v="Coupe"/>
    <n v="23"/>
    <n v="14"/>
    <n v="1851"/>
    <n v="37995"/>
  </r>
  <r>
    <x v="22"/>
    <s v="Challenger"/>
    <n v="2015"/>
    <x v="0"/>
    <s v="premium unleaded (recommended)"/>
    <n v="485"/>
    <n v="8"/>
    <s v="MANUAL"/>
    <s v="rear wheel drive"/>
    <n v="2"/>
    <s v="Factory Tuner,High-Performance"/>
    <s v="Large"/>
    <s v="Coupe"/>
    <n v="23"/>
    <n v="14"/>
    <n v="1851"/>
    <n v="45695"/>
  </r>
  <r>
    <x v="22"/>
    <s v="Challenger"/>
    <n v="2016"/>
    <x v="1"/>
    <s v="premium unleaded (recommended)"/>
    <n v="485"/>
    <n v="8"/>
    <s v="MANUAL"/>
    <s v="rear wheel drive"/>
    <n v="2"/>
    <s v="Factory Tuner,High-Performance"/>
    <s v="Large"/>
    <s v="Coupe"/>
    <n v="23"/>
    <n v="14"/>
    <n v="1851"/>
    <n v="49195"/>
  </r>
  <r>
    <x v="22"/>
    <s v="Challenger"/>
    <n v="2016"/>
    <x v="1"/>
    <s v="premium unleaded (recommended)"/>
    <n v="485"/>
    <n v="8"/>
    <s v="MANUAL"/>
    <s v="rear wheel drive"/>
    <n v="2"/>
    <s v="Factory Tuner,High-Performance"/>
    <s v="Large"/>
    <s v="Coupe"/>
    <n v="23"/>
    <n v="14"/>
    <n v="1851"/>
    <n v="37995"/>
  </r>
  <r>
    <x v="22"/>
    <s v="Challenger"/>
    <n v="2016"/>
    <x v="1"/>
    <s v="premium unleaded (recommended)"/>
    <n v="485"/>
    <n v="8"/>
    <s v="MANUAL"/>
    <s v="rear wheel drive"/>
    <n v="2"/>
    <s v="Factory Tuner,High-Performance"/>
    <s v="Large"/>
    <s v="Coupe"/>
    <n v="23"/>
    <n v="14"/>
    <n v="1851"/>
    <n v="42795"/>
  </r>
  <r>
    <x v="22"/>
    <s v="Challenger"/>
    <n v="2017"/>
    <x v="2"/>
    <s v="premium unleaded (recommended)"/>
    <n v="485"/>
    <n v="8"/>
    <s v="MANUAL"/>
    <s v="rear wheel drive"/>
    <n v="2"/>
    <s v="Factory Tuner,High-Performance"/>
    <s v="Large"/>
    <s v="Coupe"/>
    <n v="23"/>
    <n v="14"/>
    <n v="1851"/>
    <n v="37995"/>
  </r>
  <r>
    <x v="22"/>
    <s v="Challenger"/>
    <n v="2017"/>
    <x v="2"/>
    <s v="premium unleaded (recommended)"/>
    <n v="485"/>
    <n v="8"/>
    <s v="MANUAL"/>
    <s v="rear wheel drive"/>
    <n v="2"/>
    <s v="Factory Tuner,High-Performance"/>
    <s v="Large"/>
    <s v="Coupe"/>
    <n v="23"/>
    <n v="14"/>
    <n v="1851"/>
    <n v="49195"/>
  </r>
  <r>
    <x v="22"/>
    <s v="Challenger"/>
    <n v="2017"/>
    <x v="2"/>
    <s v="premium unleaded (recommended)"/>
    <n v="485"/>
    <n v="8"/>
    <s v="MANUAL"/>
    <s v="rear wheel drive"/>
    <n v="2"/>
    <s v="Factory Tuner,High-Performance"/>
    <s v="Large"/>
    <s v="Coupe"/>
    <n v="23"/>
    <n v="14"/>
    <n v="1851"/>
    <n v="42795"/>
  </r>
  <r>
    <x v="22"/>
    <s v="Challenger"/>
    <n v="2017"/>
    <x v="2"/>
    <s v="premium unleaded (recommended)"/>
    <n v="485"/>
    <n v="8"/>
    <s v="MANUAL"/>
    <s v="rear wheel drive"/>
    <n v="2"/>
    <s v="Factory Tuner,High-Performance"/>
    <s v="Large"/>
    <s v="Coupe"/>
    <n v="23"/>
    <n v="14"/>
    <n v="1851"/>
    <n v="43995"/>
  </r>
  <r>
    <x v="19"/>
    <s v="A8"/>
    <n v="2016"/>
    <x v="1"/>
    <s v="premium unleaded (required)"/>
    <n v="500"/>
    <n v="12"/>
    <s v="AUTOMATIC"/>
    <s v="all wheel drive"/>
    <n v="4"/>
    <s v="Luxury,High-Performance"/>
    <s v="Large"/>
    <s v="Sedan"/>
    <n v="22"/>
    <n v="14"/>
    <n v="3105"/>
    <n v="137900"/>
  </r>
  <r>
    <x v="40"/>
    <s v="Flying Spur"/>
    <n v="2015"/>
    <x v="0"/>
    <s v="premium unleaded (required)"/>
    <n v="500"/>
    <n v="8"/>
    <s v="AUTOMATIC"/>
    <s v="all wheel drive"/>
    <n v="4"/>
    <s v="Exotic,Luxury,High-Performance"/>
    <s v="Large"/>
    <s v="Sedan"/>
    <n v="24"/>
    <n v="14"/>
    <n v="520"/>
    <n v="195100"/>
  </r>
  <r>
    <x v="40"/>
    <s v="Flying Spur"/>
    <n v="2016"/>
    <x v="1"/>
    <s v="premium unleaded (required)"/>
    <n v="500"/>
    <n v="8"/>
    <s v="AUTOMATIC"/>
    <s v="all wheel drive"/>
    <n v="4"/>
    <s v="Exotic,Luxury,High-Performance"/>
    <s v="Large"/>
    <s v="Sedan"/>
    <n v="24"/>
    <n v="14"/>
    <n v="520"/>
    <n v="201000"/>
  </r>
  <r>
    <x v="40"/>
    <s v="Continental GT"/>
    <n v="2015"/>
    <x v="0"/>
    <s v="premium unleaded (required)"/>
    <n v="500"/>
    <n v="8"/>
    <s v="AUTOMATIC"/>
    <s v="all wheel drive"/>
    <n v="2"/>
    <s v="Exotic,Luxury,High-Performance"/>
    <s v="Midsize"/>
    <s v="Convertible"/>
    <n v="24"/>
    <n v="14"/>
    <n v="520"/>
    <n v="206300"/>
  </r>
  <r>
    <x v="40"/>
    <s v="Continental GT"/>
    <n v="2016"/>
    <x v="1"/>
    <s v="premium unleaded (required)"/>
    <n v="500"/>
    <n v="8"/>
    <s v="AUTOMATIC"/>
    <s v="all wheel drive"/>
    <n v="2"/>
    <s v="Exotic,Luxury,High-Performance"/>
    <s v="Midsize"/>
    <s v="Convertible"/>
    <n v="24"/>
    <n v="14"/>
    <n v="520"/>
    <n v="218400"/>
  </r>
  <r>
    <x v="40"/>
    <s v="Continental GTC"/>
    <n v="2013"/>
    <x v="3"/>
    <s v="premium unleaded (required)"/>
    <n v="500"/>
    <n v="8"/>
    <s v="AUTOMATIC"/>
    <s v="all wheel drive"/>
    <n v="2"/>
    <s v="Exotic,Luxury,High-Performance"/>
    <s v="Midsize"/>
    <s v="Convertible"/>
    <n v="24"/>
    <n v="14"/>
    <n v="520"/>
    <n v="191400"/>
  </r>
  <r>
    <x v="40"/>
    <s v="Continental GTC"/>
    <n v="2014"/>
    <x v="4"/>
    <s v="premium unleaded (required)"/>
    <n v="500"/>
    <n v="8"/>
    <s v="AUTOMATIC"/>
    <s v="all wheel drive"/>
    <n v="2"/>
    <s v="Exotic,Luxury,High-Performance"/>
    <s v="Midsize"/>
    <s v="Convertible"/>
    <n v="24"/>
    <n v="14"/>
    <n v="520"/>
    <n v="195200"/>
  </r>
  <r>
    <x v="35"/>
    <n v="911"/>
    <n v="2016"/>
    <x v="1"/>
    <s v="premium unleaded (required)"/>
    <n v="500"/>
    <n v="6"/>
    <s v="AUTOMATED_MANUAL"/>
    <s v="rear wheel drive"/>
    <n v="2"/>
    <s v="Factory Tuner,Luxury,High-Performance"/>
    <s v="Compact"/>
    <s v="Coupe"/>
    <n v="20"/>
    <n v="14"/>
    <n v="1715"/>
    <n v="175900"/>
  </r>
  <r>
    <x v="32"/>
    <s v="Range Rover Sport"/>
    <n v="2014"/>
    <x v="4"/>
    <s v="flex-fuel (premium unleaded required/E85)"/>
    <n v="510"/>
    <n v="8"/>
    <s v="AUTOMATIC"/>
    <s v="four wheel drive"/>
    <n v="4"/>
    <s v="Flex Fuel,Luxury,High-Performance"/>
    <s v="Midsize"/>
    <s v="4dr SUV"/>
    <n v="19"/>
    <n v="14"/>
    <n v="258"/>
    <n v="79100"/>
  </r>
  <r>
    <x v="32"/>
    <s v="Range Rover Sport"/>
    <n v="2014"/>
    <x v="4"/>
    <s v="flex-fuel (premium unleaded required/E85)"/>
    <n v="510"/>
    <n v="8"/>
    <s v="AUTOMATIC"/>
    <s v="four wheel drive"/>
    <n v="4"/>
    <s v="Flex Fuel,Luxury,High-Performance"/>
    <s v="Midsize"/>
    <s v="4dr SUV"/>
    <n v="19"/>
    <n v="14"/>
    <n v="258"/>
    <n v="92400"/>
  </r>
  <r>
    <x v="32"/>
    <s v="Range Rover Sport"/>
    <n v="2014"/>
    <x v="4"/>
    <s v="premium unleaded (required)"/>
    <n v="510"/>
    <n v="8"/>
    <s v="AUTOMATIC"/>
    <s v="four wheel drive"/>
    <n v="4"/>
    <s v="Luxury,High-Performance"/>
    <s v="Midsize"/>
    <s v="4dr SUV"/>
    <n v="19"/>
    <n v="14"/>
    <n v="258"/>
    <n v="92400"/>
  </r>
  <r>
    <x v="32"/>
    <s v="Range Rover Sport"/>
    <n v="2014"/>
    <x v="4"/>
    <s v="premium unleaded (required)"/>
    <n v="510"/>
    <n v="8"/>
    <s v="AUTOMATIC"/>
    <s v="four wheel drive"/>
    <n v="4"/>
    <s v="Luxury,High-Performance"/>
    <s v="Midsize"/>
    <s v="4dr SUV"/>
    <n v="19"/>
    <n v="14"/>
    <n v="258"/>
    <n v="79100"/>
  </r>
  <r>
    <x v="32"/>
    <s v="Range Rover Sport"/>
    <n v="2015"/>
    <x v="0"/>
    <s v="flex-fuel (premium unleaded required/E85)"/>
    <n v="510"/>
    <n v="8"/>
    <s v="AUTOMATIC"/>
    <s v="four wheel drive"/>
    <n v="4"/>
    <s v="Flex Fuel,Luxury,High-Performance"/>
    <s v="Midsize"/>
    <s v="4dr SUV"/>
    <n v="19"/>
    <n v="14"/>
    <n v="258"/>
    <n v="79995"/>
  </r>
  <r>
    <x v="32"/>
    <s v="Range Rover Sport"/>
    <n v="2015"/>
    <x v="0"/>
    <s v="flex-fuel (premium unleaded required/E85)"/>
    <n v="510"/>
    <n v="8"/>
    <s v="AUTOMATIC"/>
    <s v="four wheel drive"/>
    <n v="4"/>
    <s v="Flex Fuel,Luxury,High-Performance"/>
    <s v="Midsize"/>
    <s v="4dr SUV"/>
    <n v="19"/>
    <n v="14"/>
    <n v="258"/>
    <n v="92495"/>
  </r>
  <r>
    <x v="32"/>
    <s v="Range Rover Sport"/>
    <n v="2016"/>
    <x v="1"/>
    <s v="premium unleaded (recommended)"/>
    <n v="510"/>
    <n v="8"/>
    <s v="AUTOMATIC"/>
    <s v="four wheel drive"/>
    <n v="4"/>
    <s v="Luxury,High-Performance"/>
    <s v="Midsize"/>
    <s v="4dr SUV"/>
    <n v="19"/>
    <n v="14"/>
    <n v="258"/>
    <n v="93075"/>
  </r>
  <r>
    <x v="32"/>
    <s v="Range Rover Sport"/>
    <n v="2016"/>
    <x v="1"/>
    <s v="premium unleaded (recommended)"/>
    <n v="510"/>
    <n v="8"/>
    <s v="AUTOMATIC"/>
    <s v="four wheel drive"/>
    <n v="4"/>
    <s v="Luxury,High-Performance"/>
    <s v="Midsize"/>
    <s v="4dr SUV"/>
    <n v="19"/>
    <n v="14"/>
    <n v="258"/>
    <n v="79950"/>
  </r>
  <r>
    <x v="32"/>
    <s v="Range Rover Sport"/>
    <n v="2016"/>
    <x v="1"/>
    <s v="premium unleaded (recommended)"/>
    <n v="510"/>
    <n v="8"/>
    <s v="AUTOMATIC"/>
    <s v="four wheel drive"/>
    <n v="4"/>
    <s v="Luxury,High-Performance"/>
    <s v="Midsize"/>
    <s v="4dr SUV"/>
    <n v="19"/>
    <n v="14"/>
    <n v="258"/>
    <n v="93295"/>
  </r>
  <r>
    <x v="32"/>
    <s v="Range Rover Sport"/>
    <n v="2016"/>
    <x v="1"/>
    <s v="premium unleaded (recommended)"/>
    <n v="510"/>
    <n v="8"/>
    <s v="AUTOMATIC"/>
    <s v="four wheel drive"/>
    <n v="4"/>
    <s v="Luxury,High-Performance"/>
    <s v="Midsize"/>
    <s v="4dr SUV"/>
    <n v="19"/>
    <n v="14"/>
    <n v="258"/>
    <n v="82695"/>
  </r>
  <r>
    <x v="32"/>
    <s v="Range Rover"/>
    <n v="2016"/>
    <x v="1"/>
    <s v="premium unleaded (recommended)"/>
    <n v="510"/>
    <n v="8"/>
    <s v="AUTOMATIC"/>
    <s v="four wheel drive"/>
    <n v="4"/>
    <s v="Luxury,High-Performance"/>
    <s v="Large"/>
    <s v="4dr SUV"/>
    <n v="19"/>
    <n v="14"/>
    <n v="258"/>
    <n v="139995"/>
  </r>
  <r>
    <x v="32"/>
    <s v="Range Rover"/>
    <n v="2016"/>
    <x v="1"/>
    <s v="premium unleaded (recommended)"/>
    <n v="510"/>
    <n v="8"/>
    <s v="AUTOMATIC"/>
    <s v="four wheel drive"/>
    <n v="4"/>
    <s v="Luxury,High-Performance"/>
    <s v="Large"/>
    <s v="4dr SUV"/>
    <n v="19"/>
    <n v="14"/>
    <n v="258"/>
    <n v="103195"/>
  </r>
  <r>
    <x v="32"/>
    <s v="Range Rover"/>
    <n v="2016"/>
    <x v="1"/>
    <s v="premium unleaded (recommended)"/>
    <n v="510"/>
    <n v="8"/>
    <s v="AUTOMATIC"/>
    <s v="four wheel drive"/>
    <n v="4"/>
    <s v="Luxury,High-Performance"/>
    <s v="Large"/>
    <s v="4dr SUV"/>
    <n v="19"/>
    <n v="14"/>
    <n v="258"/>
    <n v="144995"/>
  </r>
  <r>
    <x v="32"/>
    <s v="Range Rover"/>
    <n v="2016"/>
    <x v="1"/>
    <s v="premium unleaded (recommended)"/>
    <n v="510"/>
    <n v="8"/>
    <s v="AUTOMATIC"/>
    <s v="four wheel drive"/>
    <n v="4"/>
    <s v="Luxury,High-Performance"/>
    <s v="Large"/>
    <s v="4dr SUV"/>
    <n v="19"/>
    <n v="14"/>
    <n v="258"/>
    <n v="108195"/>
  </r>
  <r>
    <x v="35"/>
    <s v="Cayenne"/>
    <n v="2015"/>
    <x v="0"/>
    <s v="premium unleaded (required)"/>
    <n v="520"/>
    <n v="8"/>
    <s v="AUTOMATIC"/>
    <s v="all wheel drive"/>
    <n v="4"/>
    <s v="Crossover,Luxury,Performance"/>
    <s v="Midsize"/>
    <s v="4dr SUV"/>
    <n v="21"/>
    <n v="14"/>
    <n v="1715"/>
    <n v="113600"/>
  </r>
  <r>
    <x v="35"/>
    <s v="Cayenne"/>
    <n v="2016"/>
    <x v="1"/>
    <s v="premium unleaded (required)"/>
    <n v="520"/>
    <n v="8"/>
    <s v="AUTOMATIC"/>
    <s v="all wheel drive"/>
    <n v="4"/>
    <s v="Crossover,Luxury,Performance"/>
    <s v="Midsize"/>
    <s v="4dr SUV"/>
    <n v="21"/>
    <n v="14"/>
    <n v="1715"/>
    <n v="114700"/>
  </r>
  <r>
    <x v="35"/>
    <s v="Cayenne"/>
    <n v="2017"/>
    <x v="2"/>
    <s v="premium unleaded (required)"/>
    <n v="520"/>
    <n v="8"/>
    <s v="AUTOMATIC"/>
    <s v="all wheel drive"/>
    <n v="4"/>
    <s v="Crossover,Luxury,Performance"/>
    <s v="Midsize"/>
    <s v="4dr SUV"/>
    <n v="21"/>
    <n v="14"/>
    <n v="1715"/>
    <n v="116500"/>
  </r>
  <r>
    <x v="40"/>
    <s v="Continental GT"/>
    <n v="2015"/>
    <x v="0"/>
    <s v="premium unleaded (required)"/>
    <n v="521"/>
    <n v="8"/>
    <s v="AUTOMATIC"/>
    <s v="all wheel drive"/>
    <n v="2"/>
    <s v="Exotic,Factory Tuner,Luxury,High-Performance"/>
    <s v="Midsize"/>
    <s v="Convertible"/>
    <n v="24"/>
    <n v="14"/>
    <n v="520"/>
    <n v="219400"/>
  </r>
  <r>
    <x v="40"/>
    <s v="Continental GT"/>
    <n v="2016"/>
    <x v="1"/>
    <s v="premium unleaded (required)"/>
    <n v="521"/>
    <n v="8"/>
    <s v="AUTOMATIC"/>
    <s v="all wheel drive"/>
    <n v="2"/>
    <s v="Exotic,Factory Tuner,Luxury,High-Performance"/>
    <s v="Midsize"/>
    <s v="Convertible"/>
    <n v="24"/>
    <n v="14"/>
    <n v="520"/>
    <n v="231800"/>
  </r>
  <r>
    <x v="40"/>
    <s v="Continental GTC"/>
    <n v="2014"/>
    <x v="4"/>
    <s v="premium unleaded (required)"/>
    <n v="521"/>
    <n v="8"/>
    <s v="AUTOMATIC"/>
    <s v="all wheel drive"/>
    <n v="2"/>
    <s v="Exotic,Factory Tuner,Luxury,High-Performance"/>
    <s v="Midsize"/>
    <s v="Convertible"/>
    <n v="24"/>
    <n v="14"/>
    <n v="520"/>
    <n v="216200"/>
  </r>
  <r>
    <x v="8"/>
    <s v="Shelby GT350"/>
    <n v="2015"/>
    <x v="0"/>
    <s v="premium unleaded (recommended)"/>
    <n v="526"/>
    <n v="8"/>
    <s v="MANUAL"/>
    <s v="rear wheel drive"/>
    <n v="2"/>
    <s v="Factory Tuner,High-Performance"/>
    <s v="Midsize"/>
    <s v="Coupe"/>
    <n v="21"/>
    <n v="14"/>
    <n v="5657"/>
    <n v="61295"/>
  </r>
  <r>
    <x v="8"/>
    <s v="Shelby GT350"/>
    <n v="2015"/>
    <x v="0"/>
    <s v="premium unleaded (recommended)"/>
    <n v="526"/>
    <n v="8"/>
    <s v="MANUAL"/>
    <s v="rear wheel drive"/>
    <n v="2"/>
    <s v="Factory Tuner,High-Performance"/>
    <s v="Midsize"/>
    <s v="Coupe"/>
    <n v="21"/>
    <n v="14"/>
    <n v="5657"/>
    <n v="47795"/>
  </r>
  <r>
    <x v="8"/>
    <s v="Shelby GT350"/>
    <n v="2016"/>
    <x v="1"/>
    <s v="premium unleaded (recommended)"/>
    <n v="526"/>
    <n v="8"/>
    <s v="MANUAL"/>
    <s v="rear wheel drive"/>
    <n v="2"/>
    <s v="Factory Tuner,High-Performance"/>
    <s v="Midsize"/>
    <s v="Coupe"/>
    <n v="21"/>
    <n v="14"/>
    <n v="5657"/>
    <n v="47795"/>
  </r>
  <r>
    <x v="8"/>
    <s v="Shelby GT350"/>
    <n v="2017"/>
    <x v="2"/>
    <s v="premium unleaded (recommended)"/>
    <n v="526"/>
    <n v="8"/>
    <s v="MANUAL"/>
    <s v="rear wheel drive"/>
    <n v="2"/>
    <s v="Factory Tuner,High-Performance"/>
    <s v="Midsize"/>
    <s v="Coupe"/>
    <n v="21"/>
    <n v="14"/>
    <n v="5657"/>
    <n v="54295"/>
  </r>
  <r>
    <x v="19"/>
    <s v="R8"/>
    <n v="2017"/>
    <x v="2"/>
    <s v="premium unleaded (required)"/>
    <n v="540"/>
    <n v="10"/>
    <s v="AUTOMATED_MANUAL"/>
    <s v="all wheel drive"/>
    <n v="2"/>
    <s v="Luxury,High-Performance"/>
    <s v="Compact"/>
    <s v="Coupe"/>
    <n v="22"/>
    <n v="14"/>
    <n v="3105"/>
    <n v="162900"/>
  </r>
  <r>
    <x v="41"/>
    <s v="Gallardo"/>
    <n v="2014"/>
    <x v="4"/>
    <s v="premium unleaded (required)"/>
    <n v="550"/>
    <n v="10"/>
    <s v="AUTOMATED_MANUAL"/>
    <s v="rear wheel drive"/>
    <n v="2"/>
    <s v="Exotic,High-Performance"/>
    <s v="Compact"/>
    <s v="Coupe"/>
    <n v="20"/>
    <n v="14"/>
    <n v="1158"/>
    <n v="191900"/>
  </r>
  <r>
    <x v="32"/>
    <s v="Range Rover Sport"/>
    <n v="2015"/>
    <x v="0"/>
    <s v="flex-fuel (premium unleaded required/E85)"/>
    <n v="550"/>
    <n v="8"/>
    <s v="AUTOMATIC"/>
    <s v="four wheel drive"/>
    <n v="4"/>
    <s v="Flex Fuel,Factory Tuner,Luxury,High-Performance"/>
    <s v="Midsize"/>
    <s v="4dr SUV"/>
    <n v="19"/>
    <n v="14"/>
    <n v="258"/>
    <n v="110475"/>
  </r>
  <r>
    <x v="32"/>
    <s v="Range Rover Sport"/>
    <n v="2016"/>
    <x v="1"/>
    <s v="premium unleaded (recommended)"/>
    <n v="550"/>
    <n v="8"/>
    <s v="AUTOMATIC"/>
    <s v="four wheel drive"/>
    <n v="4"/>
    <s v="Factory Tuner,Luxury,High-Performance"/>
    <s v="Midsize"/>
    <s v="4dr SUV"/>
    <n v="19"/>
    <n v="14"/>
    <n v="258"/>
    <n v="111350"/>
  </r>
  <r>
    <x v="32"/>
    <s v="Range Rover"/>
    <n v="2016"/>
    <x v="1"/>
    <s v="premium unleaded (recommended)"/>
    <n v="550"/>
    <n v="8"/>
    <s v="AUTOMATIC"/>
    <s v="four wheel drive"/>
    <n v="4"/>
    <s v="Factory Tuner,Luxury,High-Performance"/>
    <s v="Large"/>
    <s v="4dr SUV"/>
    <n v="19"/>
    <n v="14"/>
    <n v="258"/>
    <n v="199495"/>
  </r>
  <r>
    <x v="43"/>
    <s v="Rapide S"/>
    <n v="2015"/>
    <x v="0"/>
    <s v="premium unleaded (required)"/>
    <n v="552"/>
    <n v="12"/>
    <s v="AUTOMATIC"/>
    <s v="rear wheel drive"/>
    <n v="4"/>
    <s v="Exotic,High-Performance"/>
    <s v="Large"/>
    <s v="Sedan"/>
    <n v="22"/>
    <n v="14"/>
    <n v="259"/>
    <n v="203995"/>
  </r>
  <r>
    <x v="43"/>
    <s v="Rapide S"/>
    <n v="2016"/>
    <x v="1"/>
    <s v="premium unleaded (required)"/>
    <n v="552"/>
    <n v="12"/>
    <s v="AUTOMATIC"/>
    <s v="rear wheel drive"/>
    <n v="4"/>
    <s v="Exotic,High-Performance"/>
    <s v="Large"/>
    <s v="Sedan"/>
    <n v="22"/>
    <n v="14"/>
    <n v="259"/>
    <n v="206000"/>
  </r>
  <r>
    <x v="0"/>
    <s v="M5"/>
    <n v="2014"/>
    <x v="4"/>
    <s v="premium unleaded (required)"/>
    <n v="552"/>
    <n v="8"/>
    <s v="AUTOMATED_MANUAL"/>
    <s v="rear wheel drive"/>
    <n v="4"/>
    <s v="Factory Tuner,Luxury,High-Performance"/>
    <s v="Large"/>
    <s v="Sedan"/>
    <n v="20"/>
    <n v="14"/>
    <n v="3916"/>
    <n v="92900"/>
  </r>
  <r>
    <x v="0"/>
    <s v="M6 Gran Coupe"/>
    <n v="2016"/>
    <x v="1"/>
    <s v="premium unleaded (required)"/>
    <n v="552"/>
    <n v="8"/>
    <s v="AUTOMATED_MANUAL"/>
    <s v="rear wheel drive"/>
    <n v="4"/>
    <s v="Factory Tuner,Luxury,High-Performance"/>
    <s v="Large"/>
    <s v="Sedan"/>
    <n v="20"/>
    <n v="14"/>
    <n v="3916"/>
    <n v="117200"/>
  </r>
  <r>
    <x v="0"/>
    <s v="M6"/>
    <n v="2016"/>
    <x v="1"/>
    <s v="premium unleaded (required)"/>
    <n v="552"/>
    <n v="8"/>
    <s v="AUTOMATED_MANUAL"/>
    <s v="rear wheel drive"/>
    <n v="2"/>
    <s v="Factory Tuner,Luxury,High-Performance"/>
    <s v="Midsize"/>
    <s v="Convertible"/>
    <n v="20"/>
    <n v="14"/>
    <n v="3916"/>
    <n v="119700"/>
  </r>
  <r>
    <x v="0"/>
    <s v="M6"/>
    <n v="2016"/>
    <x v="1"/>
    <s v="premium unleaded (required)"/>
    <n v="552"/>
    <n v="8"/>
    <s v="AUTOMATED_MANUAL"/>
    <s v="rear wheel drive"/>
    <n v="2"/>
    <s v="Factory Tuner,Luxury,High-Performance"/>
    <s v="Midsize"/>
    <s v="Coupe"/>
    <n v="20"/>
    <n v="14"/>
    <n v="3916"/>
    <n v="113400"/>
  </r>
  <r>
    <x v="31"/>
    <s v="CTS-V Wagon"/>
    <n v="2012"/>
    <x v="5"/>
    <s v="premium unleaded (required)"/>
    <n v="556"/>
    <n v="8"/>
    <s v="MANUAL"/>
    <s v="rear wheel drive"/>
    <n v="4"/>
    <s v="Factory Tuner,Luxury,High-Performance"/>
    <s v="Midsize"/>
    <s v="Wagon"/>
    <n v="19"/>
    <n v="14"/>
    <n v="1624"/>
    <n v="63215"/>
  </r>
  <r>
    <x v="31"/>
    <s v="CTS-V Wagon"/>
    <n v="2013"/>
    <x v="3"/>
    <s v="premium unleaded (required)"/>
    <n v="556"/>
    <n v="8"/>
    <s v="MANUAL"/>
    <s v="rear wheel drive"/>
    <n v="4"/>
    <s v="Factory Tuner,Luxury,High-Performance"/>
    <s v="Midsize"/>
    <s v="Wagon"/>
    <n v="19"/>
    <n v="14"/>
    <n v="1624"/>
    <n v="63215"/>
  </r>
  <r>
    <x v="31"/>
    <s v="CTS-V Wagon"/>
    <n v="2014"/>
    <x v="4"/>
    <s v="premium unleaded (required)"/>
    <n v="556"/>
    <n v="8"/>
    <s v="MANUAL"/>
    <s v="rear wheel drive"/>
    <n v="4"/>
    <s v="Factory Tuner,Luxury,High-Performance"/>
    <s v="Midsize"/>
    <s v="Wagon"/>
    <n v="19"/>
    <n v="14"/>
    <n v="1624"/>
    <n v="63600"/>
  </r>
  <r>
    <x v="31"/>
    <s v="CTS-V"/>
    <n v="2014"/>
    <x v="4"/>
    <s v="premium unleaded (required)"/>
    <n v="556"/>
    <n v="8"/>
    <s v="MANUAL"/>
    <s v="rear wheel drive"/>
    <n v="4"/>
    <s v="Factory Tuner,Luxury,High-Performance"/>
    <s v="Midsize"/>
    <s v="Sedan"/>
    <n v="19"/>
    <n v="14"/>
    <n v="1624"/>
    <n v="63600"/>
  </r>
  <r>
    <x v="31"/>
    <s v="CTS-V Coupe"/>
    <n v="2013"/>
    <x v="3"/>
    <s v="premium unleaded (required)"/>
    <n v="556"/>
    <n v="8"/>
    <s v="MANUAL"/>
    <s v="rear wheel drive"/>
    <n v="2"/>
    <s v="Factory Tuner,Luxury,High-Performance"/>
    <s v="Midsize"/>
    <s v="Coupe"/>
    <n v="19"/>
    <n v="14"/>
    <n v="1624"/>
    <n v="63215"/>
  </r>
  <r>
    <x v="31"/>
    <s v="CTS-V Coupe"/>
    <n v="2014"/>
    <x v="4"/>
    <s v="premium unleaded (required)"/>
    <n v="556"/>
    <n v="8"/>
    <s v="MANUAL"/>
    <s v="rear wheel drive"/>
    <n v="2"/>
    <s v="Factory Tuner,Luxury,High-Performance"/>
    <s v="Midsize"/>
    <s v="Coupe"/>
    <n v="19"/>
    <n v="14"/>
    <n v="1624"/>
    <n v="63600"/>
  </r>
  <r>
    <x v="31"/>
    <s v="CTS-V Coupe"/>
    <n v="2015"/>
    <x v="0"/>
    <s v="premium unleaded (required)"/>
    <n v="556"/>
    <n v="8"/>
    <s v="MANUAL"/>
    <s v="rear wheel drive"/>
    <n v="2"/>
    <s v="Factory Tuner,Luxury,High-Performance"/>
    <s v="Midsize"/>
    <s v="Coupe"/>
    <n v="19"/>
    <n v="14"/>
    <n v="1624"/>
    <n v="69900"/>
  </r>
  <r>
    <x v="0"/>
    <s v="M5"/>
    <n v="2015"/>
    <x v="0"/>
    <s v="premium unleaded (required)"/>
    <n v="560"/>
    <n v="8"/>
    <s v="AUTOMATED_MANUAL"/>
    <s v="rear wheel drive"/>
    <n v="4"/>
    <s v="Factory Tuner,Luxury,High-Performance"/>
    <s v="Large"/>
    <s v="Sedan"/>
    <n v="20"/>
    <n v="14"/>
    <n v="3916"/>
    <n v="93600"/>
  </r>
  <r>
    <x v="0"/>
    <s v="M5"/>
    <n v="2016"/>
    <x v="1"/>
    <s v="premium unleaded (required)"/>
    <n v="560"/>
    <n v="8"/>
    <s v="AUTOMATED_MANUAL"/>
    <s v="rear wheel drive"/>
    <n v="4"/>
    <s v="Factory Tuner,Luxury,High-Performance"/>
    <s v="Large"/>
    <s v="Sedan"/>
    <n v="20"/>
    <n v="14"/>
    <n v="3916"/>
    <n v="94100"/>
  </r>
  <r>
    <x v="0"/>
    <s v="M6 Gran Coupe"/>
    <n v="2015"/>
    <x v="0"/>
    <s v="premium unleaded (required)"/>
    <n v="560"/>
    <n v="8"/>
    <s v="AUTOMATED_MANUAL"/>
    <s v="rear wheel drive"/>
    <n v="4"/>
    <s v="Factory Tuner,Luxury,High-Performance"/>
    <s v="Large"/>
    <s v="Sedan"/>
    <n v="20"/>
    <n v="14"/>
    <n v="3916"/>
    <n v="115700"/>
  </r>
  <r>
    <x v="0"/>
    <s v="M6 Gran Coupe"/>
    <n v="2017"/>
    <x v="2"/>
    <s v="premium unleaded (required)"/>
    <n v="560"/>
    <n v="8"/>
    <s v="AUTOMATED_MANUAL"/>
    <s v="rear wheel drive"/>
    <n v="4"/>
    <s v="Factory Tuner,Luxury,High-Performance"/>
    <s v="Large"/>
    <s v="Sedan"/>
    <n v="20"/>
    <n v="14"/>
    <n v="3916"/>
    <n v="117500"/>
  </r>
  <r>
    <x v="0"/>
    <s v="M6"/>
    <n v="2015"/>
    <x v="0"/>
    <s v="premium unleaded (required)"/>
    <n v="560"/>
    <n v="8"/>
    <s v="AUTOMATED_MANUAL"/>
    <s v="rear wheel drive"/>
    <n v="2"/>
    <s v="Factory Tuner,Luxury,High-Performance"/>
    <s v="Midsize"/>
    <s v="Convertible"/>
    <n v="20"/>
    <n v="14"/>
    <n v="3916"/>
    <n v="118200"/>
  </r>
  <r>
    <x v="0"/>
    <s v="M6"/>
    <n v="2015"/>
    <x v="0"/>
    <s v="premium unleaded (required)"/>
    <n v="560"/>
    <n v="8"/>
    <s v="AUTOMATED_MANUAL"/>
    <s v="rear wheel drive"/>
    <n v="2"/>
    <s v="Factory Tuner,Luxury,High-Performance"/>
    <s v="Midsize"/>
    <s v="Coupe"/>
    <n v="20"/>
    <n v="14"/>
    <n v="3916"/>
    <n v="111900"/>
  </r>
  <r>
    <x v="0"/>
    <s v="M6"/>
    <n v="2017"/>
    <x v="2"/>
    <s v="premium unleaded (required)"/>
    <n v="560"/>
    <n v="8"/>
    <s v="AUTOMATED_MANUAL"/>
    <s v="rear wheel drive"/>
    <n v="2"/>
    <s v="Factory Tuner,Luxury,High-Performance"/>
    <s v="Midsize"/>
    <s v="Coupe"/>
    <n v="20"/>
    <n v="14"/>
    <n v="3916"/>
    <n v="113700"/>
  </r>
  <r>
    <x v="41"/>
    <s v="Gallardo"/>
    <n v="2014"/>
    <x v="4"/>
    <s v="premium unleaded (required)"/>
    <n v="560"/>
    <n v="10"/>
    <s v="AUTOMATED_MANUAL"/>
    <s v="all wheel drive"/>
    <n v="2"/>
    <s v="Exotic,High-Performance"/>
    <s v="Compact"/>
    <s v="Coupe"/>
    <n v="20"/>
    <n v="14"/>
    <n v="1158"/>
    <n v="202000"/>
  </r>
  <r>
    <x v="10"/>
    <s v="SLS AMG"/>
    <n v="2011"/>
    <x v="6"/>
    <s v="premium unleaded (required)"/>
    <n v="563"/>
    <n v="8"/>
    <s v="AUTOMATED_MANUAL"/>
    <s v="rear wheel drive"/>
    <n v="2"/>
    <s v="Exotic,Factory Tuner,Luxury,High-Performance"/>
    <s v="Compact"/>
    <s v="Coupe"/>
    <n v="20"/>
    <n v="14"/>
    <n v="617"/>
    <n v="183000"/>
  </r>
  <r>
    <x v="10"/>
    <s v="SLS AMG"/>
    <n v="2012"/>
    <x v="5"/>
    <s v="premium unleaded (required)"/>
    <n v="563"/>
    <n v="8"/>
    <s v="AUTOMATED_MANUAL"/>
    <s v="rear wheel drive"/>
    <n v="2"/>
    <s v="Exotic,Factory Tuner,Luxury,High-Performance"/>
    <s v="Compact"/>
    <s v="Coupe"/>
    <n v="20"/>
    <n v="14"/>
    <n v="617"/>
    <n v="189600"/>
  </r>
  <r>
    <x v="10"/>
    <s v="SLS AMG"/>
    <n v="2012"/>
    <x v="5"/>
    <s v="premium unleaded (required)"/>
    <n v="563"/>
    <n v="8"/>
    <s v="AUTOMATED_MANUAL"/>
    <s v="rear wheel drive"/>
    <n v="2"/>
    <s v="Exotic,Factory Tuner,Luxury,High-Performance"/>
    <s v="Compact"/>
    <s v="Convertible"/>
    <n v="20"/>
    <n v="14"/>
    <n v="617"/>
    <n v="196100"/>
  </r>
  <r>
    <x v="0"/>
    <s v="X5 M"/>
    <n v="2015"/>
    <x v="0"/>
    <s v="premium unleaded (required)"/>
    <n v="567"/>
    <n v="8"/>
    <s v="AUTOMATIC"/>
    <s v="all wheel drive"/>
    <n v="4"/>
    <s v="Crossover,Factory Tuner,Luxury,High-Performance"/>
    <s v="Midsize"/>
    <s v="4dr SUV"/>
    <n v="19"/>
    <n v="14"/>
    <n v="3916"/>
    <n v="98700"/>
  </r>
  <r>
    <x v="0"/>
    <s v="X5 M"/>
    <n v="2016"/>
    <x v="1"/>
    <s v="premium unleaded (required)"/>
    <n v="567"/>
    <n v="8"/>
    <s v="AUTOMATIC"/>
    <s v="all wheel drive"/>
    <n v="4"/>
    <s v="Crossover,Factory Tuner,Luxury,High-Performance"/>
    <s v="Midsize"/>
    <s v="4dr SUV"/>
    <n v="19"/>
    <n v="14"/>
    <n v="3916"/>
    <n v="98800"/>
  </r>
  <r>
    <x v="0"/>
    <s v="X5 M"/>
    <n v="2017"/>
    <x v="2"/>
    <s v="premium unleaded (required)"/>
    <n v="567"/>
    <n v="8"/>
    <s v="AUTOMATIC"/>
    <s v="all wheel drive"/>
    <n v="4"/>
    <s v="Crossover,Factory Tuner,Luxury,High-Performance"/>
    <s v="Midsize"/>
    <s v="4dr SUV"/>
    <n v="19"/>
    <n v="14"/>
    <n v="3916"/>
    <n v="98800"/>
  </r>
  <r>
    <x v="0"/>
    <s v="X6 M"/>
    <n v="2015"/>
    <x v="0"/>
    <s v="premium unleaded (required)"/>
    <n v="567"/>
    <n v="8"/>
    <s v="AUTOMATIC"/>
    <s v="all wheel drive"/>
    <n v="4"/>
    <s v="Crossover,Factory Tuner,Luxury,High-Performance"/>
    <s v="Midsize"/>
    <s v="4dr SUV"/>
    <n v="19"/>
    <n v="14"/>
    <n v="3916"/>
    <n v="102100"/>
  </r>
  <r>
    <x v="0"/>
    <s v="X6 M"/>
    <n v="2016"/>
    <x v="1"/>
    <s v="premium unleaded (required)"/>
    <n v="567"/>
    <n v="8"/>
    <s v="AUTOMATIC"/>
    <s v="all wheel drive"/>
    <n v="4"/>
    <s v="Crossover,Factory Tuner,Luxury,High-Performance"/>
    <s v="Midsize"/>
    <s v="4dr SUV"/>
    <n v="19"/>
    <n v="14"/>
    <n v="3916"/>
    <n v="102200"/>
  </r>
  <r>
    <x v="0"/>
    <s v="X6 M"/>
    <n v="2017"/>
    <x v="2"/>
    <s v="premium unleaded (required)"/>
    <n v="567"/>
    <n v="8"/>
    <s v="AUTOMATIC"/>
    <s v="all wheel drive"/>
    <n v="4"/>
    <s v="Crossover,Factory Tuner,Luxury,High-Performance"/>
    <s v="Midsize"/>
    <s v="4dr SUV"/>
    <n v="19"/>
    <n v="14"/>
    <n v="3916"/>
    <n v="102200"/>
  </r>
  <r>
    <x v="41"/>
    <s v="Gallardo"/>
    <n v="2014"/>
    <x v="4"/>
    <s v="premium unleaded (required)"/>
    <n v="570"/>
    <n v="10"/>
    <s v="AUTOMATED_MANUAL"/>
    <s v="all wheel drive"/>
    <n v="2"/>
    <s v="Exotic,Factory Tuner,High-Performance"/>
    <s v="Compact"/>
    <s v="Convertible"/>
    <n v="20"/>
    <n v="14"/>
    <n v="1158"/>
    <n v="251600"/>
  </r>
  <r>
    <x v="35"/>
    <s v="Cayenne"/>
    <n v="2016"/>
    <x v="1"/>
    <s v="premium unleaded (required)"/>
    <n v="570"/>
    <n v="8"/>
    <s v="AUTOMATIC"/>
    <s v="all wheel drive"/>
    <n v="4"/>
    <s v="Crossover,Luxury,High-Performance"/>
    <s v="Midsize"/>
    <s v="4dr SUV"/>
    <n v="21"/>
    <n v="14"/>
    <n v="1715"/>
    <n v="157300"/>
  </r>
  <r>
    <x v="35"/>
    <s v="Cayenne"/>
    <n v="2017"/>
    <x v="2"/>
    <s v="premium unleaded (required)"/>
    <n v="570"/>
    <n v="8"/>
    <s v="AUTOMATIC"/>
    <s v="all wheel drive"/>
    <n v="4"/>
    <s v="Crossover,Luxury,High-Performance"/>
    <s v="Midsize"/>
    <s v="4dr SUV"/>
    <n v="21"/>
    <n v="14"/>
    <n v="1715"/>
    <n v="159600"/>
  </r>
  <r>
    <x v="10"/>
    <s v="GLE-Class Coupe"/>
    <n v="2016"/>
    <x v="1"/>
    <s v="premium unleaded (required)"/>
    <n v="577"/>
    <n v="8"/>
    <s v="AUTOMATIC"/>
    <s v="all wheel drive"/>
    <n v="4"/>
    <s v="Crossover,Factory Tuner,Luxury,High-Performance"/>
    <s v="Midsize"/>
    <s v="4dr SUV"/>
    <n v="18"/>
    <n v="14"/>
    <n v="617"/>
    <n v="109300"/>
  </r>
  <r>
    <x v="10"/>
    <s v="GLE-Class Coupe"/>
    <n v="2017"/>
    <x v="2"/>
    <s v="premium unleaded (required)"/>
    <n v="577"/>
    <n v="8"/>
    <s v="AUTOMATIC"/>
    <s v="all wheel drive"/>
    <n v="4"/>
    <s v="Crossover,Factory Tuner,Luxury,High-Performance"/>
    <s v="Midsize"/>
    <s v="4dr SUV"/>
    <n v="18"/>
    <n v="14"/>
    <n v="617"/>
    <n v="110650"/>
  </r>
  <r>
    <x v="10"/>
    <s v="S-Class"/>
    <n v="2017"/>
    <x v="2"/>
    <s v="premium unleaded (required)"/>
    <n v="577"/>
    <n v="8"/>
    <s v="AUTOMATIC"/>
    <s v="all wheel drive"/>
    <n v="2"/>
    <s v="Factory Tuner,Luxury,High-Performance"/>
    <s v="Large"/>
    <s v="Convertible"/>
    <n v="22"/>
    <n v="14"/>
    <n v="617"/>
    <n v="176400"/>
  </r>
  <r>
    <x v="2"/>
    <s v="Camaro"/>
    <n v="2015"/>
    <x v="0"/>
    <s v="premium unleaded (required)"/>
    <n v="580"/>
    <n v="8"/>
    <s v="MANUAL"/>
    <s v="rear wheel drive"/>
    <n v="2"/>
    <s v="Factory Tuner,High-Performance"/>
    <s v="Midsize"/>
    <s v="Coupe"/>
    <n v="19"/>
    <n v="14"/>
    <n v="1385"/>
    <n v="55505"/>
  </r>
  <r>
    <x v="2"/>
    <s v="Camaro"/>
    <n v="2015"/>
    <x v="0"/>
    <s v="premium unleaded (required)"/>
    <n v="580"/>
    <n v="8"/>
    <s v="MANUAL"/>
    <s v="rear wheel drive"/>
    <n v="2"/>
    <s v="Factory Tuner,High-Performance"/>
    <s v="Midsize"/>
    <s v="Convertible"/>
    <n v="19"/>
    <n v="14"/>
    <n v="1385"/>
    <n v="60705"/>
  </r>
  <r>
    <x v="41"/>
    <s v="Huracan"/>
    <n v="2016"/>
    <x v="1"/>
    <s v="premium unleaded (required)"/>
    <n v="580"/>
    <n v="10"/>
    <s v="AUTOMATED_MANUAL"/>
    <s v="rear wheel drive"/>
    <n v="2"/>
    <s v="Exotic,High-Performance"/>
    <s v="Compact"/>
    <s v="Coupe"/>
    <n v="21"/>
    <n v="14"/>
    <n v="1158"/>
    <n v="199800"/>
  </r>
  <r>
    <x v="19"/>
    <s v="R8"/>
    <n v="2017"/>
    <x v="2"/>
    <s v="premium unleaded (required)"/>
    <n v="610"/>
    <n v="10"/>
    <s v="AUTOMATED_MANUAL"/>
    <s v="all wheel drive"/>
    <n v="2"/>
    <s v="Luxury,High-Performance"/>
    <s v="Compact"/>
    <s v="Coupe"/>
    <n v="22"/>
    <n v="14"/>
    <n v="3105"/>
    <n v="189900"/>
  </r>
  <r>
    <x v="41"/>
    <s v="Huracan"/>
    <n v="2015"/>
    <x v="0"/>
    <s v="premium unleaded (required)"/>
    <n v="610"/>
    <n v="10"/>
    <s v="AUTOMATED_MANUAL"/>
    <s v="all wheel drive"/>
    <n v="2"/>
    <s v="Exotic,High-Performance"/>
    <s v="Compact"/>
    <s v="Coupe"/>
    <n v="20"/>
    <n v="14"/>
    <n v="1158"/>
    <n v="237250"/>
  </r>
  <r>
    <x v="41"/>
    <s v="Huracan"/>
    <n v="2016"/>
    <x v="1"/>
    <s v="premium unleaded (required)"/>
    <n v="610"/>
    <n v="10"/>
    <s v="AUTOMATED_MANUAL"/>
    <s v="all wheel drive"/>
    <n v="2"/>
    <s v="Exotic,High-Performance"/>
    <s v="Compact"/>
    <s v="Coupe"/>
    <n v="21"/>
    <n v="14"/>
    <n v="1158"/>
    <n v="238500"/>
  </r>
  <r>
    <x v="41"/>
    <s v="Huracan"/>
    <n v="2016"/>
    <x v="1"/>
    <s v="premium unleaded (required)"/>
    <n v="610"/>
    <n v="10"/>
    <s v="AUTOMATED_MANUAL"/>
    <s v="all wheel drive"/>
    <n v="2"/>
    <s v="Exotic,High-Performance"/>
    <s v="Compact"/>
    <s v="Convertible"/>
    <n v="20"/>
    <n v="14"/>
    <n v="1158"/>
    <n v="262350"/>
  </r>
  <r>
    <x v="10"/>
    <s v="S-Class"/>
    <n v="2017"/>
    <x v="2"/>
    <s v="premium unleaded (required)"/>
    <n v="621"/>
    <n v="12"/>
    <s v="AUTOMATIC"/>
    <s v="rear wheel drive"/>
    <n v="2"/>
    <s v="Factory Tuner,Luxury,High-Performance"/>
    <s v="Large"/>
    <s v="Convertible"/>
    <n v="21"/>
    <n v="14"/>
    <n v="617"/>
    <n v="247900"/>
  </r>
  <r>
    <x v="10"/>
    <s v="SL-Class"/>
    <n v="2015"/>
    <x v="0"/>
    <s v="premium unleaded (required)"/>
    <n v="621"/>
    <n v="12"/>
    <s v="AUTOMATIC"/>
    <s v="rear wheel drive"/>
    <n v="2"/>
    <s v="Factory Tuner,Luxury,High-Performance"/>
    <s v="Compact"/>
    <s v="Convertible"/>
    <n v="21"/>
    <n v="14"/>
    <n v="617"/>
    <n v="214500"/>
  </r>
  <r>
    <x v="10"/>
    <s v="SL-Class"/>
    <n v="2016"/>
    <x v="1"/>
    <s v="premium unleaded (required)"/>
    <n v="621"/>
    <n v="12"/>
    <s v="AUTOMATIC"/>
    <s v="rear wheel drive"/>
    <n v="2"/>
    <s v="Factory Tuner,Luxury,High-Performance"/>
    <s v="Compact"/>
    <s v="Convertible"/>
    <n v="21"/>
    <n v="14"/>
    <n v="617"/>
    <n v="217550"/>
  </r>
  <r>
    <x v="10"/>
    <s v="SL-Class"/>
    <n v="2017"/>
    <x v="2"/>
    <s v="premium unleaded (required)"/>
    <n v="621"/>
    <n v="12"/>
    <s v="AUTOMATIC"/>
    <s v="rear wheel drive"/>
    <n v="2"/>
    <s v="Factory Tuner,Luxury,High-Performance"/>
    <s v="Compact"/>
    <s v="Convertible"/>
    <n v="21"/>
    <n v="14"/>
    <n v="617"/>
    <n v="219850"/>
  </r>
  <r>
    <x v="31"/>
    <s v="CTS-V"/>
    <n v="2016"/>
    <x v="1"/>
    <s v="premium unleaded (required)"/>
    <n v="640"/>
    <n v="8"/>
    <s v="AUTOMATIC"/>
    <s v="rear wheel drive"/>
    <n v="4"/>
    <s v="Factory Tuner,Luxury,High-Performance"/>
    <s v="Large"/>
    <s v="Sedan"/>
    <n v="21"/>
    <n v="14"/>
    <n v="1624"/>
    <n v="83995"/>
  </r>
  <r>
    <x v="31"/>
    <s v="CTS-V"/>
    <n v="2017"/>
    <x v="2"/>
    <s v="premium unleaded (required)"/>
    <n v="640"/>
    <n v="8"/>
    <s v="AUTOMATIC"/>
    <s v="rear wheel drive"/>
    <n v="4"/>
    <s v="Factory Tuner,Luxury,High-Performance"/>
    <s v="Large"/>
    <s v="Sedan"/>
    <n v="21"/>
    <n v="14"/>
    <n v="1624"/>
    <n v="85995"/>
  </r>
  <r>
    <x v="2"/>
    <s v="Camaro"/>
    <n v="2017"/>
    <x v="2"/>
    <s v="premium unleaded (required)"/>
    <n v="650"/>
    <n v="8"/>
    <s v="MANUAL"/>
    <s v="rear wheel drive"/>
    <n v="2"/>
    <s v="Factory Tuner,High-Performance"/>
    <s v="Midsize"/>
    <s v="Coupe"/>
    <n v="20"/>
    <n v="14"/>
    <n v="1385"/>
    <n v="61140"/>
  </r>
  <r>
    <x v="2"/>
    <s v="Camaro"/>
    <n v="2017"/>
    <x v="2"/>
    <s v="premium unleaded (required)"/>
    <n v="650"/>
    <n v="8"/>
    <s v="MANUAL"/>
    <s v="rear wheel drive"/>
    <n v="2"/>
    <s v="Factory Tuner,High-Performance"/>
    <s v="Midsize"/>
    <s v="Convertible"/>
    <n v="20"/>
    <n v="14"/>
    <n v="1385"/>
    <n v="67140"/>
  </r>
  <r>
    <x v="8"/>
    <s v="Aerostar"/>
    <n v="1997"/>
    <x v="22"/>
    <s v="regular unleaded"/>
    <n v="152"/>
    <n v="6"/>
    <s v="AUTOMATIC"/>
    <s v="all wheel drive"/>
    <n v="3"/>
    <s v="N/A"/>
    <s v="Large"/>
    <s v="Passenger Minivan"/>
    <n v="17"/>
    <n v="13"/>
    <n v="5657"/>
    <n v="2000"/>
  </r>
  <r>
    <x v="8"/>
    <s v="Aerostar"/>
    <n v="1996"/>
    <x v="21"/>
    <s v="regular unleaded"/>
    <n v="155"/>
    <n v="6"/>
    <s v="AUTOMATIC"/>
    <s v="all wheel drive"/>
    <n v="3"/>
    <s v="N/A"/>
    <s v="Large"/>
    <s v="Passenger Minivan"/>
    <n v="19"/>
    <n v="13"/>
    <n v="5657"/>
    <n v="2000"/>
  </r>
  <r>
    <x v="2"/>
    <s v="Sportvan"/>
    <n v="1995"/>
    <x v="14"/>
    <s v="regular unleaded"/>
    <n v="163"/>
    <n v="6"/>
    <s v="AUTOMATIC"/>
    <s v="rear wheel drive"/>
    <n v="3"/>
    <s v="N/A"/>
    <s v="Midsize"/>
    <s v="Passenger Van"/>
    <n v="15"/>
    <n v="13"/>
    <n v="1385"/>
    <n v="2000"/>
  </r>
  <r>
    <x v="30"/>
    <s v="Rally Wagon"/>
    <n v="1995"/>
    <x v="14"/>
    <s v="regular unleaded"/>
    <n v="165"/>
    <n v="6"/>
    <s v="AUTOMATIC"/>
    <s v="rear wheel drive"/>
    <n v="3"/>
    <s v="N/A"/>
    <s v="Compact"/>
    <s v="Passenger Van"/>
    <n v="15"/>
    <n v="13"/>
    <n v="549"/>
    <n v="2000"/>
  </r>
  <r>
    <x v="30"/>
    <s v="Vandura"/>
    <n v="1995"/>
    <x v="14"/>
    <s v="regular unleaded"/>
    <n v="165"/>
    <n v="6"/>
    <s v="AUTOMATIC"/>
    <s v="rear wheel drive"/>
    <n v="3"/>
    <s v="N/A"/>
    <s v="Midsize"/>
    <s v="Cargo Van"/>
    <n v="15"/>
    <n v="13"/>
    <n v="549"/>
    <n v="2000"/>
  </r>
  <r>
    <x v="22"/>
    <s v="Ram Cargo"/>
    <n v="2001"/>
    <x v="15"/>
    <s v="regular unleaded"/>
    <n v="175"/>
    <n v="6"/>
    <s v="AUTOMATIC"/>
    <s v="rear wheel drive"/>
    <n v="3"/>
    <s v="N/A"/>
    <s v="Midsize"/>
    <s v="Cargo Van"/>
    <n v="15"/>
    <n v="13"/>
    <n v="1851"/>
    <n v="18740"/>
  </r>
  <r>
    <x v="22"/>
    <s v="Ram Cargo"/>
    <n v="2001"/>
    <x v="15"/>
    <s v="regular unleaded"/>
    <n v="175"/>
    <n v="6"/>
    <s v="AUTOMATIC"/>
    <s v="rear wheel drive"/>
    <n v="3"/>
    <s v="N/A"/>
    <s v="Compact"/>
    <s v="Cargo Van"/>
    <n v="15"/>
    <n v="13"/>
    <n v="1851"/>
    <n v="18695"/>
  </r>
  <r>
    <x v="22"/>
    <s v="Ram Cargo"/>
    <n v="2001"/>
    <x v="15"/>
    <s v="regular unleaded"/>
    <n v="175"/>
    <n v="6"/>
    <s v="AUTOMATIC"/>
    <s v="rear wheel drive"/>
    <n v="3"/>
    <s v="N/A"/>
    <s v="Large"/>
    <s v="Cargo Van"/>
    <n v="15"/>
    <n v="13"/>
    <n v="1851"/>
    <n v="20850"/>
  </r>
  <r>
    <x v="22"/>
    <s v="Ram Cargo"/>
    <n v="2002"/>
    <x v="27"/>
    <s v="regular unleaded"/>
    <n v="175"/>
    <n v="6"/>
    <s v="AUTOMATIC"/>
    <s v="rear wheel drive"/>
    <n v="3"/>
    <s v="N/A"/>
    <s v="Large"/>
    <s v="Cargo Van"/>
    <n v="15"/>
    <n v="13"/>
    <n v="1851"/>
    <n v="21430"/>
  </r>
  <r>
    <x v="22"/>
    <s v="Ram Cargo"/>
    <n v="2002"/>
    <x v="27"/>
    <s v="regular unleaded"/>
    <n v="175"/>
    <n v="6"/>
    <s v="AUTOMATIC"/>
    <s v="rear wheel drive"/>
    <n v="3"/>
    <s v="N/A"/>
    <s v="Compact"/>
    <s v="Cargo Van"/>
    <n v="15"/>
    <n v="13"/>
    <n v="1851"/>
    <n v="19275"/>
  </r>
  <r>
    <x v="22"/>
    <s v="Ram Cargo"/>
    <n v="2002"/>
    <x v="27"/>
    <s v="regular unleaded"/>
    <n v="175"/>
    <n v="6"/>
    <s v="AUTOMATIC"/>
    <s v="rear wheel drive"/>
    <n v="3"/>
    <s v="N/A"/>
    <s v="Midsize"/>
    <s v="Cargo Van"/>
    <n v="15"/>
    <n v="13"/>
    <n v="1851"/>
    <n v="19320"/>
  </r>
  <r>
    <x v="22"/>
    <s v="Ram Cargo"/>
    <n v="2003"/>
    <x v="18"/>
    <s v="regular unleaded"/>
    <n v="175"/>
    <n v="6"/>
    <s v="AUTOMATIC"/>
    <s v="rear wheel drive"/>
    <n v="3"/>
    <s v="N/A"/>
    <s v="Large"/>
    <s v="Cargo Van"/>
    <n v="15"/>
    <n v="13"/>
    <n v="1851"/>
    <n v="22190"/>
  </r>
  <r>
    <x v="22"/>
    <s v="Ram Cargo"/>
    <n v="2003"/>
    <x v="18"/>
    <s v="regular unleaded"/>
    <n v="175"/>
    <n v="6"/>
    <s v="AUTOMATIC"/>
    <s v="rear wheel drive"/>
    <n v="3"/>
    <s v="N/A"/>
    <s v="Compact"/>
    <s v="Cargo Van"/>
    <n v="15"/>
    <n v="13"/>
    <n v="1851"/>
    <n v="20035"/>
  </r>
  <r>
    <x v="22"/>
    <s v="Ram Cargo"/>
    <n v="2003"/>
    <x v="18"/>
    <s v="regular unleaded"/>
    <n v="175"/>
    <n v="6"/>
    <s v="AUTOMATIC"/>
    <s v="rear wheel drive"/>
    <n v="3"/>
    <s v="N/A"/>
    <s v="Midsize"/>
    <s v="Cargo Van"/>
    <n v="15"/>
    <n v="13"/>
    <n v="1851"/>
    <n v="20080"/>
  </r>
  <r>
    <x v="22"/>
    <s v="Ram Van"/>
    <n v="1998"/>
    <x v="26"/>
    <s v="regular unleaded"/>
    <n v="175"/>
    <n v="6"/>
    <s v="AUTOMATIC"/>
    <s v="rear wheel drive"/>
    <n v="3"/>
    <s v="N/A"/>
    <s v="Midsize"/>
    <s v="Cargo Van"/>
    <n v="16"/>
    <n v="13"/>
    <n v="1851"/>
    <n v="2034"/>
  </r>
  <r>
    <x v="22"/>
    <s v="Ram Van"/>
    <n v="1998"/>
    <x v="26"/>
    <s v="regular unleaded"/>
    <n v="175"/>
    <n v="6"/>
    <s v="AUTOMATIC"/>
    <s v="rear wheel drive"/>
    <n v="3"/>
    <s v="N/A"/>
    <s v="Compact"/>
    <s v="Cargo Van"/>
    <n v="16"/>
    <n v="13"/>
    <n v="1851"/>
    <n v="2000"/>
  </r>
  <r>
    <x v="22"/>
    <s v="Ram Van"/>
    <n v="2000"/>
    <x v="13"/>
    <s v="regular unleaded"/>
    <n v="175"/>
    <n v="6"/>
    <s v="AUTOMATIC"/>
    <s v="rear wheel drive"/>
    <n v="3"/>
    <s v="N/A"/>
    <s v="Midsize"/>
    <s v="Cargo Van"/>
    <n v="16"/>
    <n v="13"/>
    <n v="1851"/>
    <n v="2237"/>
  </r>
  <r>
    <x v="22"/>
    <s v="Ram Van"/>
    <n v="2000"/>
    <x v="13"/>
    <s v="regular unleaded"/>
    <n v="175"/>
    <n v="6"/>
    <s v="AUTOMATIC"/>
    <s v="rear wheel drive"/>
    <n v="3"/>
    <s v="N/A"/>
    <s v="Large"/>
    <s v="Cargo Van"/>
    <n v="16"/>
    <n v="13"/>
    <n v="1851"/>
    <n v="2348"/>
  </r>
  <r>
    <x v="22"/>
    <s v="Ram Van"/>
    <n v="2000"/>
    <x v="13"/>
    <s v="regular unleaded"/>
    <n v="175"/>
    <n v="6"/>
    <s v="AUTOMATIC"/>
    <s v="rear wheel drive"/>
    <n v="3"/>
    <s v="N/A"/>
    <s v="Compact"/>
    <s v="Cargo Van"/>
    <n v="16"/>
    <n v="13"/>
    <n v="1851"/>
    <n v="2087"/>
  </r>
  <r>
    <x v="22"/>
    <s v="Ram Wagon"/>
    <n v="2000"/>
    <x v="13"/>
    <s v="regular unleaded"/>
    <n v="175"/>
    <n v="6"/>
    <s v="AUTOMATIC"/>
    <s v="rear wheel drive"/>
    <n v="3"/>
    <s v="N/A"/>
    <s v="Compact"/>
    <s v="Passenger Van"/>
    <n v="15"/>
    <n v="13"/>
    <n v="1851"/>
    <n v="2326"/>
  </r>
  <r>
    <x v="22"/>
    <s v="Ram Wagon"/>
    <n v="2002"/>
    <x v="27"/>
    <s v="regular unleaded"/>
    <n v="175"/>
    <n v="6"/>
    <s v="AUTOMATIC"/>
    <s v="rear wheel drive"/>
    <n v="3"/>
    <s v="N/A"/>
    <s v="Compact"/>
    <s v="Passenger Van"/>
    <n v="15"/>
    <n v="13"/>
    <n v="1851"/>
    <n v="21345"/>
  </r>
  <r>
    <x v="22"/>
    <s v="RAM 250"/>
    <n v="1992"/>
    <x v="16"/>
    <s v="regular unleaded"/>
    <n v="180"/>
    <n v="6"/>
    <s v="MANUAL"/>
    <s v="rear wheel drive"/>
    <n v="2"/>
    <s v="N/A"/>
    <s v="Large"/>
    <s v="Regular Cab Pickup"/>
    <n v="17"/>
    <n v="13"/>
    <n v="1851"/>
    <n v="2000"/>
  </r>
  <r>
    <x v="15"/>
    <s v="SLX"/>
    <n v="1997"/>
    <x v="22"/>
    <s v="regular unleaded"/>
    <n v="190"/>
    <n v="6"/>
    <s v="AUTOMATIC"/>
    <s v="four wheel drive"/>
    <n v="4"/>
    <s v="Luxury"/>
    <s v="Midsize"/>
    <s v="4dr SUV"/>
    <n v="17"/>
    <n v="13"/>
    <n v="204"/>
    <n v="2397"/>
  </r>
  <r>
    <x v="15"/>
    <s v="SLX"/>
    <n v="1997"/>
    <x v="22"/>
    <s v="regular unleaded"/>
    <n v="190"/>
    <n v="6"/>
    <s v="AUTOMATIC"/>
    <s v="four wheel drive"/>
    <n v="4"/>
    <s v="Luxury"/>
    <s v="Midsize"/>
    <s v="4dr SUV"/>
    <n v="17"/>
    <n v="13"/>
    <n v="204"/>
    <n v="2488"/>
  </r>
  <r>
    <x v="2"/>
    <s v="Blazer"/>
    <n v="2003"/>
    <x v="18"/>
    <s v="regular unleaded"/>
    <n v="190"/>
    <n v="6"/>
    <s v="AUTOMATIC"/>
    <s v="four wheel drive"/>
    <n v="4"/>
    <s v="N/A"/>
    <s v="Midsize"/>
    <s v="4dr SUV"/>
    <n v="17"/>
    <n v="13"/>
    <n v="1385"/>
    <n v="26695"/>
  </r>
  <r>
    <x v="2"/>
    <s v="Blazer"/>
    <n v="2004"/>
    <x v="19"/>
    <s v="regular unleaded"/>
    <n v="190"/>
    <n v="6"/>
    <s v="AUTOMATIC"/>
    <s v="four wheel drive"/>
    <n v="4"/>
    <s v="N/A"/>
    <s v="Midsize"/>
    <s v="4dr SUV"/>
    <n v="17"/>
    <n v="13"/>
    <n v="1385"/>
    <n v="27230"/>
  </r>
  <r>
    <x v="2"/>
    <s v="Blazer"/>
    <n v="2003"/>
    <x v="18"/>
    <s v="regular unleaded"/>
    <n v="190"/>
    <n v="6"/>
    <s v="MANUAL"/>
    <s v="four wheel drive"/>
    <n v="2"/>
    <s v="N/A"/>
    <s v="Compact"/>
    <s v="2dr SUV"/>
    <n v="18"/>
    <n v="13"/>
    <n v="1385"/>
    <n v="23745"/>
  </r>
  <r>
    <x v="2"/>
    <s v="Blazer"/>
    <n v="2004"/>
    <x v="19"/>
    <s v="regular unleaded"/>
    <n v="190"/>
    <n v="6"/>
    <s v="MANUAL"/>
    <s v="four wheel drive"/>
    <n v="2"/>
    <s v="N/A"/>
    <s v="Compact"/>
    <s v="2dr SUV"/>
    <n v="18"/>
    <n v="13"/>
    <n v="1385"/>
    <n v="24055"/>
  </r>
  <r>
    <x v="2"/>
    <s v="Blazer"/>
    <n v="2005"/>
    <x v="20"/>
    <s v="regular unleaded"/>
    <n v="190"/>
    <n v="6"/>
    <s v="MANUAL"/>
    <s v="four wheel drive"/>
    <n v="2"/>
    <s v="N/A"/>
    <s v="Compact"/>
    <s v="2dr SUV"/>
    <n v="17"/>
    <n v="13"/>
    <n v="1385"/>
    <n v="24305"/>
  </r>
  <r>
    <x v="30"/>
    <s v="Jimmy"/>
    <n v="1999"/>
    <x v="11"/>
    <s v="regular unleaded"/>
    <n v="190"/>
    <n v="6"/>
    <s v="MANUAL"/>
    <s v="four wheel drive"/>
    <n v="2"/>
    <s v="N/A"/>
    <s v="Compact"/>
    <s v="2dr SUV"/>
    <n v="16"/>
    <n v="13"/>
    <n v="549"/>
    <n v="2347"/>
  </r>
  <r>
    <x v="30"/>
    <s v="Jimmy"/>
    <n v="2000"/>
    <x v="13"/>
    <s v="regular unleaded"/>
    <n v="190"/>
    <n v="6"/>
    <s v="MANUAL"/>
    <s v="four wheel drive"/>
    <n v="2"/>
    <s v="N/A"/>
    <s v="Compact"/>
    <s v="2dr SUV"/>
    <n v="16"/>
    <n v="13"/>
    <n v="549"/>
    <n v="2463"/>
  </r>
  <r>
    <x v="30"/>
    <s v="Jimmy"/>
    <n v="2001"/>
    <x v="15"/>
    <s v="regular unleaded"/>
    <n v="190"/>
    <n v="6"/>
    <s v="MANUAL"/>
    <s v="four wheel drive"/>
    <n v="2"/>
    <s v="N/A"/>
    <s v="Compact"/>
    <s v="2dr SUV"/>
    <n v="16"/>
    <n v="13"/>
    <n v="549"/>
    <n v="22270"/>
  </r>
  <r>
    <x v="8"/>
    <s v="Bronco"/>
    <n v="1996"/>
    <x v="21"/>
    <s v="regular unleaded"/>
    <n v="199"/>
    <n v="8"/>
    <s v="MANUAL"/>
    <s v="four wheel drive"/>
    <n v="2"/>
    <s v="N/A"/>
    <s v="Midsize"/>
    <s v="2dr SUV"/>
    <n v="16"/>
    <n v="13"/>
    <n v="5657"/>
    <n v="2774"/>
  </r>
  <r>
    <x v="8"/>
    <s v="Bronco"/>
    <n v="1996"/>
    <x v="21"/>
    <s v="regular unleaded"/>
    <n v="199"/>
    <n v="8"/>
    <s v="MANUAL"/>
    <s v="four wheel drive"/>
    <n v="2"/>
    <s v="N/A"/>
    <s v="Midsize"/>
    <s v="2dr SUV"/>
    <n v="16"/>
    <n v="13"/>
    <n v="5657"/>
    <n v="2996"/>
  </r>
  <r>
    <x v="2"/>
    <s v="Chevy Van"/>
    <n v="1998"/>
    <x v="26"/>
    <s v="regular unleaded"/>
    <n v="200"/>
    <n v="6"/>
    <s v="AUTOMATIC"/>
    <s v="rear wheel drive"/>
    <n v="3"/>
    <s v="N/A"/>
    <s v="Midsize"/>
    <s v="Cargo Van"/>
    <n v="18"/>
    <n v="13"/>
    <n v="1385"/>
    <n v="2050"/>
  </r>
  <r>
    <x v="2"/>
    <s v="Chevy Van"/>
    <n v="1998"/>
    <x v="26"/>
    <s v="regular unleaded"/>
    <n v="200"/>
    <n v="6"/>
    <s v="AUTOMATIC"/>
    <s v="rear wheel drive"/>
    <n v="3"/>
    <s v="N/A"/>
    <s v="Midsize"/>
    <s v="Cargo Van"/>
    <n v="18"/>
    <n v="13"/>
    <n v="1385"/>
    <n v="2052"/>
  </r>
  <r>
    <x v="2"/>
    <s v="Chevy Van"/>
    <n v="1998"/>
    <x v="26"/>
    <s v="regular unleaded"/>
    <n v="200"/>
    <n v="6"/>
    <s v="AUTOMATIC"/>
    <s v="rear wheel drive"/>
    <n v="3"/>
    <s v="N/A"/>
    <s v="Large"/>
    <s v="Cargo Van"/>
    <n v="18"/>
    <n v="13"/>
    <n v="1385"/>
    <n v="2116"/>
  </r>
  <r>
    <x v="8"/>
    <s v="E-150"/>
    <n v="1998"/>
    <x v="26"/>
    <s v="regular unleaded"/>
    <n v="200"/>
    <n v="6"/>
    <s v="AUTOMATIC"/>
    <s v="rear wheel drive"/>
    <n v="3"/>
    <s v="N/A"/>
    <s v="Midsize"/>
    <s v="Cargo Van"/>
    <n v="18"/>
    <n v="13"/>
    <n v="5657"/>
    <n v="2079"/>
  </r>
  <r>
    <x v="30"/>
    <s v="Sierra Classic 1500"/>
    <n v="1999"/>
    <x v="11"/>
    <s v="regular unleaded"/>
    <n v="200"/>
    <n v="8"/>
    <s v="AUTOMATIC"/>
    <s v="rear wheel drive"/>
    <n v="3"/>
    <s v="N/A"/>
    <s v="Large"/>
    <s v="Extended Cab Pickup"/>
    <n v="17"/>
    <n v="13"/>
    <n v="549"/>
    <n v="4439"/>
  </r>
  <r>
    <x v="30"/>
    <s v="Sierra Classic 1500"/>
    <n v="1999"/>
    <x v="11"/>
    <s v="regular unleaded"/>
    <n v="200"/>
    <n v="8"/>
    <s v="AUTOMATIC"/>
    <s v="rear wheel drive"/>
    <n v="3"/>
    <s v="N/A"/>
    <s v="Large"/>
    <s v="Extended Cab Pickup"/>
    <n v="17"/>
    <n v="13"/>
    <n v="549"/>
    <n v="4287"/>
  </r>
  <r>
    <x v="8"/>
    <s v="F-150 Heritage"/>
    <n v="2004"/>
    <x v="19"/>
    <s v="regular unleaded"/>
    <n v="202"/>
    <n v="6"/>
    <s v="MANUAL"/>
    <s v="four wheel drive"/>
    <n v="2"/>
    <s v="N/A"/>
    <s v="Large"/>
    <s v="Regular Cab Pickup"/>
    <n v="18"/>
    <n v="13"/>
    <n v="5657"/>
    <n v="23830"/>
  </r>
  <r>
    <x v="8"/>
    <s v="F-150 Heritage"/>
    <n v="2004"/>
    <x v="19"/>
    <s v="regular unleaded"/>
    <n v="202"/>
    <n v="6"/>
    <s v="MANUAL"/>
    <s v="four wheel drive"/>
    <n v="2"/>
    <s v="N/A"/>
    <s v="Large"/>
    <s v="Regular Cab Pickup"/>
    <n v="18"/>
    <n v="13"/>
    <n v="5657"/>
    <n v="25730"/>
  </r>
  <r>
    <x v="8"/>
    <s v="F-150 Heritage"/>
    <n v="2004"/>
    <x v="19"/>
    <s v="regular unleaded"/>
    <n v="202"/>
    <n v="6"/>
    <s v="MANUAL"/>
    <s v="four wheel drive"/>
    <n v="2"/>
    <s v="N/A"/>
    <s v="Large"/>
    <s v="Regular Cab Pickup"/>
    <n v="18"/>
    <n v="13"/>
    <n v="5657"/>
    <n v="26575"/>
  </r>
  <r>
    <x v="8"/>
    <s v="F-150 Heritage"/>
    <n v="2004"/>
    <x v="19"/>
    <s v="regular unleaded"/>
    <n v="202"/>
    <n v="6"/>
    <s v="MANUAL"/>
    <s v="four wheel drive"/>
    <n v="2"/>
    <s v="N/A"/>
    <s v="Large"/>
    <s v="Regular Cab Pickup"/>
    <n v="18"/>
    <n v="13"/>
    <n v="5657"/>
    <n v="26030"/>
  </r>
  <r>
    <x v="8"/>
    <s v="F-150 Heritage"/>
    <n v="2004"/>
    <x v="19"/>
    <s v="regular unleaded"/>
    <n v="202"/>
    <n v="6"/>
    <s v="MANUAL"/>
    <s v="four wheel drive"/>
    <n v="2"/>
    <s v="N/A"/>
    <s v="Large"/>
    <s v="Regular Cab Pickup"/>
    <n v="18"/>
    <n v="13"/>
    <n v="5657"/>
    <n v="23285"/>
  </r>
  <r>
    <x v="8"/>
    <s v="F-150 Heritage"/>
    <n v="2004"/>
    <x v="19"/>
    <s v="regular unleaded"/>
    <n v="202"/>
    <n v="6"/>
    <s v="MANUAL"/>
    <s v="four wheel drive"/>
    <n v="2"/>
    <s v="N/A"/>
    <s v="Large"/>
    <s v="Regular Cab Pickup"/>
    <n v="18"/>
    <n v="13"/>
    <n v="5657"/>
    <n v="22985"/>
  </r>
  <r>
    <x v="8"/>
    <s v="Explorer Sport"/>
    <n v="2002"/>
    <x v="27"/>
    <s v="regular unleaded"/>
    <n v="203"/>
    <n v="6"/>
    <s v="AUTOMATIC"/>
    <s v="four wheel drive"/>
    <n v="2"/>
    <s v="N/A"/>
    <s v="Midsize"/>
    <s v="2dr SUV"/>
    <n v="18"/>
    <n v="13"/>
    <n v="5657"/>
    <n v="26075"/>
  </r>
  <r>
    <x v="8"/>
    <s v="Explorer Sport"/>
    <n v="2002"/>
    <x v="27"/>
    <s v="regular unleaded"/>
    <n v="203"/>
    <n v="6"/>
    <s v="AUTOMATIC"/>
    <s v="four wheel drive"/>
    <n v="2"/>
    <s v="N/A"/>
    <s v="Midsize"/>
    <s v="2dr SUV"/>
    <n v="18"/>
    <n v="13"/>
    <n v="5657"/>
    <n v="27780"/>
  </r>
  <r>
    <x v="8"/>
    <s v="Explorer Sport"/>
    <n v="2002"/>
    <x v="27"/>
    <s v="regular unleaded"/>
    <n v="203"/>
    <n v="6"/>
    <s v="AUTOMATIC"/>
    <s v="four wheel drive"/>
    <n v="2"/>
    <s v="N/A"/>
    <s v="Midsize"/>
    <s v="2dr SUV"/>
    <n v="18"/>
    <n v="13"/>
    <n v="5657"/>
    <n v="25285"/>
  </r>
  <r>
    <x v="8"/>
    <s v="Explorer Sport Trac"/>
    <n v="2008"/>
    <x v="12"/>
    <s v="regular unleaded"/>
    <n v="210"/>
    <n v="6"/>
    <s v="AUTOMATIC"/>
    <s v="all wheel drive"/>
    <n v="4"/>
    <s v="N/A"/>
    <s v="Compact"/>
    <s v="Crew Cab Pickup"/>
    <n v="19"/>
    <n v="13"/>
    <n v="5657"/>
    <n v="30015"/>
  </r>
  <r>
    <x v="8"/>
    <s v="Explorer Sport Trac"/>
    <n v="2008"/>
    <x v="12"/>
    <s v="regular unleaded"/>
    <n v="210"/>
    <n v="6"/>
    <s v="AUTOMATIC"/>
    <s v="four wheel drive"/>
    <n v="4"/>
    <s v="N/A"/>
    <s v="Compact"/>
    <s v="Crew Cab Pickup"/>
    <n v="19"/>
    <n v="13"/>
    <n v="5657"/>
    <n v="27925"/>
  </r>
  <r>
    <x v="8"/>
    <s v="Explorer Sport Trac"/>
    <n v="2008"/>
    <x v="12"/>
    <s v="regular unleaded"/>
    <n v="210"/>
    <n v="6"/>
    <s v="AUTOMATIC"/>
    <s v="four wheel drive"/>
    <n v="4"/>
    <s v="N/A"/>
    <s v="Compact"/>
    <s v="Crew Cab Pickup"/>
    <n v="19"/>
    <n v="13"/>
    <n v="5657"/>
    <n v="30015"/>
  </r>
  <r>
    <x v="8"/>
    <s v="Explorer Sport Trac"/>
    <n v="2009"/>
    <x v="10"/>
    <s v="regular unleaded"/>
    <n v="210"/>
    <n v="6"/>
    <s v="AUTOMATIC"/>
    <s v="four wheel drive"/>
    <n v="4"/>
    <s v="Crossover"/>
    <s v="Compact"/>
    <s v="Crew Cab Pickup"/>
    <n v="19"/>
    <n v="13"/>
    <n v="5657"/>
    <n v="28510"/>
  </r>
  <r>
    <x v="8"/>
    <s v="Explorer Sport Trac"/>
    <n v="2009"/>
    <x v="10"/>
    <s v="regular unleaded"/>
    <n v="210"/>
    <n v="6"/>
    <s v="AUTOMATIC"/>
    <s v="four wheel drive"/>
    <n v="4"/>
    <s v="Crossover"/>
    <s v="Compact"/>
    <s v="Crew Cab Pickup"/>
    <n v="19"/>
    <n v="13"/>
    <n v="5657"/>
    <n v="32360"/>
  </r>
  <r>
    <x v="8"/>
    <s v="Explorer Sport Trac"/>
    <n v="2009"/>
    <x v="10"/>
    <s v="regular unleaded"/>
    <n v="210"/>
    <n v="6"/>
    <s v="AUTOMATIC"/>
    <s v="all wheel drive"/>
    <n v="4"/>
    <s v="Crossover"/>
    <s v="Compact"/>
    <s v="Crew Cab Pickup"/>
    <n v="19"/>
    <n v="13"/>
    <n v="5657"/>
    <n v="32360"/>
  </r>
  <r>
    <x v="8"/>
    <s v="Explorer Sport Trac"/>
    <n v="2010"/>
    <x v="9"/>
    <s v="regular unleaded"/>
    <n v="210"/>
    <n v="6"/>
    <s v="AUTOMATIC"/>
    <s v="four wheel drive"/>
    <n v="4"/>
    <s v="Crossover"/>
    <s v="Compact"/>
    <s v="Crew Cab Pickup"/>
    <n v="19"/>
    <n v="13"/>
    <n v="5657"/>
    <n v="35590"/>
  </r>
  <r>
    <x v="8"/>
    <s v="Explorer Sport Trac"/>
    <n v="2010"/>
    <x v="9"/>
    <s v="regular unleaded"/>
    <n v="210"/>
    <n v="6"/>
    <s v="AUTOMATIC"/>
    <s v="all wheel drive"/>
    <n v="4"/>
    <s v="Crossover"/>
    <s v="Compact"/>
    <s v="Crew Cab Pickup"/>
    <n v="19"/>
    <n v="13"/>
    <n v="5657"/>
    <n v="35590"/>
  </r>
  <r>
    <x v="8"/>
    <s v="Explorer Sport Trac"/>
    <n v="2010"/>
    <x v="9"/>
    <s v="regular unleaded"/>
    <n v="210"/>
    <n v="6"/>
    <s v="AUTOMATIC"/>
    <s v="four wheel drive"/>
    <n v="4"/>
    <s v="Crossover"/>
    <s v="Compact"/>
    <s v="Crew Cab Pickup"/>
    <n v="19"/>
    <n v="13"/>
    <n v="5657"/>
    <n v="30735"/>
  </r>
  <r>
    <x v="15"/>
    <s v="SLX"/>
    <n v="1998"/>
    <x v="26"/>
    <s v="regular unleaded"/>
    <n v="215"/>
    <n v="6"/>
    <s v="AUTOMATIC"/>
    <s v="four wheel drive"/>
    <n v="4"/>
    <s v="Luxury"/>
    <s v="Midsize"/>
    <s v="4dr SUV"/>
    <n v="18"/>
    <n v="13"/>
    <n v="204"/>
    <n v="2816"/>
  </r>
  <r>
    <x v="15"/>
    <s v="SLX"/>
    <n v="1999"/>
    <x v="11"/>
    <s v="regular unleaded"/>
    <n v="215"/>
    <n v="6"/>
    <s v="AUTOMATIC"/>
    <s v="four wheel drive"/>
    <n v="4"/>
    <s v="Luxury"/>
    <s v="Midsize"/>
    <s v="4dr SUV"/>
    <n v="18"/>
    <n v="13"/>
    <n v="204"/>
    <n v="2934"/>
  </r>
  <r>
    <x v="3"/>
    <s v="Montero"/>
    <n v="2004"/>
    <x v="19"/>
    <s v="regular unleaded"/>
    <n v="215"/>
    <n v="6"/>
    <s v="AUTOMATIC"/>
    <s v="four wheel drive"/>
    <n v="4"/>
    <s v="N/A"/>
    <s v="Midsize"/>
    <s v="4dr SUV"/>
    <n v="18"/>
    <n v="13"/>
    <n v="436"/>
    <n v="34999"/>
  </r>
  <r>
    <x v="3"/>
    <s v="Montero"/>
    <n v="2005"/>
    <x v="20"/>
    <s v="regular unleaded"/>
    <n v="215"/>
    <n v="6"/>
    <s v="AUTOMATIC"/>
    <s v="four wheel drive"/>
    <n v="4"/>
    <s v="N/A"/>
    <s v="Midsize"/>
    <s v="4dr SUV"/>
    <n v="17"/>
    <n v="13"/>
    <n v="436"/>
    <n v="35799"/>
  </r>
  <r>
    <x v="3"/>
    <s v="Montero"/>
    <n v="2006"/>
    <x v="24"/>
    <s v="regular unleaded"/>
    <n v="215"/>
    <n v="6"/>
    <s v="AUTOMATIC"/>
    <s v="four wheel drive"/>
    <n v="4"/>
    <s v="N/A"/>
    <s v="Midsize"/>
    <s v="4dr SUV"/>
    <n v="17"/>
    <n v="13"/>
    <n v="436"/>
    <n v="36159"/>
  </r>
  <r>
    <x v="8"/>
    <s v="F-250"/>
    <n v="1999"/>
    <x v="11"/>
    <s v="regular unleaded"/>
    <n v="220"/>
    <n v="8"/>
    <s v="MANUAL"/>
    <s v="rear wheel drive"/>
    <n v="4"/>
    <s v="N/A"/>
    <s v="Large"/>
    <s v="Extended Cab Pickup"/>
    <n v="17"/>
    <n v="13"/>
    <n v="5657"/>
    <n v="3241"/>
  </r>
  <r>
    <x v="8"/>
    <s v="F-250"/>
    <n v="1999"/>
    <x v="11"/>
    <s v="regular unleaded"/>
    <n v="220"/>
    <n v="8"/>
    <s v="MANUAL"/>
    <s v="rear wheel drive"/>
    <n v="4"/>
    <s v="N/A"/>
    <s v="Large"/>
    <s v="Extended Cab Pickup"/>
    <n v="17"/>
    <n v="13"/>
    <n v="5657"/>
    <n v="3560"/>
  </r>
  <r>
    <x v="8"/>
    <s v="F-250"/>
    <n v="1999"/>
    <x v="11"/>
    <s v="regular unleaded"/>
    <n v="220"/>
    <n v="8"/>
    <s v="MANUAL"/>
    <s v="rear wheel drive"/>
    <n v="4"/>
    <s v="N/A"/>
    <s v="Large"/>
    <s v="Extended Cab Pickup"/>
    <n v="17"/>
    <n v="13"/>
    <n v="5657"/>
    <n v="3188"/>
  </r>
  <r>
    <x v="8"/>
    <s v="F-250"/>
    <n v="1998"/>
    <x v="26"/>
    <s v="regular unleaded"/>
    <n v="220"/>
    <n v="8"/>
    <s v="AUTOMATIC"/>
    <s v="rear wheel drive"/>
    <n v="3"/>
    <s v="N/A"/>
    <s v="Large"/>
    <s v="Extended Cab Pickup"/>
    <n v="18"/>
    <n v="13"/>
    <n v="5657"/>
    <n v="3138"/>
  </r>
  <r>
    <x v="8"/>
    <s v="F-250"/>
    <n v="1998"/>
    <x v="26"/>
    <s v="regular unleaded"/>
    <n v="220"/>
    <n v="8"/>
    <s v="AUTOMATIC"/>
    <s v="rear wheel drive"/>
    <n v="3"/>
    <s v="N/A"/>
    <s v="Large"/>
    <s v="Extended Cab Pickup"/>
    <n v="18"/>
    <n v="13"/>
    <n v="5657"/>
    <n v="3096"/>
  </r>
  <r>
    <x v="8"/>
    <s v="F-250"/>
    <n v="1998"/>
    <x v="26"/>
    <s v="regular unleaded"/>
    <n v="220"/>
    <n v="8"/>
    <s v="AUTOMATIC"/>
    <s v="rear wheel drive"/>
    <n v="3"/>
    <s v="N/A"/>
    <s v="Large"/>
    <s v="Extended Cab Pickup"/>
    <n v="18"/>
    <n v="13"/>
    <n v="5657"/>
    <n v="3535"/>
  </r>
  <r>
    <x v="8"/>
    <s v="F-250"/>
    <n v="1998"/>
    <x v="26"/>
    <s v="regular unleaded"/>
    <n v="220"/>
    <n v="8"/>
    <s v="MANUAL"/>
    <s v="four wheel drive"/>
    <n v="3"/>
    <s v="N/A"/>
    <s v="Large"/>
    <s v="Extended Cab Pickup"/>
    <n v="16"/>
    <n v="13"/>
    <n v="5657"/>
    <n v="3269"/>
  </r>
  <r>
    <x v="8"/>
    <s v="F-250"/>
    <n v="1998"/>
    <x v="26"/>
    <s v="regular unleaded"/>
    <n v="220"/>
    <n v="8"/>
    <s v="AUTOMATIC"/>
    <s v="rear wheel drive"/>
    <n v="3"/>
    <s v="N/A"/>
    <s v="Large"/>
    <s v="Extended Cab Pickup"/>
    <n v="18"/>
    <n v="13"/>
    <n v="5657"/>
    <n v="3395"/>
  </r>
  <r>
    <x v="8"/>
    <s v="F-250"/>
    <n v="1998"/>
    <x v="26"/>
    <s v="regular unleaded"/>
    <n v="220"/>
    <n v="8"/>
    <s v="MANUAL"/>
    <s v="four wheel drive"/>
    <n v="3"/>
    <s v="N/A"/>
    <s v="Large"/>
    <s v="Extended Cab Pickup"/>
    <n v="16"/>
    <n v="13"/>
    <n v="5657"/>
    <n v="3471"/>
  </r>
  <r>
    <x v="8"/>
    <s v="F-250"/>
    <n v="1998"/>
    <x v="26"/>
    <s v="regular unleaded"/>
    <n v="220"/>
    <n v="8"/>
    <s v="MANUAL"/>
    <s v="four wheel drive"/>
    <n v="3"/>
    <s v="N/A"/>
    <s v="Large"/>
    <s v="Extended Cab Pickup"/>
    <n v="16"/>
    <n v="13"/>
    <n v="5657"/>
    <n v="3764"/>
  </r>
  <r>
    <x v="8"/>
    <s v="F-250"/>
    <n v="1998"/>
    <x v="26"/>
    <s v="regular unleaded"/>
    <n v="220"/>
    <n v="8"/>
    <s v="MANUAL"/>
    <s v="four wheel drive"/>
    <n v="3"/>
    <s v="N/A"/>
    <s v="Large"/>
    <s v="Extended Cab Pickup"/>
    <n v="16"/>
    <n v="13"/>
    <n v="5657"/>
    <n v="3822"/>
  </r>
  <r>
    <x v="8"/>
    <s v="F-250"/>
    <n v="1998"/>
    <x v="26"/>
    <s v="regular unleaded"/>
    <n v="220"/>
    <n v="8"/>
    <s v="MANUAL"/>
    <s v="rear wheel drive"/>
    <n v="2"/>
    <s v="N/A"/>
    <s v="Large"/>
    <s v="Regular Cab Pickup"/>
    <n v="17"/>
    <n v="13"/>
    <n v="5657"/>
    <n v="3338"/>
  </r>
  <r>
    <x v="8"/>
    <s v="F-250"/>
    <n v="1998"/>
    <x v="26"/>
    <s v="regular unleaded"/>
    <n v="220"/>
    <n v="8"/>
    <s v="MANUAL"/>
    <s v="four wheel drive"/>
    <n v="2"/>
    <s v="N/A"/>
    <s v="Large"/>
    <s v="Regular Cab Pickup"/>
    <n v="16"/>
    <n v="13"/>
    <n v="5657"/>
    <n v="3733"/>
  </r>
  <r>
    <x v="8"/>
    <s v="F-250"/>
    <n v="1998"/>
    <x v="26"/>
    <s v="regular unleaded"/>
    <n v="220"/>
    <n v="8"/>
    <s v="MANUAL"/>
    <s v="four wheel drive"/>
    <n v="2"/>
    <s v="N/A"/>
    <s v="Large"/>
    <s v="Regular Cab Pickup"/>
    <n v="16"/>
    <n v="13"/>
    <n v="5657"/>
    <n v="3487"/>
  </r>
  <r>
    <x v="8"/>
    <s v="F-250"/>
    <n v="1998"/>
    <x v="26"/>
    <s v="regular unleaded"/>
    <n v="220"/>
    <n v="8"/>
    <s v="MANUAL"/>
    <s v="rear wheel drive"/>
    <n v="2"/>
    <s v="N/A"/>
    <s v="Large"/>
    <s v="Regular Cab Pickup"/>
    <n v="17"/>
    <n v="13"/>
    <n v="5657"/>
    <n v="2843"/>
  </r>
  <r>
    <x v="8"/>
    <s v="F-250"/>
    <n v="1998"/>
    <x v="26"/>
    <s v="regular unleaded"/>
    <n v="220"/>
    <n v="8"/>
    <s v="MANUAL"/>
    <s v="four wheel drive"/>
    <n v="2"/>
    <s v="N/A"/>
    <s v="Large"/>
    <s v="Regular Cab Pickup"/>
    <n v="16"/>
    <n v="13"/>
    <n v="5657"/>
    <n v="3099"/>
  </r>
  <r>
    <x v="8"/>
    <s v="F-250"/>
    <n v="1998"/>
    <x v="26"/>
    <s v="regular unleaded"/>
    <n v="220"/>
    <n v="8"/>
    <s v="MANUAL"/>
    <s v="rear wheel drive"/>
    <n v="2"/>
    <s v="N/A"/>
    <s v="Large"/>
    <s v="Regular Cab Pickup"/>
    <n v="17"/>
    <n v="13"/>
    <n v="5657"/>
    <n v="3199"/>
  </r>
  <r>
    <x v="8"/>
    <s v="F-250"/>
    <n v="1998"/>
    <x v="26"/>
    <s v="regular unleaded"/>
    <n v="220"/>
    <n v="8"/>
    <s v="MANUAL"/>
    <s v="rear wheel drive"/>
    <n v="2"/>
    <s v="N/A"/>
    <s v="Large"/>
    <s v="Regular Cab Pickup"/>
    <n v="17"/>
    <n v="13"/>
    <n v="5657"/>
    <n v="2817"/>
  </r>
  <r>
    <x v="8"/>
    <s v="F-250"/>
    <n v="1998"/>
    <x v="26"/>
    <s v="regular unleaded"/>
    <n v="220"/>
    <n v="8"/>
    <s v="MANUAL"/>
    <s v="four wheel drive"/>
    <n v="2"/>
    <s v="N/A"/>
    <s v="Large"/>
    <s v="Regular Cab Pickup"/>
    <n v="16"/>
    <n v="13"/>
    <n v="5657"/>
    <n v="3223"/>
  </r>
  <r>
    <x v="8"/>
    <s v="F-250"/>
    <n v="1999"/>
    <x v="11"/>
    <s v="regular unleaded"/>
    <n v="220"/>
    <n v="8"/>
    <s v="MANUAL"/>
    <s v="rear wheel drive"/>
    <n v="2"/>
    <s v="N/A"/>
    <s v="Large"/>
    <s v="Regular Cab Pickup"/>
    <n v="17"/>
    <n v="13"/>
    <n v="5657"/>
    <n v="3251"/>
  </r>
  <r>
    <x v="8"/>
    <s v="F-250"/>
    <n v="1999"/>
    <x v="11"/>
    <s v="regular unleaded"/>
    <n v="220"/>
    <n v="8"/>
    <s v="MANUAL"/>
    <s v="rear wheel drive"/>
    <n v="2"/>
    <s v="N/A"/>
    <s v="Large"/>
    <s v="Regular Cab Pickup"/>
    <n v="17"/>
    <n v="13"/>
    <n v="5657"/>
    <n v="2922"/>
  </r>
  <r>
    <x v="8"/>
    <s v="F-250"/>
    <n v="1999"/>
    <x v="11"/>
    <s v="regular unleaded"/>
    <n v="220"/>
    <n v="8"/>
    <s v="MANUAL"/>
    <s v="rear wheel drive"/>
    <n v="2"/>
    <s v="N/A"/>
    <s v="Large"/>
    <s v="Regular Cab Pickup"/>
    <n v="17"/>
    <n v="13"/>
    <n v="5657"/>
    <n v="2923"/>
  </r>
  <r>
    <x v="22"/>
    <s v="Ram Cargo"/>
    <n v="2003"/>
    <x v="18"/>
    <s v="regular unleaded"/>
    <n v="225"/>
    <n v="8"/>
    <s v="AUTOMATIC"/>
    <s v="rear wheel drive"/>
    <n v="3"/>
    <s v="N/A"/>
    <s v="Large"/>
    <s v="Cargo Van"/>
    <n v="15"/>
    <n v="13"/>
    <n v="1851"/>
    <n v="23645"/>
  </r>
  <r>
    <x v="22"/>
    <s v="Ram Cargo"/>
    <n v="2003"/>
    <x v="18"/>
    <s v="regular unleaded"/>
    <n v="225"/>
    <n v="8"/>
    <s v="AUTOMATIC"/>
    <s v="rear wheel drive"/>
    <n v="3"/>
    <s v="N/A"/>
    <s v="Midsize"/>
    <s v="Cargo Van"/>
    <n v="15"/>
    <n v="13"/>
    <n v="1851"/>
    <n v="21580"/>
  </r>
  <r>
    <x v="8"/>
    <s v="E-Series Van"/>
    <n v="2012"/>
    <x v="5"/>
    <s v="flex-fuel (unleaded/E85)"/>
    <n v="225"/>
    <n v="8"/>
    <s v="AUTOMATIC"/>
    <s v="rear wheel drive"/>
    <n v="3"/>
    <s v="Flex Fuel"/>
    <s v="Midsize"/>
    <s v="Cargo Van"/>
    <n v="17"/>
    <n v="13"/>
    <n v="5657"/>
    <n v="26630"/>
  </r>
  <r>
    <x v="8"/>
    <s v="E-Series Van"/>
    <n v="2012"/>
    <x v="5"/>
    <s v="flex-fuel (unleaded/E85)"/>
    <n v="225"/>
    <n v="8"/>
    <s v="AUTOMATIC"/>
    <s v="rear wheel drive"/>
    <n v="3"/>
    <s v="Flex Fuel"/>
    <s v="Midsize"/>
    <s v="Cargo Van"/>
    <n v="17"/>
    <n v="13"/>
    <n v="5657"/>
    <n v="27630"/>
  </r>
  <r>
    <x v="8"/>
    <s v="E-Series Van"/>
    <n v="2012"/>
    <x v="5"/>
    <s v="flex-fuel (unleaded/E85)"/>
    <n v="225"/>
    <n v="8"/>
    <s v="AUTOMATIC"/>
    <s v="rear wheel drive"/>
    <n v="3"/>
    <s v="Flex Fuel"/>
    <s v="Large"/>
    <s v="Cargo Van"/>
    <n v="17"/>
    <n v="13"/>
    <n v="5657"/>
    <n v="28985"/>
  </r>
  <r>
    <x v="8"/>
    <s v="E-Series Van"/>
    <n v="2012"/>
    <x v="5"/>
    <s v="flex-fuel (unleaded/E85)"/>
    <n v="225"/>
    <n v="8"/>
    <s v="AUTOMATIC"/>
    <s v="rear wheel drive"/>
    <n v="3"/>
    <s v="Flex Fuel"/>
    <s v="Large"/>
    <s v="Cargo Van"/>
    <n v="17"/>
    <n v="13"/>
    <n v="5657"/>
    <n v="27840"/>
  </r>
  <r>
    <x v="8"/>
    <s v="E-Series Van"/>
    <n v="2013"/>
    <x v="3"/>
    <s v="flex-fuel (unleaded/E85)"/>
    <n v="225"/>
    <n v="8"/>
    <s v="AUTOMATIC"/>
    <s v="rear wheel drive"/>
    <n v="3"/>
    <s v="Flex Fuel"/>
    <s v="Midsize"/>
    <s v="Cargo Van"/>
    <n v="17"/>
    <n v="13"/>
    <n v="5657"/>
    <n v="27325"/>
  </r>
  <r>
    <x v="8"/>
    <s v="E-Series Van"/>
    <n v="2013"/>
    <x v="3"/>
    <s v="flex-fuel (unleaded/E85)"/>
    <n v="225"/>
    <n v="8"/>
    <s v="AUTOMATIC"/>
    <s v="rear wheel drive"/>
    <n v="3"/>
    <s v="Flex Fuel"/>
    <s v="Large"/>
    <s v="Cargo Van"/>
    <n v="17"/>
    <n v="13"/>
    <n v="5657"/>
    <n v="30145"/>
  </r>
  <r>
    <x v="8"/>
    <s v="E-Series Van"/>
    <n v="2013"/>
    <x v="3"/>
    <s v="flex-fuel (unleaded/E85)"/>
    <n v="225"/>
    <n v="8"/>
    <s v="AUTOMATIC"/>
    <s v="rear wheel drive"/>
    <n v="3"/>
    <s v="Flex Fuel"/>
    <s v="Midsize"/>
    <s v="Cargo Van"/>
    <n v="17"/>
    <n v="13"/>
    <n v="5657"/>
    <n v="28785"/>
  </r>
  <r>
    <x v="8"/>
    <s v="E-Series Van"/>
    <n v="2013"/>
    <x v="3"/>
    <s v="flex-fuel (unleaded/E85)"/>
    <n v="225"/>
    <n v="8"/>
    <s v="AUTOMATIC"/>
    <s v="rear wheel drive"/>
    <n v="3"/>
    <s v="Flex Fuel"/>
    <s v="Large"/>
    <s v="Cargo Van"/>
    <n v="17"/>
    <n v="13"/>
    <n v="5657"/>
    <n v="28540"/>
  </r>
  <r>
    <x v="8"/>
    <s v="E-Series Van"/>
    <n v="2014"/>
    <x v="4"/>
    <s v="flex-fuel (unleaded/E85)"/>
    <n v="225"/>
    <n v="8"/>
    <s v="AUTOMATIC"/>
    <s v="rear wheel drive"/>
    <n v="3"/>
    <s v="Flex Fuel"/>
    <s v="Midsize"/>
    <s v="Cargo Van"/>
    <n v="16"/>
    <n v="13"/>
    <n v="5657"/>
    <n v="28600"/>
  </r>
  <r>
    <x v="8"/>
    <s v="E-Series Van"/>
    <n v="2014"/>
    <x v="4"/>
    <s v="flex-fuel (unleaded/E85)"/>
    <n v="225"/>
    <n v="8"/>
    <s v="AUTOMATIC"/>
    <s v="rear wheel drive"/>
    <n v="3"/>
    <s v="Flex Fuel"/>
    <s v="Midsize"/>
    <s v="Cargo Van"/>
    <n v="16"/>
    <n v="13"/>
    <n v="5657"/>
    <n v="30060"/>
  </r>
  <r>
    <x v="8"/>
    <s v="E-Series Van"/>
    <n v="2014"/>
    <x v="4"/>
    <s v="flex-fuel (unleaded/E85)"/>
    <n v="225"/>
    <n v="8"/>
    <s v="AUTOMATIC"/>
    <s v="rear wheel drive"/>
    <n v="3"/>
    <s v="Flex Fuel"/>
    <s v="Large"/>
    <s v="Cargo Van"/>
    <n v="16"/>
    <n v="13"/>
    <n v="5657"/>
    <n v="31420"/>
  </r>
  <r>
    <x v="8"/>
    <s v="E-Series Van"/>
    <n v="2014"/>
    <x v="4"/>
    <s v="flex-fuel (unleaded/E85)"/>
    <n v="225"/>
    <n v="8"/>
    <s v="AUTOMATIC"/>
    <s v="rear wheel drive"/>
    <n v="3"/>
    <s v="Flex Fuel"/>
    <s v="Large"/>
    <s v="Cargo Van"/>
    <n v="16"/>
    <n v="13"/>
    <n v="5657"/>
    <n v="29815"/>
  </r>
  <r>
    <x v="8"/>
    <s v="E-Series Wagon"/>
    <n v="2012"/>
    <x v="5"/>
    <s v="flex-fuel (unleaded/E85)"/>
    <n v="225"/>
    <n v="8"/>
    <s v="AUTOMATIC"/>
    <s v="rear wheel drive"/>
    <n v="3"/>
    <s v="Flex Fuel"/>
    <s v="Midsize"/>
    <s v="Passenger Van"/>
    <n v="16"/>
    <n v="13"/>
    <n v="5657"/>
    <n v="28760"/>
  </r>
  <r>
    <x v="8"/>
    <s v="E-Series Wagon"/>
    <n v="2012"/>
    <x v="5"/>
    <s v="flex-fuel (unleaded/E85)"/>
    <n v="225"/>
    <n v="8"/>
    <s v="AUTOMATIC"/>
    <s v="rear wheel drive"/>
    <n v="3"/>
    <s v="Flex Fuel"/>
    <s v="Midsize"/>
    <s v="Passenger Van"/>
    <n v="16"/>
    <n v="13"/>
    <n v="5657"/>
    <n v="31200"/>
  </r>
  <r>
    <x v="8"/>
    <s v="E-Series Wagon"/>
    <n v="2013"/>
    <x v="3"/>
    <s v="flex-fuel (unleaded/E85)"/>
    <n v="225"/>
    <n v="8"/>
    <s v="AUTOMATIC"/>
    <s v="rear wheel drive"/>
    <n v="3"/>
    <s v="Flex Fuel"/>
    <s v="Midsize"/>
    <s v="Passenger Van"/>
    <n v="16"/>
    <n v="13"/>
    <n v="5657"/>
    <n v="29455"/>
  </r>
  <r>
    <x v="8"/>
    <s v="E-Series Wagon"/>
    <n v="2013"/>
    <x v="3"/>
    <s v="flex-fuel (unleaded/E85)"/>
    <n v="225"/>
    <n v="8"/>
    <s v="AUTOMATIC"/>
    <s v="rear wheel drive"/>
    <n v="3"/>
    <s v="Flex Fuel"/>
    <s v="Midsize"/>
    <s v="Passenger Van"/>
    <n v="16"/>
    <n v="13"/>
    <n v="5657"/>
    <n v="31900"/>
  </r>
  <r>
    <x v="8"/>
    <s v="E-Series Wagon"/>
    <n v="2014"/>
    <x v="4"/>
    <s v="flex-fuel (unleaded/E85)"/>
    <n v="225"/>
    <n v="8"/>
    <s v="AUTOMATIC"/>
    <s v="rear wheel drive"/>
    <n v="3"/>
    <s v="Flex Fuel"/>
    <s v="Midsize"/>
    <s v="Passenger Van"/>
    <n v="16"/>
    <n v="13"/>
    <n v="5657"/>
    <n v="32675"/>
  </r>
  <r>
    <x v="8"/>
    <s v="E-Series Wagon"/>
    <n v="2014"/>
    <x v="4"/>
    <s v="flex-fuel (unleaded/E85)"/>
    <n v="225"/>
    <n v="8"/>
    <s v="AUTOMATIC"/>
    <s v="rear wheel drive"/>
    <n v="3"/>
    <s v="Flex Fuel"/>
    <s v="Midsize"/>
    <s v="Passenger Van"/>
    <n v="16"/>
    <n v="13"/>
    <n v="5657"/>
    <n v="30230"/>
  </r>
  <r>
    <x v="2"/>
    <s v="C/K 1500 Series"/>
    <n v="1999"/>
    <x v="11"/>
    <s v="regular unleaded"/>
    <n v="230"/>
    <n v="8"/>
    <s v="AUTOMATIC"/>
    <s v="rear wheel drive"/>
    <n v="3"/>
    <s v="N/A"/>
    <s v="Large"/>
    <s v="Extended Cab Pickup"/>
    <n v="17"/>
    <n v="13"/>
    <n v="1385"/>
    <n v="3696"/>
  </r>
  <r>
    <x v="2"/>
    <s v="C/K 1500 Series"/>
    <n v="1999"/>
    <x v="11"/>
    <s v="regular unleaded"/>
    <n v="230"/>
    <n v="8"/>
    <s v="AUTOMATIC"/>
    <s v="four wheel drive"/>
    <n v="3"/>
    <s v="N/A"/>
    <s v="Large"/>
    <s v="Extended Cab Pickup"/>
    <n v="17"/>
    <n v="13"/>
    <n v="1385"/>
    <n v="4098"/>
  </r>
  <r>
    <x v="2"/>
    <s v="C/K 1500 Series"/>
    <n v="1998"/>
    <x v="26"/>
    <s v="regular unleaded"/>
    <n v="230"/>
    <n v="8"/>
    <s v="MANUAL"/>
    <s v="rear wheel drive"/>
    <n v="2"/>
    <s v="N/A"/>
    <s v="Large"/>
    <s v="Extended Cab Pickup"/>
    <n v="18"/>
    <n v="13"/>
    <n v="1385"/>
    <n v="3357"/>
  </r>
  <r>
    <x v="2"/>
    <s v="C/K 1500 Series"/>
    <n v="1998"/>
    <x v="26"/>
    <s v="regular unleaded"/>
    <n v="230"/>
    <n v="8"/>
    <s v="MANUAL"/>
    <s v="rear wheel drive"/>
    <n v="2"/>
    <s v="N/A"/>
    <s v="Large"/>
    <s v="Extended Cab Pickup"/>
    <n v="18"/>
    <n v="13"/>
    <n v="1385"/>
    <n v="3342"/>
  </r>
  <r>
    <x v="2"/>
    <s v="C/K 2500 Series"/>
    <n v="1998"/>
    <x v="26"/>
    <s v="regular unleaded"/>
    <n v="230"/>
    <n v="8"/>
    <s v="MANUAL"/>
    <s v="rear wheel drive"/>
    <n v="2"/>
    <s v="N/A"/>
    <s v="Large"/>
    <s v="Regular Cab Pickup"/>
    <n v="17"/>
    <n v="13"/>
    <n v="1385"/>
    <n v="2949"/>
  </r>
  <r>
    <x v="2"/>
    <s v="C/K 2500 Series"/>
    <n v="1998"/>
    <x v="26"/>
    <s v="regular unleaded"/>
    <n v="230"/>
    <n v="8"/>
    <s v="MANUAL"/>
    <s v="rear wheel drive"/>
    <n v="2"/>
    <s v="N/A"/>
    <s v="Large"/>
    <s v="Extended Cab Pickup"/>
    <n v="17"/>
    <n v="13"/>
    <n v="1385"/>
    <n v="3345"/>
  </r>
  <r>
    <x v="2"/>
    <s v="C/K 2500 Series"/>
    <n v="1998"/>
    <x v="26"/>
    <s v="regular unleaded"/>
    <n v="230"/>
    <n v="8"/>
    <s v="MANUAL"/>
    <s v="rear wheel drive"/>
    <n v="2"/>
    <s v="N/A"/>
    <s v="Large"/>
    <s v="Extended Cab Pickup"/>
    <n v="17"/>
    <n v="13"/>
    <n v="1385"/>
    <n v="3034"/>
  </r>
  <r>
    <x v="2"/>
    <s v="C/K 2500 Series"/>
    <n v="1998"/>
    <x v="26"/>
    <s v="regular unleaded"/>
    <n v="230"/>
    <n v="8"/>
    <s v="MANUAL"/>
    <s v="rear wheel drive"/>
    <n v="2"/>
    <s v="N/A"/>
    <s v="Large"/>
    <s v="Regular Cab Pickup"/>
    <n v="17"/>
    <n v="13"/>
    <n v="1385"/>
    <n v="2697"/>
  </r>
  <r>
    <x v="8"/>
    <s v="F-150 Heritage"/>
    <n v="2004"/>
    <x v="19"/>
    <s v="regular unleaded"/>
    <n v="231"/>
    <n v="8"/>
    <s v="AUTOMATIC"/>
    <s v="four wheel drive"/>
    <n v="4"/>
    <s v="N/A"/>
    <s v="Large"/>
    <s v="Extended Cab Pickup"/>
    <n v="17"/>
    <n v="13"/>
    <n v="5657"/>
    <n v="26160"/>
  </r>
  <r>
    <x v="8"/>
    <s v="F-150 Heritage"/>
    <n v="2004"/>
    <x v="19"/>
    <s v="regular unleaded"/>
    <n v="231"/>
    <n v="8"/>
    <s v="AUTOMATIC"/>
    <s v="four wheel drive"/>
    <n v="4"/>
    <s v="N/A"/>
    <s v="Large"/>
    <s v="Extended Cab Pickup"/>
    <n v="17"/>
    <n v="13"/>
    <n v="5657"/>
    <n v="26460"/>
  </r>
  <r>
    <x v="8"/>
    <s v="F-150 Heritage"/>
    <n v="2004"/>
    <x v="19"/>
    <s v="regular unleaded"/>
    <n v="231"/>
    <n v="8"/>
    <s v="AUTOMATIC"/>
    <s v="four wheel drive"/>
    <n v="4"/>
    <s v="N/A"/>
    <s v="Large"/>
    <s v="Extended Cab Pickup"/>
    <n v="17"/>
    <n v="13"/>
    <n v="5657"/>
    <n v="28975"/>
  </r>
  <r>
    <x v="8"/>
    <s v="F-150 Heritage"/>
    <n v="2004"/>
    <x v="19"/>
    <s v="regular unleaded"/>
    <n v="231"/>
    <n v="8"/>
    <s v="AUTOMATIC"/>
    <s v="four wheel drive"/>
    <n v="4"/>
    <s v="N/A"/>
    <s v="Large"/>
    <s v="Extended Cab Pickup"/>
    <n v="17"/>
    <n v="13"/>
    <n v="5657"/>
    <n v="29275"/>
  </r>
  <r>
    <x v="28"/>
    <s v="Aspen"/>
    <n v="2007"/>
    <x v="25"/>
    <s v="regular unleaded"/>
    <n v="235"/>
    <n v="8"/>
    <s v="AUTOMATIC"/>
    <s v="rear wheel drive"/>
    <n v="4"/>
    <s v="Flex Fuel"/>
    <s v="Large"/>
    <s v="4dr SUV"/>
    <n v="17"/>
    <n v="13"/>
    <n v="1013"/>
    <n v="30935"/>
  </r>
  <r>
    <x v="8"/>
    <s v="E-250"/>
    <n v="1998"/>
    <x v="26"/>
    <s v="regular unleaded"/>
    <n v="235"/>
    <n v="6"/>
    <s v="AUTOMATIC"/>
    <s v="rear wheel drive"/>
    <n v="3"/>
    <s v="N/A"/>
    <s v="Midsize"/>
    <s v="Cargo Van"/>
    <n v="17"/>
    <n v="13"/>
    <n v="5657"/>
    <n v="2080"/>
  </r>
  <r>
    <x v="8"/>
    <s v="E-250"/>
    <n v="1998"/>
    <x v="26"/>
    <s v="regular unleaded"/>
    <n v="235"/>
    <n v="6"/>
    <s v="AUTOMATIC"/>
    <s v="rear wheel drive"/>
    <n v="3"/>
    <s v="N/A"/>
    <s v="Large"/>
    <s v="Cargo Van"/>
    <n v="17"/>
    <n v="13"/>
    <n v="5657"/>
    <n v="2107"/>
  </r>
  <r>
    <x v="21"/>
    <s v="QX4"/>
    <n v="2002"/>
    <x v="27"/>
    <s v="premium unleaded (required)"/>
    <n v="240"/>
    <n v="6"/>
    <s v="AUTOMATIC"/>
    <s v="four wheel drive"/>
    <n v="4"/>
    <s v="Luxury"/>
    <s v="Midsize"/>
    <s v="4dr SUV"/>
    <n v="17"/>
    <n v="13"/>
    <n v="190"/>
    <n v="35550"/>
  </r>
  <r>
    <x v="42"/>
    <s v="H3"/>
    <n v="2008"/>
    <x v="12"/>
    <s v="regular unleaded"/>
    <n v="242"/>
    <n v="5"/>
    <s v="MANUAL"/>
    <s v="four wheel drive"/>
    <n v="4"/>
    <s v="Luxury"/>
    <s v="Midsize"/>
    <s v="4dr SUV"/>
    <n v="18"/>
    <n v="13"/>
    <n v="130"/>
    <n v="39290"/>
  </r>
  <r>
    <x v="42"/>
    <s v="H3"/>
    <n v="2008"/>
    <x v="12"/>
    <s v="regular unleaded"/>
    <n v="242"/>
    <n v="5"/>
    <s v="MANUAL"/>
    <s v="four wheel drive"/>
    <n v="4"/>
    <s v="Luxury"/>
    <s v="Midsize"/>
    <s v="4dr SUV"/>
    <n v="18"/>
    <n v="13"/>
    <n v="130"/>
    <n v="30995"/>
  </r>
  <r>
    <x v="2"/>
    <s v="TrailBlazer EXT"/>
    <n v="2004"/>
    <x v="19"/>
    <s v="regular unleaded"/>
    <n v="275"/>
    <n v="6"/>
    <s v="AUTOMATIC"/>
    <s v="rear wheel drive"/>
    <n v="4"/>
    <s v="N/A"/>
    <s v="Large"/>
    <s v="4dr SUV"/>
    <n v="18"/>
    <n v="13"/>
    <n v="1385"/>
    <n v="30070"/>
  </r>
  <r>
    <x v="2"/>
    <s v="TrailBlazer EXT"/>
    <n v="2004"/>
    <x v="19"/>
    <s v="regular unleaded"/>
    <n v="275"/>
    <n v="6"/>
    <s v="AUTOMATIC"/>
    <s v="rear wheel drive"/>
    <n v="4"/>
    <s v="N/A"/>
    <s v="Large"/>
    <s v="4dr SUV"/>
    <n v="18"/>
    <n v="13"/>
    <n v="1385"/>
    <n v="31970"/>
  </r>
  <r>
    <x v="2"/>
    <s v="TrailBlazer EXT"/>
    <n v="2005"/>
    <x v="20"/>
    <s v="regular unleaded"/>
    <n v="275"/>
    <n v="6"/>
    <s v="AUTOMATIC"/>
    <s v="rear wheel drive"/>
    <n v="4"/>
    <s v="N/A"/>
    <s v="Large"/>
    <s v="4dr SUV"/>
    <n v="18"/>
    <n v="13"/>
    <n v="1385"/>
    <n v="30265"/>
  </r>
  <r>
    <x v="2"/>
    <s v="TrailBlazer EXT"/>
    <n v="2005"/>
    <x v="20"/>
    <s v="regular unleaded"/>
    <n v="275"/>
    <n v="6"/>
    <s v="AUTOMATIC"/>
    <s v="rear wheel drive"/>
    <n v="4"/>
    <s v="N/A"/>
    <s v="Large"/>
    <s v="4dr SUV"/>
    <n v="18"/>
    <n v="13"/>
    <n v="1385"/>
    <n v="28085"/>
  </r>
  <r>
    <x v="30"/>
    <s v="Envoy XL"/>
    <n v="2004"/>
    <x v="19"/>
    <s v="regular unleaded"/>
    <n v="275"/>
    <n v="6"/>
    <s v="AUTOMATIC"/>
    <s v="four wheel drive"/>
    <n v="4"/>
    <s v="N/A"/>
    <s v="Large"/>
    <s v="4dr SUV"/>
    <n v="18"/>
    <n v="13"/>
    <n v="549"/>
    <n v="33570"/>
  </r>
  <r>
    <x v="30"/>
    <s v="Envoy XL"/>
    <n v="2004"/>
    <x v="19"/>
    <s v="regular unleaded"/>
    <n v="275"/>
    <n v="6"/>
    <s v="AUTOMATIC"/>
    <s v="four wheel drive"/>
    <n v="4"/>
    <s v="N/A"/>
    <s v="Large"/>
    <s v="4dr SUV"/>
    <n v="18"/>
    <n v="13"/>
    <n v="549"/>
    <n v="38120"/>
  </r>
  <r>
    <x v="30"/>
    <s v="Envoy XL"/>
    <n v="2004"/>
    <x v="19"/>
    <s v="regular unleaded"/>
    <n v="275"/>
    <n v="6"/>
    <s v="AUTOMATIC"/>
    <s v="rear wheel drive"/>
    <n v="4"/>
    <s v="N/A"/>
    <s v="Large"/>
    <s v="4dr SUV"/>
    <n v="18"/>
    <n v="13"/>
    <n v="549"/>
    <n v="31320"/>
  </r>
  <r>
    <x v="30"/>
    <s v="Envoy XL"/>
    <n v="2004"/>
    <x v="19"/>
    <s v="regular unleaded"/>
    <n v="275"/>
    <n v="6"/>
    <s v="AUTOMATIC"/>
    <s v="rear wheel drive"/>
    <n v="4"/>
    <s v="N/A"/>
    <s v="Large"/>
    <s v="4dr SUV"/>
    <n v="18"/>
    <n v="13"/>
    <n v="549"/>
    <n v="35870"/>
  </r>
  <r>
    <x v="30"/>
    <s v="Envoy XL"/>
    <n v="2005"/>
    <x v="20"/>
    <s v="regular unleaded"/>
    <n v="275"/>
    <n v="6"/>
    <s v="AUTOMATIC"/>
    <s v="rear wheel drive"/>
    <n v="4"/>
    <s v="N/A"/>
    <s v="Large"/>
    <s v="4dr SUV"/>
    <n v="18"/>
    <n v="13"/>
    <n v="549"/>
    <n v="33810"/>
  </r>
  <r>
    <x v="30"/>
    <s v="Envoy XL"/>
    <n v="2005"/>
    <x v="20"/>
    <s v="regular unleaded"/>
    <n v="275"/>
    <n v="6"/>
    <s v="AUTOMATIC"/>
    <s v="rear wheel drive"/>
    <n v="4"/>
    <s v="N/A"/>
    <s v="Large"/>
    <s v="4dr SUV"/>
    <n v="18"/>
    <n v="13"/>
    <n v="549"/>
    <n v="29695"/>
  </r>
  <r>
    <x v="30"/>
    <s v="Envoy XUV"/>
    <n v="2005"/>
    <x v="20"/>
    <s v="regular unleaded"/>
    <n v="275"/>
    <n v="6"/>
    <s v="AUTOMATIC"/>
    <s v="rear wheel drive"/>
    <n v="4"/>
    <s v="N/A"/>
    <s v="Large"/>
    <s v="4dr SUV"/>
    <n v="18"/>
    <n v="13"/>
    <n v="549"/>
    <n v="29780"/>
  </r>
  <r>
    <x v="30"/>
    <s v="Envoy XUV"/>
    <n v="2005"/>
    <x v="20"/>
    <s v="regular unleaded"/>
    <n v="275"/>
    <n v="6"/>
    <s v="AUTOMATIC"/>
    <s v="rear wheel drive"/>
    <n v="4"/>
    <s v="N/A"/>
    <s v="Large"/>
    <s v="4dr SUV"/>
    <n v="18"/>
    <n v="13"/>
    <n v="549"/>
    <n v="33865"/>
  </r>
  <r>
    <x v="10"/>
    <s v="400-Class"/>
    <n v="1993"/>
    <x v="17"/>
    <s v="regular unleaded"/>
    <n v="275"/>
    <n v="8"/>
    <s v="AUTOMATIC"/>
    <s v="rear wheel drive"/>
    <n v="4"/>
    <s v="Luxury"/>
    <s v="Large"/>
    <s v="Sedan"/>
    <n v="17"/>
    <n v="13"/>
    <n v="617"/>
    <n v="2650"/>
  </r>
  <r>
    <x v="29"/>
    <s v="Bravada"/>
    <n v="2003"/>
    <x v="18"/>
    <s v="regular unleaded"/>
    <n v="275"/>
    <n v="6"/>
    <s v="AUTOMATIC"/>
    <s v="all wheel drive"/>
    <n v="4"/>
    <s v="N/A"/>
    <s v="Midsize"/>
    <s v="4dr SUV"/>
    <n v="19"/>
    <n v="13"/>
    <n v="26"/>
    <n v="35345"/>
  </r>
  <r>
    <x v="19"/>
    <s v="V8"/>
    <n v="1992"/>
    <x v="16"/>
    <s v="regular unleaded"/>
    <n v="276"/>
    <n v="8"/>
    <s v="AUTOMATIC"/>
    <s v="all wheel drive"/>
    <n v="4"/>
    <s v="Luxury,Performance"/>
    <s v="Midsize"/>
    <s v="Sedan"/>
    <n v="18"/>
    <n v="13"/>
    <n v="3105"/>
    <n v="2000"/>
  </r>
  <r>
    <x v="19"/>
    <s v="V8"/>
    <n v="1993"/>
    <x v="17"/>
    <s v="regular unleaded"/>
    <n v="276"/>
    <n v="8"/>
    <s v="AUTOMATIC"/>
    <s v="all wheel drive"/>
    <n v="4"/>
    <s v="Luxury,Performance"/>
    <s v="Midsize"/>
    <s v="Sedan"/>
    <n v="18"/>
    <n v="13"/>
    <n v="3105"/>
    <n v="2149"/>
  </r>
  <r>
    <x v="19"/>
    <s v="V8"/>
    <n v="1994"/>
    <x v="23"/>
    <s v="regular unleaded"/>
    <n v="276"/>
    <n v="8"/>
    <s v="AUTOMATIC"/>
    <s v="all wheel drive"/>
    <n v="4"/>
    <s v="Luxury,Performance"/>
    <s v="Midsize"/>
    <s v="Sedan"/>
    <n v="18"/>
    <n v="13"/>
    <n v="3105"/>
    <n v="2239"/>
  </r>
  <r>
    <x v="30"/>
    <s v="Syclone"/>
    <n v="1991"/>
    <x v="8"/>
    <s v="regular unleaded"/>
    <n v="280"/>
    <n v="6"/>
    <s v="AUTOMATIC"/>
    <s v="all wheel drive"/>
    <n v="2"/>
    <s v="Factory Tuner,Performance"/>
    <s v="Compact"/>
    <s v="Regular Cab Pickup"/>
    <n v="16"/>
    <n v="13"/>
    <n v="549"/>
    <n v="5667"/>
  </r>
  <r>
    <x v="30"/>
    <s v="Typhoon"/>
    <n v="1993"/>
    <x v="17"/>
    <s v="regular unleaded"/>
    <n v="285"/>
    <n v="6"/>
    <s v="AUTOMATIC"/>
    <s v="all wheel drive"/>
    <n v="2"/>
    <s v="Factory Tuner,Performance"/>
    <s v="Compact"/>
    <s v="2dr SUV"/>
    <n v="17"/>
    <n v="13"/>
    <n v="549"/>
    <n v="6890"/>
  </r>
  <r>
    <x v="30"/>
    <s v="Envoy XL"/>
    <n v="2006"/>
    <x v="24"/>
    <s v="regular unleaded"/>
    <n v="291"/>
    <n v="6"/>
    <s v="AUTOMATIC"/>
    <s v="four wheel drive"/>
    <n v="4"/>
    <s v="N/A"/>
    <s v="Large"/>
    <s v="4dr SUV"/>
    <n v="18"/>
    <n v="13"/>
    <n v="549"/>
    <n v="33160"/>
  </r>
  <r>
    <x v="30"/>
    <s v="Envoy XL"/>
    <n v="2006"/>
    <x v="24"/>
    <s v="regular unleaded"/>
    <n v="291"/>
    <n v="6"/>
    <s v="AUTOMATIC"/>
    <s v="four wheel drive"/>
    <n v="4"/>
    <s v="N/A"/>
    <s v="Large"/>
    <s v="4dr SUV"/>
    <n v="18"/>
    <n v="13"/>
    <n v="549"/>
    <n v="29630"/>
  </r>
  <r>
    <x v="8"/>
    <s v="Explorer Sport Trac"/>
    <n v="2008"/>
    <x v="12"/>
    <s v="regular unleaded"/>
    <n v="292"/>
    <n v="8"/>
    <s v="AUTOMATIC"/>
    <s v="all wheel drive"/>
    <n v="4"/>
    <s v="N/A"/>
    <s v="Compact"/>
    <s v="Crew Cab Pickup"/>
    <n v="19"/>
    <n v="13"/>
    <n v="5657"/>
    <n v="31320"/>
  </r>
  <r>
    <x v="8"/>
    <s v="Explorer Sport Trac"/>
    <n v="2008"/>
    <x v="12"/>
    <s v="regular unleaded"/>
    <n v="292"/>
    <n v="8"/>
    <s v="AUTOMATIC"/>
    <s v="four wheel drive"/>
    <n v="4"/>
    <s v="N/A"/>
    <s v="Compact"/>
    <s v="Crew Cab Pickup"/>
    <n v="19"/>
    <n v="13"/>
    <n v="5657"/>
    <n v="31320"/>
  </r>
  <r>
    <x v="8"/>
    <s v="Explorer Sport Trac"/>
    <n v="2008"/>
    <x v="12"/>
    <s v="regular unleaded"/>
    <n v="292"/>
    <n v="8"/>
    <s v="AUTOMATIC"/>
    <s v="rear wheel drive"/>
    <n v="4"/>
    <s v="N/A"/>
    <s v="Compact"/>
    <s v="Crew Cab Pickup"/>
    <n v="20"/>
    <n v="13"/>
    <n v="5657"/>
    <n v="28800"/>
  </r>
  <r>
    <x v="8"/>
    <s v="Explorer Sport Trac"/>
    <n v="2008"/>
    <x v="12"/>
    <s v="regular unleaded"/>
    <n v="292"/>
    <n v="8"/>
    <s v="AUTOMATIC"/>
    <s v="rear wheel drive"/>
    <n v="4"/>
    <s v="N/A"/>
    <s v="Compact"/>
    <s v="Crew Cab Pickup"/>
    <n v="20"/>
    <n v="13"/>
    <n v="5657"/>
    <n v="26710"/>
  </r>
  <r>
    <x v="8"/>
    <s v="Explorer Sport Trac"/>
    <n v="2008"/>
    <x v="12"/>
    <s v="regular unleaded"/>
    <n v="292"/>
    <n v="8"/>
    <s v="AUTOMATIC"/>
    <s v="four wheel drive"/>
    <n v="4"/>
    <s v="N/A"/>
    <s v="Compact"/>
    <s v="Crew Cab Pickup"/>
    <n v="19"/>
    <n v="13"/>
    <n v="5657"/>
    <n v="29235"/>
  </r>
  <r>
    <x v="31"/>
    <s v="Allante"/>
    <n v="1993"/>
    <x v="17"/>
    <s v="regular unleaded"/>
    <n v="295"/>
    <n v="8"/>
    <s v="AUTOMATIC"/>
    <s v="front wheel drive"/>
    <n v="2"/>
    <s v="Luxury,Performance"/>
    <s v="Compact"/>
    <s v="Convertible"/>
    <n v="20"/>
    <n v="13"/>
    <n v="1624"/>
    <n v="2358"/>
  </r>
  <r>
    <x v="2"/>
    <s v="Silverado 1500 Classic"/>
    <n v="2007"/>
    <x v="25"/>
    <s v="regular unleaded"/>
    <n v="295"/>
    <n v="8"/>
    <s v="AUTOMATIC"/>
    <s v="four wheel drive"/>
    <n v="4"/>
    <s v="N/A"/>
    <s v="Large"/>
    <s v="Extended Cab Pickup"/>
    <n v="18"/>
    <n v="13"/>
    <n v="1385"/>
    <n v="31375"/>
  </r>
  <r>
    <x v="2"/>
    <s v="Silverado 1500 Classic"/>
    <n v="2007"/>
    <x v="25"/>
    <s v="flex-fuel (unleaded/E85)"/>
    <n v="295"/>
    <n v="8"/>
    <s v="AUTOMATIC"/>
    <s v="four wheel drive"/>
    <n v="4"/>
    <s v="Flex Fuel"/>
    <s v="Large"/>
    <s v="Extended Cab Pickup"/>
    <n v="17"/>
    <n v="13"/>
    <n v="1385"/>
    <n v="31810"/>
  </r>
  <r>
    <x v="2"/>
    <s v="Silverado 1500 Classic"/>
    <n v="2007"/>
    <x v="25"/>
    <s v="flex-fuel (unleaded/E85)"/>
    <n v="295"/>
    <n v="8"/>
    <s v="AUTOMATIC"/>
    <s v="four wheel drive"/>
    <n v="4"/>
    <s v="Flex Fuel"/>
    <s v="Large"/>
    <s v="Extended Cab Pickup"/>
    <n v="17"/>
    <n v="13"/>
    <n v="1385"/>
    <n v="29580"/>
  </r>
  <r>
    <x v="2"/>
    <s v="Silverado 1500 Classic"/>
    <n v="2007"/>
    <x v="25"/>
    <s v="flex-fuel (unleaded/E85)"/>
    <n v="295"/>
    <n v="8"/>
    <s v="AUTOMATIC"/>
    <s v="four wheel drive"/>
    <n v="4"/>
    <s v="Flex Fuel"/>
    <s v="Large"/>
    <s v="Crew Cab Pickup"/>
    <n v="17"/>
    <n v="13"/>
    <n v="1385"/>
    <n v="31465"/>
  </r>
  <r>
    <x v="2"/>
    <s v="Silverado 1500 Classic"/>
    <n v="2007"/>
    <x v="25"/>
    <s v="regular unleaded"/>
    <n v="295"/>
    <n v="8"/>
    <s v="AUTOMATIC"/>
    <s v="four wheel drive"/>
    <n v="4"/>
    <s v="N/A"/>
    <s v="Large"/>
    <s v="Extended Cab Pickup"/>
    <n v="18"/>
    <n v="13"/>
    <n v="1385"/>
    <n v="29380"/>
  </r>
  <r>
    <x v="2"/>
    <s v="Silverado 1500 Classic"/>
    <n v="2007"/>
    <x v="25"/>
    <s v="flex-fuel (unleaded/E85)"/>
    <n v="295"/>
    <n v="8"/>
    <s v="AUTOMATIC"/>
    <s v="four wheel drive"/>
    <n v="4"/>
    <s v="Flex Fuel"/>
    <s v="Large"/>
    <s v="Extended Cab Pickup"/>
    <n v="17"/>
    <n v="13"/>
    <n v="1385"/>
    <n v="27060"/>
  </r>
  <r>
    <x v="2"/>
    <s v="Silverado 1500 Classic"/>
    <n v="2007"/>
    <x v="25"/>
    <s v="flex-fuel (unleaded/E85)"/>
    <n v="295"/>
    <n v="8"/>
    <s v="AUTOMATIC"/>
    <s v="four wheel drive"/>
    <n v="4"/>
    <s v="Flex Fuel"/>
    <s v="Large"/>
    <s v="Crew Cab Pickup"/>
    <n v="18"/>
    <n v="13"/>
    <n v="1385"/>
    <n v="33395"/>
  </r>
  <r>
    <x v="2"/>
    <s v="Silverado 1500 Classic"/>
    <n v="2007"/>
    <x v="25"/>
    <s v="regular unleaded"/>
    <n v="295"/>
    <n v="8"/>
    <s v="AUTOMATIC"/>
    <s v="four wheel drive"/>
    <n v="4"/>
    <s v="N/A"/>
    <s v="Large"/>
    <s v="Extended Cab Pickup"/>
    <n v="18"/>
    <n v="13"/>
    <n v="1385"/>
    <n v="33135"/>
  </r>
  <r>
    <x v="2"/>
    <s v="Silverado 1500 Classic"/>
    <n v="2007"/>
    <x v="25"/>
    <s v="flex-fuel (unleaded/E85)"/>
    <n v="295"/>
    <n v="8"/>
    <s v="AUTOMATIC"/>
    <s v="four wheel drive"/>
    <n v="4"/>
    <s v="Flex Fuel"/>
    <s v="Large"/>
    <s v="Extended Cab Pickup"/>
    <n v="17"/>
    <n v="13"/>
    <n v="1385"/>
    <n v="28460"/>
  </r>
  <r>
    <x v="2"/>
    <s v="Silverado 1500 Classic"/>
    <n v="2007"/>
    <x v="25"/>
    <s v="flex-fuel (unleaded/E85)"/>
    <n v="295"/>
    <n v="8"/>
    <s v="AUTOMATIC"/>
    <s v="four wheel drive"/>
    <n v="4"/>
    <s v="Flex Fuel"/>
    <s v="Large"/>
    <s v="Extended Cab Pickup"/>
    <n v="17"/>
    <n v="13"/>
    <n v="1385"/>
    <n v="33575"/>
  </r>
  <r>
    <x v="2"/>
    <s v="Silverado 1500 Classic"/>
    <n v="2007"/>
    <x v="25"/>
    <s v="flex-fuel (unleaded/E85)"/>
    <n v="295"/>
    <n v="8"/>
    <s v="AUTOMATIC"/>
    <s v="four wheel drive"/>
    <n v="4"/>
    <s v="Flex Fuel"/>
    <s v="Large"/>
    <s v="Crew Cab Pickup"/>
    <n v="17"/>
    <n v="13"/>
    <n v="1385"/>
    <n v="35160"/>
  </r>
  <r>
    <x v="30"/>
    <s v="Sierra 1500 Classic"/>
    <n v="2007"/>
    <x v="25"/>
    <s v="flex-fuel (unleaded/E85)"/>
    <n v="295"/>
    <n v="8"/>
    <s v="AUTOMATIC"/>
    <s v="four wheel drive"/>
    <n v="4"/>
    <s v="Flex Fuel"/>
    <s v="Large"/>
    <s v="Extended Cab Pickup"/>
    <n v="17"/>
    <n v="13"/>
    <n v="549"/>
    <n v="30550"/>
  </r>
  <r>
    <x v="30"/>
    <s v="Sierra 1500 Classic"/>
    <n v="2007"/>
    <x v="25"/>
    <s v="flex-fuel (unleaded/E85)"/>
    <n v="295"/>
    <n v="8"/>
    <s v="AUTOMATIC"/>
    <s v="four wheel drive"/>
    <n v="4"/>
    <s v="Flex Fuel"/>
    <s v="Large"/>
    <s v="Extended Cab Pickup"/>
    <n v="17"/>
    <n v="13"/>
    <n v="549"/>
    <n v="33935"/>
  </r>
  <r>
    <x v="30"/>
    <s v="Sierra 1500 Classic"/>
    <n v="2007"/>
    <x v="25"/>
    <s v="regular unleaded"/>
    <n v="295"/>
    <n v="8"/>
    <s v="AUTOMATIC"/>
    <s v="four wheel drive"/>
    <n v="4"/>
    <s v="N/A"/>
    <s v="Large"/>
    <s v="Extended Cab Pickup"/>
    <n v="17"/>
    <n v="13"/>
    <n v="549"/>
    <n v="31735"/>
  </r>
  <r>
    <x v="30"/>
    <s v="Sierra 1500 Classic"/>
    <n v="2007"/>
    <x v="25"/>
    <s v="flex-fuel (unleaded/E85)"/>
    <n v="295"/>
    <n v="8"/>
    <s v="AUTOMATIC"/>
    <s v="four wheel drive"/>
    <n v="4"/>
    <s v="Flex Fuel"/>
    <s v="Large"/>
    <s v="Crew Cab Pickup"/>
    <n v="17"/>
    <n v="13"/>
    <n v="549"/>
    <n v="31965"/>
  </r>
  <r>
    <x v="30"/>
    <s v="Sierra 1500 Classic"/>
    <n v="2007"/>
    <x v="25"/>
    <s v="flex-fuel (unleaded/E85)"/>
    <n v="295"/>
    <n v="8"/>
    <s v="AUTOMATIC"/>
    <s v="four wheel drive"/>
    <n v="4"/>
    <s v="Flex Fuel"/>
    <s v="Large"/>
    <s v="Extended Cab Pickup"/>
    <n v="17"/>
    <n v="13"/>
    <n v="549"/>
    <n v="27060"/>
  </r>
  <r>
    <x v="30"/>
    <s v="Sierra 1500 Classic"/>
    <n v="2007"/>
    <x v="25"/>
    <s v="flex-fuel (unleaded/E85)"/>
    <n v="295"/>
    <n v="8"/>
    <s v="AUTOMATIC"/>
    <s v="four wheel drive"/>
    <n v="4"/>
    <s v="Flex Fuel"/>
    <s v="Large"/>
    <s v="Extended Cab Pickup"/>
    <n v="17"/>
    <n v="13"/>
    <n v="549"/>
    <n v="28790"/>
  </r>
  <r>
    <x v="30"/>
    <s v="Sierra 1500 Classic"/>
    <n v="2007"/>
    <x v="25"/>
    <s v="flex-fuel (unleaded/E85)"/>
    <n v="295"/>
    <n v="8"/>
    <s v="AUTOMATIC"/>
    <s v="four wheel drive"/>
    <n v="4"/>
    <s v="Flex Fuel"/>
    <s v="Large"/>
    <s v="Crew Cab Pickup"/>
    <n v="17"/>
    <n v="13"/>
    <n v="549"/>
    <n v="35520"/>
  </r>
  <r>
    <x v="30"/>
    <s v="Sierra 1500 Classic"/>
    <n v="2007"/>
    <x v="25"/>
    <s v="regular unleaded"/>
    <n v="295"/>
    <n v="8"/>
    <s v="AUTOMATIC"/>
    <s v="four wheel drive"/>
    <n v="4"/>
    <s v="N/A"/>
    <s v="Large"/>
    <s v="Extended Cab Pickup"/>
    <n v="17"/>
    <n v="13"/>
    <n v="549"/>
    <n v="30255"/>
  </r>
  <r>
    <x v="30"/>
    <s v="Sierra 1500 Classic"/>
    <n v="2007"/>
    <x v="25"/>
    <s v="flex-fuel (unleaded/E85)"/>
    <n v="295"/>
    <n v="8"/>
    <s v="AUTOMATIC"/>
    <s v="four wheel drive"/>
    <n v="4"/>
    <s v="Flex Fuel"/>
    <s v="Large"/>
    <s v="Crew Cab Pickup"/>
    <n v="17"/>
    <n v="13"/>
    <n v="549"/>
    <n v="33755"/>
  </r>
  <r>
    <x v="30"/>
    <s v="Sierra 1500 Classic"/>
    <n v="2007"/>
    <x v="25"/>
    <s v="regular unleaded"/>
    <n v="295"/>
    <n v="8"/>
    <s v="AUTOMATIC"/>
    <s v="four wheel drive"/>
    <n v="4"/>
    <s v="N/A"/>
    <s v="Large"/>
    <s v="Extended Cab Pickup"/>
    <n v="17"/>
    <n v="13"/>
    <n v="549"/>
    <n v="33495"/>
  </r>
  <r>
    <x v="30"/>
    <s v="Sierra 1500 Classic"/>
    <n v="2007"/>
    <x v="25"/>
    <s v="flex-fuel (unleaded/E85)"/>
    <n v="295"/>
    <n v="8"/>
    <s v="AUTOMATIC"/>
    <s v="four wheel drive"/>
    <n v="4"/>
    <s v="Flex Fuel"/>
    <s v="Large"/>
    <s v="Extended Cab Pickup"/>
    <n v="17"/>
    <n v="13"/>
    <n v="549"/>
    <n v="32170"/>
  </r>
  <r>
    <x v="30"/>
    <s v="Envoy XL"/>
    <n v="2005"/>
    <x v="20"/>
    <s v="regular unleaded"/>
    <n v="300"/>
    <n v="8"/>
    <s v="AUTOMATIC"/>
    <s v="rear wheel drive"/>
    <n v="4"/>
    <s v="N/A"/>
    <s v="Large"/>
    <s v="4dr SUV"/>
    <n v="19"/>
    <n v="13"/>
    <n v="549"/>
    <n v="38160"/>
  </r>
  <r>
    <x v="30"/>
    <s v="Envoy XL"/>
    <n v="2005"/>
    <x v="20"/>
    <s v="regular unleaded"/>
    <n v="300"/>
    <n v="8"/>
    <s v="AUTOMATIC"/>
    <s v="four wheel drive"/>
    <n v="4"/>
    <s v="N/A"/>
    <s v="Large"/>
    <s v="4dr SUV"/>
    <n v="18"/>
    <n v="13"/>
    <n v="549"/>
    <n v="40235"/>
  </r>
  <r>
    <x v="30"/>
    <s v="Envoy XL"/>
    <n v="2006"/>
    <x v="24"/>
    <s v="regular unleaded"/>
    <n v="300"/>
    <n v="8"/>
    <s v="AUTOMATIC"/>
    <s v="four wheel drive"/>
    <n v="4"/>
    <s v="N/A"/>
    <s v="Large"/>
    <s v="4dr SUV"/>
    <n v="18"/>
    <n v="13"/>
    <n v="549"/>
    <n v="37600"/>
  </r>
  <r>
    <x v="30"/>
    <s v="Envoy"/>
    <n v="2008"/>
    <x v="12"/>
    <s v="regular unleaded"/>
    <n v="300"/>
    <n v="8"/>
    <s v="AUTOMATIC"/>
    <s v="four wheel drive"/>
    <n v="4"/>
    <s v="N/A"/>
    <s v="Midsize"/>
    <s v="4dr SUV"/>
    <n v="19"/>
    <n v="13"/>
    <n v="549"/>
    <n v="37105"/>
  </r>
  <r>
    <x v="30"/>
    <s v="Sierra 1500HD"/>
    <n v="2006"/>
    <x v="24"/>
    <s v="regular unleaded"/>
    <n v="300"/>
    <n v="8"/>
    <s v="AUTOMATIC"/>
    <s v="four wheel drive"/>
    <n v="4"/>
    <s v="N/A"/>
    <s v="Large"/>
    <s v="Crew Cab Pickup"/>
    <n v="16"/>
    <n v="13"/>
    <n v="549"/>
    <n v="34640"/>
  </r>
  <r>
    <x v="30"/>
    <s v="Sierra 1500HD"/>
    <n v="2006"/>
    <x v="24"/>
    <s v="regular unleaded"/>
    <n v="300"/>
    <n v="8"/>
    <s v="AUTOMATIC"/>
    <s v="rear wheel drive"/>
    <n v="4"/>
    <s v="N/A"/>
    <s v="Large"/>
    <s v="Crew Cab Pickup"/>
    <n v="18"/>
    <n v="13"/>
    <n v="549"/>
    <n v="31405"/>
  </r>
  <r>
    <x v="30"/>
    <s v="Sierra 1500HD"/>
    <n v="2006"/>
    <x v="24"/>
    <s v="regular unleaded"/>
    <n v="300"/>
    <n v="8"/>
    <s v="AUTOMATIC"/>
    <s v="rear wheel drive"/>
    <n v="4"/>
    <s v="N/A"/>
    <s v="Large"/>
    <s v="Crew Cab Pickup"/>
    <n v="18"/>
    <n v="13"/>
    <n v="549"/>
    <n v="33330"/>
  </r>
  <r>
    <x v="30"/>
    <s v="Sierra 1500HD"/>
    <n v="2006"/>
    <x v="24"/>
    <s v="regular unleaded"/>
    <n v="300"/>
    <n v="8"/>
    <s v="AUTOMATIC"/>
    <s v="four wheel drive"/>
    <n v="4"/>
    <s v="N/A"/>
    <s v="Large"/>
    <s v="Crew Cab Pickup"/>
    <n v="16"/>
    <n v="13"/>
    <n v="549"/>
    <n v="36525"/>
  </r>
  <r>
    <x v="30"/>
    <s v="Sierra 1500HD"/>
    <n v="2006"/>
    <x v="24"/>
    <s v="regular unleaded"/>
    <n v="300"/>
    <n v="8"/>
    <s v="AUTOMATIC"/>
    <s v="four wheel drive"/>
    <n v="4"/>
    <s v="N/A"/>
    <s v="Large"/>
    <s v="Crew Cab Pickup"/>
    <n v="16"/>
    <n v="13"/>
    <n v="549"/>
    <n v="33115"/>
  </r>
  <r>
    <x v="30"/>
    <s v="Sierra 1500HD"/>
    <n v="2006"/>
    <x v="24"/>
    <s v="regular unleaded"/>
    <n v="300"/>
    <n v="8"/>
    <s v="AUTOMATIC"/>
    <s v="rear wheel drive"/>
    <n v="4"/>
    <s v="N/A"/>
    <s v="Large"/>
    <s v="Crew Cab Pickup"/>
    <n v="18"/>
    <n v="13"/>
    <n v="549"/>
    <n v="29745"/>
  </r>
  <r>
    <x v="42"/>
    <s v="H3"/>
    <n v="2008"/>
    <x v="12"/>
    <s v="regular unleaded"/>
    <n v="300"/>
    <n v="8"/>
    <s v="AUTOMATIC"/>
    <s v="four wheel drive"/>
    <n v="4"/>
    <s v="Luxury"/>
    <s v="Midsize"/>
    <s v="4dr SUV"/>
    <n v="16"/>
    <n v="13"/>
    <n v="130"/>
    <n v="39560"/>
  </r>
  <r>
    <x v="42"/>
    <s v="H3"/>
    <n v="2009"/>
    <x v="10"/>
    <s v="regular unleaded"/>
    <n v="300"/>
    <n v="8"/>
    <s v="AUTOMATIC"/>
    <s v="four wheel drive"/>
    <n v="4"/>
    <s v="Luxury"/>
    <s v="Midsize"/>
    <s v="4dr SUV"/>
    <n v="16"/>
    <n v="13"/>
    <n v="130"/>
    <n v="41705"/>
  </r>
  <r>
    <x v="42"/>
    <s v="H3"/>
    <n v="2010"/>
    <x v="9"/>
    <s v="flex-fuel (unleaded/E85)"/>
    <n v="300"/>
    <n v="8"/>
    <s v="AUTOMATIC"/>
    <s v="four wheel drive"/>
    <n v="4"/>
    <s v="Flex Fuel,Luxury"/>
    <s v="Midsize"/>
    <s v="4dr SUV"/>
    <n v="16"/>
    <n v="13"/>
    <n v="130"/>
    <n v="41705"/>
  </r>
  <r>
    <x v="42"/>
    <s v="H3T"/>
    <n v="2009"/>
    <x v="10"/>
    <s v="regular unleaded"/>
    <n v="300"/>
    <n v="8"/>
    <s v="AUTOMATIC"/>
    <s v="four wheel drive"/>
    <n v="4"/>
    <s v="Crossover,Luxury"/>
    <s v="Compact"/>
    <s v="Crew Cab Pickup"/>
    <n v="16"/>
    <n v="13"/>
    <n v="130"/>
    <n v="36015"/>
  </r>
  <r>
    <x v="42"/>
    <s v="H3T"/>
    <n v="2010"/>
    <x v="9"/>
    <s v="flex-fuel (unleaded/E85)"/>
    <n v="300"/>
    <n v="8"/>
    <s v="AUTOMATIC"/>
    <s v="four wheel drive"/>
    <n v="4"/>
    <s v="Crossover,Flex Fuel,Luxury"/>
    <s v="Compact"/>
    <s v="Crew Cab Pickup"/>
    <n v="16"/>
    <n v="13"/>
    <n v="130"/>
    <n v="39205"/>
  </r>
  <r>
    <x v="42"/>
    <s v="H3T"/>
    <n v="2010"/>
    <x v="9"/>
    <s v="flex-fuel (unleaded/E85)"/>
    <n v="300"/>
    <n v="8"/>
    <s v="AUTOMATIC"/>
    <s v="four wheel drive"/>
    <n v="4"/>
    <s v="Crossover,Flex Fuel,Luxury"/>
    <s v="Compact"/>
    <s v="Crew Cab Pickup"/>
    <n v="16"/>
    <n v="13"/>
    <n v="130"/>
    <n v="35680"/>
  </r>
  <r>
    <x v="13"/>
    <s v="Mark LT"/>
    <n v="2006"/>
    <x v="24"/>
    <s v="regular unleaded"/>
    <n v="300"/>
    <n v="8"/>
    <s v="AUTOMATIC"/>
    <s v="rear wheel drive"/>
    <n v="4"/>
    <s v="Luxury"/>
    <s v="Large"/>
    <s v="Crew Cab Pickup"/>
    <n v="18"/>
    <n v="13"/>
    <n v="61"/>
    <n v="38680"/>
  </r>
  <r>
    <x v="13"/>
    <s v="Mark LT"/>
    <n v="2008"/>
    <x v="12"/>
    <s v="regular unleaded"/>
    <n v="300"/>
    <n v="8"/>
    <s v="AUTOMATIC"/>
    <s v="four wheel drive"/>
    <n v="4"/>
    <s v="Luxury"/>
    <s v="Large"/>
    <s v="Crew Cab Pickup"/>
    <n v="17"/>
    <n v="13"/>
    <n v="61"/>
    <n v="42015"/>
  </r>
  <r>
    <x v="13"/>
    <s v="Mark LT"/>
    <n v="2008"/>
    <x v="12"/>
    <s v="regular unleaded"/>
    <n v="300"/>
    <n v="8"/>
    <s v="AUTOMATIC"/>
    <s v="four wheel drive"/>
    <n v="4"/>
    <s v="Luxury"/>
    <s v="Large"/>
    <s v="Crew Cab Pickup"/>
    <n v="17"/>
    <n v="13"/>
    <n v="61"/>
    <n v="41715"/>
  </r>
  <r>
    <x v="34"/>
    <s v="9-7X"/>
    <n v="2007"/>
    <x v="25"/>
    <s v="regular unleaded"/>
    <n v="300"/>
    <n v="8"/>
    <s v="AUTOMATIC"/>
    <s v="all wheel drive"/>
    <n v="4"/>
    <s v="Luxury"/>
    <s v="Midsize"/>
    <s v="4dr SUV"/>
    <n v="19"/>
    <n v="13"/>
    <n v="376"/>
    <n v="41190"/>
  </r>
  <r>
    <x v="34"/>
    <s v="9-7X"/>
    <n v="2008"/>
    <x v="12"/>
    <s v="regular unleaded"/>
    <n v="300"/>
    <n v="8"/>
    <s v="AUTOMATIC"/>
    <s v="all wheel drive"/>
    <n v="4"/>
    <s v="Luxury"/>
    <s v="Midsize"/>
    <s v="4dr SUV"/>
    <n v="19"/>
    <n v="13"/>
    <n v="376"/>
    <n v="42770"/>
  </r>
  <r>
    <x v="28"/>
    <s v="Aspen"/>
    <n v="2008"/>
    <x v="12"/>
    <s v="regular unleaded"/>
    <n v="302"/>
    <n v="8"/>
    <s v="AUTOMATIC"/>
    <s v="four wheel drive"/>
    <n v="4"/>
    <s v="N/A"/>
    <s v="Large"/>
    <s v="4dr SUV"/>
    <n v="17"/>
    <n v="13"/>
    <n v="1013"/>
    <n v="35780"/>
  </r>
  <r>
    <x v="30"/>
    <s v="Envoy"/>
    <n v="2007"/>
    <x v="25"/>
    <s v="regular unleaded"/>
    <n v="302"/>
    <n v="8"/>
    <s v="AUTOMATIC"/>
    <s v="four wheel drive"/>
    <n v="4"/>
    <s v="N/A"/>
    <s v="Midsize"/>
    <s v="4dr SUV"/>
    <n v="19"/>
    <n v="13"/>
    <n v="549"/>
    <n v="37190"/>
  </r>
  <r>
    <x v="28"/>
    <s v="Aspen"/>
    <n v="2009"/>
    <x v="10"/>
    <s v="regular unleaded"/>
    <n v="303"/>
    <n v="8"/>
    <s v="AUTOMATIC"/>
    <s v="four wheel drive"/>
    <n v="4"/>
    <s v="Performance"/>
    <s v="Large"/>
    <s v="4dr SUV"/>
    <n v="18"/>
    <n v="13"/>
    <n v="1013"/>
    <n v="37115"/>
  </r>
  <r>
    <x v="2"/>
    <s v="Silverado 1500 Classic"/>
    <n v="2007"/>
    <x v="25"/>
    <s v="regular unleaded"/>
    <n v="310"/>
    <n v="8"/>
    <s v="AUTOMATIC"/>
    <s v="four wheel drive"/>
    <n v="4"/>
    <s v="Flex Fuel"/>
    <s v="Large"/>
    <s v="Extended Cab Pickup"/>
    <n v="18"/>
    <n v="13"/>
    <n v="1385"/>
    <n v="33425"/>
  </r>
  <r>
    <x v="2"/>
    <s v="Silverado 1500 Classic"/>
    <n v="2007"/>
    <x v="25"/>
    <s v="regular unleaded"/>
    <n v="310"/>
    <n v="8"/>
    <s v="AUTOMATIC"/>
    <s v="four wheel drive"/>
    <n v="4"/>
    <s v="Flex Fuel"/>
    <s v="Large"/>
    <s v="Extended Cab Pickup"/>
    <n v="18"/>
    <n v="13"/>
    <n v="1385"/>
    <n v="31665"/>
  </r>
  <r>
    <x v="2"/>
    <s v="Express Cargo"/>
    <n v="2014"/>
    <x v="4"/>
    <s v="flex-fuel (unleaded/E85)"/>
    <n v="310"/>
    <n v="8"/>
    <s v="AUTOMATIC"/>
    <s v="all wheel drive"/>
    <n v="3"/>
    <s v="Flex Fuel"/>
    <s v="Midsize"/>
    <s v="Cargo Van"/>
    <n v="17"/>
    <n v="13"/>
    <n v="1385"/>
    <n v="32760"/>
  </r>
  <r>
    <x v="2"/>
    <s v="Express"/>
    <n v="2014"/>
    <x v="4"/>
    <s v="flex-fuel (unleaded/E85)"/>
    <n v="310"/>
    <n v="8"/>
    <s v="AUTOMATIC"/>
    <s v="all wheel drive"/>
    <n v="3"/>
    <s v="Flex Fuel"/>
    <s v="Midsize"/>
    <s v="Passenger Van"/>
    <n v="17"/>
    <n v="13"/>
    <n v="1385"/>
    <n v="34525"/>
  </r>
  <r>
    <x v="2"/>
    <s v="Express"/>
    <n v="2014"/>
    <x v="4"/>
    <s v="flex-fuel (unleaded/E85)"/>
    <n v="310"/>
    <n v="8"/>
    <s v="AUTOMATIC"/>
    <s v="rear wheel drive"/>
    <n v="3"/>
    <s v="Flex Fuel"/>
    <s v="Midsize"/>
    <s v="Passenger Van"/>
    <n v="17"/>
    <n v="13"/>
    <n v="1385"/>
    <n v="30970"/>
  </r>
  <r>
    <x v="22"/>
    <s v="Ram Pickup 1500"/>
    <n v="2008"/>
    <x v="12"/>
    <s v="flex-fuel (unleaded/E85)"/>
    <n v="310"/>
    <n v="8"/>
    <s v="AUTOMATIC"/>
    <s v="rear wheel drive"/>
    <n v="4"/>
    <s v="Flex Fuel"/>
    <s v="Large"/>
    <s v="Crew Cab Pickup"/>
    <n v="18"/>
    <n v="13"/>
    <n v="1851"/>
    <n v="28755"/>
  </r>
  <r>
    <x v="22"/>
    <s v="Ram Pickup 1500"/>
    <n v="2008"/>
    <x v="12"/>
    <s v="regular unleaded"/>
    <n v="310"/>
    <n v="8"/>
    <s v="MANUAL"/>
    <s v="rear wheel drive"/>
    <n v="4"/>
    <s v="Flex Fuel"/>
    <s v="Large"/>
    <s v="Crew Cab Pickup"/>
    <n v="17"/>
    <n v="13"/>
    <n v="1851"/>
    <n v="30775"/>
  </r>
  <r>
    <x v="22"/>
    <s v="Ram Pickup 1500"/>
    <n v="2008"/>
    <x v="12"/>
    <s v="flex-fuel (unleaded/E85)"/>
    <n v="310"/>
    <n v="8"/>
    <s v="AUTOMATIC"/>
    <s v="four wheel drive"/>
    <n v="4"/>
    <s v="Flex Fuel"/>
    <s v="Large"/>
    <s v="Crew Cab Pickup"/>
    <n v="17"/>
    <n v="13"/>
    <n v="1851"/>
    <n v="34865"/>
  </r>
  <r>
    <x v="22"/>
    <s v="Ram Pickup 1500"/>
    <n v="2008"/>
    <x v="12"/>
    <s v="flex-fuel (unleaded/E85)"/>
    <n v="310"/>
    <n v="8"/>
    <s v="AUTOMATIC"/>
    <s v="four wheel drive"/>
    <n v="4"/>
    <s v="Flex Fuel"/>
    <s v="Large"/>
    <s v="Crew Cab Pickup"/>
    <n v="17"/>
    <n v="13"/>
    <n v="1851"/>
    <n v="32155"/>
  </r>
  <r>
    <x v="22"/>
    <s v="Ram Pickup 1500"/>
    <n v="2008"/>
    <x v="12"/>
    <s v="flex-fuel (unleaded/E85)"/>
    <n v="310"/>
    <n v="8"/>
    <s v="AUTOMATIC"/>
    <s v="rear wheel drive"/>
    <n v="4"/>
    <s v="Flex Fuel"/>
    <s v="Large"/>
    <s v="Crew Cab Pickup"/>
    <n v="18"/>
    <n v="13"/>
    <n v="1851"/>
    <n v="31445"/>
  </r>
  <r>
    <x v="22"/>
    <s v="Ram Pickup 1500"/>
    <n v="2009"/>
    <x v="10"/>
    <s v="flex-fuel (unleaded/E85)"/>
    <n v="310"/>
    <n v="8"/>
    <s v="AUTOMATIC"/>
    <s v="four wheel drive"/>
    <n v="4"/>
    <s v="Flex Fuel"/>
    <s v="Large"/>
    <s v="Crew Cab Pickup"/>
    <n v="18"/>
    <n v="13"/>
    <n v="1851"/>
    <n v="32750"/>
  </r>
  <r>
    <x v="22"/>
    <s v="Ram Pickup 1500"/>
    <n v="2009"/>
    <x v="10"/>
    <s v="flex-fuel (unleaded/E85)"/>
    <n v="310"/>
    <n v="8"/>
    <s v="AUTOMATIC"/>
    <s v="four wheel drive"/>
    <n v="4"/>
    <s v="Flex Fuel"/>
    <s v="Large"/>
    <s v="Crew Cab Pickup"/>
    <n v="18"/>
    <n v="13"/>
    <n v="1851"/>
    <n v="29985"/>
  </r>
  <r>
    <x v="22"/>
    <s v="Ram Pickup 1500"/>
    <n v="2009"/>
    <x v="10"/>
    <s v="flex-fuel (unleaded/E85)"/>
    <n v="310"/>
    <n v="8"/>
    <s v="AUTOMATIC"/>
    <s v="four wheel drive"/>
    <n v="4"/>
    <s v="Flex Fuel"/>
    <s v="Large"/>
    <s v="Crew Cab Pickup"/>
    <n v="18"/>
    <n v="13"/>
    <n v="1851"/>
    <n v="35100"/>
  </r>
  <r>
    <x v="22"/>
    <s v="Ram Pickup 1500"/>
    <n v="2009"/>
    <x v="10"/>
    <s v="flex-fuel (unleaded/E85)"/>
    <n v="310"/>
    <n v="8"/>
    <s v="AUTOMATIC"/>
    <s v="four wheel drive"/>
    <n v="4"/>
    <s v="Flex Fuel"/>
    <s v="Large"/>
    <s v="Crew Cab Pickup"/>
    <n v="18"/>
    <n v="13"/>
    <n v="1851"/>
    <n v="32945"/>
  </r>
  <r>
    <x v="22"/>
    <s v="Ram Pickup 1500"/>
    <n v="2010"/>
    <x v="9"/>
    <s v="flex-fuel (unleaded/E85)"/>
    <n v="310"/>
    <n v="8"/>
    <s v="AUTOMATIC"/>
    <s v="four wheel drive"/>
    <n v="4"/>
    <s v="Flex Fuel"/>
    <s v="Large"/>
    <s v="Crew Cab Pickup"/>
    <n v="18"/>
    <n v="13"/>
    <n v="1851"/>
    <n v="31730"/>
  </r>
  <r>
    <x v="22"/>
    <s v="Ram Pickup 1500"/>
    <n v="2010"/>
    <x v="9"/>
    <s v="flex-fuel (unleaded/E85)"/>
    <n v="310"/>
    <n v="8"/>
    <s v="AUTOMATIC"/>
    <s v="four wheel drive"/>
    <n v="4"/>
    <s v="Flex Fuel"/>
    <s v="Large"/>
    <s v="Crew Cab Pickup"/>
    <n v="18"/>
    <n v="13"/>
    <n v="1851"/>
    <n v="34240"/>
  </r>
  <r>
    <x v="22"/>
    <s v="Ram Pickup 1500"/>
    <n v="2010"/>
    <x v="9"/>
    <s v="flex-fuel (unleaded/E85)"/>
    <n v="310"/>
    <n v="8"/>
    <s v="AUTOMATIC"/>
    <s v="four wheel drive"/>
    <n v="4"/>
    <s v="Flex Fuel"/>
    <s v="Large"/>
    <s v="Crew Cab Pickup"/>
    <n v="18"/>
    <n v="13"/>
    <n v="1851"/>
    <n v="32085"/>
  </r>
  <r>
    <x v="22"/>
    <s v="Ram Pickup 1500"/>
    <n v="2010"/>
    <x v="9"/>
    <s v="flex-fuel (unleaded/E85)"/>
    <n v="310"/>
    <n v="8"/>
    <s v="AUTOMATIC"/>
    <s v="four wheel drive"/>
    <n v="4"/>
    <s v="Flex Fuel"/>
    <s v="Large"/>
    <s v="Crew Cab Pickup"/>
    <n v="18"/>
    <n v="13"/>
    <n v="1851"/>
    <n v="29075"/>
  </r>
  <r>
    <x v="22"/>
    <s v="Ram Pickup 1500"/>
    <n v="2008"/>
    <x v="12"/>
    <s v="regular unleaded"/>
    <n v="310"/>
    <n v="8"/>
    <s v="MANUAL"/>
    <s v="rear wheel drive"/>
    <n v="2"/>
    <s v="Flex Fuel"/>
    <s v="Large"/>
    <s v="Regular Cab Pickup"/>
    <n v="17"/>
    <n v="13"/>
    <n v="1851"/>
    <n v="25435"/>
  </r>
  <r>
    <x v="22"/>
    <s v="Ram Pickup 1500"/>
    <n v="2008"/>
    <x v="12"/>
    <s v="regular unleaded"/>
    <n v="310"/>
    <n v="8"/>
    <s v="MANUAL"/>
    <s v="rear wheel drive"/>
    <n v="2"/>
    <s v="Flex Fuel"/>
    <s v="Large"/>
    <s v="Regular Cab Pickup"/>
    <n v="17"/>
    <n v="13"/>
    <n v="1851"/>
    <n v="25720"/>
  </r>
  <r>
    <x v="22"/>
    <s v="Ram Pickup 1500"/>
    <n v="2009"/>
    <x v="10"/>
    <s v="flex-fuel (unleaded/E85)"/>
    <n v="310"/>
    <n v="8"/>
    <s v="AUTOMATIC"/>
    <s v="four wheel drive"/>
    <n v="2"/>
    <s v="Flex Fuel"/>
    <s v="Large"/>
    <s v="Regular Cab Pickup"/>
    <n v="18"/>
    <n v="13"/>
    <n v="1851"/>
    <n v="26275"/>
  </r>
  <r>
    <x v="22"/>
    <s v="Ram Pickup 1500"/>
    <n v="2009"/>
    <x v="10"/>
    <s v="flex-fuel (unleaded/E85)"/>
    <n v="310"/>
    <n v="8"/>
    <s v="AUTOMATIC"/>
    <s v="four wheel drive"/>
    <n v="2"/>
    <s v="Flex Fuel"/>
    <s v="Large"/>
    <s v="Regular Cab Pickup"/>
    <n v="18"/>
    <n v="13"/>
    <n v="1851"/>
    <n v="29285"/>
  </r>
  <r>
    <x v="22"/>
    <s v="Ram Pickup 1500"/>
    <n v="2009"/>
    <x v="10"/>
    <s v="flex-fuel (unleaded/E85)"/>
    <n v="310"/>
    <n v="8"/>
    <s v="AUTOMATIC"/>
    <s v="four wheel drive"/>
    <n v="2"/>
    <s v="Flex Fuel"/>
    <s v="Large"/>
    <s v="Regular Cab Pickup"/>
    <n v="18"/>
    <n v="13"/>
    <n v="1851"/>
    <n v="29585"/>
  </r>
  <r>
    <x v="22"/>
    <s v="Ram Pickup 1500"/>
    <n v="2009"/>
    <x v="10"/>
    <s v="flex-fuel (unleaded/E85)"/>
    <n v="310"/>
    <n v="8"/>
    <s v="AUTOMATIC"/>
    <s v="four wheel drive"/>
    <n v="2"/>
    <s v="Flex Fuel"/>
    <s v="Large"/>
    <s v="Regular Cab Pickup"/>
    <n v="18"/>
    <n v="13"/>
    <n v="1851"/>
    <n v="25975"/>
  </r>
  <r>
    <x v="22"/>
    <s v="Ram Pickup 1500"/>
    <n v="2010"/>
    <x v="9"/>
    <s v="flex-fuel (unleaded/E85)"/>
    <n v="310"/>
    <n v="8"/>
    <s v="AUTOMATIC"/>
    <s v="four wheel drive"/>
    <n v="2"/>
    <s v="Flex Fuel"/>
    <s v="Large"/>
    <s v="Regular Cab Pickup"/>
    <n v="18"/>
    <n v="13"/>
    <n v="1851"/>
    <n v="25065"/>
  </r>
  <r>
    <x v="22"/>
    <s v="Ram Pickup 1500"/>
    <n v="2010"/>
    <x v="9"/>
    <s v="flex-fuel (unleaded/E85)"/>
    <n v="310"/>
    <n v="8"/>
    <s v="AUTOMATIC"/>
    <s v="four wheel drive"/>
    <n v="2"/>
    <s v="Flex Fuel"/>
    <s v="Large"/>
    <s v="Regular Cab Pickup"/>
    <n v="18"/>
    <n v="13"/>
    <n v="1851"/>
    <n v="28725"/>
  </r>
  <r>
    <x v="22"/>
    <s v="Ram Pickup 1500"/>
    <n v="2010"/>
    <x v="9"/>
    <s v="flex-fuel (unleaded/E85)"/>
    <n v="310"/>
    <n v="8"/>
    <s v="AUTOMATIC"/>
    <s v="four wheel drive"/>
    <n v="2"/>
    <s v="Flex Fuel"/>
    <s v="Large"/>
    <s v="Regular Cab Pickup"/>
    <n v="18"/>
    <n v="13"/>
    <n v="1851"/>
    <n v="25365"/>
  </r>
  <r>
    <x v="22"/>
    <s v="Ram Pickup 1500"/>
    <n v="2010"/>
    <x v="9"/>
    <s v="flex-fuel (unleaded/E85)"/>
    <n v="310"/>
    <n v="8"/>
    <s v="AUTOMATIC"/>
    <s v="four wheel drive"/>
    <n v="2"/>
    <s v="Flex Fuel"/>
    <s v="Large"/>
    <s v="Regular Cab Pickup"/>
    <n v="18"/>
    <n v="13"/>
    <n v="1851"/>
    <n v="28425"/>
  </r>
  <r>
    <x v="30"/>
    <s v="Sierra 1500 Classic"/>
    <n v="2007"/>
    <x v="25"/>
    <s v="regular unleaded"/>
    <n v="310"/>
    <n v="8"/>
    <s v="AUTOMATIC"/>
    <s v="four wheel drive"/>
    <n v="4"/>
    <s v="Flex Fuel"/>
    <s v="Large"/>
    <s v="Extended Cab Pickup"/>
    <n v="17"/>
    <n v="13"/>
    <n v="549"/>
    <n v="32025"/>
  </r>
  <r>
    <x v="30"/>
    <s v="Sierra 1500 Classic"/>
    <n v="2007"/>
    <x v="25"/>
    <s v="regular unleaded"/>
    <n v="310"/>
    <n v="8"/>
    <s v="AUTOMATIC"/>
    <s v="four wheel drive"/>
    <n v="4"/>
    <s v="Flex Fuel"/>
    <s v="Large"/>
    <s v="Extended Cab Pickup"/>
    <n v="17"/>
    <n v="13"/>
    <n v="549"/>
    <n v="33785"/>
  </r>
  <r>
    <x v="30"/>
    <s v="Savana Cargo"/>
    <n v="2014"/>
    <x v="4"/>
    <s v="flex-fuel (unleaded/E85)"/>
    <n v="310"/>
    <n v="8"/>
    <s v="AUTOMATIC"/>
    <s v="all wheel drive"/>
    <n v="3"/>
    <s v="Flex Fuel"/>
    <s v="Midsize"/>
    <s v="Cargo Van"/>
    <n v="17"/>
    <n v="13"/>
    <n v="549"/>
    <n v="32760"/>
  </r>
  <r>
    <x v="30"/>
    <s v="Savana"/>
    <n v="2014"/>
    <x v="4"/>
    <s v="flex-fuel (unleaded/E85)"/>
    <n v="310"/>
    <n v="8"/>
    <s v="AUTOMATIC"/>
    <s v="rear wheel drive"/>
    <n v="3"/>
    <s v="Flex Fuel"/>
    <s v="Midsize"/>
    <s v="Passenger Van"/>
    <n v="17"/>
    <n v="13"/>
    <n v="549"/>
    <n v="30970"/>
  </r>
  <r>
    <x v="30"/>
    <s v="Savana"/>
    <n v="2014"/>
    <x v="4"/>
    <s v="flex-fuel (unleaded/E85)"/>
    <n v="310"/>
    <n v="8"/>
    <s v="AUTOMATIC"/>
    <s v="all wheel drive"/>
    <n v="3"/>
    <s v="Flex Fuel"/>
    <s v="Midsize"/>
    <s v="Passenger Van"/>
    <n v="17"/>
    <n v="13"/>
    <n v="549"/>
    <n v="34525"/>
  </r>
  <r>
    <x v="4"/>
    <s v="Armada"/>
    <n v="2014"/>
    <x v="4"/>
    <s v="regular unleaded"/>
    <n v="317"/>
    <n v="8"/>
    <s v="AUTOMATIC"/>
    <s v="rear wheel drive"/>
    <n v="4"/>
    <s v="Flex Fuel"/>
    <s v="Large"/>
    <s v="4dr SUV"/>
    <n v="19"/>
    <n v="13"/>
    <n v="2009"/>
    <n v="37590"/>
  </r>
  <r>
    <x v="4"/>
    <s v="Armada"/>
    <n v="2014"/>
    <x v="4"/>
    <s v="regular unleaded"/>
    <n v="317"/>
    <n v="8"/>
    <s v="AUTOMATIC"/>
    <s v="rear wheel drive"/>
    <n v="4"/>
    <s v="Flex Fuel"/>
    <s v="Large"/>
    <s v="4dr SUV"/>
    <n v="19"/>
    <n v="13"/>
    <n v="2009"/>
    <n v="42680"/>
  </r>
  <r>
    <x v="4"/>
    <s v="Armada"/>
    <n v="2014"/>
    <x v="4"/>
    <s v="regular unleaded"/>
    <n v="317"/>
    <n v="8"/>
    <s v="AUTOMATIC"/>
    <s v="rear wheel drive"/>
    <n v="4"/>
    <s v="Flex Fuel"/>
    <s v="Large"/>
    <s v="4dr SUV"/>
    <n v="19"/>
    <n v="13"/>
    <n v="2009"/>
    <n v="49960"/>
  </r>
  <r>
    <x v="4"/>
    <s v="Armada"/>
    <n v="2015"/>
    <x v="0"/>
    <s v="regular unleaded"/>
    <n v="317"/>
    <n v="8"/>
    <s v="AUTOMATIC"/>
    <s v="rear wheel drive"/>
    <n v="4"/>
    <s v="N/A"/>
    <s v="Large"/>
    <s v="4dr SUV"/>
    <n v="19"/>
    <n v="13"/>
    <n v="2009"/>
    <n v="50780"/>
  </r>
  <r>
    <x v="4"/>
    <s v="Armada"/>
    <n v="2015"/>
    <x v="0"/>
    <s v="regular unleaded"/>
    <n v="317"/>
    <n v="8"/>
    <s v="AUTOMATIC"/>
    <s v="rear wheel drive"/>
    <n v="4"/>
    <s v="N/A"/>
    <s v="Large"/>
    <s v="4dr SUV"/>
    <n v="19"/>
    <n v="13"/>
    <n v="2009"/>
    <n v="49880"/>
  </r>
  <r>
    <x v="4"/>
    <s v="Armada"/>
    <n v="2015"/>
    <x v="0"/>
    <s v="regular unleaded"/>
    <n v="317"/>
    <n v="8"/>
    <s v="AUTOMATIC"/>
    <s v="rear wheel drive"/>
    <n v="4"/>
    <s v="N/A"/>
    <s v="Large"/>
    <s v="4dr SUV"/>
    <n v="19"/>
    <n v="13"/>
    <n v="2009"/>
    <n v="43600"/>
  </r>
  <r>
    <x v="4"/>
    <s v="Armada"/>
    <n v="2015"/>
    <x v="0"/>
    <s v="regular unleaded"/>
    <n v="317"/>
    <n v="8"/>
    <s v="AUTOMATIC"/>
    <s v="rear wheel drive"/>
    <n v="4"/>
    <s v="N/A"/>
    <s v="Large"/>
    <s v="4dr SUV"/>
    <n v="19"/>
    <n v="13"/>
    <n v="2009"/>
    <n v="38510"/>
  </r>
  <r>
    <x v="4"/>
    <s v="Titan"/>
    <n v="2014"/>
    <x v="4"/>
    <s v="regular unleaded"/>
    <n v="317"/>
    <n v="8"/>
    <s v="AUTOMATIC"/>
    <s v="rear wheel drive"/>
    <n v="4"/>
    <s v="Flex Fuel"/>
    <s v="Large"/>
    <s v="Crew Cab Pickup"/>
    <n v="18"/>
    <n v="13"/>
    <n v="2009"/>
    <n v="34440"/>
  </r>
  <r>
    <x v="4"/>
    <s v="Titan"/>
    <n v="2014"/>
    <x v="4"/>
    <s v="regular unleaded"/>
    <n v="317"/>
    <n v="8"/>
    <s v="AUTOMATIC"/>
    <s v="rear wheel drive"/>
    <n v="4"/>
    <s v="Flex Fuel"/>
    <s v="Large"/>
    <s v="Crew Cab Pickup"/>
    <n v="18"/>
    <n v="13"/>
    <n v="2009"/>
    <n v="31910"/>
  </r>
  <r>
    <x v="4"/>
    <s v="Titan"/>
    <n v="2014"/>
    <x v="4"/>
    <s v="regular unleaded"/>
    <n v="317"/>
    <n v="8"/>
    <s v="AUTOMATIC"/>
    <s v="rear wheel drive"/>
    <n v="4"/>
    <s v="Flex Fuel"/>
    <s v="Large"/>
    <s v="Extended Cab Pickup"/>
    <n v="18"/>
    <n v="13"/>
    <n v="2009"/>
    <n v="29360"/>
  </r>
  <r>
    <x v="4"/>
    <s v="Titan"/>
    <n v="2014"/>
    <x v="4"/>
    <s v="regular unleaded"/>
    <n v="317"/>
    <n v="8"/>
    <s v="AUTOMATIC"/>
    <s v="rear wheel drive"/>
    <n v="4"/>
    <s v="Flex Fuel"/>
    <s v="Large"/>
    <s v="Crew Cab Pickup"/>
    <n v="18"/>
    <n v="13"/>
    <n v="2009"/>
    <n v="33990"/>
  </r>
  <r>
    <x v="4"/>
    <s v="Titan"/>
    <n v="2014"/>
    <x v="4"/>
    <s v="regular unleaded"/>
    <n v="317"/>
    <n v="8"/>
    <s v="AUTOMATIC"/>
    <s v="rear wheel drive"/>
    <n v="4"/>
    <s v="Flex Fuel"/>
    <s v="Large"/>
    <s v="Crew Cab Pickup"/>
    <n v="18"/>
    <n v="13"/>
    <n v="2009"/>
    <n v="40580"/>
  </r>
  <r>
    <x v="4"/>
    <s v="Titan"/>
    <n v="2014"/>
    <x v="4"/>
    <s v="regular unleaded"/>
    <n v="317"/>
    <n v="8"/>
    <s v="AUTOMATIC"/>
    <s v="rear wheel drive"/>
    <n v="4"/>
    <s v="Flex Fuel"/>
    <s v="Large"/>
    <s v="Extended Cab Pickup"/>
    <n v="18"/>
    <n v="13"/>
    <n v="2009"/>
    <n v="31790"/>
  </r>
  <r>
    <x v="4"/>
    <s v="Titan"/>
    <n v="2015"/>
    <x v="0"/>
    <s v="regular unleaded"/>
    <n v="317"/>
    <n v="8"/>
    <s v="AUTOMATIC"/>
    <s v="rear wheel drive"/>
    <n v="4"/>
    <s v="Flex Fuel"/>
    <s v="Large"/>
    <s v="Crew Cab Pickup"/>
    <n v="18"/>
    <n v="13"/>
    <n v="2009"/>
    <n v="41160"/>
  </r>
  <r>
    <x v="4"/>
    <s v="Titan"/>
    <n v="2015"/>
    <x v="0"/>
    <s v="regular unleaded"/>
    <n v="317"/>
    <n v="8"/>
    <s v="AUTOMATIC"/>
    <s v="rear wheel drive"/>
    <n v="4"/>
    <s v="Flex Fuel"/>
    <s v="Large"/>
    <s v="Crew Cab Pickup"/>
    <n v="18"/>
    <n v="13"/>
    <n v="2009"/>
    <n v="32060"/>
  </r>
  <r>
    <x v="4"/>
    <s v="Titan"/>
    <n v="2015"/>
    <x v="0"/>
    <s v="regular unleaded"/>
    <n v="317"/>
    <n v="8"/>
    <s v="AUTOMATIC"/>
    <s v="rear wheel drive"/>
    <n v="4"/>
    <s v="Flex Fuel"/>
    <s v="Large"/>
    <s v="Extended Cab Pickup"/>
    <n v="18"/>
    <n v="13"/>
    <n v="2009"/>
    <n v="31940"/>
  </r>
  <r>
    <x v="4"/>
    <s v="Titan"/>
    <n v="2015"/>
    <x v="0"/>
    <s v="regular unleaded"/>
    <n v="317"/>
    <n v="8"/>
    <s v="AUTOMATIC"/>
    <s v="rear wheel drive"/>
    <n v="4"/>
    <s v="Flex Fuel"/>
    <s v="Large"/>
    <s v="Crew Cab Pickup"/>
    <n v="18"/>
    <n v="13"/>
    <n v="2009"/>
    <n v="34140"/>
  </r>
  <r>
    <x v="4"/>
    <s v="Titan"/>
    <n v="2015"/>
    <x v="0"/>
    <s v="regular unleaded"/>
    <n v="317"/>
    <n v="8"/>
    <s v="AUTOMATIC"/>
    <s v="rear wheel drive"/>
    <n v="4"/>
    <s v="Flex Fuel"/>
    <s v="Large"/>
    <s v="Extended Cab Pickup"/>
    <n v="18"/>
    <n v="13"/>
    <n v="2009"/>
    <n v="29640"/>
  </r>
  <r>
    <x v="21"/>
    <s v="FX45"/>
    <n v="2006"/>
    <x v="24"/>
    <s v="premium unleaded (required)"/>
    <n v="320"/>
    <n v="8"/>
    <s v="AUTOMATIC"/>
    <s v="all wheel drive"/>
    <n v="4"/>
    <s v="Crossover,Luxury"/>
    <s v="Midsize"/>
    <s v="4dr SUV"/>
    <n v="17"/>
    <n v="13"/>
    <n v="190"/>
    <n v="49750"/>
  </r>
  <r>
    <x v="21"/>
    <s v="FX45"/>
    <n v="2007"/>
    <x v="25"/>
    <s v="premium unleaded (required)"/>
    <n v="320"/>
    <n v="8"/>
    <s v="AUTOMATIC"/>
    <s v="all wheel drive"/>
    <n v="4"/>
    <s v="Crossover,Luxury"/>
    <s v="Midsize"/>
    <s v="4dr SUV"/>
    <n v="17"/>
    <n v="13"/>
    <n v="190"/>
    <n v="49850"/>
  </r>
  <r>
    <x v="21"/>
    <s v="FX45"/>
    <n v="2008"/>
    <x v="12"/>
    <s v="premium unleaded (required)"/>
    <n v="320"/>
    <n v="8"/>
    <s v="AUTOMATIC"/>
    <s v="all wheel drive"/>
    <n v="4"/>
    <s v="Crossover,Luxury"/>
    <s v="Midsize"/>
    <s v="4dr SUV"/>
    <n v="17"/>
    <n v="13"/>
    <n v="190"/>
    <n v="50100"/>
  </r>
  <r>
    <x v="10"/>
    <s v="500-Class"/>
    <n v="1992"/>
    <x v="16"/>
    <s v="regular unleaded"/>
    <n v="322"/>
    <n v="8"/>
    <s v="AUTOMATIC"/>
    <s v="rear wheel drive"/>
    <n v="4"/>
    <s v="Luxury,Performance"/>
    <s v="Midsize"/>
    <s v="Sedan"/>
    <n v="16"/>
    <n v="13"/>
    <n v="617"/>
    <n v="3245"/>
  </r>
  <r>
    <x v="10"/>
    <s v="500-Class"/>
    <n v="1991"/>
    <x v="8"/>
    <s v="regular unleaded"/>
    <n v="322"/>
    <n v="8"/>
    <s v="AUTOMATIC"/>
    <s v="rear wheel drive"/>
    <n v="2"/>
    <s v="Luxury,Performance"/>
    <s v="Compact"/>
    <s v="Convertible"/>
    <n v="17"/>
    <n v="13"/>
    <n v="617"/>
    <n v="4155"/>
  </r>
  <r>
    <x v="10"/>
    <s v="500-Class"/>
    <n v="1992"/>
    <x v="16"/>
    <s v="regular unleaded"/>
    <n v="322"/>
    <n v="8"/>
    <s v="AUTOMATIC"/>
    <s v="rear wheel drive"/>
    <n v="2"/>
    <s v="Luxury,Performance"/>
    <s v="Compact"/>
    <s v="Convertible"/>
    <n v="17"/>
    <n v="13"/>
    <n v="617"/>
    <n v="4701"/>
  </r>
  <r>
    <x v="2"/>
    <s v="Silverado 1500 Classic"/>
    <n v="2007"/>
    <x v="25"/>
    <s v="regular unleaded"/>
    <n v="345"/>
    <n v="8"/>
    <s v="AUTOMATIC"/>
    <s v="rear wheel drive"/>
    <n v="4"/>
    <s v="N/A"/>
    <s v="Large"/>
    <s v="Extended Cab Pickup"/>
    <n v="17"/>
    <n v="13"/>
    <n v="1385"/>
    <n v="33280"/>
  </r>
  <r>
    <x v="22"/>
    <s v="Ram Pickup 1500"/>
    <n v="2008"/>
    <x v="12"/>
    <s v="regular unleaded"/>
    <n v="345"/>
    <n v="8"/>
    <s v="AUTOMATIC"/>
    <s v="rear wheel drive"/>
    <n v="4"/>
    <s v="N/A"/>
    <s v="Large"/>
    <s v="Crew Cab Pickup"/>
    <n v="19"/>
    <n v="13"/>
    <n v="1851"/>
    <n v="38100"/>
  </r>
  <r>
    <x v="22"/>
    <s v="Ram Pickup 1500"/>
    <n v="2008"/>
    <x v="12"/>
    <s v="regular unleaded"/>
    <n v="345"/>
    <n v="8"/>
    <s v="AUTOMATIC"/>
    <s v="rear wheel drive"/>
    <n v="4"/>
    <s v="N/A"/>
    <s v="Large"/>
    <s v="Crew Cab Pickup"/>
    <n v="19"/>
    <n v="13"/>
    <n v="1851"/>
    <n v="36230"/>
  </r>
  <r>
    <x v="22"/>
    <s v="Ram Pickup 1500"/>
    <n v="2008"/>
    <x v="12"/>
    <s v="regular unleaded"/>
    <n v="345"/>
    <n v="8"/>
    <s v="AUTOMATIC"/>
    <s v="rear wheel drive"/>
    <n v="4"/>
    <s v="N/A"/>
    <s v="Large"/>
    <s v="Crew Cab Pickup"/>
    <n v="19"/>
    <n v="13"/>
    <n v="1851"/>
    <n v="33730"/>
  </r>
  <r>
    <x v="22"/>
    <s v="Ram Pickup 1500"/>
    <n v="2008"/>
    <x v="12"/>
    <s v="regular unleaded"/>
    <n v="345"/>
    <n v="8"/>
    <s v="AUTOMATIC"/>
    <s v="four wheel drive"/>
    <n v="4"/>
    <s v="N/A"/>
    <s v="Large"/>
    <s v="Crew Cab Pickup"/>
    <n v="17"/>
    <n v="13"/>
    <n v="1851"/>
    <n v="41350"/>
  </r>
  <r>
    <x v="22"/>
    <s v="Ram Pickup 1500"/>
    <n v="2008"/>
    <x v="12"/>
    <s v="regular unleaded"/>
    <n v="345"/>
    <n v="8"/>
    <s v="AUTOMATIC"/>
    <s v="four wheel drive"/>
    <n v="4"/>
    <s v="N/A"/>
    <s v="Large"/>
    <s v="Crew Cab Pickup"/>
    <n v="17"/>
    <n v="13"/>
    <n v="1851"/>
    <n v="36980"/>
  </r>
  <r>
    <x v="22"/>
    <s v="Ram Pickup 1500"/>
    <n v="2008"/>
    <x v="12"/>
    <s v="regular unleaded"/>
    <n v="345"/>
    <n v="8"/>
    <s v="AUTOMATIC"/>
    <s v="four wheel drive"/>
    <n v="4"/>
    <s v="N/A"/>
    <s v="Large"/>
    <s v="Crew Cab Pickup"/>
    <n v="17"/>
    <n v="13"/>
    <n v="1851"/>
    <n v="39780"/>
  </r>
  <r>
    <x v="30"/>
    <s v="Sierra 1500 Classic"/>
    <n v="2007"/>
    <x v="25"/>
    <s v="regular unleaded"/>
    <n v="345"/>
    <n v="8"/>
    <s v="AUTOMATIC"/>
    <s v="all wheel drive"/>
    <n v="4"/>
    <s v="N/A"/>
    <s v="Large"/>
    <s v="Crew Cab Pickup"/>
    <n v="16"/>
    <n v="13"/>
    <n v="549"/>
    <n v="39125"/>
  </r>
  <r>
    <x v="5"/>
    <s v="Touareg 2"/>
    <n v="2009"/>
    <x v="10"/>
    <s v="premium unleaded (recommended)"/>
    <n v="350"/>
    <n v="8"/>
    <s v="AUTOMATIC"/>
    <s v="all wheel drive"/>
    <n v="4"/>
    <s v="Crossover,Performance"/>
    <s v="Midsize"/>
    <s v="4dr SUV"/>
    <n v="18"/>
    <n v="13"/>
    <n v="873"/>
    <n v="48900"/>
  </r>
  <r>
    <x v="0"/>
    <s v="Alpina"/>
    <n v="2003"/>
    <x v="18"/>
    <s v="premium unleaded (required)"/>
    <n v="375"/>
    <n v="8"/>
    <s v="AUTOMATIC"/>
    <s v="rear wheel drive"/>
    <n v="2"/>
    <s v="Exotic,Factory Tuner,Luxury,High-Performance"/>
    <s v="Compact"/>
    <s v="Convertible"/>
    <n v="19"/>
    <n v="13"/>
    <n v="3916"/>
    <n v="136900"/>
  </r>
  <r>
    <x v="11"/>
    <s v="Land Cruiser"/>
    <n v="2015"/>
    <x v="0"/>
    <s v="regular unleaded"/>
    <n v="381"/>
    <n v="8"/>
    <s v="AUTOMATIC"/>
    <s v="four wheel drive"/>
    <n v="4"/>
    <s v="Luxury"/>
    <s v="Midsize"/>
    <s v="4dr SUV"/>
    <n v="18"/>
    <n v="13"/>
    <n v="2031"/>
    <n v="80155"/>
  </r>
  <r>
    <x v="11"/>
    <s v="Land Cruiser"/>
    <n v="2016"/>
    <x v="1"/>
    <s v="regular unleaded"/>
    <n v="381"/>
    <n v="8"/>
    <s v="AUTOMATIC"/>
    <s v="four wheel drive"/>
    <n v="4"/>
    <s v="Luxury"/>
    <s v="Midsize"/>
    <s v="4dr SUV"/>
    <n v="18"/>
    <n v="13"/>
    <n v="2031"/>
    <n v="83825"/>
  </r>
  <r>
    <x v="11"/>
    <s v="Land Cruiser"/>
    <n v="2017"/>
    <x v="2"/>
    <s v="regular unleaded"/>
    <n v="381"/>
    <n v="8"/>
    <s v="AUTOMATIC"/>
    <s v="four wheel drive"/>
    <n v="4"/>
    <s v="Luxury"/>
    <s v="Midsize"/>
    <s v="4dr SUV"/>
    <n v="18"/>
    <n v="13"/>
    <n v="2031"/>
    <n v="84325"/>
  </r>
  <r>
    <x v="11"/>
    <s v="Sequoia"/>
    <n v="2015"/>
    <x v="0"/>
    <s v="regular unleaded"/>
    <n v="381"/>
    <n v="8"/>
    <s v="AUTOMATIC"/>
    <s v="four wheel drive"/>
    <n v="4"/>
    <s v="N/A"/>
    <s v="Large"/>
    <s v="4dr SUV"/>
    <n v="17"/>
    <n v="13"/>
    <n v="2031"/>
    <n v="64320"/>
  </r>
  <r>
    <x v="11"/>
    <s v="Sequoia"/>
    <n v="2015"/>
    <x v="0"/>
    <s v="regular unleaded"/>
    <n v="381"/>
    <n v="8"/>
    <s v="AUTOMATIC"/>
    <s v="four wheel drive"/>
    <n v="4"/>
    <s v="N/A"/>
    <s v="Large"/>
    <s v="4dr SUV"/>
    <n v="17"/>
    <n v="13"/>
    <n v="2031"/>
    <n v="47620"/>
  </r>
  <r>
    <x v="11"/>
    <s v="Sequoia"/>
    <n v="2015"/>
    <x v="0"/>
    <s v="flex-fuel (unleaded/E85)"/>
    <n v="381"/>
    <n v="8"/>
    <s v="AUTOMATIC"/>
    <s v="four wheel drive"/>
    <n v="4"/>
    <s v="Flex Fuel"/>
    <s v="Large"/>
    <s v="4dr SUV"/>
    <n v="17"/>
    <n v="13"/>
    <n v="2031"/>
    <n v="56580"/>
  </r>
  <r>
    <x v="11"/>
    <s v="Sequoia"/>
    <n v="2015"/>
    <x v="0"/>
    <s v="regular unleaded"/>
    <n v="381"/>
    <n v="8"/>
    <s v="AUTOMATIC"/>
    <s v="rear wheel drive"/>
    <n v="4"/>
    <s v="N/A"/>
    <s v="Large"/>
    <s v="4dr SUV"/>
    <n v="17"/>
    <n v="13"/>
    <n v="2031"/>
    <n v="61095"/>
  </r>
  <r>
    <x v="11"/>
    <s v="Sequoia"/>
    <n v="2015"/>
    <x v="0"/>
    <s v="flex-fuel (unleaded/E85)"/>
    <n v="381"/>
    <n v="8"/>
    <s v="AUTOMATIC"/>
    <s v="four wheel drive"/>
    <n v="4"/>
    <s v="Flex Fuel"/>
    <s v="Large"/>
    <s v="4dr SUV"/>
    <n v="17"/>
    <n v="13"/>
    <n v="2031"/>
    <n v="47620"/>
  </r>
  <r>
    <x v="11"/>
    <s v="Sequoia"/>
    <n v="2015"/>
    <x v="0"/>
    <s v="regular unleaded"/>
    <n v="381"/>
    <n v="8"/>
    <s v="AUTOMATIC"/>
    <s v="rear wheel drive"/>
    <n v="4"/>
    <s v="N/A"/>
    <s v="Large"/>
    <s v="4dr SUV"/>
    <n v="17"/>
    <n v="13"/>
    <n v="2031"/>
    <n v="53355"/>
  </r>
  <r>
    <x v="11"/>
    <s v="Sequoia"/>
    <n v="2015"/>
    <x v="0"/>
    <s v="regular unleaded"/>
    <n v="381"/>
    <n v="8"/>
    <s v="AUTOMATIC"/>
    <s v="four wheel drive"/>
    <n v="4"/>
    <s v="N/A"/>
    <s v="Large"/>
    <s v="4dr SUV"/>
    <n v="17"/>
    <n v="13"/>
    <n v="2031"/>
    <n v="56580"/>
  </r>
  <r>
    <x v="11"/>
    <s v="Sequoia"/>
    <n v="2015"/>
    <x v="0"/>
    <s v="flex-fuel (unleaded/E85)"/>
    <n v="381"/>
    <n v="8"/>
    <s v="AUTOMATIC"/>
    <s v="four wheel drive"/>
    <n v="4"/>
    <s v="Flex Fuel"/>
    <s v="Large"/>
    <s v="4dr SUV"/>
    <n v="17"/>
    <n v="13"/>
    <n v="2031"/>
    <n v="64320"/>
  </r>
  <r>
    <x v="11"/>
    <s v="Sequoia"/>
    <n v="2015"/>
    <x v="0"/>
    <s v="regular unleaded"/>
    <n v="381"/>
    <n v="8"/>
    <s v="AUTOMATIC"/>
    <s v="rear wheel drive"/>
    <n v="4"/>
    <s v="N/A"/>
    <s v="Large"/>
    <s v="4dr SUV"/>
    <n v="17"/>
    <n v="13"/>
    <n v="2031"/>
    <n v="44395"/>
  </r>
  <r>
    <x v="11"/>
    <s v="Sequoia"/>
    <n v="2016"/>
    <x v="1"/>
    <s v="regular unleaded"/>
    <n v="381"/>
    <n v="8"/>
    <s v="AUTOMATIC"/>
    <s v="rear wheel drive"/>
    <n v="4"/>
    <s v="N/A"/>
    <s v="Large"/>
    <s v="4dr SUV"/>
    <n v="17"/>
    <n v="13"/>
    <n v="2031"/>
    <n v="61855"/>
  </r>
  <r>
    <x v="11"/>
    <s v="Sequoia"/>
    <n v="2016"/>
    <x v="1"/>
    <s v="flex-fuel (unleaded/E85)"/>
    <n v="381"/>
    <n v="8"/>
    <s v="AUTOMATIC"/>
    <s v="four wheel drive"/>
    <n v="4"/>
    <s v="Flex Fuel"/>
    <s v="Large"/>
    <s v="4dr SUV"/>
    <n v="17"/>
    <n v="13"/>
    <n v="2031"/>
    <n v="57340"/>
  </r>
  <r>
    <x v="11"/>
    <s v="Sequoia"/>
    <n v="2016"/>
    <x v="1"/>
    <s v="regular unleaded"/>
    <n v="381"/>
    <n v="8"/>
    <s v="AUTOMATIC"/>
    <s v="rear wheel drive"/>
    <n v="4"/>
    <s v="N/A"/>
    <s v="Large"/>
    <s v="4dr SUV"/>
    <n v="17"/>
    <n v="13"/>
    <n v="2031"/>
    <n v="45325"/>
  </r>
  <r>
    <x v="11"/>
    <s v="Sequoia"/>
    <n v="2016"/>
    <x v="1"/>
    <s v="flex-fuel (unleaded/E85)"/>
    <n v="381"/>
    <n v="8"/>
    <s v="AUTOMATIC"/>
    <s v="four wheel drive"/>
    <n v="4"/>
    <s v="Flex Fuel"/>
    <s v="Large"/>
    <s v="4dr SUV"/>
    <n v="17"/>
    <n v="13"/>
    <n v="2031"/>
    <n v="65080"/>
  </r>
  <r>
    <x v="11"/>
    <s v="Sequoia"/>
    <n v="2016"/>
    <x v="1"/>
    <s v="regular unleaded"/>
    <n v="381"/>
    <n v="8"/>
    <s v="AUTOMATIC"/>
    <s v="four wheel drive"/>
    <n v="4"/>
    <s v="N/A"/>
    <s v="Large"/>
    <s v="4dr SUV"/>
    <n v="17"/>
    <n v="13"/>
    <n v="2031"/>
    <n v="65080"/>
  </r>
  <r>
    <x v="11"/>
    <s v="Sequoia"/>
    <n v="2016"/>
    <x v="1"/>
    <s v="regular unleaded"/>
    <n v="381"/>
    <n v="8"/>
    <s v="AUTOMATIC"/>
    <s v="four wheel drive"/>
    <n v="4"/>
    <s v="N/A"/>
    <s v="Large"/>
    <s v="4dr SUV"/>
    <n v="17"/>
    <n v="13"/>
    <n v="2031"/>
    <n v="57340"/>
  </r>
  <r>
    <x v="11"/>
    <s v="Sequoia"/>
    <n v="2016"/>
    <x v="1"/>
    <s v="regular unleaded"/>
    <n v="381"/>
    <n v="8"/>
    <s v="AUTOMATIC"/>
    <s v="four wheel drive"/>
    <n v="4"/>
    <s v="N/A"/>
    <s v="Large"/>
    <s v="4dr SUV"/>
    <n v="17"/>
    <n v="13"/>
    <n v="2031"/>
    <n v="48550"/>
  </r>
  <r>
    <x v="11"/>
    <s v="Sequoia"/>
    <n v="2016"/>
    <x v="1"/>
    <s v="regular unleaded"/>
    <n v="381"/>
    <n v="8"/>
    <s v="AUTOMATIC"/>
    <s v="rear wheel drive"/>
    <n v="4"/>
    <s v="N/A"/>
    <s v="Large"/>
    <s v="4dr SUV"/>
    <n v="17"/>
    <n v="13"/>
    <n v="2031"/>
    <n v="54115"/>
  </r>
  <r>
    <x v="11"/>
    <s v="Sequoia"/>
    <n v="2016"/>
    <x v="1"/>
    <s v="flex-fuel (unleaded/E85)"/>
    <n v="381"/>
    <n v="8"/>
    <s v="AUTOMATIC"/>
    <s v="four wheel drive"/>
    <n v="4"/>
    <s v="Flex Fuel"/>
    <s v="Large"/>
    <s v="4dr SUV"/>
    <n v="17"/>
    <n v="13"/>
    <n v="2031"/>
    <n v="48550"/>
  </r>
  <r>
    <x v="11"/>
    <s v="Sequoia"/>
    <n v="2017"/>
    <x v="2"/>
    <s v="regular unleaded"/>
    <n v="381"/>
    <n v="8"/>
    <s v="AUTOMATIC"/>
    <s v="four wheel drive"/>
    <n v="4"/>
    <s v="N/A"/>
    <s v="Large"/>
    <s v="4dr SUV"/>
    <n v="17"/>
    <n v="13"/>
    <n v="2031"/>
    <n v="48685"/>
  </r>
  <r>
    <x v="11"/>
    <s v="Sequoia"/>
    <n v="2017"/>
    <x v="2"/>
    <s v="flex-fuel (unleaded/E85)"/>
    <n v="381"/>
    <n v="8"/>
    <s v="AUTOMATIC"/>
    <s v="four wheel drive"/>
    <n v="4"/>
    <s v="Flex Fuel"/>
    <s v="Large"/>
    <s v="4dr SUV"/>
    <n v="17"/>
    <n v="13"/>
    <n v="2031"/>
    <n v="65215"/>
  </r>
  <r>
    <x v="11"/>
    <s v="Sequoia"/>
    <n v="2017"/>
    <x v="2"/>
    <s v="regular unleaded"/>
    <n v="381"/>
    <n v="8"/>
    <s v="AUTOMATIC"/>
    <s v="rear wheel drive"/>
    <n v="4"/>
    <s v="N/A"/>
    <s v="Large"/>
    <s v="4dr SUV"/>
    <n v="17"/>
    <n v="13"/>
    <n v="2031"/>
    <n v="45460"/>
  </r>
  <r>
    <x v="11"/>
    <s v="Sequoia"/>
    <n v="2017"/>
    <x v="2"/>
    <s v="flex-fuel (unleaded/E85)"/>
    <n v="381"/>
    <n v="8"/>
    <s v="AUTOMATIC"/>
    <s v="four wheel drive"/>
    <n v="4"/>
    <s v="Flex Fuel"/>
    <s v="Large"/>
    <s v="4dr SUV"/>
    <n v="17"/>
    <n v="13"/>
    <n v="2031"/>
    <n v="57475"/>
  </r>
  <r>
    <x v="11"/>
    <s v="Sequoia"/>
    <n v="2017"/>
    <x v="2"/>
    <s v="regular unleaded"/>
    <n v="381"/>
    <n v="8"/>
    <s v="AUTOMATIC"/>
    <s v="four wheel drive"/>
    <n v="4"/>
    <s v="N/A"/>
    <s v="Large"/>
    <s v="4dr SUV"/>
    <n v="17"/>
    <n v="13"/>
    <n v="2031"/>
    <n v="57475"/>
  </r>
  <r>
    <x v="11"/>
    <s v="Sequoia"/>
    <n v="2017"/>
    <x v="2"/>
    <s v="regular unleaded"/>
    <n v="381"/>
    <n v="8"/>
    <s v="AUTOMATIC"/>
    <s v="rear wheel drive"/>
    <n v="4"/>
    <s v="N/A"/>
    <s v="Large"/>
    <s v="4dr SUV"/>
    <n v="17"/>
    <n v="13"/>
    <n v="2031"/>
    <n v="54250"/>
  </r>
  <r>
    <x v="11"/>
    <s v="Sequoia"/>
    <n v="2017"/>
    <x v="2"/>
    <s v="flex-fuel (unleaded/E85)"/>
    <n v="381"/>
    <n v="8"/>
    <s v="AUTOMATIC"/>
    <s v="four wheel drive"/>
    <n v="4"/>
    <s v="Flex Fuel"/>
    <s v="Large"/>
    <s v="4dr SUV"/>
    <n v="17"/>
    <n v="13"/>
    <n v="2031"/>
    <n v="48685"/>
  </r>
  <r>
    <x v="11"/>
    <s v="Sequoia"/>
    <n v="2017"/>
    <x v="2"/>
    <s v="regular unleaded"/>
    <n v="381"/>
    <n v="8"/>
    <s v="AUTOMATIC"/>
    <s v="four wheel drive"/>
    <n v="4"/>
    <s v="N/A"/>
    <s v="Large"/>
    <s v="4dr SUV"/>
    <n v="17"/>
    <n v="13"/>
    <n v="2031"/>
    <n v="65215"/>
  </r>
  <r>
    <x v="11"/>
    <s v="Sequoia"/>
    <n v="2017"/>
    <x v="2"/>
    <s v="regular unleaded"/>
    <n v="381"/>
    <n v="8"/>
    <s v="AUTOMATIC"/>
    <s v="rear wheel drive"/>
    <n v="4"/>
    <s v="N/A"/>
    <s v="Large"/>
    <s v="4dr SUV"/>
    <n v="17"/>
    <n v="13"/>
    <n v="2031"/>
    <n v="61990"/>
  </r>
  <r>
    <x v="11"/>
    <s v="Tundra"/>
    <n v="2015"/>
    <x v="0"/>
    <s v="regular unleaded"/>
    <n v="381"/>
    <n v="8"/>
    <s v="AUTOMATIC"/>
    <s v="rear wheel drive"/>
    <n v="4"/>
    <s v="N/A"/>
    <s v="Large"/>
    <s v="Crew Cab Pickup"/>
    <n v="18"/>
    <n v="13"/>
    <n v="2031"/>
    <n v="44925"/>
  </r>
  <r>
    <x v="11"/>
    <s v="Tundra"/>
    <n v="2015"/>
    <x v="0"/>
    <s v="regular unleaded"/>
    <n v="381"/>
    <n v="8"/>
    <s v="AUTOMATIC"/>
    <s v="four wheel drive"/>
    <n v="4"/>
    <s v="N/A"/>
    <s v="Large"/>
    <s v="Extended Cab Pickup"/>
    <n v="17"/>
    <n v="13"/>
    <n v="2031"/>
    <n v="40685"/>
  </r>
  <r>
    <x v="11"/>
    <s v="Tundra"/>
    <n v="2015"/>
    <x v="0"/>
    <s v="regular unleaded"/>
    <n v="381"/>
    <n v="8"/>
    <s v="AUTOMATIC"/>
    <s v="four wheel drive"/>
    <n v="4"/>
    <s v="N/A"/>
    <s v="Large"/>
    <s v="Crew Cab Pickup"/>
    <n v="17"/>
    <n v="13"/>
    <n v="2031"/>
    <n v="44000"/>
  </r>
  <r>
    <x v="11"/>
    <s v="Tundra"/>
    <n v="2015"/>
    <x v="0"/>
    <s v="regular unleaded"/>
    <n v="381"/>
    <n v="8"/>
    <s v="AUTOMATIC"/>
    <s v="four wheel drive"/>
    <n v="4"/>
    <s v="N/A"/>
    <s v="Large"/>
    <s v="Extended Cab Pickup"/>
    <n v="17"/>
    <n v="13"/>
    <n v="2031"/>
    <n v="33390"/>
  </r>
  <r>
    <x v="11"/>
    <s v="Tundra"/>
    <n v="2015"/>
    <x v="0"/>
    <s v="flex-fuel (unleaded/E85)"/>
    <n v="381"/>
    <n v="8"/>
    <s v="AUTOMATIC"/>
    <s v="four wheel drive"/>
    <n v="4"/>
    <s v="Flex Fuel"/>
    <s v="Large"/>
    <s v="Extended Cab Pickup"/>
    <n v="17"/>
    <n v="13"/>
    <n v="2031"/>
    <n v="33060"/>
  </r>
  <r>
    <x v="11"/>
    <s v="Tundra"/>
    <n v="2015"/>
    <x v="0"/>
    <s v="regular unleaded"/>
    <n v="381"/>
    <n v="8"/>
    <s v="AUTOMATIC"/>
    <s v="four wheel drive"/>
    <n v="4"/>
    <s v="N/A"/>
    <s v="Large"/>
    <s v="Crew Cab Pickup"/>
    <n v="17"/>
    <n v="13"/>
    <n v="2031"/>
    <n v="47975"/>
  </r>
  <r>
    <x v="11"/>
    <s v="Tundra"/>
    <n v="2015"/>
    <x v="0"/>
    <s v="regular unleaded"/>
    <n v="381"/>
    <n v="8"/>
    <s v="AUTOMATIC"/>
    <s v="four wheel drive"/>
    <n v="4"/>
    <s v="N/A"/>
    <s v="Large"/>
    <s v="Extended Cab Pickup"/>
    <n v="17"/>
    <n v="13"/>
    <n v="2031"/>
    <n v="34710"/>
  </r>
  <r>
    <x v="11"/>
    <s v="Tundra"/>
    <n v="2015"/>
    <x v="0"/>
    <s v="flex-fuel (unleaded/E85)"/>
    <n v="381"/>
    <n v="8"/>
    <s v="AUTOMATIC"/>
    <s v="four wheel drive"/>
    <n v="4"/>
    <s v="Flex Fuel"/>
    <s v="Large"/>
    <s v="Extended Cab Pickup"/>
    <n v="17"/>
    <n v="13"/>
    <n v="2031"/>
    <n v="34710"/>
  </r>
  <r>
    <x v="11"/>
    <s v="Tundra"/>
    <n v="2015"/>
    <x v="0"/>
    <s v="flex-fuel (unleaded/E85)"/>
    <n v="381"/>
    <n v="8"/>
    <s v="AUTOMATIC"/>
    <s v="four wheel drive"/>
    <n v="4"/>
    <s v="Flex Fuel"/>
    <s v="Large"/>
    <s v="Extended Cab Pickup"/>
    <n v="17"/>
    <n v="13"/>
    <n v="2031"/>
    <n v="40685"/>
  </r>
  <r>
    <x v="11"/>
    <s v="Tundra"/>
    <n v="2015"/>
    <x v="0"/>
    <s v="flex-fuel (unleaded/E85)"/>
    <n v="381"/>
    <n v="8"/>
    <s v="AUTOMATIC"/>
    <s v="four wheel drive"/>
    <n v="4"/>
    <s v="Flex Fuel"/>
    <s v="Large"/>
    <s v="Crew Cab Pickup"/>
    <n v="17"/>
    <n v="13"/>
    <n v="2031"/>
    <n v="44000"/>
  </r>
  <r>
    <x v="11"/>
    <s v="Tundra"/>
    <n v="2015"/>
    <x v="0"/>
    <s v="flex-fuel (unleaded/E85)"/>
    <n v="381"/>
    <n v="8"/>
    <s v="AUTOMATIC"/>
    <s v="four wheel drive"/>
    <n v="4"/>
    <s v="Flex Fuel"/>
    <s v="Large"/>
    <s v="Extended Cab Pickup"/>
    <n v="17"/>
    <n v="13"/>
    <n v="2031"/>
    <n v="35040"/>
  </r>
  <r>
    <x v="11"/>
    <s v="Tundra"/>
    <n v="2015"/>
    <x v="0"/>
    <s v="regular unleaded"/>
    <n v="381"/>
    <n v="8"/>
    <s v="AUTOMATIC"/>
    <s v="four wheel drive"/>
    <n v="4"/>
    <s v="N/A"/>
    <s v="Large"/>
    <s v="Crew Cab Pickup"/>
    <n v="17"/>
    <n v="13"/>
    <n v="2031"/>
    <n v="37030"/>
  </r>
  <r>
    <x v="11"/>
    <s v="Tundra"/>
    <n v="2015"/>
    <x v="0"/>
    <s v="flex-fuel (unleaded/E85)"/>
    <n v="381"/>
    <n v="8"/>
    <s v="AUTOMATIC"/>
    <s v="four wheel drive"/>
    <n v="4"/>
    <s v="Flex Fuel"/>
    <s v="Large"/>
    <s v="Crew Cab Pickup"/>
    <n v="17"/>
    <n v="13"/>
    <n v="2031"/>
    <n v="42550"/>
  </r>
  <r>
    <x v="11"/>
    <s v="Tundra"/>
    <n v="2015"/>
    <x v="0"/>
    <s v="regular unleaded"/>
    <n v="381"/>
    <n v="8"/>
    <s v="AUTOMATIC"/>
    <s v="four wheel drive"/>
    <n v="4"/>
    <s v="N/A"/>
    <s v="Large"/>
    <s v="Crew Cab Pickup"/>
    <n v="17"/>
    <n v="13"/>
    <n v="2031"/>
    <n v="42550"/>
  </r>
  <r>
    <x v="11"/>
    <s v="Tundra"/>
    <n v="2015"/>
    <x v="0"/>
    <s v="regular unleaded"/>
    <n v="381"/>
    <n v="8"/>
    <s v="AUTOMATIC"/>
    <s v="four wheel drive"/>
    <n v="4"/>
    <s v="N/A"/>
    <s v="Large"/>
    <s v="Extended Cab Pickup"/>
    <n v="17"/>
    <n v="13"/>
    <n v="2031"/>
    <n v="33060"/>
  </r>
  <r>
    <x v="11"/>
    <s v="Tundra"/>
    <n v="2015"/>
    <x v="0"/>
    <s v="flex-fuel (unleaded/E85)"/>
    <n v="381"/>
    <n v="8"/>
    <s v="AUTOMATIC"/>
    <s v="four wheel drive"/>
    <n v="4"/>
    <s v="Flex Fuel"/>
    <s v="Large"/>
    <s v="Crew Cab Pickup"/>
    <n v="17"/>
    <n v="13"/>
    <n v="2031"/>
    <n v="37030"/>
  </r>
  <r>
    <x v="11"/>
    <s v="Tundra"/>
    <n v="2015"/>
    <x v="0"/>
    <s v="flex-fuel (unleaded/E85)"/>
    <n v="381"/>
    <n v="8"/>
    <s v="AUTOMATIC"/>
    <s v="four wheel drive"/>
    <n v="4"/>
    <s v="Flex Fuel"/>
    <s v="Large"/>
    <s v="Extended Cab Pickup"/>
    <n v="17"/>
    <n v="13"/>
    <n v="2031"/>
    <n v="41385"/>
  </r>
  <r>
    <x v="11"/>
    <s v="Tundra"/>
    <n v="2015"/>
    <x v="0"/>
    <s v="regular unleaded"/>
    <n v="381"/>
    <n v="8"/>
    <s v="AUTOMATIC"/>
    <s v="rear wheel drive"/>
    <n v="4"/>
    <s v="N/A"/>
    <s v="Large"/>
    <s v="Crew Cab Pickup"/>
    <n v="18"/>
    <n v="13"/>
    <n v="2031"/>
    <n v="39500"/>
  </r>
  <r>
    <x v="11"/>
    <s v="Tundra"/>
    <n v="2015"/>
    <x v="0"/>
    <s v="regular unleaded"/>
    <n v="381"/>
    <n v="8"/>
    <s v="AUTOMATIC"/>
    <s v="four wheel drive"/>
    <n v="4"/>
    <s v="N/A"/>
    <s v="Large"/>
    <s v="Extended Cab Pickup"/>
    <n v="17"/>
    <n v="13"/>
    <n v="2031"/>
    <n v="35040"/>
  </r>
  <r>
    <x v="11"/>
    <s v="Tundra"/>
    <n v="2015"/>
    <x v="0"/>
    <s v="flex-fuel (unleaded/E85)"/>
    <n v="381"/>
    <n v="8"/>
    <s v="AUTOMATIC"/>
    <s v="four wheel drive"/>
    <n v="4"/>
    <s v="Flex Fuel"/>
    <s v="Large"/>
    <s v="Extended Cab Pickup"/>
    <n v="17"/>
    <n v="13"/>
    <n v="2031"/>
    <n v="33390"/>
  </r>
  <r>
    <x v="11"/>
    <s v="Tundra"/>
    <n v="2015"/>
    <x v="0"/>
    <s v="regular unleaded"/>
    <n v="381"/>
    <n v="8"/>
    <s v="AUTOMATIC"/>
    <s v="four wheel drive"/>
    <n v="4"/>
    <s v="N/A"/>
    <s v="Large"/>
    <s v="Extended Cab Pickup"/>
    <n v="17"/>
    <n v="13"/>
    <n v="2031"/>
    <n v="41385"/>
  </r>
  <r>
    <x v="11"/>
    <s v="Tundra"/>
    <n v="2015"/>
    <x v="0"/>
    <s v="regular unleaded"/>
    <n v="381"/>
    <n v="8"/>
    <s v="AUTOMATIC"/>
    <s v="rear wheel drive"/>
    <n v="4"/>
    <s v="N/A"/>
    <s v="Large"/>
    <s v="Extended Cab Pickup"/>
    <n v="18"/>
    <n v="13"/>
    <n v="2031"/>
    <n v="37635"/>
  </r>
  <r>
    <x v="11"/>
    <s v="Tundra"/>
    <n v="2015"/>
    <x v="0"/>
    <s v="flex-fuel (unleaded/E85)"/>
    <n v="381"/>
    <n v="8"/>
    <s v="AUTOMATIC"/>
    <s v="four wheel drive"/>
    <n v="4"/>
    <s v="Flex Fuel"/>
    <s v="Large"/>
    <s v="Crew Cab Pickup"/>
    <n v="17"/>
    <n v="13"/>
    <n v="2031"/>
    <n v="47975"/>
  </r>
  <r>
    <x v="11"/>
    <s v="Tundra"/>
    <n v="2015"/>
    <x v="0"/>
    <s v="regular unleaded"/>
    <n v="381"/>
    <n v="8"/>
    <s v="AUTOMATIC"/>
    <s v="rear wheel drive"/>
    <n v="4"/>
    <s v="N/A"/>
    <s v="Large"/>
    <s v="Crew Cab Pickup"/>
    <n v="18"/>
    <n v="13"/>
    <n v="2031"/>
    <n v="33980"/>
  </r>
  <r>
    <x v="11"/>
    <s v="Tundra"/>
    <n v="2015"/>
    <x v="0"/>
    <s v="regular unleaded"/>
    <n v="381"/>
    <n v="8"/>
    <s v="AUTOMATIC"/>
    <s v="rear wheel drive"/>
    <n v="4"/>
    <s v="N/A"/>
    <s v="Large"/>
    <s v="Extended Cab Pickup"/>
    <n v="18"/>
    <n v="13"/>
    <n v="2031"/>
    <n v="30010"/>
  </r>
  <r>
    <x v="11"/>
    <s v="Tundra"/>
    <n v="2015"/>
    <x v="0"/>
    <s v="regular unleaded"/>
    <n v="381"/>
    <n v="8"/>
    <s v="AUTOMATIC"/>
    <s v="rear wheel drive"/>
    <n v="4"/>
    <s v="N/A"/>
    <s v="Large"/>
    <s v="Extended Cab Pickup"/>
    <n v="18"/>
    <n v="13"/>
    <n v="2031"/>
    <n v="31660"/>
  </r>
  <r>
    <x v="11"/>
    <s v="Tundra"/>
    <n v="2015"/>
    <x v="0"/>
    <s v="regular unleaded"/>
    <n v="381"/>
    <n v="8"/>
    <s v="AUTOMATIC"/>
    <s v="rear wheel drive"/>
    <n v="4"/>
    <s v="N/A"/>
    <s v="Large"/>
    <s v="Extended Cab Pickup"/>
    <n v="18"/>
    <n v="13"/>
    <n v="2031"/>
    <n v="31990"/>
  </r>
  <r>
    <x v="11"/>
    <s v="Tundra"/>
    <n v="2015"/>
    <x v="0"/>
    <s v="regular unleaded"/>
    <n v="381"/>
    <n v="8"/>
    <s v="AUTOMATIC"/>
    <s v="rear wheel drive"/>
    <n v="4"/>
    <s v="N/A"/>
    <s v="Large"/>
    <s v="Extended Cab Pickup"/>
    <n v="18"/>
    <n v="13"/>
    <n v="2031"/>
    <n v="30340"/>
  </r>
  <r>
    <x v="11"/>
    <s v="Tundra"/>
    <n v="2016"/>
    <x v="1"/>
    <s v="regular unleaded"/>
    <n v="381"/>
    <n v="8"/>
    <s v="AUTOMATIC"/>
    <s v="four wheel drive"/>
    <n v="4"/>
    <s v="N/A"/>
    <s v="Large"/>
    <s v="Extended Cab Pickup"/>
    <n v="17"/>
    <n v="13"/>
    <n v="2031"/>
    <n v="34220"/>
  </r>
  <r>
    <x v="11"/>
    <s v="Tundra"/>
    <n v="2016"/>
    <x v="1"/>
    <s v="flex-fuel (unleaded/E85)"/>
    <n v="381"/>
    <n v="8"/>
    <s v="AUTOMATIC"/>
    <s v="rear wheel drive"/>
    <n v="4"/>
    <s v="Flex Fuel"/>
    <s v="Large"/>
    <s v="Extended Cab Pickup"/>
    <n v="18"/>
    <n v="13"/>
    <n v="2031"/>
    <n v="30840"/>
  </r>
  <r>
    <x v="11"/>
    <s v="Tundra"/>
    <n v="2016"/>
    <x v="1"/>
    <s v="regular unleaded"/>
    <n v="381"/>
    <n v="8"/>
    <s v="AUTOMATIC"/>
    <s v="four wheel drive"/>
    <n v="4"/>
    <s v="N/A"/>
    <s v="Large"/>
    <s v="Crew Cab Pickup"/>
    <n v="17"/>
    <n v="13"/>
    <n v="2031"/>
    <n v="45560"/>
  </r>
  <r>
    <x v="11"/>
    <s v="Tundra"/>
    <n v="2016"/>
    <x v="1"/>
    <s v="flex-fuel (unleaded/E85)"/>
    <n v="381"/>
    <n v="8"/>
    <s v="AUTOMATIC"/>
    <s v="rear wheel drive"/>
    <n v="4"/>
    <s v="Flex Fuel"/>
    <s v="Large"/>
    <s v="Extended Cab Pickup"/>
    <n v="18"/>
    <n v="13"/>
    <n v="2031"/>
    <n v="32980"/>
  </r>
  <r>
    <x v="11"/>
    <s v="Tundra"/>
    <n v="2016"/>
    <x v="1"/>
    <s v="flex-fuel (unleaded/E85)"/>
    <n v="381"/>
    <n v="8"/>
    <s v="AUTOMATIC"/>
    <s v="rear wheel drive"/>
    <n v="4"/>
    <s v="Flex Fuel"/>
    <s v="Large"/>
    <s v="Extended Cab Pickup"/>
    <n v="18"/>
    <n v="13"/>
    <n v="2031"/>
    <n v="38670"/>
  </r>
  <r>
    <x v="11"/>
    <s v="Tundra"/>
    <n v="2016"/>
    <x v="1"/>
    <s v="flex-fuel (unleaded/E85)"/>
    <n v="381"/>
    <n v="8"/>
    <s v="AUTOMATIC"/>
    <s v="rear wheel drive"/>
    <n v="4"/>
    <s v="Flex Fuel"/>
    <s v="Large"/>
    <s v="Crew Cab Pickup"/>
    <n v="18"/>
    <n v="13"/>
    <n v="2031"/>
    <n v="34970"/>
  </r>
  <r>
    <x v="11"/>
    <s v="Tundra"/>
    <n v="2016"/>
    <x v="1"/>
    <s v="flex-fuel (unleaded/E85)"/>
    <n v="381"/>
    <n v="8"/>
    <s v="AUTOMATIC"/>
    <s v="rear wheel drive"/>
    <n v="4"/>
    <s v="Flex Fuel"/>
    <s v="Large"/>
    <s v="Crew Cab Pickup"/>
    <n v="18"/>
    <n v="13"/>
    <n v="2031"/>
    <n v="46530"/>
  </r>
  <r>
    <x v="11"/>
    <s v="Tundra"/>
    <n v="2016"/>
    <x v="1"/>
    <s v="regular unleaded"/>
    <n v="381"/>
    <n v="8"/>
    <s v="AUTOMATIC"/>
    <s v="four wheel drive"/>
    <n v="4"/>
    <s v="N/A"/>
    <s v="Large"/>
    <s v="Crew Cab Pickup"/>
    <n v="17"/>
    <n v="13"/>
    <n v="2031"/>
    <n v="43585"/>
  </r>
  <r>
    <x v="11"/>
    <s v="Tundra"/>
    <n v="2016"/>
    <x v="1"/>
    <s v="flex-fuel (unleaded/E85)"/>
    <n v="381"/>
    <n v="8"/>
    <s v="AUTOMATIC"/>
    <s v="four wheel drive"/>
    <n v="4"/>
    <s v="Flex Fuel"/>
    <s v="Large"/>
    <s v="Extended Cab Pickup"/>
    <n v="17"/>
    <n v="13"/>
    <n v="2031"/>
    <n v="42945"/>
  </r>
  <r>
    <x v="11"/>
    <s v="Tundra"/>
    <n v="2016"/>
    <x v="1"/>
    <s v="regular unleaded"/>
    <n v="381"/>
    <n v="8"/>
    <s v="AUTOMATIC"/>
    <s v="four wheel drive"/>
    <n v="4"/>
    <s v="N/A"/>
    <s v="Large"/>
    <s v="Extended Cab Pickup"/>
    <n v="17"/>
    <n v="13"/>
    <n v="2031"/>
    <n v="42945"/>
  </r>
  <r>
    <x v="11"/>
    <s v="Tundra"/>
    <n v="2016"/>
    <x v="1"/>
    <s v="regular unleaded"/>
    <n v="381"/>
    <n v="8"/>
    <s v="AUTOMATIC"/>
    <s v="rear wheel drive"/>
    <n v="4"/>
    <s v="N/A"/>
    <s v="Large"/>
    <s v="Extended Cab Pickup"/>
    <n v="18"/>
    <n v="13"/>
    <n v="2031"/>
    <n v="30840"/>
  </r>
  <r>
    <x v="11"/>
    <s v="Tundra"/>
    <n v="2016"/>
    <x v="1"/>
    <s v="regular unleaded"/>
    <n v="381"/>
    <n v="8"/>
    <s v="AUTOMATIC"/>
    <s v="four wheel drive"/>
    <n v="4"/>
    <s v="N/A"/>
    <s v="Large"/>
    <s v="Extended Cab Pickup"/>
    <n v="17"/>
    <n v="13"/>
    <n v="2031"/>
    <n v="41720"/>
  </r>
  <r>
    <x v="11"/>
    <s v="Tundra"/>
    <n v="2016"/>
    <x v="1"/>
    <s v="flex-fuel (unleaded/E85)"/>
    <n v="381"/>
    <n v="8"/>
    <s v="AUTOMATIC"/>
    <s v="four wheel drive"/>
    <n v="4"/>
    <s v="Flex Fuel"/>
    <s v="Large"/>
    <s v="Crew Cab Pickup"/>
    <n v="17"/>
    <n v="13"/>
    <n v="2031"/>
    <n v="49580"/>
  </r>
  <r>
    <x v="11"/>
    <s v="Tundra"/>
    <n v="2016"/>
    <x v="1"/>
    <s v="regular unleaded"/>
    <n v="381"/>
    <n v="8"/>
    <s v="AUTOMATIC"/>
    <s v="rear wheel drive"/>
    <n v="4"/>
    <s v="N/A"/>
    <s v="Large"/>
    <s v="Crew Cab Pickup"/>
    <n v="18"/>
    <n v="13"/>
    <n v="2031"/>
    <n v="46530"/>
  </r>
  <r>
    <x v="11"/>
    <s v="Tundra"/>
    <n v="2016"/>
    <x v="1"/>
    <s v="regular unleaded"/>
    <n v="381"/>
    <n v="8"/>
    <s v="AUTOMATIC"/>
    <s v="rear wheel drive"/>
    <n v="4"/>
    <s v="N/A"/>
    <s v="Large"/>
    <s v="Crew Cab Pickup"/>
    <n v="18"/>
    <n v="13"/>
    <n v="2031"/>
    <n v="40535"/>
  </r>
  <r>
    <x v="11"/>
    <s v="Tundra"/>
    <n v="2016"/>
    <x v="1"/>
    <s v="regular unleaded"/>
    <n v="381"/>
    <n v="8"/>
    <s v="AUTOMATIC"/>
    <s v="four wheel drive"/>
    <n v="4"/>
    <s v="N/A"/>
    <s v="Large"/>
    <s v="Crew Cab Pickup"/>
    <n v="17"/>
    <n v="13"/>
    <n v="2031"/>
    <n v="38020"/>
  </r>
  <r>
    <x v="11"/>
    <s v="Tundra"/>
    <n v="2016"/>
    <x v="1"/>
    <s v="regular unleaded"/>
    <n v="381"/>
    <n v="8"/>
    <s v="AUTOMATIC"/>
    <s v="four wheel drive"/>
    <n v="4"/>
    <s v="N/A"/>
    <s v="Large"/>
    <s v="Crew Cab Pickup"/>
    <n v="17"/>
    <n v="13"/>
    <n v="2031"/>
    <n v="49580"/>
  </r>
  <r>
    <x v="11"/>
    <s v="Tundra"/>
    <n v="2016"/>
    <x v="1"/>
    <s v="flex-fuel (unleaded/E85)"/>
    <n v="381"/>
    <n v="8"/>
    <s v="AUTOMATIC"/>
    <s v="rear wheel drive"/>
    <n v="4"/>
    <s v="Flex Fuel"/>
    <s v="Large"/>
    <s v="Extended Cab Pickup"/>
    <n v="18"/>
    <n v="13"/>
    <n v="2031"/>
    <n v="32650"/>
  </r>
  <r>
    <x v="11"/>
    <s v="Tundra"/>
    <n v="2016"/>
    <x v="1"/>
    <s v="regular unleaded"/>
    <n v="381"/>
    <n v="8"/>
    <s v="AUTOMATIC"/>
    <s v="four wheel drive"/>
    <n v="4"/>
    <s v="N/A"/>
    <s v="Large"/>
    <s v="Extended Cab Pickup"/>
    <n v="17"/>
    <n v="13"/>
    <n v="2031"/>
    <n v="36030"/>
  </r>
  <r>
    <x v="11"/>
    <s v="Tundra"/>
    <n v="2016"/>
    <x v="1"/>
    <s v="regular unleaded"/>
    <n v="381"/>
    <n v="8"/>
    <s v="AUTOMATIC"/>
    <s v="rear wheel drive"/>
    <n v="4"/>
    <s v="N/A"/>
    <s v="Large"/>
    <s v="Extended Cab Pickup"/>
    <n v="18"/>
    <n v="13"/>
    <n v="2031"/>
    <n v="31170"/>
  </r>
  <r>
    <x v="11"/>
    <s v="Tundra"/>
    <n v="2016"/>
    <x v="1"/>
    <s v="flex-fuel (unleaded/E85)"/>
    <n v="381"/>
    <n v="8"/>
    <s v="AUTOMATIC"/>
    <s v="four wheel drive"/>
    <n v="4"/>
    <s v="Flex Fuel"/>
    <s v="Large"/>
    <s v="Extended Cab Pickup"/>
    <n v="17"/>
    <n v="13"/>
    <n v="2031"/>
    <n v="34220"/>
  </r>
  <r>
    <x v="11"/>
    <s v="Tundra"/>
    <n v="2016"/>
    <x v="1"/>
    <s v="regular unleaded"/>
    <n v="381"/>
    <n v="8"/>
    <s v="AUTOMATIC"/>
    <s v="four wheel drive"/>
    <n v="4"/>
    <s v="N/A"/>
    <s v="Large"/>
    <s v="Extended Cab Pickup"/>
    <n v="17"/>
    <n v="13"/>
    <n v="2031"/>
    <n v="35700"/>
  </r>
  <r>
    <x v="11"/>
    <s v="Tundra"/>
    <n v="2016"/>
    <x v="1"/>
    <s v="regular unleaded"/>
    <n v="381"/>
    <n v="8"/>
    <s v="AUTOMATIC"/>
    <s v="rear wheel drive"/>
    <n v="4"/>
    <s v="N/A"/>
    <s v="Large"/>
    <s v="Extended Cab Pickup"/>
    <n v="18"/>
    <n v="13"/>
    <n v="2031"/>
    <n v="32980"/>
  </r>
  <r>
    <x v="11"/>
    <s v="Tundra"/>
    <n v="2016"/>
    <x v="1"/>
    <s v="regular unleaded"/>
    <n v="381"/>
    <n v="8"/>
    <s v="AUTOMATIC"/>
    <s v="rear wheel drive"/>
    <n v="4"/>
    <s v="N/A"/>
    <s v="Large"/>
    <s v="Extended Cab Pickup"/>
    <n v="18"/>
    <n v="13"/>
    <n v="2031"/>
    <n v="38670"/>
  </r>
  <r>
    <x v="11"/>
    <s v="Tundra"/>
    <n v="2016"/>
    <x v="1"/>
    <s v="flex-fuel (unleaded/E85)"/>
    <n v="381"/>
    <n v="8"/>
    <s v="AUTOMATIC"/>
    <s v="four wheel drive"/>
    <n v="4"/>
    <s v="Flex Fuel"/>
    <s v="Large"/>
    <s v="Extended Cab Pickup"/>
    <n v="17"/>
    <n v="13"/>
    <n v="2031"/>
    <n v="41720"/>
  </r>
  <r>
    <x v="11"/>
    <s v="Tundra"/>
    <n v="2016"/>
    <x v="1"/>
    <s v="regular unleaded"/>
    <n v="381"/>
    <n v="8"/>
    <s v="AUTOMATIC"/>
    <s v="rear wheel drive"/>
    <n v="4"/>
    <s v="N/A"/>
    <s v="Large"/>
    <s v="Crew Cab Pickup"/>
    <n v="18"/>
    <n v="13"/>
    <n v="2031"/>
    <n v="34970"/>
  </r>
  <r>
    <x v="11"/>
    <s v="Tundra"/>
    <n v="2016"/>
    <x v="1"/>
    <s v="flex-fuel (unleaded/E85)"/>
    <n v="381"/>
    <n v="8"/>
    <s v="AUTOMATIC"/>
    <s v="four wheel drive"/>
    <n v="4"/>
    <s v="Flex Fuel"/>
    <s v="Large"/>
    <s v="Crew Cab Pickup"/>
    <n v="17"/>
    <n v="13"/>
    <n v="2031"/>
    <n v="45560"/>
  </r>
  <r>
    <x v="11"/>
    <s v="Tundra"/>
    <n v="2016"/>
    <x v="1"/>
    <s v="flex-fuel (unleaded/E85)"/>
    <n v="381"/>
    <n v="8"/>
    <s v="AUTOMATIC"/>
    <s v="four wheel drive"/>
    <n v="4"/>
    <s v="Flex Fuel"/>
    <s v="Large"/>
    <s v="Crew Cab Pickup"/>
    <n v="17"/>
    <n v="13"/>
    <n v="2031"/>
    <n v="43585"/>
  </r>
  <r>
    <x v="11"/>
    <s v="Tundra"/>
    <n v="2016"/>
    <x v="1"/>
    <s v="regular unleaded"/>
    <n v="381"/>
    <n v="8"/>
    <s v="AUTOMATIC"/>
    <s v="rear wheel drive"/>
    <n v="4"/>
    <s v="N/A"/>
    <s v="Large"/>
    <s v="Extended Cab Pickup"/>
    <n v="18"/>
    <n v="13"/>
    <n v="2031"/>
    <n v="32650"/>
  </r>
  <r>
    <x v="11"/>
    <s v="Tundra"/>
    <n v="2016"/>
    <x v="1"/>
    <s v="flex-fuel (unleaded/E85)"/>
    <n v="381"/>
    <n v="8"/>
    <s v="AUTOMATIC"/>
    <s v="four wheel drive"/>
    <n v="4"/>
    <s v="Flex Fuel"/>
    <s v="Large"/>
    <s v="Extended Cab Pickup"/>
    <n v="17"/>
    <n v="13"/>
    <n v="2031"/>
    <n v="33890"/>
  </r>
  <r>
    <x v="11"/>
    <s v="Tundra"/>
    <n v="2016"/>
    <x v="1"/>
    <s v="flex-fuel (unleaded/E85)"/>
    <n v="381"/>
    <n v="8"/>
    <s v="AUTOMATIC"/>
    <s v="rear wheel drive"/>
    <n v="4"/>
    <s v="Flex Fuel"/>
    <s v="Large"/>
    <s v="Crew Cab Pickup"/>
    <n v="18"/>
    <n v="13"/>
    <n v="2031"/>
    <n v="40535"/>
  </r>
  <r>
    <x v="11"/>
    <s v="Tundra"/>
    <n v="2016"/>
    <x v="1"/>
    <s v="flex-fuel (unleaded/E85)"/>
    <n v="381"/>
    <n v="8"/>
    <s v="AUTOMATIC"/>
    <s v="four wheel drive"/>
    <n v="4"/>
    <s v="Flex Fuel"/>
    <s v="Large"/>
    <s v="Extended Cab Pickup"/>
    <n v="17"/>
    <n v="13"/>
    <n v="2031"/>
    <n v="36030"/>
  </r>
  <r>
    <x v="11"/>
    <s v="Tundra"/>
    <n v="2016"/>
    <x v="1"/>
    <s v="flex-fuel (unleaded/E85)"/>
    <n v="381"/>
    <n v="8"/>
    <s v="AUTOMATIC"/>
    <s v="four wheel drive"/>
    <n v="4"/>
    <s v="Flex Fuel"/>
    <s v="Large"/>
    <s v="Extended Cab Pickup"/>
    <n v="17"/>
    <n v="13"/>
    <n v="2031"/>
    <n v="35700"/>
  </r>
  <r>
    <x v="11"/>
    <s v="Tundra"/>
    <n v="2016"/>
    <x v="1"/>
    <s v="regular unleaded"/>
    <n v="381"/>
    <n v="8"/>
    <s v="AUTOMATIC"/>
    <s v="four wheel drive"/>
    <n v="4"/>
    <s v="N/A"/>
    <s v="Large"/>
    <s v="Extended Cab Pickup"/>
    <n v="17"/>
    <n v="13"/>
    <n v="2031"/>
    <n v="33890"/>
  </r>
  <r>
    <x v="11"/>
    <s v="Tundra"/>
    <n v="2016"/>
    <x v="1"/>
    <s v="flex-fuel (unleaded/E85)"/>
    <n v="381"/>
    <n v="8"/>
    <s v="AUTOMATIC"/>
    <s v="rear wheel drive"/>
    <n v="4"/>
    <s v="Flex Fuel"/>
    <s v="Large"/>
    <s v="Extended Cab Pickup"/>
    <n v="18"/>
    <n v="13"/>
    <n v="2031"/>
    <n v="31170"/>
  </r>
  <r>
    <x v="11"/>
    <s v="Tundra"/>
    <n v="2016"/>
    <x v="1"/>
    <s v="flex-fuel (unleaded/E85)"/>
    <n v="381"/>
    <n v="8"/>
    <s v="AUTOMATIC"/>
    <s v="four wheel drive"/>
    <n v="4"/>
    <s v="Flex Fuel"/>
    <s v="Large"/>
    <s v="Crew Cab Pickup"/>
    <n v="17"/>
    <n v="13"/>
    <n v="2031"/>
    <n v="38020"/>
  </r>
  <r>
    <x v="11"/>
    <s v="Tundra"/>
    <n v="2017"/>
    <x v="2"/>
    <s v="regular unleaded"/>
    <n v="381"/>
    <n v="8"/>
    <s v="AUTOMATIC"/>
    <s v="four wheel drive"/>
    <n v="4"/>
    <s v="N/A"/>
    <s v="Large"/>
    <s v="Crew Cab Pickup"/>
    <n v="17"/>
    <n v="13"/>
    <n v="2031"/>
    <n v="50030"/>
  </r>
  <r>
    <x v="11"/>
    <s v="Tundra"/>
    <n v="2017"/>
    <x v="2"/>
    <s v="flex-fuel (unleaded/E85)"/>
    <n v="381"/>
    <n v="8"/>
    <s v="AUTOMATIC"/>
    <s v="rear wheel drive"/>
    <n v="4"/>
    <s v="Flex Fuel"/>
    <s v="Large"/>
    <s v="Crew Cab Pickup"/>
    <n v="18"/>
    <n v="13"/>
    <n v="2031"/>
    <n v="35420"/>
  </r>
  <r>
    <x v="11"/>
    <s v="Tundra"/>
    <n v="2017"/>
    <x v="2"/>
    <s v="flex-fuel (unleaded/E85)"/>
    <n v="381"/>
    <n v="8"/>
    <s v="AUTOMATIC"/>
    <s v="four wheel drive"/>
    <n v="4"/>
    <s v="Flex Fuel"/>
    <s v="Large"/>
    <s v="Extended Cab Pickup"/>
    <n v="17"/>
    <n v="13"/>
    <n v="2031"/>
    <n v="42330"/>
  </r>
  <r>
    <x v="11"/>
    <s v="Tundra"/>
    <n v="2017"/>
    <x v="2"/>
    <s v="regular unleaded"/>
    <n v="381"/>
    <n v="8"/>
    <s v="AUTOMATIC"/>
    <s v="rear wheel drive"/>
    <n v="4"/>
    <s v="N/A"/>
    <s v="Large"/>
    <s v="Crew Cab Pickup"/>
    <n v="18"/>
    <n v="13"/>
    <n v="2031"/>
    <n v="46980"/>
  </r>
  <r>
    <x v="11"/>
    <s v="Tundra"/>
    <n v="2017"/>
    <x v="2"/>
    <s v="regular unleaded"/>
    <n v="381"/>
    <n v="8"/>
    <s v="AUTOMATIC"/>
    <s v="four wheel drive"/>
    <n v="4"/>
    <s v="N/A"/>
    <s v="Large"/>
    <s v="Extended Cab Pickup"/>
    <n v="17"/>
    <n v="13"/>
    <n v="2031"/>
    <n v="42330"/>
  </r>
  <r>
    <x v="11"/>
    <s v="Tundra"/>
    <n v="2017"/>
    <x v="2"/>
    <s v="flex-fuel (unleaded/E85)"/>
    <n v="381"/>
    <n v="8"/>
    <s v="AUTOMATIC"/>
    <s v="rear wheel drive"/>
    <n v="4"/>
    <s v="Flex Fuel"/>
    <s v="Large"/>
    <s v="Crew Cab Pickup"/>
    <n v="18"/>
    <n v="13"/>
    <n v="2031"/>
    <n v="46980"/>
  </r>
  <r>
    <x v="11"/>
    <s v="Tundra"/>
    <n v="2017"/>
    <x v="2"/>
    <s v="regular unleaded"/>
    <n v="381"/>
    <n v="8"/>
    <s v="AUTOMATIC"/>
    <s v="four wheel drive"/>
    <n v="4"/>
    <s v="N/A"/>
    <s v="Large"/>
    <s v="Crew Cab Pickup"/>
    <n v="17"/>
    <n v="13"/>
    <n v="2031"/>
    <n v="44195"/>
  </r>
  <r>
    <x v="11"/>
    <s v="Tundra"/>
    <n v="2017"/>
    <x v="2"/>
    <s v="flex-fuel (unleaded/E85)"/>
    <n v="381"/>
    <n v="8"/>
    <s v="AUTOMATIC"/>
    <s v="rear wheel drive"/>
    <n v="4"/>
    <s v="Flex Fuel"/>
    <s v="Large"/>
    <s v="Extended Cab Pickup"/>
    <n v="18"/>
    <n v="13"/>
    <n v="2031"/>
    <n v="39280"/>
  </r>
  <r>
    <x v="11"/>
    <s v="Tundra"/>
    <n v="2017"/>
    <x v="2"/>
    <s v="flex-fuel (unleaded/E85)"/>
    <n v="381"/>
    <n v="8"/>
    <s v="AUTOMATIC"/>
    <s v="four wheel drive"/>
    <n v="4"/>
    <s v="Flex Fuel"/>
    <s v="Large"/>
    <s v="Crew Cab Pickup"/>
    <n v="17"/>
    <n v="13"/>
    <n v="2031"/>
    <n v="46010"/>
  </r>
  <r>
    <x v="11"/>
    <s v="Tundra"/>
    <n v="2017"/>
    <x v="2"/>
    <s v="flex-fuel (unleaded/E85)"/>
    <n v="381"/>
    <n v="8"/>
    <s v="AUTOMATIC"/>
    <s v="four wheel drive"/>
    <n v="4"/>
    <s v="Flex Fuel"/>
    <s v="Large"/>
    <s v="Crew Cab Pickup"/>
    <n v="17"/>
    <n v="13"/>
    <n v="2031"/>
    <n v="38470"/>
  </r>
  <r>
    <x v="11"/>
    <s v="Tundra"/>
    <n v="2017"/>
    <x v="2"/>
    <s v="flex-fuel (unleaded/E85)"/>
    <n v="381"/>
    <n v="8"/>
    <s v="AUTOMATIC"/>
    <s v="rear wheel drive"/>
    <n v="4"/>
    <s v="Flex Fuel"/>
    <s v="Large"/>
    <s v="Extended Cab Pickup"/>
    <n v="18"/>
    <n v="13"/>
    <n v="2031"/>
    <n v="33430"/>
  </r>
  <r>
    <x v="11"/>
    <s v="Tundra"/>
    <n v="2017"/>
    <x v="2"/>
    <s v="flex-fuel (unleaded/E85)"/>
    <n v="381"/>
    <n v="8"/>
    <s v="AUTOMATIC"/>
    <s v="rear wheel drive"/>
    <n v="4"/>
    <s v="Flex Fuel"/>
    <s v="Large"/>
    <s v="Crew Cab Pickup"/>
    <n v="18"/>
    <n v="13"/>
    <n v="2031"/>
    <n v="41145"/>
  </r>
  <r>
    <x v="11"/>
    <s v="Tundra"/>
    <n v="2017"/>
    <x v="2"/>
    <s v="flex-fuel (unleaded/E85)"/>
    <n v="381"/>
    <n v="8"/>
    <s v="AUTOMATIC"/>
    <s v="four wheel drive"/>
    <n v="4"/>
    <s v="Flex Fuel"/>
    <s v="Large"/>
    <s v="Extended Cab Pickup"/>
    <n v="17"/>
    <n v="13"/>
    <n v="2031"/>
    <n v="43395"/>
  </r>
  <r>
    <x v="11"/>
    <s v="Tundra"/>
    <n v="2017"/>
    <x v="2"/>
    <s v="regular unleaded"/>
    <n v="381"/>
    <n v="8"/>
    <s v="AUTOMATIC"/>
    <s v="rear wheel drive"/>
    <n v="4"/>
    <s v="N/A"/>
    <s v="Large"/>
    <s v="Extended Cab Pickup"/>
    <n v="18"/>
    <n v="13"/>
    <n v="2031"/>
    <n v="31620"/>
  </r>
  <r>
    <x v="11"/>
    <s v="Tundra"/>
    <n v="2017"/>
    <x v="2"/>
    <s v="flex-fuel (unleaded/E85)"/>
    <n v="381"/>
    <n v="8"/>
    <s v="AUTOMATIC"/>
    <s v="four wheel drive"/>
    <n v="4"/>
    <s v="Flex Fuel"/>
    <s v="Large"/>
    <s v="Crew Cab Pickup"/>
    <n v="17"/>
    <n v="13"/>
    <n v="2031"/>
    <n v="50030"/>
  </r>
  <r>
    <x v="11"/>
    <s v="Tundra"/>
    <n v="2017"/>
    <x v="2"/>
    <s v="regular unleaded"/>
    <n v="381"/>
    <n v="8"/>
    <s v="AUTOMATIC"/>
    <s v="rear wheel drive"/>
    <n v="4"/>
    <s v="N/A"/>
    <s v="Large"/>
    <s v="Extended Cab Pickup"/>
    <n v="18"/>
    <n v="13"/>
    <n v="2031"/>
    <n v="33100"/>
  </r>
  <r>
    <x v="11"/>
    <s v="Tundra"/>
    <n v="2017"/>
    <x v="2"/>
    <s v="regular unleaded"/>
    <n v="381"/>
    <n v="8"/>
    <s v="AUTOMATIC"/>
    <s v="four wheel drive"/>
    <n v="4"/>
    <s v="N/A"/>
    <s v="Large"/>
    <s v="Extended Cab Pickup"/>
    <n v="17"/>
    <n v="13"/>
    <n v="2031"/>
    <n v="43395"/>
  </r>
  <r>
    <x v="11"/>
    <s v="Tundra"/>
    <n v="2017"/>
    <x v="2"/>
    <s v="flex-fuel (unleaded/E85)"/>
    <n v="381"/>
    <n v="8"/>
    <s v="AUTOMATIC"/>
    <s v="rear wheel drive"/>
    <n v="4"/>
    <s v="Flex Fuel"/>
    <s v="Large"/>
    <s v="Extended Cab Pickup"/>
    <n v="18"/>
    <n v="13"/>
    <n v="2031"/>
    <n v="31620"/>
  </r>
  <r>
    <x v="11"/>
    <s v="Tundra"/>
    <n v="2017"/>
    <x v="2"/>
    <s v="flex-fuel (unleaded/E85)"/>
    <n v="381"/>
    <n v="8"/>
    <s v="AUTOMATIC"/>
    <s v="four wheel drive"/>
    <n v="4"/>
    <s v="Flex Fuel"/>
    <s v="Large"/>
    <s v="Extended Cab Pickup"/>
    <n v="17"/>
    <n v="13"/>
    <n v="2031"/>
    <n v="36480"/>
  </r>
  <r>
    <x v="11"/>
    <s v="Tundra"/>
    <n v="2017"/>
    <x v="2"/>
    <s v="regular unleaded"/>
    <n v="381"/>
    <n v="8"/>
    <s v="AUTOMATIC"/>
    <s v="rear wheel drive"/>
    <n v="4"/>
    <s v="N/A"/>
    <s v="Large"/>
    <s v="Extended Cab Pickup"/>
    <n v="18"/>
    <n v="13"/>
    <n v="2031"/>
    <n v="31290"/>
  </r>
  <r>
    <x v="11"/>
    <s v="Tundra"/>
    <n v="2017"/>
    <x v="2"/>
    <s v="regular unleaded"/>
    <n v="381"/>
    <n v="8"/>
    <s v="AUTOMATIC"/>
    <s v="rear wheel drive"/>
    <n v="4"/>
    <s v="N/A"/>
    <s v="Large"/>
    <s v="Extended Cab Pickup"/>
    <n v="18"/>
    <n v="13"/>
    <n v="2031"/>
    <n v="33430"/>
  </r>
  <r>
    <x v="11"/>
    <s v="Tundra"/>
    <n v="2017"/>
    <x v="2"/>
    <s v="flex-fuel (unleaded/E85)"/>
    <n v="381"/>
    <n v="8"/>
    <s v="AUTOMATIC"/>
    <s v="four wheel drive"/>
    <n v="4"/>
    <s v="Flex Fuel"/>
    <s v="Large"/>
    <s v="Extended Cab Pickup"/>
    <n v="17"/>
    <n v="13"/>
    <n v="2031"/>
    <n v="34340"/>
  </r>
  <r>
    <x v="11"/>
    <s v="Tundra"/>
    <n v="2017"/>
    <x v="2"/>
    <s v="flex-fuel (unleaded/E85)"/>
    <n v="381"/>
    <n v="8"/>
    <s v="AUTOMATIC"/>
    <s v="four wheel drive"/>
    <n v="4"/>
    <s v="Flex Fuel"/>
    <s v="Large"/>
    <s v="Crew Cab Pickup"/>
    <n v="17"/>
    <n v="13"/>
    <n v="2031"/>
    <n v="44195"/>
  </r>
  <r>
    <x v="11"/>
    <s v="Tundra"/>
    <n v="2017"/>
    <x v="2"/>
    <s v="flex-fuel (unleaded/E85)"/>
    <n v="381"/>
    <n v="8"/>
    <s v="AUTOMATIC"/>
    <s v="rear wheel drive"/>
    <n v="4"/>
    <s v="Flex Fuel"/>
    <s v="Large"/>
    <s v="Extended Cab Pickup"/>
    <n v="18"/>
    <n v="13"/>
    <n v="2031"/>
    <n v="31290"/>
  </r>
  <r>
    <x v="11"/>
    <s v="Tundra"/>
    <n v="2017"/>
    <x v="2"/>
    <s v="regular unleaded"/>
    <n v="381"/>
    <n v="8"/>
    <s v="AUTOMATIC"/>
    <s v="four wheel drive"/>
    <n v="4"/>
    <s v="N/A"/>
    <s v="Large"/>
    <s v="Extended Cab Pickup"/>
    <n v="17"/>
    <n v="13"/>
    <n v="2031"/>
    <n v="34340"/>
  </r>
  <r>
    <x v="11"/>
    <s v="Tundra"/>
    <n v="2017"/>
    <x v="2"/>
    <s v="flex-fuel (unleaded/E85)"/>
    <n v="381"/>
    <n v="8"/>
    <s v="AUTOMATIC"/>
    <s v="four wheel drive"/>
    <n v="4"/>
    <s v="Flex Fuel"/>
    <s v="Large"/>
    <s v="Extended Cab Pickup"/>
    <n v="17"/>
    <n v="13"/>
    <n v="2031"/>
    <n v="36150"/>
  </r>
  <r>
    <x v="11"/>
    <s v="Tundra"/>
    <n v="2017"/>
    <x v="2"/>
    <s v="regular unleaded"/>
    <n v="381"/>
    <n v="8"/>
    <s v="AUTOMATIC"/>
    <s v="four wheel drive"/>
    <n v="4"/>
    <s v="N/A"/>
    <s v="Large"/>
    <s v="Extended Cab Pickup"/>
    <n v="17"/>
    <n v="13"/>
    <n v="2031"/>
    <n v="34670"/>
  </r>
  <r>
    <x v="11"/>
    <s v="Tundra"/>
    <n v="2017"/>
    <x v="2"/>
    <s v="flex-fuel (unleaded/E85)"/>
    <n v="381"/>
    <n v="8"/>
    <s v="AUTOMATIC"/>
    <s v="rear wheel drive"/>
    <n v="4"/>
    <s v="Flex Fuel"/>
    <s v="Large"/>
    <s v="Extended Cab Pickup"/>
    <n v="18"/>
    <n v="13"/>
    <n v="2031"/>
    <n v="33100"/>
  </r>
  <r>
    <x v="11"/>
    <s v="Tundra"/>
    <n v="2017"/>
    <x v="2"/>
    <s v="regular unleaded"/>
    <n v="381"/>
    <n v="8"/>
    <s v="AUTOMATIC"/>
    <s v="rear wheel drive"/>
    <n v="4"/>
    <s v="N/A"/>
    <s v="Large"/>
    <s v="Crew Cab Pickup"/>
    <n v="18"/>
    <n v="13"/>
    <n v="2031"/>
    <n v="35420"/>
  </r>
  <r>
    <x v="11"/>
    <s v="Tundra"/>
    <n v="2017"/>
    <x v="2"/>
    <s v="regular unleaded"/>
    <n v="381"/>
    <n v="8"/>
    <s v="AUTOMATIC"/>
    <s v="four wheel drive"/>
    <n v="4"/>
    <s v="N/A"/>
    <s v="Large"/>
    <s v="Extended Cab Pickup"/>
    <n v="17"/>
    <n v="13"/>
    <n v="2031"/>
    <n v="36480"/>
  </r>
  <r>
    <x v="11"/>
    <s v="Tundra"/>
    <n v="2017"/>
    <x v="2"/>
    <s v="regular unleaded"/>
    <n v="381"/>
    <n v="8"/>
    <s v="AUTOMATIC"/>
    <s v="rear wheel drive"/>
    <n v="4"/>
    <s v="N/A"/>
    <s v="Large"/>
    <s v="Extended Cab Pickup"/>
    <n v="18"/>
    <n v="13"/>
    <n v="2031"/>
    <n v="39280"/>
  </r>
  <r>
    <x v="11"/>
    <s v="Tundra"/>
    <n v="2017"/>
    <x v="2"/>
    <s v="regular unleaded"/>
    <n v="381"/>
    <n v="8"/>
    <s v="AUTOMATIC"/>
    <s v="four wheel drive"/>
    <n v="4"/>
    <s v="N/A"/>
    <s v="Large"/>
    <s v="Extended Cab Pickup"/>
    <n v="17"/>
    <n v="13"/>
    <n v="2031"/>
    <n v="36150"/>
  </r>
  <r>
    <x v="11"/>
    <s v="Tundra"/>
    <n v="2017"/>
    <x v="2"/>
    <s v="regular unleaded"/>
    <n v="381"/>
    <n v="8"/>
    <s v="AUTOMATIC"/>
    <s v="four wheel drive"/>
    <n v="4"/>
    <s v="N/A"/>
    <s v="Large"/>
    <s v="Crew Cab Pickup"/>
    <n v="17"/>
    <n v="13"/>
    <n v="2031"/>
    <n v="46010"/>
  </r>
  <r>
    <x v="11"/>
    <s v="Tundra"/>
    <n v="2017"/>
    <x v="2"/>
    <s v="regular unleaded"/>
    <n v="381"/>
    <n v="8"/>
    <s v="AUTOMATIC"/>
    <s v="rear wheel drive"/>
    <n v="4"/>
    <s v="N/A"/>
    <s v="Large"/>
    <s v="Crew Cab Pickup"/>
    <n v="18"/>
    <n v="13"/>
    <n v="2031"/>
    <n v="41145"/>
  </r>
  <r>
    <x v="11"/>
    <s v="Tundra"/>
    <n v="2017"/>
    <x v="2"/>
    <s v="regular unleaded"/>
    <n v="381"/>
    <n v="8"/>
    <s v="AUTOMATIC"/>
    <s v="four wheel drive"/>
    <n v="4"/>
    <s v="N/A"/>
    <s v="Large"/>
    <s v="Crew Cab Pickup"/>
    <n v="17"/>
    <n v="13"/>
    <n v="2031"/>
    <n v="38470"/>
  </r>
  <r>
    <x v="11"/>
    <s v="Tundra"/>
    <n v="2017"/>
    <x v="2"/>
    <s v="flex-fuel (unleaded/E85)"/>
    <n v="381"/>
    <n v="8"/>
    <s v="AUTOMATIC"/>
    <s v="four wheel drive"/>
    <n v="4"/>
    <s v="Flex Fuel"/>
    <s v="Large"/>
    <s v="Extended Cab Pickup"/>
    <n v="17"/>
    <n v="13"/>
    <n v="2031"/>
    <n v="34670"/>
  </r>
  <r>
    <x v="11"/>
    <s v="Tundra"/>
    <n v="2015"/>
    <x v="0"/>
    <s v="regular unleaded"/>
    <n v="381"/>
    <n v="8"/>
    <s v="AUTOMATIC"/>
    <s v="rear wheel drive"/>
    <n v="2"/>
    <s v="N/A"/>
    <s v="Large"/>
    <s v="Regular Cab Pickup"/>
    <n v="18"/>
    <n v="13"/>
    <n v="2031"/>
    <n v="29120"/>
  </r>
  <r>
    <x v="11"/>
    <s v="Tundra"/>
    <n v="2015"/>
    <x v="0"/>
    <s v="flex-fuel (unleaded/E85)"/>
    <n v="381"/>
    <n v="8"/>
    <s v="AUTOMATIC"/>
    <s v="four wheel drive"/>
    <n v="2"/>
    <s v="Flex Fuel"/>
    <s v="Large"/>
    <s v="Regular Cab Pickup"/>
    <n v="17"/>
    <n v="13"/>
    <n v="2031"/>
    <n v="32170"/>
  </r>
  <r>
    <x v="11"/>
    <s v="Tundra"/>
    <n v="2015"/>
    <x v="0"/>
    <s v="regular unleaded"/>
    <n v="381"/>
    <n v="8"/>
    <s v="AUTOMATIC"/>
    <s v="four wheel drive"/>
    <n v="2"/>
    <s v="N/A"/>
    <s v="Large"/>
    <s v="Regular Cab Pickup"/>
    <n v="17"/>
    <n v="13"/>
    <n v="2031"/>
    <n v="32170"/>
  </r>
  <r>
    <x v="11"/>
    <s v="Tundra"/>
    <n v="2016"/>
    <x v="1"/>
    <s v="flex-fuel (unleaded/E85)"/>
    <n v="381"/>
    <n v="8"/>
    <s v="AUTOMATIC"/>
    <s v="rear wheel drive"/>
    <n v="2"/>
    <s v="Flex Fuel"/>
    <s v="Large"/>
    <s v="Regular Cab Pickup"/>
    <n v="18"/>
    <n v="13"/>
    <n v="2031"/>
    <n v="29950"/>
  </r>
  <r>
    <x v="11"/>
    <s v="Tundra"/>
    <n v="2016"/>
    <x v="1"/>
    <s v="flex-fuel (unleaded/E85)"/>
    <n v="381"/>
    <n v="8"/>
    <s v="AUTOMATIC"/>
    <s v="four wheel drive"/>
    <n v="2"/>
    <s v="Flex Fuel"/>
    <s v="Large"/>
    <s v="Regular Cab Pickup"/>
    <n v="17"/>
    <n v="13"/>
    <n v="2031"/>
    <n v="33000"/>
  </r>
  <r>
    <x v="11"/>
    <s v="Tundra"/>
    <n v="2016"/>
    <x v="1"/>
    <s v="regular unleaded"/>
    <n v="381"/>
    <n v="8"/>
    <s v="AUTOMATIC"/>
    <s v="rear wheel drive"/>
    <n v="2"/>
    <s v="N/A"/>
    <s v="Large"/>
    <s v="Regular Cab Pickup"/>
    <n v="18"/>
    <n v="13"/>
    <n v="2031"/>
    <n v="29950"/>
  </r>
  <r>
    <x v="11"/>
    <s v="Tundra"/>
    <n v="2016"/>
    <x v="1"/>
    <s v="regular unleaded"/>
    <n v="381"/>
    <n v="8"/>
    <s v="AUTOMATIC"/>
    <s v="four wheel drive"/>
    <n v="2"/>
    <s v="N/A"/>
    <s v="Large"/>
    <s v="Regular Cab Pickup"/>
    <n v="17"/>
    <n v="13"/>
    <n v="2031"/>
    <n v="33000"/>
  </r>
  <r>
    <x v="11"/>
    <s v="Tundra"/>
    <n v="2017"/>
    <x v="2"/>
    <s v="regular unleaded"/>
    <n v="381"/>
    <n v="8"/>
    <s v="AUTOMATIC"/>
    <s v="four wheel drive"/>
    <n v="2"/>
    <s v="N/A"/>
    <s v="Large"/>
    <s v="Regular Cab Pickup"/>
    <n v="17"/>
    <n v="13"/>
    <n v="2031"/>
    <n v="33450"/>
  </r>
  <r>
    <x v="11"/>
    <s v="Tundra"/>
    <n v="2017"/>
    <x v="2"/>
    <s v="regular unleaded"/>
    <n v="381"/>
    <n v="8"/>
    <s v="AUTOMATIC"/>
    <s v="rear wheel drive"/>
    <n v="2"/>
    <s v="N/A"/>
    <s v="Large"/>
    <s v="Regular Cab Pickup"/>
    <n v="18"/>
    <n v="13"/>
    <n v="2031"/>
    <n v="30400"/>
  </r>
  <r>
    <x v="11"/>
    <s v="Tundra"/>
    <n v="2017"/>
    <x v="2"/>
    <s v="flex-fuel (unleaded/E85)"/>
    <n v="381"/>
    <n v="8"/>
    <s v="AUTOMATIC"/>
    <s v="rear wheel drive"/>
    <n v="2"/>
    <s v="Flex Fuel"/>
    <s v="Large"/>
    <s v="Regular Cab Pickup"/>
    <n v="18"/>
    <n v="13"/>
    <n v="2031"/>
    <n v="30400"/>
  </r>
  <r>
    <x v="11"/>
    <s v="Tundra"/>
    <n v="2017"/>
    <x v="2"/>
    <s v="flex-fuel (unleaded/E85)"/>
    <n v="381"/>
    <n v="8"/>
    <s v="AUTOMATIC"/>
    <s v="four wheel drive"/>
    <n v="2"/>
    <s v="Flex Fuel"/>
    <s v="Large"/>
    <s v="Regular Cab Pickup"/>
    <n v="17"/>
    <n v="13"/>
    <n v="2031"/>
    <n v="33450"/>
  </r>
  <r>
    <x v="12"/>
    <s v="LX 570"/>
    <n v="2016"/>
    <x v="1"/>
    <s v="premium unleaded (recommended)"/>
    <n v="383"/>
    <n v="8"/>
    <s v="AUTOMATIC"/>
    <s v="four wheel drive"/>
    <n v="4"/>
    <s v="Luxury"/>
    <s v="Large"/>
    <s v="4dr SUV"/>
    <n v="18"/>
    <n v="13"/>
    <n v="454"/>
    <n v="88880"/>
  </r>
  <r>
    <x v="12"/>
    <s v="LX 570"/>
    <n v="2017"/>
    <x v="2"/>
    <s v="premium unleaded (recommended)"/>
    <n v="383"/>
    <n v="8"/>
    <s v="AUTOMATIC"/>
    <s v="four wheel drive"/>
    <n v="4"/>
    <s v="Luxury"/>
    <s v="Large"/>
    <s v="4dr SUV"/>
    <n v="18"/>
    <n v="13"/>
    <n v="454"/>
    <n v="89380"/>
  </r>
  <r>
    <x v="22"/>
    <s v="Ram Pickup 1500"/>
    <n v="2009"/>
    <x v="10"/>
    <s v="regular unleaded"/>
    <n v="390"/>
    <n v="8"/>
    <s v="AUTOMATIC"/>
    <s v="four wheel drive"/>
    <n v="4"/>
    <s v="N/A"/>
    <s v="Large"/>
    <s v="Crew Cab Pickup"/>
    <n v="18"/>
    <n v="13"/>
    <n v="1851"/>
    <n v="43490"/>
  </r>
  <r>
    <x v="22"/>
    <s v="Ram Pickup 1500"/>
    <n v="2009"/>
    <x v="10"/>
    <s v="regular unleaded"/>
    <n v="390"/>
    <n v="8"/>
    <s v="AUTOMATIC"/>
    <s v="four wheel drive"/>
    <n v="4"/>
    <s v="N/A"/>
    <s v="Large"/>
    <s v="Crew Cab Pickup"/>
    <n v="18"/>
    <n v="13"/>
    <n v="1851"/>
    <n v="41340"/>
  </r>
  <r>
    <x v="22"/>
    <s v="Ram Pickup 1500"/>
    <n v="2010"/>
    <x v="9"/>
    <s v="regular unleaded"/>
    <n v="390"/>
    <n v="8"/>
    <s v="AUTOMATIC"/>
    <s v="four wheel drive"/>
    <n v="4"/>
    <s v="N/A"/>
    <s v="Large"/>
    <s v="Crew Cab Pickup"/>
    <n v="18"/>
    <n v="13"/>
    <n v="1851"/>
    <n v="40495"/>
  </r>
  <r>
    <x v="22"/>
    <s v="Ram Pickup 1500"/>
    <n v="2010"/>
    <x v="9"/>
    <s v="regular unleaded"/>
    <n v="390"/>
    <n v="8"/>
    <s v="AUTOMATIC"/>
    <s v="four wheel drive"/>
    <n v="4"/>
    <s v="N/A"/>
    <s v="Large"/>
    <s v="Crew Cab Pickup"/>
    <n v="18"/>
    <n v="13"/>
    <n v="1851"/>
    <n v="42650"/>
  </r>
  <r>
    <x v="4"/>
    <s v="Armada"/>
    <n v="2017"/>
    <x v="2"/>
    <s v="regular unleaded"/>
    <n v="390"/>
    <n v="8"/>
    <s v="AUTOMATIC"/>
    <s v="four wheel drive"/>
    <n v="4"/>
    <s v="N/A"/>
    <s v="Large"/>
    <s v="4dr SUV"/>
    <n v="18"/>
    <n v="13"/>
    <n v="2009"/>
    <n v="60490"/>
  </r>
  <r>
    <x v="4"/>
    <s v="Armada"/>
    <n v="2017"/>
    <x v="2"/>
    <s v="regular unleaded"/>
    <n v="390"/>
    <n v="8"/>
    <s v="AUTOMATIC"/>
    <s v="four wheel drive"/>
    <n v="4"/>
    <s v="N/A"/>
    <s v="Large"/>
    <s v="4dr SUV"/>
    <n v="18"/>
    <n v="13"/>
    <n v="2009"/>
    <n v="52550"/>
  </r>
  <r>
    <x v="4"/>
    <s v="Armada"/>
    <n v="2017"/>
    <x v="2"/>
    <s v="regular unleaded"/>
    <n v="390"/>
    <n v="8"/>
    <s v="AUTOMATIC"/>
    <s v="four wheel drive"/>
    <n v="4"/>
    <s v="N/A"/>
    <s v="Large"/>
    <s v="4dr SUV"/>
    <n v="18"/>
    <n v="13"/>
    <n v="2009"/>
    <n v="47800"/>
  </r>
  <r>
    <x v="2"/>
    <s v="TrailBlazer"/>
    <n v="2007"/>
    <x v="25"/>
    <s v="premium unleaded (required)"/>
    <n v="395"/>
    <n v="8"/>
    <s v="AUTOMATIC"/>
    <s v="rear wheel drive"/>
    <n v="4"/>
    <s v="Factory Tuner,Performance"/>
    <s v="Midsize"/>
    <s v="4dr SUV"/>
    <n v="17"/>
    <n v="13"/>
    <n v="1385"/>
    <n v="34885"/>
  </r>
  <r>
    <x v="2"/>
    <s v="TrailBlazer"/>
    <n v="2007"/>
    <x v="25"/>
    <s v="premium unleaded (required)"/>
    <n v="395"/>
    <n v="8"/>
    <s v="AUTOMATIC"/>
    <s v="rear wheel drive"/>
    <n v="4"/>
    <s v="Factory Tuner,Performance"/>
    <s v="Midsize"/>
    <s v="4dr SUV"/>
    <n v="17"/>
    <n v="13"/>
    <n v="1385"/>
    <n v="31320"/>
  </r>
  <r>
    <x v="21"/>
    <s v="QX80"/>
    <n v="2016"/>
    <x v="1"/>
    <s v="premium unleaded (recommended)"/>
    <n v="400"/>
    <n v="8"/>
    <s v="AUTOMATIC"/>
    <s v="four wheel drive"/>
    <n v="4"/>
    <s v="Luxury"/>
    <s v="Large"/>
    <s v="4dr SUV"/>
    <n v="19"/>
    <n v="13"/>
    <n v="190"/>
    <n v="66350"/>
  </r>
  <r>
    <x v="21"/>
    <s v="QX80"/>
    <n v="2016"/>
    <x v="1"/>
    <s v="premium unleaded (recommended)"/>
    <n v="400"/>
    <n v="8"/>
    <s v="AUTOMATIC"/>
    <s v="four wheel drive"/>
    <n v="4"/>
    <s v="Luxury"/>
    <s v="Large"/>
    <s v="4dr SUV"/>
    <n v="19"/>
    <n v="13"/>
    <n v="190"/>
    <n v="88850"/>
  </r>
  <r>
    <x v="44"/>
    <s v="C8"/>
    <n v="2009"/>
    <x v="10"/>
    <s v="premium unleaded (required)"/>
    <n v="400"/>
    <n v="8"/>
    <s v="MANUAL"/>
    <s v="rear wheel drive"/>
    <n v="2"/>
    <s v="Exotic,High-Performance"/>
    <s v="Compact"/>
    <s v="Coupe"/>
    <n v="18"/>
    <n v="13"/>
    <n v="2"/>
    <n v="209990"/>
  </r>
  <r>
    <x v="44"/>
    <s v="C8"/>
    <n v="2009"/>
    <x v="10"/>
    <s v="premium unleaded (required)"/>
    <n v="400"/>
    <n v="8"/>
    <s v="MANUAL"/>
    <s v="rear wheel drive"/>
    <n v="2"/>
    <s v="Exotic,High-Performance"/>
    <s v="Compact"/>
    <s v="Convertible"/>
    <n v="18"/>
    <n v="13"/>
    <n v="2"/>
    <n v="219990"/>
  </r>
  <r>
    <x v="31"/>
    <s v="Escalade EXT"/>
    <n v="2011"/>
    <x v="6"/>
    <s v="flex-fuel (premium unleaded recommended/E85)"/>
    <n v="403"/>
    <n v="8"/>
    <s v="AUTOMATIC"/>
    <s v="all wheel drive"/>
    <n v="4"/>
    <s v="Crossover,Flex Fuel,Luxury,Performance"/>
    <s v="Large"/>
    <s v="Crew Cab Pickup"/>
    <n v="18"/>
    <n v="13"/>
    <n v="1624"/>
    <n v="67350"/>
  </r>
  <r>
    <x v="31"/>
    <s v="Escalade EXT"/>
    <n v="2011"/>
    <x v="6"/>
    <s v="flex-fuel (premium unleaded recommended/E85)"/>
    <n v="403"/>
    <n v="8"/>
    <s v="AUTOMATIC"/>
    <s v="all wheel drive"/>
    <n v="4"/>
    <s v="Crossover,Flex Fuel,Luxury,Performance"/>
    <s v="Large"/>
    <s v="Crew Cab Pickup"/>
    <n v="18"/>
    <n v="13"/>
    <n v="1624"/>
    <n v="69740"/>
  </r>
  <r>
    <x v="31"/>
    <s v="Escalade EXT"/>
    <n v="2011"/>
    <x v="6"/>
    <s v="flex-fuel (premium unleaded recommended/E85)"/>
    <n v="403"/>
    <n v="8"/>
    <s v="AUTOMATIC"/>
    <s v="all wheel drive"/>
    <n v="4"/>
    <s v="Crossover,Flex Fuel,Luxury"/>
    <s v="Large"/>
    <s v="Crew Cab Pickup"/>
    <n v="18"/>
    <n v="13"/>
    <n v="1624"/>
    <n v="62160"/>
  </r>
  <r>
    <x v="31"/>
    <s v="Escalade EXT"/>
    <n v="2012"/>
    <x v="5"/>
    <s v="flex-fuel (premium unleaded recommended/E85)"/>
    <n v="403"/>
    <n v="8"/>
    <s v="AUTOMATIC"/>
    <s v="all wheel drive"/>
    <n v="4"/>
    <s v="Crossover,Flex Fuel,Luxury,Performance"/>
    <s v="Large"/>
    <s v="Crew Cab Pickup"/>
    <n v="18"/>
    <n v="13"/>
    <n v="1624"/>
    <n v="69640"/>
  </r>
  <r>
    <x v="31"/>
    <s v="Escalade EXT"/>
    <n v="2012"/>
    <x v="5"/>
    <s v="flex-fuel (premium unleaded recommended/E85)"/>
    <n v="403"/>
    <n v="8"/>
    <s v="AUTOMATIC"/>
    <s v="all wheel drive"/>
    <n v="4"/>
    <s v="Crossover,Flex Fuel,Luxury"/>
    <s v="Large"/>
    <s v="Crew Cab Pickup"/>
    <n v="18"/>
    <n v="13"/>
    <n v="1624"/>
    <n v="63060"/>
  </r>
  <r>
    <x v="31"/>
    <s v="Escalade EXT"/>
    <n v="2012"/>
    <x v="5"/>
    <s v="flex-fuel (premium unleaded recommended/E85)"/>
    <n v="403"/>
    <n v="8"/>
    <s v="AUTOMATIC"/>
    <s v="all wheel drive"/>
    <n v="4"/>
    <s v="Crossover,Flex Fuel,Luxury,Performance"/>
    <s v="Large"/>
    <s v="Crew Cab Pickup"/>
    <n v="18"/>
    <n v="13"/>
    <n v="1624"/>
    <n v="67250"/>
  </r>
  <r>
    <x v="31"/>
    <s v="Escalade EXT"/>
    <n v="2013"/>
    <x v="3"/>
    <s v="flex-fuel (premium unleaded recommended/E85)"/>
    <n v="403"/>
    <n v="8"/>
    <s v="AUTOMATIC"/>
    <s v="all wheel drive"/>
    <n v="4"/>
    <s v="Crossover,Flex Fuel,Luxury,Performance"/>
    <s v="Large"/>
    <s v="Crew Cab Pickup"/>
    <n v="18"/>
    <n v="13"/>
    <n v="1624"/>
    <n v="69640"/>
  </r>
  <r>
    <x v="31"/>
    <s v="Escalade EXT"/>
    <n v="2013"/>
    <x v="3"/>
    <s v="flex-fuel (premium unleaded recommended/E85)"/>
    <n v="403"/>
    <n v="8"/>
    <s v="AUTOMATIC"/>
    <s v="all wheel drive"/>
    <n v="4"/>
    <s v="Crossover,Flex Fuel,Luxury"/>
    <s v="Large"/>
    <s v="Crew Cab Pickup"/>
    <n v="18"/>
    <n v="13"/>
    <n v="1624"/>
    <n v="63060"/>
  </r>
  <r>
    <x v="31"/>
    <s v="Escalade EXT"/>
    <n v="2013"/>
    <x v="3"/>
    <s v="flex-fuel (premium unleaded recommended/E85)"/>
    <n v="403"/>
    <n v="8"/>
    <s v="AUTOMATIC"/>
    <s v="all wheel drive"/>
    <n v="4"/>
    <s v="Crossover,Flex Fuel,Luxury,Performance"/>
    <s v="Large"/>
    <s v="Crew Cab Pickup"/>
    <n v="18"/>
    <n v="13"/>
    <n v="1624"/>
    <n v="67250"/>
  </r>
  <r>
    <x v="25"/>
    <s v="G8"/>
    <n v="2009"/>
    <x v="10"/>
    <s v="premium unleaded (recommended)"/>
    <n v="415"/>
    <n v="8"/>
    <s v="AUTOMATIC"/>
    <s v="rear wheel drive"/>
    <n v="4"/>
    <s v="Factory Tuner,High-Performance"/>
    <s v="Large"/>
    <s v="Sedan"/>
    <n v="20"/>
    <n v="13"/>
    <n v="210"/>
    <n v="37610"/>
  </r>
  <r>
    <x v="10"/>
    <s v="G-Class"/>
    <n v="2016"/>
    <x v="1"/>
    <s v="premium unleaded (required)"/>
    <n v="416"/>
    <n v="8"/>
    <s v="AUTOMATIC"/>
    <s v="four wheel drive"/>
    <n v="4"/>
    <s v="Luxury"/>
    <s v="Midsize"/>
    <s v="4dr SUV"/>
    <n v="14"/>
    <n v="13"/>
    <n v="617"/>
    <n v="119900"/>
  </r>
  <r>
    <x v="43"/>
    <s v="V8 Vantage"/>
    <n v="2014"/>
    <x v="4"/>
    <s v="premium unleaded (required)"/>
    <n v="420"/>
    <n v="8"/>
    <s v="MANUAL"/>
    <s v="rear wheel drive"/>
    <n v="2"/>
    <s v="Exotic,High-Performance"/>
    <s v="Compact"/>
    <s v="Convertible"/>
    <n v="19"/>
    <n v="13"/>
    <n v="259"/>
    <n v="131200"/>
  </r>
  <r>
    <x v="43"/>
    <s v="V8 Vantage"/>
    <n v="2014"/>
    <x v="4"/>
    <s v="premium unleaded (required)"/>
    <n v="420"/>
    <n v="8"/>
    <s v="MANUAL"/>
    <s v="rear wheel drive"/>
    <n v="2"/>
    <s v="Exotic,High-Performance"/>
    <s v="Compact"/>
    <s v="Coupe"/>
    <n v="19"/>
    <n v="13"/>
    <n v="259"/>
    <n v="116700"/>
  </r>
  <r>
    <x v="19"/>
    <s v="RS 4"/>
    <n v="2007"/>
    <x v="25"/>
    <s v="premium unleaded (required)"/>
    <n v="420"/>
    <n v="8"/>
    <s v="MANUAL"/>
    <s v="all wheel drive"/>
    <n v="4"/>
    <s v="Factory Tuner,Luxury,High-Performance"/>
    <s v="Compact"/>
    <s v="Sedan"/>
    <n v="20"/>
    <n v="13"/>
    <n v="3105"/>
    <n v="66000"/>
  </r>
  <r>
    <x v="19"/>
    <s v="RS 4"/>
    <n v="2008"/>
    <x v="12"/>
    <s v="premium unleaded (required)"/>
    <n v="420"/>
    <n v="8"/>
    <s v="MANUAL"/>
    <s v="all wheel drive"/>
    <n v="4"/>
    <s v="Factory Tuner,Luxury,High-Performance"/>
    <s v="Compact"/>
    <s v="Sedan"/>
    <n v="20"/>
    <n v="13"/>
    <n v="3105"/>
    <n v="66910"/>
  </r>
  <r>
    <x v="22"/>
    <s v="Magnum"/>
    <n v="2006"/>
    <x v="24"/>
    <s v="premium unleaded (required)"/>
    <n v="425"/>
    <n v="8"/>
    <s v="AUTOMATIC"/>
    <s v="rear wheel drive"/>
    <n v="4"/>
    <s v="Factory Tuner,High-Performance"/>
    <s v="Large"/>
    <s v="Wagon"/>
    <n v="18"/>
    <n v="13"/>
    <n v="1851"/>
    <n v="37320"/>
  </r>
  <r>
    <x v="22"/>
    <s v="Magnum"/>
    <n v="2007"/>
    <x v="25"/>
    <s v="premium unleaded (required)"/>
    <n v="425"/>
    <n v="8"/>
    <s v="AUTOMATIC"/>
    <s v="rear wheel drive"/>
    <n v="4"/>
    <s v="Factory Tuner,High-Performance"/>
    <s v="Large"/>
    <s v="Wagon"/>
    <n v="18"/>
    <n v="13"/>
    <n v="1851"/>
    <n v="37795"/>
  </r>
  <r>
    <x v="22"/>
    <s v="Magnum"/>
    <n v="2008"/>
    <x v="12"/>
    <s v="premium unleaded (recommended)"/>
    <n v="425"/>
    <n v="8"/>
    <s v="AUTOMATIC"/>
    <s v="rear wheel drive"/>
    <n v="4"/>
    <s v="Factory Tuner,High-Performance"/>
    <s v="Large"/>
    <s v="Wagon"/>
    <n v="18"/>
    <n v="13"/>
    <n v="1851"/>
    <n v="38105"/>
  </r>
  <r>
    <x v="10"/>
    <s v="GL-Class"/>
    <n v="2014"/>
    <x v="4"/>
    <s v="premium unleaded (required)"/>
    <n v="429"/>
    <n v="8"/>
    <s v="AUTOMATIC"/>
    <s v="all wheel drive"/>
    <n v="4"/>
    <s v="Crossover,Luxury,Performance"/>
    <s v="Large"/>
    <s v="4dr SUV"/>
    <n v="18"/>
    <n v="13"/>
    <n v="617"/>
    <n v="88600"/>
  </r>
  <r>
    <x v="10"/>
    <s v="GL-Class"/>
    <n v="2015"/>
    <x v="0"/>
    <s v="premium unleaded (required)"/>
    <n v="429"/>
    <n v="8"/>
    <s v="AUTOMATIC"/>
    <s v="all wheel drive"/>
    <n v="4"/>
    <s v="Crossover,Luxury,Performance"/>
    <s v="Large"/>
    <s v="4dr SUV"/>
    <n v="18"/>
    <n v="13"/>
    <n v="617"/>
    <n v="89950"/>
  </r>
  <r>
    <x v="10"/>
    <s v="GL-Class"/>
    <n v="2016"/>
    <x v="1"/>
    <s v="premium unleaded (required)"/>
    <n v="429"/>
    <n v="8"/>
    <s v="AUTOMATIC"/>
    <s v="all wheel drive"/>
    <n v="4"/>
    <s v="Crossover,Luxury,Performance"/>
    <s v="Large"/>
    <s v="4dr SUV"/>
    <n v="18"/>
    <n v="13"/>
    <n v="617"/>
    <n v="89950"/>
  </r>
  <r>
    <x v="43"/>
    <s v="V8 Vantage"/>
    <n v="2014"/>
    <x v="4"/>
    <s v="premium unleaded (required)"/>
    <n v="430"/>
    <n v="8"/>
    <s v="MANUAL"/>
    <s v="rear wheel drive"/>
    <n v="2"/>
    <s v="Exotic,High-Performance"/>
    <s v="Compact"/>
    <s v="Convertible"/>
    <n v="19"/>
    <n v="13"/>
    <n v="259"/>
    <n v="145200"/>
  </r>
  <r>
    <x v="43"/>
    <s v="V8 Vantage"/>
    <n v="2014"/>
    <x v="4"/>
    <s v="premium unleaded (required)"/>
    <n v="430"/>
    <n v="8"/>
    <s v="MANUAL"/>
    <s v="rear wheel drive"/>
    <n v="2"/>
    <s v="Exotic,High-Performance"/>
    <s v="Compact"/>
    <s v="Coupe"/>
    <n v="19"/>
    <n v="13"/>
    <n v="259"/>
    <n v="130700"/>
  </r>
  <r>
    <x v="43"/>
    <s v="V8 Vantage"/>
    <n v="2015"/>
    <x v="0"/>
    <s v="premium unleaded (required)"/>
    <n v="430"/>
    <n v="8"/>
    <s v="MANUAL"/>
    <s v="rear wheel drive"/>
    <n v="2"/>
    <s v="Exotic,High-Performance"/>
    <s v="Compact"/>
    <s v="Convertible"/>
    <n v="19"/>
    <n v="13"/>
    <n v="259"/>
    <n v="147495"/>
  </r>
  <r>
    <x v="43"/>
    <s v="V8 Vantage"/>
    <n v="2015"/>
    <x v="0"/>
    <s v="premium unleaded (required)"/>
    <n v="430"/>
    <n v="8"/>
    <s v="MANUAL"/>
    <s v="rear wheel drive"/>
    <n v="2"/>
    <s v="Exotic,High-Performance"/>
    <s v="Compact"/>
    <s v="Coupe"/>
    <n v="19"/>
    <n v="13"/>
    <n v="259"/>
    <n v="132995"/>
  </r>
  <r>
    <x v="43"/>
    <s v="V8 Vantage"/>
    <n v="2015"/>
    <x v="0"/>
    <s v="premium unleaded (required)"/>
    <n v="430"/>
    <n v="8"/>
    <s v="MANUAL"/>
    <s v="rear wheel drive"/>
    <n v="2"/>
    <s v="Exotic,High-Performance"/>
    <s v="Compact"/>
    <s v="Coupe"/>
    <n v="19"/>
    <n v="13"/>
    <n v="259"/>
    <n v="98200"/>
  </r>
  <r>
    <x v="43"/>
    <s v="V8 Vantage"/>
    <n v="2015"/>
    <x v="0"/>
    <s v="premium unleaded (required)"/>
    <n v="430"/>
    <n v="8"/>
    <s v="MANUAL"/>
    <s v="rear wheel drive"/>
    <n v="2"/>
    <s v="Exotic,High-Performance"/>
    <s v="Compact"/>
    <s v="Coupe"/>
    <n v="19"/>
    <n v="13"/>
    <n v="259"/>
    <n v="117995"/>
  </r>
  <r>
    <x v="43"/>
    <s v="V8 Vantage"/>
    <n v="2015"/>
    <x v="0"/>
    <s v="premium unleaded (required)"/>
    <n v="430"/>
    <n v="8"/>
    <s v="MANUAL"/>
    <s v="rear wheel drive"/>
    <n v="2"/>
    <s v="Exotic,High-Performance"/>
    <s v="Compact"/>
    <s v="Convertible"/>
    <n v="19"/>
    <n v="13"/>
    <n v="259"/>
    <n v="112700"/>
  </r>
  <r>
    <x v="43"/>
    <s v="V8 Vantage"/>
    <n v="2015"/>
    <x v="0"/>
    <s v="premium unleaded (required)"/>
    <n v="430"/>
    <n v="8"/>
    <s v="MANUAL"/>
    <s v="rear wheel drive"/>
    <n v="2"/>
    <s v="Exotic,High-Performance"/>
    <s v="Compact"/>
    <s v="Convertible"/>
    <n v="19"/>
    <n v="13"/>
    <n v="259"/>
    <n v="132495"/>
  </r>
  <r>
    <x v="43"/>
    <s v="V8 Vantage"/>
    <n v="2016"/>
    <x v="1"/>
    <s v="premium unleaded (required)"/>
    <n v="430"/>
    <n v="8"/>
    <s v="MANUAL"/>
    <s v="rear wheel drive"/>
    <n v="2"/>
    <s v="Exotic,High-Performance"/>
    <s v="Compact"/>
    <s v="Convertible"/>
    <n v="19"/>
    <n v="13"/>
    <n v="259"/>
    <n v="148795"/>
  </r>
  <r>
    <x v="43"/>
    <s v="V8 Vantage"/>
    <n v="2016"/>
    <x v="1"/>
    <s v="premium unleaded (required)"/>
    <n v="430"/>
    <n v="8"/>
    <s v="MANUAL"/>
    <s v="rear wheel drive"/>
    <n v="2"/>
    <s v="Exotic,High-Performance"/>
    <s v="Compact"/>
    <s v="Coupe"/>
    <n v="19"/>
    <n v="13"/>
    <n v="259"/>
    <n v="134295"/>
  </r>
  <r>
    <x v="43"/>
    <s v="V8 Vantage"/>
    <n v="2016"/>
    <x v="1"/>
    <s v="premium unleaded (required)"/>
    <n v="430"/>
    <n v="8"/>
    <s v="MANUAL"/>
    <s v="rear wheel drive"/>
    <n v="2"/>
    <s v="Exotic,High-Performance"/>
    <s v="Compact"/>
    <s v="Coupe"/>
    <n v="19"/>
    <n v="13"/>
    <n v="259"/>
    <n v="103300"/>
  </r>
  <r>
    <x v="43"/>
    <s v="V8 Vantage"/>
    <n v="2016"/>
    <x v="1"/>
    <s v="premium unleaded (required)"/>
    <n v="430"/>
    <n v="8"/>
    <s v="MANUAL"/>
    <s v="rear wheel drive"/>
    <n v="2"/>
    <s v="Exotic,High-Performance"/>
    <s v="Compact"/>
    <s v="Convertible"/>
    <n v="19"/>
    <n v="13"/>
    <n v="259"/>
    <n v="117800"/>
  </r>
  <r>
    <x v="43"/>
    <s v="V8 Vantage"/>
    <n v="2016"/>
    <x v="1"/>
    <s v="premium unleaded (required)"/>
    <n v="430"/>
    <n v="8"/>
    <s v="MANUAL"/>
    <s v="rear wheel drive"/>
    <n v="2"/>
    <s v="Exotic,High-Performance"/>
    <s v="Compact"/>
    <s v="Convertible"/>
    <n v="19"/>
    <n v="13"/>
    <n v="259"/>
    <n v="135795"/>
  </r>
  <r>
    <x v="43"/>
    <s v="V8 Vantage"/>
    <n v="2016"/>
    <x v="1"/>
    <s v="premium unleaded (required)"/>
    <n v="430"/>
    <n v="8"/>
    <s v="MANUAL"/>
    <s v="rear wheel drive"/>
    <n v="2"/>
    <s v="Exotic,High-Performance"/>
    <s v="Compact"/>
    <s v="Coupe"/>
    <n v="19"/>
    <n v="13"/>
    <n v="259"/>
    <n v="121295"/>
  </r>
  <r>
    <x v="31"/>
    <s v="XLR-V"/>
    <n v="2007"/>
    <x v="25"/>
    <s v="premium unleaded (required)"/>
    <n v="443"/>
    <n v="8"/>
    <s v="AUTOMATIC"/>
    <s v="rear wheel drive"/>
    <n v="2"/>
    <s v="Factory Tuner,Luxury,High-Performance"/>
    <s v="Compact"/>
    <s v="Convertible"/>
    <n v="20"/>
    <n v="13"/>
    <n v="1624"/>
    <n v="97460"/>
  </r>
  <r>
    <x v="37"/>
    <s v="GranTurismo Convertible"/>
    <n v="2014"/>
    <x v="4"/>
    <s v="premium unleaded (required)"/>
    <n v="444"/>
    <n v="8"/>
    <s v="AUTOMATIC"/>
    <s v="rear wheel drive"/>
    <n v="2"/>
    <s v="Exotic,Luxury,High-Performance"/>
    <s v="Midsize"/>
    <s v="Convertible"/>
    <n v="20"/>
    <n v="13"/>
    <n v="238"/>
    <n v="138800"/>
  </r>
  <r>
    <x v="37"/>
    <s v="GranTurismo Convertible"/>
    <n v="2015"/>
    <x v="0"/>
    <s v="premium unleaded (required)"/>
    <n v="444"/>
    <n v="8"/>
    <s v="AUTOMATIC"/>
    <s v="rear wheel drive"/>
    <n v="2"/>
    <s v="Exotic,Luxury,High-Performance"/>
    <s v="Midsize"/>
    <s v="Convertible"/>
    <n v="20"/>
    <n v="13"/>
    <n v="238"/>
    <n v="145740"/>
  </r>
  <r>
    <x v="37"/>
    <s v="GranTurismo Convertible"/>
    <n v="2016"/>
    <x v="1"/>
    <s v="premium unleaded (required)"/>
    <n v="444"/>
    <n v="8"/>
    <s v="AUTOMATIC"/>
    <s v="rear wheel drive"/>
    <n v="2"/>
    <s v="Exotic,Luxury,High-Performance"/>
    <s v="Midsize"/>
    <s v="Convertible"/>
    <n v="20"/>
    <n v="13"/>
    <n v="238"/>
    <n v="145740"/>
  </r>
  <r>
    <x v="10"/>
    <s v="C-Class"/>
    <n v="2015"/>
    <x v="0"/>
    <s v="premium unleaded (required)"/>
    <n v="451"/>
    <n v="8"/>
    <s v="AUTOMATIC"/>
    <s v="rear wheel drive"/>
    <n v="2"/>
    <s v="Factory Tuner,Luxury,High-Performance"/>
    <s v="Compact"/>
    <s v="Coupe"/>
    <n v="19"/>
    <n v="13"/>
    <n v="617"/>
    <n v="62950"/>
  </r>
  <r>
    <x v="38"/>
    <s v="California"/>
    <n v="2012"/>
    <x v="5"/>
    <s v="premium unleaded (required)"/>
    <n v="453"/>
    <n v="8"/>
    <s v="AUTOMATED_MANUAL"/>
    <s v="rear wheel drive"/>
    <n v="2"/>
    <s v="Exotic,High-Performance"/>
    <s v="Compact"/>
    <s v="Convertible"/>
    <n v="19"/>
    <n v="13"/>
    <n v="2774"/>
    <n v="195840"/>
  </r>
  <r>
    <x v="37"/>
    <s v="GranTurismo Convertible"/>
    <n v="2014"/>
    <x v="4"/>
    <s v="premium unleaded (required)"/>
    <n v="454"/>
    <n v="8"/>
    <s v="AUTOMATIC"/>
    <s v="rear wheel drive"/>
    <n v="2"/>
    <s v="Exotic,Luxury,High-Performance"/>
    <s v="Midsize"/>
    <s v="Convertible"/>
    <n v="20"/>
    <n v="13"/>
    <n v="238"/>
    <n v="143300"/>
  </r>
  <r>
    <x v="37"/>
    <s v="GranTurismo Convertible"/>
    <n v="2014"/>
    <x v="4"/>
    <s v="premium unleaded (required)"/>
    <n v="454"/>
    <n v="8"/>
    <s v="AUTOMATIC"/>
    <s v="rear wheel drive"/>
    <n v="2"/>
    <s v="Exotic,Factory Tuner,Luxury,High-Performance"/>
    <s v="Midsize"/>
    <s v="Convertible"/>
    <n v="20"/>
    <n v="13"/>
    <n v="238"/>
    <n v="153400"/>
  </r>
  <r>
    <x v="37"/>
    <s v="GranTurismo Convertible"/>
    <n v="2015"/>
    <x v="0"/>
    <s v="premium unleaded (required)"/>
    <n v="454"/>
    <n v="8"/>
    <s v="AUTOMATIC"/>
    <s v="rear wheel drive"/>
    <n v="2"/>
    <s v="Exotic,Factory Tuner,Luxury,High-Performance"/>
    <s v="Midsize"/>
    <s v="Convertible"/>
    <n v="20"/>
    <n v="13"/>
    <n v="238"/>
    <n v="161070"/>
  </r>
  <r>
    <x v="37"/>
    <s v="GranTurismo Convertible"/>
    <n v="2015"/>
    <x v="0"/>
    <s v="premium unleaded (required)"/>
    <n v="454"/>
    <n v="8"/>
    <s v="AUTOMATIC"/>
    <s v="rear wheel drive"/>
    <n v="2"/>
    <s v="Exotic,Factory Tuner,Luxury,High-Performance"/>
    <s v="Midsize"/>
    <s v="Convertible"/>
    <n v="20"/>
    <n v="13"/>
    <n v="238"/>
    <n v="182009"/>
  </r>
  <r>
    <x v="37"/>
    <s v="GranTurismo Convertible"/>
    <n v="2015"/>
    <x v="0"/>
    <s v="premium unleaded (required)"/>
    <n v="454"/>
    <n v="8"/>
    <s v="AUTOMATIC"/>
    <s v="rear wheel drive"/>
    <n v="2"/>
    <s v="Exotic,Luxury,High-Performance"/>
    <s v="Midsize"/>
    <s v="Convertible"/>
    <n v="20"/>
    <n v="13"/>
    <n v="238"/>
    <n v="150465"/>
  </r>
  <r>
    <x v="37"/>
    <s v="GranTurismo Convertible"/>
    <n v="2016"/>
    <x v="1"/>
    <s v="premium unleaded (required)"/>
    <n v="454"/>
    <n v="8"/>
    <s v="AUTOMATIC"/>
    <s v="rear wheel drive"/>
    <n v="2"/>
    <s v="Exotic,Factory Tuner,Luxury,High-Performance"/>
    <s v="Midsize"/>
    <s v="Convertible"/>
    <n v="20"/>
    <n v="13"/>
    <n v="238"/>
    <n v="161070"/>
  </r>
  <r>
    <x v="37"/>
    <s v="GranTurismo Convertible"/>
    <n v="2016"/>
    <x v="1"/>
    <s v="premium unleaded (required)"/>
    <n v="454"/>
    <n v="8"/>
    <s v="AUTOMATIC"/>
    <s v="rear wheel drive"/>
    <n v="2"/>
    <s v="Exotic,Luxury,High-Performance"/>
    <s v="Midsize"/>
    <s v="Convertible"/>
    <n v="20"/>
    <n v="13"/>
    <n v="238"/>
    <n v="150465"/>
  </r>
  <r>
    <x v="37"/>
    <s v="GranTurismo Convertible"/>
    <n v="2016"/>
    <x v="1"/>
    <s v="premium unleaded (required)"/>
    <n v="454"/>
    <n v="8"/>
    <s v="AUTOMATIC"/>
    <s v="rear wheel drive"/>
    <n v="2"/>
    <s v="Exotic,Factory Tuner,Luxury,High-Performance"/>
    <s v="Midsize"/>
    <s v="Convertible"/>
    <n v="20"/>
    <n v="13"/>
    <n v="238"/>
    <n v="182009"/>
  </r>
  <r>
    <x v="37"/>
    <s v="GranTurismo"/>
    <n v="2014"/>
    <x v="4"/>
    <s v="premium unleaded (required)"/>
    <n v="454"/>
    <n v="8"/>
    <s v="AUTOMATIC"/>
    <s v="rear wheel drive"/>
    <n v="2"/>
    <s v="Exotic,Factory Tuner,Luxury,High-Performance"/>
    <s v="Large"/>
    <s v="Coupe"/>
    <n v="21"/>
    <n v="13"/>
    <n v="238"/>
    <n v="143400"/>
  </r>
  <r>
    <x v="37"/>
    <s v="GranTurismo"/>
    <n v="2014"/>
    <x v="4"/>
    <s v="premium unleaded (required)"/>
    <n v="454"/>
    <n v="8"/>
    <s v="AUTOMATIC"/>
    <s v="rear wheel drive"/>
    <n v="2"/>
    <s v="Exotic,Luxury,High-Performance"/>
    <s v="Large"/>
    <s v="Coupe"/>
    <n v="21"/>
    <n v="13"/>
    <n v="238"/>
    <n v="126500"/>
  </r>
  <r>
    <x v="37"/>
    <s v="GranTurismo"/>
    <n v="2015"/>
    <x v="0"/>
    <s v="premium unleaded (required)"/>
    <n v="454"/>
    <n v="8"/>
    <s v="AUTOMATIC"/>
    <s v="rear wheel drive"/>
    <n v="2"/>
    <s v="Exotic,Luxury,High-Performance"/>
    <s v="Large"/>
    <s v="Coupe"/>
    <n v="21"/>
    <n v="13"/>
    <n v="238"/>
    <n v="132825"/>
  </r>
  <r>
    <x v="37"/>
    <s v="GranTurismo"/>
    <n v="2015"/>
    <x v="0"/>
    <s v="premium unleaded (required)"/>
    <n v="454"/>
    <n v="8"/>
    <s v="AUTOMATIC"/>
    <s v="rear wheel drive"/>
    <n v="2"/>
    <s v="Exotic,Factory Tuner,Luxury,High-Performance"/>
    <s v="Large"/>
    <s v="Coupe"/>
    <n v="21"/>
    <n v="13"/>
    <n v="238"/>
    <n v="165627"/>
  </r>
  <r>
    <x v="37"/>
    <s v="GranTurismo"/>
    <n v="2015"/>
    <x v="0"/>
    <s v="premium unleaded (required)"/>
    <n v="454"/>
    <n v="8"/>
    <s v="AUTOMATIC"/>
    <s v="rear wheel drive"/>
    <n v="2"/>
    <s v="Exotic,Factory Tuner,Luxury,High-Performance"/>
    <s v="Large"/>
    <s v="Coupe"/>
    <n v="21"/>
    <n v="13"/>
    <n v="238"/>
    <n v="150570"/>
  </r>
  <r>
    <x v="37"/>
    <s v="GranTurismo"/>
    <n v="2016"/>
    <x v="1"/>
    <s v="premium unleaded (required)"/>
    <n v="454"/>
    <n v="8"/>
    <s v="AUTOMATIC"/>
    <s v="rear wheel drive"/>
    <n v="2"/>
    <s v="Exotic,Factory Tuner,Luxury,High-Performance"/>
    <s v="Large"/>
    <s v="Coupe"/>
    <n v="21"/>
    <n v="13"/>
    <n v="238"/>
    <n v="150570"/>
  </r>
  <r>
    <x v="37"/>
    <s v="GranTurismo"/>
    <n v="2016"/>
    <x v="1"/>
    <s v="premium unleaded (required)"/>
    <n v="454"/>
    <n v="8"/>
    <s v="AUTOMATIC"/>
    <s v="rear wheel drive"/>
    <n v="2"/>
    <s v="Exotic,Luxury,High-Performance"/>
    <s v="Large"/>
    <s v="Coupe"/>
    <n v="21"/>
    <n v="13"/>
    <n v="238"/>
    <n v="132825"/>
  </r>
  <r>
    <x v="37"/>
    <s v="GranTurismo"/>
    <n v="2016"/>
    <x v="1"/>
    <s v="premium unleaded (required)"/>
    <n v="454"/>
    <n v="8"/>
    <s v="AUTOMATIC"/>
    <s v="rear wheel drive"/>
    <n v="2"/>
    <s v="Exotic,Factory Tuner,Luxury,High-Performance"/>
    <s v="Large"/>
    <s v="Coupe"/>
    <n v="21"/>
    <n v="13"/>
    <n v="238"/>
    <n v="165627"/>
  </r>
  <r>
    <x v="31"/>
    <s v="STS-V"/>
    <n v="2008"/>
    <x v="12"/>
    <s v="premium unleaded (required)"/>
    <n v="469"/>
    <n v="8"/>
    <s v="AUTOMATIC"/>
    <s v="rear wheel drive"/>
    <n v="4"/>
    <s v="Factory Tuner,Luxury,High-Performance"/>
    <s v="Large"/>
    <s v="Sedan"/>
    <n v="19"/>
    <n v="13"/>
    <n v="1624"/>
    <n v="78775"/>
  </r>
  <r>
    <x v="31"/>
    <s v="STS-V"/>
    <n v="2009"/>
    <x v="10"/>
    <s v="premium unleaded (required)"/>
    <n v="469"/>
    <n v="8"/>
    <s v="AUTOMATIC"/>
    <s v="rear wheel drive"/>
    <n v="4"/>
    <s v="Factory Tuner,Luxury,High-Performance"/>
    <s v="Large"/>
    <s v="Sedan"/>
    <n v="19"/>
    <n v="13"/>
    <n v="1624"/>
    <n v="81795"/>
  </r>
  <r>
    <x v="43"/>
    <s v="Rapide"/>
    <n v="2010"/>
    <x v="9"/>
    <s v="premium unleaded (required)"/>
    <n v="470"/>
    <n v="12"/>
    <s v="AUTOMATIC"/>
    <s v="rear wheel drive"/>
    <n v="4"/>
    <s v="Exotic,High-Performance"/>
    <s v="Large"/>
    <s v="Sedan"/>
    <n v="19"/>
    <n v="13"/>
    <n v="259"/>
    <n v="197850"/>
  </r>
  <r>
    <x v="43"/>
    <s v="Rapide"/>
    <n v="2011"/>
    <x v="6"/>
    <s v="premium unleaded (required)"/>
    <n v="470"/>
    <n v="12"/>
    <s v="AUTOMATIC"/>
    <s v="rear wheel drive"/>
    <n v="4"/>
    <s v="Exotic,High-Performance"/>
    <s v="Large"/>
    <s v="Sedan"/>
    <n v="19"/>
    <n v="13"/>
    <n v="259"/>
    <n v="207895"/>
  </r>
  <r>
    <x v="43"/>
    <s v="Rapide"/>
    <n v="2012"/>
    <x v="5"/>
    <s v="premium unleaded (required)"/>
    <n v="470"/>
    <n v="12"/>
    <s v="AUTOMATIC"/>
    <s v="rear wheel drive"/>
    <n v="4"/>
    <s v="Exotic,High-Performance"/>
    <s v="Large"/>
    <s v="Sedan"/>
    <n v="19"/>
    <n v="13"/>
    <n v="259"/>
    <n v="226850"/>
  </r>
  <r>
    <x v="43"/>
    <s v="Rapide"/>
    <n v="2012"/>
    <x v="5"/>
    <s v="premium unleaded (required)"/>
    <n v="470"/>
    <n v="12"/>
    <s v="AUTOMATIC"/>
    <s v="rear wheel drive"/>
    <n v="4"/>
    <s v="Exotic,High-Performance"/>
    <s v="Large"/>
    <s v="Sedan"/>
    <n v="19"/>
    <n v="13"/>
    <n v="259"/>
    <n v="207895"/>
  </r>
  <r>
    <x v="38"/>
    <s v="California"/>
    <n v="2013"/>
    <x v="3"/>
    <s v="premium unleaded (required)"/>
    <n v="483"/>
    <n v="8"/>
    <s v="AUTOMATED_MANUAL"/>
    <s v="rear wheel drive"/>
    <n v="2"/>
    <s v="Exotic,High-Performance"/>
    <s v="Compact"/>
    <s v="Convertible"/>
    <n v="19"/>
    <n v="13"/>
    <n v="2774"/>
    <n v="198190"/>
  </r>
  <r>
    <x v="38"/>
    <s v="California"/>
    <n v="2014"/>
    <x v="4"/>
    <s v="premium unleaded (required)"/>
    <n v="483"/>
    <n v="8"/>
    <s v="AUTOMATED_MANUAL"/>
    <s v="rear wheel drive"/>
    <n v="2"/>
    <s v="Exotic,High-Performance"/>
    <s v="Compact"/>
    <s v="Convertible"/>
    <n v="19"/>
    <n v="13"/>
    <n v="2774"/>
    <n v="198190"/>
  </r>
  <r>
    <x v="43"/>
    <s v="Virage"/>
    <n v="2012"/>
    <x v="5"/>
    <s v="premium unleaded (required)"/>
    <n v="490"/>
    <n v="12"/>
    <s v="AUTOMATIC"/>
    <s v="rear wheel drive"/>
    <n v="2"/>
    <s v="Exotic,High-Performance"/>
    <s v="Midsize"/>
    <s v="Coupe"/>
    <n v="18"/>
    <n v="13"/>
    <n v="259"/>
    <n v="208295"/>
  </r>
  <r>
    <x v="43"/>
    <s v="Virage"/>
    <n v="2012"/>
    <x v="5"/>
    <s v="premium unleaded (required)"/>
    <n v="490"/>
    <n v="12"/>
    <s v="AUTOMATIC"/>
    <s v="rear wheel drive"/>
    <n v="2"/>
    <s v="Exotic,High-Performance"/>
    <s v="Midsize"/>
    <s v="Convertible"/>
    <n v="18"/>
    <n v="13"/>
    <n v="259"/>
    <n v="223295"/>
  </r>
  <r>
    <x v="2"/>
    <s v="Camaro"/>
    <n v="2015"/>
    <x v="0"/>
    <s v="premium unleaded (required)"/>
    <n v="505"/>
    <n v="8"/>
    <s v="MANUAL"/>
    <s v="rear wheel drive"/>
    <n v="2"/>
    <s v="Factory Tuner,High-Performance"/>
    <s v="Midsize"/>
    <s v="Coupe"/>
    <n v="19"/>
    <n v="13"/>
    <n v="1385"/>
    <n v="72305"/>
  </r>
  <r>
    <x v="43"/>
    <s v="DB9"/>
    <n v="2013"/>
    <x v="3"/>
    <s v="premium unleaded (required)"/>
    <n v="510"/>
    <n v="12"/>
    <s v="AUTOMATIC"/>
    <s v="rear wheel drive"/>
    <n v="2"/>
    <s v="Exotic,High-Performance"/>
    <s v="Midsize"/>
    <s v="Convertible"/>
    <n v="19"/>
    <n v="13"/>
    <n v="259"/>
    <n v="198700"/>
  </r>
  <r>
    <x v="43"/>
    <s v="DB9"/>
    <n v="2013"/>
    <x v="3"/>
    <s v="premium unleaded (required)"/>
    <n v="510"/>
    <n v="12"/>
    <s v="AUTOMATIC"/>
    <s v="rear wheel drive"/>
    <n v="2"/>
    <s v="Exotic,High-Performance"/>
    <s v="Midsize"/>
    <s v="Coupe"/>
    <n v="19"/>
    <n v="13"/>
    <n v="259"/>
    <n v="183700"/>
  </r>
  <r>
    <x v="43"/>
    <s v="DB9"/>
    <n v="2014"/>
    <x v="4"/>
    <s v="premium unleaded (required)"/>
    <n v="510"/>
    <n v="12"/>
    <s v="AUTOMATIC"/>
    <s v="rear wheel drive"/>
    <n v="2"/>
    <s v="Exotic,High-Performance"/>
    <s v="Midsize"/>
    <s v="Convertible"/>
    <n v="19"/>
    <n v="13"/>
    <n v="259"/>
    <n v="200800"/>
  </r>
  <r>
    <x v="43"/>
    <s v="DB9"/>
    <n v="2014"/>
    <x v="4"/>
    <s v="premium unleaded (required)"/>
    <n v="510"/>
    <n v="12"/>
    <s v="AUTOMATIC"/>
    <s v="rear wheel drive"/>
    <n v="2"/>
    <s v="Exotic,High-Performance"/>
    <s v="Midsize"/>
    <s v="Coupe"/>
    <n v="19"/>
    <n v="13"/>
    <n v="259"/>
    <n v="185800"/>
  </r>
  <r>
    <x v="43"/>
    <s v="DB9"/>
    <n v="2015"/>
    <x v="0"/>
    <s v="premium unleaded (required)"/>
    <n v="510"/>
    <n v="12"/>
    <s v="AUTOMATIC"/>
    <s v="rear wheel drive"/>
    <n v="2"/>
    <s v="Exotic,High-Performance"/>
    <s v="Midsize"/>
    <s v="Coupe"/>
    <n v="19"/>
    <n v="13"/>
    <n v="259"/>
    <n v="198295"/>
  </r>
  <r>
    <x v="43"/>
    <s v="DB9"/>
    <n v="2015"/>
    <x v="0"/>
    <s v="premium unleaded (required)"/>
    <n v="510"/>
    <n v="12"/>
    <s v="AUTOMATIC"/>
    <s v="rear wheel drive"/>
    <n v="2"/>
    <s v="Exotic,High-Performance"/>
    <s v="Midsize"/>
    <s v="Coupe"/>
    <n v="19"/>
    <n v="13"/>
    <n v="259"/>
    <n v="188295"/>
  </r>
  <r>
    <x v="43"/>
    <s v="DB9"/>
    <n v="2015"/>
    <x v="0"/>
    <s v="premium unleaded (required)"/>
    <n v="510"/>
    <n v="12"/>
    <s v="AUTOMATIC"/>
    <s v="rear wheel drive"/>
    <n v="2"/>
    <s v="Exotic,High-Performance"/>
    <s v="Midsize"/>
    <s v="Convertible"/>
    <n v="19"/>
    <n v="13"/>
    <n v="259"/>
    <n v="203295"/>
  </r>
  <r>
    <x v="43"/>
    <s v="DB9"/>
    <n v="2015"/>
    <x v="0"/>
    <s v="premium unleaded (required)"/>
    <n v="510"/>
    <n v="12"/>
    <s v="AUTOMATIC"/>
    <s v="rear wheel drive"/>
    <n v="2"/>
    <s v="Exotic,High-Performance"/>
    <s v="Midsize"/>
    <s v="Convertible"/>
    <n v="19"/>
    <n v="13"/>
    <n v="259"/>
    <n v="213295"/>
  </r>
  <r>
    <x v="32"/>
    <s v="Range Rover"/>
    <n v="2014"/>
    <x v="4"/>
    <s v="flex-fuel (premium unleaded required/E85)"/>
    <n v="510"/>
    <n v="8"/>
    <s v="AUTOMATIC"/>
    <s v="four wheel drive"/>
    <n v="4"/>
    <s v="Flex Fuel,Luxury,High-Performance"/>
    <s v="Large"/>
    <s v="4dr SUV"/>
    <n v="19"/>
    <n v="13"/>
    <n v="258"/>
    <n v="142100"/>
  </r>
  <r>
    <x v="32"/>
    <s v="Range Rover"/>
    <n v="2014"/>
    <x v="4"/>
    <s v="premium unleaded (required)"/>
    <n v="510"/>
    <n v="8"/>
    <s v="AUTOMATIC"/>
    <s v="four wheel drive"/>
    <n v="4"/>
    <s v="Luxury,High-Performance"/>
    <s v="Large"/>
    <s v="4dr SUV"/>
    <n v="19"/>
    <n v="13"/>
    <n v="258"/>
    <n v="105300"/>
  </r>
  <r>
    <x v="32"/>
    <s v="Range Rover"/>
    <n v="2014"/>
    <x v="4"/>
    <s v="flex-fuel (premium unleaded required/E85)"/>
    <n v="510"/>
    <n v="8"/>
    <s v="AUTOMATIC"/>
    <s v="four wheel drive"/>
    <n v="4"/>
    <s v="Flex Fuel,Luxury,High-Performance"/>
    <s v="Large"/>
    <s v="4dr SUV"/>
    <n v="19"/>
    <n v="13"/>
    <n v="258"/>
    <n v="184105"/>
  </r>
  <r>
    <x v="32"/>
    <s v="Range Rover"/>
    <n v="2014"/>
    <x v="4"/>
    <s v="flex-fuel (premium unleaded required/E85)"/>
    <n v="510"/>
    <n v="8"/>
    <s v="AUTOMATIC"/>
    <s v="four wheel drive"/>
    <n v="4"/>
    <s v="Flex Fuel,Luxury,High-Performance"/>
    <s v="Large"/>
    <s v="4dr SUV"/>
    <n v="19"/>
    <n v="13"/>
    <n v="258"/>
    <n v="136750"/>
  </r>
  <r>
    <x v="32"/>
    <s v="Range Rover"/>
    <n v="2014"/>
    <x v="4"/>
    <s v="flex-fuel (premium unleaded required/E85)"/>
    <n v="510"/>
    <n v="8"/>
    <s v="AUTOMATIC"/>
    <s v="four wheel drive"/>
    <n v="4"/>
    <s v="Flex Fuel,Luxury,High-Performance"/>
    <s v="Large"/>
    <s v="4dr SUV"/>
    <n v="19"/>
    <n v="13"/>
    <n v="258"/>
    <n v="105300"/>
  </r>
  <r>
    <x v="32"/>
    <s v="Range Rover"/>
    <n v="2014"/>
    <x v="4"/>
    <s v="flex-fuel (premium unleaded required/E85)"/>
    <n v="510"/>
    <n v="8"/>
    <s v="AUTOMATIC"/>
    <s v="four wheel drive"/>
    <n v="4"/>
    <s v="Flex Fuel,Luxury,High-Performance"/>
    <s v="Large"/>
    <s v="4dr SUV"/>
    <n v="19"/>
    <n v="13"/>
    <n v="258"/>
    <n v="100100"/>
  </r>
  <r>
    <x v="32"/>
    <s v="Range Rover"/>
    <n v="2014"/>
    <x v="4"/>
    <s v="premium unleaded (required)"/>
    <n v="510"/>
    <n v="8"/>
    <s v="AUTOMATIC"/>
    <s v="four wheel drive"/>
    <n v="4"/>
    <s v="Luxury,High-Performance"/>
    <s v="Large"/>
    <s v="4dr SUV"/>
    <n v="19"/>
    <n v="13"/>
    <n v="258"/>
    <n v="100100"/>
  </r>
  <r>
    <x v="32"/>
    <s v="Range Rover"/>
    <n v="2014"/>
    <x v="4"/>
    <s v="premium unleaded (required)"/>
    <n v="510"/>
    <n v="8"/>
    <s v="AUTOMATIC"/>
    <s v="four wheel drive"/>
    <n v="4"/>
    <s v="Luxury,High-Performance"/>
    <s v="Large"/>
    <s v="4dr SUV"/>
    <n v="19"/>
    <n v="13"/>
    <n v="258"/>
    <n v="184105"/>
  </r>
  <r>
    <x v="32"/>
    <s v="Range Rover"/>
    <n v="2014"/>
    <x v="4"/>
    <s v="premium unleaded (required)"/>
    <n v="510"/>
    <n v="8"/>
    <s v="AUTOMATIC"/>
    <s v="four wheel drive"/>
    <n v="4"/>
    <s v="Luxury,High-Performance"/>
    <s v="Large"/>
    <s v="4dr SUV"/>
    <n v="19"/>
    <n v="13"/>
    <n v="258"/>
    <n v="136750"/>
  </r>
  <r>
    <x v="32"/>
    <s v="Range Rover"/>
    <n v="2014"/>
    <x v="4"/>
    <s v="flex-fuel (premium unleaded required/E85)"/>
    <n v="510"/>
    <n v="8"/>
    <s v="AUTOMATIC"/>
    <s v="four wheel drive"/>
    <n v="4"/>
    <s v="Flex Fuel,Luxury,High-Performance"/>
    <s v="Large"/>
    <s v="4dr SUV"/>
    <n v="19"/>
    <n v="13"/>
    <n v="258"/>
    <n v="118605"/>
  </r>
  <r>
    <x v="32"/>
    <s v="Range Rover"/>
    <n v="2014"/>
    <x v="4"/>
    <s v="premium unleaded (required)"/>
    <n v="510"/>
    <n v="8"/>
    <s v="AUTOMATIC"/>
    <s v="four wheel drive"/>
    <n v="4"/>
    <s v="Luxury,High-Performance"/>
    <s v="Large"/>
    <s v="4dr SUV"/>
    <n v="19"/>
    <n v="13"/>
    <n v="258"/>
    <n v="142100"/>
  </r>
  <r>
    <x v="32"/>
    <s v="Range Rover"/>
    <n v="2015"/>
    <x v="0"/>
    <s v="flex-fuel (premium unleaded required/E85)"/>
    <n v="510"/>
    <n v="8"/>
    <s v="AUTOMATIC"/>
    <s v="four wheel drive"/>
    <n v="4"/>
    <s v="Flex Fuel,Luxury,High-Performance"/>
    <s v="Large"/>
    <s v="4dr SUV"/>
    <n v="19"/>
    <n v="13"/>
    <n v="258"/>
    <n v="101995"/>
  </r>
  <r>
    <x v="32"/>
    <s v="Range Rover"/>
    <n v="2015"/>
    <x v="0"/>
    <s v="flex-fuel (premium unleaded required/E85)"/>
    <n v="510"/>
    <n v="8"/>
    <s v="AUTOMATIC"/>
    <s v="four wheel drive"/>
    <n v="4"/>
    <s v="Flex Fuel,Luxury,High-Performance"/>
    <s v="Large"/>
    <s v="4dr SUV"/>
    <n v="19"/>
    <n v="13"/>
    <n v="258"/>
    <n v="106995"/>
  </r>
  <r>
    <x v="32"/>
    <s v="Range Rover"/>
    <n v="2015"/>
    <x v="0"/>
    <s v="flex-fuel (premium unleaded required/E85)"/>
    <n v="510"/>
    <n v="8"/>
    <s v="AUTOMATIC"/>
    <s v="four wheel drive"/>
    <n v="4"/>
    <s v="Flex Fuel,Luxury,High-Performance"/>
    <s v="Large"/>
    <s v="4dr SUV"/>
    <n v="19"/>
    <n v="13"/>
    <n v="258"/>
    <n v="118845"/>
  </r>
  <r>
    <x v="32"/>
    <s v="Range Rover"/>
    <n v="2015"/>
    <x v="0"/>
    <s v="flex-fuel (premium unleaded required/E85)"/>
    <n v="510"/>
    <n v="8"/>
    <s v="AUTOMATIC"/>
    <s v="four wheel drive"/>
    <n v="4"/>
    <s v="Flex Fuel,Luxury,High-Performance"/>
    <s v="Large"/>
    <s v="4dr SUV"/>
    <n v="19"/>
    <n v="13"/>
    <n v="258"/>
    <n v="186495"/>
  </r>
  <r>
    <x v="32"/>
    <s v="Range Rover"/>
    <n v="2015"/>
    <x v="0"/>
    <s v="flex-fuel (premium unleaded required/E85)"/>
    <n v="510"/>
    <n v="8"/>
    <s v="AUTOMATIC"/>
    <s v="four wheel drive"/>
    <n v="4"/>
    <s v="Flex Fuel,Luxury,High-Performance"/>
    <s v="Large"/>
    <s v="4dr SUV"/>
    <n v="19"/>
    <n v="13"/>
    <n v="258"/>
    <n v="137995"/>
  </r>
  <r>
    <x v="32"/>
    <s v="Range Rover"/>
    <n v="2015"/>
    <x v="0"/>
    <s v="flex-fuel (premium unleaded required/E85)"/>
    <n v="510"/>
    <n v="8"/>
    <s v="AUTOMATIC"/>
    <s v="four wheel drive"/>
    <n v="4"/>
    <s v="Flex Fuel,Luxury,High-Performance"/>
    <s v="Large"/>
    <s v="4dr SUV"/>
    <n v="19"/>
    <n v="13"/>
    <n v="258"/>
    <n v="142995"/>
  </r>
  <r>
    <x v="32"/>
    <s v="Range Rover"/>
    <n v="2015"/>
    <x v="0"/>
    <s v="flex-fuel (premium unleaded required/E85)"/>
    <n v="510"/>
    <n v="8"/>
    <s v="AUTOMATIC"/>
    <s v="four wheel drive"/>
    <n v="4"/>
    <s v="Flex Fuel,Luxury,High-Performance"/>
    <s v="Large"/>
    <s v="4dr SUV"/>
    <n v="19"/>
    <n v="13"/>
    <n v="258"/>
    <n v="123845"/>
  </r>
  <r>
    <x v="10"/>
    <s v="M-Class"/>
    <n v="2013"/>
    <x v="3"/>
    <s v="premium unleaded (required)"/>
    <n v="518"/>
    <n v="8"/>
    <s v="AUTOMATIC"/>
    <s v="all wheel drive"/>
    <n v="4"/>
    <s v="Crossover,Factory Tuner,Luxury,High-Performance"/>
    <s v="Midsize"/>
    <s v="4dr SUV"/>
    <n v="17"/>
    <n v="13"/>
    <n v="617"/>
    <n v="96100"/>
  </r>
  <r>
    <x v="10"/>
    <s v="M-Class"/>
    <n v="2014"/>
    <x v="4"/>
    <s v="premium unleaded (required)"/>
    <n v="518"/>
    <n v="8"/>
    <s v="AUTOMATIC"/>
    <s v="all wheel drive"/>
    <n v="4"/>
    <s v="Crossover,Factory Tuner,Luxury,High-Performance"/>
    <s v="Midsize"/>
    <s v="4dr SUV"/>
    <n v="17"/>
    <n v="13"/>
    <n v="617"/>
    <n v="97250"/>
  </r>
  <r>
    <x v="10"/>
    <s v="M-Class"/>
    <n v="2015"/>
    <x v="0"/>
    <s v="premium unleaded (required)"/>
    <n v="518"/>
    <n v="8"/>
    <s v="AUTOMATIC"/>
    <s v="all wheel drive"/>
    <n v="4"/>
    <s v="Crossover,Factory Tuner,Luxury,High-Performance"/>
    <s v="Midsize"/>
    <s v="4dr SUV"/>
    <n v="17"/>
    <n v="13"/>
    <n v="617"/>
    <n v="98400"/>
  </r>
  <r>
    <x v="37"/>
    <s v="Quattroporte"/>
    <n v="2015"/>
    <x v="0"/>
    <s v="premium unleaded (required)"/>
    <n v="523"/>
    <n v="8"/>
    <s v="AUTOMATIC"/>
    <s v="rear wheel drive"/>
    <n v="4"/>
    <s v="Exotic,Factory Tuner,Luxury,High-Performance"/>
    <s v="Large"/>
    <s v="Sedan"/>
    <n v="22"/>
    <n v="13"/>
    <n v="238"/>
    <n v="140500"/>
  </r>
  <r>
    <x v="10"/>
    <s v="Maybach"/>
    <n v="2016"/>
    <x v="1"/>
    <s v="premium unleaded (required)"/>
    <n v="523"/>
    <n v="12"/>
    <s v="AUTOMATIC"/>
    <s v="rear wheel drive"/>
    <n v="4"/>
    <s v="Exotic,Luxury,High-Performance"/>
    <s v="Large"/>
    <s v="Sedan"/>
    <n v="20"/>
    <n v="13"/>
    <n v="617"/>
    <n v="189350"/>
  </r>
  <r>
    <x v="10"/>
    <s v="Maybach"/>
    <n v="2017"/>
    <x v="2"/>
    <s v="premium unleaded (required)"/>
    <n v="523"/>
    <n v="12"/>
    <s v="AUTOMATIC"/>
    <s v="rear wheel drive"/>
    <n v="4"/>
    <s v="Exotic,Luxury,High-Performance"/>
    <s v="Large"/>
    <s v="Sedan"/>
    <n v="21"/>
    <n v="13"/>
    <n v="617"/>
    <n v="191300"/>
  </r>
  <r>
    <x v="10"/>
    <s v="S-Class"/>
    <n v="2017"/>
    <x v="2"/>
    <s v="premium unleaded (required)"/>
    <n v="523"/>
    <n v="12"/>
    <s v="AUTOMATIC"/>
    <s v="rear wheel drive"/>
    <n v="4"/>
    <s v="Luxury,High-Performance"/>
    <s v="Large"/>
    <s v="Sedan"/>
    <n v="22"/>
    <n v="13"/>
    <n v="617"/>
    <n v="170750"/>
  </r>
  <r>
    <x v="19"/>
    <s v="R8"/>
    <n v="2014"/>
    <x v="4"/>
    <s v="premium unleaded (required)"/>
    <n v="525"/>
    <n v="10"/>
    <s v="AUTOMATED_MANUAL"/>
    <s v="all wheel drive"/>
    <n v="2"/>
    <s v="Luxury,High-Performance"/>
    <s v="Compact"/>
    <s v="Convertible"/>
    <n v="22"/>
    <n v="13"/>
    <n v="3105"/>
    <n v="173800"/>
  </r>
  <r>
    <x v="19"/>
    <s v="R8"/>
    <n v="2014"/>
    <x v="4"/>
    <s v="premium unleaded (required)"/>
    <n v="525"/>
    <n v="10"/>
    <s v="AUTOMATED_MANUAL"/>
    <s v="all wheel drive"/>
    <n v="2"/>
    <s v="Luxury,High-Performance"/>
    <s v="Compact"/>
    <s v="Coupe"/>
    <n v="22"/>
    <n v="13"/>
    <n v="3105"/>
    <n v="160300"/>
  </r>
  <r>
    <x v="19"/>
    <s v="R8"/>
    <n v="2015"/>
    <x v="0"/>
    <s v="premium unleaded (required)"/>
    <n v="525"/>
    <n v="10"/>
    <s v="AUTOMATED_MANUAL"/>
    <s v="all wheel drive"/>
    <n v="2"/>
    <s v="Luxury,High-Performance"/>
    <s v="Compact"/>
    <s v="Coupe"/>
    <n v="22"/>
    <n v="13"/>
    <n v="3105"/>
    <n v="162900"/>
  </r>
  <r>
    <x v="19"/>
    <s v="R8"/>
    <n v="2015"/>
    <x v="0"/>
    <s v="premium unleaded (required)"/>
    <n v="525"/>
    <n v="10"/>
    <s v="AUTOMATED_MANUAL"/>
    <s v="all wheel drive"/>
    <n v="2"/>
    <s v="Luxury,High-Performance"/>
    <s v="Compact"/>
    <s v="Convertible"/>
    <n v="22"/>
    <n v="13"/>
    <n v="3105"/>
    <n v="175100"/>
  </r>
  <r>
    <x v="0"/>
    <s v="7 Series"/>
    <n v="2015"/>
    <x v="0"/>
    <s v="premium unleaded (required)"/>
    <n v="535"/>
    <n v="12"/>
    <s v="AUTOMATIC"/>
    <s v="rear wheel drive"/>
    <n v="4"/>
    <s v="Luxury,High-Performance"/>
    <s v="Large"/>
    <s v="Sedan"/>
    <n v="20"/>
    <n v="13"/>
    <n v="3916"/>
    <n v="141200"/>
  </r>
  <r>
    <x v="43"/>
    <s v="DB9 GT"/>
    <n v="2016"/>
    <x v="1"/>
    <s v="premium unleaded (required)"/>
    <n v="540"/>
    <n v="12"/>
    <s v="AUTOMATIC"/>
    <s v="rear wheel drive"/>
    <n v="2"/>
    <s v="Exotic,High-Performance"/>
    <s v="Midsize"/>
    <s v="Coupe"/>
    <n v="19"/>
    <n v="13"/>
    <n v="259"/>
    <n v="235307"/>
  </r>
  <r>
    <x v="43"/>
    <s v="DB9 GT"/>
    <n v="2016"/>
    <x v="1"/>
    <s v="premium unleaded (required)"/>
    <n v="540"/>
    <n v="12"/>
    <s v="AUTOMATIC"/>
    <s v="rear wheel drive"/>
    <n v="2"/>
    <s v="Exotic,High-Performance"/>
    <s v="Midsize"/>
    <s v="Convertible"/>
    <n v="19"/>
    <n v="13"/>
    <n v="259"/>
    <n v="213250"/>
  </r>
  <r>
    <x v="43"/>
    <s v="DB9 GT"/>
    <n v="2016"/>
    <x v="1"/>
    <s v="premium unleaded (required)"/>
    <n v="540"/>
    <n v="12"/>
    <s v="AUTOMATIC"/>
    <s v="rear wheel drive"/>
    <n v="2"/>
    <s v="Exotic,High-Performance"/>
    <s v="Midsize"/>
    <s v="Coupe"/>
    <n v="19"/>
    <n v="13"/>
    <n v="259"/>
    <n v="198250"/>
  </r>
  <r>
    <x v="43"/>
    <s v="Rapide S"/>
    <n v="2014"/>
    <x v="4"/>
    <s v="premium unleaded (required)"/>
    <n v="550"/>
    <n v="12"/>
    <s v="AUTOMATIC"/>
    <s v="rear wheel drive"/>
    <n v="4"/>
    <s v="Exotic,High-Performance"/>
    <s v="Large"/>
    <s v="Sedan"/>
    <n v="19"/>
    <n v="13"/>
    <n v="259"/>
    <n v="198250"/>
  </r>
  <r>
    <x v="19"/>
    <s v="R8"/>
    <n v="2014"/>
    <x v="4"/>
    <s v="premium unleaded (required)"/>
    <n v="550"/>
    <n v="10"/>
    <s v="AUTOMATED_MANUAL"/>
    <s v="all wheel drive"/>
    <n v="2"/>
    <s v="Luxury,High-Performance"/>
    <s v="Compact"/>
    <s v="Coupe"/>
    <n v="22"/>
    <n v="13"/>
    <n v="3105"/>
    <n v="179645"/>
  </r>
  <r>
    <x v="19"/>
    <s v="R8"/>
    <n v="2015"/>
    <x v="0"/>
    <s v="premium unleaded (required)"/>
    <n v="550"/>
    <n v="10"/>
    <s v="AUTOMATED_MANUAL"/>
    <s v="all wheel drive"/>
    <n v="2"/>
    <s v="Luxury,High-Performance"/>
    <s v="Compact"/>
    <s v="Convertible"/>
    <n v="22"/>
    <n v="13"/>
    <n v="3105"/>
    <n v="199600"/>
  </r>
  <r>
    <x v="19"/>
    <s v="R8"/>
    <n v="2015"/>
    <x v="0"/>
    <s v="premium unleaded (required)"/>
    <n v="550"/>
    <n v="10"/>
    <s v="AUTOMATED_MANUAL"/>
    <s v="all wheel drive"/>
    <n v="2"/>
    <s v="Luxury,High-Performance"/>
    <s v="Compact"/>
    <s v="Coupe"/>
    <n v="22"/>
    <n v="13"/>
    <n v="3105"/>
    <n v="182500"/>
  </r>
  <r>
    <x v="41"/>
    <s v="Gallardo"/>
    <n v="2012"/>
    <x v="5"/>
    <s v="premium unleaded (required)"/>
    <n v="550"/>
    <n v="10"/>
    <s v="AUTOMATED_MANUAL"/>
    <s v="rear wheel drive"/>
    <n v="2"/>
    <s v="Exotic,High-Performance"/>
    <s v="Compact"/>
    <s v="Coupe"/>
    <n v="20"/>
    <n v="13"/>
    <n v="1158"/>
    <n v="191900"/>
  </r>
  <r>
    <x v="10"/>
    <s v="GL-Class"/>
    <n v="2014"/>
    <x v="4"/>
    <s v="premium unleaded (required)"/>
    <n v="550"/>
    <n v="8"/>
    <s v="AUTOMATIC"/>
    <s v="all wheel drive"/>
    <n v="4"/>
    <s v="Crossover,Factory Tuner,Luxury,High-Performance"/>
    <s v="Large"/>
    <s v="4dr SUV"/>
    <n v="17"/>
    <n v="13"/>
    <n v="617"/>
    <n v="118160"/>
  </r>
  <r>
    <x v="10"/>
    <s v="GL-Class"/>
    <n v="2015"/>
    <x v="0"/>
    <s v="premium unleaded (required)"/>
    <n v="550"/>
    <n v="8"/>
    <s v="AUTOMATIC"/>
    <s v="all wheel drive"/>
    <n v="4"/>
    <s v="Crossover,Factory Tuner,Luxury,High-Performance"/>
    <s v="Large"/>
    <s v="4dr SUV"/>
    <n v="17"/>
    <n v="13"/>
    <n v="617"/>
    <n v="119450"/>
  </r>
  <r>
    <x v="10"/>
    <s v="GL-Class"/>
    <n v="2016"/>
    <x v="1"/>
    <s v="premium unleaded (required)"/>
    <n v="550"/>
    <n v="8"/>
    <s v="AUTOMATIC"/>
    <s v="all wheel drive"/>
    <n v="4"/>
    <s v="Crossover,Factory Tuner,Luxury,High-Performance"/>
    <s v="Large"/>
    <s v="4dr SUV"/>
    <n v="17"/>
    <n v="13"/>
    <n v="617"/>
    <n v="119450"/>
  </r>
  <r>
    <x v="10"/>
    <s v="GLE-Class"/>
    <n v="2016"/>
    <x v="1"/>
    <s v="premium unleaded (required)"/>
    <n v="550"/>
    <n v="8"/>
    <s v="AUTOMATIC"/>
    <s v="all wheel drive"/>
    <n v="4"/>
    <s v="Crossover,Factory Tuner,Luxury,High-Performance"/>
    <s v="Midsize"/>
    <s v="4dr SUV"/>
    <n v="17"/>
    <n v="13"/>
    <n v="617"/>
    <n v="99950"/>
  </r>
  <r>
    <x v="10"/>
    <s v="GLE-Class"/>
    <n v="2017"/>
    <x v="2"/>
    <s v="premium unleaded (required)"/>
    <n v="550"/>
    <n v="8"/>
    <s v="AUTOMATIC"/>
    <s v="all wheel drive"/>
    <n v="4"/>
    <s v="Crossover,Factory Tuner,Luxury,High-Performance"/>
    <s v="Midsize"/>
    <s v="4dr SUV"/>
    <n v="17"/>
    <n v="13"/>
    <n v="617"/>
    <n v="101690"/>
  </r>
  <r>
    <x v="41"/>
    <s v="Gallardo"/>
    <n v="2013"/>
    <x v="3"/>
    <s v="premium unleaded (required)"/>
    <n v="560"/>
    <n v="10"/>
    <s v="AUTOMATED_MANUAL"/>
    <s v="all wheel drive"/>
    <n v="2"/>
    <s v="Exotic,High-Performance"/>
    <s v="Compact"/>
    <s v="Coupe"/>
    <n v="20"/>
    <n v="13"/>
    <n v="1158"/>
    <n v="202000"/>
  </r>
  <r>
    <x v="41"/>
    <s v="Gallardo"/>
    <n v="2013"/>
    <x v="3"/>
    <s v="premium unleaded (required)"/>
    <n v="560"/>
    <n v="10"/>
    <s v="AUTOMATED_MANUAL"/>
    <s v="all wheel drive"/>
    <n v="2"/>
    <s v="Exotic,High-Performance"/>
    <s v="Compact"/>
    <s v="Convertible"/>
    <n v="20"/>
    <n v="13"/>
    <n v="1158"/>
    <n v="225400"/>
  </r>
  <r>
    <x v="41"/>
    <s v="Gallardo"/>
    <n v="2014"/>
    <x v="4"/>
    <s v="premium unleaded (required)"/>
    <n v="560"/>
    <n v="10"/>
    <s v="MANUAL"/>
    <s v="all wheel drive"/>
    <n v="2"/>
    <s v="Exotic,High-Performance"/>
    <s v="Compact"/>
    <s v="Coupe"/>
    <n v="20"/>
    <n v="13"/>
    <n v="1158"/>
    <n v="202000"/>
  </r>
  <r>
    <x v="41"/>
    <s v="Gallardo"/>
    <n v="2014"/>
    <x v="4"/>
    <s v="premium unleaded (required)"/>
    <n v="560"/>
    <n v="10"/>
    <s v="AUTOMATED_MANUAL"/>
    <s v="all wheel drive"/>
    <n v="2"/>
    <s v="Exotic,High-Performance"/>
    <s v="Compact"/>
    <s v="Convertible"/>
    <n v="20"/>
    <n v="13"/>
    <n v="1158"/>
    <n v="225400"/>
  </r>
  <r>
    <x v="41"/>
    <s v="Gallardo"/>
    <n v="2014"/>
    <x v="4"/>
    <s v="premium unleaded (required)"/>
    <n v="560"/>
    <n v="10"/>
    <s v="MANUAL"/>
    <s v="all wheel drive"/>
    <n v="2"/>
    <s v="Exotic,High-Performance"/>
    <s v="Compact"/>
    <s v="Convertible"/>
    <n v="20"/>
    <n v="13"/>
    <n v="1158"/>
    <n v="225400"/>
  </r>
  <r>
    <x v="38"/>
    <s v="458 Italia"/>
    <n v="2013"/>
    <x v="3"/>
    <s v="premium unleaded (required)"/>
    <n v="562"/>
    <n v="8"/>
    <s v="AUTOMATED_MANUAL"/>
    <s v="rear wheel drive"/>
    <n v="2"/>
    <s v="Exotic,High-Performance"/>
    <s v="Compact"/>
    <s v="Convertible"/>
    <n v="17"/>
    <n v="13"/>
    <n v="2774"/>
    <n v="257412"/>
  </r>
  <r>
    <x v="38"/>
    <s v="458 Italia"/>
    <n v="2013"/>
    <x v="3"/>
    <s v="premium unleaded (required)"/>
    <n v="562"/>
    <n v="8"/>
    <s v="AUTOMATED_MANUAL"/>
    <s v="rear wheel drive"/>
    <n v="2"/>
    <s v="Exotic,High-Performance"/>
    <s v="Compact"/>
    <s v="Coupe"/>
    <n v="17"/>
    <n v="13"/>
    <n v="2774"/>
    <n v="233509"/>
  </r>
  <r>
    <x v="38"/>
    <s v="458 Italia"/>
    <n v="2014"/>
    <x v="4"/>
    <s v="premium unleaded (required)"/>
    <n v="562"/>
    <n v="8"/>
    <s v="AUTOMATED_MANUAL"/>
    <s v="rear wheel drive"/>
    <n v="2"/>
    <s v="Exotic,High-Performance"/>
    <s v="Compact"/>
    <s v="Coupe"/>
    <n v="17"/>
    <n v="13"/>
    <n v="2774"/>
    <n v="233509"/>
  </r>
  <r>
    <x v="38"/>
    <s v="458 Italia"/>
    <n v="2014"/>
    <x v="4"/>
    <s v="premium unleaded (required)"/>
    <n v="562"/>
    <n v="8"/>
    <s v="AUTOMATED_MANUAL"/>
    <s v="rear wheel drive"/>
    <n v="2"/>
    <s v="Exotic,High-Performance"/>
    <s v="Compact"/>
    <s v="Convertible"/>
    <n v="17"/>
    <n v="13"/>
    <n v="2774"/>
    <n v="257412"/>
  </r>
  <r>
    <x v="38"/>
    <s v="458 Italia"/>
    <n v="2015"/>
    <x v="0"/>
    <s v="premium unleaded (required)"/>
    <n v="562"/>
    <n v="8"/>
    <s v="AUTOMATED_MANUAL"/>
    <s v="rear wheel drive"/>
    <n v="2"/>
    <s v="Exotic,High-Performance"/>
    <s v="Compact"/>
    <s v="Coupe"/>
    <n v="17"/>
    <n v="13"/>
    <n v="2774"/>
    <n v="239340"/>
  </r>
  <r>
    <x v="38"/>
    <s v="458 Italia"/>
    <n v="2015"/>
    <x v="0"/>
    <s v="premium unleaded (required)"/>
    <n v="562"/>
    <n v="8"/>
    <s v="AUTOMATED_MANUAL"/>
    <s v="rear wheel drive"/>
    <n v="2"/>
    <s v="Exotic,High-Performance"/>
    <s v="Compact"/>
    <s v="Convertible"/>
    <n v="17"/>
    <n v="13"/>
    <n v="2774"/>
    <n v="263553"/>
  </r>
  <r>
    <x v="45"/>
    <s v="Ghost Series II"/>
    <n v="2015"/>
    <x v="0"/>
    <s v="premium unleaded (required)"/>
    <n v="563"/>
    <n v="12"/>
    <s v="AUTOMATIC"/>
    <s v="rear wheel drive"/>
    <n v="4"/>
    <s v="Exotic,Luxury,Performance"/>
    <s v="Large"/>
    <s v="Sedan"/>
    <n v="21"/>
    <n v="13"/>
    <n v="86"/>
    <n v="286750"/>
  </r>
  <r>
    <x v="45"/>
    <s v="Ghost Series II"/>
    <n v="2015"/>
    <x v="0"/>
    <s v="premium unleaded (required)"/>
    <n v="563"/>
    <n v="12"/>
    <s v="AUTOMATIC"/>
    <s v="rear wheel drive"/>
    <n v="4"/>
    <s v="Exotic,Luxury,Performance"/>
    <s v="Large"/>
    <s v="Sedan"/>
    <n v="21"/>
    <n v="13"/>
    <n v="86"/>
    <n v="319400"/>
  </r>
  <r>
    <x v="45"/>
    <s v="Ghost Series II"/>
    <n v="2016"/>
    <x v="1"/>
    <s v="premium unleaded (required)"/>
    <n v="563"/>
    <n v="12"/>
    <s v="AUTOMATIC"/>
    <s v="rear wheel drive"/>
    <n v="4"/>
    <s v="Exotic,Luxury,Performance"/>
    <s v="Large"/>
    <s v="Sedan"/>
    <n v="21"/>
    <n v="13"/>
    <n v="86"/>
    <n v="295850"/>
  </r>
  <r>
    <x v="45"/>
    <s v="Ghost Series II"/>
    <n v="2016"/>
    <x v="1"/>
    <s v="premium unleaded (required)"/>
    <n v="563"/>
    <n v="12"/>
    <s v="AUTOMATIC"/>
    <s v="rear wheel drive"/>
    <n v="4"/>
    <s v="Exotic,Luxury,Performance"/>
    <s v="Large"/>
    <s v="Sedan"/>
    <n v="21"/>
    <n v="13"/>
    <n v="86"/>
    <n v="329325"/>
  </r>
  <r>
    <x v="45"/>
    <s v="Ghost"/>
    <n v="2012"/>
    <x v="5"/>
    <s v="premium unleaded (required)"/>
    <n v="563"/>
    <n v="12"/>
    <s v="AUTOMATIC"/>
    <s v="rear wheel drive"/>
    <n v="4"/>
    <s v="Exotic,Luxury,Performance"/>
    <s v="Large"/>
    <s v="Sedan"/>
    <n v="20"/>
    <n v="13"/>
    <n v="86"/>
    <n v="250000"/>
  </r>
  <r>
    <x v="45"/>
    <s v="Ghost"/>
    <n v="2012"/>
    <x v="5"/>
    <s v="premium unleaded (required)"/>
    <n v="563"/>
    <n v="12"/>
    <s v="AUTOMATIC"/>
    <s v="rear wheel drive"/>
    <n v="4"/>
    <s v="Exotic,Luxury,Performance"/>
    <s v="Large"/>
    <s v="Sedan"/>
    <n v="20"/>
    <n v="13"/>
    <n v="86"/>
    <n v="290000"/>
  </r>
  <r>
    <x v="45"/>
    <s v="Ghost"/>
    <n v="2013"/>
    <x v="3"/>
    <s v="premium unleaded (required)"/>
    <n v="563"/>
    <n v="12"/>
    <s v="AUTOMATIC"/>
    <s v="rear wheel drive"/>
    <n v="4"/>
    <s v="Exotic,Luxury,Performance"/>
    <s v="Large"/>
    <s v="Sedan"/>
    <n v="21"/>
    <n v="13"/>
    <n v="86"/>
    <n v="296000"/>
  </r>
  <r>
    <x v="45"/>
    <s v="Ghost"/>
    <n v="2013"/>
    <x v="3"/>
    <s v="premium unleaded (required)"/>
    <n v="563"/>
    <n v="12"/>
    <s v="AUTOMATIC"/>
    <s v="rear wheel drive"/>
    <n v="4"/>
    <s v="Exotic,Luxury,Performance"/>
    <s v="Large"/>
    <s v="Sedan"/>
    <n v="21"/>
    <n v="13"/>
    <n v="86"/>
    <n v="256650"/>
  </r>
  <r>
    <x v="45"/>
    <s v="Ghost"/>
    <n v="2014"/>
    <x v="4"/>
    <s v="premium unleaded (required)"/>
    <n v="563"/>
    <n v="12"/>
    <s v="AUTOMATIC"/>
    <s v="rear wheel drive"/>
    <n v="4"/>
    <s v="Exotic,Luxury,Performance"/>
    <s v="Large"/>
    <s v="Sedan"/>
    <n v="21"/>
    <n v="13"/>
    <n v="86"/>
    <n v="263200"/>
  </r>
  <r>
    <x v="45"/>
    <s v="Ghost"/>
    <n v="2014"/>
    <x v="4"/>
    <s v="premium unleaded (required)"/>
    <n v="563"/>
    <n v="12"/>
    <s v="AUTOMATIC"/>
    <s v="rear wheel drive"/>
    <n v="4"/>
    <s v="Exotic,Luxury,Performance"/>
    <s v="Large"/>
    <s v="Sedan"/>
    <n v="21"/>
    <n v="13"/>
    <n v="86"/>
    <n v="303300"/>
  </r>
  <r>
    <x v="43"/>
    <s v="Vanquish"/>
    <n v="2014"/>
    <x v="4"/>
    <s v="premium unleaded (required)"/>
    <n v="565"/>
    <n v="12"/>
    <s v="AUTOMATIC"/>
    <s v="rear wheel drive"/>
    <n v="2"/>
    <s v="Exotic,High-Performance"/>
    <s v="Midsize"/>
    <s v="Convertible"/>
    <n v="19"/>
    <n v="13"/>
    <n v="259"/>
    <n v="296295"/>
  </r>
  <r>
    <x v="43"/>
    <s v="Vanquish"/>
    <n v="2014"/>
    <x v="4"/>
    <s v="premium unleaded (required)"/>
    <n v="565"/>
    <n v="12"/>
    <s v="AUTOMATIC"/>
    <s v="rear wheel drive"/>
    <n v="2"/>
    <s v="Exotic,High-Performance"/>
    <s v="Midsize"/>
    <s v="Coupe"/>
    <n v="19"/>
    <n v="13"/>
    <n v="259"/>
    <n v="278295"/>
  </r>
  <r>
    <x v="43"/>
    <s v="Vanquish"/>
    <n v="2015"/>
    <x v="0"/>
    <s v="premium unleaded (required)"/>
    <n v="568"/>
    <n v="12"/>
    <s v="AUTOMATIC"/>
    <s v="rear wheel drive"/>
    <n v="2"/>
    <s v="Exotic,High-Performance"/>
    <s v="Midsize"/>
    <s v="Convertible"/>
    <n v="21"/>
    <n v="13"/>
    <n v="259"/>
    <n v="301695"/>
  </r>
  <r>
    <x v="43"/>
    <s v="Vanquish"/>
    <n v="2015"/>
    <x v="0"/>
    <s v="premium unleaded (required)"/>
    <n v="568"/>
    <n v="12"/>
    <s v="AUTOMATIC"/>
    <s v="rear wheel drive"/>
    <n v="2"/>
    <s v="Exotic,High-Performance"/>
    <s v="Midsize"/>
    <s v="Coupe"/>
    <n v="21"/>
    <n v="13"/>
    <n v="259"/>
    <n v="283695"/>
  </r>
  <r>
    <x v="43"/>
    <s v="Vanquish"/>
    <n v="2016"/>
    <x v="1"/>
    <s v="premium unleaded (required)"/>
    <n v="568"/>
    <n v="12"/>
    <s v="AUTOMATIC"/>
    <s v="rear wheel drive"/>
    <n v="2"/>
    <s v="Exotic,High-Performance"/>
    <s v="Midsize"/>
    <s v="Coupe"/>
    <n v="21"/>
    <n v="13"/>
    <n v="259"/>
    <n v="287650"/>
  </r>
  <r>
    <x v="43"/>
    <s v="Vanquish"/>
    <n v="2016"/>
    <x v="1"/>
    <s v="premium unleaded (required)"/>
    <n v="568"/>
    <n v="12"/>
    <s v="AUTOMATIC"/>
    <s v="rear wheel drive"/>
    <n v="2"/>
    <s v="Exotic,High-Performance"/>
    <s v="Midsize"/>
    <s v="Convertible"/>
    <n v="21"/>
    <n v="13"/>
    <n v="259"/>
    <n v="305650"/>
  </r>
  <r>
    <x v="43"/>
    <s v="Vanquish"/>
    <n v="2016"/>
    <x v="1"/>
    <s v="premium unleaded (required)"/>
    <n v="568"/>
    <n v="12"/>
    <s v="AUTOMATIC"/>
    <s v="rear wheel drive"/>
    <n v="2"/>
    <s v="Exotic,High-Performance"/>
    <s v="Midsize"/>
    <s v="Coupe"/>
    <n v="21"/>
    <n v="13"/>
    <n v="259"/>
    <n v="302695"/>
  </r>
  <r>
    <x v="43"/>
    <s v="Vanquish"/>
    <n v="2016"/>
    <x v="1"/>
    <s v="premium unleaded (required)"/>
    <n v="568"/>
    <n v="12"/>
    <s v="AUTOMATIC"/>
    <s v="rear wheel drive"/>
    <n v="2"/>
    <s v="Exotic,High-Performance"/>
    <s v="Midsize"/>
    <s v="Convertible"/>
    <n v="21"/>
    <n v="13"/>
    <n v="259"/>
    <n v="320695"/>
  </r>
  <r>
    <x v="19"/>
    <s v="R8"/>
    <n v="2015"/>
    <x v="0"/>
    <s v="premium unleaded (required)"/>
    <n v="570"/>
    <n v="10"/>
    <s v="AUTOMATED_MANUAL"/>
    <s v="all wheel drive"/>
    <n v="2"/>
    <s v="Luxury,High-Performance"/>
    <s v="Compact"/>
    <s v="Coupe"/>
    <n v="22"/>
    <n v="13"/>
    <n v="3105"/>
    <n v="199900"/>
  </r>
  <r>
    <x v="41"/>
    <s v="Gallardo"/>
    <n v="2013"/>
    <x v="3"/>
    <s v="premium unleaded (required)"/>
    <n v="570"/>
    <n v="10"/>
    <s v="AUTOMATED_MANUAL"/>
    <s v="all wheel drive"/>
    <n v="2"/>
    <s v="Exotic,Factory Tuner,High-Performance"/>
    <s v="Compact"/>
    <s v="Convertible"/>
    <n v="20"/>
    <n v="13"/>
    <n v="1158"/>
    <n v="248000"/>
  </r>
  <r>
    <x v="41"/>
    <s v="Gallardo"/>
    <n v="2013"/>
    <x v="3"/>
    <s v="premium unleaded (required)"/>
    <n v="570"/>
    <n v="10"/>
    <s v="AUTOMATED_MANUAL"/>
    <s v="all wheel drive"/>
    <n v="2"/>
    <s v="Exotic,Factory Tuner,High-Performance"/>
    <s v="Compact"/>
    <s v="Coupe"/>
    <n v="20"/>
    <n v="13"/>
    <n v="1158"/>
    <n v="237600"/>
  </r>
  <r>
    <x v="41"/>
    <s v="Gallardo"/>
    <n v="2014"/>
    <x v="4"/>
    <s v="premium unleaded (required)"/>
    <n v="570"/>
    <n v="10"/>
    <s v="MANUAL"/>
    <s v="all wheel drive"/>
    <n v="2"/>
    <s v="Exotic,Factory Tuner,High-Performance"/>
    <s v="Compact"/>
    <s v="Convertible"/>
    <n v="20"/>
    <n v="13"/>
    <n v="1158"/>
    <n v="251600"/>
  </r>
  <r>
    <x v="41"/>
    <s v="Gallardo"/>
    <n v="2014"/>
    <x v="4"/>
    <s v="premium unleaded (required)"/>
    <n v="570"/>
    <n v="10"/>
    <s v="AUTOMATED_MANUAL"/>
    <s v="all wheel drive"/>
    <n v="2"/>
    <s v="Exotic,Factory Tuner,High-Performance"/>
    <s v="Compact"/>
    <s v="Coupe"/>
    <n v="20"/>
    <n v="13"/>
    <n v="1158"/>
    <n v="256300"/>
  </r>
  <r>
    <x v="41"/>
    <s v="Gallardo"/>
    <n v="2014"/>
    <x v="4"/>
    <s v="premium unleaded (required)"/>
    <n v="570"/>
    <n v="10"/>
    <s v="AUTOMATED_MANUAL"/>
    <s v="all wheel drive"/>
    <n v="2"/>
    <s v="Exotic,Factory Tuner,High-Performance"/>
    <s v="Compact"/>
    <s v="Coupe"/>
    <n v="20"/>
    <n v="13"/>
    <n v="1158"/>
    <n v="241200"/>
  </r>
  <r>
    <x v="41"/>
    <s v="Gallardo"/>
    <n v="2014"/>
    <x v="4"/>
    <s v="premium unleaded (required)"/>
    <n v="570"/>
    <n v="10"/>
    <s v="MANUAL"/>
    <s v="all wheel drive"/>
    <n v="2"/>
    <s v="Exotic,Factory Tuner,High-Performance"/>
    <s v="Compact"/>
    <s v="Coupe"/>
    <n v="20"/>
    <n v="13"/>
    <n v="1158"/>
    <n v="241200"/>
  </r>
  <r>
    <x v="40"/>
    <s v="Continental GT3-R"/>
    <n v="2015"/>
    <x v="0"/>
    <s v="premium unleaded (required)"/>
    <n v="572"/>
    <n v="8"/>
    <s v="AUTOMATIC"/>
    <s v="all wheel drive"/>
    <n v="2"/>
    <s v="Exotic,Factory Tuner,Luxury,High-Performance"/>
    <s v="Midsize"/>
    <s v="Coupe"/>
    <n v="23"/>
    <n v="13"/>
    <n v="520"/>
    <n v="337000"/>
  </r>
  <r>
    <x v="10"/>
    <s v="GLE-Class"/>
    <n v="2016"/>
    <x v="1"/>
    <s v="premium unleaded (required)"/>
    <n v="577"/>
    <n v="8"/>
    <s v="AUTOMATIC"/>
    <s v="all wheel drive"/>
    <n v="4"/>
    <s v="Crossover,Factory Tuner,Luxury,High-Performance"/>
    <s v="Midsize"/>
    <s v="4dr SUV"/>
    <n v="17"/>
    <n v="13"/>
    <n v="617"/>
    <n v="107100"/>
  </r>
  <r>
    <x v="10"/>
    <s v="GLE-Class"/>
    <n v="2017"/>
    <x v="2"/>
    <s v="premium unleaded (required)"/>
    <n v="577"/>
    <n v="8"/>
    <s v="AUTOMATIC"/>
    <s v="all wheel drive"/>
    <n v="4"/>
    <s v="Crossover,Factory Tuner,Luxury,High-Performance"/>
    <s v="Midsize"/>
    <s v="4dr SUV"/>
    <n v="17"/>
    <n v="13"/>
    <n v="617"/>
    <n v="108840"/>
  </r>
  <r>
    <x v="10"/>
    <s v="GLS-Class"/>
    <n v="2017"/>
    <x v="2"/>
    <s v="premium unleaded (required)"/>
    <n v="577"/>
    <n v="8"/>
    <s v="AUTOMATIC"/>
    <s v="all wheel drive"/>
    <n v="4"/>
    <s v="Crossover,Factory Tuner,Luxury,High-Performance"/>
    <s v="Large"/>
    <s v="4dr SUV"/>
    <n v="17"/>
    <n v="13"/>
    <n v="617"/>
    <n v="124100"/>
  </r>
  <r>
    <x v="10"/>
    <s v="SLS AMG GT Final Edition"/>
    <n v="2015"/>
    <x v="0"/>
    <s v="premium unleaded (required)"/>
    <n v="583"/>
    <n v="8"/>
    <s v="AUTOMATED_MANUAL"/>
    <s v="rear wheel drive"/>
    <n v="2"/>
    <s v="Exotic,Factory Tuner,Luxury,High-Performance"/>
    <s v="Compact"/>
    <s v="Coupe"/>
    <n v="19"/>
    <n v="13"/>
    <n v="617"/>
    <n v="221580"/>
  </r>
  <r>
    <x v="10"/>
    <s v="SLS AMG GT Final Edition"/>
    <n v="2015"/>
    <x v="0"/>
    <s v="premium unleaded (required)"/>
    <n v="583"/>
    <n v="8"/>
    <s v="AUTOMATED_MANUAL"/>
    <s v="rear wheel drive"/>
    <n v="2"/>
    <s v="Exotic,Factory Tuner,Luxury,High-Performance"/>
    <s v="Compact"/>
    <s v="Convertible"/>
    <n v="19"/>
    <n v="13"/>
    <n v="617"/>
    <n v="228080"/>
  </r>
  <r>
    <x v="10"/>
    <s v="SLS AMG GT"/>
    <n v="2013"/>
    <x v="3"/>
    <s v="premium unleaded (required)"/>
    <n v="583"/>
    <n v="8"/>
    <s v="AUTOMATED_MANUAL"/>
    <s v="rear wheel drive"/>
    <n v="2"/>
    <s v="Exotic,Factory Tuner,Luxury,High-Performance"/>
    <s v="Compact"/>
    <s v="Coupe"/>
    <n v="19"/>
    <n v="13"/>
    <n v="617"/>
    <n v="199500"/>
  </r>
  <r>
    <x v="10"/>
    <s v="SLS AMG GT"/>
    <n v="2013"/>
    <x v="3"/>
    <s v="premium unleaded (required)"/>
    <n v="583"/>
    <n v="8"/>
    <s v="AUTOMATED_MANUAL"/>
    <s v="rear wheel drive"/>
    <n v="2"/>
    <s v="Exotic,Factory Tuner,Luxury,High-Performance"/>
    <s v="Compact"/>
    <s v="Convertible"/>
    <n v="19"/>
    <n v="13"/>
    <n v="617"/>
    <n v="206000"/>
  </r>
  <r>
    <x v="10"/>
    <s v="SLS AMG GT"/>
    <n v="2014"/>
    <x v="4"/>
    <s v="premium unleaded (required)"/>
    <n v="583"/>
    <n v="8"/>
    <s v="AUTOMATED_MANUAL"/>
    <s v="rear wheel drive"/>
    <n v="2"/>
    <s v="Exotic,Factory Tuner,Luxury,High-Performance"/>
    <s v="Compact"/>
    <s v="Coupe"/>
    <n v="19"/>
    <n v="13"/>
    <n v="617"/>
    <n v="201500"/>
  </r>
  <r>
    <x v="10"/>
    <s v="SLS AMG GT"/>
    <n v="2014"/>
    <x v="4"/>
    <s v="premium unleaded (required)"/>
    <n v="583"/>
    <n v="8"/>
    <s v="AUTOMATED_MANUAL"/>
    <s v="rear wheel drive"/>
    <n v="2"/>
    <s v="Exotic,Factory Tuner,Luxury,High-Performance"/>
    <s v="Compact"/>
    <s v="Convertible"/>
    <n v="19"/>
    <n v="13"/>
    <n v="617"/>
    <n v="208000"/>
  </r>
  <r>
    <x v="38"/>
    <s v="458 Italia"/>
    <n v="2014"/>
    <x v="4"/>
    <s v="premium unleaded (required)"/>
    <n v="597"/>
    <n v="8"/>
    <s v="AUTOMATED_MANUAL"/>
    <s v="rear wheel drive"/>
    <n v="2"/>
    <s v="Exotic,High-Performance"/>
    <s v="Compact"/>
    <s v="Coupe"/>
    <n v="17"/>
    <n v="13"/>
    <n v="2774"/>
    <n v="288000"/>
  </r>
  <r>
    <x v="38"/>
    <s v="458 Italia"/>
    <n v="2015"/>
    <x v="0"/>
    <s v="premium unleaded (required)"/>
    <n v="597"/>
    <n v="8"/>
    <s v="AUTOMATED_MANUAL"/>
    <s v="rear wheel drive"/>
    <n v="2"/>
    <s v="Exotic,High-Performance"/>
    <s v="Compact"/>
    <s v="Coupe"/>
    <n v="17"/>
    <n v="13"/>
    <n v="2774"/>
    <n v="291744"/>
  </r>
  <r>
    <x v="40"/>
    <s v="Continental GT Speed"/>
    <n v="2014"/>
    <x v="4"/>
    <s v="flex-fuel (premium unleaded required/E85)"/>
    <n v="616"/>
    <n v="12"/>
    <s v="AUTOMATIC"/>
    <s v="all wheel drive"/>
    <n v="2"/>
    <s v="Exotic,Flex Fuel,Factory Tuner,Luxury,High-Performance"/>
    <s v="Midsize"/>
    <s v="Coupe"/>
    <n v="20"/>
    <n v="13"/>
    <n v="520"/>
    <n v="217000"/>
  </r>
  <r>
    <x v="10"/>
    <s v="S-Class"/>
    <n v="2015"/>
    <x v="0"/>
    <s v="premium unleaded (required)"/>
    <n v="621"/>
    <n v="12"/>
    <s v="AUTOMATIC"/>
    <s v="rear wheel drive"/>
    <n v="4"/>
    <s v="Factory Tuner,Luxury,High-Performance"/>
    <s v="Large"/>
    <s v="Sedan"/>
    <n v="20"/>
    <n v="13"/>
    <n v="617"/>
    <n v="222000"/>
  </r>
  <r>
    <x v="10"/>
    <s v="S-Class"/>
    <n v="2016"/>
    <x v="1"/>
    <s v="premium unleaded (required)"/>
    <n v="621"/>
    <n v="12"/>
    <s v="AUTOMATIC"/>
    <s v="rear wheel drive"/>
    <n v="4"/>
    <s v="Factory Tuner,Luxury,High-Performance"/>
    <s v="Large"/>
    <s v="Sedan"/>
    <n v="20"/>
    <n v="13"/>
    <n v="617"/>
    <n v="224650"/>
  </r>
  <r>
    <x v="10"/>
    <s v="S-Class"/>
    <n v="2017"/>
    <x v="2"/>
    <s v="premium unleaded (required)"/>
    <n v="621"/>
    <n v="12"/>
    <s v="AUTOMATIC"/>
    <s v="rear wheel drive"/>
    <n v="4"/>
    <s v="Factory Tuner,Luxury,High-Performance"/>
    <s v="Large"/>
    <s v="Sedan"/>
    <n v="22"/>
    <n v="13"/>
    <n v="617"/>
    <n v="226900"/>
  </r>
  <r>
    <x v="10"/>
    <s v="S-Class"/>
    <n v="2015"/>
    <x v="0"/>
    <s v="premium unleaded (required)"/>
    <n v="621"/>
    <n v="12"/>
    <s v="AUTOMATIC"/>
    <s v="rear wheel drive"/>
    <n v="2"/>
    <s v="Factory Tuner,Luxury,High-Performance"/>
    <s v="Large"/>
    <s v="Coupe"/>
    <n v="20"/>
    <n v="13"/>
    <n v="617"/>
    <n v="230900"/>
  </r>
  <r>
    <x v="10"/>
    <s v="S-Class"/>
    <n v="2016"/>
    <x v="1"/>
    <s v="premium unleaded (required)"/>
    <n v="621"/>
    <n v="12"/>
    <s v="AUTOMATIC"/>
    <s v="rear wheel drive"/>
    <n v="2"/>
    <s v="Factory Tuner,Luxury,High-Performance"/>
    <s v="Large"/>
    <s v="Coupe"/>
    <n v="20"/>
    <n v="13"/>
    <n v="617"/>
    <n v="234050"/>
  </r>
  <r>
    <x v="10"/>
    <s v="SLS AMG GT"/>
    <n v="2014"/>
    <x v="4"/>
    <s v="premium unleaded (required)"/>
    <n v="622"/>
    <n v="8"/>
    <s v="AUTOMATED_MANUAL"/>
    <s v="rear wheel drive"/>
    <n v="2"/>
    <s v="Exotic,Factory Tuner,Luxury,High-Performance"/>
    <s v="Compact"/>
    <s v="Coupe"/>
    <n v="17"/>
    <n v="13"/>
    <n v="617"/>
    <n v="275000"/>
  </r>
  <r>
    <x v="45"/>
    <s v="Wraith"/>
    <n v="2014"/>
    <x v="4"/>
    <s v="premium unleaded (required)"/>
    <n v="624"/>
    <n v="12"/>
    <s v="AUTOMATIC"/>
    <s v="rear wheel drive"/>
    <n v="2"/>
    <s v="Exotic,Luxury,High-Performance"/>
    <s v="Large"/>
    <s v="Coupe"/>
    <n v="21"/>
    <n v="13"/>
    <n v="86"/>
    <n v="284900"/>
  </r>
  <r>
    <x v="45"/>
    <s v="Wraith"/>
    <n v="2015"/>
    <x v="0"/>
    <s v="premium unleaded (required)"/>
    <n v="624"/>
    <n v="12"/>
    <s v="AUTOMATIC"/>
    <s v="rear wheel drive"/>
    <n v="2"/>
    <s v="Exotic,Luxury,High-Performance"/>
    <s v="Large"/>
    <s v="Coupe"/>
    <n v="21"/>
    <n v="13"/>
    <n v="86"/>
    <n v="294025"/>
  </r>
  <r>
    <x v="45"/>
    <s v="Wraith"/>
    <n v="2016"/>
    <x v="1"/>
    <s v="premium unleaded (required)"/>
    <n v="624"/>
    <n v="12"/>
    <s v="AUTOMATIC"/>
    <s v="rear wheel drive"/>
    <n v="2"/>
    <s v="Exotic,Luxury,High-Performance"/>
    <s v="Large"/>
    <s v="Coupe"/>
    <n v="21"/>
    <n v="13"/>
    <n v="86"/>
    <n v="304350"/>
  </r>
  <r>
    <x v="22"/>
    <s v="Charger"/>
    <n v="2015"/>
    <x v="0"/>
    <s v="premium unleaded (recommended)"/>
    <n v="707"/>
    <n v="8"/>
    <s v="AUTOMATIC"/>
    <s v="rear wheel drive"/>
    <n v="4"/>
    <s v="Factory Tuner,High-Performance"/>
    <s v="Large"/>
    <s v="Sedan"/>
    <n v="22"/>
    <n v="13"/>
    <n v="1851"/>
    <n v="62295"/>
  </r>
  <r>
    <x v="22"/>
    <s v="Charger"/>
    <n v="2016"/>
    <x v="1"/>
    <s v="premium unleaded (recommended)"/>
    <n v="707"/>
    <n v="8"/>
    <s v="AUTOMATIC"/>
    <s v="rear wheel drive"/>
    <n v="4"/>
    <s v="Factory Tuner,High-Performance"/>
    <s v="Large"/>
    <s v="Sedan"/>
    <n v="22"/>
    <n v="13"/>
    <n v="1851"/>
    <n v="65945"/>
  </r>
  <r>
    <x v="22"/>
    <s v="Charger"/>
    <n v="2017"/>
    <x v="2"/>
    <s v="premium unleaded (recommended)"/>
    <n v="707"/>
    <n v="8"/>
    <s v="AUTOMATIC"/>
    <s v="rear wheel drive"/>
    <n v="4"/>
    <s v="Factory Tuner,High-Performance"/>
    <s v="Large"/>
    <s v="Sedan"/>
    <n v="22"/>
    <n v="13"/>
    <n v="1851"/>
    <n v="65945"/>
  </r>
  <r>
    <x v="22"/>
    <s v="Challenger"/>
    <n v="2015"/>
    <x v="0"/>
    <s v="premium unleaded (recommended)"/>
    <n v="707"/>
    <n v="8"/>
    <s v="MANUAL"/>
    <s v="rear wheel drive"/>
    <n v="2"/>
    <s v="Factory Tuner,High-Performance"/>
    <s v="Large"/>
    <s v="Coupe"/>
    <n v="22"/>
    <n v="13"/>
    <n v="1851"/>
    <n v="58295"/>
  </r>
  <r>
    <x v="22"/>
    <s v="Challenger"/>
    <n v="2016"/>
    <x v="1"/>
    <s v="premium unleaded (recommended)"/>
    <n v="707"/>
    <n v="8"/>
    <s v="AUTOMATIC"/>
    <s v="rear wheel drive"/>
    <n v="2"/>
    <s v="Factory Tuner,High-Performance"/>
    <s v="Large"/>
    <s v="Coupe"/>
    <n v="21"/>
    <n v="13"/>
    <n v="1851"/>
    <n v="65945"/>
  </r>
  <r>
    <x v="22"/>
    <s v="Challenger"/>
    <n v="2017"/>
    <x v="2"/>
    <s v="premium unleaded (recommended)"/>
    <n v="707"/>
    <n v="8"/>
    <s v="MANUAL"/>
    <s v="rear wheel drive"/>
    <n v="2"/>
    <s v="Factory Tuner,High-Performance"/>
    <s v="Large"/>
    <s v="Coupe"/>
    <n v="21"/>
    <n v="13"/>
    <n v="1851"/>
    <n v="62495"/>
  </r>
  <r>
    <x v="22"/>
    <s v="RAM 150"/>
    <n v="1991"/>
    <x v="8"/>
    <s v="regular unleaded"/>
    <n v="125"/>
    <n v="6"/>
    <s v="UNKNOWN"/>
    <s v="rear wheel drive"/>
    <n v="2"/>
    <s v="N/A"/>
    <s v="Large"/>
    <s v="Regular Cab Pickup"/>
    <n v="17"/>
    <n v="12"/>
    <n v="1851"/>
    <n v="2000"/>
  </r>
  <r>
    <x v="8"/>
    <s v="E-150"/>
    <n v="1996"/>
    <x v="21"/>
    <s v="regular unleaded"/>
    <n v="145"/>
    <n v="6"/>
    <s v="AUTOMATIC"/>
    <s v="rear wheel drive"/>
    <n v="3"/>
    <s v="N/A"/>
    <s v="Midsize"/>
    <s v="Cargo Van"/>
    <n v="14"/>
    <n v="12"/>
    <n v="5657"/>
    <n v="2000"/>
  </r>
  <r>
    <x v="22"/>
    <s v="Ram Wagon"/>
    <n v="2001"/>
    <x v="15"/>
    <s v="regular unleaded"/>
    <n v="175"/>
    <n v="6"/>
    <s v="AUTOMATIC"/>
    <s v="rear wheel drive"/>
    <n v="3"/>
    <s v="N/A"/>
    <s v="Compact"/>
    <s v="Passenger Van"/>
    <n v="15"/>
    <n v="12"/>
    <n v="1851"/>
    <n v="21345"/>
  </r>
  <r>
    <x v="32"/>
    <s v="Defender"/>
    <n v="1994"/>
    <x v="23"/>
    <s v="regular unleaded"/>
    <n v="182"/>
    <n v="8"/>
    <s v="MANUAL"/>
    <s v="four wheel drive"/>
    <n v="2"/>
    <s v="Luxury"/>
    <s v="Compact"/>
    <s v="2dr SUV"/>
    <n v="15"/>
    <n v="12"/>
    <n v="258"/>
    <n v="27736"/>
  </r>
  <r>
    <x v="32"/>
    <s v="Defender"/>
    <n v="1995"/>
    <x v="14"/>
    <s v="regular unleaded"/>
    <n v="182"/>
    <n v="8"/>
    <s v="MANUAL"/>
    <s v="four wheel drive"/>
    <n v="2"/>
    <s v="Luxury"/>
    <s v="Compact"/>
    <s v="2dr SUV"/>
    <n v="15"/>
    <n v="12"/>
    <n v="258"/>
    <n v="30709"/>
  </r>
  <r>
    <x v="32"/>
    <s v="Defender"/>
    <n v="1997"/>
    <x v="22"/>
    <s v="regular unleaded"/>
    <n v="182"/>
    <n v="8"/>
    <s v="AUTOMATIC"/>
    <s v="four wheel drive"/>
    <n v="2"/>
    <s v="Luxury"/>
    <s v="Compact"/>
    <s v="Convertible SUV"/>
    <n v="14"/>
    <n v="12"/>
    <n v="258"/>
    <n v="36931"/>
  </r>
  <r>
    <x v="32"/>
    <s v="Defender"/>
    <n v="1997"/>
    <x v="22"/>
    <s v="regular unleaded"/>
    <n v="182"/>
    <n v="8"/>
    <s v="AUTOMATIC"/>
    <s v="four wheel drive"/>
    <n v="2"/>
    <s v="Luxury"/>
    <s v="Compact"/>
    <s v="2dr SUV"/>
    <n v="14"/>
    <n v="12"/>
    <n v="258"/>
    <n v="39669"/>
  </r>
  <r>
    <x v="8"/>
    <s v="Bronco"/>
    <n v="1994"/>
    <x v="23"/>
    <s v="regular unleaded"/>
    <n v="185"/>
    <n v="8"/>
    <s v="MANUAL"/>
    <s v="four wheel drive"/>
    <n v="2"/>
    <s v="N/A"/>
    <s v="Midsize"/>
    <s v="2dr SUV"/>
    <n v="16"/>
    <n v="12"/>
    <n v="5657"/>
    <n v="2308"/>
  </r>
  <r>
    <x v="8"/>
    <s v="Bronco"/>
    <n v="1994"/>
    <x v="23"/>
    <s v="regular unleaded"/>
    <n v="185"/>
    <n v="8"/>
    <s v="AUTOMATIC"/>
    <s v="four wheel drive"/>
    <n v="2"/>
    <s v="N/A"/>
    <s v="Midsize"/>
    <s v="2dr SUV"/>
    <n v="17"/>
    <n v="12"/>
    <n v="5657"/>
    <n v="2585"/>
  </r>
  <r>
    <x v="8"/>
    <s v="Bronco"/>
    <n v="1994"/>
    <x v="23"/>
    <s v="regular unleaded"/>
    <n v="185"/>
    <n v="8"/>
    <s v="MANUAL"/>
    <s v="four wheel drive"/>
    <n v="2"/>
    <s v="N/A"/>
    <s v="Midsize"/>
    <s v="2dr SUV"/>
    <n v="16"/>
    <n v="12"/>
    <n v="5657"/>
    <n v="2396"/>
  </r>
  <r>
    <x v="32"/>
    <s v="Discovery Series II"/>
    <n v="2000"/>
    <x v="13"/>
    <s v="regular unleaded"/>
    <n v="188"/>
    <n v="8"/>
    <s v="AUTOMATIC"/>
    <s v="all wheel drive"/>
    <n v="4"/>
    <s v="Luxury"/>
    <s v="Midsize"/>
    <s v="4dr SUV"/>
    <n v="16"/>
    <n v="12"/>
    <n v="258"/>
    <n v="2561"/>
  </r>
  <r>
    <x v="32"/>
    <s v="Discovery Series II"/>
    <n v="2001"/>
    <x v="15"/>
    <s v="premium unleaded (required)"/>
    <n v="188"/>
    <n v="8"/>
    <s v="AUTOMATIC"/>
    <s v="four wheel drive"/>
    <n v="4"/>
    <s v="Luxury"/>
    <s v="Midsize"/>
    <s v="4dr SUV"/>
    <n v="16"/>
    <n v="12"/>
    <n v="258"/>
    <n v="36350"/>
  </r>
  <r>
    <x v="32"/>
    <s v="Discovery Series II"/>
    <n v="2001"/>
    <x v="15"/>
    <s v="premium unleaded (required)"/>
    <n v="188"/>
    <n v="8"/>
    <s v="AUTOMATIC"/>
    <s v="four wheel drive"/>
    <n v="4"/>
    <s v="Luxury"/>
    <s v="Midsize"/>
    <s v="4dr SUV"/>
    <n v="16"/>
    <n v="12"/>
    <n v="258"/>
    <n v="33350"/>
  </r>
  <r>
    <x v="32"/>
    <s v="Discovery Series II"/>
    <n v="2001"/>
    <x v="15"/>
    <s v="premium unleaded (required)"/>
    <n v="188"/>
    <n v="8"/>
    <s v="AUTOMATIC"/>
    <s v="four wheel drive"/>
    <n v="4"/>
    <s v="Luxury"/>
    <s v="Midsize"/>
    <s v="4dr SUV"/>
    <n v="16"/>
    <n v="12"/>
    <n v="258"/>
    <n v="34350"/>
  </r>
  <r>
    <x v="32"/>
    <s v="Discovery Series II"/>
    <n v="2002"/>
    <x v="27"/>
    <s v="premium unleaded (required)"/>
    <n v="188"/>
    <n v="8"/>
    <s v="AUTOMATIC"/>
    <s v="four wheel drive"/>
    <n v="4"/>
    <s v="Luxury"/>
    <s v="Midsize"/>
    <s v="4dr SUV"/>
    <n v="16"/>
    <n v="12"/>
    <n v="258"/>
    <n v="33350"/>
  </r>
  <r>
    <x v="32"/>
    <s v="Discovery Series II"/>
    <n v="2002"/>
    <x v="27"/>
    <s v="premium unleaded (required)"/>
    <n v="188"/>
    <n v="8"/>
    <s v="AUTOMATIC"/>
    <s v="four wheel drive"/>
    <n v="4"/>
    <s v="Luxury"/>
    <s v="Midsize"/>
    <s v="4dr SUV"/>
    <n v="16"/>
    <n v="12"/>
    <n v="258"/>
    <n v="37150"/>
  </r>
  <r>
    <x v="2"/>
    <s v="Astro"/>
    <n v="2003"/>
    <x v="18"/>
    <s v="regular unleaded"/>
    <n v="190"/>
    <n v="6"/>
    <s v="AUTOMATIC"/>
    <s v="all wheel drive"/>
    <n v="3"/>
    <s v="N/A"/>
    <s v="Large"/>
    <s v="Passenger Minivan"/>
    <n v="16"/>
    <n v="12"/>
    <n v="1385"/>
    <n v="25690"/>
  </r>
  <r>
    <x v="2"/>
    <s v="Astro"/>
    <n v="2004"/>
    <x v="19"/>
    <s v="regular unleaded"/>
    <n v="190"/>
    <n v="6"/>
    <s v="AUTOMATIC"/>
    <s v="all wheel drive"/>
    <n v="3"/>
    <s v="N/A"/>
    <s v="Large"/>
    <s v="Passenger Minivan"/>
    <n v="16"/>
    <n v="12"/>
    <n v="1385"/>
    <n v="26195"/>
  </r>
  <r>
    <x v="2"/>
    <s v="Astro"/>
    <n v="2005"/>
    <x v="20"/>
    <s v="regular unleaded"/>
    <n v="190"/>
    <n v="6"/>
    <s v="AUTOMATIC"/>
    <s v="all wheel drive"/>
    <n v="3"/>
    <s v="N/A"/>
    <s v="Large"/>
    <s v="Passenger Minivan"/>
    <n v="16"/>
    <n v="12"/>
    <n v="1385"/>
    <n v="26430"/>
  </r>
  <r>
    <x v="2"/>
    <s v="S-10"/>
    <n v="2002"/>
    <x v="27"/>
    <s v="regular unleaded"/>
    <n v="190"/>
    <n v="6"/>
    <s v="MANUAL"/>
    <s v="four wheel drive"/>
    <n v="3"/>
    <s v="N/A"/>
    <s v="Compact"/>
    <s v="Extended Cab Pickup"/>
    <n v="16"/>
    <n v="12"/>
    <n v="1385"/>
    <n v="19757"/>
  </r>
  <r>
    <x v="2"/>
    <s v="S-10"/>
    <n v="2003"/>
    <x v="18"/>
    <s v="regular unleaded"/>
    <n v="190"/>
    <n v="6"/>
    <s v="MANUAL"/>
    <s v="four wheel drive"/>
    <n v="3"/>
    <s v="N/A"/>
    <s v="Compact"/>
    <s v="Extended Cab Pickup"/>
    <n v="17"/>
    <n v="12"/>
    <n v="1385"/>
    <n v="20270"/>
  </r>
  <r>
    <x v="2"/>
    <s v="S-10"/>
    <n v="2003"/>
    <x v="18"/>
    <s v="regular unleaded"/>
    <n v="190"/>
    <n v="6"/>
    <s v="MANUAL"/>
    <s v="four wheel drive"/>
    <n v="3"/>
    <s v="N/A"/>
    <s v="Compact"/>
    <s v="Extended Cab Pickup"/>
    <n v="17"/>
    <n v="12"/>
    <n v="1385"/>
    <n v="23985"/>
  </r>
  <r>
    <x v="2"/>
    <s v="S-10"/>
    <n v="2003"/>
    <x v="18"/>
    <s v="regular unleaded"/>
    <n v="190"/>
    <n v="6"/>
    <s v="MANUAL"/>
    <s v="four wheel drive"/>
    <n v="3"/>
    <s v="N/A"/>
    <s v="Compact"/>
    <s v="Extended Cab Pickup"/>
    <n v="17"/>
    <n v="12"/>
    <n v="1385"/>
    <n v="21820"/>
  </r>
  <r>
    <x v="30"/>
    <s v="Safari"/>
    <n v="2003"/>
    <x v="18"/>
    <s v="regular unleaded"/>
    <n v="190"/>
    <n v="6"/>
    <s v="AUTOMATIC"/>
    <s v="all wheel drive"/>
    <n v="3"/>
    <s v="N/A"/>
    <s v="Large"/>
    <s v="Passenger Minivan"/>
    <n v="16"/>
    <n v="12"/>
    <n v="549"/>
    <n v="25690"/>
  </r>
  <r>
    <x v="30"/>
    <s v="Safari"/>
    <n v="2004"/>
    <x v="19"/>
    <s v="regular unleaded"/>
    <n v="190"/>
    <n v="6"/>
    <s v="AUTOMATIC"/>
    <s v="all wheel drive"/>
    <n v="3"/>
    <s v="N/A"/>
    <s v="Large"/>
    <s v="Passenger Minivan"/>
    <n v="16"/>
    <n v="12"/>
    <n v="549"/>
    <n v="26195"/>
  </r>
  <r>
    <x v="30"/>
    <s v="Safari"/>
    <n v="2005"/>
    <x v="20"/>
    <s v="regular unleaded"/>
    <n v="190"/>
    <n v="6"/>
    <s v="AUTOMATIC"/>
    <s v="all wheel drive"/>
    <n v="3"/>
    <s v="N/A"/>
    <s v="Large"/>
    <s v="Passenger Minivan"/>
    <n v="16"/>
    <n v="12"/>
    <n v="549"/>
    <n v="26430"/>
  </r>
  <r>
    <x v="30"/>
    <s v="Sonoma"/>
    <n v="2002"/>
    <x v="27"/>
    <s v="regular unleaded"/>
    <n v="190"/>
    <n v="6"/>
    <s v="MANUAL"/>
    <s v="four wheel drive"/>
    <n v="3"/>
    <s v="N/A"/>
    <s v="Compact"/>
    <s v="Extended Cab Pickup"/>
    <n v="16"/>
    <n v="12"/>
    <n v="549"/>
    <n v="19675"/>
  </r>
  <r>
    <x v="30"/>
    <s v="Sonoma"/>
    <n v="2003"/>
    <x v="18"/>
    <s v="regular unleaded"/>
    <n v="190"/>
    <n v="6"/>
    <s v="MANUAL"/>
    <s v="four wheel drive"/>
    <n v="3"/>
    <s v="N/A"/>
    <s v="Compact"/>
    <s v="Extended Cab Pickup"/>
    <n v="17"/>
    <n v="12"/>
    <n v="549"/>
    <n v="21970"/>
  </r>
  <r>
    <x v="30"/>
    <s v="Sonoma"/>
    <n v="2003"/>
    <x v="18"/>
    <s v="regular unleaded"/>
    <n v="190"/>
    <n v="6"/>
    <s v="MANUAL"/>
    <s v="four wheel drive"/>
    <n v="3"/>
    <s v="N/A"/>
    <s v="Compact"/>
    <s v="Extended Cab Pickup"/>
    <n v="17"/>
    <n v="12"/>
    <n v="549"/>
    <n v="20320"/>
  </r>
  <r>
    <x v="8"/>
    <s v="E-150"/>
    <n v="1997"/>
    <x v="22"/>
    <s v="regular unleaded"/>
    <n v="200"/>
    <n v="6"/>
    <s v="AUTOMATIC"/>
    <s v="rear wheel drive"/>
    <n v="3"/>
    <s v="N/A"/>
    <s v="Midsize"/>
    <s v="Passenger Van"/>
    <n v="17"/>
    <n v="12"/>
    <n v="5657"/>
    <n v="2000"/>
  </r>
  <r>
    <x v="8"/>
    <s v="E-150"/>
    <n v="1997"/>
    <x v="22"/>
    <s v="regular unleaded"/>
    <n v="200"/>
    <n v="6"/>
    <s v="AUTOMATIC"/>
    <s v="rear wheel drive"/>
    <n v="3"/>
    <s v="N/A"/>
    <s v="Midsize"/>
    <s v="Passenger Van"/>
    <n v="17"/>
    <n v="12"/>
    <n v="5657"/>
    <n v="2123"/>
  </r>
  <r>
    <x v="8"/>
    <s v="E-150"/>
    <n v="1997"/>
    <x v="22"/>
    <s v="regular unleaded"/>
    <n v="200"/>
    <n v="6"/>
    <s v="AUTOMATIC"/>
    <s v="rear wheel drive"/>
    <n v="3"/>
    <s v="N/A"/>
    <s v="Midsize"/>
    <s v="Passenger Van"/>
    <n v="17"/>
    <n v="12"/>
    <n v="5657"/>
    <n v="2074"/>
  </r>
  <r>
    <x v="8"/>
    <s v="E-150"/>
    <n v="1998"/>
    <x v="26"/>
    <s v="regular unleaded"/>
    <n v="200"/>
    <n v="6"/>
    <s v="AUTOMATIC"/>
    <s v="rear wheel drive"/>
    <n v="3"/>
    <s v="N/A"/>
    <s v="Midsize"/>
    <s v="Passenger Van"/>
    <n v="17"/>
    <n v="12"/>
    <n v="5657"/>
    <n v="2301"/>
  </r>
  <r>
    <x v="8"/>
    <s v="E-150"/>
    <n v="1998"/>
    <x v="26"/>
    <s v="regular unleaded"/>
    <n v="200"/>
    <n v="6"/>
    <s v="AUTOMATIC"/>
    <s v="rear wheel drive"/>
    <n v="3"/>
    <s v="N/A"/>
    <s v="Midsize"/>
    <s v="Passenger Van"/>
    <n v="17"/>
    <n v="12"/>
    <n v="5657"/>
    <n v="2256"/>
  </r>
  <r>
    <x v="8"/>
    <s v="E-150"/>
    <n v="1998"/>
    <x v="26"/>
    <s v="regular unleaded"/>
    <n v="200"/>
    <n v="6"/>
    <s v="AUTOMATIC"/>
    <s v="rear wheel drive"/>
    <n v="3"/>
    <s v="N/A"/>
    <s v="Midsize"/>
    <s v="Passenger Van"/>
    <n v="17"/>
    <n v="12"/>
    <n v="5657"/>
    <n v="2169"/>
  </r>
  <r>
    <x v="8"/>
    <s v="E-250"/>
    <n v="1997"/>
    <x v="22"/>
    <s v="regular unleaded"/>
    <n v="200"/>
    <n v="6"/>
    <s v="AUTOMATIC"/>
    <s v="rear wheel drive"/>
    <n v="3"/>
    <s v="N/A"/>
    <s v="Large"/>
    <s v="Cargo Van"/>
    <n v="17"/>
    <n v="12"/>
    <n v="5657"/>
    <n v="2000"/>
  </r>
  <r>
    <x v="8"/>
    <s v="E-250"/>
    <n v="1997"/>
    <x v="22"/>
    <s v="regular unleaded"/>
    <n v="200"/>
    <n v="6"/>
    <s v="AUTOMATIC"/>
    <s v="rear wheel drive"/>
    <n v="3"/>
    <s v="N/A"/>
    <s v="Midsize"/>
    <s v="Cargo Van"/>
    <n v="17"/>
    <n v="12"/>
    <n v="5657"/>
    <n v="2000"/>
  </r>
  <r>
    <x v="30"/>
    <s v="Sierra Classic 1500"/>
    <n v="1999"/>
    <x v="11"/>
    <s v="regular unleaded"/>
    <n v="200"/>
    <n v="8"/>
    <s v="AUTOMATIC"/>
    <s v="four wheel drive"/>
    <n v="3"/>
    <s v="N/A"/>
    <s v="Large"/>
    <s v="Extended Cab Pickup"/>
    <n v="16"/>
    <n v="12"/>
    <n v="549"/>
    <n v="4827"/>
  </r>
  <r>
    <x v="30"/>
    <s v="Sierra Classic 1500"/>
    <n v="1999"/>
    <x v="11"/>
    <s v="regular unleaded"/>
    <n v="200"/>
    <n v="8"/>
    <s v="AUTOMATIC"/>
    <s v="four wheel drive"/>
    <n v="3"/>
    <s v="N/A"/>
    <s v="Large"/>
    <s v="Extended Cab Pickup"/>
    <n v="16"/>
    <n v="12"/>
    <n v="549"/>
    <n v="4715"/>
  </r>
  <r>
    <x v="30"/>
    <s v="Vandura"/>
    <n v="1994"/>
    <x v="23"/>
    <s v="regular unleaded"/>
    <n v="200"/>
    <n v="8"/>
    <s v="AUTOMATIC"/>
    <s v="rear wheel drive"/>
    <n v="3"/>
    <s v="N/A"/>
    <s v="Large"/>
    <s v="Cargo Van"/>
    <n v="16"/>
    <n v="12"/>
    <n v="549"/>
    <n v="2000"/>
  </r>
  <r>
    <x v="8"/>
    <s v="Bronco"/>
    <n v="1995"/>
    <x v="14"/>
    <s v="regular unleaded"/>
    <n v="205"/>
    <n v="8"/>
    <s v="MANUAL"/>
    <s v="four wheel drive"/>
    <n v="2"/>
    <s v="N/A"/>
    <s v="Midsize"/>
    <s v="2dr SUV"/>
    <n v="16"/>
    <n v="12"/>
    <n v="5657"/>
    <n v="2620"/>
  </r>
  <r>
    <x v="8"/>
    <s v="Bronco"/>
    <n v="1995"/>
    <x v="14"/>
    <s v="regular unleaded"/>
    <n v="205"/>
    <n v="8"/>
    <s v="AUTOMATIC"/>
    <s v="four wheel drive"/>
    <n v="2"/>
    <s v="N/A"/>
    <s v="Midsize"/>
    <s v="2dr SUV"/>
    <n v="17"/>
    <n v="12"/>
    <n v="5657"/>
    <n v="2872"/>
  </r>
  <r>
    <x v="8"/>
    <s v="Bronco"/>
    <n v="1995"/>
    <x v="14"/>
    <s v="regular unleaded"/>
    <n v="205"/>
    <n v="8"/>
    <s v="MANUAL"/>
    <s v="four wheel drive"/>
    <n v="2"/>
    <s v="N/A"/>
    <s v="Midsize"/>
    <s v="2dr SUV"/>
    <n v="16"/>
    <n v="12"/>
    <n v="5657"/>
    <n v="2474"/>
  </r>
  <r>
    <x v="12"/>
    <s v="LX 450"/>
    <n v="1996"/>
    <x v="21"/>
    <s v="regular unleaded"/>
    <n v="212"/>
    <n v="6"/>
    <s v="AUTOMATIC"/>
    <s v="four wheel drive"/>
    <n v="4"/>
    <s v="Luxury"/>
    <s v="Midsize"/>
    <s v="4dr SUV"/>
    <n v="14"/>
    <n v="12"/>
    <n v="454"/>
    <n v="3667"/>
  </r>
  <r>
    <x v="12"/>
    <s v="LX 450"/>
    <n v="1997"/>
    <x v="22"/>
    <s v="regular unleaded"/>
    <n v="212"/>
    <n v="6"/>
    <s v="AUTOMATIC"/>
    <s v="four wheel drive"/>
    <n v="4"/>
    <s v="Luxury"/>
    <s v="Midsize"/>
    <s v="4dr SUV"/>
    <n v="14"/>
    <n v="12"/>
    <n v="454"/>
    <n v="4282"/>
  </r>
  <r>
    <x v="8"/>
    <s v="F-250"/>
    <n v="1999"/>
    <x v="11"/>
    <s v="regular unleaded"/>
    <n v="220"/>
    <n v="8"/>
    <s v="AUTOMATIC"/>
    <s v="four wheel drive"/>
    <n v="4"/>
    <s v="N/A"/>
    <s v="Large"/>
    <s v="Extended Cab Pickup"/>
    <n v="15"/>
    <n v="12"/>
    <n v="5657"/>
    <n v="4078"/>
  </r>
  <r>
    <x v="8"/>
    <s v="F-250"/>
    <n v="1999"/>
    <x v="11"/>
    <s v="regular unleaded"/>
    <n v="220"/>
    <n v="8"/>
    <s v="MANUAL"/>
    <s v="four wheel drive"/>
    <n v="4"/>
    <s v="N/A"/>
    <s v="Large"/>
    <s v="Extended Cab Pickup"/>
    <n v="16"/>
    <n v="12"/>
    <n v="5657"/>
    <n v="3542"/>
  </r>
  <r>
    <x v="8"/>
    <s v="F-250"/>
    <n v="1999"/>
    <x v="11"/>
    <s v="regular unleaded"/>
    <n v="220"/>
    <n v="8"/>
    <s v="AUTOMATIC"/>
    <s v="rear wheel drive"/>
    <n v="4"/>
    <s v="N/A"/>
    <s v="Large"/>
    <s v="Extended Cab Pickup"/>
    <n v="17"/>
    <n v="12"/>
    <n v="5657"/>
    <n v="3752"/>
  </r>
  <r>
    <x v="8"/>
    <s v="F-250"/>
    <n v="1999"/>
    <x v="11"/>
    <s v="regular unleaded"/>
    <n v="220"/>
    <n v="8"/>
    <s v="MANUAL"/>
    <s v="four wheel drive"/>
    <n v="4"/>
    <s v="N/A"/>
    <s v="Large"/>
    <s v="Extended Cab Pickup"/>
    <n v="16"/>
    <n v="12"/>
    <n v="5657"/>
    <n v="3572"/>
  </r>
  <r>
    <x v="8"/>
    <s v="F-250"/>
    <n v="1999"/>
    <x v="11"/>
    <s v="regular unleaded"/>
    <n v="220"/>
    <n v="8"/>
    <s v="MANUAL"/>
    <s v="four wheel drive"/>
    <n v="4"/>
    <s v="N/A"/>
    <s v="Large"/>
    <s v="Extended Cab Pickup"/>
    <n v="16"/>
    <n v="12"/>
    <n v="5657"/>
    <n v="3908"/>
  </r>
  <r>
    <x v="8"/>
    <s v="F-250"/>
    <n v="1997"/>
    <x v="22"/>
    <s v="regular unleaded"/>
    <n v="220"/>
    <n v="8"/>
    <s v="MANUAL"/>
    <s v="four wheel drive"/>
    <n v="3"/>
    <s v="N/A"/>
    <s v="Large"/>
    <s v="Extended Cab Pickup"/>
    <n v="17"/>
    <n v="12"/>
    <n v="5657"/>
    <n v="3433"/>
  </r>
  <r>
    <x v="8"/>
    <s v="F-250"/>
    <n v="1997"/>
    <x v="22"/>
    <s v="regular unleaded"/>
    <n v="220"/>
    <n v="8"/>
    <s v="MANUAL"/>
    <s v="four wheel drive"/>
    <n v="3"/>
    <s v="N/A"/>
    <s v="Large"/>
    <s v="Extended Cab Pickup"/>
    <n v="17"/>
    <n v="12"/>
    <n v="5657"/>
    <n v="3215"/>
  </r>
  <r>
    <x v="8"/>
    <s v="F-250"/>
    <n v="1997"/>
    <x v="22"/>
    <s v="regular unleaded"/>
    <n v="220"/>
    <n v="8"/>
    <s v="MANUAL"/>
    <s v="four wheel drive"/>
    <n v="3"/>
    <s v="N/A"/>
    <s v="Large"/>
    <s v="Extended Cab Pickup"/>
    <n v="17"/>
    <n v="12"/>
    <n v="5657"/>
    <n v="3059"/>
  </r>
  <r>
    <x v="8"/>
    <s v="F-250"/>
    <n v="1997"/>
    <x v="22"/>
    <s v="regular unleaded"/>
    <n v="220"/>
    <n v="8"/>
    <s v="MANUAL"/>
    <s v="rear wheel drive"/>
    <n v="3"/>
    <s v="N/A"/>
    <s v="Large"/>
    <s v="Extended Cab Pickup"/>
    <n v="17"/>
    <n v="12"/>
    <n v="5657"/>
    <n v="3241"/>
  </r>
  <r>
    <x v="8"/>
    <s v="F-250"/>
    <n v="1997"/>
    <x v="22"/>
    <s v="regular unleaded"/>
    <n v="220"/>
    <n v="8"/>
    <s v="MANUAL"/>
    <s v="rear wheel drive"/>
    <n v="3"/>
    <s v="N/A"/>
    <s v="Large"/>
    <s v="Extended Cab Pickup"/>
    <n v="17"/>
    <n v="12"/>
    <n v="5657"/>
    <n v="2836"/>
  </r>
  <r>
    <x v="8"/>
    <s v="F-250"/>
    <n v="1997"/>
    <x v="22"/>
    <s v="regular unleaded"/>
    <n v="220"/>
    <n v="8"/>
    <s v="MANUAL"/>
    <s v="rear wheel drive"/>
    <n v="3"/>
    <s v="N/A"/>
    <s v="Large"/>
    <s v="Extended Cab Pickup"/>
    <n v="17"/>
    <n v="12"/>
    <n v="5657"/>
    <n v="2787"/>
  </r>
  <r>
    <x v="8"/>
    <s v="F-250"/>
    <n v="1997"/>
    <x v="22"/>
    <s v="regular unleaded"/>
    <n v="220"/>
    <n v="8"/>
    <s v="MANUAL"/>
    <s v="rear wheel drive"/>
    <n v="3"/>
    <s v="N/A"/>
    <s v="Large"/>
    <s v="Extended Cab Pickup"/>
    <n v="17"/>
    <n v="12"/>
    <n v="5657"/>
    <n v="3156"/>
  </r>
  <r>
    <x v="8"/>
    <s v="F-250"/>
    <n v="1997"/>
    <x v="22"/>
    <s v="regular unleaded"/>
    <n v="220"/>
    <n v="8"/>
    <s v="MANUAL"/>
    <s v="four wheel drive"/>
    <n v="3"/>
    <s v="N/A"/>
    <s v="Large"/>
    <s v="Extended Cab Pickup"/>
    <n v="17"/>
    <n v="12"/>
    <n v="5657"/>
    <n v="3431"/>
  </r>
  <r>
    <x v="8"/>
    <s v="F-250"/>
    <n v="1997"/>
    <x v="22"/>
    <s v="regular unleaded"/>
    <n v="220"/>
    <n v="8"/>
    <s v="MANUAL"/>
    <s v="rear wheel drive"/>
    <n v="2"/>
    <s v="N/A"/>
    <s v="Large"/>
    <s v="Regular Cab Pickup"/>
    <n v="17"/>
    <n v="12"/>
    <n v="5657"/>
    <n v="3104"/>
  </r>
  <r>
    <x v="8"/>
    <s v="F-250"/>
    <n v="1997"/>
    <x v="22"/>
    <s v="regular unleaded"/>
    <n v="220"/>
    <n v="8"/>
    <s v="MANUAL"/>
    <s v="four wheel drive"/>
    <n v="2"/>
    <s v="N/A"/>
    <s v="Large"/>
    <s v="Regular Cab Pickup"/>
    <n v="17"/>
    <n v="12"/>
    <n v="5657"/>
    <n v="2862"/>
  </r>
  <r>
    <x v="8"/>
    <s v="F-250"/>
    <n v="1997"/>
    <x v="22"/>
    <s v="regular unleaded"/>
    <n v="220"/>
    <n v="8"/>
    <s v="MANUAL"/>
    <s v="four wheel drive"/>
    <n v="2"/>
    <s v="N/A"/>
    <s v="Large"/>
    <s v="Regular Cab Pickup"/>
    <n v="17"/>
    <n v="12"/>
    <n v="5657"/>
    <n v="3214"/>
  </r>
  <r>
    <x v="8"/>
    <s v="F-250"/>
    <n v="1997"/>
    <x v="22"/>
    <s v="regular unleaded"/>
    <n v="220"/>
    <n v="8"/>
    <s v="MANUAL"/>
    <s v="rear wheel drive"/>
    <n v="2"/>
    <s v="N/A"/>
    <s v="Large"/>
    <s v="Regular Cab Pickup"/>
    <n v="17"/>
    <n v="12"/>
    <n v="5657"/>
    <n v="2956"/>
  </r>
  <r>
    <x v="8"/>
    <s v="F-250"/>
    <n v="1997"/>
    <x v="22"/>
    <s v="regular unleaded"/>
    <n v="220"/>
    <n v="8"/>
    <s v="MANUAL"/>
    <s v="four wheel drive"/>
    <n v="2"/>
    <s v="N/A"/>
    <s v="Large"/>
    <s v="Regular Cab Pickup"/>
    <n v="17"/>
    <n v="12"/>
    <n v="5657"/>
    <n v="3394"/>
  </r>
  <r>
    <x v="8"/>
    <s v="F-250"/>
    <n v="1997"/>
    <x v="22"/>
    <s v="regular unleaded"/>
    <n v="220"/>
    <n v="8"/>
    <s v="MANUAL"/>
    <s v="rear wheel drive"/>
    <n v="2"/>
    <s v="N/A"/>
    <s v="Large"/>
    <s v="Regular Cab Pickup"/>
    <n v="17"/>
    <n v="12"/>
    <n v="5657"/>
    <n v="2529"/>
  </r>
  <r>
    <x v="8"/>
    <s v="F-250"/>
    <n v="1997"/>
    <x v="22"/>
    <s v="regular unleaded"/>
    <n v="220"/>
    <n v="8"/>
    <s v="MANUAL"/>
    <s v="rear wheel drive"/>
    <n v="2"/>
    <s v="N/A"/>
    <s v="Large"/>
    <s v="Regular Cab Pickup"/>
    <n v="17"/>
    <n v="12"/>
    <n v="5657"/>
    <n v="2577"/>
  </r>
  <r>
    <x v="8"/>
    <s v="F-250"/>
    <n v="1997"/>
    <x v="22"/>
    <s v="regular unleaded"/>
    <n v="220"/>
    <n v="8"/>
    <s v="MANUAL"/>
    <s v="four wheel drive"/>
    <n v="2"/>
    <s v="N/A"/>
    <s v="Large"/>
    <s v="Regular Cab Pickup"/>
    <n v="17"/>
    <n v="12"/>
    <n v="5657"/>
    <n v="3008"/>
  </r>
  <r>
    <x v="8"/>
    <s v="F-250"/>
    <n v="1999"/>
    <x v="11"/>
    <s v="regular unleaded"/>
    <n v="220"/>
    <n v="8"/>
    <s v="AUTOMATIC"/>
    <s v="rear wheel drive"/>
    <n v="2"/>
    <s v="N/A"/>
    <s v="Large"/>
    <s v="Regular Cab Pickup"/>
    <n v="17"/>
    <n v="12"/>
    <n v="5657"/>
    <n v="3550"/>
  </r>
  <r>
    <x v="8"/>
    <s v="F-250"/>
    <n v="1999"/>
    <x v="11"/>
    <s v="regular unleaded"/>
    <n v="220"/>
    <n v="8"/>
    <s v="MANUAL"/>
    <s v="four wheel drive"/>
    <n v="2"/>
    <s v="N/A"/>
    <s v="Large"/>
    <s v="Regular Cab Pickup"/>
    <n v="16"/>
    <n v="12"/>
    <n v="5657"/>
    <n v="3269"/>
  </r>
  <r>
    <x v="8"/>
    <s v="F-250"/>
    <n v="1999"/>
    <x v="11"/>
    <s v="regular unleaded"/>
    <n v="220"/>
    <n v="8"/>
    <s v="MANUAL"/>
    <s v="four wheel drive"/>
    <n v="2"/>
    <s v="N/A"/>
    <s v="Large"/>
    <s v="Regular Cab Pickup"/>
    <n v="16"/>
    <n v="12"/>
    <n v="5657"/>
    <n v="3583"/>
  </r>
  <r>
    <x v="8"/>
    <s v="F-250"/>
    <n v="1999"/>
    <x v="11"/>
    <s v="regular unleaded"/>
    <n v="220"/>
    <n v="8"/>
    <s v="MANUAL"/>
    <s v="four wheel drive"/>
    <n v="2"/>
    <s v="N/A"/>
    <s v="Large"/>
    <s v="Regular Cab Pickup"/>
    <n v="16"/>
    <n v="12"/>
    <n v="5657"/>
    <n v="3192"/>
  </r>
  <r>
    <x v="8"/>
    <s v="F-250"/>
    <n v="1999"/>
    <x v="11"/>
    <s v="regular unleaded"/>
    <n v="220"/>
    <n v="8"/>
    <s v="AUTOMATIC"/>
    <s v="four wheel drive"/>
    <n v="2"/>
    <s v="N/A"/>
    <s v="Large"/>
    <s v="Regular Cab Pickup"/>
    <n v="15"/>
    <n v="12"/>
    <n v="5657"/>
    <n v="3878"/>
  </r>
  <r>
    <x v="22"/>
    <s v="Ram Cargo"/>
    <n v="2001"/>
    <x v="15"/>
    <s v="regular unleaded"/>
    <n v="225"/>
    <n v="8"/>
    <s v="AUTOMATIC"/>
    <s v="rear wheel drive"/>
    <n v="3"/>
    <s v="N/A"/>
    <s v="Midsize"/>
    <s v="Cargo Van"/>
    <n v="17"/>
    <n v="12"/>
    <n v="1851"/>
    <n v="20240"/>
  </r>
  <r>
    <x v="22"/>
    <s v="Ram Cargo"/>
    <n v="2001"/>
    <x v="15"/>
    <s v="regular unleaded"/>
    <n v="225"/>
    <n v="8"/>
    <s v="AUTOMATIC"/>
    <s v="rear wheel drive"/>
    <n v="3"/>
    <s v="N/A"/>
    <s v="Large"/>
    <s v="Cargo Van"/>
    <n v="17"/>
    <n v="12"/>
    <n v="1851"/>
    <n v="22305"/>
  </r>
  <r>
    <x v="22"/>
    <s v="Ram Cargo"/>
    <n v="2002"/>
    <x v="27"/>
    <s v="regular unleaded"/>
    <n v="225"/>
    <n v="8"/>
    <s v="AUTOMATIC"/>
    <s v="rear wheel drive"/>
    <n v="3"/>
    <s v="N/A"/>
    <s v="Large"/>
    <s v="Cargo Van"/>
    <n v="14"/>
    <n v="12"/>
    <n v="1851"/>
    <n v="22885"/>
  </r>
  <r>
    <x v="22"/>
    <s v="Ram Cargo"/>
    <n v="2002"/>
    <x v="27"/>
    <s v="regular unleaded"/>
    <n v="225"/>
    <n v="8"/>
    <s v="AUTOMATIC"/>
    <s v="rear wheel drive"/>
    <n v="3"/>
    <s v="N/A"/>
    <s v="Midsize"/>
    <s v="Cargo Van"/>
    <n v="14"/>
    <n v="12"/>
    <n v="1851"/>
    <n v="20820"/>
  </r>
  <r>
    <x v="22"/>
    <s v="Ram Van"/>
    <n v="2000"/>
    <x v="13"/>
    <s v="regular unleaded"/>
    <n v="225"/>
    <n v="8"/>
    <s v="AUTOMATIC"/>
    <s v="rear wheel drive"/>
    <n v="3"/>
    <s v="N/A"/>
    <s v="Midsize"/>
    <s v="Cargo Van"/>
    <n v="17"/>
    <n v="12"/>
    <n v="1851"/>
    <n v="2320"/>
  </r>
  <r>
    <x v="22"/>
    <s v="Ram Van"/>
    <n v="2000"/>
    <x v="13"/>
    <s v="regular unleaded"/>
    <n v="225"/>
    <n v="8"/>
    <s v="AUTOMATIC"/>
    <s v="rear wheel drive"/>
    <n v="3"/>
    <s v="N/A"/>
    <s v="Large"/>
    <s v="Cargo Van"/>
    <n v="17"/>
    <n v="12"/>
    <n v="1851"/>
    <n v="2422"/>
  </r>
  <r>
    <x v="2"/>
    <s v="C/K 1500 Series"/>
    <n v="1998"/>
    <x v="26"/>
    <s v="regular unleaded"/>
    <n v="230"/>
    <n v="8"/>
    <s v="MANUAL"/>
    <s v="four wheel drive"/>
    <n v="2"/>
    <s v="N/A"/>
    <s v="Large"/>
    <s v="Extended Cab Pickup"/>
    <n v="17"/>
    <n v="12"/>
    <n v="1385"/>
    <n v="3676"/>
  </r>
  <r>
    <x v="2"/>
    <s v="C/K 1500 Series"/>
    <n v="1998"/>
    <x v="26"/>
    <s v="regular unleaded"/>
    <n v="230"/>
    <n v="8"/>
    <s v="MANUAL"/>
    <s v="four wheel drive"/>
    <n v="2"/>
    <s v="N/A"/>
    <s v="Large"/>
    <s v="Extended Cab Pickup"/>
    <n v="17"/>
    <n v="12"/>
    <n v="1385"/>
    <n v="3470"/>
  </r>
  <r>
    <x v="2"/>
    <s v="C/K 1500 Series"/>
    <n v="1998"/>
    <x v="26"/>
    <s v="regular unleaded"/>
    <n v="230"/>
    <n v="8"/>
    <s v="MANUAL"/>
    <s v="four wheel drive"/>
    <n v="2"/>
    <s v="N/A"/>
    <s v="Large"/>
    <s v="Extended Cab Pickup"/>
    <n v="17"/>
    <n v="12"/>
    <n v="1385"/>
    <n v="3419"/>
  </r>
  <r>
    <x v="22"/>
    <s v="Ram Van"/>
    <n v="1998"/>
    <x v="26"/>
    <s v="regular unleaded"/>
    <n v="230"/>
    <n v="8"/>
    <s v="AUTOMATIC"/>
    <s v="rear wheel drive"/>
    <n v="3"/>
    <s v="N/A"/>
    <s v="Large"/>
    <s v="Cargo Van"/>
    <n v="17"/>
    <n v="12"/>
    <n v="1851"/>
    <n v="2245"/>
  </r>
  <r>
    <x v="22"/>
    <s v="Ram Van"/>
    <n v="1998"/>
    <x v="26"/>
    <s v="regular unleaded"/>
    <n v="230"/>
    <n v="8"/>
    <s v="AUTOMATIC"/>
    <s v="rear wheel drive"/>
    <n v="3"/>
    <s v="N/A"/>
    <s v="Midsize"/>
    <s v="Cargo Van"/>
    <n v="17"/>
    <n v="12"/>
    <n v="1851"/>
    <n v="2239"/>
  </r>
  <r>
    <x v="22"/>
    <s v="Ram Van"/>
    <n v="1999"/>
    <x v="11"/>
    <s v="regular unleaded"/>
    <n v="230"/>
    <n v="8"/>
    <s v="AUTOMATIC"/>
    <s v="rear wheel drive"/>
    <n v="3"/>
    <s v="N/A"/>
    <s v="Large"/>
    <s v="Cargo Van"/>
    <n v="18"/>
    <n v="12"/>
    <n v="1851"/>
    <n v="2316"/>
  </r>
  <r>
    <x v="22"/>
    <s v="RAM 150"/>
    <n v="1992"/>
    <x v="16"/>
    <s v="regular unleaded"/>
    <n v="230"/>
    <n v="8"/>
    <s v="MANUAL"/>
    <s v="four wheel drive"/>
    <n v="2"/>
    <s v="N/A"/>
    <s v="Large"/>
    <s v="Extended Cab Pickup"/>
    <n v="15"/>
    <n v="12"/>
    <n v="1851"/>
    <n v="2000"/>
  </r>
  <r>
    <x v="22"/>
    <s v="RAM 150"/>
    <n v="1993"/>
    <x v="17"/>
    <s v="regular unleaded"/>
    <n v="230"/>
    <n v="8"/>
    <s v="MANUAL"/>
    <s v="rear wheel drive"/>
    <n v="2"/>
    <s v="N/A"/>
    <s v="Large"/>
    <s v="Extended Cab Pickup"/>
    <n v="16"/>
    <n v="12"/>
    <n v="1851"/>
    <n v="2000"/>
  </r>
  <r>
    <x v="22"/>
    <s v="RAM 150"/>
    <n v="1993"/>
    <x v="17"/>
    <s v="regular unleaded"/>
    <n v="230"/>
    <n v="8"/>
    <s v="MANUAL"/>
    <s v="four wheel drive"/>
    <n v="2"/>
    <s v="N/A"/>
    <s v="Large"/>
    <s v="Extended Cab Pickup"/>
    <n v="15"/>
    <n v="12"/>
    <n v="1851"/>
    <n v="2008"/>
  </r>
  <r>
    <x v="22"/>
    <s v="RAM 150"/>
    <n v="1993"/>
    <x v="17"/>
    <s v="regular unleaded"/>
    <n v="230"/>
    <n v="8"/>
    <s v="MANUAL"/>
    <s v="four wheel drive"/>
    <n v="2"/>
    <s v="N/A"/>
    <s v="Large"/>
    <s v="Extended Cab Pickup"/>
    <n v="15"/>
    <n v="12"/>
    <n v="1851"/>
    <n v="2083"/>
  </r>
  <r>
    <x v="22"/>
    <s v="RAM 250"/>
    <n v="1992"/>
    <x v="16"/>
    <s v="regular unleaded"/>
    <n v="230"/>
    <n v="8"/>
    <s v="MANUAL"/>
    <s v="four wheel drive"/>
    <n v="2"/>
    <s v="N/A"/>
    <s v="Large"/>
    <s v="Regular Cab Pickup"/>
    <n v="15"/>
    <n v="12"/>
    <n v="1851"/>
    <n v="2000"/>
  </r>
  <r>
    <x v="22"/>
    <s v="RAM 250"/>
    <n v="1992"/>
    <x v="16"/>
    <s v="regular unleaded"/>
    <n v="230"/>
    <n v="8"/>
    <s v="MANUAL"/>
    <s v="four wheel drive"/>
    <n v="2"/>
    <s v="N/A"/>
    <s v="Large"/>
    <s v="Extended Cab Pickup"/>
    <n v="15"/>
    <n v="12"/>
    <n v="1851"/>
    <n v="2000"/>
  </r>
  <r>
    <x v="22"/>
    <s v="RAM 250"/>
    <n v="1992"/>
    <x v="16"/>
    <s v="regular unleaded"/>
    <n v="230"/>
    <n v="8"/>
    <s v="MANUAL"/>
    <s v="four wheel drive"/>
    <n v="2"/>
    <s v="N/A"/>
    <s v="Large"/>
    <s v="Extended Cab Pickup"/>
    <n v="15"/>
    <n v="12"/>
    <n v="1851"/>
    <n v="2093"/>
  </r>
  <r>
    <x v="22"/>
    <s v="RAM 250"/>
    <n v="1993"/>
    <x v="17"/>
    <s v="regular unleaded"/>
    <n v="230"/>
    <n v="8"/>
    <s v="MANUAL"/>
    <s v="four wheel drive"/>
    <n v="2"/>
    <s v="N/A"/>
    <s v="Large"/>
    <s v="Extended Cab Pickup"/>
    <n v="15"/>
    <n v="12"/>
    <n v="1851"/>
    <n v="2073"/>
  </r>
  <r>
    <x v="22"/>
    <s v="RAM 250"/>
    <n v="1993"/>
    <x v="17"/>
    <s v="regular unleaded"/>
    <n v="230"/>
    <n v="8"/>
    <s v="MANUAL"/>
    <s v="four wheel drive"/>
    <n v="2"/>
    <s v="N/A"/>
    <s v="Large"/>
    <s v="Extended Cab Pickup"/>
    <n v="15"/>
    <n v="12"/>
    <n v="1851"/>
    <n v="2220"/>
  </r>
  <r>
    <x v="22"/>
    <s v="RAM 250"/>
    <n v="1993"/>
    <x v="17"/>
    <s v="regular unleaded"/>
    <n v="230"/>
    <n v="8"/>
    <s v="MANUAL"/>
    <s v="four wheel drive"/>
    <n v="2"/>
    <s v="N/A"/>
    <s v="Large"/>
    <s v="Regular Cab Pickup"/>
    <n v="15"/>
    <n v="12"/>
    <n v="1851"/>
    <n v="2122"/>
  </r>
  <r>
    <x v="22"/>
    <s v="RAM 250"/>
    <n v="1993"/>
    <x v="17"/>
    <s v="regular unleaded"/>
    <n v="230"/>
    <n v="8"/>
    <s v="MANUAL"/>
    <s v="four wheel drive"/>
    <n v="2"/>
    <s v="N/A"/>
    <s v="Large"/>
    <s v="Regular Cab Pickup"/>
    <n v="15"/>
    <n v="12"/>
    <n v="1851"/>
    <n v="2046"/>
  </r>
  <r>
    <x v="22"/>
    <s v="RAM 250"/>
    <n v="1993"/>
    <x v="17"/>
    <s v="regular unleaded"/>
    <n v="230"/>
    <n v="8"/>
    <s v="MANUAL"/>
    <s v="rear wheel drive"/>
    <n v="2"/>
    <s v="N/A"/>
    <s v="Large"/>
    <s v="Extended Cab Pickup"/>
    <n v="16"/>
    <n v="12"/>
    <n v="1851"/>
    <n v="2000"/>
  </r>
  <r>
    <x v="28"/>
    <s v="Aspen"/>
    <n v="2007"/>
    <x v="25"/>
    <s v="regular unleaded"/>
    <n v="235"/>
    <n v="8"/>
    <s v="AUTOMATIC"/>
    <s v="four wheel drive"/>
    <n v="4"/>
    <s v="Flex Fuel"/>
    <s v="Large"/>
    <s v="4dr SUV"/>
    <n v="17"/>
    <n v="12"/>
    <n v="1013"/>
    <n v="33810"/>
  </r>
  <r>
    <x v="12"/>
    <s v="LX 470"/>
    <n v="2005"/>
    <x v="20"/>
    <s v="regular unleaded"/>
    <n v="235"/>
    <n v="8"/>
    <s v="AUTOMATIC"/>
    <s v="four wheel drive"/>
    <n v="4"/>
    <s v="Luxury"/>
    <s v="Midsize"/>
    <s v="4dr SUV"/>
    <n v="16"/>
    <n v="12"/>
    <n v="454"/>
    <n v="65225"/>
  </r>
  <r>
    <x v="10"/>
    <s v="560-Class"/>
    <n v="1990"/>
    <x v="7"/>
    <s v="regular unleaded"/>
    <n v="238"/>
    <n v="8"/>
    <s v="AUTOMATIC"/>
    <s v="rear wheel drive"/>
    <n v="4"/>
    <s v="Luxury"/>
    <s v="Large"/>
    <s v="Sedan"/>
    <n v="16"/>
    <n v="12"/>
    <n v="617"/>
    <n v="2170"/>
  </r>
  <r>
    <x v="10"/>
    <s v="560-Class"/>
    <n v="1991"/>
    <x v="8"/>
    <s v="regular unleaded"/>
    <n v="238"/>
    <n v="8"/>
    <s v="AUTOMATIC"/>
    <s v="rear wheel drive"/>
    <n v="4"/>
    <s v="Luxury"/>
    <s v="Large"/>
    <s v="Sedan"/>
    <n v="16"/>
    <n v="12"/>
    <n v="617"/>
    <n v="2304"/>
  </r>
  <r>
    <x v="10"/>
    <s v="560-Class"/>
    <n v="1990"/>
    <x v="7"/>
    <s v="regular unleaded"/>
    <n v="238"/>
    <n v="8"/>
    <s v="AUTOMATIC"/>
    <s v="rear wheel drive"/>
    <n v="2"/>
    <s v="Luxury"/>
    <s v="Large"/>
    <s v="Coupe"/>
    <n v="16"/>
    <n v="12"/>
    <n v="617"/>
    <n v="2323"/>
  </r>
  <r>
    <x v="10"/>
    <s v="560-Class"/>
    <n v="1991"/>
    <x v="8"/>
    <s v="regular unleaded"/>
    <n v="238"/>
    <n v="8"/>
    <s v="AUTOMATIC"/>
    <s v="rear wheel drive"/>
    <n v="2"/>
    <s v="Luxury"/>
    <s v="Large"/>
    <s v="Coupe"/>
    <n v="16"/>
    <n v="12"/>
    <n v="617"/>
    <n v="2443"/>
  </r>
  <r>
    <x v="2"/>
    <s v="Tahoe Limited/Z71"/>
    <n v="2000"/>
    <x v="13"/>
    <s v="regular unleaded"/>
    <n v="255"/>
    <n v="8"/>
    <s v="AUTOMATIC"/>
    <s v="rear wheel drive"/>
    <n v="4"/>
    <s v="N/A"/>
    <s v="Large"/>
    <s v="4dr SUV"/>
    <n v="16"/>
    <n v="12"/>
    <n v="1385"/>
    <n v="3413"/>
  </r>
  <r>
    <x v="2"/>
    <s v="C/K 2500 Series"/>
    <n v="1998"/>
    <x v="26"/>
    <s v="regular unleaded"/>
    <n v="255"/>
    <n v="8"/>
    <s v="MANUAL"/>
    <s v="rear wheel drive"/>
    <n v="2"/>
    <s v="N/A"/>
    <s v="Large"/>
    <s v="Extended Cab Pickup"/>
    <n v="18"/>
    <n v="12"/>
    <n v="1385"/>
    <n v="3360"/>
  </r>
  <r>
    <x v="2"/>
    <s v="C/K 2500 Series"/>
    <n v="1998"/>
    <x v="26"/>
    <s v="regular unleaded"/>
    <n v="255"/>
    <n v="8"/>
    <s v="MANUAL"/>
    <s v="rear wheel drive"/>
    <n v="2"/>
    <s v="N/A"/>
    <s v="Large"/>
    <s v="Extended Cab Pickup"/>
    <n v="18"/>
    <n v="12"/>
    <n v="1385"/>
    <n v="3068"/>
  </r>
  <r>
    <x v="2"/>
    <s v="C/K 2500 Series"/>
    <n v="1998"/>
    <x v="26"/>
    <s v="regular unleaded"/>
    <n v="255"/>
    <n v="8"/>
    <s v="MANUAL"/>
    <s v="rear wheel drive"/>
    <n v="2"/>
    <s v="N/A"/>
    <s v="Large"/>
    <s v="Regular Cab Pickup"/>
    <n v="18"/>
    <n v="12"/>
    <n v="1385"/>
    <n v="3090"/>
  </r>
  <r>
    <x v="2"/>
    <s v="C/K 2500 Series"/>
    <n v="1998"/>
    <x v="26"/>
    <s v="regular unleaded"/>
    <n v="255"/>
    <n v="8"/>
    <s v="MANUAL"/>
    <s v="rear wheel drive"/>
    <n v="2"/>
    <s v="N/A"/>
    <s v="Large"/>
    <s v="Regular Cab Pickup"/>
    <n v="18"/>
    <n v="12"/>
    <n v="1385"/>
    <n v="2847"/>
  </r>
  <r>
    <x v="8"/>
    <s v="E-Series Van"/>
    <n v="2012"/>
    <x v="5"/>
    <s v="flex-fuel (unleaded/E85)"/>
    <n v="255"/>
    <n v="8"/>
    <s v="AUTOMATIC"/>
    <s v="rear wheel drive"/>
    <n v="3"/>
    <s v="Flex Fuel"/>
    <s v="Large"/>
    <s v="Cargo Van"/>
    <n v="16"/>
    <n v="12"/>
    <n v="5657"/>
    <n v="31460"/>
  </r>
  <r>
    <x v="8"/>
    <s v="E-Series Van"/>
    <n v="2012"/>
    <x v="5"/>
    <s v="flex-fuel (unleaded/E85)"/>
    <n v="255"/>
    <n v="8"/>
    <s v="AUTOMATIC"/>
    <s v="rear wheel drive"/>
    <n v="3"/>
    <s v="Flex Fuel"/>
    <s v="Midsize"/>
    <s v="Cargo Van"/>
    <n v="16"/>
    <n v="12"/>
    <n v="5657"/>
    <n v="30560"/>
  </r>
  <r>
    <x v="8"/>
    <s v="E-Series Van"/>
    <n v="2013"/>
    <x v="3"/>
    <s v="flex-fuel (unleaded/E85)"/>
    <n v="255"/>
    <n v="8"/>
    <s v="AUTOMATIC"/>
    <s v="rear wheel drive"/>
    <n v="3"/>
    <s v="Flex Fuel"/>
    <s v="Midsize"/>
    <s v="Cargo Van"/>
    <n v="16"/>
    <n v="12"/>
    <n v="5657"/>
    <n v="31485"/>
  </r>
  <r>
    <x v="8"/>
    <s v="E-Series Van"/>
    <n v="2013"/>
    <x v="3"/>
    <s v="flex-fuel (unleaded/E85)"/>
    <n v="255"/>
    <n v="8"/>
    <s v="AUTOMATIC"/>
    <s v="rear wheel drive"/>
    <n v="3"/>
    <s v="Flex Fuel"/>
    <s v="Large"/>
    <s v="Cargo Van"/>
    <n v="16"/>
    <n v="12"/>
    <n v="5657"/>
    <n v="32385"/>
  </r>
  <r>
    <x v="8"/>
    <s v="E-Series Van"/>
    <n v="2014"/>
    <x v="4"/>
    <s v="flex-fuel (unleaded/E85)"/>
    <n v="255"/>
    <n v="8"/>
    <s v="AUTOMATIC"/>
    <s v="rear wheel drive"/>
    <n v="3"/>
    <s v="Flex Fuel"/>
    <s v="Midsize"/>
    <s v="Cargo Van"/>
    <n v="16"/>
    <n v="12"/>
    <n v="5657"/>
    <n v="32760"/>
  </r>
  <r>
    <x v="8"/>
    <s v="E-Series Van"/>
    <n v="2014"/>
    <x v="4"/>
    <s v="flex-fuel (unleaded/E85)"/>
    <n v="255"/>
    <n v="8"/>
    <s v="AUTOMATIC"/>
    <s v="rear wheel drive"/>
    <n v="3"/>
    <s v="Flex Fuel"/>
    <s v="Large"/>
    <s v="Cargo Van"/>
    <n v="16"/>
    <n v="12"/>
    <n v="5657"/>
    <n v="33660"/>
  </r>
  <r>
    <x v="30"/>
    <s v="Suburban"/>
    <n v="1997"/>
    <x v="22"/>
    <s v="regular unleaded"/>
    <n v="255"/>
    <n v="8"/>
    <s v="AUTOMATIC"/>
    <s v="rear wheel drive"/>
    <n v="4"/>
    <s v="N/A"/>
    <s v="Large"/>
    <s v="4dr SUV"/>
    <n v="17"/>
    <n v="12"/>
    <n v="549"/>
    <n v="2468"/>
  </r>
  <r>
    <x v="30"/>
    <s v="Suburban"/>
    <n v="1998"/>
    <x v="26"/>
    <s v="regular unleaded"/>
    <n v="255"/>
    <n v="8"/>
    <s v="AUTOMATIC"/>
    <s v="rear wheel drive"/>
    <n v="4"/>
    <s v="N/A"/>
    <s v="Large"/>
    <s v="4dr SUV"/>
    <n v="17"/>
    <n v="12"/>
    <n v="549"/>
    <n v="2790"/>
  </r>
  <r>
    <x v="30"/>
    <s v="Suburban"/>
    <n v="1999"/>
    <x v="11"/>
    <s v="regular unleaded"/>
    <n v="255"/>
    <n v="8"/>
    <s v="AUTOMATIC"/>
    <s v="rear wheel drive"/>
    <n v="4"/>
    <s v="N/A"/>
    <s v="Large"/>
    <s v="4dr SUV"/>
    <n v="17"/>
    <n v="12"/>
    <n v="549"/>
    <n v="3420"/>
  </r>
  <r>
    <x v="30"/>
    <s v="Suburban"/>
    <n v="1999"/>
    <x v="11"/>
    <s v="regular unleaded"/>
    <n v="255"/>
    <n v="8"/>
    <s v="AUTOMATIC"/>
    <s v="rear wheel drive"/>
    <n v="4"/>
    <s v="N/A"/>
    <s v="Large"/>
    <s v="4dr SUV"/>
    <n v="17"/>
    <n v="12"/>
    <n v="549"/>
    <n v="3051"/>
  </r>
  <r>
    <x v="30"/>
    <s v="Suburban"/>
    <n v="1999"/>
    <x v="11"/>
    <s v="regular unleaded"/>
    <n v="255"/>
    <n v="8"/>
    <s v="AUTOMATIC"/>
    <s v="rear wheel drive"/>
    <n v="4"/>
    <s v="N/A"/>
    <s v="Large"/>
    <s v="4dr SUV"/>
    <n v="17"/>
    <n v="12"/>
    <n v="549"/>
    <n v="3372"/>
  </r>
  <r>
    <x v="12"/>
    <s v="LX 470"/>
    <n v="2007"/>
    <x v="25"/>
    <s v="regular unleaded"/>
    <n v="268"/>
    <n v="8"/>
    <s v="AUTOMATIC"/>
    <s v="four wheel drive"/>
    <n v="4"/>
    <s v="Luxury"/>
    <s v="Midsize"/>
    <s v="4dr SUV"/>
    <n v="15"/>
    <n v="12"/>
    <n v="454"/>
    <n v="67395"/>
  </r>
  <r>
    <x v="2"/>
    <s v="TrailBlazer EXT"/>
    <n v="2005"/>
    <x v="20"/>
    <s v="regular unleaded"/>
    <n v="275"/>
    <n v="6"/>
    <s v="AUTOMATIC"/>
    <s v="four wheel drive"/>
    <n v="4"/>
    <s v="N/A"/>
    <s v="Large"/>
    <s v="4dr SUV"/>
    <n v="17"/>
    <n v="12"/>
    <n v="1385"/>
    <n v="32515"/>
  </r>
  <r>
    <x v="2"/>
    <s v="TrailBlazer EXT"/>
    <n v="2005"/>
    <x v="20"/>
    <s v="regular unleaded"/>
    <n v="275"/>
    <n v="6"/>
    <s v="AUTOMATIC"/>
    <s v="four wheel drive"/>
    <n v="4"/>
    <s v="N/A"/>
    <s v="Large"/>
    <s v="4dr SUV"/>
    <n v="17"/>
    <n v="12"/>
    <n v="1385"/>
    <n v="30335"/>
  </r>
  <r>
    <x v="30"/>
    <s v="Envoy XL"/>
    <n v="2005"/>
    <x v="20"/>
    <s v="regular unleaded"/>
    <n v="275"/>
    <n v="6"/>
    <s v="AUTOMATIC"/>
    <s v="four wheel drive"/>
    <n v="4"/>
    <s v="N/A"/>
    <s v="Large"/>
    <s v="4dr SUV"/>
    <n v="17"/>
    <n v="12"/>
    <n v="549"/>
    <n v="36060"/>
  </r>
  <r>
    <x v="30"/>
    <s v="Envoy XL"/>
    <n v="2005"/>
    <x v="20"/>
    <s v="regular unleaded"/>
    <n v="275"/>
    <n v="6"/>
    <s v="AUTOMATIC"/>
    <s v="four wheel drive"/>
    <n v="4"/>
    <s v="N/A"/>
    <s v="Large"/>
    <s v="4dr SUV"/>
    <n v="17"/>
    <n v="12"/>
    <n v="549"/>
    <n v="31945"/>
  </r>
  <r>
    <x v="30"/>
    <s v="Envoy XUV"/>
    <n v="2005"/>
    <x v="20"/>
    <s v="regular unleaded"/>
    <n v="275"/>
    <n v="6"/>
    <s v="AUTOMATIC"/>
    <s v="four wheel drive"/>
    <n v="4"/>
    <s v="N/A"/>
    <s v="Large"/>
    <s v="4dr SUV"/>
    <n v="17"/>
    <n v="12"/>
    <n v="549"/>
    <n v="36115"/>
  </r>
  <r>
    <x v="30"/>
    <s v="Envoy XUV"/>
    <n v="2005"/>
    <x v="20"/>
    <s v="regular unleaded"/>
    <n v="275"/>
    <n v="6"/>
    <s v="AUTOMATIC"/>
    <s v="four wheel drive"/>
    <n v="4"/>
    <s v="N/A"/>
    <s v="Large"/>
    <s v="4dr SUV"/>
    <n v="17"/>
    <n v="12"/>
    <n v="549"/>
    <n v="32030"/>
  </r>
  <r>
    <x v="12"/>
    <s v="LX 470"/>
    <n v="2006"/>
    <x v="24"/>
    <s v="regular unleaded"/>
    <n v="275"/>
    <n v="8"/>
    <s v="AUTOMATIC"/>
    <s v="four wheel drive"/>
    <n v="4"/>
    <s v="Luxury"/>
    <s v="Midsize"/>
    <s v="4dr SUV"/>
    <n v="15"/>
    <n v="12"/>
    <n v="454"/>
    <n v="67395"/>
  </r>
  <r>
    <x v="10"/>
    <s v="400-Class"/>
    <n v="1992"/>
    <x v="16"/>
    <s v="regular unleaded"/>
    <n v="282"/>
    <n v="8"/>
    <s v="AUTOMATIC"/>
    <s v="rear wheel drive"/>
    <n v="4"/>
    <s v="Luxury"/>
    <s v="Large"/>
    <s v="Sedan"/>
    <n v="16"/>
    <n v="12"/>
    <n v="617"/>
    <n v="2497"/>
  </r>
  <r>
    <x v="32"/>
    <s v="LR3"/>
    <n v="2008"/>
    <x v="12"/>
    <s v="premium unleaded (required)"/>
    <n v="300"/>
    <n v="8"/>
    <s v="AUTOMATIC"/>
    <s v="four wheel drive"/>
    <n v="4"/>
    <s v="Luxury"/>
    <s v="Midsize"/>
    <s v="4dr SUV"/>
    <n v="17"/>
    <n v="12"/>
    <n v="258"/>
    <n v="48525"/>
  </r>
  <r>
    <x v="32"/>
    <s v="LR3"/>
    <n v="2008"/>
    <x v="12"/>
    <s v="premium unleaded (required)"/>
    <n v="300"/>
    <n v="8"/>
    <s v="AUTOMATIC"/>
    <s v="four wheel drive"/>
    <n v="4"/>
    <s v="Luxury"/>
    <s v="Midsize"/>
    <s v="4dr SUV"/>
    <n v="17"/>
    <n v="12"/>
    <n v="258"/>
    <n v="54025"/>
  </r>
  <r>
    <x v="32"/>
    <s v="LR3"/>
    <n v="2009"/>
    <x v="10"/>
    <s v="premium unleaded (required)"/>
    <n v="300"/>
    <n v="8"/>
    <s v="AUTOMATIC"/>
    <s v="four wheel drive"/>
    <n v="4"/>
    <s v="Luxury"/>
    <s v="Midsize"/>
    <s v="4dr SUV"/>
    <n v="17"/>
    <n v="12"/>
    <n v="258"/>
    <n v="45975"/>
  </r>
  <r>
    <x v="13"/>
    <s v="Mark LT"/>
    <n v="2006"/>
    <x v="24"/>
    <s v="regular unleaded"/>
    <n v="300"/>
    <n v="8"/>
    <s v="AUTOMATIC"/>
    <s v="four wheel drive"/>
    <n v="4"/>
    <s v="Luxury"/>
    <s v="Large"/>
    <s v="Crew Cab Pickup"/>
    <n v="16"/>
    <n v="12"/>
    <n v="61"/>
    <n v="42235"/>
  </r>
  <r>
    <x v="13"/>
    <s v="Mark LT"/>
    <n v="2007"/>
    <x v="25"/>
    <s v="regular unleaded"/>
    <n v="300"/>
    <n v="8"/>
    <s v="AUTOMATIC"/>
    <s v="four wheel drive"/>
    <n v="4"/>
    <s v="Luxury"/>
    <s v="Large"/>
    <s v="Crew Cab Pickup"/>
    <n v="16"/>
    <n v="12"/>
    <n v="61"/>
    <n v="41225"/>
  </r>
  <r>
    <x v="13"/>
    <s v="Mark LT"/>
    <n v="2007"/>
    <x v="25"/>
    <s v="regular unleaded"/>
    <n v="300"/>
    <n v="8"/>
    <s v="AUTOMATIC"/>
    <s v="four wheel drive"/>
    <n v="4"/>
    <s v="Luxury"/>
    <s v="Large"/>
    <s v="Crew Cab Pickup"/>
    <n v="16"/>
    <n v="12"/>
    <n v="61"/>
    <n v="41525"/>
  </r>
  <r>
    <x v="13"/>
    <s v="Mark LT"/>
    <n v="2007"/>
    <x v="25"/>
    <s v="regular unleaded"/>
    <n v="300"/>
    <n v="8"/>
    <s v="AUTOMATIC"/>
    <s v="rear wheel drive"/>
    <n v="4"/>
    <s v="Luxury"/>
    <s v="Large"/>
    <s v="Crew Cab Pickup"/>
    <n v="16"/>
    <n v="12"/>
    <n v="61"/>
    <n v="38425"/>
  </r>
  <r>
    <x v="13"/>
    <s v="Mark LT"/>
    <n v="2007"/>
    <x v="25"/>
    <s v="regular unleaded"/>
    <n v="300"/>
    <n v="8"/>
    <s v="AUTOMATIC"/>
    <s v="rear wheel drive"/>
    <n v="4"/>
    <s v="Luxury"/>
    <s v="Large"/>
    <s v="Crew Cab Pickup"/>
    <n v="16"/>
    <n v="12"/>
    <n v="61"/>
    <n v="38125"/>
  </r>
  <r>
    <x v="13"/>
    <s v="Mark LT"/>
    <n v="2008"/>
    <x v="12"/>
    <s v="regular unleaded"/>
    <n v="300"/>
    <n v="8"/>
    <s v="AUTOMATIC"/>
    <s v="rear wheel drive"/>
    <n v="4"/>
    <s v="Luxury"/>
    <s v="Large"/>
    <s v="Crew Cab Pickup"/>
    <n v="16"/>
    <n v="12"/>
    <n v="61"/>
    <n v="38915"/>
  </r>
  <r>
    <x v="13"/>
    <s v="Mark LT"/>
    <n v="2008"/>
    <x v="12"/>
    <s v="regular unleaded"/>
    <n v="300"/>
    <n v="8"/>
    <s v="AUTOMATIC"/>
    <s v="rear wheel drive"/>
    <n v="4"/>
    <s v="Luxury"/>
    <s v="Large"/>
    <s v="Crew Cab Pickup"/>
    <n v="16"/>
    <n v="12"/>
    <n v="61"/>
    <n v="38615"/>
  </r>
  <r>
    <x v="13"/>
    <s v="Aviator"/>
    <n v="2003"/>
    <x v="18"/>
    <s v="premium unleaded (required)"/>
    <n v="302"/>
    <n v="8"/>
    <s v="AUTOMATIC"/>
    <s v="all wheel drive"/>
    <n v="4"/>
    <s v="Luxury"/>
    <s v="Midsize"/>
    <s v="4dr SUV"/>
    <n v="17"/>
    <n v="12"/>
    <n v="61"/>
    <n v="45125"/>
  </r>
  <r>
    <x v="13"/>
    <s v="Aviator"/>
    <n v="2003"/>
    <x v="18"/>
    <s v="premium unleaded (required)"/>
    <n v="302"/>
    <n v="8"/>
    <s v="AUTOMATIC"/>
    <s v="rear wheel drive"/>
    <n v="4"/>
    <s v="Luxury"/>
    <s v="Midsize"/>
    <s v="4dr SUV"/>
    <n v="17"/>
    <n v="12"/>
    <n v="61"/>
    <n v="42175"/>
  </r>
  <r>
    <x v="13"/>
    <s v="Aviator"/>
    <n v="2003"/>
    <x v="18"/>
    <s v="premium unleaded (required)"/>
    <n v="302"/>
    <n v="8"/>
    <s v="AUTOMATIC"/>
    <s v="rear wheel drive"/>
    <n v="4"/>
    <s v="Luxury"/>
    <s v="Midsize"/>
    <s v="4dr SUV"/>
    <n v="17"/>
    <n v="12"/>
    <n v="61"/>
    <n v="39485"/>
  </r>
  <r>
    <x v="13"/>
    <s v="Aviator"/>
    <n v="2003"/>
    <x v="18"/>
    <s v="premium unleaded (required)"/>
    <n v="302"/>
    <n v="8"/>
    <s v="AUTOMATIC"/>
    <s v="all wheel drive"/>
    <n v="4"/>
    <s v="Luxury"/>
    <s v="Midsize"/>
    <s v="4dr SUV"/>
    <n v="17"/>
    <n v="12"/>
    <n v="61"/>
    <n v="42435"/>
  </r>
  <r>
    <x v="13"/>
    <s v="Aviator"/>
    <n v="2004"/>
    <x v="19"/>
    <s v="premium unleaded (required)"/>
    <n v="302"/>
    <n v="8"/>
    <s v="AUTOMATIC"/>
    <s v="all wheel drive"/>
    <n v="4"/>
    <s v="Luxury"/>
    <s v="Midsize"/>
    <s v="4dr SUV"/>
    <n v="16"/>
    <n v="12"/>
    <n v="61"/>
    <n v="45705"/>
  </r>
  <r>
    <x v="13"/>
    <s v="Aviator"/>
    <n v="2004"/>
    <x v="19"/>
    <s v="premium unleaded (required)"/>
    <n v="302"/>
    <n v="8"/>
    <s v="AUTOMATIC"/>
    <s v="rear wheel drive"/>
    <n v="4"/>
    <s v="Luxury"/>
    <s v="Midsize"/>
    <s v="4dr SUV"/>
    <n v="17"/>
    <n v="12"/>
    <n v="61"/>
    <n v="42755"/>
  </r>
  <r>
    <x v="13"/>
    <s v="Aviator"/>
    <n v="2004"/>
    <x v="19"/>
    <s v="premium unleaded (required)"/>
    <n v="302"/>
    <n v="8"/>
    <s v="AUTOMATIC"/>
    <s v="rear wheel drive"/>
    <n v="4"/>
    <s v="Luxury"/>
    <s v="Midsize"/>
    <s v="4dr SUV"/>
    <n v="17"/>
    <n v="12"/>
    <n v="61"/>
    <n v="40290"/>
  </r>
  <r>
    <x v="13"/>
    <s v="Aviator"/>
    <n v="2004"/>
    <x v="19"/>
    <s v="premium unleaded (required)"/>
    <n v="302"/>
    <n v="8"/>
    <s v="AUTOMATIC"/>
    <s v="all wheel drive"/>
    <n v="4"/>
    <s v="Luxury"/>
    <s v="Midsize"/>
    <s v="4dr SUV"/>
    <n v="16"/>
    <n v="12"/>
    <n v="61"/>
    <n v="43240"/>
  </r>
  <r>
    <x v="22"/>
    <s v="Ram Pickup 1500"/>
    <n v="2008"/>
    <x v="12"/>
    <s v="regular unleaded"/>
    <n v="310"/>
    <n v="8"/>
    <s v="MANUAL"/>
    <s v="four wheel drive"/>
    <n v="4"/>
    <s v="Flex Fuel"/>
    <s v="Large"/>
    <s v="Crew Cab Pickup"/>
    <n v="16"/>
    <n v="12"/>
    <n v="1851"/>
    <n v="30655"/>
  </r>
  <r>
    <x v="22"/>
    <s v="Ram Pickup 1500"/>
    <n v="2008"/>
    <x v="12"/>
    <s v="regular unleaded"/>
    <n v="310"/>
    <n v="8"/>
    <s v="MANUAL"/>
    <s v="four wheel drive"/>
    <n v="4"/>
    <s v="Flex Fuel"/>
    <s v="Large"/>
    <s v="Crew Cab Pickup"/>
    <n v="16"/>
    <n v="12"/>
    <n v="1851"/>
    <n v="34275"/>
  </r>
  <r>
    <x v="22"/>
    <s v="Ram Pickup 1500"/>
    <n v="2008"/>
    <x v="12"/>
    <s v="regular unleaded"/>
    <n v="310"/>
    <n v="8"/>
    <s v="MANUAL"/>
    <s v="four wheel drive"/>
    <n v="2"/>
    <s v="Flex Fuel"/>
    <s v="Large"/>
    <s v="Regular Cab Pickup"/>
    <n v="16"/>
    <n v="12"/>
    <n v="1851"/>
    <n v="29395"/>
  </r>
  <r>
    <x v="22"/>
    <s v="Ram Pickup 1500"/>
    <n v="2008"/>
    <x v="12"/>
    <s v="regular unleaded"/>
    <n v="310"/>
    <n v="8"/>
    <s v="MANUAL"/>
    <s v="four wheel drive"/>
    <n v="2"/>
    <s v="Flex Fuel"/>
    <s v="Large"/>
    <s v="Regular Cab Pickup"/>
    <n v="16"/>
    <n v="12"/>
    <n v="1851"/>
    <n v="26705"/>
  </r>
  <r>
    <x v="22"/>
    <s v="Ram Pickup 1500"/>
    <n v="2008"/>
    <x v="12"/>
    <s v="regular unleaded"/>
    <n v="310"/>
    <n v="8"/>
    <s v="MANUAL"/>
    <s v="four wheel drive"/>
    <n v="2"/>
    <s v="Flex Fuel"/>
    <s v="Large"/>
    <s v="Regular Cab Pickup"/>
    <n v="16"/>
    <n v="12"/>
    <n v="1851"/>
    <n v="27045"/>
  </r>
  <r>
    <x v="22"/>
    <s v="Ram Pickup 1500"/>
    <n v="2008"/>
    <x v="12"/>
    <s v="regular unleaded"/>
    <n v="310"/>
    <n v="8"/>
    <s v="MANUAL"/>
    <s v="four wheel drive"/>
    <n v="2"/>
    <s v="Flex Fuel"/>
    <s v="Large"/>
    <s v="Regular Cab Pickup"/>
    <n v="16"/>
    <n v="12"/>
    <n v="1851"/>
    <n v="29055"/>
  </r>
  <r>
    <x v="10"/>
    <s v="500-Class"/>
    <n v="1993"/>
    <x v="17"/>
    <s v="regular unleaded"/>
    <n v="315"/>
    <n v="8"/>
    <s v="AUTOMATIC"/>
    <s v="rear wheel drive"/>
    <n v="4"/>
    <s v="Luxury"/>
    <s v="Large"/>
    <s v="Sedan"/>
    <n v="16"/>
    <n v="12"/>
    <n v="617"/>
    <n v="2692"/>
  </r>
  <r>
    <x v="10"/>
    <s v="500-Class"/>
    <n v="1993"/>
    <x v="17"/>
    <s v="regular unleaded"/>
    <n v="315"/>
    <n v="8"/>
    <s v="AUTOMATIC"/>
    <s v="rear wheel drive"/>
    <n v="2"/>
    <s v="Luxury"/>
    <s v="Large"/>
    <s v="Coupe"/>
    <n v="16"/>
    <n v="12"/>
    <n v="617"/>
    <n v="3176"/>
  </r>
  <r>
    <x v="4"/>
    <s v="Armada"/>
    <n v="2014"/>
    <x v="4"/>
    <s v="regular unleaded"/>
    <n v="317"/>
    <n v="8"/>
    <s v="AUTOMATIC"/>
    <s v="four wheel drive"/>
    <n v="4"/>
    <s v="Flex Fuel"/>
    <s v="Large"/>
    <s v="4dr SUV"/>
    <n v="18"/>
    <n v="12"/>
    <n v="2009"/>
    <n v="52860"/>
  </r>
  <r>
    <x v="4"/>
    <s v="Armada"/>
    <n v="2014"/>
    <x v="4"/>
    <s v="regular unleaded"/>
    <n v="317"/>
    <n v="8"/>
    <s v="AUTOMATIC"/>
    <s v="four wheel drive"/>
    <n v="4"/>
    <s v="Flex Fuel"/>
    <s v="Large"/>
    <s v="4dr SUV"/>
    <n v="18"/>
    <n v="12"/>
    <n v="2009"/>
    <n v="45580"/>
  </r>
  <r>
    <x v="4"/>
    <s v="Armada"/>
    <n v="2014"/>
    <x v="4"/>
    <s v="regular unleaded"/>
    <n v="317"/>
    <n v="8"/>
    <s v="AUTOMATIC"/>
    <s v="four wheel drive"/>
    <n v="4"/>
    <s v="Flex Fuel"/>
    <s v="Large"/>
    <s v="4dr SUV"/>
    <n v="18"/>
    <n v="12"/>
    <n v="2009"/>
    <n v="42890"/>
  </r>
  <r>
    <x v="4"/>
    <s v="Armada"/>
    <n v="2015"/>
    <x v="0"/>
    <s v="regular unleaded"/>
    <n v="317"/>
    <n v="8"/>
    <s v="AUTOMATIC"/>
    <s v="four wheel drive"/>
    <n v="4"/>
    <s v="N/A"/>
    <s v="Large"/>
    <s v="4dr SUV"/>
    <n v="18"/>
    <n v="12"/>
    <n v="2009"/>
    <n v="53680"/>
  </r>
  <r>
    <x v="4"/>
    <s v="Armada"/>
    <n v="2015"/>
    <x v="0"/>
    <s v="regular unleaded"/>
    <n v="317"/>
    <n v="8"/>
    <s v="AUTOMATIC"/>
    <s v="four wheel drive"/>
    <n v="4"/>
    <s v="N/A"/>
    <s v="Large"/>
    <s v="4dr SUV"/>
    <n v="18"/>
    <n v="12"/>
    <n v="2009"/>
    <n v="43810"/>
  </r>
  <r>
    <x v="4"/>
    <s v="Armada"/>
    <n v="2015"/>
    <x v="0"/>
    <s v="regular unleaded"/>
    <n v="317"/>
    <n v="8"/>
    <s v="AUTOMATIC"/>
    <s v="four wheel drive"/>
    <n v="4"/>
    <s v="N/A"/>
    <s v="Large"/>
    <s v="4dr SUV"/>
    <n v="18"/>
    <n v="12"/>
    <n v="2009"/>
    <n v="46500"/>
  </r>
  <r>
    <x v="4"/>
    <s v="Armada"/>
    <n v="2015"/>
    <x v="0"/>
    <s v="regular unleaded"/>
    <n v="317"/>
    <n v="8"/>
    <s v="AUTOMATIC"/>
    <s v="four wheel drive"/>
    <n v="4"/>
    <s v="N/A"/>
    <s v="Large"/>
    <s v="4dr SUV"/>
    <n v="18"/>
    <n v="12"/>
    <n v="2009"/>
    <n v="52780"/>
  </r>
  <r>
    <x v="4"/>
    <s v="Titan"/>
    <n v="2014"/>
    <x v="4"/>
    <s v="regular unleaded"/>
    <n v="317"/>
    <n v="8"/>
    <s v="AUTOMATIC"/>
    <s v="four wheel drive"/>
    <n v="4"/>
    <s v="Flex Fuel"/>
    <s v="Large"/>
    <s v="Crew Cab Pickup"/>
    <n v="17"/>
    <n v="12"/>
    <n v="2009"/>
    <n v="39780"/>
  </r>
  <r>
    <x v="4"/>
    <s v="Titan"/>
    <n v="2014"/>
    <x v="4"/>
    <s v="regular unleaded"/>
    <n v="317"/>
    <n v="8"/>
    <s v="AUTOMATIC"/>
    <s v="four wheel drive"/>
    <n v="4"/>
    <s v="Flex Fuel"/>
    <s v="Large"/>
    <s v="Extended Cab Pickup"/>
    <n v="17"/>
    <n v="12"/>
    <n v="2009"/>
    <n v="37580"/>
  </r>
  <r>
    <x v="4"/>
    <s v="Titan"/>
    <n v="2014"/>
    <x v="4"/>
    <s v="regular unleaded"/>
    <n v="317"/>
    <n v="8"/>
    <s v="AUTOMATIC"/>
    <s v="four wheel drive"/>
    <n v="4"/>
    <s v="Flex Fuel"/>
    <s v="Large"/>
    <s v="Crew Cab Pickup"/>
    <n v="17"/>
    <n v="12"/>
    <n v="2009"/>
    <n v="34760"/>
  </r>
  <r>
    <x v="4"/>
    <s v="Titan"/>
    <n v="2014"/>
    <x v="4"/>
    <s v="regular unleaded"/>
    <n v="317"/>
    <n v="8"/>
    <s v="AUTOMATIC"/>
    <s v="four wheel drive"/>
    <n v="4"/>
    <s v="Flex Fuel"/>
    <s v="Large"/>
    <s v="Crew Cab Pickup"/>
    <n v="17"/>
    <n v="12"/>
    <n v="2009"/>
    <n v="37320"/>
  </r>
  <r>
    <x v="4"/>
    <s v="Titan"/>
    <n v="2014"/>
    <x v="4"/>
    <s v="regular unleaded"/>
    <n v="317"/>
    <n v="8"/>
    <s v="AUTOMATIC"/>
    <s v="four wheel drive"/>
    <n v="4"/>
    <s v="Flex Fuel"/>
    <s v="Large"/>
    <s v="Crew Cab Pickup"/>
    <n v="17"/>
    <n v="12"/>
    <n v="2009"/>
    <n v="43280"/>
  </r>
  <r>
    <x v="4"/>
    <s v="Titan"/>
    <n v="2014"/>
    <x v="4"/>
    <s v="regular unleaded"/>
    <n v="317"/>
    <n v="8"/>
    <s v="AUTOMATIC"/>
    <s v="four wheel drive"/>
    <n v="4"/>
    <s v="Flex Fuel"/>
    <s v="Large"/>
    <s v="Extended Cab Pickup"/>
    <n v="17"/>
    <n v="12"/>
    <n v="2009"/>
    <n v="34640"/>
  </r>
  <r>
    <x v="4"/>
    <s v="Titan"/>
    <n v="2014"/>
    <x v="4"/>
    <s v="regular unleaded"/>
    <n v="317"/>
    <n v="8"/>
    <s v="AUTOMATIC"/>
    <s v="four wheel drive"/>
    <n v="4"/>
    <s v="Flex Fuel"/>
    <s v="Large"/>
    <s v="Extended Cab Pickup"/>
    <n v="17"/>
    <n v="12"/>
    <n v="2009"/>
    <n v="32210"/>
  </r>
  <r>
    <x v="4"/>
    <s v="Titan"/>
    <n v="2014"/>
    <x v="4"/>
    <s v="regular unleaded"/>
    <n v="317"/>
    <n v="8"/>
    <s v="AUTOMATIC"/>
    <s v="four wheel drive"/>
    <n v="4"/>
    <s v="Flex Fuel"/>
    <s v="Large"/>
    <s v="Crew Cab Pickup"/>
    <n v="17"/>
    <n v="12"/>
    <n v="2009"/>
    <n v="36840"/>
  </r>
  <r>
    <x v="4"/>
    <s v="Titan"/>
    <n v="2015"/>
    <x v="0"/>
    <s v="regular unleaded"/>
    <n v="317"/>
    <n v="8"/>
    <s v="AUTOMATIC"/>
    <s v="four wheel drive"/>
    <n v="4"/>
    <s v="Flex Fuel"/>
    <s v="Large"/>
    <s v="Extended Cab Pickup"/>
    <n v="17"/>
    <n v="12"/>
    <n v="2009"/>
    <n v="32490"/>
  </r>
  <r>
    <x v="4"/>
    <s v="Titan"/>
    <n v="2015"/>
    <x v="0"/>
    <s v="regular unleaded"/>
    <n v="317"/>
    <n v="8"/>
    <s v="AUTOMATIC"/>
    <s v="four wheel drive"/>
    <n v="4"/>
    <s v="Flex Fuel"/>
    <s v="Large"/>
    <s v="Crew Cab Pickup"/>
    <n v="17"/>
    <n v="12"/>
    <n v="2009"/>
    <n v="34910"/>
  </r>
  <r>
    <x v="4"/>
    <s v="Titan"/>
    <n v="2015"/>
    <x v="0"/>
    <s v="regular unleaded"/>
    <n v="317"/>
    <n v="8"/>
    <s v="AUTOMATIC"/>
    <s v="four wheel drive"/>
    <n v="4"/>
    <s v="Flex Fuel"/>
    <s v="Large"/>
    <s v="Extended Cab Pickup"/>
    <n v="17"/>
    <n v="12"/>
    <n v="2009"/>
    <n v="38170"/>
  </r>
  <r>
    <x v="4"/>
    <s v="Titan"/>
    <n v="2015"/>
    <x v="0"/>
    <s v="regular unleaded"/>
    <n v="317"/>
    <n v="8"/>
    <s v="AUTOMATIC"/>
    <s v="four wheel drive"/>
    <n v="4"/>
    <s v="Flex Fuel"/>
    <s v="Large"/>
    <s v="Extended Cab Pickup"/>
    <n v="17"/>
    <n v="12"/>
    <n v="2009"/>
    <n v="34790"/>
  </r>
  <r>
    <x v="4"/>
    <s v="Titan"/>
    <n v="2015"/>
    <x v="0"/>
    <s v="regular unleaded"/>
    <n v="317"/>
    <n v="8"/>
    <s v="AUTOMATIC"/>
    <s v="four wheel drive"/>
    <n v="4"/>
    <s v="Flex Fuel"/>
    <s v="Large"/>
    <s v="Crew Cab Pickup"/>
    <n v="17"/>
    <n v="12"/>
    <n v="2009"/>
    <n v="40370"/>
  </r>
  <r>
    <x v="4"/>
    <s v="Titan"/>
    <n v="2015"/>
    <x v="0"/>
    <s v="regular unleaded"/>
    <n v="317"/>
    <n v="8"/>
    <s v="AUTOMATIC"/>
    <s v="four wheel drive"/>
    <n v="4"/>
    <s v="Flex Fuel"/>
    <s v="Large"/>
    <s v="Crew Cab Pickup"/>
    <n v="17"/>
    <n v="12"/>
    <n v="2009"/>
    <n v="43860"/>
  </r>
  <r>
    <x v="4"/>
    <s v="Titan"/>
    <n v="2015"/>
    <x v="0"/>
    <s v="regular unleaded"/>
    <n v="317"/>
    <n v="8"/>
    <s v="AUTOMATIC"/>
    <s v="four wheel drive"/>
    <n v="4"/>
    <s v="Flex Fuel"/>
    <s v="Large"/>
    <s v="Crew Cab Pickup"/>
    <n v="17"/>
    <n v="12"/>
    <n v="2009"/>
    <n v="36990"/>
  </r>
  <r>
    <x v="21"/>
    <s v="QX56"/>
    <n v="2009"/>
    <x v="10"/>
    <s v="premium unleaded (recommended)"/>
    <n v="320"/>
    <n v="8"/>
    <s v="AUTOMATIC"/>
    <s v="four wheel drive"/>
    <n v="4"/>
    <s v="Luxury"/>
    <s v="Large"/>
    <s v="4dr SUV"/>
    <n v="17"/>
    <n v="12"/>
    <n v="190"/>
    <n v="58150"/>
  </r>
  <r>
    <x v="21"/>
    <s v="QX56"/>
    <n v="2009"/>
    <x v="10"/>
    <s v="premium unleaded (recommended)"/>
    <n v="320"/>
    <n v="8"/>
    <s v="AUTOMATIC"/>
    <s v="rear wheel drive"/>
    <n v="4"/>
    <s v="Luxury"/>
    <s v="Large"/>
    <s v="4dr SUV"/>
    <n v="18"/>
    <n v="12"/>
    <n v="190"/>
    <n v="55050"/>
  </r>
  <r>
    <x v="21"/>
    <s v="QX56"/>
    <n v="2010"/>
    <x v="9"/>
    <s v="premium unleaded (recommended)"/>
    <n v="320"/>
    <n v="8"/>
    <s v="AUTOMATIC"/>
    <s v="rear wheel drive"/>
    <n v="4"/>
    <s v="Luxury"/>
    <s v="Large"/>
    <s v="4dr SUV"/>
    <n v="18"/>
    <n v="12"/>
    <n v="190"/>
    <n v="56050"/>
  </r>
  <r>
    <x v="21"/>
    <s v="QX56"/>
    <n v="2010"/>
    <x v="9"/>
    <s v="premium unleaded (recommended)"/>
    <n v="320"/>
    <n v="8"/>
    <s v="AUTOMATIC"/>
    <s v="four wheel drive"/>
    <n v="4"/>
    <s v="Luxury"/>
    <s v="Large"/>
    <s v="4dr SUV"/>
    <n v="17"/>
    <n v="12"/>
    <n v="190"/>
    <n v="59150"/>
  </r>
  <r>
    <x v="0"/>
    <s v="8 Series"/>
    <n v="1995"/>
    <x v="14"/>
    <s v="regular unleaded"/>
    <n v="322"/>
    <n v="12"/>
    <s v="AUTOMATIC"/>
    <s v="rear wheel drive"/>
    <n v="2"/>
    <s v="Luxury,Performance"/>
    <s v="Midsize"/>
    <s v="Coupe"/>
    <n v="19"/>
    <n v="12"/>
    <n v="3916"/>
    <n v="5858"/>
  </r>
  <r>
    <x v="0"/>
    <s v="8 Series"/>
    <n v="1996"/>
    <x v="21"/>
    <s v="regular unleaded"/>
    <n v="322"/>
    <n v="12"/>
    <s v="AUTOMATIC"/>
    <s v="rear wheel drive"/>
    <n v="2"/>
    <s v="Luxury,Performance"/>
    <s v="Midsize"/>
    <s v="Coupe"/>
    <n v="19"/>
    <n v="12"/>
    <n v="3916"/>
    <n v="6954"/>
  </r>
  <r>
    <x v="0"/>
    <s v="8 Series"/>
    <n v="1997"/>
    <x v="22"/>
    <s v="regular unleaded"/>
    <n v="322"/>
    <n v="12"/>
    <s v="AUTOMATIC"/>
    <s v="rear wheel drive"/>
    <n v="2"/>
    <s v="Luxury,Performance"/>
    <s v="Midsize"/>
    <s v="Coupe"/>
    <n v="19"/>
    <n v="12"/>
    <n v="3916"/>
    <n v="7624"/>
  </r>
  <r>
    <x v="10"/>
    <s v="ML55 AMG"/>
    <n v="2000"/>
    <x v="13"/>
    <s v="regular unleaded"/>
    <n v="342"/>
    <n v="8"/>
    <s v="AUTOMATIC"/>
    <s v="all wheel drive"/>
    <n v="4"/>
    <s v="Factory Tuner,Luxury,Performance"/>
    <s v="Midsize"/>
    <s v="4dr SUV"/>
    <n v="16"/>
    <n v="12"/>
    <n v="617"/>
    <n v="5650"/>
  </r>
  <r>
    <x v="5"/>
    <s v="Touareg 2"/>
    <n v="2008"/>
    <x v="12"/>
    <s v="premium unleaded (required)"/>
    <n v="350"/>
    <n v="8"/>
    <s v="AUTOMATIC"/>
    <s v="all wheel drive"/>
    <n v="4"/>
    <s v="Crossover,Performance"/>
    <s v="Midsize"/>
    <s v="4dr SUV"/>
    <n v="17"/>
    <n v="12"/>
    <n v="873"/>
    <n v="48390"/>
  </r>
  <r>
    <x v="8"/>
    <s v="F-150 SVT Lightning"/>
    <n v="1999"/>
    <x v="11"/>
    <s v="regular unleaded"/>
    <n v="360"/>
    <n v="8"/>
    <s v="AUTOMATIC"/>
    <s v="rear wheel drive"/>
    <n v="2"/>
    <s v="Factory Tuner,Performance"/>
    <s v="Large"/>
    <s v="Regular Cab Pickup"/>
    <n v="15"/>
    <n v="12"/>
    <n v="5657"/>
    <n v="5691"/>
  </r>
  <r>
    <x v="8"/>
    <s v="F-150 SVT Lightning"/>
    <n v="2000"/>
    <x v="13"/>
    <s v="regular unleaded"/>
    <n v="360"/>
    <n v="8"/>
    <s v="AUTOMATIC"/>
    <s v="rear wheel drive"/>
    <n v="2"/>
    <s v="Factory Tuner,Performance"/>
    <s v="Large"/>
    <s v="Regular Cab Pickup"/>
    <n v="15"/>
    <n v="12"/>
    <n v="5657"/>
    <n v="5860"/>
  </r>
  <r>
    <x v="10"/>
    <s v="G-Class"/>
    <n v="2015"/>
    <x v="0"/>
    <s v="premium unleaded (required)"/>
    <n v="382"/>
    <n v="8"/>
    <s v="AUTOMATIC"/>
    <s v="four wheel drive"/>
    <n v="4"/>
    <s v="Luxury"/>
    <s v="Midsize"/>
    <s v="4dr SUV"/>
    <n v="15"/>
    <n v="12"/>
    <n v="617"/>
    <n v="115400"/>
  </r>
  <r>
    <x v="12"/>
    <s v="LX 570"/>
    <n v="2015"/>
    <x v="0"/>
    <s v="premium unleaded (recommended)"/>
    <n v="383"/>
    <n v="8"/>
    <s v="AUTOMATIC"/>
    <s v="four wheel drive"/>
    <n v="4"/>
    <s v="Luxury"/>
    <s v="Midsize"/>
    <s v="4dr SUV"/>
    <n v="17"/>
    <n v="12"/>
    <n v="454"/>
    <n v="83180"/>
  </r>
  <r>
    <x v="10"/>
    <s v="600-Class"/>
    <n v="1993"/>
    <x v="17"/>
    <s v="regular unleaded"/>
    <n v="389"/>
    <n v="12"/>
    <s v="AUTOMATIC"/>
    <s v="rear wheel drive"/>
    <n v="2"/>
    <s v="Luxury,Performance"/>
    <s v="Compact"/>
    <s v="Convertible"/>
    <n v="16"/>
    <n v="12"/>
    <n v="617"/>
    <n v="4623"/>
  </r>
  <r>
    <x v="2"/>
    <s v="TrailBlazer"/>
    <n v="2008"/>
    <x v="12"/>
    <s v="premium unleaded (required)"/>
    <n v="390"/>
    <n v="8"/>
    <s v="AUTOMATIC"/>
    <s v="rear wheel drive"/>
    <n v="4"/>
    <s v="Factory Tuner,Performance"/>
    <s v="Midsize"/>
    <s v="4dr SUV"/>
    <n v="16"/>
    <n v="12"/>
    <n v="1385"/>
    <n v="32155"/>
  </r>
  <r>
    <x v="2"/>
    <s v="TrailBlazer"/>
    <n v="2008"/>
    <x v="12"/>
    <s v="premium unleaded (required)"/>
    <n v="390"/>
    <n v="8"/>
    <s v="AUTOMATIC"/>
    <s v="all wheel drive"/>
    <n v="4"/>
    <s v="Factory Tuner,Performance"/>
    <s v="Midsize"/>
    <s v="4dr SUV"/>
    <n v="16"/>
    <n v="12"/>
    <n v="1385"/>
    <n v="34290"/>
  </r>
  <r>
    <x v="2"/>
    <s v="TrailBlazer"/>
    <n v="2008"/>
    <x v="12"/>
    <s v="premium unleaded (required)"/>
    <n v="390"/>
    <n v="8"/>
    <s v="AUTOMATIC"/>
    <s v="all wheel drive"/>
    <n v="4"/>
    <s v="Factory Tuner,Performance"/>
    <s v="Midsize"/>
    <s v="4dr SUV"/>
    <n v="16"/>
    <n v="12"/>
    <n v="1385"/>
    <n v="37725"/>
  </r>
  <r>
    <x v="2"/>
    <s v="TrailBlazer"/>
    <n v="2008"/>
    <x v="12"/>
    <s v="premium unleaded (required)"/>
    <n v="390"/>
    <n v="8"/>
    <s v="AUTOMATIC"/>
    <s v="rear wheel drive"/>
    <n v="4"/>
    <s v="Factory Tuner,Performance"/>
    <s v="Midsize"/>
    <s v="4dr SUV"/>
    <n v="16"/>
    <n v="12"/>
    <n v="1385"/>
    <n v="35590"/>
  </r>
  <r>
    <x v="2"/>
    <s v="TrailBlazer"/>
    <n v="2009"/>
    <x v="10"/>
    <s v="premium unleaded (recommended)"/>
    <n v="390"/>
    <n v="8"/>
    <s v="AUTOMATIC"/>
    <s v="all wheel drive"/>
    <n v="4"/>
    <s v="Factory Tuner,Performance"/>
    <s v="Midsize"/>
    <s v="4dr SUV"/>
    <n v="16"/>
    <n v="12"/>
    <n v="1385"/>
    <n v="39330"/>
  </r>
  <r>
    <x v="2"/>
    <s v="TrailBlazer"/>
    <n v="2009"/>
    <x v="10"/>
    <s v="premium unleaded (recommended)"/>
    <n v="390"/>
    <n v="8"/>
    <s v="AUTOMATIC"/>
    <s v="rear wheel drive"/>
    <n v="4"/>
    <s v="Factory Tuner,Performance"/>
    <s v="Midsize"/>
    <s v="4dr SUV"/>
    <n v="16"/>
    <n v="12"/>
    <n v="1385"/>
    <n v="37195"/>
  </r>
  <r>
    <x v="37"/>
    <s v="Coupe"/>
    <n v="2006"/>
    <x v="24"/>
    <s v="premium unleaded (required)"/>
    <n v="390"/>
    <n v="8"/>
    <s v="MANUAL"/>
    <s v="rear wheel drive"/>
    <n v="2"/>
    <s v="Exotic,Luxury,High-Performance"/>
    <s v="Compact"/>
    <s v="Coupe"/>
    <n v="17"/>
    <n v="12"/>
    <n v="238"/>
    <n v="79900"/>
  </r>
  <r>
    <x v="34"/>
    <s v="9-7X"/>
    <n v="2008"/>
    <x v="12"/>
    <s v="regular unleaded"/>
    <n v="390"/>
    <n v="8"/>
    <s v="AUTOMATIC"/>
    <s v="all wheel drive"/>
    <n v="4"/>
    <s v="Luxury"/>
    <s v="Midsize"/>
    <s v="4dr SUV"/>
    <n v="16"/>
    <n v="12"/>
    <n v="376"/>
    <n v="46530"/>
  </r>
  <r>
    <x v="34"/>
    <s v="9-7X"/>
    <n v="2009"/>
    <x v="10"/>
    <s v="regular unleaded"/>
    <n v="390"/>
    <n v="8"/>
    <s v="AUTOMATIC"/>
    <s v="all wheel drive"/>
    <n v="4"/>
    <s v="Luxury"/>
    <s v="Midsize"/>
    <s v="4dr SUV"/>
    <n v="16"/>
    <n v="12"/>
    <n v="376"/>
    <n v="49105"/>
  </r>
  <r>
    <x v="0"/>
    <s v="Z8"/>
    <n v="2001"/>
    <x v="15"/>
    <s v="premium unleaded (required)"/>
    <n v="394"/>
    <n v="8"/>
    <s v="MANUAL"/>
    <s v="rear wheel drive"/>
    <n v="2"/>
    <s v="Exotic,Luxury,High-Performance"/>
    <s v="Compact"/>
    <s v="Convertible"/>
    <n v="19"/>
    <n v="12"/>
    <n v="3916"/>
    <n v="128000"/>
  </r>
  <r>
    <x v="0"/>
    <s v="Z8"/>
    <n v="2002"/>
    <x v="27"/>
    <s v="premium unleaded (required)"/>
    <n v="394"/>
    <n v="8"/>
    <s v="MANUAL"/>
    <s v="rear wheel drive"/>
    <n v="2"/>
    <s v="Exotic,Luxury,High-Performance"/>
    <s v="Compact"/>
    <s v="Convertible"/>
    <n v="19"/>
    <n v="12"/>
    <n v="3916"/>
    <n v="130000"/>
  </r>
  <r>
    <x v="0"/>
    <s v="Z8"/>
    <n v="2003"/>
    <x v="18"/>
    <s v="premium unleaded (required)"/>
    <n v="394"/>
    <n v="8"/>
    <s v="MANUAL"/>
    <s v="rear wheel drive"/>
    <n v="2"/>
    <s v="Exotic,Luxury,High-Performance"/>
    <s v="Compact"/>
    <s v="Convertible"/>
    <n v="19"/>
    <n v="12"/>
    <n v="3916"/>
    <n v="131500"/>
  </r>
  <r>
    <x v="2"/>
    <s v="TrailBlazer"/>
    <n v="2007"/>
    <x v="25"/>
    <s v="premium unleaded (required)"/>
    <n v="395"/>
    <n v="8"/>
    <s v="AUTOMATIC"/>
    <s v="all wheel drive"/>
    <n v="4"/>
    <s v="Factory Tuner,Performance"/>
    <s v="Midsize"/>
    <s v="4dr SUV"/>
    <n v="16"/>
    <n v="12"/>
    <n v="1385"/>
    <n v="33620"/>
  </r>
  <r>
    <x v="2"/>
    <s v="TrailBlazer"/>
    <n v="2007"/>
    <x v="25"/>
    <s v="premium unleaded (required)"/>
    <n v="395"/>
    <n v="8"/>
    <s v="AUTOMATIC"/>
    <s v="all wheel drive"/>
    <n v="4"/>
    <s v="Factory Tuner,Performance"/>
    <s v="Midsize"/>
    <s v="4dr SUV"/>
    <n v="16"/>
    <n v="12"/>
    <n v="1385"/>
    <n v="37125"/>
  </r>
  <r>
    <x v="19"/>
    <s v="RS 4"/>
    <n v="2008"/>
    <x v="12"/>
    <s v="premium unleaded (required)"/>
    <n v="420"/>
    <n v="8"/>
    <s v="MANUAL"/>
    <s v="all wheel drive"/>
    <n v="2"/>
    <s v="Factory Tuner,Luxury,High-Performance"/>
    <s v="Compact"/>
    <s v="Convertible"/>
    <n v="19"/>
    <n v="12"/>
    <n v="3105"/>
    <n v="81900"/>
  </r>
  <r>
    <x v="31"/>
    <s v="STS-V"/>
    <n v="2007"/>
    <x v="25"/>
    <s v="premium unleaded (required)"/>
    <n v="469"/>
    <n v="8"/>
    <s v="AUTOMATIC"/>
    <s v="rear wheel drive"/>
    <n v="4"/>
    <s v="Factory Tuner,Luxury,High-Performance"/>
    <s v="Large"/>
    <s v="Sedan"/>
    <n v="19"/>
    <n v="12"/>
    <n v="1624"/>
    <n v="75010"/>
  </r>
  <r>
    <x v="10"/>
    <s v="CLK-Class"/>
    <n v="2007"/>
    <x v="25"/>
    <s v="premium unleaded (required)"/>
    <n v="475"/>
    <n v="8"/>
    <s v="AUTOMATIC"/>
    <s v="rear wheel drive"/>
    <n v="2"/>
    <s v="Factory Tuner,Luxury,High-Performance"/>
    <s v="Compact"/>
    <s v="Convertible"/>
    <n v="18"/>
    <n v="12"/>
    <n v="617"/>
    <n v="89200"/>
  </r>
  <r>
    <x v="10"/>
    <s v="CLK-Class"/>
    <n v="2008"/>
    <x v="12"/>
    <s v="premium unleaded (required)"/>
    <n v="475"/>
    <n v="8"/>
    <s v="AUTOMATIC"/>
    <s v="rear wheel drive"/>
    <n v="2"/>
    <s v="Factory Tuner,Luxury,High-Performance"/>
    <s v="Compact"/>
    <s v="Convertible"/>
    <n v="18"/>
    <n v="12"/>
    <n v="617"/>
    <n v="89500"/>
  </r>
  <r>
    <x v="10"/>
    <s v="CLK-Class"/>
    <n v="2008"/>
    <x v="12"/>
    <s v="premium unleaded (required)"/>
    <n v="500"/>
    <n v="8"/>
    <s v="AUTOMATIC"/>
    <s v="rear wheel drive"/>
    <n v="2"/>
    <s v="Factory Tuner,Luxury,High-Performance"/>
    <s v="Compact"/>
    <s v="Coupe"/>
    <n v="19"/>
    <n v="12"/>
    <n v="617"/>
    <n v="135000"/>
  </r>
  <r>
    <x v="43"/>
    <s v="DBS"/>
    <n v="2010"/>
    <x v="9"/>
    <s v="premium unleaded (required)"/>
    <n v="510"/>
    <n v="12"/>
    <s v="AUTOMATIC"/>
    <s v="rear wheel drive"/>
    <n v="2"/>
    <s v="Exotic,High-Performance"/>
    <s v="Midsize"/>
    <s v="Convertible"/>
    <n v="18"/>
    <n v="12"/>
    <n v="259"/>
    <n v="283900"/>
  </r>
  <r>
    <x v="43"/>
    <s v="DBS"/>
    <n v="2010"/>
    <x v="9"/>
    <s v="premium unleaded (required)"/>
    <n v="510"/>
    <n v="12"/>
    <s v="AUTOMATIC"/>
    <s v="rear wheel drive"/>
    <n v="2"/>
    <s v="Exotic,High-Performance"/>
    <s v="Midsize"/>
    <s v="Coupe"/>
    <n v="18"/>
    <n v="12"/>
    <n v="259"/>
    <n v="270400"/>
  </r>
  <r>
    <x v="43"/>
    <s v="DBS"/>
    <n v="2011"/>
    <x v="6"/>
    <s v="premium unleaded (required)"/>
    <n v="510"/>
    <n v="12"/>
    <s v="AUTOMATIC"/>
    <s v="rear wheel drive"/>
    <n v="2"/>
    <s v="Exotic,Factory Tuner,High-Performance"/>
    <s v="Midsize"/>
    <s v="Coupe"/>
    <n v="18"/>
    <n v="12"/>
    <n v="259"/>
    <n v="273104"/>
  </r>
  <r>
    <x v="43"/>
    <s v="DBS"/>
    <n v="2011"/>
    <x v="6"/>
    <s v="premium unleaded (required)"/>
    <n v="510"/>
    <n v="12"/>
    <s v="AUTOMATIC"/>
    <s v="rear wheel drive"/>
    <n v="2"/>
    <s v="Exotic,Factory Tuner,High-Performance"/>
    <s v="Midsize"/>
    <s v="Convertible"/>
    <n v="18"/>
    <n v="12"/>
    <n v="259"/>
    <n v="286739"/>
  </r>
  <r>
    <x v="43"/>
    <s v="DBS"/>
    <n v="2012"/>
    <x v="5"/>
    <s v="premium unleaded (required)"/>
    <n v="510"/>
    <n v="12"/>
    <s v="AUTOMATIC"/>
    <s v="rear wheel drive"/>
    <n v="2"/>
    <s v="Exotic,High-Performance"/>
    <s v="Midsize"/>
    <s v="Coupe"/>
    <n v="18"/>
    <n v="12"/>
    <n v="259"/>
    <n v="275861"/>
  </r>
  <r>
    <x v="43"/>
    <s v="DBS"/>
    <n v="2012"/>
    <x v="5"/>
    <s v="premium unleaded (required)"/>
    <n v="510"/>
    <n v="12"/>
    <s v="AUTOMATIC"/>
    <s v="rear wheel drive"/>
    <n v="2"/>
    <s v="Exotic,High-Performance"/>
    <s v="Midsize"/>
    <s v="Convertible"/>
    <n v="18"/>
    <n v="12"/>
    <n v="259"/>
    <n v="296387"/>
  </r>
  <r>
    <x v="43"/>
    <s v="DBS"/>
    <n v="2012"/>
    <x v="5"/>
    <s v="premium unleaded (required)"/>
    <n v="510"/>
    <n v="12"/>
    <s v="AUTOMATIC"/>
    <s v="rear wheel drive"/>
    <n v="2"/>
    <s v="Exotic,High-Performance"/>
    <s v="Midsize"/>
    <s v="Coupe"/>
    <n v="18"/>
    <n v="12"/>
    <n v="259"/>
    <n v="284976"/>
  </r>
  <r>
    <x v="43"/>
    <s v="DBS"/>
    <n v="2012"/>
    <x v="5"/>
    <s v="premium unleaded (required)"/>
    <n v="510"/>
    <n v="12"/>
    <s v="AUTOMATIC"/>
    <s v="rear wheel drive"/>
    <n v="2"/>
    <s v="Exotic,High-Performance"/>
    <s v="Midsize"/>
    <s v="Convertible"/>
    <n v="18"/>
    <n v="12"/>
    <n v="259"/>
    <n v="290861"/>
  </r>
  <r>
    <x v="10"/>
    <s v="CL-Class"/>
    <n v="2012"/>
    <x v="5"/>
    <s v="premium unleaded (required)"/>
    <n v="510"/>
    <n v="12"/>
    <s v="AUTOMATIC"/>
    <s v="rear wheel drive"/>
    <n v="2"/>
    <s v="Luxury,High-Performance"/>
    <s v="Large"/>
    <s v="Coupe"/>
    <n v="18"/>
    <n v="12"/>
    <n v="617"/>
    <n v="158700"/>
  </r>
  <r>
    <x v="10"/>
    <s v="CL-Class"/>
    <n v="2013"/>
    <x v="3"/>
    <s v="premium unleaded (required)"/>
    <n v="510"/>
    <n v="12"/>
    <s v="AUTOMATIC"/>
    <s v="rear wheel drive"/>
    <n v="2"/>
    <s v="Luxury,High-Performance"/>
    <s v="Large"/>
    <s v="Coupe"/>
    <n v="18"/>
    <n v="12"/>
    <n v="617"/>
    <n v="160300"/>
  </r>
  <r>
    <x v="10"/>
    <s v="CL-Class"/>
    <n v="2014"/>
    <x v="4"/>
    <s v="premium unleaded (required)"/>
    <n v="510"/>
    <n v="12"/>
    <s v="AUTOMATIC"/>
    <s v="rear wheel drive"/>
    <n v="2"/>
    <s v="Luxury,High-Performance"/>
    <s v="Large"/>
    <s v="Coupe"/>
    <n v="18"/>
    <n v="12"/>
    <n v="617"/>
    <n v="162000"/>
  </r>
  <r>
    <x v="10"/>
    <s v="S-Class"/>
    <n v="2015"/>
    <x v="0"/>
    <s v="premium unleaded (required)"/>
    <n v="523"/>
    <n v="12"/>
    <s v="AUTOMATIC"/>
    <s v="rear wheel drive"/>
    <n v="4"/>
    <s v="Luxury,High-Performance"/>
    <s v="Large"/>
    <s v="Sedan"/>
    <n v="21"/>
    <n v="12"/>
    <n v="617"/>
    <n v="166900"/>
  </r>
  <r>
    <x v="10"/>
    <s v="S-Class"/>
    <n v="2016"/>
    <x v="1"/>
    <s v="premium unleaded (required)"/>
    <n v="523"/>
    <n v="12"/>
    <s v="AUTOMATIC"/>
    <s v="rear wheel drive"/>
    <n v="4"/>
    <s v="Luxury,High-Performance"/>
    <s v="Large"/>
    <s v="Sedan"/>
    <n v="21"/>
    <n v="12"/>
    <n v="617"/>
    <n v="169050"/>
  </r>
  <r>
    <x v="19"/>
    <s v="R8"/>
    <n v="2014"/>
    <x v="4"/>
    <s v="premium unleaded (required)"/>
    <n v="525"/>
    <n v="10"/>
    <s v="MANUAL"/>
    <s v="all wheel drive"/>
    <n v="2"/>
    <s v="Luxury,High-Performance"/>
    <s v="Compact"/>
    <s v="Convertible"/>
    <n v="19"/>
    <n v="12"/>
    <n v="3105"/>
    <n v="164700"/>
  </r>
  <r>
    <x v="19"/>
    <s v="R8"/>
    <n v="2014"/>
    <x v="4"/>
    <s v="premium unleaded (required)"/>
    <n v="525"/>
    <n v="10"/>
    <s v="MANUAL"/>
    <s v="all wheel drive"/>
    <n v="2"/>
    <s v="Luxury,High-Performance"/>
    <s v="Compact"/>
    <s v="Coupe"/>
    <n v="19"/>
    <n v="12"/>
    <n v="3105"/>
    <n v="151200"/>
  </r>
  <r>
    <x v="19"/>
    <s v="R8"/>
    <n v="2015"/>
    <x v="0"/>
    <s v="premium unleaded (required)"/>
    <n v="525"/>
    <n v="10"/>
    <s v="MANUAL"/>
    <s v="all wheel drive"/>
    <n v="2"/>
    <s v="Luxury,High-Performance"/>
    <s v="Compact"/>
    <s v="Convertible"/>
    <n v="19"/>
    <n v="12"/>
    <n v="3105"/>
    <n v="166100"/>
  </r>
  <r>
    <x v="19"/>
    <s v="R8"/>
    <n v="2015"/>
    <x v="0"/>
    <s v="premium unleaded (required)"/>
    <n v="525"/>
    <n v="10"/>
    <s v="MANUAL"/>
    <s v="all wheel drive"/>
    <n v="2"/>
    <s v="Luxury,High-Performance"/>
    <s v="Compact"/>
    <s v="Coupe"/>
    <n v="19"/>
    <n v="12"/>
    <n v="3105"/>
    <n v="153900"/>
  </r>
  <r>
    <x v="10"/>
    <s v="G-Class"/>
    <n v="2015"/>
    <x v="0"/>
    <s v="premium unleaded (required)"/>
    <n v="536"/>
    <n v="8"/>
    <s v="AUTOMATIC"/>
    <s v="four wheel drive"/>
    <n v="4"/>
    <s v="Factory Tuner,Luxury"/>
    <s v="Midsize"/>
    <s v="4dr SUV"/>
    <n v="14"/>
    <n v="12"/>
    <n v="617"/>
    <n v="137100"/>
  </r>
  <r>
    <x v="19"/>
    <s v="R8"/>
    <n v="2014"/>
    <x v="4"/>
    <s v="premium unleaded (required)"/>
    <n v="550"/>
    <n v="10"/>
    <s v="MANUAL"/>
    <s v="all wheel drive"/>
    <n v="2"/>
    <s v="Luxury,High-Performance"/>
    <s v="Compact"/>
    <s v="Coupe"/>
    <n v="19"/>
    <n v="12"/>
    <n v="3105"/>
    <n v="170545"/>
  </r>
  <r>
    <x v="19"/>
    <s v="R8"/>
    <n v="2015"/>
    <x v="0"/>
    <s v="premium unleaded (required)"/>
    <n v="550"/>
    <n v="10"/>
    <s v="MANUAL"/>
    <s v="all wheel drive"/>
    <n v="2"/>
    <s v="Luxury,High-Performance"/>
    <s v="Compact"/>
    <s v="Convertible"/>
    <n v="19"/>
    <n v="12"/>
    <n v="3105"/>
    <n v="190600"/>
  </r>
  <r>
    <x v="19"/>
    <s v="R8"/>
    <n v="2015"/>
    <x v="0"/>
    <s v="premium unleaded (required)"/>
    <n v="550"/>
    <n v="10"/>
    <s v="MANUAL"/>
    <s v="all wheel drive"/>
    <n v="2"/>
    <s v="Luxury,High-Performance"/>
    <s v="Compact"/>
    <s v="Coupe"/>
    <n v="19"/>
    <n v="12"/>
    <n v="3105"/>
    <n v="173500"/>
  </r>
  <r>
    <x v="8"/>
    <s v="GT"/>
    <n v="2005"/>
    <x v="20"/>
    <s v="premium unleaded (required)"/>
    <n v="550"/>
    <n v="8"/>
    <s v="MANUAL"/>
    <s v="rear wheel drive"/>
    <n v="2"/>
    <s v="Exotic,High-Performance"/>
    <s v="Compact"/>
    <s v="Coupe"/>
    <n v="19"/>
    <n v="12"/>
    <n v="5657"/>
    <n v="149995"/>
  </r>
  <r>
    <x v="8"/>
    <s v="GT"/>
    <n v="2006"/>
    <x v="24"/>
    <s v="premium unleaded (required)"/>
    <n v="550"/>
    <n v="8"/>
    <s v="MANUAL"/>
    <s v="rear wheel drive"/>
    <n v="2"/>
    <s v="Exotic,High-Performance"/>
    <s v="Compact"/>
    <s v="Coupe"/>
    <n v="19"/>
    <n v="12"/>
    <n v="5657"/>
    <n v="149995"/>
  </r>
  <r>
    <x v="41"/>
    <s v="Gallardo"/>
    <n v="2012"/>
    <x v="5"/>
    <s v="premium unleaded (required)"/>
    <n v="550"/>
    <n v="10"/>
    <s v="MANUAL"/>
    <s v="rear wheel drive"/>
    <n v="2"/>
    <s v="Exotic,High-Performance"/>
    <s v="Compact"/>
    <s v="Coupe"/>
    <n v="20"/>
    <n v="12"/>
    <n v="1158"/>
    <n v="187900"/>
  </r>
  <r>
    <x v="41"/>
    <s v="Gallardo"/>
    <n v="2013"/>
    <x v="3"/>
    <s v="premium unleaded (required)"/>
    <n v="550"/>
    <n v="10"/>
    <s v="MANUAL"/>
    <s v="rear wheel drive"/>
    <n v="2"/>
    <s v="Exotic,High-Performance"/>
    <s v="Compact"/>
    <s v="Coupe"/>
    <n v="20"/>
    <n v="12"/>
    <n v="1158"/>
    <n v="191900"/>
  </r>
  <r>
    <x v="41"/>
    <s v="Gallardo"/>
    <n v="2013"/>
    <x v="3"/>
    <s v="premium unleaded (required)"/>
    <n v="550"/>
    <n v="10"/>
    <s v="MANUAL"/>
    <s v="rear wheel drive"/>
    <n v="2"/>
    <s v="Exotic,High-Performance"/>
    <s v="Compact"/>
    <s v="Convertible"/>
    <n v="20"/>
    <n v="12"/>
    <n v="1158"/>
    <n v="209500"/>
  </r>
  <r>
    <x v="41"/>
    <s v="Gallardo"/>
    <n v="2014"/>
    <x v="4"/>
    <s v="premium unleaded (required)"/>
    <n v="550"/>
    <n v="10"/>
    <s v="AUTOMATED_MANUAL"/>
    <s v="rear wheel drive"/>
    <n v="2"/>
    <s v="Exotic,High-Performance"/>
    <s v="Compact"/>
    <s v="Convertible"/>
    <n v="20"/>
    <n v="12"/>
    <n v="1158"/>
    <n v="209500"/>
  </r>
  <r>
    <x v="41"/>
    <s v="Gallardo"/>
    <n v="2014"/>
    <x v="4"/>
    <s v="premium unleaded (required)"/>
    <n v="550"/>
    <n v="10"/>
    <s v="MANUAL"/>
    <s v="rear wheel drive"/>
    <n v="2"/>
    <s v="Exotic,High-Performance"/>
    <s v="Compact"/>
    <s v="Coupe"/>
    <n v="20"/>
    <n v="12"/>
    <n v="1158"/>
    <n v="191900"/>
  </r>
  <r>
    <x v="41"/>
    <s v="Gallardo"/>
    <n v="2012"/>
    <x v="5"/>
    <s v="premium unleaded (required)"/>
    <n v="560"/>
    <n v="10"/>
    <s v="MANUAL"/>
    <s v="all wheel drive"/>
    <n v="2"/>
    <s v="Exotic,High-Performance"/>
    <s v="Compact"/>
    <s v="Convertible"/>
    <n v="20"/>
    <n v="12"/>
    <n v="1158"/>
    <n v="225400"/>
  </r>
  <r>
    <x v="41"/>
    <s v="Gallardo"/>
    <n v="2012"/>
    <x v="5"/>
    <s v="premium unleaded (required)"/>
    <n v="560"/>
    <n v="10"/>
    <s v="MANUAL"/>
    <s v="all wheel drive"/>
    <n v="2"/>
    <s v="Exotic,High-Performance"/>
    <s v="Compact"/>
    <s v="Coupe"/>
    <n v="20"/>
    <n v="12"/>
    <n v="1158"/>
    <n v="202000"/>
  </r>
  <r>
    <x v="10"/>
    <s v="G-Class"/>
    <n v="2016"/>
    <x v="1"/>
    <s v="premium unleaded (required)"/>
    <n v="563"/>
    <n v="8"/>
    <s v="AUTOMATIC"/>
    <s v="four wheel drive"/>
    <n v="4"/>
    <s v="Factory Tuner,Luxury"/>
    <s v="Midsize"/>
    <s v="4dr SUV"/>
    <n v="14"/>
    <n v="12"/>
    <n v="617"/>
    <n v="139900"/>
  </r>
  <r>
    <x v="45"/>
    <s v="Dawn"/>
    <n v="2016"/>
    <x v="1"/>
    <s v="premium unleaded (required)"/>
    <n v="563"/>
    <n v="12"/>
    <s v="AUTOMATIC"/>
    <s v="rear wheel drive"/>
    <n v="2"/>
    <s v="Exotic,Luxury,High-Performance"/>
    <s v="Large"/>
    <s v="Convertible"/>
    <n v="19"/>
    <n v="12"/>
    <n v="86"/>
    <n v="335000"/>
  </r>
  <r>
    <x v="43"/>
    <s v="V12 Vantage S"/>
    <n v="2015"/>
    <x v="0"/>
    <s v="premium unleaded (required)"/>
    <n v="565"/>
    <n v="12"/>
    <s v="AUTOMATED_MANUAL"/>
    <s v="rear wheel drive"/>
    <n v="2"/>
    <s v="Exotic,High-Performance"/>
    <s v="Compact"/>
    <s v="Coupe"/>
    <n v="18"/>
    <n v="12"/>
    <n v="259"/>
    <n v="182395"/>
  </r>
  <r>
    <x v="43"/>
    <s v="V12 Vantage S"/>
    <n v="2016"/>
    <x v="1"/>
    <s v="premium unleaded (required)"/>
    <n v="565"/>
    <n v="12"/>
    <s v="AUTOMATED_MANUAL"/>
    <s v="rear wheel drive"/>
    <n v="2"/>
    <s v="Exotic,High-Performance"/>
    <s v="Compact"/>
    <s v="Convertible"/>
    <n v="18"/>
    <n v="12"/>
    <n v="259"/>
    <n v="198195"/>
  </r>
  <r>
    <x v="43"/>
    <s v="V12 Vantage S"/>
    <n v="2016"/>
    <x v="1"/>
    <s v="premium unleaded (required)"/>
    <n v="565"/>
    <n v="12"/>
    <s v="AUTOMATED_MANUAL"/>
    <s v="rear wheel drive"/>
    <n v="2"/>
    <s v="Exotic,High-Performance"/>
    <s v="Compact"/>
    <s v="Coupe"/>
    <n v="18"/>
    <n v="12"/>
    <n v="259"/>
    <n v="183695"/>
  </r>
  <r>
    <x v="40"/>
    <s v="Continental GT"/>
    <n v="2014"/>
    <x v="4"/>
    <s v="flex-fuel (premium unleaded required/E85)"/>
    <n v="567"/>
    <n v="12"/>
    <s v="AUTOMATIC"/>
    <s v="all wheel drive"/>
    <n v="2"/>
    <s v="Exotic,Flex Fuel,Luxury,High-Performance"/>
    <s v="Midsize"/>
    <s v="Coupe"/>
    <n v="21"/>
    <n v="12"/>
    <n v="520"/>
    <n v="198600"/>
  </r>
  <r>
    <x v="40"/>
    <s v="Continental GT"/>
    <n v="2015"/>
    <x v="0"/>
    <s v="flex-fuel (premium unleaded required/E85)"/>
    <n v="567"/>
    <n v="12"/>
    <s v="AUTOMATIC"/>
    <s v="all wheel drive"/>
    <n v="2"/>
    <s v="Exotic,Flex Fuel,Luxury,High-Performance"/>
    <s v="Midsize"/>
    <s v="Coupe"/>
    <n v="21"/>
    <n v="12"/>
    <n v="520"/>
    <n v="203500"/>
  </r>
  <r>
    <x v="40"/>
    <s v="Continental GT"/>
    <n v="2015"/>
    <x v="0"/>
    <s v="flex-fuel (premium unleaded required/E85)"/>
    <n v="567"/>
    <n v="12"/>
    <s v="AUTOMATIC"/>
    <s v="all wheel drive"/>
    <n v="2"/>
    <s v="Exotic,Flex Fuel,Luxury,High-Performance"/>
    <s v="Midsize"/>
    <s v="Convertible"/>
    <n v="20"/>
    <n v="12"/>
    <n v="520"/>
    <n v="223600"/>
  </r>
  <r>
    <x v="40"/>
    <s v="Continental GTC"/>
    <n v="2014"/>
    <x v="4"/>
    <s v="flex-fuel (premium unleaded required/E85)"/>
    <n v="567"/>
    <n v="12"/>
    <s v="AUTOMATIC"/>
    <s v="all wheel drive"/>
    <n v="2"/>
    <s v="Exotic,Flex Fuel,Luxury,High-Performance"/>
    <s v="Midsize"/>
    <s v="Convertible"/>
    <n v="20"/>
    <n v="12"/>
    <n v="520"/>
    <n v="218500"/>
  </r>
  <r>
    <x v="41"/>
    <s v="Gallardo"/>
    <n v="2012"/>
    <x v="5"/>
    <s v="premium unleaded (required)"/>
    <n v="570"/>
    <n v="10"/>
    <s v="MANUAL"/>
    <s v="all wheel drive"/>
    <n v="2"/>
    <s v="Exotic,Factory Tuner,High-Performance"/>
    <s v="Compact"/>
    <s v="Convertible"/>
    <n v="20"/>
    <n v="12"/>
    <n v="1158"/>
    <n v="248000"/>
  </r>
  <r>
    <x v="41"/>
    <s v="Gallardo"/>
    <n v="2012"/>
    <x v="5"/>
    <s v="premium unleaded (required)"/>
    <n v="570"/>
    <n v="10"/>
    <s v="MANUAL"/>
    <s v="all wheel drive"/>
    <n v="2"/>
    <s v="Exotic,Factory Tuner,High-Performance"/>
    <s v="Compact"/>
    <s v="Coupe"/>
    <n v="20"/>
    <n v="12"/>
    <n v="1158"/>
    <n v="237600"/>
  </r>
  <r>
    <x v="40"/>
    <s v="Continental GT"/>
    <n v="2016"/>
    <x v="1"/>
    <s v="premium unleaded (required)"/>
    <n v="582"/>
    <n v="12"/>
    <s v="AUTOMATIC"/>
    <s v="all wheel drive"/>
    <n v="2"/>
    <s v="Exotic,Luxury,High-Performance"/>
    <s v="Midsize"/>
    <s v="Convertible"/>
    <n v="20"/>
    <n v="12"/>
    <n v="520"/>
    <n v="236100"/>
  </r>
  <r>
    <x v="40"/>
    <s v="Continental GT"/>
    <n v="2016"/>
    <x v="1"/>
    <s v="premium unleaded (required)"/>
    <n v="582"/>
    <n v="12"/>
    <s v="AUTOMATIC"/>
    <s v="all wheel drive"/>
    <n v="2"/>
    <s v="Exotic,Luxury,High-Performance"/>
    <s v="Midsize"/>
    <s v="Coupe"/>
    <n v="21"/>
    <n v="12"/>
    <n v="520"/>
    <n v="214600"/>
  </r>
  <r>
    <x v="40"/>
    <s v="Flying Spur"/>
    <n v="2014"/>
    <x v="4"/>
    <s v="flex-fuel (premium unleaded required/E85)"/>
    <n v="616"/>
    <n v="12"/>
    <s v="AUTOMATIC"/>
    <s v="all wheel drive"/>
    <n v="4"/>
    <s v="Exotic,Flex Fuel,Luxury,High-Performance"/>
    <s v="Large"/>
    <s v="Sedan"/>
    <n v="20"/>
    <n v="12"/>
    <n v="520"/>
    <n v="200500"/>
  </r>
  <r>
    <x v="40"/>
    <s v="Flying Spur"/>
    <n v="2015"/>
    <x v="0"/>
    <s v="flex-fuel (premium unleaded required/E85)"/>
    <n v="616"/>
    <n v="12"/>
    <s v="AUTOMATIC"/>
    <s v="all wheel drive"/>
    <n v="4"/>
    <s v="Exotic,Flex Fuel,Luxury,High-Performance"/>
    <s v="Large"/>
    <s v="Sedan"/>
    <n v="20"/>
    <n v="12"/>
    <n v="520"/>
    <n v="215800"/>
  </r>
  <r>
    <x v="40"/>
    <s v="Flying Spur"/>
    <n v="2016"/>
    <x v="1"/>
    <s v="premium unleaded (required)"/>
    <n v="616"/>
    <n v="12"/>
    <s v="AUTOMATIC"/>
    <s v="all wheel drive"/>
    <n v="4"/>
    <s v="Exotic,Luxury,High-Performance"/>
    <s v="Large"/>
    <s v="Sedan"/>
    <n v="20"/>
    <n v="12"/>
    <n v="520"/>
    <n v="222300"/>
  </r>
  <r>
    <x v="10"/>
    <s v="SLR McLaren"/>
    <n v="2008"/>
    <x v="12"/>
    <s v="premium unleaded (required)"/>
    <n v="617"/>
    <n v="8"/>
    <s v="AUTOMATIC"/>
    <s v="rear wheel drive"/>
    <n v="2"/>
    <s v="Exotic,Factory Tuner,Luxury,High-Performance"/>
    <s v="Compact"/>
    <s v="Convertible"/>
    <n v="16"/>
    <n v="12"/>
    <n v="617"/>
    <n v="495000"/>
  </r>
  <r>
    <x v="10"/>
    <s v="SLR McLaren"/>
    <n v="2009"/>
    <x v="10"/>
    <s v="premium unleaded (required)"/>
    <n v="617"/>
    <n v="8"/>
    <s v="AUTOMATIC"/>
    <s v="rear wheel drive"/>
    <n v="2"/>
    <s v="Exotic,Factory Tuner,Luxury,High-Performance"/>
    <s v="Compact"/>
    <s v="Convertible"/>
    <n v="16"/>
    <n v="12"/>
    <n v="617"/>
    <n v="495000"/>
  </r>
  <r>
    <x v="40"/>
    <s v="Continental Supersports Convertible"/>
    <n v="2011"/>
    <x v="6"/>
    <s v="flex-fuel (premium unleaded required/E85)"/>
    <n v="621"/>
    <n v="12"/>
    <s v="AUTOMATIC"/>
    <s v="all wheel drive"/>
    <n v="2"/>
    <s v="Exotic,Flex Fuel,Factory Tuner,Luxury,High-Performance"/>
    <s v="Midsize"/>
    <s v="Convertible"/>
    <n v="19"/>
    <n v="12"/>
    <n v="520"/>
    <n v="280400"/>
  </r>
  <r>
    <x v="40"/>
    <s v="Continental Supersports Convertible"/>
    <n v="2012"/>
    <x v="5"/>
    <s v="flex-fuel (premium unleaded required/E85)"/>
    <n v="621"/>
    <n v="12"/>
    <s v="AUTOMATIC"/>
    <s v="all wheel drive"/>
    <n v="2"/>
    <s v="Exotic,Flex Fuel,Factory Tuner,Luxury,High-Performance"/>
    <s v="Midsize"/>
    <s v="Convertible"/>
    <n v="19"/>
    <n v="12"/>
    <n v="520"/>
    <n v="280400"/>
  </r>
  <r>
    <x v="40"/>
    <s v="Continental Supersports"/>
    <n v="2010"/>
    <x v="9"/>
    <s v="flex-fuel (premium unleaded required/E85)"/>
    <n v="621"/>
    <n v="12"/>
    <s v="AUTOMATIC"/>
    <s v="all wheel drive"/>
    <n v="2"/>
    <s v="Exotic,Flex Fuel,Factory Tuner,Luxury,High-Performance"/>
    <s v="Midsize"/>
    <s v="Coupe"/>
    <n v="19"/>
    <n v="12"/>
    <n v="520"/>
    <n v="267000"/>
  </r>
  <r>
    <x v="40"/>
    <s v="Continental Supersports"/>
    <n v="2011"/>
    <x v="6"/>
    <s v="flex-fuel (premium unleaded required/E85)"/>
    <n v="621"/>
    <n v="12"/>
    <s v="AUTOMATIC"/>
    <s v="all wheel drive"/>
    <n v="2"/>
    <s v="Exotic,Flex Fuel,Factory Tuner,Luxury,High-Performance"/>
    <s v="Midsize"/>
    <s v="Coupe"/>
    <n v="19"/>
    <n v="12"/>
    <n v="520"/>
    <n v="267000"/>
  </r>
  <r>
    <x v="40"/>
    <s v="Continental Supersports"/>
    <n v="2012"/>
    <x v="5"/>
    <s v="flex-fuel (premium unleaded required/E85)"/>
    <n v="621"/>
    <n v="12"/>
    <s v="AUTOMATIC"/>
    <s v="all wheel drive"/>
    <n v="2"/>
    <s v="Exotic,Flex Fuel,Factory Tuner,Luxury,High-Performance"/>
    <s v="Midsize"/>
    <s v="Coupe"/>
    <n v="19"/>
    <n v="12"/>
    <n v="520"/>
    <n v="267000"/>
  </r>
  <r>
    <x v="10"/>
    <s v="CL-Class"/>
    <n v="2012"/>
    <x v="5"/>
    <s v="premium unleaded (required)"/>
    <n v="621"/>
    <n v="12"/>
    <s v="AUTOMATIC"/>
    <s v="rear wheel drive"/>
    <n v="2"/>
    <s v="Factory Tuner,Luxury,High-Performance"/>
    <s v="Large"/>
    <s v="Coupe"/>
    <n v="18"/>
    <n v="12"/>
    <n v="617"/>
    <n v="211000"/>
  </r>
  <r>
    <x v="10"/>
    <s v="CL-Class"/>
    <n v="2013"/>
    <x v="3"/>
    <s v="premium unleaded (required)"/>
    <n v="621"/>
    <n v="12"/>
    <s v="AUTOMATIC"/>
    <s v="rear wheel drive"/>
    <n v="2"/>
    <s v="Factory Tuner,Luxury,High-Performance"/>
    <s v="Large"/>
    <s v="Coupe"/>
    <n v="18"/>
    <n v="12"/>
    <n v="617"/>
    <n v="213200"/>
  </r>
  <r>
    <x v="10"/>
    <s v="CL-Class"/>
    <n v="2014"/>
    <x v="4"/>
    <s v="premium unleaded (required)"/>
    <n v="621"/>
    <n v="12"/>
    <s v="AUTOMATIC"/>
    <s v="rear wheel drive"/>
    <n v="2"/>
    <s v="Factory Tuner,Luxury,High-Performance"/>
    <s v="Large"/>
    <s v="Coupe"/>
    <n v="18"/>
    <n v="12"/>
    <n v="617"/>
    <n v="215500"/>
  </r>
  <r>
    <x v="40"/>
    <s v="Continental GT Speed Convertible"/>
    <n v="2014"/>
    <x v="4"/>
    <s v="flex-fuel (premium unleaded required/E85)"/>
    <n v="626"/>
    <n v="12"/>
    <s v="AUTOMATIC"/>
    <s v="all wheel drive"/>
    <n v="2"/>
    <s v="Exotic,Flex Fuel,Factory Tuner,Luxury,High-Performance"/>
    <s v="Midsize"/>
    <s v="Convertible"/>
    <n v="20"/>
    <n v="12"/>
    <n v="520"/>
    <n v="238700"/>
  </r>
  <r>
    <x v="40"/>
    <s v="Continental GT"/>
    <n v="2015"/>
    <x v="0"/>
    <s v="flex-fuel (premium unleaded required/E85)"/>
    <n v="626"/>
    <n v="12"/>
    <s v="AUTOMATIC"/>
    <s v="all wheel drive"/>
    <n v="2"/>
    <s v="Exotic,Flex Fuel,Factory Tuner,Luxury,High-Performance"/>
    <s v="Midsize"/>
    <s v="Convertible"/>
    <n v="20"/>
    <n v="12"/>
    <n v="520"/>
    <n v="250100"/>
  </r>
  <r>
    <x v="40"/>
    <s v="Continental GT"/>
    <n v="2015"/>
    <x v="0"/>
    <s v="flex-fuel (premium unleaded required/E85)"/>
    <n v="626"/>
    <n v="12"/>
    <s v="AUTOMATIC"/>
    <s v="all wheel drive"/>
    <n v="2"/>
    <s v="Exotic,Flex Fuel,Factory Tuner,Luxury,High-Performance"/>
    <s v="Midsize"/>
    <s v="Coupe"/>
    <n v="21"/>
    <n v="12"/>
    <n v="520"/>
    <n v="227600"/>
  </r>
  <r>
    <x v="40"/>
    <s v="Continental GT"/>
    <n v="2016"/>
    <x v="1"/>
    <s v="premium unleaded (required)"/>
    <n v="626"/>
    <n v="12"/>
    <s v="AUTOMATIC"/>
    <s v="all wheel drive"/>
    <n v="2"/>
    <s v="Exotic,Factory Tuner,Luxury,High-Performance"/>
    <s v="Midsize"/>
    <s v="Coupe"/>
    <n v="21"/>
    <n v="12"/>
    <n v="520"/>
    <n v="239400"/>
  </r>
  <r>
    <x v="40"/>
    <s v="Continental GT"/>
    <n v="2016"/>
    <x v="1"/>
    <s v="premium unleaded (required)"/>
    <n v="626"/>
    <n v="12"/>
    <s v="AUTOMATIC"/>
    <s v="all wheel drive"/>
    <n v="2"/>
    <s v="Exotic,Factory Tuner,Luxury,High-Performance"/>
    <s v="Midsize"/>
    <s v="Convertible"/>
    <n v="20"/>
    <n v="12"/>
    <n v="520"/>
    <n v="263400"/>
  </r>
  <r>
    <x v="40"/>
    <s v="Supersports Convertible ISR"/>
    <n v="2013"/>
    <x v="3"/>
    <s v="flex-fuel (premium unleaded required/E85)"/>
    <n v="631"/>
    <n v="12"/>
    <s v="AUTOMATIC"/>
    <s v="all wheel drive"/>
    <n v="2"/>
    <s v="Exotic,Flex Fuel,Factory Tuner,Luxury,High-Performance"/>
    <s v="Midsize"/>
    <s v="Convertible"/>
    <n v="19"/>
    <n v="12"/>
    <n v="520"/>
    <n v="291900"/>
  </r>
  <r>
    <x v="22"/>
    <s v="SRT Viper"/>
    <n v="2013"/>
    <x v="3"/>
    <s v="premium unleaded (required)"/>
    <n v="640"/>
    <n v="10"/>
    <s v="MANUAL"/>
    <s v="rear wheel drive"/>
    <n v="2"/>
    <s v="Exotic,High-Performance"/>
    <s v="Compact"/>
    <s v="Coupe"/>
    <n v="19"/>
    <n v="12"/>
    <n v="1851"/>
    <n v="97395"/>
  </r>
  <r>
    <x v="22"/>
    <s v="SRT Viper"/>
    <n v="2013"/>
    <x v="3"/>
    <s v="premium unleaded (required)"/>
    <n v="640"/>
    <n v="10"/>
    <s v="MANUAL"/>
    <s v="rear wheel drive"/>
    <n v="2"/>
    <s v="Exotic,High-Performance"/>
    <s v="Compact"/>
    <s v="Coupe"/>
    <n v="19"/>
    <n v="12"/>
    <n v="1851"/>
    <n v="120395"/>
  </r>
  <r>
    <x v="22"/>
    <s v="SRT Viper"/>
    <n v="2014"/>
    <x v="4"/>
    <s v="premium unleaded (required)"/>
    <n v="640"/>
    <n v="10"/>
    <s v="MANUAL"/>
    <s v="rear wheel drive"/>
    <n v="2"/>
    <s v="Exotic,High-Performance"/>
    <s v="Compact"/>
    <s v="Coupe"/>
    <n v="19"/>
    <n v="12"/>
    <n v="1851"/>
    <n v="107385"/>
  </r>
  <r>
    <x v="22"/>
    <s v="SRT Viper"/>
    <n v="2014"/>
    <x v="4"/>
    <s v="premium unleaded (required)"/>
    <n v="640"/>
    <n v="10"/>
    <s v="MANUAL"/>
    <s v="rear wheel drive"/>
    <n v="2"/>
    <s v="Exotic,High-Performance"/>
    <s v="Compact"/>
    <s v="Coupe"/>
    <n v="19"/>
    <n v="12"/>
    <n v="1851"/>
    <n v="84885"/>
  </r>
  <r>
    <x v="22"/>
    <s v="Viper"/>
    <n v="2015"/>
    <x v="0"/>
    <s v="premium unleaded (required)"/>
    <n v="645"/>
    <n v="10"/>
    <s v="MANUAL"/>
    <s v="rear wheel drive"/>
    <n v="2"/>
    <s v="Exotic,High-Performance"/>
    <s v="Compact"/>
    <s v="Coupe"/>
    <n v="21"/>
    <n v="12"/>
    <n v="1851"/>
    <n v="107995"/>
  </r>
  <r>
    <x v="22"/>
    <s v="Viper"/>
    <n v="2015"/>
    <x v="0"/>
    <s v="premium unleaded (required)"/>
    <n v="645"/>
    <n v="10"/>
    <s v="MANUAL"/>
    <s v="rear wheel drive"/>
    <n v="2"/>
    <s v="Exotic,High-Performance"/>
    <s v="Compact"/>
    <s v="Coupe"/>
    <n v="21"/>
    <n v="12"/>
    <n v="1851"/>
    <n v="94995"/>
  </r>
  <r>
    <x v="22"/>
    <s v="Viper"/>
    <n v="2015"/>
    <x v="0"/>
    <s v="premium unleaded (required)"/>
    <n v="645"/>
    <n v="10"/>
    <s v="MANUAL"/>
    <s v="rear wheel drive"/>
    <n v="2"/>
    <s v="Exotic,High-Performance"/>
    <s v="Compact"/>
    <s v="Coupe"/>
    <n v="21"/>
    <n v="12"/>
    <n v="1851"/>
    <n v="84995"/>
  </r>
  <r>
    <x v="22"/>
    <s v="Viper"/>
    <n v="2016"/>
    <x v="1"/>
    <s v="premium unleaded (required)"/>
    <n v="645"/>
    <n v="10"/>
    <s v="MANUAL"/>
    <s v="rear wheel drive"/>
    <n v="2"/>
    <s v="Exotic,High-Performance"/>
    <s v="Compact"/>
    <s v="Coupe"/>
    <n v="21"/>
    <n v="12"/>
    <n v="1851"/>
    <n v="95895"/>
  </r>
  <r>
    <x v="22"/>
    <s v="Viper"/>
    <n v="2016"/>
    <x v="1"/>
    <s v="premium unleaded (required)"/>
    <n v="645"/>
    <n v="10"/>
    <s v="MANUAL"/>
    <s v="rear wheel drive"/>
    <n v="2"/>
    <s v="Exotic,High-Performance"/>
    <s v="Compact"/>
    <s v="Coupe"/>
    <n v="21"/>
    <n v="12"/>
    <n v="1851"/>
    <n v="87895"/>
  </r>
  <r>
    <x v="22"/>
    <s v="Viper"/>
    <n v="2016"/>
    <x v="1"/>
    <s v="premium unleaded (required)"/>
    <n v="645"/>
    <n v="10"/>
    <s v="MANUAL"/>
    <s v="rear wheel drive"/>
    <n v="2"/>
    <s v="Exotic,High-Performance"/>
    <s v="Compact"/>
    <s v="Coupe"/>
    <n v="21"/>
    <n v="12"/>
    <n v="1851"/>
    <n v="118795"/>
  </r>
  <r>
    <x v="22"/>
    <s v="Viper"/>
    <n v="2016"/>
    <x v="1"/>
    <s v="premium unleaded (required)"/>
    <n v="645"/>
    <n v="10"/>
    <s v="MANUAL"/>
    <s v="rear wheel drive"/>
    <n v="2"/>
    <s v="Exotic,High-Performance"/>
    <s v="Compact"/>
    <s v="Coupe"/>
    <n v="21"/>
    <n v="12"/>
    <n v="1851"/>
    <n v="107995"/>
  </r>
  <r>
    <x v="22"/>
    <s v="Viper"/>
    <n v="2017"/>
    <x v="2"/>
    <s v="premium unleaded (required)"/>
    <n v="645"/>
    <n v="10"/>
    <s v="MANUAL"/>
    <s v="rear wheel drive"/>
    <n v="2"/>
    <s v="Exotic,High-Performance"/>
    <s v="Compact"/>
    <s v="Coupe"/>
    <n v="19"/>
    <n v="12"/>
    <n v="1851"/>
    <n v="95895"/>
  </r>
  <r>
    <x v="22"/>
    <s v="Viper"/>
    <n v="2017"/>
    <x v="2"/>
    <s v="premium unleaded (required)"/>
    <n v="645"/>
    <n v="10"/>
    <s v="MANUAL"/>
    <s v="rear wheel drive"/>
    <n v="2"/>
    <s v="Exotic,High-Performance"/>
    <s v="Compact"/>
    <s v="Coupe"/>
    <n v="19"/>
    <n v="12"/>
    <n v="1851"/>
    <n v="87895"/>
  </r>
  <r>
    <x v="22"/>
    <s v="Viper"/>
    <n v="2017"/>
    <x v="2"/>
    <s v="premium unleaded (required)"/>
    <n v="645"/>
    <n v="10"/>
    <s v="MANUAL"/>
    <s v="rear wheel drive"/>
    <n v="2"/>
    <s v="Exotic,High-Performance"/>
    <s v="Compact"/>
    <s v="Coupe"/>
    <n v="19"/>
    <n v="12"/>
    <n v="1851"/>
    <n v="118795"/>
  </r>
  <r>
    <x v="22"/>
    <s v="Viper"/>
    <n v="2017"/>
    <x v="2"/>
    <s v="premium unleaded (required)"/>
    <n v="645"/>
    <n v="10"/>
    <s v="MANUAL"/>
    <s v="rear wheel drive"/>
    <n v="2"/>
    <s v="Exotic,High-Performance"/>
    <s v="Compact"/>
    <s v="Coupe"/>
    <n v="19"/>
    <n v="12"/>
    <n v="1851"/>
    <n v="107995"/>
  </r>
  <r>
    <x v="22"/>
    <s v="RAM 250"/>
    <n v="1991"/>
    <x v="8"/>
    <s v="regular unleaded"/>
    <n v="125"/>
    <n v="8"/>
    <s v="MANUAL"/>
    <s v="rear wheel drive"/>
    <n v="2"/>
    <s v="N/A"/>
    <s v="Large"/>
    <s v="Regular Cab Pickup"/>
    <n v="13"/>
    <n v="11"/>
    <n v="1851"/>
    <n v="2000"/>
  </r>
  <r>
    <x v="8"/>
    <s v="E-150"/>
    <n v="1996"/>
    <x v="21"/>
    <s v="regular unleaded"/>
    <n v="145"/>
    <n v="6"/>
    <s v="AUTOMATIC"/>
    <s v="rear wheel drive"/>
    <n v="3"/>
    <s v="N/A"/>
    <s v="Midsize"/>
    <s v="Passenger Van"/>
    <n v="15"/>
    <n v="11"/>
    <n v="5657"/>
    <n v="2000"/>
  </r>
  <r>
    <x v="8"/>
    <s v="E-250"/>
    <n v="1996"/>
    <x v="21"/>
    <s v="regular unleaded"/>
    <n v="145"/>
    <n v="6"/>
    <s v="AUTOMATIC"/>
    <s v="rear wheel drive"/>
    <n v="3"/>
    <s v="N/A"/>
    <s v="Midsize"/>
    <s v="Cargo Van"/>
    <n v="13"/>
    <n v="11"/>
    <n v="5657"/>
    <n v="2000"/>
  </r>
  <r>
    <x v="22"/>
    <s v="RAM 150"/>
    <n v="1991"/>
    <x v="8"/>
    <s v="regular unleaded"/>
    <n v="170"/>
    <n v="8"/>
    <s v="MANUAL"/>
    <s v="rear wheel drive"/>
    <n v="2"/>
    <s v="N/A"/>
    <s v="Large"/>
    <s v="Extended Cab Pickup"/>
    <n v="14"/>
    <n v="11"/>
    <n v="1851"/>
    <n v="2000"/>
  </r>
  <r>
    <x v="22"/>
    <s v="RAM 250"/>
    <n v="1991"/>
    <x v="8"/>
    <s v="regular unleaded"/>
    <n v="170"/>
    <n v="8"/>
    <s v="MANUAL"/>
    <s v="rear wheel drive"/>
    <n v="2"/>
    <s v="N/A"/>
    <s v="Large"/>
    <s v="Extended Cab Pickup"/>
    <n v="13"/>
    <n v="11"/>
    <n v="1851"/>
    <n v="2000"/>
  </r>
  <r>
    <x v="22"/>
    <s v="Ramcharger"/>
    <n v="1991"/>
    <x v="8"/>
    <s v="regular unleaded"/>
    <n v="170"/>
    <n v="8"/>
    <s v="AUTOMATIC"/>
    <s v="rear wheel drive"/>
    <n v="2"/>
    <s v="N/A"/>
    <s v="Midsize"/>
    <s v="2dr SUV"/>
    <n v="12"/>
    <n v="11"/>
    <n v="1851"/>
    <n v="2000"/>
  </r>
  <r>
    <x v="22"/>
    <s v="RAM 150"/>
    <n v="1992"/>
    <x v="16"/>
    <s v="regular unleaded"/>
    <n v="180"/>
    <n v="6"/>
    <s v="MANUAL"/>
    <s v="four wheel drive"/>
    <n v="2"/>
    <s v="N/A"/>
    <s v="Large"/>
    <s v="Regular Cab Pickup"/>
    <n v="16"/>
    <n v="11"/>
    <n v="1851"/>
    <n v="2000"/>
  </r>
  <r>
    <x v="22"/>
    <s v="RAM 150"/>
    <n v="1993"/>
    <x v="17"/>
    <s v="regular unleaded"/>
    <n v="180"/>
    <n v="6"/>
    <s v="MANUAL"/>
    <s v="four wheel drive"/>
    <n v="2"/>
    <s v="N/A"/>
    <s v="Large"/>
    <s v="Regular Cab Pickup"/>
    <n v="16"/>
    <n v="11"/>
    <n v="1851"/>
    <n v="2000"/>
  </r>
  <r>
    <x v="22"/>
    <s v="RAM 250"/>
    <n v="1993"/>
    <x v="17"/>
    <s v="regular unleaded"/>
    <n v="180"/>
    <n v="6"/>
    <s v="MANUAL"/>
    <s v="rear wheel drive"/>
    <n v="2"/>
    <s v="N/A"/>
    <s v="Large"/>
    <s v="Regular Cab Pickup"/>
    <n v="16"/>
    <n v="11"/>
    <n v="1851"/>
    <n v="2000"/>
  </r>
  <r>
    <x v="30"/>
    <s v="Rally Wagon"/>
    <n v="1994"/>
    <x v="23"/>
    <s v="regular unleaded"/>
    <n v="195"/>
    <n v="8"/>
    <s v="AUTOMATIC"/>
    <s v="rear wheel drive"/>
    <n v="3"/>
    <s v="N/A"/>
    <s v="Large"/>
    <s v="Passenger Van"/>
    <n v="16"/>
    <n v="11"/>
    <n v="549"/>
    <n v="2000"/>
  </r>
  <r>
    <x v="30"/>
    <s v="Rally Wagon"/>
    <n v="1994"/>
    <x v="23"/>
    <s v="regular unleaded"/>
    <n v="195"/>
    <n v="8"/>
    <s v="AUTOMATIC"/>
    <s v="rear wheel drive"/>
    <n v="3"/>
    <s v="N/A"/>
    <s v="Midsize"/>
    <s v="Passenger Van"/>
    <n v="16"/>
    <n v="11"/>
    <n v="549"/>
    <n v="2000"/>
  </r>
  <r>
    <x v="8"/>
    <s v="E-150"/>
    <n v="1996"/>
    <x v="21"/>
    <s v="regular unleaded"/>
    <n v="199"/>
    <n v="6"/>
    <s v="AUTOMATIC"/>
    <s v="rear wheel drive"/>
    <n v="3"/>
    <s v="N/A"/>
    <s v="Midsize"/>
    <s v="Passenger Van"/>
    <n v="15"/>
    <n v="11"/>
    <n v="5657"/>
    <n v="2000"/>
  </r>
  <r>
    <x v="8"/>
    <s v="E-250"/>
    <n v="1996"/>
    <x v="21"/>
    <s v="regular unleaded"/>
    <n v="199"/>
    <n v="6"/>
    <s v="AUTOMATIC"/>
    <s v="rear wheel drive"/>
    <n v="3"/>
    <s v="N/A"/>
    <s v="Large"/>
    <s v="Cargo Van"/>
    <n v="13"/>
    <n v="11"/>
    <n v="5657"/>
    <n v="2000"/>
  </r>
  <r>
    <x v="8"/>
    <s v="Bronco"/>
    <n v="1996"/>
    <x v="21"/>
    <s v="regular unleaded"/>
    <n v="199"/>
    <n v="8"/>
    <s v="AUTOMATIC"/>
    <s v="four wheel drive"/>
    <n v="2"/>
    <s v="N/A"/>
    <s v="Midsize"/>
    <s v="2dr SUV"/>
    <n v="16"/>
    <n v="11"/>
    <n v="5657"/>
    <n v="3248"/>
  </r>
  <r>
    <x v="2"/>
    <s v="Sportvan"/>
    <n v="1994"/>
    <x v="23"/>
    <s v="regular unleaded"/>
    <n v="200"/>
    <n v="8"/>
    <s v="AUTOMATIC"/>
    <s v="rear wheel drive"/>
    <n v="3"/>
    <s v="N/A"/>
    <s v="Midsize"/>
    <s v="Passenger Van"/>
    <n v="16"/>
    <n v="11"/>
    <n v="1385"/>
    <n v="2000"/>
  </r>
  <r>
    <x v="2"/>
    <s v="Sportvan"/>
    <n v="1994"/>
    <x v="23"/>
    <s v="regular unleaded"/>
    <n v="200"/>
    <n v="8"/>
    <s v="AUTOMATIC"/>
    <s v="rear wheel drive"/>
    <n v="3"/>
    <s v="N/A"/>
    <s v="Large"/>
    <s v="Passenger Van"/>
    <n v="16"/>
    <n v="11"/>
    <n v="1385"/>
    <n v="2000"/>
  </r>
  <r>
    <x v="32"/>
    <s v="Discovery"/>
    <n v="2003"/>
    <x v="18"/>
    <s v="premium unleaded (required)"/>
    <n v="217"/>
    <n v="8"/>
    <s v="AUTOMATIC"/>
    <s v="four wheel drive"/>
    <n v="4"/>
    <s v="Luxury"/>
    <s v="Midsize"/>
    <s v="4dr SUV"/>
    <n v="14"/>
    <n v="11"/>
    <n v="258"/>
    <n v="34350"/>
  </r>
  <r>
    <x v="32"/>
    <s v="Discovery"/>
    <n v="2003"/>
    <x v="18"/>
    <s v="premium unleaded (required)"/>
    <n v="217"/>
    <n v="8"/>
    <s v="AUTOMATIC"/>
    <s v="four wheel drive"/>
    <n v="4"/>
    <s v="Luxury"/>
    <s v="Midsize"/>
    <s v="4dr SUV"/>
    <n v="14"/>
    <n v="11"/>
    <n v="258"/>
    <n v="40350"/>
  </r>
  <r>
    <x v="32"/>
    <s v="Discovery"/>
    <n v="2003"/>
    <x v="18"/>
    <s v="premium unleaded (required)"/>
    <n v="217"/>
    <n v="8"/>
    <s v="AUTOMATIC"/>
    <s v="four wheel drive"/>
    <n v="4"/>
    <s v="Luxury"/>
    <s v="Midsize"/>
    <s v="4dr SUV"/>
    <n v="14"/>
    <n v="11"/>
    <n v="258"/>
    <n v="38350"/>
  </r>
  <r>
    <x v="32"/>
    <s v="Discovery"/>
    <n v="2004"/>
    <x v="19"/>
    <s v="premium unleaded (required)"/>
    <n v="217"/>
    <n v="8"/>
    <s v="AUTOMATIC"/>
    <s v="four wheel drive"/>
    <n v="4"/>
    <s v="Luxury"/>
    <s v="Midsize"/>
    <s v="4dr SUV"/>
    <n v="14"/>
    <n v="11"/>
    <n v="258"/>
    <n v="38685"/>
  </r>
  <r>
    <x v="32"/>
    <s v="Discovery"/>
    <n v="2004"/>
    <x v="19"/>
    <s v="premium unleaded (required)"/>
    <n v="217"/>
    <n v="8"/>
    <s v="AUTOMATIC"/>
    <s v="four wheel drive"/>
    <n v="4"/>
    <s v="Luxury"/>
    <s v="Midsize"/>
    <s v="4dr SUV"/>
    <n v="14"/>
    <n v="11"/>
    <n v="258"/>
    <n v="40685"/>
  </r>
  <r>
    <x v="32"/>
    <s v="Discovery"/>
    <n v="2004"/>
    <x v="19"/>
    <s v="premium unleaded (required)"/>
    <n v="217"/>
    <n v="8"/>
    <s v="AUTOMATIC"/>
    <s v="four wheel drive"/>
    <n v="4"/>
    <s v="Luxury"/>
    <s v="Midsize"/>
    <s v="4dr SUV"/>
    <n v="14"/>
    <n v="11"/>
    <n v="258"/>
    <n v="34330"/>
  </r>
  <r>
    <x v="22"/>
    <s v="Ram Wagon"/>
    <n v="2000"/>
    <x v="13"/>
    <s v="regular unleaded"/>
    <n v="225"/>
    <n v="8"/>
    <s v="AUTOMATIC"/>
    <s v="rear wheel drive"/>
    <n v="3"/>
    <s v="N/A"/>
    <s v="Midsize"/>
    <s v="Passenger Van"/>
    <n v="14"/>
    <n v="11"/>
    <n v="1851"/>
    <n v="2332"/>
  </r>
  <r>
    <x v="22"/>
    <s v="Ram Wagon"/>
    <n v="2001"/>
    <x v="15"/>
    <s v="regular unleaded"/>
    <n v="225"/>
    <n v="8"/>
    <s v="AUTOMATIC"/>
    <s v="rear wheel drive"/>
    <n v="3"/>
    <s v="N/A"/>
    <s v="Midsize"/>
    <s v="Passenger Van"/>
    <n v="15"/>
    <n v="11"/>
    <n v="1851"/>
    <n v="23360"/>
  </r>
  <r>
    <x v="2"/>
    <s v="C/K 1500 Series"/>
    <n v="1997"/>
    <x v="22"/>
    <s v="regular unleaded"/>
    <n v="230"/>
    <n v="8"/>
    <s v="MANUAL"/>
    <s v="four wheel drive"/>
    <n v="2"/>
    <s v="N/A"/>
    <s v="Large"/>
    <s v="Extended Cab Pickup"/>
    <n v="17"/>
    <n v="11"/>
    <n v="1385"/>
    <n v="3046"/>
  </r>
  <r>
    <x v="2"/>
    <s v="C/K 1500 Series"/>
    <n v="1997"/>
    <x v="22"/>
    <s v="regular unleaded"/>
    <n v="230"/>
    <n v="8"/>
    <s v="MANUAL"/>
    <s v="four wheel drive"/>
    <n v="2"/>
    <s v="N/A"/>
    <s v="Large"/>
    <s v="Extended Cab Pickup"/>
    <n v="17"/>
    <n v="11"/>
    <n v="1385"/>
    <n v="3120"/>
  </r>
  <r>
    <x v="22"/>
    <s v="RAM 150"/>
    <n v="1992"/>
    <x v="16"/>
    <s v="regular unleaded"/>
    <n v="230"/>
    <n v="8"/>
    <s v="MANUAL"/>
    <s v="rear wheel drive"/>
    <n v="2"/>
    <s v="N/A"/>
    <s v="Large"/>
    <s v="Extended Cab Pickup"/>
    <n v="16"/>
    <n v="11"/>
    <n v="1851"/>
    <n v="2000"/>
  </r>
  <r>
    <x v="22"/>
    <s v="RAM 250"/>
    <n v="1992"/>
    <x v="16"/>
    <s v="regular unleaded"/>
    <n v="230"/>
    <n v="8"/>
    <s v="MANUAL"/>
    <s v="rear wheel drive"/>
    <n v="2"/>
    <s v="N/A"/>
    <s v="Large"/>
    <s v="Extended Cab Pickup"/>
    <n v="16"/>
    <n v="11"/>
    <n v="1851"/>
    <n v="2000"/>
  </r>
  <r>
    <x v="22"/>
    <s v="Ramcharger"/>
    <n v="1992"/>
    <x v="16"/>
    <s v="regular unleaded"/>
    <n v="230"/>
    <n v="8"/>
    <s v="MANUAL"/>
    <s v="four wheel drive"/>
    <n v="2"/>
    <s v="N/A"/>
    <s v="Midsize"/>
    <s v="2dr SUV"/>
    <n v="14"/>
    <n v="11"/>
    <n v="1851"/>
    <n v="2000"/>
  </r>
  <r>
    <x v="22"/>
    <s v="Ramcharger"/>
    <n v="1992"/>
    <x v="16"/>
    <s v="regular unleaded"/>
    <n v="230"/>
    <n v="8"/>
    <s v="AUTOMATIC"/>
    <s v="rear wheel drive"/>
    <n v="2"/>
    <s v="N/A"/>
    <s v="Midsize"/>
    <s v="2dr SUV"/>
    <n v="15"/>
    <n v="11"/>
    <n v="1851"/>
    <n v="2000"/>
  </r>
  <r>
    <x v="22"/>
    <s v="Ramcharger"/>
    <n v="1993"/>
    <x v="17"/>
    <s v="regular unleaded"/>
    <n v="230"/>
    <n v="8"/>
    <s v="AUTOMATIC"/>
    <s v="four wheel drive"/>
    <n v="2"/>
    <s v="N/A"/>
    <s v="Midsize"/>
    <s v="2dr SUV"/>
    <n v="15"/>
    <n v="11"/>
    <n v="1851"/>
    <n v="2000"/>
  </r>
  <r>
    <x v="22"/>
    <s v="Ramcharger"/>
    <n v="1993"/>
    <x v="17"/>
    <s v="regular unleaded"/>
    <n v="230"/>
    <n v="8"/>
    <s v="AUTOMATIC"/>
    <s v="rear wheel drive"/>
    <n v="2"/>
    <s v="N/A"/>
    <s v="Midsize"/>
    <s v="2dr SUV"/>
    <n v="16"/>
    <n v="11"/>
    <n v="1851"/>
    <n v="2000"/>
  </r>
  <r>
    <x v="8"/>
    <s v="F-150 SVT Lightning"/>
    <n v="1995"/>
    <x v="14"/>
    <s v="regular unleaded"/>
    <n v="240"/>
    <n v="8"/>
    <s v="AUTOMATIC"/>
    <s v="rear wheel drive"/>
    <n v="2"/>
    <s v="N/A"/>
    <s v="Large"/>
    <s v="Regular Cab Pickup"/>
    <n v="15"/>
    <n v="11"/>
    <n v="5657"/>
    <n v="4508"/>
  </r>
  <r>
    <x v="2"/>
    <s v="Tahoe Limited/Z71"/>
    <n v="2000"/>
    <x v="13"/>
    <s v="regular unleaded"/>
    <n v="255"/>
    <n v="8"/>
    <s v="AUTOMATIC"/>
    <s v="four wheel drive"/>
    <n v="4"/>
    <s v="N/A"/>
    <s v="Large"/>
    <s v="4dr SUV"/>
    <n v="15"/>
    <n v="11"/>
    <n v="1385"/>
    <n v="3465"/>
  </r>
  <r>
    <x v="8"/>
    <s v="E-Series Wagon"/>
    <n v="2012"/>
    <x v="5"/>
    <s v="flex-fuel (unleaded/E85)"/>
    <n v="255"/>
    <n v="8"/>
    <s v="AUTOMATIC"/>
    <s v="rear wheel drive"/>
    <n v="3"/>
    <s v="Flex Fuel"/>
    <s v="Midsize"/>
    <s v="Passenger Van"/>
    <n v="15"/>
    <n v="11"/>
    <n v="5657"/>
    <n v="34320"/>
  </r>
  <r>
    <x v="8"/>
    <s v="E-Series Wagon"/>
    <n v="2012"/>
    <x v="5"/>
    <s v="flex-fuel (unleaded/E85)"/>
    <n v="255"/>
    <n v="8"/>
    <s v="AUTOMATIC"/>
    <s v="rear wheel drive"/>
    <n v="3"/>
    <s v="Flex Fuel"/>
    <s v="Midsize"/>
    <s v="Passenger Van"/>
    <n v="15"/>
    <n v="11"/>
    <n v="5657"/>
    <n v="35620"/>
  </r>
  <r>
    <x v="8"/>
    <s v="E-Series Wagon"/>
    <n v="2012"/>
    <x v="5"/>
    <s v="flex-fuel (unleaded/E85)"/>
    <n v="255"/>
    <n v="8"/>
    <s v="AUTOMATIC"/>
    <s v="rear wheel drive"/>
    <n v="3"/>
    <s v="Flex Fuel"/>
    <s v="Midsize"/>
    <s v="Passenger Van"/>
    <n v="15"/>
    <n v="11"/>
    <n v="5657"/>
    <n v="34160"/>
  </r>
  <r>
    <x v="8"/>
    <s v="E-Series Wagon"/>
    <n v="2012"/>
    <x v="5"/>
    <s v="flex-fuel (unleaded/E85)"/>
    <n v="255"/>
    <n v="8"/>
    <s v="AUTOMATIC"/>
    <s v="rear wheel drive"/>
    <n v="3"/>
    <s v="Flex Fuel"/>
    <s v="Midsize"/>
    <s v="Passenger Van"/>
    <n v="15"/>
    <n v="11"/>
    <n v="5657"/>
    <n v="31855"/>
  </r>
  <r>
    <x v="8"/>
    <s v="E-Series Wagon"/>
    <n v="2013"/>
    <x v="3"/>
    <s v="flex-fuel (unleaded/E85)"/>
    <n v="255"/>
    <n v="8"/>
    <s v="AUTOMATIC"/>
    <s v="rear wheel drive"/>
    <n v="3"/>
    <s v="Flex Fuel"/>
    <s v="Midsize"/>
    <s v="Passenger Van"/>
    <n v="15"/>
    <n v="11"/>
    <n v="5657"/>
    <n v="35245"/>
  </r>
  <r>
    <x v="8"/>
    <s v="E-Series Wagon"/>
    <n v="2013"/>
    <x v="3"/>
    <s v="flex-fuel (unleaded/E85)"/>
    <n v="255"/>
    <n v="8"/>
    <s v="AUTOMATIC"/>
    <s v="rear wheel drive"/>
    <n v="3"/>
    <s v="Flex Fuel"/>
    <s v="Midsize"/>
    <s v="Passenger Van"/>
    <n v="15"/>
    <n v="11"/>
    <n v="5657"/>
    <n v="36545"/>
  </r>
  <r>
    <x v="8"/>
    <s v="E-Series Wagon"/>
    <n v="2013"/>
    <x v="3"/>
    <s v="flex-fuel (unleaded/E85)"/>
    <n v="255"/>
    <n v="8"/>
    <s v="AUTOMATIC"/>
    <s v="rear wheel drive"/>
    <n v="3"/>
    <s v="Flex Fuel"/>
    <s v="Midsize"/>
    <s v="Passenger Van"/>
    <n v="15"/>
    <n v="11"/>
    <n v="5657"/>
    <n v="32785"/>
  </r>
  <r>
    <x v="8"/>
    <s v="E-Series Wagon"/>
    <n v="2013"/>
    <x v="3"/>
    <s v="flex-fuel (unleaded/E85)"/>
    <n v="255"/>
    <n v="8"/>
    <s v="AUTOMATIC"/>
    <s v="rear wheel drive"/>
    <n v="3"/>
    <s v="Flex Fuel"/>
    <s v="Midsize"/>
    <s v="Passenger Van"/>
    <n v="15"/>
    <n v="11"/>
    <n v="5657"/>
    <n v="35085"/>
  </r>
  <r>
    <x v="8"/>
    <s v="E-Series Wagon"/>
    <n v="2014"/>
    <x v="4"/>
    <s v="flex-fuel (unleaded/E85)"/>
    <n v="255"/>
    <n v="8"/>
    <s v="AUTOMATIC"/>
    <s v="rear wheel drive"/>
    <n v="3"/>
    <s v="Flex Fuel"/>
    <s v="Midsize"/>
    <s v="Passenger Van"/>
    <n v="15"/>
    <n v="11"/>
    <n v="5657"/>
    <n v="37320"/>
  </r>
  <r>
    <x v="8"/>
    <s v="E-Series Wagon"/>
    <n v="2014"/>
    <x v="4"/>
    <s v="flex-fuel (unleaded/E85)"/>
    <n v="255"/>
    <n v="8"/>
    <s v="AUTOMATIC"/>
    <s v="rear wheel drive"/>
    <n v="3"/>
    <s v="Flex Fuel"/>
    <s v="Midsize"/>
    <s v="Passenger Van"/>
    <n v="15"/>
    <n v="11"/>
    <n v="5657"/>
    <n v="36020"/>
  </r>
  <r>
    <x v="8"/>
    <s v="E-Series Wagon"/>
    <n v="2014"/>
    <x v="4"/>
    <s v="flex-fuel (unleaded/E85)"/>
    <n v="255"/>
    <n v="8"/>
    <s v="AUTOMATIC"/>
    <s v="rear wheel drive"/>
    <n v="3"/>
    <s v="Flex Fuel"/>
    <s v="Midsize"/>
    <s v="Passenger Van"/>
    <n v="15"/>
    <n v="11"/>
    <n v="5657"/>
    <n v="35860"/>
  </r>
  <r>
    <x v="8"/>
    <s v="E-Series Wagon"/>
    <n v="2014"/>
    <x v="4"/>
    <s v="flex-fuel (unleaded/E85)"/>
    <n v="255"/>
    <n v="8"/>
    <s v="AUTOMATIC"/>
    <s v="rear wheel drive"/>
    <n v="3"/>
    <s v="Flex Fuel"/>
    <s v="Midsize"/>
    <s v="Passenger Van"/>
    <n v="15"/>
    <n v="11"/>
    <n v="5657"/>
    <n v="33560"/>
  </r>
  <r>
    <x v="30"/>
    <s v="Suburban"/>
    <n v="1997"/>
    <x v="22"/>
    <s v="regular unleaded"/>
    <n v="255"/>
    <n v="8"/>
    <s v="AUTOMATIC"/>
    <s v="four wheel drive"/>
    <n v="4"/>
    <s v="N/A"/>
    <s v="Large"/>
    <s v="4dr SUV"/>
    <n v="15"/>
    <n v="11"/>
    <n v="549"/>
    <n v="2585"/>
  </r>
  <r>
    <x v="30"/>
    <s v="Yukon Denali"/>
    <n v="2000"/>
    <x v="13"/>
    <s v="regular unleaded"/>
    <n v="255"/>
    <n v="8"/>
    <s v="AUTOMATIC"/>
    <s v="four wheel drive"/>
    <n v="4"/>
    <s v="Luxury"/>
    <s v="Large"/>
    <s v="4dr SUV"/>
    <n v="15"/>
    <n v="11"/>
    <n v="549"/>
    <n v="3949"/>
  </r>
  <r>
    <x v="30"/>
    <s v="Savana"/>
    <n v="2014"/>
    <x v="4"/>
    <s v="flex-fuel (unleaded/E85)"/>
    <n v="280"/>
    <n v="8"/>
    <s v="AUTOMATIC"/>
    <s v="rear wheel drive"/>
    <n v="3"/>
    <s v="Flex Fuel"/>
    <s v="Large"/>
    <s v="Passenger Van"/>
    <n v="17"/>
    <n v="11"/>
    <n v="549"/>
    <n v="36030"/>
  </r>
  <r>
    <x v="30"/>
    <s v="Savana"/>
    <n v="2014"/>
    <x v="4"/>
    <s v="flex-fuel (unleaded/E85)"/>
    <n v="280"/>
    <n v="8"/>
    <s v="AUTOMATIC"/>
    <s v="rear wheel drive"/>
    <n v="3"/>
    <s v="Flex Fuel"/>
    <s v="Midsize"/>
    <s v="Passenger Van"/>
    <n v="17"/>
    <n v="11"/>
    <n v="549"/>
    <n v="31865"/>
  </r>
  <r>
    <x v="30"/>
    <s v="Savana"/>
    <n v="2014"/>
    <x v="4"/>
    <s v="flex-fuel (unleaded/E85)"/>
    <n v="280"/>
    <n v="8"/>
    <s v="AUTOMATIC"/>
    <s v="rear wheel drive"/>
    <n v="3"/>
    <s v="Flex Fuel"/>
    <s v="Midsize"/>
    <s v="Passenger Van"/>
    <n v="17"/>
    <n v="11"/>
    <n v="549"/>
    <n v="34160"/>
  </r>
  <r>
    <x v="2"/>
    <s v="Express"/>
    <n v="2014"/>
    <x v="4"/>
    <s v="flex-fuel (unleaded/E85)"/>
    <n v="285"/>
    <n v="8"/>
    <s v="AUTOMATIC"/>
    <s v="rear wheel drive"/>
    <n v="3"/>
    <s v="Flex Fuel"/>
    <s v="Midsize"/>
    <s v="Passenger Van"/>
    <n v="17"/>
    <n v="11"/>
    <n v="1385"/>
    <n v="34160"/>
  </r>
  <r>
    <x v="2"/>
    <s v="Express"/>
    <n v="2014"/>
    <x v="4"/>
    <s v="flex-fuel (unleaded/E85)"/>
    <n v="285"/>
    <n v="8"/>
    <s v="AUTOMATIC"/>
    <s v="rear wheel drive"/>
    <n v="3"/>
    <s v="Flex Fuel"/>
    <s v="Large"/>
    <s v="Passenger Van"/>
    <n v="17"/>
    <n v="11"/>
    <n v="1385"/>
    <n v="36030"/>
  </r>
  <r>
    <x v="2"/>
    <s v="Express"/>
    <n v="2014"/>
    <x v="4"/>
    <s v="flex-fuel (unleaded/E85)"/>
    <n v="285"/>
    <n v="8"/>
    <s v="AUTOMATIC"/>
    <s v="rear wheel drive"/>
    <n v="3"/>
    <s v="Flex Fuel"/>
    <s v="Midsize"/>
    <s v="Passenger Van"/>
    <n v="17"/>
    <n v="11"/>
    <n v="1385"/>
    <n v="31865"/>
  </r>
  <r>
    <x v="2"/>
    <s v="Express"/>
    <n v="2015"/>
    <x v="0"/>
    <s v="flex-fuel (unleaded/E85)"/>
    <n v="285"/>
    <n v="8"/>
    <s v="AUTOMATIC"/>
    <s v="rear wheel drive"/>
    <n v="3"/>
    <s v="Flex Fuel"/>
    <s v="Midsize"/>
    <s v="Passenger Van"/>
    <n v="17"/>
    <n v="11"/>
    <n v="1385"/>
    <n v="32190"/>
  </r>
  <r>
    <x v="2"/>
    <s v="Express"/>
    <n v="2015"/>
    <x v="0"/>
    <s v="flex-fuel (unleaded/E85)"/>
    <n v="285"/>
    <n v="8"/>
    <s v="AUTOMATIC"/>
    <s v="rear wheel drive"/>
    <n v="3"/>
    <s v="Flex Fuel"/>
    <s v="Midsize"/>
    <s v="Passenger Van"/>
    <n v="17"/>
    <n v="11"/>
    <n v="1385"/>
    <n v="34485"/>
  </r>
  <r>
    <x v="2"/>
    <s v="Express"/>
    <n v="2015"/>
    <x v="0"/>
    <s v="flex-fuel (unleaded/E85)"/>
    <n v="285"/>
    <n v="8"/>
    <s v="AUTOMATIC"/>
    <s v="rear wheel drive"/>
    <n v="3"/>
    <s v="Flex Fuel"/>
    <s v="Midsize"/>
    <s v="Passenger Van"/>
    <n v="17"/>
    <n v="11"/>
    <n v="1385"/>
    <n v="35915"/>
  </r>
  <r>
    <x v="2"/>
    <s v="Express"/>
    <n v="2015"/>
    <x v="0"/>
    <s v="flex-fuel (unleaded/E85)"/>
    <n v="285"/>
    <n v="8"/>
    <s v="AUTOMATIC"/>
    <s v="rear wheel drive"/>
    <n v="3"/>
    <s v="Flex Fuel"/>
    <s v="Large"/>
    <s v="Passenger Van"/>
    <n v="17"/>
    <n v="11"/>
    <n v="1385"/>
    <n v="36700"/>
  </r>
  <r>
    <x v="2"/>
    <s v="Express"/>
    <n v="2015"/>
    <x v="0"/>
    <s v="flex-fuel (unleaded/E85)"/>
    <n v="285"/>
    <n v="8"/>
    <s v="AUTOMATIC"/>
    <s v="rear wheel drive"/>
    <n v="3"/>
    <s v="Flex Fuel"/>
    <s v="Large"/>
    <s v="Passenger Van"/>
    <n v="17"/>
    <n v="11"/>
    <n v="1385"/>
    <n v="36355"/>
  </r>
  <r>
    <x v="2"/>
    <s v="Express"/>
    <n v="2015"/>
    <x v="0"/>
    <s v="flex-fuel (unleaded/E85)"/>
    <n v="285"/>
    <n v="8"/>
    <s v="AUTOMATIC"/>
    <s v="rear wheel drive"/>
    <n v="3"/>
    <s v="Flex Fuel"/>
    <s v="Midsize"/>
    <s v="Passenger Van"/>
    <n v="17"/>
    <n v="11"/>
    <n v="1385"/>
    <n v="34015"/>
  </r>
  <r>
    <x v="2"/>
    <s v="Express"/>
    <n v="2016"/>
    <x v="1"/>
    <s v="flex-fuel (unleaded/E85)"/>
    <n v="285"/>
    <n v="8"/>
    <s v="AUTOMATIC"/>
    <s v="rear wheel drive"/>
    <n v="3"/>
    <s v="Flex Fuel"/>
    <s v="Large"/>
    <s v="Passenger Van"/>
    <n v="16"/>
    <n v="11"/>
    <n v="1385"/>
    <n v="37500"/>
  </r>
  <r>
    <x v="2"/>
    <s v="Express"/>
    <n v="2016"/>
    <x v="1"/>
    <s v="flex-fuel (unleaded/E85)"/>
    <n v="285"/>
    <n v="8"/>
    <s v="AUTOMATIC"/>
    <s v="rear wheel drive"/>
    <n v="3"/>
    <s v="Flex Fuel"/>
    <s v="Midsize"/>
    <s v="Passenger Van"/>
    <n v="16"/>
    <n v="11"/>
    <n v="1385"/>
    <n v="32990"/>
  </r>
  <r>
    <x v="2"/>
    <s v="Express"/>
    <n v="2016"/>
    <x v="1"/>
    <s v="flex-fuel (unleaded/E85)"/>
    <n v="285"/>
    <n v="8"/>
    <s v="AUTOMATIC"/>
    <s v="rear wheel drive"/>
    <n v="3"/>
    <s v="Flex Fuel"/>
    <s v="Midsize"/>
    <s v="Passenger Van"/>
    <n v="16"/>
    <n v="11"/>
    <n v="1385"/>
    <n v="35285"/>
  </r>
  <r>
    <x v="2"/>
    <s v="Express"/>
    <n v="2016"/>
    <x v="1"/>
    <s v="flex-fuel (unleaded/E85)"/>
    <n v="285"/>
    <n v="8"/>
    <s v="AUTOMATIC"/>
    <s v="rear wheel drive"/>
    <n v="3"/>
    <s v="Flex Fuel"/>
    <s v="Midsize"/>
    <s v="Passenger Van"/>
    <n v="16"/>
    <n v="11"/>
    <n v="1385"/>
    <n v="36715"/>
  </r>
  <r>
    <x v="2"/>
    <s v="Express"/>
    <n v="2016"/>
    <x v="1"/>
    <s v="flex-fuel (unleaded/E85)"/>
    <n v="285"/>
    <n v="8"/>
    <s v="AUTOMATIC"/>
    <s v="rear wheel drive"/>
    <n v="3"/>
    <s v="Flex Fuel"/>
    <s v="Midsize"/>
    <s v="Passenger Van"/>
    <n v="16"/>
    <n v="11"/>
    <n v="1385"/>
    <n v="34815"/>
  </r>
  <r>
    <x v="2"/>
    <s v="Express"/>
    <n v="2016"/>
    <x v="1"/>
    <s v="flex-fuel (unleaded/E85)"/>
    <n v="285"/>
    <n v="8"/>
    <s v="AUTOMATIC"/>
    <s v="rear wheel drive"/>
    <n v="3"/>
    <s v="Flex Fuel"/>
    <s v="Large"/>
    <s v="Passenger Van"/>
    <n v="16"/>
    <n v="11"/>
    <n v="1385"/>
    <n v="37155"/>
  </r>
  <r>
    <x v="30"/>
    <s v="Savana Cargo"/>
    <n v="2014"/>
    <x v="4"/>
    <s v="flex-fuel (unleaded/E85)"/>
    <n v="285"/>
    <n v="8"/>
    <s v="AUTOMATIC"/>
    <s v="rear wheel drive"/>
    <n v="3"/>
    <s v="Flex Fuel"/>
    <s v="Midsize"/>
    <s v="Cargo Van"/>
    <n v="17"/>
    <n v="11"/>
    <n v="549"/>
    <n v="29215"/>
  </r>
  <r>
    <x v="30"/>
    <s v="Savana Cargo"/>
    <n v="2014"/>
    <x v="4"/>
    <s v="flex-fuel (unleaded/E85)"/>
    <n v="285"/>
    <n v="8"/>
    <s v="AUTOMATIC"/>
    <s v="rear wheel drive"/>
    <n v="3"/>
    <s v="Flex Fuel"/>
    <s v="Large"/>
    <s v="Cargo Van"/>
    <n v="17"/>
    <n v="11"/>
    <n v="549"/>
    <n v="33420"/>
  </r>
  <r>
    <x v="30"/>
    <s v="Savana Cargo"/>
    <n v="2014"/>
    <x v="4"/>
    <s v="flex-fuel (unleaded/E85)"/>
    <n v="285"/>
    <n v="8"/>
    <s v="AUTOMATIC"/>
    <s v="rear wheel drive"/>
    <n v="3"/>
    <s v="Flex Fuel"/>
    <s v="Midsize"/>
    <s v="Cargo Van"/>
    <n v="17"/>
    <n v="11"/>
    <n v="549"/>
    <n v="32535"/>
  </r>
  <r>
    <x v="30"/>
    <s v="Savana Cargo"/>
    <n v="2014"/>
    <x v="4"/>
    <s v="flex-fuel (unleaded/E85)"/>
    <n v="285"/>
    <n v="8"/>
    <s v="AUTOMATIC"/>
    <s v="rear wheel drive"/>
    <n v="3"/>
    <s v="Flex Fuel"/>
    <s v="Large"/>
    <s v="Cargo Van"/>
    <n v="17"/>
    <n v="11"/>
    <n v="549"/>
    <n v="31075"/>
  </r>
  <r>
    <x v="30"/>
    <s v="Savana Cargo"/>
    <n v="2015"/>
    <x v="0"/>
    <s v="flex-fuel (unleaded/E85)"/>
    <n v="285"/>
    <n v="8"/>
    <s v="AUTOMATIC"/>
    <s v="rear wheel drive"/>
    <n v="3"/>
    <s v="Flex Fuel"/>
    <s v="Midsize"/>
    <s v="Cargo Van"/>
    <n v="17"/>
    <n v="11"/>
    <n v="549"/>
    <n v="32875"/>
  </r>
  <r>
    <x v="30"/>
    <s v="Savana Cargo"/>
    <n v="2015"/>
    <x v="0"/>
    <s v="flex-fuel (unleaded/E85)"/>
    <n v="285"/>
    <n v="8"/>
    <s v="AUTOMATIC"/>
    <s v="rear wheel drive"/>
    <n v="3"/>
    <s v="Flex Fuel"/>
    <s v="Large"/>
    <s v="Cargo Van"/>
    <n v="17"/>
    <n v="11"/>
    <n v="549"/>
    <n v="31415"/>
  </r>
  <r>
    <x v="30"/>
    <s v="Savana Cargo"/>
    <n v="2015"/>
    <x v="0"/>
    <s v="flex-fuel (unleaded/E85)"/>
    <n v="285"/>
    <n v="8"/>
    <s v="AUTOMATIC"/>
    <s v="rear wheel drive"/>
    <n v="3"/>
    <s v="Flex Fuel"/>
    <s v="Midsize"/>
    <s v="Cargo Van"/>
    <n v="17"/>
    <n v="11"/>
    <n v="549"/>
    <n v="29555"/>
  </r>
  <r>
    <x v="30"/>
    <s v="Savana Cargo"/>
    <n v="2015"/>
    <x v="0"/>
    <s v="flex-fuel (unleaded/E85)"/>
    <n v="285"/>
    <n v="8"/>
    <s v="AUTOMATIC"/>
    <s v="rear wheel drive"/>
    <n v="3"/>
    <s v="Flex Fuel"/>
    <s v="Large"/>
    <s v="Cargo Van"/>
    <n v="17"/>
    <n v="11"/>
    <n v="549"/>
    <n v="33760"/>
  </r>
  <r>
    <x v="30"/>
    <s v="Savana Cargo"/>
    <n v="2016"/>
    <x v="1"/>
    <s v="flex-fuel (unleaded/E85)"/>
    <n v="285"/>
    <n v="8"/>
    <s v="AUTOMATIC"/>
    <s v="rear wheel drive"/>
    <n v="3"/>
    <s v="Flex Fuel"/>
    <s v="Large"/>
    <s v="Cargo Van"/>
    <n v="16"/>
    <n v="11"/>
    <n v="549"/>
    <n v="32455"/>
  </r>
  <r>
    <x v="30"/>
    <s v="Savana Cargo"/>
    <n v="2016"/>
    <x v="1"/>
    <s v="flex-fuel (unleaded/E85)"/>
    <n v="285"/>
    <n v="8"/>
    <s v="AUTOMATIC"/>
    <s v="rear wheel drive"/>
    <n v="3"/>
    <s v="Flex Fuel"/>
    <s v="Midsize"/>
    <s v="Cargo Van"/>
    <n v="16"/>
    <n v="11"/>
    <n v="549"/>
    <n v="33915"/>
  </r>
  <r>
    <x v="30"/>
    <s v="Savana Cargo"/>
    <n v="2016"/>
    <x v="1"/>
    <s v="flex-fuel (unleaded/E85)"/>
    <n v="285"/>
    <n v="8"/>
    <s v="AUTOMATIC"/>
    <s v="rear wheel drive"/>
    <n v="3"/>
    <s v="Flex Fuel"/>
    <s v="Large"/>
    <s v="Cargo Van"/>
    <n v="16"/>
    <n v="11"/>
    <n v="549"/>
    <n v="34800"/>
  </r>
  <r>
    <x v="30"/>
    <s v="Savana Cargo"/>
    <n v="2016"/>
    <x v="1"/>
    <s v="flex-fuel (unleaded/E85)"/>
    <n v="285"/>
    <n v="8"/>
    <s v="AUTOMATIC"/>
    <s v="rear wheel drive"/>
    <n v="3"/>
    <s v="Flex Fuel"/>
    <s v="Midsize"/>
    <s v="Cargo Van"/>
    <n v="16"/>
    <n v="11"/>
    <n v="549"/>
    <n v="30595"/>
  </r>
  <r>
    <x v="30"/>
    <s v="Savana"/>
    <n v="2015"/>
    <x v="0"/>
    <s v="flex-fuel (unleaded/E85)"/>
    <n v="285"/>
    <n v="8"/>
    <s v="AUTOMATIC"/>
    <s v="rear wheel drive"/>
    <n v="3"/>
    <s v="Flex Fuel"/>
    <s v="Large"/>
    <s v="Passenger Van"/>
    <n v="17"/>
    <n v="11"/>
    <n v="549"/>
    <n v="36355"/>
  </r>
  <r>
    <x v="30"/>
    <s v="Savana"/>
    <n v="2015"/>
    <x v="0"/>
    <s v="flex-fuel (unleaded/E85)"/>
    <n v="285"/>
    <n v="8"/>
    <s v="AUTOMATIC"/>
    <s v="rear wheel drive"/>
    <n v="3"/>
    <s v="Flex Fuel"/>
    <s v="Midsize"/>
    <s v="Passenger Van"/>
    <n v="17"/>
    <n v="11"/>
    <n v="549"/>
    <n v="34015"/>
  </r>
  <r>
    <x v="30"/>
    <s v="Savana"/>
    <n v="2015"/>
    <x v="0"/>
    <s v="flex-fuel (unleaded/E85)"/>
    <n v="285"/>
    <n v="8"/>
    <s v="AUTOMATIC"/>
    <s v="rear wheel drive"/>
    <n v="3"/>
    <s v="Flex Fuel"/>
    <s v="Midsize"/>
    <s v="Passenger Van"/>
    <n v="17"/>
    <n v="11"/>
    <n v="549"/>
    <n v="35915"/>
  </r>
  <r>
    <x v="30"/>
    <s v="Savana"/>
    <n v="2015"/>
    <x v="0"/>
    <s v="flex-fuel (unleaded/E85)"/>
    <n v="285"/>
    <n v="8"/>
    <s v="AUTOMATIC"/>
    <s v="rear wheel drive"/>
    <n v="3"/>
    <s v="Flex Fuel"/>
    <s v="Large"/>
    <s v="Passenger Van"/>
    <n v="17"/>
    <n v="11"/>
    <n v="549"/>
    <n v="36700"/>
  </r>
  <r>
    <x v="30"/>
    <s v="Savana"/>
    <n v="2015"/>
    <x v="0"/>
    <s v="flex-fuel (unleaded/E85)"/>
    <n v="285"/>
    <n v="8"/>
    <s v="AUTOMATIC"/>
    <s v="rear wheel drive"/>
    <n v="3"/>
    <s v="Flex Fuel"/>
    <s v="Midsize"/>
    <s v="Passenger Van"/>
    <n v="17"/>
    <n v="11"/>
    <n v="549"/>
    <n v="32190"/>
  </r>
  <r>
    <x v="30"/>
    <s v="Savana"/>
    <n v="2015"/>
    <x v="0"/>
    <s v="flex-fuel (unleaded/E85)"/>
    <n v="285"/>
    <n v="8"/>
    <s v="AUTOMATIC"/>
    <s v="rear wheel drive"/>
    <n v="3"/>
    <s v="Flex Fuel"/>
    <s v="Midsize"/>
    <s v="Passenger Van"/>
    <n v="17"/>
    <n v="11"/>
    <n v="549"/>
    <n v="34485"/>
  </r>
  <r>
    <x v="30"/>
    <s v="Savana"/>
    <n v="2016"/>
    <x v="1"/>
    <s v="flex-fuel (unleaded/E85)"/>
    <n v="285"/>
    <n v="8"/>
    <s v="AUTOMATIC"/>
    <s v="rear wheel drive"/>
    <n v="3"/>
    <s v="Flex Fuel"/>
    <s v="Midsize"/>
    <s v="Passenger Van"/>
    <n v="16"/>
    <n v="11"/>
    <n v="549"/>
    <n v="32990"/>
  </r>
  <r>
    <x v="30"/>
    <s v="Savana"/>
    <n v="2016"/>
    <x v="1"/>
    <s v="flex-fuel (unleaded/E85)"/>
    <n v="285"/>
    <n v="8"/>
    <s v="AUTOMATIC"/>
    <s v="rear wheel drive"/>
    <n v="3"/>
    <s v="Flex Fuel"/>
    <s v="Large"/>
    <s v="Passenger Van"/>
    <n v="16"/>
    <n v="11"/>
    <n v="549"/>
    <n v="37155"/>
  </r>
  <r>
    <x v="30"/>
    <s v="Savana"/>
    <n v="2016"/>
    <x v="1"/>
    <s v="flex-fuel (unleaded/E85)"/>
    <n v="285"/>
    <n v="8"/>
    <s v="AUTOMATIC"/>
    <s v="rear wheel drive"/>
    <n v="3"/>
    <s v="Flex Fuel"/>
    <s v="Large"/>
    <s v="Passenger Van"/>
    <n v="16"/>
    <n v="11"/>
    <n v="549"/>
    <n v="37500"/>
  </r>
  <r>
    <x v="30"/>
    <s v="Savana"/>
    <n v="2016"/>
    <x v="1"/>
    <s v="flex-fuel (unleaded/E85)"/>
    <n v="285"/>
    <n v="8"/>
    <s v="AUTOMATIC"/>
    <s v="rear wheel drive"/>
    <n v="3"/>
    <s v="Flex Fuel"/>
    <s v="Midsize"/>
    <s v="Passenger Van"/>
    <n v="16"/>
    <n v="11"/>
    <n v="549"/>
    <n v="35285"/>
  </r>
  <r>
    <x v="30"/>
    <s v="Savana"/>
    <n v="2016"/>
    <x v="1"/>
    <s v="flex-fuel (unleaded/E85)"/>
    <n v="285"/>
    <n v="8"/>
    <s v="AUTOMATIC"/>
    <s v="rear wheel drive"/>
    <n v="3"/>
    <s v="Flex Fuel"/>
    <s v="Midsize"/>
    <s v="Passenger Van"/>
    <n v="16"/>
    <n v="11"/>
    <n v="549"/>
    <n v="36715"/>
  </r>
  <r>
    <x v="30"/>
    <s v="Savana"/>
    <n v="2016"/>
    <x v="1"/>
    <s v="flex-fuel (unleaded/E85)"/>
    <n v="285"/>
    <n v="8"/>
    <s v="AUTOMATIC"/>
    <s v="rear wheel drive"/>
    <n v="3"/>
    <s v="Flex Fuel"/>
    <s v="Midsize"/>
    <s v="Passenger Van"/>
    <n v="16"/>
    <n v="11"/>
    <n v="549"/>
    <n v="34815"/>
  </r>
  <r>
    <x v="13"/>
    <s v="Blackwood"/>
    <n v="2002"/>
    <x v="27"/>
    <s v="premium unleaded (required)"/>
    <n v="300"/>
    <n v="8"/>
    <s v="AUTOMATIC"/>
    <s v="rear wheel drive"/>
    <n v="4"/>
    <s v="Luxury"/>
    <s v="Large"/>
    <s v="Crew Cab Pickup"/>
    <n v="15"/>
    <n v="11"/>
    <n v="61"/>
    <n v="51785"/>
  </r>
  <r>
    <x v="13"/>
    <s v="Aviator"/>
    <n v="2005"/>
    <x v="20"/>
    <s v="premium unleaded (required)"/>
    <n v="302"/>
    <n v="8"/>
    <s v="AUTOMATIC"/>
    <s v="rear wheel drive"/>
    <n v="4"/>
    <s v="Luxury"/>
    <s v="Midsize"/>
    <s v="4dr SUV"/>
    <n v="17"/>
    <n v="11"/>
    <n v="61"/>
    <n v="40635"/>
  </r>
  <r>
    <x v="13"/>
    <s v="Aviator"/>
    <n v="2005"/>
    <x v="20"/>
    <s v="premium unleaded (required)"/>
    <n v="302"/>
    <n v="8"/>
    <s v="AUTOMATIC"/>
    <s v="all wheel drive"/>
    <n v="4"/>
    <s v="Luxury"/>
    <s v="Midsize"/>
    <s v="4dr SUV"/>
    <n v="16"/>
    <n v="11"/>
    <n v="61"/>
    <n v="43585"/>
  </r>
  <r>
    <x v="10"/>
    <s v="500-Class"/>
    <n v="1992"/>
    <x v="16"/>
    <s v="regular unleaded"/>
    <n v="322"/>
    <n v="8"/>
    <s v="AUTOMATIC"/>
    <s v="rear wheel drive"/>
    <n v="4"/>
    <s v="Luxury"/>
    <s v="Large"/>
    <s v="Sedan"/>
    <n v="15"/>
    <n v="11"/>
    <n v="617"/>
    <n v="2427"/>
  </r>
  <r>
    <x v="45"/>
    <s v="Park Ward"/>
    <n v="2001"/>
    <x v="15"/>
    <s v="premium unleaded (required)"/>
    <n v="322"/>
    <n v="12"/>
    <s v="AUTOMATIC"/>
    <s v="rear wheel drive"/>
    <n v="4"/>
    <s v="Exotic,Luxury"/>
    <s v="Large"/>
    <s v="Sedan"/>
    <n v="15"/>
    <n v="11"/>
    <n v="86"/>
    <n v="259900"/>
  </r>
  <r>
    <x v="45"/>
    <s v="Park Ward"/>
    <n v="2002"/>
    <x v="27"/>
    <s v="premium unleaded (required)"/>
    <n v="322"/>
    <n v="12"/>
    <s v="AUTOMATIC"/>
    <s v="rear wheel drive"/>
    <n v="4"/>
    <s v="Exotic,Luxury"/>
    <s v="Large"/>
    <s v="Sedan"/>
    <n v="15"/>
    <n v="11"/>
    <n v="86"/>
    <n v="262990"/>
  </r>
  <r>
    <x v="45"/>
    <s v="Silver Seraph"/>
    <n v="2001"/>
    <x v="15"/>
    <s v="premium unleaded (required)"/>
    <n v="322"/>
    <n v="12"/>
    <s v="AUTOMATIC"/>
    <s v="rear wheel drive"/>
    <n v="4"/>
    <s v="Exotic,Luxury"/>
    <s v="Large"/>
    <s v="Sedan"/>
    <n v="15"/>
    <n v="11"/>
    <n v="86"/>
    <n v="219900"/>
  </r>
  <r>
    <x v="45"/>
    <s v="Silver Seraph"/>
    <n v="2002"/>
    <x v="27"/>
    <s v="premium unleaded (required)"/>
    <n v="322"/>
    <n v="12"/>
    <s v="AUTOMATIC"/>
    <s v="rear wheel drive"/>
    <n v="4"/>
    <s v="Exotic,Luxury"/>
    <s v="Large"/>
    <s v="Sedan"/>
    <n v="15"/>
    <n v="11"/>
    <n v="86"/>
    <n v="229990"/>
  </r>
  <r>
    <x v="35"/>
    <n v="928"/>
    <n v="1993"/>
    <x v="17"/>
    <s v="regular unleaded"/>
    <n v="345"/>
    <n v="8"/>
    <s v="MANUAL"/>
    <s v="rear wheel drive"/>
    <n v="2"/>
    <s v="Hatchback,Luxury,Performance"/>
    <s v="Compact"/>
    <s v="2dr Hatchback"/>
    <n v="17"/>
    <n v="11"/>
    <n v="1715"/>
    <n v="6294"/>
  </r>
  <r>
    <x v="35"/>
    <n v="928"/>
    <n v="1994"/>
    <x v="23"/>
    <s v="regular unleaded"/>
    <n v="345"/>
    <n v="8"/>
    <s v="MANUAL"/>
    <s v="rear wheel drive"/>
    <n v="2"/>
    <s v="Hatchback,Luxury,Performance"/>
    <s v="Compact"/>
    <s v="2dr Hatchback"/>
    <n v="17"/>
    <n v="11"/>
    <n v="1715"/>
    <n v="7419"/>
  </r>
  <r>
    <x v="35"/>
    <n v="928"/>
    <n v="1995"/>
    <x v="14"/>
    <s v="regular unleaded"/>
    <n v="345"/>
    <n v="8"/>
    <s v="MANUAL"/>
    <s v="rear wheel drive"/>
    <n v="2"/>
    <s v="Hatchback,Luxury,Performance"/>
    <s v="Compact"/>
    <s v="2dr Hatchback"/>
    <n v="17"/>
    <n v="11"/>
    <n v="1715"/>
    <n v="9400"/>
  </r>
  <r>
    <x v="37"/>
    <s v="Coupe"/>
    <n v="2005"/>
    <x v="20"/>
    <s v="premium unleaded (required)"/>
    <n v="385"/>
    <n v="8"/>
    <s v="AUTOMATED_MANUAL"/>
    <s v="rear wheel drive"/>
    <n v="2"/>
    <s v="Exotic,Luxury,High-Performance"/>
    <s v="Compact"/>
    <s v="Coupe"/>
    <n v="16"/>
    <n v="11"/>
    <n v="238"/>
    <n v="86877"/>
  </r>
  <r>
    <x v="37"/>
    <s v="Spyder"/>
    <n v="2005"/>
    <x v="20"/>
    <s v="premium unleaded (required)"/>
    <n v="385"/>
    <n v="8"/>
    <s v="AUTOMATED_MANUAL"/>
    <s v="rear wheel drive"/>
    <n v="2"/>
    <s v="Exotic,Luxury,High-Performance"/>
    <s v="Compact"/>
    <s v="Convertible"/>
    <n v="16"/>
    <n v="11"/>
    <n v="238"/>
    <n v="91415"/>
  </r>
  <r>
    <x v="10"/>
    <s v="600-Class"/>
    <n v="1993"/>
    <x v="17"/>
    <s v="regular unleaded"/>
    <n v="389"/>
    <n v="12"/>
    <s v="AUTOMATIC"/>
    <s v="rear wheel drive"/>
    <n v="4"/>
    <s v="Luxury"/>
    <s v="Large"/>
    <s v="Sedan"/>
    <n v="15"/>
    <n v="11"/>
    <n v="617"/>
    <n v="3108"/>
  </r>
  <r>
    <x v="10"/>
    <s v="600-Class"/>
    <n v="1993"/>
    <x v="17"/>
    <s v="regular unleaded"/>
    <n v="389"/>
    <n v="12"/>
    <s v="AUTOMATIC"/>
    <s v="rear wheel drive"/>
    <n v="2"/>
    <s v="Luxury"/>
    <s v="Large"/>
    <s v="Coupe"/>
    <n v="15"/>
    <n v="11"/>
    <n v="617"/>
    <n v="3211"/>
  </r>
  <r>
    <x v="37"/>
    <s v="Coupe"/>
    <n v="2006"/>
    <x v="24"/>
    <s v="premium unleaded (required)"/>
    <n v="390"/>
    <n v="8"/>
    <s v="AUTOMATED_MANUAL"/>
    <s v="rear wheel drive"/>
    <n v="2"/>
    <s v="Exotic,Luxury,High-Performance"/>
    <s v="Compact"/>
    <s v="Coupe"/>
    <n v="18"/>
    <n v="11"/>
    <n v="238"/>
    <n v="87577"/>
  </r>
  <r>
    <x v="37"/>
    <s v="GranSport"/>
    <n v="2005"/>
    <x v="20"/>
    <s v="premium unleaded (required)"/>
    <n v="395"/>
    <n v="8"/>
    <s v="AUTOMATED_MANUAL"/>
    <s v="rear wheel drive"/>
    <n v="2"/>
    <s v="Exotic,Factory Tuner,Luxury,High-Performance"/>
    <s v="Compact"/>
    <s v="Coupe"/>
    <n v="16"/>
    <n v="11"/>
    <n v="238"/>
    <n v="98172"/>
  </r>
  <r>
    <x v="37"/>
    <s v="GranSport"/>
    <n v="2006"/>
    <x v="24"/>
    <s v="premium unleaded (required)"/>
    <n v="401"/>
    <n v="8"/>
    <s v="AUTOMATIC"/>
    <s v="rear wheel drive"/>
    <n v="2"/>
    <s v="Exotic,Factory Tuner,Luxury,High-Performance"/>
    <s v="Compact"/>
    <s v="Coupe"/>
    <n v="18"/>
    <n v="11"/>
    <n v="238"/>
    <n v="98872"/>
  </r>
  <r>
    <x v="37"/>
    <s v="GranSport"/>
    <n v="2006"/>
    <x v="24"/>
    <s v="premium unleaded (required)"/>
    <n v="401"/>
    <n v="8"/>
    <s v="AUTOMATIC"/>
    <s v="rear wheel drive"/>
    <n v="2"/>
    <s v="Exotic,Factory Tuner,Luxury,High-Performance"/>
    <s v="Compact"/>
    <s v="Coupe"/>
    <n v="18"/>
    <n v="11"/>
    <n v="238"/>
    <n v="104122"/>
  </r>
  <r>
    <x v="37"/>
    <s v="GranSport"/>
    <n v="2006"/>
    <x v="24"/>
    <s v="premium unleaded (required)"/>
    <n v="401"/>
    <n v="8"/>
    <s v="AUTOMATIC"/>
    <s v="rear wheel drive"/>
    <n v="2"/>
    <s v="Exotic,Factory Tuner,Luxury,High-Performance"/>
    <s v="Compact"/>
    <s v="Convertible"/>
    <n v="18"/>
    <n v="11"/>
    <n v="238"/>
    <n v="99900"/>
  </r>
  <r>
    <x v="43"/>
    <s v="DB7"/>
    <n v="2003"/>
    <x v="18"/>
    <s v="premium unleaded (required)"/>
    <n v="420"/>
    <n v="12"/>
    <s v="AUTOMATIC"/>
    <s v="rear wheel drive"/>
    <n v="2"/>
    <s v="Exotic,Factory Tuner,High-Performance"/>
    <s v="Compact"/>
    <s v="Coupe"/>
    <n v="18"/>
    <n v="11"/>
    <n v="259"/>
    <n v="156300"/>
  </r>
  <r>
    <x v="5"/>
    <s v="Phaeton"/>
    <n v="2004"/>
    <x v="19"/>
    <s v="premium unleaded (recommended)"/>
    <n v="420"/>
    <n v="12"/>
    <s v="AUTOMATIC"/>
    <s v="all wheel drive"/>
    <n v="4"/>
    <s v="Luxury,Performance"/>
    <s v="Large"/>
    <s v="Sedan"/>
    <n v="17"/>
    <n v="11"/>
    <n v="873"/>
    <n v="94600"/>
  </r>
  <r>
    <x v="5"/>
    <s v="Phaeton"/>
    <n v="2004"/>
    <x v="19"/>
    <s v="premium unleaded (recommended)"/>
    <n v="420"/>
    <n v="12"/>
    <s v="AUTOMATIC"/>
    <s v="all wheel drive"/>
    <n v="4"/>
    <s v="Luxury,Performance"/>
    <s v="Large"/>
    <s v="Sedan"/>
    <n v="17"/>
    <n v="11"/>
    <n v="873"/>
    <n v="79900"/>
  </r>
  <r>
    <x v="5"/>
    <s v="Phaeton"/>
    <n v="2005"/>
    <x v="20"/>
    <s v="premium unleaded (recommended)"/>
    <n v="420"/>
    <n v="12"/>
    <s v="AUTOMATIC"/>
    <s v="all wheel drive"/>
    <n v="4"/>
    <s v="Luxury,Performance"/>
    <s v="Large"/>
    <s v="Sedan"/>
    <n v="17"/>
    <n v="11"/>
    <n v="873"/>
    <n v="96100"/>
  </r>
  <r>
    <x v="5"/>
    <s v="Phaeton"/>
    <n v="2005"/>
    <x v="20"/>
    <s v="premium unleaded (recommended)"/>
    <n v="420"/>
    <n v="12"/>
    <s v="AUTOMATIC"/>
    <s v="all wheel drive"/>
    <n v="4"/>
    <s v="Luxury,Performance"/>
    <s v="Large"/>
    <s v="Sedan"/>
    <n v="17"/>
    <n v="11"/>
    <n v="873"/>
    <n v="100800"/>
  </r>
  <r>
    <x v="19"/>
    <s v="R8"/>
    <n v="2014"/>
    <x v="4"/>
    <s v="premium unleaded (required)"/>
    <n v="430"/>
    <n v="8"/>
    <s v="MANUAL"/>
    <s v="all wheel drive"/>
    <n v="2"/>
    <s v="Luxury,High-Performance"/>
    <s v="Compact"/>
    <s v="Convertible"/>
    <n v="20"/>
    <n v="11"/>
    <n v="3105"/>
    <n v="128400"/>
  </r>
  <r>
    <x v="19"/>
    <s v="R8"/>
    <n v="2014"/>
    <x v="4"/>
    <s v="premium unleaded (required)"/>
    <n v="430"/>
    <n v="8"/>
    <s v="MANUAL"/>
    <s v="all wheel drive"/>
    <n v="2"/>
    <s v="Luxury,High-Performance"/>
    <s v="Compact"/>
    <s v="Coupe"/>
    <n v="20"/>
    <n v="11"/>
    <n v="3105"/>
    <n v="114900"/>
  </r>
  <r>
    <x v="19"/>
    <s v="R8"/>
    <n v="2015"/>
    <x v="0"/>
    <s v="premium unleaded (required)"/>
    <n v="430"/>
    <n v="8"/>
    <s v="MANUAL"/>
    <s v="all wheel drive"/>
    <n v="2"/>
    <s v="Luxury,High-Performance"/>
    <s v="Compact"/>
    <s v="Coupe"/>
    <n v="20"/>
    <n v="11"/>
    <n v="3105"/>
    <n v="115900"/>
  </r>
  <r>
    <x v="19"/>
    <s v="R8"/>
    <n v="2015"/>
    <x v="0"/>
    <s v="premium unleaded (required)"/>
    <n v="430"/>
    <n v="8"/>
    <s v="MANUAL"/>
    <s v="all wheel drive"/>
    <n v="2"/>
    <s v="Luxury,High-Performance"/>
    <s v="Compact"/>
    <s v="Convertible"/>
    <n v="20"/>
    <n v="11"/>
    <n v="3105"/>
    <n v="129400"/>
  </r>
  <r>
    <x v="5"/>
    <s v="Phaeton"/>
    <n v="2006"/>
    <x v="24"/>
    <s v="premium unleaded (required)"/>
    <n v="444"/>
    <n v="12"/>
    <s v="AUTOMATIC"/>
    <s v="all wheel drive"/>
    <n v="4"/>
    <s v="Luxury,Performance"/>
    <s v="Large"/>
    <s v="Sedan"/>
    <n v="17"/>
    <n v="11"/>
    <n v="873"/>
    <n v="101300"/>
  </r>
  <r>
    <x v="5"/>
    <s v="Phaeton"/>
    <n v="2006"/>
    <x v="24"/>
    <s v="premium unleaded (required)"/>
    <n v="444"/>
    <n v="12"/>
    <s v="AUTOMATIC"/>
    <s v="all wheel drive"/>
    <n v="4"/>
    <s v="Luxury,Performance"/>
    <s v="Large"/>
    <s v="Sedan"/>
    <n v="17"/>
    <n v="11"/>
    <n v="873"/>
    <n v="96600"/>
  </r>
  <r>
    <x v="45"/>
    <s v="Phantom"/>
    <n v="2014"/>
    <x v="4"/>
    <s v="premium unleaded (required)"/>
    <n v="453"/>
    <n v="12"/>
    <s v="AUTOMATIC"/>
    <s v="rear wheel drive"/>
    <n v="4"/>
    <s v="Exotic,Luxury,Performance"/>
    <s v="Large"/>
    <s v="Sedan"/>
    <n v="19"/>
    <n v="11"/>
    <n v="86"/>
    <n v="402940"/>
  </r>
  <r>
    <x v="45"/>
    <s v="Phantom"/>
    <n v="2014"/>
    <x v="4"/>
    <s v="premium unleaded (required)"/>
    <n v="453"/>
    <n v="12"/>
    <s v="AUTOMATIC"/>
    <s v="rear wheel drive"/>
    <n v="4"/>
    <s v="Exotic,Luxury,Performance"/>
    <s v="Large"/>
    <s v="Sedan"/>
    <n v="19"/>
    <n v="11"/>
    <n v="86"/>
    <n v="474990"/>
  </r>
  <r>
    <x v="45"/>
    <s v="Phantom"/>
    <n v="2015"/>
    <x v="0"/>
    <s v="premium unleaded (required)"/>
    <n v="453"/>
    <n v="12"/>
    <s v="AUTOMATIC"/>
    <s v="rear wheel drive"/>
    <n v="4"/>
    <s v="Exotic,Luxury,Performance"/>
    <s v="Large"/>
    <s v="Sedan"/>
    <n v="19"/>
    <n v="11"/>
    <n v="86"/>
    <n v="407400"/>
  </r>
  <r>
    <x v="45"/>
    <s v="Phantom"/>
    <n v="2015"/>
    <x v="0"/>
    <s v="premium unleaded (required)"/>
    <n v="453"/>
    <n v="12"/>
    <s v="AUTOMATIC"/>
    <s v="rear wheel drive"/>
    <n v="4"/>
    <s v="Exotic,Luxury,Performance"/>
    <s v="Large"/>
    <s v="Sedan"/>
    <n v="19"/>
    <n v="11"/>
    <n v="86"/>
    <n v="480175"/>
  </r>
  <r>
    <x v="45"/>
    <s v="Phantom"/>
    <n v="2016"/>
    <x v="1"/>
    <s v="premium unleaded (required)"/>
    <n v="453"/>
    <n v="12"/>
    <s v="AUTOMATIC"/>
    <s v="rear wheel drive"/>
    <n v="4"/>
    <s v="Exotic,Luxury,Performance"/>
    <s v="Large"/>
    <s v="Sedan"/>
    <n v="19"/>
    <n v="11"/>
    <n v="86"/>
    <n v="417825"/>
  </r>
  <r>
    <x v="45"/>
    <s v="Phantom"/>
    <n v="2016"/>
    <x v="1"/>
    <s v="premium unleaded (required)"/>
    <n v="453"/>
    <n v="12"/>
    <s v="AUTOMATIC"/>
    <s v="rear wheel drive"/>
    <n v="4"/>
    <s v="Exotic,Luxury,Performance"/>
    <s v="Large"/>
    <s v="Sedan"/>
    <n v="19"/>
    <n v="11"/>
    <n v="86"/>
    <n v="492425"/>
  </r>
  <r>
    <x v="45"/>
    <s v="Phantom Coupe"/>
    <n v="2014"/>
    <x v="4"/>
    <s v="premium unleaded (required)"/>
    <n v="453"/>
    <n v="12"/>
    <s v="AUTOMATIC"/>
    <s v="rear wheel drive"/>
    <n v="2"/>
    <s v="Exotic,Luxury,Performance"/>
    <s v="Large"/>
    <s v="Coupe"/>
    <n v="19"/>
    <n v="11"/>
    <n v="86"/>
    <n v="433550"/>
  </r>
  <r>
    <x v="45"/>
    <s v="Phantom Coupe"/>
    <n v="2015"/>
    <x v="0"/>
    <s v="premium unleaded (required)"/>
    <n v="453"/>
    <n v="12"/>
    <s v="AUTOMATIC"/>
    <s v="rear wheel drive"/>
    <n v="2"/>
    <s v="Exotic,Luxury,Performance"/>
    <s v="Large"/>
    <s v="Coupe"/>
    <n v="19"/>
    <n v="11"/>
    <n v="86"/>
    <n v="438325"/>
  </r>
  <r>
    <x v="45"/>
    <s v="Phantom Coupe"/>
    <n v="2016"/>
    <x v="1"/>
    <s v="premium unleaded (required)"/>
    <n v="453"/>
    <n v="12"/>
    <s v="AUTOMATIC"/>
    <s v="rear wheel drive"/>
    <n v="2"/>
    <s v="Exotic,Luxury,Performance"/>
    <s v="Large"/>
    <s v="Coupe"/>
    <n v="19"/>
    <n v="11"/>
    <n v="86"/>
    <n v="449525"/>
  </r>
  <r>
    <x v="45"/>
    <s v="Phantom Drophead Coupe"/>
    <n v="2014"/>
    <x v="4"/>
    <s v="premium unleaded (required)"/>
    <n v="453"/>
    <n v="12"/>
    <s v="AUTOMATIC"/>
    <s v="rear wheel drive"/>
    <n v="2"/>
    <s v="Exotic,Luxury,Performance"/>
    <s v="Large"/>
    <s v="Convertible"/>
    <n v="19"/>
    <n v="11"/>
    <n v="86"/>
    <n v="474600"/>
  </r>
  <r>
    <x v="45"/>
    <s v="Phantom Drophead Coupe"/>
    <n v="2015"/>
    <x v="0"/>
    <s v="premium unleaded (required)"/>
    <n v="453"/>
    <n v="12"/>
    <s v="AUTOMATIC"/>
    <s v="rear wheel drive"/>
    <n v="2"/>
    <s v="Exotic,Luxury,Performance"/>
    <s v="Large"/>
    <s v="Convertible"/>
    <n v="19"/>
    <n v="11"/>
    <n v="86"/>
    <n v="479775"/>
  </r>
  <r>
    <x v="45"/>
    <s v="Phantom Drophead Coupe"/>
    <n v="2016"/>
    <x v="1"/>
    <s v="premium unleaded (required)"/>
    <n v="453"/>
    <n v="12"/>
    <s v="AUTOMATIC"/>
    <s v="rear wheel drive"/>
    <n v="2"/>
    <s v="Exotic,Luxury,Performance"/>
    <s v="Large"/>
    <s v="Convertible"/>
    <n v="19"/>
    <n v="11"/>
    <n v="86"/>
    <n v="492000"/>
  </r>
  <r>
    <x v="43"/>
    <s v="V12 Vanquish"/>
    <n v="2004"/>
    <x v="19"/>
    <s v="premium unleaded (required)"/>
    <n v="460"/>
    <n v="12"/>
    <s v="AUTOMATIC"/>
    <s v="rear wheel drive"/>
    <n v="2"/>
    <s v="Exotic,High-Performance"/>
    <s v="Compact"/>
    <s v="Coupe"/>
    <n v="18"/>
    <n v="11"/>
    <n v="259"/>
    <n v="234260"/>
  </r>
  <r>
    <x v="38"/>
    <s v="F430"/>
    <n v="2007"/>
    <x v="25"/>
    <s v="premium unleaded (required)"/>
    <n v="483"/>
    <n v="8"/>
    <s v="MANUAL"/>
    <s v="rear wheel drive"/>
    <n v="2"/>
    <s v="Exotic,High-Performance"/>
    <s v="Compact"/>
    <s v="Coupe"/>
    <n v="16"/>
    <n v="11"/>
    <n v="2774"/>
    <n v="173079"/>
  </r>
  <r>
    <x v="38"/>
    <s v="F430"/>
    <n v="2007"/>
    <x v="25"/>
    <s v="premium unleaded (required)"/>
    <n v="483"/>
    <n v="8"/>
    <s v="AUTOMATED_MANUAL"/>
    <s v="rear wheel drive"/>
    <n v="2"/>
    <s v="Exotic,High-Performance"/>
    <s v="Compact"/>
    <s v="Convertible"/>
    <n v="16"/>
    <n v="11"/>
    <n v="2774"/>
    <n v="211525"/>
  </r>
  <r>
    <x v="38"/>
    <s v="F430"/>
    <n v="2007"/>
    <x v="25"/>
    <s v="premium unleaded (required)"/>
    <n v="483"/>
    <n v="8"/>
    <s v="AUTOMATED_MANUAL"/>
    <s v="rear wheel drive"/>
    <n v="2"/>
    <s v="Exotic,Factory Tuner,High-Performance"/>
    <s v="Compact"/>
    <s v="Coupe"/>
    <n v="16"/>
    <n v="11"/>
    <n v="2774"/>
    <n v="234945"/>
  </r>
  <r>
    <x v="38"/>
    <s v="F430"/>
    <n v="2007"/>
    <x v="25"/>
    <s v="premium unleaded (required)"/>
    <n v="483"/>
    <n v="8"/>
    <s v="AUTOMATED_MANUAL"/>
    <s v="rear wheel drive"/>
    <n v="2"/>
    <s v="Exotic,High-Performance"/>
    <s v="Compact"/>
    <s v="Coupe"/>
    <n v="16"/>
    <n v="11"/>
    <n v="2774"/>
    <n v="184309"/>
  </r>
  <r>
    <x v="38"/>
    <s v="F430"/>
    <n v="2007"/>
    <x v="25"/>
    <s v="premium unleaded (required)"/>
    <n v="483"/>
    <n v="8"/>
    <s v="MANUAL"/>
    <s v="rear wheel drive"/>
    <n v="2"/>
    <s v="Exotic,High-Performance"/>
    <s v="Compact"/>
    <s v="Convertible"/>
    <n v="16"/>
    <n v="11"/>
    <n v="2774"/>
    <n v="201213"/>
  </r>
  <r>
    <x v="38"/>
    <s v="F430"/>
    <n v="2008"/>
    <x v="12"/>
    <s v="premium unleaded (required)"/>
    <n v="483"/>
    <n v="8"/>
    <s v="AUTOMATED_MANUAL"/>
    <s v="rear wheel drive"/>
    <n v="2"/>
    <s v="Exotic,High-Performance"/>
    <s v="Compact"/>
    <s v="Coupe"/>
    <n v="16"/>
    <n v="11"/>
    <n v="2774"/>
    <n v="199054"/>
  </r>
  <r>
    <x v="38"/>
    <s v="F430"/>
    <n v="2008"/>
    <x v="12"/>
    <s v="premium unleaded (required)"/>
    <n v="483"/>
    <n v="8"/>
    <s v="MANUAL"/>
    <s v="rear wheel drive"/>
    <n v="2"/>
    <s v="Exotic,High-Performance"/>
    <s v="Compact"/>
    <s v="Convertible"/>
    <n v="16"/>
    <n v="11"/>
    <n v="2774"/>
    <n v="217310"/>
  </r>
  <r>
    <x v="38"/>
    <s v="F430"/>
    <n v="2008"/>
    <x v="12"/>
    <s v="premium unleaded (required)"/>
    <n v="483"/>
    <n v="8"/>
    <s v="AUTOMATED_MANUAL"/>
    <s v="rear wheel drive"/>
    <n v="2"/>
    <s v="Exotic,High-Performance"/>
    <s v="Compact"/>
    <s v="Convertible"/>
    <n v="16"/>
    <n v="11"/>
    <n v="2774"/>
    <n v="228447"/>
  </r>
  <r>
    <x v="38"/>
    <s v="F430"/>
    <n v="2008"/>
    <x v="12"/>
    <s v="premium unleaded (required)"/>
    <n v="483"/>
    <n v="8"/>
    <s v="MANUAL"/>
    <s v="rear wheel drive"/>
    <n v="2"/>
    <s v="Exotic,High-Performance"/>
    <s v="Compact"/>
    <s v="Coupe"/>
    <n v="16"/>
    <n v="11"/>
    <n v="2774"/>
    <n v="186925"/>
  </r>
  <r>
    <x v="38"/>
    <s v="F430"/>
    <n v="2009"/>
    <x v="10"/>
    <s v="premium unleaded (required)"/>
    <n v="483"/>
    <n v="8"/>
    <s v="AUTOMATED_MANUAL"/>
    <s v="rear wheel drive"/>
    <n v="2"/>
    <s v="Exotic,High-Performance"/>
    <s v="Compact"/>
    <s v="Coupe"/>
    <n v="16"/>
    <n v="11"/>
    <n v="2774"/>
    <n v="200054"/>
  </r>
  <r>
    <x v="38"/>
    <s v="F430"/>
    <n v="2009"/>
    <x v="10"/>
    <s v="premium unleaded (required)"/>
    <n v="483"/>
    <n v="8"/>
    <s v="MANUAL"/>
    <s v="rear wheel drive"/>
    <n v="2"/>
    <s v="Exotic,High-Performance"/>
    <s v="Compact"/>
    <s v="Convertible"/>
    <n v="16"/>
    <n v="11"/>
    <n v="2774"/>
    <n v="218310"/>
  </r>
  <r>
    <x v="38"/>
    <s v="F430"/>
    <n v="2009"/>
    <x v="10"/>
    <s v="premium unleaded (required)"/>
    <n v="483"/>
    <n v="8"/>
    <s v="MANUAL"/>
    <s v="rear wheel drive"/>
    <n v="2"/>
    <s v="Exotic,High-Performance"/>
    <s v="Compact"/>
    <s v="Coupe"/>
    <n v="16"/>
    <n v="11"/>
    <n v="2774"/>
    <n v="187925"/>
  </r>
  <r>
    <x v="38"/>
    <s v="F430"/>
    <n v="2009"/>
    <x v="10"/>
    <s v="premium unleaded (required)"/>
    <n v="483"/>
    <n v="8"/>
    <s v="AUTOMATED_MANUAL"/>
    <s v="rear wheel drive"/>
    <n v="2"/>
    <s v="Exotic,High-Performance"/>
    <s v="Compact"/>
    <s v="Convertible"/>
    <n v="16"/>
    <n v="11"/>
    <n v="2774"/>
    <n v="229447"/>
  </r>
  <r>
    <x v="40"/>
    <s v="Mulsanne"/>
    <n v="2014"/>
    <x v="4"/>
    <s v="premium unleaded (required)"/>
    <n v="505"/>
    <n v="8"/>
    <s v="AUTOMATIC"/>
    <s v="rear wheel drive"/>
    <n v="4"/>
    <s v="Exotic,Luxury,High-Performance"/>
    <s v="Large"/>
    <s v="Sedan"/>
    <n v="18"/>
    <n v="11"/>
    <n v="520"/>
    <n v="298900"/>
  </r>
  <r>
    <x v="40"/>
    <s v="Mulsanne"/>
    <n v="2015"/>
    <x v="0"/>
    <s v="premium unleaded (required)"/>
    <n v="505"/>
    <n v="8"/>
    <s v="AUTOMATIC"/>
    <s v="rear wheel drive"/>
    <n v="4"/>
    <s v="Exotic,Luxury,High-Performance"/>
    <s v="Large"/>
    <s v="Sedan"/>
    <n v="18"/>
    <n v="11"/>
    <n v="520"/>
    <n v="303700"/>
  </r>
  <r>
    <x v="40"/>
    <s v="Mulsanne"/>
    <n v="2016"/>
    <x v="1"/>
    <s v="premium unleaded (required)"/>
    <n v="505"/>
    <n v="8"/>
    <s v="AUTOMATIC"/>
    <s v="rear wheel drive"/>
    <n v="4"/>
    <s v="Exotic,Luxury,High-Performance"/>
    <s v="Large"/>
    <s v="Sedan"/>
    <n v="18"/>
    <n v="11"/>
    <n v="520"/>
    <n v="303700"/>
  </r>
  <r>
    <x v="43"/>
    <s v="DBS"/>
    <n v="2010"/>
    <x v="9"/>
    <s v="premium unleaded (required)"/>
    <n v="510"/>
    <n v="12"/>
    <s v="MANUAL"/>
    <s v="rear wheel drive"/>
    <n v="2"/>
    <s v="Exotic,High-Performance"/>
    <s v="Midsize"/>
    <s v="Convertible"/>
    <n v="17"/>
    <n v="11"/>
    <n v="259"/>
    <n v="279500"/>
  </r>
  <r>
    <x v="43"/>
    <s v="DBS"/>
    <n v="2010"/>
    <x v="9"/>
    <s v="premium unleaded (required)"/>
    <n v="510"/>
    <n v="12"/>
    <s v="MANUAL"/>
    <s v="rear wheel drive"/>
    <n v="2"/>
    <s v="Exotic,High-Performance"/>
    <s v="Midsize"/>
    <s v="Coupe"/>
    <n v="17"/>
    <n v="11"/>
    <n v="259"/>
    <n v="266000"/>
  </r>
  <r>
    <x v="43"/>
    <s v="DBS"/>
    <n v="2011"/>
    <x v="6"/>
    <s v="premium unleaded (required)"/>
    <n v="510"/>
    <n v="12"/>
    <s v="MANUAL"/>
    <s v="rear wheel drive"/>
    <n v="2"/>
    <s v="Exotic,Factory Tuner,High-Performance"/>
    <s v="Midsize"/>
    <s v="Convertible"/>
    <n v="17"/>
    <n v="11"/>
    <n v="259"/>
    <n v="282295"/>
  </r>
  <r>
    <x v="43"/>
    <s v="DBS"/>
    <n v="2011"/>
    <x v="6"/>
    <s v="premium unleaded (required)"/>
    <n v="510"/>
    <n v="12"/>
    <s v="MANUAL"/>
    <s v="rear wheel drive"/>
    <n v="2"/>
    <s v="Exotic,Factory Tuner,High-Performance"/>
    <s v="Midsize"/>
    <s v="Coupe"/>
    <n v="17"/>
    <n v="11"/>
    <n v="259"/>
    <n v="268660"/>
  </r>
  <r>
    <x v="43"/>
    <s v="DBS"/>
    <n v="2012"/>
    <x v="5"/>
    <s v="premium unleaded (required)"/>
    <n v="510"/>
    <n v="12"/>
    <s v="MANUAL"/>
    <s v="rear wheel drive"/>
    <n v="2"/>
    <s v="Exotic,High-Performance"/>
    <s v="Midsize"/>
    <s v="Convertible"/>
    <n v="17"/>
    <n v="11"/>
    <n v="259"/>
    <n v="295987"/>
  </r>
  <r>
    <x v="43"/>
    <s v="DBS"/>
    <n v="2012"/>
    <x v="5"/>
    <s v="premium unleaded (required)"/>
    <n v="510"/>
    <n v="12"/>
    <s v="MANUAL"/>
    <s v="rear wheel drive"/>
    <n v="2"/>
    <s v="Exotic,High-Performance"/>
    <s v="Midsize"/>
    <s v="Coupe"/>
    <n v="17"/>
    <n v="11"/>
    <n v="259"/>
    <n v="284576"/>
  </r>
  <r>
    <x v="43"/>
    <s v="DBS"/>
    <n v="2012"/>
    <x v="5"/>
    <s v="premium unleaded (required)"/>
    <n v="510"/>
    <n v="12"/>
    <s v="MANUAL"/>
    <s v="rear wheel drive"/>
    <n v="2"/>
    <s v="Exotic,High-Performance"/>
    <s v="Midsize"/>
    <s v="Convertible"/>
    <n v="17"/>
    <n v="11"/>
    <n v="259"/>
    <n v="290461"/>
  </r>
  <r>
    <x v="43"/>
    <s v="DBS"/>
    <n v="2012"/>
    <x v="5"/>
    <s v="premium unleaded (required)"/>
    <n v="510"/>
    <n v="12"/>
    <s v="MANUAL"/>
    <s v="rear wheel drive"/>
    <n v="2"/>
    <s v="Exotic,High-Performance"/>
    <s v="Midsize"/>
    <s v="Coupe"/>
    <n v="17"/>
    <n v="11"/>
    <n v="259"/>
    <n v="275461"/>
  </r>
  <r>
    <x v="43"/>
    <s v="V12 Vantage"/>
    <n v="2011"/>
    <x v="6"/>
    <s v="premium unleaded (required)"/>
    <n v="510"/>
    <n v="12"/>
    <s v="MANUAL"/>
    <s v="rear wheel drive"/>
    <n v="2"/>
    <s v="Exotic,High-Performance"/>
    <s v="Compact"/>
    <s v="Coupe"/>
    <n v="17"/>
    <n v="11"/>
    <n v="259"/>
    <n v="191995"/>
  </r>
  <r>
    <x v="43"/>
    <s v="V12 Vantage"/>
    <n v="2011"/>
    <x v="6"/>
    <s v="premium unleaded (required)"/>
    <n v="510"/>
    <n v="12"/>
    <s v="MANUAL"/>
    <s v="rear wheel drive"/>
    <n v="2"/>
    <s v="Exotic,High-Performance"/>
    <s v="Compact"/>
    <s v="Coupe"/>
    <n v="17"/>
    <n v="11"/>
    <n v="259"/>
    <n v="180535"/>
  </r>
  <r>
    <x v="43"/>
    <s v="V12 Vantage"/>
    <n v="2012"/>
    <x v="5"/>
    <s v="premium unleaded (required)"/>
    <n v="510"/>
    <n v="12"/>
    <s v="MANUAL"/>
    <s v="rear wheel drive"/>
    <n v="2"/>
    <s v="Exotic,High-Performance"/>
    <s v="Compact"/>
    <s v="Coupe"/>
    <n v="17"/>
    <n v="11"/>
    <n v="259"/>
    <n v="180535"/>
  </r>
  <r>
    <x v="43"/>
    <s v="V12 Vantage"/>
    <n v="2012"/>
    <x v="5"/>
    <s v="premium unleaded (required)"/>
    <n v="510"/>
    <n v="12"/>
    <s v="MANUAL"/>
    <s v="rear wheel drive"/>
    <n v="2"/>
    <s v="Exotic,High-Performance"/>
    <s v="Compact"/>
    <s v="Coupe"/>
    <n v="17"/>
    <n v="11"/>
    <n v="259"/>
    <n v="195895"/>
  </r>
  <r>
    <x v="40"/>
    <s v="Mulsanne"/>
    <n v="2016"/>
    <x v="1"/>
    <s v="premium unleaded (required)"/>
    <n v="530"/>
    <n v="8"/>
    <s v="AUTOMATIC"/>
    <s v="rear wheel drive"/>
    <n v="4"/>
    <s v="Exotic,Factory Tuner,Luxury,High-Performance"/>
    <s v="Large"/>
    <s v="Sedan"/>
    <n v="18"/>
    <n v="11"/>
    <n v="520"/>
    <n v="335600"/>
  </r>
  <r>
    <x v="40"/>
    <s v="Continental Flying Spur"/>
    <n v="2011"/>
    <x v="6"/>
    <s v="flex-fuel (premium unleaded required/E85)"/>
    <n v="552"/>
    <n v="12"/>
    <s v="AUTOMATIC"/>
    <s v="all wheel drive"/>
    <n v="4"/>
    <s v="Exotic,Flex Fuel,Luxury,High-Performance"/>
    <s v="Large"/>
    <s v="Sedan"/>
    <n v="18"/>
    <n v="11"/>
    <n v="520"/>
    <n v="181200"/>
  </r>
  <r>
    <x v="40"/>
    <s v="Continental Flying Spur"/>
    <n v="2012"/>
    <x v="5"/>
    <s v="flex-fuel (premium unleaded required/E85)"/>
    <n v="552"/>
    <n v="12"/>
    <s v="AUTOMATIC"/>
    <s v="all wheel drive"/>
    <n v="4"/>
    <s v="Exotic,Flex Fuel,Luxury,High-Performance"/>
    <s v="Large"/>
    <s v="Sedan"/>
    <n v="19"/>
    <n v="11"/>
    <n v="520"/>
    <n v="184200"/>
  </r>
  <r>
    <x v="40"/>
    <s v="Continental Flying Spur"/>
    <n v="2013"/>
    <x v="3"/>
    <s v="flex-fuel (premium unleaded required/E85)"/>
    <n v="552"/>
    <n v="12"/>
    <s v="AUTOMATIC"/>
    <s v="all wheel drive"/>
    <n v="4"/>
    <s v="Exotic,Flex Fuel,Luxury,High-Performance"/>
    <s v="Large"/>
    <s v="Sedan"/>
    <n v="19"/>
    <n v="11"/>
    <n v="520"/>
    <n v="184200"/>
  </r>
  <r>
    <x v="12"/>
    <s v="LFA"/>
    <n v="2012"/>
    <x v="5"/>
    <s v="premium unleaded (required)"/>
    <n v="552"/>
    <n v="10"/>
    <s v="AUTOMATED_MANUAL"/>
    <s v="rear wheel drive"/>
    <n v="2"/>
    <s v="Exotic,Luxury,High-Performance"/>
    <s v="Compact"/>
    <s v="Coupe"/>
    <n v="16"/>
    <n v="11"/>
    <n v="454"/>
    <n v="375000"/>
  </r>
  <r>
    <x v="40"/>
    <s v="Continental GTC"/>
    <n v="2012"/>
    <x v="5"/>
    <s v="flex-fuel (premium unleaded required/E85)"/>
    <n v="567"/>
    <n v="12"/>
    <s v="AUTOMATIC"/>
    <s v="all wheel drive"/>
    <n v="2"/>
    <s v="Exotic,Flex Fuel,Luxury,High-Performance"/>
    <s v="Midsize"/>
    <s v="Convertible"/>
    <n v="19"/>
    <n v="11"/>
    <n v="520"/>
    <n v="212800"/>
  </r>
  <r>
    <x v="40"/>
    <s v="Continental GTC"/>
    <n v="2013"/>
    <x v="3"/>
    <s v="flex-fuel (premium unleaded required/E85)"/>
    <n v="567"/>
    <n v="12"/>
    <s v="AUTOMATIC"/>
    <s v="all wheel drive"/>
    <n v="2"/>
    <s v="Exotic,Flex Fuel,Luxury,High-Performance"/>
    <s v="Midsize"/>
    <s v="Convertible"/>
    <n v="19"/>
    <n v="11"/>
    <n v="520"/>
    <n v="212800"/>
  </r>
  <r>
    <x v="38"/>
    <n v="599"/>
    <n v="2009"/>
    <x v="10"/>
    <s v="premium unleaded (required)"/>
    <n v="611"/>
    <n v="12"/>
    <s v="AUTOMATED_MANUAL"/>
    <s v="rear wheel drive"/>
    <n v="2"/>
    <s v="Exotic,High-Performance"/>
    <s v="Midsize"/>
    <s v="Coupe"/>
    <n v="15"/>
    <n v="11"/>
    <n v="2774"/>
    <n v="320580"/>
  </r>
  <r>
    <x v="38"/>
    <n v="599"/>
    <n v="2009"/>
    <x v="10"/>
    <s v="premium unleaded (required)"/>
    <n v="611"/>
    <n v="12"/>
    <s v="MANUAL"/>
    <s v="rear wheel drive"/>
    <n v="2"/>
    <s v="Exotic,High-Performance"/>
    <s v="Midsize"/>
    <s v="Coupe"/>
    <n v="15"/>
    <n v="11"/>
    <n v="2774"/>
    <n v="310543"/>
  </r>
  <r>
    <x v="38"/>
    <n v="599"/>
    <n v="2010"/>
    <x v="9"/>
    <s v="premium unleaded (required)"/>
    <n v="611"/>
    <n v="12"/>
    <s v="MANUAL"/>
    <s v="rear wheel drive"/>
    <n v="2"/>
    <s v="Exotic,High-Performance"/>
    <s v="Midsize"/>
    <s v="Coupe"/>
    <n v="15"/>
    <n v="11"/>
    <n v="2774"/>
    <n v="310543"/>
  </r>
  <r>
    <x v="38"/>
    <n v="599"/>
    <n v="2011"/>
    <x v="6"/>
    <s v="premium unleaded (required)"/>
    <n v="611"/>
    <n v="12"/>
    <s v="AUTOMATED_MANUAL"/>
    <s v="rear wheel drive"/>
    <n v="2"/>
    <s v="Exotic,High-Performance"/>
    <s v="Midsize"/>
    <s v="Coupe"/>
    <n v="15"/>
    <n v="11"/>
    <n v="2774"/>
    <n v="320580"/>
  </r>
  <r>
    <x v="10"/>
    <s v="G-Class"/>
    <n v="2016"/>
    <x v="1"/>
    <s v="premium unleaded (required)"/>
    <n v="621"/>
    <n v="12"/>
    <s v="AUTOMATIC"/>
    <s v="four wheel drive"/>
    <n v="4"/>
    <s v="Factory Tuner,Luxury,High-Performance"/>
    <s v="Midsize"/>
    <s v="4dr SUV"/>
    <n v="13"/>
    <n v="11"/>
    <n v="617"/>
    <n v="217900"/>
  </r>
  <r>
    <x v="10"/>
    <s v="SLR McLaren"/>
    <n v="2007"/>
    <x v="25"/>
    <s v="premium unleaded (required)"/>
    <n v="641"/>
    <n v="8"/>
    <s v="AUTOMATIC"/>
    <s v="rear wheel drive"/>
    <n v="2"/>
    <s v="Exotic,Factory Tuner,Luxury,High-Performance"/>
    <s v="Compact"/>
    <s v="Coupe"/>
    <n v="16"/>
    <n v="11"/>
    <n v="617"/>
    <n v="480000"/>
  </r>
  <r>
    <x v="38"/>
    <s v="FF"/>
    <n v="2014"/>
    <x v="4"/>
    <s v="premium unleaded (required)"/>
    <n v="651"/>
    <n v="12"/>
    <s v="AUTOMATED_MANUAL"/>
    <s v="all wheel drive"/>
    <n v="2"/>
    <s v="Exotic,High-Performance"/>
    <s v="Large"/>
    <s v="Coupe"/>
    <n v="16"/>
    <n v="11"/>
    <n v="2774"/>
    <n v="295000"/>
  </r>
  <r>
    <x v="38"/>
    <s v="FF"/>
    <n v="2015"/>
    <x v="0"/>
    <s v="premium unleaded (required)"/>
    <n v="651"/>
    <n v="12"/>
    <s v="AUTOMATED_MANUAL"/>
    <s v="all wheel drive"/>
    <n v="2"/>
    <s v="Exotic,High-Performance"/>
    <s v="Large"/>
    <s v="Coupe"/>
    <n v="16"/>
    <n v="11"/>
    <n v="2774"/>
    <n v="295000"/>
  </r>
  <r>
    <x v="38"/>
    <s v="FF"/>
    <n v="2013"/>
    <x v="3"/>
    <s v="premium unleaded (required)"/>
    <n v="651"/>
    <n v="12"/>
    <s v="AUTOMATED_MANUAL"/>
    <s v="all wheel drive"/>
    <n v="0"/>
    <s v="Exotic,High-Performance"/>
    <s v="Large"/>
    <s v="Coupe"/>
    <n v="16"/>
    <n v="11"/>
    <n v="2774"/>
    <n v="295000"/>
  </r>
  <r>
    <x v="38"/>
    <n v="599"/>
    <n v="2011"/>
    <x v="6"/>
    <s v="premium unleaded (required)"/>
    <n v="661"/>
    <n v="12"/>
    <s v="AUTOMATED_MANUAL"/>
    <s v="rear wheel drive"/>
    <n v="2"/>
    <s v="Exotic,Factory Tuner,High-Performance"/>
    <s v="Midsize"/>
    <s v="Coupe"/>
    <n v="15"/>
    <n v="11"/>
    <n v="2774"/>
    <n v="410000"/>
  </r>
  <r>
    <x v="41"/>
    <s v="Aventador"/>
    <n v="2014"/>
    <x v="4"/>
    <s v="premium unleaded (required)"/>
    <n v="700"/>
    <n v="12"/>
    <s v="AUTOMATED_MANUAL"/>
    <s v="all wheel drive"/>
    <n v="2"/>
    <s v="Exotic,High-Performance"/>
    <s v="Midsize"/>
    <s v="Coupe"/>
    <n v="18"/>
    <n v="11"/>
    <n v="1158"/>
    <n v="397500"/>
  </r>
  <r>
    <x v="41"/>
    <s v="Aventador"/>
    <n v="2015"/>
    <x v="0"/>
    <s v="premium unleaded (required)"/>
    <n v="700"/>
    <n v="12"/>
    <s v="AUTOMATED_MANUAL"/>
    <s v="all wheel drive"/>
    <n v="2"/>
    <s v="Exotic,High-Performance"/>
    <s v="Midsize"/>
    <s v="Coupe"/>
    <n v="18"/>
    <n v="11"/>
    <n v="1158"/>
    <n v="397500"/>
  </r>
  <r>
    <x v="41"/>
    <s v="Aventador"/>
    <n v="2016"/>
    <x v="1"/>
    <s v="premium unleaded (required)"/>
    <n v="700"/>
    <n v="12"/>
    <s v="AUTOMATED_MANUAL"/>
    <s v="all wheel drive"/>
    <n v="2"/>
    <s v="Exotic,High-Performance"/>
    <s v="Midsize"/>
    <s v="Coupe"/>
    <n v="18"/>
    <n v="11"/>
    <n v="1158"/>
    <n v="399500"/>
  </r>
  <r>
    <x v="41"/>
    <s v="Aventador"/>
    <n v="2014"/>
    <x v="4"/>
    <s v="premium unleaded (required)"/>
    <n v="720"/>
    <n v="12"/>
    <s v="AUTOMATED_MANUAL"/>
    <s v="all wheel drive"/>
    <n v="2"/>
    <s v="Exotic,High-Performance"/>
    <s v="Midsize"/>
    <s v="Coupe"/>
    <n v="18"/>
    <n v="11"/>
    <n v="1158"/>
    <n v="497650"/>
  </r>
  <r>
    <x v="41"/>
    <s v="Aventador"/>
    <n v="2015"/>
    <x v="0"/>
    <s v="premium unleaded (required)"/>
    <n v="720"/>
    <n v="12"/>
    <s v="AUTOMATED_MANUAL"/>
    <s v="all wheel drive"/>
    <n v="2"/>
    <s v="Exotic,High-Performance"/>
    <s v="Midsize"/>
    <s v="Coupe"/>
    <n v="18"/>
    <n v="11"/>
    <n v="1158"/>
    <n v="497650"/>
  </r>
  <r>
    <x v="38"/>
    <s v="F12 Berlinetta"/>
    <n v="2013"/>
    <x v="3"/>
    <s v="premium unleaded (required)"/>
    <n v="731"/>
    <n v="12"/>
    <s v="AUTOMATED_MANUAL"/>
    <s v="rear wheel drive"/>
    <n v="2"/>
    <s v="Exotic,High-Performance"/>
    <s v="Midsize"/>
    <s v="Coupe"/>
    <n v="16"/>
    <n v="11"/>
    <n v="2774"/>
    <n v="315888"/>
  </r>
  <r>
    <x v="38"/>
    <s v="F12 Berlinetta"/>
    <n v="2014"/>
    <x v="4"/>
    <s v="premium unleaded (required)"/>
    <n v="731"/>
    <n v="12"/>
    <s v="AUTOMATED_MANUAL"/>
    <s v="rear wheel drive"/>
    <n v="2"/>
    <s v="Exotic,High-Performance"/>
    <s v="Midsize"/>
    <s v="Coupe"/>
    <n v="16"/>
    <n v="11"/>
    <n v="2774"/>
    <n v="315888"/>
  </r>
  <r>
    <x v="38"/>
    <s v="F12 Berlinetta"/>
    <n v="2015"/>
    <x v="0"/>
    <s v="premium unleaded (required)"/>
    <n v="731"/>
    <n v="12"/>
    <s v="AUTOMATED_MANUAL"/>
    <s v="rear wheel drive"/>
    <n v="2"/>
    <s v="Exotic,High-Performance"/>
    <s v="Midsize"/>
    <s v="Coupe"/>
    <n v="16"/>
    <n v="11"/>
    <n v="2774"/>
    <n v="319995"/>
  </r>
  <r>
    <x v="41"/>
    <s v="Aventador"/>
    <n v="2016"/>
    <x v="1"/>
    <s v="premium unleaded (required)"/>
    <n v="750"/>
    <n v="12"/>
    <s v="AUTOMATED_MANUAL"/>
    <s v="all wheel drive"/>
    <n v="2"/>
    <s v="Exotic,High-Performance"/>
    <s v="Midsize"/>
    <s v="Convertible"/>
    <n v="18"/>
    <n v="11"/>
    <n v="1158"/>
    <n v="535500"/>
  </r>
  <r>
    <x v="41"/>
    <s v="Aventador"/>
    <n v="2016"/>
    <x v="1"/>
    <s v="premium unleaded (required)"/>
    <n v="750"/>
    <n v="12"/>
    <s v="AUTOMATED_MANUAL"/>
    <s v="all wheel drive"/>
    <n v="2"/>
    <s v="Exotic,High-Performance"/>
    <s v="Midsize"/>
    <s v="Coupe"/>
    <n v="18"/>
    <n v="11"/>
    <n v="1158"/>
    <n v="490700"/>
  </r>
  <r>
    <x v="22"/>
    <s v="RAM 150"/>
    <n v="1991"/>
    <x v="8"/>
    <s v="regular unleaded"/>
    <n v="170"/>
    <n v="8"/>
    <s v="MANUAL"/>
    <s v="four wheel drive"/>
    <n v="2"/>
    <s v="N/A"/>
    <s v="Large"/>
    <s v="Extended Cab Pickup"/>
    <n v="13"/>
    <n v="10"/>
    <n v="1851"/>
    <n v="2000"/>
  </r>
  <r>
    <x v="22"/>
    <s v="RAM 250"/>
    <n v="1991"/>
    <x v="8"/>
    <s v="regular unleaded"/>
    <n v="170"/>
    <n v="8"/>
    <s v="MANUAL"/>
    <s v="four wheel drive"/>
    <n v="2"/>
    <s v="N/A"/>
    <s v="Large"/>
    <s v="Regular Cab Pickup"/>
    <n v="13"/>
    <n v="10"/>
    <n v="1851"/>
    <n v="2000"/>
  </r>
  <r>
    <x v="22"/>
    <s v="RAM 250"/>
    <n v="1991"/>
    <x v="8"/>
    <s v="regular unleaded"/>
    <n v="170"/>
    <n v="8"/>
    <s v="MANUAL"/>
    <s v="four wheel drive"/>
    <n v="2"/>
    <s v="N/A"/>
    <s v="Large"/>
    <s v="Extended Cab Pickup"/>
    <n v="13"/>
    <n v="10"/>
    <n v="1851"/>
    <n v="2000"/>
  </r>
  <r>
    <x v="22"/>
    <s v="Ramcharger"/>
    <n v="1991"/>
    <x v="8"/>
    <s v="regular unleaded"/>
    <n v="170"/>
    <n v="8"/>
    <s v="MANUAL"/>
    <s v="four wheel drive"/>
    <n v="2"/>
    <s v="N/A"/>
    <s v="Midsize"/>
    <s v="2dr SUV"/>
    <n v="13"/>
    <n v="10"/>
    <n v="1851"/>
    <n v="2000"/>
  </r>
  <r>
    <x v="30"/>
    <s v="Sierra C3"/>
    <n v="2001"/>
    <x v="15"/>
    <s v="regular unleaded"/>
    <n v="325"/>
    <n v="8"/>
    <s v="AUTOMATIC"/>
    <s v="all wheel drive"/>
    <n v="4"/>
    <s v="N/A"/>
    <s v="Large"/>
    <s v="Extended Cab Pickup"/>
    <n v="13"/>
    <n v="10"/>
    <n v="549"/>
    <n v="38370"/>
  </r>
  <r>
    <x v="45"/>
    <s v="Corniche"/>
    <n v="2001"/>
    <x v="15"/>
    <s v="premium unleaded (required)"/>
    <n v="325"/>
    <n v="8"/>
    <s v="AUTOMATIC"/>
    <s v="rear wheel drive"/>
    <n v="2"/>
    <s v="Exotic,Luxury"/>
    <s v="Large"/>
    <s v="Convertible"/>
    <n v="15"/>
    <n v="10"/>
    <n v="86"/>
    <n v="359990"/>
  </r>
  <r>
    <x v="0"/>
    <s v="8 Series"/>
    <n v="1995"/>
    <x v="14"/>
    <s v="regular unleaded"/>
    <n v="372"/>
    <n v="12"/>
    <s v="MANUAL"/>
    <s v="rear wheel drive"/>
    <n v="2"/>
    <s v="Factory Tuner,Luxury,Performance"/>
    <s v="Midsize"/>
    <s v="Coupe"/>
    <n v="18"/>
    <n v="10"/>
    <n v="3916"/>
    <n v="8488"/>
  </r>
  <r>
    <x v="37"/>
    <s v="Coupe"/>
    <n v="2005"/>
    <x v="20"/>
    <s v="premium unleaded (required)"/>
    <n v="385"/>
    <n v="8"/>
    <s v="MANUAL"/>
    <s v="rear wheel drive"/>
    <n v="2"/>
    <s v="Exotic,Luxury,High-Performance"/>
    <s v="Compact"/>
    <s v="Coupe"/>
    <n v="15"/>
    <n v="10"/>
    <n v="238"/>
    <n v="82633"/>
  </r>
  <r>
    <x v="37"/>
    <s v="Spyder"/>
    <n v="2005"/>
    <x v="20"/>
    <s v="premium unleaded (required)"/>
    <n v="385"/>
    <n v="8"/>
    <s v="MANUAL"/>
    <s v="rear wheel drive"/>
    <n v="2"/>
    <s v="Exotic,Luxury,High-Performance"/>
    <s v="Compact"/>
    <s v="Convertible"/>
    <n v="15"/>
    <n v="10"/>
    <n v="238"/>
    <n v="87252"/>
  </r>
  <r>
    <x v="37"/>
    <s v="Coupe"/>
    <n v="2004"/>
    <x v="19"/>
    <s v="premium unleaded (required)"/>
    <n v="390"/>
    <n v="8"/>
    <s v="MANUAL"/>
    <s v="rear wheel drive"/>
    <n v="2"/>
    <s v="Exotic,Luxury,High-Performance"/>
    <s v="Compact"/>
    <s v="Coupe"/>
    <n v="15"/>
    <n v="10"/>
    <n v="238"/>
    <n v="81013"/>
  </r>
  <r>
    <x v="37"/>
    <s v="Coupe"/>
    <n v="2004"/>
    <x v="19"/>
    <s v="premium unleaded (required)"/>
    <n v="390"/>
    <n v="8"/>
    <s v="AUTOMATED_MANUAL"/>
    <s v="rear wheel drive"/>
    <n v="2"/>
    <s v="Exotic,Luxury,High-Performance"/>
    <s v="Compact"/>
    <s v="Coupe"/>
    <n v="16"/>
    <n v="10"/>
    <n v="238"/>
    <n v="85174"/>
  </r>
  <r>
    <x v="37"/>
    <s v="Spyder"/>
    <n v="2003"/>
    <x v="18"/>
    <s v="premium unleaded (required)"/>
    <n v="390"/>
    <n v="8"/>
    <s v="MANUAL"/>
    <s v="rear wheel drive"/>
    <n v="2"/>
    <s v="Exotic,Luxury,High-Performance"/>
    <s v="Compact"/>
    <s v="Convertible"/>
    <n v="15"/>
    <n v="10"/>
    <n v="238"/>
    <n v="85542"/>
  </r>
  <r>
    <x v="37"/>
    <s v="Spyder"/>
    <n v="2003"/>
    <x v="18"/>
    <s v="premium unleaded (required)"/>
    <n v="390"/>
    <n v="8"/>
    <s v="AUTOMATED_MANUAL"/>
    <s v="rear wheel drive"/>
    <n v="2"/>
    <s v="Exotic,Luxury,High-Performance"/>
    <s v="Compact"/>
    <s v="Convertible"/>
    <n v="16"/>
    <n v="10"/>
    <n v="238"/>
    <n v="89622"/>
  </r>
  <r>
    <x v="37"/>
    <s v="Spyder"/>
    <n v="2004"/>
    <x v="19"/>
    <s v="premium unleaded (required)"/>
    <n v="390"/>
    <n v="8"/>
    <s v="AUTOMATED_MANUAL"/>
    <s v="rear wheel drive"/>
    <n v="2"/>
    <s v="Exotic,Luxury,High-Performance"/>
    <s v="Compact"/>
    <s v="Convertible"/>
    <n v="16"/>
    <n v="10"/>
    <n v="238"/>
    <n v="89622"/>
  </r>
  <r>
    <x v="37"/>
    <s v="Spyder"/>
    <n v="2004"/>
    <x v="19"/>
    <s v="premium unleaded (required)"/>
    <n v="390"/>
    <n v="8"/>
    <s v="MANUAL"/>
    <s v="rear wheel drive"/>
    <n v="2"/>
    <s v="Exotic,Luxury,High-Performance"/>
    <s v="Compact"/>
    <s v="Convertible"/>
    <n v="15"/>
    <n v="10"/>
    <n v="238"/>
    <n v="85542"/>
  </r>
  <r>
    <x v="40"/>
    <s v="Continental"/>
    <n v="2001"/>
    <x v="15"/>
    <s v="premium unleaded (required)"/>
    <n v="400"/>
    <n v="8"/>
    <s v="AUTOMATIC"/>
    <s v="rear wheel drive"/>
    <n v="2"/>
    <s v="Exotic,Luxury,Performance"/>
    <s v="Large"/>
    <s v="Coupe"/>
    <n v="15"/>
    <n v="10"/>
    <n v="520"/>
    <n v="279900"/>
  </r>
  <r>
    <x v="38"/>
    <n v="360"/>
    <n v="2002"/>
    <x v="27"/>
    <s v="premium unleaded (required)"/>
    <n v="400"/>
    <n v="8"/>
    <s v="MANUAL"/>
    <s v="rear wheel drive"/>
    <n v="2"/>
    <s v="Exotic,High-Performance"/>
    <s v="Compact"/>
    <s v="Convertible"/>
    <n v="15"/>
    <n v="10"/>
    <n v="2774"/>
    <n v="160829"/>
  </r>
  <r>
    <x v="38"/>
    <n v="360"/>
    <n v="2002"/>
    <x v="27"/>
    <s v="premium unleaded (required)"/>
    <n v="400"/>
    <n v="8"/>
    <s v="MANUAL"/>
    <s v="rear wheel drive"/>
    <n v="2"/>
    <s v="Exotic,High-Performance"/>
    <s v="Compact"/>
    <s v="Coupe"/>
    <n v="15"/>
    <n v="10"/>
    <n v="2774"/>
    <n v="140615"/>
  </r>
  <r>
    <x v="38"/>
    <n v="360"/>
    <n v="2002"/>
    <x v="27"/>
    <s v="premium unleaded (required)"/>
    <n v="400"/>
    <n v="8"/>
    <s v="AUTOMATED_MANUAL"/>
    <s v="rear wheel drive"/>
    <n v="2"/>
    <s v="Exotic,High-Performance"/>
    <s v="Compact"/>
    <s v="Coupe"/>
    <n v="15"/>
    <n v="10"/>
    <n v="2774"/>
    <n v="150694"/>
  </r>
  <r>
    <x v="38"/>
    <n v="360"/>
    <n v="2002"/>
    <x v="27"/>
    <s v="premium unleaded (required)"/>
    <n v="400"/>
    <n v="8"/>
    <s v="AUTOMATED_MANUAL"/>
    <s v="rear wheel drive"/>
    <n v="2"/>
    <s v="Exotic,High-Performance"/>
    <s v="Compact"/>
    <s v="Convertible"/>
    <n v="15"/>
    <n v="10"/>
    <n v="2774"/>
    <n v="170829"/>
  </r>
  <r>
    <x v="38"/>
    <n v="360"/>
    <n v="2003"/>
    <x v="18"/>
    <s v="premium unleaded (required)"/>
    <n v="400"/>
    <n v="8"/>
    <s v="MANUAL"/>
    <s v="rear wheel drive"/>
    <n v="2"/>
    <s v="Exotic,High-Performance"/>
    <s v="Compact"/>
    <s v="Convertible"/>
    <n v="15"/>
    <n v="10"/>
    <n v="2774"/>
    <n v="165986"/>
  </r>
  <r>
    <x v="38"/>
    <n v="360"/>
    <n v="2003"/>
    <x v="18"/>
    <s v="premium unleaded (required)"/>
    <n v="400"/>
    <n v="8"/>
    <s v="AUTOMATED_MANUAL"/>
    <s v="rear wheel drive"/>
    <n v="2"/>
    <s v="Exotic,High-Performance"/>
    <s v="Compact"/>
    <s v="Coupe"/>
    <n v="15"/>
    <n v="10"/>
    <n v="2774"/>
    <n v="154090"/>
  </r>
  <r>
    <x v="38"/>
    <n v="360"/>
    <n v="2003"/>
    <x v="18"/>
    <s v="premium unleaded (required)"/>
    <n v="400"/>
    <n v="8"/>
    <s v="MANUAL"/>
    <s v="rear wheel drive"/>
    <n v="2"/>
    <s v="Exotic,High-Performance"/>
    <s v="Compact"/>
    <s v="Coupe"/>
    <n v="15"/>
    <n v="10"/>
    <n v="2774"/>
    <n v="143860"/>
  </r>
  <r>
    <x v="38"/>
    <n v="360"/>
    <n v="2003"/>
    <x v="18"/>
    <s v="premium unleaded (required)"/>
    <n v="400"/>
    <n v="8"/>
    <s v="AUTOMATED_MANUAL"/>
    <s v="rear wheel drive"/>
    <n v="2"/>
    <s v="Exotic,High-Performance"/>
    <s v="Compact"/>
    <s v="Convertible"/>
    <n v="15"/>
    <n v="10"/>
    <n v="2774"/>
    <n v="176287"/>
  </r>
  <r>
    <x v="38"/>
    <n v="360"/>
    <n v="2004"/>
    <x v="19"/>
    <s v="premium unleaded (required)"/>
    <n v="400"/>
    <n v="8"/>
    <s v="AUTOMATED_MANUAL"/>
    <s v="rear wheel drive"/>
    <n v="2"/>
    <s v="Exotic,High-Performance"/>
    <s v="Compact"/>
    <s v="Coupe"/>
    <n v="15"/>
    <n v="10"/>
    <n v="2774"/>
    <n v="157767"/>
  </r>
  <r>
    <x v="38"/>
    <n v="360"/>
    <n v="2004"/>
    <x v="19"/>
    <s v="premium unleaded (required)"/>
    <n v="400"/>
    <n v="8"/>
    <s v="MANUAL"/>
    <s v="rear wheel drive"/>
    <n v="2"/>
    <s v="Exotic,High-Performance"/>
    <s v="Compact"/>
    <s v="Coupe"/>
    <n v="15"/>
    <n v="10"/>
    <n v="2774"/>
    <n v="147332"/>
  </r>
  <r>
    <x v="38"/>
    <n v="360"/>
    <n v="2004"/>
    <x v="19"/>
    <s v="premium unleaded (required)"/>
    <n v="400"/>
    <n v="8"/>
    <s v="MANUAL"/>
    <s v="rear wheel drive"/>
    <n v="2"/>
    <s v="Exotic,High-Performance"/>
    <s v="Compact"/>
    <s v="Convertible"/>
    <n v="15"/>
    <n v="10"/>
    <n v="2774"/>
    <n v="169900"/>
  </r>
  <r>
    <x v="38"/>
    <n v="360"/>
    <n v="2004"/>
    <x v="19"/>
    <s v="premium unleaded (required)"/>
    <n v="400"/>
    <n v="8"/>
    <s v="AUTOMATED_MANUAL"/>
    <s v="rear wheel drive"/>
    <n v="2"/>
    <s v="Exotic,High-Performance"/>
    <s v="Compact"/>
    <s v="Convertible"/>
    <n v="15"/>
    <n v="10"/>
    <n v="2774"/>
    <n v="180408"/>
  </r>
  <r>
    <x v="10"/>
    <s v="600-Class"/>
    <n v="1992"/>
    <x v="16"/>
    <s v="regular unleaded"/>
    <n v="402"/>
    <n v="12"/>
    <s v="AUTOMATIC"/>
    <s v="rear wheel drive"/>
    <n v="4"/>
    <s v="Luxury"/>
    <s v="Large"/>
    <s v="Sedan"/>
    <n v="14"/>
    <n v="10"/>
    <n v="617"/>
    <n v="2960"/>
  </r>
  <r>
    <x v="43"/>
    <s v="DB7"/>
    <n v="2003"/>
    <x v="18"/>
    <s v="premium unleaded (required)"/>
    <n v="420"/>
    <n v="12"/>
    <s v="MANUAL"/>
    <s v="rear wheel drive"/>
    <n v="2"/>
    <s v="Exotic,High-Performance"/>
    <s v="Compact"/>
    <s v="Convertible"/>
    <n v="17"/>
    <n v="10"/>
    <n v="259"/>
    <n v="151800"/>
  </r>
  <r>
    <x v="43"/>
    <s v="DB7"/>
    <n v="2003"/>
    <x v="18"/>
    <s v="premium unleaded (required)"/>
    <n v="420"/>
    <n v="12"/>
    <s v="MANUAL"/>
    <s v="rear wheel drive"/>
    <n v="2"/>
    <s v="Exotic,High-Performance"/>
    <s v="Compact"/>
    <s v="Coupe"/>
    <n v="17"/>
    <n v="10"/>
    <n v="259"/>
    <n v="141800"/>
  </r>
  <r>
    <x v="40"/>
    <s v="Continental"/>
    <n v="2001"/>
    <x v="15"/>
    <s v="premium unleaded (required)"/>
    <n v="420"/>
    <n v="8"/>
    <s v="AUTOMATIC"/>
    <s v="rear wheel drive"/>
    <n v="2"/>
    <s v="Exotic,Luxury,Performance"/>
    <s v="Large"/>
    <s v="Coupe"/>
    <n v="15"/>
    <n v="10"/>
    <n v="520"/>
    <n v="299900"/>
  </r>
  <r>
    <x v="40"/>
    <s v="Continental"/>
    <n v="2001"/>
    <x v="15"/>
    <s v="premium unleaded (required)"/>
    <n v="420"/>
    <n v="8"/>
    <s v="AUTOMATIC"/>
    <s v="rear wheel drive"/>
    <n v="2"/>
    <s v="Exotic,Factory Tuner,Luxury,Performance"/>
    <s v="Large"/>
    <s v="Coupe"/>
    <n v="15"/>
    <n v="10"/>
    <n v="520"/>
    <n v="309900"/>
  </r>
  <r>
    <x v="40"/>
    <s v="Continental"/>
    <n v="2001"/>
    <x v="15"/>
    <s v="premium unleaded (required)"/>
    <n v="420"/>
    <n v="8"/>
    <s v="AUTOMATIC"/>
    <s v="rear wheel drive"/>
    <n v="2"/>
    <s v="Exotic,Factory Tuner,Luxury,Performance"/>
    <s v="Large"/>
    <s v="Coupe"/>
    <n v="15"/>
    <n v="10"/>
    <n v="520"/>
    <n v="319900"/>
  </r>
  <r>
    <x v="40"/>
    <s v="Continental"/>
    <n v="2003"/>
    <x v="18"/>
    <s v="premium unleaded (required)"/>
    <n v="420"/>
    <n v="8"/>
    <s v="AUTOMATIC"/>
    <s v="rear wheel drive"/>
    <n v="2"/>
    <s v="Exotic,Luxury,Performance"/>
    <s v="Large"/>
    <s v="Coupe"/>
    <n v="15"/>
    <n v="10"/>
    <n v="520"/>
    <n v="328990"/>
  </r>
  <r>
    <x v="40"/>
    <s v="Continental"/>
    <n v="2003"/>
    <x v="18"/>
    <s v="premium unleaded (required)"/>
    <n v="420"/>
    <n v="8"/>
    <s v="AUTOMATIC"/>
    <s v="rear wheel drive"/>
    <n v="2"/>
    <s v="Exotic,Factory Tuner,Luxury,Performance"/>
    <s v="Large"/>
    <s v="Coupe"/>
    <n v="15"/>
    <n v="10"/>
    <n v="520"/>
    <n v="318990"/>
  </r>
  <r>
    <x v="38"/>
    <n v="360"/>
    <n v="2004"/>
    <x v="19"/>
    <s v="premium unleaded (required)"/>
    <n v="425"/>
    <n v="8"/>
    <s v="AUTOMATED_MANUAL"/>
    <s v="rear wheel drive"/>
    <n v="2"/>
    <s v="Exotic,Factory Tuner,High-Performance"/>
    <s v="Compact"/>
    <s v="Coupe"/>
    <n v="15"/>
    <n v="10"/>
    <n v="2774"/>
    <n v="187124"/>
  </r>
  <r>
    <x v="40"/>
    <s v="Arnage"/>
    <n v="2007"/>
    <x v="25"/>
    <s v="premium unleaded (required)"/>
    <n v="450"/>
    <n v="8"/>
    <s v="AUTOMATIC"/>
    <s v="rear wheel drive"/>
    <n v="4"/>
    <s v="Exotic,Luxury,Performance"/>
    <s v="Large"/>
    <s v="Sedan"/>
    <n v="15"/>
    <n v="10"/>
    <n v="520"/>
    <n v="221990"/>
  </r>
  <r>
    <x v="40"/>
    <s v="Arnage"/>
    <n v="2007"/>
    <x v="25"/>
    <s v="premium unleaded (required)"/>
    <n v="450"/>
    <n v="8"/>
    <s v="AUTOMATIC"/>
    <s v="rear wheel drive"/>
    <n v="4"/>
    <s v="Exotic,Luxury,Performance"/>
    <s v="Large"/>
    <s v="Sedan"/>
    <n v="14"/>
    <n v="10"/>
    <n v="520"/>
    <n v="263990"/>
  </r>
  <r>
    <x v="40"/>
    <s v="Arnage"/>
    <n v="2008"/>
    <x v="12"/>
    <s v="premium unleaded (required)"/>
    <n v="450"/>
    <n v="8"/>
    <s v="AUTOMATIC"/>
    <s v="rear wheel drive"/>
    <n v="4"/>
    <s v="Exotic,Luxury,Performance"/>
    <s v="Large"/>
    <s v="Sedan"/>
    <n v="15"/>
    <n v="10"/>
    <n v="520"/>
    <n v="221990"/>
  </r>
  <r>
    <x v="40"/>
    <s v="Arnage"/>
    <n v="2009"/>
    <x v="10"/>
    <s v="premium unleaded (required)"/>
    <n v="450"/>
    <n v="8"/>
    <s v="AUTOMATIC"/>
    <s v="rear wheel drive"/>
    <n v="4"/>
    <s v="Exotic,Luxury,Performance"/>
    <s v="Large"/>
    <s v="Sedan"/>
    <n v="14"/>
    <n v="10"/>
    <n v="520"/>
    <n v="224990"/>
  </r>
  <r>
    <x v="40"/>
    <s v="Azure"/>
    <n v="2007"/>
    <x v="25"/>
    <s v="premium unleaded (required)"/>
    <n v="450"/>
    <n v="8"/>
    <s v="AUTOMATIC"/>
    <s v="rear wheel drive"/>
    <n v="2"/>
    <s v="Exotic,Luxury"/>
    <s v="Large"/>
    <s v="Convertible"/>
    <n v="15"/>
    <n v="10"/>
    <n v="520"/>
    <n v="329990"/>
  </r>
  <r>
    <x v="43"/>
    <s v="V12 Vanquish"/>
    <n v="2005"/>
    <x v="20"/>
    <s v="premium unleaded (required)"/>
    <n v="460"/>
    <n v="12"/>
    <s v="AUTOMATED_MANUAL"/>
    <s v="rear wheel drive"/>
    <n v="2"/>
    <s v="Exotic,High-Performance"/>
    <s v="Compact"/>
    <s v="Coupe"/>
    <n v="16"/>
    <n v="10"/>
    <n v="259"/>
    <n v="234260"/>
  </r>
  <r>
    <x v="40"/>
    <s v="Arnage"/>
    <n v="2007"/>
    <x v="25"/>
    <s v="premium unleaded (required)"/>
    <n v="500"/>
    <n v="8"/>
    <s v="AUTOMATIC"/>
    <s v="rear wheel drive"/>
    <n v="4"/>
    <s v="Exotic,Factory Tuner,Luxury,High-Performance"/>
    <s v="Large"/>
    <s v="Sedan"/>
    <n v="15"/>
    <n v="10"/>
    <n v="520"/>
    <n v="242990"/>
  </r>
  <r>
    <x v="40"/>
    <s v="Arnage"/>
    <n v="2008"/>
    <x v="12"/>
    <s v="premium unleaded (required)"/>
    <n v="500"/>
    <n v="8"/>
    <s v="AUTOMATIC"/>
    <s v="rear wheel drive"/>
    <n v="4"/>
    <s v="Exotic,Factory Tuner,Luxury,High-Performance"/>
    <s v="Large"/>
    <s v="Sedan"/>
    <n v="15"/>
    <n v="10"/>
    <n v="520"/>
    <n v="242990"/>
  </r>
  <r>
    <x v="40"/>
    <s v="Arnage"/>
    <n v="2009"/>
    <x v="10"/>
    <s v="premium unleaded (required)"/>
    <n v="500"/>
    <n v="8"/>
    <s v="AUTOMATIC"/>
    <s v="rear wheel drive"/>
    <n v="4"/>
    <s v="Exotic,Factory Tuner,Luxury,High-Performance"/>
    <s v="Large"/>
    <s v="Sedan"/>
    <n v="14"/>
    <n v="10"/>
    <n v="520"/>
    <n v="270990"/>
  </r>
  <r>
    <x v="40"/>
    <s v="Arnage"/>
    <n v="2009"/>
    <x v="10"/>
    <s v="premium unleaded (required)"/>
    <n v="500"/>
    <n v="8"/>
    <s v="AUTOMATIC"/>
    <s v="rear wheel drive"/>
    <n v="4"/>
    <s v="Exotic,Factory Tuner,Luxury,High-Performance"/>
    <s v="Large"/>
    <s v="Sedan"/>
    <n v="14"/>
    <n v="10"/>
    <n v="520"/>
    <n v="246990"/>
  </r>
  <r>
    <x v="43"/>
    <s v="V12 Vanquish"/>
    <n v="2005"/>
    <x v="20"/>
    <s v="premium unleaded (required)"/>
    <n v="520"/>
    <n v="12"/>
    <s v="AUTOMATED_MANUAL"/>
    <s v="rear wheel drive"/>
    <n v="2"/>
    <s v="Exotic,Factory Tuner,High-Performance"/>
    <s v="Compact"/>
    <s v="Coupe"/>
    <n v="16"/>
    <n v="10"/>
    <n v="259"/>
    <n v="255000"/>
  </r>
  <r>
    <x v="43"/>
    <s v="V12 Vanquish"/>
    <n v="2006"/>
    <x v="24"/>
    <s v="premium unleaded (required)"/>
    <n v="520"/>
    <n v="12"/>
    <s v="AUTOMATED_MANUAL"/>
    <s v="rear wheel drive"/>
    <n v="2"/>
    <s v="Exotic,Factory Tuner,High-Performance"/>
    <s v="Compact"/>
    <s v="Coupe"/>
    <n v="16"/>
    <n v="10"/>
    <n v="259"/>
    <n v="260000"/>
  </r>
  <r>
    <x v="40"/>
    <s v="Brooklands"/>
    <n v="2009"/>
    <x v="10"/>
    <s v="premium unleaded (required)"/>
    <n v="530"/>
    <n v="8"/>
    <s v="AUTOMATIC"/>
    <s v="rear wheel drive"/>
    <n v="2"/>
    <s v="Exotic,Luxury,High-Performance"/>
    <s v="Large"/>
    <s v="Coupe"/>
    <n v="14"/>
    <n v="10"/>
    <n v="520"/>
    <n v="340990"/>
  </r>
  <r>
    <x v="46"/>
    <n v="57"/>
    <n v="2010"/>
    <x v="9"/>
    <s v="premium unleaded (required)"/>
    <n v="543"/>
    <n v="12"/>
    <s v="AUTOMATIC"/>
    <s v="rear wheel drive"/>
    <n v="4"/>
    <s v="Exotic,Luxury"/>
    <s v="Large"/>
    <s v="Sedan"/>
    <n v="16"/>
    <n v="10"/>
    <n v="67"/>
    <n v="366000"/>
  </r>
  <r>
    <x v="46"/>
    <n v="57"/>
    <n v="2011"/>
    <x v="6"/>
    <s v="premium unleaded (required)"/>
    <n v="543"/>
    <n v="12"/>
    <s v="AUTOMATIC"/>
    <s v="rear wheel drive"/>
    <n v="4"/>
    <s v="Exotic,Luxury"/>
    <s v="Large"/>
    <s v="Sedan"/>
    <n v="16"/>
    <n v="10"/>
    <n v="67"/>
    <n v="372500"/>
  </r>
  <r>
    <x v="46"/>
    <n v="57"/>
    <n v="2012"/>
    <x v="5"/>
    <s v="premium unleaded (required)"/>
    <n v="543"/>
    <n v="12"/>
    <s v="AUTOMATIC"/>
    <s v="rear wheel drive"/>
    <n v="4"/>
    <s v="Exotic,Luxury"/>
    <s v="Large"/>
    <s v="Sedan"/>
    <n v="16"/>
    <n v="10"/>
    <n v="67"/>
    <n v="379050"/>
  </r>
  <r>
    <x v="46"/>
    <n v="62"/>
    <n v="2010"/>
    <x v="9"/>
    <s v="premium unleaded (required)"/>
    <n v="543"/>
    <n v="12"/>
    <s v="AUTOMATIC"/>
    <s v="rear wheel drive"/>
    <n v="4"/>
    <s v="Exotic,Luxury"/>
    <s v="Large"/>
    <s v="Sedan"/>
    <n v="16"/>
    <n v="10"/>
    <n v="67"/>
    <n v="417000"/>
  </r>
  <r>
    <x v="46"/>
    <n v="62"/>
    <n v="2011"/>
    <x v="6"/>
    <s v="premium unleaded (required)"/>
    <n v="543"/>
    <n v="12"/>
    <s v="AUTOMATIC"/>
    <s v="rear wheel drive"/>
    <n v="4"/>
    <s v="Exotic,Luxury"/>
    <s v="Large"/>
    <s v="Sedan"/>
    <n v="16"/>
    <n v="10"/>
    <n v="67"/>
    <n v="423500"/>
  </r>
  <r>
    <x v="46"/>
    <n v="62"/>
    <n v="2012"/>
    <x v="5"/>
    <s v="premium unleaded (required)"/>
    <n v="543"/>
    <n v="12"/>
    <s v="AUTOMATIC"/>
    <s v="rear wheel drive"/>
    <n v="4"/>
    <s v="Exotic,Luxury"/>
    <s v="Large"/>
    <s v="Sedan"/>
    <n v="16"/>
    <n v="10"/>
    <n v="67"/>
    <n v="430450"/>
  </r>
  <r>
    <x v="40"/>
    <s v="Continental Flying Spur Speed"/>
    <n v="2011"/>
    <x v="6"/>
    <s v="premium unleaded (required)"/>
    <n v="600"/>
    <n v="12"/>
    <s v="AUTOMATIC"/>
    <s v="all wheel drive"/>
    <n v="4"/>
    <s v="Exotic,Factory Tuner,Luxury,High-Performance"/>
    <s v="Large"/>
    <s v="Sedan"/>
    <n v="17"/>
    <n v="10"/>
    <n v="520"/>
    <n v="206600"/>
  </r>
  <r>
    <x v="40"/>
    <s v="Continental Flying Spur Speed"/>
    <n v="2012"/>
    <x v="5"/>
    <s v="flex-fuel (premium unleaded required/E85)"/>
    <n v="600"/>
    <n v="12"/>
    <s v="AUTOMATIC"/>
    <s v="all wheel drive"/>
    <n v="4"/>
    <s v="Exotic,Flex Fuel,Factory Tuner,Luxury,High-Performance"/>
    <s v="Large"/>
    <s v="Sedan"/>
    <n v="17"/>
    <n v="10"/>
    <n v="520"/>
    <n v="209600"/>
  </r>
  <r>
    <x v="40"/>
    <s v="Continental Flying Spur Speed"/>
    <n v="2013"/>
    <x v="3"/>
    <s v="flex-fuel (premium unleaded required/E85)"/>
    <n v="600"/>
    <n v="12"/>
    <s v="AUTOMATIC"/>
    <s v="all wheel drive"/>
    <n v="4"/>
    <s v="Exotic,Flex Fuel,Factory Tuner,Luxury,High-Performance"/>
    <s v="Large"/>
    <s v="Sedan"/>
    <n v="17"/>
    <n v="10"/>
    <n v="520"/>
    <n v="209600"/>
  </r>
  <r>
    <x v="40"/>
    <s v="Continental GT Speed"/>
    <n v="2010"/>
    <x v="9"/>
    <s v="premium unleaded (required)"/>
    <n v="600"/>
    <n v="12"/>
    <s v="AUTOMATIC"/>
    <s v="all wheel drive"/>
    <n v="2"/>
    <s v="Exotic,Factory Tuner,Luxury,High-Performance"/>
    <s v="Midsize"/>
    <s v="Coupe"/>
    <n v="17"/>
    <n v="10"/>
    <n v="520"/>
    <n v="207700"/>
  </r>
  <r>
    <x v="40"/>
    <s v="Continental GTC Speed"/>
    <n v="2010"/>
    <x v="9"/>
    <s v="premium unleaded (required)"/>
    <n v="600"/>
    <n v="12"/>
    <s v="AUTOMATIC"/>
    <s v="all wheel drive"/>
    <n v="2"/>
    <s v="Exotic,Factory Tuner,Luxury,High-Performance"/>
    <s v="Midsize"/>
    <s v="Convertible"/>
    <n v="17"/>
    <n v="10"/>
    <n v="520"/>
    <n v="231400"/>
  </r>
  <r>
    <x v="40"/>
    <s v="Continental GTC Speed"/>
    <n v="2011"/>
    <x v="6"/>
    <s v="flex-fuel (premium unleaded required/E85)"/>
    <n v="600"/>
    <n v="12"/>
    <s v="AUTOMATIC"/>
    <s v="all wheel drive"/>
    <n v="2"/>
    <s v="Exotic,Flex Fuel,Factory Tuner,Luxury,High-Performance"/>
    <s v="Midsize"/>
    <s v="Convertible"/>
    <n v="17"/>
    <n v="10"/>
    <n v="520"/>
    <n v="236100"/>
  </r>
  <r>
    <x v="46"/>
    <n v="57"/>
    <n v="2010"/>
    <x v="9"/>
    <s v="premium unleaded (required)"/>
    <n v="604"/>
    <n v="12"/>
    <s v="AUTOMATIC"/>
    <s v="rear wheel drive"/>
    <n v="4"/>
    <s v="Exotic,Luxury,High-Performance"/>
    <s v="Large"/>
    <s v="Sedan"/>
    <n v="16"/>
    <n v="10"/>
    <n v="67"/>
    <n v="405500"/>
  </r>
  <r>
    <x v="46"/>
    <n v="62"/>
    <n v="2010"/>
    <x v="9"/>
    <s v="premium unleaded (required)"/>
    <n v="604"/>
    <n v="12"/>
    <s v="AUTOMATIC"/>
    <s v="rear wheel drive"/>
    <n v="4"/>
    <s v="Exotic,Luxury,High-Performance"/>
    <s v="Large"/>
    <s v="Sedan"/>
    <n v="16"/>
    <n v="10"/>
    <n v="67"/>
    <n v="456500"/>
  </r>
  <r>
    <x v="46"/>
    <n v="57"/>
    <n v="2011"/>
    <x v="6"/>
    <s v="premium unleaded (required)"/>
    <n v="620"/>
    <n v="12"/>
    <s v="AUTOMATIC"/>
    <s v="rear wheel drive"/>
    <n v="4"/>
    <s v="Exotic,Luxury,High-Performance"/>
    <s v="Large"/>
    <s v="Sedan"/>
    <n v="16"/>
    <n v="10"/>
    <n v="67"/>
    <n v="412000"/>
  </r>
  <r>
    <x v="46"/>
    <n v="57"/>
    <n v="2012"/>
    <x v="5"/>
    <s v="premium unleaded (required)"/>
    <n v="620"/>
    <n v="12"/>
    <s v="AUTOMATIC"/>
    <s v="rear wheel drive"/>
    <n v="4"/>
    <s v="Exotic,Luxury,Performance"/>
    <s v="Large"/>
    <s v="Sedan"/>
    <n v="16"/>
    <n v="10"/>
    <n v="67"/>
    <n v="418950"/>
  </r>
  <r>
    <x v="46"/>
    <n v="62"/>
    <n v="2011"/>
    <x v="6"/>
    <s v="premium unleaded (required)"/>
    <n v="620"/>
    <n v="12"/>
    <s v="AUTOMATIC"/>
    <s v="rear wheel drive"/>
    <n v="4"/>
    <s v="Exotic,Luxury,High-Performance"/>
    <s v="Large"/>
    <s v="Sedan"/>
    <n v="16"/>
    <n v="10"/>
    <n v="67"/>
    <n v="463000"/>
  </r>
  <r>
    <x v="46"/>
    <n v="62"/>
    <n v="2012"/>
    <x v="5"/>
    <s v="premium unleaded (required)"/>
    <n v="620"/>
    <n v="12"/>
    <s v="AUTOMATIC"/>
    <s v="rear wheel drive"/>
    <n v="4"/>
    <s v="Exotic,Luxury,Performance"/>
    <s v="Large"/>
    <s v="Sedan"/>
    <n v="16"/>
    <n v="10"/>
    <n v="67"/>
    <n v="470350"/>
  </r>
  <r>
    <x v="46"/>
    <s v="Landaulet"/>
    <n v="2011"/>
    <x v="6"/>
    <s v="premium unleaded (required)"/>
    <n v="620"/>
    <n v="12"/>
    <s v="AUTOMATIC"/>
    <s v="rear wheel drive"/>
    <n v="4"/>
    <s v="Exotic,Luxury,High-Performance"/>
    <s v="Large"/>
    <s v="Convertible"/>
    <n v="16"/>
    <n v="10"/>
    <n v="67"/>
    <n v="1380000"/>
  </r>
  <r>
    <x v="46"/>
    <s v="Landaulet"/>
    <n v="2012"/>
    <x v="5"/>
    <s v="premium unleaded (required)"/>
    <n v="620"/>
    <n v="12"/>
    <s v="AUTOMATIC"/>
    <s v="rear wheel drive"/>
    <n v="4"/>
    <s v="Exotic,Luxury,Performance"/>
    <s v="Large"/>
    <s v="Convertible"/>
    <n v="16"/>
    <n v="10"/>
    <n v="67"/>
    <n v="1382750"/>
  </r>
  <r>
    <x v="46"/>
    <n v="57"/>
    <n v="2010"/>
    <x v="9"/>
    <s v="premium unleaded (required)"/>
    <n v="631"/>
    <n v="12"/>
    <s v="AUTOMATIC"/>
    <s v="rear wheel drive"/>
    <n v="4"/>
    <s v="Exotic,Luxury,High-Performance"/>
    <s v="Large"/>
    <s v="Sedan"/>
    <n v="16"/>
    <n v="10"/>
    <n v="67"/>
    <n v="455500"/>
  </r>
  <r>
    <x v="46"/>
    <n v="62"/>
    <n v="2010"/>
    <x v="9"/>
    <s v="premium unleaded (required)"/>
    <n v="631"/>
    <n v="12"/>
    <s v="AUTOMATIC"/>
    <s v="rear wheel drive"/>
    <n v="4"/>
    <s v="Exotic,Luxury,High-Performance"/>
    <s v="Large"/>
    <s v="Sedan"/>
    <n v="16"/>
    <n v="10"/>
    <n v="67"/>
    <n v="506500"/>
  </r>
  <r>
    <x v="41"/>
    <s v="Aventador"/>
    <n v="2014"/>
    <x v="4"/>
    <s v="premium unleaded (required)"/>
    <n v="700"/>
    <n v="12"/>
    <s v="AUTOMATED_MANUAL"/>
    <s v="all wheel drive"/>
    <n v="2"/>
    <s v="Exotic,High-Performance"/>
    <s v="Midsize"/>
    <s v="Convertible"/>
    <n v="16"/>
    <n v="10"/>
    <n v="1158"/>
    <n v="441600"/>
  </r>
  <r>
    <x v="41"/>
    <s v="Aventador"/>
    <n v="2015"/>
    <x v="0"/>
    <s v="premium unleaded (required)"/>
    <n v="700"/>
    <n v="12"/>
    <s v="AUTOMATED_MANUAL"/>
    <s v="all wheel drive"/>
    <n v="2"/>
    <s v="Exotic,High-Performance"/>
    <s v="Midsize"/>
    <s v="Convertible"/>
    <n v="16"/>
    <n v="10"/>
    <n v="1158"/>
    <n v="441600"/>
  </r>
  <r>
    <x v="41"/>
    <s v="Aventador"/>
    <n v="2016"/>
    <x v="1"/>
    <s v="premium unleaded (required)"/>
    <n v="700"/>
    <n v="12"/>
    <s v="AUTOMATED_MANUAL"/>
    <s v="all wheel drive"/>
    <n v="2"/>
    <s v="Exotic,High-Performance"/>
    <s v="Midsize"/>
    <s v="Convertible"/>
    <n v="17"/>
    <n v="10"/>
    <n v="1158"/>
    <n v="443800"/>
  </r>
  <r>
    <x v="41"/>
    <s v="Aventador"/>
    <n v="2014"/>
    <x v="4"/>
    <s v="premium unleaded (required)"/>
    <n v="720"/>
    <n v="12"/>
    <s v="AUTOMATED_MANUAL"/>
    <s v="all wheel drive"/>
    <n v="2"/>
    <s v="Exotic,High-Performance"/>
    <s v="Midsize"/>
    <s v="Convertible"/>
    <n v="16"/>
    <n v="10"/>
    <n v="1158"/>
    <n v="548800"/>
  </r>
  <r>
    <x v="41"/>
    <s v="Aventador"/>
    <n v="2015"/>
    <x v="0"/>
    <s v="premium unleaded (required)"/>
    <n v="720"/>
    <n v="12"/>
    <s v="AUTOMATED_MANUAL"/>
    <s v="all wheel drive"/>
    <n v="2"/>
    <s v="Exotic,High-Performance"/>
    <s v="Midsize"/>
    <s v="Convertible"/>
    <n v="16"/>
    <n v="10"/>
    <n v="1158"/>
    <n v="548800"/>
  </r>
  <r>
    <x v="43"/>
    <s v="DB7"/>
    <n v="2003"/>
    <x v="18"/>
    <s v="premium unleaded (required)"/>
    <n v="435"/>
    <n v="12"/>
    <s v="MANUAL"/>
    <s v="rear wheel drive"/>
    <n v="2"/>
    <s v="Exotic,Factory Tuner,High-Performance"/>
    <s v="Compact"/>
    <s v="Coupe"/>
    <n v="15"/>
    <n v="9"/>
    <n v="259"/>
    <n v="156300"/>
  </r>
  <r>
    <x v="38"/>
    <s v="456M"/>
    <n v="2001"/>
    <x v="15"/>
    <s v="premium unleaded (required)"/>
    <n v="442"/>
    <n v="12"/>
    <s v="AUTOMATIC"/>
    <s v="rear wheel drive"/>
    <n v="2"/>
    <s v="Exotic,High-Performance"/>
    <s v="Compact"/>
    <s v="Coupe"/>
    <n v="14"/>
    <n v="9"/>
    <n v="2774"/>
    <n v="223970"/>
  </r>
  <r>
    <x v="38"/>
    <s v="456M"/>
    <n v="2001"/>
    <x v="15"/>
    <s v="premium unleaded (required)"/>
    <n v="442"/>
    <n v="12"/>
    <s v="MANUAL"/>
    <s v="rear wheel drive"/>
    <n v="2"/>
    <s v="Exotic,High-Performance"/>
    <s v="Compact"/>
    <s v="Coupe"/>
    <n v="15"/>
    <n v="9"/>
    <n v="2774"/>
    <n v="219775"/>
  </r>
  <r>
    <x v="38"/>
    <s v="456M"/>
    <n v="2002"/>
    <x v="27"/>
    <s v="premium unleaded (required)"/>
    <n v="442"/>
    <n v="12"/>
    <s v="AUTOMATIC"/>
    <s v="rear wheel drive"/>
    <n v="2"/>
    <s v="Exotic,High-Performance"/>
    <s v="Compact"/>
    <s v="Coupe"/>
    <n v="14"/>
    <n v="9"/>
    <n v="2774"/>
    <n v="228625"/>
  </r>
  <r>
    <x v="38"/>
    <s v="456M"/>
    <n v="2002"/>
    <x v="27"/>
    <s v="premium unleaded (required)"/>
    <n v="442"/>
    <n v="12"/>
    <s v="MANUAL"/>
    <s v="rear wheel drive"/>
    <n v="2"/>
    <s v="Exotic,High-Performance"/>
    <s v="Compact"/>
    <s v="Coupe"/>
    <n v="15"/>
    <n v="9"/>
    <n v="2774"/>
    <n v="224585"/>
  </r>
  <r>
    <x v="38"/>
    <s v="456M"/>
    <n v="2003"/>
    <x v="18"/>
    <s v="premium unleaded (required)"/>
    <n v="442"/>
    <n v="12"/>
    <s v="AUTOMATIC"/>
    <s v="rear wheel drive"/>
    <n v="2"/>
    <s v="Exotic,High-Performance"/>
    <s v="Compact"/>
    <s v="Coupe"/>
    <n v="14"/>
    <n v="9"/>
    <n v="2774"/>
    <n v="228625"/>
  </r>
  <r>
    <x v="38"/>
    <s v="456M"/>
    <n v="2003"/>
    <x v="18"/>
    <s v="premium unleaded (required)"/>
    <n v="442"/>
    <n v="12"/>
    <s v="MANUAL"/>
    <s v="rear wheel drive"/>
    <n v="2"/>
    <s v="Exotic,High-Performance"/>
    <s v="Compact"/>
    <s v="Coupe"/>
    <n v="15"/>
    <n v="9"/>
    <n v="2774"/>
    <n v="224585"/>
  </r>
  <r>
    <x v="40"/>
    <s v="Arnage"/>
    <n v="2008"/>
    <x v="12"/>
    <s v="premium unleaded (required)"/>
    <n v="450"/>
    <n v="8"/>
    <s v="AUTOMATIC"/>
    <s v="rear wheel drive"/>
    <n v="4"/>
    <s v="Exotic,Luxury,Performance"/>
    <s v="Large"/>
    <s v="Sedan"/>
    <n v="15"/>
    <n v="9"/>
    <n v="520"/>
    <n v="263990"/>
  </r>
  <r>
    <x v="40"/>
    <s v="Arnage"/>
    <n v="2009"/>
    <x v="10"/>
    <s v="premium unleaded (required)"/>
    <n v="450"/>
    <n v="8"/>
    <s v="AUTOMATIC"/>
    <s v="rear wheel drive"/>
    <n v="4"/>
    <s v="Exotic,Luxury,Performance"/>
    <s v="Large"/>
    <s v="Sedan"/>
    <n v="15"/>
    <n v="9"/>
    <n v="520"/>
    <n v="267990"/>
  </r>
  <r>
    <x v="40"/>
    <s v="Azure"/>
    <n v="2008"/>
    <x v="12"/>
    <s v="premium unleaded (required)"/>
    <n v="450"/>
    <n v="8"/>
    <s v="AUTOMATIC"/>
    <s v="rear wheel drive"/>
    <n v="2"/>
    <s v="Exotic,Luxury,Performance"/>
    <s v="Large"/>
    <s v="Convertible"/>
    <n v="15"/>
    <n v="9"/>
    <n v="520"/>
    <n v="329990"/>
  </r>
  <r>
    <x v="40"/>
    <s v="Azure"/>
    <n v="2009"/>
    <x v="10"/>
    <s v="premium unleaded (required)"/>
    <n v="450"/>
    <n v="8"/>
    <s v="AUTOMATIC"/>
    <s v="rear wheel drive"/>
    <n v="2"/>
    <s v="Exotic,Luxury,Performance"/>
    <s v="Large"/>
    <s v="Convertible"/>
    <n v="15"/>
    <n v="9"/>
    <n v="520"/>
    <n v="334990"/>
  </r>
  <r>
    <x v="40"/>
    <s v="Azure T"/>
    <n v="2010"/>
    <x v="9"/>
    <s v="premium unleaded (required)"/>
    <n v="500"/>
    <n v="8"/>
    <s v="AUTOMATIC"/>
    <s v="rear wheel drive"/>
    <n v="2"/>
    <s v="Exotic,Luxury,High-Performance"/>
    <s v="Large"/>
    <s v="Convertible"/>
    <n v="15"/>
    <n v="9"/>
    <n v="520"/>
    <n v="363000"/>
  </r>
  <r>
    <x v="38"/>
    <s v="575M"/>
    <n v="2002"/>
    <x v="27"/>
    <s v="premium unleaded (required)"/>
    <n v="515"/>
    <n v="12"/>
    <s v="MANUAL"/>
    <s v="rear wheel drive"/>
    <n v="2"/>
    <s v="Exotic,High-Performance"/>
    <s v="Compact"/>
    <s v="Coupe"/>
    <n v="15"/>
    <n v="9"/>
    <n v="2774"/>
    <n v="214670"/>
  </r>
  <r>
    <x v="38"/>
    <s v="575M"/>
    <n v="2002"/>
    <x v="27"/>
    <s v="premium unleaded (required)"/>
    <n v="515"/>
    <n v="12"/>
    <s v="AUTOMATED_MANUAL"/>
    <s v="rear wheel drive"/>
    <n v="2"/>
    <s v="Exotic,High-Performance"/>
    <s v="Compact"/>
    <s v="Coupe"/>
    <n v="16"/>
    <n v="9"/>
    <n v="2774"/>
    <n v="224670"/>
  </r>
  <r>
    <x v="38"/>
    <s v="575M"/>
    <n v="2003"/>
    <x v="18"/>
    <s v="premium unleaded (required)"/>
    <n v="515"/>
    <n v="12"/>
    <s v="MANUAL"/>
    <s v="rear wheel drive"/>
    <n v="2"/>
    <s v="Exotic,High-Performance"/>
    <s v="Compact"/>
    <s v="Coupe"/>
    <n v="15"/>
    <n v="9"/>
    <n v="2774"/>
    <n v="217890"/>
  </r>
  <r>
    <x v="38"/>
    <s v="575M"/>
    <n v="2003"/>
    <x v="18"/>
    <s v="premium unleaded (required)"/>
    <n v="515"/>
    <n v="12"/>
    <s v="AUTOMATED_MANUAL"/>
    <s v="rear wheel drive"/>
    <n v="2"/>
    <s v="Exotic,High-Performance"/>
    <s v="Compact"/>
    <s v="Coupe"/>
    <n v="16"/>
    <n v="9"/>
    <n v="2774"/>
    <n v="228339"/>
  </r>
  <r>
    <x v="38"/>
    <s v="575M"/>
    <n v="2004"/>
    <x v="19"/>
    <s v="premium unleaded (required)"/>
    <n v="515"/>
    <n v="12"/>
    <s v="AUTOMATED_MANUAL"/>
    <s v="rear wheel drive"/>
    <n v="2"/>
    <s v="Exotic,High-Performance"/>
    <s v="Compact"/>
    <s v="Coupe"/>
    <n v="16"/>
    <n v="9"/>
    <n v="2774"/>
    <n v="228339"/>
  </r>
  <r>
    <x v="38"/>
    <s v="575M"/>
    <n v="2004"/>
    <x v="19"/>
    <s v="premium unleaded (required)"/>
    <n v="515"/>
    <n v="12"/>
    <s v="MANUAL"/>
    <s v="rear wheel drive"/>
    <n v="2"/>
    <s v="Exotic,High-Performance"/>
    <s v="Compact"/>
    <s v="Coupe"/>
    <n v="15"/>
    <n v="9"/>
    <n v="2774"/>
    <n v="217890"/>
  </r>
  <r>
    <x v="40"/>
    <s v="Brooklands"/>
    <n v="2010"/>
    <x v="9"/>
    <s v="premium unleaded (required)"/>
    <n v="530"/>
    <n v="8"/>
    <s v="AUTOMATIC"/>
    <s v="rear wheel drive"/>
    <n v="2"/>
    <s v="Exotic,Luxury,High-Performance"/>
    <s v="Large"/>
    <s v="Coupe"/>
    <n v="15"/>
    <n v="9"/>
    <n v="520"/>
    <n v="340990"/>
  </r>
  <r>
    <x v="38"/>
    <s v="612 Scaglietti"/>
    <n v="2009"/>
    <x v="10"/>
    <s v="premium unleaded (required)"/>
    <n v="532"/>
    <n v="12"/>
    <s v="AUTOMATED_MANUAL"/>
    <s v="rear wheel drive"/>
    <n v="2"/>
    <s v="Exotic,High-Performance"/>
    <s v="Large"/>
    <s v="Coupe"/>
    <n v="16"/>
    <n v="9"/>
    <n v="2774"/>
    <n v="313088"/>
  </r>
  <r>
    <x v="38"/>
    <s v="612 Scaglietti"/>
    <n v="2010"/>
    <x v="9"/>
    <s v="premium unleaded (required)"/>
    <n v="532"/>
    <n v="12"/>
    <s v="AUTOMATED_MANUAL"/>
    <s v="rear wheel drive"/>
    <n v="2"/>
    <s v="Exotic,High-Performance"/>
    <s v="Large"/>
    <s v="Coupe"/>
    <n v="16"/>
    <n v="9"/>
    <n v="2774"/>
    <n v="313088"/>
  </r>
  <r>
    <x v="38"/>
    <s v="612 Scaglietti"/>
    <n v="2011"/>
    <x v="6"/>
    <s v="premium unleaded (required)"/>
    <n v="532"/>
    <n v="12"/>
    <s v="AUTOMATED_MANUAL"/>
    <s v="rear wheel drive"/>
    <n v="2"/>
    <s v="Exotic,High-Performance"/>
    <s v="Large"/>
    <s v="Coupe"/>
    <n v="16"/>
    <n v="9"/>
    <n v="2774"/>
    <n v="313088"/>
  </r>
  <r>
    <x v="38"/>
    <s v="Superamerica"/>
    <n v="2005"/>
    <x v="20"/>
    <s v="premium unleaded (required)"/>
    <n v="532"/>
    <n v="12"/>
    <s v="MANUAL"/>
    <s v="rear wheel drive"/>
    <n v="2"/>
    <s v="Exotic,High-Performance"/>
    <s v="Compact"/>
    <s v="Convertible"/>
    <n v="15"/>
    <n v="9"/>
    <n v="2774"/>
    <n v="281170"/>
  </r>
  <r>
    <x v="38"/>
    <s v="Superamerica"/>
    <n v="2005"/>
    <x v="20"/>
    <s v="premium unleaded (required)"/>
    <n v="532"/>
    <n v="12"/>
    <s v="AUTOMATED_MANUAL"/>
    <s v="rear wheel drive"/>
    <n v="2"/>
    <s v="Exotic,High-Performance"/>
    <s v="Compact"/>
    <s v="Convertible"/>
    <n v="16"/>
    <n v="9"/>
    <n v="2774"/>
    <n v="294080"/>
  </r>
  <r>
    <x v="41"/>
    <s v="Diablo"/>
    <n v="2001"/>
    <x v="15"/>
    <s v="premium unleaded (required)"/>
    <n v="550"/>
    <n v="12"/>
    <s v="MANUAL"/>
    <s v="all wheel drive"/>
    <n v="2"/>
    <s v="Exotic,High-Performance"/>
    <s v="Compact"/>
    <s v="Coupe"/>
    <n v="12"/>
    <n v="9"/>
    <n v="1158"/>
    <n v="294900"/>
  </r>
  <r>
    <x v="35"/>
    <s v="Carrera GT"/>
    <n v="2004"/>
    <x v="19"/>
    <s v="premium unleaded (required)"/>
    <n v="605"/>
    <n v="10"/>
    <s v="MANUAL"/>
    <s v="rear wheel drive"/>
    <n v="2"/>
    <s v="Exotic,Luxury,High-Performance"/>
    <s v="Compact"/>
    <s v="Convertible"/>
    <n v="15"/>
    <n v="9"/>
    <n v="1715"/>
    <n v="440000"/>
  </r>
  <r>
    <x v="35"/>
    <s v="Carrera GT"/>
    <n v="2005"/>
    <x v="20"/>
    <s v="premium unleaded (required)"/>
    <n v="605"/>
    <n v="10"/>
    <s v="MANUAL"/>
    <s v="rear wheel drive"/>
    <n v="2"/>
    <s v="Exotic,Luxury,High-Performance"/>
    <s v="Compact"/>
    <s v="Convertible"/>
    <n v="15"/>
    <n v="9"/>
    <n v="1715"/>
    <n v="440000"/>
  </r>
  <r>
    <x v="41"/>
    <s v="Murcielago"/>
    <n v="2009"/>
    <x v="10"/>
    <s v="premium unleaded (required)"/>
    <n v="631"/>
    <n v="12"/>
    <s v="AUTOMATED_MANUAL"/>
    <s v="all wheel drive"/>
    <n v="2"/>
    <s v="Exotic,High-Performance"/>
    <s v="Compact"/>
    <s v="Coupe"/>
    <n v="14"/>
    <n v="9"/>
    <n v="1158"/>
    <n v="364000"/>
  </r>
  <r>
    <x v="41"/>
    <s v="Murcielago"/>
    <n v="2009"/>
    <x v="10"/>
    <s v="premium unleaded (required)"/>
    <n v="631"/>
    <n v="12"/>
    <s v="AUTOMATED_MANUAL"/>
    <s v="all wheel drive"/>
    <n v="2"/>
    <s v="Exotic,High-Performance"/>
    <s v="Compact"/>
    <s v="Convertible"/>
    <n v="14"/>
    <n v="9"/>
    <n v="1158"/>
    <n v="392400"/>
  </r>
  <r>
    <x v="41"/>
    <s v="Murcielago"/>
    <n v="2008"/>
    <x v="12"/>
    <s v="premium unleaded (required)"/>
    <n v="632"/>
    <n v="12"/>
    <s v="AUTOMATED_MANUAL"/>
    <s v="all wheel drive"/>
    <n v="2"/>
    <s v="Exotic,High-Performance"/>
    <s v="Compact"/>
    <s v="Coupe"/>
    <n v="14"/>
    <n v="9"/>
    <n v="1158"/>
    <n v="345400"/>
  </r>
  <r>
    <x v="41"/>
    <s v="Murcielago"/>
    <n v="2008"/>
    <x v="12"/>
    <s v="premium unleaded (required)"/>
    <n v="632"/>
    <n v="12"/>
    <s v="AUTOMATED_MANUAL"/>
    <s v="all wheel drive"/>
    <n v="2"/>
    <s v="Exotic,High-Performance"/>
    <s v="Compact"/>
    <s v="Convertible"/>
    <n v="14"/>
    <n v="9"/>
    <n v="1158"/>
    <n v="378200"/>
  </r>
  <r>
    <x v="41"/>
    <s v="Reventon"/>
    <n v="2008"/>
    <x v="12"/>
    <s v="premium unleaded (required)"/>
    <n v="650"/>
    <n v="12"/>
    <s v="AUTOMATED_MANUAL"/>
    <s v="all wheel drive"/>
    <n v="2"/>
    <s v="Exotic,High-Performance"/>
    <s v="Compact"/>
    <s v="Coupe"/>
    <n v="14"/>
    <n v="9"/>
    <n v="1158"/>
    <n v="1500000"/>
  </r>
  <r>
    <x v="41"/>
    <s v="Murcielago"/>
    <n v="2010"/>
    <x v="9"/>
    <s v="premium unleaded (required)"/>
    <n v="670"/>
    <n v="12"/>
    <s v="AUTOMATED_MANUAL"/>
    <s v="all wheel drive"/>
    <n v="2"/>
    <s v="Exotic,Factory Tuner,High-Performance"/>
    <s v="Compact"/>
    <s v="Coupe"/>
    <n v="14"/>
    <n v="9"/>
    <n v="1158"/>
    <n v="450000"/>
  </r>
  <r>
    <x v="38"/>
    <n v="550"/>
    <n v="2001"/>
    <x v="15"/>
    <s v="premium unleaded (required)"/>
    <n v="485"/>
    <n v="12"/>
    <s v="MANUAL"/>
    <s v="rear wheel drive"/>
    <n v="2"/>
    <s v="Exotic,High-Performance"/>
    <s v="Compact"/>
    <s v="Convertible"/>
    <n v="12"/>
    <n v="8"/>
    <n v="2774"/>
    <n v="248500"/>
  </r>
  <r>
    <x v="38"/>
    <n v="550"/>
    <n v="2001"/>
    <x v="15"/>
    <s v="premium unleaded (required)"/>
    <n v="485"/>
    <n v="12"/>
    <s v="MANUAL"/>
    <s v="rear wheel drive"/>
    <n v="2"/>
    <s v="Exotic,High-Performance"/>
    <s v="Compact"/>
    <s v="Coupe"/>
    <n v="12"/>
    <n v="8"/>
    <n v="2774"/>
    <n v="205840"/>
  </r>
  <r>
    <x v="41"/>
    <s v="Murcielago"/>
    <n v="2009"/>
    <x v="10"/>
    <s v="premium unleaded (required)"/>
    <n v="631"/>
    <n v="12"/>
    <s v="MANUAL"/>
    <s v="all wheel drive"/>
    <n v="2"/>
    <s v="Exotic,High-Performance"/>
    <s v="Compact"/>
    <s v="Convertible"/>
    <n v="13"/>
    <n v="8"/>
    <n v="1158"/>
    <n v="382400"/>
  </r>
  <r>
    <x v="41"/>
    <s v="Murcielago"/>
    <n v="2009"/>
    <x v="10"/>
    <s v="premium unleaded (required)"/>
    <n v="631"/>
    <n v="12"/>
    <s v="MANUAL"/>
    <s v="all wheel drive"/>
    <n v="2"/>
    <s v="Exotic,High-Performance"/>
    <s v="Compact"/>
    <s v="Coupe"/>
    <n v="13"/>
    <n v="8"/>
    <n v="1158"/>
    <n v="354000"/>
  </r>
  <r>
    <x v="41"/>
    <s v="Murcielago"/>
    <n v="2008"/>
    <x v="12"/>
    <s v="premium unleaded (required)"/>
    <n v="632"/>
    <n v="12"/>
    <s v="MANUAL"/>
    <s v="all wheel drive"/>
    <n v="2"/>
    <s v="Exotic,High-Performance"/>
    <s v="Compact"/>
    <s v="Coupe"/>
    <n v="13"/>
    <n v="8"/>
    <n v="1158"/>
    <n v="336400"/>
  </r>
  <r>
    <x v="41"/>
    <s v="Murcielago"/>
    <n v="2008"/>
    <x v="12"/>
    <s v="premium unleaded (required)"/>
    <n v="632"/>
    <n v="12"/>
    <s v="MANUAL"/>
    <s v="all wheel drive"/>
    <n v="2"/>
    <s v="Exotic,High-Performance"/>
    <s v="Compact"/>
    <s v="Convertible"/>
    <n v="13"/>
    <n v="8"/>
    <n v="1158"/>
    <n v="369200"/>
  </r>
  <r>
    <x v="47"/>
    <s v="Veyron 16.4"/>
    <n v="2008"/>
    <x v="12"/>
    <s v="premium unleaded (required)"/>
    <n v="1001"/>
    <n v="16"/>
    <s v="AUTOMATED_MANUAL"/>
    <s v="all wheel drive"/>
    <n v="2"/>
    <s v="Exotic,High-Performance"/>
    <s v="Compact"/>
    <s v="Coupe"/>
    <n v="14"/>
    <n v="8"/>
    <n v="820"/>
    <n v="2065902"/>
  </r>
  <r>
    <x v="47"/>
    <s v="Veyron 16.4"/>
    <n v="2008"/>
    <x v="12"/>
    <s v="premium unleaded (required)"/>
    <n v="1001"/>
    <n v="16"/>
    <s v="AUTOMATED_MANUAL"/>
    <s v="all wheel drive"/>
    <n v="2"/>
    <s v="Exotic,High-Performance"/>
    <s v="Compact"/>
    <s v="Coupe"/>
    <n v="14"/>
    <n v="8"/>
    <n v="820"/>
    <n v="1500000"/>
  </r>
  <r>
    <x v="47"/>
    <s v="Veyron 16.4"/>
    <n v="2009"/>
    <x v="10"/>
    <s v="premium unleaded (required)"/>
    <n v="1001"/>
    <n v="16"/>
    <s v="AUTOMATED_MANUAL"/>
    <s v="all wheel drive"/>
    <n v="2"/>
    <s v="Exotic,High-Performance"/>
    <s v="Compact"/>
    <s v="Coupe"/>
    <n v="14"/>
    <n v="8"/>
    <n v="820"/>
    <n v="1705769"/>
  </r>
  <r>
    <x v="38"/>
    <s v="Enzo"/>
    <n v="2003"/>
    <x v="18"/>
    <s v="premium unleaded (required)"/>
    <n v="660"/>
    <n v="12"/>
    <s v="AUTOMATED_MANUAL"/>
    <s v="rear wheel drive"/>
    <n v="2"/>
    <s v="Exotic,High-Performance"/>
    <s v="Compact"/>
    <s v="Coupe"/>
    <n v="12"/>
    <n v="7"/>
    <n v="2774"/>
    <n v="643330"/>
  </r>
  <r>
    <x v="48"/>
    <s v="count"/>
    <m/>
    <x v="28"/>
    <s v="Mean"/>
    <n v="252.21582284132512"/>
    <n v="6.1579605321903745"/>
    <m/>
    <m/>
    <m/>
    <n v="3376"/>
    <m/>
    <m/>
    <n v="26.610590231270649"/>
    <n v="19.731851058130189"/>
    <n v="1558.4833467273863"/>
    <n v="41925.927136351464"/>
  </r>
  <r>
    <x v="49"/>
    <n v="66"/>
    <m/>
    <x v="28"/>
    <s v="Mode"/>
    <n v="200"/>
    <n v="4"/>
    <m/>
    <m/>
    <m/>
    <n v="11199"/>
    <m/>
    <m/>
    <n v="24"/>
    <n v="17"/>
    <n v="1385"/>
    <n v="2000"/>
  </r>
  <r>
    <x v="50"/>
    <m/>
    <m/>
    <x v="28"/>
    <s v="MEDiAN"/>
    <n v="236"/>
    <n v="6"/>
    <m/>
    <m/>
    <m/>
    <n v="0.30145548709706221"/>
    <m/>
    <m/>
    <n v="25"/>
    <n v="18"/>
    <n v="1385"/>
    <n v="30675"/>
  </r>
  <r>
    <x v="50"/>
    <m/>
    <m/>
    <x v="28"/>
    <s v="STDEV"/>
    <n v="110.81716128809732"/>
    <n v="0"/>
    <m/>
    <m/>
    <m/>
    <m/>
    <m/>
    <m/>
    <n v="8.9776407777602465"/>
    <n v="9.1775551315810642"/>
    <n v="1445.6688718751552"/>
    <n v="61535.04781689035"/>
  </r>
  <r>
    <x v="50"/>
    <m/>
    <m/>
    <x v="28"/>
    <s v="Skweness"/>
    <n v="1.2170971028972271"/>
    <n v="1.2170971028972426"/>
    <m/>
    <m/>
    <m/>
    <m/>
    <m/>
    <m/>
    <n v="7.7596819176059633"/>
    <n v="7.093660103761164"/>
    <n v="1.6283047966008857"/>
    <n v="11.609709303878935"/>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r>
    <x v="50"/>
    <m/>
    <m/>
    <x v="28"/>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B7D00B-A2AE-46F4-9DB4-2CCF1C585F61}"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M6:M7" firstHeaderRow="1" firstDataRow="1" firstDataCol="0"/>
  <pivotFields count="22">
    <pivotField showAll="0">
      <items count="49">
        <item h="1" x="15"/>
        <item h="1" x="27"/>
        <item h="1" x="43"/>
        <item h="1" x="19"/>
        <item x="40"/>
        <item x="0"/>
        <item h="1" x="47"/>
        <item h="1" x="24"/>
        <item h="1" x="31"/>
        <item h="1" x="2"/>
        <item h="1" x="28"/>
        <item h="1" x="22"/>
        <item h="1" x="38"/>
        <item h="1" x="6"/>
        <item h="1" x="8"/>
        <item h="1" x="36"/>
        <item h="1" x="30"/>
        <item h="1" x="1"/>
        <item h="1" x="42"/>
        <item h="1" x="14"/>
        <item h="1" x="21"/>
        <item h="1" x="7"/>
        <item h="1" x="41"/>
        <item h="1" x="32"/>
        <item h="1" x="12"/>
        <item h="1" x="13"/>
        <item h="1" x="33"/>
        <item h="1" x="37"/>
        <item h="1" x="46"/>
        <item h="1" x="17"/>
        <item h="1" x="39"/>
        <item h="1" x="10"/>
        <item h="1" x="3"/>
        <item h="1" x="4"/>
        <item h="1" x="29"/>
        <item h="1" x="23"/>
        <item h="1" x="25"/>
        <item h="1" x="35"/>
        <item h="1" x="45"/>
        <item h="1" x="34"/>
        <item h="1" x="16"/>
        <item h="1" x="44"/>
        <item h="1" x="20"/>
        <item h="1" x="18"/>
        <item h="1" x="9"/>
        <item h="1" x="11"/>
        <item h="1" x="5"/>
        <item h="1" x="26"/>
        <item t="default"/>
      </items>
    </pivotField>
    <pivotField showAll="0"/>
    <pivotField showAll="0"/>
    <pivotField numFmtId="14" showAll="0">
      <items count="29">
        <item x="7"/>
        <item x="8"/>
        <item x="16"/>
        <item x="17"/>
        <item x="23"/>
        <item x="14"/>
        <item x="21"/>
        <item x="22"/>
        <item x="26"/>
        <item x="11"/>
        <item x="13"/>
        <item x="15"/>
        <item x="27"/>
        <item x="18"/>
        <item x="19"/>
        <item x="20"/>
        <item x="24"/>
        <item x="25"/>
        <item x="12"/>
        <item x="10"/>
        <item x="9"/>
        <item x="6"/>
        <item x="5"/>
        <item x="3"/>
        <item x="4"/>
        <item x="0"/>
        <item x="1"/>
        <item x="2"/>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 showAll="0" defaultSubtotal="0"/>
    <pivotField showAll="0" defaultSubtotal="0"/>
    <pivotField showAll="0" defaultSubtotal="0">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s>
  <rowItems count="1">
    <i/>
  </rowItems>
  <colItems count="1">
    <i/>
  </colItems>
  <dataFields count="1">
    <dataField name="Cost Efficency" fld="18" baseField="0" baseItem="0" numFmtId="2"/>
  </dataFields>
  <formats count="5">
    <format dxfId="19">
      <pivotArea outline="0" collapsedLevelsAreSubtotals="1" fieldPosition="0"/>
    </format>
    <format dxfId="18">
      <pivotArea dataOnly="0" labelOnly="1" outline="0" axis="axisValues" fieldPosition="0"/>
    </format>
    <format dxfId="17">
      <pivotArea dataOnly="0" labelOnly="1" outline="0" axis="axisValues" fieldPosition="0"/>
    </format>
    <format dxfId="16">
      <pivotArea outline="0" collapsedLevelsAreSubtotals="1" fieldPosition="0"/>
    </format>
    <format dxfId="15">
      <pivotArea outline="0" collapsedLevelsAreSubtotals="1" fieldPosition="0"/>
    </format>
  </formats>
  <pivotTableStyleInfo name="PivotStyleDark2" showRowHeaders="1" showColHeaders="1" showRowStripes="0" showColStripes="0" showLastColumn="1"/>
  <filters count="1">
    <filter fld="3" type="dateBetween" evalOrder="-1" id="432" name="YEAR2">
      <autoFilter ref="A1">
        <filterColumn colId="0">
          <customFilters and="1">
            <customFilter operator="greaterThanOrEqual" val="40544"/>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63E001-7BD1-4ECC-AA09-CDBF7621519C}"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J6:J7" firstHeaderRow="1" firstDataRow="1" firstDataCol="0"/>
  <pivotFields count="22">
    <pivotField showAll="0">
      <items count="49">
        <item h="1" x="15"/>
        <item h="1" x="27"/>
        <item h="1" x="43"/>
        <item h="1" x="19"/>
        <item x="40"/>
        <item x="0"/>
        <item h="1" x="47"/>
        <item h="1" x="24"/>
        <item h="1" x="31"/>
        <item h="1" x="2"/>
        <item h="1" x="28"/>
        <item h="1" x="22"/>
        <item h="1" x="38"/>
        <item h="1" x="6"/>
        <item h="1" x="8"/>
        <item h="1" x="36"/>
        <item h="1" x="30"/>
        <item h="1" x="1"/>
        <item h="1" x="42"/>
        <item h="1" x="14"/>
        <item h="1" x="21"/>
        <item h="1" x="7"/>
        <item h="1" x="41"/>
        <item h="1" x="32"/>
        <item h="1" x="12"/>
        <item h="1" x="13"/>
        <item h="1" x="33"/>
        <item h="1" x="37"/>
        <item h="1" x="46"/>
        <item h="1" x="17"/>
        <item h="1" x="39"/>
        <item h="1" x="10"/>
        <item h="1" x="3"/>
        <item h="1" x="4"/>
        <item h="1" x="29"/>
        <item h="1" x="23"/>
        <item h="1" x="25"/>
        <item h="1" x="35"/>
        <item h="1" x="45"/>
        <item h="1" x="34"/>
        <item h="1" x="16"/>
        <item h="1" x="44"/>
        <item h="1" x="20"/>
        <item h="1" x="18"/>
        <item h="1" x="9"/>
        <item h="1" x="11"/>
        <item h="1" x="5"/>
        <item h="1" x="26"/>
        <item t="default"/>
      </items>
    </pivotField>
    <pivotField showAll="0"/>
    <pivotField showAll="0"/>
    <pivotField numFmtId="14" showAll="0">
      <items count="29">
        <item x="7"/>
        <item x="8"/>
        <item x="16"/>
        <item x="17"/>
        <item x="23"/>
        <item x="14"/>
        <item x="21"/>
        <item x="22"/>
        <item x="26"/>
        <item x="11"/>
        <item x="13"/>
        <item x="15"/>
        <item x="27"/>
        <item x="18"/>
        <item x="19"/>
        <item x="20"/>
        <item x="24"/>
        <item x="25"/>
        <item x="12"/>
        <item x="10"/>
        <item x="9"/>
        <item x="6"/>
        <item x="5"/>
        <item x="3"/>
        <item x="4"/>
        <item x="0"/>
        <item x="1"/>
        <item x="2"/>
        <item t="default"/>
      </items>
    </pivotField>
    <pivotField showAll="0"/>
    <pivotField numFmtId="2"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Items count="1">
    <i/>
  </rowItems>
  <colItems count="1">
    <i/>
  </colItems>
  <dataFields count="1">
    <dataField name=" Popularity" fld="15" baseField="0" baseItem="0"/>
  </dataFields>
  <formats count="6">
    <format dxfId="25">
      <pivotArea type="all" dataOnly="0" outline="0" fieldPosition="0"/>
    </format>
    <format dxfId="24">
      <pivotArea outline="0" collapsedLevelsAreSubtotals="1" fieldPosition="0"/>
    </format>
    <format dxfId="23">
      <pivotArea dataOnly="0" labelOnly="1" outline="0" axis="axisValues" fieldPosition="0"/>
    </format>
    <format dxfId="22">
      <pivotArea outline="0" collapsedLevelsAreSubtotals="1" fieldPosition="0"/>
    </format>
    <format dxfId="21">
      <pivotArea outline="0" collapsedLevelsAreSubtotals="1" fieldPosition="0"/>
    </format>
    <format dxfId="20">
      <pivotArea outline="0" collapsedLevelsAreSubtotals="1" fieldPosition="0"/>
    </format>
  </formats>
  <pivotTableStyleInfo name="PivotStyleDark19" showRowHeaders="1" showColHeaders="1" showRowStripes="1" showColStripes="1" showLastColumn="1"/>
  <filters count="1">
    <filter fld="3" type="dateBetween" evalOrder="-1" id="654" name="YEAR2">
      <autoFilter ref="A1">
        <filterColumn colId="0">
          <customFilters and="1">
            <customFilter operator="greaterThanOrEqual" val="40544"/>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62B099-8CF5-4E96-949D-A75DAE991DA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G6:G7" firstHeaderRow="1" firstDataRow="1" firstDataCol="0"/>
  <pivotFields count="22">
    <pivotField showAll="0">
      <items count="49">
        <item h="1" x="15"/>
        <item h="1" x="27"/>
        <item h="1" x="43"/>
        <item h="1" x="19"/>
        <item x="40"/>
        <item x="0"/>
        <item h="1" x="47"/>
        <item h="1" x="24"/>
        <item h="1" x="31"/>
        <item h="1" x="2"/>
        <item h="1" x="28"/>
        <item h="1" x="22"/>
        <item h="1" x="38"/>
        <item h="1" x="6"/>
        <item h="1" x="8"/>
        <item h="1" x="36"/>
        <item h="1" x="30"/>
        <item h="1" x="1"/>
        <item h="1" x="42"/>
        <item h="1" x="14"/>
        <item h="1" x="21"/>
        <item h="1" x="7"/>
        <item h="1" x="41"/>
        <item h="1" x="32"/>
        <item h="1" x="12"/>
        <item h="1" x="13"/>
        <item h="1" x="33"/>
        <item h="1" x="37"/>
        <item h="1" x="46"/>
        <item h="1" x="17"/>
        <item h="1" x="39"/>
        <item h="1" x="10"/>
        <item h="1" x="3"/>
        <item h="1" x="4"/>
        <item h="1" x="29"/>
        <item h="1" x="23"/>
        <item h="1" x="25"/>
        <item h="1" x="35"/>
        <item h="1" x="45"/>
        <item h="1" x="34"/>
        <item h="1" x="16"/>
        <item h="1" x="44"/>
        <item h="1" x="20"/>
        <item h="1" x="18"/>
        <item h="1" x="9"/>
        <item h="1" x="11"/>
        <item h="1" x="5"/>
        <item h="1" x="26"/>
        <item t="default"/>
      </items>
    </pivotField>
    <pivotField showAll="0"/>
    <pivotField showAll="0"/>
    <pivotField numFmtId="14" showAll="0">
      <items count="29">
        <item x="7"/>
        <item x="8"/>
        <item x="16"/>
        <item x="17"/>
        <item x="23"/>
        <item x="14"/>
        <item x="21"/>
        <item x="22"/>
        <item x="26"/>
        <item x="11"/>
        <item x="13"/>
        <item x="15"/>
        <item x="27"/>
        <item x="18"/>
        <item x="19"/>
        <item x="20"/>
        <item x="24"/>
        <item x="25"/>
        <item x="12"/>
        <item x="10"/>
        <item x="9"/>
        <item x="6"/>
        <item x="5"/>
        <item x="3"/>
        <item x="4"/>
        <item x="0"/>
        <item x="1"/>
        <item x="2"/>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Items count="1">
    <i/>
  </rowItems>
  <colItems count="1">
    <i/>
  </colItems>
  <dataFields count="1">
    <dataField name="MSRP TOTAL" fld="16" baseField="0" baseItem="0"/>
  </dataFields>
  <formats count="6">
    <format dxfId="31">
      <pivotArea dataOnly="0" labelOnly="1" outline="0" axis="axisValues" fieldPosition="0"/>
    </format>
    <format dxfId="30">
      <pivotArea dataOnly="0" labelOnly="1" outline="0" axis="axisValues" fieldPosition="0"/>
    </format>
    <format dxfId="29">
      <pivotArea outline="0" collapsedLevelsAreSubtotals="1" fieldPosition="0"/>
    </format>
    <format dxfId="28">
      <pivotArea dataOnly="0" labelOnly="1" outline="0" axis="axisValues" fieldPosition="0"/>
    </format>
    <format dxfId="27">
      <pivotArea outline="0" collapsedLevelsAreSubtotals="1" fieldPosition="0"/>
    </format>
    <format dxfId="26">
      <pivotArea outline="0" collapsedLevelsAreSubtotals="1" fieldPosition="0"/>
    </format>
  </formats>
  <pivotTableStyleInfo name="PivotStyleMedium2" showRowHeaders="1" showColHeaders="1" showRowStripes="1" showColStripes="1" showLastColumn="1"/>
  <filters count="1">
    <filter fld="3" type="dateBetween" evalOrder="-1" id="654" name="YEAR2">
      <autoFilter ref="A1">
        <filterColumn colId="0">
          <customFilters and="1">
            <customFilter operator="greaterThanOrEqual" val="40544"/>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F2DC04-9BBC-4F3D-9D7B-CA23AF548BF0}"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A3:B12" firstHeaderRow="1" firstDataRow="1" firstDataCol="1"/>
  <pivotFields count="22">
    <pivotField axis="axisRow" showAll="0" sortType="descending">
      <items count="49">
        <item h="1" x="15"/>
        <item h="1" x="27"/>
        <item h="1" x="43"/>
        <item h="1" x="19"/>
        <item x="40"/>
        <item x="0"/>
        <item h="1" x="47"/>
        <item h="1" x="24"/>
        <item h="1" x="31"/>
        <item h="1" x="2"/>
        <item h="1" x="28"/>
        <item h="1" x="22"/>
        <item h="1" x="38"/>
        <item h="1" x="6"/>
        <item h="1" x="8"/>
        <item h="1" x="36"/>
        <item h="1" x="30"/>
        <item h="1" x="1"/>
        <item h="1" x="42"/>
        <item h="1" x="14"/>
        <item h="1" x="21"/>
        <item h="1" x="7"/>
        <item h="1" x="41"/>
        <item h="1" x="32"/>
        <item h="1" x="12"/>
        <item h="1" x="13"/>
        <item h="1" x="33"/>
        <item h="1" x="37"/>
        <item h="1" x="46"/>
        <item h="1" x="17"/>
        <item h="1" x="39"/>
        <item h="1" x="10"/>
        <item h="1" x="3"/>
        <item h="1" x="4"/>
        <item h="1" x="29"/>
        <item h="1" x="23"/>
        <item h="1" x="25"/>
        <item h="1" x="35"/>
        <item h="1" x="45"/>
        <item h="1" x="34"/>
        <item h="1" x="16"/>
        <item h="1" x="44"/>
        <item h="1" x="20"/>
        <item h="1" x="18"/>
        <item h="1" x="9"/>
        <item h="1" x="11"/>
        <item h="1" x="5"/>
        <item h="1" x="26"/>
        <item t="default"/>
      </items>
      <autoSortScope>
        <pivotArea dataOnly="0" outline="0" fieldPosition="0">
          <references count="1">
            <reference field="4294967294" count="1" selected="0">
              <x v="0"/>
            </reference>
          </references>
        </pivotArea>
      </autoSortScope>
    </pivotField>
    <pivotField showAll="0"/>
    <pivotField showAll="0"/>
    <pivotField axis="axisRow" numFmtId="14" showAll="0">
      <items count="29">
        <item x="7"/>
        <item x="8"/>
        <item x="16"/>
        <item x="17"/>
        <item x="23"/>
        <item x="14"/>
        <item x="21"/>
        <item x="22"/>
        <item x="26"/>
        <item x="11"/>
        <item x="13"/>
        <item x="15"/>
        <item x="27"/>
        <item x="18"/>
        <item x="19"/>
        <item x="20"/>
        <item x="24"/>
        <item x="25"/>
        <item x="12"/>
        <item x="10"/>
        <item x="9"/>
        <item x="6"/>
        <item x="5"/>
        <item x="3"/>
        <item x="4"/>
        <item x="0"/>
        <item x="1"/>
        <item x="2"/>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dataField="1" showAll="0">
      <items count="6050">
        <item x="176"/>
        <item x="2629"/>
        <item x="672"/>
        <item x="3023"/>
        <item x="532"/>
        <item x="3442"/>
        <item x="2188"/>
        <item x="2194"/>
        <item x="4029"/>
        <item x="4075"/>
        <item x="1442"/>
        <item x="5342"/>
        <item x="2658"/>
        <item x="4500"/>
        <item x="531"/>
        <item x="4631"/>
        <item x="1190"/>
        <item x="3460"/>
        <item x="5717"/>
        <item x="4499"/>
        <item x="3461"/>
        <item x="5347"/>
        <item x="5348"/>
        <item x="3988"/>
        <item x="4028"/>
        <item x="3059"/>
        <item x="3996"/>
        <item x="4007"/>
        <item x="4033"/>
        <item x="2212"/>
        <item x="5677"/>
        <item x="2193"/>
        <item x="1919"/>
        <item x="2715"/>
        <item x="4074"/>
        <item x="5714"/>
        <item x="3058"/>
        <item x="4155"/>
        <item x="4491"/>
        <item x="3618"/>
        <item x="5715"/>
        <item x="2649"/>
        <item x="3035"/>
        <item x="4034"/>
        <item x="4008"/>
        <item x="4521"/>
        <item x="2605"/>
        <item x="807"/>
        <item x="3993"/>
        <item x="3524"/>
        <item x="3047"/>
        <item x="5349"/>
        <item x="3488"/>
        <item x="5033"/>
        <item x="3983"/>
        <item x="2651"/>
        <item x="5676"/>
        <item x="4523"/>
        <item x="2192"/>
        <item x="671"/>
        <item x="4030"/>
        <item x="4122"/>
        <item x="3485"/>
        <item x="3024"/>
        <item x="537"/>
        <item x="2648"/>
        <item x="3099"/>
        <item x="2647"/>
        <item x="638"/>
        <item x="5404"/>
        <item x="3989"/>
        <item x="2195"/>
        <item x="4117"/>
        <item x="4663"/>
        <item x="3992"/>
        <item x="4688"/>
        <item x="3986"/>
        <item x="5719"/>
        <item x="2688"/>
        <item x="937"/>
        <item x="2609"/>
        <item x="4091"/>
        <item x="5055"/>
        <item x="5083"/>
        <item x="3571"/>
        <item x="4501"/>
        <item x="4661"/>
        <item x="4510"/>
        <item x="4512"/>
        <item x="2606"/>
        <item x="4522"/>
        <item x="4010"/>
        <item x="3483"/>
        <item x="3580"/>
        <item x="4524"/>
        <item x="4208"/>
        <item x="3556"/>
        <item x="2613"/>
        <item x="4662"/>
        <item x="1443"/>
        <item x="5716"/>
        <item x="5024"/>
        <item x="4632"/>
        <item x="3477"/>
        <item x="3614"/>
        <item x="3567"/>
        <item x="2716"/>
        <item x="5343"/>
        <item x="5405"/>
        <item x="2656"/>
        <item x="3998"/>
        <item x="5712"/>
        <item x="3531"/>
        <item x="4623"/>
        <item x="1935"/>
        <item x="3060"/>
        <item x="5679"/>
        <item x="4207"/>
        <item x="4093"/>
        <item x="3987"/>
        <item x="3991"/>
        <item x="3048"/>
        <item x="4009"/>
        <item x="4197"/>
        <item x="3967"/>
        <item x="4525"/>
        <item x="3534"/>
        <item x="3052"/>
        <item x="3051"/>
        <item x="3569"/>
        <item x="3443"/>
        <item x="5678"/>
        <item x="3997"/>
        <item x="2710"/>
        <item x="5668"/>
        <item x="2650"/>
        <item x="5713"/>
        <item x="3994"/>
        <item x="3557"/>
        <item x="809"/>
        <item x="5720"/>
        <item x="2653"/>
        <item x="3990"/>
        <item x="5852"/>
        <item x="3561"/>
        <item x="5345"/>
        <item x="3462"/>
        <item x="2191"/>
        <item x="4486"/>
        <item x="3537"/>
        <item x="5409"/>
        <item x="4574"/>
        <item x="5046"/>
        <item x="4005"/>
        <item x="5047"/>
        <item x="4118"/>
        <item x="3560"/>
        <item x="3105"/>
        <item x="4022"/>
        <item x="4513"/>
        <item x="2654"/>
        <item x="5670"/>
        <item x="3572"/>
        <item x="2711"/>
        <item x="4549"/>
        <item x="3445"/>
        <item x="1444"/>
        <item x="4713"/>
        <item x="3970"/>
        <item x="4511"/>
        <item x="5708"/>
        <item x="5025"/>
        <item x="5878"/>
        <item x="3525"/>
        <item x="2611"/>
        <item x="2725"/>
        <item x="5029"/>
        <item x="5721"/>
        <item x="4123"/>
        <item x="1936"/>
        <item x="4585"/>
        <item x="4741"/>
        <item x="3061"/>
        <item x="5346"/>
        <item x="5729"/>
        <item x="4633"/>
        <item x="1916"/>
        <item x="5684"/>
        <item x="3568"/>
        <item x="4572"/>
        <item x="4090"/>
        <item x="2614"/>
        <item x="5030"/>
        <item x="5739"/>
        <item x="3982"/>
        <item x="3526"/>
        <item x="4092"/>
        <item x="4635"/>
        <item x="4570"/>
        <item x="4569"/>
        <item x="5028"/>
        <item x="3463"/>
        <item x="5069"/>
        <item x="4526"/>
        <item x="2652"/>
        <item x="2655"/>
        <item x="3604"/>
        <item x="3444"/>
        <item x="4573"/>
        <item x="5671"/>
        <item x="4551"/>
        <item x="1917"/>
        <item x="3581"/>
        <item x="5701"/>
        <item x="5056"/>
        <item x="3999"/>
        <item x="5067"/>
        <item x="5669"/>
        <item x="4545"/>
        <item x="2612"/>
        <item x="3106"/>
        <item x="5682"/>
        <item x="4546"/>
        <item x="3489"/>
        <item x="2189"/>
        <item x="4043"/>
        <item x="4487"/>
        <item x="3603"/>
        <item x="5402"/>
        <item x="4041"/>
        <item x="3533"/>
        <item x="4601"/>
        <item x="4040"/>
        <item x="4490"/>
        <item x="4124"/>
        <item x="4242"/>
        <item x="3969"/>
        <item x="5027"/>
        <item x="2610"/>
        <item x="5396"/>
        <item x="5026"/>
        <item x="3538"/>
        <item x="4497"/>
        <item x="4586"/>
        <item x="2607"/>
        <item x="4514"/>
        <item x="3020"/>
        <item x="4042"/>
        <item x="4634"/>
        <item x="4494"/>
        <item x="4485"/>
        <item x="4557"/>
        <item x="5048"/>
        <item x="3583"/>
        <item x="5695"/>
        <item x="5077"/>
        <item x="5730"/>
        <item x="1602"/>
        <item x="2615"/>
        <item x="4553"/>
        <item x="4555"/>
        <item x="5357"/>
        <item x="4044"/>
        <item x="4264"/>
        <item x="1596"/>
        <item x="5694"/>
        <item x="2657"/>
        <item x="5376"/>
        <item x="4089"/>
        <item x="3980"/>
        <item x="2608"/>
        <item x="5699"/>
        <item x="3995"/>
        <item x="5683"/>
        <item x="5087"/>
        <item x="5076"/>
        <item x="4039"/>
        <item x="5110"/>
        <item x="4571"/>
        <item x="4036"/>
        <item x="4702"/>
        <item x="1601"/>
        <item x="4507"/>
        <item x="5049"/>
        <item x="4488"/>
        <item x="5075"/>
        <item x="4552"/>
        <item x="5381"/>
        <item x="5070"/>
        <item x="4495"/>
        <item x="5358"/>
        <item x="3056"/>
        <item x="3978"/>
        <item x="5065"/>
        <item x="5700"/>
        <item x="5976"/>
        <item x="2190"/>
        <item x="5066"/>
        <item x="4037"/>
        <item x="1597"/>
        <item x="5702"/>
        <item x="3981"/>
        <item x="1598"/>
        <item x="5079"/>
        <item x="3971"/>
        <item x="4496"/>
        <item x="5395"/>
        <item x="4556"/>
        <item x="3582"/>
        <item x="5068"/>
        <item x="4604"/>
        <item x="4243"/>
        <item x="5732"/>
        <item x="4558"/>
        <item x="5693"/>
        <item x="2307"/>
        <item x="5080"/>
        <item x="5724"/>
        <item x="4602"/>
        <item x="1604"/>
        <item x="5071"/>
        <item x="5725"/>
        <item x="4038"/>
        <item x="5366"/>
        <item x="5377"/>
        <item x="3584"/>
        <item x="5698"/>
        <item x="3585"/>
        <item x="5888"/>
        <item x="3977"/>
        <item x="5853"/>
        <item x="1603"/>
        <item x="3490"/>
        <item x="5365"/>
        <item x="4489"/>
        <item x="4554"/>
        <item x="5696"/>
        <item x="5756"/>
        <item x="3587"/>
        <item x="5364"/>
        <item x="4493"/>
        <item x="5704"/>
        <item x="5378"/>
        <item x="3976"/>
        <item x="3590"/>
        <item x="3979"/>
        <item x="5692"/>
        <item x="4265"/>
        <item x="5072"/>
        <item x="4509"/>
        <item x="1599"/>
        <item x="5379"/>
        <item x="4504"/>
        <item x="5362"/>
        <item x="5462"/>
        <item x="5849"/>
        <item x="5380"/>
        <item x="4748"/>
        <item x="5073"/>
        <item x="5368"/>
        <item x="5082"/>
        <item x="3968"/>
        <item x="3474"/>
        <item x="5078"/>
        <item x="5032"/>
        <item x="5373"/>
        <item x="5393"/>
        <item x="5394"/>
        <item x="5081"/>
        <item x="1670"/>
        <item x="5392"/>
        <item x="5723"/>
        <item x="2308"/>
        <item x="5733"/>
        <item x="1668"/>
        <item x="4492"/>
        <item x="5369"/>
        <item x="2310"/>
        <item x="5722"/>
        <item x="5711"/>
        <item x="5731"/>
        <item x="5074"/>
        <item x="5697"/>
        <item x="5691"/>
        <item x="3794"/>
        <item x="5855"/>
        <item x="5710"/>
        <item x="5370"/>
        <item x="4560"/>
        <item x="5375"/>
        <item x="4244"/>
        <item x="4508"/>
        <item x="2675"/>
        <item x="5367"/>
        <item x="4503"/>
        <item x="4751"/>
        <item x="4255"/>
        <item x="5108"/>
        <item x="4189"/>
        <item x="5363"/>
        <item x="5689"/>
        <item x="4603"/>
        <item x="5031"/>
        <item x="5703"/>
        <item x="4559"/>
        <item x="5200"/>
        <item x="1669"/>
        <item x="3586"/>
        <item x="1671"/>
        <item x="4256"/>
        <item x="3591"/>
        <item x="5685"/>
        <item x="5709"/>
        <item x="4502"/>
        <item x="3475"/>
        <item x="2674"/>
        <item x="4266"/>
        <item x="5374"/>
        <item x="4238"/>
        <item x="5688"/>
        <item x="5371"/>
        <item x="4505"/>
        <item x="4630"/>
        <item x="5372"/>
        <item x="4637"/>
        <item x="2309"/>
        <item x="5705"/>
        <item x="5690"/>
        <item x="2676"/>
        <item x="4506"/>
        <item x="3573"/>
        <item x="5863"/>
        <item x="4239"/>
        <item x="4198"/>
        <item x="3592"/>
        <item x="4225"/>
        <item x="4257"/>
        <item x="5687"/>
        <item x="3476"/>
        <item x="5391"/>
        <item x="2224"/>
        <item x="5463"/>
        <item x="5109"/>
        <item x="2677"/>
        <item x="4638"/>
        <item x="3793"/>
        <item x="5686"/>
        <item x="5351"/>
        <item x="2222"/>
        <item x="4199"/>
        <item x="4226"/>
        <item x="5350"/>
        <item x="4246"/>
        <item x="5854"/>
        <item x="4222"/>
        <item x="4789"/>
        <item x="5781"/>
        <item x="4636"/>
        <item x="4247"/>
        <item x="3574"/>
        <item x="3539"/>
        <item x="2223"/>
        <item x="3530"/>
        <item x="5464"/>
        <item x="5681"/>
        <item x="4640"/>
        <item x="3484"/>
        <item x="4726"/>
        <item x="5680"/>
        <item x="4639"/>
        <item x="3529"/>
        <item x="4223"/>
        <item x="5201"/>
        <item x="4790"/>
        <item x="3575"/>
        <item x="4641"/>
        <item x="5775"/>
        <item x="5406"/>
        <item x="5150"/>
        <item x="5777"/>
        <item x="4248"/>
        <item x="3540"/>
        <item x="5772"/>
        <item x="5778"/>
        <item x="4801"/>
        <item x="5167"/>
        <item x="4267"/>
        <item x="4802"/>
        <item x="4759"/>
        <item x="5883"/>
        <item x="5151"/>
        <item x="4268"/>
        <item x="5407"/>
        <item x="5773"/>
        <item x="1738"/>
        <item x="5884"/>
        <item x="4658"/>
        <item x="4269"/>
        <item x="5774"/>
        <item x="4659"/>
        <item x="5956"/>
        <item x="4760"/>
        <item x="4660"/>
        <item x="246"/>
        <item x="5885"/>
        <item x="4761"/>
        <item x="798"/>
        <item x="1407"/>
        <item x="377"/>
        <item x="247"/>
        <item x="1410"/>
        <item x="378"/>
        <item x="379"/>
        <item x="374"/>
        <item x="1583"/>
        <item x="375"/>
        <item x="1413"/>
        <item x="799"/>
        <item x="376"/>
        <item x="541"/>
        <item x="542"/>
        <item x="543"/>
        <item x="538"/>
        <item x="539"/>
        <item x="540"/>
        <item x="2630"/>
        <item x="644"/>
        <item x="654"/>
        <item x="646"/>
        <item x="250"/>
        <item x="1380"/>
        <item x="2617"/>
        <item x="1584"/>
        <item x="648"/>
        <item x="1924"/>
        <item x="797"/>
        <item x="651"/>
        <item x="349"/>
        <item x="1191"/>
        <item x="938"/>
        <item x="642"/>
        <item x="1381"/>
        <item x="1920"/>
        <item x="1391"/>
        <item x="204"/>
        <item x="459"/>
        <item x="947"/>
        <item x="1591"/>
        <item x="1171"/>
        <item x="1382"/>
        <item x="649"/>
        <item x="1176"/>
        <item x="650"/>
        <item x="2631"/>
        <item x="1632"/>
        <item x="939"/>
        <item x="800"/>
        <item x="1436"/>
        <item x="801"/>
        <item x="1392"/>
        <item x="346"/>
        <item x="2206"/>
        <item x="802"/>
        <item x="1170"/>
        <item x="253"/>
        <item x="1178"/>
        <item x="950"/>
        <item x="2207"/>
        <item x="1586"/>
        <item x="1588"/>
        <item x="1206"/>
        <item x="1921"/>
        <item x="2622"/>
        <item x="2627"/>
        <item x="274"/>
        <item x="169"/>
        <item x="1174"/>
        <item x="1609"/>
        <item x="248"/>
        <item x="1369"/>
        <item x="171"/>
        <item x="1639"/>
        <item x="351"/>
        <item x="281"/>
        <item x="673"/>
        <item x="712"/>
        <item x="652"/>
        <item x="173"/>
        <item x="1172"/>
        <item x="653"/>
        <item x="1406"/>
        <item x="823"/>
        <item x="2197"/>
        <item x="647"/>
        <item x="205"/>
        <item x="1179"/>
        <item x="1585"/>
        <item x="675"/>
        <item x="643"/>
        <item x="2208"/>
        <item x="828"/>
        <item x="1637"/>
        <item x="1383"/>
        <item x="1212"/>
        <item x="665"/>
        <item x="1399"/>
        <item x="547"/>
        <item x="2204"/>
        <item x="1175"/>
        <item x="462"/>
        <item x="2616"/>
        <item x="1210"/>
        <item x="661"/>
        <item x="1640"/>
        <item x="1402"/>
        <item x="706"/>
        <item x="348"/>
        <item x="1925"/>
        <item x="806"/>
        <item x="464"/>
        <item x="692"/>
        <item x="2624"/>
        <item x="1621"/>
        <item x="220"/>
        <item x="1177"/>
        <item x="1384"/>
        <item x="460"/>
        <item x="366"/>
        <item x="548"/>
        <item x="657"/>
        <item x="369"/>
        <item x="1173"/>
        <item x="1180"/>
        <item x="1414"/>
        <item x="2646"/>
        <item x="172"/>
        <item x="2203"/>
        <item x="5045"/>
        <item x="1590"/>
        <item x="4087"/>
        <item x="943"/>
        <item x="2205"/>
        <item x="986"/>
        <item x="693"/>
        <item x="1372"/>
        <item x="1368"/>
        <item x="2644"/>
        <item x="3452"/>
        <item x="345"/>
        <item x="1642"/>
        <item x="1211"/>
        <item x="4498"/>
        <item x="969"/>
        <item x="1635"/>
        <item x="707"/>
        <item x="168"/>
        <item x="1375"/>
        <item x="1415"/>
        <item x="2634"/>
        <item x="373"/>
        <item x="710"/>
        <item x="1378"/>
        <item x="948"/>
        <item x="677"/>
        <item x="2645"/>
        <item x="666"/>
        <item x="645"/>
        <item x="534"/>
        <item x="2643"/>
        <item x="170"/>
        <item x="2196"/>
        <item x="3448"/>
        <item x="1593"/>
        <item x="3453"/>
        <item x="268"/>
        <item x="249"/>
        <item x="1633"/>
        <item x="273"/>
        <item x="177"/>
        <item x="803"/>
        <item x="275"/>
        <item x="1589"/>
        <item x="1393"/>
        <item x="535"/>
        <item x="367"/>
        <item x="278"/>
        <item x="2636"/>
        <item x="1196"/>
        <item x="2210"/>
        <item x="1678"/>
        <item x="370"/>
        <item x="704"/>
        <item x="1634"/>
        <item x="467"/>
        <item x="663"/>
        <item x="179"/>
        <item x="988"/>
        <item x="1214"/>
        <item x="545"/>
        <item x="805"/>
        <item x="263"/>
        <item x="282"/>
        <item x="1606"/>
        <item x="683"/>
        <item x="252"/>
        <item x="1373"/>
        <item x="949"/>
        <item x="660"/>
        <item x="4563"/>
        <item x="1437"/>
        <item x="2635"/>
        <item x="825"/>
        <item x="2642"/>
        <item x="470"/>
        <item x="1205"/>
        <item x="1374"/>
        <item x="1182"/>
        <item x="1405"/>
        <item x="684"/>
        <item x="352"/>
        <item x="2618"/>
        <item x="357"/>
        <item x="1631"/>
        <item x="354"/>
        <item x="2625"/>
        <item x="1938"/>
        <item x="471"/>
        <item x="174"/>
        <item x="1638"/>
        <item x="371"/>
        <item x="461"/>
        <item x="1636"/>
        <item x="1934"/>
        <item x="2665"/>
        <item x="546"/>
        <item x="2640"/>
        <item x="1408"/>
        <item x="705"/>
        <item x="1945"/>
        <item x="810"/>
        <item x="1398"/>
        <item x="658"/>
        <item x="4564"/>
        <item x="964"/>
        <item x="1592"/>
        <item x="678"/>
        <item x="826"/>
        <item x="965"/>
        <item x="350"/>
        <item x="813"/>
        <item x="1641"/>
        <item x="463"/>
        <item x="940"/>
        <item x="674"/>
        <item x="679"/>
        <item x="2628"/>
        <item x="1401"/>
        <item x="1946"/>
        <item x="1987"/>
        <item x="458"/>
        <item x="267"/>
        <item x="1630"/>
        <item x="362"/>
        <item x="270"/>
        <item x="676"/>
        <item x="3455"/>
        <item x="222"/>
        <item x="824"/>
        <item x="987"/>
        <item x="989"/>
        <item x="1435"/>
        <item x="2637"/>
        <item x="978"/>
        <item x="175"/>
        <item x="1371"/>
        <item x="365"/>
        <item x="686"/>
        <item x="347"/>
        <item x="4550"/>
        <item x="681"/>
        <item x="1943"/>
        <item x="1208"/>
        <item x="368"/>
        <item x="2620"/>
        <item x="944"/>
        <item x="1377"/>
        <item x="506"/>
        <item x="1594"/>
        <item x="2201"/>
        <item x="1986"/>
        <item x="223"/>
        <item x="1394"/>
        <item x="804"/>
        <item x="685"/>
        <item x="827"/>
        <item x="945"/>
        <item x="852"/>
        <item x="687"/>
        <item x="2641"/>
        <item x="224"/>
        <item x="1376"/>
        <item x="221"/>
        <item x="355"/>
        <item x="1610"/>
        <item x="257"/>
        <item x="1942"/>
        <item x="808"/>
        <item x="533"/>
        <item x="360"/>
        <item x="356"/>
        <item x="276"/>
        <item x="1587"/>
        <item x="946"/>
        <item x="2623"/>
        <item x="372"/>
        <item x="361"/>
        <item x="513"/>
        <item x="2633"/>
        <item x="553"/>
        <item x="1652"/>
        <item x="606"/>
        <item x="991"/>
        <item x="2639"/>
        <item x="688"/>
        <item x="191"/>
        <item x="1622"/>
        <item x="1607"/>
        <item x="1940"/>
        <item x="227"/>
        <item x="1411"/>
        <item x="984"/>
        <item x="3451"/>
        <item x="2659"/>
        <item x="1422"/>
        <item x="2663"/>
        <item x="1657"/>
        <item x="279"/>
        <item x="836"/>
        <item x="3450"/>
        <item x="848"/>
        <item x="709"/>
        <item x="1390"/>
        <item x="1947"/>
        <item x="364"/>
        <item x="851"/>
        <item x="968"/>
        <item x="722"/>
        <item x="2211"/>
        <item x="280"/>
        <item x="5039"/>
        <item x="251"/>
        <item x="555"/>
        <item x="4088"/>
        <item x="941"/>
        <item x="2198"/>
        <item x="1416"/>
        <item x="1941"/>
        <item x="384"/>
        <item x="703"/>
        <item x="982"/>
        <item x="1181"/>
        <item x="1404"/>
        <item x="353"/>
        <item x="1962"/>
        <item x="1207"/>
        <item x="2217"/>
        <item x="640"/>
        <item x="835"/>
        <item x="254"/>
        <item x="503"/>
        <item x="1409"/>
        <item x="2670"/>
        <item x="269"/>
        <item x="1197"/>
        <item x="1944"/>
        <item x="691"/>
        <item x="468"/>
        <item x="1418"/>
        <item x="1677"/>
        <item x="668"/>
        <item x="277"/>
        <item x="579"/>
        <item x="1400"/>
        <item x="358"/>
        <item x="985"/>
        <item x="1932"/>
        <item x="359"/>
        <item x="594"/>
        <item x="2638"/>
        <item x="1209"/>
        <item x="255"/>
        <item x="1403"/>
        <item x="2200"/>
        <item x="260"/>
        <item x="713"/>
        <item x="475"/>
        <item x="382"/>
        <item x="1213"/>
        <item x="1424"/>
        <item x="469"/>
        <item x="1927"/>
        <item x="1616"/>
        <item x="518"/>
        <item x="983"/>
        <item x="178"/>
        <item x="1933"/>
        <item x="598"/>
        <item x="2673"/>
        <item x="261"/>
        <item x="714"/>
        <item x="1653"/>
        <item x="264"/>
        <item x="1620"/>
        <item x="266"/>
        <item x="271"/>
        <item x="466"/>
        <item x="431"/>
        <item x="1429"/>
        <item x="363"/>
        <item x="1611"/>
        <item x="1922"/>
        <item x="1438"/>
        <item x="1656"/>
        <item x="1929"/>
        <item x="708"/>
        <item x="505"/>
        <item x="972"/>
        <item x="1195"/>
        <item x="501"/>
        <item x="682"/>
        <item x="386"/>
        <item x="4541"/>
        <item x="1198"/>
        <item x="380"/>
        <item x="2664"/>
        <item x="980"/>
        <item x="981"/>
        <item x="490"/>
        <item x="1623"/>
        <item x="577"/>
        <item x="4270"/>
        <item x="2626"/>
        <item x="2661"/>
        <item x="576"/>
        <item x="837"/>
        <item x="1425"/>
        <item x="942"/>
        <item x="1432"/>
        <item x="383"/>
        <item x="231"/>
        <item x="973"/>
        <item x="3457"/>
        <item x="2668"/>
        <item x="599"/>
        <item x="1446"/>
        <item x="544"/>
        <item x="1370"/>
        <item x="1939"/>
        <item x="510"/>
        <item x="694"/>
        <item x="975"/>
        <item x="1930"/>
        <item x="574"/>
        <item x="1039"/>
        <item x="1430"/>
        <item x="128"/>
        <item x="849"/>
        <item x="4542"/>
        <item x="607"/>
        <item x="662"/>
        <item x="519"/>
        <item x="1624"/>
        <item x="474"/>
        <item x="480"/>
        <item x="1220"/>
        <item x="1256"/>
        <item x="723"/>
        <item x="1426"/>
        <item x="134"/>
        <item x="1439"/>
        <item x="3458"/>
        <item x="736"/>
        <item x="1985"/>
        <item x="265"/>
        <item x="592"/>
        <item x="667"/>
        <item x="1448"/>
        <item x="979"/>
        <item x="236"/>
        <item x="272"/>
        <item x="1627"/>
        <item x="137"/>
        <item x="1221"/>
        <item x="485"/>
        <item x="611"/>
        <item x="695"/>
        <item x="1441"/>
        <item x="595"/>
        <item x="1379"/>
        <item x="465"/>
        <item x="728"/>
        <item x="1433"/>
        <item x="1255"/>
        <item x="549"/>
        <item x="2671"/>
        <item x="659"/>
        <item x="489"/>
        <item x="811"/>
        <item x="3542"/>
        <item x="669"/>
        <item x="1595"/>
        <item x="1427"/>
        <item x="3454"/>
        <item x="1612"/>
        <item x="435"/>
        <item x="2621"/>
        <item x="560"/>
        <item x="4544"/>
        <item x="514"/>
        <item x="680"/>
        <item x="847"/>
        <item x="387"/>
        <item x="1199"/>
        <item x="593"/>
        <item x="1423"/>
        <item x="670"/>
        <item x="850"/>
        <item x="1628"/>
        <item x="3974"/>
        <item x="550"/>
        <item x="3459"/>
        <item x="2199"/>
        <item x="821"/>
        <item x="67"/>
        <item x="409"/>
        <item x="730"/>
        <item x="552"/>
        <item x="1617"/>
        <item x="422"/>
        <item x="390"/>
        <item x="612"/>
        <item x="3456"/>
        <item x="3021"/>
        <item x="817"/>
        <item x="1431"/>
        <item x="479"/>
        <item x="2209"/>
        <item x="504"/>
        <item x="3447"/>
        <item x="1469"/>
        <item x="976"/>
        <item x="689"/>
        <item x="5057"/>
        <item x="812"/>
        <item x="408"/>
        <item x="587"/>
        <item x="2672"/>
        <item x="5340"/>
        <item x="394"/>
        <item x="2250"/>
        <item x="993"/>
        <item x="1421"/>
        <item x="486"/>
        <item x="1471"/>
        <item x="639"/>
        <item x="603"/>
        <item x="1226"/>
        <item x="664"/>
        <item x="3449"/>
        <item x="324"/>
        <item x="2765"/>
        <item x="562"/>
        <item x="429"/>
        <item x="2235"/>
        <item x="1608"/>
        <item x="1615"/>
        <item x="426"/>
        <item x="1955"/>
        <item x="1417"/>
        <item x="71"/>
        <item x="1412"/>
        <item x="74"/>
        <item x="1963"/>
        <item x="1040"/>
        <item x="2202"/>
        <item x="1042"/>
        <item x="436"/>
        <item x="1228"/>
        <item x="1926"/>
        <item x="4581"/>
        <item x="5059"/>
        <item x="1428"/>
        <item x="4023"/>
        <item x="388"/>
        <item x="3975"/>
        <item x="696"/>
        <item x="951"/>
        <item x="1041"/>
        <item x="582"/>
        <item x="444"/>
        <item x="565"/>
        <item x="1679"/>
        <item x="5673"/>
        <item x="747"/>
        <item x="591"/>
        <item x="700"/>
        <item x="2660"/>
        <item x="2220"/>
        <item x="586"/>
        <item x="1254"/>
        <item x="507"/>
        <item x="391"/>
        <item x="1991"/>
        <item x="438"/>
        <item x="1619"/>
        <item x="3482"/>
        <item x="4066"/>
        <item x="1043"/>
        <item x="476"/>
        <item x="4580"/>
        <item x="229"/>
        <item x="1948"/>
        <item x="2689"/>
        <item x="1950"/>
        <item x="699"/>
        <item x="2708"/>
        <item x="440"/>
        <item x="385"/>
        <item x="2213"/>
        <item x="5091"/>
        <item x="1984"/>
        <item x="2690"/>
        <item x="405"/>
        <item x="283"/>
        <item x="2234"/>
        <item x="996"/>
        <item x="570"/>
        <item x="1223"/>
        <item x="66"/>
        <item x="1928"/>
        <item x="292"/>
        <item x="520"/>
        <item x="3543"/>
        <item x="481"/>
        <item x="4562"/>
        <item x="5341"/>
        <item x="1613"/>
        <item x="511"/>
        <item x="4528"/>
        <item x="2730"/>
        <item x="4655"/>
        <item x="952"/>
        <item x="830"/>
        <item x="3497"/>
        <item x="1937"/>
        <item x="1951"/>
        <item x="288"/>
        <item x="608"/>
        <item x="1654"/>
        <item x="233"/>
        <item x="3493"/>
        <item x="1018"/>
        <item x="1949"/>
        <item x="564"/>
        <item x="3472"/>
        <item x="1600"/>
        <item x="4120"/>
        <item x="4540"/>
        <item x="1468"/>
        <item x="4053"/>
        <item x="5706"/>
        <item x="698"/>
        <item x="502"/>
        <item x="2662"/>
        <item x="234"/>
        <item x="5674"/>
        <item x="129"/>
        <item x="992"/>
        <item x="1661"/>
        <item x="291"/>
        <item x="3473"/>
        <item x="833"/>
        <item x="4565"/>
        <item x="3095"/>
        <item x="1218"/>
        <item x="2763"/>
        <item x="974"/>
        <item x="70"/>
        <item x="536"/>
        <item x="73"/>
        <item x="3044"/>
        <item x="132"/>
        <item x="575"/>
        <item x="259"/>
        <item x="4532"/>
        <item x="256"/>
        <item x="1680"/>
        <item x="473"/>
        <item x="702"/>
        <item x="1655"/>
        <item x="1931"/>
        <item x="325"/>
        <item x="561"/>
        <item x="1434"/>
        <item x="2769"/>
        <item x="3046"/>
        <item x="4069"/>
        <item x="1252"/>
        <item x="1983"/>
        <item x="1662"/>
        <item x="613"/>
        <item x="2236"/>
        <item x="138"/>
        <item x="1994"/>
        <item x="2215"/>
        <item x="1472"/>
        <item x="326"/>
        <item x="697"/>
        <item x="3025"/>
        <item x="1457"/>
        <item x="3093"/>
        <item x="1614"/>
        <item x="1440"/>
        <item x="1772"/>
        <item x="1455"/>
        <item x="3593"/>
        <item x="1918"/>
        <item x="5106"/>
        <item x="484"/>
        <item x="180"/>
        <item x="228"/>
        <item x="3464"/>
        <item x="1038"/>
        <item x="1774"/>
        <item x="994"/>
        <item x="2232"/>
        <item x="2766"/>
        <item x="5060"/>
        <item x="381"/>
        <item x="1618"/>
        <item x="517"/>
        <item x="4566"/>
        <item x="711"/>
        <item x="1643"/>
        <item x="2619"/>
        <item x="1447"/>
        <item x="5054"/>
        <item x="184"/>
        <item x="3053"/>
        <item x="2738"/>
        <item x="2214"/>
        <item x="2762"/>
        <item x="3471"/>
        <item x="3045"/>
        <item x="437"/>
        <item x="1990"/>
        <item x="1187"/>
        <item x="1961"/>
        <item x="4600"/>
        <item x="641"/>
        <item x="2040"/>
        <item x="597"/>
        <item x="4530"/>
        <item x="4656"/>
        <item x="715"/>
        <item x="5107"/>
        <item x="1993"/>
        <item x="230"/>
        <item x="2632"/>
        <item x="1648"/>
        <item x="188"/>
        <item x="439"/>
        <item x="2744"/>
        <item x="3022"/>
        <item x="1965"/>
        <item x="3043"/>
        <item x="4538"/>
        <item x="2041"/>
        <item x="580"/>
        <item x="1484"/>
        <item x="971"/>
        <item x="1646"/>
        <item x="2764"/>
        <item x="1954"/>
        <item x="1629"/>
        <item x="4060"/>
        <item x="323"/>
        <item x="1475"/>
        <item x="1605"/>
        <item x="5043"/>
        <item x="1998"/>
        <item x="4054"/>
        <item x="3027"/>
        <item x="432"/>
        <item x="2702"/>
        <item x="1222"/>
        <item x="423"/>
        <item x="4078"/>
        <item x="327"/>
        <item x="430"/>
        <item x="1075"/>
        <item x="2735"/>
        <item x="232"/>
        <item x="746"/>
        <item x="406"/>
        <item x="601"/>
        <item x="997"/>
        <item x="726"/>
        <item x="701"/>
        <item x="4061"/>
        <item x="1625"/>
        <item x="3033"/>
        <item x="605"/>
        <item x="1227"/>
        <item x="235"/>
        <item x="3491"/>
        <item x="1019"/>
        <item x="258"/>
        <item x="393"/>
        <item x="5044"/>
        <item x="717"/>
        <item x="1189"/>
        <item x="1243"/>
        <item x="967"/>
        <item x="1224"/>
        <item x="77"/>
        <item x="3502"/>
        <item x="822"/>
        <item x="2736"/>
        <item x="262"/>
        <item x="2704"/>
        <item x="1466"/>
        <item x="5090"/>
        <item x="977"/>
        <item x="3478"/>
        <item x="915"/>
        <item x="1467"/>
        <item x="425"/>
        <item x="1964"/>
        <item x="916"/>
        <item x="720"/>
        <item x="818"/>
        <item x="3446"/>
        <item x="1219"/>
        <item x="618"/>
        <item x="554"/>
        <item x="4543"/>
        <item x="334"/>
        <item x="3984"/>
        <item x="3495"/>
        <item x="5101"/>
        <item x="3518"/>
        <item x="1201"/>
        <item x="843"/>
        <item x="1011"/>
        <item x="3029"/>
        <item x="1773"/>
        <item x="585"/>
        <item x="1966"/>
        <item x="445"/>
        <item x="917"/>
        <item x="3481"/>
        <item x="1200"/>
        <item x="737"/>
        <item x="3973"/>
        <item x="309"/>
        <item x="1491"/>
        <item x="551"/>
        <item x="556"/>
        <item x="744"/>
        <item x="740"/>
        <item x="1775"/>
        <item x="600"/>
        <item x="2233"/>
        <item x="721"/>
        <item x="1185"/>
        <item x="2227"/>
        <item x="2739"/>
        <item x="867"/>
        <item x="1487"/>
        <item x="1076"/>
        <item x="1186"/>
        <item x="68"/>
        <item x="2696"/>
        <item x="76"/>
        <item x="2252"/>
        <item x="434"/>
        <item x="1202"/>
        <item x="1995"/>
        <item x="3034"/>
        <item x="5100"/>
        <item x="559"/>
        <item x="3032"/>
        <item x="285"/>
        <item x="1923"/>
        <item x="2225"/>
        <item x="3102"/>
        <item x="2679"/>
        <item x="4584"/>
        <item x="995"/>
        <item x="2691"/>
        <item x="1253"/>
        <item x="1968"/>
        <item x="558"/>
        <item x="508"/>
        <item x="3985"/>
        <item x="966"/>
        <item x="690"/>
        <item x="1183"/>
        <item x="499"/>
        <item x="130"/>
        <item x="2666"/>
        <item x="2737"/>
        <item x="3031"/>
        <item x="286"/>
        <item x="596"/>
        <item x="4021"/>
        <item x="1658"/>
        <item x="4791"/>
        <item x="2262"/>
        <item x="477"/>
        <item x="4605"/>
        <item x="322"/>
        <item x="870"/>
        <item x="1476"/>
        <item x="4536"/>
        <item x="131"/>
        <item x="1649"/>
        <item x="2697"/>
        <item x="5088"/>
        <item x="584"/>
        <item x="1479"/>
        <item x="454"/>
        <item x="1274"/>
        <item x="1996"/>
        <item x="1718"/>
        <item x="4001"/>
        <item x="289"/>
        <item x="3028"/>
        <item x="2012"/>
        <item x="4598"/>
        <item x="3467"/>
        <item x="2750"/>
        <item x="472"/>
        <item x="2667"/>
        <item x="4055"/>
        <item x="135"/>
        <item x="483"/>
        <item x="329"/>
        <item x="1493"/>
        <item x="3057"/>
        <item x="572"/>
        <item x="1663"/>
        <item x="3496"/>
        <item x="1188"/>
        <item x="2009"/>
        <item x="4072"/>
        <item x="610"/>
        <item x="2287"/>
        <item x="1659"/>
        <item x="3085"/>
        <item x="4583"/>
        <item x="1651"/>
        <item x="2724"/>
        <item x="583"/>
        <item x="1481"/>
        <item x="238"/>
        <item x="4596"/>
        <item x="3479"/>
        <item x="590"/>
        <item x="1977"/>
        <item x="1860"/>
        <item x="1083"/>
        <item x="410"/>
        <item x="1485"/>
        <item x="578"/>
        <item x="1494"/>
        <item x="1953"/>
        <item x="1626"/>
        <item x="2239"/>
        <item x="1014"/>
        <item x="339"/>
        <item x="1184"/>
        <item x="2228"/>
        <item x="4065"/>
        <item x="2733"/>
        <item x="1029"/>
        <item x="831"/>
        <item x="1036"/>
        <item x="2720"/>
        <item x="3503"/>
        <item x="3469"/>
        <item x="4593"/>
        <item x="181"/>
        <item x="615"/>
        <item x="749"/>
        <item x="4067"/>
        <item x="3088"/>
        <item x="3570"/>
        <item x="3498"/>
        <item x="2681"/>
        <item x="4000"/>
        <item x="516"/>
        <item x="2700"/>
        <item x="626"/>
        <item x="755"/>
        <item x="1282"/>
        <item x="617"/>
        <item x="588"/>
        <item x="4017"/>
        <item x="1103"/>
        <item x="1997"/>
        <item x="4579"/>
        <item x="3492"/>
        <item x="1016"/>
        <item x="5089"/>
        <item x="2240"/>
        <item x="185"/>
        <item x="834"/>
        <item x="2742"/>
        <item x="1980"/>
        <item x="557"/>
        <item x="3030"/>
        <item x="1020"/>
        <item x="1445"/>
        <item x="2263"/>
        <item x="3480"/>
        <item x="389"/>
        <item x="1698"/>
        <item x="310"/>
        <item x="515"/>
        <item x="918"/>
        <item x="4613"/>
        <item x="3494"/>
        <item x="4002"/>
        <item x="3026"/>
        <item x="186"/>
        <item x="581"/>
        <item x="3470"/>
        <item x="333"/>
        <item x="407"/>
        <item x="5041"/>
        <item x="2705"/>
        <item x="2669"/>
        <item x="5707"/>
        <item x="1782"/>
        <item x="392"/>
        <item x="2701"/>
        <item x="750"/>
        <item x="765"/>
        <item x="4004"/>
        <item x="4537"/>
        <item x="1710"/>
        <item x="3036"/>
        <item x="844"/>
        <item x="4056"/>
        <item x="478"/>
        <item x="1057"/>
        <item x="3055"/>
        <item x="4597"/>
        <item x="1713"/>
        <item x="11"/>
        <item x="4145"/>
        <item x="3647"/>
        <item x="768"/>
        <item x="3465"/>
        <item x="1644"/>
        <item x="1712"/>
        <item x="857"/>
        <item x="2285"/>
        <item x="3110"/>
        <item x="1061"/>
        <item x="2678"/>
        <item x="4121"/>
        <item x="1250"/>
        <item x="1781"/>
        <item x="589"/>
        <item x="1723"/>
        <item x="424"/>
        <item x="482"/>
        <item x="1066"/>
        <item x="1970"/>
        <item x="776"/>
        <item x="3092"/>
        <item x="3508"/>
        <item x="742"/>
        <item x="1277"/>
        <item x="2734"/>
        <item x="1470"/>
        <item x="878"/>
        <item x="4534"/>
        <item x="331"/>
        <item x="725"/>
        <item x="82"/>
        <item x="4592"/>
        <item x="741"/>
        <item x="3466"/>
        <item x="4073"/>
        <item x="2218"/>
        <item x="512"/>
        <item x="1707"/>
        <item x="4615"/>
        <item x="5042"/>
        <item x="4119"/>
        <item x="819"/>
        <item x="619"/>
        <item x="1647"/>
        <item x="5353"/>
        <item x="1780"/>
        <item x="729"/>
        <item x="4531"/>
        <item x="240"/>
        <item x="2746"/>
        <item x="2026"/>
        <item x="860"/>
        <item x="1697"/>
        <item x="284"/>
        <item x="4728"/>
        <item x="3100"/>
        <item x="69"/>
        <item x="716"/>
        <item x="816"/>
        <item x="1999"/>
        <item x="4178"/>
        <item x="839"/>
        <item x="1701"/>
        <item x="1077"/>
        <item x="2226"/>
        <item x="3039"/>
        <item x="336"/>
        <item x="3115"/>
        <item x="306"/>
        <item x="2698"/>
        <item x="1666"/>
        <item x="2323"/>
        <item x="509"/>
        <item x="2000"/>
        <item x="287"/>
        <item x="840"/>
        <item x="3528"/>
        <item x="718"/>
        <item x="3054"/>
        <item x="338"/>
        <item x="3037"/>
        <item x="4539"/>
        <item x="2718"/>
        <item x="4150"/>
        <item x="4599"/>
        <item x="745"/>
        <item x="2692"/>
        <item x="1667"/>
        <item x="433"/>
        <item x="1298"/>
        <item x="1251"/>
        <item x="1084"/>
        <item x="2680"/>
        <item x="4612"/>
        <item x="1225"/>
        <item x="5382"/>
        <item x="1705"/>
        <item x="1021"/>
        <item x="4024"/>
        <item x="2682"/>
        <item x="743"/>
        <item x="1981"/>
        <item x="1261"/>
        <item x="127"/>
        <item x="1660"/>
        <item x="4020"/>
        <item x="330"/>
        <item x="3855"/>
        <item x="4609"/>
        <item x="1664"/>
        <item x="620"/>
        <item x="1989"/>
        <item x="889"/>
        <item x="2706"/>
        <item x="3038"/>
        <item x="2740"/>
        <item x="1275"/>
        <item x="133"/>
        <item x="427"/>
        <item x="2707"/>
        <item x="239"/>
        <item x="861"/>
        <item x="5352"/>
        <item x="1281"/>
        <item x="1058"/>
        <item x="869"/>
        <item x="4731"/>
        <item x="1978"/>
        <item x="1280"/>
        <item x="1499"/>
        <item x="2694"/>
        <item x="2008"/>
        <item x="1067"/>
        <item x="1480"/>
        <item x="2248"/>
        <item x="1645"/>
        <item x="3468"/>
        <item x="136"/>
        <item x="3972"/>
        <item x="4172"/>
        <item x="609"/>
        <item x="2703"/>
        <item x="1102"/>
        <item x="3613"/>
        <item x="3521"/>
        <item x="1665"/>
        <item x="1028"/>
        <item x="5675"/>
        <item x="182"/>
        <item x="998"/>
        <item x="1967"/>
        <item x="3125"/>
        <item x="769"/>
        <item x="4606"/>
        <item x="5058"/>
        <item x="1500"/>
        <item x="1681"/>
        <item x="3500"/>
        <item x="990"/>
        <item x="4169"/>
        <item x="5084"/>
        <item x="5040"/>
        <item x="955"/>
        <item x="1725"/>
        <item x="311"/>
        <item x="3547"/>
        <item x="2238"/>
        <item x="602"/>
        <item x="4018"/>
        <item x="1971"/>
        <item x="2010"/>
        <item x="2003"/>
        <item x="125"/>
        <item x="183"/>
        <item x="872"/>
        <item x="1477"/>
        <item x="865"/>
        <item x="773"/>
        <item x="2748"/>
        <item x="124"/>
        <item x="3578"/>
        <item x="1033"/>
        <item x="4015"/>
        <item x="762"/>
        <item x="56"/>
        <item x="1238"/>
        <item x="2751"/>
        <item x="4617"/>
        <item x="5085"/>
        <item x="3717"/>
        <item x="4059"/>
        <item x="4590"/>
        <item x="1501"/>
        <item x="820"/>
        <item x="2722"/>
        <item x="3532"/>
        <item x="3042"/>
        <item x="428"/>
        <item x="1969"/>
        <item x="2290"/>
        <item x="5344"/>
        <item x="2216"/>
        <item x="1682"/>
        <item x="2297"/>
        <item x="2241"/>
        <item x="404"/>
        <item x="873"/>
        <item x="4141"/>
        <item x="1264"/>
        <item x="2258"/>
        <item x="962"/>
        <item x="815"/>
        <item x="1242"/>
        <item x="1000"/>
        <item x="1240"/>
        <item x="1482"/>
        <item x="910"/>
        <item x="1502"/>
        <item x="1854"/>
        <item x="5038"/>
        <item x="3510"/>
        <item x="290"/>
        <item x="1270"/>
        <item x="2709"/>
        <item x="1739"/>
        <item x="4045"/>
        <item x="5035"/>
        <item x="758"/>
        <item x="72"/>
        <item x="856"/>
        <item x="5053"/>
        <item x="75"/>
        <item x="4527"/>
        <item x="3041"/>
        <item x="5176"/>
        <item x="1717"/>
        <item x="3083"/>
        <item x="1509"/>
        <item x="4167"/>
        <item x="888"/>
        <item x="4071"/>
        <item x="3091"/>
        <item x="1779"/>
        <item x="302"/>
        <item x="4135"/>
        <item x="2726"/>
        <item x="2301"/>
        <item x="4582"/>
        <item x="2251"/>
        <item x="893"/>
        <item x="4168"/>
        <item x="2004"/>
        <item x="1395"/>
        <item x="5036"/>
        <item x="911"/>
        <item x="1650"/>
        <item x="1003"/>
        <item x="65"/>
        <item x="571"/>
        <item x="884"/>
        <item x="2231"/>
        <item x="51"/>
        <item x="1035"/>
        <item x="2245"/>
        <item x="757"/>
        <item x="896"/>
        <item x="98"/>
        <item x="1065"/>
        <item x="1026"/>
        <item x="1952"/>
        <item x="1855"/>
        <item x="859"/>
        <item x="1117"/>
        <item x="321"/>
        <item x="4529"/>
        <item x="241"/>
        <item x="3616"/>
        <item x="1711"/>
        <item x="1068"/>
        <item x="3522"/>
        <item x="2247"/>
        <item x="625"/>
        <item x="573"/>
        <item x="1288"/>
        <item x="2284"/>
        <item x="4177"/>
        <item x="1979"/>
        <item x="904"/>
        <item x="1456"/>
        <item x="2035"/>
        <item x="622"/>
        <item x="4025"/>
        <item x="1743"/>
        <item x="4594"/>
        <item x="1459"/>
        <item x="735"/>
        <item x="3114"/>
        <item x="2257"/>
        <item x="875"/>
        <item x="2699"/>
        <item x="2061"/>
        <item x="4170"/>
        <item x="1071"/>
        <item x="4518"/>
        <item x="4068"/>
        <item x="500"/>
        <item x="115"/>
        <item x="3527"/>
        <item x="4047"/>
        <item x="738"/>
        <item x="829"/>
        <item x="3063"/>
        <item x="1064"/>
        <item x="4151"/>
        <item x="3612"/>
        <item x="912"/>
        <item x="1684"/>
        <item x="4516"/>
        <item x="187"/>
        <item x="838"/>
        <item x="2286"/>
        <item x="1420"/>
        <item x="3065"/>
        <item x="8"/>
        <item x="739"/>
        <item x="1696"/>
        <item x="1279"/>
        <item x="1397"/>
        <item x="2261"/>
        <item x="4578"/>
        <item x="52"/>
        <item x="5"/>
        <item x="308"/>
        <item x="2244"/>
        <item x="3536"/>
        <item x="841"/>
        <item x="4651"/>
        <item x="1982"/>
        <item x="2303"/>
        <item x="1720"/>
        <item x="879"/>
        <item x="4517"/>
        <item x="1497"/>
        <item x="1017"/>
        <item x="832"/>
        <item x="2007"/>
        <item x="624"/>
        <item x="877"/>
        <item x="1703"/>
        <item x="4070"/>
        <item x="1305"/>
        <item x="4683"/>
        <item x="2693"/>
        <item x="1051"/>
        <item x="332"/>
        <item x="1744"/>
        <item x="4730"/>
        <item x="320"/>
        <item x="2254"/>
        <item x="2013"/>
        <item x="5451"/>
        <item x="1753"/>
        <item x="1022"/>
        <item x="1107"/>
        <item x="759"/>
        <item x="4142"/>
        <item x="2015"/>
        <item x="1503"/>
        <item x="2249"/>
        <item x="5037"/>
        <item x="5446"/>
        <item x="4678"/>
        <item x="874"/>
        <item x="1276"/>
        <item x="748"/>
        <item x="1082"/>
        <item x="3541"/>
        <item x="4535"/>
        <item x="206"/>
        <item x="1032"/>
        <item x="760"/>
        <item x="1702"/>
        <item x="1504"/>
        <item x="7"/>
        <item x="4100"/>
        <item x="396"/>
        <item x="777"/>
        <item x="1044"/>
        <item x="853"/>
        <item x="6"/>
        <item x="563"/>
        <item x="5099"/>
        <item x="1492"/>
        <item x="2695"/>
        <item x="2714"/>
        <item x="1112"/>
        <item x="4561"/>
        <item x="1311"/>
        <item x="4003"/>
        <item x="1055"/>
        <item x="1464"/>
        <item x="727"/>
        <item x="4179"/>
        <item x="108"/>
        <item x="4171"/>
        <item x="4063"/>
        <item x="1490"/>
        <item x="303"/>
        <item x="4685"/>
        <item x="1988"/>
        <item x="4680"/>
        <item x="1060"/>
        <item x="5447"/>
        <item x="899"/>
        <item x="1495"/>
        <item x="2219"/>
        <item x="2684"/>
        <item x="1706"/>
        <item x="1685"/>
        <item x="78"/>
        <item x="2237"/>
        <item x="3040"/>
        <item x="1465"/>
        <item x="400"/>
        <item x="1486"/>
        <item x="1086"/>
        <item x="4591"/>
        <item x="3519"/>
        <item x="763"/>
        <item x="1001"/>
        <item x="1073"/>
        <item x="1675"/>
        <item x="4165"/>
        <item x="1194"/>
        <item x="1754"/>
        <item x="903"/>
        <item x="5172"/>
        <item x="1119"/>
        <item x="1505"/>
        <item x="314"/>
        <item x="1048"/>
        <item x="2420"/>
        <item x="3610"/>
        <item x="5178"/>
        <item x="1992"/>
        <item x="854"/>
        <item x="96"/>
        <item x="1478"/>
        <item x="3116"/>
        <item x="1239"/>
        <item x="3546"/>
        <item x="1037"/>
        <item x="5117"/>
        <item x="1958"/>
        <item x="2259"/>
        <item x="190"/>
        <item x="165"/>
        <item x="4064"/>
        <item x="5063"/>
        <item x="147"/>
        <item x="3854"/>
        <item x="5193"/>
        <item x="3201"/>
        <item x="3068"/>
        <item x="3651"/>
        <item x="913"/>
        <item x="4595"/>
        <item x="5354"/>
        <item x="3548"/>
        <item x="621"/>
        <item x="4019"/>
        <item x="970"/>
        <item x="3228"/>
        <item x="3645"/>
        <item x="4607"/>
        <item x="335"/>
        <item x="1004"/>
        <item x="719"/>
        <item x="1396"/>
        <item x="1046"/>
        <item x="956"/>
        <item x="3620"/>
        <item x="1714"/>
        <item x="1034"/>
        <item x="1483"/>
        <item x="1975"/>
        <item x="2685"/>
        <item x="3611"/>
        <item x="914"/>
        <item x="2816"/>
        <item x="337"/>
        <item x="1959"/>
        <item x="97"/>
        <item x="724"/>
        <item x="3681"/>
        <item x="57"/>
        <item x="2031"/>
        <item x="1263"/>
        <item x="2038"/>
        <item x="1023"/>
        <item x="2749"/>
        <item x="2126"/>
        <item x="5120"/>
        <item x="890"/>
        <item x="1059"/>
        <item x="4050"/>
        <item x="4083"/>
        <item x="4611"/>
        <item x="3202"/>
        <item x="3501"/>
        <item x="3679"/>
        <item x="959"/>
        <item x="4520"/>
        <item x="2719"/>
        <item x="767"/>
        <item x="2221"/>
        <item x="441"/>
        <item x="2014"/>
        <item x="1089"/>
        <item x="312"/>
        <item x="1785"/>
        <item x="316"/>
        <item x="4080"/>
        <item x="3064"/>
        <item x="1721"/>
        <item x="3118"/>
        <item x="4727"/>
        <item x="1269"/>
        <item x="1731"/>
        <item x="107"/>
        <item x="1110"/>
        <item x="1144"/>
        <item x="761"/>
        <item x="4026"/>
        <item x="328"/>
        <item x="2001"/>
        <item x="3335"/>
        <item x="1273"/>
        <item x="1278"/>
        <item x="775"/>
        <item x="3203"/>
        <item x="1315"/>
        <item x="2002"/>
        <item x="1728"/>
        <item x="402"/>
        <item x="104"/>
        <item x="2401"/>
        <item x="1005"/>
        <item x="614"/>
        <item x="4149"/>
        <item x="237"/>
        <item x="2752"/>
        <item x="4576"/>
        <item x="3499"/>
        <item x="1488"/>
        <item x="4175"/>
        <item x="2683"/>
        <item x="493"/>
        <item x="4082"/>
        <item x="200"/>
        <item x="4116"/>
        <item x="4577"/>
        <item x="3246"/>
        <item x="99"/>
        <item x="3"/>
        <item x="616"/>
        <item x="4533"/>
        <item x="2016"/>
        <item x="5753"/>
        <item x="2243"/>
        <item x="3070"/>
        <item x="1203"/>
        <item x="64"/>
        <item x="655"/>
        <item x="3137"/>
        <item x="4147"/>
        <item x="1722"/>
        <item x="3635"/>
        <item x="5174"/>
        <item x="4547"/>
        <item x="192"/>
        <item x="113"/>
        <item x="866"/>
        <item x="226"/>
        <item x="5096"/>
        <item x="3523"/>
        <item x="4616"/>
        <item x="4729"/>
        <item x="1512"/>
        <item x="1461"/>
        <item x="3509"/>
        <item x="3204"/>
        <item x="868"/>
        <item x="894"/>
        <item x="5103"/>
        <item x="960"/>
        <item x="2029"/>
        <item x="1133"/>
        <item x="2727"/>
        <item x="494"/>
        <item x="4677"/>
        <item x="1972"/>
        <item x="3640"/>
        <item x="1245"/>
        <item x="1513"/>
        <item x="3720"/>
        <item x="4608"/>
        <item x="908"/>
        <item x="1672"/>
        <item x="3554"/>
        <item x="2275"/>
        <item x="3544"/>
        <item x="2319"/>
        <item x="1287"/>
        <item x="81"/>
        <item x="114"/>
        <item x="305"/>
        <item x="4076"/>
        <item x="4140"/>
        <item x="901"/>
        <item x="2101"/>
        <item x="4"/>
        <item x="3728"/>
        <item x="1008"/>
        <item x="1010"/>
        <item x="2006"/>
        <item x="5754"/>
        <item x="4144"/>
        <item x="1217"/>
        <item x="2882"/>
        <item x="2023"/>
        <item x="814"/>
        <item x="1135"/>
        <item x="414"/>
        <item x="4077"/>
        <item x="53"/>
        <item x="2296"/>
        <item x="126"/>
        <item x="5175"/>
        <item x="871"/>
        <item x="1078"/>
        <item x="3087"/>
        <item x="2783"/>
        <item x="123"/>
        <item x="3074"/>
        <item x="3082"/>
        <item x="2686"/>
        <item x="1709"/>
        <item x="2841"/>
        <item x="3628"/>
        <item x="909"/>
        <item x="487"/>
        <item x="4166"/>
        <item x="4079"/>
        <item x="4058"/>
        <item x="2276"/>
        <item x="397"/>
        <item x="1050"/>
        <item x="1700"/>
        <item x="1259"/>
        <item x="2253"/>
        <item x="2784"/>
        <item x="4674"/>
        <item x="5385"/>
        <item x="4253"/>
        <item x="1699"/>
        <item x="5173"/>
        <item x="3258"/>
        <item x="604"/>
        <item x="2847"/>
        <item x="1293"/>
        <item x="103"/>
        <item x="3339"/>
        <item x="1870"/>
        <item x="1013"/>
        <item x="1692"/>
        <item x="2345"/>
        <item x="4160"/>
        <item x="1015"/>
        <item x="3638"/>
        <item x="5182"/>
        <item x="95"/>
        <item x="3086"/>
        <item x="2060"/>
        <item x="1511"/>
        <item x="4049"/>
        <item x="1249"/>
        <item x="5034"/>
        <item x="3231"/>
        <item x="3621"/>
        <item x="845"/>
        <item x="4148"/>
        <item x="2415"/>
        <item x="1956"/>
        <item x="313"/>
        <item x="1307"/>
        <item x="771"/>
        <item x="1694"/>
        <item x="2732"/>
        <item x="1704"/>
        <item x="1257"/>
        <item x="5166"/>
        <item x="1489"/>
        <item x="5164"/>
        <item x="3232"/>
        <item x="1143"/>
        <item x="399"/>
        <item x="4625"/>
        <item x="1204"/>
        <item x="4567"/>
        <item x="4589"/>
        <item x="5092"/>
        <item x="2298"/>
        <item x="3617"/>
        <item x="119"/>
        <item x="3623"/>
        <item x="1386"/>
        <item x="496"/>
        <item x="1688"/>
        <item x="4164"/>
        <item x="1747"/>
        <item x="1052"/>
        <item x="2417"/>
        <item x="3644"/>
        <item x="315"/>
        <item x="3249"/>
        <item x="4679"/>
        <item x="5180"/>
        <item x="5664"/>
        <item x="4250"/>
        <item x="5154"/>
        <item x="2058"/>
        <item x="93"/>
        <item x="4519"/>
        <item x="4515"/>
        <item x="4027"/>
        <item x="1120"/>
        <item x="2255"/>
        <item x="1289"/>
        <item x="2687"/>
        <item x="1069"/>
        <item x="4682"/>
        <item x="1801"/>
        <item x="5384"/>
        <item x="2039"/>
        <item x="895"/>
        <item x="1389"/>
        <item x="4096"/>
        <item x="1498"/>
        <item x="89"/>
        <item x="5097"/>
        <item x="4057"/>
        <item x="1297"/>
        <item x="1095"/>
        <item x="2271"/>
        <item x="1310"/>
        <item x="2741"/>
        <item x="4137"/>
        <item x="954"/>
        <item x="3625"/>
        <item x="4673"/>
        <item x="3077"/>
        <item x="1070"/>
        <item x="1291"/>
        <item x="1131"/>
        <item x="1100"/>
        <item x="161"/>
        <item x="2229"/>
        <item x="902"/>
        <item x="922"/>
        <item x="1121"/>
        <item x="3589"/>
        <item x="3513"/>
        <item x="4587"/>
        <item x="100"/>
        <item x="1030"/>
        <item x="3486"/>
        <item x="5400"/>
        <item x="4181"/>
        <item x="3545"/>
        <item x="1236"/>
        <item x="60"/>
        <item x="1244"/>
        <item x="4032"/>
        <item x="61"/>
        <item x="395"/>
        <item x="5171"/>
        <item x="2817"/>
        <item x="778"/>
        <item x="756"/>
        <item x="3227"/>
        <item x="1715"/>
        <item x="1139"/>
        <item x="846"/>
        <item x="5064"/>
        <item x="1755"/>
        <item x="3250"/>
        <item x="4610"/>
        <item x="2713"/>
        <item x="880"/>
        <item x="4548"/>
        <item x="1689"/>
        <item x="4105"/>
        <item x="3551"/>
        <item x="4653"/>
        <item x="2034"/>
        <item x="5098"/>
        <item x="4654"/>
        <item x="3650"/>
        <item x="5118"/>
        <item x="855"/>
        <item x="2820"/>
        <item x="2230"/>
        <item x="957"/>
        <item x="2278"/>
        <item x="4006"/>
        <item x="5183"/>
        <item x="2849"/>
        <item x="4138"/>
        <item x="3552"/>
        <item x="403"/>
        <item x="215"/>
        <item x="4671"/>
        <item x="1111"/>
        <item x="491"/>
        <item x="398"/>
        <item x="2721"/>
        <item x="1027"/>
        <item x="4131"/>
        <item x="764"/>
        <item x="1786"/>
        <item x="80"/>
        <item x="3062"/>
        <item x="886"/>
        <item x="4062"/>
        <item x="1260"/>
        <item x="3549"/>
        <item x="3517"/>
        <item x="3637"/>
        <item x="5152"/>
        <item x="892"/>
        <item x="1085"/>
        <item x="3344"/>
        <item x="2299"/>
        <item x="5186"/>
        <item x="318"/>
        <item x="3066"/>
        <item x="2305"/>
        <item x="4130"/>
        <item x="3225"/>
        <item x="2242"/>
        <item x="1309"/>
        <item x="4081"/>
        <item x="2093"/>
        <item x="751"/>
        <item x="1550"/>
        <item x="3633"/>
        <item x="2745"/>
        <item x="731"/>
        <item x="4126"/>
        <item x="2099"/>
        <item x="1841"/>
        <item x="1116"/>
        <item x="3333"/>
        <item x="4143"/>
        <item x="58"/>
        <item x="1973"/>
        <item x="766"/>
        <item x="1526"/>
        <item x="4156"/>
        <item x="495"/>
        <item x="4684"/>
        <item x="1976"/>
        <item x="5177"/>
        <item x="5450"/>
        <item x="858"/>
        <item x="4106"/>
        <item x="1286"/>
        <item x="3639"/>
        <item x="5439"/>
        <item x="5086"/>
        <item x="3535"/>
        <item x="5052"/>
        <item x="5104"/>
        <item x="5386"/>
        <item x="5415"/>
        <item x="1090"/>
        <item x="55"/>
        <item x="3626"/>
        <item x="319"/>
        <item x="4254"/>
        <item x="772"/>
        <item x="1049"/>
        <item x="898"/>
        <item x="842"/>
        <item x="1510"/>
        <item x="4666"/>
        <item x="5191"/>
        <item x="3487"/>
        <item x="4665"/>
        <item x="1118"/>
        <item x="4174"/>
        <item x="569"/>
        <item x="163"/>
        <item x="4173"/>
        <item x="3111"/>
        <item x="1551"/>
        <item x="1295"/>
        <item x="2051"/>
        <item x="3636"/>
        <item x="2790"/>
        <item x="14"/>
        <item x="5383"/>
        <item x="2096"/>
        <item x="20"/>
        <item x="1708"/>
        <item x="2059"/>
        <item x="17"/>
        <item x="5181"/>
        <item x="218"/>
        <item x="2282"/>
        <item x="5755"/>
        <item x="3634"/>
        <item x="963"/>
        <item x="1268"/>
        <item x="5445"/>
        <item x="4153"/>
        <item x="3653"/>
        <item x="304"/>
        <item x="4624"/>
        <item x="1419"/>
        <item x="3627"/>
        <item x="31"/>
        <item x="411"/>
        <item x="63"/>
        <item x="4763"/>
        <item x="3622"/>
        <item x="4652"/>
        <item x="5119"/>
        <item x="84"/>
        <item x="401"/>
        <item x="30"/>
        <item x="213"/>
        <item x="2246"/>
        <item x="863"/>
        <item x="1092"/>
        <item x="3067"/>
        <item x="3050"/>
        <item x="1316"/>
        <item x="492"/>
        <item x="3600"/>
        <item x="2005"/>
        <item x="3504"/>
        <item x="2306"/>
        <item x="4588"/>
        <item x="1262"/>
        <item x="3646"/>
        <item x="3049"/>
        <item x="1140"/>
        <item x="5448"/>
        <item x="1097"/>
        <item x="443"/>
        <item x="1292"/>
        <item x="88"/>
        <item x="2024"/>
        <item x="116"/>
        <item x="732"/>
        <item x="1007"/>
        <item x="1216"/>
        <item x="5094"/>
        <item x="5458"/>
        <item x="1496"/>
        <item x="5163"/>
        <item x="1009"/>
        <item x="656"/>
        <item x="883"/>
        <item x="2265"/>
        <item x="2723"/>
        <item x="3652"/>
        <item x="5105"/>
        <item x="1676"/>
        <item x="953"/>
        <item x="3336"/>
        <item x="1385"/>
        <item x="5389"/>
        <item x="1740"/>
        <item x="498"/>
        <item x="1272"/>
        <item x="2878"/>
        <item x="3619"/>
        <item x="1106"/>
        <item x="1746"/>
        <item x="307"/>
        <item x="189"/>
        <item x="2260"/>
        <item x="1745"/>
        <item x="1145"/>
        <item x="1306"/>
        <item x="5190"/>
        <item x="5153"/>
        <item x="3255"/>
        <item x="1290"/>
        <item x="4136"/>
        <item x="2295"/>
        <item x="5873"/>
        <item x="2106"/>
        <item x="4575"/>
        <item x="5410"/>
        <item x="5449"/>
        <item x="1247"/>
        <item x="2810"/>
        <item x="90"/>
        <item x="3234"/>
        <item x="2256"/>
        <item x="317"/>
        <item x="5061"/>
        <item x="999"/>
        <item x="5461"/>
        <item x="208"/>
        <item x="2822"/>
        <item x="418"/>
        <item x="2850"/>
        <item x="102"/>
        <item x="4176"/>
        <item x="3823"/>
        <item x="3090"/>
        <item x="3605"/>
        <item x="1115"/>
        <item x="2302"/>
        <item x="1463"/>
        <item x="1719"/>
        <item x="488"/>
        <item x="2915"/>
        <item x="2288"/>
        <item x="2824"/>
        <item x="1047"/>
        <item x="2391"/>
        <item x="958"/>
        <item x="1522"/>
        <item x="4212"/>
        <item x="1388"/>
        <item x="2280"/>
        <item x="5388"/>
        <item x="1727"/>
        <item x="1867"/>
        <item x="5102"/>
        <item x="2717"/>
        <item x="1683"/>
        <item x="4643"/>
        <item x="210"/>
        <item x="1271"/>
        <item x="1129"/>
        <item x="623"/>
        <item x="1045"/>
        <item x="3282"/>
        <item x="2273"/>
        <item x="3680"/>
        <item x="4152"/>
        <item x="1838"/>
        <item x="887"/>
        <item x="5510"/>
        <item x="1312"/>
        <item x="862"/>
        <item x="1012"/>
        <item x="160"/>
        <item x="1462"/>
        <item x="1101"/>
        <item x="442"/>
        <item x="4626"/>
        <item x="59"/>
        <item x="79"/>
        <item x="1766"/>
        <item x="62"/>
        <item x="1122"/>
        <item x="2846"/>
        <item x="2729"/>
        <item x="3075"/>
        <item x="1724"/>
        <item x="1108"/>
        <item x="2281"/>
        <item x="3338"/>
        <item x="5387"/>
        <item x="734"/>
        <item x="5398"/>
        <item x="1002"/>
        <item x="3195"/>
        <item x="568"/>
        <item x="167"/>
        <item x="5157"/>
        <item x="1138"/>
        <item x="3206"/>
        <item x="1113"/>
        <item x="162"/>
        <item x="2866"/>
        <item x="4146"/>
        <item x="3268"/>
        <item x="5093"/>
        <item x="4762"/>
        <item x="4614"/>
        <item x="2854"/>
        <item x="416"/>
        <item x="3101"/>
        <item x="2712"/>
        <item x="2311"/>
        <item x="4154"/>
        <item x="3520"/>
        <item x="3505"/>
        <item x="120"/>
        <item x="2767"/>
        <item x="5417"/>
        <item x="497"/>
        <item x="891"/>
        <item x="2398"/>
        <item x="2937"/>
        <item x="2455"/>
        <item x="415"/>
        <item x="5116"/>
        <item x="5179"/>
        <item x="4125"/>
        <item x="2050"/>
        <item x="5736"/>
        <item x="5165"/>
        <item x="301"/>
        <item x="3076"/>
        <item x="2100"/>
        <item x="2756"/>
        <item x="3824"/>
        <item x="2818"/>
        <item x="1141"/>
        <item x="1053"/>
        <item x="3270"/>
        <item x="2419"/>
        <item x="4016"/>
        <item x="1248"/>
        <item x="2300"/>
        <item x="3550"/>
        <item x="3084"/>
        <item x="961"/>
        <item x="2852"/>
        <item x="2289"/>
        <item x="1025"/>
        <item x="1031"/>
        <item x="1768"/>
        <item x="2270"/>
        <item x="1525"/>
        <item x="1674"/>
        <item x="3298"/>
        <item x="2403"/>
        <item x="1957"/>
        <item x="5727"/>
        <item x="1193"/>
        <item x="211"/>
        <item x="3506"/>
        <item x="3553"/>
        <item x="4681"/>
        <item x="2030"/>
        <item x="3197"/>
        <item x="1088"/>
        <item x="3566"/>
        <item x="1142"/>
        <item x="5160"/>
        <item x="1769"/>
        <item x="5752"/>
        <item x="1686"/>
        <item x="770"/>
        <item x="2317"/>
        <item x="876"/>
        <item x="3790"/>
        <item x="5665"/>
        <item x="3089"/>
        <item x="4646"/>
        <item x="5356"/>
        <item x="2147"/>
        <item x="4161"/>
        <item x="1246"/>
        <item x="3507"/>
        <item x="3340"/>
        <item x="3597"/>
        <item x="420"/>
        <item x="1803"/>
        <item x="3334"/>
        <item x="3273"/>
        <item x="1237"/>
        <item x="3272"/>
        <item x="774"/>
        <item x="3280"/>
        <item x="5493"/>
        <item x="897"/>
        <item x="412"/>
        <item x="4795"/>
        <item x="1308"/>
        <item x="1326"/>
        <item x="882"/>
        <item x="1454"/>
        <item x="3778"/>
        <item x="1733"/>
        <item x="1842"/>
        <item x="522"/>
        <item x="3599"/>
        <item x="101"/>
        <item x="2373"/>
        <item x="4764"/>
        <item x="5438"/>
        <item x="1843"/>
        <item x="1130"/>
        <item x="166"/>
        <item x="900"/>
        <item x="4097"/>
        <item x="112"/>
        <item x="5192"/>
        <item x="2151"/>
        <item x="3758"/>
        <item x="2426"/>
        <item x="5095"/>
        <item x="3791"/>
        <item x="3555"/>
        <item x="1735"/>
        <item x="2826"/>
        <item x="3562"/>
        <item x="1087"/>
        <item x="1294"/>
        <item x="2350"/>
        <item x="4084"/>
        <item x="4046"/>
        <item x="122"/>
        <item x="417"/>
        <item x="1109"/>
        <item x="2057"/>
        <item x="2108"/>
        <item x="4031"/>
        <item x="1258"/>
        <item x="117"/>
        <item x="3707"/>
        <item x="2428"/>
        <item x="567"/>
        <item x="907"/>
        <item x="3853"/>
        <item x="3842"/>
        <item x="1737"/>
        <item x="1134"/>
        <item x="1114"/>
        <item x="1072"/>
        <item x="110"/>
        <item x="2033"/>
        <item x="733"/>
        <item x="3191"/>
        <item x="1387"/>
        <item x="2895"/>
        <item x="864"/>
        <item x="1104"/>
        <item x="4035"/>
        <item x="1006"/>
        <item x="4568"/>
        <item x="3200"/>
        <item x="3649"/>
        <item x="3117"/>
        <item x="2113"/>
        <item x="2343"/>
        <item x="3511"/>
        <item x="1761"/>
        <item x="5187"/>
        <item x="2139"/>
        <item x="1527"/>
        <item x="1691"/>
        <item x="2036"/>
        <item x="419"/>
        <item x="5424"/>
        <item x="2804"/>
        <item x="3170"/>
        <item x="106"/>
        <item x="300"/>
        <item x="1528"/>
        <item x="5726"/>
        <item x="2809"/>
        <item x="2812"/>
        <item x="1693"/>
        <item x="2274"/>
        <item x="1296"/>
        <item x="4627"/>
        <item x="919"/>
        <item x="3078"/>
        <item x="1265"/>
        <item x="2876"/>
        <item x="1798"/>
        <item x="3763"/>
        <item x="1132"/>
        <item x="5170"/>
        <item x="2728"/>
        <item x="5194"/>
        <item x="2095"/>
        <item x="1524"/>
        <item x="4190"/>
        <item x="3138"/>
        <item x="447"/>
        <item x="2097"/>
        <item x="4664"/>
        <item x="1313"/>
        <item x="1136"/>
        <item x="1771"/>
        <item x="2385"/>
        <item x="779"/>
        <item x="2304"/>
        <item x="3780"/>
        <item x="5492"/>
        <item x="5436"/>
        <item x="121"/>
        <item x="3563"/>
        <item x="3682"/>
        <item x="3514"/>
        <item x="214"/>
        <item x="2405"/>
        <item x="2979"/>
        <item x="3079"/>
        <item x="5443"/>
        <item x="5414"/>
        <item x="2851"/>
        <item x="1695"/>
        <item x="4139"/>
        <item x="1215"/>
        <item x="4824"/>
        <item x="3722"/>
        <item x="4798"/>
        <item x="3281"/>
        <item x="1241"/>
        <item x="1514"/>
        <item x="24"/>
        <item x="2266"/>
        <item x="3766"/>
        <item x="1458"/>
        <item x="4052"/>
        <item x="3119"/>
        <item x="2747"/>
        <item x="1763"/>
        <item x="5864"/>
        <item x="3579"/>
        <item x="3179"/>
        <item x="5189"/>
        <item x="5158"/>
        <item x="1093"/>
        <item x="118"/>
        <item x="1300"/>
        <item x="83"/>
        <item x="5155"/>
        <item x="1716"/>
        <item x="5050"/>
        <item x="4095"/>
        <item x="3209"/>
        <item x="3183"/>
        <item x="28"/>
        <item x="3779"/>
        <item x="1192"/>
        <item x="5399"/>
        <item x="207"/>
        <item x="1098"/>
        <item x="1765"/>
        <item x="1325"/>
        <item x="203"/>
        <item x="13"/>
        <item x="3724"/>
        <item x="2833"/>
        <item x="5452"/>
        <item x="5738"/>
        <item x="920"/>
        <item x="87"/>
        <item x="5460"/>
        <item x="2170"/>
        <item x="2318"/>
        <item x="4669"/>
        <item x="3069"/>
        <item x="1869"/>
        <item x="885"/>
        <item x="4628"/>
        <item x="15"/>
        <item x="2269"/>
        <item x="3123"/>
        <item x="3515"/>
        <item x="5185"/>
        <item x="4098"/>
        <item x="3782"/>
        <item x="201"/>
        <item x="4644"/>
        <item x="5419"/>
        <item x="3098"/>
        <item x="219"/>
        <item x="5197"/>
        <item x="202"/>
        <item x="109"/>
        <item x="1974"/>
        <item x="3205"/>
        <item x="5123"/>
        <item x="421"/>
        <item x="3242"/>
        <item x="2853"/>
        <item x="3835"/>
        <item x="2898"/>
        <item x="2144"/>
        <item x="2794"/>
        <item x="2128"/>
        <item x="4099"/>
        <item x="4133"/>
        <item x="3094"/>
        <item x="4158"/>
        <item x="449"/>
        <item x="3648"/>
        <item x="105"/>
        <item x="2902"/>
        <item x="1868"/>
        <item x="5355"/>
        <item x="209"/>
        <item x="4648"/>
        <item x="3071"/>
        <item x="1056"/>
        <item x="2337"/>
        <item x="921"/>
        <item x="5130"/>
        <item x="2731"/>
        <item x="3784"/>
        <item x="1450"/>
        <item x="5875"/>
        <item x="3683"/>
        <item x="4103"/>
        <item x="1314"/>
        <item x="3677"/>
        <item x="5766"/>
        <item x="4129"/>
        <item x="1105"/>
        <item x="1899"/>
        <item x="5735"/>
        <item x="3594"/>
        <item x="3152"/>
        <item x="5871"/>
        <item x="2917"/>
        <item x="3196"/>
        <item x="1317"/>
        <item x="4667"/>
        <item x="3159"/>
        <item x="2867"/>
        <item x="1518"/>
        <item x="4180"/>
        <item x="294"/>
        <item x="2322"/>
        <item x="2163"/>
        <item x="4159"/>
        <item x="2107"/>
        <item x="1128"/>
        <item x="4957"/>
        <item x="2135"/>
        <item x="1960"/>
        <item x="5124"/>
        <item x="1523"/>
        <item x="5390"/>
        <item x="1871"/>
        <item x="2143"/>
        <item x="4102"/>
        <item x="4101"/>
        <item x="2083"/>
        <item x="1137"/>
        <item x="2916"/>
        <item x="2146"/>
        <item x="5441"/>
        <item x="566"/>
        <item x="5161"/>
        <item x="3175"/>
        <item x="1802"/>
        <item x="5860"/>
        <item x="2110"/>
        <item x="2393"/>
        <item x="3662"/>
        <item x="1304"/>
        <item x="4794"/>
        <item x="3216"/>
        <item x="5872"/>
        <item x="5062"/>
        <item x="1673"/>
        <item x="881"/>
        <item x="1094"/>
        <item x="91"/>
        <item x="1687"/>
        <item x="5442"/>
        <item x="1266"/>
        <item x="3219"/>
        <item x="2264"/>
        <item x="2454"/>
        <item x="1096"/>
        <item x="2027"/>
        <item x="1820"/>
        <item x="1732"/>
        <item x="2150"/>
        <item x="2873"/>
        <item x="3624"/>
        <item x="2344"/>
        <item x="3199"/>
        <item x="3759"/>
        <item x="1726"/>
        <item x="5199"/>
        <item x="3684"/>
        <item x="212"/>
        <item x="1557"/>
        <item x="54"/>
        <item x="1767"/>
        <item x="5426"/>
        <item x="3122"/>
        <item x="3602"/>
        <item x="5411"/>
        <item x="2395"/>
        <item x="1267"/>
        <item x="5408"/>
        <item x="1734"/>
        <item x="3229"/>
        <item x="2153"/>
        <item x="4686"/>
        <item x="3825"/>
        <item x="296"/>
        <item x="4721"/>
        <item x="3666"/>
        <item x="1778"/>
        <item x="1690"/>
        <item x="2312"/>
        <item x="2136"/>
        <item x="2267"/>
        <item x="3178"/>
        <item x="1804"/>
        <item x="5465"/>
        <item x="2828"/>
        <item x="3230"/>
        <item x="1149"/>
        <item x="3172"/>
        <item x="1736"/>
        <item x="2054"/>
        <item x="5138"/>
        <item x="2823"/>
        <item x="3226"/>
        <item x="5672"/>
        <item x="3224"/>
        <item x="2316"/>
        <item x="3126"/>
        <item x="4675"/>
        <item x="1074"/>
        <item x="2330"/>
        <item x="3337"/>
        <item x="5435"/>
        <item x="5507"/>
        <item x="523"/>
        <item x="18"/>
        <item x="3341"/>
        <item x="3156"/>
        <item x="5162"/>
        <item x="5114"/>
        <item x="3725"/>
        <item x="2371"/>
        <item x="1301"/>
        <item x="4409"/>
        <item x="3699"/>
        <item x="2091"/>
        <item x="2422"/>
        <item x="3104"/>
        <item x="2268"/>
        <item x="3394"/>
        <item x="5412"/>
        <item x="2863"/>
        <item x="2032"/>
        <item x="3247"/>
        <item x="4629"/>
        <item x="1453"/>
        <item x="216"/>
        <item x="4796"/>
        <item x="5788"/>
        <item x="3792"/>
        <item x="2145"/>
        <item x="1063"/>
        <item x="2974"/>
        <item x="5728"/>
        <item x="2272"/>
        <item x="2424"/>
        <item x="3711"/>
        <item x="26"/>
        <item x="3248"/>
        <item x="521"/>
        <item x="5466"/>
        <item x="1770"/>
        <item x="3512"/>
        <item x="2814"/>
        <item x="5418"/>
        <item x="5874"/>
        <item x="4048"/>
        <item x="3174"/>
        <item x="4657"/>
        <item x="2877"/>
        <item x="2372"/>
        <item x="3719"/>
        <item x="1516"/>
        <item x="3103"/>
        <item x="3315"/>
        <item x="2429"/>
        <item x="3764"/>
        <item x="2743"/>
        <item x="3233"/>
        <item x="5401"/>
        <item x="4797"/>
        <item x="5500"/>
        <item x="4132"/>
        <item x="2293"/>
        <item x="5876"/>
        <item x="5051"/>
        <item x="413"/>
        <item x="5129"/>
        <item x="5413"/>
        <item x="5156"/>
        <item x="27"/>
        <item x="3576"/>
        <item x="4183"/>
        <item x="1730"/>
        <item x="5491"/>
        <item x="3235"/>
        <item x="2805"/>
        <item x="1517"/>
        <item x="2347"/>
        <item x="4717"/>
        <item x="3674"/>
        <item x="5867"/>
        <item x="3675"/>
        <item x="3703"/>
        <item x="217"/>
        <item x="2808"/>
        <item x="1302"/>
        <item x="2399"/>
        <item x="2094"/>
        <item x="4191"/>
        <item x="2092"/>
        <item x="3171"/>
        <item x="1324"/>
        <item x="2466"/>
        <item x="2402"/>
        <item x="2098"/>
        <item x="446"/>
        <item x="2131"/>
        <item x="3714"/>
        <item x="926"/>
        <item x="5858"/>
        <item x="2975"/>
        <item x="4687"/>
        <item x="4184"/>
        <item x="3516"/>
        <item x="3274"/>
        <item x="22"/>
        <item x="3193"/>
        <item x="2105"/>
        <item x="2149"/>
        <item x="3208"/>
        <item x="5444"/>
        <item x="3107"/>
        <item x="1024"/>
        <item x="2011"/>
        <item x="3213"/>
        <item x="4012"/>
        <item x="1558"/>
        <item x="3109"/>
        <item x="3826"/>
        <item x="5856"/>
        <item x="2806"/>
        <item x="5851"/>
        <item x="2336"/>
        <item x="1837"/>
        <item x="4670"/>
        <item x="5142"/>
        <item x="2152"/>
        <item x="2894"/>
        <item x="2831"/>
        <item x="1452"/>
        <item x="2883"/>
        <item x="3822"/>
        <item x="5457"/>
        <item x="2037"/>
        <item x="906"/>
        <item x="3256"/>
        <item x="2022"/>
        <item x="5134"/>
        <item x="1752"/>
        <item x="1809"/>
        <item x="5865"/>
        <item x="1898"/>
        <item x="3253"/>
        <item x="1303"/>
        <item x="5140"/>
        <item x="5437"/>
        <item x="3207"/>
        <item x="3389"/>
        <item x="4620"/>
        <item x="2320"/>
        <item x="2160"/>
        <item x="1881"/>
        <item x="164"/>
        <item x="5136"/>
        <item x="5132"/>
        <item x="5423"/>
        <item x="146"/>
        <item x="193"/>
        <item x="2028"/>
        <item x="2880"/>
        <item x="3773"/>
        <item x="2148"/>
        <item x="3661"/>
        <item x="3169"/>
        <item x="3176"/>
        <item x="5487"/>
        <item x="3631"/>
        <item x="4650"/>
        <item x="5188"/>
        <item x="4622"/>
        <item x="4014"/>
        <item x="3705"/>
        <item x="1460"/>
        <item x="3278"/>
        <item x="3158"/>
        <item x="3140"/>
        <item x="3198"/>
        <item x="4649"/>
        <item x="1799"/>
        <item x="2279"/>
        <item x="4051"/>
        <item x="448"/>
        <item x="2813"/>
        <item x="1508"/>
        <item x="5440"/>
        <item x="2985"/>
        <item x="1520"/>
        <item x="5198"/>
        <item x="5515"/>
        <item x="1091"/>
        <item x="1515"/>
        <item x="780"/>
        <item x="85"/>
        <item x="5767"/>
        <item x="1473"/>
        <item x="3251"/>
        <item x="1810"/>
        <item x="5184"/>
        <item x="2338"/>
        <item x="1099"/>
        <item x="2842"/>
        <item x="2386"/>
        <item x="5359"/>
        <item x="2138"/>
        <item x="141"/>
        <item x="12"/>
        <item x="4645"/>
        <item x="3678"/>
        <item x="5488"/>
        <item x="3706"/>
        <item x="86"/>
        <item x="2042"/>
        <item x="2020"/>
        <item x="3141"/>
        <item x="1817"/>
        <item x="3160"/>
        <item x="1519"/>
        <item x="1800"/>
        <item x="2848"/>
        <item x="16"/>
        <item x="3577"/>
        <item x="2780"/>
        <item x="3755"/>
        <item x="2843"/>
        <item x="2172"/>
        <item x="293"/>
        <item x="4647"/>
        <item x="4676"/>
        <item x="143"/>
        <item x="1323"/>
        <item x="3128"/>
        <item x="3136"/>
        <item x="1876"/>
        <item x="3072"/>
        <item x="2901"/>
        <item x="4668"/>
        <item x="3596"/>
        <item x="3606"/>
        <item x="5868"/>
        <item x="2845"/>
        <item x="2416"/>
        <item x="2970"/>
        <item x="2757"/>
        <item x="2155"/>
        <item x="3708"/>
        <item x="2753"/>
        <item x="5403"/>
        <item x="2157"/>
        <item x="4868"/>
        <item x="2432"/>
        <item x="1749"/>
        <item x="3184"/>
        <item x="3237"/>
        <item x="1349"/>
        <item x="3133"/>
        <item x="5502"/>
        <item x="5125"/>
        <item x="3754"/>
        <item x="2936"/>
        <item x="19"/>
        <item x="1474"/>
        <item x="1729"/>
        <item x="4128"/>
        <item x="1299"/>
        <item x="1762"/>
        <item x="5416"/>
        <item x="5195"/>
        <item x="2938"/>
        <item x="3217"/>
        <item x="2860"/>
        <item x="3073"/>
        <item x="2314"/>
        <item x="2439"/>
        <item x="3190"/>
        <item x="4710"/>
        <item x="3749"/>
        <item x="21"/>
        <item x="1231"/>
        <item x="2418"/>
        <item x="4672"/>
        <item x="5159"/>
        <item x="5857"/>
        <item x="3601"/>
        <item x="3709"/>
        <item x="1764"/>
        <item x="2423"/>
        <item x="2939"/>
        <item x="1893"/>
        <item x="1895"/>
        <item x="5146"/>
        <item x="3828"/>
        <item x="2930"/>
        <item x="5430"/>
        <item x="3239"/>
        <item x="4134"/>
        <item x="25"/>
        <item x="2441"/>
        <item x="2082"/>
        <item x="1062"/>
        <item x="3598"/>
        <item x="3659"/>
        <item x="1154"/>
        <item x="1750"/>
        <item x="3595"/>
        <item x="2789"/>
        <item x="5433"/>
        <item x="2425"/>
        <item x="4210"/>
        <item x="5360"/>
        <item x="2292"/>
        <item x="5143"/>
        <item x="3215"/>
        <item x="3188"/>
        <item x="3713"/>
        <item x="2133"/>
        <item x="3157"/>
        <item x="5862"/>
        <item x="1741"/>
        <item x="3656"/>
        <item x="2062"/>
        <item x="3671"/>
        <item x="4853"/>
        <item x="2976"/>
        <item x="298"/>
        <item x="2445"/>
        <item x="5866"/>
        <item x="3729"/>
        <item x="2875"/>
        <item x="2427"/>
        <item x="29"/>
        <item x="92"/>
        <item x="5112"/>
        <item x="1796"/>
        <item x="1521"/>
        <item x="4788"/>
        <item x="2906"/>
        <item x="1054"/>
        <item x="3269"/>
        <item x="4720"/>
        <item x="5429"/>
        <item x="5861"/>
        <item x="2283"/>
        <item x="2448"/>
        <item x="3221"/>
        <item x="1839"/>
        <item x="1348"/>
        <item x="2864"/>
        <item x="5737"/>
        <item x="2168"/>
        <item x="5126"/>
        <item x="2130"/>
        <item x="2928"/>
        <item x="4162"/>
        <item x="2044"/>
        <item x="2921"/>
        <item x="3665"/>
        <item x="3001"/>
        <item x="3608"/>
        <item x="1760"/>
        <item x="1155"/>
        <item x="5361"/>
        <item x="2929"/>
        <item x="4724"/>
        <item x="4163"/>
        <item x="3236"/>
        <item x="2394"/>
        <item x="3676"/>
        <item x="3240"/>
        <item x="3271"/>
        <item x="3254"/>
        <item x="3840"/>
        <item x="3697"/>
        <item x="3108"/>
        <item x="2920"/>
        <item x="5196"/>
        <item x="196"/>
        <item x="4011"/>
        <item x="2469"/>
        <item x="5113"/>
        <item x="3609"/>
        <item x="1812"/>
        <item x="3588"/>
        <item x="3211"/>
        <item x="3565"/>
        <item x="1347"/>
        <item x="2397"/>
        <item x="2315"/>
        <item x="2137"/>
        <item x="2870"/>
        <item x="153"/>
        <item x="2321"/>
        <item x="5509"/>
        <item x="1815"/>
        <item x="2803"/>
        <item x="2839"/>
        <item x="2406"/>
        <item x="4718"/>
        <item x="3223"/>
        <item x="5425"/>
        <item x="4750"/>
        <item x="2807"/>
        <item x="5859"/>
        <item x="2045"/>
        <item x="3194"/>
        <item x="3701"/>
        <item x="1808"/>
        <item x="2829"/>
        <item x="1568"/>
        <item x="1233"/>
        <item x="10"/>
        <item x="1"/>
        <item x="4642"/>
        <item x="4956"/>
        <item x="154"/>
        <item x="2430"/>
        <item x="4094"/>
        <item x="3762"/>
        <item x="3668"/>
        <item x="297"/>
        <item x="4104"/>
        <item x="5869"/>
        <item x="3244"/>
        <item x="3342"/>
        <item x="3212"/>
        <item x="1569"/>
        <item x="1571"/>
        <item x="139"/>
        <item x="3607"/>
        <item x="23"/>
        <item x="4013"/>
        <item x="927"/>
        <item x="4202"/>
        <item x="3756"/>
        <item x="2453"/>
        <item x="5765"/>
        <item x="3742"/>
        <item x="3257"/>
        <item x="2437"/>
        <item x="5219"/>
        <item x="4854"/>
        <item x="3266"/>
        <item x="1321"/>
        <item x="4437"/>
        <item x="3673"/>
        <item x="4086"/>
        <item x="5666"/>
        <item x="3740"/>
        <item x="4297"/>
        <item x="2104"/>
        <item x="3121"/>
        <item x="3559"/>
        <item x="3760"/>
        <item x="1897"/>
        <item x="2903"/>
        <item x="1793"/>
        <item x="111"/>
        <item x="198"/>
        <item x="3214"/>
        <item x="2132"/>
        <item x="2865"/>
        <item x="1811"/>
        <item x="2021"/>
        <item x="1805"/>
        <item x="2161"/>
        <item x="1544"/>
        <item x="5422"/>
        <item x="2335"/>
        <item x="5144"/>
        <item x="3757"/>
        <item x="2114"/>
        <item x="2758"/>
        <item x="2510"/>
        <item x="5870"/>
        <item x="2127"/>
        <item x="1816"/>
        <item x="5434"/>
        <item x="5783"/>
        <item x="2771"/>
        <item x="2277"/>
        <item x="1875"/>
        <item x="159"/>
        <item x="3843"/>
        <item x="4127"/>
        <item x="1166"/>
        <item x="4410"/>
        <item x="2835"/>
        <item x="5527"/>
        <item x="1829"/>
        <item x="1777"/>
        <item x="3220"/>
        <item x="3124"/>
        <item x="2791"/>
        <item x="3736"/>
        <item x="2844"/>
        <item x="3833"/>
        <item x="3387"/>
        <item x="2446"/>
        <item x="194"/>
        <item x="3752"/>
        <item x="4303"/>
        <item x="4711"/>
        <item x="3127"/>
        <item x="924"/>
        <item x="2355"/>
        <item x="2935"/>
        <item x="2909"/>
        <item x="1537"/>
        <item x="3849"/>
        <item x="2043"/>
        <item x="2447"/>
        <item x="3796"/>
        <item x="3113"/>
        <item x="3243"/>
        <item x="2821"/>
        <item x="5128"/>
        <item x="5453"/>
        <item x="1891"/>
        <item x="1079"/>
        <item x="3852"/>
        <item x="5524"/>
        <item x="3660"/>
        <item x="4185"/>
        <item x="4342"/>
        <item x="3700"/>
        <item x="5490"/>
        <item x="3831"/>
        <item x="1506"/>
        <item x="2869"/>
        <item x="2972"/>
        <item x="3765"/>
        <item x="3798"/>
        <item x="3730"/>
        <item x="2358"/>
        <item x="1319"/>
        <item x="1742"/>
        <item x="5782"/>
        <item x="3189"/>
        <item x="3838"/>
        <item x="3276"/>
        <item x="1901"/>
        <item x="2788"/>
        <item x="2879"/>
        <item x="5528"/>
        <item x="151"/>
        <item x="3564"/>
        <item x="4877"/>
        <item x="1751"/>
        <item x="1830"/>
        <item x="3222"/>
        <item x="3832"/>
        <item x="781"/>
        <item x="3182"/>
        <item x="2164"/>
        <item x="3726"/>
        <item x="1894"/>
        <item x="2768"/>
        <item x="3710"/>
        <item x="3395"/>
        <item x="2063"/>
        <item x="1888"/>
        <item x="1794"/>
        <item x="5141"/>
        <item x="5499"/>
        <item x="3313"/>
        <item x="2797"/>
        <item x="2871"/>
        <item x="2896"/>
        <item x="1748"/>
        <item x="3299"/>
        <item x="155"/>
        <item x="5529"/>
        <item x="3827"/>
        <item x="3558"/>
        <item x="2825"/>
        <item x="2781"/>
        <item x="1230"/>
        <item x="5420"/>
        <item x="5148"/>
        <item x="2856"/>
        <item x="3301"/>
        <item x="3173"/>
        <item x="4707"/>
        <item x="2387"/>
        <item x="2904"/>
        <item x="3702"/>
        <item x="4214"/>
        <item x="2819"/>
        <item x="3187"/>
        <item x="3811"/>
        <item x="5137"/>
        <item x="5139"/>
        <item x="3218"/>
        <item x="4209"/>
        <item x="2376"/>
        <item x="2755"/>
        <item x="1756"/>
        <item x="3210"/>
        <item x="1449"/>
        <item x="4203"/>
        <item x="5111"/>
        <item x="2857"/>
        <item x="3642"/>
        <item x="1882"/>
        <item x="1157"/>
        <item x="5743"/>
        <item x="3716"/>
        <item x="3131"/>
        <item x="1813"/>
        <item x="5506"/>
        <item x="4712"/>
        <item x="3834"/>
        <item x="1792"/>
        <item x="4719"/>
        <item x="5456"/>
        <item x="3288"/>
        <item x="2339"/>
        <item x="3768"/>
        <item x="4618"/>
        <item x="2102"/>
        <item x="2900"/>
        <item x="3672"/>
        <item x="3632"/>
        <item x="1814"/>
        <item x="1283"/>
        <item x="1529"/>
        <item x="3132"/>
        <item x="5745"/>
        <item x="2346"/>
        <item x="4786"/>
        <item x="3836"/>
        <item x="2324"/>
        <item x="3663"/>
        <item x="1538"/>
        <item x="2169"/>
        <item x="3300"/>
        <item x="3343"/>
        <item x="5850"/>
        <item x="3743"/>
        <item x="158"/>
        <item x="3787"/>
        <item x="3361"/>
        <item x="2541"/>
        <item x="2111"/>
        <item x="4286"/>
        <item x="1553"/>
        <item x="4725"/>
        <item x="3153"/>
        <item x="4708"/>
        <item x="2414"/>
        <item x="3799"/>
        <item x="4777"/>
        <item x="3769"/>
        <item x="1343"/>
        <item x="3181"/>
        <item x="3783"/>
        <item x="4085"/>
        <item x="3761"/>
        <item x="1150"/>
        <item x="3365"/>
        <item x="5744"/>
        <item x="1161"/>
        <item x="4619"/>
        <item x="3238"/>
        <item x="3630"/>
        <item x="1284"/>
        <item x="2464"/>
        <item x="1570"/>
        <item x="242"/>
        <item x="3889"/>
        <item x="3143"/>
        <item x="3139"/>
        <item x="4784"/>
        <item x="5220"/>
        <item x="1158"/>
        <item x="4732"/>
        <item x="2431"/>
        <item x="5127"/>
        <item x="2325"/>
        <item x="1567"/>
        <item x="2558"/>
        <item x="195"/>
        <item x="5467"/>
        <item x="4621"/>
        <item x="1835"/>
        <item x="3781"/>
        <item x="2109"/>
        <item x="3751"/>
        <item x="5169"/>
        <item x="2294"/>
        <item x="3145"/>
        <item x="3845"/>
        <item x="4298"/>
        <item x="3738"/>
        <item x="1367"/>
        <item x="3185"/>
        <item x="2435"/>
        <item x="1162"/>
        <item x="3767"/>
        <item x="4206"/>
        <item x="5397"/>
        <item x="1232"/>
        <item x="2971"/>
        <item x="5131"/>
        <item x="1873"/>
        <item x="4780"/>
        <item x="1896"/>
        <item x="3775"/>
        <item x="3721"/>
        <item x="1285"/>
        <item x="4778"/>
        <item x="4204"/>
        <item x="3735"/>
        <item x="2442"/>
        <item x="1573"/>
        <item x="3180"/>
        <item x="5147"/>
        <item x="5145"/>
        <item x="2934"/>
        <item x="2084"/>
        <item x="2342"/>
        <item x="3366"/>
        <item x="1354"/>
        <item x="2919"/>
        <item x="142"/>
        <item x="3241"/>
        <item x="3737"/>
        <item x="1758"/>
        <item x="4704"/>
        <item x="5427"/>
        <item x="2025"/>
        <item x="3330"/>
        <item x="2778"/>
        <item x="3279"/>
        <item x="1531"/>
        <item x="2973"/>
        <item x="2943"/>
        <item x="2313"/>
        <item x="3837"/>
        <item x="2443"/>
        <item x="2545"/>
        <item x="1344"/>
        <item x="4705"/>
        <item x="5667"/>
        <item x="4281"/>
        <item x="1790"/>
        <item x="199"/>
        <item x="4114"/>
        <item x="5133"/>
        <item x="1451"/>
        <item x="2449"/>
        <item x="4709"/>
        <item x="94"/>
        <item x="197"/>
        <item x="243"/>
        <item x="3186"/>
        <item x="3777"/>
        <item x="3723"/>
        <item x="4706"/>
        <item x="49"/>
        <item x="3135"/>
        <item x="3142"/>
        <item x="2770"/>
        <item x="1900"/>
        <item x="3748"/>
        <item x="3312"/>
        <item x="2129"/>
        <item x="2327"/>
        <item x="1831"/>
        <item x="2511"/>
        <item x="2561"/>
        <item x="3120"/>
        <item x="3245"/>
        <item x="2162"/>
        <item x="3771"/>
        <item x="1907"/>
        <item x="2944"/>
        <item x="4879"/>
        <item x="4293"/>
        <item x="3284"/>
        <item x="1235"/>
        <item x="630"/>
        <item x="4855"/>
        <item x="3314"/>
        <item x="905"/>
        <item x="1832"/>
        <item x="1797"/>
        <item x="4213"/>
        <item x="2830"/>
        <item x="2840"/>
        <item x="2801"/>
        <item x="4742"/>
        <item x="3846"/>
        <item x="5421"/>
        <item x="3657"/>
        <item x="244"/>
        <item x="5218"/>
        <item x="4374"/>
        <item x="5751"/>
        <item x="3712"/>
        <item x="1125"/>
        <item x="3734"/>
        <item x="1788"/>
        <item x="4201"/>
        <item x="2977"/>
        <item x="2433"/>
        <item x="4301"/>
        <item x="1880"/>
        <item x="1350"/>
        <item x="4115"/>
        <item x="4703"/>
        <item x="2125"/>
        <item x="1887"/>
        <item x="2134"/>
        <item x="2362"/>
        <item x="1572"/>
        <item x="3745"/>
        <item x="928"/>
        <item x="5498"/>
        <item x="1546"/>
        <item x="2438"/>
        <item x="1159"/>
        <item x="148"/>
        <item x="2103"/>
        <item x="3360"/>
        <item x="3733"/>
        <item x="3704"/>
        <item x="3715"/>
        <item x="1821"/>
        <item x="4182"/>
        <item x="3795"/>
        <item x="3815"/>
        <item x="5486"/>
        <item x="2291"/>
        <item x="3615"/>
        <item x="1540"/>
        <item x="3814"/>
        <item x="3685"/>
        <item x="3643"/>
        <item x="2859"/>
        <item x="4340"/>
        <item x="2112"/>
        <item x="1152"/>
        <item x="3364"/>
        <item x="3797"/>
        <item x="4186"/>
        <item x="3698"/>
        <item x="2922"/>
        <item x="3097"/>
        <item x="3325"/>
        <item x="1080"/>
        <item x="2946"/>
        <item x="2334"/>
        <item x="9"/>
        <item x="2834"/>
        <item x="5149"/>
        <item x="4338"/>
        <item x="1353"/>
        <item x="3147"/>
        <item x="3841"/>
        <item x="3750"/>
        <item x="3267"/>
        <item x="341"/>
        <item x="3888"/>
        <item x="149"/>
        <item x="5135"/>
        <item x="3129"/>
        <item x="295"/>
        <item x="3277"/>
        <item x="2171"/>
        <item x="1167"/>
        <item x="3144"/>
        <item x="1160"/>
        <item x="2549"/>
        <item x="5508"/>
        <item x="1530"/>
        <item x="5459"/>
        <item x="2451"/>
        <item x="632"/>
        <item x="3741"/>
        <item x="5432"/>
        <item x="1534"/>
        <item x="5742"/>
        <item x="3134"/>
        <item x="2064"/>
        <item x="4350"/>
        <item x="1352"/>
        <item x="2908"/>
        <item x="1784"/>
        <item x="225"/>
        <item x="1878"/>
        <item x="1908"/>
        <item x="3658"/>
        <item x="3192"/>
        <item x="5489"/>
        <item x="1892"/>
        <item x="2375"/>
        <item x="3776"/>
        <item x="4348"/>
        <item x="2046"/>
        <item x="48"/>
        <item x="2074"/>
        <item x="3369"/>
        <item x="1357"/>
        <item x="2861"/>
        <item x="1543"/>
        <item x="2566"/>
        <item x="2392"/>
        <item x="2352"/>
        <item x="2154"/>
        <item x="3667"/>
        <item x="4299"/>
        <item x="2156"/>
        <item x="2396"/>
        <item x="3629"/>
        <item x="2440"/>
        <item x="1318"/>
        <item x="4337"/>
        <item x="2452"/>
        <item x="1355"/>
        <item x="152"/>
        <item x="5428"/>
        <item x="3287"/>
        <item x="5497"/>
        <item x="930"/>
        <item x="1156"/>
        <item x="2077"/>
        <item x="150"/>
        <item x="2444"/>
        <item x="4875"/>
        <item x="450"/>
        <item x="3744"/>
        <item x="2855"/>
        <item x="2542"/>
        <item x="4294"/>
        <item x="2779"/>
        <item x="1151"/>
        <item x="4436"/>
        <item x="1884"/>
        <item x="3786"/>
        <item x="156"/>
        <item x="2353"/>
        <item x="2450"/>
        <item x="2055"/>
        <item x="3839"/>
        <item x="3413"/>
        <item x="3655"/>
        <item x="752"/>
        <item x="3731"/>
        <item x="5431"/>
        <item x="2434"/>
        <item x="2792"/>
        <item x="4738"/>
        <item x="299"/>
        <item x="2381"/>
        <item x="3747"/>
        <item x="786"/>
        <item x="1757"/>
        <item x="2759"/>
        <item x="2918"/>
        <item x="1556"/>
        <item x="5747"/>
        <item x="629"/>
        <item x="2357"/>
        <item x="2333"/>
        <item x="2436"/>
        <item x="5741"/>
        <item x="2559"/>
        <item x="452"/>
        <item x="4276"/>
        <item x="4723"/>
        <item x="1507"/>
        <item x="2795"/>
        <item x="3732"/>
        <item x="2384"/>
        <item x="3670"/>
        <item x="5503"/>
        <item x="1363"/>
        <item x="3150"/>
        <item x="3154"/>
        <item x="4302"/>
        <item x="2907"/>
        <item x="2897"/>
        <item x="0"/>
        <item x="4408"/>
        <item x="2980"/>
        <item x="5748"/>
        <item x="753"/>
        <item x="4781"/>
        <item x="2910"/>
        <item x="3252"/>
        <item x="1565"/>
        <item x="4743"/>
        <item x="4375"/>
        <item x="157"/>
        <item x="3753"/>
        <item x="4279"/>
        <item x="2456"/>
        <item x="3844"/>
        <item x="2787"/>
        <item x="785"/>
        <item x="5266"/>
        <item x="2115"/>
        <item x="2047"/>
        <item x="5168"/>
        <item x="3770"/>
        <item x="1548"/>
        <item x="2140"/>
        <item x="2827"/>
        <item x="2899"/>
        <item x="2053"/>
        <item x="3693"/>
        <item x="2978"/>
        <item x="3382"/>
        <item x="1759"/>
        <item x="754"/>
        <item x="5750"/>
        <item x="3177"/>
        <item x="2802"/>
        <item x="2953"/>
        <item x="2950"/>
        <item x="5269"/>
        <item x="1795"/>
        <item x="4211"/>
        <item x="2543"/>
        <item x="1346"/>
        <item x="2048"/>
        <item x="2815"/>
        <item x="3847"/>
        <item x="5759"/>
        <item x="1322"/>
        <item x="4434"/>
        <item x="3772"/>
        <item x="5496"/>
        <item x="1554"/>
        <item x="2777"/>
        <item x="2868"/>
        <item x="3326"/>
        <item x="1818"/>
        <item x="2955"/>
        <item x="2884"/>
        <item x="2468"/>
        <item x="4847"/>
        <item x="2945"/>
        <item x="4187"/>
        <item x="1320"/>
        <item x="1533"/>
        <item x="1351"/>
        <item x="5115"/>
        <item x="923"/>
        <item x="1874"/>
        <item x="2400"/>
        <item x="3329"/>
        <item x="1362"/>
        <item x="2562"/>
        <item x="2404"/>
        <item x="3718"/>
        <item x="4782"/>
        <item x="2811"/>
        <item x="4295"/>
        <item x="2490"/>
        <item x="3641"/>
        <item x="5764"/>
        <item x="3002"/>
        <item x="1574"/>
        <item x="3332"/>
        <item x="2990"/>
        <item x="1787"/>
        <item x="2049"/>
        <item x="4251"/>
        <item x="1890"/>
        <item x="2378"/>
        <item x="3096"/>
        <item x="340"/>
        <item x="2874"/>
        <item x="5225"/>
        <item x="936"/>
        <item x="3383"/>
        <item x="1536"/>
        <item x="3774"/>
        <item x="2380"/>
        <item x="1776"/>
        <item x="2832"/>
        <item x="1127"/>
        <item x="3686"/>
        <item x="5495"/>
        <item x="4205"/>
        <item x="3789"/>
        <item x="2"/>
        <item x="4715"/>
        <item x="3664"/>
        <item x="3851"/>
        <item x="1819"/>
        <item x="4327"/>
        <item x="1356"/>
        <item x="2326"/>
        <item x="2377"/>
        <item x="4287"/>
        <item x="2858"/>
        <item x="2158"/>
        <item x="2881"/>
        <item x="4735"/>
        <item x="3739"/>
        <item x="931"/>
        <item x="4866"/>
        <item x="3370"/>
        <item x="1791"/>
        <item x="5761"/>
        <item x="1822"/>
        <item x="5768"/>
        <item x="3283"/>
        <item x="1345"/>
        <item x="4216"/>
        <item x="3286"/>
        <item x="1552"/>
        <item x="2017"/>
        <item x="1562"/>
        <item x="4288"/>
        <item x="4749"/>
        <item x="2056"/>
        <item x="3808"/>
        <item x="1229"/>
        <item x="4831"/>
        <item x="2340"/>
        <item x="2905"/>
        <item x="3146"/>
        <item x="2068"/>
        <item x="4343"/>
        <item x="3151"/>
        <item x="4737"/>
        <item x="451"/>
        <item x="3353"/>
        <item x="3359"/>
        <item x="1824"/>
        <item x="3727"/>
        <item x="4722"/>
        <item x="1783"/>
        <item x="3112"/>
        <item x="3687"/>
        <item x="3669"/>
        <item x="2465"/>
        <item x="5475"/>
        <item x="4194"/>
        <item x="527"/>
        <item x="4832"/>
        <item x="2914"/>
        <item x="453"/>
        <item x="2760"/>
        <item x="4744"/>
        <item x="3746"/>
        <item x="4283"/>
        <item x="2052"/>
        <item x="2886"/>
        <item x="1889"/>
        <item x="3654"/>
        <item x="3829"/>
        <item x="3259"/>
        <item x="4785"/>
        <item x="5211"/>
        <item x="2793"/>
        <item x="4157"/>
        <item x="1358"/>
        <item x="631"/>
        <item x="5212"/>
        <item x="2348"/>
        <item x="3690"/>
        <item x="2382"/>
        <item x="3388"/>
        <item x="1123"/>
        <item x="4808"/>
        <item x="4344"/>
        <item x="2379"/>
        <item x="2796"/>
        <item x="4714"/>
        <item x="2957"/>
        <item x="2911"/>
        <item x="4336"/>
        <item x="3350"/>
        <item x="5485"/>
        <item x="2142"/>
        <item x="3856"/>
        <item x="2383"/>
        <item x="3155"/>
        <item x="4969"/>
        <item x="1789"/>
        <item x="2952"/>
        <item x="4891"/>
        <item x="2951"/>
        <item x="2540"/>
        <item x="2754"/>
        <item x="3285"/>
        <item x="2080"/>
        <item x="3130"/>
        <item x="5746"/>
        <item x="2585"/>
        <item x="1879"/>
        <item x="4290"/>
        <item x="2954"/>
        <item x="3327"/>
        <item x="3275"/>
        <item x="4373"/>
        <item x="2349"/>
        <item x="3850"/>
        <item x="4237"/>
        <item x="2596"/>
        <item x="3319"/>
        <item x="3813"/>
        <item x="5478"/>
        <item x="4346"/>
        <item x="2409"/>
        <item x="1825"/>
        <item x="4848"/>
        <item x="4262"/>
        <item x="3328"/>
        <item x="4347"/>
        <item x="925"/>
        <item x="4277"/>
        <item x="2556"/>
        <item x="4369"/>
        <item x="1886"/>
        <item x="1234"/>
        <item x="5482"/>
        <item x="2085"/>
        <item x="3412"/>
        <item x="2926"/>
        <item x="3331"/>
        <item x="4195"/>
        <item x="1906"/>
        <item x="144"/>
        <item x="2116"/>
        <item x="2351"/>
        <item x="5758"/>
        <item x="4193"/>
        <item x="145"/>
        <item x="1827"/>
        <item x="4289"/>
        <item x="2798"/>
        <item x="4733"/>
        <item x="1545"/>
        <item x="5267"/>
        <item x="2081"/>
        <item x="5749"/>
        <item x="5226"/>
        <item x="1850"/>
        <item x="4734"/>
        <item x="3368"/>
        <item x="1911"/>
        <item x="4278"/>
        <item x="4776"/>
        <item x="3899"/>
        <item x="3384"/>
        <item x="3362"/>
        <item x="4300"/>
        <item x="1168"/>
        <item x="1847"/>
        <item x="2354"/>
        <item x="4196"/>
        <item x="4766"/>
        <item x="1866"/>
        <item x="3162"/>
        <item x="5505"/>
        <item x="4229"/>
        <item x="2360"/>
        <item x="4691"/>
        <item x="1903"/>
        <item x="784"/>
        <item x="2341"/>
        <item x="3356"/>
        <item x="3358"/>
        <item x="1872"/>
        <item x="4232"/>
        <item x="2988"/>
        <item x="4871"/>
        <item x="2507"/>
        <item x="2923"/>
        <item x="4804"/>
        <item x="4779"/>
        <item x="633"/>
        <item x="4838"/>
        <item x="2159"/>
        <item x="4693"/>
        <item x="2932"/>
        <item x="1828"/>
        <item x="2486"/>
        <item x="4893"/>
        <item x="4108"/>
        <item x="1535"/>
        <item x="4188"/>
        <item x="2546"/>
        <item x="4690"/>
        <item x="2183"/>
        <item x="2361"/>
        <item x="5762"/>
        <item x="4328"/>
        <item x="3262"/>
        <item x="5494"/>
        <item x="1081"/>
        <item x="4258"/>
        <item x="2862"/>
        <item x="5227"/>
        <item x="2356"/>
        <item x="5121"/>
        <item x="2931"/>
        <item x="3372"/>
        <item x="1542"/>
        <item x="4701"/>
        <item x="2408"/>
        <item x="3692"/>
        <item x="1905"/>
        <item x="2560"/>
        <item x="528"/>
        <item x="4330"/>
        <item x="4228"/>
        <item x="4284"/>
        <item x="2458"/>
        <item x="3304"/>
        <item x="2947"/>
        <item x="4883"/>
        <item x="2331"/>
        <item x="3351"/>
        <item x="4110"/>
        <item x="2412"/>
        <item x="1559"/>
        <item x="5504"/>
        <item x="2582"/>
        <item x="1164"/>
        <item x="635"/>
        <item x="2872"/>
        <item x="2141"/>
        <item x="4282"/>
        <item x="2948"/>
        <item x="2989"/>
        <item x="2800"/>
        <item x="2483"/>
        <item x="1877"/>
        <item x="4322"/>
        <item x="4111"/>
        <item x="2018"/>
        <item x="3310"/>
        <item x="3305"/>
        <item x="787"/>
        <item x="3785"/>
        <item x="3289"/>
        <item x="5122"/>
        <item x="5217"/>
        <item x="2761"/>
        <item x="3348"/>
        <item x="1575"/>
        <item x="2887"/>
        <item x="1806"/>
        <item x="4803"/>
        <item x="1807"/>
        <item x="1337"/>
        <item x="3830"/>
        <item x="2122"/>
        <item x="4334"/>
        <item x="4280"/>
        <item x="1366"/>
        <item x="1883"/>
        <item x="3371"/>
        <item x="245"/>
        <item x="4696"/>
        <item x="2949"/>
        <item x="4272"/>
        <item x="4236"/>
        <item x="140"/>
        <item x="3788"/>
        <item x="3386"/>
        <item x="4357"/>
        <item x="2484"/>
        <item x="3311"/>
        <item x="5294"/>
        <item x="796"/>
        <item x="3809"/>
        <item x="789"/>
        <item x="792"/>
        <item x="4275"/>
        <item x="2782"/>
        <item x="4787"/>
        <item x="4740"/>
        <item x="1902"/>
        <item x="4435"/>
        <item x="2548"/>
        <item x="1163"/>
        <item x="4240"/>
        <item x="4351"/>
        <item x="2123"/>
        <item x="1361"/>
        <item x="4752"/>
        <item x="3805"/>
        <item x="4252"/>
        <item x="4260"/>
        <item x="1339"/>
        <item x="2581"/>
        <item x="3848"/>
        <item x="2474"/>
        <item x="3378"/>
        <item x="2799"/>
        <item x="3800"/>
        <item x="2413"/>
        <item x="2471"/>
        <item x="1581"/>
        <item x="4360"/>
        <item x="4966"/>
        <item x="2565"/>
        <item x="1124"/>
        <item x="2891"/>
        <item x="1153"/>
        <item x="5776"/>
        <item x="1852"/>
        <item x="1532"/>
        <item x="1580"/>
        <item x="2776"/>
        <item x="4364"/>
        <item x="3385"/>
        <item x="2557"/>
        <item x="2179"/>
        <item x="634"/>
        <item x="2888"/>
        <item x="1566"/>
        <item x="2584"/>
        <item x="5480"/>
        <item x="1862"/>
        <item x="3149"/>
        <item x="1885"/>
        <item x="4806"/>
        <item x="3689"/>
        <item x="1539"/>
        <item x="4985"/>
        <item x="2457"/>
        <item x="2071"/>
        <item x="2467"/>
        <item x="4845"/>
        <item x="1576"/>
        <item x="2998"/>
        <item x="3317"/>
        <item x="455"/>
        <item x="4849"/>
        <item x="4809"/>
        <item x="795"/>
        <item x="5784"/>
        <item x="4870"/>
        <item x="2912"/>
        <item x="4192"/>
        <item x="4245"/>
        <item x="5268"/>
        <item x="2332"/>
        <item x="2991"/>
        <item x="4695"/>
        <item x="1126"/>
        <item x="3322"/>
        <item x="4313"/>
        <item x="4215"/>
        <item x="1848"/>
        <item x="3396"/>
        <item x="4872"/>
        <item x="2885"/>
        <item x="1904"/>
        <item x="4892"/>
        <item x="4793"/>
        <item x="4753"/>
        <item x="2587"/>
        <item x="1582"/>
        <item x="4259"/>
        <item x="2374"/>
        <item x="3804"/>
        <item x="1915"/>
        <item x="3392"/>
        <item x="2544"/>
        <item x="4736"/>
        <item x="2506"/>
        <item x="4332"/>
        <item x="4217"/>
        <item x="1823"/>
        <item x="4235"/>
        <item x="4694"/>
        <item x="4291"/>
        <item x="3355"/>
        <item x="3309"/>
        <item x="788"/>
        <item x="3357"/>
        <item x="50"/>
        <item x="3393"/>
        <item x="5455"/>
        <item x="4739"/>
        <item x="1364"/>
        <item x="4308"/>
        <item x="1547"/>
        <item x="5454"/>
        <item x="4326"/>
        <item x="2563"/>
        <item x="3367"/>
        <item x="1541"/>
        <item x="5501"/>
        <item x="4292"/>
        <item x="3363"/>
        <item x="4792"/>
        <item x="1169"/>
        <item x="3379"/>
        <item x="1341"/>
        <item x="4320"/>
        <item x="3148"/>
        <item x="4689"/>
        <item x="2088"/>
        <item x="4271"/>
        <item x="4888"/>
        <item x="3807"/>
        <item x="1555"/>
        <item x="4783"/>
        <item x="2913"/>
        <item x="3381"/>
        <item x="790"/>
        <item x="4880"/>
        <item x="2893"/>
        <item x="2961"/>
        <item x="3303"/>
        <item x="2407"/>
        <item x="4352"/>
        <item x="1560"/>
        <item x="2959"/>
        <item x="2072"/>
        <item x="791"/>
        <item x="2177"/>
        <item x="4231"/>
        <item x="2982"/>
        <item x="4889"/>
        <item x="4233"/>
        <item x="2889"/>
        <item x="2996"/>
        <item x="2491"/>
        <item x="3011"/>
        <item x="4356"/>
        <item x="2065"/>
        <item x="4755"/>
        <item x="2185"/>
        <item x="3306"/>
        <item x="2586"/>
        <item x="3260"/>
        <item x="2942"/>
        <item x="1549"/>
        <item x="4234"/>
        <item x="2487"/>
        <item x="4261"/>
        <item x="4968"/>
        <item x="2076"/>
        <item x="4353"/>
        <item x="2184"/>
        <item x="5216"/>
        <item x="4341"/>
        <item x="2359"/>
        <item x="2550"/>
        <item x="1849"/>
        <item x="3885"/>
        <item x="4354"/>
        <item x="1845"/>
        <item x="2364"/>
        <item x="4757"/>
        <item x="2118"/>
        <item x="3821"/>
        <item x="2485"/>
        <item x="4965"/>
        <item x="4359"/>
        <item x="4716"/>
        <item x="1846"/>
        <item x="4241"/>
        <item x="4335"/>
        <item x="1561"/>
        <item x="3380"/>
        <item x="3264"/>
        <item x="3691"/>
        <item x="4692"/>
        <item x="2547"/>
        <item x="4948"/>
        <item x="4314"/>
        <item x="4697"/>
        <item x="4362"/>
        <item x="4869"/>
        <item x="1365"/>
        <item x="2568"/>
        <item x="3354"/>
        <item x="1865"/>
        <item x="1861"/>
        <item x="4263"/>
        <item x="3080"/>
        <item x="3858"/>
        <item x="5877"/>
        <item x="2365"/>
        <item x="627"/>
        <item x="2019"/>
        <item x="4840"/>
        <item x="4873"/>
        <item x="2956"/>
        <item x="1359"/>
        <item x="4699"/>
        <item x="2564"/>
        <item x="2997"/>
        <item x="2553"/>
        <item x="2066"/>
        <item x="4318"/>
        <item x="929"/>
        <item x="4107"/>
        <item x="1851"/>
        <item x="1834"/>
        <item x="4345"/>
        <item x="342"/>
        <item x="2370"/>
        <item x="1826"/>
        <item x="1840"/>
        <item x="4894"/>
        <item x="4324"/>
        <item x="3801"/>
        <item x="3265"/>
        <item x="4221"/>
        <item x="4274"/>
        <item x="4349"/>
        <item x="2573"/>
        <item x="1360"/>
        <item x="4882"/>
        <item x="4867"/>
        <item x="5514"/>
        <item x="4109"/>
        <item x="2421"/>
        <item x="3263"/>
        <item x="628"/>
        <item x="4113"/>
        <item x="4249"/>
        <item x="3890"/>
        <item x="4273"/>
        <item x="5763"/>
        <item x="3695"/>
        <item x="4331"/>
        <item x="4887"/>
        <item x="4874"/>
        <item x="5757"/>
        <item x="4112"/>
        <item x="1836"/>
        <item x="4816"/>
        <item x="1909"/>
        <item x="3376"/>
        <item x="3939"/>
        <item x="4296"/>
        <item x="343"/>
        <item x="2482"/>
        <item x="4329"/>
        <item x="4890"/>
        <item x="3688"/>
        <item x="3163"/>
        <item x="2460"/>
        <item x="4372"/>
        <item x="1844"/>
        <item x="2836"/>
        <item x="2089"/>
        <item x="3012"/>
        <item x="4285"/>
        <item x="2519"/>
        <item x="5474"/>
        <item x="2774"/>
        <item x="4820"/>
        <item x="1165"/>
        <item x="3875"/>
        <item x="3810"/>
        <item x="1864"/>
        <item x="3161"/>
        <item x="3806"/>
        <item x="2555"/>
        <item x="457"/>
        <item x="3000"/>
        <item x="5760"/>
        <item x="2124"/>
        <item x="793"/>
        <item x="4885"/>
        <item x="2073"/>
        <item x="1853"/>
        <item x="3081"/>
        <item x="4949"/>
        <item x="1329"/>
        <item x="3411"/>
        <item x="2551"/>
        <item x="2090"/>
        <item x="3859"/>
        <item x="4886"/>
        <item x="4821"/>
        <item x="5740"/>
        <item x="3876"/>
        <item x="3400"/>
        <item x="2958"/>
        <item x="2575"/>
        <item x="2078"/>
        <item x="4304"/>
        <item x="4745"/>
        <item x="4333"/>
        <item x="4227"/>
        <item x="5295"/>
        <item x="782"/>
        <item x="3349"/>
        <item x="2463"/>
        <item x="2567"/>
        <item x="4698"/>
        <item x="2489"/>
        <item x="3308"/>
        <item x="4311"/>
        <item x="4339"/>
        <item x="2525"/>
        <item x="5205"/>
        <item x="4807"/>
        <item x="1833"/>
        <item x="3316"/>
        <item x="3293"/>
        <item x="4306"/>
        <item x="794"/>
        <item x="2552"/>
        <item x="2459"/>
        <item x="2479"/>
        <item x="2960"/>
        <item x="4700"/>
        <item x="2472"/>
        <item x="4805"/>
        <item x="2086"/>
        <item x="3373"/>
        <item x="2328"/>
        <item x="1338"/>
        <item x="4876"/>
        <item x="4317"/>
        <item x="4309"/>
        <item x="5769"/>
        <item x="2940"/>
        <item x="3860"/>
        <item x="5022"/>
        <item x="4371"/>
        <item x="783"/>
        <item x="2461"/>
        <item x="2571"/>
        <item x="2993"/>
        <item x="4799"/>
        <item x="4818"/>
        <item x="4321"/>
        <item x="3877"/>
        <item x="4224"/>
        <item x="2503"/>
        <item x="4441"/>
        <item x="3403"/>
        <item x="3295"/>
        <item x="5326"/>
        <item x="1342"/>
        <item x="4817"/>
        <item x="529"/>
        <item x="2410"/>
        <item x="2995"/>
        <item x="2070"/>
        <item x="3320"/>
        <item x="3324"/>
        <item x="2478"/>
        <item x="530"/>
        <item x="3886"/>
        <item x="4881"/>
        <item x="3302"/>
        <item x="3812"/>
        <item x="5770"/>
        <item x="3397"/>
        <item x="3802"/>
        <item x="3291"/>
        <item x="2165"/>
        <item x="4878"/>
        <item x="1910"/>
        <item x="4884"/>
        <item x="2121"/>
        <item x="3346"/>
        <item x="4767"/>
        <item x="3307"/>
        <item x="2462"/>
        <item x="2554"/>
        <item x="344"/>
        <item x="4200"/>
        <item x="2962"/>
        <item x="4230"/>
        <item x="5472"/>
        <item x="2069"/>
        <item x="2369"/>
        <item x="2522"/>
        <item x="3261"/>
        <item x="4865"/>
        <item x="3415"/>
        <item x="2470"/>
        <item x="2475"/>
        <item x="2577"/>
        <item x="3292"/>
        <item x="456"/>
        <item x="2524"/>
        <item x="932"/>
        <item x="2505"/>
        <item x="4810"/>
        <item x="2890"/>
        <item x="2178"/>
        <item x="4361"/>
        <item x="2941"/>
        <item x="5477"/>
        <item x="934"/>
        <item x="3377"/>
        <item x="2579"/>
        <item x="5483"/>
        <item x="3803"/>
        <item x="5222"/>
        <item x="2079"/>
        <item x="2166"/>
        <item x="2838"/>
        <item x="1340"/>
        <item x="4812"/>
        <item x="4828"/>
        <item x="3294"/>
        <item x="2476"/>
        <item x="3818"/>
        <item x="2329"/>
        <item x="3820"/>
        <item x="3857"/>
        <item x="4833"/>
        <item x="4814"/>
        <item x="3010"/>
        <item x="2477"/>
        <item x="4825"/>
        <item x="2119"/>
        <item x="5662"/>
        <item x="2933"/>
        <item x="1863"/>
        <item x="2892"/>
        <item x="4837"/>
        <item x="4404"/>
        <item x="2180"/>
        <item x="1331"/>
        <item x="2986"/>
        <item x="3416"/>
        <item x="2773"/>
        <item x="2570"/>
        <item x="2473"/>
        <item x="2480"/>
        <item x="5771"/>
        <item x="3943"/>
        <item x="2583"/>
        <item x="2167"/>
        <item x="4358"/>
        <item x="1564"/>
        <item x="4398"/>
        <item x="3861"/>
        <item x="3375"/>
        <item x="4368"/>
        <item x="933"/>
        <item x="4440"/>
        <item x="4746"/>
        <item x="1146"/>
        <item x="2927"/>
        <item x="935"/>
        <item x="3408"/>
        <item x="3694"/>
        <item x="5221"/>
        <item x="3945"/>
        <item x="4747"/>
        <item x="2481"/>
        <item x="4438"/>
        <item x="4839"/>
        <item x="636"/>
        <item x="4399"/>
        <item x="2067"/>
        <item x="4355"/>
        <item x="2411"/>
        <item x="3345"/>
        <item x="5023"/>
        <item x="3696"/>
        <item x="3891"/>
        <item x="2574"/>
        <item x="2590"/>
        <item x="4363"/>
        <item x="4370"/>
        <item x="3401"/>
        <item x="3402"/>
        <item x="3956"/>
        <item x="524"/>
        <item x="2488"/>
        <item x="3958"/>
        <item x="5513"/>
        <item x="3297"/>
        <item x="3421"/>
        <item x="2117"/>
        <item x="4402"/>
        <item x="2924"/>
        <item x="5327"/>
        <item x="2075"/>
        <item x="3892"/>
        <item x="5214"/>
        <item x="2925"/>
        <item x="4403"/>
        <item x="4841"/>
        <item x="4312"/>
        <item x="5473"/>
        <item x="3399"/>
        <item x="4754"/>
        <item x="5338"/>
        <item x="2994"/>
        <item x="4405"/>
        <item x="4950"/>
        <item x="4980"/>
        <item x="3409"/>
        <item x="525"/>
        <item x="2520"/>
        <item x="1577"/>
        <item x="3878"/>
        <item x="4376"/>
        <item x="4952"/>
        <item x="1912"/>
        <item x="2366"/>
        <item x="4319"/>
        <item x="4396"/>
        <item x="2569"/>
        <item x="4981"/>
        <item x="5223"/>
        <item x="5476"/>
        <item x="1578"/>
        <item x="4819"/>
        <item x="2578"/>
        <item x="5484"/>
        <item x="3916"/>
        <item x="3318"/>
        <item x="4826"/>
        <item x="4323"/>
        <item x="2837"/>
        <item x="1579"/>
        <item x="4756"/>
        <item x="5520"/>
        <item x="2368"/>
        <item x="2521"/>
        <item x="4830"/>
        <item x="2367"/>
        <item x="3897"/>
        <item x="2516"/>
        <item x="4456"/>
        <item x="5663"/>
        <item x="1332"/>
        <item x="4834"/>
        <item x="2523"/>
        <item x="3959"/>
        <item x="2120"/>
        <item x="4822"/>
        <item x="4390"/>
        <item x="4457"/>
        <item x="4406"/>
        <item x="4844"/>
        <item x="4454"/>
        <item x="3296"/>
        <item x="3410"/>
        <item x="5549"/>
        <item x="4758"/>
        <item x="4827"/>
        <item x="2785"/>
        <item x="4823"/>
        <item x="3898"/>
        <item x="5522"/>
        <item x="526"/>
        <item x="2517"/>
        <item x="2572"/>
        <item x="3940"/>
        <item x="4377"/>
        <item x="3290"/>
        <item x="5306"/>
        <item x="2087"/>
        <item x="5224"/>
        <item x="2502"/>
        <item x="4835"/>
        <item x="3864"/>
        <item x="4829"/>
        <item x="3917"/>
        <item x="3404"/>
        <item x="3406"/>
        <item x="2786"/>
        <item x="4852"/>
        <item x="1147"/>
        <item x="3374"/>
        <item x="4305"/>
        <item x="4393"/>
        <item x="2508"/>
        <item x="3946"/>
        <item x="1327"/>
        <item x="4443"/>
        <item x="3164"/>
        <item x="4315"/>
        <item x="2509"/>
        <item x="3949"/>
        <item x="4458"/>
        <item x="3918"/>
        <item x="3816"/>
        <item x="2987"/>
        <item x="5471"/>
        <item x="3424"/>
        <item x="3954"/>
        <item x="4307"/>
        <item x="3941"/>
        <item x="4943"/>
        <item x="3321"/>
        <item x="3323"/>
        <item x="3390"/>
        <item x="2992"/>
        <item x="4310"/>
        <item x="4316"/>
        <item x="4864"/>
        <item x="2576"/>
        <item x="2515"/>
        <item x="3957"/>
        <item x="2772"/>
        <item x="4452"/>
        <item x="3887"/>
        <item x="5215"/>
        <item x="3867"/>
        <item x="4325"/>
        <item x="4850"/>
        <item x="5479"/>
        <item x="3894"/>
        <item x="3944"/>
        <item x="4439"/>
        <item x="3438"/>
        <item x="5481"/>
        <item x="5718"/>
        <item x="3437"/>
        <item x="4944"/>
        <item x="4407"/>
        <item x="2775"/>
        <item x="4448"/>
        <item x="3165"/>
        <item x="4842"/>
        <item x="4858"/>
        <item x="2518"/>
        <item x="3391"/>
        <item x="2363"/>
        <item x="2504"/>
        <item x="3862"/>
        <item x="1330"/>
        <item x="5661"/>
        <item x="637"/>
        <item x="4836"/>
        <item x="4947"/>
        <item x="2512"/>
        <item x="36"/>
        <item x="5213"/>
        <item x="3922"/>
        <item x="2588"/>
        <item x="4843"/>
        <item x="3863"/>
        <item x="4218"/>
        <item x="1856"/>
        <item x="5203"/>
        <item x="4861"/>
        <item x="3817"/>
        <item x="4811"/>
        <item x="3819"/>
        <item x="3166"/>
        <item x="4219"/>
        <item x="2514"/>
        <item x="5526"/>
        <item x="5202"/>
        <item x="2595"/>
        <item x="3960"/>
        <item x="4395"/>
        <item x="5339"/>
        <item x="3893"/>
        <item x="4851"/>
        <item x="5523"/>
        <item x="3398"/>
        <item x="5734"/>
        <item x="4813"/>
        <item x="5242"/>
        <item x="3422"/>
        <item x="3426"/>
        <item x="1914"/>
        <item x="4815"/>
        <item x="3908"/>
        <item x="4941"/>
        <item x="3948"/>
        <item x="3865"/>
        <item x="1333"/>
        <item x="4945"/>
        <item x="4765"/>
        <item x="1328"/>
        <item x="4220"/>
        <item x="3942"/>
        <item x="2513"/>
        <item x="4951"/>
        <item x="4414"/>
        <item x="4942"/>
        <item x="3896"/>
        <item x="3167"/>
        <item x="4768"/>
        <item x="2181"/>
        <item x="3953"/>
        <item x="4431"/>
        <item x="4447"/>
        <item x="3015"/>
        <item x="4946"/>
        <item x="4846"/>
        <item x="3909"/>
        <item x="4857"/>
        <item x="3947"/>
        <item x="4442"/>
        <item x="5206"/>
        <item x="4397"/>
        <item x="2981"/>
        <item x="3951"/>
        <item x="4432"/>
        <item x="5521"/>
        <item x="3895"/>
        <item x="5519"/>
        <item x="3347"/>
        <item x="4391"/>
        <item x="4800"/>
        <item x="39"/>
        <item x="4449"/>
        <item x="3868"/>
        <item x="4400"/>
        <item x="3168"/>
        <item x="46"/>
        <item x="4960"/>
        <item x="3952"/>
        <item x="4446"/>
        <item x="5239"/>
        <item x="1148"/>
        <item x="3883"/>
        <item x="2389"/>
        <item x="4401"/>
        <item x="3016"/>
        <item x="3434"/>
        <item x="2580"/>
        <item x="34"/>
        <item x="5240"/>
        <item x="4378"/>
        <item x="2182"/>
        <item x="4415"/>
        <item x="1857"/>
        <item x="4961"/>
        <item x="3884"/>
        <item x="5241"/>
        <item x="4921"/>
        <item x="3439"/>
        <item x="5207"/>
        <item x="1334"/>
        <item x="3901"/>
        <item x="5569"/>
        <item x="4392"/>
        <item x="4394"/>
        <item x="3919"/>
        <item x="4380"/>
        <item x="3017"/>
        <item x="3441"/>
        <item x="4962"/>
        <item x="4922"/>
        <item x="1335"/>
        <item x="3904"/>
        <item x="3440"/>
        <item x="4939"/>
        <item x="3950"/>
        <item x="2983"/>
        <item x="4859"/>
        <item x="4863"/>
        <item x="2535"/>
        <item x="3902"/>
        <item x="4451"/>
        <item x="2966"/>
        <item x="3436"/>
        <item x="2531"/>
        <item x="3955"/>
        <item x="4445"/>
        <item x="3920"/>
        <item x="4860"/>
        <item x="5238"/>
        <item x="5204"/>
        <item x="2536"/>
        <item x="37"/>
        <item x="2984"/>
        <item x="4898"/>
        <item x="3921"/>
        <item x="3911"/>
        <item x="3420"/>
        <item x="2390"/>
        <item x="2388"/>
        <item x="33"/>
        <item x="5790"/>
        <item x="4453"/>
        <item x="2999"/>
        <item x="3435"/>
        <item x="4366"/>
        <item x="3910"/>
        <item x="4923"/>
        <item x="4925"/>
        <item x="3905"/>
        <item x="4900"/>
        <item x="4938"/>
        <item x="3903"/>
        <item x="4381"/>
        <item x="2173"/>
        <item x="3912"/>
        <item x="4914"/>
        <item x="2532"/>
        <item x="3906"/>
        <item x="4862"/>
        <item x="4856"/>
        <item x="2529"/>
        <item x="3866"/>
        <item x="4920"/>
        <item x="2538"/>
        <item x="4932"/>
        <item x="3879"/>
        <item x="4383"/>
        <item x="5232"/>
        <item x="2498"/>
        <item x="3907"/>
        <item x="2174"/>
        <item x="4430"/>
        <item x="2964"/>
        <item x="3352"/>
        <item x="5237"/>
        <item x="2492"/>
        <item x="4771"/>
        <item x="4940"/>
        <item x="4382"/>
        <item x="4906"/>
        <item x="3880"/>
        <item x="4897"/>
        <item x="3881"/>
        <item x="5561"/>
        <item x="4379"/>
        <item x="4913"/>
        <item x="5009"/>
        <item x="2495"/>
        <item x="4450"/>
        <item x="4433"/>
        <item x="5011"/>
        <item x="5018"/>
        <item x="32"/>
        <item x="4926"/>
        <item x="4930"/>
        <item x="4384"/>
        <item x="2493"/>
        <item x="43"/>
        <item x="5282"/>
        <item x="4902"/>
        <item x="3882"/>
        <item x="5279"/>
        <item x="45"/>
        <item x="4903"/>
        <item x="5468"/>
        <item x="4917"/>
        <item x="2499"/>
        <item x="2967"/>
        <item x="4772"/>
        <item x="4769"/>
        <item x="4934"/>
        <item x="2965"/>
        <item x="5959"/>
        <item x="5234"/>
        <item x="2175"/>
        <item x="4911"/>
        <item x="4924"/>
        <item x="2176"/>
        <item x="4928"/>
        <item x="5562"/>
        <item x="4773"/>
        <item x="5789"/>
        <item x="5006"/>
        <item x="4365"/>
        <item x="1563"/>
        <item x="5233"/>
        <item x="5957"/>
        <item x="4904"/>
        <item x="5284"/>
        <item x="5265"/>
        <item x="5236"/>
        <item x="2963"/>
        <item x="4935"/>
        <item x="3938"/>
        <item x="5013"/>
        <item x="5004"/>
        <item x="5021"/>
        <item x="5780"/>
        <item x="4896"/>
        <item x="2533"/>
        <item x="3869"/>
        <item x="5012"/>
        <item x="5020"/>
        <item x="3405"/>
        <item x="3407"/>
        <item x="2496"/>
        <item x="5469"/>
        <item x="2537"/>
        <item x="4910"/>
        <item x="2526"/>
        <item x="4918"/>
        <item x="4931"/>
        <item x="4770"/>
        <item x="1913"/>
        <item x="5470"/>
        <item x="4455"/>
        <item x="4901"/>
        <item x="2969"/>
        <item x="4907"/>
        <item x="2500"/>
        <item x="5842"/>
        <item x="3874"/>
        <item x="5845"/>
        <item x="38"/>
        <item x="2527"/>
        <item x="2501"/>
        <item x="5960"/>
        <item x="1336"/>
        <item x="4936"/>
        <item x="5961"/>
        <item x="4774"/>
        <item x="5230"/>
        <item x="2534"/>
        <item x="4916"/>
        <item x="2530"/>
        <item x="5337"/>
        <item x="4775"/>
        <item x="5007"/>
        <item x="2539"/>
        <item x="1858"/>
        <item x="2494"/>
        <item x="5886"/>
        <item x="2589"/>
        <item x="5014"/>
        <item x="5016"/>
        <item x="5231"/>
        <item x="4905"/>
        <item x="5958"/>
        <item x="3927"/>
        <item x="3931"/>
        <item x="3423"/>
        <item x="3425"/>
        <item x="4367"/>
        <item x="5889"/>
        <item x="5005"/>
        <item x="2497"/>
        <item x="5847"/>
        <item x="2968"/>
        <item x="3870"/>
        <item x="5010"/>
        <item x="5017"/>
        <item x="2528"/>
        <item x="4912"/>
        <item x="5530"/>
        <item x="3932"/>
        <item x="3007"/>
        <item x="5516"/>
        <item x="5511"/>
        <item x="3961"/>
        <item x="3933"/>
        <item x="5791"/>
        <item x="4927"/>
        <item x="4929"/>
        <item x="5512"/>
        <item x="2594"/>
        <item x="35"/>
        <item x="3924"/>
        <item x="5962"/>
        <item x="5208"/>
        <item x="5531"/>
        <item x="3872"/>
        <item x="4419"/>
        <item x="4422"/>
        <item x="3432"/>
        <item x="5209"/>
        <item x="3925"/>
        <item x="4417"/>
        <item x="3005"/>
        <item x="3926"/>
        <item x="5887"/>
        <item x="3433"/>
        <item x="5008"/>
        <item x="4424"/>
        <item x="4919"/>
        <item x="2186"/>
        <item x="3900"/>
        <item x="4425"/>
        <item x="4933"/>
        <item x="4899"/>
        <item x="5015"/>
        <item x="4908"/>
        <item x="5019"/>
        <item x="5278"/>
        <item x="5280"/>
        <item x="4416"/>
        <item x="5303"/>
        <item x="5281"/>
        <item x="3914"/>
        <item x="5210"/>
        <item x="5283"/>
        <item x="44"/>
        <item x="1859"/>
        <item x="4470"/>
        <item x="5264"/>
        <item x="4958"/>
        <item x="4418"/>
        <item x="5307"/>
        <item x="4959"/>
        <item x="3928"/>
        <item x="3929"/>
        <item x="4937"/>
        <item x="3008"/>
        <item x="5235"/>
        <item x="3930"/>
        <item x="4909"/>
        <item x="5844"/>
        <item x="3873"/>
        <item x="4411"/>
        <item x="3935"/>
        <item x="5846"/>
        <item x="5591"/>
        <item x="3003"/>
        <item x="2591"/>
        <item x="3934"/>
        <item x="3431"/>
        <item x="4412"/>
        <item x="5592"/>
        <item x="5839"/>
        <item x="4420"/>
        <item x="5546"/>
        <item x="4421"/>
        <item x="4915"/>
        <item x="4423"/>
        <item x="5890"/>
        <item x="5536"/>
        <item x="3915"/>
        <item x="5593"/>
        <item x="3009"/>
        <item x="4426"/>
        <item x="5316"/>
        <item x="5317"/>
        <item x="5891"/>
        <item x="3013"/>
        <item x="3871"/>
        <item x="5261"/>
        <item x="4963"/>
        <item x="4964"/>
        <item x="4427"/>
        <item x="4386"/>
        <item x="5610"/>
        <item x="5582"/>
        <item x="4991"/>
        <item x="5262"/>
        <item x="5894"/>
        <item x="5897"/>
        <item x="3414"/>
        <item x="5611"/>
        <item x="2592"/>
        <item x="4469"/>
        <item x="5584"/>
        <item x="5318"/>
        <item x="5319"/>
        <item x="3004"/>
        <item x="5285"/>
        <item x="4992"/>
        <item x="5542"/>
        <item x="2600"/>
        <item x="5245"/>
        <item x="5892"/>
        <item x="5263"/>
        <item x="4993"/>
        <item x="47"/>
        <item x="3006"/>
        <item x="42"/>
        <item x="5579"/>
        <item x="3417"/>
        <item x="4473"/>
        <item x="4476"/>
        <item x="3923"/>
        <item x="4895"/>
        <item x="5585"/>
        <item x="5641"/>
        <item x="5841"/>
        <item x="4477"/>
        <item x="4385"/>
        <item x="5843"/>
        <item x="3937"/>
        <item x="5287"/>
        <item x="2593"/>
        <item x="5642"/>
        <item x="4478"/>
        <item x="5255"/>
        <item x="5323"/>
        <item x="4388"/>
        <item x="4389"/>
        <item x="4475"/>
        <item x="2598"/>
        <item x="5298"/>
        <item x="5324"/>
        <item x="4986"/>
        <item x="3014"/>
        <item x="4444"/>
        <item x="5299"/>
        <item x="4467"/>
        <item x="5310"/>
        <item x="41"/>
        <item x="5538"/>
        <item x="4413"/>
        <item x="5288"/>
        <item x="5311"/>
        <item x="4953"/>
        <item x="3429"/>
        <item x="5289"/>
        <item x="3962"/>
        <item x="4954"/>
        <item x="5779"/>
        <item x="2597"/>
        <item x="4468"/>
        <item x="5002"/>
        <item x="4387"/>
        <item x="3419"/>
        <item x="5290"/>
        <item x="4955"/>
        <item x="5525"/>
        <item x="5304"/>
        <item x="4462"/>
        <item x="5308"/>
        <item x="3418"/>
        <item x="5543"/>
        <item x="5537"/>
        <item x="5608"/>
        <item x="5309"/>
        <item x="5250"/>
        <item x="5583"/>
        <item x="5848"/>
        <item x="5586"/>
        <item x="5609"/>
        <item x="5305"/>
        <item x="4428"/>
        <item x="4987"/>
        <item x="3018"/>
        <item x="5840"/>
        <item x="3019"/>
        <item x="3428"/>
        <item x="5545"/>
        <item x="4429"/>
        <item x="5000"/>
        <item x="5228"/>
        <item x="5001"/>
        <item x="2599"/>
        <item x="5256"/>
        <item x="5248"/>
        <item x="5590"/>
        <item x="5258"/>
        <item x="5643"/>
        <item x="5260"/>
        <item x="3913"/>
        <item x="3430"/>
        <item x="5557"/>
        <item x="5251"/>
        <item x="5785"/>
        <item x="4466"/>
        <item x="5895"/>
        <item x="5896"/>
        <item x="4460"/>
        <item x="5786"/>
        <item x="4967"/>
        <item x="5533"/>
        <item x="4461"/>
        <item x="4465"/>
        <item x="3936"/>
        <item x="5787"/>
        <item x="4464"/>
        <item x="5539"/>
        <item x="3427"/>
        <item x="5558"/>
        <item x="5535"/>
        <item x="4459"/>
        <item x="5541"/>
        <item x="40"/>
        <item x="5792"/>
        <item x="4463"/>
        <item x="5544"/>
        <item x="5243"/>
        <item x="5581"/>
        <item x="5229"/>
        <item x="4481"/>
        <item x="5809"/>
        <item x="5257"/>
        <item x="5270"/>
        <item x="5588"/>
        <item x="5249"/>
        <item x="5259"/>
        <item x="5247"/>
        <item x="5547"/>
        <item x="5815"/>
        <item x="5254"/>
        <item x="5594"/>
        <item x="5965"/>
        <item x="5601"/>
        <item x="4974"/>
        <item x="4994"/>
        <item x="5252"/>
        <item x="4978"/>
        <item x="5978"/>
        <item x="5578"/>
        <item x="5589"/>
        <item x="4995"/>
        <item x="5551"/>
        <item x="5556"/>
        <item x="5970"/>
        <item x="4996"/>
        <item x="5286"/>
        <item x="5532"/>
        <item x="4979"/>
        <item x="5548"/>
        <item x="4472"/>
        <item x="5973"/>
        <item x="5534"/>
        <item x="5540"/>
        <item x="4479"/>
        <item x="4482"/>
        <item x="5813"/>
        <item x="5555"/>
        <item x="5560"/>
        <item x="5966"/>
        <item x="5244"/>
        <item x="3964"/>
        <item x="5806"/>
        <item x="4480"/>
        <item x="4982"/>
        <item x="5977"/>
        <item x="4983"/>
        <item x="5246"/>
        <item x="5552"/>
        <item x="5808"/>
        <item x="5969"/>
        <item x="5253"/>
        <item x="4984"/>
        <item x="2187"/>
        <item x="5893"/>
        <item x="5321"/>
        <item x="5972"/>
        <item x="5801"/>
        <item x="2601"/>
        <item x="5322"/>
        <item x="5599"/>
        <item x="5964"/>
        <item x="4997"/>
        <item x="5553"/>
        <item x="4973"/>
        <item x="5802"/>
        <item x="5296"/>
        <item x="3963"/>
        <item x="4998"/>
        <item x="5805"/>
        <item x="5559"/>
        <item x="5968"/>
        <item x="5807"/>
        <item x="5803"/>
        <item x="5804"/>
        <item x="5974"/>
        <item x="5810"/>
        <item x="5597"/>
        <item x="5967"/>
        <item x="2602"/>
        <item x="5911"/>
        <item x="5812"/>
        <item x="5598"/>
        <item x="5600"/>
        <item x="5277"/>
        <item x="5971"/>
        <item x="5325"/>
        <item x="4970"/>
        <item x="5605"/>
        <item x="4990"/>
        <item x="5975"/>
        <item x="5935"/>
        <item x="5938"/>
        <item x="5554"/>
        <item x="5817"/>
        <item x="5607"/>
        <item x="3965"/>
        <item x="5313"/>
        <item x="5819"/>
        <item x="5571"/>
        <item x="5580"/>
        <item x="5939"/>
        <item x="5914"/>
        <item x="4474"/>
        <item x="5573"/>
        <item x="5587"/>
        <item x="5919"/>
        <item x="5984"/>
        <item x="4971"/>
        <item x="5922"/>
        <item x="2604"/>
        <item x="5575"/>
        <item x="5595"/>
        <item x="5314"/>
        <item x="5329"/>
        <item x="5811"/>
        <item x="5596"/>
        <item x="5275"/>
        <item x="5297"/>
        <item x="5934"/>
        <item x="3966"/>
        <item x="5271"/>
        <item x="5276"/>
        <item x="5550"/>
        <item x="5936"/>
        <item x="5315"/>
        <item x="4975"/>
        <item x="5563"/>
        <item x="5566"/>
        <item x="5818"/>
        <item x="5604"/>
        <item x="5574"/>
        <item x="4972"/>
        <item x="5820"/>
        <item x="5570"/>
        <item x="4988"/>
        <item x="4471"/>
        <item x="5916"/>
        <item x="5300"/>
        <item x="5646"/>
        <item x="5606"/>
        <item x="4976"/>
        <item x="5328"/>
        <item x="5635"/>
        <item x="5920"/>
        <item x="2603"/>
        <item x="4989"/>
        <item x="5572"/>
        <item x="5272"/>
        <item x="5915"/>
        <item x="5647"/>
        <item x="5312"/>
        <item x="5576"/>
        <item x="5821"/>
        <item x="5301"/>
        <item x="6041"/>
        <item x="5302"/>
        <item x="5273"/>
        <item x="6001"/>
        <item x="6003"/>
        <item x="5564"/>
        <item x="5648"/>
        <item x="5567"/>
        <item x="5814"/>
        <item x="6002"/>
        <item x="5517"/>
        <item x="4977"/>
        <item x="5831"/>
        <item x="5912"/>
        <item x="5941"/>
        <item x="5832"/>
        <item x="5603"/>
        <item x="5577"/>
        <item x="5334"/>
        <item x="5825"/>
        <item x="6025"/>
        <item x="5833"/>
        <item x="5826"/>
        <item x="5293"/>
        <item x="5651"/>
        <item x="5917"/>
        <item x="5335"/>
        <item x="6027"/>
        <item x="5944"/>
        <item x="5921"/>
        <item x="5274"/>
        <item x="5823"/>
        <item x="5291"/>
        <item x="6019"/>
        <item x="5336"/>
        <item x="5881"/>
        <item x="5518"/>
        <item x="5644"/>
        <item x="5985"/>
        <item x="5652"/>
        <item x="5827"/>
        <item x="5568"/>
        <item x="5822"/>
        <item x="6018"/>
        <item x="6021"/>
        <item x="5653"/>
        <item x="6026"/>
        <item x="5987"/>
        <item x="5612"/>
        <item x="5565"/>
        <item x="5654"/>
        <item x="5836"/>
        <item x="5645"/>
        <item x="6028"/>
        <item x="5918"/>
        <item x="6020"/>
        <item x="4999"/>
        <item x="5923"/>
        <item x="5882"/>
        <item x="5655"/>
        <item x="6004"/>
        <item x="5292"/>
        <item x="5614"/>
        <item x="5656"/>
        <item x="5910"/>
        <item x="5913"/>
        <item x="5602"/>
        <item x="5824"/>
        <item x="5330"/>
        <item x="5637"/>
        <item x="5331"/>
        <item x="5834"/>
        <item x="5615"/>
        <item x="5003"/>
        <item x="5639"/>
        <item x="5989"/>
        <item x="5991"/>
        <item x="5333"/>
        <item x="5636"/>
        <item x="6040"/>
        <item x="5621"/>
        <item x="5835"/>
        <item x="5320"/>
        <item x="5992"/>
        <item x="5638"/>
        <item x="5624"/>
        <item x="5613"/>
        <item x="5879"/>
        <item x="5993"/>
        <item x="5332"/>
        <item x="5880"/>
        <item x="5625"/>
        <item x="5837"/>
        <item x="5616"/>
        <item x="5986"/>
        <item x="4483"/>
        <item x="5927"/>
        <item x="5830"/>
        <item x="6022"/>
        <item x="5929"/>
        <item x="5794"/>
        <item x="5990"/>
        <item x="5795"/>
        <item x="5657"/>
        <item x="5933"/>
        <item x="5797"/>
        <item x="5628"/>
        <item x="5926"/>
        <item x="5963"/>
        <item x="4484"/>
        <item x="5829"/>
        <item x="6030"/>
        <item x="5928"/>
        <item x="5630"/>
        <item x="5793"/>
        <item x="5931"/>
        <item x="5658"/>
        <item x="5799"/>
        <item x="5796"/>
        <item x="5617"/>
        <item x="5631"/>
        <item x="5649"/>
        <item x="5622"/>
        <item x="5932"/>
        <item x="5800"/>
        <item x="5650"/>
        <item x="5838"/>
        <item x="5659"/>
        <item x="6031"/>
        <item x="6032"/>
        <item x="5946"/>
        <item x="5619"/>
        <item x="5930"/>
        <item x="5623"/>
        <item x="5627"/>
        <item x="5798"/>
        <item x="5924"/>
        <item x="5979"/>
        <item x="5629"/>
        <item x="5633"/>
        <item x="5626"/>
        <item x="5925"/>
        <item x="5660"/>
        <item x="5632"/>
        <item x="5980"/>
        <item x="5943"/>
        <item x="6029"/>
        <item x="5951"/>
        <item x="5983"/>
        <item x="5618"/>
        <item x="5981"/>
        <item x="5952"/>
        <item x="5942"/>
        <item x="5634"/>
        <item x="5982"/>
        <item x="5620"/>
        <item x="5988"/>
        <item x="6023"/>
        <item x="5816"/>
        <item x="5937"/>
        <item x="6044"/>
        <item x="5640"/>
        <item x="5994"/>
        <item x="6036"/>
        <item x="6043"/>
        <item x="5955"/>
        <item x="6024"/>
        <item x="6034"/>
        <item x="5995"/>
        <item x="6045"/>
        <item x="5996"/>
        <item x="5940"/>
        <item x="6037"/>
        <item x="5997"/>
        <item x="6042"/>
        <item x="6035"/>
        <item x="5948"/>
        <item x="5949"/>
        <item x="5898"/>
        <item x="6005"/>
        <item x="5900"/>
        <item x="5947"/>
        <item x="6007"/>
        <item x="5998"/>
        <item x="5902"/>
        <item x="6008"/>
        <item x="5999"/>
        <item x="6000"/>
        <item x="5904"/>
        <item x="5905"/>
        <item x="6033"/>
        <item x="6015"/>
        <item x="6016"/>
        <item x="5906"/>
        <item x="6039"/>
        <item x="6013"/>
        <item x="6006"/>
        <item x="6009"/>
        <item x="6010"/>
        <item x="5907"/>
        <item x="5899"/>
        <item x="5908"/>
        <item x="5945"/>
        <item x="5901"/>
        <item x="5954"/>
        <item x="5909"/>
        <item x="5903"/>
        <item x="5828"/>
        <item x="5950"/>
        <item x="6014"/>
        <item x="5953"/>
        <item x="6017"/>
        <item x="6048"/>
        <item x="6011"/>
        <item x="6012"/>
        <item x="6038"/>
        <item x="6047"/>
        <item x="6046"/>
        <item t="default"/>
      </items>
    </pivotField>
    <pivotField dragToRow="0" dragToCol="0" dragToPage="0" showAll="0" defaultSubtota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sortType="descending">
      <items count="3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t="default"/>
      </items>
      <autoSortScope>
        <pivotArea dataOnly="0" outline="0" fieldPosition="0">
          <references count="1">
            <reference field="4294967294" count="1" selected="0">
              <x v="0"/>
            </reference>
          </references>
        </pivotArea>
      </autoSortScope>
    </pivotField>
  </pivotFields>
  <rowFields count="5">
    <field x="0"/>
    <field x="21"/>
    <field x="20"/>
    <field x="19"/>
    <field x="3"/>
  </rowFields>
  <rowItems count="9">
    <i>
      <x v="4"/>
    </i>
    <i r="1">
      <x v="22"/>
    </i>
    <i r="1">
      <x v="23"/>
    </i>
    <i r="1">
      <x v="24"/>
    </i>
    <i>
      <x v="5"/>
    </i>
    <i r="1">
      <x v="24"/>
    </i>
    <i r="1">
      <x v="22"/>
    </i>
    <i r="1">
      <x v="23"/>
    </i>
    <i t="grand">
      <x/>
    </i>
  </rowItems>
  <colItems count="1">
    <i/>
  </colItems>
  <dataFields count="1">
    <dataField name="Sum of MSRP" fld="16" baseField="0" baseItem="0"/>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9"/>
          </reference>
        </references>
      </pivotArea>
    </chartFormat>
    <chartFormat chart="6" format="3" series="1">
      <pivotArea type="data" outline="0" fieldPosition="0">
        <references count="1">
          <reference field="4294967294" count="1" selected="0">
            <x v="0"/>
          </reference>
        </references>
      </pivotArea>
    </chartFormat>
    <chartFormat chart="6" format="6">
      <pivotArea type="data" outline="0" fieldPosition="0">
        <references count="3">
          <reference field="4294967294" count="1" selected="0">
            <x v="0"/>
          </reference>
          <reference field="0" count="1" selected="0">
            <x v="35"/>
          </reference>
          <reference field="21" count="1" selected="0">
            <x v="10"/>
          </reference>
        </references>
      </pivotArea>
    </chartFormat>
  </chartFormats>
  <pivotTableStyleInfo name="PivotStyleLight16" showRowHeaders="1" showColHeaders="1" showRowStripes="0" showColStripes="0" showLastColumn="1"/>
  <filters count="1">
    <filter fld="3" type="dateBetween" evalOrder="-1" id="600" name="YEAR2">
      <autoFilter ref="A1">
        <filterColumn colId="0">
          <customFilters and="1">
            <customFilter operator="greaterThanOrEqual" val="40544"/>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27E4B6-2F71-4378-82CF-F6BFD4ACCAF5}"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A41:C44" firstHeaderRow="0" firstDataRow="1" firstDataCol="1"/>
  <pivotFields count="22">
    <pivotField axis="axisRow" showAll="0" sortType="descending">
      <items count="49">
        <item h="1" x="26"/>
        <item h="1" x="5"/>
        <item h="1" x="11"/>
        <item h="1" x="9"/>
        <item h="1" x="18"/>
        <item h="1" x="20"/>
        <item h="1" x="44"/>
        <item h="1" x="16"/>
        <item h="1" x="34"/>
        <item h="1" x="45"/>
        <item h="1" x="35"/>
        <item h="1" x="25"/>
        <item h="1" x="23"/>
        <item h="1" x="29"/>
        <item h="1" x="4"/>
        <item h="1" x="3"/>
        <item h="1" x="10"/>
        <item h="1" x="39"/>
        <item h="1" x="17"/>
        <item h="1" x="46"/>
        <item h="1" x="37"/>
        <item h="1" x="33"/>
        <item h="1" x="13"/>
        <item h="1" x="12"/>
        <item h="1" x="32"/>
        <item h="1" x="41"/>
        <item h="1" x="7"/>
        <item h="1" x="21"/>
        <item h="1" x="14"/>
        <item h="1" x="42"/>
        <item h="1" x="1"/>
        <item h="1" x="30"/>
        <item h="1" x="36"/>
        <item h="1" x="8"/>
        <item h="1" x="6"/>
        <item h="1" x="38"/>
        <item h="1" x="22"/>
        <item h="1" x="28"/>
        <item h="1" x="2"/>
        <item h="1" x="31"/>
        <item h="1" x="24"/>
        <item h="1" x="47"/>
        <item x="0"/>
        <item x="40"/>
        <item h="1" x="19"/>
        <item h="1" x="43"/>
        <item h="1" x="27"/>
        <item h="1" x="15"/>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29">
        <item x="7"/>
        <item x="8"/>
        <item x="16"/>
        <item x="17"/>
        <item x="23"/>
        <item x="14"/>
        <item x="21"/>
        <item x="22"/>
        <item x="26"/>
        <item x="11"/>
        <item x="13"/>
        <item x="15"/>
        <item x="27"/>
        <item x="18"/>
        <item x="19"/>
        <item x="20"/>
        <item x="24"/>
        <item x="25"/>
        <item x="12"/>
        <item x="10"/>
        <item x="9"/>
        <item x="6"/>
        <item x="5"/>
        <item x="3"/>
        <item x="4"/>
        <item x="0"/>
        <item x="1"/>
        <item x="2"/>
        <item t="default"/>
      </items>
    </pivotField>
    <pivotField multipleItemSelectionAllowed="1"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Fields count="1">
    <field x="0"/>
  </rowFields>
  <rowItems count="3">
    <i>
      <x v="42"/>
    </i>
    <i>
      <x v="43"/>
    </i>
    <i t="grand">
      <x/>
    </i>
  </rowItems>
  <colFields count="1">
    <field x="-2"/>
  </colFields>
  <colItems count="2">
    <i>
      <x/>
    </i>
    <i i="1">
      <x v="1"/>
    </i>
  </colItems>
  <dataFields count="2">
    <dataField name="Average of highway MPG" fld="13" subtotal="average" baseField="0" baseItem="0"/>
    <dataField name="Average of city mpg" fld="14" subtotal="average" baseField="0" baseItem="0"/>
  </dataFields>
  <chartFormats count="4">
    <chartFormat chart="10"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1"/>
          </reference>
        </references>
      </pivotArea>
    </chartFormat>
    <chartFormat chart="12" format="9" series="1">
      <pivotArea type="data" outline="0" fieldPosition="0">
        <references count="1">
          <reference field="4294967294" count="1" selected="0">
            <x v="0"/>
          </reference>
        </references>
      </pivotArea>
    </chartFormat>
    <chartFormat chart="12"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dateBetween" evalOrder="-1" id="559" name="YEAR2">
      <autoFilter ref="A1">
        <filterColumn colId="0">
          <customFilters and="1">
            <customFilter operator="greaterThanOrEqual" val="40544"/>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94D596-FE0A-460B-A297-20F84A939894}"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A3:B14" firstHeaderRow="1" firstDataRow="1" firstDataCol="1"/>
  <pivotFields count="17">
    <pivotField axis="axisRow" showAll="0" measureFilter="1" sortType="descending">
      <items count="52">
        <item x="15"/>
        <item x="27"/>
        <item x="43"/>
        <item x="19"/>
        <item x="40"/>
        <item x="0"/>
        <item x="47"/>
        <item x="24"/>
        <item x="31"/>
        <item x="2"/>
        <item x="28"/>
        <item x="22"/>
        <item x="48"/>
        <item x="49"/>
        <item x="38"/>
        <item x="6"/>
        <item x="8"/>
        <item x="36"/>
        <item x="30"/>
        <item x="1"/>
        <item x="42"/>
        <item x="14"/>
        <item x="21"/>
        <item x="7"/>
        <item x="41"/>
        <item x="32"/>
        <item x="12"/>
        <item x="13"/>
        <item x="33"/>
        <item x="37"/>
        <item x="46"/>
        <item x="17"/>
        <item x="39"/>
        <item x="10"/>
        <item x="3"/>
        <item x="4"/>
        <item x="29"/>
        <item x="23"/>
        <item x="25"/>
        <item x="35"/>
        <item x="45"/>
        <item x="34"/>
        <item x="16"/>
        <item x="44"/>
        <item x="20"/>
        <item x="18"/>
        <item x="9"/>
        <item x="11"/>
        <item x="5"/>
        <item x="26"/>
        <item x="50"/>
        <item t="default"/>
      </items>
      <autoSortScope>
        <pivotArea dataOnly="0" outline="0" fieldPosition="0">
          <references count="1">
            <reference field="4294967294" count="1" selected="0">
              <x v="0"/>
            </reference>
          </references>
        </pivotArea>
      </autoSortScope>
    </pivotField>
    <pivotField showAll="0"/>
    <pivotField showAll="0"/>
    <pivotField showAll="0">
      <items count="30">
        <item x="7"/>
        <item x="8"/>
        <item x="16"/>
        <item x="17"/>
        <item x="23"/>
        <item x="14"/>
        <item x="21"/>
        <item x="22"/>
        <item x="26"/>
        <item x="11"/>
        <item x="13"/>
        <item x="15"/>
        <item x="27"/>
        <item x="18"/>
        <item x="19"/>
        <item x="20"/>
        <item x="24"/>
        <item x="25"/>
        <item x="12"/>
        <item x="10"/>
        <item x="9"/>
        <item x="6"/>
        <item x="5"/>
        <item x="3"/>
        <item x="4"/>
        <item x="0"/>
        <item x="1"/>
        <item x="2"/>
        <item x="28"/>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11">
    <i>
      <x v="16"/>
    </i>
    <i>
      <x v="9"/>
    </i>
    <i>
      <x v="8"/>
    </i>
    <i>
      <x v="48"/>
    </i>
    <i>
      <x v="47"/>
    </i>
    <i>
      <x v="45"/>
    </i>
    <i>
      <x v="5"/>
    </i>
    <i>
      <x v="11"/>
    </i>
    <i>
      <x v="18"/>
    </i>
    <i>
      <x v="21"/>
    </i>
    <i t="grand">
      <x/>
    </i>
  </rowItems>
  <colItems count="1">
    <i/>
  </colItems>
  <dataFields count="1">
    <dataField name="Sum of Popularity" fld="15" baseField="0" baseItem="0"/>
  </dataFields>
  <chartFormats count="2">
    <chartFormat chart="5"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dateBetween" evalOrder="-1" id="20" name="YEAR2">
      <autoFilter ref="A1">
        <filterColumn colId="0">
          <customFilters and="1">
            <customFilter operator="greaterThanOrEqual" val="40909"/>
            <customFilter operator="lessThanOrEqual" val="41274"/>
          </customFilters>
        </filterColumn>
      </autoFilter>
      <extLst>
        <ext xmlns:x15="http://schemas.microsoft.com/office/spreadsheetml/2010/11/main" uri="{0605FD5F-26C8-4aeb-8148-2DB25E43C511}">
          <x15:pivotFilter useWholeDay="1"/>
        </ext>
      </extLst>
    </filter>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E52120-1545-41E1-ADCE-D3B7AE4AE11E}" name="PivotTable3"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6">
  <location ref="A3:B5" firstHeaderRow="1" firstDataRow="1" firstDataCol="1"/>
  <pivotFields count="22">
    <pivotField axis="axisRow" showAll="0" sortType="descending">
      <items count="49">
        <item h="1" x="26"/>
        <item h="1" x="5"/>
        <item h="1" x="11"/>
        <item h="1" x="9"/>
        <item h="1" x="18"/>
        <item h="1" x="20"/>
        <item h="1" x="44"/>
        <item h="1" x="16"/>
        <item h="1" x="34"/>
        <item h="1" x="45"/>
        <item h="1" x="35"/>
        <item h="1" x="25"/>
        <item h="1" x="23"/>
        <item h="1" x="29"/>
        <item h="1" x="4"/>
        <item h="1" x="3"/>
        <item h="1" x="10"/>
        <item h="1" x="39"/>
        <item h="1" x="17"/>
        <item h="1" x="46"/>
        <item h="1" x="37"/>
        <item h="1" x="33"/>
        <item h="1" x="13"/>
        <item h="1" x="12"/>
        <item h="1" x="32"/>
        <item h="1" x="41"/>
        <item h="1" x="7"/>
        <item h="1" x="21"/>
        <item h="1" x="14"/>
        <item h="1" x="42"/>
        <item h="1" x="1"/>
        <item h="1" x="30"/>
        <item h="1" x="36"/>
        <item h="1" x="8"/>
        <item h="1" x="6"/>
        <item h="1" x="38"/>
        <item h="1" x="22"/>
        <item h="1" x="28"/>
        <item h="1" x="2"/>
        <item h="1" x="31"/>
        <item h="1" x="24"/>
        <item h="1" x="47"/>
        <item x="0"/>
        <item x="40"/>
        <item h="1" x="19"/>
        <item h="1" x="43"/>
        <item h="1" x="27"/>
        <item h="1" x="15"/>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29">
        <item x="7"/>
        <item x="8"/>
        <item x="16"/>
        <item x="17"/>
        <item x="23"/>
        <item x="14"/>
        <item x="21"/>
        <item x="22"/>
        <item x="26"/>
        <item x="11"/>
        <item x="13"/>
        <item x="15"/>
        <item x="27"/>
        <item x="18"/>
        <item x="19"/>
        <item x="20"/>
        <item x="24"/>
        <item x="25"/>
        <item x="12"/>
        <item x="10"/>
        <item x="9"/>
        <item x="6"/>
        <item x="5"/>
        <item x="3"/>
        <item x="4"/>
        <item x="0"/>
        <item x="1"/>
        <item x="2"/>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Fields count="1">
    <field x="0"/>
  </rowFields>
  <rowItems count="2">
    <i>
      <x v="43"/>
    </i>
    <i>
      <x v="42"/>
    </i>
  </rowItems>
  <colItems count="1">
    <i/>
  </colItems>
  <dataFields count="1">
    <dataField name="Sum of Engine performance" fld="17" baseField="0" baseItem="0" numFmtId="2"/>
  </dataFields>
  <formats count="1">
    <format dxfId="14">
      <pivotArea collapsedLevelsAreSubtotals="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526" name="YEAR2">
      <autoFilter ref="A1">
        <filterColumn colId="0">
          <customFilters and="1">
            <customFilter operator="greaterThanOrEqual" val="40544"/>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8F2B7A-70FF-40D0-ACDD-66D89379B240}"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9">
  <location ref="A4:B7" firstHeaderRow="1" firstDataRow="1" firstDataCol="1" rowPageCount="1" colPageCount="1"/>
  <pivotFields count="22">
    <pivotField axis="axisPage" multipleItemSelectionAllowed="1" showAll="0">
      <items count="49">
        <item h="1" x="15"/>
        <item h="1" x="27"/>
        <item h="1" x="43"/>
        <item h="1" x="19"/>
        <item x="40"/>
        <item x="0"/>
        <item h="1" x="47"/>
        <item h="1" x="24"/>
        <item h="1" x="31"/>
        <item h="1" x="2"/>
        <item h="1" x="28"/>
        <item h="1" x="22"/>
        <item h="1" x="38"/>
        <item h="1" x="6"/>
        <item h="1" x="8"/>
        <item h="1" x="36"/>
        <item h="1" x="30"/>
        <item h="1" x="1"/>
        <item h="1" x="42"/>
        <item h="1" x="14"/>
        <item h="1" x="21"/>
        <item h="1" x="7"/>
        <item h="1" x="41"/>
        <item h="1" x="32"/>
        <item h="1" x="12"/>
        <item h="1" x="13"/>
        <item h="1" x="33"/>
        <item h="1" x="37"/>
        <item h="1" x="46"/>
        <item h="1" x="17"/>
        <item h="1" x="39"/>
        <item h="1" x="10"/>
        <item h="1" x="3"/>
        <item h="1" x="4"/>
        <item h="1" x="29"/>
        <item h="1" x="23"/>
        <item h="1" x="25"/>
        <item h="1" x="35"/>
        <item h="1" x="45"/>
        <item h="1" x="34"/>
        <item h="1" x="16"/>
        <item h="1" x="44"/>
        <item h="1" x="20"/>
        <item h="1" x="18"/>
        <item h="1" x="9"/>
        <item h="1" x="11"/>
        <item h="1" x="5"/>
        <item h="1" x="26"/>
        <item t="default"/>
      </items>
    </pivotField>
    <pivotField showAll="0"/>
    <pivotField showAll="0"/>
    <pivotField numFmtId="14" showAll="0">
      <items count="29">
        <item x="7"/>
        <item x="8"/>
        <item x="16"/>
        <item x="17"/>
        <item x="23"/>
        <item x="14"/>
        <item x="21"/>
        <item x="22"/>
        <item x="26"/>
        <item x="11"/>
        <item x="13"/>
        <item x="15"/>
        <item x="27"/>
        <item x="18"/>
        <item x="19"/>
        <item x="20"/>
        <item x="24"/>
        <item x="25"/>
        <item x="12"/>
        <item x="10"/>
        <item x="9"/>
        <item x="6"/>
        <item x="5"/>
        <item x="3"/>
        <item x="4"/>
        <item x="0"/>
        <item x="1"/>
        <item x="2"/>
        <item t="default"/>
      </items>
    </pivotField>
    <pivotField showAll="0"/>
    <pivotField numFmtId="2" showAll="0"/>
    <pivotField showAll="0"/>
    <pivotField axis="axisRow" multipleItemSelectionAllowed="1" showAll="0">
      <items count="6">
        <item x="2"/>
        <item x="1"/>
        <item x="0"/>
        <item x="3"/>
        <item h="1" x="4"/>
        <item t="default"/>
      </items>
    </pivotField>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Fields count="1">
    <field x="7"/>
  </rowFields>
  <rowItems count="3">
    <i>
      <x v="1"/>
    </i>
    <i>
      <x v="3"/>
    </i>
    <i t="grand">
      <x/>
    </i>
  </rowItems>
  <colItems count="1">
    <i/>
  </colItems>
  <pageFields count="1">
    <pageField fld="0" hier="-1"/>
  </pageFields>
  <dataFields count="1">
    <dataField name="Sum of Popularity" fld="15" baseField="0" baseItem="0"/>
  </dataFields>
  <formats count="6">
    <format dxfId="13">
      <pivotArea type="all" dataOnly="0" outline="0" fieldPosition="0"/>
    </format>
    <format dxfId="12">
      <pivotArea outline="0" collapsedLevelsAreSubtotals="1" fieldPosition="0"/>
    </format>
    <format dxfId="11">
      <pivotArea field="7" type="button" dataOnly="0" labelOnly="1" outline="0" axis="axisRow" fieldPosition="0"/>
    </format>
    <format dxfId="10">
      <pivotArea dataOnly="0" labelOnly="1" fieldPosition="0">
        <references count="1">
          <reference field="7" count="0"/>
        </references>
      </pivotArea>
    </format>
    <format dxfId="9">
      <pivotArea dataOnly="0" labelOnly="1" grandRow="1" outline="0" fieldPosition="0"/>
    </format>
    <format dxfId="8">
      <pivotArea dataOnly="0" labelOnly="1" outline="0" axis="axisValues" fieldPosition="0"/>
    </format>
  </formats>
  <chartFormats count="14">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7" count="1" selected="0">
            <x v="0"/>
          </reference>
        </references>
      </pivotArea>
    </chartFormat>
    <chartFormat chart="8" format="2">
      <pivotArea type="data" outline="0" fieldPosition="0">
        <references count="2">
          <reference field="4294967294" count="1" selected="0">
            <x v="0"/>
          </reference>
          <reference field="7" count="1" selected="0">
            <x v="1"/>
          </reference>
        </references>
      </pivotArea>
    </chartFormat>
    <chartFormat chart="8" format="3">
      <pivotArea type="data" outline="0" fieldPosition="0">
        <references count="2">
          <reference field="4294967294" count="1" selected="0">
            <x v="0"/>
          </reference>
          <reference field="7" count="1" selected="0">
            <x v="2"/>
          </reference>
        </references>
      </pivotArea>
    </chartFormat>
    <chartFormat chart="8" format="4">
      <pivotArea type="data" outline="0" fieldPosition="0">
        <references count="2">
          <reference field="4294967294" count="1" selected="0">
            <x v="0"/>
          </reference>
          <reference field="7" count="1" selected="0">
            <x v="3"/>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7" count="1" selected="0">
            <x v="0"/>
          </reference>
        </references>
      </pivotArea>
    </chartFormat>
    <chartFormat chart="12" format="7">
      <pivotArea type="data" outline="0" fieldPosition="0">
        <references count="2">
          <reference field="4294967294" count="1" selected="0">
            <x v="0"/>
          </reference>
          <reference field="7" count="1" selected="0">
            <x v="1"/>
          </reference>
        </references>
      </pivotArea>
    </chartFormat>
    <chartFormat chart="12" format="8">
      <pivotArea type="data" outline="0" fieldPosition="0">
        <references count="2">
          <reference field="4294967294" count="1" selected="0">
            <x v="0"/>
          </reference>
          <reference field="7" count="1" selected="0">
            <x v="2"/>
          </reference>
        </references>
      </pivotArea>
    </chartFormat>
    <chartFormat chart="12" format="9">
      <pivotArea type="data" outline="0" fieldPosition="0">
        <references count="2">
          <reference field="4294967294" count="1" selected="0">
            <x v="0"/>
          </reference>
          <reference field="7" count="1" selected="0">
            <x v="3"/>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7" count="1" selected="0">
            <x v="1"/>
          </reference>
        </references>
      </pivotArea>
    </chartFormat>
    <chartFormat chart="15" format="10">
      <pivotArea type="data" outline="0" fieldPosition="0">
        <references count="2">
          <reference field="4294967294" count="1" selected="0">
            <x v="0"/>
          </reference>
          <reference field="7" count="1" selected="0">
            <x v="3"/>
          </reference>
        </references>
      </pivotArea>
    </chartFormat>
    <chartFormat chart="15" format="1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filters count="1">
    <filter fld="3" type="dateBetween" evalOrder="-1" id="523" name="YEAR2">
      <autoFilter ref="A1">
        <filterColumn colId="0">
          <customFilters and="1">
            <customFilter operator="greaterThanOrEqual" val="40544"/>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13BB91-6999-44A5-9C82-EE6BF4154C39}" name="PivotTable8"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4">
  <location ref="A3:B6" firstHeaderRow="1" firstDataRow="1" firstDataCol="1" rowPageCount="1" colPageCount="1"/>
  <pivotFields count="22">
    <pivotField axis="axisPage" multipleItemSelectionAllowed="1" showAll="0" defaultSubtotal="0">
      <items count="48">
        <item h="1" x="15"/>
        <item h="1" x="27"/>
        <item h="1" x="43"/>
        <item h="1" x="19"/>
        <item x="40"/>
        <item x="0"/>
        <item h="1" x="47"/>
        <item h="1" x="24"/>
        <item h="1" x="31"/>
        <item h="1" x="2"/>
        <item h="1" x="28"/>
        <item h="1" x="22"/>
        <item h="1" x="38"/>
        <item h="1" x="6"/>
        <item h="1" x="8"/>
        <item h="1" x="36"/>
        <item h="1" x="30"/>
        <item h="1" x="1"/>
        <item h="1" x="42"/>
        <item h="1" x="14"/>
        <item h="1" x="21"/>
        <item h="1" x="7"/>
        <item h="1" x="41"/>
        <item h="1" x="32"/>
        <item h="1" x="12"/>
        <item h="1" x="13"/>
        <item h="1" x="33"/>
        <item h="1" x="37"/>
        <item h="1" x="46"/>
        <item h="1" x="17"/>
        <item h="1" x="39"/>
        <item h="1" x="10"/>
        <item h="1" x="3"/>
        <item h="1" x="4"/>
        <item h="1" x="29"/>
        <item h="1" x="23"/>
        <item h="1" x="25"/>
        <item h="1" x="35"/>
        <item h="1" x="45"/>
        <item h="1" x="34"/>
        <item h="1" x="16"/>
        <item h="1" x="44"/>
        <item h="1" x="20"/>
        <item h="1" x="18"/>
        <item h="1" x="9"/>
        <item h="1" x="11"/>
        <item h="1" x="5"/>
        <item h="1" x="26"/>
      </items>
    </pivotField>
    <pivotField showAll="0" defaultSubtotal="0"/>
    <pivotField subtotalTop="0" showAll="0" defaultSubtotal="0"/>
    <pivotField axis="axisRow" numFmtId="14" subtotalTop="0" showAll="0" defaultSubtotal="0">
      <items count="28">
        <item x="7"/>
        <item x="8"/>
        <item x="16"/>
        <item x="17"/>
        <item x="23"/>
        <item x="14"/>
        <item x="21"/>
        <item x="22"/>
        <item x="26"/>
        <item x="11"/>
        <item x="13"/>
        <item x="15"/>
        <item x="27"/>
        <item x="18"/>
        <item x="19"/>
        <item x="20"/>
        <item x="24"/>
        <item x="25"/>
        <item x="12"/>
        <item x="10"/>
        <item x="9"/>
        <item x="6"/>
        <item x="5"/>
        <item x="3"/>
        <item x="4"/>
        <item x="0"/>
        <item x="1"/>
        <item x="2"/>
      </items>
    </pivotField>
    <pivotField showAll="0" defaultSubtotal="0"/>
    <pivotField numFmtId="2"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ataField="1" subtotalTop="0" dragToRow="0" dragToCol="0" dragToPage="0" showAll="0" defaultSubtotal="0"/>
    <pivotField axis="axisRow" subtotalTop="0" showAll="0" defaultSubtotal="0">
      <items count="14">
        <item sd="0" x="0"/>
        <item sd="0" x="1"/>
        <item sd="0" x="2"/>
        <item sd="0" x="3"/>
        <item sd="0" x="4"/>
        <item sd="0" x="5"/>
        <item sd="0" x="6"/>
        <item sd="0" x="7"/>
        <item sd="0" x="8"/>
        <item sd="0" x="9"/>
        <item sd="0" x="10"/>
        <item sd="0" x="11"/>
        <item sd="0" x="12"/>
        <item sd="0" x="13"/>
      </items>
    </pivotField>
    <pivotField axis="axisRow" subtotalTop="0" showAll="0" defaultSubtotal="0">
      <items count="6">
        <item sd="0" x="0"/>
        <item sd="0" x="1"/>
        <item sd="0" x="2"/>
        <item sd="0" x="3"/>
        <item sd="0" x="4"/>
        <item sd="0" x="5"/>
      </items>
    </pivotField>
    <pivotField axis="axisRow" subtotalTop="0" showAll="0" defaultSubtota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s>
    </pivotField>
  </pivotFields>
  <rowFields count="4">
    <field x="21"/>
    <field x="20"/>
    <field x="19"/>
    <field x="3"/>
  </rowFields>
  <rowItems count="3">
    <i>
      <x v="22"/>
    </i>
    <i>
      <x v="23"/>
    </i>
    <i>
      <x v="24"/>
    </i>
  </rowItems>
  <colItems count="1">
    <i/>
  </colItems>
  <pageFields count="1">
    <pageField fld="0" hier="-1"/>
  </pageFields>
  <dataFields count="1">
    <dataField name="Sum of Cost Efficency MSRP/HP" fld="18" baseField="0" baseItem="0" numFmtId="2"/>
  </dataFields>
  <chartFormats count="2">
    <chartFormat chart="1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682" name="YEAR2">
      <autoFilter ref="A1">
        <filterColumn colId="0">
          <customFilters and="1">
            <customFilter operator="greaterThanOrEqual" val="40544"/>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E44BED-70B1-4755-837F-4DA799B0CF52}"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45:C46" firstHeaderRow="0" firstDataRow="1" firstDataCol="1" rowPageCount="1" colPageCount="1"/>
  <pivotFields count="22">
    <pivotField axis="axisRow" showAll="0" sortType="descending">
      <items count="49">
        <item h="1" x="26"/>
        <item h="1" x="5"/>
        <item h="1" x="11"/>
        <item h="1" x="9"/>
        <item h="1" x="18"/>
        <item h="1" x="20"/>
        <item h="1" x="44"/>
        <item h="1" x="16"/>
        <item h="1" x="34"/>
        <item h="1" x="45"/>
        <item h="1" x="35"/>
        <item h="1" x="25"/>
        <item h="1" x="23"/>
        <item h="1" x="29"/>
        <item h="1" x="4"/>
        <item h="1" x="3"/>
        <item h="1" x="10"/>
        <item h="1" x="39"/>
        <item h="1" x="17"/>
        <item h="1" x="46"/>
        <item h="1" x="37"/>
        <item h="1" x="33"/>
        <item h="1" x="13"/>
        <item h="1" x="12"/>
        <item h="1" x="32"/>
        <item h="1" x="41"/>
        <item h="1" x="7"/>
        <item h="1" x="21"/>
        <item h="1" x="14"/>
        <item h="1" x="42"/>
        <item h="1" x="1"/>
        <item h="1" x="30"/>
        <item h="1" x="36"/>
        <item h="1" x="8"/>
        <item h="1" x="6"/>
        <item h="1" x="38"/>
        <item h="1" x="22"/>
        <item h="1" x="28"/>
        <item h="1" x="2"/>
        <item h="1" x="31"/>
        <item h="1" x="24"/>
        <item h="1" x="47"/>
        <item x="0"/>
        <item x="40"/>
        <item h="1" x="19"/>
        <item h="1" x="43"/>
        <item h="1" x="27"/>
        <item h="1" x="15"/>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29">
        <item x="7"/>
        <item x="8"/>
        <item x="16"/>
        <item x="17"/>
        <item x="23"/>
        <item x="14"/>
        <item x="21"/>
        <item x="22"/>
        <item x="26"/>
        <item x="11"/>
        <item x="13"/>
        <item x="15"/>
        <item x="27"/>
        <item x="18"/>
        <item x="19"/>
        <item x="20"/>
        <item x="24"/>
        <item x="25"/>
        <item x="12"/>
        <item x="10"/>
        <item x="9"/>
        <item x="6"/>
        <item x="5"/>
        <item x="3"/>
        <item x="4"/>
        <item x="0"/>
        <item x="1"/>
        <item x="2"/>
        <item t="default"/>
      </items>
    </pivotField>
    <pivotField axis="axisPage" multipleItemSelectionAllowed="1" showAll="0">
      <items count="11">
        <item h="1" x="4"/>
        <item x="0"/>
        <item h="1" x="7"/>
        <item h="1" x="9"/>
        <item h="1" x="6"/>
        <item h="1" x="8"/>
        <item h="1" x="5"/>
        <item h="1" x="3"/>
        <item h="1" x="2"/>
        <item h="1" x="1"/>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Fields count="1">
    <field x="0"/>
  </rowFields>
  <rowItems count="1">
    <i t="grand">
      <x/>
    </i>
  </rowItems>
  <colFields count="1">
    <field x="-2"/>
  </colFields>
  <colItems count="2">
    <i>
      <x/>
    </i>
    <i i="1">
      <x v="1"/>
    </i>
  </colItems>
  <pageFields count="1">
    <pageField fld="4" hier="-1"/>
  </pageFields>
  <dataFields count="2">
    <dataField name="Sum of highway MPG" fld="13" baseField="0" baseItem="0"/>
    <dataField name="Sum of city mpg" fld="14" baseField="0" baseItem="0"/>
  </dataFields>
  <chartFormats count="4">
    <chartFormat chart="2"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1"/>
          </reference>
        </references>
      </pivotArea>
    </chartFormat>
  </chartFormats>
  <pivotTableStyleInfo name="PivotStyleMedium9" showRowHeaders="1" showColHeaders="1" showRowStripes="1" showColStripes="0" showLastColumn="1"/>
  <filters count="1">
    <filter fld="3" type="dateBetween" evalOrder="-1" id="559" name="YEAR2">
      <autoFilter ref="A1">
        <filterColumn colId="0">
          <customFilters and="1">
            <customFilter operator="greaterThanOrEqual" val="40544"/>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049E2E6-72C9-4256-81AC-DD9B946DA6CB}"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7" firstHeaderRow="1" firstDataRow="1" firstDataCol="1" rowPageCount="1" colPageCount="1"/>
  <pivotFields count="22">
    <pivotField axis="axisPage" multipleItemSelectionAllowed="1" showAll="0">
      <items count="49">
        <item h="1" x="15"/>
        <item h="1" x="27"/>
        <item h="1" x="43"/>
        <item h="1" x="19"/>
        <item x="40"/>
        <item x="0"/>
        <item h="1" x="47"/>
        <item h="1" x="24"/>
        <item h="1" x="31"/>
        <item h="1" x="2"/>
        <item h="1" x="28"/>
        <item h="1" x="22"/>
        <item h="1" x="38"/>
        <item h="1" x="6"/>
        <item h="1" x="8"/>
        <item h="1" x="36"/>
        <item h="1" x="30"/>
        <item h="1" x="1"/>
        <item h="1" x="42"/>
        <item h="1" x="14"/>
        <item h="1" x="21"/>
        <item h="1" x="7"/>
        <item h="1" x="41"/>
        <item h="1" x="32"/>
        <item h="1" x="12"/>
        <item h="1" x="13"/>
        <item h="1" x="33"/>
        <item h="1" x="37"/>
        <item h="1" x="46"/>
        <item h="1" x="17"/>
        <item h="1" x="39"/>
        <item h="1" x="10"/>
        <item h="1" x="3"/>
        <item h="1" x="4"/>
        <item h="1" x="29"/>
        <item h="1" x="23"/>
        <item h="1" x="25"/>
        <item h="1" x="35"/>
        <item h="1" x="45"/>
        <item h="1" x="34"/>
        <item h="1" x="16"/>
        <item h="1" x="44"/>
        <item h="1" x="20"/>
        <item h="1" x="18"/>
        <item h="1" x="9"/>
        <item h="1" x="11"/>
        <item h="1" x="5"/>
        <item h="1" x="26"/>
        <item t="default"/>
      </items>
    </pivotField>
    <pivotField showAll="0"/>
    <pivotField showAll="0"/>
    <pivotField axis="axisRow" numFmtId="14" showAll="0">
      <items count="29">
        <item x="7"/>
        <item x="8"/>
        <item x="16"/>
        <item x="17"/>
        <item x="23"/>
        <item x="14"/>
        <item x="21"/>
        <item x="22"/>
        <item x="26"/>
        <item x="11"/>
        <item x="13"/>
        <item x="15"/>
        <item x="27"/>
        <item x="18"/>
        <item x="19"/>
        <item x="20"/>
        <item x="24"/>
        <item x="25"/>
        <item x="12"/>
        <item x="10"/>
        <item x="9"/>
        <item x="6"/>
        <item x="5"/>
        <item x="3"/>
        <item x="4"/>
        <item x="0"/>
        <item x="1"/>
        <item x="2"/>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dataField="1" showAll="0">
      <items count="6050">
        <item x="176"/>
        <item x="2629"/>
        <item x="672"/>
        <item x="3023"/>
        <item x="532"/>
        <item x="3442"/>
        <item x="2188"/>
        <item x="2194"/>
        <item x="4029"/>
        <item x="4075"/>
        <item x="1442"/>
        <item x="5342"/>
        <item x="2658"/>
        <item x="4500"/>
        <item x="531"/>
        <item x="4631"/>
        <item x="1190"/>
        <item x="3460"/>
        <item x="5717"/>
        <item x="4499"/>
        <item x="3461"/>
        <item x="5347"/>
        <item x="5348"/>
        <item x="3988"/>
        <item x="4028"/>
        <item x="3059"/>
        <item x="3996"/>
        <item x="4007"/>
        <item x="4033"/>
        <item x="2212"/>
        <item x="5677"/>
        <item x="2193"/>
        <item x="1919"/>
        <item x="2715"/>
        <item x="4074"/>
        <item x="5714"/>
        <item x="3058"/>
        <item x="4155"/>
        <item x="4491"/>
        <item x="3618"/>
        <item x="5715"/>
        <item x="2649"/>
        <item x="3035"/>
        <item x="4034"/>
        <item x="4008"/>
        <item x="4521"/>
        <item x="2605"/>
        <item x="807"/>
        <item x="3993"/>
        <item x="3524"/>
        <item x="3047"/>
        <item x="5349"/>
        <item x="3488"/>
        <item x="5033"/>
        <item x="3983"/>
        <item x="2651"/>
        <item x="5676"/>
        <item x="4523"/>
        <item x="2192"/>
        <item x="671"/>
        <item x="4030"/>
        <item x="4122"/>
        <item x="3485"/>
        <item x="3024"/>
        <item x="537"/>
        <item x="2648"/>
        <item x="3099"/>
        <item x="2647"/>
        <item x="638"/>
        <item x="5404"/>
        <item x="3989"/>
        <item x="2195"/>
        <item x="4117"/>
        <item x="4663"/>
        <item x="3992"/>
        <item x="4688"/>
        <item x="3986"/>
        <item x="5719"/>
        <item x="2688"/>
        <item x="937"/>
        <item x="2609"/>
        <item x="4091"/>
        <item x="5055"/>
        <item x="5083"/>
        <item x="3571"/>
        <item x="4501"/>
        <item x="4661"/>
        <item x="4510"/>
        <item x="4512"/>
        <item x="2606"/>
        <item x="4522"/>
        <item x="4010"/>
        <item x="3483"/>
        <item x="3580"/>
        <item x="4524"/>
        <item x="4208"/>
        <item x="3556"/>
        <item x="2613"/>
        <item x="4662"/>
        <item x="1443"/>
        <item x="5716"/>
        <item x="5024"/>
        <item x="4632"/>
        <item x="3477"/>
        <item x="3614"/>
        <item x="3567"/>
        <item x="2716"/>
        <item x="5343"/>
        <item x="5405"/>
        <item x="2656"/>
        <item x="3998"/>
        <item x="5712"/>
        <item x="3531"/>
        <item x="4623"/>
        <item x="1935"/>
        <item x="3060"/>
        <item x="5679"/>
        <item x="4207"/>
        <item x="4093"/>
        <item x="3987"/>
        <item x="3991"/>
        <item x="3048"/>
        <item x="4009"/>
        <item x="4197"/>
        <item x="3967"/>
        <item x="4525"/>
        <item x="3534"/>
        <item x="3052"/>
        <item x="3051"/>
        <item x="3569"/>
        <item x="3443"/>
        <item x="5678"/>
        <item x="3997"/>
        <item x="2710"/>
        <item x="5668"/>
        <item x="2650"/>
        <item x="5713"/>
        <item x="3994"/>
        <item x="3557"/>
        <item x="809"/>
        <item x="5720"/>
        <item x="2653"/>
        <item x="3990"/>
        <item x="5852"/>
        <item x="3561"/>
        <item x="5345"/>
        <item x="3462"/>
        <item x="2191"/>
        <item x="4486"/>
        <item x="3537"/>
        <item x="5409"/>
        <item x="4574"/>
        <item x="5046"/>
        <item x="4005"/>
        <item x="5047"/>
        <item x="4118"/>
        <item x="3560"/>
        <item x="3105"/>
        <item x="4022"/>
        <item x="4513"/>
        <item x="2654"/>
        <item x="5670"/>
        <item x="3572"/>
        <item x="2711"/>
        <item x="4549"/>
        <item x="3445"/>
        <item x="1444"/>
        <item x="4713"/>
        <item x="3970"/>
        <item x="4511"/>
        <item x="5708"/>
        <item x="5025"/>
        <item x="5878"/>
        <item x="3525"/>
        <item x="2611"/>
        <item x="2725"/>
        <item x="5029"/>
        <item x="5721"/>
        <item x="4123"/>
        <item x="1936"/>
        <item x="4585"/>
        <item x="4741"/>
        <item x="3061"/>
        <item x="5346"/>
        <item x="5729"/>
        <item x="4633"/>
        <item x="1916"/>
        <item x="5684"/>
        <item x="3568"/>
        <item x="4572"/>
        <item x="4090"/>
        <item x="2614"/>
        <item x="5030"/>
        <item x="5739"/>
        <item x="3982"/>
        <item x="3526"/>
        <item x="4092"/>
        <item x="4635"/>
        <item x="4570"/>
        <item x="4569"/>
        <item x="5028"/>
        <item x="3463"/>
        <item x="5069"/>
        <item x="4526"/>
        <item x="2652"/>
        <item x="2655"/>
        <item x="3604"/>
        <item x="3444"/>
        <item x="4573"/>
        <item x="5671"/>
        <item x="4551"/>
        <item x="1917"/>
        <item x="3581"/>
        <item x="5701"/>
        <item x="5056"/>
        <item x="3999"/>
        <item x="5067"/>
        <item x="5669"/>
        <item x="4545"/>
        <item x="2612"/>
        <item x="3106"/>
        <item x="5682"/>
        <item x="4546"/>
        <item x="3489"/>
        <item x="2189"/>
        <item x="4043"/>
        <item x="4487"/>
        <item x="3603"/>
        <item x="5402"/>
        <item x="4041"/>
        <item x="3533"/>
        <item x="4601"/>
        <item x="4040"/>
        <item x="4490"/>
        <item x="4124"/>
        <item x="4242"/>
        <item x="3969"/>
        <item x="5027"/>
        <item x="2610"/>
        <item x="5396"/>
        <item x="5026"/>
        <item x="3538"/>
        <item x="4497"/>
        <item x="4586"/>
        <item x="2607"/>
        <item x="4514"/>
        <item x="3020"/>
        <item x="4042"/>
        <item x="4634"/>
        <item x="4494"/>
        <item x="4485"/>
        <item x="4557"/>
        <item x="5048"/>
        <item x="3583"/>
        <item x="5695"/>
        <item x="5077"/>
        <item x="5730"/>
        <item x="1602"/>
        <item x="2615"/>
        <item x="4553"/>
        <item x="4555"/>
        <item x="5357"/>
        <item x="4044"/>
        <item x="4264"/>
        <item x="1596"/>
        <item x="5694"/>
        <item x="2657"/>
        <item x="5376"/>
        <item x="4089"/>
        <item x="3980"/>
        <item x="2608"/>
        <item x="5699"/>
        <item x="3995"/>
        <item x="5683"/>
        <item x="5087"/>
        <item x="5076"/>
        <item x="4039"/>
        <item x="5110"/>
        <item x="4571"/>
        <item x="4036"/>
        <item x="4702"/>
        <item x="1601"/>
        <item x="4507"/>
        <item x="5049"/>
        <item x="4488"/>
        <item x="5075"/>
        <item x="4552"/>
        <item x="5381"/>
        <item x="5070"/>
        <item x="4495"/>
        <item x="5358"/>
        <item x="3056"/>
        <item x="3978"/>
        <item x="5065"/>
        <item x="5700"/>
        <item x="5976"/>
        <item x="2190"/>
        <item x="5066"/>
        <item x="4037"/>
        <item x="1597"/>
        <item x="5702"/>
        <item x="3981"/>
        <item x="1598"/>
        <item x="5079"/>
        <item x="3971"/>
        <item x="4496"/>
        <item x="5395"/>
        <item x="4556"/>
        <item x="3582"/>
        <item x="5068"/>
        <item x="4604"/>
        <item x="4243"/>
        <item x="5732"/>
        <item x="4558"/>
        <item x="5693"/>
        <item x="2307"/>
        <item x="5080"/>
        <item x="5724"/>
        <item x="4602"/>
        <item x="1604"/>
        <item x="5071"/>
        <item x="5725"/>
        <item x="4038"/>
        <item x="5366"/>
        <item x="5377"/>
        <item x="3584"/>
        <item x="5698"/>
        <item x="3585"/>
        <item x="5888"/>
        <item x="3977"/>
        <item x="5853"/>
        <item x="1603"/>
        <item x="3490"/>
        <item x="5365"/>
        <item x="4489"/>
        <item x="4554"/>
        <item x="5696"/>
        <item x="5756"/>
        <item x="3587"/>
        <item x="5364"/>
        <item x="4493"/>
        <item x="5704"/>
        <item x="5378"/>
        <item x="3976"/>
        <item x="3590"/>
        <item x="3979"/>
        <item x="5692"/>
        <item x="4265"/>
        <item x="5072"/>
        <item x="4509"/>
        <item x="1599"/>
        <item x="5379"/>
        <item x="4504"/>
        <item x="5362"/>
        <item x="5462"/>
        <item x="5849"/>
        <item x="5380"/>
        <item x="4748"/>
        <item x="5073"/>
        <item x="5368"/>
        <item x="5082"/>
        <item x="3968"/>
        <item x="3474"/>
        <item x="5078"/>
        <item x="5032"/>
        <item x="5373"/>
        <item x="5393"/>
        <item x="5394"/>
        <item x="5081"/>
        <item x="1670"/>
        <item x="5392"/>
        <item x="5723"/>
        <item x="2308"/>
        <item x="5733"/>
        <item x="1668"/>
        <item x="4492"/>
        <item x="5369"/>
        <item x="2310"/>
        <item x="5722"/>
        <item x="5711"/>
        <item x="5731"/>
        <item x="5074"/>
        <item x="5697"/>
        <item x="5691"/>
        <item x="3794"/>
        <item x="5855"/>
        <item x="5710"/>
        <item x="5370"/>
        <item x="4560"/>
        <item x="5375"/>
        <item x="4244"/>
        <item x="4508"/>
        <item x="2675"/>
        <item x="5367"/>
        <item x="4503"/>
        <item x="4751"/>
        <item x="4255"/>
        <item x="5108"/>
        <item x="4189"/>
        <item x="5363"/>
        <item x="5689"/>
        <item x="4603"/>
        <item x="5031"/>
        <item x="5703"/>
        <item x="4559"/>
        <item x="5200"/>
        <item x="1669"/>
        <item x="3586"/>
        <item x="1671"/>
        <item x="4256"/>
        <item x="3591"/>
        <item x="5685"/>
        <item x="5709"/>
        <item x="4502"/>
        <item x="3475"/>
        <item x="2674"/>
        <item x="4266"/>
        <item x="5374"/>
        <item x="4238"/>
        <item x="5688"/>
        <item x="5371"/>
        <item x="4505"/>
        <item x="4630"/>
        <item x="5372"/>
        <item x="4637"/>
        <item x="2309"/>
        <item x="5705"/>
        <item x="5690"/>
        <item x="2676"/>
        <item x="4506"/>
        <item x="3573"/>
        <item x="5863"/>
        <item x="4239"/>
        <item x="4198"/>
        <item x="3592"/>
        <item x="4225"/>
        <item x="4257"/>
        <item x="5687"/>
        <item x="3476"/>
        <item x="5391"/>
        <item x="2224"/>
        <item x="5463"/>
        <item x="5109"/>
        <item x="2677"/>
        <item x="4638"/>
        <item x="3793"/>
        <item x="5686"/>
        <item x="5351"/>
        <item x="2222"/>
        <item x="4199"/>
        <item x="4226"/>
        <item x="5350"/>
        <item x="4246"/>
        <item x="5854"/>
        <item x="4222"/>
        <item x="4789"/>
        <item x="5781"/>
        <item x="4636"/>
        <item x="4247"/>
        <item x="3574"/>
        <item x="3539"/>
        <item x="2223"/>
        <item x="3530"/>
        <item x="5464"/>
        <item x="5681"/>
        <item x="4640"/>
        <item x="3484"/>
        <item x="4726"/>
        <item x="5680"/>
        <item x="4639"/>
        <item x="3529"/>
        <item x="4223"/>
        <item x="5201"/>
        <item x="4790"/>
        <item x="3575"/>
        <item x="4641"/>
        <item x="5775"/>
        <item x="5406"/>
        <item x="5150"/>
        <item x="5777"/>
        <item x="4248"/>
        <item x="3540"/>
        <item x="5772"/>
        <item x="5778"/>
        <item x="4801"/>
        <item x="5167"/>
        <item x="4267"/>
        <item x="4802"/>
        <item x="4759"/>
        <item x="5883"/>
        <item x="5151"/>
        <item x="4268"/>
        <item x="5407"/>
        <item x="5773"/>
        <item x="1738"/>
        <item x="5884"/>
        <item x="4658"/>
        <item x="4269"/>
        <item x="5774"/>
        <item x="4659"/>
        <item x="5956"/>
        <item x="4760"/>
        <item x="4660"/>
        <item x="246"/>
        <item x="5885"/>
        <item x="4761"/>
        <item x="798"/>
        <item x="1407"/>
        <item x="377"/>
        <item x="247"/>
        <item x="1410"/>
        <item x="378"/>
        <item x="379"/>
        <item x="374"/>
        <item x="1583"/>
        <item x="375"/>
        <item x="1413"/>
        <item x="799"/>
        <item x="376"/>
        <item x="541"/>
        <item x="542"/>
        <item x="543"/>
        <item x="538"/>
        <item x="539"/>
        <item x="540"/>
        <item x="2630"/>
        <item x="644"/>
        <item x="654"/>
        <item x="646"/>
        <item x="250"/>
        <item x="1380"/>
        <item x="2617"/>
        <item x="1584"/>
        <item x="648"/>
        <item x="1924"/>
        <item x="797"/>
        <item x="651"/>
        <item x="349"/>
        <item x="1191"/>
        <item x="938"/>
        <item x="642"/>
        <item x="1381"/>
        <item x="1920"/>
        <item x="1391"/>
        <item x="204"/>
        <item x="459"/>
        <item x="947"/>
        <item x="1591"/>
        <item x="1171"/>
        <item x="1382"/>
        <item x="649"/>
        <item x="1176"/>
        <item x="650"/>
        <item x="2631"/>
        <item x="1632"/>
        <item x="939"/>
        <item x="800"/>
        <item x="1436"/>
        <item x="801"/>
        <item x="1392"/>
        <item x="346"/>
        <item x="2206"/>
        <item x="802"/>
        <item x="1170"/>
        <item x="253"/>
        <item x="1178"/>
        <item x="950"/>
        <item x="2207"/>
        <item x="1586"/>
        <item x="1588"/>
        <item x="1206"/>
        <item x="1921"/>
        <item x="2622"/>
        <item x="2627"/>
        <item x="274"/>
        <item x="169"/>
        <item x="1174"/>
        <item x="1609"/>
        <item x="248"/>
        <item x="1369"/>
        <item x="171"/>
        <item x="1639"/>
        <item x="351"/>
        <item x="281"/>
        <item x="673"/>
        <item x="712"/>
        <item x="652"/>
        <item x="173"/>
        <item x="1172"/>
        <item x="653"/>
        <item x="1406"/>
        <item x="823"/>
        <item x="2197"/>
        <item x="647"/>
        <item x="205"/>
        <item x="1179"/>
        <item x="1585"/>
        <item x="675"/>
        <item x="643"/>
        <item x="2208"/>
        <item x="828"/>
        <item x="1637"/>
        <item x="1383"/>
        <item x="1212"/>
        <item x="665"/>
        <item x="1399"/>
        <item x="547"/>
        <item x="2204"/>
        <item x="1175"/>
        <item x="462"/>
        <item x="2616"/>
        <item x="1210"/>
        <item x="661"/>
        <item x="1640"/>
        <item x="1402"/>
        <item x="706"/>
        <item x="348"/>
        <item x="1925"/>
        <item x="806"/>
        <item x="464"/>
        <item x="692"/>
        <item x="2624"/>
        <item x="1621"/>
        <item x="220"/>
        <item x="1177"/>
        <item x="1384"/>
        <item x="460"/>
        <item x="366"/>
        <item x="548"/>
        <item x="657"/>
        <item x="369"/>
        <item x="1173"/>
        <item x="1180"/>
        <item x="1414"/>
        <item x="2646"/>
        <item x="172"/>
        <item x="2203"/>
        <item x="5045"/>
        <item x="1590"/>
        <item x="4087"/>
        <item x="943"/>
        <item x="2205"/>
        <item x="986"/>
        <item x="693"/>
        <item x="1372"/>
        <item x="1368"/>
        <item x="2644"/>
        <item x="3452"/>
        <item x="345"/>
        <item x="1642"/>
        <item x="1211"/>
        <item x="4498"/>
        <item x="969"/>
        <item x="1635"/>
        <item x="707"/>
        <item x="168"/>
        <item x="1375"/>
        <item x="1415"/>
        <item x="2634"/>
        <item x="373"/>
        <item x="710"/>
        <item x="1378"/>
        <item x="948"/>
        <item x="677"/>
        <item x="2645"/>
        <item x="666"/>
        <item x="645"/>
        <item x="534"/>
        <item x="2643"/>
        <item x="170"/>
        <item x="2196"/>
        <item x="3448"/>
        <item x="1593"/>
        <item x="3453"/>
        <item x="268"/>
        <item x="249"/>
        <item x="1633"/>
        <item x="273"/>
        <item x="177"/>
        <item x="803"/>
        <item x="275"/>
        <item x="1589"/>
        <item x="1393"/>
        <item x="535"/>
        <item x="367"/>
        <item x="278"/>
        <item x="2636"/>
        <item x="1196"/>
        <item x="2210"/>
        <item x="1678"/>
        <item x="370"/>
        <item x="704"/>
        <item x="1634"/>
        <item x="467"/>
        <item x="663"/>
        <item x="179"/>
        <item x="988"/>
        <item x="1214"/>
        <item x="545"/>
        <item x="805"/>
        <item x="263"/>
        <item x="282"/>
        <item x="1606"/>
        <item x="683"/>
        <item x="252"/>
        <item x="1373"/>
        <item x="949"/>
        <item x="660"/>
        <item x="4563"/>
        <item x="1437"/>
        <item x="2635"/>
        <item x="825"/>
        <item x="2642"/>
        <item x="470"/>
        <item x="1205"/>
        <item x="1374"/>
        <item x="1182"/>
        <item x="1405"/>
        <item x="684"/>
        <item x="352"/>
        <item x="2618"/>
        <item x="357"/>
        <item x="1631"/>
        <item x="354"/>
        <item x="2625"/>
        <item x="1938"/>
        <item x="471"/>
        <item x="174"/>
        <item x="1638"/>
        <item x="371"/>
        <item x="461"/>
        <item x="1636"/>
        <item x="1934"/>
        <item x="2665"/>
        <item x="546"/>
        <item x="2640"/>
        <item x="1408"/>
        <item x="705"/>
        <item x="1945"/>
        <item x="810"/>
        <item x="1398"/>
        <item x="658"/>
        <item x="4564"/>
        <item x="964"/>
        <item x="1592"/>
        <item x="678"/>
        <item x="826"/>
        <item x="965"/>
        <item x="350"/>
        <item x="813"/>
        <item x="1641"/>
        <item x="463"/>
        <item x="940"/>
        <item x="674"/>
        <item x="679"/>
        <item x="2628"/>
        <item x="1401"/>
        <item x="1946"/>
        <item x="1987"/>
        <item x="458"/>
        <item x="267"/>
        <item x="1630"/>
        <item x="362"/>
        <item x="270"/>
        <item x="676"/>
        <item x="3455"/>
        <item x="222"/>
        <item x="824"/>
        <item x="987"/>
        <item x="989"/>
        <item x="1435"/>
        <item x="2637"/>
        <item x="978"/>
        <item x="175"/>
        <item x="1371"/>
        <item x="365"/>
        <item x="686"/>
        <item x="347"/>
        <item x="4550"/>
        <item x="681"/>
        <item x="1943"/>
        <item x="1208"/>
        <item x="368"/>
        <item x="2620"/>
        <item x="944"/>
        <item x="1377"/>
        <item x="506"/>
        <item x="1594"/>
        <item x="2201"/>
        <item x="1986"/>
        <item x="223"/>
        <item x="1394"/>
        <item x="804"/>
        <item x="685"/>
        <item x="827"/>
        <item x="945"/>
        <item x="852"/>
        <item x="687"/>
        <item x="2641"/>
        <item x="224"/>
        <item x="1376"/>
        <item x="221"/>
        <item x="355"/>
        <item x="1610"/>
        <item x="257"/>
        <item x="1942"/>
        <item x="808"/>
        <item x="533"/>
        <item x="360"/>
        <item x="356"/>
        <item x="276"/>
        <item x="1587"/>
        <item x="946"/>
        <item x="2623"/>
        <item x="372"/>
        <item x="361"/>
        <item x="513"/>
        <item x="2633"/>
        <item x="553"/>
        <item x="1652"/>
        <item x="606"/>
        <item x="991"/>
        <item x="2639"/>
        <item x="688"/>
        <item x="191"/>
        <item x="1622"/>
        <item x="1607"/>
        <item x="1940"/>
        <item x="227"/>
        <item x="1411"/>
        <item x="984"/>
        <item x="3451"/>
        <item x="2659"/>
        <item x="1422"/>
        <item x="2663"/>
        <item x="1657"/>
        <item x="279"/>
        <item x="836"/>
        <item x="3450"/>
        <item x="848"/>
        <item x="709"/>
        <item x="1390"/>
        <item x="1947"/>
        <item x="364"/>
        <item x="851"/>
        <item x="968"/>
        <item x="722"/>
        <item x="2211"/>
        <item x="280"/>
        <item x="5039"/>
        <item x="251"/>
        <item x="555"/>
        <item x="4088"/>
        <item x="941"/>
        <item x="2198"/>
        <item x="1416"/>
        <item x="1941"/>
        <item x="384"/>
        <item x="703"/>
        <item x="982"/>
        <item x="1181"/>
        <item x="1404"/>
        <item x="353"/>
        <item x="1962"/>
        <item x="1207"/>
        <item x="2217"/>
        <item x="640"/>
        <item x="835"/>
        <item x="254"/>
        <item x="503"/>
        <item x="1409"/>
        <item x="2670"/>
        <item x="269"/>
        <item x="1197"/>
        <item x="1944"/>
        <item x="691"/>
        <item x="468"/>
        <item x="1418"/>
        <item x="1677"/>
        <item x="668"/>
        <item x="277"/>
        <item x="579"/>
        <item x="1400"/>
        <item x="358"/>
        <item x="985"/>
        <item x="1932"/>
        <item x="359"/>
        <item x="594"/>
        <item x="2638"/>
        <item x="1209"/>
        <item x="255"/>
        <item x="1403"/>
        <item x="2200"/>
        <item x="260"/>
        <item x="713"/>
        <item x="475"/>
        <item x="382"/>
        <item x="1213"/>
        <item x="1424"/>
        <item x="469"/>
        <item x="1927"/>
        <item x="1616"/>
        <item x="518"/>
        <item x="983"/>
        <item x="178"/>
        <item x="1933"/>
        <item x="598"/>
        <item x="2673"/>
        <item x="261"/>
        <item x="714"/>
        <item x="1653"/>
        <item x="264"/>
        <item x="1620"/>
        <item x="266"/>
        <item x="271"/>
        <item x="466"/>
        <item x="431"/>
        <item x="1429"/>
        <item x="363"/>
        <item x="1611"/>
        <item x="1922"/>
        <item x="1438"/>
        <item x="1656"/>
        <item x="1929"/>
        <item x="708"/>
        <item x="505"/>
        <item x="972"/>
        <item x="1195"/>
        <item x="501"/>
        <item x="682"/>
        <item x="386"/>
        <item x="4541"/>
        <item x="1198"/>
        <item x="380"/>
        <item x="2664"/>
        <item x="980"/>
        <item x="981"/>
        <item x="490"/>
        <item x="1623"/>
        <item x="577"/>
        <item x="4270"/>
        <item x="2626"/>
        <item x="2661"/>
        <item x="576"/>
        <item x="837"/>
        <item x="1425"/>
        <item x="942"/>
        <item x="1432"/>
        <item x="383"/>
        <item x="231"/>
        <item x="973"/>
        <item x="3457"/>
        <item x="2668"/>
        <item x="599"/>
        <item x="1446"/>
        <item x="544"/>
        <item x="1370"/>
        <item x="1939"/>
        <item x="510"/>
        <item x="694"/>
        <item x="975"/>
        <item x="1930"/>
        <item x="574"/>
        <item x="1039"/>
        <item x="1430"/>
        <item x="128"/>
        <item x="849"/>
        <item x="4542"/>
        <item x="607"/>
        <item x="662"/>
        <item x="519"/>
        <item x="1624"/>
        <item x="474"/>
        <item x="480"/>
        <item x="1220"/>
        <item x="1256"/>
        <item x="723"/>
        <item x="1426"/>
        <item x="134"/>
        <item x="1439"/>
        <item x="3458"/>
        <item x="736"/>
        <item x="1985"/>
        <item x="265"/>
        <item x="592"/>
        <item x="667"/>
        <item x="1448"/>
        <item x="979"/>
        <item x="236"/>
        <item x="272"/>
        <item x="1627"/>
        <item x="137"/>
        <item x="1221"/>
        <item x="485"/>
        <item x="611"/>
        <item x="695"/>
        <item x="1441"/>
        <item x="595"/>
        <item x="1379"/>
        <item x="465"/>
        <item x="728"/>
        <item x="1433"/>
        <item x="1255"/>
        <item x="549"/>
        <item x="2671"/>
        <item x="659"/>
        <item x="489"/>
        <item x="811"/>
        <item x="3542"/>
        <item x="669"/>
        <item x="1595"/>
        <item x="1427"/>
        <item x="3454"/>
        <item x="1612"/>
        <item x="435"/>
        <item x="2621"/>
        <item x="560"/>
        <item x="4544"/>
        <item x="514"/>
        <item x="680"/>
        <item x="847"/>
        <item x="387"/>
        <item x="1199"/>
        <item x="593"/>
        <item x="1423"/>
        <item x="670"/>
        <item x="850"/>
        <item x="1628"/>
        <item x="3974"/>
        <item x="550"/>
        <item x="3459"/>
        <item x="2199"/>
        <item x="821"/>
        <item x="67"/>
        <item x="409"/>
        <item x="730"/>
        <item x="552"/>
        <item x="1617"/>
        <item x="422"/>
        <item x="390"/>
        <item x="612"/>
        <item x="3456"/>
        <item x="3021"/>
        <item x="817"/>
        <item x="1431"/>
        <item x="479"/>
        <item x="2209"/>
        <item x="504"/>
        <item x="3447"/>
        <item x="1469"/>
        <item x="976"/>
        <item x="689"/>
        <item x="5057"/>
        <item x="812"/>
        <item x="408"/>
        <item x="587"/>
        <item x="2672"/>
        <item x="5340"/>
        <item x="394"/>
        <item x="2250"/>
        <item x="993"/>
        <item x="1421"/>
        <item x="486"/>
        <item x="1471"/>
        <item x="639"/>
        <item x="603"/>
        <item x="1226"/>
        <item x="664"/>
        <item x="3449"/>
        <item x="324"/>
        <item x="2765"/>
        <item x="562"/>
        <item x="429"/>
        <item x="2235"/>
        <item x="1608"/>
        <item x="1615"/>
        <item x="426"/>
        <item x="1955"/>
        <item x="1417"/>
        <item x="71"/>
        <item x="1412"/>
        <item x="74"/>
        <item x="1963"/>
        <item x="1040"/>
        <item x="2202"/>
        <item x="1042"/>
        <item x="436"/>
        <item x="1228"/>
        <item x="1926"/>
        <item x="4581"/>
        <item x="5059"/>
        <item x="1428"/>
        <item x="4023"/>
        <item x="388"/>
        <item x="3975"/>
        <item x="696"/>
        <item x="951"/>
        <item x="1041"/>
        <item x="582"/>
        <item x="444"/>
        <item x="565"/>
        <item x="1679"/>
        <item x="5673"/>
        <item x="747"/>
        <item x="591"/>
        <item x="700"/>
        <item x="2660"/>
        <item x="2220"/>
        <item x="586"/>
        <item x="1254"/>
        <item x="507"/>
        <item x="391"/>
        <item x="1991"/>
        <item x="438"/>
        <item x="1619"/>
        <item x="3482"/>
        <item x="4066"/>
        <item x="1043"/>
        <item x="476"/>
        <item x="4580"/>
        <item x="229"/>
        <item x="1948"/>
        <item x="2689"/>
        <item x="1950"/>
        <item x="699"/>
        <item x="2708"/>
        <item x="440"/>
        <item x="385"/>
        <item x="2213"/>
        <item x="5091"/>
        <item x="1984"/>
        <item x="2690"/>
        <item x="405"/>
        <item x="283"/>
        <item x="2234"/>
        <item x="996"/>
        <item x="570"/>
        <item x="1223"/>
        <item x="66"/>
        <item x="1928"/>
        <item x="292"/>
        <item x="520"/>
        <item x="3543"/>
        <item x="481"/>
        <item x="4562"/>
        <item x="5341"/>
        <item x="1613"/>
        <item x="511"/>
        <item x="4528"/>
        <item x="2730"/>
        <item x="4655"/>
        <item x="952"/>
        <item x="830"/>
        <item x="3497"/>
        <item x="1937"/>
        <item x="1951"/>
        <item x="288"/>
        <item x="608"/>
        <item x="1654"/>
        <item x="233"/>
        <item x="3493"/>
        <item x="1018"/>
        <item x="1949"/>
        <item x="564"/>
        <item x="3472"/>
        <item x="1600"/>
        <item x="4120"/>
        <item x="4540"/>
        <item x="1468"/>
        <item x="4053"/>
        <item x="5706"/>
        <item x="698"/>
        <item x="502"/>
        <item x="2662"/>
        <item x="234"/>
        <item x="5674"/>
        <item x="129"/>
        <item x="992"/>
        <item x="1661"/>
        <item x="291"/>
        <item x="3473"/>
        <item x="833"/>
        <item x="4565"/>
        <item x="3095"/>
        <item x="1218"/>
        <item x="2763"/>
        <item x="974"/>
        <item x="70"/>
        <item x="536"/>
        <item x="73"/>
        <item x="3044"/>
        <item x="132"/>
        <item x="575"/>
        <item x="259"/>
        <item x="4532"/>
        <item x="256"/>
        <item x="1680"/>
        <item x="473"/>
        <item x="702"/>
        <item x="1655"/>
        <item x="1931"/>
        <item x="325"/>
        <item x="561"/>
        <item x="1434"/>
        <item x="2769"/>
        <item x="3046"/>
        <item x="4069"/>
        <item x="1252"/>
        <item x="1983"/>
        <item x="1662"/>
        <item x="613"/>
        <item x="2236"/>
        <item x="138"/>
        <item x="1994"/>
        <item x="2215"/>
        <item x="1472"/>
        <item x="326"/>
        <item x="697"/>
        <item x="3025"/>
        <item x="1457"/>
        <item x="3093"/>
        <item x="1614"/>
        <item x="1440"/>
        <item x="1772"/>
        <item x="1455"/>
        <item x="3593"/>
        <item x="1918"/>
        <item x="5106"/>
        <item x="484"/>
        <item x="180"/>
        <item x="228"/>
        <item x="3464"/>
        <item x="1038"/>
        <item x="1774"/>
        <item x="994"/>
        <item x="2232"/>
        <item x="2766"/>
        <item x="5060"/>
        <item x="381"/>
        <item x="1618"/>
        <item x="517"/>
        <item x="4566"/>
        <item x="711"/>
        <item x="1643"/>
        <item x="2619"/>
        <item x="1447"/>
        <item x="5054"/>
        <item x="184"/>
        <item x="3053"/>
        <item x="2738"/>
        <item x="2214"/>
        <item x="2762"/>
        <item x="3471"/>
        <item x="3045"/>
        <item x="437"/>
        <item x="1990"/>
        <item x="1187"/>
        <item x="1961"/>
        <item x="4600"/>
        <item x="641"/>
        <item x="2040"/>
        <item x="597"/>
        <item x="4530"/>
        <item x="4656"/>
        <item x="715"/>
        <item x="5107"/>
        <item x="1993"/>
        <item x="230"/>
        <item x="2632"/>
        <item x="1648"/>
        <item x="188"/>
        <item x="439"/>
        <item x="2744"/>
        <item x="3022"/>
        <item x="1965"/>
        <item x="3043"/>
        <item x="4538"/>
        <item x="2041"/>
        <item x="580"/>
        <item x="1484"/>
        <item x="971"/>
        <item x="1646"/>
        <item x="2764"/>
        <item x="1954"/>
        <item x="1629"/>
        <item x="4060"/>
        <item x="323"/>
        <item x="1475"/>
        <item x="1605"/>
        <item x="5043"/>
        <item x="1998"/>
        <item x="4054"/>
        <item x="3027"/>
        <item x="432"/>
        <item x="2702"/>
        <item x="1222"/>
        <item x="423"/>
        <item x="4078"/>
        <item x="327"/>
        <item x="430"/>
        <item x="1075"/>
        <item x="2735"/>
        <item x="232"/>
        <item x="746"/>
        <item x="406"/>
        <item x="601"/>
        <item x="997"/>
        <item x="726"/>
        <item x="701"/>
        <item x="4061"/>
        <item x="1625"/>
        <item x="3033"/>
        <item x="605"/>
        <item x="1227"/>
        <item x="235"/>
        <item x="3491"/>
        <item x="1019"/>
        <item x="258"/>
        <item x="393"/>
        <item x="5044"/>
        <item x="717"/>
        <item x="1189"/>
        <item x="1243"/>
        <item x="967"/>
        <item x="1224"/>
        <item x="77"/>
        <item x="3502"/>
        <item x="822"/>
        <item x="2736"/>
        <item x="262"/>
        <item x="2704"/>
        <item x="1466"/>
        <item x="5090"/>
        <item x="977"/>
        <item x="3478"/>
        <item x="915"/>
        <item x="1467"/>
        <item x="425"/>
        <item x="1964"/>
        <item x="916"/>
        <item x="720"/>
        <item x="818"/>
        <item x="3446"/>
        <item x="1219"/>
        <item x="618"/>
        <item x="554"/>
        <item x="4543"/>
        <item x="334"/>
        <item x="3984"/>
        <item x="3495"/>
        <item x="5101"/>
        <item x="3518"/>
        <item x="1201"/>
        <item x="843"/>
        <item x="1011"/>
        <item x="3029"/>
        <item x="1773"/>
        <item x="585"/>
        <item x="1966"/>
        <item x="445"/>
        <item x="917"/>
        <item x="3481"/>
        <item x="1200"/>
        <item x="737"/>
        <item x="3973"/>
        <item x="309"/>
        <item x="1491"/>
        <item x="551"/>
        <item x="556"/>
        <item x="744"/>
        <item x="740"/>
        <item x="1775"/>
        <item x="600"/>
        <item x="2233"/>
        <item x="721"/>
        <item x="1185"/>
        <item x="2227"/>
        <item x="2739"/>
        <item x="867"/>
        <item x="1487"/>
        <item x="1076"/>
        <item x="1186"/>
        <item x="68"/>
        <item x="2696"/>
        <item x="76"/>
        <item x="2252"/>
        <item x="434"/>
        <item x="1202"/>
        <item x="1995"/>
        <item x="3034"/>
        <item x="5100"/>
        <item x="559"/>
        <item x="3032"/>
        <item x="285"/>
        <item x="1923"/>
        <item x="2225"/>
        <item x="3102"/>
        <item x="2679"/>
        <item x="4584"/>
        <item x="995"/>
        <item x="2691"/>
        <item x="1253"/>
        <item x="1968"/>
        <item x="558"/>
        <item x="508"/>
        <item x="3985"/>
        <item x="966"/>
        <item x="690"/>
        <item x="1183"/>
        <item x="499"/>
        <item x="130"/>
        <item x="2666"/>
        <item x="2737"/>
        <item x="3031"/>
        <item x="286"/>
        <item x="596"/>
        <item x="4021"/>
        <item x="1658"/>
        <item x="4791"/>
        <item x="2262"/>
        <item x="477"/>
        <item x="4605"/>
        <item x="322"/>
        <item x="870"/>
        <item x="1476"/>
        <item x="4536"/>
        <item x="131"/>
        <item x="1649"/>
        <item x="2697"/>
        <item x="5088"/>
        <item x="584"/>
        <item x="1479"/>
        <item x="454"/>
        <item x="1274"/>
        <item x="1996"/>
        <item x="1718"/>
        <item x="4001"/>
        <item x="289"/>
        <item x="3028"/>
        <item x="2012"/>
        <item x="4598"/>
        <item x="3467"/>
        <item x="2750"/>
        <item x="472"/>
        <item x="2667"/>
        <item x="4055"/>
        <item x="135"/>
        <item x="483"/>
        <item x="329"/>
        <item x="1493"/>
        <item x="3057"/>
        <item x="572"/>
        <item x="1663"/>
        <item x="3496"/>
        <item x="1188"/>
        <item x="2009"/>
        <item x="4072"/>
        <item x="610"/>
        <item x="2287"/>
        <item x="1659"/>
        <item x="3085"/>
        <item x="4583"/>
        <item x="1651"/>
        <item x="2724"/>
        <item x="583"/>
        <item x="1481"/>
        <item x="238"/>
        <item x="4596"/>
        <item x="3479"/>
        <item x="590"/>
        <item x="1977"/>
        <item x="1860"/>
        <item x="1083"/>
        <item x="410"/>
        <item x="1485"/>
        <item x="578"/>
        <item x="1494"/>
        <item x="1953"/>
        <item x="1626"/>
        <item x="2239"/>
        <item x="1014"/>
        <item x="339"/>
        <item x="1184"/>
        <item x="2228"/>
        <item x="4065"/>
        <item x="2733"/>
        <item x="1029"/>
        <item x="831"/>
        <item x="1036"/>
        <item x="2720"/>
        <item x="3503"/>
        <item x="3469"/>
        <item x="4593"/>
        <item x="181"/>
        <item x="615"/>
        <item x="749"/>
        <item x="4067"/>
        <item x="3088"/>
        <item x="3570"/>
        <item x="3498"/>
        <item x="2681"/>
        <item x="4000"/>
        <item x="516"/>
        <item x="2700"/>
        <item x="626"/>
        <item x="755"/>
        <item x="1282"/>
        <item x="617"/>
        <item x="588"/>
        <item x="4017"/>
        <item x="1103"/>
        <item x="1997"/>
        <item x="4579"/>
        <item x="3492"/>
        <item x="1016"/>
        <item x="5089"/>
        <item x="2240"/>
        <item x="185"/>
        <item x="834"/>
        <item x="2742"/>
        <item x="1980"/>
        <item x="557"/>
        <item x="3030"/>
        <item x="1020"/>
        <item x="1445"/>
        <item x="2263"/>
        <item x="3480"/>
        <item x="389"/>
        <item x="1698"/>
        <item x="310"/>
        <item x="515"/>
        <item x="918"/>
        <item x="4613"/>
        <item x="3494"/>
        <item x="4002"/>
        <item x="3026"/>
        <item x="186"/>
        <item x="581"/>
        <item x="3470"/>
        <item x="333"/>
        <item x="407"/>
        <item x="5041"/>
        <item x="2705"/>
        <item x="2669"/>
        <item x="5707"/>
        <item x="1782"/>
        <item x="392"/>
        <item x="2701"/>
        <item x="750"/>
        <item x="765"/>
        <item x="4004"/>
        <item x="4537"/>
        <item x="1710"/>
        <item x="3036"/>
        <item x="844"/>
        <item x="4056"/>
        <item x="478"/>
        <item x="1057"/>
        <item x="3055"/>
        <item x="4597"/>
        <item x="1713"/>
        <item x="11"/>
        <item x="4145"/>
        <item x="3647"/>
        <item x="768"/>
        <item x="3465"/>
        <item x="1644"/>
        <item x="1712"/>
        <item x="857"/>
        <item x="2285"/>
        <item x="3110"/>
        <item x="1061"/>
        <item x="2678"/>
        <item x="4121"/>
        <item x="1250"/>
        <item x="1781"/>
        <item x="589"/>
        <item x="1723"/>
        <item x="424"/>
        <item x="482"/>
        <item x="1066"/>
        <item x="1970"/>
        <item x="776"/>
        <item x="3092"/>
        <item x="3508"/>
        <item x="742"/>
        <item x="1277"/>
        <item x="2734"/>
        <item x="1470"/>
        <item x="878"/>
        <item x="4534"/>
        <item x="331"/>
        <item x="725"/>
        <item x="82"/>
        <item x="4592"/>
        <item x="741"/>
        <item x="3466"/>
        <item x="4073"/>
        <item x="2218"/>
        <item x="512"/>
        <item x="1707"/>
        <item x="4615"/>
        <item x="5042"/>
        <item x="4119"/>
        <item x="819"/>
        <item x="619"/>
        <item x="1647"/>
        <item x="5353"/>
        <item x="1780"/>
        <item x="729"/>
        <item x="4531"/>
        <item x="240"/>
        <item x="2746"/>
        <item x="2026"/>
        <item x="860"/>
        <item x="1697"/>
        <item x="284"/>
        <item x="4728"/>
        <item x="3100"/>
        <item x="69"/>
        <item x="716"/>
        <item x="816"/>
        <item x="1999"/>
        <item x="4178"/>
        <item x="839"/>
        <item x="1701"/>
        <item x="1077"/>
        <item x="2226"/>
        <item x="3039"/>
        <item x="336"/>
        <item x="3115"/>
        <item x="306"/>
        <item x="2698"/>
        <item x="1666"/>
        <item x="2323"/>
        <item x="509"/>
        <item x="2000"/>
        <item x="287"/>
        <item x="840"/>
        <item x="3528"/>
        <item x="718"/>
        <item x="3054"/>
        <item x="338"/>
        <item x="3037"/>
        <item x="4539"/>
        <item x="2718"/>
        <item x="4150"/>
        <item x="4599"/>
        <item x="745"/>
        <item x="2692"/>
        <item x="1667"/>
        <item x="433"/>
        <item x="1298"/>
        <item x="1251"/>
        <item x="1084"/>
        <item x="2680"/>
        <item x="4612"/>
        <item x="1225"/>
        <item x="5382"/>
        <item x="1705"/>
        <item x="1021"/>
        <item x="4024"/>
        <item x="2682"/>
        <item x="743"/>
        <item x="1981"/>
        <item x="1261"/>
        <item x="127"/>
        <item x="1660"/>
        <item x="4020"/>
        <item x="330"/>
        <item x="3855"/>
        <item x="4609"/>
        <item x="1664"/>
        <item x="620"/>
        <item x="1989"/>
        <item x="889"/>
        <item x="2706"/>
        <item x="3038"/>
        <item x="2740"/>
        <item x="1275"/>
        <item x="133"/>
        <item x="427"/>
        <item x="2707"/>
        <item x="239"/>
        <item x="861"/>
        <item x="5352"/>
        <item x="1281"/>
        <item x="1058"/>
        <item x="869"/>
        <item x="4731"/>
        <item x="1978"/>
        <item x="1280"/>
        <item x="1499"/>
        <item x="2694"/>
        <item x="2008"/>
        <item x="1067"/>
        <item x="1480"/>
        <item x="2248"/>
        <item x="1645"/>
        <item x="3468"/>
        <item x="136"/>
        <item x="3972"/>
        <item x="4172"/>
        <item x="609"/>
        <item x="2703"/>
        <item x="1102"/>
        <item x="3613"/>
        <item x="3521"/>
        <item x="1665"/>
        <item x="1028"/>
        <item x="5675"/>
        <item x="182"/>
        <item x="998"/>
        <item x="1967"/>
        <item x="3125"/>
        <item x="769"/>
        <item x="4606"/>
        <item x="5058"/>
        <item x="1500"/>
        <item x="1681"/>
        <item x="3500"/>
        <item x="990"/>
        <item x="4169"/>
        <item x="5084"/>
        <item x="5040"/>
        <item x="955"/>
        <item x="1725"/>
        <item x="311"/>
        <item x="3547"/>
        <item x="2238"/>
        <item x="602"/>
        <item x="4018"/>
        <item x="1971"/>
        <item x="2010"/>
        <item x="2003"/>
        <item x="125"/>
        <item x="183"/>
        <item x="872"/>
        <item x="1477"/>
        <item x="865"/>
        <item x="773"/>
        <item x="2748"/>
        <item x="124"/>
        <item x="3578"/>
        <item x="1033"/>
        <item x="4015"/>
        <item x="762"/>
        <item x="56"/>
        <item x="1238"/>
        <item x="2751"/>
        <item x="4617"/>
        <item x="5085"/>
        <item x="3717"/>
        <item x="4059"/>
        <item x="4590"/>
        <item x="1501"/>
        <item x="820"/>
        <item x="2722"/>
        <item x="3532"/>
        <item x="3042"/>
        <item x="428"/>
        <item x="1969"/>
        <item x="2290"/>
        <item x="5344"/>
        <item x="2216"/>
        <item x="1682"/>
        <item x="2297"/>
        <item x="2241"/>
        <item x="404"/>
        <item x="873"/>
        <item x="4141"/>
        <item x="1264"/>
        <item x="2258"/>
        <item x="962"/>
        <item x="815"/>
        <item x="1242"/>
        <item x="1000"/>
        <item x="1240"/>
        <item x="1482"/>
        <item x="910"/>
        <item x="1502"/>
        <item x="1854"/>
        <item x="5038"/>
        <item x="3510"/>
        <item x="290"/>
        <item x="1270"/>
        <item x="2709"/>
        <item x="1739"/>
        <item x="4045"/>
        <item x="5035"/>
        <item x="758"/>
        <item x="72"/>
        <item x="856"/>
        <item x="5053"/>
        <item x="75"/>
        <item x="4527"/>
        <item x="3041"/>
        <item x="5176"/>
        <item x="1717"/>
        <item x="3083"/>
        <item x="1509"/>
        <item x="4167"/>
        <item x="888"/>
        <item x="4071"/>
        <item x="3091"/>
        <item x="1779"/>
        <item x="302"/>
        <item x="4135"/>
        <item x="2726"/>
        <item x="2301"/>
        <item x="4582"/>
        <item x="2251"/>
        <item x="893"/>
        <item x="4168"/>
        <item x="2004"/>
        <item x="1395"/>
        <item x="5036"/>
        <item x="911"/>
        <item x="1650"/>
        <item x="1003"/>
        <item x="65"/>
        <item x="571"/>
        <item x="884"/>
        <item x="2231"/>
        <item x="51"/>
        <item x="1035"/>
        <item x="2245"/>
        <item x="757"/>
        <item x="896"/>
        <item x="98"/>
        <item x="1065"/>
        <item x="1026"/>
        <item x="1952"/>
        <item x="1855"/>
        <item x="859"/>
        <item x="1117"/>
        <item x="321"/>
        <item x="4529"/>
        <item x="241"/>
        <item x="3616"/>
        <item x="1711"/>
        <item x="1068"/>
        <item x="3522"/>
        <item x="2247"/>
        <item x="625"/>
        <item x="573"/>
        <item x="1288"/>
        <item x="2284"/>
        <item x="4177"/>
        <item x="1979"/>
        <item x="904"/>
        <item x="1456"/>
        <item x="2035"/>
        <item x="622"/>
        <item x="4025"/>
        <item x="1743"/>
        <item x="4594"/>
        <item x="1459"/>
        <item x="735"/>
        <item x="3114"/>
        <item x="2257"/>
        <item x="875"/>
        <item x="2699"/>
        <item x="2061"/>
        <item x="4170"/>
        <item x="1071"/>
        <item x="4518"/>
        <item x="4068"/>
        <item x="500"/>
        <item x="115"/>
        <item x="3527"/>
        <item x="4047"/>
        <item x="738"/>
        <item x="829"/>
        <item x="3063"/>
        <item x="1064"/>
        <item x="4151"/>
        <item x="3612"/>
        <item x="912"/>
        <item x="1684"/>
        <item x="4516"/>
        <item x="187"/>
        <item x="838"/>
        <item x="2286"/>
        <item x="1420"/>
        <item x="3065"/>
        <item x="8"/>
        <item x="739"/>
        <item x="1696"/>
        <item x="1279"/>
        <item x="1397"/>
        <item x="2261"/>
        <item x="4578"/>
        <item x="52"/>
        <item x="5"/>
        <item x="308"/>
        <item x="2244"/>
        <item x="3536"/>
        <item x="841"/>
        <item x="4651"/>
        <item x="1982"/>
        <item x="2303"/>
        <item x="1720"/>
        <item x="879"/>
        <item x="4517"/>
        <item x="1497"/>
        <item x="1017"/>
        <item x="832"/>
        <item x="2007"/>
        <item x="624"/>
        <item x="877"/>
        <item x="1703"/>
        <item x="4070"/>
        <item x="1305"/>
        <item x="4683"/>
        <item x="2693"/>
        <item x="1051"/>
        <item x="332"/>
        <item x="1744"/>
        <item x="4730"/>
        <item x="320"/>
        <item x="2254"/>
        <item x="2013"/>
        <item x="5451"/>
        <item x="1753"/>
        <item x="1022"/>
        <item x="1107"/>
        <item x="759"/>
        <item x="4142"/>
        <item x="2015"/>
        <item x="1503"/>
        <item x="2249"/>
        <item x="5037"/>
        <item x="5446"/>
        <item x="4678"/>
        <item x="874"/>
        <item x="1276"/>
        <item x="748"/>
        <item x="1082"/>
        <item x="3541"/>
        <item x="4535"/>
        <item x="206"/>
        <item x="1032"/>
        <item x="760"/>
        <item x="1702"/>
        <item x="1504"/>
        <item x="7"/>
        <item x="4100"/>
        <item x="396"/>
        <item x="777"/>
        <item x="1044"/>
        <item x="853"/>
        <item x="6"/>
        <item x="563"/>
        <item x="5099"/>
        <item x="1492"/>
        <item x="2695"/>
        <item x="2714"/>
        <item x="1112"/>
        <item x="4561"/>
        <item x="1311"/>
        <item x="4003"/>
        <item x="1055"/>
        <item x="1464"/>
        <item x="727"/>
        <item x="4179"/>
        <item x="108"/>
        <item x="4171"/>
        <item x="4063"/>
        <item x="1490"/>
        <item x="303"/>
        <item x="4685"/>
        <item x="1988"/>
        <item x="4680"/>
        <item x="1060"/>
        <item x="5447"/>
        <item x="899"/>
        <item x="1495"/>
        <item x="2219"/>
        <item x="2684"/>
        <item x="1706"/>
        <item x="1685"/>
        <item x="78"/>
        <item x="2237"/>
        <item x="3040"/>
        <item x="1465"/>
        <item x="400"/>
        <item x="1486"/>
        <item x="1086"/>
        <item x="4591"/>
        <item x="3519"/>
        <item x="763"/>
        <item x="1001"/>
        <item x="1073"/>
        <item x="1675"/>
        <item x="4165"/>
        <item x="1194"/>
        <item x="1754"/>
        <item x="903"/>
        <item x="5172"/>
        <item x="1119"/>
        <item x="1505"/>
        <item x="314"/>
        <item x="1048"/>
        <item x="2420"/>
        <item x="3610"/>
        <item x="5178"/>
        <item x="1992"/>
        <item x="854"/>
        <item x="96"/>
        <item x="1478"/>
        <item x="3116"/>
        <item x="1239"/>
        <item x="3546"/>
        <item x="1037"/>
        <item x="5117"/>
        <item x="1958"/>
        <item x="2259"/>
        <item x="190"/>
        <item x="165"/>
        <item x="4064"/>
        <item x="5063"/>
        <item x="147"/>
        <item x="3854"/>
        <item x="5193"/>
        <item x="3201"/>
        <item x="3068"/>
        <item x="3651"/>
        <item x="913"/>
        <item x="4595"/>
        <item x="5354"/>
        <item x="3548"/>
        <item x="621"/>
        <item x="4019"/>
        <item x="970"/>
        <item x="3228"/>
        <item x="3645"/>
        <item x="4607"/>
        <item x="335"/>
        <item x="1004"/>
        <item x="719"/>
        <item x="1396"/>
        <item x="1046"/>
        <item x="956"/>
        <item x="3620"/>
        <item x="1714"/>
        <item x="1034"/>
        <item x="1483"/>
        <item x="1975"/>
        <item x="2685"/>
        <item x="3611"/>
        <item x="914"/>
        <item x="2816"/>
        <item x="337"/>
        <item x="1959"/>
        <item x="97"/>
        <item x="724"/>
        <item x="3681"/>
        <item x="57"/>
        <item x="2031"/>
        <item x="1263"/>
        <item x="2038"/>
        <item x="1023"/>
        <item x="2749"/>
        <item x="2126"/>
        <item x="5120"/>
        <item x="890"/>
        <item x="1059"/>
        <item x="4050"/>
        <item x="4083"/>
        <item x="4611"/>
        <item x="3202"/>
        <item x="3501"/>
        <item x="3679"/>
        <item x="959"/>
        <item x="4520"/>
        <item x="2719"/>
        <item x="767"/>
        <item x="2221"/>
        <item x="441"/>
        <item x="2014"/>
        <item x="1089"/>
        <item x="312"/>
        <item x="1785"/>
        <item x="316"/>
        <item x="4080"/>
        <item x="3064"/>
        <item x="1721"/>
        <item x="3118"/>
        <item x="4727"/>
        <item x="1269"/>
        <item x="1731"/>
        <item x="107"/>
        <item x="1110"/>
        <item x="1144"/>
        <item x="761"/>
        <item x="4026"/>
        <item x="328"/>
        <item x="2001"/>
        <item x="3335"/>
        <item x="1273"/>
        <item x="1278"/>
        <item x="775"/>
        <item x="3203"/>
        <item x="1315"/>
        <item x="2002"/>
        <item x="1728"/>
        <item x="402"/>
        <item x="104"/>
        <item x="2401"/>
        <item x="1005"/>
        <item x="614"/>
        <item x="4149"/>
        <item x="237"/>
        <item x="2752"/>
        <item x="4576"/>
        <item x="3499"/>
        <item x="1488"/>
        <item x="4175"/>
        <item x="2683"/>
        <item x="493"/>
        <item x="4082"/>
        <item x="200"/>
        <item x="4116"/>
        <item x="4577"/>
        <item x="3246"/>
        <item x="99"/>
        <item x="3"/>
        <item x="616"/>
        <item x="4533"/>
        <item x="2016"/>
        <item x="5753"/>
        <item x="2243"/>
        <item x="3070"/>
        <item x="1203"/>
        <item x="64"/>
        <item x="655"/>
        <item x="3137"/>
        <item x="4147"/>
        <item x="1722"/>
        <item x="3635"/>
        <item x="5174"/>
        <item x="4547"/>
        <item x="192"/>
        <item x="113"/>
        <item x="866"/>
        <item x="226"/>
        <item x="5096"/>
        <item x="3523"/>
        <item x="4616"/>
        <item x="4729"/>
        <item x="1512"/>
        <item x="1461"/>
        <item x="3509"/>
        <item x="3204"/>
        <item x="868"/>
        <item x="894"/>
        <item x="5103"/>
        <item x="960"/>
        <item x="2029"/>
        <item x="1133"/>
        <item x="2727"/>
        <item x="494"/>
        <item x="4677"/>
        <item x="1972"/>
        <item x="3640"/>
        <item x="1245"/>
        <item x="1513"/>
        <item x="3720"/>
        <item x="4608"/>
        <item x="908"/>
        <item x="1672"/>
        <item x="3554"/>
        <item x="2275"/>
        <item x="3544"/>
        <item x="2319"/>
        <item x="1287"/>
        <item x="81"/>
        <item x="114"/>
        <item x="305"/>
        <item x="4076"/>
        <item x="4140"/>
        <item x="901"/>
        <item x="2101"/>
        <item x="4"/>
        <item x="3728"/>
        <item x="1008"/>
        <item x="1010"/>
        <item x="2006"/>
        <item x="5754"/>
        <item x="4144"/>
        <item x="1217"/>
        <item x="2882"/>
        <item x="2023"/>
        <item x="814"/>
        <item x="1135"/>
        <item x="414"/>
        <item x="4077"/>
        <item x="53"/>
        <item x="2296"/>
        <item x="126"/>
        <item x="5175"/>
        <item x="871"/>
        <item x="1078"/>
        <item x="3087"/>
        <item x="2783"/>
        <item x="123"/>
        <item x="3074"/>
        <item x="3082"/>
        <item x="2686"/>
        <item x="1709"/>
        <item x="2841"/>
        <item x="3628"/>
        <item x="909"/>
        <item x="487"/>
        <item x="4166"/>
        <item x="4079"/>
        <item x="4058"/>
        <item x="2276"/>
        <item x="397"/>
        <item x="1050"/>
        <item x="1700"/>
        <item x="1259"/>
        <item x="2253"/>
        <item x="2784"/>
        <item x="4674"/>
        <item x="5385"/>
        <item x="4253"/>
        <item x="1699"/>
        <item x="5173"/>
        <item x="3258"/>
        <item x="604"/>
        <item x="2847"/>
        <item x="1293"/>
        <item x="103"/>
        <item x="3339"/>
        <item x="1870"/>
        <item x="1013"/>
        <item x="1692"/>
        <item x="2345"/>
        <item x="4160"/>
        <item x="1015"/>
        <item x="3638"/>
        <item x="5182"/>
        <item x="95"/>
        <item x="3086"/>
        <item x="2060"/>
        <item x="1511"/>
        <item x="4049"/>
        <item x="1249"/>
        <item x="5034"/>
        <item x="3231"/>
        <item x="3621"/>
        <item x="845"/>
        <item x="4148"/>
        <item x="2415"/>
        <item x="1956"/>
        <item x="313"/>
        <item x="1307"/>
        <item x="771"/>
        <item x="1694"/>
        <item x="2732"/>
        <item x="1704"/>
        <item x="1257"/>
        <item x="5166"/>
        <item x="1489"/>
        <item x="5164"/>
        <item x="3232"/>
        <item x="1143"/>
        <item x="399"/>
        <item x="4625"/>
        <item x="1204"/>
        <item x="4567"/>
        <item x="4589"/>
        <item x="5092"/>
        <item x="2298"/>
        <item x="3617"/>
        <item x="119"/>
        <item x="3623"/>
        <item x="1386"/>
        <item x="496"/>
        <item x="1688"/>
        <item x="4164"/>
        <item x="1747"/>
        <item x="1052"/>
        <item x="2417"/>
        <item x="3644"/>
        <item x="315"/>
        <item x="3249"/>
        <item x="4679"/>
        <item x="5180"/>
        <item x="5664"/>
        <item x="4250"/>
        <item x="5154"/>
        <item x="2058"/>
        <item x="93"/>
        <item x="4519"/>
        <item x="4515"/>
        <item x="4027"/>
        <item x="1120"/>
        <item x="2255"/>
        <item x="1289"/>
        <item x="2687"/>
        <item x="1069"/>
        <item x="4682"/>
        <item x="1801"/>
        <item x="5384"/>
        <item x="2039"/>
        <item x="895"/>
        <item x="1389"/>
        <item x="4096"/>
        <item x="1498"/>
        <item x="89"/>
        <item x="5097"/>
        <item x="4057"/>
        <item x="1297"/>
        <item x="1095"/>
        <item x="2271"/>
        <item x="1310"/>
        <item x="2741"/>
        <item x="4137"/>
        <item x="954"/>
        <item x="3625"/>
        <item x="4673"/>
        <item x="3077"/>
        <item x="1070"/>
        <item x="1291"/>
        <item x="1131"/>
        <item x="1100"/>
        <item x="161"/>
        <item x="2229"/>
        <item x="902"/>
        <item x="922"/>
        <item x="1121"/>
        <item x="3589"/>
        <item x="3513"/>
        <item x="4587"/>
        <item x="100"/>
        <item x="1030"/>
        <item x="3486"/>
        <item x="5400"/>
        <item x="4181"/>
        <item x="3545"/>
        <item x="1236"/>
        <item x="60"/>
        <item x="1244"/>
        <item x="4032"/>
        <item x="61"/>
        <item x="395"/>
        <item x="5171"/>
        <item x="2817"/>
        <item x="778"/>
        <item x="756"/>
        <item x="3227"/>
        <item x="1715"/>
        <item x="1139"/>
        <item x="846"/>
        <item x="5064"/>
        <item x="1755"/>
        <item x="3250"/>
        <item x="4610"/>
        <item x="2713"/>
        <item x="880"/>
        <item x="4548"/>
        <item x="1689"/>
        <item x="4105"/>
        <item x="3551"/>
        <item x="4653"/>
        <item x="2034"/>
        <item x="5098"/>
        <item x="4654"/>
        <item x="3650"/>
        <item x="5118"/>
        <item x="855"/>
        <item x="2820"/>
        <item x="2230"/>
        <item x="957"/>
        <item x="2278"/>
        <item x="4006"/>
        <item x="5183"/>
        <item x="2849"/>
        <item x="4138"/>
        <item x="3552"/>
        <item x="403"/>
        <item x="215"/>
        <item x="4671"/>
        <item x="1111"/>
        <item x="491"/>
        <item x="398"/>
        <item x="2721"/>
        <item x="1027"/>
        <item x="4131"/>
        <item x="764"/>
        <item x="1786"/>
        <item x="80"/>
        <item x="3062"/>
        <item x="886"/>
        <item x="4062"/>
        <item x="1260"/>
        <item x="3549"/>
        <item x="3517"/>
        <item x="3637"/>
        <item x="5152"/>
        <item x="892"/>
        <item x="1085"/>
        <item x="3344"/>
        <item x="2299"/>
        <item x="5186"/>
        <item x="318"/>
        <item x="3066"/>
        <item x="2305"/>
        <item x="4130"/>
        <item x="3225"/>
        <item x="2242"/>
        <item x="1309"/>
        <item x="4081"/>
        <item x="2093"/>
        <item x="751"/>
        <item x="1550"/>
        <item x="3633"/>
        <item x="2745"/>
        <item x="731"/>
        <item x="4126"/>
        <item x="2099"/>
        <item x="1841"/>
        <item x="1116"/>
        <item x="3333"/>
        <item x="4143"/>
        <item x="58"/>
        <item x="1973"/>
        <item x="766"/>
        <item x="1526"/>
        <item x="4156"/>
        <item x="495"/>
        <item x="4684"/>
        <item x="1976"/>
        <item x="5177"/>
        <item x="5450"/>
        <item x="858"/>
        <item x="4106"/>
        <item x="1286"/>
        <item x="3639"/>
        <item x="5439"/>
        <item x="5086"/>
        <item x="3535"/>
        <item x="5052"/>
        <item x="5104"/>
        <item x="5386"/>
        <item x="5415"/>
        <item x="1090"/>
        <item x="55"/>
        <item x="3626"/>
        <item x="319"/>
        <item x="4254"/>
        <item x="772"/>
        <item x="1049"/>
        <item x="898"/>
        <item x="842"/>
        <item x="1510"/>
        <item x="4666"/>
        <item x="5191"/>
        <item x="3487"/>
        <item x="4665"/>
        <item x="1118"/>
        <item x="4174"/>
        <item x="569"/>
        <item x="163"/>
        <item x="4173"/>
        <item x="3111"/>
        <item x="1551"/>
        <item x="1295"/>
        <item x="2051"/>
        <item x="3636"/>
        <item x="2790"/>
        <item x="14"/>
        <item x="5383"/>
        <item x="2096"/>
        <item x="20"/>
        <item x="1708"/>
        <item x="2059"/>
        <item x="17"/>
        <item x="5181"/>
        <item x="218"/>
        <item x="2282"/>
        <item x="5755"/>
        <item x="3634"/>
        <item x="963"/>
        <item x="1268"/>
        <item x="5445"/>
        <item x="4153"/>
        <item x="3653"/>
        <item x="304"/>
        <item x="4624"/>
        <item x="1419"/>
        <item x="3627"/>
        <item x="31"/>
        <item x="411"/>
        <item x="63"/>
        <item x="4763"/>
        <item x="3622"/>
        <item x="4652"/>
        <item x="5119"/>
        <item x="84"/>
        <item x="401"/>
        <item x="30"/>
        <item x="213"/>
        <item x="2246"/>
        <item x="863"/>
        <item x="1092"/>
        <item x="3067"/>
        <item x="3050"/>
        <item x="1316"/>
        <item x="492"/>
        <item x="3600"/>
        <item x="2005"/>
        <item x="3504"/>
        <item x="2306"/>
        <item x="4588"/>
        <item x="1262"/>
        <item x="3646"/>
        <item x="3049"/>
        <item x="1140"/>
        <item x="5448"/>
        <item x="1097"/>
        <item x="443"/>
        <item x="1292"/>
        <item x="88"/>
        <item x="2024"/>
        <item x="116"/>
        <item x="732"/>
        <item x="1007"/>
        <item x="1216"/>
        <item x="5094"/>
        <item x="5458"/>
        <item x="1496"/>
        <item x="5163"/>
        <item x="1009"/>
        <item x="656"/>
        <item x="883"/>
        <item x="2265"/>
        <item x="2723"/>
        <item x="3652"/>
        <item x="5105"/>
        <item x="1676"/>
        <item x="953"/>
        <item x="3336"/>
        <item x="1385"/>
        <item x="5389"/>
        <item x="1740"/>
        <item x="498"/>
        <item x="1272"/>
        <item x="2878"/>
        <item x="3619"/>
        <item x="1106"/>
        <item x="1746"/>
        <item x="307"/>
        <item x="189"/>
        <item x="2260"/>
        <item x="1745"/>
        <item x="1145"/>
        <item x="1306"/>
        <item x="5190"/>
        <item x="5153"/>
        <item x="3255"/>
        <item x="1290"/>
        <item x="4136"/>
        <item x="2295"/>
        <item x="5873"/>
        <item x="2106"/>
        <item x="4575"/>
        <item x="5410"/>
        <item x="5449"/>
        <item x="1247"/>
        <item x="2810"/>
        <item x="90"/>
        <item x="3234"/>
        <item x="2256"/>
        <item x="317"/>
        <item x="5061"/>
        <item x="999"/>
        <item x="5461"/>
        <item x="208"/>
        <item x="2822"/>
        <item x="418"/>
        <item x="2850"/>
        <item x="102"/>
        <item x="4176"/>
        <item x="3823"/>
        <item x="3090"/>
        <item x="3605"/>
        <item x="1115"/>
        <item x="2302"/>
        <item x="1463"/>
        <item x="1719"/>
        <item x="488"/>
        <item x="2915"/>
        <item x="2288"/>
        <item x="2824"/>
        <item x="1047"/>
        <item x="2391"/>
        <item x="958"/>
        <item x="1522"/>
        <item x="4212"/>
        <item x="1388"/>
        <item x="2280"/>
        <item x="5388"/>
        <item x="1727"/>
        <item x="1867"/>
        <item x="5102"/>
        <item x="2717"/>
        <item x="1683"/>
        <item x="4643"/>
        <item x="210"/>
        <item x="1271"/>
        <item x="1129"/>
        <item x="623"/>
        <item x="1045"/>
        <item x="3282"/>
        <item x="2273"/>
        <item x="3680"/>
        <item x="4152"/>
        <item x="1838"/>
        <item x="887"/>
        <item x="5510"/>
        <item x="1312"/>
        <item x="862"/>
        <item x="1012"/>
        <item x="160"/>
        <item x="1462"/>
        <item x="1101"/>
        <item x="442"/>
        <item x="4626"/>
        <item x="59"/>
        <item x="79"/>
        <item x="1766"/>
        <item x="62"/>
        <item x="1122"/>
        <item x="2846"/>
        <item x="2729"/>
        <item x="3075"/>
        <item x="1724"/>
        <item x="1108"/>
        <item x="2281"/>
        <item x="3338"/>
        <item x="5387"/>
        <item x="734"/>
        <item x="5398"/>
        <item x="1002"/>
        <item x="3195"/>
        <item x="568"/>
        <item x="167"/>
        <item x="5157"/>
        <item x="1138"/>
        <item x="3206"/>
        <item x="1113"/>
        <item x="162"/>
        <item x="2866"/>
        <item x="4146"/>
        <item x="3268"/>
        <item x="5093"/>
        <item x="4762"/>
        <item x="4614"/>
        <item x="2854"/>
        <item x="416"/>
        <item x="3101"/>
        <item x="2712"/>
        <item x="2311"/>
        <item x="4154"/>
        <item x="3520"/>
        <item x="3505"/>
        <item x="120"/>
        <item x="2767"/>
        <item x="5417"/>
        <item x="497"/>
        <item x="891"/>
        <item x="2398"/>
        <item x="2937"/>
        <item x="2455"/>
        <item x="415"/>
        <item x="5116"/>
        <item x="5179"/>
        <item x="4125"/>
        <item x="2050"/>
        <item x="5736"/>
        <item x="5165"/>
        <item x="301"/>
        <item x="3076"/>
        <item x="2100"/>
        <item x="2756"/>
        <item x="3824"/>
        <item x="2818"/>
        <item x="1141"/>
        <item x="1053"/>
        <item x="3270"/>
        <item x="2419"/>
        <item x="4016"/>
        <item x="1248"/>
        <item x="2300"/>
        <item x="3550"/>
        <item x="3084"/>
        <item x="961"/>
        <item x="2852"/>
        <item x="2289"/>
        <item x="1025"/>
        <item x="1031"/>
        <item x="1768"/>
        <item x="2270"/>
        <item x="1525"/>
        <item x="1674"/>
        <item x="3298"/>
        <item x="2403"/>
        <item x="1957"/>
        <item x="5727"/>
        <item x="1193"/>
        <item x="211"/>
        <item x="3506"/>
        <item x="3553"/>
        <item x="4681"/>
        <item x="2030"/>
        <item x="3197"/>
        <item x="1088"/>
        <item x="3566"/>
        <item x="1142"/>
        <item x="5160"/>
        <item x="1769"/>
        <item x="5752"/>
        <item x="1686"/>
        <item x="770"/>
        <item x="2317"/>
        <item x="876"/>
        <item x="3790"/>
        <item x="5665"/>
        <item x="3089"/>
        <item x="4646"/>
        <item x="5356"/>
        <item x="2147"/>
        <item x="4161"/>
        <item x="1246"/>
        <item x="3507"/>
        <item x="3340"/>
        <item x="3597"/>
        <item x="420"/>
        <item x="1803"/>
        <item x="3334"/>
        <item x="3273"/>
        <item x="1237"/>
        <item x="3272"/>
        <item x="774"/>
        <item x="3280"/>
        <item x="5493"/>
        <item x="897"/>
        <item x="412"/>
        <item x="4795"/>
        <item x="1308"/>
        <item x="1326"/>
        <item x="882"/>
        <item x="1454"/>
        <item x="3778"/>
        <item x="1733"/>
        <item x="1842"/>
        <item x="522"/>
        <item x="3599"/>
        <item x="101"/>
        <item x="2373"/>
        <item x="4764"/>
        <item x="5438"/>
        <item x="1843"/>
        <item x="1130"/>
        <item x="166"/>
        <item x="900"/>
        <item x="4097"/>
        <item x="112"/>
        <item x="5192"/>
        <item x="2151"/>
        <item x="3758"/>
        <item x="2426"/>
        <item x="5095"/>
        <item x="3791"/>
        <item x="3555"/>
        <item x="1735"/>
        <item x="2826"/>
        <item x="3562"/>
        <item x="1087"/>
        <item x="1294"/>
        <item x="2350"/>
        <item x="4084"/>
        <item x="4046"/>
        <item x="122"/>
        <item x="417"/>
        <item x="1109"/>
        <item x="2057"/>
        <item x="2108"/>
        <item x="4031"/>
        <item x="1258"/>
        <item x="117"/>
        <item x="3707"/>
        <item x="2428"/>
        <item x="567"/>
        <item x="907"/>
        <item x="3853"/>
        <item x="3842"/>
        <item x="1737"/>
        <item x="1134"/>
        <item x="1114"/>
        <item x="1072"/>
        <item x="110"/>
        <item x="2033"/>
        <item x="733"/>
        <item x="3191"/>
        <item x="1387"/>
        <item x="2895"/>
        <item x="864"/>
        <item x="1104"/>
        <item x="4035"/>
        <item x="1006"/>
        <item x="4568"/>
        <item x="3200"/>
        <item x="3649"/>
        <item x="3117"/>
        <item x="2113"/>
        <item x="2343"/>
        <item x="3511"/>
        <item x="1761"/>
        <item x="5187"/>
        <item x="2139"/>
        <item x="1527"/>
        <item x="1691"/>
        <item x="2036"/>
        <item x="419"/>
        <item x="5424"/>
        <item x="2804"/>
        <item x="3170"/>
        <item x="106"/>
        <item x="300"/>
        <item x="1528"/>
        <item x="5726"/>
        <item x="2809"/>
        <item x="2812"/>
        <item x="1693"/>
        <item x="2274"/>
        <item x="1296"/>
        <item x="4627"/>
        <item x="919"/>
        <item x="3078"/>
        <item x="1265"/>
        <item x="2876"/>
        <item x="1798"/>
        <item x="3763"/>
        <item x="1132"/>
        <item x="5170"/>
        <item x="2728"/>
        <item x="5194"/>
        <item x="2095"/>
        <item x="1524"/>
        <item x="4190"/>
        <item x="3138"/>
        <item x="447"/>
        <item x="2097"/>
        <item x="4664"/>
        <item x="1313"/>
        <item x="1136"/>
        <item x="1771"/>
        <item x="2385"/>
        <item x="779"/>
        <item x="2304"/>
        <item x="3780"/>
        <item x="5492"/>
        <item x="5436"/>
        <item x="121"/>
        <item x="3563"/>
        <item x="3682"/>
        <item x="3514"/>
        <item x="214"/>
        <item x="2405"/>
        <item x="2979"/>
        <item x="3079"/>
        <item x="5443"/>
        <item x="5414"/>
        <item x="2851"/>
        <item x="1695"/>
        <item x="4139"/>
        <item x="1215"/>
        <item x="4824"/>
        <item x="3722"/>
        <item x="4798"/>
        <item x="3281"/>
        <item x="1241"/>
        <item x="1514"/>
        <item x="24"/>
        <item x="2266"/>
        <item x="3766"/>
        <item x="1458"/>
        <item x="4052"/>
        <item x="3119"/>
        <item x="2747"/>
        <item x="1763"/>
        <item x="5864"/>
        <item x="3579"/>
        <item x="3179"/>
        <item x="5189"/>
        <item x="5158"/>
        <item x="1093"/>
        <item x="118"/>
        <item x="1300"/>
        <item x="83"/>
        <item x="5155"/>
        <item x="1716"/>
        <item x="5050"/>
        <item x="4095"/>
        <item x="3209"/>
        <item x="3183"/>
        <item x="28"/>
        <item x="3779"/>
        <item x="1192"/>
        <item x="5399"/>
        <item x="207"/>
        <item x="1098"/>
        <item x="1765"/>
        <item x="1325"/>
        <item x="203"/>
        <item x="13"/>
        <item x="3724"/>
        <item x="2833"/>
        <item x="5452"/>
        <item x="5738"/>
        <item x="920"/>
        <item x="87"/>
        <item x="5460"/>
        <item x="2170"/>
        <item x="2318"/>
        <item x="4669"/>
        <item x="3069"/>
        <item x="1869"/>
        <item x="885"/>
        <item x="4628"/>
        <item x="15"/>
        <item x="2269"/>
        <item x="3123"/>
        <item x="3515"/>
        <item x="5185"/>
        <item x="4098"/>
        <item x="3782"/>
        <item x="201"/>
        <item x="4644"/>
        <item x="5419"/>
        <item x="3098"/>
        <item x="219"/>
        <item x="5197"/>
        <item x="202"/>
        <item x="109"/>
        <item x="1974"/>
        <item x="3205"/>
        <item x="5123"/>
        <item x="421"/>
        <item x="3242"/>
        <item x="2853"/>
        <item x="3835"/>
        <item x="2898"/>
        <item x="2144"/>
        <item x="2794"/>
        <item x="2128"/>
        <item x="4099"/>
        <item x="4133"/>
        <item x="3094"/>
        <item x="4158"/>
        <item x="449"/>
        <item x="3648"/>
        <item x="105"/>
        <item x="2902"/>
        <item x="1868"/>
        <item x="5355"/>
        <item x="209"/>
        <item x="4648"/>
        <item x="3071"/>
        <item x="1056"/>
        <item x="2337"/>
        <item x="921"/>
        <item x="5130"/>
        <item x="2731"/>
        <item x="3784"/>
        <item x="1450"/>
        <item x="5875"/>
        <item x="3683"/>
        <item x="4103"/>
        <item x="1314"/>
        <item x="3677"/>
        <item x="5766"/>
        <item x="4129"/>
        <item x="1105"/>
        <item x="1899"/>
        <item x="5735"/>
        <item x="3594"/>
        <item x="3152"/>
        <item x="5871"/>
        <item x="2917"/>
        <item x="3196"/>
        <item x="1317"/>
        <item x="4667"/>
        <item x="3159"/>
        <item x="2867"/>
        <item x="1518"/>
        <item x="4180"/>
        <item x="294"/>
        <item x="2322"/>
        <item x="2163"/>
        <item x="4159"/>
        <item x="2107"/>
        <item x="1128"/>
        <item x="4957"/>
        <item x="2135"/>
        <item x="1960"/>
        <item x="5124"/>
        <item x="1523"/>
        <item x="5390"/>
        <item x="1871"/>
        <item x="2143"/>
        <item x="4102"/>
        <item x="4101"/>
        <item x="2083"/>
        <item x="1137"/>
        <item x="2916"/>
        <item x="2146"/>
        <item x="5441"/>
        <item x="566"/>
        <item x="5161"/>
        <item x="3175"/>
        <item x="1802"/>
        <item x="5860"/>
        <item x="2110"/>
        <item x="2393"/>
        <item x="3662"/>
        <item x="1304"/>
        <item x="4794"/>
        <item x="3216"/>
        <item x="5872"/>
        <item x="5062"/>
        <item x="1673"/>
        <item x="881"/>
        <item x="1094"/>
        <item x="91"/>
        <item x="1687"/>
        <item x="5442"/>
        <item x="1266"/>
        <item x="3219"/>
        <item x="2264"/>
        <item x="2454"/>
        <item x="1096"/>
        <item x="2027"/>
        <item x="1820"/>
        <item x="1732"/>
        <item x="2150"/>
        <item x="2873"/>
        <item x="3624"/>
        <item x="2344"/>
        <item x="3199"/>
        <item x="3759"/>
        <item x="1726"/>
        <item x="5199"/>
        <item x="3684"/>
        <item x="212"/>
        <item x="1557"/>
        <item x="54"/>
        <item x="1767"/>
        <item x="5426"/>
        <item x="3122"/>
        <item x="3602"/>
        <item x="5411"/>
        <item x="2395"/>
        <item x="1267"/>
        <item x="5408"/>
        <item x="1734"/>
        <item x="3229"/>
        <item x="2153"/>
        <item x="4686"/>
        <item x="3825"/>
        <item x="296"/>
        <item x="4721"/>
        <item x="3666"/>
        <item x="1778"/>
        <item x="1690"/>
        <item x="2312"/>
        <item x="2136"/>
        <item x="2267"/>
        <item x="3178"/>
        <item x="1804"/>
        <item x="5465"/>
        <item x="2828"/>
        <item x="3230"/>
        <item x="1149"/>
        <item x="3172"/>
        <item x="1736"/>
        <item x="2054"/>
        <item x="5138"/>
        <item x="2823"/>
        <item x="3226"/>
        <item x="5672"/>
        <item x="3224"/>
        <item x="2316"/>
        <item x="3126"/>
        <item x="4675"/>
        <item x="1074"/>
        <item x="2330"/>
        <item x="3337"/>
        <item x="5435"/>
        <item x="5507"/>
        <item x="523"/>
        <item x="18"/>
        <item x="3341"/>
        <item x="3156"/>
        <item x="5162"/>
        <item x="5114"/>
        <item x="3725"/>
        <item x="2371"/>
        <item x="1301"/>
        <item x="4409"/>
        <item x="3699"/>
        <item x="2091"/>
        <item x="2422"/>
        <item x="3104"/>
        <item x="2268"/>
        <item x="3394"/>
        <item x="5412"/>
        <item x="2863"/>
        <item x="2032"/>
        <item x="3247"/>
        <item x="4629"/>
        <item x="1453"/>
        <item x="216"/>
        <item x="4796"/>
        <item x="5788"/>
        <item x="3792"/>
        <item x="2145"/>
        <item x="1063"/>
        <item x="2974"/>
        <item x="5728"/>
        <item x="2272"/>
        <item x="2424"/>
        <item x="3711"/>
        <item x="26"/>
        <item x="3248"/>
        <item x="521"/>
        <item x="5466"/>
        <item x="1770"/>
        <item x="3512"/>
        <item x="2814"/>
        <item x="5418"/>
        <item x="5874"/>
        <item x="4048"/>
        <item x="3174"/>
        <item x="4657"/>
        <item x="2877"/>
        <item x="2372"/>
        <item x="3719"/>
        <item x="1516"/>
        <item x="3103"/>
        <item x="3315"/>
        <item x="2429"/>
        <item x="3764"/>
        <item x="2743"/>
        <item x="3233"/>
        <item x="5401"/>
        <item x="4797"/>
        <item x="5500"/>
        <item x="4132"/>
        <item x="2293"/>
        <item x="5876"/>
        <item x="5051"/>
        <item x="413"/>
        <item x="5129"/>
        <item x="5413"/>
        <item x="5156"/>
        <item x="27"/>
        <item x="3576"/>
        <item x="4183"/>
        <item x="1730"/>
        <item x="5491"/>
        <item x="3235"/>
        <item x="2805"/>
        <item x="1517"/>
        <item x="2347"/>
        <item x="4717"/>
        <item x="3674"/>
        <item x="5867"/>
        <item x="3675"/>
        <item x="3703"/>
        <item x="217"/>
        <item x="2808"/>
        <item x="1302"/>
        <item x="2399"/>
        <item x="2094"/>
        <item x="4191"/>
        <item x="2092"/>
        <item x="3171"/>
        <item x="1324"/>
        <item x="2466"/>
        <item x="2402"/>
        <item x="2098"/>
        <item x="446"/>
        <item x="2131"/>
        <item x="3714"/>
        <item x="926"/>
        <item x="5858"/>
        <item x="2975"/>
        <item x="4687"/>
        <item x="4184"/>
        <item x="3516"/>
        <item x="3274"/>
        <item x="22"/>
        <item x="3193"/>
        <item x="2105"/>
        <item x="2149"/>
        <item x="3208"/>
        <item x="5444"/>
        <item x="3107"/>
        <item x="1024"/>
        <item x="2011"/>
        <item x="3213"/>
        <item x="4012"/>
        <item x="1558"/>
        <item x="3109"/>
        <item x="3826"/>
        <item x="5856"/>
        <item x="2806"/>
        <item x="5851"/>
        <item x="2336"/>
        <item x="1837"/>
        <item x="4670"/>
        <item x="5142"/>
        <item x="2152"/>
        <item x="2894"/>
        <item x="2831"/>
        <item x="1452"/>
        <item x="2883"/>
        <item x="3822"/>
        <item x="5457"/>
        <item x="2037"/>
        <item x="906"/>
        <item x="3256"/>
        <item x="2022"/>
        <item x="5134"/>
        <item x="1752"/>
        <item x="1809"/>
        <item x="5865"/>
        <item x="1898"/>
        <item x="3253"/>
        <item x="1303"/>
        <item x="5140"/>
        <item x="5437"/>
        <item x="3207"/>
        <item x="3389"/>
        <item x="4620"/>
        <item x="2320"/>
        <item x="2160"/>
        <item x="1881"/>
        <item x="164"/>
        <item x="5136"/>
        <item x="5132"/>
        <item x="5423"/>
        <item x="146"/>
        <item x="193"/>
        <item x="2028"/>
        <item x="2880"/>
        <item x="3773"/>
        <item x="2148"/>
        <item x="3661"/>
        <item x="3169"/>
        <item x="3176"/>
        <item x="5487"/>
        <item x="3631"/>
        <item x="4650"/>
        <item x="5188"/>
        <item x="4622"/>
        <item x="4014"/>
        <item x="3705"/>
        <item x="1460"/>
        <item x="3278"/>
        <item x="3158"/>
        <item x="3140"/>
        <item x="3198"/>
        <item x="4649"/>
        <item x="1799"/>
        <item x="2279"/>
        <item x="4051"/>
        <item x="448"/>
        <item x="2813"/>
        <item x="1508"/>
        <item x="5440"/>
        <item x="2985"/>
        <item x="1520"/>
        <item x="5198"/>
        <item x="5515"/>
        <item x="1091"/>
        <item x="1515"/>
        <item x="780"/>
        <item x="85"/>
        <item x="5767"/>
        <item x="1473"/>
        <item x="3251"/>
        <item x="1810"/>
        <item x="5184"/>
        <item x="2338"/>
        <item x="1099"/>
        <item x="2842"/>
        <item x="2386"/>
        <item x="5359"/>
        <item x="2138"/>
        <item x="141"/>
        <item x="12"/>
        <item x="4645"/>
        <item x="3678"/>
        <item x="5488"/>
        <item x="3706"/>
        <item x="86"/>
        <item x="2042"/>
        <item x="2020"/>
        <item x="3141"/>
        <item x="1817"/>
        <item x="3160"/>
        <item x="1519"/>
        <item x="1800"/>
        <item x="2848"/>
        <item x="16"/>
        <item x="3577"/>
        <item x="2780"/>
        <item x="3755"/>
        <item x="2843"/>
        <item x="2172"/>
        <item x="293"/>
        <item x="4647"/>
        <item x="4676"/>
        <item x="143"/>
        <item x="1323"/>
        <item x="3128"/>
        <item x="3136"/>
        <item x="1876"/>
        <item x="3072"/>
        <item x="2901"/>
        <item x="4668"/>
        <item x="3596"/>
        <item x="3606"/>
        <item x="5868"/>
        <item x="2845"/>
        <item x="2416"/>
        <item x="2970"/>
        <item x="2757"/>
        <item x="2155"/>
        <item x="3708"/>
        <item x="2753"/>
        <item x="5403"/>
        <item x="2157"/>
        <item x="4868"/>
        <item x="2432"/>
        <item x="1749"/>
        <item x="3184"/>
        <item x="3237"/>
        <item x="1349"/>
        <item x="3133"/>
        <item x="5502"/>
        <item x="5125"/>
        <item x="3754"/>
        <item x="2936"/>
        <item x="19"/>
        <item x="1474"/>
        <item x="1729"/>
        <item x="4128"/>
        <item x="1299"/>
        <item x="1762"/>
        <item x="5416"/>
        <item x="5195"/>
        <item x="2938"/>
        <item x="3217"/>
        <item x="2860"/>
        <item x="3073"/>
        <item x="2314"/>
        <item x="2439"/>
        <item x="3190"/>
        <item x="4710"/>
        <item x="3749"/>
        <item x="21"/>
        <item x="1231"/>
        <item x="2418"/>
        <item x="4672"/>
        <item x="5159"/>
        <item x="5857"/>
        <item x="3601"/>
        <item x="3709"/>
        <item x="1764"/>
        <item x="2423"/>
        <item x="2939"/>
        <item x="1893"/>
        <item x="1895"/>
        <item x="5146"/>
        <item x="3828"/>
        <item x="2930"/>
        <item x="5430"/>
        <item x="3239"/>
        <item x="4134"/>
        <item x="25"/>
        <item x="2441"/>
        <item x="2082"/>
        <item x="1062"/>
        <item x="3598"/>
        <item x="3659"/>
        <item x="1154"/>
        <item x="1750"/>
        <item x="3595"/>
        <item x="2789"/>
        <item x="5433"/>
        <item x="2425"/>
        <item x="4210"/>
        <item x="5360"/>
        <item x="2292"/>
        <item x="5143"/>
        <item x="3215"/>
        <item x="3188"/>
        <item x="3713"/>
        <item x="2133"/>
        <item x="3157"/>
        <item x="5862"/>
        <item x="1741"/>
        <item x="3656"/>
        <item x="2062"/>
        <item x="3671"/>
        <item x="4853"/>
        <item x="2976"/>
        <item x="298"/>
        <item x="2445"/>
        <item x="5866"/>
        <item x="3729"/>
        <item x="2875"/>
        <item x="2427"/>
        <item x="29"/>
        <item x="92"/>
        <item x="5112"/>
        <item x="1796"/>
        <item x="1521"/>
        <item x="4788"/>
        <item x="2906"/>
        <item x="1054"/>
        <item x="3269"/>
        <item x="4720"/>
        <item x="5429"/>
        <item x="5861"/>
        <item x="2283"/>
        <item x="2448"/>
        <item x="3221"/>
        <item x="1839"/>
        <item x="1348"/>
        <item x="2864"/>
        <item x="5737"/>
        <item x="2168"/>
        <item x="5126"/>
        <item x="2130"/>
        <item x="2928"/>
        <item x="4162"/>
        <item x="2044"/>
        <item x="2921"/>
        <item x="3665"/>
        <item x="3001"/>
        <item x="3608"/>
        <item x="1760"/>
        <item x="1155"/>
        <item x="5361"/>
        <item x="2929"/>
        <item x="4724"/>
        <item x="4163"/>
        <item x="3236"/>
        <item x="2394"/>
        <item x="3676"/>
        <item x="3240"/>
        <item x="3271"/>
        <item x="3254"/>
        <item x="3840"/>
        <item x="3697"/>
        <item x="3108"/>
        <item x="2920"/>
        <item x="5196"/>
        <item x="196"/>
        <item x="4011"/>
        <item x="2469"/>
        <item x="5113"/>
        <item x="3609"/>
        <item x="1812"/>
        <item x="3588"/>
        <item x="3211"/>
        <item x="3565"/>
        <item x="1347"/>
        <item x="2397"/>
        <item x="2315"/>
        <item x="2137"/>
        <item x="2870"/>
        <item x="153"/>
        <item x="2321"/>
        <item x="5509"/>
        <item x="1815"/>
        <item x="2803"/>
        <item x="2839"/>
        <item x="2406"/>
        <item x="4718"/>
        <item x="3223"/>
        <item x="5425"/>
        <item x="4750"/>
        <item x="2807"/>
        <item x="5859"/>
        <item x="2045"/>
        <item x="3194"/>
        <item x="3701"/>
        <item x="1808"/>
        <item x="2829"/>
        <item x="1568"/>
        <item x="1233"/>
        <item x="10"/>
        <item x="1"/>
        <item x="4642"/>
        <item x="4956"/>
        <item x="154"/>
        <item x="2430"/>
        <item x="4094"/>
        <item x="3762"/>
        <item x="3668"/>
        <item x="297"/>
        <item x="4104"/>
        <item x="5869"/>
        <item x="3244"/>
        <item x="3342"/>
        <item x="3212"/>
        <item x="1569"/>
        <item x="1571"/>
        <item x="139"/>
        <item x="3607"/>
        <item x="23"/>
        <item x="4013"/>
        <item x="927"/>
        <item x="4202"/>
        <item x="3756"/>
        <item x="2453"/>
        <item x="5765"/>
        <item x="3742"/>
        <item x="3257"/>
        <item x="2437"/>
        <item x="5219"/>
        <item x="4854"/>
        <item x="3266"/>
        <item x="1321"/>
        <item x="4437"/>
        <item x="3673"/>
        <item x="4086"/>
        <item x="5666"/>
        <item x="3740"/>
        <item x="4297"/>
        <item x="2104"/>
        <item x="3121"/>
        <item x="3559"/>
        <item x="3760"/>
        <item x="1897"/>
        <item x="2903"/>
        <item x="1793"/>
        <item x="111"/>
        <item x="198"/>
        <item x="3214"/>
        <item x="2132"/>
        <item x="2865"/>
        <item x="1811"/>
        <item x="2021"/>
        <item x="1805"/>
        <item x="2161"/>
        <item x="1544"/>
        <item x="5422"/>
        <item x="2335"/>
        <item x="5144"/>
        <item x="3757"/>
        <item x="2114"/>
        <item x="2758"/>
        <item x="2510"/>
        <item x="5870"/>
        <item x="2127"/>
        <item x="1816"/>
        <item x="5434"/>
        <item x="5783"/>
        <item x="2771"/>
        <item x="2277"/>
        <item x="1875"/>
        <item x="159"/>
        <item x="3843"/>
        <item x="4127"/>
        <item x="1166"/>
        <item x="4410"/>
        <item x="2835"/>
        <item x="5527"/>
        <item x="1829"/>
        <item x="1777"/>
        <item x="3220"/>
        <item x="3124"/>
        <item x="2791"/>
        <item x="3736"/>
        <item x="2844"/>
        <item x="3833"/>
        <item x="3387"/>
        <item x="2446"/>
        <item x="194"/>
        <item x="3752"/>
        <item x="4303"/>
        <item x="4711"/>
        <item x="3127"/>
        <item x="924"/>
        <item x="2355"/>
        <item x="2935"/>
        <item x="2909"/>
        <item x="1537"/>
        <item x="3849"/>
        <item x="2043"/>
        <item x="2447"/>
        <item x="3796"/>
        <item x="3113"/>
        <item x="3243"/>
        <item x="2821"/>
        <item x="5128"/>
        <item x="5453"/>
        <item x="1891"/>
        <item x="1079"/>
        <item x="3852"/>
        <item x="5524"/>
        <item x="3660"/>
        <item x="4185"/>
        <item x="4342"/>
        <item x="3700"/>
        <item x="5490"/>
        <item x="3831"/>
        <item x="1506"/>
        <item x="2869"/>
        <item x="2972"/>
        <item x="3765"/>
        <item x="3798"/>
        <item x="3730"/>
        <item x="2358"/>
        <item x="1319"/>
        <item x="1742"/>
        <item x="5782"/>
        <item x="3189"/>
        <item x="3838"/>
        <item x="3276"/>
        <item x="1901"/>
        <item x="2788"/>
        <item x="2879"/>
        <item x="5528"/>
        <item x="151"/>
        <item x="3564"/>
        <item x="4877"/>
        <item x="1751"/>
        <item x="1830"/>
        <item x="3222"/>
        <item x="3832"/>
        <item x="781"/>
        <item x="3182"/>
        <item x="2164"/>
        <item x="3726"/>
        <item x="1894"/>
        <item x="2768"/>
        <item x="3710"/>
        <item x="3395"/>
        <item x="2063"/>
        <item x="1888"/>
        <item x="1794"/>
        <item x="5141"/>
        <item x="5499"/>
        <item x="3313"/>
        <item x="2797"/>
        <item x="2871"/>
        <item x="2896"/>
        <item x="1748"/>
        <item x="3299"/>
        <item x="155"/>
        <item x="5529"/>
        <item x="3827"/>
        <item x="3558"/>
        <item x="2825"/>
        <item x="2781"/>
        <item x="1230"/>
        <item x="5420"/>
        <item x="5148"/>
        <item x="2856"/>
        <item x="3301"/>
        <item x="3173"/>
        <item x="4707"/>
        <item x="2387"/>
        <item x="2904"/>
        <item x="3702"/>
        <item x="4214"/>
        <item x="2819"/>
        <item x="3187"/>
        <item x="3811"/>
        <item x="5137"/>
        <item x="5139"/>
        <item x="3218"/>
        <item x="4209"/>
        <item x="2376"/>
        <item x="2755"/>
        <item x="1756"/>
        <item x="3210"/>
        <item x="1449"/>
        <item x="4203"/>
        <item x="5111"/>
        <item x="2857"/>
        <item x="3642"/>
        <item x="1882"/>
        <item x="1157"/>
        <item x="5743"/>
        <item x="3716"/>
        <item x="3131"/>
        <item x="1813"/>
        <item x="5506"/>
        <item x="4712"/>
        <item x="3834"/>
        <item x="1792"/>
        <item x="4719"/>
        <item x="5456"/>
        <item x="3288"/>
        <item x="2339"/>
        <item x="3768"/>
        <item x="4618"/>
        <item x="2102"/>
        <item x="2900"/>
        <item x="3672"/>
        <item x="3632"/>
        <item x="1814"/>
        <item x="1283"/>
        <item x="1529"/>
        <item x="3132"/>
        <item x="5745"/>
        <item x="2346"/>
        <item x="4786"/>
        <item x="3836"/>
        <item x="2324"/>
        <item x="3663"/>
        <item x="1538"/>
        <item x="2169"/>
        <item x="3300"/>
        <item x="3343"/>
        <item x="5850"/>
        <item x="3743"/>
        <item x="158"/>
        <item x="3787"/>
        <item x="3361"/>
        <item x="2541"/>
        <item x="2111"/>
        <item x="4286"/>
        <item x="1553"/>
        <item x="4725"/>
        <item x="3153"/>
        <item x="4708"/>
        <item x="2414"/>
        <item x="3799"/>
        <item x="4777"/>
        <item x="3769"/>
        <item x="1343"/>
        <item x="3181"/>
        <item x="3783"/>
        <item x="4085"/>
        <item x="3761"/>
        <item x="1150"/>
        <item x="3365"/>
        <item x="5744"/>
        <item x="1161"/>
        <item x="4619"/>
        <item x="3238"/>
        <item x="3630"/>
        <item x="1284"/>
        <item x="2464"/>
        <item x="1570"/>
        <item x="242"/>
        <item x="3889"/>
        <item x="3143"/>
        <item x="3139"/>
        <item x="4784"/>
        <item x="5220"/>
        <item x="1158"/>
        <item x="4732"/>
        <item x="2431"/>
        <item x="5127"/>
        <item x="2325"/>
        <item x="1567"/>
        <item x="2558"/>
        <item x="195"/>
        <item x="5467"/>
        <item x="4621"/>
        <item x="1835"/>
        <item x="3781"/>
        <item x="2109"/>
        <item x="3751"/>
        <item x="5169"/>
        <item x="2294"/>
        <item x="3145"/>
        <item x="3845"/>
        <item x="4298"/>
        <item x="3738"/>
        <item x="1367"/>
        <item x="3185"/>
        <item x="2435"/>
        <item x="1162"/>
        <item x="3767"/>
        <item x="4206"/>
        <item x="5397"/>
        <item x="1232"/>
        <item x="2971"/>
        <item x="5131"/>
        <item x="1873"/>
        <item x="4780"/>
        <item x="1896"/>
        <item x="3775"/>
        <item x="3721"/>
        <item x="1285"/>
        <item x="4778"/>
        <item x="4204"/>
        <item x="3735"/>
        <item x="2442"/>
        <item x="1573"/>
        <item x="3180"/>
        <item x="5147"/>
        <item x="5145"/>
        <item x="2934"/>
        <item x="2084"/>
        <item x="2342"/>
        <item x="3366"/>
        <item x="1354"/>
        <item x="2919"/>
        <item x="142"/>
        <item x="3241"/>
        <item x="3737"/>
        <item x="1758"/>
        <item x="4704"/>
        <item x="5427"/>
        <item x="2025"/>
        <item x="3330"/>
        <item x="2778"/>
        <item x="3279"/>
        <item x="1531"/>
        <item x="2973"/>
        <item x="2943"/>
        <item x="2313"/>
        <item x="3837"/>
        <item x="2443"/>
        <item x="2545"/>
        <item x="1344"/>
        <item x="4705"/>
        <item x="5667"/>
        <item x="4281"/>
        <item x="1790"/>
        <item x="199"/>
        <item x="4114"/>
        <item x="5133"/>
        <item x="1451"/>
        <item x="2449"/>
        <item x="4709"/>
        <item x="94"/>
        <item x="197"/>
        <item x="243"/>
        <item x="3186"/>
        <item x="3777"/>
        <item x="3723"/>
        <item x="4706"/>
        <item x="49"/>
        <item x="3135"/>
        <item x="3142"/>
        <item x="2770"/>
        <item x="1900"/>
        <item x="3748"/>
        <item x="3312"/>
        <item x="2129"/>
        <item x="2327"/>
        <item x="1831"/>
        <item x="2511"/>
        <item x="2561"/>
        <item x="3120"/>
        <item x="3245"/>
        <item x="2162"/>
        <item x="3771"/>
        <item x="1907"/>
        <item x="2944"/>
        <item x="4879"/>
        <item x="4293"/>
        <item x="3284"/>
        <item x="1235"/>
        <item x="630"/>
        <item x="4855"/>
        <item x="3314"/>
        <item x="905"/>
        <item x="1832"/>
        <item x="1797"/>
        <item x="4213"/>
        <item x="2830"/>
        <item x="2840"/>
        <item x="2801"/>
        <item x="4742"/>
        <item x="3846"/>
        <item x="5421"/>
        <item x="3657"/>
        <item x="244"/>
        <item x="5218"/>
        <item x="4374"/>
        <item x="5751"/>
        <item x="3712"/>
        <item x="1125"/>
        <item x="3734"/>
        <item x="1788"/>
        <item x="4201"/>
        <item x="2977"/>
        <item x="2433"/>
        <item x="4301"/>
        <item x="1880"/>
        <item x="1350"/>
        <item x="4115"/>
        <item x="4703"/>
        <item x="2125"/>
        <item x="1887"/>
        <item x="2134"/>
        <item x="2362"/>
        <item x="1572"/>
        <item x="3745"/>
        <item x="928"/>
        <item x="5498"/>
        <item x="1546"/>
        <item x="2438"/>
        <item x="1159"/>
        <item x="148"/>
        <item x="2103"/>
        <item x="3360"/>
        <item x="3733"/>
        <item x="3704"/>
        <item x="3715"/>
        <item x="1821"/>
        <item x="4182"/>
        <item x="3795"/>
        <item x="3815"/>
        <item x="5486"/>
        <item x="2291"/>
        <item x="3615"/>
        <item x="1540"/>
        <item x="3814"/>
        <item x="3685"/>
        <item x="3643"/>
        <item x="2859"/>
        <item x="4340"/>
        <item x="2112"/>
        <item x="1152"/>
        <item x="3364"/>
        <item x="3797"/>
        <item x="4186"/>
        <item x="3698"/>
        <item x="2922"/>
        <item x="3097"/>
        <item x="3325"/>
        <item x="1080"/>
        <item x="2946"/>
        <item x="2334"/>
        <item x="9"/>
        <item x="2834"/>
        <item x="5149"/>
        <item x="4338"/>
        <item x="1353"/>
        <item x="3147"/>
        <item x="3841"/>
        <item x="3750"/>
        <item x="3267"/>
        <item x="341"/>
        <item x="3888"/>
        <item x="149"/>
        <item x="5135"/>
        <item x="3129"/>
        <item x="295"/>
        <item x="3277"/>
        <item x="2171"/>
        <item x="1167"/>
        <item x="3144"/>
        <item x="1160"/>
        <item x="2549"/>
        <item x="5508"/>
        <item x="1530"/>
        <item x="5459"/>
        <item x="2451"/>
        <item x="632"/>
        <item x="3741"/>
        <item x="5432"/>
        <item x="1534"/>
        <item x="5742"/>
        <item x="3134"/>
        <item x="2064"/>
        <item x="4350"/>
        <item x="1352"/>
        <item x="2908"/>
        <item x="1784"/>
        <item x="225"/>
        <item x="1878"/>
        <item x="1908"/>
        <item x="3658"/>
        <item x="3192"/>
        <item x="5489"/>
        <item x="1892"/>
        <item x="2375"/>
        <item x="3776"/>
        <item x="4348"/>
        <item x="2046"/>
        <item x="48"/>
        <item x="2074"/>
        <item x="3369"/>
        <item x="1357"/>
        <item x="2861"/>
        <item x="1543"/>
        <item x="2566"/>
        <item x="2392"/>
        <item x="2352"/>
        <item x="2154"/>
        <item x="3667"/>
        <item x="4299"/>
        <item x="2156"/>
        <item x="2396"/>
        <item x="3629"/>
        <item x="2440"/>
        <item x="1318"/>
        <item x="4337"/>
        <item x="2452"/>
        <item x="1355"/>
        <item x="152"/>
        <item x="5428"/>
        <item x="3287"/>
        <item x="5497"/>
        <item x="930"/>
        <item x="1156"/>
        <item x="2077"/>
        <item x="150"/>
        <item x="2444"/>
        <item x="4875"/>
        <item x="450"/>
        <item x="3744"/>
        <item x="2855"/>
        <item x="2542"/>
        <item x="4294"/>
        <item x="2779"/>
        <item x="1151"/>
        <item x="4436"/>
        <item x="1884"/>
        <item x="3786"/>
        <item x="156"/>
        <item x="2353"/>
        <item x="2450"/>
        <item x="2055"/>
        <item x="3839"/>
        <item x="3413"/>
        <item x="3655"/>
        <item x="752"/>
        <item x="3731"/>
        <item x="5431"/>
        <item x="2434"/>
        <item x="2792"/>
        <item x="4738"/>
        <item x="299"/>
        <item x="2381"/>
        <item x="3747"/>
        <item x="786"/>
        <item x="1757"/>
        <item x="2759"/>
        <item x="2918"/>
        <item x="1556"/>
        <item x="5747"/>
        <item x="629"/>
        <item x="2357"/>
        <item x="2333"/>
        <item x="2436"/>
        <item x="5741"/>
        <item x="2559"/>
        <item x="452"/>
        <item x="4276"/>
        <item x="4723"/>
        <item x="1507"/>
        <item x="2795"/>
        <item x="3732"/>
        <item x="2384"/>
        <item x="3670"/>
        <item x="5503"/>
        <item x="1363"/>
        <item x="3150"/>
        <item x="3154"/>
        <item x="4302"/>
        <item x="2907"/>
        <item x="2897"/>
        <item x="0"/>
        <item x="4408"/>
        <item x="2980"/>
        <item x="5748"/>
        <item x="753"/>
        <item x="4781"/>
        <item x="2910"/>
        <item x="3252"/>
        <item x="1565"/>
        <item x="4743"/>
        <item x="4375"/>
        <item x="157"/>
        <item x="3753"/>
        <item x="4279"/>
        <item x="2456"/>
        <item x="3844"/>
        <item x="2787"/>
        <item x="785"/>
        <item x="5266"/>
        <item x="2115"/>
        <item x="2047"/>
        <item x="5168"/>
        <item x="3770"/>
        <item x="1548"/>
        <item x="2140"/>
        <item x="2827"/>
        <item x="2899"/>
        <item x="2053"/>
        <item x="3693"/>
        <item x="2978"/>
        <item x="3382"/>
        <item x="1759"/>
        <item x="754"/>
        <item x="5750"/>
        <item x="3177"/>
        <item x="2802"/>
        <item x="2953"/>
        <item x="2950"/>
        <item x="5269"/>
        <item x="1795"/>
        <item x="4211"/>
        <item x="2543"/>
        <item x="1346"/>
        <item x="2048"/>
        <item x="2815"/>
        <item x="3847"/>
        <item x="5759"/>
        <item x="1322"/>
        <item x="4434"/>
        <item x="3772"/>
        <item x="5496"/>
        <item x="1554"/>
        <item x="2777"/>
        <item x="2868"/>
        <item x="3326"/>
        <item x="1818"/>
        <item x="2955"/>
        <item x="2884"/>
        <item x="2468"/>
        <item x="4847"/>
        <item x="2945"/>
        <item x="4187"/>
        <item x="1320"/>
        <item x="1533"/>
        <item x="1351"/>
        <item x="5115"/>
        <item x="923"/>
        <item x="1874"/>
        <item x="2400"/>
        <item x="3329"/>
        <item x="1362"/>
        <item x="2562"/>
        <item x="2404"/>
        <item x="3718"/>
        <item x="4782"/>
        <item x="2811"/>
        <item x="4295"/>
        <item x="2490"/>
        <item x="3641"/>
        <item x="5764"/>
        <item x="3002"/>
        <item x="1574"/>
        <item x="3332"/>
        <item x="2990"/>
        <item x="1787"/>
        <item x="2049"/>
        <item x="4251"/>
        <item x="1890"/>
        <item x="2378"/>
        <item x="3096"/>
        <item x="340"/>
        <item x="2874"/>
        <item x="5225"/>
        <item x="936"/>
        <item x="3383"/>
        <item x="1536"/>
        <item x="3774"/>
        <item x="2380"/>
        <item x="1776"/>
        <item x="2832"/>
        <item x="1127"/>
        <item x="3686"/>
        <item x="5495"/>
        <item x="4205"/>
        <item x="3789"/>
        <item x="2"/>
        <item x="4715"/>
        <item x="3664"/>
        <item x="3851"/>
        <item x="1819"/>
        <item x="4327"/>
        <item x="1356"/>
        <item x="2326"/>
        <item x="2377"/>
        <item x="4287"/>
        <item x="2858"/>
        <item x="2158"/>
        <item x="2881"/>
        <item x="4735"/>
        <item x="3739"/>
        <item x="931"/>
        <item x="4866"/>
        <item x="3370"/>
        <item x="1791"/>
        <item x="5761"/>
        <item x="1822"/>
        <item x="5768"/>
        <item x="3283"/>
        <item x="1345"/>
        <item x="4216"/>
        <item x="3286"/>
        <item x="1552"/>
        <item x="2017"/>
        <item x="1562"/>
        <item x="4288"/>
        <item x="4749"/>
        <item x="2056"/>
        <item x="3808"/>
        <item x="1229"/>
        <item x="4831"/>
        <item x="2340"/>
        <item x="2905"/>
        <item x="3146"/>
        <item x="2068"/>
        <item x="4343"/>
        <item x="3151"/>
        <item x="4737"/>
        <item x="451"/>
        <item x="3353"/>
        <item x="3359"/>
        <item x="1824"/>
        <item x="3727"/>
        <item x="4722"/>
        <item x="1783"/>
        <item x="3112"/>
        <item x="3687"/>
        <item x="3669"/>
        <item x="2465"/>
        <item x="5475"/>
        <item x="4194"/>
        <item x="527"/>
        <item x="4832"/>
        <item x="2914"/>
        <item x="453"/>
        <item x="2760"/>
        <item x="4744"/>
        <item x="3746"/>
        <item x="4283"/>
        <item x="2052"/>
        <item x="2886"/>
        <item x="1889"/>
        <item x="3654"/>
        <item x="3829"/>
        <item x="3259"/>
        <item x="4785"/>
        <item x="5211"/>
        <item x="2793"/>
        <item x="4157"/>
        <item x="1358"/>
        <item x="631"/>
        <item x="5212"/>
        <item x="2348"/>
        <item x="3690"/>
        <item x="2382"/>
        <item x="3388"/>
        <item x="1123"/>
        <item x="4808"/>
        <item x="4344"/>
        <item x="2379"/>
        <item x="2796"/>
        <item x="4714"/>
        <item x="2957"/>
        <item x="2911"/>
        <item x="4336"/>
        <item x="3350"/>
        <item x="5485"/>
        <item x="2142"/>
        <item x="3856"/>
        <item x="2383"/>
        <item x="3155"/>
        <item x="4969"/>
        <item x="1789"/>
        <item x="2952"/>
        <item x="4891"/>
        <item x="2951"/>
        <item x="2540"/>
        <item x="2754"/>
        <item x="3285"/>
        <item x="2080"/>
        <item x="3130"/>
        <item x="5746"/>
        <item x="2585"/>
        <item x="1879"/>
        <item x="4290"/>
        <item x="2954"/>
        <item x="3327"/>
        <item x="3275"/>
        <item x="4373"/>
        <item x="2349"/>
        <item x="3850"/>
        <item x="4237"/>
        <item x="2596"/>
        <item x="3319"/>
        <item x="3813"/>
        <item x="5478"/>
        <item x="4346"/>
        <item x="2409"/>
        <item x="1825"/>
        <item x="4848"/>
        <item x="4262"/>
        <item x="3328"/>
        <item x="4347"/>
        <item x="925"/>
        <item x="4277"/>
        <item x="2556"/>
        <item x="4369"/>
        <item x="1886"/>
        <item x="1234"/>
        <item x="5482"/>
        <item x="2085"/>
        <item x="3412"/>
        <item x="2926"/>
        <item x="3331"/>
        <item x="4195"/>
        <item x="1906"/>
        <item x="144"/>
        <item x="2116"/>
        <item x="2351"/>
        <item x="5758"/>
        <item x="4193"/>
        <item x="145"/>
        <item x="1827"/>
        <item x="4289"/>
        <item x="2798"/>
        <item x="4733"/>
        <item x="1545"/>
        <item x="5267"/>
        <item x="2081"/>
        <item x="5749"/>
        <item x="5226"/>
        <item x="1850"/>
        <item x="4734"/>
        <item x="3368"/>
        <item x="1911"/>
        <item x="4278"/>
        <item x="4776"/>
        <item x="3899"/>
        <item x="3384"/>
        <item x="3362"/>
        <item x="4300"/>
        <item x="1168"/>
        <item x="1847"/>
        <item x="2354"/>
        <item x="4196"/>
        <item x="4766"/>
        <item x="1866"/>
        <item x="3162"/>
        <item x="5505"/>
        <item x="4229"/>
        <item x="2360"/>
        <item x="4691"/>
        <item x="1903"/>
        <item x="784"/>
        <item x="2341"/>
        <item x="3356"/>
        <item x="3358"/>
        <item x="1872"/>
        <item x="4232"/>
        <item x="2988"/>
        <item x="4871"/>
        <item x="2507"/>
        <item x="2923"/>
        <item x="4804"/>
        <item x="4779"/>
        <item x="633"/>
        <item x="4838"/>
        <item x="2159"/>
        <item x="4693"/>
        <item x="2932"/>
        <item x="1828"/>
        <item x="2486"/>
        <item x="4893"/>
        <item x="4108"/>
        <item x="1535"/>
        <item x="4188"/>
        <item x="2546"/>
        <item x="4690"/>
        <item x="2183"/>
        <item x="2361"/>
        <item x="5762"/>
        <item x="4328"/>
        <item x="3262"/>
        <item x="5494"/>
        <item x="1081"/>
        <item x="4258"/>
        <item x="2862"/>
        <item x="5227"/>
        <item x="2356"/>
        <item x="5121"/>
        <item x="2931"/>
        <item x="3372"/>
        <item x="1542"/>
        <item x="4701"/>
        <item x="2408"/>
        <item x="3692"/>
        <item x="1905"/>
        <item x="2560"/>
        <item x="528"/>
        <item x="4330"/>
        <item x="4228"/>
        <item x="4284"/>
        <item x="2458"/>
        <item x="3304"/>
        <item x="2947"/>
        <item x="4883"/>
        <item x="2331"/>
        <item x="3351"/>
        <item x="4110"/>
        <item x="2412"/>
        <item x="1559"/>
        <item x="5504"/>
        <item x="2582"/>
        <item x="1164"/>
        <item x="635"/>
        <item x="2872"/>
        <item x="2141"/>
        <item x="4282"/>
        <item x="2948"/>
        <item x="2989"/>
        <item x="2800"/>
        <item x="2483"/>
        <item x="1877"/>
        <item x="4322"/>
        <item x="4111"/>
        <item x="2018"/>
        <item x="3310"/>
        <item x="3305"/>
        <item x="787"/>
        <item x="3785"/>
        <item x="3289"/>
        <item x="5122"/>
        <item x="5217"/>
        <item x="2761"/>
        <item x="3348"/>
        <item x="1575"/>
        <item x="2887"/>
        <item x="1806"/>
        <item x="4803"/>
        <item x="1807"/>
        <item x="1337"/>
        <item x="3830"/>
        <item x="2122"/>
        <item x="4334"/>
        <item x="4280"/>
        <item x="1366"/>
        <item x="1883"/>
        <item x="3371"/>
        <item x="245"/>
        <item x="4696"/>
        <item x="2949"/>
        <item x="4272"/>
        <item x="4236"/>
        <item x="140"/>
        <item x="3788"/>
        <item x="3386"/>
        <item x="4357"/>
        <item x="2484"/>
        <item x="3311"/>
        <item x="5294"/>
        <item x="796"/>
        <item x="3809"/>
        <item x="789"/>
        <item x="792"/>
        <item x="4275"/>
        <item x="2782"/>
        <item x="4787"/>
        <item x="4740"/>
        <item x="1902"/>
        <item x="4435"/>
        <item x="2548"/>
        <item x="1163"/>
        <item x="4240"/>
        <item x="4351"/>
        <item x="2123"/>
        <item x="1361"/>
        <item x="4752"/>
        <item x="3805"/>
        <item x="4252"/>
        <item x="4260"/>
        <item x="1339"/>
        <item x="2581"/>
        <item x="3848"/>
        <item x="2474"/>
        <item x="3378"/>
        <item x="2799"/>
        <item x="3800"/>
        <item x="2413"/>
        <item x="2471"/>
        <item x="1581"/>
        <item x="4360"/>
        <item x="4966"/>
        <item x="2565"/>
        <item x="1124"/>
        <item x="2891"/>
        <item x="1153"/>
        <item x="5776"/>
        <item x="1852"/>
        <item x="1532"/>
        <item x="1580"/>
        <item x="2776"/>
        <item x="4364"/>
        <item x="3385"/>
        <item x="2557"/>
        <item x="2179"/>
        <item x="634"/>
        <item x="2888"/>
        <item x="1566"/>
        <item x="2584"/>
        <item x="5480"/>
        <item x="1862"/>
        <item x="3149"/>
        <item x="1885"/>
        <item x="4806"/>
        <item x="3689"/>
        <item x="1539"/>
        <item x="4985"/>
        <item x="2457"/>
        <item x="2071"/>
        <item x="2467"/>
        <item x="4845"/>
        <item x="1576"/>
        <item x="2998"/>
        <item x="3317"/>
        <item x="455"/>
        <item x="4849"/>
        <item x="4809"/>
        <item x="795"/>
        <item x="5784"/>
        <item x="4870"/>
        <item x="2912"/>
        <item x="4192"/>
        <item x="4245"/>
        <item x="5268"/>
        <item x="2332"/>
        <item x="2991"/>
        <item x="4695"/>
        <item x="1126"/>
        <item x="3322"/>
        <item x="4313"/>
        <item x="4215"/>
        <item x="1848"/>
        <item x="3396"/>
        <item x="4872"/>
        <item x="2885"/>
        <item x="1904"/>
        <item x="4892"/>
        <item x="4793"/>
        <item x="4753"/>
        <item x="2587"/>
        <item x="1582"/>
        <item x="4259"/>
        <item x="2374"/>
        <item x="3804"/>
        <item x="1915"/>
        <item x="3392"/>
        <item x="2544"/>
        <item x="4736"/>
        <item x="2506"/>
        <item x="4332"/>
        <item x="4217"/>
        <item x="1823"/>
        <item x="4235"/>
        <item x="4694"/>
        <item x="4291"/>
        <item x="3355"/>
        <item x="3309"/>
        <item x="788"/>
        <item x="3357"/>
        <item x="50"/>
        <item x="3393"/>
        <item x="5455"/>
        <item x="4739"/>
        <item x="1364"/>
        <item x="4308"/>
        <item x="1547"/>
        <item x="5454"/>
        <item x="4326"/>
        <item x="2563"/>
        <item x="3367"/>
        <item x="1541"/>
        <item x="5501"/>
        <item x="4292"/>
        <item x="3363"/>
        <item x="4792"/>
        <item x="1169"/>
        <item x="3379"/>
        <item x="1341"/>
        <item x="4320"/>
        <item x="3148"/>
        <item x="4689"/>
        <item x="2088"/>
        <item x="4271"/>
        <item x="4888"/>
        <item x="3807"/>
        <item x="1555"/>
        <item x="4783"/>
        <item x="2913"/>
        <item x="3381"/>
        <item x="790"/>
        <item x="4880"/>
        <item x="2893"/>
        <item x="2961"/>
        <item x="3303"/>
        <item x="2407"/>
        <item x="4352"/>
        <item x="1560"/>
        <item x="2959"/>
        <item x="2072"/>
        <item x="791"/>
        <item x="2177"/>
        <item x="4231"/>
        <item x="2982"/>
        <item x="4889"/>
        <item x="4233"/>
        <item x="2889"/>
        <item x="2996"/>
        <item x="2491"/>
        <item x="3011"/>
        <item x="4356"/>
        <item x="2065"/>
        <item x="4755"/>
        <item x="2185"/>
        <item x="3306"/>
        <item x="2586"/>
        <item x="3260"/>
        <item x="2942"/>
        <item x="1549"/>
        <item x="4234"/>
        <item x="2487"/>
        <item x="4261"/>
        <item x="4968"/>
        <item x="2076"/>
        <item x="4353"/>
        <item x="2184"/>
        <item x="5216"/>
        <item x="4341"/>
        <item x="2359"/>
        <item x="2550"/>
        <item x="1849"/>
        <item x="3885"/>
        <item x="4354"/>
        <item x="1845"/>
        <item x="2364"/>
        <item x="4757"/>
        <item x="2118"/>
        <item x="3821"/>
        <item x="2485"/>
        <item x="4965"/>
        <item x="4359"/>
        <item x="4716"/>
        <item x="1846"/>
        <item x="4241"/>
        <item x="4335"/>
        <item x="1561"/>
        <item x="3380"/>
        <item x="3264"/>
        <item x="3691"/>
        <item x="4692"/>
        <item x="2547"/>
        <item x="4948"/>
        <item x="4314"/>
        <item x="4697"/>
        <item x="4362"/>
        <item x="4869"/>
        <item x="1365"/>
        <item x="2568"/>
        <item x="3354"/>
        <item x="1865"/>
        <item x="1861"/>
        <item x="4263"/>
        <item x="3080"/>
        <item x="3858"/>
        <item x="5877"/>
        <item x="2365"/>
        <item x="627"/>
        <item x="2019"/>
        <item x="4840"/>
        <item x="4873"/>
        <item x="2956"/>
        <item x="1359"/>
        <item x="4699"/>
        <item x="2564"/>
        <item x="2997"/>
        <item x="2553"/>
        <item x="2066"/>
        <item x="4318"/>
        <item x="929"/>
        <item x="4107"/>
        <item x="1851"/>
        <item x="1834"/>
        <item x="4345"/>
        <item x="342"/>
        <item x="2370"/>
        <item x="1826"/>
        <item x="1840"/>
        <item x="4894"/>
        <item x="4324"/>
        <item x="3801"/>
        <item x="3265"/>
        <item x="4221"/>
        <item x="4274"/>
        <item x="4349"/>
        <item x="2573"/>
        <item x="1360"/>
        <item x="4882"/>
        <item x="4867"/>
        <item x="5514"/>
        <item x="4109"/>
        <item x="2421"/>
        <item x="3263"/>
        <item x="628"/>
        <item x="4113"/>
        <item x="4249"/>
        <item x="3890"/>
        <item x="4273"/>
        <item x="5763"/>
        <item x="3695"/>
        <item x="4331"/>
        <item x="4887"/>
        <item x="4874"/>
        <item x="5757"/>
        <item x="4112"/>
        <item x="1836"/>
        <item x="4816"/>
        <item x="1909"/>
        <item x="3376"/>
        <item x="3939"/>
        <item x="4296"/>
        <item x="343"/>
        <item x="2482"/>
        <item x="4329"/>
        <item x="4890"/>
        <item x="3688"/>
        <item x="3163"/>
        <item x="2460"/>
        <item x="4372"/>
        <item x="1844"/>
        <item x="2836"/>
        <item x="2089"/>
        <item x="3012"/>
        <item x="4285"/>
        <item x="2519"/>
        <item x="5474"/>
        <item x="2774"/>
        <item x="4820"/>
        <item x="1165"/>
        <item x="3875"/>
        <item x="3810"/>
        <item x="1864"/>
        <item x="3161"/>
        <item x="3806"/>
        <item x="2555"/>
        <item x="457"/>
        <item x="3000"/>
        <item x="5760"/>
        <item x="2124"/>
        <item x="793"/>
        <item x="4885"/>
        <item x="2073"/>
        <item x="1853"/>
        <item x="3081"/>
        <item x="4949"/>
        <item x="1329"/>
        <item x="3411"/>
        <item x="2551"/>
        <item x="2090"/>
        <item x="3859"/>
        <item x="4886"/>
        <item x="4821"/>
        <item x="5740"/>
        <item x="3876"/>
        <item x="3400"/>
        <item x="2958"/>
        <item x="2575"/>
        <item x="2078"/>
        <item x="4304"/>
        <item x="4745"/>
        <item x="4333"/>
        <item x="4227"/>
        <item x="5295"/>
        <item x="782"/>
        <item x="3349"/>
        <item x="2463"/>
        <item x="2567"/>
        <item x="4698"/>
        <item x="2489"/>
        <item x="3308"/>
        <item x="4311"/>
        <item x="4339"/>
        <item x="2525"/>
        <item x="5205"/>
        <item x="4807"/>
        <item x="1833"/>
        <item x="3316"/>
        <item x="3293"/>
        <item x="4306"/>
        <item x="794"/>
        <item x="2552"/>
        <item x="2459"/>
        <item x="2479"/>
        <item x="2960"/>
        <item x="4700"/>
        <item x="2472"/>
        <item x="4805"/>
        <item x="2086"/>
        <item x="3373"/>
        <item x="2328"/>
        <item x="1338"/>
        <item x="4876"/>
        <item x="4317"/>
        <item x="4309"/>
        <item x="5769"/>
        <item x="2940"/>
        <item x="3860"/>
        <item x="5022"/>
        <item x="4371"/>
        <item x="783"/>
        <item x="2461"/>
        <item x="2571"/>
        <item x="2993"/>
        <item x="4799"/>
        <item x="4818"/>
        <item x="4321"/>
        <item x="3877"/>
        <item x="4224"/>
        <item x="2503"/>
        <item x="4441"/>
        <item x="3403"/>
        <item x="3295"/>
        <item x="5326"/>
        <item x="1342"/>
        <item x="4817"/>
        <item x="529"/>
        <item x="2410"/>
        <item x="2995"/>
        <item x="2070"/>
        <item x="3320"/>
        <item x="3324"/>
        <item x="2478"/>
        <item x="530"/>
        <item x="3886"/>
        <item x="4881"/>
        <item x="3302"/>
        <item x="3812"/>
        <item x="5770"/>
        <item x="3397"/>
        <item x="3802"/>
        <item x="3291"/>
        <item x="2165"/>
        <item x="4878"/>
        <item x="1910"/>
        <item x="4884"/>
        <item x="2121"/>
        <item x="3346"/>
        <item x="4767"/>
        <item x="3307"/>
        <item x="2462"/>
        <item x="2554"/>
        <item x="344"/>
        <item x="4200"/>
        <item x="2962"/>
        <item x="4230"/>
        <item x="5472"/>
        <item x="2069"/>
        <item x="2369"/>
        <item x="2522"/>
        <item x="3261"/>
        <item x="4865"/>
        <item x="3415"/>
        <item x="2470"/>
        <item x="2475"/>
        <item x="2577"/>
        <item x="3292"/>
        <item x="456"/>
        <item x="2524"/>
        <item x="932"/>
        <item x="2505"/>
        <item x="4810"/>
        <item x="2890"/>
        <item x="2178"/>
        <item x="4361"/>
        <item x="2941"/>
        <item x="5477"/>
        <item x="934"/>
        <item x="3377"/>
        <item x="2579"/>
        <item x="5483"/>
        <item x="3803"/>
        <item x="5222"/>
        <item x="2079"/>
        <item x="2166"/>
        <item x="2838"/>
        <item x="1340"/>
        <item x="4812"/>
        <item x="4828"/>
        <item x="3294"/>
        <item x="2476"/>
        <item x="3818"/>
        <item x="2329"/>
        <item x="3820"/>
        <item x="3857"/>
        <item x="4833"/>
        <item x="4814"/>
        <item x="3010"/>
        <item x="2477"/>
        <item x="4825"/>
        <item x="2119"/>
        <item x="5662"/>
        <item x="2933"/>
        <item x="1863"/>
        <item x="2892"/>
        <item x="4837"/>
        <item x="4404"/>
        <item x="2180"/>
        <item x="1331"/>
        <item x="2986"/>
        <item x="3416"/>
        <item x="2773"/>
        <item x="2570"/>
        <item x="2473"/>
        <item x="2480"/>
        <item x="5771"/>
        <item x="3943"/>
        <item x="2583"/>
        <item x="2167"/>
        <item x="4358"/>
        <item x="1564"/>
        <item x="4398"/>
        <item x="3861"/>
        <item x="3375"/>
        <item x="4368"/>
        <item x="933"/>
        <item x="4440"/>
        <item x="4746"/>
        <item x="1146"/>
        <item x="2927"/>
        <item x="935"/>
        <item x="3408"/>
        <item x="3694"/>
        <item x="5221"/>
        <item x="3945"/>
        <item x="4747"/>
        <item x="2481"/>
        <item x="4438"/>
        <item x="4839"/>
        <item x="636"/>
        <item x="4399"/>
        <item x="2067"/>
        <item x="4355"/>
        <item x="2411"/>
        <item x="3345"/>
        <item x="5023"/>
        <item x="3696"/>
        <item x="3891"/>
        <item x="2574"/>
        <item x="2590"/>
        <item x="4363"/>
        <item x="4370"/>
        <item x="3401"/>
        <item x="3402"/>
        <item x="3956"/>
        <item x="524"/>
        <item x="2488"/>
        <item x="3958"/>
        <item x="5513"/>
        <item x="3297"/>
        <item x="3421"/>
        <item x="2117"/>
        <item x="4402"/>
        <item x="2924"/>
        <item x="5327"/>
        <item x="2075"/>
        <item x="3892"/>
        <item x="5214"/>
        <item x="2925"/>
        <item x="4403"/>
        <item x="4841"/>
        <item x="4312"/>
        <item x="5473"/>
        <item x="3399"/>
        <item x="4754"/>
        <item x="5338"/>
        <item x="2994"/>
        <item x="4405"/>
        <item x="4950"/>
        <item x="4980"/>
        <item x="3409"/>
        <item x="525"/>
        <item x="2520"/>
        <item x="1577"/>
        <item x="3878"/>
        <item x="4376"/>
        <item x="4952"/>
        <item x="1912"/>
        <item x="2366"/>
        <item x="4319"/>
        <item x="4396"/>
        <item x="2569"/>
        <item x="4981"/>
        <item x="5223"/>
        <item x="5476"/>
        <item x="1578"/>
        <item x="4819"/>
        <item x="2578"/>
        <item x="5484"/>
        <item x="3916"/>
        <item x="3318"/>
        <item x="4826"/>
        <item x="4323"/>
        <item x="2837"/>
        <item x="1579"/>
        <item x="4756"/>
        <item x="5520"/>
        <item x="2368"/>
        <item x="2521"/>
        <item x="4830"/>
        <item x="2367"/>
        <item x="3897"/>
        <item x="2516"/>
        <item x="4456"/>
        <item x="5663"/>
        <item x="1332"/>
        <item x="4834"/>
        <item x="2523"/>
        <item x="3959"/>
        <item x="2120"/>
        <item x="4822"/>
        <item x="4390"/>
        <item x="4457"/>
        <item x="4406"/>
        <item x="4844"/>
        <item x="4454"/>
        <item x="3296"/>
        <item x="3410"/>
        <item x="5549"/>
        <item x="4758"/>
        <item x="4827"/>
        <item x="2785"/>
        <item x="4823"/>
        <item x="3898"/>
        <item x="5522"/>
        <item x="526"/>
        <item x="2517"/>
        <item x="2572"/>
        <item x="3940"/>
        <item x="4377"/>
        <item x="3290"/>
        <item x="5306"/>
        <item x="2087"/>
        <item x="5224"/>
        <item x="2502"/>
        <item x="4835"/>
        <item x="3864"/>
        <item x="4829"/>
        <item x="3917"/>
        <item x="3404"/>
        <item x="3406"/>
        <item x="2786"/>
        <item x="4852"/>
        <item x="1147"/>
        <item x="3374"/>
        <item x="4305"/>
        <item x="4393"/>
        <item x="2508"/>
        <item x="3946"/>
        <item x="1327"/>
        <item x="4443"/>
        <item x="3164"/>
        <item x="4315"/>
        <item x="2509"/>
        <item x="3949"/>
        <item x="4458"/>
        <item x="3918"/>
        <item x="3816"/>
        <item x="2987"/>
        <item x="5471"/>
        <item x="3424"/>
        <item x="3954"/>
        <item x="4307"/>
        <item x="3941"/>
        <item x="4943"/>
        <item x="3321"/>
        <item x="3323"/>
        <item x="3390"/>
        <item x="2992"/>
        <item x="4310"/>
        <item x="4316"/>
        <item x="4864"/>
        <item x="2576"/>
        <item x="2515"/>
        <item x="3957"/>
        <item x="2772"/>
        <item x="4452"/>
        <item x="3887"/>
        <item x="5215"/>
        <item x="3867"/>
        <item x="4325"/>
        <item x="4850"/>
        <item x="5479"/>
        <item x="3894"/>
        <item x="3944"/>
        <item x="4439"/>
        <item x="3438"/>
        <item x="5481"/>
        <item x="5718"/>
        <item x="3437"/>
        <item x="4944"/>
        <item x="4407"/>
        <item x="2775"/>
        <item x="4448"/>
        <item x="3165"/>
        <item x="4842"/>
        <item x="4858"/>
        <item x="2518"/>
        <item x="3391"/>
        <item x="2363"/>
        <item x="2504"/>
        <item x="3862"/>
        <item x="1330"/>
        <item x="5661"/>
        <item x="637"/>
        <item x="4836"/>
        <item x="4947"/>
        <item x="2512"/>
        <item x="36"/>
        <item x="5213"/>
        <item x="3922"/>
        <item x="2588"/>
        <item x="4843"/>
        <item x="3863"/>
        <item x="4218"/>
        <item x="1856"/>
        <item x="5203"/>
        <item x="4861"/>
        <item x="3817"/>
        <item x="4811"/>
        <item x="3819"/>
        <item x="3166"/>
        <item x="4219"/>
        <item x="2514"/>
        <item x="5526"/>
        <item x="5202"/>
        <item x="2595"/>
        <item x="3960"/>
        <item x="4395"/>
        <item x="5339"/>
        <item x="3893"/>
        <item x="4851"/>
        <item x="5523"/>
        <item x="3398"/>
        <item x="5734"/>
        <item x="4813"/>
        <item x="5242"/>
        <item x="3422"/>
        <item x="3426"/>
        <item x="1914"/>
        <item x="4815"/>
        <item x="3908"/>
        <item x="4941"/>
        <item x="3948"/>
        <item x="3865"/>
        <item x="1333"/>
        <item x="4945"/>
        <item x="4765"/>
        <item x="1328"/>
        <item x="4220"/>
        <item x="3942"/>
        <item x="2513"/>
        <item x="4951"/>
        <item x="4414"/>
        <item x="4942"/>
        <item x="3896"/>
        <item x="3167"/>
        <item x="4768"/>
        <item x="2181"/>
        <item x="3953"/>
        <item x="4431"/>
        <item x="4447"/>
        <item x="3015"/>
        <item x="4946"/>
        <item x="4846"/>
        <item x="3909"/>
        <item x="4857"/>
        <item x="3947"/>
        <item x="4442"/>
        <item x="5206"/>
        <item x="4397"/>
        <item x="2981"/>
        <item x="3951"/>
        <item x="4432"/>
        <item x="5521"/>
        <item x="3895"/>
        <item x="5519"/>
        <item x="3347"/>
        <item x="4391"/>
        <item x="4800"/>
        <item x="39"/>
        <item x="4449"/>
        <item x="3868"/>
        <item x="4400"/>
        <item x="3168"/>
        <item x="46"/>
        <item x="4960"/>
        <item x="3952"/>
        <item x="4446"/>
        <item x="5239"/>
        <item x="1148"/>
        <item x="3883"/>
        <item x="2389"/>
        <item x="4401"/>
        <item x="3016"/>
        <item x="3434"/>
        <item x="2580"/>
        <item x="34"/>
        <item x="5240"/>
        <item x="4378"/>
        <item x="2182"/>
        <item x="4415"/>
        <item x="1857"/>
        <item x="4961"/>
        <item x="3884"/>
        <item x="5241"/>
        <item x="4921"/>
        <item x="3439"/>
        <item x="5207"/>
        <item x="1334"/>
        <item x="3901"/>
        <item x="5569"/>
        <item x="4392"/>
        <item x="4394"/>
        <item x="3919"/>
        <item x="4380"/>
        <item x="3017"/>
        <item x="3441"/>
        <item x="4962"/>
        <item x="4922"/>
        <item x="1335"/>
        <item x="3904"/>
        <item x="3440"/>
        <item x="4939"/>
        <item x="3950"/>
        <item x="2983"/>
        <item x="4859"/>
        <item x="4863"/>
        <item x="2535"/>
        <item x="3902"/>
        <item x="4451"/>
        <item x="2966"/>
        <item x="3436"/>
        <item x="2531"/>
        <item x="3955"/>
        <item x="4445"/>
        <item x="3920"/>
        <item x="4860"/>
        <item x="5238"/>
        <item x="5204"/>
        <item x="2536"/>
        <item x="37"/>
        <item x="2984"/>
        <item x="4898"/>
        <item x="3921"/>
        <item x="3911"/>
        <item x="3420"/>
        <item x="2390"/>
        <item x="2388"/>
        <item x="33"/>
        <item x="5790"/>
        <item x="4453"/>
        <item x="2999"/>
        <item x="3435"/>
        <item x="4366"/>
        <item x="3910"/>
        <item x="4923"/>
        <item x="4925"/>
        <item x="3905"/>
        <item x="4900"/>
        <item x="4938"/>
        <item x="3903"/>
        <item x="4381"/>
        <item x="2173"/>
        <item x="3912"/>
        <item x="4914"/>
        <item x="2532"/>
        <item x="3906"/>
        <item x="4862"/>
        <item x="4856"/>
        <item x="2529"/>
        <item x="3866"/>
        <item x="4920"/>
        <item x="2538"/>
        <item x="4932"/>
        <item x="3879"/>
        <item x="4383"/>
        <item x="5232"/>
        <item x="2498"/>
        <item x="3907"/>
        <item x="2174"/>
        <item x="4430"/>
        <item x="2964"/>
        <item x="3352"/>
        <item x="5237"/>
        <item x="2492"/>
        <item x="4771"/>
        <item x="4940"/>
        <item x="4382"/>
        <item x="4906"/>
        <item x="3880"/>
        <item x="4897"/>
        <item x="3881"/>
        <item x="5561"/>
        <item x="4379"/>
        <item x="4913"/>
        <item x="5009"/>
        <item x="2495"/>
        <item x="4450"/>
        <item x="4433"/>
        <item x="5011"/>
        <item x="5018"/>
        <item x="32"/>
        <item x="4926"/>
        <item x="4930"/>
        <item x="4384"/>
        <item x="2493"/>
        <item x="43"/>
        <item x="5282"/>
        <item x="4902"/>
        <item x="3882"/>
        <item x="5279"/>
        <item x="45"/>
        <item x="4903"/>
        <item x="5468"/>
        <item x="4917"/>
        <item x="2499"/>
        <item x="2967"/>
        <item x="4772"/>
        <item x="4769"/>
        <item x="4934"/>
        <item x="2965"/>
        <item x="5959"/>
        <item x="5234"/>
        <item x="2175"/>
        <item x="4911"/>
        <item x="4924"/>
        <item x="2176"/>
        <item x="4928"/>
        <item x="5562"/>
        <item x="4773"/>
        <item x="5789"/>
        <item x="5006"/>
        <item x="4365"/>
        <item x="1563"/>
        <item x="5233"/>
        <item x="5957"/>
        <item x="4904"/>
        <item x="5284"/>
        <item x="5265"/>
        <item x="5236"/>
        <item x="2963"/>
        <item x="4935"/>
        <item x="3938"/>
        <item x="5013"/>
        <item x="5004"/>
        <item x="5021"/>
        <item x="5780"/>
        <item x="4896"/>
        <item x="2533"/>
        <item x="3869"/>
        <item x="5012"/>
        <item x="5020"/>
        <item x="3405"/>
        <item x="3407"/>
        <item x="2496"/>
        <item x="5469"/>
        <item x="2537"/>
        <item x="4910"/>
        <item x="2526"/>
        <item x="4918"/>
        <item x="4931"/>
        <item x="4770"/>
        <item x="1913"/>
        <item x="5470"/>
        <item x="4455"/>
        <item x="4901"/>
        <item x="2969"/>
        <item x="4907"/>
        <item x="2500"/>
        <item x="5842"/>
        <item x="3874"/>
        <item x="5845"/>
        <item x="38"/>
        <item x="2527"/>
        <item x="2501"/>
        <item x="5960"/>
        <item x="1336"/>
        <item x="4936"/>
        <item x="5961"/>
        <item x="4774"/>
        <item x="5230"/>
        <item x="2534"/>
        <item x="4916"/>
        <item x="2530"/>
        <item x="5337"/>
        <item x="4775"/>
        <item x="5007"/>
        <item x="2539"/>
        <item x="1858"/>
        <item x="2494"/>
        <item x="5886"/>
        <item x="2589"/>
        <item x="5014"/>
        <item x="5016"/>
        <item x="5231"/>
        <item x="4905"/>
        <item x="5958"/>
        <item x="3927"/>
        <item x="3931"/>
        <item x="3423"/>
        <item x="3425"/>
        <item x="4367"/>
        <item x="5889"/>
        <item x="5005"/>
        <item x="2497"/>
        <item x="5847"/>
        <item x="2968"/>
        <item x="3870"/>
        <item x="5010"/>
        <item x="5017"/>
        <item x="2528"/>
        <item x="4912"/>
        <item x="5530"/>
        <item x="3932"/>
        <item x="3007"/>
        <item x="5516"/>
        <item x="5511"/>
        <item x="3961"/>
        <item x="3933"/>
        <item x="5791"/>
        <item x="4927"/>
        <item x="4929"/>
        <item x="5512"/>
        <item x="2594"/>
        <item x="35"/>
        <item x="3924"/>
        <item x="5962"/>
        <item x="5208"/>
        <item x="5531"/>
        <item x="3872"/>
        <item x="4419"/>
        <item x="4422"/>
        <item x="3432"/>
        <item x="5209"/>
        <item x="3925"/>
        <item x="4417"/>
        <item x="3005"/>
        <item x="3926"/>
        <item x="5887"/>
        <item x="3433"/>
        <item x="5008"/>
        <item x="4424"/>
        <item x="4919"/>
        <item x="2186"/>
        <item x="3900"/>
        <item x="4425"/>
        <item x="4933"/>
        <item x="4899"/>
        <item x="5015"/>
        <item x="4908"/>
        <item x="5019"/>
        <item x="5278"/>
        <item x="5280"/>
        <item x="4416"/>
        <item x="5303"/>
        <item x="5281"/>
        <item x="3914"/>
        <item x="5210"/>
        <item x="5283"/>
        <item x="44"/>
        <item x="1859"/>
        <item x="4470"/>
        <item x="5264"/>
        <item x="4958"/>
        <item x="4418"/>
        <item x="5307"/>
        <item x="4959"/>
        <item x="3928"/>
        <item x="3929"/>
        <item x="4937"/>
        <item x="3008"/>
        <item x="5235"/>
        <item x="3930"/>
        <item x="4909"/>
        <item x="5844"/>
        <item x="3873"/>
        <item x="4411"/>
        <item x="3935"/>
        <item x="5846"/>
        <item x="5591"/>
        <item x="3003"/>
        <item x="2591"/>
        <item x="3934"/>
        <item x="3431"/>
        <item x="4412"/>
        <item x="5592"/>
        <item x="5839"/>
        <item x="4420"/>
        <item x="5546"/>
        <item x="4421"/>
        <item x="4915"/>
        <item x="4423"/>
        <item x="5890"/>
        <item x="5536"/>
        <item x="3915"/>
        <item x="5593"/>
        <item x="3009"/>
        <item x="4426"/>
        <item x="5316"/>
        <item x="5317"/>
        <item x="5891"/>
        <item x="3013"/>
        <item x="3871"/>
        <item x="5261"/>
        <item x="4963"/>
        <item x="4964"/>
        <item x="4427"/>
        <item x="4386"/>
        <item x="5610"/>
        <item x="5582"/>
        <item x="4991"/>
        <item x="5262"/>
        <item x="5894"/>
        <item x="5897"/>
        <item x="3414"/>
        <item x="5611"/>
        <item x="2592"/>
        <item x="4469"/>
        <item x="5584"/>
        <item x="5318"/>
        <item x="5319"/>
        <item x="3004"/>
        <item x="5285"/>
        <item x="4992"/>
        <item x="5542"/>
        <item x="2600"/>
        <item x="5245"/>
        <item x="5892"/>
        <item x="5263"/>
        <item x="4993"/>
        <item x="47"/>
        <item x="3006"/>
        <item x="42"/>
        <item x="5579"/>
        <item x="3417"/>
        <item x="4473"/>
        <item x="4476"/>
        <item x="3923"/>
        <item x="4895"/>
        <item x="5585"/>
        <item x="5641"/>
        <item x="5841"/>
        <item x="4477"/>
        <item x="4385"/>
        <item x="5843"/>
        <item x="3937"/>
        <item x="5287"/>
        <item x="2593"/>
        <item x="5642"/>
        <item x="4478"/>
        <item x="5255"/>
        <item x="5323"/>
        <item x="4388"/>
        <item x="4389"/>
        <item x="4475"/>
        <item x="2598"/>
        <item x="5298"/>
        <item x="5324"/>
        <item x="4986"/>
        <item x="3014"/>
        <item x="4444"/>
        <item x="5299"/>
        <item x="4467"/>
        <item x="5310"/>
        <item x="41"/>
        <item x="5538"/>
        <item x="4413"/>
        <item x="5288"/>
        <item x="5311"/>
        <item x="4953"/>
        <item x="3429"/>
        <item x="5289"/>
        <item x="3962"/>
        <item x="4954"/>
        <item x="5779"/>
        <item x="2597"/>
        <item x="4468"/>
        <item x="5002"/>
        <item x="4387"/>
        <item x="3419"/>
        <item x="5290"/>
        <item x="4955"/>
        <item x="5525"/>
        <item x="5304"/>
        <item x="4462"/>
        <item x="5308"/>
        <item x="3418"/>
        <item x="5543"/>
        <item x="5537"/>
        <item x="5608"/>
        <item x="5309"/>
        <item x="5250"/>
        <item x="5583"/>
        <item x="5848"/>
        <item x="5586"/>
        <item x="5609"/>
        <item x="5305"/>
        <item x="4428"/>
        <item x="4987"/>
        <item x="3018"/>
        <item x="5840"/>
        <item x="3019"/>
        <item x="3428"/>
        <item x="5545"/>
        <item x="4429"/>
        <item x="5000"/>
        <item x="5228"/>
        <item x="5001"/>
        <item x="2599"/>
        <item x="5256"/>
        <item x="5248"/>
        <item x="5590"/>
        <item x="5258"/>
        <item x="5643"/>
        <item x="5260"/>
        <item x="3913"/>
        <item x="3430"/>
        <item x="5557"/>
        <item x="5251"/>
        <item x="5785"/>
        <item x="4466"/>
        <item x="5895"/>
        <item x="5896"/>
        <item x="4460"/>
        <item x="5786"/>
        <item x="4967"/>
        <item x="5533"/>
        <item x="4461"/>
        <item x="4465"/>
        <item x="3936"/>
        <item x="5787"/>
        <item x="4464"/>
        <item x="5539"/>
        <item x="3427"/>
        <item x="5558"/>
        <item x="5535"/>
        <item x="4459"/>
        <item x="5541"/>
        <item x="40"/>
        <item x="5792"/>
        <item x="4463"/>
        <item x="5544"/>
        <item x="5243"/>
        <item x="5581"/>
        <item x="5229"/>
        <item x="4481"/>
        <item x="5809"/>
        <item x="5257"/>
        <item x="5270"/>
        <item x="5588"/>
        <item x="5249"/>
        <item x="5259"/>
        <item x="5247"/>
        <item x="5547"/>
        <item x="5815"/>
        <item x="5254"/>
        <item x="5594"/>
        <item x="5965"/>
        <item x="5601"/>
        <item x="4974"/>
        <item x="4994"/>
        <item x="5252"/>
        <item x="4978"/>
        <item x="5978"/>
        <item x="5578"/>
        <item x="5589"/>
        <item x="4995"/>
        <item x="5551"/>
        <item x="5556"/>
        <item x="5970"/>
        <item x="4996"/>
        <item x="5286"/>
        <item x="5532"/>
        <item x="4979"/>
        <item x="5548"/>
        <item x="4472"/>
        <item x="5973"/>
        <item x="5534"/>
        <item x="5540"/>
        <item x="4479"/>
        <item x="4482"/>
        <item x="5813"/>
        <item x="5555"/>
        <item x="5560"/>
        <item x="5966"/>
        <item x="5244"/>
        <item x="3964"/>
        <item x="5806"/>
        <item x="4480"/>
        <item x="4982"/>
        <item x="5977"/>
        <item x="4983"/>
        <item x="5246"/>
        <item x="5552"/>
        <item x="5808"/>
        <item x="5969"/>
        <item x="5253"/>
        <item x="4984"/>
        <item x="2187"/>
        <item x="5893"/>
        <item x="5321"/>
        <item x="5972"/>
        <item x="5801"/>
        <item x="2601"/>
        <item x="5322"/>
        <item x="5599"/>
        <item x="5964"/>
        <item x="4997"/>
        <item x="5553"/>
        <item x="4973"/>
        <item x="5802"/>
        <item x="5296"/>
        <item x="3963"/>
        <item x="4998"/>
        <item x="5805"/>
        <item x="5559"/>
        <item x="5968"/>
        <item x="5807"/>
        <item x="5803"/>
        <item x="5804"/>
        <item x="5974"/>
        <item x="5810"/>
        <item x="5597"/>
        <item x="5967"/>
        <item x="2602"/>
        <item x="5911"/>
        <item x="5812"/>
        <item x="5598"/>
        <item x="5600"/>
        <item x="5277"/>
        <item x="5971"/>
        <item x="5325"/>
        <item x="4970"/>
        <item x="5605"/>
        <item x="4990"/>
        <item x="5975"/>
        <item x="5935"/>
        <item x="5938"/>
        <item x="5554"/>
        <item x="5817"/>
        <item x="5607"/>
        <item x="3965"/>
        <item x="5313"/>
        <item x="5819"/>
        <item x="5571"/>
        <item x="5580"/>
        <item x="5939"/>
        <item x="5914"/>
        <item x="4474"/>
        <item x="5573"/>
        <item x="5587"/>
        <item x="5919"/>
        <item x="5984"/>
        <item x="4971"/>
        <item x="5922"/>
        <item x="2604"/>
        <item x="5575"/>
        <item x="5595"/>
        <item x="5314"/>
        <item x="5329"/>
        <item x="5811"/>
        <item x="5596"/>
        <item x="5275"/>
        <item x="5297"/>
        <item x="5934"/>
        <item x="3966"/>
        <item x="5271"/>
        <item x="5276"/>
        <item x="5550"/>
        <item x="5936"/>
        <item x="5315"/>
        <item x="4975"/>
        <item x="5563"/>
        <item x="5566"/>
        <item x="5818"/>
        <item x="5604"/>
        <item x="5574"/>
        <item x="4972"/>
        <item x="5820"/>
        <item x="5570"/>
        <item x="4988"/>
        <item x="4471"/>
        <item x="5916"/>
        <item x="5300"/>
        <item x="5646"/>
        <item x="5606"/>
        <item x="4976"/>
        <item x="5328"/>
        <item x="5635"/>
        <item x="5920"/>
        <item x="2603"/>
        <item x="4989"/>
        <item x="5572"/>
        <item x="5272"/>
        <item x="5915"/>
        <item x="5647"/>
        <item x="5312"/>
        <item x="5576"/>
        <item x="5821"/>
        <item x="5301"/>
        <item x="6041"/>
        <item x="5302"/>
        <item x="5273"/>
        <item x="6001"/>
        <item x="6003"/>
        <item x="5564"/>
        <item x="5648"/>
        <item x="5567"/>
        <item x="5814"/>
        <item x="6002"/>
        <item x="5517"/>
        <item x="4977"/>
        <item x="5831"/>
        <item x="5912"/>
        <item x="5941"/>
        <item x="5832"/>
        <item x="5603"/>
        <item x="5577"/>
        <item x="5334"/>
        <item x="5825"/>
        <item x="6025"/>
        <item x="5833"/>
        <item x="5826"/>
        <item x="5293"/>
        <item x="5651"/>
        <item x="5917"/>
        <item x="5335"/>
        <item x="6027"/>
        <item x="5944"/>
        <item x="5921"/>
        <item x="5274"/>
        <item x="5823"/>
        <item x="5291"/>
        <item x="6019"/>
        <item x="5336"/>
        <item x="5881"/>
        <item x="5518"/>
        <item x="5644"/>
        <item x="5985"/>
        <item x="5652"/>
        <item x="5827"/>
        <item x="5568"/>
        <item x="5822"/>
        <item x="6018"/>
        <item x="6021"/>
        <item x="5653"/>
        <item x="6026"/>
        <item x="5987"/>
        <item x="5612"/>
        <item x="5565"/>
        <item x="5654"/>
        <item x="5836"/>
        <item x="5645"/>
        <item x="6028"/>
        <item x="5918"/>
        <item x="6020"/>
        <item x="4999"/>
        <item x="5923"/>
        <item x="5882"/>
        <item x="5655"/>
        <item x="6004"/>
        <item x="5292"/>
        <item x="5614"/>
        <item x="5656"/>
        <item x="5910"/>
        <item x="5913"/>
        <item x="5602"/>
        <item x="5824"/>
        <item x="5330"/>
        <item x="5637"/>
        <item x="5331"/>
        <item x="5834"/>
        <item x="5615"/>
        <item x="5003"/>
        <item x="5639"/>
        <item x="5989"/>
        <item x="5991"/>
        <item x="5333"/>
        <item x="5636"/>
        <item x="6040"/>
        <item x="5621"/>
        <item x="5835"/>
        <item x="5320"/>
        <item x="5992"/>
        <item x="5638"/>
        <item x="5624"/>
        <item x="5613"/>
        <item x="5879"/>
        <item x="5993"/>
        <item x="5332"/>
        <item x="5880"/>
        <item x="5625"/>
        <item x="5837"/>
        <item x="5616"/>
        <item x="5986"/>
        <item x="4483"/>
        <item x="5927"/>
        <item x="5830"/>
        <item x="6022"/>
        <item x="5929"/>
        <item x="5794"/>
        <item x="5990"/>
        <item x="5795"/>
        <item x="5657"/>
        <item x="5933"/>
        <item x="5797"/>
        <item x="5628"/>
        <item x="5926"/>
        <item x="5963"/>
        <item x="4484"/>
        <item x="5829"/>
        <item x="6030"/>
        <item x="5928"/>
        <item x="5630"/>
        <item x="5793"/>
        <item x="5931"/>
        <item x="5658"/>
        <item x="5799"/>
        <item x="5796"/>
        <item x="5617"/>
        <item x="5631"/>
        <item x="5649"/>
        <item x="5622"/>
        <item x="5932"/>
        <item x="5800"/>
        <item x="5650"/>
        <item x="5838"/>
        <item x="5659"/>
        <item x="6031"/>
        <item x="6032"/>
        <item x="5946"/>
        <item x="5619"/>
        <item x="5930"/>
        <item x="5623"/>
        <item x="5627"/>
        <item x="5798"/>
        <item x="5924"/>
        <item x="5979"/>
        <item x="5629"/>
        <item x="5633"/>
        <item x="5626"/>
        <item x="5925"/>
        <item x="5660"/>
        <item x="5632"/>
        <item x="5980"/>
        <item x="5943"/>
        <item x="6029"/>
        <item x="5951"/>
        <item x="5983"/>
        <item x="5618"/>
        <item x="5981"/>
        <item x="5952"/>
        <item x="5942"/>
        <item x="5634"/>
        <item x="5982"/>
        <item x="5620"/>
        <item x="5988"/>
        <item x="6023"/>
        <item x="5816"/>
        <item x="5937"/>
        <item x="6044"/>
        <item x="5640"/>
        <item x="5994"/>
        <item x="6036"/>
        <item x="6043"/>
        <item x="5955"/>
        <item x="6024"/>
        <item x="6034"/>
        <item x="5995"/>
        <item x="6045"/>
        <item x="5996"/>
        <item x="5940"/>
        <item x="6037"/>
        <item x="5997"/>
        <item x="6042"/>
        <item x="6035"/>
        <item x="5948"/>
        <item x="5949"/>
        <item x="5898"/>
        <item x="6005"/>
        <item x="5900"/>
        <item x="5947"/>
        <item x="6007"/>
        <item x="5998"/>
        <item x="5902"/>
        <item x="6008"/>
        <item x="5999"/>
        <item x="6000"/>
        <item x="5904"/>
        <item x="5905"/>
        <item x="6033"/>
        <item x="6015"/>
        <item x="6016"/>
        <item x="5906"/>
        <item x="6039"/>
        <item x="6013"/>
        <item x="6006"/>
        <item x="6009"/>
        <item x="6010"/>
        <item x="5907"/>
        <item x="5899"/>
        <item x="5908"/>
        <item x="5945"/>
        <item x="5901"/>
        <item x="5954"/>
        <item x="5909"/>
        <item x="5903"/>
        <item x="5828"/>
        <item x="5950"/>
        <item x="6014"/>
        <item x="5953"/>
        <item x="6017"/>
        <item x="6048"/>
        <item x="6011"/>
        <item x="6012"/>
        <item x="6038"/>
        <item x="6047"/>
        <item x="6046"/>
        <item t="default"/>
      </items>
    </pivotField>
    <pivotField dragToRow="0" dragToCol="0" dragToPage="0" showAll="0" defaultSubtota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3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t="default"/>
      </items>
    </pivotField>
  </pivotFields>
  <rowFields count="4">
    <field x="21"/>
    <field x="20"/>
    <field x="19"/>
    <field x="3"/>
  </rowFields>
  <rowItems count="4">
    <i>
      <x v="22"/>
    </i>
    <i>
      <x v="23"/>
    </i>
    <i>
      <x v="24"/>
    </i>
    <i t="grand">
      <x/>
    </i>
  </rowItems>
  <colItems count="1">
    <i/>
  </colItems>
  <pageFields count="1">
    <pageField fld="0" hier="-1"/>
  </pageFields>
  <dataFields count="1">
    <dataField name="Sum of MSRP" fld="16" baseField="0" baseItem="0"/>
  </dataFields>
  <chartFormats count="2">
    <chartFormat chart="1" format="28" series="1">
      <pivotArea type="data" outline="0" fieldPosition="0">
        <references count="1">
          <reference field="4294967294" count="1" selected="0">
            <x v="0"/>
          </reference>
        </references>
      </pivotArea>
    </chartFormat>
    <chartFormat chart="6" format="3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559" name="YEAR2">
      <autoFilter ref="A1">
        <filterColumn colId="0">
          <customFilters and="1">
            <customFilter operator="greaterThanOrEqual" val="40544"/>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SRP" xr10:uid="{1E1AD175-222E-4770-A28C-EBEFE878BEA1}" sourceName="MSRP">
  <pivotTables>
    <pivotTable tabId="16" name="PivotTable9"/>
  </pivotTables>
  <data>
    <tabular pivotCacheId="369287572">
      <items count="6049">
        <i x="1385" s="1"/>
        <i x="907" s="1"/>
        <i x="919" s="1"/>
        <i x="1303" s="1"/>
        <i x="2469" s="1"/>
        <i x="1321" s="1"/>
        <i x="2771" s="1"/>
        <i x="1232" s="1"/>
        <i x="1531" s="1"/>
        <i x="1821" s="1"/>
        <i x="1127" s="1"/>
        <i x="2068" s="1"/>
        <i x="527" s="1"/>
        <i x="2988" s="1"/>
        <i x="2471" s="1"/>
        <i x="1913" s="1"/>
        <i x="3961" s="1"/>
        <i x="5938" s="1"/>
        <i x="5939" s="1"/>
        <i x="5275" s="1"/>
        <i x="6001" s="1"/>
        <i x="6002" s="1"/>
        <i x="5941" s="1"/>
        <i x="5824" s="1"/>
        <i x="5830" s="1"/>
        <i x="5829" s="1"/>
        <i x="5838" s="1"/>
        <i x="176" s="1" nd="1"/>
        <i x="2629" s="1" nd="1"/>
        <i x="672" s="1" nd="1"/>
        <i x="3023" s="1" nd="1"/>
        <i x="532" s="1" nd="1"/>
        <i x="3442" s="1" nd="1"/>
        <i x="2188" s="1" nd="1"/>
        <i x="2194" s="1" nd="1"/>
        <i x="4029" s="1" nd="1"/>
        <i x="4075" s="1" nd="1"/>
        <i x="1442" s="1" nd="1"/>
        <i x="5342" s="1" nd="1"/>
        <i x="2658" s="1" nd="1"/>
        <i x="4500" s="1" nd="1"/>
        <i x="531" s="1" nd="1"/>
        <i x="4631" s="1" nd="1"/>
        <i x="1190" s="1" nd="1"/>
        <i x="3460" s="1" nd="1"/>
        <i x="5717" s="1" nd="1"/>
        <i x="4499" s="1" nd="1"/>
        <i x="3461" s="1" nd="1"/>
        <i x="5347" s="1" nd="1"/>
        <i x="5348" s="1" nd="1"/>
        <i x="3988" s="1" nd="1"/>
        <i x="4028" s="1" nd="1"/>
        <i x="3059" s="1" nd="1"/>
        <i x="3996" s="1" nd="1"/>
        <i x="4007" s="1" nd="1"/>
        <i x="4033" s="1" nd="1"/>
        <i x="2212" s="1" nd="1"/>
        <i x="5677" s="1" nd="1"/>
        <i x="2193" s="1" nd="1"/>
        <i x="1919" s="1" nd="1"/>
        <i x="2715" s="1" nd="1"/>
        <i x="4074" s="1" nd="1"/>
        <i x="5714" s="1" nd="1"/>
        <i x="3058" s="1" nd="1"/>
        <i x="4155" s="1" nd="1"/>
        <i x="4491" s="1" nd="1"/>
        <i x="3618" s="1" nd="1"/>
        <i x="5715" s="1" nd="1"/>
        <i x="2649" s="1" nd="1"/>
        <i x="3035" s="1" nd="1"/>
        <i x="4034" s="1" nd="1"/>
        <i x="4008" s="1" nd="1"/>
        <i x="4521" s="1" nd="1"/>
        <i x="2605" s="1" nd="1"/>
        <i x="807" s="1" nd="1"/>
        <i x="3993" s="1" nd="1"/>
        <i x="3524" s="1" nd="1"/>
        <i x="3047" s="1" nd="1"/>
        <i x="5349" s="1" nd="1"/>
        <i x="3488" s="1" nd="1"/>
        <i x="5033" s="1" nd="1"/>
        <i x="3983" s="1" nd="1"/>
        <i x="2651" s="1" nd="1"/>
        <i x="5676" s="1" nd="1"/>
        <i x="4523" s="1" nd="1"/>
        <i x="2192" s="1" nd="1"/>
        <i x="671" s="1" nd="1"/>
        <i x="4030" s="1" nd="1"/>
        <i x="4122" s="1" nd="1"/>
        <i x="3485" s="1" nd="1"/>
        <i x="3024" s="1" nd="1"/>
        <i x="537" s="1" nd="1"/>
        <i x="2648" s="1" nd="1"/>
        <i x="3099" s="1" nd="1"/>
        <i x="2647" s="1" nd="1"/>
        <i x="638" s="1" nd="1"/>
        <i x="5404" s="1" nd="1"/>
        <i x="3989" s="1" nd="1"/>
        <i x="2195" s="1" nd="1"/>
        <i x="4117" s="1" nd="1"/>
        <i x="4663" s="1" nd="1"/>
        <i x="3992" s="1" nd="1"/>
        <i x="4688" s="1" nd="1"/>
        <i x="3986" s="1" nd="1"/>
        <i x="5719" s="1" nd="1"/>
        <i x="2688" s="1" nd="1"/>
        <i x="937" s="1" nd="1"/>
        <i x="2609" s="1" nd="1"/>
        <i x="4091" s="1" nd="1"/>
        <i x="5055" s="1" nd="1"/>
        <i x="5083" s="1" nd="1"/>
        <i x="3571" s="1" nd="1"/>
        <i x="4501" s="1" nd="1"/>
        <i x="4661" s="1" nd="1"/>
        <i x="4510" s="1" nd="1"/>
        <i x="4512" s="1" nd="1"/>
        <i x="2606" s="1" nd="1"/>
        <i x="4522" s="1" nd="1"/>
        <i x="4010" s="1" nd="1"/>
        <i x="3483" s="1" nd="1"/>
        <i x="3580" s="1" nd="1"/>
        <i x="4524" s="1" nd="1"/>
        <i x="4208" s="1" nd="1"/>
        <i x="3556" s="1" nd="1"/>
        <i x="2613" s="1" nd="1"/>
        <i x="4662" s="1" nd="1"/>
        <i x="1443" s="1" nd="1"/>
        <i x="5716" s="1" nd="1"/>
        <i x="5024" s="1" nd="1"/>
        <i x="4632" s="1" nd="1"/>
        <i x="3477" s="1" nd="1"/>
        <i x="3614" s="1" nd="1"/>
        <i x="3567" s="1" nd="1"/>
        <i x="2716" s="1" nd="1"/>
        <i x="5343" s="1" nd="1"/>
        <i x="5405" s="1" nd="1"/>
        <i x="2656" s="1" nd="1"/>
        <i x="3998" s="1" nd="1"/>
        <i x="5712" s="1" nd="1"/>
        <i x="3531" s="1" nd="1"/>
        <i x="4623" s="1" nd="1"/>
        <i x="1935" s="1" nd="1"/>
        <i x="3060" s="1" nd="1"/>
        <i x="5679" s="1" nd="1"/>
        <i x="4207" s="1" nd="1"/>
        <i x="4093" s="1" nd="1"/>
        <i x="3987" s="1" nd="1"/>
        <i x="3991" s="1" nd="1"/>
        <i x="3048" s="1" nd="1"/>
        <i x="4009" s="1" nd="1"/>
        <i x="4197" s="1" nd="1"/>
        <i x="3967" s="1" nd="1"/>
        <i x="4525" s="1" nd="1"/>
        <i x="3534" s="1" nd="1"/>
        <i x="3052" s="1" nd="1"/>
        <i x="3051" s="1" nd="1"/>
        <i x="3569" s="1" nd="1"/>
        <i x="3443" s="1" nd="1"/>
        <i x="5678" s="1" nd="1"/>
        <i x="3997" s="1" nd="1"/>
        <i x="2710" s="1" nd="1"/>
        <i x="5668" s="1" nd="1"/>
        <i x="2650" s="1" nd="1"/>
        <i x="5713" s="1" nd="1"/>
        <i x="3994" s="1" nd="1"/>
        <i x="3557" s="1" nd="1"/>
        <i x="809" s="1" nd="1"/>
        <i x="5720" s="1" nd="1"/>
        <i x="2653" s="1" nd="1"/>
        <i x="3990" s="1" nd="1"/>
        <i x="5852" s="1" nd="1"/>
        <i x="3561" s="1" nd="1"/>
        <i x="5345" s="1" nd="1"/>
        <i x="3462" s="1" nd="1"/>
        <i x="2191" s="1" nd="1"/>
        <i x="4486" s="1" nd="1"/>
        <i x="3537" s="1" nd="1"/>
        <i x="5409" s="1" nd="1"/>
        <i x="4574" s="1" nd="1"/>
        <i x="5046" s="1" nd="1"/>
        <i x="4005" s="1" nd="1"/>
        <i x="5047" s="1" nd="1"/>
        <i x="4118" s="1" nd="1"/>
        <i x="3560" s="1" nd="1"/>
        <i x="3105" s="1" nd="1"/>
        <i x="4022" s="1" nd="1"/>
        <i x="4513" s="1" nd="1"/>
        <i x="2654" s="1" nd="1"/>
        <i x="5670" s="1" nd="1"/>
        <i x="3572" s="1" nd="1"/>
        <i x="2711" s="1" nd="1"/>
        <i x="4549" s="1" nd="1"/>
        <i x="3445" s="1" nd="1"/>
        <i x="1444" s="1" nd="1"/>
        <i x="4713" s="1" nd="1"/>
        <i x="3970" s="1" nd="1"/>
        <i x="4511" s="1" nd="1"/>
        <i x="5708" s="1" nd="1"/>
        <i x="5025" s="1" nd="1"/>
        <i x="5878" s="1" nd="1"/>
        <i x="3525" s="1" nd="1"/>
        <i x="2611" s="1" nd="1"/>
        <i x="2725" s="1" nd="1"/>
        <i x="5029" s="1" nd="1"/>
        <i x="5721" s="1" nd="1"/>
        <i x="4123" s="1" nd="1"/>
        <i x="1936" s="1" nd="1"/>
        <i x="4585" s="1" nd="1"/>
        <i x="4741" s="1" nd="1"/>
        <i x="3061" s="1" nd="1"/>
        <i x="5346" s="1" nd="1"/>
        <i x="5729" s="1" nd="1"/>
        <i x="4633" s="1" nd="1"/>
        <i x="1916" s="1" nd="1"/>
        <i x="5684" s="1" nd="1"/>
        <i x="3568" s="1" nd="1"/>
        <i x="4572" s="1" nd="1"/>
        <i x="4090" s="1" nd="1"/>
        <i x="2614" s="1" nd="1"/>
        <i x="5030" s="1" nd="1"/>
        <i x="5739" s="1" nd="1"/>
        <i x="3982" s="1" nd="1"/>
        <i x="3526" s="1" nd="1"/>
        <i x="4092" s="1" nd="1"/>
        <i x="4635" s="1" nd="1"/>
        <i x="4570" s="1" nd="1"/>
        <i x="4569" s="1" nd="1"/>
        <i x="5028" s="1" nd="1"/>
        <i x="3463" s="1" nd="1"/>
        <i x="5069" s="1" nd="1"/>
        <i x="4526" s="1" nd="1"/>
        <i x="2652" s="1" nd="1"/>
        <i x="2655" s="1" nd="1"/>
        <i x="3604" s="1" nd="1"/>
        <i x="3444" s="1" nd="1"/>
        <i x="4573" s="1" nd="1"/>
        <i x="5671" s="1" nd="1"/>
        <i x="4551" s="1" nd="1"/>
        <i x="1917" s="1" nd="1"/>
        <i x="3581" s="1" nd="1"/>
        <i x="5701" s="1" nd="1"/>
        <i x="5056" s="1" nd="1"/>
        <i x="3999" s="1" nd="1"/>
        <i x="5067" s="1" nd="1"/>
        <i x="5669" s="1" nd="1"/>
        <i x="4545" s="1" nd="1"/>
        <i x="2612" s="1" nd="1"/>
        <i x="3106" s="1" nd="1"/>
        <i x="5682" s="1" nd="1"/>
        <i x="4546" s="1" nd="1"/>
        <i x="3489" s="1" nd="1"/>
        <i x="2189" s="1" nd="1"/>
        <i x="4043" s="1" nd="1"/>
        <i x="4487" s="1" nd="1"/>
        <i x="3603" s="1" nd="1"/>
        <i x="5402" s="1" nd="1"/>
        <i x="4041" s="1" nd="1"/>
        <i x="3533" s="1" nd="1"/>
        <i x="4601" s="1" nd="1"/>
        <i x="4040" s="1" nd="1"/>
        <i x="4490" s="1" nd="1"/>
        <i x="4124" s="1" nd="1"/>
        <i x="4242" s="1" nd="1"/>
        <i x="3969" s="1" nd="1"/>
        <i x="5027" s="1" nd="1"/>
        <i x="2610" s="1" nd="1"/>
        <i x="5396" s="1" nd="1"/>
        <i x="5026" s="1" nd="1"/>
        <i x="3538" s="1" nd="1"/>
        <i x="4497" s="1" nd="1"/>
        <i x="4586" s="1" nd="1"/>
        <i x="2607" s="1" nd="1"/>
        <i x="4514" s="1" nd="1"/>
        <i x="3020" s="1" nd="1"/>
        <i x="4042" s="1" nd="1"/>
        <i x="4634" s="1" nd="1"/>
        <i x="4494" s="1" nd="1"/>
        <i x="4485" s="1" nd="1"/>
        <i x="4557" s="1" nd="1"/>
        <i x="5048" s="1" nd="1"/>
        <i x="3583" s="1" nd="1"/>
        <i x="5695" s="1" nd="1"/>
        <i x="5077" s="1" nd="1"/>
        <i x="5730" s="1" nd="1"/>
        <i x="1602" s="1" nd="1"/>
        <i x="2615" s="1" nd="1"/>
        <i x="4553" s="1" nd="1"/>
        <i x="4555" s="1" nd="1"/>
        <i x="5357" s="1" nd="1"/>
        <i x="4044" s="1" nd="1"/>
        <i x="4264" s="1" nd="1"/>
        <i x="1596" s="1" nd="1"/>
        <i x="5694" s="1" nd="1"/>
        <i x="2657" s="1" nd="1"/>
        <i x="5376" s="1" nd="1"/>
        <i x="4089" s="1" nd="1"/>
        <i x="3980" s="1" nd="1"/>
        <i x="2608" s="1" nd="1"/>
        <i x="5699" s="1" nd="1"/>
        <i x="3995" s="1" nd="1"/>
        <i x="5683" s="1" nd="1"/>
        <i x="5087" s="1" nd="1"/>
        <i x="5076" s="1" nd="1"/>
        <i x="4039" s="1" nd="1"/>
        <i x="5110" s="1" nd="1"/>
        <i x="4571" s="1" nd="1"/>
        <i x="4036" s="1" nd="1"/>
        <i x="4702" s="1" nd="1"/>
        <i x="1601" s="1" nd="1"/>
        <i x="4507" s="1" nd="1"/>
        <i x="5049" s="1" nd="1"/>
        <i x="4488" s="1" nd="1"/>
        <i x="5075" s="1" nd="1"/>
        <i x="4552" s="1" nd="1"/>
        <i x="5381" s="1" nd="1"/>
        <i x="5070" s="1" nd="1"/>
        <i x="4495" s="1" nd="1"/>
        <i x="5358" s="1" nd="1"/>
        <i x="3056" s="1" nd="1"/>
        <i x="3978" s="1" nd="1"/>
        <i x="5065" s="1" nd="1"/>
        <i x="5700" s="1" nd="1"/>
        <i x="5976" s="1" nd="1"/>
        <i x="2190" s="1" nd="1"/>
        <i x="5066" s="1" nd="1"/>
        <i x="4037" s="1" nd="1"/>
        <i x="1597" s="1" nd="1"/>
        <i x="5702" s="1" nd="1"/>
        <i x="3981" s="1" nd="1"/>
        <i x="1598" s="1" nd="1"/>
        <i x="5079" s="1" nd="1"/>
        <i x="3971" s="1" nd="1"/>
        <i x="4496" s="1" nd="1"/>
        <i x="5395" s="1" nd="1"/>
        <i x="4556" s="1" nd="1"/>
        <i x="3582" s="1" nd="1"/>
        <i x="5068" s="1" nd="1"/>
        <i x="4604" s="1" nd="1"/>
        <i x="4243" s="1" nd="1"/>
        <i x="5732" s="1" nd="1"/>
        <i x="4558" s="1" nd="1"/>
        <i x="5693" s="1" nd="1"/>
        <i x="2307" s="1" nd="1"/>
        <i x="5080" s="1" nd="1"/>
        <i x="5724" s="1" nd="1"/>
        <i x="4602" s="1" nd="1"/>
        <i x="1604" s="1" nd="1"/>
        <i x="5071" s="1" nd="1"/>
        <i x="5725" s="1" nd="1"/>
        <i x="4038" s="1" nd="1"/>
        <i x="5366" s="1" nd="1"/>
        <i x="5377" s="1" nd="1"/>
        <i x="3584" s="1" nd="1"/>
        <i x="5698" s="1" nd="1"/>
        <i x="3585" s="1" nd="1"/>
        <i x="5888" s="1" nd="1"/>
        <i x="3977" s="1" nd="1"/>
        <i x="5853" s="1" nd="1"/>
        <i x="1603" s="1" nd="1"/>
        <i x="3490" s="1" nd="1"/>
        <i x="5365" s="1" nd="1"/>
        <i x="4489" s="1" nd="1"/>
        <i x="4554" s="1" nd="1"/>
        <i x="5696" s="1" nd="1"/>
        <i x="5756" s="1" nd="1"/>
        <i x="3587" s="1" nd="1"/>
        <i x="5364" s="1" nd="1"/>
        <i x="4493" s="1" nd="1"/>
        <i x="5704" s="1" nd="1"/>
        <i x="5378" s="1" nd="1"/>
        <i x="3976" s="1" nd="1"/>
        <i x="3590" s="1" nd="1"/>
        <i x="3979" s="1" nd="1"/>
        <i x="5692" s="1" nd="1"/>
        <i x="4265" s="1" nd="1"/>
        <i x="5072" s="1" nd="1"/>
        <i x="4509" s="1" nd="1"/>
        <i x="1599" s="1" nd="1"/>
        <i x="5379" s="1" nd="1"/>
        <i x="4504" s="1" nd="1"/>
        <i x="5362" s="1" nd="1"/>
        <i x="5462" s="1" nd="1"/>
        <i x="5849" s="1" nd="1"/>
        <i x="5380" s="1" nd="1"/>
        <i x="4748" s="1" nd="1"/>
        <i x="5073" s="1" nd="1"/>
        <i x="5368" s="1" nd="1"/>
        <i x="5082" s="1" nd="1"/>
        <i x="3968" s="1" nd="1"/>
        <i x="3474" s="1" nd="1"/>
        <i x="5078" s="1" nd="1"/>
        <i x="5032" s="1" nd="1"/>
        <i x="5373" s="1" nd="1"/>
        <i x="5393" s="1" nd="1"/>
        <i x="5394" s="1" nd="1"/>
        <i x="5081" s="1" nd="1"/>
        <i x="1670" s="1" nd="1"/>
        <i x="5392" s="1" nd="1"/>
        <i x="5723" s="1" nd="1"/>
        <i x="2308" s="1" nd="1"/>
        <i x="5733" s="1" nd="1"/>
        <i x="1668" s="1" nd="1"/>
        <i x="4492" s="1" nd="1"/>
        <i x="5369" s="1" nd="1"/>
        <i x="2310" s="1" nd="1"/>
        <i x="5722" s="1" nd="1"/>
        <i x="5711" s="1" nd="1"/>
        <i x="5731" s="1" nd="1"/>
        <i x="5074" s="1" nd="1"/>
        <i x="5697" s="1" nd="1"/>
        <i x="5691" s="1" nd="1"/>
        <i x="3794" s="1" nd="1"/>
        <i x="5855" s="1" nd="1"/>
        <i x="5710" s="1" nd="1"/>
        <i x="5370" s="1" nd="1"/>
        <i x="4560" s="1" nd="1"/>
        <i x="5375" s="1" nd="1"/>
        <i x="4244" s="1" nd="1"/>
        <i x="4508" s="1" nd="1"/>
        <i x="2675" s="1" nd="1"/>
        <i x="5367" s="1" nd="1"/>
        <i x="4503" s="1" nd="1"/>
        <i x="4751" s="1" nd="1"/>
        <i x="4255" s="1" nd="1"/>
        <i x="5108" s="1" nd="1"/>
        <i x="4189" s="1" nd="1"/>
        <i x="5363" s="1" nd="1"/>
        <i x="5689" s="1" nd="1"/>
        <i x="4603" s="1" nd="1"/>
        <i x="5031" s="1" nd="1"/>
        <i x="5703" s="1" nd="1"/>
        <i x="4559" s="1" nd="1"/>
        <i x="5200" s="1" nd="1"/>
        <i x="1669" s="1" nd="1"/>
        <i x="3586" s="1" nd="1"/>
        <i x="1671" s="1" nd="1"/>
        <i x="4256" s="1" nd="1"/>
        <i x="3591" s="1" nd="1"/>
        <i x="5685" s="1" nd="1"/>
        <i x="5709" s="1" nd="1"/>
        <i x="4502" s="1" nd="1"/>
        <i x="3475" s="1" nd="1"/>
        <i x="2674" s="1" nd="1"/>
        <i x="4266" s="1" nd="1"/>
        <i x="5374" s="1" nd="1"/>
        <i x="4238" s="1" nd="1"/>
        <i x="5688" s="1" nd="1"/>
        <i x="5371" s="1" nd="1"/>
        <i x="4505" s="1" nd="1"/>
        <i x="4630" s="1" nd="1"/>
        <i x="5372" s="1" nd="1"/>
        <i x="4637" s="1" nd="1"/>
        <i x="2309" s="1" nd="1"/>
        <i x="5705" s="1" nd="1"/>
        <i x="5690" s="1" nd="1"/>
        <i x="2676" s="1" nd="1"/>
        <i x="4506" s="1" nd="1"/>
        <i x="3573" s="1" nd="1"/>
        <i x="5863" s="1" nd="1"/>
        <i x="4239" s="1" nd="1"/>
        <i x="4198" s="1" nd="1"/>
        <i x="3592" s="1" nd="1"/>
        <i x="4225" s="1" nd="1"/>
        <i x="4257" s="1" nd="1"/>
        <i x="5687" s="1" nd="1"/>
        <i x="3476" s="1" nd="1"/>
        <i x="5391" s="1" nd="1"/>
        <i x="2224" s="1" nd="1"/>
        <i x="5463" s="1" nd="1"/>
        <i x="5109" s="1" nd="1"/>
        <i x="2677" s="1" nd="1"/>
        <i x="4638" s="1" nd="1"/>
        <i x="3793" s="1" nd="1"/>
        <i x="5686" s="1" nd="1"/>
        <i x="5351" s="1" nd="1"/>
        <i x="2222" s="1" nd="1"/>
        <i x="4199" s="1" nd="1"/>
        <i x="4226" s="1" nd="1"/>
        <i x="5350" s="1" nd="1"/>
        <i x="4246" s="1" nd="1"/>
        <i x="5854" s="1" nd="1"/>
        <i x="4222" s="1" nd="1"/>
        <i x="4789" s="1" nd="1"/>
        <i x="5781" s="1" nd="1"/>
        <i x="4636" s="1" nd="1"/>
        <i x="4247" s="1" nd="1"/>
        <i x="3574" s="1" nd="1"/>
        <i x="3539" s="1" nd="1"/>
        <i x="2223" s="1" nd="1"/>
        <i x="3530" s="1" nd="1"/>
        <i x="5464" s="1" nd="1"/>
        <i x="5681" s="1" nd="1"/>
        <i x="4640" s="1" nd="1"/>
        <i x="3484" s="1" nd="1"/>
        <i x="4726" s="1" nd="1"/>
        <i x="5680" s="1" nd="1"/>
        <i x="4639" s="1" nd="1"/>
        <i x="3529" s="1" nd="1"/>
        <i x="4223" s="1" nd="1"/>
        <i x="5201" s="1" nd="1"/>
        <i x="4790" s="1" nd="1"/>
        <i x="3575" s="1" nd="1"/>
        <i x="4641" s="1" nd="1"/>
        <i x="5775" s="1" nd="1"/>
        <i x="5406" s="1" nd="1"/>
        <i x="5150" s="1" nd="1"/>
        <i x="5777" s="1" nd="1"/>
        <i x="4248" s="1" nd="1"/>
        <i x="3540" s="1" nd="1"/>
        <i x="5772" s="1" nd="1"/>
        <i x="5778" s="1" nd="1"/>
        <i x="4801" s="1" nd="1"/>
        <i x="5167" s="1" nd="1"/>
        <i x="4267" s="1" nd="1"/>
        <i x="4802" s="1" nd="1"/>
        <i x="4759" s="1" nd="1"/>
        <i x="5883" s="1" nd="1"/>
        <i x="5151" s="1" nd="1"/>
        <i x="4268" s="1" nd="1"/>
        <i x="5407" s="1" nd="1"/>
        <i x="5773" s="1" nd="1"/>
        <i x="1738" s="1" nd="1"/>
        <i x="5884" s="1" nd="1"/>
        <i x="4658" s="1" nd="1"/>
        <i x="4269" s="1" nd="1"/>
        <i x="5774" s="1" nd="1"/>
        <i x="4659" s="1" nd="1"/>
        <i x="5956" s="1" nd="1"/>
        <i x="4760" s="1" nd="1"/>
        <i x="4660" s="1" nd="1"/>
        <i x="246" s="1" nd="1"/>
        <i x="5885" s="1" nd="1"/>
        <i x="4761" s="1" nd="1"/>
        <i x="798" s="1" nd="1"/>
        <i x="1407" s="1" nd="1"/>
        <i x="377" s="1" nd="1"/>
        <i x="247" s="1" nd="1"/>
        <i x="1410" s="1" nd="1"/>
        <i x="378" s="1" nd="1"/>
        <i x="379" s="1" nd="1"/>
        <i x="374" s="1" nd="1"/>
        <i x="1583" s="1" nd="1"/>
        <i x="375" s="1" nd="1"/>
        <i x="1413" s="1" nd="1"/>
        <i x="799" s="1" nd="1"/>
        <i x="376" s="1" nd="1"/>
        <i x="541" s="1" nd="1"/>
        <i x="542" s="1" nd="1"/>
        <i x="543" s="1" nd="1"/>
        <i x="538" s="1" nd="1"/>
        <i x="539" s="1" nd="1"/>
        <i x="540" s="1" nd="1"/>
        <i x="2630" s="1" nd="1"/>
        <i x="644" s="1" nd="1"/>
        <i x="654" s="1" nd="1"/>
        <i x="646" s="1" nd="1"/>
        <i x="250" s="1" nd="1"/>
        <i x="1380" s="1" nd="1"/>
        <i x="2617" s="1" nd="1"/>
        <i x="1584" s="1" nd="1"/>
        <i x="648" s="1" nd="1"/>
        <i x="1924" s="1" nd="1"/>
        <i x="797" s="1" nd="1"/>
        <i x="651" s="1" nd="1"/>
        <i x="349" s="1" nd="1"/>
        <i x="1191" s="1" nd="1"/>
        <i x="938" s="1" nd="1"/>
        <i x="642" s="1" nd="1"/>
        <i x="1381" s="1" nd="1"/>
        <i x="1920" s="1" nd="1"/>
        <i x="1391" s="1" nd="1"/>
        <i x="204" s="1" nd="1"/>
        <i x="459" s="1" nd="1"/>
        <i x="947" s="1" nd="1"/>
        <i x="1591" s="1" nd="1"/>
        <i x="1171" s="1" nd="1"/>
        <i x="1382" s="1" nd="1"/>
        <i x="649" s="1" nd="1"/>
        <i x="1176" s="1" nd="1"/>
        <i x="650" s="1" nd="1"/>
        <i x="2631" s="1" nd="1"/>
        <i x="1632" s="1" nd="1"/>
        <i x="939" s="1" nd="1"/>
        <i x="800" s="1" nd="1"/>
        <i x="1436" s="1" nd="1"/>
        <i x="801" s="1" nd="1"/>
        <i x="1392" s="1" nd="1"/>
        <i x="346" s="1" nd="1"/>
        <i x="2206" s="1" nd="1"/>
        <i x="802" s="1" nd="1"/>
        <i x="1170" s="1" nd="1"/>
        <i x="253" s="1" nd="1"/>
        <i x="1178" s="1" nd="1"/>
        <i x="950" s="1" nd="1"/>
        <i x="2207" s="1" nd="1"/>
        <i x="1586" s="1" nd="1"/>
        <i x="1588" s="1" nd="1"/>
        <i x="1206" s="1" nd="1"/>
        <i x="1921" s="1" nd="1"/>
        <i x="2622" s="1" nd="1"/>
        <i x="2627" s="1" nd="1"/>
        <i x="274" s="1" nd="1"/>
        <i x="169" s="1" nd="1"/>
        <i x="1174" s="1" nd="1"/>
        <i x="1609" s="1" nd="1"/>
        <i x="248" s="1" nd="1"/>
        <i x="1369" s="1" nd="1"/>
        <i x="171" s="1" nd="1"/>
        <i x="1639" s="1" nd="1"/>
        <i x="351" s="1" nd="1"/>
        <i x="281" s="1" nd="1"/>
        <i x="673" s="1" nd="1"/>
        <i x="712" s="1" nd="1"/>
        <i x="652" s="1" nd="1"/>
        <i x="173" s="1" nd="1"/>
        <i x="1172" s="1" nd="1"/>
        <i x="653" s="1" nd="1"/>
        <i x="1406" s="1" nd="1"/>
        <i x="823" s="1" nd="1"/>
        <i x="2197" s="1" nd="1"/>
        <i x="647" s="1" nd="1"/>
        <i x="205" s="1" nd="1"/>
        <i x="1179" s="1" nd="1"/>
        <i x="1585" s="1" nd="1"/>
        <i x="675" s="1" nd="1"/>
        <i x="643" s="1" nd="1"/>
        <i x="2208" s="1" nd="1"/>
        <i x="828" s="1" nd="1"/>
        <i x="1637" s="1" nd="1"/>
        <i x="1383" s="1" nd="1"/>
        <i x="1212" s="1" nd="1"/>
        <i x="665" s="1" nd="1"/>
        <i x="1399" s="1" nd="1"/>
        <i x="547" s="1" nd="1"/>
        <i x="2204" s="1" nd="1"/>
        <i x="1175" s="1" nd="1"/>
        <i x="462" s="1" nd="1"/>
        <i x="2616" s="1" nd="1"/>
        <i x="1210" s="1" nd="1"/>
        <i x="661" s="1" nd="1"/>
        <i x="1640" s="1" nd="1"/>
        <i x="1402" s="1" nd="1"/>
        <i x="706" s="1" nd="1"/>
        <i x="348" s="1" nd="1"/>
        <i x="1925" s="1" nd="1"/>
        <i x="806" s="1" nd="1"/>
        <i x="464" s="1" nd="1"/>
        <i x="692" s="1" nd="1"/>
        <i x="2624" s="1" nd="1"/>
        <i x="1621" s="1" nd="1"/>
        <i x="220" s="1" nd="1"/>
        <i x="1177" s="1" nd="1"/>
        <i x="1384" s="1" nd="1"/>
        <i x="460" s="1" nd="1"/>
        <i x="366" s="1" nd="1"/>
        <i x="548" s="1" nd="1"/>
        <i x="657" s="1" nd="1"/>
        <i x="369" s="1" nd="1"/>
        <i x="1173" s="1" nd="1"/>
        <i x="1180" s="1" nd="1"/>
        <i x="1414" s="1" nd="1"/>
        <i x="2646" s="1" nd="1"/>
        <i x="172" s="1" nd="1"/>
        <i x="2203" s="1" nd="1"/>
        <i x="5045" s="1" nd="1"/>
        <i x="1590" s="1" nd="1"/>
        <i x="4087" s="1" nd="1"/>
        <i x="943" s="1" nd="1"/>
        <i x="2205" s="1" nd="1"/>
        <i x="986" s="1" nd="1"/>
        <i x="693" s="1" nd="1"/>
        <i x="1372" s="1" nd="1"/>
        <i x="1368" s="1" nd="1"/>
        <i x="2644" s="1" nd="1"/>
        <i x="3452" s="1" nd="1"/>
        <i x="345" s="1" nd="1"/>
        <i x="1642" s="1" nd="1"/>
        <i x="1211" s="1" nd="1"/>
        <i x="4498" s="1" nd="1"/>
        <i x="969" s="1" nd="1"/>
        <i x="1635" s="1" nd="1"/>
        <i x="707" s="1" nd="1"/>
        <i x="168" s="1" nd="1"/>
        <i x="1375" s="1" nd="1"/>
        <i x="1415" s="1" nd="1"/>
        <i x="2634" s="1" nd="1"/>
        <i x="373" s="1" nd="1"/>
        <i x="710" s="1" nd="1"/>
        <i x="1378" s="1" nd="1"/>
        <i x="948" s="1" nd="1"/>
        <i x="677" s="1" nd="1"/>
        <i x="2645" s="1" nd="1"/>
        <i x="666" s="1" nd="1"/>
        <i x="645" s="1" nd="1"/>
        <i x="534" s="1" nd="1"/>
        <i x="2643" s="1" nd="1"/>
        <i x="170" s="1" nd="1"/>
        <i x="2196" s="1" nd="1"/>
        <i x="3448" s="1" nd="1"/>
        <i x="1593" s="1" nd="1"/>
        <i x="3453" s="1" nd="1"/>
        <i x="268" s="1" nd="1"/>
        <i x="249" s="1" nd="1"/>
        <i x="1633" s="1" nd="1"/>
        <i x="273" s="1" nd="1"/>
        <i x="177" s="1" nd="1"/>
        <i x="803" s="1" nd="1"/>
        <i x="275" s="1" nd="1"/>
        <i x="1589" s="1" nd="1"/>
        <i x="1393" s="1" nd="1"/>
        <i x="535" s="1" nd="1"/>
        <i x="367" s="1" nd="1"/>
        <i x="278" s="1" nd="1"/>
        <i x="2636" s="1" nd="1"/>
        <i x="1196" s="1" nd="1"/>
        <i x="2210" s="1" nd="1"/>
        <i x="1678" s="1" nd="1"/>
        <i x="370" s="1" nd="1"/>
        <i x="704" s="1" nd="1"/>
        <i x="1634" s="1" nd="1"/>
        <i x="467" s="1" nd="1"/>
        <i x="663" s="1" nd="1"/>
        <i x="179" s="1" nd="1"/>
        <i x="988" s="1" nd="1"/>
        <i x="1214" s="1" nd="1"/>
        <i x="545" s="1" nd="1"/>
        <i x="805" s="1" nd="1"/>
        <i x="263" s="1" nd="1"/>
        <i x="282" s="1" nd="1"/>
        <i x="1606" s="1" nd="1"/>
        <i x="683" s="1" nd="1"/>
        <i x="252" s="1" nd="1"/>
        <i x="1373" s="1" nd="1"/>
        <i x="949" s="1" nd="1"/>
        <i x="660" s="1" nd="1"/>
        <i x="4563" s="1" nd="1"/>
        <i x="1437" s="1" nd="1"/>
        <i x="2635" s="1" nd="1"/>
        <i x="825" s="1" nd="1"/>
        <i x="2642" s="1" nd="1"/>
        <i x="470" s="1" nd="1"/>
        <i x="1205" s="1" nd="1"/>
        <i x="1374" s="1" nd="1"/>
        <i x="1182" s="1" nd="1"/>
        <i x="1405" s="1" nd="1"/>
        <i x="684" s="1" nd="1"/>
        <i x="352" s="1" nd="1"/>
        <i x="2618" s="1" nd="1"/>
        <i x="357" s="1" nd="1"/>
        <i x="1631" s="1" nd="1"/>
        <i x="354" s="1" nd="1"/>
        <i x="2625" s="1" nd="1"/>
        <i x="1938" s="1" nd="1"/>
        <i x="471" s="1" nd="1"/>
        <i x="174" s="1" nd="1"/>
        <i x="1638" s="1" nd="1"/>
        <i x="371" s="1" nd="1"/>
        <i x="461" s="1" nd="1"/>
        <i x="1636" s="1" nd="1"/>
        <i x="1934" s="1" nd="1"/>
        <i x="2665" s="1" nd="1"/>
        <i x="546" s="1" nd="1"/>
        <i x="2640" s="1" nd="1"/>
        <i x="1408" s="1" nd="1"/>
        <i x="705" s="1" nd="1"/>
        <i x="1945" s="1" nd="1"/>
        <i x="810" s="1" nd="1"/>
        <i x="1398" s="1" nd="1"/>
        <i x="658" s="1" nd="1"/>
        <i x="4564" s="1" nd="1"/>
        <i x="964" s="1" nd="1"/>
        <i x="1592" s="1" nd="1"/>
        <i x="678" s="1" nd="1"/>
        <i x="826" s="1" nd="1"/>
        <i x="965" s="1" nd="1"/>
        <i x="350" s="1" nd="1"/>
        <i x="813" s="1" nd="1"/>
        <i x="1641" s="1" nd="1"/>
        <i x="463" s="1" nd="1"/>
        <i x="940" s="1" nd="1"/>
        <i x="674" s="1" nd="1"/>
        <i x="679" s="1" nd="1"/>
        <i x="2628" s="1" nd="1"/>
        <i x="1401" s="1" nd="1"/>
        <i x="1946" s="1" nd="1"/>
        <i x="1987" s="1" nd="1"/>
        <i x="458" s="1" nd="1"/>
        <i x="267" s="1" nd="1"/>
        <i x="1630" s="1" nd="1"/>
        <i x="362" s="1" nd="1"/>
        <i x="270" s="1" nd="1"/>
        <i x="676" s="1" nd="1"/>
        <i x="3455" s="1" nd="1"/>
        <i x="222" s="1" nd="1"/>
        <i x="824" s="1" nd="1"/>
        <i x="987" s="1" nd="1"/>
        <i x="989" s="1" nd="1"/>
        <i x="1435" s="1" nd="1"/>
        <i x="2637" s="1" nd="1"/>
        <i x="978" s="1" nd="1"/>
        <i x="175" s="1" nd="1"/>
        <i x="1371" s="1" nd="1"/>
        <i x="365" s="1" nd="1"/>
        <i x="686" s="1" nd="1"/>
        <i x="347" s="1" nd="1"/>
        <i x="4550" s="1" nd="1"/>
        <i x="681" s="1" nd="1"/>
        <i x="1943" s="1" nd="1"/>
        <i x="1208" s="1" nd="1"/>
        <i x="368" s="1" nd="1"/>
        <i x="2620" s="1" nd="1"/>
        <i x="944" s="1" nd="1"/>
        <i x="1377" s="1" nd="1"/>
        <i x="506" s="1" nd="1"/>
        <i x="1594" s="1" nd="1"/>
        <i x="2201" s="1" nd="1"/>
        <i x="1986" s="1" nd="1"/>
        <i x="223" s="1" nd="1"/>
        <i x="1394" s="1" nd="1"/>
        <i x="804" s="1" nd="1"/>
        <i x="685" s="1" nd="1"/>
        <i x="827" s="1" nd="1"/>
        <i x="945" s="1" nd="1"/>
        <i x="852" s="1" nd="1"/>
        <i x="687" s="1" nd="1"/>
        <i x="2641" s="1" nd="1"/>
        <i x="224" s="1" nd="1"/>
        <i x="1376" s="1" nd="1"/>
        <i x="221" s="1" nd="1"/>
        <i x="355" s="1" nd="1"/>
        <i x="1610" s="1" nd="1"/>
        <i x="257" s="1" nd="1"/>
        <i x="1942" s="1" nd="1"/>
        <i x="808" s="1" nd="1"/>
        <i x="533" s="1" nd="1"/>
        <i x="360" s="1" nd="1"/>
        <i x="356" s="1" nd="1"/>
        <i x="276" s="1" nd="1"/>
        <i x="1587" s="1" nd="1"/>
        <i x="946" s="1" nd="1"/>
        <i x="2623" s="1" nd="1"/>
        <i x="372" s="1" nd="1"/>
        <i x="361" s="1" nd="1"/>
        <i x="513" s="1" nd="1"/>
        <i x="2633" s="1" nd="1"/>
        <i x="553" s="1" nd="1"/>
        <i x="1652" s="1" nd="1"/>
        <i x="606" s="1" nd="1"/>
        <i x="991" s="1" nd="1"/>
        <i x="2639" s="1" nd="1"/>
        <i x="688" s="1" nd="1"/>
        <i x="191" s="1" nd="1"/>
        <i x="1622" s="1" nd="1"/>
        <i x="1607" s="1" nd="1"/>
        <i x="1940" s="1" nd="1"/>
        <i x="227" s="1" nd="1"/>
        <i x="1411" s="1" nd="1"/>
        <i x="984" s="1" nd="1"/>
        <i x="3451" s="1" nd="1"/>
        <i x="2659" s="1" nd="1"/>
        <i x="1422" s="1" nd="1"/>
        <i x="2663" s="1" nd="1"/>
        <i x="1657" s="1" nd="1"/>
        <i x="279" s="1" nd="1"/>
        <i x="836" s="1" nd="1"/>
        <i x="3450" s="1" nd="1"/>
        <i x="848" s="1" nd="1"/>
        <i x="709" s="1" nd="1"/>
        <i x="1390" s="1" nd="1"/>
        <i x="1947" s="1" nd="1"/>
        <i x="364" s="1" nd="1"/>
        <i x="851" s="1" nd="1"/>
        <i x="968" s="1" nd="1"/>
        <i x="722" s="1" nd="1"/>
        <i x="2211" s="1" nd="1"/>
        <i x="280" s="1" nd="1"/>
        <i x="5039" s="1" nd="1"/>
        <i x="251" s="1" nd="1"/>
        <i x="555" s="1" nd="1"/>
        <i x="4088" s="1" nd="1"/>
        <i x="941" s="1" nd="1"/>
        <i x="2198" s="1" nd="1"/>
        <i x="1416" s="1" nd="1"/>
        <i x="1941" s="1" nd="1"/>
        <i x="384" s="1" nd="1"/>
        <i x="703" s="1" nd="1"/>
        <i x="982" s="1" nd="1"/>
        <i x="1181" s="1" nd="1"/>
        <i x="1404" s="1" nd="1"/>
        <i x="353" s="1" nd="1"/>
        <i x="1962" s="1" nd="1"/>
        <i x="1207" s="1" nd="1"/>
        <i x="2217" s="1" nd="1"/>
        <i x="640" s="1" nd="1"/>
        <i x="835" s="1" nd="1"/>
        <i x="254" s="1" nd="1"/>
        <i x="503" s="1" nd="1"/>
        <i x="1409" s="1" nd="1"/>
        <i x="2670" s="1" nd="1"/>
        <i x="269" s="1" nd="1"/>
        <i x="1197" s="1" nd="1"/>
        <i x="1944" s="1" nd="1"/>
        <i x="691" s="1" nd="1"/>
        <i x="468" s="1" nd="1"/>
        <i x="1418" s="1" nd="1"/>
        <i x="1677" s="1" nd="1"/>
        <i x="668" s="1" nd="1"/>
        <i x="277" s="1" nd="1"/>
        <i x="579" s="1" nd="1"/>
        <i x="1400" s="1" nd="1"/>
        <i x="358" s="1" nd="1"/>
        <i x="985" s="1" nd="1"/>
        <i x="1932" s="1" nd="1"/>
        <i x="359" s="1" nd="1"/>
        <i x="594" s="1" nd="1"/>
        <i x="2638" s="1" nd="1"/>
        <i x="1209" s="1" nd="1"/>
        <i x="255" s="1" nd="1"/>
        <i x="1403" s="1" nd="1"/>
        <i x="2200" s="1" nd="1"/>
        <i x="260" s="1" nd="1"/>
        <i x="713" s="1" nd="1"/>
        <i x="475" s="1" nd="1"/>
        <i x="382" s="1" nd="1"/>
        <i x="1213" s="1" nd="1"/>
        <i x="1424" s="1" nd="1"/>
        <i x="469" s="1" nd="1"/>
        <i x="1927" s="1" nd="1"/>
        <i x="1616" s="1" nd="1"/>
        <i x="518" s="1" nd="1"/>
        <i x="983" s="1" nd="1"/>
        <i x="178" s="1" nd="1"/>
        <i x="1933" s="1" nd="1"/>
        <i x="598" s="1" nd="1"/>
        <i x="2673" s="1" nd="1"/>
        <i x="261" s="1" nd="1"/>
        <i x="714" s="1" nd="1"/>
        <i x="1653" s="1" nd="1"/>
        <i x="264" s="1" nd="1"/>
        <i x="1620" s="1" nd="1"/>
        <i x="266" s="1" nd="1"/>
        <i x="271" s="1" nd="1"/>
        <i x="466" s="1" nd="1"/>
        <i x="431" s="1" nd="1"/>
        <i x="1429" s="1" nd="1"/>
        <i x="363" s="1" nd="1"/>
        <i x="1611" s="1" nd="1"/>
        <i x="1922" s="1" nd="1"/>
        <i x="1438" s="1" nd="1"/>
        <i x="1656" s="1" nd="1"/>
        <i x="1929" s="1" nd="1"/>
        <i x="708" s="1" nd="1"/>
        <i x="505" s="1" nd="1"/>
        <i x="972" s="1" nd="1"/>
        <i x="1195" s="1" nd="1"/>
        <i x="501" s="1" nd="1"/>
        <i x="682" s="1" nd="1"/>
        <i x="386" s="1" nd="1"/>
        <i x="4541" s="1" nd="1"/>
        <i x="1198" s="1" nd="1"/>
        <i x="380" s="1" nd="1"/>
        <i x="2664" s="1" nd="1"/>
        <i x="980" s="1" nd="1"/>
        <i x="981" s="1" nd="1"/>
        <i x="490" s="1" nd="1"/>
        <i x="1623" s="1" nd="1"/>
        <i x="577" s="1" nd="1"/>
        <i x="4270" s="1" nd="1"/>
        <i x="2626" s="1" nd="1"/>
        <i x="2661" s="1" nd="1"/>
        <i x="576" s="1" nd="1"/>
        <i x="837" s="1" nd="1"/>
        <i x="1425" s="1" nd="1"/>
        <i x="942" s="1" nd="1"/>
        <i x="1432" s="1" nd="1"/>
        <i x="383" s="1" nd="1"/>
        <i x="231" s="1" nd="1"/>
        <i x="973" s="1" nd="1"/>
        <i x="3457" s="1" nd="1"/>
        <i x="2668" s="1" nd="1"/>
        <i x="599" s="1" nd="1"/>
        <i x="1446" s="1" nd="1"/>
        <i x="544" s="1" nd="1"/>
        <i x="1370" s="1" nd="1"/>
        <i x="1939" s="1" nd="1"/>
        <i x="510" s="1" nd="1"/>
        <i x="694" s="1" nd="1"/>
        <i x="975" s="1" nd="1"/>
        <i x="1930" s="1" nd="1"/>
        <i x="574" s="1" nd="1"/>
        <i x="1039" s="1" nd="1"/>
        <i x="1430" s="1" nd="1"/>
        <i x="128" s="1" nd="1"/>
        <i x="849" s="1" nd="1"/>
        <i x="4542" s="1" nd="1"/>
        <i x="607" s="1" nd="1"/>
        <i x="662" s="1" nd="1"/>
        <i x="519" s="1" nd="1"/>
        <i x="1624" s="1" nd="1"/>
        <i x="474" s="1" nd="1"/>
        <i x="480" s="1" nd="1"/>
        <i x="1220" s="1" nd="1"/>
        <i x="1256" s="1" nd="1"/>
        <i x="723" s="1" nd="1"/>
        <i x="1426" s="1" nd="1"/>
        <i x="134" s="1" nd="1"/>
        <i x="1439" s="1" nd="1"/>
        <i x="3458" s="1" nd="1"/>
        <i x="736" s="1" nd="1"/>
        <i x="1985" s="1" nd="1"/>
        <i x="265" s="1" nd="1"/>
        <i x="592" s="1" nd="1"/>
        <i x="667" s="1" nd="1"/>
        <i x="1448" s="1" nd="1"/>
        <i x="979" s="1" nd="1"/>
        <i x="236" s="1" nd="1"/>
        <i x="272" s="1" nd="1"/>
        <i x="1627" s="1" nd="1"/>
        <i x="137" s="1" nd="1"/>
        <i x="1221" s="1" nd="1"/>
        <i x="485" s="1" nd="1"/>
        <i x="611" s="1" nd="1"/>
        <i x="695" s="1" nd="1"/>
        <i x="1441" s="1" nd="1"/>
        <i x="595" s="1" nd="1"/>
        <i x="1379" s="1" nd="1"/>
        <i x="465" s="1" nd="1"/>
        <i x="728" s="1" nd="1"/>
        <i x="1433" s="1" nd="1"/>
        <i x="1255" s="1" nd="1"/>
        <i x="549" s="1" nd="1"/>
        <i x="2671" s="1" nd="1"/>
        <i x="659" s="1" nd="1"/>
        <i x="489" s="1" nd="1"/>
        <i x="811" s="1" nd="1"/>
        <i x="3542" s="1" nd="1"/>
        <i x="669" s="1" nd="1"/>
        <i x="1595" s="1" nd="1"/>
        <i x="1427" s="1" nd="1"/>
        <i x="3454" s="1" nd="1"/>
        <i x="1612" s="1" nd="1"/>
        <i x="435" s="1" nd="1"/>
        <i x="2621" s="1" nd="1"/>
        <i x="560" s="1" nd="1"/>
        <i x="4544" s="1" nd="1"/>
        <i x="514" s="1" nd="1"/>
        <i x="680" s="1" nd="1"/>
        <i x="847" s="1" nd="1"/>
        <i x="387" s="1" nd="1"/>
        <i x="1199" s="1" nd="1"/>
        <i x="593" s="1" nd="1"/>
        <i x="1423" s="1" nd="1"/>
        <i x="670" s="1" nd="1"/>
        <i x="850" s="1" nd="1"/>
        <i x="1628" s="1" nd="1"/>
        <i x="3974" s="1" nd="1"/>
        <i x="550" s="1" nd="1"/>
        <i x="3459" s="1" nd="1"/>
        <i x="2199" s="1" nd="1"/>
        <i x="821" s="1" nd="1"/>
        <i x="67" s="1" nd="1"/>
        <i x="409" s="1" nd="1"/>
        <i x="730" s="1" nd="1"/>
        <i x="552" s="1" nd="1"/>
        <i x="1617" s="1" nd="1"/>
        <i x="422" s="1" nd="1"/>
        <i x="390" s="1" nd="1"/>
        <i x="612" s="1" nd="1"/>
        <i x="3456" s="1" nd="1"/>
        <i x="3021" s="1" nd="1"/>
        <i x="817" s="1" nd="1"/>
        <i x="1431" s="1" nd="1"/>
        <i x="479" s="1" nd="1"/>
        <i x="2209" s="1" nd="1"/>
        <i x="504" s="1" nd="1"/>
        <i x="3447" s="1" nd="1"/>
        <i x="1469" s="1" nd="1"/>
        <i x="976" s="1" nd="1"/>
        <i x="689" s="1" nd="1"/>
        <i x="5057" s="1" nd="1"/>
        <i x="812" s="1" nd="1"/>
        <i x="408" s="1" nd="1"/>
        <i x="587" s="1" nd="1"/>
        <i x="2672" s="1" nd="1"/>
        <i x="5340" s="1" nd="1"/>
        <i x="394" s="1" nd="1"/>
        <i x="2250" s="1" nd="1"/>
        <i x="993" s="1" nd="1"/>
        <i x="1421" s="1" nd="1"/>
        <i x="486" s="1" nd="1"/>
        <i x="1471" s="1" nd="1"/>
        <i x="639" s="1" nd="1"/>
        <i x="603" s="1" nd="1"/>
        <i x="1226" s="1" nd="1"/>
        <i x="664" s="1" nd="1"/>
        <i x="3449" s="1" nd="1"/>
        <i x="324" s="1" nd="1"/>
        <i x="2765" s="1" nd="1"/>
        <i x="562" s="1" nd="1"/>
        <i x="429" s="1" nd="1"/>
        <i x="2235" s="1" nd="1"/>
        <i x="1608" s="1" nd="1"/>
        <i x="1615" s="1" nd="1"/>
        <i x="426" s="1" nd="1"/>
        <i x="1955" s="1" nd="1"/>
        <i x="1417" s="1" nd="1"/>
        <i x="71" s="1" nd="1"/>
        <i x="1412" s="1" nd="1"/>
        <i x="74" s="1" nd="1"/>
        <i x="1963" s="1" nd="1"/>
        <i x="1040" s="1" nd="1"/>
        <i x="2202" s="1" nd="1"/>
        <i x="1042" s="1" nd="1"/>
        <i x="436" s="1" nd="1"/>
        <i x="1228" s="1" nd="1"/>
        <i x="1926" s="1" nd="1"/>
        <i x="4581" s="1" nd="1"/>
        <i x="5059" s="1" nd="1"/>
        <i x="1428" s="1" nd="1"/>
        <i x="4023" s="1" nd="1"/>
        <i x="388" s="1" nd="1"/>
        <i x="3975" s="1" nd="1"/>
        <i x="696" s="1" nd="1"/>
        <i x="951" s="1" nd="1"/>
        <i x="1041" s="1" nd="1"/>
        <i x="582" s="1" nd="1"/>
        <i x="444" s="1" nd="1"/>
        <i x="565" s="1" nd="1"/>
        <i x="1679" s="1" nd="1"/>
        <i x="5673" s="1" nd="1"/>
        <i x="747" s="1" nd="1"/>
        <i x="591" s="1" nd="1"/>
        <i x="700" s="1" nd="1"/>
        <i x="2660" s="1" nd="1"/>
        <i x="2220" s="1" nd="1"/>
        <i x="586" s="1" nd="1"/>
        <i x="1254" s="1" nd="1"/>
        <i x="507" s="1" nd="1"/>
        <i x="391" s="1" nd="1"/>
        <i x="1991" s="1" nd="1"/>
        <i x="438" s="1" nd="1"/>
        <i x="1619" s="1" nd="1"/>
        <i x="3482" s="1" nd="1"/>
        <i x="4066" s="1" nd="1"/>
        <i x="1043" s="1" nd="1"/>
        <i x="476" s="1" nd="1"/>
        <i x="4580" s="1" nd="1"/>
        <i x="229" s="1" nd="1"/>
        <i x="1948" s="1" nd="1"/>
        <i x="2689" s="1" nd="1"/>
        <i x="1950" s="1" nd="1"/>
        <i x="699" s="1" nd="1"/>
        <i x="2708" s="1" nd="1"/>
        <i x="440" s="1" nd="1"/>
        <i x="385" s="1" nd="1"/>
        <i x="2213" s="1" nd="1"/>
        <i x="5091" s="1" nd="1"/>
        <i x="1984" s="1" nd="1"/>
        <i x="2690" s="1" nd="1"/>
        <i x="405" s="1" nd="1"/>
        <i x="283" s="1" nd="1"/>
        <i x="2234" s="1" nd="1"/>
        <i x="996" s="1" nd="1"/>
        <i x="570" s="1" nd="1"/>
        <i x="1223" s="1" nd="1"/>
        <i x="66" s="1" nd="1"/>
        <i x="1928" s="1" nd="1"/>
        <i x="292" s="1" nd="1"/>
        <i x="520" s="1" nd="1"/>
        <i x="3543" s="1" nd="1"/>
        <i x="481" s="1" nd="1"/>
        <i x="4562" s="1" nd="1"/>
        <i x="5341" s="1" nd="1"/>
        <i x="1613" s="1" nd="1"/>
        <i x="511" s="1" nd="1"/>
        <i x="4528" s="1" nd="1"/>
        <i x="2730" s="1" nd="1"/>
        <i x="4655" s="1" nd="1"/>
        <i x="952" s="1" nd="1"/>
        <i x="830" s="1" nd="1"/>
        <i x="3497" s="1" nd="1"/>
        <i x="1937" s="1" nd="1"/>
        <i x="1951" s="1" nd="1"/>
        <i x="288" s="1" nd="1"/>
        <i x="608" s="1" nd="1"/>
        <i x="1654" s="1" nd="1"/>
        <i x="233" s="1" nd="1"/>
        <i x="3493" s="1" nd="1"/>
        <i x="1018" s="1" nd="1"/>
        <i x="1949" s="1" nd="1"/>
        <i x="564" s="1" nd="1"/>
        <i x="3472" s="1" nd="1"/>
        <i x="1600" s="1" nd="1"/>
        <i x="4120" s="1" nd="1"/>
        <i x="4540" s="1" nd="1"/>
        <i x="1468" s="1" nd="1"/>
        <i x="4053" s="1" nd="1"/>
        <i x="5706" s="1" nd="1"/>
        <i x="698" s="1" nd="1"/>
        <i x="502" s="1" nd="1"/>
        <i x="2662" s="1" nd="1"/>
        <i x="234" s="1" nd="1"/>
        <i x="5674" s="1" nd="1"/>
        <i x="129" s="1" nd="1"/>
        <i x="992" s="1" nd="1"/>
        <i x="1661" s="1" nd="1"/>
        <i x="291" s="1" nd="1"/>
        <i x="3473" s="1" nd="1"/>
        <i x="833" s="1" nd="1"/>
        <i x="4565" s="1" nd="1"/>
        <i x="3095" s="1" nd="1"/>
        <i x="1218" s="1" nd="1"/>
        <i x="2763" s="1" nd="1"/>
        <i x="974" s="1" nd="1"/>
        <i x="70" s="1" nd="1"/>
        <i x="536" s="1" nd="1"/>
        <i x="73" s="1" nd="1"/>
        <i x="3044" s="1" nd="1"/>
        <i x="132" s="1" nd="1"/>
        <i x="575" s="1" nd="1"/>
        <i x="259" s="1" nd="1"/>
        <i x="4532" s="1" nd="1"/>
        <i x="256" s="1" nd="1"/>
        <i x="1680" s="1" nd="1"/>
        <i x="473" s="1" nd="1"/>
        <i x="702" s="1" nd="1"/>
        <i x="1655" s="1" nd="1"/>
        <i x="1931" s="1" nd="1"/>
        <i x="325" s="1" nd="1"/>
        <i x="561" s="1" nd="1"/>
        <i x="1434" s="1" nd="1"/>
        <i x="2769" s="1" nd="1"/>
        <i x="3046" s="1" nd="1"/>
        <i x="4069" s="1" nd="1"/>
        <i x="1252" s="1" nd="1"/>
        <i x="1983" s="1" nd="1"/>
        <i x="1662" s="1" nd="1"/>
        <i x="613" s="1" nd="1"/>
        <i x="2236" s="1" nd="1"/>
        <i x="138" s="1" nd="1"/>
        <i x="1994" s="1" nd="1"/>
        <i x="2215" s="1" nd="1"/>
        <i x="1472" s="1" nd="1"/>
        <i x="326" s="1" nd="1"/>
        <i x="697" s="1" nd="1"/>
        <i x="3025" s="1" nd="1"/>
        <i x="1457" s="1" nd="1"/>
        <i x="3093" s="1" nd="1"/>
        <i x="1614" s="1" nd="1"/>
        <i x="1440" s="1" nd="1"/>
        <i x="1772" s="1" nd="1"/>
        <i x="1455" s="1" nd="1"/>
        <i x="3593" s="1" nd="1"/>
        <i x="1918" s="1" nd="1"/>
        <i x="5106" s="1" nd="1"/>
        <i x="484" s="1" nd="1"/>
        <i x="180" s="1" nd="1"/>
        <i x="228" s="1" nd="1"/>
        <i x="3464" s="1" nd="1"/>
        <i x="1038" s="1" nd="1"/>
        <i x="1774" s="1" nd="1"/>
        <i x="994" s="1" nd="1"/>
        <i x="2232" s="1" nd="1"/>
        <i x="2766" s="1" nd="1"/>
        <i x="5060" s="1" nd="1"/>
        <i x="381" s="1" nd="1"/>
        <i x="1618" s="1" nd="1"/>
        <i x="517" s="1" nd="1"/>
        <i x="4566" s="1" nd="1"/>
        <i x="711" s="1" nd="1"/>
        <i x="1643" s="1" nd="1"/>
        <i x="2619" s="1" nd="1"/>
        <i x="1447" s="1" nd="1"/>
        <i x="5054" s="1" nd="1"/>
        <i x="184" s="1" nd="1"/>
        <i x="3053" s="1" nd="1"/>
        <i x="2738" s="1" nd="1"/>
        <i x="2214" s="1" nd="1"/>
        <i x="2762" s="1" nd="1"/>
        <i x="3471" s="1" nd="1"/>
        <i x="3045" s="1" nd="1"/>
        <i x="437" s="1" nd="1"/>
        <i x="1990" s="1" nd="1"/>
        <i x="1187" s="1" nd="1"/>
        <i x="1961" s="1" nd="1"/>
        <i x="4600" s="1" nd="1"/>
        <i x="641" s="1" nd="1"/>
        <i x="2040" s="1" nd="1"/>
        <i x="597" s="1" nd="1"/>
        <i x="4530" s="1" nd="1"/>
        <i x="4656" s="1" nd="1"/>
        <i x="715" s="1" nd="1"/>
        <i x="5107" s="1" nd="1"/>
        <i x="1993" s="1" nd="1"/>
        <i x="230" s="1" nd="1"/>
        <i x="2632" s="1" nd="1"/>
        <i x="1648" s="1" nd="1"/>
        <i x="188" s="1" nd="1"/>
        <i x="439" s="1" nd="1"/>
        <i x="2744" s="1" nd="1"/>
        <i x="3022" s="1" nd="1"/>
        <i x="1965" s="1" nd="1"/>
        <i x="3043" s="1" nd="1"/>
        <i x="4538" s="1" nd="1"/>
        <i x="2041" s="1" nd="1"/>
        <i x="580" s="1" nd="1"/>
        <i x="1484" s="1" nd="1"/>
        <i x="971" s="1" nd="1"/>
        <i x="1646" s="1" nd="1"/>
        <i x="2764" s="1" nd="1"/>
        <i x="1954" s="1" nd="1"/>
        <i x="1629" s="1" nd="1"/>
        <i x="4060" s="1" nd="1"/>
        <i x="323" s="1" nd="1"/>
        <i x="1475" s="1" nd="1"/>
        <i x="1605" s="1" nd="1"/>
        <i x="5043" s="1" nd="1"/>
        <i x="1998" s="1" nd="1"/>
        <i x="4054" s="1" nd="1"/>
        <i x="3027" s="1" nd="1"/>
        <i x="432" s="1" nd="1"/>
        <i x="2702" s="1" nd="1"/>
        <i x="1222" s="1" nd="1"/>
        <i x="423" s="1" nd="1"/>
        <i x="4078" s="1" nd="1"/>
        <i x="327" s="1" nd="1"/>
        <i x="430" s="1" nd="1"/>
        <i x="1075" s="1" nd="1"/>
        <i x="2735" s="1" nd="1"/>
        <i x="232" s="1" nd="1"/>
        <i x="746" s="1" nd="1"/>
        <i x="406" s="1" nd="1"/>
        <i x="601" s="1" nd="1"/>
        <i x="997" s="1" nd="1"/>
        <i x="726" s="1" nd="1"/>
        <i x="701" s="1" nd="1"/>
        <i x="4061" s="1" nd="1"/>
        <i x="1625" s="1" nd="1"/>
        <i x="3033" s="1" nd="1"/>
        <i x="605" s="1" nd="1"/>
        <i x="1227" s="1" nd="1"/>
        <i x="235" s="1" nd="1"/>
        <i x="3491" s="1" nd="1"/>
        <i x="1019" s="1" nd="1"/>
        <i x="258" s="1" nd="1"/>
        <i x="393" s="1" nd="1"/>
        <i x="5044" s="1" nd="1"/>
        <i x="717" s="1" nd="1"/>
        <i x="1189" s="1" nd="1"/>
        <i x="1243" s="1" nd="1"/>
        <i x="967" s="1" nd="1"/>
        <i x="1224" s="1" nd="1"/>
        <i x="77" s="1" nd="1"/>
        <i x="3502" s="1" nd="1"/>
        <i x="822" s="1" nd="1"/>
        <i x="2736" s="1" nd="1"/>
        <i x="262" s="1" nd="1"/>
        <i x="2704" s="1" nd="1"/>
        <i x="1466" s="1" nd="1"/>
        <i x="5090" s="1" nd="1"/>
        <i x="977" s="1" nd="1"/>
        <i x="3478" s="1" nd="1"/>
        <i x="915" s="1" nd="1"/>
        <i x="1467" s="1" nd="1"/>
        <i x="425" s="1" nd="1"/>
        <i x="1964" s="1" nd="1"/>
        <i x="916" s="1" nd="1"/>
        <i x="720" s="1" nd="1"/>
        <i x="818" s="1" nd="1"/>
        <i x="3446" s="1" nd="1"/>
        <i x="1219" s="1" nd="1"/>
        <i x="618" s="1" nd="1"/>
        <i x="554" s="1" nd="1"/>
        <i x="4543" s="1" nd="1"/>
        <i x="334" s="1" nd="1"/>
        <i x="3984" s="1" nd="1"/>
        <i x="3495" s="1" nd="1"/>
        <i x="5101" s="1" nd="1"/>
        <i x="3518" s="1" nd="1"/>
        <i x="1201" s="1" nd="1"/>
        <i x="843" s="1" nd="1"/>
        <i x="1011" s="1" nd="1"/>
        <i x="3029" s="1" nd="1"/>
        <i x="1773" s="1" nd="1"/>
        <i x="585" s="1" nd="1"/>
        <i x="1966" s="1" nd="1"/>
        <i x="445" s="1" nd="1"/>
        <i x="917" s="1" nd="1"/>
        <i x="3481" s="1" nd="1"/>
        <i x="1200" s="1" nd="1"/>
        <i x="737" s="1" nd="1"/>
        <i x="3973" s="1" nd="1"/>
        <i x="309" s="1" nd="1"/>
        <i x="1491" s="1" nd="1"/>
        <i x="551" s="1" nd="1"/>
        <i x="556" s="1" nd="1"/>
        <i x="744" s="1" nd="1"/>
        <i x="740" s="1" nd="1"/>
        <i x="1775" s="1" nd="1"/>
        <i x="600" s="1" nd="1"/>
        <i x="2233" s="1" nd="1"/>
        <i x="721" s="1" nd="1"/>
        <i x="1185" s="1" nd="1"/>
        <i x="2227" s="1" nd="1"/>
        <i x="2739" s="1" nd="1"/>
        <i x="867" s="1" nd="1"/>
        <i x="1487" s="1" nd="1"/>
        <i x="1076" s="1" nd="1"/>
        <i x="1186" s="1" nd="1"/>
        <i x="68" s="1" nd="1"/>
        <i x="2696" s="1" nd="1"/>
        <i x="76" s="1" nd="1"/>
        <i x="2252" s="1" nd="1"/>
        <i x="434" s="1" nd="1"/>
        <i x="1202" s="1" nd="1"/>
        <i x="1995" s="1" nd="1"/>
        <i x="3034" s="1" nd="1"/>
        <i x="5100" s="1" nd="1"/>
        <i x="559" s="1" nd="1"/>
        <i x="3032" s="1" nd="1"/>
        <i x="285" s="1" nd="1"/>
        <i x="1923" s="1" nd="1"/>
        <i x="2225" s="1" nd="1"/>
        <i x="3102" s="1" nd="1"/>
        <i x="2679" s="1" nd="1"/>
        <i x="4584" s="1" nd="1"/>
        <i x="995" s="1" nd="1"/>
        <i x="2691" s="1" nd="1"/>
        <i x="1253" s="1" nd="1"/>
        <i x="1968" s="1" nd="1"/>
        <i x="558" s="1" nd="1"/>
        <i x="508" s="1" nd="1"/>
        <i x="3985" s="1" nd="1"/>
        <i x="966" s="1" nd="1"/>
        <i x="690" s="1" nd="1"/>
        <i x="1183" s="1" nd="1"/>
        <i x="499" s="1" nd="1"/>
        <i x="130" s="1" nd="1"/>
        <i x="2666" s="1" nd="1"/>
        <i x="2737" s="1" nd="1"/>
        <i x="3031" s="1" nd="1"/>
        <i x="286" s="1" nd="1"/>
        <i x="596" s="1" nd="1"/>
        <i x="4021" s="1" nd="1"/>
        <i x="1658" s="1" nd="1"/>
        <i x="4791" s="1" nd="1"/>
        <i x="2262" s="1" nd="1"/>
        <i x="477" s="1" nd="1"/>
        <i x="4605" s="1" nd="1"/>
        <i x="322" s="1" nd="1"/>
        <i x="870" s="1" nd="1"/>
        <i x="1476" s="1" nd="1"/>
        <i x="4536" s="1" nd="1"/>
        <i x="131" s="1" nd="1"/>
        <i x="1649" s="1" nd="1"/>
        <i x="2697" s="1" nd="1"/>
        <i x="5088" s="1" nd="1"/>
        <i x="584" s="1" nd="1"/>
        <i x="1479" s="1" nd="1"/>
        <i x="454" s="1" nd="1"/>
        <i x="1274" s="1" nd="1"/>
        <i x="1996" s="1" nd="1"/>
        <i x="1718" s="1" nd="1"/>
        <i x="4001" s="1" nd="1"/>
        <i x="289" s="1" nd="1"/>
        <i x="3028" s="1" nd="1"/>
        <i x="2012" s="1" nd="1"/>
        <i x="4598" s="1" nd="1"/>
        <i x="3467" s="1" nd="1"/>
        <i x="2750" s="1" nd="1"/>
        <i x="472" s="1" nd="1"/>
        <i x="2667" s="1" nd="1"/>
        <i x="4055" s="1" nd="1"/>
        <i x="135" s="1" nd="1"/>
        <i x="483" s="1" nd="1"/>
        <i x="329" s="1" nd="1"/>
        <i x="1493" s="1" nd="1"/>
        <i x="3057" s="1" nd="1"/>
        <i x="572" s="1" nd="1"/>
        <i x="1663" s="1" nd="1"/>
        <i x="3496" s="1" nd="1"/>
        <i x="1188" s="1" nd="1"/>
        <i x="2009" s="1" nd="1"/>
        <i x="4072" s="1" nd="1"/>
        <i x="610" s="1" nd="1"/>
        <i x="2287" s="1" nd="1"/>
        <i x="1659" s="1" nd="1"/>
        <i x="3085" s="1" nd="1"/>
        <i x="4583" s="1" nd="1"/>
        <i x="1651" s="1" nd="1"/>
        <i x="2724" s="1" nd="1"/>
        <i x="583" s="1" nd="1"/>
        <i x="1481" s="1" nd="1"/>
        <i x="238" s="1" nd="1"/>
        <i x="4596" s="1" nd="1"/>
        <i x="3479" s="1" nd="1"/>
        <i x="590" s="1" nd="1"/>
        <i x="1977" s="1" nd="1"/>
        <i x="1860" s="1" nd="1"/>
        <i x="1083" s="1" nd="1"/>
        <i x="410" s="1" nd="1"/>
        <i x="1485" s="1" nd="1"/>
        <i x="578" s="1" nd="1"/>
        <i x="1494" s="1" nd="1"/>
        <i x="1953" s="1" nd="1"/>
        <i x="1626" s="1" nd="1"/>
        <i x="2239" s="1" nd="1"/>
        <i x="1014" s="1" nd="1"/>
        <i x="339" s="1" nd="1"/>
        <i x="1184" s="1" nd="1"/>
        <i x="2228" s="1" nd="1"/>
        <i x="4065" s="1" nd="1"/>
        <i x="2733" s="1" nd="1"/>
        <i x="1029" s="1" nd="1"/>
        <i x="831" s="1" nd="1"/>
        <i x="1036" s="1" nd="1"/>
        <i x="2720" s="1" nd="1"/>
        <i x="3503" s="1" nd="1"/>
        <i x="3469" s="1" nd="1"/>
        <i x="4593" s="1" nd="1"/>
        <i x="181" s="1" nd="1"/>
        <i x="615" s="1" nd="1"/>
        <i x="749" s="1" nd="1"/>
        <i x="4067" s="1" nd="1"/>
        <i x="3088" s="1" nd="1"/>
        <i x="3570" s="1" nd="1"/>
        <i x="3498" s="1" nd="1"/>
        <i x="2681" s="1" nd="1"/>
        <i x="4000" s="1" nd="1"/>
        <i x="516" s="1" nd="1"/>
        <i x="2700" s="1" nd="1"/>
        <i x="626" s="1" nd="1"/>
        <i x="755" s="1" nd="1"/>
        <i x="1282" s="1" nd="1"/>
        <i x="617" s="1" nd="1"/>
        <i x="588" s="1" nd="1"/>
        <i x="4017" s="1" nd="1"/>
        <i x="1103" s="1" nd="1"/>
        <i x="1997" s="1" nd="1"/>
        <i x="4579" s="1" nd="1"/>
        <i x="3492" s="1" nd="1"/>
        <i x="1016" s="1" nd="1"/>
        <i x="5089" s="1" nd="1"/>
        <i x="2240" s="1" nd="1"/>
        <i x="185" s="1" nd="1"/>
        <i x="834" s="1" nd="1"/>
        <i x="2742" s="1" nd="1"/>
        <i x="1980" s="1" nd="1"/>
        <i x="557" s="1" nd="1"/>
        <i x="3030" s="1" nd="1"/>
        <i x="1020" s="1" nd="1"/>
        <i x="1445" s="1" nd="1"/>
        <i x="2263" s="1" nd="1"/>
        <i x="3480" s="1" nd="1"/>
        <i x="389" s="1" nd="1"/>
        <i x="1698" s="1" nd="1"/>
        <i x="310" s="1" nd="1"/>
        <i x="515" s="1" nd="1"/>
        <i x="918" s="1" nd="1"/>
        <i x="4613" s="1" nd="1"/>
        <i x="3494" s="1" nd="1"/>
        <i x="4002" s="1" nd="1"/>
        <i x="3026" s="1" nd="1"/>
        <i x="186" s="1" nd="1"/>
        <i x="581" s="1" nd="1"/>
        <i x="3470" s="1" nd="1"/>
        <i x="333" s="1" nd="1"/>
        <i x="407" s="1" nd="1"/>
        <i x="5041" s="1" nd="1"/>
        <i x="2705" s="1" nd="1"/>
        <i x="2669" s="1" nd="1"/>
        <i x="5707" s="1" nd="1"/>
        <i x="1782" s="1" nd="1"/>
        <i x="392" s="1" nd="1"/>
        <i x="2701" s="1" nd="1"/>
        <i x="750" s="1" nd="1"/>
        <i x="765" s="1" nd="1"/>
        <i x="4004" s="1" nd="1"/>
        <i x="4537" s="1" nd="1"/>
        <i x="1710" s="1" nd="1"/>
        <i x="3036" s="1" nd="1"/>
        <i x="844" s="1" nd="1"/>
        <i x="4056" s="1" nd="1"/>
        <i x="478" s="1" nd="1"/>
        <i x="1057" s="1" nd="1"/>
        <i x="3055" s="1" nd="1"/>
        <i x="4597" s="1" nd="1"/>
        <i x="1713" s="1" nd="1"/>
        <i x="11" s="1" nd="1"/>
        <i x="4145" s="1" nd="1"/>
        <i x="3647" s="1" nd="1"/>
        <i x="768" s="1" nd="1"/>
        <i x="3465" s="1" nd="1"/>
        <i x="1644" s="1" nd="1"/>
        <i x="1712" s="1" nd="1"/>
        <i x="857" s="1" nd="1"/>
        <i x="2285" s="1" nd="1"/>
        <i x="3110" s="1" nd="1"/>
        <i x="1061" s="1" nd="1"/>
        <i x="2678" s="1" nd="1"/>
        <i x="4121" s="1" nd="1"/>
        <i x="1250" s="1" nd="1"/>
        <i x="1781" s="1" nd="1"/>
        <i x="589" s="1" nd="1"/>
        <i x="1723" s="1" nd="1"/>
        <i x="424" s="1" nd="1"/>
        <i x="482" s="1" nd="1"/>
        <i x="1066" s="1" nd="1"/>
        <i x="1970" s="1" nd="1"/>
        <i x="776" s="1" nd="1"/>
        <i x="3092" s="1" nd="1"/>
        <i x="3508" s="1" nd="1"/>
        <i x="742" s="1" nd="1"/>
        <i x="1277" s="1" nd="1"/>
        <i x="2734" s="1" nd="1"/>
        <i x="1470" s="1" nd="1"/>
        <i x="878" s="1" nd="1"/>
        <i x="4534" s="1" nd="1"/>
        <i x="331" s="1" nd="1"/>
        <i x="725" s="1" nd="1"/>
        <i x="82" s="1" nd="1"/>
        <i x="4592" s="1" nd="1"/>
        <i x="741" s="1" nd="1"/>
        <i x="3466" s="1" nd="1"/>
        <i x="4073" s="1" nd="1"/>
        <i x="2218" s="1" nd="1"/>
        <i x="512" s="1" nd="1"/>
        <i x="1707" s="1" nd="1"/>
        <i x="4615" s="1" nd="1"/>
        <i x="5042" s="1" nd="1"/>
        <i x="4119" s="1" nd="1"/>
        <i x="819" s="1" nd="1"/>
        <i x="619" s="1" nd="1"/>
        <i x="1647" s="1" nd="1"/>
        <i x="5353" s="1" nd="1"/>
        <i x="1780" s="1" nd="1"/>
        <i x="729" s="1" nd="1"/>
        <i x="4531" s="1" nd="1"/>
        <i x="240" s="1" nd="1"/>
        <i x="2746" s="1" nd="1"/>
        <i x="2026" s="1" nd="1"/>
        <i x="860" s="1" nd="1"/>
        <i x="1697" s="1" nd="1"/>
        <i x="284" s="1" nd="1"/>
        <i x="4728" s="1" nd="1"/>
        <i x="3100" s="1" nd="1"/>
        <i x="69" s="1" nd="1"/>
        <i x="716" s="1" nd="1"/>
        <i x="816" s="1" nd="1"/>
        <i x="1999" s="1" nd="1"/>
        <i x="4178" s="1" nd="1"/>
        <i x="839" s="1" nd="1"/>
        <i x="1701" s="1" nd="1"/>
        <i x="1077" s="1" nd="1"/>
        <i x="2226" s="1" nd="1"/>
        <i x="3039" s="1" nd="1"/>
        <i x="336" s="1" nd="1"/>
        <i x="3115" s="1" nd="1"/>
        <i x="306" s="1" nd="1"/>
        <i x="2698" s="1" nd="1"/>
        <i x="1666" s="1" nd="1"/>
        <i x="2323" s="1" nd="1"/>
        <i x="509" s="1" nd="1"/>
        <i x="2000" s="1" nd="1"/>
        <i x="287" s="1" nd="1"/>
        <i x="840" s="1" nd="1"/>
        <i x="3528" s="1" nd="1"/>
        <i x="718" s="1" nd="1"/>
        <i x="3054" s="1" nd="1"/>
        <i x="338" s="1" nd="1"/>
        <i x="3037" s="1" nd="1"/>
        <i x="4539" s="1" nd="1"/>
        <i x="2718" s="1" nd="1"/>
        <i x="4150" s="1" nd="1"/>
        <i x="4599" s="1" nd="1"/>
        <i x="745" s="1" nd="1"/>
        <i x="2692" s="1" nd="1"/>
        <i x="1667" s="1" nd="1"/>
        <i x="433" s="1" nd="1"/>
        <i x="1298" s="1" nd="1"/>
        <i x="1251" s="1" nd="1"/>
        <i x="1084" s="1" nd="1"/>
        <i x="2680" s="1" nd="1"/>
        <i x="4612" s="1" nd="1"/>
        <i x="1225" s="1" nd="1"/>
        <i x="5382" s="1" nd="1"/>
        <i x="1705" s="1" nd="1"/>
        <i x="1021" s="1" nd="1"/>
        <i x="4024" s="1" nd="1"/>
        <i x="2682" s="1" nd="1"/>
        <i x="743" s="1" nd="1"/>
        <i x="1981" s="1" nd="1"/>
        <i x="1261" s="1" nd="1"/>
        <i x="127" s="1" nd="1"/>
        <i x="1660" s="1" nd="1"/>
        <i x="4020" s="1" nd="1"/>
        <i x="330" s="1" nd="1"/>
        <i x="3855" s="1" nd="1"/>
        <i x="4609" s="1" nd="1"/>
        <i x="1664" s="1" nd="1"/>
        <i x="620" s="1" nd="1"/>
        <i x="1989" s="1" nd="1"/>
        <i x="889" s="1" nd="1"/>
        <i x="2706" s="1" nd="1"/>
        <i x="3038" s="1" nd="1"/>
        <i x="2740" s="1" nd="1"/>
        <i x="1275" s="1" nd="1"/>
        <i x="133" s="1" nd="1"/>
        <i x="427" s="1" nd="1"/>
        <i x="2707" s="1" nd="1"/>
        <i x="239" s="1" nd="1"/>
        <i x="861" s="1" nd="1"/>
        <i x="5352" s="1" nd="1"/>
        <i x="1281" s="1" nd="1"/>
        <i x="1058" s="1" nd="1"/>
        <i x="869" s="1" nd="1"/>
        <i x="4731" s="1" nd="1"/>
        <i x="1978" s="1" nd="1"/>
        <i x="1280" s="1" nd="1"/>
        <i x="1499" s="1" nd="1"/>
        <i x="2694" s="1" nd="1"/>
        <i x="2008" s="1" nd="1"/>
        <i x="1067" s="1" nd="1"/>
        <i x="1480" s="1" nd="1"/>
        <i x="2248" s="1" nd="1"/>
        <i x="1645" s="1" nd="1"/>
        <i x="3468" s="1" nd="1"/>
        <i x="136" s="1" nd="1"/>
        <i x="3972" s="1" nd="1"/>
        <i x="4172" s="1" nd="1"/>
        <i x="609" s="1" nd="1"/>
        <i x="2703" s="1" nd="1"/>
        <i x="1102" s="1" nd="1"/>
        <i x="3613" s="1" nd="1"/>
        <i x="3521" s="1" nd="1"/>
        <i x="1665" s="1" nd="1"/>
        <i x="1028" s="1" nd="1"/>
        <i x="5675" s="1" nd="1"/>
        <i x="182" s="1" nd="1"/>
        <i x="998" s="1" nd="1"/>
        <i x="1967" s="1" nd="1"/>
        <i x="3125" s="1" nd="1"/>
        <i x="769" s="1" nd="1"/>
        <i x="4606" s="1" nd="1"/>
        <i x="5058" s="1" nd="1"/>
        <i x="1500" s="1" nd="1"/>
        <i x="1681" s="1" nd="1"/>
        <i x="3500" s="1" nd="1"/>
        <i x="990" s="1" nd="1"/>
        <i x="4169" s="1" nd="1"/>
        <i x="5084" s="1" nd="1"/>
        <i x="5040" s="1" nd="1"/>
        <i x="955" s="1" nd="1"/>
        <i x="1725" s="1" nd="1"/>
        <i x="311" s="1" nd="1"/>
        <i x="3547" s="1" nd="1"/>
        <i x="2238" s="1" nd="1"/>
        <i x="602" s="1" nd="1"/>
        <i x="4018" s="1" nd="1"/>
        <i x="1971" s="1" nd="1"/>
        <i x="2010" s="1" nd="1"/>
        <i x="2003" s="1" nd="1"/>
        <i x="125" s="1" nd="1"/>
        <i x="183" s="1" nd="1"/>
        <i x="872" s="1" nd="1"/>
        <i x="1477" s="1" nd="1"/>
        <i x="865" s="1" nd="1"/>
        <i x="773" s="1" nd="1"/>
        <i x="2748" s="1" nd="1"/>
        <i x="124" s="1" nd="1"/>
        <i x="3578" s="1" nd="1"/>
        <i x="1033" s="1" nd="1"/>
        <i x="4015" s="1" nd="1"/>
        <i x="762" s="1" nd="1"/>
        <i x="56" s="1" nd="1"/>
        <i x="1238" s="1" nd="1"/>
        <i x="2751" s="1" nd="1"/>
        <i x="4617" s="1" nd="1"/>
        <i x="5085" s="1" nd="1"/>
        <i x="3717" s="1" nd="1"/>
        <i x="4059" s="1" nd="1"/>
        <i x="4590" s="1" nd="1"/>
        <i x="1501" s="1" nd="1"/>
        <i x="820" s="1" nd="1"/>
        <i x="2722" s="1" nd="1"/>
        <i x="3532" s="1" nd="1"/>
        <i x="3042" s="1" nd="1"/>
        <i x="428" s="1" nd="1"/>
        <i x="1969" s="1" nd="1"/>
        <i x="2290" s="1" nd="1"/>
        <i x="5344" s="1" nd="1"/>
        <i x="2216" s="1" nd="1"/>
        <i x="1682" s="1" nd="1"/>
        <i x="2297" s="1" nd="1"/>
        <i x="2241" s="1" nd="1"/>
        <i x="404" s="1" nd="1"/>
        <i x="873" s="1" nd="1"/>
        <i x="4141" s="1" nd="1"/>
        <i x="1264" s="1" nd="1"/>
        <i x="2258" s="1" nd="1"/>
        <i x="962" s="1" nd="1"/>
        <i x="815" s="1" nd="1"/>
        <i x="1242" s="1" nd="1"/>
        <i x="1000" s="1" nd="1"/>
        <i x="1240" s="1" nd="1"/>
        <i x="1482" s="1" nd="1"/>
        <i x="910" s="1" nd="1"/>
        <i x="1502" s="1" nd="1"/>
        <i x="1854" s="1" nd="1"/>
        <i x="5038" s="1" nd="1"/>
        <i x="3510" s="1" nd="1"/>
        <i x="290" s="1" nd="1"/>
        <i x="1270" s="1" nd="1"/>
        <i x="2709" s="1" nd="1"/>
        <i x="1739" s="1" nd="1"/>
        <i x="4045" s="1" nd="1"/>
        <i x="5035" s="1" nd="1"/>
        <i x="758" s="1" nd="1"/>
        <i x="72" s="1" nd="1"/>
        <i x="856" s="1" nd="1"/>
        <i x="5053" s="1" nd="1"/>
        <i x="75" s="1" nd="1"/>
        <i x="4527" s="1" nd="1"/>
        <i x="3041" s="1" nd="1"/>
        <i x="5176" s="1" nd="1"/>
        <i x="1717" s="1" nd="1"/>
        <i x="3083" s="1" nd="1"/>
        <i x="1509" s="1" nd="1"/>
        <i x="4167" s="1" nd="1"/>
        <i x="888" s="1" nd="1"/>
        <i x="4071" s="1" nd="1"/>
        <i x="3091" s="1" nd="1"/>
        <i x="1779" s="1" nd="1"/>
        <i x="302" s="1" nd="1"/>
        <i x="4135" s="1" nd="1"/>
        <i x="2726" s="1" nd="1"/>
        <i x="2301" s="1" nd="1"/>
        <i x="4582" s="1" nd="1"/>
        <i x="2251" s="1" nd="1"/>
        <i x="893" s="1" nd="1"/>
        <i x="4168" s="1" nd="1"/>
        <i x="2004" s="1" nd="1"/>
        <i x="1395" s="1" nd="1"/>
        <i x="5036" s="1" nd="1"/>
        <i x="911" s="1" nd="1"/>
        <i x="1650" s="1" nd="1"/>
        <i x="1003" s="1" nd="1"/>
        <i x="65" s="1" nd="1"/>
        <i x="571" s="1" nd="1"/>
        <i x="884" s="1" nd="1"/>
        <i x="2231" s="1" nd="1"/>
        <i x="51" s="1" nd="1"/>
        <i x="1035" s="1" nd="1"/>
        <i x="2245" s="1" nd="1"/>
        <i x="757" s="1" nd="1"/>
        <i x="896" s="1" nd="1"/>
        <i x="98" s="1" nd="1"/>
        <i x="1065" s="1" nd="1"/>
        <i x="1026" s="1" nd="1"/>
        <i x="1952" s="1" nd="1"/>
        <i x="1855" s="1" nd="1"/>
        <i x="859" s="1" nd="1"/>
        <i x="1117" s="1" nd="1"/>
        <i x="321" s="1" nd="1"/>
        <i x="4529" s="1" nd="1"/>
        <i x="241" s="1" nd="1"/>
        <i x="3616" s="1" nd="1"/>
        <i x="1711" s="1" nd="1"/>
        <i x="1068" s="1" nd="1"/>
        <i x="3522" s="1" nd="1"/>
        <i x="2247" s="1" nd="1"/>
        <i x="625" s="1" nd="1"/>
        <i x="573" s="1" nd="1"/>
        <i x="1288" s="1" nd="1"/>
        <i x="2284" s="1" nd="1"/>
        <i x="4177" s="1" nd="1"/>
        <i x="1979" s="1" nd="1"/>
        <i x="904" s="1" nd="1"/>
        <i x="1456" s="1" nd="1"/>
        <i x="2035" s="1" nd="1"/>
        <i x="622" s="1" nd="1"/>
        <i x="4025" s="1" nd="1"/>
        <i x="1743" s="1" nd="1"/>
        <i x="4594" s="1" nd="1"/>
        <i x="1459" s="1" nd="1"/>
        <i x="735" s="1" nd="1"/>
        <i x="3114" s="1" nd="1"/>
        <i x="2257" s="1" nd="1"/>
        <i x="875" s="1" nd="1"/>
        <i x="2699" s="1" nd="1"/>
        <i x="2061" s="1" nd="1"/>
        <i x="4170" s="1" nd="1"/>
        <i x="1071" s="1" nd="1"/>
        <i x="4518" s="1" nd="1"/>
        <i x="4068" s="1" nd="1"/>
        <i x="500" s="1" nd="1"/>
        <i x="115" s="1" nd="1"/>
        <i x="3527" s="1" nd="1"/>
        <i x="4047" s="1" nd="1"/>
        <i x="738" s="1" nd="1"/>
        <i x="829" s="1" nd="1"/>
        <i x="3063" s="1" nd="1"/>
        <i x="1064" s="1" nd="1"/>
        <i x="4151" s="1" nd="1"/>
        <i x="3612" s="1" nd="1"/>
        <i x="912" s="1" nd="1"/>
        <i x="1684" s="1" nd="1"/>
        <i x="4516" s="1" nd="1"/>
        <i x="187" s="1" nd="1"/>
        <i x="838" s="1" nd="1"/>
        <i x="2286" s="1" nd="1"/>
        <i x="1420" s="1" nd="1"/>
        <i x="3065" s="1" nd="1"/>
        <i x="8" s="1" nd="1"/>
        <i x="739" s="1" nd="1"/>
        <i x="1696" s="1" nd="1"/>
        <i x="1279" s="1" nd="1"/>
        <i x="1397" s="1" nd="1"/>
        <i x="2261" s="1" nd="1"/>
        <i x="4578" s="1" nd="1"/>
        <i x="52" s="1" nd="1"/>
        <i x="5" s="1" nd="1"/>
        <i x="308" s="1" nd="1"/>
        <i x="2244" s="1" nd="1"/>
        <i x="3536" s="1" nd="1"/>
        <i x="841" s="1" nd="1"/>
        <i x="4651" s="1" nd="1"/>
        <i x="1982" s="1" nd="1"/>
        <i x="2303" s="1" nd="1"/>
        <i x="1720" s="1" nd="1"/>
        <i x="879" s="1" nd="1"/>
        <i x="4517" s="1" nd="1"/>
        <i x="1497" s="1" nd="1"/>
        <i x="1017" s="1" nd="1"/>
        <i x="832" s="1" nd="1"/>
        <i x="2007" s="1" nd="1"/>
        <i x="624" s="1" nd="1"/>
        <i x="877" s="1" nd="1"/>
        <i x="1703" s="1" nd="1"/>
        <i x="4070" s="1" nd="1"/>
        <i x="1305" s="1" nd="1"/>
        <i x="4683" s="1" nd="1"/>
        <i x="2693" s="1" nd="1"/>
        <i x="1051" s="1" nd="1"/>
        <i x="332" s="1" nd="1"/>
        <i x="1744" s="1" nd="1"/>
        <i x="4730" s="1" nd="1"/>
        <i x="320" s="1" nd="1"/>
        <i x="2254" s="1" nd="1"/>
        <i x="2013" s="1" nd="1"/>
        <i x="5451" s="1" nd="1"/>
        <i x="1753" s="1" nd="1"/>
        <i x="1022" s="1" nd="1"/>
        <i x="1107" s="1" nd="1"/>
        <i x="759" s="1" nd="1"/>
        <i x="4142" s="1" nd="1"/>
        <i x="2015" s="1" nd="1"/>
        <i x="1503" s="1" nd="1"/>
        <i x="2249" s="1" nd="1"/>
        <i x="5037" s="1" nd="1"/>
        <i x="5446" s="1" nd="1"/>
        <i x="4678" s="1" nd="1"/>
        <i x="874" s="1" nd="1"/>
        <i x="1276" s="1" nd="1"/>
        <i x="748" s="1" nd="1"/>
        <i x="1082" s="1" nd="1"/>
        <i x="3541" s="1" nd="1"/>
        <i x="4535" s="1" nd="1"/>
        <i x="206" s="1" nd="1"/>
        <i x="1032" s="1" nd="1"/>
        <i x="760" s="1" nd="1"/>
        <i x="1702" s="1" nd="1"/>
        <i x="1504" s="1" nd="1"/>
        <i x="7" s="1" nd="1"/>
        <i x="4100" s="1" nd="1"/>
        <i x="396" s="1" nd="1"/>
        <i x="777" s="1" nd="1"/>
        <i x="1044" s="1" nd="1"/>
        <i x="853" s="1" nd="1"/>
        <i x="6" s="1" nd="1"/>
        <i x="563" s="1" nd="1"/>
        <i x="5099" s="1" nd="1"/>
        <i x="1492" s="1" nd="1"/>
        <i x="2695" s="1" nd="1"/>
        <i x="2714" s="1" nd="1"/>
        <i x="1112" s="1" nd="1"/>
        <i x="4561" s="1" nd="1"/>
        <i x="1311" s="1" nd="1"/>
        <i x="4003" s="1" nd="1"/>
        <i x="1055" s="1" nd="1"/>
        <i x="1464" s="1" nd="1"/>
        <i x="727" s="1" nd="1"/>
        <i x="4179" s="1" nd="1"/>
        <i x="108" s="1" nd="1"/>
        <i x="4171" s="1" nd="1"/>
        <i x="4063" s="1" nd="1"/>
        <i x="1490" s="1" nd="1"/>
        <i x="303" s="1" nd="1"/>
        <i x="4685" s="1" nd="1"/>
        <i x="1988" s="1" nd="1"/>
        <i x="4680" s="1" nd="1"/>
        <i x="1060" s="1" nd="1"/>
        <i x="5447" s="1" nd="1"/>
        <i x="899" s="1" nd="1"/>
        <i x="1495" s="1" nd="1"/>
        <i x="2219" s="1" nd="1"/>
        <i x="2684" s="1" nd="1"/>
        <i x="1706" s="1" nd="1"/>
        <i x="1685" s="1" nd="1"/>
        <i x="78" s="1" nd="1"/>
        <i x="2237" s="1" nd="1"/>
        <i x="3040" s="1" nd="1"/>
        <i x="1465" s="1" nd="1"/>
        <i x="400" s="1" nd="1"/>
        <i x="1486" s="1" nd="1"/>
        <i x="1086" s="1" nd="1"/>
        <i x="4591" s="1" nd="1"/>
        <i x="3519" s="1" nd="1"/>
        <i x="763" s="1" nd="1"/>
        <i x="1001" s="1" nd="1"/>
        <i x="1073" s="1" nd="1"/>
        <i x="1675" s="1" nd="1"/>
        <i x="4165" s="1" nd="1"/>
        <i x="1194" s="1" nd="1"/>
        <i x="1754" s="1" nd="1"/>
        <i x="903" s="1" nd="1"/>
        <i x="5172" s="1" nd="1"/>
        <i x="1119" s="1" nd="1"/>
        <i x="1505" s="1" nd="1"/>
        <i x="314" s="1" nd="1"/>
        <i x="1048" s="1" nd="1"/>
        <i x="2420" s="1" nd="1"/>
        <i x="3610" s="1" nd="1"/>
        <i x="5178" s="1" nd="1"/>
        <i x="1992" s="1" nd="1"/>
        <i x="854" s="1" nd="1"/>
        <i x="96" s="1" nd="1"/>
        <i x="1478" s="1" nd="1"/>
        <i x="3116" s="1" nd="1"/>
        <i x="1239" s="1" nd="1"/>
        <i x="3546" s="1" nd="1"/>
        <i x="1037" s="1" nd="1"/>
        <i x="5117" s="1" nd="1"/>
        <i x="1958" s="1" nd="1"/>
        <i x="2259" s="1" nd="1"/>
        <i x="190" s="1" nd="1"/>
        <i x="165" s="1" nd="1"/>
        <i x="4064" s="1" nd="1"/>
        <i x="5063" s="1" nd="1"/>
        <i x="147" s="1" nd="1"/>
        <i x="3854" s="1" nd="1"/>
        <i x="5193" s="1" nd="1"/>
        <i x="3201" s="1" nd="1"/>
        <i x="3068" s="1" nd="1"/>
        <i x="3651" s="1" nd="1"/>
        <i x="913" s="1" nd="1"/>
        <i x="4595" s="1" nd="1"/>
        <i x="5354" s="1" nd="1"/>
        <i x="3548" s="1" nd="1"/>
        <i x="621" s="1" nd="1"/>
        <i x="4019" s="1" nd="1"/>
        <i x="970" s="1" nd="1"/>
        <i x="3228" s="1" nd="1"/>
        <i x="3645" s="1" nd="1"/>
        <i x="4607" s="1" nd="1"/>
        <i x="335" s="1" nd="1"/>
        <i x="1004" s="1" nd="1"/>
        <i x="719" s="1" nd="1"/>
        <i x="1396" s="1" nd="1"/>
        <i x="1046" s="1" nd="1"/>
        <i x="956" s="1" nd="1"/>
        <i x="3620" s="1" nd="1"/>
        <i x="1714" s="1" nd="1"/>
        <i x="1034" s="1" nd="1"/>
        <i x="1483" s="1" nd="1"/>
        <i x="1975" s="1" nd="1"/>
        <i x="2685" s="1" nd="1"/>
        <i x="3611" s="1" nd="1"/>
        <i x="914" s="1" nd="1"/>
        <i x="2816" s="1" nd="1"/>
        <i x="337" s="1" nd="1"/>
        <i x="1959" s="1" nd="1"/>
        <i x="97" s="1" nd="1"/>
        <i x="724" s="1" nd="1"/>
        <i x="3681" s="1" nd="1"/>
        <i x="57" s="1" nd="1"/>
        <i x="2031" s="1" nd="1"/>
        <i x="1263" s="1" nd="1"/>
        <i x="2038" s="1" nd="1"/>
        <i x="1023" s="1" nd="1"/>
        <i x="2749" s="1" nd="1"/>
        <i x="2126" s="1" nd="1"/>
        <i x="5120" s="1" nd="1"/>
        <i x="890" s="1" nd="1"/>
        <i x="1059" s="1" nd="1"/>
        <i x="4050" s="1" nd="1"/>
        <i x="4083" s="1" nd="1"/>
        <i x="4611" s="1" nd="1"/>
        <i x="3202" s="1" nd="1"/>
        <i x="3501" s="1" nd="1"/>
        <i x="3679" s="1" nd="1"/>
        <i x="959" s="1" nd="1"/>
        <i x="4520" s="1" nd="1"/>
        <i x="2719" s="1" nd="1"/>
        <i x="767" s="1" nd="1"/>
        <i x="2221" s="1" nd="1"/>
        <i x="441" s="1" nd="1"/>
        <i x="2014" s="1" nd="1"/>
        <i x="1089" s="1" nd="1"/>
        <i x="312" s="1" nd="1"/>
        <i x="1785" s="1" nd="1"/>
        <i x="316" s="1" nd="1"/>
        <i x="4080" s="1" nd="1"/>
        <i x="3064" s="1" nd="1"/>
        <i x="1721" s="1" nd="1"/>
        <i x="3118" s="1" nd="1"/>
        <i x="4727" s="1" nd="1"/>
        <i x="1269" s="1" nd="1"/>
        <i x="1731" s="1" nd="1"/>
        <i x="107" s="1" nd="1"/>
        <i x="1110" s="1" nd="1"/>
        <i x="1144" s="1" nd="1"/>
        <i x="761" s="1" nd="1"/>
        <i x="4026" s="1" nd="1"/>
        <i x="328" s="1" nd="1"/>
        <i x="2001" s="1" nd="1"/>
        <i x="3335" s="1" nd="1"/>
        <i x="1273" s="1" nd="1"/>
        <i x="1278" s="1" nd="1"/>
        <i x="775" s="1" nd="1"/>
        <i x="3203" s="1" nd="1"/>
        <i x="1315" s="1" nd="1"/>
        <i x="2002" s="1" nd="1"/>
        <i x="1728" s="1" nd="1"/>
        <i x="402" s="1" nd="1"/>
        <i x="104" s="1" nd="1"/>
        <i x="2401" s="1" nd="1"/>
        <i x="1005" s="1" nd="1"/>
        <i x="614" s="1" nd="1"/>
        <i x="4149" s="1" nd="1"/>
        <i x="237" s="1" nd="1"/>
        <i x="2752" s="1" nd="1"/>
        <i x="4576" s="1" nd="1"/>
        <i x="3499" s="1" nd="1"/>
        <i x="1488" s="1" nd="1"/>
        <i x="4175" s="1" nd="1"/>
        <i x="2683" s="1" nd="1"/>
        <i x="493" s="1" nd="1"/>
        <i x="4082" s="1" nd="1"/>
        <i x="200" s="1" nd="1"/>
        <i x="4116" s="1" nd="1"/>
        <i x="4577" s="1" nd="1"/>
        <i x="3246" s="1" nd="1"/>
        <i x="99" s="1" nd="1"/>
        <i x="3" s="1" nd="1"/>
        <i x="616" s="1" nd="1"/>
        <i x="4533" s="1" nd="1"/>
        <i x="2016" s="1" nd="1"/>
        <i x="5753" s="1" nd="1"/>
        <i x="2243" s="1" nd="1"/>
        <i x="3070" s="1" nd="1"/>
        <i x="1203" s="1" nd="1"/>
        <i x="64" s="1" nd="1"/>
        <i x="655" s="1" nd="1"/>
        <i x="3137" s="1" nd="1"/>
        <i x="4147" s="1" nd="1"/>
        <i x="1722" s="1" nd="1"/>
        <i x="3635" s="1" nd="1"/>
        <i x="5174" s="1" nd="1"/>
        <i x="4547" s="1" nd="1"/>
        <i x="192" s="1" nd="1"/>
        <i x="113" s="1" nd="1"/>
        <i x="866" s="1" nd="1"/>
        <i x="226" s="1" nd="1"/>
        <i x="5096" s="1" nd="1"/>
        <i x="3523" s="1" nd="1"/>
        <i x="4616" s="1" nd="1"/>
        <i x="4729" s="1" nd="1"/>
        <i x="1512" s="1" nd="1"/>
        <i x="1461" s="1" nd="1"/>
        <i x="3509" s="1" nd="1"/>
        <i x="3204" s="1" nd="1"/>
        <i x="868" s="1" nd="1"/>
        <i x="894" s="1" nd="1"/>
        <i x="5103" s="1" nd="1"/>
        <i x="960" s="1" nd="1"/>
        <i x="2029" s="1" nd="1"/>
        <i x="1133" s="1" nd="1"/>
        <i x="2727" s="1" nd="1"/>
        <i x="494" s="1" nd="1"/>
        <i x="4677" s="1" nd="1"/>
        <i x="1972" s="1" nd="1"/>
        <i x="3640" s="1" nd="1"/>
        <i x="1245" s="1" nd="1"/>
        <i x="1513" s="1" nd="1"/>
        <i x="3720" s="1" nd="1"/>
        <i x="4608" s="1" nd="1"/>
        <i x="908" s="1" nd="1"/>
        <i x="1672" s="1" nd="1"/>
        <i x="3554" s="1" nd="1"/>
        <i x="2275" s="1" nd="1"/>
        <i x="3544" s="1" nd="1"/>
        <i x="2319" s="1" nd="1"/>
        <i x="1287" s="1" nd="1"/>
        <i x="81" s="1" nd="1"/>
        <i x="114" s="1" nd="1"/>
        <i x="305" s="1" nd="1"/>
        <i x="4076" s="1" nd="1"/>
        <i x="4140" s="1" nd="1"/>
        <i x="901" s="1" nd="1"/>
        <i x="2101" s="1" nd="1"/>
        <i x="4" s="1" nd="1"/>
        <i x="3728" s="1" nd="1"/>
        <i x="1008" s="1" nd="1"/>
        <i x="1010" s="1" nd="1"/>
        <i x="2006" s="1" nd="1"/>
        <i x="5754" s="1" nd="1"/>
        <i x="4144" s="1" nd="1"/>
        <i x="1217" s="1" nd="1"/>
        <i x="2882" s="1" nd="1"/>
        <i x="2023" s="1" nd="1"/>
        <i x="814" s="1" nd="1"/>
        <i x="1135" s="1" nd="1"/>
        <i x="414" s="1" nd="1"/>
        <i x="4077" s="1" nd="1"/>
        <i x="53" s="1" nd="1"/>
        <i x="2296" s="1" nd="1"/>
        <i x="126" s="1" nd="1"/>
        <i x="5175" s="1" nd="1"/>
        <i x="871" s="1" nd="1"/>
        <i x="1078" s="1" nd="1"/>
        <i x="3087" s="1" nd="1"/>
        <i x="2783" s="1" nd="1"/>
        <i x="123" s="1" nd="1"/>
        <i x="3074" s="1" nd="1"/>
        <i x="3082" s="1" nd="1"/>
        <i x="2686" s="1" nd="1"/>
        <i x="1709" s="1" nd="1"/>
        <i x="2841" s="1" nd="1"/>
        <i x="3628" s="1" nd="1"/>
        <i x="909" s="1" nd="1"/>
        <i x="487" s="1" nd="1"/>
        <i x="4166" s="1" nd="1"/>
        <i x="4079" s="1" nd="1"/>
        <i x="4058" s="1" nd="1"/>
        <i x="2276" s="1" nd="1"/>
        <i x="397" s="1" nd="1"/>
        <i x="1050" s="1" nd="1"/>
        <i x="1700" s="1" nd="1"/>
        <i x="1259" s="1" nd="1"/>
        <i x="2253" s="1" nd="1"/>
        <i x="2784" s="1" nd="1"/>
        <i x="4674" s="1" nd="1"/>
        <i x="5385" s="1" nd="1"/>
        <i x="4253" s="1" nd="1"/>
        <i x="1699" s="1" nd="1"/>
        <i x="5173" s="1" nd="1"/>
        <i x="3258" s="1" nd="1"/>
        <i x="604" s="1" nd="1"/>
        <i x="2847" s="1" nd="1"/>
        <i x="1293" s="1" nd="1"/>
        <i x="103" s="1" nd="1"/>
        <i x="3339" s="1" nd="1"/>
        <i x="1870" s="1" nd="1"/>
        <i x="1013" s="1" nd="1"/>
        <i x="1692" s="1" nd="1"/>
        <i x="2345" s="1" nd="1"/>
        <i x="4160" s="1" nd="1"/>
        <i x="1015" s="1" nd="1"/>
        <i x="3638" s="1" nd="1"/>
        <i x="5182" s="1" nd="1"/>
        <i x="95" s="1" nd="1"/>
        <i x="3086" s="1" nd="1"/>
        <i x="2060" s="1" nd="1"/>
        <i x="1511" s="1" nd="1"/>
        <i x="4049" s="1" nd="1"/>
        <i x="1249" s="1" nd="1"/>
        <i x="5034" s="1" nd="1"/>
        <i x="3231" s="1" nd="1"/>
        <i x="3621" s="1" nd="1"/>
        <i x="845" s="1" nd="1"/>
        <i x="4148" s="1" nd="1"/>
        <i x="2415" s="1" nd="1"/>
        <i x="1956" s="1" nd="1"/>
        <i x="313" s="1" nd="1"/>
        <i x="1307" s="1" nd="1"/>
        <i x="771" s="1" nd="1"/>
        <i x="1694" s="1" nd="1"/>
        <i x="2732" s="1" nd="1"/>
        <i x="1704" s="1" nd="1"/>
        <i x="1257" s="1" nd="1"/>
        <i x="5166" s="1" nd="1"/>
        <i x="1489" s="1" nd="1"/>
        <i x="5164" s="1" nd="1"/>
        <i x="3232" s="1" nd="1"/>
        <i x="1143" s="1" nd="1"/>
        <i x="399" s="1" nd="1"/>
        <i x="4625" s="1" nd="1"/>
        <i x="1204" s="1" nd="1"/>
        <i x="4567" s="1" nd="1"/>
        <i x="4589" s="1" nd="1"/>
        <i x="5092" s="1" nd="1"/>
        <i x="2298" s="1" nd="1"/>
        <i x="3617" s="1" nd="1"/>
        <i x="119" s="1" nd="1"/>
        <i x="3623" s="1" nd="1"/>
        <i x="1386" s="1" nd="1"/>
        <i x="496" s="1" nd="1"/>
        <i x="1688" s="1" nd="1"/>
        <i x="4164" s="1" nd="1"/>
        <i x="1747" s="1" nd="1"/>
        <i x="1052" s="1" nd="1"/>
        <i x="2417" s="1" nd="1"/>
        <i x="3644" s="1" nd="1"/>
        <i x="315" s="1" nd="1"/>
        <i x="3249" s="1" nd="1"/>
        <i x="4679" s="1" nd="1"/>
        <i x="5180" s="1" nd="1"/>
        <i x="5664" s="1" nd="1"/>
        <i x="4250" s="1" nd="1"/>
        <i x="5154" s="1" nd="1"/>
        <i x="2058" s="1" nd="1"/>
        <i x="93" s="1" nd="1"/>
        <i x="4519" s="1" nd="1"/>
        <i x="4515" s="1" nd="1"/>
        <i x="4027" s="1" nd="1"/>
        <i x="1120" s="1" nd="1"/>
        <i x="2255" s="1" nd="1"/>
        <i x="1289" s="1" nd="1"/>
        <i x="2687" s="1" nd="1"/>
        <i x="1069" s="1" nd="1"/>
        <i x="4682" s="1" nd="1"/>
        <i x="1801" s="1" nd="1"/>
        <i x="5384" s="1" nd="1"/>
        <i x="2039" s="1" nd="1"/>
        <i x="895" s="1" nd="1"/>
        <i x="1389" s="1" nd="1"/>
        <i x="4096" s="1" nd="1"/>
        <i x="1498" s="1" nd="1"/>
        <i x="89" s="1" nd="1"/>
        <i x="5097" s="1" nd="1"/>
        <i x="4057" s="1" nd="1"/>
        <i x="1297" s="1" nd="1"/>
        <i x="1095" s="1" nd="1"/>
        <i x="2271" s="1" nd="1"/>
        <i x="1310" s="1" nd="1"/>
        <i x="2741" s="1" nd="1"/>
        <i x="4137" s="1" nd="1"/>
        <i x="954" s="1" nd="1"/>
        <i x="3625" s="1" nd="1"/>
        <i x="4673" s="1" nd="1"/>
        <i x="3077" s="1" nd="1"/>
        <i x="1070" s="1" nd="1"/>
        <i x="1291" s="1" nd="1"/>
        <i x="1131" s="1" nd="1"/>
        <i x="1100" s="1" nd="1"/>
        <i x="161" s="1" nd="1"/>
        <i x="2229" s="1" nd="1"/>
        <i x="902" s="1" nd="1"/>
        <i x="922" s="1" nd="1"/>
        <i x="1121" s="1" nd="1"/>
        <i x="3589" s="1" nd="1"/>
        <i x="3513" s="1" nd="1"/>
        <i x="4587" s="1" nd="1"/>
        <i x="100" s="1" nd="1"/>
        <i x="1030" s="1" nd="1"/>
        <i x="3486" s="1" nd="1"/>
        <i x="5400" s="1" nd="1"/>
        <i x="4181" s="1" nd="1"/>
        <i x="3545" s="1" nd="1"/>
        <i x="1236" s="1" nd="1"/>
        <i x="60" s="1" nd="1"/>
        <i x="1244" s="1" nd="1"/>
        <i x="4032" s="1" nd="1"/>
        <i x="61" s="1" nd="1"/>
        <i x="395" s="1" nd="1"/>
        <i x="5171" s="1" nd="1"/>
        <i x="2817" s="1" nd="1"/>
        <i x="778" s="1" nd="1"/>
        <i x="756" s="1" nd="1"/>
        <i x="3227" s="1" nd="1"/>
        <i x="1715" s="1" nd="1"/>
        <i x="1139" s="1" nd="1"/>
        <i x="846" s="1" nd="1"/>
        <i x="5064" s="1" nd="1"/>
        <i x="1755" s="1" nd="1"/>
        <i x="3250" s="1" nd="1"/>
        <i x="4610" s="1" nd="1"/>
        <i x="2713" s="1" nd="1"/>
        <i x="880" s="1" nd="1"/>
        <i x="4548" s="1" nd="1"/>
        <i x="1689" s="1" nd="1"/>
        <i x="4105" s="1" nd="1"/>
        <i x="3551" s="1" nd="1"/>
        <i x="4653" s="1" nd="1"/>
        <i x="2034" s="1" nd="1"/>
        <i x="5098" s="1" nd="1"/>
        <i x="4654" s="1" nd="1"/>
        <i x="3650" s="1" nd="1"/>
        <i x="5118" s="1" nd="1"/>
        <i x="855" s="1" nd="1"/>
        <i x="2820" s="1" nd="1"/>
        <i x="2230" s="1" nd="1"/>
        <i x="957" s="1" nd="1"/>
        <i x="2278" s="1" nd="1"/>
        <i x="4006" s="1" nd="1"/>
        <i x="5183" s="1" nd="1"/>
        <i x="2849" s="1" nd="1"/>
        <i x="4138" s="1" nd="1"/>
        <i x="3552" s="1" nd="1"/>
        <i x="403" s="1" nd="1"/>
        <i x="215" s="1" nd="1"/>
        <i x="4671" s="1" nd="1"/>
        <i x="1111" s="1" nd="1"/>
        <i x="491" s="1" nd="1"/>
        <i x="398" s="1" nd="1"/>
        <i x="2721" s="1" nd="1"/>
        <i x="1027" s="1" nd="1"/>
        <i x="4131" s="1" nd="1"/>
        <i x="764" s="1" nd="1"/>
        <i x="1786" s="1" nd="1"/>
        <i x="80" s="1" nd="1"/>
        <i x="3062" s="1" nd="1"/>
        <i x="886" s="1" nd="1"/>
        <i x="4062" s="1" nd="1"/>
        <i x="1260" s="1" nd="1"/>
        <i x="3549" s="1" nd="1"/>
        <i x="3517" s="1" nd="1"/>
        <i x="3637" s="1" nd="1"/>
        <i x="5152" s="1" nd="1"/>
        <i x="892" s="1" nd="1"/>
        <i x="1085" s="1" nd="1"/>
        <i x="3344" s="1" nd="1"/>
        <i x="2299" s="1" nd="1"/>
        <i x="5186" s="1" nd="1"/>
        <i x="318" s="1" nd="1"/>
        <i x="3066" s="1" nd="1"/>
        <i x="2305" s="1" nd="1"/>
        <i x="4130" s="1" nd="1"/>
        <i x="3225" s="1" nd="1"/>
        <i x="2242" s="1" nd="1"/>
        <i x="1309" s="1" nd="1"/>
        <i x="4081" s="1" nd="1"/>
        <i x="2093" s="1" nd="1"/>
        <i x="751" s="1" nd="1"/>
        <i x="1550" s="1" nd="1"/>
        <i x="3633" s="1" nd="1"/>
        <i x="2745" s="1" nd="1"/>
        <i x="731" s="1" nd="1"/>
        <i x="4126" s="1" nd="1"/>
        <i x="2099" s="1" nd="1"/>
        <i x="1841" s="1" nd="1"/>
        <i x="1116" s="1" nd="1"/>
        <i x="3333" s="1" nd="1"/>
        <i x="4143" s="1" nd="1"/>
        <i x="58" s="1" nd="1"/>
        <i x="1973" s="1" nd="1"/>
        <i x="766" s="1" nd="1"/>
        <i x="1526" s="1" nd="1"/>
        <i x="4156" s="1" nd="1"/>
        <i x="495" s="1" nd="1"/>
        <i x="4684" s="1" nd="1"/>
        <i x="1976" s="1" nd="1"/>
        <i x="5177" s="1" nd="1"/>
        <i x="5450" s="1" nd="1"/>
        <i x="858" s="1" nd="1"/>
        <i x="4106" s="1" nd="1"/>
        <i x="1286" s="1" nd="1"/>
        <i x="3639" s="1" nd="1"/>
        <i x="5439" s="1" nd="1"/>
        <i x="5086" s="1" nd="1"/>
        <i x="3535" s="1" nd="1"/>
        <i x="5052" s="1" nd="1"/>
        <i x="5104" s="1" nd="1"/>
        <i x="5386" s="1" nd="1"/>
        <i x="5415" s="1" nd="1"/>
        <i x="1090" s="1" nd="1"/>
        <i x="55" s="1" nd="1"/>
        <i x="3626" s="1" nd="1"/>
        <i x="319" s="1" nd="1"/>
        <i x="4254" s="1" nd="1"/>
        <i x="772" s="1" nd="1"/>
        <i x="1049" s="1" nd="1"/>
        <i x="898" s="1" nd="1"/>
        <i x="842" s="1" nd="1"/>
        <i x="1510" s="1" nd="1"/>
        <i x="4666" s="1" nd="1"/>
        <i x="5191" s="1" nd="1"/>
        <i x="3487" s="1" nd="1"/>
        <i x="4665" s="1" nd="1"/>
        <i x="1118" s="1" nd="1"/>
        <i x="4174" s="1" nd="1"/>
        <i x="569" s="1" nd="1"/>
        <i x="163" s="1" nd="1"/>
        <i x="4173" s="1" nd="1"/>
        <i x="3111" s="1" nd="1"/>
        <i x="1551" s="1" nd="1"/>
        <i x="1295" s="1" nd="1"/>
        <i x="2051" s="1" nd="1"/>
        <i x="3636" s="1" nd="1"/>
        <i x="2790" s="1" nd="1"/>
        <i x="14" s="1" nd="1"/>
        <i x="5383" s="1" nd="1"/>
        <i x="2096" s="1" nd="1"/>
        <i x="20" s="1" nd="1"/>
        <i x="1708" s="1" nd="1"/>
        <i x="2059" s="1" nd="1"/>
        <i x="17" s="1" nd="1"/>
        <i x="5181" s="1" nd="1"/>
        <i x="218" s="1" nd="1"/>
        <i x="2282" s="1" nd="1"/>
        <i x="5755" s="1" nd="1"/>
        <i x="3634" s="1" nd="1"/>
        <i x="963" s="1" nd="1"/>
        <i x="1268" s="1" nd="1"/>
        <i x="5445" s="1" nd="1"/>
        <i x="4153" s="1" nd="1"/>
        <i x="3653" s="1" nd="1"/>
        <i x="304" s="1" nd="1"/>
        <i x="4624" s="1" nd="1"/>
        <i x="1419" s="1" nd="1"/>
        <i x="3627" s="1" nd="1"/>
        <i x="31" s="1" nd="1"/>
        <i x="411" s="1" nd="1"/>
        <i x="63" s="1" nd="1"/>
        <i x="4763" s="1" nd="1"/>
        <i x="3622" s="1" nd="1"/>
        <i x="4652" s="1" nd="1"/>
        <i x="5119" s="1" nd="1"/>
        <i x="84" s="1" nd="1"/>
        <i x="401" s="1" nd="1"/>
        <i x="30" s="1" nd="1"/>
        <i x="213" s="1" nd="1"/>
        <i x="2246" s="1" nd="1"/>
        <i x="863" s="1" nd="1"/>
        <i x="1092" s="1" nd="1"/>
        <i x="3067" s="1" nd="1"/>
        <i x="3050" s="1" nd="1"/>
        <i x="1316" s="1" nd="1"/>
        <i x="492" s="1" nd="1"/>
        <i x="3600" s="1" nd="1"/>
        <i x="2005" s="1" nd="1"/>
        <i x="3504" s="1" nd="1"/>
        <i x="2306" s="1" nd="1"/>
        <i x="4588" s="1" nd="1"/>
        <i x="1262" s="1" nd="1"/>
        <i x="3646" s="1" nd="1"/>
        <i x="3049" s="1" nd="1"/>
        <i x="1140" s="1" nd="1"/>
        <i x="5448" s="1" nd="1"/>
        <i x="1097" s="1" nd="1"/>
        <i x="443" s="1" nd="1"/>
        <i x="1292" s="1" nd="1"/>
        <i x="88" s="1" nd="1"/>
        <i x="2024" s="1" nd="1"/>
        <i x="116" s="1" nd="1"/>
        <i x="732" s="1" nd="1"/>
        <i x="1007" s="1" nd="1"/>
        <i x="1216" s="1" nd="1"/>
        <i x="5094" s="1" nd="1"/>
        <i x="5458" s="1" nd="1"/>
        <i x="1496" s="1" nd="1"/>
        <i x="5163" s="1" nd="1"/>
        <i x="1009" s="1" nd="1"/>
        <i x="656" s="1" nd="1"/>
        <i x="883" s="1" nd="1"/>
        <i x="2265" s="1" nd="1"/>
        <i x="2723" s="1" nd="1"/>
        <i x="3652" s="1" nd="1"/>
        <i x="5105" s="1" nd="1"/>
        <i x="1676" s="1" nd="1"/>
        <i x="953" s="1" nd="1"/>
        <i x="3336" s="1" nd="1"/>
        <i x="5389" s="1" nd="1"/>
        <i x="1740" s="1" nd="1"/>
        <i x="498" s="1" nd="1"/>
        <i x="1272" s="1" nd="1"/>
        <i x="2878" s="1" nd="1"/>
        <i x="3619" s="1" nd="1"/>
        <i x="1106" s="1" nd="1"/>
        <i x="1746" s="1" nd="1"/>
        <i x="307" s="1" nd="1"/>
        <i x="189" s="1" nd="1"/>
        <i x="2260" s="1" nd="1"/>
        <i x="1745" s="1" nd="1"/>
        <i x="1145" s="1" nd="1"/>
        <i x="1306" s="1" nd="1"/>
        <i x="5190" s="1" nd="1"/>
        <i x="5153" s="1" nd="1"/>
        <i x="3255" s="1" nd="1"/>
        <i x="1290" s="1" nd="1"/>
        <i x="4136" s="1" nd="1"/>
        <i x="2295" s="1" nd="1"/>
        <i x="5873" s="1" nd="1"/>
        <i x="2106" s="1" nd="1"/>
        <i x="4575" s="1" nd="1"/>
        <i x="5410" s="1" nd="1"/>
        <i x="5449" s="1" nd="1"/>
        <i x="1247" s="1" nd="1"/>
        <i x="2810" s="1" nd="1"/>
        <i x="90" s="1" nd="1"/>
        <i x="3234" s="1" nd="1"/>
        <i x="2256" s="1" nd="1"/>
        <i x="317" s="1" nd="1"/>
        <i x="5061" s="1" nd="1"/>
        <i x="999" s="1" nd="1"/>
        <i x="5461" s="1" nd="1"/>
        <i x="208" s="1" nd="1"/>
        <i x="2822" s="1" nd="1"/>
        <i x="418" s="1" nd="1"/>
        <i x="2850" s="1" nd="1"/>
        <i x="102" s="1" nd="1"/>
        <i x="4176" s="1" nd="1"/>
        <i x="3823" s="1" nd="1"/>
        <i x="3090" s="1" nd="1"/>
        <i x="3605" s="1" nd="1"/>
        <i x="1115" s="1" nd="1"/>
        <i x="2302" s="1" nd="1"/>
        <i x="1463" s="1" nd="1"/>
        <i x="1719" s="1" nd="1"/>
        <i x="488" s="1" nd="1"/>
        <i x="2915" s="1" nd="1"/>
        <i x="2288" s="1" nd="1"/>
        <i x="2824" s="1" nd="1"/>
        <i x="1047" s="1" nd="1"/>
        <i x="2391" s="1" nd="1"/>
        <i x="958" s="1" nd="1"/>
        <i x="1522" s="1" nd="1"/>
        <i x="4212" s="1" nd="1"/>
        <i x="1388" s="1" nd="1"/>
        <i x="2280" s="1" nd="1"/>
        <i x="5388" s="1" nd="1"/>
        <i x="1727" s="1" nd="1"/>
        <i x="1867" s="1" nd="1"/>
        <i x="5102" s="1" nd="1"/>
        <i x="2717" s="1" nd="1"/>
        <i x="1683" s="1" nd="1"/>
        <i x="4643" s="1" nd="1"/>
        <i x="210" s="1" nd="1"/>
        <i x="1271" s="1" nd="1"/>
        <i x="1129" s="1" nd="1"/>
        <i x="623" s="1" nd="1"/>
        <i x="1045" s="1" nd="1"/>
        <i x="3282" s="1" nd="1"/>
        <i x="2273" s="1" nd="1"/>
        <i x="3680" s="1" nd="1"/>
        <i x="4152" s="1" nd="1"/>
        <i x="1838" s="1" nd="1"/>
        <i x="887" s="1" nd="1"/>
        <i x="5510" s="1" nd="1"/>
        <i x="1312" s="1" nd="1"/>
        <i x="862" s="1" nd="1"/>
        <i x="1012" s="1" nd="1"/>
        <i x="160" s="1" nd="1"/>
        <i x="1462" s="1" nd="1"/>
        <i x="1101" s="1" nd="1"/>
        <i x="442" s="1" nd="1"/>
        <i x="4626" s="1" nd="1"/>
        <i x="59" s="1" nd="1"/>
        <i x="79" s="1" nd="1"/>
        <i x="1766" s="1" nd="1"/>
        <i x="62" s="1" nd="1"/>
        <i x="1122" s="1" nd="1"/>
        <i x="2846" s="1" nd="1"/>
        <i x="2729" s="1" nd="1"/>
        <i x="3075" s="1" nd="1"/>
        <i x="1724" s="1" nd="1"/>
        <i x="1108" s="1" nd="1"/>
        <i x="2281" s="1" nd="1"/>
        <i x="3338" s="1" nd="1"/>
        <i x="5387" s="1" nd="1"/>
        <i x="734" s="1" nd="1"/>
        <i x="5398" s="1" nd="1"/>
        <i x="1002" s="1" nd="1"/>
        <i x="3195" s="1" nd="1"/>
        <i x="568" s="1" nd="1"/>
        <i x="167" s="1" nd="1"/>
        <i x="5157" s="1" nd="1"/>
        <i x="1138" s="1" nd="1"/>
        <i x="3206" s="1" nd="1"/>
        <i x="1113" s="1" nd="1"/>
        <i x="162" s="1" nd="1"/>
        <i x="2866" s="1" nd="1"/>
        <i x="4146" s="1" nd="1"/>
        <i x="3268" s="1" nd="1"/>
        <i x="5093" s="1" nd="1"/>
        <i x="4762" s="1" nd="1"/>
        <i x="4614" s="1" nd="1"/>
        <i x="2854" s="1" nd="1"/>
        <i x="416" s="1" nd="1"/>
        <i x="3101" s="1" nd="1"/>
        <i x="2712" s="1" nd="1"/>
        <i x="2311" s="1" nd="1"/>
        <i x="4154" s="1" nd="1"/>
        <i x="3520" s="1" nd="1"/>
        <i x="3505" s="1" nd="1"/>
        <i x="120" s="1" nd="1"/>
        <i x="2767" s="1" nd="1"/>
        <i x="5417" s="1" nd="1"/>
        <i x="497" s="1" nd="1"/>
        <i x="891" s="1" nd="1"/>
        <i x="2398" s="1" nd="1"/>
        <i x="2937" s="1" nd="1"/>
        <i x="2455" s="1" nd="1"/>
        <i x="415" s="1" nd="1"/>
        <i x="5116" s="1" nd="1"/>
        <i x="5179" s="1" nd="1"/>
        <i x="4125" s="1" nd="1"/>
        <i x="2050" s="1" nd="1"/>
        <i x="5736" s="1" nd="1"/>
        <i x="5165" s="1" nd="1"/>
        <i x="301" s="1" nd="1"/>
        <i x="3076" s="1" nd="1"/>
        <i x="2100" s="1" nd="1"/>
        <i x="2756" s="1" nd="1"/>
        <i x="3824" s="1" nd="1"/>
        <i x="2818" s="1" nd="1"/>
        <i x="1141" s="1" nd="1"/>
        <i x="1053" s="1" nd="1"/>
        <i x="3270" s="1" nd="1"/>
        <i x="2419" s="1" nd="1"/>
        <i x="4016" s="1" nd="1"/>
        <i x="1248" s="1" nd="1"/>
        <i x="2300" s="1" nd="1"/>
        <i x="3550" s="1" nd="1"/>
        <i x="3084" s="1" nd="1"/>
        <i x="961" s="1" nd="1"/>
        <i x="2852" s="1" nd="1"/>
        <i x="2289" s="1" nd="1"/>
        <i x="1025" s="1" nd="1"/>
        <i x="1031" s="1" nd="1"/>
        <i x="1768" s="1" nd="1"/>
        <i x="2270" s="1" nd="1"/>
        <i x="1525" s="1" nd="1"/>
        <i x="1674" s="1" nd="1"/>
        <i x="3298" s="1" nd="1"/>
        <i x="2403" s="1" nd="1"/>
        <i x="1957" s="1" nd="1"/>
        <i x="5727" s="1" nd="1"/>
        <i x="1193" s="1" nd="1"/>
        <i x="211" s="1" nd="1"/>
        <i x="3506" s="1" nd="1"/>
        <i x="3553" s="1" nd="1"/>
        <i x="4681" s="1" nd="1"/>
        <i x="2030" s="1" nd="1"/>
        <i x="3197" s="1" nd="1"/>
        <i x="1088" s="1" nd="1"/>
        <i x="3566" s="1" nd="1"/>
        <i x="1142" s="1" nd="1"/>
        <i x="5160" s="1" nd="1"/>
        <i x="1769" s="1" nd="1"/>
        <i x="5752" s="1" nd="1"/>
        <i x="1686" s="1" nd="1"/>
        <i x="770" s="1" nd="1"/>
        <i x="2317" s="1" nd="1"/>
        <i x="876" s="1" nd="1"/>
        <i x="3790" s="1" nd="1"/>
        <i x="5665" s="1" nd="1"/>
        <i x="3089" s="1" nd="1"/>
        <i x="4646" s="1" nd="1"/>
        <i x="5356" s="1" nd="1"/>
        <i x="2147" s="1" nd="1"/>
        <i x="4161" s="1" nd="1"/>
        <i x="1246" s="1" nd="1"/>
        <i x="3507" s="1" nd="1"/>
        <i x="3340" s="1" nd="1"/>
        <i x="3597" s="1" nd="1"/>
        <i x="420" s="1" nd="1"/>
        <i x="1803" s="1" nd="1"/>
        <i x="3334" s="1" nd="1"/>
        <i x="3273" s="1" nd="1"/>
        <i x="1237" s="1" nd="1"/>
        <i x="3272" s="1" nd="1"/>
        <i x="774" s="1" nd="1"/>
        <i x="3280" s="1" nd="1"/>
        <i x="5493" s="1" nd="1"/>
        <i x="897" s="1" nd="1"/>
        <i x="412" s="1" nd="1"/>
        <i x="4795" s="1" nd="1"/>
        <i x="1308" s="1" nd="1"/>
        <i x="1326" s="1" nd="1"/>
        <i x="882" s="1" nd="1"/>
        <i x="1454" s="1" nd="1"/>
        <i x="3778" s="1" nd="1"/>
        <i x="1733" s="1" nd="1"/>
        <i x="1842" s="1" nd="1"/>
        <i x="522" s="1" nd="1"/>
        <i x="3599" s="1" nd="1"/>
        <i x="101" s="1" nd="1"/>
        <i x="2373" s="1" nd="1"/>
        <i x="4764" s="1" nd="1"/>
        <i x="5438" s="1" nd="1"/>
        <i x="1843" s="1" nd="1"/>
        <i x="1130" s="1" nd="1"/>
        <i x="166" s="1" nd="1"/>
        <i x="900" s="1" nd="1"/>
        <i x="4097" s="1" nd="1"/>
        <i x="112" s="1" nd="1"/>
        <i x="5192" s="1" nd="1"/>
        <i x="2151" s="1" nd="1"/>
        <i x="3758" s="1" nd="1"/>
        <i x="2426" s="1" nd="1"/>
        <i x="5095" s="1" nd="1"/>
        <i x="3791" s="1" nd="1"/>
        <i x="3555" s="1" nd="1"/>
        <i x="1735" s="1" nd="1"/>
        <i x="2826" s="1" nd="1"/>
        <i x="3562" s="1" nd="1"/>
        <i x="1087" s="1" nd="1"/>
        <i x="1294" s="1" nd="1"/>
        <i x="2350" s="1" nd="1"/>
        <i x="4084" s="1" nd="1"/>
        <i x="4046" s="1" nd="1"/>
        <i x="122" s="1" nd="1"/>
        <i x="417" s="1" nd="1"/>
        <i x="1109" s="1" nd="1"/>
        <i x="2057" s="1" nd="1"/>
        <i x="2108" s="1" nd="1"/>
        <i x="4031" s="1" nd="1"/>
        <i x="1258" s="1" nd="1"/>
        <i x="117" s="1" nd="1"/>
        <i x="3707" s="1" nd="1"/>
        <i x="2428" s="1" nd="1"/>
        <i x="567" s="1" nd="1"/>
        <i x="3853" s="1" nd="1"/>
        <i x="3842" s="1" nd="1"/>
        <i x="1737" s="1" nd="1"/>
        <i x="1134" s="1" nd="1"/>
        <i x="1114" s="1" nd="1"/>
        <i x="1072" s="1" nd="1"/>
        <i x="110" s="1" nd="1"/>
        <i x="2033" s="1" nd="1"/>
        <i x="733" s="1" nd="1"/>
        <i x="3191" s="1" nd="1"/>
        <i x="1387" s="1" nd="1"/>
        <i x="2895" s="1" nd="1"/>
        <i x="864" s="1" nd="1"/>
        <i x="1104" s="1" nd="1"/>
        <i x="4035" s="1" nd="1"/>
        <i x="1006" s="1" nd="1"/>
        <i x="4568" s="1" nd="1"/>
        <i x="3200" s="1" nd="1"/>
        <i x="3649" s="1" nd="1"/>
        <i x="3117" s="1" nd="1"/>
        <i x="2113" s="1" nd="1"/>
        <i x="2343" s="1" nd="1"/>
        <i x="3511" s="1" nd="1"/>
        <i x="1761" s="1" nd="1"/>
        <i x="5187" s="1" nd="1"/>
        <i x="2139" s="1" nd="1"/>
        <i x="1527" s="1" nd="1"/>
        <i x="1691" s="1" nd="1"/>
        <i x="2036" s="1" nd="1"/>
        <i x="419" s="1" nd="1"/>
        <i x="5424" s="1" nd="1"/>
        <i x="2804" s="1" nd="1"/>
        <i x="3170" s="1" nd="1"/>
        <i x="106" s="1" nd="1"/>
        <i x="300" s="1" nd="1"/>
        <i x="1528" s="1" nd="1"/>
        <i x="5726" s="1" nd="1"/>
        <i x="2809" s="1" nd="1"/>
        <i x="2812" s="1" nd="1"/>
        <i x="1693" s="1" nd="1"/>
        <i x="2274" s="1" nd="1"/>
        <i x="1296" s="1" nd="1"/>
        <i x="4627" s="1" nd="1"/>
        <i x="3078" s="1" nd="1"/>
        <i x="1265" s="1" nd="1"/>
        <i x="2876" s="1" nd="1"/>
        <i x="1798" s="1" nd="1"/>
        <i x="3763" s="1" nd="1"/>
        <i x="1132" s="1" nd="1"/>
        <i x="5170" s="1" nd="1"/>
        <i x="2728" s="1" nd="1"/>
        <i x="5194" s="1" nd="1"/>
        <i x="2095" s="1" nd="1"/>
        <i x="1524" s="1" nd="1"/>
        <i x="4190" s="1" nd="1"/>
        <i x="3138" s="1" nd="1"/>
        <i x="447" s="1" nd="1"/>
        <i x="2097" s="1" nd="1"/>
        <i x="4664" s="1" nd="1"/>
        <i x="1313" s="1" nd="1"/>
        <i x="1136" s="1" nd="1"/>
        <i x="1771" s="1" nd="1"/>
        <i x="2385" s="1" nd="1"/>
        <i x="779" s="1" nd="1"/>
        <i x="2304" s="1" nd="1"/>
        <i x="3780" s="1" nd="1"/>
        <i x="5492" s="1" nd="1"/>
        <i x="5436" s="1" nd="1"/>
        <i x="121" s="1" nd="1"/>
        <i x="3563" s="1" nd="1"/>
        <i x="3682" s="1" nd="1"/>
        <i x="3514" s="1" nd="1"/>
        <i x="214" s="1" nd="1"/>
        <i x="2405" s="1" nd="1"/>
        <i x="2979" s="1" nd="1"/>
        <i x="3079" s="1" nd="1"/>
        <i x="5443" s="1" nd="1"/>
        <i x="5414" s="1" nd="1"/>
        <i x="2851" s="1" nd="1"/>
        <i x="1695" s="1" nd="1"/>
        <i x="4139" s="1" nd="1"/>
        <i x="1215" s="1" nd="1"/>
        <i x="4824" s="1" nd="1"/>
        <i x="3722" s="1" nd="1"/>
        <i x="4798" s="1" nd="1"/>
        <i x="3281" s="1" nd="1"/>
        <i x="1241" s="1" nd="1"/>
        <i x="1514" s="1" nd="1"/>
        <i x="24" s="1" nd="1"/>
        <i x="2266" s="1" nd="1"/>
        <i x="3766" s="1" nd="1"/>
        <i x="1458" s="1" nd="1"/>
        <i x="4052" s="1" nd="1"/>
        <i x="3119" s="1" nd="1"/>
        <i x="2747" s="1" nd="1"/>
        <i x="1763" s="1" nd="1"/>
        <i x="5864" s="1" nd="1"/>
        <i x="3579" s="1" nd="1"/>
        <i x="3179" s="1" nd="1"/>
        <i x="5189" s="1" nd="1"/>
        <i x="5158" s="1" nd="1"/>
        <i x="1093" s="1" nd="1"/>
        <i x="118" s="1" nd="1"/>
        <i x="1300" s="1" nd="1"/>
        <i x="83" s="1" nd="1"/>
        <i x="5155" s="1" nd="1"/>
        <i x="1716" s="1" nd="1"/>
        <i x="5050" s="1" nd="1"/>
        <i x="4095" s="1" nd="1"/>
        <i x="3209" s="1" nd="1"/>
        <i x="3183" s="1" nd="1"/>
        <i x="28" s="1" nd="1"/>
        <i x="3779" s="1" nd="1"/>
        <i x="1192" s="1" nd="1"/>
        <i x="5399" s="1" nd="1"/>
        <i x="207" s="1" nd="1"/>
        <i x="1098" s="1" nd="1"/>
        <i x="1765" s="1" nd="1"/>
        <i x="1325" s="1" nd="1"/>
        <i x="203" s="1" nd="1"/>
        <i x="13" s="1" nd="1"/>
        <i x="3724" s="1" nd="1"/>
        <i x="2833" s="1" nd="1"/>
        <i x="5452" s="1" nd="1"/>
        <i x="5738" s="1" nd="1"/>
        <i x="920" s="1" nd="1"/>
        <i x="87" s="1" nd="1"/>
        <i x="5460" s="1" nd="1"/>
        <i x="2170" s="1" nd="1"/>
        <i x="2318" s="1" nd="1"/>
        <i x="4669" s="1" nd="1"/>
        <i x="3069" s="1" nd="1"/>
        <i x="1869" s="1" nd="1"/>
        <i x="885" s="1" nd="1"/>
        <i x="4628" s="1" nd="1"/>
        <i x="15" s="1" nd="1"/>
        <i x="2269" s="1" nd="1"/>
        <i x="3123" s="1" nd="1"/>
        <i x="3515" s="1" nd="1"/>
        <i x="5185" s="1" nd="1"/>
        <i x="4098" s="1" nd="1"/>
        <i x="3782" s="1" nd="1"/>
        <i x="201" s="1" nd="1"/>
        <i x="4644" s="1" nd="1"/>
        <i x="5419" s="1" nd="1"/>
        <i x="3098" s="1" nd="1"/>
        <i x="219" s="1" nd="1"/>
        <i x="5197" s="1" nd="1"/>
        <i x="202" s="1" nd="1"/>
        <i x="109" s="1" nd="1"/>
        <i x="1974" s="1" nd="1"/>
        <i x="3205" s="1" nd="1"/>
        <i x="5123" s="1" nd="1"/>
        <i x="421" s="1" nd="1"/>
        <i x="3242" s="1" nd="1"/>
        <i x="2853" s="1" nd="1"/>
        <i x="3835" s="1" nd="1"/>
        <i x="2898" s="1" nd="1"/>
        <i x="2144" s="1" nd="1"/>
        <i x="2794" s="1" nd="1"/>
        <i x="2128" s="1" nd="1"/>
        <i x="4099" s="1" nd="1"/>
        <i x="4133" s="1" nd="1"/>
        <i x="3094" s="1" nd="1"/>
        <i x="4158" s="1" nd="1"/>
        <i x="449" s="1" nd="1"/>
        <i x="3648" s="1" nd="1"/>
        <i x="105" s="1" nd="1"/>
        <i x="2902" s="1" nd="1"/>
        <i x="1868" s="1" nd="1"/>
        <i x="5355" s="1" nd="1"/>
        <i x="209" s="1" nd="1"/>
        <i x="4648" s="1" nd="1"/>
        <i x="3071" s="1" nd="1"/>
        <i x="1056" s="1" nd="1"/>
        <i x="2337" s="1" nd="1"/>
        <i x="921" s="1" nd="1"/>
        <i x="5130" s="1" nd="1"/>
        <i x="2731" s="1" nd="1"/>
        <i x="3784" s="1" nd="1"/>
        <i x="1450" s="1" nd="1"/>
        <i x="5875" s="1" nd="1"/>
        <i x="3683" s="1" nd="1"/>
        <i x="4103" s="1" nd="1"/>
        <i x="1314" s="1" nd="1"/>
        <i x="3677" s="1" nd="1"/>
        <i x="5766" s="1" nd="1"/>
        <i x="4129" s="1" nd="1"/>
        <i x="1105" s="1" nd="1"/>
        <i x="1899" s="1" nd="1"/>
        <i x="5735" s="1" nd="1"/>
        <i x="3594" s="1" nd="1"/>
        <i x="3152" s="1" nd="1"/>
        <i x="5871" s="1" nd="1"/>
        <i x="2917" s="1" nd="1"/>
        <i x="3196" s="1" nd="1"/>
        <i x="1317" s="1" nd="1"/>
        <i x="4667" s="1" nd="1"/>
        <i x="3159" s="1" nd="1"/>
        <i x="2867" s="1" nd="1"/>
        <i x="1518" s="1" nd="1"/>
        <i x="4180" s="1" nd="1"/>
        <i x="294" s="1" nd="1"/>
        <i x="2322" s="1" nd="1"/>
        <i x="2163" s="1" nd="1"/>
        <i x="4159" s="1" nd="1"/>
        <i x="2107" s="1" nd="1"/>
        <i x="1128" s="1" nd="1"/>
        <i x="4957" s="1" nd="1"/>
        <i x="2135" s="1" nd="1"/>
        <i x="1960" s="1" nd="1"/>
        <i x="5124" s="1" nd="1"/>
        <i x="1523" s="1" nd="1"/>
        <i x="5390" s="1" nd="1"/>
        <i x="1871" s="1" nd="1"/>
        <i x="2143" s="1" nd="1"/>
        <i x="4102" s="1" nd="1"/>
        <i x="4101" s="1" nd="1"/>
        <i x="2083" s="1" nd="1"/>
        <i x="1137" s="1" nd="1"/>
        <i x="2916" s="1" nd="1"/>
        <i x="2146" s="1" nd="1"/>
        <i x="5441" s="1" nd="1"/>
        <i x="566" s="1" nd="1"/>
        <i x="5161" s="1" nd="1"/>
        <i x="3175" s="1" nd="1"/>
        <i x="1802" s="1" nd="1"/>
        <i x="5860" s="1" nd="1"/>
        <i x="2110" s="1" nd="1"/>
        <i x="2393" s="1" nd="1"/>
        <i x="3662" s="1" nd="1"/>
        <i x="1304" s="1" nd="1"/>
        <i x="4794" s="1" nd="1"/>
        <i x="3216" s="1" nd="1"/>
        <i x="5872" s="1" nd="1"/>
        <i x="5062" s="1" nd="1"/>
        <i x="1673" s="1" nd="1"/>
        <i x="881" s="1" nd="1"/>
        <i x="1094" s="1" nd="1"/>
        <i x="91" s="1" nd="1"/>
        <i x="1687" s="1" nd="1"/>
        <i x="5442" s="1" nd="1"/>
        <i x="1266" s="1" nd="1"/>
        <i x="3219" s="1" nd="1"/>
        <i x="2264" s="1" nd="1"/>
        <i x="2454" s="1" nd="1"/>
        <i x="1096" s="1" nd="1"/>
        <i x="2027" s="1" nd="1"/>
        <i x="1820" s="1" nd="1"/>
        <i x="1732" s="1" nd="1"/>
        <i x="2150" s="1" nd="1"/>
        <i x="2873" s="1" nd="1"/>
        <i x="3624" s="1" nd="1"/>
        <i x="2344" s="1" nd="1"/>
        <i x="3199" s="1" nd="1"/>
        <i x="3759" s="1" nd="1"/>
        <i x="1726" s="1" nd="1"/>
        <i x="5199" s="1" nd="1"/>
        <i x="3684" s="1" nd="1"/>
        <i x="212" s="1" nd="1"/>
        <i x="1557" s="1" nd="1"/>
        <i x="54" s="1" nd="1"/>
        <i x="1767" s="1" nd="1"/>
        <i x="5426" s="1" nd="1"/>
        <i x="3122" s="1" nd="1"/>
        <i x="3602" s="1" nd="1"/>
        <i x="5411" s="1" nd="1"/>
        <i x="2395" s="1" nd="1"/>
        <i x="1267" s="1" nd="1"/>
        <i x="5408" s="1" nd="1"/>
        <i x="1734" s="1" nd="1"/>
        <i x="3229" s="1" nd="1"/>
        <i x="2153" s="1" nd="1"/>
        <i x="4686" s="1" nd="1"/>
        <i x="3825" s="1" nd="1"/>
        <i x="296" s="1" nd="1"/>
        <i x="4721" s="1" nd="1"/>
        <i x="3666" s="1" nd="1"/>
        <i x="1778" s="1" nd="1"/>
        <i x="1690" s="1" nd="1"/>
        <i x="2312" s="1" nd="1"/>
        <i x="2136" s="1" nd="1"/>
        <i x="2267" s="1" nd="1"/>
        <i x="3178" s="1" nd="1"/>
        <i x="1804" s="1" nd="1"/>
        <i x="5465" s="1" nd="1"/>
        <i x="2828" s="1" nd="1"/>
        <i x="3230" s="1" nd="1"/>
        <i x="1149" s="1" nd="1"/>
        <i x="3172" s="1" nd="1"/>
        <i x="1736" s="1" nd="1"/>
        <i x="2054" s="1" nd="1"/>
        <i x="5138" s="1" nd="1"/>
        <i x="2823" s="1" nd="1"/>
        <i x="3226" s="1" nd="1"/>
        <i x="5672" s="1" nd="1"/>
        <i x="3224" s="1" nd="1"/>
        <i x="2316" s="1" nd="1"/>
        <i x="3126" s="1" nd="1"/>
        <i x="4675" s="1" nd="1"/>
        <i x="1074" s="1" nd="1"/>
        <i x="2330" s="1" nd="1"/>
        <i x="3337" s="1" nd="1"/>
        <i x="5435" s="1" nd="1"/>
        <i x="5507" s="1" nd="1"/>
        <i x="523" s="1" nd="1"/>
        <i x="18" s="1" nd="1"/>
        <i x="3341" s="1" nd="1"/>
        <i x="3156" s="1" nd="1"/>
        <i x="5162" s="1" nd="1"/>
        <i x="5114" s="1" nd="1"/>
        <i x="3725" s="1" nd="1"/>
        <i x="2371" s="1" nd="1"/>
        <i x="1301" s="1" nd="1"/>
        <i x="4409" s="1" nd="1"/>
        <i x="3699" s="1" nd="1"/>
        <i x="2091" s="1" nd="1"/>
        <i x="2422" s="1" nd="1"/>
        <i x="3104" s="1" nd="1"/>
        <i x="2268" s="1" nd="1"/>
        <i x="3394" s="1" nd="1"/>
        <i x="5412" s="1" nd="1"/>
        <i x="2863" s="1" nd="1"/>
        <i x="2032" s="1" nd="1"/>
        <i x="3247" s="1" nd="1"/>
        <i x="4629" s="1" nd="1"/>
        <i x="1453" s="1" nd="1"/>
        <i x="216" s="1" nd="1"/>
        <i x="4796" s="1" nd="1"/>
        <i x="5788" s="1" nd="1"/>
        <i x="3792" s="1" nd="1"/>
        <i x="2145" s="1" nd="1"/>
        <i x="1063" s="1" nd="1"/>
        <i x="2974" s="1" nd="1"/>
        <i x="5728" s="1" nd="1"/>
        <i x="2272" s="1" nd="1"/>
        <i x="2424" s="1" nd="1"/>
        <i x="3711" s="1" nd="1"/>
        <i x="26" s="1" nd="1"/>
        <i x="3248" s="1" nd="1"/>
        <i x="521" s="1" nd="1"/>
        <i x="5466" s="1" nd="1"/>
        <i x="1770" s="1" nd="1"/>
        <i x="3512" s="1" nd="1"/>
        <i x="2814" s="1" nd="1"/>
        <i x="5418" s="1" nd="1"/>
        <i x="5874" s="1" nd="1"/>
        <i x="4048" s="1" nd="1"/>
        <i x="3174" s="1" nd="1"/>
        <i x="4657" s="1" nd="1"/>
        <i x="2877" s="1" nd="1"/>
        <i x="2372" s="1" nd="1"/>
        <i x="3719" s="1" nd="1"/>
        <i x="1516" s="1" nd="1"/>
        <i x="3103" s="1" nd="1"/>
        <i x="3315" s="1" nd="1"/>
        <i x="2429" s="1" nd="1"/>
        <i x="3764" s="1" nd="1"/>
        <i x="2743" s="1" nd="1"/>
        <i x="3233" s="1" nd="1"/>
        <i x="5401" s="1" nd="1"/>
        <i x="4797" s="1" nd="1"/>
        <i x="5500" s="1" nd="1"/>
        <i x="4132" s="1" nd="1"/>
        <i x="2293" s="1" nd="1"/>
        <i x="5876" s="1" nd="1"/>
        <i x="5051" s="1" nd="1"/>
        <i x="413" s="1" nd="1"/>
        <i x="5129" s="1" nd="1"/>
        <i x="5413" s="1" nd="1"/>
        <i x="5156" s="1" nd="1"/>
        <i x="27" s="1" nd="1"/>
        <i x="3576" s="1" nd="1"/>
        <i x="4183" s="1" nd="1"/>
        <i x="1730" s="1" nd="1"/>
        <i x="5491" s="1" nd="1"/>
        <i x="3235" s="1" nd="1"/>
        <i x="2805" s="1" nd="1"/>
        <i x="1517" s="1" nd="1"/>
        <i x="2347" s="1" nd="1"/>
        <i x="4717" s="1" nd="1"/>
        <i x="3674" s="1" nd="1"/>
        <i x="5867" s="1" nd="1"/>
        <i x="3675" s="1" nd="1"/>
        <i x="3703" s="1" nd="1"/>
        <i x="217" s="1" nd="1"/>
        <i x="2808" s="1" nd="1"/>
        <i x="1302" s="1" nd="1"/>
        <i x="2399" s="1" nd="1"/>
        <i x="2094" s="1" nd="1"/>
        <i x="4191" s="1" nd="1"/>
        <i x="2092" s="1" nd="1"/>
        <i x="3171" s="1" nd="1"/>
        <i x="1324" s="1" nd="1"/>
        <i x="2466" s="1" nd="1"/>
        <i x="2402" s="1" nd="1"/>
        <i x="2098" s="1" nd="1"/>
        <i x="446" s="1" nd="1"/>
        <i x="2131" s="1" nd="1"/>
        <i x="3714" s="1" nd="1"/>
        <i x="926" s="1" nd="1"/>
        <i x="5858" s="1" nd="1"/>
        <i x="2975" s="1" nd="1"/>
        <i x="4687" s="1" nd="1"/>
        <i x="4184" s="1" nd="1"/>
        <i x="3516" s="1" nd="1"/>
        <i x="3274" s="1" nd="1"/>
        <i x="22" s="1" nd="1"/>
        <i x="3193" s="1" nd="1"/>
        <i x="2105" s="1" nd="1"/>
        <i x="2149" s="1" nd="1"/>
        <i x="3208" s="1" nd="1"/>
        <i x="5444" s="1" nd="1"/>
        <i x="3107" s="1" nd="1"/>
        <i x="1024" s="1" nd="1"/>
        <i x="2011" s="1" nd="1"/>
        <i x="3213" s="1" nd="1"/>
        <i x="4012" s="1" nd="1"/>
        <i x="1558" s="1" nd="1"/>
        <i x="3109" s="1" nd="1"/>
        <i x="3826" s="1" nd="1"/>
        <i x="5856" s="1" nd="1"/>
        <i x="2806" s="1" nd="1"/>
        <i x="5851" s="1" nd="1"/>
        <i x="2336" s="1" nd="1"/>
        <i x="1837" s="1" nd="1"/>
        <i x="4670" s="1" nd="1"/>
        <i x="5142" s="1" nd="1"/>
        <i x="2152" s="1" nd="1"/>
        <i x="2894" s="1" nd="1"/>
        <i x="2831" s="1" nd="1"/>
        <i x="1452" s="1" nd="1"/>
        <i x="2883" s="1" nd="1"/>
        <i x="3822" s="1" nd="1"/>
        <i x="5457" s="1" nd="1"/>
        <i x="2037" s="1" nd="1"/>
        <i x="906" s="1" nd="1"/>
        <i x="3256" s="1" nd="1"/>
        <i x="2022" s="1" nd="1"/>
        <i x="5134" s="1" nd="1"/>
        <i x="1752" s="1" nd="1"/>
        <i x="1809" s="1" nd="1"/>
        <i x="5865" s="1" nd="1"/>
        <i x="1898" s="1" nd="1"/>
        <i x="3253" s="1" nd="1"/>
        <i x="5140" s="1" nd="1"/>
        <i x="5437" s="1" nd="1"/>
        <i x="3207" s="1" nd="1"/>
        <i x="3389" s="1" nd="1"/>
        <i x="4620" s="1" nd="1"/>
        <i x="2320" s="1" nd="1"/>
        <i x="2160" s="1" nd="1"/>
        <i x="1881" s="1" nd="1"/>
        <i x="164" s="1" nd="1"/>
        <i x="5136" s="1" nd="1"/>
        <i x="5132" s="1" nd="1"/>
        <i x="5423" s="1" nd="1"/>
        <i x="146" s="1" nd="1"/>
        <i x="193" s="1" nd="1"/>
        <i x="2028" s="1" nd="1"/>
        <i x="2880" s="1" nd="1"/>
        <i x="3773" s="1" nd="1"/>
        <i x="2148" s="1" nd="1"/>
        <i x="3661" s="1" nd="1"/>
        <i x="3169" s="1" nd="1"/>
        <i x="3176" s="1" nd="1"/>
        <i x="5487" s="1" nd="1"/>
        <i x="3631" s="1" nd="1"/>
        <i x="4650" s="1" nd="1"/>
        <i x="5188" s="1" nd="1"/>
        <i x="4622" s="1" nd="1"/>
        <i x="4014" s="1" nd="1"/>
        <i x="3705" s="1" nd="1"/>
        <i x="1460" s="1" nd="1"/>
        <i x="3278" s="1" nd="1"/>
        <i x="3158" s="1" nd="1"/>
        <i x="3140" s="1" nd="1"/>
        <i x="3198" s="1" nd="1"/>
        <i x="4649" s="1" nd="1"/>
        <i x="1799" s="1" nd="1"/>
        <i x="2279" s="1" nd="1"/>
        <i x="4051" s="1" nd="1"/>
        <i x="448" s="1" nd="1"/>
        <i x="2813" s="1" nd="1"/>
        <i x="1508" s="1" nd="1"/>
        <i x="5440" s="1" nd="1"/>
        <i x="2985" s="1" nd="1"/>
        <i x="1520" s="1" nd="1"/>
        <i x="5198" s="1" nd="1"/>
        <i x="5515" s="1" nd="1"/>
        <i x="1091" s="1" nd="1"/>
        <i x="1515" s="1" nd="1"/>
        <i x="780" s="1" nd="1"/>
        <i x="85" s="1" nd="1"/>
        <i x="5767" s="1" nd="1"/>
        <i x="1473" s="1" nd="1"/>
        <i x="3251" s="1" nd="1"/>
        <i x="1810" s="1" nd="1"/>
        <i x="5184" s="1" nd="1"/>
        <i x="2338" s="1" nd="1"/>
        <i x="1099" s="1" nd="1"/>
        <i x="2842" s="1" nd="1"/>
        <i x="2386" s="1" nd="1"/>
        <i x="5359" s="1" nd="1"/>
        <i x="2138" s="1" nd="1"/>
        <i x="141" s="1" nd="1"/>
        <i x="12" s="1" nd="1"/>
        <i x="4645" s="1" nd="1"/>
        <i x="3678" s="1" nd="1"/>
        <i x="5488" s="1" nd="1"/>
        <i x="3706" s="1" nd="1"/>
        <i x="86" s="1" nd="1"/>
        <i x="2042" s="1" nd="1"/>
        <i x="2020" s="1" nd="1"/>
        <i x="3141" s="1" nd="1"/>
        <i x="1817" s="1" nd="1"/>
        <i x="3160" s="1" nd="1"/>
        <i x="1519" s="1" nd="1"/>
        <i x="1800" s="1" nd="1"/>
        <i x="2848" s="1" nd="1"/>
        <i x="16" s="1" nd="1"/>
        <i x="3577" s="1" nd="1"/>
        <i x="2780" s="1" nd="1"/>
        <i x="3755" s="1" nd="1"/>
        <i x="2843" s="1" nd="1"/>
        <i x="2172" s="1" nd="1"/>
        <i x="293" s="1" nd="1"/>
        <i x="4647" s="1" nd="1"/>
        <i x="4676" s="1" nd="1"/>
        <i x="143" s="1" nd="1"/>
        <i x="1323" s="1" nd="1"/>
        <i x="3128" s="1" nd="1"/>
        <i x="3136" s="1" nd="1"/>
        <i x="1876" s="1" nd="1"/>
        <i x="3072" s="1" nd="1"/>
        <i x="2901" s="1" nd="1"/>
        <i x="4668" s="1" nd="1"/>
        <i x="3596" s="1" nd="1"/>
        <i x="3606" s="1" nd="1"/>
        <i x="5868" s="1" nd="1"/>
        <i x="2845" s="1" nd="1"/>
        <i x="2416" s="1" nd="1"/>
        <i x="2970" s="1" nd="1"/>
        <i x="2757" s="1" nd="1"/>
        <i x="2155" s="1" nd="1"/>
        <i x="3708" s="1" nd="1"/>
        <i x="2753" s="1" nd="1"/>
        <i x="5403" s="1" nd="1"/>
        <i x="2157" s="1" nd="1"/>
        <i x="4868" s="1" nd="1"/>
        <i x="2432" s="1" nd="1"/>
        <i x="1749" s="1" nd="1"/>
        <i x="3184" s="1" nd="1"/>
        <i x="3237" s="1" nd="1"/>
        <i x="1349" s="1" nd="1"/>
        <i x="3133" s="1" nd="1"/>
        <i x="5502" s="1" nd="1"/>
        <i x="5125" s="1" nd="1"/>
        <i x="3754" s="1" nd="1"/>
        <i x="2936" s="1" nd="1"/>
        <i x="19" s="1" nd="1"/>
        <i x="1474" s="1" nd="1"/>
        <i x="1729" s="1" nd="1"/>
        <i x="4128" s="1" nd="1"/>
        <i x="1299" s="1" nd="1"/>
        <i x="1762" s="1" nd="1"/>
        <i x="5416" s="1" nd="1"/>
        <i x="5195" s="1" nd="1"/>
        <i x="2938" s="1" nd="1"/>
        <i x="3217" s="1" nd="1"/>
        <i x="2860" s="1" nd="1"/>
        <i x="3073" s="1" nd="1"/>
        <i x="2314" s="1" nd="1"/>
        <i x="2439" s="1" nd="1"/>
        <i x="3190" s="1" nd="1"/>
        <i x="4710" s="1" nd="1"/>
        <i x="3749" s="1" nd="1"/>
        <i x="21" s="1" nd="1"/>
        <i x="1231" s="1" nd="1"/>
        <i x="2418" s="1" nd="1"/>
        <i x="4672" s="1" nd="1"/>
        <i x="5159" s="1" nd="1"/>
        <i x="5857" s="1" nd="1"/>
        <i x="3601" s="1" nd="1"/>
        <i x="3709" s="1" nd="1"/>
        <i x="1764" s="1" nd="1"/>
        <i x="2423" s="1" nd="1"/>
        <i x="2939" s="1" nd="1"/>
        <i x="1893" s="1" nd="1"/>
        <i x="1895" s="1" nd="1"/>
        <i x="5146" s="1" nd="1"/>
        <i x="3828" s="1" nd="1"/>
        <i x="2930" s="1" nd="1"/>
        <i x="5430" s="1" nd="1"/>
        <i x="3239" s="1" nd="1"/>
        <i x="4134" s="1" nd="1"/>
        <i x="25" s="1" nd="1"/>
        <i x="2441" s="1" nd="1"/>
        <i x="2082" s="1" nd="1"/>
        <i x="1062" s="1" nd="1"/>
        <i x="3598" s="1" nd="1"/>
        <i x="3659" s="1" nd="1"/>
        <i x="1154" s="1" nd="1"/>
        <i x="1750" s="1" nd="1"/>
        <i x="3595" s="1" nd="1"/>
        <i x="2789" s="1" nd="1"/>
        <i x="5433" s="1" nd="1"/>
        <i x="2425" s="1" nd="1"/>
        <i x="4210" s="1" nd="1"/>
        <i x="5360" s="1" nd="1"/>
        <i x="2292" s="1" nd="1"/>
        <i x="5143" s="1" nd="1"/>
        <i x="3215" s="1" nd="1"/>
        <i x="3188" s="1" nd="1"/>
        <i x="3713" s="1" nd="1"/>
        <i x="2133" s="1" nd="1"/>
        <i x="3157" s="1" nd="1"/>
        <i x="5862" s="1" nd="1"/>
        <i x="1741" s="1" nd="1"/>
        <i x="3656" s="1" nd="1"/>
        <i x="2062" s="1" nd="1"/>
        <i x="3671" s="1" nd="1"/>
        <i x="4853" s="1" nd="1"/>
        <i x="2976" s="1" nd="1"/>
        <i x="298" s="1" nd="1"/>
        <i x="2445" s="1" nd="1"/>
        <i x="5866" s="1" nd="1"/>
        <i x="3729" s="1" nd="1"/>
        <i x="2875" s="1" nd="1"/>
        <i x="2427" s="1" nd="1"/>
        <i x="29" s="1" nd="1"/>
        <i x="92" s="1" nd="1"/>
        <i x="5112" s="1" nd="1"/>
        <i x="1796" s="1" nd="1"/>
        <i x="1521" s="1" nd="1"/>
        <i x="4788" s="1" nd="1"/>
        <i x="2906" s="1" nd="1"/>
        <i x="1054" s="1" nd="1"/>
        <i x="3269" s="1" nd="1"/>
        <i x="4720" s="1" nd="1"/>
        <i x="5429" s="1" nd="1"/>
        <i x="5861" s="1" nd="1"/>
        <i x="2283" s="1" nd="1"/>
        <i x="2448" s="1" nd="1"/>
        <i x="3221" s="1" nd="1"/>
        <i x="1839" s="1" nd="1"/>
        <i x="1348" s="1" nd="1"/>
        <i x="2864" s="1" nd="1"/>
        <i x="5737" s="1" nd="1"/>
        <i x="2168" s="1" nd="1"/>
        <i x="5126" s="1" nd="1"/>
        <i x="2130" s="1" nd="1"/>
        <i x="2928" s="1" nd="1"/>
        <i x="4162" s="1" nd="1"/>
        <i x="2044" s="1" nd="1"/>
        <i x="2921" s="1" nd="1"/>
        <i x="3665" s="1" nd="1"/>
        <i x="3001" s="1" nd="1"/>
        <i x="3608" s="1" nd="1"/>
        <i x="1760" s="1" nd="1"/>
        <i x="1155" s="1" nd="1"/>
        <i x="5361" s="1" nd="1"/>
        <i x="2929" s="1" nd="1"/>
        <i x="4724" s="1" nd="1"/>
        <i x="4163" s="1" nd="1"/>
        <i x="3236" s="1" nd="1"/>
        <i x="2394" s="1" nd="1"/>
        <i x="3676" s="1" nd="1"/>
        <i x="3240" s="1" nd="1"/>
        <i x="3271" s="1" nd="1"/>
        <i x="3254" s="1" nd="1"/>
        <i x="3840" s="1" nd="1"/>
        <i x="3697" s="1" nd="1"/>
        <i x="3108" s="1" nd="1"/>
        <i x="2920" s="1" nd="1"/>
        <i x="5196" s="1" nd="1"/>
        <i x="196" s="1" nd="1"/>
        <i x="4011" s="1" nd="1"/>
        <i x="5113" s="1" nd="1"/>
        <i x="3609" s="1" nd="1"/>
        <i x="1812" s="1" nd="1"/>
        <i x="3588" s="1" nd="1"/>
        <i x="3211" s="1" nd="1"/>
        <i x="3565" s="1" nd="1"/>
        <i x="1347" s="1" nd="1"/>
        <i x="2397" s="1" nd="1"/>
        <i x="2315" s="1" nd="1"/>
        <i x="2137" s="1" nd="1"/>
        <i x="2870" s="1" nd="1"/>
        <i x="153" s="1" nd="1"/>
        <i x="2321" s="1" nd="1"/>
        <i x="5509" s="1" nd="1"/>
        <i x="1815" s="1" nd="1"/>
        <i x="2803" s="1" nd="1"/>
        <i x="2839" s="1" nd="1"/>
        <i x="2406" s="1" nd="1"/>
        <i x="4718" s="1" nd="1"/>
        <i x="3223" s="1" nd="1"/>
        <i x="5425" s="1" nd="1"/>
        <i x="4750" s="1" nd="1"/>
        <i x="2807" s="1" nd="1"/>
        <i x="5859" s="1" nd="1"/>
        <i x="2045" s="1" nd="1"/>
        <i x="3194" s="1" nd="1"/>
        <i x="3701" s="1" nd="1"/>
        <i x="1808" s="1" nd="1"/>
        <i x="2829" s="1" nd="1"/>
        <i x="1568" s="1" nd="1"/>
        <i x="1233" s="1" nd="1"/>
        <i x="10" s="1" nd="1"/>
        <i x="1" s="1" nd="1"/>
        <i x="4642" s="1" nd="1"/>
        <i x="4956" s="1" nd="1"/>
        <i x="154" s="1" nd="1"/>
        <i x="2430" s="1" nd="1"/>
        <i x="4094" s="1" nd="1"/>
        <i x="3762" s="1" nd="1"/>
        <i x="3668" s="1" nd="1"/>
        <i x="297" s="1" nd="1"/>
        <i x="4104" s="1" nd="1"/>
        <i x="5869" s="1" nd="1"/>
        <i x="3244" s="1" nd="1"/>
        <i x="3342" s="1" nd="1"/>
        <i x="3212" s="1" nd="1"/>
        <i x="1569" s="1" nd="1"/>
        <i x="1571" s="1" nd="1"/>
        <i x="139" s="1" nd="1"/>
        <i x="3607" s="1" nd="1"/>
        <i x="23" s="1" nd="1"/>
        <i x="4013" s="1" nd="1"/>
        <i x="927" s="1" nd="1"/>
        <i x="4202" s="1" nd="1"/>
        <i x="3756" s="1" nd="1"/>
        <i x="2453" s="1" nd="1"/>
        <i x="5765" s="1" nd="1"/>
        <i x="3742" s="1" nd="1"/>
        <i x="3257" s="1" nd="1"/>
        <i x="2437" s="1" nd="1"/>
        <i x="5219" s="1" nd="1"/>
        <i x="4854" s="1" nd="1"/>
        <i x="3266" s="1" nd="1"/>
        <i x="4437" s="1" nd="1"/>
        <i x="3673" s="1" nd="1"/>
        <i x="4086" s="1" nd="1"/>
        <i x="5666" s="1" nd="1"/>
        <i x="3740" s="1" nd="1"/>
        <i x="4297" s="1" nd="1"/>
        <i x="2104" s="1" nd="1"/>
        <i x="3121" s="1" nd="1"/>
        <i x="3559" s="1" nd="1"/>
        <i x="3760" s="1" nd="1"/>
        <i x="1897" s="1" nd="1"/>
        <i x="2903" s="1" nd="1"/>
        <i x="1793" s="1" nd="1"/>
        <i x="111" s="1" nd="1"/>
        <i x="198" s="1" nd="1"/>
        <i x="3214" s="1" nd="1"/>
        <i x="2132" s="1" nd="1"/>
        <i x="2865" s="1" nd="1"/>
        <i x="1811" s="1" nd="1"/>
        <i x="2021" s="1" nd="1"/>
        <i x="1805" s="1" nd="1"/>
        <i x="2161" s="1" nd="1"/>
        <i x="1544" s="1" nd="1"/>
        <i x="5422" s="1" nd="1"/>
        <i x="2335" s="1" nd="1"/>
        <i x="5144" s="1" nd="1"/>
        <i x="3757" s="1" nd="1"/>
        <i x="2114" s="1" nd="1"/>
        <i x="2758" s="1" nd="1"/>
        <i x="2510" s="1" nd="1"/>
        <i x="5870" s="1" nd="1"/>
        <i x="2127" s="1" nd="1"/>
        <i x="1816" s="1" nd="1"/>
        <i x="5434" s="1" nd="1"/>
        <i x="5783" s="1" nd="1"/>
        <i x="2277" s="1" nd="1"/>
        <i x="1875" s="1" nd="1"/>
        <i x="159" s="1" nd="1"/>
        <i x="3843" s="1" nd="1"/>
        <i x="4127" s="1" nd="1"/>
        <i x="1166" s="1" nd="1"/>
        <i x="4410" s="1" nd="1"/>
        <i x="2835" s="1" nd="1"/>
        <i x="5527" s="1" nd="1"/>
        <i x="1829" s="1" nd="1"/>
        <i x="1777" s="1" nd="1"/>
        <i x="3220" s="1" nd="1"/>
        <i x="3124" s="1" nd="1"/>
        <i x="2791" s="1" nd="1"/>
        <i x="3736" s="1" nd="1"/>
        <i x="2844" s="1" nd="1"/>
        <i x="3833" s="1" nd="1"/>
        <i x="3387" s="1" nd="1"/>
        <i x="2446" s="1" nd="1"/>
        <i x="194" s="1" nd="1"/>
        <i x="3752" s="1" nd="1"/>
        <i x="4303" s="1" nd="1"/>
        <i x="4711" s="1" nd="1"/>
        <i x="3127" s="1" nd="1"/>
        <i x="924" s="1" nd="1"/>
        <i x="2355" s="1" nd="1"/>
        <i x="2935" s="1" nd="1"/>
        <i x="2909" s="1" nd="1"/>
        <i x="1537" s="1" nd="1"/>
        <i x="3849" s="1" nd="1"/>
        <i x="2043" s="1" nd="1"/>
        <i x="2447" s="1" nd="1"/>
        <i x="3796" s="1" nd="1"/>
        <i x="3113" s="1" nd="1"/>
        <i x="3243" s="1" nd="1"/>
        <i x="2821" s="1" nd="1"/>
        <i x="5128" s="1" nd="1"/>
        <i x="5453" s="1" nd="1"/>
        <i x="1891" s="1" nd="1"/>
        <i x="1079" s="1" nd="1"/>
        <i x="3852" s="1" nd="1"/>
        <i x="5524" s="1" nd="1"/>
        <i x="3660" s="1" nd="1"/>
        <i x="4185" s="1" nd="1"/>
        <i x="4342" s="1" nd="1"/>
        <i x="3700" s="1" nd="1"/>
        <i x="5490" s="1" nd="1"/>
        <i x="3831" s="1" nd="1"/>
        <i x="1506" s="1" nd="1"/>
        <i x="2869" s="1" nd="1"/>
        <i x="2972" s="1" nd="1"/>
        <i x="3765" s="1" nd="1"/>
        <i x="3798" s="1" nd="1"/>
        <i x="3730" s="1" nd="1"/>
        <i x="2358" s="1" nd="1"/>
        <i x="1319" s="1" nd="1"/>
        <i x="1742" s="1" nd="1"/>
        <i x="5782" s="1" nd="1"/>
        <i x="3189" s="1" nd="1"/>
        <i x="3838" s="1" nd="1"/>
        <i x="3276" s="1" nd="1"/>
        <i x="1901" s="1" nd="1"/>
        <i x="2788" s="1" nd="1"/>
        <i x="2879" s="1" nd="1"/>
        <i x="5528" s="1" nd="1"/>
        <i x="151" s="1" nd="1"/>
        <i x="3564" s="1" nd="1"/>
        <i x="4877" s="1" nd="1"/>
        <i x="1751" s="1" nd="1"/>
        <i x="1830" s="1" nd="1"/>
        <i x="3222" s="1" nd="1"/>
        <i x="3832" s="1" nd="1"/>
        <i x="781" s="1" nd="1"/>
        <i x="3182" s="1" nd="1"/>
        <i x="2164" s="1" nd="1"/>
        <i x="3726" s="1" nd="1"/>
        <i x="1894" s="1" nd="1"/>
        <i x="2768" s="1" nd="1"/>
        <i x="3710" s="1" nd="1"/>
        <i x="3395" s="1" nd="1"/>
        <i x="2063" s="1" nd="1"/>
        <i x="1888" s="1" nd="1"/>
        <i x="1794" s="1" nd="1"/>
        <i x="5141" s="1" nd="1"/>
        <i x="5499" s="1" nd="1"/>
        <i x="3313" s="1" nd="1"/>
        <i x="2797" s="1" nd="1"/>
        <i x="2871" s="1" nd="1"/>
        <i x="2896" s="1" nd="1"/>
        <i x="1748" s="1" nd="1"/>
        <i x="3299" s="1" nd="1"/>
        <i x="155" s="1" nd="1"/>
        <i x="5529" s="1" nd="1"/>
        <i x="3827" s="1" nd="1"/>
        <i x="3558" s="1" nd="1"/>
        <i x="2825" s="1" nd="1"/>
        <i x="2781" s="1" nd="1"/>
        <i x="1230" s="1" nd="1"/>
        <i x="5420" s="1" nd="1"/>
        <i x="5148" s="1" nd="1"/>
        <i x="2856" s="1" nd="1"/>
        <i x="3301" s="1" nd="1"/>
        <i x="3173" s="1" nd="1"/>
        <i x="4707" s="1" nd="1"/>
        <i x="2387" s="1" nd="1"/>
        <i x="2904" s="1" nd="1"/>
        <i x="3702" s="1" nd="1"/>
        <i x="4214" s="1" nd="1"/>
        <i x="2819" s="1" nd="1"/>
        <i x="3187" s="1" nd="1"/>
        <i x="3811" s="1" nd="1"/>
        <i x="5137" s="1" nd="1"/>
        <i x="5139" s="1" nd="1"/>
        <i x="3218" s="1" nd="1"/>
        <i x="4209" s="1" nd="1"/>
        <i x="2376" s="1" nd="1"/>
        <i x="2755" s="1" nd="1"/>
        <i x="1756" s="1" nd="1"/>
        <i x="3210" s="1" nd="1"/>
        <i x="1449" s="1" nd="1"/>
        <i x="4203" s="1" nd="1"/>
        <i x="5111" s="1" nd="1"/>
        <i x="2857" s="1" nd="1"/>
        <i x="3642" s="1" nd="1"/>
        <i x="1882" s="1" nd="1"/>
        <i x="1157" s="1" nd="1"/>
        <i x="5743" s="1" nd="1"/>
        <i x="3716" s="1" nd="1"/>
        <i x="3131" s="1" nd="1"/>
        <i x="1813" s="1" nd="1"/>
        <i x="5506" s="1" nd="1"/>
        <i x="4712" s="1" nd="1"/>
        <i x="3834" s="1" nd="1"/>
        <i x="1792" s="1" nd="1"/>
        <i x="4719" s="1" nd="1"/>
        <i x="5456" s="1" nd="1"/>
        <i x="3288" s="1" nd="1"/>
        <i x="2339" s="1" nd="1"/>
        <i x="3768" s="1" nd="1"/>
        <i x="4618" s="1" nd="1"/>
        <i x="2102" s="1" nd="1"/>
        <i x="2900" s="1" nd="1"/>
        <i x="3672" s="1" nd="1"/>
        <i x="3632" s="1" nd="1"/>
        <i x="1814" s="1" nd="1"/>
        <i x="1283" s="1" nd="1"/>
        <i x="1529" s="1" nd="1"/>
        <i x="3132" s="1" nd="1"/>
        <i x="5745" s="1" nd="1"/>
        <i x="2346" s="1" nd="1"/>
        <i x="4786" s="1" nd="1"/>
        <i x="3836" s="1" nd="1"/>
        <i x="2324" s="1" nd="1"/>
        <i x="3663" s="1" nd="1"/>
        <i x="1538" s="1" nd="1"/>
        <i x="2169" s="1" nd="1"/>
        <i x="3300" s="1" nd="1"/>
        <i x="3343" s="1" nd="1"/>
        <i x="5850" s="1" nd="1"/>
        <i x="3743" s="1" nd="1"/>
        <i x="158" s="1" nd="1"/>
        <i x="3787" s="1" nd="1"/>
        <i x="3361" s="1" nd="1"/>
        <i x="2541" s="1" nd="1"/>
        <i x="2111" s="1" nd="1"/>
        <i x="4286" s="1" nd="1"/>
        <i x="1553" s="1" nd="1"/>
        <i x="4725" s="1" nd="1"/>
        <i x="3153" s="1" nd="1"/>
        <i x="4708" s="1" nd="1"/>
        <i x="2414" s="1" nd="1"/>
        <i x="3799" s="1" nd="1"/>
        <i x="4777" s="1" nd="1"/>
        <i x="3769" s="1" nd="1"/>
        <i x="1343" s="1" nd="1"/>
        <i x="3181" s="1" nd="1"/>
        <i x="3783" s="1" nd="1"/>
        <i x="4085" s="1" nd="1"/>
        <i x="3761" s="1" nd="1"/>
        <i x="1150" s="1" nd="1"/>
        <i x="3365" s="1" nd="1"/>
        <i x="5744" s="1" nd="1"/>
        <i x="1161" s="1" nd="1"/>
        <i x="4619" s="1" nd="1"/>
        <i x="3238" s="1" nd="1"/>
        <i x="3630" s="1" nd="1"/>
        <i x="1284" s="1" nd="1"/>
        <i x="2464" s="1" nd="1"/>
        <i x="1570" s="1" nd="1"/>
        <i x="242" s="1" nd="1"/>
        <i x="3889" s="1" nd="1"/>
        <i x="3143" s="1" nd="1"/>
        <i x="3139" s="1" nd="1"/>
        <i x="4784" s="1" nd="1"/>
        <i x="5220" s="1" nd="1"/>
        <i x="1158" s="1" nd="1"/>
        <i x="4732" s="1" nd="1"/>
        <i x="2431" s="1" nd="1"/>
        <i x="5127" s="1" nd="1"/>
        <i x="2325" s="1" nd="1"/>
        <i x="1567" s="1" nd="1"/>
        <i x="2558" s="1" nd="1"/>
        <i x="195" s="1" nd="1"/>
        <i x="5467" s="1" nd="1"/>
        <i x="4621" s="1" nd="1"/>
        <i x="1835" s="1" nd="1"/>
        <i x="3781" s="1" nd="1"/>
        <i x="2109" s="1" nd="1"/>
        <i x="3751" s="1" nd="1"/>
        <i x="5169" s="1" nd="1"/>
        <i x="2294" s="1" nd="1"/>
        <i x="3145" s="1" nd="1"/>
        <i x="3845" s="1" nd="1"/>
        <i x="4298" s="1" nd="1"/>
        <i x="3738" s="1" nd="1"/>
        <i x="1367" s="1" nd="1"/>
        <i x="3185" s="1" nd="1"/>
        <i x="2435" s="1" nd="1"/>
        <i x="1162" s="1" nd="1"/>
        <i x="3767" s="1" nd="1"/>
        <i x="4206" s="1" nd="1"/>
        <i x="5397" s="1" nd="1"/>
        <i x="2971" s="1" nd="1"/>
        <i x="5131" s="1" nd="1"/>
        <i x="1873" s="1" nd="1"/>
        <i x="4780" s="1" nd="1"/>
        <i x="1896" s="1" nd="1"/>
        <i x="3775" s="1" nd="1"/>
        <i x="3721" s="1" nd="1"/>
        <i x="1285" s="1" nd="1"/>
        <i x="4778" s="1" nd="1"/>
        <i x="4204" s="1" nd="1"/>
        <i x="3735" s="1" nd="1"/>
        <i x="2442" s="1" nd="1"/>
        <i x="1573" s="1" nd="1"/>
        <i x="3180" s="1" nd="1"/>
        <i x="5147" s="1" nd="1"/>
        <i x="5145" s="1" nd="1"/>
        <i x="2934" s="1" nd="1"/>
        <i x="2084" s="1" nd="1"/>
        <i x="2342" s="1" nd="1"/>
        <i x="3366" s="1" nd="1"/>
        <i x="1354" s="1" nd="1"/>
        <i x="2919" s="1" nd="1"/>
        <i x="142" s="1" nd="1"/>
        <i x="3241" s="1" nd="1"/>
        <i x="3737" s="1" nd="1"/>
        <i x="1758" s="1" nd="1"/>
        <i x="4704" s="1" nd="1"/>
        <i x="5427" s="1" nd="1"/>
        <i x="2025" s="1" nd="1"/>
        <i x="3330" s="1" nd="1"/>
        <i x="2778" s="1" nd="1"/>
        <i x="3279" s="1" nd="1"/>
        <i x="2973" s="1" nd="1"/>
        <i x="2943" s="1" nd="1"/>
        <i x="2313" s="1" nd="1"/>
        <i x="3837" s="1" nd="1"/>
        <i x="2443" s="1" nd="1"/>
        <i x="2545" s="1" nd="1"/>
        <i x="1344" s="1" nd="1"/>
        <i x="4705" s="1" nd="1"/>
        <i x="5667" s="1" nd="1"/>
        <i x="4281" s="1" nd="1"/>
        <i x="1790" s="1" nd="1"/>
        <i x="199" s="1" nd="1"/>
        <i x="4114" s="1" nd="1"/>
        <i x="5133" s="1" nd="1"/>
        <i x="1451" s="1" nd="1"/>
        <i x="2449" s="1" nd="1"/>
        <i x="4709" s="1" nd="1"/>
        <i x="94" s="1" nd="1"/>
        <i x="197" s="1" nd="1"/>
        <i x="243" s="1" nd="1"/>
        <i x="3186" s="1" nd="1"/>
        <i x="3777" s="1" nd="1"/>
        <i x="3723" s="1" nd="1"/>
        <i x="4706" s="1" nd="1"/>
        <i x="49" s="1" nd="1"/>
        <i x="3135" s="1" nd="1"/>
        <i x="3142" s="1" nd="1"/>
        <i x="2770" s="1" nd="1"/>
        <i x="1900" s="1" nd="1"/>
        <i x="3748" s="1" nd="1"/>
        <i x="3312" s="1" nd="1"/>
        <i x="2129" s="1" nd="1"/>
        <i x="2327" s="1" nd="1"/>
        <i x="1831" s="1" nd="1"/>
        <i x="2511" s="1" nd="1"/>
        <i x="2561" s="1" nd="1"/>
        <i x="3120" s="1" nd="1"/>
        <i x="3245" s="1" nd="1"/>
        <i x="2162" s="1" nd="1"/>
        <i x="3771" s="1" nd="1"/>
        <i x="1907" s="1" nd="1"/>
        <i x="2944" s="1" nd="1"/>
        <i x="4879" s="1" nd="1"/>
        <i x="4293" s="1" nd="1"/>
        <i x="3284" s="1" nd="1"/>
        <i x="1235" s="1" nd="1"/>
        <i x="630" s="1" nd="1"/>
        <i x="4855" s="1" nd="1"/>
        <i x="3314" s="1" nd="1"/>
        <i x="905" s="1" nd="1"/>
        <i x="1832" s="1" nd="1"/>
        <i x="1797" s="1" nd="1"/>
        <i x="4213" s="1" nd="1"/>
        <i x="2830" s="1" nd="1"/>
        <i x="2840" s="1" nd="1"/>
        <i x="2801" s="1" nd="1"/>
        <i x="4742" s="1" nd="1"/>
        <i x="3846" s="1" nd="1"/>
        <i x="5421" s="1" nd="1"/>
        <i x="3657" s="1" nd="1"/>
        <i x="244" s="1" nd="1"/>
        <i x="5218" s="1" nd="1"/>
        <i x="4374" s="1" nd="1"/>
        <i x="5751" s="1" nd="1"/>
        <i x="3712" s="1" nd="1"/>
        <i x="1125" s="1" nd="1"/>
        <i x="3734" s="1" nd="1"/>
        <i x="1788" s="1" nd="1"/>
        <i x="4201" s="1" nd="1"/>
        <i x="2977" s="1" nd="1"/>
        <i x="2433" s="1" nd="1"/>
        <i x="4301" s="1" nd="1"/>
        <i x="1880" s="1" nd="1"/>
        <i x="1350" s="1" nd="1"/>
        <i x="4115" s="1" nd="1"/>
        <i x="4703" s="1" nd="1"/>
        <i x="2125" s="1" nd="1"/>
        <i x="1887" s="1" nd="1"/>
        <i x="2134" s="1" nd="1"/>
        <i x="2362" s="1" nd="1"/>
        <i x="1572" s="1" nd="1"/>
        <i x="3745" s="1" nd="1"/>
        <i x="928" s="1" nd="1"/>
        <i x="5498" s="1" nd="1"/>
        <i x="1546" s="1" nd="1"/>
        <i x="2438" s="1" nd="1"/>
        <i x="1159" s="1" nd="1"/>
        <i x="148" s="1" nd="1"/>
        <i x="2103" s="1" nd="1"/>
        <i x="3360" s="1" nd="1"/>
        <i x="3733" s="1" nd="1"/>
        <i x="3704" s="1" nd="1"/>
        <i x="3715" s="1" nd="1"/>
        <i x="4182" s="1" nd="1"/>
        <i x="3795" s="1" nd="1"/>
        <i x="3815" s="1" nd="1"/>
        <i x="5486" s="1" nd="1"/>
        <i x="2291" s="1" nd="1"/>
        <i x="3615" s="1" nd="1"/>
        <i x="1540" s="1" nd="1"/>
        <i x="3814" s="1" nd="1"/>
        <i x="3685" s="1" nd="1"/>
        <i x="3643" s="1" nd="1"/>
        <i x="2859" s="1" nd="1"/>
        <i x="4340" s="1" nd="1"/>
        <i x="2112" s="1" nd="1"/>
        <i x="1152" s="1" nd="1"/>
        <i x="3364" s="1" nd="1"/>
        <i x="3797" s="1" nd="1"/>
        <i x="4186" s="1" nd="1"/>
        <i x="3698" s="1" nd="1"/>
        <i x="2922" s="1" nd="1"/>
        <i x="3097" s="1" nd="1"/>
        <i x="3325" s="1" nd="1"/>
        <i x="1080" s="1" nd="1"/>
        <i x="2946" s="1" nd="1"/>
        <i x="2334" s="1" nd="1"/>
        <i x="9" s="1" nd="1"/>
        <i x="2834" s="1" nd="1"/>
        <i x="5149" s="1" nd="1"/>
        <i x="4338" s="1" nd="1"/>
        <i x="1353" s="1" nd="1"/>
        <i x="3147" s="1" nd="1"/>
        <i x="3841" s="1" nd="1"/>
        <i x="3750" s="1" nd="1"/>
        <i x="3267" s="1" nd="1"/>
        <i x="341" s="1" nd="1"/>
        <i x="3888" s="1" nd="1"/>
        <i x="149" s="1" nd="1"/>
        <i x="5135" s="1" nd="1"/>
        <i x="3129" s="1" nd="1"/>
        <i x="295" s="1" nd="1"/>
        <i x="3277" s="1" nd="1"/>
        <i x="2171" s="1" nd="1"/>
        <i x="1167" s="1" nd="1"/>
        <i x="3144" s="1" nd="1"/>
        <i x="1160" s="1" nd="1"/>
        <i x="2549" s="1" nd="1"/>
        <i x="5508" s="1" nd="1"/>
        <i x="1530" s="1" nd="1"/>
        <i x="5459" s="1" nd="1"/>
        <i x="2451" s="1" nd="1"/>
        <i x="632" s="1" nd="1"/>
        <i x="3741" s="1" nd="1"/>
        <i x="5432" s="1" nd="1"/>
        <i x="1534" s="1" nd="1"/>
        <i x="5742" s="1" nd="1"/>
        <i x="3134" s="1" nd="1"/>
        <i x="2064" s="1" nd="1"/>
        <i x="4350" s="1" nd="1"/>
        <i x="1352" s="1" nd="1"/>
        <i x="2908" s="1" nd="1"/>
        <i x="1784" s="1" nd="1"/>
        <i x="225" s="1" nd="1"/>
        <i x="1878" s="1" nd="1"/>
        <i x="1908" s="1" nd="1"/>
        <i x="3658" s="1" nd="1"/>
        <i x="3192" s="1" nd="1"/>
        <i x="5489" s="1" nd="1"/>
        <i x="1892" s="1" nd="1"/>
        <i x="2375" s="1" nd="1"/>
        <i x="3776" s="1" nd="1"/>
        <i x="4348" s="1" nd="1"/>
        <i x="2046" s="1" nd="1"/>
        <i x="48" s="1" nd="1"/>
        <i x="2074" s="1" nd="1"/>
        <i x="3369" s="1" nd="1"/>
        <i x="1357" s="1" nd="1"/>
        <i x="2861" s="1" nd="1"/>
        <i x="1543" s="1" nd="1"/>
        <i x="2566" s="1" nd="1"/>
        <i x="2392" s="1" nd="1"/>
        <i x="2352" s="1" nd="1"/>
        <i x="2154" s="1" nd="1"/>
        <i x="3667" s="1" nd="1"/>
        <i x="4299" s="1" nd="1"/>
        <i x="2156" s="1" nd="1"/>
        <i x="2396" s="1" nd="1"/>
        <i x="3629" s="1" nd="1"/>
        <i x="2440" s="1" nd="1"/>
        <i x="1318" s="1" nd="1"/>
        <i x="4337" s="1" nd="1"/>
        <i x="2452" s="1" nd="1"/>
        <i x="1355" s="1" nd="1"/>
        <i x="152" s="1" nd="1"/>
        <i x="5428" s="1" nd="1"/>
        <i x="3287" s="1" nd="1"/>
        <i x="5497" s="1" nd="1"/>
        <i x="930" s="1" nd="1"/>
        <i x="1156" s="1" nd="1"/>
        <i x="2077" s="1" nd="1"/>
        <i x="150" s="1" nd="1"/>
        <i x="2444" s="1" nd="1"/>
        <i x="4875" s="1" nd="1"/>
        <i x="450" s="1" nd="1"/>
        <i x="3744" s="1" nd="1"/>
        <i x="2855" s="1" nd="1"/>
        <i x="2542" s="1" nd="1"/>
        <i x="4294" s="1" nd="1"/>
        <i x="2779" s="1" nd="1"/>
        <i x="1151" s="1" nd="1"/>
        <i x="4436" s="1" nd="1"/>
        <i x="1884" s="1" nd="1"/>
        <i x="3786" s="1" nd="1"/>
        <i x="156" s="1" nd="1"/>
        <i x="2353" s="1" nd="1"/>
        <i x="2450" s="1" nd="1"/>
        <i x="2055" s="1" nd="1"/>
        <i x="3839" s="1" nd="1"/>
        <i x="3413" s="1" nd="1"/>
        <i x="3655" s="1" nd="1"/>
        <i x="752" s="1" nd="1"/>
        <i x="3731" s="1" nd="1"/>
        <i x="5431" s="1" nd="1"/>
        <i x="2434" s="1" nd="1"/>
        <i x="2792" s="1" nd="1"/>
        <i x="4738" s="1" nd="1"/>
        <i x="299" s="1" nd="1"/>
        <i x="2381" s="1" nd="1"/>
        <i x="3747" s="1" nd="1"/>
        <i x="786" s="1" nd="1"/>
        <i x="1757" s="1" nd="1"/>
        <i x="2759" s="1" nd="1"/>
        <i x="2918" s="1" nd="1"/>
        <i x="1556" s="1" nd="1"/>
        <i x="5747" s="1" nd="1"/>
        <i x="629" s="1" nd="1"/>
        <i x="2357" s="1" nd="1"/>
        <i x="2333" s="1" nd="1"/>
        <i x="2436" s="1" nd="1"/>
        <i x="5741" s="1" nd="1"/>
        <i x="2559" s="1" nd="1"/>
        <i x="452" s="1" nd="1"/>
        <i x="4276" s="1" nd="1"/>
        <i x="4723" s="1" nd="1"/>
        <i x="1507" s="1" nd="1"/>
        <i x="2795" s="1" nd="1"/>
        <i x="3732" s="1" nd="1"/>
        <i x="2384" s="1" nd="1"/>
        <i x="3670" s="1" nd="1"/>
        <i x="5503" s="1" nd="1"/>
        <i x="1363" s="1" nd="1"/>
        <i x="3150" s="1" nd="1"/>
        <i x="3154" s="1" nd="1"/>
        <i x="4302" s="1" nd="1"/>
        <i x="2907" s="1" nd="1"/>
        <i x="2897" s="1" nd="1"/>
        <i x="0" s="1" nd="1"/>
        <i x="4408" s="1" nd="1"/>
        <i x="2980" s="1" nd="1"/>
        <i x="5748" s="1" nd="1"/>
        <i x="753" s="1" nd="1"/>
        <i x="4781" s="1" nd="1"/>
        <i x="2910" s="1" nd="1"/>
        <i x="3252" s="1" nd="1"/>
        <i x="1565" s="1" nd="1"/>
        <i x="4743" s="1" nd="1"/>
        <i x="4375" s="1" nd="1"/>
        <i x="157" s="1" nd="1"/>
        <i x="3753" s="1" nd="1"/>
        <i x="4279" s="1" nd="1"/>
        <i x="2456" s="1" nd="1"/>
        <i x="3844" s="1" nd="1"/>
        <i x="2787" s="1" nd="1"/>
        <i x="785" s="1" nd="1"/>
        <i x="5266" s="1" nd="1"/>
        <i x="2115" s="1" nd="1"/>
        <i x="2047" s="1" nd="1"/>
        <i x="5168" s="1" nd="1"/>
        <i x="3770" s="1" nd="1"/>
        <i x="1548" s="1" nd="1"/>
        <i x="2140" s="1" nd="1"/>
        <i x="2827" s="1" nd="1"/>
        <i x="2899" s="1" nd="1"/>
        <i x="2053" s="1" nd="1"/>
        <i x="3693" s="1" nd="1"/>
        <i x="2978" s="1" nd="1"/>
        <i x="3382" s="1" nd="1"/>
        <i x="1759" s="1" nd="1"/>
        <i x="754" s="1" nd="1"/>
        <i x="5750" s="1" nd="1"/>
        <i x="3177" s="1" nd="1"/>
        <i x="2802" s="1" nd="1"/>
        <i x="2953" s="1" nd="1"/>
        <i x="2950" s="1" nd="1"/>
        <i x="5269" s="1" nd="1"/>
        <i x="1795" s="1" nd="1"/>
        <i x="4211" s="1" nd="1"/>
        <i x="2543" s="1" nd="1"/>
        <i x="1346" s="1" nd="1"/>
        <i x="2048" s="1" nd="1"/>
        <i x="2815" s="1" nd="1"/>
        <i x="3847" s="1" nd="1"/>
        <i x="5759" s="1" nd="1"/>
        <i x="1322" s="1" nd="1"/>
        <i x="4434" s="1" nd="1"/>
        <i x="3772" s="1" nd="1"/>
        <i x="5496" s="1" nd="1"/>
        <i x="1554" s="1" nd="1"/>
        <i x="2777" s="1" nd="1"/>
        <i x="2868" s="1" nd="1"/>
        <i x="3326" s="1" nd="1"/>
        <i x="1818" s="1" nd="1"/>
        <i x="2955" s="1" nd="1"/>
        <i x="2884" s="1" nd="1"/>
        <i x="2468" s="1" nd="1"/>
        <i x="4847" s="1" nd="1"/>
        <i x="2945" s="1" nd="1"/>
        <i x="4187" s="1" nd="1"/>
        <i x="1320" s="1" nd="1"/>
        <i x="1533" s="1" nd="1"/>
        <i x="1351" s="1" nd="1"/>
        <i x="5115" s="1" nd="1"/>
        <i x="923" s="1" nd="1"/>
        <i x="1874" s="1" nd="1"/>
        <i x="2400" s="1" nd="1"/>
        <i x="3329" s="1" nd="1"/>
        <i x="1362" s="1" nd="1"/>
        <i x="2562" s="1" nd="1"/>
        <i x="2404" s="1" nd="1"/>
        <i x="3718" s="1" nd="1"/>
        <i x="4782" s="1" nd="1"/>
        <i x="2811" s="1" nd="1"/>
        <i x="4295" s="1" nd="1"/>
        <i x="2490" s="1" nd="1"/>
        <i x="3641" s="1" nd="1"/>
        <i x="5764" s="1" nd="1"/>
        <i x="3002" s="1" nd="1"/>
        <i x="1574" s="1" nd="1"/>
        <i x="3332" s="1" nd="1"/>
        <i x="2990" s="1" nd="1"/>
        <i x="1787" s="1" nd="1"/>
        <i x="2049" s="1" nd="1"/>
        <i x="4251" s="1" nd="1"/>
        <i x="1890" s="1" nd="1"/>
        <i x="2378" s="1" nd="1"/>
        <i x="3096" s="1" nd="1"/>
        <i x="340" s="1" nd="1"/>
        <i x="2874" s="1" nd="1"/>
        <i x="5225" s="1" nd="1"/>
        <i x="936" s="1" nd="1"/>
        <i x="3383" s="1" nd="1"/>
        <i x="1536" s="1" nd="1"/>
        <i x="3774" s="1" nd="1"/>
        <i x="2380" s="1" nd="1"/>
        <i x="1776" s="1" nd="1"/>
        <i x="2832" s="1" nd="1"/>
        <i x="3686" s="1" nd="1"/>
        <i x="5495" s="1" nd="1"/>
        <i x="4205" s="1" nd="1"/>
        <i x="3789" s="1" nd="1"/>
        <i x="2" s="1" nd="1"/>
        <i x="4715" s="1" nd="1"/>
        <i x="3664" s="1" nd="1"/>
        <i x="3851" s="1" nd="1"/>
        <i x="1819" s="1" nd="1"/>
        <i x="4327" s="1" nd="1"/>
        <i x="1356" s="1" nd="1"/>
        <i x="2326" s="1" nd="1"/>
        <i x="2377" s="1" nd="1"/>
        <i x="4287" s="1" nd="1"/>
        <i x="2858" s="1" nd="1"/>
        <i x="2158" s="1" nd="1"/>
        <i x="2881" s="1" nd="1"/>
        <i x="4735" s="1" nd="1"/>
        <i x="3739" s="1" nd="1"/>
        <i x="931" s="1" nd="1"/>
        <i x="4866" s="1" nd="1"/>
        <i x="3370" s="1" nd="1"/>
        <i x="1791" s="1" nd="1"/>
        <i x="5761" s="1" nd="1"/>
        <i x="1822" s="1" nd="1"/>
        <i x="5768" s="1" nd="1"/>
        <i x="3283" s="1" nd="1"/>
        <i x="1345" s="1" nd="1"/>
        <i x="4216" s="1" nd="1"/>
        <i x="3286" s="1" nd="1"/>
        <i x="1552" s="1" nd="1"/>
        <i x="2017" s="1" nd="1"/>
        <i x="1562" s="1" nd="1"/>
        <i x="4288" s="1" nd="1"/>
        <i x="4749" s="1" nd="1"/>
        <i x="2056" s="1" nd="1"/>
        <i x="3808" s="1" nd="1"/>
        <i x="1229" s="1" nd="1"/>
        <i x="4831" s="1" nd="1"/>
        <i x="2340" s="1" nd="1"/>
        <i x="2905" s="1" nd="1"/>
        <i x="3146" s="1" nd="1"/>
        <i x="4343" s="1" nd="1"/>
        <i x="3151" s="1" nd="1"/>
        <i x="4737" s="1" nd="1"/>
        <i x="451" s="1" nd="1"/>
        <i x="3353" s="1" nd="1"/>
        <i x="3359" s="1" nd="1"/>
        <i x="1824" s="1" nd="1"/>
        <i x="3727" s="1" nd="1"/>
        <i x="4722" s="1" nd="1"/>
        <i x="1783" s="1" nd="1"/>
        <i x="3112" s="1" nd="1"/>
        <i x="3687" s="1" nd="1"/>
        <i x="3669" s="1" nd="1"/>
        <i x="2465" s="1" nd="1"/>
        <i x="5475" s="1" nd="1"/>
        <i x="4194" s="1" nd="1"/>
        <i x="4832" s="1" nd="1"/>
        <i x="2914" s="1" nd="1"/>
        <i x="453" s="1" nd="1"/>
        <i x="2760" s="1" nd="1"/>
        <i x="4744" s="1" nd="1"/>
        <i x="3746" s="1" nd="1"/>
        <i x="4283" s="1" nd="1"/>
        <i x="2052" s="1" nd="1"/>
        <i x="2886" s="1" nd="1"/>
        <i x="1889" s="1" nd="1"/>
        <i x="3654" s="1" nd="1"/>
        <i x="3829" s="1" nd="1"/>
        <i x="3259" s="1" nd="1"/>
        <i x="4785" s="1" nd="1"/>
        <i x="5211" s="1" nd="1"/>
        <i x="2793" s="1" nd="1"/>
        <i x="4157" s="1" nd="1"/>
        <i x="1358" s="1" nd="1"/>
        <i x="631" s="1" nd="1"/>
        <i x="5212" s="1" nd="1"/>
        <i x="2348" s="1" nd="1"/>
        <i x="3690" s="1" nd="1"/>
        <i x="2382" s="1" nd="1"/>
        <i x="3388" s="1" nd="1"/>
        <i x="1123" s="1" nd="1"/>
        <i x="4808" s="1" nd="1"/>
        <i x="4344" s="1" nd="1"/>
        <i x="2379" s="1" nd="1"/>
        <i x="2796" s="1" nd="1"/>
        <i x="4714" s="1" nd="1"/>
        <i x="2957" s="1" nd="1"/>
        <i x="2911" s="1" nd="1"/>
        <i x="4336" s="1" nd="1"/>
        <i x="3350" s="1" nd="1"/>
        <i x="5485" s="1" nd="1"/>
        <i x="2142" s="1" nd="1"/>
        <i x="3856" s="1" nd="1"/>
        <i x="2383" s="1" nd="1"/>
        <i x="3155" s="1" nd="1"/>
        <i x="4969" s="1" nd="1"/>
        <i x="1789" s="1" nd="1"/>
        <i x="2952" s="1" nd="1"/>
        <i x="4891" s="1" nd="1"/>
        <i x="2951" s="1" nd="1"/>
        <i x="2540" s="1" nd="1"/>
        <i x="2754" s="1" nd="1"/>
        <i x="3285" s="1" nd="1"/>
        <i x="2080" s="1" nd="1"/>
        <i x="3130" s="1" nd="1"/>
        <i x="5746" s="1" nd="1"/>
        <i x="2585" s="1" nd="1"/>
        <i x="1879" s="1" nd="1"/>
        <i x="4290" s="1" nd="1"/>
        <i x="2954" s="1" nd="1"/>
        <i x="3327" s="1" nd="1"/>
        <i x="3275" s="1" nd="1"/>
        <i x="4373" s="1" nd="1"/>
        <i x="2349" s="1" nd="1"/>
        <i x="3850" s="1" nd="1"/>
        <i x="4237" s="1" nd="1"/>
        <i x="2596" s="1" nd="1"/>
        <i x="3319" s="1" nd="1"/>
        <i x="3813" s="1" nd="1"/>
        <i x="5478" s="1" nd="1"/>
        <i x="4346" s="1" nd="1"/>
        <i x="2409" s="1" nd="1"/>
        <i x="1825" s="1" nd="1"/>
        <i x="4848" s="1" nd="1"/>
        <i x="4262" s="1" nd="1"/>
        <i x="3328" s="1" nd="1"/>
        <i x="4347" s="1" nd="1"/>
        <i x="925" s="1" nd="1"/>
        <i x="4277" s="1" nd="1"/>
        <i x="2556" s="1" nd="1"/>
        <i x="4369" s="1" nd="1"/>
        <i x="1886" s="1" nd="1"/>
        <i x="1234" s="1" nd="1"/>
        <i x="5482" s="1" nd="1"/>
        <i x="2085" s="1" nd="1"/>
        <i x="3412" s="1" nd="1"/>
        <i x="2926" s="1" nd="1"/>
        <i x="3331" s="1" nd="1"/>
        <i x="4195" s="1" nd="1"/>
        <i x="1906" s="1" nd="1"/>
        <i x="144" s="1" nd="1"/>
        <i x="2116" s="1" nd="1"/>
        <i x="2351" s="1" nd="1"/>
        <i x="5758" s="1" nd="1"/>
        <i x="4193" s="1" nd="1"/>
        <i x="145" s="1" nd="1"/>
        <i x="1827" s="1" nd="1"/>
        <i x="4289" s="1" nd="1"/>
        <i x="2798" s="1" nd="1"/>
        <i x="4733" s="1" nd="1"/>
        <i x="1545" s="1" nd="1"/>
        <i x="5267" s="1" nd="1"/>
        <i x="2081" s="1" nd="1"/>
        <i x="5749" s="1" nd="1"/>
        <i x="5226" s="1" nd="1"/>
        <i x="1850" s="1" nd="1"/>
        <i x="4734" s="1" nd="1"/>
        <i x="3368" s="1" nd="1"/>
        <i x="1911" s="1" nd="1"/>
        <i x="4278" s="1" nd="1"/>
        <i x="4776" s="1" nd="1"/>
        <i x="3899" s="1" nd="1"/>
        <i x="3384" s="1" nd="1"/>
        <i x="3362" s="1" nd="1"/>
        <i x="4300" s="1" nd="1"/>
        <i x="1168" s="1" nd="1"/>
        <i x="1847" s="1" nd="1"/>
        <i x="2354" s="1" nd="1"/>
        <i x="4196" s="1" nd="1"/>
        <i x="4766" s="1" nd="1"/>
        <i x="1866" s="1" nd="1"/>
        <i x="3162" s="1" nd="1"/>
        <i x="5505" s="1" nd="1"/>
        <i x="4229" s="1" nd="1"/>
        <i x="2360" s="1" nd="1"/>
        <i x="4691" s="1" nd="1"/>
        <i x="1903" s="1" nd="1"/>
        <i x="784" s="1" nd="1"/>
        <i x="2341" s="1" nd="1"/>
        <i x="3356" s="1" nd="1"/>
        <i x="3358" s="1" nd="1"/>
        <i x="1872" s="1" nd="1"/>
        <i x="4232" s="1" nd="1"/>
        <i x="4871" s="1" nd="1"/>
        <i x="2507" s="1" nd="1"/>
        <i x="2923" s="1" nd="1"/>
        <i x="4804" s="1" nd="1"/>
        <i x="4779" s="1" nd="1"/>
        <i x="633" s="1" nd="1"/>
        <i x="4838" s="1" nd="1"/>
        <i x="2159" s="1" nd="1"/>
        <i x="4693" s="1" nd="1"/>
        <i x="2932" s="1" nd="1"/>
        <i x="1828" s="1" nd="1"/>
        <i x="2486" s="1" nd="1"/>
        <i x="4893" s="1" nd="1"/>
        <i x="4108" s="1" nd="1"/>
        <i x="1535" s="1" nd="1"/>
        <i x="4188" s="1" nd="1"/>
        <i x="2546" s="1" nd="1"/>
        <i x="4690" s="1" nd="1"/>
        <i x="2183" s="1" nd="1"/>
        <i x="2361" s="1" nd="1"/>
        <i x="5762" s="1" nd="1"/>
        <i x="4328" s="1" nd="1"/>
        <i x="3262" s="1" nd="1"/>
        <i x="5494" s="1" nd="1"/>
        <i x="1081" s="1" nd="1"/>
        <i x="4258" s="1" nd="1"/>
        <i x="2862" s="1" nd="1"/>
        <i x="5227" s="1" nd="1"/>
        <i x="2356" s="1" nd="1"/>
        <i x="5121" s="1" nd="1"/>
        <i x="2931" s="1" nd="1"/>
        <i x="3372" s="1" nd="1"/>
        <i x="1542" s="1" nd="1"/>
        <i x="4701" s="1" nd="1"/>
        <i x="2408" s="1" nd="1"/>
        <i x="3692" s="1" nd="1"/>
        <i x="1905" s="1" nd="1"/>
        <i x="2560" s="1" nd="1"/>
        <i x="528" s="1" nd="1"/>
        <i x="4330" s="1" nd="1"/>
        <i x="4228" s="1" nd="1"/>
        <i x="4284" s="1" nd="1"/>
        <i x="2458" s="1" nd="1"/>
        <i x="3304" s="1" nd="1"/>
        <i x="2947" s="1" nd="1"/>
        <i x="4883" s="1" nd="1"/>
        <i x="2331" s="1" nd="1"/>
        <i x="3351" s="1" nd="1"/>
        <i x="4110" s="1" nd="1"/>
        <i x="2412" s="1" nd="1"/>
        <i x="1559" s="1" nd="1"/>
        <i x="5504" s="1" nd="1"/>
        <i x="2582" s="1" nd="1"/>
        <i x="1164" s="1" nd="1"/>
        <i x="635" s="1" nd="1"/>
        <i x="2872" s="1" nd="1"/>
        <i x="2141" s="1" nd="1"/>
        <i x="4282" s="1" nd="1"/>
        <i x="2948" s="1" nd="1"/>
        <i x="2989" s="1" nd="1"/>
        <i x="2800" s="1" nd="1"/>
        <i x="2483" s="1" nd="1"/>
        <i x="1877" s="1" nd="1"/>
        <i x="4322" s="1" nd="1"/>
        <i x="4111" s="1" nd="1"/>
        <i x="2018" s="1" nd="1"/>
        <i x="3310" s="1" nd="1"/>
        <i x="3305" s="1" nd="1"/>
        <i x="787" s="1" nd="1"/>
        <i x="3785" s="1" nd="1"/>
        <i x="3289" s="1" nd="1"/>
        <i x="5122" s="1" nd="1"/>
        <i x="5217" s="1" nd="1"/>
        <i x="2761" s="1" nd="1"/>
        <i x="3348" s="1" nd="1"/>
        <i x="1575" s="1" nd="1"/>
        <i x="2887" s="1" nd="1"/>
        <i x="1806" s="1" nd="1"/>
        <i x="4803" s="1" nd="1"/>
        <i x="1807" s="1" nd="1"/>
        <i x="1337" s="1" nd="1"/>
        <i x="3830" s="1" nd="1"/>
        <i x="2122" s="1" nd="1"/>
        <i x="4334" s="1" nd="1"/>
        <i x="4280" s="1" nd="1"/>
        <i x="1366" s="1" nd="1"/>
        <i x="1883" s="1" nd="1"/>
        <i x="3371" s="1" nd="1"/>
        <i x="245" s="1" nd="1"/>
        <i x="4696" s="1" nd="1"/>
        <i x="2949" s="1" nd="1"/>
        <i x="4272" s="1" nd="1"/>
        <i x="4236" s="1" nd="1"/>
        <i x="140" s="1" nd="1"/>
        <i x="3788" s="1" nd="1"/>
        <i x="3386" s="1" nd="1"/>
        <i x="4357" s="1" nd="1"/>
        <i x="2484" s="1" nd="1"/>
        <i x="3311" s="1" nd="1"/>
        <i x="5294" s="1" nd="1"/>
        <i x="796" s="1" nd="1"/>
        <i x="3809" s="1" nd="1"/>
        <i x="789" s="1" nd="1"/>
        <i x="792" s="1" nd="1"/>
        <i x="4275" s="1" nd="1"/>
        <i x="2782" s="1" nd="1"/>
        <i x="4787" s="1" nd="1"/>
        <i x="4740" s="1" nd="1"/>
        <i x="1902" s="1" nd="1"/>
        <i x="4435" s="1" nd="1"/>
        <i x="2548" s="1" nd="1"/>
        <i x="1163" s="1" nd="1"/>
        <i x="4240" s="1" nd="1"/>
        <i x="4351" s="1" nd="1"/>
        <i x="2123" s="1" nd="1"/>
        <i x="1361" s="1" nd="1"/>
        <i x="4752" s="1" nd="1"/>
        <i x="3805" s="1" nd="1"/>
        <i x="4252" s="1" nd="1"/>
        <i x="4260" s="1" nd="1"/>
        <i x="1339" s="1" nd="1"/>
        <i x="2581" s="1" nd="1"/>
        <i x="3848" s="1" nd="1"/>
        <i x="2474" s="1" nd="1"/>
        <i x="3378" s="1" nd="1"/>
        <i x="2799" s="1" nd="1"/>
        <i x="3800" s="1" nd="1"/>
        <i x="2413" s="1" nd="1"/>
        <i x="1581" s="1" nd="1"/>
        <i x="4360" s="1" nd="1"/>
        <i x="4966" s="1" nd="1"/>
        <i x="2565" s="1" nd="1"/>
        <i x="1124" s="1" nd="1"/>
        <i x="2891" s="1" nd="1"/>
        <i x="1153" s="1" nd="1"/>
        <i x="5776" s="1" nd="1"/>
        <i x="1852" s="1" nd="1"/>
        <i x="1532" s="1" nd="1"/>
        <i x="1580" s="1" nd="1"/>
        <i x="2776" s="1" nd="1"/>
        <i x="4364" s="1" nd="1"/>
        <i x="3385" s="1" nd="1"/>
        <i x="2557" s="1" nd="1"/>
        <i x="2179" s="1" nd="1"/>
        <i x="634" s="1" nd="1"/>
        <i x="2888" s="1" nd="1"/>
        <i x="1566" s="1" nd="1"/>
        <i x="2584" s="1" nd="1"/>
        <i x="5480" s="1" nd="1"/>
        <i x="1862" s="1" nd="1"/>
        <i x="3149" s="1" nd="1"/>
        <i x="1885" s="1" nd="1"/>
        <i x="4806" s="1" nd="1"/>
        <i x="3689" s="1" nd="1"/>
        <i x="1539" s="1" nd="1"/>
        <i x="4985" s="1" nd="1"/>
        <i x="2457" s="1" nd="1"/>
        <i x="2071" s="1" nd="1"/>
        <i x="2467" s="1" nd="1"/>
        <i x="4845" s="1" nd="1"/>
        <i x="1576" s="1" nd="1"/>
        <i x="2998" s="1" nd="1"/>
        <i x="3317" s="1" nd="1"/>
        <i x="455" s="1" nd="1"/>
        <i x="4849" s="1" nd="1"/>
        <i x="4809" s="1" nd="1"/>
        <i x="795" s="1" nd="1"/>
        <i x="5784" s="1" nd="1"/>
        <i x="4870" s="1" nd="1"/>
        <i x="2912" s="1" nd="1"/>
        <i x="4192" s="1" nd="1"/>
        <i x="4245" s="1" nd="1"/>
        <i x="5268" s="1" nd="1"/>
        <i x="2332" s="1" nd="1"/>
        <i x="2991" s="1" nd="1"/>
        <i x="4695" s="1" nd="1"/>
        <i x="1126" s="1" nd="1"/>
        <i x="3322" s="1" nd="1"/>
        <i x="4313" s="1" nd="1"/>
        <i x="4215" s="1" nd="1"/>
        <i x="1848" s="1" nd="1"/>
        <i x="3396" s="1" nd="1"/>
        <i x="4872" s="1" nd="1"/>
        <i x="2885" s="1" nd="1"/>
        <i x="1904" s="1" nd="1"/>
        <i x="4892" s="1" nd="1"/>
        <i x="4793" s="1" nd="1"/>
        <i x="4753" s="1" nd="1"/>
        <i x="2587" s="1" nd="1"/>
        <i x="1582" s="1" nd="1"/>
        <i x="4259" s="1" nd="1"/>
        <i x="2374" s="1" nd="1"/>
        <i x="3804" s="1" nd="1"/>
        <i x="1915" s="1" nd="1"/>
        <i x="3392" s="1" nd="1"/>
        <i x="2544" s="1" nd="1"/>
        <i x="4736" s="1" nd="1"/>
        <i x="2506" s="1" nd="1"/>
        <i x="4332" s="1" nd="1"/>
        <i x="4217" s="1" nd="1"/>
        <i x="1823" s="1" nd="1"/>
        <i x="4235" s="1" nd="1"/>
        <i x="4694" s="1" nd="1"/>
        <i x="4291" s="1" nd="1"/>
        <i x="3355" s="1" nd="1"/>
        <i x="3309" s="1" nd="1"/>
        <i x="788" s="1" nd="1"/>
        <i x="3357" s="1" nd="1"/>
        <i x="50" s="1" nd="1"/>
        <i x="3393" s="1" nd="1"/>
        <i x="5455" s="1" nd="1"/>
        <i x="4739" s="1" nd="1"/>
        <i x="1364" s="1" nd="1"/>
        <i x="4308" s="1" nd="1"/>
        <i x="1547" s="1" nd="1"/>
        <i x="5454" s="1" nd="1"/>
        <i x="4326" s="1" nd="1"/>
        <i x="2563" s="1" nd="1"/>
        <i x="3367" s="1" nd="1"/>
        <i x="1541" s="1" nd="1"/>
        <i x="5501" s="1" nd="1"/>
        <i x="4292" s="1" nd="1"/>
        <i x="3363" s="1" nd="1"/>
        <i x="4792" s="1" nd="1"/>
        <i x="1169" s="1" nd="1"/>
        <i x="3379" s="1" nd="1"/>
        <i x="1341" s="1" nd="1"/>
        <i x="4320" s="1" nd="1"/>
        <i x="3148" s="1" nd="1"/>
        <i x="4689" s="1" nd="1"/>
        <i x="2088" s="1" nd="1"/>
        <i x="4271" s="1" nd="1"/>
        <i x="4888" s="1" nd="1"/>
        <i x="3807" s="1" nd="1"/>
        <i x="1555" s="1" nd="1"/>
        <i x="4783" s="1" nd="1"/>
        <i x="2913" s="1" nd="1"/>
        <i x="3381" s="1" nd="1"/>
        <i x="790" s="1" nd="1"/>
        <i x="4880" s="1" nd="1"/>
        <i x="2893" s="1" nd="1"/>
        <i x="2961" s="1" nd="1"/>
        <i x="3303" s="1" nd="1"/>
        <i x="2407" s="1" nd="1"/>
        <i x="4352" s="1" nd="1"/>
        <i x="1560" s="1" nd="1"/>
        <i x="2959" s="1" nd="1"/>
        <i x="2072" s="1" nd="1"/>
        <i x="791" s="1" nd="1"/>
        <i x="2177" s="1" nd="1"/>
        <i x="4231" s="1" nd="1"/>
        <i x="2982" s="1" nd="1"/>
        <i x="4889" s="1" nd="1"/>
        <i x="4233" s="1" nd="1"/>
        <i x="2889" s="1" nd="1"/>
        <i x="2996" s="1" nd="1"/>
        <i x="2491" s="1" nd="1"/>
        <i x="3011" s="1" nd="1"/>
        <i x="4356" s="1" nd="1"/>
        <i x="2065" s="1" nd="1"/>
        <i x="4755" s="1" nd="1"/>
        <i x="2185" s="1" nd="1"/>
        <i x="3306" s="1" nd="1"/>
        <i x="2586" s="1" nd="1"/>
        <i x="3260" s="1" nd="1"/>
        <i x="2942" s="1" nd="1"/>
        <i x="1549" s="1" nd="1"/>
        <i x="4234" s="1" nd="1"/>
        <i x="2487" s="1" nd="1"/>
        <i x="4261" s="1" nd="1"/>
        <i x="4968" s="1" nd="1"/>
        <i x="2076" s="1" nd="1"/>
        <i x="4353" s="1" nd="1"/>
        <i x="2184" s="1" nd="1"/>
        <i x="5216" s="1" nd="1"/>
        <i x="4341" s="1" nd="1"/>
        <i x="2359" s="1" nd="1"/>
        <i x="2550" s="1" nd="1"/>
        <i x="1849" s="1" nd="1"/>
        <i x="3885" s="1" nd="1"/>
        <i x="4354" s="1" nd="1"/>
        <i x="1845" s="1" nd="1"/>
        <i x="2364" s="1" nd="1"/>
        <i x="4757" s="1" nd="1"/>
        <i x="2118" s="1" nd="1"/>
        <i x="3821" s="1" nd="1"/>
        <i x="2485" s="1" nd="1"/>
        <i x="4965" s="1" nd="1"/>
        <i x="4359" s="1" nd="1"/>
        <i x="4716" s="1" nd="1"/>
        <i x="1846" s="1" nd="1"/>
        <i x="4241" s="1" nd="1"/>
        <i x="4335" s="1" nd="1"/>
        <i x="1561" s="1" nd="1"/>
        <i x="3380" s="1" nd="1"/>
        <i x="3264" s="1" nd="1"/>
        <i x="3691" s="1" nd="1"/>
        <i x="4692" s="1" nd="1"/>
        <i x="2547" s="1" nd="1"/>
        <i x="4948" s="1" nd="1"/>
        <i x="4314" s="1" nd="1"/>
        <i x="4697" s="1" nd="1"/>
        <i x="4362" s="1" nd="1"/>
        <i x="4869" s="1" nd="1"/>
        <i x="1365" s="1" nd="1"/>
        <i x="2568" s="1" nd="1"/>
        <i x="3354" s="1" nd="1"/>
        <i x="1865" s="1" nd="1"/>
        <i x="1861" s="1" nd="1"/>
        <i x="4263" s="1" nd="1"/>
        <i x="3080" s="1" nd="1"/>
        <i x="3858" s="1" nd="1"/>
        <i x="5877" s="1" nd="1"/>
        <i x="2365" s="1" nd="1"/>
        <i x="627" s="1" nd="1"/>
        <i x="2019" s="1" nd="1"/>
        <i x="4840" s="1" nd="1"/>
        <i x="4873" s="1" nd="1"/>
        <i x="2956" s="1" nd="1"/>
        <i x="1359" s="1" nd="1"/>
        <i x="4699" s="1" nd="1"/>
        <i x="2564" s="1" nd="1"/>
        <i x="2997" s="1" nd="1"/>
        <i x="2553" s="1" nd="1"/>
        <i x="2066" s="1" nd="1"/>
        <i x="4318" s="1" nd="1"/>
        <i x="929" s="1" nd="1"/>
        <i x="4107" s="1" nd="1"/>
        <i x="1851" s="1" nd="1"/>
        <i x="1834" s="1" nd="1"/>
        <i x="4345" s="1" nd="1"/>
        <i x="342" s="1" nd="1"/>
        <i x="2370" s="1" nd="1"/>
        <i x="1826" s="1" nd="1"/>
        <i x="1840" s="1" nd="1"/>
        <i x="4894" s="1" nd="1"/>
        <i x="4324" s="1" nd="1"/>
        <i x="3801" s="1" nd="1"/>
        <i x="3265" s="1" nd="1"/>
        <i x="4221" s="1" nd="1"/>
        <i x="4274" s="1" nd="1"/>
        <i x="4349" s="1" nd="1"/>
        <i x="2573" s="1" nd="1"/>
        <i x="1360" s="1" nd="1"/>
        <i x="4882" s="1" nd="1"/>
        <i x="4867" s="1" nd="1"/>
        <i x="5514" s="1" nd="1"/>
        <i x="4109" s="1" nd="1"/>
        <i x="2421" s="1" nd="1"/>
        <i x="3263" s="1" nd="1"/>
        <i x="628" s="1" nd="1"/>
        <i x="4113" s="1" nd="1"/>
        <i x="4249" s="1" nd="1"/>
        <i x="3890" s="1" nd="1"/>
        <i x="4273" s="1" nd="1"/>
        <i x="5763" s="1" nd="1"/>
        <i x="3695" s="1" nd="1"/>
        <i x="4331" s="1" nd="1"/>
        <i x="4887" s="1" nd="1"/>
        <i x="4874" s="1" nd="1"/>
        <i x="5757" s="1" nd="1"/>
        <i x="4112" s="1" nd="1"/>
        <i x="1836" s="1" nd="1"/>
        <i x="4816" s="1" nd="1"/>
        <i x="1909" s="1" nd="1"/>
        <i x="3376" s="1" nd="1"/>
        <i x="3939" s="1" nd="1"/>
        <i x="4296" s="1" nd="1"/>
        <i x="343" s="1" nd="1"/>
        <i x="2482" s="1" nd="1"/>
        <i x="4329" s="1" nd="1"/>
        <i x="4890" s="1" nd="1"/>
        <i x="3688" s="1" nd="1"/>
        <i x="3163" s="1" nd="1"/>
        <i x="2460" s="1" nd="1"/>
        <i x="4372" s="1" nd="1"/>
        <i x="1844" s="1" nd="1"/>
        <i x="2836" s="1" nd="1"/>
        <i x="2089" s="1" nd="1"/>
        <i x="3012" s="1" nd="1"/>
        <i x="4285" s="1" nd="1"/>
        <i x="2519" s="1" nd="1"/>
        <i x="5474" s="1" nd="1"/>
        <i x="2774" s="1" nd="1"/>
        <i x="4820" s="1" nd="1"/>
        <i x="1165" s="1" nd="1"/>
        <i x="3875" s="1" nd="1"/>
        <i x="3810" s="1" nd="1"/>
        <i x="1864" s="1" nd="1"/>
        <i x="3161" s="1" nd="1"/>
        <i x="3806" s="1" nd="1"/>
        <i x="2555" s="1" nd="1"/>
        <i x="457" s="1" nd="1"/>
        <i x="3000" s="1" nd="1"/>
        <i x="5760" s="1" nd="1"/>
        <i x="2124" s="1" nd="1"/>
        <i x="793" s="1" nd="1"/>
        <i x="4885" s="1" nd="1"/>
        <i x="2073" s="1" nd="1"/>
        <i x="1853" s="1" nd="1"/>
        <i x="3081" s="1" nd="1"/>
        <i x="4949" s="1" nd="1"/>
        <i x="1329" s="1" nd="1"/>
        <i x="3411" s="1" nd="1"/>
        <i x="2551" s="1" nd="1"/>
        <i x="2090" s="1" nd="1"/>
        <i x="3859" s="1" nd="1"/>
        <i x="4886" s="1" nd="1"/>
        <i x="4821" s="1" nd="1"/>
        <i x="5740" s="1" nd="1"/>
        <i x="3876" s="1" nd="1"/>
        <i x="3400" s="1" nd="1"/>
        <i x="2958" s="1" nd="1"/>
        <i x="2575" s="1" nd="1"/>
        <i x="2078" s="1" nd="1"/>
        <i x="4304" s="1" nd="1"/>
        <i x="4745" s="1" nd="1"/>
        <i x="4333" s="1" nd="1"/>
        <i x="4227" s="1" nd="1"/>
        <i x="5295" s="1" nd="1"/>
        <i x="782" s="1" nd="1"/>
        <i x="3349" s="1" nd="1"/>
        <i x="2463" s="1" nd="1"/>
        <i x="2567" s="1" nd="1"/>
        <i x="4698" s="1" nd="1"/>
        <i x="2489" s="1" nd="1"/>
        <i x="3308" s="1" nd="1"/>
        <i x="4311" s="1" nd="1"/>
        <i x="4339" s="1" nd="1"/>
        <i x="2525" s="1" nd="1"/>
        <i x="5205" s="1" nd="1"/>
        <i x="4807" s="1" nd="1"/>
        <i x="1833" s="1" nd="1"/>
        <i x="3316" s="1" nd="1"/>
        <i x="3293" s="1" nd="1"/>
        <i x="4306" s="1" nd="1"/>
        <i x="794" s="1" nd="1"/>
        <i x="2552" s="1" nd="1"/>
        <i x="2459" s="1" nd="1"/>
        <i x="2479" s="1" nd="1"/>
        <i x="2960" s="1" nd="1"/>
        <i x="4700" s="1" nd="1"/>
        <i x="2472" s="1" nd="1"/>
        <i x="4805" s="1" nd="1"/>
        <i x="2086" s="1" nd="1"/>
        <i x="3373" s="1" nd="1"/>
        <i x="2328" s="1" nd="1"/>
        <i x="1338" s="1" nd="1"/>
        <i x="4876" s="1" nd="1"/>
        <i x="4317" s="1" nd="1"/>
        <i x="4309" s="1" nd="1"/>
        <i x="5769" s="1" nd="1"/>
        <i x="2940" s="1" nd="1"/>
        <i x="3860" s="1" nd="1"/>
        <i x="5022" s="1" nd="1"/>
        <i x="4371" s="1" nd="1"/>
        <i x="783" s="1" nd="1"/>
        <i x="2461" s="1" nd="1"/>
        <i x="2571" s="1" nd="1"/>
        <i x="2993" s="1" nd="1"/>
        <i x="4799" s="1" nd="1"/>
        <i x="4818" s="1" nd="1"/>
        <i x="4321" s="1" nd="1"/>
        <i x="3877" s="1" nd="1"/>
        <i x="4224" s="1" nd="1"/>
        <i x="2503" s="1" nd="1"/>
        <i x="4441" s="1" nd="1"/>
        <i x="3403" s="1" nd="1"/>
        <i x="3295" s="1" nd="1"/>
        <i x="5326" s="1" nd="1"/>
        <i x="1342" s="1" nd="1"/>
        <i x="4817" s="1" nd="1"/>
        <i x="529" s="1" nd="1"/>
        <i x="2410" s="1" nd="1"/>
        <i x="2995" s="1" nd="1"/>
        <i x="2070" s="1" nd="1"/>
        <i x="3320" s="1" nd="1"/>
        <i x="3324" s="1" nd="1"/>
        <i x="2478" s="1" nd="1"/>
        <i x="530" s="1" nd="1"/>
        <i x="3886" s="1" nd="1"/>
        <i x="4881" s="1" nd="1"/>
        <i x="3302" s="1" nd="1"/>
        <i x="3812" s="1" nd="1"/>
        <i x="5770" s="1" nd="1"/>
        <i x="3397" s="1" nd="1"/>
        <i x="3802" s="1" nd="1"/>
        <i x="3291" s="1" nd="1"/>
        <i x="2165" s="1" nd="1"/>
        <i x="4878" s="1" nd="1"/>
        <i x="1910" s="1" nd="1"/>
        <i x="4884" s="1" nd="1"/>
        <i x="2121" s="1" nd="1"/>
        <i x="3346" s="1" nd="1"/>
        <i x="4767" s="1" nd="1"/>
        <i x="3307" s="1" nd="1"/>
        <i x="2462" s="1" nd="1"/>
        <i x="2554" s="1" nd="1"/>
        <i x="344" s="1" nd="1"/>
        <i x="4200" s="1" nd="1"/>
        <i x="2962" s="1" nd="1"/>
        <i x="4230" s="1" nd="1"/>
        <i x="5472" s="1" nd="1"/>
        <i x="2069" s="1" nd="1"/>
        <i x="2369" s="1" nd="1"/>
        <i x="2522" s="1" nd="1"/>
        <i x="3261" s="1" nd="1"/>
        <i x="4865" s="1" nd="1"/>
        <i x="3415" s="1" nd="1"/>
        <i x="2470" s="1" nd="1"/>
        <i x="2475" s="1" nd="1"/>
        <i x="2577" s="1" nd="1"/>
        <i x="3292" s="1" nd="1"/>
        <i x="456" s="1" nd="1"/>
        <i x="2524" s="1" nd="1"/>
        <i x="932" s="1" nd="1"/>
        <i x="2505" s="1" nd="1"/>
        <i x="4810" s="1" nd="1"/>
        <i x="2890" s="1" nd="1"/>
        <i x="2178" s="1" nd="1"/>
        <i x="4361" s="1" nd="1"/>
        <i x="2941" s="1" nd="1"/>
        <i x="5477" s="1" nd="1"/>
        <i x="934" s="1" nd="1"/>
        <i x="3377" s="1" nd="1"/>
        <i x="2579" s="1" nd="1"/>
        <i x="5483" s="1" nd="1"/>
        <i x="3803" s="1" nd="1"/>
        <i x="5222" s="1" nd="1"/>
        <i x="2079" s="1" nd="1"/>
        <i x="2166" s="1" nd="1"/>
        <i x="2838" s="1" nd="1"/>
        <i x="1340" s="1" nd="1"/>
        <i x="4812" s="1" nd="1"/>
        <i x="4828" s="1" nd="1"/>
        <i x="3294" s="1" nd="1"/>
        <i x="2476" s="1" nd="1"/>
        <i x="3818" s="1" nd="1"/>
        <i x="2329" s="1" nd="1"/>
        <i x="3820" s="1" nd="1"/>
        <i x="3857" s="1" nd="1"/>
        <i x="4833" s="1" nd="1"/>
        <i x="4814" s="1" nd="1"/>
        <i x="3010" s="1" nd="1"/>
        <i x="2477" s="1" nd="1"/>
        <i x="4825" s="1" nd="1"/>
        <i x="2119" s="1" nd="1"/>
        <i x="5662" s="1" nd="1"/>
        <i x="2933" s="1" nd="1"/>
        <i x="1863" s="1" nd="1"/>
        <i x="2892" s="1" nd="1"/>
        <i x="4837" s="1" nd="1"/>
        <i x="4404" s="1" nd="1"/>
        <i x="2180" s="1" nd="1"/>
        <i x="1331" s="1" nd="1"/>
        <i x="2986" s="1" nd="1"/>
        <i x="3416" s="1" nd="1"/>
        <i x="2773" s="1" nd="1"/>
        <i x="2570" s="1" nd="1"/>
        <i x="2473" s="1" nd="1"/>
        <i x="2480" s="1" nd="1"/>
        <i x="5771" s="1" nd="1"/>
        <i x="3943" s="1" nd="1"/>
        <i x="2583" s="1" nd="1"/>
        <i x="2167" s="1" nd="1"/>
        <i x="4358" s="1" nd="1"/>
        <i x="1564" s="1" nd="1"/>
        <i x="4398" s="1" nd="1"/>
        <i x="3861" s="1" nd="1"/>
        <i x="3375" s="1" nd="1"/>
        <i x="4368" s="1" nd="1"/>
        <i x="933" s="1" nd="1"/>
        <i x="4440" s="1" nd="1"/>
        <i x="4746" s="1" nd="1"/>
        <i x="1146" s="1" nd="1"/>
        <i x="2927" s="1" nd="1"/>
        <i x="935" s="1" nd="1"/>
        <i x="3408" s="1" nd="1"/>
        <i x="3694" s="1" nd="1"/>
        <i x="5221" s="1" nd="1"/>
        <i x="3945" s="1" nd="1"/>
        <i x="4747" s="1" nd="1"/>
        <i x="2481" s="1" nd="1"/>
        <i x="4438" s="1" nd="1"/>
        <i x="4839" s="1" nd="1"/>
        <i x="636" s="1" nd="1"/>
        <i x="4399" s="1" nd="1"/>
        <i x="2067" s="1" nd="1"/>
        <i x="4355" s="1" nd="1"/>
        <i x="2411" s="1" nd="1"/>
        <i x="3345" s="1" nd="1"/>
        <i x="5023" s="1" nd="1"/>
        <i x="3696" s="1" nd="1"/>
        <i x="3891" s="1" nd="1"/>
        <i x="2574" s="1" nd="1"/>
        <i x="2590" s="1" nd="1"/>
        <i x="4363" s="1" nd="1"/>
        <i x="4370" s="1" nd="1"/>
        <i x="3401" s="1" nd="1"/>
        <i x="3402" s="1" nd="1"/>
        <i x="3956" s="1" nd="1"/>
        <i x="524" s="1" nd="1"/>
        <i x="2488" s="1" nd="1"/>
        <i x="3958" s="1" nd="1"/>
        <i x="5513" s="1" nd="1"/>
        <i x="3297" s="1" nd="1"/>
        <i x="3421" s="1" nd="1"/>
        <i x="2117" s="1" nd="1"/>
        <i x="4402" s="1" nd="1"/>
        <i x="2924" s="1" nd="1"/>
        <i x="5327" s="1" nd="1"/>
        <i x="2075" s="1" nd="1"/>
        <i x="3892" s="1" nd="1"/>
        <i x="5214" s="1" nd="1"/>
        <i x="2925" s="1" nd="1"/>
        <i x="4403" s="1" nd="1"/>
        <i x="4841" s="1" nd="1"/>
        <i x="4312" s="1" nd="1"/>
        <i x="5473" s="1" nd="1"/>
        <i x="3399" s="1" nd="1"/>
        <i x="4754" s="1" nd="1"/>
        <i x="5338" s="1" nd="1"/>
        <i x="2994" s="1" nd="1"/>
        <i x="4405" s="1" nd="1"/>
        <i x="4950" s="1" nd="1"/>
        <i x="4980" s="1" nd="1"/>
        <i x="3409" s="1" nd="1"/>
        <i x="525" s="1" nd="1"/>
        <i x="2520" s="1" nd="1"/>
        <i x="1577" s="1" nd="1"/>
        <i x="3878" s="1" nd="1"/>
        <i x="4376" s="1" nd="1"/>
        <i x="4952" s="1" nd="1"/>
        <i x="1912" s="1" nd="1"/>
        <i x="2366" s="1" nd="1"/>
        <i x="4319" s="1" nd="1"/>
        <i x="4396" s="1" nd="1"/>
        <i x="2569" s="1" nd="1"/>
        <i x="4981" s="1" nd="1"/>
        <i x="5223" s="1" nd="1"/>
        <i x="5476" s="1" nd="1"/>
        <i x="1578" s="1" nd="1"/>
        <i x="4819" s="1" nd="1"/>
        <i x="2578" s="1" nd="1"/>
        <i x="5484" s="1" nd="1"/>
        <i x="3916" s="1" nd="1"/>
        <i x="3318" s="1" nd="1"/>
        <i x="4826" s="1" nd="1"/>
        <i x="4323" s="1" nd="1"/>
        <i x="2837" s="1" nd="1"/>
        <i x="1579" s="1" nd="1"/>
        <i x="4756" s="1" nd="1"/>
        <i x="5520" s="1" nd="1"/>
        <i x="2368" s="1" nd="1"/>
        <i x="2521" s="1" nd="1"/>
        <i x="4830" s="1" nd="1"/>
        <i x="2367" s="1" nd="1"/>
        <i x="3897" s="1" nd="1"/>
        <i x="2516" s="1" nd="1"/>
        <i x="4456" s="1" nd="1"/>
        <i x="5663" s="1" nd="1"/>
        <i x="1332" s="1" nd="1"/>
        <i x="4834" s="1" nd="1"/>
        <i x="2523" s="1" nd="1"/>
        <i x="3959" s="1" nd="1"/>
        <i x="2120" s="1" nd="1"/>
        <i x="4822" s="1" nd="1"/>
        <i x="4390" s="1" nd="1"/>
        <i x="4457" s="1" nd="1"/>
        <i x="4406" s="1" nd="1"/>
        <i x="4844" s="1" nd="1"/>
        <i x="4454" s="1" nd="1"/>
        <i x="3296" s="1" nd="1"/>
        <i x="3410" s="1" nd="1"/>
        <i x="5549" s="1" nd="1"/>
        <i x="4758" s="1" nd="1"/>
        <i x="4827" s="1" nd="1"/>
        <i x="2785" s="1" nd="1"/>
        <i x="4823" s="1" nd="1"/>
        <i x="3898" s="1" nd="1"/>
        <i x="5522" s="1" nd="1"/>
        <i x="526" s="1" nd="1"/>
        <i x="2517" s="1" nd="1"/>
        <i x="2572" s="1" nd="1"/>
        <i x="3940" s="1" nd="1"/>
        <i x="4377" s="1" nd="1"/>
        <i x="3290" s="1" nd="1"/>
        <i x="5306" s="1" nd="1"/>
        <i x="2087" s="1" nd="1"/>
        <i x="5224" s="1" nd="1"/>
        <i x="2502" s="1" nd="1"/>
        <i x="4835" s="1" nd="1"/>
        <i x="3864" s="1" nd="1"/>
        <i x="4829" s="1" nd="1"/>
        <i x="3917" s="1" nd="1"/>
        <i x="3404" s="1" nd="1"/>
        <i x="3406" s="1" nd="1"/>
        <i x="2786" s="1" nd="1"/>
        <i x="4852" s="1" nd="1"/>
        <i x="1147" s="1" nd="1"/>
        <i x="3374" s="1" nd="1"/>
        <i x="4305" s="1" nd="1"/>
        <i x="4393" s="1" nd="1"/>
        <i x="2508" s="1" nd="1"/>
        <i x="3946" s="1" nd="1"/>
        <i x="1327" s="1" nd="1"/>
        <i x="4443" s="1" nd="1"/>
        <i x="3164" s="1" nd="1"/>
        <i x="4315" s="1" nd="1"/>
        <i x="2509" s="1" nd="1"/>
        <i x="3949" s="1" nd="1"/>
        <i x="4458" s="1" nd="1"/>
        <i x="3918" s="1" nd="1"/>
        <i x="3816" s="1" nd="1"/>
        <i x="2987" s="1" nd="1"/>
        <i x="5471" s="1" nd="1"/>
        <i x="3424" s="1" nd="1"/>
        <i x="3954" s="1" nd="1"/>
        <i x="4307" s="1" nd="1"/>
        <i x="3941" s="1" nd="1"/>
        <i x="4943" s="1" nd="1"/>
        <i x="3321" s="1" nd="1"/>
        <i x="3323" s="1" nd="1"/>
        <i x="3390" s="1" nd="1"/>
        <i x="2992" s="1" nd="1"/>
        <i x="4310" s="1" nd="1"/>
        <i x="4316" s="1" nd="1"/>
        <i x="4864" s="1" nd="1"/>
        <i x="2576" s="1" nd="1"/>
        <i x="2515" s="1" nd="1"/>
        <i x="3957" s="1" nd="1"/>
        <i x="2772" s="1" nd="1"/>
        <i x="4452" s="1" nd="1"/>
        <i x="3887" s="1" nd="1"/>
        <i x="5215" s="1" nd="1"/>
        <i x="3867" s="1" nd="1"/>
        <i x="4325" s="1" nd="1"/>
        <i x="4850" s="1" nd="1"/>
        <i x="5479" s="1" nd="1"/>
        <i x="3894" s="1" nd="1"/>
        <i x="3944" s="1" nd="1"/>
        <i x="4439" s="1" nd="1"/>
        <i x="3438" s="1" nd="1"/>
        <i x="5481" s="1" nd="1"/>
        <i x="5718" s="1" nd="1"/>
        <i x="3437" s="1" nd="1"/>
        <i x="4944" s="1" nd="1"/>
        <i x="4407" s="1" nd="1"/>
        <i x="2775" s="1" nd="1"/>
        <i x="4448" s="1" nd="1"/>
        <i x="3165" s="1" nd="1"/>
        <i x="4842" s="1" nd="1"/>
        <i x="4858" s="1" nd="1"/>
        <i x="2518" s="1" nd="1"/>
        <i x="3391" s="1" nd="1"/>
        <i x="2363" s="1" nd="1"/>
        <i x="2504" s="1" nd="1"/>
        <i x="3862" s="1" nd="1"/>
        <i x="1330" s="1" nd="1"/>
        <i x="5661" s="1" nd="1"/>
        <i x="637" s="1" nd="1"/>
        <i x="4836" s="1" nd="1"/>
        <i x="4947" s="1" nd="1"/>
        <i x="2512" s="1" nd="1"/>
        <i x="36" s="1" nd="1"/>
        <i x="5213" s="1" nd="1"/>
        <i x="3922" s="1" nd="1"/>
        <i x="2588" s="1" nd="1"/>
        <i x="4843" s="1" nd="1"/>
        <i x="3863" s="1" nd="1"/>
        <i x="4218" s="1" nd="1"/>
        <i x="1856" s="1" nd="1"/>
        <i x="5203" s="1" nd="1"/>
        <i x="4861" s="1" nd="1"/>
        <i x="3817" s="1" nd="1"/>
        <i x="4811" s="1" nd="1"/>
        <i x="3819" s="1" nd="1"/>
        <i x="3166" s="1" nd="1"/>
        <i x="4219" s="1" nd="1"/>
        <i x="2514" s="1" nd="1"/>
        <i x="5526" s="1" nd="1"/>
        <i x="5202" s="1" nd="1"/>
        <i x="2595" s="1" nd="1"/>
        <i x="3960" s="1" nd="1"/>
        <i x="4395" s="1" nd="1"/>
        <i x="5339" s="1" nd="1"/>
        <i x="3893" s="1" nd="1"/>
        <i x="4851" s="1" nd="1"/>
        <i x="5523" s="1" nd="1"/>
        <i x="3398" s="1" nd="1"/>
        <i x="5734" s="1" nd="1"/>
        <i x="4813" s="1" nd="1"/>
        <i x="5242" s="1" nd="1"/>
        <i x="3422" s="1" nd="1"/>
        <i x="3426" s="1" nd="1"/>
        <i x="1914" s="1" nd="1"/>
        <i x="4815" s="1" nd="1"/>
        <i x="3908" s="1" nd="1"/>
        <i x="4941" s="1" nd="1"/>
        <i x="3948" s="1" nd="1"/>
        <i x="3865" s="1" nd="1"/>
        <i x="1333" s="1" nd="1"/>
        <i x="4945" s="1" nd="1"/>
        <i x="4765" s="1" nd="1"/>
        <i x="1328" s="1" nd="1"/>
        <i x="4220" s="1" nd="1"/>
        <i x="3942" s="1" nd="1"/>
        <i x="2513" s="1" nd="1"/>
        <i x="4951" s="1" nd="1"/>
        <i x="4414" s="1" nd="1"/>
        <i x="4942" s="1" nd="1"/>
        <i x="3896" s="1" nd="1"/>
        <i x="3167" s="1" nd="1"/>
        <i x="4768" s="1" nd="1"/>
        <i x="2181" s="1" nd="1"/>
        <i x="3953" s="1" nd="1"/>
        <i x="4431" s="1" nd="1"/>
        <i x="4447" s="1" nd="1"/>
        <i x="3015" s="1" nd="1"/>
        <i x="4946" s="1" nd="1"/>
        <i x="4846" s="1" nd="1"/>
        <i x="3909" s="1" nd="1"/>
        <i x="4857" s="1" nd="1"/>
        <i x="3947" s="1" nd="1"/>
        <i x="4442" s="1" nd="1"/>
        <i x="5206" s="1" nd="1"/>
        <i x="4397" s="1" nd="1"/>
        <i x="2981" s="1" nd="1"/>
        <i x="3951" s="1" nd="1"/>
        <i x="4432" s="1" nd="1"/>
        <i x="5521" s="1" nd="1"/>
        <i x="3895" s="1" nd="1"/>
        <i x="5519" s="1" nd="1"/>
        <i x="3347" s="1" nd="1"/>
        <i x="4391" s="1" nd="1"/>
        <i x="4800" s="1" nd="1"/>
        <i x="39" s="1" nd="1"/>
        <i x="4449" s="1" nd="1"/>
        <i x="3868" s="1" nd="1"/>
        <i x="4400" s="1" nd="1"/>
        <i x="3168" s="1" nd="1"/>
        <i x="46" s="1" nd="1"/>
        <i x="4960" s="1" nd="1"/>
        <i x="3952" s="1" nd="1"/>
        <i x="4446" s="1" nd="1"/>
        <i x="5239" s="1" nd="1"/>
        <i x="1148" s="1" nd="1"/>
        <i x="3883" s="1" nd="1"/>
        <i x="2389" s="1" nd="1"/>
        <i x="4401" s="1" nd="1"/>
        <i x="3016" s="1" nd="1"/>
        <i x="3434" s="1" nd="1"/>
        <i x="2580" s="1" nd="1"/>
        <i x="34" s="1" nd="1"/>
        <i x="5240" s="1" nd="1"/>
        <i x="4378" s="1" nd="1"/>
        <i x="2182" s="1" nd="1"/>
        <i x="4415" s="1" nd="1"/>
        <i x="1857" s="1" nd="1"/>
        <i x="4961" s="1" nd="1"/>
        <i x="3884" s="1" nd="1"/>
        <i x="5241" s="1" nd="1"/>
        <i x="4921" s="1" nd="1"/>
        <i x="3439" s="1" nd="1"/>
        <i x="5207" s="1" nd="1"/>
        <i x="1334" s="1" nd="1"/>
        <i x="3901" s="1" nd="1"/>
        <i x="5569" s="1" nd="1"/>
        <i x="4392" s="1" nd="1"/>
        <i x="4394" s="1" nd="1"/>
        <i x="3919" s="1" nd="1"/>
        <i x="4380" s="1" nd="1"/>
        <i x="3017" s="1" nd="1"/>
        <i x="3441" s="1" nd="1"/>
        <i x="4962" s="1" nd="1"/>
        <i x="4922" s="1" nd="1"/>
        <i x="1335" s="1" nd="1"/>
        <i x="3904" s="1" nd="1"/>
        <i x="3440" s="1" nd="1"/>
        <i x="4939" s="1" nd="1"/>
        <i x="3950" s="1" nd="1"/>
        <i x="2983" s="1" nd="1"/>
        <i x="4859" s="1" nd="1"/>
        <i x="4863" s="1" nd="1"/>
        <i x="2535" s="1" nd="1"/>
        <i x="3902" s="1" nd="1"/>
        <i x="4451" s="1" nd="1"/>
        <i x="2966" s="1" nd="1"/>
        <i x="3436" s="1" nd="1"/>
        <i x="2531" s="1" nd="1"/>
        <i x="3955" s="1" nd="1"/>
        <i x="4445" s="1" nd="1"/>
        <i x="3920" s="1" nd="1"/>
        <i x="4860" s="1" nd="1"/>
        <i x="5238" s="1" nd="1"/>
        <i x="5204" s="1" nd="1"/>
        <i x="2536" s="1" nd="1"/>
        <i x="37" s="1" nd="1"/>
        <i x="2984" s="1" nd="1"/>
        <i x="4898" s="1" nd="1"/>
        <i x="3921" s="1" nd="1"/>
        <i x="3911" s="1" nd="1"/>
        <i x="3420" s="1" nd="1"/>
        <i x="2390" s="1" nd="1"/>
        <i x="2388" s="1" nd="1"/>
        <i x="33" s="1" nd="1"/>
        <i x="5790" s="1" nd="1"/>
        <i x="4453" s="1" nd="1"/>
        <i x="2999" s="1" nd="1"/>
        <i x="3435" s="1" nd="1"/>
        <i x="4366" s="1" nd="1"/>
        <i x="3910" s="1" nd="1"/>
        <i x="4923" s="1" nd="1"/>
        <i x="4925" s="1" nd="1"/>
        <i x="3905" s="1" nd="1"/>
        <i x="4900" s="1" nd="1"/>
        <i x="4938" s="1" nd="1"/>
        <i x="3903" s="1" nd="1"/>
        <i x="4381" s="1" nd="1"/>
        <i x="2173" s="1" nd="1"/>
        <i x="3912" s="1" nd="1"/>
        <i x="4914" s="1" nd="1"/>
        <i x="2532" s="1" nd="1"/>
        <i x="3906" s="1" nd="1"/>
        <i x="4862" s="1" nd="1"/>
        <i x="4856" s="1" nd="1"/>
        <i x="2529" s="1" nd="1"/>
        <i x="3866" s="1" nd="1"/>
        <i x="4920" s="1" nd="1"/>
        <i x="2538" s="1" nd="1"/>
        <i x="4932" s="1" nd="1"/>
        <i x="3879" s="1" nd="1"/>
        <i x="4383" s="1" nd="1"/>
        <i x="5232" s="1" nd="1"/>
        <i x="2498" s="1" nd="1"/>
        <i x="3907" s="1" nd="1"/>
        <i x="2174" s="1" nd="1"/>
        <i x="4430" s="1" nd="1"/>
        <i x="2964" s="1" nd="1"/>
        <i x="3352" s="1" nd="1"/>
        <i x="5237" s="1" nd="1"/>
        <i x="2492" s="1" nd="1"/>
        <i x="4771" s="1" nd="1"/>
        <i x="4940" s="1" nd="1"/>
        <i x="4382" s="1" nd="1"/>
        <i x="4906" s="1" nd="1"/>
        <i x="3880" s="1" nd="1"/>
        <i x="4897" s="1" nd="1"/>
        <i x="3881" s="1" nd="1"/>
        <i x="5561" s="1" nd="1"/>
        <i x="4379" s="1" nd="1"/>
        <i x="4913" s="1" nd="1"/>
        <i x="5009" s="1" nd="1"/>
        <i x="2495" s="1" nd="1"/>
        <i x="4450" s="1" nd="1"/>
        <i x="4433" s="1" nd="1"/>
        <i x="5011" s="1" nd="1"/>
        <i x="5018" s="1" nd="1"/>
        <i x="32" s="1" nd="1"/>
        <i x="4926" s="1" nd="1"/>
        <i x="4930" s="1" nd="1"/>
        <i x="4384" s="1" nd="1"/>
        <i x="2493" s="1" nd="1"/>
        <i x="43" s="1" nd="1"/>
        <i x="5282" s="1" nd="1"/>
        <i x="4902" s="1" nd="1"/>
        <i x="3882" s="1" nd="1"/>
        <i x="5279" s="1" nd="1"/>
        <i x="45" s="1" nd="1"/>
        <i x="4903" s="1" nd="1"/>
        <i x="5468" s="1" nd="1"/>
        <i x="4917" s="1" nd="1"/>
        <i x="2499" s="1" nd="1"/>
        <i x="2967" s="1" nd="1"/>
        <i x="4772" s="1" nd="1"/>
        <i x="4769" s="1" nd="1"/>
        <i x="4934" s="1" nd="1"/>
        <i x="2965" s="1" nd="1"/>
        <i x="5959" s="1" nd="1"/>
        <i x="5234" s="1" nd="1"/>
        <i x="2175" s="1" nd="1"/>
        <i x="4911" s="1" nd="1"/>
        <i x="4924" s="1" nd="1"/>
        <i x="2176" s="1" nd="1"/>
        <i x="4928" s="1" nd="1"/>
        <i x="5562" s="1" nd="1"/>
        <i x="4773" s="1" nd="1"/>
        <i x="5789" s="1" nd="1"/>
        <i x="5006" s="1" nd="1"/>
        <i x="4365" s="1" nd="1"/>
        <i x="1563" s="1" nd="1"/>
        <i x="5233" s="1" nd="1"/>
        <i x="5957" s="1" nd="1"/>
        <i x="4904" s="1" nd="1"/>
        <i x="5284" s="1" nd="1"/>
        <i x="5265" s="1" nd="1"/>
        <i x="5236" s="1" nd="1"/>
        <i x="2963" s="1" nd="1"/>
        <i x="4935" s="1" nd="1"/>
        <i x="3938" s="1" nd="1"/>
        <i x="5013" s="1" nd="1"/>
        <i x="5004" s="1" nd="1"/>
        <i x="5021" s="1" nd="1"/>
        <i x="5780" s="1" nd="1"/>
        <i x="4896" s="1" nd="1"/>
        <i x="2533" s="1" nd="1"/>
        <i x="3869" s="1" nd="1"/>
        <i x="5012" s="1" nd="1"/>
        <i x="5020" s="1" nd="1"/>
        <i x="3405" s="1" nd="1"/>
        <i x="3407" s="1" nd="1"/>
        <i x="2496" s="1" nd="1"/>
        <i x="5469" s="1" nd="1"/>
        <i x="2537" s="1" nd="1"/>
        <i x="4910" s="1" nd="1"/>
        <i x="2526" s="1" nd="1"/>
        <i x="4918" s="1" nd="1"/>
        <i x="4931" s="1" nd="1"/>
        <i x="4770" s="1" nd="1"/>
        <i x="5470" s="1" nd="1"/>
        <i x="4455" s="1" nd="1"/>
        <i x="4901" s="1" nd="1"/>
        <i x="2969" s="1" nd="1"/>
        <i x="4907" s="1" nd="1"/>
        <i x="2500" s="1" nd="1"/>
        <i x="5842" s="1" nd="1"/>
        <i x="3874" s="1" nd="1"/>
        <i x="5845" s="1" nd="1"/>
        <i x="38" s="1" nd="1"/>
        <i x="2527" s="1" nd="1"/>
        <i x="2501" s="1" nd="1"/>
        <i x="5960" s="1" nd="1"/>
        <i x="1336" s="1" nd="1"/>
        <i x="4936" s="1" nd="1"/>
        <i x="5961" s="1" nd="1"/>
        <i x="4774" s="1" nd="1"/>
        <i x="5230" s="1" nd="1"/>
        <i x="2534" s="1" nd="1"/>
        <i x="4916" s="1" nd="1"/>
        <i x="2530" s="1" nd="1"/>
        <i x="5337" s="1" nd="1"/>
        <i x="4775" s="1" nd="1"/>
        <i x="5007" s="1" nd="1"/>
        <i x="2539" s="1" nd="1"/>
        <i x="1858" s="1" nd="1"/>
        <i x="2494" s="1" nd="1"/>
        <i x="5886" s="1" nd="1"/>
        <i x="2589" s="1" nd="1"/>
        <i x="5014" s="1" nd="1"/>
        <i x="5016" s="1" nd="1"/>
        <i x="5231" s="1" nd="1"/>
        <i x="4905" s="1" nd="1"/>
        <i x="5958" s="1" nd="1"/>
        <i x="3927" s="1" nd="1"/>
        <i x="3931" s="1" nd="1"/>
        <i x="3423" s="1" nd="1"/>
        <i x="3425" s="1" nd="1"/>
        <i x="4367" s="1" nd="1"/>
        <i x="5889" s="1" nd="1"/>
        <i x="5005" s="1" nd="1"/>
        <i x="2497" s="1" nd="1"/>
        <i x="5847" s="1" nd="1"/>
        <i x="2968" s="1" nd="1"/>
        <i x="3870" s="1" nd="1"/>
        <i x="5010" s="1" nd="1"/>
        <i x="5017" s="1" nd="1"/>
        <i x="2528" s="1" nd="1"/>
        <i x="4912" s="1" nd="1"/>
        <i x="5530" s="1" nd="1"/>
        <i x="3932" s="1" nd="1"/>
        <i x="3007" s="1" nd="1"/>
        <i x="5516" s="1" nd="1"/>
        <i x="5511" s="1" nd="1"/>
        <i x="3933" s="1" nd="1"/>
        <i x="5791" s="1" nd="1"/>
        <i x="4927" s="1" nd="1"/>
        <i x="4929" s="1" nd="1"/>
        <i x="5512" s="1" nd="1"/>
        <i x="2594" s="1" nd="1"/>
        <i x="35" s="1" nd="1"/>
        <i x="3924" s="1" nd="1"/>
        <i x="5962" s="1" nd="1"/>
        <i x="5208" s="1" nd="1"/>
        <i x="5531" s="1" nd="1"/>
        <i x="3872" s="1" nd="1"/>
        <i x="4419" s="1" nd="1"/>
        <i x="4422" s="1" nd="1"/>
        <i x="3432" s="1" nd="1"/>
        <i x="5209" s="1" nd="1"/>
        <i x="3925" s="1" nd="1"/>
        <i x="4417" s="1" nd="1"/>
        <i x="3005" s="1" nd="1"/>
        <i x="3926" s="1" nd="1"/>
        <i x="5887" s="1" nd="1"/>
        <i x="3433" s="1" nd="1"/>
        <i x="5008" s="1" nd="1"/>
        <i x="4424" s="1" nd="1"/>
        <i x="4919" s="1" nd="1"/>
        <i x="2186" s="1" nd="1"/>
        <i x="3900" s="1" nd="1"/>
        <i x="4425" s="1" nd="1"/>
        <i x="4933" s="1" nd="1"/>
        <i x="4899" s="1" nd="1"/>
        <i x="5015" s="1" nd="1"/>
        <i x="4908" s="1" nd="1"/>
        <i x="5019" s="1" nd="1"/>
        <i x="5278" s="1" nd="1"/>
        <i x="5280" s="1" nd="1"/>
        <i x="4416" s="1" nd="1"/>
        <i x="5303" s="1" nd="1"/>
        <i x="5281" s="1" nd="1"/>
        <i x="3914" s="1" nd="1"/>
        <i x="5210" s="1" nd="1"/>
        <i x="5283" s="1" nd="1"/>
        <i x="44" s="1" nd="1"/>
        <i x="1859" s="1" nd="1"/>
        <i x="4470" s="1" nd="1"/>
        <i x="5264" s="1" nd="1"/>
        <i x="4958" s="1" nd="1"/>
        <i x="4418" s="1" nd="1"/>
        <i x="5307" s="1" nd="1"/>
        <i x="4959" s="1" nd="1"/>
        <i x="3928" s="1" nd="1"/>
        <i x="3929" s="1" nd="1"/>
        <i x="4937" s="1" nd="1"/>
        <i x="3008" s="1" nd="1"/>
        <i x="5235" s="1" nd="1"/>
        <i x="3930" s="1" nd="1"/>
        <i x="4909" s="1" nd="1"/>
        <i x="5844" s="1" nd="1"/>
        <i x="3873" s="1" nd="1"/>
        <i x="4411" s="1" nd="1"/>
        <i x="3935" s="1" nd="1"/>
        <i x="5846" s="1" nd="1"/>
        <i x="5591" s="1" nd="1"/>
        <i x="3003" s="1" nd="1"/>
        <i x="2591" s="1" nd="1"/>
        <i x="3934" s="1" nd="1"/>
        <i x="3431" s="1" nd="1"/>
        <i x="4412" s="1" nd="1"/>
        <i x="5592" s="1" nd="1"/>
        <i x="5839" s="1" nd="1"/>
        <i x="4420" s="1" nd="1"/>
        <i x="5546" s="1" nd="1"/>
        <i x="4421" s="1" nd="1"/>
        <i x="4915" s="1" nd="1"/>
        <i x="4423" s="1" nd="1"/>
        <i x="5890" s="1" nd="1"/>
        <i x="5536" s="1" nd="1"/>
        <i x="3915" s="1" nd="1"/>
        <i x="5593" s="1" nd="1"/>
        <i x="3009" s="1" nd="1"/>
        <i x="4426" s="1" nd="1"/>
        <i x="5316" s="1" nd="1"/>
        <i x="5317" s="1" nd="1"/>
        <i x="5891" s="1" nd="1"/>
        <i x="3013" s="1" nd="1"/>
        <i x="3871" s="1" nd="1"/>
        <i x="5261" s="1" nd="1"/>
        <i x="4963" s="1" nd="1"/>
        <i x="4964" s="1" nd="1"/>
        <i x="4427" s="1" nd="1"/>
        <i x="4386" s="1" nd="1"/>
        <i x="5610" s="1" nd="1"/>
        <i x="5582" s="1" nd="1"/>
        <i x="4991" s="1" nd="1"/>
        <i x="5262" s="1" nd="1"/>
        <i x="5894" s="1" nd="1"/>
        <i x="5897" s="1" nd="1"/>
        <i x="3414" s="1" nd="1"/>
        <i x="5611" s="1" nd="1"/>
        <i x="2592" s="1" nd="1"/>
        <i x="4469" s="1" nd="1"/>
        <i x="5584" s="1" nd="1"/>
        <i x="5318" s="1" nd="1"/>
        <i x="5319" s="1" nd="1"/>
        <i x="3004" s="1" nd="1"/>
        <i x="5285" s="1" nd="1"/>
        <i x="4992" s="1" nd="1"/>
        <i x="5542" s="1" nd="1"/>
        <i x="2600" s="1" nd="1"/>
        <i x="5245" s="1" nd="1"/>
        <i x="5892" s="1" nd="1"/>
        <i x="5263" s="1" nd="1"/>
        <i x="4993" s="1" nd="1"/>
        <i x="47" s="1" nd="1"/>
        <i x="3006" s="1" nd="1"/>
        <i x="42" s="1" nd="1"/>
        <i x="5579" s="1" nd="1"/>
        <i x="3417" s="1" nd="1"/>
        <i x="4473" s="1" nd="1"/>
        <i x="4476" s="1" nd="1"/>
        <i x="3923" s="1" nd="1"/>
        <i x="4895" s="1" nd="1"/>
        <i x="5585" s="1" nd="1"/>
        <i x="5641" s="1" nd="1"/>
        <i x="5841" s="1" nd="1"/>
        <i x="4477" s="1" nd="1"/>
        <i x="4385" s="1" nd="1"/>
        <i x="5843" s="1" nd="1"/>
        <i x="3937" s="1" nd="1"/>
        <i x="5287" s="1" nd="1"/>
        <i x="2593" s="1" nd="1"/>
        <i x="5642" s="1" nd="1"/>
        <i x="4478" s="1" nd="1"/>
        <i x="5255" s="1" nd="1"/>
        <i x="5323" s="1" nd="1"/>
        <i x="4388" s="1" nd="1"/>
        <i x="4389" s="1" nd="1"/>
        <i x="4475" s="1" nd="1"/>
        <i x="2598" s="1" nd="1"/>
        <i x="5298" s="1" nd="1"/>
        <i x="5324" s="1" nd="1"/>
        <i x="4986" s="1" nd="1"/>
        <i x="3014" s="1" nd="1"/>
        <i x="4444" s="1" nd="1"/>
        <i x="5299" s="1" nd="1"/>
        <i x="4467" s="1" nd="1"/>
        <i x="5310" s="1" nd="1"/>
        <i x="41" s="1" nd="1"/>
        <i x="5538" s="1" nd="1"/>
        <i x="4413" s="1" nd="1"/>
        <i x="5288" s="1" nd="1"/>
        <i x="5311" s="1" nd="1"/>
        <i x="4953" s="1" nd="1"/>
        <i x="3429" s="1" nd="1"/>
        <i x="5289" s="1" nd="1"/>
        <i x="3962" s="1" nd="1"/>
        <i x="4954" s="1" nd="1"/>
        <i x="5779" s="1" nd="1"/>
        <i x="2597" s="1" nd="1"/>
        <i x="4468" s="1" nd="1"/>
        <i x="5002" s="1" nd="1"/>
        <i x="4387" s="1" nd="1"/>
        <i x="3419" s="1" nd="1"/>
        <i x="5290" s="1" nd="1"/>
        <i x="4955" s="1" nd="1"/>
        <i x="5525" s="1" nd="1"/>
        <i x="5304" s="1" nd="1"/>
        <i x="4462" s="1" nd="1"/>
        <i x="5308" s="1" nd="1"/>
        <i x="3418" s="1" nd="1"/>
        <i x="5543" s="1" nd="1"/>
        <i x="5537" s="1" nd="1"/>
        <i x="5608" s="1" nd="1"/>
        <i x="5309" s="1" nd="1"/>
        <i x="5250" s="1" nd="1"/>
        <i x="5583" s="1" nd="1"/>
        <i x="5848" s="1" nd="1"/>
        <i x="5586" s="1" nd="1"/>
        <i x="5609" s="1" nd="1"/>
        <i x="5305" s="1" nd="1"/>
        <i x="4428" s="1" nd="1"/>
        <i x="4987" s="1" nd="1"/>
        <i x="3018" s="1" nd="1"/>
        <i x="5840" s="1" nd="1"/>
        <i x="3019" s="1" nd="1"/>
        <i x="3428" s="1" nd="1"/>
        <i x="5545" s="1" nd="1"/>
        <i x="4429" s="1" nd="1"/>
        <i x="5000" s="1" nd="1"/>
        <i x="5228" s="1" nd="1"/>
        <i x="5001" s="1" nd="1"/>
        <i x="2599" s="1" nd="1"/>
        <i x="5256" s="1" nd="1"/>
        <i x="5248" s="1" nd="1"/>
        <i x="5590" s="1" nd="1"/>
        <i x="5258" s="1" nd="1"/>
        <i x="5643" s="1" nd="1"/>
        <i x="5260" s="1" nd="1"/>
        <i x="3913" s="1" nd="1"/>
        <i x="3430" s="1" nd="1"/>
        <i x="5557" s="1" nd="1"/>
        <i x="5251" s="1" nd="1"/>
        <i x="5785" s="1" nd="1"/>
        <i x="4466" s="1" nd="1"/>
        <i x="5895" s="1" nd="1"/>
        <i x="5896" s="1" nd="1"/>
        <i x="4460" s="1" nd="1"/>
        <i x="5786" s="1" nd="1"/>
        <i x="4967" s="1" nd="1"/>
        <i x="5533" s="1" nd="1"/>
        <i x="4461" s="1" nd="1"/>
        <i x="4465" s="1" nd="1"/>
        <i x="3936" s="1" nd="1"/>
        <i x="5787" s="1" nd="1"/>
        <i x="4464" s="1" nd="1"/>
        <i x="5539" s="1" nd="1"/>
        <i x="3427" s="1" nd="1"/>
        <i x="5558" s="1" nd="1"/>
        <i x="5535" s="1" nd="1"/>
        <i x="4459" s="1" nd="1"/>
        <i x="5541" s="1" nd="1"/>
        <i x="40" s="1" nd="1"/>
        <i x="5792" s="1" nd="1"/>
        <i x="4463" s="1" nd="1"/>
        <i x="5544" s="1" nd="1"/>
        <i x="5243" s="1" nd="1"/>
        <i x="5581" s="1" nd="1"/>
        <i x="5229" s="1" nd="1"/>
        <i x="4481" s="1" nd="1"/>
        <i x="5809" s="1" nd="1"/>
        <i x="5257" s="1" nd="1"/>
        <i x="5270" s="1" nd="1"/>
        <i x="5588" s="1" nd="1"/>
        <i x="5249" s="1" nd="1"/>
        <i x="5259" s="1" nd="1"/>
        <i x="5247" s="1" nd="1"/>
        <i x="5547" s="1" nd="1"/>
        <i x="5815" s="1" nd="1"/>
        <i x="5254" s="1" nd="1"/>
        <i x="5594" s="1" nd="1"/>
        <i x="5965" s="1" nd="1"/>
        <i x="5601" s="1" nd="1"/>
        <i x="4974" s="1" nd="1"/>
        <i x="4994" s="1" nd="1"/>
        <i x="5252" s="1" nd="1"/>
        <i x="4978" s="1" nd="1"/>
        <i x="5978" s="1" nd="1"/>
        <i x="5578" s="1" nd="1"/>
        <i x="5589" s="1" nd="1"/>
        <i x="4995" s="1" nd="1"/>
        <i x="5551" s="1" nd="1"/>
        <i x="5556" s="1" nd="1"/>
        <i x="5970" s="1" nd="1"/>
        <i x="4996" s="1" nd="1"/>
        <i x="5286" s="1" nd="1"/>
        <i x="5532" s="1" nd="1"/>
        <i x="4979" s="1" nd="1"/>
        <i x="5548" s="1" nd="1"/>
        <i x="4472" s="1" nd="1"/>
        <i x="5973" s="1" nd="1"/>
        <i x="5534" s="1" nd="1"/>
        <i x="5540" s="1" nd="1"/>
        <i x="4479" s="1" nd="1"/>
        <i x="4482" s="1" nd="1"/>
        <i x="5813" s="1" nd="1"/>
        <i x="5555" s="1" nd="1"/>
        <i x="5560" s="1" nd="1"/>
        <i x="5966" s="1" nd="1"/>
        <i x="5244" s="1" nd="1"/>
        <i x="3964" s="1" nd="1"/>
        <i x="5806" s="1" nd="1"/>
        <i x="4480" s="1" nd="1"/>
        <i x="4982" s="1" nd="1"/>
        <i x="5977" s="1" nd="1"/>
        <i x="4983" s="1" nd="1"/>
        <i x="5246" s="1" nd="1"/>
        <i x="5552" s="1" nd="1"/>
        <i x="5808" s="1" nd="1"/>
        <i x="5969" s="1" nd="1"/>
        <i x="5253" s="1" nd="1"/>
        <i x="4984" s="1" nd="1"/>
        <i x="2187" s="1" nd="1"/>
        <i x="5893" s="1" nd="1"/>
        <i x="5321" s="1" nd="1"/>
        <i x="5972" s="1" nd="1"/>
        <i x="5801" s="1" nd="1"/>
        <i x="2601" s="1" nd="1"/>
        <i x="5322" s="1" nd="1"/>
        <i x="5599" s="1" nd="1"/>
        <i x="5964" s="1" nd="1"/>
        <i x="4997" s="1" nd="1"/>
        <i x="5553" s="1" nd="1"/>
        <i x="4973" s="1" nd="1"/>
        <i x="5802" s="1" nd="1"/>
        <i x="5296" s="1" nd="1"/>
        <i x="3963" s="1" nd="1"/>
        <i x="4998" s="1" nd="1"/>
        <i x="5805" s="1" nd="1"/>
        <i x="5559" s="1" nd="1"/>
        <i x="5968" s="1" nd="1"/>
        <i x="5807" s="1" nd="1"/>
        <i x="5803" s="1" nd="1"/>
        <i x="5804" s="1" nd="1"/>
        <i x="5974" s="1" nd="1"/>
        <i x="5810" s="1" nd="1"/>
        <i x="5597" s="1" nd="1"/>
        <i x="5967" s="1" nd="1"/>
        <i x="2602" s="1" nd="1"/>
        <i x="5911" s="1" nd="1"/>
        <i x="5812" s="1" nd="1"/>
        <i x="5598" s="1" nd="1"/>
        <i x="5600" s="1" nd="1"/>
        <i x="5277" s="1" nd="1"/>
        <i x="5971" s="1" nd="1"/>
        <i x="5325" s="1" nd="1"/>
        <i x="4970" s="1" nd="1"/>
        <i x="5605" s="1" nd="1"/>
        <i x="4990" s="1" nd="1"/>
        <i x="5975" s="1" nd="1"/>
        <i x="5935" s="1" nd="1"/>
        <i x="5554" s="1" nd="1"/>
        <i x="5817" s="1" nd="1"/>
        <i x="5607" s="1" nd="1"/>
        <i x="3965" s="1" nd="1"/>
        <i x="5313" s="1" nd="1"/>
        <i x="5819" s="1" nd="1"/>
        <i x="5571" s="1" nd="1"/>
        <i x="5580" s="1" nd="1"/>
        <i x="5914" s="1" nd="1"/>
        <i x="4474" s="1" nd="1"/>
        <i x="5573" s="1" nd="1"/>
        <i x="5587" s="1" nd="1"/>
        <i x="5919" s="1" nd="1"/>
        <i x="5984" s="1" nd="1"/>
        <i x="4971" s="1" nd="1"/>
        <i x="5922" s="1" nd="1"/>
        <i x="2604" s="1" nd="1"/>
        <i x="5575" s="1" nd="1"/>
        <i x="5595" s="1" nd="1"/>
        <i x="5314" s="1" nd="1"/>
        <i x="5329" s="1" nd="1"/>
        <i x="5811" s="1" nd="1"/>
        <i x="5596" s="1" nd="1"/>
        <i x="5297" s="1" nd="1"/>
        <i x="5934" s="1" nd="1"/>
        <i x="3966" s="1" nd="1"/>
        <i x="5271" s="1" nd="1"/>
        <i x="5276" s="1" nd="1"/>
        <i x="5550" s="1" nd="1"/>
        <i x="5936" s="1" nd="1"/>
        <i x="5315" s="1" nd="1"/>
        <i x="4975" s="1" nd="1"/>
        <i x="5563" s="1" nd="1"/>
        <i x="5566" s="1" nd="1"/>
        <i x="5818" s="1" nd="1"/>
        <i x="5604" s="1" nd="1"/>
        <i x="5574" s="1" nd="1"/>
        <i x="4972" s="1" nd="1"/>
        <i x="5820" s="1" nd="1"/>
        <i x="5570" s="1" nd="1"/>
        <i x="4988" s="1" nd="1"/>
        <i x="4471" s="1" nd="1"/>
        <i x="5916" s="1" nd="1"/>
        <i x="5300" s="1" nd="1"/>
        <i x="5646" s="1" nd="1"/>
        <i x="5606" s="1" nd="1"/>
        <i x="4976" s="1" nd="1"/>
        <i x="5328" s="1" nd="1"/>
        <i x="5635" s="1" nd="1"/>
        <i x="5920" s="1" nd="1"/>
        <i x="2603" s="1" nd="1"/>
        <i x="4989" s="1" nd="1"/>
        <i x="5572" s="1" nd="1"/>
        <i x="5272" s="1" nd="1"/>
        <i x="5915" s="1" nd="1"/>
        <i x="5647" s="1" nd="1"/>
        <i x="5312" s="1" nd="1"/>
        <i x="5576" s="1" nd="1"/>
        <i x="5821" s="1" nd="1"/>
        <i x="5301" s="1" nd="1"/>
        <i x="6041" s="1" nd="1"/>
        <i x="5302" s="1" nd="1"/>
        <i x="5273" s="1" nd="1"/>
        <i x="6003" s="1" nd="1"/>
        <i x="5564" s="1" nd="1"/>
        <i x="5648" s="1" nd="1"/>
        <i x="5567" s="1" nd="1"/>
        <i x="5814" s="1" nd="1"/>
        <i x="5517" s="1" nd="1"/>
        <i x="4977" s="1" nd="1"/>
        <i x="5831" s="1" nd="1"/>
        <i x="5912" s="1" nd="1"/>
        <i x="5832" s="1" nd="1"/>
        <i x="5603" s="1" nd="1"/>
        <i x="5577" s="1" nd="1"/>
        <i x="5334" s="1" nd="1"/>
        <i x="5825" s="1" nd="1"/>
        <i x="6025" s="1" nd="1"/>
        <i x="5833" s="1" nd="1"/>
        <i x="5826" s="1" nd="1"/>
        <i x="5293" s="1" nd="1"/>
        <i x="5651" s="1" nd="1"/>
        <i x="5917" s="1" nd="1"/>
        <i x="5335" s="1" nd="1"/>
        <i x="6027" s="1" nd="1"/>
        <i x="5944" s="1" nd="1"/>
        <i x="5921" s="1" nd="1"/>
        <i x="5274" s="1" nd="1"/>
        <i x="5823" s="1" nd="1"/>
        <i x="5291" s="1" nd="1"/>
        <i x="6019" s="1" nd="1"/>
        <i x="5336" s="1" nd="1"/>
        <i x="5881" s="1" nd="1"/>
        <i x="5518" s="1" nd="1"/>
        <i x="5644" s="1" nd="1"/>
        <i x="5985" s="1" nd="1"/>
        <i x="5652" s="1" nd="1"/>
        <i x="5827" s="1" nd="1"/>
        <i x="5568" s="1" nd="1"/>
        <i x="5822" s="1" nd="1"/>
        <i x="6018" s="1" nd="1"/>
        <i x="6021" s="1" nd="1"/>
        <i x="5653" s="1" nd="1"/>
        <i x="6026" s="1" nd="1"/>
        <i x="5987" s="1" nd="1"/>
        <i x="5612" s="1" nd="1"/>
        <i x="5565" s="1" nd="1"/>
        <i x="5654" s="1" nd="1"/>
        <i x="5836" s="1" nd="1"/>
        <i x="5645" s="1" nd="1"/>
        <i x="6028" s="1" nd="1"/>
        <i x="5918" s="1" nd="1"/>
        <i x="6020" s="1" nd="1"/>
        <i x="4999" s="1" nd="1"/>
        <i x="5923" s="1" nd="1"/>
        <i x="5882" s="1" nd="1"/>
        <i x="5655" s="1" nd="1"/>
        <i x="6004" s="1" nd="1"/>
        <i x="5292" s="1" nd="1"/>
        <i x="5614" s="1" nd="1"/>
        <i x="5656" s="1" nd="1"/>
        <i x="5910" s="1" nd="1"/>
        <i x="5913" s="1" nd="1"/>
        <i x="5602" s="1" nd="1"/>
        <i x="5330" s="1" nd="1"/>
        <i x="5637" s="1" nd="1"/>
        <i x="5331" s="1" nd="1"/>
        <i x="5834" s="1" nd="1"/>
        <i x="5615" s="1" nd="1"/>
        <i x="5003" s="1" nd="1"/>
        <i x="5639" s="1" nd="1"/>
        <i x="5989" s="1" nd="1"/>
        <i x="5991" s="1" nd="1"/>
        <i x="5333" s="1" nd="1"/>
        <i x="5636" s="1" nd="1"/>
        <i x="6040" s="1" nd="1"/>
        <i x="5621" s="1" nd="1"/>
        <i x="5835" s="1" nd="1"/>
        <i x="5320" s="1" nd="1"/>
        <i x="5992" s="1" nd="1"/>
        <i x="5638" s="1" nd="1"/>
        <i x="5624" s="1" nd="1"/>
        <i x="5613" s="1" nd="1"/>
        <i x="5879" s="1" nd="1"/>
        <i x="5993" s="1" nd="1"/>
        <i x="5332" s="1" nd="1"/>
        <i x="5880" s="1" nd="1"/>
        <i x="5625" s="1" nd="1"/>
        <i x="5837" s="1" nd="1"/>
        <i x="5616" s="1" nd="1"/>
        <i x="5986" s="1" nd="1"/>
        <i x="4483" s="1" nd="1"/>
        <i x="5927" s="1" nd="1"/>
        <i x="6022" s="1" nd="1"/>
        <i x="5929" s="1" nd="1"/>
        <i x="5794" s="1" nd="1"/>
        <i x="5990" s="1" nd="1"/>
        <i x="5795" s="1" nd="1"/>
        <i x="5657" s="1" nd="1"/>
        <i x="5933" s="1" nd="1"/>
        <i x="5797" s="1" nd="1"/>
        <i x="5628" s="1" nd="1"/>
        <i x="5926" s="1" nd="1"/>
        <i x="5963" s="1" nd="1"/>
        <i x="4484" s="1" nd="1"/>
        <i x="6030" s="1" nd="1"/>
        <i x="5928" s="1" nd="1"/>
        <i x="5630" s="1" nd="1"/>
        <i x="5793" s="1" nd="1"/>
        <i x="5931" s="1" nd="1"/>
        <i x="5658" s="1" nd="1"/>
        <i x="5799" s="1" nd="1"/>
        <i x="5796" s="1" nd="1"/>
        <i x="5617" s="1" nd="1"/>
        <i x="5631" s="1" nd="1"/>
        <i x="5649" s="1" nd="1"/>
        <i x="5622" s="1" nd="1"/>
        <i x="5932" s="1" nd="1"/>
        <i x="5800" s="1" nd="1"/>
        <i x="5650" s="1" nd="1"/>
        <i x="5659" s="1" nd="1"/>
        <i x="6031" s="1" nd="1"/>
        <i x="6032" s="1" nd="1"/>
        <i x="5946" s="1" nd="1"/>
        <i x="5619" s="1" nd="1"/>
        <i x="5930" s="1" nd="1"/>
        <i x="5623" s="1" nd="1"/>
        <i x="5627" s="1" nd="1"/>
        <i x="5798" s="1" nd="1"/>
        <i x="5924" s="1" nd="1"/>
        <i x="5979" s="1" nd="1"/>
        <i x="5629" s="1" nd="1"/>
        <i x="5633" s="1" nd="1"/>
        <i x="5626" s="1" nd="1"/>
        <i x="5925" s="1" nd="1"/>
        <i x="5660" s="1" nd="1"/>
        <i x="5632" s="1" nd="1"/>
        <i x="5980" s="1" nd="1"/>
        <i x="5943" s="1" nd="1"/>
        <i x="6029" s="1" nd="1"/>
        <i x="5951" s="1" nd="1"/>
        <i x="5983" s="1" nd="1"/>
        <i x="5618" s="1" nd="1"/>
        <i x="5981" s="1" nd="1"/>
        <i x="5952" s="1" nd="1"/>
        <i x="5942" s="1" nd="1"/>
        <i x="5634" s="1" nd="1"/>
        <i x="5982" s="1" nd="1"/>
        <i x="5620" s="1" nd="1"/>
        <i x="5988" s="1" nd="1"/>
        <i x="6023" s="1" nd="1"/>
        <i x="5816" s="1" nd="1"/>
        <i x="5937" s="1" nd="1"/>
        <i x="6044" s="1" nd="1"/>
        <i x="5640" s="1" nd="1"/>
        <i x="5994" s="1" nd="1"/>
        <i x="6036" s="1" nd="1"/>
        <i x="6043" s="1" nd="1"/>
        <i x="5955" s="1" nd="1"/>
        <i x="6024" s="1" nd="1"/>
        <i x="6034" s="1" nd="1"/>
        <i x="5995" s="1" nd="1"/>
        <i x="6045" s="1" nd="1"/>
        <i x="5996" s="1" nd="1"/>
        <i x="5940" s="1" nd="1"/>
        <i x="6037" s="1" nd="1"/>
        <i x="5997" s="1" nd="1"/>
        <i x="6042" s="1" nd="1"/>
        <i x="6035" s="1" nd="1"/>
        <i x="5948" s="1" nd="1"/>
        <i x="5949" s="1" nd="1"/>
        <i x="5898" s="1" nd="1"/>
        <i x="6005" s="1" nd="1"/>
        <i x="5900" s="1" nd="1"/>
        <i x="5947" s="1" nd="1"/>
        <i x="6007" s="1" nd="1"/>
        <i x="5998" s="1" nd="1"/>
        <i x="5902" s="1" nd="1"/>
        <i x="6008" s="1" nd="1"/>
        <i x="5999" s="1" nd="1"/>
        <i x="6000" s="1" nd="1"/>
        <i x="5904" s="1" nd="1"/>
        <i x="5905" s="1" nd="1"/>
        <i x="6033" s="1" nd="1"/>
        <i x="6015" s="1" nd="1"/>
        <i x="6016" s="1" nd="1"/>
        <i x="5906" s="1" nd="1"/>
        <i x="6039" s="1" nd="1"/>
        <i x="6013" s="1" nd="1"/>
        <i x="6006" s="1" nd="1"/>
        <i x="6009" s="1" nd="1"/>
        <i x="6010" s="1" nd="1"/>
        <i x="5907" s="1" nd="1"/>
        <i x="5899" s="1" nd="1"/>
        <i x="5908" s="1" nd="1"/>
        <i x="5945" s="1" nd="1"/>
        <i x="5901" s="1" nd="1"/>
        <i x="5954" s="1" nd="1"/>
        <i x="5909" s="1" nd="1"/>
        <i x="5903" s="1" nd="1"/>
        <i x="5828" s="1" nd="1"/>
        <i x="5950" s="1" nd="1"/>
        <i x="6014" s="1" nd="1"/>
        <i x="5953" s="1" nd="1"/>
        <i x="6017" s="1" nd="1"/>
        <i x="6048" s="1" nd="1"/>
        <i x="6011" s="1" nd="1"/>
        <i x="6012" s="1" nd="1"/>
        <i x="6038" s="1" nd="1"/>
        <i x="6047" s="1" nd="1"/>
        <i x="604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SRP1" xr10:uid="{23EA7B75-38CB-4C3F-9B59-928A6FE764C9}" sourceName="MSRP">
  <pivotTables>
    <pivotTable tabId="19" name="PivotTable1"/>
  </pivotTables>
  <data>
    <tabular pivotCacheId="369287572">
      <items count="6049">
        <i x="1385" s="1"/>
        <i x="907" s="1"/>
        <i x="919" s="1"/>
        <i x="1303" s="1"/>
        <i x="2469" s="1"/>
        <i x="1321" s="1"/>
        <i x="2771" s="1"/>
        <i x="1232" s="1"/>
        <i x="1531" s="1"/>
        <i x="1821" s="1"/>
        <i x="1127" s="1"/>
        <i x="2068" s="1"/>
        <i x="527" s="1"/>
        <i x="2988" s="1"/>
        <i x="2471" s="1"/>
        <i x="1913" s="1"/>
        <i x="3961" s="1"/>
        <i x="5938" s="1"/>
        <i x="5939" s="1"/>
        <i x="5275" s="1"/>
        <i x="6001" s="1"/>
        <i x="6002" s="1"/>
        <i x="5941" s="1"/>
        <i x="5824" s="1"/>
        <i x="5830" s="1"/>
        <i x="5829" s="1"/>
        <i x="5838" s="1"/>
        <i x="176" s="1" nd="1"/>
        <i x="2629" s="1" nd="1"/>
        <i x="672" s="1" nd="1"/>
        <i x="3023" s="1" nd="1"/>
        <i x="532" s="1" nd="1"/>
        <i x="3442" s="1" nd="1"/>
        <i x="2188" s="1" nd="1"/>
        <i x="2194" s="1" nd="1"/>
        <i x="4029" s="1" nd="1"/>
        <i x="4075" s="1" nd="1"/>
        <i x="1442" s="1" nd="1"/>
        <i x="5342" s="1" nd="1"/>
        <i x="2658" s="1" nd="1"/>
        <i x="4500" s="1" nd="1"/>
        <i x="531" s="1" nd="1"/>
        <i x="4631" s="1" nd="1"/>
        <i x="1190" s="1" nd="1"/>
        <i x="3460" s="1" nd="1"/>
        <i x="5717" s="1" nd="1"/>
        <i x="4499" s="1" nd="1"/>
        <i x="3461" s="1" nd="1"/>
        <i x="5347" s="1" nd="1"/>
        <i x="5348" s="1" nd="1"/>
        <i x="3988" s="1" nd="1"/>
        <i x="4028" s="1" nd="1"/>
        <i x="3059" s="1" nd="1"/>
        <i x="3996" s="1" nd="1"/>
        <i x="4007" s="1" nd="1"/>
        <i x="4033" s="1" nd="1"/>
        <i x="2212" s="1" nd="1"/>
        <i x="5677" s="1" nd="1"/>
        <i x="2193" s="1" nd="1"/>
        <i x="1919" s="1" nd="1"/>
        <i x="2715" s="1" nd="1"/>
        <i x="4074" s="1" nd="1"/>
        <i x="5714" s="1" nd="1"/>
        <i x="3058" s="1" nd="1"/>
        <i x="4155" s="1" nd="1"/>
        <i x="4491" s="1" nd="1"/>
        <i x="3618" s="1" nd="1"/>
        <i x="5715" s="1" nd="1"/>
        <i x="2649" s="1" nd="1"/>
        <i x="3035" s="1" nd="1"/>
        <i x="4034" s="1" nd="1"/>
        <i x="4008" s="1" nd="1"/>
        <i x="4521" s="1" nd="1"/>
        <i x="2605" s="1" nd="1"/>
        <i x="807" s="1" nd="1"/>
        <i x="3993" s="1" nd="1"/>
        <i x="3524" s="1" nd="1"/>
        <i x="3047" s="1" nd="1"/>
        <i x="5349" s="1" nd="1"/>
        <i x="3488" s="1" nd="1"/>
        <i x="5033" s="1" nd="1"/>
        <i x="3983" s="1" nd="1"/>
        <i x="2651" s="1" nd="1"/>
        <i x="5676" s="1" nd="1"/>
        <i x="4523" s="1" nd="1"/>
        <i x="2192" s="1" nd="1"/>
        <i x="671" s="1" nd="1"/>
        <i x="4030" s="1" nd="1"/>
        <i x="4122" s="1" nd="1"/>
        <i x="3485" s="1" nd="1"/>
        <i x="3024" s="1" nd="1"/>
        <i x="537" s="1" nd="1"/>
        <i x="2648" s="1" nd="1"/>
        <i x="3099" s="1" nd="1"/>
        <i x="2647" s="1" nd="1"/>
        <i x="638" s="1" nd="1"/>
        <i x="5404" s="1" nd="1"/>
        <i x="3989" s="1" nd="1"/>
        <i x="2195" s="1" nd="1"/>
        <i x="4117" s="1" nd="1"/>
        <i x="4663" s="1" nd="1"/>
        <i x="3992" s="1" nd="1"/>
        <i x="4688" s="1" nd="1"/>
        <i x="3986" s="1" nd="1"/>
        <i x="5719" s="1" nd="1"/>
        <i x="2688" s="1" nd="1"/>
        <i x="937" s="1" nd="1"/>
        <i x="2609" s="1" nd="1"/>
        <i x="4091" s="1" nd="1"/>
        <i x="5055" s="1" nd="1"/>
        <i x="5083" s="1" nd="1"/>
        <i x="3571" s="1" nd="1"/>
        <i x="4501" s="1" nd="1"/>
        <i x="4661" s="1" nd="1"/>
        <i x="4510" s="1" nd="1"/>
        <i x="4512" s="1" nd="1"/>
        <i x="2606" s="1" nd="1"/>
        <i x="4522" s="1" nd="1"/>
        <i x="4010" s="1" nd="1"/>
        <i x="3483" s="1" nd="1"/>
        <i x="3580" s="1" nd="1"/>
        <i x="4524" s="1" nd="1"/>
        <i x="4208" s="1" nd="1"/>
        <i x="3556" s="1" nd="1"/>
        <i x="2613" s="1" nd="1"/>
        <i x="4662" s="1" nd="1"/>
        <i x="1443" s="1" nd="1"/>
        <i x="5716" s="1" nd="1"/>
        <i x="5024" s="1" nd="1"/>
        <i x="4632" s="1" nd="1"/>
        <i x="3477" s="1" nd="1"/>
        <i x="3614" s="1" nd="1"/>
        <i x="3567" s="1" nd="1"/>
        <i x="2716" s="1" nd="1"/>
        <i x="5343" s="1" nd="1"/>
        <i x="5405" s="1" nd="1"/>
        <i x="2656" s="1" nd="1"/>
        <i x="3998" s="1" nd="1"/>
        <i x="5712" s="1" nd="1"/>
        <i x="3531" s="1" nd="1"/>
        <i x="4623" s="1" nd="1"/>
        <i x="1935" s="1" nd="1"/>
        <i x="3060" s="1" nd="1"/>
        <i x="5679" s="1" nd="1"/>
        <i x="4207" s="1" nd="1"/>
        <i x="4093" s="1" nd="1"/>
        <i x="3987" s="1" nd="1"/>
        <i x="3991" s="1" nd="1"/>
        <i x="3048" s="1" nd="1"/>
        <i x="4009" s="1" nd="1"/>
        <i x="4197" s="1" nd="1"/>
        <i x="3967" s="1" nd="1"/>
        <i x="4525" s="1" nd="1"/>
        <i x="3534" s="1" nd="1"/>
        <i x="3052" s="1" nd="1"/>
        <i x="3051" s="1" nd="1"/>
        <i x="3569" s="1" nd="1"/>
        <i x="3443" s="1" nd="1"/>
        <i x="5678" s="1" nd="1"/>
        <i x="3997" s="1" nd="1"/>
        <i x="2710" s="1" nd="1"/>
        <i x="5668" s="1" nd="1"/>
        <i x="2650" s="1" nd="1"/>
        <i x="5713" s="1" nd="1"/>
        <i x="3994" s="1" nd="1"/>
        <i x="3557" s="1" nd="1"/>
        <i x="809" s="1" nd="1"/>
        <i x="5720" s="1" nd="1"/>
        <i x="2653" s="1" nd="1"/>
        <i x="3990" s="1" nd="1"/>
        <i x="5852" s="1" nd="1"/>
        <i x="3561" s="1" nd="1"/>
        <i x="5345" s="1" nd="1"/>
        <i x="3462" s="1" nd="1"/>
        <i x="2191" s="1" nd="1"/>
        <i x="4486" s="1" nd="1"/>
        <i x="3537" s="1" nd="1"/>
        <i x="5409" s="1" nd="1"/>
        <i x="4574" s="1" nd="1"/>
        <i x="5046" s="1" nd="1"/>
        <i x="4005" s="1" nd="1"/>
        <i x="5047" s="1" nd="1"/>
        <i x="4118" s="1" nd="1"/>
        <i x="3560" s="1" nd="1"/>
        <i x="3105" s="1" nd="1"/>
        <i x="4022" s="1" nd="1"/>
        <i x="4513" s="1" nd="1"/>
        <i x="2654" s="1" nd="1"/>
        <i x="5670" s="1" nd="1"/>
        <i x="3572" s="1" nd="1"/>
        <i x="2711" s="1" nd="1"/>
        <i x="4549" s="1" nd="1"/>
        <i x="3445" s="1" nd="1"/>
        <i x="1444" s="1" nd="1"/>
        <i x="4713" s="1" nd="1"/>
        <i x="3970" s="1" nd="1"/>
        <i x="4511" s="1" nd="1"/>
        <i x="5708" s="1" nd="1"/>
        <i x="5025" s="1" nd="1"/>
        <i x="5878" s="1" nd="1"/>
        <i x="3525" s="1" nd="1"/>
        <i x="2611" s="1" nd="1"/>
        <i x="2725" s="1" nd="1"/>
        <i x="5029" s="1" nd="1"/>
        <i x="5721" s="1" nd="1"/>
        <i x="4123" s="1" nd="1"/>
        <i x="1936" s="1" nd="1"/>
        <i x="4585" s="1" nd="1"/>
        <i x="4741" s="1" nd="1"/>
        <i x="3061" s="1" nd="1"/>
        <i x="5346" s="1" nd="1"/>
        <i x="5729" s="1" nd="1"/>
        <i x="4633" s="1" nd="1"/>
        <i x="1916" s="1" nd="1"/>
        <i x="5684" s="1" nd="1"/>
        <i x="3568" s="1" nd="1"/>
        <i x="4572" s="1" nd="1"/>
        <i x="4090" s="1" nd="1"/>
        <i x="2614" s="1" nd="1"/>
        <i x="5030" s="1" nd="1"/>
        <i x="5739" s="1" nd="1"/>
        <i x="3982" s="1" nd="1"/>
        <i x="3526" s="1" nd="1"/>
        <i x="4092" s="1" nd="1"/>
        <i x="4635" s="1" nd="1"/>
        <i x="4570" s="1" nd="1"/>
        <i x="4569" s="1" nd="1"/>
        <i x="5028" s="1" nd="1"/>
        <i x="3463" s="1" nd="1"/>
        <i x="5069" s="1" nd="1"/>
        <i x="4526" s="1" nd="1"/>
        <i x="2652" s="1" nd="1"/>
        <i x="2655" s="1" nd="1"/>
        <i x="3604" s="1" nd="1"/>
        <i x="3444" s="1" nd="1"/>
        <i x="4573" s="1" nd="1"/>
        <i x="5671" s="1" nd="1"/>
        <i x="4551" s="1" nd="1"/>
        <i x="1917" s="1" nd="1"/>
        <i x="3581" s="1" nd="1"/>
        <i x="5701" s="1" nd="1"/>
        <i x="5056" s="1" nd="1"/>
        <i x="3999" s="1" nd="1"/>
        <i x="5067" s="1" nd="1"/>
        <i x="5669" s="1" nd="1"/>
        <i x="4545" s="1" nd="1"/>
        <i x="2612" s="1" nd="1"/>
        <i x="3106" s="1" nd="1"/>
        <i x="5682" s="1" nd="1"/>
        <i x="4546" s="1" nd="1"/>
        <i x="3489" s="1" nd="1"/>
        <i x="2189" s="1" nd="1"/>
        <i x="4043" s="1" nd="1"/>
        <i x="4487" s="1" nd="1"/>
        <i x="3603" s="1" nd="1"/>
        <i x="5402" s="1" nd="1"/>
        <i x="4041" s="1" nd="1"/>
        <i x="3533" s="1" nd="1"/>
        <i x="4601" s="1" nd="1"/>
        <i x="4040" s="1" nd="1"/>
        <i x="4490" s="1" nd="1"/>
        <i x="4124" s="1" nd="1"/>
        <i x="4242" s="1" nd="1"/>
        <i x="3969" s="1" nd="1"/>
        <i x="5027" s="1" nd="1"/>
        <i x="2610" s="1" nd="1"/>
        <i x="5396" s="1" nd="1"/>
        <i x="5026" s="1" nd="1"/>
        <i x="3538" s="1" nd="1"/>
        <i x="4497" s="1" nd="1"/>
        <i x="4586" s="1" nd="1"/>
        <i x="2607" s="1" nd="1"/>
        <i x="4514" s="1" nd="1"/>
        <i x="3020" s="1" nd="1"/>
        <i x="4042" s="1" nd="1"/>
        <i x="4634" s="1" nd="1"/>
        <i x="4494" s="1" nd="1"/>
        <i x="4485" s="1" nd="1"/>
        <i x="4557" s="1" nd="1"/>
        <i x="5048" s="1" nd="1"/>
        <i x="3583" s="1" nd="1"/>
        <i x="5695" s="1" nd="1"/>
        <i x="5077" s="1" nd="1"/>
        <i x="5730" s="1" nd="1"/>
        <i x="1602" s="1" nd="1"/>
        <i x="2615" s="1" nd="1"/>
        <i x="4553" s="1" nd="1"/>
        <i x="4555" s="1" nd="1"/>
        <i x="5357" s="1" nd="1"/>
        <i x="4044" s="1" nd="1"/>
        <i x="4264" s="1" nd="1"/>
        <i x="1596" s="1" nd="1"/>
        <i x="5694" s="1" nd="1"/>
        <i x="2657" s="1" nd="1"/>
        <i x="5376" s="1" nd="1"/>
        <i x="4089" s="1" nd="1"/>
        <i x="3980" s="1" nd="1"/>
        <i x="2608" s="1" nd="1"/>
        <i x="5699" s="1" nd="1"/>
        <i x="3995" s="1" nd="1"/>
        <i x="5683" s="1" nd="1"/>
        <i x="5087" s="1" nd="1"/>
        <i x="5076" s="1" nd="1"/>
        <i x="4039" s="1" nd="1"/>
        <i x="5110" s="1" nd="1"/>
        <i x="4571" s="1" nd="1"/>
        <i x="4036" s="1" nd="1"/>
        <i x="4702" s="1" nd="1"/>
        <i x="1601" s="1" nd="1"/>
        <i x="4507" s="1" nd="1"/>
        <i x="5049" s="1" nd="1"/>
        <i x="4488" s="1" nd="1"/>
        <i x="5075" s="1" nd="1"/>
        <i x="4552" s="1" nd="1"/>
        <i x="5381" s="1" nd="1"/>
        <i x="5070" s="1" nd="1"/>
        <i x="4495" s="1" nd="1"/>
        <i x="5358" s="1" nd="1"/>
        <i x="3056" s="1" nd="1"/>
        <i x="3978" s="1" nd="1"/>
        <i x="5065" s="1" nd="1"/>
        <i x="5700" s="1" nd="1"/>
        <i x="5976" s="1" nd="1"/>
        <i x="2190" s="1" nd="1"/>
        <i x="5066" s="1" nd="1"/>
        <i x="4037" s="1" nd="1"/>
        <i x="1597" s="1" nd="1"/>
        <i x="5702" s="1" nd="1"/>
        <i x="3981" s="1" nd="1"/>
        <i x="1598" s="1" nd="1"/>
        <i x="5079" s="1" nd="1"/>
        <i x="3971" s="1" nd="1"/>
        <i x="4496" s="1" nd="1"/>
        <i x="5395" s="1" nd="1"/>
        <i x="4556" s="1" nd="1"/>
        <i x="3582" s="1" nd="1"/>
        <i x="5068" s="1" nd="1"/>
        <i x="4604" s="1" nd="1"/>
        <i x="4243" s="1" nd="1"/>
        <i x="5732" s="1" nd="1"/>
        <i x="4558" s="1" nd="1"/>
        <i x="5693" s="1" nd="1"/>
        <i x="2307" s="1" nd="1"/>
        <i x="5080" s="1" nd="1"/>
        <i x="5724" s="1" nd="1"/>
        <i x="4602" s="1" nd="1"/>
        <i x="1604" s="1" nd="1"/>
        <i x="5071" s="1" nd="1"/>
        <i x="5725" s="1" nd="1"/>
        <i x="4038" s="1" nd="1"/>
        <i x="5366" s="1" nd="1"/>
        <i x="5377" s="1" nd="1"/>
        <i x="3584" s="1" nd="1"/>
        <i x="5698" s="1" nd="1"/>
        <i x="3585" s="1" nd="1"/>
        <i x="5888" s="1" nd="1"/>
        <i x="3977" s="1" nd="1"/>
        <i x="5853" s="1" nd="1"/>
        <i x="1603" s="1" nd="1"/>
        <i x="3490" s="1" nd="1"/>
        <i x="5365" s="1" nd="1"/>
        <i x="4489" s="1" nd="1"/>
        <i x="4554" s="1" nd="1"/>
        <i x="5696" s="1" nd="1"/>
        <i x="5756" s="1" nd="1"/>
        <i x="3587" s="1" nd="1"/>
        <i x="5364" s="1" nd="1"/>
        <i x="4493" s="1" nd="1"/>
        <i x="5704" s="1" nd="1"/>
        <i x="5378" s="1" nd="1"/>
        <i x="3976" s="1" nd="1"/>
        <i x="3590" s="1" nd="1"/>
        <i x="3979" s="1" nd="1"/>
        <i x="5692" s="1" nd="1"/>
        <i x="4265" s="1" nd="1"/>
        <i x="5072" s="1" nd="1"/>
        <i x="4509" s="1" nd="1"/>
        <i x="1599" s="1" nd="1"/>
        <i x="5379" s="1" nd="1"/>
        <i x="4504" s="1" nd="1"/>
        <i x="5362" s="1" nd="1"/>
        <i x="5462" s="1" nd="1"/>
        <i x="5849" s="1" nd="1"/>
        <i x="5380" s="1" nd="1"/>
        <i x="4748" s="1" nd="1"/>
        <i x="5073" s="1" nd="1"/>
        <i x="5368" s="1" nd="1"/>
        <i x="5082" s="1" nd="1"/>
        <i x="3968" s="1" nd="1"/>
        <i x="3474" s="1" nd="1"/>
        <i x="5078" s="1" nd="1"/>
        <i x="5032" s="1" nd="1"/>
        <i x="5373" s="1" nd="1"/>
        <i x="5393" s="1" nd="1"/>
        <i x="5394" s="1" nd="1"/>
        <i x="5081" s="1" nd="1"/>
        <i x="1670" s="1" nd="1"/>
        <i x="5392" s="1" nd="1"/>
        <i x="5723" s="1" nd="1"/>
        <i x="2308" s="1" nd="1"/>
        <i x="5733" s="1" nd="1"/>
        <i x="1668" s="1" nd="1"/>
        <i x="4492" s="1" nd="1"/>
        <i x="5369" s="1" nd="1"/>
        <i x="2310" s="1" nd="1"/>
        <i x="5722" s="1" nd="1"/>
        <i x="5711" s="1" nd="1"/>
        <i x="5731" s="1" nd="1"/>
        <i x="5074" s="1" nd="1"/>
        <i x="5697" s="1" nd="1"/>
        <i x="5691" s="1" nd="1"/>
        <i x="3794" s="1" nd="1"/>
        <i x="5855" s="1" nd="1"/>
        <i x="5710" s="1" nd="1"/>
        <i x="5370" s="1" nd="1"/>
        <i x="4560" s="1" nd="1"/>
        <i x="5375" s="1" nd="1"/>
        <i x="4244" s="1" nd="1"/>
        <i x="4508" s="1" nd="1"/>
        <i x="2675" s="1" nd="1"/>
        <i x="5367" s="1" nd="1"/>
        <i x="4503" s="1" nd="1"/>
        <i x="4751" s="1" nd="1"/>
        <i x="4255" s="1" nd="1"/>
        <i x="5108" s="1" nd="1"/>
        <i x="4189" s="1" nd="1"/>
        <i x="5363" s="1" nd="1"/>
        <i x="5689" s="1" nd="1"/>
        <i x="4603" s="1" nd="1"/>
        <i x="5031" s="1" nd="1"/>
        <i x="5703" s="1" nd="1"/>
        <i x="4559" s="1" nd="1"/>
        <i x="5200" s="1" nd="1"/>
        <i x="1669" s="1" nd="1"/>
        <i x="3586" s="1" nd="1"/>
        <i x="1671" s="1" nd="1"/>
        <i x="4256" s="1" nd="1"/>
        <i x="3591" s="1" nd="1"/>
        <i x="5685" s="1" nd="1"/>
        <i x="5709" s="1" nd="1"/>
        <i x="4502" s="1" nd="1"/>
        <i x="3475" s="1" nd="1"/>
        <i x="2674" s="1" nd="1"/>
        <i x="4266" s="1" nd="1"/>
        <i x="5374" s="1" nd="1"/>
        <i x="4238" s="1" nd="1"/>
        <i x="5688" s="1" nd="1"/>
        <i x="5371" s="1" nd="1"/>
        <i x="4505" s="1" nd="1"/>
        <i x="4630" s="1" nd="1"/>
        <i x="5372" s="1" nd="1"/>
        <i x="4637" s="1" nd="1"/>
        <i x="2309" s="1" nd="1"/>
        <i x="5705" s="1" nd="1"/>
        <i x="5690" s="1" nd="1"/>
        <i x="2676" s="1" nd="1"/>
        <i x="4506" s="1" nd="1"/>
        <i x="3573" s="1" nd="1"/>
        <i x="5863" s="1" nd="1"/>
        <i x="4239" s="1" nd="1"/>
        <i x="4198" s="1" nd="1"/>
        <i x="3592" s="1" nd="1"/>
        <i x="4225" s="1" nd="1"/>
        <i x="4257" s="1" nd="1"/>
        <i x="5687" s="1" nd="1"/>
        <i x="3476" s="1" nd="1"/>
        <i x="5391" s="1" nd="1"/>
        <i x="2224" s="1" nd="1"/>
        <i x="5463" s="1" nd="1"/>
        <i x="5109" s="1" nd="1"/>
        <i x="2677" s="1" nd="1"/>
        <i x="4638" s="1" nd="1"/>
        <i x="3793" s="1" nd="1"/>
        <i x="5686" s="1" nd="1"/>
        <i x="5351" s="1" nd="1"/>
        <i x="2222" s="1" nd="1"/>
        <i x="4199" s="1" nd="1"/>
        <i x="4226" s="1" nd="1"/>
        <i x="5350" s="1" nd="1"/>
        <i x="4246" s="1" nd="1"/>
        <i x="5854" s="1" nd="1"/>
        <i x="4222" s="1" nd="1"/>
        <i x="4789" s="1" nd="1"/>
        <i x="5781" s="1" nd="1"/>
        <i x="4636" s="1" nd="1"/>
        <i x="4247" s="1" nd="1"/>
        <i x="3574" s="1" nd="1"/>
        <i x="3539" s="1" nd="1"/>
        <i x="2223" s="1" nd="1"/>
        <i x="3530" s="1" nd="1"/>
        <i x="5464" s="1" nd="1"/>
        <i x="5681" s="1" nd="1"/>
        <i x="4640" s="1" nd="1"/>
        <i x="3484" s="1" nd="1"/>
        <i x="4726" s="1" nd="1"/>
        <i x="5680" s="1" nd="1"/>
        <i x="4639" s="1" nd="1"/>
        <i x="3529" s="1" nd="1"/>
        <i x="4223" s="1" nd="1"/>
        <i x="5201" s="1" nd="1"/>
        <i x="4790" s="1" nd="1"/>
        <i x="3575" s="1" nd="1"/>
        <i x="4641" s="1" nd="1"/>
        <i x="5775" s="1" nd="1"/>
        <i x="5406" s="1" nd="1"/>
        <i x="5150" s="1" nd="1"/>
        <i x="5777" s="1" nd="1"/>
        <i x="4248" s="1" nd="1"/>
        <i x="3540" s="1" nd="1"/>
        <i x="5772" s="1" nd="1"/>
        <i x="5778" s="1" nd="1"/>
        <i x="4801" s="1" nd="1"/>
        <i x="5167" s="1" nd="1"/>
        <i x="4267" s="1" nd="1"/>
        <i x="4802" s="1" nd="1"/>
        <i x="4759" s="1" nd="1"/>
        <i x="5883" s="1" nd="1"/>
        <i x="5151" s="1" nd="1"/>
        <i x="4268" s="1" nd="1"/>
        <i x="5407" s="1" nd="1"/>
        <i x="5773" s="1" nd="1"/>
        <i x="1738" s="1" nd="1"/>
        <i x="5884" s="1" nd="1"/>
        <i x="4658" s="1" nd="1"/>
        <i x="4269" s="1" nd="1"/>
        <i x="5774" s="1" nd="1"/>
        <i x="4659" s="1" nd="1"/>
        <i x="5956" s="1" nd="1"/>
        <i x="4760" s="1" nd="1"/>
        <i x="4660" s="1" nd="1"/>
        <i x="246" s="1" nd="1"/>
        <i x="5885" s="1" nd="1"/>
        <i x="4761" s="1" nd="1"/>
        <i x="798" s="1" nd="1"/>
        <i x="1407" s="1" nd="1"/>
        <i x="377" s="1" nd="1"/>
        <i x="247" s="1" nd="1"/>
        <i x="1410" s="1" nd="1"/>
        <i x="378" s="1" nd="1"/>
        <i x="379" s="1" nd="1"/>
        <i x="374" s="1" nd="1"/>
        <i x="1583" s="1" nd="1"/>
        <i x="375" s="1" nd="1"/>
        <i x="1413" s="1" nd="1"/>
        <i x="799" s="1" nd="1"/>
        <i x="376" s="1" nd="1"/>
        <i x="541" s="1" nd="1"/>
        <i x="542" s="1" nd="1"/>
        <i x="543" s="1" nd="1"/>
        <i x="538" s="1" nd="1"/>
        <i x="539" s="1" nd="1"/>
        <i x="540" s="1" nd="1"/>
        <i x="2630" s="1" nd="1"/>
        <i x="644" s="1" nd="1"/>
        <i x="654" s="1" nd="1"/>
        <i x="646" s="1" nd="1"/>
        <i x="250" s="1" nd="1"/>
        <i x="1380" s="1" nd="1"/>
        <i x="2617" s="1" nd="1"/>
        <i x="1584" s="1" nd="1"/>
        <i x="648" s="1" nd="1"/>
        <i x="1924" s="1" nd="1"/>
        <i x="797" s="1" nd="1"/>
        <i x="651" s="1" nd="1"/>
        <i x="349" s="1" nd="1"/>
        <i x="1191" s="1" nd="1"/>
        <i x="938" s="1" nd="1"/>
        <i x="642" s="1" nd="1"/>
        <i x="1381" s="1" nd="1"/>
        <i x="1920" s="1" nd="1"/>
        <i x="1391" s="1" nd="1"/>
        <i x="204" s="1" nd="1"/>
        <i x="459" s="1" nd="1"/>
        <i x="947" s="1" nd="1"/>
        <i x="1591" s="1" nd="1"/>
        <i x="1171" s="1" nd="1"/>
        <i x="1382" s="1" nd="1"/>
        <i x="649" s="1" nd="1"/>
        <i x="1176" s="1" nd="1"/>
        <i x="650" s="1" nd="1"/>
        <i x="2631" s="1" nd="1"/>
        <i x="1632" s="1" nd="1"/>
        <i x="939" s="1" nd="1"/>
        <i x="800" s="1" nd="1"/>
        <i x="1436" s="1" nd="1"/>
        <i x="801" s="1" nd="1"/>
        <i x="1392" s="1" nd="1"/>
        <i x="346" s="1" nd="1"/>
        <i x="2206" s="1" nd="1"/>
        <i x="802" s="1" nd="1"/>
        <i x="1170" s="1" nd="1"/>
        <i x="253" s="1" nd="1"/>
        <i x="1178" s="1" nd="1"/>
        <i x="950" s="1" nd="1"/>
        <i x="2207" s="1" nd="1"/>
        <i x="1586" s="1" nd="1"/>
        <i x="1588" s="1" nd="1"/>
        <i x="1206" s="1" nd="1"/>
        <i x="1921" s="1" nd="1"/>
        <i x="2622" s="1" nd="1"/>
        <i x="2627" s="1" nd="1"/>
        <i x="274" s="1" nd="1"/>
        <i x="169" s="1" nd="1"/>
        <i x="1174" s="1" nd="1"/>
        <i x="1609" s="1" nd="1"/>
        <i x="248" s="1" nd="1"/>
        <i x="1369" s="1" nd="1"/>
        <i x="171" s="1" nd="1"/>
        <i x="1639" s="1" nd="1"/>
        <i x="351" s="1" nd="1"/>
        <i x="281" s="1" nd="1"/>
        <i x="673" s="1" nd="1"/>
        <i x="712" s="1" nd="1"/>
        <i x="652" s="1" nd="1"/>
        <i x="173" s="1" nd="1"/>
        <i x="1172" s="1" nd="1"/>
        <i x="653" s="1" nd="1"/>
        <i x="1406" s="1" nd="1"/>
        <i x="823" s="1" nd="1"/>
        <i x="2197" s="1" nd="1"/>
        <i x="647" s="1" nd="1"/>
        <i x="205" s="1" nd="1"/>
        <i x="1179" s="1" nd="1"/>
        <i x="1585" s="1" nd="1"/>
        <i x="675" s="1" nd="1"/>
        <i x="643" s="1" nd="1"/>
        <i x="2208" s="1" nd="1"/>
        <i x="828" s="1" nd="1"/>
        <i x="1637" s="1" nd="1"/>
        <i x="1383" s="1" nd="1"/>
        <i x="1212" s="1" nd="1"/>
        <i x="665" s="1" nd="1"/>
        <i x="1399" s="1" nd="1"/>
        <i x="547" s="1" nd="1"/>
        <i x="2204" s="1" nd="1"/>
        <i x="1175" s="1" nd="1"/>
        <i x="462" s="1" nd="1"/>
        <i x="2616" s="1" nd="1"/>
        <i x="1210" s="1" nd="1"/>
        <i x="661" s="1" nd="1"/>
        <i x="1640" s="1" nd="1"/>
        <i x="1402" s="1" nd="1"/>
        <i x="706" s="1" nd="1"/>
        <i x="348" s="1" nd="1"/>
        <i x="1925" s="1" nd="1"/>
        <i x="806" s="1" nd="1"/>
        <i x="464" s="1" nd="1"/>
        <i x="692" s="1" nd="1"/>
        <i x="2624" s="1" nd="1"/>
        <i x="1621" s="1" nd="1"/>
        <i x="220" s="1" nd="1"/>
        <i x="1177" s="1" nd="1"/>
        <i x="1384" s="1" nd="1"/>
        <i x="460" s="1" nd="1"/>
        <i x="366" s="1" nd="1"/>
        <i x="548" s="1" nd="1"/>
        <i x="657" s="1" nd="1"/>
        <i x="369" s="1" nd="1"/>
        <i x="1173" s="1" nd="1"/>
        <i x="1180" s="1" nd="1"/>
        <i x="1414" s="1" nd="1"/>
        <i x="2646" s="1" nd="1"/>
        <i x="172" s="1" nd="1"/>
        <i x="2203" s="1" nd="1"/>
        <i x="5045" s="1" nd="1"/>
        <i x="1590" s="1" nd="1"/>
        <i x="4087" s="1" nd="1"/>
        <i x="943" s="1" nd="1"/>
        <i x="2205" s="1" nd="1"/>
        <i x="986" s="1" nd="1"/>
        <i x="693" s="1" nd="1"/>
        <i x="1372" s="1" nd="1"/>
        <i x="1368" s="1" nd="1"/>
        <i x="2644" s="1" nd="1"/>
        <i x="3452" s="1" nd="1"/>
        <i x="345" s="1" nd="1"/>
        <i x="1642" s="1" nd="1"/>
        <i x="1211" s="1" nd="1"/>
        <i x="4498" s="1" nd="1"/>
        <i x="969" s="1" nd="1"/>
        <i x="1635" s="1" nd="1"/>
        <i x="707" s="1" nd="1"/>
        <i x="168" s="1" nd="1"/>
        <i x="1375" s="1" nd="1"/>
        <i x="1415" s="1" nd="1"/>
        <i x="2634" s="1" nd="1"/>
        <i x="373" s="1" nd="1"/>
        <i x="710" s="1" nd="1"/>
        <i x="1378" s="1" nd="1"/>
        <i x="948" s="1" nd="1"/>
        <i x="677" s="1" nd="1"/>
        <i x="2645" s="1" nd="1"/>
        <i x="666" s="1" nd="1"/>
        <i x="645" s="1" nd="1"/>
        <i x="534" s="1" nd="1"/>
        <i x="2643" s="1" nd="1"/>
        <i x="170" s="1" nd="1"/>
        <i x="2196" s="1" nd="1"/>
        <i x="3448" s="1" nd="1"/>
        <i x="1593" s="1" nd="1"/>
        <i x="3453" s="1" nd="1"/>
        <i x="268" s="1" nd="1"/>
        <i x="249" s="1" nd="1"/>
        <i x="1633" s="1" nd="1"/>
        <i x="273" s="1" nd="1"/>
        <i x="177" s="1" nd="1"/>
        <i x="803" s="1" nd="1"/>
        <i x="275" s="1" nd="1"/>
        <i x="1589" s="1" nd="1"/>
        <i x="1393" s="1" nd="1"/>
        <i x="535" s="1" nd="1"/>
        <i x="367" s="1" nd="1"/>
        <i x="278" s="1" nd="1"/>
        <i x="2636" s="1" nd="1"/>
        <i x="1196" s="1" nd="1"/>
        <i x="2210" s="1" nd="1"/>
        <i x="1678" s="1" nd="1"/>
        <i x="370" s="1" nd="1"/>
        <i x="704" s="1" nd="1"/>
        <i x="1634" s="1" nd="1"/>
        <i x="467" s="1" nd="1"/>
        <i x="663" s="1" nd="1"/>
        <i x="179" s="1" nd="1"/>
        <i x="988" s="1" nd="1"/>
        <i x="1214" s="1" nd="1"/>
        <i x="545" s="1" nd="1"/>
        <i x="805" s="1" nd="1"/>
        <i x="263" s="1" nd="1"/>
        <i x="282" s="1" nd="1"/>
        <i x="1606" s="1" nd="1"/>
        <i x="683" s="1" nd="1"/>
        <i x="252" s="1" nd="1"/>
        <i x="1373" s="1" nd="1"/>
        <i x="949" s="1" nd="1"/>
        <i x="660" s="1" nd="1"/>
        <i x="4563" s="1" nd="1"/>
        <i x="1437" s="1" nd="1"/>
        <i x="2635" s="1" nd="1"/>
        <i x="825" s="1" nd="1"/>
        <i x="2642" s="1" nd="1"/>
        <i x="470" s="1" nd="1"/>
        <i x="1205" s="1" nd="1"/>
        <i x="1374" s="1" nd="1"/>
        <i x="1182" s="1" nd="1"/>
        <i x="1405" s="1" nd="1"/>
        <i x="684" s="1" nd="1"/>
        <i x="352" s="1" nd="1"/>
        <i x="2618" s="1" nd="1"/>
        <i x="357" s="1" nd="1"/>
        <i x="1631" s="1" nd="1"/>
        <i x="354" s="1" nd="1"/>
        <i x="2625" s="1" nd="1"/>
        <i x="1938" s="1" nd="1"/>
        <i x="471" s="1" nd="1"/>
        <i x="174" s="1" nd="1"/>
        <i x="1638" s="1" nd="1"/>
        <i x="371" s="1" nd="1"/>
        <i x="461" s="1" nd="1"/>
        <i x="1636" s="1" nd="1"/>
        <i x="1934" s="1" nd="1"/>
        <i x="2665" s="1" nd="1"/>
        <i x="546" s="1" nd="1"/>
        <i x="2640" s="1" nd="1"/>
        <i x="1408" s="1" nd="1"/>
        <i x="705" s="1" nd="1"/>
        <i x="1945" s="1" nd="1"/>
        <i x="810" s="1" nd="1"/>
        <i x="1398" s="1" nd="1"/>
        <i x="658" s="1" nd="1"/>
        <i x="4564" s="1" nd="1"/>
        <i x="964" s="1" nd="1"/>
        <i x="1592" s="1" nd="1"/>
        <i x="678" s="1" nd="1"/>
        <i x="826" s="1" nd="1"/>
        <i x="965" s="1" nd="1"/>
        <i x="350" s="1" nd="1"/>
        <i x="813" s="1" nd="1"/>
        <i x="1641" s="1" nd="1"/>
        <i x="463" s="1" nd="1"/>
        <i x="940" s="1" nd="1"/>
        <i x="674" s="1" nd="1"/>
        <i x="679" s="1" nd="1"/>
        <i x="2628" s="1" nd="1"/>
        <i x="1401" s="1" nd="1"/>
        <i x="1946" s="1" nd="1"/>
        <i x="1987" s="1" nd="1"/>
        <i x="458" s="1" nd="1"/>
        <i x="267" s="1" nd="1"/>
        <i x="1630" s="1" nd="1"/>
        <i x="362" s="1" nd="1"/>
        <i x="270" s="1" nd="1"/>
        <i x="676" s="1" nd="1"/>
        <i x="3455" s="1" nd="1"/>
        <i x="222" s="1" nd="1"/>
        <i x="824" s="1" nd="1"/>
        <i x="987" s="1" nd="1"/>
        <i x="989" s="1" nd="1"/>
        <i x="1435" s="1" nd="1"/>
        <i x="2637" s="1" nd="1"/>
        <i x="978" s="1" nd="1"/>
        <i x="175" s="1" nd="1"/>
        <i x="1371" s="1" nd="1"/>
        <i x="365" s="1" nd="1"/>
        <i x="686" s="1" nd="1"/>
        <i x="347" s="1" nd="1"/>
        <i x="4550" s="1" nd="1"/>
        <i x="681" s="1" nd="1"/>
        <i x="1943" s="1" nd="1"/>
        <i x="1208" s="1" nd="1"/>
        <i x="368" s="1" nd="1"/>
        <i x="2620" s="1" nd="1"/>
        <i x="944" s="1" nd="1"/>
        <i x="1377" s="1" nd="1"/>
        <i x="506" s="1" nd="1"/>
        <i x="1594" s="1" nd="1"/>
        <i x="2201" s="1" nd="1"/>
        <i x="1986" s="1" nd="1"/>
        <i x="223" s="1" nd="1"/>
        <i x="1394" s="1" nd="1"/>
        <i x="804" s="1" nd="1"/>
        <i x="685" s="1" nd="1"/>
        <i x="827" s="1" nd="1"/>
        <i x="945" s="1" nd="1"/>
        <i x="852" s="1" nd="1"/>
        <i x="687" s="1" nd="1"/>
        <i x="2641" s="1" nd="1"/>
        <i x="224" s="1" nd="1"/>
        <i x="1376" s="1" nd="1"/>
        <i x="221" s="1" nd="1"/>
        <i x="355" s="1" nd="1"/>
        <i x="1610" s="1" nd="1"/>
        <i x="257" s="1" nd="1"/>
        <i x="1942" s="1" nd="1"/>
        <i x="808" s="1" nd="1"/>
        <i x="533" s="1" nd="1"/>
        <i x="360" s="1" nd="1"/>
        <i x="356" s="1" nd="1"/>
        <i x="276" s="1" nd="1"/>
        <i x="1587" s="1" nd="1"/>
        <i x="946" s="1" nd="1"/>
        <i x="2623" s="1" nd="1"/>
        <i x="372" s="1" nd="1"/>
        <i x="361" s="1" nd="1"/>
        <i x="513" s="1" nd="1"/>
        <i x="2633" s="1" nd="1"/>
        <i x="553" s="1" nd="1"/>
        <i x="1652" s="1" nd="1"/>
        <i x="606" s="1" nd="1"/>
        <i x="991" s="1" nd="1"/>
        <i x="2639" s="1" nd="1"/>
        <i x="688" s="1" nd="1"/>
        <i x="191" s="1" nd="1"/>
        <i x="1622" s="1" nd="1"/>
        <i x="1607" s="1" nd="1"/>
        <i x="1940" s="1" nd="1"/>
        <i x="227" s="1" nd="1"/>
        <i x="1411" s="1" nd="1"/>
        <i x="984" s="1" nd="1"/>
        <i x="3451" s="1" nd="1"/>
        <i x="2659" s="1" nd="1"/>
        <i x="1422" s="1" nd="1"/>
        <i x="2663" s="1" nd="1"/>
        <i x="1657" s="1" nd="1"/>
        <i x="279" s="1" nd="1"/>
        <i x="836" s="1" nd="1"/>
        <i x="3450" s="1" nd="1"/>
        <i x="848" s="1" nd="1"/>
        <i x="709" s="1" nd="1"/>
        <i x="1390" s="1" nd="1"/>
        <i x="1947" s="1" nd="1"/>
        <i x="364" s="1" nd="1"/>
        <i x="851" s="1" nd="1"/>
        <i x="968" s="1" nd="1"/>
        <i x="722" s="1" nd="1"/>
        <i x="2211" s="1" nd="1"/>
        <i x="280" s="1" nd="1"/>
        <i x="5039" s="1" nd="1"/>
        <i x="251" s="1" nd="1"/>
        <i x="555" s="1" nd="1"/>
        <i x="4088" s="1" nd="1"/>
        <i x="941" s="1" nd="1"/>
        <i x="2198" s="1" nd="1"/>
        <i x="1416" s="1" nd="1"/>
        <i x="1941" s="1" nd="1"/>
        <i x="384" s="1" nd="1"/>
        <i x="703" s="1" nd="1"/>
        <i x="982" s="1" nd="1"/>
        <i x="1181" s="1" nd="1"/>
        <i x="1404" s="1" nd="1"/>
        <i x="353" s="1" nd="1"/>
        <i x="1962" s="1" nd="1"/>
        <i x="1207" s="1" nd="1"/>
        <i x="2217" s="1" nd="1"/>
        <i x="640" s="1" nd="1"/>
        <i x="835" s="1" nd="1"/>
        <i x="254" s="1" nd="1"/>
        <i x="503" s="1" nd="1"/>
        <i x="1409" s="1" nd="1"/>
        <i x="2670" s="1" nd="1"/>
        <i x="269" s="1" nd="1"/>
        <i x="1197" s="1" nd="1"/>
        <i x="1944" s="1" nd="1"/>
        <i x="691" s="1" nd="1"/>
        <i x="468" s="1" nd="1"/>
        <i x="1418" s="1" nd="1"/>
        <i x="1677" s="1" nd="1"/>
        <i x="668" s="1" nd="1"/>
        <i x="277" s="1" nd="1"/>
        <i x="579" s="1" nd="1"/>
        <i x="1400" s="1" nd="1"/>
        <i x="358" s="1" nd="1"/>
        <i x="985" s="1" nd="1"/>
        <i x="1932" s="1" nd="1"/>
        <i x="359" s="1" nd="1"/>
        <i x="594" s="1" nd="1"/>
        <i x="2638" s="1" nd="1"/>
        <i x="1209" s="1" nd="1"/>
        <i x="255" s="1" nd="1"/>
        <i x="1403" s="1" nd="1"/>
        <i x="2200" s="1" nd="1"/>
        <i x="260" s="1" nd="1"/>
        <i x="713" s="1" nd="1"/>
        <i x="475" s="1" nd="1"/>
        <i x="382" s="1" nd="1"/>
        <i x="1213" s="1" nd="1"/>
        <i x="1424" s="1" nd="1"/>
        <i x="469" s="1" nd="1"/>
        <i x="1927" s="1" nd="1"/>
        <i x="1616" s="1" nd="1"/>
        <i x="518" s="1" nd="1"/>
        <i x="983" s="1" nd="1"/>
        <i x="178" s="1" nd="1"/>
        <i x="1933" s="1" nd="1"/>
        <i x="598" s="1" nd="1"/>
        <i x="2673" s="1" nd="1"/>
        <i x="261" s="1" nd="1"/>
        <i x="714" s="1" nd="1"/>
        <i x="1653" s="1" nd="1"/>
        <i x="264" s="1" nd="1"/>
        <i x="1620" s="1" nd="1"/>
        <i x="266" s="1" nd="1"/>
        <i x="271" s="1" nd="1"/>
        <i x="466" s="1" nd="1"/>
        <i x="431" s="1" nd="1"/>
        <i x="1429" s="1" nd="1"/>
        <i x="363" s="1" nd="1"/>
        <i x="1611" s="1" nd="1"/>
        <i x="1922" s="1" nd="1"/>
        <i x="1438" s="1" nd="1"/>
        <i x="1656" s="1" nd="1"/>
        <i x="1929" s="1" nd="1"/>
        <i x="708" s="1" nd="1"/>
        <i x="505" s="1" nd="1"/>
        <i x="972" s="1" nd="1"/>
        <i x="1195" s="1" nd="1"/>
        <i x="501" s="1" nd="1"/>
        <i x="682" s="1" nd="1"/>
        <i x="386" s="1" nd="1"/>
        <i x="4541" s="1" nd="1"/>
        <i x="1198" s="1" nd="1"/>
        <i x="380" s="1" nd="1"/>
        <i x="2664" s="1" nd="1"/>
        <i x="980" s="1" nd="1"/>
        <i x="981" s="1" nd="1"/>
        <i x="490" s="1" nd="1"/>
        <i x="1623" s="1" nd="1"/>
        <i x="577" s="1" nd="1"/>
        <i x="4270" s="1" nd="1"/>
        <i x="2626" s="1" nd="1"/>
        <i x="2661" s="1" nd="1"/>
        <i x="576" s="1" nd="1"/>
        <i x="837" s="1" nd="1"/>
        <i x="1425" s="1" nd="1"/>
        <i x="942" s="1" nd="1"/>
        <i x="1432" s="1" nd="1"/>
        <i x="383" s="1" nd="1"/>
        <i x="231" s="1" nd="1"/>
        <i x="973" s="1" nd="1"/>
        <i x="3457" s="1" nd="1"/>
        <i x="2668" s="1" nd="1"/>
        <i x="599" s="1" nd="1"/>
        <i x="1446" s="1" nd="1"/>
        <i x="544" s="1" nd="1"/>
        <i x="1370" s="1" nd="1"/>
        <i x="1939" s="1" nd="1"/>
        <i x="510" s="1" nd="1"/>
        <i x="694" s="1" nd="1"/>
        <i x="975" s="1" nd="1"/>
        <i x="1930" s="1" nd="1"/>
        <i x="574" s="1" nd="1"/>
        <i x="1039" s="1" nd="1"/>
        <i x="1430" s="1" nd="1"/>
        <i x="128" s="1" nd="1"/>
        <i x="849" s="1" nd="1"/>
        <i x="4542" s="1" nd="1"/>
        <i x="607" s="1" nd="1"/>
        <i x="662" s="1" nd="1"/>
        <i x="519" s="1" nd="1"/>
        <i x="1624" s="1" nd="1"/>
        <i x="474" s="1" nd="1"/>
        <i x="480" s="1" nd="1"/>
        <i x="1220" s="1" nd="1"/>
        <i x="1256" s="1" nd="1"/>
        <i x="723" s="1" nd="1"/>
        <i x="1426" s="1" nd="1"/>
        <i x="134" s="1" nd="1"/>
        <i x="1439" s="1" nd="1"/>
        <i x="3458" s="1" nd="1"/>
        <i x="736" s="1" nd="1"/>
        <i x="1985" s="1" nd="1"/>
        <i x="265" s="1" nd="1"/>
        <i x="592" s="1" nd="1"/>
        <i x="667" s="1" nd="1"/>
        <i x="1448" s="1" nd="1"/>
        <i x="979" s="1" nd="1"/>
        <i x="236" s="1" nd="1"/>
        <i x="272" s="1" nd="1"/>
        <i x="1627" s="1" nd="1"/>
        <i x="137" s="1" nd="1"/>
        <i x="1221" s="1" nd="1"/>
        <i x="485" s="1" nd="1"/>
        <i x="611" s="1" nd="1"/>
        <i x="695" s="1" nd="1"/>
        <i x="1441" s="1" nd="1"/>
        <i x="595" s="1" nd="1"/>
        <i x="1379" s="1" nd="1"/>
        <i x="465" s="1" nd="1"/>
        <i x="728" s="1" nd="1"/>
        <i x="1433" s="1" nd="1"/>
        <i x="1255" s="1" nd="1"/>
        <i x="549" s="1" nd="1"/>
        <i x="2671" s="1" nd="1"/>
        <i x="659" s="1" nd="1"/>
        <i x="489" s="1" nd="1"/>
        <i x="811" s="1" nd="1"/>
        <i x="3542" s="1" nd="1"/>
        <i x="669" s="1" nd="1"/>
        <i x="1595" s="1" nd="1"/>
        <i x="1427" s="1" nd="1"/>
        <i x="3454" s="1" nd="1"/>
        <i x="1612" s="1" nd="1"/>
        <i x="435" s="1" nd="1"/>
        <i x="2621" s="1" nd="1"/>
        <i x="560" s="1" nd="1"/>
        <i x="4544" s="1" nd="1"/>
        <i x="514" s="1" nd="1"/>
        <i x="680" s="1" nd="1"/>
        <i x="847" s="1" nd="1"/>
        <i x="387" s="1" nd="1"/>
        <i x="1199" s="1" nd="1"/>
        <i x="593" s="1" nd="1"/>
        <i x="1423" s="1" nd="1"/>
        <i x="670" s="1" nd="1"/>
        <i x="850" s="1" nd="1"/>
        <i x="1628" s="1" nd="1"/>
        <i x="3974" s="1" nd="1"/>
        <i x="550" s="1" nd="1"/>
        <i x="3459" s="1" nd="1"/>
        <i x="2199" s="1" nd="1"/>
        <i x="821" s="1" nd="1"/>
        <i x="67" s="1" nd="1"/>
        <i x="409" s="1" nd="1"/>
        <i x="730" s="1" nd="1"/>
        <i x="552" s="1" nd="1"/>
        <i x="1617" s="1" nd="1"/>
        <i x="422" s="1" nd="1"/>
        <i x="390" s="1" nd="1"/>
        <i x="612" s="1" nd="1"/>
        <i x="3456" s="1" nd="1"/>
        <i x="3021" s="1" nd="1"/>
        <i x="817" s="1" nd="1"/>
        <i x="1431" s="1" nd="1"/>
        <i x="479" s="1" nd="1"/>
        <i x="2209" s="1" nd="1"/>
        <i x="504" s="1" nd="1"/>
        <i x="3447" s="1" nd="1"/>
        <i x="1469" s="1" nd="1"/>
        <i x="976" s="1" nd="1"/>
        <i x="689" s="1" nd="1"/>
        <i x="5057" s="1" nd="1"/>
        <i x="812" s="1" nd="1"/>
        <i x="408" s="1" nd="1"/>
        <i x="587" s="1" nd="1"/>
        <i x="2672" s="1" nd="1"/>
        <i x="5340" s="1" nd="1"/>
        <i x="394" s="1" nd="1"/>
        <i x="2250" s="1" nd="1"/>
        <i x="993" s="1" nd="1"/>
        <i x="1421" s="1" nd="1"/>
        <i x="486" s="1" nd="1"/>
        <i x="1471" s="1" nd="1"/>
        <i x="639" s="1" nd="1"/>
        <i x="603" s="1" nd="1"/>
        <i x="1226" s="1" nd="1"/>
        <i x="664" s="1" nd="1"/>
        <i x="3449" s="1" nd="1"/>
        <i x="324" s="1" nd="1"/>
        <i x="2765" s="1" nd="1"/>
        <i x="562" s="1" nd="1"/>
        <i x="429" s="1" nd="1"/>
        <i x="2235" s="1" nd="1"/>
        <i x="1608" s="1" nd="1"/>
        <i x="1615" s="1" nd="1"/>
        <i x="426" s="1" nd="1"/>
        <i x="1955" s="1" nd="1"/>
        <i x="1417" s="1" nd="1"/>
        <i x="71" s="1" nd="1"/>
        <i x="1412" s="1" nd="1"/>
        <i x="74" s="1" nd="1"/>
        <i x="1963" s="1" nd="1"/>
        <i x="1040" s="1" nd="1"/>
        <i x="2202" s="1" nd="1"/>
        <i x="1042" s="1" nd="1"/>
        <i x="436" s="1" nd="1"/>
        <i x="1228" s="1" nd="1"/>
        <i x="1926" s="1" nd="1"/>
        <i x="4581" s="1" nd="1"/>
        <i x="5059" s="1" nd="1"/>
        <i x="1428" s="1" nd="1"/>
        <i x="4023" s="1" nd="1"/>
        <i x="388" s="1" nd="1"/>
        <i x="3975" s="1" nd="1"/>
        <i x="696" s="1" nd="1"/>
        <i x="951" s="1" nd="1"/>
        <i x="1041" s="1" nd="1"/>
        <i x="582" s="1" nd="1"/>
        <i x="444" s="1" nd="1"/>
        <i x="565" s="1" nd="1"/>
        <i x="1679" s="1" nd="1"/>
        <i x="5673" s="1" nd="1"/>
        <i x="747" s="1" nd="1"/>
        <i x="591" s="1" nd="1"/>
        <i x="700" s="1" nd="1"/>
        <i x="2660" s="1" nd="1"/>
        <i x="2220" s="1" nd="1"/>
        <i x="586" s="1" nd="1"/>
        <i x="1254" s="1" nd="1"/>
        <i x="507" s="1" nd="1"/>
        <i x="391" s="1" nd="1"/>
        <i x="1991" s="1" nd="1"/>
        <i x="438" s="1" nd="1"/>
        <i x="1619" s="1" nd="1"/>
        <i x="3482" s="1" nd="1"/>
        <i x="4066" s="1" nd="1"/>
        <i x="1043" s="1" nd="1"/>
        <i x="476" s="1" nd="1"/>
        <i x="4580" s="1" nd="1"/>
        <i x="229" s="1" nd="1"/>
        <i x="1948" s="1" nd="1"/>
        <i x="2689" s="1" nd="1"/>
        <i x="1950" s="1" nd="1"/>
        <i x="699" s="1" nd="1"/>
        <i x="2708" s="1" nd="1"/>
        <i x="440" s="1" nd="1"/>
        <i x="385" s="1" nd="1"/>
        <i x="2213" s="1" nd="1"/>
        <i x="5091" s="1" nd="1"/>
        <i x="1984" s="1" nd="1"/>
        <i x="2690" s="1" nd="1"/>
        <i x="405" s="1" nd="1"/>
        <i x="283" s="1" nd="1"/>
        <i x="2234" s="1" nd="1"/>
        <i x="996" s="1" nd="1"/>
        <i x="570" s="1" nd="1"/>
        <i x="1223" s="1" nd="1"/>
        <i x="66" s="1" nd="1"/>
        <i x="1928" s="1" nd="1"/>
        <i x="292" s="1" nd="1"/>
        <i x="520" s="1" nd="1"/>
        <i x="3543" s="1" nd="1"/>
        <i x="481" s="1" nd="1"/>
        <i x="4562" s="1" nd="1"/>
        <i x="5341" s="1" nd="1"/>
        <i x="1613" s="1" nd="1"/>
        <i x="511" s="1" nd="1"/>
        <i x="4528" s="1" nd="1"/>
        <i x="2730" s="1" nd="1"/>
        <i x="4655" s="1" nd="1"/>
        <i x="952" s="1" nd="1"/>
        <i x="830" s="1" nd="1"/>
        <i x="3497" s="1" nd="1"/>
        <i x="1937" s="1" nd="1"/>
        <i x="1951" s="1" nd="1"/>
        <i x="288" s="1" nd="1"/>
        <i x="608" s="1" nd="1"/>
        <i x="1654" s="1" nd="1"/>
        <i x="233" s="1" nd="1"/>
        <i x="3493" s="1" nd="1"/>
        <i x="1018" s="1" nd="1"/>
        <i x="1949" s="1" nd="1"/>
        <i x="564" s="1" nd="1"/>
        <i x="3472" s="1" nd="1"/>
        <i x="1600" s="1" nd="1"/>
        <i x="4120" s="1" nd="1"/>
        <i x="4540" s="1" nd="1"/>
        <i x="1468" s="1" nd="1"/>
        <i x="4053" s="1" nd="1"/>
        <i x="5706" s="1" nd="1"/>
        <i x="698" s="1" nd="1"/>
        <i x="502" s="1" nd="1"/>
        <i x="2662" s="1" nd="1"/>
        <i x="234" s="1" nd="1"/>
        <i x="5674" s="1" nd="1"/>
        <i x="129" s="1" nd="1"/>
        <i x="992" s="1" nd="1"/>
        <i x="1661" s="1" nd="1"/>
        <i x="291" s="1" nd="1"/>
        <i x="3473" s="1" nd="1"/>
        <i x="833" s="1" nd="1"/>
        <i x="4565" s="1" nd="1"/>
        <i x="3095" s="1" nd="1"/>
        <i x="1218" s="1" nd="1"/>
        <i x="2763" s="1" nd="1"/>
        <i x="974" s="1" nd="1"/>
        <i x="70" s="1" nd="1"/>
        <i x="536" s="1" nd="1"/>
        <i x="73" s="1" nd="1"/>
        <i x="3044" s="1" nd="1"/>
        <i x="132" s="1" nd="1"/>
        <i x="575" s="1" nd="1"/>
        <i x="259" s="1" nd="1"/>
        <i x="4532" s="1" nd="1"/>
        <i x="256" s="1" nd="1"/>
        <i x="1680" s="1" nd="1"/>
        <i x="473" s="1" nd="1"/>
        <i x="702" s="1" nd="1"/>
        <i x="1655" s="1" nd="1"/>
        <i x="1931" s="1" nd="1"/>
        <i x="325" s="1" nd="1"/>
        <i x="561" s="1" nd="1"/>
        <i x="1434" s="1" nd="1"/>
        <i x="2769" s="1" nd="1"/>
        <i x="3046" s="1" nd="1"/>
        <i x="4069" s="1" nd="1"/>
        <i x="1252" s="1" nd="1"/>
        <i x="1983" s="1" nd="1"/>
        <i x="1662" s="1" nd="1"/>
        <i x="613" s="1" nd="1"/>
        <i x="2236" s="1" nd="1"/>
        <i x="138" s="1" nd="1"/>
        <i x="1994" s="1" nd="1"/>
        <i x="2215" s="1" nd="1"/>
        <i x="1472" s="1" nd="1"/>
        <i x="326" s="1" nd="1"/>
        <i x="697" s="1" nd="1"/>
        <i x="3025" s="1" nd="1"/>
        <i x="1457" s="1" nd="1"/>
        <i x="3093" s="1" nd="1"/>
        <i x="1614" s="1" nd="1"/>
        <i x="1440" s="1" nd="1"/>
        <i x="1772" s="1" nd="1"/>
        <i x="1455" s="1" nd="1"/>
        <i x="3593" s="1" nd="1"/>
        <i x="1918" s="1" nd="1"/>
        <i x="5106" s="1" nd="1"/>
        <i x="484" s="1" nd="1"/>
        <i x="180" s="1" nd="1"/>
        <i x="228" s="1" nd="1"/>
        <i x="3464" s="1" nd="1"/>
        <i x="1038" s="1" nd="1"/>
        <i x="1774" s="1" nd="1"/>
        <i x="994" s="1" nd="1"/>
        <i x="2232" s="1" nd="1"/>
        <i x="2766" s="1" nd="1"/>
        <i x="5060" s="1" nd="1"/>
        <i x="381" s="1" nd="1"/>
        <i x="1618" s="1" nd="1"/>
        <i x="517" s="1" nd="1"/>
        <i x="4566" s="1" nd="1"/>
        <i x="711" s="1" nd="1"/>
        <i x="1643" s="1" nd="1"/>
        <i x="2619" s="1" nd="1"/>
        <i x="1447" s="1" nd="1"/>
        <i x="5054" s="1" nd="1"/>
        <i x="184" s="1" nd="1"/>
        <i x="3053" s="1" nd="1"/>
        <i x="2738" s="1" nd="1"/>
        <i x="2214" s="1" nd="1"/>
        <i x="2762" s="1" nd="1"/>
        <i x="3471" s="1" nd="1"/>
        <i x="3045" s="1" nd="1"/>
        <i x="437" s="1" nd="1"/>
        <i x="1990" s="1" nd="1"/>
        <i x="1187" s="1" nd="1"/>
        <i x="1961" s="1" nd="1"/>
        <i x="4600" s="1" nd="1"/>
        <i x="641" s="1" nd="1"/>
        <i x="2040" s="1" nd="1"/>
        <i x="597" s="1" nd="1"/>
        <i x="4530" s="1" nd="1"/>
        <i x="4656" s="1" nd="1"/>
        <i x="715" s="1" nd="1"/>
        <i x="5107" s="1" nd="1"/>
        <i x="1993" s="1" nd="1"/>
        <i x="230" s="1" nd="1"/>
        <i x="2632" s="1" nd="1"/>
        <i x="1648" s="1" nd="1"/>
        <i x="188" s="1" nd="1"/>
        <i x="439" s="1" nd="1"/>
        <i x="2744" s="1" nd="1"/>
        <i x="3022" s="1" nd="1"/>
        <i x="1965" s="1" nd="1"/>
        <i x="3043" s="1" nd="1"/>
        <i x="4538" s="1" nd="1"/>
        <i x="2041" s="1" nd="1"/>
        <i x="580" s="1" nd="1"/>
        <i x="1484" s="1" nd="1"/>
        <i x="971" s="1" nd="1"/>
        <i x="1646" s="1" nd="1"/>
        <i x="2764" s="1" nd="1"/>
        <i x="1954" s="1" nd="1"/>
        <i x="1629" s="1" nd="1"/>
        <i x="4060" s="1" nd="1"/>
        <i x="323" s="1" nd="1"/>
        <i x="1475" s="1" nd="1"/>
        <i x="1605" s="1" nd="1"/>
        <i x="5043" s="1" nd="1"/>
        <i x="1998" s="1" nd="1"/>
        <i x="4054" s="1" nd="1"/>
        <i x="3027" s="1" nd="1"/>
        <i x="432" s="1" nd="1"/>
        <i x="2702" s="1" nd="1"/>
        <i x="1222" s="1" nd="1"/>
        <i x="423" s="1" nd="1"/>
        <i x="4078" s="1" nd="1"/>
        <i x="327" s="1" nd="1"/>
        <i x="430" s="1" nd="1"/>
        <i x="1075" s="1" nd="1"/>
        <i x="2735" s="1" nd="1"/>
        <i x="232" s="1" nd="1"/>
        <i x="746" s="1" nd="1"/>
        <i x="406" s="1" nd="1"/>
        <i x="601" s="1" nd="1"/>
        <i x="997" s="1" nd="1"/>
        <i x="726" s="1" nd="1"/>
        <i x="701" s="1" nd="1"/>
        <i x="4061" s="1" nd="1"/>
        <i x="1625" s="1" nd="1"/>
        <i x="3033" s="1" nd="1"/>
        <i x="605" s="1" nd="1"/>
        <i x="1227" s="1" nd="1"/>
        <i x="235" s="1" nd="1"/>
        <i x="3491" s="1" nd="1"/>
        <i x="1019" s="1" nd="1"/>
        <i x="258" s="1" nd="1"/>
        <i x="393" s="1" nd="1"/>
        <i x="5044" s="1" nd="1"/>
        <i x="717" s="1" nd="1"/>
        <i x="1189" s="1" nd="1"/>
        <i x="1243" s="1" nd="1"/>
        <i x="967" s="1" nd="1"/>
        <i x="1224" s="1" nd="1"/>
        <i x="77" s="1" nd="1"/>
        <i x="3502" s="1" nd="1"/>
        <i x="822" s="1" nd="1"/>
        <i x="2736" s="1" nd="1"/>
        <i x="262" s="1" nd="1"/>
        <i x="2704" s="1" nd="1"/>
        <i x="1466" s="1" nd="1"/>
        <i x="5090" s="1" nd="1"/>
        <i x="977" s="1" nd="1"/>
        <i x="3478" s="1" nd="1"/>
        <i x="915" s="1" nd="1"/>
        <i x="1467" s="1" nd="1"/>
        <i x="425" s="1" nd="1"/>
        <i x="1964" s="1" nd="1"/>
        <i x="916" s="1" nd="1"/>
        <i x="720" s="1" nd="1"/>
        <i x="818" s="1" nd="1"/>
        <i x="3446" s="1" nd="1"/>
        <i x="1219" s="1" nd="1"/>
        <i x="618" s="1" nd="1"/>
        <i x="554" s="1" nd="1"/>
        <i x="4543" s="1" nd="1"/>
        <i x="334" s="1" nd="1"/>
        <i x="3984" s="1" nd="1"/>
        <i x="3495" s="1" nd="1"/>
        <i x="5101" s="1" nd="1"/>
        <i x="3518" s="1" nd="1"/>
        <i x="1201" s="1" nd="1"/>
        <i x="843" s="1" nd="1"/>
        <i x="1011" s="1" nd="1"/>
        <i x="3029" s="1" nd="1"/>
        <i x="1773" s="1" nd="1"/>
        <i x="585" s="1" nd="1"/>
        <i x="1966" s="1" nd="1"/>
        <i x="445" s="1" nd="1"/>
        <i x="917" s="1" nd="1"/>
        <i x="3481" s="1" nd="1"/>
        <i x="1200" s="1" nd="1"/>
        <i x="737" s="1" nd="1"/>
        <i x="3973" s="1" nd="1"/>
        <i x="309" s="1" nd="1"/>
        <i x="1491" s="1" nd="1"/>
        <i x="551" s="1" nd="1"/>
        <i x="556" s="1" nd="1"/>
        <i x="744" s="1" nd="1"/>
        <i x="740" s="1" nd="1"/>
        <i x="1775" s="1" nd="1"/>
        <i x="600" s="1" nd="1"/>
        <i x="2233" s="1" nd="1"/>
        <i x="721" s="1" nd="1"/>
        <i x="1185" s="1" nd="1"/>
        <i x="2227" s="1" nd="1"/>
        <i x="2739" s="1" nd="1"/>
        <i x="867" s="1" nd="1"/>
        <i x="1487" s="1" nd="1"/>
        <i x="1076" s="1" nd="1"/>
        <i x="1186" s="1" nd="1"/>
        <i x="68" s="1" nd="1"/>
        <i x="2696" s="1" nd="1"/>
        <i x="76" s="1" nd="1"/>
        <i x="2252" s="1" nd="1"/>
        <i x="434" s="1" nd="1"/>
        <i x="1202" s="1" nd="1"/>
        <i x="1995" s="1" nd="1"/>
        <i x="3034" s="1" nd="1"/>
        <i x="5100" s="1" nd="1"/>
        <i x="559" s="1" nd="1"/>
        <i x="3032" s="1" nd="1"/>
        <i x="285" s="1" nd="1"/>
        <i x="1923" s="1" nd="1"/>
        <i x="2225" s="1" nd="1"/>
        <i x="3102" s="1" nd="1"/>
        <i x="2679" s="1" nd="1"/>
        <i x="4584" s="1" nd="1"/>
        <i x="995" s="1" nd="1"/>
        <i x="2691" s="1" nd="1"/>
        <i x="1253" s="1" nd="1"/>
        <i x="1968" s="1" nd="1"/>
        <i x="558" s="1" nd="1"/>
        <i x="508" s="1" nd="1"/>
        <i x="3985" s="1" nd="1"/>
        <i x="966" s="1" nd="1"/>
        <i x="690" s="1" nd="1"/>
        <i x="1183" s="1" nd="1"/>
        <i x="499" s="1" nd="1"/>
        <i x="130" s="1" nd="1"/>
        <i x="2666" s="1" nd="1"/>
        <i x="2737" s="1" nd="1"/>
        <i x="3031" s="1" nd="1"/>
        <i x="286" s="1" nd="1"/>
        <i x="596" s="1" nd="1"/>
        <i x="4021" s="1" nd="1"/>
        <i x="1658" s="1" nd="1"/>
        <i x="4791" s="1" nd="1"/>
        <i x="2262" s="1" nd="1"/>
        <i x="477" s="1" nd="1"/>
        <i x="4605" s="1" nd="1"/>
        <i x="322" s="1" nd="1"/>
        <i x="870" s="1" nd="1"/>
        <i x="1476" s="1" nd="1"/>
        <i x="4536" s="1" nd="1"/>
        <i x="131" s="1" nd="1"/>
        <i x="1649" s="1" nd="1"/>
        <i x="2697" s="1" nd="1"/>
        <i x="5088" s="1" nd="1"/>
        <i x="584" s="1" nd="1"/>
        <i x="1479" s="1" nd="1"/>
        <i x="454" s="1" nd="1"/>
        <i x="1274" s="1" nd="1"/>
        <i x="1996" s="1" nd="1"/>
        <i x="1718" s="1" nd="1"/>
        <i x="4001" s="1" nd="1"/>
        <i x="289" s="1" nd="1"/>
        <i x="3028" s="1" nd="1"/>
        <i x="2012" s="1" nd="1"/>
        <i x="4598" s="1" nd="1"/>
        <i x="3467" s="1" nd="1"/>
        <i x="2750" s="1" nd="1"/>
        <i x="472" s="1" nd="1"/>
        <i x="2667" s="1" nd="1"/>
        <i x="4055" s="1" nd="1"/>
        <i x="135" s="1" nd="1"/>
        <i x="483" s="1" nd="1"/>
        <i x="329" s="1" nd="1"/>
        <i x="1493" s="1" nd="1"/>
        <i x="3057" s="1" nd="1"/>
        <i x="572" s="1" nd="1"/>
        <i x="1663" s="1" nd="1"/>
        <i x="3496" s="1" nd="1"/>
        <i x="1188" s="1" nd="1"/>
        <i x="2009" s="1" nd="1"/>
        <i x="4072" s="1" nd="1"/>
        <i x="610" s="1" nd="1"/>
        <i x="2287" s="1" nd="1"/>
        <i x="1659" s="1" nd="1"/>
        <i x="3085" s="1" nd="1"/>
        <i x="4583" s="1" nd="1"/>
        <i x="1651" s="1" nd="1"/>
        <i x="2724" s="1" nd="1"/>
        <i x="583" s="1" nd="1"/>
        <i x="1481" s="1" nd="1"/>
        <i x="238" s="1" nd="1"/>
        <i x="4596" s="1" nd="1"/>
        <i x="3479" s="1" nd="1"/>
        <i x="590" s="1" nd="1"/>
        <i x="1977" s="1" nd="1"/>
        <i x="1860" s="1" nd="1"/>
        <i x="1083" s="1" nd="1"/>
        <i x="410" s="1" nd="1"/>
        <i x="1485" s="1" nd="1"/>
        <i x="578" s="1" nd="1"/>
        <i x="1494" s="1" nd="1"/>
        <i x="1953" s="1" nd="1"/>
        <i x="1626" s="1" nd="1"/>
        <i x="2239" s="1" nd="1"/>
        <i x="1014" s="1" nd="1"/>
        <i x="339" s="1" nd="1"/>
        <i x="1184" s="1" nd="1"/>
        <i x="2228" s="1" nd="1"/>
        <i x="4065" s="1" nd="1"/>
        <i x="2733" s="1" nd="1"/>
        <i x="1029" s="1" nd="1"/>
        <i x="831" s="1" nd="1"/>
        <i x="1036" s="1" nd="1"/>
        <i x="2720" s="1" nd="1"/>
        <i x="3503" s="1" nd="1"/>
        <i x="3469" s="1" nd="1"/>
        <i x="4593" s="1" nd="1"/>
        <i x="181" s="1" nd="1"/>
        <i x="615" s="1" nd="1"/>
        <i x="749" s="1" nd="1"/>
        <i x="4067" s="1" nd="1"/>
        <i x="3088" s="1" nd="1"/>
        <i x="3570" s="1" nd="1"/>
        <i x="3498" s="1" nd="1"/>
        <i x="2681" s="1" nd="1"/>
        <i x="4000" s="1" nd="1"/>
        <i x="516" s="1" nd="1"/>
        <i x="2700" s="1" nd="1"/>
        <i x="626" s="1" nd="1"/>
        <i x="755" s="1" nd="1"/>
        <i x="1282" s="1" nd="1"/>
        <i x="617" s="1" nd="1"/>
        <i x="588" s="1" nd="1"/>
        <i x="4017" s="1" nd="1"/>
        <i x="1103" s="1" nd="1"/>
        <i x="1997" s="1" nd="1"/>
        <i x="4579" s="1" nd="1"/>
        <i x="3492" s="1" nd="1"/>
        <i x="1016" s="1" nd="1"/>
        <i x="5089" s="1" nd="1"/>
        <i x="2240" s="1" nd="1"/>
        <i x="185" s="1" nd="1"/>
        <i x="834" s="1" nd="1"/>
        <i x="2742" s="1" nd="1"/>
        <i x="1980" s="1" nd="1"/>
        <i x="557" s="1" nd="1"/>
        <i x="3030" s="1" nd="1"/>
        <i x="1020" s="1" nd="1"/>
        <i x="1445" s="1" nd="1"/>
        <i x="2263" s="1" nd="1"/>
        <i x="3480" s="1" nd="1"/>
        <i x="389" s="1" nd="1"/>
        <i x="1698" s="1" nd="1"/>
        <i x="310" s="1" nd="1"/>
        <i x="515" s="1" nd="1"/>
        <i x="918" s="1" nd="1"/>
        <i x="4613" s="1" nd="1"/>
        <i x="3494" s="1" nd="1"/>
        <i x="4002" s="1" nd="1"/>
        <i x="3026" s="1" nd="1"/>
        <i x="186" s="1" nd="1"/>
        <i x="581" s="1" nd="1"/>
        <i x="3470" s="1" nd="1"/>
        <i x="333" s="1" nd="1"/>
        <i x="407" s="1" nd="1"/>
        <i x="5041" s="1" nd="1"/>
        <i x="2705" s="1" nd="1"/>
        <i x="2669" s="1" nd="1"/>
        <i x="5707" s="1" nd="1"/>
        <i x="1782" s="1" nd="1"/>
        <i x="392" s="1" nd="1"/>
        <i x="2701" s="1" nd="1"/>
        <i x="750" s="1" nd="1"/>
        <i x="765" s="1" nd="1"/>
        <i x="4004" s="1" nd="1"/>
        <i x="4537" s="1" nd="1"/>
        <i x="1710" s="1" nd="1"/>
        <i x="3036" s="1" nd="1"/>
        <i x="844" s="1" nd="1"/>
        <i x="4056" s="1" nd="1"/>
        <i x="478" s="1" nd="1"/>
        <i x="1057" s="1" nd="1"/>
        <i x="3055" s="1" nd="1"/>
        <i x="4597" s="1" nd="1"/>
        <i x="1713" s="1" nd="1"/>
        <i x="11" s="1" nd="1"/>
        <i x="4145" s="1" nd="1"/>
        <i x="3647" s="1" nd="1"/>
        <i x="768" s="1" nd="1"/>
        <i x="3465" s="1" nd="1"/>
        <i x="1644" s="1" nd="1"/>
        <i x="1712" s="1" nd="1"/>
        <i x="857" s="1" nd="1"/>
        <i x="2285" s="1" nd="1"/>
        <i x="3110" s="1" nd="1"/>
        <i x="1061" s="1" nd="1"/>
        <i x="2678" s="1" nd="1"/>
        <i x="4121" s="1" nd="1"/>
        <i x="1250" s="1" nd="1"/>
        <i x="1781" s="1" nd="1"/>
        <i x="589" s="1" nd="1"/>
        <i x="1723" s="1" nd="1"/>
        <i x="424" s="1" nd="1"/>
        <i x="482" s="1" nd="1"/>
        <i x="1066" s="1" nd="1"/>
        <i x="1970" s="1" nd="1"/>
        <i x="776" s="1" nd="1"/>
        <i x="3092" s="1" nd="1"/>
        <i x="3508" s="1" nd="1"/>
        <i x="742" s="1" nd="1"/>
        <i x="1277" s="1" nd="1"/>
        <i x="2734" s="1" nd="1"/>
        <i x="1470" s="1" nd="1"/>
        <i x="878" s="1" nd="1"/>
        <i x="4534" s="1" nd="1"/>
        <i x="331" s="1" nd="1"/>
        <i x="725" s="1" nd="1"/>
        <i x="82" s="1" nd="1"/>
        <i x="4592" s="1" nd="1"/>
        <i x="741" s="1" nd="1"/>
        <i x="3466" s="1" nd="1"/>
        <i x="4073" s="1" nd="1"/>
        <i x="2218" s="1" nd="1"/>
        <i x="512" s="1" nd="1"/>
        <i x="1707" s="1" nd="1"/>
        <i x="4615" s="1" nd="1"/>
        <i x="5042" s="1" nd="1"/>
        <i x="4119" s="1" nd="1"/>
        <i x="819" s="1" nd="1"/>
        <i x="619" s="1" nd="1"/>
        <i x="1647" s="1" nd="1"/>
        <i x="5353" s="1" nd="1"/>
        <i x="1780" s="1" nd="1"/>
        <i x="729" s="1" nd="1"/>
        <i x="4531" s="1" nd="1"/>
        <i x="240" s="1" nd="1"/>
        <i x="2746" s="1" nd="1"/>
        <i x="2026" s="1" nd="1"/>
        <i x="860" s="1" nd="1"/>
        <i x="1697" s="1" nd="1"/>
        <i x="284" s="1" nd="1"/>
        <i x="4728" s="1" nd="1"/>
        <i x="3100" s="1" nd="1"/>
        <i x="69" s="1" nd="1"/>
        <i x="716" s="1" nd="1"/>
        <i x="816" s="1" nd="1"/>
        <i x="1999" s="1" nd="1"/>
        <i x="4178" s="1" nd="1"/>
        <i x="839" s="1" nd="1"/>
        <i x="1701" s="1" nd="1"/>
        <i x="1077" s="1" nd="1"/>
        <i x="2226" s="1" nd="1"/>
        <i x="3039" s="1" nd="1"/>
        <i x="336" s="1" nd="1"/>
        <i x="3115" s="1" nd="1"/>
        <i x="306" s="1" nd="1"/>
        <i x="2698" s="1" nd="1"/>
        <i x="1666" s="1" nd="1"/>
        <i x="2323" s="1" nd="1"/>
        <i x="509" s="1" nd="1"/>
        <i x="2000" s="1" nd="1"/>
        <i x="287" s="1" nd="1"/>
        <i x="840" s="1" nd="1"/>
        <i x="3528" s="1" nd="1"/>
        <i x="718" s="1" nd="1"/>
        <i x="3054" s="1" nd="1"/>
        <i x="338" s="1" nd="1"/>
        <i x="3037" s="1" nd="1"/>
        <i x="4539" s="1" nd="1"/>
        <i x="2718" s="1" nd="1"/>
        <i x="4150" s="1" nd="1"/>
        <i x="4599" s="1" nd="1"/>
        <i x="745" s="1" nd="1"/>
        <i x="2692" s="1" nd="1"/>
        <i x="1667" s="1" nd="1"/>
        <i x="433" s="1" nd="1"/>
        <i x="1298" s="1" nd="1"/>
        <i x="1251" s="1" nd="1"/>
        <i x="1084" s="1" nd="1"/>
        <i x="2680" s="1" nd="1"/>
        <i x="4612" s="1" nd="1"/>
        <i x="1225" s="1" nd="1"/>
        <i x="5382" s="1" nd="1"/>
        <i x="1705" s="1" nd="1"/>
        <i x="1021" s="1" nd="1"/>
        <i x="4024" s="1" nd="1"/>
        <i x="2682" s="1" nd="1"/>
        <i x="743" s="1" nd="1"/>
        <i x="1981" s="1" nd="1"/>
        <i x="1261" s="1" nd="1"/>
        <i x="127" s="1" nd="1"/>
        <i x="1660" s="1" nd="1"/>
        <i x="4020" s="1" nd="1"/>
        <i x="330" s="1" nd="1"/>
        <i x="3855" s="1" nd="1"/>
        <i x="4609" s="1" nd="1"/>
        <i x="1664" s="1" nd="1"/>
        <i x="620" s="1" nd="1"/>
        <i x="1989" s="1" nd="1"/>
        <i x="889" s="1" nd="1"/>
        <i x="2706" s="1" nd="1"/>
        <i x="3038" s="1" nd="1"/>
        <i x="2740" s="1" nd="1"/>
        <i x="1275" s="1" nd="1"/>
        <i x="133" s="1" nd="1"/>
        <i x="427" s="1" nd="1"/>
        <i x="2707" s="1" nd="1"/>
        <i x="239" s="1" nd="1"/>
        <i x="861" s="1" nd="1"/>
        <i x="5352" s="1" nd="1"/>
        <i x="1281" s="1" nd="1"/>
        <i x="1058" s="1" nd="1"/>
        <i x="869" s="1" nd="1"/>
        <i x="4731" s="1" nd="1"/>
        <i x="1978" s="1" nd="1"/>
        <i x="1280" s="1" nd="1"/>
        <i x="1499" s="1" nd="1"/>
        <i x="2694" s="1" nd="1"/>
        <i x="2008" s="1" nd="1"/>
        <i x="1067" s="1" nd="1"/>
        <i x="1480" s="1" nd="1"/>
        <i x="2248" s="1" nd="1"/>
        <i x="1645" s="1" nd="1"/>
        <i x="3468" s="1" nd="1"/>
        <i x="136" s="1" nd="1"/>
        <i x="3972" s="1" nd="1"/>
        <i x="4172" s="1" nd="1"/>
        <i x="609" s="1" nd="1"/>
        <i x="2703" s="1" nd="1"/>
        <i x="1102" s="1" nd="1"/>
        <i x="3613" s="1" nd="1"/>
        <i x="3521" s="1" nd="1"/>
        <i x="1665" s="1" nd="1"/>
        <i x="1028" s="1" nd="1"/>
        <i x="5675" s="1" nd="1"/>
        <i x="182" s="1" nd="1"/>
        <i x="998" s="1" nd="1"/>
        <i x="1967" s="1" nd="1"/>
        <i x="3125" s="1" nd="1"/>
        <i x="769" s="1" nd="1"/>
        <i x="4606" s="1" nd="1"/>
        <i x="5058" s="1" nd="1"/>
        <i x="1500" s="1" nd="1"/>
        <i x="1681" s="1" nd="1"/>
        <i x="3500" s="1" nd="1"/>
        <i x="990" s="1" nd="1"/>
        <i x="4169" s="1" nd="1"/>
        <i x="5084" s="1" nd="1"/>
        <i x="5040" s="1" nd="1"/>
        <i x="955" s="1" nd="1"/>
        <i x="1725" s="1" nd="1"/>
        <i x="311" s="1" nd="1"/>
        <i x="3547" s="1" nd="1"/>
        <i x="2238" s="1" nd="1"/>
        <i x="602" s="1" nd="1"/>
        <i x="4018" s="1" nd="1"/>
        <i x="1971" s="1" nd="1"/>
        <i x="2010" s="1" nd="1"/>
        <i x="2003" s="1" nd="1"/>
        <i x="125" s="1" nd="1"/>
        <i x="183" s="1" nd="1"/>
        <i x="872" s="1" nd="1"/>
        <i x="1477" s="1" nd="1"/>
        <i x="865" s="1" nd="1"/>
        <i x="773" s="1" nd="1"/>
        <i x="2748" s="1" nd="1"/>
        <i x="124" s="1" nd="1"/>
        <i x="3578" s="1" nd="1"/>
        <i x="1033" s="1" nd="1"/>
        <i x="4015" s="1" nd="1"/>
        <i x="762" s="1" nd="1"/>
        <i x="56" s="1" nd="1"/>
        <i x="1238" s="1" nd="1"/>
        <i x="2751" s="1" nd="1"/>
        <i x="4617" s="1" nd="1"/>
        <i x="5085" s="1" nd="1"/>
        <i x="3717" s="1" nd="1"/>
        <i x="4059" s="1" nd="1"/>
        <i x="4590" s="1" nd="1"/>
        <i x="1501" s="1" nd="1"/>
        <i x="820" s="1" nd="1"/>
        <i x="2722" s="1" nd="1"/>
        <i x="3532" s="1" nd="1"/>
        <i x="3042" s="1" nd="1"/>
        <i x="428" s="1" nd="1"/>
        <i x="1969" s="1" nd="1"/>
        <i x="2290" s="1" nd="1"/>
        <i x="5344" s="1" nd="1"/>
        <i x="2216" s="1" nd="1"/>
        <i x="1682" s="1" nd="1"/>
        <i x="2297" s="1" nd="1"/>
        <i x="2241" s="1" nd="1"/>
        <i x="404" s="1" nd="1"/>
        <i x="873" s="1" nd="1"/>
        <i x="4141" s="1" nd="1"/>
        <i x="1264" s="1" nd="1"/>
        <i x="2258" s="1" nd="1"/>
        <i x="962" s="1" nd="1"/>
        <i x="815" s="1" nd="1"/>
        <i x="1242" s="1" nd="1"/>
        <i x="1000" s="1" nd="1"/>
        <i x="1240" s="1" nd="1"/>
        <i x="1482" s="1" nd="1"/>
        <i x="910" s="1" nd="1"/>
        <i x="1502" s="1" nd="1"/>
        <i x="1854" s="1" nd="1"/>
        <i x="5038" s="1" nd="1"/>
        <i x="3510" s="1" nd="1"/>
        <i x="290" s="1" nd="1"/>
        <i x="1270" s="1" nd="1"/>
        <i x="2709" s="1" nd="1"/>
        <i x="1739" s="1" nd="1"/>
        <i x="4045" s="1" nd="1"/>
        <i x="5035" s="1" nd="1"/>
        <i x="758" s="1" nd="1"/>
        <i x="72" s="1" nd="1"/>
        <i x="856" s="1" nd="1"/>
        <i x="5053" s="1" nd="1"/>
        <i x="75" s="1" nd="1"/>
        <i x="4527" s="1" nd="1"/>
        <i x="3041" s="1" nd="1"/>
        <i x="5176" s="1" nd="1"/>
        <i x="1717" s="1" nd="1"/>
        <i x="3083" s="1" nd="1"/>
        <i x="1509" s="1" nd="1"/>
        <i x="4167" s="1" nd="1"/>
        <i x="888" s="1" nd="1"/>
        <i x="4071" s="1" nd="1"/>
        <i x="3091" s="1" nd="1"/>
        <i x="1779" s="1" nd="1"/>
        <i x="302" s="1" nd="1"/>
        <i x="4135" s="1" nd="1"/>
        <i x="2726" s="1" nd="1"/>
        <i x="2301" s="1" nd="1"/>
        <i x="4582" s="1" nd="1"/>
        <i x="2251" s="1" nd="1"/>
        <i x="893" s="1" nd="1"/>
        <i x="4168" s="1" nd="1"/>
        <i x="2004" s="1" nd="1"/>
        <i x="1395" s="1" nd="1"/>
        <i x="5036" s="1" nd="1"/>
        <i x="911" s="1" nd="1"/>
        <i x="1650" s="1" nd="1"/>
        <i x="1003" s="1" nd="1"/>
        <i x="65" s="1" nd="1"/>
        <i x="571" s="1" nd="1"/>
        <i x="884" s="1" nd="1"/>
        <i x="2231" s="1" nd="1"/>
        <i x="51" s="1" nd="1"/>
        <i x="1035" s="1" nd="1"/>
        <i x="2245" s="1" nd="1"/>
        <i x="757" s="1" nd="1"/>
        <i x="896" s="1" nd="1"/>
        <i x="98" s="1" nd="1"/>
        <i x="1065" s="1" nd="1"/>
        <i x="1026" s="1" nd="1"/>
        <i x="1952" s="1" nd="1"/>
        <i x="1855" s="1" nd="1"/>
        <i x="859" s="1" nd="1"/>
        <i x="1117" s="1" nd="1"/>
        <i x="321" s="1" nd="1"/>
        <i x="4529" s="1" nd="1"/>
        <i x="241" s="1" nd="1"/>
        <i x="3616" s="1" nd="1"/>
        <i x="1711" s="1" nd="1"/>
        <i x="1068" s="1" nd="1"/>
        <i x="3522" s="1" nd="1"/>
        <i x="2247" s="1" nd="1"/>
        <i x="625" s="1" nd="1"/>
        <i x="573" s="1" nd="1"/>
        <i x="1288" s="1" nd="1"/>
        <i x="2284" s="1" nd="1"/>
        <i x="4177" s="1" nd="1"/>
        <i x="1979" s="1" nd="1"/>
        <i x="904" s="1" nd="1"/>
        <i x="1456" s="1" nd="1"/>
        <i x="2035" s="1" nd="1"/>
        <i x="622" s="1" nd="1"/>
        <i x="4025" s="1" nd="1"/>
        <i x="1743" s="1" nd="1"/>
        <i x="4594" s="1" nd="1"/>
        <i x="1459" s="1" nd="1"/>
        <i x="735" s="1" nd="1"/>
        <i x="3114" s="1" nd="1"/>
        <i x="2257" s="1" nd="1"/>
        <i x="875" s="1" nd="1"/>
        <i x="2699" s="1" nd="1"/>
        <i x="2061" s="1" nd="1"/>
        <i x="4170" s="1" nd="1"/>
        <i x="1071" s="1" nd="1"/>
        <i x="4518" s="1" nd="1"/>
        <i x="4068" s="1" nd="1"/>
        <i x="500" s="1" nd="1"/>
        <i x="115" s="1" nd="1"/>
        <i x="3527" s="1" nd="1"/>
        <i x="4047" s="1" nd="1"/>
        <i x="738" s="1" nd="1"/>
        <i x="829" s="1" nd="1"/>
        <i x="3063" s="1" nd="1"/>
        <i x="1064" s="1" nd="1"/>
        <i x="4151" s="1" nd="1"/>
        <i x="3612" s="1" nd="1"/>
        <i x="912" s="1" nd="1"/>
        <i x="1684" s="1" nd="1"/>
        <i x="4516" s="1" nd="1"/>
        <i x="187" s="1" nd="1"/>
        <i x="838" s="1" nd="1"/>
        <i x="2286" s="1" nd="1"/>
        <i x="1420" s="1" nd="1"/>
        <i x="3065" s="1" nd="1"/>
        <i x="8" s="1" nd="1"/>
        <i x="739" s="1" nd="1"/>
        <i x="1696" s="1" nd="1"/>
        <i x="1279" s="1" nd="1"/>
        <i x="1397" s="1" nd="1"/>
        <i x="2261" s="1" nd="1"/>
        <i x="4578" s="1" nd="1"/>
        <i x="52" s="1" nd="1"/>
        <i x="5" s="1" nd="1"/>
        <i x="308" s="1" nd="1"/>
        <i x="2244" s="1" nd="1"/>
        <i x="3536" s="1" nd="1"/>
        <i x="841" s="1" nd="1"/>
        <i x="4651" s="1" nd="1"/>
        <i x="1982" s="1" nd="1"/>
        <i x="2303" s="1" nd="1"/>
        <i x="1720" s="1" nd="1"/>
        <i x="879" s="1" nd="1"/>
        <i x="4517" s="1" nd="1"/>
        <i x="1497" s="1" nd="1"/>
        <i x="1017" s="1" nd="1"/>
        <i x="832" s="1" nd="1"/>
        <i x="2007" s="1" nd="1"/>
        <i x="624" s="1" nd="1"/>
        <i x="877" s="1" nd="1"/>
        <i x="1703" s="1" nd="1"/>
        <i x="4070" s="1" nd="1"/>
        <i x="1305" s="1" nd="1"/>
        <i x="4683" s="1" nd="1"/>
        <i x="2693" s="1" nd="1"/>
        <i x="1051" s="1" nd="1"/>
        <i x="332" s="1" nd="1"/>
        <i x="1744" s="1" nd="1"/>
        <i x="4730" s="1" nd="1"/>
        <i x="320" s="1" nd="1"/>
        <i x="2254" s="1" nd="1"/>
        <i x="2013" s="1" nd="1"/>
        <i x="5451" s="1" nd="1"/>
        <i x="1753" s="1" nd="1"/>
        <i x="1022" s="1" nd="1"/>
        <i x="1107" s="1" nd="1"/>
        <i x="759" s="1" nd="1"/>
        <i x="4142" s="1" nd="1"/>
        <i x="2015" s="1" nd="1"/>
        <i x="1503" s="1" nd="1"/>
        <i x="2249" s="1" nd="1"/>
        <i x="5037" s="1" nd="1"/>
        <i x="5446" s="1" nd="1"/>
        <i x="4678" s="1" nd="1"/>
        <i x="874" s="1" nd="1"/>
        <i x="1276" s="1" nd="1"/>
        <i x="748" s="1" nd="1"/>
        <i x="1082" s="1" nd="1"/>
        <i x="3541" s="1" nd="1"/>
        <i x="4535" s="1" nd="1"/>
        <i x="206" s="1" nd="1"/>
        <i x="1032" s="1" nd="1"/>
        <i x="760" s="1" nd="1"/>
        <i x="1702" s="1" nd="1"/>
        <i x="1504" s="1" nd="1"/>
        <i x="7" s="1" nd="1"/>
        <i x="4100" s="1" nd="1"/>
        <i x="396" s="1" nd="1"/>
        <i x="777" s="1" nd="1"/>
        <i x="1044" s="1" nd="1"/>
        <i x="853" s="1" nd="1"/>
        <i x="6" s="1" nd="1"/>
        <i x="563" s="1" nd="1"/>
        <i x="5099" s="1" nd="1"/>
        <i x="1492" s="1" nd="1"/>
        <i x="2695" s="1" nd="1"/>
        <i x="2714" s="1" nd="1"/>
        <i x="1112" s="1" nd="1"/>
        <i x="4561" s="1" nd="1"/>
        <i x="1311" s="1" nd="1"/>
        <i x="4003" s="1" nd="1"/>
        <i x="1055" s="1" nd="1"/>
        <i x="1464" s="1" nd="1"/>
        <i x="727" s="1" nd="1"/>
        <i x="4179" s="1" nd="1"/>
        <i x="108" s="1" nd="1"/>
        <i x="4171" s="1" nd="1"/>
        <i x="4063" s="1" nd="1"/>
        <i x="1490" s="1" nd="1"/>
        <i x="303" s="1" nd="1"/>
        <i x="4685" s="1" nd="1"/>
        <i x="1988" s="1" nd="1"/>
        <i x="4680" s="1" nd="1"/>
        <i x="1060" s="1" nd="1"/>
        <i x="5447" s="1" nd="1"/>
        <i x="899" s="1" nd="1"/>
        <i x="1495" s="1" nd="1"/>
        <i x="2219" s="1" nd="1"/>
        <i x="2684" s="1" nd="1"/>
        <i x="1706" s="1" nd="1"/>
        <i x="1685" s="1" nd="1"/>
        <i x="78" s="1" nd="1"/>
        <i x="2237" s="1" nd="1"/>
        <i x="3040" s="1" nd="1"/>
        <i x="1465" s="1" nd="1"/>
        <i x="400" s="1" nd="1"/>
        <i x="1486" s="1" nd="1"/>
        <i x="1086" s="1" nd="1"/>
        <i x="4591" s="1" nd="1"/>
        <i x="3519" s="1" nd="1"/>
        <i x="763" s="1" nd="1"/>
        <i x="1001" s="1" nd="1"/>
        <i x="1073" s="1" nd="1"/>
        <i x="1675" s="1" nd="1"/>
        <i x="4165" s="1" nd="1"/>
        <i x="1194" s="1" nd="1"/>
        <i x="1754" s="1" nd="1"/>
        <i x="903" s="1" nd="1"/>
        <i x="5172" s="1" nd="1"/>
        <i x="1119" s="1" nd="1"/>
        <i x="1505" s="1" nd="1"/>
        <i x="314" s="1" nd="1"/>
        <i x="1048" s="1" nd="1"/>
        <i x="2420" s="1" nd="1"/>
        <i x="3610" s="1" nd="1"/>
        <i x="5178" s="1" nd="1"/>
        <i x="1992" s="1" nd="1"/>
        <i x="854" s="1" nd="1"/>
        <i x="96" s="1" nd="1"/>
        <i x="1478" s="1" nd="1"/>
        <i x="3116" s="1" nd="1"/>
        <i x="1239" s="1" nd="1"/>
        <i x="3546" s="1" nd="1"/>
        <i x="1037" s="1" nd="1"/>
        <i x="5117" s="1" nd="1"/>
        <i x="1958" s="1" nd="1"/>
        <i x="2259" s="1" nd="1"/>
        <i x="190" s="1" nd="1"/>
        <i x="165" s="1" nd="1"/>
        <i x="4064" s="1" nd="1"/>
        <i x="5063" s="1" nd="1"/>
        <i x="147" s="1" nd="1"/>
        <i x="3854" s="1" nd="1"/>
        <i x="5193" s="1" nd="1"/>
        <i x="3201" s="1" nd="1"/>
        <i x="3068" s="1" nd="1"/>
        <i x="3651" s="1" nd="1"/>
        <i x="913" s="1" nd="1"/>
        <i x="4595" s="1" nd="1"/>
        <i x="5354" s="1" nd="1"/>
        <i x="3548" s="1" nd="1"/>
        <i x="621" s="1" nd="1"/>
        <i x="4019" s="1" nd="1"/>
        <i x="970" s="1" nd="1"/>
        <i x="3228" s="1" nd="1"/>
        <i x="3645" s="1" nd="1"/>
        <i x="4607" s="1" nd="1"/>
        <i x="335" s="1" nd="1"/>
        <i x="1004" s="1" nd="1"/>
        <i x="719" s="1" nd="1"/>
        <i x="1396" s="1" nd="1"/>
        <i x="1046" s="1" nd="1"/>
        <i x="956" s="1" nd="1"/>
        <i x="3620" s="1" nd="1"/>
        <i x="1714" s="1" nd="1"/>
        <i x="1034" s="1" nd="1"/>
        <i x="1483" s="1" nd="1"/>
        <i x="1975" s="1" nd="1"/>
        <i x="2685" s="1" nd="1"/>
        <i x="3611" s="1" nd="1"/>
        <i x="914" s="1" nd="1"/>
        <i x="2816" s="1" nd="1"/>
        <i x="337" s="1" nd="1"/>
        <i x="1959" s="1" nd="1"/>
        <i x="97" s="1" nd="1"/>
        <i x="724" s="1" nd="1"/>
        <i x="3681" s="1" nd="1"/>
        <i x="57" s="1" nd="1"/>
        <i x="2031" s="1" nd="1"/>
        <i x="1263" s="1" nd="1"/>
        <i x="2038" s="1" nd="1"/>
        <i x="1023" s="1" nd="1"/>
        <i x="2749" s="1" nd="1"/>
        <i x="2126" s="1" nd="1"/>
        <i x="5120" s="1" nd="1"/>
        <i x="890" s="1" nd="1"/>
        <i x="1059" s="1" nd="1"/>
        <i x="4050" s="1" nd="1"/>
        <i x="4083" s="1" nd="1"/>
        <i x="4611" s="1" nd="1"/>
        <i x="3202" s="1" nd="1"/>
        <i x="3501" s="1" nd="1"/>
        <i x="3679" s="1" nd="1"/>
        <i x="959" s="1" nd="1"/>
        <i x="4520" s="1" nd="1"/>
        <i x="2719" s="1" nd="1"/>
        <i x="767" s="1" nd="1"/>
        <i x="2221" s="1" nd="1"/>
        <i x="441" s="1" nd="1"/>
        <i x="2014" s="1" nd="1"/>
        <i x="1089" s="1" nd="1"/>
        <i x="312" s="1" nd="1"/>
        <i x="1785" s="1" nd="1"/>
        <i x="316" s="1" nd="1"/>
        <i x="4080" s="1" nd="1"/>
        <i x="3064" s="1" nd="1"/>
        <i x="1721" s="1" nd="1"/>
        <i x="3118" s="1" nd="1"/>
        <i x="4727" s="1" nd="1"/>
        <i x="1269" s="1" nd="1"/>
        <i x="1731" s="1" nd="1"/>
        <i x="107" s="1" nd="1"/>
        <i x="1110" s="1" nd="1"/>
        <i x="1144" s="1" nd="1"/>
        <i x="761" s="1" nd="1"/>
        <i x="4026" s="1" nd="1"/>
        <i x="328" s="1" nd="1"/>
        <i x="2001" s="1" nd="1"/>
        <i x="3335" s="1" nd="1"/>
        <i x="1273" s="1" nd="1"/>
        <i x="1278" s="1" nd="1"/>
        <i x="775" s="1" nd="1"/>
        <i x="3203" s="1" nd="1"/>
        <i x="1315" s="1" nd="1"/>
        <i x="2002" s="1" nd="1"/>
        <i x="1728" s="1" nd="1"/>
        <i x="402" s="1" nd="1"/>
        <i x="104" s="1" nd="1"/>
        <i x="2401" s="1" nd="1"/>
        <i x="1005" s="1" nd="1"/>
        <i x="614" s="1" nd="1"/>
        <i x="4149" s="1" nd="1"/>
        <i x="237" s="1" nd="1"/>
        <i x="2752" s="1" nd="1"/>
        <i x="4576" s="1" nd="1"/>
        <i x="3499" s="1" nd="1"/>
        <i x="1488" s="1" nd="1"/>
        <i x="4175" s="1" nd="1"/>
        <i x="2683" s="1" nd="1"/>
        <i x="493" s="1" nd="1"/>
        <i x="4082" s="1" nd="1"/>
        <i x="200" s="1" nd="1"/>
        <i x="4116" s="1" nd="1"/>
        <i x="4577" s="1" nd="1"/>
        <i x="3246" s="1" nd="1"/>
        <i x="99" s="1" nd="1"/>
        <i x="3" s="1" nd="1"/>
        <i x="616" s="1" nd="1"/>
        <i x="4533" s="1" nd="1"/>
        <i x="2016" s="1" nd="1"/>
        <i x="5753" s="1" nd="1"/>
        <i x="2243" s="1" nd="1"/>
        <i x="3070" s="1" nd="1"/>
        <i x="1203" s="1" nd="1"/>
        <i x="64" s="1" nd="1"/>
        <i x="655" s="1" nd="1"/>
        <i x="3137" s="1" nd="1"/>
        <i x="4147" s="1" nd="1"/>
        <i x="1722" s="1" nd="1"/>
        <i x="3635" s="1" nd="1"/>
        <i x="5174" s="1" nd="1"/>
        <i x="4547" s="1" nd="1"/>
        <i x="192" s="1" nd="1"/>
        <i x="113" s="1" nd="1"/>
        <i x="866" s="1" nd="1"/>
        <i x="226" s="1" nd="1"/>
        <i x="5096" s="1" nd="1"/>
        <i x="3523" s="1" nd="1"/>
        <i x="4616" s="1" nd="1"/>
        <i x="4729" s="1" nd="1"/>
        <i x="1512" s="1" nd="1"/>
        <i x="1461" s="1" nd="1"/>
        <i x="3509" s="1" nd="1"/>
        <i x="3204" s="1" nd="1"/>
        <i x="868" s="1" nd="1"/>
        <i x="894" s="1" nd="1"/>
        <i x="5103" s="1" nd="1"/>
        <i x="960" s="1" nd="1"/>
        <i x="2029" s="1" nd="1"/>
        <i x="1133" s="1" nd="1"/>
        <i x="2727" s="1" nd="1"/>
        <i x="494" s="1" nd="1"/>
        <i x="4677" s="1" nd="1"/>
        <i x="1972" s="1" nd="1"/>
        <i x="3640" s="1" nd="1"/>
        <i x="1245" s="1" nd="1"/>
        <i x="1513" s="1" nd="1"/>
        <i x="3720" s="1" nd="1"/>
        <i x="4608" s="1" nd="1"/>
        <i x="908" s="1" nd="1"/>
        <i x="1672" s="1" nd="1"/>
        <i x="3554" s="1" nd="1"/>
        <i x="2275" s="1" nd="1"/>
        <i x="3544" s="1" nd="1"/>
        <i x="2319" s="1" nd="1"/>
        <i x="1287" s="1" nd="1"/>
        <i x="81" s="1" nd="1"/>
        <i x="114" s="1" nd="1"/>
        <i x="305" s="1" nd="1"/>
        <i x="4076" s="1" nd="1"/>
        <i x="4140" s="1" nd="1"/>
        <i x="901" s="1" nd="1"/>
        <i x="2101" s="1" nd="1"/>
        <i x="4" s="1" nd="1"/>
        <i x="3728" s="1" nd="1"/>
        <i x="1008" s="1" nd="1"/>
        <i x="1010" s="1" nd="1"/>
        <i x="2006" s="1" nd="1"/>
        <i x="5754" s="1" nd="1"/>
        <i x="4144" s="1" nd="1"/>
        <i x="1217" s="1" nd="1"/>
        <i x="2882" s="1" nd="1"/>
        <i x="2023" s="1" nd="1"/>
        <i x="814" s="1" nd="1"/>
        <i x="1135" s="1" nd="1"/>
        <i x="414" s="1" nd="1"/>
        <i x="4077" s="1" nd="1"/>
        <i x="53" s="1" nd="1"/>
        <i x="2296" s="1" nd="1"/>
        <i x="126" s="1" nd="1"/>
        <i x="5175" s="1" nd="1"/>
        <i x="871" s="1" nd="1"/>
        <i x="1078" s="1" nd="1"/>
        <i x="3087" s="1" nd="1"/>
        <i x="2783" s="1" nd="1"/>
        <i x="123" s="1" nd="1"/>
        <i x="3074" s="1" nd="1"/>
        <i x="3082" s="1" nd="1"/>
        <i x="2686" s="1" nd="1"/>
        <i x="1709" s="1" nd="1"/>
        <i x="2841" s="1" nd="1"/>
        <i x="3628" s="1" nd="1"/>
        <i x="909" s="1" nd="1"/>
        <i x="487" s="1" nd="1"/>
        <i x="4166" s="1" nd="1"/>
        <i x="4079" s="1" nd="1"/>
        <i x="4058" s="1" nd="1"/>
        <i x="2276" s="1" nd="1"/>
        <i x="397" s="1" nd="1"/>
        <i x="1050" s="1" nd="1"/>
        <i x="1700" s="1" nd="1"/>
        <i x="1259" s="1" nd="1"/>
        <i x="2253" s="1" nd="1"/>
        <i x="2784" s="1" nd="1"/>
        <i x="4674" s="1" nd="1"/>
        <i x="5385" s="1" nd="1"/>
        <i x="4253" s="1" nd="1"/>
        <i x="1699" s="1" nd="1"/>
        <i x="5173" s="1" nd="1"/>
        <i x="3258" s="1" nd="1"/>
        <i x="604" s="1" nd="1"/>
        <i x="2847" s="1" nd="1"/>
        <i x="1293" s="1" nd="1"/>
        <i x="103" s="1" nd="1"/>
        <i x="3339" s="1" nd="1"/>
        <i x="1870" s="1" nd="1"/>
        <i x="1013" s="1" nd="1"/>
        <i x="1692" s="1" nd="1"/>
        <i x="2345" s="1" nd="1"/>
        <i x="4160" s="1" nd="1"/>
        <i x="1015" s="1" nd="1"/>
        <i x="3638" s="1" nd="1"/>
        <i x="5182" s="1" nd="1"/>
        <i x="95" s="1" nd="1"/>
        <i x="3086" s="1" nd="1"/>
        <i x="2060" s="1" nd="1"/>
        <i x="1511" s="1" nd="1"/>
        <i x="4049" s="1" nd="1"/>
        <i x="1249" s="1" nd="1"/>
        <i x="5034" s="1" nd="1"/>
        <i x="3231" s="1" nd="1"/>
        <i x="3621" s="1" nd="1"/>
        <i x="845" s="1" nd="1"/>
        <i x="4148" s="1" nd="1"/>
        <i x="2415" s="1" nd="1"/>
        <i x="1956" s="1" nd="1"/>
        <i x="313" s="1" nd="1"/>
        <i x="1307" s="1" nd="1"/>
        <i x="771" s="1" nd="1"/>
        <i x="1694" s="1" nd="1"/>
        <i x="2732" s="1" nd="1"/>
        <i x="1704" s="1" nd="1"/>
        <i x="1257" s="1" nd="1"/>
        <i x="5166" s="1" nd="1"/>
        <i x="1489" s="1" nd="1"/>
        <i x="5164" s="1" nd="1"/>
        <i x="3232" s="1" nd="1"/>
        <i x="1143" s="1" nd="1"/>
        <i x="399" s="1" nd="1"/>
        <i x="4625" s="1" nd="1"/>
        <i x="1204" s="1" nd="1"/>
        <i x="4567" s="1" nd="1"/>
        <i x="4589" s="1" nd="1"/>
        <i x="5092" s="1" nd="1"/>
        <i x="2298" s="1" nd="1"/>
        <i x="3617" s="1" nd="1"/>
        <i x="119" s="1" nd="1"/>
        <i x="3623" s="1" nd="1"/>
        <i x="1386" s="1" nd="1"/>
        <i x="496" s="1" nd="1"/>
        <i x="1688" s="1" nd="1"/>
        <i x="4164" s="1" nd="1"/>
        <i x="1747" s="1" nd="1"/>
        <i x="1052" s="1" nd="1"/>
        <i x="2417" s="1" nd="1"/>
        <i x="3644" s="1" nd="1"/>
        <i x="315" s="1" nd="1"/>
        <i x="3249" s="1" nd="1"/>
        <i x="4679" s="1" nd="1"/>
        <i x="5180" s="1" nd="1"/>
        <i x="5664" s="1" nd="1"/>
        <i x="4250" s="1" nd="1"/>
        <i x="5154" s="1" nd="1"/>
        <i x="2058" s="1" nd="1"/>
        <i x="93" s="1" nd="1"/>
        <i x="4519" s="1" nd="1"/>
        <i x="4515" s="1" nd="1"/>
        <i x="4027" s="1" nd="1"/>
        <i x="1120" s="1" nd="1"/>
        <i x="2255" s="1" nd="1"/>
        <i x="1289" s="1" nd="1"/>
        <i x="2687" s="1" nd="1"/>
        <i x="1069" s="1" nd="1"/>
        <i x="4682" s="1" nd="1"/>
        <i x="1801" s="1" nd="1"/>
        <i x="5384" s="1" nd="1"/>
        <i x="2039" s="1" nd="1"/>
        <i x="895" s="1" nd="1"/>
        <i x="1389" s="1" nd="1"/>
        <i x="4096" s="1" nd="1"/>
        <i x="1498" s="1" nd="1"/>
        <i x="89" s="1" nd="1"/>
        <i x="5097" s="1" nd="1"/>
        <i x="4057" s="1" nd="1"/>
        <i x="1297" s="1" nd="1"/>
        <i x="1095" s="1" nd="1"/>
        <i x="2271" s="1" nd="1"/>
        <i x="1310" s="1" nd="1"/>
        <i x="2741" s="1" nd="1"/>
        <i x="4137" s="1" nd="1"/>
        <i x="954" s="1" nd="1"/>
        <i x="3625" s="1" nd="1"/>
        <i x="4673" s="1" nd="1"/>
        <i x="3077" s="1" nd="1"/>
        <i x="1070" s="1" nd="1"/>
        <i x="1291" s="1" nd="1"/>
        <i x="1131" s="1" nd="1"/>
        <i x="1100" s="1" nd="1"/>
        <i x="161" s="1" nd="1"/>
        <i x="2229" s="1" nd="1"/>
        <i x="902" s="1" nd="1"/>
        <i x="922" s="1" nd="1"/>
        <i x="1121" s="1" nd="1"/>
        <i x="3589" s="1" nd="1"/>
        <i x="3513" s="1" nd="1"/>
        <i x="4587" s="1" nd="1"/>
        <i x="100" s="1" nd="1"/>
        <i x="1030" s="1" nd="1"/>
        <i x="3486" s="1" nd="1"/>
        <i x="5400" s="1" nd="1"/>
        <i x="4181" s="1" nd="1"/>
        <i x="3545" s="1" nd="1"/>
        <i x="1236" s="1" nd="1"/>
        <i x="60" s="1" nd="1"/>
        <i x="1244" s="1" nd="1"/>
        <i x="4032" s="1" nd="1"/>
        <i x="61" s="1" nd="1"/>
        <i x="395" s="1" nd="1"/>
        <i x="5171" s="1" nd="1"/>
        <i x="2817" s="1" nd="1"/>
        <i x="778" s="1" nd="1"/>
        <i x="756" s="1" nd="1"/>
        <i x="3227" s="1" nd="1"/>
        <i x="1715" s="1" nd="1"/>
        <i x="1139" s="1" nd="1"/>
        <i x="846" s="1" nd="1"/>
        <i x="5064" s="1" nd="1"/>
        <i x="1755" s="1" nd="1"/>
        <i x="3250" s="1" nd="1"/>
        <i x="4610" s="1" nd="1"/>
        <i x="2713" s="1" nd="1"/>
        <i x="880" s="1" nd="1"/>
        <i x="4548" s="1" nd="1"/>
        <i x="1689" s="1" nd="1"/>
        <i x="4105" s="1" nd="1"/>
        <i x="3551" s="1" nd="1"/>
        <i x="4653" s="1" nd="1"/>
        <i x="2034" s="1" nd="1"/>
        <i x="5098" s="1" nd="1"/>
        <i x="4654" s="1" nd="1"/>
        <i x="3650" s="1" nd="1"/>
        <i x="5118" s="1" nd="1"/>
        <i x="855" s="1" nd="1"/>
        <i x="2820" s="1" nd="1"/>
        <i x="2230" s="1" nd="1"/>
        <i x="957" s="1" nd="1"/>
        <i x="2278" s="1" nd="1"/>
        <i x="4006" s="1" nd="1"/>
        <i x="5183" s="1" nd="1"/>
        <i x="2849" s="1" nd="1"/>
        <i x="4138" s="1" nd="1"/>
        <i x="3552" s="1" nd="1"/>
        <i x="403" s="1" nd="1"/>
        <i x="215" s="1" nd="1"/>
        <i x="4671" s="1" nd="1"/>
        <i x="1111" s="1" nd="1"/>
        <i x="491" s="1" nd="1"/>
        <i x="398" s="1" nd="1"/>
        <i x="2721" s="1" nd="1"/>
        <i x="1027" s="1" nd="1"/>
        <i x="4131" s="1" nd="1"/>
        <i x="764" s="1" nd="1"/>
        <i x="1786" s="1" nd="1"/>
        <i x="80" s="1" nd="1"/>
        <i x="3062" s="1" nd="1"/>
        <i x="886" s="1" nd="1"/>
        <i x="4062" s="1" nd="1"/>
        <i x="1260" s="1" nd="1"/>
        <i x="3549" s="1" nd="1"/>
        <i x="3517" s="1" nd="1"/>
        <i x="3637" s="1" nd="1"/>
        <i x="5152" s="1" nd="1"/>
        <i x="892" s="1" nd="1"/>
        <i x="1085" s="1" nd="1"/>
        <i x="3344" s="1" nd="1"/>
        <i x="2299" s="1" nd="1"/>
        <i x="5186" s="1" nd="1"/>
        <i x="318" s="1" nd="1"/>
        <i x="3066" s="1" nd="1"/>
        <i x="2305" s="1" nd="1"/>
        <i x="4130" s="1" nd="1"/>
        <i x="3225" s="1" nd="1"/>
        <i x="2242" s="1" nd="1"/>
        <i x="1309" s="1" nd="1"/>
        <i x="4081" s="1" nd="1"/>
        <i x="2093" s="1" nd="1"/>
        <i x="751" s="1" nd="1"/>
        <i x="1550" s="1" nd="1"/>
        <i x="3633" s="1" nd="1"/>
        <i x="2745" s="1" nd="1"/>
        <i x="731" s="1" nd="1"/>
        <i x="4126" s="1" nd="1"/>
        <i x="2099" s="1" nd="1"/>
        <i x="1841" s="1" nd="1"/>
        <i x="1116" s="1" nd="1"/>
        <i x="3333" s="1" nd="1"/>
        <i x="4143" s="1" nd="1"/>
        <i x="58" s="1" nd="1"/>
        <i x="1973" s="1" nd="1"/>
        <i x="766" s="1" nd="1"/>
        <i x="1526" s="1" nd="1"/>
        <i x="4156" s="1" nd="1"/>
        <i x="495" s="1" nd="1"/>
        <i x="4684" s="1" nd="1"/>
        <i x="1976" s="1" nd="1"/>
        <i x="5177" s="1" nd="1"/>
        <i x="5450" s="1" nd="1"/>
        <i x="858" s="1" nd="1"/>
        <i x="4106" s="1" nd="1"/>
        <i x="1286" s="1" nd="1"/>
        <i x="3639" s="1" nd="1"/>
        <i x="5439" s="1" nd="1"/>
        <i x="5086" s="1" nd="1"/>
        <i x="3535" s="1" nd="1"/>
        <i x="5052" s="1" nd="1"/>
        <i x="5104" s="1" nd="1"/>
        <i x="5386" s="1" nd="1"/>
        <i x="5415" s="1" nd="1"/>
        <i x="1090" s="1" nd="1"/>
        <i x="55" s="1" nd="1"/>
        <i x="3626" s="1" nd="1"/>
        <i x="319" s="1" nd="1"/>
        <i x="4254" s="1" nd="1"/>
        <i x="772" s="1" nd="1"/>
        <i x="1049" s="1" nd="1"/>
        <i x="898" s="1" nd="1"/>
        <i x="842" s="1" nd="1"/>
        <i x="1510" s="1" nd="1"/>
        <i x="4666" s="1" nd="1"/>
        <i x="5191" s="1" nd="1"/>
        <i x="3487" s="1" nd="1"/>
        <i x="4665" s="1" nd="1"/>
        <i x="1118" s="1" nd="1"/>
        <i x="4174" s="1" nd="1"/>
        <i x="569" s="1" nd="1"/>
        <i x="163" s="1" nd="1"/>
        <i x="4173" s="1" nd="1"/>
        <i x="3111" s="1" nd="1"/>
        <i x="1551" s="1" nd="1"/>
        <i x="1295" s="1" nd="1"/>
        <i x="2051" s="1" nd="1"/>
        <i x="3636" s="1" nd="1"/>
        <i x="2790" s="1" nd="1"/>
        <i x="14" s="1" nd="1"/>
        <i x="5383" s="1" nd="1"/>
        <i x="2096" s="1" nd="1"/>
        <i x="20" s="1" nd="1"/>
        <i x="1708" s="1" nd="1"/>
        <i x="2059" s="1" nd="1"/>
        <i x="17" s="1" nd="1"/>
        <i x="5181" s="1" nd="1"/>
        <i x="218" s="1" nd="1"/>
        <i x="2282" s="1" nd="1"/>
        <i x="5755" s="1" nd="1"/>
        <i x="3634" s="1" nd="1"/>
        <i x="963" s="1" nd="1"/>
        <i x="1268" s="1" nd="1"/>
        <i x="5445" s="1" nd="1"/>
        <i x="4153" s="1" nd="1"/>
        <i x="3653" s="1" nd="1"/>
        <i x="304" s="1" nd="1"/>
        <i x="4624" s="1" nd="1"/>
        <i x="1419" s="1" nd="1"/>
        <i x="3627" s="1" nd="1"/>
        <i x="31" s="1" nd="1"/>
        <i x="411" s="1" nd="1"/>
        <i x="63" s="1" nd="1"/>
        <i x="4763" s="1" nd="1"/>
        <i x="3622" s="1" nd="1"/>
        <i x="4652" s="1" nd="1"/>
        <i x="5119" s="1" nd="1"/>
        <i x="84" s="1" nd="1"/>
        <i x="401" s="1" nd="1"/>
        <i x="30" s="1" nd="1"/>
        <i x="213" s="1" nd="1"/>
        <i x="2246" s="1" nd="1"/>
        <i x="863" s="1" nd="1"/>
        <i x="1092" s="1" nd="1"/>
        <i x="3067" s="1" nd="1"/>
        <i x="3050" s="1" nd="1"/>
        <i x="1316" s="1" nd="1"/>
        <i x="492" s="1" nd="1"/>
        <i x="3600" s="1" nd="1"/>
        <i x="2005" s="1" nd="1"/>
        <i x="3504" s="1" nd="1"/>
        <i x="2306" s="1" nd="1"/>
        <i x="4588" s="1" nd="1"/>
        <i x="1262" s="1" nd="1"/>
        <i x="3646" s="1" nd="1"/>
        <i x="3049" s="1" nd="1"/>
        <i x="1140" s="1" nd="1"/>
        <i x="5448" s="1" nd="1"/>
        <i x="1097" s="1" nd="1"/>
        <i x="443" s="1" nd="1"/>
        <i x="1292" s="1" nd="1"/>
        <i x="88" s="1" nd="1"/>
        <i x="2024" s="1" nd="1"/>
        <i x="116" s="1" nd="1"/>
        <i x="732" s="1" nd="1"/>
        <i x="1007" s="1" nd="1"/>
        <i x="1216" s="1" nd="1"/>
        <i x="5094" s="1" nd="1"/>
        <i x="5458" s="1" nd="1"/>
        <i x="1496" s="1" nd="1"/>
        <i x="5163" s="1" nd="1"/>
        <i x="1009" s="1" nd="1"/>
        <i x="656" s="1" nd="1"/>
        <i x="883" s="1" nd="1"/>
        <i x="2265" s="1" nd="1"/>
        <i x="2723" s="1" nd="1"/>
        <i x="3652" s="1" nd="1"/>
        <i x="5105" s="1" nd="1"/>
        <i x="1676" s="1" nd="1"/>
        <i x="953" s="1" nd="1"/>
        <i x="3336" s="1" nd="1"/>
        <i x="5389" s="1" nd="1"/>
        <i x="1740" s="1" nd="1"/>
        <i x="498" s="1" nd="1"/>
        <i x="1272" s="1" nd="1"/>
        <i x="2878" s="1" nd="1"/>
        <i x="3619" s="1" nd="1"/>
        <i x="1106" s="1" nd="1"/>
        <i x="1746" s="1" nd="1"/>
        <i x="307" s="1" nd="1"/>
        <i x="189" s="1" nd="1"/>
        <i x="2260" s="1" nd="1"/>
        <i x="1745" s="1" nd="1"/>
        <i x="1145" s="1" nd="1"/>
        <i x="1306" s="1" nd="1"/>
        <i x="5190" s="1" nd="1"/>
        <i x="5153" s="1" nd="1"/>
        <i x="3255" s="1" nd="1"/>
        <i x="1290" s="1" nd="1"/>
        <i x="4136" s="1" nd="1"/>
        <i x="2295" s="1" nd="1"/>
        <i x="5873" s="1" nd="1"/>
        <i x="2106" s="1" nd="1"/>
        <i x="4575" s="1" nd="1"/>
        <i x="5410" s="1" nd="1"/>
        <i x="5449" s="1" nd="1"/>
        <i x="1247" s="1" nd="1"/>
        <i x="2810" s="1" nd="1"/>
        <i x="90" s="1" nd="1"/>
        <i x="3234" s="1" nd="1"/>
        <i x="2256" s="1" nd="1"/>
        <i x="317" s="1" nd="1"/>
        <i x="5061" s="1" nd="1"/>
        <i x="999" s="1" nd="1"/>
        <i x="5461" s="1" nd="1"/>
        <i x="208" s="1" nd="1"/>
        <i x="2822" s="1" nd="1"/>
        <i x="418" s="1" nd="1"/>
        <i x="2850" s="1" nd="1"/>
        <i x="102" s="1" nd="1"/>
        <i x="4176" s="1" nd="1"/>
        <i x="3823" s="1" nd="1"/>
        <i x="3090" s="1" nd="1"/>
        <i x="3605" s="1" nd="1"/>
        <i x="1115" s="1" nd="1"/>
        <i x="2302" s="1" nd="1"/>
        <i x="1463" s="1" nd="1"/>
        <i x="1719" s="1" nd="1"/>
        <i x="488" s="1" nd="1"/>
        <i x="2915" s="1" nd="1"/>
        <i x="2288" s="1" nd="1"/>
        <i x="2824" s="1" nd="1"/>
        <i x="1047" s="1" nd="1"/>
        <i x="2391" s="1" nd="1"/>
        <i x="958" s="1" nd="1"/>
        <i x="1522" s="1" nd="1"/>
        <i x="4212" s="1" nd="1"/>
        <i x="1388" s="1" nd="1"/>
        <i x="2280" s="1" nd="1"/>
        <i x="5388" s="1" nd="1"/>
        <i x="1727" s="1" nd="1"/>
        <i x="1867" s="1" nd="1"/>
        <i x="5102" s="1" nd="1"/>
        <i x="2717" s="1" nd="1"/>
        <i x="1683" s="1" nd="1"/>
        <i x="4643" s="1" nd="1"/>
        <i x="210" s="1" nd="1"/>
        <i x="1271" s="1" nd="1"/>
        <i x="1129" s="1" nd="1"/>
        <i x="623" s="1" nd="1"/>
        <i x="1045" s="1" nd="1"/>
        <i x="3282" s="1" nd="1"/>
        <i x="2273" s="1" nd="1"/>
        <i x="3680" s="1" nd="1"/>
        <i x="4152" s="1" nd="1"/>
        <i x="1838" s="1" nd="1"/>
        <i x="887" s="1" nd="1"/>
        <i x="5510" s="1" nd="1"/>
        <i x="1312" s="1" nd="1"/>
        <i x="862" s="1" nd="1"/>
        <i x="1012" s="1" nd="1"/>
        <i x="160" s="1" nd="1"/>
        <i x="1462" s="1" nd="1"/>
        <i x="1101" s="1" nd="1"/>
        <i x="442" s="1" nd="1"/>
        <i x="4626" s="1" nd="1"/>
        <i x="59" s="1" nd="1"/>
        <i x="79" s="1" nd="1"/>
        <i x="1766" s="1" nd="1"/>
        <i x="62" s="1" nd="1"/>
        <i x="1122" s="1" nd="1"/>
        <i x="2846" s="1" nd="1"/>
        <i x="2729" s="1" nd="1"/>
        <i x="3075" s="1" nd="1"/>
        <i x="1724" s="1" nd="1"/>
        <i x="1108" s="1" nd="1"/>
        <i x="2281" s="1" nd="1"/>
        <i x="3338" s="1" nd="1"/>
        <i x="5387" s="1" nd="1"/>
        <i x="734" s="1" nd="1"/>
        <i x="5398" s="1" nd="1"/>
        <i x="1002" s="1" nd="1"/>
        <i x="3195" s="1" nd="1"/>
        <i x="568" s="1" nd="1"/>
        <i x="167" s="1" nd="1"/>
        <i x="5157" s="1" nd="1"/>
        <i x="1138" s="1" nd="1"/>
        <i x="3206" s="1" nd="1"/>
        <i x="1113" s="1" nd="1"/>
        <i x="162" s="1" nd="1"/>
        <i x="2866" s="1" nd="1"/>
        <i x="4146" s="1" nd="1"/>
        <i x="3268" s="1" nd="1"/>
        <i x="5093" s="1" nd="1"/>
        <i x="4762" s="1" nd="1"/>
        <i x="4614" s="1" nd="1"/>
        <i x="2854" s="1" nd="1"/>
        <i x="416" s="1" nd="1"/>
        <i x="3101" s="1" nd="1"/>
        <i x="2712" s="1" nd="1"/>
        <i x="2311" s="1" nd="1"/>
        <i x="4154" s="1" nd="1"/>
        <i x="3520" s="1" nd="1"/>
        <i x="3505" s="1" nd="1"/>
        <i x="120" s="1" nd="1"/>
        <i x="2767" s="1" nd="1"/>
        <i x="5417" s="1" nd="1"/>
        <i x="497" s="1" nd="1"/>
        <i x="891" s="1" nd="1"/>
        <i x="2398" s="1" nd="1"/>
        <i x="2937" s="1" nd="1"/>
        <i x="2455" s="1" nd="1"/>
        <i x="415" s="1" nd="1"/>
        <i x="5116" s="1" nd="1"/>
        <i x="5179" s="1" nd="1"/>
        <i x="4125" s="1" nd="1"/>
        <i x="2050" s="1" nd="1"/>
        <i x="5736" s="1" nd="1"/>
        <i x="5165" s="1" nd="1"/>
        <i x="301" s="1" nd="1"/>
        <i x="3076" s="1" nd="1"/>
        <i x="2100" s="1" nd="1"/>
        <i x="2756" s="1" nd="1"/>
        <i x="3824" s="1" nd="1"/>
        <i x="2818" s="1" nd="1"/>
        <i x="1141" s="1" nd="1"/>
        <i x="1053" s="1" nd="1"/>
        <i x="3270" s="1" nd="1"/>
        <i x="2419" s="1" nd="1"/>
        <i x="4016" s="1" nd="1"/>
        <i x="1248" s="1" nd="1"/>
        <i x="2300" s="1" nd="1"/>
        <i x="3550" s="1" nd="1"/>
        <i x="3084" s="1" nd="1"/>
        <i x="961" s="1" nd="1"/>
        <i x="2852" s="1" nd="1"/>
        <i x="2289" s="1" nd="1"/>
        <i x="1025" s="1" nd="1"/>
        <i x="1031" s="1" nd="1"/>
        <i x="1768" s="1" nd="1"/>
        <i x="2270" s="1" nd="1"/>
        <i x="1525" s="1" nd="1"/>
        <i x="1674" s="1" nd="1"/>
        <i x="3298" s="1" nd="1"/>
        <i x="2403" s="1" nd="1"/>
        <i x="1957" s="1" nd="1"/>
        <i x="5727" s="1" nd="1"/>
        <i x="1193" s="1" nd="1"/>
        <i x="211" s="1" nd="1"/>
        <i x="3506" s="1" nd="1"/>
        <i x="3553" s="1" nd="1"/>
        <i x="4681" s="1" nd="1"/>
        <i x="2030" s="1" nd="1"/>
        <i x="3197" s="1" nd="1"/>
        <i x="1088" s="1" nd="1"/>
        <i x="3566" s="1" nd="1"/>
        <i x="1142" s="1" nd="1"/>
        <i x="5160" s="1" nd="1"/>
        <i x="1769" s="1" nd="1"/>
        <i x="5752" s="1" nd="1"/>
        <i x="1686" s="1" nd="1"/>
        <i x="770" s="1" nd="1"/>
        <i x="2317" s="1" nd="1"/>
        <i x="876" s="1" nd="1"/>
        <i x="3790" s="1" nd="1"/>
        <i x="5665" s="1" nd="1"/>
        <i x="3089" s="1" nd="1"/>
        <i x="4646" s="1" nd="1"/>
        <i x="5356" s="1" nd="1"/>
        <i x="2147" s="1" nd="1"/>
        <i x="4161" s="1" nd="1"/>
        <i x="1246" s="1" nd="1"/>
        <i x="3507" s="1" nd="1"/>
        <i x="3340" s="1" nd="1"/>
        <i x="3597" s="1" nd="1"/>
        <i x="420" s="1" nd="1"/>
        <i x="1803" s="1" nd="1"/>
        <i x="3334" s="1" nd="1"/>
        <i x="3273" s="1" nd="1"/>
        <i x="1237" s="1" nd="1"/>
        <i x="3272" s="1" nd="1"/>
        <i x="774" s="1" nd="1"/>
        <i x="3280" s="1" nd="1"/>
        <i x="5493" s="1" nd="1"/>
        <i x="897" s="1" nd="1"/>
        <i x="412" s="1" nd="1"/>
        <i x="4795" s="1" nd="1"/>
        <i x="1308" s="1" nd="1"/>
        <i x="1326" s="1" nd="1"/>
        <i x="882" s="1" nd="1"/>
        <i x="1454" s="1" nd="1"/>
        <i x="3778" s="1" nd="1"/>
        <i x="1733" s="1" nd="1"/>
        <i x="1842" s="1" nd="1"/>
        <i x="522" s="1" nd="1"/>
        <i x="3599" s="1" nd="1"/>
        <i x="101" s="1" nd="1"/>
        <i x="2373" s="1" nd="1"/>
        <i x="4764" s="1" nd="1"/>
        <i x="5438" s="1" nd="1"/>
        <i x="1843" s="1" nd="1"/>
        <i x="1130" s="1" nd="1"/>
        <i x="166" s="1" nd="1"/>
        <i x="900" s="1" nd="1"/>
        <i x="4097" s="1" nd="1"/>
        <i x="112" s="1" nd="1"/>
        <i x="5192" s="1" nd="1"/>
        <i x="2151" s="1" nd="1"/>
        <i x="3758" s="1" nd="1"/>
        <i x="2426" s="1" nd="1"/>
        <i x="5095" s="1" nd="1"/>
        <i x="3791" s="1" nd="1"/>
        <i x="3555" s="1" nd="1"/>
        <i x="1735" s="1" nd="1"/>
        <i x="2826" s="1" nd="1"/>
        <i x="3562" s="1" nd="1"/>
        <i x="1087" s="1" nd="1"/>
        <i x="1294" s="1" nd="1"/>
        <i x="2350" s="1" nd="1"/>
        <i x="4084" s="1" nd="1"/>
        <i x="4046" s="1" nd="1"/>
        <i x="122" s="1" nd="1"/>
        <i x="417" s="1" nd="1"/>
        <i x="1109" s="1" nd="1"/>
        <i x="2057" s="1" nd="1"/>
        <i x="2108" s="1" nd="1"/>
        <i x="4031" s="1" nd="1"/>
        <i x="1258" s="1" nd="1"/>
        <i x="117" s="1" nd="1"/>
        <i x="3707" s="1" nd="1"/>
        <i x="2428" s="1" nd="1"/>
        <i x="567" s="1" nd="1"/>
        <i x="3853" s="1" nd="1"/>
        <i x="3842" s="1" nd="1"/>
        <i x="1737" s="1" nd="1"/>
        <i x="1134" s="1" nd="1"/>
        <i x="1114" s="1" nd="1"/>
        <i x="1072" s="1" nd="1"/>
        <i x="110" s="1" nd="1"/>
        <i x="2033" s="1" nd="1"/>
        <i x="733" s="1" nd="1"/>
        <i x="3191" s="1" nd="1"/>
        <i x="1387" s="1" nd="1"/>
        <i x="2895" s="1" nd="1"/>
        <i x="864" s="1" nd="1"/>
        <i x="1104" s="1" nd="1"/>
        <i x="4035" s="1" nd="1"/>
        <i x="1006" s="1" nd="1"/>
        <i x="4568" s="1" nd="1"/>
        <i x="3200" s="1" nd="1"/>
        <i x="3649" s="1" nd="1"/>
        <i x="3117" s="1" nd="1"/>
        <i x="2113" s="1" nd="1"/>
        <i x="2343" s="1" nd="1"/>
        <i x="3511" s="1" nd="1"/>
        <i x="1761" s="1" nd="1"/>
        <i x="5187" s="1" nd="1"/>
        <i x="2139" s="1" nd="1"/>
        <i x="1527" s="1" nd="1"/>
        <i x="1691" s="1" nd="1"/>
        <i x="2036" s="1" nd="1"/>
        <i x="419" s="1" nd="1"/>
        <i x="5424" s="1" nd="1"/>
        <i x="2804" s="1" nd="1"/>
        <i x="3170" s="1" nd="1"/>
        <i x="106" s="1" nd="1"/>
        <i x="300" s="1" nd="1"/>
        <i x="1528" s="1" nd="1"/>
        <i x="5726" s="1" nd="1"/>
        <i x="2809" s="1" nd="1"/>
        <i x="2812" s="1" nd="1"/>
        <i x="1693" s="1" nd="1"/>
        <i x="2274" s="1" nd="1"/>
        <i x="1296" s="1" nd="1"/>
        <i x="4627" s="1" nd="1"/>
        <i x="3078" s="1" nd="1"/>
        <i x="1265" s="1" nd="1"/>
        <i x="2876" s="1" nd="1"/>
        <i x="1798" s="1" nd="1"/>
        <i x="3763" s="1" nd="1"/>
        <i x="1132" s="1" nd="1"/>
        <i x="5170" s="1" nd="1"/>
        <i x="2728" s="1" nd="1"/>
        <i x="5194" s="1" nd="1"/>
        <i x="2095" s="1" nd="1"/>
        <i x="1524" s="1" nd="1"/>
        <i x="4190" s="1" nd="1"/>
        <i x="3138" s="1" nd="1"/>
        <i x="447" s="1" nd="1"/>
        <i x="2097" s="1" nd="1"/>
        <i x="4664" s="1" nd="1"/>
        <i x="1313" s="1" nd="1"/>
        <i x="1136" s="1" nd="1"/>
        <i x="1771" s="1" nd="1"/>
        <i x="2385" s="1" nd="1"/>
        <i x="779" s="1" nd="1"/>
        <i x="2304" s="1" nd="1"/>
        <i x="3780" s="1" nd="1"/>
        <i x="5492" s="1" nd="1"/>
        <i x="5436" s="1" nd="1"/>
        <i x="121" s="1" nd="1"/>
        <i x="3563" s="1" nd="1"/>
        <i x="3682" s="1" nd="1"/>
        <i x="3514" s="1" nd="1"/>
        <i x="214" s="1" nd="1"/>
        <i x="2405" s="1" nd="1"/>
        <i x="2979" s="1" nd="1"/>
        <i x="3079" s="1" nd="1"/>
        <i x="5443" s="1" nd="1"/>
        <i x="5414" s="1" nd="1"/>
        <i x="2851" s="1" nd="1"/>
        <i x="1695" s="1" nd="1"/>
        <i x="4139" s="1" nd="1"/>
        <i x="1215" s="1" nd="1"/>
        <i x="4824" s="1" nd="1"/>
        <i x="3722" s="1" nd="1"/>
        <i x="4798" s="1" nd="1"/>
        <i x="3281" s="1" nd="1"/>
        <i x="1241" s="1" nd="1"/>
        <i x="1514" s="1" nd="1"/>
        <i x="24" s="1" nd="1"/>
        <i x="2266" s="1" nd="1"/>
        <i x="3766" s="1" nd="1"/>
        <i x="1458" s="1" nd="1"/>
        <i x="4052" s="1" nd="1"/>
        <i x="3119" s="1" nd="1"/>
        <i x="2747" s="1" nd="1"/>
        <i x="1763" s="1" nd="1"/>
        <i x="5864" s="1" nd="1"/>
        <i x="3579" s="1" nd="1"/>
        <i x="3179" s="1" nd="1"/>
        <i x="5189" s="1" nd="1"/>
        <i x="5158" s="1" nd="1"/>
        <i x="1093" s="1" nd="1"/>
        <i x="118" s="1" nd="1"/>
        <i x="1300" s="1" nd="1"/>
        <i x="83" s="1" nd="1"/>
        <i x="5155" s="1" nd="1"/>
        <i x="1716" s="1" nd="1"/>
        <i x="5050" s="1" nd="1"/>
        <i x="4095" s="1" nd="1"/>
        <i x="3209" s="1" nd="1"/>
        <i x="3183" s="1" nd="1"/>
        <i x="28" s="1" nd="1"/>
        <i x="3779" s="1" nd="1"/>
        <i x="1192" s="1" nd="1"/>
        <i x="5399" s="1" nd="1"/>
        <i x="207" s="1" nd="1"/>
        <i x="1098" s="1" nd="1"/>
        <i x="1765" s="1" nd="1"/>
        <i x="1325" s="1" nd="1"/>
        <i x="203" s="1" nd="1"/>
        <i x="13" s="1" nd="1"/>
        <i x="3724" s="1" nd="1"/>
        <i x="2833" s="1" nd="1"/>
        <i x="5452" s="1" nd="1"/>
        <i x="5738" s="1" nd="1"/>
        <i x="920" s="1" nd="1"/>
        <i x="87" s="1" nd="1"/>
        <i x="5460" s="1" nd="1"/>
        <i x="2170" s="1" nd="1"/>
        <i x="2318" s="1" nd="1"/>
        <i x="4669" s="1" nd="1"/>
        <i x="3069" s="1" nd="1"/>
        <i x="1869" s="1" nd="1"/>
        <i x="885" s="1" nd="1"/>
        <i x="4628" s="1" nd="1"/>
        <i x="15" s="1" nd="1"/>
        <i x="2269" s="1" nd="1"/>
        <i x="3123" s="1" nd="1"/>
        <i x="3515" s="1" nd="1"/>
        <i x="5185" s="1" nd="1"/>
        <i x="4098" s="1" nd="1"/>
        <i x="3782" s="1" nd="1"/>
        <i x="201" s="1" nd="1"/>
        <i x="4644" s="1" nd="1"/>
        <i x="5419" s="1" nd="1"/>
        <i x="3098" s="1" nd="1"/>
        <i x="219" s="1" nd="1"/>
        <i x="5197" s="1" nd="1"/>
        <i x="202" s="1" nd="1"/>
        <i x="109" s="1" nd="1"/>
        <i x="1974" s="1" nd="1"/>
        <i x="3205" s="1" nd="1"/>
        <i x="5123" s="1" nd="1"/>
        <i x="421" s="1" nd="1"/>
        <i x="3242" s="1" nd="1"/>
        <i x="2853" s="1" nd="1"/>
        <i x="3835" s="1" nd="1"/>
        <i x="2898" s="1" nd="1"/>
        <i x="2144" s="1" nd="1"/>
        <i x="2794" s="1" nd="1"/>
        <i x="2128" s="1" nd="1"/>
        <i x="4099" s="1" nd="1"/>
        <i x="4133" s="1" nd="1"/>
        <i x="3094" s="1" nd="1"/>
        <i x="4158" s="1" nd="1"/>
        <i x="449" s="1" nd="1"/>
        <i x="3648" s="1" nd="1"/>
        <i x="105" s="1" nd="1"/>
        <i x="2902" s="1" nd="1"/>
        <i x="1868" s="1" nd="1"/>
        <i x="5355" s="1" nd="1"/>
        <i x="209" s="1" nd="1"/>
        <i x="4648" s="1" nd="1"/>
        <i x="3071" s="1" nd="1"/>
        <i x="1056" s="1" nd="1"/>
        <i x="2337" s="1" nd="1"/>
        <i x="921" s="1" nd="1"/>
        <i x="5130" s="1" nd="1"/>
        <i x="2731" s="1" nd="1"/>
        <i x="3784" s="1" nd="1"/>
        <i x="1450" s="1" nd="1"/>
        <i x="5875" s="1" nd="1"/>
        <i x="3683" s="1" nd="1"/>
        <i x="4103" s="1" nd="1"/>
        <i x="1314" s="1" nd="1"/>
        <i x="3677" s="1" nd="1"/>
        <i x="5766" s="1" nd="1"/>
        <i x="4129" s="1" nd="1"/>
        <i x="1105" s="1" nd="1"/>
        <i x="1899" s="1" nd="1"/>
        <i x="5735" s="1" nd="1"/>
        <i x="3594" s="1" nd="1"/>
        <i x="3152" s="1" nd="1"/>
        <i x="5871" s="1" nd="1"/>
        <i x="2917" s="1" nd="1"/>
        <i x="3196" s="1" nd="1"/>
        <i x="1317" s="1" nd="1"/>
        <i x="4667" s="1" nd="1"/>
        <i x="3159" s="1" nd="1"/>
        <i x="2867" s="1" nd="1"/>
        <i x="1518" s="1" nd="1"/>
        <i x="4180" s="1" nd="1"/>
        <i x="294" s="1" nd="1"/>
        <i x="2322" s="1" nd="1"/>
        <i x="2163" s="1" nd="1"/>
        <i x="4159" s="1" nd="1"/>
        <i x="2107" s="1" nd="1"/>
        <i x="1128" s="1" nd="1"/>
        <i x="4957" s="1" nd="1"/>
        <i x="2135" s="1" nd="1"/>
        <i x="1960" s="1" nd="1"/>
        <i x="5124" s="1" nd="1"/>
        <i x="1523" s="1" nd="1"/>
        <i x="5390" s="1" nd="1"/>
        <i x="1871" s="1" nd="1"/>
        <i x="2143" s="1" nd="1"/>
        <i x="4102" s="1" nd="1"/>
        <i x="4101" s="1" nd="1"/>
        <i x="2083" s="1" nd="1"/>
        <i x="1137" s="1" nd="1"/>
        <i x="2916" s="1" nd="1"/>
        <i x="2146" s="1" nd="1"/>
        <i x="5441" s="1" nd="1"/>
        <i x="566" s="1" nd="1"/>
        <i x="5161" s="1" nd="1"/>
        <i x="3175" s="1" nd="1"/>
        <i x="1802" s="1" nd="1"/>
        <i x="5860" s="1" nd="1"/>
        <i x="2110" s="1" nd="1"/>
        <i x="2393" s="1" nd="1"/>
        <i x="3662" s="1" nd="1"/>
        <i x="1304" s="1" nd="1"/>
        <i x="4794" s="1" nd="1"/>
        <i x="3216" s="1" nd="1"/>
        <i x="5872" s="1" nd="1"/>
        <i x="5062" s="1" nd="1"/>
        <i x="1673" s="1" nd="1"/>
        <i x="881" s="1" nd="1"/>
        <i x="1094" s="1" nd="1"/>
        <i x="91" s="1" nd="1"/>
        <i x="1687" s="1" nd="1"/>
        <i x="5442" s="1" nd="1"/>
        <i x="1266" s="1" nd="1"/>
        <i x="3219" s="1" nd="1"/>
        <i x="2264" s="1" nd="1"/>
        <i x="2454" s="1" nd="1"/>
        <i x="1096" s="1" nd="1"/>
        <i x="2027" s="1" nd="1"/>
        <i x="1820" s="1" nd="1"/>
        <i x="1732" s="1" nd="1"/>
        <i x="2150" s="1" nd="1"/>
        <i x="2873" s="1" nd="1"/>
        <i x="3624" s="1" nd="1"/>
        <i x="2344" s="1" nd="1"/>
        <i x="3199" s="1" nd="1"/>
        <i x="3759" s="1" nd="1"/>
        <i x="1726" s="1" nd="1"/>
        <i x="5199" s="1" nd="1"/>
        <i x="3684" s="1" nd="1"/>
        <i x="212" s="1" nd="1"/>
        <i x="1557" s="1" nd="1"/>
        <i x="54" s="1" nd="1"/>
        <i x="1767" s="1" nd="1"/>
        <i x="5426" s="1" nd="1"/>
        <i x="3122" s="1" nd="1"/>
        <i x="3602" s="1" nd="1"/>
        <i x="5411" s="1" nd="1"/>
        <i x="2395" s="1" nd="1"/>
        <i x="1267" s="1" nd="1"/>
        <i x="5408" s="1" nd="1"/>
        <i x="1734" s="1" nd="1"/>
        <i x="3229" s="1" nd="1"/>
        <i x="2153" s="1" nd="1"/>
        <i x="4686" s="1" nd="1"/>
        <i x="3825" s="1" nd="1"/>
        <i x="296" s="1" nd="1"/>
        <i x="4721" s="1" nd="1"/>
        <i x="3666" s="1" nd="1"/>
        <i x="1778" s="1" nd="1"/>
        <i x="1690" s="1" nd="1"/>
        <i x="2312" s="1" nd="1"/>
        <i x="2136" s="1" nd="1"/>
        <i x="2267" s="1" nd="1"/>
        <i x="3178" s="1" nd="1"/>
        <i x="1804" s="1" nd="1"/>
        <i x="5465" s="1" nd="1"/>
        <i x="2828" s="1" nd="1"/>
        <i x="3230" s="1" nd="1"/>
        <i x="1149" s="1" nd="1"/>
        <i x="3172" s="1" nd="1"/>
        <i x="1736" s="1" nd="1"/>
        <i x="2054" s="1" nd="1"/>
        <i x="5138" s="1" nd="1"/>
        <i x="2823" s="1" nd="1"/>
        <i x="3226" s="1" nd="1"/>
        <i x="5672" s="1" nd="1"/>
        <i x="3224" s="1" nd="1"/>
        <i x="2316" s="1" nd="1"/>
        <i x="3126" s="1" nd="1"/>
        <i x="4675" s="1" nd="1"/>
        <i x="1074" s="1" nd="1"/>
        <i x="2330" s="1" nd="1"/>
        <i x="3337" s="1" nd="1"/>
        <i x="5435" s="1" nd="1"/>
        <i x="5507" s="1" nd="1"/>
        <i x="523" s="1" nd="1"/>
        <i x="18" s="1" nd="1"/>
        <i x="3341" s="1" nd="1"/>
        <i x="3156" s="1" nd="1"/>
        <i x="5162" s="1" nd="1"/>
        <i x="5114" s="1" nd="1"/>
        <i x="3725" s="1" nd="1"/>
        <i x="2371" s="1" nd="1"/>
        <i x="1301" s="1" nd="1"/>
        <i x="4409" s="1" nd="1"/>
        <i x="3699" s="1" nd="1"/>
        <i x="2091" s="1" nd="1"/>
        <i x="2422" s="1" nd="1"/>
        <i x="3104" s="1" nd="1"/>
        <i x="2268" s="1" nd="1"/>
        <i x="3394" s="1" nd="1"/>
        <i x="5412" s="1" nd="1"/>
        <i x="2863" s="1" nd="1"/>
        <i x="2032" s="1" nd="1"/>
        <i x="3247" s="1" nd="1"/>
        <i x="4629" s="1" nd="1"/>
        <i x="1453" s="1" nd="1"/>
        <i x="216" s="1" nd="1"/>
        <i x="4796" s="1" nd="1"/>
        <i x="5788" s="1" nd="1"/>
        <i x="3792" s="1" nd="1"/>
        <i x="2145" s="1" nd="1"/>
        <i x="1063" s="1" nd="1"/>
        <i x="2974" s="1" nd="1"/>
        <i x="5728" s="1" nd="1"/>
        <i x="2272" s="1" nd="1"/>
        <i x="2424" s="1" nd="1"/>
        <i x="3711" s="1" nd="1"/>
        <i x="26" s="1" nd="1"/>
        <i x="3248" s="1" nd="1"/>
        <i x="521" s="1" nd="1"/>
        <i x="5466" s="1" nd="1"/>
        <i x="1770" s="1" nd="1"/>
        <i x="3512" s="1" nd="1"/>
        <i x="2814" s="1" nd="1"/>
        <i x="5418" s="1" nd="1"/>
        <i x="5874" s="1" nd="1"/>
        <i x="4048" s="1" nd="1"/>
        <i x="3174" s="1" nd="1"/>
        <i x="4657" s="1" nd="1"/>
        <i x="2877" s="1" nd="1"/>
        <i x="2372" s="1" nd="1"/>
        <i x="3719" s="1" nd="1"/>
        <i x="1516" s="1" nd="1"/>
        <i x="3103" s="1" nd="1"/>
        <i x="3315" s="1" nd="1"/>
        <i x="2429" s="1" nd="1"/>
        <i x="3764" s="1" nd="1"/>
        <i x="2743" s="1" nd="1"/>
        <i x="3233" s="1" nd="1"/>
        <i x="5401" s="1" nd="1"/>
        <i x="4797" s="1" nd="1"/>
        <i x="5500" s="1" nd="1"/>
        <i x="4132" s="1" nd="1"/>
        <i x="2293" s="1" nd="1"/>
        <i x="5876" s="1" nd="1"/>
        <i x="5051" s="1" nd="1"/>
        <i x="413" s="1" nd="1"/>
        <i x="5129" s="1" nd="1"/>
        <i x="5413" s="1" nd="1"/>
        <i x="5156" s="1" nd="1"/>
        <i x="27" s="1" nd="1"/>
        <i x="3576" s="1" nd="1"/>
        <i x="4183" s="1" nd="1"/>
        <i x="1730" s="1" nd="1"/>
        <i x="5491" s="1" nd="1"/>
        <i x="3235" s="1" nd="1"/>
        <i x="2805" s="1" nd="1"/>
        <i x="1517" s="1" nd="1"/>
        <i x="2347" s="1" nd="1"/>
        <i x="4717" s="1" nd="1"/>
        <i x="3674" s="1" nd="1"/>
        <i x="5867" s="1" nd="1"/>
        <i x="3675" s="1" nd="1"/>
        <i x="3703" s="1" nd="1"/>
        <i x="217" s="1" nd="1"/>
        <i x="2808" s="1" nd="1"/>
        <i x="1302" s="1" nd="1"/>
        <i x="2399" s="1" nd="1"/>
        <i x="2094" s="1" nd="1"/>
        <i x="4191" s="1" nd="1"/>
        <i x="2092" s="1" nd="1"/>
        <i x="3171" s="1" nd="1"/>
        <i x="1324" s="1" nd="1"/>
        <i x="2466" s="1" nd="1"/>
        <i x="2402" s="1" nd="1"/>
        <i x="2098" s="1" nd="1"/>
        <i x="446" s="1" nd="1"/>
        <i x="2131" s="1" nd="1"/>
        <i x="3714" s="1" nd="1"/>
        <i x="926" s="1" nd="1"/>
        <i x="5858" s="1" nd="1"/>
        <i x="2975" s="1" nd="1"/>
        <i x="4687" s="1" nd="1"/>
        <i x="4184" s="1" nd="1"/>
        <i x="3516" s="1" nd="1"/>
        <i x="3274" s="1" nd="1"/>
        <i x="22" s="1" nd="1"/>
        <i x="3193" s="1" nd="1"/>
        <i x="2105" s="1" nd="1"/>
        <i x="2149" s="1" nd="1"/>
        <i x="3208" s="1" nd="1"/>
        <i x="5444" s="1" nd="1"/>
        <i x="3107" s="1" nd="1"/>
        <i x="1024" s="1" nd="1"/>
        <i x="2011" s="1" nd="1"/>
        <i x="3213" s="1" nd="1"/>
        <i x="4012" s="1" nd="1"/>
        <i x="1558" s="1" nd="1"/>
        <i x="3109" s="1" nd="1"/>
        <i x="3826" s="1" nd="1"/>
        <i x="5856" s="1" nd="1"/>
        <i x="2806" s="1" nd="1"/>
        <i x="5851" s="1" nd="1"/>
        <i x="2336" s="1" nd="1"/>
        <i x="1837" s="1" nd="1"/>
        <i x="4670" s="1" nd="1"/>
        <i x="5142" s="1" nd="1"/>
        <i x="2152" s="1" nd="1"/>
        <i x="2894" s="1" nd="1"/>
        <i x="2831" s="1" nd="1"/>
        <i x="1452" s="1" nd="1"/>
        <i x="2883" s="1" nd="1"/>
        <i x="3822" s="1" nd="1"/>
        <i x="5457" s="1" nd="1"/>
        <i x="2037" s="1" nd="1"/>
        <i x="906" s="1" nd="1"/>
        <i x="3256" s="1" nd="1"/>
        <i x="2022" s="1" nd="1"/>
        <i x="5134" s="1" nd="1"/>
        <i x="1752" s="1" nd="1"/>
        <i x="1809" s="1" nd="1"/>
        <i x="5865" s="1" nd="1"/>
        <i x="1898" s="1" nd="1"/>
        <i x="3253" s="1" nd="1"/>
        <i x="5140" s="1" nd="1"/>
        <i x="5437" s="1" nd="1"/>
        <i x="3207" s="1" nd="1"/>
        <i x="3389" s="1" nd="1"/>
        <i x="4620" s="1" nd="1"/>
        <i x="2320" s="1" nd="1"/>
        <i x="2160" s="1" nd="1"/>
        <i x="1881" s="1" nd="1"/>
        <i x="164" s="1" nd="1"/>
        <i x="5136" s="1" nd="1"/>
        <i x="5132" s="1" nd="1"/>
        <i x="5423" s="1" nd="1"/>
        <i x="146" s="1" nd="1"/>
        <i x="193" s="1" nd="1"/>
        <i x="2028" s="1" nd="1"/>
        <i x="2880" s="1" nd="1"/>
        <i x="3773" s="1" nd="1"/>
        <i x="2148" s="1" nd="1"/>
        <i x="3661" s="1" nd="1"/>
        <i x="3169" s="1" nd="1"/>
        <i x="3176" s="1" nd="1"/>
        <i x="5487" s="1" nd="1"/>
        <i x="3631" s="1" nd="1"/>
        <i x="4650" s="1" nd="1"/>
        <i x="5188" s="1" nd="1"/>
        <i x="4622" s="1" nd="1"/>
        <i x="4014" s="1" nd="1"/>
        <i x="3705" s="1" nd="1"/>
        <i x="1460" s="1" nd="1"/>
        <i x="3278" s="1" nd="1"/>
        <i x="3158" s="1" nd="1"/>
        <i x="3140" s="1" nd="1"/>
        <i x="3198" s="1" nd="1"/>
        <i x="4649" s="1" nd="1"/>
        <i x="1799" s="1" nd="1"/>
        <i x="2279" s="1" nd="1"/>
        <i x="4051" s="1" nd="1"/>
        <i x="448" s="1" nd="1"/>
        <i x="2813" s="1" nd="1"/>
        <i x="1508" s="1" nd="1"/>
        <i x="5440" s="1" nd="1"/>
        <i x="2985" s="1" nd="1"/>
        <i x="1520" s="1" nd="1"/>
        <i x="5198" s="1" nd="1"/>
        <i x="5515" s="1" nd="1"/>
        <i x="1091" s="1" nd="1"/>
        <i x="1515" s="1" nd="1"/>
        <i x="780" s="1" nd="1"/>
        <i x="85" s="1" nd="1"/>
        <i x="5767" s="1" nd="1"/>
        <i x="1473" s="1" nd="1"/>
        <i x="3251" s="1" nd="1"/>
        <i x="1810" s="1" nd="1"/>
        <i x="5184" s="1" nd="1"/>
        <i x="2338" s="1" nd="1"/>
        <i x="1099" s="1" nd="1"/>
        <i x="2842" s="1" nd="1"/>
        <i x="2386" s="1" nd="1"/>
        <i x="5359" s="1" nd="1"/>
        <i x="2138" s="1" nd="1"/>
        <i x="141" s="1" nd="1"/>
        <i x="12" s="1" nd="1"/>
        <i x="4645" s="1" nd="1"/>
        <i x="3678" s="1" nd="1"/>
        <i x="5488" s="1" nd="1"/>
        <i x="3706" s="1" nd="1"/>
        <i x="86" s="1" nd="1"/>
        <i x="2042" s="1" nd="1"/>
        <i x="2020" s="1" nd="1"/>
        <i x="3141" s="1" nd="1"/>
        <i x="1817" s="1" nd="1"/>
        <i x="3160" s="1" nd="1"/>
        <i x="1519" s="1" nd="1"/>
        <i x="1800" s="1" nd="1"/>
        <i x="2848" s="1" nd="1"/>
        <i x="16" s="1" nd="1"/>
        <i x="3577" s="1" nd="1"/>
        <i x="2780" s="1" nd="1"/>
        <i x="3755" s="1" nd="1"/>
        <i x="2843" s="1" nd="1"/>
        <i x="2172" s="1" nd="1"/>
        <i x="293" s="1" nd="1"/>
        <i x="4647" s="1" nd="1"/>
        <i x="4676" s="1" nd="1"/>
        <i x="143" s="1" nd="1"/>
        <i x="1323" s="1" nd="1"/>
        <i x="3128" s="1" nd="1"/>
        <i x="3136" s="1" nd="1"/>
        <i x="1876" s="1" nd="1"/>
        <i x="3072" s="1" nd="1"/>
        <i x="2901" s="1" nd="1"/>
        <i x="4668" s="1" nd="1"/>
        <i x="3596" s="1" nd="1"/>
        <i x="3606" s="1" nd="1"/>
        <i x="5868" s="1" nd="1"/>
        <i x="2845" s="1" nd="1"/>
        <i x="2416" s="1" nd="1"/>
        <i x="2970" s="1" nd="1"/>
        <i x="2757" s="1" nd="1"/>
        <i x="2155" s="1" nd="1"/>
        <i x="3708" s="1" nd="1"/>
        <i x="2753" s="1" nd="1"/>
        <i x="5403" s="1" nd="1"/>
        <i x="2157" s="1" nd="1"/>
        <i x="4868" s="1" nd="1"/>
        <i x="2432" s="1" nd="1"/>
        <i x="1749" s="1" nd="1"/>
        <i x="3184" s="1" nd="1"/>
        <i x="3237" s="1" nd="1"/>
        <i x="1349" s="1" nd="1"/>
        <i x="3133" s="1" nd="1"/>
        <i x="5502" s="1" nd="1"/>
        <i x="5125" s="1" nd="1"/>
        <i x="3754" s="1" nd="1"/>
        <i x="2936" s="1" nd="1"/>
        <i x="19" s="1" nd="1"/>
        <i x="1474" s="1" nd="1"/>
        <i x="1729" s="1" nd="1"/>
        <i x="4128" s="1" nd="1"/>
        <i x="1299" s="1" nd="1"/>
        <i x="1762" s="1" nd="1"/>
        <i x="5416" s="1" nd="1"/>
        <i x="5195" s="1" nd="1"/>
        <i x="2938" s="1" nd="1"/>
        <i x="3217" s="1" nd="1"/>
        <i x="2860" s="1" nd="1"/>
        <i x="3073" s="1" nd="1"/>
        <i x="2314" s="1" nd="1"/>
        <i x="2439" s="1" nd="1"/>
        <i x="3190" s="1" nd="1"/>
        <i x="4710" s="1" nd="1"/>
        <i x="3749" s="1" nd="1"/>
        <i x="21" s="1" nd="1"/>
        <i x="1231" s="1" nd="1"/>
        <i x="2418" s="1" nd="1"/>
        <i x="4672" s="1" nd="1"/>
        <i x="5159" s="1" nd="1"/>
        <i x="5857" s="1" nd="1"/>
        <i x="3601" s="1" nd="1"/>
        <i x="3709" s="1" nd="1"/>
        <i x="1764" s="1" nd="1"/>
        <i x="2423" s="1" nd="1"/>
        <i x="2939" s="1" nd="1"/>
        <i x="1893" s="1" nd="1"/>
        <i x="1895" s="1" nd="1"/>
        <i x="5146" s="1" nd="1"/>
        <i x="3828" s="1" nd="1"/>
        <i x="2930" s="1" nd="1"/>
        <i x="5430" s="1" nd="1"/>
        <i x="3239" s="1" nd="1"/>
        <i x="4134" s="1" nd="1"/>
        <i x="25" s="1" nd="1"/>
        <i x="2441" s="1" nd="1"/>
        <i x="2082" s="1" nd="1"/>
        <i x="1062" s="1" nd="1"/>
        <i x="3598" s="1" nd="1"/>
        <i x="3659" s="1" nd="1"/>
        <i x="1154" s="1" nd="1"/>
        <i x="1750" s="1" nd="1"/>
        <i x="3595" s="1" nd="1"/>
        <i x="2789" s="1" nd="1"/>
        <i x="5433" s="1" nd="1"/>
        <i x="2425" s="1" nd="1"/>
        <i x="4210" s="1" nd="1"/>
        <i x="5360" s="1" nd="1"/>
        <i x="2292" s="1" nd="1"/>
        <i x="5143" s="1" nd="1"/>
        <i x="3215" s="1" nd="1"/>
        <i x="3188" s="1" nd="1"/>
        <i x="3713" s="1" nd="1"/>
        <i x="2133" s="1" nd="1"/>
        <i x="3157" s="1" nd="1"/>
        <i x="5862" s="1" nd="1"/>
        <i x="1741" s="1" nd="1"/>
        <i x="3656" s="1" nd="1"/>
        <i x="2062" s="1" nd="1"/>
        <i x="3671" s="1" nd="1"/>
        <i x="4853" s="1" nd="1"/>
        <i x="2976" s="1" nd="1"/>
        <i x="298" s="1" nd="1"/>
        <i x="2445" s="1" nd="1"/>
        <i x="5866" s="1" nd="1"/>
        <i x="3729" s="1" nd="1"/>
        <i x="2875" s="1" nd="1"/>
        <i x="2427" s="1" nd="1"/>
        <i x="29" s="1" nd="1"/>
        <i x="92" s="1" nd="1"/>
        <i x="5112" s="1" nd="1"/>
        <i x="1796" s="1" nd="1"/>
        <i x="1521" s="1" nd="1"/>
        <i x="4788" s="1" nd="1"/>
        <i x="2906" s="1" nd="1"/>
        <i x="1054" s="1" nd="1"/>
        <i x="3269" s="1" nd="1"/>
        <i x="4720" s="1" nd="1"/>
        <i x="5429" s="1" nd="1"/>
        <i x="5861" s="1" nd="1"/>
        <i x="2283" s="1" nd="1"/>
        <i x="2448" s="1" nd="1"/>
        <i x="3221" s="1" nd="1"/>
        <i x="1839" s="1" nd="1"/>
        <i x="1348" s="1" nd="1"/>
        <i x="2864" s="1" nd="1"/>
        <i x="5737" s="1" nd="1"/>
        <i x="2168" s="1" nd="1"/>
        <i x="5126" s="1" nd="1"/>
        <i x="2130" s="1" nd="1"/>
        <i x="2928" s="1" nd="1"/>
        <i x="4162" s="1" nd="1"/>
        <i x="2044" s="1" nd="1"/>
        <i x="2921" s="1" nd="1"/>
        <i x="3665" s="1" nd="1"/>
        <i x="3001" s="1" nd="1"/>
        <i x="3608" s="1" nd="1"/>
        <i x="1760" s="1" nd="1"/>
        <i x="1155" s="1" nd="1"/>
        <i x="5361" s="1" nd="1"/>
        <i x="2929" s="1" nd="1"/>
        <i x="4724" s="1" nd="1"/>
        <i x="4163" s="1" nd="1"/>
        <i x="3236" s="1" nd="1"/>
        <i x="2394" s="1" nd="1"/>
        <i x="3676" s="1" nd="1"/>
        <i x="3240" s="1" nd="1"/>
        <i x="3271" s="1" nd="1"/>
        <i x="3254" s="1" nd="1"/>
        <i x="3840" s="1" nd="1"/>
        <i x="3697" s="1" nd="1"/>
        <i x="3108" s="1" nd="1"/>
        <i x="2920" s="1" nd="1"/>
        <i x="5196" s="1" nd="1"/>
        <i x="196" s="1" nd="1"/>
        <i x="4011" s="1" nd="1"/>
        <i x="5113" s="1" nd="1"/>
        <i x="3609" s="1" nd="1"/>
        <i x="1812" s="1" nd="1"/>
        <i x="3588" s="1" nd="1"/>
        <i x="3211" s="1" nd="1"/>
        <i x="3565" s="1" nd="1"/>
        <i x="1347" s="1" nd="1"/>
        <i x="2397" s="1" nd="1"/>
        <i x="2315" s="1" nd="1"/>
        <i x="2137" s="1" nd="1"/>
        <i x="2870" s="1" nd="1"/>
        <i x="153" s="1" nd="1"/>
        <i x="2321" s="1" nd="1"/>
        <i x="5509" s="1" nd="1"/>
        <i x="1815" s="1" nd="1"/>
        <i x="2803" s="1" nd="1"/>
        <i x="2839" s="1" nd="1"/>
        <i x="2406" s="1" nd="1"/>
        <i x="4718" s="1" nd="1"/>
        <i x="3223" s="1" nd="1"/>
        <i x="5425" s="1" nd="1"/>
        <i x="4750" s="1" nd="1"/>
        <i x="2807" s="1" nd="1"/>
        <i x="5859" s="1" nd="1"/>
        <i x="2045" s="1" nd="1"/>
        <i x="3194" s="1" nd="1"/>
        <i x="3701" s="1" nd="1"/>
        <i x="1808" s="1" nd="1"/>
        <i x="2829" s="1" nd="1"/>
        <i x="1568" s="1" nd="1"/>
        <i x="1233" s="1" nd="1"/>
        <i x="10" s="1" nd="1"/>
        <i x="1" s="1" nd="1"/>
        <i x="4642" s="1" nd="1"/>
        <i x="4956" s="1" nd="1"/>
        <i x="154" s="1" nd="1"/>
        <i x="2430" s="1" nd="1"/>
        <i x="4094" s="1" nd="1"/>
        <i x="3762" s="1" nd="1"/>
        <i x="3668" s="1" nd="1"/>
        <i x="297" s="1" nd="1"/>
        <i x="4104" s="1" nd="1"/>
        <i x="5869" s="1" nd="1"/>
        <i x="3244" s="1" nd="1"/>
        <i x="3342" s="1" nd="1"/>
        <i x="3212" s="1" nd="1"/>
        <i x="1569" s="1" nd="1"/>
        <i x="1571" s="1" nd="1"/>
        <i x="139" s="1" nd="1"/>
        <i x="3607" s="1" nd="1"/>
        <i x="23" s="1" nd="1"/>
        <i x="4013" s="1" nd="1"/>
        <i x="927" s="1" nd="1"/>
        <i x="4202" s="1" nd="1"/>
        <i x="3756" s="1" nd="1"/>
        <i x="2453" s="1" nd="1"/>
        <i x="5765" s="1" nd="1"/>
        <i x="3742" s="1" nd="1"/>
        <i x="3257" s="1" nd="1"/>
        <i x="2437" s="1" nd="1"/>
        <i x="5219" s="1" nd="1"/>
        <i x="4854" s="1" nd="1"/>
        <i x="3266" s="1" nd="1"/>
        <i x="4437" s="1" nd="1"/>
        <i x="3673" s="1" nd="1"/>
        <i x="4086" s="1" nd="1"/>
        <i x="5666" s="1" nd="1"/>
        <i x="3740" s="1" nd="1"/>
        <i x="4297" s="1" nd="1"/>
        <i x="2104" s="1" nd="1"/>
        <i x="3121" s="1" nd="1"/>
        <i x="3559" s="1" nd="1"/>
        <i x="3760" s="1" nd="1"/>
        <i x="1897" s="1" nd="1"/>
        <i x="2903" s="1" nd="1"/>
        <i x="1793" s="1" nd="1"/>
        <i x="111" s="1" nd="1"/>
        <i x="198" s="1" nd="1"/>
        <i x="3214" s="1" nd="1"/>
        <i x="2132" s="1" nd="1"/>
        <i x="2865" s="1" nd="1"/>
        <i x="1811" s="1" nd="1"/>
        <i x="2021" s="1" nd="1"/>
        <i x="1805" s="1" nd="1"/>
        <i x="2161" s="1" nd="1"/>
        <i x="1544" s="1" nd="1"/>
        <i x="5422" s="1" nd="1"/>
        <i x="2335" s="1" nd="1"/>
        <i x="5144" s="1" nd="1"/>
        <i x="3757" s="1" nd="1"/>
        <i x="2114" s="1" nd="1"/>
        <i x="2758" s="1" nd="1"/>
        <i x="2510" s="1" nd="1"/>
        <i x="5870" s="1" nd="1"/>
        <i x="2127" s="1" nd="1"/>
        <i x="1816" s="1" nd="1"/>
        <i x="5434" s="1" nd="1"/>
        <i x="5783" s="1" nd="1"/>
        <i x="2277" s="1" nd="1"/>
        <i x="1875" s="1" nd="1"/>
        <i x="159" s="1" nd="1"/>
        <i x="3843" s="1" nd="1"/>
        <i x="4127" s="1" nd="1"/>
        <i x="1166" s="1" nd="1"/>
        <i x="4410" s="1" nd="1"/>
        <i x="2835" s="1" nd="1"/>
        <i x="5527" s="1" nd="1"/>
        <i x="1829" s="1" nd="1"/>
        <i x="1777" s="1" nd="1"/>
        <i x="3220" s="1" nd="1"/>
        <i x="3124" s="1" nd="1"/>
        <i x="2791" s="1" nd="1"/>
        <i x="3736" s="1" nd="1"/>
        <i x="2844" s="1" nd="1"/>
        <i x="3833" s="1" nd="1"/>
        <i x="3387" s="1" nd="1"/>
        <i x="2446" s="1" nd="1"/>
        <i x="194" s="1" nd="1"/>
        <i x="3752" s="1" nd="1"/>
        <i x="4303" s="1" nd="1"/>
        <i x="4711" s="1" nd="1"/>
        <i x="3127" s="1" nd="1"/>
        <i x="924" s="1" nd="1"/>
        <i x="2355" s="1" nd="1"/>
        <i x="2935" s="1" nd="1"/>
        <i x="2909" s="1" nd="1"/>
        <i x="1537" s="1" nd="1"/>
        <i x="3849" s="1" nd="1"/>
        <i x="2043" s="1" nd="1"/>
        <i x="2447" s="1" nd="1"/>
        <i x="3796" s="1" nd="1"/>
        <i x="3113" s="1" nd="1"/>
        <i x="3243" s="1" nd="1"/>
        <i x="2821" s="1" nd="1"/>
        <i x="5128" s="1" nd="1"/>
        <i x="5453" s="1" nd="1"/>
        <i x="1891" s="1" nd="1"/>
        <i x="1079" s="1" nd="1"/>
        <i x="3852" s="1" nd="1"/>
        <i x="5524" s="1" nd="1"/>
        <i x="3660" s="1" nd="1"/>
        <i x="4185" s="1" nd="1"/>
        <i x="4342" s="1" nd="1"/>
        <i x="3700" s="1" nd="1"/>
        <i x="5490" s="1" nd="1"/>
        <i x="3831" s="1" nd="1"/>
        <i x="1506" s="1" nd="1"/>
        <i x="2869" s="1" nd="1"/>
        <i x="2972" s="1" nd="1"/>
        <i x="3765" s="1" nd="1"/>
        <i x="3798" s="1" nd="1"/>
        <i x="3730" s="1" nd="1"/>
        <i x="2358" s="1" nd="1"/>
        <i x="1319" s="1" nd="1"/>
        <i x="1742" s="1" nd="1"/>
        <i x="5782" s="1" nd="1"/>
        <i x="3189" s="1" nd="1"/>
        <i x="3838" s="1" nd="1"/>
        <i x="3276" s="1" nd="1"/>
        <i x="1901" s="1" nd="1"/>
        <i x="2788" s="1" nd="1"/>
        <i x="2879" s="1" nd="1"/>
        <i x="5528" s="1" nd="1"/>
        <i x="151" s="1" nd="1"/>
        <i x="3564" s="1" nd="1"/>
        <i x="4877" s="1" nd="1"/>
        <i x="1751" s="1" nd="1"/>
        <i x="1830" s="1" nd="1"/>
        <i x="3222" s="1" nd="1"/>
        <i x="3832" s="1" nd="1"/>
        <i x="781" s="1" nd="1"/>
        <i x="3182" s="1" nd="1"/>
        <i x="2164" s="1" nd="1"/>
        <i x="3726" s="1" nd="1"/>
        <i x="1894" s="1" nd="1"/>
        <i x="2768" s="1" nd="1"/>
        <i x="3710" s="1" nd="1"/>
        <i x="3395" s="1" nd="1"/>
        <i x="2063" s="1" nd="1"/>
        <i x="1888" s="1" nd="1"/>
        <i x="1794" s="1" nd="1"/>
        <i x="5141" s="1" nd="1"/>
        <i x="5499" s="1" nd="1"/>
        <i x="3313" s="1" nd="1"/>
        <i x="2797" s="1" nd="1"/>
        <i x="2871" s="1" nd="1"/>
        <i x="2896" s="1" nd="1"/>
        <i x="1748" s="1" nd="1"/>
        <i x="3299" s="1" nd="1"/>
        <i x="155" s="1" nd="1"/>
        <i x="5529" s="1" nd="1"/>
        <i x="3827" s="1" nd="1"/>
        <i x="3558" s="1" nd="1"/>
        <i x="2825" s="1" nd="1"/>
        <i x="2781" s="1" nd="1"/>
        <i x="1230" s="1" nd="1"/>
        <i x="5420" s="1" nd="1"/>
        <i x="5148" s="1" nd="1"/>
        <i x="2856" s="1" nd="1"/>
        <i x="3301" s="1" nd="1"/>
        <i x="3173" s="1" nd="1"/>
        <i x="4707" s="1" nd="1"/>
        <i x="2387" s="1" nd="1"/>
        <i x="2904" s="1" nd="1"/>
        <i x="3702" s="1" nd="1"/>
        <i x="4214" s="1" nd="1"/>
        <i x="2819" s="1" nd="1"/>
        <i x="3187" s="1" nd="1"/>
        <i x="3811" s="1" nd="1"/>
        <i x="5137" s="1" nd="1"/>
        <i x="5139" s="1" nd="1"/>
        <i x="3218" s="1" nd="1"/>
        <i x="4209" s="1" nd="1"/>
        <i x="2376" s="1" nd="1"/>
        <i x="2755" s="1" nd="1"/>
        <i x="1756" s="1" nd="1"/>
        <i x="3210" s="1" nd="1"/>
        <i x="1449" s="1" nd="1"/>
        <i x="4203" s="1" nd="1"/>
        <i x="5111" s="1" nd="1"/>
        <i x="2857" s="1" nd="1"/>
        <i x="3642" s="1" nd="1"/>
        <i x="1882" s="1" nd="1"/>
        <i x="1157" s="1" nd="1"/>
        <i x="5743" s="1" nd="1"/>
        <i x="3716" s="1" nd="1"/>
        <i x="3131" s="1" nd="1"/>
        <i x="1813" s="1" nd="1"/>
        <i x="5506" s="1" nd="1"/>
        <i x="4712" s="1" nd="1"/>
        <i x="3834" s="1" nd="1"/>
        <i x="1792" s="1" nd="1"/>
        <i x="4719" s="1" nd="1"/>
        <i x="5456" s="1" nd="1"/>
        <i x="3288" s="1" nd="1"/>
        <i x="2339" s="1" nd="1"/>
        <i x="3768" s="1" nd="1"/>
        <i x="4618" s="1" nd="1"/>
        <i x="2102" s="1" nd="1"/>
        <i x="2900" s="1" nd="1"/>
        <i x="3672" s="1" nd="1"/>
        <i x="3632" s="1" nd="1"/>
        <i x="1814" s="1" nd="1"/>
        <i x="1283" s="1" nd="1"/>
        <i x="1529" s="1" nd="1"/>
        <i x="3132" s="1" nd="1"/>
        <i x="5745" s="1" nd="1"/>
        <i x="2346" s="1" nd="1"/>
        <i x="4786" s="1" nd="1"/>
        <i x="3836" s="1" nd="1"/>
        <i x="2324" s="1" nd="1"/>
        <i x="3663" s="1" nd="1"/>
        <i x="1538" s="1" nd="1"/>
        <i x="2169" s="1" nd="1"/>
        <i x="3300" s="1" nd="1"/>
        <i x="3343" s="1" nd="1"/>
        <i x="5850" s="1" nd="1"/>
        <i x="3743" s="1" nd="1"/>
        <i x="158" s="1" nd="1"/>
        <i x="3787" s="1" nd="1"/>
        <i x="3361" s="1" nd="1"/>
        <i x="2541" s="1" nd="1"/>
        <i x="2111" s="1" nd="1"/>
        <i x="4286" s="1" nd="1"/>
        <i x="1553" s="1" nd="1"/>
        <i x="4725" s="1" nd="1"/>
        <i x="3153" s="1" nd="1"/>
        <i x="4708" s="1" nd="1"/>
        <i x="2414" s="1" nd="1"/>
        <i x="3799" s="1" nd="1"/>
        <i x="4777" s="1" nd="1"/>
        <i x="3769" s="1" nd="1"/>
        <i x="1343" s="1" nd="1"/>
        <i x="3181" s="1" nd="1"/>
        <i x="3783" s="1" nd="1"/>
        <i x="4085" s="1" nd="1"/>
        <i x="3761" s="1" nd="1"/>
        <i x="1150" s="1" nd="1"/>
        <i x="3365" s="1" nd="1"/>
        <i x="5744" s="1" nd="1"/>
        <i x="1161" s="1" nd="1"/>
        <i x="4619" s="1" nd="1"/>
        <i x="3238" s="1" nd="1"/>
        <i x="3630" s="1" nd="1"/>
        <i x="1284" s="1" nd="1"/>
        <i x="2464" s="1" nd="1"/>
        <i x="1570" s="1" nd="1"/>
        <i x="242" s="1" nd="1"/>
        <i x="3889" s="1" nd="1"/>
        <i x="3143" s="1" nd="1"/>
        <i x="3139" s="1" nd="1"/>
        <i x="4784" s="1" nd="1"/>
        <i x="5220" s="1" nd="1"/>
        <i x="1158" s="1" nd="1"/>
        <i x="4732" s="1" nd="1"/>
        <i x="2431" s="1" nd="1"/>
        <i x="5127" s="1" nd="1"/>
        <i x="2325" s="1" nd="1"/>
        <i x="1567" s="1" nd="1"/>
        <i x="2558" s="1" nd="1"/>
        <i x="195" s="1" nd="1"/>
        <i x="5467" s="1" nd="1"/>
        <i x="4621" s="1" nd="1"/>
        <i x="1835" s="1" nd="1"/>
        <i x="3781" s="1" nd="1"/>
        <i x="2109" s="1" nd="1"/>
        <i x="3751" s="1" nd="1"/>
        <i x="5169" s="1" nd="1"/>
        <i x="2294" s="1" nd="1"/>
        <i x="3145" s="1" nd="1"/>
        <i x="3845" s="1" nd="1"/>
        <i x="4298" s="1" nd="1"/>
        <i x="3738" s="1" nd="1"/>
        <i x="1367" s="1" nd="1"/>
        <i x="3185" s="1" nd="1"/>
        <i x="2435" s="1" nd="1"/>
        <i x="1162" s="1" nd="1"/>
        <i x="3767" s="1" nd="1"/>
        <i x="4206" s="1" nd="1"/>
        <i x="5397" s="1" nd="1"/>
        <i x="2971" s="1" nd="1"/>
        <i x="5131" s="1" nd="1"/>
        <i x="1873" s="1" nd="1"/>
        <i x="4780" s="1" nd="1"/>
        <i x="1896" s="1" nd="1"/>
        <i x="3775" s="1" nd="1"/>
        <i x="3721" s="1" nd="1"/>
        <i x="1285" s="1" nd="1"/>
        <i x="4778" s="1" nd="1"/>
        <i x="4204" s="1" nd="1"/>
        <i x="3735" s="1" nd="1"/>
        <i x="2442" s="1" nd="1"/>
        <i x="1573" s="1" nd="1"/>
        <i x="3180" s="1" nd="1"/>
        <i x="5147" s="1" nd="1"/>
        <i x="5145" s="1" nd="1"/>
        <i x="2934" s="1" nd="1"/>
        <i x="2084" s="1" nd="1"/>
        <i x="2342" s="1" nd="1"/>
        <i x="3366" s="1" nd="1"/>
        <i x="1354" s="1" nd="1"/>
        <i x="2919" s="1" nd="1"/>
        <i x="142" s="1" nd="1"/>
        <i x="3241" s="1" nd="1"/>
        <i x="3737" s="1" nd="1"/>
        <i x="1758" s="1" nd="1"/>
        <i x="4704" s="1" nd="1"/>
        <i x="5427" s="1" nd="1"/>
        <i x="2025" s="1" nd="1"/>
        <i x="3330" s="1" nd="1"/>
        <i x="2778" s="1" nd="1"/>
        <i x="3279" s="1" nd="1"/>
        <i x="2973" s="1" nd="1"/>
        <i x="2943" s="1" nd="1"/>
        <i x="2313" s="1" nd="1"/>
        <i x="3837" s="1" nd="1"/>
        <i x="2443" s="1" nd="1"/>
        <i x="2545" s="1" nd="1"/>
        <i x="1344" s="1" nd="1"/>
        <i x="4705" s="1" nd="1"/>
        <i x="5667" s="1" nd="1"/>
        <i x="4281" s="1" nd="1"/>
        <i x="1790" s="1" nd="1"/>
        <i x="199" s="1" nd="1"/>
        <i x="4114" s="1" nd="1"/>
        <i x="5133" s="1" nd="1"/>
        <i x="1451" s="1" nd="1"/>
        <i x="2449" s="1" nd="1"/>
        <i x="4709" s="1" nd="1"/>
        <i x="94" s="1" nd="1"/>
        <i x="197" s="1" nd="1"/>
        <i x="243" s="1" nd="1"/>
        <i x="3186" s="1" nd="1"/>
        <i x="3777" s="1" nd="1"/>
        <i x="3723" s="1" nd="1"/>
        <i x="4706" s="1" nd="1"/>
        <i x="49" s="1" nd="1"/>
        <i x="3135" s="1" nd="1"/>
        <i x="3142" s="1" nd="1"/>
        <i x="2770" s="1" nd="1"/>
        <i x="1900" s="1" nd="1"/>
        <i x="3748" s="1" nd="1"/>
        <i x="3312" s="1" nd="1"/>
        <i x="2129" s="1" nd="1"/>
        <i x="2327" s="1" nd="1"/>
        <i x="1831" s="1" nd="1"/>
        <i x="2511" s="1" nd="1"/>
        <i x="2561" s="1" nd="1"/>
        <i x="3120" s="1" nd="1"/>
        <i x="3245" s="1" nd="1"/>
        <i x="2162" s="1" nd="1"/>
        <i x="3771" s="1" nd="1"/>
        <i x="1907" s="1" nd="1"/>
        <i x="2944" s="1" nd="1"/>
        <i x="4879" s="1" nd="1"/>
        <i x="4293" s="1" nd="1"/>
        <i x="3284" s="1" nd="1"/>
        <i x="1235" s="1" nd="1"/>
        <i x="630" s="1" nd="1"/>
        <i x="4855" s="1" nd="1"/>
        <i x="3314" s="1" nd="1"/>
        <i x="905" s="1" nd="1"/>
        <i x="1832" s="1" nd="1"/>
        <i x="1797" s="1" nd="1"/>
        <i x="4213" s="1" nd="1"/>
        <i x="2830" s="1" nd="1"/>
        <i x="2840" s="1" nd="1"/>
        <i x="2801" s="1" nd="1"/>
        <i x="4742" s="1" nd="1"/>
        <i x="3846" s="1" nd="1"/>
        <i x="5421" s="1" nd="1"/>
        <i x="3657" s="1" nd="1"/>
        <i x="244" s="1" nd="1"/>
        <i x="5218" s="1" nd="1"/>
        <i x="4374" s="1" nd="1"/>
        <i x="5751" s="1" nd="1"/>
        <i x="3712" s="1" nd="1"/>
        <i x="1125" s="1" nd="1"/>
        <i x="3734" s="1" nd="1"/>
        <i x="1788" s="1" nd="1"/>
        <i x="4201" s="1" nd="1"/>
        <i x="2977" s="1" nd="1"/>
        <i x="2433" s="1" nd="1"/>
        <i x="4301" s="1" nd="1"/>
        <i x="1880" s="1" nd="1"/>
        <i x="1350" s="1" nd="1"/>
        <i x="4115" s="1" nd="1"/>
        <i x="4703" s="1" nd="1"/>
        <i x="2125" s="1" nd="1"/>
        <i x="1887" s="1" nd="1"/>
        <i x="2134" s="1" nd="1"/>
        <i x="2362" s="1" nd="1"/>
        <i x="1572" s="1" nd="1"/>
        <i x="3745" s="1" nd="1"/>
        <i x="928" s="1" nd="1"/>
        <i x="5498" s="1" nd="1"/>
        <i x="1546" s="1" nd="1"/>
        <i x="2438" s="1" nd="1"/>
        <i x="1159" s="1" nd="1"/>
        <i x="148" s="1" nd="1"/>
        <i x="2103" s="1" nd="1"/>
        <i x="3360" s="1" nd="1"/>
        <i x="3733" s="1" nd="1"/>
        <i x="3704" s="1" nd="1"/>
        <i x="3715" s="1" nd="1"/>
        <i x="4182" s="1" nd="1"/>
        <i x="3795" s="1" nd="1"/>
        <i x="3815" s="1" nd="1"/>
        <i x="5486" s="1" nd="1"/>
        <i x="2291" s="1" nd="1"/>
        <i x="3615" s="1" nd="1"/>
        <i x="1540" s="1" nd="1"/>
        <i x="3814" s="1" nd="1"/>
        <i x="3685" s="1" nd="1"/>
        <i x="3643" s="1" nd="1"/>
        <i x="2859" s="1" nd="1"/>
        <i x="4340" s="1" nd="1"/>
        <i x="2112" s="1" nd="1"/>
        <i x="1152" s="1" nd="1"/>
        <i x="3364" s="1" nd="1"/>
        <i x="3797" s="1" nd="1"/>
        <i x="4186" s="1" nd="1"/>
        <i x="3698" s="1" nd="1"/>
        <i x="2922" s="1" nd="1"/>
        <i x="3097" s="1" nd="1"/>
        <i x="3325" s="1" nd="1"/>
        <i x="1080" s="1" nd="1"/>
        <i x="2946" s="1" nd="1"/>
        <i x="2334" s="1" nd="1"/>
        <i x="9" s="1" nd="1"/>
        <i x="2834" s="1" nd="1"/>
        <i x="5149" s="1" nd="1"/>
        <i x="4338" s="1" nd="1"/>
        <i x="1353" s="1" nd="1"/>
        <i x="3147" s="1" nd="1"/>
        <i x="3841" s="1" nd="1"/>
        <i x="3750" s="1" nd="1"/>
        <i x="3267" s="1" nd="1"/>
        <i x="341" s="1" nd="1"/>
        <i x="3888" s="1" nd="1"/>
        <i x="149" s="1" nd="1"/>
        <i x="5135" s="1" nd="1"/>
        <i x="3129" s="1" nd="1"/>
        <i x="295" s="1" nd="1"/>
        <i x="3277" s="1" nd="1"/>
        <i x="2171" s="1" nd="1"/>
        <i x="1167" s="1" nd="1"/>
        <i x="3144" s="1" nd="1"/>
        <i x="1160" s="1" nd="1"/>
        <i x="2549" s="1" nd="1"/>
        <i x="5508" s="1" nd="1"/>
        <i x="1530" s="1" nd="1"/>
        <i x="5459" s="1" nd="1"/>
        <i x="2451" s="1" nd="1"/>
        <i x="632" s="1" nd="1"/>
        <i x="3741" s="1" nd="1"/>
        <i x="5432" s="1" nd="1"/>
        <i x="1534" s="1" nd="1"/>
        <i x="5742" s="1" nd="1"/>
        <i x="3134" s="1" nd="1"/>
        <i x="2064" s="1" nd="1"/>
        <i x="4350" s="1" nd="1"/>
        <i x="1352" s="1" nd="1"/>
        <i x="2908" s="1" nd="1"/>
        <i x="1784" s="1" nd="1"/>
        <i x="225" s="1" nd="1"/>
        <i x="1878" s="1" nd="1"/>
        <i x="1908" s="1" nd="1"/>
        <i x="3658" s="1" nd="1"/>
        <i x="3192" s="1" nd="1"/>
        <i x="5489" s="1" nd="1"/>
        <i x="1892" s="1" nd="1"/>
        <i x="2375" s="1" nd="1"/>
        <i x="3776" s="1" nd="1"/>
        <i x="4348" s="1" nd="1"/>
        <i x="2046" s="1" nd="1"/>
        <i x="48" s="1" nd="1"/>
        <i x="2074" s="1" nd="1"/>
        <i x="3369" s="1" nd="1"/>
        <i x="1357" s="1" nd="1"/>
        <i x="2861" s="1" nd="1"/>
        <i x="1543" s="1" nd="1"/>
        <i x="2566" s="1" nd="1"/>
        <i x="2392" s="1" nd="1"/>
        <i x="2352" s="1" nd="1"/>
        <i x="2154" s="1" nd="1"/>
        <i x="3667" s="1" nd="1"/>
        <i x="4299" s="1" nd="1"/>
        <i x="2156" s="1" nd="1"/>
        <i x="2396" s="1" nd="1"/>
        <i x="3629" s="1" nd="1"/>
        <i x="2440" s="1" nd="1"/>
        <i x="1318" s="1" nd="1"/>
        <i x="4337" s="1" nd="1"/>
        <i x="2452" s="1" nd="1"/>
        <i x="1355" s="1" nd="1"/>
        <i x="152" s="1" nd="1"/>
        <i x="5428" s="1" nd="1"/>
        <i x="3287" s="1" nd="1"/>
        <i x="5497" s="1" nd="1"/>
        <i x="930" s="1" nd="1"/>
        <i x="1156" s="1" nd="1"/>
        <i x="2077" s="1" nd="1"/>
        <i x="150" s="1" nd="1"/>
        <i x="2444" s="1" nd="1"/>
        <i x="4875" s="1" nd="1"/>
        <i x="450" s="1" nd="1"/>
        <i x="3744" s="1" nd="1"/>
        <i x="2855" s="1" nd="1"/>
        <i x="2542" s="1" nd="1"/>
        <i x="4294" s="1" nd="1"/>
        <i x="2779" s="1" nd="1"/>
        <i x="1151" s="1" nd="1"/>
        <i x="4436" s="1" nd="1"/>
        <i x="1884" s="1" nd="1"/>
        <i x="3786" s="1" nd="1"/>
        <i x="156" s="1" nd="1"/>
        <i x="2353" s="1" nd="1"/>
        <i x="2450" s="1" nd="1"/>
        <i x="2055" s="1" nd="1"/>
        <i x="3839" s="1" nd="1"/>
        <i x="3413" s="1" nd="1"/>
        <i x="3655" s="1" nd="1"/>
        <i x="752" s="1" nd="1"/>
        <i x="3731" s="1" nd="1"/>
        <i x="5431" s="1" nd="1"/>
        <i x="2434" s="1" nd="1"/>
        <i x="2792" s="1" nd="1"/>
        <i x="4738" s="1" nd="1"/>
        <i x="299" s="1" nd="1"/>
        <i x="2381" s="1" nd="1"/>
        <i x="3747" s="1" nd="1"/>
        <i x="786" s="1" nd="1"/>
        <i x="1757" s="1" nd="1"/>
        <i x="2759" s="1" nd="1"/>
        <i x="2918" s="1" nd="1"/>
        <i x="1556" s="1" nd="1"/>
        <i x="5747" s="1" nd="1"/>
        <i x="629" s="1" nd="1"/>
        <i x="2357" s="1" nd="1"/>
        <i x="2333" s="1" nd="1"/>
        <i x="2436" s="1" nd="1"/>
        <i x="5741" s="1" nd="1"/>
        <i x="2559" s="1" nd="1"/>
        <i x="452" s="1" nd="1"/>
        <i x="4276" s="1" nd="1"/>
        <i x="4723" s="1" nd="1"/>
        <i x="1507" s="1" nd="1"/>
        <i x="2795" s="1" nd="1"/>
        <i x="3732" s="1" nd="1"/>
        <i x="2384" s="1" nd="1"/>
        <i x="3670" s="1" nd="1"/>
        <i x="5503" s="1" nd="1"/>
        <i x="1363" s="1" nd="1"/>
        <i x="3150" s="1" nd="1"/>
        <i x="3154" s="1" nd="1"/>
        <i x="4302" s="1" nd="1"/>
        <i x="2907" s="1" nd="1"/>
        <i x="2897" s="1" nd="1"/>
        <i x="0" s="1" nd="1"/>
        <i x="4408" s="1" nd="1"/>
        <i x="2980" s="1" nd="1"/>
        <i x="5748" s="1" nd="1"/>
        <i x="753" s="1" nd="1"/>
        <i x="4781" s="1" nd="1"/>
        <i x="2910" s="1" nd="1"/>
        <i x="3252" s="1" nd="1"/>
        <i x="1565" s="1" nd="1"/>
        <i x="4743" s="1" nd="1"/>
        <i x="4375" s="1" nd="1"/>
        <i x="157" s="1" nd="1"/>
        <i x="3753" s="1" nd="1"/>
        <i x="4279" s="1" nd="1"/>
        <i x="2456" s="1" nd="1"/>
        <i x="3844" s="1" nd="1"/>
        <i x="2787" s="1" nd="1"/>
        <i x="785" s="1" nd="1"/>
        <i x="5266" s="1" nd="1"/>
        <i x="2115" s="1" nd="1"/>
        <i x="2047" s="1" nd="1"/>
        <i x="5168" s="1" nd="1"/>
        <i x="3770" s="1" nd="1"/>
        <i x="1548" s="1" nd="1"/>
        <i x="2140" s="1" nd="1"/>
        <i x="2827" s="1" nd="1"/>
        <i x="2899" s="1" nd="1"/>
        <i x="2053" s="1" nd="1"/>
        <i x="3693" s="1" nd="1"/>
        <i x="2978" s="1" nd="1"/>
        <i x="3382" s="1" nd="1"/>
        <i x="1759" s="1" nd="1"/>
        <i x="754" s="1" nd="1"/>
        <i x="5750" s="1" nd="1"/>
        <i x="3177" s="1" nd="1"/>
        <i x="2802" s="1" nd="1"/>
        <i x="2953" s="1" nd="1"/>
        <i x="2950" s="1" nd="1"/>
        <i x="5269" s="1" nd="1"/>
        <i x="1795" s="1" nd="1"/>
        <i x="4211" s="1" nd="1"/>
        <i x="2543" s="1" nd="1"/>
        <i x="1346" s="1" nd="1"/>
        <i x="2048" s="1" nd="1"/>
        <i x="2815" s="1" nd="1"/>
        <i x="3847" s="1" nd="1"/>
        <i x="5759" s="1" nd="1"/>
        <i x="1322" s="1" nd="1"/>
        <i x="4434" s="1" nd="1"/>
        <i x="3772" s="1" nd="1"/>
        <i x="5496" s="1" nd="1"/>
        <i x="1554" s="1" nd="1"/>
        <i x="2777" s="1" nd="1"/>
        <i x="2868" s="1" nd="1"/>
        <i x="3326" s="1" nd="1"/>
        <i x="1818" s="1" nd="1"/>
        <i x="2955" s="1" nd="1"/>
        <i x="2884" s="1" nd="1"/>
        <i x="2468" s="1" nd="1"/>
        <i x="4847" s="1" nd="1"/>
        <i x="2945" s="1" nd="1"/>
        <i x="4187" s="1" nd="1"/>
        <i x="1320" s="1" nd="1"/>
        <i x="1533" s="1" nd="1"/>
        <i x="1351" s="1" nd="1"/>
        <i x="5115" s="1" nd="1"/>
        <i x="923" s="1" nd="1"/>
        <i x="1874" s="1" nd="1"/>
        <i x="2400" s="1" nd="1"/>
        <i x="3329" s="1" nd="1"/>
        <i x="1362" s="1" nd="1"/>
        <i x="2562" s="1" nd="1"/>
        <i x="2404" s="1" nd="1"/>
        <i x="3718" s="1" nd="1"/>
        <i x="4782" s="1" nd="1"/>
        <i x="2811" s="1" nd="1"/>
        <i x="4295" s="1" nd="1"/>
        <i x="2490" s="1" nd="1"/>
        <i x="3641" s="1" nd="1"/>
        <i x="5764" s="1" nd="1"/>
        <i x="3002" s="1" nd="1"/>
        <i x="1574" s="1" nd="1"/>
        <i x="3332" s="1" nd="1"/>
        <i x="2990" s="1" nd="1"/>
        <i x="1787" s="1" nd="1"/>
        <i x="2049" s="1" nd="1"/>
        <i x="4251" s="1" nd="1"/>
        <i x="1890" s="1" nd="1"/>
        <i x="2378" s="1" nd="1"/>
        <i x="3096" s="1" nd="1"/>
        <i x="340" s="1" nd="1"/>
        <i x="2874" s="1" nd="1"/>
        <i x="5225" s="1" nd="1"/>
        <i x="936" s="1" nd="1"/>
        <i x="3383" s="1" nd="1"/>
        <i x="1536" s="1" nd="1"/>
        <i x="3774" s="1" nd="1"/>
        <i x="2380" s="1" nd="1"/>
        <i x="1776" s="1" nd="1"/>
        <i x="2832" s="1" nd="1"/>
        <i x="3686" s="1" nd="1"/>
        <i x="5495" s="1" nd="1"/>
        <i x="4205" s="1" nd="1"/>
        <i x="3789" s="1" nd="1"/>
        <i x="2" s="1" nd="1"/>
        <i x="4715" s="1" nd="1"/>
        <i x="3664" s="1" nd="1"/>
        <i x="3851" s="1" nd="1"/>
        <i x="1819" s="1" nd="1"/>
        <i x="4327" s="1" nd="1"/>
        <i x="1356" s="1" nd="1"/>
        <i x="2326" s="1" nd="1"/>
        <i x="2377" s="1" nd="1"/>
        <i x="4287" s="1" nd="1"/>
        <i x="2858" s="1" nd="1"/>
        <i x="2158" s="1" nd="1"/>
        <i x="2881" s="1" nd="1"/>
        <i x="4735" s="1" nd="1"/>
        <i x="3739" s="1" nd="1"/>
        <i x="931" s="1" nd="1"/>
        <i x="4866" s="1" nd="1"/>
        <i x="3370" s="1" nd="1"/>
        <i x="1791" s="1" nd="1"/>
        <i x="5761" s="1" nd="1"/>
        <i x="1822" s="1" nd="1"/>
        <i x="5768" s="1" nd="1"/>
        <i x="3283" s="1" nd="1"/>
        <i x="1345" s="1" nd="1"/>
        <i x="4216" s="1" nd="1"/>
        <i x="3286" s="1" nd="1"/>
        <i x="1552" s="1" nd="1"/>
        <i x="2017" s="1" nd="1"/>
        <i x="1562" s="1" nd="1"/>
        <i x="4288" s="1" nd="1"/>
        <i x="4749" s="1" nd="1"/>
        <i x="2056" s="1" nd="1"/>
        <i x="3808" s="1" nd="1"/>
        <i x="1229" s="1" nd="1"/>
        <i x="4831" s="1" nd="1"/>
        <i x="2340" s="1" nd="1"/>
        <i x="2905" s="1" nd="1"/>
        <i x="3146" s="1" nd="1"/>
        <i x="4343" s="1" nd="1"/>
        <i x="3151" s="1" nd="1"/>
        <i x="4737" s="1" nd="1"/>
        <i x="451" s="1" nd="1"/>
        <i x="3353" s="1" nd="1"/>
        <i x="3359" s="1" nd="1"/>
        <i x="1824" s="1" nd="1"/>
        <i x="3727" s="1" nd="1"/>
        <i x="4722" s="1" nd="1"/>
        <i x="1783" s="1" nd="1"/>
        <i x="3112" s="1" nd="1"/>
        <i x="3687" s="1" nd="1"/>
        <i x="3669" s="1" nd="1"/>
        <i x="2465" s="1" nd="1"/>
        <i x="5475" s="1" nd="1"/>
        <i x="4194" s="1" nd="1"/>
        <i x="4832" s="1" nd="1"/>
        <i x="2914" s="1" nd="1"/>
        <i x="453" s="1" nd="1"/>
        <i x="2760" s="1" nd="1"/>
        <i x="4744" s="1" nd="1"/>
        <i x="3746" s="1" nd="1"/>
        <i x="4283" s="1" nd="1"/>
        <i x="2052" s="1" nd="1"/>
        <i x="2886" s="1" nd="1"/>
        <i x="1889" s="1" nd="1"/>
        <i x="3654" s="1" nd="1"/>
        <i x="3829" s="1" nd="1"/>
        <i x="3259" s="1" nd="1"/>
        <i x="4785" s="1" nd="1"/>
        <i x="5211" s="1" nd="1"/>
        <i x="2793" s="1" nd="1"/>
        <i x="4157" s="1" nd="1"/>
        <i x="1358" s="1" nd="1"/>
        <i x="631" s="1" nd="1"/>
        <i x="5212" s="1" nd="1"/>
        <i x="2348" s="1" nd="1"/>
        <i x="3690" s="1" nd="1"/>
        <i x="2382" s="1" nd="1"/>
        <i x="3388" s="1" nd="1"/>
        <i x="1123" s="1" nd="1"/>
        <i x="4808" s="1" nd="1"/>
        <i x="4344" s="1" nd="1"/>
        <i x="2379" s="1" nd="1"/>
        <i x="2796" s="1" nd="1"/>
        <i x="4714" s="1" nd="1"/>
        <i x="2957" s="1" nd="1"/>
        <i x="2911" s="1" nd="1"/>
        <i x="4336" s="1" nd="1"/>
        <i x="3350" s="1" nd="1"/>
        <i x="5485" s="1" nd="1"/>
        <i x="2142" s="1" nd="1"/>
        <i x="3856" s="1" nd="1"/>
        <i x="2383" s="1" nd="1"/>
        <i x="3155" s="1" nd="1"/>
        <i x="4969" s="1" nd="1"/>
        <i x="1789" s="1" nd="1"/>
        <i x="2952" s="1" nd="1"/>
        <i x="4891" s="1" nd="1"/>
        <i x="2951" s="1" nd="1"/>
        <i x="2540" s="1" nd="1"/>
        <i x="2754" s="1" nd="1"/>
        <i x="3285" s="1" nd="1"/>
        <i x="2080" s="1" nd="1"/>
        <i x="3130" s="1" nd="1"/>
        <i x="5746" s="1" nd="1"/>
        <i x="2585" s="1" nd="1"/>
        <i x="1879" s="1" nd="1"/>
        <i x="4290" s="1" nd="1"/>
        <i x="2954" s="1" nd="1"/>
        <i x="3327" s="1" nd="1"/>
        <i x="3275" s="1" nd="1"/>
        <i x="4373" s="1" nd="1"/>
        <i x="2349" s="1" nd="1"/>
        <i x="3850" s="1" nd="1"/>
        <i x="4237" s="1" nd="1"/>
        <i x="2596" s="1" nd="1"/>
        <i x="3319" s="1" nd="1"/>
        <i x="3813" s="1" nd="1"/>
        <i x="5478" s="1" nd="1"/>
        <i x="4346" s="1" nd="1"/>
        <i x="2409" s="1" nd="1"/>
        <i x="1825" s="1" nd="1"/>
        <i x="4848" s="1" nd="1"/>
        <i x="4262" s="1" nd="1"/>
        <i x="3328" s="1" nd="1"/>
        <i x="4347" s="1" nd="1"/>
        <i x="925" s="1" nd="1"/>
        <i x="4277" s="1" nd="1"/>
        <i x="2556" s="1" nd="1"/>
        <i x="4369" s="1" nd="1"/>
        <i x="1886" s="1" nd="1"/>
        <i x="1234" s="1" nd="1"/>
        <i x="5482" s="1" nd="1"/>
        <i x="2085" s="1" nd="1"/>
        <i x="3412" s="1" nd="1"/>
        <i x="2926" s="1" nd="1"/>
        <i x="3331" s="1" nd="1"/>
        <i x="4195" s="1" nd="1"/>
        <i x="1906" s="1" nd="1"/>
        <i x="144" s="1" nd="1"/>
        <i x="2116" s="1" nd="1"/>
        <i x="2351" s="1" nd="1"/>
        <i x="5758" s="1" nd="1"/>
        <i x="4193" s="1" nd="1"/>
        <i x="145" s="1" nd="1"/>
        <i x="1827" s="1" nd="1"/>
        <i x="4289" s="1" nd="1"/>
        <i x="2798" s="1" nd="1"/>
        <i x="4733" s="1" nd="1"/>
        <i x="1545" s="1" nd="1"/>
        <i x="5267" s="1" nd="1"/>
        <i x="2081" s="1" nd="1"/>
        <i x="5749" s="1" nd="1"/>
        <i x="5226" s="1" nd="1"/>
        <i x="1850" s="1" nd="1"/>
        <i x="4734" s="1" nd="1"/>
        <i x="3368" s="1" nd="1"/>
        <i x="1911" s="1" nd="1"/>
        <i x="4278" s="1" nd="1"/>
        <i x="4776" s="1" nd="1"/>
        <i x="3899" s="1" nd="1"/>
        <i x="3384" s="1" nd="1"/>
        <i x="3362" s="1" nd="1"/>
        <i x="4300" s="1" nd="1"/>
        <i x="1168" s="1" nd="1"/>
        <i x="1847" s="1" nd="1"/>
        <i x="2354" s="1" nd="1"/>
        <i x="4196" s="1" nd="1"/>
        <i x="4766" s="1" nd="1"/>
        <i x="1866" s="1" nd="1"/>
        <i x="3162" s="1" nd="1"/>
        <i x="5505" s="1" nd="1"/>
        <i x="4229" s="1" nd="1"/>
        <i x="2360" s="1" nd="1"/>
        <i x="4691" s="1" nd="1"/>
        <i x="1903" s="1" nd="1"/>
        <i x="784" s="1" nd="1"/>
        <i x="2341" s="1" nd="1"/>
        <i x="3356" s="1" nd="1"/>
        <i x="3358" s="1" nd="1"/>
        <i x="1872" s="1" nd="1"/>
        <i x="4232" s="1" nd="1"/>
        <i x="4871" s="1" nd="1"/>
        <i x="2507" s="1" nd="1"/>
        <i x="2923" s="1" nd="1"/>
        <i x="4804" s="1" nd="1"/>
        <i x="4779" s="1" nd="1"/>
        <i x="633" s="1" nd="1"/>
        <i x="4838" s="1" nd="1"/>
        <i x="2159" s="1" nd="1"/>
        <i x="4693" s="1" nd="1"/>
        <i x="2932" s="1" nd="1"/>
        <i x="1828" s="1" nd="1"/>
        <i x="2486" s="1" nd="1"/>
        <i x="4893" s="1" nd="1"/>
        <i x="4108" s="1" nd="1"/>
        <i x="1535" s="1" nd="1"/>
        <i x="4188" s="1" nd="1"/>
        <i x="2546" s="1" nd="1"/>
        <i x="4690" s="1" nd="1"/>
        <i x="2183" s="1" nd="1"/>
        <i x="2361" s="1" nd="1"/>
        <i x="5762" s="1" nd="1"/>
        <i x="4328" s="1" nd="1"/>
        <i x="3262" s="1" nd="1"/>
        <i x="5494" s="1" nd="1"/>
        <i x="1081" s="1" nd="1"/>
        <i x="4258" s="1" nd="1"/>
        <i x="2862" s="1" nd="1"/>
        <i x="5227" s="1" nd="1"/>
        <i x="2356" s="1" nd="1"/>
        <i x="5121" s="1" nd="1"/>
        <i x="2931" s="1" nd="1"/>
        <i x="3372" s="1" nd="1"/>
        <i x="1542" s="1" nd="1"/>
        <i x="4701" s="1" nd="1"/>
        <i x="2408" s="1" nd="1"/>
        <i x="3692" s="1" nd="1"/>
        <i x="1905" s="1" nd="1"/>
        <i x="2560" s="1" nd="1"/>
        <i x="528" s="1" nd="1"/>
        <i x="4330" s="1" nd="1"/>
        <i x="4228" s="1" nd="1"/>
        <i x="4284" s="1" nd="1"/>
        <i x="2458" s="1" nd="1"/>
        <i x="3304" s="1" nd="1"/>
        <i x="2947" s="1" nd="1"/>
        <i x="4883" s="1" nd="1"/>
        <i x="2331" s="1" nd="1"/>
        <i x="3351" s="1" nd="1"/>
        <i x="4110" s="1" nd="1"/>
        <i x="2412" s="1" nd="1"/>
        <i x="1559" s="1" nd="1"/>
        <i x="5504" s="1" nd="1"/>
        <i x="2582" s="1" nd="1"/>
        <i x="1164" s="1" nd="1"/>
        <i x="635" s="1" nd="1"/>
        <i x="2872" s="1" nd="1"/>
        <i x="2141" s="1" nd="1"/>
        <i x="4282" s="1" nd="1"/>
        <i x="2948" s="1" nd="1"/>
        <i x="2989" s="1" nd="1"/>
        <i x="2800" s="1" nd="1"/>
        <i x="2483" s="1" nd="1"/>
        <i x="1877" s="1" nd="1"/>
        <i x="4322" s="1" nd="1"/>
        <i x="4111" s="1" nd="1"/>
        <i x="2018" s="1" nd="1"/>
        <i x="3310" s="1" nd="1"/>
        <i x="3305" s="1" nd="1"/>
        <i x="787" s="1" nd="1"/>
        <i x="3785" s="1" nd="1"/>
        <i x="3289" s="1" nd="1"/>
        <i x="5122" s="1" nd="1"/>
        <i x="5217" s="1" nd="1"/>
        <i x="2761" s="1" nd="1"/>
        <i x="3348" s="1" nd="1"/>
        <i x="1575" s="1" nd="1"/>
        <i x="2887" s="1" nd="1"/>
        <i x="1806" s="1" nd="1"/>
        <i x="4803" s="1" nd="1"/>
        <i x="1807" s="1" nd="1"/>
        <i x="1337" s="1" nd="1"/>
        <i x="3830" s="1" nd="1"/>
        <i x="2122" s="1" nd="1"/>
        <i x="4334" s="1" nd="1"/>
        <i x="4280" s="1" nd="1"/>
        <i x="1366" s="1" nd="1"/>
        <i x="1883" s="1" nd="1"/>
        <i x="3371" s="1" nd="1"/>
        <i x="245" s="1" nd="1"/>
        <i x="4696" s="1" nd="1"/>
        <i x="2949" s="1" nd="1"/>
        <i x="4272" s="1" nd="1"/>
        <i x="4236" s="1" nd="1"/>
        <i x="140" s="1" nd="1"/>
        <i x="3788" s="1" nd="1"/>
        <i x="3386" s="1" nd="1"/>
        <i x="4357" s="1" nd="1"/>
        <i x="2484" s="1" nd="1"/>
        <i x="3311" s="1" nd="1"/>
        <i x="5294" s="1" nd="1"/>
        <i x="796" s="1" nd="1"/>
        <i x="3809" s="1" nd="1"/>
        <i x="789" s="1" nd="1"/>
        <i x="792" s="1" nd="1"/>
        <i x="4275" s="1" nd="1"/>
        <i x="2782" s="1" nd="1"/>
        <i x="4787" s="1" nd="1"/>
        <i x="4740" s="1" nd="1"/>
        <i x="1902" s="1" nd="1"/>
        <i x="4435" s="1" nd="1"/>
        <i x="2548" s="1" nd="1"/>
        <i x="1163" s="1" nd="1"/>
        <i x="4240" s="1" nd="1"/>
        <i x="4351" s="1" nd="1"/>
        <i x="2123" s="1" nd="1"/>
        <i x="1361" s="1" nd="1"/>
        <i x="4752" s="1" nd="1"/>
        <i x="3805" s="1" nd="1"/>
        <i x="4252" s="1" nd="1"/>
        <i x="4260" s="1" nd="1"/>
        <i x="1339" s="1" nd="1"/>
        <i x="2581" s="1" nd="1"/>
        <i x="3848" s="1" nd="1"/>
        <i x="2474" s="1" nd="1"/>
        <i x="3378" s="1" nd="1"/>
        <i x="2799" s="1" nd="1"/>
        <i x="3800" s="1" nd="1"/>
        <i x="2413" s="1" nd="1"/>
        <i x="1581" s="1" nd="1"/>
        <i x="4360" s="1" nd="1"/>
        <i x="4966" s="1" nd="1"/>
        <i x="2565" s="1" nd="1"/>
        <i x="1124" s="1" nd="1"/>
        <i x="2891" s="1" nd="1"/>
        <i x="1153" s="1" nd="1"/>
        <i x="5776" s="1" nd="1"/>
        <i x="1852" s="1" nd="1"/>
        <i x="1532" s="1" nd="1"/>
        <i x="1580" s="1" nd="1"/>
        <i x="2776" s="1" nd="1"/>
        <i x="4364" s="1" nd="1"/>
        <i x="3385" s="1" nd="1"/>
        <i x="2557" s="1" nd="1"/>
        <i x="2179" s="1" nd="1"/>
        <i x="634" s="1" nd="1"/>
        <i x="2888" s="1" nd="1"/>
        <i x="1566" s="1" nd="1"/>
        <i x="2584" s="1" nd="1"/>
        <i x="5480" s="1" nd="1"/>
        <i x="1862" s="1" nd="1"/>
        <i x="3149" s="1" nd="1"/>
        <i x="1885" s="1" nd="1"/>
        <i x="4806" s="1" nd="1"/>
        <i x="3689" s="1" nd="1"/>
        <i x="1539" s="1" nd="1"/>
        <i x="4985" s="1" nd="1"/>
        <i x="2457" s="1" nd="1"/>
        <i x="2071" s="1" nd="1"/>
        <i x="2467" s="1" nd="1"/>
        <i x="4845" s="1" nd="1"/>
        <i x="1576" s="1" nd="1"/>
        <i x="2998" s="1" nd="1"/>
        <i x="3317" s="1" nd="1"/>
        <i x="455" s="1" nd="1"/>
        <i x="4849" s="1" nd="1"/>
        <i x="4809" s="1" nd="1"/>
        <i x="795" s="1" nd="1"/>
        <i x="5784" s="1" nd="1"/>
        <i x="4870" s="1" nd="1"/>
        <i x="2912" s="1" nd="1"/>
        <i x="4192" s="1" nd="1"/>
        <i x="4245" s="1" nd="1"/>
        <i x="5268" s="1" nd="1"/>
        <i x="2332" s="1" nd="1"/>
        <i x="2991" s="1" nd="1"/>
        <i x="4695" s="1" nd="1"/>
        <i x="1126" s="1" nd="1"/>
        <i x="3322" s="1" nd="1"/>
        <i x="4313" s="1" nd="1"/>
        <i x="4215" s="1" nd="1"/>
        <i x="1848" s="1" nd="1"/>
        <i x="3396" s="1" nd="1"/>
        <i x="4872" s="1" nd="1"/>
        <i x="2885" s="1" nd="1"/>
        <i x="1904" s="1" nd="1"/>
        <i x="4892" s="1" nd="1"/>
        <i x="4793" s="1" nd="1"/>
        <i x="4753" s="1" nd="1"/>
        <i x="2587" s="1" nd="1"/>
        <i x="1582" s="1" nd="1"/>
        <i x="4259" s="1" nd="1"/>
        <i x="2374" s="1" nd="1"/>
        <i x="3804" s="1" nd="1"/>
        <i x="1915" s="1" nd="1"/>
        <i x="3392" s="1" nd="1"/>
        <i x="2544" s="1" nd="1"/>
        <i x="4736" s="1" nd="1"/>
        <i x="2506" s="1" nd="1"/>
        <i x="4332" s="1" nd="1"/>
        <i x="4217" s="1" nd="1"/>
        <i x="1823" s="1" nd="1"/>
        <i x="4235" s="1" nd="1"/>
        <i x="4694" s="1" nd="1"/>
        <i x="4291" s="1" nd="1"/>
        <i x="3355" s="1" nd="1"/>
        <i x="3309" s="1" nd="1"/>
        <i x="788" s="1" nd="1"/>
        <i x="3357" s="1" nd="1"/>
        <i x="50" s="1" nd="1"/>
        <i x="3393" s="1" nd="1"/>
        <i x="5455" s="1" nd="1"/>
        <i x="4739" s="1" nd="1"/>
        <i x="1364" s="1" nd="1"/>
        <i x="4308" s="1" nd="1"/>
        <i x="1547" s="1" nd="1"/>
        <i x="5454" s="1" nd="1"/>
        <i x="4326" s="1" nd="1"/>
        <i x="2563" s="1" nd="1"/>
        <i x="3367" s="1" nd="1"/>
        <i x="1541" s="1" nd="1"/>
        <i x="5501" s="1" nd="1"/>
        <i x="4292" s="1" nd="1"/>
        <i x="3363" s="1" nd="1"/>
        <i x="4792" s="1" nd="1"/>
        <i x="1169" s="1" nd="1"/>
        <i x="3379" s="1" nd="1"/>
        <i x="1341" s="1" nd="1"/>
        <i x="4320" s="1" nd="1"/>
        <i x="3148" s="1" nd="1"/>
        <i x="4689" s="1" nd="1"/>
        <i x="2088" s="1" nd="1"/>
        <i x="4271" s="1" nd="1"/>
        <i x="4888" s="1" nd="1"/>
        <i x="3807" s="1" nd="1"/>
        <i x="1555" s="1" nd="1"/>
        <i x="4783" s="1" nd="1"/>
        <i x="2913" s="1" nd="1"/>
        <i x="3381" s="1" nd="1"/>
        <i x="790" s="1" nd="1"/>
        <i x="4880" s="1" nd="1"/>
        <i x="2893" s="1" nd="1"/>
        <i x="2961" s="1" nd="1"/>
        <i x="3303" s="1" nd="1"/>
        <i x="2407" s="1" nd="1"/>
        <i x="4352" s="1" nd="1"/>
        <i x="1560" s="1" nd="1"/>
        <i x="2959" s="1" nd="1"/>
        <i x="2072" s="1" nd="1"/>
        <i x="791" s="1" nd="1"/>
        <i x="2177" s="1" nd="1"/>
        <i x="4231" s="1" nd="1"/>
        <i x="2982" s="1" nd="1"/>
        <i x="4889" s="1" nd="1"/>
        <i x="4233" s="1" nd="1"/>
        <i x="2889" s="1" nd="1"/>
        <i x="2996" s="1" nd="1"/>
        <i x="2491" s="1" nd="1"/>
        <i x="3011" s="1" nd="1"/>
        <i x="4356" s="1" nd="1"/>
        <i x="2065" s="1" nd="1"/>
        <i x="4755" s="1" nd="1"/>
        <i x="2185" s="1" nd="1"/>
        <i x="3306" s="1" nd="1"/>
        <i x="2586" s="1" nd="1"/>
        <i x="3260" s="1" nd="1"/>
        <i x="2942" s="1" nd="1"/>
        <i x="1549" s="1" nd="1"/>
        <i x="4234" s="1" nd="1"/>
        <i x="2487" s="1" nd="1"/>
        <i x="4261" s="1" nd="1"/>
        <i x="4968" s="1" nd="1"/>
        <i x="2076" s="1" nd="1"/>
        <i x="4353" s="1" nd="1"/>
        <i x="2184" s="1" nd="1"/>
        <i x="5216" s="1" nd="1"/>
        <i x="4341" s="1" nd="1"/>
        <i x="2359" s="1" nd="1"/>
        <i x="2550" s="1" nd="1"/>
        <i x="1849" s="1" nd="1"/>
        <i x="3885" s="1" nd="1"/>
        <i x="4354" s="1" nd="1"/>
        <i x="1845" s="1" nd="1"/>
        <i x="2364" s="1" nd="1"/>
        <i x="4757" s="1" nd="1"/>
        <i x="2118" s="1" nd="1"/>
        <i x="3821" s="1" nd="1"/>
        <i x="2485" s="1" nd="1"/>
        <i x="4965" s="1" nd="1"/>
        <i x="4359" s="1" nd="1"/>
        <i x="4716" s="1" nd="1"/>
        <i x="1846" s="1" nd="1"/>
        <i x="4241" s="1" nd="1"/>
        <i x="4335" s="1" nd="1"/>
        <i x="1561" s="1" nd="1"/>
        <i x="3380" s="1" nd="1"/>
        <i x="3264" s="1" nd="1"/>
        <i x="3691" s="1" nd="1"/>
        <i x="4692" s="1" nd="1"/>
        <i x="2547" s="1" nd="1"/>
        <i x="4948" s="1" nd="1"/>
        <i x="4314" s="1" nd="1"/>
        <i x="4697" s="1" nd="1"/>
        <i x="4362" s="1" nd="1"/>
        <i x="4869" s="1" nd="1"/>
        <i x="1365" s="1" nd="1"/>
        <i x="2568" s="1" nd="1"/>
        <i x="3354" s="1" nd="1"/>
        <i x="1865" s="1" nd="1"/>
        <i x="1861" s="1" nd="1"/>
        <i x="4263" s="1" nd="1"/>
        <i x="3080" s="1" nd="1"/>
        <i x="3858" s="1" nd="1"/>
        <i x="5877" s="1" nd="1"/>
        <i x="2365" s="1" nd="1"/>
        <i x="627" s="1" nd="1"/>
        <i x="2019" s="1" nd="1"/>
        <i x="4840" s="1" nd="1"/>
        <i x="4873" s="1" nd="1"/>
        <i x="2956" s="1" nd="1"/>
        <i x="1359" s="1" nd="1"/>
        <i x="4699" s="1" nd="1"/>
        <i x="2564" s="1" nd="1"/>
        <i x="2997" s="1" nd="1"/>
        <i x="2553" s="1" nd="1"/>
        <i x="2066" s="1" nd="1"/>
        <i x="4318" s="1" nd="1"/>
        <i x="929" s="1" nd="1"/>
        <i x="4107" s="1" nd="1"/>
        <i x="1851" s="1" nd="1"/>
        <i x="1834" s="1" nd="1"/>
        <i x="4345" s="1" nd="1"/>
        <i x="342" s="1" nd="1"/>
        <i x="2370" s="1" nd="1"/>
        <i x="1826" s="1" nd="1"/>
        <i x="1840" s="1" nd="1"/>
        <i x="4894" s="1" nd="1"/>
        <i x="4324" s="1" nd="1"/>
        <i x="3801" s="1" nd="1"/>
        <i x="3265" s="1" nd="1"/>
        <i x="4221" s="1" nd="1"/>
        <i x="4274" s="1" nd="1"/>
        <i x="4349" s="1" nd="1"/>
        <i x="2573" s="1" nd="1"/>
        <i x="1360" s="1" nd="1"/>
        <i x="4882" s="1" nd="1"/>
        <i x="4867" s="1" nd="1"/>
        <i x="5514" s="1" nd="1"/>
        <i x="4109" s="1" nd="1"/>
        <i x="2421" s="1" nd="1"/>
        <i x="3263" s="1" nd="1"/>
        <i x="628" s="1" nd="1"/>
        <i x="4113" s="1" nd="1"/>
        <i x="4249" s="1" nd="1"/>
        <i x="3890" s="1" nd="1"/>
        <i x="4273" s="1" nd="1"/>
        <i x="5763" s="1" nd="1"/>
        <i x="3695" s="1" nd="1"/>
        <i x="4331" s="1" nd="1"/>
        <i x="4887" s="1" nd="1"/>
        <i x="4874" s="1" nd="1"/>
        <i x="5757" s="1" nd="1"/>
        <i x="4112" s="1" nd="1"/>
        <i x="1836" s="1" nd="1"/>
        <i x="4816" s="1" nd="1"/>
        <i x="1909" s="1" nd="1"/>
        <i x="3376" s="1" nd="1"/>
        <i x="3939" s="1" nd="1"/>
        <i x="4296" s="1" nd="1"/>
        <i x="343" s="1" nd="1"/>
        <i x="2482" s="1" nd="1"/>
        <i x="4329" s="1" nd="1"/>
        <i x="4890" s="1" nd="1"/>
        <i x="3688" s="1" nd="1"/>
        <i x="3163" s="1" nd="1"/>
        <i x="2460" s="1" nd="1"/>
        <i x="4372" s="1" nd="1"/>
        <i x="1844" s="1" nd="1"/>
        <i x="2836" s="1" nd="1"/>
        <i x="2089" s="1" nd="1"/>
        <i x="3012" s="1" nd="1"/>
        <i x="4285" s="1" nd="1"/>
        <i x="2519" s="1" nd="1"/>
        <i x="5474" s="1" nd="1"/>
        <i x="2774" s="1" nd="1"/>
        <i x="4820" s="1" nd="1"/>
        <i x="1165" s="1" nd="1"/>
        <i x="3875" s="1" nd="1"/>
        <i x="3810" s="1" nd="1"/>
        <i x="1864" s="1" nd="1"/>
        <i x="3161" s="1" nd="1"/>
        <i x="3806" s="1" nd="1"/>
        <i x="2555" s="1" nd="1"/>
        <i x="457" s="1" nd="1"/>
        <i x="3000" s="1" nd="1"/>
        <i x="5760" s="1" nd="1"/>
        <i x="2124" s="1" nd="1"/>
        <i x="793" s="1" nd="1"/>
        <i x="4885" s="1" nd="1"/>
        <i x="2073" s="1" nd="1"/>
        <i x="1853" s="1" nd="1"/>
        <i x="3081" s="1" nd="1"/>
        <i x="4949" s="1" nd="1"/>
        <i x="1329" s="1" nd="1"/>
        <i x="3411" s="1" nd="1"/>
        <i x="2551" s="1" nd="1"/>
        <i x="2090" s="1" nd="1"/>
        <i x="3859" s="1" nd="1"/>
        <i x="4886" s="1" nd="1"/>
        <i x="4821" s="1" nd="1"/>
        <i x="5740" s="1" nd="1"/>
        <i x="3876" s="1" nd="1"/>
        <i x="3400" s="1" nd="1"/>
        <i x="2958" s="1" nd="1"/>
        <i x="2575" s="1" nd="1"/>
        <i x="2078" s="1" nd="1"/>
        <i x="4304" s="1" nd="1"/>
        <i x="4745" s="1" nd="1"/>
        <i x="4333" s="1" nd="1"/>
        <i x="4227" s="1" nd="1"/>
        <i x="5295" s="1" nd="1"/>
        <i x="782" s="1" nd="1"/>
        <i x="3349" s="1" nd="1"/>
        <i x="2463" s="1" nd="1"/>
        <i x="2567" s="1" nd="1"/>
        <i x="4698" s="1" nd="1"/>
        <i x="2489" s="1" nd="1"/>
        <i x="3308" s="1" nd="1"/>
        <i x="4311" s="1" nd="1"/>
        <i x="4339" s="1" nd="1"/>
        <i x="2525" s="1" nd="1"/>
        <i x="5205" s="1" nd="1"/>
        <i x="4807" s="1" nd="1"/>
        <i x="1833" s="1" nd="1"/>
        <i x="3316" s="1" nd="1"/>
        <i x="3293" s="1" nd="1"/>
        <i x="4306" s="1" nd="1"/>
        <i x="794" s="1" nd="1"/>
        <i x="2552" s="1" nd="1"/>
        <i x="2459" s="1" nd="1"/>
        <i x="2479" s="1" nd="1"/>
        <i x="2960" s="1" nd="1"/>
        <i x="4700" s="1" nd="1"/>
        <i x="2472" s="1" nd="1"/>
        <i x="4805" s="1" nd="1"/>
        <i x="2086" s="1" nd="1"/>
        <i x="3373" s="1" nd="1"/>
        <i x="2328" s="1" nd="1"/>
        <i x="1338" s="1" nd="1"/>
        <i x="4876" s="1" nd="1"/>
        <i x="4317" s="1" nd="1"/>
        <i x="4309" s="1" nd="1"/>
        <i x="5769" s="1" nd="1"/>
        <i x="2940" s="1" nd="1"/>
        <i x="3860" s="1" nd="1"/>
        <i x="5022" s="1" nd="1"/>
        <i x="4371" s="1" nd="1"/>
        <i x="783" s="1" nd="1"/>
        <i x="2461" s="1" nd="1"/>
        <i x="2571" s="1" nd="1"/>
        <i x="2993" s="1" nd="1"/>
        <i x="4799" s="1" nd="1"/>
        <i x="4818" s="1" nd="1"/>
        <i x="4321" s="1" nd="1"/>
        <i x="3877" s="1" nd="1"/>
        <i x="4224" s="1" nd="1"/>
        <i x="2503" s="1" nd="1"/>
        <i x="4441" s="1" nd="1"/>
        <i x="3403" s="1" nd="1"/>
        <i x="3295" s="1" nd="1"/>
        <i x="5326" s="1" nd="1"/>
        <i x="1342" s="1" nd="1"/>
        <i x="4817" s="1" nd="1"/>
        <i x="529" s="1" nd="1"/>
        <i x="2410" s="1" nd="1"/>
        <i x="2995" s="1" nd="1"/>
        <i x="2070" s="1" nd="1"/>
        <i x="3320" s="1" nd="1"/>
        <i x="3324" s="1" nd="1"/>
        <i x="2478" s="1" nd="1"/>
        <i x="530" s="1" nd="1"/>
        <i x="3886" s="1" nd="1"/>
        <i x="4881" s="1" nd="1"/>
        <i x="3302" s="1" nd="1"/>
        <i x="3812" s="1" nd="1"/>
        <i x="5770" s="1" nd="1"/>
        <i x="3397" s="1" nd="1"/>
        <i x="3802" s="1" nd="1"/>
        <i x="3291" s="1" nd="1"/>
        <i x="2165" s="1" nd="1"/>
        <i x="4878" s="1" nd="1"/>
        <i x="1910" s="1" nd="1"/>
        <i x="4884" s="1" nd="1"/>
        <i x="2121" s="1" nd="1"/>
        <i x="3346" s="1" nd="1"/>
        <i x="4767" s="1" nd="1"/>
        <i x="3307" s="1" nd="1"/>
        <i x="2462" s="1" nd="1"/>
        <i x="2554" s="1" nd="1"/>
        <i x="344" s="1" nd="1"/>
        <i x="4200" s="1" nd="1"/>
        <i x="2962" s="1" nd="1"/>
        <i x="4230" s="1" nd="1"/>
        <i x="5472" s="1" nd="1"/>
        <i x="2069" s="1" nd="1"/>
        <i x="2369" s="1" nd="1"/>
        <i x="2522" s="1" nd="1"/>
        <i x="3261" s="1" nd="1"/>
        <i x="4865" s="1" nd="1"/>
        <i x="3415" s="1" nd="1"/>
        <i x="2470" s="1" nd="1"/>
        <i x="2475" s="1" nd="1"/>
        <i x="2577" s="1" nd="1"/>
        <i x="3292" s="1" nd="1"/>
        <i x="456" s="1" nd="1"/>
        <i x="2524" s="1" nd="1"/>
        <i x="932" s="1" nd="1"/>
        <i x="2505" s="1" nd="1"/>
        <i x="4810" s="1" nd="1"/>
        <i x="2890" s="1" nd="1"/>
        <i x="2178" s="1" nd="1"/>
        <i x="4361" s="1" nd="1"/>
        <i x="2941" s="1" nd="1"/>
        <i x="5477" s="1" nd="1"/>
        <i x="934" s="1" nd="1"/>
        <i x="3377" s="1" nd="1"/>
        <i x="2579" s="1" nd="1"/>
        <i x="5483" s="1" nd="1"/>
        <i x="3803" s="1" nd="1"/>
        <i x="5222" s="1" nd="1"/>
        <i x="2079" s="1" nd="1"/>
        <i x="2166" s="1" nd="1"/>
        <i x="2838" s="1" nd="1"/>
        <i x="1340" s="1" nd="1"/>
        <i x="4812" s="1" nd="1"/>
        <i x="4828" s="1" nd="1"/>
        <i x="3294" s="1" nd="1"/>
        <i x="2476" s="1" nd="1"/>
        <i x="3818" s="1" nd="1"/>
        <i x="2329" s="1" nd="1"/>
        <i x="3820" s="1" nd="1"/>
        <i x="3857" s="1" nd="1"/>
        <i x="4833" s="1" nd="1"/>
        <i x="4814" s="1" nd="1"/>
        <i x="3010" s="1" nd="1"/>
        <i x="2477" s="1" nd="1"/>
        <i x="4825" s="1" nd="1"/>
        <i x="2119" s="1" nd="1"/>
        <i x="5662" s="1" nd="1"/>
        <i x="2933" s="1" nd="1"/>
        <i x="1863" s="1" nd="1"/>
        <i x="2892" s="1" nd="1"/>
        <i x="4837" s="1" nd="1"/>
        <i x="4404" s="1" nd="1"/>
        <i x="2180" s="1" nd="1"/>
        <i x="1331" s="1" nd="1"/>
        <i x="2986" s="1" nd="1"/>
        <i x="3416" s="1" nd="1"/>
        <i x="2773" s="1" nd="1"/>
        <i x="2570" s="1" nd="1"/>
        <i x="2473" s="1" nd="1"/>
        <i x="2480" s="1" nd="1"/>
        <i x="5771" s="1" nd="1"/>
        <i x="3943" s="1" nd="1"/>
        <i x="2583" s="1" nd="1"/>
        <i x="2167" s="1" nd="1"/>
        <i x="4358" s="1" nd="1"/>
        <i x="1564" s="1" nd="1"/>
        <i x="4398" s="1" nd="1"/>
        <i x="3861" s="1" nd="1"/>
        <i x="3375" s="1" nd="1"/>
        <i x="4368" s="1" nd="1"/>
        <i x="933" s="1" nd="1"/>
        <i x="4440" s="1" nd="1"/>
        <i x="4746" s="1" nd="1"/>
        <i x="1146" s="1" nd="1"/>
        <i x="2927" s="1" nd="1"/>
        <i x="935" s="1" nd="1"/>
        <i x="3408" s="1" nd="1"/>
        <i x="3694" s="1" nd="1"/>
        <i x="5221" s="1" nd="1"/>
        <i x="3945" s="1" nd="1"/>
        <i x="4747" s="1" nd="1"/>
        <i x="2481" s="1" nd="1"/>
        <i x="4438" s="1" nd="1"/>
        <i x="4839" s="1" nd="1"/>
        <i x="636" s="1" nd="1"/>
        <i x="4399" s="1" nd="1"/>
        <i x="2067" s="1" nd="1"/>
        <i x="4355" s="1" nd="1"/>
        <i x="2411" s="1" nd="1"/>
        <i x="3345" s="1" nd="1"/>
        <i x="5023" s="1" nd="1"/>
        <i x="3696" s="1" nd="1"/>
        <i x="3891" s="1" nd="1"/>
        <i x="2574" s="1" nd="1"/>
        <i x="2590" s="1" nd="1"/>
        <i x="4363" s="1" nd="1"/>
        <i x="4370" s="1" nd="1"/>
        <i x="3401" s="1" nd="1"/>
        <i x="3402" s="1" nd="1"/>
        <i x="3956" s="1" nd="1"/>
        <i x="524" s="1" nd="1"/>
        <i x="2488" s="1" nd="1"/>
        <i x="3958" s="1" nd="1"/>
        <i x="5513" s="1" nd="1"/>
        <i x="3297" s="1" nd="1"/>
        <i x="3421" s="1" nd="1"/>
        <i x="2117" s="1" nd="1"/>
        <i x="4402" s="1" nd="1"/>
        <i x="2924" s="1" nd="1"/>
        <i x="5327" s="1" nd="1"/>
        <i x="2075" s="1" nd="1"/>
        <i x="3892" s="1" nd="1"/>
        <i x="5214" s="1" nd="1"/>
        <i x="2925" s="1" nd="1"/>
        <i x="4403" s="1" nd="1"/>
        <i x="4841" s="1" nd="1"/>
        <i x="4312" s="1" nd="1"/>
        <i x="5473" s="1" nd="1"/>
        <i x="3399" s="1" nd="1"/>
        <i x="4754" s="1" nd="1"/>
        <i x="5338" s="1" nd="1"/>
        <i x="2994" s="1" nd="1"/>
        <i x="4405" s="1" nd="1"/>
        <i x="4950" s="1" nd="1"/>
        <i x="4980" s="1" nd="1"/>
        <i x="3409" s="1" nd="1"/>
        <i x="525" s="1" nd="1"/>
        <i x="2520" s="1" nd="1"/>
        <i x="1577" s="1" nd="1"/>
        <i x="3878" s="1" nd="1"/>
        <i x="4376" s="1" nd="1"/>
        <i x="4952" s="1" nd="1"/>
        <i x="1912" s="1" nd="1"/>
        <i x="2366" s="1" nd="1"/>
        <i x="4319" s="1" nd="1"/>
        <i x="4396" s="1" nd="1"/>
        <i x="2569" s="1" nd="1"/>
        <i x="4981" s="1" nd="1"/>
        <i x="5223" s="1" nd="1"/>
        <i x="5476" s="1" nd="1"/>
        <i x="1578" s="1" nd="1"/>
        <i x="4819" s="1" nd="1"/>
        <i x="2578" s="1" nd="1"/>
        <i x="5484" s="1" nd="1"/>
        <i x="3916" s="1" nd="1"/>
        <i x="3318" s="1" nd="1"/>
        <i x="4826" s="1" nd="1"/>
        <i x="4323" s="1" nd="1"/>
        <i x="2837" s="1" nd="1"/>
        <i x="1579" s="1" nd="1"/>
        <i x="4756" s="1" nd="1"/>
        <i x="5520" s="1" nd="1"/>
        <i x="2368" s="1" nd="1"/>
        <i x="2521" s="1" nd="1"/>
        <i x="4830" s="1" nd="1"/>
        <i x="2367" s="1" nd="1"/>
        <i x="3897" s="1" nd="1"/>
        <i x="2516" s="1" nd="1"/>
        <i x="4456" s="1" nd="1"/>
        <i x="5663" s="1" nd="1"/>
        <i x="1332" s="1" nd="1"/>
        <i x="4834" s="1" nd="1"/>
        <i x="2523" s="1" nd="1"/>
        <i x="3959" s="1" nd="1"/>
        <i x="2120" s="1" nd="1"/>
        <i x="4822" s="1" nd="1"/>
        <i x="4390" s="1" nd="1"/>
        <i x="4457" s="1" nd="1"/>
        <i x="4406" s="1" nd="1"/>
        <i x="4844" s="1" nd="1"/>
        <i x="4454" s="1" nd="1"/>
        <i x="3296" s="1" nd="1"/>
        <i x="3410" s="1" nd="1"/>
        <i x="5549" s="1" nd="1"/>
        <i x="4758" s="1" nd="1"/>
        <i x="4827" s="1" nd="1"/>
        <i x="2785" s="1" nd="1"/>
        <i x="4823" s="1" nd="1"/>
        <i x="3898" s="1" nd="1"/>
        <i x="5522" s="1" nd="1"/>
        <i x="526" s="1" nd="1"/>
        <i x="2517" s="1" nd="1"/>
        <i x="2572" s="1" nd="1"/>
        <i x="3940" s="1" nd="1"/>
        <i x="4377" s="1" nd="1"/>
        <i x="3290" s="1" nd="1"/>
        <i x="5306" s="1" nd="1"/>
        <i x="2087" s="1" nd="1"/>
        <i x="5224" s="1" nd="1"/>
        <i x="2502" s="1" nd="1"/>
        <i x="4835" s="1" nd="1"/>
        <i x="3864" s="1" nd="1"/>
        <i x="4829" s="1" nd="1"/>
        <i x="3917" s="1" nd="1"/>
        <i x="3404" s="1" nd="1"/>
        <i x="3406" s="1" nd="1"/>
        <i x="2786" s="1" nd="1"/>
        <i x="4852" s="1" nd="1"/>
        <i x="1147" s="1" nd="1"/>
        <i x="3374" s="1" nd="1"/>
        <i x="4305" s="1" nd="1"/>
        <i x="4393" s="1" nd="1"/>
        <i x="2508" s="1" nd="1"/>
        <i x="3946" s="1" nd="1"/>
        <i x="1327" s="1" nd="1"/>
        <i x="4443" s="1" nd="1"/>
        <i x="3164" s="1" nd="1"/>
        <i x="4315" s="1" nd="1"/>
        <i x="2509" s="1" nd="1"/>
        <i x="3949" s="1" nd="1"/>
        <i x="4458" s="1" nd="1"/>
        <i x="3918" s="1" nd="1"/>
        <i x="3816" s="1" nd="1"/>
        <i x="2987" s="1" nd="1"/>
        <i x="5471" s="1" nd="1"/>
        <i x="3424" s="1" nd="1"/>
        <i x="3954" s="1" nd="1"/>
        <i x="4307" s="1" nd="1"/>
        <i x="3941" s="1" nd="1"/>
        <i x="4943" s="1" nd="1"/>
        <i x="3321" s="1" nd="1"/>
        <i x="3323" s="1" nd="1"/>
        <i x="3390" s="1" nd="1"/>
        <i x="2992" s="1" nd="1"/>
        <i x="4310" s="1" nd="1"/>
        <i x="4316" s="1" nd="1"/>
        <i x="4864" s="1" nd="1"/>
        <i x="2576" s="1" nd="1"/>
        <i x="2515" s="1" nd="1"/>
        <i x="3957" s="1" nd="1"/>
        <i x="2772" s="1" nd="1"/>
        <i x="4452" s="1" nd="1"/>
        <i x="3887" s="1" nd="1"/>
        <i x="5215" s="1" nd="1"/>
        <i x="3867" s="1" nd="1"/>
        <i x="4325" s="1" nd="1"/>
        <i x="4850" s="1" nd="1"/>
        <i x="5479" s="1" nd="1"/>
        <i x="3894" s="1" nd="1"/>
        <i x="3944" s="1" nd="1"/>
        <i x="4439" s="1" nd="1"/>
        <i x="3438" s="1" nd="1"/>
        <i x="5481" s="1" nd="1"/>
        <i x="5718" s="1" nd="1"/>
        <i x="3437" s="1" nd="1"/>
        <i x="4944" s="1" nd="1"/>
        <i x="4407" s="1" nd="1"/>
        <i x="2775" s="1" nd="1"/>
        <i x="4448" s="1" nd="1"/>
        <i x="3165" s="1" nd="1"/>
        <i x="4842" s="1" nd="1"/>
        <i x="4858" s="1" nd="1"/>
        <i x="2518" s="1" nd="1"/>
        <i x="3391" s="1" nd="1"/>
        <i x="2363" s="1" nd="1"/>
        <i x="2504" s="1" nd="1"/>
        <i x="3862" s="1" nd="1"/>
        <i x="1330" s="1" nd="1"/>
        <i x="5661" s="1" nd="1"/>
        <i x="637" s="1" nd="1"/>
        <i x="4836" s="1" nd="1"/>
        <i x="4947" s="1" nd="1"/>
        <i x="2512" s="1" nd="1"/>
        <i x="36" s="1" nd="1"/>
        <i x="5213" s="1" nd="1"/>
        <i x="3922" s="1" nd="1"/>
        <i x="2588" s="1" nd="1"/>
        <i x="4843" s="1" nd="1"/>
        <i x="3863" s="1" nd="1"/>
        <i x="4218" s="1" nd="1"/>
        <i x="1856" s="1" nd="1"/>
        <i x="5203" s="1" nd="1"/>
        <i x="4861" s="1" nd="1"/>
        <i x="3817" s="1" nd="1"/>
        <i x="4811" s="1" nd="1"/>
        <i x="3819" s="1" nd="1"/>
        <i x="3166" s="1" nd="1"/>
        <i x="4219" s="1" nd="1"/>
        <i x="2514" s="1" nd="1"/>
        <i x="5526" s="1" nd="1"/>
        <i x="5202" s="1" nd="1"/>
        <i x="2595" s="1" nd="1"/>
        <i x="3960" s="1" nd="1"/>
        <i x="4395" s="1" nd="1"/>
        <i x="5339" s="1" nd="1"/>
        <i x="3893" s="1" nd="1"/>
        <i x="4851" s="1" nd="1"/>
        <i x="5523" s="1" nd="1"/>
        <i x="3398" s="1" nd="1"/>
        <i x="5734" s="1" nd="1"/>
        <i x="4813" s="1" nd="1"/>
        <i x="5242" s="1" nd="1"/>
        <i x="3422" s="1" nd="1"/>
        <i x="3426" s="1" nd="1"/>
        <i x="1914" s="1" nd="1"/>
        <i x="4815" s="1" nd="1"/>
        <i x="3908" s="1" nd="1"/>
        <i x="4941" s="1" nd="1"/>
        <i x="3948" s="1" nd="1"/>
        <i x="3865" s="1" nd="1"/>
        <i x="1333" s="1" nd="1"/>
        <i x="4945" s="1" nd="1"/>
        <i x="4765" s="1" nd="1"/>
        <i x="1328" s="1" nd="1"/>
        <i x="4220" s="1" nd="1"/>
        <i x="3942" s="1" nd="1"/>
        <i x="2513" s="1" nd="1"/>
        <i x="4951" s="1" nd="1"/>
        <i x="4414" s="1" nd="1"/>
        <i x="4942" s="1" nd="1"/>
        <i x="3896" s="1" nd="1"/>
        <i x="3167" s="1" nd="1"/>
        <i x="4768" s="1" nd="1"/>
        <i x="2181" s="1" nd="1"/>
        <i x="3953" s="1" nd="1"/>
        <i x="4431" s="1" nd="1"/>
        <i x="4447" s="1" nd="1"/>
        <i x="3015" s="1" nd="1"/>
        <i x="4946" s="1" nd="1"/>
        <i x="4846" s="1" nd="1"/>
        <i x="3909" s="1" nd="1"/>
        <i x="4857" s="1" nd="1"/>
        <i x="3947" s="1" nd="1"/>
        <i x="4442" s="1" nd="1"/>
        <i x="5206" s="1" nd="1"/>
        <i x="4397" s="1" nd="1"/>
        <i x="2981" s="1" nd="1"/>
        <i x="3951" s="1" nd="1"/>
        <i x="4432" s="1" nd="1"/>
        <i x="5521" s="1" nd="1"/>
        <i x="3895" s="1" nd="1"/>
        <i x="5519" s="1" nd="1"/>
        <i x="3347" s="1" nd="1"/>
        <i x="4391" s="1" nd="1"/>
        <i x="4800" s="1" nd="1"/>
        <i x="39" s="1" nd="1"/>
        <i x="4449" s="1" nd="1"/>
        <i x="3868" s="1" nd="1"/>
        <i x="4400" s="1" nd="1"/>
        <i x="3168" s="1" nd="1"/>
        <i x="46" s="1" nd="1"/>
        <i x="4960" s="1" nd="1"/>
        <i x="3952" s="1" nd="1"/>
        <i x="4446" s="1" nd="1"/>
        <i x="5239" s="1" nd="1"/>
        <i x="1148" s="1" nd="1"/>
        <i x="3883" s="1" nd="1"/>
        <i x="2389" s="1" nd="1"/>
        <i x="4401" s="1" nd="1"/>
        <i x="3016" s="1" nd="1"/>
        <i x="3434" s="1" nd="1"/>
        <i x="2580" s="1" nd="1"/>
        <i x="34" s="1" nd="1"/>
        <i x="5240" s="1" nd="1"/>
        <i x="4378" s="1" nd="1"/>
        <i x="2182" s="1" nd="1"/>
        <i x="4415" s="1" nd="1"/>
        <i x="1857" s="1" nd="1"/>
        <i x="4961" s="1" nd="1"/>
        <i x="3884" s="1" nd="1"/>
        <i x="5241" s="1" nd="1"/>
        <i x="4921" s="1" nd="1"/>
        <i x="3439" s="1" nd="1"/>
        <i x="5207" s="1" nd="1"/>
        <i x="1334" s="1" nd="1"/>
        <i x="3901" s="1" nd="1"/>
        <i x="5569" s="1" nd="1"/>
        <i x="4392" s="1" nd="1"/>
        <i x="4394" s="1" nd="1"/>
        <i x="3919" s="1" nd="1"/>
        <i x="4380" s="1" nd="1"/>
        <i x="3017" s="1" nd="1"/>
        <i x="3441" s="1" nd="1"/>
        <i x="4962" s="1" nd="1"/>
        <i x="4922" s="1" nd="1"/>
        <i x="1335" s="1" nd="1"/>
        <i x="3904" s="1" nd="1"/>
        <i x="3440" s="1" nd="1"/>
        <i x="4939" s="1" nd="1"/>
        <i x="3950" s="1" nd="1"/>
        <i x="2983" s="1" nd="1"/>
        <i x="4859" s="1" nd="1"/>
        <i x="4863" s="1" nd="1"/>
        <i x="2535" s="1" nd="1"/>
        <i x="3902" s="1" nd="1"/>
        <i x="4451" s="1" nd="1"/>
        <i x="2966" s="1" nd="1"/>
        <i x="3436" s="1" nd="1"/>
        <i x="2531" s="1" nd="1"/>
        <i x="3955" s="1" nd="1"/>
        <i x="4445" s="1" nd="1"/>
        <i x="3920" s="1" nd="1"/>
        <i x="4860" s="1" nd="1"/>
        <i x="5238" s="1" nd="1"/>
        <i x="5204" s="1" nd="1"/>
        <i x="2536" s="1" nd="1"/>
        <i x="37" s="1" nd="1"/>
        <i x="2984" s="1" nd="1"/>
        <i x="4898" s="1" nd="1"/>
        <i x="3921" s="1" nd="1"/>
        <i x="3911" s="1" nd="1"/>
        <i x="3420" s="1" nd="1"/>
        <i x="2390" s="1" nd="1"/>
        <i x="2388" s="1" nd="1"/>
        <i x="33" s="1" nd="1"/>
        <i x="5790" s="1" nd="1"/>
        <i x="4453" s="1" nd="1"/>
        <i x="2999" s="1" nd="1"/>
        <i x="3435" s="1" nd="1"/>
        <i x="4366" s="1" nd="1"/>
        <i x="3910" s="1" nd="1"/>
        <i x="4923" s="1" nd="1"/>
        <i x="4925" s="1" nd="1"/>
        <i x="3905" s="1" nd="1"/>
        <i x="4900" s="1" nd="1"/>
        <i x="4938" s="1" nd="1"/>
        <i x="3903" s="1" nd="1"/>
        <i x="4381" s="1" nd="1"/>
        <i x="2173" s="1" nd="1"/>
        <i x="3912" s="1" nd="1"/>
        <i x="4914" s="1" nd="1"/>
        <i x="2532" s="1" nd="1"/>
        <i x="3906" s="1" nd="1"/>
        <i x="4862" s="1" nd="1"/>
        <i x="4856" s="1" nd="1"/>
        <i x="2529" s="1" nd="1"/>
        <i x="3866" s="1" nd="1"/>
        <i x="4920" s="1" nd="1"/>
        <i x="2538" s="1" nd="1"/>
        <i x="4932" s="1" nd="1"/>
        <i x="3879" s="1" nd="1"/>
        <i x="4383" s="1" nd="1"/>
        <i x="5232" s="1" nd="1"/>
        <i x="2498" s="1" nd="1"/>
        <i x="3907" s="1" nd="1"/>
        <i x="2174" s="1" nd="1"/>
        <i x="4430" s="1" nd="1"/>
        <i x="2964" s="1" nd="1"/>
        <i x="3352" s="1" nd="1"/>
        <i x="5237" s="1" nd="1"/>
        <i x="2492" s="1" nd="1"/>
        <i x="4771" s="1" nd="1"/>
        <i x="4940" s="1" nd="1"/>
        <i x="4382" s="1" nd="1"/>
        <i x="4906" s="1" nd="1"/>
        <i x="3880" s="1" nd="1"/>
        <i x="4897" s="1" nd="1"/>
        <i x="3881" s="1" nd="1"/>
        <i x="5561" s="1" nd="1"/>
        <i x="4379" s="1" nd="1"/>
        <i x="4913" s="1" nd="1"/>
        <i x="5009" s="1" nd="1"/>
        <i x="2495" s="1" nd="1"/>
        <i x="4450" s="1" nd="1"/>
        <i x="4433" s="1" nd="1"/>
        <i x="5011" s="1" nd="1"/>
        <i x="5018" s="1" nd="1"/>
        <i x="32" s="1" nd="1"/>
        <i x="4926" s="1" nd="1"/>
        <i x="4930" s="1" nd="1"/>
        <i x="4384" s="1" nd="1"/>
        <i x="2493" s="1" nd="1"/>
        <i x="43" s="1" nd="1"/>
        <i x="5282" s="1" nd="1"/>
        <i x="4902" s="1" nd="1"/>
        <i x="3882" s="1" nd="1"/>
        <i x="5279" s="1" nd="1"/>
        <i x="45" s="1" nd="1"/>
        <i x="4903" s="1" nd="1"/>
        <i x="5468" s="1" nd="1"/>
        <i x="4917" s="1" nd="1"/>
        <i x="2499" s="1" nd="1"/>
        <i x="2967" s="1" nd="1"/>
        <i x="4772" s="1" nd="1"/>
        <i x="4769" s="1" nd="1"/>
        <i x="4934" s="1" nd="1"/>
        <i x="2965" s="1" nd="1"/>
        <i x="5959" s="1" nd="1"/>
        <i x="5234" s="1" nd="1"/>
        <i x="2175" s="1" nd="1"/>
        <i x="4911" s="1" nd="1"/>
        <i x="4924" s="1" nd="1"/>
        <i x="2176" s="1" nd="1"/>
        <i x="4928" s="1" nd="1"/>
        <i x="5562" s="1" nd="1"/>
        <i x="4773" s="1" nd="1"/>
        <i x="5789" s="1" nd="1"/>
        <i x="5006" s="1" nd="1"/>
        <i x="4365" s="1" nd="1"/>
        <i x="1563" s="1" nd="1"/>
        <i x="5233" s="1" nd="1"/>
        <i x="5957" s="1" nd="1"/>
        <i x="4904" s="1" nd="1"/>
        <i x="5284" s="1" nd="1"/>
        <i x="5265" s="1" nd="1"/>
        <i x="5236" s="1" nd="1"/>
        <i x="2963" s="1" nd="1"/>
        <i x="4935" s="1" nd="1"/>
        <i x="3938" s="1" nd="1"/>
        <i x="5013" s="1" nd="1"/>
        <i x="5004" s="1" nd="1"/>
        <i x="5021" s="1" nd="1"/>
        <i x="5780" s="1" nd="1"/>
        <i x="4896" s="1" nd="1"/>
        <i x="2533" s="1" nd="1"/>
        <i x="3869" s="1" nd="1"/>
        <i x="5012" s="1" nd="1"/>
        <i x="5020" s="1" nd="1"/>
        <i x="3405" s="1" nd="1"/>
        <i x="3407" s="1" nd="1"/>
        <i x="2496" s="1" nd="1"/>
        <i x="5469" s="1" nd="1"/>
        <i x="2537" s="1" nd="1"/>
        <i x="4910" s="1" nd="1"/>
        <i x="2526" s="1" nd="1"/>
        <i x="4918" s="1" nd="1"/>
        <i x="4931" s="1" nd="1"/>
        <i x="4770" s="1" nd="1"/>
        <i x="5470" s="1" nd="1"/>
        <i x="4455" s="1" nd="1"/>
        <i x="4901" s="1" nd="1"/>
        <i x="2969" s="1" nd="1"/>
        <i x="4907" s="1" nd="1"/>
        <i x="2500" s="1" nd="1"/>
        <i x="5842" s="1" nd="1"/>
        <i x="3874" s="1" nd="1"/>
        <i x="5845" s="1" nd="1"/>
        <i x="38" s="1" nd="1"/>
        <i x="2527" s="1" nd="1"/>
        <i x="2501" s="1" nd="1"/>
        <i x="5960" s="1" nd="1"/>
        <i x="1336" s="1" nd="1"/>
        <i x="4936" s="1" nd="1"/>
        <i x="5961" s="1" nd="1"/>
        <i x="4774" s="1" nd="1"/>
        <i x="5230" s="1" nd="1"/>
        <i x="2534" s="1" nd="1"/>
        <i x="4916" s="1" nd="1"/>
        <i x="2530" s="1" nd="1"/>
        <i x="5337" s="1" nd="1"/>
        <i x="4775" s="1" nd="1"/>
        <i x="5007" s="1" nd="1"/>
        <i x="2539" s="1" nd="1"/>
        <i x="1858" s="1" nd="1"/>
        <i x="2494" s="1" nd="1"/>
        <i x="5886" s="1" nd="1"/>
        <i x="2589" s="1" nd="1"/>
        <i x="5014" s="1" nd="1"/>
        <i x="5016" s="1" nd="1"/>
        <i x="5231" s="1" nd="1"/>
        <i x="4905" s="1" nd="1"/>
        <i x="5958" s="1" nd="1"/>
        <i x="3927" s="1" nd="1"/>
        <i x="3931" s="1" nd="1"/>
        <i x="3423" s="1" nd="1"/>
        <i x="3425" s="1" nd="1"/>
        <i x="4367" s="1" nd="1"/>
        <i x="5889" s="1" nd="1"/>
        <i x="5005" s="1" nd="1"/>
        <i x="2497" s="1" nd="1"/>
        <i x="5847" s="1" nd="1"/>
        <i x="2968" s="1" nd="1"/>
        <i x="3870" s="1" nd="1"/>
        <i x="5010" s="1" nd="1"/>
        <i x="5017" s="1" nd="1"/>
        <i x="2528" s="1" nd="1"/>
        <i x="4912" s="1" nd="1"/>
        <i x="5530" s="1" nd="1"/>
        <i x="3932" s="1" nd="1"/>
        <i x="3007" s="1" nd="1"/>
        <i x="5516" s="1" nd="1"/>
        <i x="5511" s="1" nd="1"/>
        <i x="3933" s="1" nd="1"/>
        <i x="5791" s="1" nd="1"/>
        <i x="4927" s="1" nd="1"/>
        <i x="4929" s="1" nd="1"/>
        <i x="5512" s="1" nd="1"/>
        <i x="2594" s="1" nd="1"/>
        <i x="35" s="1" nd="1"/>
        <i x="3924" s="1" nd="1"/>
        <i x="5962" s="1" nd="1"/>
        <i x="5208" s="1" nd="1"/>
        <i x="5531" s="1" nd="1"/>
        <i x="3872" s="1" nd="1"/>
        <i x="4419" s="1" nd="1"/>
        <i x="4422" s="1" nd="1"/>
        <i x="3432" s="1" nd="1"/>
        <i x="5209" s="1" nd="1"/>
        <i x="3925" s="1" nd="1"/>
        <i x="4417" s="1" nd="1"/>
        <i x="3005" s="1" nd="1"/>
        <i x="3926" s="1" nd="1"/>
        <i x="5887" s="1" nd="1"/>
        <i x="3433" s="1" nd="1"/>
        <i x="5008" s="1" nd="1"/>
        <i x="4424" s="1" nd="1"/>
        <i x="4919" s="1" nd="1"/>
        <i x="2186" s="1" nd="1"/>
        <i x="3900" s="1" nd="1"/>
        <i x="4425" s="1" nd="1"/>
        <i x="4933" s="1" nd="1"/>
        <i x="4899" s="1" nd="1"/>
        <i x="5015" s="1" nd="1"/>
        <i x="4908" s="1" nd="1"/>
        <i x="5019" s="1" nd="1"/>
        <i x="5278" s="1" nd="1"/>
        <i x="5280" s="1" nd="1"/>
        <i x="4416" s="1" nd="1"/>
        <i x="5303" s="1" nd="1"/>
        <i x="5281" s="1" nd="1"/>
        <i x="3914" s="1" nd="1"/>
        <i x="5210" s="1" nd="1"/>
        <i x="5283" s="1" nd="1"/>
        <i x="44" s="1" nd="1"/>
        <i x="1859" s="1" nd="1"/>
        <i x="4470" s="1" nd="1"/>
        <i x="5264" s="1" nd="1"/>
        <i x="4958" s="1" nd="1"/>
        <i x="4418" s="1" nd="1"/>
        <i x="5307" s="1" nd="1"/>
        <i x="4959" s="1" nd="1"/>
        <i x="3928" s="1" nd="1"/>
        <i x="3929" s="1" nd="1"/>
        <i x="4937" s="1" nd="1"/>
        <i x="3008" s="1" nd="1"/>
        <i x="5235" s="1" nd="1"/>
        <i x="3930" s="1" nd="1"/>
        <i x="4909" s="1" nd="1"/>
        <i x="5844" s="1" nd="1"/>
        <i x="3873" s="1" nd="1"/>
        <i x="4411" s="1" nd="1"/>
        <i x="3935" s="1" nd="1"/>
        <i x="5846" s="1" nd="1"/>
        <i x="5591" s="1" nd="1"/>
        <i x="3003" s="1" nd="1"/>
        <i x="2591" s="1" nd="1"/>
        <i x="3934" s="1" nd="1"/>
        <i x="3431" s="1" nd="1"/>
        <i x="4412" s="1" nd="1"/>
        <i x="5592" s="1" nd="1"/>
        <i x="5839" s="1" nd="1"/>
        <i x="4420" s="1" nd="1"/>
        <i x="5546" s="1" nd="1"/>
        <i x="4421" s="1" nd="1"/>
        <i x="4915" s="1" nd="1"/>
        <i x="4423" s="1" nd="1"/>
        <i x="5890" s="1" nd="1"/>
        <i x="5536" s="1" nd="1"/>
        <i x="3915" s="1" nd="1"/>
        <i x="5593" s="1" nd="1"/>
        <i x="3009" s="1" nd="1"/>
        <i x="4426" s="1" nd="1"/>
        <i x="5316" s="1" nd="1"/>
        <i x="5317" s="1" nd="1"/>
        <i x="5891" s="1" nd="1"/>
        <i x="3013" s="1" nd="1"/>
        <i x="3871" s="1" nd="1"/>
        <i x="5261" s="1" nd="1"/>
        <i x="4963" s="1" nd="1"/>
        <i x="4964" s="1" nd="1"/>
        <i x="4427" s="1" nd="1"/>
        <i x="4386" s="1" nd="1"/>
        <i x="5610" s="1" nd="1"/>
        <i x="5582" s="1" nd="1"/>
        <i x="4991" s="1" nd="1"/>
        <i x="5262" s="1" nd="1"/>
        <i x="5894" s="1" nd="1"/>
        <i x="5897" s="1" nd="1"/>
        <i x="3414" s="1" nd="1"/>
        <i x="5611" s="1" nd="1"/>
        <i x="2592" s="1" nd="1"/>
        <i x="4469" s="1" nd="1"/>
        <i x="5584" s="1" nd="1"/>
        <i x="5318" s="1" nd="1"/>
        <i x="5319" s="1" nd="1"/>
        <i x="3004" s="1" nd="1"/>
        <i x="5285" s="1" nd="1"/>
        <i x="4992" s="1" nd="1"/>
        <i x="5542" s="1" nd="1"/>
        <i x="2600" s="1" nd="1"/>
        <i x="5245" s="1" nd="1"/>
        <i x="5892" s="1" nd="1"/>
        <i x="5263" s="1" nd="1"/>
        <i x="4993" s="1" nd="1"/>
        <i x="47" s="1" nd="1"/>
        <i x="3006" s="1" nd="1"/>
        <i x="42" s="1" nd="1"/>
        <i x="5579" s="1" nd="1"/>
        <i x="3417" s="1" nd="1"/>
        <i x="4473" s="1" nd="1"/>
        <i x="4476" s="1" nd="1"/>
        <i x="3923" s="1" nd="1"/>
        <i x="4895" s="1" nd="1"/>
        <i x="5585" s="1" nd="1"/>
        <i x="5641" s="1" nd="1"/>
        <i x="5841" s="1" nd="1"/>
        <i x="4477" s="1" nd="1"/>
        <i x="4385" s="1" nd="1"/>
        <i x="5843" s="1" nd="1"/>
        <i x="3937" s="1" nd="1"/>
        <i x="5287" s="1" nd="1"/>
        <i x="2593" s="1" nd="1"/>
        <i x="5642" s="1" nd="1"/>
        <i x="4478" s="1" nd="1"/>
        <i x="5255" s="1" nd="1"/>
        <i x="5323" s="1" nd="1"/>
        <i x="4388" s="1" nd="1"/>
        <i x="4389" s="1" nd="1"/>
        <i x="4475" s="1" nd="1"/>
        <i x="2598" s="1" nd="1"/>
        <i x="5298" s="1" nd="1"/>
        <i x="5324" s="1" nd="1"/>
        <i x="4986" s="1" nd="1"/>
        <i x="3014" s="1" nd="1"/>
        <i x="4444" s="1" nd="1"/>
        <i x="5299" s="1" nd="1"/>
        <i x="4467" s="1" nd="1"/>
        <i x="5310" s="1" nd="1"/>
        <i x="41" s="1" nd="1"/>
        <i x="5538" s="1" nd="1"/>
        <i x="4413" s="1" nd="1"/>
        <i x="5288" s="1" nd="1"/>
        <i x="5311" s="1" nd="1"/>
        <i x="4953" s="1" nd="1"/>
        <i x="3429" s="1" nd="1"/>
        <i x="5289" s="1" nd="1"/>
        <i x="3962" s="1" nd="1"/>
        <i x="4954" s="1" nd="1"/>
        <i x="5779" s="1" nd="1"/>
        <i x="2597" s="1" nd="1"/>
        <i x="4468" s="1" nd="1"/>
        <i x="5002" s="1" nd="1"/>
        <i x="4387" s="1" nd="1"/>
        <i x="3419" s="1" nd="1"/>
        <i x="5290" s="1" nd="1"/>
        <i x="4955" s="1" nd="1"/>
        <i x="5525" s="1" nd="1"/>
        <i x="5304" s="1" nd="1"/>
        <i x="4462" s="1" nd="1"/>
        <i x="5308" s="1" nd="1"/>
        <i x="3418" s="1" nd="1"/>
        <i x="5543" s="1" nd="1"/>
        <i x="5537" s="1" nd="1"/>
        <i x="5608" s="1" nd="1"/>
        <i x="5309" s="1" nd="1"/>
        <i x="5250" s="1" nd="1"/>
        <i x="5583" s="1" nd="1"/>
        <i x="5848" s="1" nd="1"/>
        <i x="5586" s="1" nd="1"/>
        <i x="5609" s="1" nd="1"/>
        <i x="5305" s="1" nd="1"/>
        <i x="4428" s="1" nd="1"/>
        <i x="4987" s="1" nd="1"/>
        <i x="3018" s="1" nd="1"/>
        <i x="5840" s="1" nd="1"/>
        <i x="3019" s="1" nd="1"/>
        <i x="3428" s="1" nd="1"/>
        <i x="5545" s="1" nd="1"/>
        <i x="4429" s="1" nd="1"/>
        <i x="5000" s="1" nd="1"/>
        <i x="5228" s="1" nd="1"/>
        <i x="5001" s="1" nd="1"/>
        <i x="2599" s="1" nd="1"/>
        <i x="5256" s="1" nd="1"/>
        <i x="5248" s="1" nd="1"/>
        <i x="5590" s="1" nd="1"/>
        <i x="5258" s="1" nd="1"/>
        <i x="5643" s="1" nd="1"/>
        <i x="5260" s="1" nd="1"/>
        <i x="3913" s="1" nd="1"/>
        <i x="3430" s="1" nd="1"/>
        <i x="5557" s="1" nd="1"/>
        <i x="5251" s="1" nd="1"/>
        <i x="5785" s="1" nd="1"/>
        <i x="4466" s="1" nd="1"/>
        <i x="5895" s="1" nd="1"/>
        <i x="5896" s="1" nd="1"/>
        <i x="4460" s="1" nd="1"/>
        <i x="5786" s="1" nd="1"/>
        <i x="4967" s="1" nd="1"/>
        <i x="5533" s="1" nd="1"/>
        <i x="4461" s="1" nd="1"/>
        <i x="4465" s="1" nd="1"/>
        <i x="3936" s="1" nd="1"/>
        <i x="5787" s="1" nd="1"/>
        <i x="4464" s="1" nd="1"/>
        <i x="5539" s="1" nd="1"/>
        <i x="3427" s="1" nd="1"/>
        <i x="5558" s="1" nd="1"/>
        <i x="5535" s="1" nd="1"/>
        <i x="4459" s="1" nd="1"/>
        <i x="5541" s="1" nd="1"/>
        <i x="40" s="1" nd="1"/>
        <i x="5792" s="1" nd="1"/>
        <i x="4463" s="1" nd="1"/>
        <i x="5544" s="1" nd="1"/>
        <i x="5243" s="1" nd="1"/>
        <i x="5581" s="1" nd="1"/>
        <i x="5229" s="1" nd="1"/>
        <i x="4481" s="1" nd="1"/>
        <i x="5809" s="1" nd="1"/>
        <i x="5257" s="1" nd="1"/>
        <i x="5270" s="1" nd="1"/>
        <i x="5588" s="1" nd="1"/>
        <i x="5249" s="1" nd="1"/>
        <i x="5259" s="1" nd="1"/>
        <i x="5247" s="1" nd="1"/>
        <i x="5547" s="1" nd="1"/>
        <i x="5815" s="1" nd="1"/>
        <i x="5254" s="1" nd="1"/>
        <i x="5594" s="1" nd="1"/>
        <i x="5965" s="1" nd="1"/>
        <i x="5601" s="1" nd="1"/>
        <i x="4974" s="1" nd="1"/>
        <i x="4994" s="1" nd="1"/>
        <i x="5252" s="1" nd="1"/>
        <i x="4978" s="1" nd="1"/>
        <i x="5978" s="1" nd="1"/>
        <i x="5578" s="1" nd="1"/>
        <i x="5589" s="1" nd="1"/>
        <i x="4995" s="1" nd="1"/>
        <i x="5551" s="1" nd="1"/>
        <i x="5556" s="1" nd="1"/>
        <i x="5970" s="1" nd="1"/>
        <i x="4996" s="1" nd="1"/>
        <i x="5286" s="1" nd="1"/>
        <i x="5532" s="1" nd="1"/>
        <i x="4979" s="1" nd="1"/>
        <i x="5548" s="1" nd="1"/>
        <i x="4472" s="1" nd="1"/>
        <i x="5973" s="1" nd="1"/>
        <i x="5534" s="1" nd="1"/>
        <i x="5540" s="1" nd="1"/>
        <i x="4479" s="1" nd="1"/>
        <i x="4482" s="1" nd="1"/>
        <i x="5813" s="1" nd="1"/>
        <i x="5555" s="1" nd="1"/>
        <i x="5560" s="1" nd="1"/>
        <i x="5966" s="1" nd="1"/>
        <i x="5244" s="1" nd="1"/>
        <i x="3964" s="1" nd="1"/>
        <i x="5806" s="1" nd="1"/>
        <i x="4480" s="1" nd="1"/>
        <i x="4982" s="1" nd="1"/>
        <i x="5977" s="1" nd="1"/>
        <i x="4983" s="1" nd="1"/>
        <i x="5246" s="1" nd="1"/>
        <i x="5552" s="1" nd="1"/>
        <i x="5808" s="1" nd="1"/>
        <i x="5969" s="1" nd="1"/>
        <i x="5253" s="1" nd="1"/>
        <i x="4984" s="1" nd="1"/>
        <i x="2187" s="1" nd="1"/>
        <i x="5893" s="1" nd="1"/>
        <i x="5321" s="1" nd="1"/>
        <i x="5972" s="1" nd="1"/>
        <i x="5801" s="1" nd="1"/>
        <i x="2601" s="1" nd="1"/>
        <i x="5322" s="1" nd="1"/>
        <i x="5599" s="1" nd="1"/>
        <i x="5964" s="1" nd="1"/>
        <i x="4997" s="1" nd="1"/>
        <i x="5553" s="1" nd="1"/>
        <i x="4973" s="1" nd="1"/>
        <i x="5802" s="1" nd="1"/>
        <i x="5296" s="1" nd="1"/>
        <i x="3963" s="1" nd="1"/>
        <i x="4998" s="1" nd="1"/>
        <i x="5805" s="1" nd="1"/>
        <i x="5559" s="1" nd="1"/>
        <i x="5968" s="1" nd="1"/>
        <i x="5807" s="1" nd="1"/>
        <i x="5803" s="1" nd="1"/>
        <i x="5804" s="1" nd="1"/>
        <i x="5974" s="1" nd="1"/>
        <i x="5810" s="1" nd="1"/>
        <i x="5597" s="1" nd="1"/>
        <i x="5967" s="1" nd="1"/>
        <i x="2602" s="1" nd="1"/>
        <i x="5911" s="1" nd="1"/>
        <i x="5812" s="1" nd="1"/>
        <i x="5598" s="1" nd="1"/>
        <i x="5600" s="1" nd="1"/>
        <i x="5277" s="1" nd="1"/>
        <i x="5971" s="1" nd="1"/>
        <i x="5325" s="1" nd="1"/>
        <i x="4970" s="1" nd="1"/>
        <i x="5605" s="1" nd="1"/>
        <i x="4990" s="1" nd="1"/>
        <i x="5975" s="1" nd="1"/>
        <i x="5935" s="1" nd="1"/>
        <i x="5554" s="1" nd="1"/>
        <i x="5817" s="1" nd="1"/>
        <i x="5607" s="1" nd="1"/>
        <i x="3965" s="1" nd="1"/>
        <i x="5313" s="1" nd="1"/>
        <i x="5819" s="1" nd="1"/>
        <i x="5571" s="1" nd="1"/>
        <i x="5580" s="1" nd="1"/>
        <i x="5914" s="1" nd="1"/>
        <i x="4474" s="1" nd="1"/>
        <i x="5573" s="1" nd="1"/>
        <i x="5587" s="1" nd="1"/>
        <i x="5919" s="1" nd="1"/>
        <i x="5984" s="1" nd="1"/>
        <i x="4971" s="1" nd="1"/>
        <i x="5922" s="1" nd="1"/>
        <i x="2604" s="1" nd="1"/>
        <i x="5575" s="1" nd="1"/>
        <i x="5595" s="1" nd="1"/>
        <i x="5314" s="1" nd="1"/>
        <i x="5329" s="1" nd="1"/>
        <i x="5811" s="1" nd="1"/>
        <i x="5596" s="1" nd="1"/>
        <i x="5297" s="1" nd="1"/>
        <i x="5934" s="1" nd="1"/>
        <i x="3966" s="1" nd="1"/>
        <i x="5271" s="1" nd="1"/>
        <i x="5276" s="1" nd="1"/>
        <i x="5550" s="1" nd="1"/>
        <i x="5936" s="1" nd="1"/>
        <i x="5315" s="1" nd="1"/>
        <i x="4975" s="1" nd="1"/>
        <i x="5563" s="1" nd="1"/>
        <i x="5566" s="1" nd="1"/>
        <i x="5818" s="1" nd="1"/>
        <i x="5604" s="1" nd="1"/>
        <i x="5574" s="1" nd="1"/>
        <i x="4972" s="1" nd="1"/>
        <i x="5820" s="1" nd="1"/>
        <i x="5570" s="1" nd="1"/>
        <i x="4988" s="1" nd="1"/>
        <i x="4471" s="1" nd="1"/>
        <i x="5916" s="1" nd="1"/>
        <i x="5300" s="1" nd="1"/>
        <i x="5646" s="1" nd="1"/>
        <i x="5606" s="1" nd="1"/>
        <i x="4976" s="1" nd="1"/>
        <i x="5328" s="1" nd="1"/>
        <i x="5635" s="1" nd="1"/>
        <i x="5920" s="1" nd="1"/>
        <i x="2603" s="1" nd="1"/>
        <i x="4989" s="1" nd="1"/>
        <i x="5572" s="1" nd="1"/>
        <i x="5272" s="1" nd="1"/>
        <i x="5915" s="1" nd="1"/>
        <i x="5647" s="1" nd="1"/>
        <i x="5312" s="1" nd="1"/>
        <i x="5576" s="1" nd="1"/>
        <i x="5821" s="1" nd="1"/>
        <i x="5301" s="1" nd="1"/>
        <i x="6041" s="1" nd="1"/>
        <i x="5302" s="1" nd="1"/>
        <i x="5273" s="1" nd="1"/>
        <i x="6003" s="1" nd="1"/>
        <i x="5564" s="1" nd="1"/>
        <i x="5648" s="1" nd="1"/>
        <i x="5567" s="1" nd="1"/>
        <i x="5814" s="1" nd="1"/>
        <i x="5517" s="1" nd="1"/>
        <i x="4977" s="1" nd="1"/>
        <i x="5831" s="1" nd="1"/>
        <i x="5912" s="1" nd="1"/>
        <i x="5832" s="1" nd="1"/>
        <i x="5603" s="1" nd="1"/>
        <i x="5577" s="1" nd="1"/>
        <i x="5334" s="1" nd="1"/>
        <i x="5825" s="1" nd="1"/>
        <i x="6025" s="1" nd="1"/>
        <i x="5833" s="1" nd="1"/>
        <i x="5826" s="1" nd="1"/>
        <i x="5293" s="1" nd="1"/>
        <i x="5651" s="1" nd="1"/>
        <i x="5917" s="1" nd="1"/>
        <i x="5335" s="1" nd="1"/>
        <i x="6027" s="1" nd="1"/>
        <i x="5944" s="1" nd="1"/>
        <i x="5921" s="1" nd="1"/>
        <i x="5274" s="1" nd="1"/>
        <i x="5823" s="1" nd="1"/>
        <i x="5291" s="1" nd="1"/>
        <i x="6019" s="1" nd="1"/>
        <i x="5336" s="1" nd="1"/>
        <i x="5881" s="1" nd="1"/>
        <i x="5518" s="1" nd="1"/>
        <i x="5644" s="1" nd="1"/>
        <i x="5985" s="1" nd="1"/>
        <i x="5652" s="1" nd="1"/>
        <i x="5827" s="1" nd="1"/>
        <i x="5568" s="1" nd="1"/>
        <i x="5822" s="1" nd="1"/>
        <i x="6018" s="1" nd="1"/>
        <i x="6021" s="1" nd="1"/>
        <i x="5653" s="1" nd="1"/>
        <i x="6026" s="1" nd="1"/>
        <i x="5987" s="1" nd="1"/>
        <i x="5612" s="1" nd="1"/>
        <i x="5565" s="1" nd="1"/>
        <i x="5654" s="1" nd="1"/>
        <i x="5836" s="1" nd="1"/>
        <i x="5645" s="1" nd="1"/>
        <i x="6028" s="1" nd="1"/>
        <i x="5918" s="1" nd="1"/>
        <i x="6020" s="1" nd="1"/>
        <i x="4999" s="1" nd="1"/>
        <i x="5923" s="1" nd="1"/>
        <i x="5882" s="1" nd="1"/>
        <i x="5655" s="1" nd="1"/>
        <i x="6004" s="1" nd="1"/>
        <i x="5292" s="1" nd="1"/>
        <i x="5614" s="1" nd="1"/>
        <i x="5656" s="1" nd="1"/>
        <i x="5910" s="1" nd="1"/>
        <i x="5913" s="1" nd="1"/>
        <i x="5602" s="1" nd="1"/>
        <i x="5330" s="1" nd="1"/>
        <i x="5637" s="1" nd="1"/>
        <i x="5331" s="1" nd="1"/>
        <i x="5834" s="1" nd="1"/>
        <i x="5615" s="1" nd="1"/>
        <i x="5003" s="1" nd="1"/>
        <i x="5639" s="1" nd="1"/>
        <i x="5989" s="1" nd="1"/>
        <i x="5991" s="1" nd="1"/>
        <i x="5333" s="1" nd="1"/>
        <i x="5636" s="1" nd="1"/>
        <i x="6040" s="1" nd="1"/>
        <i x="5621" s="1" nd="1"/>
        <i x="5835" s="1" nd="1"/>
        <i x="5320" s="1" nd="1"/>
        <i x="5992" s="1" nd="1"/>
        <i x="5638" s="1" nd="1"/>
        <i x="5624" s="1" nd="1"/>
        <i x="5613" s="1" nd="1"/>
        <i x="5879" s="1" nd="1"/>
        <i x="5993" s="1" nd="1"/>
        <i x="5332" s="1" nd="1"/>
        <i x="5880" s="1" nd="1"/>
        <i x="5625" s="1" nd="1"/>
        <i x="5837" s="1" nd="1"/>
        <i x="5616" s="1" nd="1"/>
        <i x="5986" s="1" nd="1"/>
        <i x="4483" s="1" nd="1"/>
        <i x="5927" s="1" nd="1"/>
        <i x="6022" s="1" nd="1"/>
        <i x="5929" s="1" nd="1"/>
        <i x="5794" s="1" nd="1"/>
        <i x="5990" s="1" nd="1"/>
        <i x="5795" s="1" nd="1"/>
        <i x="5657" s="1" nd="1"/>
        <i x="5933" s="1" nd="1"/>
        <i x="5797" s="1" nd="1"/>
        <i x="5628" s="1" nd="1"/>
        <i x="5926" s="1" nd="1"/>
        <i x="5963" s="1" nd="1"/>
        <i x="4484" s="1" nd="1"/>
        <i x="6030" s="1" nd="1"/>
        <i x="5928" s="1" nd="1"/>
        <i x="5630" s="1" nd="1"/>
        <i x="5793" s="1" nd="1"/>
        <i x="5931" s="1" nd="1"/>
        <i x="5658" s="1" nd="1"/>
        <i x="5799" s="1" nd="1"/>
        <i x="5796" s="1" nd="1"/>
        <i x="5617" s="1" nd="1"/>
        <i x="5631" s="1" nd="1"/>
        <i x="5649" s="1" nd="1"/>
        <i x="5622" s="1" nd="1"/>
        <i x="5932" s="1" nd="1"/>
        <i x="5800" s="1" nd="1"/>
        <i x="5650" s="1" nd="1"/>
        <i x="5659" s="1" nd="1"/>
        <i x="6031" s="1" nd="1"/>
        <i x="6032" s="1" nd="1"/>
        <i x="5946" s="1" nd="1"/>
        <i x="5619" s="1" nd="1"/>
        <i x="5930" s="1" nd="1"/>
        <i x="5623" s="1" nd="1"/>
        <i x="5627" s="1" nd="1"/>
        <i x="5798" s="1" nd="1"/>
        <i x="5924" s="1" nd="1"/>
        <i x="5979" s="1" nd="1"/>
        <i x="5629" s="1" nd="1"/>
        <i x="5633" s="1" nd="1"/>
        <i x="5626" s="1" nd="1"/>
        <i x="5925" s="1" nd="1"/>
        <i x="5660" s="1" nd="1"/>
        <i x="5632" s="1" nd="1"/>
        <i x="5980" s="1" nd="1"/>
        <i x="5943" s="1" nd="1"/>
        <i x="6029" s="1" nd="1"/>
        <i x="5951" s="1" nd="1"/>
        <i x="5983" s="1" nd="1"/>
        <i x="5618" s="1" nd="1"/>
        <i x="5981" s="1" nd="1"/>
        <i x="5952" s="1" nd="1"/>
        <i x="5942" s="1" nd="1"/>
        <i x="5634" s="1" nd="1"/>
        <i x="5982" s="1" nd="1"/>
        <i x="5620" s="1" nd="1"/>
        <i x="5988" s="1" nd="1"/>
        <i x="6023" s="1" nd="1"/>
        <i x="5816" s="1" nd="1"/>
        <i x="5937" s="1" nd="1"/>
        <i x="6044" s="1" nd="1"/>
        <i x="5640" s="1" nd="1"/>
        <i x="5994" s="1" nd="1"/>
        <i x="6036" s="1" nd="1"/>
        <i x="6043" s="1" nd="1"/>
        <i x="5955" s="1" nd="1"/>
        <i x="6024" s="1" nd="1"/>
        <i x="6034" s="1" nd="1"/>
        <i x="5995" s="1" nd="1"/>
        <i x="6045" s="1" nd="1"/>
        <i x="5996" s="1" nd="1"/>
        <i x="5940" s="1" nd="1"/>
        <i x="6037" s="1" nd="1"/>
        <i x="5997" s="1" nd="1"/>
        <i x="6042" s="1" nd="1"/>
        <i x="6035" s="1" nd="1"/>
        <i x="5948" s="1" nd="1"/>
        <i x="5949" s="1" nd="1"/>
        <i x="5898" s="1" nd="1"/>
        <i x="6005" s="1" nd="1"/>
        <i x="5900" s="1" nd="1"/>
        <i x="5947" s="1" nd="1"/>
        <i x="6007" s="1" nd="1"/>
        <i x="5998" s="1" nd="1"/>
        <i x="5902" s="1" nd="1"/>
        <i x="6008" s="1" nd="1"/>
        <i x="5999" s="1" nd="1"/>
        <i x="6000" s="1" nd="1"/>
        <i x="5904" s="1" nd="1"/>
        <i x="5905" s="1" nd="1"/>
        <i x="6033" s="1" nd="1"/>
        <i x="6015" s="1" nd="1"/>
        <i x="6016" s="1" nd="1"/>
        <i x="5906" s="1" nd="1"/>
        <i x="6039" s="1" nd="1"/>
        <i x="6013" s="1" nd="1"/>
        <i x="6006" s="1" nd="1"/>
        <i x="6009" s="1" nd="1"/>
        <i x="6010" s="1" nd="1"/>
        <i x="5907" s="1" nd="1"/>
        <i x="5899" s="1" nd="1"/>
        <i x="5908" s="1" nd="1"/>
        <i x="5945" s="1" nd="1"/>
        <i x="5901" s="1" nd="1"/>
        <i x="5954" s="1" nd="1"/>
        <i x="5909" s="1" nd="1"/>
        <i x="5903" s="1" nd="1"/>
        <i x="5828" s="1" nd="1"/>
        <i x="5950" s="1" nd="1"/>
        <i x="6014" s="1" nd="1"/>
        <i x="5953" s="1" nd="1"/>
        <i x="6017" s="1" nd="1"/>
        <i x="6048" s="1" nd="1"/>
        <i x="6011" s="1" nd="1"/>
        <i x="6012" s="1" nd="1"/>
        <i x="6038" s="1" nd="1"/>
        <i x="6047" s="1" nd="1"/>
        <i x="604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1" xr10:uid="{AF60747A-1ED1-4FF8-AB18-068E10D6CD2B}" sourceName="Make">
  <pivotTables>
    <pivotTable tabId="17" name="PivotTable10"/>
    <pivotTable tabId="17" name="PivotTable2"/>
    <pivotTable tabId="14" name="PivotTable8"/>
    <pivotTable tabId="16" name="PivotTable9"/>
    <pivotTable tabId="7" name="PivotTable3"/>
    <pivotTable tabId="4" name="PivotTable1"/>
    <pivotTable tabId="19" name="PivotTable1"/>
    <pivotTable tabId="3" name="PivotTable3"/>
    <pivotTable tabId="12" name="PivotTable4"/>
    <pivotTable tabId="17" name="PivotTable8"/>
  </pivotTables>
  <data>
    <tabular pivotCacheId="369287572">
      <items count="48">
        <i x="15"/>
        <i x="43"/>
        <i x="19"/>
        <i x="40" s="1"/>
        <i x="0" s="1"/>
        <i x="24"/>
        <i x="31"/>
        <i x="2"/>
        <i x="28"/>
        <i x="22"/>
        <i x="38"/>
        <i x="8"/>
        <i x="30"/>
        <i x="1"/>
        <i x="14"/>
        <i x="21"/>
        <i x="7"/>
        <i x="41"/>
        <i x="32"/>
        <i x="12"/>
        <i x="13"/>
        <i x="33"/>
        <i x="37"/>
        <i x="17"/>
        <i x="10"/>
        <i x="3"/>
        <i x="29"/>
        <i x="23"/>
        <i x="25"/>
        <i x="45"/>
        <i x="18"/>
        <i x="11"/>
        <i x="5"/>
        <i x="26"/>
        <i x="27" nd="1"/>
        <i x="47" nd="1"/>
        <i x="6" nd="1"/>
        <i x="36" nd="1"/>
        <i x="42" nd="1"/>
        <i x="46" nd="1"/>
        <i x="39" nd="1"/>
        <i x="4" nd="1"/>
        <i x="35" nd="1"/>
        <i x="34" nd="1"/>
        <i x="16" nd="1"/>
        <i x="44" nd="1"/>
        <i x="20" nd="1"/>
        <i x="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1" xr10:uid="{A9110B80-ED25-4F0F-8FF8-B9F2206958FE}" cache="Slicer_Make1" caption="Make" startItem="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3" xr10:uid="{11EB1CD4-5C0C-458F-BC91-091D90EC946F}" cache="Slicer_Make1" caption="Make" startItem="9"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4" xr10:uid="{0C39CEA5-F2E5-4A65-BC62-438F9C89374E}" cache="Slicer_Make1" caption="Make"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5" xr10:uid="{39F72342-6966-427C-9ABD-A42DC32BCC8E}" cache="Slicer_Make1" caption="Make" startItem="3"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6" xr10:uid="{113656AB-22EF-4560-B29E-6F80EE7A79E0}" cache="Slicer_Make1" caption="Make" startItem="32" rowHeight="2571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7" xr10:uid="{114AA2E8-09A0-483B-A295-A73EBC135FE0}" cache="Slicer_Make1" caption="Make" startItem="28" rowHeight="257175"/>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8" xr10:uid="{4C3C0D58-C91F-418C-B020-1E8241C654A2}" cache="Slicer_Make1" caption="Make" startItem="21" rowHeight="257175"/>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SRP 1" xr10:uid="{C59CE0E1-3E7F-4F7D-BFD4-8BFA7482D1D8}" cache="Slicer_MSRP1" caption="MSRP" style="SlicerStyleLight1" rowHeight="257175"/>
  <slicer name="Make 2" xr10:uid="{B93F2036-DF37-43A3-9573-6AFA31D8C77A}" cache="Slicer_Make1" caption="Make" style="SlicerStyleLight1" rowHeight="257175"/>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SRP" xr10:uid="{C8E0A16F-04CC-40B1-BE08-2F3A26B5CB6A}" cache="Slicer_MSRP" caption="MSRP" style="SlicerStyleLight1" rowHeight="257175"/>
  <slicer name="Make" xr10:uid="{AF299E22-CF3B-4B48-85C7-776E33D8F8BB}" cache="Slicer_Make1" caption="Make" style="SlicerStyleLight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B9C742-1146-4772-8394-EBDCD70DBFB6}" name="cars" displayName="cars" ref="A1:Q11200" totalsRowShown="0">
  <autoFilter ref="A1:Q11200" xr:uid="{1BB9C742-1146-4772-8394-EBDCD70DBFB6}"/>
  <sortState xmlns:xlrd2="http://schemas.microsoft.com/office/spreadsheetml/2017/richdata2" ref="A2:Q11200">
    <sortCondition descending="1" ref="O1:O11200"/>
  </sortState>
  <tableColumns count="17">
    <tableColumn id="1" xr3:uid="{488EFB9B-C414-44B8-B8FB-6D70A906B167}" name="Make"/>
    <tableColumn id="2" xr3:uid="{7D6EFDA0-BCBE-4866-A801-84E883827411}" name="Model" dataDxfId="37" totalsRowDxfId="36"/>
    <tableColumn id="3" xr3:uid="{D1FDAA0F-351B-42E4-BD49-070B23521078}" name="year_1" dataDxfId="35"/>
    <tableColumn id="5" xr3:uid="{16715214-DA08-4122-B6B1-8335E7977126}" name="YEAR2" dataDxfId="34">
      <calculatedColumnFormula>DATE(cars[[#This Row],[year_1]],1,1)</calculatedColumnFormula>
    </tableColumn>
    <tableColumn id="4" xr3:uid="{79717395-05D6-4E2C-8580-FB3FF20962DF}" name="Engine Fuel Type"/>
    <tableColumn id="18" xr3:uid="{1D4B7C63-BC0E-4994-9735-A00FAEFC83F3}" name="Engine HP" dataDxfId="33" totalsRowDxfId="32"/>
    <tableColumn id="6" xr3:uid="{37D8C02A-D605-4132-B1B1-D5BFADF20FE5}" name="Engine Cylinders"/>
    <tableColumn id="7" xr3:uid="{C4BD1C59-BAA7-4A06-9C40-5195D6D00126}" name="Transmission Type"/>
    <tableColumn id="8" xr3:uid="{343DFB3F-5896-4C87-A7F7-5092FB940AF1}" name="Driven_Wheels"/>
    <tableColumn id="9" xr3:uid="{AF27510D-8A8C-4090-951E-89A0CBC230D0}" name="Number of Doors"/>
    <tableColumn id="10" xr3:uid="{0FA4F588-21E9-411D-B534-983EC44BCA21}" name="Market Category"/>
    <tableColumn id="11" xr3:uid="{893DB4EA-D041-42EF-B57C-5CA244B7ECA9}" name="Vehicle Size"/>
    <tableColumn id="12" xr3:uid="{ABB3EF55-E732-4AF9-8905-8ACE96205A2E}" name="Vehicle Style"/>
    <tableColumn id="13" xr3:uid="{2381576F-A2F1-4167-ADC0-9EE4B4BCB222}" name="highway MPG"/>
    <tableColumn id="14" xr3:uid="{06DD892A-97E3-47CC-A329-2AEA77E5FBFB}" name="city mpg"/>
    <tableColumn id="15" xr3:uid="{077EEEF5-17A8-4954-8E3E-E6596E53BB1C}" name="Popularity"/>
    <tableColumn id="16" xr3:uid="{9CF52B4F-DADA-46EC-B8CF-E1FAF8C8D549}" name="MSR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YEAR21" xr10:uid="{21BD78BE-EEC3-4210-8281-C67532E3BCB7}" sourceName="YEAR2">
  <pivotTables>
    <pivotTable tabId="3" name="PivotTable3"/>
    <pivotTable tabId="16" name="PivotTable9"/>
    <pivotTable tabId="19" name="PivotTable1"/>
    <pivotTable tabId="4" name="PivotTable1"/>
    <pivotTable tabId="17" name="PivotTable8"/>
    <pivotTable tabId="17" name="PivotTable2"/>
    <pivotTable tabId="14" name="PivotTable8"/>
    <pivotTable tabId="17" name="PivotTable10"/>
    <pivotTable tabId="7" name="PivotTable3"/>
    <pivotTable tabId="12" name="PivotTable4"/>
  </pivotTables>
  <state minimalRefreshVersion="6" lastRefreshVersion="6" pivotCacheId="369287572" filterType="dateBetween">
    <selection startDate="2011-01-01T00:00:00" endDate="2013-12-31T00:00:00"/>
    <bounds startDate="1990-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YEAR2" xr10:uid="{2B4D1F84-024D-4304-AC19-A2D24C7C3040}" sourceName="YEAR2">
  <pivotTables>
    <pivotTable tabId="3" name="PivotTable2"/>
  </pivotTables>
  <state minimalRefreshVersion="6" lastRefreshVersion="6" pivotCacheId="1541356232" filterType="dateBetween">
    <selection startDate="2012-01-01T00:00:00" endDate="2012-12-31T00:00:00"/>
    <bounds startDate="199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2" xr10:uid="{E000C2B2-7A11-4768-9BCB-6B360420384D}" cache="NativeTimeline_YEAR21" caption="YEAR2" showHeader="0" showSelectionLabel="0" showTimeLevel="0" level="0" selectionLevel="0" scrollPosition="2011-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2 1" xr10:uid="{F561FD54-5DCD-4613-9326-5AD4B1C4E2E8}" cache="NativeTimeline_YEAR21" caption="YEAR2" showHeader="0" showSelectionLabel="0" showTimeLevel="0" level="0" selectionLevel="0" scrollPosition="2011-01-21T00:00:00" style="TimeSlicerStyleDark4"/>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2 2" xr10:uid="{DA49F892-B016-418F-A9EC-650226A1C0A9}" cache="NativeTimeline_YEAR2" caption="YEAR2" showHeader="0" showSelectionLabel="0" showTimeLevel="0" level="0" selectionLevel="0" scrollPosition="2011-01-01T00:00:00" style="TimeSlicerStyleLight1"/>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2 3" xr10:uid="{794B2F7D-8482-43C5-A78E-4CC64F322C1A}" cache="NativeTimeline_YEAR21" caption="YEAR2" showHeader="0" showSelectionLabel="0" showTimeLevel="0" level="0" selectionLevel="0" scrollPosition="2010-09-27T00:00:00" style="TimeSlicerStyleLight1"/>
</timeline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6">
    <wetp:webextensionref xmlns:r="http://schemas.openxmlformats.org/officeDocument/2006/relationships" r:id="rId1"/>
  </wetp:taskpane>
  <wetp:taskpane dockstate="right" visibility="0" width="350"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A9DF4087-611A-4CAB-B6E4-D0396D0BD5DE}">
  <we:reference id="wa104379190" version="2.0.0.0" store="en-US" storeType="OMEX"/>
  <we:alternateReferences>
    <we:reference id="wa104379190" version="2.0.0.0" store="WA104379190"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95BC4138-E0F6-4CE5-84BE-3B39A26F2309}">
  <we:reference id="wa104168603" version="1.0.0.6" store="en-US" storeType="OMEX"/>
  <we:alternateReferences>
    <we:reference id="WA104168603" version="1.0.0.6" store="WA104168603"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microsoft.com/office/2011/relationships/timeline" Target="../timelines/timeline4.xml"/><Relationship Id="rId2" Type="http://schemas.microsoft.com/office/2007/relationships/slicer" Target="../slicers/slicer6.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4.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1C386-C610-437E-B5A3-5A7B05199B78}">
  <dimension ref="A1:Q22444"/>
  <sheetViews>
    <sheetView zoomScale="145" zoomScaleNormal="145" workbookViewId="0">
      <selection activeCell="D2" sqref="D2"/>
    </sheetView>
  </sheetViews>
  <sheetFormatPr defaultRowHeight="15" x14ac:dyDescent="0.25"/>
  <cols>
    <col min="1" max="1" width="14.42578125" bestFit="1" customWidth="1"/>
    <col min="2" max="2" width="33.140625" style="1" bestFit="1" customWidth="1"/>
    <col min="3" max="3" width="9.85546875" bestFit="1" customWidth="1"/>
    <col min="4" max="4" width="9.85546875" customWidth="1"/>
    <col min="5" max="5" width="44.5703125" bestFit="1" customWidth="1"/>
    <col min="6" max="6" width="12.42578125" style="4" bestFit="1" customWidth="1"/>
    <col min="7" max="7" width="18.7109375" bestFit="1" customWidth="1"/>
    <col min="8" max="8" width="20.42578125" bestFit="1" customWidth="1"/>
    <col min="9" max="9" width="17.140625" bestFit="1" customWidth="1"/>
    <col min="10" max="10" width="18.85546875" bestFit="1" customWidth="1"/>
    <col min="11" max="11" width="50.85546875" bestFit="1" customWidth="1"/>
    <col min="12" max="12" width="14.140625" bestFit="1" customWidth="1"/>
    <col min="13" max="13" width="19.42578125" bestFit="1" customWidth="1"/>
    <col min="14" max="14" width="15.140625" bestFit="1" customWidth="1"/>
    <col min="15" max="15" width="10.85546875" bestFit="1" customWidth="1"/>
    <col min="16" max="16" width="12.42578125" bestFit="1" customWidth="1"/>
    <col min="17" max="17" width="18.140625" customWidth="1"/>
  </cols>
  <sheetData>
    <row r="1" spans="1:17" x14ac:dyDescent="0.25">
      <c r="A1" t="s">
        <v>0</v>
      </c>
      <c r="B1" s="1" t="s">
        <v>1</v>
      </c>
      <c r="C1" t="s">
        <v>1070</v>
      </c>
      <c r="D1" t="s">
        <v>1069</v>
      </c>
      <c r="E1" t="s">
        <v>2</v>
      </c>
      <c r="F1" s="4" t="s">
        <v>3</v>
      </c>
      <c r="G1" t="s">
        <v>4</v>
      </c>
      <c r="H1" t="s">
        <v>5</v>
      </c>
      <c r="I1" t="s">
        <v>6</v>
      </c>
      <c r="J1" t="s">
        <v>7</v>
      </c>
      <c r="K1" t="s">
        <v>8</v>
      </c>
      <c r="L1" t="s">
        <v>9</v>
      </c>
      <c r="M1" t="s">
        <v>10</v>
      </c>
      <c r="N1" t="s">
        <v>11</v>
      </c>
      <c r="O1" t="s">
        <v>12</v>
      </c>
      <c r="P1" t="s">
        <v>13</v>
      </c>
      <c r="Q1" t="s">
        <v>14</v>
      </c>
    </row>
    <row r="2" spans="1:17" x14ac:dyDescent="0.25">
      <c r="A2" t="s">
        <v>15</v>
      </c>
      <c r="B2" s="1" t="s">
        <v>562</v>
      </c>
      <c r="C2" s="5">
        <v>2015</v>
      </c>
      <c r="D2" s="15">
        <f>DATE(cars[[#This Row],[year_1]],1,1)</f>
        <v>42005</v>
      </c>
      <c r="E2" t="s">
        <v>96</v>
      </c>
      <c r="F2" s="4">
        <v>170</v>
      </c>
      <c r="G2" s="5">
        <f ca="1">MEDIAN(cars[Engine Cylinders])</f>
        <v>6</v>
      </c>
      <c r="H2" t="s">
        <v>97</v>
      </c>
      <c r="I2" t="s">
        <v>19</v>
      </c>
      <c r="J2">
        <v>4</v>
      </c>
      <c r="K2" t="s">
        <v>57</v>
      </c>
      <c r="L2" t="s">
        <v>21</v>
      </c>
      <c r="M2" t="s">
        <v>54</v>
      </c>
      <c r="N2">
        <v>111</v>
      </c>
      <c r="O2">
        <v>137</v>
      </c>
      <c r="P2">
        <v>3916</v>
      </c>
      <c r="Q2">
        <v>42400</v>
      </c>
    </row>
    <row r="3" spans="1:17" x14ac:dyDescent="0.25">
      <c r="A3" t="s">
        <v>15</v>
      </c>
      <c r="B3" s="1" t="s">
        <v>562</v>
      </c>
      <c r="C3">
        <v>2016</v>
      </c>
      <c r="D3" s="15">
        <f>DATE(cars[[#This Row],[year_1]],1,1)</f>
        <v>42370</v>
      </c>
      <c r="E3" t="s">
        <v>96</v>
      </c>
      <c r="F3" s="4">
        <v>170</v>
      </c>
      <c r="G3" s="5">
        <f ca="1">MEDIAN(cars[Engine Cylinders])</f>
        <v>6</v>
      </c>
      <c r="H3" t="s">
        <v>97</v>
      </c>
      <c r="I3" t="s">
        <v>19</v>
      </c>
      <c r="J3">
        <v>4</v>
      </c>
      <c r="K3" t="s">
        <v>57</v>
      </c>
      <c r="L3" t="s">
        <v>21</v>
      </c>
      <c r="M3" t="s">
        <v>54</v>
      </c>
      <c r="N3">
        <v>111</v>
      </c>
      <c r="O3">
        <v>137</v>
      </c>
      <c r="P3">
        <v>3916</v>
      </c>
      <c r="Q3">
        <v>42400</v>
      </c>
    </row>
    <row r="4" spans="1:17" x14ac:dyDescent="0.25">
      <c r="A4" t="s">
        <v>15</v>
      </c>
      <c r="B4" s="1" t="s">
        <v>562</v>
      </c>
      <c r="C4">
        <v>2017</v>
      </c>
      <c r="D4" s="15">
        <f>DATE(cars[[#This Row],[year_1]],1,1)</f>
        <v>42736</v>
      </c>
      <c r="E4" t="s">
        <v>96</v>
      </c>
      <c r="F4" s="4">
        <v>170</v>
      </c>
      <c r="G4" s="5">
        <f ca="1">MEDIAN(cars[Engine Cylinders])</f>
        <v>6</v>
      </c>
      <c r="H4" t="s">
        <v>97</v>
      </c>
      <c r="I4" t="s">
        <v>19</v>
      </c>
      <c r="J4">
        <v>4</v>
      </c>
      <c r="K4" t="s">
        <v>57</v>
      </c>
      <c r="L4" t="s">
        <v>21</v>
      </c>
      <c r="M4" t="s">
        <v>54</v>
      </c>
      <c r="N4">
        <v>111</v>
      </c>
      <c r="O4">
        <v>137</v>
      </c>
      <c r="P4">
        <v>3916</v>
      </c>
      <c r="Q4">
        <v>42400</v>
      </c>
    </row>
    <row r="5" spans="1:17" x14ac:dyDescent="0.25">
      <c r="A5" t="s">
        <v>146</v>
      </c>
      <c r="B5" s="1" t="s">
        <v>461</v>
      </c>
      <c r="C5">
        <v>2013</v>
      </c>
      <c r="D5" s="15">
        <f>DATE(cars[[#This Row],[year_1]],1,1)</f>
        <v>41275</v>
      </c>
      <c r="E5" t="s">
        <v>96</v>
      </c>
      <c r="F5" s="4">
        <v>63</v>
      </c>
      <c r="G5" s="5">
        <f ca="1">MEDIAN(cars[Engine Cylinders])</f>
        <v>6</v>
      </c>
      <c r="H5" t="s">
        <v>97</v>
      </c>
      <c r="I5" t="s">
        <v>30</v>
      </c>
      <c r="J5">
        <v>4</v>
      </c>
      <c r="K5" t="s">
        <v>53</v>
      </c>
      <c r="L5" t="s">
        <v>21</v>
      </c>
      <c r="M5" t="s">
        <v>54</v>
      </c>
      <c r="N5">
        <v>105</v>
      </c>
      <c r="O5">
        <v>132</v>
      </c>
      <c r="P5">
        <v>2202</v>
      </c>
      <c r="Q5">
        <v>36625</v>
      </c>
    </row>
    <row r="6" spans="1:17" x14ac:dyDescent="0.25">
      <c r="A6" t="s">
        <v>146</v>
      </c>
      <c r="B6" s="1" t="s">
        <v>461</v>
      </c>
      <c r="C6">
        <v>2014</v>
      </c>
      <c r="D6" s="15">
        <f>DATE(cars[[#This Row],[year_1]],1,1)</f>
        <v>41640</v>
      </c>
      <c r="E6" t="s">
        <v>96</v>
      </c>
      <c r="F6" s="4">
        <v>63</v>
      </c>
      <c r="G6" s="5">
        <f ca="1">MEDIAN(cars[Engine Cylinders])</f>
        <v>6</v>
      </c>
      <c r="H6" t="s">
        <v>97</v>
      </c>
      <c r="I6" t="s">
        <v>30</v>
      </c>
      <c r="J6">
        <v>4</v>
      </c>
      <c r="K6" t="s">
        <v>53</v>
      </c>
      <c r="L6" t="s">
        <v>21</v>
      </c>
      <c r="M6" t="s">
        <v>54</v>
      </c>
      <c r="N6">
        <v>105</v>
      </c>
      <c r="O6">
        <v>132</v>
      </c>
      <c r="P6">
        <v>2202</v>
      </c>
      <c r="Q6">
        <v>36625</v>
      </c>
    </row>
    <row r="7" spans="1:17" x14ac:dyDescent="0.25">
      <c r="A7" t="s">
        <v>15</v>
      </c>
      <c r="B7" s="1" t="s">
        <v>562</v>
      </c>
      <c r="C7">
        <v>2017</v>
      </c>
      <c r="D7" s="15">
        <f>DATE(cars[[#This Row],[year_1]],1,1)</f>
        <v>42736</v>
      </c>
      <c r="E7" t="s">
        <v>96</v>
      </c>
      <c r="F7" s="4">
        <v>170</v>
      </c>
      <c r="G7" s="5">
        <f ca="1">MEDIAN(cars[Engine Cylinders])</f>
        <v>6</v>
      </c>
      <c r="H7" t="s">
        <v>97</v>
      </c>
      <c r="I7" t="s">
        <v>19</v>
      </c>
      <c r="J7">
        <v>4</v>
      </c>
      <c r="K7" t="s">
        <v>57</v>
      </c>
      <c r="L7" t="s">
        <v>21</v>
      </c>
      <c r="M7" t="s">
        <v>54</v>
      </c>
      <c r="N7">
        <v>106</v>
      </c>
      <c r="O7">
        <v>129</v>
      </c>
      <c r="P7">
        <v>3916</v>
      </c>
      <c r="Q7">
        <v>43600</v>
      </c>
    </row>
    <row r="8" spans="1:17" x14ac:dyDescent="0.25">
      <c r="A8" t="s">
        <v>186</v>
      </c>
      <c r="B8" s="1" t="s">
        <v>898</v>
      </c>
      <c r="C8">
        <v>2014</v>
      </c>
      <c r="D8" s="15">
        <f>DATE(cars[[#This Row],[year_1]],1,1)</f>
        <v>41640</v>
      </c>
      <c r="E8" t="s">
        <v>96</v>
      </c>
      <c r="F8" s="4">
        <v>140</v>
      </c>
      <c r="G8" s="5">
        <f ca="1">MEDIAN(cars[Engine Cylinders])</f>
        <v>6</v>
      </c>
      <c r="H8" t="s">
        <v>97</v>
      </c>
      <c r="I8" t="s">
        <v>30</v>
      </c>
      <c r="J8">
        <v>4</v>
      </c>
      <c r="K8" t="s">
        <v>53</v>
      </c>
      <c r="L8" t="s">
        <v>21</v>
      </c>
      <c r="M8" t="s">
        <v>54</v>
      </c>
      <c r="N8">
        <v>109</v>
      </c>
      <c r="O8">
        <v>128</v>
      </c>
      <c r="P8">
        <v>1385</v>
      </c>
      <c r="Q8">
        <v>26685</v>
      </c>
    </row>
    <row r="9" spans="1:17" x14ac:dyDescent="0.25">
      <c r="A9" t="s">
        <v>186</v>
      </c>
      <c r="B9" s="1" t="s">
        <v>898</v>
      </c>
      <c r="C9">
        <v>2014</v>
      </c>
      <c r="D9" s="15">
        <f>DATE(cars[[#This Row],[year_1]],1,1)</f>
        <v>41640</v>
      </c>
      <c r="E9" t="s">
        <v>96</v>
      </c>
      <c r="F9" s="4">
        <v>140</v>
      </c>
      <c r="G9" s="5">
        <f ca="1">MEDIAN(cars[Engine Cylinders])</f>
        <v>6</v>
      </c>
      <c r="H9" t="s">
        <v>97</v>
      </c>
      <c r="I9" t="s">
        <v>30</v>
      </c>
      <c r="J9">
        <v>4</v>
      </c>
      <c r="K9" t="s">
        <v>53</v>
      </c>
      <c r="L9" t="s">
        <v>21</v>
      </c>
      <c r="M9" t="s">
        <v>54</v>
      </c>
      <c r="N9">
        <v>109</v>
      </c>
      <c r="O9">
        <v>128</v>
      </c>
      <c r="P9">
        <v>1385</v>
      </c>
      <c r="Q9">
        <v>27010</v>
      </c>
    </row>
    <row r="10" spans="1:17" x14ac:dyDescent="0.25">
      <c r="A10" t="s">
        <v>186</v>
      </c>
      <c r="B10" s="1" t="s">
        <v>898</v>
      </c>
      <c r="C10">
        <v>2015</v>
      </c>
      <c r="D10" s="15">
        <f>DATE(cars[[#This Row],[year_1]],1,1)</f>
        <v>42005</v>
      </c>
      <c r="E10" t="s">
        <v>96</v>
      </c>
      <c r="F10" s="4">
        <v>140</v>
      </c>
      <c r="G10" s="5">
        <f ca="1">MEDIAN(cars[Engine Cylinders])</f>
        <v>6</v>
      </c>
      <c r="H10" t="s">
        <v>97</v>
      </c>
      <c r="I10" t="s">
        <v>30</v>
      </c>
      <c r="J10">
        <v>4</v>
      </c>
      <c r="K10" t="s">
        <v>53</v>
      </c>
      <c r="L10" t="s">
        <v>21</v>
      </c>
      <c r="M10" t="s">
        <v>54</v>
      </c>
      <c r="N10">
        <v>109</v>
      </c>
      <c r="O10">
        <v>128</v>
      </c>
      <c r="P10">
        <v>1385</v>
      </c>
      <c r="Q10">
        <v>25170</v>
      </c>
    </row>
    <row r="11" spans="1:17" x14ac:dyDescent="0.25">
      <c r="A11" t="s">
        <v>186</v>
      </c>
      <c r="B11" s="1" t="s">
        <v>898</v>
      </c>
      <c r="C11">
        <v>2015</v>
      </c>
      <c r="D11" s="15">
        <f>DATE(cars[[#This Row],[year_1]],1,1)</f>
        <v>42005</v>
      </c>
      <c r="E11" t="s">
        <v>96</v>
      </c>
      <c r="F11" s="4">
        <v>140</v>
      </c>
      <c r="G11" s="5">
        <f ca="1">MEDIAN(cars[Engine Cylinders])</f>
        <v>6</v>
      </c>
      <c r="H11" t="s">
        <v>97</v>
      </c>
      <c r="I11" t="s">
        <v>30</v>
      </c>
      <c r="J11">
        <v>4</v>
      </c>
      <c r="K11" t="s">
        <v>53</v>
      </c>
      <c r="L11" t="s">
        <v>21</v>
      </c>
      <c r="M11" t="s">
        <v>54</v>
      </c>
      <c r="N11">
        <v>109</v>
      </c>
      <c r="O11">
        <v>128</v>
      </c>
      <c r="P11">
        <v>1385</v>
      </c>
      <c r="Q11">
        <v>25560</v>
      </c>
    </row>
    <row r="12" spans="1:17" x14ac:dyDescent="0.25">
      <c r="A12" t="s">
        <v>186</v>
      </c>
      <c r="B12" s="1" t="s">
        <v>898</v>
      </c>
      <c r="C12">
        <v>2016</v>
      </c>
      <c r="D12" s="15">
        <f>DATE(cars[[#This Row],[year_1]],1,1)</f>
        <v>42370</v>
      </c>
      <c r="E12" t="s">
        <v>96</v>
      </c>
      <c r="F12" s="4">
        <v>140</v>
      </c>
      <c r="G12" s="5">
        <f ca="1">MEDIAN(cars[Engine Cylinders])</f>
        <v>6</v>
      </c>
      <c r="H12" t="s">
        <v>97</v>
      </c>
      <c r="I12" t="s">
        <v>30</v>
      </c>
      <c r="J12">
        <v>4</v>
      </c>
      <c r="K12" t="s">
        <v>53</v>
      </c>
      <c r="L12" t="s">
        <v>21</v>
      </c>
      <c r="M12" t="s">
        <v>54</v>
      </c>
      <c r="N12">
        <v>109</v>
      </c>
      <c r="O12">
        <v>128</v>
      </c>
      <c r="P12">
        <v>1385</v>
      </c>
      <c r="Q12">
        <v>25510</v>
      </c>
    </row>
    <row r="13" spans="1:17" x14ac:dyDescent="0.25">
      <c r="A13" t="s">
        <v>186</v>
      </c>
      <c r="B13" s="1" t="s">
        <v>898</v>
      </c>
      <c r="C13">
        <v>2016</v>
      </c>
      <c r="D13" s="15">
        <f>DATE(cars[[#This Row],[year_1]],1,1)</f>
        <v>42370</v>
      </c>
      <c r="E13" t="s">
        <v>96</v>
      </c>
      <c r="F13" s="4">
        <v>140</v>
      </c>
      <c r="G13" s="5">
        <f ca="1">MEDIAN(cars[Engine Cylinders])</f>
        <v>6</v>
      </c>
      <c r="H13" t="s">
        <v>97</v>
      </c>
      <c r="I13" t="s">
        <v>30</v>
      </c>
      <c r="J13">
        <v>4</v>
      </c>
      <c r="K13" t="s">
        <v>53</v>
      </c>
      <c r="L13" t="s">
        <v>21</v>
      </c>
      <c r="M13" t="s">
        <v>54</v>
      </c>
      <c r="N13">
        <v>109</v>
      </c>
      <c r="O13">
        <v>128</v>
      </c>
      <c r="P13">
        <v>1385</v>
      </c>
      <c r="Q13">
        <v>25120</v>
      </c>
    </row>
    <row r="14" spans="1:17" x14ac:dyDescent="0.25">
      <c r="A14" t="s">
        <v>186</v>
      </c>
      <c r="B14" s="1" t="s">
        <v>230</v>
      </c>
      <c r="C14">
        <v>2017</v>
      </c>
      <c r="D14" s="15">
        <f>DATE(cars[[#This Row],[year_1]],1,1)</f>
        <v>42736</v>
      </c>
      <c r="E14" t="s">
        <v>96</v>
      </c>
      <c r="F14" s="4">
        <v>200</v>
      </c>
      <c r="G14">
        <f>VLOOKUP(cars[[#This Row],[Make]],A1:G8150,6,FALSE)</f>
        <v>140</v>
      </c>
      <c r="H14" t="s">
        <v>97</v>
      </c>
      <c r="I14" t="s">
        <v>30</v>
      </c>
      <c r="J14">
        <v>4</v>
      </c>
      <c r="K14" t="s">
        <v>53</v>
      </c>
      <c r="L14" t="s">
        <v>21</v>
      </c>
      <c r="M14" t="s">
        <v>54</v>
      </c>
      <c r="N14">
        <v>110</v>
      </c>
      <c r="O14">
        <v>128</v>
      </c>
      <c r="P14">
        <v>1385</v>
      </c>
      <c r="Q14">
        <v>40905</v>
      </c>
    </row>
    <row r="15" spans="1:17" x14ac:dyDescent="0.25">
      <c r="A15" t="s">
        <v>186</v>
      </c>
      <c r="B15" s="1" t="s">
        <v>230</v>
      </c>
      <c r="C15">
        <v>2017</v>
      </c>
      <c r="D15" s="15">
        <f>DATE(cars[[#This Row],[year_1]],1,1)</f>
        <v>42736</v>
      </c>
      <c r="E15" t="s">
        <v>96</v>
      </c>
      <c r="F15" s="4">
        <v>200</v>
      </c>
      <c r="G15">
        <f>VLOOKUP(cars[[#This Row],[Make]],A1:G8151,6,FALSE)</f>
        <v>140</v>
      </c>
      <c r="H15" t="s">
        <v>97</v>
      </c>
      <c r="I15" t="s">
        <v>30</v>
      </c>
      <c r="J15">
        <v>4</v>
      </c>
      <c r="K15" t="s">
        <v>53</v>
      </c>
      <c r="L15" t="s">
        <v>21</v>
      </c>
      <c r="M15" t="s">
        <v>54</v>
      </c>
      <c r="N15">
        <v>110</v>
      </c>
      <c r="O15">
        <v>128</v>
      </c>
      <c r="P15">
        <v>1385</v>
      </c>
      <c r="Q15">
        <v>36620</v>
      </c>
    </row>
    <row r="16" spans="1:17" x14ac:dyDescent="0.25">
      <c r="A16" t="s">
        <v>64</v>
      </c>
      <c r="B16" s="1" t="s">
        <v>559</v>
      </c>
      <c r="C16">
        <v>2016</v>
      </c>
      <c r="D16" s="15">
        <f>DATE(cars[[#This Row],[year_1]],1,1)</f>
        <v>42370</v>
      </c>
      <c r="E16" t="s">
        <v>96</v>
      </c>
      <c r="F16" s="4">
        <v>66</v>
      </c>
      <c r="G16" s="5">
        <f ca="1">MEDIAN(cars[Engine Cylinders])</f>
        <v>6</v>
      </c>
      <c r="H16" t="s">
        <v>97</v>
      </c>
      <c r="I16" t="s">
        <v>19</v>
      </c>
      <c r="J16">
        <v>4</v>
      </c>
      <c r="K16" t="s">
        <v>53</v>
      </c>
      <c r="L16" t="s">
        <v>21</v>
      </c>
      <c r="M16" t="s">
        <v>54</v>
      </c>
      <c r="N16">
        <v>99</v>
      </c>
      <c r="O16">
        <v>126</v>
      </c>
      <c r="P16">
        <v>436</v>
      </c>
      <c r="Q16">
        <v>22995</v>
      </c>
    </row>
    <row r="17" spans="1:17" x14ac:dyDescent="0.25">
      <c r="A17" t="s">
        <v>47</v>
      </c>
      <c r="B17" s="1" t="s">
        <v>610</v>
      </c>
      <c r="C17">
        <v>2014</v>
      </c>
      <c r="D17" s="15">
        <f>DATE(cars[[#This Row],[year_1]],1,1)</f>
        <v>41640</v>
      </c>
      <c r="E17" t="s">
        <v>96</v>
      </c>
      <c r="F17" s="4">
        <v>63</v>
      </c>
      <c r="G17" s="5">
        <f ca="1">MEDIAN(cars[Engine Cylinders])</f>
        <v>6</v>
      </c>
      <c r="H17" t="s">
        <v>97</v>
      </c>
      <c r="I17" t="s">
        <v>30</v>
      </c>
      <c r="J17">
        <v>4</v>
      </c>
      <c r="K17" t="s">
        <v>53</v>
      </c>
      <c r="L17" t="s">
        <v>21</v>
      </c>
      <c r="M17" t="s">
        <v>54</v>
      </c>
      <c r="N17">
        <v>101</v>
      </c>
      <c r="O17">
        <v>126</v>
      </c>
      <c r="P17">
        <v>2009</v>
      </c>
      <c r="Q17">
        <v>35020</v>
      </c>
    </row>
    <row r="18" spans="1:17" x14ac:dyDescent="0.25">
      <c r="A18" t="s">
        <v>47</v>
      </c>
      <c r="B18" s="1" t="s">
        <v>610</v>
      </c>
      <c r="C18">
        <v>2014</v>
      </c>
      <c r="D18" s="15">
        <f>DATE(cars[[#This Row],[year_1]],1,1)</f>
        <v>41640</v>
      </c>
      <c r="E18" t="s">
        <v>96</v>
      </c>
      <c r="F18" s="4">
        <v>63</v>
      </c>
      <c r="G18" s="5">
        <f ca="1">MEDIAN(cars[Engine Cylinders])</f>
        <v>6</v>
      </c>
      <c r="H18" t="s">
        <v>97</v>
      </c>
      <c r="I18" t="s">
        <v>30</v>
      </c>
      <c r="J18">
        <v>4</v>
      </c>
      <c r="K18" t="s">
        <v>53</v>
      </c>
      <c r="L18" t="s">
        <v>21</v>
      </c>
      <c r="M18" t="s">
        <v>54</v>
      </c>
      <c r="N18">
        <v>101</v>
      </c>
      <c r="O18">
        <v>126</v>
      </c>
      <c r="P18">
        <v>2009</v>
      </c>
      <c r="Q18">
        <v>32000</v>
      </c>
    </row>
    <row r="19" spans="1:17" x14ac:dyDescent="0.25">
      <c r="A19" t="s">
        <v>47</v>
      </c>
      <c r="B19" s="1" t="s">
        <v>610</v>
      </c>
      <c r="C19">
        <v>2014</v>
      </c>
      <c r="D19" s="15">
        <f>DATE(cars[[#This Row],[year_1]],1,1)</f>
        <v>41640</v>
      </c>
      <c r="E19" t="s">
        <v>96</v>
      </c>
      <c r="F19" s="4">
        <v>63</v>
      </c>
      <c r="G19" s="5">
        <f ca="1">MEDIAN(cars[Engine Cylinders])</f>
        <v>6</v>
      </c>
      <c r="H19" t="s">
        <v>97</v>
      </c>
      <c r="I19" t="s">
        <v>30</v>
      </c>
      <c r="J19">
        <v>4</v>
      </c>
      <c r="K19" t="s">
        <v>53</v>
      </c>
      <c r="L19" t="s">
        <v>21</v>
      </c>
      <c r="M19" t="s">
        <v>54</v>
      </c>
      <c r="N19">
        <v>101</v>
      </c>
      <c r="O19">
        <v>126</v>
      </c>
      <c r="P19">
        <v>2009</v>
      </c>
      <c r="Q19">
        <v>28980</v>
      </c>
    </row>
    <row r="20" spans="1:17" x14ac:dyDescent="0.25">
      <c r="A20" t="s">
        <v>47</v>
      </c>
      <c r="B20" s="1" t="s">
        <v>610</v>
      </c>
      <c r="C20">
        <v>2015</v>
      </c>
      <c r="D20" s="15">
        <f>DATE(cars[[#This Row],[year_1]],1,1)</f>
        <v>42005</v>
      </c>
      <c r="E20" t="s">
        <v>96</v>
      </c>
      <c r="F20" s="4">
        <v>63</v>
      </c>
      <c r="G20" s="5">
        <f ca="1">MEDIAN(cars[Engine Cylinders])</f>
        <v>6</v>
      </c>
      <c r="H20" t="s">
        <v>97</v>
      </c>
      <c r="I20" t="s">
        <v>30</v>
      </c>
      <c r="J20">
        <v>4</v>
      </c>
      <c r="K20" t="s">
        <v>53</v>
      </c>
      <c r="L20" t="s">
        <v>21</v>
      </c>
      <c r="M20" t="s">
        <v>54</v>
      </c>
      <c r="N20">
        <v>101</v>
      </c>
      <c r="O20">
        <v>126</v>
      </c>
      <c r="P20">
        <v>2009</v>
      </c>
      <c r="Q20">
        <v>32100</v>
      </c>
    </row>
    <row r="21" spans="1:17" x14ac:dyDescent="0.25">
      <c r="A21" t="s">
        <v>47</v>
      </c>
      <c r="B21" s="1" t="s">
        <v>610</v>
      </c>
      <c r="C21">
        <v>2015</v>
      </c>
      <c r="D21" s="15">
        <f>DATE(cars[[#This Row],[year_1]],1,1)</f>
        <v>42005</v>
      </c>
      <c r="E21" t="s">
        <v>96</v>
      </c>
      <c r="F21" s="4">
        <v>63</v>
      </c>
      <c r="G21" s="5">
        <f ca="1">MEDIAN(cars[Engine Cylinders])</f>
        <v>6</v>
      </c>
      <c r="H21" t="s">
        <v>97</v>
      </c>
      <c r="I21" t="s">
        <v>30</v>
      </c>
      <c r="J21">
        <v>4</v>
      </c>
      <c r="K21" t="s">
        <v>53</v>
      </c>
      <c r="L21" t="s">
        <v>21</v>
      </c>
      <c r="M21" t="s">
        <v>54</v>
      </c>
      <c r="N21">
        <v>101</v>
      </c>
      <c r="O21">
        <v>126</v>
      </c>
      <c r="P21">
        <v>2009</v>
      </c>
      <c r="Q21">
        <v>35120</v>
      </c>
    </row>
    <row r="22" spans="1:17" x14ac:dyDescent="0.25">
      <c r="A22" t="s">
        <v>47</v>
      </c>
      <c r="B22" s="1" t="s">
        <v>610</v>
      </c>
      <c r="C22">
        <v>2015</v>
      </c>
      <c r="D22" s="15">
        <f>DATE(cars[[#This Row],[year_1]],1,1)</f>
        <v>42005</v>
      </c>
      <c r="E22" t="s">
        <v>96</v>
      </c>
      <c r="F22" s="4">
        <v>63</v>
      </c>
      <c r="G22" s="5">
        <f ca="1">MEDIAN(cars[Engine Cylinders])</f>
        <v>6</v>
      </c>
      <c r="H22" t="s">
        <v>97</v>
      </c>
      <c r="I22" t="s">
        <v>30</v>
      </c>
      <c r="J22">
        <v>4</v>
      </c>
      <c r="K22" t="s">
        <v>53</v>
      </c>
      <c r="L22" t="s">
        <v>21</v>
      </c>
      <c r="M22" t="s">
        <v>54</v>
      </c>
      <c r="N22">
        <v>101</v>
      </c>
      <c r="O22">
        <v>126</v>
      </c>
      <c r="P22">
        <v>2009</v>
      </c>
      <c r="Q22">
        <v>29010</v>
      </c>
    </row>
    <row r="23" spans="1:17" x14ac:dyDescent="0.25">
      <c r="A23" t="s">
        <v>47</v>
      </c>
      <c r="B23" s="1" t="s">
        <v>610</v>
      </c>
      <c r="C23">
        <v>2015</v>
      </c>
      <c r="D23" s="15">
        <f>DATE(cars[[#This Row],[year_1]],1,1)</f>
        <v>42005</v>
      </c>
      <c r="E23" t="s">
        <v>96</v>
      </c>
      <c r="F23" s="4">
        <v>63</v>
      </c>
      <c r="G23" s="5">
        <f ca="1">MEDIAN(cars[Engine Cylinders])</f>
        <v>6</v>
      </c>
      <c r="H23" t="s">
        <v>97</v>
      </c>
      <c r="I23" t="s">
        <v>30</v>
      </c>
      <c r="J23">
        <v>4</v>
      </c>
      <c r="K23" t="s">
        <v>53</v>
      </c>
      <c r="L23" t="s">
        <v>21</v>
      </c>
      <c r="M23" t="s">
        <v>54</v>
      </c>
      <c r="N23">
        <v>101</v>
      </c>
      <c r="O23">
        <v>126</v>
      </c>
      <c r="P23">
        <v>2009</v>
      </c>
      <c r="Q23">
        <v>32000</v>
      </c>
    </row>
    <row r="24" spans="1:17" x14ac:dyDescent="0.25">
      <c r="A24" t="s">
        <v>47</v>
      </c>
      <c r="B24" s="1" t="s">
        <v>610</v>
      </c>
      <c r="C24">
        <v>2016</v>
      </c>
      <c r="D24" s="15">
        <f>DATE(cars[[#This Row],[year_1]],1,1)</f>
        <v>42370</v>
      </c>
      <c r="E24" t="s">
        <v>96</v>
      </c>
      <c r="F24" s="4">
        <v>63</v>
      </c>
      <c r="G24" s="5">
        <f ca="1">MEDIAN(cars[Engine Cylinders])</f>
        <v>6</v>
      </c>
      <c r="H24" t="s">
        <v>97</v>
      </c>
      <c r="I24" t="s">
        <v>30</v>
      </c>
      <c r="J24">
        <v>4</v>
      </c>
      <c r="K24" t="s">
        <v>53</v>
      </c>
      <c r="L24" t="s">
        <v>21</v>
      </c>
      <c r="M24" t="s">
        <v>54</v>
      </c>
      <c r="N24">
        <v>101</v>
      </c>
      <c r="O24">
        <v>126</v>
      </c>
      <c r="P24">
        <v>2009</v>
      </c>
      <c r="Q24">
        <v>29010</v>
      </c>
    </row>
    <row r="25" spans="1:17" x14ac:dyDescent="0.25">
      <c r="A25" t="s">
        <v>220</v>
      </c>
      <c r="B25" s="1" t="s">
        <v>385</v>
      </c>
      <c r="C25">
        <v>2015</v>
      </c>
      <c r="D25" s="15">
        <f>DATE(cars[[#This Row],[year_1]],1,1)</f>
        <v>42005</v>
      </c>
      <c r="E25" t="s">
        <v>96</v>
      </c>
      <c r="F25" s="4">
        <v>115</v>
      </c>
      <c r="G25">
        <f>VLOOKUP(cars[[#This Row],[Make]],A1:G8163,6,FALSE)</f>
        <v>115</v>
      </c>
      <c r="H25" t="s">
        <v>97</v>
      </c>
      <c r="I25" t="s">
        <v>30</v>
      </c>
      <c r="J25">
        <v>4</v>
      </c>
      <c r="K25" t="s">
        <v>53</v>
      </c>
      <c r="L25" t="s">
        <v>21</v>
      </c>
      <c r="M25" t="s">
        <v>54</v>
      </c>
      <c r="N25">
        <v>105</v>
      </c>
      <c r="O25">
        <v>126</v>
      </c>
      <c r="P25">
        <v>873</v>
      </c>
      <c r="Q25">
        <v>33450</v>
      </c>
    </row>
    <row r="26" spans="1:17" x14ac:dyDescent="0.25">
      <c r="A26" t="s">
        <v>220</v>
      </c>
      <c r="B26" s="1" t="s">
        <v>385</v>
      </c>
      <c r="C26">
        <v>2015</v>
      </c>
      <c r="D26" s="15">
        <f>DATE(cars[[#This Row],[year_1]],1,1)</f>
        <v>42005</v>
      </c>
      <c r="E26" t="s">
        <v>96</v>
      </c>
      <c r="F26" s="4">
        <v>115</v>
      </c>
      <c r="G26">
        <f>VLOOKUP(cars[[#This Row],[Make]],A1:G8164,6,FALSE)</f>
        <v>115</v>
      </c>
      <c r="H26" t="s">
        <v>97</v>
      </c>
      <c r="I26" t="s">
        <v>30</v>
      </c>
      <c r="J26">
        <v>4</v>
      </c>
      <c r="K26" t="s">
        <v>53</v>
      </c>
      <c r="L26" t="s">
        <v>21</v>
      </c>
      <c r="M26" t="s">
        <v>54</v>
      </c>
      <c r="N26">
        <v>105</v>
      </c>
      <c r="O26">
        <v>126</v>
      </c>
      <c r="P26">
        <v>873</v>
      </c>
      <c r="Q26">
        <v>35445</v>
      </c>
    </row>
    <row r="27" spans="1:17" x14ac:dyDescent="0.25">
      <c r="A27" t="s">
        <v>220</v>
      </c>
      <c r="B27" s="1" t="s">
        <v>385</v>
      </c>
      <c r="C27">
        <v>2016</v>
      </c>
      <c r="D27" s="15">
        <f>DATE(cars[[#This Row],[year_1]],1,1)</f>
        <v>42370</v>
      </c>
      <c r="E27" t="s">
        <v>96</v>
      </c>
      <c r="F27" s="4">
        <v>115</v>
      </c>
      <c r="G27">
        <f>VLOOKUP(cars[[#This Row],[Make]],A1:G8165,6,FALSE)</f>
        <v>115</v>
      </c>
      <c r="H27" t="s">
        <v>97</v>
      </c>
      <c r="I27" t="s">
        <v>30</v>
      </c>
      <c r="J27">
        <v>4</v>
      </c>
      <c r="K27" t="s">
        <v>53</v>
      </c>
      <c r="L27" t="s">
        <v>21</v>
      </c>
      <c r="M27" t="s">
        <v>54</v>
      </c>
      <c r="N27">
        <v>105</v>
      </c>
      <c r="O27">
        <v>126</v>
      </c>
      <c r="P27">
        <v>873</v>
      </c>
      <c r="Q27">
        <v>28995</v>
      </c>
    </row>
    <row r="28" spans="1:17" x14ac:dyDescent="0.25">
      <c r="A28" t="s">
        <v>220</v>
      </c>
      <c r="B28" s="1" t="s">
        <v>385</v>
      </c>
      <c r="C28">
        <v>2016</v>
      </c>
      <c r="D28" s="15">
        <f>DATE(cars[[#This Row],[year_1]],1,1)</f>
        <v>42370</v>
      </c>
      <c r="E28" t="s">
        <v>96</v>
      </c>
      <c r="F28" s="4">
        <v>115</v>
      </c>
      <c r="G28">
        <f>VLOOKUP(cars[[#This Row],[Make]],A1:G8166,6,FALSE)</f>
        <v>115</v>
      </c>
      <c r="H28" t="s">
        <v>97</v>
      </c>
      <c r="I28" t="s">
        <v>30</v>
      </c>
      <c r="J28">
        <v>4</v>
      </c>
      <c r="K28" t="s">
        <v>53</v>
      </c>
      <c r="L28" t="s">
        <v>21</v>
      </c>
      <c r="M28" t="s">
        <v>54</v>
      </c>
      <c r="N28">
        <v>105</v>
      </c>
      <c r="O28">
        <v>126</v>
      </c>
      <c r="P28">
        <v>873</v>
      </c>
      <c r="Q28">
        <v>35595</v>
      </c>
    </row>
    <row r="29" spans="1:17" x14ac:dyDescent="0.25">
      <c r="A29" t="s">
        <v>64</v>
      </c>
      <c r="B29" s="1" t="s">
        <v>559</v>
      </c>
      <c r="C29">
        <v>2014</v>
      </c>
      <c r="D29" s="15">
        <f>DATE(cars[[#This Row],[year_1]],1,1)</f>
        <v>41640</v>
      </c>
      <c r="E29" t="s">
        <v>96</v>
      </c>
      <c r="F29" s="4">
        <v>63</v>
      </c>
      <c r="G29">
        <f>VLOOKUP(cars[[#This Row],[Make]],A1:G3785,6,FALSE)</f>
        <v>66</v>
      </c>
      <c r="H29" t="s">
        <v>97</v>
      </c>
      <c r="I29" t="s">
        <v>19</v>
      </c>
      <c r="J29">
        <v>4</v>
      </c>
      <c r="K29" t="s">
        <v>53</v>
      </c>
      <c r="L29" t="s">
        <v>21</v>
      </c>
      <c r="M29" t="s">
        <v>54</v>
      </c>
      <c r="N29">
        <v>99</v>
      </c>
      <c r="O29">
        <v>126</v>
      </c>
      <c r="P29">
        <v>436</v>
      </c>
      <c r="Q29">
        <v>22995</v>
      </c>
    </row>
    <row r="30" spans="1:17" x14ac:dyDescent="0.25">
      <c r="A30" t="s">
        <v>47</v>
      </c>
      <c r="B30" s="1" t="s">
        <v>610</v>
      </c>
      <c r="C30">
        <v>2016</v>
      </c>
      <c r="D30" s="15">
        <f>DATE(cars[[#This Row],[year_1]],1,1)</f>
        <v>42370</v>
      </c>
      <c r="E30" t="s">
        <v>96</v>
      </c>
      <c r="F30" s="4">
        <v>63</v>
      </c>
      <c r="G30" s="5">
        <f ca="1">MEDIAN(cars[Engine Cylinders])</f>
        <v>6</v>
      </c>
      <c r="H30" t="s">
        <v>97</v>
      </c>
      <c r="I30" t="s">
        <v>30</v>
      </c>
      <c r="J30">
        <v>4</v>
      </c>
      <c r="K30" t="s">
        <v>53</v>
      </c>
      <c r="L30" t="s">
        <v>21</v>
      </c>
      <c r="M30" t="s">
        <v>54</v>
      </c>
      <c r="N30">
        <v>101</v>
      </c>
      <c r="O30">
        <v>124</v>
      </c>
      <c r="P30">
        <v>2009</v>
      </c>
      <c r="Q30">
        <v>34200</v>
      </c>
    </row>
    <row r="31" spans="1:17" x14ac:dyDescent="0.25">
      <c r="A31" t="s">
        <v>47</v>
      </c>
      <c r="B31" s="1" t="s">
        <v>610</v>
      </c>
      <c r="C31">
        <v>2016</v>
      </c>
      <c r="D31" s="15">
        <f>DATE(cars[[#This Row],[year_1]],1,1)</f>
        <v>42370</v>
      </c>
      <c r="E31" t="s">
        <v>96</v>
      </c>
      <c r="F31" s="4">
        <v>63</v>
      </c>
      <c r="G31" s="5">
        <f ca="1">MEDIAN(cars[Engine Cylinders])</f>
        <v>6</v>
      </c>
      <c r="H31" t="s">
        <v>97</v>
      </c>
      <c r="I31" t="s">
        <v>30</v>
      </c>
      <c r="J31">
        <v>4</v>
      </c>
      <c r="K31" t="s">
        <v>53</v>
      </c>
      <c r="L31" t="s">
        <v>21</v>
      </c>
      <c r="M31" t="s">
        <v>54</v>
      </c>
      <c r="N31">
        <v>101</v>
      </c>
      <c r="O31">
        <v>124</v>
      </c>
      <c r="P31">
        <v>2009</v>
      </c>
      <c r="Q31">
        <v>36790</v>
      </c>
    </row>
    <row r="32" spans="1:17" x14ac:dyDescent="0.25">
      <c r="A32" t="s">
        <v>36</v>
      </c>
      <c r="B32" s="1" t="s">
        <v>95</v>
      </c>
      <c r="C32">
        <v>2015</v>
      </c>
      <c r="D32" s="15">
        <f>DATE(cars[[#This Row],[year_1]],1,1)</f>
        <v>42005</v>
      </c>
      <c r="E32" t="s">
        <v>96</v>
      </c>
      <c r="F32" s="4">
        <v>63</v>
      </c>
      <c r="G32" s="5">
        <f ca="1">MEDIAN(cars[Engine Cylinders])</f>
        <v>6</v>
      </c>
      <c r="H32" t="s">
        <v>97</v>
      </c>
      <c r="I32" t="s">
        <v>30</v>
      </c>
      <c r="J32">
        <v>2</v>
      </c>
      <c r="K32" t="s">
        <v>53</v>
      </c>
      <c r="L32" t="s">
        <v>21</v>
      </c>
      <c r="M32" t="s">
        <v>67</v>
      </c>
      <c r="N32">
        <v>108</v>
      </c>
      <c r="O32">
        <v>122</v>
      </c>
      <c r="P32">
        <v>819</v>
      </c>
      <c r="Q32">
        <v>31800</v>
      </c>
    </row>
    <row r="33" spans="1:17" x14ac:dyDescent="0.25">
      <c r="A33" t="s">
        <v>64</v>
      </c>
      <c r="B33" s="1" t="s">
        <v>559</v>
      </c>
      <c r="C33">
        <v>2017</v>
      </c>
      <c r="D33" s="15">
        <f>DATE(cars[[#This Row],[year_1]],1,1)</f>
        <v>42736</v>
      </c>
      <c r="E33" t="s">
        <v>96</v>
      </c>
      <c r="F33" s="4">
        <v>66</v>
      </c>
      <c r="G33" s="5">
        <f ca="1">MEDIAN(cars[Engine Cylinders])</f>
        <v>6</v>
      </c>
      <c r="H33" t="s">
        <v>97</v>
      </c>
      <c r="I33" t="s">
        <v>19</v>
      </c>
      <c r="J33">
        <v>4</v>
      </c>
      <c r="K33" t="s">
        <v>53</v>
      </c>
      <c r="L33" t="s">
        <v>21</v>
      </c>
      <c r="M33" t="s">
        <v>54</v>
      </c>
      <c r="N33">
        <v>102</v>
      </c>
      <c r="O33">
        <v>121</v>
      </c>
      <c r="P33">
        <v>436</v>
      </c>
      <c r="Q33">
        <v>22995</v>
      </c>
    </row>
    <row r="34" spans="1:17" x14ac:dyDescent="0.25">
      <c r="A34" t="s">
        <v>36</v>
      </c>
      <c r="B34" s="1" t="s">
        <v>95</v>
      </c>
      <c r="C34">
        <v>2016</v>
      </c>
      <c r="D34" s="15">
        <f>DATE(cars[[#This Row],[year_1]],1,1)</f>
        <v>42370</v>
      </c>
      <c r="E34" t="s">
        <v>96</v>
      </c>
      <c r="F34" s="4">
        <v>63</v>
      </c>
      <c r="G34" s="5">
        <f ca="1">MEDIAN(cars[Engine Cylinders])</f>
        <v>6</v>
      </c>
      <c r="H34" t="s">
        <v>97</v>
      </c>
      <c r="I34" t="s">
        <v>30</v>
      </c>
      <c r="J34">
        <v>2</v>
      </c>
      <c r="K34" t="s">
        <v>53</v>
      </c>
      <c r="L34" t="s">
        <v>21</v>
      </c>
      <c r="M34" t="s">
        <v>67</v>
      </c>
      <c r="N34">
        <v>103</v>
      </c>
      <c r="O34">
        <v>121</v>
      </c>
      <c r="P34">
        <v>819</v>
      </c>
      <c r="Q34">
        <v>31800</v>
      </c>
    </row>
    <row r="35" spans="1:17" x14ac:dyDescent="0.25">
      <c r="A35" t="s">
        <v>36</v>
      </c>
      <c r="B35" s="1" t="s">
        <v>95</v>
      </c>
      <c r="C35">
        <v>2017</v>
      </c>
      <c r="D35" s="15">
        <f>DATE(cars[[#This Row],[year_1]],1,1)</f>
        <v>42736</v>
      </c>
      <c r="E35" t="s">
        <v>96</v>
      </c>
      <c r="F35" s="4">
        <v>63</v>
      </c>
      <c r="G35" s="5">
        <f ca="1">MEDIAN(cars[Engine Cylinders])</f>
        <v>6</v>
      </c>
      <c r="H35" t="s">
        <v>97</v>
      </c>
      <c r="I35" t="s">
        <v>30</v>
      </c>
      <c r="J35">
        <v>2</v>
      </c>
      <c r="K35" t="s">
        <v>53</v>
      </c>
      <c r="L35" t="s">
        <v>21</v>
      </c>
      <c r="M35" t="s">
        <v>67</v>
      </c>
      <c r="N35">
        <v>103</v>
      </c>
      <c r="O35">
        <v>121</v>
      </c>
      <c r="P35">
        <v>819</v>
      </c>
      <c r="Q35">
        <v>31800</v>
      </c>
    </row>
    <row r="36" spans="1:17" x14ac:dyDescent="0.25">
      <c r="A36" t="s">
        <v>178</v>
      </c>
      <c r="B36" s="1" t="s">
        <v>896</v>
      </c>
      <c r="C36">
        <v>2015</v>
      </c>
      <c r="D36" s="15">
        <f>DATE(cars[[#This Row],[year_1]],1,1)</f>
        <v>42005</v>
      </c>
      <c r="E36" t="s">
        <v>96</v>
      </c>
      <c r="F36" s="4">
        <v>63</v>
      </c>
      <c r="G36" s="5">
        <f ca="1">MEDIAN(cars[Engine Cylinders])</f>
        <v>6</v>
      </c>
      <c r="H36" t="s">
        <v>97</v>
      </c>
      <c r="I36" t="s">
        <v>30</v>
      </c>
      <c r="J36">
        <v>4</v>
      </c>
      <c r="K36" t="s">
        <v>49</v>
      </c>
      <c r="L36" t="s">
        <v>21</v>
      </c>
      <c r="M36" t="s">
        <v>35</v>
      </c>
      <c r="N36">
        <v>92</v>
      </c>
      <c r="O36">
        <v>120</v>
      </c>
      <c r="P36">
        <v>1720</v>
      </c>
      <c r="Q36">
        <v>35700</v>
      </c>
    </row>
    <row r="37" spans="1:17" x14ac:dyDescent="0.25">
      <c r="A37" t="s">
        <v>178</v>
      </c>
      <c r="B37" s="1" t="s">
        <v>896</v>
      </c>
      <c r="C37">
        <v>2015</v>
      </c>
      <c r="D37" s="15">
        <f>DATE(cars[[#This Row],[year_1]],1,1)</f>
        <v>42005</v>
      </c>
      <c r="E37" t="s">
        <v>96</v>
      </c>
      <c r="F37" s="4">
        <v>63</v>
      </c>
      <c r="G37" s="5">
        <f ca="1">MEDIAN(cars[Engine Cylinders])</f>
        <v>6</v>
      </c>
      <c r="H37" t="s">
        <v>97</v>
      </c>
      <c r="I37" t="s">
        <v>30</v>
      </c>
      <c r="J37">
        <v>4</v>
      </c>
      <c r="K37" t="s">
        <v>49</v>
      </c>
      <c r="L37" t="s">
        <v>21</v>
      </c>
      <c r="M37" t="s">
        <v>35</v>
      </c>
      <c r="N37">
        <v>92</v>
      </c>
      <c r="O37">
        <v>120</v>
      </c>
      <c r="P37">
        <v>1720</v>
      </c>
      <c r="Q37">
        <v>33700</v>
      </c>
    </row>
    <row r="38" spans="1:17" x14ac:dyDescent="0.25">
      <c r="A38" t="s">
        <v>178</v>
      </c>
      <c r="B38" s="1" t="s">
        <v>896</v>
      </c>
      <c r="C38">
        <v>2016</v>
      </c>
      <c r="D38" s="15">
        <f>DATE(cars[[#This Row],[year_1]],1,1)</f>
        <v>42370</v>
      </c>
      <c r="E38" t="s">
        <v>96</v>
      </c>
      <c r="F38" s="4">
        <v>63</v>
      </c>
      <c r="G38" s="5">
        <f ca="1">MEDIAN(cars[Engine Cylinders])</f>
        <v>6</v>
      </c>
      <c r="H38" t="s">
        <v>97</v>
      </c>
      <c r="I38" t="s">
        <v>30</v>
      </c>
      <c r="J38">
        <v>4</v>
      </c>
      <c r="K38" t="s">
        <v>49</v>
      </c>
      <c r="L38" t="s">
        <v>21</v>
      </c>
      <c r="M38" t="s">
        <v>35</v>
      </c>
      <c r="N38">
        <v>92</v>
      </c>
      <c r="O38">
        <v>120</v>
      </c>
      <c r="P38">
        <v>1720</v>
      </c>
      <c r="Q38">
        <v>33950</v>
      </c>
    </row>
    <row r="39" spans="1:17" x14ac:dyDescent="0.25">
      <c r="A39" t="s">
        <v>178</v>
      </c>
      <c r="B39" s="1" t="s">
        <v>896</v>
      </c>
      <c r="C39">
        <v>2016</v>
      </c>
      <c r="D39" s="15">
        <f>DATE(cars[[#This Row],[year_1]],1,1)</f>
        <v>42370</v>
      </c>
      <c r="E39" t="s">
        <v>96</v>
      </c>
      <c r="F39" s="4">
        <v>63</v>
      </c>
      <c r="G39" s="5">
        <f ca="1">MEDIAN(cars[Engine Cylinders])</f>
        <v>6</v>
      </c>
      <c r="H39" t="s">
        <v>97</v>
      </c>
      <c r="I39" t="s">
        <v>30</v>
      </c>
      <c r="J39">
        <v>4</v>
      </c>
      <c r="K39" t="s">
        <v>49</v>
      </c>
      <c r="L39" t="s">
        <v>21</v>
      </c>
      <c r="M39" t="s">
        <v>35</v>
      </c>
      <c r="N39">
        <v>92</v>
      </c>
      <c r="O39">
        <v>120</v>
      </c>
      <c r="P39">
        <v>1720</v>
      </c>
      <c r="Q39">
        <v>31950</v>
      </c>
    </row>
    <row r="40" spans="1:17" x14ac:dyDescent="0.25">
      <c r="A40" t="s">
        <v>178</v>
      </c>
      <c r="B40" s="1" t="s">
        <v>896</v>
      </c>
      <c r="C40">
        <v>2016</v>
      </c>
      <c r="D40" s="15">
        <f>DATE(cars[[#This Row],[year_1]],1,1)</f>
        <v>42370</v>
      </c>
      <c r="E40" t="s">
        <v>96</v>
      </c>
      <c r="F40" s="4">
        <v>63</v>
      </c>
      <c r="G40" s="5">
        <f ca="1">MEDIAN(cars[Engine Cylinders])</f>
        <v>6</v>
      </c>
      <c r="H40" t="s">
        <v>97</v>
      </c>
      <c r="I40" t="s">
        <v>30</v>
      </c>
      <c r="J40">
        <v>4</v>
      </c>
      <c r="K40" t="s">
        <v>49</v>
      </c>
      <c r="L40" t="s">
        <v>21</v>
      </c>
      <c r="M40" t="s">
        <v>35</v>
      </c>
      <c r="N40">
        <v>92</v>
      </c>
      <c r="O40">
        <v>120</v>
      </c>
      <c r="P40">
        <v>1720</v>
      </c>
      <c r="Q40">
        <v>35950</v>
      </c>
    </row>
    <row r="41" spans="1:17" x14ac:dyDescent="0.25">
      <c r="A41" t="s">
        <v>163</v>
      </c>
      <c r="B41" s="1" t="s">
        <v>471</v>
      </c>
      <c r="C41">
        <v>2015</v>
      </c>
      <c r="D41" s="15">
        <f>DATE(cars[[#This Row],[year_1]],1,1)</f>
        <v>42005</v>
      </c>
      <c r="E41" t="s">
        <v>96</v>
      </c>
      <c r="F41" s="4">
        <v>63</v>
      </c>
      <c r="G41" s="5">
        <f ca="1">MEDIAN(cars[Engine Cylinders])</f>
        <v>6</v>
      </c>
      <c r="H41" t="s">
        <v>97</v>
      </c>
      <c r="I41" t="s">
        <v>30</v>
      </c>
      <c r="J41">
        <v>4</v>
      </c>
      <c r="K41" t="s">
        <v>53</v>
      </c>
      <c r="L41" t="s">
        <v>21</v>
      </c>
      <c r="M41" t="s">
        <v>54</v>
      </c>
      <c r="N41">
        <v>99</v>
      </c>
      <c r="O41">
        <v>110</v>
      </c>
      <c r="P41">
        <v>5657</v>
      </c>
      <c r="Q41">
        <v>29170</v>
      </c>
    </row>
    <row r="42" spans="1:17" x14ac:dyDescent="0.25">
      <c r="A42" t="s">
        <v>163</v>
      </c>
      <c r="B42" s="1" t="s">
        <v>471</v>
      </c>
      <c r="C42">
        <v>2016</v>
      </c>
      <c r="D42" s="15">
        <f>DATE(cars[[#This Row],[year_1]],1,1)</f>
        <v>42370</v>
      </c>
      <c r="E42" t="s">
        <v>96</v>
      </c>
      <c r="F42" s="4">
        <v>63</v>
      </c>
      <c r="G42" s="5">
        <f ca="1">MEDIAN(cars[Engine Cylinders])</f>
        <v>6</v>
      </c>
      <c r="H42" t="s">
        <v>97</v>
      </c>
      <c r="I42" t="s">
        <v>30</v>
      </c>
      <c r="J42">
        <v>4</v>
      </c>
      <c r="K42" t="s">
        <v>53</v>
      </c>
      <c r="L42" t="s">
        <v>21</v>
      </c>
      <c r="M42" t="s">
        <v>54</v>
      </c>
      <c r="N42">
        <v>99</v>
      </c>
      <c r="O42">
        <v>110</v>
      </c>
      <c r="P42">
        <v>5657</v>
      </c>
      <c r="Q42">
        <v>29170</v>
      </c>
    </row>
    <row r="43" spans="1:17" x14ac:dyDescent="0.25">
      <c r="A43" t="s">
        <v>163</v>
      </c>
      <c r="B43" s="1" t="s">
        <v>471</v>
      </c>
      <c r="C43">
        <v>2017</v>
      </c>
      <c r="D43" s="15">
        <f>DATE(cars[[#This Row],[year_1]],1,1)</f>
        <v>42736</v>
      </c>
      <c r="E43" t="s">
        <v>96</v>
      </c>
      <c r="F43" s="4">
        <v>63</v>
      </c>
      <c r="G43" s="5">
        <f ca="1">MEDIAN(cars[Engine Cylinders])</f>
        <v>6</v>
      </c>
      <c r="H43" t="s">
        <v>97</v>
      </c>
      <c r="I43" t="s">
        <v>30</v>
      </c>
      <c r="J43">
        <v>4</v>
      </c>
      <c r="K43" t="s">
        <v>53</v>
      </c>
      <c r="L43" t="s">
        <v>21</v>
      </c>
      <c r="M43" t="s">
        <v>54</v>
      </c>
      <c r="N43">
        <v>99</v>
      </c>
      <c r="O43">
        <v>110</v>
      </c>
      <c r="P43">
        <v>5657</v>
      </c>
      <c r="Q43">
        <v>29120</v>
      </c>
    </row>
    <row r="44" spans="1:17" x14ac:dyDescent="0.25">
      <c r="A44" t="s">
        <v>680</v>
      </c>
      <c r="B44" s="1" t="s">
        <v>681</v>
      </c>
      <c r="C44">
        <v>2016</v>
      </c>
      <c r="D44" s="15">
        <f>DATE(cars[[#This Row],[year_1]],1,1)</f>
        <v>42370</v>
      </c>
      <c r="E44" t="s">
        <v>96</v>
      </c>
      <c r="F44" s="4">
        <v>63</v>
      </c>
      <c r="G44" s="5">
        <f ca="1">MEDIAN(cars[Engine Cylinders])</f>
        <v>6</v>
      </c>
      <c r="H44" t="s">
        <v>97</v>
      </c>
      <c r="I44" t="s">
        <v>34</v>
      </c>
      <c r="J44" t="str">
        <f>VLOOKUP(cars[[#This Row],[Make]],A9:Q2730,9,FALSE)</f>
        <v>all wheel drive</v>
      </c>
      <c r="K44" t="s">
        <v>682</v>
      </c>
      <c r="L44" t="s">
        <v>63</v>
      </c>
      <c r="M44" t="s">
        <v>32</v>
      </c>
      <c r="N44">
        <v>105</v>
      </c>
      <c r="O44">
        <v>102</v>
      </c>
      <c r="P44">
        <v>1391</v>
      </c>
      <c r="Q44">
        <v>79500</v>
      </c>
    </row>
    <row r="45" spans="1:17" x14ac:dyDescent="0.25">
      <c r="A45" t="s">
        <v>680</v>
      </c>
      <c r="B45" s="1" t="s">
        <v>681</v>
      </c>
      <c r="C45">
        <v>2015</v>
      </c>
      <c r="D45" s="15">
        <f>DATE(cars[[#This Row],[year_1]],1,1)</f>
        <v>42005</v>
      </c>
      <c r="E45" t="s">
        <v>96</v>
      </c>
      <c r="F45" s="4">
        <v>63</v>
      </c>
      <c r="G45" s="5">
        <f ca="1">MEDIAN(cars[Engine Cylinders])</f>
        <v>6</v>
      </c>
      <c r="H45" t="s">
        <v>97</v>
      </c>
      <c r="I45" t="s">
        <v>34</v>
      </c>
      <c r="J45">
        <v>4</v>
      </c>
      <c r="K45" t="s">
        <v>682</v>
      </c>
      <c r="L45" t="s">
        <v>63</v>
      </c>
      <c r="M45" t="s">
        <v>32</v>
      </c>
      <c r="N45">
        <v>102</v>
      </c>
      <c r="O45">
        <v>101</v>
      </c>
      <c r="P45">
        <v>1391</v>
      </c>
      <c r="Q45">
        <v>75000</v>
      </c>
    </row>
    <row r="46" spans="1:17" x14ac:dyDescent="0.25">
      <c r="A46" t="s">
        <v>680</v>
      </c>
      <c r="B46" s="1" t="s">
        <v>681</v>
      </c>
      <c r="C46">
        <v>2016</v>
      </c>
      <c r="D46" s="15">
        <f>DATE(cars[[#This Row],[year_1]],1,1)</f>
        <v>42370</v>
      </c>
      <c r="E46" t="s">
        <v>96</v>
      </c>
      <c r="F46" s="4">
        <v>63</v>
      </c>
      <c r="G46" s="5">
        <f ca="1">MEDIAN(cars[Engine Cylinders])</f>
        <v>6</v>
      </c>
      <c r="H46" t="s">
        <v>97</v>
      </c>
      <c r="I46" t="s">
        <v>34</v>
      </c>
      <c r="J46" t="str">
        <f>VLOOKUP(cars[[#This Row],[Make]],A7:Q2732,9,FALSE)</f>
        <v>all wheel drive</v>
      </c>
      <c r="K46" t="s">
        <v>682</v>
      </c>
      <c r="L46" t="s">
        <v>63</v>
      </c>
      <c r="M46" t="s">
        <v>32</v>
      </c>
      <c r="N46">
        <v>107</v>
      </c>
      <c r="O46">
        <v>101</v>
      </c>
      <c r="P46">
        <v>1391</v>
      </c>
      <c r="Q46">
        <v>71000</v>
      </c>
    </row>
    <row r="47" spans="1:17" x14ac:dyDescent="0.25">
      <c r="A47" t="s">
        <v>680</v>
      </c>
      <c r="B47" s="1" t="s">
        <v>681</v>
      </c>
      <c r="C47">
        <v>2016</v>
      </c>
      <c r="D47" s="15">
        <f>DATE(cars[[#This Row],[year_1]],1,1)</f>
        <v>42370</v>
      </c>
      <c r="E47" t="s">
        <v>96</v>
      </c>
      <c r="F47" s="4">
        <v>63</v>
      </c>
      <c r="G47" s="5">
        <f ca="1">MEDIAN(cars[Engine Cylinders])</f>
        <v>6</v>
      </c>
      <c r="H47" t="s">
        <v>97</v>
      </c>
      <c r="I47" t="s">
        <v>34</v>
      </c>
      <c r="J47">
        <v>4</v>
      </c>
      <c r="K47" t="s">
        <v>682</v>
      </c>
      <c r="L47" t="s">
        <v>63</v>
      </c>
      <c r="M47" t="s">
        <v>32</v>
      </c>
      <c r="N47">
        <v>102</v>
      </c>
      <c r="O47">
        <v>101</v>
      </c>
      <c r="P47">
        <v>1391</v>
      </c>
      <c r="Q47">
        <v>75000</v>
      </c>
    </row>
    <row r="48" spans="1:17" x14ac:dyDescent="0.25">
      <c r="A48" t="s">
        <v>680</v>
      </c>
      <c r="B48" s="1" t="s">
        <v>681</v>
      </c>
      <c r="C48">
        <v>2016</v>
      </c>
      <c r="D48" s="15">
        <f>DATE(cars[[#This Row],[year_1]],1,1)</f>
        <v>42370</v>
      </c>
      <c r="E48" t="s">
        <v>96</v>
      </c>
      <c r="F48" s="4">
        <v>63</v>
      </c>
      <c r="G48" s="5">
        <f ca="1">MEDIAN(cars[Engine Cylinders])</f>
        <v>6</v>
      </c>
      <c r="H48" t="s">
        <v>97</v>
      </c>
      <c r="I48" t="s">
        <v>34</v>
      </c>
      <c r="J48">
        <v>4</v>
      </c>
      <c r="K48" t="s">
        <v>76</v>
      </c>
      <c r="L48" t="s">
        <v>63</v>
      </c>
      <c r="M48" t="s">
        <v>32</v>
      </c>
      <c r="N48">
        <v>107</v>
      </c>
      <c r="O48">
        <v>101</v>
      </c>
      <c r="P48">
        <v>1391</v>
      </c>
      <c r="Q48">
        <v>89500</v>
      </c>
    </row>
    <row r="49" spans="1:17" x14ac:dyDescent="0.25">
      <c r="A49" t="s">
        <v>680</v>
      </c>
      <c r="B49" s="1" t="s">
        <v>681</v>
      </c>
      <c r="C49">
        <v>2016</v>
      </c>
      <c r="D49" s="15">
        <f>DATE(cars[[#This Row],[year_1]],1,1)</f>
        <v>42370</v>
      </c>
      <c r="E49" t="s">
        <v>96</v>
      </c>
      <c r="F49" s="4">
        <v>63</v>
      </c>
      <c r="G49" s="5">
        <f ca="1">MEDIAN(cars[Engine Cylinders])</f>
        <v>6</v>
      </c>
      <c r="H49" t="s">
        <v>97</v>
      </c>
      <c r="I49" t="s">
        <v>34</v>
      </c>
      <c r="J49" t="str">
        <f>VLOOKUP(cars[[#This Row],[Make]],A13:Q2735,9,FALSE)</f>
        <v>all wheel drive</v>
      </c>
      <c r="K49" t="s">
        <v>682</v>
      </c>
      <c r="L49" t="s">
        <v>63</v>
      </c>
      <c r="M49" t="s">
        <v>32</v>
      </c>
      <c r="N49">
        <v>101</v>
      </c>
      <c r="O49">
        <v>98</v>
      </c>
      <c r="P49">
        <v>1391</v>
      </c>
      <c r="Q49">
        <v>66000</v>
      </c>
    </row>
    <row r="50" spans="1:17" x14ac:dyDescent="0.25">
      <c r="A50" t="s">
        <v>680</v>
      </c>
      <c r="B50" s="1" t="s">
        <v>681</v>
      </c>
      <c r="C50">
        <v>2016</v>
      </c>
      <c r="D50" s="15">
        <f>DATE(cars[[#This Row],[year_1]],1,1)</f>
        <v>42370</v>
      </c>
      <c r="E50" t="s">
        <v>96</v>
      </c>
      <c r="F50" s="4">
        <v>63</v>
      </c>
      <c r="G50" s="5">
        <f ca="1">MEDIAN(cars[Engine Cylinders])</f>
        <v>6</v>
      </c>
      <c r="H50" t="s">
        <v>97</v>
      </c>
      <c r="I50" t="s">
        <v>19</v>
      </c>
      <c r="J50" t="str">
        <f>VLOOKUP(cars[[#This Row],[Make]],A12:Q2736,9,FALSE)</f>
        <v>all wheel drive</v>
      </c>
      <c r="K50" t="s">
        <v>682</v>
      </c>
      <c r="L50" t="s">
        <v>63</v>
      </c>
      <c r="M50" t="s">
        <v>32</v>
      </c>
      <c r="N50">
        <v>100</v>
      </c>
      <c r="O50">
        <v>97</v>
      </c>
      <c r="P50">
        <v>1391</v>
      </c>
      <c r="Q50">
        <v>74500</v>
      </c>
    </row>
    <row r="51" spans="1:17" x14ac:dyDescent="0.25">
      <c r="A51" t="s">
        <v>680</v>
      </c>
      <c r="B51" s="1" t="s">
        <v>681</v>
      </c>
      <c r="C51">
        <v>2015</v>
      </c>
      <c r="D51" s="15">
        <f>DATE(cars[[#This Row],[year_1]],1,1)</f>
        <v>42005</v>
      </c>
      <c r="E51" t="s">
        <v>96</v>
      </c>
      <c r="F51" s="4">
        <v>63</v>
      </c>
      <c r="G51" s="5">
        <f ca="1">MEDIAN(cars[Engine Cylinders])</f>
        <v>6</v>
      </c>
      <c r="H51" t="s">
        <v>97</v>
      </c>
      <c r="I51" t="s">
        <v>34</v>
      </c>
      <c r="J51">
        <v>4</v>
      </c>
      <c r="K51" t="s">
        <v>76</v>
      </c>
      <c r="L51" t="s">
        <v>63</v>
      </c>
      <c r="M51" t="s">
        <v>32</v>
      </c>
      <c r="N51">
        <v>106</v>
      </c>
      <c r="O51">
        <v>95</v>
      </c>
      <c r="P51">
        <v>1391</v>
      </c>
      <c r="Q51">
        <v>85000</v>
      </c>
    </row>
    <row r="52" spans="1:17" x14ac:dyDescent="0.25">
      <c r="A52" t="s">
        <v>680</v>
      </c>
      <c r="B52" s="1" t="s">
        <v>681</v>
      </c>
      <c r="C52">
        <v>2014</v>
      </c>
      <c r="D52" s="15">
        <f>DATE(cars[[#This Row],[year_1]],1,1)</f>
        <v>41640</v>
      </c>
      <c r="E52" t="s">
        <v>96</v>
      </c>
      <c r="F52" s="4">
        <v>63</v>
      </c>
      <c r="G52" s="5">
        <f ca="1">MEDIAN(cars[Engine Cylinders])</f>
        <v>6</v>
      </c>
      <c r="H52" t="s">
        <v>97</v>
      </c>
      <c r="I52" t="s">
        <v>19</v>
      </c>
      <c r="J52">
        <v>4</v>
      </c>
      <c r="K52" t="s">
        <v>682</v>
      </c>
      <c r="L52" t="s">
        <v>63</v>
      </c>
      <c r="M52" t="s">
        <v>32</v>
      </c>
      <c r="N52">
        <v>97</v>
      </c>
      <c r="O52">
        <v>94</v>
      </c>
      <c r="P52">
        <v>1391</v>
      </c>
      <c r="Q52">
        <v>69900</v>
      </c>
    </row>
    <row r="53" spans="1:17" x14ac:dyDescent="0.25">
      <c r="A53" t="s">
        <v>680</v>
      </c>
      <c r="B53" s="1" t="s">
        <v>681</v>
      </c>
      <c r="C53">
        <v>2015</v>
      </c>
      <c r="D53" s="15">
        <f>DATE(cars[[#This Row],[year_1]],1,1)</f>
        <v>42005</v>
      </c>
      <c r="E53" t="s">
        <v>96</v>
      </c>
      <c r="F53" s="4">
        <v>63</v>
      </c>
      <c r="G53" s="5">
        <f ca="1">MEDIAN(cars[Engine Cylinders])</f>
        <v>6</v>
      </c>
      <c r="H53" t="s">
        <v>97</v>
      </c>
      <c r="I53" t="s">
        <v>19</v>
      </c>
      <c r="J53">
        <v>4</v>
      </c>
      <c r="K53" t="s">
        <v>682</v>
      </c>
      <c r="L53" t="s">
        <v>63</v>
      </c>
      <c r="M53" t="s">
        <v>32</v>
      </c>
      <c r="N53">
        <v>97</v>
      </c>
      <c r="O53">
        <v>94</v>
      </c>
      <c r="P53">
        <v>1391</v>
      </c>
      <c r="Q53">
        <v>69900</v>
      </c>
    </row>
    <row r="54" spans="1:17" x14ac:dyDescent="0.25">
      <c r="A54" t="s">
        <v>680</v>
      </c>
      <c r="B54" s="1" t="s">
        <v>681</v>
      </c>
      <c r="C54">
        <v>2016</v>
      </c>
      <c r="D54" s="15">
        <f>DATE(cars[[#This Row],[year_1]],1,1)</f>
        <v>42370</v>
      </c>
      <c r="E54" t="s">
        <v>96</v>
      </c>
      <c r="F54" s="4">
        <v>63</v>
      </c>
      <c r="G54" s="5">
        <f ca="1">MEDIAN(cars[Engine Cylinders])</f>
        <v>6</v>
      </c>
      <c r="H54" t="s">
        <v>97</v>
      </c>
      <c r="I54" t="s">
        <v>34</v>
      </c>
      <c r="J54" t="str">
        <f>VLOOKUP(cars[[#This Row],[Make]],A17:Q2740,9,FALSE)</f>
        <v>all wheel drive</v>
      </c>
      <c r="K54" t="s">
        <v>76</v>
      </c>
      <c r="L54" t="s">
        <v>63</v>
      </c>
      <c r="M54" t="s">
        <v>32</v>
      </c>
      <c r="N54">
        <v>105</v>
      </c>
      <c r="O54">
        <v>92</v>
      </c>
      <c r="P54">
        <v>1391</v>
      </c>
      <c r="Q54">
        <v>134500</v>
      </c>
    </row>
    <row r="55" spans="1:17" x14ac:dyDescent="0.25">
      <c r="A55" t="s">
        <v>680</v>
      </c>
      <c r="B55" s="1" t="s">
        <v>681</v>
      </c>
      <c r="C55">
        <v>2016</v>
      </c>
      <c r="D55" s="15">
        <f>DATE(cars[[#This Row],[year_1]],1,1)</f>
        <v>42370</v>
      </c>
      <c r="E55" t="s">
        <v>96</v>
      </c>
      <c r="F55" s="4">
        <v>63</v>
      </c>
      <c r="G55" s="5">
        <f ca="1">MEDIAN(cars[Engine Cylinders])</f>
        <v>6</v>
      </c>
      <c r="H55" t="s">
        <v>97</v>
      </c>
      <c r="I55" t="s">
        <v>34</v>
      </c>
      <c r="J55">
        <v>4</v>
      </c>
      <c r="K55" t="s">
        <v>76</v>
      </c>
      <c r="L55" t="s">
        <v>63</v>
      </c>
      <c r="M55" t="s">
        <v>32</v>
      </c>
      <c r="N55">
        <v>100</v>
      </c>
      <c r="O55">
        <v>91</v>
      </c>
      <c r="P55">
        <v>1391</v>
      </c>
      <c r="Q55">
        <v>112000</v>
      </c>
    </row>
    <row r="56" spans="1:17" x14ac:dyDescent="0.25">
      <c r="A56" t="s">
        <v>680</v>
      </c>
      <c r="B56" s="1" t="s">
        <v>681</v>
      </c>
      <c r="C56">
        <v>2015</v>
      </c>
      <c r="D56" s="15">
        <f>DATE(cars[[#This Row],[year_1]],1,1)</f>
        <v>42005</v>
      </c>
      <c r="E56" t="s">
        <v>96</v>
      </c>
      <c r="F56" s="4">
        <v>63</v>
      </c>
      <c r="G56" s="5">
        <f ca="1">MEDIAN(cars[Engine Cylinders])</f>
        <v>6</v>
      </c>
      <c r="H56" t="s">
        <v>97</v>
      </c>
      <c r="I56" t="s">
        <v>34</v>
      </c>
      <c r="J56">
        <v>4</v>
      </c>
      <c r="K56" t="s">
        <v>76</v>
      </c>
      <c r="L56" t="s">
        <v>63</v>
      </c>
      <c r="M56" t="s">
        <v>32</v>
      </c>
      <c r="N56">
        <v>98</v>
      </c>
      <c r="O56">
        <v>89</v>
      </c>
      <c r="P56">
        <v>1391</v>
      </c>
      <c r="Q56">
        <v>105000</v>
      </c>
    </row>
    <row r="57" spans="1:17" x14ac:dyDescent="0.25">
      <c r="A57" t="s">
        <v>680</v>
      </c>
      <c r="B57" s="1" t="s">
        <v>681</v>
      </c>
      <c r="C57">
        <v>2014</v>
      </c>
      <c r="D57" s="15">
        <f>DATE(cars[[#This Row],[year_1]],1,1)</f>
        <v>41640</v>
      </c>
      <c r="E57" t="s">
        <v>96</v>
      </c>
      <c r="F57" s="4">
        <v>63</v>
      </c>
      <c r="G57" s="5">
        <f ca="1">MEDIAN(cars[Engine Cylinders])</f>
        <v>6</v>
      </c>
      <c r="H57" t="s">
        <v>97</v>
      </c>
      <c r="I57" t="s">
        <v>19</v>
      </c>
      <c r="J57">
        <v>4</v>
      </c>
      <c r="K57" t="s">
        <v>76</v>
      </c>
      <c r="L57" t="s">
        <v>63</v>
      </c>
      <c r="M57" t="s">
        <v>32</v>
      </c>
      <c r="N57">
        <v>90</v>
      </c>
      <c r="O57">
        <v>88</v>
      </c>
      <c r="P57">
        <v>1391</v>
      </c>
      <c r="Q57">
        <v>79900</v>
      </c>
    </row>
    <row r="58" spans="1:17" x14ac:dyDescent="0.25">
      <c r="A58" t="s">
        <v>680</v>
      </c>
      <c r="B58" s="1" t="s">
        <v>681</v>
      </c>
      <c r="C58">
        <v>2014</v>
      </c>
      <c r="D58" s="15">
        <f>DATE(cars[[#This Row],[year_1]],1,1)</f>
        <v>41640</v>
      </c>
      <c r="E58" t="s">
        <v>96</v>
      </c>
      <c r="F58" s="4">
        <v>63</v>
      </c>
      <c r="G58" s="5">
        <f ca="1">MEDIAN(cars[Engine Cylinders])</f>
        <v>6</v>
      </c>
      <c r="H58" t="s">
        <v>97</v>
      </c>
      <c r="I58" t="s">
        <v>19</v>
      </c>
      <c r="J58">
        <v>4</v>
      </c>
      <c r="K58" t="s">
        <v>76</v>
      </c>
      <c r="L58" t="s">
        <v>63</v>
      </c>
      <c r="M58" t="s">
        <v>32</v>
      </c>
      <c r="N58">
        <v>90</v>
      </c>
      <c r="O58">
        <v>88</v>
      </c>
      <c r="P58">
        <v>1391</v>
      </c>
      <c r="Q58">
        <v>93400</v>
      </c>
    </row>
    <row r="59" spans="1:17" x14ac:dyDescent="0.25">
      <c r="A59" t="s">
        <v>680</v>
      </c>
      <c r="B59" s="1" t="s">
        <v>681</v>
      </c>
      <c r="C59">
        <v>2015</v>
      </c>
      <c r="D59" s="15">
        <f>DATE(cars[[#This Row],[year_1]],1,1)</f>
        <v>42005</v>
      </c>
      <c r="E59" t="s">
        <v>96</v>
      </c>
      <c r="F59" s="4">
        <v>63</v>
      </c>
      <c r="G59" s="5">
        <f ca="1">MEDIAN(cars[Engine Cylinders])</f>
        <v>6</v>
      </c>
      <c r="H59" t="s">
        <v>97</v>
      </c>
      <c r="I59" t="s">
        <v>19</v>
      </c>
      <c r="J59">
        <v>4</v>
      </c>
      <c r="K59" t="s">
        <v>682</v>
      </c>
      <c r="L59" t="s">
        <v>63</v>
      </c>
      <c r="M59" t="s">
        <v>32</v>
      </c>
      <c r="N59">
        <v>90</v>
      </c>
      <c r="O59">
        <v>88</v>
      </c>
      <c r="P59">
        <v>1391</v>
      </c>
      <c r="Q59">
        <v>80000</v>
      </c>
    </row>
    <row r="60" spans="1:17" x14ac:dyDescent="0.25">
      <c r="A60" t="s">
        <v>680</v>
      </c>
      <c r="B60" s="1" t="s">
        <v>681</v>
      </c>
      <c r="C60">
        <v>2016</v>
      </c>
      <c r="D60" s="15">
        <f>DATE(cars[[#This Row],[year_1]],1,1)</f>
        <v>42370</v>
      </c>
      <c r="E60" t="s">
        <v>96</v>
      </c>
      <c r="F60" s="4">
        <v>63</v>
      </c>
      <c r="G60" s="5">
        <f ca="1">MEDIAN(cars[Engine Cylinders])</f>
        <v>6</v>
      </c>
      <c r="H60" t="s">
        <v>97</v>
      </c>
      <c r="I60" t="s">
        <v>19</v>
      </c>
      <c r="J60">
        <v>4</v>
      </c>
      <c r="K60" t="s">
        <v>682</v>
      </c>
      <c r="L60" t="s">
        <v>63</v>
      </c>
      <c r="M60" t="s">
        <v>32</v>
      </c>
      <c r="N60">
        <v>90</v>
      </c>
      <c r="O60">
        <v>88</v>
      </c>
      <c r="P60">
        <v>1391</v>
      </c>
      <c r="Q60">
        <v>70000</v>
      </c>
    </row>
    <row r="61" spans="1:17" x14ac:dyDescent="0.25">
      <c r="A61" t="s">
        <v>680</v>
      </c>
      <c r="B61" s="1" t="s">
        <v>681</v>
      </c>
      <c r="C61">
        <v>2014</v>
      </c>
      <c r="D61" s="15">
        <f>DATE(cars[[#This Row],[year_1]],1,1)</f>
        <v>41640</v>
      </c>
      <c r="E61" t="s">
        <v>96</v>
      </c>
      <c r="F61" s="4">
        <v>63</v>
      </c>
      <c r="G61" s="5">
        <f ca="1">MEDIAN(cars[Engine Cylinders])</f>
        <v>6</v>
      </c>
      <c r="H61" t="s">
        <v>97</v>
      </c>
      <c r="I61" t="s">
        <v>34</v>
      </c>
      <c r="J61">
        <v>4</v>
      </c>
      <c r="K61" t="s">
        <v>76</v>
      </c>
      <c r="L61" t="s">
        <v>63</v>
      </c>
      <c r="M61" t="s">
        <v>32</v>
      </c>
      <c r="N61">
        <v>94</v>
      </c>
      <c r="O61">
        <v>86</v>
      </c>
      <c r="P61">
        <v>1391</v>
      </c>
      <c r="Q61">
        <v>104500</v>
      </c>
    </row>
    <row r="62" spans="1:17" x14ac:dyDescent="0.25">
      <c r="A62" t="s">
        <v>40</v>
      </c>
      <c r="B62" s="1" t="s">
        <v>211</v>
      </c>
      <c r="C62">
        <v>2015</v>
      </c>
      <c r="D62" s="15">
        <f>DATE(cars[[#This Row],[year_1]],1,1)</f>
        <v>42005</v>
      </c>
      <c r="E62" t="s">
        <v>96</v>
      </c>
      <c r="F62" s="4">
        <v>177</v>
      </c>
      <c r="G62" s="5">
        <f ca="1">MEDIAN(cars[Engine Cylinders])</f>
        <v>6</v>
      </c>
      <c r="H62" t="s">
        <v>97</v>
      </c>
      <c r="I62" t="s">
        <v>30</v>
      </c>
      <c r="J62">
        <v>4</v>
      </c>
      <c r="K62" t="s">
        <v>57</v>
      </c>
      <c r="L62" t="s">
        <v>21</v>
      </c>
      <c r="M62" t="s">
        <v>54</v>
      </c>
      <c r="N62">
        <v>82</v>
      </c>
      <c r="O62">
        <v>85</v>
      </c>
      <c r="P62">
        <v>617</v>
      </c>
      <c r="Q62">
        <v>41450</v>
      </c>
    </row>
    <row r="63" spans="1:17" x14ac:dyDescent="0.25">
      <c r="A63" t="s">
        <v>40</v>
      </c>
      <c r="B63" s="1" t="s">
        <v>211</v>
      </c>
      <c r="C63">
        <v>2016</v>
      </c>
      <c r="D63" s="15">
        <f>DATE(cars[[#This Row],[year_1]],1,1)</f>
        <v>42370</v>
      </c>
      <c r="E63" t="s">
        <v>96</v>
      </c>
      <c r="F63" s="4">
        <v>177</v>
      </c>
      <c r="G63" s="5">
        <f ca="1">MEDIAN(cars[Engine Cylinders])</f>
        <v>6</v>
      </c>
      <c r="H63" t="s">
        <v>97</v>
      </c>
      <c r="I63" t="s">
        <v>30</v>
      </c>
      <c r="J63">
        <v>4</v>
      </c>
      <c r="K63" t="s">
        <v>57</v>
      </c>
      <c r="L63" t="s">
        <v>21</v>
      </c>
      <c r="M63" t="s">
        <v>54</v>
      </c>
      <c r="N63">
        <v>82</v>
      </c>
      <c r="O63">
        <v>85</v>
      </c>
      <c r="P63">
        <v>617</v>
      </c>
      <c r="Q63">
        <v>41450</v>
      </c>
    </row>
    <row r="64" spans="1:17" x14ac:dyDescent="0.25">
      <c r="A64" t="s">
        <v>40</v>
      </c>
      <c r="B64" s="1" t="s">
        <v>211</v>
      </c>
      <c r="C64">
        <v>2017</v>
      </c>
      <c r="D64" s="15">
        <f>DATE(cars[[#This Row],[year_1]],1,1)</f>
        <v>42736</v>
      </c>
      <c r="E64" t="s">
        <v>96</v>
      </c>
      <c r="F64" s="4">
        <v>177</v>
      </c>
      <c r="G64" s="5">
        <f ca="1">MEDIAN(cars[Engine Cylinders])</f>
        <v>6</v>
      </c>
      <c r="H64" t="s">
        <v>97</v>
      </c>
      <c r="I64" t="s">
        <v>30</v>
      </c>
      <c r="J64">
        <v>4</v>
      </c>
      <c r="K64" t="s">
        <v>57</v>
      </c>
      <c r="L64" t="s">
        <v>21</v>
      </c>
      <c r="M64" t="s">
        <v>54</v>
      </c>
      <c r="N64">
        <v>82</v>
      </c>
      <c r="O64">
        <v>85</v>
      </c>
      <c r="P64">
        <v>617</v>
      </c>
      <c r="Q64">
        <v>39900</v>
      </c>
    </row>
    <row r="65" spans="1:17" x14ac:dyDescent="0.25">
      <c r="A65" t="s">
        <v>88</v>
      </c>
      <c r="B65" s="1" t="s">
        <v>791</v>
      </c>
      <c r="C65">
        <v>2013</v>
      </c>
      <c r="D65" s="15">
        <f>DATE(cars[[#This Row],[year_1]],1,1)</f>
        <v>41275</v>
      </c>
      <c r="E65" t="s">
        <v>96</v>
      </c>
      <c r="F65" s="4">
        <v>63</v>
      </c>
      <c r="G65" s="5">
        <f ca="1">MEDIAN(cars[Engine Cylinders])</f>
        <v>6</v>
      </c>
      <c r="H65" t="s">
        <v>97</v>
      </c>
      <c r="I65" t="s">
        <v>30</v>
      </c>
      <c r="J65">
        <v>4</v>
      </c>
      <c r="K65" t="s">
        <v>101</v>
      </c>
      <c r="L65" t="s">
        <v>31</v>
      </c>
      <c r="M65" t="s">
        <v>90</v>
      </c>
      <c r="N65">
        <v>74</v>
      </c>
      <c r="O65">
        <v>78</v>
      </c>
      <c r="P65">
        <v>2031</v>
      </c>
      <c r="Q65">
        <v>49800</v>
      </c>
    </row>
    <row r="66" spans="1:17" x14ac:dyDescent="0.25">
      <c r="A66" t="s">
        <v>88</v>
      </c>
      <c r="B66" s="1" t="s">
        <v>791</v>
      </c>
      <c r="C66">
        <v>2014</v>
      </c>
      <c r="D66" s="15">
        <f>DATE(cars[[#This Row],[year_1]],1,1)</f>
        <v>41640</v>
      </c>
      <c r="E66" t="s">
        <v>96</v>
      </c>
      <c r="F66" s="4">
        <v>63</v>
      </c>
      <c r="G66" s="5">
        <f ca="1">MEDIAN(cars[Engine Cylinders])</f>
        <v>6</v>
      </c>
      <c r="H66" t="s">
        <v>97</v>
      </c>
      <c r="I66" t="s">
        <v>30</v>
      </c>
      <c r="J66">
        <v>4</v>
      </c>
      <c r="K66" t="s">
        <v>101</v>
      </c>
      <c r="L66" t="s">
        <v>31</v>
      </c>
      <c r="M66" t="s">
        <v>90</v>
      </c>
      <c r="N66">
        <v>74</v>
      </c>
      <c r="O66">
        <v>78</v>
      </c>
      <c r="P66">
        <v>2031</v>
      </c>
      <c r="Q66">
        <v>49800</v>
      </c>
    </row>
    <row r="67" spans="1:17" x14ac:dyDescent="0.25">
      <c r="A67" t="s">
        <v>88</v>
      </c>
      <c r="B67" s="1" t="s">
        <v>791</v>
      </c>
      <c r="C67">
        <v>2012</v>
      </c>
      <c r="D67" s="15">
        <f>DATE(cars[[#This Row],[year_1]],1,1)</f>
        <v>40909</v>
      </c>
      <c r="E67" t="s">
        <v>96</v>
      </c>
      <c r="F67" s="4">
        <v>154</v>
      </c>
      <c r="G67">
        <f>VLOOKUP(cars[[#This Row],[Make]],A1:G8205,6,FALSE)</f>
        <v>63</v>
      </c>
      <c r="H67" t="s">
        <v>97</v>
      </c>
      <c r="I67" t="s">
        <v>30</v>
      </c>
      <c r="J67">
        <v>4</v>
      </c>
      <c r="K67" t="s">
        <v>101</v>
      </c>
      <c r="L67" t="s">
        <v>31</v>
      </c>
      <c r="M67" t="s">
        <v>90</v>
      </c>
      <c r="N67">
        <v>74</v>
      </c>
      <c r="O67">
        <v>78</v>
      </c>
      <c r="P67">
        <v>2031</v>
      </c>
      <c r="Q67">
        <v>49800</v>
      </c>
    </row>
    <row r="68" spans="1:17" x14ac:dyDescent="0.25">
      <c r="A68" t="s">
        <v>88</v>
      </c>
      <c r="B68" s="1" t="s">
        <v>743</v>
      </c>
      <c r="C68">
        <v>2016</v>
      </c>
      <c r="D68" s="15">
        <f>DATE(cars[[#This Row],[year_1]],1,1)</f>
        <v>42370</v>
      </c>
      <c r="E68" t="s">
        <v>29</v>
      </c>
      <c r="F68" s="4">
        <v>121</v>
      </c>
      <c r="G68">
        <v>4</v>
      </c>
      <c r="H68" t="s">
        <v>33</v>
      </c>
      <c r="I68" t="s">
        <v>30</v>
      </c>
      <c r="J68">
        <v>4</v>
      </c>
      <c r="K68" t="s">
        <v>329</v>
      </c>
      <c r="L68" t="s">
        <v>21</v>
      </c>
      <c r="M68" t="s">
        <v>54</v>
      </c>
      <c r="N68">
        <v>53</v>
      </c>
      <c r="O68">
        <v>58</v>
      </c>
      <c r="P68">
        <v>2031</v>
      </c>
      <c r="Q68">
        <v>24700</v>
      </c>
    </row>
    <row r="69" spans="1:17" x14ac:dyDescent="0.25">
      <c r="A69" t="s">
        <v>88</v>
      </c>
      <c r="B69" s="1" t="s">
        <v>743</v>
      </c>
      <c r="C69">
        <v>2017</v>
      </c>
      <c r="D69" s="15">
        <f>DATE(cars[[#This Row],[year_1]],1,1)</f>
        <v>42736</v>
      </c>
      <c r="E69" t="s">
        <v>29</v>
      </c>
      <c r="F69" s="4">
        <v>121</v>
      </c>
      <c r="G69">
        <v>4</v>
      </c>
      <c r="H69" t="s">
        <v>33</v>
      </c>
      <c r="I69" t="s">
        <v>30</v>
      </c>
      <c r="J69">
        <v>4</v>
      </c>
      <c r="K69" t="s">
        <v>329</v>
      </c>
      <c r="L69" t="s">
        <v>21</v>
      </c>
      <c r="M69" t="s">
        <v>54</v>
      </c>
      <c r="N69">
        <v>53</v>
      </c>
      <c r="O69">
        <v>58</v>
      </c>
      <c r="P69">
        <v>2031</v>
      </c>
      <c r="Q69">
        <v>25165</v>
      </c>
    </row>
    <row r="70" spans="1:17" x14ac:dyDescent="0.25">
      <c r="A70" t="s">
        <v>88</v>
      </c>
      <c r="B70" s="1" t="s">
        <v>741</v>
      </c>
      <c r="C70">
        <v>2017</v>
      </c>
      <c r="D70" s="15">
        <f>DATE(cars[[#This Row],[year_1]],1,1)</f>
        <v>42736</v>
      </c>
      <c r="E70" t="s">
        <v>29</v>
      </c>
      <c r="F70" s="4">
        <v>121</v>
      </c>
      <c r="G70">
        <v>4</v>
      </c>
      <c r="H70" t="s">
        <v>33</v>
      </c>
      <c r="I70" t="s">
        <v>30</v>
      </c>
      <c r="J70">
        <v>4</v>
      </c>
      <c r="K70" t="s">
        <v>329</v>
      </c>
      <c r="L70" t="s">
        <v>21</v>
      </c>
      <c r="M70" t="s">
        <v>54</v>
      </c>
      <c r="N70">
        <v>53</v>
      </c>
      <c r="O70">
        <v>55</v>
      </c>
      <c r="P70">
        <v>2031</v>
      </c>
      <c r="Q70">
        <v>27100</v>
      </c>
    </row>
    <row r="71" spans="1:17" x14ac:dyDescent="0.25">
      <c r="A71" t="s">
        <v>88</v>
      </c>
      <c r="B71" s="1" t="s">
        <v>741</v>
      </c>
      <c r="C71">
        <v>2017</v>
      </c>
      <c r="D71" s="15">
        <f>DATE(cars[[#This Row],[year_1]],1,1)</f>
        <v>42736</v>
      </c>
      <c r="E71" t="s">
        <v>29</v>
      </c>
      <c r="F71" s="4">
        <v>121</v>
      </c>
      <c r="G71">
        <v>4</v>
      </c>
      <c r="H71" t="s">
        <v>33</v>
      </c>
      <c r="I71" t="s">
        <v>30</v>
      </c>
      <c r="J71">
        <v>4</v>
      </c>
      <c r="K71" t="s">
        <v>329</v>
      </c>
      <c r="L71" t="s">
        <v>21</v>
      </c>
      <c r="M71" t="s">
        <v>54</v>
      </c>
      <c r="N71">
        <v>53</v>
      </c>
      <c r="O71">
        <v>55</v>
      </c>
      <c r="P71">
        <v>2031</v>
      </c>
      <c r="Q71">
        <v>33100</v>
      </c>
    </row>
    <row r="72" spans="1:17" x14ac:dyDescent="0.25">
      <c r="A72" t="s">
        <v>88</v>
      </c>
      <c r="B72" s="1" t="s">
        <v>741</v>
      </c>
      <c r="C72">
        <v>2017</v>
      </c>
      <c r="D72" s="15">
        <f>DATE(cars[[#This Row],[year_1]],1,1)</f>
        <v>42736</v>
      </c>
      <c r="E72" t="s">
        <v>29</v>
      </c>
      <c r="F72" s="4">
        <v>121</v>
      </c>
      <c r="G72">
        <v>4</v>
      </c>
      <c r="H72" t="s">
        <v>33</v>
      </c>
      <c r="I72" t="s">
        <v>30</v>
      </c>
      <c r="J72">
        <v>4</v>
      </c>
      <c r="K72" t="s">
        <v>329</v>
      </c>
      <c r="L72" t="s">
        <v>21</v>
      </c>
      <c r="M72" t="s">
        <v>54</v>
      </c>
      <c r="N72">
        <v>53</v>
      </c>
      <c r="O72">
        <v>55</v>
      </c>
      <c r="P72">
        <v>2031</v>
      </c>
      <c r="Q72">
        <v>28800</v>
      </c>
    </row>
    <row r="73" spans="1:17" x14ac:dyDescent="0.25">
      <c r="A73" t="s">
        <v>88</v>
      </c>
      <c r="B73" s="1" t="s">
        <v>743</v>
      </c>
      <c r="C73">
        <v>2016</v>
      </c>
      <c r="D73" s="15">
        <f>DATE(cars[[#This Row],[year_1]],1,1)</f>
        <v>42370</v>
      </c>
      <c r="E73" t="s">
        <v>29</v>
      </c>
      <c r="F73" s="4">
        <v>121</v>
      </c>
      <c r="G73">
        <v>4</v>
      </c>
      <c r="H73" t="s">
        <v>33</v>
      </c>
      <c r="I73" t="s">
        <v>30</v>
      </c>
      <c r="J73">
        <v>4</v>
      </c>
      <c r="K73" t="s">
        <v>329</v>
      </c>
      <c r="L73" t="s">
        <v>21</v>
      </c>
      <c r="M73" t="s">
        <v>54</v>
      </c>
      <c r="N73">
        <v>50</v>
      </c>
      <c r="O73">
        <v>54</v>
      </c>
      <c r="P73">
        <v>2031</v>
      </c>
      <c r="Q73">
        <v>24200</v>
      </c>
    </row>
    <row r="74" spans="1:17" x14ac:dyDescent="0.25">
      <c r="A74" t="s">
        <v>88</v>
      </c>
      <c r="B74" s="1" t="s">
        <v>743</v>
      </c>
      <c r="C74">
        <v>2016</v>
      </c>
      <c r="D74" s="15">
        <f>DATE(cars[[#This Row],[year_1]],1,1)</f>
        <v>42370</v>
      </c>
      <c r="E74" t="s">
        <v>29</v>
      </c>
      <c r="F74" s="4">
        <v>121</v>
      </c>
      <c r="G74">
        <v>4</v>
      </c>
      <c r="H74" t="s">
        <v>33</v>
      </c>
      <c r="I74" t="s">
        <v>30</v>
      </c>
      <c r="J74">
        <v>4</v>
      </c>
      <c r="K74" t="s">
        <v>329</v>
      </c>
      <c r="L74" t="s">
        <v>21</v>
      </c>
      <c r="M74" t="s">
        <v>54</v>
      </c>
      <c r="N74">
        <v>50</v>
      </c>
      <c r="O74">
        <v>54</v>
      </c>
      <c r="P74">
        <v>2031</v>
      </c>
      <c r="Q74">
        <v>26250</v>
      </c>
    </row>
    <row r="75" spans="1:17" x14ac:dyDescent="0.25">
      <c r="A75" t="s">
        <v>88</v>
      </c>
      <c r="B75" s="1" t="s">
        <v>743</v>
      </c>
      <c r="C75">
        <v>2016</v>
      </c>
      <c r="D75" s="15">
        <f>DATE(cars[[#This Row],[year_1]],1,1)</f>
        <v>42370</v>
      </c>
      <c r="E75" t="s">
        <v>29</v>
      </c>
      <c r="F75" s="4">
        <v>121</v>
      </c>
      <c r="G75">
        <v>4</v>
      </c>
      <c r="H75" t="s">
        <v>33</v>
      </c>
      <c r="I75" t="s">
        <v>30</v>
      </c>
      <c r="J75">
        <v>4</v>
      </c>
      <c r="K75" t="s">
        <v>329</v>
      </c>
      <c r="L75" t="s">
        <v>21</v>
      </c>
      <c r="M75" t="s">
        <v>54</v>
      </c>
      <c r="N75">
        <v>50</v>
      </c>
      <c r="O75">
        <v>54</v>
      </c>
      <c r="P75">
        <v>2031</v>
      </c>
      <c r="Q75">
        <v>28650</v>
      </c>
    </row>
    <row r="76" spans="1:17" x14ac:dyDescent="0.25">
      <c r="A76" t="s">
        <v>88</v>
      </c>
      <c r="B76" s="1" t="s">
        <v>743</v>
      </c>
      <c r="C76">
        <v>2016</v>
      </c>
      <c r="D76" s="15">
        <f>DATE(cars[[#This Row],[year_1]],1,1)</f>
        <v>42370</v>
      </c>
      <c r="E76" t="s">
        <v>29</v>
      </c>
      <c r="F76" s="4">
        <v>121</v>
      </c>
      <c r="G76">
        <v>4</v>
      </c>
      <c r="H76" t="s">
        <v>33</v>
      </c>
      <c r="I76" t="s">
        <v>30</v>
      </c>
      <c r="J76">
        <v>4</v>
      </c>
      <c r="K76" t="s">
        <v>329</v>
      </c>
      <c r="L76" t="s">
        <v>21</v>
      </c>
      <c r="M76" t="s">
        <v>54</v>
      </c>
      <c r="N76">
        <v>50</v>
      </c>
      <c r="O76">
        <v>54</v>
      </c>
      <c r="P76">
        <v>2031</v>
      </c>
      <c r="Q76">
        <v>30000</v>
      </c>
    </row>
    <row r="77" spans="1:17" x14ac:dyDescent="0.25">
      <c r="A77" t="s">
        <v>88</v>
      </c>
      <c r="B77" s="1" t="s">
        <v>743</v>
      </c>
      <c r="C77">
        <v>2016</v>
      </c>
      <c r="D77" s="15">
        <f>DATE(cars[[#This Row],[year_1]],1,1)</f>
        <v>42370</v>
      </c>
      <c r="E77" t="s">
        <v>29</v>
      </c>
      <c r="F77" s="4">
        <v>121</v>
      </c>
      <c r="G77">
        <v>4</v>
      </c>
      <c r="H77" t="s">
        <v>33</v>
      </c>
      <c r="I77" t="s">
        <v>30</v>
      </c>
      <c r="J77">
        <v>4</v>
      </c>
      <c r="K77" t="s">
        <v>329</v>
      </c>
      <c r="L77" t="s">
        <v>21</v>
      </c>
      <c r="M77" t="s">
        <v>54</v>
      </c>
      <c r="N77">
        <v>50</v>
      </c>
      <c r="O77">
        <v>54</v>
      </c>
      <c r="P77">
        <v>2031</v>
      </c>
      <c r="Q77">
        <v>28100</v>
      </c>
    </row>
    <row r="78" spans="1:17" x14ac:dyDescent="0.25">
      <c r="A78" t="s">
        <v>88</v>
      </c>
      <c r="B78" s="1" t="s">
        <v>743</v>
      </c>
      <c r="C78">
        <v>2017</v>
      </c>
      <c r="D78" s="15">
        <f>DATE(cars[[#This Row],[year_1]],1,1)</f>
        <v>42736</v>
      </c>
      <c r="E78" t="s">
        <v>29</v>
      </c>
      <c r="F78" s="4">
        <v>121</v>
      </c>
      <c r="G78">
        <v>4</v>
      </c>
      <c r="H78" t="s">
        <v>33</v>
      </c>
      <c r="I78" t="s">
        <v>30</v>
      </c>
      <c r="J78">
        <v>4</v>
      </c>
      <c r="K78" t="s">
        <v>329</v>
      </c>
      <c r="L78" t="s">
        <v>21</v>
      </c>
      <c r="M78" t="s">
        <v>54</v>
      </c>
      <c r="N78">
        <v>50</v>
      </c>
      <c r="O78">
        <v>54</v>
      </c>
      <c r="P78">
        <v>2031</v>
      </c>
      <c r="Q78">
        <v>28115</v>
      </c>
    </row>
    <row r="79" spans="1:17" x14ac:dyDescent="0.25">
      <c r="A79" t="s">
        <v>88</v>
      </c>
      <c r="B79" s="1" t="s">
        <v>743</v>
      </c>
      <c r="C79">
        <v>2017</v>
      </c>
      <c r="D79" s="15">
        <f>DATE(cars[[#This Row],[year_1]],1,1)</f>
        <v>42736</v>
      </c>
      <c r="E79" t="s">
        <v>29</v>
      </c>
      <c r="F79" s="4">
        <v>121</v>
      </c>
      <c r="G79">
        <v>4</v>
      </c>
      <c r="H79" t="s">
        <v>33</v>
      </c>
      <c r="I79" t="s">
        <v>30</v>
      </c>
      <c r="J79">
        <v>4</v>
      </c>
      <c r="K79" t="s">
        <v>329</v>
      </c>
      <c r="L79" t="s">
        <v>21</v>
      </c>
      <c r="M79" t="s">
        <v>54</v>
      </c>
      <c r="N79">
        <v>50</v>
      </c>
      <c r="O79">
        <v>54</v>
      </c>
      <c r="P79">
        <v>2031</v>
      </c>
      <c r="Q79">
        <v>30015</v>
      </c>
    </row>
    <row r="80" spans="1:17" x14ac:dyDescent="0.25">
      <c r="A80" t="s">
        <v>88</v>
      </c>
      <c r="B80" s="1" t="s">
        <v>743</v>
      </c>
      <c r="C80">
        <v>2017</v>
      </c>
      <c r="D80" s="15">
        <f>DATE(cars[[#This Row],[year_1]],1,1)</f>
        <v>42736</v>
      </c>
      <c r="E80" t="s">
        <v>29</v>
      </c>
      <c r="F80" s="4">
        <v>121</v>
      </c>
      <c r="G80">
        <v>4</v>
      </c>
      <c r="H80" t="s">
        <v>33</v>
      </c>
      <c r="I80" t="s">
        <v>30</v>
      </c>
      <c r="J80">
        <v>4</v>
      </c>
      <c r="K80" t="s">
        <v>329</v>
      </c>
      <c r="L80" t="s">
        <v>21</v>
      </c>
      <c r="M80" t="s">
        <v>54</v>
      </c>
      <c r="N80">
        <v>50</v>
      </c>
      <c r="O80">
        <v>54</v>
      </c>
      <c r="P80">
        <v>2031</v>
      </c>
      <c r="Q80">
        <v>29135</v>
      </c>
    </row>
    <row r="81" spans="1:17" x14ac:dyDescent="0.25">
      <c r="A81" t="s">
        <v>88</v>
      </c>
      <c r="B81" s="1" t="s">
        <v>743</v>
      </c>
      <c r="C81">
        <v>2017</v>
      </c>
      <c r="D81" s="15">
        <f>DATE(cars[[#This Row],[year_1]],1,1)</f>
        <v>42736</v>
      </c>
      <c r="E81" t="s">
        <v>29</v>
      </c>
      <c r="F81" s="4">
        <v>121</v>
      </c>
      <c r="G81">
        <v>4</v>
      </c>
      <c r="H81" t="s">
        <v>33</v>
      </c>
      <c r="I81" t="s">
        <v>30</v>
      </c>
      <c r="J81">
        <v>4</v>
      </c>
      <c r="K81" t="s">
        <v>329</v>
      </c>
      <c r="L81" t="s">
        <v>21</v>
      </c>
      <c r="M81" t="s">
        <v>54</v>
      </c>
      <c r="N81">
        <v>50</v>
      </c>
      <c r="O81">
        <v>54</v>
      </c>
      <c r="P81">
        <v>2031</v>
      </c>
      <c r="Q81">
        <v>26735</v>
      </c>
    </row>
    <row r="82" spans="1:17" x14ac:dyDescent="0.25">
      <c r="A82" t="s">
        <v>88</v>
      </c>
      <c r="B82" s="1" t="s">
        <v>743</v>
      </c>
      <c r="C82">
        <v>2017</v>
      </c>
      <c r="D82" s="15">
        <f>DATE(cars[[#This Row],[year_1]],1,1)</f>
        <v>42736</v>
      </c>
      <c r="E82" t="s">
        <v>29</v>
      </c>
      <c r="F82" s="4">
        <v>121</v>
      </c>
      <c r="G82">
        <v>4</v>
      </c>
      <c r="H82" t="s">
        <v>33</v>
      </c>
      <c r="I82" t="s">
        <v>30</v>
      </c>
      <c r="J82">
        <v>4</v>
      </c>
      <c r="K82" t="s">
        <v>329</v>
      </c>
      <c r="L82" t="s">
        <v>21</v>
      </c>
      <c r="M82" t="s">
        <v>54</v>
      </c>
      <c r="N82">
        <v>50</v>
      </c>
      <c r="O82">
        <v>54</v>
      </c>
      <c r="P82">
        <v>2031</v>
      </c>
      <c r="Q82">
        <v>24685</v>
      </c>
    </row>
    <row r="83" spans="1:17" x14ac:dyDescent="0.25">
      <c r="A83" t="s">
        <v>88</v>
      </c>
      <c r="B83" s="1" t="s">
        <v>740</v>
      </c>
      <c r="C83">
        <v>2014</v>
      </c>
      <c r="D83" s="15">
        <f>DATE(cars[[#This Row],[year_1]],1,1)</f>
        <v>41640</v>
      </c>
      <c r="E83" t="s">
        <v>29</v>
      </c>
      <c r="F83" s="4">
        <v>99</v>
      </c>
      <c r="G83">
        <v>4</v>
      </c>
      <c r="H83" t="s">
        <v>33</v>
      </c>
      <c r="I83" t="s">
        <v>30</v>
      </c>
      <c r="J83">
        <v>4</v>
      </c>
      <c r="K83" t="s">
        <v>329</v>
      </c>
      <c r="L83" t="s">
        <v>21</v>
      </c>
      <c r="M83" t="s">
        <v>54</v>
      </c>
      <c r="N83">
        <v>46</v>
      </c>
      <c r="O83">
        <v>53</v>
      </c>
      <c r="P83">
        <v>2031</v>
      </c>
      <c r="Q83">
        <v>20030</v>
      </c>
    </row>
    <row r="84" spans="1:17" x14ac:dyDescent="0.25">
      <c r="A84" t="s">
        <v>88</v>
      </c>
      <c r="B84" s="1" t="s">
        <v>740</v>
      </c>
      <c r="C84">
        <v>2014</v>
      </c>
      <c r="D84" s="15">
        <f>DATE(cars[[#This Row],[year_1]],1,1)</f>
        <v>41640</v>
      </c>
      <c r="E84" t="s">
        <v>29</v>
      </c>
      <c r="F84" s="4">
        <v>99</v>
      </c>
      <c r="G84">
        <v>4</v>
      </c>
      <c r="H84" t="s">
        <v>33</v>
      </c>
      <c r="I84" t="s">
        <v>30</v>
      </c>
      <c r="J84">
        <v>4</v>
      </c>
      <c r="K84" t="s">
        <v>329</v>
      </c>
      <c r="L84" t="s">
        <v>21</v>
      </c>
      <c r="M84" t="s">
        <v>54</v>
      </c>
      <c r="N84">
        <v>46</v>
      </c>
      <c r="O84">
        <v>53</v>
      </c>
      <c r="P84">
        <v>2031</v>
      </c>
      <c r="Q84">
        <v>19080</v>
      </c>
    </row>
    <row r="85" spans="1:17" x14ac:dyDescent="0.25">
      <c r="A85" t="s">
        <v>88</v>
      </c>
      <c r="B85" s="1" t="s">
        <v>740</v>
      </c>
      <c r="C85">
        <v>2014</v>
      </c>
      <c r="D85" s="15">
        <f>DATE(cars[[#This Row],[year_1]],1,1)</f>
        <v>41640</v>
      </c>
      <c r="E85" t="s">
        <v>29</v>
      </c>
      <c r="F85" s="4">
        <v>99</v>
      </c>
      <c r="G85">
        <v>4</v>
      </c>
      <c r="H85" t="s">
        <v>33</v>
      </c>
      <c r="I85" t="s">
        <v>30</v>
      </c>
      <c r="J85">
        <v>4</v>
      </c>
      <c r="K85" t="s">
        <v>329</v>
      </c>
      <c r="L85" t="s">
        <v>21</v>
      </c>
      <c r="M85" t="s">
        <v>54</v>
      </c>
      <c r="N85">
        <v>46</v>
      </c>
      <c r="O85">
        <v>53</v>
      </c>
      <c r="P85">
        <v>2031</v>
      </c>
      <c r="Q85">
        <v>21765</v>
      </c>
    </row>
    <row r="86" spans="1:17" x14ac:dyDescent="0.25">
      <c r="A86" t="s">
        <v>88</v>
      </c>
      <c r="B86" s="1" t="s">
        <v>740</v>
      </c>
      <c r="C86">
        <v>2014</v>
      </c>
      <c r="D86" s="15">
        <f>DATE(cars[[#This Row],[year_1]],1,1)</f>
        <v>41640</v>
      </c>
      <c r="E86" t="s">
        <v>29</v>
      </c>
      <c r="F86" s="4">
        <v>99</v>
      </c>
      <c r="G86">
        <v>4</v>
      </c>
      <c r="H86" t="s">
        <v>33</v>
      </c>
      <c r="I86" t="s">
        <v>30</v>
      </c>
      <c r="J86">
        <v>4</v>
      </c>
      <c r="K86" t="s">
        <v>329</v>
      </c>
      <c r="L86" t="s">
        <v>21</v>
      </c>
      <c r="M86" t="s">
        <v>54</v>
      </c>
      <c r="N86">
        <v>46</v>
      </c>
      <c r="O86">
        <v>53</v>
      </c>
      <c r="P86">
        <v>2031</v>
      </c>
      <c r="Q86">
        <v>23360</v>
      </c>
    </row>
    <row r="87" spans="1:17" x14ac:dyDescent="0.25">
      <c r="A87" t="s">
        <v>88</v>
      </c>
      <c r="B87" s="1" t="s">
        <v>740</v>
      </c>
      <c r="C87">
        <v>2015</v>
      </c>
      <c r="D87" s="15">
        <f>DATE(cars[[#This Row],[year_1]],1,1)</f>
        <v>42005</v>
      </c>
      <c r="E87" t="s">
        <v>29</v>
      </c>
      <c r="F87" s="4">
        <v>99</v>
      </c>
      <c r="G87">
        <v>4</v>
      </c>
      <c r="H87" t="s">
        <v>33</v>
      </c>
      <c r="I87" t="s">
        <v>30</v>
      </c>
      <c r="J87">
        <v>4</v>
      </c>
      <c r="K87" t="s">
        <v>329</v>
      </c>
      <c r="L87" t="s">
        <v>21</v>
      </c>
      <c r="M87" t="s">
        <v>54</v>
      </c>
      <c r="N87">
        <v>46</v>
      </c>
      <c r="O87">
        <v>53</v>
      </c>
      <c r="P87">
        <v>2031</v>
      </c>
      <c r="Q87">
        <v>20340</v>
      </c>
    </row>
    <row r="88" spans="1:17" x14ac:dyDescent="0.25">
      <c r="A88" t="s">
        <v>88</v>
      </c>
      <c r="B88" s="1" t="s">
        <v>740</v>
      </c>
      <c r="C88">
        <v>2015</v>
      </c>
      <c r="D88" s="15">
        <f>DATE(cars[[#This Row],[year_1]],1,1)</f>
        <v>42005</v>
      </c>
      <c r="E88" t="s">
        <v>29</v>
      </c>
      <c r="F88" s="4">
        <v>99</v>
      </c>
      <c r="G88">
        <v>4</v>
      </c>
      <c r="H88" t="s">
        <v>33</v>
      </c>
      <c r="I88" t="s">
        <v>30</v>
      </c>
      <c r="J88">
        <v>4</v>
      </c>
      <c r="K88" t="s">
        <v>329</v>
      </c>
      <c r="L88" t="s">
        <v>21</v>
      </c>
      <c r="M88" t="s">
        <v>54</v>
      </c>
      <c r="N88">
        <v>46</v>
      </c>
      <c r="O88">
        <v>53</v>
      </c>
      <c r="P88">
        <v>2031</v>
      </c>
      <c r="Q88">
        <v>21765</v>
      </c>
    </row>
    <row r="89" spans="1:17" x14ac:dyDescent="0.25">
      <c r="A89" t="s">
        <v>88</v>
      </c>
      <c r="B89" s="1" t="s">
        <v>740</v>
      </c>
      <c r="C89">
        <v>2015</v>
      </c>
      <c r="D89" s="15">
        <f>DATE(cars[[#This Row],[year_1]],1,1)</f>
        <v>42005</v>
      </c>
      <c r="E89" t="s">
        <v>29</v>
      </c>
      <c r="F89" s="4">
        <v>99</v>
      </c>
      <c r="G89">
        <v>4</v>
      </c>
      <c r="H89" t="s">
        <v>33</v>
      </c>
      <c r="I89" t="s">
        <v>30</v>
      </c>
      <c r="J89">
        <v>4</v>
      </c>
      <c r="K89" t="s">
        <v>329</v>
      </c>
      <c r="L89" t="s">
        <v>21</v>
      </c>
      <c r="M89" t="s">
        <v>54</v>
      </c>
      <c r="N89">
        <v>46</v>
      </c>
      <c r="O89">
        <v>53</v>
      </c>
      <c r="P89">
        <v>2031</v>
      </c>
      <c r="Q89">
        <v>19540</v>
      </c>
    </row>
    <row r="90" spans="1:17" x14ac:dyDescent="0.25">
      <c r="A90" t="s">
        <v>88</v>
      </c>
      <c r="B90" s="1" t="s">
        <v>740</v>
      </c>
      <c r="C90">
        <v>2015</v>
      </c>
      <c r="D90" s="15">
        <f>DATE(cars[[#This Row],[year_1]],1,1)</f>
        <v>42005</v>
      </c>
      <c r="E90" t="s">
        <v>29</v>
      </c>
      <c r="F90" s="4">
        <v>99</v>
      </c>
      <c r="G90">
        <v>4</v>
      </c>
      <c r="H90" t="s">
        <v>33</v>
      </c>
      <c r="I90" t="s">
        <v>30</v>
      </c>
      <c r="J90">
        <v>4</v>
      </c>
      <c r="K90" t="s">
        <v>329</v>
      </c>
      <c r="L90" t="s">
        <v>21</v>
      </c>
      <c r="M90" t="s">
        <v>54</v>
      </c>
      <c r="N90">
        <v>46</v>
      </c>
      <c r="O90">
        <v>53</v>
      </c>
      <c r="P90">
        <v>2031</v>
      </c>
      <c r="Q90">
        <v>24475</v>
      </c>
    </row>
    <row r="91" spans="1:17" x14ac:dyDescent="0.25">
      <c r="A91" t="s">
        <v>88</v>
      </c>
      <c r="B91" s="1" t="s">
        <v>740</v>
      </c>
      <c r="C91">
        <v>2016</v>
      </c>
      <c r="D91" s="15">
        <f>DATE(cars[[#This Row],[year_1]],1,1)</f>
        <v>42370</v>
      </c>
      <c r="E91" t="s">
        <v>29</v>
      </c>
      <c r="F91" s="4">
        <v>99</v>
      </c>
      <c r="G91">
        <v>4</v>
      </c>
      <c r="H91" t="s">
        <v>33</v>
      </c>
      <c r="I91" t="s">
        <v>30</v>
      </c>
      <c r="J91">
        <v>4</v>
      </c>
      <c r="K91" t="s">
        <v>329</v>
      </c>
      <c r="L91" t="s">
        <v>21</v>
      </c>
      <c r="M91" t="s">
        <v>54</v>
      </c>
      <c r="N91">
        <v>46</v>
      </c>
      <c r="O91">
        <v>53</v>
      </c>
      <c r="P91">
        <v>2031</v>
      </c>
      <c r="Q91">
        <v>20360</v>
      </c>
    </row>
    <row r="92" spans="1:17" x14ac:dyDescent="0.25">
      <c r="A92" t="s">
        <v>88</v>
      </c>
      <c r="B92" s="1" t="s">
        <v>740</v>
      </c>
      <c r="C92">
        <v>2016</v>
      </c>
      <c r="D92" s="15">
        <f>DATE(cars[[#This Row],[year_1]],1,1)</f>
        <v>42370</v>
      </c>
      <c r="E92" t="s">
        <v>29</v>
      </c>
      <c r="F92" s="4">
        <v>99</v>
      </c>
      <c r="G92">
        <v>4</v>
      </c>
      <c r="H92" t="s">
        <v>33</v>
      </c>
      <c r="I92" t="s">
        <v>30</v>
      </c>
      <c r="J92">
        <v>4</v>
      </c>
      <c r="K92" t="s">
        <v>329</v>
      </c>
      <c r="L92" t="s">
        <v>21</v>
      </c>
      <c r="M92" t="s">
        <v>54</v>
      </c>
      <c r="N92">
        <v>46</v>
      </c>
      <c r="O92">
        <v>53</v>
      </c>
      <c r="P92">
        <v>2031</v>
      </c>
      <c r="Q92">
        <v>19560</v>
      </c>
    </row>
    <row r="93" spans="1:17" x14ac:dyDescent="0.25">
      <c r="A93" t="s">
        <v>88</v>
      </c>
      <c r="B93" s="1" t="s">
        <v>740</v>
      </c>
      <c r="C93">
        <v>2016</v>
      </c>
      <c r="D93" s="15">
        <f>DATE(cars[[#This Row],[year_1]],1,1)</f>
        <v>42370</v>
      </c>
      <c r="E93" t="s">
        <v>29</v>
      </c>
      <c r="F93" s="4">
        <v>99</v>
      </c>
      <c r="G93">
        <v>4</v>
      </c>
      <c r="H93" t="s">
        <v>33</v>
      </c>
      <c r="I93" t="s">
        <v>30</v>
      </c>
      <c r="J93">
        <v>4</v>
      </c>
      <c r="K93" t="s">
        <v>329</v>
      </c>
      <c r="L93" t="s">
        <v>21</v>
      </c>
      <c r="M93" t="s">
        <v>54</v>
      </c>
      <c r="N93">
        <v>46</v>
      </c>
      <c r="O93">
        <v>53</v>
      </c>
      <c r="P93">
        <v>2031</v>
      </c>
      <c r="Q93">
        <v>24495</v>
      </c>
    </row>
    <row r="94" spans="1:17" x14ac:dyDescent="0.25">
      <c r="A94" t="s">
        <v>88</v>
      </c>
      <c r="B94" s="1" t="s">
        <v>740</v>
      </c>
      <c r="C94">
        <v>2016</v>
      </c>
      <c r="D94" s="15">
        <f>DATE(cars[[#This Row],[year_1]],1,1)</f>
        <v>42370</v>
      </c>
      <c r="E94" t="s">
        <v>29</v>
      </c>
      <c r="F94" s="4">
        <v>99</v>
      </c>
      <c r="G94">
        <v>4</v>
      </c>
      <c r="H94" t="s">
        <v>33</v>
      </c>
      <c r="I94" t="s">
        <v>30</v>
      </c>
      <c r="J94">
        <v>4</v>
      </c>
      <c r="K94" t="s">
        <v>329</v>
      </c>
      <c r="L94" t="s">
        <v>21</v>
      </c>
      <c r="M94" t="s">
        <v>54</v>
      </c>
      <c r="N94">
        <v>46</v>
      </c>
      <c r="O94">
        <v>53</v>
      </c>
      <c r="P94">
        <v>2031</v>
      </c>
      <c r="Q94">
        <v>21785</v>
      </c>
    </row>
    <row r="95" spans="1:17" x14ac:dyDescent="0.25">
      <c r="A95" t="s">
        <v>88</v>
      </c>
      <c r="B95" s="1" t="s">
        <v>740</v>
      </c>
      <c r="C95">
        <v>2016</v>
      </c>
      <c r="D95" s="15">
        <f>DATE(cars[[#This Row],[year_1]],1,1)</f>
        <v>42370</v>
      </c>
      <c r="E95" t="s">
        <v>29</v>
      </c>
      <c r="F95" s="4">
        <v>99</v>
      </c>
      <c r="G95">
        <v>4</v>
      </c>
      <c r="H95" t="s">
        <v>33</v>
      </c>
      <c r="I95" t="s">
        <v>30</v>
      </c>
      <c r="J95">
        <v>4</v>
      </c>
      <c r="K95" t="s">
        <v>329</v>
      </c>
      <c r="L95" t="s">
        <v>21</v>
      </c>
      <c r="M95" t="s">
        <v>54</v>
      </c>
      <c r="N95">
        <v>46</v>
      </c>
      <c r="O95">
        <v>53</v>
      </c>
      <c r="P95">
        <v>2031</v>
      </c>
      <c r="Q95">
        <v>21355</v>
      </c>
    </row>
    <row r="96" spans="1:17" x14ac:dyDescent="0.25">
      <c r="A96" t="s">
        <v>88</v>
      </c>
      <c r="B96" s="1" t="s">
        <v>743</v>
      </c>
      <c r="C96">
        <v>2015</v>
      </c>
      <c r="D96" s="15">
        <f>DATE(cars[[#This Row],[year_1]],1,1)</f>
        <v>42005</v>
      </c>
      <c r="E96" t="s">
        <v>29</v>
      </c>
      <c r="F96" s="4">
        <v>134</v>
      </c>
      <c r="G96">
        <v>4</v>
      </c>
      <c r="H96" t="s">
        <v>33</v>
      </c>
      <c r="I96" t="s">
        <v>30</v>
      </c>
      <c r="J96">
        <v>4</v>
      </c>
      <c r="K96" t="s">
        <v>329</v>
      </c>
      <c r="L96" t="s">
        <v>21</v>
      </c>
      <c r="M96" t="s">
        <v>54</v>
      </c>
      <c r="N96">
        <v>48</v>
      </c>
      <c r="O96">
        <v>51</v>
      </c>
      <c r="P96">
        <v>2031</v>
      </c>
      <c r="Q96">
        <v>25765</v>
      </c>
    </row>
    <row r="97" spans="1:17" x14ac:dyDescent="0.25">
      <c r="A97" t="s">
        <v>88</v>
      </c>
      <c r="B97" s="1" t="s">
        <v>743</v>
      </c>
      <c r="C97">
        <v>2015</v>
      </c>
      <c r="D97" s="15">
        <f>DATE(cars[[#This Row],[year_1]],1,1)</f>
        <v>42005</v>
      </c>
      <c r="E97" t="s">
        <v>29</v>
      </c>
      <c r="F97" s="4">
        <v>134</v>
      </c>
      <c r="G97">
        <v>4</v>
      </c>
      <c r="H97" t="s">
        <v>33</v>
      </c>
      <c r="I97" t="s">
        <v>30</v>
      </c>
      <c r="J97">
        <v>4</v>
      </c>
      <c r="K97" t="s">
        <v>329</v>
      </c>
      <c r="L97" t="s">
        <v>21</v>
      </c>
      <c r="M97" t="s">
        <v>54</v>
      </c>
      <c r="N97">
        <v>48</v>
      </c>
      <c r="O97">
        <v>51</v>
      </c>
      <c r="P97">
        <v>2031</v>
      </c>
      <c r="Q97">
        <v>30005</v>
      </c>
    </row>
    <row r="98" spans="1:17" x14ac:dyDescent="0.25">
      <c r="A98" t="s">
        <v>88</v>
      </c>
      <c r="B98" s="1" t="s">
        <v>743</v>
      </c>
      <c r="C98">
        <v>2015</v>
      </c>
      <c r="D98" s="15">
        <f>DATE(cars[[#This Row],[year_1]],1,1)</f>
        <v>42005</v>
      </c>
      <c r="E98" t="s">
        <v>29</v>
      </c>
      <c r="F98" s="4">
        <v>134</v>
      </c>
      <c r="G98">
        <v>4</v>
      </c>
      <c r="H98" t="s">
        <v>33</v>
      </c>
      <c r="I98" t="s">
        <v>30</v>
      </c>
      <c r="J98">
        <v>4</v>
      </c>
      <c r="K98" t="s">
        <v>329</v>
      </c>
      <c r="L98" t="s">
        <v>21</v>
      </c>
      <c r="M98" t="s">
        <v>54</v>
      </c>
      <c r="N98">
        <v>48</v>
      </c>
      <c r="O98">
        <v>51</v>
      </c>
      <c r="P98">
        <v>2031</v>
      </c>
      <c r="Q98">
        <v>24200</v>
      </c>
    </row>
    <row r="99" spans="1:17" x14ac:dyDescent="0.25">
      <c r="A99" t="s">
        <v>88</v>
      </c>
      <c r="B99" s="1" t="s">
        <v>743</v>
      </c>
      <c r="C99">
        <v>2015</v>
      </c>
      <c r="D99" s="15">
        <f>DATE(cars[[#This Row],[year_1]],1,1)</f>
        <v>42005</v>
      </c>
      <c r="E99" t="s">
        <v>29</v>
      </c>
      <c r="F99" s="4">
        <v>134</v>
      </c>
      <c r="G99">
        <v>4</v>
      </c>
      <c r="H99" t="s">
        <v>33</v>
      </c>
      <c r="I99" t="s">
        <v>30</v>
      </c>
      <c r="J99">
        <v>4</v>
      </c>
      <c r="K99" t="s">
        <v>329</v>
      </c>
      <c r="L99" t="s">
        <v>21</v>
      </c>
      <c r="M99" t="s">
        <v>54</v>
      </c>
      <c r="N99">
        <v>48</v>
      </c>
      <c r="O99">
        <v>51</v>
      </c>
      <c r="P99">
        <v>2031</v>
      </c>
      <c r="Q99">
        <v>28435</v>
      </c>
    </row>
    <row r="100" spans="1:17" x14ac:dyDescent="0.25">
      <c r="A100" t="s">
        <v>88</v>
      </c>
      <c r="B100" s="1" t="s">
        <v>743</v>
      </c>
      <c r="C100">
        <v>2015</v>
      </c>
      <c r="D100" s="15">
        <f>DATE(cars[[#This Row],[year_1]],1,1)</f>
        <v>42005</v>
      </c>
      <c r="E100" t="s">
        <v>29</v>
      </c>
      <c r="F100" s="4">
        <v>134</v>
      </c>
      <c r="G100">
        <v>4</v>
      </c>
      <c r="H100" t="s">
        <v>33</v>
      </c>
      <c r="I100" t="s">
        <v>30</v>
      </c>
      <c r="J100">
        <v>4</v>
      </c>
      <c r="K100" t="s">
        <v>329</v>
      </c>
      <c r="L100" t="s">
        <v>21</v>
      </c>
      <c r="M100" t="s">
        <v>54</v>
      </c>
      <c r="N100">
        <v>48</v>
      </c>
      <c r="O100">
        <v>51</v>
      </c>
      <c r="P100">
        <v>2031</v>
      </c>
      <c r="Q100">
        <v>26985</v>
      </c>
    </row>
    <row r="101" spans="1:17" x14ac:dyDescent="0.25">
      <c r="A101" t="s">
        <v>88</v>
      </c>
      <c r="B101" s="1" t="s">
        <v>743</v>
      </c>
      <c r="C101">
        <v>2015</v>
      </c>
      <c r="D101" s="15">
        <f>DATE(cars[[#This Row],[year_1]],1,1)</f>
        <v>42005</v>
      </c>
      <c r="E101" t="s">
        <v>29</v>
      </c>
      <c r="F101" s="4">
        <v>134</v>
      </c>
      <c r="G101">
        <v>4</v>
      </c>
      <c r="H101" t="s">
        <v>33</v>
      </c>
      <c r="I101" t="s">
        <v>30</v>
      </c>
      <c r="J101">
        <v>4</v>
      </c>
      <c r="K101" t="s">
        <v>329</v>
      </c>
      <c r="L101" t="s">
        <v>21</v>
      </c>
      <c r="M101" t="s">
        <v>54</v>
      </c>
      <c r="N101">
        <v>48</v>
      </c>
      <c r="O101">
        <v>51</v>
      </c>
      <c r="P101">
        <v>2031</v>
      </c>
      <c r="Q101">
        <v>23215</v>
      </c>
    </row>
    <row r="102" spans="1:17" x14ac:dyDescent="0.25">
      <c r="A102" t="s">
        <v>146</v>
      </c>
      <c r="B102" s="1" t="s">
        <v>149</v>
      </c>
      <c r="C102">
        <v>2014</v>
      </c>
      <c r="D102" s="15">
        <f>DATE(cars[[#This Row],[year_1]],1,1)</f>
        <v>41640</v>
      </c>
      <c r="E102" t="s">
        <v>29</v>
      </c>
      <c r="F102" s="4">
        <v>195</v>
      </c>
      <c r="G102">
        <v>4</v>
      </c>
      <c r="H102" t="s">
        <v>33</v>
      </c>
      <c r="I102" t="s">
        <v>30</v>
      </c>
      <c r="J102">
        <v>4</v>
      </c>
      <c r="K102" t="s">
        <v>150</v>
      </c>
      <c r="L102" t="s">
        <v>31</v>
      </c>
      <c r="M102" t="s">
        <v>32</v>
      </c>
      <c r="N102">
        <v>45</v>
      </c>
      <c r="O102">
        <v>50</v>
      </c>
      <c r="P102">
        <v>2202</v>
      </c>
      <c r="Q102">
        <v>31905</v>
      </c>
    </row>
    <row r="103" spans="1:17" x14ac:dyDescent="0.25">
      <c r="A103" t="s">
        <v>146</v>
      </c>
      <c r="B103" s="1" t="s">
        <v>149</v>
      </c>
      <c r="C103">
        <v>2014</v>
      </c>
      <c r="D103" s="15">
        <f>DATE(cars[[#This Row],[year_1]],1,1)</f>
        <v>41640</v>
      </c>
      <c r="E103" t="s">
        <v>29</v>
      </c>
      <c r="F103" s="4">
        <v>195</v>
      </c>
      <c r="G103">
        <v>4</v>
      </c>
      <c r="H103" t="s">
        <v>33</v>
      </c>
      <c r="I103" t="s">
        <v>30</v>
      </c>
      <c r="J103">
        <v>4</v>
      </c>
      <c r="K103" t="s">
        <v>150</v>
      </c>
      <c r="L103" t="s">
        <v>31</v>
      </c>
      <c r="M103" t="s">
        <v>32</v>
      </c>
      <c r="N103">
        <v>45</v>
      </c>
      <c r="O103">
        <v>50</v>
      </c>
      <c r="P103">
        <v>2202</v>
      </c>
      <c r="Q103">
        <v>29155</v>
      </c>
    </row>
    <row r="104" spans="1:17" x14ac:dyDescent="0.25">
      <c r="A104" t="s">
        <v>146</v>
      </c>
      <c r="B104" s="1" t="s">
        <v>149</v>
      </c>
      <c r="C104">
        <v>2014</v>
      </c>
      <c r="D104" s="15">
        <f>DATE(cars[[#This Row],[year_1]],1,1)</f>
        <v>41640</v>
      </c>
      <c r="E104" t="s">
        <v>29</v>
      </c>
      <c r="F104" s="4">
        <v>195</v>
      </c>
      <c r="G104">
        <v>4</v>
      </c>
      <c r="H104" t="s">
        <v>33</v>
      </c>
      <c r="I104" t="s">
        <v>30</v>
      </c>
      <c r="J104">
        <v>4</v>
      </c>
      <c r="K104" t="s">
        <v>150</v>
      </c>
      <c r="L104" t="s">
        <v>31</v>
      </c>
      <c r="M104" t="s">
        <v>32</v>
      </c>
      <c r="N104">
        <v>45</v>
      </c>
      <c r="O104">
        <v>50</v>
      </c>
      <c r="P104">
        <v>2202</v>
      </c>
      <c r="Q104">
        <v>34905</v>
      </c>
    </row>
    <row r="105" spans="1:17" x14ac:dyDescent="0.25">
      <c r="A105" t="s">
        <v>146</v>
      </c>
      <c r="B105" s="1" t="s">
        <v>149</v>
      </c>
      <c r="C105">
        <v>2015</v>
      </c>
      <c r="D105" s="15">
        <f>DATE(cars[[#This Row],[year_1]],1,1)</f>
        <v>42005</v>
      </c>
      <c r="E105" t="s">
        <v>29</v>
      </c>
      <c r="F105" s="4">
        <v>196</v>
      </c>
      <c r="G105">
        <v>4</v>
      </c>
      <c r="H105" t="s">
        <v>33</v>
      </c>
      <c r="I105" t="s">
        <v>30</v>
      </c>
      <c r="J105">
        <v>4</v>
      </c>
      <c r="K105" t="s">
        <v>150</v>
      </c>
      <c r="L105" t="s">
        <v>31</v>
      </c>
      <c r="M105" t="s">
        <v>32</v>
      </c>
      <c r="N105">
        <v>45</v>
      </c>
      <c r="O105">
        <v>50</v>
      </c>
      <c r="P105">
        <v>2202</v>
      </c>
      <c r="Q105">
        <v>35055</v>
      </c>
    </row>
    <row r="106" spans="1:17" x14ac:dyDescent="0.25">
      <c r="A106" t="s">
        <v>146</v>
      </c>
      <c r="B106" s="1" t="s">
        <v>149</v>
      </c>
      <c r="C106">
        <v>2015</v>
      </c>
      <c r="D106" s="15">
        <f>DATE(cars[[#This Row],[year_1]],1,1)</f>
        <v>42005</v>
      </c>
      <c r="E106" t="s">
        <v>29</v>
      </c>
      <c r="F106" s="4">
        <v>196</v>
      </c>
      <c r="G106">
        <v>4</v>
      </c>
      <c r="H106" t="s">
        <v>33</v>
      </c>
      <c r="I106" t="s">
        <v>30</v>
      </c>
      <c r="J106">
        <v>4</v>
      </c>
      <c r="K106" t="s">
        <v>150</v>
      </c>
      <c r="L106" t="s">
        <v>31</v>
      </c>
      <c r="M106" t="s">
        <v>32</v>
      </c>
      <c r="N106">
        <v>45</v>
      </c>
      <c r="O106">
        <v>50</v>
      </c>
      <c r="P106">
        <v>2202</v>
      </c>
      <c r="Q106">
        <v>32055</v>
      </c>
    </row>
    <row r="107" spans="1:17" x14ac:dyDescent="0.25">
      <c r="A107" t="s">
        <v>146</v>
      </c>
      <c r="B107" s="1" t="s">
        <v>149</v>
      </c>
      <c r="C107">
        <v>2015</v>
      </c>
      <c r="D107" s="15">
        <f>DATE(cars[[#This Row],[year_1]],1,1)</f>
        <v>42005</v>
      </c>
      <c r="E107" t="s">
        <v>29</v>
      </c>
      <c r="F107" s="4">
        <v>196</v>
      </c>
      <c r="G107">
        <v>4</v>
      </c>
      <c r="H107" t="s">
        <v>33</v>
      </c>
      <c r="I107" t="s">
        <v>30</v>
      </c>
      <c r="J107">
        <v>4</v>
      </c>
      <c r="K107" t="s">
        <v>150</v>
      </c>
      <c r="L107" t="s">
        <v>31</v>
      </c>
      <c r="M107" t="s">
        <v>32</v>
      </c>
      <c r="N107">
        <v>45</v>
      </c>
      <c r="O107">
        <v>50</v>
      </c>
      <c r="P107">
        <v>2202</v>
      </c>
      <c r="Q107">
        <v>29305</v>
      </c>
    </row>
    <row r="108" spans="1:17" x14ac:dyDescent="0.25">
      <c r="A108" t="s">
        <v>186</v>
      </c>
      <c r="B108" s="1" t="s">
        <v>655</v>
      </c>
      <c r="C108">
        <v>2017</v>
      </c>
      <c r="D108" s="15">
        <f>DATE(cars[[#This Row],[year_1]],1,1)</f>
        <v>42736</v>
      </c>
      <c r="E108" t="s">
        <v>29</v>
      </c>
      <c r="F108" s="4">
        <v>182</v>
      </c>
      <c r="G108">
        <v>4</v>
      </c>
      <c r="H108" t="s">
        <v>97</v>
      </c>
      <c r="I108" t="s">
        <v>30</v>
      </c>
      <c r="J108">
        <v>4</v>
      </c>
      <c r="K108" t="s">
        <v>150</v>
      </c>
      <c r="L108" t="s">
        <v>31</v>
      </c>
      <c r="M108" t="s">
        <v>32</v>
      </c>
      <c r="N108">
        <v>43</v>
      </c>
      <c r="O108">
        <v>49</v>
      </c>
      <c r="P108">
        <v>1385</v>
      </c>
      <c r="Q108">
        <v>27875</v>
      </c>
    </row>
    <row r="109" spans="1:17" x14ac:dyDescent="0.25">
      <c r="A109" t="s">
        <v>146</v>
      </c>
      <c r="B109" s="1" t="s">
        <v>149</v>
      </c>
      <c r="C109">
        <v>2017</v>
      </c>
      <c r="D109" s="15">
        <f>DATE(cars[[#This Row],[year_1]],1,1)</f>
        <v>42736</v>
      </c>
      <c r="E109" t="s">
        <v>29</v>
      </c>
      <c r="F109" s="4">
        <v>212</v>
      </c>
      <c r="G109">
        <v>4</v>
      </c>
      <c r="H109" t="s">
        <v>33</v>
      </c>
      <c r="I109" t="s">
        <v>30</v>
      </c>
      <c r="J109">
        <v>4</v>
      </c>
      <c r="K109" t="s">
        <v>150</v>
      </c>
      <c r="L109" t="s">
        <v>31</v>
      </c>
      <c r="M109" t="s">
        <v>32</v>
      </c>
      <c r="N109">
        <v>47</v>
      </c>
      <c r="O109">
        <v>49</v>
      </c>
      <c r="P109">
        <v>2202</v>
      </c>
      <c r="Q109">
        <v>29605</v>
      </c>
    </row>
    <row r="110" spans="1:17" x14ac:dyDescent="0.25">
      <c r="A110" t="s">
        <v>146</v>
      </c>
      <c r="B110" s="1" t="s">
        <v>149</v>
      </c>
      <c r="C110">
        <v>2017</v>
      </c>
      <c r="D110" s="15">
        <f>DATE(cars[[#This Row],[year_1]],1,1)</f>
        <v>42736</v>
      </c>
      <c r="E110" t="s">
        <v>29</v>
      </c>
      <c r="F110" s="4">
        <v>212</v>
      </c>
      <c r="G110">
        <v>4</v>
      </c>
      <c r="H110" t="s">
        <v>33</v>
      </c>
      <c r="I110" t="s">
        <v>30</v>
      </c>
      <c r="J110">
        <v>4</v>
      </c>
      <c r="K110" t="s">
        <v>150</v>
      </c>
      <c r="L110" t="s">
        <v>31</v>
      </c>
      <c r="M110" t="s">
        <v>32</v>
      </c>
      <c r="N110">
        <v>47</v>
      </c>
      <c r="O110">
        <v>49</v>
      </c>
      <c r="P110">
        <v>2202</v>
      </c>
      <c r="Q110">
        <v>32905</v>
      </c>
    </row>
    <row r="111" spans="1:17" x14ac:dyDescent="0.25">
      <c r="A111" t="s">
        <v>146</v>
      </c>
      <c r="B111" s="1" t="s">
        <v>149</v>
      </c>
      <c r="C111">
        <v>2017</v>
      </c>
      <c r="D111" s="15">
        <f>DATE(cars[[#This Row],[year_1]],1,1)</f>
        <v>42736</v>
      </c>
      <c r="E111" t="s">
        <v>29</v>
      </c>
      <c r="F111" s="4">
        <v>212</v>
      </c>
      <c r="G111">
        <v>4</v>
      </c>
      <c r="H111" t="s">
        <v>33</v>
      </c>
      <c r="I111" t="s">
        <v>30</v>
      </c>
      <c r="J111">
        <v>4</v>
      </c>
      <c r="K111" t="s">
        <v>150</v>
      </c>
      <c r="L111" t="s">
        <v>31</v>
      </c>
      <c r="M111" t="s">
        <v>32</v>
      </c>
      <c r="N111">
        <v>47</v>
      </c>
      <c r="O111">
        <v>49</v>
      </c>
      <c r="P111">
        <v>2202</v>
      </c>
      <c r="Q111">
        <v>35955</v>
      </c>
    </row>
    <row r="112" spans="1:17" x14ac:dyDescent="0.25">
      <c r="A112" t="s">
        <v>186</v>
      </c>
      <c r="B112" s="1" t="s">
        <v>655</v>
      </c>
      <c r="C112">
        <v>2016</v>
      </c>
      <c r="D112" s="15">
        <f>DATE(cars[[#This Row],[year_1]],1,1)</f>
        <v>42370</v>
      </c>
      <c r="E112" t="s">
        <v>29</v>
      </c>
      <c r="F112" s="4">
        <v>182</v>
      </c>
      <c r="G112">
        <v>4</v>
      </c>
      <c r="H112" t="s">
        <v>97</v>
      </c>
      <c r="I112" t="s">
        <v>30</v>
      </c>
      <c r="J112">
        <v>4</v>
      </c>
      <c r="K112" t="s">
        <v>150</v>
      </c>
      <c r="L112" t="s">
        <v>31</v>
      </c>
      <c r="M112" t="s">
        <v>32</v>
      </c>
      <c r="N112">
        <v>46</v>
      </c>
      <c r="O112">
        <v>47</v>
      </c>
      <c r="P112">
        <v>1385</v>
      </c>
      <c r="Q112">
        <v>27770</v>
      </c>
    </row>
    <row r="113" spans="1:17" x14ac:dyDescent="0.25">
      <c r="A113" t="s">
        <v>146</v>
      </c>
      <c r="B113" s="1" t="s">
        <v>151</v>
      </c>
      <c r="C113">
        <v>2014</v>
      </c>
      <c r="D113" s="15">
        <f>DATE(cars[[#This Row],[year_1]],1,1)</f>
        <v>41640</v>
      </c>
      <c r="E113" t="s">
        <v>29</v>
      </c>
      <c r="F113" s="4">
        <v>196</v>
      </c>
      <c r="G113">
        <v>4</v>
      </c>
      <c r="H113" t="s">
        <v>33</v>
      </c>
      <c r="I113" t="s">
        <v>30</v>
      </c>
      <c r="J113">
        <v>4</v>
      </c>
      <c r="K113" t="s">
        <v>150</v>
      </c>
      <c r="L113" t="s">
        <v>31</v>
      </c>
      <c r="M113" t="s">
        <v>32</v>
      </c>
      <c r="N113">
        <v>46</v>
      </c>
      <c r="O113">
        <v>47</v>
      </c>
      <c r="P113">
        <v>2202</v>
      </c>
      <c r="Q113">
        <v>39780</v>
      </c>
    </row>
    <row r="114" spans="1:17" x14ac:dyDescent="0.25">
      <c r="A114" t="s">
        <v>146</v>
      </c>
      <c r="B114" s="1" t="s">
        <v>286</v>
      </c>
      <c r="C114">
        <v>2015</v>
      </c>
      <c r="D114" s="15">
        <f>DATE(cars[[#This Row],[year_1]],1,1)</f>
        <v>42005</v>
      </c>
      <c r="E114" t="s">
        <v>29</v>
      </c>
      <c r="F114" s="4">
        <v>110</v>
      </c>
      <c r="G114">
        <v>4</v>
      </c>
      <c r="H114" t="s">
        <v>33</v>
      </c>
      <c r="I114" t="s">
        <v>30</v>
      </c>
      <c r="J114">
        <v>4</v>
      </c>
      <c r="K114" t="s">
        <v>150</v>
      </c>
      <c r="L114" t="s">
        <v>21</v>
      </c>
      <c r="M114" t="s">
        <v>32</v>
      </c>
      <c r="N114">
        <v>47</v>
      </c>
      <c r="O114">
        <v>44</v>
      </c>
      <c r="P114">
        <v>2202</v>
      </c>
      <c r="Q114">
        <v>27435</v>
      </c>
    </row>
    <row r="115" spans="1:17" x14ac:dyDescent="0.25">
      <c r="A115" t="s">
        <v>146</v>
      </c>
      <c r="B115" s="1" t="s">
        <v>286</v>
      </c>
      <c r="C115">
        <v>2015</v>
      </c>
      <c r="D115" s="15">
        <f>DATE(cars[[#This Row],[year_1]],1,1)</f>
        <v>42005</v>
      </c>
      <c r="E115" t="s">
        <v>29</v>
      </c>
      <c r="F115" s="4">
        <v>110</v>
      </c>
      <c r="G115">
        <v>4</v>
      </c>
      <c r="H115" t="s">
        <v>33</v>
      </c>
      <c r="I115" t="s">
        <v>30</v>
      </c>
      <c r="J115">
        <v>4</v>
      </c>
      <c r="K115" t="s">
        <v>150</v>
      </c>
      <c r="L115" t="s">
        <v>21</v>
      </c>
      <c r="M115" t="s">
        <v>32</v>
      </c>
      <c r="N115">
        <v>47</v>
      </c>
      <c r="O115">
        <v>44</v>
      </c>
      <c r="P115">
        <v>2202</v>
      </c>
      <c r="Q115">
        <v>25935</v>
      </c>
    </row>
    <row r="116" spans="1:17" x14ac:dyDescent="0.25">
      <c r="A116" t="s">
        <v>146</v>
      </c>
      <c r="B116" s="1" t="s">
        <v>286</v>
      </c>
      <c r="C116">
        <v>2015</v>
      </c>
      <c r="D116" s="15">
        <f>DATE(cars[[#This Row],[year_1]],1,1)</f>
        <v>42005</v>
      </c>
      <c r="E116" t="s">
        <v>29</v>
      </c>
      <c r="F116" s="4">
        <v>110</v>
      </c>
      <c r="G116">
        <v>4</v>
      </c>
      <c r="H116" t="s">
        <v>33</v>
      </c>
      <c r="I116" t="s">
        <v>30</v>
      </c>
      <c r="J116">
        <v>4</v>
      </c>
      <c r="K116" t="s">
        <v>150</v>
      </c>
      <c r="L116" t="s">
        <v>21</v>
      </c>
      <c r="M116" t="s">
        <v>32</v>
      </c>
      <c r="N116">
        <v>47</v>
      </c>
      <c r="O116">
        <v>44</v>
      </c>
      <c r="P116">
        <v>2202</v>
      </c>
      <c r="Q116">
        <v>26235</v>
      </c>
    </row>
    <row r="117" spans="1:17" x14ac:dyDescent="0.25">
      <c r="A117" t="s">
        <v>146</v>
      </c>
      <c r="B117" s="1" t="s">
        <v>286</v>
      </c>
      <c r="C117">
        <v>2015</v>
      </c>
      <c r="D117" s="15">
        <f>DATE(cars[[#This Row],[year_1]],1,1)</f>
        <v>42005</v>
      </c>
      <c r="E117" t="s">
        <v>29</v>
      </c>
      <c r="F117" s="4">
        <v>110</v>
      </c>
      <c r="G117">
        <v>4</v>
      </c>
      <c r="H117" t="s">
        <v>33</v>
      </c>
      <c r="I117" t="s">
        <v>30</v>
      </c>
      <c r="J117">
        <v>4</v>
      </c>
      <c r="K117" t="s">
        <v>150</v>
      </c>
      <c r="L117" t="s">
        <v>21</v>
      </c>
      <c r="M117" t="s">
        <v>32</v>
      </c>
      <c r="N117">
        <v>47</v>
      </c>
      <c r="O117">
        <v>44</v>
      </c>
      <c r="P117">
        <v>2202</v>
      </c>
      <c r="Q117">
        <v>24735</v>
      </c>
    </row>
    <row r="118" spans="1:17" x14ac:dyDescent="0.25">
      <c r="A118" t="s">
        <v>88</v>
      </c>
      <c r="B118" s="1" t="s">
        <v>742</v>
      </c>
      <c r="C118">
        <v>2015</v>
      </c>
      <c r="D118" s="15">
        <f>DATE(cars[[#This Row],[year_1]],1,1)</f>
        <v>42005</v>
      </c>
      <c r="E118" t="s">
        <v>29</v>
      </c>
      <c r="F118" s="4">
        <v>134</v>
      </c>
      <c r="G118">
        <v>4</v>
      </c>
      <c r="H118" t="s">
        <v>33</v>
      </c>
      <c r="I118" t="s">
        <v>30</v>
      </c>
      <c r="J118">
        <v>4</v>
      </c>
      <c r="K118" t="s">
        <v>150</v>
      </c>
      <c r="L118" t="s">
        <v>31</v>
      </c>
      <c r="M118" t="s">
        <v>35</v>
      </c>
      <c r="N118">
        <v>40</v>
      </c>
      <c r="O118">
        <v>44</v>
      </c>
      <c r="P118">
        <v>2031</v>
      </c>
      <c r="Q118">
        <v>26675</v>
      </c>
    </row>
    <row r="119" spans="1:17" x14ac:dyDescent="0.25">
      <c r="A119" t="s">
        <v>88</v>
      </c>
      <c r="B119" s="1" t="s">
        <v>742</v>
      </c>
      <c r="C119">
        <v>2015</v>
      </c>
      <c r="D119" s="15">
        <f>DATE(cars[[#This Row],[year_1]],1,1)</f>
        <v>42005</v>
      </c>
      <c r="E119" t="s">
        <v>29</v>
      </c>
      <c r="F119" s="4">
        <v>134</v>
      </c>
      <c r="G119">
        <v>4</v>
      </c>
      <c r="H119" t="s">
        <v>33</v>
      </c>
      <c r="I119" t="s">
        <v>30</v>
      </c>
      <c r="J119">
        <v>4</v>
      </c>
      <c r="K119" t="s">
        <v>150</v>
      </c>
      <c r="L119" t="s">
        <v>31</v>
      </c>
      <c r="M119" t="s">
        <v>35</v>
      </c>
      <c r="N119">
        <v>40</v>
      </c>
      <c r="O119">
        <v>44</v>
      </c>
      <c r="P119">
        <v>2031</v>
      </c>
      <c r="Q119">
        <v>28060</v>
      </c>
    </row>
    <row r="120" spans="1:17" x14ac:dyDescent="0.25">
      <c r="A120" t="s">
        <v>88</v>
      </c>
      <c r="B120" s="1" t="s">
        <v>742</v>
      </c>
      <c r="C120">
        <v>2015</v>
      </c>
      <c r="D120" s="15">
        <f>DATE(cars[[#This Row],[year_1]],1,1)</f>
        <v>42005</v>
      </c>
      <c r="E120" t="s">
        <v>29</v>
      </c>
      <c r="F120" s="4">
        <v>134</v>
      </c>
      <c r="G120">
        <v>4</v>
      </c>
      <c r="H120" t="s">
        <v>33</v>
      </c>
      <c r="I120" t="s">
        <v>30</v>
      </c>
      <c r="J120">
        <v>4</v>
      </c>
      <c r="K120" t="s">
        <v>150</v>
      </c>
      <c r="L120" t="s">
        <v>31</v>
      </c>
      <c r="M120" t="s">
        <v>35</v>
      </c>
      <c r="N120">
        <v>40</v>
      </c>
      <c r="O120">
        <v>44</v>
      </c>
      <c r="P120">
        <v>2031</v>
      </c>
      <c r="Q120">
        <v>30935</v>
      </c>
    </row>
    <row r="121" spans="1:17" x14ac:dyDescent="0.25">
      <c r="A121" t="s">
        <v>88</v>
      </c>
      <c r="B121" s="1" t="s">
        <v>742</v>
      </c>
      <c r="C121">
        <v>2015</v>
      </c>
      <c r="D121" s="15">
        <f>DATE(cars[[#This Row],[year_1]],1,1)</f>
        <v>42005</v>
      </c>
      <c r="E121" t="s">
        <v>29</v>
      </c>
      <c r="F121" s="4">
        <v>134</v>
      </c>
      <c r="G121">
        <v>4</v>
      </c>
      <c r="H121" t="s">
        <v>33</v>
      </c>
      <c r="I121" t="s">
        <v>30</v>
      </c>
      <c r="J121">
        <v>4</v>
      </c>
      <c r="K121" t="s">
        <v>150</v>
      </c>
      <c r="L121" t="s">
        <v>31</v>
      </c>
      <c r="M121" t="s">
        <v>35</v>
      </c>
      <c r="N121">
        <v>40</v>
      </c>
      <c r="O121">
        <v>44</v>
      </c>
      <c r="P121">
        <v>2031</v>
      </c>
      <c r="Q121">
        <v>29695</v>
      </c>
    </row>
    <row r="122" spans="1:17" x14ac:dyDescent="0.25">
      <c r="A122" t="s">
        <v>88</v>
      </c>
      <c r="B122" s="1" t="s">
        <v>742</v>
      </c>
      <c r="C122">
        <v>2016</v>
      </c>
      <c r="D122" s="15">
        <f>DATE(cars[[#This Row],[year_1]],1,1)</f>
        <v>42370</v>
      </c>
      <c r="E122" t="s">
        <v>29</v>
      </c>
      <c r="F122" s="4">
        <v>134</v>
      </c>
      <c r="G122">
        <v>4</v>
      </c>
      <c r="H122" t="s">
        <v>33</v>
      </c>
      <c r="I122" t="s">
        <v>30</v>
      </c>
      <c r="J122">
        <v>4</v>
      </c>
      <c r="K122" t="s">
        <v>150</v>
      </c>
      <c r="L122" t="s">
        <v>31</v>
      </c>
      <c r="M122" t="s">
        <v>35</v>
      </c>
      <c r="N122">
        <v>40</v>
      </c>
      <c r="O122">
        <v>44</v>
      </c>
      <c r="P122">
        <v>2031</v>
      </c>
      <c r="Q122">
        <v>26675</v>
      </c>
    </row>
    <row r="123" spans="1:17" x14ac:dyDescent="0.25">
      <c r="A123" t="s">
        <v>88</v>
      </c>
      <c r="B123" s="1" t="s">
        <v>742</v>
      </c>
      <c r="C123">
        <v>2016</v>
      </c>
      <c r="D123" s="15">
        <f>DATE(cars[[#This Row],[year_1]],1,1)</f>
        <v>42370</v>
      </c>
      <c r="E123" t="s">
        <v>29</v>
      </c>
      <c r="F123" s="4">
        <v>134</v>
      </c>
      <c r="G123">
        <v>4</v>
      </c>
      <c r="H123" t="s">
        <v>33</v>
      </c>
      <c r="I123" t="s">
        <v>30</v>
      </c>
      <c r="J123">
        <v>4</v>
      </c>
      <c r="K123" t="s">
        <v>150</v>
      </c>
      <c r="L123" t="s">
        <v>31</v>
      </c>
      <c r="M123" t="s">
        <v>35</v>
      </c>
      <c r="N123">
        <v>40</v>
      </c>
      <c r="O123">
        <v>44</v>
      </c>
      <c r="P123">
        <v>2031</v>
      </c>
      <c r="Q123">
        <v>28060</v>
      </c>
    </row>
    <row r="124" spans="1:17" x14ac:dyDescent="0.25">
      <c r="A124" t="s">
        <v>88</v>
      </c>
      <c r="B124" s="1" t="s">
        <v>742</v>
      </c>
      <c r="C124">
        <v>2016</v>
      </c>
      <c r="D124" s="15">
        <f>DATE(cars[[#This Row],[year_1]],1,1)</f>
        <v>42370</v>
      </c>
      <c r="E124" t="s">
        <v>29</v>
      </c>
      <c r="F124" s="4">
        <v>134</v>
      </c>
      <c r="G124">
        <v>4</v>
      </c>
      <c r="H124" t="s">
        <v>33</v>
      </c>
      <c r="I124" t="s">
        <v>30</v>
      </c>
      <c r="J124">
        <v>4</v>
      </c>
      <c r="K124" t="s">
        <v>150</v>
      </c>
      <c r="L124" t="s">
        <v>31</v>
      </c>
      <c r="M124" t="s">
        <v>35</v>
      </c>
      <c r="N124">
        <v>40</v>
      </c>
      <c r="O124">
        <v>44</v>
      </c>
      <c r="P124">
        <v>2031</v>
      </c>
      <c r="Q124">
        <v>30935</v>
      </c>
    </row>
    <row r="125" spans="1:17" x14ac:dyDescent="0.25">
      <c r="A125" t="s">
        <v>88</v>
      </c>
      <c r="B125" s="1" t="s">
        <v>742</v>
      </c>
      <c r="C125">
        <v>2016</v>
      </c>
      <c r="D125" s="15">
        <f>DATE(cars[[#This Row],[year_1]],1,1)</f>
        <v>42370</v>
      </c>
      <c r="E125" t="s">
        <v>29</v>
      </c>
      <c r="F125" s="4">
        <v>134</v>
      </c>
      <c r="G125">
        <v>4</v>
      </c>
      <c r="H125" t="s">
        <v>33</v>
      </c>
      <c r="I125" t="s">
        <v>30</v>
      </c>
      <c r="J125">
        <v>4</v>
      </c>
      <c r="K125" t="s">
        <v>150</v>
      </c>
      <c r="L125" t="s">
        <v>31</v>
      </c>
      <c r="M125" t="s">
        <v>35</v>
      </c>
      <c r="N125">
        <v>40</v>
      </c>
      <c r="O125">
        <v>44</v>
      </c>
      <c r="P125">
        <v>2031</v>
      </c>
      <c r="Q125">
        <v>29695</v>
      </c>
    </row>
    <row r="126" spans="1:17" x14ac:dyDescent="0.25">
      <c r="A126" t="s">
        <v>163</v>
      </c>
      <c r="B126" s="1" t="s">
        <v>483</v>
      </c>
      <c r="C126">
        <v>2015</v>
      </c>
      <c r="D126" s="15">
        <f>DATE(cars[[#This Row],[year_1]],1,1)</f>
        <v>42005</v>
      </c>
      <c r="E126" t="s">
        <v>29</v>
      </c>
      <c r="F126" s="4">
        <v>188</v>
      </c>
      <c r="G126">
        <v>4</v>
      </c>
      <c r="H126" t="s">
        <v>33</v>
      </c>
      <c r="I126" t="s">
        <v>30</v>
      </c>
      <c r="J126">
        <v>4</v>
      </c>
      <c r="K126" t="s">
        <v>150</v>
      </c>
      <c r="L126" t="s">
        <v>31</v>
      </c>
      <c r="M126" t="s">
        <v>32</v>
      </c>
      <c r="N126">
        <v>41</v>
      </c>
      <c r="O126">
        <v>44</v>
      </c>
      <c r="P126">
        <v>5657</v>
      </c>
      <c r="Q126">
        <v>27380</v>
      </c>
    </row>
    <row r="127" spans="1:17" x14ac:dyDescent="0.25">
      <c r="A127" t="s">
        <v>163</v>
      </c>
      <c r="B127" s="1" t="s">
        <v>483</v>
      </c>
      <c r="C127">
        <v>2015</v>
      </c>
      <c r="D127" s="15">
        <f>DATE(cars[[#This Row],[year_1]],1,1)</f>
        <v>42005</v>
      </c>
      <c r="E127" t="s">
        <v>29</v>
      </c>
      <c r="F127" s="4">
        <v>188</v>
      </c>
      <c r="G127">
        <v>4</v>
      </c>
      <c r="H127" t="s">
        <v>33</v>
      </c>
      <c r="I127" t="s">
        <v>30</v>
      </c>
      <c r="J127">
        <v>4</v>
      </c>
      <c r="K127" t="s">
        <v>150</v>
      </c>
      <c r="L127" t="s">
        <v>31</v>
      </c>
      <c r="M127" t="s">
        <v>32</v>
      </c>
      <c r="N127">
        <v>41</v>
      </c>
      <c r="O127">
        <v>44</v>
      </c>
      <c r="P127">
        <v>5657</v>
      </c>
      <c r="Q127">
        <v>26575</v>
      </c>
    </row>
    <row r="128" spans="1:17" x14ac:dyDescent="0.25">
      <c r="A128" t="s">
        <v>163</v>
      </c>
      <c r="B128" s="1" t="s">
        <v>483</v>
      </c>
      <c r="C128">
        <v>2015</v>
      </c>
      <c r="D128" s="15">
        <f>DATE(cars[[#This Row],[year_1]],1,1)</f>
        <v>42005</v>
      </c>
      <c r="E128" t="s">
        <v>29</v>
      </c>
      <c r="F128" s="4">
        <v>188</v>
      </c>
      <c r="G128">
        <v>4</v>
      </c>
      <c r="H128" t="s">
        <v>33</v>
      </c>
      <c r="I128" t="s">
        <v>30</v>
      </c>
      <c r="J128">
        <v>4</v>
      </c>
      <c r="K128" t="s">
        <v>150</v>
      </c>
      <c r="L128" t="s">
        <v>31</v>
      </c>
      <c r="M128" t="s">
        <v>32</v>
      </c>
      <c r="N128">
        <v>41</v>
      </c>
      <c r="O128">
        <v>44</v>
      </c>
      <c r="P128">
        <v>5657</v>
      </c>
      <c r="Q128">
        <v>32330</v>
      </c>
    </row>
    <row r="129" spans="1:17" x14ac:dyDescent="0.25">
      <c r="A129" t="s">
        <v>163</v>
      </c>
      <c r="B129" s="1" t="s">
        <v>483</v>
      </c>
      <c r="C129">
        <v>2016</v>
      </c>
      <c r="D129" s="15">
        <f>DATE(cars[[#This Row],[year_1]],1,1)</f>
        <v>42370</v>
      </c>
      <c r="E129" t="s">
        <v>29</v>
      </c>
      <c r="F129" s="4">
        <v>188</v>
      </c>
      <c r="G129">
        <v>4</v>
      </c>
      <c r="H129" t="s">
        <v>33</v>
      </c>
      <c r="I129" t="s">
        <v>30</v>
      </c>
      <c r="J129">
        <v>4</v>
      </c>
      <c r="K129" t="s">
        <v>150</v>
      </c>
      <c r="L129" t="s">
        <v>31</v>
      </c>
      <c r="M129" t="s">
        <v>32</v>
      </c>
      <c r="N129">
        <v>41</v>
      </c>
      <c r="O129">
        <v>44</v>
      </c>
      <c r="P129">
        <v>5657</v>
      </c>
      <c r="Q129">
        <v>31430</v>
      </c>
    </row>
    <row r="130" spans="1:17" x14ac:dyDescent="0.25">
      <c r="A130" t="s">
        <v>163</v>
      </c>
      <c r="B130" s="1" t="s">
        <v>483</v>
      </c>
      <c r="C130">
        <v>2016</v>
      </c>
      <c r="D130" s="15">
        <f>DATE(cars[[#This Row],[year_1]],1,1)</f>
        <v>42370</v>
      </c>
      <c r="E130" t="s">
        <v>29</v>
      </c>
      <c r="F130" s="4">
        <v>188</v>
      </c>
      <c r="G130">
        <v>4</v>
      </c>
      <c r="H130" t="s">
        <v>33</v>
      </c>
      <c r="I130" t="s">
        <v>30</v>
      </c>
      <c r="J130">
        <v>4</v>
      </c>
      <c r="K130" t="s">
        <v>150</v>
      </c>
      <c r="L130" t="s">
        <v>31</v>
      </c>
      <c r="M130" t="s">
        <v>32</v>
      </c>
      <c r="N130">
        <v>41</v>
      </c>
      <c r="O130">
        <v>44</v>
      </c>
      <c r="P130">
        <v>5657</v>
      </c>
      <c r="Q130">
        <v>26480</v>
      </c>
    </row>
    <row r="131" spans="1:17" x14ac:dyDescent="0.25">
      <c r="A131" t="s">
        <v>163</v>
      </c>
      <c r="B131" s="1" t="s">
        <v>483</v>
      </c>
      <c r="C131">
        <v>2016</v>
      </c>
      <c r="D131" s="15">
        <f>DATE(cars[[#This Row],[year_1]],1,1)</f>
        <v>42370</v>
      </c>
      <c r="E131" t="s">
        <v>29</v>
      </c>
      <c r="F131" s="4">
        <v>188</v>
      </c>
      <c r="G131">
        <v>4</v>
      </c>
      <c r="H131" t="s">
        <v>33</v>
      </c>
      <c r="I131" t="s">
        <v>30</v>
      </c>
      <c r="J131">
        <v>4</v>
      </c>
      <c r="K131" t="s">
        <v>150</v>
      </c>
      <c r="L131" t="s">
        <v>31</v>
      </c>
      <c r="M131" t="s">
        <v>32</v>
      </c>
      <c r="N131">
        <v>41</v>
      </c>
      <c r="O131">
        <v>44</v>
      </c>
      <c r="P131">
        <v>5657</v>
      </c>
      <c r="Q131">
        <v>25675</v>
      </c>
    </row>
    <row r="132" spans="1:17" x14ac:dyDescent="0.25">
      <c r="A132" t="s">
        <v>338</v>
      </c>
      <c r="B132" s="1" t="s">
        <v>339</v>
      </c>
      <c r="C132">
        <v>2015</v>
      </c>
      <c r="D132" s="15">
        <f>DATE(cars[[#This Row],[year_1]],1,1)</f>
        <v>42005</v>
      </c>
      <c r="E132" t="s">
        <v>29</v>
      </c>
      <c r="F132" s="4">
        <v>134</v>
      </c>
      <c r="G132">
        <v>4</v>
      </c>
      <c r="H132" t="s">
        <v>33</v>
      </c>
      <c r="I132" t="s">
        <v>30</v>
      </c>
      <c r="J132">
        <v>4</v>
      </c>
      <c r="K132" t="s">
        <v>340</v>
      </c>
      <c r="L132" t="s">
        <v>21</v>
      </c>
      <c r="M132" t="s">
        <v>54</v>
      </c>
      <c r="N132">
        <v>40</v>
      </c>
      <c r="O132">
        <v>43</v>
      </c>
      <c r="P132">
        <v>454</v>
      </c>
      <c r="Q132">
        <v>32200</v>
      </c>
    </row>
    <row r="133" spans="1:17" x14ac:dyDescent="0.25">
      <c r="A133" t="s">
        <v>338</v>
      </c>
      <c r="B133" s="1" t="s">
        <v>339</v>
      </c>
      <c r="C133">
        <v>2016</v>
      </c>
      <c r="D133" s="15">
        <f>DATE(cars[[#This Row],[year_1]],1,1)</f>
        <v>42370</v>
      </c>
      <c r="E133" t="s">
        <v>29</v>
      </c>
      <c r="F133" s="4">
        <v>134</v>
      </c>
      <c r="G133">
        <v>4</v>
      </c>
      <c r="H133" t="s">
        <v>33</v>
      </c>
      <c r="I133" t="s">
        <v>30</v>
      </c>
      <c r="J133">
        <v>4</v>
      </c>
      <c r="K133" t="s">
        <v>340</v>
      </c>
      <c r="L133" t="s">
        <v>21</v>
      </c>
      <c r="M133" t="s">
        <v>54</v>
      </c>
      <c r="N133">
        <v>40</v>
      </c>
      <c r="O133">
        <v>43</v>
      </c>
      <c r="P133">
        <v>454</v>
      </c>
      <c r="Q133">
        <v>31250</v>
      </c>
    </row>
    <row r="134" spans="1:17" x14ac:dyDescent="0.25">
      <c r="A134" t="s">
        <v>338</v>
      </c>
      <c r="B134" s="1" t="s">
        <v>339</v>
      </c>
      <c r="C134">
        <v>2017</v>
      </c>
      <c r="D134" s="15">
        <f>DATE(cars[[#This Row],[year_1]],1,1)</f>
        <v>42736</v>
      </c>
      <c r="E134" t="s">
        <v>29</v>
      </c>
      <c r="F134" s="4">
        <v>134</v>
      </c>
      <c r="G134">
        <v>4</v>
      </c>
      <c r="H134" t="s">
        <v>33</v>
      </c>
      <c r="I134" t="s">
        <v>30</v>
      </c>
      <c r="J134">
        <v>4</v>
      </c>
      <c r="K134" t="s">
        <v>340</v>
      </c>
      <c r="L134" t="s">
        <v>21</v>
      </c>
      <c r="M134" t="s">
        <v>54</v>
      </c>
      <c r="N134">
        <v>40</v>
      </c>
      <c r="O134">
        <v>43</v>
      </c>
      <c r="P134">
        <v>454</v>
      </c>
      <c r="Q134">
        <v>31250</v>
      </c>
    </row>
    <row r="135" spans="1:17" x14ac:dyDescent="0.25">
      <c r="A135" t="s">
        <v>88</v>
      </c>
      <c r="B135" s="1" t="s">
        <v>742</v>
      </c>
      <c r="C135">
        <v>2017</v>
      </c>
      <c r="D135" s="15">
        <f>DATE(cars[[#This Row],[year_1]],1,1)</f>
        <v>42736</v>
      </c>
      <c r="E135" t="s">
        <v>29</v>
      </c>
      <c r="F135" s="4">
        <v>134</v>
      </c>
      <c r="G135">
        <v>4</v>
      </c>
      <c r="H135" t="s">
        <v>33</v>
      </c>
      <c r="I135" t="s">
        <v>30</v>
      </c>
      <c r="J135">
        <v>4</v>
      </c>
      <c r="K135" t="s">
        <v>150</v>
      </c>
      <c r="L135" t="s">
        <v>31</v>
      </c>
      <c r="M135" t="s">
        <v>35</v>
      </c>
      <c r="N135">
        <v>39</v>
      </c>
      <c r="O135">
        <v>43</v>
      </c>
      <c r="P135">
        <v>2031</v>
      </c>
      <c r="Q135">
        <v>26675</v>
      </c>
    </row>
    <row r="136" spans="1:17" x14ac:dyDescent="0.25">
      <c r="A136" t="s">
        <v>88</v>
      </c>
      <c r="B136" s="1" t="s">
        <v>742</v>
      </c>
      <c r="C136">
        <v>2017</v>
      </c>
      <c r="D136" s="15">
        <f>DATE(cars[[#This Row],[year_1]],1,1)</f>
        <v>42736</v>
      </c>
      <c r="E136" t="s">
        <v>29</v>
      </c>
      <c r="F136" s="4">
        <v>134</v>
      </c>
      <c r="G136">
        <v>4</v>
      </c>
      <c r="H136" t="s">
        <v>33</v>
      </c>
      <c r="I136" t="s">
        <v>30</v>
      </c>
      <c r="J136">
        <v>4</v>
      </c>
      <c r="K136" t="s">
        <v>150</v>
      </c>
      <c r="L136" t="s">
        <v>31</v>
      </c>
      <c r="M136" t="s">
        <v>35</v>
      </c>
      <c r="N136">
        <v>39</v>
      </c>
      <c r="O136">
        <v>43</v>
      </c>
      <c r="P136">
        <v>2031</v>
      </c>
      <c r="Q136">
        <v>29695</v>
      </c>
    </row>
    <row r="137" spans="1:17" x14ac:dyDescent="0.25">
      <c r="A137" t="s">
        <v>88</v>
      </c>
      <c r="B137" s="1" t="s">
        <v>742</v>
      </c>
      <c r="C137">
        <v>2017</v>
      </c>
      <c r="D137" s="15">
        <f>DATE(cars[[#This Row],[year_1]],1,1)</f>
        <v>42736</v>
      </c>
      <c r="E137" t="s">
        <v>29</v>
      </c>
      <c r="F137" s="4">
        <v>134</v>
      </c>
      <c r="G137">
        <v>4</v>
      </c>
      <c r="H137" t="s">
        <v>33</v>
      </c>
      <c r="I137" t="s">
        <v>30</v>
      </c>
      <c r="J137">
        <v>4</v>
      </c>
      <c r="K137" t="s">
        <v>150</v>
      </c>
      <c r="L137" t="s">
        <v>31</v>
      </c>
      <c r="M137" t="s">
        <v>35</v>
      </c>
      <c r="N137">
        <v>39</v>
      </c>
      <c r="O137">
        <v>43</v>
      </c>
      <c r="P137">
        <v>2031</v>
      </c>
      <c r="Q137">
        <v>28060</v>
      </c>
    </row>
    <row r="138" spans="1:17" x14ac:dyDescent="0.25">
      <c r="A138" t="s">
        <v>88</v>
      </c>
      <c r="B138" s="1" t="s">
        <v>742</v>
      </c>
      <c r="C138">
        <v>2017</v>
      </c>
      <c r="D138" s="15">
        <f>DATE(cars[[#This Row],[year_1]],1,1)</f>
        <v>42736</v>
      </c>
      <c r="E138" t="s">
        <v>29</v>
      </c>
      <c r="F138" s="4">
        <v>134</v>
      </c>
      <c r="G138">
        <v>4</v>
      </c>
      <c r="H138" t="s">
        <v>33</v>
      </c>
      <c r="I138" t="s">
        <v>30</v>
      </c>
      <c r="J138">
        <v>4</v>
      </c>
      <c r="K138" t="s">
        <v>150</v>
      </c>
      <c r="L138" t="s">
        <v>31</v>
      </c>
      <c r="M138" t="s">
        <v>35</v>
      </c>
      <c r="N138">
        <v>39</v>
      </c>
      <c r="O138">
        <v>43</v>
      </c>
      <c r="P138">
        <v>2031</v>
      </c>
      <c r="Q138">
        <v>30935</v>
      </c>
    </row>
    <row r="139" spans="1:17" x14ac:dyDescent="0.25">
      <c r="A139" t="s">
        <v>163</v>
      </c>
      <c r="B139" s="1" t="s">
        <v>483</v>
      </c>
      <c r="C139">
        <v>2017</v>
      </c>
      <c r="D139" s="15">
        <f>DATE(cars[[#This Row],[year_1]],1,1)</f>
        <v>42736</v>
      </c>
      <c r="E139" t="s">
        <v>29</v>
      </c>
      <c r="F139" s="4">
        <v>188</v>
      </c>
      <c r="G139">
        <v>4</v>
      </c>
      <c r="H139" t="s">
        <v>33</v>
      </c>
      <c r="I139" t="s">
        <v>30</v>
      </c>
      <c r="J139">
        <v>4</v>
      </c>
      <c r="K139" t="s">
        <v>150</v>
      </c>
      <c r="L139" t="s">
        <v>31</v>
      </c>
      <c r="M139" t="s">
        <v>32</v>
      </c>
      <c r="N139">
        <v>41</v>
      </c>
      <c r="O139">
        <v>43</v>
      </c>
      <c r="P139">
        <v>5657</v>
      </c>
      <c r="Q139">
        <v>37020</v>
      </c>
    </row>
    <row r="140" spans="1:17" x14ac:dyDescent="0.25">
      <c r="A140" t="s">
        <v>163</v>
      </c>
      <c r="B140" s="1" t="s">
        <v>483</v>
      </c>
      <c r="C140">
        <v>2017</v>
      </c>
      <c r="D140" s="15">
        <f>DATE(cars[[#This Row],[year_1]],1,1)</f>
        <v>42736</v>
      </c>
      <c r="E140" t="s">
        <v>29</v>
      </c>
      <c r="F140" s="4">
        <v>188</v>
      </c>
      <c r="G140">
        <v>4</v>
      </c>
      <c r="H140" t="s">
        <v>33</v>
      </c>
      <c r="I140" t="s">
        <v>30</v>
      </c>
      <c r="J140">
        <v>4</v>
      </c>
      <c r="K140" t="s">
        <v>150</v>
      </c>
      <c r="L140" t="s">
        <v>31</v>
      </c>
      <c r="M140" t="s">
        <v>32</v>
      </c>
      <c r="N140">
        <v>41</v>
      </c>
      <c r="O140">
        <v>43</v>
      </c>
      <c r="P140">
        <v>5657</v>
      </c>
      <c r="Q140">
        <v>31010</v>
      </c>
    </row>
    <row r="141" spans="1:17" x14ac:dyDescent="0.25">
      <c r="A141" t="s">
        <v>163</v>
      </c>
      <c r="B141" s="1" t="s">
        <v>483</v>
      </c>
      <c r="C141">
        <v>2017</v>
      </c>
      <c r="D141" s="15">
        <f>DATE(cars[[#This Row],[year_1]],1,1)</f>
        <v>42736</v>
      </c>
      <c r="E141" t="s">
        <v>29</v>
      </c>
      <c r="F141" s="4">
        <v>188</v>
      </c>
      <c r="G141">
        <v>4</v>
      </c>
      <c r="H141" t="s">
        <v>33</v>
      </c>
      <c r="I141" t="s">
        <v>30</v>
      </c>
      <c r="J141">
        <v>4</v>
      </c>
      <c r="K141" t="s">
        <v>150</v>
      </c>
      <c r="L141" t="s">
        <v>31</v>
      </c>
      <c r="M141" t="s">
        <v>32</v>
      </c>
      <c r="N141">
        <v>41</v>
      </c>
      <c r="O141">
        <v>43</v>
      </c>
      <c r="P141">
        <v>5657</v>
      </c>
      <c r="Q141">
        <v>25675</v>
      </c>
    </row>
    <row r="142" spans="1:17" x14ac:dyDescent="0.25">
      <c r="A142" t="s">
        <v>163</v>
      </c>
      <c r="B142" s="1" t="s">
        <v>483</v>
      </c>
      <c r="C142">
        <v>2017</v>
      </c>
      <c r="D142" s="15">
        <f>DATE(cars[[#This Row],[year_1]],1,1)</f>
        <v>42736</v>
      </c>
      <c r="E142" t="s">
        <v>29</v>
      </c>
      <c r="F142" s="4">
        <v>188</v>
      </c>
      <c r="G142">
        <v>4</v>
      </c>
      <c r="H142" t="s">
        <v>33</v>
      </c>
      <c r="I142" t="s">
        <v>30</v>
      </c>
      <c r="J142">
        <v>4</v>
      </c>
      <c r="K142" t="s">
        <v>150</v>
      </c>
      <c r="L142" t="s">
        <v>31</v>
      </c>
      <c r="M142" t="s">
        <v>32</v>
      </c>
      <c r="N142">
        <v>41</v>
      </c>
      <c r="O142">
        <v>43</v>
      </c>
      <c r="P142">
        <v>5657</v>
      </c>
      <c r="Q142">
        <v>26480</v>
      </c>
    </row>
    <row r="143" spans="1:17" x14ac:dyDescent="0.25">
      <c r="A143" t="s">
        <v>88</v>
      </c>
      <c r="B143" s="1" t="s">
        <v>256</v>
      </c>
      <c r="C143">
        <v>2015</v>
      </c>
      <c r="D143" s="15">
        <f>DATE(cars[[#This Row],[year_1]],1,1)</f>
        <v>42005</v>
      </c>
      <c r="E143" t="s">
        <v>29</v>
      </c>
      <c r="F143" s="4">
        <v>200</v>
      </c>
      <c r="G143">
        <v>4</v>
      </c>
      <c r="H143" t="s">
        <v>33</v>
      </c>
      <c r="I143" t="s">
        <v>30</v>
      </c>
      <c r="J143">
        <v>4</v>
      </c>
      <c r="K143" t="s">
        <v>150</v>
      </c>
      <c r="L143" t="s">
        <v>31</v>
      </c>
      <c r="M143" t="s">
        <v>32</v>
      </c>
      <c r="N143">
        <v>39</v>
      </c>
      <c r="O143">
        <v>43</v>
      </c>
      <c r="P143">
        <v>2031</v>
      </c>
      <c r="Q143">
        <v>26790</v>
      </c>
    </row>
    <row r="144" spans="1:17" x14ac:dyDescent="0.25">
      <c r="A144" t="s">
        <v>88</v>
      </c>
      <c r="B144" s="1" t="s">
        <v>256</v>
      </c>
      <c r="C144">
        <v>2016</v>
      </c>
      <c r="D144" s="15">
        <f>DATE(cars[[#This Row],[year_1]],1,1)</f>
        <v>42370</v>
      </c>
      <c r="E144" t="s">
        <v>29</v>
      </c>
      <c r="F144" s="4">
        <v>200</v>
      </c>
      <c r="G144">
        <v>4</v>
      </c>
      <c r="H144" t="s">
        <v>33</v>
      </c>
      <c r="I144" t="s">
        <v>30</v>
      </c>
      <c r="J144">
        <v>4</v>
      </c>
      <c r="K144" t="s">
        <v>150</v>
      </c>
      <c r="L144" t="s">
        <v>31</v>
      </c>
      <c r="M144" t="s">
        <v>32</v>
      </c>
      <c r="N144">
        <v>39</v>
      </c>
      <c r="O144">
        <v>43</v>
      </c>
      <c r="P144">
        <v>2031</v>
      </c>
      <c r="Q144">
        <v>26790</v>
      </c>
    </row>
    <row r="145" spans="1:17" x14ac:dyDescent="0.25">
      <c r="A145" t="s">
        <v>220</v>
      </c>
      <c r="B145" s="1" t="s">
        <v>587</v>
      </c>
      <c r="C145">
        <v>2013</v>
      </c>
      <c r="D145" s="15">
        <f>DATE(cars[[#This Row],[year_1]],1,1)</f>
        <v>41275</v>
      </c>
      <c r="E145" t="s">
        <v>17</v>
      </c>
      <c r="F145" s="4">
        <v>170</v>
      </c>
      <c r="G145">
        <v>4</v>
      </c>
      <c r="H145" t="s">
        <v>77</v>
      </c>
      <c r="I145" t="s">
        <v>30</v>
      </c>
      <c r="J145">
        <v>4</v>
      </c>
      <c r="K145" t="s">
        <v>150</v>
      </c>
      <c r="L145" t="s">
        <v>31</v>
      </c>
      <c r="M145" t="s">
        <v>32</v>
      </c>
      <c r="N145">
        <v>48</v>
      </c>
      <c r="O145">
        <v>42</v>
      </c>
      <c r="P145">
        <v>873</v>
      </c>
      <c r="Q145">
        <v>26990</v>
      </c>
    </row>
    <row r="146" spans="1:17" x14ac:dyDescent="0.25">
      <c r="A146" t="s">
        <v>220</v>
      </c>
      <c r="B146" s="1" t="s">
        <v>587</v>
      </c>
      <c r="C146">
        <v>2013</v>
      </c>
      <c r="D146" s="15">
        <f>DATE(cars[[#This Row],[year_1]],1,1)</f>
        <v>41275</v>
      </c>
      <c r="E146" t="s">
        <v>17</v>
      </c>
      <c r="F146" s="4">
        <v>170</v>
      </c>
      <c r="G146">
        <v>4</v>
      </c>
      <c r="H146" t="s">
        <v>77</v>
      </c>
      <c r="I146" t="s">
        <v>30</v>
      </c>
      <c r="J146">
        <v>4</v>
      </c>
      <c r="K146" t="s">
        <v>150</v>
      </c>
      <c r="L146" t="s">
        <v>31</v>
      </c>
      <c r="M146" t="s">
        <v>32</v>
      </c>
      <c r="N146">
        <v>48</v>
      </c>
      <c r="O146">
        <v>42</v>
      </c>
      <c r="P146">
        <v>873</v>
      </c>
      <c r="Q146">
        <v>24995</v>
      </c>
    </row>
    <row r="147" spans="1:17" x14ac:dyDescent="0.25">
      <c r="A147" t="s">
        <v>220</v>
      </c>
      <c r="B147" s="1" t="s">
        <v>587</v>
      </c>
      <c r="C147">
        <v>2013</v>
      </c>
      <c r="D147" s="15">
        <f>DATE(cars[[#This Row],[year_1]],1,1)</f>
        <v>41275</v>
      </c>
      <c r="E147" t="s">
        <v>17</v>
      </c>
      <c r="F147" s="4">
        <v>170</v>
      </c>
      <c r="G147">
        <v>4</v>
      </c>
      <c r="H147" t="s">
        <v>77</v>
      </c>
      <c r="I147" t="s">
        <v>30</v>
      </c>
      <c r="J147">
        <v>4</v>
      </c>
      <c r="K147" t="s">
        <v>150</v>
      </c>
      <c r="L147" t="s">
        <v>31</v>
      </c>
      <c r="M147" t="s">
        <v>32</v>
      </c>
      <c r="N147">
        <v>48</v>
      </c>
      <c r="O147">
        <v>42</v>
      </c>
      <c r="P147">
        <v>873</v>
      </c>
      <c r="Q147">
        <v>29325</v>
      </c>
    </row>
    <row r="148" spans="1:17" x14ac:dyDescent="0.25">
      <c r="A148" t="s">
        <v>220</v>
      </c>
      <c r="B148" s="1" t="s">
        <v>587</v>
      </c>
      <c r="C148">
        <v>2013</v>
      </c>
      <c r="D148" s="15">
        <f>DATE(cars[[#This Row],[year_1]],1,1)</f>
        <v>41275</v>
      </c>
      <c r="E148" t="s">
        <v>17</v>
      </c>
      <c r="F148" s="4">
        <v>170</v>
      </c>
      <c r="G148">
        <v>4</v>
      </c>
      <c r="H148" t="s">
        <v>77</v>
      </c>
      <c r="I148" t="s">
        <v>30</v>
      </c>
      <c r="J148">
        <v>4</v>
      </c>
      <c r="K148" t="s">
        <v>150</v>
      </c>
      <c r="L148" t="s">
        <v>31</v>
      </c>
      <c r="M148" t="s">
        <v>32</v>
      </c>
      <c r="N148">
        <v>48</v>
      </c>
      <c r="O148">
        <v>42</v>
      </c>
      <c r="P148">
        <v>873</v>
      </c>
      <c r="Q148">
        <v>31180</v>
      </c>
    </row>
    <row r="149" spans="1:17" x14ac:dyDescent="0.25">
      <c r="A149" t="s">
        <v>220</v>
      </c>
      <c r="B149" s="1" t="s">
        <v>587</v>
      </c>
      <c r="C149">
        <v>2014</v>
      </c>
      <c r="D149" s="15">
        <f>DATE(cars[[#This Row],[year_1]],1,1)</f>
        <v>41640</v>
      </c>
      <c r="E149" t="s">
        <v>17</v>
      </c>
      <c r="F149" s="4">
        <v>170</v>
      </c>
      <c r="G149">
        <v>4</v>
      </c>
      <c r="H149" t="s">
        <v>77</v>
      </c>
      <c r="I149" t="s">
        <v>30</v>
      </c>
      <c r="J149">
        <v>4</v>
      </c>
      <c r="K149" t="s">
        <v>150</v>
      </c>
      <c r="L149" t="s">
        <v>31</v>
      </c>
      <c r="M149" t="s">
        <v>32</v>
      </c>
      <c r="N149">
        <v>48</v>
      </c>
      <c r="O149">
        <v>42</v>
      </c>
      <c r="P149">
        <v>873</v>
      </c>
      <c r="Q149">
        <v>31895</v>
      </c>
    </row>
    <row r="150" spans="1:17" x14ac:dyDescent="0.25">
      <c r="A150" t="s">
        <v>220</v>
      </c>
      <c r="B150" s="1" t="s">
        <v>587</v>
      </c>
      <c r="C150">
        <v>2014</v>
      </c>
      <c r="D150" s="15">
        <f>DATE(cars[[#This Row],[year_1]],1,1)</f>
        <v>41640</v>
      </c>
      <c r="E150" t="s">
        <v>17</v>
      </c>
      <c r="F150" s="4">
        <v>170</v>
      </c>
      <c r="G150">
        <v>4</v>
      </c>
      <c r="H150" t="s">
        <v>77</v>
      </c>
      <c r="I150" t="s">
        <v>30</v>
      </c>
      <c r="J150">
        <v>4</v>
      </c>
      <c r="K150" t="s">
        <v>150</v>
      </c>
      <c r="L150" t="s">
        <v>31</v>
      </c>
      <c r="M150" t="s">
        <v>32</v>
      </c>
      <c r="N150">
        <v>48</v>
      </c>
      <c r="O150">
        <v>42</v>
      </c>
      <c r="P150">
        <v>873</v>
      </c>
      <c r="Q150">
        <v>25560</v>
      </c>
    </row>
    <row r="151" spans="1:17" x14ac:dyDescent="0.25">
      <c r="A151" t="s">
        <v>220</v>
      </c>
      <c r="B151" s="1" t="s">
        <v>587</v>
      </c>
      <c r="C151">
        <v>2014</v>
      </c>
      <c r="D151" s="15">
        <f>DATE(cars[[#This Row],[year_1]],1,1)</f>
        <v>41640</v>
      </c>
      <c r="E151" t="s">
        <v>17</v>
      </c>
      <c r="F151" s="4">
        <v>170</v>
      </c>
      <c r="G151">
        <v>4</v>
      </c>
      <c r="H151" t="s">
        <v>77</v>
      </c>
      <c r="I151" t="s">
        <v>30</v>
      </c>
      <c r="J151">
        <v>4</v>
      </c>
      <c r="K151" t="s">
        <v>150</v>
      </c>
      <c r="L151" t="s">
        <v>31</v>
      </c>
      <c r="M151" t="s">
        <v>32</v>
      </c>
      <c r="N151">
        <v>48</v>
      </c>
      <c r="O151">
        <v>42</v>
      </c>
      <c r="P151">
        <v>873</v>
      </c>
      <c r="Q151">
        <v>27645</v>
      </c>
    </row>
    <row r="152" spans="1:17" x14ac:dyDescent="0.25">
      <c r="A152" t="s">
        <v>220</v>
      </c>
      <c r="B152" s="1" t="s">
        <v>587</v>
      </c>
      <c r="C152">
        <v>2014</v>
      </c>
      <c r="D152" s="15">
        <f>DATE(cars[[#This Row],[year_1]],1,1)</f>
        <v>41640</v>
      </c>
      <c r="E152" t="s">
        <v>17</v>
      </c>
      <c r="F152" s="4">
        <v>170</v>
      </c>
      <c r="G152">
        <v>4</v>
      </c>
      <c r="H152" t="s">
        <v>77</v>
      </c>
      <c r="I152" t="s">
        <v>30</v>
      </c>
      <c r="J152">
        <v>4</v>
      </c>
      <c r="K152" t="s">
        <v>150</v>
      </c>
      <c r="L152" t="s">
        <v>31</v>
      </c>
      <c r="M152" t="s">
        <v>32</v>
      </c>
      <c r="N152">
        <v>48</v>
      </c>
      <c r="O152">
        <v>42</v>
      </c>
      <c r="P152">
        <v>873</v>
      </c>
      <c r="Q152">
        <v>30245</v>
      </c>
    </row>
    <row r="153" spans="1:17" x14ac:dyDescent="0.25">
      <c r="A153" t="s">
        <v>220</v>
      </c>
      <c r="B153" s="1" t="s">
        <v>589</v>
      </c>
      <c r="C153">
        <v>2015</v>
      </c>
      <c r="D153" s="15">
        <f>DATE(cars[[#This Row],[year_1]],1,1)</f>
        <v>42005</v>
      </c>
      <c r="E153" t="s">
        <v>17</v>
      </c>
      <c r="F153" s="4">
        <v>170</v>
      </c>
      <c r="G153">
        <v>4</v>
      </c>
      <c r="H153" t="s">
        <v>77</v>
      </c>
      <c r="I153" t="s">
        <v>30</v>
      </c>
      <c r="J153">
        <v>4</v>
      </c>
      <c r="K153" t="s">
        <v>150</v>
      </c>
      <c r="L153" t="s">
        <v>31</v>
      </c>
      <c r="M153" t="s">
        <v>32</v>
      </c>
      <c r="N153">
        <v>48</v>
      </c>
      <c r="O153">
        <v>42</v>
      </c>
      <c r="P153">
        <v>873</v>
      </c>
      <c r="Q153">
        <v>31670</v>
      </c>
    </row>
    <row r="154" spans="1:17" x14ac:dyDescent="0.25">
      <c r="A154" t="s">
        <v>220</v>
      </c>
      <c r="B154" s="1" t="s">
        <v>589</v>
      </c>
      <c r="C154">
        <v>2016</v>
      </c>
      <c r="D154" s="15">
        <f>DATE(cars[[#This Row],[year_1]],1,1)</f>
        <v>42370</v>
      </c>
      <c r="E154" t="s">
        <v>17</v>
      </c>
      <c r="F154" s="4">
        <v>170</v>
      </c>
      <c r="G154">
        <v>4</v>
      </c>
      <c r="H154" t="s">
        <v>77</v>
      </c>
      <c r="I154" t="s">
        <v>30</v>
      </c>
      <c r="J154">
        <v>4</v>
      </c>
      <c r="K154" t="s">
        <v>150</v>
      </c>
      <c r="L154" t="s">
        <v>31</v>
      </c>
      <c r="M154" t="s">
        <v>32</v>
      </c>
      <c r="N154">
        <v>48</v>
      </c>
      <c r="O154">
        <v>42</v>
      </c>
      <c r="P154">
        <v>873</v>
      </c>
      <c r="Q154">
        <v>31120</v>
      </c>
    </row>
    <row r="155" spans="1:17" x14ac:dyDescent="0.25">
      <c r="A155" t="s">
        <v>163</v>
      </c>
      <c r="B155" s="1" t="s">
        <v>242</v>
      </c>
      <c r="C155">
        <v>2015</v>
      </c>
      <c r="D155" s="15">
        <f>DATE(cars[[#This Row],[year_1]],1,1)</f>
        <v>42005</v>
      </c>
      <c r="E155" t="s">
        <v>29</v>
      </c>
      <c r="F155" s="4">
        <v>188</v>
      </c>
      <c r="G155">
        <v>4</v>
      </c>
      <c r="H155" t="s">
        <v>33</v>
      </c>
      <c r="I155" t="s">
        <v>30</v>
      </c>
      <c r="J155">
        <v>4</v>
      </c>
      <c r="K155" t="s">
        <v>150</v>
      </c>
      <c r="L155" t="s">
        <v>21</v>
      </c>
      <c r="M155" t="s">
        <v>35</v>
      </c>
      <c r="N155">
        <v>37</v>
      </c>
      <c r="O155">
        <v>42</v>
      </c>
      <c r="P155">
        <v>5657</v>
      </c>
      <c r="Q155">
        <v>27170</v>
      </c>
    </row>
    <row r="156" spans="1:17" x14ac:dyDescent="0.25">
      <c r="A156" t="s">
        <v>163</v>
      </c>
      <c r="B156" s="1" t="s">
        <v>242</v>
      </c>
      <c r="C156">
        <v>2015</v>
      </c>
      <c r="D156" s="15">
        <f>DATE(cars[[#This Row],[year_1]],1,1)</f>
        <v>42005</v>
      </c>
      <c r="E156" t="s">
        <v>29</v>
      </c>
      <c r="F156" s="4">
        <v>188</v>
      </c>
      <c r="G156">
        <v>4</v>
      </c>
      <c r="H156" t="s">
        <v>33</v>
      </c>
      <c r="I156" t="s">
        <v>30</v>
      </c>
      <c r="J156">
        <v>4</v>
      </c>
      <c r="K156" t="s">
        <v>150</v>
      </c>
      <c r="L156" t="s">
        <v>21</v>
      </c>
      <c r="M156" t="s">
        <v>35</v>
      </c>
      <c r="N156">
        <v>37</v>
      </c>
      <c r="O156">
        <v>42</v>
      </c>
      <c r="P156">
        <v>5657</v>
      </c>
      <c r="Q156">
        <v>24170</v>
      </c>
    </row>
    <row r="157" spans="1:17" x14ac:dyDescent="0.25">
      <c r="A157" t="s">
        <v>163</v>
      </c>
      <c r="B157" s="1" t="s">
        <v>242</v>
      </c>
      <c r="C157">
        <v>2016</v>
      </c>
      <c r="D157" s="15">
        <f>DATE(cars[[#This Row],[year_1]],1,1)</f>
        <v>42370</v>
      </c>
      <c r="E157" t="s">
        <v>29</v>
      </c>
      <c r="F157" s="4">
        <v>188</v>
      </c>
      <c r="G157">
        <v>4</v>
      </c>
      <c r="H157" t="s">
        <v>33</v>
      </c>
      <c r="I157" t="s">
        <v>30</v>
      </c>
      <c r="J157">
        <v>4</v>
      </c>
      <c r="K157" t="s">
        <v>150</v>
      </c>
      <c r="L157" t="s">
        <v>21</v>
      </c>
      <c r="M157" t="s">
        <v>35</v>
      </c>
      <c r="N157">
        <v>37</v>
      </c>
      <c r="O157">
        <v>42</v>
      </c>
      <c r="P157">
        <v>5657</v>
      </c>
      <c r="Q157">
        <v>24170</v>
      </c>
    </row>
    <row r="158" spans="1:17" x14ac:dyDescent="0.25">
      <c r="A158" t="s">
        <v>163</v>
      </c>
      <c r="B158" s="1" t="s">
        <v>242</v>
      </c>
      <c r="C158">
        <v>2016</v>
      </c>
      <c r="D158" s="15">
        <f>DATE(cars[[#This Row],[year_1]],1,1)</f>
        <v>42370</v>
      </c>
      <c r="E158" t="s">
        <v>29</v>
      </c>
      <c r="F158" s="4">
        <v>188</v>
      </c>
      <c r="G158">
        <v>4</v>
      </c>
      <c r="H158" t="s">
        <v>33</v>
      </c>
      <c r="I158" t="s">
        <v>30</v>
      </c>
      <c r="J158">
        <v>4</v>
      </c>
      <c r="K158" t="s">
        <v>150</v>
      </c>
      <c r="L158" t="s">
        <v>21</v>
      </c>
      <c r="M158" t="s">
        <v>35</v>
      </c>
      <c r="N158">
        <v>37</v>
      </c>
      <c r="O158">
        <v>42</v>
      </c>
      <c r="P158">
        <v>5657</v>
      </c>
      <c r="Q158">
        <v>27170</v>
      </c>
    </row>
    <row r="159" spans="1:17" x14ac:dyDescent="0.25">
      <c r="A159" t="s">
        <v>163</v>
      </c>
      <c r="B159" s="1" t="s">
        <v>242</v>
      </c>
      <c r="C159">
        <v>2017</v>
      </c>
      <c r="D159" s="15">
        <f>DATE(cars[[#This Row],[year_1]],1,1)</f>
        <v>42736</v>
      </c>
      <c r="E159" t="s">
        <v>29</v>
      </c>
      <c r="F159" s="4">
        <v>188</v>
      </c>
      <c r="G159">
        <v>4</v>
      </c>
      <c r="H159" t="s">
        <v>33</v>
      </c>
      <c r="I159" t="s">
        <v>30</v>
      </c>
      <c r="J159">
        <v>4</v>
      </c>
      <c r="K159" t="s">
        <v>150</v>
      </c>
      <c r="L159" t="s">
        <v>21</v>
      </c>
      <c r="M159" t="s">
        <v>35</v>
      </c>
      <c r="N159">
        <v>37</v>
      </c>
      <c r="O159">
        <v>42</v>
      </c>
      <c r="P159">
        <v>5657</v>
      </c>
      <c r="Q159">
        <v>24120</v>
      </c>
    </row>
    <row r="160" spans="1:17" x14ac:dyDescent="0.25">
      <c r="A160" t="s">
        <v>163</v>
      </c>
      <c r="B160" s="1" t="s">
        <v>242</v>
      </c>
      <c r="C160">
        <v>2017</v>
      </c>
      <c r="D160" s="15">
        <f>DATE(cars[[#This Row],[year_1]],1,1)</f>
        <v>42736</v>
      </c>
      <c r="E160" t="s">
        <v>29</v>
      </c>
      <c r="F160" s="4">
        <v>188</v>
      </c>
      <c r="G160">
        <v>4</v>
      </c>
      <c r="H160" t="s">
        <v>33</v>
      </c>
      <c r="I160" t="s">
        <v>30</v>
      </c>
      <c r="J160">
        <v>4</v>
      </c>
      <c r="K160" t="s">
        <v>150</v>
      </c>
      <c r="L160" t="s">
        <v>21</v>
      </c>
      <c r="M160" t="s">
        <v>35</v>
      </c>
      <c r="N160">
        <v>37</v>
      </c>
      <c r="O160">
        <v>42</v>
      </c>
      <c r="P160">
        <v>5657</v>
      </c>
      <c r="Q160">
        <v>27120</v>
      </c>
    </row>
    <row r="161" spans="1:17" x14ac:dyDescent="0.25">
      <c r="A161" t="s">
        <v>88</v>
      </c>
      <c r="B161" s="1" t="s">
        <v>256</v>
      </c>
      <c r="C161">
        <v>2017</v>
      </c>
      <c r="D161" s="15">
        <f>DATE(cars[[#This Row],[year_1]],1,1)</f>
        <v>42736</v>
      </c>
      <c r="E161" t="s">
        <v>29</v>
      </c>
      <c r="F161" s="4">
        <v>200</v>
      </c>
      <c r="G161">
        <v>4</v>
      </c>
      <c r="H161" t="s">
        <v>33</v>
      </c>
      <c r="I161" t="s">
        <v>30</v>
      </c>
      <c r="J161">
        <v>4</v>
      </c>
      <c r="K161" t="s">
        <v>150</v>
      </c>
      <c r="L161" t="s">
        <v>31</v>
      </c>
      <c r="M161" t="s">
        <v>32</v>
      </c>
      <c r="N161">
        <v>38</v>
      </c>
      <c r="O161">
        <v>42</v>
      </c>
      <c r="P161">
        <v>2031</v>
      </c>
      <c r="Q161">
        <v>26790</v>
      </c>
    </row>
    <row r="162" spans="1:17" x14ac:dyDescent="0.25">
      <c r="A162" t="s">
        <v>146</v>
      </c>
      <c r="B162" s="1" t="s">
        <v>573</v>
      </c>
      <c r="C162">
        <v>2012</v>
      </c>
      <c r="D162" s="15">
        <f>DATE(cars[[#This Row],[year_1]],1,1)</f>
        <v>40909</v>
      </c>
      <c r="E162" t="s">
        <v>29</v>
      </c>
      <c r="F162" s="4">
        <v>98</v>
      </c>
      <c r="G162">
        <v>4</v>
      </c>
      <c r="H162" t="s">
        <v>33</v>
      </c>
      <c r="I162" t="s">
        <v>30</v>
      </c>
      <c r="J162">
        <v>4</v>
      </c>
      <c r="K162" t="s">
        <v>329</v>
      </c>
      <c r="L162" t="s">
        <v>21</v>
      </c>
      <c r="M162" t="s">
        <v>54</v>
      </c>
      <c r="N162">
        <v>44</v>
      </c>
      <c r="O162">
        <v>41</v>
      </c>
      <c r="P162">
        <v>2202</v>
      </c>
      <c r="Q162">
        <v>23690</v>
      </c>
    </row>
    <row r="163" spans="1:17" x14ac:dyDescent="0.25">
      <c r="A163" t="s">
        <v>146</v>
      </c>
      <c r="B163" s="1" t="s">
        <v>573</v>
      </c>
      <c r="C163">
        <v>2012</v>
      </c>
      <c r="D163" s="15">
        <f>DATE(cars[[#This Row],[year_1]],1,1)</f>
        <v>40909</v>
      </c>
      <c r="E163" t="s">
        <v>29</v>
      </c>
      <c r="F163" s="4">
        <v>98</v>
      </c>
      <c r="G163">
        <v>4</v>
      </c>
      <c r="H163" t="s">
        <v>33</v>
      </c>
      <c r="I163" t="s">
        <v>30</v>
      </c>
      <c r="J163">
        <v>4</v>
      </c>
      <c r="K163" t="s">
        <v>329</v>
      </c>
      <c r="L163" t="s">
        <v>21</v>
      </c>
      <c r="M163" t="s">
        <v>54</v>
      </c>
      <c r="N163">
        <v>44</v>
      </c>
      <c r="O163">
        <v>41</v>
      </c>
      <c r="P163">
        <v>2202</v>
      </c>
      <c r="Q163">
        <v>18500</v>
      </c>
    </row>
    <row r="164" spans="1:17" x14ac:dyDescent="0.25">
      <c r="A164" t="s">
        <v>146</v>
      </c>
      <c r="B164" s="1" t="s">
        <v>573</v>
      </c>
      <c r="C164">
        <v>2012</v>
      </c>
      <c r="D164" s="15">
        <f>DATE(cars[[#This Row],[year_1]],1,1)</f>
        <v>40909</v>
      </c>
      <c r="E164" t="s">
        <v>29</v>
      </c>
      <c r="F164" s="4">
        <v>98</v>
      </c>
      <c r="G164">
        <v>4</v>
      </c>
      <c r="H164" t="s">
        <v>33</v>
      </c>
      <c r="I164" t="s">
        <v>30</v>
      </c>
      <c r="J164">
        <v>4</v>
      </c>
      <c r="K164" t="s">
        <v>329</v>
      </c>
      <c r="L164" t="s">
        <v>21</v>
      </c>
      <c r="M164" t="s">
        <v>54</v>
      </c>
      <c r="N164">
        <v>44</v>
      </c>
      <c r="O164">
        <v>41</v>
      </c>
      <c r="P164">
        <v>2202</v>
      </c>
      <c r="Q164">
        <v>20275</v>
      </c>
    </row>
    <row r="165" spans="1:17" x14ac:dyDescent="0.25">
      <c r="A165" t="s">
        <v>146</v>
      </c>
      <c r="B165" s="1" t="s">
        <v>573</v>
      </c>
      <c r="C165">
        <v>2012</v>
      </c>
      <c r="D165" s="15">
        <f>DATE(cars[[#This Row],[year_1]],1,1)</f>
        <v>40909</v>
      </c>
      <c r="E165" t="s">
        <v>29</v>
      </c>
      <c r="F165" s="4">
        <v>98</v>
      </c>
      <c r="G165">
        <v>4</v>
      </c>
      <c r="H165" t="s">
        <v>33</v>
      </c>
      <c r="I165" t="s">
        <v>30</v>
      </c>
      <c r="J165">
        <v>4</v>
      </c>
      <c r="K165" t="s">
        <v>329</v>
      </c>
      <c r="L165" t="s">
        <v>21</v>
      </c>
      <c r="M165" t="s">
        <v>54</v>
      </c>
      <c r="N165">
        <v>44</v>
      </c>
      <c r="O165">
        <v>41</v>
      </c>
      <c r="P165">
        <v>2202</v>
      </c>
      <c r="Q165">
        <v>21965</v>
      </c>
    </row>
    <row r="166" spans="1:17" x14ac:dyDescent="0.25">
      <c r="A166" t="s">
        <v>146</v>
      </c>
      <c r="B166" s="1" t="s">
        <v>573</v>
      </c>
      <c r="C166">
        <v>2013</v>
      </c>
      <c r="D166" s="15">
        <f>DATE(cars[[#This Row],[year_1]],1,1)</f>
        <v>41275</v>
      </c>
      <c r="E166" t="s">
        <v>29</v>
      </c>
      <c r="F166" s="4">
        <v>98</v>
      </c>
      <c r="G166">
        <v>4</v>
      </c>
      <c r="H166" t="s">
        <v>33</v>
      </c>
      <c r="I166" t="s">
        <v>30</v>
      </c>
      <c r="J166">
        <v>4</v>
      </c>
      <c r="K166" t="s">
        <v>329</v>
      </c>
      <c r="L166" t="s">
        <v>21</v>
      </c>
      <c r="M166" t="s">
        <v>54</v>
      </c>
      <c r="N166">
        <v>44</v>
      </c>
      <c r="O166">
        <v>41</v>
      </c>
      <c r="P166">
        <v>2202</v>
      </c>
      <c r="Q166">
        <v>22065</v>
      </c>
    </row>
    <row r="167" spans="1:17" x14ac:dyDescent="0.25">
      <c r="A167" t="s">
        <v>146</v>
      </c>
      <c r="B167" s="1" t="s">
        <v>573</v>
      </c>
      <c r="C167">
        <v>2013</v>
      </c>
      <c r="D167" s="15">
        <f>DATE(cars[[#This Row],[year_1]],1,1)</f>
        <v>41275</v>
      </c>
      <c r="E167" t="s">
        <v>29</v>
      </c>
      <c r="F167" s="4">
        <v>98</v>
      </c>
      <c r="G167">
        <v>4</v>
      </c>
      <c r="H167" t="s">
        <v>33</v>
      </c>
      <c r="I167" t="s">
        <v>30</v>
      </c>
      <c r="J167">
        <v>4</v>
      </c>
      <c r="K167" t="s">
        <v>329</v>
      </c>
      <c r="L167" t="s">
        <v>21</v>
      </c>
      <c r="M167" t="s">
        <v>54</v>
      </c>
      <c r="N167">
        <v>44</v>
      </c>
      <c r="O167">
        <v>41</v>
      </c>
      <c r="P167">
        <v>2202</v>
      </c>
      <c r="Q167">
        <v>20375</v>
      </c>
    </row>
    <row r="168" spans="1:17" x14ac:dyDescent="0.25">
      <c r="A168" t="s">
        <v>146</v>
      </c>
      <c r="B168" s="1" t="s">
        <v>573</v>
      </c>
      <c r="C168">
        <v>2013</v>
      </c>
      <c r="D168" s="15">
        <f>DATE(cars[[#This Row],[year_1]],1,1)</f>
        <v>41275</v>
      </c>
      <c r="E168" t="s">
        <v>29</v>
      </c>
      <c r="F168" s="4">
        <v>98</v>
      </c>
      <c r="G168">
        <v>4</v>
      </c>
      <c r="H168" t="s">
        <v>33</v>
      </c>
      <c r="I168" t="s">
        <v>30</v>
      </c>
      <c r="J168">
        <v>4</v>
      </c>
      <c r="K168" t="s">
        <v>329</v>
      </c>
      <c r="L168" t="s">
        <v>21</v>
      </c>
      <c r="M168" t="s">
        <v>54</v>
      </c>
      <c r="N168">
        <v>44</v>
      </c>
      <c r="O168">
        <v>41</v>
      </c>
      <c r="P168">
        <v>2202</v>
      </c>
      <c r="Q168">
        <v>23790</v>
      </c>
    </row>
    <row r="169" spans="1:17" x14ac:dyDescent="0.25">
      <c r="A169" t="s">
        <v>146</v>
      </c>
      <c r="B169" s="1" t="s">
        <v>573</v>
      </c>
      <c r="C169">
        <v>2013</v>
      </c>
      <c r="D169" s="15">
        <f>DATE(cars[[#This Row],[year_1]],1,1)</f>
        <v>41275</v>
      </c>
      <c r="E169" t="s">
        <v>29</v>
      </c>
      <c r="F169" s="4">
        <v>98</v>
      </c>
      <c r="G169">
        <v>4</v>
      </c>
      <c r="H169" t="s">
        <v>33</v>
      </c>
      <c r="I169" t="s">
        <v>30</v>
      </c>
      <c r="J169">
        <v>4</v>
      </c>
      <c r="K169" t="s">
        <v>329</v>
      </c>
      <c r="L169" t="s">
        <v>21</v>
      </c>
      <c r="M169" t="s">
        <v>54</v>
      </c>
      <c r="N169">
        <v>44</v>
      </c>
      <c r="O169">
        <v>41</v>
      </c>
      <c r="P169">
        <v>2202</v>
      </c>
      <c r="Q169">
        <v>18600</v>
      </c>
    </row>
    <row r="170" spans="1:17" x14ac:dyDescent="0.25">
      <c r="A170" t="s">
        <v>146</v>
      </c>
      <c r="B170" s="1" t="s">
        <v>573</v>
      </c>
      <c r="C170">
        <v>2014</v>
      </c>
      <c r="D170" s="15">
        <f>DATE(cars[[#This Row],[year_1]],1,1)</f>
        <v>41640</v>
      </c>
      <c r="E170" t="s">
        <v>29</v>
      </c>
      <c r="F170" s="4">
        <v>98</v>
      </c>
      <c r="G170">
        <v>4</v>
      </c>
      <c r="H170" t="s">
        <v>33</v>
      </c>
      <c r="I170" t="s">
        <v>30</v>
      </c>
      <c r="J170">
        <v>4</v>
      </c>
      <c r="K170" t="s">
        <v>329</v>
      </c>
      <c r="L170" t="s">
        <v>21</v>
      </c>
      <c r="M170" t="s">
        <v>54</v>
      </c>
      <c r="N170">
        <v>44</v>
      </c>
      <c r="O170">
        <v>41</v>
      </c>
      <c r="P170">
        <v>2202</v>
      </c>
      <c r="Q170">
        <v>22190</v>
      </c>
    </row>
    <row r="171" spans="1:17" x14ac:dyDescent="0.25">
      <c r="A171" t="s">
        <v>146</v>
      </c>
      <c r="B171" s="1" t="s">
        <v>573</v>
      </c>
      <c r="C171">
        <v>2014</v>
      </c>
      <c r="D171" s="15">
        <f>DATE(cars[[#This Row],[year_1]],1,1)</f>
        <v>41640</v>
      </c>
      <c r="E171" t="s">
        <v>29</v>
      </c>
      <c r="F171" s="4">
        <v>98</v>
      </c>
      <c r="G171">
        <v>4</v>
      </c>
      <c r="H171" t="s">
        <v>33</v>
      </c>
      <c r="I171" t="s">
        <v>30</v>
      </c>
      <c r="J171">
        <v>4</v>
      </c>
      <c r="K171" t="s">
        <v>329</v>
      </c>
      <c r="L171" t="s">
        <v>21</v>
      </c>
      <c r="M171" t="s">
        <v>54</v>
      </c>
      <c r="N171">
        <v>44</v>
      </c>
      <c r="O171">
        <v>41</v>
      </c>
      <c r="P171">
        <v>2202</v>
      </c>
      <c r="Q171">
        <v>23915</v>
      </c>
    </row>
    <row r="172" spans="1:17" x14ac:dyDescent="0.25">
      <c r="A172" t="s">
        <v>146</v>
      </c>
      <c r="B172" s="1" t="s">
        <v>573</v>
      </c>
      <c r="C172">
        <v>2014</v>
      </c>
      <c r="D172" s="15">
        <f>DATE(cars[[#This Row],[year_1]],1,1)</f>
        <v>41640</v>
      </c>
      <c r="E172" t="s">
        <v>29</v>
      </c>
      <c r="F172" s="4">
        <v>98</v>
      </c>
      <c r="G172">
        <v>4</v>
      </c>
      <c r="H172" t="s">
        <v>33</v>
      </c>
      <c r="I172" t="s">
        <v>30</v>
      </c>
      <c r="J172">
        <v>4</v>
      </c>
      <c r="K172" t="s">
        <v>329</v>
      </c>
      <c r="L172" t="s">
        <v>21</v>
      </c>
      <c r="M172" t="s">
        <v>54</v>
      </c>
      <c r="N172">
        <v>44</v>
      </c>
      <c r="O172">
        <v>41</v>
      </c>
      <c r="P172">
        <v>2202</v>
      </c>
      <c r="Q172">
        <v>18725</v>
      </c>
    </row>
    <row r="173" spans="1:17" x14ac:dyDescent="0.25">
      <c r="A173" t="s">
        <v>146</v>
      </c>
      <c r="B173" s="1" t="s">
        <v>573</v>
      </c>
      <c r="C173">
        <v>2014</v>
      </c>
      <c r="D173" s="15">
        <f>DATE(cars[[#This Row],[year_1]],1,1)</f>
        <v>41640</v>
      </c>
      <c r="E173" t="s">
        <v>29</v>
      </c>
      <c r="F173" s="4">
        <v>98</v>
      </c>
      <c r="G173">
        <v>4</v>
      </c>
      <c r="H173" t="s">
        <v>33</v>
      </c>
      <c r="I173" t="s">
        <v>30</v>
      </c>
      <c r="J173">
        <v>4</v>
      </c>
      <c r="K173" t="s">
        <v>329</v>
      </c>
      <c r="L173" t="s">
        <v>21</v>
      </c>
      <c r="M173" t="s">
        <v>54</v>
      </c>
      <c r="N173">
        <v>44</v>
      </c>
      <c r="O173">
        <v>41</v>
      </c>
      <c r="P173">
        <v>2202</v>
      </c>
      <c r="Q173">
        <v>20500</v>
      </c>
    </row>
    <row r="174" spans="1:17" x14ac:dyDescent="0.25">
      <c r="A174" t="s">
        <v>204</v>
      </c>
      <c r="B174" s="1" t="s">
        <v>678</v>
      </c>
      <c r="C174">
        <v>2017</v>
      </c>
      <c r="D174" s="15">
        <f>DATE(cars[[#This Row],[year_1]],1,1)</f>
        <v>42736</v>
      </c>
      <c r="E174" t="s">
        <v>29</v>
      </c>
      <c r="F174" s="4">
        <v>63</v>
      </c>
      <c r="G174">
        <v>4</v>
      </c>
      <c r="H174" t="s">
        <v>33</v>
      </c>
      <c r="I174" t="s">
        <v>30</v>
      </c>
      <c r="J174">
        <v>4</v>
      </c>
      <c r="K174" t="s">
        <v>419</v>
      </c>
      <c r="L174" t="s">
        <v>31</v>
      </c>
      <c r="M174" t="s">
        <v>32</v>
      </c>
      <c r="N174">
        <v>38</v>
      </c>
      <c r="O174">
        <v>41</v>
      </c>
      <c r="P174">
        <v>61</v>
      </c>
      <c r="Q174">
        <v>36760</v>
      </c>
    </row>
    <row r="175" spans="1:17" x14ac:dyDescent="0.25">
      <c r="A175" t="s">
        <v>204</v>
      </c>
      <c r="B175" s="1" t="s">
        <v>678</v>
      </c>
      <c r="C175">
        <v>2017</v>
      </c>
      <c r="D175" s="15">
        <f>DATE(cars[[#This Row],[year_1]],1,1)</f>
        <v>42736</v>
      </c>
      <c r="E175" t="s">
        <v>29</v>
      </c>
      <c r="F175" s="4">
        <v>63</v>
      </c>
      <c r="G175">
        <v>4</v>
      </c>
      <c r="H175" t="s">
        <v>33</v>
      </c>
      <c r="I175" t="s">
        <v>30</v>
      </c>
      <c r="J175">
        <v>4</v>
      </c>
      <c r="K175" t="s">
        <v>419</v>
      </c>
      <c r="L175" t="s">
        <v>31</v>
      </c>
      <c r="M175" t="s">
        <v>32</v>
      </c>
      <c r="N175">
        <v>38</v>
      </c>
      <c r="O175">
        <v>41</v>
      </c>
      <c r="P175">
        <v>61</v>
      </c>
      <c r="Q175">
        <v>47670</v>
      </c>
    </row>
    <row r="176" spans="1:17" x14ac:dyDescent="0.25">
      <c r="A176" t="s">
        <v>204</v>
      </c>
      <c r="B176" s="1" t="s">
        <v>678</v>
      </c>
      <c r="C176">
        <v>2017</v>
      </c>
      <c r="D176" s="15">
        <f>DATE(cars[[#This Row],[year_1]],1,1)</f>
        <v>42736</v>
      </c>
      <c r="E176" t="s">
        <v>29</v>
      </c>
      <c r="F176" s="4">
        <v>63</v>
      </c>
      <c r="G176">
        <v>4</v>
      </c>
      <c r="H176" t="s">
        <v>33</v>
      </c>
      <c r="I176" t="s">
        <v>30</v>
      </c>
      <c r="J176">
        <v>4</v>
      </c>
      <c r="K176" t="s">
        <v>419</v>
      </c>
      <c r="L176" t="s">
        <v>31</v>
      </c>
      <c r="M176" t="s">
        <v>32</v>
      </c>
      <c r="N176">
        <v>38</v>
      </c>
      <c r="O176">
        <v>41</v>
      </c>
      <c r="P176">
        <v>61</v>
      </c>
      <c r="Q176">
        <v>35010</v>
      </c>
    </row>
    <row r="177" spans="1:17" x14ac:dyDescent="0.25">
      <c r="A177" t="s">
        <v>204</v>
      </c>
      <c r="B177" s="1" t="s">
        <v>678</v>
      </c>
      <c r="C177">
        <v>2017</v>
      </c>
      <c r="D177" s="15">
        <f>DATE(cars[[#This Row],[year_1]],1,1)</f>
        <v>42736</v>
      </c>
      <c r="E177" t="s">
        <v>29</v>
      </c>
      <c r="F177" s="4">
        <v>63</v>
      </c>
      <c r="G177">
        <v>4</v>
      </c>
      <c r="H177" t="s">
        <v>33</v>
      </c>
      <c r="I177" t="s">
        <v>30</v>
      </c>
      <c r="J177">
        <v>4</v>
      </c>
      <c r="K177" t="s">
        <v>419</v>
      </c>
      <c r="L177" t="s">
        <v>31</v>
      </c>
      <c r="M177" t="s">
        <v>32</v>
      </c>
      <c r="N177">
        <v>38</v>
      </c>
      <c r="O177">
        <v>41</v>
      </c>
      <c r="P177">
        <v>61</v>
      </c>
      <c r="Q177">
        <v>39510</v>
      </c>
    </row>
    <row r="178" spans="1:17" x14ac:dyDescent="0.25">
      <c r="A178" t="s">
        <v>204</v>
      </c>
      <c r="B178" s="1" t="s">
        <v>678</v>
      </c>
      <c r="C178">
        <v>2015</v>
      </c>
      <c r="D178" s="15">
        <f>DATE(cars[[#This Row],[year_1]],1,1)</f>
        <v>42005</v>
      </c>
      <c r="E178" t="s">
        <v>29</v>
      </c>
      <c r="F178" s="4">
        <v>188</v>
      </c>
      <c r="G178">
        <v>4</v>
      </c>
      <c r="H178" t="s">
        <v>33</v>
      </c>
      <c r="I178" t="s">
        <v>30</v>
      </c>
      <c r="J178">
        <v>4</v>
      </c>
      <c r="K178" t="s">
        <v>419</v>
      </c>
      <c r="L178" t="s">
        <v>31</v>
      </c>
      <c r="M178" t="s">
        <v>32</v>
      </c>
      <c r="N178">
        <v>39</v>
      </c>
      <c r="O178">
        <v>41</v>
      </c>
      <c r="P178">
        <v>61</v>
      </c>
      <c r="Q178">
        <v>35190</v>
      </c>
    </row>
    <row r="179" spans="1:17" x14ac:dyDescent="0.25">
      <c r="A179" t="s">
        <v>204</v>
      </c>
      <c r="B179" s="1" t="s">
        <v>678</v>
      </c>
      <c r="C179">
        <v>2015</v>
      </c>
      <c r="D179" s="15">
        <f>DATE(cars[[#This Row],[year_1]],1,1)</f>
        <v>42005</v>
      </c>
      <c r="E179" t="s">
        <v>29</v>
      </c>
      <c r="F179" s="4">
        <v>188</v>
      </c>
      <c r="G179">
        <v>4</v>
      </c>
      <c r="H179" t="s">
        <v>33</v>
      </c>
      <c r="I179" t="s">
        <v>30</v>
      </c>
      <c r="J179">
        <v>4</v>
      </c>
      <c r="K179" t="s">
        <v>419</v>
      </c>
      <c r="L179" t="s">
        <v>31</v>
      </c>
      <c r="M179" t="s">
        <v>32</v>
      </c>
      <c r="N179">
        <v>39</v>
      </c>
      <c r="O179">
        <v>41</v>
      </c>
      <c r="P179">
        <v>61</v>
      </c>
      <c r="Q179">
        <v>45555</v>
      </c>
    </row>
    <row r="180" spans="1:17" x14ac:dyDescent="0.25">
      <c r="A180" t="s">
        <v>204</v>
      </c>
      <c r="B180" s="1" t="s">
        <v>678</v>
      </c>
      <c r="C180">
        <v>2016</v>
      </c>
      <c r="D180" s="15">
        <f>DATE(cars[[#This Row],[year_1]],1,1)</f>
        <v>42370</v>
      </c>
      <c r="E180" t="s">
        <v>29</v>
      </c>
      <c r="F180" s="4">
        <v>188</v>
      </c>
      <c r="G180">
        <v>4</v>
      </c>
      <c r="H180" t="s">
        <v>33</v>
      </c>
      <c r="I180" t="s">
        <v>30</v>
      </c>
      <c r="J180">
        <v>4</v>
      </c>
      <c r="K180" t="s">
        <v>419</v>
      </c>
      <c r="L180" t="s">
        <v>31</v>
      </c>
      <c r="M180" t="s">
        <v>32</v>
      </c>
      <c r="N180">
        <v>39</v>
      </c>
      <c r="O180">
        <v>41</v>
      </c>
      <c r="P180">
        <v>61</v>
      </c>
      <c r="Q180">
        <v>45605</v>
      </c>
    </row>
    <row r="181" spans="1:17" x14ac:dyDescent="0.25">
      <c r="A181" t="s">
        <v>204</v>
      </c>
      <c r="B181" s="1" t="s">
        <v>678</v>
      </c>
      <c r="C181">
        <v>2016</v>
      </c>
      <c r="D181" s="15">
        <f>DATE(cars[[#This Row],[year_1]],1,1)</f>
        <v>42370</v>
      </c>
      <c r="E181" t="s">
        <v>29</v>
      </c>
      <c r="F181" s="4">
        <v>188</v>
      </c>
      <c r="G181">
        <v>4</v>
      </c>
      <c r="H181" t="s">
        <v>33</v>
      </c>
      <c r="I181" t="s">
        <v>30</v>
      </c>
      <c r="J181">
        <v>4</v>
      </c>
      <c r="K181" t="s">
        <v>419</v>
      </c>
      <c r="L181" t="s">
        <v>31</v>
      </c>
      <c r="M181" t="s">
        <v>32</v>
      </c>
      <c r="N181">
        <v>39</v>
      </c>
      <c r="O181">
        <v>41</v>
      </c>
      <c r="P181">
        <v>61</v>
      </c>
      <c r="Q181">
        <v>35190</v>
      </c>
    </row>
    <row r="182" spans="1:17" x14ac:dyDescent="0.25">
      <c r="A182" t="s">
        <v>204</v>
      </c>
      <c r="B182" s="1" t="s">
        <v>677</v>
      </c>
      <c r="C182">
        <v>2011</v>
      </c>
      <c r="D182" s="15">
        <f>DATE(cars[[#This Row],[year_1]],1,1)</f>
        <v>40544</v>
      </c>
      <c r="E182" t="s">
        <v>29</v>
      </c>
      <c r="F182" s="4">
        <v>191</v>
      </c>
      <c r="G182">
        <v>4</v>
      </c>
      <c r="H182" t="s">
        <v>33</v>
      </c>
      <c r="I182" t="s">
        <v>30</v>
      </c>
      <c r="J182">
        <v>4</v>
      </c>
      <c r="K182" t="s">
        <v>419</v>
      </c>
      <c r="L182" t="s">
        <v>31</v>
      </c>
      <c r="M182" t="s">
        <v>32</v>
      </c>
      <c r="N182">
        <v>36</v>
      </c>
      <c r="O182">
        <v>41</v>
      </c>
      <c r="P182">
        <v>61</v>
      </c>
      <c r="Q182">
        <v>34645</v>
      </c>
    </row>
    <row r="183" spans="1:17" x14ac:dyDescent="0.25">
      <c r="A183" t="s">
        <v>142</v>
      </c>
      <c r="B183" s="1" t="s">
        <v>891</v>
      </c>
      <c r="C183">
        <v>2016</v>
      </c>
      <c r="D183" s="15">
        <f>DATE(cars[[#This Row],[year_1]],1,1)</f>
        <v>42370</v>
      </c>
      <c r="E183" t="s">
        <v>29</v>
      </c>
      <c r="F183" s="4">
        <v>193</v>
      </c>
      <c r="G183">
        <v>4</v>
      </c>
      <c r="H183" t="s">
        <v>33</v>
      </c>
      <c r="I183" t="s">
        <v>30</v>
      </c>
      <c r="J183">
        <v>4</v>
      </c>
      <c r="K183" t="s">
        <v>150</v>
      </c>
      <c r="L183" t="s">
        <v>31</v>
      </c>
      <c r="M183" t="s">
        <v>32</v>
      </c>
      <c r="N183">
        <v>44</v>
      </c>
      <c r="O183">
        <v>40</v>
      </c>
      <c r="P183">
        <v>1439</v>
      </c>
      <c r="Q183">
        <v>26000</v>
      </c>
    </row>
    <row r="184" spans="1:17" x14ac:dyDescent="0.25">
      <c r="A184" t="s">
        <v>338</v>
      </c>
      <c r="B184" s="1" t="s">
        <v>418</v>
      </c>
      <c r="C184">
        <v>2015</v>
      </c>
      <c r="D184" s="15">
        <f>DATE(cars[[#This Row],[year_1]],1,1)</f>
        <v>42005</v>
      </c>
      <c r="E184" t="s">
        <v>29</v>
      </c>
      <c r="F184" s="4">
        <v>200</v>
      </c>
      <c r="G184">
        <v>4</v>
      </c>
      <c r="H184" t="s">
        <v>33</v>
      </c>
      <c r="I184" t="s">
        <v>30</v>
      </c>
      <c r="J184">
        <v>4</v>
      </c>
      <c r="K184" t="s">
        <v>419</v>
      </c>
      <c r="L184" t="s">
        <v>31</v>
      </c>
      <c r="M184" t="s">
        <v>32</v>
      </c>
      <c r="N184">
        <v>39</v>
      </c>
      <c r="O184">
        <v>40</v>
      </c>
      <c r="P184">
        <v>454</v>
      </c>
      <c r="Q184">
        <v>40580</v>
      </c>
    </row>
    <row r="185" spans="1:17" x14ac:dyDescent="0.25">
      <c r="A185" t="s">
        <v>338</v>
      </c>
      <c r="B185" s="1" t="s">
        <v>418</v>
      </c>
      <c r="C185">
        <v>2016</v>
      </c>
      <c r="D185" s="15">
        <f>DATE(cars[[#This Row],[year_1]],1,1)</f>
        <v>42370</v>
      </c>
      <c r="E185" t="s">
        <v>29</v>
      </c>
      <c r="F185" s="4">
        <v>200</v>
      </c>
      <c r="G185">
        <v>4</v>
      </c>
      <c r="H185" t="s">
        <v>33</v>
      </c>
      <c r="I185" t="s">
        <v>30</v>
      </c>
      <c r="J185">
        <v>4</v>
      </c>
      <c r="K185" t="s">
        <v>419</v>
      </c>
      <c r="L185" t="s">
        <v>31</v>
      </c>
      <c r="M185" t="s">
        <v>32</v>
      </c>
      <c r="N185">
        <v>39</v>
      </c>
      <c r="O185">
        <v>40</v>
      </c>
      <c r="P185">
        <v>454</v>
      </c>
      <c r="Q185">
        <v>41020</v>
      </c>
    </row>
    <row r="186" spans="1:17" x14ac:dyDescent="0.25">
      <c r="A186" t="s">
        <v>338</v>
      </c>
      <c r="B186" s="1" t="s">
        <v>418</v>
      </c>
      <c r="C186">
        <v>2017</v>
      </c>
      <c r="D186" s="15">
        <f>DATE(cars[[#This Row],[year_1]],1,1)</f>
        <v>42736</v>
      </c>
      <c r="E186" t="s">
        <v>29</v>
      </c>
      <c r="F186" s="4">
        <v>200</v>
      </c>
      <c r="G186">
        <v>4</v>
      </c>
      <c r="H186" t="s">
        <v>33</v>
      </c>
      <c r="I186" t="s">
        <v>30</v>
      </c>
      <c r="J186">
        <v>4</v>
      </c>
      <c r="K186" t="s">
        <v>419</v>
      </c>
      <c r="L186" t="s">
        <v>31</v>
      </c>
      <c r="M186" t="s">
        <v>32</v>
      </c>
      <c r="N186">
        <v>39</v>
      </c>
      <c r="O186">
        <v>40</v>
      </c>
      <c r="P186">
        <v>454</v>
      </c>
      <c r="Q186">
        <v>41820</v>
      </c>
    </row>
    <row r="187" spans="1:17" x14ac:dyDescent="0.25">
      <c r="A187" t="s">
        <v>88</v>
      </c>
      <c r="B187" s="1" t="s">
        <v>197</v>
      </c>
      <c r="C187">
        <v>2015</v>
      </c>
      <c r="D187" s="15">
        <f>DATE(cars[[#This Row],[year_1]],1,1)</f>
        <v>42005</v>
      </c>
      <c r="E187" t="s">
        <v>29</v>
      </c>
      <c r="F187" s="4">
        <v>200</v>
      </c>
      <c r="G187">
        <v>4</v>
      </c>
      <c r="H187" t="s">
        <v>33</v>
      </c>
      <c r="I187" t="s">
        <v>30</v>
      </c>
      <c r="J187">
        <v>4</v>
      </c>
      <c r="K187" t="s">
        <v>150</v>
      </c>
      <c r="L187" t="s">
        <v>31</v>
      </c>
      <c r="M187" t="s">
        <v>32</v>
      </c>
      <c r="N187">
        <v>39</v>
      </c>
      <c r="O187">
        <v>40</v>
      </c>
      <c r="P187">
        <v>2031</v>
      </c>
      <c r="Q187">
        <v>37800</v>
      </c>
    </row>
    <row r="188" spans="1:17" x14ac:dyDescent="0.25">
      <c r="A188" t="s">
        <v>88</v>
      </c>
      <c r="B188" s="1" t="s">
        <v>197</v>
      </c>
      <c r="C188">
        <v>2015</v>
      </c>
      <c r="D188" s="15">
        <f>DATE(cars[[#This Row],[year_1]],1,1)</f>
        <v>42005</v>
      </c>
      <c r="E188" t="s">
        <v>29</v>
      </c>
      <c r="F188" s="4">
        <v>200</v>
      </c>
      <c r="G188">
        <v>4</v>
      </c>
      <c r="H188" t="s">
        <v>33</v>
      </c>
      <c r="I188" t="s">
        <v>30</v>
      </c>
      <c r="J188">
        <v>4</v>
      </c>
      <c r="K188" t="s">
        <v>150</v>
      </c>
      <c r="L188" t="s">
        <v>31</v>
      </c>
      <c r="M188" t="s">
        <v>32</v>
      </c>
      <c r="N188">
        <v>39</v>
      </c>
      <c r="O188">
        <v>40</v>
      </c>
      <c r="P188">
        <v>2031</v>
      </c>
      <c r="Q188">
        <v>41700</v>
      </c>
    </row>
    <row r="189" spans="1:17" x14ac:dyDescent="0.25">
      <c r="A189" t="s">
        <v>88</v>
      </c>
      <c r="B189" s="1" t="s">
        <v>197</v>
      </c>
      <c r="C189">
        <v>2015</v>
      </c>
      <c r="D189" s="15">
        <f>DATE(cars[[#This Row],[year_1]],1,1)</f>
        <v>42005</v>
      </c>
      <c r="E189" t="s">
        <v>29</v>
      </c>
      <c r="F189" s="4">
        <v>200</v>
      </c>
      <c r="G189">
        <v>4</v>
      </c>
      <c r="H189" t="s">
        <v>33</v>
      </c>
      <c r="I189" t="s">
        <v>30</v>
      </c>
      <c r="J189">
        <v>4</v>
      </c>
      <c r="K189" t="s">
        <v>150</v>
      </c>
      <c r="L189" t="s">
        <v>31</v>
      </c>
      <c r="M189" t="s">
        <v>32</v>
      </c>
      <c r="N189">
        <v>39</v>
      </c>
      <c r="O189">
        <v>40</v>
      </c>
      <c r="P189">
        <v>2031</v>
      </c>
      <c r="Q189">
        <v>36470</v>
      </c>
    </row>
    <row r="190" spans="1:17" x14ac:dyDescent="0.25">
      <c r="A190" t="s">
        <v>88</v>
      </c>
      <c r="B190" s="1" t="s">
        <v>197</v>
      </c>
      <c r="C190">
        <v>2016</v>
      </c>
      <c r="D190" s="15">
        <f>DATE(cars[[#This Row],[year_1]],1,1)</f>
        <v>42370</v>
      </c>
      <c r="E190" t="s">
        <v>29</v>
      </c>
      <c r="F190" s="4">
        <v>200</v>
      </c>
      <c r="G190">
        <v>4</v>
      </c>
      <c r="H190" t="s">
        <v>33</v>
      </c>
      <c r="I190" t="s">
        <v>30</v>
      </c>
      <c r="J190">
        <v>4</v>
      </c>
      <c r="K190" t="s">
        <v>150</v>
      </c>
      <c r="L190" t="s">
        <v>31</v>
      </c>
      <c r="M190" t="s">
        <v>32</v>
      </c>
      <c r="N190">
        <v>39</v>
      </c>
      <c r="O190">
        <v>40</v>
      </c>
      <c r="P190">
        <v>2031</v>
      </c>
      <c r="Q190">
        <v>36650</v>
      </c>
    </row>
    <row r="191" spans="1:17" x14ac:dyDescent="0.25">
      <c r="A191" t="s">
        <v>88</v>
      </c>
      <c r="B191" s="1" t="s">
        <v>197</v>
      </c>
      <c r="C191">
        <v>2016</v>
      </c>
      <c r="D191" s="15">
        <f>DATE(cars[[#This Row],[year_1]],1,1)</f>
        <v>42370</v>
      </c>
      <c r="E191" t="s">
        <v>29</v>
      </c>
      <c r="F191" s="4">
        <v>200</v>
      </c>
      <c r="G191">
        <v>4</v>
      </c>
      <c r="H191" t="s">
        <v>33</v>
      </c>
      <c r="I191" t="s">
        <v>30</v>
      </c>
      <c r="J191">
        <v>4</v>
      </c>
      <c r="K191" t="s">
        <v>150</v>
      </c>
      <c r="L191" t="s">
        <v>31</v>
      </c>
      <c r="M191" t="s">
        <v>32</v>
      </c>
      <c r="N191">
        <v>39</v>
      </c>
      <c r="O191">
        <v>40</v>
      </c>
      <c r="P191">
        <v>2031</v>
      </c>
      <c r="Q191">
        <v>38100</v>
      </c>
    </row>
    <row r="192" spans="1:17" x14ac:dyDescent="0.25">
      <c r="A192" t="s">
        <v>88</v>
      </c>
      <c r="B192" s="1" t="s">
        <v>197</v>
      </c>
      <c r="C192">
        <v>2016</v>
      </c>
      <c r="D192" s="15">
        <f>DATE(cars[[#This Row],[year_1]],1,1)</f>
        <v>42370</v>
      </c>
      <c r="E192" t="s">
        <v>29</v>
      </c>
      <c r="F192" s="4">
        <v>200</v>
      </c>
      <c r="G192">
        <v>4</v>
      </c>
      <c r="H192" t="s">
        <v>33</v>
      </c>
      <c r="I192" t="s">
        <v>30</v>
      </c>
      <c r="J192">
        <v>4</v>
      </c>
      <c r="K192" t="s">
        <v>150</v>
      </c>
      <c r="L192" t="s">
        <v>31</v>
      </c>
      <c r="M192" t="s">
        <v>32</v>
      </c>
      <c r="N192">
        <v>39</v>
      </c>
      <c r="O192">
        <v>40</v>
      </c>
      <c r="P192">
        <v>2031</v>
      </c>
      <c r="Q192">
        <v>41950</v>
      </c>
    </row>
    <row r="193" spans="1:17" x14ac:dyDescent="0.25">
      <c r="A193" t="s">
        <v>88</v>
      </c>
      <c r="B193" s="1" t="s">
        <v>197</v>
      </c>
      <c r="C193">
        <v>2017</v>
      </c>
      <c r="D193" s="15">
        <f>DATE(cars[[#This Row],[year_1]],1,1)</f>
        <v>42736</v>
      </c>
      <c r="E193" t="s">
        <v>29</v>
      </c>
      <c r="F193" s="4">
        <v>200</v>
      </c>
      <c r="G193">
        <v>4</v>
      </c>
      <c r="H193" t="s">
        <v>33</v>
      </c>
      <c r="I193" t="s">
        <v>30</v>
      </c>
      <c r="J193">
        <v>4</v>
      </c>
      <c r="K193" t="s">
        <v>150</v>
      </c>
      <c r="L193" t="s">
        <v>31</v>
      </c>
      <c r="M193" t="s">
        <v>32</v>
      </c>
      <c r="N193">
        <v>39</v>
      </c>
      <c r="O193">
        <v>40</v>
      </c>
      <c r="P193">
        <v>2031</v>
      </c>
      <c r="Q193">
        <v>42550</v>
      </c>
    </row>
    <row r="194" spans="1:17" x14ac:dyDescent="0.25">
      <c r="A194" t="s">
        <v>88</v>
      </c>
      <c r="B194" s="1" t="s">
        <v>197</v>
      </c>
      <c r="C194">
        <v>2017</v>
      </c>
      <c r="D194" s="15">
        <f>DATE(cars[[#This Row],[year_1]],1,1)</f>
        <v>42736</v>
      </c>
      <c r="E194" t="s">
        <v>29</v>
      </c>
      <c r="F194" s="4">
        <v>200</v>
      </c>
      <c r="G194">
        <v>4</v>
      </c>
      <c r="H194" t="s">
        <v>33</v>
      </c>
      <c r="I194" t="s">
        <v>30</v>
      </c>
      <c r="J194">
        <v>4</v>
      </c>
      <c r="K194" t="s">
        <v>150</v>
      </c>
      <c r="L194" t="s">
        <v>31</v>
      </c>
      <c r="M194" t="s">
        <v>32</v>
      </c>
      <c r="N194">
        <v>39</v>
      </c>
      <c r="O194">
        <v>40</v>
      </c>
      <c r="P194">
        <v>2031</v>
      </c>
      <c r="Q194">
        <v>38700</v>
      </c>
    </row>
    <row r="195" spans="1:17" x14ac:dyDescent="0.25">
      <c r="A195" t="s">
        <v>88</v>
      </c>
      <c r="B195" s="1" t="s">
        <v>197</v>
      </c>
      <c r="C195">
        <v>2017</v>
      </c>
      <c r="D195" s="15">
        <f>DATE(cars[[#This Row],[year_1]],1,1)</f>
        <v>42736</v>
      </c>
      <c r="E195" t="s">
        <v>29</v>
      </c>
      <c r="F195" s="4">
        <v>200</v>
      </c>
      <c r="G195">
        <v>4</v>
      </c>
      <c r="H195" t="s">
        <v>33</v>
      </c>
      <c r="I195" t="s">
        <v>30</v>
      </c>
      <c r="J195">
        <v>4</v>
      </c>
      <c r="K195" t="s">
        <v>150</v>
      </c>
      <c r="L195" t="s">
        <v>31</v>
      </c>
      <c r="M195" t="s">
        <v>32</v>
      </c>
      <c r="N195">
        <v>39</v>
      </c>
      <c r="O195">
        <v>40</v>
      </c>
      <c r="P195">
        <v>2031</v>
      </c>
      <c r="Q195">
        <v>37250</v>
      </c>
    </row>
    <row r="196" spans="1:17" x14ac:dyDescent="0.25">
      <c r="A196" t="s">
        <v>88</v>
      </c>
      <c r="B196" s="1" t="s">
        <v>256</v>
      </c>
      <c r="C196">
        <v>2015</v>
      </c>
      <c r="D196" s="15">
        <f>DATE(cars[[#This Row],[year_1]],1,1)</f>
        <v>42005</v>
      </c>
      <c r="E196" t="s">
        <v>29</v>
      </c>
      <c r="F196" s="4">
        <v>200</v>
      </c>
      <c r="G196">
        <v>4</v>
      </c>
      <c r="H196" t="s">
        <v>33</v>
      </c>
      <c r="I196" t="s">
        <v>30</v>
      </c>
      <c r="J196">
        <v>4</v>
      </c>
      <c r="K196" t="s">
        <v>150</v>
      </c>
      <c r="L196" t="s">
        <v>31</v>
      </c>
      <c r="M196" t="s">
        <v>32</v>
      </c>
      <c r="N196">
        <v>38</v>
      </c>
      <c r="O196">
        <v>40</v>
      </c>
      <c r="P196">
        <v>2031</v>
      </c>
      <c r="Q196">
        <v>29980</v>
      </c>
    </row>
    <row r="197" spans="1:17" x14ac:dyDescent="0.25">
      <c r="A197" t="s">
        <v>88</v>
      </c>
      <c r="B197" s="1" t="s">
        <v>256</v>
      </c>
      <c r="C197">
        <v>2015</v>
      </c>
      <c r="D197" s="15">
        <f>DATE(cars[[#This Row],[year_1]],1,1)</f>
        <v>42005</v>
      </c>
      <c r="E197" t="s">
        <v>29</v>
      </c>
      <c r="F197" s="4">
        <v>200</v>
      </c>
      <c r="G197">
        <v>4</v>
      </c>
      <c r="H197" t="s">
        <v>33</v>
      </c>
      <c r="I197" t="s">
        <v>30</v>
      </c>
      <c r="J197">
        <v>4</v>
      </c>
      <c r="K197" t="s">
        <v>150</v>
      </c>
      <c r="L197" t="s">
        <v>31</v>
      </c>
      <c r="M197" t="s">
        <v>32</v>
      </c>
      <c r="N197">
        <v>38</v>
      </c>
      <c r="O197">
        <v>40</v>
      </c>
      <c r="P197">
        <v>2031</v>
      </c>
      <c r="Q197">
        <v>27995</v>
      </c>
    </row>
    <row r="198" spans="1:17" x14ac:dyDescent="0.25">
      <c r="A198" t="s">
        <v>88</v>
      </c>
      <c r="B198" s="1" t="s">
        <v>256</v>
      </c>
      <c r="C198">
        <v>2016</v>
      </c>
      <c r="D198" s="15">
        <f>DATE(cars[[#This Row],[year_1]],1,1)</f>
        <v>42370</v>
      </c>
      <c r="E198" t="s">
        <v>29</v>
      </c>
      <c r="F198" s="4">
        <v>200</v>
      </c>
      <c r="G198">
        <v>4</v>
      </c>
      <c r="H198" t="s">
        <v>33</v>
      </c>
      <c r="I198" t="s">
        <v>30</v>
      </c>
      <c r="J198">
        <v>4</v>
      </c>
      <c r="K198" t="s">
        <v>150</v>
      </c>
      <c r="L198" t="s">
        <v>31</v>
      </c>
      <c r="M198" t="s">
        <v>32</v>
      </c>
      <c r="N198">
        <v>38</v>
      </c>
      <c r="O198">
        <v>40</v>
      </c>
      <c r="P198">
        <v>2031</v>
      </c>
      <c r="Q198">
        <v>30140</v>
      </c>
    </row>
    <row r="199" spans="1:17" x14ac:dyDescent="0.25">
      <c r="A199" t="s">
        <v>88</v>
      </c>
      <c r="B199" s="1" t="s">
        <v>256</v>
      </c>
      <c r="C199">
        <v>2016</v>
      </c>
      <c r="D199" s="15">
        <f>DATE(cars[[#This Row],[year_1]],1,1)</f>
        <v>42370</v>
      </c>
      <c r="E199" t="s">
        <v>29</v>
      </c>
      <c r="F199" s="4">
        <v>200</v>
      </c>
      <c r="G199">
        <v>4</v>
      </c>
      <c r="H199" t="s">
        <v>33</v>
      </c>
      <c r="I199" t="s">
        <v>30</v>
      </c>
      <c r="J199">
        <v>4</v>
      </c>
      <c r="K199" t="s">
        <v>150</v>
      </c>
      <c r="L199" t="s">
        <v>31</v>
      </c>
      <c r="M199" t="s">
        <v>32</v>
      </c>
      <c r="N199">
        <v>38</v>
      </c>
      <c r="O199">
        <v>40</v>
      </c>
      <c r="P199">
        <v>2031</v>
      </c>
      <c r="Q199">
        <v>27995</v>
      </c>
    </row>
    <row r="200" spans="1:17" x14ac:dyDescent="0.25">
      <c r="A200" t="s">
        <v>88</v>
      </c>
      <c r="B200" s="1" t="s">
        <v>256</v>
      </c>
      <c r="C200">
        <v>2017</v>
      </c>
      <c r="D200" s="15">
        <f>DATE(cars[[#This Row],[year_1]],1,1)</f>
        <v>42736</v>
      </c>
      <c r="E200" t="s">
        <v>29</v>
      </c>
      <c r="F200" s="4">
        <v>200</v>
      </c>
      <c r="G200">
        <v>4</v>
      </c>
      <c r="H200" t="s">
        <v>33</v>
      </c>
      <c r="I200" t="s">
        <v>30</v>
      </c>
      <c r="J200">
        <v>4</v>
      </c>
      <c r="K200" t="s">
        <v>150</v>
      </c>
      <c r="L200" t="s">
        <v>31</v>
      </c>
      <c r="M200" t="s">
        <v>32</v>
      </c>
      <c r="N200">
        <v>37</v>
      </c>
      <c r="O200">
        <v>40</v>
      </c>
      <c r="P200">
        <v>2031</v>
      </c>
      <c r="Q200">
        <v>27995</v>
      </c>
    </row>
    <row r="201" spans="1:17" x14ac:dyDescent="0.25">
      <c r="A201" t="s">
        <v>88</v>
      </c>
      <c r="B201" s="1" t="s">
        <v>256</v>
      </c>
      <c r="C201">
        <v>2017</v>
      </c>
      <c r="D201" s="15">
        <f>DATE(cars[[#This Row],[year_1]],1,1)</f>
        <v>42736</v>
      </c>
      <c r="E201" t="s">
        <v>29</v>
      </c>
      <c r="F201" s="4">
        <v>200</v>
      </c>
      <c r="G201">
        <v>4</v>
      </c>
      <c r="H201" t="s">
        <v>33</v>
      </c>
      <c r="I201" t="s">
        <v>30</v>
      </c>
      <c r="J201">
        <v>4</v>
      </c>
      <c r="K201" t="s">
        <v>150</v>
      </c>
      <c r="L201" t="s">
        <v>31</v>
      </c>
      <c r="M201" t="s">
        <v>32</v>
      </c>
      <c r="N201">
        <v>37</v>
      </c>
      <c r="O201">
        <v>40</v>
      </c>
      <c r="P201">
        <v>2031</v>
      </c>
      <c r="Q201">
        <v>30140</v>
      </c>
    </row>
    <row r="202" spans="1:17" x14ac:dyDescent="0.25">
      <c r="A202" t="s">
        <v>292</v>
      </c>
      <c r="B202" s="1" t="s">
        <v>564</v>
      </c>
      <c r="C202">
        <v>2014</v>
      </c>
      <c r="D202" s="15">
        <f>DATE(cars[[#This Row],[year_1]],1,1)</f>
        <v>41640</v>
      </c>
      <c r="E202" t="s">
        <v>38</v>
      </c>
      <c r="F202" s="4">
        <v>111</v>
      </c>
      <c r="G202">
        <v>4</v>
      </c>
      <c r="H202" t="s">
        <v>33</v>
      </c>
      <c r="I202" t="s">
        <v>30</v>
      </c>
      <c r="J202">
        <v>4</v>
      </c>
      <c r="K202" t="s">
        <v>419</v>
      </c>
      <c r="L202" t="s">
        <v>21</v>
      </c>
      <c r="M202" t="s">
        <v>32</v>
      </c>
      <c r="N202">
        <v>38</v>
      </c>
      <c r="O202">
        <v>39</v>
      </c>
      <c r="P202">
        <v>204</v>
      </c>
      <c r="Q202">
        <v>28900</v>
      </c>
    </row>
    <row r="203" spans="1:17" x14ac:dyDescent="0.25">
      <c r="A203" t="s">
        <v>292</v>
      </c>
      <c r="B203" s="1" t="s">
        <v>564</v>
      </c>
      <c r="C203">
        <v>2014</v>
      </c>
      <c r="D203" s="15">
        <f>DATE(cars[[#This Row],[year_1]],1,1)</f>
        <v>41640</v>
      </c>
      <c r="E203" t="s">
        <v>38</v>
      </c>
      <c r="F203" s="4">
        <v>111</v>
      </c>
      <c r="G203">
        <v>4</v>
      </c>
      <c r="H203" t="s">
        <v>33</v>
      </c>
      <c r="I203" t="s">
        <v>30</v>
      </c>
      <c r="J203">
        <v>4</v>
      </c>
      <c r="K203" t="s">
        <v>419</v>
      </c>
      <c r="L203" t="s">
        <v>21</v>
      </c>
      <c r="M203" t="s">
        <v>32</v>
      </c>
      <c r="N203">
        <v>38</v>
      </c>
      <c r="O203">
        <v>39</v>
      </c>
      <c r="P203">
        <v>204</v>
      </c>
      <c r="Q203">
        <v>34600</v>
      </c>
    </row>
    <row r="204" spans="1:17" x14ac:dyDescent="0.25">
      <c r="A204" t="s">
        <v>178</v>
      </c>
      <c r="B204" s="1" t="s">
        <v>718</v>
      </c>
      <c r="C204">
        <v>2017</v>
      </c>
      <c r="D204" s="15">
        <f>DATE(cars[[#This Row],[year_1]],1,1)</f>
        <v>42736</v>
      </c>
      <c r="E204" t="s">
        <v>29</v>
      </c>
      <c r="F204" s="4">
        <v>192</v>
      </c>
      <c r="G204">
        <v>4</v>
      </c>
      <c r="H204" t="s">
        <v>33</v>
      </c>
      <c r="I204" t="s">
        <v>30</v>
      </c>
      <c r="J204">
        <v>4</v>
      </c>
      <c r="K204" t="s">
        <v>150</v>
      </c>
      <c r="L204" t="s">
        <v>31</v>
      </c>
      <c r="M204" t="s">
        <v>32</v>
      </c>
      <c r="N204">
        <v>46</v>
      </c>
      <c r="O204">
        <v>39</v>
      </c>
      <c r="P204">
        <v>1720</v>
      </c>
      <c r="Q204">
        <v>25995</v>
      </c>
    </row>
    <row r="205" spans="1:17" x14ac:dyDescent="0.25">
      <c r="A205" t="s">
        <v>178</v>
      </c>
      <c r="B205" s="1" t="s">
        <v>718</v>
      </c>
      <c r="C205">
        <v>2017</v>
      </c>
      <c r="D205" s="15">
        <f>DATE(cars[[#This Row],[year_1]],1,1)</f>
        <v>42736</v>
      </c>
      <c r="E205" t="s">
        <v>29</v>
      </c>
      <c r="F205" s="4">
        <v>192</v>
      </c>
      <c r="G205">
        <v>4</v>
      </c>
      <c r="H205" t="s">
        <v>33</v>
      </c>
      <c r="I205" t="s">
        <v>30</v>
      </c>
      <c r="J205">
        <v>4</v>
      </c>
      <c r="K205" t="s">
        <v>150</v>
      </c>
      <c r="L205" t="s">
        <v>31</v>
      </c>
      <c r="M205" t="s">
        <v>32</v>
      </c>
      <c r="N205">
        <v>46</v>
      </c>
      <c r="O205">
        <v>39</v>
      </c>
      <c r="P205">
        <v>1720</v>
      </c>
      <c r="Q205">
        <v>30990</v>
      </c>
    </row>
    <row r="206" spans="1:17" x14ac:dyDescent="0.25">
      <c r="A206" t="s">
        <v>142</v>
      </c>
      <c r="B206" s="1" t="s">
        <v>891</v>
      </c>
      <c r="C206">
        <v>2016</v>
      </c>
      <c r="D206" s="15">
        <f>DATE(cars[[#This Row],[year_1]],1,1)</f>
        <v>42370</v>
      </c>
      <c r="E206" t="s">
        <v>29</v>
      </c>
      <c r="F206" s="4">
        <v>193</v>
      </c>
      <c r="G206">
        <v>4</v>
      </c>
      <c r="H206" t="s">
        <v>33</v>
      </c>
      <c r="I206" t="s">
        <v>30</v>
      </c>
      <c r="J206">
        <v>4</v>
      </c>
      <c r="K206" t="s">
        <v>150</v>
      </c>
      <c r="L206" t="s">
        <v>31</v>
      </c>
      <c r="M206" t="s">
        <v>32</v>
      </c>
      <c r="N206">
        <v>43</v>
      </c>
      <c r="O206">
        <v>39</v>
      </c>
      <c r="P206">
        <v>1439</v>
      </c>
      <c r="Q206">
        <v>30100</v>
      </c>
    </row>
    <row r="207" spans="1:17" x14ac:dyDescent="0.25">
      <c r="A207" t="s">
        <v>142</v>
      </c>
      <c r="B207" s="1" t="s">
        <v>891</v>
      </c>
      <c r="C207">
        <v>2017</v>
      </c>
      <c r="D207" s="15">
        <f>DATE(cars[[#This Row],[year_1]],1,1)</f>
        <v>42736</v>
      </c>
      <c r="E207" t="s">
        <v>29</v>
      </c>
      <c r="F207" s="4">
        <v>193</v>
      </c>
      <c r="G207">
        <v>4</v>
      </c>
      <c r="H207" t="s">
        <v>33</v>
      </c>
      <c r="I207" t="s">
        <v>30</v>
      </c>
      <c r="J207">
        <v>4</v>
      </c>
      <c r="K207" t="s">
        <v>150</v>
      </c>
      <c r="L207" t="s">
        <v>31</v>
      </c>
      <c r="M207" t="s">
        <v>32</v>
      </c>
      <c r="N207">
        <v>45</v>
      </c>
      <c r="O207">
        <v>39</v>
      </c>
      <c r="P207">
        <v>1439</v>
      </c>
      <c r="Q207">
        <v>26000</v>
      </c>
    </row>
    <row r="208" spans="1:17" x14ac:dyDescent="0.25">
      <c r="A208" t="s">
        <v>142</v>
      </c>
      <c r="B208" s="1" t="s">
        <v>891</v>
      </c>
      <c r="C208">
        <v>2017</v>
      </c>
      <c r="D208" s="15">
        <f>DATE(cars[[#This Row],[year_1]],1,1)</f>
        <v>42736</v>
      </c>
      <c r="E208" t="s">
        <v>29</v>
      </c>
      <c r="F208" s="4">
        <v>193</v>
      </c>
      <c r="G208">
        <v>4</v>
      </c>
      <c r="H208" t="s">
        <v>33</v>
      </c>
      <c r="I208" t="s">
        <v>30</v>
      </c>
      <c r="J208">
        <v>4</v>
      </c>
      <c r="K208" t="s">
        <v>150</v>
      </c>
      <c r="L208" t="s">
        <v>31</v>
      </c>
      <c r="M208" t="s">
        <v>32</v>
      </c>
      <c r="N208">
        <v>43</v>
      </c>
      <c r="O208">
        <v>38</v>
      </c>
      <c r="P208">
        <v>1439</v>
      </c>
      <c r="Q208">
        <v>30100</v>
      </c>
    </row>
    <row r="209" spans="1:17" x14ac:dyDescent="0.25">
      <c r="A209" t="s">
        <v>64</v>
      </c>
      <c r="B209" s="1" t="s">
        <v>672</v>
      </c>
      <c r="C209">
        <v>2014</v>
      </c>
      <c r="D209" s="15">
        <f>DATE(cars[[#This Row],[year_1]],1,1)</f>
        <v>41640</v>
      </c>
      <c r="E209" t="s">
        <v>29</v>
      </c>
      <c r="F209" s="4">
        <v>74</v>
      </c>
      <c r="G209">
        <v>3</v>
      </c>
      <c r="H209" t="s">
        <v>33</v>
      </c>
      <c r="I209" t="s">
        <v>30</v>
      </c>
      <c r="J209">
        <v>4</v>
      </c>
      <c r="K209" t="s">
        <v>53</v>
      </c>
      <c r="L209" t="s">
        <v>21</v>
      </c>
      <c r="M209" t="s">
        <v>54</v>
      </c>
      <c r="N209">
        <v>44</v>
      </c>
      <c r="O209">
        <v>37</v>
      </c>
      <c r="P209">
        <v>436</v>
      </c>
      <c r="Q209">
        <v>15195</v>
      </c>
    </row>
    <row r="210" spans="1:17" x14ac:dyDescent="0.25">
      <c r="A210" t="s">
        <v>64</v>
      </c>
      <c r="B210" s="1" t="s">
        <v>672</v>
      </c>
      <c r="C210">
        <v>2014</v>
      </c>
      <c r="D210" s="15">
        <f>DATE(cars[[#This Row],[year_1]],1,1)</f>
        <v>41640</v>
      </c>
      <c r="E210" t="s">
        <v>29</v>
      </c>
      <c r="F210" s="4">
        <v>74</v>
      </c>
      <c r="G210">
        <v>3</v>
      </c>
      <c r="H210" t="s">
        <v>33</v>
      </c>
      <c r="I210" t="s">
        <v>30</v>
      </c>
      <c r="J210">
        <v>4</v>
      </c>
      <c r="K210" t="s">
        <v>53</v>
      </c>
      <c r="L210" t="s">
        <v>21</v>
      </c>
      <c r="M210" t="s">
        <v>54</v>
      </c>
      <c r="N210">
        <v>44</v>
      </c>
      <c r="O210">
        <v>37</v>
      </c>
      <c r="P210">
        <v>436</v>
      </c>
      <c r="Q210">
        <v>13995</v>
      </c>
    </row>
    <row r="211" spans="1:17" x14ac:dyDescent="0.25">
      <c r="A211" t="s">
        <v>64</v>
      </c>
      <c r="B211" s="1" t="s">
        <v>672</v>
      </c>
      <c r="C211">
        <v>2015</v>
      </c>
      <c r="D211" s="15">
        <f>DATE(cars[[#This Row],[year_1]],1,1)</f>
        <v>42005</v>
      </c>
      <c r="E211" t="s">
        <v>29</v>
      </c>
      <c r="F211" s="4">
        <v>74</v>
      </c>
      <c r="G211">
        <v>3</v>
      </c>
      <c r="H211" t="s">
        <v>33</v>
      </c>
      <c r="I211" t="s">
        <v>30</v>
      </c>
      <c r="J211">
        <v>4</v>
      </c>
      <c r="K211" t="s">
        <v>53</v>
      </c>
      <c r="L211" t="s">
        <v>21</v>
      </c>
      <c r="M211" t="s">
        <v>54</v>
      </c>
      <c r="N211">
        <v>44</v>
      </c>
      <c r="O211">
        <v>37</v>
      </c>
      <c r="P211">
        <v>436</v>
      </c>
      <c r="Q211">
        <v>15395</v>
      </c>
    </row>
    <row r="212" spans="1:17" x14ac:dyDescent="0.25">
      <c r="A212" t="s">
        <v>64</v>
      </c>
      <c r="B212" s="1" t="s">
        <v>672</v>
      </c>
      <c r="C212">
        <v>2015</v>
      </c>
      <c r="D212" s="15">
        <f>DATE(cars[[#This Row],[year_1]],1,1)</f>
        <v>42005</v>
      </c>
      <c r="E212" t="s">
        <v>29</v>
      </c>
      <c r="F212" s="4">
        <v>74</v>
      </c>
      <c r="G212">
        <v>3</v>
      </c>
      <c r="H212" t="s">
        <v>33</v>
      </c>
      <c r="I212" t="s">
        <v>30</v>
      </c>
      <c r="J212">
        <v>4</v>
      </c>
      <c r="K212" t="s">
        <v>53</v>
      </c>
      <c r="L212" t="s">
        <v>21</v>
      </c>
      <c r="M212" t="s">
        <v>54</v>
      </c>
      <c r="N212">
        <v>44</v>
      </c>
      <c r="O212">
        <v>37</v>
      </c>
      <c r="P212">
        <v>436</v>
      </c>
      <c r="Q212">
        <v>14095</v>
      </c>
    </row>
    <row r="213" spans="1:17" x14ac:dyDescent="0.25">
      <c r="A213" t="s">
        <v>64</v>
      </c>
      <c r="B213" s="1" t="s">
        <v>672</v>
      </c>
      <c r="C213">
        <v>2015</v>
      </c>
      <c r="D213" s="15">
        <f>DATE(cars[[#This Row],[year_1]],1,1)</f>
        <v>42005</v>
      </c>
      <c r="E213" t="s">
        <v>29</v>
      </c>
      <c r="F213" s="4">
        <v>74</v>
      </c>
      <c r="G213">
        <v>3</v>
      </c>
      <c r="H213" t="s">
        <v>33</v>
      </c>
      <c r="I213" t="s">
        <v>30</v>
      </c>
      <c r="J213">
        <v>4</v>
      </c>
      <c r="K213" t="s">
        <v>53</v>
      </c>
      <c r="L213" t="s">
        <v>21</v>
      </c>
      <c r="M213" t="s">
        <v>54</v>
      </c>
      <c r="N213">
        <v>44</v>
      </c>
      <c r="O213">
        <v>37</v>
      </c>
      <c r="P213">
        <v>436</v>
      </c>
      <c r="Q213">
        <v>14945</v>
      </c>
    </row>
    <row r="214" spans="1:17" x14ac:dyDescent="0.25">
      <c r="A214" t="s">
        <v>64</v>
      </c>
      <c r="B214" s="1" t="s">
        <v>672</v>
      </c>
      <c r="C214">
        <v>2017</v>
      </c>
      <c r="D214" s="15">
        <f>DATE(cars[[#This Row],[year_1]],1,1)</f>
        <v>42736</v>
      </c>
      <c r="E214" t="s">
        <v>29</v>
      </c>
      <c r="F214" s="4">
        <v>78</v>
      </c>
      <c r="G214">
        <v>3</v>
      </c>
      <c r="H214" t="s">
        <v>33</v>
      </c>
      <c r="I214" t="s">
        <v>30</v>
      </c>
      <c r="J214">
        <v>4</v>
      </c>
      <c r="K214" t="s">
        <v>53</v>
      </c>
      <c r="L214" t="s">
        <v>21</v>
      </c>
      <c r="M214" t="s">
        <v>54</v>
      </c>
      <c r="N214">
        <v>43</v>
      </c>
      <c r="O214">
        <v>37</v>
      </c>
      <c r="P214">
        <v>436</v>
      </c>
      <c r="Q214">
        <v>14195</v>
      </c>
    </row>
    <row r="215" spans="1:17" x14ac:dyDescent="0.25">
      <c r="A215" t="s">
        <v>64</v>
      </c>
      <c r="B215" s="1" t="s">
        <v>672</v>
      </c>
      <c r="C215">
        <v>2017</v>
      </c>
      <c r="D215" s="15">
        <f>DATE(cars[[#This Row],[year_1]],1,1)</f>
        <v>42736</v>
      </c>
      <c r="E215" t="s">
        <v>29</v>
      </c>
      <c r="F215" s="4">
        <v>78</v>
      </c>
      <c r="G215">
        <v>3</v>
      </c>
      <c r="H215" t="s">
        <v>33</v>
      </c>
      <c r="I215" t="s">
        <v>30</v>
      </c>
      <c r="J215">
        <v>4</v>
      </c>
      <c r="K215" t="s">
        <v>53</v>
      </c>
      <c r="L215" t="s">
        <v>21</v>
      </c>
      <c r="M215" t="s">
        <v>54</v>
      </c>
      <c r="N215">
        <v>43</v>
      </c>
      <c r="O215">
        <v>37</v>
      </c>
      <c r="P215">
        <v>436</v>
      </c>
      <c r="Q215">
        <v>15995</v>
      </c>
    </row>
    <row r="216" spans="1:17" x14ac:dyDescent="0.25">
      <c r="A216" t="s">
        <v>64</v>
      </c>
      <c r="B216" s="1" t="s">
        <v>672</v>
      </c>
      <c r="C216">
        <v>2017</v>
      </c>
      <c r="D216" s="15">
        <f>DATE(cars[[#This Row],[year_1]],1,1)</f>
        <v>42736</v>
      </c>
      <c r="E216" t="s">
        <v>29</v>
      </c>
      <c r="F216" s="4">
        <v>78</v>
      </c>
      <c r="G216">
        <v>3</v>
      </c>
      <c r="H216" t="s">
        <v>33</v>
      </c>
      <c r="I216" t="s">
        <v>30</v>
      </c>
      <c r="J216">
        <v>4</v>
      </c>
      <c r="K216" t="s">
        <v>53</v>
      </c>
      <c r="L216" t="s">
        <v>21</v>
      </c>
      <c r="M216" t="s">
        <v>54</v>
      </c>
      <c r="N216">
        <v>43</v>
      </c>
      <c r="O216">
        <v>37</v>
      </c>
      <c r="P216">
        <v>436</v>
      </c>
      <c r="Q216">
        <v>16495</v>
      </c>
    </row>
    <row r="217" spans="1:17" x14ac:dyDescent="0.25">
      <c r="A217" t="s">
        <v>146</v>
      </c>
      <c r="B217" s="1" t="s">
        <v>284</v>
      </c>
      <c r="C217">
        <v>1990</v>
      </c>
      <c r="D217" s="15">
        <f>DATE(cars[[#This Row],[year_1]],1,1)</f>
        <v>32874</v>
      </c>
      <c r="E217" t="s">
        <v>29</v>
      </c>
      <c r="F217" s="4">
        <v>62</v>
      </c>
      <c r="G217">
        <v>4</v>
      </c>
      <c r="H217" t="s">
        <v>18</v>
      </c>
      <c r="I217" t="s">
        <v>30</v>
      </c>
      <c r="J217">
        <v>2</v>
      </c>
      <c r="K217" t="s">
        <v>53</v>
      </c>
      <c r="L217" t="s">
        <v>21</v>
      </c>
      <c r="M217" t="s">
        <v>67</v>
      </c>
      <c r="N217">
        <v>44</v>
      </c>
      <c r="O217">
        <v>36</v>
      </c>
      <c r="P217">
        <v>2202</v>
      </c>
      <c r="Q217">
        <v>2000</v>
      </c>
    </row>
    <row r="218" spans="1:17" x14ac:dyDescent="0.25">
      <c r="A218" t="s">
        <v>146</v>
      </c>
      <c r="B218" s="1" t="s">
        <v>284</v>
      </c>
      <c r="C218">
        <v>1991</v>
      </c>
      <c r="D218" s="15">
        <f>DATE(cars[[#This Row],[year_1]],1,1)</f>
        <v>33239</v>
      </c>
      <c r="E218" t="s">
        <v>29</v>
      </c>
      <c r="F218" s="4">
        <v>62</v>
      </c>
      <c r="G218">
        <v>4</v>
      </c>
      <c r="H218" t="s">
        <v>18</v>
      </c>
      <c r="I218" t="s">
        <v>30</v>
      </c>
      <c r="J218">
        <v>2</v>
      </c>
      <c r="K218" t="s">
        <v>53</v>
      </c>
      <c r="L218" t="s">
        <v>21</v>
      </c>
      <c r="M218" t="s">
        <v>67</v>
      </c>
      <c r="N218">
        <v>44</v>
      </c>
      <c r="O218">
        <v>36</v>
      </c>
      <c r="P218">
        <v>2202</v>
      </c>
      <c r="Q218">
        <v>2000</v>
      </c>
    </row>
    <row r="219" spans="1:17" x14ac:dyDescent="0.25">
      <c r="A219" t="s">
        <v>477</v>
      </c>
      <c r="B219" s="1" t="s">
        <v>577</v>
      </c>
      <c r="C219">
        <v>2013</v>
      </c>
      <c r="D219" s="15">
        <f>DATE(cars[[#This Row],[year_1]],1,1)</f>
        <v>41275</v>
      </c>
      <c r="E219" t="s">
        <v>29</v>
      </c>
      <c r="F219" s="4">
        <v>94</v>
      </c>
      <c r="G219">
        <v>4</v>
      </c>
      <c r="H219" t="s">
        <v>33</v>
      </c>
      <c r="I219" t="s">
        <v>30</v>
      </c>
      <c r="J219">
        <v>2</v>
      </c>
      <c r="K219" t="s">
        <v>53</v>
      </c>
      <c r="L219" t="s">
        <v>21</v>
      </c>
      <c r="M219" t="s">
        <v>67</v>
      </c>
      <c r="N219">
        <v>37</v>
      </c>
      <c r="O219">
        <v>36</v>
      </c>
      <c r="P219">
        <v>105</v>
      </c>
      <c r="Q219">
        <v>15495</v>
      </c>
    </row>
    <row r="220" spans="1:17" x14ac:dyDescent="0.25">
      <c r="A220" t="s">
        <v>477</v>
      </c>
      <c r="B220" s="1" t="s">
        <v>577</v>
      </c>
      <c r="C220">
        <v>2014</v>
      </c>
      <c r="D220" s="15">
        <f>DATE(cars[[#This Row],[year_1]],1,1)</f>
        <v>41640</v>
      </c>
      <c r="E220" t="s">
        <v>29</v>
      </c>
      <c r="F220" s="4">
        <v>94</v>
      </c>
      <c r="G220">
        <v>4</v>
      </c>
      <c r="H220" t="s">
        <v>33</v>
      </c>
      <c r="I220" t="s">
        <v>30</v>
      </c>
      <c r="J220">
        <v>2</v>
      </c>
      <c r="K220" t="s">
        <v>53</v>
      </c>
      <c r="L220" t="s">
        <v>21</v>
      </c>
      <c r="M220" t="s">
        <v>67</v>
      </c>
      <c r="N220">
        <v>37</v>
      </c>
      <c r="O220">
        <v>36</v>
      </c>
      <c r="P220">
        <v>105</v>
      </c>
      <c r="Q220">
        <v>17850</v>
      </c>
    </row>
    <row r="221" spans="1:17" x14ac:dyDescent="0.25">
      <c r="A221" t="s">
        <v>477</v>
      </c>
      <c r="B221" s="1" t="s">
        <v>577</v>
      </c>
      <c r="C221">
        <v>2014</v>
      </c>
      <c r="D221" s="15">
        <f>DATE(cars[[#This Row],[year_1]],1,1)</f>
        <v>41640</v>
      </c>
      <c r="E221" t="s">
        <v>29</v>
      </c>
      <c r="F221" s="4">
        <v>94</v>
      </c>
      <c r="G221">
        <v>4</v>
      </c>
      <c r="H221" t="s">
        <v>33</v>
      </c>
      <c r="I221" t="s">
        <v>30</v>
      </c>
      <c r="J221">
        <v>2</v>
      </c>
      <c r="K221" t="s">
        <v>53</v>
      </c>
      <c r="L221" t="s">
        <v>21</v>
      </c>
      <c r="M221" t="s">
        <v>67</v>
      </c>
      <c r="N221">
        <v>37</v>
      </c>
      <c r="O221">
        <v>36</v>
      </c>
      <c r="P221">
        <v>105</v>
      </c>
      <c r="Q221">
        <v>15665</v>
      </c>
    </row>
    <row r="222" spans="1:17" x14ac:dyDescent="0.25">
      <c r="A222" t="s">
        <v>477</v>
      </c>
      <c r="B222" s="1" t="s">
        <v>577</v>
      </c>
      <c r="C222">
        <v>2015</v>
      </c>
      <c r="D222" s="15">
        <f>DATE(cars[[#This Row],[year_1]],1,1)</f>
        <v>42005</v>
      </c>
      <c r="E222" t="s">
        <v>29</v>
      </c>
      <c r="F222" s="4">
        <v>94</v>
      </c>
      <c r="G222">
        <v>4</v>
      </c>
      <c r="H222" t="s">
        <v>33</v>
      </c>
      <c r="I222" t="s">
        <v>30</v>
      </c>
      <c r="J222">
        <v>2</v>
      </c>
      <c r="K222" t="s">
        <v>53</v>
      </c>
      <c r="L222" t="s">
        <v>21</v>
      </c>
      <c r="M222" t="s">
        <v>67</v>
      </c>
      <c r="N222">
        <v>37</v>
      </c>
      <c r="O222">
        <v>36</v>
      </c>
      <c r="P222">
        <v>105</v>
      </c>
      <c r="Q222">
        <v>15665</v>
      </c>
    </row>
    <row r="223" spans="1:17" x14ac:dyDescent="0.25">
      <c r="A223" t="s">
        <v>146</v>
      </c>
      <c r="B223" s="1" t="s">
        <v>328</v>
      </c>
      <c r="C223">
        <v>2014</v>
      </c>
      <c r="D223" s="15">
        <f>DATE(cars[[#This Row],[year_1]],1,1)</f>
        <v>41640</v>
      </c>
      <c r="E223" t="s">
        <v>29</v>
      </c>
      <c r="F223" s="4">
        <v>130</v>
      </c>
      <c r="G223">
        <v>4</v>
      </c>
      <c r="H223" t="s">
        <v>33</v>
      </c>
      <c r="I223" t="s">
        <v>30</v>
      </c>
      <c r="J223">
        <v>2</v>
      </c>
      <c r="K223" t="s">
        <v>329</v>
      </c>
      <c r="L223" t="s">
        <v>21</v>
      </c>
      <c r="M223" t="s">
        <v>67</v>
      </c>
      <c r="N223">
        <v>39</v>
      </c>
      <c r="O223">
        <v>36</v>
      </c>
      <c r="P223">
        <v>2202</v>
      </c>
      <c r="Q223">
        <v>20645</v>
      </c>
    </row>
    <row r="224" spans="1:17" x14ac:dyDescent="0.25">
      <c r="A224" t="s">
        <v>146</v>
      </c>
      <c r="B224" s="1" t="s">
        <v>328</v>
      </c>
      <c r="C224">
        <v>2014</v>
      </c>
      <c r="D224" s="15">
        <f>DATE(cars[[#This Row],[year_1]],1,1)</f>
        <v>41640</v>
      </c>
      <c r="E224" t="s">
        <v>29</v>
      </c>
      <c r="F224" s="4">
        <v>130</v>
      </c>
      <c r="G224">
        <v>4</v>
      </c>
      <c r="H224" t="s">
        <v>33</v>
      </c>
      <c r="I224" t="s">
        <v>30</v>
      </c>
      <c r="J224">
        <v>2</v>
      </c>
      <c r="K224" t="s">
        <v>329</v>
      </c>
      <c r="L224" t="s">
        <v>21</v>
      </c>
      <c r="M224" t="s">
        <v>67</v>
      </c>
      <c r="N224">
        <v>39</v>
      </c>
      <c r="O224">
        <v>36</v>
      </c>
      <c r="P224">
        <v>2202</v>
      </c>
      <c r="Q224">
        <v>22490</v>
      </c>
    </row>
    <row r="225" spans="1:17" x14ac:dyDescent="0.25">
      <c r="A225" t="s">
        <v>146</v>
      </c>
      <c r="B225" s="1" t="s">
        <v>328</v>
      </c>
      <c r="C225">
        <v>2014</v>
      </c>
      <c r="D225" s="15">
        <f>DATE(cars[[#This Row],[year_1]],1,1)</f>
        <v>41640</v>
      </c>
      <c r="E225" t="s">
        <v>29</v>
      </c>
      <c r="F225" s="4">
        <v>130</v>
      </c>
      <c r="G225">
        <v>4</v>
      </c>
      <c r="H225" t="s">
        <v>33</v>
      </c>
      <c r="I225" t="s">
        <v>30</v>
      </c>
      <c r="J225">
        <v>2</v>
      </c>
      <c r="K225" t="s">
        <v>329</v>
      </c>
      <c r="L225" t="s">
        <v>21</v>
      </c>
      <c r="M225" t="s">
        <v>67</v>
      </c>
      <c r="N225">
        <v>39</v>
      </c>
      <c r="O225">
        <v>36</v>
      </c>
      <c r="P225">
        <v>2202</v>
      </c>
      <c r="Q225">
        <v>23990</v>
      </c>
    </row>
    <row r="226" spans="1:17" x14ac:dyDescent="0.25">
      <c r="A226" t="s">
        <v>146</v>
      </c>
      <c r="B226" s="1" t="s">
        <v>328</v>
      </c>
      <c r="C226">
        <v>2015</v>
      </c>
      <c r="D226" s="15">
        <f>DATE(cars[[#This Row],[year_1]],1,1)</f>
        <v>42005</v>
      </c>
      <c r="E226" t="s">
        <v>29</v>
      </c>
      <c r="F226" s="4">
        <v>130</v>
      </c>
      <c r="G226">
        <v>4</v>
      </c>
      <c r="H226" t="s">
        <v>33</v>
      </c>
      <c r="I226" t="s">
        <v>30</v>
      </c>
      <c r="J226">
        <v>2</v>
      </c>
      <c r="K226" t="s">
        <v>329</v>
      </c>
      <c r="L226" t="s">
        <v>21</v>
      </c>
      <c r="M226" t="s">
        <v>67</v>
      </c>
      <c r="N226">
        <v>39</v>
      </c>
      <c r="O226">
        <v>36</v>
      </c>
      <c r="P226">
        <v>2202</v>
      </c>
      <c r="Q226">
        <v>24140</v>
      </c>
    </row>
    <row r="227" spans="1:17" x14ac:dyDescent="0.25">
      <c r="A227" t="s">
        <v>146</v>
      </c>
      <c r="B227" s="1" t="s">
        <v>328</v>
      </c>
      <c r="C227">
        <v>2015</v>
      </c>
      <c r="D227" s="15">
        <f>DATE(cars[[#This Row],[year_1]],1,1)</f>
        <v>42005</v>
      </c>
      <c r="E227" t="s">
        <v>29</v>
      </c>
      <c r="F227" s="4">
        <v>130</v>
      </c>
      <c r="G227">
        <v>4</v>
      </c>
      <c r="H227" t="s">
        <v>33</v>
      </c>
      <c r="I227" t="s">
        <v>30</v>
      </c>
      <c r="J227">
        <v>2</v>
      </c>
      <c r="K227" t="s">
        <v>329</v>
      </c>
      <c r="L227" t="s">
        <v>21</v>
      </c>
      <c r="M227" t="s">
        <v>67</v>
      </c>
      <c r="N227">
        <v>39</v>
      </c>
      <c r="O227">
        <v>36</v>
      </c>
      <c r="P227">
        <v>2202</v>
      </c>
      <c r="Q227">
        <v>20795</v>
      </c>
    </row>
    <row r="228" spans="1:17" x14ac:dyDescent="0.25">
      <c r="A228" t="s">
        <v>146</v>
      </c>
      <c r="B228" s="1" t="s">
        <v>328</v>
      </c>
      <c r="C228">
        <v>2015</v>
      </c>
      <c r="D228" s="15">
        <f>DATE(cars[[#This Row],[year_1]],1,1)</f>
        <v>42005</v>
      </c>
      <c r="E228" t="s">
        <v>29</v>
      </c>
      <c r="F228" s="4">
        <v>130</v>
      </c>
      <c r="G228">
        <v>4</v>
      </c>
      <c r="H228" t="s">
        <v>33</v>
      </c>
      <c r="I228" t="s">
        <v>30</v>
      </c>
      <c r="J228">
        <v>2</v>
      </c>
      <c r="K228" t="s">
        <v>329</v>
      </c>
      <c r="L228" t="s">
        <v>21</v>
      </c>
      <c r="M228" t="s">
        <v>67</v>
      </c>
      <c r="N228">
        <v>39</v>
      </c>
      <c r="O228">
        <v>36</v>
      </c>
      <c r="P228">
        <v>2202</v>
      </c>
      <c r="Q228">
        <v>22640</v>
      </c>
    </row>
    <row r="229" spans="1:17" x14ac:dyDescent="0.25">
      <c r="A229" t="s">
        <v>146</v>
      </c>
      <c r="B229" s="1" t="s">
        <v>328</v>
      </c>
      <c r="C229">
        <v>2016</v>
      </c>
      <c r="D229" s="15">
        <f>DATE(cars[[#This Row],[year_1]],1,1)</f>
        <v>42370</v>
      </c>
      <c r="E229" t="s">
        <v>29</v>
      </c>
      <c r="F229" s="4">
        <v>130</v>
      </c>
      <c r="G229">
        <v>4</v>
      </c>
      <c r="H229" t="s">
        <v>33</v>
      </c>
      <c r="I229" t="s">
        <v>30</v>
      </c>
      <c r="J229">
        <v>2</v>
      </c>
      <c r="K229" t="s">
        <v>329</v>
      </c>
      <c r="L229" t="s">
        <v>21</v>
      </c>
      <c r="M229" t="s">
        <v>67</v>
      </c>
      <c r="N229">
        <v>39</v>
      </c>
      <c r="O229">
        <v>36</v>
      </c>
      <c r="P229">
        <v>2202</v>
      </c>
      <c r="Q229">
        <v>22790</v>
      </c>
    </row>
    <row r="230" spans="1:17" x14ac:dyDescent="0.25">
      <c r="A230" t="s">
        <v>146</v>
      </c>
      <c r="B230" s="1" t="s">
        <v>328</v>
      </c>
      <c r="C230">
        <v>2016</v>
      </c>
      <c r="D230" s="15">
        <f>DATE(cars[[#This Row],[year_1]],1,1)</f>
        <v>42370</v>
      </c>
      <c r="E230" t="s">
        <v>29</v>
      </c>
      <c r="F230" s="4">
        <v>130</v>
      </c>
      <c r="G230">
        <v>4</v>
      </c>
      <c r="H230" t="s">
        <v>33</v>
      </c>
      <c r="I230" t="s">
        <v>30</v>
      </c>
      <c r="J230">
        <v>2</v>
      </c>
      <c r="K230" t="s">
        <v>329</v>
      </c>
      <c r="L230" t="s">
        <v>21</v>
      </c>
      <c r="M230" t="s">
        <v>67</v>
      </c>
      <c r="N230">
        <v>39</v>
      </c>
      <c r="O230">
        <v>36</v>
      </c>
      <c r="P230">
        <v>2202</v>
      </c>
      <c r="Q230">
        <v>25090</v>
      </c>
    </row>
    <row r="231" spans="1:17" x14ac:dyDescent="0.25">
      <c r="A231" t="s">
        <v>146</v>
      </c>
      <c r="B231" s="1" t="s">
        <v>328</v>
      </c>
      <c r="C231">
        <v>2016</v>
      </c>
      <c r="D231" s="15">
        <f>DATE(cars[[#This Row],[year_1]],1,1)</f>
        <v>42370</v>
      </c>
      <c r="E231" t="s">
        <v>29</v>
      </c>
      <c r="F231" s="4">
        <v>130</v>
      </c>
      <c r="G231">
        <v>4</v>
      </c>
      <c r="H231" t="s">
        <v>33</v>
      </c>
      <c r="I231" t="s">
        <v>30</v>
      </c>
      <c r="J231">
        <v>2</v>
      </c>
      <c r="K231" t="s">
        <v>329</v>
      </c>
      <c r="L231" t="s">
        <v>21</v>
      </c>
      <c r="M231" t="s">
        <v>67</v>
      </c>
      <c r="N231">
        <v>39</v>
      </c>
      <c r="O231">
        <v>36</v>
      </c>
      <c r="P231">
        <v>2202</v>
      </c>
      <c r="Q231">
        <v>20945</v>
      </c>
    </row>
    <row r="232" spans="1:17" x14ac:dyDescent="0.25">
      <c r="A232" t="s">
        <v>142</v>
      </c>
      <c r="B232" s="1" t="s">
        <v>891</v>
      </c>
      <c r="C232">
        <v>2015</v>
      </c>
      <c r="D232" s="15">
        <f>DATE(cars[[#This Row],[year_1]],1,1)</f>
        <v>42005</v>
      </c>
      <c r="E232" t="s">
        <v>29</v>
      </c>
      <c r="F232" s="4">
        <v>199</v>
      </c>
      <c r="G232">
        <v>4</v>
      </c>
      <c r="H232" t="s">
        <v>33</v>
      </c>
      <c r="I232" t="s">
        <v>30</v>
      </c>
      <c r="J232">
        <v>4</v>
      </c>
      <c r="K232" t="s">
        <v>150</v>
      </c>
      <c r="L232" t="s">
        <v>31</v>
      </c>
      <c r="M232" t="s">
        <v>32</v>
      </c>
      <c r="N232">
        <v>40</v>
      </c>
      <c r="O232">
        <v>36</v>
      </c>
      <c r="P232">
        <v>1439</v>
      </c>
      <c r="Q232">
        <v>26000</v>
      </c>
    </row>
    <row r="233" spans="1:17" x14ac:dyDescent="0.25">
      <c r="A233" t="s">
        <v>142</v>
      </c>
      <c r="B233" s="1" t="s">
        <v>891</v>
      </c>
      <c r="C233">
        <v>2015</v>
      </c>
      <c r="D233" s="15">
        <f>DATE(cars[[#This Row],[year_1]],1,1)</f>
        <v>42005</v>
      </c>
      <c r="E233" t="s">
        <v>29</v>
      </c>
      <c r="F233" s="4">
        <v>199</v>
      </c>
      <c r="G233">
        <v>4</v>
      </c>
      <c r="H233" t="s">
        <v>33</v>
      </c>
      <c r="I233" t="s">
        <v>30</v>
      </c>
      <c r="J233">
        <v>4</v>
      </c>
      <c r="K233" t="s">
        <v>150</v>
      </c>
      <c r="L233" t="s">
        <v>31</v>
      </c>
      <c r="M233" t="s">
        <v>32</v>
      </c>
      <c r="N233">
        <v>40</v>
      </c>
      <c r="O233">
        <v>36</v>
      </c>
      <c r="P233">
        <v>1439</v>
      </c>
      <c r="Q233">
        <v>29500</v>
      </c>
    </row>
    <row r="234" spans="1:17" x14ac:dyDescent="0.25">
      <c r="A234" t="s">
        <v>178</v>
      </c>
      <c r="B234" s="1" t="s">
        <v>718</v>
      </c>
      <c r="C234">
        <v>2015</v>
      </c>
      <c r="D234" s="15">
        <f>DATE(cars[[#This Row],[year_1]],1,1)</f>
        <v>42005</v>
      </c>
      <c r="E234" t="s">
        <v>29</v>
      </c>
      <c r="F234" s="4">
        <v>199</v>
      </c>
      <c r="G234">
        <v>4</v>
      </c>
      <c r="H234" t="s">
        <v>33</v>
      </c>
      <c r="I234" t="s">
        <v>30</v>
      </c>
      <c r="J234">
        <v>4</v>
      </c>
      <c r="K234" t="s">
        <v>150</v>
      </c>
      <c r="L234" t="s">
        <v>31</v>
      </c>
      <c r="M234" t="s">
        <v>32</v>
      </c>
      <c r="N234">
        <v>40</v>
      </c>
      <c r="O234">
        <v>36</v>
      </c>
      <c r="P234">
        <v>1720</v>
      </c>
      <c r="Q234">
        <v>25990</v>
      </c>
    </row>
    <row r="235" spans="1:17" x14ac:dyDescent="0.25">
      <c r="A235" t="s">
        <v>178</v>
      </c>
      <c r="B235" s="1" t="s">
        <v>718</v>
      </c>
      <c r="C235">
        <v>2016</v>
      </c>
      <c r="D235" s="15">
        <f>DATE(cars[[#This Row],[year_1]],1,1)</f>
        <v>42370</v>
      </c>
      <c r="E235" t="s">
        <v>29</v>
      </c>
      <c r="F235" s="4">
        <v>199</v>
      </c>
      <c r="G235">
        <v>4</v>
      </c>
      <c r="H235" t="s">
        <v>33</v>
      </c>
      <c r="I235" t="s">
        <v>30</v>
      </c>
      <c r="J235">
        <v>4</v>
      </c>
      <c r="K235" t="s">
        <v>150</v>
      </c>
      <c r="L235" t="s">
        <v>31</v>
      </c>
      <c r="M235" t="s">
        <v>32</v>
      </c>
      <c r="N235">
        <v>40</v>
      </c>
      <c r="O235">
        <v>36</v>
      </c>
      <c r="P235">
        <v>1720</v>
      </c>
      <c r="Q235">
        <v>25995</v>
      </c>
    </row>
    <row r="236" spans="1:17" x14ac:dyDescent="0.25">
      <c r="A236" t="s">
        <v>178</v>
      </c>
      <c r="B236" s="1" t="s">
        <v>719</v>
      </c>
      <c r="C236">
        <v>2014</v>
      </c>
      <c r="D236" s="15">
        <f>DATE(cars[[#This Row],[year_1]],1,1)</f>
        <v>41640</v>
      </c>
      <c r="E236" t="s">
        <v>29</v>
      </c>
      <c r="F236" s="4">
        <v>199</v>
      </c>
      <c r="G236">
        <v>4</v>
      </c>
      <c r="H236" t="s">
        <v>33</v>
      </c>
      <c r="I236" t="s">
        <v>30</v>
      </c>
      <c r="J236">
        <v>4</v>
      </c>
      <c r="K236" t="s">
        <v>150</v>
      </c>
      <c r="L236" t="s">
        <v>31</v>
      </c>
      <c r="M236" t="s">
        <v>32</v>
      </c>
      <c r="N236">
        <v>40</v>
      </c>
      <c r="O236">
        <v>36</v>
      </c>
      <c r="P236">
        <v>1720</v>
      </c>
      <c r="Q236">
        <v>25995</v>
      </c>
    </row>
    <row r="237" spans="1:17" x14ac:dyDescent="0.25">
      <c r="A237" t="s">
        <v>64</v>
      </c>
      <c r="B237" s="1" t="s">
        <v>671</v>
      </c>
      <c r="C237">
        <v>2017</v>
      </c>
      <c r="D237" s="15">
        <f>DATE(cars[[#This Row],[year_1]],1,1)</f>
        <v>42736</v>
      </c>
      <c r="E237" t="s">
        <v>29</v>
      </c>
      <c r="F237" s="4">
        <v>78</v>
      </c>
      <c r="G237">
        <v>3</v>
      </c>
      <c r="H237" t="s">
        <v>33</v>
      </c>
      <c r="I237" t="s">
        <v>30</v>
      </c>
      <c r="J237">
        <v>4</v>
      </c>
      <c r="K237" t="s">
        <v>49</v>
      </c>
      <c r="L237" t="s">
        <v>21</v>
      </c>
      <c r="M237" t="s">
        <v>32</v>
      </c>
      <c r="N237">
        <v>42</v>
      </c>
      <c r="O237">
        <v>35</v>
      </c>
      <c r="P237">
        <v>436</v>
      </c>
      <c r="Q237">
        <v>16995</v>
      </c>
    </row>
    <row r="238" spans="1:17" x14ac:dyDescent="0.25">
      <c r="A238" t="s">
        <v>64</v>
      </c>
      <c r="B238" s="1" t="s">
        <v>671</v>
      </c>
      <c r="C238">
        <v>2017</v>
      </c>
      <c r="D238" s="15">
        <f>DATE(cars[[#This Row],[year_1]],1,1)</f>
        <v>42736</v>
      </c>
      <c r="E238" t="s">
        <v>29</v>
      </c>
      <c r="F238" s="4">
        <v>78</v>
      </c>
      <c r="G238">
        <v>3</v>
      </c>
      <c r="H238" t="s">
        <v>33</v>
      </c>
      <c r="I238" t="s">
        <v>30</v>
      </c>
      <c r="J238">
        <v>4</v>
      </c>
      <c r="K238" t="s">
        <v>49</v>
      </c>
      <c r="L238" t="s">
        <v>21</v>
      </c>
      <c r="M238" t="s">
        <v>32</v>
      </c>
      <c r="N238">
        <v>42</v>
      </c>
      <c r="O238">
        <v>35</v>
      </c>
      <c r="P238">
        <v>436</v>
      </c>
      <c r="Q238">
        <v>15195</v>
      </c>
    </row>
    <row r="239" spans="1:17" x14ac:dyDescent="0.25">
      <c r="A239" t="s">
        <v>47</v>
      </c>
      <c r="B239" s="1" t="s">
        <v>176</v>
      </c>
      <c r="C239">
        <v>2010</v>
      </c>
      <c r="D239" s="15">
        <f>DATE(cars[[#This Row],[year_1]],1,1)</f>
        <v>40179</v>
      </c>
      <c r="E239" t="s">
        <v>29</v>
      </c>
      <c r="F239" s="4">
        <v>158</v>
      </c>
      <c r="G239">
        <v>4</v>
      </c>
      <c r="H239" t="s">
        <v>33</v>
      </c>
      <c r="I239" t="s">
        <v>30</v>
      </c>
      <c r="J239">
        <v>4</v>
      </c>
      <c r="K239" t="s">
        <v>150</v>
      </c>
      <c r="L239" t="s">
        <v>31</v>
      </c>
      <c r="M239" t="s">
        <v>32</v>
      </c>
      <c r="N239">
        <v>33</v>
      </c>
      <c r="O239">
        <v>35</v>
      </c>
      <c r="P239">
        <v>2009</v>
      </c>
      <c r="Q239">
        <v>26780</v>
      </c>
    </row>
    <row r="240" spans="1:17" x14ac:dyDescent="0.25">
      <c r="A240" t="s">
        <v>338</v>
      </c>
      <c r="B240" s="1" t="s">
        <v>557</v>
      </c>
      <c r="C240">
        <v>2010</v>
      </c>
      <c r="D240" s="15">
        <f>DATE(cars[[#This Row],[year_1]],1,1)</f>
        <v>40179</v>
      </c>
      <c r="E240" t="s">
        <v>29</v>
      </c>
      <c r="F240" s="4">
        <v>187</v>
      </c>
      <c r="G240">
        <v>4</v>
      </c>
      <c r="H240" t="s">
        <v>33</v>
      </c>
      <c r="I240" t="s">
        <v>30</v>
      </c>
      <c r="J240">
        <v>4</v>
      </c>
      <c r="K240" t="s">
        <v>419</v>
      </c>
      <c r="L240" t="s">
        <v>31</v>
      </c>
      <c r="M240" t="s">
        <v>32</v>
      </c>
      <c r="N240">
        <v>34</v>
      </c>
      <c r="O240">
        <v>35</v>
      </c>
      <c r="P240">
        <v>454</v>
      </c>
      <c r="Q240">
        <v>34650</v>
      </c>
    </row>
    <row r="241" spans="1:17" x14ac:dyDescent="0.25">
      <c r="A241" t="s">
        <v>338</v>
      </c>
      <c r="B241" s="1" t="s">
        <v>557</v>
      </c>
      <c r="C241">
        <v>2010</v>
      </c>
      <c r="D241" s="15">
        <f>DATE(cars[[#This Row],[year_1]],1,1)</f>
        <v>40179</v>
      </c>
      <c r="E241" t="s">
        <v>29</v>
      </c>
      <c r="F241" s="4">
        <v>187</v>
      </c>
      <c r="G241">
        <v>4</v>
      </c>
      <c r="H241" t="s">
        <v>33</v>
      </c>
      <c r="I241" t="s">
        <v>30</v>
      </c>
      <c r="J241">
        <v>4</v>
      </c>
      <c r="K241" t="s">
        <v>419</v>
      </c>
      <c r="L241" t="s">
        <v>31</v>
      </c>
      <c r="M241" t="s">
        <v>32</v>
      </c>
      <c r="N241">
        <v>34</v>
      </c>
      <c r="O241">
        <v>35</v>
      </c>
      <c r="P241">
        <v>454</v>
      </c>
      <c r="Q241">
        <v>37420</v>
      </c>
    </row>
    <row r="242" spans="1:17" x14ac:dyDescent="0.25">
      <c r="A242" t="s">
        <v>338</v>
      </c>
      <c r="B242" s="1" t="s">
        <v>557</v>
      </c>
      <c r="C242">
        <v>2011</v>
      </c>
      <c r="D242" s="15">
        <f>DATE(cars[[#This Row],[year_1]],1,1)</f>
        <v>40544</v>
      </c>
      <c r="E242" t="s">
        <v>29</v>
      </c>
      <c r="F242" s="4">
        <v>187</v>
      </c>
      <c r="G242">
        <v>4</v>
      </c>
      <c r="H242" t="s">
        <v>33</v>
      </c>
      <c r="I242" t="s">
        <v>30</v>
      </c>
      <c r="J242">
        <v>4</v>
      </c>
      <c r="K242" t="s">
        <v>419</v>
      </c>
      <c r="L242" t="s">
        <v>31</v>
      </c>
      <c r="M242" t="s">
        <v>32</v>
      </c>
      <c r="N242">
        <v>34</v>
      </c>
      <c r="O242">
        <v>35</v>
      </c>
      <c r="P242">
        <v>454</v>
      </c>
      <c r="Q242">
        <v>39100</v>
      </c>
    </row>
    <row r="243" spans="1:17" x14ac:dyDescent="0.25">
      <c r="A243" t="s">
        <v>338</v>
      </c>
      <c r="B243" s="1" t="s">
        <v>557</v>
      </c>
      <c r="C243">
        <v>2011</v>
      </c>
      <c r="D243" s="15">
        <f>DATE(cars[[#This Row],[year_1]],1,1)</f>
        <v>40544</v>
      </c>
      <c r="E243" t="s">
        <v>29</v>
      </c>
      <c r="F243" s="4">
        <v>187</v>
      </c>
      <c r="G243">
        <v>4</v>
      </c>
      <c r="H243" t="s">
        <v>33</v>
      </c>
      <c r="I243" t="s">
        <v>30</v>
      </c>
      <c r="J243">
        <v>4</v>
      </c>
      <c r="K243" t="s">
        <v>419</v>
      </c>
      <c r="L243" t="s">
        <v>31</v>
      </c>
      <c r="M243" t="s">
        <v>32</v>
      </c>
      <c r="N243">
        <v>34</v>
      </c>
      <c r="O243">
        <v>35</v>
      </c>
      <c r="P243">
        <v>454</v>
      </c>
      <c r="Q243">
        <v>36330</v>
      </c>
    </row>
    <row r="244" spans="1:17" x14ac:dyDescent="0.25">
      <c r="A244" t="s">
        <v>338</v>
      </c>
      <c r="B244" s="1" t="s">
        <v>557</v>
      </c>
      <c r="C244">
        <v>2012</v>
      </c>
      <c r="D244" s="15">
        <f>DATE(cars[[#This Row],[year_1]],1,1)</f>
        <v>40909</v>
      </c>
      <c r="E244" t="s">
        <v>29</v>
      </c>
      <c r="F244" s="4">
        <v>187</v>
      </c>
      <c r="G244">
        <v>4</v>
      </c>
      <c r="H244" t="s">
        <v>33</v>
      </c>
      <c r="I244" t="s">
        <v>30</v>
      </c>
      <c r="J244">
        <v>4</v>
      </c>
      <c r="K244" t="s">
        <v>419</v>
      </c>
      <c r="L244" t="s">
        <v>31</v>
      </c>
      <c r="M244" t="s">
        <v>32</v>
      </c>
      <c r="N244">
        <v>34</v>
      </c>
      <c r="O244">
        <v>35</v>
      </c>
      <c r="P244">
        <v>454</v>
      </c>
      <c r="Q244">
        <v>39800</v>
      </c>
    </row>
    <row r="245" spans="1:17" x14ac:dyDescent="0.25">
      <c r="A245" t="s">
        <v>338</v>
      </c>
      <c r="B245" s="1" t="s">
        <v>557</v>
      </c>
      <c r="C245">
        <v>2012</v>
      </c>
      <c r="D245" s="15">
        <f>DATE(cars[[#This Row],[year_1]],1,1)</f>
        <v>40909</v>
      </c>
      <c r="E245" t="s">
        <v>29</v>
      </c>
      <c r="F245" s="4">
        <v>187</v>
      </c>
      <c r="G245">
        <v>4</v>
      </c>
      <c r="H245" t="s">
        <v>33</v>
      </c>
      <c r="I245" t="s">
        <v>30</v>
      </c>
      <c r="J245">
        <v>4</v>
      </c>
      <c r="K245" t="s">
        <v>419</v>
      </c>
      <c r="L245" t="s">
        <v>31</v>
      </c>
      <c r="M245" t="s">
        <v>32</v>
      </c>
      <c r="N245">
        <v>34</v>
      </c>
      <c r="O245">
        <v>35</v>
      </c>
      <c r="P245">
        <v>454</v>
      </c>
      <c r="Q245">
        <v>37030</v>
      </c>
    </row>
    <row r="246" spans="1:17" x14ac:dyDescent="0.25">
      <c r="A246" t="s">
        <v>338</v>
      </c>
      <c r="B246" s="1" t="s">
        <v>713</v>
      </c>
      <c r="C246">
        <v>2015</v>
      </c>
      <c r="D246" s="15">
        <f>DATE(cars[[#This Row],[year_1]],1,1)</f>
        <v>42005</v>
      </c>
      <c r="E246" t="s">
        <v>29</v>
      </c>
      <c r="F246" s="4">
        <v>194</v>
      </c>
      <c r="G246">
        <v>4</v>
      </c>
      <c r="H246" t="s">
        <v>33</v>
      </c>
      <c r="I246" t="s">
        <v>30</v>
      </c>
      <c r="J246">
        <v>4</v>
      </c>
      <c r="K246" t="s">
        <v>714</v>
      </c>
      <c r="L246" t="s">
        <v>31</v>
      </c>
      <c r="M246" t="s">
        <v>90</v>
      </c>
      <c r="N246">
        <v>31</v>
      </c>
      <c r="O246">
        <v>35</v>
      </c>
      <c r="P246">
        <v>454</v>
      </c>
      <c r="Q246">
        <v>39720</v>
      </c>
    </row>
    <row r="247" spans="1:17" x14ac:dyDescent="0.25">
      <c r="A247" t="s">
        <v>338</v>
      </c>
      <c r="B247" s="1" t="s">
        <v>713</v>
      </c>
      <c r="C247">
        <v>2016</v>
      </c>
      <c r="D247" s="15">
        <f>DATE(cars[[#This Row],[year_1]],1,1)</f>
        <v>42370</v>
      </c>
      <c r="E247" t="s">
        <v>29</v>
      </c>
      <c r="F247" s="4">
        <v>194</v>
      </c>
      <c r="G247">
        <v>4</v>
      </c>
      <c r="H247" t="s">
        <v>33</v>
      </c>
      <c r="I247" t="s">
        <v>30</v>
      </c>
      <c r="J247">
        <v>4</v>
      </c>
      <c r="K247" t="s">
        <v>714</v>
      </c>
      <c r="L247" t="s">
        <v>31</v>
      </c>
      <c r="M247" t="s">
        <v>90</v>
      </c>
      <c r="N247">
        <v>31</v>
      </c>
      <c r="O247">
        <v>35</v>
      </c>
      <c r="P247">
        <v>454</v>
      </c>
      <c r="Q247">
        <v>39720</v>
      </c>
    </row>
    <row r="248" spans="1:17" x14ac:dyDescent="0.25">
      <c r="A248" t="s">
        <v>47</v>
      </c>
      <c r="B248" s="1" t="s">
        <v>176</v>
      </c>
      <c r="C248">
        <v>2009</v>
      </c>
      <c r="D248" s="15">
        <f>DATE(cars[[#This Row],[year_1]],1,1)</f>
        <v>39814</v>
      </c>
      <c r="E248" t="s">
        <v>29</v>
      </c>
      <c r="F248" s="4">
        <v>198</v>
      </c>
      <c r="G248">
        <v>4</v>
      </c>
      <c r="H248" t="s">
        <v>33</v>
      </c>
      <c r="I248" t="s">
        <v>30</v>
      </c>
      <c r="J248">
        <v>4</v>
      </c>
      <c r="K248" t="s">
        <v>150</v>
      </c>
      <c r="L248" t="s">
        <v>31</v>
      </c>
      <c r="M248" t="s">
        <v>32</v>
      </c>
      <c r="N248">
        <v>33</v>
      </c>
      <c r="O248">
        <v>35</v>
      </c>
      <c r="P248">
        <v>2009</v>
      </c>
      <c r="Q248">
        <v>26650</v>
      </c>
    </row>
    <row r="249" spans="1:17" x14ac:dyDescent="0.25">
      <c r="A249" t="s">
        <v>178</v>
      </c>
      <c r="B249" s="1" t="s">
        <v>718</v>
      </c>
      <c r="C249">
        <v>2015</v>
      </c>
      <c r="D249" s="15">
        <f>DATE(cars[[#This Row],[year_1]],1,1)</f>
        <v>42005</v>
      </c>
      <c r="E249" t="s">
        <v>29</v>
      </c>
      <c r="F249" s="4">
        <v>199</v>
      </c>
      <c r="G249">
        <v>4</v>
      </c>
      <c r="H249" t="s">
        <v>33</v>
      </c>
      <c r="I249" t="s">
        <v>30</v>
      </c>
      <c r="J249">
        <v>4</v>
      </c>
      <c r="K249" t="s">
        <v>150</v>
      </c>
      <c r="L249" t="s">
        <v>31</v>
      </c>
      <c r="M249" t="s">
        <v>32</v>
      </c>
      <c r="N249">
        <v>39</v>
      </c>
      <c r="O249">
        <v>35</v>
      </c>
      <c r="P249">
        <v>1720</v>
      </c>
      <c r="Q249">
        <v>32150</v>
      </c>
    </row>
    <row r="250" spans="1:17" x14ac:dyDescent="0.25">
      <c r="A250" t="s">
        <v>178</v>
      </c>
      <c r="B250" s="1" t="s">
        <v>718</v>
      </c>
      <c r="C250">
        <v>2016</v>
      </c>
      <c r="D250" s="15">
        <f>DATE(cars[[#This Row],[year_1]],1,1)</f>
        <v>42370</v>
      </c>
      <c r="E250" t="s">
        <v>29</v>
      </c>
      <c r="F250" s="4">
        <v>199</v>
      </c>
      <c r="G250">
        <v>4</v>
      </c>
      <c r="H250" t="s">
        <v>33</v>
      </c>
      <c r="I250" t="s">
        <v>30</v>
      </c>
      <c r="J250">
        <v>4</v>
      </c>
      <c r="K250" t="s">
        <v>150</v>
      </c>
      <c r="L250" t="s">
        <v>31</v>
      </c>
      <c r="M250" t="s">
        <v>32</v>
      </c>
      <c r="N250">
        <v>39</v>
      </c>
      <c r="O250">
        <v>35</v>
      </c>
      <c r="P250">
        <v>1720</v>
      </c>
      <c r="Q250">
        <v>32195</v>
      </c>
    </row>
    <row r="251" spans="1:17" x14ac:dyDescent="0.25">
      <c r="A251" t="s">
        <v>178</v>
      </c>
      <c r="B251" s="1" t="s">
        <v>719</v>
      </c>
      <c r="C251">
        <v>2014</v>
      </c>
      <c r="D251" s="15">
        <f>DATE(cars[[#This Row],[year_1]],1,1)</f>
        <v>41640</v>
      </c>
      <c r="E251" t="s">
        <v>29</v>
      </c>
      <c r="F251" s="4">
        <v>199</v>
      </c>
      <c r="G251">
        <v>4</v>
      </c>
      <c r="H251" t="s">
        <v>33</v>
      </c>
      <c r="I251" t="s">
        <v>30</v>
      </c>
      <c r="J251">
        <v>4</v>
      </c>
      <c r="K251" t="s">
        <v>150</v>
      </c>
      <c r="L251" t="s">
        <v>31</v>
      </c>
      <c r="M251" t="s">
        <v>32</v>
      </c>
      <c r="N251">
        <v>39</v>
      </c>
      <c r="O251">
        <v>35</v>
      </c>
      <c r="P251">
        <v>1720</v>
      </c>
      <c r="Q251">
        <v>31995</v>
      </c>
    </row>
    <row r="252" spans="1:17" x14ac:dyDescent="0.25">
      <c r="A252" t="s">
        <v>186</v>
      </c>
      <c r="B252" s="1" t="s">
        <v>668</v>
      </c>
      <c r="C252">
        <v>1999</v>
      </c>
      <c r="D252" s="15">
        <f>DATE(cars[[#This Row],[year_1]],1,1)</f>
        <v>36161</v>
      </c>
      <c r="E252" t="s">
        <v>29</v>
      </c>
      <c r="F252" s="6">
        <v>55</v>
      </c>
      <c r="G252">
        <v>3</v>
      </c>
      <c r="H252" t="s">
        <v>18</v>
      </c>
      <c r="I252" t="s">
        <v>30</v>
      </c>
      <c r="J252">
        <v>2</v>
      </c>
      <c r="K252" t="s">
        <v>53</v>
      </c>
      <c r="L252" t="s">
        <v>21</v>
      </c>
      <c r="M252" t="s">
        <v>67</v>
      </c>
      <c r="N252">
        <v>42</v>
      </c>
      <c r="O252">
        <v>34</v>
      </c>
      <c r="P252">
        <v>1385</v>
      </c>
      <c r="Q252">
        <v>2000</v>
      </c>
    </row>
    <row r="253" spans="1:17" x14ac:dyDescent="0.25">
      <c r="A253" t="s">
        <v>64</v>
      </c>
      <c r="B253" s="1" t="s">
        <v>672</v>
      </c>
      <c r="C253">
        <v>2014</v>
      </c>
      <c r="D253" s="15">
        <f>DATE(cars[[#This Row],[year_1]],1,1)</f>
        <v>41640</v>
      </c>
      <c r="E253" t="s">
        <v>29</v>
      </c>
      <c r="F253" s="4">
        <v>74</v>
      </c>
      <c r="G253">
        <v>3</v>
      </c>
      <c r="H253" t="s">
        <v>18</v>
      </c>
      <c r="I253" t="s">
        <v>30</v>
      </c>
      <c r="J253">
        <v>4</v>
      </c>
      <c r="K253" t="s">
        <v>53</v>
      </c>
      <c r="L253" t="s">
        <v>21</v>
      </c>
      <c r="M253" t="s">
        <v>54</v>
      </c>
      <c r="N253">
        <v>42</v>
      </c>
      <c r="O253">
        <v>34</v>
      </c>
      <c r="P253">
        <v>436</v>
      </c>
      <c r="Q253">
        <v>12995</v>
      </c>
    </row>
    <row r="254" spans="1:17" x14ac:dyDescent="0.25">
      <c r="A254" t="s">
        <v>64</v>
      </c>
      <c r="B254" s="1" t="s">
        <v>672</v>
      </c>
      <c r="C254">
        <v>2014</v>
      </c>
      <c r="D254" s="15">
        <f>DATE(cars[[#This Row],[year_1]],1,1)</f>
        <v>41640</v>
      </c>
      <c r="E254" t="s">
        <v>29</v>
      </c>
      <c r="F254" s="4">
        <v>74</v>
      </c>
      <c r="G254">
        <v>3</v>
      </c>
      <c r="H254" t="s">
        <v>18</v>
      </c>
      <c r="I254" t="s">
        <v>30</v>
      </c>
      <c r="J254">
        <v>4</v>
      </c>
      <c r="K254" t="s">
        <v>53</v>
      </c>
      <c r="L254" t="s">
        <v>21</v>
      </c>
      <c r="M254" t="s">
        <v>54</v>
      </c>
      <c r="N254">
        <v>42</v>
      </c>
      <c r="O254">
        <v>34</v>
      </c>
      <c r="P254">
        <v>436</v>
      </c>
      <c r="Q254">
        <v>14195</v>
      </c>
    </row>
    <row r="255" spans="1:17" x14ac:dyDescent="0.25">
      <c r="A255" t="s">
        <v>64</v>
      </c>
      <c r="B255" s="1" t="s">
        <v>672</v>
      </c>
      <c r="C255">
        <v>2015</v>
      </c>
      <c r="D255" s="15">
        <f>DATE(cars[[#This Row],[year_1]],1,1)</f>
        <v>42005</v>
      </c>
      <c r="E255" t="s">
        <v>29</v>
      </c>
      <c r="F255" s="4">
        <v>74</v>
      </c>
      <c r="G255">
        <v>3</v>
      </c>
      <c r="H255" t="s">
        <v>18</v>
      </c>
      <c r="I255" t="s">
        <v>30</v>
      </c>
      <c r="J255">
        <v>4</v>
      </c>
      <c r="K255" t="s">
        <v>53</v>
      </c>
      <c r="L255" t="s">
        <v>21</v>
      </c>
      <c r="M255" t="s">
        <v>54</v>
      </c>
      <c r="N255">
        <v>42</v>
      </c>
      <c r="O255">
        <v>34</v>
      </c>
      <c r="P255">
        <v>436</v>
      </c>
      <c r="Q255">
        <v>12995</v>
      </c>
    </row>
    <row r="256" spans="1:17" x14ac:dyDescent="0.25">
      <c r="A256" t="s">
        <v>64</v>
      </c>
      <c r="B256" s="1" t="s">
        <v>672</v>
      </c>
      <c r="C256">
        <v>2015</v>
      </c>
      <c r="D256" s="15">
        <f>DATE(cars[[#This Row],[year_1]],1,1)</f>
        <v>42005</v>
      </c>
      <c r="E256" t="s">
        <v>29</v>
      </c>
      <c r="F256" s="4">
        <v>74</v>
      </c>
      <c r="G256">
        <v>3</v>
      </c>
      <c r="H256" t="s">
        <v>18</v>
      </c>
      <c r="I256" t="s">
        <v>30</v>
      </c>
      <c r="J256">
        <v>4</v>
      </c>
      <c r="K256" t="s">
        <v>53</v>
      </c>
      <c r="L256" t="s">
        <v>21</v>
      </c>
      <c r="M256" t="s">
        <v>54</v>
      </c>
      <c r="N256">
        <v>42</v>
      </c>
      <c r="O256">
        <v>34</v>
      </c>
      <c r="P256">
        <v>436</v>
      </c>
      <c r="Q256">
        <v>14295</v>
      </c>
    </row>
    <row r="257" spans="1:17" x14ac:dyDescent="0.25">
      <c r="A257" t="s">
        <v>52</v>
      </c>
      <c r="B257" s="1" t="s">
        <v>963</v>
      </c>
      <c r="C257">
        <v>2008</v>
      </c>
      <c r="D257" s="15">
        <f>DATE(cars[[#This Row],[year_1]],1,1)</f>
        <v>39448</v>
      </c>
      <c r="E257" t="s">
        <v>29</v>
      </c>
      <c r="F257" s="4">
        <v>133</v>
      </c>
      <c r="G257">
        <v>4</v>
      </c>
      <c r="H257" t="s">
        <v>33</v>
      </c>
      <c r="I257" t="s">
        <v>30</v>
      </c>
      <c r="J257">
        <v>4</v>
      </c>
      <c r="K257" t="s">
        <v>334</v>
      </c>
      <c r="L257" t="s">
        <v>21</v>
      </c>
      <c r="M257" t="s">
        <v>90</v>
      </c>
      <c r="N257">
        <v>30</v>
      </c>
      <c r="O257">
        <v>34</v>
      </c>
      <c r="P257">
        <v>586</v>
      </c>
      <c r="Q257">
        <v>27995</v>
      </c>
    </row>
    <row r="258" spans="1:17" x14ac:dyDescent="0.25">
      <c r="A258" t="s">
        <v>52</v>
      </c>
      <c r="B258" s="1" t="s">
        <v>963</v>
      </c>
      <c r="C258">
        <v>2008</v>
      </c>
      <c r="D258" s="15">
        <f>DATE(cars[[#This Row],[year_1]],1,1)</f>
        <v>39448</v>
      </c>
      <c r="E258" t="s">
        <v>29</v>
      </c>
      <c r="F258" s="4">
        <v>133</v>
      </c>
      <c r="G258">
        <v>4</v>
      </c>
      <c r="H258" t="s">
        <v>33</v>
      </c>
      <c r="I258" t="s">
        <v>30</v>
      </c>
      <c r="J258">
        <v>4</v>
      </c>
      <c r="K258" t="s">
        <v>334</v>
      </c>
      <c r="L258" t="s">
        <v>21</v>
      </c>
      <c r="M258" t="s">
        <v>90</v>
      </c>
      <c r="N258">
        <v>30</v>
      </c>
      <c r="O258">
        <v>34</v>
      </c>
      <c r="P258">
        <v>586</v>
      </c>
      <c r="Q258">
        <v>25485</v>
      </c>
    </row>
    <row r="259" spans="1:17" x14ac:dyDescent="0.25">
      <c r="A259" t="s">
        <v>163</v>
      </c>
      <c r="B259" s="1" t="s">
        <v>429</v>
      </c>
      <c r="C259">
        <v>2009</v>
      </c>
      <c r="D259" s="15">
        <f>DATE(cars[[#This Row],[year_1]],1,1)</f>
        <v>39814</v>
      </c>
      <c r="E259" t="s">
        <v>29</v>
      </c>
      <c r="F259" s="4">
        <v>177</v>
      </c>
      <c r="G259">
        <v>4</v>
      </c>
      <c r="H259" t="s">
        <v>33</v>
      </c>
      <c r="I259" t="s">
        <v>30</v>
      </c>
      <c r="J259">
        <v>4</v>
      </c>
      <c r="K259" t="s">
        <v>334</v>
      </c>
      <c r="L259" t="s">
        <v>21</v>
      </c>
      <c r="M259" t="s">
        <v>90</v>
      </c>
      <c r="N259">
        <v>31</v>
      </c>
      <c r="O259">
        <v>34</v>
      </c>
      <c r="P259">
        <v>5657</v>
      </c>
      <c r="Q259">
        <v>31975</v>
      </c>
    </row>
    <row r="260" spans="1:17" x14ac:dyDescent="0.25">
      <c r="A260" t="s">
        <v>163</v>
      </c>
      <c r="B260" s="1" t="s">
        <v>429</v>
      </c>
      <c r="C260">
        <v>2009</v>
      </c>
      <c r="D260" s="15">
        <f>DATE(cars[[#This Row],[year_1]],1,1)</f>
        <v>39814</v>
      </c>
      <c r="E260" t="s">
        <v>29</v>
      </c>
      <c r="F260" s="4">
        <v>177</v>
      </c>
      <c r="G260">
        <v>4</v>
      </c>
      <c r="H260" t="s">
        <v>33</v>
      </c>
      <c r="I260" t="s">
        <v>30</v>
      </c>
      <c r="J260">
        <v>4</v>
      </c>
      <c r="K260" t="s">
        <v>334</v>
      </c>
      <c r="L260" t="s">
        <v>21</v>
      </c>
      <c r="M260" t="s">
        <v>90</v>
      </c>
      <c r="N260">
        <v>31</v>
      </c>
      <c r="O260">
        <v>34</v>
      </c>
      <c r="P260">
        <v>5657</v>
      </c>
      <c r="Q260">
        <v>29645</v>
      </c>
    </row>
    <row r="261" spans="1:17" x14ac:dyDescent="0.25">
      <c r="A261" t="s">
        <v>163</v>
      </c>
      <c r="B261" s="1" t="s">
        <v>429</v>
      </c>
      <c r="C261">
        <v>2010</v>
      </c>
      <c r="D261" s="15">
        <f>DATE(cars[[#This Row],[year_1]],1,1)</f>
        <v>40179</v>
      </c>
      <c r="E261" t="s">
        <v>29</v>
      </c>
      <c r="F261" s="4">
        <v>177</v>
      </c>
      <c r="G261">
        <v>4</v>
      </c>
      <c r="H261" t="s">
        <v>33</v>
      </c>
      <c r="I261" t="s">
        <v>30</v>
      </c>
      <c r="J261">
        <v>4</v>
      </c>
      <c r="K261" t="s">
        <v>334</v>
      </c>
      <c r="L261" t="s">
        <v>21</v>
      </c>
      <c r="M261" t="s">
        <v>90</v>
      </c>
      <c r="N261">
        <v>31</v>
      </c>
      <c r="O261">
        <v>34</v>
      </c>
      <c r="P261">
        <v>5657</v>
      </c>
      <c r="Q261">
        <v>32370</v>
      </c>
    </row>
    <row r="262" spans="1:17" x14ac:dyDescent="0.25">
      <c r="A262" t="s">
        <v>163</v>
      </c>
      <c r="B262" s="1" t="s">
        <v>429</v>
      </c>
      <c r="C262">
        <v>2010</v>
      </c>
      <c r="D262" s="15">
        <f>DATE(cars[[#This Row],[year_1]],1,1)</f>
        <v>40179</v>
      </c>
      <c r="E262" t="s">
        <v>29</v>
      </c>
      <c r="F262" s="4">
        <v>177</v>
      </c>
      <c r="G262">
        <v>4</v>
      </c>
      <c r="H262" t="s">
        <v>33</v>
      </c>
      <c r="I262" t="s">
        <v>30</v>
      </c>
      <c r="J262">
        <v>4</v>
      </c>
      <c r="K262" t="s">
        <v>334</v>
      </c>
      <c r="L262" t="s">
        <v>21</v>
      </c>
      <c r="M262" t="s">
        <v>90</v>
      </c>
      <c r="N262">
        <v>31</v>
      </c>
      <c r="O262">
        <v>34</v>
      </c>
      <c r="P262">
        <v>5657</v>
      </c>
      <c r="Q262">
        <v>29860</v>
      </c>
    </row>
    <row r="263" spans="1:17" x14ac:dyDescent="0.25">
      <c r="A263" t="s">
        <v>163</v>
      </c>
      <c r="B263" s="1" t="s">
        <v>429</v>
      </c>
      <c r="C263">
        <v>2011</v>
      </c>
      <c r="D263" s="15">
        <f>DATE(cars[[#This Row],[year_1]],1,1)</f>
        <v>40544</v>
      </c>
      <c r="E263" t="s">
        <v>29</v>
      </c>
      <c r="F263" s="4">
        <v>177</v>
      </c>
      <c r="G263">
        <v>4</v>
      </c>
      <c r="H263" t="s">
        <v>33</v>
      </c>
      <c r="I263" t="s">
        <v>30</v>
      </c>
      <c r="J263">
        <v>4</v>
      </c>
      <c r="K263" t="s">
        <v>334</v>
      </c>
      <c r="L263" t="s">
        <v>21</v>
      </c>
      <c r="M263" t="s">
        <v>90</v>
      </c>
      <c r="N263">
        <v>31</v>
      </c>
      <c r="O263">
        <v>34</v>
      </c>
      <c r="P263">
        <v>5657</v>
      </c>
      <c r="Q263">
        <v>30570</v>
      </c>
    </row>
    <row r="264" spans="1:17" x14ac:dyDescent="0.25">
      <c r="A264" t="s">
        <v>163</v>
      </c>
      <c r="B264" s="1" t="s">
        <v>429</v>
      </c>
      <c r="C264">
        <v>2011</v>
      </c>
      <c r="D264" s="15">
        <f>DATE(cars[[#This Row],[year_1]],1,1)</f>
        <v>40544</v>
      </c>
      <c r="E264" t="s">
        <v>29</v>
      </c>
      <c r="F264" s="4">
        <v>177</v>
      </c>
      <c r="G264">
        <v>4</v>
      </c>
      <c r="H264" t="s">
        <v>33</v>
      </c>
      <c r="I264" t="s">
        <v>30</v>
      </c>
      <c r="J264">
        <v>4</v>
      </c>
      <c r="K264" t="s">
        <v>334</v>
      </c>
      <c r="L264" t="s">
        <v>21</v>
      </c>
      <c r="M264" t="s">
        <v>90</v>
      </c>
      <c r="N264">
        <v>31</v>
      </c>
      <c r="O264">
        <v>34</v>
      </c>
      <c r="P264">
        <v>5657</v>
      </c>
      <c r="Q264">
        <v>33080</v>
      </c>
    </row>
    <row r="265" spans="1:17" x14ac:dyDescent="0.25">
      <c r="A265" t="s">
        <v>52</v>
      </c>
      <c r="B265" s="1" t="s">
        <v>963</v>
      </c>
      <c r="C265">
        <v>2009</v>
      </c>
      <c r="D265" s="15">
        <f>DATE(cars[[#This Row],[year_1]],1,1)</f>
        <v>39814</v>
      </c>
      <c r="E265" t="s">
        <v>29</v>
      </c>
      <c r="F265" s="4">
        <v>177</v>
      </c>
      <c r="G265">
        <v>4</v>
      </c>
      <c r="H265" t="s">
        <v>33</v>
      </c>
      <c r="I265" t="s">
        <v>30</v>
      </c>
      <c r="J265">
        <v>4</v>
      </c>
      <c r="K265" t="s">
        <v>334</v>
      </c>
      <c r="L265" t="s">
        <v>21</v>
      </c>
      <c r="M265" t="s">
        <v>90</v>
      </c>
      <c r="N265">
        <v>31</v>
      </c>
      <c r="O265">
        <v>34</v>
      </c>
      <c r="P265">
        <v>586</v>
      </c>
      <c r="Q265">
        <v>29175</v>
      </c>
    </row>
    <row r="266" spans="1:17" x14ac:dyDescent="0.25">
      <c r="A266" t="s">
        <v>52</v>
      </c>
      <c r="B266" s="1" t="s">
        <v>963</v>
      </c>
      <c r="C266">
        <v>2009</v>
      </c>
      <c r="D266" s="15">
        <f>DATE(cars[[#This Row],[year_1]],1,1)</f>
        <v>39814</v>
      </c>
      <c r="E266" t="s">
        <v>29</v>
      </c>
      <c r="F266" s="4">
        <v>177</v>
      </c>
      <c r="G266">
        <v>4</v>
      </c>
      <c r="H266" t="s">
        <v>33</v>
      </c>
      <c r="I266" t="s">
        <v>30</v>
      </c>
      <c r="J266">
        <v>4</v>
      </c>
      <c r="K266" t="s">
        <v>334</v>
      </c>
      <c r="L266" t="s">
        <v>21</v>
      </c>
      <c r="M266" t="s">
        <v>90</v>
      </c>
      <c r="N266">
        <v>31</v>
      </c>
      <c r="O266">
        <v>34</v>
      </c>
      <c r="P266">
        <v>586</v>
      </c>
      <c r="Q266">
        <v>31695</v>
      </c>
    </row>
    <row r="267" spans="1:17" x14ac:dyDescent="0.25">
      <c r="A267" t="s">
        <v>88</v>
      </c>
      <c r="B267" s="1" t="s">
        <v>792</v>
      </c>
      <c r="C267">
        <v>2016</v>
      </c>
      <c r="D267" s="15">
        <f>DATE(cars[[#This Row],[year_1]],1,1)</f>
        <v>42370</v>
      </c>
      <c r="E267" t="s">
        <v>29</v>
      </c>
      <c r="F267" s="4">
        <v>194</v>
      </c>
      <c r="G267">
        <v>4</v>
      </c>
      <c r="H267" t="s">
        <v>33</v>
      </c>
      <c r="I267" t="s">
        <v>34</v>
      </c>
      <c r="J267">
        <v>4</v>
      </c>
      <c r="K267" t="s">
        <v>334</v>
      </c>
      <c r="L267" t="s">
        <v>31</v>
      </c>
      <c r="M267" t="s">
        <v>90</v>
      </c>
      <c r="N267">
        <v>31</v>
      </c>
      <c r="O267">
        <v>34</v>
      </c>
      <c r="P267">
        <v>2031</v>
      </c>
      <c r="Q267">
        <v>28370</v>
      </c>
    </row>
    <row r="268" spans="1:17" x14ac:dyDescent="0.25">
      <c r="A268" t="s">
        <v>88</v>
      </c>
      <c r="B268" s="1" t="s">
        <v>792</v>
      </c>
      <c r="C268">
        <v>2016</v>
      </c>
      <c r="D268" s="15">
        <f>DATE(cars[[#This Row],[year_1]],1,1)</f>
        <v>42370</v>
      </c>
      <c r="E268" t="s">
        <v>29</v>
      </c>
      <c r="F268" s="4">
        <v>194</v>
      </c>
      <c r="G268">
        <v>4</v>
      </c>
      <c r="H268" t="s">
        <v>33</v>
      </c>
      <c r="I268" t="s">
        <v>34</v>
      </c>
      <c r="J268">
        <v>4</v>
      </c>
      <c r="K268" t="s">
        <v>334</v>
      </c>
      <c r="L268" t="s">
        <v>31</v>
      </c>
      <c r="M268" t="s">
        <v>90</v>
      </c>
      <c r="N268">
        <v>31</v>
      </c>
      <c r="O268">
        <v>34</v>
      </c>
      <c r="P268">
        <v>2031</v>
      </c>
      <c r="Q268">
        <v>33610</v>
      </c>
    </row>
    <row r="269" spans="1:17" x14ac:dyDescent="0.25">
      <c r="A269" t="s">
        <v>88</v>
      </c>
      <c r="B269" s="1" t="s">
        <v>792</v>
      </c>
      <c r="C269">
        <v>2017</v>
      </c>
      <c r="D269" s="15">
        <f>DATE(cars[[#This Row],[year_1]],1,1)</f>
        <v>42736</v>
      </c>
      <c r="E269" t="s">
        <v>29</v>
      </c>
      <c r="F269" s="4">
        <v>194</v>
      </c>
      <c r="G269">
        <v>4</v>
      </c>
      <c r="H269" t="s">
        <v>33</v>
      </c>
      <c r="I269" t="s">
        <v>34</v>
      </c>
      <c r="J269">
        <v>4</v>
      </c>
      <c r="K269" t="s">
        <v>334</v>
      </c>
      <c r="L269" t="s">
        <v>31</v>
      </c>
      <c r="M269" t="s">
        <v>90</v>
      </c>
      <c r="N269">
        <v>30</v>
      </c>
      <c r="O269">
        <v>34</v>
      </c>
      <c r="P269">
        <v>2031</v>
      </c>
      <c r="Q269">
        <v>34030</v>
      </c>
    </row>
    <row r="270" spans="1:17" x14ac:dyDescent="0.25">
      <c r="A270" t="s">
        <v>88</v>
      </c>
      <c r="B270" s="1" t="s">
        <v>792</v>
      </c>
      <c r="C270">
        <v>2017</v>
      </c>
      <c r="D270" s="15">
        <f>DATE(cars[[#This Row],[year_1]],1,1)</f>
        <v>42736</v>
      </c>
      <c r="E270" t="s">
        <v>29</v>
      </c>
      <c r="F270" s="4">
        <v>194</v>
      </c>
      <c r="G270">
        <v>4</v>
      </c>
      <c r="H270" t="s">
        <v>33</v>
      </c>
      <c r="I270" t="s">
        <v>34</v>
      </c>
      <c r="J270">
        <v>4</v>
      </c>
      <c r="K270" t="s">
        <v>334</v>
      </c>
      <c r="L270" t="s">
        <v>31</v>
      </c>
      <c r="M270" t="s">
        <v>90</v>
      </c>
      <c r="N270">
        <v>30</v>
      </c>
      <c r="O270">
        <v>34</v>
      </c>
      <c r="P270">
        <v>2031</v>
      </c>
      <c r="Q270">
        <v>29030</v>
      </c>
    </row>
    <row r="271" spans="1:17" x14ac:dyDescent="0.25">
      <c r="A271" t="s">
        <v>88</v>
      </c>
      <c r="B271" s="1" t="s">
        <v>792</v>
      </c>
      <c r="C271">
        <v>2017</v>
      </c>
      <c r="D271" s="15">
        <f>DATE(cars[[#This Row],[year_1]],1,1)</f>
        <v>42736</v>
      </c>
      <c r="E271" t="s">
        <v>29</v>
      </c>
      <c r="F271" s="4">
        <v>194</v>
      </c>
      <c r="G271">
        <v>4</v>
      </c>
      <c r="H271" t="s">
        <v>33</v>
      </c>
      <c r="I271" t="s">
        <v>34</v>
      </c>
      <c r="J271">
        <v>4</v>
      </c>
      <c r="K271" t="s">
        <v>334</v>
      </c>
      <c r="L271" t="s">
        <v>31</v>
      </c>
      <c r="M271" t="s">
        <v>90</v>
      </c>
      <c r="N271">
        <v>30</v>
      </c>
      <c r="O271">
        <v>34</v>
      </c>
      <c r="P271">
        <v>2031</v>
      </c>
      <c r="Q271">
        <v>32185</v>
      </c>
    </row>
    <row r="272" spans="1:17" x14ac:dyDescent="0.25">
      <c r="A272" t="s">
        <v>64</v>
      </c>
      <c r="B272" s="1" t="s">
        <v>671</v>
      </c>
      <c r="C272">
        <v>2017</v>
      </c>
      <c r="D272" s="15">
        <f>DATE(cars[[#This Row],[year_1]],1,1)</f>
        <v>42736</v>
      </c>
      <c r="E272" t="s">
        <v>29</v>
      </c>
      <c r="F272" s="4">
        <v>78</v>
      </c>
      <c r="G272">
        <v>3</v>
      </c>
      <c r="H272" t="s">
        <v>18</v>
      </c>
      <c r="I272" t="s">
        <v>30</v>
      </c>
      <c r="J272">
        <v>4</v>
      </c>
      <c r="K272" t="s">
        <v>49</v>
      </c>
      <c r="L272" t="s">
        <v>21</v>
      </c>
      <c r="M272" t="s">
        <v>32</v>
      </c>
      <c r="N272">
        <v>40</v>
      </c>
      <c r="O272">
        <v>33</v>
      </c>
      <c r="P272">
        <v>436</v>
      </c>
      <c r="Q272">
        <v>13995</v>
      </c>
    </row>
    <row r="273" spans="1:17" x14ac:dyDescent="0.25">
      <c r="A273" t="s">
        <v>64</v>
      </c>
      <c r="B273" s="1" t="s">
        <v>672</v>
      </c>
      <c r="C273">
        <v>2017</v>
      </c>
      <c r="D273" s="15">
        <f>DATE(cars[[#This Row],[year_1]],1,1)</f>
        <v>42736</v>
      </c>
      <c r="E273" t="s">
        <v>29</v>
      </c>
      <c r="F273" s="4">
        <v>78</v>
      </c>
      <c r="G273">
        <v>3</v>
      </c>
      <c r="H273" t="s">
        <v>18</v>
      </c>
      <c r="I273" t="s">
        <v>30</v>
      </c>
      <c r="J273">
        <v>4</v>
      </c>
      <c r="K273" t="s">
        <v>53</v>
      </c>
      <c r="L273" t="s">
        <v>21</v>
      </c>
      <c r="M273" t="s">
        <v>54</v>
      </c>
      <c r="N273">
        <v>41</v>
      </c>
      <c r="O273">
        <v>33</v>
      </c>
      <c r="P273">
        <v>436</v>
      </c>
      <c r="Q273">
        <v>14795</v>
      </c>
    </row>
    <row r="274" spans="1:17" x14ac:dyDescent="0.25">
      <c r="A274" t="s">
        <v>64</v>
      </c>
      <c r="B274" s="1" t="s">
        <v>672</v>
      </c>
      <c r="C274">
        <v>2017</v>
      </c>
      <c r="D274" s="15">
        <f>DATE(cars[[#This Row],[year_1]],1,1)</f>
        <v>42736</v>
      </c>
      <c r="E274" t="s">
        <v>29</v>
      </c>
      <c r="F274" s="4">
        <v>78</v>
      </c>
      <c r="G274">
        <v>3</v>
      </c>
      <c r="H274" t="s">
        <v>18</v>
      </c>
      <c r="I274" t="s">
        <v>30</v>
      </c>
      <c r="J274">
        <v>4</v>
      </c>
      <c r="K274" t="s">
        <v>53</v>
      </c>
      <c r="L274" t="s">
        <v>21</v>
      </c>
      <c r="M274" t="s">
        <v>54</v>
      </c>
      <c r="N274">
        <v>41</v>
      </c>
      <c r="O274">
        <v>33</v>
      </c>
      <c r="P274">
        <v>436</v>
      </c>
      <c r="Q274">
        <v>12995</v>
      </c>
    </row>
    <row r="275" spans="1:17" x14ac:dyDescent="0.25">
      <c r="A275" t="s">
        <v>186</v>
      </c>
      <c r="B275" s="1" t="s">
        <v>668</v>
      </c>
      <c r="C275">
        <v>1999</v>
      </c>
      <c r="D275" s="15">
        <f>DATE(cars[[#This Row],[year_1]],1,1)</f>
        <v>36161</v>
      </c>
      <c r="E275" t="s">
        <v>29</v>
      </c>
      <c r="F275" s="4">
        <v>79</v>
      </c>
      <c r="G275">
        <v>4</v>
      </c>
      <c r="H275" t="s">
        <v>18</v>
      </c>
      <c r="I275" t="s">
        <v>30</v>
      </c>
      <c r="J275">
        <v>4</v>
      </c>
      <c r="K275" t="s">
        <v>49</v>
      </c>
      <c r="L275" t="s">
        <v>21</v>
      </c>
      <c r="M275" t="s">
        <v>32</v>
      </c>
      <c r="N275">
        <v>39</v>
      </c>
      <c r="O275">
        <v>33</v>
      </c>
      <c r="P275">
        <v>1385</v>
      </c>
      <c r="Q275">
        <v>2000</v>
      </c>
    </row>
    <row r="276" spans="1:17" x14ac:dyDescent="0.25">
      <c r="A276" t="s">
        <v>186</v>
      </c>
      <c r="B276" s="1" t="s">
        <v>668</v>
      </c>
      <c r="C276">
        <v>1999</v>
      </c>
      <c r="D276" s="15">
        <f>DATE(cars[[#This Row],[year_1]],1,1)</f>
        <v>36161</v>
      </c>
      <c r="E276" t="s">
        <v>29</v>
      </c>
      <c r="F276" s="4">
        <v>79</v>
      </c>
      <c r="G276">
        <v>4</v>
      </c>
      <c r="H276" t="s">
        <v>18</v>
      </c>
      <c r="I276" t="s">
        <v>30</v>
      </c>
      <c r="J276">
        <v>2</v>
      </c>
      <c r="K276" t="s">
        <v>53</v>
      </c>
      <c r="L276" t="s">
        <v>21</v>
      </c>
      <c r="M276" t="s">
        <v>67</v>
      </c>
      <c r="N276">
        <v>39</v>
      </c>
      <c r="O276">
        <v>33</v>
      </c>
      <c r="P276">
        <v>1385</v>
      </c>
      <c r="Q276">
        <v>2000</v>
      </c>
    </row>
    <row r="277" spans="1:17" x14ac:dyDescent="0.25">
      <c r="A277" t="s">
        <v>161</v>
      </c>
      <c r="B277" s="1" t="s">
        <v>923</v>
      </c>
      <c r="C277">
        <v>1999</v>
      </c>
      <c r="D277" s="15">
        <f>DATE(cars[[#This Row],[year_1]],1,1)</f>
        <v>36161</v>
      </c>
      <c r="E277" t="s">
        <v>29</v>
      </c>
      <c r="F277" s="4">
        <v>79</v>
      </c>
      <c r="G277">
        <v>4</v>
      </c>
      <c r="H277" t="s">
        <v>18</v>
      </c>
      <c r="I277" t="s">
        <v>30</v>
      </c>
      <c r="J277">
        <v>2</v>
      </c>
      <c r="K277" t="s">
        <v>53</v>
      </c>
      <c r="L277" t="s">
        <v>21</v>
      </c>
      <c r="M277" t="s">
        <v>67</v>
      </c>
      <c r="N277">
        <v>39</v>
      </c>
      <c r="O277">
        <v>33</v>
      </c>
      <c r="P277">
        <v>481</v>
      </c>
      <c r="Q277">
        <v>2000</v>
      </c>
    </row>
    <row r="278" spans="1:17" x14ac:dyDescent="0.25">
      <c r="A278" t="s">
        <v>477</v>
      </c>
      <c r="B278" s="1" t="s">
        <v>563</v>
      </c>
      <c r="C278">
        <v>2016</v>
      </c>
      <c r="D278" s="15">
        <f>DATE(cars[[#This Row],[year_1]],1,1)</f>
        <v>42370</v>
      </c>
      <c r="E278" t="s">
        <v>29</v>
      </c>
      <c r="F278" s="4">
        <v>106</v>
      </c>
      <c r="G278">
        <v>4</v>
      </c>
      <c r="H278" t="s">
        <v>33</v>
      </c>
      <c r="I278" t="s">
        <v>30</v>
      </c>
      <c r="J278">
        <v>4</v>
      </c>
      <c r="K278" t="s">
        <v>49</v>
      </c>
      <c r="L278" t="s">
        <v>21</v>
      </c>
      <c r="M278" t="s">
        <v>32</v>
      </c>
      <c r="N278">
        <v>42</v>
      </c>
      <c r="O278">
        <v>33</v>
      </c>
      <c r="P278">
        <v>105</v>
      </c>
      <c r="Q278">
        <v>16800</v>
      </c>
    </row>
    <row r="279" spans="1:17" x14ac:dyDescent="0.25">
      <c r="A279" t="s">
        <v>146</v>
      </c>
      <c r="B279" s="1" t="s">
        <v>462</v>
      </c>
      <c r="C279">
        <v>2015</v>
      </c>
      <c r="D279" s="15">
        <f>DATE(cars[[#This Row],[year_1]],1,1)</f>
        <v>42005</v>
      </c>
      <c r="E279" t="s">
        <v>29</v>
      </c>
      <c r="F279" s="4">
        <v>130</v>
      </c>
      <c r="G279">
        <v>4</v>
      </c>
      <c r="H279" t="s">
        <v>33</v>
      </c>
      <c r="I279" t="s">
        <v>30</v>
      </c>
      <c r="J279">
        <v>4</v>
      </c>
      <c r="K279" t="s">
        <v>53</v>
      </c>
      <c r="L279" t="s">
        <v>21</v>
      </c>
      <c r="M279" t="s">
        <v>54</v>
      </c>
      <c r="N279">
        <v>41</v>
      </c>
      <c r="O279">
        <v>33</v>
      </c>
      <c r="P279">
        <v>2202</v>
      </c>
      <c r="Q279">
        <v>16450</v>
      </c>
    </row>
    <row r="280" spans="1:17" x14ac:dyDescent="0.25">
      <c r="A280" t="s">
        <v>146</v>
      </c>
      <c r="B280" s="1" t="s">
        <v>462</v>
      </c>
      <c r="C280">
        <v>2016</v>
      </c>
      <c r="D280" s="15">
        <f>DATE(cars[[#This Row],[year_1]],1,1)</f>
        <v>42370</v>
      </c>
      <c r="E280" t="s">
        <v>29</v>
      </c>
      <c r="F280" s="4">
        <v>130</v>
      </c>
      <c r="G280">
        <v>4</v>
      </c>
      <c r="H280" t="s">
        <v>33</v>
      </c>
      <c r="I280" t="s">
        <v>30</v>
      </c>
      <c r="J280">
        <v>4</v>
      </c>
      <c r="K280" t="s">
        <v>53</v>
      </c>
      <c r="L280" t="s">
        <v>21</v>
      </c>
      <c r="M280" t="s">
        <v>54</v>
      </c>
      <c r="N280">
        <v>41</v>
      </c>
      <c r="O280">
        <v>33</v>
      </c>
      <c r="P280">
        <v>2202</v>
      </c>
      <c r="Q280">
        <v>16690</v>
      </c>
    </row>
    <row r="281" spans="1:17" x14ac:dyDescent="0.25">
      <c r="A281" t="s">
        <v>146</v>
      </c>
      <c r="B281" s="1" t="s">
        <v>462</v>
      </c>
      <c r="C281">
        <v>2017</v>
      </c>
      <c r="D281" s="15">
        <f>DATE(cars[[#This Row],[year_1]],1,1)</f>
        <v>42736</v>
      </c>
      <c r="E281" t="s">
        <v>29</v>
      </c>
      <c r="F281" s="4">
        <v>130</v>
      </c>
      <c r="G281">
        <v>4</v>
      </c>
      <c r="H281" t="s">
        <v>33</v>
      </c>
      <c r="I281" t="s">
        <v>30</v>
      </c>
      <c r="J281">
        <v>4</v>
      </c>
      <c r="K281" t="s">
        <v>53</v>
      </c>
      <c r="L281" t="s">
        <v>21</v>
      </c>
      <c r="M281" t="s">
        <v>54</v>
      </c>
      <c r="N281">
        <v>40</v>
      </c>
      <c r="O281">
        <v>33</v>
      </c>
      <c r="P281">
        <v>2202</v>
      </c>
      <c r="Q281">
        <v>16790</v>
      </c>
    </row>
    <row r="282" spans="1:17" x14ac:dyDescent="0.25">
      <c r="A282" t="s">
        <v>338</v>
      </c>
      <c r="B282" s="1" t="s">
        <v>713</v>
      </c>
      <c r="C282">
        <v>2015</v>
      </c>
      <c r="D282" s="15">
        <f>DATE(cars[[#This Row],[year_1]],1,1)</f>
        <v>42005</v>
      </c>
      <c r="E282" t="s">
        <v>29</v>
      </c>
      <c r="F282" s="4">
        <v>194</v>
      </c>
      <c r="G282">
        <v>4</v>
      </c>
      <c r="H282" t="s">
        <v>33</v>
      </c>
      <c r="I282" t="s">
        <v>34</v>
      </c>
      <c r="J282">
        <v>4</v>
      </c>
      <c r="K282" t="s">
        <v>714</v>
      </c>
      <c r="L282" t="s">
        <v>31</v>
      </c>
      <c r="M282" t="s">
        <v>90</v>
      </c>
      <c r="N282">
        <v>30</v>
      </c>
      <c r="O282">
        <v>33</v>
      </c>
      <c r="P282">
        <v>454</v>
      </c>
      <c r="Q282">
        <v>41310</v>
      </c>
    </row>
    <row r="283" spans="1:17" x14ac:dyDescent="0.25">
      <c r="A283" t="s">
        <v>338</v>
      </c>
      <c r="B283" s="1" t="s">
        <v>713</v>
      </c>
      <c r="C283">
        <v>2016</v>
      </c>
      <c r="D283" s="15">
        <f>DATE(cars[[#This Row],[year_1]],1,1)</f>
        <v>42370</v>
      </c>
      <c r="E283" t="s">
        <v>29</v>
      </c>
      <c r="F283" s="4">
        <v>194</v>
      </c>
      <c r="G283">
        <v>4</v>
      </c>
      <c r="H283" t="s">
        <v>33</v>
      </c>
      <c r="I283" t="s">
        <v>34</v>
      </c>
      <c r="J283">
        <v>4</v>
      </c>
      <c r="K283" t="s">
        <v>714</v>
      </c>
      <c r="L283" t="s">
        <v>31</v>
      </c>
      <c r="M283" t="s">
        <v>90</v>
      </c>
      <c r="N283">
        <v>30</v>
      </c>
      <c r="O283">
        <v>33</v>
      </c>
      <c r="P283">
        <v>454</v>
      </c>
      <c r="Q283">
        <v>41310</v>
      </c>
    </row>
    <row r="284" spans="1:17" x14ac:dyDescent="0.25">
      <c r="A284" t="s">
        <v>338</v>
      </c>
      <c r="B284" s="1" t="s">
        <v>713</v>
      </c>
      <c r="C284">
        <v>2017</v>
      </c>
      <c r="D284" s="15">
        <f>DATE(cars[[#This Row],[year_1]],1,1)</f>
        <v>42736</v>
      </c>
      <c r="E284" t="s">
        <v>29</v>
      </c>
      <c r="F284" s="4">
        <v>194</v>
      </c>
      <c r="G284">
        <v>4</v>
      </c>
      <c r="H284" t="s">
        <v>33</v>
      </c>
      <c r="I284" t="s">
        <v>34</v>
      </c>
      <c r="J284">
        <v>4</v>
      </c>
      <c r="K284" t="s">
        <v>714</v>
      </c>
      <c r="L284" t="s">
        <v>31</v>
      </c>
      <c r="M284" t="s">
        <v>90</v>
      </c>
      <c r="N284">
        <v>30</v>
      </c>
      <c r="O284">
        <v>33</v>
      </c>
      <c r="P284">
        <v>454</v>
      </c>
      <c r="Q284">
        <v>39720</v>
      </c>
    </row>
    <row r="285" spans="1:17" x14ac:dyDescent="0.25">
      <c r="A285" t="s">
        <v>47</v>
      </c>
      <c r="B285" s="1" t="s">
        <v>176</v>
      </c>
      <c r="C285">
        <v>2011</v>
      </c>
      <c r="D285" s="15">
        <f>DATE(cars[[#This Row],[year_1]],1,1)</f>
        <v>40544</v>
      </c>
      <c r="E285" t="s">
        <v>29</v>
      </c>
      <c r="F285" s="4">
        <v>198</v>
      </c>
      <c r="G285">
        <v>4</v>
      </c>
      <c r="H285" t="s">
        <v>33</v>
      </c>
      <c r="I285" t="s">
        <v>30</v>
      </c>
      <c r="J285">
        <v>4</v>
      </c>
      <c r="K285" t="s">
        <v>150</v>
      </c>
      <c r="L285" t="s">
        <v>31</v>
      </c>
      <c r="M285" t="s">
        <v>32</v>
      </c>
      <c r="N285">
        <v>33</v>
      </c>
      <c r="O285">
        <v>33</v>
      </c>
      <c r="P285">
        <v>2009</v>
      </c>
      <c r="Q285">
        <v>26800</v>
      </c>
    </row>
    <row r="286" spans="1:17" x14ac:dyDescent="0.25">
      <c r="A286" t="s">
        <v>186</v>
      </c>
      <c r="B286" s="1" t="s">
        <v>668</v>
      </c>
      <c r="C286">
        <v>2000</v>
      </c>
      <c r="D286" s="15">
        <f>DATE(cars[[#This Row],[year_1]],1,1)</f>
        <v>36526</v>
      </c>
      <c r="E286" t="s">
        <v>29</v>
      </c>
      <c r="F286" s="4">
        <v>55</v>
      </c>
      <c r="G286">
        <v>3</v>
      </c>
      <c r="H286" t="s">
        <v>18</v>
      </c>
      <c r="I286" t="s">
        <v>30</v>
      </c>
      <c r="J286">
        <v>2</v>
      </c>
      <c r="K286" t="s">
        <v>53</v>
      </c>
      <c r="L286" t="s">
        <v>21</v>
      </c>
      <c r="M286" t="s">
        <v>67</v>
      </c>
      <c r="N286">
        <v>41</v>
      </c>
      <c r="O286">
        <v>32</v>
      </c>
      <c r="P286">
        <v>1385</v>
      </c>
      <c r="Q286">
        <v>2000</v>
      </c>
    </row>
    <row r="287" spans="1:17" x14ac:dyDescent="0.25">
      <c r="A287" t="s">
        <v>88</v>
      </c>
      <c r="B287" s="1" t="s">
        <v>1037</v>
      </c>
      <c r="C287">
        <v>2017</v>
      </c>
      <c r="D287" s="15">
        <f>DATE(cars[[#This Row],[year_1]],1,1)</f>
        <v>42736</v>
      </c>
      <c r="E287" t="s">
        <v>29</v>
      </c>
      <c r="F287" s="4">
        <v>106</v>
      </c>
      <c r="G287">
        <v>4</v>
      </c>
      <c r="H287" t="s">
        <v>33</v>
      </c>
      <c r="I287" t="s">
        <v>30</v>
      </c>
      <c r="J287">
        <v>4</v>
      </c>
      <c r="K287" t="s">
        <v>49</v>
      </c>
      <c r="L287" t="s">
        <v>21</v>
      </c>
      <c r="M287" t="s">
        <v>32</v>
      </c>
      <c r="N287">
        <v>40</v>
      </c>
      <c r="O287">
        <v>32</v>
      </c>
      <c r="P287">
        <v>2031</v>
      </c>
      <c r="Q287">
        <v>17050</v>
      </c>
    </row>
    <row r="288" spans="1:17" x14ac:dyDescent="0.25">
      <c r="A288" t="s">
        <v>142</v>
      </c>
      <c r="B288" s="1" t="s">
        <v>398</v>
      </c>
      <c r="C288">
        <v>2017</v>
      </c>
      <c r="D288" s="15">
        <f>DATE(cars[[#This Row],[year_1]],1,1)</f>
        <v>42736</v>
      </c>
      <c r="E288" t="s">
        <v>29</v>
      </c>
      <c r="F288" s="4">
        <v>128</v>
      </c>
      <c r="G288">
        <v>4</v>
      </c>
      <c r="H288" t="s">
        <v>77</v>
      </c>
      <c r="I288" t="s">
        <v>30</v>
      </c>
      <c r="J288">
        <v>4</v>
      </c>
      <c r="K288" t="s">
        <v>49</v>
      </c>
      <c r="L288" t="s">
        <v>21</v>
      </c>
      <c r="M288" t="s">
        <v>32</v>
      </c>
      <c r="N288">
        <v>40</v>
      </c>
      <c r="O288">
        <v>32</v>
      </c>
      <c r="P288">
        <v>1439</v>
      </c>
      <c r="Q288">
        <v>20650</v>
      </c>
    </row>
    <row r="289" spans="1:17" x14ac:dyDescent="0.25">
      <c r="A289" t="s">
        <v>146</v>
      </c>
      <c r="B289" s="1" t="s">
        <v>462</v>
      </c>
      <c r="C289">
        <v>2015</v>
      </c>
      <c r="D289" s="15">
        <f>DATE(cars[[#This Row],[year_1]],1,1)</f>
        <v>42005</v>
      </c>
      <c r="E289" t="s">
        <v>29</v>
      </c>
      <c r="F289" s="4">
        <v>130</v>
      </c>
      <c r="G289">
        <v>4</v>
      </c>
      <c r="H289" t="s">
        <v>33</v>
      </c>
      <c r="I289" t="s">
        <v>30</v>
      </c>
      <c r="J289">
        <v>4</v>
      </c>
      <c r="K289" t="s">
        <v>53</v>
      </c>
      <c r="L289" t="s">
        <v>21</v>
      </c>
      <c r="M289" t="s">
        <v>54</v>
      </c>
      <c r="N289">
        <v>38</v>
      </c>
      <c r="O289">
        <v>32</v>
      </c>
      <c r="P289">
        <v>2202</v>
      </c>
      <c r="Q289">
        <v>19925</v>
      </c>
    </row>
    <row r="290" spans="1:17" x14ac:dyDescent="0.25">
      <c r="A290" t="s">
        <v>146</v>
      </c>
      <c r="B290" s="1" t="s">
        <v>462</v>
      </c>
      <c r="C290">
        <v>2015</v>
      </c>
      <c r="D290" s="15">
        <f>DATE(cars[[#This Row],[year_1]],1,1)</f>
        <v>42005</v>
      </c>
      <c r="E290" t="s">
        <v>29</v>
      </c>
      <c r="F290" s="4">
        <v>130</v>
      </c>
      <c r="G290">
        <v>4</v>
      </c>
      <c r="H290" t="s">
        <v>33</v>
      </c>
      <c r="I290" t="s">
        <v>30</v>
      </c>
      <c r="J290">
        <v>4</v>
      </c>
      <c r="K290" t="s">
        <v>53</v>
      </c>
      <c r="L290" t="s">
        <v>21</v>
      </c>
      <c r="M290" t="s">
        <v>54</v>
      </c>
      <c r="N290">
        <v>38</v>
      </c>
      <c r="O290">
        <v>32</v>
      </c>
      <c r="P290">
        <v>2202</v>
      </c>
      <c r="Q290">
        <v>20925</v>
      </c>
    </row>
    <row r="291" spans="1:17" x14ac:dyDescent="0.25">
      <c r="A291" t="s">
        <v>146</v>
      </c>
      <c r="B291" s="1" t="s">
        <v>462</v>
      </c>
      <c r="C291">
        <v>2015</v>
      </c>
      <c r="D291" s="15">
        <f>DATE(cars[[#This Row],[year_1]],1,1)</f>
        <v>42005</v>
      </c>
      <c r="E291" t="s">
        <v>29</v>
      </c>
      <c r="F291" s="4">
        <v>130</v>
      </c>
      <c r="G291">
        <v>4</v>
      </c>
      <c r="H291" t="s">
        <v>33</v>
      </c>
      <c r="I291" t="s">
        <v>30</v>
      </c>
      <c r="J291">
        <v>4</v>
      </c>
      <c r="K291" t="s">
        <v>53</v>
      </c>
      <c r="L291" t="s">
        <v>21</v>
      </c>
      <c r="M291" t="s">
        <v>54</v>
      </c>
      <c r="N291">
        <v>38</v>
      </c>
      <c r="O291">
        <v>32</v>
      </c>
      <c r="P291">
        <v>2202</v>
      </c>
      <c r="Q291">
        <v>18360</v>
      </c>
    </row>
    <row r="292" spans="1:17" x14ac:dyDescent="0.25">
      <c r="A292" t="s">
        <v>146</v>
      </c>
      <c r="B292" s="1" t="s">
        <v>462</v>
      </c>
      <c r="C292">
        <v>2016</v>
      </c>
      <c r="D292" s="15">
        <f>DATE(cars[[#This Row],[year_1]],1,1)</f>
        <v>42370</v>
      </c>
      <c r="E292" t="s">
        <v>29</v>
      </c>
      <c r="F292" s="4">
        <v>130</v>
      </c>
      <c r="G292">
        <v>4</v>
      </c>
      <c r="H292" t="s">
        <v>33</v>
      </c>
      <c r="I292" t="s">
        <v>30</v>
      </c>
      <c r="J292">
        <v>4</v>
      </c>
      <c r="K292" t="s">
        <v>53</v>
      </c>
      <c r="L292" t="s">
        <v>21</v>
      </c>
      <c r="M292" t="s">
        <v>54</v>
      </c>
      <c r="N292">
        <v>38</v>
      </c>
      <c r="O292">
        <v>32</v>
      </c>
      <c r="P292">
        <v>2202</v>
      </c>
      <c r="Q292">
        <v>21165</v>
      </c>
    </row>
    <row r="293" spans="1:17" x14ac:dyDescent="0.25">
      <c r="A293" t="s">
        <v>146</v>
      </c>
      <c r="B293" s="1" t="s">
        <v>462</v>
      </c>
      <c r="C293">
        <v>2016</v>
      </c>
      <c r="D293" s="15">
        <f>DATE(cars[[#This Row],[year_1]],1,1)</f>
        <v>42370</v>
      </c>
      <c r="E293" t="s">
        <v>29</v>
      </c>
      <c r="F293" s="4">
        <v>130</v>
      </c>
      <c r="G293">
        <v>4</v>
      </c>
      <c r="H293" t="s">
        <v>33</v>
      </c>
      <c r="I293" t="s">
        <v>30</v>
      </c>
      <c r="J293">
        <v>4</v>
      </c>
      <c r="K293" t="s">
        <v>53</v>
      </c>
      <c r="L293" t="s">
        <v>21</v>
      </c>
      <c r="M293" t="s">
        <v>54</v>
      </c>
      <c r="N293">
        <v>38</v>
      </c>
      <c r="O293">
        <v>32</v>
      </c>
      <c r="P293">
        <v>2202</v>
      </c>
      <c r="Q293">
        <v>20165</v>
      </c>
    </row>
    <row r="294" spans="1:17" x14ac:dyDescent="0.25">
      <c r="A294" t="s">
        <v>146</v>
      </c>
      <c r="B294" s="1" t="s">
        <v>462</v>
      </c>
      <c r="C294">
        <v>2016</v>
      </c>
      <c r="D294" s="15">
        <f>DATE(cars[[#This Row],[year_1]],1,1)</f>
        <v>42370</v>
      </c>
      <c r="E294" t="s">
        <v>29</v>
      </c>
      <c r="F294" s="4">
        <v>130</v>
      </c>
      <c r="G294">
        <v>4</v>
      </c>
      <c r="H294" t="s">
        <v>33</v>
      </c>
      <c r="I294" t="s">
        <v>30</v>
      </c>
      <c r="J294">
        <v>4</v>
      </c>
      <c r="K294" t="s">
        <v>53</v>
      </c>
      <c r="L294" t="s">
        <v>21</v>
      </c>
      <c r="M294" t="s">
        <v>54</v>
      </c>
      <c r="N294">
        <v>38</v>
      </c>
      <c r="O294">
        <v>32</v>
      </c>
      <c r="P294">
        <v>2202</v>
      </c>
      <c r="Q294">
        <v>18600</v>
      </c>
    </row>
    <row r="295" spans="1:17" x14ac:dyDescent="0.25">
      <c r="A295" t="s">
        <v>146</v>
      </c>
      <c r="B295" s="1" t="s">
        <v>462</v>
      </c>
      <c r="C295">
        <v>2017</v>
      </c>
      <c r="D295" s="15">
        <f>DATE(cars[[#This Row],[year_1]],1,1)</f>
        <v>42736</v>
      </c>
      <c r="E295" t="s">
        <v>29</v>
      </c>
      <c r="F295" s="4">
        <v>130</v>
      </c>
      <c r="G295">
        <v>4</v>
      </c>
      <c r="H295" t="s">
        <v>33</v>
      </c>
      <c r="I295" t="s">
        <v>30</v>
      </c>
      <c r="J295">
        <v>4</v>
      </c>
      <c r="K295" t="s">
        <v>53</v>
      </c>
      <c r="L295" t="s">
        <v>21</v>
      </c>
      <c r="M295" t="s">
        <v>54</v>
      </c>
      <c r="N295">
        <v>37</v>
      </c>
      <c r="O295">
        <v>32</v>
      </c>
      <c r="P295">
        <v>2202</v>
      </c>
      <c r="Q295">
        <v>20265</v>
      </c>
    </row>
    <row r="296" spans="1:17" x14ac:dyDescent="0.25">
      <c r="A296" t="s">
        <v>146</v>
      </c>
      <c r="B296" s="1" t="s">
        <v>462</v>
      </c>
      <c r="C296">
        <v>2017</v>
      </c>
      <c r="D296" s="15">
        <f>DATE(cars[[#This Row],[year_1]],1,1)</f>
        <v>42736</v>
      </c>
      <c r="E296" t="s">
        <v>29</v>
      </c>
      <c r="F296" s="4">
        <v>130</v>
      </c>
      <c r="G296">
        <v>4</v>
      </c>
      <c r="H296" t="s">
        <v>33</v>
      </c>
      <c r="I296" t="s">
        <v>30</v>
      </c>
      <c r="J296">
        <v>4</v>
      </c>
      <c r="K296" t="s">
        <v>53</v>
      </c>
      <c r="L296" t="s">
        <v>21</v>
      </c>
      <c r="M296" t="s">
        <v>54</v>
      </c>
      <c r="N296">
        <v>37</v>
      </c>
      <c r="O296">
        <v>32</v>
      </c>
      <c r="P296">
        <v>2202</v>
      </c>
      <c r="Q296">
        <v>21265</v>
      </c>
    </row>
    <row r="297" spans="1:17" x14ac:dyDescent="0.25">
      <c r="A297" t="s">
        <v>146</v>
      </c>
      <c r="B297" s="1" t="s">
        <v>462</v>
      </c>
      <c r="C297">
        <v>2017</v>
      </c>
      <c r="D297" s="15">
        <f>DATE(cars[[#This Row],[year_1]],1,1)</f>
        <v>42736</v>
      </c>
      <c r="E297" t="s">
        <v>29</v>
      </c>
      <c r="F297" s="4">
        <v>130</v>
      </c>
      <c r="G297">
        <v>4</v>
      </c>
      <c r="H297" t="s">
        <v>33</v>
      </c>
      <c r="I297" t="s">
        <v>30</v>
      </c>
      <c r="J297">
        <v>4</v>
      </c>
      <c r="K297" t="s">
        <v>53</v>
      </c>
      <c r="L297" t="s">
        <v>21</v>
      </c>
      <c r="M297" t="s">
        <v>54</v>
      </c>
      <c r="N297">
        <v>37</v>
      </c>
      <c r="O297">
        <v>32</v>
      </c>
      <c r="P297">
        <v>2202</v>
      </c>
      <c r="Q297">
        <v>18700</v>
      </c>
    </row>
    <row r="298" spans="1:17" x14ac:dyDescent="0.25">
      <c r="A298" t="s">
        <v>146</v>
      </c>
      <c r="B298" s="1" t="s">
        <v>286</v>
      </c>
      <c r="C298">
        <v>2017</v>
      </c>
      <c r="D298" s="15">
        <f>DATE(cars[[#This Row],[year_1]],1,1)</f>
        <v>42736</v>
      </c>
      <c r="E298" t="s">
        <v>29</v>
      </c>
      <c r="F298" s="4">
        <v>174</v>
      </c>
      <c r="G298">
        <v>4</v>
      </c>
      <c r="H298" t="s">
        <v>33</v>
      </c>
      <c r="I298" t="s">
        <v>30</v>
      </c>
      <c r="J298">
        <v>4</v>
      </c>
      <c r="K298" t="s">
        <v>39</v>
      </c>
      <c r="L298" t="s">
        <v>31</v>
      </c>
      <c r="M298" t="s">
        <v>32</v>
      </c>
      <c r="N298">
        <v>42</v>
      </c>
      <c r="O298">
        <v>32</v>
      </c>
      <c r="P298">
        <v>2202</v>
      </c>
      <c r="Q298">
        <v>26600</v>
      </c>
    </row>
    <row r="299" spans="1:17" x14ac:dyDescent="0.25">
      <c r="A299" t="s">
        <v>146</v>
      </c>
      <c r="B299" s="1" t="s">
        <v>286</v>
      </c>
      <c r="C299">
        <v>2017</v>
      </c>
      <c r="D299" s="15">
        <f>DATE(cars[[#This Row],[year_1]],1,1)</f>
        <v>42736</v>
      </c>
      <c r="E299" t="s">
        <v>29</v>
      </c>
      <c r="F299" s="4">
        <v>174</v>
      </c>
      <c r="G299">
        <v>4</v>
      </c>
      <c r="H299" t="s">
        <v>33</v>
      </c>
      <c r="I299" t="s">
        <v>30</v>
      </c>
      <c r="J299">
        <v>4</v>
      </c>
      <c r="K299" t="s">
        <v>39</v>
      </c>
      <c r="L299" t="s">
        <v>31</v>
      </c>
      <c r="M299" t="s">
        <v>32</v>
      </c>
      <c r="N299">
        <v>42</v>
      </c>
      <c r="O299">
        <v>32</v>
      </c>
      <c r="P299">
        <v>2202</v>
      </c>
      <c r="Q299">
        <v>22300</v>
      </c>
    </row>
    <row r="300" spans="1:17" x14ac:dyDescent="0.25">
      <c r="A300" t="s">
        <v>146</v>
      </c>
      <c r="B300" s="1" t="s">
        <v>286</v>
      </c>
      <c r="C300">
        <v>2017</v>
      </c>
      <c r="D300" s="15">
        <f>DATE(cars[[#This Row],[year_1]],1,1)</f>
        <v>42736</v>
      </c>
      <c r="E300" t="s">
        <v>29</v>
      </c>
      <c r="F300" s="4">
        <v>174</v>
      </c>
      <c r="G300">
        <v>4</v>
      </c>
      <c r="H300" t="s">
        <v>33</v>
      </c>
      <c r="I300" t="s">
        <v>30</v>
      </c>
      <c r="J300">
        <v>4</v>
      </c>
      <c r="K300" t="s">
        <v>39</v>
      </c>
      <c r="L300" t="s">
        <v>31</v>
      </c>
      <c r="M300" t="s">
        <v>32</v>
      </c>
      <c r="N300">
        <v>42</v>
      </c>
      <c r="O300">
        <v>32</v>
      </c>
      <c r="P300">
        <v>2202</v>
      </c>
      <c r="Q300">
        <v>23800</v>
      </c>
    </row>
    <row r="301" spans="1:17" x14ac:dyDescent="0.25">
      <c r="A301" t="s">
        <v>146</v>
      </c>
      <c r="B301" s="1" t="s">
        <v>286</v>
      </c>
      <c r="C301">
        <v>2017</v>
      </c>
      <c r="D301" s="15">
        <f>DATE(cars[[#This Row],[year_1]],1,1)</f>
        <v>42736</v>
      </c>
      <c r="E301" t="s">
        <v>29</v>
      </c>
      <c r="F301" s="4">
        <v>174</v>
      </c>
      <c r="G301">
        <v>4</v>
      </c>
      <c r="H301" t="s">
        <v>33</v>
      </c>
      <c r="I301" t="s">
        <v>30</v>
      </c>
      <c r="J301">
        <v>4</v>
      </c>
      <c r="K301" t="s">
        <v>39</v>
      </c>
      <c r="L301" t="s">
        <v>31</v>
      </c>
      <c r="M301" t="s">
        <v>32</v>
      </c>
      <c r="N301">
        <v>42</v>
      </c>
      <c r="O301">
        <v>32</v>
      </c>
      <c r="P301">
        <v>2202</v>
      </c>
      <c r="Q301">
        <v>23300</v>
      </c>
    </row>
    <row r="302" spans="1:17" x14ac:dyDescent="0.25">
      <c r="A302" t="s">
        <v>146</v>
      </c>
      <c r="B302" s="1" t="s">
        <v>286</v>
      </c>
      <c r="C302">
        <v>2017</v>
      </c>
      <c r="D302" s="15">
        <f>DATE(cars[[#This Row],[year_1]],1,1)</f>
        <v>42736</v>
      </c>
      <c r="E302" t="s">
        <v>29</v>
      </c>
      <c r="F302" s="4">
        <v>174</v>
      </c>
      <c r="G302">
        <v>4</v>
      </c>
      <c r="H302" t="s">
        <v>33</v>
      </c>
      <c r="I302" t="s">
        <v>30</v>
      </c>
      <c r="J302">
        <v>4</v>
      </c>
      <c r="K302" t="s">
        <v>39</v>
      </c>
      <c r="L302" t="s">
        <v>31</v>
      </c>
      <c r="M302" t="s">
        <v>32</v>
      </c>
      <c r="N302">
        <v>42</v>
      </c>
      <c r="O302">
        <v>32</v>
      </c>
      <c r="P302">
        <v>2202</v>
      </c>
      <c r="Q302">
        <v>24800</v>
      </c>
    </row>
    <row r="303" spans="1:17" x14ac:dyDescent="0.25">
      <c r="A303" t="s">
        <v>15</v>
      </c>
      <c r="B303" s="1" t="s">
        <v>58</v>
      </c>
      <c r="C303">
        <v>2015</v>
      </c>
      <c r="D303" s="15">
        <f>DATE(cars[[#This Row],[year_1]],1,1)</f>
        <v>42005</v>
      </c>
      <c r="E303" t="s">
        <v>60</v>
      </c>
      <c r="F303" s="4">
        <v>180</v>
      </c>
      <c r="G303">
        <v>4</v>
      </c>
      <c r="H303" t="s">
        <v>33</v>
      </c>
      <c r="I303" t="s">
        <v>19</v>
      </c>
      <c r="J303">
        <v>4</v>
      </c>
      <c r="K303" t="s">
        <v>61</v>
      </c>
      <c r="L303" t="s">
        <v>31</v>
      </c>
      <c r="M303" t="s">
        <v>32</v>
      </c>
      <c r="N303">
        <v>45</v>
      </c>
      <c r="O303">
        <v>32</v>
      </c>
      <c r="P303">
        <v>3916</v>
      </c>
      <c r="Q303">
        <v>39000</v>
      </c>
    </row>
    <row r="304" spans="1:17" x14ac:dyDescent="0.25">
      <c r="A304" t="s">
        <v>15</v>
      </c>
      <c r="B304" s="1" t="s">
        <v>58</v>
      </c>
      <c r="C304">
        <v>2016</v>
      </c>
      <c r="D304" s="15">
        <f>DATE(cars[[#This Row],[year_1]],1,1)</f>
        <v>42370</v>
      </c>
      <c r="E304" t="s">
        <v>60</v>
      </c>
      <c r="F304" s="4">
        <v>180</v>
      </c>
      <c r="G304">
        <v>4</v>
      </c>
      <c r="H304" t="s">
        <v>33</v>
      </c>
      <c r="I304" t="s">
        <v>19</v>
      </c>
      <c r="J304">
        <v>4</v>
      </c>
      <c r="K304" t="s">
        <v>61</v>
      </c>
      <c r="L304" t="s">
        <v>31</v>
      </c>
      <c r="M304" t="s">
        <v>32</v>
      </c>
      <c r="N304">
        <v>42</v>
      </c>
      <c r="O304">
        <v>32</v>
      </c>
      <c r="P304">
        <v>3916</v>
      </c>
      <c r="Q304">
        <v>39850</v>
      </c>
    </row>
    <row r="305" spans="1:17" x14ac:dyDescent="0.25">
      <c r="A305" t="s">
        <v>15</v>
      </c>
      <c r="B305" s="1" t="s">
        <v>58</v>
      </c>
      <c r="C305">
        <v>2017</v>
      </c>
      <c r="D305" s="15">
        <f>DATE(cars[[#This Row],[year_1]],1,1)</f>
        <v>42736</v>
      </c>
      <c r="E305" t="s">
        <v>60</v>
      </c>
      <c r="F305" s="4">
        <v>180</v>
      </c>
      <c r="G305">
        <v>4</v>
      </c>
      <c r="H305" t="s">
        <v>33</v>
      </c>
      <c r="I305" t="s">
        <v>19</v>
      </c>
      <c r="J305">
        <v>4</v>
      </c>
      <c r="K305" t="s">
        <v>61</v>
      </c>
      <c r="L305" t="s">
        <v>31</v>
      </c>
      <c r="M305" t="s">
        <v>32</v>
      </c>
      <c r="N305">
        <v>42</v>
      </c>
      <c r="O305">
        <v>32</v>
      </c>
      <c r="P305">
        <v>3916</v>
      </c>
      <c r="Q305">
        <v>40250</v>
      </c>
    </row>
    <row r="306" spans="1:17" x14ac:dyDescent="0.25">
      <c r="A306" t="s">
        <v>338</v>
      </c>
      <c r="B306" s="1" t="s">
        <v>825</v>
      </c>
      <c r="C306">
        <v>2015</v>
      </c>
      <c r="D306" s="15">
        <f>DATE(cars[[#This Row],[year_1]],1,1)</f>
        <v>42005</v>
      </c>
      <c r="E306" t="s">
        <v>17</v>
      </c>
      <c r="F306" s="4">
        <v>295</v>
      </c>
      <c r="G306">
        <v>6</v>
      </c>
      <c r="H306" t="s">
        <v>33</v>
      </c>
      <c r="I306" t="s">
        <v>30</v>
      </c>
      <c r="J306">
        <v>4</v>
      </c>
      <c r="K306" t="s">
        <v>714</v>
      </c>
      <c r="L306" t="s">
        <v>31</v>
      </c>
      <c r="M306" t="s">
        <v>90</v>
      </c>
      <c r="N306">
        <v>28</v>
      </c>
      <c r="O306">
        <v>32</v>
      </c>
      <c r="P306">
        <v>454</v>
      </c>
      <c r="Q306">
        <v>47620</v>
      </c>
    </row>
    <row r="307" spans="1:17" x14ac:dyDescent="0.25">
      <c r="A307" t="s">
        <v>163</v>
      </c>
      <c r="B307" s="1" t="s">
        <v>185</v>
      </c>
      <c r="C307">
        <v>1995</v>
      </c>
      <c r="D307" s="15">
        <f>DATE(cars[[#This Row],[year_1]],1,1)</f>
        <v>34700</v>
      </c>
      <c r="E307" t="s">
        <v>29</v>
      </c>
      <c r="F307" s="4">
        <v>63</v>
      </c>
      <c r="G307">
        <v>4</v>
      </c>
      <c r="H307" t="s">
        <v>18</v>
      </c>
      <c r="I307" t="s">
        <v>30</v>
      </c>
      <c r="J307">
        <v>4</v>
      </c>
      <c r="K307" t="s">
        <v>53</v>
      </c>
      <c r="L307" t="s">
        <v>21</v>
      </c>
      <c r="M307" t="s">
        <v>54</v>
      </c>
      <c r="N307">
        <v>38</v>
      </c>
      <c r="O307">
        <v>31</v>
      </c>
      <c r="P307">
        <v>5657</v>
      </c>
      <c r="Q307">
        <v>2000</v>
      </c>
    </row>
    <row r="308" spans="1:17" x14ac:dyDescent="0.25">
      <c r="A308" t="s">
        <v>163</v>
      </c>
      <c r="B308" s="1" t="s">
        <v>185</v>
      </c>
      <c r="C308">
        <v>1995</v>
      </c>
      <c r="D308" s="15">
        <f>DATE(cars[[#This Row],[year_1]],1,1)</f>
        <v>34700</v>
      </c>
      <c r="E308" t="s">
        <v>29</v>
      </c>
      <c r="F308" s="4">
        <v>63</v>
      </c>
      <c r="G308">
        <v>4</v>
      </c>
      <c r="H308" t="s">
        <v>18</v>
      </c>
      <c r="I308" t="s">
        <v>30</v>
      </c>
      <c r="J308">
        <v>2</v>
      </c>
      <c r="K308" t="s">
        <v>53</v>
      </c>
      <c r="L308" t="s">
        <v>21</v>
      </c>
      <c r="M308" t="s">
        <v>67</v>
      </c>
      <c r="N308">
        <v>38</v>
      </c>
      <c r="O308">
        <v>31</v>
      </c>
      <c r="P308">
        <v>5657</v>
      </c>
      <c r="Q308">
        <v>2000</v>
      </c>
    </row>
    <row r="309" spans="1:17" x14ac:dyDescent="0.25">
      <c r="A309" t="s">
        <v>186</v>
      </c>
      <c r="B309" s="1" t="s">
        <v>668</v>
      </c>
      <c r="C309">
        <v>2000</v>
      </c>
      <c r="D309" s="15">
        <f>DATE(cars[[#This Row],[year_1]],1,1)</f>
        <v>36526</v>
      </c>
      <c r="E309" t="s">
        <v>29</v>
      </c>
      <c r="F309" s="4">
        <v>79</v>
      </c>
      <c r="G309">
        <v>4</v>
      </c>
      <c r="H309" t="s">
        <v>18</v>
      </c>
      <c r="I309" t="s">
        <v>30</v>
      </c>
      <c r="J309">
        <v>4</v>
      </c>
      <c r="K309" t="s">
        <v>49</v>
      </c>
      <c r="L309" t="s">
        <v>21</v>
      </c>
      <c r="M309" t="s">
        <v>32</v>
      </c>
      <c r="N309">
        <v>38</v>
      </c>
      <c r="O309">
        <v>31</v>
      </c>
      <c r="P309">
        <v>1385</v>
      </c>
      <c r="Q309">
        <v>2000</v>
      </c>
    </row>
    <row r="310" spans="1:17" x14ac:dyDescent="0.25">
      <c r="A310" t="s">
        <v>186</v>
      </c>
      <c r="B310" s="1" t="s">
        <v>668</v>
      </c>
      <c r="C310">
        <v>2000</v>
      </c>
      <c r="D310" s="15">
        <f>DATE(cars[[#This Row],[year_1]],1,1)</f>
        <v>36526</v>
      </c>
      <c r="E310" t="s">
        <v>29</v>
      </c>
      <c r="F310" s="4">
        <v>79</v>
      </c>
      <c r="G310">
        <v>4</v>
      </c>
      <c r="H310" t="s">
        <v>18</v>
      </c>
      <c r="I310" t="s">
        <v>30</v>
      </c>
      <c r="J310">
        <v>2</v>
      </c>
      <c r="K310" t="s">
        <v>53</v>
      </c>
      <c r="L310" t="s">
        <v>21</v>
      </c>
      <c r="M310" t="s">
        <v>67</v>
      </c>
      <c r="N310">
        <v>38</v>
      </c>
      <c r="O310">
        <v>31</v>
      </c>
      <c r="P310">
        <v>1385</v>
      </c>
      <c r="Q310">
        <v>2000</v>
      </c>
    </row>
    <row r="311" spans="1:17" x14ac:dyDescent="0.25">
      <c r="A311" t="s">
        <v>161</v>
      </c>
      <c r="B311" s="1" t="s">
        <v>923</v>
      </c>
      <c r="C311">
        <v>2000</v>
      </c>
      <c r="D311" s="15">
        <f>DATE(cars[[#This Row],[year_1]],1,1)</f>
        <v>36526</v>
      </c>
      <c r="E311" t="s">
        <v>29</v>
      </c>
      <c r="F311" s="4">
        <v>79</v>
      </c>
      <c r="G311">
        <v>4</v>
      </c>
      <c r="H311" t="s">
        <v>18</v>
      </c>
      <c r="I311" t="s">
        <v>30</v>
      </c>
      <c r="J311">
        <v>2</v>
      </c>
      <c r="K311" t="s">
        <v>53</v>
      </c>
      <c r="L311" t="s">
        <v>21</v>
      </c>
      <c r="M311" t="s">
        <v>67</v>
      </c>
      <c r="N311">
        <v>38</v>
      </c>
      <c r="O311">
        <v>31</v>
      </c>
      <c r="P311">
        <v>481</v>
      </c>
      <c r="Q311">
        <v>2000</v>
      </c>
    </row>
    <row r="312" spans="1:17" x14ac:dyDescent="0.25">
      <c r="A312" t="s">
        <v>161</v>
      </c>
      <c r="B312" s="1" t="s">
        <v>923</v>
      </c>
      <c r="C312">
        <v>2001</v>
      </c>
      <c r="D312" s="15">
        <f>DATE(cars[[#This Row],[year_1]],1,1)</f>
        <v>36892</v>
      </c>
      <c r="E312" t="s">
        <v>29</v>
      </c>
      <c r="F312" s="4">
        <v>79</v>
      </c>
      <c r="G312">
        <v>4</v>
      </c>
      <c r="H312" t="s">
        <v>18</v>
      </c>
      <c r="I312" t="s">
        <v>30</v>
      </c>
      <c r="J312">
        <v>2</v>
      </c>
      <c r="K312" t="s">
        <v>53</v>
      </c>
      <c r="L312" t="s">
        <v>21</v>
      </c>
      <c r="M312" t="s">
        <v>67</v>
      </c>
      <c r="N312">
        <v>38</v>
      </c>
      <c r="O312">
        <v>31</v>
      </c>
      <c r="P312">
        <v>481</v>
      </c>
      <c r="Q312">
        <v>9299</v>
      </c>
    </row>
    <row r="313" spans="1:17" x14ac:dyDescent="0.25">
      <c r="A313" t="s">
        <v>161</v>
      </c>
      <c r="B313" s="1" t="s">
        <v>923</v>
      </c>
      <c r="C313">
        <v>2001</v>
      </c>
      <c r="D313" s="15">
        <f>DATE(cars[[#This Row],[year_1]],1,1)</f>
        <v>36892</v>
      </c>
      <c r="E313" t="s">
        <v>29</v>
      </c>
      <c r="F313" s="4">
        <v>79</v>
      </c>
      <c r="G313">
        <v>4</v>
      </c>
      <c r="H313" t="s">
        <v>18</v>
      </c>
      <c r="I313" t="s">
        <v>30</v>
      </c>
      <c r="J313">
        <v>2</v>
      </c>
      <c r="K313" t="s">
        <v>53</v>
      </c>
      <c r="L313" t="s">
        <v>21</v>
      </c>
      <c r="M313" t="s">
        <v>67</v>
      </c>
      <c r="N313">
        <v>38</v>
      </c>
      <c r="O313">
        <v>31</v>
      </c>
      <c r="P313">
        <v>481</v>
      </c>
      <c r="Q313">
        <v>10299</v>
      </c>
    </row>
    <row r="314" spans="1:17" x14ac:dyDescent="0.25">
      <c r="A314" t="s">
        <v>186</v>
      </c>
      <c r="B314" s="1" t="s">
        <v>899</v>
      </c>
      <c r="C314">
        <v>2015</v>
      </c>
      <c r="D314" s="15">
        <f>DATE(cars[[#This Row],[year_1]],1,1)</f>
        <v>42005</v>
      </c>
      <c r="E314" t="s">
        <v>29</v>
      </c>
      <c r="F314" s="4">
        <v>84</v>
      </c>
      <c r="G314">
        <v>4</v>
      </c>
      <c r="H314" t="s">
        <v>18</v>
      </c>
      <c r="I314" t="s">
        <v>30</v>
      </c>
      <c r="J314">
        <v>4</v>
      </c>
      <c r="K314" t="s">
        <v>53</v>
      </c>
      <c r="L314" t="s">
        <v>21</v>
      </c>
      <c r="M314" t="s">
        <v>54</v>
      </c>
      <c r="N314">
        <v>39</v>
      </c>
      <c r="O314">
        <v>31</v>
      </c>
      <c r="P314">
        <v>1385</v>
      </c>
      <c r="Q314">
        <v>14040</v>
      </c>
    </row>
    <row r="315" spans="1:17" x14ac:dyDescent="0.25">
      <c r="A315" t="s">
        <v>186</v>
      </c>
      <c r="B315" s="1" t="s">
        <v>899</v>
      </c>
      <c r="C315">
        <v>2015</v>
      </c>
      <c r="D315" s="15">
        <f>DATE(cars[[#This Row],[year_1]],1,1)</f>
        <v>42005</v>
      </c>
      <c r="E315" t="s">
        <v>29</v>
      </c>
      <c r="F315" s="4">
        <v>84</v>
      </c>
      <c r="G315">
        <v>4</v>
      </c>
      <c r="H315" t="s">
        <v>18</v>
      </c>
      <c r="I315" t="s">
        <v>30</v>
      </c>
      <c r="J315">
        <v>4</v>
      </c>
      <c r="K315" t="s">
        <v>53</v>
      </c>
      <c r="L315" t="s">
        <v>21</v>
      </c>
      <c r="M315" t="s">
        <v>54</v>
      </c>
      <c r="N315">
        <v>39</v>
      </c>
      <c r="O315">
        <v>31</v>
      </c>
      <c r="P315">
        <v>1385</v>
      </c>
      <c r="Q315">
        <v>15440</v>
      </c>
    </row>
    <row r="316" spans="1:17" x14ac:dyDescent="0.25">
      <c r="A316" t="s">
        <v>186</v>
      </c>
      <c r="B316" s="1" t="s">
        <v>899</v>
      </c>
      <c r="C316">
        <v>2015</v>
      </c>
      <c r="D316" s="15">
        <f>DATE(cars[[#This Row],[year_1]],1,1)</f>
        <v>42005</v>
      </c>
      <c r="E316" t="s">
        <v>29</v>
      </c>
      <c r="F316" s="4">
        <v>84</v>
      </c>
      <c r="G316">
        <v>4</v>
      </c>
      <c r="H316" t="s">
        <v>18</v>
      </c>
      <c r="I316" t="s">
        <v>30</v>
      </c>
      <c r="J316">
        <v>4</v>
      </c>
      <c r="K316" t="s">
        <v>53</v>
      </c>
      <c r="L316" t="s">
        <v>21</v>
      </c>
      <c r="M316" t="s">
        <v>54</v>
      </c>
      <c r="N316">
        <v>39</v>
      </c>
      <c r="O316">
        <v>31</v>
      </c>
      <c r="P316">
        <v>1385</v>
      </c>
      <c r="Q316">
        <v>12270</v>
      </c>
    </row>
    <row r="317" spans="1:17" x14ac:dyDescent="0.25">
      <c r="A317" t="s">
        <v>186</v>
      </c>
      <c r="B317" s="1" t="s">
        <v>899</v>
      </c>
      <c r="C317">
        <v>2016</v>
      </c>
      <c r="D317" s="15">
        <f>DATE(cars[[#This Row],[year_1]],1,1)</f>
        <v>42370</v>
      </c>
      <c r="E317" t="s">
        <v>29</v>
      </c>
      <c r="F317" s="4">
        <v>98</v>
      </c>
      <c r="G317">
        <v>4</v>
      </c>
      <c r="H317" t="s">
        <v>33</v>
      </c>
      <c r="I317" t="s">
        <v>30</v>
      </c>
      <c r="J317">
        <v>4</v>
      </c>
      <c r="K317" t="s">
        <v>53</v>
      </c>
      <c r="L317" t="s">
        <v>21</v>
      </c>
      <c r="M317" t="s">
        <v>54</v>
      </c>
      <c r="N317">
        <v>41</v>
      </c>
      <c r="O317">
        <v>31</v>
      </c>
      <c r="P317">
        <v>1385</v>
      </c>
      <c r="Q317">
        <v>17285</v>
      </c>
    </row>
    <row r="318" spans="1:17" x14ac:dyDescent="0.25">
      <c r="A318" t="s">
        <v>186</v>
      </c>
      <c r="B318" s="1" t="s">
        <v>899</v>
      </c>
      <c r="C318">
        <v>2016</v>
      </c>
      <c r="D318" s="15">
        <f>DATE(cars[[#This Row],[year_1]],1,1)</f>
        <v>42370</v>
      </c>
      <c r="E318" t="s">
        <v>29</v>
      </c>
      <c r="F318" s="4">
        <v>98</v>
      </c>
      <c r="G318">
        <v>4</v>
      </c>
      <c r="H318" t="s">
        <v>33</v>
      </c>
      <c r="I318" t="s">
        <v>30</v>
      </c>
      <c r="J318">
        <v>4</v>
      </c>
      <c r="K318" t="s">
        <v>53</v>
      </c>
      <c r="L318" t="s">
        <v>21</v>
      </c>
      <c r="M318" t="s">
        <v>54</v>
      </c>
      <c r="N318">
        <v>41</v>
      </c>
      <c r="O318">
        <v>31</v>
      </c>
      <c r="P318">
        <v>1385</v>
      </c>
      <c r="Q318">
        <v>15785</v>
      </c>
    </row>
    <row r="319" spans="1:17" x14ac:dyDescent="0.25">
      <c r="A319" t="s">
        <v>186</v>
      </c>
      <c r="B319" s="1" t="s">
        <v>899</v>
      </c>
      <c r="C319">
        <v>2016</v>
      </c>
      <c r="D319" s="15">
        <f>DATE(cars[[#This Row],[year_1]],1,1)</f>
        <v>42370</v>
      </c>
      <c r="E319" t="s">
        <v>29</v>
      </c>
      <c r="F319" s="4">
        <v>98</v>
      </c>
      <c r="G319">
        <v>4</v>
      </c>
      <c r="H319" t="s">
        <v>33</v>
      </c>
      <c r="I319" t="s">
        <v>30</v>
      </c>
      <c r="J319">
        <v>4</v>
      </c>
      <c r="K319" t="s">
        <v>53</v>
      </c>
      <c r="L319" t="s">
        <v>21</v>
      </c>
      <c r="M319" t="s">
        <v>54</v>
      </c>
      <c r="N319">
        <v>41</v>
      </c>
      <c r="O319">
        <v>31</v>
      </c>
      <c r="P319">
        <v>1385</v>
      </c>
      <c r="Q319">
        <v>13760</v>
      </c>
    </row>
    <row r="320" spans="1:17" x14ac:dyDescent="0.25">
      <c r="A320" t="s">
        <v>36</v>
      </c>
      <c r="B320" s="1">
        <v>500</v>
      </c>
      <c r="C320">
        <v>2015</v>
      </c>
      <c r="D320" s="15">
        <f>DATE(cars[[#This Row],[year_1]],1,1)</f>
        <v>42005</v>
      </c>
      <c r="E320" t="s">
        <v>38</v>
      </c>
      <c r="F320" s="4">
        <v>101</v>
      </c>
      <c r="G320">
        <v>4</v>
      </c>
      <c r="H320" t="s">
        <v>18</v>
      </c>
      <c r="I320" t="s">
        <v>30</v>
      </c>
      <c r="J320">
        <v>2</v>
      </c>
      <c r="K320" t="s">
        <v>53</v>
      </c>
      <c r="L320" t="s">
        <v>21</v>
      </c>
      <c r="M320" t="s">
        <v>67</v>
      </c>
      <c r="N320">
        <v>40</v>
      </c>
      <c r="O320">
        <v>31</v>
      </c>
      <c r="P320">
        <v>819</v>
      </c>
      <c r="Q320">
        <v>18700</v>
      </c>
    </row>
    <row r="321" spans="1:17" x14ac:dyDescent="0.25">
      <c r="A321" t="s">
        <v>36</v>
      </c>
      <c r="B321" s="1">
        <v>500</v>
      </c>
      <c r="C321">
        <v>2015</v>
      </c>
      <c r="D321" s="15">
        <f>DATE(cars[[#This Row],[year_1]],1,1)</f>
        <v>42005</v>
      </c>
      <c r="E321" t="s">
        <v>38</v>
      </c>
      <c r="F321" s="4">
        <v>101</v>
      </c>
      <c r="G321">
        <v>4</v>
      </c>
      <c r="H321" t="s">
        <v>18</v>
      </c>
      <c r="I321" t="s">
        <v>30</v>
      </c>
      <c r="J321">
        <v>2</v>
      </c>
      <c r="K321" t="s">
        <v>53</v>
      </c>
      <c r="L321" t="s">
        <v>21</v>
      </c>
      <c r="M321" t="s">
        <v>67</v>
      </c>
      <c r="N321">
        <v>40</v>
      </c>
      <c r="O321">
        <v>31</v>
      </c>
      <c r="P321">
        <v>819</v>
      </c>
      <c r="Q321">
        <v>17495</v>
      </c>
    </row>
    <row r="322" spans="1:17" x14ac:dyDescent="0.25">
      <c r="A322" t="s">
        <v>36</v>
      </c>
      <c r="B322" s="1">
        <v>500</v>
      </c>
      <c r="C322">
        <v>2015</v>
      </c>
      <c r="D322" s="15">
        <f>DATE(cars[[#This Row],[year_1]],1,1)</f>
        <v>42005</v>
      </c>
      <c r="E322" t="s">
        <v>38</v>
      </c>
      <c r="F322" s="4">
        <v>101</v>
      </c>
      <c r="G322">
        <v>4</v>
      </c>
      <c r="H322" t="s">
        <v>18</v>
      </c>
      <c r="I322" t="s">
        <v>30</v>
      </c>
      <c r="J322">
        <v>2</v>
      </c>
      <c r="K322" t="s">
        <v>53</v>
      </c>
      <c r="L322" t="s">
        <v>21</v>
      </c>
      <c r="M322" t="s">
        <v>67</v>
      </c>
      <c r="N322">
        <v>40</v>
      </c>
      <c r="O322">
        <v>31</v>
      </c>
      <c r="P322">
        <v>819</v>
      </c>
      <c r="Q322">
        <v>17700</v>
      </c>
    </row>
    <row r="323" spans="1:17" x14ac:dyDescent="0.25">
      <c r="A323" t="s">
        <v>36</v>
      </c>
      <c r="B323" s="1">
        <v>500</v>
      </c>
      <c r="C323">
        <v>2015</v>
      </c>
      <c r="D323" s="15">
        <f>DATE(cars[[#This Row],[year_1]],1,1)</f>
        <v>42005</v>
      </c>
      <c r="E323" t="s">
        <v>38</v>
      </c>
      <c r="F323" s="4">
        <v>101</v>
      </c>
      <c r="G323">
        <v>4</v>
      </c>
      <c r="H323" t="s">
        <v>18</v>
      </c>
      <c r="I323" t="s">
        <v>30</v>
      </c>
      <c r="J323">
        <v>2</v>
      </c>
      <c r="K323" t="s">
        <v>53</v>
      </c>
      <c r="L323" t="s">
        <v>21</v>
      </c>
      <c r="M323" t="s">
        <v>67</v>
      </c>
      <c r="N323">
        <v>40</v>
      </c>
      <c r="O323">
        <v>31</v>
      </c>
      <c r="P323">
        <v>819</v>
      </c>
      <c r="Q323">
        <v>20400</v>
      </c>
    </row>
    <row r="324" spans="1:17" x14ac:dyDescent="0.25">
      <c r="A324" t="s">
        <v>36</v>
      </c>
      <c r="B324" s="1">
        <v>500</v>
      </c>
      <c r="C324">
        <v>2015</v>
      </c>
      <c r="D324" s="15">
        <f>DATE(cars[[#This Row],[year_1]],1,1)</f>
        <v>42005</v>
      </c>
      <c r="E324" t="s">
        <v>38</v>
      </c>
      <c r="F324" s="4">
        <v>101</v>
      </c>
      <c r="G324">
        <v>4</v>
      </c>
      <c r="H324" t="s">
        <v>18</v>
      </c>
      <c r="I324" t="s">
        <v>30</v>
      </c>
      <c r="J324">
        <v>2</v>
      </c>
      <c r="K324" t="s">
        <v>53</v>
      </c>
      <c r="L324" t="s">
        <v>21</v>
      </c>
      <c r="M324" t="s">
        <v>67</v>
      </c>
      <c r="N324">
        <v>40</v>
      </c>
      <c r="O324">
        <v>31</v>
      </c>
      <c r="P324">
        <v>819</v>
      </c>
      <c r="Q324">
        <v>16845</v>
      </c>
    </row>
    <row r="325" spans="1:17" x14ac:dyDescent="0.25">
      <c r="A325" t="s">
        <v>36</v>
      </c>
      <c r="B325" s="1">
        <v>500</v>
      </c>
      <c r="C325">
        <v>2016</v>
      </c>
      <c r="D325" s="15">
        <f>DATE(cars[[#This Row],[year_1]],1,1)</f>
        <v>42370</v>
      </c>
      <c r="E325" t="s">
        <v>38</v>
      </c>
      <c r="F325" s="4">
        <v>101</v>
      </c>
      <c r="G325">
        <v>4</v>
      </c>
      <c r="H325" t="s">
        <v>18</v>
      </c>
      <c r="I325" t="s">
        <v>30</v>
      </c>
      <c r="J325">
        <v>2</v>
      </c>
      <c r="K325" t="s">
        <v>53</v>
      </c>
      <c r="L325" t="s">
        <v>21</v>
      </c>
      <c r="M325" t="s">
        <v>67</v>
      </c>
      <c r="N325">
        <v>40</v>
      </c>
      <c r="O325">
        <v>31</v>
      </c>
      <c r="P325">
        <v>819</v>
      </c>
      <c r="Q325">
        <v>21295</v>
      </c>
    </row>
    <row r="326" spans="1:17" x14ac:dyDescent="0.25">
      <c r="A326" t="s">
        <v>36</v>
      </c>
      <c r="B326" s="1">
        <v>500</v>
      </c>
      <c r="C326">
        <v>2016</v>
      </c>
      <c r="D326" s="15">
        <f>DATE(cars[[#This Row],[year_1]],1,1)</f>
        <v>42370</v>
      </c>
      <c r="E326" t="s">
        <v>38</v>
      </c>
      <c r="F326" s="4">
        <v>101</v>
      </c>
      <c r="G326">
        <v>4</v>
      </c>
      <c r="H326" t="s">
        <v>18</v>
      </c>
      <c r="I326" t="s">
        <v>30</v>
      </c>
      <c r="J326">
        <v>2</v>
      </c>
      <c r="K326" t="s">
        <v>53</v>
      </c>
      <c r="L326" t="s">
        <v>21</v>
      </c>
      <c r="M326" t="s">
        <v>67</v>
      </c>
      <c r="N326">
        <v>40</v>
      </c>
      <c r="O326">
        <v>31</v>
      </c>
      <c r="P326">
        <v>819</v>
      </c>
      <c r="Q326">
        <v>20395</v>
      </c>
    </row>
    <row r="327" spans="1:17" x14ac:dyDescent="0.25">
      <c r="A327" t="s">
        <v>36</v>
      </c>
      <c r="B327" s="1">
        <v>500</v>
      </c>
      <c r="C327">
        <v>2016</v>
      </c>
      <c r="D327" s="15">
        <f>DATE(cars[[#This Row],[year_1]],1,1)</f>
        <v>42370</v>
      </c>
      <c r="E327" t="s">
        <v>38</v>
      </c>
      <c r="F327" s="4">
        <v>101</v>
      </c>
      <c r="G327">
        <v>4</v>
      </c>
      <c r="H327" t="s">
        <v>18</v>
      </c>
      <c r="I327" t="s">
        <v>30</v>
      </c>
      <c r="J327">
        <v>2</v>
      </c>
      <c r="K327" t="s">
        <v>53</v>
      </c>
      <c r="L327" t="s">
        <v>21</v>
      </c>
      <c r="M327" t="s">
        <v>67</v>
      </c>
      <c r="N327">
        <v>40</v>
      </c>
      <c r="O327">
        <v>31</v>
      </c>
      <c r="P327">
        <v>819</v>
      </c>
      <c r="Q327">
        <v>17745</v>
      </c>
    </row>
    <row r="328" spans="1:17" x14ac:dyDescent="0.25">
      <c r="A328" t="s">
        <v>36</v>
      </c>
      <c r="B328" s="1">
        <v>500</v>
      </c>
      <c r="C328">
        <v>2016</v>
      </c>
      <c r="D328" s="15">
        <f>DATE(cars[[#This Row],[year_1]],1,1)</f>
        <v>42370</v>
      </c>
      <c r="E328" t="s">
        <v>38</v>
      </c>
      <c r="F328" s="4">
        <v>101</v>
      </c>
      <c r="G328">
        <v>4</v>
      </c>
      <c r="H328" t="s">
        <v>18</v>
      </c>
      <c r="I328" t="s">
        <v>30</v>
      </c>
      <c r="J328">
        <v>2</v>
      </c>
      <c r="K328" t="s">
        <v>49</v>
      </c>
      <c r="L328" t="s">
        <v>21</v>
      </c>
      <c r="M328" t="s">
        <v>25</v>
      </c>
      <c r="N328">
        <v>40</v>
      </c>
      <c r="O328">
        <v>31</v>
      </c>
      <c r="P328">
        <v>819</v>
      </c>
      <c r="Q328">
        <v>24495</v>
      </c>
    </row>
    <row r="329" spans="1:17" x14ac:dyDescent="0.25">
      <c r="A329" t="s">
        <v>36</v>
      </c>
      <c r="B329" s="1">
        <v>500</v>
      </c>
      <c r="C329">
        <v>2016</v>
      </c>
      <c r="D329" s="15">
        <f>DATE(cars[[#This Row],[year_1]],1,1)</f>
        <v>42370</v>
      </c>
      <c r="E329" t="s">
        <v>38</v>
      </c>
      <c r="F329" s="4">
        <v>101</v>
      </c>
      <c r="G329">
        <v>4</v>
      </c>
      <c r="H329" t="s">
        <v>18</v>
      </c>
      <c r="I329" t="s">
        <v>30</v>
      </c>
      <c r="J329">
        <v>2</v>
      </c>
      <c r="K329" t="s">
        <v>53</v>
      </c>
      <c r="L329" t="s">
        <v>21</v>
      </c>
      <c r="M329" t="s">
        <v>67</v>
      </c>
      <c r="N329">
        <v>40</v>
      </c>
      <c r="O329">
        <v>31</v>
      </c>
      <c r="P329">
        <v>819</v>
      </c>
      <c r="Q329">
        <v>16995</v>
      </c>
    </row>
    <row r="330" spans="1:17" x14ac:dyDescent="0.25">
      <c r="A330" t="s">
        <v>36</v>
      </c>
      <c r="B330" s="1">
        <v>500</v>
      </c>
      <c r="C330">
        <v>2016</v>
      </c>
      <c r="D330" s="15">
        <f>DATE(cars[[#This Row],[year_1]],1,1)</f>
        <v>42370</v>
      </c>
      <c r="E330" t="s">
        <v>38</v>
      </c>
      <c r="F330" s="4">
        <v>101</v>
      </c>
      <c r="G330">
        <v>4</v>
      </c>
      <c r="H330" t="s">
        <v>18</v>
      </c>
      <c r="I330" t="s">
        <v>30</v>
      </c>
      <c r="J330">
        <v>2</v>
      </c>
      <c r="K330" t="s">
        <v>49</v>
      </c>
      <c r="L330" t="s">
        <v>21</v>
      </c>
      <c r="M330" t="s">
        <v>25</v>
      </c>
      <c r="N330">
        <v>40</v>
      </c>
      <c r="O330">
        <v>31</v>
      </c>
      <c r="P330">
        <v>819</v>
      </c>
      <c r="Q330">
        <v>20395</v>
      </c>
    </row>
    <row r="331" spans="1:17" x14ac:dyDescent="0.25">
      <c r="A331" t="s">
        <v>36</v>
      </c>
      <c r="B331" s="1">
        <v>500</v>
      </c>
      <c r="C331">
        <v>2016</v>
      </c>
      <c r="D331" s="15">
        <f>DATE(cars[[#This Row],[year_1]],1,1)</f>
        <v>42370</v>
      </c>
      <c r="E331" t="s">
        <v>38</v>
      </c>
      <c r="F331" s="4">
        <v>101</v>
      </c>
      <c r="G331">
        <v>4</v>
      </c>
      <c r="H331" t="s">
        <v>18</v>
      </c>
      <c r="I331" t="s">
        <v>30</v>
      </c>
      <c r="J331">
        <v>2</v>
      </c>
      <c r="K331" t="s">
        <v>53</v>
      </c>
      <c r="L331" t="s">
        <v>21</v>
      </c>
      <c r="M331" t="s">
        <v>67</v>
      </c>
      <c r="N331">
        <v>40</v>
      </c>
      <c r="O331">
        <v>31</v>
      </c>
      <c r="P331">
        <v>819</v>
      </c>
      <c r="Q331">
        <v>17900</v>
      </c>
    </row>
    <row r="332" spans="1:17" x14ac:dyDescent="0.25">
      <c r="A332" t="s">
        <v>36</v>
      </c>
      <c r="B332" s="1">
        <v>500</v>
      </c>
      <c r="C332">
        <v>2016</v>
      </c>
      <c r="D332" s="15">
        <f>DATE(cars[[#This Row],[year_1]],1,1)</f>
        <v>42370</v>
      </c>
      <c r="E332" t="s">
        <v>38</v>
      </c>
      <c r="F332" s="4">
        <v>101</v>
      </c>
      <c r="G332">
        <v>4</v>
      </c>
      <c r="H332" t="s">
        <v>18</v>
      </c>
      <c r="I332" t="s">
        <v>30</v>
      </c>
      <c r="J332">
        <v>2</v>
      </c>
      <c r="K332" t="s">
        <v>49</v>
      </c>
      <c r="L332" t="s">
        <v>21</v>
      </c>
      <c r="M332" t="s">
        <v>25</v>
      </c>
      <c r="N332">
        <v>40</v>
      </c>
      <c r="O332">
        <v>31</v>
      </c>
      <c r="P332">
        <v>819</v>
      </c>
      <c r="Q332">
        <v>21395</v>
      </c>
    </row>
    <row r="333" spans="1:17" x14ac:dyDescent="0.25">
      <c r="A333" t="s">
        <v>477</v>
      </c>
      <c r="B333" s="1" t="s">
        <v>563</v>
      </c>
      <c r="C333">
        <v>2016</v>
      </c>
      <c r="D333" s="15">
        <f>DATE(cars[[#This Row],[year_1]],1,1)</f>
        <v>42370</v>
      </c>
      <c r="E333" t="s">
        <v>29</v>
      </c>
      <c r="F333" s="4">
        <v>106</v>
      </c>
      <c r="G333">
        <v>4</v>
      </c>
      <c r="H333" t="s">
        <v>18</v>
      </c>
      <c r="I333" t="s">
        <v>30</v>
      </c>
      <c r="J333">
        <v>4</v>
      </c>
      <c r="K333" t="s">
        <v>49</v>
      </c>
      <c r="L333" t="s">
        <v>21</v>
      </c>
      <c r="M333" t="s">
        <v>32</v>
      </c>
      <c r="N333">
        <v>41</v>
      </c>
      <c r="O333">
        <v>31</v>
      </c>
      <c r="P333">
        <v>105</v>
      </c>
      <c r="Q333">
        <v>15700</v>
      </c>
    </row>
    <row r="334" spans="1:17" x14ac:dyDescent="0.25">
      <c r="A334" t="s">
        <v>47</v>
      </c>
      <c r="B334" s="1" t="s">
        <v>997</v>
      </c>
      <c r="C334">
        <v>2015</v>
      </c>
      <c r="D334" s="15">
        <f>DATE(cars[[#This Row],[year_1]],1,1)</f>
        <v>42005</v>
      </c>
      <c r="E334" t="s">
        <v>29</v>
      </c>
      <c r="F334" s="4">
        <v>109</v>
      </c>
      <c r="G334">
        <v>4</v>
      </c>
      <c r="H334" t="s">
        <v>33</v>
      </c>
      <c r="I334" t="s">
        <v>30</v>
      </c>
      <c r="J334">
        <v>4</v>
      </c>
      <c r="K334" t="s">
        <v>53</v>
      </c>
      <c r="L334" t="s">
        <v>21</v>
      </c>
      <c r="M334" t="s">
        <v>54</v>
      </c>
      <c r="N334">
        <v>40</v>
      </c>
      <c r="O334">
        <v>31</v>
      </c>
      <c r="P334">
        <v>2009</v>
      </c>
      <c r="Q334">
        <v>17930</v>
      </c>
    </row>
    <row r="335" spans="1:17" x14ac:dyDescent="0.25">
      <c r="A335" t="s">
        <v>47</v>
      </c>
      <c r="B335" s="1" t="s">
        <v>997</v>
      </c>
      <c r="C335">
        <v>2015</v>
      </c>
      <c r="D335" s="15">
        <f>DATE(cars[[#This Row],[year_1]],1,1)</f>
        <v>42005</v>
      </c>
      <c r="E335" t="s">
        <v>29</v>
      </c>
      <c r="F335" s="4">
        <v>109</v>
      </c>
      <c r="G335">
        <v>4</v>
      </c>
      <c r="H335" t="s">
        <v>33</v>
      </c>
      <c r="I335" t="s">
        <v>30</v>
      </c>
      <c r="J335">
        <v>4</v>
      </c>
      <c r="K335" t="s">
        <v>53</v>
      </c>
      <c r="L335" t="s">
        <v>21</v>
      </c>
      <c r="M335" t="s">
        <v>54</v>
      </c>
      <c r="N335">
        <v>40</v>
      </c>
      <c r="O335">
        <v>31</v>
      </c>
      <c r="P335">
        <v>2009</v>
      </c>
      <c r="Q335">
        <v>18660</v>
      </c>
    </row>
    <row r="336" spans="1:17" x14ac:dyDescent="0.25">
      <c r="A336" t="s">
        <v>47</v>
      </c>
      <c r="B336" s="1" t="s">
        <v>997</v>
      </c>
      <c r="C336">
        <v>2015</v>
      </c>
      <c r="D336" s="15">
        <f>DATE(cars[[#This Row],[year_1]],1,1)</f>
        <v>42005</v>
      </c>
      <c r="E336" t="s">
        <v>29</v>
      </c>
      <c r="F336" s="4">
        <v>109</v>
      </c>
      <c r="G336">
        <v>4</v>
      </c>
      <c r="H336" t="s">
        <v>33</v>
      </c>
      <c r="I336" t="s">
        <v>30</v>
      </c>
      <c r="J336">
        <v>4</v>
      </c>
      <c r="K336" t="s">
        <v>53</v>
      </c>
      <c r="L336" t="s">
        <v>21</v>
      </c>
      <c r="M336" t="s">
        <v>54</v>
      </c>
      <c r="N336">
        <v>40</v>
      </c>
      <c r="O336">
        <v>31</v>
      </c>
      <c r="P336">
        <v>2009</v>
      </c>
      <c r="Q336">
        <v>17960</v>
      </c>
    </row>
    <row r="337" spans="1:17" x14ac:dyDescent="0.25">
      <c r="A337" t="s">
        <v>47</v>
      </c>
      <c r="B337" s="1" t="s">
        <v>997</v>
      </c>
      <c r="C337">
        <v>2015</v>
      </c>
      <c r="D337" s="15">
        <f>DATE(cars[[#This Row],[year_1]],1,1)</f>
        <v>42005</v>
      </c>
      <c r="E337" t="s">
        <v>29</v>
      </c>
      <c r="F337" s="4">
        <v>109</v>
      </c>
      <c r="G337">
        <v>4</v>
      </c>
      <c r="H337" t="s">
        <v>33</v>
      </c>
      <c r="I337" t="s">
        <v>30</v>
      </c>
      <c r="J337">
        <v>4</v>
      </c>
      <c r="K337" t="s">
        <v>53</v>
      </c>
      <c r="L337" t="s">
        <v>21</v>
      </c>
      <c r="M337" t="s">
        <v>54</v>
      </c>
      <c r="N337">
        <v>40</v>
      </c>
      <c r="O337">
        <v>31</v>
      </c>
      <c r="P337">
        <v>2009</v>
      </c>
      <c r="Q337">
        <v>16330</v>
      </c>
    </row>
    <row r="338" spans="1:17" x14ac:dyDescent="0.25">
      <c r="A338" t="s">
        <v>47</v>
      </c>
      <c r="B338" s="1" t="s">
        <v>997</v>
      </c>
      <c r="C338">
        <v>2015</v>
      </c>
      <c r="D338" s="15">
        <f>DATE(cars[[#This Row],[year_1]],1,1)</f>
        <v>42005</v>
      </c>
      <c r="E338" t="s">
        <v>29</v>
      </c>
      <c r="F338" s="4">
        <v>109</v>
      </c>
      <c r="G338">
        <v>4</v>
      </c>
      <c r="H338" t="s">
        <v>33</v>
      </c>
      <c r="I338" t="s">
        <v>30</v>
      </c>
      <c r="J338">
        <v>4</v>
      </c>
      <c r="K338" t="s">
        <v>53</v>
      </c>
      <c r="L338" t="s">
        <v>21</v>
      </c>
      <c r="M338" t="s">
        <v>54</v>
      </c>
      <c r="N338">
        <v>40</v>
      </c>
      <c r="O338">
        <v>31</v>
      </c>
      <c r="P338">
        <v>2009</v>
      </c>
      <c r="Q338">
        <v>15430</v>
      </c>
    </row>
    <row r="339" spans="1:17" x14ac:dyDescent="0.25">
      <c r="A339" t="s">
        <v>47</v>
      </c>
      <c r="B339" s="1" t="s">
        <v>997</v>
      </c>
      <c r="C339">
        <v>2015</v>
      </c>
      <c r="D339" s="15">
        <f>DATE(cars[[#This Row],[year_1]],1,1)</f>
        <v>42005</v>
      </c>
      <c r="E339" t="s">
        <v>29</v>
      </c>
      <c r="F339" s="4">
        <v>109</v>
      </c>
      <c r="G339">
        <v>4</v>
      </c>
      <c r="H339" t="s">
        <v>33</v>
      </c>
      <c r="I339" t="s">
        <v>30</v>
      </c>
      <c r="J339">
        <v>4</v>
      </c>
      <c r="K339" t="s">
        <v>53</v>
      </c>
      <c r="L339" t="s">
        <v>21</v>
      </c>
      <c r="M339" t="s">
        <v>54</v>
      </c>
      <c r="N339">
        <v>40</v>
      </c>
      <c r="O339">
        <v>31</v>
      </c>
      <c r="P339">
        <v>2009</v>
      </c>
      <c r="Q339">
        <v>17530</v>
      </c>
    </row>
    <row r="340" spans="1:17" x14ac:dyDescent="0.25">
      <c r="A340" t="s">
        <v>47</v>
      </c>
      <c r="B340" s="1" t="s">
        <v>997</v>
      </c>
      <c r="C340">
        <v>2016</v>
      </c>
      <c r="D340" s="15">
        <f>DATE(cars[[#This Row],[year_1]],1,1)</f>
        <v>42370</v>
      </c>
      <c r="E340" t="s">
        <v>29</v>
      </c>
      <c r="F340" s="4">
        <v>109</v>
      </c>
      <c r="G340">
        <v>4</v>
      </c>
      <c r="H340" t="s">
        <v>33</v>
      </c>
      <c r="I340" t="s">
        <v>30</v>
      </c>
      <c r="J340">
        <v>4</v>
      </c>
      <c r="K340" t="s">
        <v>53</v>
      </c>
      <c r="L340" t="s">
        <v>21</v>
      </c>
      <c r="M340" t="s">
        <v>54</v>
      </c>
      <c r="N340">
        <v>40</v>
      </c>
      <c r="O340">
        <v>31</v>
      </c>
      <c r="P340">
        <v>2009</v>
      </c>
      <c r="Q340">
        <v>16380</v>
      </c>
    </row>
    <row r="341" spans="1:17" x14ac:dyDescent="0.25">
      <c r="A341" t="s">
        <v>47</v>
      </c>
      <c r="B341" s="1" t="s">
        <v>997</v>
      </c>
      <c r="C341">
        <v>2016</v>
      </c>
      <c r="D341" s="15">
        <f>DATE(cars[[#This Row],[year_1]],1,1)</f>
        <v>42370</v>
      </c>
      <c r="E341" t="s">
        <v>29</v>
      </c>
      <c r="F341" s="4">
        <v>109</v>
      </c>
      <c r="G341">
        <v>4</v>
      </c>
      <c r="H341" t="s">
        <v>33</v>
      </c>
      <c r="I341" t="s">
        <v>30</v>
      </c>
      <c r="J341">
        <v>4</v>
      </c>
      <c r="K341" t="s">
        <v>53</v>
      </c>
      <c r="L341" t="s">
        <v>21</v>
      </c>
      <c r="M341" t="s">
        <v>54</v>
      </c>
      <c r="N341">
        <v>40</v>
      </c>
      <c r="O341">
        <v>31</v>
      </c>
      <c r="P341">
        <v>2009</v>
      </c>
      <c r="Q341">
        <v>17980</v>
      </c>
    </row>
    <row r="342" spans="1:17" x14ac:dyDescent="0.25">
      <c r="A342" t="s">
        <v>47</v>
      </c>
      <c r="B342" s="1" t="s">
        <v>997</v>
      </c>
      <c r="C342">
        <v>2016</v>
      </c>
      <c r="D342" s="15">
        <f>DATE(cars[[#This Row],[year_1]],1,1)</f>
        <v>42370</v>
      </c>
      <c r="E342" t="s">
        <v>29</v>
      </c>
      <c r="F342" s="4">
        <v>109</v>
      </c>
      <c r="G342">
        <v>4</v>
      </c>
      <c r="H342" t="s">
        <v>33</v>
      </c>
      <c r="I342" t="s">
        <v>30</v>
      </c>
      <c r="J342">
        <v>4</v>
      </c>
      <c r="K342" t="s">
        <v>53</v>
      </c>
      <c r="L342" t="s">
        <v>21</v>
      </c>
      <c r="M342" t="s">
        <v>54</v>
      </c>
      <c r="N342">
        <v>40</v>
      </c>
      <c r="O342">
        <v>31</v>
      </c>
      <c r="P342">
        <v>2009</v>
      </c>
      <c r="Q342">
        <v>18710</v>
      </c>
    </row>
    <row r="343" spans="1:17" x14ac:dyDescent="0.25">
      <c r="A343" t="s">
        <v>47</v>
      </c>
      <c r="B343" s="1" t="s">
        <v>997</v>
      </c>
      <c r="C343">
        <v>2016</v>
      </c>
      <c r="D343" s="15">
        <f>DATE(cars[[#This Row],[year_1]],1,1)</f>
        <v>42370</v>
      </c>
      <c r="E343" t="s">
        <v>29</v>
      </c>
      <c r="F343" s="4">
        <v>109</v>
      </c>
      <c r="G343">
        <v>4</v>
      </c>
      <c r="H343" t="s">
        <v>33</v>
      </c>
      <c r="I343" t="s">
        <v>30</v>
      </c>
      <c r="J343">
        <v>4</v>
      </c>
      <c r="K343" t="s">
        <v>53</v>
      </c>
      <c r="L343" t="s">
        <v>21</v>
      </c>
      <c r="M343" t="s">
        <v>54</v>
      </c>
      <c r="N343">
        <v>40</v>
      </c>
      <c r="O343">
        <v>31</v>
      </c>
      <c r="P343">
        <v>2009</v>
      </c>
      <c r="Q343">
        <v>15480</v>
      </c>
    </row>
    <row r="344" spans="1:17" x14ac:dyDescent="0.25">
      <c r="A344" t="s">
        <v>47</v>
      </c>
      <c r="B344" s="1" t="s">
        <v>997</v>
      </c>
      <c r="C344">
        <v>2017</v>
      </c>
      <c r="D344" s="15">
        <f>DATE(cars[[#This Row],[year_1]],1,1)</f>
        <v>42736</v>
      </c>
      <c r="E344" t="s">
        <v>29</v>
      </c>
      <c r="F344" s="4">
        <v>109</v>
      </c>
      <c r="G344">
        <v>4</v>
      </c>
      <c r="H344" t="s">
        <v>33</v>
      </c>
      <c r="I344" t="s">
        <v>30</v>
      </c>
      <c r="J344">
        <v>4</v>
      </c>
      <c r="K344" t="s">
        <v>53</v>
      </c>
      <c r="L344" t="s">
        <v>21</v>
      </c>
      <c r="M344" t="s">
        <v>54</v>
      </c>
      <c r="N344">
        <v>39</v>
      </c>
      <c r="O344">
        <v>31</v>
      </c>
      <c r="P344">
        <v>2009</v>
      </c>
      <c r="Q344">
        <v>15480</v>
      </c>
    </row>
    <row r="345" spans="1:17" x14ac:dyDescent="0.25">
      <c r="A345" t="s">
        <v>47</v>
      </c>
      <c r="B345" s="1" t="s">
        <v>997</v>
      </c>
      <c r="C345">
        <v>2017</v>
      </c>
      <c r="D345" s="15">
        <f>DATE(cars[[#This Row],[year_1]],1,1)</f>
        <v>42736</v>
      </c>
      <c r="E345" t="s">
        <v>29</v>
      </c>
      <c r="F345" s="4">
        <v>109</v>
      </c>
      <c r="G345">
        <v>4</v>
      </c>
      <c r="H345" t="s">
        <v>33</v>
      </c>
      <c r="I345" t="s">
        <v>30</v>
      </c>
      <c r="J345">
        <v>4</v>
      </c>
      <c r="K345" t="s">
        <v>53</v>
      </c>
      <c r="L345" t="s">
        <v>21</v>
      </c>
      <c r="M345" t="s">
        <v>54</v>
      </c>
      <c r="N345">
        <v>39</v>
      </c>
      <c r="O345">
        <v>31</v>
      </c>
      <c r="P345">
        <v>2009</v>
      </c>
      <c r="Q345">
        <v>17980</v>
      </c>
    </row>
    <row r="346" spans="1:17" x14ac:dyDescent="0.25">
      <c r="A346" t="s">
        <v>47</v>
      </c>
      <c r="B346" s="1" t="s">
        <v>997</v>
      </c>
      <c r="C346">
        <v>2017</v>
      </c>
      <c r="D346" s="15">
        <f>DATE(cars[[#This Row],[year_1]],1,1)</f>
        <v>42736</v>
      </c>
      <c r="E346" t="s">
        <v>29</v>
      </c>
      <c r="F346" s="4">
        <v>109</v>
      </c>
      <c r="G346">
        <v>4</v>
      </c>
      <c r="H346" t="s">
        <v>33</v>
      </c>
      <c r="I346" t="s">
        <v>30</v>
      </c>
      <c r="J346">
        <v>4</v>
      </c>
      <c r="K346" t="s">
        <v>53</v>
      </c>
      <c r="L346" t="s">
        <v>21</v>
      </c>
      <c r="M346" t="s">
        <v>54</v>
      </c>
      <c r="N346">
        <v>39</v>
      </c>
      <c r="O346">
        <v>31</v>
      </c>
      <c r="P346">
        <v>2009</v>
      </c>
      <c r="Q346">
        <v>16380</v>
      </c>
    </row>
    <row r="347" spans="1:17" x14ac:dyDescent="0.25">
      <c r="A347" t="s">
        <v>47</v>
      </c>
      <c r="B347" s="1" t="s">
        <v>997</v>
      </c>
      <c r="C347">
        <v>2017</v>
      </c>
      <c r="D347" s="15">
        <f>DATE(cars[[#This Row],[year_1]],1,1)</f>
        <v>42736</v>
      </c>
      <c r="E347" t="s">
        <v>29</v>
      </c>
      <c r="F347" s="4">
        <v>109</v>
      </c>
      <c r="G347">
        <v>4</v>
      </c>
      <c r="H347" t="s">
        <v>33</v>
      </c>
      <c r="I347" t="s">
        <v>30</v>
      </c>
      <c r="J347">
        <v>4</v>
      </c>
      <c r="K347" t="s">
        <v>53</v>
      </c>
      <c r="L347" t="s">
        <v>21</v>
      </c>
      <c r="M347" t="s">
        <v>54</v>
      </c>
      <c r="N347">
        <v>39</v>
      </c>
      <c r="O347">
        <v>31</v>
      </c>
      <c r="P347">
        <v>2009</v>
      </c>
      <c r="Q347">
        <v>18710</v>
      </c>
    </row>
    <row r="348" spans="1:17" x14ac:dyDescent="0.25">
      <c r="A348" t="s">
        <v>47</v>
      </c>
      <c r="B348" s="1" t="s">
        <v>998</v>
      </c>
      <c r="C348">
        <v>2015</v>
      </c>
      <c r="D348" s="15">
        <f>DATE(cars[[#This Row],[year_1]],1,1)</f>
        <v>42005</v>
      </c>
      <c r="E348" t="s">
        <v>29</v>
      </c>
      <c r="F348" s="4">
        <v>109</v>
      </c>
      <c r="G348">
        <v>4</v>
      </c>
      <c r="H348" t="s">
        <v>33</v>
      </c>
      <c r="I348" t="s">
        <v>30</v>
      </c>
      <c r="J348">
        <v>4</v>
      </c>
      <c r="K348" t="s">
        <v>49</v>
      </c>
      <c r="L348" t="s">
        <v>21</v>
      </c>
      <c r="M348" t="s">
        <v>32</v>
      </c>
      <c r="N348">
        <v>40</v>
      </c>
      <c r="O348">
        <v>31</v>
      </c>
      <c r="P348">
        <v>2009</v>
      </c>
      <c r="Q348">
        <v>13990</v>
      </c>
    </row>
    <row r="349" spans="1:17" x14ac:dyDescent="0.25">
      <c r="A349" t="s">
        <v>47</v>
      </c>
      <c r="B349" s="1" t="s">
        <v>998</v>
      </c>
      <c r="C349">
        <v>2015</v>
      </c>
      <c r="D349" s="15">
        <f>DATE(cars[[#This Row],[year_1]],1,1)</f>
        <v>42005</v>
      </c>
      <c r="E349" t="s">
        <v>29</v>
      </c>
      <c r="F349" s="4">
        <v>109</v>
      </c>
      <c r="G349">
        <v>4</v>
      </c>
      <c r="H349" t="s">
        <v>33</v>
      </c>
      <c r="I349" t="s">
        <v>30</v>
      </c>
      <c r="J349">
        <v>4</v>
      </c>
      <c r="K349" t="s">
        <v>49</v>
      </c>
      <c r="L349" t="s">
        <v>21</v>
      </c>
      <c r="M349" t="s">
        <v>32</v>
      </c>
      <c r="N349">
        <v>40</v>
      </c>
      <c r="O349">
        <v>31</v>
      </c>
      <c r="P349">
        <v>2009</v>
      </c>
      <c r="Q349">
        <v>15530</v>
      </c>
    </row>
    <row r="350" spans="1:17" x14ac:dyDescent="0.25">
      <c r="A350" t="s">
        <v>47</v>
      </c>
      <c r="B350" s="1" t="s">
        <v>998</v>
      </c>
      <c r="C350">
        <v>2015</v>
      </c>
      <c r="D350" s="15">
        <f>DATE(cars[[#This Row],[year_1]],1,1)</f>
        <v>42005</v>
      </c>
      <c r="E350" t="s">
        <v>29</v>
      </c>
      <c r="F350" s="4">
        <v>109</v>
      </c>
      <c r="G350">
        <v>4</v>
      </c>
      <c r="H350" t="s">
        <v>33</v>
      </c>
      <c r="I350" t="s">
        <v>30</v>
      </c>
      <c r="J350">
        <v>4</v>
      </c>
      <c r="K350" t="s">
        <v>49</v>
      </c>
      <c r="L350" t="s">
        <v>21</v>
      </c>
      <c r="M350" t="s">
        <v>32</v>
      </c>
      <c r="N350">
        <v>40</v>
      </c>
      <c r="O350">
        <v>31</v>
      </c>
      <c r="P350">
        <v>2009</v>
      </c>
      <c r="Q350">
        <v>16890</v>
      </c>
    </row>
    <row r="351" spans="1:17" x14ac:dyDescent="0.25">
      <c r="A351" t="s">
        <v>47</v>
      </c>
      <c r="B351" s="1" t="s">
        <v>998</v>
      </c>
      <c r="C351">
        <v>2015</v>
      </c>
      <c r="D351" s="15">
        <f>DATE(cars[[#This Row],[year_1]],1,1)</f>
        <v>42005</v>
      </c>
      <c r="E351" t="s">
        <v>29</v>
      </c>
      <c r="F351" s="4">
        <v>109</v>
      </c>
      <c r="G351">
        <v>4</v>
      </c>
      <c r="H351" t="s">
        <v>33</v>
      </c>
      <c r="I351" t="s">
        <v>30</v>
      </c>
      <c r="J351">
        <v>4</v>
      </c>
      <c r="K351" t="s">
        <v>49</v>
      </c>
      <c r="L351" t="s">
        <v>21</v>
      </c>
      <c r="M351" t="s">
        <v>32</v>
      </c>
      <c r="N351">
        <v>40</v>
      </c>
      <c r="O351">
        <v>31</v>
      </c>
      <c r="P351">
        <v>2009</v>
      </c>
      <c r="Q351">
        <v>17590</v>
      </c>
    </row>
    <row r="352" spans="1:17" x14ac:dyDescent="0.25">
      <c r="A352" t="s">
        <v>47</v>
      </c>
      <c r="B352" s="1" t="s">
        <v>998</v>
      </c>
      <c r="C352">
        <v>2016</v>
      </c>
      <c r="D352" s="15">
        <f>DATE(cars[[#This Row],[year_1]],1,1)</f>
        <v>42370</v>
      </c>
      <c r="E352" t="s">
        <v>29</v>
      </c>
      <c r="F352" s="4">
        <v>109</v>
      </c>
      <c r="G352">
        <v>4</v>
      </c>
      <c r="H352" t="s">
        <v>33</v>
      </c>
      <c r="I352" t="s">
        <v>30</v>
      </c>
      <c r="J352">
        <v>4</v>
      </c>
      <c r="K352" t="s">
        <v>49</v>
      </c>
      <c r="L352" t="s">
        <v>21</v>
      </c>
      <c r="M352" t="s">
        <v>32</v>
      </c>
      <c r="N352">
        <v>40</v>
      </c>
      <c r="O352">
        <v>31</v>
      </c>
      <c r="P352">
        <v>2009</v>
      </c>
      <c r="Q352">
        <v>14040</v>
      </c>
    </row>
    <row r="353" spans="1:17" x14ac:dyDescent="0.25">
      <c r="A353" t="s">
        <v>47</v>
      </c>
      <c r="B353" s="1" t="s">
        <v>998</v>
      </c>
      <c r="C353">
        <v>2016</v>
      </c>
      <c r="D353" s="15">
        <f>DATE(cars[[#This Row],[year_1]],1,1)</f>
        <v>42370</v>
      </c>
      <c r="E353" t="s">
        <v>29</v>
      </c>
      <c r="F353" s="4">
        <v>109</v>
      </c>
      <c r="G353">
        <v>4</v>
      </c>
      <c r="H353" t="s">
        <v>33</v>
      </c>
      <c r="I353" t="s">
        <v>30</v>
      </c>
      <c r="J353">
        <v>4</v>
      </c>
      <c r="K353" t="s">
        <v>49</v>
      </c>
      <c r="L353" t="s">
        <v>21</v>
      </c>
      <c r="M353" t="s">
        <v>32</v>
      </c>
      <c r="N353">
        <v>40</v>
      </c>
      <c r="O353">
        <v>31</v>
      </c>
      <c r="P353">
        <v>2009</v>
      </c>
      <c r="Q353">
        <v>15580</v>
      </c>
    </row>
    <row r="354" spans="1:17" x14ac:dyDescent="0.25">
      <c r="A354" t="s">
        <v>47</v>
      </c>
      <c r="B354" s="1" t="s">
        <v>998</v>
      </c>
      <c r="C354">
        <v>2016</v>
      </c>
      <c r="D354" s="15">
        <f>DATE(cars[[#This Row],[year_1]],1,1)</f>
        <v>42370</v>
      </c>
      <c r="E354" t="s">
        <v>29</v>
      </c>
      <c r="F354" s="4">
        <v>109</v>
      </c>
      <c r="G354">
        <v>4</v>
      </c>
      <c r="H354" t="s">
        <v>33</v>
      </c>
      <c r="I354" t="s">
        <v>30</v>
      </c>
      <c r="J354">
        <v>4</v>
      </c>
      <c r="K354" t="s">
        <v>49</v>
      </c>
      <c r="L354" t="s">
        <v>21</v>
      </c>
      <c r="M354" t="s">
        <v>32</v>
      </c>
      <c r="N354">
        <v>40</v>
      </c>
      <c r="O354">
        <v>31</v>
      </c>
      <c r="P354">
        <v>2009</v>
      </c>
      <c r="Q354">
        <v>17140</v>
      </c>
    </row>
    <row r="355" spans="1:17" x14ac:dyDescent="0.25">
      <c r="A355" t="s">
        <v>47</v>
      </c>
      <c r="B355" s="1" t="s">
        <v>998</v>
      </c>
      <c r="C355">
        <v>2017</v>
      </c>
      <c r="D355" s="15">
        <f>DATE(cars[[#This Row],[year_1]],1,1)</f>
        <v>42736</v>
      </c>
      <c r="E355" t="s">
        <v>29</v>
      </c>
      <c r="F355" s="4">
        <v>109</v>
      </c>
      <c r="G355">
        <v>4</v>
      </c>
      <c r="H355" t="s">
        <v>33</v>
      </c>
      <c r="I355" t="s">
        <v>30</v>
      </c>
      <c r="J355">
        <v>4</v>
      </c>
      <c r="K355" t="s">
        <v>49</v>
      </c>
      <c r="L355" t="s">
        <v>21</v>
      </c>
      <c r="M355" t="s">
        <v>32</v>
      </c>
      <c r="N355">
        <v>39</v>
      </c>
      <c r="O355">
        <v>31</v>
      </c>
      <c r="P355">
        <v>2009</v>
      </c>
      <c r="Q355">
        <v>17280</v>
      </c>
    </row>
    <row r="356" spans="1:17" x14ac:dyDescent="0.25">
      <c r="A356" t="s">
        <v>47</v>
      </c>
      <c r="B356" s="1" t="s">
        <v>998</v>
      </c>
      <c r="C356">
        <v>2017</v>
      </c>
      <c r="D356" s="15">
        <f>DATE(cars[[#This Row],[year_1]],1,1)</f>
        <v>42736</v>
      </c>
      <c r="E356" t="s">
        <v>29</v>
      </c>
      <c r="F356" s="4">
        <v>109</v>
      </c>
      <c r="G356">
        <v>4</v>
      </c>
      <c r="H356" t="s">
        <v>33</v>
      </c>
      <c r="I356" t="s">
        <v>30</v>
      </c>
      <c r="J356">
        <v>4</v>
      </c>
      <c r="K356" t="s">
        <v>49</v>
      </c>
      <c r="L356" t="s">
        <v>21</v>
      </c>
      <c r="M356" t="s">
        <v>32</v>
      </c>
      <c r="N356">
        <v>39</v>
      </c>
      <c r="O356">
        <v>31</v>
      </c>
      <c r="P356">
        <v>2009</v>
      </c>
      <c r="Q356">
        <v>14130</v>
      </c>
    </row>
    <row r="357" spans="1:17" x14ac:dyDescent="0.25">
      <c r="A357" t="s">
        <v>47</v>
      </c>
      <c r="B357" s="1" t="s">
        <v>998</v>
      </c>
      <c r="C357">
        <v>2017</v>
      </c>
      <c r="D357" s="15">
        <f>DATE(cars[[#This Row],[year_1]],1,1)</f>
        <v>42736</v>
      </c>
      <c r="E357" t="s">
        <v>29</v>
      </c>
      <c r="F357" s="4">
        <v>109</v>
      </c>
      <c r="G357">
        <v>4</v>
      </c>
      <c r="H357" t="s">
        <v>33</v>
      </c>
      <c r="I357" t="s">
        <v>30</v>
      </c>
      <c r="J357">
        <v>4</v>
      </c>
      <c r="K357" t="s">
        <v>49</v>
      </c>
      <c r="L357" t="s">
        <v>21</v>
      </c>
      <c r="M357" t="s">
        <v>32</v>
      </c>
      <c r="N357">
        <v>39</v>
      </c>
      <c r="O357">
        <v>31</v>
      </c>
      <c r="P357">
        <v>2009</v>
      </c>
      <c r="Q357">
        <v>15720</v>
      </c>
    </row>
    <row r="358" spans="1:17" x14ac:dyDescent="0.25">
      <c r="A358" t="s">
        <v>146</v>
      </c>
      <c r="B358" s="1" t="s">
        <v>328</v>
      </c>
      <c r="C358">
        <v>2014</v>
      </c>
      <c r="D358" s="15">
        <f>DATE(cars[[#This Row],[year_1]],1,1)</f>
        <v>41640</v>
      </c>
      <c r="E358" t="s">
        <v>29</v>
      </c>
      <c r="F358" s="4">
        <v>130</v>
      </c>
      <c r="G358">
        <v>4</v>
      </c>
      <c r="H358" t="s">
        <v>18</v>
      </c>
      <c r="I358" t="s">
        <v>30</v>
      </c>
      <c r="J358">
        <v>2</v>
      </c>
      <c r="K358" t="s">
        <v>329</v>
      </c>
      <c r="L358" t="s">
        <v>21</v>
      </c>
      <c r="M358" t="s">
        <v>67</v>
      </c>
      <c r="N358">
        <v>38</v>
      </c>
      <c r="O358">
        <v>31</v>
      </c>
      <c r="P358">
        <v>2202</v>
      </c>
      <c r="Q358">
        <v>19995</v>
      </c>
    </row>
    <row r="359" spans="1:17" x14ac:dyDescent="0.25">
      <c r="A359" t="s">
        <v>146</v>
      </c>
      <c r="B359" s="1" t="s">
        <v>328</v>
      </c>
      <c r="C359">
        <v>2014</v>
      </c>
      <c r="D359" s="15">
        <f>DATE(cars[[#This Row],[year_1]],1,1)</f>
        <v>41640</v>
      </c>
      <c r="E359" t="s">
        <v>29</v>
      </c>
      <c r="F359" s="4">
        <v>130</v>
      </c>
      <c r="G359">
        <v>4</v>
      </c>
      <c r="H359" t="s">
        <v>18</v>
      </c>
      <c r="I359" t="s">
        <v>30</v>
      </c>
      <c r="J359">
        <v>2</v>
      </c>
      <c r="K359" t="s">
        <v>329</v>
      </c>
      <c r="L359" t="s">
        <v>21</v>
      </c>
      <c r="M359" t="s">
        <v>67</v>
      </c>
      <c r="N359">
        <v>38</v>
      </c>
      <c r="O359">
        <v>31</v>
      </c>
      <c r="P359">
        <v>2202</v>
      </c>
      <c r="Q359">
        <v>23340</v>
      </c>
    </row>
    <row r="360" spans="1:17" x14ac:dyDescent="0.25">
      <c r="A360" t="s">
        <v>146</v>
      </c>
      <c r="B360" s="1" t="s">
        <v>328</v>
      </c>
      <c r="C360">
        <v>2014</v>
      </c>
      <c r="D360" s="15">
        <f>DATE(cars[[#This Row],[year_1]],1,1)</f>
        <v>41640</v>
      </c>
      <c r="E360" t="s">
        <v>29</v>
      </c>
      <c r="F360" s="4">
        <v>130</v>
      </c>
      <c r="G360">
        <v>4</v>
      </c>
      <c r="H360" t="s">
        <v>18</v>
      </c>
      <c r="I360" t="s">
        <v>30</v>
      </c>
      <c r="J360">
        <v>2</v>
      </c>
      <c r="K360" t="s">
        <v>329</v>
      </c>
      <c r="L360" t="s">
        <v>21</v>
      </c>
      <c r="M360" t="s">
        <v>67</v>
      </c>
      <c r="N360">
        <v>38</v>
      </c>
      <c r="O360">
        <v>31</v>
      </c>
      <c r="P360">
        <v>2202</v>
      </c>
      <c r="Q360">
        <v>21840</v>
      </c>
    </row>
    <row r="361" spans="1:17" x14ac:dyDescent="0.25">
      <c r="A361" t="s">
        <v>146</v>
      </c>
      <c r="B361" s="1" t="s">
        <v>328</v>
      </c>
      <c r="C361">
        <v>2015</v>
      </c>
      <c r="D361" s="15">
        <f>DATE(cars[[#This Row],[year_1]],1,1)</f>
        <v>42005</v>
      </c>
      <c r="E361" t="s">
        <v>29</v>
      </c>
      <c r="F361" s="4">
        <v>130</v>
      </c>
      <c r="G361">
        <v>4</v>
      </c>
      <c r="H361" t="s">
        <v>18</v>
      </c>
      <c r="I361" t="s">
        <v>30</v>
      </c>
      <c r="J361">
        <v>2</v>
      </c>
      <c r="K361" t="s">
        <v>329</v>
      </c>
      <c r="L361" t="s">
        <v>21</v>
      </c>
      <c r="M361" t="s">
        <v>67</v>
      </c>
      <c r="N361">
        <v>38</v>
      </c>
      <c r="O361">
        <v>31</v>
      </c>
      <c r="P361">
        <v>2202</v>
      </c>
      <c r="Q361">
        <v>21990</v>
      </c>
    </row>
    <row r="362" spans="1:17" x14ac:dyDescent="0.25">
      <c r="A362" t="s">
        <v>146</v>
      </c>
      <c r="B362" s="1" t="s">
        <v>328</v>
      </c>
      <c r="C362">
        <v>2015</v>
      </c>
      <c r="D362" s="15">
        <f>DATE(cars[[#This Row],[year_1]],1,1)</f>
        <v>42005</v>
      </c>
      <c r="E362" t="s">
        <v>29</v>
      </c>
      <c r="F362" s="4">
        <v>130</v>
      </c>
      <c r="G362">
        <v>4</v>
      </c>
      <c r="H362" t="s">
        <v>18</v>
      </c>
      <c r="I362" t="s">
        <v>30</v>
      </c>
      <c r="J362">
        <v>2</v>
      </c>
      <c r="K362" t="s">
        <v>329</v>
      </c>
      <c r="L362" t="s">
        <v>21</v>
      </c>
      <c r="M362" t="s">
        <v>67</v>
      </c>
      <c r="N362">
        <v>38</v>
      </c>
      <c r="O362">
        <v>31</v>
      </c>
      <c r="P362">
        <v>2202</v>
      </c>
      <c r="Q362">
        <v>23490</v>
      </c>
    </row>
    <row r="363" spans="1:17" x14ac:dyDescent="0.25">
      <c r="A363" t="s">
        <v>146</v>
      </c>
      <c r="B363" s="1" t="s">
        <v>328</v>
      </c>
      <c r="C363">
        <v>2015</v>
      </c>
      <c r="D363" s="15">
        <f>DATE(cars[[#This Row],[year_1]],1,1)</f>
        <v>42005</v>
      </c>
      <c r="E363" t="s">
        <v>29</v>
      </c>
      <c r="F363" s="4">
        <v>130</v>
      </c>
      <c r="G363">
        <v>4</v>
      </c>
      <c r="H363" t="s">
        <v>18</v>
      </c>
      <c r="I363" t="s">
        <v>30</v>
      </c>
      <c r="J363">
        <v>2</v>
      </c>
      <c r="K363" t="s">
        <v>329</v>
      </c>
      <c r="L363" t="s">
        <v>21</v>
      </c>
      <c r="M363" t="s">
        <v>67</v>
      </c>
      <c r="N363">
        <v>38</v>
      </c>
      <c r="O363">
        <v>31</v>
      </c>
      <c r="P363">
        <v>2202</v>
      </c>
      <c r="Q363">
        <v>20145</v>
      </c>
    </row>
    <row r="364" spans="1:17" x14ac:dyDescent="0.25">
      <c r="A364" t="s">
        <v>146</v>
      </c>
      <c r="B364" s="1" t="s">
        <v>328</v>
      </c>
      <c r="C364">
        <v>2016</v>
      </c>
      <c r="D364" s="15">
        <f>DATE(cars[[#This Row],[year_1]],1,1)</f>
        <v>42370</v>
      </c>
      <c r="E364" t="s">
        <v>29</v>
      </c>
      <c r="F364" s="4">
        <v>130</v>
      </c>
      <c r="G364">
        <v>4</v>
      </c>
      <c r="H364" t="s">
        <v>18</v>
      </c>
      <c r="I364" t="s">
        <v>30</v>
      </c>
      <c r="J364">
        <v>2</v>
      </c>
      <c r="K364" t="s">
        <v>329</v>
      </c>
      <c r="L364" t="s">
        <v>21</v>
      </c>
      <c r="M364" t="s">
        <v>67</v>
      </c>
      <c r="N364">
        <v>38</v>
      </c>
      <c r="O364">
        <v>31</v>
      </c>
      <c r="P364">
        <v>2202</v>
      </c>
      <c r="Q364">
        <v>22140</v>
      </c>
    </row>
    <row r="365" spans="1:17" x14ac:dyDescent="0.25">
      <c r="A365" t="s">
        <v>146</v>
      </c>
      <c r="B365" s="1" t="s">
        <v>328</v>
      </c>
      <c r="C365">
        <v>2016</v>
      </c>
      <c r="D365" s="15">
        <f>DATE(cars[[#This Row],[year_1]],1,1)</f>
        <v>42370</v>
      </c>
      <c r="E365" t="s">
        <v>29</v>
      </c>
      <c r="F365" s="4">
        <v>130</v>
      </c>
      <c r="G365">
        <v>4</v>
      </c>
      <c r="H365" t="s">
        <v>18</v>
      </c>
      <c r="I365" t="s">
        <v>30</v>
      </c>
      <c r="J365">
        <v>2</v>
      </c>
      <c r="K365" t="s">
        <v>329</v>
      </c>
      <c r="L365" t="s">
        <v>21</v>
      </c>
      <c r="M365" t="s">
        <v>67</v>
      </c>
      <c r="N365">
        <v>38</v>
      </c>
      <c r="O365">
        <v>31</v>
      </c>
      <c r="P365">
        <v>2202</v>
      </c>
      <c r="Q365">
        <v>24440</v>
      </c>
    </row>
    <row r="366" spans="1:17" x14ac:dyDescent="0.25">
      <c r="A366" t="s">
        <v>146</v>
      </c>
      <c r="B366" s="1" t="s">
        <v>328</v>
      </c>
      <c r="C366">
        <v>2016</v>
      </c>
      <c r="D366" s="15">
        <f>DATE(cars[[#This Row],[year_1]],1,1)</f>
        <v>42370</v>
      </c>
      <c r="E366" t="s">
        <v>29</v>
      </c>
      <c r="F366" s="4">
        <v>130</v>
      </c>
      <c r="G366">
        <v>4</v>
      </c>
      <c r="H366" t="s">
        <v>18</v>
      </c>
      <c r="I366" t="s">
        <v>30</v>
      </c>
      <c r="J366">
        <v>2</v>
      </c>
      <c r="K366" t="s">
        <v>329</v>
      </c>
      <c r="L366" t="s">
        <v>21</v>
      </c>
      <c r="M366" t="s">
        <v>67</v>
      </c>
      <c r="N366">
        <v>38</v>
      </c>
      <c r="O366">
        <v>31</v>
      </c>
      <c r="P366">
        <v>2202</v>
      </c>
      <c r="Q366">
        <v>20295</v>
      </c>
    </row>
    <row r="367" spans="1:17" x14ac:dyDescent="0.25">
      <c r="A367" t="s">
        <v>146</v>
      </c>
      <c r="B367" s="1" t="s">
        <v>286</v>
      </c>
      <c r="C367">
        <v>2015</v>
      </c>
      <c r="D367" s="15">
        <f>DATE(cars[[#This Row],[year_1]],1,1)</f>
        <v>42005</v>
      </c>
      <c r="E367" t="s">
        <v>29</v>
      </c>
      <c r="F367" s="4">
        <v>143</v>
      </c>
      <c r="G367">
        <v>4</v>
      </c>
      <c r="H367" t="s">
        <v>33</v>
      </c>
      <c r="I367" t="s">
        <v>30</v>
      </c>
      <c r="J367">
        <v>4</v>
      </c>
      <c r="K367" t="s">
        <v>49</v>
      </c>
      <c r="L367" t="s">
        <v>21</v>
      </c>
      <c r="M367" t="s">
        <v>32</v>
      </c>
      <c r="N367">
        <v>41</v>
      </c>
      <c r="O367">
        <v>31</v>
      </c>
      <c r="P367">
        <v>2202</v>
      </c>
      <c r="Q367">
        <v>20040</v>
      </c>
    </row>
    <row r="368" spans="1:17" x14ac:dyDescent="0.25">
      <c r="A368" t="s">
        <v>28</v>
      </c>
      <c r="B368" s="1" t="s">
        <v>132</v>
      </c>
      <c r="C368">
        <v>2015</v>
      </c>
      <c r="D368" s="15">
        <f>DATE(cars[[#This Row],[year_1]],1,1)</f>
        <v>42005</v>
      </c>
      <c r="E368" t="s">
        <v>60</v>
      </c>
      <c r="F368" s="4">
        <v>150</v>
      </c>
      <c r="G368">
        <v>4</v>
      </c>
      <c r="H368" t="s">
        <v>77</v>
      </c>
      <c r="I368" t="s">
        <v>30</v>
      </c>
      <c r="J368">
        <v>4</v>
      </c>
      <c r="K368" t="s">
        <v>61</v>
      </c>
      <c r="L368" t="s">
        <v>21</v>
      </c>
      <c r="M368" t="s">
        <v>32</v>
      </c>
      <c r="N368">
        <v>43</v>
      </c>
      <c r="O368">
        <v>31</v>
      </c>
      <c r="P368">
        <v>3105</v>
      </c>
      <c r="Q368">
        <v>35150</v>
      </c>
    </row>
    <row r="369" spans="1:17" x14ac:dyDescent="0.25">
      <c r="A369" t="s">
        <v>28</v>
      </c>
      <c r="B369" s="1" t="s">
        <v>132</v>
      </c>
      <c r="C369">
        <v>2015</v>
      </c>
      <c r="D369" s="15">
        <f>DATE(cars[[#This Row],[year_1]],1,1)</f>
        <v>42005</v>
      </c>
      <c r="E369" t="s">
        <v>60</v>
      </c>
      <c r="F369" s="4">
        <v>150</v>
      </c>
      <c r="G369">
        <v>4</v>
      </c>
      <c r="H369" t="s">
        <v>77</v>
      </c>
      <c r="I369" t="s">
        <v>30</v>
      </c>
      <c r="J369">
        <v>4</v>
      </c>
      <c r="K369" t="s">
        <v>61</v>
      </c>
      <c r="L369" t="s">
        <v>21</v>
      </c>
      <c r="M369" t="s">
        <v>32</v>
      </c>
      <c r="N369">
        <v>43</v>
      </c>
      <c r="O369">
        <v>31</v>
      </c>
      <c r="P369">
        <v>3105</v>
      </c>
      <c r="Q369">
        <v>32600</v>
      </c>
    </row>
    <row r="370" spans="1:17" x14ac:dyDescent="0.25">
      <c r="A370" t="s">
        <v>28</v>
      </c>
      <c r="B370" s="1" t="s">
        <v>132</v>
      </c>
      <c r="C370">
        <v>2015</v>
      </c>
      <c r="D370" s="15">
        <f>DATE(cars[[#This Row],[year_1]],1,1)</f>
        <v>42005</v>
      </c>
      <c r="E370" t="s">
        <v>60</v>
      </c>
      <c r="F370" s="4">
        <v>150</v>
      </c>
      <c r="G370">
        <v>4</v>
      </c>
      <c r="H370" t="s">
        <v>77</v>
      </c>
      <c r="I370" t="s">
        <v>30</v>
      </c>
      <c r="J370">
        <v>4</v>
      </c>
      <c r="K370" t="s">
        <v>61</v>
      </c>
      <c r="L370" t="s">
        <v>21</v>
      </c>
      <c r="M370" t="s">
        <v>32</v>
      </c>
      <c r="N370">
        <v>43</v>
      </c>
      <c r="O370">
        <v>31</v>
      </c>
      <c r="P370">
        <v>3105</v>
      </c>
      <c r="Q370">
        <v>41050</v>
      </c>
    </row>
    <row r="371" spans="1:17" x14ac:dyDescent="0.25">
      <c r="A371" t="s">
        <v>28</v>
      </c>
      <c r="B371" s="1" t="s">
        <v>132</v>
      </c>
      <c r="C371">
        <v>2016</v>
      </c>
      <c r="D371" s="15">
        <f>DATE(cars[[#This Row],[year_1]],1,1)</f>
        <v>42370</v>
      </c>
      <c r="E371" t="s">
        <v>60</v>
      </c>
      <c r="F371" s="4">
        <v>150</v>
      </c>
      <c r="G371">
        <v>4</v>
      </c>
      <c r="H371" t="s">
        <v>77</v>
      </c>
      <c r="I371" t="s">
        <v>30</v>
      </c>
      <c r="J371">
        <v>4</v>
      </c>
      <c r="K371" t="s">
        <v>61</v>
      </c>
      <c r="L371" t="s">
        <v>21</v>
      </c>
      <c r="M371" t="s">
        <v>32</v>
      </c>
      <c r="N371">
        <v>43</v>
      </c>
      <c r="O371">
        <v>31</v>
      </c>
      <c r="P371">
        <v>3105</v>
      </c>
      <c r="Q371">
        <v>33200</v>
      </c>
    </row>
    <row r="372" spans="1:17" x14ac:dyDescent="0.25">
      <c r="A372" t="s">
        <v>28</v>
      </c>
      <c r="B372" s="1" t="s">
        <v>132</v>
      </c>
      <c r="C372">
        <v>2016</v>
      </c>
      <c r="D372" s="15">
        <f>DATE(cars[[#This Row],[year_1]],1,1)</f>
        <v>42370</v>
      </c>
      <c r="E372" t="s">
        <v>60</v>
      </c>
      <c r="F372" s="4">
        <v>150</v>
      </c>
      <c r="G372">
        <v>4</v>
      </c>
      <c r="H372" t="s">
        <v>77</v>
      </c>
      <c r="I372" t="s">
        <v>30</v>
      </c>
      <c r="J372">
        <v>4</v>
      </c>
      <c r="K372" t="s">
        <v>61</v>
      </c>
      <c r="L372" t="s">
        <v>21</v>
      </c>
      <c r="M372" t="s">
        <v>32</v>
      </c>
      <c r="N372">
        <v>43</v>
      </c>
      <c r="O372">
        <v>31</v>
      </c>
      <c r="P372">
        <v>3105</v>
      </c>
      <c r="Q372">
        <v>36700</v>
      </c>
    </row>
    <row r="373" spans="1:17" x14ac:dyDescent="0.25">
      <c r="A373" t="s">
        <v>28</v>
      </c>
      <c r="B373" s="1" t="s">
        <v>132</v>
      </c>
      <c r="C373">
        <v>2016</v>
      </c>
      <c r="D373" s="15">
        <f>DATE(cars[[#This Row],[year_1]],1,1)</f>
        <v>42370</v>
      </c>
      <c r="E373" t="s">
        <v>60</v>
      </c>
      <c r="F373" s="4">
        <v>150</v>
      </c>
      <c r="G373">
        <v>4</v>
      </c>
      <c r="H373" t="s">
        <v>77</v>
      </c>
      <c r="I373" t="s">
        <v>30</v>
      </c>
      <c r="J373">
        <v>4</v>
      </c>
      <c r="K373" t="s">
        <v>61</v>
      </c>
      <c r="L373" t="s">
        <v>21</v>
      </c>
      <c r="M373" t="s">
        <v>32</v>
      </c>
      <c r="N373">
        <v>43</v>
      </c>
      <c r="O373">
        <v>31</v>
      </c>
      <c r="P373">
        <v>3105</v>
      </c>
      <c r="Q373">
        <v>35900</v>
      </c>
    </row>
    <row r="374" spans="1:17" x14ac:dyDescent="0.25">
      <c r="A374" t="s">
        <v>28</v>
      </c>
      <c r="B374" s="1" t="s">
        <v>132</v>
      </c>
      <c r="C374">
        <v>2016</v>
      </c>
      <c r="D374" s="15">
        <f>DATE(cars[[#This Row],[year_1]],1,1)</f>
        <v>42370</v>
      </c>
      <c r="E374" t="s">
        <v>60</v>
      </c>
      <c r="F374" s="4">
        <v>150</v>
      </c>
      <c r="G374">
        <v>4</v>
      </c>
      <c r="H374" t="s">
        <v>77</v>
      </c>
      <c r="I374" t="s">
        <v>30</v>
      </c>
      <c r="J374">
        <v>4</v>
      </c>
      <c r="K374" t="s">
        <v>61</v>
      </c>
      <c r="L374" t="s">
        <v>21</v>
      </c>
      <c r="M374" t="s">
        <v>32</v>
      </c>
      <c r="N374">
        <v>43</v>
      </c>
      <c r="O374">
        <v>31</v>
      </c>
      <c r="P374">
        <v>3105</v>
      </c>
      <c r="Q374">
        <v>42050</v>
      </c>
    </row>
    <row r="375" spans="1:17" x14ac:dyDescent="0.25">
      <c r="A375" t="s">
        <v>220</v>
      </c>
      <c r="B375" s="1" t="s">
        <v>525</v>
      </c>
      <c r="C375">
        <v>2015</v>
      </c>
      <c r="D375" s="15">
        <f>DATE(cars[[#This Row],[year_1]],1,1)</f>
        <v>42005</v>
      </c>
      <c r="E375" t="s">
        <v>60</v>
      </c>
      <c r="F375" s="4">
        <v>150</v>
      </c>
      <c r="G375">
        <v>4</v>
      </c>
      <c r="H375" t="s">
        <v>77</v>
      </c>
      <c r="I375" t="s">
        <v>30</v>
      </c>
      <c r="J375">
        <v>4</v>
      </c>
      <c r="K375" t="s">
        <v>222</v>
      </c>
      <c r="L375" t="s">
        <v>21</v>
      </c>
      <c r="M375" t="s">
        <v>35</v>
      </c>
      <c r="N375">
        <v>42</v>
      </c>
      <c r="O375">
        <v>31</v>
      </c>
      <c r="P375">
        <v>873</v>
      </c>
      <c r="Q375">
        <v>31445</v>
      </c>
    </row>
    <row r="376" spans="1:17" x14ac:dyDescent="0.25">
      <c r="A376" t="s">
        <v>220</v>
      </c>
      <c r="B376" s="1" t="s">
        <v>525</v>
      </c>
      <c r="C376">
        <v>2015</v>
      </c>
      <c r="D376" s="15">
        <f>DATE(cars[[#This Row],[year_1]],1,1)</f>
        <v>42005</v>
      </c>
      <c r="E376" t="s">
        <v>60</v>
      </c>
      <c r="F376" s="4">
        <v>150</v>
      </c>
      <c r="G376">
        <v>4</v>
      </c>
      <c r="H376" t="s">
        <v>18</v>
      </c>
      <c r="I376" t="s">
        <v>30</v>
      </c>
      <c r="J376">
        <v>4</v>
      </c>
      <c r="K376" t="s">
        <v>222</v>
      </c>
      <c r="L376" t="s">
        <v>21</v>
      </c>
      <c r="M376" t="s">
        <v>35</v>
      </c>
      <c r="N376">
        <v>43</v>
      </c>
      <c r="O376">
        <v>31</v>
      </c>
      <c r="P376">
        <v>873</v>
      </c>
      <c r="Q376">
        <v>27995</v>
      </c>
    </row>
    <row r="377" spans="1:17" x14ac:dyDescent="0.25">
      <c r="A377" t="s">
        <v>220</v>
      </c>
      <c r="B377" s="1" t="s">
        <v>525</v>
      </c>
      <c r="C377">
        <v>2015</v>
      </c>
      <c r="D377" s="15">
        <f>DATE(cars[[#This Row],[year_1]],1,1)</f>
        <v>42005</v>
      </c>
      <c r="E377" t="s">
        <v>60</v>
      </c>
      <c r="F377" s="4">
        <v>150</v>
      </c>
      <c r="G377">
        <v>4</v>
      </c>
      <c r="H377" t="s">
        <v>18</v>
      </c>
      <c r="I377" t="s">
        <v>30</v>
      </c>
      <c r="J377">
        <v>4</v>
      </c>
      <c r="K377" t="s">
        <v>222</v>
      </c>
      <c r="L377" t="s">
        <v>21</v>
      </c>
      <c r="M377" t="s">
        <v>35</v>
      </c>
      <c r="N377">
        <v>43</v>
      </c>
      <c r="O377">
        <v>31</v>
      </c>
      <c r="P377">
        <v>873</v>
      </c>
      <c r="Q377">
        <v>30345</v>
      </c>
    </row>
    <row r="378" spans="1:17" x14ac:dyDescent="0.25">
      <c r="A378" t="s">
        <v>220</v>
      </c>
      <c r="B378" s="1" t="s">
        <v>525</v>
      </c>
      <c r="C378">
        <v>2015</v>
      </c>
      <c r="D378" s="15">
        <f>DATE(cars[[#This Row],[year_1]],1,1)</f>
        <v>42005</v>
      </c>
      <c r="E378" t="s">
        <v>60</v>
      </c>
      <c r="F378" s="4">
        <v>150</v>
      </c>
      <c r="G378">
        <v>4</v>
      </c>
      <c r="H378" t="s">
        <v>18</v>
      </c>
      <c r="I378" t="s">
        <v>30</v>
      </c>
      <c r="J378">
        <v>4</v>
      </c>
      <c r="K378" t="s">
        <v>222</v>
      </c>
      <c r="L378" t="s">
        <v>21</v>
      </c>
      <c r="M378" t="s">
        <v>35</v>
      </c>
      <c r="N378">
        <v>43</v>
      </c>
      <c r="O378">
        <v>31</v>
      </c>
      <c r="P378">
        <v>873</v>
      </c>
      <c r="Q378">
        <v>24595</v>
      </c>
    </row>
    <row r="379" spans="1:17" x14ac:dyDescent="0.25">
      <c r="A379" t="s">
        <v>220</v>
      </c>
      <c r="B379" s="1" t="s">
        <v>525</v>
      </c>
      <c r="C379">
        <v>2015</v>
      </c>
      <c r="D379" s="15">
        <f>DATE(cars[[#This Row],[year_1]],1,1)</f>
        <v>42005</v>
      </c>
      <c r="E379" t="s">
        <v>60</v>
      </c>
      <c r="F379" s="4">
        <v>150</v>
      </c>
      <c r="G379">
        <v>4</v>
      </c>
      <c r="H379" t="s">
        <v>77</v>
      </c>
      <c r="I379" t="s">
        <v>30</v>
      </c>
      <c r="J379">
        <v>4</v>
      </c>
      <c r="K379" t="s">
        <v>222</v>
      </c>
      <c r="L379" t="s">
        <v>21</v>
      </c>
      <c r="M379" t="s">
        <v>35</v>
      </c>
      <c r="N379">
        <v>42</v>
      </c>
      <c r="O379">
        <v>31</v>
      </c>
      <c r="P379">
        <v>873</v>
      </c>
      <c r="Q379">
        <v>25695</v>
      </c>
    </row>
    <row r="380" spans="1:17" x14ac:dyDescent="0.25">
      <c r="A380" t="s">
        <v>220</v>
      </c>
      <c r="B380" s="1" t="s">
        <v>525</v>
      </c>
      <c r="C380">
        <v>2015</v>
      </c>
      <c r="D380" s="15">
        <f>DATE(cars[[#This Row],[year_1]],1,1)</f>
        <v>42005</v>
      </c>
      <c r="E380" t="s">
        <v>60</v>
      </c>
      <c r="F380" s="4">
        <v>150</v>
      </c>
      <c r="G380">
        <v>4</v>
      </c>
      <c r="H380" t="s">
        <v>77</v>
      </c>
      <c r="I380" t="s">
        <v>30</v>
      </c>
      <c r="J380">
        <v>4</v>
      </c>
      <c r="K380" t="s">
        <v>222</v>
      </c>
      <c r="L380" t="s">
        <v>21</v>
      </c>
      <c r="M380" t="s">
        <v>35</v>
      </c>
      <c r="N380">
        <v>42</v>
      </c>
      <c r="O380">
        <v>31</v>
      </c>
      <c r="P380">
        <v>873</v>
      </c>
      <c r="Q380">
        <v>29095</v>
      </c>
    </row>
    <row r="381" spans="1:17" x14ac:dyDescent="0.25">
      <c r="A381" t="s">
        <v>220</v>
      </c>
      <c r="B381" s="1" t="s">
        <v>526</v>
      </c>
      <c r="C381">
        <v>2015</v>
      </c>
      <c r="D381" s="15">
        <f>DATE(cars[[#This Row],[year_1]],1,1)</f>
        <v>42005</v>
      </c>
      <c r="E381" t="s">
        <v>60</v>
      </c>
      <c r="F381" s="4">
        <v>150</v>
      </c>
      <c r="G381">
        <v>4</v>
      </c>
      <c r="H381" t="s">
        <v>77</v>
      </c>
      <c r="I381" t="s">
        <v>30</v>
      </c>
      <c r="J381">
        <v>4</v>
      </c>
      <c r="K381" t="s">
        <v>224</v>
      </c>
      <c r="L381" t="s">
        <v>21</v>
      </c>
      <c r="M381" t="s">
        <v>54</v>
      </c>
      <c r="N381">
        <v>43</v>
      </c>
      <c r="O381">
        <v>31</v>
      </c>
      <c r="P381">
        <v>873</v>
      </c>
      <c r="Q381">
        <v>26995</v>
      </c>
    </row>
    <row r="382" spans="1:17" x14ac:dyDescent="0.25">
      <c r="A382" t="s">
        <v>220</v>
      </c>
      <c r="B382" s="1" t="s">
        <v>526</v>
      </c>
      <c r="C382">
        <v>2015</v>
      </c>
      <c r="D382" s="15">
        <f>DATE(cars[[#This Row],[year_1]],1,1)</f>
        <v>42005</v>
      </c>
      <c r="E382" t="s">
        <v>60</v>
      </c>
      <c r="F382" s="4">
        <v>150</v>
      </c>
      <c r="G382">
        <v>4</v>
      </c>
      <c r="H382" t="s">
        <v>77</v>
      </c>
      <c r="I382" t="s">
        <v>30</v>
      </c>
      <c r="J382">
        <v>4</v>
      </c>
      <c r="K382" t="s">
        <v>224</v>
      </c>
      <c r="L382" t="s">
        <v>21</v>
      </c>
      <c r="M382" t="s">
        <v>54</v>
      </c>
      <c r="N382">
        <v>43</v>
      </c>
      <c r="O382">
        <v>31</v>
      </c>
      <c r="P382">
        <v>873</v>
      </c>
      <c r="Q382">
        <v>23445</v>
      </c>
    </row>
    <row r="383" spans="1:17" x14ac:dyDescent="0.25">
      <c r="A383" t="s">
        <v>220</v>
      </c>
      <c r="B383" s="1" t="s">
        <v>526</v>
      </c>
      <c r="C383">
        <v>2015</v>
      </c>
      <c r="D383" s="15">
        <f>DATE(cars[[#This Row],[year_1]],1,1)</f>
        <v>42005</v>
      </c>
      <c r="E383" t="s">
        <v>60</v>
      </c>
      <c r="F383" s="4">
        <v>150</v>
      </c>
      <c r="G383">
        <v>4</v>
      </c>
      <c r="H383" t="s">
        <v>77</v>
      </c>
      <c r="I383" t="s">
        <v>30</v>
      </c>
      <c r="J383">
        <v>4</v>
      </c>
      <c r="K383" t="s">
        <v>224</v>
      </c>
      <c r="L383" t="s">
        <v>21</v>
      </c>
      <c r="M383" t="s">
        <v>54</v>
      </c>
      <c r="N383">
        <v>43</v>
      </c>
      <c r="O383">
        <v>31</v>
      </c>
      <c r="P383">
        <v>873</v>
      </c>
      <c r="Q383">
        <v>29495</v>
      </c>
    </row>
    <row r="384" spans="1:17" x14ac:dyDescent="0.25">
      <c r="A384" t="s">
        <v>220</v>
      </c>
      <c r="B384" s="1" t="s">
        <v>589</v>
      </c>
      <c r="C384">
        <v>2015</v>
      </c>
      <c r="D384" s="15">
        <f>DATE(cars[[#This Row],[year_1]],1,1)</f>
        <v>42005</v>
      </c>
      <c r="E384" t="s">
        <v>60</v>
      </c>
      <c r="F384" s="4">
        <v>150</v>
      </c>
      <c r="G384">
        <v>4</v>
      </c>
      <c r="H384" t="s">
        <v>77</v>
      </c>
      <c r="I384" t="s">
        <v>30</v>
      </c>
      <c r="J384">
        <v>4</v>
      </c>
      <c r="K384" t="s">
        <v>222</v>
      </c>
      <c r="L384" t="s">
        <v>31</v>
      </c>
      <c r="M384" t="s">
        <v>32</v>
      </c>
      <c r="N384">
        <v>45</v>
      </c>
      <c r="O384">
        <v>31</v>
      </c>
      <c r="P384">
        <v>873</v>
      </c>
      <c r="Q384">
        <v>25175</v>
      </c>
    </row>
    <row r="385" spans="1:17" x14ac:dyDescent="0.25">
      <c r="A385" t="s">
        <v>220</v>
      </c>
      <c r="B385" s="1" t="s">
        <v>589</v>
      </c>
      <c r="C385">
        <v>2015</v>
      </c>
      <c r="D385" s="15">
        <f>DATE(cars[[#This Row],[year_1]],1,1)</f>
        <v>42005</v>
      </c>
      <c r="E385" t="s">
        <v>60</v>
      </c>
      <c r="F385" s="4">
        <v>150</v>
      </c>
      <c r="G385">
        <v>4</v>
      </c>
      <c r="H385" t="s">
        <v>18</v>
      </c>
      <c r="I385" t="s">
        <v>30</v>
      </c>
      <c r="J385">
        <v>4</v>
      </c>
      <c r="K385" t="s">
        <v>222</v>
      </c>
      <c r="L385" t="s">
        <v>31</v>
      </c>
      <c r="M385" t="s">
        <v>32</v>
      </c>
      <c r="N385">
        <v>46</v>
      </c>
      <c r="O385">
        <v>31</v>
      </c>
      <c r="P385">
        <v>873</v>
      </c>
      <c r="Q385">
        <v>21640</v>
      </c>
    </row>
    <row r="386" spans="1:17" x14ac:dyDescent="0.25">
      <c r="A386" t="s">
        <v>220</v>
      </c>
      <c r="B386" s="1" t="s">
        <v>589</v>
      </c>
      <c r="C386">
        <v>2015</v>
      </c>
      <c r="D386" s="15">
        <f>DATE(cars[[#This Row],[year_1]],1,1)</f>
        <v>42005</v>
      </c>
      <c r="E386" t="s">
        <v>60</v>
      </c>
      <c r="F386" s="4">
        <v>150</v>
      </c>
      <c r="G386">
        <v>4</v>
      </c>
      <c r="H386" t="s">
        <v>77</v>
      </c>
      <c r="I386" t="s">
        <v>30</v>
      </c>
      <c r="J386">
        <v>4</v>
      </c>
      <c r="K386" t="s">
        <v>222</v>
      </c>
      <c r="L386" t="s">
        <v>31</v>
      </c>
      <c r="M386" t="s">
        <v>32</v>
      </c>
      <c r="N386">
        <v>45</v>
      </c>
      <c r="O386">
        <v>31</v>
      </c>
      <c r="P386">
        <v>873</v>
      </c>
      <c r="Q386">
        <v>22740</v>
      </c>
    </row>
    <row r="387" spans="1:17" x14ac:dyDescent="0.25">
      <c r="A387" t="s">
        <v>220</v>
      </c>
      <c r="B387" s="1" t="s">
        <v>589</v>
      </c>
      <c r="C387">
        <v>2015</v>
      </c>
      <c r="D387" s="15">
        <f>DATE(cars[[#This Row],[year_1]],1,1)</f>
        <v>42005</v>
      </c>
      <c r="E387" t="s">
        <v>60</v>
      </c>
      <c r="F387" s="4">
        <v>150</v>
      </c>
      <c r="G387">
        <v>4</v>
      </c>
      <c r="H387" t="s">
        <v>18</v>
      </c>
      <c r="I387" t="s">
        <v>30</v>
      </c>
      <c r="J387">
        <v>4</v>
      </c>
      <c r="K387" t="s">
        <v>222</v>
      </c>
      <c r="L387" t="s">
        <v>31</v>
      </c>
      <c r="M387" t="s">
        <v>32</v>
      </c>
      <c r="N387">
        <v>46</v>
      </c>
      <c r="O387">
        <v>31</v>
      </c>
      <c r="P387">
        <v>873</v>
      </c>
      <c r="Q387">
        <v>24075</v>
      </c>
    </row>
    <row r="388" spans="1:17" x14ac:dyDescent="0.25">
      <c r="A388" t="s">
        <v>220</v>
      </c>
      <c r="B388" s="1" t="s">
        <v>589</v>
      </c>
      <c r="C388">
        <v>2015</v>
      </c>
      <c r="D388" s="15">
        <f>DATE(cars[[#This Row],[year_1]],1,1)</f>
        <v>42005</v>
      </c>
      <c r="E388" t="s">
        <v>60</v>
      </c>
      <c r="F388" s="4">
        <v>150</v>
      </c>
      <c r="G388">
        <v>4</v>
      </c>
      <c r="H388" t="s">
        <v>18</v>
      </c>
      <c r="I388" t="s">
        <v>30</v>
      </c>
      <c r="J388">
        <v>4</v>
      </c>
      <c r="K388" t="s">
        <v>222</v>
      </c>
      <c r="L388" t="s">
        <v>31</v>
      </c>
      <c r="M388" t="s">
        <v>32</v>
      </c>
      <c r="N388">
        <v>46</v>
      </c>
      <c r="O388">
        <v>31</v>
      </c>
      <c r="P388">
        <v>873</v>
      </c>
      <c r="Q388">
        <v>26410</v>
      </c>
    </row>
    <row r="389" spans="1:17" x14ac:dyDescent="0.25">
      <c r="A389" t="s">
        <v>220</v>
      </c>
      <c r="B389" s="1" t="s">
        <v>589</v>
      </c>
      <c r="C389">
        <v>2015</v>
      </c>
      <c r="D389" s="15">
        <f>DATE(cars[[#This Row],[year_1]],1,1)</f>
        <v>42005</v>
      </c>
      <c r="E389" t="s">
        <v>60</v>
      </c>
      <c r="F389" s="4">
        <v>150</v>
      </c>
      <c r="G389">
        <v>4</v>
      </c>
      <c r="H389" t="s">
        <v>77</v>
      </c>
      <c r="I389" t="s">
        <v>30</v>
      </c>
      <c r="J389">
        <v>4</v>
      </c>
      <c r="K389" t="s">
        <v>222</v>
      </c>
      <c r="L389" t="s">
        <v>31</v>
      </c>
      <c r="M389" t="s">
        <v>32</v>
      </c>
      <c r="N389">
        <v>45</v>
      </c>
      <c r="O389">
        <v>31</v>
      </c>
      <c r="P389">
        <v>873</v>
      </c>
      <c r="Q389">
        <v>27510</v>
      </c>
    </row>
    <row r="390" spans="1:17" x14ac:dyDescent="0.25">
      <c r="A390" t="s">
        <v>220</v>
      </c>
      <c r="B390" s="1" t="s">
        <v>223</v>
      </c>
      <c r="C390">
        <v>2015</v>
      </c>
      <c r="D390" s="15">
        <f>DATE(cars[[#This Row],[year_1]],1,1)</f>
        <v>42005</v>
      </c>
      <c r="E390" t="s">
        <v>60</v>
      </c>
      <c r="F390" s="4">
        <v>150</v>
      </c>
      <c r="G390">
        <v>4</v>
      </c>
      <c r="H390" t="s">
        <v>77</v>
      </c>
      <c r="I390" t="s">
        <v>30</v>
      </c>
      <c r="J390">
        <v>2</v>
      </c>
      <c r="K390" t="s">
        <v>224</v>
      </c>
      <c r="L390" t="s">
        <v>21</v>
      </c>
      <c r="M390" t="s">
        <v>67</v>
      </c>
      <c r="N390">
        <v>41</v>
      </c>
      <c r="O390">
        <v>31</v>
      </c>
      <c r="P390">
        <v>873</v>
      </c>
      <c r="Q390">
        <v>25895</v>
      </c>
    </row>
    <row r="391" spans="1:17" x14ac:dyDescent="0.25">
      <c r="A391" t="s">
        <v>220</v>
      </c>
      <c r="B391" s="1" t="s">
        <v>223</v>
      </c>
      <c r="C391">
        <v>2015</v>
      </c>
      <c r="D391" s="15">
        <f>DATE(cars[[#This Row],[year_1]],1,1)</f>
        <v>42005</v>
      </c>
      <c r="E391" t="s">
        <v>60</v>
      </c>
      <c r="F391" s="4">
        <v>150</v>
      </c>
      <c r="G391">
        <v>4</v>
      </c>
      <c r="H391" t="s">
        <v>18</v>
      </c>
      <c r="I391" t="s">
        <v>30</v>
      </c>
      <c r="J391">
        <v>2</v>
      </c>
      <c r="K391" t="s">
        <v>224</v>
      </c>
      <c r="L391" t="s">
        <v>21</v>
      </c>
      <c r="M391" t="s">
        <v>67</v>
      </c>
      <c r="N391">
        <v>41</v>
      </c>
      <c r="O391">
        <v>31</v>
      </c>
      <c r="P391">
        <v>873</v>
      </c>
      <c r="Q391">
        <v>27710</v>
      </c>
    </row>
    <row r="392" spans="1:17" x14ac:dyDescent="0.25">
      <c r="A392" t="s">
        <v>220</v>
      </c>
      <c r="B392" s="1" t="s">
        <v>223</v>
      </c>
      <c r="C392">
        <v>2015</v>
      </c>
      <c r="D392" s="15">
        <f>DATE(cars[[#This Row],[year_1]],1,1)</f>
        <v>42005</v>
      </c>
      <c r="E392" t="s">
        <v>60</v>
      </c>
      <c r="F392" s="4">
        <v>150</v>
      </c>
      <c r="G392">
        <v>4</v>
      </c>
      <c r="H392" t="s">
        <v>77</v>
      </c>
      <c r="I392" t="s">
        <v>30</v>
      </c>
      <c r="J392">
        <v>2</v>
      </c>
      <c r="K392" t="s">
        <v>224</v>
      </c>
      <c r="L392" t="s">
        <v>21</v>
      </c>
      <c r="M392" t="s">
        <v>67</v>
      </c>
      <c r="N392">
        <v>41</v>
      </c>
      <c r="O392">
        <v>31</v>
      </c>
      <c r="P392">
        <v>873</v>
      </c>
      <c r="Q392">
        <v>26430</v>
      </c>
    </row>
    <row r="393" spans="1:17" x14ac:dyDescent="0.25">
      <c r="A393" t="s">
        <v>220</v>
      </c>
      <c r="B393" s="1" t="s">
        <v>223</v>
      </c>
      <c r="C393">
        <v>2015</v>
      </c>
      <c r="D393" s="15">
        <f>DATE(cars[[#This Row],[year_1]],1,1)</f>
        <v>42005</v>
      </c>
      <c r="E393" t="s">
        <v>60</v>
      </c>
      <c r="F393" s="4">
        <v>150</v>
      </c>
      <c r="G393">
        <v>4</v>
      </c>
      <c r="H393" t="s">
        <v>77</v>
      </c>
      <c r="I393" t="s">
        <v>30</v>
      </c>
      <c r="J393">
        <v>2</v>
      </c>
      <c r="K393" t="s">
        <v>224</v>
      </c>
      <c r="L393" t="s">
        <v>21</v>
      </c>
      <c r="M393" t="s">
        <v>67</v>
      </c>
      <c r="N393">
        <v>41</v>
      </c>
      <c r="O393">
        <v>31</v>
      </c>
      <c r="P393">
        <v>873</v>
      </c>
      <c r="Q393">
        <v>29625</v>
      </c>
    </row>
    <row r="394" spans="1:17" x14ac:dyDescent="0.25">
      <c r="A394" t="s">
        <v>220</v>
      </c>
      <c r="B394" s="1" t="s">
        <v>223</v>
      </c>
      <c r="C394">
        <v>2015</v>
      </c>
      <c r="D394" s="15">
        <f>DATE(cars[[#This Row],[year_1]],1,1)</f>
        <v>42005</v>
      </c>
      <c r="E394" t="s">
        <v>60</v>
      </c>
      <c r="F394" s="4">
        <v>150</v>
      </c>
      <c r="G394">
        <v>4</v>
      </c>
      <c r="H394" t="s">
        <v>18</v>
      </c>
      <c r="I394" t="s">
        <v>30</v>
      </c>
      <c r="J394">
        <v>2</v>
      </c>
      <c r="K394" t="s">
        <v>224</v>
      </c>
      <c r="L394" t="s">
        <v>21</v>
      </c>
      <c r="M394" t="s">
        <v>67</v>
      </c>
      <c r="N394">
        <v>41</v>
      </c>
      <c r="O394">
        <v>31</v>
      </c>
      <c r="P394">
        <v>873</v>
      </c>
      <c r="Q394">
        <v>28525</v>
      </c>
    </row>
    <row r="395" spans="1:17" x14ac:dyDescent="0.25">
      <c r="A395" t="s">
        <v>220</v>
      </c>
      <c r="B395" s="1" t="s">
        <v>223</v>
      </c>
      <c r="C395">
        <v>2015</v>
      </c>
      <c r="D395" s="15">
        <f>DATE(cars[[#This Row],[year_1]],1,1)</f>
        <v>42005</v>
      </c>
      <c r="E395" t="s">
        <v>60</v>
      </c>
      <c r="F395" s="4">
        <v>150</v>
      </c>
      <c r="G395">
        <v>4</v>
      </c>
      <c r="H395" t="s">
        <v>77</v>
      </c>
      <c r="I395" t="s">
        <v>30</v>
      </c>
      <c r="J395">
        <v>2</v>
      </c>
      <c r="K395" t="s">
        <v>224</v>
      </c>
      <c r="L395" t="s">
        <v>21</v>
      </c>
      <c r="M395" t="s">
        <v>67</v>
      </c>
      <c r="N395">
        <v>41</v>
      </c>
      <c r="O395">
        <v>31</v>
      </c>
      <c r="P395">
        <v>873</v>
      </c>
      <c r="Q395">
        <v>28810</v>
      </c>
    </row>
    <row r="396" spans="1:17" x14ac:dyDescent="0.25">
      <c r="A396" t="s">
        <v>220</v>
      </c>
      <c r="B396" s="1" t="s">
        <v>223</v>
      </c>
      <c r="C396">
        <v>2015</v>
      </c>
      <c r="D396" s="15">
        <f>DATE(cars[[#This Row],[year_1]],1,1)</f>
        <v>42005</v>
      </c>
      <c r="E396" t="s">
        <v>60</v>
      </c>
      <c r="F396" s="4">
        <v>150</v>
      </c>
      <c r="G396">
        <v>4</v>
      </c>
      <c r="H396" t="s">
        <v>18</v>
      </c>
      <c r="I396" t="s">
        <v>30</v>
      </c>
      <c r="J396">
        <v>2</v>
      </c>
      <c r="K396" t="s">
        <v>224</v>
      </c>
      <c r="L396" t="s">
        <v>21</v>
      </c>
      <c r="M396" t="s">
        <v>67</v>
      </c>
      <c r="N396">
        <v>41</v>
      </c>
      <c r="O396">
        <v>31</v>
      </c>
      <c r="P396">
        <v>873</v>
      </c>
      <c r="Q396">
        <v>25330</v>
      </c>
    </row>
    <row r="397" spans="1:17" x14ac:dyDescent="0.25">
      <c r="A397" t="s">
        <v>220</v>
      </c>
      <c r="B397" s="1" t="s">
        <v>223</v>
      </c>
      <c r="C397">
        <v>2015</v>
      </c>
      <c r="D397" s="15">
        <f>DATE(cars[[#This Row],[year_1]],1,1)</f>
        <v>42005</v>
      </c>
      <c r="E397" t="s">
        <v>60</v>
      </c>
      <c r="F397" s="4">
        <v>150</v>
      </c>
      <c r="G397">
        <v>4</v>
      </c>
      <c r="H397" t="s">
        <v>18</v>
      </c>
      <c r="I397" t="s">
        <v>30</v>
      </c>
      <c r="J397">
        <v>2</v>
      </c>
      <c r="K397" t="s">
        <v>224</v>
      </c>
      <c r="L397" t="s">
        <v>21</v>
      </c>
      <c r="M397" t="s">
        <v>67</v>
      </c>
      <c r="N397">
        <v>41</v>
      </c>
      <c r="O397">
        <v>31</v>
      </c>
      <c r="P397">
        <v>873</v>
      </c>
      <c r="Q397">
        <v>24795</v>
      </c>
    </row>
    <row r="398" spans="1:17" x14ac:dyDescent="0.25">
      <c r="A398" t="s">
        <v>146</v>
      </c>
      <c r="B398" s="1" t="s">
        <v>286</v>
      </c>
      <c r="C398">
        <v>2016</v>
      </c>
      <c r="D398" s="15">
        <f>DATE(cars[[#This Row],[year_1]],1,1)</f>
        <v>42370</v>
      </c>
      <c r="E398" t="s">
        <v>29</v>
      </c>
      <c r="F398" s="4">
        <v>158</v>
      </c>
      <c r="G398">
        <v>4</v>
      </c>
      <c r="H398" t="s">
        <v>33</v>
      </c>
      <c r="I398" t="s">
        <v>30</v>
      </c>
      <c r="J398">
        <v>4</v>
      </c>
      <c r="K398" t="s">
        <v>49</v>
      </c>
      <c r="L398" t="s">
        <v>31</v>
      </c>
      <c r="M398" t="s">
        <v>32</v>
      </c>
      <c r="N398">
        <v>41</v>
      </c>
      <c r="O398">
        <v>31</v>
      </c>
      <c r="P398">
        <v>2202</v>
      </c>
      <c r="Q398">
        <v>22040</v>
      </c>
    </row>
    <row r="399" spans="1:17" x14ac:dyDescent="0.25">
      <c r="A399" t="s">
        <v>146</v>
      </c>
      <c r="B399" s="1" t="s">
        <v>286</v>
      </c>
      <c r="C399">
        <v>2016</v>
      </c>
      <c r="D399" s="15">
        <f>DATE(cars[[#This Row],[year_1]],1,1)</f>
        <v>42370</v>
      </c>
      <c r="E399" t="s">
        <v>29</v>
      </c>
      <c r="F399" s="4">
        <v>158</v>
      </c>
      <c r="G399">
        <v>4</v>
      </c>
      <c r="H399" t="s">
        <v>33</v>
      </c>
      <c r="I399" t="s">
        <v>30</v>
      </c>
      <c r="J399">
        <v>4</v>
      </c>
      <c r="K399" t="s">
        <v>49</v>
      </c>
      <c r="L399" t="s">
        <v>31</v>
      </c>
      <c r="M399" t="s">
        <v>32</v>
      </c>
      <c r="N399">
        <v>41</v>
      </c>
      <c r="O399">
        <v>31</v>
      </c>
      <c r="P399">
        <v>2202</v>
      </c>
      <c r="Q399">
        <v>21040</v>
      </c>
    </row>
    <row r="400" spans="1:17" x14ac:dyDescent="0.25">
      <c r="A400" t="s">
        <v>146</v>
      </c>
      <c r="B400" s="1" t="s">
        <v>286</v>
      </c>
      <c r="C400">
        <v>2016</v>
      </c>
      <c r="D400" s="15">
        <f>DATE(cars[[#This Row],[year_1]],1,1)</f>
        <v>42370</v>
      </c>
      <c r="E400" t="s">
        <v>29</v>
      </c>
      <c r="F400" s="4">
        <v>158</v>
      </c>
      <c r="G400">
        <v>4</v>
      </c>
      <c r="H400" t="s">
        <v>33</v>
      </c>
      <c r="I400" t="s">
        <v>30</v>
      </c>
      <c r="J400">
        <v>4</v>
      </c>
      <c r="K400" t="s">
        <v>49</v>
      </c>
      <c r="L400" t="s">
        <v>31</v>
      </c>
      <c r="M400" t="s">
        <v>32</v>
      </c>
      <c r="N400">
        <v>41</v>
      </c>
      <c r="O400">
        <v>31</v>
      </c>
      <c r="P400">
        <v>2202</v>
      </c>
      <c r="Q400">
        <v>19440</v>
      </c>
    </row>
    <row r="401" spans="1:17" x14ac:dyDescent="0.25">
      <c r="A401" t="s">
        <v>146</v>
      </c>
      <c r="B401" s="1" t="s">
        <v>286</v>
      </c>
      <c r="C401">
        <v>2016</v>
      </c>
      <c r="D401" s="15">
        <f>DATE(cars[[#This Row],[year_1]],1,1)</f>
        <v>42370</v>
      </c>
      <c r="E401" t="s">
        <v>29</v>
      </c>
      <c r="F401" s="4">
        <v>158</v>
      </c>
      <c r="G401">
        <v>4</v>
      </c>
      <c r="H401" t="s">
        <v>33</v>
      </c>
      <c r="I401" t="s">
        <v>30</v>
      </c>
      <c r="J401">
        <v>4</v>
      </c>
      <c r="K401" t="s">
        <v>49</v>
      </c>
      <c r="L401" t="s">
        <v>31</v>
      </c>
      <c r="M401" t="s">
        <v>32</v>
      </c>
      <c r="N401">
        <v>41</v>
      </c>
      <c r="O401">
        <v>31</v>
      </c>
      <c r="P401">
        <v>2202</v>
      </c>
      <c r="Q401">
        <v>20440</v>
      </c>
    </row>
    <row r="402" spans="1:17" x14ac:dyDescent="0.25">
      <c r="A402" t="s">
        <v>146</v>
      </c>
      <c r="B402" s="1" t="s">
        <v>286</v>
      </c>
      <c r="C402">
        <v>2017</v>
      </c>
      <c r="D402" s="15">
        <f>DATE(cars[[#This Row],[year_1]],1,1)</f>
        <v>42736</v>
      </c>
      <c r="E402" t="s">
        <v>29</v>
      </c>
      <c r="F402" s="4">
        <v>158</v>
      </c>
      <c r="G402">
        <v>4</v>
      </c>
      <c r="H402" t="s">
        <v>33</v>
      </c>
      <c r="I402" t="s">
        <v>30</v>
      </c>
      <c r="J402">
        <v>4</v>
      </c>
      <c r="K402" t="s">
        <v>49</v>
      </c>
      <c r="L402" t="s">
        <v>31</v>
      </c>
      <c r="M402" t="s">
        <v>32</v>
      </c>
      <c r="N402">
        <v>40</v>
      </c>
      <c r="O402">
        <v>31</v>
      </c>
      <c r="P402">
        <v>2202</v>
      </c>
      <c r="Q402">
        <v>20540</v>
      </c>
    </row>
    <row r="403" spans="1:17" x14ac:dyDescent="0.25">
      <c r="A403" t="s">
        <v>146</v>
      </c>
      <c r="B403" s="1" t="s">
        <v>286</v>
      </c>
      <c r="C403">
        <v>2017</v>
      </c>
      <c r="D403" s="15">
        <f>DATE(cars[[#This Row],[year_1]],1,1)</f>
        <v>42736</v>
      </c>
      <c r="E403" t="s">
        <v>29</v>
      </c>
      <c r="F403" s="4">
        <v>158</v>
      </c>
      <c r="G403">
        <v>4</v>
      </c>
      <c r="H403" t="s">
        <v>33</v>
      </c>
      <c r="I403" t="s">
        <v>30</v>
      </c>
      <c r="J403">
        <v>4</v>
      </c>
      <c r="K403" t="s">
        <v>49</v>
      </c>
      <c r="L403" t="s">
        <v>31</v>
      </c>
      <c r="M403" t="s">
        <v>32</v>
      </c>
      <c r="N403">
        <v>40</v>
      </c>
      <c r="O403">
        <v>31</v>
      </c>
      <c r="P403">
        <v>2202</v>
      </c>
      <c r="Q403">
        <v>19540</v>
      </c>
    </row>
    <row r="404" spans="1:17" x14ac:dyDescent="0.25">
      <c r="A404" t="s">
        <v>146</v>
      </c>
      <c r="B404" s="1" t="s">
        <v>286</v>
      </c>
      <c r="C404">
        <v>2017</v>
      </c>
      <c r="D404" s="15">
        <f>DATE(cars[[#This Row],[year_1]],1,1)</f>
        <v>42736</v>
      </c>
      <c r="E404" t="s">
        <v>29</v>
      </c>
      <c r="F404" s="4">
        <v>158</v>
      </c>
      <c r="G404">
        <v>4</v>
      </c>
      <c r="H404" t="s">
        <v>33</v>
      </c>
      <c r="I404" t="s">
        <v>30</v>
      </c>
      <c r="J404">
        <v>4</v>
      </c>
      <c r="K404" t="s">
        <v>49</v>
      </c>
      <c r="L404" t="s">
        <v>31</v>
      </c>
      <c r="M404" t="s">
        <v>32</v>
      </c>
      <c r="N404">
        <v>40</v>
      </c>
      <c r="O404">
        <v>31</v>
      </c>
      <c r="P404">
        <v>2202</v>
      </c>
      <c r="Q404">
        <v>21140</v>
      </c>
    </row>
    <row r="405" spans="1:17" x14ac:dyDescent="0.25">
      <c r="A405" t="s">
        <v>146</v>
      </c>
      <c r="B405" s="1" t="s">
        <v>286</v>
      </c>
      <c r="C405">
        <v>2017</v>
      </c>
      <c r="D405" s="15">
        <f>DATE(cars[[#This Row],[year_1]],1,1)</f>
        <v>42736</v>
      </c>
      <c r="E405" t="s">
        <v>29</v>
      </c>
      <c r="F405" s="4">
        <v>158</v>
      </c>
      <c r="G405">
        <v>4</v>
      </c>
      <c r="H405" t="s">
        <v>33</v>
      </c>
      <c r="I405" t="s">
        <v>30</v>
      </c>
      <c r="J405">
        <v>4</v>
      </c>
      <c r="K405" t="s">
        <v>49</v>
      </c>
      <c r="L405" t="s">
        <v>31</v>
      </c>
      <c r="M405" t="s">
        <v>32</v>
      </c>
      <c r="N405">
        <v>40</v>
      </c>
      <c r="O405">
        <v>31</v>
      </c>
      <c r="P405">
        <v>2202</v>
      </c>
      <c r="Q405">
        <v>22140</v>
      </c>
    </row>
    <row r="406" spans="1:17" x14ac:dyDescent="0.25">
      <c r="A406" t="s">
        <v>146</v>
      </c>
      <c r="B406" s="1" t="s">
        <v>286</v>
      </c>
      <c r="C406">
        <v>2016</v>
      </c>
      <c r="D406" s="15">
        <f>DATE(cars[[#This Row],[year_1]],1,1)</f>
        <v>42370</v>
      </c>
      <c r="E406" t="s">
        <v>29</v>
      </c>
      <c r="F406" s="4">
        <v>174</v>
      </c>
      <c r="G406">
        <v>4</v>
      </c>
      <c r="H406" t="s">
        <v>33</v>
      </c>
      <c r="I406" t="s">
        <v>30</v>
      </c>
      <c r="J406">
        <v>4</v>
      </c>
      <c r="K406" t="s">
        <v>49</v>
      </c>
      <c r="L406" t="s">
        <v>31</v>
      </c>
      <c r="M406" t="s">
        <v>32</v>
      </c>
      <c r="N406">
        <v>42</v>
      </c>
      <c r="O406">
        <v>31</v>
      </c>
      <c r="P406">
        <v>2202</v>
      </c>
      <c r="Q406">
        <v>26500</v>
      </c>
    </row>
    <row r="407" spans="1:17" x14ac:dyDescent="0.25">
      <c r="A407" t="s">
        <v>146</v>
      </c>
      <c r="B407" s="1" t="s">
        <v>286</v>
      </c>
      <c r="C407">
        <v>2016</v>
      </c>
      <c r="D407" s="15">
        <f>DATE(cars[[#This Row],[year_1]],1,1)</f>
        <v>42370</v>
      </c>
      <c r="E407" t="s">
        <v>29</v>
      </c>
      <c r="F407" s="4">
        <v>174</v>
      </c>
      <c r="G407">
        <v>4</v>
      </c>
      <c r="H407" t="s">
        <v>33</v>
      </c>
      <c r="I407" t="s">
        <v>30</v>
      </c>
      <c r="J407">
        <v>4</v>
      </c>
      <c r="K407" t="s">
        <v>49</v>
      </c>
      <c r="L407" t="s">
        <v>31</v>
      </c>
      <c r="M407" t="s">
        <v>32</v>
      </c>
      <c r="N407">
        <v>42</v>
      </c>
      <c r="O407">
        <v>31</v>
      </c>
      <c r="P407">
        <v>2202</v>
      </c>
      <c r="Q407">
        <v>22200</v>
      </c>
    </row>
    <row r="408" spans="1:17" x14ac:dyDescent="0.25">
      <c r="A408" t="s">
        <v>146</v>
      </c>
      <c r="B408" s="1" t="s">
        <v>286</v>
      </c>
      <c r="C408">
        <v>2016</v>
      </c>
      <c r="D408" s="15">
        <f>DATE(cars[[#This Row],[year_1]],1,1)</f>
        <v>42370</v>
      </c>
      <c r="E408" t="s">
        <v>29</v>
      </c>
      <c r="F408" s="4">
        <v>174</v>
      </c>
      <c r="G408">
        <v>4</v>
      </c>
      <c r="H408" t="s">
        <v>33</v>
      </c>
      <c r="I408" t="s">
        <v>30</v>
      </c>
      <c r="J408">
        <v>4</v>
      </c>
      <c r="K408" t="s">
        <v>49</v>
      </c>
      <c r="L408" t="s">
        <v>31</v>
      </c>
      <c r="M408" t="s">
        <v>32</v>
      </c>
      <c r="N408">
        <v>42</v>
      </c>
      <c r="O408">
        <v>31</v>
      </c>
      <c r="P408">
        <v>2202</v>
      </c>
      <c r="Q408">
        <v>24700</v>
      </c>
    </row>
    <row r="409" spans="1:17" x14ac:dyDescent="0.25">
      <c r="A409" t="s">
        <v>146</v>
      </c>
      <c r="B409" s="1" t="s">
        <v>286</v>
      </c>
      <c r="C409">
        <v>2016</v>
      </c>
      <c r="D409" s="15">
        <f>DATE(cars[[#This Row],[year_1]],1,1)</f>
        <v>42370</v>
      </c>
      <c r="E409" t="s">
        <v>29</v>
      </c>
      <c r="F409" s="4">
        <v>174</v>
      </c>
      <c r="G409">
        <v>4</v>
      </c>
      <c r="H409" t="s">
        <v>33</v>
      </c>
      <c r="I409" t="s">
        <v>30</v>
      </c>
      <c r="J409">
        <v>4</v>
      </c>
      <c r="K409" t="s">
        <v>49</v>
      </c>
      <c r="L409" t="s">
        <v>31</v>
      </c>
      <c r="M409" t="s">
        <v>32</v>
      </c>
      <c r="N409">
        <v>42</v>
      </c>
      <c r="O409">
        <v>31</v>
      </c>
      <c r="P409">
        <v>2202</v>
      </c>
      <c r="Q409">
        <v>23700</v>
      </c>
    </row>
    <row r="410" spans="1:17" x14ac:dyDescent="0.25">
      <c r="A410" t="s">
        <v>146</v>
      </c>
      <c r="B410" s="1" t="s">
        <v>286</v>
      </c>
      <c r="C410">
        <v>2016</v>
      </c>
      <c r="D410" s="15">
        <f>DATE(cars[[#This Row],[year_1]],1,1)</f>
        <v>42370</v>
      </c>
      <c r="E410" t="s">
        <v>29</v>
      </c>
      <c r="F410" s="4">
        <v>174</v>
      </c>
      <c r="G410">
        <v>4</v>
      </c>
      <c r="H410" t="s">
        <v>33</v>
      </c>
      <c r="I410" t="s">
        <v>30</v>
      </c>
      <c r="J410">
        <v>4</v>
      </c>
      <c r="K410" t="s">
        <v>49</v>
      </c>
      <c r="L410" t="s">
        <v>31</v>
      </c>
      <c r="M410" t="s">
        <v>32</v>
      </c>
      <c r="N410">
        <v>42</v>
      </c>
      <c r="O410">
        <v>31</v>
      </c>
      <c r="P410">
        <v>2202</v>
      </c>
      <c r="Q410">
        <v>23200</v>
      </c>
    </row>
    <row r="411" spans="1:17" x14ac:dyDescent="0.25">
      <c r="A411" t="s">
        <v>146</v>
      </c>
      <c r="B411" s="1" t="s">
        <v>286</v>
      </c>
      <c r="C411">
        <v>2017</v>
      </c>
      <c r="D411" s="15">
        <f>DATE(cars[[#This Row],[year_1]],1,1)</f>
        <v>42736</v>
      </c>
      <c r="E411" t="s">
        <v>29</v>
      </c>
      <c r="F411" s="4">
        <v>174</v>
      </c>
      <c r="G411">
        <v>4</v>
      </c>
      <c r="H411" t="s">
        <v>33</v>
      </c>
      <c r="I411" t="s">
        <v>30</v>
      </c>
      <c r="J411">
        <v>4</v>
      </c>
      <c r="K411" t="s">
        <v>66</v>
      </c>
      <c r="L411" t="s">
        <v>21</v>
      </c>
      <c r="M411" t="s">
        <v>54</v>
      </c>
      <c r="N411">
        <v>40</v>
      </c>
      <c r="O411">
        <v>31</v>
      </c>
      <c r="P411">
        <v>2202</v>
      </c>
      <c r="Q411">
        <v>25300</v>
      </c>
    </row>
    <row r="412" spans="1:17" x14ac:dyDescent="0.25">
      <c r="A412" t="s">
        <v>146</v>
      </c>
      <c r="B412" s="1" t="s">
        <v>286</v>
      </c>
      <c r="C412">
        <v>2017</v>
      </c>
      <c r="D412" s="15">
        <f>DATE(cars[[#This Row],[year_1]],1,1)</f>
        <v>42736</v>
      </c>
      <c r="E412" t="s">
        <v>29</v>
      </c>
      <c r="F412" s="4">
        <v>174</v>
      </c>
      <c r="G412">
        <v>4</v>
      </c>
      <c r="H412" t="s">
        <v>33</v>
      </c>
      <c r="I412" t="s">
        <v>30</v>
      </c>
      <c r="J412">
        <v>4</v>
      </c>
      <c r="K412" t="s">
        <v>66</v>
      </c>
      <c r="L412" t="s">
        <v>21</v>
      </c>
      <c r="M412" t="s">
        <v>54</v>
      </c>
      <c r="N412">
        <v>40</v>
      </c>
      <c r="O412">
        <v>31</v>
      </c>
      <c r="P412">
        <v>2202</v>
      </c>
      <c r="Q412">
        <v>22800</v>
      </c>
    </row>
    <row r="413" spans="1:17" x14ac:dyDescent="0.25">
      <c r="A413" t="s">
        <v>146</v>
      </c>
      <c r="B413" s="1" t="s">
        <v>286</v>
      </c>
      <c r="C413">
        <v>2017</v>
      </c>
      <c r="D413" s="15">
        <f>DATE(cars[[#This Row],[year_1]],1,1)</f>
        <v>42736</v>
      </c>
      <c r="E413" t="s">
        <v>29</v>
      </c>
      <c r="F413" s="4">
        <v>174</v>
      </c>
      <c r="G413">
        <v>4</v>
      </c>
      <c r="H413" t="s">
        <v>33</v>
      </c>
      <c r="I413" t="s">
        <v>30</v>
      </c>
      <c r="J413">
        <v>4</v>
      </c>
      <c r="K413" t="s">
        <v>53</v>
      </c>
      <c r="L413" t="s">
        <v>21</v>
      </c>
      <c r="M413" t="s">
        <v>54</v>
      </c>
      <c r="N413">
        <v>40</v>
      </c>
      <c r="O413">
        <v>31</v>
      </c>
      <c r="P413">
        <v>2202</v>
      </c>
      <c r="Q413">
        <v>20500</v>
      </c>
    </row>
    <row r="414" spans="1:17" x14ac:dyDescent="0.25">
      <c r="A414" t="s">
        <v>146</v>
      </c>
      <c r="B414" s="1" t="s">
        <v>286</v>
      </c>
      <c r="C414">
        <v>2017</v>
      </c>
      <c r="D414" s="15">
        <f>DATE(cars[[#This Row],[year_1]],1,1)</f>
        <v>42736</v>
      </c>
      <c r="E414" t="s">
        <v>29</v>
      </c>
      <c r="F414" s="4">
        <v>174</v>
      </c>
      <c r="G414">
        <v>4</v>
      </c>
      <c r="H414" t="s">
        <v>18</v>
      </c>
      <c r="I414" t="s">
        <v>30</v>
      </c>
      <c r="J414">
        <v>4</v>
      </c>
      <c r="K414" t="s">
        <v>39</v>
      </c>
      <c r="L414" t="s">
        <v>31</v>
      </c>
      <c r="M414" t="s">
        <v>32</v>
      </c>
      <c r="N414">
        <v>42</v>
      </c>
      <c r="O414">
        <v>31</v>
      </c>
      <c r="P414">
        <v>2202</v>
      </c>
      <c r="Q414">
        <v>21500</v>
      </c>
    </row>
    <row r="415" spans="1:17" x14ac:dyDescent="0.25">
      <c r="A415" t="s">
        <v>146</v>
      </c>
      <c r="B415" s="1" t="s">
        <v>286</v>
      </c>
      <c r="C415">
        <v>2016</v>
      </c>
      <c r="D415" s="15">
        <f>DATE(cars[[#This Row],[year_1]],1,1)</f>
        <v>42370</v>
      </c>
      <c r="E415" t="s">
        <v>29</v>
      </c>
      <c r="F415" s="4">
        <v>174</v>
      </c>
      <c r="G415">
        <v>4</v>
      </c>
      <c r="H415" t="s">
        <v>33</v>
      </c>
      <c r="I415" t="s">
        <v>30</v>
      </c>
      <c r="J415">
        <v>2</v>
      </c>
      <c r="K415" t="s">
        <v>49</v>
      </c>
      <c r="L415" t="s">
        <v>21</v>
      </c>
      <c r="M415" t="s">
        <v>22</v>
      </c>
      <c r="N415">
        <v>41</v>
      </c>
      <c r="O415">
        <v>31</v>
      </c>
      <c r="P415">
        <v>2202</v>
      </c>
      <c r="Q415">
        <v>26125</v>
      </c>
    </row>
    <row r="416" spans="1:17" x14ac:dyDescent="0.25">
      <c r="A416" t="s">
        <v>146</v>
      </c>
      <c r="B416" s="1" t="s">
        <v>286</v>
      </c>
      <c r="C416">
        <v>2016</v>
      </c>
      <c r="D416" s="15">
        <f>DATE(cars[[#This Row],[year_1]],1,1)</f>
        <v>42370</v>
      </c>
      <c r="E416" t="s">
        <v>29</v>
      </c>
      <c r="F416" s="4">
        <v>174</v>
      </c>
      <c r="G416">
        <v>4</v>
      </c>
      <c r="H416" t="s">
        <v>33</v>
      </c>
      <c r="I416" t="s">
        <v>30</v>
      </c>
      <c r="J416">
        <v>2</v>
      </c>
      <c r="K416" t="s">
        <v>49</v>
      </c>
      <c r="L416" t="s">
        <v>21</v>
      </c>
      <c r="M416" t="s">
        <v>22</v>
      </c>
      <c r="N416">
        <v>41</v>
      </c>
      <c r="O416">
        <v>31</v>
      </c>
      <c r="P416">
        <v>2202</v>
      </c>
      <c r="Q416">
        <v>23425</v>
      </c>
    </row>
    <row r="417" spans="1:17" x14ac:dyDescent="0.25">
      <c r="A417" t="s">
        <v>146</v>
      </c>
      <c r="B417" s="1" t="s">
        <v>286</v>
      </c>
      <c r="C417">
        <v>2016</v>
      </c>
      <c r="D417" s="15">
        <f>DATE(cars[[#This Row],[year_1]],1,1)</f>
        <v>42370</v>
      </c>
      <c r="E417" t="s">
        <v>29</v>
      </c>
      <c r="F417" s="4">
        <v>174</v>
      </c>
      <c r="G417">
        <v>4</v>
      </c>
      <c r="H417" t="s">
        <v>33</v>
      </c>
      <c r="I417" t="s">
        <v>30</v>
      </c>
      <c r="J417">
        <v>2</v>
      </c>
      <c r="K417" t="s">
        <v>49</v>
      </c>
      <c r="L417" t="s">
        <v>21</v>
      </c>
      <c r="M417" t="s">
        <v>22</v>
      </c>
      <c r="N417">
        <v>41</v>
      </c>
      <c r="O417">
        <v>31</v>
      </c>
      <c r="P417">
        <v>2202</v>
      </c>
      <c r="Q417">
        <v>22300</v>
      </c>
    </row>
    <row r="418" spans="1:17" x14ac:dyDescent="0.25">
      <c r="A418" t="s">
        <v>146</v>
      </c>
      <c r="B418" s="1" t="s">
        <v>286</v>
      </c>
      <c r="C418">
        <v>2017</v>
      </c>
      <c r="D418" s="15">
        <f>DATE(cars[[#This Row],[year_1]],1,1)</f>
        <v>42736</v>
      </c>
      <c r="E418" t="s">
        <v>29</v>
      </c>
      <c r="F418" s="4">
        <v>174</v>
      </c>
      <c r="G418">
        <v>4</v>
      </c>
      <c r="H418" t="s">
        <v>33</v>
      </c>
      <c r="I418" t="s">
        <v>30</v>
      </c>
      <c r="J418">
        <v>2</v>
      </c>
      <c r="K418" t="s">
        <v>39</v>
      </c>
      <c r="L418" t="s">
        <v>21</v>
      </c>
      <c r="M418" t="s">
        <v>22</v>
      </c>
      <c r="N418">
        <v>40</v>
      </c>
      <c r="O418">
        <v>31</v>
      </c>
      <c r="P418">
        <v>2202</v>
      </c>
      <c r="Q418">
        <v>26225</v>
      </c>
    </row>
    <row r="419" spans="1:17" x14ac:dyDescent="0.25">
      <c r="A419" t="s">
        <v>146</v>
      </c>
      <c r="B419" s="1" t="s">
        <v>286</v>
      </c>
      <c r="C419">
        <v>2017</v>
      </c>
      <c r="D419" s="15">
        <f>DATE(cars[[#This Row],[year_1]],1,1)</f>
        <v>42736</v>
      </c>
      <c r="E419" t="s">
        <v>29</v>
      </c>
      <c r="F419" s="4">
        <v>174</v>
      </c>
      <c r="G419">
        <v>4</v>
      </c>
      <c r="H419" t="s">
        <v>33</v>
      </c>
      <c r="I419" t="s">
        <v>30</v>
      </c>
      <c r="J419">
        <v>2</v>
      </c>
      <c r="K419" t="s">
        <v>39</v>
      </c>
      <c r="L419" t="s">
        <v>21</v>
      </c>
      <c r="M419" t="s">
        <v>22</v>
      </c>
      <c r="N419">
        <v>40</v>
      </c>
      <c r="O419">
        <v>31</v>
      </c>
      <c r="P419">
        <v>2202</v>
      </c>
      <c r="Q419">
        <v>23525</v>
      </c>
    </row>
    <row r="420" spans="1:17" x14ac:dyDescent="0.25">
      <c r="A420" t="s">
        <v>146</v>
      </c>
      <c r="B420" s="1" t="s">
        <v>286</v>
      </c>
      <c r="C420">
        <v>2017</v>
      </c>
      <c r="D420" s="15">
        <f>DATE(cars[[#This Row],[year_1]],1,1)</f>
        <v>42736</v>
      </c>
      <c r="E420" t="s">
        <v>29</v>
      </c>
      <c r="F420" s="4">
        <v>174</v>
      </c>
      <c r="G420">
        <v>4</v>
      </c>
      <c r="H420" t="s">
        <v>33</v>
      </c>
      <c r="I420" t="s">
        <v>30</v>
      </c>
      <c r="J420">
        <v>2</v>
      </c>
      <c r="K420" t="s">
        <v>39</v>
      </c>
      <c r="L420" t="s">
        <v>21</v>
      </c>
      <c r="M420" t="s">
        <v>22</v>
      </c>
      <c r="N420">
        <v>40</v>
      </c>
      <c r="O420">
        <v>31</v>
      </c>
      <c r="P420">
        <v>2202</v>
      </c>
      <c r="Q420">
        <v>22400</v>
      </c>
    </row>
    <row r="421" spans="1:17" x14ac:dyDescent="0.25">
      <c r="A421" t="s">
        <v>15</v>
      </c>
      <c r="B421" s="1" t="s">
        <v>58</v>
      </c>
      <c r="C421">
        <v>2015</v>
      </c>
      <c r="D421" s="15">
        <f>DATE(cars[[#This Row],[year_1]],1,1)</f>
        <v>42005</v>
      </c>
      <c r="E421" t="s">
        <v>60</v>
      </c>
      <c r="F421" s="4">
        <v>180</v>
      </c>
      <c r="G421">
        <v>4</v>
      </c>
      <c r="H421" t="s">
        <v>33</v>
      </c>
      <c r="I421" t="s">
        <v>34</v>
      </c>
      <c r="J421">
        <v>4</v>
      </c>
      <c r="K421" t="s">
        <v>61</v>
      </c>
      <c r="L421" t="s">
        <v>31</v>
      </c>
      <c r="M421" t="s">
        <v>35</v>
      </c>
      <c r="N421">
        <v>43</v>
      </c>
      <c r="O421">
        <v>31</v>
      </c>
      <c r="P421">
        <v>3916</v>
      </c>
      <c r="Q421">
        <v>43450</v>
      </c>
    </row>
    <row r="422" spans="1:17" x14ac:dyDescent="0.25">
      <c r="A422" t="s">
        <v>15</v>
      </c>
      <c r="B422" s="1" t="s">
        <v>58</v>
      </c>
      <c r="C422">
        <v>2015</v>
      </c>
      <c r="D422" s="15">
        <f>DATE(cars[[#This Row],[year_1]],1,1)</f>
        <v>42005</v>
      </c>
      <c r="E422" t="s">
        <v>60</v>
      </c>
      <c r="F422" s="4">
        <v>180</v>
      </c>
      <c r="G422">
        <v>4</v>
      </c>
      <c r="H422" t="s">
        <v>33</v>
      </c>
      <c r="I422" t="s">
        <v>34</v>
      </c>
      <c r="J422">
        <v>4</v>
      </c>
      <c r="K422" t="s">
        <v>61</v>
      </c>
      <c r="L422" t="s">
        <v>31</v>
      </c>
      <c r="M422" t="s">
        <v>32</v>
      </c>
      <c r="N422">
        <v>43</v>
      </c>
      <c r="O422">
        <v>31</v>
      </c>
      <c r="P422">
        <v>3916</v>
      </c>
      <c r="Q422">
        <v>41000</v>
      </c>
    </row>
    <row r="423" spans="1:17" x14ac:dyDescent="0.25">
      <c r="A423" t="s">
        <v>338</v>
      </c>
      <c r="B423" s="1" t="s">
        <v>825</v>
      </c>
      <c r="C423">
        <v>2016</v>
      </c>
      <c r="D423" s="15">
        <f>DATE(cars[[#This Row],[year_1]],1,1)</f>
        <v>42370</v>
      </c>
      <c r="E423" t="s">
        <v>38</v>
      </c>
      <c r="F423" s="4">
        <v>308</v>
      </c>
      <c r="G423">
        <v>6</v>
      </c>
      <c r="H423" t="s">
        <v>33</v>
      </c>
      <c r="I423" t="s">
        <v>30</v>
      </c>
      <c r="J423">
        <v>4</v>
      </c>
      <c r="K423" t="s">
        <v>714</v>
      </c>
      <c r="L423" t="s">
        <v>31</v>
      </c>
      <c r="M423" t="s">
        <v>90</v>
      </c>
      <c r="N423">
        <v>30</v>
      </c>
      <c r="O423">
        <v>31</v>
      </c>
      <c r="P423">
        <v>454</v>
      </c>
      <c r="Q423">
        <v>52235</v>
      </c>
    </row>
    <row r="424" spans="1:17" x14ac:dyDescent="0.25">
      <c r="A424" t="s">
        <v>338</v>
      </c>
      <c r="B424" s="1" t="s">
        <v>825</v>
      </c>
      <c r="C424">
        <v>2017</v>
      </c>
      <c r="D424" s="15">
        <f>DATE(cars[[#This Row],[year_1]],1,1)</f>
        <v>42736</v>
      </c>
      <c r="E424" t="s">
        <v>38</v>
      </c>
      <c r="F424" s="4">
        <v>308</v>
      </c>
      <c r="G424">
        <v>6</v>
      </c>
      <c r="H424" t="s">
        <v>33</v>
      </c>
      <c r="I424" t="s">
        <v>34</v>
      </c>
      <c r="J424">
        <v>4</v>
      </c>
      <c r="K424" t="s">
        <v>714</v>
      </c>
      <c r="L424" t="s">
        <v>31</v>
      </c>
      <c r="M424" t="s">
        <v>90</v>
      </c>
      <c r="N424">
        <v>28</v>
      </c>
      <c r="O424">
        <v>31</v>
      </c>
      <c r="P424">
        <v>454</v>
      </c>
      <c r="Q424">
        <v>53035</v>
      </c>
    </row>
    <row r="425" spans="1:17" x14ac:dyDescent="0.25">
      <c r="A425" t="s">
        <v>338</v>
      </c>
      <c r="B425" s="1" t="s">
        <v>825</v>
      </c>
      <c r="C425">
        <v>2017</v>
      </c>
      <c r="D425" s="15">
        <f>DATE(cars[[#This Row],[year_1]],1,1)</f>
        <v>42736</v>
      </c>
      <c r="E425" t="s">
        <v>38</v>
      </c>
      <c r="F425" s="4">
        <v>308</v>
      </c>
      <c r="G425">
        <v>6</v>
      </c>
      <c r="H425" t="s">
        <v>33</v>
      </c>
      <c r="I425" t="s">
        <v>34</v>
      </c>
      <c r="J425">
        <v>4</v>
      </c>
      <c r="K425" t="s">
        <v>714</v>
      </c>
      <c r="L425" t="s">
        <v>31</v>
      </c>
      <c r="M425" t="s">
        <v>90</v>
      </c>
      <c r="N425">
        <v>28</v>
      </c>
      <c r="O425">
        <v>31</v>
      </c>
      <c r="P425">
        <v>454</v>
      </c>
      <c r="Q425">
        <v>56495</v>
      </c>
    </row>
    <row r="426" spans="1:17" x14ac:dyDescent="0.25">
      <c r="A426" t="s">
        <v>163</v>
      </c>
      <c r="B426" s="1" t="s">
        <v>457</v>
      </c>
      <c r="C426">
        <v>1991</v>
      </c>
      <c r="D426" s="15">
        <f>DATE(cars[[#This Row],[year_1]],1,1)</f>
        <v>33239</v>
      </c>
      <c r="E426" t="s">
        <v>29</v>
      </c>
      <c r="F426" s="4">
        <v>63</v>
      </c>
      <c r="G426">
        <v>4</v>
      </c>
      <c r="H426" t="s">
        <v>18</v>
      </c>
      <c r="I426" t="s">
        <v>30</v>
      </c>
      <c r="J426">
        <v>2</v>
      </c>
      <c r="K426" t="s">
        <v>53</v>
      </c>
      <c r="L426" t="s">
        <v>21</v>
      </c>
      <c r="M426" t="s">
        <v>67</v>
      </c>
      <c r="N426">
        <v>38</v>
      </c>
      <c r="O426">
        <v>30</v>
      </c>
      <c r="P426">
        <v>5657</v>
      </c>
      <c r="Q426">
        <v>2000</v>
      </c>
    </row>
    <row r="427" spans="1:17" x14ac:dyDescent="0.25">
      <c r="A427" t="s">
        <v>163</v>
      </c>
      <c r="B427" s="1" t="s">
        <v>457</v>
      </c>
      <c r="C427">
        <v>1992</v>
      </c>
      <c r="D427" s="15">
        <f>DATE(cars[[#This Row],[year_1]],1,1)</f>
        <v>33604</v>
      </c>
      <c r="E427" t="s">
        <v>29</v>
      </c>
      <c r="F427" s="4">
        <v>63</v>
      </c>
      <c r="G427">
        <v>4</v>
      </c>
      <c r="H427" t="s">
        <v>18</v>
      </c>
      <c r="I427" t="s">
        <v>30</v>
      </c>
      <c r="J427">
        <v>2</v>
      </c>
      <c r="K427" t="s">
        <v>53</v>
      </c>
      <c r="L427" t="s">
        <v>21</v>
      </c>
      <c r="M427" t="s">
        <v>67</v>
      </c>
      <c r="N427">
        <v>37</v>
      </c>
      <c r="O427">
        <v>30</v>
      </c>
      <c r="P427">
        <v>5657</v>
      </c>
      <c r="Q427">
        <v>2000</v>
      </c>
    </row>
    <row r="428" spans="1:17" x14ac:dyDescent="0.25">
      <c r="A428" t="s">
        <v>163</v>
      </c>
      <c r="B428" s="1" t="s">
        <v>457</v>
      </c>
      <c r="C428">
        <v>1993</v>
      </c>
      <c r="D428" s="15">
        <f>DATE(cars[[#This Row],[year_1]],1,1)</f>
        <v>33970</v>
      </c>
      <c r="E428" t="s">
        <v>29</v>
      </c>
      <c r="F428" s="4">
        <v>63</v>
      </c>
      <c r="G428">
        <v>4</v>
      </c>
      <c r="H428" t="s">
        <v>18</v>
      </c>
      <c r="I428" t="s">
        <v>30</v>
      </c>
      <c r="J428">
        <v>2</v>
      </c>
      <c r="K428" t="s">
        <v>53</v>
      </c>
      <c r="L428" t="s">
        <v>21</v>
      </c>
      <c r="M428" t="s">
        <v>67</v>
      </c>
      <c r="N428">
        <v>38</v>
      </c>
      <c r="O428">
        <v>30</v>
      </c>
      <c r="P428">
        <v>5657</v>
      </c>
      <c r="Q428">
        <v>2000</v>
      </c>
    </row>
    <row r="429" spans="1:17" x14ac:dyDescent="0.25">
      <c r="A429" t="s">
        <v>186</v>
      </c>
      <c r="B429" s="1" t="s">
        <v>899</v>
      </c>
      <c r="C429">
        <v>2015</v>
      </c>
      <c r="D429" s="15">
        <f>DATE(cars[[#This Row],[year_1]],1,1)</f>
        <v>42005</v>
      </c>
      <c r="E429" t="s">
        <v>29</v>
      </c>
      <c r="F429" s="4">
        <v>84</v>
      </c>
      <c r="G429">
        <v>4</v>
      </c>
      <c r="H429" t="s">
        <v>33</v>
      </c>
      <c r="I429" t="s">
        <v>30</v>
      </c>
      <c r="J429">
        <v>4</v>
      </c>
      <c r="K429" t="s">
        <v>53</v>
      </c>
      <c r="L429" t="s">
        <v>21</v>
      </c>
      <c r="M429" t="s">
        <v>54</v>
      </c>
      <c r="N429">
        <v>39</v>
      </c>
      <c r="O429">
        <v>30</v>
      </c>
      <c r="P429">
        <v>1385</v>
      </c>
      <c r="Q429">
        <v>15095</v>
      </c>
    </row>
    <row r="430" spans="1:17" x14ac:dyDescent="0.25">
      <c r="A430" t="s">
        <v>186</v>
      </c>
      <c r="B430" s="1" t="s">
        <v>899</v>
      </c>
      <c r="C430">
        <v>2015</v>
      </c>
      <c r="D430" s="15">
        <f>DATE(cars[[#This Row],[year_1]],1,1)</f>
        <v>42005</v>
      </c>
      <c r="E430" t="s">
        <v>29</v>
      </c>
      <c r="F430" s="4">
        <v>84</v>
      </c>
      <c r="G430">
        <v>4</v>
      </c>
      <c r="H430" t="s">
        <v>33</v>
      </c>
      <c r="I430" t="s">
        <v>30</v>
      </c>
      <c r="J430">
        <v>4</v>
      </c>
      <c r="K430" t="s">
        <v>53</v>
      </c>
      <c r="L430" t="s">
        <v>21</v>
      </c>
      <c r="M430" t="s">
        <v>54</v>
      </c>
      <c r="N430">
        <v>39</v>
      </c>
      <c r="O430">
        <v>30</v>
      </c>
      <c r="P430">
        <v>1385</v>
      </c>
      <c r="Q430">
        <v>13580</v>
      </c>
    </row>
    <row r="431" spans="1:17" x14ac:dyDescent="0.25">
      <c r="A431" t="s">
        <v>186</v>
      </c>
      <c r="B431" s="1" t="s">
        <v>899</v>
      </c>
      <c r="C431">
        <v>2015</v>
      </c>
      <c r="D431" s="15">
        <f>DATE(cars[[#This Row],[year_1]],1,1)</f>
        <v>42005</v>
      </c>
      <c r="E431" t="s">
        <v>29</v>
      </c>
      <c r="F431" s="4">
        <v>84</v>
      </c>
      <c r="G431">
        <v>4</v>
      </c>
      <c r="H431" t="s">
        <v>33</v>
      </c>
      <c r="I431" t="s">
        <v>30</v>
      </c>
      <c r="J431">
        <v>4</v>
      </c>
      <c r="K431" t="s">
        <v>53</v>
      </c>
      <c r="L431" t="s">
        <v>21</v>
      </c>
      <c r="M431" t="s">
        <v>54</v>
      </c>
      <c r="N431">
        <v>39</v>
      </c>
      <c r="O431">
        <v>30</v>
      </c>
      <c r="P431">
        <v>1385</v>
      </c>
      <c r="Q431">
        <v>16535</v>
      </c>
    </row>
    <row r="432" spans="1:17" x14ac:dyDescent="0.25">
      <c r="A432" t="s">
        <v>186</v>
      </c>
      <c r="B432" s="1" t="s">
        <v>899</v>
      </c>
      <c r="C432">
        <v>2016</v>
      </c>
      <c r="D432" s="15">
        <f>DATE(cars[[#This Row],[year_1]],1,1)</f>
        <v>42370</v>
      </c>
      <c r="E432" t="s">
        <v>29</v>
      </c>
      <c r="F432" s="4">
        <v>98</v>
      </c>
      <c r="G432">
        <v>4</v>
      </c>
      <c r="H432" t="s">
        <v>18</v>
      </c>
      <c r="I432" t="s">
        <v>30</v>
      </c>
      <c r="J432">
        <v>4</v>
      </c>
      <c r="K432" t="s">
        <v>53</v>
      </c>
      <c r="L432" t="s">
        <v>21</v>
      </c>
      <c r="M432" t="s">
        <v>54</v>
      </c>
      <c r="N432">
        <v>41</v>
      </c>
      <c r="O432">
        <v>30</v>
      </c>
      <c r="P432">
        <v>1385</v>
      </c>
      <c r="Q432">
        <v>14685</v>
      </c>
    </row>
    <row r="433" spans="1:17" x14ac:dyDescent="0.25">
      <c r="A433" t="s">
        <v>186</v>
      </c>
      <c r="B433" s="1" t="s">
        <v>899</v>
      </c>
      <c r="C433">
        <v>2016</v>
      </c>
      <c r="D433" s="15">
        <f>DATE(cars[[#This Row],[year_1]],1,1)</f>
        <v>42370</v>
      </c>
      <c r="E433" t="s">
        <v>29</v>
      </c>
      <c r="F433" s="4">
        <v>98</v>
      </c>
      <c r="G433">
        <v>4</v>
      </c>
      <c r="H433" t="s">
        <v>18</v>
      </c>
      <c r="I433" t="s">
        <v>30</v>
      </c>
      <c r="J433">
        <v>4</v>
      </c>
      <c r="K433" t="s">
        <v>53</v>
      </c>
      <c r="L433" t="s">
        <v>21</v>
      </c>
      <c r="M433" t="s">
        <v>54</v>
      </c>
      <c r="N433">
        <v>41</v>
      </c>
      <c r="O433">
        <v>30</v>
      </c>
      <c r="P433">
        <v>1385</v>
      </c>
      <c r="Q433">
        <v>12660</v>
      </c>
    </row>
    <row r="434" spans="1:17" x14ac:dyDescent="0.25">
      <c r="A434" t="s">
        <v>186</v>
      </c>
      <c r="B434" s="1" t="s">
        <v>899</v>
      </c>
      <c r="C434">
        <v>2016</v>
      </c>
      <c r="D434" s="15">
        <f>DATE(cars[[#This Row],[year_1]],1,1)</f>
        <v>42370</v>
      </c>
      <c r="E434" t="s">
        <v>29</v>
      </c>
      <c r="F434" s="4">
        <v>98</v>
      </c>
      <c r="G434">
        <v>4</v>
      </c>
      <c r="H434" t="s">
        <v>18</v>
      </c>
      <c r="I434" t="s">
        <v>30</v>
      </c>
      <c r="J434">
        <v>4</v>
      </c>
      <c r="K434" t="s">
        <v>53</v>
      </c>
      <c r="L434" t="s">
        <v>21</v>
      </c>
      <c r="M434" t="s">
        <v>54</v>
      </c>
      <c r="N434">
        <v>41</v>
      </c>
      <c r="O434">
        <v>30</v>
      </c>
      <c r="P434">
        <v>1385</v>
      </c>
      <c r="Q434">
        <v>16185</v>
      </c>
    </row>
    <row r="435" spans="1:17" x14ac:dyDescent="0.25">
      <c r="A435" t="s">
        <v>186</v>
      </c>
      <c r="B435" s="1" t="s">
        <v>899</v>
      </c>
      <c r="C435">
        <v>2017</v>
      </c>
      <c r="D435" s="15">
        <f>DATE(cars[[#This Row],[year_1]],1,1)</f>
        <v>42736</v>
      </c>
      <c r="E435" t="s">
        <v>29</v>
      </c>
      <c r="F435" s="4">
        <v>98</v>
      </c>
      <c r="G435">
        <v>4</v>
      </c>
      <c r="H435" t="s">
        <v>33</v>
      </c>
      <c r="I435" t="s">
        <v>30</v>
      </c>
      <c r="J435">
        <v>4</v>
      </c>
      <c r="K435" t="s">
        <v>53</v>
      </c>
      <c r="L435" t="s">
        <v>21</v>
      </c>
      <c r="M435" t="s">
        <v>54</v>
      </c>
      <c r="N435">
        <v>38</v>
      </c>
      <c r="O435">
        <v>30</v>
      </c>
      <c r="P435">
        <v>1385</v>
      </c>
      <c r="Q435">
        <v>14100</v>
      </c>
    </row>
    <row r="436" spans="1:17" x14ac:dyDescent="0.25">
      <c r="A436" t="s">
        <v>186</v>
      </c>
      <c r="B436" s="1" t="s">
        <v>899</v>
      </c>
      <c r="C436">
        <v>2017</v>
      </c>
      <c r="D436" s="15">
        <f>DATE(cars[[#This Row],[year_1]],1,1)</f>
        <v>42736</v>
      </c>
      <c r="E436" t="s">
        <v>29</v>
      </c>
      <c r="F436" s="4">
        <v>98</v>
      </c>
      <c r="G436">
        <v>4</v>
      </c>
      <c r="H436" t="s">
        <v>33</v>
      </c>
      <c r="I436" t="s">
        <v>30</v>
      </c>
      <c r="J436">
        <v>4</v>
      </c>
      <c r="K436" t="s">
        <v>53</v>
      </c>
      <c r="L436" t="s">
        <v>21</v>
      </c>
      <c r="M436" t="s">
        <v>54</v>
      </c>
      <c r="N436">
        <v>38</v>
      </c>
      <c r="O436">
        <v>30</v>
      </c>
      <c r="P436">
        <v>1385</v>
      </c>
      <c r="Q436">
        <v>15925</v>
      </c>
    </row>
    <row r="437" spans="1:17" x14ac:dyDescent="0.25">
      <c r="A437" t="s">
        <v>186</v>
      </c>
      <c r="B437" s="1" t="s">
        <v>899</v>
      </c>
      <c r="C437">
        <v>2017</v>
      </c>
      <c r="D437" s="15">
        <f>DATE(cars[[#This Row],[year_1]],1,1)</f>
        <v>42736</v>
      </c>
      <c r="E437" t="s">
        <v>29</v>
      </c>
      <c r="F437" s="4">
        <v>98</v>
      </c>
      <c r="G437">
        <v>4</v>
      </c>
      <c r="H437" t="s">
        <v>33</v>
      </c>
      <c r="I437" t="s">
        <v>30</v>
      </c>
      <c r="J437">
        <v>4</v>
      </c>
      <c r="K437" t="s">
        <v>53</v>
      </c>
      <c r="L437" t="s">
        <v>21</v>
      </c>
      <c r="M437" t="s">
        <v>54</v>
      </c>
      <c r="N437">
        <v>38</v>
      </c>
      <c r="O437">
        <v>30</v>
      </c>
      <c r="P437">
        <v>1385</v>
      </c>
      <c r="Q437">
        <v>17425</v>
      </c>
    </row>
    <row r="438" spans="1:17" x14ac:dyDescent="0.25">
      <c r="A438" t="s">
        <v>146</v>
      </c>
      <c r="B438" s="1" t="s">
        <v>285</v>
      </c>
      <c r="C438">
        <v>1995</v>
      </c>
      <c r="D438" s="15">
        <f>DATE(cars[[#This Row],[year_1]],1,1)</f>
        <v>34700</v>
      </c>
      <c r="E438" t="s">
        <v>29</v>
      </c>
      <c r="F438" s="4">
        <v>102</v>
      </c>
      <c r="G438">
        <v>4</v>
      </c>
      <c r="H438" t="s">
        <v>18</v>
      </c>
      <c r="I438" t="s">
        <v>30</v>
      </c>
      <c r="J438">
        <v>2</v>
      </c>
      <c r="K438" t="s">
        <v>49</v>
      </c>
      <c r="L438" t="s">
        <v>21</v>
      </c>
      <c r="M438" t="s">
        <v>22</v>
      </c>
      <c r="N438">
        <v>37</v>
      </c>
      <c r="O438">
        <v>30</v>
      </c>
      <c r="P438">
        <v>2202</v>
      </c>
      <c r="Q438">
        <v>2000</v>
      </c>
    </row>
    <row r="439" spans="1:17" x14ac:dyDescent="0.25">
      <c r="A439" t="s">
        <v>88</v>
      </c>
      <c r="B439" s="1" t="s">
        <v>1037</v>
      </c>
      <c r="C439">
        <v>2017</v>
      </c>
      <c r="D439" s="15">
        <f>DATE(cars[[#This Row],[year_1]],1,1)</f>
        <v>42736</v>
      </c>
      <c r="E439" t="s">
        <v>29</v>
      </c>
      <c r="F439" s="4">
        <v>106</v>
      </c>
      <c r="G439">
        <v>4</v>
      </c>
      <c r="H439" t="s">
        <v>18</v>
      </c>
      <c r="I439" t="s">
        <v>30</v>
      </c>
      <c r="J439">
        <v>4</v>
      </c>
      <c r="K439" t="s">
        <v>49</v>
      </c>
      <c r="L439" t="s">
        <v>21</v>
      </c>
      <c r="M439" t="s">
        <v>32</v>
      </c>
      <c r="N439">
        <v>39</v>
      </c>
      <c r="O439">
        <v>30</v>
      </c>
      <c r="P439">
        <v>2031</v>
      </c>
      <c r="Q439">
        <v>15950</v>
      </c>
    </row>
    <row r="440" spans="1:17" x14ac:dyDescent="0.25">
      <c r="A440" t="s">
        <v>88</v>
      </c>
      <c r="B440" s="1" t="s">
        <v>1038</v>
      </c>
      <c r="C440">
        <v>2015</v>
      </c>
      <c r="D440" s="15">
        <f>DATE(cars[[#This Row],[year_1]],1,1)</f>
        <v>42005</v>
      </c>
      <c r="E440" t="s">
        <v>29</v>
      </c>
      <c r="F440" s="4">
        <v>106</v>
      </c>
      <c r="G440">
        <v>4</v>
      </c>
      <c r="H440" t="s">
        <v>18</v>
      </c>
      <c r="I440" t="s">
        <v>30</v>
      </c>
      <c r="J440">
        <v>4</v>
      </c>
      <c r="K440" t="s">
        <v>53</v>
      </c>
      <c r="L440" t="s">
        <v>21</v>
      </c>
      <c r="M440" t="s">
        <v>54</v>
      </c>
      <c r="N440">
        <v>37</v>
      </c>
      <c r="O440">
        <v>30</v>
      </c>
      <c r="P440">
        <v>2031</v>
      </c>
      <c r="Q440">
        <v>16820</v>
      </c>
    </row>
    <row r="441" spans="1:17" x14ac:dyDescent="0.25">
      <c r="A441" t="s">
        <v>88</v>
      </c>
      <c r="B441" s="1" t="s">
        <v>1038</v>
      </c>
      <c r="C441">
        <v>2015</v>
      </c>
      <c r="D441" s="15">
        <f>DATE(cars[[#This Row],[year_1]],1,1)</f>
        <v>42005</v>
      </c>
      <c r="E441" t="s">
        <v>29</v>
      </c>
      <c r="F441" s="4">
        <v>106</v>
      </c>
      <c r="G441">
        <v>4</v>
      </c>
      <c r="H441" t="s">
        <v>33</v>
      </c>
      <c r="I441" t="s">
        <v>30</v>
      </c>
      <c r="J441">
        <v>4</v>
      </c>
      <c r="K441" t="s">
        <v>53</v>
      </c>
      <c r="L441" t="s">
        <v>21</v>
      </c>
      <c r="M441" t="s">
        <v>54</v>
      </c>
      <c r="N441">
        <v>36</v>
      </c>
      <c r="O441">
        <v>30</v>
      </c>
      <c r="P441">
        <v>2031</v>
      </c>
      <c r="Q441">
        <v>16880</v>
      </c>
    </row>
    <row r="442" spans="1:17" x14ac:dyDescent="0.25">
      <c r="A442" t="s">
        <v>88</v>
      </c>
      <c r="B442" s="1" t="s">
        <v>1038</v>
      </c>
      <c r="C442">
        <v>2015</v>
      </c>
      <c r="D442" s="15">
        <f>DATE(cars[[#This Row],[year_1]],1,1)</f>
        <v>42005</v>
      </c>
      <c r="E442" t="s">
        <v>29</v>
      </c>
      <c r="F442" s="4">
        <v>106</v>
      </c>
      <c r="G442">
        <v>4</v>
      </c>
      <c r="H442" t="s">
        <v>33</v>
      </c>
      <c r="I442" t="s">
        <v>30</v>
      </c>
      <c r="J442">
        <v>4</v>
      </c>
      <c r="K442" t="s">
        <v>53</v>
      </c>
      <c r="L442" t="s">
        <v>21</v>
      </c>
      <c r="M442" t="s">
        <v>54</v>
      </c>
      <c r="N442">
        <v>36</v>
      </c>
      <c r="O442">
        <v>30</v>
      </c>
      <c r="P442">
        <v>2031</v>
      </c>
      <c r="Q442">
        <v>15945</v>
      </c>
    </row>
    <row r="443" spans="1:17" x14ac:dyDescent="0.25">
      <c r="A443" t="s">
        <v>88</v>
      </c>
      <c r="B443" s="1" t="s">
        <v>1038</v>
      </c>
      <c r="C443">
        <v>2015</v>
      </c>
      <c r="D443" s="15">
        <f>DATE(cars[[#This Row],[year_1]],1,1)</f>
        <v>42005</v>
      </c>
      <c r="E443" t="s">
        <v>29</v>
      </c>
      <c r="F443" s="4">
        <v>106</v>
      </c>
      <c r="G443">
        <v>4</v>
      </c>
      <c r="H443" t="s">
        <v>33</v>
      </c>
      <c r="I443" t="s">
        <v>30</v>
      </c>
      <c r="J443">
        <v>4</v>
      </c>
      <c r="K443" t="s">
        <v>53</v>
      </c>
      <c r="L443" t="s">
        <v>21</v>
      </c>
      <c r="M443" t="s">
        <v>54</v>
      </c>
      <c r="N443">
        <v>36</v>
      </c>
      <c r="O443">
        <v>30</v>
      </c>
      <c r="P443">
        <v>2031</v>
      </c>
      <c r="Q443">
        <v>17620</v>
      </c>
    </row>
    <row r="444" spans="1:17" x14ac:dyDescent="0.25">
      <c r="A444" t="s">
        <v>88</v>
      </c>
      <c r="B444" s="1" t="s">
        <v>1038</v>
      </c>
      <c r="C444">
        <v>2016</v>
      </c>
      <c r="D444" s="15">
        <f>DATE(cars[[#This Row],[year_1]],1,1)</f>
        <v>42370</v>
      </c>
      <c r="E444" t="s">
        <v>29</v>
      </c>
      <c r="F444" s="4">
        <v>106</v>
      </c>
      <c r="G444">
        <v>4</v>
      </c>
      <c r="H444" t="s">
        <v>33</v>
      </c>
      <c r="I444" t="s">
        <v>30</v>
      </c>
      <c r="J444">
        <v>4</v>
      </c>
      <c r="K444" t="s">
        <v>53</v>
      </c>
      <c r="L444" t="s">
        <v>21</v>
      </c>
      <c r="M444" t="s">
        <v>54</v>
      </c>
      <c r="N444">
        <v>36</v>
      </c>
      <c r="O444">
        <v>30</v>
      </c>
      <c r="P444">
        <v>2031</v>
      </c>
      <c r="Q444">
        <v>17670</v>
      </c>
    </row>
    <row r="445" spans="1:17" x14ac:dyDescent="0.25">
      <c r="A445" t="s">
        <v>88</v>
      </c>
      <c r="B445" s="1" t="s">
        <v>1038</v>
      </c>
      <c r="C445">
        <v>2016</v>
      </c>
      <c r="D445" s="15">
        <f>DATE(cars[[#This Row],[year_1]],1,1)</f>
        <v>42370</v>
      </c>
      <c r="E445" t="s">
        <v>29</v>
      </c>
      <c r="F445" s="4">
        <v>106</v>
      </c>
      <c r="G445">
        <v>4</v>
      </c>
      <c r="H445" t="s">
        <v>18</v>
      </c>
      <c r="I445" t="s">
        <v>30</v>
      </c>
      <c r="J445">
        <v>4</v>
      </c>
      <c r="K445" t="s">
        <v>53</v>
      </c>
      <c r="L445" t="s">
        <v>21</v>
      </c>
      <c r="M445" t="s">
        <v>54</v>
      </c>
      <c r="N445">
        <v>37</v>
      </c>
      <c r="O445">
        <v>30</v>
      </c>
      <c r="P445">
        <v>2031</v>
      </c>
      <c r="Q445">
        <v>16870</v>
      </c>
    </row>
    <row r="446" spans="1:17" x14ac:dyDescent="0.25">
      <c r="A446" t="s">
        <v>88</v>
      </c>
      <c r="B446" s="1" t="s">
        <v>1038</v>
      </c>
      <c r="C446">
        <v>2016</v>
      </c>
      <c r="D446" s="15">
        <f>DATE(cars[[#This Row],[year_1]],1,1)</f>
        <v>42370</v>
      </c>
      <c r="E446" t="s">
        <v>29</v>
      </c>
      <c r="F446" s="4">
        <v>106</v>
      </c>
      <c r="G446">
        <v>4</v>
      </c>
      <c r="H446" t="s">
        <v>33</v>
      </c>
      <c r="I446" t="s">
        <v>30</v>
      </c>
      <c r="J446">
        <v>4</v>
      </c>
      <c r="K446" t="s">
        <v>53</v>
      </c>
      <c r="L446" t="s">
        <v>21</v>
      </c>
      <c r="M446" t="s">
        <v>54</v>
      </c>
      <c r="N446">
        <v>36</v>
      </c>
      <c r="O446">
        <v>30</v>
      </c>
      <c r="P446">
        <v>2031</v>
      </c>
      <c r="Q446">
        <v>16930</v>
      </c>
    </row>
    <row r="447" spans="1:17" x14ac:dyDescent="0.25">
      <c r="A447" t="s">
        <v>88</v>
      </c>
      <c r="B447" s="1" t="s">
        <v>1038</v>
      </c>
      <c r="C447">
        <v>2016</v>
      </c>
      <c r="D447" s="15">
        <f>DATE(cars[[#This Row],[year_1]],1,1)</f>
        <v>42370</v>
      </c>
      <c r="E447" t="s">
        <v>29</v>
      </c>
      <c r="F447" s="4">
        <v>106</v>
      </c>
      <c r="G447">
        <v>4</v>
      </c>
      <c r="H447" t="s">
        <v>33</v>
      </c>
      <c r="I447" t="s">
        <v>30</v>
      </c>
      <c r="J447">
        <v>4</v>
      </c>
      <c r="K447" t="s">
        <v>53</v>
      </c>
      <c r="L447" t="s">
        <v>21</v>
      </c>
      <c r="M447" t="s">
        <v>54</v>
      </c>
      <c r="N447">
        <v>36</v>
      </c>
      <c r="O447">
        <v>30</v>
      </c>
      <c r="P447">
        <v>2031</v>
      </c>
      <c r="Q447">
        <v>15995</v>
      </c>
    </row>
    <row r="448" spans="1:17" x14ac:dyDescent="0.25">
      <c r="A448" t="s">
        <v>88</v>
      </c>
      <c r="B448" s="1" t="s">
        <v>1038</v>
      </c>
      <c r="C448">
        <v>2017</v>
      </c>
      <c r="D448" s="15">
        <f>DATE(cars[[#This Row],[year_1]],1,1)</f>
        <v>42736</v>
      </c>
      <c r="E448" t="s">
        <v>29</v>
      </c>
      <c r="F448" s="4">
        <v>106</v>
      </c>
      <c r="G448">
        <v>4</v>
      </c>
      <c r="H448" t="s">
        <v>33</v>
      </c>
      <c r="I448" t="s">
        <v>30</v>
      </c>
      <c r="J448">
        <v>4</v>
      </c>
      <c r="K448" t="s">
        <v>53</v>
      </c>
      <c r="L448" t="s">
        <v>21</v>
      </c>
      <c r="M448" t="s">
        <v>54</v>
      </c>
      <c r="N448">
        <v>35</v>
      </c>
      <c r="O448">
        <v>30</v>
      </c>
      <c r="P448">
        <v>2031</v>
      </c>
      <c r="Q448">
        <v>16375</v>
      </c>
    </row>
    <row r="449" spans="1:17" x14ac:dyDescent="0.25">
      <c r="A449" t="s">
        <v>88</v>
      </c>
      <c r="B449" s="1" t="s">
        <v>1038</v>
      </c>
      <c r="C449">
        <v>2017</v>
      </c>
      <c r="D449" s="15">
        <f>DATE(cars[[#This Row],[year_1]],1,1)</f>
        <v>42736</v>
      </c>
      <c r="E449" t="s">
        <v>29</v>
      </c>
      <c r="F449" s="4">
        <v>106</v>
      </c>
      <c r="G449">
        <v>4</v>
      </c>
      <c r="H449" t="s">
        <v>33</v>
      </c>
      <c r="I449" t="s">
        <v>30</v>
      </c>
      <c r="J449">
        <v>4</v>
      </c>
      <c r="K449" t="s">
        <v>53</v>
      </c>
      <c r="L449" t="s">
        <v>21</v>
      </c>
      <c r="M449" t="s">
        <v>54</v>
      </c>
      <c r="N449">
        <v>35</v>
      </c>
      <c r="O449">
        <v>30</v>
      </c>
      <c r="P449">
        <v>2031</v>
      </c>
      <c r="Q449">
        <v>17285</v>
      </c>
    </row>
    <row r="450" spans="1:17" x14ac:dyDescent="0.25">
      <c r="A450" t="s">
        <v>88</v>
      </c>
      <c r="B450" s="1" t="s">
        <v>1038</v>
      </c>
      <c r="C450">
        <v>2017</v>
      </c>
      <c r="D450" s="15">
        <f>DATE(cars[[#This Row],[year_1]],1,1)</f>
        <v>42736</v>
      </c>
      <c r="E450" t="s">
        <v>29</v>
      </c>
      <c r="F450" s="4">
        <v>106</v>
      </c>
      <c r="G450">
        <v>4</v>
      </c>
      <c r="H450" t="s">
        <v>33</v>
      </c>
      <c r="I450" t="s">
        <v>30</v>
      </c>
      <c r="J450">
        <v>4</v>
      </c>
      <c r="K450" t="s">
        <v>53</v>
      </c>
      <c r="L450" t="s">
        <v>21</v>
      </c>
      <c r="M450" t="s">
        <v>54</v>
      </c>
      <c r="N450">
        <v>35</v>
      </c>
      <c r="O450">
        <v>30</v>
      </c>
      <c r="P450">
        <v>2031</v>
      </c>
      <c r="Q450">
        <v>18000</v>
      </c>
    </row>
    <row r="451" spans="1:17" x14ac:dyDescent="0.25">
      <c r="A451" t="s">
        <v>88</v>
      </c>
      <c r="B451" s="1" t="s">
        <v>1038</v>
      </c>
      <c r="C451">
        <v>2017</v>
      </c>
      <c r="D451" s="15">
        <f>DATE(cars[[#This Row],[year_1]],1,1)</f>
        <v>42736</v>
      </c>
      <c r="E451" t="s">
        <v>29</v>
      </c>
      <c r="F451" s="4">
        <v>106</v>
      </c>
      <c r="G451">
        <v>4</v>
      </c>
      <c r="H451" t="s">
        <v>18</v>
      </c>
      <c r="I451" t="s">
        <v>30</v>
      </c>
      <c r="J451">
        <v>4</v>
      </c>
      <c r="K451" t="s">
        <v>53</v>
      </c>
      <c r="L451" t="s">
        <v>21</v>
      </c>
      <c r="M451" t="s">
        <v>54</v>
      </c>
      <c r="N451">
        <v>36</v>
      </c>
      <c r="O451">
        <v>30</v>
      </c>
      <c r="P451">
        <v>2031</v>
      </c>
      <c r="Q451">
        <v>17200</v>
      </c>
    </row>
    <row r="452" spans="1:17" x14ac:dyDescent="0.25">
      <c r="A452" t="s">
        <v>88</v>
      </c>
      <c r="B452" s="1" t="s">
        <v>1038</v>
      </c>
      <c r="C452">
        <v>2015</v>
      </c>
      <c r="D452" s="15">
        <f>DATE(cars[[#This Row],[year_1]],1,1)</f>
        <v>42005</v>
      </c>
      <c r="E452" t="s">
        <v>29</v>
      </c>
      <c r="F452" s="4">
        <v>106</v>
      </c>
      <c r="G452">
        <v>4</v>
      </c>
      <c r="H452" t="s">
        <v>33</v>
      </c>
      <c r="I452" t="s">
        <v>30</v>
      </c>
      <c r="J452">
        <v>2</v>
      </c>
      <c r="K452" t="s">
        <v>53</v>
      </c>
      <c r="L452" t="s">
        <v>21</v>
      </c>
      <c r="M452" t="s">
        <v>67</v>
      </c>
      <c r="N452">
        <v>36</v>
      </c>
      <c r="O452">
        <v>30</v>
      </c>
      <c r="P452">
        <v>2031</v>
      </c>
      <c r="Q452">
        <v>16505</v>
      </c>
    </row>
    <row r="453" spans="1:17" x14ac:dyDescent="0.25">
      <c r="A453" t="s">
        <v>88</v>
      </c>
      <c r="B453" s="1" t="s">
        <v>1038</v>
      </c>
      <c r="C453">
        <v>2015</v>
      </c>
      <c r="D453" s="15">
        <f>DATE(cars[[#This Row],[year_1]],1,1)</f>
        <v>42005</v>
      </c>
      <c r="E453" t="s">
        <v>29</v>
      </c>
      <c r="F453" s="4">
        <v>106</v>
      </c>
      <c r="G453">
        <v>4</v>
      </c>
      <c r="H453" t="s">
        <v>18</v>
      </c>
      <c r="I453" t="s">
        <v>30</v>
      </c>
      <c r="J453">
        <v>2</v>
      </c>
      <c r="K453" t="s">
        <v>53</v>
      </c>
      <c r="L453" t="s">
        <v>21</v>
      </c>
      <c r="M453" t="s">
        <v>67</v>
      </c>
      <c r="N453">
        <v>37</v>
      </c>
      <c r="O453">
        <v>30</v>
      </c>
      <c r="P453">
        <v>2031</v>
      </c>
      <c r="Q453">
        <v>14845</v>
      </c>
    </row>
    <row r="454" spans="1:17" x14ac:dyDescent="0.25">
      <c r="A454" t="s">
        <v>88</v>
      </c>
      <c r="B454" s="1" t="s">
        <v>1038</v>
      </c>
      <c r="C454">
        <v>2015</v>
      </c>
      <c r="D454" s="15">
        <f>DATE(cars[[#This Row],[year_1]],1,1)</f>
        <v>42005</v>
      </c>
      <c r="E454" t="s">
        <v>29</v>
      </c>
      <c r="F454" s="4">
        <v>106</v>
      </c>
      <c r="G454">
        <v>4</v>
      </c>
      <c r="H454" t="s">
        <v>33</v>
      </c>
      <c r="I454" t="s">
        <v>30</v>
      </c>
      <c r="J454">
        <v>2</v>
      </c>
      <c r="K454" t="s">
        <v>53</v>
      </c>
      <c r="L454" t="s">
        <v>21</v>
      </c>
      <c r="M454" t="s">
        <v>67</v>
      </c>
      <c r="N454">
        <v>36</v>
      </c>
      <c r="O454">
        <v>30</v>
      </c>
      <c r="P454">
        <v>2031</v>
      </c>
      <c r="Q454">
        <v>15570</v>
      </c>
    </row>
    <row r="455" spans="1:17" x14ac:dyDescent="0.25">
      <c r="A455" t="s">
        <v>88</v>
      </c>
      <c r="B455" s="1" t="s">
        <v>1038</v>
      </c>
      <c r="C455">
        <v>2016</v>
      </c>
      <c r="D455" s="15">
        <f>DATE(cars[[#This Row],[year_1]],1,1)</f>
        <v>42370</v>
      </c>
      <c r="E455" t="s">
        <v>29</v>
      </c>
      <c r="F455" s="4">
        <v>106</v>
      </c>
      <c r="G455">
        <v>4</v>
      </c>
      <c r="H455" t="s">
        <v>33</v>
      </c>
      <c r="I455" t="s">
        <v>30</v>
      </c>
      <c r="J455">
        <v>2</v>
      </c>
      <c r="K455" t="s">
        <v>53</v>
      </c>
      <c r="L455" t="s">
        <v>21</v>
      </c>
      <c r="M455" t="s">
        <v>67</v>
      </c>
      <c r="N455">
        <v>36</v>
      </c>
      <c r="O455">
        <v>30</v>
      </c>
      <c r="P455">
        <v>2031</v>
      </c>
      <c r="Q455">
        <v>16555</v>
      </c>
    </row>
    <row r="456" spans="1:17" x14ac:dyDescent="0.25">
      <c r="A456" t="s">
        <v>88</v>
      </c>
      <c r="B456" s="1" t="s">
        <v>1038</v>
      </c>
      <c r="C456">
        <v>2016</v>
      </c>
      <c r="D456" s="15">
        <f>DATE(cars[[#This Row],[year_1]],1,1)</f>
        <v>42370</v>
      </c>
      <c r="E456" t="s">
        <v>29</v>
      </c>
      <c r="F456" s="4">
        <v>106</v>
      </c>
      <c r="G456">
        <v>4</v>
      </c>
      <c r="H456" t="s">
        <v>18</v>
      </c>
      <c r="I456" t="s">
        <v>30</v>
      </c>
      <c r="J456">
        <v>2</v>
      </c>
      <c r="K456" t="s">
        <v>53</v>
      </c>
      <c r="L456" t="s">
        <v>21</v>
      </c>
      <c r="M456" t="s">
        <v>67</v>
      </c>
      <c r="N456">
        <v>37</v>
      </c>
      <c r="O456">
        <v>30</v>
      </c>
      <c r="P456">
        <v>2031</v>
      </c>
      <c r="Q456">
        <v>14895</v>
      </c>
    </row>
    <row r="457" spans="1:17" x14ac:dyDescent="0.25">
      <c r="A457" t="s">
        <v>88</v>
      </c>
      <c r="B457" s="1" t="s">
        <v>1038</v>
      </c>
      <c r="C457">
        <v>2016</v>
      </c>
      <c r="D457" s="15">
        <f>DATE(cars[[#This Row],[year_1]],1,1)</f>
        <v>42370</v>
      </c>
      <c r="E457" t="s">
        <v>29</v>
      </c>
      <c r="F457" s="4">
        <v>106</v>
      </c>
      <c r="G457">
        <v>4</v>
      </c>
      <c r="H457" t="s">
        <v>33</v>
      </c>
      <c r="I457" t="s">
        <v>30</v>
      </c>
      <c r="J457">
        <v>2</v>
      </c>
      <c r="K457" t="s">
        <v>53</v>
      </c>
      <c r="L457" t="s">
        <v>21</v>
      </c>
      <c r="M457" t="s">
        <v>67</v>
      </c>
      <c r="N457">
        <v>36</v>
      </c>
      <c r="O457">
        <v>30</v>
      </c>
      <c r="P457">
        <v>2031</v>
      </c>
      <c r="Q457">
        <v>15620</v>
      </c>
    </row>
    <row r="458" spans="1:17" x14ac:dyDescent="0.25">
      <c r="A458" t="s">
        <v>88</v>
      </c>
      <c r="B458" s="1" t="s">
        <v>1038</v>
      </c>
      <c r="C458">
        <v>2017</v>
      </c>
      <c r="D458" s="15">
        <f>DATE(cars[[#This Row],[year_1]],1,1)</f>
        <v>42736</v>
      </c>
      <c r="E458" t="s">
        <v>29</v>
      </c>
      <c r="F458" s="4">
        <v>106</v>
      </c>
      <c r="G458">
        <v>4</v>
      </c>
      <c r="H458" t="s">
        <v>33</v>
      </c>
      <c r="I458" t="s">
        <v>30</v>
      </c>
      <c r="J458">
        <v>2</v>
      </c>
      <c r="K458" t="s">
        <v>53</v>
      </c>
      <c r="L458" t="s">
        <v>21</v>
      </c>
      <c r="M458" t="s">
        <v>67</v>
      </c>
      <c r="N458">
        <v>35</v>
      </c>
      <c r="O458">
        <v>30</v>
      </c>
      <c r="P458">
        <v>2031</v>
      </c>
      <c r="Q458">
        <v>16000</v>
      </c>
    </row>
    <row r="459" spans="1:17" x14ac:dyDescent="0.25">
      <c r="A459" t="s">
        <v>88</v>
      </c>
      <c r="B459" s="1" t="s">
        <v>1038</v>
      </c>
      <c r="C459">
        <v>2017</v>
      </c>
      <c r="D459" s="15">
        <f>DATE(cars[[#This Row],[year_1]],1,1)</f>
        <v>42736</v>
      </c>
      <c r="E459" t="s">
        <v>29</v>
      </c>
      <c r="F459" s="4">
        <v>106</v>
      </c>
      <c r="G459">
        <v>4</v>
      </c>
      <c r="H459" t="s">
        <v>33</v>
      </c>
      <c r="I459" t="s">
        <v>30</v>
      </c>
      <c r="J459">
        <v>2</v>
      </c>
      <c r="K459" t="s">
        <v>53</v>
      </c>
      <c r="L459" t="s">
        <v>21</v>
      </c>
      <c r="M459" t="s">
        <v>67</v>
      </c>
      <c r="N459">
        <v>35</v>
      </c>
      <c r="O459">
        <v>30</v>
      </c>
      <c r="P459">
        <v>2031</v>
      </c>
      <c r="Q459">
        <v>16910</v>
      </c>
    </row>
    <row r="460" spans="1:17" x14ac:dyDescent="0.25">
      <c r="A460" t="s">
        <v>88</v>
      </c>
      <c r="B460" s="1" t="s">
        <v>1038</v>
      </c>
      <c r="C460">
        <v>2017</v>
      </c>
      <c r="D460" s="15">
        <f>DATE(cars[[#This Row],[year_1]],1,1)</f>
        <v>42736</v>
      </c>
      <c r="E460" t="s">
        <v>29</v>
      </c>
      <c r="F460" s="4">
        <v>106</v>
      </c>
      <c r="G460">
        <v>4</v>
      </c>
      <c r="H460" t="s">
        <v>18</v>
      </c>
      <c r="I460" t="s">
        <v>30</v>
      </c>
      <c r="J460">
        <v>2</v>
      </c>
      <c r="K460" t="s">
        <v>53</v>
      </c>
      <c r="L460" t="s">
        <v>21</v>
      </c>
      <c r="M460" t="s">
        <v>67</v>
      </c>
      <c r="N460">
        <v>36</v>
      </c>
      <c r="O460">
        <v>30</v>
      </c>
      <c r="P460">
        <v>2031</v>
      </c>
      <c r="Q460">
        <v>15250</v>
      </c>
    </row>
    <row r="461" spans="1:17" x14ac:dyDescent="0.25">
      <c r="A461" t="s">
        <v>88</v>
      </c>
      <c r="B461" s="1" t="s">
        <v>389</v>
      </c>
      <c r="C461">
        <v>2003</v>
      </c>
      <c r="D461" s="15">
        <f>DATE(cars[[#This Row],[year_1]],1,1)</f>
        <v>37622</v>
      </c>
      <c r="E461" t="s">
        <v>29</v>
      </c>
      <c r="F461" s="4">
        <v>108</v>
      </c>
      <c r="G461">
        <v>4</v>
      </c>
      <c r="H461" t="s">
        <v>18</v>
      </c>
      <c r="I461" t="s">
        <v>30</v>
      </c>
      <c r="J461">
        <v>4</v>
      </c>
      <c r="K461" t="s">
        <v>49</v>
      </c>
      <c r="L461" t="s">
        <v>21</v>
      </c>
      <c r="M461" t="s">
        <v>32</v>
      </c>
      <c r="N461">
        <v>38</v>
      </c>
      <c r="O461">
        <v>30</v>
      </c>
      <c r="P461">
        <v>2031</v>
      </c>
      <c r="Q461">
        <v>10775</v>
      </c>
    </row>
    <row r="462" spans="1:17" x14ac:dyDescent="0.25">
      <c r="A462" t="s">
        <v>88</v>
      </c>
      <c r="B462" s="1" t="s">
        <v>389</v>
      </c>
      <c r="C462">
        <v>2004</v>
      </c>
      <c r="D462" s="15">
        <f>DATE(cars[[#This Row],[year_1]],1,1)</f>
        <v>37987</v>
      </c>
      <c r="E462" t="s">
        <v>29</v>
      </c>
      <c r="F462" s="4">
        <v>108</v>
      </c>
      <c r="G462">
        <v>4</v>
      </c>
      <c r="H462" t="s">
        <v>18</v>
      </c>
      <c r="I462" t="s">
        <v>30</v>
      </c>
      <c r="J462">
        <v>4</v>
      </c>
      <c r="K462" t="s">
        <v>49</v>
      </c>
      <c r="L462" t="s">
        <v>21</v>
      </c>
      <c r="M462" t="s">
        <v>32</v>
      </c>
      <c r="N462">
        <v>38</v>
      </c>
      <c r="O462">
        <v>30</v>
      </c>
      <c r="P462">
        <v>2031</v>
      </c>
      <c r="Q462">
        <v>10885</v>
      </c>
    </row>
    <row r="463" spans="1:17" x14ac:dyDescent="0.25">
      <c r="A463" t="s">
        <v>88</v>
      </c>
      <c r="B463" s="1" t="s">
        <v>389</v>
      </c>
      <c r="C463">
        <v>2005</v>
      </c>
      <c r="D463" s="15">
        <f>DATE(cars[[#This Row],[year_1]],1,1)</f>
        <v>38353</v>
      </c>
      <c r="E463" t="s">
        <v>29</v>
      </c>
      <c r="F463" s="4">
        <v>108</v>
      </c>
      <c r="G463">
        <v>4</v>
      </c>
      <c r="H463" t="s">
        <v>18</v>
      </c>
      <c r="I463" t="s">
        <v>30</v>
      </c>
      <c r="J463">
        <v>4</v>
      </c>
      <c r="K463" t="s">
        <v>49</v>
      </c>
      <c r="L463" t="s">
        <v>21</v>
      </c>
      <c r="M463" t="s">
        <v>32</v>
      </c>
      <c r="N463">
        <v>38</v>
      </c>
      <c r="O463">
        <v>30</v>
      </c>
      <c r="P463">
        <v>2031</v>
      </c>
      <c r="Q463">
        <v>10985</v>
      </c>
    </row>
    <row r="464" spans="1:17" x14ac:dyDescent="0.25">
      <c r="A464" t="s">
        <v>88</v>
      </c>
      <c r="B464" s="1" t="s">
        <v>389</v>
      </c>
      <c r="C464">
        <v>2003</v>
      </c>
      <c r="D464" s="15">
        <f>DATE(cars[[#This Row],[year_1]],1,1)</f>
        <v>37622</v>
      </c>
      <c r="E464" t="s">
        <v>29</v>
      </c>
      <c r="F464" s="4">
        <v>108</v>
      </c>
      <c r="G464">
        <v>4</v>
      </c>
      <c r="H464" t="s">
        <v>18</v>
      </c>
      <c r="I464" t="s">
        <v>30</v>
      </c>
      <c r="J464">
        <v>2</v>
      </c>
      <c r="K464" t="s">
        <v>49</v>
      </c>
      <c r="L464" t="s">
        <v>21</v>
      </c>
      <c r="M464" t="s">
        <v>22</v>
      </c>
      <c r="N464">
        <v>38</v>
      </c>
      <c r="O464">
        <v>30</v>
      </c>
      <c r="P464">
        <v>2031</v>
      </c>
      <c r="Q464">
        <v>10245</v>
      </c>
    </row>
    <row r="465" spans="1:17" x14ac:dyDescent="0.25">
      <c r="A465" t="s">
        <v>88</v>
      </c>
      <c r="B465" s="1" t="s">
        <v>389</v>
      </c>
      <c r="C465">
        <v>2004</v>
      </c>
      <c r="D465" s="15">
        <f>DATE(cars[[#This Row],[year_1]],1,1)</f>
        <v>37987</v>
      </c>
      <c r="E465" t="s">
        <v>29</v>
      </c>
      <c r="F465" s="4">
        <v>108</v>
      </c>
      <c r="G465">
        <v>4</v>
      </c>
      <c r="H465" t="s">
        <v>18</v>
      </c>
      <c r="I465" t="s">
        <v>30</v>
      </c>
      <c r="J465">
        <v>2</v>
      </c>
      <c r="K465" t="s">
        <v>49</v>
      </c>
      <c r="L465" t="s">
        <v>21</v>
      </c>
      <c r="M465" t="s">
        <v>22</v>
      </c>
      <c r="N465">
        <v>38</v>
      </c>
      <c r="O465">
        <v>30</v>
      </c>
      <c r="P465">
        <v>2031</v>
      </c>
      <c r="Q465">
        <v>10355</v>
      </c>
    </row>
    <row r="466" spans="1:17" x14ac:dyDescent="0.25">
      <c r="A466" t="s">
        <v>88</v>
      </c>
      <c r="B466" s="1" t="s">
        <v>389</v>
      </c>
      <c r="C466">
        <v>2005</v>
      </c>
      <c r="D466" s="15">
        <f>DATE(cars[[#This Row],[year_1]],1,1)</f>
        <v>38353</v>
      </c>
      <c r="E466" t="s">
        <v>29</v>
      </c>
      <c r="F466" s="4">
        <v>108</v>
      </c>
      <c r="G466">
        <v>4</v>
      </c>
      <c r="H466" t="s">
        <v>18</v>
      </c>
      <c r="I466" t="s">
        <v>30</v>
      </c>
      <c r="J466">
        <v>2</v>
      </c>
      <c r="K466" t="s">
        <v>49</v>
      </c>
      <c r="L466" t="s">
        <v>21</v>
      </c>
      <c r="M466" t="s">
        <v>22</v>
      </c>
      <c r="N466">
        <v>38</v>
      </c>
      <c r="O466">
        <v>30</v>
      </c>
      <c r="P466">
        <v>2031</v>
      </c>
      <c r="Q466">
        <v>10455</v>
      </c>
    </row>
    <row r="467" spans="1:17" x14ac:dyDescent="0.25">
      <c r="A467" t="s">
        <v>163</v>
      </c>
      <c r="B467" s="1" t="s">
        <v>471</v>
      </c>
      <c r="C467">
        <v>2017</v>
      </c>
      <c r="D467" s="15">
        <f>DATE(cars[[#This Row],[year_1]],1,1)</f>
        <v>42736</v>
      </c>
      <c r="E467" t="s">
        <v>29</v>
      </c>
      <c r="F467" s="4">
        <v>123</v>
      </c>
      <c r="G467">
        <v>3</v>
      </c>
      <c r="H467" t="s">
        <v>18</v>
      </c>
      <c r="I467" t="s">
        <v>30</v>
      </c>
      <c r="J467">
        <v>4</v>
      </c>
      <c r="K467" t="s">
        <v>49</v>
      </c>
      <c r="L467" t="s">
        <v>21</v>
      </c>
      <c r="M467" t="s">
        <v>32</v>
      </c>
      <c r="N467">
        <v>42</v>
      </c>
      <c r="O467">
        <v>30</v>
      </c>
      <c r="P467">
        <v>5657</v>
      </c>
      <c r="Q467">
        <v>18175</v>
      </c>
    </row>
    <row r="468" spans="1:17" x14ac:dyDescent="0.25">
      <c r="A468" t="s">
        <v>47</v>
      </c>
      <c r="B468" s="1" t="s">
        <v>859</v>
      </c>
      <c r="C468">
        <v>2015</v>
      </c>
      <c r="D468" s="15">
        <f>DATE(cars[[#This Row],[year_1]],1,1)</f>
        <v>42005</v>
      </c>
      <c r="E468" t="s">
        <v>29</v>
      </c>
      <c r="F468" s="4">
        <v>130</v>
      </c>
      <c r="G468">
        <v>4</v>
      </c>
      <c r="H468" t="s">
        <v>33</v>
      </c>
      <c r="I468" t="s">
        <v>30</v>
      </c>
      <c r="J468">
        <v>4</v>
      </c>
      <c r="K468" t="s">
        <v>49</v>
      </c>
      <c r="L468" t="s">
        <v>31</v>
      </c>
      <c r="M468" t="s">
        <v>32</v>
      </c>
      <c r="N468">
        <v>39</v>
      </c>
      <c r="O468">
        <v>30</v>
      </c>
      <c r="P468">
        <v>2009</v>
      </c>
      <c r="Q468">
        <v>20720</v>
      </c>
    </row>
    <row r="469" spans="1:17" x14ac:dyDescent="0.25">
      <c r="A469" t="s">
        <v>47</v>
      </c>
      <c r="B469" s="1" t="s">
        <v>859</v>
      </c>
      <c r="C469">
        <v>2015</v>
      </c>
      <c r="D469" s="15">
        <f>DATE(cars[[#This Row],[year_1]],1,1)</f>
        <v>42005</v>
      </c>
      <c r="E469" t="s">
        <v>29</v>
      </c>
      <c r="F469" s="4">
        <v>130</v>
      </c>
      <c r="G469">
        <v>4</v>
      </c>
      <c r="H469" t="s">
        <v>33</v>
      </c>
      <c r="I469" t="s">
        <v>30</v>
      </c>
      <c r="J469">
        <v>4</v>
      </c>
      <c r="K469" t="s">
        <v>49</v>
      </c>
      <c r="L469" t="s">
        <v>31</v>
      </c>
      <c r="M469" t="s">
        <v>32</v>
      </c>
      <c r="N469">
        <v>40</v>
      </c>
      <c r="O469">
        <v>30</v>
      </c>
      <c r="P469">
        <v>2009</v>
      </c>
      <c r="Q469">
        <v>17780</v>
      </c>
    </row>
    <row r="470" spans="1:17" x14ac:dyDescent="0.25">
      <c r="A470" t="s">
        <v>47</v>
      </c>
      <c r="B470" s="1" t="s">
        <v>859</v>
      </c>
      <c r="C470">
        <v>2015</v>
      </c>
      <c r="D470" s="15">
        <f>DATE(cars[[#This Row],[year_1]],1,1)</f>
        <v>42005</v>
      </c>
      <c r="E470" t="s">
        <v>29</v>
      </c>
      <c r="F470" s="4">
        <v>130</v>
      </c>
      <c r="G470">
        <v>4</v>
      </c>
      <c r="H470" t="s">
        <v>33</v>
      </c>
      <c r="I470" t="s">
        <v>30</v>
      </c>
      <c r="J470">
        <v>4</v>
      </c>
      <c r="K470" t="s">
        <v>49</v>
      </c>
      <c r="L470" t="s">
        <v>31</v>
      </c>
      <c r="M470" t="s">
        <v>32</v>
      </c>
      <c r="N470">
        <v>39</v>
      </c>
      <c r="O470">
        <v>30</v>
      </c>
      <c r="P470">
        <v>2009</v>
      </c>
      <c r="Q470">
        <v>18350</v>
      </c>
    </row>
    <row r="471" spans="1:17" x14ac:dyDescent="0.25">
      <c r="A471" t="s">
        <v>47</v>
      </c>
      <c r="B471" s="1" t="s">
        <v>859</v>
      </c>
      <c r="C471">
        <v>2015</v>
      </c>
      <c r="D471" s="15">
        <f>DATE(cars[[#This Row],[year_1]],1,1)</f>
        <v>42005</v>
      </c>
      <c r="E471" t="s">
        <v>29</v>
      </c>
      <c r="F471" s="4">
        <v>130</v>
      </c>
      <c r="G471">
        <v>4</v>
      </c>
      <c r="H471" t="s">
        <v>33</v>
      </c>
      <c r="I471" t="s">
        <v>30</v>
      </c>
      <c r="J471">
        <v>4</v>
      </c>
      <c r="K471" t="s">
        <v>49</v>
      </c>
      <c r="L471" t="s">
        <v>31</v>
      </c>
      <c r="M471" t="s">
        <v>32</v>
      </c>
      <c r="N471">
        <v>39</v>
      </c>
      <c r="O471">
        <v>30</v>
      </c>
      <c r="P471">
        <v>2009</v>
      </c>
      <c r="Q471">
        <v>17380</v>
      </c>
    </row>
    <row r="472" spans="1:17" x14ac:dyDescent="0.25">
      <c r="A472" t="s">
        <v>47</v>
      </c>
      <c r="B472" s="1" t="s">
        <v>859</v>
      </c>
      <c r="C472">
        <v>2015</v>
      </c>
      <c r="D472" s="15">
        <f>DATE(cars[[#This Row],[year_1]],1,1)</f>
        <v>42005</v>
      </c>
      <c r="E472" t="s">
        <v>29</v>
      </c>
      <c r="F472" s="4">
        <v>130</v>
      </c>
      <c r="G472">
        <v>4</v>
      </c>
      <c r="H472" t="s">
        <v>33</v>
      </c>
      <c r="I472" t="s">
        <v>30</v>
      </c>
      <c r="J472">
        <v>4</v>
      </c>
      <c r="K472" t="s">
        <v>49</v>
      </c>
      <c r="L472" t="s">
        <v>31</v>
      </c>
      <c r="M472" t="s">
        <v>32</v>
      </c>
      <c r="N472">
        <v>39</v>
      </c>
      <c r="O472">
        <v>30</v>
      </c>
      <c r="P472">
        <v>2009</v>
      </c>
      <c r="Q472">
        <v>19960</v>
      </c>
    </row>
    <row r="473" spans="1:17" x14ac:dyDescent="0.25">
      <c r="A473" t="s">
        <v>47</v>
      </c>
      <c r="B473" s="1" t="s">
        <v>859</v>
      </c>
      <c r="C473">
        <v>2016</v>
      </c>
      <c r="D473" s="15">
        <f>DATE(cars[[#This Row],[year_1]],1,1)</f>
        <v>42370</v>
      </c>
      <c r="E473" t="s">
        <v>29</v>
      </c>
      <c r="F473" s="4">
        <v>130</v>
      </c>
      <c r="G473">
        <v>4</v>
      </c>
      <c r="H473" t="s">
        <v>33</v>
      </c>
      <c r="I473" t="s">
        <v>30</v>
      </c>
      <c r="J473">
        <v>4</v>
      </c>
      <c r="K473" t="s">
        <v>49</v>
      </c>
      <c r="L473" t="s">
        <v>31</v>
      </c>
      <c r="M473" t="s">
        <v>32</v>
      </c>
      <c r="N473">
        <v>40</v>
      </c>
      <c r="O473">
        <v>30</v>
      </c>
      <c r="P473">
        <v>2009</v>
      </c>
      <c r="Q473">
        <v>18160</v>
      </c>
    </row>
    <row r="474" spans="1:17" x14ac:dyDescent="0.25">
      <c r="A474" t="s">
        <v>88</v>
      </c>
      <c r="B474" s="1" t="s">
        <v>321</v>
      </c>
      <c r="C474">
        <v>2015</v>
      </c>
      <c r="D474" s="15">
        <f>DATE(cars[[#This Row],[year_1]],1,1)</f>
        <v>42005</v>
      </c>
      <c r="E474" t="s">
        <v>29</v>
      </c>
      <c r="F474" s="4">
        <v>140</v>
      </c>
      <c r="G474">
        <v>4</v>
      </c>
      <c r="H474" t="s">
        <v>33</v>
      </c>
      <c r="I474" t="s">
        <v>30</v>
      </c>
      <c r="J474">
        <v>4</v>
      </c>
      <c r="K474" t="s">
        <v>49</v>
      </c>
      <c r="L474" t="s">
        <v>21</v>
      </c>
      <c r="M474" t="s">
        <v>32</v>
      </c>
      <c r="N474">
        <v>42</v>
      </c>
      <c r="O474">
        <v>30</v>
      </c>
      <c r="P474">
        <v>2031</v>
      </c>
      <c r="Q474">
        <v>18965</v>
      </c>
    </row>
    <row r="475" spans="1:17" x14ac:dyDescent="0.25">
      <c r="A475" t="s">
        <v>88</v>
      </c>
      <c r="B475" s="1" t="s">
        <v>321</v>
      </c>
      <c r="C475">
        <v>2015</v>
      </c>
      <c r="D475" s="15">
        <f>DATE(cars[[#This Row],[year_1]],1,1)</f>
        <v>42005</v>
      </c>
      <c r="E475" t="s">
        <v>29</v>
      </c>
      <c r="F475" s="4">
        <v>140</v>
      </c>
      <c r="G475">
        <v>4</v>
      </c>
      <c r="H475" t="s">
        <v>33</v>
      </c>
      <c r="I475" t="s">
        <v>30</v>
      </c>
      <c r="J475">
        <v>4</v>
      </c>
      <c r="K475" t="s">
        <v>49</v>
      </c>
      <c r="L475" t="s">
        <v>21</v>
      </c>
      <c r="M475" t="s">
        <v>32</v>
      </c>
      <c r="N475">
        <v>40</v>
      </c>
      <c r="O475">
        <v>30</v>
      </c>
      <c r="P475">
        <v>2031</v>
      </c>
      <c r="Q475">
        <v>19665</v>
      </c>
    </row>
    <row r="476" spans="1:17" x14ac:dyDescent="0.25">
      <c r="A476" t="s">
        <v>88</v>
      </c>
      <c r="B476" s="1" t="s">
        <v>321</v>
      </c>
      <c r="C476">
        <v>2015</v>
      </c>
      <c r="D476" s="15">
        <f>DATE(cars[[#This Row],[year_1]],1,1)</f>
        <v>42005</v>
      </c>
      <c r="E476" t="s">
        <v>29</v>
      </c>
      <c r="F476" s="4">
        <v>140</v>
      </c>
      <c r="G476">
        <v>4</v>
      </c>
      <c r="H476" t="s">
        <v>33</v>
      </c>
      <c r="I476" t="s">
        <v>30</v>
      </c>
      <c r="J476">
        <v>4</v>
      </c>
      <c r="K476" t="s">
        <v>49</v>
      </c>
      <c r="L476" t="s">
        <v>21</v>
      </c>
      <c r="M476" t="s">
        <v>32</v>
      </c>
      <c r="N476">
        <v>40</v>
      </c>
      <c r="O476">
        <v>30</v>
      </c>
      <c r="P476">
        <v>2031</v>
      </c>
      <c r="Q476">
        <v>22725</v>
      </c>
    </row>
    <row r="477" spans="1:17" x14ac:dyDescent="0.25">
      <c r="A477" t="s">
        <v>88</v>
      </c>
      <c r="B477" s="1" t="s">
        <v>321</v>
      </c>
      <c r="C477">
        <v>2016</v>
      </c>
      <c r="D477" s="15">
        <f>DATE(cars[[#This Row],[year_1]],1,1)</f>
        <v>42370</v>
      </c>
      <c r="E477" t="s">
        <v>29</v>
      </c>
      <c r="F477" s="4">
        <v>140</v>
      </c>
      <c r="G477">
        <v>4</v>
      </c>
      <c r="H477" t="s">
        <v>33</v>
      </c>
      <c r="I477" t="s">
        <v>30</v>
      </c>
      <c r="J477">
        <v>4</v>
      </c>
      <c r="K477" t="s">
        <v>49</v>
      </c>
      <c r="L477" t="s">
        <v>21</v>
      </c>
      <c r="M477" t="s">
        <v>32</v>
      </c>
      <c r="N477">
        <v>42</v>
      </c>
      <c r="O477">
        <v>30</v>
      </c>
      <c r="P477">
        <v>2031</v>
      </c>
      <c r="Q477">
        <v>19135</v>
      </c>
    </row>
    <row r="478" spans="1:17" x14ac:dyDescent="0.25">
      <c r="A478" t="s">
        <v>88</v>
      </c>
      <c r="B478" s="1" t="s">
        <v>321</v>
      </c>
      <c r="C478">
        <v>2016</v>
      </c>
      <c r="D478" s="15">
        <f>DATE(cars[[#This Row],[year_1]],1,1)</f>
        <v>42370</v>
      </c>
      <c r="E478" t="s">
        <v>29</v>
      </c>
      <c r="F478" s="4">
        <v>140</v>
      </c>
      <c r="G478">
        <v>4</v>
      </c>
      <c r="H478" t="s">
        <v>33</v>
      </c>
      <c r="I478" t="s">
        <v>30</v>
      </c>
      <c r="J478">
        <v>4</v>
      </c>
      <c r="K478" t="s">
        <v>49</v>
      </c>
      <c r="L478" t="s">
        <v>21</v>
      </c>
      <c r="M478" t="s">
        <v>32</v>
      </c>
      <c r="N478">
        <v>40</v>
      </c>
      <c r="O478">
        <v>30</v>
      </c>
      <c r="P478">
        <v>2031</v>
      </c>
      <c r="Q478">
        <v>19835</v>
      </c>
    </row>
    <row r="479" spans="1:17" x14ac:dyDescent="0.25">
      <c r="A479" t="s">
        <v>88</v>
      </c>
      <c r="B479" s="1" t="s">
        <v>321</v>
      </c>
      <c r="C479">
        <v>2016</v>
      </c>
      <c r="D479" s="15">
        <f>DATE(cars[[#This Row],[year_1]],1,1)</f>
        <v>42370</v>
      </c>
      <c r="E479" t="s">
        <v>29</v>
      </c>
      <c r="F479" s="4">
        <v>140</v>
      </c>
      <c r="G479">
        <v>4</v>
      </c>
      <c r="H479" t="s">
        <v>33</v>
      </c>
      <c r="I479" t="s">
        <v>30</v>
      </c>
      <c r="J479">
        <v>4</v>
      </c>
      <c r="K479" t="s">
        <v>49</v>
      </c>
      <c r="L479" t="s">
        <v>21</v>
      </c>
      <c r="M479" t="s">
        <v>32</v>
      </c>
      <c r="N479">
        <v>40</v>
      </c>
      <c r="O479">
        <v>30</v>
      </c>
      <c r="P479">
        <v>2031</v>
      </c>
      <c r="Q479">
        <v>22895</v>
      </c>
    </row>
    <row r="480" spans="1:17" x14ac:dyDescent="0.25">
      <c r="A480" t="s">
        <v>88</v>
      </c>
      <c r="B480" s="1" t="s">
        <v>321</v>
      </c>
      <c r="C480">
        <v>2017</v>
      </c>
      <c r="D480" s="15">
        <f>DATE(cars[[#This Row],[year_1]],1,1)</f>
        <v>42736</v>
      </c>
      <c r="E480" t="s">
        <v>29</v>
      </c>
      <c r="F480" s="4">
        <v>140</v>
      </c>
      <c r="G480">
        <v>4</v>
      </c>
      <c r="H480" t="s">
        <v>33</v>
      </c>
      <c r="I480" t="s">
        <v>30</v>
      </c>
      <c r="J480">
        <v>4</v>
      </c>
      <c r="K480" t="s">
        <v>49</v>
      </c>
      <c r="L480" t="s">
        <v>21</v>
      </c>
      <c r="M480" t="s">
        <v>32</v>
      </c>
      <c r="N480">
        <v>40</v>
      </c>
      <c r="O480">
        <v>30</v>
      </c>
      <c r="P480">
        <v>2031</v>
      </c>
      <c r="Q480">
        <v>21300</v>
      </c>
    </row>
    <row r="481" spans="1:17" x14ac:dyDescent="0.25">
      <c r="A481" t="s">
        <v>88</v>
      </c>
      <c r="B481" s="1" t="s">
        <v>321</v>
      </c>
      <c r="C481">
        <v>2017</v>
      </c>
      <c r="D481" s="15">
        <f>DATE(cars[[#This Row],[year_1]],1,1)</f>
        <v>42736</v>
      </c>
      <c r="E481" t="s">
        <v>29</v>
      </c>
      <c r="F481" s="4">
        <v>140</v>
      </c>
      <c r="G481">
        <v>4</v>
      </c>
      <c r="H481" t="s">
        <v>33</v>
      </c>
      <c r="I481" t="s">
        <v>30</v>
      </c>
      <c r="J481">
        <v>4</v>
      </c>
      <c r="K481" t="s">
        <v>49</v>
      </c>
      <c r="L481" t="s">
        <v>21</v>
      </c>
      <c r="M481" t="s">
        <v>32</v>
      </c>
      <c r="N481">
        <v>40</v>
      </c>
      <c r="O481">
        <v>30</v>
      </c>
      <c r="P481">
        <v>2031</v>
      </c>
      <c r="Q481">
        <v>19335</v>
      </c>
    </row>
    <row r="482" spans="1:17" x14ac:dyDescent="0.25">
      <c r="A482" t="s">
        <v>220</v>
      </c>
      <c r="B482" s="1" t="s">
        <v>588</v>
      </c>
      <c r="C482">
        <v>2012</v>
      </c>
      <c r="D482" s="15">
        <f>DATE(cars[[#This Row],[year_1]],1,1)</f>
        <v>40909</v>
      </c>
      <c r="E482" t="s">
        <v>60</v>
      </c>
      <c r="F482" s="4">
        <v>140</v>
      </c>
      <c r="G482">
        <v>4</v>
      </c>
      <c r="H482" t="s">
        <v>18</v>
      </c>
      <c r="I482" t="s">
        <v>30</v>
      </c>
      <c r="J482">
        <v>4</v>
      </c>
      <c r="K482" t="s">
        <v>222</v>
      </c>
      <c r="L482" t="s">
        <v>21</v>
      </c>
      <c r="M482" t="s">
        <v>35</v>
      </c>
      <c r="N482">
        <v>42</v>
      </c>
      <c r="O482">
        <v>30</v>
      </c>
      <c r="P482">
        <v>873</v>
      </c>
      <c r="Q482">
        <v>28120</v>
      </c>
    </row>
    <row r="483" spans="1:17" x14ac:dyDescent="0.25">
      <c r="A483" t="s">
        <v>220</v>
      </c>
      <c r="B483" s="1" t="s">
        <v>588</v>
      </c>
      <c r="C483">
        <v>2012</v>
      </c>
      <c r="D483" s="15">
        <f>DATE(cars[[#This Row],[year_1]],1,1)</f>
        <v>40909</v>
      </c>
      <c r="E483" t="s">
        <v>60</v>
      </c>
      <c r="F483" s="4">
        <v>140</v>
      </c>
      <c r="G483">
        <v>4</v>
      </c>
      <c r="H483" t="s">
        <v>18</v>
      </c>
      <c r="I483" t="s">
        <v>30</v>
      </c>
      <c r="J483">
        <v>4</v>
      </c>
      <c r="K483" t="s">
        <v>222</v>
      </c>
      <c r="L483" t="s">
        <v>21</v>
      </c>
      <c r="M483" t="s">
        <v>35</v>
      </c>
      <c r="N483">
        <v>42</v>
      </c>
      <c r="O483">
        <v>30</v>
      </c>
      <c r="P483">
        <v>873</v>
      </c>
      <c r="Q483">
        <v>25540</v>
      </c>
    </row>
    <row r="484" spans="1:17" x14ac:dyDescent="0.25">
      <c r="A484" t="s">
        <v>220</v>
      </c>
      <c r="B484" s="1" t="s">
        <v>588</v>
      </c>
      <c r="C484">
        <v>2012</v>
      </c>
      <c r="D484" s="15">
        <f>DATE(cars[[#This Row],[year_1]],1,1)</f>
        <v>40909</v>
      </c>
      <c r="E484" t="s">
        <v>60</v>
      </c>
      <c r="F484" s="4">
        <v>140</v>
      </c>
      <c r="G484">
        <v>4</v>
      </c>
      <c r="H484" t="s">
        <v>18</v>
      </c>
      <c r="I484" t="s">
        <v>30</v>
      </c>
      <c r="J484">
        <v>4</v>
      </c>
      <c r="K484" t="s">
        <v>222</v>
      </c>
      <c r="L484" t="s">
        <v>21</v>
      </c>
      <c r="M484" t="s">
        <v>35</v>
      </c>
      <c r="N484">
        <v>42</v>
      </c>
      <c r="O484">
        <v>30</v>
      </c>
      <c r="P484">
        <v>873</v>
      </c>
      <c r="Q484">
        <v>27290</v>
      </c>
    </row>
    <row r="485" spans="1:17" x14ac:dyDescent="0.25">
      <c r="A485" t="s">
        <v>220</v>
      </c>
      <c r="B485" s="1" t="s">
        <v>588</v>
      </c>
      <c r="C485">
        <v>2013</v>
      </c>
      <c r="D485" s="15">
        <f>DATE(cars[[#This Row],[year_1]],1,1)</f>
        <v>41275</v>
      </c>
      <c r="E485" t="s">
        <v>60</v>
      </c>
      <c r="F485" s="4">
        <v>140</v>
      </c>
      <c r="G485">
        <v>4</v>
      </c>
      <c r="H485" t="s">
        <v>18</v>
      </c>
      <c r="I485" t="s">
        <v>30</v>
      </c>
      <c r="J485">
        <v>4</v>
      </c>
      <c r="K485" t="s">
        <v>222</v>
      </c>
      <c r="L485" t="s">
        <v>21</v>
      </c>
      <c r="M485" t="s">
        <v>35</v>
      </c>
      <c r="N485">
        <v>42</v>
      </c>
      <c r="O485">
        <v>30</v>
      </c>
      <c r="P485">
        <v>873</v>
      </c>
      <c r="Q485">
        <v>28395</v>
      </c>
    </row>
    <row r="486" spans="1:17" x14ac:dyDescent="0.25">
      <c r="A486" t="s">
        <v>220</v>
      </c>
      <c r="B486" s="1" t="s">
        <v>588</v>
      </c>
      <c r="C486">
        <v>2013</v>
      </c>
      <c r="D486" s="15">
        <f>DATE(cars[[#This Row],[year_1]],1,1)</f>
        <v>41275</v>
      </c>
      <c r="E486" t="s">
        <v>60</v>
      </c>
      <c r="F486" s="4">
        <v>140</v>
      </c>
      <c r="G486">
        <v>4</v>
      </c>
      <c r="H486" t="s">
        <v>18</v>
      </c>
      <c r="I486" t="s">
        <v>30</v>
      </c>
      <c r="J486">
        <v>4</v>
      </c>
      <c r="K486" t="s">
        <v>222</v>
      </c>
      <c r="L486" t="s">
        <v>21</v>
      </c>
      <c r="M486" t="s">
        <v>35</v>
      </c>
      <c r="N486">
        <v>42</v>
      </c>
      <c r="O486">
        <v>30</v>
      </c>
      <c r="P486">
        <v>873</v>
      </c>
      <c r="Q486">
        <v>27595</v>
      </c>
    </row>
    <row r="487" spans="1:17" x14ac:dyDescent="0.25">
      <c r="A487" t="s">
        <v>220</v>
      </c>
      <c r="B487" s="1" t="s">
        <v>588</v>
      </c>
      <c r="C487">
        <v>2013</v>
      </c>
      <c r="D487" s="15">
        <f>DATE(cars[[#This Row],[year_1]],1,1)</f>
        <v>41275</v>
      </c>
      <c r="E487" t="s">
        <v>60</v>
      </c>
      <c r="F487" s="4">
        <v>140</v>
      </c>
      <c r="G487">
        <v>4</v>
      </c>
      <c r="H487" t="s">
        <v>18</v>
      </c>
      <c r="I487" t="s">
        <v>30</v>
      </c>
      <c r="J487">
        <v>4</v>
      </c>
      <c r="K487" t="s">
        <v>222</v>
      </c>
      <c r="L487" t="s">
        <v>21</v>
      </c>
      <c r="M487" t="s">
        <v>35</v>
      </c>
      <c r="N487">
        <v>42</v>
      </c>
      <c r="O487">
        <v>30</v>
      </c>
      <c r="P487">
        <v>873</v>
      </c>
      <c r="Q487">
        <v>25795</v>
      </c>
    </row>
    <row r="488" spans="1:17" x14ac:dyDescent="0.25">
      <c r="A488" t="s">
        <v>220</v>
      </c>
      <c r="B488" s="1" t="s">
        <v>588</v>
      </c>
      <c r="C488">
        <v>2014</v>
      </c>
      <c r="D488" s="15">
        <f>DATE(cars[[#This Row],[year_1]],1,1)</f>
        <v>41640</v>
      </c>
      <c r="E488" t="s">
        <v>60</v>
      </c>
      <c r="F488" s="4">
        <v>140</v>
      </c>
      <c r="G488">
        <v>4</v>
      </c>
      <c r="H488" t="s">
        <v>18</v>
      </c>
      <c r="I488" t="s">
        <v>30</v>
      </c>
      <c r="J488">
        <v>4</v>
      </c>
      <c r="K488" t="s">
        <v>222</v>
      </c>
      <c r="L488" t="s">
        <v>21</v>
      </c>
      <c r="M488" t="s">
        <v>35</v>
      </c>
      <c r="N488">
        <v>42</v>
      </c>
      <c r="O488">
        <v>30</v>
      </c>
      <c r="P488">
        <v>873</v>
      </c>
      <c r="Q488">
        <v>29165</v>
      </c>
    </row>
    <row r="489" spans="1:17" x14ac:dyDescent="0.25">
      <c r="A489" t="s">
        <v>220</v>
      </c>
      <c r="B489" s="1" t="s">
        <v>588</v>
      </c>
      <c r="C489">
        <v>2014</v>
      </c>
      <c r="D489" s="15">
        <f>DATE(cars[[#This Row],[year_1]],1,1)</f>
        <v>41640</v>
      </c>
      <c r="E489" t="s">
        <v>60</v>
      </c>
      <c r="F489" s="4">
        <v>140</v>
      </c>
      <c r="G489">
        <v>4</v>
      </c>
      <c r="H489" t="s">
        <v>18</v>
      </c>
      <c r="I489" t="s">
        <v>30</v>
      </c>
      <c r="J489">
        <v>4</v>
      </c>
      <c r="K489" t="s">
        <v>222</v>
      </c>
      <c r="L489" t="s">
        <v>21</v>
      </c>
      <c r="M489" t="s">
        <v>35</v>
      </c>
      <c r="N489">
        <v>42</v>
      </c>
      <c r="O489">
        <v>30</v>
      </c>
      <c r="P489">
        <v>873</v>
      </c>
      <c r="Q489">
        <v>26565</v>
      </c>
    </row>
    <row r="490" spans="1:17" x14ac:dyDescent="0.25">
      <c r="A490" t="s">
        <v>220</v>
      </c>
      <c r="B490" s="1" t="s">
        <v>588</v>
      </c>
      <c r="C490">
        <v>2014</v>
      </c>
      <c r="D490" s="15">
        <f>DATE(cars[[#This Row],[year_1]],1,1)</f>
        <v>41640</v>
      </c>
      <c r="E490" t="s">
        <v>60</v>
      </c>
      <c r="F490" s="4">
        <v>140</v>
      </c>
      <c r="G490">
        <v>4</v>
      </c>
      <c r="H490" t="s">
        <v>18</v>
      </c>
      <c r="I490" t="s">
        <v>30</v>
      </c>
      <c r="J490">
        <v>4</v>
      </c>
      <c r="K490" t="s">
        <v>222</v>
      </c>
      <c r="L490" t="s">
        <v>21</v>
      </c>
      <c r="M490" t="s">
        <v>35</v>
      </c>
      <c r="N490">
        <v>42</v>
      </c>
      <c r="O490">
        <v>30</v>
      </c>
      <c r="P490">
        <v>873</v>
      </c>
      <c r="Q490">
        <v>28365</v>
      </c>
    </row>
    <row r="491" spans="1:17" x14ac:dyDescent="0.25">
      <c r="A491" t="s">
        <v>146</v>
      </c>
      <c r="B491" s="1" t="s">
        <v>286</v>
      </c>
      <c r="C491">
        <v>2015</v>
      </c>
      <c r="D491" s="15">
        <f>DATE(cars[[#This Row],[year_1]],1,1)</f>
        <v>42005</v>
      </c>
      <c r="E491" t="s">
        <v>29</v>
      </c>
      <c r="F491" s="4">
        <v>143</v>
      </c>
      <c r="G491">
        <v>4</v>
      </c>
      <c r="H491" t="s">
        <v>33</v>
      </c>
      <c r="I491" t="s">
        <v>30</v>
      </c>
      <c r="J491">
        <v>4</v>
      </c>
      <c r="K491" t="s">
        <v>49</v>
      </c>
      <c r="L491" t="s">
        <v>21</v>
      </c>
      <c r="M491" t="s">
        <v>32</v>
      </c>
      <c r="N491">
        <v>39</v>
      </c>
      <c r="O491">
        <v>30</v>
      </c>
      <c r="P491">
        <v>2202</v>
      </c>
      <c r="Q491">
        <v>24340</v>
      </c>
    </row>
    <row r="492" spans="1:17" x14ac:dyDescent="0.25">
      <c r="A492" t="s">
        <v>146</v>
      </c>
      <c r="B492" s="1" t="s">
        <v>286</v>
      </c>
      <c r="C492">
        <v>2015</v>
      </c>
      <c r="D492" s="15">
        <f>DATE(cars[[#This Row],[year_1]],1,1)</f>
        <v>42005</v>
      </c>
      <c r="E492" t="s">
        <v>29</v>
      </c>
      <c r="F492" s="4">
        <v>143</v>
      </c>
      <c r="G492">
        <v>4</v>
      </c>
      <c r="H492" t="s">
        <v>33</v>
      </c>
      <c r="I492" t="s">
        <v>30</v>
      </c>
      <c r="J492">
        <v>4</v>
      </c>
      <c r="K492" t="s">
        <v>49</v>
      </c>
      <c r="L492" t="s">
        <v>21</v>
      </c>
      <c r="M492" t="s">
        <v>32</v>
      </c>
      <c r="N492">
        <v>39</v>
      </c>
      <c r="O492">
        <v>30</v>
      </c>
      <c r="P492">
        <v>2202</v>
      </c>
      <c r="Q492">
        <v>19990</v>
      </c>
    </row>
    <row r="493" spans="1:17" x14ac:dyDescent="0.25">
      <c r="A493" t="s">
        <v>146</v>
      </c>
      <c r="B493" s="1" t="s">
        <v>286</v>
      </c>
      <c r="C493">
        <v>2015</v>
      </c>
      <c r="D493" s="15">
        <f>DATE(cars[[#This Row],[year_1]],1,1)</f>
        <v>42005</v>
      </c>
      <c r="E493" t="s">
        <v>29</v>
      </c>
      <c r="F493" s="4">
        <v>143</v>
      </c>
      <c r="G493">
        <v>4</v>
      </c>
      <c r="H493" t="s">
        <v>33</v>
      </c>
      <c r="I493" t="s">
        <v>30</v>
      </c>
      <c r="J493">
        <v>4</v>
      </c>
      <c r="K493" t="s">
        <v>49</v>
      </c>
      <c r="L493" t="s">
        <v>21</v>
      </c>
      <c r="M493" t="s">
        <v>32</v>
      </c>
      <c r="N493">
        <v>39</v>
      </c>
      <c r="O493">
        <v>30</v>
      </c>
      <c r="P493">
        <v>2202</v>
      </c>
      <c r="Q493">
        <v>21190</v>
      </c>
    </row>
    <row r="494" spans="1:17" x14ac:dyDescent="0.25">
      <c r="A494" t="s">
        <v>146</v>
      </c>
      <c r="B494" s="1" t="s">
        <v>286</v>
      </c>
      <c r="C494">
        <v>2015</v>
      </c>
      <c r="D494" s="15">
        <f>DATE(cars[[#This Row],[year_1]],1,1)</f>
        <v>42005</v>
      </c>
      <c r="E494" t="s">
        <v>29</v>
      </c>
      <c r="F494" s="4">
        <v>143</v>
      </c>
      <c r="G494">
        <v>4</v>
      </c>
      <c r="H494" t="s">
        <v>33</v>
      </c>
      <c r="I494" t="s">
        <v>30</v>
      </c>
      <c r="J494">
        <v>4</v>
      </c>
      <c r="K494" t="s">
        <v>49</v>
      </c>
      <c r="L494" t="s">
        <v>21</v>
      </c>
      <c r="M494" t="s">
        <v>32</v>
      </c>
      <c r="N494">
        <v>39</v>
      </c>
      <c r="O494">
        <v>30</v>
      </c>
      <c r="P494">
        <v>2202</v>
      </c>
      <c r="Q494">
        <v>22840</v>
      </c>
    </row>
    <row r="495" spans="1:17" x14ac:dyDescent="0.25">
      <c r="A495" t="s">
        <v>146</v>
      </c>
      <c r="B495" s="1" t="s">
        <v>286</v>
      </c>
      <c r="C495">
        <v>2015</v>
      </c>
      <c r="D495" s="15">
        <f>DATE(cars[[#This Row],[year_1]],1,1)</f>
        <v>42005</v>
      </c>
      <c r="E495" t="s">
        <v>29</v>
      </c>
      <c r="F495" s="4">
        <v>143</v>
      </c>
      <c r="G495">
        <v>4</v>
      </c>
      <c r="H495" t="s">
        <v>33</v>
      </c>
      <c r="I495" t="s">
        <v>30</v>
      </c>
      <c r="J495">
        <v>4</v>
      </c>
      <c r="K495" t="s">
        <v>49</v>
      </c>
      <c r="L495" t="s">
        <v>21</v>
      </c>
      <c r="M495" t="s">
        <v>32</v>
      </c>
      <c r="N495">
        <v>39</v>
      </c>
      <c r="O495">
        <v>30</v>
      </c>
      <c r="P495">
        <v>2202</v>
      </c>
      <c r="Q495">
        <v>19290</v>
      </c>
    </row>
    <row r="496" spans="1:17" x14ac:dyDescent="0.25">
      <c r="A496" t="s">
        <v>146</v>
      </c>
      <c r="B496" s="1" t="s">
        <v>286</v>
      </c>
      <c r="C496">
        <v>2015</v>
      </c>
      <c r="D496" s="15">
        <f>DATE(cars[[#This Row],[year_1]],1,1)</f>
        <v>42005</v>
      </c>
      <c r="E496" t="s">
        <v>29</v>
      </c>
      <c r="F496" s="4">
        <v>143</v>
      </c>
      <c r="G496">
        <v>4</v>
      </c>
      <c r="H496" t="s">
        <v>33</v>
      </c>
      <c r="I496" t="s">
        <v>30</v>
      </c>
      <c r="J496">
        <v>2</v>
      </c>
      <c r="K496" t="s">
        <v>49</v>
      </c>
      <c r="L496" t="s">
        <v>21</v>
      </c>
      <c r="M496" t="s">
        <v>22</v>
      </c>
      <c r="N496">
        <v>39</v>
      </c>
      <c r="O496">
        <v>30</v>
      </c>
      <c r="P496">
        <v>2202</v>
      </c>
      <c r="Q496">
        <v>19090</v>
      </c>
    </row>
    <row r="497" spans="1:17" x14ac:dyDescent="0.25">
      <c r="A497" t="s">
        <v>220</v>
      </c>
      <c r="B497" s="1" t="s">
        <v>526</v>
      </c>
      <c r="C497">
        <v>2015</v>
      </c>
      <c r="D497" s="15">
        <f>DATE(cars[[#This Row],[year_1]],1,1)</f>
        <v>42005</v>
      </c>
      <c r="E497" t="s">
        <v>60</v>
      </c>
      <c r="F497" s="4">
        <v>150</v>
      </c>
      <c r="G497">
        <v>4</v>
      </c>
      <c r="H497" t="s">
        <v>18</v>
      </c>
      <c r="I497" t="s">
        <v>30</v>
      </c>
      <c r="J497">
        <v>4</v>
      </c>
      <c r="K497" t="s">
        <v>224</v>
      </c>
      <c r="L497" t="s">
        <v>21</v>
      </c>
      <c r="M497" t="s">
        <v>54</v>
      </c>
      <c r="N497">
        <v>45</v>
      </c>
      <c r="O497">
        <v>30</v>
      </c>
      <c r="P497">
        <v>873</v>
      </c>
      <c r="Q497">
        <v>28395</v>
      </c>
    </row>
    <row r="498" spans="1:17" x14ac:dyDescent="0.25">
      <c r="A498" t="s">
        <v>220</v>
      </c>
      <c r="B498" s="1" t="s">
        <v>526</v>
      </c>
      <c r="C498">
        <v>2015</v>
      </c>
      <c r="D498" s="15">
        <f>DATE(cars[[#This Row],[year_1]],1,1)</f>
        <v>42005</v>
      </c>
      <c r="E498" t="s">
        <v>60</v>
      </c>
      <c r="F498" s="4">
        <v>150</v>
      </c>
      <c r="G498">
        <v>4</v>
      </c>
      <c r="H498" t="s">
        <v>18</v>
      </c>
      <c r="I498" t="s">
        <v>30</v>
      </c>
      <c r="J498">
        <v>4</v>
      </c>
      <c r="K498" t="s">
        <v>224</v>
      </c>
      <c r="L498" t="s">
        <v>21</v>
      </c>
      <c r="M498" t="s">
        <v>54</v>
      </c>
      <c r="N498">
        <v>45</v>
      </c>
      <c r="O498">
        <v>30</v>
      </c>
      <c r="P498">
        <v>873</v>
      </c>
      <c r="Q498">
        <v>22345</v>
      </c>
    </row>
    <row r="499" spans="1:17" x14ac:dyDescent="0.25">
      <c r="A499" t="s">
        <v>220</v>
      </c>
      <c r="B499" s="1" t="s">
        <v>526</v>
      </c>
      <c r="C499">
        <v>2015</v>
      </c>
      <c r="D499" s="15">
        <f>DATE(cars[[#This Row],[year_1]],1,1)</f>
        <v>42005</v>
      </c>
      <c r="E499" t="s">
        <v>60</v>
      </c>
      <c r="F499" s="4">
        <v>150</v>
      </c>
      <c r="G499">
        <v>4</v>
      </c>
      <c r="H499" t="s">
        <v>18</v>
      </c>
      <c r="I499" t="s">
        <v>30</v>
      </c>
      <c r="J499">
        <v>4</v>
      </c>
      <c r="K499" t="s">
        <v>224</v>
      </c>
      <c r="L499" t="s">
        <v>21</v>
      </c>
      <c r="M499" t="s">
        <v>54</v>
      </c>
      <c r="N499">
        <v>45</v>
      </c>
      <c r="O499">
        <v>30</v>
      </c>
      <c r="P499">
        <v>873</v>
      </c>
      <c r="Q499">
        <v>25895</v>
      </c>
    </row>
    <row r="500" spans="1:17" x14ac:dyDescent="0.25">
      <c r="A500" t="s">
        <v>220</v>
      </c>
      <c r="B500" s="1" t="s">
        <v>728</v>
      </c>
      <c r="C500">
        <v>2015</v>
      </c>
      <c r="D500" s="15">
        <f>DATE(cars[[#This Row],[year_1]],1,1)</f>
        <v>42005</v>
      </c>
      <c r="E500" t="s">
        <v>60</v>
      </c>
      <c r="F500" s="4">
        <v>150</v>
      </c>
      <c r="G500">
        <v>4</v>
      </c>
      <c r="H500" t="s">
        <v>77</v>
      </c>
      <c r="I500" t="s">
        <v>30</v>
      </c>
      <c r="J500">
        <v>4</v>
      </c>
      <c r="K500" t="s">
        <v>222</v>
      </c>
      <c r="L500" t="s">
        <v>31</v>
      </c>
      <c r="M500" t="s">
        <v>32</v>
      </c>
      <c r="N500">
        <v>42</v>
      </c>
      <c r="O500">
        <v>30</v>
      </c>
      <c r="P500">
        <v>873</v>
      </c>
      <c r="Q500">
        <v>29125</v>
      </c>
    </row>
    <row r="501" spans="1:17" x14ac:dyDescent="0.25">
      <c r="A501" t="s">
        <v>220</v>
      </c>
      <c r="B501" s="1" t="s">
        <v>728</v>
      </c>
      <c r="C501">
        <v>2015</v>
      </c>
      <c r="D501" s="15">
        <f>DATE(cars[[#This Row],[year_1]],1,1)</f>
        <v>42005</v>
      </c>
      <c r="E501" t="s">
        <v>60</v>
      </c>
      <c r="F501" s="4">
        <v>150</v>
      </c>
      <c r="G501">
        <v>4</v>
      </c>
      <c r="H501" t="s">
        <v>77</v>
      </c>
      <c r="I501" t="s">
        <v>30</v>
      </c>
      <c r="J501">
        <v>4</v>
      </c>
      <c r="K501" t="s">
        <v>222</v>
      </c>
      <c r="L501" t="s">
        <v>31</v>
      </c>
      <c r="M501" t="s">
        <v>32</v>
      </c>
      <c r="N501">
        <v>42</v>
      </c>
      <c r="O501">
        <v>30</v>
      </c>
      <c r="P501">
        <v>873</v>
      </c>
      <c r="Q501">
        <v>30850</v>
      </c>
    </row>
    <row r="502" spans="1:17" x14ac:dyDescent="0.25">
      <c r="A502" t="s">
        <v>220</v>
      </c>
      <c r="B502" s="1" t="s">
        <v>728</v>
      </c>
      <c r="C502">
        <v>2015</v>
      </c>
      <c r="D502" s="15">
        <f>DATE(cars[[#This Row],[year_1]],1,1)</f>
        <v>42005</v>
      </c>
      <c r="E502" t="s">
        <v>60</v>
      </c>
      <c r="F502" s="4">
        <v>150</v>
      </c>
      <c r="G502">
        <v>4</v>
      </c>
      <c r="H502" t="s">
        <v>77</v>
      </c>
      <c r="I502" t="s">
        <v>30</v>
      </c>
      <c r="J502">
        <v>4</v>
      </c>
      <c r="K502" t="s">
        <v>222</v>
      </c>
      <c r="L502" t="s">
        <v>31</v>
      </c>
      <c r="M502" t="s">
        <v>32</v>
      </c>
      <c r="N502">
        <v>42</v>
      </c>
      <c r="O502">
        <v>30</v>
      </c>
      <c r="P502">
        <v>873</v>
      </c>
      <c r="Q502">
        <v>33925</v>
      </c>
    </row>
    <row r="503" spans="1:17" x14ac:dyDescent="0.25">
      <c r="A503" t="s">
        <v>220</v>
      </c>
      <c r="B503" s="1" t="s">
        <v>728</v>
      </c>
      <c r="C503">
        <v>2015</v>
      </c>
      <c r="D503" s="15">
        <f>DATE(cars[[#This Row],[year_1]],1,1)</f>
        <v>42005</v>
      </c>
      <c r="E503" t="s">
        <v>60</v>
      </c>
      <c r="F503" s="4">
        <v>150</v>
      </c>
      <c r="G503">
        <v>4</v>
      </c>
      <c r="H503" t="s">
        <v>18</v>
      </c>
      <c r="I503" t="s">
        <v>30</v>
      </c>
      <c r="J503">
        <v>4</v>
      </c>
      <c r="K503" t="s">
        <v>222</v>
      </c>
      <c r="L503" t="s">
        <v>31</v>
      </c>
      <c r="M503" t="s">
        <v>32</v>
      </c>
      <c r="N503">
        <v>44</v>
      </c>
      <c r="O503">
        <v>30</v>
      </c>
      <c r="P503">
        <v>873</v>
      </c>
      <c r="Q503">
        <v>27095</v>
      </c>
    </row>
    <row r="504" spans="1:17" x14ac:dyDescent="0.25">
      <c r="A504" t="s">
        <v>220</v>
      </c>
      <c r="B504" s="1" t="s">
        <v>221</v>
      </c>
      <c r="C504">
        <v>2015</v>
      </c>
      <c r="D504" s="15">
        <f>DATE(cars[[#This Row],[year_1]],1,1)</f>
        <v>42005</v>
      </c>
      <c r="E504" t="s">
        <v>60</v>
      </c>
      <c r="F504" s="4">
        <v>150</v>
      </c>
      <c r="G504">
        <v>4</v>
      </c>
      <c r="H504" t="s">
        <v>18</v>
      </c>
      <c r="I504" t="s">
        <v>30</v>
      </c>
      <c r="J504">
        <v>2</v>
      </c>
      <c r="K504" t="s">
        <v>222</v>
      </c>
      <c r="L504" t="s">
        <v>21</v>
      </c>
      <c r="M504" t="s">
        <v>25</v>
      </c>
      <c r="N504">
        <v>40</v>
      </c>
      <c r="O504">
        <v>30</v>
      </c>
      <c r="P504">
        <v>873</v>
      </c>
      <c r="Q504">
        <v>30295</v>
      </c>
    </row>
    <row r="505" spans="1:17" x14ac:dyDescent="0.25">
      <c r="A505" t="s">
        <v>220</v>
      </c>
      <c r="B505" s="1" t="s">
        <v>221</v>
      </c>
      <c r="C505">
        <v>2015</v>
      </c>
      <c r="D505" s="15">
        <f>DATE(cars[[#This Row],[year_1]],1,1)</f>
        <v>42005</v>
      </c>
      <c r="E505" t="s">
        <v>60</v>
      </c>
      <c r="F505" s="4">
        <v>150</v>
      </c>
      <c r="G505">
        <v>4</v>
      </c>
      <c r="H505" t="s">
        <v>77</v>
      </c>
      <c r="I505" t="s">
        <v>30</v>
      </c>
      <c r="J505">
        <v>2</v>
      </c>
      <c r="K505" t="s">
        <v>222</v>
      </c>
      <c r="L505" t="s">
        <v>21</v>
      </c>
      <c r="M505" t="s">
        <v>25</v>
      </c>
      <c r="N505">
        <v>40</v>
      </c>
      <c r="O505">
        <v>30</v>
      </c>
      <c r="P505">
        <v>873</v>
      </c>
      <c r="Q505">
        <v>30195</v>
      </c>
    </row>
    <row r="506" spans="1:17" x14ac:dyDescent="0.25">
      <c r="A506" t="s">
        <v>220</v>
      </c>
      <c r="B506" s="1" t="s">
        <v>221</v>
      </c>
      <c r="C506">
        <v>2015</v>
      </c>
      <c r="D506" s="15">
        <f>DATE(cars[[#This Row],[year_1]],1,1)</f>
        <v>42005</v>
      </c>
      <c r="E506" t="s">
        <v>60</v>
      </c>
      <c r="F506" s="4">
        <v>150</v>
      </c>
      <c r="G506">
        <v>4</v>
      </c>
      <c r="H506" t="s">
        <v>18</v>
      </c>
      <c r="I506" t="s">
        <v>30</v>
      </c>
      <c r="J506">
        <v>2</v>
      </c>
      <c r="K506" t="s">
        <v>222</v>
      </c>
      <c r="L506" t="s">
        <v>21</v>
      </c>
      <c r="M506" t="s">
        <v>25</v>
      </c>
      <c r="N506">
        <v>40</v>
      </c>
      <c r="O506">
        <v>30</v>
      </c>
      <c r="P506">
        <v>873</v>
      </c>
      <c r="Q506">
        <v>31125</v>
      </c>
    </row>
    <row r="507" spans="1:17" x14ac:dyDescent="0.25">
      <c r="A507" t="s">
        <v>220</v>
      </c>
      <c r="B507" s="1" t="s">
        <v>221</v>
      </c>
      <c r="C507">
        <v>2015</v>
      </c>
      <c r="D507" s="15">
        <f>DATE(cars[[#This Row],[year_1]],1,1)</f>
        <v>42005</v>
      </c>
      <c r="E507" t="s">
        <v>60</v>
      </c>
      <c r="F507" s="4">
        <v>150</v>
      </c>
      <c r="G507">
        <v>4</v>
      </c>
      <c r="H507" t="s">
        <v>18</v>
      </c>
      <c r="I507" t="s">
        <v>30</v>
      </c>
      <c r="J507">
        <v>2</v>
      </c>
      <c r="K507" t="s">
        <v>222</v>
      </c>
      <c r="L507" t="s">
        <v>21</v>
      </c>
      <c r="M507" t="s">
        <v>25</v>
      </c>
      <c r="N507">
        <v>40</v>
      </c>
      <c r="O507">
        <v>30</v>
      </c>
      <c r="P507">
        <v>873</v>
      </c>
      <c r="Q507">
        <v>29675</v>
      </c>
    </row>
    <row r="508" spans="1:17" x14ac:dyDescent="0.25">
      <c r="A508" t="s">
        <v>220</v>
      </c>
      <c r="B508" s="1" t="s">
        <v>221</v>
      </c>
      <c r="C508">
        <v>2015</v>
      </c>
      <c r="D508" s="15">
        <f>DATE(cars[[#This Row],[year_1]],1,1)</f>
        <v>42005</v>
      </c>
      <c r="E508" t="s">
        <v>60</v>
      </c>
      <c r="F508" s="4">
        <v>150</v>
      </c>
      <c r="G508">
        <v>4</v>
      </c>
      <c r="H508" t="s">
        <v>18</v>
      </c>
      <c r="I508" t="s">
        <v>30</v>
      </c>
      <c r="J508">
        <v>2</v>
      </c>
      <c r="K508" t="s">
        <v>222</v>
      </c>
      <c r="L508" t="s">
        <v>21</v>
      </c>
      <c r="M508" t="s">
        <v>25</v>
      </c>
      <c r="N508">
        <v>40</v>
      </c>
      <c r="O508">
        <v>30</v>
      </c>
      <c r="P508">
        <v>873</v>
      </c>
      <c r="Q508">
        <v>29095</v>
      </c>
    </row>
    <row r="509" spans="1:17" x14ac:dyDescent="0.25">
      <c r="A509" t="s">
        <v>220</v>
      </c>
      <c r="B509" s="1" t="s">
        <v>221</v>
      </c>
      <c r="C509">
        <v>2015</v>
      </c>
      <c r="D509" s="15">
        <f>DATE(cars[[#This Row],[year_1]],1,1)</f>
        <v>42005</v>
      </c>
      <c r="E509" t="s">
        <v>60</v>
      </c>
      <c r="F509" s="4">
        <v>150</v>
      </c>
      <c r="G509">
        <v>4</v>
      </c>
      <c r="H509" t="s">
        <v>77</v>
      </c>
      <c r="I509" t="s">
        <v>30</v>
      </c>
      <c r="J509">
        <v>2</v>
      </c>
      <c r="K509" t="s">
        <v>222</v>
      </c>
      <c r="L509" t="s">
        <v>21</v>
      </c>
      <c r="M509" t="s">
        <v>25</v>
      </c>
      <c r="N509">
        <v>40</v>
      </c>
      <c r="O509">
        <v>30</v>
      </c>
      <c r="P509">
        <v>873</v>
      </c>
      <c r="Q509">
        <v>31395</v>
      </c>
    </row>
    <row r="510" spans="1:17" x14ac:dyDescent="0.25">
      <c r="A510" t="s">
        <v>220</v>
      </c>
      <c r="B510" s="1" t="s">
        <v>221</v>
      </c>
      <c r="C510">
        <v>2015</v>
      </c>
      <c r="D510" s="15">
        <f>DATE(cars[[#This Row],[year_1]],1,1)</f>
        <v>42005</v>
      </c>
      <c r="E510" t="s">
        <v>60</v>
      </c>
      <c r="F510" s="4">
        <v>150</v>
      </c>
      <c r="G510">
        <v>4</v>
      </c>
      <c r="H510" t="s">
        <v>77</v>
      </c>
      <c r="I510" t="s">
        <v>30</v>
      </c>
      <c r="J510">
        <v>2</v>
      </c>
      <c r="K510" t="s">
        <v>222</v>
      </c>
      <c r="L510" t="s">
        <v>21</v>
      </c>
      <c r="M510" t="s">
        <v>25</v>
      </c>
      <c r="N510">
        <v>40</v>
      </c>
      <c r="O510">
        <v>30</v>
      </c>
      <c r="P510">
        <v>873</v>
      </c>
      <c r="Q510">
        <v>30775</v>
      </c>
    </row>
    <row r="511" spans="1:17" x14ac:dyDescent="0.25">
      <c r="A511" t="s">
        <v>220</v>
      </c>
      <c r="B511" s="1" t="s">
        <v>221</v>
      </c>
      <c r="C511">
        <v>2015</v>
      </c>
      <c r="D511" s="15">
        <f>DATE(cars[[#This Row],[year_1]],1,1)</f>
        <v>42005</v>
      </c>
      <c r="E511" t="s">
        <v>60</v>
      </c>
      <c r="F511" s="4">
        <v>150</v>
      </c>
      <c r="G511">
        <v>4</v>
      </c>
      <c r="H511" t="s">
        <v>77</v>
      </c>
      <c r="I511" t="s">
        <v>30</v>
      </c>
      <c r="J511">
        <v>2</v>
      </c>
      <c r="K511" t="s">
        <v>222</v>
      </c>
      <c r="L511" t="s">
        <v>21</v>
      </c>
      <c r="M511" t="s">
        <v>25</v>
      </c>
      <c r="N511">
        <v>40</v>
      </c>
      <c r="O511">
        <v>30</v>
      </c>
      <c r="P511">
        <v>873</v>
      </c>
      <c r="Q511">
        <v>32225</v>
      </c>
    </row>
    <row r="512" spans="1:17" x14ac:dyDescent="0.25">
      <c r="A512" t="s">
        <v>186</v>
      </c>
      <c r="B512" s="1" t="s">
        <v>337</v>
      </c>
      <c r="C512">
        <v>2016</v>
      </c>
      <c r="D512" s="15">
        <f>DATE(cars[[#This Row],[year_1]],1,1)</f>
        <v>42370</v>
      </c>
      <c r="E512" t="s">
        <v>29</v>
      </c>
      <c r="F512" s="4">
        <v>153</v>
      </c>
      <c r="G512">
        <v>4</v>
      </c>
      <c r="H512" t="s">
        <v>33</v>
      </c>
      <c r="I512" t="s">
        <v>30</v>
      </c>
      <c r="J512">
        <v>4</v>
      </c>
      <c r="K512" t="s">
        <v>49</v>
      </c>
      <c r="L512" t="s">
        <v>31</v>
      </c>
      <c r="M512" t="s">
        <v>32</v>
      </c>
      <c r="N512">
        <v>42</v>
      </c>
      <c r="O512">
        <v>30</v>
      </c>
      <c r="P512">
        <v>1385</v>
      </c>
      <c r="Q512">
        <v>19120</v>
      </c>
    </row>
    <row r="513" spans="1:17" x14ac:dyDescent="0.25">
      <c r="A513" t="s">
        <v>186</v>
      </c>
      <c r="B513" s="1" t="s">
        <v>337</v>
      </c>
      <c r="C513">
        <v>2016</v>
      </c>
      <c r="D513" s="15">
        <f>DATE(cars[[#This Row],[year_1]],1,1)</f>
        <v>42370</v>
      </c>
      <c r="E513" t="s">
        <v>29</v>
      </c>
      <c r="F513" s="4">
        <v>153</v>
      </c>
      <c r="G513">
        <v>4</v>
      </c>
      <c r="H513" t="s">
        <v>33</v>
      </c>
      <c r="I513" t="s">
        <v>30</v>
      </c>
      <c r="J513">
        <v>4</v>
      </c>
      <c r="K513" t="s">
        <v>49</v>
      </c>
      <c r="L513" t="s">
        <v>31</v>
      </c>
      <c r="M513" t="s">
        <v>32</v>
      </c>
      <c r="N513">
        <v>42</v>
      </c>
      <c r="O513">
        <v>30</v>
      </c>
      <c r="P513">
        <v>1385</v>
      </c>
      <c r="Q513">
        <v>21120</v>
      </c>
    </row>
    <row r="514" spans="1:17" x14ac:dyDescent="0.25">
      <c r="A514" t="s">
        <v>186</v>
      </c>
      <c r="B514" s="1" t="s">
        <v>337</v>
      </c>
      <c r="C514">
        <v>2016</v>
      </c>
      <c r="D514" s="15">
        <f>DATE(cars[[#This Row],[year_1]],1,1)</f>
        <v>42370</v>
      </c>
      <c r="E514" t="s">
        <v>29</v>
      </c>
      <c r="F514" s="4">
        <v>153</v>
      </c>
      <c r="G514">
        <v>4</v>
      </c>
      <c r="H514" t="s">
        <v>33</v>
      </c>
      <c r="I514" t="s">
        <v>30</v>
      </c>
      <c r="J514">
        <v>4</v>
      </c>
      <c r="K514" t="s">
        <v>49</v>
      </c>
      <c r="L514" t="s">
        <v>31</v>
      </c>
      <c r="M514" t="s">
        <v>32</v>
      </c>
      <c r="N514">
        <v>42</v>
      </c>
      <c r="O514">
        <v>30</v>
      </c>
      <c r="P514">
        <v>1385</v>
      </c>
      <c r="Q514">
        <v>23120</v>
      </c>
    </row>
    <row r="515" spans="1:17" x14ac:dyDescent="0.25">
      <c r="A515" t="s">
        <v>186</v>
      </c>
      <c r="B515" s="1" t="s">
        <v>337</v>
      </c>
      <c r="C515">
        <v>2017</v>
      </c>
      <c r="D515" s="15">
        <f>DATE(cars[[#This Row],[year_1]],1,1)</f>
        <v>42736</v>
      </c>
      <c r="E515" t="s">
        <v>29</v>
      </c>
      <c r="F515" s="4">
        <v>153</v>
      </c>
      <c r="G515">
        <v>4</v>
      </c>
      <c r="H515" t="s">
        <v>33</v>
      </c>
      <c r="I515" t="s">
        <v>30</v>
      </c>
      <c r="J515">
        <v>4</v>
      </c>
      <c r="K515" t="s">
        <v>49</v>
      </c>
      <c r="L515" t="s">
        <v>31</v>
      </c>
      <c r="M515" t="s">
        <v>32</v>
      </c>
      <c r="N515">
        <v>40</v>
      </c>
      <c r="O515">
        <v>30</v>
      </c>
      <c r="P515">
        <v>1385</v>
      </c>
      <c r="Q515">
        <v>21450</v>
      </c>
    </row>
    <row r="516" spans="1:17" x14ac:dyDescent="0.25">
      <c r="A516" t="s">
        <v>186</v>
      </c>
      <c r="B516" s="1" t="s">
        <v>337</v>
      </c>
      <c r="C516">
        <v>2017</v>
      </c>
      <c r="D516" s="15">
        <f>DATE(cars[[#This Row],[year_1]],1,1)</f>
        <v>42736</v>
      </c>
      <c r="E516" t="s">
        <v>29</v>
      </c>
      <c r="F516" s="4">
        <v>153</v>
      </c>
      <c r="G516">
        <v>4</v>
      </c>
      <c r="H516" t="s">
        <v>33</v>
      </c>
      <c r="I516" t="s">
        <v>30</v>
      </c>
      <c r="J516">
        <v>4</v>
      </c>
      <c r="K516" t="s">
        <v>49</v>
      </c>
      <c r="L516" t="s">
        <v>31</v>
      </c>
      <c r="M516" t="s">
        <v>32</v>
      </c>
      <c r="N516">
        <v>40</v>
      </c>
      <c r="O516">
        <v>30</v>
      </c>
      <c r="P516">
        <v>1385</v>
      </c>
      <c r="Q516">
        <v>19525</v>
      </c>
    </row>
    <row r="517" spans="1:17" x14ac:dyDescent="0.25">
      <c r="A517" t="s">
        <v>52</v>
      </c>
      <c r="B517" s="1">
        <v>3</v>
      </c>
      <c r="C517">
        <v>2015</v>
      </c>
      <c r="D517" s="15">
        <f>DATE(cars[[#This Row],[year_1]],1,1)</f>
        <v>42005</v>
      </c>
      <c r="E517" t="s">
        <v>29</v>
      </c>
      <c r="F517" s="4">
        <v>155</v>
      </c>
      <c r="G517">
        <v>4</v>
      </c>
      <c r="H517" t="s">
        <v>33</v>
      </c>
      <c r="I517" t="s">
        <v>30</v>
      </c>
      <c r="J517">
        <v>4</v>
      </c>
      <c r="K517" t="s">
        <v>49</v>
      </c>
      <c r="L517" t="s">
        <v>21</v>
      </c>
      <c r="M517" t="s">
        <v>32</v>
      </c>
      <c r="N517">
        <v>41</v>
      </c>
      <c r="O517">
        <v>30</v>
      </c>
      <c r="P517">
        <v>586</v>
      </c>
      <c r="Q517">
        <v>23795</v>
      </c>
    </row>
    <row r="518" spans="1:17" x14ac:dyDescent="0.25">
      <c r="A518" t="s">
        <v>52</v>
      </c>
      <c r="B518" s="1">
        <v>3</v>
      </c>
      <c r="C518">
        <v>2015</v>
      </c>
      <c r="D518" s="15">
        <f>DATE(cars[[#This Row],[year_1]],1,1)</f>
        <v>42005</v>
      </c>
      <c r="E518" t="s">
        <v>29</v>
      </c>
      <c r="F518" s="4">
        <v>155</v>
      </c>
      <c r="G518">
        <v>4</v>
      </c>
      <c r="H518" t="s">
        <v>33</v>
      </c>
      <c r="I518" t="s">
        <v>30</v>
      </c>
      <c r="J518">
        <v>4</v>
      </c>
      <c r="K518" t="s">
        <v>53</v>
      </c>
      <c r="L518" t="s">
        <v>21</v>
      </c>
      <c r="M518" t="s">
        <v>54</v>
      </c>
      <c r="N518">
        <v>40</v>
      </c>
      <c r="O518">
        <v>30</v>
      </c>
      <c r="P518">
        <v>586</v>
      </c>
      <c r="Q518">
        <v>24295</v>
      </c>
    </row>
    <row r="519" spans="1:17" x14ac:dyDescent="0.25">
      <c r="A519" t="s">
        <v>52</v>
      </c>
      <c r="B519" s="1">
        <v>3</v>
      </c>
      <c r="C519">
        <v>2015</v>
      </c>
      <c r="D519" s="15">
        <f>DATE(cars[[#This Row],[year_1]],1,1)</f>
        <v>42005</v>
      </c>
      <c r="E519" t="s">
        <v>29</v>
      </c>
      <c r="F519" s="4">
        <v>155</v>
      </c>
      <c r="G519">
        <v>4</v>
      </c>
      <c r="H519" t="s">
        <v>33</v>
      </c>
      <c r="I519" t="s">
        <v>30</v>
      </c>
      <c r="J519">
        <v>4</v>
      </c>
      <c r="K519" t="s">
        <v>49</v>
      </c>
      <c r="L519" t="s">
        <v>21</v>
      </c>
      <c r="M519" t="s">
        <v>32</v>
      </c>
      <c r="N519">
        <v>41</v>
      </c>
      <c r="O519">
        <v>30</v>
      </c>
      <c r="P519">
        <v>586</v>
      </c>
      <c r="Q519">
        <v>19495</v>
      </c>
    </row>
    <row r="520" spans="1:17" x14ac:dyDescent="0.25">
      <c r="A520" t="s">
        <v>52</v>
      </c>
      <c r="B520" s="1">
        <v>3</v>
      </c>
      <c r="C520">
        <v>2015</v>
      </c>
      <c r="D520" s="15">
        <f>DATE(cars[[#This Row],[year_1]],1,1)</f>
        <v>42005</v>
      </c>
      <c r="E520" t="s">
        <v>29</v>
      </c>
      <c r="F520" s="4">
        <v>155</v>
      </c>
      <c r="G520">
        <v>4</v>
      </c>
      <c r="H520" t="s">
        <v>33</v>
      </c>
      <c r="I520" t="s">
        <v>30</v>
      </c>
      <c r="J520">
        <v>4</v>
      </c>
      <c r="K520" t="s">
        <v>53</v>
      </c>
      <c r="L520" t="s">
        <v>21</v>
      </c>
      <c r="M520" t="s">
        <v>54</v>
      </c>
      <c r="N520">
        <v>40</v>
      </c>
      <c r="O520">
        <v>30</v>
      </c>
      <c r="P520">
        <v>586</v>
      </c>
      <c r="Q520">
        <v>19995</v>
      </c>
    </row>
    <row r="521" spans="1:17" x14ac:dyDescent="0.25">
      <c r="A521" t="s">
        <v>52</v>
      </c>
      <c r="B521" s="1">
        <v>3</v>
      </c>
      <c r="C521">
        <v>2015</v>
      </c>
      <c r="D521" s="15">
        <f>DATE(cars[[#This Row],[year_1]],1,1)</f>
        <v>42005</v>
      </c>
      <c r="E521" t="s">
        <v>29</v>
      </c>
      <c r="F521" s="4">
        <v>155</v>
      </c>
      <c r="G521">
        <v>4</v>
      </c>
      <c r="H521" t="s">
        <v>33</v>
      </c>
      <c r="I521" t="s">
        <v>30</v>
      </c>
      <c r="J521">
        <v>4</v>
      </c>
      <c r="K521" t="s">
        <v>53</v>
      </c>
      <c r="L521" t="s">
        <v>21</v>
      </c>
      <c r="M521" t="s">
        <v>54</v>
      </c>
      <c r="N521">
        <v>40</v>
      </c>
      <c r="O521">
        <v>30</v>
      </c>
      <c r="P521">
        <v>586</v>
      </c>
      <c r="Q521">
        <v>21145</v>
      </c>
    </row>
    <row r="522" spans="1:17" x14ac:dyDescent="0.25">
      <c r="A522" t="s">
        <v>52</v>
      </c>
      <c r="B522" s="1">
        <v>3</v>
      </c>
      <c r="C522">
        <v>2015</v>
      </c>
      <c r="D522" s="15">
        <f>DATE(cars[[#This Row],[year_1]],1,1)</f>
        <v>42005</v>
      </c>
      <c r="E522" t="s">
        <v>29</v>
      </c>
      <c r="F522" s="4">
        <v>155</v>
      </c>
      <c r="G522">
        <v>4</v>
      </c>
      <c r="H522" t="s">
        <v>33</v>
      </c>
      <c r="I522" t="s">
        <v>30</v>
      </c>
      <c r="J522">
        <v>4</v>
      </c>
      <c r="K522" t="s">
        <v>49</v>
      </c>
      <c r="L522" t="s">
        <v>21</v>
      </c>
      <c r="M522" t="s">
        <v>32</v>
      </c>
      <c r="N522">
        <v>41</v>
      </c>
      <c r="O522">
        <v>30</v>
      </c>
      <c r="P522">
        <v>586</v>
      </c>
      <c r="Q522">
        <v>20645</v>
      </c>
    </row>
    <row r="523" spans="1:17" x14ac:dyDescent="0.25">
      <c r="A523" t="s">
        <v>52</v>
      </c>
      <c r="B523" s="1">
        <v>3</v>
      </c>
      <c r="C523">
        <v>2015</v>
      </c>
      <c r="D523" s="15">
        <f>DATE(cars[[#This Row],[year_1]],1,1)</f>
        <v>42005</v>
      </c>
      <c r="E523" t="s">
        <v>29</v>
      </c>
      <c r="F523" s="4">
        <v>155</v>
      </c>
      <c r="G523">
        <v>4</v>
      </c>
      <c r="H523" t="s">
        <v>33</v>
      </c>
      <c r="I523" t="s">
        <v>30</v>
      </c>
      <c r="J523">
        <v>4</v>
      </c>
      <c r="K523" t="s">
        <v>49</v>
      </c>
      <c r="L523" t="s">
        <v>21</v>
      </c>
      <c r="M523" t="s">
        <v>32</v>
      </c>
      <c r="N523">
        <v>41</v>
      </c>
      <c r="O523">
        <v>30</v>
      </c>
      <c r="P523">
        <v>586</v>
      </c>
      <c r="Q523">
        <v>17995</v>
      </c>
    </row>
    <row r="524" spans="1:17" x14ac:dyDescent="0.25">
      <c r="A524" t="s">
        <v>52</v>
      </c>
      <c r="B524" s="1">
        <v>3</v>
      </c>
      <c r="C524">
        <v>2016</v>
      </c>
      <c r="D524" s="15">
        <f>DATE(cars[[#This Row],[year_1]],1,1)</f>
        <v>42370</v>
      </c>
      <c r="E524" t="s">
        <v>29</v>
      </c>
      <c r="F524" s="4">
        <v>155</v>
      </c>
      <c r="G524">
        <v>4</v>
      </c>
      <c r="H524" t="s">
        <v>33</v>
      </c>
      <c r="I524" t="s">
        <v>30</v>
      </c>
      <c r="J524">
        <v>4</v>
      </c>
      <c r="K524" t="s">
        <v>49</v>
      </c>
      <c r="L524" t="s">
        <v>21</v>
      </c>
      <c r="M524" t="s">
        <v>32</v>
      </c>
      <c r="N524">
        <v>41</v>
      </c>
      <c r="O524">
        <v>30</v>
      </c>
      <c r="P524">
        <v>586</v>
      </c>
      <c r="Q524">
        <v>21095</v>
      </c>
    </row>
    <row r="525" spans="1:17" x14ac:dyDescent="0.25">
      <c r="A525" t="s">
        <v>52</v>
      </c>
      <c r="B525" s="1">
        <v>3</v>
      </c>
      <c r="C525">
        <v>2016</v>
      </c>
      <c r="D525" s="15">
        <f>DATE(cars[[#This Row],[year_1]],1,1)</f>
        <v>42370</v>
      </c>
      <c r="E525" t="s">
        <v>29</v>
      </c>
      <c r="F525" s="4">
        <v>155</v>
      </c>
      <c r="G525">
        <v>4</v>
      </c>
      <c r="H525" t="s">
        <v>33</v>
      </c>
      <c r="I525" t="s">
        <v>30</v>
      </c>
      <c r="J525">
        <v>4</v>
      </c>
      <c r="K525" t="s">
        <v>53</v>
      </c>
      <c r="L525" t="s">
        <v>21</v>
      </c>
      <c r="M525" t="s">
        <v>54</v>
      </c>
      <c r="N525">
        <v>40</v>
      </c>
      <c r="O525">
        <v>30</v>
      </c>
      <c r="P525">
        <v>586</v>
      </c>
      <c r="Q525">
        <v>24295</v>
      </c>
    </row>
    <row r="526" spans="1:17" x14ac:dyDescent="0.25">
      <c r="A526" t="s">
        <v>52</v>
      </c>
      <c r="B526" s="1">
        <v>3</v>
      </c>
      <c r="C526">
        <v>2016</v>
      </c>
      <c r="D526" s="15">
        <f>DATE(cars[[#This Row],[year_1]],1,1)</f>
        <v>42370</v>
      </c>
      <c r="E526" t="s">
        <v>29</v>
      </c>
      <c r="F526" s="4">
        <v>155</v>
      </c>
      <c r="G526">
        <v>4</v>
      </c>
      <c r="H526" t="s">
        <v>33</v>
      </c>
      <c r="I526" t="s">
        <v>30</v>
      </c>
      <c r="J526">
        <v>4</v>
      </c>
      <c r="K526" t="s">
        <v>49</v>
      </c>
      <c r="L526" t="s">
        <v>21</v>
      </c>
      <c r="M526" t="s">
        <v>32</v>
      </c>
      <c r="N526">
        <v>41</v>
      </c>
      <c r="O526">
        <v>30</v>
      </c>
      <c r="P526">
        <v>586</v>
      </c>
      <c r="Q526">
        <v>23595</v>
      </c>
    </row>
    <row r="527" spans="1:17" x14ac:dyDescent="0.25">
      <c r="A527" t="s">
        <v>52</v>
      </c>
      <c r="B527" s="1">
        <v>3</v>
      </c>
      <c r="C527">
        <v>2016</v>
      </c>
      <c r="D527" s="15">
        <f>DATE(cars[[#This Row],[year_1]],1,1)</f>
        <v>42370</v>
      </c>
      <c r="E527" t="s">
        <v>29</v>
      </c>
      <c r="F527" s="4">
        <v>155</v>
      </c>
      <c r="G527">
        <v>4</v>
      </c>
      <c r="H527" t="s">
        <v>33</v>
      </c>
      <c r="I527" t="s">
        <v>30</v>
      </c>
      <c r="J527">
        <v>4</v>
      </c>
      <c r="K527" t="s">
        <v>53</v>
      </c>
      <c r="L527" t="s">
        <v>21</v>
      </c>
      <c r="M527" t="s">
        <v>54</v>
      </c>
      <c r="N527">
        <v>40</v>
      </c>
      <c r="O527">
        <v>30</v>
      </c>
      <c r="P527">
        <v>586</v>
      </c>
      <c r="Q527">
        <v>21795</v>
      </c>
    </row>
    <row r="528" spans="1:17" x14ac:dyDescent="0.25">
      <c r="A528" t="s">
        <v>52</v>
      </c>
      <c r="B528" s="1">
        <v>3</v>
      </c>
      <c r="C528">
        <v>2016</v>
      </c>
      <c r="D528" s="15">
        <f>DATE(cars[[#This Row],[year_1]],1,1)</f>
        <v>42370</v>
      </c>
      <c r="E528" t="s">
        <v>29</v>
      </c>
      <c r="F528" s="4">
        <v>155</v>
      </c>
      <c r="G528">
        <v>4</v>
      </c>
      <c r="H528" t="s">
        <v>33</v>
      </c>
      <c r="I528" t="s">
        <v>30</v>
      </c>
      <c r="J528">
        <v>4</v>
      </c>
      <c r="K528" t="s">
        <v>49</v>
      </c>
      <c r="L528" t="s">
        <v>21</v>
      </c>
      <c r="M528" t="s">
        <v>32</v>
      </c>
      <c r="N528">
        <v>41</v>
      </c>
      <c r="O528">
        <v>30</v>
      </c>
      <c r="P528">
        <v>586</v>
      </c>
      <c r="Q528">
        <v>18895</v>
      </c>
    </row>
    <row r="529" spans="1:17" x14ac:dyDescent="0.25">
      <c r="A529" t="s">
        <v>52</v>
      </c>
      <c r="B529" s="1">
        <v>3</v>
      </c>
      <c r="C529">
        <v>2016</v>
      </c>
      <c r="D529" s="15">
        <f>DATE(cars[[#This Row],[year_1]],1,1)</f>
        <v>42370</v>
      </c>
      <c r="E529" t="s">
        <v>29</v>
      </c>
      <c r="F529" s="4">
        <v>155</v>
      </c>
      <c r="G529">
        <v>4</v>
      </c>
      <c r="H529" t="s">
        <v>33</v>
      </c>
      <c r="I529" t="s">
        <v>30</v>
      </c>
      <c r="J529">
        <v>4</v>
      </c>
      <c r="K529" t="s">
        <v>53</v>
      </c>
      <c r="L529" t="s">
        <v>21</v>
      </c>
      <c r="M529" t="s">
        <v>54</v>
      </c>
      <c r="N529">
        <v>40</v>
      </c>
      <c r="O529">
        <v>30</v>
      </c>
      <c r="P529">
        <v>586</v>
      </c>
      <c r="Q529">
        <v>19595</v>
      </c>
    </row>
    <row r="530" spans="1:17" x14ac:dyDescent="0.25">
      <c r="A530" t="s">
        <v>146</v>
      </c>
      <c r="B530" s="1" t="s">
        <v>286</v>
      </c>
      <c r="C530">
        <v>2016</v>
      </c>
      <c r="D530" s="15">
        <f>DATE(cars[[#This Row],[year_1]],1,1)</f>
        <v>42370</v>
      </c>
      <c r="E530" t="s">
        <v>29</v>
      </c>
      <c r="F530" s="4">
        <v>158</v>
      </c>
      <c r="G530">
        <v>4</v>
      </c>
      <c r="H530" t="s">
        <v>33</v>
      </c>
      <c r="I530" t="s">
        <v>30</v>
      </c>
      <c r="J530">
        <v>2</v>
      </c>
      <c r="K530" t="s">
        <v>49</v>
      </c>
      <c r="L530" t="s">
        <v>21</v>
      </c>
      <c r="M530" t="s">
        <v>22</v>
      </c>
      <c r="N530">
        <v>41</v>
      </c>
      <c r="O530">
        <v>30</v>
      </c>
      <c r="P530">
        <v>2202</v>
      </c>
      <c r="Q530">
        <v>20850</v>
      </c>
    </row>
    <row r="531" spans="1:17" x14ac:dyDescent="0.25">
      <c r="A531" t="s">
        <v>146</v>
      </c>
      <c r="B531" s="1" t="s">
        <v>286</v>
      </c>
      <c r="C531">
        <v>2016</v>
      </c>
      <c r="D531" s="15">
        <f>DATE(cars[[#This Row],[year_1]],1,1)</f>
        <v>42370</v>
      </c>
      <c r="E531" t="s">
        <v>29</v>
      </c>
      <c r="F531" s="4">
        <v>158</v>
      </c>
      <c r="G531">
        <v>4</v>
      </c>
      <c r="H531" t="s">
        <v>33</v>
      </c>
      <c r="I531" t="s">
        <v>30</v>
      </c>
      <c r="J531">
        <v>2</v>
      </c>
      <c r="K531" t="s">
        <v>49</v>
      </c>
      <c r="L531" t="s">
        <v>21</v>
      </c>
      <c r="M531" t="s">
        <v>22</v>
      </c>
      <c r="N531">
        <v>41</v>
      </c>
      <c r="O531">
        <v>30</v>
      </c>
      <c r="P531">
        <v>2202</v>
      </c>
      <c r="Q531">
        <v>19850</v>
      </c>
    </row>
    <row r="532" spans="1:17" x14ac:dyDescent="0.25">
      <c r="A532" t="s">
        <v>146</v>
      </c>
      <c r="B532" s="1" t="s">
        <v>286</v>
      </c>
      <c r="C532">
        <v>2017</v>
      </c>
      <c r="D532" s="15">
        <f>DATE(cars[[#This Row],[year_1]],1,1)</f>
        <v>42736</v>
      </c>
      <c r="E532" t="s">
        <v>29</v>
      </c>
      <c r="F532" s="4">
        <v>158</v>
      </c>
      <c r="G532">
        <v>4</v>
      </c>
      <c r="H532" t="s">
        <v>33</v>
      </c>
      <c r="I532" t="s">
        <v>30</v>
      </c>
      <c r="J532">
        <v>2</v>
      </c>
      <c r="K532" t="s">
        <v>49</v>
      </c>
      <c r="L532" t="s">
        <v>21</v>
      </c>
      <c r="M532" t="s">
        <v>22</v>
      </c>
      <c r="N532">
        <v>39</v>
      </c>
      <c r="O532">
        <v>30</v>
      </c>
      <c r="P532">
        <v>2202</v>
      </c>
      <c r="Q532">
        <v>20950</v>
      </c>
    </row>
    <row r="533" spans="1:17" x14ac:dyDescent="0.25">
      <c r="A533" t="s">
        <v>146</v>
      </c>
      <c r="B533" s="1" t="s">
        <v>286</v>
      </c>
      <c r="C533">
        <v>2017</v>
      </c>
      <c r="D533" s="15">
        <f>DATE(cars[[#This Row],[year_1]],1,1)</f>
        <v>42736</v>
      </c>
      <c r="E533" t="s">
        <v>29</v>
      </c>
      <c r="F533" s="4">
        <v>158</v>
      </c>
      <c r="G533">
        <v>4</v>
      </c>
      <c r="H533" t="s">
        <v>33</v>
      </c>
      <c r="I533" t="s">
        <v>30</v>
      </c>
      <c r="J533">
        <v>2</v>
      </c>
      <c r="K533" t="s">
        <v>49</v>
      </c>
      <c r="L533" t="s">
        <v>21</v>
      </c>
      <c r="M533" t="s">
        <v>22</v>
      </c>
      <c r="N533">
        <v>39</v>
      </c>
      <c r="O533">
        <v>30</v>
      </c>
      <c r="P533">
        <v>2202</v>
      </c>
      <c r="Q533">
        <v>19950</v>
      </c>
    </row>
    <row r="534" spans="1:17" x14ac:dyDescent="0.25">
      <c r="A534" t="s">
        <v>217</v>
      </c>
      <c r="B534" s="1" t="s">
        <v>333</v>
      </c>
      <c r="C534">
        <v>2016</v>
      </c>
      <c r="D534" s="15">
        <f>DATE(cars[[#This Row],[year_1]],1,1)</f>
        <v>42370</v>
      </c>
      <c r="E534" t="s">
        <v>29</v>
      </c>
      <c r="F534" s="4">
        <v>160</v>
      </c>
      <c r="G534">
        <v>4</v>
      </c>
      <c r="H534" t="s">
        <v>33</v>
      </c>
      <c r="I534" t="s">
        <v>34</v>
      </c>
      <c r="J534">
        <v>4</v>
      </c>
      <c r="K534" t="s">
        <v>334</v>
      </c>
      <c r="L534" t="s">
        <v>21</v>
      </c>
      <c r="M534" t="s">
        <v>90</v>
      </c>
      <c r="N534">
        <v>34</v>
      </c>
      <c r="O534">
        <v>30</v>
      </c>
      <c r="P534">
        <v>640</v>
      </c>
      <c r="Q534">
        <v>26395</v>
      </c>
    </row>
    <row r="535" spans="1:17" x14ac:dyDescent="0.25">
      <c r="A535" t="s">
        <v>217</v>
      </c>
      <c r="B535" s="1" t="s">
        <v>333</v>
      </c>
      <c r="C535">
        <v>2016</v>
      </c>
      <c r="D535" s="15">
        <f>DATE(cars[[#This Row],[year_1]],1,1)</f>
        <v>42370</v>
      </c>
      <c r="E535" t="s">
        <v>29</v>
      </c>
      <c r="F535" s="4">
        <v>160</v>
      </c>
      <c r="G535">
        <v>4</v>
      </c>
      <c r="H535" t="s">
        <v>33</v>
      </c>
      <c r="I535" t="s">
        <v>34</v>
      </c>
      <c r="J535">
        <v>4</v>
      </c>
      <c r="K535" t="s">
        <v>334</v>
      </c>
      <c r="L535" t="s">
        <v>21</v>
      </c>
      <c r="M535" t="s">
        <v>90</v>
      </c>
      <c r="N535">
        <v>34</v>
      </c>
      <c r="O535">
        <v>30</v>
      </c>
      <c r="P535">
        <v>640</v>
      </c>
      <c r="Q535">
        <v>29995</v>
      </c>
    </row>
    <row r="536" spans="1:17" x14ac:dyDescent="0.25">
      <c r="A536" t="s">
        <v>217</v>
      </c>
      <c r="B536" s="1" t="s">
        <v>1036</v>
      </c>
      <c r="C536">
        <v>2015</v>
      </c>
      <c r="D536" s="15">
        <f>DATE(cars[[#This Row],[year_1]],1,1)</f>
        <v>42005</v>
      </c>
      <c r="E536" t="s">
        <v>29</v>
      </c>
      <c r="F536" s="4">
        <v>160</v>
      </c>
      <c r="G536">
        <v>4</v>
      </c>
      <c r="H536" t="s">
        <v>33</v>
      </c>
      <c r="I536" t="s">
        <v>34</v>
      </c>
      <c r="J536">
        <v>4</v>
      </c>
      <c r="K536" t="s">
        <v>334</v>
      </c>
      <c r="L536" t="s">
        <v>21</v>
      </c>
      <c r="M536" t="s">
        <v>90</v>
      </c>
      <c r="N536">
        <v>34</v>
      </c>
      <c r="O536">
        <v>30</v>
      </c>
      <c r="P536">
        <v>640</v>
      </c>
      <c r="Q536">
        <v>29295</v>
      </c>
    </row>
    <row r="537" spans="1:17" x14ac:dyDescent="0.25">
      <c r="A537" t="s">
        <v>217</v>
      </c>
      <c r="B537" s="1" t="s">
        <v>1036</v>
      </c>
      <c r="C537">
        <v>2015</v>
      </c>
      <c r="D537" s="15">
        <f>DATE(cars[[#This Row],[year_1]],1,1)</f>
        <v>42005</v>
      </c>
      <c r="E537" t="s">
        <v>29</v>
      </c>
      <c r="F537" s="4">
        <v>160</v>
      </c>
      <c r="G537">
        <v>4</v>
      </c>
      <c r="H537" t="s">
        <v>33</v>
      </c>
      <c r="I537" t="s">
        <v>34</v>
      </c>
      <c r="J537">
        <v>4</v>
      </c>
      <c r="K537" t="s">
        <v>334</v>
      </c>
      <c r="L537" t="s">
        <v>21</v>
      </c>
      <c r="M537" t="s">
        <v>90</v>
      </c>
      <c r="N537">
        <v>34</v>
      </c>
      <c r="O537">
        <v>30</v>
      </c>
      <c r="P537">
        <v>640</v>
      </c>
      <c r="Q537">
        <v>25995</v>
      </c>
    </row>
    <row r="538" spans="1:17" x14ac:dyDescent="0.25">
      <c r="A538" t="s">
        <v>146</v>
      </c>
      <c r="B538" s="1" t="s">
        <v>286</v>
      </c>
      <c r="C538">
        <v>2017</v>
      </c>
      <c r="D538" s="15">
        <f>DATE(cars[[#This Row],[year_1]],1,1)</f>
        <v>42736</v>
      </c>
      <c r="E538" t="s">
        <v>29</v>
      </c>
      <c r="F538" s="4">
        <v>174</v>
      </c>
      <c r="G538">
        <v>4</v>
      </c>
      <c r="H538" t="s">
        <v>18</v>
      </c>
      <c r="I538" t="s">
        <v>30</v>
      </c>
      <c r="J538">
        <v>4</v>
      </c>
      <c r="K538" t="s">
        <v>53</v>
      </c>
      <c r="L538" t="s">
        <v>21</v>
      </c>
      <c r="M538" t="s">
        <v>54</v>
      </c>
      <c r="N538">
        <v>39</v>
      </c>
      <c r="O538">
        <v>30</v>
      </c>
      <c r="P538">
        <v>2202</v>
      </c>
      <c r="Q538">
        <v>19700</v>
      </c>
    </row>
    <row r="539" spans="1:17" x14ac:dyDescent="0.25">
      <c r="A539" t="s">
        <v>146</v>
      </c>
      <c r="B539" s="1" t="s">
        <v>286</v>
      </c>
      <c r="C539">
        <v>2017</v>
      </c>
      <c r="D539" s="15">
        <f>DATE(cars[[#This Row],[year_1]],1,1)</f>
        <v>42736</v>
      </c>
      <c r="E539" t="s">
        <v>29</v>
      </c>
      <c r="F539" s="4">
        <v>174</v>
      </c>
      <c r="G539">
        <v>4</v>
      </c>
      <c r="H539" t="s">
        <v>18</v>
      </c>
      <c r="I539" t="s">
        <v>30</v>
      </c>
      <c r="J539">
        <v>2</v>
      </c>
      <c r="K539" t="s">
        <v>39</v>
      </c>
      <c r="L539" t="s">
        <v>21</v>
      </c>
      <c r="M539" t="s">
        <v>22</v>
      </c>
      <c r="N539">
        <v>41</v>
      </c>
      <c r="O539">
        <v>30</v>
      </c>
      <c r="P539">
        <v>2202</v>
      </c>
      <c r="Q539">
        <v>21600</v>
      </c>
    </row>
    <row r="540" spans="1:17" x14ac:dyDescent="0.25">
      <c r="A540" t="s">
        <v>163</v>
      </c>
      <c r="B540" s="1" t="s">
        <v>429</v>
      </c>
      <c r="C540">
        <v>2010</v>
      </c>
      <c r="D540" s="15">
        <f>DATE(cars[[#This Row],[year_1]],1,1)</f>
        <v>40179</v>
      </c>
      <c r="E540" t="s">
        <v>29</v>
      </c>
      <c r="F540" s="4">
        <v>177</v>
      </c>
      <c r="G540">
        <v>4</v>
      </c>
      <c r="H540" t="s">
        <v>33</v>
      </c>
      <c r="I540" t="s">
        <v>34</v>
      </c>
      <c r="J540">
        <v>4</v>
      </c>
      <c r="K540" t="s">
        <v>334</v>
      </c>
      <c r="L540" t="s">
        <v>21</v>
      </c>
      <c r="M540" t="s">
        <v>90</v>
      </c>
      <c r="N540">
        <v>27</v>
      </c>
      <c r="O540">
        <v>30</v>
      </c>
      <c r="P540">
        <v>5657</v>
      </c>
      <c r="Q540">
        <v>34120</v>
      </c>
    </row>
    <row r="541" spans="1:17" x14ac:dyDescent="0.25">
      <c r="A541" t="s">
        <v>163</v>
      </c>
      <c r="B541" s="1" t="s">
        <v>429</v>
      </c>
      <c r="C541">
        <v>2010</v>
      </c>
      <c r="D541" s="15">
        <f>DATE(cars[[#This Row],[year_1]],1,1)</f>
        <v>40179</v>
      </c>
      <c r="E541" t="s">
        <v>29</v>
      </c>
      <c r="F541" s="4">
        <v>177</v>
      </c>
      <c r="G541">
        <v>4</v>
      </c>
      <c r="H541" t="s">
        <v>33</v>
      </c>
      <c r="I541" t="s">
        <v>34</v>
      </c>
      <c r="J541">
        <v>4</v>
      </c>
      <c r="K541" t="s">
        <v>334</v>
      </c>
      <c r="L541" t="s">
        <v>21</v>
      </c>
      <c r="M541" t="s">
        <v>90</v>
      </c>
      <c r="N541">
        <v>27</v>
      </c>
      <c r="O541">
        <v>30</v>
      </c>
      <c r="P541">
        <v>5657</v>
      </c>
      <c r="Q541">
        <v>31610</v>
      </c>
    </row>
    <row r="542" spans="1:17" x14ac:dyDescent="0.25">
      <c r="A542" t="s">
        <v>163</v>
      </c>
      <c r="B542" s="1" t="s">
        <v>429</v>
      </c>
      <c r="C542">
        <v>2011</v>
      </c>
      <c r="D542" s="15">
        <f>DATE(cars[[#This Row],[year_1]],1,1)</f>
        <v>40544</v>
      </c>
      <c r="E542" t="s">
        <v>29</v>
      </c>
      <c r="F542" s="4">
        <v>177</v>
      </c>
      <c r="G542">
        <v>4</v>
      </c>
      <c r="H542" t="s">
        <v>33</v>
      </c>
      <c r="I542" t="s">
        <v>34</v>
      </c>
      <c r="J542">
        <v>4</v>
      </c>
      <c r="K542" t="s">
        <v>334</v>
      </c>
      <c r="L542" t="s">
        <v>21</v>
      </c>
      <c r="M542" t="s">
        <v>90</v>
      </c>
      <c r="N542">
        <v>27</v>
      </c>
      <c r="O542">
        <v>30</v>
      </c>
      <c r="P542">
        <v>5657</v>
      </c>
      <c r="Q542">
        <v>34830</v>
      </c>
    </row>
    <row r="543" spans="1:17" x14ac:dyDescent="0.25">
      <c r="A543" t="s">
        <v>163</v>
      </c>
      <c r="B543" s="1" t="s">
        <v>429</v>
      </c>
      <c r="C543">
        <v>2011</v>
      </c>
      <c r="D543" s="15">
        <f>DATE(cars[[#This Row],[year_1]],1,1)</f>
        <v>40544</v>
      </c>
      <c r="E543" t="s">
        <v>29</v>
      </c>
      <c r="F543" s="4">
        <v>177</v>
      </c>
      <c r="G543">
        <v>4</v>
      </c>
      <c r="H543" t="s">
        <v>33</v>
      </c>
      <c r="I543" t="s">
        <v>34</v>
      </c>
      <c r="J543">
        <v>4</v>
      </c>
      <c r="K543" t="s">
        <v>334</v>
      </c>
      <c r="L543" t="s">
        <v>21</v>
      </c>
      <c r="M543" t="s">
        <v>90</v>
      </c>
      <c r="N543">
        <v>27</v>
      </c>
      <c r="O543">
        <v>30</v>
      </c>
      <c r="P543">
        <v>5657</v>
      </c>
      <c r="Q543">
        <v>32320</v>
      </c>
    </row>
    <row r="544" spans="1:17" x14ac:dyDescent="0.25">
      <c r="A544" t="s">
        <v>15</v>
      </c>
      <c r="B544" s="1" t="s">
        <v>58</v>
      </c>
      <c r="C544">
        <v>2016</v>
      </c>
      <c r="D544" s="15">
        <f>DATE(cars[[#This Row],[year_1]],1,1)</f>
        <v>42370</v>
      </c>
      <c r="E544" t="s">
        <v>60</v>
      </c>
      <c r="F544" s="4">
        <v>180</v>
      </c>
      <c r="G544">
        <v>4</v>
      </c>
      <c r="H544" t="s">
        <v>33</v>
      </c>
      <c r="I544" t="s">
        <v>34</v>
      </c>
      <c r="J544">
        <v>4</v>
      </c>
      <c r="K544" t="s">
        <v>61</v>
      </c>
      <c r="L544" t="s">
        <v>31</v>
      </c>
      <c r="M544" t="s">
        <v>32</v>
      </c>
      <c r="N544">
        <v>40</v>
      </c>
      <c r="O544">
        <v>30</v>
      </c>
      <c r="P544">
        <v>3916</v>
      </c>
      <c r="Q544">
        <v>41850</v>
      </c>
    </row>
    <row r="545" spans="1:17" x14ac:dyDescent="0.25">
      <c r="A545" t="s">
        <v>15</v>
      </c>
      <c r="B545" s="1" t="s">
        <v>58</v>
      </c>
      <c r="C545">
        <v>2016</v>
      </c>
      <c r="D545" s="15">
        <f>DATE(cars[[#This Row],[year_1]],1,1)</f>
        <v>42370</v>
      </c>
      <c r="E545" t="s">
        <v>60</v>
      </c>
      <c r="F545" s="4">
        <v>180</v>
      </c>
      <c r="G545">
        <v>4</v>
      </c>
      <c r="H545" t="s">
        <v>33</v>
      </c>
      <c r="I545" t="s">
        <v>34</v>
      </c>
      <c r="J545">
        <v>4</v>
      </c>
      <c r="K545" t="s">
        <v>61</v>
      </c>
      <c r="L545" t="s">
        <v>31</v>
      </c>
      <c r="M545" t="s">
        <v>35</v>
      </c>
      <c r="N545">
        <v>40</v>
      </c>
      <c r="O545">
        <v>30</v>
      </c>
      <c r="P545">
        <v>3916</v>
      </c>
      <c r="Q545">
        <v>44150</v>
      </c>
    </row>
    <row r="546" spans="1:17" x14ac:dyDescent="0.25">
      <c r="A546" t="s">
        <v>15</v>
      </c>
      <c r="B546" s="1" t="s">
        <v>58</v>
      </c>
      <c r="C546">
        <v>2017</v>
      </c>
      <c r="D546" s="15">
        <f>DATE(cars[[#This Row],[year_1]],1,1)</f>
        <v>42736</v>
      </c>
      <c r="E546" t="s">
        <v>60</v>
      </c>
      <c r="F546" s="4">
        <v>180</v>
      </c>
      <c r="G546">
        <v>4</v>
      </c>
      <c r="H546" t="s">
        <v>33</v>
      </c>
      <c r="I546" t="s">
        <v>34</v>
      </c>
      <c r="J546">
        <v>4</v>
      </c>
      <c r="K546" t="s">
        <v>61</v>
      </c>
      <c r="L546" t="s">
        <v>31</v>
      </c>
      <c r="M546" t="s">
        <v>32</v>
      </c>
      <c r="N546">
        <v>40</v>
      </c>
      <c r="O546">
        <v>30</v>
      </c>
      <c r="P546">
        <v>3916</v>
      </c>
      <c r="Q546">
        <v>42250</v>
      </c>
    </row>
    <row r="547" spans="1:17" x14ac:dyDescent="0.25">
      <c r="A547" t="s">
        <v>15</v>
      </c>
      <c r="B547" s="1" t="s">
        <v>58</v>
      </c>
      <c r="C547">
        <v>2017</v>
      </c>
      <c r="D547" s="15">
        <f>DATE(cars[[#This Row],[year_1]],1,1)</f>
        <v>42736</v>
      </c>
      <c r="E547" t="s">
        <v>60</v>
      </c>
      <c r="F547" s="4">
        <v>180</v>
      </c>
      <c r="G547">
        <v>4</v>
      </c>
      <c r="H547" t="s">
        <v>33</v>
      </c>
      <c r="I547" t="s">
        <v>34</v>
      </c>
      <c r="J547">
        <v>4</v>
      </c>
      <c r="K547" t="s">
        <v>61</v>
      </c>
      <c r="L547" t="s">
        <v>31</v>
      </c>
      <c r="M547" t="s">
        <v>35</v>
      </c>
      <c r="N547">
        <v>40</v>
      </c>
      <c r="O547">
        <v>30</v>
      </c>
      <c r="P547">
        <v>3916</v>
      </c>
      <c r="Q547">
        <v>44450</v>
      </c>
    </row>
    <row r="548" spans="1:17" x14ac:dyDescent="0.25">
      <c r="A548" t="s">
        <v>146</v>
      </c>
      <c r="B548" s="1" t="s">
        <v>286</v>
      </c>
      <c r="C548">
        <v>2017</v>
      </c>
      <c r="D548" s="15">
        <f>DATE(cars[[#This Row],[year_1]],1,1)</f>
        <v>42736</v>
      </c>
      <c r="E548" t="s">
        <v>38</v>
      </c>
      <c r="F548" s="4">
        <v>180</v>
      </c>
      <c r="G548">
        <v>4</v>
      </c>
      <c r="H548" t="s">
        <v>18</v>
      </c>
      <c r="I548" t="s">
        <v>30</v>
      </c>
      <c r="J548">
        <v>4</v>
      </c>
      <c r="K548" t="s">
        <v>66</v>
      </c>
      <c r="L548" t="s">
        <v>21</v>
      </c>
      <c r="M548" t="s">
        <v>54</v>
      </c>
      <c r="N548">
        <v>39</v>
      </c>
      <c r="O548">
        <v>30</v>
      </c>
      <c r="P548">
        <v>2202</v>
      </c>
      <c r="Q548">
        <v>21300</v>
      </c>
    </row>
    <row r="549" spans="1:17" x14ac:dyDescent="0.25">
      <c r="A549" t="s">
        <v>146</v>
      </c>
      <c r="B549" s="1" t="s">
        <v>286</v>
      </c>
      <c r="C549">
        <v>2017</v>
      </c>
      <c r="D549" s="15">
        <f>DATE(cars[[#This Row],[year_1]],1,1)</f>
        <v>42736</v>
      </c>
      <c r="E549" t="s">
        <v>38</v>
      </c>
      <c r="F549" s="4">
        <v>180</v>
      </c>
      <c r="G549">
        <v>4</v>
      </c>
      <c r="H549" t="s">
        <v>33</v>
      </c>
      <c r="I549" t="s">
        <v>30</v>
      </c>
      <c r="J549">
        <v>4</v>
      </c>
      <c r="K549" t="s">
        <v>66</v>
      </c>
      <c r="L549" t="s">
        <v>21</v>
      </c>
      <c r="M549" t="s">
        <v>54</v>
      </c>
      <c r="N549">
        <v>36</v>
      </c>
      <c r="O549">
        <v>30</v>
      </c>
      <c r="P549">
        <v>2202</v>
      </c>
      <c r="Q549">
        <v>22100</v>
      </c>
    </row>
    <row r="550" spans="1:17" x14ac:dyDescent="0.25">
      <c r="A550" t="s">
        <v>338</v>
      </c>
      <c r="B550" s="1" t="s">
        <v>825</v>
      </c>
      <c r="C550">
        <v>2015</v>
      </c>
      <c r="D550" s="15">
        <f>DATE(cars[[#This Row],[year_1]],1,1)</f>
        <v>42005</v>
      </c>
      <c r="E550" t="s">
        <v>17</v>
      </c>
      <c r="F550" s="4">
        <v>295</v>
      </c>
      <c r="G550">
        <v>6</v>
      </c>
      <c r="H550" t="s">
        <v>33</v>
      </c>
      <c r="I550" t="s">
        <v>34</v>
      </c>
      <c r="J550">
        <v>4</v>
      </c>
      <c r="K550" t="s">
        <v>714</v>
      </c>
      <c r="L550" t="s">
        <v>31</v>
      </c>
      <c r="M550" t="s">
        <v>90</v>
      </c>
      <c r="N550">
        <v>28</v>
      </c>
      <c r="O550">
        <v>30</v>
      </c>
      <c r="P550">
        <v>454</v>
      </c>
      <c r="Q550">
        <v>49020</v>
      </c>
    </row>
    <row r="551" spans="1:17" x14ac:dyDescent="0.25">
      <c r="A551" t="s">
        <v>338</v>
      </c>
      <c r="B551" s="1" t="s">
        <v>825</v>
      </c>
      <c r="C551">
        <v>2016</v>
      </c>
      <c r="D551" s="15">
        <f>DATE(cars[[#This Row],[year_1]],1,1)</f>
        <v>42370</v>
      </c>
      <c r="E551" t="s">
        <v>38</v>
      </c>
      <c r="F551" s="4">
        <v>308</v>
      </c>
      <c r="G551">
        <v>6</v>
      </c>
      <c r="H551" t="s">
        <v>33</v>
      </c>
      <c r="I551" t="s">
        <v>34</v>
      </c>
      <c r="J551">
        <v>4</v>
      </c>
      <c r="K551" t="s">
        <v>714</v>
      </c>
      <c r="L551" t="s">
        <v>31</v>
      </c>
      <c r="M551" t="s">
        <v>90</v>
      </c>
      <c r="N551">
        <v>28</v>
      </c>
      <c r="O551">
        <v>30</v>
      </c>
      <c r="P551">
        <v>454</v>
      </c>
      <c r="Q551">
        <v>57045</v>
      </c>
    </row>
    <row r="552" spans="1:17" x14ac:dyDescent="0.25">
      <c r="A552" t="s">
        <v>338</v>
      </c>
      <c r="B552" s="1" t="s">
        <v>825</v>
      </c>
      <c r="C552">
        <v>2016</v>
      </c>
      <c r="D552" s="15">
        <f>DATE(cars[[#This Row],[year_1]],1,1)</f>
        <v>42370</v>
      </c>
      <c r="E552" t="s">
        <v>38</v>
      </c>
      <c r="F552" s="4">
        <v>308</v>
      </c>
      <c r="G552">
        <v>6</v>
      </c>
      <c r="H552" t="s">
        <v>33</v>
      </c>
      <c r="I552" t="s">
        <v>34</v>
      </c>
      <c r="J552">
        <v>4</v>
      </c>
      <c r="K552" t="s">
        <v>714</v>
      </c>
      <c r="L552" t="s">
        <v>31</v>
      </c>
      <c r="M552" t="s">
        <v>90</v>
      </c>
      <c r="N552">
        <v>28</v>
      </c>
      <c r="O552">
        <v>30</v>
      </c>
      <c r="P552">
        <v>454</v>
      </c>
      <c r="Q552">
        <v>53635</v>
      </c>
    </row>
    <row r="553" spans="1:17" x14ac:dyDescent="0.25">
      <c r="A553" t="s">
        <v>163</v>
      </c>
      <c r="B553" s="1" t="s">
        <v>185</v>
      </c>
      <c r="C553">
        <v>1996</v>
      </c>
      <c r="D553" s="15">
        <f>DATE(cars[[#This Row],[year_1]],1,1)</f>
        <v>35065</v>
      </c>
      <c r="E553" t="s">
        <v>29</v>
      </c>
      <c r="F553" s="4">
        <v>63</v>
      </c>
      <c r="G553">
        <v>4</v>
      </c>
      <c r="H553" t="s">
        <v>18</v>
      </c>
      <c r="I553" t="s">
        <v>30</v>
      </c>
      <c r="J553">
        <v>4</v>
      </c>
      <c r="K553" t="s">
        <v>53</v>
      </c>
      <c r="L553" t="s">
        <v>21</v>
      </c>
      <c r="M553" t="s">
        <v>54</v>
      </c>
      <c r="N553">
        <v>38</v>
      </c>
      <c r="O553">
        <v>29</v>
      </c>
      <c r="P553">
        <v>5657</v>
      </c>
      <c r="Q553">
        <v>2000</v>
      </c>
    </row>
    <row r="554" spans="1:17" x14ac:dyDescent="0.25">
      <c r="A554" t="s">
        <v>163</v>
      </c>
      <c r="B554" s="1" t="s">
        <v>185</v>
      </c>
      <c r="C554">
        <v>1997</v>
      </c>
      <c r="D554" s="15">
        <f>DATE(cars[[#This Row],[year_1]],1,1)</f>
        <v>35431</v>
      </c>
      <c r="E554" t="s">
        <v>29</v>
      </c>
      <c r="F554" s="4">
        <v>63</v>
      </c>
      <c r="G554">
        <v>4</v>
      </c>
      <c r="H554" t="s">
        <v>18</v>
      </c>
      <c r="I554" t="s">
        <v>30</v>
      </c>
      <c r="J554">
        <v>4</v>
      </c>
      <c r="K554" t="s">
        <v>53</v>
      </c>
      <c r="L554" t="s">
        <v>21</v>
      </c>
      <c r="M554" t="s">
        <v>54</v>
      </c>
      <c r="N554">
        <v>38</v>
      </c>
      <c r="O554">
        <v>29</v>
      </c>
      <c r="P554">
        <v>5657</v>
      </c>
      <c r="Q554">
        <v>2000</v>
      </c>
    </row>
    <row r="555" spans="1:17" x14ac:dyDescent="0.25">
      <c r="A555" t="s">
        <v>163</v>
      </c>
      <c r="B555" s="1" t="s">
        <v>185</v>
      </c>
      <c r="C555">
        <v>1996</v>
      </c>
      <c r="D555" s="15">
        <f>DATE(cars[[#This Row],[year_1]],1,1)</f>
        <v>35065</v>
      </c>
      <c r="E555" t="s">
        <v>29</v>
      </c>
      <c r="F555" s="4">
        <v>63</v>
      </c>
      <c r="G555">
        <v>4</v>
      </c>
      <c r="H555" t="s">
        <v>18</v>
      </c>
      <c r="I555" t="s">
        <v>30</v>
      </c>
      <c r="J555">
        <v>2</v>
      </c>
      <c r="K555" t="s">
        <v>53</v>
      </c>
      <c r="L555" t="s">
        <v>21</v>
      </c>
      <c r="M555" t="s">
        <v>67</v>
      </c>
      <c r="N555">
        <v>38</v>
      </c>
      <c r="O555">
        <v>29</v>
      </c>
      <c r="P555">
        <v>5657</v>
      </c>
      <c r="Q555">
        <v>2000</v>
      </c>
    </row>
    <row r="556" spans="1:17" x14ac:dyDescent="0.25">
      <c r="A556" t="s">
        <v>163</v>
      </c>
      <c r="B556" s="1" t="s">
        <v>185</v>
      </c>
      <c r="C556">
        <v>1997</v>
      </c>
      <c r="D556" s="15">
        <f>DATE(cars[[#This Row],[year_1]],1,1)</f>
        <v>35431</v>
      </c>
      <c r="E556" t="s">
        <v>29</v>
      </c>
      <c r="F556" s="4">
        <v>63</v>
      </c>
      <c r="G556">
        <v>4</v>
      </c>
      <c r="H556" t="s">
        <v>18</v>
      </c>
      <c r="I556" t="s">
        <v>30</v>
      </c>
      <c r="J556">
        <v>2</v>
      </c>
      <c r="K556" t="s">
        <v>53</v>
      </c>
      <c r="L556" t="s">
        <v>21</v>
      </c>
      <c r="M556" t="s">
        <v>67</v>
      </c>
      <c r="N556">
        <v>38</v>
      </c>
      <c r="O556">
        <v>29</v>
      </c>
      <c r="P556">
        <v>5657</v>
      </c>
      <c r="Q556">
        <v>2000</v>
      </c>
    </row>
    <row r="557" spans="1:17" x14ac:dyDescent="0.25">
      <c r="A557" t="s">
        <v>88</v>
      </c>
      <c r="B557" s="1" t="s">
        <v>936</v>
      </c>
      <c r="C557">
        <v>1996</v>
      </c>
      <c r="D557" s="15">
        <f>DATE(cars[[#This Row],[year_1]],1,1)</f>
        <v>35065</v>
      </c>
      <c r="E557" t="s">
        <v>29</v>
      </c>
      <c r="F557" s="4">
        <v>93</v>
      </c>
      <c r="G557">
        <v>4</v>
      </c>
      <c r="H557" t="s">
        <v>18</v>
      </c>
      <c r="I557" t="s">
        <v>30</v>
      </c>
      <c r="J557">
        <v>2</v>
      </c>
      <c r="K557" t="s">
        <v>49</v>
      </c>
      <c r="L557" t="s">
        <v>21</v>
      </c>
      <c r="M557" t="s">
        <v>22</v>
      </c>
      <c r="N557">
        <v>36</v>
      </c>
      <c r="O557">
        <v>29</v>
      </c>
      <c r="P557">
        <v>2031</v>
      </c>
      <c r="Q557">
        <v>2000</v>
      </c>
    </row>
    <row r="558" spans="1:17" x14ac:dyDescent="0.25">
      <c r="A558" t="s">
        <v>186</v>
      </c>
      <c r="B558" s="1" t="s">
        <v>899</v>
      </c>
      <c r="C558">
        <v>2017</v>
      </c>
      <c r="D558" s="15">
        <f>DATE(cars[[#This Row],[year_1]],1,1)</f>
        <v>42736</v>
      </c>
      <c r="E558" t="s">
        <v>29</v>
      </c>
      <c r="F558" s="4">
        <v>98</v>
      </c>
      <c r="G558">
        <v>4</v>
      </c>
      <c r="H558" t="s">
        <v>18</v>
      </c>
      <c r="I558" t="s">
        <v>30</v>
      </c>
      <c r="J558">
        <v>4</v>
      </c>
      <c r="K558" t="s">
        <v>53</v>
      </c>
      <c r="L558" t="s">
        <v>21</v>
      </c>
      <c r="M558" t="s">
        <v>54</v>
      </c>
      <c r="N558">
        <v>38</v>
      </c>
      <c r="O558">
        <v>29</v>
      </c>
      <c r="P558">
        <v>1385</v>
      </c>
      <c r="Q558">
        <v>16325</v>
      </c>
    </row>
    <row r="559" spans="1:17" x14ac:dyDescent="0.25">
      <c r="A559" t="s">
        <v>186</v>
      </c>
      <c r="B559" s="1" t="s">
        <v>899</v>
      </c>
      <c r="C559">
        <v>2017</v>
      </c>
      <c r="D559" s="15">
        <f>DATE(cars[[#This Row],[year_1]],1,1)</f>
        <v>42736</v>
      </c>
      <c r="E559" t="s">
        <v>29</v>
      </c>
      <c r="F559" s="4">
        <v>98</v>
      </c>
      <c r="G559">
        <v>4</v>
      </c>
      <c r="H559" t="s">
        <v>18</v>
      </c>
      <c r="I559" t="s">
        <v>30</v>
      </c>
      <c r="J559">
        <v>4</v>
      </c>
      <c r="K559" t="s">
        <v>53</v>
      </c>
      <c r="L559" t="s">
        <v>21</v>
      </c>
      <c r="M559" t="s">
        <v>54</v>
      </c>
      <c r="N559">
        <v>38</v>
      </c>
      <c r="O559">
        <v>29</v>
      </c>
      <c r="P559">
        <v>1385</v>
      </c>
      <c r="Q559">
        <v>13000</v>
      </c>
    </row>
    <row r="560" spans="1:17" x14ac:dyDescent="0.25">
      <c r="A560" t="s">
        <v>186</v>
      </c>
      <c r="B560" s="1" t="s">
        <v>899</v>
      </c>
      <c r="C560">
        <v>2017</v>
      </c>
      <c r="D560" s="15">
        <f>DATE(cars[[#This Row],[year_1]],1,1)</f>
        <v>42736</v>
      </c>
      <c r="E560" t="s">
        <v>29</v>
      </c>
      <c r="F560" s="4">
        <v>98</v>
      </c>
      <c r="G560">
        <v>4</v>
      </c>
      <c r="H560" t="s">
        <v>18</v>
      </c>
      <c r="I560" t="s">
        <v>30</v>
      </c>
      <c r="J560">
        <v>4</v>
      </c>
      <c r="K560" t="s">
        <v>53</v>
      </c>
      <c r="L560" t="s">
        <v>21</v>
      </c>
      <c r="M560" t="s">
        <v>54</v>
      </c>
      <c r="N560">
        <v>38</v>
      </c>
      <c r="O560">
        <v>29</v>
      </c>
      <c r="P560">
        <v>1385</v>
      </c>
      <c r="Q560">
        <v>14825</v>
      </c>
    </row>
    <row r="561" spans="1:17" x14ac:dyDescent="0.25">
      <c r="A561" t="s">
        <v>52</v>
      </c>
      <c r="B561" s="1">
        <v>2</v>
      </c>
      <c r="C561">
        <v>2012</v>
      </c>
      <c r="D561" s="15">
        <f>DATE(cars[[#This Row],[year_1]],1,1)</f>
        <v>40909</v>
      </c>
      <c r="E561" t="s">
        <v>29</v>
      </c>
      <c r="F561" s="4">
        <v>100</v>
      </c>
      <c r="G561">
        <v>4</v>
      </c>
      <c r="H561" t="s">
        <v>18</v>
      </c>
      <c r="I561" t="s">
        <v>30</v>
      </c>
      <c r="J561">
        <v>4</v>
      </c>
      <c r="K561" t="s">
        <v>53</v>
      </c>
      <c r="L561" t="s">
        <v>21</v>
      </c>
      <c r="M561" t="s">
        <v>54</v>
      </c>
      <c r="N561">
        <v>35</v>
      </c>
      <c r="O561">
        <v>29</v>
      </c>
      <c r="P561">
        <v>586</v>
      </c>
      <c r="Q561">
        <v>16020</v>
      </c>
    </row>
    <row r="562" spans="1:17" x14ac:dyDescent="0.25">
      <c r="A562" t="s">
        <v>52</v>
      </c>
      <c r="B562" s="1">
        <v>2</v>
      </c>
      <c r="C562">
        <v>2012</v>
      </c>
      <c r="D562" s="15">
        <f>DATE(cars[[#This Row],[year_1]],1,1)</f>
        <v>40909</v>
      </c>
      <c r="E562" t="s">
        <v>29</v>
      </c>
      <c r="F562" s="4">
        <v>100</v>
      </c>
      <c r="G562">
        <v>4</v>
      </c>
      <c r="H562" t="s">
        <v>18</v>
      </c>
      <c r="I562" t="s">
        <v>30</v>
      </c>
      <c r="J562">
        <v>4</v>
      </c>
      <c r="K562" t="s">
        <v>53</v>
      </c>
      <c r="L562" t="s">
        <v>21</v>
      </c>
      <c r="M562" t="s">
        <v>54</v>
      </c>
      <c r="N562">
        <v>35</v>
      </c>
      <c r="O562">
        <v>29</v>
      </c>
      <c r="P562">
        <v>586</v>
      </c>
      <c r="Q562">
        <v>14530</v>
      </c>
    </row>
    <row r="563" spans="1:17" x14ac:dyDescent="0.25">
      <c r="A563" t="s">
        <v>52</v>
      </c>
      <c r="B563" s="1">
        <v>2</v>
      </c>
      <c r="C563">
        <v>2013</v>
      </c>
      <c r="D563" s="15">
        <f>DATE(cars[[#This Row],[year_1]],1,1)</f>
        <v>41275</v>
      </c>
      <c r="E563" t="s">
        <v>29</v>
      </c>
      <c r="F563" s="4">
        <v>100</v>
      </c>
      <c r="G563">
        <v>4</v>
      </c>
      <c r="H563" t="s">
        <v>18</v>
      </c>
      <c r="I563" t="s">
        <v>30</v>
      </c>
      <c r="J563">
        <v>4</v>
      </c>
      <c r="K563" t="s">
        <v>53</v>
      </c>
      <c r="L563" t="s">
        <v>21</v>
      </c>
      <c r="M563" t="s">
        <v>54</v>
      </c>
      <c r="N563">
        <v>35</v>
      </c>
      <c r="O563">
        <v>29</v>
      </c>
      <c r="P563">
        <v>586</v>
      </c>
      <c r="Q563">
        <v>16210</v>
      </c>
    </row>
    <row r="564" spans="1:17" x14ac:dyDescent="0.25">
      <c r="A564" t="s">
        <v>52</v>
      </c>
      <c r="B564" s="1">
        <v>2</v>
      </c>
      <c r="C564">
        <v>2013</v>
      </c>
      <c r="D564" s="15">
        <f>DATE(cars[[#This Row],[year_1]],1,1)</f>
        <v>41275</v>
      </c>
      <c r="E564" t="s">
        <v>29</v>
      </c>
      <c r="F564" s="4">
        <v>100</v>
      </c>
      <c r="G564">
        <v>4</v>
      </c>
      <c r="H564" t="s">
        <v>18</v>
      </c>
      <c r="I564" t="s">
        <v>30</v>
      </c>
      <c r="J564">
        <v>4</v>
      </c>
      <c r="K564" t="s">
        <v>53</v>
      </c>
      <c r="L564" t="s">
        <v>21</v>
      </c>
      <c r="M564" t="s">
        <v>54</v>
      </c>
      <c r="N564">
        <v>35</v>
      </c>
      <c r="O564">
        <v>29</v>
      </c>
      <c r="P564">
        <v>586</v>
      </c>
      <c r="Q564">
        <v>14720</v>
      </c>
    </row>
    <row r="565" spans="1:17" x14ac:dyDescent="0.25">
      <c r="A565" t="s">
        <v>52</v>
      </c>
      <c r="B565" s="1">
        <v>2</v>
      </c>
      <c r="C565">
        <v>2014</v>
      </c>
      <c r="D565" s="15">
        <f>DATE(cars[[#This Row],[year_1]],1,1)</f>
        <v>41640</v>
      </c>
      <c r="E565" t="s">
        <v>29</v>
      </c>
      <c r="F565" s="4">
        <v>100</v>
      </c>
      <c r="G565">
        <v>4</v>
      </c>
      <c r="H565" t="s">
        <v>18</v>
      </c>
      <c r="I565" t="s">
        <v>30</v>
      </c>
      <c r="J565">
        <v>4</v>
      </c>
      <c r="K565" t="s">
        <v>53</v>
      </c>
      <c r="L565" t="s">
        <v>21</v>
      </c>
      <c r="M565" t="s">
        <v>54</v>
      </c>
      <c r="N565">
        <v>35</v>
      </c>
      <c r="O565">
        <v>29</v>
      </c>
      <c r="P565">
        <v>586</v>
      </c>
      <c r="Q565">
        <v>16210</v>
      </c>
    </row>
    <row r="566" spans="1:17" x14ac:dyDescent="0.25">
      <c r="A566" t="s">
        <v>52</v>
      </c>
      <c r="B566" s="1">
        <v>2</v>
      </c>
      <c r="C566">
        <v>2014</v>
      </c>
      <c r="D566" s="15">
        <f>DATE(cars[[#This Row],[year_1]],1,1)</f>
        <v>41640</v>
      </c>
      <c r="E566" t="s">
        <v>29</v>
      </c>
      <c r="F566" s="4">
        <v>100</v>
      </c>
      <c r="G566">
        <v>4</v>
      </c>
      <c r="H566" t="s">
        <v>18</v>
      </c>
      <c r="I566" t="s">
        <v>30</v>
      </c>
      <c r="J566">
        <v>4</v>
      </c>
      <c r="K566" t="s">
        <v>53</v>
      </c>
      <c r="L566" t="s">
        <v>21</v>
      </c>
      <c r="M566" t="s">
        <v>54</v>
      </c>
      <c r="N566">
        <v>35</v>
      </c>
      <c r="O566">
        <v>29</v>
      </c>
      <c r="P566">
        <v>586</v>
      </c>
      <c r="Q566">
        <v>14720</v>
      </c>
    </row>
    <row r="567" spans="1:17" x14ac:dyDescent="0.25">
      <c r="A567" t="s">
        <v>146</v>
      </c>
      <c r="B567" s="1" t="s">
        <v>285</v>
      </c>
      <c r="C567">
        <v>1996</v>
      </c>
      <c r="D567" s="15">
        <f>DATE(cars[[#This Row],[year_1]],1,1)</f>
        <v>35065</v>
      </c>
      <c r="E567" t="s">
        <v>29</v>
      </c>
      <c r="F567" s="4">
        <v>106</v>
      </c>
      <c r="G567">
        <v>4</v>
      </c>
      <c r="H567" t="s">
        <v>18</v>
      </c>
      <c r="I567" t="s">
        <v>30</v>
      </c>
      <c r="J567">
        <v>2</v>
      </c>
      <c r="K567" t="s">
        <v>49</v>
      </c>
      <c r="L567" t="s">
        <v>21</v>
      </c>
      <c r="M567" t="s">
        <v>22</v>
      </c>
      <c r="N567">
        <v>35</v>
      </c>
      <c r="O567">
        <v>29</v>
      </c>
      <c r="P567">
        <v>2202</v>
      </c>
      <c r="Q567">
        <v>2000</v>
      </c>
    </row>
    <row r="568" spans="1:17" x14ac:dyDescent="0.25">
      <c r="A568" t="s">
        <v>47</v>
      </c>
      <c r="B568" s="1" t="s">
        <v>859</v>
      </c>
      <c r="C568">
        <v>2017</v>
      </c>
      <c r="D568" s="15">
        <f>DATE(cars[[#This Row],[year_1]],1,1)</f>
        <v>42736</v>
      </c>
      <c r="E568" t="s">
        <v>29</v>
      </c>
      <c r="F568" s="4">
        <v>124</v>
      </c>
      <c r="G568">
        <v>4</v>
      </c>
      <c r="H568" t="s">
        <v>33</v>
      </c>
      <c r="I568" t="s">
        <v>30</v>
      </c>
      <c r="J568">
        <v>4</v>
      </c>
      <c r="K568" t="s">
        <v>49</v>
      </c>
      <c r="L568" t="s">
        <v>31</v>
      </c>
      <c r="M568" t="s">
        <v>32</v>
      </c>
      <c r="N568">
        <v>37</v>
      </c>
      <c r="O568">
        <v>29</v>
      </c>
      <c r="P568">
        <v>2009</v>
      </c>
      <c r="Q568">
        <v>21500</v>
      </c>
    </row>
    <row r="569" spans="1:17" x14ac:dyDescent="0.25">
      <c r="A569" t="s">
        <v>47</v>
      </c>
      <c r="B569" s="1" t="s">
        <v>859</v>
      </c>
      <c r="C569">
        <v>2017</v>
      </c>
      <c r="D569" s="15">
        <f>DATE(cars[[#This Row],[year_1]],1,1)</f>
        <v>42736</v>
      </c>
      <c r="E569" t="s">
        <v>29</v>
      </c>
      <c r="F569" s="4">
        <v>124</v>
      </c>
      <c r="G569">
        <v>4</v>
      </c>
      <c r="H569" t="s">
        <v>33</v>
      </c>
      <c r="I569" t="s">
        <v>30</v>
      </c>
      <c r="J569">
        <v>4</v>
      </c>
      <c r="K569" t="s">
        <v>49</v>
      </c>
      <c r="L569" t="s">
        <v>31</v>
      </c>
      <c r="M569" t="s">
        <v>32</v>
      </c>
      <c r="N569">
        <v>37</v>
      </c>
      <c r="O569">
        <v>29</v>
      </c>
      <c r="P569">
        <v>2009</v>
      </c>
      <c r="Q569">
        <v>18790</v>
      </c>
    </row>
    <row r="570" spans="1:17" x14ac:dyDescent="0.25">
      <c r="A570" t="s">
        <v>47</v>
      </c>
      <c r="B570" s="1" t="s">
        <v>859</v>
      </c>
      <c r="C570">
        <v>2017</v>
      </c>
      <c r="D570" s="15">
        <f>DATE(cars[[#This Row],[year_1]],1,1)</f>
        <v>42736</v>
      </c>
      <c r="E570" t="s">
        <v>29</v>
      </c>
      <c r="F570" s="4">
        <v>124</v>
      </c>
      <c r="G570">
        <v>4</v>
      </c>
      <c r="H570" t="s">
        <v>33</v>
      </c>
      <c r="I570" t="s">
        <v>30</v>
      </c>
      <c r="J570">
        <v>4</v>
      </c>
      <c r="K570" t="s">
        <v>49</v>
      </c>
      <c r="L570" t="s">
        <v>31</v>
      </c>
      <c r="M570" t="s">
        <v>32</v>
      </c>
      <c r="N570">
        <v>37</v>
      </c>
      <c r="O570">
        <v>29</v>
      </c>
      <c r="P570">
        <v>2009</v>
      </c>
      <c r="Q570">
        <v>19990</v>
      </c>
    </row>
    <row r="571" spans="1:17" x14ac:dyDescent="0.25">
      <c r="A571" t="s">
        <v>47</v>
      </c>
      <c r="B571" s="1" t="s">
        <v>859</v>
      </c>
      <c r="C571">
        <v>2017</v>
      </c>
      <c r="D571" s="15">
        <f>DATE(cars[[#This Row],[year_1]],1,1)</f>
        <v>42736</v>
      </c>
      <c r="E571" t="s">
        <v>29</v>
      </c>
      <c r="F571" s="4">
        <v>124</v>
      </c>
      <c r="G571">
        <v>4</v>
      </c>
      <c r="H571" t="s">
        <v>33</v>
      </c>
      <c r="I571" t="s">
        <v>30</v>
      </c>
      <c r="J571">
        <v>4</v>
      </c>
      <c r="K571" t="s">
        <v>49</v>
      </c>
      <c r="L571" t="s">
        <v>31</v>
      </c>
      <c r="M571" t="s">
        <v>32</v>
      </c>
      <c r="N571">
        <v>37</v>
      </c>
      <c r="O571">
        <v>29</v>
      </c>
      <c r="P571">
        <v>2009</v>
      </c>
      <c r="Q571">
        <v>17990</v>
      </c>
    </row>
    <row r="572" spans="1:17" x14ac:dyDescent="0.25">
      <c r="A572" t="s">
        <v>146</v>
      </c>
      <c r="B572" s="1" t="s">
        <v>462</v>
      </c>
      <c r="C572">
        <v>2015</v>
      </c>
      <c r="D572" s="15">
        <f>DATE(cars[[#This Row],[year_1]],1,1)</f>
        <v>42005</v>
      </c>
      <c r="E572" t="s">
        <v>29</v>
      </c>
      <c r="F572" s="4">
        <v>130</v>
      </c>
      <c r="G572">
        <v>4</v>
      </c>
      <c r="H572" t="s">
        <v>18</v>
      </c>
      <c r="I572" t="s">
        <v>30</v>
      </c>
      <c r="J572">
        <v>4</v>
      </c>
      <c r="K572" t="s">
        <v>53</v>
      </c>
      <c r="L572" t="s">
        <v>21</v>
      </c>
      <c r="M572" t="s">
        <v>54</v>
      </c>
      <c r="N572">
        <v>37</v>
      </c>
      <c r="O572">
        <v>29</v>
      </c>
      <c r="P572">
        <v>2202</v>
      </c>
      <c r="Q572">
        <v>15650</v>
      </c>
    </row>
    <row r="573" spans="1:17" x14ac:dyDescent="0.25">
      <c r="A573" t="s">
        <v>146</v>
      </c>
      <c r="B573" s="1" t="s">
        <v>462</v>
      </c>
      <c r="C573">
        <v>2015</v>
      </c>
      <c r="D573" s="15">
        <f>DATE(cars[[#This Row],[year_1]],1,1)</f>
        <v>42005</v>
      </c>
      <c r="E573" t="s">
        <v>29</v>
      </c>
      <c r="F573" s="4">
        <v>130</v>
      </c>
      <c r="G573">
        <v>4</v>
      </c>
      <c r="H573" t="s">
        <v>18</v>
      </c>
      <c r="I573" t="s">
        <v>30</v>
      </c>
      <c r="J573">
        <v>4</v>
      </c>
      <c r="K573" t="s">
        <v>53</v>
      </c>
      <c r="L573" t="s">
        <v>21</v>
      </c>
      <c r="M573" t="s">
        <v>54</v>
      </c>
      <c r="N573">
        <v>37</v>
      </c>
      <c r="O573">
        <v>29</v>
      </c>
      <c r="P573">
        <v>2202</v>
      </c>
      <c r="Q573">
        <v>17560</v>
      </c>
    </row>
    <row r="574" spans="1:17" x14ac:dyDescent="0.25">
      <c r="A574" t="s">
        <v>146</v>
      </c>
      <c r="B574" s="1" t="s">
        <v>462</v>
      </c>
      <c r="C574">
        <v>2016</v>
      </c>
      <c r="D574" s="15">
        <f>DATE(cars[[#This Row],[year_1]],1,1)</f>
        <v>42370</v>
      </c>
      <c r="E574" t="s">
        <v>29</v>
      </c>
      <c r="F574" s="4">
        <v>130</v>
      </c>
      <c r="G574">
        <v>4</v>
      </c>
      <c r="H574" t="s">
        <v>18</v>
      </c>
      <c r="I574" t="s">
        <v>30</v>
      </c>
      <c r="J574">
        <v>4</v>
      </c>
      <c r="K574" t="s">
        <v>53</v>
      </c>
      <c r="L574" t="s">
        <v>21</v>
      </c>
      <c r="M574" t="s">
        <v>54</v>
      </c>
      <c r="N574">
        <v>37</v>
      </c>
      <c r="O574">
        <v>29</v>
      </c>
      <c r="P574">
        <v>2202</v>
      </c>
      <c r="Q574">
        <v>17800</v>
      </c>
    </row>
    <row r="575" spans="1:17" x14ac:dyDescent="0.25">
      <c r="A575" t="s">
        <v>146</v>
      </c>
      <c r="B575" s="1" t="s">
        <v>462</v>
      </c>
      <c r="C575">
        <v>2016</v>
      </c>
      <c r="D575" s="15">
        <f>DATE(cars[[#This Row],[year_1]],1,1)</f>
        <v>42370</v>
      </c>
      <c r="E575" t="s">
        <v>29</v>
      </c>
      <c r="F575" s="4">
        <v>130</v>
      </c>
      <c r="G575">
        <v>4</v>
      </c>
      <c r="H575" t="s">
        <v>18</v>
      </c>
      <c r="I575" t="s">
        <v>30</v>
      </c>
      <c r="J575">
        <v>4</v>
      </c>
      <c r="K575" t="s">
        <v>53</v>
      </c>
      <c r="L575" t="s">
        <v>21</v>
      </c>
      <c r="M575" t="s">
        <v>54</v>
      </c>
      <c r="N575">
        <v>37</v>
      </c>
      <c r="O575">
        <v>29</v>
      </c>
      <c r="P575">
        <v>2202</v>
      </c>
      <c r="Q575">
        <v>15890</v>
      </c>
    </row>
    <row r="576" spans="1:17" x14ac:dyDescent="0.25">
      <c r="A576" t="s">
        <v>146</v>
      </c>
      <c r="B576" s="1" t="s">
        <v>462</v>
      </c>
      <c r="C576">
        <v>2017</v>
      </c>
      <c r="D576" s="15">
        <f>DATE(cars[[#This Row],[year_1]],1,1)</f>
        <v>42736</v>
      </c>
      <c r="E576" t="s">
        <v>29</v>
      </c>
      <c r="F576" s="4">
        <v>130</v>
      </c>
      <c r="G576">
        <v>4</v>
      </c>
      <c r="H576" t="s">
        <v>18</v>
      </c>
      <c r="I576" t="s">
        <v>30</v>
      </c>
      <c r="J576">
        <v>4</v>
      </c>
      <c r="K576" t="s">
        <v>53</v>
      </c>
      <c r="L576" t="s">
        <v>21</v>
      </c>
      <c r="M576" t="s">
        <v>54</v>
      </c>
      <c r="N576">
        <v>36</v>
      </c>
      <c r="O576">
        <v>29</v>
      </c>
      <c r="P576">
        <v>2202</v>
      </c>
      <c r="Q576">
        <v>17900</v>
      </c>
    </row>
    <row r="577" spans="1:17" x14ac:dyDescent="0.25">
      <c r="A577" t="s">
        <v>146</v>
      </c>
      <c r="B577" s="1" t="s">
        <v>462</v>
      </c>
      <c r="C577">
        <v>2017</v>
      </c>
      <c r="D577" s="15">
        <f>DATE(cars[[#This Row],[year_1]],1,1)</f>
        <v>42736</v>
      </c>
      <c r="E577" t="s">
        <v>29</v>
      </c>
      <c r="F577" s="4">
        <v>130</v>
      </c>
      <c r="G577">
        <v>4</v>
      </c>
      <c r="H577" t="s">
        <v>18</v>
      </c>
      <c r="I577" t="s">
        <v>30</v>
      </c>
      <c r="J577">
        <v>4</v>
      </c>
      <c r="K577" t="s">
        <v>53</v>
      </c>
      <c r="L577" t="s">
        <v>21</v>
      </c>
      <c r="M577" t="s">
        <v>54</v>
      </c>
      <c r="N577">
        <v>36</v>
      </c>
      <c r="O577">
        <v>29</v>
      </c>
      <c r="P577">
        <v>2202</v>
      </c>
      <c r="Q577">
        <v>15990</v>
      </c>
    </row>
    <row r="578" spans="1:17" x14ac:dyDescent="0.25">
      <c r="A578" t="s">
        <v>47</v>
      </c>
      <c r="B578" s="1" t="s">
        <v>859</v>
      </c>
      <c r="C578">
        <v>2016</v>
      </c>
      <c r="D578" s="15">
        <f>DATE(cars[[#This Row],[year_1]],1,1)</f>
        <v>42370</v>
      </c>
      <c r="E578" t="s">
        <v>29</v>
      </c>
      <c r="F578" s="4">
        <v>130</v>
      </c>
      <c r="G578">
        <v>4</v>
      </c>
      <c r="H578" t="s">
        <v>33</v>
      </c>
      <c r="I578" t="s">
        <v>30</v>
      </c>
      <c r="J578">
        <v>4</v>
      </c>
      <c r="K578" t="s">
        <v>49</v>
      </c>
      <c r="L578" t="s">
        <v>31</v>
      </c>
      <c r="M578" t="s">
        <v>32</v>
      </c>
      <c r="N578">
        <v>38</v>
      </c>
      <c r="O578">
        <v>29</v>
      </c>
      <c r="P578">
        <v>2009</v>
      </c>
      <c r="Q578">
        <v>22170</v>
      </c>
    </row>
    <row r="579" spans="1:17" x14ac:dyDescent="0.25">
      <c r="A579" t="s">
        <v>47</v>
      </c>
      <c r="B579" s="1" t="s">
        <v>859</v>
      </c>
      <c r="C579">
        <v>2016</v>
      </c>
      <c r="D579" s="15">
        <f>DATE(cars[[#This Row],[year_1]],1,1)</f>
        <v>42370</v>
      </c>
      <c r="E579" t="s">
        <v>29</v>
      </c>
      <c r="F579" s="4">
        <v>130</v>
      </c>
      <c r="G579">
        <v>4</v>
      </c>
      <c r="H579" t="s">
        <v>33</v>
      </c>
      <c r="I579" t="s">
        <v>30</v>
      </c>
      <c r="J579">
        <v>4</v>
      </c>
      <c r="K579" t="s">
        <v>49</v>
      </c>
      <c r="L579" t="s">
        <v>31</v>
      </c>
      <c r="M579" t="s">
        <v>32</v>
      </c>
      <c r="N579">
        <v>38</v>
      </c>
      <c r="O579">
        <v>29</v>
      </c>
      <c r="P579">
        <v>2009</v>
      </c>
      <c r="Q579">
        <v>20410</v>
      </c>
    </row>
    <row r="580" spans="1:17" x14ac:dyDescent="0.25">
      <c r="A580" t="s">
        <v>47</v>
      </c>
      <c r="B580" s="1" t="s">
        <v>859</v>
      </c>
      <c r="C580">
        <v>2016</v>
      </c>
      <c r="D580" s="15">
        <f>DATE(cars[[#This Row],[year_1]],1,1)</f>
        <v>42370</v>
      </c>
      <c r="E580" t="s">
        <v>29</v>
      </c>
      <c r="F580" s="4">
        <v>130</v>
      </c>
      <c r="G580">
        <v>4</v>
      </c>
      <c r="H580" t="s">
        <v>33</v>
      </c>
      <c r="I580" t="s">
        <v>30</v>
      </c>
      <c r="J580">
        <v>4</v>
      </c>
      <c r="K580" t="s">
        <v>49</v>
      </c>
      <c r="L580" t="s">
        <v>31</v>
      </c>
      <c r="M580" t="s">
        <v>32</v>
      </c>
      <c r="N580">
        <v>38</v>
      </c>
      <c r="O580">
        <v>29</v>
      </c>
      <c r="P580">
        <v>2009</v>
      </c>
      <c r="Q580">
        <v>18550</v>
      </c>
    </row>
    <row r="581" spans="1:17" x14ac:dyDescent="0.25">
      <c r="A581" t="s">
        <v>47</v>
      </c>
      <c r="B581" s="1" t="s">
        <v>859</v>
      </c>
      <c r="C581">
        <v>2016</v>
      </c>
      <c r="D581" s="15">
        <f>DATE(cars[[#This Row],[year_1]],1,1)</f>
        <v>42370</v>
      </c>
      <c r="E581" t="s">
        <v>29</v>
      </c>
      <c r="F581" s="4">
        <v>130</v>
      </c>
      <c r="G581">
        <v>4</v>
      </c>
      <c r="H581" t="s">
        <v>33</v>
      </c>
      <c r="I581" t="s">
        <v>30</v>
      </c>
      <c r="J581">
        <v>4</v>
      </c>
      <c r="K581" t="s">
        <v>49</v>
      </c>
      <c r="L581" t="s">
        <v>31</v>
      </c>
      <c r="M581" t="s">
        <v>32</v>
      </c>
      <c r="N581">
        <v>38</v>
      </c>
      <c r="O581">
        <v>29</v>
      </c>
      <c r="P581">
        <v>2009</v>
      </c>
      <c r="Q581">
        <v>17760</v>
      </c>
    </row>
    <row r="582" spans="1:17" x14ac:dyDescent="0.25">
      <c r="A582" t="s">
        <v>88</v>
      </c>
      <c r="B582" s="1" t="s">
        <v>321</v>
      </c>
      <c r="C582">
        <v>2015</v>
      </c>
      <c r="D582" s="15">
        <f>DATE(cars[[#This Row],[year_1]],1,1)</f>
        <v>42005</v>
      </c>
      <c r="E582" t="s">
        <v>29</v>
      </c>
      <c r="F582" s="4">
        <v>132</v>
      </c>
      <c r="G582">
        <v>4</v>
      </c>
      <c r="H582" t="s">
        <v>33</v>
      </c>
      <c r="I582" t="s">
        <v>30</v>
      </c>
      <c r="J582">
        <v>4</v>
      </c>
      <c r="K582" t="s">
        <v>49</v>
      </c>
      <c r="L582" t="s">
        <v>21</v>
      </c>
      <c r="M582" t="s">
        <v>32</v>
      </c>
      <c r="N582">
        <v>38</v>
      </c>
      <c r="O582">
        <v>29</v>
      </c>
      <c r="P582">
        <v>2031</v>
      </c>
      <c r="Q582">
        <v>18965</v>
      </c>
    </row>
    <row r="583" spans="1:17" x14ac:dyDescent="0.25">
      <c r="A583" t="s">
        <v>88</v>
      </c>
      <c r="B583" s="1" t="s">
        <v>321</v>
      </c>
      <c r="C583">
        <v>2015</v>
      </c>
      <c r="D583" s="15">
        <f>DATE(cars[[#This Row],[year_1]],1,1)</f>
        <v>42005</v>
      </c>
      <c r="E583" t="s">
        <v>29</v>
      </c>
      <c r="F583" s="4">
        <v>132</v>
      </c>
      <c r="G583">
        <v>4</v>
      </c>
      <c r="H583" t="s">
        <v>33</v>
      </c>
      <c r="I583" t="s">
        <v>30</v>
      </c>
      <c r="J583">
        <v>4</v>
      </c>
      <c r="K583" t="s">
        <v>49</v>
      </c>
      <c r="L583" t="s">
        <v>21</v>
      </c>
      <c r="M583" t="s">
        <v>32</v>
      </c>
      <c r="N583">
        <v>37</v>
      </c>
      <c r="O583">
        <v>29</v>
      </c>
      <c r="P583">
        <v>2031</v>
      </c>
      <c r="Q583">
        <v>19895</v>
      </c>
    </row>
    <row r="584" spans="1:17" x14ac:dyDescent="0.25">
      <c r="A584" t="s">
        <v>88</v>
      </c>
      <c r="B584" s="1" t="s">
        <v>321</v>
      </c>
      <c r="C584">
        <v>2015</v>
      </c>
      <c r="D584" s="15">
        <f>DATE(cars[[#This Row],[year_1]],1,1)</f>
        <v>42005</v>
      </c>
      <c r="E584" t="s">
        <v>29</v>
      </c>
      <c r="F584" s="4">
        <v>132</v>
      </c>
      <c r="G584">
        <v>4</v>
      </c>
      <c r="H584" t="s">
        <v>33</v>
      </c>
      <c r="I584" t="s">
        <v>30</v>
      </c>
      <c r="J584">
        <v>4</v>
      </c>
      <c r="K584" t="s">
        <v>49</v>
      </c>
      <c r="L584" t="s">
        <v>21</v>
      </c>
      <c r="M584" t="s">
        <v>32</v>
      </c>
      <c r="N584">
        <v>38</v>
      </c>
      <c r="O584">
        <v>29</v>
      </c>
      <c r="P584">
        <v>2031</v>
      </c>
      <c r="Q584">
        <v>22025</v>
      </c>
    </row>
    <row r="585" spans="1:17" x14ac:dyDescent="0.25">
      <c r="A585" t="s">
        <v>88</v>
      </c>
      <c r="B585" s="1" t="s">
        <v>321</v>
      </c>
      <c r="C585">
        <v>2015</v>
      </c>
      <c r="D585" s="15">
        <f>DATE(cars[[#This Row],[year_1]],1,1)</f>
        <v>42005</v>
      </c>
      <c r="E585" t="s">
        <v>29</v>
      </c>
      <c r="F585" s="4">
        <v>132</v>
      </c>
      <c r="G585">
        <v>4</v>
      </c>
      <c r="H585" t="s">
        <v>33</v>
      </c>
      <c r="I585" t="s">
        <v>30</v>
      </c>
      <c r="J585">
        <v>4</v>
      </c>
      <c r="K585" t="s">
        <v>49</v>
      </c>
      <c r="L585" t="s">
        <v>21</v>
      </c>
      <c r="M585" t="s">
        <v>32</v>
      </c>
      <c r="N585">
        <v>37</v>
      </c>
      <c r="O585">
        <v>29</v>
      </c>
      <c r="P585">
        <v>2031</v>
      </c>
      <c r="Q585">
        <v>22955</v>
      </c>
    </row>
    <row r="586" spans="1:17" x14ac:dyDescent="0.25">
      <c r="A586" t="s">
        <v>88</v>
      </c>
      <c r="B586" s="1" t="s">
        <v>321</v>
      </c>
      <c r="C586">
        <v>2015</v>
      </c>
      <c r="D586" s="15">
        <f>DATE(cars[[#This Row],[year_1]],1,1)</f>
        <v>42005</v>
      </c>
      <c r="E586" t="s">
        <v>29</v>
      </c>
      <c r="F586" s="4">
        <v>132</v>
      </c>
      <c r="G586">
        <v>4</v>
      </c>
      <c r="H586" t="s">
        <v>33</v>
      </c>
      <c r="I586" t="s">
        <v>30</v>
      </c>
      <c r="J586">
        <v>4</v>
      </c>
      <c r="K586" t="s">
        <v>49</v>
      </c>
      <c r="L586" t="s">
        <v>21</v>
      </c>
      <c r="M586" t="s">
        <v>32</v>
      </c>
      <c r="N586">
        <v>37</v>
      </c>
      <c r="O586">
        <v>29</v>
      </c>
      <c r="P586">
        <v>2031</v>
      </c>
      <c r="Q586">
        <v>19195</v>
      </c>
    </row>
    <row r="587" spans="1:17" x14ac:dyDescent="0.25">
      <c r="A587" t="s">
        <v>88</v>
      </c>
      <c r="B587" s="1" t="s">
        <v>321</v>
      </c>
      <c r="C587">
        <v>2015</v>
      </c>
      <c r="D587" s="15">
        <f>DATE(cars[[#This Row],[year_1]],1,1)</f>
        <v>42005</v>
      </c>
      <c r="E587" t="s">
        <v>29</v>
      </c>
      <c r="F587" s="4">
        <v>132</v>
      </c>
      <c r="G587">
        <v>4</v>
      </c>
      <c r="H587" t="s">
        <v>33</v>
      </c>
      <c r="I587" t="s">
        <v>30</v>
      </c>
      <c r="J587">
        <v>4</v>
      </c>
      <c r="K587" t="s">
        <v>49</v>
      </c>
      <c r="L587" t="s">
        <v>21</v>
      </c>
      <c r="M587" t="s">
        <v>32</v>
      </c>
      <c r="N587">
        <v>38</v>
      </c>
      <c r="O587">
        <v>29</v>
      </c>
      <c r="P587">
        <v>2031</v>
      </c>
      <c r="Q587">
        <v>18565</v>
      </c>
    </row>
    <row r="588" spans="1:17" x14ac:dyDescent="0.25">
      <c r="A588" t="s">
        <v>88</v>
      </c>
      <c r="B588" s="1" t="s">
        <v>321</v>
      </c>
      <c r="C588">
        <v>2016</v>
      </c>
      <c r="D588" s="15">
        <f>DATE(cars[[#This Row],[year_1]],1,1)</f>
        <v>42370</v>
      </c>
      <c r="E588" t="s">
        <v>29</v>
      </c>
      <c r="F588" s="4">
        <v>132</v>
      </c>
      <c r="G588">
        <v>4</v>
      </c>
      <c r="H588" t="s">
        <v>33</v>
      </c>
      <c r="I588" t="s">
        <v>30</v>
      </c>
      <c r="J588">
        <v>4</v>
      </c>
      <c r="K588" t="s">
        <v>49</v>
      </c>
      <c r="L588" t="s">
        <v>21</v>
      </c>
      <c r="M588" t="s">
        <v>32</v>
      </c>
      <c r="N588">
        <v>38</v>
      </c>
      <c r="O588">
        <v>29</v>
      </c>
      <c r="P588">
        <v>2031</v>
      </c>
      <c r="Q588">
        <v>19135</v>
      </c>
    </row>
    <row r="589" spans="1:17" x14ac:dyDescent="0.25">
      <c r="A589" t="s">
        <v>88</v>
      </c>
      <c r="B589" s="1" t="s">
        <v>321</v>
      </c>
      <c r="C589">
        <v>2016</v>
      </c>
      <c r="D589" s="15">
        <f>DATE(cars[[#This Row],[year_1]],1,1)</f>
        <v>42370</v>
      </c>
      <c r="E589" t="s">
        <v>29</v>
      </c>
      <c r="F589" s="4">
        <v>132</v>
      </c>
      <c r="G589">
        <v>4</v>
      </c>
      <c r="H589" t="s">
        <v>33</v>
      </c>
      <c r="I589" t="s">
        <v>30</v>
      </c>
      <c r="J589">
        <v>4</v>
      </c>
      <c r="K589" t="s">
        <v>49</v>
      </c>
      <c r="L589" t="s">
        <v>21</v>
      </c>
      <c r="M589" t="s">
        <v>32</v>
      </c>
      <c r="N589">
        <v>37</v>
      </c>
      <c r="O589">
        <v>29</v>
      </c>
      <c r="P589">
        <v>2031</v>
      </c>
      <c r="Q589">
        <v>20065</v>
      </c>
    </row>
    <row r="590" spans="1:17" x14ac:dyDescent="0.25">
      <c r="A590" t="s">
        <v>88</v>
      </c>
      <c r="B590" s="1" t="s">
        <v>321</v>
      </c>
      <c r="C590">
        <v>2016</v>
      </c>
      <c r="D590" s="15">
        <f>DATE(cars[[#This Row],[year_1]],1,1)</f>
        <v>42370</v>
      </c>
      <c r="E590" t="s">
        <v>29</v>
      </c>
      <c r="F590" s="4">
        <v>132</v>
      </c>
      <c r="G590">
        <v>4</v>
      </c>
      <c r="H590" t="s">
        <v>33</v>
      </c>
      <c r="I590" t="s">
        <v>30</v>
      </c>
      <c r="J590">
        <v>4</v>
      </c>
      <c r="K590" t="s">
        <v>49</v>
      </c>
      <c r="L590" t="s">
        <v>21</v>
      </c>
      <c r="M590" t="s">
        <v>32</v>
      </c>
      <c r="N590">
        <v>37</v>
      </c>
      <c r="O590">
        <v>29</v>
      </c>
      <c r="P590">
        <v>2031</v>
      </c>
      <c r="Q590">
        <v>23125</v>
      </c>
    </row>
    <row r="591" spans="1:17" x14ac:dyDescent="0.25">
      <c r="A591" t="s">
        <v>88</v>
      </c>
      <c r="B591" s="1" t="s">
        <v>321</v>
      </c>
      <c r="C591">
        <v>2016</v>
      </c>
      <c r="D591" s="15">
        <f>DATE(cars[[#This Row],[year_1]],1,1)</f>
        <v>42370</v>
      </c>
      <c r="E591" t="s">
        <v>29</v>
      </c>
      <c r="F591" s="4">
        <v>132</v>
      </c>
      <c r="G591">
        <v>4</v>
      </c>
      <c r="H591" t="s">
        <v>33</v>
      </c>
      <c r="I591" t="s">
        <v>30</v>
      </c>
      <c r="J591">
        <v>4</v>
      </c>
      <c r="K591" t="s">
        <v>49</v>
      </c>
      <c r="L591" t="s">
        <v>21</v>
      </c>
      <c r="M591" t="s">
        <v>32</v>
      </c>
      <c r="N591">
        <v>38</v>
      </c>
      <c r="O591">
        <v>29</v>
      </c>
      <c r="P591">
        <v>2031</v>
      </c>
      <c r="Q591">
        <v>22195</v>
      </c>
    </row>
    <row r="592" spans="1:17" x14ac:dyDescent="0.25">
      <c r="A592" t="s">
        <v>88</v>
      </c>
      <c r="B592" s="1" t="s">
        <v>321</v>
      </c>
      <c r="C592">
        <v>2016</v>
      </c>
      <c r="D592" s="15">
        <f>DATE(cars[[#This Row],[year_1]],1,1)</f>
        <v>42370</v>
      </c>
      <c r="E592" t="s">
        <v>29</v>
      </c>
      <c r="F592" s="4">
        <v>132</v>
      </c>
      <c r="G592">
        <v>4</v>
      </c>
      <c r="H592" t="s">
        <v>33</v>
      </c>
      <c r="I592" t="s">
        <v>30</v>
      </c>
      <c r="J592">
        <v>4</v>
      </c>
      <c r="K592" t="s">
        <v>49</v>
      </c>
      <c r="L592" t="s">
        <v>21</v>
      </c>
      <c r="M592" t="s">
        <v>32</v>
      </c>
      <c r="N592">
        <v>37</v>
      </c>
      <c r="O592">
        <v>29</v>
      </c>
      <c r="P592">
        <v>2031</v>
      </c>
      <c r="Q592">
        <v>20635</v>
      </c>
    </row>
    <row r="593" spans="1:17" x14ac:dyDescent="0.25">
      <c r="A593" t="s">
        <v>88</v>
      </c>
      <c r="B593" s="1" t="s">
        <v>321</v>
      </c>
      <c r="C593">
        <v>2016</v>
      </c>
      <c r="D593" s="15">
        <f>DATE(cars[[#This Row],[year_1]],1,1)</f>
        <v>42370</v>
      </c>
      <c r="E593" t="s">
        <v>29</v>
      </c>
      <c r="F593" s="4">
        <v>132</v>
      </c>
      <c r="G593">
        <v>4</v>
      </c>
      <c r="H593" t="s">
        <v>33</v>
      </c>
      <c r="I593" t="s">
        <v>30</v>
      </c>
      <c r="J593">
        <v>4</v>
      </c>
      <c r="K593" t="s">
        <v>49</v>
      </c>
      <c r="L593" t="s">
        <v>21</v>
      </c>
      <c r="M593" t="s">
        <v>32</v>
      </c>
      <c r="N593">
        <v>38</v>
      </c>
      <c r="O593">
        <v>29</v>
      </c>
      <c r="P593">
        <v>2031</v>
      </c>
      <c r="Q593">
        <v>18735</v>
      </c>
    </row>
    <row r="594" spans="1:17" x14ac:dyDescent="0.25">
      <c r="A594" t="s">
        <v>88</v>
      </c>
      <c r="B594" s="1" t="s">
        <v>321</v>
      </c>
      <c r="C594">
        <v>2016</v>
      </c>
      <c r="D594" s="15">
        <f>DATE(cars[[#This Row],[year_1]],1,1)</f>
        <v>42370</v>
      </c>
      <c r="E594" t="s">
        <v>29</v>
      </c>
      <c r="F594" s="4">
        <v>132</v>
      </c>
      <c r="G594">
        <v>4</v>
      </c>
      <c r="H594" t="s">
        <v>33</v>
      </c>
      <c r="I594" t="s">
        <v>30</v>
      </c>
      <c r="J594">
        <v>4</v>
      </c>
      <c r="K594" t="s">
        <v>49</v>
      </c>
      <c r="L594" t="s">
        <v>21</v>
      </c>
      <c r="M594" t="s">
        <v>32</v>
      </c>
      <c r="N594">
        <v>37</v>
      </c>
      <c r="O594">
        <v>29</v>
      </c>
      <c r="P594">
        <v>2031</v>
      </c>
      <c r="Q594">
        <v>19365</v>
      </c>
    </row>
    <row r="595" spans="1:17" x14ac:dyDescent="0.25">
      <c r="A595" t="s">
        <v>52</v>
      </c>
      <c r="B595" s="1" t="s">
        <v>963</v>
      </c>
      <c r="C595">
        <v>2008</v>
      </c>
      <c r="D595" s="15">
        <f>DATE(cars[[#This Row],[year_1]],1,1)</f>
        <v>39448</v>
      </c>
      <c r="E595" t="s">
        <v>29</v>
      </c>
      <c r="F595" s="4">
        <v>133</v>
      </c>
      <c r="G595">
        <v>4</v>
      </c>
      <c r="H595" t="s">
        <v>33</v>
      </c>
      <c r="I595" t="s">
        <v>34</v>
      </c>
      <c r="J595">
        <v>4</v>
      </c>
      <c r="K595" t="s">
        <v>334</v>
      </c>
      <c r="L595" t="s">
        <v>21</v>
      </c>
      <c r="M595" t="s">
        <v>90</v>
      </c>
      <c r="N595">
        <v>27</v>
      </c>
      <c r="O595">
        <v>29</v>
      </c>
      <c r="P595">
        <v>586</v>
      </c>
      <c r="Q595">
        <v>27235</v>
      </c>
    </row>
    <row r="596" spans="1:17" x14ac:dyDescent="0.25">
      <c r="A596" t="s">
        <v>52</v>
      </c>
      <c r="B596" s="1" t="s">
        <v>963</v>
      </c>
      <c r="C596">
        <v>2008</v>
      </c>
      <c r="D596" s="15">
        <f>DATE(cars[[#This Row],[year_1]],1,1)</f>
        <v>39448</v>
      </c>
      <c r="E596" t="s">
        <v>29</v>
      </c>
      <c r="F596" s="4">
        <v>133</v>
      </c>
      <c r="G596">
        <v>4</v>
      </c>
      <c r="H596" t="s">
        <v>33</v>
      </c>
      <c r="I596" t="s">
        <v>34</v>
      </c>
      <c r="J596">
        <v>4</v>
      </c>
      <c r="K596" t="s">
        <v>334</v>
      </c>
      <c r="L596" t="s">
        <v>21</v>
      </c>
      <c r="M596" t="s">
        <v>90</v>
      </c>
      <c r="N596">
        <v>27</v>
      </c>
      <c r="O596">
        <v>29</v>
      </c>
      <c r="P596">
        <v>586</v>
      </c>
      <c r="Q596">
        <v>29745</v>
      </c>
    </row>
    <row r="597" spans="1:17" x14ac:dyDescent="0.25">
      <c r="A597" t="s">
        <v>186</v>
      </c>
      <c r="B597" s="1" t="s">
        <v>893</v>
      </c>
      <c r="C597">
        <v>2015</v>
      </c>
      <c r="D597" s="15">
        <f>DATE(cars[[#This Row],[year_1]],1,1)</f>
        <v>42005</v>
      </c>
      <c r="E597" t="s">
        <v>29</v>
      </c>
      <c r="F597" s="4">
        <v>138</v>
      </c>
      <c r="G597">
        <v>4</v>
      </c>
      <c r="H597" t="s">
        <v>18</v>
      </c>
      <c r="I597" t="s">
        <v>30</v>
      </c>
      <c r="J597">
        <v>4</v>
      </c>
      <c r="K597" t="s">
        <v>53</v>
      </c>
      <c r="L597" t="s">
        <v>21</v>
      </c>
      <c r="M597" t="s">
        <v>54</v>
      </c>
      <c r="N597">
        <v>40</v>
      </c>
      <c r="O597">
        <v>29</v>
      </c>
      <c r="P597">
        <v>1385</v>
      </c>
      <c r="Q597">
        <v>18835</v>
      </c>
    </row>
    <row r="598" spans="1:17" x14ac:dyDescent="0.25">
      <c r="A598" t="s">
        <v>186</v>
      </c>
      <c r="B598" s="1" t="s">
        <v>893</v>
      </c>
      <c r="C598">
        <v>2015</v>
      </c>
      <c r="D598" s="15">
        <f>DATE(cars[[#This Row],[year_1]],1,1)</f>
        <v>42005</v>
      </c>
      <c r="E598" t="s">
        <v>29</v>
      </c>
      <c r="F598" s="4">
        <v>138</v>
      </c>
      <c r="G598">
        <v>4</v>
      </c>
      <c r="H598" t="s">
        <v>18</v>
      </c>
      <c r="I598" t="s">
        <v>30</v>
      </c>
      <c r="J598">
        <v>4</v>
      </c>
      <c r="K598" t="s">
        <v>49</v>
      </c>
      <c r="L598" t="s">
        <v>21</v>
      </c>
      <c r="M598" t="s">
        <v>32</v>
      </c>
      <c r="N598">
        <v>40</v>
      </c>
      <c r="O598">
        <v>29</v>
      </c>
      <c r="P598">
        <v>1385</v>
      </c>
      <c r="Q598">
        <v>18235</v>
      </c>
    </row>
    <row r="599" spans="1:17" x14ac:dyDescent="0.25">
      <c r="A599" t="s">
        <v>220</v>
      </c>
      <c r="B599" s="1" t="s">
        <v>588</v>
      </c>
      <c r="C599">
        <v>2012</v>
      </c>
      <c r="D599" s="15">
        <f>DATE(cars[[#This Row],[year_1]],1,1)</f>
        <v>40909</v>
      </c>
      <c r="E599" t="s">
        <v>60</v>
      </c>
      <c r="F599" s="4">
        <v>140</v>
      </c>
      <c r="G599">
        <v>4</v>
      </c>
      <c r="H599" t="s">
        <v>77</v>
      </c>
      <c r="I599" t="s">
        <v>30</v>
      </c>
      <c r="J599">
        <v>4</v>
      </c>
      <c r="K599" t="s">
        <v>222</v>
      </c>
      <c r="L599" t="s">
        <v>21</v>
      </c>
      <c r="M599" t="s">
        <v>35</v>
      </c>
      <c r="N599">
        <v>39</v>
      </c>
      <c r="O599">
        <v>29</v>
      </c>
      <c r="P599">
        <v>873</v>
      </c>
      <c r="Q599">
        <v>28390</v>
      </c>
    </row>
    <row r="600" spans="1:17" x14ac:dyDescent="0.25">
      <c r="A600" t="s">
        <v>220</v>
      </c>
      <c r="B600" s="1" t="s">
        <v>588</v>
      </c>
      <c r="C600">
        <v>2012</v>
      </c>
      <c r="D600" s="15">
        <f>DATE(cars[[#This Row],[year_1]],1,1)</f>
        <v>40909</v>
      </c>
      <c r="E600" t="s">
        <v>60</v>
      </c>
      <c r="F600" s="4">
        <v>140</v>
      </c>
      <c r="G600">
        <v>4</v>
      </c>
      <c r="H600" t="s">
        <v>77</v>
      </c>
      <c r="I600" t="s">
        <v>30</v>
      </c>
      <c r="J600">
        <v>4</v>
      </c>
      <c r="K600" t="s">
        <v>222</v>
      </c>
      <c r="L600" t="s">
        <v>21</v>
      </c>
      <c r="M600" t="s">
        <v>35</v>
      </c>
      <c r="N600">
        <v>39</v>
      </c>
      <c r="O600">
        <v>29</v>
      </c>
      <c r="P600">
        <v>873</v>
      </c>
      <c r="Q600">
        <v>29220</v>
      </c>
    </row>
    <row r="601" spans="1:17" x14ac:dyDescent="0.25">
      <c r="A601" t="s">
        <v>220</v>
      </c>
      <c r="B601" s="1" t="s">
        <v>588</v>
      </c>
      <c r="C601">
        <v>2012</v>
      </c>
      <c r="D601" s="15">
        <f>DATE(cars[[#This Row],[year_1]],1,1)</f>
        <v>40909</v>
      </c>
      <c r="E601" t="s">
        <v>60</v>
      </c>
      <c r="F601" s="4">
        <v>140</v>
      </c>
      <c r="G601">
        <v>4</v>
      </c>
      <c r="H601" t="s">
        <v>77</v>
      </c>
      <c r="I601" t="s">
        <v>30</v>
      </c>
      <c r="J601">
        <v>4</v>
      </c>
      <c r="K601" t="s">
        <v>222</v>
      </c>
      <c r="L601" t="s">
        <v>21</v>
      </c>
      <c r="M601" t="s">
        <v>35</v>
      </c>
      <c r="N601">
        <v>39</v>
      </c>
      <c r="O601">
        <v>29</v>
      </c>
      <c r="P601">
        <v>873</v>
      </c>
      <c r="Q601">
        <v>26640</v>
      </c>
    </row>
    <row r="602" spans="1:17" x14ac:dyDescent="0.25">
      <c r="A602" t="s">
        <v>220</v>
      </c>
      <c r="B602" s="1" t="s">
        <v>588</v>
      </c>
      <c r="C602">
        <v>2013</v>
      </c>
      <c r="D602" s="15">
        <f>DATE(cars[[#This Row],[year_1]],1,1)</f>
        <v>41275</v>
      </c>
      <c r="E602" t="s">
        <v>60</v>
      </c>
      <c r="F602" s="4">
        <v>140</v>
      </c>
      <c r="G602">
        <v>4</v>
      </c>
      <c r="H602" t="s">
        <v>77</v>
      </c>
      <c r="I602" t="s">
        <v>30</v>
      </c>
      <c r="J602">
        <v>4</v>
      </c>
      <c r="K602" t="s">
        <v>222</v>
      </c>
      <c r="L602" t="s">
        <v>21</v>
      </c>
      <c r="M602" t="s">
        <v>35</v>
      </c>
      <c r="N602">
        <v>39</v>
      </c>
      <c r="O602">
        <v>29</v>
      </c>
      <c r="P602">
        <v>873</v>
      </c>
      <c r="Q602">
        <v>29495</v>
      </c>
    </row>
    <row r="603" spans="1:17" x14ac:dyDescent="0.25">
      <c r="A603" t="s">
        <v>220</v>
      </c>
      <c r="B603" s="1" t="s">
        <v>588</v>
      </c>
      <c r="C603">
        <v>2013</v>
      </c>
      <c r="D603" s="15">
        <f>DATE(cars[[#This Row],[year_1]],1,1)</f>
        <v>41275</v>
      </c>
      <c r="E603" t="s">
        <v>60</v>
      </c>
      <c r="F603" s="4">
        <v>140</v>
      </c>
      <c r="G603">
        <v>4</v>
      </c>
      <c r="H603" t="s">
        <v>77</v>
      </c>
      <c r="I603" t="s">
        <v>30</v>
      </c>
      <c r="J603">
        <v>4</v>
      </c>
      <c r="K603" t="s">
        <v>222</v>
      </c>
      <c r="L603" t="s">
        <v>21</v>
      </c>
      <c r="M603" t="s">
        <v>35</v>
      </c>
      <c r="N603">
        <v>39</v>
      </c>
      <c r="O603">
        <v>29</v>
      </c>
      <c r="P603">
        <v>873</v>
      </c>
      <c r="Q603">
        <v>26895</v>
      </c>
    </row>
    <row r="604" spans="1:17" x14ac:dyDescent="0.25">
      <c r="A604" t="s">
        <v>220</v>
      </c>
      <c r="B604" s="1" t="s">
        <v>588</v>
      </c>
      <c r="C604">
        <v>2013</v>
      </c>
      <c r="D604" s="15">
        <f>DATE(cars[[#This Row],[year_1]],1,1)</f>
        <v>41275</v>
      </c>
      <c r="E604" t="s">
        <v>60</v>
      </c>
      <c r="F604" s="4">
        <v>140</v>
      </c>
      <c r="G604">
        <v>4</v>
      </c>
      <c r="H604" t="s">
        <v>77</v>
      </c>
      <c r="I604" t="s">
        <v>30</v>
      </c>
      <c r="J604">
        <v>4</v>
      </c>
      <c r="K604" t="s">
        <v>222</v>
      </c>
      <c r="L604" t="s">
        <v>21</v>
      </c>
      <c r="M604" t="s">
        <v>35</v>
      </c>
      <c r="N604">
        <v>39</v>
      </c>
      <c r="O604">
        <v>29</v>
      </c>
      <c r="P604">
        <v>873</v>
      </c>
      <c r="Q604">
        <v>28695</v>
      </c>
    </row>
    <row r="605" spans="1:17" x14ac:dyDescent="0.25">
      <c r="A605" t="s">
        <v>220</v>
      </c>
      <c r="B605" s="1" t="s">
        <v>588</v>
      </c>
      <c r="C605">
        <v>2014</v>
      </c>
      <c r="D605" s="15">
        <f>DATE(cars[[#This Row],[year_1]],1,1)</f>
        <v>41640</v>
      </c>
      <c r="E605" t="s">
        <v>60</v>
      </c>
      <c r="F605" s="4">
        <v>140</v>
      </c>
      <c r="G605">
        <v>4</v>
      </c>
      <c r="H605" t="s">
        <v>77</v>
      </c>
      <c r="I605" t="s">
        <v>30</v>
      </c>
      <c r="J605">
        <v>4</v>
      </c>
      <c r="K605" t="s">
        <v>222</v>
      </c>
      <c r="L605" t="s">
        <v>21</v>
      </c>
      <c r="M605" t="s">
        <v>35</v>
      </c>
      <c r="N605">
        <v>39</v>
      </c>
      <c r="O605">
        <v>29</v>
      </c>
      <c r="P605">
        <v>873</v>
      </c>
      <c r="Q605">
        <v>27665</v>
      </c>
    </row>
    <row r="606" spans="1:17" x14ac:dyDescent="0.25">
      <c r="A606" t="s">
        <v>220</v>
      </c>
      <c r="B606" s="1" t="s">
        <v>588</v>
      </c>
      <c r="C606">
        <v>2014</v>
      </c>
      <c r="D606" s="15">
        <f>DATE(cars[[#This Row],[year_1]],1,1)</f>
        <v>41640</v>
      </c>
      <c r="E606" t="s">
        <v>60</v>
      </c>
      <c r="F606" s="4">
        <v>140</v>
      </c>
      <c r="G606">
        <v>4</v>
      </c>
      <c r="H606" t="s">
        <v>77</v>
      </c>
      <c r="I606" t="s">
        <v>30</v>
      </c>
      <c r="J606">
        <v>4</v>
      </c>
      <c r="K606" t="s">
        <v>222</v>
      </c>
      <c r="L606" t="s">
        <v>21</v>
      </c>
      <c r="M606" t="s">
        <v>35</v>
      </c>
      <c r="N606">
        <v>39</v>
      </c>
      <c r="O606">
        <v>29</v>
      </c>
      <c r="P606">
        <v>873</v>
      </c>
      <c r="Q606">
        <v>30265</v>
      </c>
    </row>
    <row r="607" spans="1:17" x14ac:dyDescent="0.25">
      <c r="A607" t="s">
        <v>220</v>
      </c>
      <c r="B607" s="1" t="s">
        <v>588</v>
      </c>
      <c r="C607">
        <v>2014</v>
      </c>
      <c r="D607" s="15">
        <f>DATE(cars[[#This Row],[year_1]],1,1)</f>
        <v>41640</v>
      </c>
      <c r="E607" t="s">
        <v>60</v>
      </c>
      <c r="F607" s="4">
        <v>140</v>
      </c>
      <c r="G607">
        <v>4</v>
      </c>
      <c r="H607" t="s">
        <v>77</v>
      </c>
      <c r="I607" t="s">
        <v>30</v>
      </c>
      <c r="J607">
        <v>4</v>
      </c>
      <c r="K607" t="s">
        <v>222</v>
      </c>
      <c r="L607" t="s">
        <v>21</v>
      </c>
      <c r="M607" t="s">
        <v>35</v>
      </c>
      <c r="N607">
        <v>39</v>
      </c>
      <c r="O607">
        <v>29</v>
      </c>
      <c r="P607">
        <v>873</v>
      </c>
      <c r="Q607">
        <v>29465</v>
      </c>
    </row>
    <row r="608" spans="1:17" x14ac:dyDescent="0.25">
      <c r="A608" t="s">
        <v>146</v>
      </c>
      <c r="B608" s="1" t="s">
        <v>286</v>
      </c>
      <c r="C608">
        <v>2015</v>
      </c>
      <c r="D608" s="15">
        <f>DATE(cars[[#This Row],[year_1]],1,1)</f>
        <v>42005</v>
      </c>
      <c r="E608" t="s">
        <v>29</v>
      </c>
      <c r="F608" s="4">
        <v>143</v>
      </c>
      <c r="G608">
        <v>4</v>
      </c>
      <c r="H608" t="s">
        <v>33</v>
      </c>
      <c r="I608" t="s">
        <v>30</v>
      </c>
      <c r="J608">
        <v>2</v>
      </c>
      <c r="K608" t="s">
        <v>49</v>
      </c>
      <c r="L608" t="s">
        <v>21</v>
      </c>
      <c r="M608" t="s">
        <v>22</v>
      </c>
      <c r="N608">
        <v>38</v>
      </c>
      <c r="O608">
        <v>29</v>
      </c>
      <c r="P608">
        <v>2202</v>
      </c>
      <c r="Q608">
        <v>21190</v>
      </c>
    </row>
    <row r="609" spans="1:17" x14ac:dyDescent="0.25">
      <c r="A609" t="s">
        <v>146</v>
      </c>
      <c r="B609" s="1" t="s">
        <v>286</v>
      </c>
      <c r="C609">
        <v>2015</v>
      </c>
      <c r="D609" s="15">
        <f>DATE(cars[[#This Row],[year_1]],1,1)</f>
        <v>42005</v>
      </c>
      <c r="E609" t="s">
        <v>29</v>
      </c>
      <c r="F609" s="4">
        <v>143</v>
      </c>
      <c r="G609">
        <v>4</v>
      </c>
      <c r="H609" t="s">
        <v>33</v>
      </c>
      <c r="I609" t="s">
        <v>30</v>
      </c>
      <c r="J609">
        <v>2</v>
      </c>
      <c r="K609" t="s">
        <v>49</v>
      </c>
      <c r="L609" t="s">
        <v>21</v>
      </c>
      <c r="M609" t="s">
        <v>22</v>
      </c>
      <c r="N609">
        <v>38</v>
      </c>
      <c r="O609">
        <v>29</v>
      </c>
      <c r="P609">
        <v>2202</v>
      </c>
      <c r="Q609">
        <v>24140</v>
      </c>
    </row>
    <row r="610" spans="1:17" x14ac:dyDescent="0.25">
      <c r="A610" t="s">
        <v>146</v>
      </c>
      <c r="B610" s="1" t="s">
        <v>286</v>
      </c>
      <c r="C610">
        <v>2015</v>
      </c>
      <c r="D610" s="15">
        <f>DATE(cars[[#This Row],[year_1]],1,1)</f>
        <v>42005</v>
      </c>
      <c r="E610" t="s">
        <v>29</v>
      </c>
      <c r="F610" s="4">
        <v>143</v>
      </c>
      <c r="G610">
        <v>4</v>
      </c>
      <c r="H610" t="s">
        <v>33</v>
      </c>
      <c r="I610" t="s">
        <v>30</v>
      </c>
      <c r="J610">
        <v>2</v>
      </c>
      <c r="K610" t="s">
        <v>49</v>
      </c>
      <c r="L610" t="s">
        <v>21</v>
      </c>
      <c r="M610" t="s">
        <v>22</v>
      </c>
      <c r="N610">
        <v>38</v>
      </c>
      <c r="O610">
        <v>29</v>
      </c>
      <c r="P610">
        <v>2202</v>
      </c>
      <c r="Q610">
        <v>22640</v>
      </c>
    </row>
    <row r="611" spans="1:17" x14ac:dyDescent="0.25">
      <c r="A611" t="s">
        <v>52</v>
      </c>
      <c r="B611" s="1" t="s">
        <v>355</v>
      </c>
      <c r="C611">
        <v>2016</v>
      </c>
      <c r="D611" s="15">
        <f>DATE(cars[[#This Row],[year_1]],1,1)</f>
        <v>42370</v>
      </c>
      <c r="E611" t="s">
        <v>29</v>
      </c>
      <c r="F611" s="4">
        <v>146</v>
      </c>
      <c r="G611">
        <v>4</v>
      </c>
      <c r="H611" t="s">
        <v>33</v>
      </c>
      <c r="I611" t="s">
        <v>30</v>
      </c>
      <c r="J611">
        <v>4</v>
      </c>
      <c r="K611" t="s">
        <v>101</v>
      </c>
      <c r="L611" t="s">
        <v>21</v>
      </c>
      <c r="M611" t="s">
        <v>90</v>
      </c>
      <c r="N611">
        <v>35</v>
      </c>
      <c r="O611">
        <v>29</v>
      </c>
      <c r="P611">
        <v>586</v>
      </c>
      <c r="Q611">
        <v>19960</v>
      </c>
    </row>
    <row r="612" spans="1:17" x14ac:dyDescent="0.25">
      <c r="A612" t="s">
        <v>52</v>
      </c>
      <c r="B612" s="1" t="s">
        <v>355</v>
      </c>
      <c r="C612">
        <v>2016</v>
      </c>
      <c r="D612" s="15">
        <f>DATE(cars[[#This Row],[year_1]],1,1)</f>
        <v>42370</v>
      </c>
      <c r="E612" t="s">
        <v>29</v>
      </c>
      <c r="F612" s="4">
        <v>146</v>
      </c>
      <c r="G612">
        <v>4</v>
      </c>
      <c r="H612" t="s">
        <v>33</v>
      </c>
      <c r="I612" t="s">
        <v>30</v>
      </c>
      <c r="J612">
        <v>4</v>
      </c>
      <c r="K612" t="s">
        <v>101</v>
      </c>
      <c r="L612" t="s">
        <v>21</v>
      </c>
      <c r="M612" t="s">
        <v>90</v>
      </c>
      <c r="N612">
        <v>35</v>
      </c>
      <c r="O612">
        <v>29</v>
      </c>
      <c r="P612">
        <v>586</v>
      </c>
      <c r="Q612">
        <v>21960</v>
      </c>
    </row>
    <row r="613" spans="1:17" x14ac:dyDescent="0.25">
      <c r="A613" t="s">
        <v>52</v>
      </c>
      <c r="B613" s="1" t="s">
        <v>355</v>
      </c>
      <c r="C613">
        <v>2016</v>
      </c>
      <c r="D613" s="15">
        <f>DATE(cars[[#This Row],[year_1]],1,1)</f>
        <v>42370</v>
      </c>
      <c r="E613" t="s">
        <v>29</v>
      </c>
      <c r="F613" s="4">
        <v>146</v>
      </c>
      <c r="G613">
        <v>4</v>
      </c>
      <c r="H613" t="s">
        <v>33</v>
      </c>
      <c r="I613" t="s">
        <v>30</v>
      </c>
      <c r="J613">
        <v>4</v>
      </c>
      <c r="K613" t="s">
        <v>101</v>
      </c>
      <c r="L613" t="s">
        <v>21</v>
      </c>
      <c r="M613" t="s">
        <v>90</v>
      </c>
      <c r="N613">
        <v>35</v>
      </c>
      <c r="O613">
        <v>29</v>
      </c>
      <c r="P613">
        <v>586</v>
      </c>
      <c r="Q613">
        <v>24990</v>
      </c>
    </row>
    <row r="614" spans="1:17" x14ac:dyDescent="0.25">
      <c r="A614" t="s">
        <v>52</v>
      </c>
      <c r="B614" s="1" t="s">
        <v>355</v>
      </c>
      <c r="C614">
        <v>2017</v>
      </c>
      <c r="D614" s="15">
        <f>DATE(cars[[#This Row],[year_1]],1,1)</f>
        <v>42736</v>
      </c>
      <c r="E614" t="s">
        <v>29</v>
      </c>
      <c r="F614" s="4">
        <v>146</v>
      </c>
      <c r="G614">
        <v>4</v>
      </c>
      <c r="H614" t="s">
        <v>33</v>
      </c>
      <c r="I614" t="s">
        <v>30</v>
      </c>
      <c r="J614">
        <v>4</v>
      </c>
      <c r="K614" t="s">
        <v>101</v>
      </c>
      <c r="L614" t="s">
        <v>21</v>
      </c>
      <c r="M614" t="s">
        <v>90</v>
      </c>
      <c r="N614">
        <v>34</v>
      </c>
      <c r="O614">
        <v>29</v>
      </c>
      <c r="P614">
        <v>586</v>
      </c>
      <c r="Q614">
        <v>24990</v>
      </c>
    </row>
    <row r="615" spans="1:17" x14ac:dyDescent="0.25">
      <c r="A615" t="s">
        <v>52</v>
      </c>
      <c r="B615" s="1" t="s">
        <v>355</v>
      </c>
      <c r="C615">
        <v>2017</v>
      </c>
      <c r="D615" s="15">
        <f>DATE(cars[[#This Row],[year_1]],1,1)</f>
        <v>42736</v>
      </c>
      <c r="E615" t="s">
        <v>29</v>
      </c>
      <c r="F615" s="4">
        <v>146</v>
      </c>
      <c r="G615">
        <v>4</v>
      </c>
      <c r="H615" t="s">
        <v>33</v>
      </c>
      <c r="I615" t="s">
        <v>30</v>
      </c>
      <c r="J615">
        <v>4</v>
      </c>
      <c r="K615" t="s">
        <v>101</v>
      </c>
      <c r="L615" t="s">
        <v>21</v>
      </c>
      <c r="M615" t="s">
        <v>90</v>
      </c>
      <c r="N615">
        <v>34</v>
      </c>
      <c r="O615">
        <v>29</v>
      </c>
      <c r="P615">
        <v>586</v>
      </c>
      <c r="Q615">
        <v>19960</v>
      </c>
    </row>
    <row r="616" spans="1:17" x14ac:dyDescent="0.25">
      <c r="A616" t="s">
        <v>52</v>
      </c>
      <c r="B616" s="1" t="s">
        <v>355</v>
      </c>
      <c r="C616">
        <v>2017</v>
      </c>
      <c r="D616" s="15">
        <f>DATE(cars[[#This Row],[year_1]],1,1)</f>
        <v>42736</v>
      </c>
      <c r="E616" t="s">
        <v>29</v>
      </c>
      <c r="F616" s="4">
        <v>146</v>
      </c>
      <c r="G616">
        <v>4</v>
      </c>
      <c r="H616" t="s">
        <v>33</v>
      </c>
      <c r="I616" t="s">
        <v>30</v>
      </c>
      <c r="J616">
        <v>4</v>
      </c>
      <c r="K616" t="s">
        <v>101</v>
      </c>
      <c r="L616" t="s">
        <v>21</v>
      </c>
      <c r="M616" t="s">
        <v>90</v>
      </c>
      <c r="N616">
        <v>34</v>
      </c>
      <c r="O616">
        <v>29</v>
      </c>
      <c r="P616">
        <v>586</v>
      </c>
      <c r="Q616">
        <v>21960</v>
      </c>
    </row>
    <row r="617" spans="1:17" x14ac:dyDescent="0.25">
      <c r="A617" t="s">
        <v>142</v>
      </c>
      <c r="B617" s="1" t="s">
        <v>398</v>
      </c>
      <c r="C617">
        <v>2017</v>
      </c>
      <c r="D617" s="15">
        <f>DATE(cars[[#This Row],[year_1]],1,1)</f>
        <v>42736</v>
      </c>
      <c r="E617" t="s">
        <v>29</v>
      </c>
      <c r="F617" s="4">
        <v>147</v>
      </c>
      <c r="G617">
        <v>4</v>
      </c>
      <c r="H617" t="s">
        <v>33</v>
      </c>
      <c r="I617" t="s">
        <v>30</v>
      </c>
      <c r="J617">
        <v>4</v>
      </c>
      <c r="K617" t="s">
        <v>49</v>
      </c>
      <c r="L617" t="s">
        <v>21</v>
      </c>
      <c r="M617" t="s">
        <v>32</v>
      </c>
      <c r="N617">
        <v>38</v>
      </c>
      <c r="O617">
        <v>29</v>
      </c>
      <c r="P617">
        <v>1439</v>
      </c>
      <c r="Q617">
        <v>18150</v>
      </c>
    </row>
    <row r="618" spans="1:17" x14ac:dyDescent="0.25">
      <c r="A618" t="s">
        <v>142</v>
      </c>
      <c r="B618" s="1" t="s">
        <v>398</v>
      </c>
      <c r="C618">
        <v>2017</v>
      </c>
      <c r="D618" s="15">
        <f>DATE(cars[[#This Row],[year_1]],1,1)</f>
        <v>42736</v>
      </c>
      <c r="E618" t="s">
        <v>29</v>
      </c>
      <c r="F618" s="4">
        <v>147</v>
      </c>
      <c r="G618">
        <v>4</v>
      </c>
      <c r="H618" t="s">
        <v>33</v>
      </c>
      <c r="I618" t="s">
        <v>30</v>
      </c>
      <c r="J618">
        <v>4</v>
      </c>
      <c r="K618" t="s">
        <v>49</v>
      </c>
      <c r="L618" t="s">
        <v>21</v>
      </c>
      <c r="M618" t="s">
        <v>32</v>
      </c>
      <c r="N618">
        <v>38</v>
      </c>
      <c r="O618">
        <v>29</v>
      </c>
      <c r="P618">
        <v>1439</v>
      </c>
      <c r="Q618">
        <v>20250</v>
      </c>
    </row>
    <row r="619" spans="1:17" x14ac:dyDescent="0.25">
      <c r="A619" t="s">
        <v>178</v>
      </c>
      <c r="B619" s="1" t="s">
        <v>475</v>
      </c>
      <c r="C619">
        <v>2017</v>
      </c>
      <c r="D619" s="15">
        <f>DATE(cars[[#This Row],[year_1]],1,1)</f>
        <v>42736</v>
      </c>
      <c r="E619" t="s">
        <v>29</v>
      </c>
      <c r="F619" s="4">
        <v>147</v>
      </c>
      <c r="G619">
        <v>4</v>
      </c>
      <c r="H619" t="s">
        <v>33</v>
      </c>
      <c r="I619" t="s">
        <v>30</v>
      </c>
      <c r="J619">
        <v>4</v>
      </c>
      <c r="K619" t="s">
        <v>49</v>
      </c>
      <c r="L619" t="s">
        <v>21</v>
      </c>
      <c r="M619" t="s">
        <v>32</v>
      </c>
      <c r="N619">
        <v>38</v>
      </c>
      <c r="O619">
        <v>29</v>
      </c>
      <c r="P619">
        <v>1720</v>
      </c>
      <c r="Q619">
        <v>17500</v>
      </c>
    </row>
    <row r="620" spans="1:17" x14ac:dyDescent="0.25">
      <c r="A620" t="s">
        <v>178</v>
      </c>
      <c r="B620" s="1" t="s">
        <v>475</v>
      </c>
      <c r="C620">
        <v>2017</v>
      </c>
      <c r="D620" s="15">
        <f>DATE(cars[[#This Row],[year_1]],1,1)</f>
        <v>42736</v>
      </c>
      <c r="E620" t="s">
        <v>29</v>
      </c>
      <c r="F620" s="4">
        <v>147</v>
      </c>
      <c r="G620">
        <v>4</v>
      </c>
      <c r="H620" t="s">
        <v>33</v>
      </c>
      <c r="I620" t="s">
        <v>30</v>
      </c>
      <c r="J620">
        <v>4</v>
      </c>
      <c r="K620" t="s">
        <v>49</v>
      </c>
      <c r="L620" t="s">
        <v>21</v>
      </c>
      <c r="M620" t="s">
        <v>32</v>
      </c>
      <c r="N620">
        <v>38</v>
      </c>
      <c r="O620">
        <v>29</v>
      </c>
      <c r="P620">
        <v>1720</v>
      </c>
      <c r="Q620">
        <v>19200</v>
      </c>
    </row>
    <row r="621" spans="1:17" x14ac:dyDescent="0.25">
      <c r="A621" t="s">
        <v>186</v>
      </c>
      <c r="B621" s="1" t="s">
        <v>337</v>
      </c>
      <c r="C621">
        <v>2016</v>
      </c>
      <c r="D621" s="15">
        <f>DATE(cars[[#This Row],[year_1]],1,1)</f>
        <v>42370</v>
      </c>
      <c r="E621" t="s">
        <v>29</v>
      </c>
      <c r="F621" s="4">
        <v>153</v>
      </c>
      <c r="G621">
        <v>4</v>
      </c>
      <c r="H621" t="s">
        <v>18</v>
      </c>
      <c r="I621" t="s">
        <v>30</v>
      </c>
      <c r="J621">
        <v>4</v>
      </c>
      <c r="K621" t="s">
        <v>49</v>
      </c>
      <c r="L621" t="s">
        <v>31</v>
      </c>
      <c r="M621" t="s">
        <v>32</v>
      </c>
      <c r="N621">
        <v>41</v>
      </c>
      <c r="O621">
        <v>29</v>
      </c>
      <c r="P621">
        <v>1385</v>
      </c>
      <c r="Q621">
        <v>18120</v>
      </c>
    </row>
    <row r="622" spans="1:17" x14ac:dyDescent="0.25">
      <c r="A622" t="s">
        <v>186</v>
      </c>
      <c r="B622" s="1" t="s">
        <v>337</v>
      </c>
      <c r="C622">
        <v>2016</v>
      </c>
      <c r="D622" s="15">
        <f>DATE(cars[[#This Row],[year_1]],1,1)</f>
        <v>42370</v>
      </c>
      <c r="E622" t="s">
        <v>29</v>
      </c>
      <c r="F622" s="4">
        <v>153</v>
      </c>
      <c r="G622">
        <v>4</v>
      </c>
      <c r="H622" t="s">
        <v>18</v>
      </c>
      <c r="I622" t="s">
        <v>30</v>
      </c>
      <c r="J622">
        <v>4</v>
      </c>
      <c r="K622" t="s">
        <v>49</v>
      </c>
      <c r="L622" t="s">
        <v>31</v>
      </c>
      <c r="M622" t="s">
        <v>32</v>
      </c>
      <c r="N622">
        <v>41</v>
      </c>
      <c r="O622">
        <v>29</v>
      </c>
      <c r="P622">
        <v>1385</v>
      </c>
      <c r="Q622">
        <v>16620</v>
      </c>
    </row>
    <row r="623" spans="1:17" x14ac:dyDescent="0.25">
      <c r="A623" t="s">
        <v>186</v>
      </c>
      <c r="B623" s="1" t="s">
        <v>337</v>
      </c>
      <c r="C623">
        <v>2016</v>
      </c>
      <c r="D623" s="15">
        <f>DATE(cars[[#This Row],[year_1]],1,1)</f>
        <v>42370</v>
      </c>
      <c r="E623" t="s">
        <v>29</v>
      </c>
      <c r="F623" s="4">
        <v>153</v>
      </c>
      <c r="G623">
        <v>4</v>
      </c>
      <c r="H623" t="s">
        <v>18</v>
      </c>
      <c r="I623" t="s">
        <v>30</v>
      </c>
      <c r="J623">
        <v>4</v>
      </c>
      <c r="K623" t="s">
        <v>49</v>
      </c>
      <c r="L623" t="s">
        <v>31</v>
      </c>
      <c r="M623" t="s">
        <v>32</v>
      </c>
      <c r="N623">
        <v>41</v>
      </c>
      <c r="O623">
        <v>29</v>
      </c>
      <c r="P623">
        <v>1385</v>
      </c>
      <c r="Q623">
        <v>19820</v>
      </c>
    </row>
    <row r="624" spans="1:17" x14ac:dyDescent="0.25">
      <c r="A624" t="s">
        <v>186</v>
      </c>
      <c r="B624" s="1" t="s">
        <v>337</v>
      </c>
      <c r="C624">
        <v>2017</v>
      </c>
      <c r="D624" s="15">
        <f>DATE(cars[[#This Row],[year_1]],1,1)</f>
        <v>42736</v>
      </c>
      <c r="E624" t="s">
        <v>29</v>
      </c>
      <c r="F624" s="4">
        <v>153</v>
      </c>
      <c r="G624">
        <v>4</v>
      </c>
      <c r="H624" t="s">
        <v>33</v>
      </c>
      <c r="I624" t="s">
        <v>30</v>
      </c>
      <c r="J624">
        <v>4</v>
      </c>
      <c r="K624" t="s">
        <v>53</v>
      </c>
      <c r="L624" t="s">
        <v>21</v>
      </c>
      <c r="M624" t="s">
        <v>54</v>
      </c>
      <c r="N624">
        <v>38</v>
      </c>
      <c r="O624">
        <v>29</v>
      </c>
      <c r="P624">
        <v>1385</v>
      </c>
      <c r="Q624">
        <v>21920</v>
      </c>
    </row>
    <row r="625" spans="1:17" x14ac:dyDescent="0.25">
      <c r="A625" t="s">
        <v>186</v>
      </c>
      <c r="B625" s="1" t="s">
        <v>337</v>
      </c>
      <c r="C625">
        <v>2017</v>
      </c>
      <c r="D625" s="15">
        <f>DATE(cars[[#This Row],[year_1]],1,1)</f>
        <v>42736</v>
      </c>
      <c r="E625" t="s">
        <v>29</v>
      </c>
      <c r="F625" s="4">
        <v>153</v>
      </c>
      <c r="G625">
        <v>4</v>
      </c>
      <c r="H625" t="s">
        <v>33</v>
      </c>
      <c r="I625" t="s">
        <v>30</v>
      </c>
      <c r="J625">
        <v>4</v>
      </c>
      <c r="K625" t="s">
        <v>49</v>
      </c>
      <c r="L625" t="s">
        <v>31</v>
      </c>
      <c r="M625" t="s">
        <v>32</v>
      </c>
      <c r="N625">
        <v>39</v>
      </c>
      <c r="O625">
        <v>29</v>
      </c>
      <c r="P625">
        <v>1385</v>
      </c>
      <c r="Q625">
        <v>23475</v>
      </c>
    </row>
    <row r="626" spans="1:17" x14ac:dyDescent="0.25">
      <c r="A626" t="s">
        <v>52</v>
      </c>
      <c r="B626" s="1">
        <v>3</v>
      </c>
      <c r="C626">
        <v>2015</v>
      </c>
      <c r="D626" s="15">
        <f>DATE(cars[[#This Row],[year_1]],1,1)</f>
        <v>42005</v>
      </c>
      <c r="E626" t="s">
        <v>29</v>
      </c>
      <c r="F626" s="4">
        <v>155</v>
      </c>
      <c r="G626">
        <v>4</v>
      </c>
      <c r="H626" t="s">
        <v>18</v>
      </c>
      <c r="I626" t="s">
        <v>30</v>
      </c>
      <c r="J626">
        <v>4</v>
      </c>
      <c r="K626" t="s">
        <v>49</v>
      </c>
      <c r="L626" t="s">
        <v>21</v>
      </c>
      <c r="M626" t="s">
        <v>32</v>
      </c>
      <c r="N626">
        <v>41</v>
      </c>
      <c r="O626">
        <v>29</v>
      </c>
      <c r="P626">
        <v>586</v>
      </c>
      <c r="Q626">
        <v>19595</v>
      </c>
    </row>
    <row r="627" spans="1:17" x14ac:dyDescent="0.25">
      <c r="A627" t="s">
        <v>52</v>
      </c>
      <c r="B627" s="1">
        <v>3</v>
      </c>
      <c r="C627">
        <v>2015</v>
      </c>
      <c r="D627" s="15">
        <f>DATE(cars[[#This Row],[year_1]],1,1)</f>
        <v>42005</v>
      </c>
      <c r="E627" t="s">
        <v>29</v>
      </c>
      <c r="F627" s="4">
        <v>155</v>
      </c>
      <c r="G627">
        <v>4</v>
      </c>
      <c r="H627" t="s">
        <v>18</v>
      </c>
      <c r="I627" t="s">
        <v>30</v>
      </c>
      <c r="J627">
        <v>4</v>
      </c>
      <c r="K627" t="s">
        <v>49</v>
      </c>
      <c r="L627" t="s">
        <v>21</v>
      </c>
      <c r="M627" t="s">
        <v>32</v>
      </c>
      <c r="N627">
        <v>41</v>
      </c>
      <c r="O627">
        <v>29</v>
      </c>
      <c r="P627">
        <v>586</v>
      </c>
      <c r="Q627">
        <v>18445</v>
      </c>
    </row>
    <row r="628" spans="1:17" x14ac:dyDescent="0.25">
      <c r="A628" t="s">
        <v>52</v>
      </c>
      <c r="B628" s="1">
        <v>3</v>
      </c>
      <c r="C628">
        <v>2015</v>
      </c>
      <c r="D628" s="15">
        <f>DATE(cars[[#This Row],[year_1]],1,1)</f>
        <v>42005</v>
      </c>
      <c r="E628" t="s">
        <v>29</v>
      </c>
      <c r="F628" s="4">
        <v>155</v>
      </c>
      <c r="G628">
        <v>4</v>
      </c>
      <c r="H628" t="s">
        <v>18</v>
      </c>
      <c r="I628" t="s">
        <v>30</v>
      </c>
      <c r="J628">
        <v>4</v>
      </c>
      <c r="K628" t="s">
        <v>53</v>
      </c>
      <c r="L628" t="s">
        <v>21</v>
      </c>
      <c r="M628" t="s">
        <v>54</v>
      </c>
      <c r="N628">
        <v>40</v>
      </c>
      <c r="O628">
        <v>29</v>
      </c>
      <c r="P628">
        <v>586</v>
      </c>
      <c r="Q628">
        <v>20095</v>
      </c>
    </row>
    <row r="629" spans="1:17" x14ac:dyDescent="0.25">
      <c r="A629" t="s">
        <v>52</v>
      </c>
      <c r="B629" s="1">
        <v>3</v>
      </c>
      <c r="C629">
        <v>2015</v>
      </c>
      <c r="D629" s="15">
        <f>DATE(cars[[#This Row],[year_1]],1,1)</f>
        <v>42005</v>
      </c>
      <c r="E629" t="s">
        <v>29</v>
      </c>
      <c r="F629" s="4">
        <v>155</v>
      </c>
      <c r="G629">
        <v>4</v>
      </c>
      <c r="H629" t="s">
        <v>18</v>
      </c>
      <c r="I629" t="s">
        <v>30</v>
      </c>
      <c r="J629">
        <v>4</v>
      </c>
      <c r="K629" t="s">
        <v>53</v>
      </c>
      <c r="L629" t="s">
        <v>21</v>
      </c>
      <c r="M629" t="s">
        <v>54</v>
      </c>
      <c r="N629">
        <v>40</v>
      </c>
      <c r="O629">
        <v>29</v>
      </c>
      <c r="P629">
        <v>586</v>
      </c>
      <c r="Q629">
        <v>23245</v>
      </c>
    </row>
    <row r="630" spans="1:17" x14ac:dyDescent="0.25">
      <c r="A630" t="s">
        <v>52</v>
      </c>
      <c r="B630" s="1">
        <v>3</v>
      </c>
      <c r="C630">
        <v>2015</v>
      </c>
      <c r="D630" s="15">
        <f>DATE(cars[[#This Row],[year_1]],1,1)</f>
        <v>42005</v>
      </c>
      <c r="E630" t="s">
        <v>29</v>
      </c>
      <c r="F630" s="4">
        <v>155</v>
      </c>
      <c r="G630">
        <v>4</v>
      </c>
      <c r="H630" t="s">
        <v>18</v>
      </c>
      <c r="I630" t="s">
        <v>30</v>
      </c>
      <c r="J630">
        <v>4</v>
      </c>
      <c r="K630" t="s">
        <v>49</v>
      </c>
      <c r="L630" t="s">
        <v>21</v>
      </c>
      <c r="M630" t="s">
        <v>32</v>
      </c>
      <c r="N630">
        <v>41</v>
      </c>
      <c r="O630">
        <v>29</v>
      </c>
      <c r="P630">
        <v>586</v>
      </c>
      <c r="Q630">
        <v>16945</v>
      </c>
    </row>
    <row r="631" spans="1:17" x14ac:dyDescent="0.25">
      <c r="A631" t="s">
        <v>52</v>
      </c>
      <c r="B631" s="1">
        <v>3</v>
      </c>
      <c r="C631">
        <v>2015</v>
      </c>
      <c r="D631" s="15">
        <f>DATE(cars[[#This Row],[year_1]],1,1)</f>
        <v>42005</v>
      </c>
      <c r="E631" t="s">
        <v>29</v>
      </c>
      <c r="F631" s="4">
        <v>155</v>
      </c>
      <c r="G631">
        <v>4</v>
      </c>
      <c r="H631" t="s">
        <v>18</v>
      </c>
      <c r="I631" t="s">
        <v>30</v>
      </c>
      <c r="J631">
        <v>4</v>
      </c>
      <c r="K631" t="s">
        <v>53</v>
      </c>
      <c r="L631" t="s">
        <v>21</v>
      </c>
      <c r="M631" t="s">
        <v>54</v>
      </c>
      <c r="N631">
        <v>40</v>
      </c>
      <c r="O631">
        <v>29</v>
      </c>
      <c r="P631">
        <v>586</v>
      </c>
      <c r="Q631">
        <v>18945</v>
      </c>
    </row>
    <row r="632" spans="1:17" x14ac:dyDescent="0.25">
      <c r="A632" t="s">
        <v>52</v>
      </c>
      <c r="B632" s="1">
        <v>3</v>
      </c>
      <c r="C632">
        <v>2015</v>
      </c>
      <c r="D632" s="15">
        <f>DATE(cars[[#This Row],[year_1]],1,1)</f>
        <v>42005</v>
      </c>
      <c r="E632" t="s">
        <v>29</v>
      </c>
      <c r="F632" s="4">
        <v>155</v>
      </c>
      <c r="G632">
        <v>4</v>
      </c>
      <c r="H632" t="s">
        <v>18</v>
      </c>
      <c r="I632" t="s">
        <v>30</v>
      </c>
      <c r="J632">
        <v>4</v>
      </c>
      <c r="K632" t="s">
        <v>49</v>
      </c>
      <c r="L632" t="s">
        <v>21</v>
      </c>
      <c r="M632" t="s">
        <v>32</v>
      </c>
      <c r="N632">
        <v>41</v>
      </c>
      <c r="O632">
        <v>29</v>
      </c>
      <c r="P632">
        <v>586</v>
      </c>
      <c r="Q632">
        <v>22745</v>
      </c>
    </row>
    <row r="633" spans="1:17" x14ac:dyDescent="0.25">
      <c r="A633" t="s">
        <v>52</v>
      </c>
      <c r="B633" s="1">
        <v>3</v>
      </c>
      <c r="C633">
        <v>2016</v>
      </c>
      <c r="D633" s="15">
        <f>DATE(cars[[#This Row],[year_1]],1,1)</f>
        <v>42370</v>
      </c>
      <c r="E633" t="s">
        <v>29</v>
      </c>
      <c r="F633" s="4">
        <v>155</v>
      </c>
      <c r="G633">
        <v>4</v>
      </c>
      <c r="H633" t="s">
        <v>18</v>
      </c>
      <c r="I633" t="s">
        <v>30</v>
      </c>
      <c r="J633">
        <v>4</v>
      </c>
      <c r="K633" t="s">
        <v>49</v>
      </c>
      <c r="L633" t="s">
        <v>21</v>
      </c>
      <c r="M633" t="s">
        <v>32</v>
      </c>
      <c r="N633">
        <v>41</v>
      </c>
      <c r="O633">
        <v>29</v>
      </c>
      <c r="P633">
        <v>586</v>
      </c>
      <c r="Q633">
        <v>22545</v>
      </c>
    </row>
    <row r="634" spans="1:17" x14ac:dyDescent="0.25">
      <c r="A634" t="s">
        <v>52</v>
      </c>
      <c r="B634" s="1">
        <v>3</v>
      </c>
      <c r="C634">
        <v>2016</v>
      </c>
      <c r="D634" s="15">
        <f>DATE(cars[[#This Row],[year_1]],1,1)</f>
        <v>42370</v>
      </c>
      <c r="E634" t="s">
        <v>29</v>
      </c>
      <c r="F634" s="4">
        <v>155</v>
      </c>
      <c r="G634">
        <v>4</v>
      </c>
      <c r="H634" t="s">
        <v>18</v>
      </c>
      <c r="I634" t="s">
        <v>30</v>
      </c>
      <c r="J634">
        <v>4</v>
      </c>
      <c r="K634" t="s">
        <v>53</v>
      </c>
      <c r="L634" t="s">
        <v>21</v>
      </c>
      <c r="M634" t="s">
        <v>54</v>
      </c>
      <c r="N634">
        <v>40</v>
      </c>
      <c r="O634">
        <v>29</v>
      </c>
      <c r="P634">
        <v>586</v>
      </c>
      <c r="Q634">
        <v>20745</v>
      </c>
    </row>
    <row r="635" spans="1:17" x14ac:dyDescent="0.25">
      <c r="A635" t="s">
        <v>52</v>
      </c>
      <c r="B635" s="1">
        <v>3</v>
      </c>
      <c r="C635">
        <v>2016</v>
      </c>
      <c r="D635" s="15">
        <f>DATE(cars[[#This Row],[year_1]],1,1)</f>
        <v>42370</v>
      </c>
      <c r="E635" t="s">
        <v>29</v>
      </c>
      <c r="F635" s="4">
        <v>155</v>
      </c>
      <c r="G635">
        <v>4</v>
      </c>
      <c r="H635" t="s">
        <v>18</v>
      </c>
      <c r="I635" t="s">
        <v>30</v>
      </c>
      <c r="J635">
        <v>4</v>
      </c>
      <c r="K635" t="s">
        <v>49</v>
      </c>
      <c r="L635" t="s">
        <v>21</v>
      </c>
      <c r="M635" t="s">
        <v>32</v>
      </c>
      <c r="N635">
        <v>41</v>
      </c>
      <c r="O635">
        <v>29</v>
      </c>
      <c r="P635">
        <v>586</v>
      </c>
      <c r="Q635">
        <v>17845</v>
      </c>
    </row>
    <row r="636" spans="1:17" x14ac:dyDescent="0.25">
      <c r="A636" t="s">
        <v>52</v>
      </c>
      <c r="B636" s="1">
        <v>3</v>
      </c>
      <c r="C636">
        <v>2016</v>
      </c>
      <c r="D636" s="15">
        <f>DATE(cars[[#This Row],[year_1]],1,1)</f>
        <v>42370</v>
      </c>
      <c r="E636" t="s">
        <v>29</v>
      </c>
      <c r="F636" s="4">
        <v>155</v>
      </c>
      <c r="G636">
        <v>4</v>
      </c>
      <c r="H636" t="s">
        <v>18</v>
      </c>
      <c r="I636" t="s">
        <v>30</v>
      </c>
      <c r="J636">
        <v>4</v>
      </c>
      <c r="K636" t="s">
        <v>53</v>
      </c>
      <c r="L636" t="s">
        <v>21</v>
      </c>
      <c r="M636" t="s">
        <v>54</v>
      </c>
      <c r="N636">
        <v>40</v>
      </c>
      <c r="O636">
        <v>29</v>
      </c>
      <c r="P636">
        <v>586</v>
      </c>
      <c r="Q636">
        <v>23245</v>
      </c>
    </row>
    <row r="637" spans="1:17" x14ac:dyDescent="0.25">
      <c r="A637" t="s">
        <v>52</v>
      </c>
      <c r="B637" s="1">
        <v>3</v>
      </c>
      <c r="C637">
        <v>2016</v>
      </c>
      <c r="D637" s="15">
        <f>DATE(cars[[#This Row],[year_1]],1,1)</f>
        <v>42370</v>
      </c>
      <c r="E637" t="s">
        <v>29</v>
      </c>
      <c r="F637" s="4">
        <v>155</v>
      </c>
      <c r="G637">
        <v>4</v>
      </c>
      <c r="H637" t="s">
        <v>18</v>
      </c>
      <c r="I637" t="s">
        <v>30</v>
      </c>
      <c r="J637">
        <v>4</v>
      </c>
      <c r="K637" t="s">
        <v>53</v>
      </c>
      <c r="L637" t="s">
        <v>21</v>
      </c>
      <c r="M637" t="s">
        <v>54</v>
      </c>
      <c r="N637">
        <v>40</v>
      </c>
      <c r="O637">
        <v>29</v>
      </c>
      <c r="P637">
        <v>586</v>
      </c>
      <c r="Q637">
        <v>18545</v>
      </c>
    </row>
    <row r="638" spans="1:17" x14ac:dyDescent="0.25">
      <c r="A638" t="s">
        <v>52</v>
      </c>
      <c r="B638" s="1">
        <v>3</v>
      </c>
      <c r="C638">
        <v>2016</v>
      </c>
      <c r="D638" s="15">
        <f>DATE(cars[[#This Row],[year_1]],1,1)</f>
        <v>42370</v>
      </c>
      <c r="E638" t="s">
        <v>29</v>
      </c>
      <c r="F638" s="4">
        <v>155</v>
      </c>
      <c r="G638">
        <v>4</v>
      </c>
      <c r="H638" t="s">
        <v>18</v>
      </c>
      <c r="I638" t="s">
        <v>30</v>
      </c>
      <c r="J638">
        <v>4</v>
      </c>
      <c r="K638" t="s">
        <v>49</v>
      </c>
      <c r="L638" t="s">
        <v>21</v>
      </c>
      <c r="M638" t="s">
        <v>32</v>
      </c>
      <c r="N638">
        <v>41</v>
      </c>
      <c r="O638">
        <v>29</v>
      </c>
      <c r="P638">
        <v>586</v>
      </c>
      <c r="Q638">
        <v>20045</v>
      </c>
    </row>
    <row r="639" spans="1:17" x14ac:dyDescent="0.25">
      <c r="A639" t="s">
        <v>217</v>
      </c>
      <c r="B639" s="1" t="s">
        <v>1036</v>
      </c>
      <c r="C639">
        <v>2014</v>
      </c>
      <c r="D639" s="15">
        <f>DATE(cars[[#This Row],[year_1]],1,1)</f>
        <v>41640</v>
      </c>
      <c r="E639" t="s">
        <v>29</v>
      </c>
      <c r="F639" s="4">
        <v>160</v>
      </c>
      <c r="G639">
        <v>4</v>
      </c>
      <c r="H639" t="s">
        <v>33</v>
      </c>
      <c r="I639" t="s">
        <v>34</v>
      </c>
      <c r="J639">
        <v>4</v>
      </c>
      <c r="K639" t="s">
        <v>334</v>
      </c>
      <c r="L639" t="s">
        <v>21</v>
      </c>
      <c r="M639" t="s">
        <v>90</v>
      </c>
      <c r="N639">
        <v>33</v>
      </c>
      <c r="O639">
        <v>29</v>
      </c>
      <c r="P639">
        <v>640</v>
      </c>
      <c r="Q639">
        <v>25995</v>
      </c>
    </row>
    <row r="640" spans="1:17" x14ac:dyDescent="0.25">
      <c r="A640" t="s">
        <v>217</v>
      </c>
      <c r="B640" s="1" t="s">
        <v>1036</v>
      </c>
      <c r="C640">
        <v>2014</v>
      </c>
      <c r="D640" s="15">
        <f>DATE(cars[[#This Row],[year_1]],1,1)</f>
        <v>41640</v>
      </c>
      <c r="E640" t="s">
        <v>29</v>
      </c>
      <c r="F640" s="4">
        <v>160</v>
      </c>
      <c r="G640">
        <v>4</v>
      </c>
      <c r="H640" t="s">
        <v>33</v>
      </c>
      <c r="I640" t="s">
        <v>34</v>
      </c>
      <c r="J640">
        <v>4</v>
      </c>
      <c r="K640" t="s">
        <v>334</v>
      </c>
      <c r="L640" t="s">
        <v>21</v>
      </c>
      <c r="M640" t="s">
        <v>90</v>
      </c>
      <c r="N640">
        <v>33</v>
      </c>
      <c r="O640">
        <v>29</v>
      </c>
      <c r="P640">
        <v>640</v>
      </c>
      <c r="Q640">
        <v>29295</v>
      </c>
    </row>
    <row r="641" spans="1:17" x14ac:dyDescent="0.25">
      <c r="A641" t="s">
        <v>163</v>
      </c>
      <c r="B641" s="1" t="s">
        <v>429</v>
      </c>
      <c r="C641">
        <v>2009</v>
      </c>
      <c r="D641" s="15">
        <f>DATE(cars[[#This Row],[year_1]],1,1)</f>
        <v>39814</v>
      </c>
      <c r="E641" t="s">
        <v>29</v>
      </c>
      <c r="F641" s="4">
        <v>177</v>
      </c>
      <c r="G641">
        <v>4</v>
      </c>
      <c r="H641" t="s">
        <v>33</v>
      </c>
      <c r="I641" t="s">
        <v>34</v>
      </c>
      <c r="J641">
        <v>4</v>
      </c>
      <c r="K641" t="s">
        <v>334</v>
      </c>
      <c r="L641" t="s">
        <v>21</v>
      </c>
      <c r="M641" t="s">
        <v>90</v>
      </c>
      <c r="N641">
        <v>27</v>
      </c>
      <c r="O641">
        <v>29</v>
      </c>
      <c r="P641">
        <v>5657</v>
      </c>
      <c r="Q641">
        <v>33725</v>
      </c>
    </row>
    <row r="642" spans="1:17" x14ac:dyDescent="0.25">
      <c r="A642" t="s">
        <v>163</v>
      </c>
      <c r="B642" s="1" t="s">
        <v>429</v>
      </c>
      <c r="C642">
        <v>2009</v>
      </c>
      <c r="D642" s="15">
        <f>DATE(cars[[#This Row],[year_1]],1,1)</f>
        <v>39814</v>
      </c>
      <c r="E642" t="s">
        <v>29</v>
      </c>
      <c r="F642" s="4">
        <v>177</v>
      </c>
      <c r="G642">
        <v>4</v>
      </c>
      <c r="H642" t="s">
        <v>33</v>
      </c>
      <c r="I642" t="s">
        <v>34</v>
      </c>
      <c r="J642">
        <v>4</v>
      </c>
      <c r="K642" t="s">
        <v>334</v>
      </c>
      <c r="L642" t="s">
        <v>21</v>
      </c>
      <c r="M642" t="s">
        <v>90</v>
      </c>
      <c r="N642">
        <v>27</v>
      </c>
      <c r="O642">
        <v>29</v>
      </c>
      <c r="P642">
        <v>5657</v>
      </c>
      <c r="Q642">
        <v>31395</v>
      </c>
    </row>
    <row r="643" spans="1:17" x14ac:dyDescent="0.25">
      <c r="A643" t="s">
        <v>52</v>
      </c>
      <c r="B643" s="1" t="s">
        <v>963</v>
      </c>
      <c r="C643">
        <v>2009</v>
      </c>
      <c r="D643" s="15">
        <f>DATE(cars[[#This Row],[year_1]],1,1)</f>
        <v>39814</v>
      </c>
      <c r="E643" t="s">
        <v>29</v>
      </c>
      <c r="F643" s="4">
        <v>177</v>
      </c>
      <c r="G643">
        <v>4</v>
      </c>
      <c r="H643" t="s">
        <v>33</v>
      </c>
      <c r="I643" t="s">
        <v>34</v>
      </c>
      <c r="J643">
        <v>4</v>
      </c>
      <c r="K643" t="s">
        <v>334</v>
      </c>
      <c r="L643" t="s">
        <v>21</v>
      </c>
      <c r="M643" t="s">
        <v>90</v>
      </c>
      <c r="N643">
        <v>27</v>
      </c>
      <c r="O643">
        <v>29</v>
      </c>
      <c r="P643">
        <v>586</v>
      </c>
      <c r="Q643">
        <v>30925</v>
      </c>
    </row>
    <row r="644" spans="1:17" x14ac:dyDescent="0.25">
      <c r="A644" t="s">
        <v>52</v>
      </c>
      <c r="B644" s="1" t="s">
        <v>963</v>
      </c>
      <c r="C644">
        <v>2009</v>
      </c>
      <c r="D644" s="15">
        <f>DATE(cars[[#This Row],[year_1]],1,1)</f>
        <v>39814</v>
      </c>
      <c r="E644" t="s">
        <v>29</v>
      </c>
      <c r="F644" s="4">
        <v>177</v>
      </c>
      <c r="G644">
        <v>4</v>
      </c>
      <c r="H644" t="s">
        <v>33</v>
      </c>
      <c r="I644" t="s">
        <v>34</v>
      </c>
      <c r="J644">
        <v>4</v>
      </c>
      <c r="K644" t="s">
        <v>334</v>
      </c>
      <c r="L644" t="s">
        <v>21</v>
      </c>
      <c r="M644" t="s">
        <v>90</v>
      </c>
      <c r="N644">
        <v>27</v>
      </c>
      <c r="O644">
        <v>29</v>
      </c>
      <c r="P644">
        <v>586</v>
      </c>
      <c r="Q644">
        <v>33445</v>
      </c>
    </row>
    <row r="645" spans="1:17" x14ac:dyDescent="0.25">
      <c r="A645" t="s">
        <v>338</v>
      </c>
      <c r="B645" s="1" t="s">
        <v>540</v>
      </c>
      <c r="C645">
        <v>2014</v>
      </c>
      <c r="D645" s="15">
        <f>DATE(cars[[#This Row],[year_1]],1,1)</f>
        <v>41640</v>
      </c>
      <c r="E645" t="s">
        <v>17</v>
      </c>
      <c r="F645" s="4">
        <v>338</v>
      </c>
      <c r="G645">
        <v>6</v>
      </c>
      <c r="H645" t="s">
        <v>33</v>
      </c>
      <c r="I645" t="s">
        <v>19</v>
      </c>
      <c r="J645">
        <v>4</v>
      </c>
      <c r="K645" t="s">
        <v>157</v>
      </c>
      <c r="L645" t="s">
        <v>31</v>
      </c>
      <c r="M645" t="s">
        <v>32</v>
      </c>
      <c r="N645">
        <v>34</v>
      </c>
      <c r="O645">
        <v>29</v>
      </c>
      <c r="P645">
        <v>454</v>
      </c>
      <c r="Q645">
        <v>60430</v>
      </c>
    </row>
    <row r="646" spans="1:17" x14ac:dyDescent="0.25">
      <c r="A646" t="s">
        <v>338</v>
      </c>
      <c r="B646" s="1" t="s">
        <v>540</v>
      </c>
      <c r="C646">
        <v>2015</v>
      </c>
      <c r="D646" s="15">
        <f>DATE(cars[[#This Row],[year_1]],1,1)</f>
        <v>42005</v>
      </c>
      <c r="E646" t="s">
        <v>17</v>
      </c>
      <c r="F646" s="4">
        <v>338</v>
      </c>
      <c r="G646">
        <v>6</v>
      </c>
      <c r="H646" t="s">
        <v>33</v>
      </c>
      <c r="I646" t="s">
        <v>19</v>
      </c>
      <c r="J646">
        <v>4</v>
      </c>
      <c r="K646" t="s">
        <v>157</v>
      </c>
      <c r="L646" t="s">
        <v>31</v>
      </c>
      <c r="M646" t="s">
        <v>32</v>
      </c>
      <c r="N646">
        <v>34</v>
      </c>
      <c r="O646">
        <v>29</v>
      </c>
      <c r="P646">
        <v>454</v>
      </c>
      <c r="Q646">
        <v>61330</v>
      </c>
    </row>
    <row r="647" spans="1:17" x14ac:dyDescent="0.25">
      <c r="A647" t="s">
        <v>338</v>
      </c>
      <c r="B647" s="1" t="s">
        <v>540</v>
      </c>
      <c r="C647">
        <v>2016</v>
      </c>
      <c r="D647" s="15">
        <f>DATE(cars[[#This Row],[year_1]],1,1)</f>
        <v>42370</v>
      </c>
      <c r="E647" t="s">
        <v>17</v>
      </c>
      <c r="F647" s="4">
        <v>338</v>
      </c>
      <c r="G647">
        <v>6</v>
      </c>
      <c r="H647" t="s">
        <v>33</v>
      </c>
      <c r="I647" t="s">
        <v>19</v>
      </c>
      <c r="J647">
        <v>4</v>
      </c>
      <c r="K647" t="s">
        <v>157</v>
      </c>
      <c r="L647" t="s">
        <v>31</v>
      </c>
      <c r="M647" t="s">
        <v>32</v>
      </c>
      <c r="N647">
        <v>34</v>
      </c>
      <c r="O647">
        <v>29</v>
      </c>
      <c r="P647">
        <v>454</v>
      </c>
      <c r="Q647">
        <v>63080</v>
      </c>
    </row>
    <row r="648" spans="1:17" x14ac:dyDescent="0.25">
      <c r="A648" t="s">
        <v>438</v>
      </c>
      <c r="B648" s="1" t="s">
        <v>754</v>
      </c>
      <c r="C648">
        <v>2015</v>
      </c>
      <c r="D648" s="15">
        <f>DATE(cars[[#This Row],[year_1]],1,1)</f>
        <v>42005</v>
      </c>
      <c r="E648" t="s">
        <v>38</v>
      </c>
      <c r="F648" s="4">
        <v>360</v>
      </c>
      <c r="G648">
        <v>6</v>
      </c>
      <c r="H648" t="s">
        <v>33</v>
      </c>
      <c r="I648" t="s">
        <v>19</v>
      </c>
      <c r="J648">
        <v>4</v>
      </c>
      <c r="K648" t="s">
        <v>419</v>
      </c>
      <c r="L648" t="s">
        <v>31</v>
      </c>
      <c r="M648" t="s">
        <v>32</v>
      </c>
      <c r="N648">
        <v>36</v>
      </c>
      <c r="O648">
        <v>29</v>
      </c>
      <c r="P648">
        <v>190</v>
      </c>
      <c r="Q648">
        <v>44400</v>
      </c>
    </row>
    <row r="649" spans="1:17" x14ac:dyDescent="0.25">
      <c r="A649" t="s">
        <v>438</v>
      </c>
      <c r="B649" s="1" t="s">
        <v>754</v>
      </c>
      <c r="C649">
        <v>2015</v>
      </c>
      <c r="D649" s="15">
        <f>DATE(cars[[#This Row],[year_1]],1,1)</f>
        <v>42005</v>
      </c>
      <c r="E649" t="s">
        <v>38</v>
      </c>
      <c r="F649" s="4">
        <v>360</v>
      </c>
      <c r="G649">
        <v>6</v>
      </c>
      <c r="H649" t="s">
        <v>33</v>
      </c>
      <c r="I649" t="s">
        <v>19</v>
      </c>
      <c r="J649">
        <v>4</v>
      </c>
      <c r="K649" t="s">
        <v>59</v>
      </c>
      <c r="L649" t="s">
        <v>31</v>
      </c>
      <c r="M649" t="s">
        <v>32</v>
      </c>
      <c r="N649">
        <v>36</v>
      </c>
      <c r="O649">
        <v>29</v>
      </c>
      <c r="P649">
        <v>190</v>
      </c>
      <c r="Q649">
        <v>46800</v>
      </c>
    </row>
    <row r="650" spans="1:17" x14ac:dyDescent="0.25">
      <c r="A650" t="s">
        <v>438</v>
      </c>
      <c r="B650" s="1" t="s">
        <v>758</v>
      </c>
      <c r="C650">
        <v>2014</v>
      </c>
      <c r="D650" s="15">
        <f>DATE(cars[[#This Row],[year_1]],1,1)</f>
        <v>41640</v>
      </c>
      <c r="E650" t="s">
        <v>38</v>
      </c>
      <c r="F650" s="4">
        <v>360</v>
      </c>
      <c r="G650">
        <v>6</v>
      </c>
      <c r="H650" t="s">
        <v>33</v>
      </c>
      <c r="I650" t="s">
        <v>19</v>
      </c>
      <c r="J650">
        <v>4</v>
      </c>
      <c r="K650" t="s">
        <v>419</v>
      </c>
      <c r="L650" t="s">
        <v>63</v>
      </c>
      <c r="M650" t="s">
        <v>32</v>
      </c>
      <c r="N650">
        <v>34</v>
      </c>
      <c r="O650">
        <v>29</v>
      </c>
      <c r="P650">
        <v>190</v>
      </c>
      <c r="Q650">
        <v>55650</v>
      </c>
    </row>
    <row r="651" spans="1:17" x14ac:dyDescent="0.25">
      <c r="A651" t="s">
        <v>438</v>
      </c>
      <c r="B651" s="1" t="s">
        <v>758</v>
      </c>
      <c r="C651">
        <v>2015</v>
      </c>
      <c r="D651" s="15">
        <f>DATE(cars[[#This Row],[year_1]],1,1)</f>
        <v>42005</v>
      </c>
      <c r="E651" t="s">
        <v>38</v>
      </c>
      <c r="F651" s="4">
        <v>360</v>
      </c>
      <c r="G651">
        <v>6</v>
      </c>
      <c r="H651" t="s">
        <v>33</v>
      </c>
      <c r="I651" t="s">
        <v>19</v>
      </c>
      <c r="J651">
        <v>4</v>
      </c>
      <c r="K651" t="s">
        <v>157</v>
      </c>
      <c r="L651" t="s">
        <v>63</v>
      </c>
      <c r="M651" t="s">
        <v>32</v>
      </c>
      <c r="N651">
        <v>34</v>
      </c>
      <c r="O651">
        <v>29</v>
      </c>
      <c r="P651">
        <v>190</v>
      </c>
      <c r="Q651">
        <v>55900</v>
      </c>
    </row>
    <row r="652" spans="1:17" x14ac:dyDescent="0.25">
      <c r="A652" t="s">
        <v>438</v>
      </c>
      <c r="B652" s="1" t="s">
        <v>758</v>
      </c>
      <c r="C652">
        <v>2016</v>
      </c>
      <c r="D652" s="15">
        <f>DATE(cars[[#This Row],[year_1]],1,1)</f>
        <v>42370</v>
      </c>
      <c r="E652" t="s">
        <v>38</v>
      </c>
      <c r="F652" s="4">
        <v>360</v>
      </c>
      <c r="G652">
        <v>6</v>
      </c>
      <c r="H652" t="s">
        <v>33</v>
      </c>
      <c r="I652" t="s">
        <v>19</v>
      </c>
      <c r="J652">
        <v>4</v>
      </c>
      <c r="K652" t="s">
        <v>419</v>
      </c>
      <c r="L652" t="s">
        <v>63</v>
      </c>
      <c r="M652" t="s">
        <v>32</v>
      </c>
      <c r="N652">
        <v>34</v>
      </c>
      <c r="O652">
        <v>29</v>
      </c>
      <c r="P652">
        <v>190</v>
      </c>
      <c r="Q652">
        <v>55900</v>
      </c>
    </row>
    <row r="653" spans="1:17" x14ac:dyDescent="0.25">
      <c r="A653" t="s">
        <v>217</v>
      </c>
      <c r="B653" s="1" t="s">
        <v>595</v>
      </c>
      <c r="C653">
        <v>1992</v>
      </c>
      <c r="D653" s="15">
        <f>DATE(cars[[#This Row],[year_1]],1,1)</f>
        <v>33604</v>
      </c>
      <c r="E653" t="s">
        <v>29</v>
      </c>
      <c r="F653" s="4">
        <v>66</v>
      </c>
      <c r="G653">
        <v>3</v>
      </c>
      <c r="H653" t="s">
        <v>18</v>
      </c>
      <c r="I653" t="s">
        <v>30</v>
      </c>
      <c r="J653">
        <v>2</v>
      </c>
      <c r="K653" t="s">
        <v>53</v>
      </c>
      <c r="L653" t="s">
        <v>21</v>
      </c>
      <c r="M653" t="s">
        <v>67</v>
      </c>
      <c r="N653">
        <v>33</v>
      </c>
      <c r="O653">
        <v>28</v>
      </c>
      <c r="P653">
        <v>640</v>
      </c>
      <c r="Q653">
        <v>2000</v>
      </c>
    </row>
    <row r="654" spans="1:17" x14ac:dyDescent="0.25">
      <c r="A654" t="s">
        <v>217</v>
      </c>
      <c r="B654" s="1" t="s">
        <v>595</v>
      </c>
      <c r="C654">
        <v>1993</v>
      </c>
      <c r="D654" s="15">
        <f>DATE(cars[[#This Row],[year_1]],1,1)</f>
        <v>33970</v>
      </c>
      <c r="E654" t="s">
        <v>29</v>
      </c>
      <c r="F654" s="4">
        <v>73</v>
      </c>
      <c r="G654">
        <v>3</v>
      </c>
      <c r="H654" t="s">
        <v>33</v>
      </c>
      <c r="I654" t="s">
        <v>30</v>
      </c>
      <c r="J654">
        <v>4</v>
      </c>
      <c r="K654" t="s">
        <v>53</v>
      </c>
      <c r="L654" t="s">
        <v>21</v>
      </c>
      <c r="M654" t="s">
        <v>54</v>
      </c>
      <c r="N654">
        <v>32</v>
      </c>
      <c r="O654">
        <v>28</v>
      </c>
      <c r="P654">
        <v>640</v>
      </c>
      <c r="Q654">
        <v>2000</v>
      </c>
    </row>
    <row r="655" spans="1:17" x14ac:dyDescent="0.25">
      <c r="A655" t="s">
        <v>217</v>
      </c>
      <c r="B655" s="1" t="s">
        <v>595</v>
      </c>
      <c r="C655">
        <v>1992</v>
      </c>
      <c r="D655" s="15">
        <f>DATE(cars[[#This Row],[year_1]],1,1)</f>
        <v>33604</v>
      </c>
      <c r="E655" t="s">
        <v>29</v>
      </c>
      <c r="F655" s="4">
        <v>73</v>
      </c>
      <c r="G655">
        <v>3</v>
      </c>
      <c r="H655" t="s">
        <v>18</v>
      </c>
      <c r="I655" t="s">
        <v>30</v>
      </c>
      <c r="J655">
        <v>2</v>
      </c>
      <c r="K655" t="s">
        <v>53</v>
      </c>
      <c r="L655" t="s">
        <v>21</v>
      </c>
      <c r="M655" t="s">
        <v>67</v>
      </c>
      <c r="N655">
        <v>33</v>
      </c>
      <c r="O655">
        <v>28</v>
      </c>
      <c r="P655">
        <v>640</v>
      </c>
      <c r="Q655">
        <v>2000</v>
      </c>
    </row>
    <row r="656" spans="1:17" x14ac:dyDescent="0.25">
      <c r="A656" t="s">
        <v>217</v>
      </c>
      <c r="B656" s="1" t="s">
        <v>595</v>
      </c>
      <c r="C656">
        <v>1993</v>
      </c>
      <c r="D656" s="15">
        <f>DATE(cars[[#This Row],[year_1]],1,1)</f>
        <v>33970</v>
      </c>
      <c r="E656" t="s">
        <v>29</v>
      </c>
      <c r="F656" s="4">
        <v>73</v>
      </c>
      <c r="G656">
        <v>3</v>
      </c>
      <c r="H656" t="s">
        <v>33</v>
      </c>
      <c r="I656" t="s">
        <v>30</v>
      </c>
      <c r="J656">
        <v>2</v>
      </c>
      <c r="K656" t="s">
        <v>53</v>
      </c>
      <c r="L656" t="s">
        <v>21</v>
      </c>
      <c r="M656" t="s">
        <v>67</v>
      </c>
      <c r="N656">
        <v>32</v>
      </c>
      <c r="O656">
        <v>28</v>
      </c>
      <c r="P656">
        <v>640</v>
      </c>
      <c r="Q656">
        <v>2000</v>
      </c>
    </row>
    <row r="657" spans="1:17" x14ac:dyDescent="0.25">
      <c r="A657" t="s">
        <v>217</v>
      </c>
      <c r="B657" s="1" t="s">
        <v>595</v>
      </c>
      <c r="C657">
        <v>1993</v>
      </c>
      <c r="D657" s="15">
        <f>DATE(cars[[#This Row],[year_1]],1,1)</f>
        <v>33970</v>
      </c>
      <c r="E657" t="s">
        <v>29</v>
      </c>
      <c r="F657" s="4">
        <v>73</v>
      </c>
      <c r="G657">
        <v>3</v>
      </c>
      <c r="H657" t="s">
        <v>18</v>
      </c>
      <c r="I657" t="s">
        <v>30</v>
      </c>
      <c r="J657">
        <v>2</v>
      </c>
      <c r="K657" t="s">
        <v>53</v>
      </c>
      <c r="L657" t="s">
        <v>21</v>
      </c>
      <c r="M657" t="s">
        <v>67</v>
      </c>
      <c r="N657">
        <v>33</v>
      </c>
      <c r="O657">
        <v>28</v>
      </c>
      <c r="P657">
        <v>640</v>
      </c>
      <c r="Q657">
        <v>2000</v>
      </c>
    </row>
    <row r="658" spans="1:17" x14ac:dyDescent="0.25">
      <c r="A658" t="s">
        <v>217</v>
      </c>
      <c r="B658" s="1" t="s">
        <v>595</v>
      </c>
      <c r="C658">
        <v>1994</v>
      </c>
      <c r="D658" s="15">
        <f>DATE(cars[[#This Row],[year_1]],1,1)</f>
        <v>34335</v>
      </c>
      <c r="E658" t="s">
        <v>29</v>
      </c>
      <c r="F658" s="4">
        <v>73</v>
      </c>
      <c r="G658">
        <v>3</v>
      </c>
      <c r="H658" t="s">
        <v>18</v>
      </c>
      <c r="I658" t="s">
        <v>30</v>
      </c>
      <c r="J658">
        <v>2</v>
      </c>
      <c r="K658" t="s">
        <v>53</v>
      </c>
      <c r="L658" t="s">
        <v>21</v>
      </c>
      <c r="M658" t="s">
        <v>67</v>
      </c>
      <c r="N658">
        <v>33</v>
      </c>
      <c r="O658">
        <v>28</v>
      </c>
      <c r="P658">
        <v>640</v>
      </c>
      <c r="Q658">
        <v>2000</v>
      </c>
    </row>
    <row r="659" spans="1:17" x14ac:dyDescent="0.25">
      <c r="A659" t="s">
        <v>199</v>
      </c>
      <c r="B659" s="1" t="s">
        <v>299</v>
      </c>
      <c r="C659">
        <v>1993</v>
      </c>
      <c r="D659" s="15">
        <f>DATE(cars[[#This Row],[year_1]],1,1)</f>
        <v>33970</v>
      </c>
      <c r="E659" t="s">
        <v>29</v>
      </c>
      <c r="F659" s="4">
        <v>92</v>
      </c>
      <c r="G659">
        <v>4</v>
      </c>
      <c r="H659" t="s">
        <v>18</v>
      </c>
      <c r="I659" t="s">
        <v>30</v>
      </c>
      <c r="J659">
        <v>4</v>
      </c>
      <c r="K659" t="s">
        <v>49</v>
      </c>
      <c r="L659" t="s">
        <v>21</v>
      </c>
      <c r="M659" t="s">
        <v>32</v>
      </c>
      <c r="N659">
        <v>36</v>
      </c>
      <c r="O659">
        <v>28</v>
      </c>
      <c r="P659">
        <v>1851</v>
      </c>
      <c r="Q659">
        <v>2000</v>
      </c>
    </row>
    <row r="660" spans="1:17" x14ac:dyDescent="0.25">
      <c r="A660" t="s">
        <v>199</v>
      </c>
      <c r="B660" s="1" t="s">
        <v>299</v>
      </c>
      <c r="C660">
        <v>1993</v>
      </c>
      <c r="D660" s="15">
        <f>DATE(cars[[#This Row],[year_1]],1,1)</f>
        <v>33970</v>
      </c>
      <c r="E660" t="s">
        <v>29</v>
      </c>
      <c r="F660" s="4">
        <v>92</v>
      </c>
      <c r="G660">
        <v>4</v>
      </c>
      <c r="H660" t="s">
        <v>18</v>
      </c>
      <c r="I660" t="s">
        <v>30</v>
      </c>
      <c r="J660">
        <v>2</v>
      </c>
      <c r="K660" t="s">
        <v>49</v>
      </c>
      <c r="L660" t="s">
        <v>21</v>
      </c>
      <c r="M660" t="s">
        <v>22</v>
      </c>
      <c r="N660">
        <v>36</v>
      </c>
      <c r="O660">
        <v>28</v>
      </c>
      <c r="P660">
        <v>1851</v>
      </c>
      <c r="Q660">
        <v>2000</v>
      </c>
    </row>
    <row r="661" spans="1:17" x14ac:dyDescent="0.25">
      <c r="A661" t="s">
        <v>199</v>
      </c>
      <c r="B661" s="1" t="s">
        <v>299</v>
      </c>
      <c r="C661">
        <v>1994</v>
      </c>
      <c r="D661" s="15">
        <f>DATE(cars[[#This Row],[year_1]],1,1)</f>
        <v>34335</v>
      </c>
      <c r="E661" t="s">
        <v>29</v>
      </c>
      <c r="F661" s="4">
        <v>92</v>
      </c>
      <c r="G661">
        <v>4</v>
      </c>
      <c r="H661" t="s">
        <v>18</v>
      </c>
      <c r="I661" t="s">
        <v>30</v>
      </c>
      <c r="J661">
        <v>2</v>
      </c>
      <c r="K661" t="s">
        <v>49</v>
      </c>
      <c r="L661" t="s">
        <v>21</v>
      </c>
      <c r="M661" t="s">
        <v>22</v>
      </c>
      <c r="N661">
        <v>35</v>
      </c>
      <c r="O661">
        <v>28</v>
      </c>
      <c r="P661">
        <v>1851</v>
      </c>
      <c r="Q661">
        <v>2000</v>
      </c>
    </row>
    <row r="662" spans="1:17" x14ac:dyDescent="0.25">
      <c r="A662" t="s">
        <v>144</v>
      </c>
      <c r="B662" s="1" t="s">
        <v>299</v>
      </c>
      <c r="C662">
        <v>1993</v>
      </c>
      <c r="D662" s="15">
        <f>DATE(cars[[#This Row],[year_1]],1,1)</f>
        <v>33970</v>
      </c>
      <c r="E662" t="s">
        <v>29</v>
      </c>
      <c r="F662" s="4">
        <v>92</v>
      </c>
      <c r="G662">
        <v>4</v>
      </c>
      <c r="H662" t="s">
        <v>18</v>
      </c>
      <c r="I662" t="s">
        <v>30</v>
      </c>
      <c r="J662">
        <v>4</v>
      </c>
      <c r="K662" t="s">
        <v>49</v>
      </c>
      <c r="L662" t="s">
        <v>21</v>
      </c>
      <c r="M662" t="s">
        <v>32</v>
      </c>
      <c r="N662">
        <v>36</v>
      </c>
      <c r="O662">
        <v>28</v>
      </c>
      <c r="P662">
        <v>535</v>
      </c>
      <c r="Q662">
        <v>2000</v>
      </c>
    </row>
    <row r="663" spans="1:17" x14ac:dyDescent="0.25">
      <c r="A663" t="s">
        <v>144</v>
      </c>
      <c r="B663" s="1" t="s">
        <v>299</v>
      </c>
      <c r="C663">
        <v>1993</v>
      </c>
      <c r="D663" s="15">
        <f>DATE(cars[[#This Row],[year_1]],1,1)</f>
        <v>33970</v>
      </c>
      <c r="E663" t="s">
        <v>29</v>
      </c>
      <c r="F663" s="4">
        <v>92</v>
      </c>
      <c r="G663">
        <v>4</v>
      </c>
      <c r="H663" t="s">
        <v>18</v>
      </c>
      <c r="I663" t="s">
        <v>30</v>
      </c>
      <c r="J663">
        <v>2</v>
      </c>
      <c r="K663" t="s">
        <v>49</v>
      </c>
      <c r="L663" t="s">
        <v>21</v>
      </c>
      <c r="M663" t="s">
        <v>22</v>
      </c>
      <c r="N663">
        <v>36</v>
      </c>
      <c r="O663">
        <v>28</v>
      </c>
      <c r="P663">
        <v>535</v>
      </c>
      <c r="Q663">
        <v>2000</v>
      </c>
    </row>
    <row r="664" spans="1:17" x14ac:dyDescent="0.25">
      <c r="A664" t="s">
        <v>144</v>
      </c>
      <c r="B664" s="1" t="s">
        <v>299</v>
      </c>
      <c r="C664">
        <v>1994</v>
      </c>
      <c r="D664" s="15">
        <f>DATE(cars[[#This Row],[year_1]],1,1)</f>
        <v>34335</v>
      </c>
      <c r="E664" t="s">
        <v>29</v>
      </c>
      <c r="F664" s="4">
        <v>92</v>
      </c>
      <c r="G664">
        <v>4</v>
      </c>
      <c r="H664" t="s">
        <v>18</v>
      </c>
      <c r="I664" t="s">
        <v>30</v>
      </c>
      <c r="J664">
        <v>2</v>
      </c>
      <c r="K664" t="s">
        <v>49</v>
      </c>
      <c r="L664" t="s">
        <v>21</v>
      </c>
      <c r="M664" t="s">
        <v>22</v>
      </c>
      <c r="N664">
        <v>35</v>
      </c>
      <c r="O664">
        <v>28</v>
      </c>
      <c r="P664">
        <v>535</v>
      </c>
      <c r="Q664">
        <v>2000</v>
      </c>
    </row>
    <row r="665" spans="1:17" x14ac:dyDescent="0.25">
      <c r="A665" t="s">
        <v>88</v>
      </c>
      <c r="B665" s="1" t="s">
        <v>936</v>
      </c>
      <c r="C665">
        <v>1997</v>
      </c>
      <c r="D665" s="15">
        <f>DATE(cars[[#This Row],[year_1]],1,1)</f>
        <v>35431</v>
      </c>
      <c r="E665" t="s">
        <v>29</v>
      </c>
      <c r="F665" s="4">
        <v>93</v>
      </c>
      <c r="G665">
        <v>4</v>
      </c>
      <c r="H665" t="s">
        <v>18</v>
      </c>
      <c r="I665" t="s">
        <v>30</v>
      </c>
      <c r="J665">
        <v>4</v>
      </c>
      <c r="K665" t="s">
        <v>49</v>
      </c>
      <c r="L665" t="s">
        <v>21</v>
      </c>
      <c r="M665" t="s">
        <v>32</v>
      </c>
      <c r="N665">
        <v>35</v>
      </c>
      <c r="O665">
        <v>28</v>
      </c>
      <c r="P665">
        <v>2031</v>
      </c>
      <c r="Q665">
        <v>2041</v>
      </c>
    </row>
    <row r="666" spans="1:17" x14ac:dyDescent="0.25">
      <c r="A666" t="s">
        <v>88</v>
      </c>
      <c r="B666" s="1" t="s">
        <v>936</v>
      </c>
      <c r="C666">
        <v>1997</v>
      </c>
      <c r="D666" s="15">
        <f>DATE(cars[[#This Row],[year_1]],1,1)</f>
        <v>35431</v>
      </c>
      <c r="E666" t="s">
        <v>29</v>
      </c>
      <c r="F666" s="4">
        <v>93</v>
      </c>
      <c r="G666">
        <v>4</v>
      </c>
      <c r="H666" t="s">
        <v>18</v>
      </c>
      <c r="I666" t="s">
        <v>30</v>
      </c>
      <c r="J666">
        <v>2</v>
      </c>
      <c r="K666" t="s">
        <v>49</v>
      </c>
      <c r="L666" t="s">
        <v>21</v>
      </c>
      <c r="M666" t="s">
        <v>22</v>
      </c>
      <c r="N666">
        <v>35</v>
      </c>
      <c r="O666">
        <v>28</v>
      </c>
      <c r="P666">
        <v>2031</v>
      </c>
      <c r="Q666">
        <v>2012</v>
      </c>
    </row>
    <row r="667" spans="1:17" x14ac:dyDescent="0.25">
      <c r="A667" t="s">
        <v>88</v>
      </c>
      <c r="B667" s="1" t="s">
        <v>936</v>
      </c>
      <c r="C667">
        <v>1997</v>
      </c>
      <c r="D667" s="15">
        <f>DATE(cars[[#This Row],[year_1]],1,1)</f>
        <v>35431</v>
      </c>
      <c r="E667" t="s">
        <v>29</v>
      </c>
      <c r="F667" s="4">
        <v>93</v>
      </c>
      <c r="G667">
        <v>4</v>
      </c>
      <c r="H667" t="s">
        <v>18</v>
      </c>
      <c r="I667" t="s">
        <v>30</v>
      </c>
      <c r="J667">
        <v>2</v>
      </c>
      <c r="K667" t="s">
        <v>49</v>
      </c>
      <c r="L667" t="s">
        <v>21</v>
      </c>
      <c r="M667" t="s">
        <v>22</v>
      </c>
      <c r="N667">
        <v>35</v>
      </c>
      <c r="O667">
        <v>28</v>
      </c>
      <c r="P667">
        <v>2031</v>
      </c>
      <c r="Q667">
        <v>2000</v>
      </c>
    </row>
    <row r="668" spans="1:17" x14ac:dyDescent="0.25">
      <c r="A668" t="s">
        <v>52</v>
      </c>
      <c r="B668" s="1">
        <v>2</v>
      </c>
      <c r="C668">
        <v>2012</v>
      </c>
      <c r="D668" s="15">
        <f>DATE(cars[[#This Row],[year_1]],1,1)</f>
        <v>40909</v>
      </c>
      <c r="E668" t="s">
        <v>29</v>
      </c>
      <c r="F668" s="4">
        <v>100</v>
      </c>
      <c r="G668">
        <v>4</v>
      </c>
      <c r="H668" t="s">
        <v>33</v>
      </c>
      <c r="I668" t="s">
        <v>30</v>
      </c>
      <c r="J668">
        <v>4</v>
      </c>
      <c r="K668" t="s">
        <v>53</v>
      </c>
      <c r="L668" t="s">
        <v>21</v>
      </c>
      <c r="M668" t="s">
        <v>54</v>
      </c>
      <c r="N668">
        <v>34</v>
      </c>
      <c r="O668">
        <v>28</v>
      </c>
      <c r="P668">
        <v>586</v>
      </c>
      <c r="Q668">
        <v>16860</v>
      </c>
    </row>
    <row r="669" spans="1:17" x14ac:dyDescent="0.25">
      <c r="A669" t="s">
        <v>52</v>
      </c>
      <c r="B669" s="1">
        <v>2</v>
      </c>
      <c r="C669">
        <v>2012</v>
      </c>
      <c r="D669" s="15">
        <f>DATE(cars[[#This Row],[year_1]],1,1)</f>
        <v>40909</v>
      </c>
      <c r="E669" t="s">
        <v>29</v>
      </c>
      <c r="F669" s="4">
        <v>100</v>
      </c>
      <c r="G669">
        <v>4</v>
      </c>
      <c r="H669" t="s">
        <v>33</v>
      </c>
      <c r="I669" t="s">
        <v>30</v>
      </c>
      <c r="J669">
        <v>4</v>
      </c>
      <c r="K669" t="s">
        <v>53</v>
      </c>
      <c r="L669" t="s">
        <v>21</v>
      </c>
      <c r="M669" t="s">
        <v>54</v>
      </c>
      <c r="N669">
        <v>34</v>
      </c>
      <c r="O669">
        <v>28</v>
      </c>
      <c r="P669">
        <v>586</v>
      </c>
      <c r="Q669">
        <v>15370</v>
      </c>
    </row>
    <row r="670" spans="1:17" x14ac:dyDescent="0.25">
      <c r="A670" t="s">
        <v>52</v>
      </c>
      <c r="B670" s="1">
        <v>2</v>
      </c>
      <c r="C670">
        <v>2013</v>
      </c>
      <c r="D670" s="15">
        <f>DATE(cars[[#This Row],[year_1]],1,1)</f>
        <v>41275</v>
      </c>
      <c r="E670" t="s">
        <v>29</v>
      </c>
      <c r="F670" s="4">
        <v>100</v>
      </c>
      <c r="G670">
        <v>4</v>
      </c>
      <c r="H670" t="s">
        <v>33</v>
      </c>
      <c r="I670" t="s">
        <v>30</v>
      </c>
      <c r="J670">
        <v>4</v>
      </c>
      <c r="K670" t="s">
        <v>53</v>
      </c>
      <c r="L670" t="s">
        <v>21</v>
      </c>
      <c r="M670" t="s">
        <v>54</v>
      </c>
      <c r="N670">
        <v>34</v>
      </c>
      <c r="O670">
        <v>28</v>
      </c>
      <c r="P670">
        <v>586</v>
      </c>
      <c r="Q670">
        <v>17050</v>
      </c>
    </row>
    <row r="671" spans="1:17" x14ac:dyDescent="0.25">
      <c r="A671" t="s">
        <v>52</v>
      </c>
      <c r="B671" s="1">
        <v>2</v>
      </c>
      <c r="C671">
        <v>2013</v>
      </c>
      <c r="D671" s="15">
        <f>DATE(cars[[#This Row],[year_1]],1,1)</f>
        <v>41275</v>
      </c>
      <c r="E671" t="s">
        <v>29</v>
      </c>
      <c r="F671" s="4">
        <v>100</v>
      </c>
      <c r="G671">
        <v>4</v>
      </c>
      <c r="H671" t="s">
        <v>33</v>
      </c>
      <c r="I671" t="s">
        <v>30</v>
      </c>
      <c r="J671">
        <v>4</v>
      </c>
      <c r="K671" t="s">
        <v>53</v>
      </c>
      <c r="L671" t="s">
        <v>21</v>
      </c>
      <c r="M671" t="s">
        <v>54</v>
      </c>
      <c r="N671">
        <v>34</v>
      </c>
      <c r="O671">
        <v>28</v>
      </c>
      <c r="P671">
        <v>586</v>
      </c>
      <c r="Q671">
        <v>15560</v>
      </c>
    </row>
    <row r="672" spans="1:17" x14ac:dyDescent="0.25">
      <c r="A672" t="s">
        <v>52</v>
      </c>
      <c r="B672" s="1">
        <v>2</v>
      </c>
      <c r="C672">
        <v>2014</v>
      </c>
      <c r="D672" s="15">
        <f>DATE(cars[[#This Row],[year_1]],1,1)</f>
        <v>41640</v>
      </c>
      <c r="E672" t="s">
        <v>29</v>
      </c>
      <c r="F672" s="4">
        <v>100</v>
      </c>
      <c r="G672">
        <v>4</v>
      </c>
      <c r="H672" t="s">
        <v>33</v>
      </c>
      <c r="I672" t="s">
        <v>30</v>
      </c>
      <c r="J672">
        <v>4</v>
      </c>
      <c r="K672" t="s">
        <v>53</v>
      </c>
      <c r="L672" t="s">
        <v>21</v>
      </c>
      <c r="M672" t="s">
        <v>54</v>
      </c>
      <c r="N672">
        <v>34</v>
      </c>
      <c r="O672">
        <v>28</v>
      </c>
      <c r="P672">
        <v>586</v>
      </c>
      <c r="Q672">
        <v>17050</v>
      </c>
    </row>
    <row r="673" spans="1:17" x14ac:dyDescent="0.25">
      <c r="A673" t="s">
        <v>52</v>
      </c>
      <c r="B673" s="1">
        <v>2</v>
      </c>
      <c r="C673">
        <v>2014</v>
      </c>
      <c r="D673" s="15">
        <f>DATE(cars[[#This Row],[year_1]],1,1)</f>
        <v>41640</v>
      </c>
      <c r="E673" t="s">
        <v>29</v>
      </c>
      <c r="F673" s="4">
        <v>100</v>
      </c>
      <c r="G673">
        <v>4</v>
      </c>
      <c r="H673" t="s">
        <v>33</v>
      </c>
      <c r="I673" t="s">
        <v>30</v>
      </c>
      <c r="J673">
        <v>4</v>
      </c>
      <c r="K673" t="s">
        <v>53</v>
      </c>
      <c r="L673" t="s">
        <v>21</v>
      </c>
      <c r="M673" t="s">
        <v>54</v>
      </c>
      <c r="N673">
        <v>34</v>
      </c>
      <c r="O673">
        <v>28</v>
      </c>
      <c r="P673">
        <v>586</v>
      </c>
      <c r="Q673">
        <v>15560</v>
      </c>
    </row>
    <row r="674" spans="1:17" x14ac:dyDescent="0.25">
      <c r="A674" t="s">
        <v>36</v>
      </c>
      <c r="B674" s="1">
        <v>500</v>
      </c>
      <c r="C674">
        <v>2015</v>
      </c>
      <c r="D674" s="15">
        <f>DATE(cars[[#This Row],[year_1]],1,1)</f>
        <v>42005</v>
      </c>
      <c r="E674" t="s">
        <v>38</v>
      </c>
      <c r="F674" s="4">
        <v>101</v>
      </c>
      <c r="G674">
        <v>4</v>
      </c>
      <c r="H674" t="s">
        <v>18</v>
      </c>
      <c r="I674" t="s">
        <v>30</v>
      </c>
      <c r="J674">
        <v>2</v>
      </c>
      <c r="K674" t="s">
        <v>49</v>
      </c>
      <c r="L674" t="s">
        <v>21</v>
      </c>
      <c r="M674" t="s">
        <v>25</v>
      </c>
      <c r="N674">
        <v>34</v>
      </c>
      <c r="O674">
        <v>28</v>
      </c>
      <c r="P674">
        <v>819</v>
      </c>
      <c r="Q674">
        <v>22800</v>
      </c>
    </row>
    <row r="675" spans="1:17" x14ac:dyDescent="0.25">
      <c r="A675" t="s">
        <v>36</v>
      </c>
      <c r="B675" s="1">
        <v>500</v>
      </c>
      <c r="C675">
        <v>2015</v>
      </c>
      <c r="D675" s="15">
        <f>DATE(cars[[#This Row],[year_1]],1,1)</f>
        <v>42005</v>
      </c>
      <c r="E675" t="s">
        <v>38</v>
      </c>
      <c r="F675" s="4">
        <v>101</v>
      </c>
      <c r="G675">
        <v>4</v>
      </c>
      <c r="H675" t="s">
        <v>18</v>
      </c>
      <c r="I675" t="s">
        <v>30</v>
      </c>
      <c r="J675">
        <v>2</v>
      </c>
      <c r="K675" t="s">
        <v>49</v>
      </c>
      <c r="L675" t="s">
        <v>21</v>
      </c>
      <c r="M675" t="s">
        <v>25</v>
      </c>
      <c r="N675">
        <v>34</v>
      </c>
      <c r="O675">
        <v>28</v>
      </c>
      <c r="P675">
        <v>819</v>
      </c>
      <c r="Q675">
        <v>24700</v>
      </c>
    </row>
    <row r="676" spans="1:17" x14ac:dyDescent="0.25">
      <c r="A676" t="s">
        <v>36</v>
      </c>
      <c r="B676" s="1">
        <v>500</v>
      </c>
      <c r="C676">
        <v>2015</v>
      </c>
      <c r="D676" s="15">
        <f>DATE(cars[[#This Row],[year_1]],1,1)</f>
        <v>42005</v>
      </c>
      <c r="E676" t="s">
        <v>38</v>
      </c>
      <c r="F676" s="4">
        <v>101</v>
      </c>
      <c r="G676">
        <v>4</v>
      </c>
      <c r="H676" t="s">
        <v>18</v>
      </c>
      <c r="I676" t="s">
        <v>30</v>
      </c>
      <c r="J676">
        <v>2</v>
      </c>
      <c r="K676" t="s">
        <v>49</v>
      </c>
      <c r="L676" t="s">
        <v>21</v>
      </c>
      <c r="M676" t="s">
        <v>25</v>
      </c>
      <c r="N676">
        <v>34</v>
      </c>
      <c r="O676">
        <v>28</v>
      </c>
      <c r="P676">
        <v>819</v>
      </c>
      <c r="Q676">
        <v>20345</v>
      </c>
    </row>
    <row r="677" spans="1:17" x14ac:dyDescent="0.25">
      <c r="A677" t="s">
        <v>146</v>
      </c>
      <c r="B677" s="1" t="s">
        <v>285</v>
      </c>
      <c r="C677">
        <v>1997</v>
      </c>
      <c r="D677" s="15">
        <f>DATE(cars[[#This Row],[year_1]],1,1)</f>
        <v>35431</v>
      </c>
      <c r="E677" t="s">
        <v>29</v>
      </c>
      <c r="F677" s="4">
        <v>106</v>
      </c>
      <c r="G677">
        <v>4</v>
      </c>
      <c r="H677" t="s">
        <v>18</v>
      </c>
      <c r="I677" t="s">
        <v>30</v>
      </c>
      <c r="J677">
        <v>2</v>
      </c>
      <c r="K677" t="s">
        <v>49</v>
      </c>
      <c r="L677" t="s">
        <v>21</v>
      </c>
      <c r="M677" t="s">
        <v>22</v>
      </c>
      <c r="N677">
        <v>35</v>
      </c>
      <c r="O677">
        <v>28</v>
      </c>
      <c r="P677">
        <v>2202</v>
      </c>
      <c r="Q677">
        <v>2142</v>
      </c>
    </row>
    <row r="678" spans="1:17" x14ac:dyDescent="0.25">
      <c r="A678" t="s">
        <v>88</v>
      </c>
      <c r="B678" s="1" t="s">
        <v>389</v>
      </c>
      <c r="C678">
        <v>2003</v>
      </c>
      <c r="D678" s="15">
        <f>DATE(cars[[#This Row],[year_1]],1,1)</f>
        <v>37622</v>
      </c>
      <c r="E678" t="s">
        <v>29</v>
      </c>
      <c r="F678" s="4">
        <v>108</v>
      </c>
      <c r="G678">
        <v>4</v>
      </c>
      <c r="H678" t="s">
        <v>33</v>
      </c>
      <c r="I678" t="s">
        <v>30</v>
      </c>
      <c r="J678">
        <v>4</v>
      </c>
      <c r="K678" t="s">
        <v>49</v>
      </c>
      <c r="L678" t="s">
        <v>21</v>
      </c>
      <c r="M678" t="s">
        <v>32</v>
      </c>
      <c r="N678">
        <v>36</v>
      </c>
      <c r="O678">
        <v>28</v>
      </c>
      <c r="P678">
        <v>2031</v>
      </c>
      <c r="Q678">
        <v>11575</v>
      </c>
    </row>
    <row r="679" spans="1:17" x14ac:dyDescent="0.25">
      <c r="A679" t="s">
        <v>88</v>
      </c>
      <c r="B679" s="1" t="s">
        <v>389</v>
      </c>
      <c r="C679">
        <v>2004</v>
      </c>
      <c r="D679" s="15">
        <f>DATE(cars[[#This Row],[year_1]],1,1)</f>
        <v>37987</v>
      </c>
      <c r="E679" t="s">
        <v>29</v>
      </c>
      <c r="F679" s="4">
        <v>108</v>
      </c>
      <c r="G679">
        <v>4</v>
      </c>
      <c r="H679" t="s">
        <v>33</v>
      </c>
      <c r="I679" t="s">
        <v>30</v>
      </c>
      <c r="J679">
        <v>4</v>
      </c>
      <c r="K679" t="s">
        <v>49</v>
      </c>
      <c r="L679" t="s">
        <v>21</v>
      </c>
      <c r="M679" t="s">
        <v>32</v>
      </c>
      <c r="N679">
        <v>36</v>
      </c>
      <c r="O679">
        <v>28</v>
      </c>
      <c r="P679">
        <v>2031</v>
      </c>
      <c r="Q679">
        <v>11685</v>
      </c>
    </row>
    <row r="680" spans="1:17" x14ac:dyDescent="0.25">
      <c r="A680" t="s">
        <v>88</v>
      </c>
      <c r="B680" s="1" t="s">
        <v>389</v>
      </c>
      <c r="C680">
        <v>2005</v>
      </c>
      <c r="D680" s="15">
        <f>DATE(cars[[#This Row],[year_1]],1,1)</f>
        <v>38353</v>
      </c>
      <c r="E680" t="s">
        <v>29</v>
      </c>
      <c r="F680" s="4">
        <v>108</v>
      </c>
      <c r="G680">
        <v>4</v>
      </c>
      <c r="H680" t="s">
        <v>33</v>
      </c>
      <c r="I680" t="s">
        <v>30</v>
      </c>
      <c r="J680">
        <v>4</v>
      </c>
      <c r="K680" t="s">
        <v>49</v>
      </c>
      <c r="L680" t="s">
        <v>21</v>
      </c>
      <c r="M680" t="s">
        <v>32</v>
      </c>
      <c r="N680">
        <v>36</v>
      </c>
      <c r="O680">
        <v>28</v>
      </c>
      <c r="P680">
        <v>2031</v>
      </c>
      <c r="Q680">
        <v>11785</v>
      </c>
    </row>
    <row r="681" spans="1:17" x14ac:dyDescent="0.25">
      <c r="A681" t="s">
        <v>88</v>
      </c>
      <c r="B681" s="1" t="s">
        <v>389</v>
      </c>
      <c r="C681">
        <v>2003</v>
      </c>
      <c r="D681" s="15">
        <f>DATE(cars[[#This Row],[year_1]],1,1)</f>
        <v>37622</v>
      </c>
      <c r="E681" t="s">
        <v>29</v>
      </c>
      <c r="F681" s="4">
        <v>108</v>
      </c>
      <c r="G681">
        <v>4</v>
      </c>
      <c r="H681" t="s">
        <v>33</v>
      </c>
      <c r="I681" t="s">
        <v>30</v>
      </c>
      <c r="J681">
        <v>2</v>
      </c>
      <c r="K681" t="s">
        <v>49</v>
      </c>
      <c r="L681" t="s">
        <v>21</v>
      </c>
      <c r="M681" t="s">
        <v>22</v>
      </c>
      <c r="N681">
        <v>36</v>
      </c>
      <c r="O681">
        <v>28</v>
      </c>
      <c r="P681">
        <v>2031</v>
      </c>
      <c r="Q681">
        <v>11045</v>
      </c>
    </row>
    <row r="682" spans="1:17" x14ac:dyDescent="0.25">
      <c r="A682" t="s">
        <v>88</v>
      </c>
      <c r="B682" s="1" t="s">
        <v>389</v>
      </c>
      <c r="C682">
        <v>2004</v>
      </c>
      <c r="D682" s="15">
        <f>DATE(cars[[#This Row],[year_1]],1,1)</f>
        <v>37987</v>
      </c>
      <c r="E682" t="s">
        <v>29</v>
      </c>
      <c r="F682" s="4">
        <v>108</v>
      </c>
      <c r="G682">
        <v>4</v>
      </c>
      <c r="H682" t="s">
        <v>33</v>
      </c>
      <c r="I682" t="s">
        <v>30</v>
      </c>
      <c r="J682">
        <v>2</v>
      </c>
      <c r="K682" t="s">
        <v>49</v>
      </c>
      <c r="L682" t="s">
        <v>21</v>
      </c>
      <c r="M682" t="s">
        <v>22</v>
      </c>
      <c r="N682">
        <v>36</v>
      </c>
      <c r="O682">
        <v>28</v>
      </c>
      <c r="P682">
        <v>2031</v>
      </c>
      <c r="Q682">
        <v>11155</v>
      </c>
    </row>
    <row r="683" spans="1:17" x14ac:dyDescent="0.25">
      <c r="A683" t="s">
        <v>88</v>
      </c>
      <c r="B683" s="1" t="s">
        <v>389</v>
      </c>
      <c r="C683">
        <v>2005</v>
      </c>
      <c r="D683" s="15">
        <f>DATE(cars[[#This Row],[year_1]],1,1)</f>
        <v>38353</v>
      </c>
      <c r="E683" t="s">
        <v>29</v>
      </c>
      <c r="F683" s="4">
        <v>108</v>
      </c>
      <c r="G683">
        <v>4</v>
      </c>
      <c r="H683" t="s">
        <v>33</v>
      </c>
      <c r="I683" t="s">
        <v>30</v>
      </c>
      <c r="J683">
        <v>2</v>
      </c>
      <c r="K683" t="s">
        <v>49</v>
      </c>
      <c r="L683" t="s">
        <v>21</v>
      </c>
      <c r="M683" t="s">
        <v>22</v>
      </c>
      <c r="N683">
        <v>36</v>
      </c>
      <c r="O683">
        <v>28</v>
      </c>
      <c r="P683">
        <v>2031</v>
      </c>
      <c r="Q683">
        <v>11255</v>
      </c>
    </row>
    <row r="684" spans="1:17" x14ac:dyDescent="0.25">
      <c r="A684" t="s">
        <v>163</v>
      </c>
      <c r="B684" s="1" t="s">
        <v>459</v>
      </c>
      <c r="C684">
        <v>2015</v>
      </c>
      <c r="D684" s="15">
        <f>DATE(cars[[#This Row],[year_1]],1,1)</f>
        <v>42005</v>
      </c>
      <c r="E684" t="s">
        <v>29</v>
      </c>
      <c r="F684" s="4">
        <v>120</v>
      </c>
      <c r="G684">
        <v>4</v>
      </c>
      <c r="H684" t="s">
        <v>18</v>
      </c>
      <c r="I684" t="s">
        <v>30</v>
      </c>
      <c r="J684">
        <v>4</v>
      </c>
      <c r="K684" t="s">
        <v>49</v>
      </c>
      <c r="L684" t="s">
        <v>21</v>
      </c>
      <c r="M684" t="s">
        <v>32</v>
      </c>
      <c r="N684">
        <v>36</v>
      </c>
      <c r="O684">
        <v>28</v>
      </c>
      <c r="P684">
        <v>5657</v>
      </c>
      <c r="Q684">
        <v>18405</v>
      </c>
    </row>
    <row r="685" spans="1:17" x14ac:dyDescent="0.25">
      <c r="A685" t="s">
        <v>163</v>
      </c>
      <c r="B685" s="1" t="s">
        <v>459</v>
      </c>
      <c r="C685">
        <v>2015</v>
      </c>
      <c r="D685" s="15">
        <f>DATE(cars[[#This Row],[year_1]],1,1)</f>
        <v>42005</v>
      </c>
      <c r="E685" t="s">
        <v>29</v>
      </c>
      <c r="F685" s="4">
        <v>120</v>
      </c>
      <c r="G685">
        <v>4</v>
      </c>
      <c r="H685" t="s">
        <v>18</v>
      </c>
      <c r="I685" t="s">
        <v>30</v>
      </c>
      <c r="J685">
        <v>4</v>
      </c>
      <c r="K685" t="s">
        <v>49</v>
      </c>
      <c r="L685" t="s">
        <v>21</v>
      </c>
      <c r="M685" t="s">
        <v>32</v>
      </c>
      <c r="N685">
        <v>36</v>
      </c>
      <c r="O685">
        <v>28</v>
      </c>
      <c r="P685">
        <v>5657</v>
      </c>
      <c r="Q685">
        <v>15685</v>
      </c>
    </row>
    <row r="686" spans="1:17" x14ac:dyDescent="0.25">
      <c r="A686" t="s">
        <v>163</v>
      </c>
      <c r="B686" s="1" t="s">
        <v>459</v>
      </c>
      <c r="C686">
        <v>2015</v>
      </c>
      <c r="D686" s="15">
        <f>DATE(cars[[#This Row],[year_1]],1,1)</f>
        <v>42005</v>
      </c>
      <c r="E686" t="s">
        <v>29</v>
      </c>
      <c r="F686" s="4">
        <v>120</v>
      </c>
      <c r="G686">
        <v>4</v>
      </c>
      <c r="H686" t="s">
        <v>18</v>
      </c>
      <c r="I686" t="s">
        <v>30</v>
      </c>
      <c r="J686">
        <v>4</v>
      </c>
      <c r="K686" t="s">
        <v>53</v>
      </c>
      <c r="L686" t="s">
        <v>21</v>
      </c>
      <c r="M686" t="s">
        <v>54</v>
      </c>
      <c r="N686">
        <v>36</v>
      </c>
      <c r="O686">
        <v>28</v>
      </c>
      <c r="P686">
        <v>5657</v>
      </c>
      <c r="Q686">
        <v>16085</v>
      </c>
    </row>
    <row r="687" spans="1:17" x14ac:dyDescent="0.25">
      <c r="A687" t="s">
        <v>163</v>
      </c>
      <c r="B687" s="1" t="s">
        <v>459</v>
      </c>
      <c r="C687">
        <v>2015</v>
      </c>
      <c r="D687" s="15">
        <f>DATE(cars[[#This Row],[year_1]],1,1)</f>
        <v>42005</v>
      </c>
      <c r="E687" t="s">
        <v>29</v>
      </c>
      <c r="F687" s="4">
        <v>120</v>
      </c>
      <c r="G687">
        <v>4</v>
      </c>
      <c r="H687" t="s">
        <v>18</v>
      </c>
      <c r="I687" t="s">
        <v>30</v>
      </c>
      <c r="J687">
        <v>4</v>
      </c>
      <c r="K687" t="s">
        <v>49</v>
      </c>
      <c r="L687" t="s">
        <v>21</v>
      </c>
      <c r="M687" t="s">
        <v>32</v>
      </c>
      <c r="N687">
        <v>36</v>
      </c>
      <c r="O687">
        <v>28</v>
      </c>
      <c r="P687">
        <v>5657</v>
      </c>
      <c r="Q687">
        <v>14455</v>
      </c>
    </row>
    <row r="688" spans="1:17" x14ac:dyDescent="0.25">
      <c r="A688" t="s">
        <v>163</v>
      </c>
      <c r="B688" s="1" t="s">
        <v>459</v>
      </c>
      <c r="C688">
        <v>2015</v>
      </c>
      <c r="D688" s="15">
        <f>DATE(cars[[#This Row],[year_1]],1,1)</f>
        <v>42005</v>
      </c>
      <c r="E688" t="s">
        <v>29</v>
      </c>
      <c r="F688" s="4">
        <v>120</v>
      </c>
      <c r="G688">
        <v>4</v>
      </c>
      <c r="H688" t="s">
        <v>18</v>
      </c>
      <c r="I688" t="s">
        <v>30</v>
      </c>
      <c r="J688">
        <v>4</v>
      </c>
      <c r="K688" t="s">
        <v>53</v>
      </c>
      <c r="L688" t="s">
        <v>21</v>
      </c>
      <c r="M688" t="s">
        <v>54</v>
      </c>
      <c r="N688">
        <v>36</v>
      </c>
      <c r="O688">
        <v>28</v>
      </c>
      <c r="P688">
        <v>5657</v>
      </c>
      <c r="Q688">
        <v>14855</v>
      </c>
    </row>
    <row r="689" spans="1:17" x14ac:dyDescent="0.25">
      <c r="A689" t="s">
        <v>163</v>
      </c>
      <c r="B689" s="1" t="s">
        <v>459</v>
      </c>
      <c r="C689">
        <v>2015</v>
      </c>
      <c r="D689" s="15">
        <f>DATE(cars[[#This Row],[year_1]],1,1)</f>
        <v>42005</v>
      </c>
      <c r="E689" t="s">
        <v>29</v>
      </c>
      <c r="F689" s="4">
        <v>120</v>
      </c>
      <c r="G689">
        <v>4</v>
      </c>
      <c r="H689" t="s">
        <v>18</v>
      </c>
      <c r="I689" t="s">
        <v>30</v>
      </c>
      <c r="J689">
        <v>4</v>
      </c>
      <c r="K689" t="s">
        <v>53</v>
      </c>
      <c r="L689" t="s">
        <v>21</v>
      </c>
      <c r="M689" t="s">
        <v>54</v>
      </c>
      <c r="N689">
        <v>36</v>
      </c>
      <c r="O689">
        <v>28</v>
      </c>
      <c r="P689">
        <v>5657</v>
      </c>
      <c r="Q689">
        <v>18805</v>
      </c>
    </row>
    <row r="690" spans="1:17" x14ac:dyDescent="0.25">
      <c r="A690" t="s">
        <v>142</v>
      </c>
      <c r="B690" s="1" t="s">
        <v>991</v>
      </c>
      <c r="C690">
        <v>2014</v>
      </c>
      <c r="D690" s="15">
        <f>DATE(cars[[#This Row],[year_1]],1,1)</f>
        <v>41640</v>
      </c>
      <c r="E690" t="s">
        <v>29</v>
      </c>
      <c r="F690" s="4">
        <v>132</v>
      </c>
      <c r="G690">
        <v>4</v>
      </c>
      <c r="H690" t="s">
        <v>77</v>
      </c>
      <c r="I690" t="s">
        <v>30</v>
      </c>
      <c r="J690">
        <v>3</v>
      </c>
      <c r="K690" t="s">
        <v>53</v>
      </c>
      <c r="L690" t="s">
        <v>21</v>
      </c>
      <c r="M690" t="s">
        <v>67</v>
      </c>
      <c r="N690">
        <v>36</v>
      </c>
      <c r="O690">
        <v>28</v>
      </c>
      <c r="P690">
        <v>1439</v>
      </c>
      <c r="Q690">
        <v>19050</v>
      </c>
    </row>
    <row r="691" spans="1:17" x14ac:dyDescent="0.25">
      <c r="A691" t="s">
        <v>142</v>
      </c>
      <c r="B691" s="1" t="s">
        <v>991</v>
      </c>
      <c r="C691">
        <v>2014</v>
      </c>
      <c r="D691" s="15">
        <f>DATE(cars[[#This Row],[year_1]],1,1)</f>
        <v>41640</v>
      </c>
      <c r="E691" t="s">
        <v>29</v>
      </c>
      <c r="F691" s="4">
        <v>132</v>
      </c>
      <c r="G691">
        <v>4</v>
      </c>
      <c r="H691" t="s">
        <v>77</v>
      </c>
      <c r="I691" t="s">
        <v>30</v>
      </c>
      <c r="J691">
        <v>3</v>
      </c>
      <c r="K691" t="s">
        <v>53</v>
      </c>
      <c r="L691" t="s">
        <v>21</v>
      </c>
      <c r="M691" t="s">
        <v>67</v>
      </c>
      <c r="N691">
        <v>36</v>
      </c>
      <c r="O691">
        <v>28</v>
      </c>
      <c r="P691">
        <v>1439</v>
      </c>
      <c r="Q691">
        <v>21650</v>
      </c>
    </row>
    <row r="692" spans="1:17" x14ac:dyDescent="0.25">
      <c r="A692" t="s">
        <v>142</v>
      </c>
      <c r="B692" s="1" t="s">
        <v>991</v>
      </c>
      <c r="C692">
        <v>2016</v>
      </c>
      <c r="D692" s="15">
        <f>DATE(cars[[#This Row],[year_1]],1,1)</f>
        <v>42370</v>
      </c>
      <c r="E692" t="s">
        <v>29</v>
      </c>
      <c r="F692" s="4">
        <v>132</v>
      </c>
      <c r="G692">
        <v>4</v>
      </c>
      <c r="H692" t="s">
        <v>77</v>
      </c>
      <c r="I692" t="s">
        <v>30</v>
      </c>
      <c r="J692">
        <v>3</v>
      </c>
      <c r="K692" t="s">
        <v>53</v>
      </c>
      <c r="L692" t="s">
        <v>21</v>
      </c>
      <c r="M692" t="s">
        <v>67</v>
      </c>
      <c r="N692">
        <v>36</v>
      </c>
      <c r="O692">
        <v>28</v>
      </c>
      <c r="P692">
        <v>1439</v>
      </c>
      <c r="Q692">
        <v>19100</v>
      </c>
    </row>
    <row r="693" spans="1:17" x14ac:dyDescent="0.25">
      <c r="A693" t="s">
        <v>88</v>
      </c>
      <c r="B693" s="1" t="s">
        <v>321</v>
      </c>
      <c r="C693">
        <v>2015</v>
      </c>
      <c r="D693" s="15">
        <f>DATE(cars[[#This Row],[year_1]],1,1)</f>
        <v>42005</v>
      </c>
      <c r="E693" t="s">
        <v>29</v>
      </c>
      <c r="F693" s="4">
        <v>132</v>
      </c>
      <c r="G693">
        <v>4</v>
      </c>
      <c r="H693" t="s">
        <v>18</v>
      </c>
      <c r="I693" t="s">
        <v>30</v>
      </c>
      <c r="J693">
        <v>4</v>
      </c>
      <c r="K693" t="s">
        <v>49</v>
      </c>
      <c r="L693" t="s">
        <v>21</v>
      </c>
      <c r="M693" t="s">
        <v>32</v>
      </c>
      <c r="N693">
        <v>37</v>
      </c>
      <c r="O693">
        <v>28</v>
      </c>
      <c r="P693">
        <v>2031</v>
      </c>
      <c r="Q693">
        <v>16950</v>
      </c>
    </row>
    <row r="694" spans="1:17" x14ac:dyDescent="0.25">
      <c r="A694" t="s">
        <v>88</v>
      </c>
      <c r="B694" s="1" t="s">
        <v>321</v>
      </c>
      <c r="C694">
        <v>2015</v>
      </c>
      <c r="D694" s="15">
        <f>DATE(cars[[#This Row],[year_1]],1,1)</f>
        <v>42005</v>
      </c>
      <c r="E694" t="s">
        <v>29</v>
      </c>
      <c r="F694" s="4">
        <v>132</v>
      </c>
      <c r="G694">
        <v>4</v>
      </c>
      <c r="H694" t="s">
        <v>18</v>
      </c>
      <c r="I694" t="s">
        <v>30</v>
      </c>
      <c r="J694">
        <v>4</v>
      </c>
      <c r="K694" t="s">
        <v>49</v>
      </c>
      <c r="L694" t="s">
        <v>21</v>
      </c>
      <c r="M694" t="s">
        <v>32</v>
      </c>
      <c r="N694">
        <v>37</v>
      </c>
      <c r="O694">
        <v>28</v>
      </c>
      <c r="P694">
        <v>2031</v>
      </c>
      <c r="Q694">
        <v>21495</v>
      </c>
    </row>
    <row r="695" spans="1:17" x14ac:dyDescent="0.25">
      <c r="A695" t="s">
        <v>88</v>
      </c>
      <c r="B695" s="1" t="s">
        <v>321</v>
      </c>
      <c r="C695">
        <v>2016</v>
      </c>
      <c r="D695" s="15">
        <f>DATE(cars[[#This Row],[year_1]],1,1)</f>
        <v>42370</v>
      </c>
      <c r="E695" t="s">
        <v>29</v>
      </c>
      <c r="F695" s="4">
        <v>132</v>
      </c>
      <c r="G695">
        <v>4</v>
      </c>
      <c r="H695" t="s">
        <v>18</v>
      </c>
      <c r="I695" t="s">
        <v>30</v>
      </c>
      <c r="J695">
        <v>4</v>
      </c>
      <c r="K695" t="s">
        <v>49</v>
      </c>
      <c r="L695" t="s">
        <v>21</v>
      </c>
      <c r="M695" t="s">
        <v>32</v>
      </c>
      <c r="N695">
        <v>37</v>
      </c>
      <c r="O695">
        <v>28</v>
      </c>
      <c r="P695">
        <v>2031</v>
      </c>
      <c r="Q695">
        <v>17300</v>
      </c>
    </row>
    <row r="696" spans="1:17" x14ac:dyDescent="0.25">
      <c r="A696" t="s">
        <v>88</v>
      </c>
      <c r="B696" s="1" t="s">
        <v>321</v>
      </c>
      <c r="C696">
        <v>2016</v>
      </c>
      <c r="D696" s="15">
        <f>DATE(cars[[#This Row],[year_1]],1,1)</f>
        <v>42370</v>
      </c>
      <c r="E696" t="s">
        <v>29</v>
      </c>
      <c r="F696" s="4">
        <v>132</v>
      </c>
      <c r="G696">
        <v>4</v>
      </c>
      <c r="H696" t="s">
        <v>18</v>
      </c>
      <c r="I696" t="s">
        <v>30</v>
      </c>
      <c r="J696">
        <v>4</v>
      </c>
      <c r="K696" t="s">
        <v>49</v>
      </c>
      <c r="L696" t="s">
        <v>21</v>
      </c>
      <c r="M696" t="s">
        <v>32</v>
      </c>
      <c r="N696">
        <v>37</v>
      </c>
      <c r="O696">
        <v>28</v>
      </c>
      <c r="P696">
        <v>2031</v>
      </c>
      <c r="Q696">
        <v>21665</v>
      </c>
    </row>
    <row r="697" spans="1:17" x14ac:dyDescent="0.25">
      <c r="A697" t="s">
        <v>88</v>
      </c>
      <c r="B697" s="1" t="s">
        <v>321</v>
      </c>
      <c r="C697">
        <v>2017</v>
      </c>
      <c r="D697" s="15">
        <f>DATE(cars[[#This Row],[year_1]],1,1)</f>
        <v>42736</v>
      </c>
      <c r="E697" t="s">
        <v>29</v>
      </c>
      <c r="F697" s="4">
        <v>132</v>
      </c>
      <c r="G697">
        <v>4</v>
      </c>
      <c r="H697" t="s">
        <v>33</v>
      </c>
      <c r="I697" t="s">
        <v>30</v>
      </c>
      <c r="J697">
        <v>4</v>
      </c>
      <c r="K697" t="s">
        <v>49</v>
      </c>
      <c r="L697" t="s">
        <v>21</v>
      </c>
      <c r="M697" t="s">
        <v>32</v>
      </c>
      <c r="N697">
        <v>35</v>
      </c>
      <c r="O697">
        <v>28</v>
      </c>
      <c r="P697">
        <v>2031</v>
      </c>
      <c r="Q697">
        <v>22680</v>
      </c>
    </row>
    <row r="698" spans="1:17" x14ac:dyDescent="0.25">
      <c r="A698" t="s">
        <v>88</v>
      </c>
      <c r="B698" s="1" t="s">
        <v>321</v>
      </c>
      <c r="C698">
        <v>2017</v>
      </c>
      <c r="D698" s="15">
        <f>DATE(cars[[#This Row],[year_1]],1,1)</f>
        <v>42736</v>
      </c>
      <c r="E698" t="s">
        <v>29</v>
      </c>
      <c r="F698" s="4">
        <v>132</v>
      </c>
      <c r="G698">
        <v>4</v>
      </c>
      <c r="H698" t="s">
        <v>33</v>
      </c>
      <c r="I698" t="s">
        <v>30</v>
      </c>
      <c r="J698">
        <v>4</v>
      </c>
      <c r="K698" t="s">
        <v>49</v>
      </c>
      <c r="L698" t="s">
        <v>21</v>
      </c>
      <c r="M698" t="s">
        <v>32</v>
      </c>
      <c r="N698">
        <v>36</v>
      </c>
      <c r="O698">
        <v>28</v>
      </c>
      <c r="P698">
        <v>2031</v>
      </c>
      <c r="Q698">
        <v>18500</v>
      </c>
    </row>
    <row r="699" spans="1:17" x14ac:dyDescent="0.25">
      <c r="A699" t="s">
        <v>88</v>
      </c>
      <c r="B699" s="1" t="s">
        <v>321</v>
      </c>
      <c r="C699">
        <v>2017</v>
      </c>
      <c r="D699" s="15">
        <f>DATE(cars[[#This Row],[year_1]],1,1)</f>
        <v>42736</v>
      </c>
      <c r="E699" t="s">
        <v>29</v>
      </c>
      <c r="F699" s="4">
        <v>132</v>
      </c>
      <c r="G699">
        <v>4</v>
      </c>
      <c r="H699" t="s">
        <v>33</v>
      </c>
      <c r="I699" t="s">
        <v>30</v>
      </c>
      <c r="J699">
        <v>4</v>
      </c>
      <c r="K699" t="s">
        <v>49</v>
      </c>
      <c r="L699" t="s">
        <v>21</v>
      </c>
      <c r="M699" t="s">
        <v>32</v>
      </c>
      <c r="N699">
        <v>35</v>
      </c>
      <c r="O699">
        <v>28</v>
      </c>
      <c r="P699">
        <v>2031</v>
      </c>
      <c r="Q699">
        <v>21900</v>
      </c>
    </row>
    <row r="700" spans="1:17" x14ac:dyDescent="0.25">
      <c r="A700" t="s">
        <v>88</v>
      </c>
      <c r="B700" s="1" t="s">
        <v>321</v>
      </c>
      <c r="C700">
        <v>2017</v>
      </c>
      <c r="D700" s="15">
        <f>DATE(cars[[#This Row],[year_1]],1,1)</f>
        <v>42736</v>
      </c>
      <c r="E700" t="s">
        <v>29</v>
      </c>
      <c r="F700" s="4">
        <v>132</v>
      </c>
      <c r="G700">
        <v>4</v>
      </c>
      <c r="H700" t="s">
        <v>33</v>
      </c>
      <c r="I700" t="s">
        <v>30</v>
      </c>
      <c r="J700">
        <v>4</v>
      </c>
      <c r="K700" t="s">
        <v>49</v>
      </c>
      <c r="L700" t="s">
        <v>21</v>
      </c>
      <c r="M700" t="s">
        <v>32</v>
      </c>
      <c r="N700">
        <v>36</v>
      </c>
      <c r="O700">
        <v>28</v>
      </c>
      <c r="P700">
        <v>2031</v>
      </c>
      <c r="Q700">
        <v>21825</v>
      </c>
    </row>
    <row r="701" spans="1:17" x14ac:dyDescent="0.25">
      <c r="A701" t="s">
        <v>88</v>
      </c>
      <c r="B701" s="1" t="s">
        <v>321</v>
      </c>
      <c r="C701">
        <v>2017</v>
      </c>
      <c r="D701" s="15">
        <f>DATE(cars[[#This Row],[year_1]],1,1)</f>
        <v>42736</v>
      </c>
      <c r="E701" t="s">
        <v>29</v>
      </c>
      <c r="F701" s="4">
        <v>132</v>
      </c>
      <c r="G701">
        <v>4</v>
      </c>
      <c r="H701" t="s">
        <v>33</v>
      </c>
      <c r="I701" t="s">
        <v>30</v>
      </c>
      <c r="J701">
        <v>4</v>
      </c>
      <c r="K701" t="s">
        <v>49</v>
      </c>
      <c r="L701" t="s">
        <v>21</v>
      </c>
      <c r="M701" t="s">
        <v>32</v>
      </c>
      <c r="N701">
        <v>36</v>
      </c>
      <c r="O701">
        <v>28</v>
      </c>
      <c r="P701">
        <v>2031</v>
      </c>
      <c r="Q701">
        <v>18935</v>
      </c>
    </row>
    <row r="702" spans="1:17" x14ac:dyDescent="0.25">
      <c r="A702" t="s">
        <v>88</v>
      </c>
      <c r="B702" s="1" t="s">
        <v>321</v>
      </c>
      <c r="C702">
        <v>2017</v>
      </c>
      <c r="D702" s="15">
        <f>DATE(cars[[#This Row],[year_1]],1,1)</f>
        <v>42736</v>
      </c>
      <c r="E702" t="s">
        <v>29</v>
      </c>
      <c r="F702" s="4">
        <v>132</v>
      </c>
      <c r="G702">
        <v>4</v>
      </c>
      <c r="H702" t="s">
        <v>33</v>
      </c>
      <c r="I702" t="s">
        <v>30</v>
      </c>
      <c r="J702">
        <v>4</v>
      </c>
      <c r="K702" t="s">
        <v>49</v>
      </c>
      <c r="L702" t="s">
        <v>21</v>
      </c>
      <c r="M702" t="s">
        <v>32</v>
      </c>
      <c r="N702">
        <v>35</v>
      </c>
      <c r="O702">
        <v>28</v>
      </c>
      <c r="P702">
        <v>2031</v>
      </c>
      <c r="Q702">
        <v>20445</v>
      </c>
    </row>
    <row r="703" spans="1:17" x14ac:dyDescent="0.25">
      <c r="A703" t="s">
        <v>36</v>
      </c>
      <c r="B703" s="1">
        <v>500</v>
      </c>
      <c r="C703">
        <v>2015</v>
      </c>
      <c r="D703" s="15">
        <f>DATE(cars[[#This Row],[year_1]],1,1)</f>
        <v>42005</v>
      </c>
      <c r="E703" t="s">
        <v>38</v>
      </c>
      <c r="F703" s="4">
        <v>135</v>
      </c>
      <c r="G703">
        <v>4</v>
      </c>
      <c r="H703" t="s">
        <v>18</v>
      </c>
      <c r="I703" t="s">
        <v>30</v>
      </c>
      <c r="J703">
        <v>2</v>
      </c>
      <c r="K703" t="s">
        <v>53</v>
      </c>
      <c r="L703" t="s">
        <v>21</v>
      </c>
      <c r="M703" t="s">
        <v>67</v>
      </c>
      <c r="N703">
        <v>34</v>
      </c>
      <c r="O703">
        <v>28</v>
      </c>
      <c r="P703">
        <v>819</v>
      </c>
      <c r="Q703">
        <v>19700</v>
      </c>
    </row>
    <row r="704" spans="1:17" x14ac:dyDescent="0.25">
      <c r="A704" t="s">
        <v>36</v>
      </c>
      <c r="B704" s="1">
        <v>500</v>
      </c>
      <c r="C704">
        <v>2016</v>
      </c>
      <c r="D704" s="15">
        <f>DATE(cars[[#This Row],[year_1]],1,1)</f>
        <v>42370</v>
      </c>
      <c r="E704" t="s">
        <v>38</v>
      </c>
      <c r="F704" s="4">
        <v>135</v>
      </c>
      <c r="G704">
        <v>4</v>
      </c>
      <c r="H704" t="s">
        <v>18</v>
      </c>
      <c r="I704" t="s">
        <v>30</v>
      </c>
      <c r="J704">
        <v>2</v>
      </c>
      <c r="K704" t="s">
        <v>53</v>
      </c>
      <c r="L704" t="s">
        <v>21</v>
      </c>
      <c r="M704" t="s">
        <v>67</v>
      </c>
      <c r="N704">
        <v>34</v>
      </c>
      <c r="O704">
        <v>28</v>
      </c>
      <c r="P704">
        <v>819</v>
      </c>
      <c r="Q704">
        <v>19700</v>
      </c>
    </row>
    <row r="705" spans="1:17" x14ac:dyDescent="0.25">
      <c r="A705" t="s">
        <v>477</v>
      </c>
      <c r="B705" s="1" t="s">
        <v>572</v>
      </c>
      <c r="C705">
        <v>2016</v>
      </c>
      <c r="D705" s="15">
        <f>DATE(cars[[#This Row],[year_1]],1,1)</f>
        <v>42370</v>
      </c>
      <c r="E705" t="s">
        <v>29</v>
      </c>
      <c r="F705" s="4">
        <v>137</v>
      </c>
      <c r="G705">
        <v>4</v>
      </c>
      <c r="H705" t="s">
        <v>33</v>
      </c>
      <c r="I705" t="s">
        <v>30</v>
      </c>
      <c r="J705">
        <v>4</v>
      </c>
      <c r="K705" t="s">
        <v>53</v>
      </c>
      <c r="L705" t="s">
        <v>21</v>
      </c>
      <c r="M705" t="s">
        <v>54</v>
      </c>
      <c r="N705">
        <v>37</v>
      </c>
      <c r="O705">
        <v>28</v>
      </c>
      <c r="P705">
        <v>105</v>
      </c>
      <c r="Q705">
        <v>19200</v>
      </c>
    </row>
    <row r="706" spans="1:17" x14ac:dyDescent="0.25">
      <c r="A706" t="s">
        <v>88</v>
      </c>
      <c r="B706" s="1" t="s">
        <v>320</v>
      </c>
      <c r="C706">
        <v>2017</v>
      </c>
      <c r="D706" s="15">
        <f>DATE(cars[[#This Row],[year_1]],1,1)</f>
        <v>42736</v>
      </c>
      <c r="E706" t="s">
        <v>29</v>
      </c>
      <c r="F706" s="4">
        <v>137</v>
      </c>
      <c r="G706">
        <v>4</v>
      </c>
      <c r="H706" t="s">
        <v>33</v>
      </c>
      <c r="I706" t="s">
        <v>30</v>
      </c>
      <c r="J706">
        <v>4</v>
      </c>
      <c r="K706" t="s">
        <v>53</v>
      </c>
      <c r="L706" t="s">
        <v>21</v>
      </c>
      <c r="M706" t="s">
        <v>54</v>
      </c>
      <c r="N706">
        <v>36</v>
      </c>
      <c r="O706">
        <v>28</v>
      </c>
      <c r="P706">
        <v>2031</v>
      </c>
      <c r="Q706">
        <v>19490</v>
      </c>
    </row>
    <row r="707" spans="1:17" x14ac:dyDescent="0.25">
      <c r="A707" t="s">
        <v>264</v>
      </c>
      <c r="B707" s="1" t="s">
        <v>405</v>
      </c>
      <c r="C707">
        <v>2017</v>
      </c>
      <c r="D707" s="15">
        <f>DATE(cars[[#This Row],[year_1]],1,1)</f>
        <v>42736</v>
      </c>
      <c r="E707" t="s">
        <v>29</v>
      </c>
      <c r="F707" s="4">
        <v>138</v>
      </c>
      <c r="G707">
        <v>4</v>
      </c>
      <c r="H707" t="s">
        <v>33</v>
      </c>
      <c r="I707" t="s">
        <v>30</v>
      </c>
      <c r="J707">
        <v>4</v>
      </c>
      <c r="K707" t="s">
        <v>101</v>
      </c>
      <c r="L707" t="s">
        <v>21</v>
      </c>
      <c r="M707" t="s">
        <v>90</v>
      </c>
      <c r="N707">
        <v>34</v>
      </c>
      <c r="O707">
        <v>28</v>
      </c>
      <c r="P707">
        <v>155</v>
      </c>
      <c r="Q707">
        <v>25565</v>
      </c>
    </row>
    <row r="708" spans="1:17" x14ac:dyDescent="0.25">
      <c r="A708" t="s">
        <v>186</v>
      </c>
      <c r="B708" s="1" t="s">
        <v>336</v>
      </c>
      <c r="C708">
        <v>2016</v>
      </c>
      <c r="D708" s="15">
        <f>DATE(cars[[#This Row],[year_1]],1,1)</f>
        <v>42370</v>
      </c>
      <c r="E708" t="s">
        <v>29</v>
      </c>
      <c r="F708" s="4">
        <v>138</v>
      </c>
      <c r="G708">
        <v>4</v>
      </c>
      <c r="H708" t="s">
        <v>18</v>
      </c>
      <c r="I708" t="s">
        <v>30</v>
      </c>
      <c r="J708">
        <v>4</v>
      </c>
      <c r="K708" t="s">
        <v>49</v>
      </c>
      <c r="L708" t="s">
        <v>31</v>
      </c>
      <c r="M708" t="s">
        <v>32</v>
      </c>
      <c r="N708">
        <v>42</v>
      </c>
      <c r="O708">
        <v>28</v>
      </c>
      <c r="P708">
        <v>1385</v>
      </c>
      <c r="Q708">
        <v>20195</v>
      </c>
    </row>
    <row r="709" spans="1:17" x14ac:dyDescent="0.25">
      <c r="A709" t="s">
        <v>186</v>
      </c>
      <c r="B709" s="1" t="s">
        <v>337</v>
      </c>
      <c r="C709">
        <v>2015</v>
      </c>
      <c r="D709" s="15">
        <f>DATE(cars[[#This Row],[year_1]],1,1)</f>
        <v>42005</v>
      </c>
      <c r="E709" t="s">
        <v>29</v>
      </c>
      <c r="F709" s="4">
        <v>138</v>
      </c>
      <c r="G709">
        <v>4</v>
      </c>
      <c r="H709" t="s">
        <v>18</v>
      </c>
      <c r="I709" t="s">
        <v>30</v>
      </c>
      <c r="J709">
        <v>4</v>
      </c>
      <c r="K709" t="s">
        <v>49</v>
      </c>
      <c r="L709" t="s">
        <v>31</v>
      </c>
      <c r="M709" t="s">
        <v>32</v>
      </c>
      <c r="N709">
        <v>42</v>
      </c>
      <c r="O709">
        <v>28</v>
      </c>
      <c r="P709">
        <v>1385</v>
      </c>
      <c r="Q709">
        <v>20095</v>
      </c>
    </row>
    <row r="710" spans="1:17" x14ac:dyDescent="0.25">
      <c r="A710" t="s">
        <v>186</v>
      </c>
      <c r="B710" s="1" t="s">
        <v>893</v>
      </c>
      <c r="C710">
        <v>2017</v>
      </c>
      <c r="D710" s="15">
        <f>DATE(cars[[#This Row],[year_1]],1,1)</f>
        <v>42736</v>
      </c>
      <c r="E710" t="s">
        <v>29</v>
      </c>
      <c r="F710" s="4">
        <v>138</v>
      </c>
      <c r="G710">
        <v>4</v>
      </c>
      <c r="H710" t="s">
        <v>18</v>
      </c>
      <c r="I710" t="s">
        <v>30</v>
      </c>
      <c r="J710">
        <v>4</v>
      </c>
      <c r="K710" t="s">
        <v>49</v>
      </c>
      <c r="L710" t="s">
        <v>21</v>
      </c>
      <c r="M710" t="s">
        <v>32</v>
      </c>
      <c r="N710">
        <v>39</v>
      </c>
      <c r="O710">
        <v>28</v>
      </c>
      <c r="P710">
        <v>1385</v>
      </c>
      <c r="Q710">
        <v>19720</v>
      </c>
    </row>
    <row r="711" spans="1:17" x14ac:dyDescent="0.25">
      <c r="A711" t="s">
        <v>186</v>
      </c>
      <c r="B711" s="1" t="s">
        <v>893</v>
      </c>
      <c r="C711">
        <v>2017</v>
      </c>
      <c r="D711" s="15">
        <f>DATE(cars[[#This Row],[year_1]],1,1)</f>
        <v>42736</v>
      </c>
      <c r="E711" t="s">
        <v>29</v>
      </c>
      <c r="F711" s="4">
        <v>138</v>
      </c>
      <c r="G711">
        <v>4</v>
      </c>
      <c r="H711" t="s">
        <v>18</v>
      </c>
      <c r="I711" t="s">
        <v>30</v>
      </c>
      <c r="J711">
        <v>4</v>
      </c>
      <c r="K711" t="s">
        <v>49</v>
      </c>
      <c r="L711" t="s">
        <v>21</v>
      </c>
      <c r="M711" t="s">
        <v>32</v>
      </c>
      <c r="N711">
        <v>39</v>
      </c>
      <c r="O711">
        <v>28</v>
      </c>
      <c r="P711">
        <v>1385</v>
      </c>
      <c r="Q711">
        <v>17530</v>
      </c>
    </row>
    <row r="712" spans="1:17" x14ac:dyDescent="0.25">
      <c r="A712" t="s">
        <v>186</v>
      </c>
      <c r="B712" s="1" t="s">
        <v>893</v>
      </c>
      <c r="C712">
        <v>2017</v>
      </c>
      <c r="D712" s="15">
        <f>DATE(cars[[#This Row],[year_1]],1,1)</f>
        <v>42736</v>
      </c>
      <c r="E712" t="s">
        <v>29</v>
      </c>
      <c r="F712" s="4">
        <v>138</v>
      </c>
      <c r="G712">
        <v>4</v>
      </c>
      <c r="H712" t="s">
        <v>18</v>
      </c>
      <c r="I712" t="s">
        <v>30</v>
      </c>
      <c r="J712">
        <v>4</v>
      </c>
      <c r="K712" t="s">
        <v>53</v>
      </c>
      <c r="L712" t="s">
        <v>21</v>
      </c>
      <c r="M712" t="s">
        <v>54</v>
      </c>
      <c r="N712">
        <v>39</v>
      </c>
      <c r="O712">
        <v>28</v>
      </c>
      <c r="P712">
        <v>1385</v>
      </c>
      <c r="Q712">
        <v>19720</v>
      </c>
    </row>
    <row r="713" spans="1:17" x14ac:dyDescent="0.25">
      <c r="A713" t="s">
        <v>220</v>
      </c>
      <c r="B713" s="1" t="s">
        <v>221</v>
      </c>
      <c r="C713">
        <v>2014</v>
      </c>
      <c r="D713" s="15">
        <f>DATE(cars[[#This Row],[year_1]],1,1)</f>
        <v>41640</v>
      </c>
      <c r="E713" t="s">
        <v>60</v>
      </c>
      <c r="F713" s="4">
        <v>140</v>
      </c>
      <c r="G713">
        <v>4</v>
      </c>
      <c r="H713" t="s">
        <v>77</v>
      </c>
      <c r="I713" t="s">
        <v>30</v>
      </c>
      <c r="J713">
        <v>2</v>
      </c>
      <c r="K713" t="s">
        <v>222</v>
      </c>
      <c r="L713" t="s">
        <v>21</v>
      </c>
      <c r="M713" t="s">
        <v>25</v>
      </c>
      <c r="N713">
        <v>41</v>
      </c>
      <c r="O713">
        <v>28</v>
      </c>
      <c r="P713">
        <v>873</v>
      </c>
      <c r="Q713">
        <v>32755</v>
      </c>
    </row>
    <row r="714" spans="1:17" x14ac:dyDescent="0.25">
      <c r="A714" t="s">
        <v>220</v>
      </c>
      <c r="B714" s="1" t="s">
        <v>221</v>
      </c>
      <c r="C714">
        <v>2014</v>
      </c>
      <c r="D714" s="15">
        <f>DATE(cars[[#This Row],[year_1]],1,1)</f>
        <v>41640</v>
      </c>
      <c r="E714" t="s">
        <v>60</v>
      </c>
      <c r="F714" s="4">
        <v>140</v>
      </c>
      <c r="G714">
        <v>4</v>
      </c>
      <c r="H714" t="s">
        <v>77</v>
      </c>
      <c r="I714" t="s">
        <v>30</v>
      </c>
      <c r="J714">
        <v>2</v>
      </c>
      <c r="K714" t="s">
        <v>222</v>
      </c>
      <c r="L714" t="s">
        <v>21</v>
      </c>
      <c r="M714" t="s">
        <v>25</v>
      </c>
      <c r="N714">
        <v>41</v>
      </c>
      <c r="O714">
        <v>28</v>
      </c>
      <c r="P714">
        <v>873</v>
      </c>
      <c r="Q714">
        <v>31195</v>
      </c>
    </row>
    <row r="715" spans="1:17" x14ac:dyDescent="0.25">
      <c r="A715" t="s">
        <v>220</v>
      </c>
      <c r="B715" s="1" t="s">
        <v>221</v>
      </c>
      <c r="C715">
        <v>2014</v>
      </c>
      <c r="D715" s="15">
        <f>DATE(cars[[#This Row],[year_1]],1,1)</f>
        <v>41640</v>
      </c>
      <c r="E715" t="s">
        <v>60</v>
      </c>
      <c r="F715" s="4">
        <v>140</v>
      </c>
      <c r="G715">
        <v>4</v>
      </c>
      <c r="H715" t="s">
        <v>18</v>
      </c>
      <c r="I715" t="s">
        <v>30</v>
      </c>
      <c r="J715">
        <v>2</v>
      </c>
      <c r="K715" t="s">
        <v>222</v>
      </c>
      <c r="L715" t="s">
        <v>21</v>
      </c>
      <c r="M715" t="s">
        <v>25</v>
      </c>
      <c r="N715">
        <v>41</v>
      </c>
      <c r="O715">
        <v>28</v>
      </c>
      <c r="P715">
        <v>873</v>
      </c>
      <c r="Q715">
        <v>30095</v>
      </c>
    </row>
    <row r="716" spans="1:17" x14ac:dyDescent="0.25">
      <c r="A716" t="s">
        <v>220</v>
      </c>
      <c r="B716" s="1" t="s">
        <v>221</v>
      </c>
      <c r="C716">
        <v>2014</v>
      </c>
      <c r="D716" s="15">
        <f>DATE(cars[[#This Row],[year_1]],1,1)</f>
        <v>41640</v>
      </c>
      <c r="E716" t="s">
        <v>60</v>
      </c>
      <c r="F716" s="4">
        <v>140</v>
      </c>
      <c r="G716">
        <v>4</v>
      </c>
      <c r="H716" t="s">
        <v>77</v>
      </c>
      <c r="I716" t="s">
        <v>30</v>
      </c>
      <c r="J716">
        <v>2</v>
      </c>
      <c r="K716" t="s">
        <v>222</v>
      </c>
      <c r="L716" t="s">
        <v>21</v>
      </c>
      <c r="M716" t="s">
        <v>25</v>
      </c>
      <c r="N716">
        <v>41</v>
      </c>
      <c r="O716">
        <v>28</v>
      </c>
      <c r="P716">
        <v>873</v>
      </c>
      <c r="Q716">
        <v>29995</v>
      </c>
    </row>
    <row r="717" spans="1:17" x14ac:dyDescent="0.25">
      <c r="A717" t="s">
        <v>220</v>
      </c>
      <c r="B717" s="1" t="s">
        <v>221</v>
      </c>
      <c r="C717">
        <v>2014</v>
      </c>
      <c r="D717" s="15">
        <f>DATE(cars[[#This Row],[year_1]],1,1)</f>
        <v>41640</v>
      </c>
      <c r="E717" t="s">
        <v>60</v>
      </c>
      <c r="F717" s="4">
        <v>140</v>
      </c>
      <c r="G717">
        <v>4</v>
      </c>
      <c r="H717" t="s">
        <v>18</v>
      </c>
      <c r="I717" t="s">
        <v>30</v>
      </c>
      <c r="J717">
        <v>2</v>
      </c>
      <c r="K717" t="s">
        <v>222</v>
      </c>
      <c r="L717" t="s">
        <v>21</v>
      </c>
      <c r="M717" t="s">
        <v>25</v>
      </c>
      <c r="N717">
        <v>41</v>
      </c>
      <c r="O717">
        <v>28</v>
      </c>
      <c r="P717">
        <v>873</v>
      </c>
      <c r="Q717">
        <v>28895</v>
      </c>
    </row>
    <row r="718" spans="1:17" x14ac:dyDescent="0.25">
      <c r="A718" t="s">
        <v>146</v>
      </c>
      <c r="B718" s="1" t="s">
        <v>556</v>
      </c>
      <c r="C718">
        <v>2016</v>
      </c>
      <c r="D718" s="15">
        <f>DATE(cars[[#This Row],[year_1]],1,1)</f>
        <v>42370</v>
      </c>
      <c r="E718" t="s">
        <v>29</v>
      </c>
      <c r="F718" s="4">
        <v>141</v>
      </c>
      <c r="G718">
        <v>4</v>
      </c>
      <c r="H718" t="s">
        <v>33</v>
      </c>
      <c r="I718" t="s">
        <v>30</v>
      </c>
      <c r="J718">
        <v>4</v>
      </c>
      <c r="K718" t="s">
        <v>101</v>
      </c>
      <c r="L718" t="s">
        <v>21</v>
      </c>
      <c r="M718" t="s">
        <v>90</v>
      </c>
      <c r="N718">
        <v>35</v>
      </c>
      <c r="O718">
        <v>28</v>
      </c>
      <c r="P718">
        <v>2202</v>
      </c>
      <c r="Q718">
        <v>22065</v>
      </c>
    </row>
    <row r="719" spans="1:17" x14ac:dyDescent="0.25">
      <c r="A719" t="s">
        <v>146</v>
      </c>
      <c r="B719" s="1" t="s">
        <v>556</v>
      </c>
      <c r="C719">
        <v>2016</v>
      </c>
      <c r="D719" s="15">
        <f>DATE(cars[[#This Row],[year_1]],1,1)</f>
        <v>42370</v>
      </c>
      <c r="E719" t="s">
        <v>29</v>
      </c>
      <c r="F719" s="4">
        <v>141</v>
      </c>
      <c r="G719">
        <v>4</v>
      </c>
      <c r="H719" t="s">
        <v>33</v>
      </c>
      <c r="I719" t="s">
        <v>30</v>
      </c>
      <c r="J719">
        <v>4</v>
      </c>
      <c r="K719" t="s">
        <v>101</v>
      </c>
      <c r="L719" t="s">
        <v>21</v>
      </c>
      <c r="M719" t="s">
        <v>90</v>
      </c>
      <c r="N719">
        <v>35</v>
      </c>
      <c r="O719">
        <v>28</v>
      </c>
      <c r="P719">
        <v>2202</v>
      </c>
      <c r="Q719">
        <v>20015</v>
      </c>
    </row>
    <row r="720" spans="1:17" x14ac:dyDescent="0.25">
      <c r="A720" t="s">
        <v>146</v>
      </c>
      <c r="B720" s="1" t="s">
        <v>556</v>
      </c>
      <c r="C720">
        <v>2016</v>
      </c>
      <c r="D720" s="15">
        <f>DATE(cars[[#This Row],[year_1]],1,1)</f>
        <v>42370</v>
      </c>
      <c r="E720" t="s">
        <v>29</v>
      </c>
      <c r="F720" s="4">
        <v>141</v>
      </c>
      <c r="G720">
        <v>4</v>
      </c>
      <c r="H720" t="s">
        <v>33</v>
      </c>
      <c r="I720" t="s">
        <v>30</v>
      </c>
      <c r="J720">
        <v>4</v>
      </c>
      <c r="K720" t="s">
        <v>101</v>
      </c>
      <c r="L720" t="s">
        <v>21</v>
      </c>
      <c r="M720" t="s">
        <v>90</v>
      </c>
      <c r="N720">
        <v>35</v>
      </c>
      <c r="O720">
        <v>28</v>
      </c>
      <c r="P720">
        <v>2202</v>
      </c>
      <c r="Q720">
        <v>24690</v>
      </c>
    </row>
    <row r="721" spans="1:17" x14ac:dyDescent="0.25">
      <c r="A721" t="s">
        <v>146</v>
      </c>
      <c r="B721" s="1" t="s">
        <v>556</v>
      </c>
      <c r="C721">
        <v>2017</v>
      </c>
      <c r="D721" s="15">
        <f>DATE(cars[[#This Row],[year_1]],1,1)</f>
        <v>42736</v>
      </c>
      <c r="E721" t="s">
        <v>29</v>
      </c>
      <c r="F721" s="4">
        <v>141</v>
      </c>
      <c r="G721">
        <v>4</v>
      </c>
      <c r="H721" t="s">
        <v>33</v>
      </c>
      <c r="I721" t="s">
        <v>30</v>
      </c>
      <c r="J721">
        <v>4</v>
      </c>
      <c r="K721" t="s">
        <v>101</v>
      </c>
      <c r="L721" t="s">
        <v>21</v>
      </c>
      <c r="M721" t="s">
        <v>90</v>
      </c>
      <c r="N721">
        <v>34</v>
      </c>
      <c r="O721">
        <v>28</v>
      </c>
      <c r="P721">
        <v>2202</v>
      </c>
      <c r="Q721">
        <v>22215</v>
      </c>
    </row>
    <row r="722" spans="1:17" x14ac:dyDescent="0.25">
      <c r="A722" t="s">
        <v>146</v>
      </c>
      <c r="B722" s="1" t="s">
        <v>556</v>
      </c>
      <c r="C722">
        <v>2017</v>
      </c>
      <c r="D722" s="15">
        <f>DATE(cars[[#This Row],[year_1]],1,1)</f>
        <v>42736</v>
      </c>
      <c r="E722" t="s">
        <v>29</v>
      </c>
      <c r="F722" s="4">
        <v>141</v>
      </c>
      <c r="G722">
        <v>4</v>
      </c>
      <c r="H722" t="s">
        <v>33</v>
      </c>
      <c r="I722" t="s">
        <v>30</v>
      </c>
      <c r="J722">
        <v>4</v>
      </c>
      <c r="K722" t="s">
        <v>101</v>
      </c>
      <c r="L722" t="s">
        <v>21</v>
      </c>
      <c r="M722" t="s">
        <v>90</v>
      </c>
      <c r="N722">
        <v>34</v>
      </c>
      <c r="O722">
        <v>28</v>
      </c>
      <c r="P722">
        <v>2202</v>
      </c>
      <c r="Q722">
        <v>20165</v>
      </c>
    </row>
    <row r="723" spans="1:17" x14ac:dyDescent="0.25">
      <c r="A723" t="s">
        <v>146</v>
      </c>
      <c r="B723" s="1" t="s">
        <v>556</v>
      </c>
      <c r="C723">
        <v>2017</v>
      </c>
      <c r="D723" s="15">
        <f>DATE(cars[[#This Row],[year_1]],1,1)</f>
        <v>42736</v>
      </c>
      <c r="E723" t="s">
        <v>29</v>
      </c>
      <c r="F723" s="4">
        <v>141</v>
      </c>
      <c r="G723">
        <v>4</v>
      </c>
      <c r="H723" t="s">
        <v>33</v>
      </c>
      <c r="I723" t="s">
        <v>30</v>
      </c>
      <c r="J723">
        <v>4</v>
      </c>
      <c r="K723" t="s">
        <v>101</v>
      </c>
      <c r="L723" t="s">
        <v>21</v>
      </c>
      <c r="M723" t="s">
        <v>90</v>
      </c>
      <c r="N723">
        <v>34</v>
      </c>
      <c r="O723">
        <v>28</v>
      </c>
      <c r="P723">
        <v>2202</v>
      </c>
      <c r="Q723">
        <v>24840</v>
      </c>
    </row>
    <row r="724" spans="1:17" x14ac:dyDescent="0.25">
      <c r="A724" t="s">
        <v>146</v>
      </c>
      <c r="B724" s="1" t="s">
        <v>286</v>
      </c>
      <c r="C724">
        <v>2015</v>
      </c>
      <c r="D724" s="15">
        <f>DATE(cars[[#This Row],[year_1]],1,1)</f>
        <v>42005</v>
      </c>
      <c r="E724" t="s">
        <v>29</v>
      </c>
      <c r="F724" s="4">
        <v>143</v>
      </c>
      <c r="G724">
        <v>4</v>
      </c>
      <c r="H724" t="s">
        <v>18</v>
      </c>
      <c r="I724" t="s">
        <v>30</v>
      </c>
      <c r="J724">
        <v>4</v>
      </c>
      <c r="K724" t="s">
        <v>49</v>
      </c>
      <c r="L724" t="s">
        <v>21</v>
      </c>
      <c r="M724" t="s">
        <v>32</v>
      </c>
      <c r="N724">
        <v>36</v>
      </c>
      <c r="O724">
        <v>28</v>
      </c>
      <c r="P724">
        <v>2202</v>
      </c>
      <c r="Q724">
        <v>18490</v>
      </c>
    </row>
    <row r="725" spans="1:17" x14ac:dyDescent="0.25">
      <c r="A725" t="s">
        <v>146</v>
      </c>
      <c r="B725" s="1" t="s">
        <v>286</v>
      </c>
      <c r="C725">
        <v>2015</v>
      </c>
      <c r="D725" s="15">
        <f>DATE(cars[[#This Row],[year_1]],1,1)</f>
        <v>42005</v>
      </c>
      <c r="E725" t="s">
        <v>29</v>
      </c>
      <c r="F725" s="4">
        <v>143</v>
      </c>
      <c r="G725">
        <v>4</v>
      </c>
      <c r="H725" t="s">
        <v>18</v>
      </c>
      <c r="I725" t="s">
        <v>30</v>
      </c>
      <c r="J725">
        <v>2</v>
      </c>
      <c r="K725" t="s">
        <v>49</v>
      </c>
      <c r="L725" t="s">
        <v>21</v>
      </c>
      <c r="M725" t="s">
        <v>22</v>
      </c>
      <c r="N725">
        <v>36</v>
      </c>
      <c r="O725">
        <v>28</v>
      </c>
      <c r="P725">
        <v>2202</v>
      </c>
      <c r="Q725">
        <v>20390</v>
      </c>
    </row>
    <row r="726" spans="1:17" x14ac:dyDescent="0.25">
      <c r="A726" t="s">
        <v>146</v>
      </c>
      <c r="B726" s="1" t="s">
        <v>286</v>
      </c>
      <c r="C726">
        <v>2015</v>
      </c>
      <c r="D726" s="15">
        <f>DATE(cars[[#This Row],[year_1]],1,1)</f>
        <v>42005</v>
      </c>
      <c r="E726" t="s">
        <v>29</v>
      </c>
      <c r="F726" s="4">
        <v>143</v>
      </c>
      <c r="G726">
        <v>4</v>
      </c>
      <c r="H726" t="s">
        <v>18</v>
      </c>
      <c r="I726" t="s">
        <v>30</v>
      </c>
      <c r="J726">
        <v>2</v>
      </c>
      <c r="K726" t="s">
        <v>49</v>
      </c>
      <c r="L726" t="s">
        <v>21</v>
      </c>
      <c r="M726" t="s">
        <v>22</v>
      </c>
      <c r="N726">
        <v>36</v>
      </c>
      <c r="O726">
        <v>28</v>
      </c>
      <c r="P726">
        <v>2202</v>
      </c>
      <c r="Q726">
        <v>18290</v>
      </c>
    </row>
    <row r="727" spans="1:17" x14ac:dyDescent="0.25">
      <c r="A727" t="s">
        <v>142</v>
      </c>
      <c r="B727" s="1" t="s">
        <v>398</v>
      </c>
      <c r="C727">
        <v>2015</v>
      </c>
      <c r="D727" s="15">
        <f>DATE(cars[[#This Row],[year_1]],1,1)</f>
        <v>42005</v>
      </c>
      <c r="E727" t="s">
        <v>29</v>
      </c>
      <c r="F727" s="4">
        <v>145</v>
      </c>
      <c r="G727">
        <v>4</v>
      </c>
      <c r="H727" t="s">
        <v>33</v>
      </c>
      <c r="I727" t="s">
        <v>30</v>
      </c>
      <c r="J727">
        <v>4</v>
      </c>
      <c r="K727" t="s">
        <v>49</v>
      </c>
      <c r="L727" t="s">
        <v>21</v>
      </c>
      <c r="M727" t="s">
        <v>32</v>
      </c>
      <c r="N727">
        <v>38</v>
      </c>
      <c r="O727">
        <v>28</v>
      </c>
      <c r="P727">
        <v>1439</v>
      </c>
      <c r="Q727">
        <v>18250</v>
      </c>
    </row>
    <row r="728" spans="1:17" x14ac:dyDescent="0.25">
      <c r="A728" t="s">
        <v>142</v>
      </c>
      <c r="B728" s="1" t="s">
        <v>398</v>
      </c>
      <c r="C728">
        <v>2016</v>
      </c>
      <c r="D728" s="15">
        <f>DATE(cars[[#This Row],[year_1]],1,1)</f>
        <v>42370</v>
      </c>
      <c r="E728" t="s">
        <v>29</v>
      </c>
      <c r="F728" s="4">
        <v>145</v>
      </c>
      <c r="G728">
        <v>4</v>
      </c>
      <c r="H728" t="s">
        <v>33</v>
      </c>
      <c r="I728" t="s">
        <v>30</v>
      </c>
      <c r="J728">
        <v>4</v>
      </c>
      <c r="K728" t="s">
        <v>49</v>
      </c>
      <c r="L728" t="s">
        <v>21</v>
      </c>
      <c r="M728" t="s">
        <v>32</v>
      </c>
      <c r="N728">
        <v>38</v>
      </c>
      <c r="O728">
        <v>28</v>
      </c>
      <c r="P728">
        <v>1439</v>
      </c>
      <c r="Q728">
        <v>18250</v>
      </c>
    </row>
    <row r="729" spans="1:17" x14ac:dyDescent="0.25">
      <c r="A729" t="s">
        <v>142</v>
      </c>
      <c r="B729" s="1" t="s">
        <v>398</v>
      </c>
      <c r="C729">
        <v>2016</v>
      </c>
      <c r="D729" s="15">
        <f>DATE(cars[[#This Row],[year_1]],1,1)</f>
        <v>42370</v>
      </c>
      <c r="E729" t="s">
        <v>29</v>
      </c>
      <c r="F729" s="4">
        <v>145</v>
      </c>
      <c r="G729">
        <v>4</v>
      </c>
      <c r="H729" t="s">
        <v>33</v>
      </c>
      <c r="I729" t="s">
        <v>30</v>
      </c>
      <c r="J729">
        <v>4</v>
      </c>
      <c r="K729" t="s">
        <v>49</v>
      </c>
      <c r="L729" t="s">
        <v>21</v>
      </c>
      <c r="M729" t="s">
        <v>32</v>
      </c>
      <c r="N729">
        <v>38</v>
      </c>
      <c r="O729">
        <v>28</v>
      </c>
      <c r="P729">
        <v>1439</v>
      </c>
      <c r="Q729">
        <v>19700</v>
      </c>
    </row>
    <row r="730" spans="1:17" x14ac:dyDescent="0.25">
      <c r="A730" t="s">
        <v>142</v>
      </c>
      <c r="B730" s="1" t="s">
        <v>398</v>
      </c>
      <c r="C730">
        <v>2017</v>
      </c>
      <c r="D730" s="15">
        <f>DATE(cars[[#This Row],[year_1]],1,1)</f>
        <v>42736</v>
      </c>
      <c r="E730" t="s">
        <v>29</v>
      </c>
      <c r="F730" s="4">
        <v>147</v>
      </c>
      <c r="G730">
        <v>4</v>
      </c>
      <c r="H730" t="s">
        <v>33</v>
      </c>
      <c r="I730" t="s">
        <v>30</v>
      </c>
      <c r="J730">
        <v>4</v>
      </c>
      <c r="K730" t="s">
        <v>49</v>
      </c>
      <c r="L730" t="s">
        <v>21</v>
      </c>
      <c r="M730" t="s">
        <v>32</v>
      </c>
      <c r="N730">
        <v>37</v>
      </c>
      <c r="O730">
        <v>28</v>
      </c>
      <c r="P730">
        <v>1439</v>
      </c>
      <c r="Q730">
        <v>22350</v>
      </c>
    </row>
    <row r="731" spans="1:17" x14ac:dyDescent="0.25">
      <c r="A731" t="s">
        <v>142</v>
      </c>
      <c r="B731" s="1" t="s">
        <v>395</v>
      </c>
      <c r="C731">
        <v>2013</v>
      </c>
      <c r="D731" s="15">
        <f>DATE(cars[[#This Row],[year_1]],1,1)</f>
        <v>41275</v>
      </c>
      <c r="E731" t="s">
        <v>29</v>
      </c>
      <c r="F731" s="4">
        <v>148</v>
      </c>
      <c r="G731">
        <v>4</v>
      </c>
      <c r="H731" t="s">
        <v>18</v>
      </c>
      <c r="I731" t="s">
        <v>30</v>
      </c>
      <c r="J731">
        <v>2</v>
      </c>
      <c r="K731" t="s">
        <v>49</v>
      </c>
      <c r="L731" t="s">
        <v>21</v>
      </c>
      <c r="M731" t="s">
        <v>22</v>
      </c>
      <c r="N731">
        <v>38</v>
      </c>
      <c r="O731">
        <v>28</v>
      </c>
      <c r="P731">
        <v>1439</v>
      </c>
      <c r="Q731">
        <v>19895</v>
      </c>
    </row>
    <row r="732" spans="1:17" x14ac:dyDescent="0.25">
      <c r="A732" t="s">
        <v>142</v>
      </c>
      <c r="B732" s="1" t="s">
        <v>395</v>
      </c>
      <c r="C732">
        <v>2013</v>
      </c>
      <c r="D732" s="15">
        <f>DATE(cars[[#This Row],[year_1]],1,1)</f>
        <v>41275</v>
      </c>
      <c r="E732" t="s">
        <v>29</v>
      </c>
      <c r="F732" s="4">
        <v>148</v>
      </c>
      <c r="G732">
        <v>4</v>
      </c>
      <c r="H732" t="s">
        <v>18</v>
      </c>
      <c r="I732" t="s">
        <v>30</v>
      </c>
      <c r="J732">
        <v>2</v>
      </c>
      <c r="K732" t="s">
        <v>49</v>
      </c>
      <c r="L732" t="s">
        <v>21</v>
      </c>
      <c r="M732" t="s">
        <v>22</v>
      </c>
      <c r="N732">
        <v>38</v>
      </c>
      <c r="O732">
        <v>28</v>
      </c>
      <c r="P732">
        <v>1439</v>
      </c>
      <c r="Q732">
        <v>17595</v>
      </c>
    </row>
    <row r="733" spans="1:17" x14ac:dyDescent="0.25">
      <c r="A733" t="s">
        <v>217</v>
      </c>
      <c r="B733" s="1" t="s">
        <v>571</v>
      </c>
      <c r="C733">
        <v>2015</v>
      </c>
      <c r="D733" s="15">
        <f>DATE(cars[[#This Row],[year_1]],1,1)</f>
        <v>42005</v>
      </c>
      <c r="E733" t="s">
        <v>29</v>
      </c>
      <c r="F733" s="4">
        <v>148</v>
      </c>
      <c r="G733">
        <v>4</v>
      </c>
      <c r="H733" t="s">
        <v>33</v>
      </c>
      <c r="I733" t="s">
        <v>34</v>
      </c>
      <c r="J733">
        <v>4</v>
      </c>
      <c r="K733" t="s">
        <v>53</v>
      </c>
      <c r="L733" t="s">
        <v>21</v>
      </c>
      <c r="M733" t="s">
        <v>54</v>
      </c>
      <c r="N733">
        <v>37</v>
      </c>
      <c r="O733">
        <v>28</v>
      </c>
      <c r="P733">
        <v>640</v>
      </c>
      <c r="Q733">
        <v>21495</v>
      </c>
    </row>
    <row r="734" spans="1:17" x14ac:dyDescent="0.25">
      <c r="A734" t="s">
        <v>217</v>
      </c>
      <c r="B734" s="1" t="s">
        <v>571</v>
      </c>
      <c r="C734">
        <v>2015</v>
      </c>
      <c r="D734" s="15">
        <f>DATE(cars[[#This Row],[year_1]],1,1)</f>
        <v>42005</v>
      </c>
      <c r="E734" t="s">
        <v>29</v>
      </c>
      <c r="F734" s="4">
        <v>148</v>
      </c>
      <c r="G734">
        <v>4</v>
      </c>
      <c r="H734" t="s">
        <v>33</v>
      </c>
      <c r="I734" t="s">
        <v>34</v>
      </c>
      <c r="J734">
        <v>4</v>
      </c>
      <c r="K734" t="s">
        <v>49</v>
      </c>
      <c r="L734" t="s">
        <v>21</v>
      </c>
      <c r="M734" t="s">
        <v>32</v>
      </c>
      <c r="N734">
        <v>37</v>
      </c>
      <c r="O734">
        <v>28</v>
      </c>
      <c r="P734">
        <v>640</v>
      </c>
      <c r="Q734">
        <v>20995</v>
      </c>
    </row>
    <row r="735" spans="1:17" x14ac:dyDescent="0.25">
      <c r="A735" t="s">
        <v>217</v>
      </c>
      <c r="B735" s="1" t="s">
        <v>571</v>
      </c>
      <c r="C735">
        <v>2015</v>
      </c>
      <c r="D735" s="15">
        <f>DATE(cars[[#This Row],[year_1]],1,1)</f>
        <v>42005</v>
      </c>
      <c r="E735" t="s">
        <v>29</v>
      </c>
      <c r="F735" s="4">
        <v>148</v>
      </c>
      <c r="G735">
        <v>4</v>
      </c>
      <c r="H735" t="s">
        <v>33</v>
      </c>
      <c r="I735" t="s">
        <v>34</v>
      </c>
      <c r="J735">
        <v>4</v>
      </c>
      <c r="K735" t="s">
        <v>53</v>
      </c>
      <c r="L735" t="s">
        <v>21</v>
      </c>
      <c r="M735" t="s">
        <v>54</v>
      </c>
      <c r="N735">
        <v>37</v>
      </c>
      <c r="O735">
        <v>28</v>
      </c>
      <c r="P735">
        <v>640</v>
      </c>
      <c r="Q735">
        <v>22795</v>
      </c>
    </row>
    <row r="736" spans="1:17" x14ac:dyDescent="0.25">
      <c r="A736" t="s">
        <v>217</v>
      </c>
      <c r="B736" s="1" t="s">
        <v>571</v>
      </c>
      <c r="C736">
        <v>2015</v>
      </c>
      <c r="D736" s="15">
        <f>DATE(cars[[#This Row],[year_1]],1,1)</f>
        <v>42005</v>
      </c>
      <c r="E736" t="s">
        <v>29</v>
      </c>
      <c r="F736" s="4">
        <v>148</v>
      </c>
      <c r="G736">
        <v>4</v>
      </c>
      <c r="H736" t="s">
        <v>33</v>
      </c>
      <c r="I736" t="s">
        <v>34</v>
      </c>
      <c r="J736">
        <v>4</v>
      </c>
      <c r="K736" t="s">
        <v>53</v>
      </c>
      <c r="L736" t="s">
        <v>21</v>
      </c>
      <c r="M736" t="s">
        <v>54</v>
      </c>
      <c r="N736">
        <v>37</v>
      </c>
      <c r="O736">
        <v>28</v>
      </c>
      <c r="P736">
        <v>640</v>
      </c>
      <c r="Q736">
        <v>19695</v>
      </c>
    </row>
    <row r="737" spans="1:17" x14ac:dyDescent="0.25">
      <c r="A737" t="s">
        <v>217</v>
      </c>
      <c r="B737" s="1" t="s">
        <v>571</v>
      </c>
      <c r="C737">
        <v>2015</v>
      </c>
      <c r="D737" s="15">
        <f>DATE(cars[[#This Row],[year_1]],1,1)</f>
        <v>42005</v>
      </c>
      <c r="E737" t="s">
        <v>29</v>
      </c>
      <c r="F737" s="4">
        <v>148</v>
      </c>
      <c r="G737">
        <v>4</v>
      </c>
      <c r="H737" t="s">
        <v>33</v>
      </c>
      <c r="I737" t="s">
        <v>34</v>
      </c>
      <c r="J737">
        <v>4</v>
      </c>
      <c r="K737" t="s">
        <v>49</v>
      </c>
      <c r="L737" t="s">
        <v>21</v>
      </c>
      <c r="M737" t="s">
        <v>32</v>
      </c>
      <c r="N737">
        <v>37</v>
      </c>
      <c r="O737">
        <v>28</v>
      </c>
      <c r="P737">
        <v>640</v>
      </c>
      <c r="Q737">
        <v>22295</v>
      </c>
    </row>
    <row r="738" spans="1:17" x14ac:dyDescent="0.25">
      <c r="A738" t="s">
        <v>217</v>
      </c>
      <c r="B738" s="1" t="s">
        <v>571</v>
      </c>
      <c r="C738">
        <v>2015</v>
      </c>
      <c r="D738" s="15">
        <f>DATE(cars[[#This Row],[year_1]],1,1)</f>
        <v>42005</v>
      </c>
      <c r="E738" t="s">
        <v>29</v>
      </c>
      <c r="F738" s="4">
        <v>148</v>
      </c>
      <c r="G738">
        <v>4</v>
      </c>
      <c r="H738" t="s">
        <v>33</v>
      </c>
      <c r="I738" t="s">
        <v>34</v>
      </c>
      <c r="J738">
        <v>4</v>
      </c>
      <c r="K738" t="s">
        <v>49</v>
      </c>
      <c r="L738" t="s">
        <v>21</v>
      </c>
      <c r="M738" t="s">
        <v>32</v>
      </c>
      <c r="N738">
        <v>37</v>
      </c>
      <c r="O738">
        <v>28</v>
      </c>
      <c r="P738">
        <v>640</v>
      </c>
      <c r="Q738">
        <v>19195</v>
      </c>
    </row>
    <row r="739" spans="1:17" x14ac:dyDescent="0.25">
      <c r="A739" t="s">
        <v>217</v>
      </c>
      <c r="B739" s="1" t="s">
        <v>571</v>
      </c>
      <c r="C739">
        <v>2016</v>
      </c>
      <c r="D739" s="15">
        <f>DATE(cars[[#This Row],[year_1]],1,1)</f>
        <v>42370</v>
      </c>
      <c r="E739" t="s">
        <v>29</v>
      </c>
      <c r="F739" s="4">
        <v>148</v>
      </c>
      <c r="G739">
        <v>4</v>
      </c>
      <c r="H739" t="s">
        <v>33</v>
      </c>
      <c r="I739" t="s">
        <v>34</v>
      </c>
      <c r="J739">
        <v>4</v>
      </c>
      <c r="K739" t="s">
        <v>53</v>
      </c>
      <c r="L739" t="s">
        <v>21</v>
      </c>
      <c r="M739" t="s">
        <v>54</v>
      </c>
      <c r="N739">
        <v>37</v>
      </c>
      <c r="O739">
        <v>28</v>
      </c>
      <c r="P739">
        <v>640</v>
      </c>
      <c r="Q739">
        <v>22095</v>
      </c>
    </row>
    <row r="740" spans="1:17" x14ac:dyDescent="0.25">
      <c r="A740" t="s">
        <v>217</v>
      </c>
      <c r="B740" s="1" t="s">
        <v>571</v>
      </c>
      <c r="C740">
        <v>2016</v>
      </c>
      <c r="D740" s="15">
        <f>DATE(cars[[#This Row],[year_1]],1,1)</f>
        <v>42370</v>
      </c>
      <c r="E740" t="s">
        <v>29</v>
      </c>
      <c r="F740" s="4">
        <v>148</v>
      </c>
      <c r="G740">
        <v>4</v>
      </c>
      <c r="H740" t="s">
        <v>33</v>
      </c>
      <c r="I740" t="s">
        <v>34</v>
      </c>
      <c r="J740">
        <v>4</v>
      </c>
      <c r="K740" t="s">
        <v>49</v>
      </c>
      <c r="L740" t="s">
        <v>21</v>
      </c>
      <c r="M740" t="s">
        <v>32</v>
      </c>
      <c r="N740">
        <v>37</v>
      </c>
      <c r="O740">
        <v>28</v>
      </c>
      <c r="P740">
        <v>640</v>
      </c>
      <c r="Q740">
        <v>21095</v>
      </c>
    </row>
    <row r="741" spans="1:17" x14ac:dyDescent="0.25">
      <c r="A741" t="s">
        <v>217</v>
      </c>
      <c r="B741" s="1" t="s">
        <v>571</v>
      </c>
      <c r="C741">
        <v>2016</v>
      </c>
      <c r="D741" s="15">
        <f>DATE(cars[[#This Row],[year_1]],1,1)</f>
        <v>42370</v>
      </c>
      <c r="E741" t="s">
        <v>29</v>
      </c>
      <c r="F741" s="4">
        <v>148</v>
      </c>
      <c r="G741">
        <v>4</v>
      </c>
      <c r="H741" t="s">
        <v>33</v>
      </c>
      <c r="I741" t="s">
        <v>34</v>
      </c>
      <c r="J741">
        <v>4</v>
      </c>
      <c r="K741" t="s">
        <v>53</v>
      </c>
      <c r="L741" t="s">
        <v>21</v>
      </c>
      <c r="M741" t="s">
        <v>54</v>
      </c>
      <c r="N741">
        <v>37</v>
      </c>
      <c r="O741">
        <v>28</v>
      </c>
      <c r="P741">
        <v>640</v>
      </c>
      <c r="Q741">
        <v>21595</v>
      </c>
    </row>
    <row r="742" spans="1:17" x14ac:dyDescent="0.25">
      <c r="A742" t="s">
        <v>217</v>
      </c>
      <c r="B742" s="1" t="s">
        <v>571</v>
      </c>
      <c r="C742">
        <v>2016</v>
      </c>
      <c r="D742" s="15">
        <f>DATE(cars[[#This Row],[year_1]],1,1)</f>
        <v>42370</v>
      </c>
      <c r="E742" t="s">
        <v>29</v>
      </c>
      <c r="F742" s="4">
        <v>148</v>
      </c>
      <c r="G742">
        <v>4</v>
      </c>
      <c r="H742" t="s">
        <v>33</v>
      </c>
      <c r="I742" t="s">
        <v>34</v>
      </c>
      <c r="J742">
        <v>4</v>
      </c>
      <c r="K742" t="s">
        <v>53</v>
      </c>
      <c r="L742" t="s">
        <v>21</v>
      </c>
      <c r="M742" t="s">
        <v>54</v>
      </c>
      <c r="N742">
        <v>37</v>
      </c>
      <c r="O742">
        <v>28</v>
      </c>
      <c r="P742">
        <v>640</v>
      </c>
      <c r="Q742">
        <v>19795</v>
      </c>
    </row>
    <row r="743" spans="1:17" x14ac:dyDescent="0.25">
      <c r="A743" t="s">
        <v>217</v>
      </c>
      <c r="B743" s="1" t="s">
        <v>571</v>
      </c>
      <c r="C743">
        <v>2016</v>
      </c>
      <c r="D743" s="15">
        <f>DATE(cars[[#This Row],[year_1]],1,1)</f>
        <v>42370</v>
      </c>
      <c r="E743" t="s">
        <v>29</v>
      </c>
      <c r="F743" s="4">
        <v>148</v>
      </c>
      <c r="G743">
        <v>4</v>
      </c>
      <c r="H743" t="s">
        <v>33</v>
      </c>
      <c r="I743" t="s">
        <v>34</v>
      </c>
      <c r="J743">
        <v>4</v>
      </c>
      <c r="K743" t="s">
        <v>53</v>
      </c>
      <c r="L743" t="s">
        <v>21</v>
      </c>
      <c r="M743" t="s">
        <v>54</v>
      </c>
      <c r="N743">
        <v>37</v>
      </c>
      <c r="O743">
        <v>28</v>
      </c>
      <c r="P743">
        <v>640</v>
      </c>
      <c r="Q743">
        <v>23595</v>
      </c>
    </row>
    <row r="744" spans="1:17" x14ac:dyDescent="0.25">
      <c r="A744" t="s">
        <v>217</v>
      </c>
      <c r="B744" s="1" t="s">
        <v>571</v>
      </c>
      <c r="C744">
        <v>2016</v>
      </c>
      <c r="D744" s="15">
        <f>DATE(cars[[#This Row],[year_1]],1,1)</f>
        <v>42370</v>
      </c>
      <c r="E744" t="s">
        <v>29</v>
      </c>
      <c r="F744" s="4">
        <v>148</v>
      </c>
      <c r="G744">
        <v>4</v>
      </c>
      <c r="H744" t="s">
        <v>33</v>
      </c>
      <c r="I744" t="s">
        <v>34</v>
      </c>
      <c r="J744">
        <v>4</v>
      </c>
      <c r="K744" t="s">
        <v>49</v>
      </c>
      <c r="L744" t="s">
        <v>21</v>
      </c>
      <c r="M744" t="s">
        <v>32</v>
      </c>
      <c r="N744">
        <v>37</v>
      </c>
      <c r="O744">
        <v>28</v>
      </c>
      <c r="P744">
        <v>640</v>
      </c>
      <c r="Q744">
        <v>19295</v>
      </c>
    </row>
    <row r="745" spans="1:17" x14ac:dyDescent="0.25">
      <c r="A745" t="s">
        <v>217</v>
      </c>
      <c r="B745" s="1" t="s">
        <v>571</v>
      </c>
      <c r="C745">
        <v>2016</v>
      </c>
      <c r="D745" s="15">
        <f>DATE(cars[[#This Row],[year_1]],1,1)</f>
        <v>42370</v>
      </c>
      <c r="E745" t="s">
        <v>29</v>
      </c>
      <c r="F745" s="4">
        <v>148</v>
      </c>
      <c r="G745">
        <v>4</v>
      </c>
      <c r="H745" t="s">
        <v>33</v>
      </c>
      <c r="I745" t="s">
        <v>34</v>
      </c>
      <c r="J745">
        <v>4</v>
      </c>
      <c r="K745" t="s">
        <v>49</v>
      </c>
      <c r="L745" t="s">
        <v>21</v>
      </c>
      <c r="M745" t="s">
        <v>32</v>
      </c>
      <c r="N745">
        <v>37</v>
      </c>
      <c r="O745">
        <v>28</v>
      </c>
      <c r="P745">
        <v>640</v>
      </c>
      <c r="Q745">
        <v>22595</v>
      </c>
    </row>
    <row r="746" spans="1:17" x14ac:dyDescent="0.25">
      <c r="A746" t="s">
        <v>217</v>
      </c>
      <c r="B746" s="1" t="s">
        <v>571</v>
      </c>
      <c r="C746">
        <v>2016</v>
      </c>
      <c r="D746" s="15">
        <f>DATE(cars[[#This Row],[year_1]],1,1)</f>
        <v>42370</v>
      </c>
      <c r="E746" t="s">
        <v>29</v>
      </c>
      <c r="F746" s="4">
        <v>148</v>
      </c>
      <c r="G746">
        <v>4</v>
      </c>
      <c r="H746" t="s">
        <v>33</v>
      </c>
      <c r="I746" t="s">
        <v>34</v>
      </c>
      <c r="J746">
        <v>4</v>
      </c>
      <c r="K746" t="s">
        <v>53</v>
      </c>
      <c r="L746" t="s">
        <v>21</v>
      </c>
      <c r="M746" t="s">
        <v>54</v>
      </c>
      <c r="N746">
        <v>37</v>
      </c>
      <c r="O746">
        <v>28</v>
      </c>
      <c r="P746">
        <v>640</v>
      </c>
      <c r="Q746">
        <v>23095</v>
      </c>
    </row>
    <row r="747" spans="1:17" x14ac:dyDescent="0.25">
      <c r="A747" t="s">
        <v>220</v>
      </c>
      <c r="B747" s="1" t="s">
        <v>589</v>
      </c>
      <c r="C747">
        <v>2016</v>
      </c>
      <c r="D747" s="15">
        <f>DATE(cars[[#This Row],[year_1]],1,1)</f>
        <v>42370</v>
      </c>
      <c r="E747" t="s">
        <v>29</v>
      </c>
      <c r="F747" s="4">
        <v>150</v>
      </c>
      <c r="G747">
        <v>4</v>
      </c>
      <c r="H747" t="s">
        <v>33</v>
      </c>
      <c r="I747" t="s">
        <v>30</v>
      </c>
      <c r="J747">
        <v>4</v>
      </c>
      <c r="K747" t="s">
        <v>49</v>
      </c>
      <c r="L747" t="s">
        <v>31</v>
      </c>
      <c r="M747" t="s">
        <v>32</v>
      </c>
      <c r="N747">
        <v>39</v>
      </c>
      <c r="O747">
        <v>28</v>
      </c>
      <c r="P747">
        <v>873</v>
      </c>
      <c r="Q747">
        <v>22325</v>
      </c>
    </row>
    <row r="748" spans="1:17" x14ac:dyDescent="0.25">
      <c r="A748" t="s">
        <v>220</v>
      </c>
      <c r="B748" s="1" t="s">
        <v>589</v>
      </c>
      <c r="C748">
        <v>2016</v>
      </c>
      <c r="D748" s="15">
        <f>DATE(cars[[#This Row],[year_1]],1,1)</f>
        <v>42370</v>
      </c>
      <c r="E748" t="s">
        <v>29</v>
      </c>
      <c r="F748" s="4">
        <v>150</v>
      </c>
      <c r="G748">
        <v>4</v>
      </c>
      <c r="H748" t="s">
        <v>33</v>
      </c>
      <c r="I748" t="s">
        <v>30</v>
      </c>
      <c r="J748">
        <v>4</v>
      </c>
      <c r="K748" t="s">
        <v>49</v>
      </c>
      <c r="L748" t="s">
        <v>31</v>
      </c>
      <c r="M748" t="s">
        <v>32</v>
      </c>
      <c r="N748">
        <v>39</v>
      </c>
      <c r="O748">
        <v>28</v>
      </c>
      <c r="P748">
        <v>873</v>
      </c>
      <c r="Q748">
        <v>19775</v>
      </c>
    </row>
    <row r="749" spans="1:17" x14ac:dyDescent="0.25">
      <c r="A749" t="s">
        <v>220</v>
      </c>
      <c r="B749" s="1" t="s">
        <v>589</v>
      </c>
      <c r="C749">
        <v>2016</v>
      </c>
      <c r="D749" s="15">
        <f>DATE(cars[[#This Row],[year_1]],1,1)</f>
        <v>42370</v>
      </c>
      <c r="E749" t="s">
        <v>29</v>
      </c>
      <c r="F749" s="4">
        <v>150</v>
      </c>
      <c r="G749">
        <v>4</v>
      </c>
      <c r="H749" t="s">
        <v>18</v>
      </c>
      <c r="I749" t="s">
        <v>30</v>
      </c>
      <c r="J749">
        <v>4</v>
      </c>
      <c r="K749" t="s">
        <v>49</v>
      </c>
      <c r="L749" t="s">
        <v>31</v>
      </c>
      <c r="M749" t="s">
        <v>32</v>
      </c>
      <c r="N749">
        <v>39</v>
      </c>
      <c r="O749">
        <v>28</v>
      </c>
      <c r="P749">
        <v>873</v>
      </c>
      <c r="Q749">
        <v>18675</v>
      </c>
    </row>
    <row r="750" spans="1:17" x14ac:dyDescent="0.25">
      <c r="A750" t="s">
        <v>220</v>
      </c>
      <c r="B750" s="1" t="s">
        <v>589</v>
      </c>
      <c r="C750">
        <v>2016</v>
      </c>
      <c r="D750" s="15">
        <f>DATE(cars[[#This Row],[year_1]],1,1)</f>
        <v>42370</v>
      </c>
      <c r="E750" t="s">
        <v>29</v>
      </c>
      <c r="F750" s="4">
        <v>150</v>
      </c>
      <c r="G750">
        <v>4</v>
      </c>
      <c r="H750" t="s">
        <v>18</v>
      </c>
      <c r="I750" t="s">
        <v>30</v>
      </c>
      <c r="J750">
        <v>4</v>
      </c>
      <c r="K750" t="s">
        <v>49</v>
      </c>
      <c r="L750" t="s">
        <v>31</v>
      </c>
      <c r="M750" t="s">
        <v>32</v>
      </c>
      <c r="N750">
        <v>39</v>
      </c>
      <c r="O750">
        <v>28</v>
      </c>
      <c r="P750">
        <v>873</v>
      </c>
      <c r="Q750">
        <v>18995</v>
      </c>
    </row>
    <row r="751" spans="1:17" x14ac:dyDescent="0.25">
      <c r="A751" t="s">
        <v>220</v>
      </c>
      <c r="B751" s="1" t="s">
        <v>589</v>
      </c>
      <c r="C751">
        <v>2016</v>
      </c>
      <c r="D751" s="15">
        <f>DATE(cars[[#This Row],[year_1]],1,1)</f>
        <v>42370</v>
      </c>
      <c r="E751" t="s">
        <v>29</v>
      </c>
      <c r="F751" s="4">
        <v>150</v>
      </c>
      <c r="G751">
        <v>4</v>
      </c>
      <c r="H751" t="s">
        <v>33</v>
      </c>
      <c r="I751" t="s">
        <v>30</v>
      </c>
      <c r="J751">
        <v>4</v>
      </c>
      <c r="K751" t="s">
        <v>49</v>
      </c>
      <c r="L751" t="s">
        <v>31</v>
      </c>
      <c r="M751" t="s">
        <v>32</v>
      </c>
      <c r="N751">
        <v>39</v>
      </c>
      <c r="O751">
        <v>28</v>
      </c>
      <c r="P751">
        <v>873</v>
      </c>
      <c r="Q751">
        <v>20095</v>
      </c>
    </row>
    <row r="752" spans="1:17" x14ac:dyDescent="0.25">
      <c r="A752" t="s">
        <v>220</v>
      </c>
      <c r="B752" s="1" t="s">
        <v>589</v>
      </c>
      <c r="C752">
        <v>2016</v>
      </c>
      <c r="D752" s="15">
        <f>DATE(cars[[#This Row],[year_1]],1,1)</f>
        <v>42370</v>
      </c>
      <c r="E752" t="s">
        <v>29</v>
      </c>
      <c r="F752" s="4">
        <v>150</v>
      </c>
      <c r="G752">
        <v>4</v>
      </c>
      <c r="H752" t="s">
        <v>18</v>
      </c>
      <c r="I752" t="s">
        <v>30</v>
      </c>
      <c r="J752">
        <v>4</v>
      </c>
      <c r="K752" t="s">
        <v>49</v>
      </c>
      <c r="L752" t="s">
        <v>31</v>
      </c>
      <c r="M752" t="s">
        <v>32</v>
      </c>
      <c r="N752">
        <v>39</v>
      </c>
      <c r="O752">
        <v>28</v>
      </c>
      <c r="P752">
        <v>873</v>
      </c>
      <c r="Q752">
        <v>17680</v>
      </c>
    </row>
    <row r="753" spans="1:17" x14ac:dyDescent="0.25">
      <c r="A753" t="s">
        <v>220</v>
      </c>
      <c r="B753" s="1" t="s">
        <v>589</v>
      </c>
      <c r="C753">
        <v>2016</v>
      </c>
      <c r="D753" s="15">
        <f>DATE(cars[[#This Row],[year_1]],1,1)</f>
        <v>42370</v>
      </c>
      <c r="E753" t="s">
        <v>29</v>
      </c>
      <c r="F753" s="4">
        <v>150</v>
      </c>
      <c r="G753">
        <v>4</v>
      </c>
      <c r="H753" t="s">
        <v>33</v>
      </c>
      <c r="I753" t="s">
        <v>30</v>
      </c>
      <c r="J753">
        <v>4</v>
      </c>
      <c r="K753" t="s">
        <v>49</v>
      </c>
      <c r="L753" t="s">
        <v>31</v>
      </c>
      <c r="M753" t="s">
        <v>32</v>
      </c>
      <c r="N753">
        <v>39</v>
      </c>
      <c r="O753">
        <v>28</v>
      </c>
      <c r="P753">
        <v>873</v>
      </c>
      <c r="Q753">
        <v>18780</v>
      </c>
    </row>
    <row r="754" spans="1:17" x14ac:dyDescent="0.25">
      <c r="A754" t="s">
        <v>220</v>
      </c>
      <c r="B754" s="1" t="s">
        <v>589</v>
      </c>
      <c r="C754">
        <v>2017</v>
      </c>
      <c r="D754" s="15">
        <f>DATE(cars[[#This Row],[year_1]],1,1)</f>
        <v>42736</v>
      </c>
      <c r="E754" t="s">
        <v>29</v>
      </c>
      <c r="F754" s="4">
        <v>150</v>
      </c>
      <c r="G754">
        <v>4</v>
      </c>
      <c r="H754" t="s">
        <v>33</v>
      </c>
      <c r="I754" t="s">
        <v>30</v>
      </c>
      <c r="J754">
        <v>4</v>
      </c>
      <c r="K754" t="s">
        <v>49</v>
      </c>
      <c r="L754" t="s">
        <v>31</v>
      </c>
      <c r="M754" t="s">
        <v>32</v>
      </c>
      <c r="N754">
        <v>38</v>
      </c>
      <c r="O754">
        <v>28</v>
      </c>
      <c r="P754">
        <v>873</v>
      </c>
      <c r="Q754">
        <v>21995</v>
      </c>
    </row>
    <row r="755" spans="1:17" x14ac:dyDescent="0.25">
      <c r="A755" t="s">
        <v>220</v>
      </c>
      <c r="B755" s="1" t="s">
        <v>589</v>
      </c>
      <c r="C755">
        <v>2017</v>
      </c>
      <c r="D755" s="15">
        <f>DATE(cars[[#This Row],[year_1]],1,1)</f>
        <v>42736</v>
      </c>
      <c r="E755" t="s">
        <v>29</v>
      </c>
      <c r="F755" s="4">
        <v>150</v>
      </c>
      <c r="G755">
        <v>4</v>
      </c>
      <c r="H755" t="s">
        <v>18</v>
      </c>
      <c r="I755" t="s">
        <v>30</v>
      </c>
      <c r="J755">
        <v>4</v>
      </c>
      <c r="K755" t="s">
        <v>49</v>
      </c>
      <c r="L755" t="s">
        <v>31</v>
      </c>
      <c r="M755" t="s">
        <v>32</v>
      </c>
      <c r="N755">
        <v>40</v>
      </c>
      <c r="O755">
        <v>28</v>
      </c>
      <c r="P755">
        <v>873</v>
      </c>
      <c r="Q755">
        <v>20895</v>
      </c>
    </row>
    <row r="756" spans="1:17" x14ac:dyDescent="0.25">
      <c r="A756" t="s">
        <v>220</v>
      </c>
      <c r="B756" s="1" t="s">
        <v>589</v>
      </c>
      <c r="C756">
        <v>2017</v>
      </c>
      <c r="D756" s="15">
        <f>DATE(cars[[#This Row],[year_1]],1,1)</f>
        <v>42736</v>
      </c>
      <c r="E756" t="s">
        <v>29</v>
      </c>
      <c r="F756" s="4">
        <v>150</v>
      </c>
      <c r="G756">
        <v>4</v>
      </c>
      <c r="H756" t="s">
        <v>33</v>
      </c>
      <c r="I756" t="s">
        <v>30</v>
      </c>
      <c r="J756">
        <v>4</v>
      </c>
      <c r="K756" t="s">
        <v>49</v>
      </c>
      <c r="L756" t="s">
        <v>31</v>
      </c>
      <c r="M756" t="s">
        <v>32</v>
      </c>
      <c r="N756">
        <v>38</v>
      </c>
      <c r="O756">
        <v>28</v>
      </c>
      <c r="P756">
        <v>873</v>
      </c>
      <c r="Q756">
        <v>18995</v>
      </c>
    </row>
    <row r="757" spans="1:17" x14ac:dyDescent="0.25">
      <c r="A757" t="s">
        <v>220</v>
      </c>
      <c r="B757" s="1" t="s">
        <v>589</v>
      </c>
      <c r="C757">
        <v>2017</v>
      </c>
      <c r="D757" s="15">
        <f>DATE(cars[[#This Row],[year_1]],1,1)</f>
        <v>42736</v>
      </c>
      <c r="E757" t="s">
        <v>29</v>
      </c>
      <c r="F757" s="4">
        <v>150</v>
      </c>
      <c r="G757">
        <v>4</v>
      </c>
      <c r="H757" t="s">
        <v>18</v>
      </c>
      <c r="I757" t="s">
        <v>30</v>
      </c>
      <c r="J757">
        <v>4</v>
      </c>
      <c r="K757" t="s">
        <v>49</v>
      </c>
      <c r="L757" t="s">
        <v>31</v>
      </c>
      <c r="M757" t="s">
        <v>32</v>
      </c>
      <c r="N757">
        <v>40</v>
      </c>
      <c r="O757">
        <v>28</v>
      </c>
      <c r="P757">
        <v>873</v>
      </c>
      <c r="Q757">
        <v>17895</v>
      </c>
    </row>
    <row r="758" spans="1:17" x14ac:dyDescent="0.25">
      <c r="A758" t="s">
        <v>217</v>
      </c>
      <c r="B758" s="1" t="s">
        <v>571</v>
      </c>
      <c r="C758">
        <v>2017</v>
      </c>
      <c r="D758" s="15">
        <f>DATE(cars[[#This Row],[year_1]],1,1)</f>
        <v>42736</v>
      </c>
      <c r="E758" t="s">
        <v>29</v>
      </c>
      <c r="F758" s="4">
        <v>152</v>
      </c>
      <c r="G758">
        <v>4</v>
      </c>
      <c r="H758" t="s">
        <v>18</v>
      </c>
      <c r="I758" t="s">
        <v>34</v>
      </c>
      <c r="J758">
        <v>4</v>
      </c>
      <c r="K758" t="s">
        <v>49</v>
      </c>
      <c r="L758" t="s">
        <v>31</v>
      </c>
      <c r="M758" t="s">
        <v>32</v>
      </c>
      <c r="N758">
        <v>38</v>
      </c>
      <c r="O758">
        <v>28</v>
      </c>
      <c r="P758">
        <v>640</v>
      </c>
      <c r="Q758">
        <v>18395</v>
      </c>
    </row>
    <row r="759" spans="1:17" x14ac:dyDescent="0.25">
      <c r="A759" t="s">
        <v>217</v>
      </c>
      <c r="B759" s="1" t="s">
        <v>571</v>
      </c>
      <c r="C759">
        <v>2017</v>
      </c>
      <c r="D759" s="15">
        <f>DATE(cars[[#This Row],[year_1]],1,1)</f>
        <v>42736</v>
      </c>
      <c r="E759" t="s">
        <v>29</v>
      </c>
      <c r="F759" s="4">
        <v>152</v>
      </c>
      <c r="G759">
        <v>4</v>
      </c>
      <c r="H759" t="s">
        <v>18</v>
      </c>
      <c r="I759" t="s">
        <v>34</v>
      </c>
      <c r="J759">
        <v>4</v>
      </c>
      <c r="K759" t="s">
        <v>53</v>
      </c>
      <c r="L759" t="s">
        <v>21</v>
      </c>
      <c r="M759" t="s">
        <v>54</v>
      </c>
      <c r="N759">
        <v>37</v>
      </c>
      <c r="O759">
        <v>28</v>
      </c>
      <c r="P759">
        <v>640</v>
      </c>
      <c r="Q759">
        <v>18895</v>
      </c>
    </row>
    <row r="760" spans="1:17" x14ac:dyDescent="0.25">
      <c r="A760" t="s">
        <v>217</v>
      </c>
      <c r="B760" s="1" t="s">
        <v>571</v>
      </c>
      <c r="C760">
        <v>2017</v>
      </c>
      <c r="D760" s="15">
        <f>DATE(cars[[#This Row],[year_1]],1,1)</f>
        <v>42736</v>
      </c>
      <c r="E760" t="s">
        <v>29</v>
      </c>
      <c r="F760" s="4">
        <v>152</v>
      </c>
      <c r="G760">
        <v>4</v>
      </c>
      <c r="H760" t="s">
        <v>33</v>
      </c>
      <c r="I760" t="s">
        <v>34</v>
      </c>
      <c r="J760">
        <v>4</v>
      </c>
      <c r="K760" t="s">
        <v>53</v>
      </c>
      <c r="L760" t="s">
        <v>21</v>
      </c>
      <c r="M760" t="s">
        <v>54</v>
      </c>
      <c r="N760">
        <v>37</v>
      </c>
      <c r="O760">
        <v>28</v>
      </c>
      <c r="P760">
        <v>640</v>
      </c>
      <c r="Q760">
        <v>21695</v>
      </c>
    </row>
    <row r="761" spans="1:17" x14ac:dyDescent="0.25">
      <c r="A761" t="s">
        <v>217</v>
      </c>
      <c r="B761" s="1" t="s">
        <v>571</v>
      </c>
      <c r="C761">
        <v>2017</v>
      </c>
      <c r="D761" s="15">
        <f>DATE(cars[[#This Row],[year_1]],1,1)</f>
        <v>42736</v>
      </c>
      <c r="E761" t="s">
        <v>29</v>
      </c>
      <c r="F761" s="4">
        <v>152</v>
      </c>
      <c r="G761">
        <v>4</v>
      </c>
      <c r="H761" t="s">
        <v>33</v>
      </c>
      <c r="I761" t="s">
        <v>34</v>
      </c>
      <c r="J761">
        <v>4</v>
      </c>
      <c r="K761" t="s">
        <v>49</v>
      </c>
      <c r="L761" t="s">
        <v>31</v>
      </c>
      <c r="M761" t="s">
        <v>32</v>
      </c>
      <c r="N761">
        <v>38</v>
      </c>
      <c r="O761">
        <v>28</v>
      </c>
      <c r="P761">
        <v>640</v>
      </c>
      <c r="Q761">
        <v>21195</v>
      </c>
    </row>
    <row r="762" spans="1:17" x14ac:dyDescent="0.25">
      <c r="A762" t="s">
        <v>217</v>
      </c>
      <c r="B762" s="1" t="s">
        <v>571</v>
      </c>
      <c r="C762">
        <v>2017</v>
      </c>
      <c r="D762" s="15">
        <f>DATE(cars[[#This Row],[year_1]],1,1)</f>
        <v>42736</v>
      </c>
      <c r="E762" t="s">
        <v>29</v>
      </c>
      <c r="F762" s="4">
        <v>152</v>
      </c>
      <c r="G762">
        <v>4</v>
      </c>
      <c r="H762" t="s">
        <v>33</v>
      </c>
      <c r="I762" t="s">
        <v>34</v>
      </c>
      <c r="J762">
        <v>4</v>
      </c>
      <c r="K762" t="s">
        <v>53</v>
      </c>
      <c r="L762" t="s">
        <v>21</v>
      </c>
      <c r="M762" t="s">
        <v>54</v>
      </c>
      <c r="N762">
        <v>37</v>
      </c>
      <c r="O762">
        <v>28</v>
      </c>
      <c r="P762">
        <v>640</v>
      </c>
      <c r="Q762">
        <v>24595</v>
      </c>
    </row>
    <row r="763" spans="1:17" x14ac:dyDescent="0.25">
      <c r="A763" t="s">
        <v>217</v>
      </c>
      <c r="B763" s="1" t="s">
        <v>571</v>
      </c>
      <c r="C763">
        <v>2017</v>
      </c>
      <c r="D763" s="15">
        <f>DATE(cars[[#This Row],[year_1]],1,1)</f>
        <v>42736</v>
      </c>
      <c r="E763" t="s">
        <v>29</v>
      </c>
      <c r="F763" s="4">
        <v>152</v>
      </c>
      <c r="G763">
        <v>4</v>
      </c>
      <c r="H763" t="s">
        <v>33</v>
      </c>
      <c r="I763" t="s">
        <v>34</v>
      </c>
      <c r="J763">
        <v>4</v>
      </c>
      <c r="K763" t="s">
        <v>49</v>
      </c>
      <c r="L763" t="s">
        <v>31</v>
      </c>
      <c r="M763" t="s">
        <v>32</v>
      </c>
      <c r="N763">
        <v>38</v>
      </c>
      <c r="O763">
        <v>28</v>
      </c>
      <c r="P763">
        <v>640</v>
      </c>
      <c r="Q763">
        <v>24095</v>
      </c>
    </row>
    <row r="764" spans="1:17" x14ac:dyDescent="0.25">
      <c r="A764" t="s">
        <v>217</v>
      </c>
      <c r="B764" s="1" t="s">
        <v>571</v>
      </c>
      <c r="C764">
        <v>2017</v>
      </c>
      <c r="D764" s="15">
        <f>DATE(cars[[#This Row],[year_1]],1,1)</f>
        <v>42736</v>
      </c>
      <c r="E764" t="s">
        <v>29</v>
      </c>
      <c r="F764" s="4">
        <v>152</v>
      </c>
      <c r="G764">
        <v>4</v>
      </c>
      <c r="H764" t="s">
        <v>33</v>
      </c>
      <c r="I764" t="s">
        <v>34</v>
      </c>
      <c r="J764">
        <v>4</v>
      </c>
      <c r="K764" t="s">
        <v>53</v>
      </c>
      <c r="L764" t="s">
        <v>21</v>
      </c>
      <c r="M764" t="s">
        <v>54</v>
      </c>
      <c r="N764">
        <v>37</v>
      </c>
      <c r="O764">
        <v>28</v>
      </c>
      <c r="P764">
        <v>640</v>
      </c>
      <c r="Q764">
        <v>19895</v>
      </c>
    </row>
    <row r="765" spans="1:17" x14ac:dyDescent="0.25">
      <c r="A765" t="s">
        <v>217</v>
      </c>
      <c r="B765" s="1" t="s">
        <v>571</v>
      </c>
      <c r="C765">
        <v>2017</v>
      </c>
      <c r="D765" s="15">
        <f>DATE(cars[[#This Row],[year_1]],1,1)</f>
        <v>42736</v>
      </c>
      <c r="E765" t="s">
        <v>29</v>
      </c>
      <c r="F765" s="4">
        <v>152</v>
      </c>
      <c r="G765">
        <v>4</v>
      </c>
      <c r="H765" t="s">
        <v>33</v>
      </c>
      <c r="I765" t="s">
        <v>34</v>
      </c>
      <c r="J765">
        <v>4</v>
      </c>
      <c r="K765" t="s">
        <v>49</v>
      </c>
      <c r="L765" t="s">
        <v>31</v>
      </c>
      <c r="M765" t="s">
        <v>32</v>
      </c>
      <c r="N765">
        <v>38</v>
      </c>
      <c r="O765">
        <v>28</v>
      </c>
      <c r="P765">
        <v>640</v>
      </c>
      <c r="Q765">
        <v>19395</v>
      </c>
    </row>
    <row r="766" spans="1:17" x14ac:dyDescent="0.25">
      <c r="A766" t="s">
        <v>264</v>
      </c>
      <c r="B766" s="1" t="s">
        <v>405</v>
      </c>
      <c r="C766">
        <v>2016</v>
      </c>
      <c r="D766" s="15">
        <f>DATE(cars[[#This Row],[year_1]],1,1)</f>
        <v>42370</v>
      </c>
      <c r="E766" t="s">
        <v>29</v>
      </c>
      <c r="F766" s="4">
        <v>153</v>
      </c>
      <c r="G766">
        <v>4</v>
      </c>
      <c r="H766" t="s">
        <v>33</v>
      </c>
      <c r="I766" t="s">
        <v>30</v>
      </c>
      <c r="J766">
        <v>4</v>
      </c>
      <c r="K766" t="s">
        <v>101</v>
      </c>
      <c r="L766" t="s">
        <v>21</v>
      </c>
      <c r="M766" t="s">
        <v>90</v>
      </c>
      <c r="N766">
        <v>34</v>
      </c>
      <c r="O766">
        <v>28</v>
      </c>
      <c r="P766">
        <v>155</v>
      </c>
      <c r="Q766">
        <v>27350</v>
      </c>
    </row>
    <row r="767" spans="1:17" x14ac:dyDescent="0.25">
      <c r="A767" t="s">
        <v>186</v>
      </c>
      <c r="B767" s="1" t="s">
        <v>337</v>
      </c>
      <c r="C767">
        <v>2017</v>
      </c>
      <c r="D767" s="15">
        <f>DATE(cars[[#This Row],[year_1]],1,1)</f>
        <v>42736</v>
      </c>
      <c r="E767" t="s">
        <v>29</v>
      </c>
      <c r="F767" s="4">
        <v>153</v>
      </c>
      <c r="G767">
        <v>4</v>
      </c>
      <c r="H767" t="s">
        <v>18</v>
      </c>
      <c r="I767" t="s">
        <v>30</v>
      </c>
      <c r="J767">
        <v>4</v>
      </c>
      <c r="K767" t="s">
        <v>53</v>
      </c>
      <c r="L767" t="s">
        <v>21</v>
      </c>
      <c r="M767" t="s">
        <v>54</v>
      </c>
      <c r="N767">
        <v>37</v>
      </c>
      <c r="O767">
        <v>28</v>
      </c>
      <c r="P767">
        <v>1385</v>
      </c>
      <c r="Q767">
        <v>21240</v>
      </c>
    </row>
    <row r="768" spans="1:17" x14ac:dyDescent="0.25">
      <c r="A768" t="s">
        <v>186</v>
      </c>
      <c r="B768" s="1" t="s">
        <v>337</v>
      </c>
      <c r="C768">
        <v>2017</v>
      </c>
      <c r="D768" s="15">
        <f>DATE(cars[[#This Row],[year_1]],1,1)</f>
        <v>42736</v>
      </c>
      <c r="E768" t="s">
        <v>29</v>
      </c>
      <c r="F768" s="4">
        <v>153</v>
      </c>
      <c r="G768">
        <v>4</v>
      </c>
      <c r="H768" t="s">
        <v>18</v>
      </c>
      <c r="I768" t="s">
        <v>30</v>
      </c>
      <c r="J768">
        <v>4</v>
      </c>
      <c r="K768" t="s">
        <v>49</v>
      </c>
      <c r="L768" t="s">
        <v>31</v>
      </c>
      <c r="M768" t="s">
        <v>32</v>
      </c>
      <c r="N768">
        <v>39</v>
      </c>
      <c r="O768">
        <v>28</v>
      </c>
      <c r="P768">
        <v>1385</v>
      </c>
      <c r="Q768">
        <v>16975</v>
      </c>
    </row>
    <row r="769" spans="1:17" x14ac:dyDescent="0.25">
      <c r="A769" t="s">
        <v>186</v>
      </c>
      <c r="B769" s="1" t="s">
        <v>337</v>
      </c>
      <c r="C769">
        <v>2017</v>
      </c>
      <c r="D769" s="15">
        <f>DATE(cars[[#This Row],[year_1]],1,1)</f>
        <v>42736</v>
      </c>
      <c r="E769" t="s">
        <v>29</v>
      </c>
      <c r="F769" s="4">
        <v>153</v>
      </c>
      <c r="G769">
        <v>4</v>
      </c>
      <c r="H769" t="s">
        <v>18</v>
      </c>
      <c r="I769" t="s">
        <v>30</v>
      </c>
      <c r="J769">
        <v>4</v>
      </c>
      <c r="K769" t="s">
        <v>49</v>
      </c>
      <c r="L769" t="s">
        <v>31</v>
      </c>
      <c r="M769" t="s">
        <v>32</v>
      </c>
      <c r="N769">
        <v>39</v>
      </c>
      <c r="O769">
        <v>28</v>
      </c>
      <c r="P769">
        <v>1385</v>
      </c>
      <c r="Q769">
        <v>18525</v>
      </c>
    </row>
    <row r="770" spans="1:17" x14ac:dyDescent="0.25">
      <c r="A770" t="s">
        <v>186</v>
      </c>
      <c r="B770" s="1" t="s">
        <v>337</v>
      </c>
      <c r="C770">
        <v>2017</v>
      </c>
      <c r="D770" s="15">
        <f>DATE(cars[[#This Row],[year_1]],1,1)</f>
        <v>42736</v>
      </c>
      <c r="E770" t="s">
        <v>29</v>
      </c>
      <c r="F770" s="4">
        <v>153</v>
      </c>
      <c r="G770">
        <v>4</v>
      </c>
      <c r="H770" t="s">
        <v>18</v>
      </c>
      <c r="I770" t="s">
        <v>30</v>
      </c>
      <c r="J770">
        <v>4</v>
      </c>
      <c r="K770" t="s">
        <v>49</v>
      </c>
      <c r="L770" t="s">
        <v>31</v>
      </c>
      <c r="M770" t="s">
        <v>32</v>
      </c>
      <c r="N770">
        <v>39</v>
      </c>
      <c r="O770">
        <v>28</v>
      </c>
      <c r="P770">
        <v>1385</v>
      </c>
      <c r="Q770">
        <v>20150</v>
      </c>
    </row>
    <row r="771" spans="1:17" x14ac:dyDescent="0.25">
      <c r="A771" t="s">
        <v>186</v>
      </c>
      <c r="B771" s="1" t="s">
        <v>337</v>
      </c>
      <c r="C771">
        <v>2017</v>
      </c>
      <c r="D771" s="15">
        <f>DATE(cars[[#This Row],[year_1]],1,1)</f>
        <v>42736</v>
      </c>
      <c r="E771" t="s">
        <v>29</v>
      </c>
      <c r="F771" s="4">
        <v>153</v>
      </c>
      <c r="G771">
        <v>4</v>
      </c>
      <c r="H771" t="s">
        <v>33</v>
      </c>
      <c r="I771" t="s">
        <v>30</v>
      </c>
      <c r="J771">
        <v>4</v>
      </c>
      <c r="K771" t="s">
        <v>53</v>
      </c>
      <c r="L771" t="s">
        <v>21</v>
      </c>
      <c r="M771" t="s">
        <v>54</v>
      </c>
      <c r="N771">
        <v>37</v>
      </c>
      <c r="O771">
        <v>28</v>
      </c>
      <c r="P771">
        <v>1385</v>
      </c>
      <c r="Q771">
        <v>23945</v>
      </c>
    </row>
    <row r="772" spans="1:17" x14ac:dyDescent="0.25">
      <c r="A772" t="s">
        <v>52</v>
      </c>
      <c r="B772" s="1">
        <v>3</v>
      </c>
      <c r="C772">
        <v>2017</v>
      </c>
      <c r="D772" s="15">
        <f>DATE(cars[[#This Row],[year_1]],1,1)</f>
        <v>42736</v>
      </c>
      <c r="E772" t="s">
        <v>29</v>
      </c>
      <c r="F772" s="4">
        <v>155</v>
      </c>
      <c r="G772">
        <v>4</v>
      </c>
      <c r="H772" t="s">
        <v>33</v>
      </c>
      <c r="I772" t="s">
        <v>30</v>
      </c>
      <c r="J772">
        <v>4</v>
      </c>
      <c r="K772" t="s">
        <v>49</v>
      </c>
      <c r="L772" t="s">
        <v>31</v>
      </c>
      <c r="M772" t="s">
        <v>32</v>
      </c>
      <c r="N772">
        <v>37</v>
      </c>
      <c r="O772">
        <v>28</v>
      </c>
      <c r="P772">
        <v>586</v>
      </c>
      <c r="Q772">
        <v>21495</v>
      </c>
    </row>
    <row r="773" spans="1:17" x14ac:dyDescent="0.25">
      <c r="A773" t="s">
        <v>52</v>
      </c>
      <c r="B773" s="1">
        <v>3</v>
      </c>
      <c r="C773">
        <v>2017</v>
      </c>
      <c r="D773" s="15">
        <f>DATE(cars[[#This Row],[year_1]],1,1)</f>
        <v>42736</v>
      </c>
      <c r="E773" t="s">
        <v>29</v>
      </c>
      <c r="F773" s="4">
        <v>155</v>
      </c>
      <c r="G773">
        <v>4</v>
      </c>
      <c r="H773" t="s">
        <v>33</v>
      </c>
      <c r="I773" t="s">
        <v>30</v>
      </c>
      <c r="J773">
        <v>4</v>
      </c>
      <c r="K773" t="s">
        <v>53</v>
      </c>
      <c r="L773" t="s">
        <v>21</v>
      </c>
      <c r="M773" t="s">
        <v>54</v>
      </c>
      <c r="N773">
        <v>37</v>
      </c>
      <c r="O773">
        <v>28</v>
      </c>
      <c r="P773">
        <v>586</v>
      </c>
      <c r="Q773">
        <v>20145</v>
      </c>
    </row>
    <row r="774" spans="1:17" x14ac:dyDescent="0.25">
      <c r="A774" t="s">
        <v>52</v>
      </c>
      <c r="B774" s="1">
        <v>3</v>
      </c>
      <c r="C774">
        <v>2017</v>
      </c>
      <c r="D774" s="15">
        <f>DATE(cars[[#This Row],[year_1]],1,1)</f>
        <v>42736</v>
      </c>
      <c r="E774" t="s">
        <v>29</v>
      </c>
      <c r="F774" s="4">
        <v>155</v>
      </c>
      <c r="G774">
        <v>4</v>
      </c>
      <c r="H774" t="s">
        <v>33</v>
      </c>
      <c r="I774" t="s">
        <v>30</v>
      </c>
      <c r="J774">
        <v>4</v>
      </c>
      <c r="K774" t="s">
        <v>49</v>
      </c>
      <c r="L774" t="s">
        <v>31</v>
      </c>
      <c r="M774" t="s">
        <v>32</v>
      </c>
      <c r="N774">
        <v>37</v>
      </c>
      <c r="O774">
        <v>28</v>
      </c>
      <c r="P774">
        <v>586</v>
      </c>
      <c r="Q774">
        <v>18895</v>
      </c>
    </row>
    <row r="775" spans="1:17" x14ac:dyDescent="0.25">
      <c r="A775" t="s">
        <v>52</v>
      </c>
      <c r="B775" s="1">
        <v>3</v>
      </c>
      <c r="C775">
        <v>2017</v>
      </c>
      <c r="D775" s="15">
        <f>DATE(cars[[#This Row],[year_1]],1,1)</f>
        <v>42736</v>
      </c>
      <c r="E775" t="s">
        <v>29</v>
      </c>
      <c r="F775" s="4">
        <v>155</v>
      </c>
      <c r="G775">
        <v>4</v>
      </c>
      <c r="H775" t="s">
        <v>33</v>
      </c>
      <c r="I775" t="s">
        <v>30</v>
      </c>
      <c r="J775">
        <v>4</v>
      </c>
      <c r="K775" t="s">
        <v>53</v>
      </c>
      <c r="L775" t="s">
        <v>21</v>
      </c>
      <c r="M775" t="s">
        <v>54</v>
      </c>
      <c r="N775">
        <v>37</v>
      </c>
      <c r="O775">
        <v>28</v>
      </c>
      <c r="P775">
        <v>586</v>
      </c>
      <c r="Q775">
        <v>22245</v>
      </c>
    </row>
    <row r="776" spans="1:17" x14ac:dyDescent="0.25">
      <c r="A776" t="s">
        <v>146</v>
      </c>
      <c r="B776" s="1" t="s">
        <v>286</v>
      </c>
      <c r="C776">
        <v>2017</v>
      </c>
      <c r="D776" s="15">
        <f>DATE(cars[[#This Row],[year_1]],1,1)</f>
        <v>42736</v>
      </c>
      <c r="E776" t="s">
        <v>29</v>
      </c>
      <c r="F776" s="4">
        <v>158</v>
      </c>
      <c r="G776">
        <v>4</v>
      </c>
      <c r="H776" t="s">
        <v>18</v>
      </c>
      <c r="I776" t="s">
        <v>30</v>
      </c>
      <c r="J776">
        <v>4</v>
      </c>
      <c r="K776" t="s">
        <v>49</v>
      </c>
      <c r="L776" t="s">
        <v>31</v>
      </c>
      <c r="M776" t="s">
        <v>32</v>
      </c>
      <c r="N776">
        <v>40</v>
      </c>
      <c r="O776">
        <v>28</v>
      </c>
      <c r="P776">
        <v>2202</v>
      </c>
      <c r="Q776">
        <v>18740</v>
      </c>
    </row>
    <row r="777" spans="1:17" x14ac:dyDescent="0.25">
      <c r="A777" t="s">
        <v>146</v>
      </c>
      <c r="B777" s="1" t="s">
        <v>286</v>
      </c>
      <c r="C777">
        <v>2017</v>
      </c>
      <c r="D777" s="15">
        <f>DATE(cars[[#This Row],[year_1]],1,1)</f>
        <v>42736</v>
      </c>
      <c r="E777" t="s">
        <v>29</v>
      </c>
      <c r="F777" s="4">
        <v>158</v>
      </c>
      <c r="G777">
        <v>4</v>
      </c>
      <c r="H777" t="s">
        <v>18</v>
      </c>
      <c r="I777" t="s">
        <v>30</v>
      </c>
      <c r="J777">
        <v>2</v>
      </c>
      <c r="K777" t="s">
        <v>49</v>
      </c>
      <c r="L777" t="s">
        <v>21</v>
      </c>
      <c r="M777" t="s">
        <v>22</v>
      </c>
      <c r="N777">
        <v>39</v>
      </c>
      <c r="O777">
        <v>28</v>
      </c>
      <c r="P777">
        <v>2202</v>
      </c>
      <c r="Q777">
        <v>19150</v>
      </c>
    </row>
    <row r="778" spans="1:17" x14ac:dyDescent="0.25">
      <c r="A778" t="s">
        <v>199</v>
      </c>
      <c r="B778" s="1" t="s">
        <v>361</v>
      </c>
      <c r="C778">
        <v>2014</v>
      </c>
      <c r="D778" s="15">
        <f>DATE(cars[[#This Row],[year_1]],1,1)</f>
        <v>41640</v>
      </c>
      <c r="E778" t="s">
        <v>29</v>
      </c>
      <c r="F778" s="4">
        <v>160</v>
      </c>
      <c r="G778">
        <v>4</v>
      </c>
      <c r="H778" t="s">
        <v>18</v>
      </c>
      <c r="I778" t="s">
        <v>30</v>
      </c>
      <c r="J778">
        <v>4</v>
      </c>
      <c r="K778" t="s">
        <v>49</v>
      </c>
      <c r="L778" t="s">
        <v>31</v>
      </c>
      <c r="M778" t="s">
        <v>32</v>
      </c>
      <c r="N778">
        <v>41</v>
      </c>
      <c r="O778">
        <v>28</v>
      </c>
      <c r="P778">
        <v>1851</v>
      </c>
      <c r="Q778">
        <v>19995</v>
      </c>
    </row>
    <row r="779" spans="1:17" x14ac:dyDescent="0.25">
      <c r="A779" t="s">
        <v>199</v>
      </c>
      <c r="B779" s="1" t="s">
        <v>361</v>
      </c>
      <c r="C779">
        <v>2015</v>
      </c>
      <c r="D779" s="15">
        <f>DATE(cars[[#This Row],[year_1]],1,1)</f>
        <v>42005</v>
      </c>
      <c r="E779" t="s">
        <v>29</v>
      </c>
      <c r="F779" s="4">
        <v>160</v>
      </c>
      <c r="G779">
        <v>4</v>
      </c>
      <c r="H779" t="s">
        <v>18</v>
      </c>
      <c r="I779" t="s">
        <v>30</v>
      </c>
      <c r="J779">
        <v>4</v>
      </c>
      <c r="K779" t="s">
        <v>49</v>
      </c>
      <c r="L779" t="s">
        <v>31</v>
      </c>
      <c r="M779" t="s">
        <v>32</v>
      </c>
      <c r="N779">
        <v>41</v>
      </c>
      <c r="O779">
        <v>28</v>
      </c>
      <c r="P779">
        <v>1851</v>
      </c>
      <c r="Q779">
        <v>20495</v>
      </c>
    </row>
    <row r="780" spans="1:17" x14ac:dyDescent="0.25">
      <c r="A780" t="s">
        <v>36</v>
      </c>
      <c r="B780" s="1">
        <v>500</v>
      </c>
      <c r="C780">
        <v>2015</v>
      </c>
      <c r="D780" s="15">
        <f>DATE(cars[[#This Row],[year_1]],1,1)</f>
        <v>42005</v>
      </c>
      <c r="E780" t="s">
        <v>38</v>
      </c>
      <c r="F780" s="4">
        <v>160</v>
      </c>
      <c r="G780">
        <v>4</v>
      </c>
      <c r="H780" t="s">
        <v>18</v>
      </c>
      <c r="I780" t="s">
        <v>30</v>
      </c>
      <c r="J780">
        <v>2</v>
      </c>
      <c r="K780" t="s">
        <v>98</v>
      </c>
      <c r="L780" t="s">
        <v>21</v>
      </c>
      <c r="M780" t="s">
        <v>25</v>
      </c>
      <c r="N780">
        <v>34</v>
      </c>
      <c r="O780">
        <v>28</v>
      </c>
      <c r="P780">
        <v>819</v>
      </c>
      <c r="Q780">
        <v>26595</v>
      </c>
    </row>
    <row r="781" spans="1:17" x14ac:dyDescent="0.25">
      <c r="A781" t="s">
        <v>36</v>
      </c>
      <c r="B781" s="1">
        <v>500</v>
      </c>
      <c r="C781">
        <v>2015</v>
      </c>
      <c r="D781" s="15">
        <f>DATE(cars[[#This Row],[year_1]],1,1)</f>
        <v>42005</v>
      </c>
      <c r="E781" t="s">
        <v>38</v>
      </c>
      <c r="F781" s="4">
        <v>160</v>
      </c>
      <c r="G781">
        <v>4</v>
      </c>
      <c r="H781" t="s">
        <v>18</v>
      </c>
      <c r="I781" t="s">
        <v>30</v>
      </c>
      <c r="J781">
        <v>2</v>
      </c>
      <c r="K781" t="s">
        <v>68</v>
      </c>
      <c r="L781" t="s">
        <v>21</v>
      </c>
      <c r="M781" t="s">
        <v>67</v>
      </c>
      <c r="N781">
        <v>34</v>
      </c>
      <c r="O781">
        <v>28</v>
      </c>
      <c r="P781">
        <v>819</v>
      </c>
      <c r="Q781">
        <v>22495</v>
      </c>
    </row>
    <row r="782" spans="1:17" x14ac:dyDescent="0.25">
      <c r="A782" t="s">
        <v>36</v>
      </c>
      <c r="B782" s="1">
        <v>500</v>
      </c>
      <c r="C782">
        <v>2016</v>
      </c>
      <c r="D782" s="15">
        <f>DATE(cars[[#This Row],[year_1]],1,1)</f>
        <v>42370</v>
      </c>
      <c r="E782" t="s">
        <v>38</v>
      </c>
      <c r="F782" s="4">
        <v>160</v>
      </c>
      <c r="G782">
        <v>4</v>
      </c>
      <c r="H782" t="s">
        <v>18</v>
      </c>
      <c r="I782" t="s">
        <v>30</v>
      </c>
      <c r="J782">
        <v>2</v>
      </c>
      <c r="K782" t="s">
        <v>98</v>
      </c>
      <c r="L782" t="s">
        <v>21</v>
      </c>
      <c r="M782" t="s">
        <v>25</v>
      </c>
      <c r="N782">
        <v>34</v>
      </c>
      <c r="O782">
        <v>28</v>
      </c>
      <c r="P782">
        <v>819</v>
      </c>
      <c r="Q782">
        <v>26695</v>
      </c>
    </row>
    <row r="783" spans="1:17" x14ac:dyDescent="0.25">
      <c r="A783" t="s">
        <v>36</v>
      </c>
      <c r="B783" s="1">
        <v>500</v>
      </c>
      <c r="C783">
        <v>2016</v>
      </c>
      <c r="D783" s="15">
        <f>DATE(cars[[#This Row],[year_1]],1,1)</f>
        <v>42370</v>
      </c>
      <c r="E783" t="s">
        <v>38</v>
      </c>
      <c r="F783" s="4">
        <v>160</v>
      </c>
      <c r="G783">
        <v>4</v>
      </c>
      <c r="H783" t="s">
        <v>18</v>
      </c>
      <c r="I783" t="s">
        <v>30</v>
      </c>
      <c r="J783">
        <v>2</v>
      </c>
      <c r="K783" t="s">
        <v>68</v>
      </c>
      <c r="L783" t="s">
        <v>21</v>
      </c>
      <c r="M783" t="s">
        <v>67</v>
      </c>
      <c r="N783">
        <v>34</v>
      </c>
      <c r="O783">
        <v>28</v>
      </c>
      <c r="P783">
        <v>819</v>
      </c>
      <c r="Q783">
        <v>22575</v>
      </c>
    </row>
    <row r="784" spans="1:17" x14ac:dyDescent="0.25">
      <c r="A784" t="s">
        <v>36</v>
      </c>
      <c r="B784" s="1">
        <v>500</v>
      </c>
      <c r="C784">
        <v>2017</v>
      </c>
      <c r="D784" s="15">
        <f>DATE(cars[[#This Row],[year_1]],1,1)</f>
        <v>42736</v>
      </c>
      <c r="E784" t="s">
        <v>38</v>
      </c>
      <c r="F784" s="4">
        <v>160</v>
      </c>
      <c r="G784">
        <v>4</v>
      </c>
      <c r="H784" t="s">
        <v>18</v>
      </c>
      <c r="I784" t="s">
        <v>30</v>
      </c>
      <c r="J784">
        <v>2</v>
      </c>
      <c r="K784" t="s">
        <v>68</v>
      </c>
      <c r="L784" t="s">
        <v>21</v>
      </c>
      <c r="M784" t="s">
        <v>67</v>
      </c>
      <c r="N784">
        <v>33</v>
      </c>
      <c r="O784">
        <v>28</v>
      </c>
      <c r="P784">
        <v>819</v>
      </c>
      <c r="Q784">
        <v>19995</v>
      </c>
    </row>
    <row r="785" spans="1:17" x14ac:dyDescent="0.25">
      <c r="A785" t="s">
        <v>36</v>
      </c>
      <c r="B785" s="1">
        <v>500</v>
      </c>
      <c r="C785">
        <v>2017</v>
      </c>
      <c r="D785" s="15">
        <f>DATE(cars[[#This Row],[year_1]],1,1)</f>
        <v>42736</v>
      </c>
      <c r="E785" t="s">
        <v>38</v>
      </c>
      <c r="F785" s="4">
        <v>160</v>
      </c>
      <c r="G785">
        <v>4</v>
      </c>
      <c r="H785" t="s">
        <v>18</v>
      </c>
      <c r="I785" t="s">
        <v>30</v>
      </c>
      <c r="J785">
        <v>2</v>
      </c>
      <c r="K785" t="s">
        <v>98</v>
      </c>
      <c r="L785" t="s">
        <v>21</v>
      </c>
      <c r="M785" t="s">
        <v>25</v>
      </c>
      <c r="N785">
        <v>33</v>
      </c>
      <c r="O785">
        <v>28</v>
      </c>
      <c r="P785">
        <v>819</v>
      </c>
      <c r="Q785">
        <v>21490</v>
      </c>
    </row>
    <row r="786" spans="1:17" x14ac:dyDescent="0.25">
      <c r="A786" t="s">
        <v>142</v>
      </c>
      <c r="B786" s="1" t="s">
        <v>892</v>
      </c>
      <c r="C786">
        <v>2015</v>
      </c>
      <c r="D786" s="15">
        <f>DATE(cars[[#This Row],[year_1]],1,1)</f>
        <v>42005</v>
      </c>
      <c r="E786" t="s">
        <v>29</v>
      </c>
      <c r="F786" s="4">
        <v>177</v>
      </c>
      <c r="G786">
        <v>4</v>
      </c>
      <c r="H786" t="s">
        <v>77</v>
      </c>
      <c r="I786" t="s">
        <v>30</v>
      </c>
      <c r="J786">
        <v>4</v>
      </c>
      <c r="K786" t="s">
        <v>49</v>
      </c>
      <c r="L786" t="s">
        <v>31</v>
      </c>
      <c r="M786" t="s">
        <v>32</v>
      </c>
      <c r="N786">
        <v>38</v>
      </c>
      <c r="O786">
        <v>28</v>
      </c>
      <c r="P786">
        <v>1439</v>
      </c>
      <c r="Q786">
        <v>23275</v>
      </c>
    </row>
    <row r="787" spans="1:17" x14ac:dyDescent="0.25">
      <c r="A787" t="s">
        <v>142</v>
      </c>
      <c r="B787" s="1" t="s">
        <v>892</v>
      </c>
      <c r="C787">
        <v>2016</v>
      </c>
      <c r="D787" s="15">
        <f>DATE(cars[[#This Row],[year_1]],1,1)</f>
        <v>42370</v>
      </c>
      <c r="E787" t="s">
        <v>29</v>
      </c>
      <c r="F787" s="4">
        <v>178</v>
      </c>
      <c r="G787">
        <v>4</v>
      </c>
      <c r="H787" t="s">
        <v>77</v>
      </c>
      <c r="I787" t="s">
        <v>30</v>
      </c>
      <c r="J787">
        <v>4</v>
      </c>
      <c r="K787" t="s">
        <v>49</v>
      </c>
      <c r="L787" t="s">
        <v>31</v>
      </c>
      <c r="M787" t="s">
        <v>32</v>
      </c>
      <c r="N787">
        <v>38</v>
      </c>
      <c r="O787">
        <v>28</v>
      </c>
      <c r="P787">
        <v>1439</v>
      </c>
      <c r="Q787">
        <v>23725</v>
      </c>
    </row>
    <row r="788" spans="1:17" x14ac:dyDescent="0.25">
      <c r="A788" t="s">
        <v>142</v>
      </c>
      <c r="B788" s="1" t="s">
        <v>892</v>
      </c>
      <c r="C788">
        <v>2017</v>
      </c>
      <c r="D788" s="15">
        <f>DATE(cars[[#This Row],[year_1]],1,1)</f>
        <v>42736</v>
      </c>
      <c r="E788" t="s">
        <v>29</v>
      </c>
      <c r="F788" s="4">
        <v>178</v>
      </c>
      <c r="G788">
        <v>4</v>
      </c>
      <c r="H788" t="s">
        <v>77</v>
      </c>
      <c r="I788" t="s">
        <v>30</v>
      </c>
      <c r="J788">
        <v>4</v>
      </c>
      <c r="K788" t="s">
        <v>49</v>
      </c>
      <c r="L788" t="s">
        <v>31</v>
      </c>
      <c r="M788" t="s">
        <v>32</v>
      </c>
      <c r="N788">
        <v>36</v>
      </c>
      <c r="O788">
        <v>28</v>
      </c>
      <c r="P788">
        <v>1439</v>
      </c>
      <c r="Q788">
        <v>23125</v>
      </c>
    </row>
    <row r="789" spans="1:17" x14ac:dyDescent="0.25">
      <c r="A789" t="s">
        <v>178</v>
      </c>
      <c r="B789" s="1" t="s">
        <v>719</v>
      </c>
      <c r="C789">
        <v>2016</v>
      </c>
      <c r="D789" s="15">
        <f>DATE(cars[[#This Row],[year_1]],1,1)</f>
        <v>42370</v>
      </c>
      <c r="E789" t="s">
        <v>29</v>
      </c>
      <c r="F789" s="4">
        <v>178</v>
      </c>
      <c r="G789">
        <v>4</v>
      </c>
      <c r="H789" t="s">
        <v>77</v>
      </c>
      <c r="I789" t="s">
        <v>30</v>
      </c>
      <c r="J789">
        <v>4</v>
      </c>
      <c r="K789" t="s">
        <v>49</v>
      </c>
      <c r="L789" t="s">
        <v>31</v>
      </c>
      <c r="M789" t="s">
        <v>32</v>
      </c>
      <c r="N789">
        <v>39</v>
      </c>
      <c r="O789">
        <v>28</v>
      </c>
      <c r="P789">
        <v>1720</v>
      </c>
      <c r="Q789">
        <v>24140</v>
      </c>
    </row>
    <row r="790" spans="1:17" x14ac:dyDescent="0.25">
      <c r="A790" t="s">
        <v>52</v>
      </c>
      <c r="B790" s="1">
        <v>3</v>
      </c>
      <c r="C790">
        <v>2015</v>
      </c>
      <c r="D790" s="15">
        <f>DATE(cars[[#This Row],[year_1]],1,1)</f>
        <v>42005</v>
      </c>
      <c r="E790" t="s">
        <v>29</v>
      </c>
      <c r="F790" s="4">
        <v>184</v>
      </c>
      <c r="G790">
        <v>4</v>
      </c>
      <c r="H790" t="s">
        <v>33</v>
      </c>
      <c r="I790" t="s">
        <v>30</v>
      </c>
      <c r="J790">
        <v>4</v>
      </c>
      <c r="K790" t="s">
        <v>39</v>
      </c>
      <c r="L790" t="s">
        <v>21</v>
      </c>
      <c r="M790" t="s">
        <v>32</v>
      </c>
      <c r="N790">
        <v>39</v>
      </c>
      <c r="O790">
        <v>28</v>
      </c>
      <c r="P790">
        <v>586</v>
      </c>
      <c r="Q790">
        <v>26095</v>
      </c>
    </row>
    <row r="791" spans="1:17" x14ac:dyDescent="0.25">
      <c r="A791" t="s">
        <v>52</v>
      </c>
      <c r="B791" s="1">
        <v>3</v>
      </c>
      <c r="C791">
        <v>2015</v>
      </c>
      <c r="D791" s="15">
        <f>DATE(cars[[#This Row],[year_1]],1,1)</f>
        <v>42005</v>
      </c>
      <c r="E791" t="s">
        <v>29</v>
      </c>
      <c r="F791" s="4">
        <v>184</v>
      </c>
      <c r="G791">
        <v>4</v>
      </c>
      <c r="H791" t="s">
        <v>33</v>
      </c>
      <c r="I791" t="s">
        <v>30</v>
      </c>
      <c r="J791">
        <v>4</v>
      </c>
      <c r="K791" t="s">
        <v>39</v>
      </c>
      <c r="L791" t="s">
        <v>21</v>
      </c>
      <c r="M791" t="s">
        <v>32</v>
      </c>
      <c r="N791">
        <v>39</v>
      </c>
      <c r="O791">
        <v>28</v>
      </c>
      <c r="P791">
        <v>586</v>
      </c>
      <c r="Q791">
        <v>24895</v>
      </c>
    </row>
    <row r="792" spans="1:17" x14ac:dyDescent="0.25">
      <c r="A792" t="s">
        <v>52</v>
      </c>
      <c r="B792" s="1">
        <v>3</v>
      </c>
      <c r="C792">
        <v>2016</v>
      </c>
      <c r="D792" s="15">
        <f>DATE(cars[[#This Row],[year_1]],1,1)</f>
        <v>42370</v>
      </c>
      <c r="E792" t="s">
        <v>29</v>
      </c>
      <c r="F792" s="4">
        <v>184</v>
      </c>
      <c r="G792">
        <v>4</v>
      </c>
      <c r="H792" t="s">
        <v>33</v>
      </c>
      <c r="I792" t="s">
        <v>30</v>
      </c>
      <c r="J792">
        <v>4</v>
      </c>
      <c r="K792" t="s">
        <v>39</v>
      </c>
      <c r="L792" t="s">
        <v>21</v>
      </c>
      <c r="M792" t="s">
        <v>32</v>
      </c>
      <c r="N792">
        <v>39</v>
      </c>
      <c r="O792">
        <v>28</v>
      </c>
      <c r="P792">
        <v>586</v>
      </c>
      <c r="Q792">
        <v>25795</v>
      </c>
    </row>
    <row r="793" spans="1:17" x14ac:dyDescent="0.25">
      <c r="A793" t="s">
        <v>52</v>
      </c>
      <c r="B793" s="1">
        <v>3</v>
      </c>
      <c r="C793">
        <v>2016</v>
      </c>
      <c r="D793" s="15">
        <f>DATE(cars[[#This Row],[year_1]],1,1)</f>
        <v>42370</v>
      </c>
      <c r="E793" t="s">
        <v>29</v>
      </c>
      <c r="F793" s="4">
        <v>184</v>
      </c>
      <c r="G793">
        <v>4</v>
      </c>
      <c r="H793" t="s">
        <v>33</v>
      </c>
      <c r="I793" t="s">
        <v>30</v>
      </c>
      <c r="J793">
        <v>4</v>
      </c>
      <c r="K793" t="s">
        <v>39</v>
      </c>
      <c r="L793" t="s">
        <v>21</v>
      </c>
      <c r="M793" t="s">
        <v>32</v>
      </c>
      <c r="N793">
        <v>39</v>
      </c>
      <c r="O793">
        <v>28</v>
      </c>
      <c r="P793">
        <v>586</v>
      </c>
      <c r="Q793">
        <v>24795</v>
      </c>
    </row>
    <row r="794" spans="1:17" x14ac:dyDescent="0.25">
      <c r="A794" t="s">
        <v>52</v>
      </c>
      <c r="B794" s="1">
        <v>6</v>
      </c>
      <c r="C794">
        <v>2015</v>
      </c>
      <c r="D794" s="15">
        <f>DATE(cars[[#This Row],[year_1]],1,1)</f>
        <v>42005</v>
      </c>
      <c r="E794" t="s">
        <v>29</v>
      </c>
      <c r="F794" s="4">
        <v>184</v>
      </c>
      <c r="G794">
        <v>4</v>
      </c>
      <c r="H794" t="s">
        <v>33</v>
      </c>
      <c r="I794" t="s">
        <v>30</v>
      </c>
      <c r="J794">
        <v>4</v>
      </c>
      <c r="K794" t="s">
        <v>49</v>
      </c>
      <c r="L794" t="s">
        <v>31</v>
      </c>
      <c r="M794" t="s">
        <v>32</v>
      </c>
      <c r="N794">
        <v>40</v>
      </c>
      <c r="O794">
        <v>28</v>
      </c>
      <c r="P794">
        <v>586</v>
      </c>
      <c r="Q794">
        <v>29895</v>
      </c>
    </row>
    <row r="795" spans="1:17" x14ac:dyDescent="0.25">
      <c r="A795" t="s">
        <v>47</v>
      </c>
      <c r="B795" s="1" t="s">
        <v>592</v>
      </c>
      <c r="C795">
        <v>2015</v>
      </c>
      <c r="D795" s="15">
        <f>DATE(cars[[#This Row],[year_1]],1,1)</f>
        <v>42005</v>
      </c>
      <c r="E795" t="s">
        <v>38</v>
      </c>
      <c r="F795" s="4">
        <v>188</v>
      </c>
      <c r="G795">
        <v>4</v>
      </c>
      <c r="H795" t="s">
        <v>33</v>
      </c>
      <c r="I795" t="s">
        <v>30</v>
      </c>
      <c r="J795">
        <v>4</v>
      </c>
      <c r="K795" t="s">
        <v>148</v>
      </c>
      <c r="L795" t="s">
        <v>21</v>
      </c>
      <c r="M795" t="s">
        <v>54</v>
      </c>
      <c r="N795">
        <v>32</v>
      </c>
      <c r="O795">
        <v>28</v>
      </c>
      <c r="P795">
        <v>2009</v>
      </c>
      <c r="Q795">
        <v>25240</v>
      </c>
    </row>
    <row r="796" spans="1:17" x14ac:dyDescent="0.25">
      <c r="A796" t="s">
        <v>47</v>
      </c>
      <c r="B796" s="1" t="s">
        <v>592</v>
      </c>
      <c r="C796">
        <v>2015</v>
      </c>
      <c r="D796" s="15">
        <f>DATE(cars[[#This Row],[year_1]],1,1)</f>
        <v>42005</v>
      </c>
      <c r="E796" t="s">
        <v>38</v>
      </c>
      <c r="F796" s="4">
        <v>188</v>
      </c>
      <c r="G796">
        <v>4</v>
      </c>
      <c r="H796" t="s">
        <v>33</v>
      </c>
      <c r="I796" t="s">
        <v>30</v>
      </c>
      <c r="J796">
        <v>4</v>
      </c>
      <c r="K796" t="s">
        <v>148</v>
      </c>
      <c r="L796" t="s">
        <v>21</v>
      </c>
      <c r="M796" t="s">
        <v>54</v>
      </c>
      <c r="N796">
        <v>32</v>
      </c>
      <c r="O796">
        <v>28</v>
      </c>
      <c r="P796">
        <v>2009</v>
      </c>
      <c r="Q796">
        <v>20250</v>
      </c>
    </row>
    <row r="797" spans="1:17" x14ac:dyDescent="0.25">
      <c r="A797" t="s">
        <v>47</v>
      </c>
      <c r="B797" s="1" t="s">
        <v>592</v>
      </c>
      <c r="C797">
        <v>2015</v>
      </c>
      <c r="D797" s="15">
        <f>DATE(cars[[#This Row],[year_1]],1,1)</f>
        <v>42005</v>
      </c>
      <c r="E797" t="s">
        <v>38</v>
      </c>
      <c r="F797" s="4">
        <v>188</v>
      </c>
      <c r="G797">
        <v>4</v>
      </c>
      <c r="H797" t="s">
        <v>33</v>
      </c>
      <c r="I797" t="s">
        <v>30</v>
      </c>
      <c r="J797">
        <v>4</v>
      </c>
      <c r="K797" t="s">
        <v>148</v>
      </c>
      <c r="L797" t="s">
        <v>21</v>
      </c>
      <c r="M797" t="s">
        <v>54</v>
      </c>
      <c r="N797">
        <v>32</v>
      </c>
      <c r="O797">
        <v>28</v>
      </c>
      <c r="P797">
        <v>2009</v>
      </c>
      <c r="Q797">
        <v>22300</v>
      </c>
    </row>
    <row r="798" spans="1:17" x14ac:dyDescent="0.25">
      <c r="A798" t="s">
        <v>47</v>
      </c>
      <c r="B798" s="1" t="s">
        <v>592</v>
      </c>
      <c r="C798">
        <v>2015</v>
      </c>
      <c r="D798" s="15">
        <f>DATE(cars[[#This Row],[year_1]],1,1)</f>
        <v>42005</v>
      </c>
      <c r="E798" t="s">
        <v>38</v>
      </c>
      <c r="F798" s="4">
        <v>188</v>
      </c>
      <c r="G798">
        <v>4</v>
      </c>
      <c r="H798" t="s">
        <v>18</v>
      </c>
      <c r="I798" t="s">
        <v>30</v>
      </c>
      <c r="J798">
        <v>4</v>
      </c>
      <c r="K798" t="s">
        <v>594</v>
      </c>
      <c r="L798" t="s">
        <v>21</v>
      </c>
      <c r="M798" t="s">
        <v>54</v>
      </c>
      <c r="N798">
        <v>34</v>
      </c>
      <c r="O798">
        <v>28</v>
      </c>
      <c r="P798">
        <v>2009</v>
      </c>
      <c r="Q798">
        <v>24830</v>
      </c>
    </row>
    <row r="799" spans="1:17" x14ac:dyDescent="0.25">
      <c r="A799" t="s">
        <v>47</v>
      </c>
      <c r="B799" s="1" t="s">
        <v>592</v>
      </c>
      <c r="C799">
        <v>2016</v>
      </c>
      <c r="D799" s="15">
        <f>DATE(cars[[#This Row],[year_1]],1,1)</f>
        <v>42370</v>
      </c>
      <c r="E799" t="s">
        <v>38</v>
      </c>
      <c r="F799" s="4">
        <v>188</v>
      </c>
      <c r="G799">
        <v>4</v>
      </c>
      <c r="H799" t="s">
        <v>18</v>
      </c>
      <c r="I799" t="s">
        <v>30</v>
      </c>
      <c r="J799">
        <v>4</v>
      </c>
      <c r="K799" t="s">
        <v>594</v>
      </c>
      <c r="L799" t="s">
        <v>21</v>
      </c>
      <c r="M799" t="s">
        <v>54</v>
      </c>
      <c r="N799">
        <v>34</v>
      </c>
      <c r="O799">
        <v>28</v>
      </c>
      <c r="P799">
        <v>2009</v>
      </c>
      <c r="Q799">
        <v>24830</v>
      </c>
    </row>
    <row r="800" spans="1:17" x14ac:dyDescent="0.25">
      <c r="A800" t="s">
        <v>47</v>
      </c>
      <c r="B800" s="1" t="s">
        <v>592</v>
      </c>
      <c r="C800">
        <v>2016</v>
      </c>
      <c r="D800" s="15">
        <f>DATE(cars[[#This Row],[year_1]],1,1)</f>
        <v>42370</v>
      </c>
      <c r="E800" t="s">
        <v>38</v>
      </c>
      <c r="F800" s="4">
        <v>188</v>
      </c>
      <c r="G800">
        <v>4</v>
      </c>
      <c r="H800" t="s">
        <v>33</v>
      </c>
      <c r="I800" t="s">
        <v>30</v>
      </c>
      <c r="J800">
        <v>4</v>
      </c>
      <c r="K800" t="s">
        <v>148</v>
      </c>
      <c r="L800" t="s">
        <v>21</v>
      </c>
      <c r="M800" t="s">
        <v>54</v>
      </c>
      <c r="N800">
        <v>32</v>
      </c>
      <c r="O800">
        <v>28</v>
      </c>
      <c r="P800">
        <v>2009</v>
      </c>
      <c r="Q800">
        <v>22300</v>
      </c>
    </row>
    <row r="801" spans="1:17" x14ac:dyDescent="0.25">
      <c r="A801" t="s">
        <v>47</v>
      </c>
      <c r="B801" s="1" t="s">
        <v>592</v>
      </c>
      <c r="C801">
        <v>2016</v>
      </c>
      <c r="D801" s="15">
        <f>DATE(cars[[#This Row],[year_1]],1,1)</f>
        <v>42370</v>
      </c>
      <c r="E801" t="s">
        <v>38</v>
      </c>
      <c r="F801" s="4">
        <v>188</v>
      </c>
      <c r="G801">
        <v>4</v>
      </c>
      <c r="H801" t="s">
        <v>33</v>
      </c>
      <c r="I801" t="s">
        <v>30</v>
      </c>
      <c r="J801">
        <v>4</v>
      </c>
      <c r="K801" t="s">
        <v>148</v>
      </c>
      <c r="L801" t="s">
        <v>21</v>
      </c>
      <c r="M801" t="s">
        <v>54</v>
      </c>
      <c r="N801">
        <v>32</v>
      </c>
      <c r="O801">
        <v>28</v>
      </c>
      <c r="P801">
        <v>2009</v>
      </c>
      <c r="Q801">
        <v>20250</v>
      </c>
    </row>
    <row r="802" spans="1:17" x14ac:dyDescent="0.25">
      <c r="A802" t="s">
        <v>47</v>
      </c>
      <c r="B802" s="1" t="s">
        <v>592</v>
      </c>
      <c r="C802">
        <v>2016</v>
      </c>
      <c r="D802" s="15">
        <f>DATE(cars[[#This Row],[year_1]],1,1)</f>
        <v>42370</v>
      </c>
      <c r="E802" t="s">
        <v>38</v>
      </c>
      <c r="F802" s="4">
        <v>188</v>
      </c>
      <c r="G802">
        <v>4</v>
      </c>
      <c r="H802" t="s">
        <v>33</v>
      </c>
      <c r="I802" t="s">
        <v>30</v>
      </c>
      <c r="J802">
        <v>4</v>
      </c>
      <c r="K802" t="s">
        <v>148</v>
      </c>
      <c r="L802" t="s">
        <v>21</v>
      </c>
      <c r="M802" t="s">
        <v>54</v>
      </c>
      <c r="N802">
        <v>32</v>
      </c>
      <c r="O802">
        <v>28</v>
      </c>
      <c r="P802">
        <v>2009</v>
      </c>
      <c r="Q802">
        <v>25240</v>
      </c>
    </row>
    <row r="803" spans="1:17" x14ac:dyDescent="0.25">
      <c r="A803" t="s">
        <v>47</v>
      </c>
      <c r="B803" s="1" t="s">
        <v>592</v>
      </c>
      <c r="C803">
        <v>2017</v>
      </c>
      <c r="D803" s="15">
        <f>DATE(cars[[#This Row],[year_1]],1,1)</f>
        <v>42736</v>
      </c>
      <c r="E803" t="s">
        <v>38</v>
      </c>
      <c r="F803" s="4">
        <v>188</v>
      </c>
      <c r="G803">
        <v>4</v>
      </c>
      <c r="H803" t="s">
        <v>33</v>
      </c>
      <c r="I803" t="s">
        <v>30</v>
      </c>
      <c r="J803">
        <v>4</v>
      </c>
      <c r="K803" t="s">
        <v>148</v>
      </c>
      <c r="L803" t="s">
        <v>21</v>
      </c>
      <c r="M803" t="s">
        <v>54</v>
      </c>
      <c r="N803">
        <v>32</v>
      </c>
      <c r="O803">
        <v>28</v>
      </c>
      <c r="P803">
        <v>2009</v>
      </c>
      <c r="Q803">
        <v>20250</v>
      </c>
    </row>
    <row r="804" spans="1:17" x14ac:dyDescent="0.25">
      <c r="A804" t="s">
        <v>47</v>
      </c>
      <c r="B804" s="1" t="s">
        <v>592</v>
      </c>
      <c r="C804">
        <v>2017</v>
      </c>
      <c r="D804" s="15">
        <f>DATE(cars[[#This Row],[year_1]],1,1)</f>
        <v>42736</v>
      </c>
      <c r="E804" t="s">
        <v>38</v>
      </c>
      <c r="F804" s="4">
        <v>188</v>
      </c>
      <c r="G804">
        <v>4</v>
      </c>
      <c r="H804" t="s">
        <v>33</v>
      </c>
      <c r="I804" t="s">
        <v>30</v>
      </c>
      <c r="J804">
        <v>4</v>
      </c>
      <c r="K804" t="s">
        <v>148</v>
      </c>
      <c r="L804" t="s">
        <v>21</v>
      </c>
      <c r="M804" t="s">
        <v>54</v>
      </c>
      <c r="N804">
        <v>32</v>
      </c>
      <c r="O804">
        <v>28</v>
      </c>
      <c r="P804">
        <v>2009</v>
      </c>
      <c r="Q804">
        <v>22550</v>
      </c>
    </row>
    <row r="805" spans="1:17" x14ac:dyDescent="0.25">
      <c r="A805" t="s">
        <v>47</v>
      </c>
      <c r="B805" s="1" t="s">
        <v>592</v>
      </c>
      <c r="C805">
        <v>2017</v>
      </c>
      <c r="D805" s="15">
        <f>DATE(cars[[#This Row],[year_1]],1,1)</f>
        <v>42736</v>
      </c>
      <c r="E805" t="s">
        <v>38</v>
      </c>
      <c r="F805" s="4">
        <v>188</v>
      </c>
      <c r="G805">
        <v>4</v>
      </c>
      <c r="H805" t="s">
        <v>33</v>
      </c>
      <c r="I805" t="s">
        <v>30</v>
      </c>
      <c r="J805">
        <v>4</v>
      </c>
      <c r="K805" t="s">
        <v>148</v>
      </c>
      <c r="L805" t="s">
        <v>21</v>
      </c>
      <c r="M805" t="s">
        <v>54</v>
      </c>
      <c r="N805">
        <v>32</v>
      </c>
      <c r="O805">
        <v>28</v>
      </c>
      <c r="P805">
        <v>2009</v>
      </c>
      <c r="Q805">
        <v>25240</v>
      </c>
    </row>
    <row r="806" spans="1:17" x14ac:dyDescent="0.25">
      <c r="A806" t="s">
        <v>40</v>
      </c>
      <c r="B806" s="1" t="s">
        <v>384</v>
      </c>
      <c r="C806">
        <v>2015</v>
      </c>
      <c r="D806" s="15">
        <f>DATE(cars[[#This Row],[year_1]],1,1)</f>
        <v>42005</v>
      </c>
      <c r="E806" t="s">
        <v>60</v>
      </c>
      <c r="F806" s="4">
        <v>195</v>
      </c>
      <c r="G806">
        <v>4</v>
      </c>
      <c r="H806" t="s">
        <v>33</v>
      </c>
      <c r="I806" t="s">
        <v>19</v>
      </c>
      <c r="J806">
        <v>4</v>
      </c>
      <c r="K806" t="s">
        <v>61</v>
      </c>
      <c r="L806" t="s">
        <v>31</v>
      </c>
      <c r="M806" t="s">
        <v>32</v>
      </c>
      <c r="N806">
        <v>42</v>
      </c>
      <c r="O806">
        <v>28</v>
      </c>
      <c r="P806">
        <v>617</v>
      </c>
      <c r="Q806">
        <v>51800</v>
      </c>
    </row>
    <row r="807" spans="1:17" x14ac:dyDescent="0.25">
      <c r="A807" t="s">
        <v>40</v>
      </c>
      <c r="B807" s="1" t="s">
        <v>384</v>
      </c>
      <c r="C807">
        <v>2016</v>
      </c>
      <c r="D807" s="15">
        <f>DATE(cars[[#This Row],[year_1]],1,1)</f>
        <v>42370</v>
      </c>
      <c r="E807" t="s">
        <v>60</v>
      </c>
      <c r="F807" s="4">
        <v>195</v>
      </c>
      <c r="G807">
        <v>4</v>
      </c>
      <c r="H807" t="s">
        <v>33</v>
      </c>
      <c r="I807" t="s">
        <v>19</v>
      </c>
      <c r="J807">
        <v>4</v>
      </c>
      <c r="K807" t="s">
        <v>61</v>
      </c>
      <c r="L807" t="s">
        <v>31</v>
      </c>
      <c r="M807" t="s">
        <v>32</v>
      </c>
      <c r="N807">
        <v>42</v>
      </c>
      <c r="O807">
        <v>28</v>
      </c>
      <c r="P807">
        <v>617</v>
      </c>
      <c r="Q807">
        <v>52650</v>
      </c>
    </row>
    <row r="808" spans="1:17" x14ac:dyDescent="0.25">
      <c r="A808" t="s">
        <v>47</v>
      </c>
      <c r="B808" s="1" t="s">
        <v>695</v>
      </c>
      <c r="C808">
        <v>2016</v>
      </c>
      <c r="D808" s="15">
        <f>DATE(cars[[#This Row],[year_1]],1,1)</f>
        <v>42370</v>
      </c>
      <c r="E808" t="s">
        <v>29</v>
      </c>
      <c r="F808" s="4">
        <v>250</v>
      </c>
      <c r="G808">
        <v>4</v>
      </c>
      <c r="H808" t="s">
        <v>33</v>
      </c>
      <c r="I808" t="s">
        <v>30</v>
      </c>
      <c r="J808">
        <v>4</v>
      </c>
      <c r="K808" t="s">
        <v>334</v>
      </c>
      <c r="L808" t="s">
        <v>31</v>
      </c>
      <c r="M808" t="s">
        <v>90</v>
      </c>
      <c r="N808">
        <v>31</v>
      </c>
      <c r="O808">
        <v>28</v>
      </c>
      <c r="P808">
        <v>2009</v>
      </c>
      <c r="Q808">
        <v>42180</v>
      </c>
    </row>
    <row r="809" spans="1:17" x14ac:dyDescent="0.25">
      <c r="A809" t="s">
        <v>47</v>
      </c>
      <c r="B809" s="1" t="s">
        <v>695</v>
      </c>
      <c r="C809">
        <v>2016</v>
      </c>
      <c r="D809" s="15">
        <f>DATE(cars[[#This Row],[year_1]],1,1)</f>
        <v>42370</v>
      </c>
      <c r="E809" t="s">
        <v>29</v>
      </c>
      <c r="F809" s="4">
        <v>250</v>
      </c>
      <c r="G809">
        <v>4</v>
      </c>
      <c r="H809" t="s">
        <v>33</v>
      </c>
      <c r="I809" t="s">
        <v>30</v>
      </c>
      <c r="J809">
        <v>4</v>
      </c>
      <c r="K809" t="s">
        <v>334</v>
      </c>
      <c r="L809" t="s">
        <v>31</v>
      </c>
      <c r="M809" t="s">
        <v>90</v>
      </c>
      <c r="N809">
        <v>31</v>
      </c>
      <c r="O809">
        <v>28</v>
      </c>
      <c r="P809">
        <v>2009</v>
      </c>
      <c r="Q809">
        <v>40130</v>
      </c>
    </row>
    <row r="810" spans="1:17" x14ac:dyDescent="0.25">
      <c r="A810" t="s">
        <v>338</v>
      </c>
      <c r="B810" s="1" t="s">
        <v>824</v>
      </c>
      <c r="C810">
        <v>2006</v>
      </c>
      <c r="D810" s="15">
        <f>DATE(cars[[#This Row],[year_1]],1,1)</f>
        <v>38718</v>
      </c>
      <c r="E810" t="s">
        <v>29</v>
      </c>
      <c r="F810" s="4">
        <v>268</v>
      </c>
      <c r="G810">
        <v>6</v>
      </c>
      <c r="H810" t="s">
        <v>33</v>
      </c>
      <c r="I810" t="s">
        <v>30</v>
      </c>
      <c r="J810">
        <v>4</v>
      </c>
      <c r="K810" t="s">
        <v>714</v>
      </c>
      <c r="L810" t="s">
        <v>31</v>
      </c>
      <c r="M810" t="s">
        <v>90</v>
      </c>
      <c r="N810">
        <v>25</v>
      </c>
      <c r="O810">
        <v>28</v>
      </c>
      <c r="P810">
        <v>454</v>
      </c>
      <c r="Q810">
        <v>44660</v>
      </c>
    </row>
    <row r="811" spans="1:17" x14ac:dyDescent="0.25">
      <c r="A811" t="s">
        <v>338</v>
      </c>
      <c r="B811" s="1" t="s">
        <v>824</v>
      </c>
      <c r="C811">
        <v>2007</v>
      </c>
      <c r="D811" s="15">
        <f>DATE(cars[[#This Row],[year_1]],1,1)</f>
        <v>39083</v>
      </c>
      <c r="E811" t="s">
        <v>29</v>
      </c>
      <c r="F811" s="4">
        <v>268</v>
      </c>
      <c r="G811">
        <v>6</v>
      </c>
      <c r="H811" t="s">
        <v>33</v>
      </c>
      <c r="I811" t="s">
        <v>30</v>
      </c>
      <c r="J811">
        <v>4</v>
      </c>
      <c r="K811" t="s">
        <v>714</v>
      </c>
      <c r="L811" t="s">
        <v>31</v>
      </c>
      <c r="M811" t="s">
        <v>90</v>
      </c>
      <c r="N811">
        <v>25</v>
      </c>
      <c r="O811">
        <v>28</v>
      </c>
      <c r="P811">
        <v>454</v>
      </c>
      <c r="Q811">
        <v>41180</v>
      </c>
    </row>
    <row r="812" spans="1:17" x14ac:dyDescent="0.25">
      <c r="A812" t="s">
        <v>438</v>
      </c>
      <c r="B812" s="1" t="s">
        <v>754</v>
      </c>
      <c r="C812">
        <v>2015</v>
      </c>
      <c r="D812" s="15">
        <f>DATE(cars[[#This Row],[year_1]],1,1)</f>
        <v>42005</v>
      </c>
      <c r="E812" t="s">
        <v>38</v>
      </c>
      <c r="F812" s="4">
        <v>360</v>
      </c>
      <c r="G812">
        <v>6</v>
      </c>
      <c r="H812" t="s">
        <v>33</v>
      </c>
      <c r="I812" t="s">
        <v>34</v>
      </c>
      <c r="J812">
        <v>4</v>
      </c>
      <c r="K812" t="s">
        <v>419</v>
      </c>
      <c r="L812" t="s">
        <v>31</v>
      </c>
      <c r="M812" t="s">
        <v>32</v>
      </c>
      <c r="N812">
        <v>35</v>
      </c>
      <c r="O812">
        <v>28</v>
      </c>
      <c r="P812">
        <v>190</v>
      </c>
      <c r="Q812">
        <v>46200</v>
      </c>
    </row>
    <row r="813" spans="1:17" x14ac:dyDescent="0.25">
      <c r="A813" t="s">
        <v>438</v>
      </c>
      <c r="B813" s="1" t="s">
        <v>754</v>
      </c>
      <c r="C813">
        <v>2015</v>
      </c>
      <c r="D813" s="15">
        <f>DATE(cars[[#This Row],[year_1]],1,1)</f>
        <v>42005</v>
      </c>
      <c r="E813" t="s">
        <v>38</v>
      </c>
      <c r="F813" s="4">
        <v>360</v>
      </c>
      <c r="G813">
        <v>6</v>
      </c>
      <c r="H813" t="s">
        <v>33</v>
      </c>
      <c r="I813" t="s">
        <v>34</v>
      </c>
      <c r="J813">
        <v>4</v>
      </c>
      <c r="K813" t="s">
        <v>59</v>
      </c>
      <c r="L813" t="s">
        <v>31</v>
      </c>
      <c r="M813" t="s">
        <v>32</v>
      </c>
      <c r="N813">
        <v>35</v>
      </c>
      <c r="O813">
        <v>28</v>
      </c>
      <c r="P813">
        <v>190</v>
      </c>
      <c r="Q813">
        <v>48600</v>
      </c>
    </row>
    <row r="814" spans="1:17" x14ac:dyDescent="0.25">
      <c r="A814" t="s">
        <v>438</v>
      </c>
      <c r="B814" s="1" t="s">
        <v>754</v>
      </c>
      <c r="C814">
        <v>2016</v>
      </c>
      <c r="D814" s="15">
        <f>DATE(cars[[#This Row],[year_1]],1,1)</f>
        <v>42370</v>
      </c>
      <c r="E814" t="s">
        <v>38</v>
      </c>
      <c r="F814" s="4">
        <v>360</v>
      </c>
      <c r="G814">
        <v>6</v>
      </c>
      <c r="H814" t="s">
        <v>33</v>
      </c>
      <c r="I814" t="s">
        <v>19</v>
      </c>
      <c r="J814">
        <v>4</v>
      </c>
      <c r="K814" t="s">
        <v>59</v>
      </c>
      <c r="L814" t="s">
        <v>31</v>
      </c>
      <c r="M814" t="s">
        <v>32</v>
      </c>
      <c r="N814">
        <v>34</v>
      </c>
      <c r="O814">
        <v>28</v>
      </c>
      <c r="P814">
        <v>190</v>
      </c>
      <c r="Q814">
        <v>47050</v>
      </c>
    </row>
    <row r="815" spans="1:17" x14ac:dyDescent="0.25">
      <c r="A815" t="s">
        <v>292</v>
      </c>
      <c r="B815" s="1" t="s">
        <v>810</v>
      </c>
      <c r="C815">
        <v>2016</v>
      </c>
      <c r="D815" s="15">
        <f>DATE(cars[[#This Row],[year_1]],1,1)</f>
        <v>42370</v>
      </c>
      <c r="E815" t="s">
        <v>38</v>
      </c>
      <c r="F815" s="4">
        <v>377</v>
      </c>
      <c r="G815">
        <v>6</v>
      </c>
      <c r="H815" t="s">
        <v>77</v>
      </c>
      <c r="I815" t="s">
        <v>34</v>
      </c>
      <c r="J815">
        <v>4</v>
      </c>
      <c r="K815" t="s">
        <v>59</v>
      </c>
      <c r="L815" t="s">
        <v>31</v>
      </c>
      <c r="M815" t="s">
        <v>32</v>
      </c>
      <c r="N815">
        <v>32</v>
      </c>
      <c r="O815">
        <v>28</v>
      </c>
      <c r="P815">
        <v>204</v>
      </c>
      <c r="Q815">
        <v>59950</v>
      </c>
    </row>
    <row r="816" spans="1:17" x14ac:dyDescent="0.25">
      <c r="A816" t="s">
        <v>292</v>
      </c>
      <c r="B816" s="1" t="s">
        <v>810</v>
      </c>
      <c r="C816">
        <v>2016</v>
      </c>
      <c r="D816" s="15">
        <f>DATE(cars[[#This Row],[year_1]],1,1)</f>
        <v>42370</v>
      </c>
      <c r="E816" t="s">
        <v>38</v>
      </c>
      <c r="F816" s="4">
        <v>377</v>
      </c>
      <c r="G816">
        <v>6</v>
      </c>
      <c r="H816" t="s">
        <v>77</v>
      </c>
      <c r="I816" t="s">
        <v>34</v>
      </c>
      <c r="J816">
        <v>4</v>
      </c>
      <c r="K816" t="s">
        <v>59</v>
      </c>
      <c r="L816" t="s">
        <v>31</v>
      </c>
      <c r="M816" t="s">
        <v>32</v>
      </c>
      <c r="N816">
        <v>32</v>
      </c>
      <c r="O816">
        <v>28</v>
      </c>
      <c r="P816">
        <v>204</v>
      </c>
      <c r="Q816">
        <v>65950</v>
      </c>
    </row>
    <row r="817" spans="1:17" x14ac:dyDescent="0.25">
      <c r="A817" t="s">
        <v>114</v>
      </c>
      <c r="B817" s="1" t="s">
        <v>609</v>
      </c>
      <c r="C817">
        <v>1991</v>
      </c>
      <c r="D817" s="15">
        <f>DATE(cars[[#This Row],[year_1]],1,1)</f>
        <v>33239</v>
      </c>
      <c r="E817" t="s">
        <v>29</v>
      </c>
      <c r="F817" s="4">
        <v>74</v>
      </c>
      <c r="G817">
        <v>4</v>
      </c>
      <c r="H817" t="s">
        <v>18</v>
      </c>
      <c r="I817" t="s">
        <v>30</v>
      </c>
      <c r="J817">
        <v>4</v>
      </c>
      <c r="K817" t="s">
        <v>49</v>
      </c>
      <c r="L817" t="s">
        <v>21</v>
      </c>
      <c r="M817" t="s">
        <v>32</v>
      </c>
      <c r="N817">
        <v>36</v>
      </c>
      <c r="O817">
        <v>27</v>
      </c>
      <c r="P817">
        <v>210</v>
      </c>
      <c r="Q817">
        <v>2000</v>
      </c>
    </row>
    <row r="818" spans="1:17" x14ac:dyDescent="0.25">
      <c r="A818" t="s">
        <v>114</v>
      </c>
      <c r="B818" s="1" t="s">
        <v>609</v>
      </c>
      <c r="C818">
        <v>1991</v>
      </c>
      <c r="D818" s="15">
        <f>DATE(cars[[#This Row],[year_1]],1,1)</f>
        <v>33239</v>
      </c>
      <c r="E818" t="s">
        <v>29</v>
      </c>
      <c r="F818" s="4">
        <v>74</v>
      </c>
      <c r="G818">
        <v>4</v>
      </c>
      <c r="H818" t="s">
        <v>18</v>
      </c>
      <c r="I818" t="s">
        <v>30</v>
      </c>
      <c r="J818">
        <v>2</v>
      </c>
      <c r="K818" t="s">
        <v>49</v>
      </c>
      <c r="L818" t="s">
        <v>21</v>
      </c>
      <c r="M818" t="s">
        <v>22</v>
      </c>
      <c r="N818">
        <v>36</v>
      </c>
      <c r="O818">
        <v>27</v>
      </c>
      <c r="P818">
        <v>210</v>
      </c>
      <c r="Q818">
        <v>2000</v>
      </c>
    </row>
    <row r="819" spans="1:17" x14ac:dyDescent="0.25">
      <c r="A819" t="s">
        <v>199</v>
      </c>
      <c r="B819" s="1" t="s">
        <v>299</v>
      </c>
      <c r="C819">
        <v>1992</v>
      </c>
      <c r="D819" s="15">
        <f>DATE(cars[[#This Row],[year_1]],1,1)</f>
        <v>33604</v>
      </c>
      <c r="E819" t="s">
        <v>29</v>
      </c>
      <c r="F819" s="4">
        <v>92</v>
      </c>
      <c r="G819">
        <v>4</v>
      </c>
      <c r="H819" t="s">
        <v>18</v>
      </c>
      <c r="I819" t="s">
        <v>30</v>
      </c>
      <c r="J819">
        <v>2</v>
      </c>
      <c r="K819" t="s">
        <v>53</v>
      </c>
      <c r="L819" t="s">
        <v>21</v>
      </c>
      <c r="M819" t="s">
        <v>67</v>
      </c>
      <c r="N819">
        <v>33</v>
      </c>
      <c r="O819">
        <v>27</v>
      </c>
      <c r="P819">
        <v>1851</v>
      </c>
      <c r="Q819">
        <v>2000</v>
      </c>
    </row>
    <row r="820" spans="1:17" x14ac:dyDescent="0.25">
      <c r="A820" t="s">
        <v>146</v>
      </c>
      <c r="B820" s="1" t="s">
        <v>284</v>
      </c>
      <c r="C820">
        <v>1990</v>
      </c>
      <c r="D820" s="15">
        <f>DATE(cars[[#This Row],[year_1]],1,1)</f>
        <v>32874</v>
      </c>
      <c r="E820" t="s">
        <v>29</v>
      </c>
      <c r="F820" s="4">
        <v>92</v>
      </c>
      <c r="G820">
        <v>4</v>
      </c>
      <c r="H820" t="s">
        <v>18</v>
      </c>
      <c r="I820" t="s">
        <v>30</v>
      </c>
      <c r="J820">
        <v>2</v>
      </c>
      <c r="K820" t="s">
        <v>53</v>
      </c>
      <c r="L820" t="s">
        <v>21</v>
      </c>
      <c r="M820" t="s">
        <v>67</v>
      </c>
      <c r="N820">
        <v>32</v>
      </c>
      <c r="O820">
        <v>27</v>
      </c>
      <c r="P820">
        <v>2202</v>
      </c>
      <c r="Q820">
        <v>2000</v>
      </c>
    </row>
    <row r="821" spans="1:17" x14ac:dyDescent="0.25">
      <c r="A821" t="s">
        <v>146</v>
      </c>
      <c r="B821" s="1" t="s">
        <v>284</v>
      </c>
      <c r="C821">
        <v>1991</v>
      </c>
      <c r="D821" s="15">
        <f>DATE(cars[[#This Row],[year_1]],1,1)</f>
        <v>33239</v>
      </c>
      <c r="E821" t="s">
        <v>29</v>
      </c>
      <c r="F821" s="4">
        <v>92</v>
      </c>
      <c r="G821">
        <v>4</v>
      </c>
      <c r="H821" t="s">
        <v>18</v>
      </c>
      <c r="I821" t="s">
        <v>30</v>
      </c>
      <c r="J821">
        <v>2</v>
      </c>
      <c r="K821" t="s">
        <v>53</v>
      </c>
      <c r="L821" t="s">
        <v>21</v>
      </c>
      <c r="M821" t="s">
        <v>67</v>
      </c>
      <c r="N821">
        <v>33</v>
      </c>
      <c r="O821">
        <v>27</v>
      </c>
      <c r="P821">
        <v>2202</v>
      </c>
      <c r="Q821">
        <v>2000</v>
      </c>
    </row>
    <row r="822" spans="1:17" x14ac:dyDescent="0.25">
      <c r="A822" t="s">
        <v>144</v>
      </c>
      <c r="B822" s="1" t="s">
        <v>299</v>
      </c>
      <c r="C822">
        <v>1992</v>
      </c>
      <c r="D822" s="15">
        <f>DATE(cars[[#This Row],[year_1]],1,1)</f>
        <v>33604</v>
      </c>
      <c r="E822" t="s">
        <v>29</v>
      </c>
      <c r="F822" s="4">
        <v>92</v>
      </c>
      <c r="G822">
        <v>4</v>
      </c>
      <c r="H822" t="s">
        <v>18</v>
      </c>
      <c r="I822" t="s">
        <v>30</v>
      </c>
      <c r="J822">
        <v>2</v>
      </c>
      <c r="K822" t="s">
        <v>53</v>
      </c>
      <c r="L822" t="s">
        <v>21</v>
      </c>
      <c r="M822" t="s">
        <v>67</v>
      </c>
      <c r="N822">
        <v>33</v>
      </c>
      <c r="O822">
        <v>27</v>
      </c>
      <c r="P822">
        <v>535</v>
      </c>
      <c r="Q822">
        <v>2000</v>
      </c>
    </row>
    <row r="823" spans="1:17" x14ac:dyDescent="0.25">
      <c r="A823" t="s">
        <v>88</v>
      </c>
      <c r="B823" s="1" t="s">
        <v>936</v>
      </c>
      <c r="C823">
        <v>1996</v>
      </c>
      <c r="D823" s="15">
        <f>DATE(cars[[#This Row],[year_1]],1,1)</f>
        <v>35065</v>
      </c>
      <c r="E823" t="s">
        <v>29</v>
      </c>
      <c r="F823" s="4">
        <v>93</v>
      </c>
      <c r="G823">
        <v>4</v>
      </c>
      <c r="H823" t="s">
        <v>18</v>
      </c>
      <c r="I823" t="s">
        <v>30</v>
      </c>
      <c r="J823">
        <v>4</v>
      </c>
      <c r="K823" t="s">
        <v>49</v>
      </c>
      <c r="L823" t="s">
        <v>21</v>
      </c>
      <c r="M823" t="s">
        <v>32</v>
      </c>
      <c r="N823">
        <v>35</v>
      </c>
      <c r="O823">
        <v>27</v>
      </c>
      <c r="P823">
        <v>2031</v>
      </c>
      <c r="Q823">
        <v>2000</v>
      </c>
    </row>
    <row r="824" spans="1:17" x14ac:dyDescent="0.25">
      <c r="A824" t="s">
        <v>88</v>
      </c>
      <c r="B824" s="1" t="s">
        <v>936</v>
      </c>
      <c r="C824">
        <v>1996</v>
      </c>
      <c r="D824" s="15">
        <f>DATE(cars[[#This Row],[year_1]],1,1)</f>
        <v>35065</v>
      </c>
      <c r="E824" t="s">
        <v>29</v>
      </c>
      <c r="F824" s="4">
        <v>93</v>
      </c>
      <c r="G824">
        <v>4</v>
      </c>
      <c r="H824" t="s">
        <v>18</v>
      </c>
      <c r="I824" t="s">
        <v>30</v>
      </c>
      <c r="J824">
        <v>2</v>
      </c>
      <c r="K824" t="s">
        <v>49</v>
      </c>
      <c r="L824" t="s">
        <v>21</v>
      </c>
      <c r="M824" t="s">
        <v>22</v>
      </c>
      <c r="N824">
        <v>35</v>
      </c>
      <c r="O824">
        <v>27</v>
      </c>
      <c r="P824">
        <v>2031</v>
      </c>
      <c r="Q824">
        <v>2000</v>
      </c>
    </row>
    <row r="825" spans="1:17" x14ac:dyDescent="0.25">
      <c r="A825" t="s">
        <v>88</v>
      </c>
      <c r="B825" s="1" t="s">
        <v>936</v>
      </c>
      <c r="C825">
        <v>1998</v>
      </c>
      <c r="D825" s="15">
        <f>DATE(cars[[#This Row],[year_1]],1,1)</f>
        <v>35796</v>
      </c>
      <c r="E825" t="s">
        <v>29</v>
      </c>
      <c r="F825" s="4">
        <v>93</v>
      </c>
      <c r="G825">
        <v>4</v>
      </c>
      <c r="H825" t="s">
        <v>18</v>
      </c>
      <c r="I825" t="s">
        <v>30</v>
      </c>
      <c r="J825">
        <v>2</v>
      </c>
      <c r="K825" t="s">
        <v>49</v>
      </c>
      <c r="L825" t="s">
        <v>21</v>
      </c>
      <c r="M825" t="s">
        <v>22</v>
      </c>
      <c r="N825">
        <v>35</v>
      </c>
      <c r="O825">
        <v>27</v>
      </c>
      <c r="P825">
        <v>2031</v>
      </c>
      <c r="Q825">
        <v>2148</v>
      </c>
    </row>
    <row r="826" spans="1:17" x14ac:dyDescent="0.25">
      <c r="A826" t="s">
        <v>36</v>
      </c>
      <c r="B826" s="1">
        <v>500</v>
      </c>
      <c r="C826">
        <v>2017</v>
      </c>
      <c r="D826" s="15">
        <f>DATE(cars[[#This Row],[year_1]],1,1)</f>
        <v>42736</v>
      </c>
      <c r="E826" t="s">
        <v>38</v>
      </c>
      <c r="F826" s="4">
        <v>101</v>
      </c>
      <c r="G826">
        <v>4</v>
      </c>
      <c r="H826" t="s">
        <v>33</v>
      </c>
      <c r="I826" t="s">
        <v>30</v>
      </c>
      <c r="J826">
        <v>2</v>
      </c>
      <c r="K826" t="s">
        <v>53</v>
      </c>
      <c r="L826" t="s">
        <v>21</v>
      </c>
      <c r="M826" t="s">
        <v>67</v>
      </c>
      <c r="N826">
        <v>33</v>
      </c>
      <c r="O826">
        <v>27</v>
      </c>
      <c r="P826">
        <v>819</v>
      </c>
      <c r="Q826">
        <v>19390</v>
      </c>
    </row>
    <row r="827" spans="1:17" x14ac:dyDescent="0.25">
      <c r="A827" t="s">
        <v>36</v>
      </c>
      <c r="B827" s="1">
        <v>500</v>
      </c>
      <c r="C827">
        <v>2017</v>
      </c>
      <c r="D827" s="15">
        <f>DATE(cars[[#This Row],[year_1]],1,1)</f>
        <v>42736</v>
      </c>
      <c r="E827" t="s">
        <v>38</v>
      </c>
      <c r="F827" s="4">
        <v>101</v>
      </c>
      <c r="G827">
        <v>4</v>
      </c>
      <c r="H827" t="s">
        <v>33</v>
      </c>
      <c r="I827" t="s">
        <v>30</v>
      </c>
      <c r="J827">
        <v>2</v>
      </c>
      <c r="K827" t="s">
        <v>49</v>
      </c>
      <c r="L827" t="s">
        <v>21</v>
      </c>
      <c r="M827" t="s">
        <v>25</v>
      </c>
      <c r="N827">
        <v>33</v>
      </c>
      <c r="O827">
        <v>27</v>
      </c>
      <c r="P827">
        <v>819</v>
      </c>
      <c r="Q827">
        <v>17485</v>
      </c>
    </row>
    <row r="828" spans="1:17" x14ac:dyDescent="0.25">
      <c r="A828" t="s">
        <v>36</v>
      </c>
      <c r="B828" s="1">
        <v>500</v>
      </c>
      <c r="C828">
        <v>2017</v>
      </c>
      <c r="D828" s="15">
        <f>DATE(cars[[#This Row],[year_1]],1,1)</f>
        <v>42736</v>
      </c>
      <c r="E828" t="s">
        <v>38</v>
      </c>
      <c r="F828" s="4">
        <v>101</v>
      </c>
      <c r="G828">
        <v>4</v>
      </c>
      <c r="H828" t="s">
        <v>33</v>
      </c>
      <c r="I828" t="s">
        <v>30</v>
      </c>
      <c r="J828">
        <v>2</v>
      </c>
      <c r="K828" t="s">
        <v>49</v>
      </c>
      <c r="L828" t="s">
        <v>21</v>
      </c>
      <c r="M828" t="s">
        <v>25</v>
      </c>
      <c r="N828">
        <v>33</v>
      </c>
      <c r="O828">
        <v>27</v>
      </c>
      <c r="P828">
        <v>819</v>
      </c>
      <c r="Q828">
        <v>20885</v>
      </c>
    </row>
    <row r="829" spans="1:17" x14ac:dyDescent="0.25">
      <c r="A829" t="s">
        <v>36</v>
      </c>
      <c r="B829" s="1">
        <v>500</v>
      </c>
      <c r="C829">
        <v>2017</v>
      </c>
      <c r="D829" s="15">
        <f>DATE(cars[[#This Row],[year_1]],1,1)</f>
        <v>42736</v>
      </c>
      <c r="E829" t="s">
        <v>38</v>
      </c>
      <c r="F829" s="4">
        <v>101</v>
      </c>
      <c r="G829">
        <v>4</v>
      </c>
      <c r="H829" t="s">
        <v>33</v>
      </c>
      <c r="I829" t="s">
        <v>30</v>
      </c>
      <c r="J829">
        <v>2</v>
      </c>
      <c r="K829" t="s">
        <v>53</v>
      </c>
      <c r="L829" t="s">
        <v>21</v>
      </c>
      <c r="M829" t="s">
        <v>67</v>
      </c>
      <c r="N829">
        <v>33</v>
      </c>
      <c r="O829">
        <v>27</v>
      </c>
      <c r="P829">
        <v>819</v>
      </c>
      <c r="Q829">
        <v>15990</v>
      </c>
    </row>
    <row r="830" spans="1:17" x14ac:dyDescent="0.25">
      <c r="A830" t="s">
        <v>477</v>
      </c>
      <c r="B830" s="1" t="s">
        <v>1019</v>
      </c>
      <c r="C830">
        <v>2006</v>
      </c>
      <c r="D830" s="15">
        <f>DATE(cars[[#This Row],[year_1]],1,1)</f>
        <v>38718</v>
      </c>
      <c r="E830" t="s">
        <v>29</v>
      </c>
      <c r="F830" s="4">
        <v>103</v>
      </c>
      <c r="G830">
        <v>4</v>
      </c>
      <c r="H830" t="s">
        <v>33</v>
      </c>
      <c r="I830" t="s">
        <v>30</v>
      </c>
      <c r="J830">
        <v>4</v>
      </c>
      <c r="K830" t="s">
        <v>53</v>
      </c>
      <c r="L830" t="s">
        <v>21</v>
      </c>
      <c r="M830" t="s">
        <v>54</v>
      </c>
      <c r="N830">
        <v>35</v>
      </c>
      <c r="O830">
        <v>27</v>
      </c>
      <c r="P830">
        <v>105</v>
      </c>
      <c r="Q830">
        <v>13580</v>
      </c>
    </row>
    <row r="831" spans="1:17" x14ac:dyDescent="0.25">
      <c r="A831" t="s">
        <v>477</v>
      </c>
      <c r="B831" s="1" t="s">
        <v>1019</v>
      </c>
      <c r="C831">
        <v>2006</v>
      </c>
      <c r="D831" s="15">
        <f>DATE(cars[[#This Row],[year_1]],1,1)</f>
        <v>38718</v>
      </c>
      <c r="E831" t="s">
        <v>29</v>
      </c>
      <c r="F831" s="4">
        <v>103</v>
      </c>
      <c r="G831">
        <v>4</v>
      </c>
      <c r="H831" t="s">
        <v>18</v>
      </c>
      <c r="I831" t="s">
        <v>30</v>
      </c>
      <c r="J831">
        <v>4</v>
      </c>
      <c r="K831" t="s">
        <v>53</v>
      </c>
      <c r="L831" t="s">
        <v>21</v>
      </c>
      <c r="M831" t="s">
        <v>54</v>
      </c>
      <c r="N831">
        <v>34</v>
      </c>
      <c r="O831">
        <v>27</v>
      </c>
      <c r="P831">
        <v>105</v>
      </c>
      <c r="Q831">
        <v>12780</v>
      </c>
    </row>
    <row r="832" spans="1:17" x14ac:dyDescent="0.25">
      <c r="A832" t="s">
        <v>114</v>
      </c>
      <c r="B832" s="1" t="s">
        <v>500</v>
      </c>
      <c r="C832">
        <v>2009</v>
      </c>
      <c r="D832" s="15">
        <f>DATE(cars[[#This Row],[year_1]],1,1)</f>
        <v>39814</v>
      </c>
      <c r="E832" t="s">
        <v>29</v>
      </c>
      <c r="F832" s="4">
        <v>106</v>
      </c>
      <c r="G832">
        <v>4</v>
      </c>
      <c r="H832" t="s">
        <v>18</v>
      </c>
      <c r="I832" t="s">
        <v>30</v>
      </c>
      <c r="J832">
        <v>4</v>
      </c>
      <c r="K832" t="s">
        <v>53</v>
      </c>
      <c r="L832" t="s">
        <v>21</v>
      </c>
      <c r="M832" t="s">
        <v>54</v>
      </c>
      <c r="N832">
        <v>34</v>
      </c>
      <c r="O832">
        <v>27</v>
      </c>
      <c r="P832">
        <v>210</v>
      </c>
      <c r="Q832">
        <v>14335</v>
      </c>
    </row>
    <row r="833" spans="1:17" x14ac:dyDescent="0.25">
      <c r="A833" t="s">
        <v>186</v>
      </c>
      <c r="B833" s="1" t="s">
        <v>203</v>
      </c>
      <c r="C833">
        <v>2009</v>
      </c>
      <c r="D833" s="15">
        <f>DATE(cars[[#This Row],[year_1]],1,1)</f>
        <v>39814</v>
      </c>
      <c r="E833" t="s">
        <v>29</v>
      </c>
      <c r="F833" s="4">
        <v>107</v>
      </c>
      <c r="G833">
        <v>4</v>
      </c>
      <c r="H833" t="s">
        <v>18</v>
      </c>
      <c r="I833" t="s">
        <v>30</v>
      </c>
      <c r="J833">
        <v>4</v>
      </c>
      <c r="K833" t="s">
        <v>53</v>
      </c>
      <c r="L833" t="s">
        <v>21</v>
      </c>
      <c r="M833" t="s">
        <v>54</v>
      </c>
      <c r="N833">
        <v>34</v>
      </c>
      <c r="O833">
        <v>27</v>
      </c>
      <c r="P833">
        <v>1385</v>
      </c>
      <c r="Q833">
        <v>11965</v>
      </c>
    </row>
    <row r="834" spans="1:17" x14ac:dyDescent="0.25">
      <c r="A834" t="s">
        <v>186</v>
      </c>
      <c r="B834" s="1" t="s">
        <v>203</v>
      </c>
      <c r="C834">
        <v>2009</v>
      </c>
      <c r="D834" s="15">
        <f>DATE(cars[[#This Row],[year_1]],1,1)</f>
        <v>39814</v>
      </c>
      <c r="E834" t="s">
        <v>29</v>
      </c>
      <c r="F834" s="4">
        <v>107</v>
      </c>
      <c r="G834">
        <v>4</v>
      </c>
      <c r="H834" t="s">
        <v>18</v>
      </c>
      <c r="I834" t="s">
        <v>30</v>
      </c>
      <c r="J834">
        <v>4</v>
      </c>
      <c r="K834" t="s">
        <v>49</v>
      </c>
      <c r="L834" t="s">
        <v>21</v>
      </c>
      <c r="M834" t="s">
        <v>32</v>
      </c>
      <c r="N834">
        <v>34</v>
      </c>
      <c r="O834">
        <v>27</v>
      </c>
      <c r="P834">
        <v>1385</v>
      </c>
      <c r="Q834">
        <v>15365</v>
      </c>
    </row>
    <row r="835" spans="1:17" x14ac:dyDescent="0.25">
      <c r="A835" t="s">
        <v>186</v>
      </c>
      <c r="B835" s="1" t="s">
        <v>203</v>
      </c>
      <c r="C835">
        <v>2009</v>
      </c>
      <c r="D835" s="15">
        <f>DATE(cars[[#This Row],[year_1]],1,1)</f>
        <v>39814</v>
      </c>
      <c r="E835" t="s">
        <v>29</v>
      </c>
      <c r="F835" s="4">
        <v>107</v>
      </c>
      <c r="G835">
        <v>4</v>
      </c>
      <c r="H835" t="s">
        <v>18</v>
      </c>
      <c r="I835" t="s">
        <v>30</v>
      </c>
      <c r="J835">
        <v>4</v>
      </c>
      <c r="K835" t="s">
        <v>53</v>
      </c>
      <c r="L835" t="s">
        <v>21</v>
      </c>
      <c r="M835" t="s">
        <v>54</v>
      </c>
      <c r="N835">
        <v>34</v>
      </c>
      <c r="O835">
        <v>27</v>
      </c>
      <c r="P835">
        <v>1385</v>
      </c>
      <c r="Q835">
        <v>14100</v>
      </c>
    </row>
    <row r="836" spans="1:17" x14ac:dyDescent="0.25">
      <c r="A836" t="s">
        <v>186</v>
      </c>
      <c r="B836" s="1" t="s">
        <v>203</v>
      </c>
      <c r="C836">
        <v>2009</v>
      </c>
      <c r="D836" s="15">
        <f>DATE(cars[[#This Row],[year_1]],1,1)</f>
        <v>39814</v>
      </c>
      <c r="E836" t="s">
        <v>29</v>
      </c>
      <c r="F836" s="4">
        <v>107</v>
      </c>
      <c r="G836">
        <v>4</v>
      </c>
      <c r="H836" t="s">
        <v>18</v>
      </c>
      <c r="I836" t="s">
        <v>30</v>
      </c>
      <c r="J836">
        <v>4</v>
      </c>
      <c r="K836" t="s">
        <v>49</v>
      </c>
      <c r="L836" t="s">
        <v>21</v>
      </c>
      <c r="M836" t="s">
        <v>32</v>
      </c>
      <c r="N836">
        <v>34</v>
      </c>
      <c r="O836">
        <v>27</v>
      </c>
      <c r="P836">
        <v>1385</v>
      </c>
      <c r="Q836">
        <v>11965</v>
      </c>
    </row>
    <row r="837" spans="1:17" x14ac:dyDescent="0.25">
      <c r="A837" t="s">
        <v>186</v>
      </c>
      <c r="B837" s="1" t="s">
        <v>203</v>
      </c>
      <c r="C837">
        <v>2009</v>
      </c>
      <c r="D837" s="15">
        <f>DATE(cars[[#This Row],[year_1]],1,1)</f>
        <v>39814</v>
      </c>
      <c r="E837" t="s">
        <v>29</v>
      </c>
      <c r="F837" s="4">
        <v>107</v>
      </c>
      <c r="G837">
        <v>4</v>
      </c>
      <c r="H837" t="s">
        <v>18</v>
      </c>
      <c r="I837" t="s">
        <v>30</v>
      </c>
      <c r="J837">
        <v>4</v>
      </c>
      <c r="K837" t="s">
        <v>49</v>
      </c>
      <c r="L837" t="s">
        <v>21</v>
      </c>
      <c r="M837" t="s">
        <v>32</v>
      </c>
      <c r="N837">
        <v>34</v>
      </c>
      <c r="O837">
        <v>27</v>
      </c>
      <c r="P837">
        <v>1385</v>
      </c>
      <c r="Q837">
        <v>14100</v>
      </c>
    </row>
    <row r="838" spans="1:17" x14ac:dyDescent="0.25">
      <c r="A838" t="s">
        <v>186</v>
      </c>
      <c r="B838" s="1" t="s">
        <v>203</v>
      </c>
      <c r="C838">
        <v>2009</v>
      </c>
      <c r="D838" s="15">
        <f>DATE(cars[[#This Row],[year_1]],1,1)</f>
        <v>39814</v>
      </c>
      <c r="E838" t="s">
        <v>29</v>
      </c>
      <c r="F838" s="4">
        <v>107</v>
      </c>
      <c r="G838">
        <v>4</v>
      </c>
      <c r="H838" t="s">
        <v>18</v>
      </c>
      <c r="I838" t="s">
        <v>30</v>
      </c>
      <c r="J838">
        <v>4</v>
      </c>
      <c r="K838" t="s">
        <v>53</v>
      </c>
      <c r="L838" t="s">
        <v>21</v>
      </c>
      <c r="M838" t="s">
        <v>54</v>
      </c>
      <c r="N838">
        <v>34</v>
      </c>
      <c r="O838">
        <v>27</v>
      </c>
      <c r="P838">
        <v>1385</v>
      </c>
      <c r="Q838">
        <v>15365</v>
      </c>
    </row>
    <row r="839" spans="1:17" x14ac:dyDescent="0.25">
      <c r="A839" t="s">
        <v>186</v>
      </c>
      <c r="B839" s="1" t="s">
        <v>203</v>
      </c>
      <c r="C839">
        <v>2010</v>
      </c>
      <c r="D839" s="15">
        <f>DATE(cars[[#This Row],[year_1]],1,1)</f>
        <v>40179</v>
      </c>
      <c r="E839" t="s">
        <v>29</v>
      </c>
      <c r="F839" s="4">
        <v>108</v>
      </c>
      <c r="G839">
        <v>4</v>
      </c>
      <c r="H839" t="s">
        <v>18</v>
      </c>
      <c r="I839" t="s">
        <v>30</v>
      </c>
      <c r="J839">
        <v>4</v>
      </c>
      <c r="K839" t="s">
        <v>53</v>
      </c>
      <c r="L839" t="s">
        <v>21</v>
      </c>
      <c r="M839" t="s">
        <v>54</v>
      </c>
      <c r="N839">
        <v>35</v>
      </c>
      <c r="O839">
        <v>27</v>
      </c>
      <c r="P839">
        <v>1385</v>
      </c>
      <c r="Q839">
        <v>15365</v>
      </c>
    </row>
    <row r="840" spans="1:17" x14ac:dyDescent="0.25">
      <c r="A840" t="s">
        <v>186</v>
      </c>
      <c r="B840" s="1" t="s">
        <v>203</v>
      </c>
      <c r="C840">
        <v>2010</v>
      </c>
      <c r="D840" s="15">
        <f>DATE(cars[[#This Row],[year_1]],1,1)</f>
        <v>40179</v>
      </c>
      <c r="E840" t="s">
        <v>29</v>
      </c>
      <c r="F840" s="4">
        <v>108</v>
      </c>
      <c r="G840">
        <v>4</v>
      </c>
      <c r="H840" t="s">
        <v>18</v>
      </c>
      <c r="I840" t="s">
        <v>30</v>
      </c>
      <c r="J840">
        <v>4</v>
      </c>
      <c r="K840" t="s">
        <v>49</v>
      </c>
      <c r="L840" t="s">
        <v>21</v>
      </c>
      <c r="M840" t="s">
        <v>32</v>
      </c>
      <c r="N840">
        <v>35</v>
      </c>
      <c r="O840">
        <v>27</v>
      </c>
      <c r="P840">
        <v>1385</v>
      </c>
      <c r="Q840">
        <v>11965</v>
      </c>
    </row>
    <row r="841" spans="1:17" x14ac:dyDescent="0.25">
      <c r="A841" t="s">
        <v>186</v>
      </c>
      <c r="B841" s="1" t="s">
        <v>203</v>
      </c>
      <c r="C841">
        <v>2010</v>
      </c>
      <c r="D841" s="15">
        <f>DATE(cars[[#This Row],[year_1]],1,1)</f>
        <v>40179</v>
      </c>
      <c r="E841" t="s">
        <v>29</v>
      </c>
      <c r="F841" s="4">
        <v>108</v>
      </c>
      <c r="G841">
        <v>4</v>
      </c>
      <c r="H841" t="s">
        <v>18</v>
      </c>
      <c r="I841" t="s">
        <v>30</v>
      </c>
      <c r="J841">
        <v>4</v>
      </c>
      <c r="K841" t="s">
        <v>49</v>
      </c>
      <c r="L841" t="s">
        <v>21</v>
      </c>
      <c r="M841" t="s">
        <v>32</v>
      </c>
      <c r="N841">
        <v>35</v>
      </c>
      <c r="O841">
        <v>27</v>
      </c>
      <c r="P841">
        <v>1385</v>
      </c>
      <c r="Q841">
        <v>14100</v>
      </c>
    </row>
    <row r="842" spans="1:17" x14ac:dyDescent="0.25">
      <c r="A842" t="s">
        <v>186</v>
      </c>
      <c r="B842" s="1" t="s">
        <v>203</v>
      </c>
      <c r="C842">
        <v>2010</v>
      </c>
      <c r="D842" s="15">
        <f>DATE(cars[[#This Row],[year_1]],1,1)</f>
        <v>40179</v>
      </c>
      <c r="E842" t="s">
        <v>29</v>
      </c>
      <c r="F842" s="4">
        <v>108</v>
      </c>
      <c r="G842">
        <v>4</v>
      </c>
      <c r="H842" t="s">
        <v>18</v>
      </c>
      <c r="I842" t="s">
        <v>30</v>
      </c>
      <c r="J842">
        <v>4</v>
      </c>
      <c r="K842" t="s">
        <v>53</v>
      </c>
      <c r="L842" t="s">
        <v>21</v>
      </c>
      <c r="M842" t="s">
        <v>54</v>
      </c>
      <c r="N842">
        <v>35</v>
      </c>
      <c r="O842">
        <v>27</v>
      </c>
      <c r="P842">
        <v>1385</v>
      </c>
      <c r="Q842">
        <v>12115</v>
      </c>
    </row>
    <row r="843" spans="1:17" x14ac:dyDescent="0.25">
      <c r="A843" t="s">
        <v>186</v>
      </c>
      <c r="B843" s="1" t="s">
        <v>203</v>
      </c>
      <c r="C843">
        <v>2010</v>
      </c>
      <c r="D843" s="15">
        <f>DATE(cars[[#This Row],[year_1]],1,1)</f>
        <v>40179</v>
      </c>
      <c r="E843" t="s">
        <v>29</v>
      </c>
      <c r="F843" s="4">
        <v>108</v>
      </c>
      <c r="G843">
        <v>4</v>
      </c>
      <c r="H843" t="s">
        <v>18</v>
      </c>
      <c r="I843" t="s">
        <v>30</v>
      </c>
      <c r="J843">
        <v>4</v>
      </c>
      <c r="K843" t="s">
        <v>49</v>
      </c>
      <c r="L843" t="s">
        <v>21</v>
      </c>
      <c r="M843" t="s">
        <v>32</v>
      </c>
      <c r="N843">
        <v>35</v>
      </c>
      <c r="O843">
        <v>27</v>
      </c>
      <c r="P843">
        <v>1385</v>
      </c>
      <c r="Q843">
        <v>15365</v>
      </c>
    </row>
    <row r="844" spans="1:17" x14ac:dyDescent="0.25">
      <c r="A844" t="s">
        <v>186</v>
      </c>
      <c r="B844" s="1" t="s">
        <v>203</v>
      </c>
      <c r="C844">
        <v>2010</v>
      </c>
      <c r="D844" s="15">
        <f>DATE(cars[[#This Row],[year_1]],1,1)</f>
        <v>40179</v>
      </c>
      <c r="E844" t="s">
        <v>29</v>
      </c>
      <c r="F844" s="4">
        <v>108</v>
      </c>
      <c r="G844">
        <v>4</v>
      </c>
      <c r="H844" t="s">
        <v>18</v>
      </c>
      <c r="I844" t="s">
        <v>30</v>
      </c>
      <c r="J844">
        <v>4</v>
      </c>
      <c r="K844" t="s">
        <v>53</v>
      </c>
      <c r="L844" t="s">
        <v>21</v>
      </c>
      <c r="M844" t="s">
        <v>54</v>
      </c>
      <c r="N844">
        <v>35</v>
      </c>
      <c r="O844">
        <v>27</v>
      </c>
      <c r="P844">
        <v>1385</v>
      </c>
      <c r="Q844">
        <v>14250</v>
      </c>
    </row>
    <row r="845" spans="1:17" x14ac:dyDescent="0.25">
      <c r="A845" t="s">
        <v>186</v>
      </c>
      <c r="B845" s="1" t="s">
        <v>203</v>
      </c>
      <c r="C845">
        <v>2011</v>
      </c>
      <c r="D845" s="15">
        <f>DATE(cars[[#This Row],[year_1]],1,1)</f>
        <v>40544</v>
      </c>
      <c r="E845" t="s">
        <v>29</v>
      </c>
      <c r="F845" s="4">
        <v>108</v>
      </c>
      <c r="G845">
        <v>4</v>
      </c>
      <c r="H845" t="s">
        <v>18</v>
      </c>
      <c r="I845" t="s">
        <v>30</v>
      </c>
      <c r="J845">
        <v>4</v>
      </c>
      <c r="K845" t="s">
        <v>53</v>
      </c>
      <c r="L845" t="s">
        <v>21</v>
      </c>
      <c r="M845" t="s">
        <v>54</v>
      </c>
      <c r="N845">
        <v>35</v>
      </c>
      <c r="O845">
        <v>27</v>
      </c>
      <c r="P845">
        <v>1385</v>
      </c>
      <c r="Q845">
        <v>15365</v>
      </c>
    </row>
    <row r="846" spans="1:17" x14ac:dyDescent="0.25">
      <c r="A846" t="s">
        <v>186</v>
      </c>
      <c r="B846" s="1" t="s">
        <v>203</v>
      </c>
      <c r="C846">
        <v>2011</v>
      </c>
      <c r="D846" s="15">
        <f>DATE(cars[[#This Row],[year_1]],1,1)</f>
        <v>40544</v>
      </c>
      <c r="E846" t="s">
        <v>29</v>
      </c>
      <c r="F846" s="4">
        <v>108</v>
      </c>
      <c r="G846">
        <v>4</v>
      </c>
      <c r="H846" t="s">
        <v>18</v>
      </c>
      <c r="I846" t="s">
        <v>30</v>
      </c>
      <c r="J846">
        <v>4</v>
      </c>
      <c r="K846" t="s">
        <v>53</v>
      </c>
      <c r="L846" t="s">
        <v>21</v>
      </c>
      <c r="M846" t="s">
        <v>54</v>
      </c>
      <c r="N846">
        <v>35</v>
      </c>
      <c r="O846">
        <v>27</v>
      </c>
      <c r="P846">
        <v>1385</v>
      </c>
      <c r="Q846">
        <v>12115</v>
      </c>
    </row>
    <row r="847" spans="1:17" x14ac:dyDescent="0.25">
      <c r="A847" t="s">
        <v>186</v>
      </c>
      <c r="B847" s="1" t="s">
        <v>203</v>
      </c>
      <c r="C847">
        <v>2011</v>
      </c>
      <c r="D847" s="15">
        <f>DATE(cars[[#This Row],[year_1]],1,1)</f>
        <v>40544</v>
      </c>
      <c r="E847" t="s">
        <v>29</v>
      </c>
      <c r="F847" s="4">
        <v>108</v>
      </c>
      <c r="G847">
        <v>4</v>
      </c>
      <c r="H847" t="s">
        <v>18</v>
      </c>
      <c r="I847" t="s">
        <v>30</v>
      </c>
      <c r="J847">
        <v>4</v>
      </c>
      <c r="K847" t="s">
        <v>49</v>
      </c>
      <c r="L847" t="s">
        <v>21</v>
      </c>
      <c r="M847" t="s">
        <v>32</v>
      </c>
      <c r="N847">
        <v>35</v>
      </c>
      <c r="O847">
        <v>27</v>
      </c>
      <c r="P847">
        <v>1385</v>
      </c>
      <c r="Q847">
        <v>11965</v>
      </c>
    </row>
    <row r="848" spans="1:17" x14ac:dyDescent="0.25">
      <c r="A848" t="s">
        <v>186</v>
      </c>
      <c r="B848" s="1" t="s">
        <v>203</v>
      </c>
      <c r="C848">
        <v>2011</v>
      </c>
      <c r="D848" s="15">
        <f>DATE(cars[[#This Row],[year_1]],1,1)</f>
        <v>40544</v>
      </c>
      <c r="E848" t="s">
        <v>29</v>
      </c>
      <c r="F848" s="4">
        <v>108</v>
      </c>
      <c r="G848">
        <v>4</v>
      </c>
      <c r="H848" t="s">
        <v>18</v>
      </c>
      <c r="I848" t="s">
        <v>30</v>
      </c>
      <c r="J848">
        <v>4</v>
      </c>
      <c r="K848" t="s">
        <v>53</v>
      </c>
      <c r="L848" t="s">
        <v>21</v>
      </c>
      <c r="M848" t="s">
        <v>54</v>
      </c>
      <c r="N848">
        <v>35</v>
      </c>
      <c r="O848">
        <v>27</v>
      </c>
      <c r="P848">
        <v>1385</v>
      </c>
      <c r="Q848">
        <v>14250</v>
      </c>
    </row>
    <row r="849" spans="1:17" x14ac:dyDescent="0.25">
      <c r="A849" t="s">
        <v>186</v>
      </c>
      <c r="B849" s="1" t="s">
        <v>203</v>
      </c>
      <c r="C849">
        <v>2011</v>
      </c>
      <c r="D849" s="15">
        <f>DATE(cars[[#This Row],[year_1]],1,1)</f>
        <v>40544</v>
      </c>
      <c r="E849" t="s">
        <v>29</v>
      </c>
      <c r="F849" s="4">
        <v>108</v>
      </c>
      <c r="G849">
        <v>4</v>
      </c>
      <c r="H849" t="s">
        <v>18</v>
      </c>
      <c r="I849" t="s">
        <v>30</v>
      </c>
      <c r="J849">
        <v>4</v>
      </c>
      <c r="K849" t="s">
        <v>49</v>
      </c>
      <c r="L849" t="s">
        <v>21</v>
      </c>
      <c r="M849" t="s">
        <v>32</v>
      </c>
      <c r="N849">
        <v>35</v>
      </c>
      <c r="O849">
        <v>27</v>
      </c>
      <c r="P849">
        <v>1385</v>
      </c>
      <c r="Q849">
        <v>15365</v>
      </c>
    </row>
    <row r="850" spans="1:17" x14ac:dyDescent="0.25">
      <c r="A850" t="s">
        <v>186</v>
      </c>
      <c r="B850" s="1" t="s">
        <v>203</v>
      </c>
      <c r="C850">
        <v>2011</v>
      </c>
      <c r="D850" s="15">
        <f>DATE(cars[[#This Row],[year_1]],1,1)</f>
        <v>40544</v>
      </c>
      <c r="E850" t="s">
        <v>29</v>
      </c>
      <c r="F850" s="4">
        <v>108</v>
      </c>
      <c r="G850">
        <v>4</v>
      </c>
      <c r="H850" t="s">
        <v>18</v>
      </c>
      <c r="I850" t="s">
        <v>30</v>
      </c>
      <c r="J850">
        <v>4</v>
      </c>
      <c r="K850" t="s">
        <v>49</v>
      </c>
      <c r="L850" t="s">
        <v>21</v>
      </c>
      <c r="M850" t="s">
        <v>32</v>
      </c>
      <c r="N850">
        <v>35</v>
      </c>
      <c r="O850">
        <v>27</v>
      </c>
      <c r="P850">
        <v>1385</v>
      </c>
      <c r="Q850">
        <v>14100</v>
      </c>
    </row>
    <row r="851" spans="1:17" x14ac:dyDescent="0.25">
      <c r="A851" t="s">
        <v>477</v>
      </c>
      <c r="B851" s="1" t="s">
        <v>1019</v>
      </c>
      <c r="C851">
        <v>2004</v>
      </c>
      <c r="D851" s="15">
        <f>DATE(cars[[#This Row],[year_1]],1,1)</f>
        <v>37987</v>
      </c>
      <c r="E851" t="s">
        <v>29</v>
      </c>
      <c r="F851" s="4">
        <v>108</v>
      </c>
      <c r="G851">
        <v>4</v>
      </c>
      <c r="H851" t="s">
        <v>18</v>
      </c>
      <c r="I851" t="s">
        <v>30</v>
      </c>
      <c r="J851">
        <v>4</v>
      </c>
      <c r="K851" t="s">
        <v>53</v>
      </c>
      <c r="L851" t="s">
        <v>21</v>
      </c>
      <c r="M851" t="s">
        <v>54</v>
      </c>
      <c r="N851">
        <v>34</v>
      </c>
      <c r="O851">
        <v>27</v>
      </c>
      <c r="P851">
        <v>105</v>
      </c>
      <c r="Q851">
        <v>12480</v>
      </c>
    </row>
    <row r="852" spans="1:17" x14ac:dyDescent="0.25">
      <c r="A852" t="s">
        <v>477</v>
      </c>
      <c r="B852" s="1" t="s">
        <v>1019</v>
      </c>
      <c r="C852">
        <v>2004</v>
      </c>
      <c r="D852" s="15">
        <f>DATE(cars[[#This Row],[year_1]],1,1)</f>
        <v>37987</v>
      </c>
      <c r="E852" t="s">
        <v>29</v>
      </c>
      <c r="F852" s="4">
        <v>108</v>
      </c>
      <c r="G852">
        <v>4</v>
      </c>
      <c r="H852" t="s">
        <v>33</v>
      </c>
      <c r="I852" t="s">
        <v>30</v>
      </c>
      <c r="J852">
        <v>4</v>
      </c>
      <c r="K852" t="s">
        <v>53</v>
      </c>
      <c r="L852" t="s">
        <v>21</v>
      </c>
      <c r="M852" t="s">
        <v>54</v>
      </c>
      <c r="N852">
        <v>34</v>
      </c>
      <c r="O852">
        <v>27</v>
      </c>
      <c r="P852">
        <v>105</v>
      </c>
      <c r="Q852">
        <v>13280</v>
      </c>
    </row>
    <row r="853" spans="1:17" x14ac:dyDescent="0.25">
      <c r="A853" t="s">
        <v>477</v>
      </c>
      <c r="B853" s="1" t="s">
        <v>1019</v>
      </c>
      <c r="C853">
        <v>2005</v>
      </c>
      <c r="D853" s="15">
        <f>DATE(cars[[#This Row],[year_1]],1,1)</f>
        <v>38353</v>
      </c>
      <c r="E853" t="s">
        <v>29</v>
      </c>
      <c r="F853" s="4">
        <v>108</v>
      </c>
      <c r="G853">
        <v>4</v>
      </c>
      <c r="H853" t="s">
        <v>33</v>
      </c>
      <c r="I853" t="s">
        <v>30</v>
      </c>
      <c r="J853">
        <v>4</v>
      </c>
      <c r="K853" t="s">
        <v>53</v>
      </c>
      <c r="L853" t="s">
        <v>21</v>
      </c>
      <c r="M853" t="s">
        <v>54</v>
      </c>
      <c r="N853">
        <v>35</v>
      </c>
      <c r="O853">
        <v>27</v>
      </c>
      <c r="P853">
        <v>105</v>
      </c>
      <c r="Q853">
        <v>13330</v>
      </c>
    </row>
    <row r="854" spans="1:17" x14ac:dyDescent="0.25">
      <c r="A854" t="s">
        <v>477</v>
      </c>
      <c r="B854" s="1" t="s">
        <v>1019</v>
      </c>
      <c r="C854">
        <v>2005</v>
      </c>
      <c r="D854" s="15">
        <f>DATE(cars[[#This Row],[year_1]],1,1)</f>
        <v>38353</v>
      </c>
      <c r="E854" t="s">
        <v>29</v>
      </c>
      <c r="F854" s="4">
        <v>108</v>
      </c>
      <c r="G854">
        <v>4</v>
      </c>
      <c r="H854" t="s">
        <v>18</v>
      </c>
      <c r="I854" t="s">
        <v>30</v>
      </c>
      <c r="J854">
        <v>4</v>
      </c>
      <c r="K854" t="s">
        <v>53</v>
      </c>
      <c r="L854" t="s">
        <v>21</v>
      </c>
      <c r="M854" t="s">
        <v>54</v>
      </c>
      <c r="N854">
        <v>34</v>
      </c>
      <c r="O854">
        <v>27</v>
      </c>
      <c r="P854">
        <v>105</v>
      </c>
      <c r="Q854">
        <v>12530</v>
      </c>
    </row>
    <row r="855" spans="1:17" x14ac:dyDescent="0.25">
      <c r="A855" t="s">
        <v>47</v>
      </c>
      <c r="B855" s="1" t="s">
        <v>997</v>
      </c>
      <c r="C855">
        <v>2015</v>
      </c>
      <c r="D855" s="15">
        <f>DATE(cars[[#This Row],[year_1]],1,1)</f>
        <v>42005</v>
      </c>
      <c r="E855" t="s">
        <v>29</v>
      </c>
      <c r="F855" s="4">
        <v>109</v>
      </c>
      <c r="G855">
        <v>4</v>
      </c>
      <c r="H855" t="s">
        <v>18</v>
      </c>
      <c r="I855" t="s">
        <v>30</v>
      </c>
      <c r="J855">
        <v>4</v>
      </c>
      <c r="K855" t="s">
        <v>53</v>
      </c>
      <c r="L855" t="s">
        <v>21</v>
      </c>
      <c r="M855" t="s">
        <v>54</v>
      </c>
      <c r="N855">
        <v>36</v>
      </c>
      <c r="O855">
        <v>27</v>
      </c>
      <c r="P855">
        <v>2009</v>
      </c>
      <c r="Q855">
        <v>14180</v>
      </c>
    </row>
    <row r="856" spans="1:17" x14ac:dyDescent="0.25">
      <c r="A856" t="s">
        <v>47</v>
      </c>
      <c r="B856" s="1" t="s">
        <v>997</v>
      </c>
      <c r="C856">
        <v>2016</v>
      </c>
      <c r="D856" s="15">
        <f>DATE(cars[[#This Row],[year_1]],1,1)</f>
        <v>42370</v>
      </c>
      <c r="E856" t="s">
        <v>29</v>
      </c>
      <c r="F856" s="4">
        <v>109</v>
      </c>
      <c r="G856">
        <v>4</v>
      </c>
      <c r="H856" t="s">
        <v>18</v>
      </c>
      <c r="I856" t="s">
        <v>30</v>
      </c>
      <c r="J856">
        <v>4</v>
      </c>
      <c r="K856" t="s">
        <v>53</v>
      </c>
      <c r="L856" t="s">
        <v>21</v>
      </c>
      <c r="M856" t="s">
        <v>54</v>
      </c>
      <c r="N856">
        <v>36</v>
      </c>
      <c r="O856">
        <v>27</v>
      </c>
      <c r="P856">
        <v>2009</v>
      </c>
      <c r="Q856">
        <v>14230</v>
      </c>
    </row>
    <row r="857" spans="1:17" x14ac:dyDescent="0.25">
      <c r="A857" t="s">
        <v>47</v>
      </c>
      <c r="B857" s="1" t="s">
        <v>998</v>
      </c>
      <c r="C857">
        <v>2015</v>
      </c>
      <c r="D857" s="15">
        <f>DATE(cars[[#This Row],[year_1]],1,1)</f>
        <v>42005</v>
      </c>
      <c r="E857" t="s">
        <v>29</v>
      </c>
      <c r="F857" s="4">
        <v>109</v>
      </c>
      <c r="G857">
        <v>4</v>
      </c>
      <c r="H857" t="s">
        <v>18</v>
      </c>
      <c r="I857" t="s">
        <v>30</v>
      </c>
      <c r="J857">
        <v>4</v>
      </c>
      <c r="K857" t="s">
        <v>49</v>
      </c>
      <c r="L857" t="s">
        <v>21</v>
      </c>
      <c r="M857" t="s">
        <v>32</v>
      </c>
      <c r="N857">
        <v>36</v>
      </c>
      <c r="O857">
        <v>27</v>
      </c>
      <c r="P857">
        <v>2009</v>
      </c>
      <c r="Q857">
        <v>11990</v>
      </c>
    </row>
    <row r="858" spans="1:17" x14ac:dyDescent="0.25">
      <c r="A858" t="s">
        <v>47</v>
      </c>
      <c r="B858" s="1" t="s">
        <v>998</v>
      </c>
      <c r="C858">
        <v>2016</v>
      </c>
      <c r="D858" s="15">
        <f>DATE(cars[[#This Row],[year_1]],1,1)</f>
        <v>42370</v>
      </c>
      <c r="E858" t="s">
        <v>29</v>
      </c>
      <c r="F858" s="4">
        <v>109</v>
      </c>
      <c r="G858">
        <v>4</v>
      </c>
      <c r="H858" t="s">
        <v>18</v>
      </c>
      <c r="I858" t="s">
        <v>30</v>
      </c>
      <c r="J858">
        <v>4</v>
      </c>
      <c r="K858" t="s">
        <v>49</v>
      </c>
      <c r="L858" t="s">
        <v>21</v>
      </c>
      <c r="M858" t="s">
        <v>32</v>
      </c>
      <c r="N858">
        <v>36</v>
      </c>
      <c r="O858">
        <v>27</v>
      </c>
      <c r="P858">
        <v>2009</v>
      </c>
      <c r="Q858">
        <v>11990</v>
      </c>
    </row>
    <row r="859" spans="1:17" x14ac:dyDescent="0.25">
      <c r="A859" t="s">
        <v>47</v>
      </c>
      <c r="B859" s="1" t="s">
        <v>998</v>
      </c>
      <c r="C859">
        <v>2017</v>
      </c>
      <c r="D859" s="15">
        <f>DATE(cars[[#This Row],[year_1]],1,1)</f>
        <v>42736</v>
      </c>
      <c r="E859" t="s">
        <v>29</v>
      </c>
      <c r="F859" s="4">
        <v>109</v>
      </c>
      <c r="G859">
        <v>4</v>
      </c>
      <c r="H859" t="s">
        <v>18</v>
      </c>
      <c r="I859" t="s">
        <v>30</v>
      </c>
      <c r="J859">
        <v>4</v>
      </c>
      <c r="K859" t="s">
        <v>49</v>
      </c>
      <c r="L859" t="s">
        <v>21</v>
      </c>
      <c r="M859" t="s">
        <v>32</v>
      </c>
      <c r="N859">
        <v>36</v>
      </c>
      <c r="O859">
        <v>27</v>
      </c>
      <c r="P859">
        <v>2009</v>
      </c>
      <c r="Q859">
        <v>11990</v>
      </c>
    </row>
    <row r="860" spans="1:17" x14ac:dyDescent="0.25">
      <c r="A860" t="s">
        <v>146</v>
      </c>
      <c r="B860" s="1" t="s">
        <v>286</v>
      </c>
      <c r="C860">
        <v>2015</v>
      </c>
      <c r="D860" s="15">
        <f>DATE(cars[[#This Row],[year_1]],1,1)</f>
        <v>42005</v>
      </c>
      <c r="E860" t="s">
        <v>287</v>
      </c>
      <c r="F860" s="4">
        <v>110</v>
      </c>
      <c r="G860">
        <v>4</v>
      </c>
      <c r="H860" t="s">
        <v>33</v>
      </c>
      <c r="I860" t="s">
        <v>30</v>
      </c>
      <c r="J860">
        <v>4</v>
      </c>
      <c r="K860" t="s">
        <v>49</v>
      </c>
      <c r="L860" t="s">
        <v>21</v>
      </c>
      <c r="M860" t="s">
        <v>32</v>
      </c>
      <c r="N860">
        <v>38</v>
      </c>
      <c r="O860">
        <v>27</v>
      </c>
      <c r="P860">
        <v>2202</v>
      </c>
      <c r="Q860">
        <v>26740</v>
      </c>
    </row>
    <row r="861" spans="1:17" x14ac:dyDescent="0.25">
      <c r="A861" t="s">
        <v>146</v>
      </c>
      <c r="B861" s="1" t="s">
        <v>286</v>
      </c>
      <c r="C861">
        <v>2015</v>
      </c>
      <c r="D861" s="15">
        <f>DATE(cars[[#This Row],[year_1]],1,1)</f>
        <v>42005</v>
      </c>
      <c r="E861" t="s">
        <v>287</v>
      </c>
      <c r="F861" s="4">
        <v>110</v>
      </c>
      <c r="G861">
        <v>4</v>
      </c>
      <c r="H861" t="s">
        <v>33</v>
      </c>
      <c r="I861" t="s">
        <v>30</v>
      </c>
      <c r="J861">
        <v>4</v>
      </c>
      <c r="K861" t="s">
        <v>49</v>
      </c>
      <c r="L861" t="s">
        <v>21</v>
      </c>
      <c r="M861" t="s">
        <v>32</v>
      </c>
      <c r="N861">
        <v>38</v>
      </c>
      <c r="O861">
        <v>27</v>
      </c>
      <c r="P861">
        <v>2202</v>
      </c>
      <c r="Q861">
        <v>29390</v>
      </c>
    </row>
    <row r="862" spans="1:17" x14ac:dyDescent="0.25">
      <c r="A862" t="s">
        <v>163</v>
      </c>
      <c r="B862" s="1" t="s">
        <v>459</v>
      </c>
      <c r="C862">
        <v>2016</v>
      </c>
      <c r="D862" s="15">
        <f>DATE(cars[[#This Row],[year_1]],1,1)</f>
        <v>42370</v>
      </c>
      <c r="E862" t="s">
        <v>29</v>
      </c>
      <c r="F862" s="4">
        <v>120</v>
      </c>
      <c r="G862">
        <v>4</v>
      </c>
      <c r="H862" t="s">
        <v>18</v>
      </c>
      <c r="I862" t="s">
        <v>30</v>
      </c>
      <c r="J862">
        <v>4</v>
      </c>
      <c r="K862" t="s">
        <v>53</v>
      </c>
      <c r="L862" t="s">
        <v>21</v>
      </c>
      <c r="M862" t="s">
        <v>54</v>
      </c>
      <c r="N862">
        <v>35</v>
      </c>
      <c r="O862">
        <v>27</v>
      </c>
      <c r="P862">
        <v>5657</v>
      </c>
      <c r="Q862">
        <v>14880</v>
      </c>
    </row>
    <row r="863" spans="1:17" x14ac:dyDescent="0.25">
      <c r="A863" t="s">
        <v>163</v>
      </c>
      <c r="B863" s="1" t="s">
        <v>459</v>
      </c>
      <c r="C863">
        <v>2016</v>
      </c>
      <c r="D863" s="15">
        <f>DATE(cars[[#This Row],[year_1]],1,1)</f>
        <v>42370</v>
      </c>
      <c r="E863" t="s">
        <v>29</v>
      </c>
      <c r="F863" s="4">
        <v>120</v>
      </c>
      <c r="G863">
        <v>4</v>
      </c>
      <c r="H863" t="s">
        <v>18</v>
      </c>
      <c r="I863" t="s">
        <v>30</v>
      </c>
      <c r="J863">
        <v>4</v>
      </c>
      <c r="K863" t="s">
        <v>53</v>
      </c>
      <c r="L863" t="s">
        <v>21</v>
      </c>
      <c r="M863" t="s">
        <v>54</v>
      </c>
      <c r="N863">
        <v>35</v>
      </c>
      <c r="O863">
        <v>27</v>
      </c>
      <c r="P863">
        <v>5657</v>
      </c>
      <c r="Q863">
        <v>16110</v>
      </c>
    </row>
    <row r="864" spans="1:17" x14ac:dyDescent="0.25">
      <c r="A864" t="s">
        <v>163</v>
      </c>
      <c r="B864" s="1" t="s">
        <v>459</v>
      </c>
      <c r="C864">
        <v>2016</v>
      </c>
      <c r="D864" s="15">
        <f>DATE(cars[[#This Row],[year_1]],1,1)</f>
        <v>42370</v>
      </c>
      <c r="E864" t="s">
        <v>29</v>
      </c>
      <c r="F864" s="4">
        <v>120</v>
      </c>
      <c r="G864">
        <v>4</v>
      </c>
      <c r="H864" t="s">
        <v>18</v>
      </c>
      <c r="I864" t="s">
        <v>30</v>
      </c>
      <c r="J864">
        <v>4</v>
      </c>
      <c r="K864" t="s">
        <v>53</v>
      </c>
      <c r="L864" t="s">
        <v>21</v>
      </c>
      <c r="M864" t="s">
        <v>54</v>
      </c>
      <c r="N864">
        <v>35</v>
      </c>
      <c r="O864">
        <v>27</v>
      </c>
      <c r="P864">
        <v>5657</v>
      </c>
      <c r="Q864">
        <v>18830</v>
      </c>
    </row>
    <row r="865" spans="1:17" x14ac:dyDescent="0.25">
      <c r="A865" t="s">
        <v>163</v>
      </c>
      <c r="B865" s="1" t="s">
        <v>459</v>
      </c>
      <c r="C865">
        <v>2016</v>
      </c>
      <c r="D865" s="15">
        <f>DATE(cars[[#This Row],[year_1]],1,1)</f>
        <v>42370</v>
      </c>
      <c r="E865" t="s">
        <v>29</v>
      </c>
      <c r="F865" s="4">
        <v>120</v>
      </c>
      <c r="G865">
        <v>4</v>
      </c>
      <c r="H865" t="s">
        <v>18</v>
      </c>
      <c r="I865" t="s">
        <v>30</v>
      </c>
      <c r="J865">
        <v>4</v>
      </c>
      <c r="K865" t="s">
        <v>49</v>
      </c>
      <c r="L865" t="s">
        <v>21</v>
      </c>
      <c r="M865" t="s">
        <v>32</v>
      </c>
      <c r="N865">
        <v>35</v>
      </c>
      <c r="O865">
        <v>27</v>
      </c>
      <c r="P865">
        <v>5657</v>
      </c>
      <c r="Q865">
        <v>15810</v>
      </c>
    </row>
    <row r="866" spans="1:17" x14ac:dyDescent="0.25">
      <c r="A866" t="s">
        <v>163</v>
      </c>
      <c r="B866" s="1" t="s">
        <v>459</v>
      </c>
      <c r="C866">
        <v>2016</v>
      </c>
      <c r="D866" s="15">
        <f>DATE(cars[[#This Row],[year_1]],1,1)</f>
        <v>42370</v>
      </c>
      <c r="E866" t="s">
        <v>29</v>
      </c>
      <c r="F866" s="4">
        <v>120</v>
      </c>
      <c r="G866">
        <v>4</v>
      </c>
      <c r="H866" t="s">
        <v>18</v>
      </c>
      <c r="I866" t="s">
        <v>30</v>
      </c>
      <c r="J866">
        <v>4</v>
      </c>
      <c r="K866" t="s">
        <v>49</v>
      </c>
      <c r="L866" t="s">
        <v>21</v>
      </c>
      <c r="M866" t="s">
        <v>32</v>
      </c>
      <c r="N866">
        <v>35</v>
      </c>
      <c r="O866">
        <v>27</v>
      </c>
      <c r="P866">
        <v>5657</v>
      </c>
      <c r="Q866">
        <v>14580</v>
      </c>
    </row>
    <row r="867" spans="1:17" x14ac:dyDescent="0.25">
      <c r="A867" t="s">
        <v>163</v>
      </c>
      <c r="B867" s="1" t="s">
        <v>459</v>
      </c>
      <c r="C867">
        <v>2016</v>
      </c>
      <c r="D867" s="15">
        <f>DATE(cars[[#This Row],[year_1]],1,1)</f>
        <v>42370</v>
      </c>
      <c r="E867" t="s">
        <v>29</v>
      </c>
      <c r="F867" s="4">
        <v>120</v>
      </c>
      <c r="G867">
        <v>4</v>
      </c>
      <c r="H867" t="s">
        <v>18</v>
      </c>
      <c r="I867" t="s">
        <v>30</v>
      </c>
      <c r="J867">
        <v>4</v>
      </c>
      <c r="K867" t="s">
        <v>49</v>
      </c>
      <c r="L867" t="s">
        <v>21</v>
      </c>
      <c r="M867" t="s">
        <v>32</v>
      </c>
      <c r="N867">
        <v>35</v>
      </c>
      <c r="O867">
        <v>27</v>
      </c>
      <c r="P867">
        <v>5657</v>
      </c>
      <c r="Q867">
        <v>18530</v>
      </c>
    </row>
    <row r="868" spans="1:17" x14ac:dyDescent="0.25">
      <c r="A868" t="s">
        <v>163</v>
      </c>
      <c r="B868" s="1" t="s">
        <v>459</v>
      </c>
      <c r="C868">
        <v>2017</v>
      </c>
      <c r="D868" s="15">
        <f>DATE(cars[[#This Row],[year_1]],1,1)</f>
        <v>42736</v>
      </c>
      <c r="E868" t="s">
        <v>29</v>
      </c>
      <c r="F868" s="4">
        <v>120</v>
      </c>
      <c r="G868">
        <v>4</v>
      </c>
      <c r="H868" t="s">
        <v>18</v>
      </c>
      <c r="I868" t="s">
        <v>30</v>
      </c>
      <c r="J868">
        <v>4</v>
      </c>
      <c r="K868" t="s">
        <v>53</v>
      </c>
      <c r="L868" t="s">
        <v>21</v>
      </c>
      <c r="M868" t="s">
        <v>54</v>
      </c>
      <c r="N868">
        <v>35</v>
      </c>
      <c r="O868">
        <v>27</v>
      </c>
      <c r="P868">
        <v>5657</v>
      </c>
      <c r="Q868">
        <v>15660</v>
      </c>
    </row>
    <row r="869" spans="1:17" x14ac:dyDescent="0.25">
      <c r="A869" t="s">
        <v>163</v>
      </c>
      <c r="B869" s="1" t="s">
        <v>459</v>
      </c>
      <c r="C869">
        <v>2017</v>
      </c>
      <c r="D869" s="15">
        <f>DATE(cars[[#This Row],[year_1]],1,1)</f>
        <v>42736</v>
      </c>
      <c r="E869" t="s">
        <v>29</v>
      </c>
      <c r="F869" s="4">
        <v>120</v>
      </c>
      <c r="G869">
        <v>4</v>
      </c>
      <c r="H869" t="s">
        <v>77</v>
      </c>
      <c r="I869" t="s">
        <v>30</v>
      </c>
      <c r="J869">
        <v>4</v>
      </c>
      <c r="K869" t="s">
        <v>53</v>
      </c>
      <c r="L869" t="s">
        <v>21</v>
      </c>
      <c r="M869" t="s">
        <v>54</v>
      </c>
      <c r="N869">
        <v>36</v>
      </c>
      <c r="O869">
        <v>27</v>
      </c>
      <c r="P869">
        <v>5657</v>
      </c>
      <c r="Q869">
        <v>19420</v>
      </c>
    </row>
    <row r="870" spans="1:17" x14ac:dyDescent="0.25">
      <c r="A870" t="s">
        <v>163</v>
      </c>
      <c r="B870" s="1" t="s">
        <v>459</v>
      </c>
      <c r="C870">
        <v>2017</v>
      </c>
      <c r="D870" s="15">
        <f>DATE(cars[[#This Row],[year_1]],1,1)</f>
        <v>42736</v>
      </c>
      <c r="E870" t="s">
        <v>29</v>
      </c>
      <c r="F870" s="4">
        <v>120</v>
      </c>
      <c r="G870">
        <v>4</v>
      </c>
      <c r="H870" t="s">
        <v>18</v>
      </c>
      <c r="I870" t="s">
        <v>30</v>
      </c>
      <c r="J870">
        <v>4</v>
      </c>
      <c r="K870" t="s">
        <v>53</v>
      </c>
      <c r="L870" t="s">
        <v>21</v>
      </c>
      <c r="M870" t="s">
        <v>54</v>
      </c>
      <c r="N870">
        <v>35</v>
      </c>
      <c r="O870">
        <v>27</v>
      </c>
      <c r="P870">
        <v>5657</v>
      </c>
      <c r="Q870">
        <v>14430</v>
      </c>
    </row>
    <row r="871" spans="1:17" x14ac:dyDescent="0.25">
      <c r="A871" t="s">
        <v>163</v>
      </c>
      <c r="B871" s="1" t="s">
        <v>459</v>
      </c>
      <c r="C871">
        <v>2017</v>
      </c>
      <c r="D871" s="15">
        <f>DATE(cars[[#This Row],[year_1]],1,1)</f>
        <v>42736</v>
      </c>
      <c r="E871" t="s">
        <v>29</v>
      </c>
      <c r="F871" s="4">
        <v>120</v>
      </c>
      <c r="G871">
        <v>4</v>
      </c>
      <c r="H871" t="s">
        <v>18</v>
      </c>
      <c r="I871" t="s">
        <v>30</v>
      </c>
      <c r="J871">
        <v>4</v>
      </c>
      <c r="K871" t="s">
        <v>49</v>
      </c>
      <c r="L871" t="s">
        <v>21</v>
      </c>
      <c r="M871" t="s">
        <v>32</v>
      </c>
      <c r="N871">
        <v>35</v>
      </c>
      <c r="O871">
        <v>27</v>
      </c>
      <c r="P871">
        <v>5657</v>
      </c>
      <c r="Q871">
        <v>14130</v>
      </c>
    </row>
    <row r="872" spans="1:17" x14ac:dyDescent="0.25">
      <c r="A872" t="s">
        <v>163</v>
      </c>
      <c r="B872" s="1" t="s">
        <v>459</v>
      </c>
      <c r="C872">
        <v>2017</v>
      </c>
      <c r="D872" s="15">
        <f>DATE(cars[[#This Row],[year_1]],1,1)</f>
        <v>42736</v>
      </c>
      <c r="E872" t="s">
        <v>29</v>
      </c>
      <c r="F872" s="4">
        <v>120</v>
      </c>
      <c r="G872">
        <v>4</v>
      </c>
      <c r="H872" t="s">
        <v>18</v>
      </c>
      <c r="I872" t="s">
        <v>30</v>
      </c>
      <c r="J872">
        <v>4</v>
      </c>
      <c r="K872" t="s">
        <v>49</v>
      </c>
      <c r="L872" t="s">
        <v>21</v>
      </c>
      <c r="M872" t="s">
        <v>32</v>
      </c>
      <c r="N872">
        <v>35</v>
      </c>
      <c r="O872">
        <v>27</v>
      </c>
      <c r="P872">
        <v>5657</v>
      </c>
      <c r="Q872">
        <v>15360</v>
      </c>
    </row>
    <row r="873" spans="1:17" x14ac:dyDescent="0.25">
      <c r="A873" t="s">
        <v>163</v>
      </c>
      <c r="B873" s="1" t="s">
        <v>459</v>
      </c>
      <c r="C873">
        <v>2017</v>
      </c>
      <c r="D873" s="15">
        <f>DATE(cars[[#This Row],[year_1]],1,1)</f>
        <v>42736</v>
      </c>
      <c r="E873" t="s">
        <v>29</v>
      </c>
      <c r="F873" s="4">
        <v>120</v>
      </c>
      <c r="G873">
        <v>4</v>
      </c>
      <c r="H873" t="s">
        <v>77</v>
      </c>
      <c r="I873" t="s">
        <v>30</v>
      </c>
      <c r="J873">
        <v>4</v>
      </c>
      <c r="K873" t="s">
        <v>49</v>
      </c>
      <c r="L873" t="s">
        <v>21</v>
      </c>
      <c r="M873" t="s">
        <v>32</v>
      </c>
      <c r="N873">
        <v>36</v>
      </c>
      <c r="O873">
        <v>27</v>
      </c>
      <c r="P873">
        <v>5657</v>
      </c>
      <c r="Q873">
        <v>19120</v>
      </c>
    </row>
    <row r="874" spans="1:17" x14ac:dyDescent="0.25">
      <c r="A874" t="s">
        <v>47</v>
      </c>
      <c r="B874" s="1" t="s">
        <v>349</v>
      </c>
      <c r="C874">
        <v>2012</v>
      </c>
      <c r="D874" s="15">
        <f>DATE(cars[[#This Row],[year_1]],1,1)</f>
        <v>40909</v>
      </c>
      <c r="E874" t="s">
        <v>29</v>
      </c>
      <c r="F874" s="4">
        <v>122</v>
      </c>
      <c r="G874">
        <v>4</v>
      </c>
      <c r="H874" t="s">
        <v>33</v>
      </c>
      <c r="I874" t="s">
        <v>30</v>
      </c>
      <c r="J874">
        <v>4</v>
      </c>
      <c r="K874" t="s">
        <v>49</v>
      </c>
      <c r="L874" t="s">
        <v>21</v>
      </c>
      <c r="M874" t="s">
        <v>35</v>
      </c>
      <c r="N874">
        <v>31</v>
      </c>
      <c r="O874">
        <v>27</v>
      </c>
      <c r="P874">
        <v>2009</v>
      </c>
      <c r="Q874">
        <v>18680</v>
      </c>
    </row>
    <row r="875" spans="1:17" x14ac:dyDescent="0.25">
      <c r="A875" t="s">
        <v>47</v>
      </c>
      <c r="B875" s="1" t="s">
        <v>349</v>
      </c>
      <c r="C875">
        <v>2012</v>
      </c>
      <c r="D875" s="15">
        <f>DATE(cars[[#This Row],[year_1]],1,1)</f>
        <v>40909</v>
      </c>
      <c r="E875" t="s">
        <v>29</v>
      </c>
      <c r="F875" s="4">
        <v>122</v>
      </c>
      <c r="G875">
        <v>4</v>
      </c>
      <c r="H875" t="s">
        <v>33</v>
      </c>
      <c r="I875" t="s">
        <v>30</v>
      </c>
      <c r="J875">
        <v>4</v>
      </c>
      <c r="K875" t="s">
        <v>49</v>
      </c>
      <c r="L875" t="s">
        <v>21</v>
      </c>
      <c r="M875" t="s">
        <v>35</v>
      </c>
      <c r="N875">
        <v>31</v>
      </c>
      <c r="O875">
        <v>27</v>
      </c>
      <c r="P875">
        <v>2009</v>
      </c>
      <c r="Q875">
        <v>17580</v>
      </c>
    </row>
    <row r="876" spans="1:17" x14ac:dyDescent="0.25">
      <c r="A876" t="s">
        <v>47</v>
      </c>
      <c r="B876" s="1" t="s">
        <v>349</v>
      </c>
      <c r="C876">
        <v>2013</v>
      </c>
      <c r="D876" s="15">
        <f>DATE(cars[[#This Row],[year_1]],1,1)</f>
        <v>41275</v>
      </c>
      <c r="E876" t="s">
        <v>29</v>
      </c>
      <c r="F876" s="4">
        <v>122</v>
      </c>
      <c r="G876">
        <v>4</v>
      </c>
      <c r="H876" t="s">
        <v>33</v>
      </c>
      <c r="I876" t="s">
        <v>30</v>
      </c>
      <c r="J876">
        <v>4</v>
      </c>
      <c r="K876" t="s">
        <v>49</v>
      </c>
      <c r="L876" t="s">
        <v>21</v>
      </c>
      <c r="M876" t="s">
        <v>35</v>
      </c>
      <c r="N876">
        <v>31</v>
      </c>
      <c r="O876">
        <v>27</v>
      </c>
      <c r="P876">
        <v>2009</v>
      </c>
      <c r="Q876">
        <v>18860</v>
      </c>
    </row>
    <row r="877" spans="1:17" x14ac:dyDescent="0.25">
      <c r="A877" t="s">
        <v>47</v>
      </c>
      <c r="B877" s="1" t="s">
        <v>349</v>
      </c>
      <c r="C877">
        <v>2013</v>
      </c>
      <c r="D877" s="15">
        <f>DATE(cars[[#This Row],[year_1]],1,1)</f>
        <v>41275</v>
      </c>
      <c r="E877" t="s">
        <v>29</v>
      </c>
      <c r="F877" s="4">
        <v>122</v>
      </c>
      <c r="G877">
        <v>4</v>
      </c>
      <c r="H877" t="s">
        <v>33</v>
      </c>
      <c r="I877" t="s">
        <v>30</v>
      </c>
      <c r="J877">
        <v>4</v>
      </c>
      <c r="K877" t="s">
        <v>49</v>
      </c>
      <c r="L877" t="s">
        <v>21</v>
      </c>
      <c r="M877" t="s">
        <v>35</v>
      </c>
      <c r="N877">
        <v>31</v>
      </c>
      <c r="O877">
        <v>27</v>
      </c>
      <c r="P877">
        <v>2009</v>
      </c>
      <c r="Q877">
        <v>17760</v>
      </c>
    </row>
    <row r="878" spans="1:17" x14ac:dyDescent="0.25">
      <c r="A878" t="s">
        <v>47</v>
      </c>
      <c r="B878" s="1" t="s">
        <v>349</v>
      </c>
      <c r="C878">
        <v>2014</v>
      </c>
      <c r="D878" s="15">
        <f>DATE(cars[[#This Row],[year_1]],1,1)</f>
        <v>41640</v>
      </c>
      <c r="E878" t="s">
        <v>29</v>
      </c>
      <c r="F878" s="4">
        <v>122</v>
      </c>
      <c r="G878">
        <v>4</v>
      </c>
      <c r="H878" t="s">
        <v>33</v>
      </c>
      <c r="I878" t="s">
        <v>30</v>
      </c>
      <c r="J878">
        <v>4</v>
      </c>
      <c r="K878" t="s">
        <v>49</v>
      </c>
      <c r="L878" t="s">
        <v>21</v>
      </c>
      <c r="M878" t="s">
        <v>35</v>
      </c>
      <c r="N878">
        <v>31</v>
      </c>
      <c r="O878">
        <v>27</v>
      </c>
      <c r="P878">
        <v>2009</v>
      </c>
      <c r="Q878">
        <v>19000</v>
      </c>
    </row>
    <row r="879" spans="1:17" x14ac:dyDescent="0.25">
      <c r="A879" t="s">
        <v>47</v>
      </c>
      <c r="B879" s="1" t="s">
        <v>349</v>
      </c>
      <c r="C879">
        <v>2014</v>
      </c>
      <c r="D879" s="15">
        <f>DATE(cars[[#This Row],[year_1]],1,1)</f>
        <v>41640</v>
      </c>
      <c r="E879" t="s">
        <v>29</v>
      </c>
      <c r="F879" s="4">
        <v>122</v>
      </c>
      <c r="G879">
        <v>4</v>
      </c>
      <c r="H879" t="s">
        <v>33</v>
      </c>
      <c r="I879" t="s">
        <v>30</v>
      </c>
      <c r="J879">
        <v>4</v>
      </c>
      <c r="K879" t="s">
        <v>49</v>
      </c>
      <c r="L879" t="s">
        <v>21</v>
      </c>
      <c r="M879" t="s">
        <v>35</v>
      </c>
      <c r="N879">
        <v>31</v>
      </c>
      <c r="O879">
        <v>27</v>
      </c>
      <c r="P879">
        <v>2009</v>
      </c>
      <c r="Q879">
        <v>17900</v>
      </c>
    </row>
    <row r="880" spans="1:17" x14ac:dyDescent="0.25">
      <c r="A880" t="s">
        <v>186</v>
      </c>
      <c r="B880" s="1" t="s">
        <v>744</v>
      </c>
      <c r="C880">
        <v>2000</v>
      </c>
      <c r="D880" s="15">
        <f>DATE(cars[[#This Row],[year_1]],1,1)</f>
        <v>36526</v>
      </c>
      <c r="E880" t="s">
        <v>29</v>
      </c>
      <c r="F880" s="4">
        <v>125</v>
      </c>
      <c r="G880">
        <v>4</v>
      </c>
      <c r="H880" t="s">
        <v>18</v>
      </c>
      <c r="I880" t="s">
        <v>30</v>
      </c>
      <c r="J880">
        <v>4</v>
      </c>
      <c r="K880" t="s">
        <v>49</v>
      </c>
      <c r="L880" t="s">
        <v>21</v>
      </c>
      <c r="M880" t="s">
        <v>32</v>
      </c>
      <c r="N880">
        <v>34</v>
      </c>
      <c r="O880">
        <v>27</v>
      </c>
      <c r="P880">
        <v>1385</v>
      </c>
      <c r="Q880">
        <v>2130</v>
      </c>
    </row>
    <row r="881" spans="1:17" x14ac:dyDescent="0.25">
      <c r="A881" t="s">
        <v>186</v>
      </c>
      <c r="B881" s="1" t="s">
        <v>744</v>
      </c>
      <c r="C881">
        <v>2000</v>
      </c>
      <c r="D881" s="15">
        <f>DATE(cars[[#This Row],[year_1]],1,1)</f>
        <v>36526</v>
      </c>
      <c r="E881" t="s">
        <v>29</v>
      </c>
      <c r="F881" s="4">
        <v>125</v>
      </c>
      <c r="G881">
        <v>4</v>
      </c>
      <c r="H881" t="s">
        <v>18</v>
      </c>
      <c r="I881" t="s">
        <v>30</v>
      </c>
      <c r="J881">
        <v>4</v>
      </c>
      <c r="K881" t="s">
        <v>49</v>
      </c>
      <c r="L881" t="s">
        <v>21</v>
      </c>
      <c r="M881" t="s">
        <v>32</v>
      </c>
      <c r="N881">
        <v>34</v>
      </c>
      <c r="O881">
        <v>27</v>
      </c>
      <c r="P881">
        <v>1385</v>
      </c>
      <c r="Q881">
        <v>2003</v>
      </c>
    </row>
    <row r="882" spans="1:17" x14ac:dyDescent="0.25">
      <c r="A882" t="s">
        <v>186</v>
      </c>
      <c r="B882" s="1" t="s">
        <v>744</v>
      </c>
      <c r="C882">
        <v>2001</v>
      </c>
      <c r="D882" s="15">
        <f>DATE(cars[[#This Row],[year_1]],1,1)</f>
        <v>36892</v>
      </c>
      <c r="E882" t="s">
        <v>29</v>
      </c>
      <c r="F882" s="4">
        <v>125</v>
      </c>
      <c r="G882">
        <v>4</v>
      </c>
      <c r="H882" t="s">
        <v>18</v>
      </c>
      <c r="I882" t="s">
        <v>30</v>
      </c>
      <c r="J882">
        <v>4</v>
      </c>
      <c r="K882" t="s">
        <v>49</v>
      </c>
      <c r="L882" t="s">
        <v>21</v>
      </c>
      <c r="M882" t="s">
        <v>32</v>
      </c>
      <c r="N882">
        <v>37</v>
      </c>
      <c r="O882">
        <v>27</v>
      </c>
      <c r="P882">
        <v>1385</v>
      </c>
      <c r="Q882">
        <v>14155</v>
      </c>
    </row>
    <row r="883" spans="1:17" x14ac:dyDescent="0.25">
      <c r="A883" t="s">
        <v>186</v>
      </c>
      <c r="B883" s="1" t="s">
        <v>744</v>
      </c>
      <c r="C883">
        <v>2001</v>
      </c>
      <c r="D883" s="15">
        <f>DATE(cars[[#This Row],[year_1]],1,1)</f>
        <v>36892</v>
      </c>
      <c r="E883" t="s">
        <v>29</v>
      </c>
      <c r="F883" s="4">
        <v>125</v>
      </c>
      <c r="G883">
        <v>4</v>
      </c>
      <c r="H883" t="s">
        <v>18</v>
      </c>
      <c r="I883" t="s">
        <v>30</v>
      </c>
      <c r="J883">
        <v>4</v>
      </c>
      <c r="K883" t="s">
        <v>49</v>
      </c>
      <c r="L883" t="s">
        <v>21</v>
      </c>
      <c r="M883" t="s">
        <v>32</v>
      </c>
      <c r="N883">
        <v>37</v>
      </c>
      <c r="O883">
        <v>27</v>
      </c>
      <c r="P883">
        <v>1385</v>
      </c>
      <c r="Q883">
        <v>16220</v>
      </c>
    </row>
    <row r="884" spans="1:17" x14ac:dyDescent="0.25">
      <c r="A884" t="s">
        <v>186</v>
      </c>
      <c r="B884" s="1" t="s">
        <v>744</v>
      </c>
      <c r="C884">
        <v>2002</v>
      </c>
      <c r="D884" s="15">
        <f>DATE(cars[[#This Row],[year_1]],1,1)</f>
        <v>37257</v>
      </c>
      <c r="E884" t="s">
        <v>29</v>
      </c>
      <c r="F884" s="4">
        <v>125</v>
      </c>
      <c r="G884">
        <v>4</v>
      </c>
      <c r="H884" t="s">
        <v>18</v>
      </c>
      <c r="I884" t="s">
        <v>30</v>
      </c>
      <c r="J884">
        <v>4</v>
      </c>
      <c r="K884" t="s">
        <v>49</v>
      </c>
      <c r="L884" t="s">
        <v>21</v>
      </c>
      <c r="M884" t="s">
        <v>32</v>
      </c>
      <c r="N884">
        <v>37</v>
      </c>
      <c r="O884">
        <v>27</v>
      </c>
      <c r="P884">
        <v>1385</v>
      </c>
      <c r="Q884">
        <v>14330</v>
      </c>
    </row>
    <row r="885" spans="1:17" x14ac:dyDescent="0.25">
      <c r="A885" t="s">
        <v>186</v>
      </c>
      <c r="B885" s="1" t="s">
        <v>744</v>
      </c>
      <c r="C885">
        <v>2002</v>
      </c>
      <c r="D885" s="15">
        <f>DATE(cars[[#This Row],[year_1]],1,1)</f>
        <v>37257</v>
      </c>
      <c r="E885" t="s">
        <v>29</v>
      </c>
      <c r="F885" s="4">
        <v>125</v>
      </c>
      <c r="G885">
        <v>4</v>
      </c>
      <c r="H885" t="s">
        <v>18</v>
      </c>
      <c r="I885" t="s">
        <v>30</v>
      </c>
      <c r="J885">
        <v>4</v>
      </c>
      <c r="K885" t="s">
        <v>49</v>
      </c>
      <c r="L885" t="s">
        <v>21</v>
      </c>
      <c r="M885" t="s">
        <v>32</v>
      </c>
      <c r="N885">
        <v>37</v>
      </c>
      <c r="O885">
        <v>27</v>
      </c>
      <c r="P885">
        <v>1385</v>
      </c>
      <c r="Q885">
        <v>16395</v>
      </c>
    </row>
    <row r="886" spans="1:17" x14ac:dyDescent="0.25">
      <c r="A886" t="s">
        <v>477</v>
      </c>
      <c r="B886" s="1" t="s">
        <v>1025</v>
      </c>
      <c r="C886">
        <v>2012</v>
      </c>
      <c r="D886" s="15">
        <f>DATE(cars[[#This Row],[year_1]],1,1)</f>
        <v>40909</v>
      </c>
      <c r="E886" t="s">
        <v>29</v>
      </c>
      <c r="F886" s="4">
        <v>128</v>
      </c>
      <c r="G886">
        <v>4</v>
      </c>
      <c r="H886" t="s">
        <v>18</v>
      </c>
      <c r="I886" t="s">
        <v>30</v>
      </c>
      <c r="J886">
        <v>4</v>
      </c>
      <c r="K886" t="s">
        <v>53</v>
      </c>
      <c r="L886" t="s">
        <v>21</v>
      </c>
      <c r="M886" t="s">
        <v>54</v>
      </c>
      <c r="N886">
        <v>33</v>
      </c>
      <c r="O886">
        <v>27</v>
      </c>
      <c r="P886">
        <v>105</v>
      </c>
      <c r="Q886">
        <v>15345</v>
      </c>
    </row>
    <row r="887" spans="1:17" x14ac:dyDescent="0.25">
      <c r="A887" t="s">
        <v>477</v>
      </c>
      <c r="B887" s="1" t="s">
        <v>1025</v>
      </c>
      <c r="C887">
        <v>2012</v>
      </c>
      <c r="D887" s="15">
        <f>DATE(cars[[#This Row],[year_1]],1,1)</f>
        <v>40909</v>
      </c>
      <c r="E887" t="s">
        <v>29</v>
      </c>
      <c r="F887" s="4">
        <v>128</v>
      </c>
      <c r="G887">
        <v>4</v>
      </c>
      <c r="H887" t="s">
        <v>33</v>
      </c>
      <c r="I887" t="s">
        <v>30</v>
      </c>
      <c r="J887">
        <v>4</v>
      </c>
      <c r="K887" t="s">
        <v>53</v>
      </c>
      <c r="L887" t="s">
        <v>21</v>
      </c>
      <c r="M887" t="s">
        <v>54</v>
      </c>
      <c r="N887">
        <v>33</v>
      </c>
      <c r="O887">
        <v>27</v>
      </c>
      <c r="P887">
        <v>105</v>
      </c>
      <c r="Q887">
        <v>16145</v>
      </c>
    </row>
    <row r="888" spans="1:17" x14ac:dyDescent="0.25">
      <c r="A888" t="s">
        <v>477</v>
      </c>
      <c r="B888" s="1" t="s">
        <v>1025</v>
      </c>
      <c r="C888">
        <v>2012</v>
      </c>
      <c r="D888" s="15">
        <f>DATE(cars[[#This Row],[year_1]],1,1)</f>
        <v>40909</v>
      </c>
      <c r="E888" t="s">
        <v>29</v>
      </c>
      <c r="F888" s="4">
        <v>128</v>
      </c>
      <c r="G888">
        <v>4</v>
      </c>
      <c r="H888" t="s">
        <v>18</v>
      </c>
      <c r="I888" t="s">
        <v>30</v>
      </c>
      <c r="J888">
        <v>4</v>
      </c>
      <c r="K888" t="s">
        <v>53</v>
      </c>
      <c r="L888" t="s">
        <v>21</v>
      </c>
      <c r="M888" t="s">
        <v>54</v>
      </c>
      <c r="N888">
        <v>33</v>
      </c>
      <c r="O888">
        <v>27</v>
      </c>
      <c r="P888">
        <v>105</v>
      </c>
      <c r="Q888">
        <v>16250</v>
      </c>
    </row>
    <row r="889" spans="1:17" x14ac:dyDescent="0.25">
      <c r="A889" t="s">
        <v>477</v>
      </c>
      <c r="B889" s="1" t="s">
        <v>1025</v>
      </c>
      <c r="C889">
        <v>2012</v>
      </c>
      <c r="D889" s="15">
        <f>DATE(cars[[#This Row],[year_1]],1,1)</f>
        <v>40909</v>
      </c>
      <c r="E889" t="s">
        <v>29</v>
      </c>
      <c r="F889" s="4">
        <v>128</v>
      </c>
      <c r="G889">
        <v>4</v>
      </c>
      <c r="H889" t="s">
        <v>33</v>
      </c>
      <c r="I889" t="s">
        <v>30</v>
      </c>
      <c r="J889">
        <v>4</v>
      </c>
      <c r="K889" t="s">
        <v>53</v>
      </c>
      <c r="L889" t="s">
        <v>21</v>
      </c>
      <c r="M889" t="s">
        <v>54</v>
      </c>
      <c r="N889">
        <v>33</v>
      </c>
      <c r="O889">
        <v>27</v>
      </c>
      <c r="P889">
        <v>105</v>
      </c>
      <c r="Q889">
        <v>17050</v>
      </c>
    </row>
    <row r="890" spans="1:17" x14ac:dyDescent="0.25">
      <c r="A890" t="s">
        <v>477</v>
      </c>
      <c r="B890" s="1" t="s">
        <v>1025</v>
      </c>
      <c r="C890">
        <v>2013</v>
      </c>
      <c r="D890" s="15">
        <f>DATE(cars[[#This Row],[year_1]],1,1)</f>
        <v>41275</v>
      </c>
      <c r="E890" t="s">
        <v>29</v>
      </c>
      <c r="F890" s="4">
        <v>128</v>
      </c>
      <c r="G890">
        <v>4</v>
      </c>
      <c r="H890" t="s">
        <v>33</v>
      </c>
      <c r="I890" t="s">
        <v>30</v>
      </c>
      <c r="J890">
        <v>4</v>
      </c>
      <c r="K890" t="s">
        <v>53</v>
      </c>
      <c r="L890" t="s">
        <v>21</v>
      </c>
      <c r="M890" t="s">
        <v>54</v>
      </c>
      <c r="N890">
        <v>33</v>
      </c>
      <c r="O890">
        <v>27</v>
      </c>
      <c r="P890">
        <v>105</v>
      </c>
      <c r="Q890">
        <v>18955</v>
      </c>
    </row>
    <row r="891" spans="1:17" x14ac:dyDescent="0.25">
      <c r="A891" t="s">
        <v>477</v>
      </c>
      <c r="B891" s="1" t="s">
        <v>1025</v>
      </c>
      <c r="C891">
        <v>2013</v>
      </c>
      <c r="D891" s="15">
        <f>DATE(cars[[#This Row],[year_1]],1,1)</f>
        <v>41275</v>
      </c>
      <c r="E891" t="s">
        <v>29</v>
      </c>
      <c r="F891" s="4">
        <v>128</v>
      </c>
      <c r="G891">
        <v>4</v>
      </c>
      <c r="H891" t="s">
        <v>33</v>
      </c>
      <c r="I891" t="s">
        <v>30</v>
      </c>
      <c r="J891">
        <v>4</v>
      </c>
      <c r="K891" t="s">
        <v>53</v>
      </c>
      <c r="L891" t="s">
        <v>21</v>
      </c>
      <c r="M891" t="s">
        <v>54</v>
      </c>
      <c r="N891">
        <v>33</v>
      </c>
      <c r="O891">
        <v>27</v>
      </c>
      <c r="P891">
        <v>105</v>
      </c>
      <c r="Q891">
        <v>16545</v>
      </c>
    </row>
    <row r="892" spans="1:17" x14ac:dyDescent="0.25">
      <c r="A892" t="s">
        <v>477</v>
      </c>
      <c r="B892" s="1" t="s">
        <v>1025</v>
      </c>
      <c r="C892">
        <v>2013</v>
      </c>
      <c r="D892" s="15">
        <f>DATE(cars[[#This Row],[year_1]],1,1)</f>
        <v>41275</v>
      </c>
      <c r="E892" t="s">
        <v>29</v>
      </c>
      <c r="F892" s="4">
        <v>128</v>
      </c>
      <c r="G892">
        <v>4</v>
      </c>
      <c r="H892" t="s">
        <v>18</v>
      </c>
      <c r="I892" t="s">
        <v>30</v>
      </c>
      <c r="J892">
        <v>4</v>
      </c>
      <c r="K892" t="s">
        <v>53</v>
      </c>
      <c r="L892" t="s">
        <v>21</v>
      </c>
      <c r="M892" t="s">
        <v>54</v>
      </c>
      <c r="N892">
        <v>33</v>
      </c>
      <c r="O892">
        <v>27</v>
      </c>
      <c r="P892">
        <v>105</v>
      </c>
      <c r="Q892">
        <v>18155</v>
      </c>
    </row>
    <row r="893" spans="1:17" x14ac:dyDescent="0.25">
      <c r="A893" t="s">
        <v>477</v>
      </c>
      <c r="B893" s="1" t="s">
        <v>1025</v>
      </c>
      <c r="C893">
        <v>2013</v>
      </c>
      <c r="D893" s="15">
        <f>DATE(cars[[#This Row],[year_1]],1,1)</f>
        <v>41275</v>
      </c>
      <c r="E893" t="s">
        <v>29</v>
      </c>
      <c r="F893" s="4">
        <v>128</v>
      </c>
      <c r="G893">
        <v>4</v>
      </c>
      <c r="H893" t="s">
        <v>18</v>
      </c>
      <c r="I893" t="s">
        <v>30</v>
      </c>
      <c r="J893">
        <v>4</v>
      </c>
      <c r="K893" t="s">
        <v>53</v>
      </c>
      <c r="L893" t="s">
        <v>21</v>
      </c>
      <c r="M893" t="s">
        <v>54</v>
      </c>
      <c r="N893">
        <v>33</v>
      </c>
      <c r="O893">
        <v>27</v>
      </c>
      <c r="P893">
        <v>105</v>
      </c>
      <c r="Q893">
        <v>15745</v>
      </c>
    </row>
    <row r="894" spans="1:17" x14ac:dyDescent="0.25">
      <c r="A894" t="s">
        <v>477</v>
      </c>
      <c r="B894" s="1" t="s">
        <v>1025</v>
      </c>
      <c r="C894">
        <v>2014</v>
      </c>
      <c r="D894" s="15">
        <f>DATE(cars[[#This Row],[year_1]],1,1)</f>
        <v>41640</v>
      </c>
      <c r="E894" t="s">
        <v>29</v>
      </c>
      <c r="F894" s="4">
        <v>128</v>
      </c>
      <c r="G894">
        <v>4</v>
      </c>
      <c r="H894" t="s">
        <v>18</v>
      </c>
      <c r="I894" t="s">
        <v>30</v>
      </c>
      <c r="J894">
        <v>4</v>
      </c>
      <c r="K894" t="s">
        <v>53</v>
      </c>
      <c r="L894" t="s">
        <v>21</v>
      </c>
      <c r="M894" t="s">
        <v>54</v>
      </c>
      <c r="N894">
        <v>33</v>
      </c>
      <c r="O894">
        <v>27</v>
      </c>
      <c r="P894">
        <v>105</v>
      </c>
      <c r="Q894">
        <v>15920</v>
      </c>
    </row>
    <row r="895" spans="1:17" x14ac:dyDescent="0.25">
      <c r="A895" t="s">
        <v>477</v>
      </c>
      <c r="B895" s="1" t="s">
        <v>1025</v>
      </c>
      <c r="C895">
        <v>2014</v>
      </c>
      <c r="D895" s="15">
        <f>DATE(cars[[#This Row],[year_1]],1,1)</f>
        <v>41640</v>
      </c>
      <c r="E895" t="s">
        <v>29</v>
      </c>
      <c r="F895" s="4">
        <v>128</v>
      </c>
      <c r="G895">
        <v>4</v>
      </c>
      <c r="H895" t="s">
        <v>33</v>
      </c>
      <c r="I895" t="s">
        <v>30</v>
      </c>
      <c r="J895">
        <v>4</v>
      </c>
      <c r="K895" t="s">
        <v>53</v>
      </c>
      <c r="L895" t="s">
        <v>21</v>
      </c>
      <c r="M895" t="s">
        <v>54</v>
      </c>
      <c r="N895">
        <v>33</v>
      </c>
      <c r="O895">
        <v>27</v>
      </c>
      <c r="P895">
        <v>105</v>
      </c>
      <c r="Q895">
        <v>16720</v>
      </c>
    </row>
    <row r="896" spans="1:17" x14ac:dyDescent="0.25">
      <c r="A896" t="s">
        <v>47</v>
      </c>
      <c r="B896" s="1" t="s">
        <v>859</v>
      </c>
      <c r="C896">
        <v>2015</v>
      </c>
      <c r="D896" s="15">
        <f>DATE(cars[[#This Row],[year_1]],1,1)</f>
        <v>42005</v>
      </c>
      <c r="E896" t="s">
        <v>29</v>
      </c>
      <c r="F896" s="4">
        <v>130</v>
      </c>
      <c r="G896">
        <v>4</v>
      </c>
      <c r="H896" t="s">
        <v>18</v>
      </c>
      <c r="I896" t="s">
        <v>30</v>
      </c>
      <c r="J896">
        <v>4</v>
      </c>
      <c r="K896" t="s">
        <v>49</v>
      </c>
      <c r="L896" t="s">
        <v>31</v>
      </c>
      <c r="M896" t="s">
        <v>32</v>
      </c>
      <c r="N896">
        <v>36</v>
      </c>
      <c r="O896">
        <v>27</v>
      </c>
      <c r="P896">
        <v>2009</v>
      </c>
      <c r="Q896">
        <v>16530</v>
      </c>
    </row>
    <row r="897" spans="1:17" x14ac:dyDescent="0.25">
      <c r="A897" t="s">
        <v>47</v>
      </c>
      <c r="B897" s="1" t="s">
        <v>859</v>
      </c>
      <c r="C897">
        <v>2016</v>
      </c>
      <c r="D897" s="15">
        <f>DATE(cars[[#This Row],[year_1]],1,1)</f>
        <v>42370</v>
      </c>
      <c r="E897" t="s">
        <v>29</v>
      </c>
      <c r="F897" s="4">
        <v>130</v>
      </c>
      <c r="G897">
        <v>4</v>
      </c>
      <c r="H897" t="s">
        <v>18</v>
      </c>
      <c r="I897" t="s">
        <v>30</v>
      </c>
      <c r="J897">
        <v>4</v>
      </c>
      <c r="K897" t="s">
        <v>49</v>
      </c>
      <c r="L897" t="s">
        <v>31</v>
      </c>
      <c r="M897" t="s">
        <v>32</v>
      </c>
      <c r="N897">
        <v>36</v>
      </c>
      <c r="O897">
        <v>27</v>
      </c>
      <c r="P897">
        <v>2009</v>
      </c>
      <c r="Q897">
        <v>16780</v>
      </c>
    </row>
    <row r="898" spans="1:17" x14ac:dyDescent="0.25">
      <c r="A898" t="s">
        <v>47</v>
      </c>
      <c r="B898" s="1" t="s">
        <v>859</v>
      </c>
      <c r="C898">
        <v>2017</v>
      </c>
      <c r="D898" s="15">
        <f>DATE(cars[[#This Row],[year_1]],1,1)</f>
        <v>42736</v>
      </c>
      <c r="E898" t="s">
        <v>29</v>
      </c>
      <c r="F898" s="4">
        <v>130</v>
      </c>
      <c r="G898">
        <v>4</v>
      </c>
      <c r="H898" t="s">
        <v>18</v>
      </c>
      <c r="I898" t="s">
        <v>30</v>
      </c>
      <c r="J898">
        <v>4</v>
      </c>
      <c r="K898" t="s">
        <v>49</v>
      </c>
      <c r="L898" t="s">
        <v>31</v>
      </c>
      <c r="M898" t="s">
        <v>32</v>
      </c>
      <c r="N898">
        <v>35</v>
      </c>
      <c r="O898">
        <v>27</v>
      </c>
      <c r="P898">
        <v>2009</v>
      </c>
      <c r="Q898">
        <v>16990</v>
      </c>
    </row>
    <row r="899" spans="1:17" x14ac:dyDescent="0.25">
      <c r="A899" t="s">
        <v>142</v>
      </c>
      <c r="B899" s="1" t="s">
        <v>991</v>
      </c>
      <c r="C899">
        <v>2015</v>
      </c>
      <c r="D899" s="15">
        <f>DATE(cars[[#This Row],[year_1]],1,1)</f>
        <v>42005</v>
      </c>
      <c r="E899" t="s">
        <v>29</v>
      </c>
      <c r="F899" s="4">
        <v>132</v>
      </c>
      <c r="G899">
        <v>4</v>
      </c>
      <c r="H899" t="s">
        <v>77</v>
      </c>
      <c r="I899" t="s">
        <v>30</v>
      </c>
      <c r="J899">
        <v>3</v>
      </c>
      <c r="K899" t="s">
        <v>53</v>
      </c>
      <c r="L899" t="s">
        <v>21</v>
      </c>
      <c r="M899" t="s">
        <v>67</v>
      </c>
      <c r="N899">
        <v>36</v>
      </c>
      <c r="O899">
        <v>27</v>
      </c>
      <c r="P899">
        <v>1439</v>
      </c>
      <c r="Q899">
        <v>19250</v>
      </c>
    </row>
    <row r="900" spans="1:17" x14ac:dyDescent="0.25">
      <c r="A900" t="s">
        <v>142</v>
      </c>
      <c r="B900" s="1" t="s">
        <v>991</v>
      </c>
      <c r="C900">
        <v>2015</v>
      </c>
      <c r="D900" s="15">
        <f>DATE(cars[[#This Row],[year_1]],1,1)</f>
        <v>42005</v>
      </c>
      <c r="E900" t="s">
        <v>29</v>
      </c>
      <c r="F900" s="4">
        <v>132</v>
      </c>
      <c r="G900">
        <v>4</v>
      </c>
      <c r="H900" t="s">
        <v>77</v>
      </c>
      <c r="I900" t="s">
        <v>30</v>
      </c>
      <c r="J900">
        <v>3</v>
      </c>
      <c r="K900" t="s">
        <v>53</v>
      </c>
      <c r="L900" t="s">
        <v>21</v>
      </c>
      <c r="M900" t="s">
        <v>67</v>
      </c>
      <c r="N900">
        <v>36</v>
      </c>
      <c r="O900">
        <v>27</v>
      </c>
      <c r="P900">
        <v>1439</v>
      </c>
      <c r="Q900">
        <v>21950</v>
      </c>
    </row>
    <row r="901" spans="1:17" x14ac:dyDescent="0.25">
      <c r="A901" t="s">
        <v>142</v>
      </c>
      <c r="B901" s="1" t="s">
        <v>991</v>
      </c>
      <c r="C901">
        <v>2016</v>
      </c>
      <c r="D901" s="15">
        <f>DATE(cars[[#This Row],[year_1]],1,1)</f>
        <v>42370</v>
      </c>
      <c r="E901" t="s">
        <v>29</v>
      </c>
      <c r="F901" s="4">
        <v>132</v>
      </c>
      <c r="G901">
        <v>4</v>
      </c>
      <c r="H901" t="s">
        <v>18</v>
      </c>
      <c r="I901" t="s">
        <v>30</v>
      </c>
      <c r="J901">
        <v>3</v>
      </c>
      <c r="K901" t="s">
        <v>53</v>
      </c>
      <c r="L901" t="s">
        <v>21</v>
      </c>
      <c r="M901" t="s">
        <v>67</v>
      </c>
      <c r="N901">
        <v>35</v>
      </c>
      <c r="O901">
        <v>27</v>
      </c>
      <c r="P901">
        <v>1439</v>
      </c>
      <c r="Q901">
        <v>18000</v>
      </c>
    </row>
    <row r="902" spans="1:17" x14ac:dyDescent="0.25">
      <c r="A902" t="s">
        <v>88</v>
      </c>
      <c r="B902" s="1" t="s">
        <v>321</v>
      </c>
      <c r="C902">
        <v>2015</v>
      </c>
      <c r="D902" s="15">
        <f>DATE(cars[[#This Row],[year_1]],1,1)</f>
        <v>42005</v>
      </c>
      <c r="E902" t="s">
        <v>29</v>
      </c>
      <c r="F902" s="4">
        <v>132</v>
      </c>
      <c r="G902">
        <v>4</v>
      </c>
      <c r="H902" t="s">
        <v>33</v>
      </c>
      <c r="I902" t="s">
        <v>30</v>
      </c>
      <c r="J902">
        <v>4</v>
      </c>
      <c r="K902" t="s">
        <v>49</v>
      </c>
      <c r="L902" t="s">
        <v>21</v>
      </c>
      <c r="M902" t="s">
        <v>32</v>
      </c>
      <c r="N902">
        <v>36</v>
      </c>
      <c r="O902">
        <v>27</v>
      </c>
      <c r="P902">
        <v>2031</v>
      </c>
      <c r="Q902">
        <v>17550</v>
      </c>
    </row>
    <row r="903" spans="1:17" x14ac:dyDescent="0.25">
      <c r="A903" t="s">
        <v>88</v>
      </c>
      <c r="B903" s="1" t="s">
        <v>321</v>
      </c>
      <c r="C903">
        <v>2016</v>
      </c>
      <c r="D903" s="15">
        <f>DATE(cars[[#This Row],[year_1]],1,1)</f>
        <v>42370</v>
      </c>
      <c r="E903" t="s">
        <v>29</v>
      </c>
      <c r="F903" s="4">
        <v>132</v>
      </c>
      <c r="G903">
        <v>4</v>
      </c>
      <c r="H903" t="s">
        <v>33</v>
      </c>
      <c r="I903" t="s">
        <v>30</v>
      </c>
      <c r="J903">
        <v>4</v>
      </c>
      <c r="K903" t="s">
        <v>49</v>
      </c>
      <c r="L903" t="s">
        <v>21</v>
      </c>
      <c r="M903" t="s">
        <v>32</v>
      </c>
      <c r="N903">
        <v>36</v>
      </c>
      <c r="O903">
        <v>27</v>
      </c>
      <c r="P903">
        <v>2031</v>
      </c>
      <c r="Q903">
        <v>17900</v>
      </c>
    </row>
    <row r="904" spans="1:17" x14ac:dyDescent="0.25">
      <c r="A904" t="s">
        <v>88</v>
      </c>
      <c r="B904" s="1" t="s">
        <v>321</v>
      </c>
      <c r="C904">
        <v>2017</v>
      </c>
      <c r="D904" s="15">
        <f>DATE(cars[[#This Row],[year_1]],1,1)</f>
        <v>42736</v>
      </c>
      <c r="E904" t="s">
        <v>29</v>
      </c>
      <c r="F904" s="4">
        <v>132</v>
      </c>
      <c r="G904">
        <v>4</v>
      </c>
      <c r="H904" t="s">
        <v>18</v>
      </c>
      <c r="I904" t="s">
        <v>30</v>
      </c>
      <c r="J904">
        <v>4</v>
      </c>
      <c r="K904" t="s">
        <v>49</v>
      </c>
      <c r="L904" t="s">
        <v>21</v>
      </c>
      <c r="M904" t="s">
        <v>32</v>
      </c>
      <c r="N904">
        <v>35</v>
      </c>
      <c r="O904">
        <v>27</v>
      </c>
      <c r="P904">
        <v>2031</v>
      </c>
      <c r="Q904">
        <v>21665</v>
      </c>
    </row>
    <row r="905" spans="1:17" x14ac:dyDescent="0.25">
      <c r="A905" t="s">
        <v>142</v>
      </c>
      <c r="B905" s="1" t="s">
        <v>143</v>
      </c>
      <c r="C905">
        <v>2015</v>
      </c>
      <c r="D905" s="15">
        <f>DATE(cars[[#This Row],[year_1]],1,1)</f>
        <v>42005</v>
      </c>
      <c r="E905" t="s">
        <v>29</v>
      </c>
      <c r="F905" s="4">
        <v>137</v>
      </c>
      <c r="G905">
        <v>4</v>
      </c>
      <c r="H905" t="s">
        <v>18</v>
      </c>
      <c r="I905" t="s">
        <v>30</v>
      </c>
      <c r="J905">
        <v>4</v>
      </c>
      <c r="K905" t="s">
        <v>49</v>
      </c>
      <c r="L905" t="s">
        <v>21</v>
      </c>
      <c r="M905" t="s">
        <v>32</v>
      </c>
      <c r="N905">
        <v>38</v>
      </c>
      <c r="O905">
        <v>27</v>
      </c>
      <c r="P905">
        <v>1439</v>
      </c>
      <c r="Q905">
        <v>14745</v>
      </c>
    </row>
    <row r="906" spans="1:17" x14ac:dyDescent="0.25">
      <c r="A906" t="s">
        <v>142</v>
      </c>
      <c r="B906" s="1" t="s">
        <v>143</v>
      </c>
      <c r="C906">
        <v>2015</v>
      </c>
      <c r="D906" s="15">
        <f>DATE(cars[[#This Row],[year_1]],1,1)</f>
        <v>42005</v>
      </c>
      <c r="E906" t="s">
        <v>29</v>
      </c>
      <c r="F906" s="4">
        <v>137</v>
      </c>
      <c r="G906">
        <v>4</v>
      </c>
      <c r="H906" t="s">
        <v>18</v>
      </c>
      <c r="I906" t="s">
        <v>30</v>
      </c>
      <c r="J906">
        <v>4</v>
      </c>
      <c r="K906" t="s">
        <v>53</v>
      </c>
      <c r="L906" t="s">
        <v>21</v>
      </c>
      <c r="M906" t="s">
        <v>54</v>
      </c>
      <c r="N906">
        <v>38</v>
      </c>
      <c r="O906">
        <v>27</v>
      </c>
      <c r="P906">
        <v>1439</v>
      </c>
      <c r="Q906">
        <v>14995</v>
      </c>
    </row>
    <row r="907" spans="1:17" x14ac:dyDescent="0.25">
      <c r="A907" t="s">
        <v>142</v>
      </c>
      <c r="B907" s="1" t="s">
        <v>143</v>
      </c>
      <c r="C907">
        <v>2015</v>
      </c>
      <c r="D907" s="15">
        <f>DATE(cars[[#This Row],[year_1]],1,1)</f>
        <v>42005</v>
      </c>
      <c r="E907" t="s">
        <v>29</v>
      </c>
      <c r="F907" s="4">
        <v>137</v>
      </c>
      <c r="G907">
        <v>4</v>
      </c>
      <c r="H907" t="s">
        <v>18</v>
      </c>
      <c r="I907" t="s">
        <v>30</v>
      </c>
      <c r="J907">
        <v>4</v>
      </c>
      <c r="K907" t="s">
        <v>53</v>
      </c>
      <c r="L907" t="s">
        <v>21</v>
      </c>
      <c r="M907" t="s">
        <v>54</v>
      </c>
      <c r="N907">
        <v>38</v>
      </c>
      <c r="O907">
        <v>27</v>
      </c>
      <c r="P907">
        <v>1439</v>
      </c>
      <c r="Q907">
        <v>16495</v>
      </c>
    </row>
    <row r="908" spans="1:17" x14ac:dyDescent="0.25">
      <c r="A908" t="s">
        <v>142</v>
      </c>
      <c r="B908" s="1" t="s">
        <v>143</v>
      </c>
      <c r="C908">
        <v>2016</v>
      </c>
      <c r="D908" s="15">
        <f>DATE(cars[[#This Row],[year_1]],1,1)</f>
        <v>42370</v>
      </c>
      <c r="E908" t="s">
        <v>29</v>
      </c>
      <c r="F908" s="4">
        <v>137</v>
      </c>
      <c r="G908">
        <v>4</v>
      </c>
      <c r="H908" t="s">
        <v>18</v>
      </c>
      <c r="I908" t="s">
        <v>30</v>
      </c>
      <c r="J908">
        <v>4</v>
      </c>
      <c r="K908" t="s">
        <v>53</v>
      </c>
      <c r="L908" t="s">
        <v>21</v>
      </c>
      <c r="M908" t="s">
        <v>54</v>
      </c>
      <c r="N908">
        <v>38</v>
      </c>
      <c r="O908">
        <v>27</v>
      </c>
      <c r="P908">
        <v>1439</v>
      </c>
      <c r="Q908">
        <v>16495</v>
      </c>
    </row>
    <row r="909" spans="1:17" x14ac:dyDescent="0.25">
      <c r="A909" t="s">
        <v>142</v>
      </c>
      <c r="B909" s="1" t="s">
        <v>143</v>
      </c>
      <c r="C909">
        <v>2016</v>
      </c>
      <c r="D909" s="15">
        <f>DATE(cars[[#This Row],[year_1]],1,1)</f>
        <v>42370</v>
      </c>
      <c r="E909" t="s">
        <v>29</v>
      </c>
      <c r="F909" s="4">
        <v>137</v>
      </c>
      <c r="G909">
        <v>4</v>
      </c>
      <c r="H909" t="s">
        <v>18</v>
      </c>
      <c r="I909" t="s">
        <v>30</v>
      </c>
      <c r="J909">
        <v>4</v>
      </c>
      <c r="K909" t="s">
        <v>49</v>
      </c>
      <c r="L909" t="s">
        <v>21</v>
      </c>
      <c r="M909" t="s">
        <v>32</v>
      </c>
      <c r="N909">
        <v>38</v>
      </c>
      <c r="O909">
        <v>27</v>
      </c>
      <c r="P909">
        <v>1439</v>
      </c>
      <c r="Q909">
        <v>14745</v>
      </c>
    </row>
    <row r="910" spans="1:17" x14ac:dyDescent="0.25">
      <c r="A910" t="s">
        <v>142</v>
      </c>
      <c r="B910" s="1" t="s">
        <v>143</v>
      </c>
      <c r="C910">
        <v>2016</v>
      </c>
      <c r="D910" s="15">
        <f>DATE(cars[[#This Row],[year_1]],1,1)</f>
        <v>42370</v>
      </c>
      <c r="E910" t="s">
        <v>29</v>
      </c>
      <c r="F910" s="4">
        <v>137</v>
      </c>
      <c r="G910">
        <v>4</v>
      </c>
      <c r="H910" t="s">
        <v>18</v>
      </c>
      <c r="I910" t="s">
        <v>30</v>
      </c>
      <c r="J910">
        <v>4</v>
      </c>
      <c r="K910" t="s">
        <v>53</v>
      </c>
      <c r="L910" t="s">
        <v>21</v>
      </c>
      <c r="M910" t="s">
        <v>54</v>
      </c>
      <c r="N910">
        <v>38</v>
      </c>
      <c r="O910">
        <v>27</v>
      </c>
      <c r="P910">
        <v>1439</v>
      </c>
      <c r="Q910">
        <v>14995</v>
      </c>
    </row>
    <row r="911" spans="1:17" x14ac:dyDescent="0.25">
      <c r="A911" t="s">
        <v>477</v>
      </c>
      <c r="B911" s="1" t="s">
        <v>572</v>
      </c>
      <c r="C911">
        <v>2016</v>
      </c>
      <c r="D911" s="15">
        <f>DATE(cars[[#This Row],[year_1]],1,1)</f>
        <v>42370</v>
      </c>
      <c r="E911" t="s">
        <v>29</v>
      </c>
      <c r="F911" s="4">
        <v>137</v>
      </c>
      <c r="G911">
        <v>4</v>
      </c>
      <c r="H911" t="s">
        <v>18</v>
      </c>
      <c r="I911" t="s">
        <v>30</v>
      </c>
      <c r="J911">
        <v>4</v>
      </c>
      <c r="K911" t="s">
        <v>53</v>
      </c>
      <c r="L911" t="s">
        <v>21</v>
      </c>
      <c r="M911" t="s">
        <v>54</v>
      </c>
      <c r="N911">
        <v>36</v>
      </c>
      <c r="O911">
        <v>27</v>
      </c>
      <c r="P911">
        <v>105</v>
      </c>
      <c r="Q911">
        <v>18460</v>
      </c>
    </row>
    <row r="912" spans="1:17" x14ac:dyDescent="0.25">
      <c r="A912" t="s">
        <v>88</v>
      </c>
      <c r="B912" s="1" t="s">
        <v>320</v>
      </c>
      <c r="C912">
        <v>2017</v>
      </c>
      <c r="D912" s="15">
        <f>DATE(cars[[#This Row],[year_1]],1,1)</f>
        <v>42736</v>
      </c>
      <c r="E912" t="s">
        <v>29</v>
      </c>
      <c r="F912" s="4">
        <v>137</v>
      </c>
      <c r="G912">
        <v>4</v>
      </c>
      <c r="H912" t="s">
        <v>18</v>
      </c>
      <c r="I912" t="s">
        <v>30</v>
      </c>
      <c r="J912">
        <v>4</v>
      </c>
      <c r="K912" t="s">
        <v>53</v>
      </c>
      <c r="L912" t="s">
        <v>21</v>
      </c>
      <c r="M912" t="s">
        <v>54</v>
      </c>
      <c r="N912">
        <v>35</v>
      </c>
      <c r="O912">
        <v>27</v>
      </c>
      <c r="P912">
        <v>2031</v>
      </c>
      <c r="Q912">
        <v>18750</v>
      </c>
    </row>
    <row r="913" spans="1:17" x14ac:dyDescent="0.25">
      <c r="A913" t="s">
        <v>186</v>
      </c>
      <c r="B913" s="1" t="s">
        <v>893</v>
      </c>
      <c r="C913">
        <v>2015</v>
      </c>
      <c r="D913" s="15">
        <f>DATE(cars[[#This Row],[year_1]],1,1)</f>
        <v>42005</v>
      </c>
      <c r="E913" t="s">
        <v>29</v>
      </c>
      <c r="F913" s="4">
        <v>138</v>
      </c>
      <c r="G913">
        <v>4</v>
      </c>
      <c r="H913" t="s">
        <v>33</v>
      </c>
      <c r="I913" t="s">
        <v>30</v>
      </c>
      <c r="J913">
        <v>4</v>
      </c>
      <c r="K913" t="s">
        <v>49</v>
      </c>
      <c r="L913" t="s">
        <v>21</v>
      </c>
      <c r="M913" t="s">
        <v>32</v>
      </c>
      <c r="N913">
        <v>37</v>
      </c>
      <c r="O913">
        <v>27</v>
      </c>
      <c r="P913">
        <v>1385</v>
      </c>
      <c r="Q913">
        <v>19680</v>
      </c>
    </row>
    <row r="914" spans="1:17" x14ac:dyDescent="0.25">
      <c r="A914" t="s">
        <v>186</v>
      </c>
      <c r="B914" s="1" t="s">
        <v>893</v>
      </c>
      <c r="C914">
        <v>2015</v>
      </c>
      <c r="D914" s="15">
        <f>DATE(cars[[#This Row],[year_1]],1,1)</f>
        <v>42005</v>
      </c>
      <c r="E914" t="s">
        <v>29</v>
      </c>
      <c r="F914" s="4">
        <v>138</v>
      </c>
      <c r="G914">
        <v>4</v>
      </c>
      <c r="H914" t="s">
        <v>18</v>
      </c>
      <c r="I914" t="s">
        <v>30</v>
      </c>
      <c r="J914">
        <v>4</v>
      </c>
      <c r="K914" t="s">
        <v>53</v>
      </c>
      <c r="L914" t="s">
        <v>21</v>
      </c>
      <c r="M914" t="s">
        <v>54</v>
      </c>
      <c r="N914">
        <v>34</v>
      </c>
      <c r="O914">
        <v>27</v>
      </c>
      <c r="P914">
        <v>1385</v>
      </c>
      <c r="Q914">
        <v>20545</v>
      </c>
    </row>
    <row r="915" spans="1:17" x14ac:dyDescent="0.25">
      <c r="A915" t="s">
        <v>186</v>
      </c>
      <c r="B915" s="1" t="s">
        <v>893</v>
      </c>
      <c r="C915">
        <v>2015</v>
      </c>
      <c r="D915" s="15">
        <f>DATE(cars[[#This Row],[year_1]],1,1)</f>
        <v>42005</v>
      </c>
      <c r="E915" t="s">
        <v>29</v>
      </c>
      <c r="F915" s="4">
        <v>138</v>
      </c>
      <c r="G915">
        <v>4</v>
      </c>
      <c r="H915" t="s">
        <v>33</v>
      </c>
      <c r="I915" t="s">
        <v>30</v>
      </c>
      <c r="J915">
        <v>4</v>
      </c>
      <c r="K915" t="s">
        <v>53</v>
      </c>
      <c r="L915" t="s">
        <v>21</v>
      </c>
      <c r="M915" t="s">
        <v>54</v>
      </c>
      <c r="N915">
        <v>37</v>
      </c>
      <c r="O915">
        <v>27</v>
      </c>
      <c r="P915">
        <v>1385</v>
      </c>
      <c r="Q915">
        <v>20245</v>
      </c>
    </row>
    <row r="916" spans="1:17" x14ac:dyDescent="0.25">
      <c r="A916" t="s">
        <v>186</v>
      </c>
      <c r="B916" s="1" t="s">
        <v>893</v>
      </c>
      <c r="C916">
        <v>2015</v>
      </c>
      <c r="D916" s="15">
        <f>DATE(cars[[#This Row],[year_1]],1,1)</f>
        <v>42005</v>
      </c>
      <c r="E916" t="s">
        <v>29</v>
      </c>
      <c r="F916" s="4">
        <v>138</v>
      </c>
      <c r="G916">
        <v>4</v>
      </c>
      <c r="H916" t="s">
        <v>18</v>
      </c>
      <c r="I916" t="s">
        <v>30</v>
      </c>
      <c r="J916">
        <v>4</v>
      </c>
      <c r="K916" t="s">
        <v>49</v>
      </c>
      <c r="L916" t="s">
        <v>21</v>
      </c>
      <c r="M916" t="s">
        <v>32</v>
      </c>
      <c r="N916">
        <v>34</v>
      </c>
      <c r="O916">
        <v>27</v>
      </c>
      <c r="P916">
        <v>1385</v>
      </c>
      <c r="Q916">
        <v>19945</v>
      </c>
    </row>
    <row r="917" spans="1:17" x14ac:dyDescent="0.25">
      <c r="A917" t="s">
        <v>186</v>
      </c>
      <c r="B917" s="1" t="s">
        <v>893</v>
      </c>
      <c r="C917">
        <v>2016</v>
      </c>
      <c r="D917" s="15">
        <f>DATE(cars[[#This Row],[year_1]],1,1)</f>
        <v>42370</v>
      </c>
      <c r="E917" t="s">
        <v>29</v>
      </c>
      <c r="F917" s="4">
        <v>138</v>
      </c>
      <c r="G917">
        <v>4</v>
      </c>
      <c r="H917" t="s">
        <v>18</v>
      </c>
      <c r="I917" t="s">
        <v>30</v>
      </c>
      <c r="J917">
        <v>4</v>
      </c>
      <c r="K917" t="s">
        <v>49</v>
      </c>
      <c r="L917" t="s">
        <v>21</v>
      </c>
      <c r="M917" t="s">
        <v>32</v>
      </c>
      <c r="N917">
        <v>34</v>
      </c>
      <c r="O917">
        <v>27</v>
      </c>
      <c r="P917">
        <v>1385</v>
      </c>
      <c r="Q917">
        <v>20095</v>
      </c>
    </row>
    <row r="918" spans="1:17" x14ac:dyDescent="0.25">
      <c r="A918" t="s">
        <v>186</v>
      </c>
      <c r="B918" s="1" t="s">
        <v>893</v>
      </c>
      <c r="C918">
        <v>2016</v>
      </c>
      <c r="D918" s="15">
        <f>DATE(cars[[#This Row],[year_1]],1,1)</f>
        <v>42370</v>
      </c>
      <c r="E918" t="s">
        <v>29</v>
      </c>
      <c r="F918" s="4">
        <v>138</v>
      </c>
      <c r="G918">
        <v>4</v>
      </c>
      <c r="H918" t="s">
        <v>33</v>
      </c>
      <c r="I918" t="s">
        <v>30</v>
      </c>
      <c r="J918">
        <v>4</v>
      </c>
      <c r="K918" t="s">
        <v>53</v>
      </c>
      <c r="L918" t="s">
        <v>21</v>
      </c>
      <c r="M918" t="s">
        <v>54</v>
      </c>
      <c r="N918">
        <v>37</v>
      </c>
      <c r="O918">
        <v>27</v>
      </c>
      <c r="P918">
        <v>1385</v>
      </c>
      <c r="Q918">
        <v>20345</v>
      </c>
    </row>
    <row r="919" spans="1:17" x14ac:dyDescent="0.25">
      <c r="A919" t="s">
        <v>186</v>
      </c>
      <c r="B919" s="1" t="s">
        <v>893</v>
      </c>
      <c r="C919">
        <v>2016</v>
      </c>
      <c r="D919" s="15">
        <f>DATE(cars[[#This Row],[year_1]],1,1)</f>
        <v>42370</v>
      </c>
      <c r="E919" t="s">
        <v>29</v>
      </c>
      <c r="F919" s="4">
        <v>138</v>
      </c>
      <c r="G919">
        <v>4</v>
      </c>
      <c r="H919" t="s">
        <v>33</v>
      </c>
      <c r="I919" t="s">
        <v>30</v>
      </c>
      <c r="J919">
        <v>4</v>
      </c>
      <c r="K919" t="s">
        <v>49</v>
      </c>
      <c r="L919" t="s">
        <v>21</v>
      </c>
      <c r="M919" t="s">
        <v>32</v>
      </c>
      <c r="N919">
        <v>37</v>
      </c>
      <c r="O919">
        <v>27</v>
      </c>
      <c r="P919">
        <v>1385</v>
      </c>
      <c r="Q919">
        <v>19780</v>
      </c>
    </row>
    <row r="920" spans="1:17" x14ac:dyDescent="0.25">
      <c r="A920" t="s">
        <v>186</v>
      </c>
      <c r="B920" s="1" t="s">
        <v>893</v>
      </c>
      <c r="C920">
        <v>2016</v>
      </c>
      <c r="D920" s="15">
        <f>DATE(cars[[#This Row],[year_1]],1,1)</f>
        <v>42370</v>
      </c>
      <c r="E920" t="s">
        <v>29</v>
      </c>
      <c r="F920" s="4">
        <v>138</v>
      </c>
      <c r="G920">
        <v>4</v>
      </c>
      <c r="H920" t="s">
        <v>18</v>
      </c>
      <c r="I920" t="s">
        <v>30</v>
      </c>
      <c r="J920">
        <v>4</v>
      </c>
      <c r="K920" t="s">
        <v>53</v>
      </c>
      <c r="L920" t="s">
        <v>21</v>
      </c>
      <c r="M920" t="s">
        <v>54</v>
      </c>
      <c r="N920">
        <v>34</v>
      </c>
      <c r="O920">
        <v>27</v>
      </c>
      <c r="P920">
        <v>1385</v>
      </c>
      <c r="Q920">
        <v>20095</v>
      </c>
    </row>
    <row r="921" spans="1:17" x14ac:dyDescent="0.25">
      <c r="A921" t="s">
        <v>186</v>
      </c>
      <c r="B921" s="1" t="s">
        <v>893</v>
      </c>
      <c r="C921">
        <v>2017</v>
      </c>
      <c r="D921" s="15">
        <f>DATE(cars[[#This Row],[year_1]],1,1)</f>
        <v>42736</v>
      </c>
      <c r="E921" t="s">
        <v>29</v>
      </c>
      <c r="F921" s="4">
        <v>138</v>
      </c>
      <c r="G921">
        <v>4</v>
      </c>
      <c r="H921" t="s">
        <v>33</v>
      </c>
      <c r="I921" t="s">
        <v>30</v>
      </c>
      <c r="J921">
        <v>4</v>
      </c>
      <c r="K921" t="s">
        <v>53</v>
      </c>
      <c r="L921" t="s">
        <v>21</v>
      </c>
      <c r="M921" t="s">
        <v>54</v>
      </c>
      <c r="N921">
        <v>36</v>
      </c>
      <c r="O921">
        <v>27</v>
      </c>
      <c r="P921">
        <v>1385</v>
      </c>
      <c r="Q921">
        <v>21215</v>
      </c>
    </row>
    <row r="922" spans="1:17" x14ac:dyDescent="0.25">
      <c r="A922" t="s">
        <v>186</v>
      </c>
      <c r="B922" s="1" t="s">
        <v>893</v>
      </c>
      <c r="C922">
        <v>2017</v>
      </c>
      <c r="D922" s="15">
        <f>DATE(cars[[#This Row],[year_1]],1,1)</f>
        <v>42736</v>
      </c>
      <c r="E922" t="s">
        <v>29</v>
      </c>
      <c r="F922" s="4">
        <v>138</v>
      </c>
      <c r="G922">
        <v>4</v>
      </c>
      <c r="H922" t="s">
        <v>33</v>
      </c>
      <c r="I922" t="s">
        <v>30</v>
      </c>
      <c r="J922">
        <v>4</v>
      </c>
      <c r="K922" t="s">
        <v>49</v>
      </c>
      <c r="L922" t="s">
        <v>21</v>
      </c>
      <c r="M922" t="s">
        <v>32</v>
      </c>
      <c r="N922">
        <v>36</v>
      </c>
      <c r="O922">
        <v>27</v>
      </c>
      <c r="P922">
        <v>1385</v>
      </c>
      <c r="Q922">
        <v>20415</v>
      </c>
    </row>
    <row r="923" spans="1:17" x14ac:dyDescent="0.25">
      <c r="A923" t="s">
        <v>142</v>
      </c>
      <c r="B923" s="1" t="s">
        <v>143</v>
      </c>
      <c r="C923">
        <v>2014</v>
      </c>
      <c r="D923" s="15">
        <f>DATE(cars[[#This Row],[year_1]],1,1)</f>
        <v>41640</v>
      </c>
      <c r="E923" t="s">
        <v>29</v>
      </c>
      <c r="F923" s="4">
        <v>138</v>
      </c>
      <c r="G923">
        <v>4</v>
      </c>
      <c r="H923" t="s">
        <v>33</v>
      </c>
      <c r="I923" t="s">
        <v>30</v>
      </c>
      <c r="J923">
        <v>4</v>
      </c>
      <c r="K923" t="s">
        <v>53</v>
      </c>
      <c r="L923" t="s">
        <v>21</v>
      </c>
      <c r="M923" t="s">
        <v>54</v>
      </c>
      <c r="N923">
        <v>37</v>
      </c>
      <c r="O923">
        <v>27</v>
      </c>
      <c r="P923">
        <v>1439</v>
      </c>
      <c r="Q923">
        <v>17395</v>
      </c>
    </row>
    <row r="924" spans="1:17" x14ac:dyDescent="0.25">
      <c r="A924" t="s">
        <v>142</v>
      </c>
      <c r="B924" s="1" t="s">
        <v>143</v>
      </c>
      <c r="C924">
        <v>2014</v>
      </c>
      <c r="D924" s="15">
        <f>DATE(cars[[#This Row],[year_1]],1,1)</f>
        <v>41640</v>
      </c>
      <c r="E924" t="s">
        <v>29</v>
      </c>
      <c r="F924" s="4">
        <v>138</v>
      </c>
      <c r="G924">
        <v>4</v>
      </c>
      <c r="H924" t="s">
        <v>18</v>
      </c>
      <c r="I924" t="s">
        <v>30</v>
      </c>
      <c r="J924">
        <v>4</v>
      </c>
      <c r="K924" t="s">
        <v>53</v>
      </c>
      <c r="L924" t="s">
        <v>21</v>
      </c>
      <c r="M924" t="s">
        <v>54</v>
      </c>
      <c r="N924">
        <v>38</v>
      </c>
      <c r="O924">
        <v>27</v>
      </c>
      <c r="P924">
        <v>1439</v>
      </c>
      <c r="Q924">
        <v>14895</v>
      </c>
    </row>
    <row r="925" spans="1:17" x14ac:dyDescent="0.25">
      <c r="A925" t="s">
        <v>142</v>
      </c>
      <c r="B925" s="1" t="s">
        <v>143</v>
      </c>
      <c r="C925">
        <v>2014</v>
      </c>
      <c r="D925" s="15">
        <f>DATE(cars[[#This Row],[year_1]],1,1)</f>
        <v>41640</v>
      </c>
      <c r="E925" t="s">
        <v>29</v>
      </c>
      <c r="F925" s="4">
        <v>138</v>
      </c>
      <c r="G925">
        <v>4</v>
      </c>
      <c r="H925" t="s">
        <v>33</v>
      </c>
      <c r="I925" t="s">
        <v>30</v>
      </c>
      <c r="J925">
        <v>4</v>
      </c>
      <c r="K925" t="s">
        <v>49</v>
      </c>
      <c r="L925" t="s">
        <v>21</v>
      </c>
      <c r="M925" t="s">
        <v>32</v>
      </c>
      <c r="N925">
        <v>37</v>
      </c>
      <c r="O925">
        <v>27</v>
      </c>
      <c r="P925">
        <v>1439</v>
      </c>
      <c r="Q925">
        <v>15645</v>
      </c>
    </row>
    <row r="926" spans="1:17" x14ac:dyDescent="0.25">
      <c r="A926" t="s">
        <v>142</v>
      </c>
      <c r="B926" s="1" t="s">
        <v>143</v>
      </c>
      <c r="C926">
        <v>2014</v>
      </c>
      <c r="D926" s="15">
        <f>DATE(cars[[#This Row],[year_1]],1,1)</f>
        <v>41640</v>
      </c>
      <c r="E926" t="s">
        <v>29</v>
      </c>
      <c r="F926" s="4">
        <v>138</v>
      </c>
      <c r="G926">
        <v>4</v>
      </c>
      <c r="H926" t="s">
        <v>33</v>
      </c>
      <c r="I926" t="s">
        <v>30</v>
      </c>
      <c r="J926">
        <v>4</v>
      </c>
      <c r="K926" t="s">
        <v>53</v>
      </c>
      <c r="L926" t="s">
        <v>21</v>
      </c>
      <c r="M926" t="s">
        <v>54</v>
      </c>
      <c r="N926">
        <v>37</v>
      </c>
      <c r="O926">
        <v>27</v>
      </c>
      <c r="P926">
        <v>1439</v>
      </c>
      <c r="Q926">
        <v>16095</v>
      </c>
    </row>
    <row r="927" spans="1:17" x14ac:dyDescent="0.25">
      <c r="A927" t="s">
        <v>142</v>
      </c>
      <c r="B927" s="1" t="s">
        <v>143</v>
      </c>
      <c r="C927">
        <v>2014</v>
      </c>
      <c r="D927" s="15">
        <f>DATE(cars[[#This Row],[year_1]],1,1)</f>
        <v>41640</v>
      </c>
      <c r="E927" t="s">
        <v>29</v>
      </c>
      <c r="F927" s="4">
        <v>138</v>
      </c>
      <c r="G927">
        <v>4</v>
      </c>
      <c r="H927" t="s">
        <v>18</v>
      </c>
      <c r="I927" t="s">
        <v>30</v>
      </c>
      <c r="J927">
        <v>4</v>
      </c>
      <c r="K927" t="s">
        <v>49</v>
      </c>
      <c r="L927" t="s">
        <v>21</v>
      </c>
      <c r="M927" t="s">
        <v>32</v>
      </c>
      <c r="N927">
        <v>38</v>
      </c>
      <c r="O927">
        <v>27</v>
      </c>
      <c r="P927">
        <v>1439</v>
      </c>
      <c r="Q927">
        <v>14645</v>
      </c>
    </row>
    <row r="928" spans="1:17" x14ac:dyDescent="0.25">
      <c r="A928" t="s">
        <v>142</v>
      </c>
      <c r="B928" s="1" t="s">
        <v>143</v>
      </c>
      <c r="C928">
        <v>2014</v>
      </c>
      <c r="D928" s="15">
        <f>DATE(cars[[#This Row],[year_1]],1,1)</f>
        <v>41640</v>
      </c>
      <c r="E928" t="s">
        <v>29</v>
      </c>
      <c r="F928" s="4">
        <v>138</v>
      </c>
      <c r="G928">
        <v>4</v>
      </c>
      <c r="H928" t="s">
        <v>18</v>
      </c>
      <c r="I928" t="s">
        <v>30</v>
      </c>
      <c r="J928">
        <v>4</v>
      </c>
      <c r="K928" t="s">
        <v>53</v>
      </c>
      <c r="L928" t="s">
        <v>21</v>
      </c>
      <c r="M928" t="s">
        <v>54</v>
      </c>
      <c r="N928">
        <v>38</v>
      </c>
      <c r="O928">
        <v>27</v>
      </c>
      <c r="P928">
        <v>1439</v>
      </c>
      <c r="Q928">
        <v>16395</v>
      </c>
    </row>
    <row r="929" spans="1:17" x14ac:dyDescent="0.25">
      <c r="A929" t="s">
        <v>178</v>
      </c>
      <c r="B929" s="1" t="s">
        <v>807</v>
      </c>
      <c r="C929">
        <v>2015</v>
      </c>
      <c r="D929" s="15">
        <f>DATE(cars[[#This Row],[year_1]],1,1)</f>
        <v>42005</v>
      </c>
      <c r="E929" t="s">
        <v>29</v>
      </c>
      <c r="F929" s="4">
        <v>138</v>
      </c>
      <c r="G929">
        <v>4</v>
      </c>
      <c r="H929" t="s">
        <v>33</v>
      </c>
      <c r="I929" t="s">
        <v>30</v>
      </c>
      <c r="J929">
        <v>4</v>
      </c>
      <c r="K929" t="s">
        <v>49</v>
      </c>
      <c r="L929" t="s">
        <v>21</v>
      </c>
      <c r="M929" t="s">
        <v>32</v>
      </c>
      <c r="N929">
        <v>37</v>
      </c>
      <c r="O929">
        <v>27</v>
      </c>
      <c r="P929">
        <v>1720</v>
      </c>
      <c r="Q929">
        <v>15190</v>
      </c>
    </row>
    <row r="930" spans="1:17" x14ac:dyDescent="0.25">
      <c r="A930" t="s">
        <v>178</v>
      </c>
      <c r="B930" s="1" t="s">
        <v>807</v>
      </c>
      <c r="C930">
        <v>2015</v>
      </c>
      <c r="D930" s="15">
        <f>DATE(cars[[#This Row],[year_1]],1,1)</f>
        <v>42005</v>
      </c>
      <c r="E930" t="s">
        <v>29</v>
      </c>
      <c r="F930" s="4">
        <v>138</v>
      </c>
      <c r="G930">
        <v>4</v>
      </c>
      <c r="H930" t="s">
        <v>33</v>
      </c>
      <c r="I930" t="s">
        <v>30</v>
      </c>
      <c r="J930">
        <v>4</v>
      </c>
      <c r="K930" t="s">
        <v>53</v>
      </c>
      <c r="L930" t="s">
        <v>21</v>
      </c>
      <c r="M930" t="s">
        <v>54</v>
      </c>
      <c r="N930">
        <v>37</v>
      </c>
      <c r="O930">
        <v>27</v>
      </c>
      <c r="P930">
        <v>1720</v>
      </c>
      <c r="Q930">
        <v>18290</v>
      </c>
    </row>
    <row r="931" spans="1:17" x14ac:dyDescent="0.25">
      <c r="A931" t="s">
        <v>178</v>
      </c>
      <c r="B931" s="1" t="s">
        <v>807</v>
      </c>
      <c r="C931">
        <v>2015</v>
      </c>
      <c r="D931" s="15">
        <f>DATE(cars[[#This Row],[year_1]],1,1)</f>
        <v>42005</v>
      </c>
      <c r="E931" t="s">
        <v>29</v>
      </c>
      <c r="F931" s="4">
        <v>138</v>
      </c>
      <c r="G931">
        <v>4</v>
      </c>
      <c r="H931" t="s">
        <v>18</v>
      </c>
      <c r="I931" t="s">
        <v>30</v>
      </c>
      <c r="J931">
        <v>4</v>
      </c>
      <c r="K931" t="s">
        <v>53</v>
      </c>
      <c r="L931" t="s">
        <v>21</v>
      </c>
      <c r="M931" t="s">
        <v>54</v>
      </c>
      <c r="N931">
        <v>37</v>
      </c>
      <c r="O931">
        <v>27</v>
      </c>
      <c r="P931">
        <v>1720</v>
      </c>
      <c r="Q931">
        <v>13990</v>
      </c>
    </row>
    <row r="932" spans="1:17" x14ac:dyDescent="0.25">
      <c r="A932" t="s">
        <v>178</v>
      </c>
      <c r="B932" s="1" t="s">
        <v>807</v>
      </c>
      <c r="C932">
        <v>2015</v>
      </c>
      <c r="D932" s="15">
        <f>DATE(cars[[#This Row],[year_1]],1,1)</f>
        <v>42005</v>
      </c>
      <c r="E932" t="s">
        <v>29</v>
      </c>
      <c r="F932" s="4">
        <v>138</v>
      </c>
      <c r="G932">
        <v>4</v>
      </c>
      <c r="H932" t="s">
        <v>33</v>
      </c>
      <c r="I932" t="s">
        <v>30</v>
      </c>
      <c r="J932">
        <v>4</v>
      </c>
      <c r="K932" t="s">
        <v>49</v>
      </c>
      <c r="L932" t="s">
        <v>21</v>
      </c>
      <c r="M932" t="s">
        <v>32</v>
      </c>
      <c r="N932">
        <v>37</v>
      </c>
      <c r="O932">
        <v>27</v>
      </c>
      <c r="P932">
        <v>1720</v>
      </c>
      <c r="Q932">
        <v>18090</v>
      </c>
    </row>
    <row r="933" spans="1:17" x14ac:dyDescent="0.25">
      <c r="A933" t="s">
        <v>178</v>
      </c>
      <c r="B933" s="1" t="s">
        <v>807</v>
      </c>
      <c r="C933">
        <v>2015</v>
      </c>
      <c r="D933" s="15">
        <f>DATE(cars[[#This Row],[year_1]],1,1)</f>
        <v>42005</v>
      </c>
      <c r="E933" t="s">
        <v>29</v>
      </c>
      <c r="F933" s="4">
        <v>138</v>
      </c>
      <c r="G933">
        <v>4</v>
      </c>
      <c r="H933" t="s">
        <v>33</v>
      </c>
      <c r="I933" t="s">
        <v>30</v>
      </c>
      <c r="J933">
        <v>4</v>
      </c>
      <c r="K933" t="s">
        <v>53</v>
      </c>
      <c r="L933" t="s">
        <v>21</v>
      </c>
      <c r="M933" t="s">
        <v>54</v>
      </c>
      <c r="N933">
        <v>37</v>
      </c>
      <c r="O933">
        <v>27</v>
      </c>
      <c r="P933">
        <v>1720</v>
      </c>
      <c r="Q933">
        <v>17190</v>
      </c>
    </row>
    <row r="934" spans="1:17" x14ac:dyDescent="0.25">
      <c r="A934" t="s">
        <v>178</v>
      </c>
      <c r="B934" s="1" t="s">
        <v>807</v>
      </c>
      <c r="C934">
        <v>2015</v>
      </c>
      <c r="D934" s="15">
        <f>DATE(cars[[#This Row],[year_1]],1,1)</f>
        <v>42005</v>
      </c>
      <c r="E934" t="s">
        <v>29</v>
      </c>
      <c r="F934" s="4">
        <v>138</v>
      </c>
      <c r="G934">
        <v>4</v>
      </c>
      <c r="H934" t="s">
        <v>33</v>
      </c>
      <c r="I934" t="s">
        <v>30</v>
      </c>
      <c r="J934">
        <v>4</v>
      </c>
      <c r="K934" t="s">
        <v>49</v>
      </c>
      <c r="L934" t="s">
        <v>21</v>
      </c>
      <c r="M934" t="s">
        <v>32</v>
      </c>
      <c r="N934">
        <v>37</v>
      </c>
      <c r="O934">
        <v>27</v>
      </c>
      <c r="P934">
        <v>1720</v>
      </c>
      <c r="Q934">
        <v>16990</v>
      </c>
    </row>
    <row r="935" spans="1:17" x14ac:dyDescent="0.25">
      <c r="A935" t="s">
        <v>178</v>
      </c>
      <c r="B935" s="1" t="s">
        <v>807</v>
      </c>
      <c r="C935">
        <v>2015</v>
      </c>
      <c r="D935" s="15">
        <f>DATE(cars[[#This Row],[year_1]],1,1)</f>
        <v>42005</v>
      </c>
      <c r="E935" t="s">
        <v>29</v>
      </c>
      <c r="F935" s="4">
        <v>138</v>
      </c>
      <c r="G935">
        <v>4</v>
      </c>
      <c r="H935" t="s">
        <v>33</v>
      </c>
      <c r="I935" t="s">
        <v>30</v>
      </c>
      <c r="J935">
        <v>4</v>
      </c>
      <c r="K935" t="s">
        <v>53</v>
      </c>
      <c r="L935" t="s">
        <v>21</v>
      </c>
      <c r="M935" t="s">
        <v>54</v>
      </c>
      <c r="N935">
        <v>37</v>
      </c>
      <c r="O935">
        <v>27</v>
      </c>
      <c r="P935">
        <v>1720</v>
      </c>
      <c r="Q935">
        <v>15290</v>
      </c>
    </row>
    <row r="936" spans="1:17" x14ac:dyDescent="0.25">
      <c r="A936" t="s">
        <v>178</v>
      </c>
      <c r="B936" s="1" t="s">
        <v>807</v>
      </c>
      <c r="C936">
        <v>2015</v>
      </c>
      <c r="D936" s="15">
        <f>DATE(cars[[#This Row],[year_1]],1,1)</f>
        <v>42005</v>
      </c>
      <c r="E936" t="s">
        <v>29</v>
      </c>
      <c r="F936" s="4">
        <v>138</v>
      </c>
      <c r="G936">
        <v>4</v>
      </c>
      <c r="H936" t="s">
        <v>18</v>
      </c>
      <c r="I936" t="s">
        <v>30</v>
      </c>
      <c r="J936">
        <v>4</v>
      </c>
      <c r="K936" t="s">
        <v>49</v>
      </c>
      <c r="L936" t="s">
        <v>21</v>
      </c>
      <c r="M936" t="s">
        <v>32</v>
      </c>
      <c r="N936">
        <v>37</v>
      </c>
      <c r="O936">
        <v>27</v>
      </c>
      <c r="P936">
        <v>1720</v>
      </c>
      <c r="Q936">
        <v>13990</v>
      </c>
    </row>
    <row r="937" spans="1:17" x14ac:dyDescent="0.25">
      <c r="A937" t="s">
        <v>178</v>
      </c>
      <c r="B937" s="1" t="s">
        <v>807</v>
      </c>
      <c r="C937">
        <v>2016</v>
      </c>
      <c r="D937" s="15">
        <f>DATE(cars[[#This Row],[year_1]],1,1)</f>
        <v>42370</v>
      </c>
      <c r="E937" t="s">
        <v>29</v>
      </c>
      <c r="F937" s="4">
        <v>138</v>
      </c>
      <c r="G937">
        <v>4</v>
      </c>
      <c r="H937" t="s">
        <v>33</v>
      </c>
      <c r="I937" t="s">
        <v>30</v>
      </c>
      <c r="J937">
        <v>4</v>
      </c>
      <c r="K937" t="s">
        <v>49</v>
      </c>
      <c r="L937" t="s">
        <v>21</v>
      </c>
      <c r="M937" t="s">
        <v>32</v>
      </c>
      <c r="N937">
        <v>37</v>
      </c>
      <c r="O937">
        <v>27</v>
      </c>
      <c r="P937">
        <v>1720</v>
      </c>
      <c r="Q937">
        <v>20755</v>
      </c>
    </row>
    <row r="938" spans="1:17" x14ac:dyDescent="0.25">
      <c r="A938" t="s">
        <v>178</v>
      </c>
      <c r="B938" s="1" t="s">
        <v>807</v>
      </c>
      <c r="C938">
        <v>2016</v>
      </c>
      <c r="D938" s="15">
        <f>DATE(cars[[#This Row],[year_1]],1,1)</f>
        <v>42370</v>
      </c>
      <c r="E938" t="s">
        <v>29</v>
      </c>
      <c r="F938" s="4">
        <v>138</v>
      </c>
      <c r="G938">
        <v>4</v>
      </c>
      <c r="H938" t="s">
        <v>33</v>
      </c>
      <c r="I938" t="s">
        <v>30</v>
      </c>
      <c r="J938">
        <v>4</v>
      </c>
      <c r="K938" t="s">
        <v>49</v>
      </c>
      <c r="L938" t="s">
        <v>21</v>
      </c>
      <c r="M938" t="s">
        <v>32</v>
      </c>
      <c r="N938">
        <v>37</v>
      </c>
      <c r="O938">
        <v>27</v>
      </c>
      <c r="P938">
        <v>1720</v>
      </c>
      <c r="Q938">
        <v>15395</v>
      </c>
    </row>
    <row r="939" spans="1:17" x14ac:dyDescent="0.25">
      <c r="A939" t="s">
        <v>178</v>
      </c>
      <c r="B939" s="1" t="s">
        <v>807</v>
      </c>
      <c r="C939">
        <v>2016</v>
      </c>
      <c r="D939" s="15">
        <f>DATE(cars[[#This Row],[year_1]],1,1)</f>
        <v>42370</v>
      </c>
      <c r="E939" t="s">
        <v>29</v>
      </c>
      <c r="F939" s="4">
        <v>138</v>
      </c>
      <c r="G939">
        <v>4</v>
      </c>
      <c r="H939" t="s">
        <v>18</v>
      </c>
      <c r="I939" t="s">
        <v>30</v>
      </c>
      <c r="J939">
        <v>4</v>
      </c>
      <c r="K939" t="s">
        <v>49</v>
      </c>
      <c r="L939" t="s">
        <v>21</v>
      </c>
      <c r="M939" t="s">
        <v>32</v>
      </c>
      <c r="N939">
        <v>38</v>
      </c>
      <c r="O939">
        <v>27</v>
      </c>
      <c r="P939">
        <v>1720</v>
      </c>
      <c r="Q939">
        <v>14165</v>
      </c>
    </row>
    <row r="940" spans="1:17" x14ac:dyDescent="0.25">
      <c r="A940" t="s">
        <v>178</v>
      </c>
      <c r="B940" s="1" t="s">
        <v>807</v>
      </c>
      <c r="C940">
        <v>2016</v>
      </c>
      <c r="D940" s="15">
        <f>DATE(cars[[#This Row],[year_1]],1,1)</f>
        <v>42370</v>
      </c>
      <c r="E940" t="s">
        <v>29</v>
      </c>
      <c r="F940" s="4">
        <v>138</v>
      </c>
      <c r="G940">
        <v>4</v>
      </c>
      <c r="H940" t="s">
        <v>33</v>
      </c>
      <c r="I940" t="s">
        <v>30</v>
      </c>
      <c r="J940">
        <v>4</v>
      </c>
      <c r="K940" t="s">
        <v>49</v>
      </c>
      <c r="L940" t="s">
        <v>21</v>
      </c>
      <c r="M940" t="s">
        <v>32</v>
      </c>
      <c r="N940">
        <v>37</v>
      </c>
      <c r="O940">
        <v>27</v>
      </c>
      <c r="P940">
        <v>1720</v>
      </c>
      <c r="Q940">
        <v>17755</v>
      </c>
    </row>
    <row r="941" spans="1:17" x14ac:dyDescent="0.25">
      <c r="A941" t="s">
        <v>178</v>
      </c>
      <c r="B941" s="1" t="s">
        <v>807</v>
      </c>
      <c r="C941">
        <v>2016</v>
      </c>
      <c r="D941" s="15">
        <f>DATE(cars[[#This Row],[year_1]],1,1)</f>
        <v>42370</v>
      </c>
      <c r="E941" t="s">
        <v>29</v>
      </c>
      <c r="F941" s="4">
        <v>138</v>
      </c>
      <c r="G941">
        <v>4</v>
      </c>
      <c r="H941" t="s">
        <v>33</v>
      </c>
      <c r="I941" t="s">
        <v>30</v>
      </c>
      <c r="J941">
        <v>4</v>
      </c>
      <c r="K941" t="s">
        <v>53</v>
      </c>
      <c r="L941" t="s">
        <v>21</v>
      </c>
      <c r="M941" t="s">
        <v>54</v>
      </c>
      <c r="N941">
        <v>37</v>
      </c>
      <c r="O941">
        <v>27</v>
      </c>
      <c r="P941">
        <v>1720</v>
      </c>
      <c r="Q941">
        <v>17905</v>
      </c>
    </row>
    <row r="942" spans="1:17" x14ac:dyDescent="0.25">
      <c r="A942" t="s">
        <v>178</v>
      </c>
      <c r="B942" s="1" t="s">
        <v>807</v>
      </c>
      <c r="C942">
        <v>2016</v>
      </c>
      <c r="D942" s="15">
        <f>DATE(cars[[#This Row],[year_1]],1,1)</f>
        <v>42370</v>
      </c>
      <c r="E942" t="s">
        <v>29</v>
      </c>
      <c r="F942" s="4">
        <v>138</v>
      </c>
      <c r="G942">
        <v>4</v>
      </c>
      <c r="H942" t="s">
        <v>33</v>
      </c>
      <c r="I942" t="s">
        <v>30</v>
      </c>
      <c r="J942">
        <v>4</v>
      </c>
      <c r="K942" t="s">
        <v>53</v>
      </c>
      <c r="L942" t="s">
        <v>21</v>
      </c>
      <c r="M942" t="s">
        <v>54</v>
      </c>
      <c r="N942">
        <v>37</v>
      </c>
      <c r="O942">
        <v>27</v>
      </c>
      <c r="P942">
        <v>1720</v>
      </c>
      <c r="Q942">
        <v>15495</v>
      </c>
    </row>
    <row r="943" spans="1:17" x14ac:dyDescent="0.25">
      <c r="A943" t="s">
        <v>178</v>
      </c>
      <c r="B943" s="1" t="s">
        <v>807</v>
      </c>
      <c r="C943">
        <v>2016</v>
      </c>
      <c r="D943" s="15">
        <f>DATE(cars[[#This Row],[year_1]],1,1)</f>
        <v>42370</v>
      </c>
      <c r="E943" t="s">
        <v>29</v>
      </c>
      <c r="F943" s="4">
        <v>138</v>
      </c>
      <c r="G943">
        <v>4</v>
      </c>
      <c r="H943" t="s">
        <v>33</v>
      </c>
      <c r="I943" t="s">
        <v>30</v>
      </c>
      <c r="J943">
        <v>4</v>
      </c>
      <c r="K943" t="s">
        <v>53</v>
      </c>
      <c r="L943" t="s">
        <v>21</v>
      </c>
      <c r="M943" t="s">
        <v>54</v>
      </c>
      <c r="N943">
        <v>37</v>
      </c>
      <c r="O943">
        <v>27</v>
      </c>
      <c r="P943">
        <v>1720</v>
      </c>
      <c r="Q943">
        <v>20905</v>
      </c>
    </row>
    <row r="944" spans="1:17" x14ac:dyDescent="0.25">
      <c r="A944" t="s">
        <v>178</v>
      </c>
      <c r="B944" s="1" t="s">
        <v>807</v>
      </c>
      <c r="C944">
        <v>2017</v>
      </c>
      <c r="D944" s="15">
        <f>DATE(cars[[#This Row],[year_1]],1,1)</f>
        <v>42736</v>
      </c>
      <c r="E944" t="s">
        <v>29</v>
      </c>
      <c r="F944" s="4">
        <v>138</v>
      </c>
      <c r="G944">
        <v>4</v>
      </c>
      <c r="H944" t="s">
        <v>33</v>
      </c>
      <c r="I944" t="s">
        <v>30</v>
      </c>
      <c r="J944">
        <v>4</v>
      </c>
      <c r="K944" t="s">
        <v>49</v>
      </c>
      <c r="L944" t="s">
        <v>21</v>
      </c>
      <c r="M944" t="s">
        <v>32</v>
      </c>
      <c r="N944">
        <v>36</v>
      </c>
      <c r="O944">
        <v>27</v>
      </c>
      <c r="P944">
        <v>1720</v>
      </c>
      <c r="Q944">
        <v>17755</v>
      </c>
    </row>
    <row r="945" spans="1:17" x14ac:dyDescent="0.25">
      <c r="A945" t="s">
        <v>178</v>
      </c>
      <c r="B945" s="1" t="s">
        <v>807</v>
      </c>
      <c r="C945">
        <v>2017</v>
      </c>
      <c r="D945" s="15">
        <f>DATE(cars[[#This Row],[year_1]],1,1)</f>
        <v>42736</v>
      </c>
      <c r="E945" t="s">
        <v>29</v>
      </c>
      <c r="F945" s="4">
        <v>138</v>
      </c>
      <c r="G945">
        <v>4</v>
      </c>
      <c r="H945" t="s">
        <v>33</v>
      </c>
      <c r="I945" t="s">
        <v>30</v>
      </c>
      <c r="J945">
        <v>4</v>
      </c>
      <c r="K945" t="s">
        <v>53</v>
      </c>
      <c r="L945" t="s">
        <v>21</v>
      </c>
      <c r="M945" t="s">
        <v>54</v>
      </c>
      <c r="N945">
        <v>36</v>
      </c>
      <c r="O945">
        <v>27</v>
      </c>
      <c r="P945">
        <v>1720</v>
      </c>
      <c r="Q945">
        <v>15495</v>
      </c>
    </row>
    <row r="946" spans="1:17" x14ac:dyDescent="0.25">
      <c r="A946" t="s">
        <v>178</v>
      </c>
      <c r="B946" s="1" t="s">
        <v>807</v>
      </c>
      <c r="C946">
        <v>2017</v>
      </c>
      <c r="D946" s="15">
        <f>DATE(cars[[#This Row],[year_1]],1,1)</f>
        <v>42736</v>
      </c>
      <c r="E946" t="s">
        <v>29</v>
      </c>
      <c r="F946" s="4">
        <v>138</v>
      </c>
      <c r="G946">
        <v>4</v>
      </c>
      <c r="H946" t="s">
        <v>33</v>
      </c>
      <c r="I946" t="s">
        <v>30</v>
      </c>
      <c r="J946">
        <v>4</v>
      </c>
      <c r="K946" t="s">
        <v>53</v>
      </c>
      <c r="L946" t="s">
        <v>21</v>
      </c>
      <c r="M946" t="s">
        <v>54</v>
      </c>
      <c r="N946">
        <v>36</v>
      </c>
      <c r="O946">
        <v>27</v>
      </c>
      <c r="P946">
        <v>1720</v>
      </c>
      <c r="Q946">
        <v>17905</v>
      </c>
    </row>
    <row r="947" spans="1:17" x14ac:dyDescent="0.25">
      <c r="A947" t="s">
        <v>178</v>
      </c>
      <c r="B947" s="1" t="s">
        <v>807</v>
      </c>
      <c r="C947">
        <v>2017</v>
      </c>
      <c r="D947" s="15">
        <f>DATE(cars[[#This Row],[year_1]],1,1)</f>
        <v>42736</v>
      </c>
      <c r="E947" t="s">
        <v>29</v>
      </c>
      <c r="F947" s="4">
        <v>138</v>
      </c>
      <c r="G947">
        <v>4</v>
      </c>
      <c r="H947" t="s">
        <v>18</v>
      </c>
      <c r="I947" t="s">
        <v>30</v>
      </c>
      <c r="J947">
        <v>4</v>
      </c>
      <c r="K947" t="s">
        <v>49</v>
      </c>
      <c r="L947" t="s">
        <v>21</v>
      </c>
      <c r="M947" t="s">
        <v>32</v>
      </c>
      <c r="N947">
        <v>36</v>
      </c>
      <c r="O947">
        <v>27</v>
      </c>
      <c r="P947">
        <v>1720</v>
      </c>
      <c r="Q947">
        <v>14165</v>
      </c>
    </row>
    <row r="948" spans="1:17" x14ac:dyDescent="0.25">
      <c r="A948" t="s">
        <v>178</v>
      </c>
      <c r="B948" s="1" t="s">
        <v>807</v>
      </c>
      <c r="C948">
        <v>2017</v>
      </c>
      <c r="D948" s="15">
        <f>DATE(cars[[#This Row],[year_1]],1,1)</f>
        <v>42736</v>
      </c>
      <c r="E948" t="s">
        <v>29</v>
      </c>
      <c r="F948" s="4">
        <v>138</v>
      </c>
      <c r="G948">
        <v>4</v>
      </c>
      <c r="H948" t="s">
        <v>33</v>
      </c>
      <c r="I948" t="s">
        <v>30</v>
      </c>
      <c r="J948">
        <v>4</v>
      </c>
      <c r="K948" t="s">
        <v>53</v>
      </c>
      <c r="L948" t="s">
        <v>21</v>
      </c>
      <c r="M948" t="s">
        <v>54</v>
      </c>
      <c r="N948">
        <v>36</v>
      </c>
      <c r="O948">
        <v>27</v>
      </c>
      <c r="P948">
        <v>1720</v>
      </c>
      <c r="Q948">
        <v>20905</v>
      </c>
    </row>
    <row r="949" spans="1:17" x14ac:dyDescent="0.25">
      <c r="A949" t="s">
        <v>178</v>
      </c>
      <c r="B949" s="1" t="s">
        <v>807</v>
      </c>
      <c r="C949">
        <v>2017</v>
      </c>
      <c r="D949" s="15">
        <f>DATE(cars[[#This Row],[year_1]],1,1)</f>
        <v>42736</v>
      </c>
      <c r="E949" t="s">
        <v>29</v>
      </c>
      <c r="F949" s="4">
        <v>138</v>
      </c>
      <c r="G949">
        <v>4</v>
      </c>
      <c r="H949" t="s">
        <v>33</v>
      </c>
      <c r="I949" t="s">
        <v>30</v>
      </c>
      <c r="J949">
        <v>4</v>
      </c>
      <c r="K949" t="s">
        <v>49</v>
      </c>
      <c r="L949" t="s">
        <v>21</v>
      </c>
      <c r="M949" t="s">
        <v>32</v>
      </c>
      <c r="N949">
        <v>36</v>
      </c>
      <c r="O949">
        <v>27</v>
      </c>
      <c r="P949">
        <v>1720</v>
      </c>
      <c r="Q949">
        <v>15395</v>
      </c>
    </row>
    <row r="950" spans="1:17" x14ac:dyDescent="0.25">
      <c r="A950" t="s">
        <v>146</v>
      </c>
      <c r="B950" s="1" t="s">
        <v>556</v>
      </c>
      <c r="C950">
        <v>2016</v>
      </c>
      <c r="D950" s="15">
        <f>DATE(cars[[#This Row],[year_1]],1,1)</f>
        <v>42370</v>
      </c>
      <c r="E950" t="s">
        <v>29</v>
      </c>
      <c r="F950" s="4">
        <v>141</v>
      </c>
      <c r="G950">
        <v>4</v>
      </c>
      <c r="H950" t="s">
        <v>33</v>
      </c>
      <c r="I950" t="s">
        <v>34</v>
      </c>
      <c r="J950">
        <v>4</v>
      </c>
      <c r="K950" t="s">
        <v>101</v>
      </c>
      <c r="L950" t="s">
        <v>21</v>
      </c>
      <c r="M950" t="s">
        <v>90</v>
      </c>
      <c r="N950">
        <v>32</v>
      </c>
      <c r="O950">
        <v>27</v>
      </c>
      <c r="P950">
        <v>2202</v>
      </c>
      <c r="Q950">
        <v>23365</v>
      </c>
    </row>
    <row r="951" spans="1:17" x14ac:dyDescent="0.25">
      <c r="A951" t="s">
        <v>146</v>
      </c>
      <c r="B951" s="1" t="s">
        <v>556</v>
      </c>
      <c r="C951">
        <v>2016</v>
      </c>
      <c r="D951" s="15">
        <f>DATE(cars[[#This Row],[year_1]],1,1)</f>
        <v>42370</v>
      </c>
      <c r="E951" t="s">
        <v>29</v>
      </c>
      <c r="F951" s="4">
        <v>141</v>
      </c>
      <c r="G951">
        <v>4</v>
      </c>
      <c r="H951" t="s">
        <v>33</v>
      </c>
      <c r="I951" t="s">
        <v>34</v>
      </c>
      <c r="J951">
        <v>4</v>
      </c>
      <c r="K951" t="s">
        <v>101</v>
      </c>
      <c r="L951" t="s">
        <v>21</v>
      </c>
      <c r="M951" t="s">
        <v>90</v>
      </c>
      <c r="N951">
        <v>32</v>
      </c>
      <c r="O951">
        <v>27</v>
      </c>
      <c r="P951">
        <v>2202</v>
      </c>
      <c r="Q951">
        <v>25990</v>
      </c>
    </row>
    <row r="952" spans="1:17" x14ac:dyDescent="0.25">
      <c r="A952" t="s">
        <v>146</v>
      </c>
      <c r="B952" s="1" t="s">
        <v>556</v>
      </c>
      <c r="C952">
        <v>2016</v>
      </c>
      <c r="D952" s="15">
        <f>DATE(cars[[#This Row],[year_1]],1,1)</f>
        <v>42370</v>
      </c>
      <c r="E952" t="s">
        <v>29</v>
      </c>
      <c r="F952" s="4">
        <v>141</v>
      </c>
      <c r="G952">
        <v>4</v>
      </c>
      <c r="H952" t="s">
        <v>33</v>
      </c>
      <c r="I952" t="s">
        <v>34</v>
      </c>
      <c r="J952">
        <v>4</v>
      </c>
      <c r="K952" t="s">
        <v>101</v>
      </c>
      <c r="L952" t="s">
        <v>21</v>
      </c>
      <c r="M952" t="s">
        <v>90</v>
      </c>
      <c r="N952">
        <v>32</v>
      </c>
      <c r="O952">
        <v>27</v>
      </c>
      <c r="P952">
        <v>2202</v>
      </c>
      <c r="Q952">
        <v>21315</v>
      </c>
    </row>
    <row r="953" spans="1:17" x14ac:dyDescent="0.25">
      <c r="A953" t="s">
        <v>146</v>
      </c>
      <c r="B953" s="1" t="s">
        <v>556</v>
      </c>
      <c r="C953">
        <v>2017</v>
      </c>
      <c r="D953" s="15">
        <f>DATE(cars[[#This Row],[year_1]],1,1)</f>
        <v>42736</v>
      </c>
      <c r="E953" t="s">
        <v>29</v>
      </c>
      <c r="F953" s="4">
        <v>141</v>
      </c>
      <c r="G953">
        <v>4</v>
      </c>
      <c r="H953" t="s">
        <v>33</v>
      </c>
      <c r="I953" t="s">
        <v>34</v>
      </c>
      <c r="J953">
        <v>4</v>
      </c>
      <c r="K953" t="s">
        <v>101</v>
      </c>
      <c r="L953" t="s">
        <v>21</v>
      </c>
      <c r="M953" t="s">
        <v>90</v>
      </c>
      <c r="N953">
        <v>31</v>
      </c>
      <c r="O953">
        <v>27</v>
      </c>
      <c r="P953">
        <v>2202</v>
      </c>
      <c r="Q953">
        <v>23515</v>
      </c>
    </row>
    <row r="954" spans="1:17" x14ac:dyDescent="0.25">
      <c r="A954" t="s">
        <v>146</v>
      </c>
      <c r="B954" s="1" t="s">
        <v>556</v>
      </c>
      <c r="C954">
        <v>2017</v>
      </c>
      <c r="D954" s="15">
        <f>DATE(cars[[#This Row],[year_1]],1,1)</f>
        <v>42736</v>
      </c>
      <c r="E954" t="s">
        <v>29</v>
      </c>
      <c r="F954" s="4">
        <v>141</v>
      </c>
      <c r="G954">
        <v>4</v>
      </c>
      <c r="H954" t="s">
        <v>33</v>
      </c>
      <c r="I954" t="s">
        <v>34</v>
      </c>
      <c r="J954">
        <v>4</v>
      </c>
      <c r="K954" t="s">
        <v>101</v>
      </c>
      <c r="L954" t="s">
        <v>21</v>
      </c>
      <c r="M954" t="s">
        <v>90</v>
      </c>
      <c r="N954">
        <v>31</v>
      </c>
      <c r="O954">
        <v>27</v>
      </c>
      <c r="P954">
        <v>2202</v>
      </c>
      <c r="Q954">
        <v>26140</v>
      </c>
    </row>
    <row r="955" spans="1:17" x14ac:dyDescent="0.25">
      <c r="A955" t="s">
        <v>146</v>
      </c>
      <c r="B955" s="1" t="s">
        <v>556</v>
      </c>
      <c r="C955">
        <v>2017</v>
      </c>
      <c r="D955" s="15">
        <f>DATE(cars[[#This Row],[year_1]],1,1)</f>
        <v>42736</v>
      </c>
      <c r="E955" t="s">
        <v>29</v>
      </c>
      <c r="F955" s="4">
        <v>141</v>
      </c>
      <c r="G955">
        <v>4</v>
      </c>
      <c r="H955" t="s">
        <v>33</v>
      </c>
      <c r="I955" t="s">
        <v>34</v>
      </c>
      <c r="J955">
        <v>4</v>
      </c>
      <c r="K955" t="s">
        <v>101</v>
      </c>
      <c r="L955" t="s">
        <v>21</v>
      </c>
      <c r="M955" t="s">
        <v>90</v>
      </c>
      <c r="N955">
        <v>31</v>
      </c>
      <c r="O955">
        <v>27</v>
      </c>
      <c r="P955">
        <v>2202</v>
      </c>
      <c r="Q955">
        <v>21465</v>
      </c>
    </row>
    <row r="956" spans="1:17" x14ac:dyDescent="0.25">
      <c r="A956" t="s">
        <v>142</v>
      </c>
      <c r="B956" s="1" t="s">
        <v>398</v>
      </c>
      <c r="C956">
        <v>2015</v>
      </c>
      <c r="D956" s="15">
        <f>DATE(cars[[#This Row],[year_1]],1,1)</f>
        <v>42005</v>
      </c>
      <c r="E956" t="s">
        <v>29</v>
      </c>
      <c r="F956" s="4">
        <v>145</v>
      </c>
      <c r="G956">
        <v>4</v>
      </c>
      <c r="H956" t="s">
        <v>33</v>
      </c>
      <c r="I956" t="s">
        <v>30</v>
      </c>
      <c r="J956">
        <v>4</v>
      </c>
      <c r="K956" t="s">
        <v>49</v>
      </c>
      <c r="L956" t="s">
        <v>21</v>
      </c>
      <c r="M956" t="s">
        <v>32</v>
      </c>
      <c r="N956">
        <v>37</v>
      </c>
      <c r="O956">
        <v>27</v>
      </c>
      <c r="P956">
        <v>1439</v>
      </c>
      <c r="Q956">
        <v>21700</v>
      </c>
    </row>
    <row r="957" spans="1:17" x14ac:dyDescent="0.25">
      <c r="A957" t="s">
        <v>142</v>
      </c>
      <c r="B957" s="1" t="s">
        <v>398</v>
      </c>
      <c r="C957">
        <v>2015</v>
      </c>
      <c r="D957" s="15">
        <f>DATE(cars[[#This Row],[year_1]],1,1)</f>
        <v>42005</v>
      </c>
      <c r="E957" t="s">
        <v>29</v>
      </c>
      <c r="F957" s="4">
        <v>145</v>
      </c>
      <c r="G957">
        <v>4</v>
      </c>
      <c r="H957" t="s">
        <v>18</v>
      </c>
      <c r="I957" t="s">
        <v>30</v>
      </c>
      <c r="J957">
        <v>4</v>
      </c>
      <c r="K957" t="s">
        <v>49</v>
      </c>
      <c r="L957" t="s">
        <v>21</v>
      </c>
      <c r="M957" t="s">
        <v>32</v>
      </c>
      <c r="N957">
        <v>37</v>
      </c>
      <c r="O957">
        <v>27</v>
      </c>
      <c r="P957">
        <v>1439</v>
      </c>
      <c r="Q957">
        <v>17250</v>
      </c>
    </row>
    <row r="958" spans="1:17" x14ac:dyDescent="0.25">
      <c r="A958" t="s">
        <v>142</v>
      </c>
      <c r="B958" s="1" t="s">
        <v>398</v>
      </c>
      <c r="C958">
        <v>2016</v>
      </c>
      <c r="D958" s="15">
        <f>DATE(cars[[#This Row],[year_1]],1,1)</f>
        <v>42370</v>
      </c>
      <c r="E958" t="s">
        <v>29</v>
      </c>
      <c r="F958" s="4">
        <v>145</v>
      </c>
      <c r="G958">
        <v>4</v>
      </c>
      <c r="H958" t="s">
        <v>33</v>
      </c>
      <c r="I958" t="s">
        <v>30</v>
      </c>
      <c r="J958">
        <v>4</v>
      </c>
      <c r="K958" t="s">
        <v>49</v>
      </c>
      <c r="L958" t="s">
        <v>21</v>
      </c>
      <c r="M958" t="s">
        <v>32</v>
      </c>
      <c r="N958">
        <v>37</v>
      </c>
      <c r="O958">
        <v>27</v>
      </c>
      <c r="P958">
        <v>1439</v>
      </c>
      <c r="Q958">
        <v>21700</v>
      </c>
    </row>
    <row r="959" spans="1:17" x14ac:dyDescent="0.25">
      <c r="A959" t="s">
        <v>142</v>
      </c>
      <c r="B959" s="1" t="s">
        <v>398</v>
      </c>
      <c r="C959">
        <v>2016</v>
      </c>
      <c r="D959" s="15">
        <f>DATE(cars[[#This Row],[year_1]],1,1)</f>
        <v>42370</v>
      </c>
      <c r="E959" t="s">
        <v>29</v>
      </c>
      <c r="F959" s="4">
        <v>145</v>
      </c>
      <c r="G959">
        <v>4</v>
      </c>
      <c r="H959" t="s">
        <v>18</v>
      </c>
      <c r="I959" t="s">
        <v>30</v>
      </c>
      <c r="J959">
        <v>4</v>
      </c>
      <c r="K959" t="s">
        <v>49</v>
      </c>
      <c r="L959" t="s">
        <v>21</v>
      </c>
      <c r="M959" t="s">
        <v>32</v>
      </c>
      <c r="N959">
        <v>37</v>
      </c>
      <c r="O959">
        <v>27</v>
      </c>
      <c r="P959">
        <v>1439</v>
      </c>
      <c r="Q959">
        <v>17250</v>
      </c>
    </row>
    <row r="960" spans="1:17" x14ac:dyDescent="0.25">
      <c r="A960" t="s">
        <v>142</v>
      </c>
      <c r="B960" s="1" t="s">
        <v>395</v>
      </c>
      <c r="C960">
        <v>2013</v>
      </c>
      <c r="D960" s="15">
        <f>DATE(cars[[#This Row],[year_1]],1,1)</f>
        <v>41275</v>
      </c>
      <c r="E960" t="s">
        <v>29</v>
      </c>
      <c r="F960" s="4">
        <v>145</v>
      </c>
      <c r="G960">
        <v>4</v>
      </c>
      <c r="H960" t="s">
        <v>33</v>
      </c>
      <c r="I960" t="s">
        <v>30</v>
      </c>
      <c r="J960">
        <v>2</v>
      </c>
      <c r="K960" t="s">
        <v>49</v>
      </c>
      <c r="L960" t="s">
        <v>21</v>
      </c>
      <c r="M960" t="s">
        <v>22</v>
      </c>
      <c r="N960">
        <v>37</v>
      </c>
      <c r="O960">
        <v>27</v>
      </c>
      <c r="P960">
        <v>1439</v>
      </c>
      <c r="Q960">
        <v>18595</v>
      </c>
    </row>
    <row r="961" spans="1:17" x14ac:dyDescent="0.25">
      <c r="A961" t="s">
        <v>142</v>
      </c>
      <c r="B961" s="1" t="s">
        <v>395</v>
      </c>
      <c r="C961">
        <v>2013</v>
      </c>
      <c r="D961" s="15">
        <f>DATE(cars[[#This Row],[year_1]],1,1)</f>
        <v>41275</v>
      </c>
      <c r="E961" t="s">
        <v>29</v>
      </c>
      <c r="F961" s="4">
        <v>145</v>
      </c>
      <c r="G961">
        <v>4</v>
      </c>
      <c r="H961" t="s">
        <v>33</v>
      </c>
      <c r="I961" t="s">
        <v>30</v>
      </c>
      <c r="J961">
        <v>2</v>
      </c>
      <c r="K961" t="s">
        <v>49</v>
      </c>
      <c r="L961" t="s">
        <v>21</v>
      </c>
      <c r="M961" t="s">
        <v>22</v>
      </c>
      <c r="N961">
        <v>37</v>
      </c>
      <c r="O961">
        <v>27</v>
      </c>
      <c r="P961">
        <v>1439</v>
      </c>
      <c r="Q961">
        <v>20895</v>
      </c>
    </row>
    <row r="962" spans="1:17" x14ac:dyDescent="0.25">
      <c r="A962" t="s">
        <v>52</v>
      </c>
      <c r="B962" s="1" t="s">
        <v>355</v>
      </c>
      <c r="C962">
        <v>2016</v>
      </c>
      <c r="D962" s="15">
        <f>DATE(cars[[#This Row],[year_1]],1,1)</f>
        <v>42370</v>
      </c>
      <c r="E962" t="s">
        <v>29</v>
      </c>
      <c r="F962" s="4">
        <v>146</v>
      </c>
      <c r="G962">
        <v>4</v>
      </c>
      <c r="H962" t="s">
        <v>33</v>
      </c>
      <c r="I962" t="s">
        <v>34</v>
      </c>
      <c r="J962">
        <v>4</v>
      </c>
      <c r="K962" t="s">
        <v>101</v>
      </c>
      <c r="L962" t="s">
        <v>21</v>
      </c>
      <c r="M962" t="s">
        <v>90</v>
      </c>
      <c r="N962">
        <v>32</v>
      </c>
      <c r="O962">
        <v>27</v>
      </c>
      <c r="P962">
        <v>586</v>
      </c>
      <c r="Q962">
        <v>26240</v>
      </c>
    </row>
    <row r="963" spans="1:17" x14ac:dyDescent="0.25">
      <c r="A963" t="s">
        <v>52</v>
      </c>
      <c r="B963" s="1" t="s">
        <v>355</v>
      </c>
      <c r="C963">
        <v>2016</v>
      </c>
      <c r="D963" s="15">
        <f>DATE(cars[[#This Row],[year_1]],1,1)</f>
        <v>42370</v>
      </c>
      <c r="E963" t="s">
        <v>29</v>
      </c>
      <c r="F963" s="4">
        <v>146</v>
      </c>
      <c r="G963">
        <v>4</v>
      </c>
      <c r="H963" t="s">
        <v>33</v>
      </c>
      <c r="I963" t="s">
        <v>34</v>
      </c>
      <c r="J963">
        <v>4</v>
      </c>
      <c r="K963" t="s">
        <v>101</v>
      </c>
      <c r="L963" t="s">
        <v>21</v>
      </c>
      <c r="M963" t="s">
        <v>90</v>
      </c>
      <c r="N963">
        <v>32</v>
      </c>
      <c r="O963">
        <v>27</v>
      </c>
      <c r="P963">
        <v>586</v>
      </c>
      <c r="Q963">
        <v>23210</v>
      </c>
    </row>
    <row r="964" spans="1:17" x14ac:dyDescent="0.25">
      <c r="A964" t="s">
        <v>52</v>
      </c>
      <c r="B964" s="1" t="s">
        <v>355</v>
      </c>
      <c r="C964">
        <v>2016</v>
      </c>
      <c r="D964" s="15">
        <f>DATE(cars[[#This Row],[year_1]],1,1)</f>
        <v>42370</v>
      </c>
      <c r="E964" t="s">
        <v>29</v>
      </c>
      <c r="F964" s="4">
        <v>146</v>
      </c>
      <c r="G964">
        <v>4</v>
      </c>
      <c r="H964" t="s">
        <v>33</v>
      </c>
      <c r="I964" t="s">
        <v>34</v>
      </c>
      <c r="J964">
        <v>4</v>
      </c>
      <c r="K964" t="s">
        <v>101</v>
      </c>
      <c r="L964" t="s">
        <v>21</v>
      </c>
      <c r="M964" t="s">
        <v>90</v>
      </c>
      <c r="N964">
        <v>32</v>
      </c>
      <c r="O964">
        <v>27</v>
      </c>
      <c r="P964">
        <v>586</v>
      </c>
      <c r="Q964">
        <v>21210</v>
      </c>
    </row>
    <row r="965" spans="1:17" x14ac:dyDescent="0.25">
      <c r="A965" t="s">
        <v>52</v>
      </c>
      <c r="B965" s="1" t="s">
        <v>355</v>
      </c>
      <c r="C965">
        <v>2017</v>
      </c>
      <c r="D965" s="15">
        <f>DATE(cars[[#This Row],[year_1]],1,1)</f>
        <v>42736</v>
      </c>
      <c r="E965" t="s">
        <v>29</v>
      </c>
      <c r="F965" s="4">
        <v>146</v>
      </c>
      <c r="G965">
        <v>4</v>
      </c>
      <c r="H965" t="s">
        <v>33</v>
      </c>
      <c r="I965" t="s">
        <v>34</v>
      </c>
      <c r="J965">
        <v>4</v>
      </c>
      <c r="K965" t="s">
        <v>101</v>
      </c>
      <c r="L965" t="s">
        <v>21</v>
      </c>
      <c r="M965" t="s">
        <v>90</v>
      </c>
      <c r="N965">
        <v>32</v>
      </c>
      <c r="O965">
        <v>27</v>
      </c>
      <c r="P965">
        <v>586</v>
      </c>
      <c r="Q965">
        <v>23210</v>
      </c>
    </row>
    <row r="966" spans="1:17" x14ac:dyDescent="0.25">
      <c r="A966" t="s">
        <v>52</v>
      </c>
      <c r="B966" s="1" t="s">
        <v>355</v>
      </c>
      <c r="C966">
        <v>2017</v>
      </c>
      <c r="D966" s="15">
        <f>DATE(cars[[#This Row],[year_1]],1,1)</f>
        <v>42736</v>
      </c>
      <c r="E966" t="s">
        <v>29</v>
      </c>
      <c r="F966" s="4">
        <v>146</v>
      </c>
      <c r="G966">
        <v>4</v>
      </c>
      <c r="H966" t="s">
        <v>33</v>
      </c>
      <c r="I966" t="s">
        <v>34</v>
      </c>
      <c r="J966">
        <v>4</v>
      </c>
      <c r="K966" t="s">
        <v>101</v>
      </c>
      <c r="L966" t="s">
        <v>21</v>
      </c>
      <c r="M966" t="s">
        <v>90</v>
      </c>
      <c r="N966">
        <v>32</v>
      </c>
      <c r="O966">
        <v>27</v>
      </c>
      <c r="P966">
        <v>586</v>
      </c>
      <c r="Q966">
        <v>26240</v>
      </c>
    </row>
    <row r="967" spans="1:17" x14ac:dyDescent="0.25">
      <c r="A967" t="s">
        <v>52</v>
      </c>
      <c r="B967" s="1" t="s">
        <v>355</v>
      </c>
      <c r="C967">
        <v>2017</v>
      </c>
      <c r="D967" s="15">
        <f>DATE(cars[[#This Row],[year_1]],1,1)</f>
        <v>42736</v>
      </c>
      <c r="E967" t="s">
        <v>29</v>
      </c>
      <c r="F967" s="4">
        <v>146</v>
      </c>
      <c r="G967">
        <v>4</v>
      </c>
      <c r="H967" t="s">
        <v>33</v>
      </c>
      <c r="I967" t="s">
        <v>34</v>
      </c>
      <c r="J967">
        <v>4</v>
      </c>
      <c r="K967" t="s">
        <v>101</v>
      </c>
      <c r="L967" t="s">
        <v>21</v>
      </c>
      <c r="M967" t="s">
        <v>90</v>
      </c>
      <c r="N967">
        <v>32</v>
      </c>
      <c r="O967">
        <v>27</v>
      </c>
      <c r="P967">
        <v>586</v>
      </c>
      <c r="Q967">
        <v>21210</v>
      </c>
    </row>
    <row r="968" spans="1:17" x14ac:dyDescent="0.25">
      <c r="A968" t="s">
        <v>186</v>
      </c>
      <c r="B968" s="1" t="s">
        <v>337</v>
      </c>
      <c r="C968">
        <v>2015</v>
      </c>
      <c r="D968" s="15">
        <f>DATE(cars[[#This Row],[year_1]],1,1)</f>
        <v>42005</v>
      </c>
      <c r="E968" t="s">
        <v>60</v>
      </c>
      <c r="F968" s="4">
        <v>148</v>
      </c>
      <c r="G968">
        <v>4</v>
      </c>
      <c r="H968" t="s">
        <v>33</v>
      </c>
      <c r="I968" t="s">
        <v>30</v>
      </c>
      <c r="J968">
        <v>4</v>
      </c>
      <c r="K968" t="s">
        <v>222</v>
      </c>
      <c r="L968" t="s">
        <v>31</v>
      </c>
      <c r="M968" t="s">
        <v>32</v>
      </c>
      <c r="N968">
        <v>46</v>
      </c>
      <c r="O968">
        <v>27</v>
      </c>
      <c r="P968">
        <v>1385</v>
      </c>
      <c r="Q968">
        <v>25660</v>
      </c>
    </row>
    <row r="969" spans="1:17" x14ac:dyDescent="0.25">
      <c r="A969" t="s">
        <v>142</v>
      </c>
      <c r="B969" s="1" t="s">
        <v>395</v>
      </c>
      <c r="C969">
        <v>2013</v>
      </c>
      <c r="D969" s="15">
        <f>DATE(cars[[#This Row],[year_1]],1,1)</f>
        <v>41275</v>
      </c>
      <c r="E969" t="s">
        <v>29</v>
      </c>
      <c r="F969" s="4">
        <v>148</v>
      </c>
      <c r="G969">
        <v>4</v>
      </c>
      <c r="H969" t="s">
        <v>33</v>
      </c>
      <c r="I969" t="s">
        <v>30</v>
      </c>
      <c r="J969">
        <v>2</v>
      </c>
      <c r="K969" t="s">
        <v>49</v>
      </c>
      <c r="L969" t="s">
        <v>21</v>
      </c>
      <c r="M969" t="s">
        <v>22</v>
      </c>
      <c r="N969">
        <v>37</v>
      </c>
      <c r="O969">
        <v>27</v>
      </c>
      <c r="P969">
        <v>1439</v>
      </c>
      <c r="Q969">
        <v>18595</v>
      </c>
    </row>
    <row r="970" spans="1:17" x14ac:dyDescent="0.25">
      <c r="A970" t="s">
        <v>142</v>
      </c>
      <c r="B970" s="1" t="s">
        <v>395</v>
      </c>
      <c r="C970">
        <v>2013</v>
      </c>
      <c r="D970" s="15">
        <f>DATE(cars[[#This Row],[year_1]],1,1)</f>
        <v>41275</v>
      </c>
      <c r="E970" t="s">
        <v>29</v>
      </c>
      <c r="F970" s="4">
        <v>148</v>
      </c>
      <c r="G970">
        <v>4</v>
      </c>
      <c r="H970" t="s">
        <v>33</v>
      </c>
      <c r="I970" t="s">
        <v>30</v>
      </c>
      <c r="J970">
        <v>2</v>
      </c>
      <c r="K970" t="s">
        <v>49</v>
      </c>
      <c r="L970" t="s">
        <v>21</v>
      </c>
      <c r="M970" t="s">
        <v>22</v>
      </c>
      <c r="N970">
        <v>37</v>
      </c>
      <c r="O970">
        <v>27</v>
      </c>
      <c r="P970">
        <v>1439</v>
      </c>
      <c r="Q970">
        <v>20895</v>
      </c>
    </row>
    <row r="971" spans="1:17" x14ac:dyDescent="0.25">
      <c r="A971" t="s">
        <v>64</v>
      </c>
      <c r="B971" s="1" t="s">
        <v>604</v>
      </c>
      <c r="C971">
        <v>2016</v>
      </c>
      <c r="D971" s="15">
        <f>DATE(cars[[#This Row],[year_1]],1,1)</f>
        <v>42370</v>
      </c>
      <c r="E971" t="s">
        <v>29</v>
      </c>
      <c r="F971" s="4">
        <v>148</v>
      </c>
      <c r="G971">
        <v>4</v>
      </c>
      <c r="H971" t="s">
        <v>33</v>
      </c>
      <c r="I971" t="s">
        <v>30</v>
      </c>
      <c r="J971">
        <v>4</v>
      </c>
      <c r="K971" t="s">
        <v>49</v>
      </c>
      <c r="L971" t="s">
        <v>21</v>
      </c>
      <c r="M971" t="s">
        <v>32</v>
      </c>
      <c r="N971">
        <v>35</v>
      </c>
      <c r="O971">
        <v>27</v>
      </c>
      <c r="P971">
        <v>436</v>
      </c>
      <c r="Q971">
        <v>18595</v>
      </c>
    </row>
    <row r="972" spans="1:17" x14ac:dyDescent="0.25">
      <c r="A972" t="s">
        <v>64</v>
      </c>
      <c r="B972" s="1" t="s">
        <v>604</v>
      </c>
      <c r="C972">
        <v>2017</v>
      </c>
      <c r="D972" s="15">
        <f>DATE(cars[[#This Row],[year_1]],1,1)</f>
        <v>42736</v>
      </c>
      <c r="E972" t="s">
        <v>29</v>
      </c>
      <c r="F972" s="4">
        <v>148</v>
      </c>
      <c r="G972">
        <v>4</v>
      </c>
      <c r="H972" t="s">
        <v>33</v>
      </c>
      <c r="I972" t="s">
        <v>30</v>
      </c>
      <c r="J972">
        <v>4</v>
      </c>
      <c r="K972" t="s">
        <v>49</v>
      </c>
      <c r="L972" t="s">
        <v>21</v>
      </c>
      <c r="M972" t="s">
        <v>32</v>
      </c>
      <c r="N972">
        <v>34</v>
      </c>
      <c r="O972">
        <v>27</v>
      </c>
      <c r="P972">
        <v>436</v>
      </c>
      <c r="Q972">
        <v>18795</v>
      </c>
    </row>
    <row r="973" spans="1:17" x14ac:dyDescent="0.25">
      <c r="A973" t="s">
        <v>217</v>
      </c>
      <c r="B973" s="1" t="s">
        <v>571</v>
      </c>
      <c r="C973">
        <v>2015</v>
      </c>
      <c r="D973" s="15">
        <f>DATE(cars[[#This Row],[year_1]],1,1)</f>
        <v>42005</v>
      </c>
      <c r="E973" t="s">
        <v>29</v>
      </c>
      <c r="F973" s="4">
        <v>148</v>
      </c>
      <c r="G973">
        <v>4</v>
      </c>
      <c r="H973" t="s">
        <v>33</v>
      </c>
      <c r="I973" t="s">
        <v>34</v>
      </c>
      <c r="J973">
        <v>4</v>
      </c>
      <c r="K973" t="s">
        <v>53</v>
      </c>
      <c r="L973" t="s">
        <v>21</v>
      </c>
      <c r="M973" t="s">
        <v>54</v>
      </c>
      <c r="N973">
        <v>36</v>
      </c>
      <c r="O973">
        <v>27</v>
      </c>
      <c r="P973">
        <v>640</v>
      </c>
      <c r="Q973">
        <v>23295</v>
      </c>
    </row>
    <row r="974" spans="1:17" x14ac:dyDescent="0.25">
      <c r="A974" t="s">
        <v>217</v>
      </c>
      <c r="B974" s="1" t="s">
        <v>571</v>
      </c>
      <c r="C974">
        <v>2015</v>
      </c>
      <c r="D974" s="15">
        <f>DATE(cars[[#This Row],[year_1]],1,1)</f>
        <v>42005</v>
      </c>
      <c r="E974" t="s">
        <v>29</v>
      </c>
      <c r="F974" s="4">
        <v>148</v>
      </c>
      <c r="G974">
        <v>4</v>
      </c>
      <c r="H974" t="s">
        <v>33</v>
      </c>
      <c r="I974" t="s">
        <v>34</v>
      </c>
      <c r="J974">
        <v>4</v>
      </c>
      <c r="K974" t="s">
        <v>53</v>
      </c>
      <c r="L974" t="s">
        <v>21</v>
      </c>
      <c r="M974" t="s">
        <v>54</v>
      </c>
      <c r="N974">
        <v>36</v>
      </c>
      <c r="O974">
        <v>27</v>
      </c>
      <c r="P974">
        <v>640</v>
      </c>
      <c r="Q974">
        <v>21995</v>
      </c>
    </row>
    <row r="975" spans="1:17" x14ac:dyDescent="0.25">
      <c r="A975" t="s">
        <v>217</v>
      </c>
      <c r="B975" s="1" t="s">
        <v>571</v>
      </c>
      <c r="C975">
        <v>2017</v>
      </c>
      <c r="D975" s="15">
        <f>DATE(cars[[#This Row],[year_1]],1,1)</f>
        <v>42736</v>
      </c>
      <c r="E975" t="s">
        <v>29</v>
      </c>
      <c r="F975" s="4">
        <v>152</v>
      </c>
      <c r="G975">
        <v>4</v>
      </c>
      <c r="H975" t="s">
        <v>33</v>
      </c>
      <c r="I975" t="s">
        <v>34</v>
      </c>
      <c r="J975">
        <v>4</v>
      </c>
      <c r="K975" t="s">
        <v>49</v>
      </c>
      <c r="L975" t="s">
        <v>31</v>
      </c>
      <c r="M975" t="s">
        <v>32</v>
      </c>
      <c r="N975">
        <v>36</v>
      </c>
      <c r="O975">
        <v>27</v>
      </c>
      <c r="P975">
        <v>640</v>
      </c>
      <c r="Q975">
        <v>22795</v>
      </c>
    </row>
    <row r="976" spans="1:17" x14ac:dyDescent="0.25">
      <c r="A976" t="s">
        <v>217</v>
      </c>
      <c r="B976" s="1" t="s">
        <v>571</v>
      </c>
      <c r="C976">
        <v>2017</v>
      </c>
      <c r="D976" s="15">
        <f>DATE(cars[[#This Row],[year_1]],1,1)</f>
        <v>42736</v>
      </c>
      <c r="E976" t="s">
        <v>29</v>
      </c>
      <c r="F976" s="4">
        <v>152</v>
      </c>
      <c r="G976">
        <v>4</v>
      </c>
      <c r="H976" t="s">
        <v>18</v>
      </c>
      <c r="I976" t="s">
        <v>34</v>
      </c>
      <c r="J976">
        <v>4</v>
      </c>
      <c r="K976" t="s">
        <v>49</v>
      </c>
      <c r="L976" t="s">
        <v>31</v>
      </c>
      <c r="M976" t="s">
        <v>32</v>
      </c>
      <c r="N976">
        <v>36</v>
      </c>
      <c r="O976">
        <v>27</v>
      </c>
      <c r="P976">
        <v>640</v>
      </c>
      <c r="Q976">
        <v>21995</v>
      </c>
    </row>
    <row r="977" spans="1:17" x14ac:dyDescent="0.25">
      <c r="A977" t="s">
        <v>217</v>
      </c>
      <c r="B977" s="1" t="s">
        <v>571</v>
      </c>
      <c r="C977">
        <v>2017</v>
      </c>
      <c r="D977" s="15">
        <f>DATE(cars[[#This Row],[year_1]],1,1)</f>
        <v>42736</v>
      </c>
      <c r="E977" t="s">
        <v>29</v>
      </c>
      <c r="F977" s="4">
        <v>152</v>
      </c>
      <c r="G977">
        <v>4</v>
      </c>
      <c r="H977" t="s">
        <v>33</v>
      </c>
      <c r="I977" t="s">
        <v>34</v>
      </c>
      <c r="J977">
        <v>4</v>
      </c>
      <c r="K977" t="s">
        <v>53</v>
      </c>
      <c r="L977" t="s">
        <v>21</v>
      </c>
      <c r="M977" t="s">
        <v>54</v>
      </c>
      <c r="N977">
        <v>35</v>
      </c>
      <c r="O977">
        <v>27</v>
      </c>
      <c r="P977">
        <v>640</v>
      </c>
      <c r="Q977">
        <v>23295</v>
      </c>
    </row>
    <row r="978" spans="1:17" x14ac:dyDescent="0.25">
      <c r="A978" t="s">
        <v>217</v>
      </c>
      <c r="B978" s="1" t="s">
        <v>571</v>
      </c>
      <c r="C978">
        <v>2017</v>
      </c>
      <c r="D978" s="15">
        <f>DATE(cars[[#This Row],[year_1]],1,1)</f>
        <v>42736</v>
      </c>
      <c r="E978" t="s">
        <v>29</v>
      </c>
      <c r="F978" s="4">
        <v>152</v>
      </c>
      <c r="G978">
        <v>4</v>
      </c>
      <c r="H978" t="s">
        <v>18</v>
      </c>
      <c r="I978" t="s">
        <v>34</v>
      </c>
      <c r="J978">
        <v>4</v>
      </c>
      <c r="K978" t="s">
        <v>53</v>
      </c>
      <c r="L978" t="s">
        <v>21</v>
      </c>
      <c r="M978" t="s">
        <v>54</v>
      </c>
      <c r="N978">
        <v>35</v>
      </c>
      <c r="O978">
        <v>27</v>
      </c>
      <c r="P978">
        <v>640</v>
      </c>
      <c r="Q978">
        <v>22495</v>
      </c>
    </row>
    <row r="979" spans="1:17" x14ac:dyDescent="0.25">
      <c r="A979" t="s">
        <v>52</v>
      </c>
      <c r="B979" s="1">
        <v>3</v>
      </c>
      <c r="C979">
        <v>2017</v>
      </c>
      <c r="D979" s="15">
        <f>DATE(cars[[#This Row],[year_1]],1,1)</f>
        <v>42736</v>
      </c>
      <c r="E979" t="s">
        <v>29</v>
      </c>
      <c r="F979" s="4">
        <v>155</v>
      </c>
      <c r="G979">
        <v>4</v>
      </c>
      <c r="H979" t="s">
        <v>18</v>
      </c>
      <c r="I979" t="s">
        <v>30</v>
      </c>
      <c r="J979">
        <v>4</v>
      </c>
      <c r="K979" t="s">
        <v>49</v>
      </c>
      <c r="L979" t="s">
        <v>31</v>
      </c>
      <c r="M979" t="s">
        <v>32</v>
      </c>
      <c r="N979">
        <v>37</v>
      </c>
      <c r="O979">
        <v>27</v>
      </c>
      <c r="P979">
        <v>586</v>
      </c>
      <c r="Q979">
        <v>17845</v>
      </c>
    </row>
    <row r="980" spans="1:17" x14ac:dyDescent="0.25">
      <c r="A980" t="s">
        <v>52</v>
      </c>
      <c r="B980" s="1">
        <v>3</v>
      </c>
      <c r="C980">
        <v>2017</v>
      </c>
      <c r="D980" s="15">
        <f>DATE(cars[[#This Row],[year_1]],1,1)</f>
        <v>42736</v>
      </c>
      <c r="E980" t="s">
        <v>29</v>
      </c>
      <c r="F980" s="4">
        <v>155</v>
      </c>
      <c r="G980">
        <v>4</v>
      </c>
      <c r="H980" t="s">
        <v>18</v>
      </c>
      <c r="I980" t="s">
        <v>30</v>
      </c>
      <c r="J980">
        <v>4</v>
      </c>
      <c r="K980" t="s">
        <v>53</v>
      </c>
      <c r="L980" t="s">
        <v>21</v>
      </c>
      <c r="M980" t="s">
        <v>54</v>
      </c>
      <c r="N980">
        <v>37</v>
      </c>
      <c r="O980">
        <v>27</v>
      </c>
      <c r="P980">
        <v>586</v>
      </c>
      <c r="Q980">
        <v>19095</v>
      </c>
    </row>
    <row r="981" spans="1:17" x14ac:dyDescent="0.25">
      <c r="A981" t="s">
        <v>52</v>
      </c>
      <c r="B981" s="1">
        <v>3</v>
      </c>
      <c r="C981">
        <v>2017</v>
      </c>
      <c r="D981" s="15">
        <f>DATE(cars[[#This Row],[year_1]],1,1)</f>
        <v>42736</v>
      </c>
      <c r="E981" t="s">
        <v>29</v>
      </c>
      <c r="F981" s="4">
        <v>155</v>
      </c>
      <c r="G981">
        <v>4</v>
      </c>
      <c r="H981" t="s">
        <v>18</v>
      </c>
      <c r="I981" t="s">
        <v>30</v>
      </c>
      <c r="J981">
        <v>4</v>
      </c>
      <c r="K981" t="s">
        <v>49</v>
      </c>
      <c r="L981" t="s">
        <v>31</v>
      </c>
      <c r="M981" t="s">
        <v>32</v>
      </c>
      <c r="N981">
        <v>37</v>
      </c>
      <c r="O981">
        <v>27</v>
      </c>
      <c r="P981">
        <v>586</v>
      </c>
      <c r="Q981">
        <v>20445</v>
      </c>
    </row>
    <row r="982" spans="1:17" x14ac:dyDescent="0.25">
      <c r="A982" t="s">
        <v>52</v>
      </c>
      <c r="B982" s="1" t="s">
        <v>700</v>
      </c>
      <c r="C982">
        <v>2016</v>
      </c>
      <c r="D982" s="15">
        <f>DATE(cars[[#This Row],[year_1]],1,1)</f>
        <v>42370</v>
      </c>
      <c r="E982" t="s">
        <v>38</v>
      </c>
      <c r="F982" s="4">
        <v>155</v>
      </c>
      <c r="G982">
        <v>4</v>
      </c>
      <c r="H982" t="s">
        <v>18</v>
      </c>
      <c r="I982" t="s">
        <v>19</v>
      </c>
      <c r="J982">
        <v>2</v>
      </c>
      <c r="K982" t="s">
        <v>39</v>
      </c>
      <c r="L982" t="s">
        <v>21</v>
      </c>
      <c r="M982" t="s">
        <v>25</v>
      </c>
      <c r="N982">
        <v>34</v>
      </c>
      <c r="O982">
        <v>27</v>
      </c>
      <c r="P982">
        <v>586</v>
      </c>
      <c r="Q982">
        <v>28600</v>
      </c>
    </row>
    <row r="983" spans="1:17" x14ac:dyDescent="0.25">
      <c r="A983" t="s">
        <v>52</v>
      </c>
      <c r="B983" s="1" t="s">
        <v>700</v>
      </c>
      <c r="C983">
        <v>2016</v>
      </c>
      <c r="D983" s="15">
        <f>DATE(cars[[#This Row],[year_1]],1,1)</f>
        <v>42370</v>
      </c>
      <c r="E983" t="s">
        <v>38</v>
      </c>
      <c r="F983" s="4">
        <v>155</v>
      </c>
      <c r="G983">
        <v>4</v>
      </c>
      <c r="H983" t="s">
        <v>33</v>
      </c>
      <c r="I983" t="s">
        <v>19</v>
      </c>
      <c r="J983">
        <v>2</v>
      </c>
      <c r="K983" t="s">
        <v>39</v>
      </c>
      <c r="L983" t="s">
        <v>21</v>
      </c>
      <c r="M983" t="s">
        <v>25</v>
      </c>
      <c r="N983">
        <v>36</v>
      </c>
      <c r="O983">
        <v>27</v>
      </c>
      <c r="P983">
        <v>586</v>
      </c>
      <c r="Q983">
        <v>26395</v>
      </c>
    </row>
    <row r="984" spans="1:17" x14ac:dyDescent="0.25">
      <c r="A984" t="s">
        <v>52</v>
      </c>
      <c r="B984" s="1" t="s">
        <v>700</v>
      </c>
      <c r="C984">
        <v>2016</v>
      </c>
      <c r="D984" s="15">
        <f>DATE(cars[[#This Row],[year_1]],1,1)</f>
        <v>42370</v>
      </c>
      <c r="E984" t="s">
        <v>38</v>
      </c>
      <c r="F984" s="4">
        <v>155</v>
      </c>
      <c r="G984">
        <v>4</v>
      </c>
      <c r="H984" t="s">
        <v>33</v>
      </c>
      <c r="I984" t="s">
        <v>19</v>
      </c>
      <c r="J984">
        <v>2</v>
      </c>
      <c r="K984" t="s">
        <v>39</v>
      </c>
      <c r="L984" t="s">
        <v>21</v>
      </c>
      <c r="M984" t="s">
        <v>25</v>
      </c>
      <c r="N984">
        <v>36</v>
      </c>
      <c r="O984">
        <v>27</v>
      </c>
      <c r="P984">
        <v>586</v>
      </c>
      <c r="Q984">
        <v>29330</v>
      </c>
    </row>
    <row r="985" spans="1:17" x14ac:dyDescent="0.25">
      <c r="A985" t="s">
        <v>52</v>
      </c>
      <c r="B985" s="1" t="s">
        <v>700</v>
      </c>
      <c r="C985">
        <v>2016</v>
      </c>
      <c r="D985" s="15">
        <f>DATE(cars[[#This Row],[year_1]],1,1)</f>
        <v>42370</v>
      </c>
      <c r="E985" t="s">
        <v>38</v>
      </c>
      <c r="F985" s="4">
        <v>155</v>
      </c>
      <c r="G985">
        <v>4</v>
      </c>
      <c r="H985" t="s">
        <v>33</v>
      </c>
      <c r="I985" t="s">
        <v>19</v>
      </c>
      <c r="J985">
        <v>2</v>
      </c>
      <c r="K985" t="s">
        <v>39</v>
      </c>
      <c r="L985" t="s">
        <v>21</v>
      </c>
      <c r="M985" t="s">
        <v>25</v>
      </c>
      <c r="N985">
        <v>36</v>
      </c>
      <c r="O985">
        <v>27</v>
      </c>
      <c r="P985">
        <v>586</v>
      </c>
      <c r="Q985">
        <v>31270</v>
      </c>
    </row>
    <row r="986" spans="1:17" x14ac:dyDescent="0.25">
      <c r="A986" t="s">
        <v>52</v>
      </c>
      <c r="B986" s="1" t="s">
        <v>700</v>
      </c>
      <c r="C986">
        <v>2016</v>
      </c>
      <c r="D986" s="15">
        <f>DATE(cars[[#This Row],[year_1]],1,1)</f>
        <v>42370</v>
      </c>
      <c r="E986" t="s">
        <v>38</v>
      </c>
      <c r="F986" s="4">
        <v>155</v>
      </c>
      <c r="G986">
        <v>4</v>
      </c>
      <c r="H986" t="s">
        <v>18</v>
      </c>
      <c r="I986" t="s">
        <v>19</v>
      </c>
      <c r="J986">
        <v>2</v>
      </c>
      <c r="K986" t="s">
        <v>39</v>
      </c>
      <c r="L986" t="s">
        <v>21</v>
      </c>
      <c r="M986" t="s">
        <v>25</v>
      </c>
      <c r="N986">
        <v>34</v>
      </c>
      <c r="O986">
        <v>27</v>
      </c>
      <c r="P986">
        <v>586</v>
      </c>
      <c r="Q986">
        <v>30065</v>
      </c>
    </row>
    <row r="987" spans="1:17" x14ac:dyDescent="0.25">
      <c r="A987" t="s">
        <v>52</v>
      </c>
      <c r="B987" s="1" t="s">
        <v>700</v>
      </c>
      <c r="C987">
        <v>2016</v>
      </c>
      <c r="D987" s="15">
        <f>DATE(cars[[#This Row],[year_1]],1,1)</f>
        <v>42370</v>
      </c>
      <c r="E987" t="s">
        <v>38</v>
      </c>
      <c r="F987" s="4">
        <v>155</v>
      </c>
      <c r="G987">
        <v>4</v>
      </c>
      <c r="H987" t="s">
        <v>18</v>
      </c>
      <c r="I987" t="s">
        <v>19</v>
      </c>
      <c r="J987">
        <v>2</v>
      </c>
      <c r="K987" t="s">
        <v>39</v>
      </c>
      <c r="L987" t="s">
        <v>21</v>
      </c>
      <c r="M987" t="s">
        <v>25</v>
      </c>
      <c r="N987">
        <v>34</v>
      </c>
      <c r="O987">
        <v>27</v>
      </c>
      <c r="P987">
        <v>586</v>
      </c>
      <c r="Q987">
        <v>24915</v>
      </c>
    </row>
    <row r="988" spans="1:17" x14ac:dyDescent="0.25">
      <c r="A988" t="s">
        <v>146</v>
      </c>
      <c r="B988" s="1" t="s">
        <v>286</v>
      </c>
      <c r="C988">
        <v>2016</v>
      </c>
      <c r="D988" s="15">
        <f>DATE(cars[[#This Row],[year_1]],1,1)</f>
        <v>42370</v>
      </c>
      <c r="E988" t="s">
        <v>29</v>
      </c>
      <c r="F988" s="4">
        <v>158</v>
      </c>
      <c r="G988">
        <v>4</v>
      </c>
      <c r="H988" t="s">
        <v>18</v>
      </c>
      <c r="I988" t="s">
        <v>30</v>
      </c>
      <c r="J988">
        <v>4</v>
      </c>
      <c r="K988" t="s">
        <v>49</v>
      </c>
      <c r="L988" t="s">
        <v>31</v>
      </c>
      <c r="M988" t="s">
        <v>32</v>
      </c>
      <c r="N988">
        <v>40</v>
      </c>
      <c r="O988">
        <v>27</v>
      </c>
      <c r="P988">
        <v>2202</v>
      </c>
      <c r="Q988">
        <v>18640</v>
      </c>
    </row>
    <row r="989" spans="1:17" x14ac:dyDescent="0.25">
      <c r="A989" t="s">
        <v>186</v>
      </c>
      <c r="B989" s="1" t="s">
        <v>655</v>
      </c>
      <c r="C989">
        <v>2016</v>
      </c>
      <c r="D989" s="15">
        <f>DATE(cars[[#This Row],[year_1]],1,1)</f>
        <v>42370</v>
      </c>
      <c r="E989" t="s">
        <v>29</v>
      </c>
      <c r="F989" s="4">
        <v>160</v>
      </c>
      <c r="G989">
        <v>4</v>
      </c>
      <c r="H989" t="s">
        <v>33</v>
      </c>
      <c r="I989" t="s">
        <v>30</v>
      </c>
      <c r="J989">
        <v>4</v>
      </c>
      <c r="K989" t="s">
        <v>49</v>
      </c>
      <c r="L989" t="s">
        <v>31</v>
      </c>
      <c r="M989" t="s">
        <v>32</v>
      </c>
      <c r="N989">
        <v>37</v>
      </c>
      <c r="O989">
        <v>27</v>
      </c>
      <c r="P989">
        <v>1385</v>
      </c>
      <c r="Q989">
        <v>21625</v>
      </c>
    </row>
    <row r="990" spans="1:17" x14ac:dyDescent="0.25">
      <c r="A990" t="s">
        <v>186</v>
      </c>
      <c r="B990" s="1" t="s">
        <v>655</v>
      </c>
      <c r="C990">
        <v>2016</v>
      </c>
      <c r="D990" s="15">
        <f>DATE(cars[[#This Row],[year_1]],1,1)</f>
        <v>42370</v>
      </c>
      <c r="E990" t="s">
        <v>29</v>
      </c>
      <c r="F990" s="4">
        <v>160</v>
      </c>
      <c r="G990">
        <v>4</v>
      </c>
      <c r="H990" t="s">
        <v>33</v>
      </c>
      <c r="I990" t="s">
        <v>30</v>
      </c>
      <c r="J990">
        <v>4</v>
      </c>
      <c r="K990" t="s">
        <v>49</v>
      </c>
      <c r="L990" t="s">
        <v>31</v>
      </c>
      <c r="M990" t="s">
        <v>32</v>
      </c>
      <c r="N990">
        <v>37</v>
      </c>
      <c r="O990">
        <v>27</v>
      </c>
      <c r="P990">
        <v>1385</v>
      </c>
      <c r="Q990">
        <v>23120</v>
      </c>
    </row>
    <row r="991" spans="1:17" x14ac:dyDescent="0.25">
      <c r="A991" t="s">
        <v>186</v>
      </c>
      <c r="B991" s="1" t="s">
        <v>655</v>
      </c>
      <c r="C991">
        <v>2016</v>
      </c>
      <c r="D991" s="15">
        <f>DATE(cars[[#This Row],[year_1]],1,1)</f>
        <v>42370</v>
      </c>
      <c r="E991" t="s">
        <v>29</v>
      </c>
      <c r="F991" s="4">
        <v>160</v>
      </c>
      <c r="G991">
        <v>4</v>
      </c>
      <c r="H991" t="s">
        <v>33</v>
      </c>
      <c r="I991" t="s">
        <v>30</v>
      </c>
      <c r="J991">
        <v>4</v>
      </c>
      <c r="K991" t="s">
        <v>49</v>
      </c>
      <c r="L991" t="s">
        <v>31</v>
      </c>
      <c r="M991" t="s">
        <v>32</v>
      </c>
      <c r="N991">
        <v>37</v>
      </c>
      <c r="O991">
        <v>27</v>
      </c>
      <c r="P991">
        <v>1385</v>
      </c>
      <c r="Q991">
        <v>25020</v>
      </c>
    </row>
    <row r="992" spans="1:17" x14ac:dyDescent="0.25">
      <c r="A992" t="s">
        <v>186</v>
      </c>
      <c r="B992" s="1" t="s">
        <v>655</v>
      </c>
      <c r="C992">
        <v>2017</v>
      </c>
      <c r="D992" s="15">
        <f>DATE(cars[[#This Row],[year_1]],1,1)</f>
        <v>42736</v>
      </c>
      <c r="E992" t="s">
        <v>29</v>
      </c>
      <c r="F992" s="4">
        <v>160</v>
      </c>
      <c r="G992">
        <v>4</v>
      </c>
      <c r="H992" t="s">
        <v>33</v>
      </c>
      <c r="I992" t="s">
        <v>30</v>
      </c>
      <c r="J992">
        <v>4</v>
      </c>
      <c r="K992" t="s">
        <v>49</v>
      </c>
      <c r="L992" t="s">
        <v>31</v>
      </c>
      <c r="M992" t="s">
        <v>32</v>
      </c>
      <c r="N992">
        <v>36</v>
      </c>
      <c r="O992">
        <v>27</v>
      </c>
      <c r="P992">
        <v>1385</v>
      </c>
      <c r="Q992">
        <v>25125</v>
      </c>
    </row>
    <row r="993" spans="1:17" x14ac:dyDescent="0.25">
      <c r="A993" t="s">
        <v>186</v>
      </c>
      <c r="B993" s="1" t="s">
        <v>655</v>
      </c>
      <c r="C993">
        <v>2017</v>
      </c>
      <c r="D993" s="15">
        <f>DATE(cars[[#This Row],[year_1]],1,1)</f>
        <v>42736</v>
      </c>
      <c r="E993" t="s">
        <v>29</v>
      </c>
      <c r="F993" s="4">
        <v>160</v>
      </c>
      <c r="G993">
        <v>4</v>
      </c>
      <c r="H993" t="s">
        <v>33</v>
      </c>
      <c r="I993" t="s">
        <v>30</v>
      </c>
      <c r="J993">
        <v>4</v>
      </c>
      <c r="K993" t="s">
        <v>49</v>
      </c>
      <c r="L993" t="s">
        <v>31</v>
      </c>
      <c r="M993" t="s">
        <v>32</v>
      </c>
      <c r="N993">
        <v>36</v>
      </c>
      <c r="O993">
        <v>27</v>
      </c>
      <c r="P993">
        <v>1385</v>
      </c>
      <c r="Q993">
        <v>21680</v>
      </c>
    </row>
    <row r="994" spans="1:17" x14ac:dyDescent="0.25">
      <c r="A994" t="s">
        <v>186</v>
      </c>
      <c r="B994" s="1" t="s">
        <v>655</v>
      </c>
      <c r="C994">
        <v>2017</v>
      </c>
      <c r="D994" s="15">
        <f>DATE(cars[[#This Row],[year_1]],1,1)</f>
        <v>42736</v>
      </c>
      <c r="E994" t="s">
        <v>29</v>
      </c>
      <c r="F994" s="4">
        <v>160</v>
      </c>
      <c r="G994">
        <v>4</v>
      </c>
      <c r="H994" t="s">
        <v>33</v>
      </c>
      <c r="I994" t="s">
        <v>30</v>
      </c>
      <c r="J994">
        <v>4</v>
      </c>
      <c r="K994" t="s">
        <v>49</v>
      </c>
      <c r="L994" t="s">
        <v>31</v>
      </c>
      <c r="M994" t="s">
        <v>32</v>
      </c>
      <c r="N994">
        <v>36</v>
      </c>
      <c r="O994">
        <v>27</v>
      </c>
      <c r="P994">
        <v>1385</v>
      </c>
      <c r="Q994">
        <v>23225</v>
      </c>
    </row>
    <row r="995" spans="1:17" x14ac:dyDescent="0.25">
      <c r="A995" t="s">
        <v>199</v>
      </c>
      <c r="B995" s="1" t="s">
        <v>361</v>
      </c>
      <c r="C995">
        <v>2016</v>
      </c>
      <c r="D995" s="15">
        <f>DATE(cars[[#This Row],[year_1]],1,1)</f>
        <v>42370</v>
      </c>
      <c r="E995" t="s">
        <v>29</v>
      </c>
      <c r="F995" s="4">
        <v>160</v>
      </c>
      <c r="G995">
        <v>4</v>
      </c>
      <c r="H995" t="s">
        <v>18</v>
      </c>
      <c r="I995" t="s">
        <v>30</v>
      </c>
      <c r="J995">
        <v>4</v>
      </c>
      <c r="K995" t="s">
        <v>49</v>
      </c>
      <c r="L995" t="s">
        <v>31</v>
      </c>
      <c r="M995" t="s">
        <v>32</v>
      </c>
      <c r="N995">
        <v>39</v>
      </c>
      <c r="O995">
        <v>27</v>
      </c>
      <c r="P995">
        <v>1851</v>
      </c>
      <c r="Q995">
        <v>19495</v>
      </c>
    </row>
    <row r="996" spans="1:17" x14ac:dyDescent="0.25">
      <c r="A996" t="s">
        <v>199</v>
      </c>
      <c r="B996" s="1" t="s">
        <v>361</v>
      </c>
      <c r="C996">
        <v>2016</v>
      </c>
      <c r="D996" s="15">
        <f>DATE(cars[[#This Row],[year_1]],1,1)</f>
        <v>42370</v>
      </c>
      <c r="E996" t="s">
        <v>29</v>
      </c>
      <c r="F996" s="4">
        <v>160</v>
      </c>
      <c r="G996">
        <v>4</v>
      </c>
      <c r="H996" t="s">
        <v>18</v>
      </c>
      <c r="I996" t="s">
        <v>30</v>
      </c>
      <c r="J996">
        <v>4</v>
      </c>
      <c r="K996" t="s">
        <v>49</v>
      </c>
      <c r="L996" t="s">
        <v>31</v>
      </c>
      <c r="M996" t="s">
        <v>32</v>
      </c>
      <c r="N996">
        <v>39</v>
      </c>
      <c r="O996">
        <v>27</v>
      </c>
      <c r="P996">
        <v>1851</v>
      </c>
      <c r="Q996">
        <v>21095</v>
      </c>
    </row>
    <row r="997" spans="1:17" x14ac:dyDescent="0.25">
      <c r="A997" t="s">
        <v>163</v>
      </c>
      <c r="B997" s="1" t="s">
        <v>471</v>
      </c>
      <c r="C997">
        <v>2015</v>
      </c>
      <c r="D997" s="15">
        <f>DATE(cars[[#This Row],[year_1]],1,1)</f>
        <v>42005</v>
      </c>
      <c r="E997" t="s">
        <v>44</v>
      </c>
      <c r="F997" s="4">
        <v>160</v>
      </c>
      <c r="G997">
        <v>4</v>
      </c>
      <c r="H997" t="s">
        <v>77</v>
      </c>
      <c r="I997" t="s">
        <v>30</v>
      </c>
      <c r="J997">
        <v>4</v>
      </c>
      <c r="K997" t="s">
        <v>45</v>
      </c>
      <c r="L997" t="s">
        <v>21</v>
      </c>
      <c r="M997" t="s">
        <v>32</v>
      </c>
      <c r="N997">
        <v>40</v>
      </c>
      <c r="O997">
        <v>27</v>
      </c>
      <c r="P997">
        <v>5657</v>
      </c>
      <c r="Q997">
        <v>23170</v>
      </c>
    </row>
    <row r="998" spans="1:17" x14ac:dyDescent="0.25">
      <c r="A998" t="s">
        <v>163</v>
      </c>
      <c r="B998" s="1" t="s">
        <v>471</v>
      </c>
      <c r="C998">
        <v>2015</v>
      </c>
      <c r="D998" s="15">
        <f>DATE(cars[[#This Row],[year_1]],1,1)</f>
        <v>42005</v>
      </c>
      <c r="E998" t="s">
        <v>44</v>
      </c>
      <c r="F998" s="4">
        <v>160</v>
      </c>
      <c r="G998">
        <v>4</v>
      </c>
      <c r="H998" t="s">
        <v>77</v>
      </c>
      <c r="I998" t="s">
        <v>30</v>
      </c>
      <c r="J998">
        <v>4</v>
      </c>
      <c r="K998" t="s">
        <v>472</v>
      </c>
      <c r="L998" t="s">
        <v>21</v>
      </c>
      <c r="M998" t="s">
        <v>54</v>
      </c>
      <c r="N998">
        <v>40</v>
      </c>
      <c r="O998">
        <v>27</v>
      </c>
      <c r="P998">
        <v>5657</v>
      </c>
      <c r="Q998">
        <v>23670</v>
      </c>
    </row>
    <row r="999" spans="1:17" x14ac:dyDescent="0.25">
      <c r="A999" t="s">
        <v>163</v>
      </c>
      <c r="B999" s="1" t="s">
        <v>471</v>
      </c>
      <c r="C999">
        <v>2016</v>
      </c>
      <c r="D999" s="15">
        <f>DATE(cars[[#This Row],[year_1]],1,1)</f>
        <v>42370</v>
      </c>
      <c r="E999" t="s">
        <v>44</v>
      </c>
      <c r="F999" s="4">
        <v>160</v>
      </c>
      <c r="G999">
        <v>4</v>
      </c>
      <c r="H999" t="s">
        <v>77</v>
      </c>
      <c r="I999" t="s">
        <v>30</v>
      </c>
      <c r="J999">
        <v>4</v>
      </c>
      <c r="K999" t="s">
        <v>472</v>
      </c>
      <c r="L999" t="s">
        <v>21</v>
      </c>
      <c r="M999" t="s">
        <v>54</v>
      </c>
      <c r="N999">
        <v>40</v>
      </c>
      <c r="O999">
        <v>27</v>
      </c>
      <c r="P999">
        <v>5657</v>
      </c>
      <c r="Q999">
        <v>23725</v>
      </c>
    </row>
    <row r="1000" spans="1:17" x14ac:dyDescent="0.25">
      <c r="A1000" t="s">
        <v>163</v>
      </c>
      <c r="B1000" s="1" t="s">
        <v>471</v>
      </c>
      <c r="C1000">
        <v>2016</v>
      </c>
      <c r="D1000" s="15">
        <f>DATE(cars[[#This Row],[year_1]],1,1)</f>
        <v>42370</v>
      </c>
      <c r="E1000" t="s">
        <v>44</v>
      </c>
      <c r="F1000" s="4">
        <v>160</v>
      </c>
      <c r="G1000">
        <v>4</v>
      </c>
      <c r="H1000" t="s">
        <v>77</v>
      </c>
      <c r="I1000" t="s">
        <v>30</v>
      </c>
      <c r="J1000">
        <v>4</v>
      </c>
      <c r="K1000" t="s">
        <v>45</v>
      </c>
      <c r="L1000" t="s">
        <v>21</v>
      </c>
      <c r="M1000" t="s">
        <v>32</v>
      </c>
      <c r="N1000">
        <v>40</v>
      </c>
      <c r="O1000">
        <v>27</v>
      </c>
      <c r="P1000">
        <v>5657</v>
      </c>
      <c r="Q1000">
        <v>23225</v>
      </c>
    </row>
    <row r="1001" spans="1:17" x14ac:dyDescent="0.25">
      <c r="A1001" t="s">
        <v>163</v>
      </c>
      <c r="B1001" s="1" t="s">
        <v>471</v>
      </c>
      <c r="C1001">
        <v>2017</v>
      </c>
      <c r="D1001" s="15">
        <f>DATE(cars[[#This Row],[year_1]],1,1)</f>
        <v>42736</v>
      </c>
      <c r="E1001" t="s">
        <v>44</v>
      </c>
      <c r="F1001" s="4">
        <v>160</v>
      </c>
      <c r="G1001">
        <v>4</v>
      </c>
      <c r="H1001" t="s">
        <v>77</v>
      </c>
      <c r="I1001" t="s">
        <v>30</v>
      </c>
      <c r="J1001">
        <v>4</v>
      </c>
      <c r="K1001" t="s">
        <v>472</v>
      </c>
      <c r="L1001" t="s">
        <v>21</v>
      </c>
      <c r="M1001" t="s">
        <v>54</v>
      </c>
      <c r="N1001">
        <v>40</v>
      </c>
      <c r="O1001">
        <v>27</v>
      </c>
      <c r="P1001">
        <v>5657</v>
      </c>
      <c r="Q1001">
        <v>21675</v>
      </c>
    </row>
    <row r="1002" spans="1:17" x14ac:dyDescent="0.25">
      <c r="A1002" t="s">
        <v>163</v>
      </c>
      <c r="B1002" s="1" t="s">
        <v>471</v>
      </c>
      <c r="C1002">
        <v>2017</v>
      </c>
      <c r="D1002" s="15">
        <f>DATE(cars[[#This Row],[year_1]],1,1)</f>
        <v>42736</v>
      </c>
      <c r="E1002" t="s">
        <v>44</v>
      </c>
      <c r="F1002" s="4">
        <v>160</v>
      </c>
      <c r="G1002">
        <v>4</v>
      </c>
      <c r="H1002" t="s">
        <v>77</v>
      </c>
      <c r="I1002" t="s">
        <v>30</v>
      </c>
      <c r="J1002">
        <v>4</v>
      </c>
      <c r="K1002" t="s">
        <v>472</v>
      </c>
      <c r="L1002" t="s">
        <v>21</v>
      </c>
      <c r="M1002" t="s">
        <v>54</v>
      </c>
      <c r="N1002">
        <v>40</v>
      </c>
      <c r="O1002">
        <v>27</v>
      </c>
      <c r="P1002">
        <v>5657</v>
      </c>
      <c r="Q1002">
        <v>24075</v>
      </c>
    </row>
    <row r="1003" spans="1:17" x14ac:dyDescent="0.25">
      <c r="A1003" t="s">
        <v>163</v>
      </c>
      <c r="B1003" s="1" t="s">
        <v>471</v>
      </c>
      <c r="C1003">
        <v>2017</v>
      </c>
      <c r="D1003" s="15">
        <f>DATE(cars[[#This Row],[year_1]],1,1)</f>
        <v>42736</v>
      </c>
      <c r="E1003" t="s">
        <v>44</v>
      </c>
      <c r="F1003" s="4">
        <v>160</v>
      </c>
      <c r="G1003">
        <v>4</v>
      </c>
      <c r="H1003" t="s">
        <v>77</v>
      </c>
      <c r="I1003" t="s">
        <v>30</v>
      </c>
      <c r="J1003">
        <v>4</v>
      </c>
      <c r="K1003" t="s">
        <v>45</v>
      </c>
      <c r="L1003" t="s">
        <v>21</v>
      </c>
      <c r="M1003" t="s">
        <v>32</v>
      </c>
      <c r="N1003">
        <v>40</v>
      </c>
      <c r="O1003">
        <v>27</v>
      </c>
      <c r="P1003">
        <v>5657</v>
      </c>
      <c r="Q1003">
        <v>23575</v>
      </c>
    </row>
    <row r="1004" spans="1:17" x14ac:dyDescent="0.25">
      <c r="A1004" t="s">
        <v>163</v>
      </c>
      <c r="B1004" s="1" t="s">
        <v>471</v>
      </c>
      <c r="C1004">
        <v>2017</v>
      </c>
      <c r="D1004" s="15">
        <f>DATE(cars[[#This Row],[year_1]],1,1)</f>
        <v>42736</v>
      </c>
      <c r="E1004" t="s">
        <v>44</v>
      </c>
      <c r="F1004" s="4">
        <v>160</v>
      </c>
      <c r="G1004">
        <v>4</v>
      </c>
      <c r="H1004" t="s">
        <v>77</v>
      </c>
      <c r="I1004" t="s">
        <v>30</v>
      </c>
      <c r="J1004">
        <v>4</v>
      </c>
      <c r="K1004" t="s">
        <v>45</v>
      </c>
      <c r="L1004" t="s">
        <v>21</v>
      </c>
      <c r="M1004" t="s">
        <v>32</v>
      </c>
      <c r="N1004">
        <v>40</v>
      </c>
      <c r="O1004">
        <v>27</v>
      </c>
      <c r="P1004">
        <v>5657</v>
      </c>
      <c r="Q1004">
        <v>21175</v>
      </c>
    </row>
    <row r="1005" spans="1:17" x14ac:dyDescent="0.25">
      <c r="A1005" t="s">
        <v>163</v>
      </c>
      <c r="B1005" s="1" t="s">
        <v>471</v>
      </c>
      <c r="C1005">
        <v>2017</v>
      </c>
      <c r="D1005" s="15">
        <f>DATE(cars[[#This Row],[year_1]],1,1)</f>
        <v>42736</v>
      </c>
      <c r="E1005" t="s">
        <v>44</v>
      </c>
      <c r="F1005" s="4">
        <v>160</v>
      </c>
      <c r="G1005">
        <v>4</v>
      </c>
      <c r="H1005" t="s">
        <v>77</v>
      </c>
      <c r="I1005" t="s">
        <v>30</v>
      </c>
      <c r="J1005">
        <v>4</v>
      </c>
      <c r="K1005" t="s">
        <v>472</v>
      </c>
      <c r="L1005" t="s">
        <v>21</v>
      </c>
      <c r="M1005" t="s">
        <v>54</v>
      </c>
      <c r="N1005">
        <v>40</v>
      </c>
      <c r="O1005">
        <v>27</v>
      </c>
      <c r="P1005">
        <v>5657</v>
      </c>
      <c r="Q1005">
        <v>19765</v>
      </c>
    </row>
    <row r="1006" spans="1:17" x14ac:dyDescent="0.25">
      <c r="A1006" t="s">
        <v>47</v>
      </c>
      <c r="B1006" s="1" t="s">
        <v>177</v>
      </c>
      <c r="C1006">
        <v>2017</v>
      </c>
      <c r="D1006" s="15">
        <f>DATE(cars[[#This Row],[year_1]],1,1)</f>
        <v>42736</v>
      </c>
      <c r="E1006" t="s">
        <v>29</v>
      </c>
      <c r="F1006" s="4">
        <v>179</v>
      </c>
      <c r="G1006">
        <v>4</v>
      </c>
      <c r="H1006" t="s">
        <v>33</v>
      </c>
      <c r="I1006" t="s">
        <v>30</v>
      </c>
      <c r="J1006">
        <v>4</v>
      </c>
      <c r="K1006" t="s">
        <v>49</v>
      </c>
      <c r="L1006" t="s">
        <v>31</v>
      </c>
      <c r="M1006" t="s">
        <v>32</v>
      </c>
      <c r="N1006">
        <v>39</v>
      </c>
      <c r="O1006">
        <v>27</v>
      </c>
      <c r="P1006">
        <v>2009</v>
      </c>
      <c r="Q1006">
        <v>25460</v>
      </c>
    </row>
    <row r="1007" spans="1:17" x14ac:dyDescent="0.25">
      <c r="A1007" t="s">
        <v>47</v>
      </c>
      <c r="B1007" s="1" t="s">
        <v>177</v>
      </c>
      <c r="C1007">
        <v>2017</v>
      </c>
      <c r="D1007" s="15">
        <f>DATE(cars[[#This Row],[year_1]],1,1)</f>
        <v>42736</v>
      </c>
      <c r="E1007" t="s">
        <v>29</v>
      </c>
      <c r="F1007" s="4">
        <v>179</v>
      </c>
      <c r="G1007">
        <v>4</v>
      </c>
      <c r="H1007" t="s">
        <v>33</v>
      </c>
      <c r="I1007" t="s">
        <v>30</v>
      </c>
      <c r="J1007">
        <v>4</v>
      </c>
      <c r="K1007" t="s">
        <v>49</v>
      </c>
      <c r="L1007" t="s">
        <v>31</v>
      </c>
      <c r="M1007" t="s">
        <v>32</v>
      </c>
      <c r="N1007">
        <v>39</v>
      </c>
      <c r="O1007">
        <v>27</v>
      </c>
      <c r="P1007">
        <v>2009</v>
      </c>
      <c r="Q1007">
        <v>22500</v>
      </c>
    </row>
    <row r="1008" spans="1:17" x14ac:dyDescent="0.25">
      <c r="A1008" t="s">
        <v>47</v>
      </c>
      <c r="B1008" s="1" t="s">
        <v>177</v>
      </c>
      <c r="C1008">
        <v>2017</v>
      </c>
      <c r="D1008" s="15">
        <f>DATE(cars[[#This Row],[year_1]],1,1)</f>
        <v>42736</v>
      </c>
      <c r="E1008" t="s">
        <v>29</v>
      </c>
      <c r="F1008" s="4">
        <v>179</v>
      </c>
      <c r="G1008">
        <v>4</v>
      </c>
      <c r="H1008" t="s">
        <v>33</v>
      </c>
      <c r="I1008" t="s">
        <v>30</v>
      </c>
      <c r="J1008">
        <v>4</v>
      </c>
      <c r="K1008" t="s">
        <v>49</v>
      </c>
      <c r="L1008" t="s">
        <v>31</v>
      </c>
      <c r="M1008" t="s">
        <v>32</v>
      </c>
      <c r="N1008">
        <v>39</v>
      </c>
      <c r="O1008">
        <v>27</v>
      </c>
      <c r="P1008">
        <v>2009</v>
      </c>
      <c r="Q1008">
        <v>22900</v>
      </c>
    </row>
    <row r="1009" spans="1:17" x14ac:dyDescent="0.25">
      <c r="A1009" t="s">
        <v>47</v>
      </c>
      <c r="B1009" s="1" t="s">
        <v>177</v>
      </c>
      <c r="C1009">
        <v>2017</v>
      </c>
      <c r="D1009" s="15">
        <f>DATE(cars[[#This Row],[year_1]],1,1)</f>
        <v>42736</v>
      </c>
      <c r="E1009" t="s">
        <v>29</v>
      </c>
      <c r="F1009" s="4">
        <v>179</v>
      </c>
      <c r="G1009">
        <v>4</v>
      </c>
      <c r="H1009" t="s">
        <v>33</v>
      </c>
      <c r="I1009" t="s">
        <v>30</v>
      </c>
      <c r="J1009">
        <v>4</v>
      </c>
      <c r="K1009" t="s">
        <v>49</v>
      </c>
      <c r="L1009" t="s">
        <v>31</v>
      </c>
      <c r="M1009" t="s">
        <v>32</v>
      </c>
      <c r="N1009">
        <v>39</v>
      </c>
      <c r="O1009">
        <v>27</v>
      </c>
      <c r="P1009">
        <v>2009</v>
      </c>
      <c r="Q1009">
        <v>28570</v>
      </c>
    </row>
    <row r="1010" spans="1:17" x14ac:dyDescent="0.25">
      <c r="A1010" t="s">
        <v>15</v>
      </c>
      <c r="B1010" s="1" t="s">
        <v>1013</v>
      </c>
      <c r="C1010">
        <v>2015</v>
      </c>
      <c r="D1010" s="15">
        <f>DATE(cars[[#This Row],[year_1]],1,1)</f>
        <v>42005</v>
      </c>
      <c r="E1010" t="s">
        <v>60</v>
      </c>
      <c r="F1010" s="4">
        <v>180</v>
      </c>
      <c r="G1010">
        <v>4</v>
      </c>
      <c r="H1010" t="s">
        <v>33</v>
      </c>
      <c r="I1010" t="s">
        <v>34</v>
      </c>
      <c r="J1010">
        <v>4</v>
      </c>
      <c r="K1010" t="s">
        <v>269</v>
      </c>
      <c r="L1010" t="s">
        <v>31</v>
      </c>
      <c r="M1010" t="s">
        <v>90</v>
      </c>
      <c r="N1010">
        <v>34</v>
      </c>
      <c r="O1010">
        <v>27</v>
      </c>
      <c r="P1010">
        <v>3916</v>
      </c>
      <c r="Q1010">
        <v>42000</v>
      </c>
    </row>
    <row r="1011" spans="1:17" x14ac:dyDescent="0.25">
      <c r="A1011" t="s">
        <v>15</v>
      </c>
      <c r="B1011" s="1" t="s">
        <v>1013</v>
      </c>
      <c r="C1011">
        <v>2016</v>
      </c>
      <c r="D1011" s="15">
        <f>DATE(cars[[#This Row],[year_1]],1,1)</f>
        <v>42370</v>
      </c>
      <c r="E1011" t="s">
        <v>60</v>
      </c>
      <c r="F1011" s="4">
        <v>180</v>
      </c>
      <c r="G1011">
        <v>4</v>
      </c>
      <c r="H1011" t="s">
        <v>33</v>
      </c>
      <c r="I1011" t="s">
        <v>34</v>
      </c>
      <c r="J1011">
        <v>4</v>
      </c>
      <c r="K1011" t="s">
        <v>269</v>
      </c>
      <c r="L1011" t="s">
        <v>31</v>
      </c>
      <c r="M1011" t="s">
        <v>90</v>
      </c>
      <c r="N1011">
        <v>34</v>
      </c>
      <c r="O1011">
        <v>27</v>
      </c>
      <c r="P1011">
        <v>3916</v>
      </c>
      <c r="Q1011">
        <v>42450</v>
      </c>
    </row>
    <row r="1012" spans="1:17" x14ac:dyDescent="0.25">
      <c r="A1012" t="s">
        <v>15</v>
      </c>
      <c r="B1012" s="1" t="s">
        <v>1013</v>
      </c>
      <c r="C1012">
        <v>2017</v>
      </c>
      <c r="D1012" s="15">
        <f>DATE(cars[[#This Row],[year_1]],1,1)</f>
        <v>42736</v>
      </c>
      <c r="E1012" t="s">
        <v>60</v>
      </c>
      <c r="F1012" s="4">
        <v>180</v>
      </c>
      <c r="G1012">
        <v>4</v>
      </c>
      <c r="H1012" t="s">
        <v>33</v>
      </c>
      <c r="I1012" t="s">
        <v>34</v>
      </c>
      <c r="J1012">
        <v>4</v>
      </c>
      <c r="K1012" t="s">
        <v>269</v>
      </c>
      <c r="L1012" t="s">
        <v>31</v>
      </c>
      <c r="M1012" t="s">
        <v>90</v>
      </c>
      <c r="N1012">
        <v>34</v>
      </c>
      <c r="O1012">
        <v>27</v>
      </c>
      <c r="P1012">
        <v>3916</v>
      </c>
      <c r="Q1012">
        <v>42750</v>
      </c>
    </row>
    <row r="1013" spans="1:17" x14ac:dyDescent="0.25">
      <c r="A1013" t="s">
        <v>47</v>
      </c>
      <c r="B1013" s="1" t="s">
        <v>177</v>
      </c>
      <c r="C1013">
        <v>2015</v>
      </c>
      <c r="D1013" s="15">
        <f>DATE(cars[[#This Row],[year_1]],1,1)</f>
        <v>42005</v>
      </c>
      <c r="E1013" t="s">
        <v>29</v>
      </c>
      <c r="F1013" s="4">
        <v>182</v>
      </c>
      <c r="G1013">
        <v>4</v>
      </c>
      <c r="H1013" t="s">
        <v>33</v>
      </c>
      <c r="I1013" t="s">
        <v>30</v>
      </c>
      <c r="J1013">
        <v>4</v>
      </c>
      <c r="K1013" t="s">
        <v>49</v>
      </c>
      <c r="L1013" t="s">
        <v>31</v>
      </c>
      <c r="M1013" t="s">
        <v>32</v>
      </c>
      <c r="N1013">
        <v>38</v>
      </c>
      <c r="O1013">
        <v>27</v>
      </c>
      <c r="P1013">
        <v>2009</v>
      </c>
      <c r="Q1013">
        <v>22560</v>
      </c>
    </row>
    <row r="1014" spans="1:17" x14ac:dyDescent="0.25">
      <c r="A1014" t="s">
        <v>47</v>
      </c>
      <c r="B1014" s="1" t="s">
        <v>177</v>
      </c>
      <c r="C1014">
        <v>2015</v>
      </c>
      <c r="D1014" s="15">
        <f>DATE(cars[[#This Row],[year_1]],1,1)</f>
        <v>42005</v>
      </c>
      <c r="E1014" t="s">
        <v>29</v>
      </c>
      <c r="F1014" s="4">
        <v>182</v>
      </c>
      <c r="G1014">
        <v>4</v>
      </c>
      <c r="H1014" t="s">
        <v>33</v>
      </c>
      <c r="I1014" t="s">
        <v>30</v>
      </c>
      <c r="J1014">
        <v>4</v>
      </c>
      <c r="K1014" t="s">
        <v>49</v>
      </c>
      <c r="L1014" t="s">
        <v>31</v>
      </c>
      <c r="M1014" t="s">
        <v>32</v>
      </c>
      <c r="N1014">
        <v>38</v>
      </c>
      <c r="O1014">
        <v>27</v>
      </c>
      <c r="P1014">
        <v>2009</v>
      </c>
      <c r="Q1014">
        <v>28150</v>
      </c>
    </row>
    <row r="1015" spans="1:17" x14ac:dyDescent="0.25">
      <c r="A1015" t="s">
        <v>47</v>
      </c>
      <c r="B1015" s="1" t="s">
        <v>177</v>
      </c>
      <c r="C1015">
        <v>2015</v>
      </c>
      <c r="D1015" s="15">
        <f>DATE(cars[[#This Row],[year_1]],1,1)</f>
        <v>42005</v>
      </c>
      <c r="E1015" t="s">
        <v>29</v>
      </c>
      <c r="F1015" s="4">
        <v>182</v>
      </c>
      <c r="G1015">
        <v>4</v>
      </c>
      <c r="H1015" t="s">
        <v>33</v>
      </c>
      <c r="I1015" t="s">
        <v>30</v>
      </c>
      <c r="J1015">
        <v>4</v>
      </c>
      <c r="K1015" t="s">
        <v>49</v>
      </c>
      <c r="L1015" t="s">
        <v>31</v>
      </c>
      <c r="M1015" t="s">
        <v>32</v>
      </c>
      <c r="N1015">
        <v>38</v>
      </c>
      <c r="O1015">
        <v>27</v>
      </c>
      <c r="P1015">
        <v>2009</v>
      </c>
      <c r="Q1015">
        <v>22300</v>
      </c>
    </row>
    <row r="1016" spans="1:17" x14ac:dyDescent="0.25">
      <c r="A1016" t="s">
        <v>47</v>
      </c>
      <c r="B1016" s="1" t="s">
        <v>177</v>
      </c>
      <c r="C1016">
        <v>2015</v>
      </c>
      <c r="D1016" s="15">
        <f>DATE(cars[[#This Row],[year_1]],1,1)</f>
        <v>42005</v>
      </c>
      <c r="E1016" t="s">
        <v>29</v>
      </c>
      <c r="F1016" s="4">
        <v>182</v>
      </c>
      <c r="G1016">
        <v>4</v>
      </c>
      <c r="H1016" t="s">
        <v>33</v>
      </c>
      <c r="I1016" t="s">
        <v>30</v>
      </c>
      <c r="J1016">
        <v>4</v>
      </c>
      <c r="K1016" t="s">
        <v>49</v>
      </c>
      <c r="L1016" t="s">
        <v>31</v>
      </c>
      <c r="M1016" t="s">
        <v>32</v>
      </c>
      <c r="N1016">
        <v>38</v>
      </c>
      <c r="O1016">
        <v>27</v>
      </c>
      <c r="P1016">
        <v>2009</v>
      </c>
      <c r="Q1016">
        <v>24720</v>
      </c>
    </row>
    <row r="1017" spans="1:17" x14ac:dyDescent="0.25">
      <c r="A1017" t="s">
        <v>47</v>
      </c>
      <c r="B1017" s="1" t="s">
        <v>177</v>
      </c>
      <c r="C1017">
        <v>2016</v>
      </c>
      <c r="D1017" s="15">
        <f>DATE(cars[[#This Row],[year_1]],1,1)</f>
        <v>42370</v>
      </c>
      <c r="E1017" t="s">
        <v>29</v>
      </c>
      <c r="F1017" s="4">
        <v>182</v>
      </c>
      <c r="G1017">
        <v>4</v>
      </c>
      <c r="H1017" t="s">
        <v>33</v>
      </c>
      <c r="I1017" t="s">
        <v>30</v>
      </c>
      <c r="J1017">
        <v>4</v>
      </c>
      <c r="K1017" t="s">
        <v>49</v>
      </c>
      <c r="L1017" t="s">
        <v>31</v>
      </c>
      <c r="M1017" t="s">
        <v>32</v>
      </c>
      <c r="N1017">
        <v>39</v>
      </c>
      <c r="O1017">
        <v>27</v>
      </c>
      <c r="P1017">
        <v>2009</v>
      </c>
      <c r="Q1017">
        <v>22500</v>
      </c>
    </row>
    <row r="1018" spans="1:17" x14ac:dyDescent="0.25">
      <c r="A1018" t="s">
        <v>47</v>
      </c>
      <c r="B1018" s="1" t="s">
        <v>177</v>
      </c>
      <c r="C1018">
        <v>2016</v>
      </c>
      <c r="D1018" s="15">
        <f>DATE(cars[[#This Row],[year_1]],1,1)</f>
        <v>42370</v>
      </c>
      <c r="E1018" t="s">
        <v>29</v>
      </c>
      <c r="F1018" s="4">
        <v>182</v>
      </c>
      <c r="G1018">
        <v>4</v>
      </c>
      <c r="H1018" t="s">
        <v>33</v>
      </c>
      <c r="I1018" t="s">
        <v>30</v>
      </c>
      <c r="J1018">
        <v>4</v>
      </c>
      <c r="K1018" t="s">
        <v>49</v>
      </c>
      <c r="L1018" t="s">
        <v>31</v>
      </c>
      <c r="M1018" t="s">
        <v>32</v>
      </c>
      <c r="N1018">
        <v>39</v>
      </c>
      <c r="O1018">
        <v>27</v>
      </c>
      <c r="P1018">
        <v>2009</v>
      </c>
      <c r="Q1018">
        <v>22900</v>
      </c>
    </row>
    <row r="1019" spans="1:17" x14ac:dyDescent="0.25">
      <c r="A1019" t="s">
        <v>47</v>
      </c>
      <c r="B1019" s="1" t="s">
        <v>177</v>
      </c>
      <c r="C1019">
        <v>2016</v>
      </c>
      <c r="D1019" s="15">
        <f>DATE(cars[[#This Row],[year_1]],1,1)</f>
        <v>42370</v>
      </c>
      <c r="E1019" t="s">
        <v>29</v>
      </c>
      <c r="F1019" s="4">
        <v>182</v>
      </c>
      <c r="G1019">
        <v>4</v>
      </c>
      <c r="H1019" t="s">
        <v>33</v>
      </c>
      <c r="I1019" t="s">
        <v>30</v>
      </c>
      <c r="J1019">
        <v>4</v>
      </c>
      <c r="K1019" t="s">
        <v>49</v>
      </c>
      <c r="L1019" t="s">
        <v>31</v>
      </c>
      <c r="M1019" t="s">
        <v>32</v>
      </c>
      <c r="N1019">
        <v>37</v>
      </c>
      <c r="O1019">
        <v>27</v>
      </c>
      <c r="P1019">
        <v>2009</v>
      </c>
      <c r="Q1019">
        <v>24470</v>
      </c>
    </row>
    <row r="1020" spans="1:17" x14ac:dyDescent="0.25">
      <c r="A1020" t="s">
        <v>47</v>
      </c>
      <c r="B1020" s="1" t="s">
        <v>177</v>
      </c>
      <c r="C1020">
        <v>2016</v>
      </c>
      <c r="D1020" s="15">
        <f>DATE(cars[[#This Row],[year_1]],1,1)</f>
        <v>42370</v>
      </c>
      <c r="E1020" t="s">
        <v>29</v>
      </c>
      <c r="F1020" s="4">
        <v>182</v>
      </c>
      <c r="G1020">
        <v>4</v>
      </c>
      <c r="H1020" t="s">
        <v>33</v>
      </c>
      <c r="I1020" t="s">
        <v>30</v>
      </c>
      <c r="J1020">
        <v>4</v>
      </c>
      <c r="K1020" t="s">
        <v>49</v>
      </c>
      <c r="L1020" t="s">
        <v>31</v>
      </c>
      <c r="M1020" t="s">
        <v>32</v>
      </c>
      <c r="N1020">
        <v>39</v>
      </c>
      <c r="O1020">
        <v>27</v>
      </c>
      <c r="P1020">
        <v>2009</v>
      </c>
      <c r="Q1020">
        <v>25460</v>
      </c>
    </row>
    <row r="1021" spans="1:17" x14ac:dyDescent="0.25">
      <c r="A1021" t="s">
        <v>47</v>
      </c>
      <c r="B1021" s="1" t="s">
        <v>177</v>
      </c>
      <c r="C1021">
        <v>2016</v>
      </c>
      <c r="D1021" s="15">
        <f>DATE(cars[[#This Row],[year_1]],1,1)</f>
        <v>42370</v>
      </c>
      <c r="E1021" t="s">
        <v>29</v>
      </c>
      <c r="F1021" s="4">
        <v>182</v>
      </c>
      <c r="G1021">
        <v>4</v>
      </c>
      <c r="H1021" t="s">
        <v>33</v>
      </c>
      <c r="I1021" t="s">
        <v>30</v>
      </c>
      <c r="J1021">
        <v>4</v>
      </c>
      <c r="K1021" t="s">
        <v>49</v>
      </c>
      <c r="L1021" t="s">
        <v>31</v>
      </c>
      <c r="M1021" t="s">
        <v>32</v>
      </c>
      <c r="N1021">
        <v>39</v>
      </c>
      <c r="O1021">
        <v>27</v>
      </c>
      <c r="P1021">
        <v>2009</v>
      </c>
      <c r="Q1021">
        <v>28570</v>
      </c>
    </row>
    <row r="1022" spans="1:17" x14ac:dyDescent="0.25">
      <c r="A1022" t="s">
        <v>52</v>
      </c>
      <c r="B1022" s="1">
        <v>3</v>
      </c>
      <c r="C1022">
        <v>2015</v>
      </c>
      <c r="D1022" s="15">
        <f>DATE(cars[[#This Row],[year_1]],1,1)</f>
        <v>42005</v>
      </c>
      <c r="E1022" t="s">
        <v>29</v>
      </c>
      <c r="F1022" s="4">
        <v>184</v>
      </c>
      <c r="G1022">
        <v>4</v>
      </c>
      <c r="H1022" t="s">
        <v>33</v>
      </c>
      <c r="I1022" t="s">
        <v>30</v>
      </c>
      <c r="J1022">
        <v>4</v>
      </c>
      <c r="K1022" t="s">
        <v>66</v>
      </c>
      <c r="L1022" t="s">
        <v>21</v>
      </c>
      <c r="M1022" t="s">
        <v>54</v>
      </c>
      <c r="N1022">
        <v>37</v>
      </c>
      <c r="O1022">
        <v>27</v>
      </c>
      <c r="P1022">
        <v>586</v>
      </c>
      <c r="Q1022">
        <v>25395</v>
      </c>
    </row>
    <row r="1023" spans="1:17" x14ac:dyDescent="0.25">
      <c r="A1023" t="s">
        <v>52</v>
      </c>
      <c r="B1023" s="1">
        <v>3</v>
      </c>
      <c r="C1023">
        <v>2015</v>
      </c>
      <c r="D1023" s="15">
        <f>DATE(cars[[#This Row],[year_1]],1,1)</f>
        <v>42005</v>
      </c>
      <c r="E1023" t="s">
        <v>29</v>
      </c>
      <c r="F1023" s="4">
        <v>184</v>
      </c>
      <c r="G1023">
        <v>4</v>
      </c>
      <c r="H1023" t="s">
        <v>33</v>
      </c>
      <c r="I1023" t="s">
        <v>30</v>
      </c>
      <c r="J1023">
        <v>4</v>
      </c>
      <c r="K1023" t="s">
        <v>66</v>
      </c>
      <c r="L1023" t="s">
        <v>21</v>
      </c>
      <c r="M1023" t="s">
        <v>54</v>
      </c>
      <c r="N1023">
        <v>37</v>
      </c>
      <c r="O1023">
        <v>27</v>
      </c>
      <c r="P1023">
        <v>586</v>
      </c>
      <c r="Q1023">
        <v>26595</v>
      </c>
    </row>
    <row r="1024" spans="1:17" x14ac:dyDescent="0.25">
      <c r="A1024" t="s">
        <v>52</v>
      </c>
      <c r="B1024" s="1">
        <v>3</v>
      </c>
      <c r="C1024">
        <v>2016</v>
      </c>
      <c r="D1024" s="15">
        <f>DATE(cars[[#This Row],[year_1]],1,1)</f>
        <v>42370</v>
      </c>
      <c r="E1024" t="s">
        <v>29</v>
      </c>
      <c r="F1024" s="4">
        <v>184</v>
      </c>
      <c r="G1024">
        <v>4</v>
      </c>
      <c r="H1024" t="s">
        <v>33</v>
      </c>
      <c r="I1024" t="s">
        <v>30</v>
      </c>
      <c r="J1024">
        <v>4</v>
      </c>
      <c r="K1024" t="s">
        <v>66</v>
      </c>
      <c r="L1024" t="s">
        <v>21</v>
      </c>
      <c r="M1024" t="s">
        <v>54</v>
      </c>
      <c r="N1024">
        <v>37</v>
      </c>
      <c r="O1024">
        <v>27</v>
      </c>
      <c r="P1024">
        <v>586</v>
      </c>
      <c r="Q1024">
        <v>25495</v>
      </c>
    </row>
    <row r="1025" spans="1:17" x14ac:dyDescent="0.25">
      <c r="A1025" t="s">
        <v>52</v>
      </c>
      <c r="B1025" s="1">
        <v>3</v>
      </c>
      <c r="C1025">
        <v>2016</v>
      </c>
      <c r="D1025" s="15">
        <f>DATE(cars[[#This Row],[year_1]],1,1)</f>
        <v>42370</v>
      </c>
      <c r="E1025" t="s">
        <v>29</v>
      </c>
      <c r="F1025" s="4">
        <v>184</v>
      </c>
      <c r="G1025">
        <v>4</v>
      </c>
      <c r="H1025" t="s">
        <v>33</v>
      </c>
      <c r="I1025" t="s">
        <v>30</v>
      </c>
      <c r="J1025">
        <v>4</v>
      </c>
      <c r="K1025" t="s">
        <v>66</v>
      </c>
      <c r="L1025" t="s">
        <v>21</v>
      </c>
      <c r="M1025" t="s">
        <v>54</v>
      </c>
      <c r="N1025">
        <v>37</v>
      </c>
      <c r="O1025">
        <v>27</v>
      </c>
      <c r="P1025">
        <v>586</v>
      </c>
      <c r="Q1025">
        <v>26495</v>
      </c>
    </row>
    <row r="1026" spans="1:17" x14ac:dyDescent="0.25">
      <c r="A1026" t="s">
        <v>52</v>
      </c>
      <c r="B1026" s="1">
        <v>3</v>
      </c>
      <c r="C1026">
        <v>2017</v>
      </c>
      <c r="D1026" s="15">
        <f>DATE(cars[[#This Row],[year_1]],1,1)</f>
        <v>42736</v>
      </c>
      <c r="E1026" t="s">
        <v>29</v>
      </c>
      <c r="F1026" s="4">
        <v>184</v>
      </c>
      <c r="G1026">
        <v>4</v>
      </c>
      <c r="H1026" t="s">
        <v>33</v>
      </c>
      <c r="I1026" t="s">
        <v>30</v>
      </c>
      <c r="J1026">
        <v>4</v>
      </c>
      <c r="K1026" t="s">
        <v>39</v>
      </c>
      <c r="L1026" t="s">
        <v>31</v>
      </c>
      <c r="M1026" t="s">
        <v>32</v>
      </c>
      <c r="N1026">
        <v>36</v>
      </c>
      <c r="O1026">
        <v>27</v>
      </c>
      <c r="P1026">
        <v>586</v>
      </c>
      <c r="Q1026">
        <v>24195</v>
      </c>
    </row>
    <row r="1027" spans="1:17" x14ac:dyDescent="0.25">
      <c r="A1027" t="s">
        <v>146</v>
      </c>
      <c r="B1027" s="1" t="s">
        <v>152</v>
      </c>
      <c r="C1027">
        <v>2015</v>
      </c>
      <c r="D1027" s="15">
        <f>DATE(cars[[#This Row],[year_1]],1,1)</f>
        <v>42005</v>
      </c>
      <c r="E1027" t="s">
        <v>29</v>
      </c>
      <c r="F1027" s="4">
        <v>185</v>
      </c>
      <c r="G1027">
        <v>4</v>
      </c>
      <c r="H1027" t="s">
        <v>33</v>
      </c>
      <c r="I1027" t="s">
        <v>30</v>
      </c>
      <c r="J1027">
        <v>4</v>
      </c>
      <c r="K1027" t="s">
        <v>49</v>
      </c>
      <c r="L1027" t="s">
        <v>31</v>
      </c>
      <c r="M1027" t="s">
        <v>32</v>
      </c>
      <c r="N1027">
        <v>36</v>
      </c>
      <c r="O1027">
        <v>27</v>
      </c>
      <c r="P1027">
        <v>2202</v>
      </c>
      <c r="Q1027">
        <v>30195</v>
      </c>
    </row>
    <row r="1028" spans="1:17" x14ac:dyDescent="0.25">
      <c r="A1028" t="s">
        <v>146</v>
      </c>
      <c r="B1028" s="1" t="s">
        <v>152</v>
      </c>
      <c r="C1028">
        <v>2015</v>
      </c>
      <c r="D1028" s="15">
        <f>DATE(cars[[#This Row],[year_1]],1,1)</f>
        <v>42005</v>
      </c>
      <c r="E1028" t="s">
        <v>29</v>
      </c>
      <c r="F1028" s="4">
        <v>185</v>
      </c>
      <c r="G1028">
        <v>4</v>
      </c>
      <c r="H1028" t="s">
        <v>33</v>
      </c>
      <c r="I1028" t="s">
        <v>30</v>
      </c>
      <c r="J1028">
        <v>4</v>
      </c>
      <c r="K1028" t="s">
        <v>49</v>
      </c>
      <c r="L1028" t="s">
        <v>31</v>
      </c>
      <c r="M1028" t="s">
        <v>32</v>
      </c>
      <c r="N1028">
        <v>36</v>
      </c>
      <c r="O1028">
        <v>27</v>
      </c>
      <c r="P1028">
        <v>2202</v>
      </c>
      <c r="Q1028">
        <v>25830</v>
      </c>
    </row>
    <row r="1029" spans="1:17" x14ac:dyDescent="0.25">
      <c r="A1029" t="s">
        <v>146</v>
      </c>
      <c r="B1029" s="1" t="s">
        <v>152</v>
      </c>
      <c r="C1029">
        <v>2015</v>
      </c>
      <c r="D1029" s="15">
        <f>DATE(cars[[#This Row],[year_1]],1,1)</f>
        <v>42005</v>
      </c>
      <c r="E1029" t="s">
        <v>29</v>
      </c>
      <c r="F1029" s="4">
        <v>185</v>
      </c>
      <c r="G1029">
        <v>4</v>
      </c>
      <c r="H1029" t="s">
        <v>33</v>
      </c>
      <c r="I1029" t="s">
        <v>30</v>
      </c>
      <c r="J1029">
        <v>4</v>
      </c>
      <c r="K1029" t="s">
        <v>49</v>
      </c>
      <c r="L1029" t="s">
        <v>31</v>
      </c>
      <c r="M1029" t="s">
        <v>32</v>
      </c>
      <c r="N1029">
        <v>36</v>
      </c>
      <c r="O1029">
        <v>27</v>
      </c>
      <c r="P1029">
        <v>2202</v>
      </c>
      <c r="Q1029">
        <v>28420</v>
      </c>
    </row>
    <row r="1030" spans="1:17" x14ac:dyDescent="0.25">
      <c r="A1030" t="s">
        <v>146</v>
      </c>
      <c r="B1030" s="1" t="s">
        <v>152</v>
      </c>
      <c r="C1030">
        <v>2015</v>
      </c>
      <c r="D1030" s="15">
        <f>DATE(cars[[#This Row],[year_1]],1,1)</f>
        <v>42005</v>
      </c>
      <c r="E1030" t="s">
        <v>29</v>
      </c>
      <c r="F1030" s="4">
        <v>185</v>
      </c>
      <c r="G1030">
        <v>4</v>
      </c>
      <c r="H1030" t="s">
        <v>33</v>
      </c>
      <c r="I1030" t="s">
        <v>30</v>
      </c>
      <c r="J1030">
        <v>4</v>
      </c>
      <c r="K1030" t="s">
        <v>49</v>
      </c>
      <c r="L1030" t="s">
        <v>31</v>
      </c>
      <c r="M1030" t="s">
        <v>32</v>
      </c>
      <c r="N1030">
        <v>36</v>
      </c>
      <c r="O1030">
        <v>27</v>
      </c>
      <c r="P1030">
        <v>2202</v>
      </c>
      <c r="Q1030">
        <v>22905</v>
      </c>
    </row>
    <row r="1031" spans="1:17" x14ac:dyDescent="0.25">
      <c r="A1031" t="s">
        <v>146</v>
      </c>
      <c r="B1031" s="1" t="s">
        <v>152</v>
      </c>
      <c r="C1031">
        <v>2016</v>
      </c>
      <c r="D1031" s="15">
        <f>DATE(cars[[#This Row],[year_1]],1,1)</f>
        <v>42370</v>
      </c>
      <c r="E1031" t="s">
        <v>29</v>
      </c>
      <c r="F1031" s="4">
        <v>185</v>
      </c>
      <c r="G1031">
        <v>4</v>
      </c>
      <c r="H1031" t="s">
        <v>33</v>
      </c>
      <c r="I1031" t="s">
        <v>30</v>
      </c>
      <c r="J1031">
        <v>4</v>
      </c>
      <c r="K1031" t="s">
        <v>49</v>
      </c>
      <c r="L1031" t="s">
        <v>31</v>
      </c>
      <c r="M1031" t="s">
        <v>32</v>
      </c>
      <c r="N1031">
        <v>37</v>
      </c>
      <c r="O1031">
        <v>27</v>
      </c>
      <c r="P1031">
        <v>2202</v>
      </c>
      <c r="Q1031">
        <v>28670</v>
      </c>
    </row>
    <row r="1032" spans="1:17" x14ac:dyDescent="0.25">
      <c r="A1032" t="s">
        <v>146</v>
      </c>
      <c r="B1032" s="1" t="s">
        <v>152</v>
      </c>
      <c r="C1032">
        <v>2016</v>
      </c>
      <c r="D1032" s="15">
        <f>DATE(cars[[#This Row],[year_1]],1,1)</f>
        <v>42370</v>
      </c>
      <c r="E1032" t="s">
        <v>29</v>
      </c>
      <c r="F1032" s="4">
        <v>185</v>
      </c>
      <c r="G1032">
        <v>4</v>
      </c>
      <c r="H1032" t="s">
        <v>33</v>
      </c>
      <c r="I1032" t="s">
        <v>30</v>
      </c>
      <c r="J1032">
        <v>4</v>
      </c>
      <c r="K1032" t="s">
        <v>49</v>
      </c>
      <c r="L1032" t="s">
        <v>31</v>
      </c>
      <c r="M1032" t="s">
        <v>32</v>
      </c>
      <c r="N1032">
        <v>37</v>
      </c>
      <c r="O1032">
        <v>27</v>
      </c>
      <c r="P1032">
        <v>2202</v>
      </c>
      <c r="Q1032">
        <v>27380</v>
      </c>
    </row>
    <row r="1033" spans="1:17" x14ac:dyDescent="0.25">
      <c r="A1033" t="s">
        <v>146</v>
      </c>
      <c r="B1033" s="1" t="s">
        <v>152</v>
      </c>
      <c r="C1033">
        <v>2016</v>
      </c>
      <c r="D1033" s="15">
        <f>DATE(cars[[#This Row],[year_1]],1,1)</f>
        <v>42370</v>
      </c>
      <c r="E1033" t="s">
        <v>29</v>
      </c>
      <c r="F1033" s="4">
        <v>185</v>
      </c>
      <c r="G1033">
        <v>4</v>
      </c>
      <c r="H1033" t="s">
        <v>33</v>
      </c>
      <c r="I1033" t="s">
        <v>30</v>
      </c>
      <c r="J1033">
        <v>4</v>
      </c>
      <c r="K1033" t="s">
        <v>49</v>
      </c>
      <c r="L1033" t="s">
        <v>31</v>
      </c>
      <c r="M1033" t="s">
        <v>32</v>
      </c>
      <c r="N1033">
        <v>37</v>
      </c>
      <c r="O1033">
        <v>27</v>
      </c>
      <c r="P1033">
        <v>2202</v>
      </c>
      <c r="Q1033">
        <v>26380</v>
      </c>
    </row>
    <row r="1034" spans="1:17" x14ac:dyDescent="0.25">
      <c r="A1034" t="s">
        <v>146</v>
      </c>
      <c r="B1034" s="1" t="s">
        <v>152</v>
      </c>
      <c r="C1034">
        <v>2016</v>
      </c>
      <c r="D1034" s="15">
        <f>DATE(cars[[#This Row],[year_1]],1,1)</f>
        <v>42370</v>
      </c>
      <c r="E1034" t="s">
        <v>29</v>
      </c>
      <c r="F1034" s="4">
        <v>185</v>
      </c>
      <c r="G1034">
        <v>4</v>
      </c>
      <c r="H1034" t="s">
        <v>33</v>
      </c>
      <c r="I1034" t="s">
        <v>30</v>
      </c>
      <c r="J1034">
        <v>4</v>
      </c>
      <c r="K1034" t="s">
        <v>49</v>
      </c>
      <c r="L1034" t="s">
        <v>31</v>
      </c>
      <c r="M1034" t="s">
        <v>32</v>
      </c>
      <c r="N1034">
        <v>37</v>
      </c>
      <c r="O1034">
        <v>27</v>
      </c>
      <c r="P1034">
        <v>2202</v>
      </c>
      <c r="Q1034">
        <v>23005</v>
      </c>
    </row>
    <row r="1035" spans="1:17" x14ac:dyDescent="0.25">
      <c r="A1035" t="s">
        <v>146</v>
      </c>
      <c r="B1035" s="1" t="s">
        <v>152</v>
      </c>
      <c r="C1035">
        <v>2016</v>
      </c>
      <c r="D1035" s="15">
        <f>DATE(cars[[#This Row],[year_1]],1,1)</f>
        <v>42370</v>
      </c>
      <c r="E1035" t="s">
        <v>29</v>
      </c>
      <c r="F1035" s="4">
        <v>185</v>
      </c>
      <c r="G1035">
        <v>4</v>
      </c>
      <c r="H1035" t="s">
        <v>33</v>
      </c>
      <c r="I1035" t="s">
        <v>30</v>
      </c>
      <c r="J1035">
        <v>4</v>
      </c>
      <c r="K1035" t="s">
        <v>49</v>
      </c>
      <c r="L1035" t="s">
        <v>31</v>
      </c>
      <c r="M1035" t="s">
        <v>32</v>
      </c>
      <c r="N1035">
        <v>37</v>
      </c>
      <c r="O1035">
        <v>27</v>
      </c>
      <c r="P1035">
        <v>2202</v>
      </c>
      <c r="Q1035">
        <v>24005</v>
      </c>
    </row>
    <row r="1036" spans="1:17" x14ac:dyDescent="0.25">
      <c r="A1036" t="s">
        <v>146</v>
      </c>
      <c r="B1036" s="1" t="s">
        <v>152</v>
      </c>
      <c r="C1036">
        <v>2016</v>
      </c>
      <c r="D1036" s="15">
        <f>DATE(cars[[#This Row],[year_1]],1,1)</f>
        <v>42370</v>
      </c>
      <c r="E1036" t="s">
        <v>29</v>
      </c>
      <c r="F1036" s="4">
        <v>185</v>
      </c>
      <c r="G1036">
        <v>4</v>
      </c>
      <c r="H1036" t="s">
        <v>33</v>
      </c>
      <c r="I1036" t="s">
        <v>30</v>
      </c>
      <c r="J1036">
        <v>4</v>
      </c>
      <c r="K1036" t="s">
        <v>49</v>
      </c>
      <c r="L1036" t="s">
        <v>31</v>
      </c>
      <c r="M1036" t="s">
        <v>32</v>
      </c>
      <c r="N1036">
        <v>37</v>
      </c>
      <c r="O1036">
        <v>27</v>
      </c>
      <c r="P1036">
        <v>2202</v>
      </c>
      <c r="Q1036">
        <v>30670</v>
      </c>
    </row>
    <row r="1037" spans="1:17" x14ac:dyDescent="0.25">
      <c r="A1037" t="s">
        <v>146</v>
      </c>
      <c r="B1037" s="1" t="s">
        <v>152</v>
      </c>
      <c r="C1037">
        <v>2017</v>
      </c>
      <c r="D1037" s="15">
        <f>DATE(cars[[#This Row],[year_1]],1,1)</f>
        <v>42736</v>
      </c>
      <c r="E1037" t="s">
        <v>29</v>
      </c>
      <c r="F1037" s="4">
        <v>185</v>
      </c>
      <c r="G1037">
        <v>4</v>
      </c>
      <c r="H1037" t="s">
        <v>33</v>
      </c>
      <c r="I1037" t="s">
        <v>30</v>
      </c>
      <c r="J1037">
        <v>4</v>
      </c>
      <c r="K1037" t="s">
        <v>49</v>
      </c>
      <c r="L1037" t="s">
        <v>31</v>
      </c>
      <c r="M1037" t="s">
        <v>32</v>
      </c>
      <c r="N1037">
        <v>36</v>
      </c>
      <c r="O1037">
        <v>27</v>
      </c>
      <c r="P1037">
        <v>2202</v>
      </c>
      <c r="Q1037">
        <v>27530</v>
      </c>
    </row>
    <row r="1038" spans="1:17" x14ac:dyDescent="0.25">
      <c r="A1038" t="s">
        <v>146</v>
      </c>
      <c r="B1038" s="1" t="s">
        <v>152</v>
      </c>
      <c r="C1038">
        <v>2017</v>
      </c>
      <c r="D1038" s="15">
        <f>DATE(cars[[#This Row],[year_1]],1,1)</f>
        <v>42736</v>
      </c>
      <c r="E1038" t="s">
        <v>29</v>
      </c>
      <c r="F1038" s="4">
        <v>185</v>
      </c>
      <c r="G1038">
        <v>4</v>
      </c>
      <c r="H1038" t="s">
        <v>33</v>
      </c>
      <c r="I1038" t="s">
        <v>30</v>
      </c>
      <c r="J1038">
        <v>4</v>
      </c>
      <c r="K1038" t="s">
        <v>49</v>
      </c>
      <c r="L1038" t="s">
        <v>31</v>
      </c>
      <c r="M1038" t="s">
        <v>32</v>
      </c>
      <c r="N1038">
        <v>36</v>
      </c>
      <c r="O1038">
        <v>27</v>
      </c>
      <c r="P1038">
        <v>2202</v>
      </c>
      <c r="Q1038">
        <v>28820</v>
      </c>
    </row>
    <row r="1039" spans="1:17" x14ac:dyDescent="0.25">
      <c r="A1039" t="s">
        <v>146</v>
      </c>
      <c r="B1039" s="1" t="s">
        <v>152</v>
      </c>
      <c r="C1039">
        <v>2017</v>
      </c>
      <c r="D1039" s="15">
        <f>DATE(cars[[#This Row],[year_1]],1,1)</f>
        <v>42736</v>
      </c>
      <c r="E1039" t="s">
        <v>29</v>
      </c>
      <c r="F1039" s="4">
        <v>185</v>
      </c>
      <c r="G1039">
        <v>4</v>
      </c>
      <c r="H1039" t="s">
        <v>33</v>
      </c>
      <c r="I1039" t="s">
        <v>30</v>
      </c>
      <c r="J1039">
        <v>4</v>
      </c>
      <c r="K1039" t="s">
        <v>49</v>
      </c>
      <c r="L1039" t="s">
        <v>31</v>
      </c>
      <c r="M1039" t="s">
        <v>32</v>
      </c>
      <c r="N1039">
        <v>36</v>
      </c>
      <c r="O1039">
        <v>27</v>
      </c>
      <c r="P1039">
        <v>2202</v>
      </c>
      <c r="Q1039">
        <v>24155</v>
      </c>
    </row>
    <row r="1040" spans="1:17" x14ac:dyDescent="0.25">
      <c r="A1040" t="s">
        <v>146</v>
      </c>
      <c r="B1040" s="1" t="s">
        <v>152</v>
      </c>
      <c r="C1040">
        <v>2017</v>
      </c>
      <c r="D1040" s="15">
        <f>DATE(cars[[#This Row],[year_1]],1,1)</f>
        <v>42736</v>
      </c>
      <c r="E1040" t="s">
        <v>29</v>
      </c>
      <c r="F1040" s="4">
        <v>185</v>
      </c>
      <c r="G1040">
        <v>4</v>
      </c>
      <c r="H1040" t="s">
        <v>33</v>
      </c>
      <c r="I1040" t="s">
        <v>30</v>
      </c>
      <c r="J1040">
        <v>4</v>
      </c>
      <c r="K1040" t="s">
        <v>49</v>
      </c>
      <c r="L1040" t="s">
        <v>31</v>
      </c>
      <c r="M1040" t="s">
        <v>32</v>
      </c>
      <c r="N1040">
        <v>36</v>
      </c>
      <c r="O1040">
        <v>27</v>
      </c>
      <c r="P1040">
        <v>2202</v>
      </c>
      <c r="Q1040">
        <v>30820</v>
      </c>
    </row>
    <row r="1041" spans="1:17" x14ac:dyDescent="0.25">
      <c r="A1041" t="s">
        <v>146</v>
      </c>
      <c r="B1041" s="1" t="s">
        <v>152</v>
      </c>
      <c r="C1041">
        <v>2017</v>
      </c>
      <c r="D1041" s="15">
        <f>DATE(cars[[#This Row],[year_1]],1,1)</f>
        <v>42736</v>
      </c>
      <c r="E1041" t="s">
        <v>29</v>
      </c>
      <c r="F1041" s="4">
        <v>185</v>
      </c>
      <c r="G1041">
        <v>4</v>
      </c>
      <c r="H1041" t="s">
        <v>33</v>
      </c>
      <c r="I1041" t="s">
        <v>30</v>
      </c>
      <c r="J1041">
        <v>4</v>
      </c>
      <c r="K1041" t="s">
        <v>49</v>
      </c>
      <c r="L1041" t="s">
        <v>31</v>
      </c>
      <c r="M1041" t="s">
        <v>32</v>
      </c>
      <c r="N1041">
        <v>36</v>
      </c>
      <c r="O1041">
        <v>27</v>
      </c>
      <c r="P1041">
        <v>2202</v>
      </c>
      <c r="Q1041">
        <v>26530</v>
      </c>
    </row>
    <row r="1042" spans="1:17" x14ac:dyDescent="0.25">
      <c r="A1042" t="s">
        <v>146</v>
      </c>
      <c r="B1042" s="1" t="s">
        <v>152</v>
      </c>
      <c r="C1042">
        <v>2017</v>
      </c>
      <c r="D1042" s="15">
        <f>DATE(cars[[#This Row],[year_1]],1,1)</f>
        <v>42736</v>
      </c>
      <c r="E1042" t="s">
        <v>29</v>
      </c>
      <c r="F1042" s="4">
        <v>185</v>
      </c>
      <c r="G1042">
        <v>4</v>
      </c>
      <c r="H1042" t="s">
        <v>33</v>
      </c>
      <c r="I1042" t="s">
        <v>30</v>
      </c>
      <c r="J1042">
        <v>4</v>
      </c>
      <c r="K1042" t="s">
        <v>49</v>
      </c>
      <c r="L1042" t="s">
        <v>31</v>
      </c>
      <c r="M1042" t="s">
        <v>32</v>
      </c>
      <c r="N1042">
        <v>36</v>
      </c>
      <c r="O1042">
        <v>27</v>
      </c>
      <c r="P1042">
        <v>2202</v>
      </c>
      <c r="Q1042">
        <v>23155</v>
      </c>
    </row>
    <row r="1043" spans="1:17" x14ac:dyDescent="0.25">
      <c r="A1043" t="s">
        <v>146</v>
      </c>
      <c r="B1043" s="1" t="s">
        <v>327</v>
      </c>
      <c r="C1043">
        <v>2015</v>
      </c>
      <c r="D1043" s="15">
        <f>DATE(cars[[#This Row],[year_1]],1,1)</f>
        <v>42005</v>
      </c>
      <c r="E1043" t="s">
        <v>29</v>
      </c>
      <c r="F1043" s="4">
        <v>185</v>
      </c>
      <c r="G1043">
        <v>4</v>
      </c>
      <c r="H1043" t="s">
        <v>33</v>
      </c>
      <c r="I1043" t="s">
        <v>30</v>
      </c>
      <c r="J1043">
        <v>4</v>
      </c>
      <c r="K1043" t="s">
        <v>101</v>
      </c>
      <c r="L1043" t="s">
        <v>21</v>
      </c>
      <c r="M1043" t="s">
        <v>90</v>
      </c>
      <c r="N1043">
        <v>34</v>
      </c>
      <c r="O1043">
        <v>27</v>
      </c>
      <c r="P1043">
        <v>2202</v>
      </c>
      <c r="Q1043">
        <v>23445</v>
      </c>
    </row>
    <row r="1044" spans="1:17" x14ac:dyDescent="0.25">
      <c r="A1044" t="s">
        <v>146</v>
      </c>
      <c r="B1044" s="1" t="s">
        <v>327</v>
      </c>
      <c r="C1044">
        <v>2015</v>
      </c>
      <c r="D1044" s="15">
        <f>DATE(cars[[#This Row],[year_1]],1,1)</f>
        <v>42005</v>
      </c>
      <c r="E1044" t="s">
        <v>29</v>
      </c>
      <c r="F1044" s="4">
        <v>185</v>
      </c>
      <c r="G1044">
        <v>4</v>
      </c>
      <c r="H1044" t="s">
        <v>33</v>
      </c>
      <c r="I1044" t="s">
        <v>30</v>
      </c>
      <c r="J1044">
        <v>4</v>
      </c>
      <c r="K1044" t="s">
        <v>101</v>
      </c>
      <c r="L1044" t="s">
        <v>21</v>
      </c>
      <c r="M1044" t="s">
        <v>90</v>
      </c>
      <c r="N1044">
        <v>34</v>
      </c>
      <c r="O1044">
        <v>27</v>
      </c>
      <c r="P1044">
        <v>2202</v>
      </c>
      <c r="Q1044">
        <v>25545</v>
      </c>
    </row>
    <row r="1045" spans="1:17" x14ac:dyDescent="0.25">
      <c r="A1045" t="s">
        <v>146</v>
      </c>
      <c r="B1045" s="1" t="s">
        <v>327</v>
      </c>
      <c r="C1045">
        <v>2015</v>
      </c>
      <c r="D1045" s="15">
        <f>DATE(cars[[#This Row],[year_1]],1,1)</f>
        <v>42005</v>
      </c>
      <c r="E1045" t="s">
        <v>29</v>
      </c>
      <c r="F1045" s="4">
        <v>185</v>
      </c>
      <c r="G1045">
        <v>4</v>
      </c>
      <c r="H1045" t="s">
        <v>33</v>
      </c>
      <c r="I1045" t="s">
        <v>30</v>
      </c>
      <c r="J1045">
        <v>4</v>
      </c>
      <c r="K1045" t="s">
        <v>101</v>
      </c>
      <c r="L1045" t="s">
        <v>21</v>
      </c>
      <c r="M1045" t="s">
        <v>90</v>
      </c>
      <c r="N1045">
        <v>34</v>
      </c>
      <c r="O1045">
        <v>27</v>
      </c>
      <c r="P1045">
        <v>2202</v>
      </c>
      <c r="Q1045">
        <v>28145</v>
      </c>
    </row>
    <row r="1046" spans="1:17" x14ac:dyDescent="0.25">
      <c r="A1046" t="s">
        <v>146</v>
      </c>
      <c r="B1046" s="1" t="s">
        <v>327</v>
      </c>
      <c r="C1046">
        <v>2015</v>
      </c>
      <c r="D1046" s="15">
        <f>DATE(cars[[#This Row],[year_1]],1,1)</f>
        <v>42005</v>
      </c>
      <c r="E1046" t="s">
        <v>29</v>
      </c>
      <c r="F1046" s="4">
        <v>185</v>
      </c>
      <c r="G1046">
        <v>4</v>
      </c>
      <c r="H1046" t="s">
        <v>33</v>
      </c>
      <c r="I1046" t="s">
        <v>30</v>
      </c>
      <c r="J1046">
        <v>4</v>
      </c>
      <c r="K1046" t="s">
        <v>101</v>
      </c>
      <c r="L1046" t="s">
        <v>21</v>
      </c>
      <c r="M1046" t="s">
        <v>90</v>
      </c>
      <c r="N1046">
        <v>34</v>
      </c>
      <c r="O1046">
        <v>27</v>
      </c>
      <c r="P1046">
        <v>2202</v>
      </c>
      <c r="Q1046">
        <v>31645</v>
      </c>
    </row>
    <row r="1047" spans="1:17" x14ac:dyDescent="0.25">
      <c r="A1047" t="s">
        <v>146</v>
      </c>
      <c r="B1047" s="1" t="s">
        <v>327</v>
      </c>
      <c r="C1047">
        <v>2015</v>
      </c>
      <c r="D1047" s="15">
        <f>DATE(cars[[#This Row],[year_1]],1,1)</f>
        <v>42005</v>
      </c>
      <c r="E1047" t="s">
        <v>29</v>
      </c>
      <c r="F1047" s="4">
        <v>185</v>
      </c>
      <c r="G1047">
        <v>4</v>
      </c>
      <c r="H1047" t="s">
        <v>33</v>
      </c>
      <c r="I1047" t="s">
        <v>30</v>
      </c>
      <c r="J1047">
        <v>4</v>
      </c>
      <c r="K1047" t="s">
        <v>101</v>
      </c>
      <c r="L1047" t="s">
        <v>21</v>
      </c>
      <c r="M1047" t="s">
        <v>90</v>
      </c>
      <c r="N1047">
        <v>34</v>
      </c>
      <c r="O1047">
        <v>27</v>
      </c>
      <c r="P1047">
        <v>2202</v>
      </c>
      <c r="Q1047">
        <v>29645</v>
      </c>
    </row>
    <row r="1048" spans="1:17" x14ac:dyDescent="0.25">
      <c r="A1048" t="s">
        <v>47</v>
      </c>
      <c r="B1048" s="1" t="s">
        <v>592</v>
      </c>
      <c r="C1048">
        <v>2017</v>
      </c>
      <c r="D1048" s="15">
        <f>DATE(cars[[#This Row],[year_1]],1,1)</f>
        <v>42736</v>
      </c>
      <c r="E1048" t="s">
        <v>38</v>
      </c>
      <c r="F1048" s="4">
        <v>188</v>
      </c>
      <c r="G1048">
        <v>4</v>
      </c>
      <c r="H1048" t="s">
        <v>18</v>
      </c>
      <c r="I1048" t="s">
        <v>30</v>
      </c>
      <c r="J1048">
        <v>4</v>
      </c>
      <c r="K1048" t="s">
        <v>594</v>
      </c>
      <c r="L1048" t="s">
        <v>21</v>
      </c>
      <c r="M1048" t="s">
        <v>54</v>
      </c>
      <c r="N1048">
        <v>33</v>
      </c>
      <c r="O1048">
        <v>27</v>
      </c>
      <c r="P1048">
        <v>2009</v>
      </c>
      <c r="Q1048">
        <v>24830</v>
      </c>
    </row>
    <row r="1049" spans="1:17" x14ac:dyDescent="0.25">
      <c r="A1049" t="s">
        <v>47</v>
      </c>
      <c r="B1049" s="1" t="s">
        <v>859</v>
      </c>
      <c r="C1049">
        <v>2017</v>
      </c>
      <c r="D1049" s="15">
        <f>DATE(cars[[#This Row],[year_1]],1,1)</f>
        <v>42736</v>
      </c>
      <c r="E1049" t="s">
        <v>38</v>
      </c>
      <c r="F1049" s="4">
        <v>188</v>
      </c>
      <c r="G1049">
        <v>4</v>
      </c>
      <c r="H1049" t="s">
        <v>33</v>
      </c>
      <c r="I1049" t="s">
        <v>30</v>
      </c>
      <c r="J1049">
        <v>4</v>
      </c>
      <c r="K1049" t="s">
        <v>49</v>
      </c>
      <c r="L1049" t="s">
        <v>31</v>
      </c>
      <c r="M1049" t="s">
        <v>32</v>
      </c>
      <c r="N1049">
        <v>33</v>
      </c>
      <c r="O1049">
        <v>27</v>
      </c>
      <c r="P1049">
        <v>2009</v>
      </c>
      <c r="Q1049">
        <v>21990</v>
      </c>
    </row>
    <row r="1050" spans="1:17" x14ac:dyDescent="0.25">
      <c r="A1050" t="s">
        <v>28</v>
      </c>
      <c r="B1050" s="1" t="s">
        <v>134</v>
      </c>
      <c r="C1050">
        <v>2017</v>
      </c>
      <c r="D1050" s="15">
        <f>DATE(cars[[#This Row],[year_1]],1,1)</f>
        <v>42736</v>
      </c>
      <c r="E1050" t="s">
        <v>38</v>
      </c>
      <c r="F1050" s="4">
        <v>190</v>
      </c>
      <c r="G1050">
        <v>4</v>
      </c>
      <c r="H1050" t="s">
        <v>77</v>
      </c>
      <c r="I1050" t="s">
        <v>30</v>
      </c>
      <c r="J1050">
        <v>4</v>
      </c>
      <c r="K1050" t="s">
        <v>27</v>
      </c>
      <c r="L1050" t="s">
        <v>31</v>
      </c>
      <c r="M1050" t="s">
        <v>32</v>
      </c>
      <c r="N1050">
        <v>37</v>
      </c>
      <c r="O1050">
        <v>27</v>
      </c>
      <c r="P1050">
        <v>3105</v>
      </c>
      <c r="Q1050">
        <v>34900</v>
      </c>
    </row>
    <row r="1051" spans="1:17" x14ac:dyDescent="0.25">
      <c r="A1051" t="s">
        <v>28</v>
      </c>
      <c r="B1051" s="1" t="s">
        <v>134</v>
      </c>
      <c r="C1051">
        <v>2017</v>
      </c>
      <c r="D1051" s="15">
        <f>DATE(cars[[#This Row],[year_1]],1,1)</f>
        <v>42736</v>
      </c>
      <c r="E1051" t="s">
        <v>38</v>
      </c>
      <c r="F1051" s="4">
        <v>190</v>
      </c>
      <c r="G1051">
        <v>4</v>
      </c>
      <c r="H1051" t="s">
        <v>77</v>
      </c>
      <c r="I1051" t="s">
        <v>30</v>
      </c>
      <c r="J1051">
        <v>4</v>
      </c>
      <c r="K1051" t="s">
        <v>27</v>
      </c>
      <c r="L1051" t="s">
        <v>31</v>
      </c>
      <c r="M1051" t="s">
        <v>32</v>
      </c>
      <c r="N1051">
        <v>37</v>
      </c>
      <c r="O1051">
        <v>27</v>
      </c>
      <c r="P1051">
        <v>3105</v>
      </c>
      <c r="Q1051">
        <v>38700</v>
      </c>
    </row>
    <row r="1052" spans="1:17" x14ac:dyDescent="0.25">
      <c r="A1052" t="s">
        <v>28</v>
      </c>
      <c r="B1052" s="1" t="s">
        <v>134</v>
      </c>
      <c r="C1052">
        <v>2017</v>
      </c>
      <c r="D1052" s="15">
        <f>DATE(cars[[#This Row],[year_1]],1,1)</f>
        <v>42736</v>
      </c>
      <c r="E1052" t="s">
        <v>38</v>
      </c>
      <c r="F1052" s="4">
        <v>190</v>
      </c>
      <c r="G1052">
        <v>4</v>
      </c>
      <c r="H1052" t="s">
        <v>77</v>
      </c>
      <c r="I1052" t="s">
        <v>30</v>
      </c>
      <c r="J1052">
        <v>4</v>
      </c>
      <c r="K1052" t="s">
        <v>27</v>
      </c>
      <c r="L1052" t="s">
        <v>31</v>
      </c>
      <c r="M1052" t="s">
        <v>32</v>
      </c>
      <c r="N1052">
        <v>37</v>
      </c>
      <c r="O1052">
        <v>27</v>
      </c>
      <c r="P1052">
        <v>3105</v>
      </c>
      <c r="Q1052">
        <v>37850</v>
      </c>
    </row>
    <row r="1053" spans="1:17" x14ac:dyDescent="0.25">
      <c r="A1053" t="s">
        <v>40</v>
      </c>
      <c r="B1053" s="1" t="s">
        <v>384</v>
      </c>
      <c r="C1053">
        <v>2015</v>
      </c>
      <c r="D1053" s="15">
        <f>DATE(cars[[#This Row],[year_1]],1,1)</f>
        <v>42005</v>
      </c>
      <c r="E1053" t="s">
        <v>60</v>
      </c>
      <c r="F1053" s="4">
        <v>195</v>
      </c>
      <c r="G1053">
        <v>4</v>
      </c>
      <c r="H1053" t="s">
        <v>33</v>
      </c>
      <c r="I1053" t="s">
        <v>34</v>
      </c>
      <c r="J1053">
        <v>4</v>
      </c>
      <c r="K1053" t="s">
        <v>61</v>
      </c>
      <c r="L1053" t="s">
        <v>31</v>
      </c>
      <c r="M1053" t="s">
        <v>32</v>
      </c>
      <c r="N1053">
        <v>38</v>
      </c>
      <c r="O1053">
        <v>27</v>
      </c>
      <c r="P1053">
        <v>617</v>
      </c>
      <c r="Q1053">
        <v>54300</v>
      </c>
    </row>
    <row r="1054" spans="1:17" x14ac:dyDescent="0.25">
      <c r="A1054" t="s">
        <v>40</v>
      </c>
      <c r="B1054" s="1" t="s">
        <v>384</v>
      </c>
      <c r="C1054">
        <v>2016</v>
      </c>
      <c r="D1054" s="15">
        <f>DATE(cars[[#This Row],[year_1]],1,1)</f>
        <v>42370</v>
      </c>
      <c r="E1054" t="s">
        <v>60</v>
      </c>
      <c r="F1054" s="4">
        <v>195</v>
      </c>
      <c r="G1054">
        <v>4</v>
      </c>
      <c r="H1054" t="s">
        <v>33</v>
      </c>
      <c r="I1054" t="s">
        <v>34</v>
      </c>
      <c r="J1054">
        <v>4</v>
      </c>
      <c r="K1054" t="s">
        <v>61</v>
      </c>
      <c r="L1054" t="s">
        <v>31</v>
      </c>
      <c r="M1054" t="s">
        <v>32</v>
      </c>
      <c r="N1054">
        <v>38</v>
      </c>
      <c r="O1054">
        <v>27</v>
      </c>
      <c r="P1054">
        <v>617</v>
      </c>
      <c r="Q1054">
        <v>55150</v>
      </c>
    </row>
    <row r="1055" spans="1:17" x14ac:dyDescent="0.25">
      <c r="A1055" t="s">
        <v>142</v>
      </c>
      <c r="B1055" s="1" t="s">
        <v>991</v>
      </c>
      <c r="C1055">
        <v>2016</v>
      </c>
      <c r="D1055" s="15">
        <f>DATE(cars[[#This Row],[year_1]],1,1)</f>
        <v>42370</v>
      </c>
      <c r="E1055" t="s">
        <v>29</v>
      </c>
      <c r="F1055" s="4">
        <v>201</v>
      </c>
      <c r="G1055">
        <v>4</v>
      </c>
      <c r="H1055" t="s">
        <v>77</v>
      </c>
      <c r="I1055" t="s">
        <v>30</v>
      </c>
      <c r="J1055">
        <v>3</v>
      </c>
      <c r="K1055" t="s">
        <v>66</v>
      </c>
      <c r="L1055" t="s">
        <v>21</v>
      </c>
      <c r="M1055" t="s">
        <v>67</v>
      </c>
      <c r="N1055">
        <v>33</v>
      </c>
      <c r="O1055">
        <v>27</v>
      </c>
      <c r="P1055">
        <v>1439</v>
      </c>
      <c r="Q1055">
        <v>23800</v>
      </c>
    </row>
    <row r="1056" spans="1:17" x14ac:dyDescent="0.25">
      <c r="A1056" t="s">
        <v>338</v>
      </c>
      <c r="B1056" s="1" t="s">
        <v>824</v>
      </c>
      <c r="C1056">
        <v>2006</v>
      </c>
      <c r="D1056" s="15">
        <f>DATE(cars[[#This Row],[year_1]],1,1)</f>
        <v>38718</v>
      </c>
      <c r="E1056" t="s">
        <v>29</v>
      </c>
      <c r="F1056" s="4">
        <v>268</v>
      </c>
      <c r="G1056">
        <v>6</v>
      </c>
      <c r="H1056" t="s">
        <v>33</v>
      </c>
      <c r="I1056" t="s">
        <v>34</v>
      </c>
      <c r="J1056">
        <v>4</v>
      </c>
      <c r="K1056" t="s">
        <v>714</v>
      </c>
      <c r="L1056" t="s">
        <v>31</v>
      </c>
      <c r="M1056" t="s">
        <v>90</v>
      </c>
      <c r="N1056">
        <v>25</v>
      </c>
      <c r="O1056">
        <v>27</v>
      </c>
      <c r="P1056">
        <v>454</v>
      </c>
      <c r="Q1056">
        <v>46060</v>
      </c>
    </row>
    <row r="1057" spans="1:17" x14ac:dyDescent="0.25">
      <c r="A1057" t="s">
        <v>338</v>
      </c>
      <c r="B1057" s="1" t="s">
        <v>824</v>
      </c>
      <c r="C1057">
        <v>2007</v>
      </c>
      <c r="D1057" s="15">
        <f>DATE(cars[[#This Row],[year_1]],1,1)</f>
        <v>39083</v>
      </c>
      <c r="E1057" t="s">
        <v>29</v>
      </c>
      <c r="F1057" s="4">
        <v>268</v>
      </c>
      <c r="G1057">
        <v>6</v>
      </c>
      <c r="H1057" t="s">
        <v>33</v>
      </c>
      <c r="I1057" t="s">
        <v>34</v>
      </c>
      <c r="J1057">
        <v>4</v>
      </c>
      <c r="K1057" t="s">
        <v>714</v>
      </c>
      <c r="L1057" t="s">
        <v>31</v>
      </c>
      <c r="M1057" t="s">
        <v>90</v>
      </c>
      <c r="N1057">
        <v>25</v>
      </c>
      <c r="O1057">
        <v>27</v>
      </c>
      <c r="P1057">
        <v>454</v>
      </c>
      <c r="Q1057">
        <v>42580</v>
      </c>
    </row>
    <row r="1058" spans="1:17" x14ac:dyDescent="0.25">
      <c r="A1058" t="s">
        <v>338</v>
      </c>
      <c r="B1058" s="1" t="s">
        <v>824</v>
      </c>
      <c r="C1058">
        <v>2008</v>
      </c>
      <c r="D1058" s="15">
        <f>DATE(cars[[#This Row],[year_1]],1,1)</f>
        <v>39448</v>
      </c>
      <c r="E1058" t="s">
        <v>17</v>
      </c>
      <c r="F1058" s="4">
        <v>268</v>
      </c>
      <c r="G1058">
        <v>6</v>
      </c>
      <c r="H1058" t="s">
        <v>33</v>
      </c>
      <c r="I1058" t="s">
        <v>30</v>
      </c>
      <c r="J1058">
        <v>4</v>
      </c>
      <c r="K1058" t="s">
        <v>714</v>
      </c>
      <c r="L1058" t="s">
        <v>31</v>
      </c>
      <c r="M1058" t="s">
        <v>90</v>
      </c>
      <c r="N1058">
        <v>24</v>
      </c>
      <c r="O1058">
        <v>27</v>
      </c>
      <c r="P1058">
        <v>454</v>
      </c>
      <c r="Q1058">
        <v>42080</v>
      </c>
    </row>
    <row r="1059" spans="1:17" x14ac:dyDescent="0.25">
      <c r="A1059" t="s">
        <v>88</v>
      </c>
      <c r="B1059" s="1" t="s">
        <v>553</v>
      </c>
      <c r="C1059">
        <v>2014</v>
      </c>
      <c r="D1059" s="15">
        <f>DATE(cars[[#This Row],[year_1]],1,1)</f>
        <v>41640</v>
      </c>
      <c r="E1059" t="s">
        <v>29</v>
      </c>
      <c r="F1059" s="4">
        <v>280</v>
      </c>
      <c r="G1059">
        <v>6</v>
      </c>
      <c r="H1059" t="s">
        <v>33</v>
      </c>
      <c r="I1059" t="s">
        <v>34</v>
      </c>
      <c r="J1059">
        <v>4</v>
      </c>
      <c r="K1059" t="s">
        <v>334</v>
      </c>
      <c r="L1059" t="s">
        <v>31</v>
      </c>
      <c r="M1059" t="s">
        <v>90</v>
      </c>
      <c r="N1059">
        <v>28</v>
      </c>
      <c r="O1059">
        <v>27</v>
      </c>
      <c r="P1059">
        <v>2031</v>
      </c>
      <c r="Q1059">
        <v>47300</v>
      </c>
    </row>
    <row r="1060" spans="1:17" x14ac:dyDescent="0.25">
      <c r="A1060" t="s">
        <v>88</v>
      </c>
      <c r="B1060" s="1" t="s">
        <v>553</v>
      </c>
      <c r="C1060">
        <v>2014</v>
      </c>
      <c r="D1060" s="15">
        <f>DATE(cars[[#This Row],[year_1]],1,1)</f>
        <v>41640</v>
      </c>
      <c r="E1060" t="s">
        <v>29</v>
      </c>
      <c r="F1060" s="4">
        <v>280</v>
      </c>
      <c r="G1060">
        <v>6</v>
      </c>
      <c r="H1060" t="s">
        <v>33</v>
      </c>
      <c r="I1060" t="s">
        <v>34</v>
      </c>
      <c r="J1060">
        <v>4</v>
      </c>
      <c r="K1060" t="s">
        <v>334</v>
      </c>
      <c r="L1060" t="s">
        <v>31</v>
      </c>
      <c r="M1060" t="s">
        <v>90</v>
      </c>
      <c r="N1060">
        <v>28</v>
      </c>
      <c r="O1060">
        <v>27</v>
      </c>
      <c r="P1060">
        <v>2031</v>
      </c>
      <c r="Q1060">
        <v>49790</v>
      </c>
    </row>
    <row r="1061" spans="1:17" x14ac:dyDescent="0.25">
      <c r="A1061" t="s">
        <v>88</v>
      </c>
      <c r="B1061" s="1" t="s">
        <v>553</v>
      </c>
      <c r="C1061">
        <v>2015</v>
      </c>
      <c r="D1061" s="15">
        <f>DATE(cars[[#This Row],[year_1]],1,1)</f>
        <v>42005</v>
      </c>
      <c r="E1061" t="s">
        <v>29</v>
      </c>
      <c r="F1061" s="4">
        <v>280</v>
      </c>
      <c r="G1061">
        <v>6</v>
      </c>
      <c r="H1061" t="s">
        <v>33</v>
      </c>
      <c r="I1061" t="s">
        <v>34</v>
      </c>
      <c r="J1061">
        <v>4</v>
      </c>
      <c r="K1061" t="s">
        <v>334</v>
      </c>
      <c r="L1061" t="s">
        <v>31</v>
      </c>
      <c r="M1061" t="s">
        <v>90</v>
      </c>
      <c r="N1061">
        <v>28</v>
      </c>
      <c r="O1061">
        <v>27</v>
      </c>
      <c r="P1061">
        <v>2031</v>
      </c>
      <c r="Q1061">
        <v>47850</v>
      </c>
    </row>
    <row r="1062" spans="1:17" x14ac:dyDescent="0.25">
      <c r="A1062" t="s">
        <v>88</v>
      </c>
      <c r="B1062" s="1" t="s">
        <v>553</v>
      </c>
      <c r="C1062">
        <v>2015</v>
      </c>
      <c r="D1062" s="15">
        <f>DATE(cars[[#This Row],[year_1]],1,1)</f>
        <v>42005</v>
      </c>
      <c r="E1062" t="s">
        <v>29</v>
      </c>
      <c r="F1062" s="4">
        <v>280</v>
      </c>
      <c r="G1062">
        <v>6</v>
      </c>
      <c r="H1062" t="s">
        <v>33</v>
      </c>
      <c r="I1062" t="s">
        <v>34</v>
      </c>
      <c r="J1062">
        <v>4</v>
      </c>
      <c r="K1062" t="s">
        <v>334</v>
      </c>
      <c r="L1062" t="s">
        <v>31</v>
      </c>
      <c r="M1062" t="s">
        <v>90</v>
      </c>
      <c r="N1062">
        <v>28</v>
      </c>
      <c r="O1062">
        <v>27</v>
      </c>
      <c r="P1062">
        <v>2031</v>
      </c>
      <c r="Q1062">
        <v>50340</v>
      </c>
    </row>
    <row r="1063" spans="1:17" x14ac:dyDescent="0.25">
      <c r="A1063" t="s">
        <v>88</v>
      </c>
      <c r="B1063" s="1" t="s">
        <v>553</v>
      </c>
      <c r="C1063">
        <v>2016</v>
      </c>
      <c r="D1063" s="15">
        <f>DATE(cars[[#This Row],[year_1]],1,1)</f>
        <v>42370</v>
      </c>
      <c r="E1063" t="s">
        <v>29</v>
      </c>
      <c r="F1063" s="4">
        <v>280</v>
      </c>
      <c r="G1063">
        <v>6</v>
      </c>
      <c r="H1063" t="s">
        <v>33</v>
      </c>
      <c r="I1063" t="s">
        <v>34</v>
      </c>
      <c r="J1063">
        <v>4</v>
      </c>
      <c r="K1063" t="s">
        <v>334</v>
      </c>
      <c r="L1063" t="s">
        <v>31</v>
      </c>
      <c r="M1063" t="s">
        <v>90</v>
      </c>
      <c r="N1063">
        <v>28</v>
      </c>
      <c r="O1063">
        <v>27</v>
      </c>
      <c r="P1063">
        <v>2031</v>
      </c>
      <c r="Q1063">
        <v>50485</v>
      </c>
    </row>
    <row r="1064" spans="1:17" x14ac:dyDescent="0.25">
      <c r="A1064" t="s">
        <v>88</v>
      </c>
      <c r="B1064" s="1" t="s">
        <v>553</v>
      </c>
      <c r="C1064">
        <v>2016</v>
      </c>
      <c r="D1064" s="15">
        <f>DATE(cars[[#This Row],[year_1]],1,1)</f>
        <v>42370</v>
      </c>
      <c r="E1064" t="s">
        <v>29</v>
      </c>
      <c r="F1064" s="4">
        <v>280</v>
      </c>
      <c r="G1064">
        <v>6</v>
      </c>
      <c r="H1064" t="s">
        <v>33</v>
      </c>
      <c r="I1064" t="s">
        <v>34</v>
      </c>
      <c r="J1064">
        <v>4</v>
      </c>
      <c r="K1064" t="s">
        <v>334</v>
      </c>
      <c r="L1064" t="s">
        <v>31</v>
      </c>
      <c r="M1064" t="s">
        <v>90</v>
      </c>
      <c r="N1064">
        <v>28</v>
      </c>
      <c r="O1064">
        <v>27</v>
      </c>
      <c r="P1064">
        <v>2031</v>
      </c>
      <c r="Q1064">
        <v>47870</v>
      </c>
    </row>
    <row r="1065" spans="1:17" x14ac:dyDescent="0.25">
      <c r="A1065" t="s">
        <v>438</v>
      </c>
      <c r="B1065" s="1" t="s">
        <v>665</v>
      </c>
      <c r="C1065">
        <v>2012</v>
      </c>
      <c r="D1065" s="15">
        <f>DATE(cars[[#This Row],[year_1]],1,1)</f>
        <v>40909</v>
      </c>
      <c r="E1065" t="s">
        <v>38</v>
      </c>
      <c r="F1065" s="4">
        <v>360</v>
      </c>
      <c r="G1065">
        <v>6</v>
      </c>
      <c r="H1065" t="s">
        <v>33</v>
      </c>
      <c r="I1065" t="s">
        <v>19</v>
      </c>
      <c r="J1065">
        <v>4</v>
      </c>
      <c r="K1065" t="s">
        <v>419</v>
      </c>
      <c r="L1065" t="s">
        <v>63</v>
      </c>
      <c r="M1065" t="s">
        <v>32</v>
      </c>
      <c r="N1065">
        <v>32</v>
      </c>
      <c r="O1065">
        <v>27</v>
      </c>
      <c r="P1065">
        <v>190</v>
      </c>
      <c r="Q1065">
        <v>53700</v>
      </c>
    </row>
    <row r="1066" spans="1:17" x14ac:dyDescent="0.25">
      <c r="A1066" t="s">
        <v>438</v>
      </c>
      <c r="B1066" s="1" t="s">
        <v>665</v>
      </c>
      <c r="C1066">
        <v>2013</v>
      </c>
      <c r="D1066" s="15">
        <f>DATE(cars[[#This Row],[year_1]],1,1)</f>
        <v>41275</v>
      </c>
      <c r="E1066" t="s">
        <v>38</v>
      </c>
      <c r="F1066" s="4">
        <v>360</v>
      </c>
      <c r="G1066">
        <v>6</v>
      </c>
      <c r="H1066" t="s">
        <v>33</v>
      </c>
      <c r="I1066" t="s">
        <v>19</v>
      </c>
      <c r="J1066">
        <v>4</v>
      </c>
      <c r="K1066" t="s">
        <v>419</v>
      </c>
      <c r="L1066" t="s">
        <v>63</v>
      </c>
      <c r="M1066" t="s">
        <v>32</v>
      </c>
      <c r="N1066">
        <v>32</v>
      </c>
      <c r="O1066">
        <v>27</v>
      </c>
      <c r="P1066">
        <v>190</v>
      </c>
      <c r="Q1066">
        <v>54750</v>
      </c>
    </row>
    <row r="1067" spans="1:17" x14ac:dyDescent="0.25">
      <c r="A1067" t="s">
        <v>438</v>
      </c>
      <c r="B1067" s="1" t="s">
        <v>754</v>
      </c>
      <c r="C1067">
        <v>2016</v>
      </c>
      <c r="D1067" s="15">
        <f>DATE(cars[[#This Row],[year_1]],1,1)</f>
        <v>42370</v>
      </c>
      <c r="E1067" t="s">
        <v>38</v>
      </c>
      <c r="F1067" s="4">
        <v>360</v>
      </c>
      <c r="G1067">
        <v>6</v>
      </c>
      <c r="H1067" t="s">
        <v>33</v>
      </c>
      <c r="I1067" t="s">
        <v>34</v>
      </c>
      <c r="J1067">
        <v>4</v>
      </c>
      <c r="K1067" t="s">
        <v>59</v>
      </c>
      <c r="L1067" t="s">
        <v>31</v>
      </c>
      <c r="M1067" t="s">
        <v>32</v>
      </c>
      <c r="N1067">
        <v>31</v>
      </c>
      <c r="O1067">
        <v>27</v>
      </c>
      <c r="P1067">
        <v>190</v>
      </c>
      <c r="Q1067">
        <v>49050</v>
      </c>
    </row>
    <row r="1068" spans="1:17" x14ac:dyDescent="0.25">
      <c r="A1068" t="s">
        <v>438</v>
      </c>
      <c r="B1068" s="1" t="s">
        <v>754</v>
      </c>
      <c r="C1068">
        <v>2017</v>
      </c>
      <c r="D1068" s="15">
        <f>DATE(cars[[#This Row],[year_1]],1,1)</f>
        <v>42736</v>
      </c>
      <c r="E1068" t="s">
        <v>38</v>
      </c>
      <c r="F1068" s="4">
        <v>360</v>
      </c>
      <c r="G1068">
        <v>6</v>
      </c>
      <c r="H1068" t="s">
        <v>33</v>
      </c>
      <c r="I1068" t="s">
        <v>19</v>
      </c>
      <c r="J1068">
        <v>4</v>
      </c>
      <c r="K1068" t="s">
        <v>59</v>
      </c>
      <c r="L1068" t="s">
        <v>21</v>
      </c>
      <c r="M1068" t="s">
        <v>32</v>
      </c>
      <c r="N1068">
        <v>32</v>
      </c>
      <c r="O1068">
        <v>27</v>
      </c>
      <c r="P1068">
        <v>190</v>
      </c>
      <c r="Q1068">
        <v>47800</v>
      </c>
    </row>
    <row r="1069" spans="1:17" x14ac:dyDescent="0.25">
      <c r="A1069" t="s">
        <v>114</v>
      </c>
      <c r="B1069" s="1" t="s">
        <v>609</v>
      </c>
      <c r="C1069">
        <v>1992</v>
      </c>
      <c r="D1069" s="15">
        <f>DATE(cars[[#This Row],[year_1]],1,1)</f>
        <v>33604</v>
      </c>
      <c r="E1069" t="s">
        <v>29</v>
      </c>
      <c r="F1069" s="4">
        <v>74</v>
      </c>
      <c r="G1069">
        <v>4</v>
      </c>
      <c r="H1069" t="s">
        <v>18</v>
      </c>
      <c r="I1069" t="s">
        <v>30</v>
      </c>
      <c r="J1069">
        <v>4</v>
      </c>
      <c r="K1069" t="s">
        <v>49</v>
      </c>
      <c r="L1069" t="s">
        <v>21</v>
      </c>
      <c r="M1069" t="s">
        <v>32</v>
      </c>
      <c r="N1069">
        <v>37</v>
      </c>
      <c r="O1069">
        <v>26</v>
      </c>
      <c r="P1069">
        <v>210</v>
      </c>
      <c r="Q1069">
        <v>2000</v>
      </c>
    </row>
    <row r="1070" spans="1:17" x14ac:dyDescent="0.25">
      <c r="A1070" t="s">
        <v>114</v>
      </c>
      <c r="B1070" s="1" t="s">
        <v>609</v>
      </c>
      <c r="C1070">
        <v>1993</v>
      </c>
      <c r="D1070" s="15">
        <f>DATE(cars[[#This Row],[year_1]],1,1)</f>
        <v>33970</v>
      </c>
      <c r="E1070" t="s">
        <v>29</v>
      </c>
      <c r="F1070" s="4">
        <v>74</v>
      </c>
      <c r="G1070">
        <v>4</v>
      </c>
      <c r="H1070" t="s">
        <v>18</v>
      </c>
      <c r="I1070" t="s">
        <v>30</v>
      </c>
      <c r="J1070">
        <v>4</v>
      </c>
      <c r="K1070" t="s">
        <v>49</v>
      </c>
      <c r="L1070" t="s">
        <v>21</v>
      </c>
      <c r="M1070" t="s">
        <v>32</v>
      </c>
      <c r="N1070">
        <v>37</v>
      </c>
      <c r="O1070">
        <v>26</v>
      </c>
      <c r="P1070">
        <v>210</v>
      </c>
      <c r="Q1070">
        <v>2000</v>
      </c>
    </row>
    <row r="1071" spans="1:17" x14ac:dyDescent="0.25">
      <c r="A1071" t="s">
        <v>114</v>
      </c>
      <c r="B1071" s="1" t="s">
        <v>609</v>
      </c>
      <c r="C1071">
        <v>1992</v>
      </c>
      <c r="D1071" s="15">
        <f>DATE(cars[[#This Row],[year_1]],1,1)</f>
        <v>33604</v>
      </c>
      <c r="E1071" t="s">
        <v>29</v>
      </c>
      <c r="F1071" s="4">
        <v>74</v>
      </c>
      <c r="G1071">
        <v>4</v>
      </c>
      <c r="H1071" t="s">
        <v>18</v>
      </c>
      <c r="I1071" t="s">
        <v>30</v>
      </c>
      <c r="J1071">
        <v>2</v>
      </c>
      <c r="K1071" t="s">
        <v>49</v>
      </c>
      <c r="L1071" t="s">
        <v>21</v>
      </c>
      <c r="M1071" t="s">
        <v>22</v>
      </c>
      <c r="N1071">
        <v>37</v>
      </c>
      <c r="O1071">
        <v>26</v>
      </c>
      <c r="P1071">
        <v>210</v>
      </c>
      <c r="Q1071">
        <v>2000</v>
      </c>
    </row>
    <row r="1072" spans="1:17" x14ac:dyDescent="0.25">
      <c r="A1072" t="s">
        <v>114</v>
      </c>
      <c r="B1072" s="1" t="s">
        <v>609</v>
      </c>
      <c r="C1072">
        <v>1993</v>
      </c>
      <c r="D1072" s="15">
        <f>DATE(cars[[#This Row],[year_1]],1,1)</f>
        <v>33970</v>
      </c>
      <c r="E1072" t="s">
        <v>29</v>
      </c>
      <c r="F1072" s="4">
        <v>74</v>
      </c>
      <c r="G1072">
        <v>4</v>
      </c>
      <c r="H1072" t="s">
        <v>18</v>
      </c>
      <c r="I1072" t="s">
        <v>30</v>
      </c>
      <c r="J1072">
        <v>2</v>
      </c>
      <c r="K1072" t="s">
        <v>49</v>
      </c>
      <c r="L1072" t="s">
        <v>21</v>
      </c>
      <c r="M1072" t="s">
        <v>22</v>
      </c>
      <c r="N1072">
        <v>37</v>
      </c>
      <c r="O1072">
        <v>26</v>
      </c>
      <c r="P1072">
        <v>210</v>
      </c>
      <c r="Q1072">
        <v>2000</v>
      </c>
    </row>
    <row r="1073" spans="1:17" x14ac:dyDescent="0.25">
      <c r="A1073" t="s">
        <v>186</v>
      </c>
      <c r="B1073" s="1" t="s">
        <v>668</v>
      </c>
      <c r="C1073">
        <v>2001</v>
      </c>
      <c r="D1073" s="15">
        <f>DATE(cars[[#This Row],[year_1]],1,1)</f>
        <v>36892</v>
      </c>
      <c r="E1073" t="s">
        <v>29</v>
      </c>
      <c r="F1073" s="4">
        <v>79</v>
      </c>
      <c r="G1073">
        <v>4</v>
      </c>
      <c r="H1073" t="s">
        <v>33</v>
      </c>
      <c r="I1073" t="s">
        <v>30</v>
      </c>
      <c r="J1073">
        <v>4</v>
      </c>
      <c r="K1073" t="s">
        <v>49</v>
      </c>
      <c r="L1073" t="s">
        <v>21</v>
      </c>
      <c r="M1073" t="s">
        <v>32</v>
      </c>
      <c r="N1073">
        <v>31</v>
      </c>
      <c r="O1073">
        <v>26</v>
      </c>
      <c r="P1073">
        <v>1385</v>
      </c>
      <c r="Q1073">
        <v>12515</v>
      </c>
    </row>
    <row r="1074" spans="1:17" x14ac:dyDescent="0.25">
      <c r="A1074" t="s">
        <v>161</v>
      </c>
      <c r="B1074" s="1" t="s">
        <v>923</v>
      </c>
      <c r="C1074">
        <v>2001</v>
      </c>
      <c r="D1074" s="15">
        <f>DATE(cars[[#This Row],[year_1]],1,1)</f>
        <v>36892</v>
      </c>
      <c r="E1074" t="s">
        <v>29</v>
      </c>
      <c r="F1074" s="4">
        <v>79</v>
      </c>
      <c r="G1074">
        <v>4</v>
      </c>
      <c r="H1074" t="s">
        <v>33</v>
      </c>
      <c r="I1074" t="s">
        <v>30</v>
      </c>
      <c r="J1074">
        <v>2</v>
      </c>
      <c r="K1074" t="s">
        <v>53</v>
      </c>
      <c r="L1074" t="s">
        <v>21</v>
      </c>
      <c r="M1074" t="s">
        <v>67</v>
      </c>
      <c r="N1074">
        <v>31</v>
      </c>
      <c r="O1074">
        <v>26</v>
      </c>
      <c r="P1074">
        <v>481</v>
      </c>
      <c r="Q1074">
        <v>9949</v>
      </c>
    </row>
    <row r="1075" spans="1:17" x14ac:dyDescent="0.25">
      <c r="A1075" t="s">
        <v>161</v>
      </c>
      <c r="B1075" s="1" t="s">
        <v>923</v>
      </c>
      <c r="C1075">
        <v>2001</v>
      </c>
      <c r="D1075" s="15">
        <f>DATE(cars[[#This Row],[year_1]],1,1)</f>
        <v>36892</v>
      </c>
      <c r="E1075" t="s">
        <v>29</v>
      </c>
      <c r="F1075" s="4">
        <v>79</v>
      </c>
      <c r="G1075">
        <v>4</v>
      </c>
      <c r="H1075" t="s">
        <v>33</v>
      </c>
      <c r="I1075" t="s">
        <v>30</v>
      </c>
      <c r="J1075">
        <v>2</v>
      </c>
      <c r="K1075" t="s">
        <v>53</v>
      </c>
      <c r="L1075" t="s">
        <v>21</v>
      </c>
      <c r="M1075" t="s">
        <v>67</v>
      </c>
      <c r="N1075">
        <v>31</v>
      </c>
      <c r="O1075">
        <v>26</v>
      </c>
      <c r="P1075">
        <v>481</v>
      </c>
      <c r="Q1075">
        <v>10949</v>
      </c>
    </row>
    <row r="1076" spans="1:17" x14ac:dyDescent="0.25">
      <c r="A1076" t="s">
        <v>88</v>
      </c>
      <c r="B1076" s="1" t="s">
        <v>727</v>
      </c>
      <c r="C1076">
        <v>1996</v>
      </c>
      <c r="D1076" s="15">
        <f>DATE(cars[[#This Row],[year_1]],1,1)</f>
        <v>35065</v>
      </c>
      <c r="E1076" t="s">
        <v>29</v>
      </c>
      <c r="F1076" s="4">
        <v>93</v>
      </c>
      <c r="G1076">
        <v>4</v>
      </c>
      <c r="H1076" t="s">
        <v>18</v>
      </c>
      <c r="I1076" t="s">
        <v>30</v>
      </c>
      <c r="J1076">
        <v>2</v>
      </c>
      <c r="K1076" t="s">
        <v>49</v>
      </c>
      <c r="L1076" t="s">
        <v>21</v>
      </c>
      <c r="M1076" t="s">
        <v>22</v>
      </c>
      <c r="N1076">
        <v>32</v>
      </c>
      <c r="O1076">
        <v>26</v>
      </c>
      <c r="P1076">
        <v>2031</v>
      </c>
      <c r="Q1076">
        <v>2000</v>
      </c>
    </row>
    <row r="1077" spans="1:17" x14ac:dyDescent="0.25">
      <c r="A1077" t="s">
        <v>88</v>
      </c>
      <c r="B1077" s="1" t="s">
        <v>727</v>
      </c>
      <c r="C1077">
        <v>1997</v>
      </c>
      <c r="D1077" s="15">
        <f>DATE(cars[[#This Row],[year_1]],1,1)</f>
        <v>35431</v>
      </c>
      <c r="E1077" t="s">
        <v>29</v>
      </c>
      <c r="F1077" s="4">
        <v>93</v>
      </c>
      <c r="G1077">
        <v>4</v>
      </c>
      <c r="H1077" t="s">
        <v>18</v>
      </c>
      <c r="I1077" t="s">
        <v>30</v>
      </c>
      <c r="J1077">
        <v>2</v>
      </c>
      <c r="K1077" t="s">
        <v>49</v>
      </c>
      <c r="L1077" t="s">
        <v>21</v>
      </c>
      <c r="M1077" t="s">
        <v>22</v>
      </c>
      <c r="N1077">
        <v>34</v>
      </c>
      <c r="O1077">
        <v>26</v>
      </c>
      <c r="P1077">
        <v>2031</v>
      </c>
      <c r="Q1077">
        <v>2000</v>
      </c>
    </row>
    <row r="1078" spans="1:17" x14ac:dyDescent="0.25">
      <c r="A1078" t="s">
        <v>161</v>
      </c>
      <c r="B1078" s="1" t="s">
        <v>434</v>
      </c>
      <c r="C1078">
        <v>2000</v>
      </c>
      <c r="D1078" s="15">
        <f>DATE(cars[[#This Row],[year_1]],1,1)</f>
        <v>36526</v>
      </c>
      <c r="E1078" t="s">
        <v>29</v>
      </c>
      <c r="F1078" s="4">
        <v>95</v>
      </c>
      <c r="G1078">
        <v>4</v>
      </c>
      <c r="H1078" t="s">
        <v>18</v>
      </c>
      <c r="I1078" t="s">
        <v>30</v>
      </c>
      <c r="J1078">
        <v>4</v>
      </c>
      <c r="K1078" t="s">
        <v>49</v>
      </c>
      <c r="L1078" t="s">
        <v>21</v>
      </c>
      <c r="M1078" t="s">
        <v>32</v>
      </c>
      <c r="N1078">
        <v>33</v>
      </c>
      <c r="O1078">
        <v>26</v>
      </c>
      <c r="P1078">
        <v>481</v>
      </c>
      <c r="Q1078">
        <v>2000</v>
      </c>
    </row>
    <row r="1079" spans="1:17" x14ac:dyDescent="0.25">
      <c r="A1079" t="s">
        <v>47</v>
      </c>
      <c r="B1079" s="1" t="s">
        <v>998</v>
      </c>
      <c r="C1079">
        <v>2015</v>
      </c>
      <c r="D1079" s="15">
        <f>DATE(cars[[#This Row],[year_1]],1,1)</f>
        <v>42005</v>
      </c>
      <c r="E1079" t="s">
        <v>29</v>
      </c>
      <c r="F1079" s="4">
        <v>109</v>
      </c>
      <c r="G1079">
        <v>4</v>
      </c>
      <c r="H1079" t="s">
        <v>33</v>
      </c>
      <c r="I1079" t="s">
        <v>30</v>
      </c>
      <c r="J1079">
        <v>4</v>
      </c>
      <c r="K1079" t="s">
        <v>49</v>
      </c>
      <c r="L1079" t="s">
        <v>21</v>
      </c>
      <c r="M1079" t="s">
        <v>32</v>
      </c>
      <c r="N1079">
        <v>35</v>
      </c>
      <c r="O1079">
        <v>26</v>
      </c>
      <c r="P1079">
        <v>2009</v>
      </c>
      <c r="Q1079">
        <v>13490</v>
      </c>
    </row>
    <row r="1080" spans="1:17" x14ac:dyDescent="0.25">
      <c r="A1080" t="s">
        <v>47</v>
      </c>
      <c r="B1080" s="1" t="s">
        <v>998</v>
      </c>
      <c r="C1080">
        <v>2016</v>
      </c>
      <c r="D1080" s="15">
        <f>DATE(cars[[#This Row],[year_1]],1,1)</f>
        <v>42370</v>
      </c>
      <c r="E1080" t="s">
        <v>29</v>
      </c>
      <c r="F1080" s="4">
        <v>109</v>
      </c>
      <c r="G1080">
        <v>4</v>
      </c>
      <c r="H1080" t="s">
        <v>33</v>
      </c>
      <c r="I1080" t="s">
        <v>30</v>
      </c>
      <c r="J1080">
        <v>4</v>
      </c>
      <c r="K1080" t="s">
        <v>49</v>
      </c>
      <c r="L1080" t="s">
        <v>21</v>
      </c>
      <c r="M1080" t="s">
        <v>32</v>
      </c>
      <c r="N1080">
        <v>35</v>
      </c>
      <c r="O1080">
        <v>26</v>
      </c>
      <c r="P1080">
        <v>2009</v>
      </c>
      <c r="Q1080">
        <v>13540</v>
      </c>
    </row>
    <row r="1081" spans="1:17" x14ac:dyDescent="0.25">
      <c r="A1081" t="s">
        <v>47</v>
      </c>
      <c r="B1081" s="1" t="s">
        <v>998</v>
      </c>
      <c r="C1081">
        <v>2017</v>
      </c>
      <c r="D1081" s="15">
        <f>DATE(cars[[#This Row],[year_1]],1,1)</f>
        <v>42736</v>
      </c>
      <c r="E1081" t="s">
        <v>29</v>
      </c>
      <c r="F1081" s="4">
        <v>109</v>
      </c>
      <c r="G1081">
        <v>4</v>
      </c>
      <c r="H1081" t="s">
        <v>33</v>
      </c>
      <c r="I1081" t="s">
        <v>30</v>
      </c>
      <c r="J1081">
        <v>4</v>
      </c>
      <c r="K1081" t="s">
        <v>49</v>
      </c>
      <c r="L1081" t="s">
        <v>21</v>
      </c>
      <c r="M1081" t="s">
        <v>32</v>
      </c>
      <c r="N1081">
        <v>35</v>
      </c>
      <c r="O1081">
        <v>26</v>
      </c>
      <c r="P1081">
        <v>2009</v>
      </c>
      <c r="Q1081">
        <v>13680</v>
      </c>
    </row>
    <row r="1082" spans="1:17" x14ac:dyDescent="0.25">
      <c r="A1082" t="s">
        <v>47</v>
      </c>
      <c r="B1082" s="1" t="s">
        <v>48</v>
      </c>
      <c r="C1082">
        <v>1996</v>
      </c>
      <c r="D1082" s="15">
        <f>DATE(cars[[#This Row],[year_1]],1,1)</f>
        <v>35065</v>
      </c>
      <c r="E1082" t="s">
        <v>29</v>
      </c>
      <c r="F1082" s="4">
        <v>115</v>
      </c>
      <c r="G1082">
        <v>4</v>
      </c>
      <c r="H1082" t="s">
        <v>18</v>
      </c>
      <c r="I1082" t="s">
        <v>30</v>
      </c>
      <c r="J1082">
        <v>2</v>
      </c>
      <c r="K1082" t="s">
        <v>49</v>
      </c>
      <c r="L1082" t="s">
        <v>21</v>
      </c>
      <c r="M1082" t="s">
        <v>22</v>
      </c>
      <c r="N1082">
        <v>36</v>
      </c>
      <c r="O1082">
        <v>26</v>
      </c>
      <c r="P1082">
        <v>2009</v>
      </c>
      <c r="Q1082">
        <v>2000</v>
      </c>
    </row>
    <row r="1083" spans="1:17" x14ac:dyDescent="0.25">
      <c r="A1083" t="s">
        <v>161</v>
      </c>
      <c r="B1083" s="1" t="s">
        <v>434</v>
      </c>
      <c r="C1083">
        <v>2001</v>
      </c>
      <c r="D1083" s="15">
        <f>DATE(cars[[#This Row],[year_1]],1,1)</f>
        <v>36892</v>
      </c>
      <c r="E1083" t="s">
        <v>29</v>
      </c>
      <c r="F1083" s="4">
        <v>122</v>
      </c>
      <c r="G1083">
        <v>4</v>
      </c>
      <c r="H1083" t="s">
        <v>33</v>
      </c>
      <c r="I1083" t="s">
        <v>30</v>
      </c>
      <c r="J1083">
        <v>4</v>
      </c>
      <c r="K1083" t="s">
        <v>49</v>
      </c>
      <c r="L1083" t="s">
        <v>21</v>
      </c>
      <c r="M1083" t="s">
        <v>35</v>
      </c>
      <c r="N1083">
        <v>30</v>
      </c>
      <c r="O1083">
        <v>26</v>
      </c>
      <c r="P1083">
        <v>481</v>
      </c>
      <c r="Q1083">
        <v>15499</v>
      </c>
    </row>
    <row r="1084" spans="1:17" x14ac:dyDescent="0.25">
      <c r="A1084" t="s">
        <v>161</v>
      </c>
      <c r="B1084" s="1" t="s">
        <v>434</v>
      </c>
      <c r="C1084">
        <v>2001</v>
      </c>
      <c r="D1084" s="15">
        <f>DATE(cars[[#This Row],[year_1]],1,1)</f>
        <v>36892</v>
      </c>
      <c r="E1084" t="s">
        <v>29</v>
      </c>
      <c r="F1084" s="4">
        <v>122</v>
      </c>
      <c r="G1084">
        <v>4</v>
      </c>
      <c r="H1084" t="s">
        <v>33</v>
      </c>
      <c r="I1084" t="s">
        <v>30</v>
      </c>
      <c r="J1084">
        <v>4</v>
      </c>
      <c r="K1084" t="s">
        <v>49</v>
      </c>
      <c r="L1084" t="s">
        <v>21</v>
      </c>
      <c r="M1084" t="s">
        <v>35</v>
      </c>
      <c r="N1084">
        <v>30</v>
      </c>
      <c r="O1084">
        <v>26</v>
      </c>
      <c r="P1084">
        <v>481</v>
      </c>
      <c r="Q1084">
        <v>16699</v>
      </c>
    </row>
    <row r="1085" spans="1:17" x14ac:dyDescent="0.25">
      <c r="A1085" t="s">
        <v>161</v>
      </c>
      <c r="B1085" s="1" t="s">
        <v>434</v>
      </c>
      <c r="C1085">
        <v>2001</v>
      </c>
      <c r="D1085" s="15">
        <f>DATE(cars[[#This Row],[year_1]],1,1)</f>
        <v>36892</v>
      </c>
      <c r="E1085" t="s">
        <v>29</v>
      </c>
      <c r="F1085" s="4">
        <v>122</v>
      </c>
      <c r="G1085">
        <v>4</v>
      </c>
      <c r="H1085" t="s">
        <v>33</v>
      </c>
      <c r="I1085" t="s">
        <v>30</v>
      </c>
      <c r="J1085">
        <v>4</v>
      </c>
      <c r="K1085" t="s">
        <v>49</v>
      </c>
      <c r="L1085" t="s">
        <v>21</v>
      </c>
      <c r="M1085" t="s">
        <v>35</v>
      </c>
      <c r="N1085">
        <v>30</v>
      </c>
      <c r="O1085">
        <v>26</v>
      </c>
      <c r="P1085">
        <v>481</v>
      </c>
      <c r="Q1085">
        <v>15699</v>
      </c>
    </row>
    <row r="1086" spans="1:17" x14ac:dyDescent="0.25">
      <c r="A1086" t="s">
        <v>161</v>
      </c>
      <c r="B1086" s="1" t="s">
        <v>434</v>
      </c>
      <c r="C1086">
        <v>2001</v>
      </c>
      <c r="D1086" s="15">
        <f>DATE(cars[[#This Row],[year_1]],1,1)</f>
        <v>36892</v>
      </c>
      <c r="E1086" t="s">
        <v>29</v>
      </c>
      <c r="F1086" s="4">
        <v>122</v>
      </c>
      <c r="G1086">
        <v>4</v>
      </c>
      <c r="H1086" t="s">
        <v>33</v>
      </c>
      <c r="I1086" t="s">
        <v>30</v>
      </c>
      <c r="J1086">
        <v>4</v>
      </c>
      <c r="K1086" t="s">
        <v>49</v>
      </c>
      <c r="L1086" t="s">
        <v>21</v>
      </c>
      <c r="M1086" t="s">
        <v>35</v>
      </c>
      <c r="N1086">
        <v>30</v>
      </c>
      <c r="O1086">
        <v>26</v>
      </c>
      <c r="P1086">
        <v>481</v>
      </c>
      <c r="Q1086">
        <v>14699</v>
      </c>
    </row>
    <row r="1087" spans="1:17" x14ac:dyDescent="0.25">
      <c r="A1087" t="s">
        <v>146</v>
      </c>
      <c r="B1087" s="1" t="s">
        <v>285</v>
      </c>
      <c r="C1087">
        <v>1996</v>
      </c>
      <c r="D1087" s="15">
        <f>DATE(cars[[#This Row],[year_1]],1,1)</f>
        <v>35065</v>
      </c>
      <c r="E1087" t="s">
        <v>29</v>
      </c>
      <c r="F1087" s="4">
        <v>125</v>
      </c>
      <c r="G1087">
        <v>4</v>
      </c>
      <c r="H1087" t="s">
        <v>18</v>
      </c>
      <c r="I1087" t="s">
        <v>30</v>
      </c>
      <c r="J1087">
        <v>2</v>
      </c>
      <c r="K1087" t="s">
        <v>49</v>
      </c>
      <c r="L1087" t="s">
        <v>21</v>
      </c>
      <c r="M1087" t="s">
        <v>22</v>
      </c>
      <c r="N1087">
        <v>33</v>
      </c>
      <c r="O1087">
        <v>26</v>
      </c>
      <c r="P1087">
        <v>2202</v>
      </c>
      <c r="Q1087">
        <v>2108</v>
      </c>
    </row>
    <row r="1088" spans="1:17" x14ac:dyDescent="0.25">
      <c r="A1088" t="s">
        <v>114</v>
      </c>
      <c r="B1088" s="1" t="s">
        <v>1001</v>
      </c>
      <c r="C1088">
        <v>2008</v>
      </c>
      <c r="D1088" s="15">
        <f>DATE(cars[[#This Row],[year_1]],1,1)</f>
        <v>39448</v>
      </c>
      <c r="E1088" t="s">
        <v>29</v>
      </c>
      <c r="F1088" s="4">
        <v>126</v>
      </c>
      <c r="G1088">
        <v>4</v>
      </c>
      <c r="H1088" t="s">
        <v>18</v>
      </c>
      <c r="I1088" t="s">
        <v>30</v>
      </c>
      <c r="J1088">
        <v>4</v>
      </c>
      <c r="K1088" t="s">
        <v>49</v>
      </c>
      <c r="L1088" t="s">
        <v>21</v>
      </c>
      <c r="M1088" t="s">
        <v>35</v>
      </c>
      <c r="N1088">
        <v>33</v>
      </c>
      <c r="O1088">
        <v>26</v>
      </c>
      <c r="P1088">
        <v>210</v>
      </c>
      <c r="Q1088">
        <v>16855</v>
      </c>
    </row>
    <row r="1089" spans="1:17" x14ac:dyDescent="0.25">
      <c r="A1089" t="s">
        <v>146</v>
      </c>
      <c r="B1089" s="1" t="s">
        <v>285</v>
      </c>
      <c r="C1089">
        <v>1997</v>
      </c>
      <c r="D1089" s="15">
        <f>DATE(cars[[#This Row],[year_1]],1,1)</f>
        <v>35431</v>
      </c>
      <c r="E1089" t="s">
        <v>29</v>
      </c>
      <c r="F1089" s="4">
        <v>127</v>
      </c>
      <c r="G1089">
        <v>4</v>
      </c>
      <c r="H1089" t="s">
        <v>18</v>
      </c>
      <c r="I1089" t="s">
        <v>30</v>
      </c>
      <c r="J1089">
        <v>2</v>
      </c>
      <c r="K1089" t="s">
        <v>49</v>
      </c>
      <c r="L1089" t="s">
        <v>21</v>
      </c>
      <c r="M1089" t="s">
        <v>22</v>
      </c>
      <c r="N1089">
        <v>33</v>
      </c>
      <c r="O1089">
        <v>26</v>
      </c>
      <c r="P1089">
        <v>2202</v>
      </c>
      <c r="Q1089">
        <v>2322</v>
      </c>
    </row>
    <row r="1090" spans="1:17" x14ac:dyDescent="0.25">
      <c r="A1090" t="s">
        <v>114</v>
      </c>
      <c r="B1090" s="1" t="s">
        <v>1001</v>
      </c>
      <c r="C1090">
        <v>2009</v>
      </c>
      <c r="D1090" s="15">
        <f>DATE(cars[[#This Row],[year_1]],1,1)</f>
        <v>39814</v>
      </c>
      <c r="E1090" t="s">
        <v>29</v>
      </c>
      <c r="F1090" s="4">
        <v>132</v>
      </c>
      <c r="G1090">
        <v>4</v>
      </c>
      <c r="H1090" t="s">
        <v>18</v>
      </c>
      <c r="I1090" t="s">
        <v>30</v>
      </c>
      <c r="J1090">
        <v>4</v>
      </c>
      <c r="K1090" t="s">
        <v>53</v>
      </c>
      <c r="L1090" t="s">
        <v>21</v>
      </c>
      <c r="M1090" t="s">
        <v>54</v>
      </c>
      <c r="N1090">
        <v>32</v>
      </c>
      <c r="O1090">
        <v>26</v>
      </c>
      <c r="P1090">
        <v>210</v>
      </c>
      <c r="Q1090">
        <v>16100</v>
      </c>
    </row>
    <row r="1091" spans="1:17" x14ac:dyDescent="0.25">
      <c r="A1091" t="s">
        <v>114</v>
      </c>
      <c r="B1091" s="1" t="s">
        <v>1001</v>
      </c>
      <c r="C1091">
        <v>2010</v>
      </c>
      <c r="D1091" s="15">
        <f>DATE(cars[[#This Row],[year_1]],1,1)</f>
        <v>40179</v>
      </c>
      <c r="E1091" t="s">
        <v>29</v>
      </c>
      <c r="F1091" s="4">
        <v>132</v>
      </c>
      <c r="G1091">
        <v>4</v>
      </c>
      <c r="H1091" t="s">
        <v>18</v>
      </c>
      <c r="I1091" t="s">
        <v>30</v>
      </c>
      <c r="J1091">
        <v>4</v>
      </c>
      <c r="K1091" t="s">
        <v>53</v>
      </c>
      <c r="L1091" t="s">
        <v>21</v>
      </c>
      <c r="M1091" t="s">
        <v>54</v>
      </c>
      <c r="N1091">
        <v>32</v>
      </c>
      <c r="O1091">
        <v>26</v>
      </c>
      <c r="P1091">
        <v>210</v>
      </c>
      <c r="Q1091">
        <v>16100</v>
      </c>
    </row>
    <row r="1092" spans="1:17" x14ac:dyDescent="0.25">
      <c r="A1092" t="s">
        <v>88</v>
      </c>
      <c r="B1092" s="1" t="s">
        <v>659</v>
      </c>
      <c r="C1092">
        <v>2011</v>
      </c>
      <c r="D1092" s="15">
        <f>DATE(cars[[#This Row],[year_1]],1,1)</f>
        <v>40544</v>
      </c>
      <c r="E1092" t="s">
        <v>29</v>
      </c>
      <c r="F1092" s="4">
        <v>132</v>
      </c>
      <c r="G1092">
        <v>4</v>
      </c>
      <c r="H1092" t="s">
        <v>18</v>
      </c>
      <c r="I1092" t="s">
        <v>30</v>
      </c>
      <c r="J1092">
        <v>4</v>
      </c>
      <c r="K1092" t="s">
        <v>53</v>
      </c>
      <c r="L1092" t="s">
        <v>21</v>
      </c>
      <c r="M1092" t="s">
        <v>54</v>
      </c>
      <c r="N1092">
        <v>32</v>
      </c>
      <c r="O1092">
        <v>26</v>
      </c>
      <c r="P1092">
        <v>2031</v>
      </c>
      <c r="Q1092">
        <v>18845</v>
      </c>
    </row>
    <row r="1093" spans="1:17" x14ac:dyDescent="0.25">
      <c r="A1093" t="s">
        <v>88</v>
      </c>
      <c r="B1093" s="1" t="s">
        <v>659</v>
      </c>
      <c r="C1093">
        <v>2012</v>
      </c>
      <c r="D1093" s="15">
        <f>DATE(cars[[#This Row],[year_1]],1,1)</f>
        <v>40909</v>
      </c>
      <c r="E1093" t="s">
        <v>29</v>
      </c>
      <c r="F1093" s="4">
        <v>132</v>
      </c>
      <c r="G1093">
        <v>4</v>
      </c>
      <c r="H1093" t="s">
        <v>18</v>
      </c>
      <c r="I1093" t="s">
        <v>30</v>
      </c>
      <c r="J1093">
        <v>4</v>
      </c>
      <c r="K1093" t="s">
        <v>53</v>
      </c>
      <c r="L1093" t="s">
        <v>21</v>
      </c>
      <c r="M1093" t="s">
        <v>54</v>
      </c>
      <c r="N1093">
        <v>32</v>
      </c>
      <c r="O1093">
        <v>26</v>
      </c>
      <c r="P1093">
        <v>2031</v>
      </c>
      <c r="Q1093">
        <v>18845</v>
      </c>
    </row>
    <row r="1094" spans="1:17" x14ac:dyDescent="0.25">
      <c r="A1094" t="s">
        <v>88</v>
      </c>
      <c r="B1094" s="1" t="s">
        <v>659</v>
      </c>
      <c r="C1094">
        <v>2013</v>
      </c>
      <c r="D1094" s="15">
        <f>DATE(cars[[#This Row],[year_1]],1,1)</f>
        <v>41275</v>
      </c>
      <c r="E1094" t="s">
        <v>29</v>
      </c>
      <c r="F1094" s="4">
        <v>132</v>
      </c>
      <c r="G1094">
        <v>4</v>
      </c>
      <c r="H1094" t="s">
        <v>18</v>
      </c>
      <c r="I1094" t="s">
        <v>30</v>
      </c>
      <c r="J1094">
        <v>4</v>
      </c>
      <c r="K1094" t="s">
        <v>53</v>
      </c>
      <c r="L1094" t="s">
        <v>21</v>
      </c>
      <c r="M1094" t="s">
        <v>54</v>
      </c>
      <c r="N1094">
        <v>32</v>
      </c>
      <c r="O1094">
        <v>26</v>
      </c>
      <c r="P1094">
        <v>2031</v>
      </c>
      <c r="Q1094">
        <v>19275</v>
      </c>
    </row>
    <row r="1095" spans="1:17" x14ac:dyDescent="0.25">
      <c r="A1095" t="s">
        <v>142</v>
      </c>
      <c r="B1095" s="1" t="s">
        <v>143</v>
      </c>
      <c r="C1095">
        <v>2015</v>
      </c>
      <c r="D1095" s="15">
        <f>DATE(cars[[#This Row],[year_1]],1,1)</f>
        <v>42005</v>
      </c>
      <c r="E1095" t="s">
        <v>29</v>
      </c>
      <c r="F1095" s="4">
        <v>137</v>
      </c>
      <c r="G1095">
        <v>4</v>
      </c>
      <c r="H1095" t="s">
        <v>33</v>
      </c>
      <c r="I1095" t="s">
        <v>30</v>
      </c>
      <c r="J1095">
        <v>4</v>
      </c>
      <c r="K1095" t="s">
        <v>49</v>
      </c>
      <c r="L1095" t="s">
        <v>21</v>
      </c>
      <c r="M1095" t="s">
        <v>32</v>
      </c>
      <c r="N1095">
        <v>37</v>
      </c>
      <c r="O1095">
        <v>26</v>
      </c>
      <c r="P1095">
        <v>1439</v>
      </c>
      <c r="Q1095">
        <v>15745</v>
      </c>
    </row>
    <row r="1096" spans="1:17" x14ac:dyDescent="0.25">
      <c r="A1096" t="s">
        <v>142</v>
      </c>
      <c r="B1096" s="1" t="s">
        <v>143</v>
      </c>
      <c r="C1096">
        <v>2015</v>
      </c>
      <c r="D1096" s="15">
        <f>DATE(cars[[#This Row],[year_1]],1,1)</f>
        <v>42005</v>
      </c>
      <c r="E1096" t="s">
        <v>29</v>
      </c>
      <c r="F1096" s="4">
        <v>137</v>
      </c>
      <c r="G1096">
        <v>4</v>
      </c>
      <c r="H1096" t="s">
        <v>33</v>
      </c>
      <c r="I1096" t="s">
        <v>30</v>
      </c>
      <c r="J1096">
        <v>4</v>
      </c>
      <c r="K1096" t="s">
        <v>53</v>
      </c>
      <c r="L1096" t="s">
        <v>21</v>
      </c>
      <c r="M1096" t="s">
        <v>54</v>
      </c>
      <c r="N1096">
        <v>37</v>
      </c>
      <c r="O1096">
        <v>26</v>
      </c>
      <c r="P1096">
        <v>1439</v>
      </c>
      <c r="Q1096">
        <v>17495</v>
      </c>
    </row>
    <row r="1097" spans="1:17" x14ac:dyDescent="0.25">
      <c r="A1097" t="s">
        <v>142</v>
      </c>
      <c r="B1097" s="1" t="s">
        <v>143</v>
      </c>
      <c r="C1097">
        <v>2015</v>
      </c>
      <c r="D1097" s="15">
        <f>DATE(cars[[#This Row],[year_1]],1,1)</f>
        <v>42005</v>
      </c>
      <c r="E1097" t="s">
        <v>29</v>
      </c>
      <c r="F1097" s="4">
        <v>137</v>
      </c>
      <c r="G1097">
        <v>4</v>
      </c>
      <c r="H1097" t="s">
        <v>33</v>
      </c>
      <c r="I1097" t="s">
        <v>30</v>
      </c>
      <c r="J1097">
        <v>4</v>
      </c>
      <c r="K1097" t="s">
        <v>53</v>
      </c>
      <c r="L1097" t="s">
        <v>21</v>
      </c>
      <c r="M1097" t="s">
        <v>54</v>
      </c>
      <c r="N1097">
        <v>37</v>
      </c>
      <c r="O1097">
        <v>26</v>
      </c>
      <c r="P1097">
        <v>1439</v>
      </c>
      <c r="Q1097">
        <v>16195</v>
      </c>
    </row>
    <row r="1098" spans="1:17" x14ac:dyDescent="0.25">
      <c r="A1098" t="s">
        <v>142</v>
      </c>
      <c r="B1098" s="1" t="s">
        <v>143</v>
      </c>
      <c r="C1098">
        <v>2016</v>
      </c>
      <c r="D1098" s="15">
        <f>DATE(cars[[#This Row],[year_1]],1,1)</f>
        <v>42370</v>
      </c>
      <c r="E1098" t="s">
        <v>29</v>
      </c>
      <c r="F1098" s="4">
        <v>137</v>
      </c>
      <c r="G1098">
        <v>4</v>
      </c>
      <c r="H1098" t="s">
        <v>33</v>
      </c>
      <c r="I1098" t="s">
        <v>30</v>
      </c>
      <c r="J1098">
        <v>4</v>
      </c>
      <c r="K1098" t="s">
        <v>49</v>
      </c>
      <c r="L1098" t="s">
        <v>21</v>
      </c>
      <c r="M1098" t="s">
        <v>32</v>
      </c>
      <c r="N1098">
        <v>37</v>
      </c>
      <c r="O1098">
        <v>26</v>
      </c>
      <c r="P1098">
        <v>1439</v>
      </c>
      <c r="Q1098">
        <v>15745</v>
      </c>
    </row>
    <row r="1099" spans="1:17" x14ac:dyDescent="0.25">
      <c r="A1099" t="s">
        <v>142</v>
      </c>
      <c r="B1099" s="1" t="s">
        <v>143</v>
      </c>
      <c r="C1099">
        <v>2016</v>
      </c>
      <c r="D1099" s="15">
        <f>DATE(cars[[#This Row],[year_1]],1,1)</f>
        <v>42370</v>
      </c>
      <c r="E1099" t="s">
        <v>29</v>
      </c>
      <c r="F1099" s="4">
        <v>137</v>
      </c>
      <c r="G1099">
        <v>4</v>
      </c>
      <c r="H1099" t="s">
        <v>33</v>
      </c>
      <c r="I1099" t="s">
        <v>30</v>
      </c>
      <c r="J1099">
        <v>4</v>
      </c>
      <c r="K1099" t="s">
        <v>53</v>
      </c>
      <c r="L1099" t="s">
        <v>21</v>
      </c>
      <c r="M1099" t="s">
        <v>54</v>
      </c>
      <c r="N1099">
        <v>37</v>
      </c>
      <c r="O1099">
        <v>26</v>
      </c>
      <c r="P1099">
        <v>1439</v>
      </c>
      <c r="Q1099">
        <v>17495</v>
      </c>
    </row>
    <row r="1100" spans="1:17" x14ac:dyDescent="0.25">
      <c r="A1100" t="s">
        <v>142</v>
      </c>
      <c r="B1100" s="1" t="s">
        <v>143</v>
      </c>
      <c r="C1100">
        <v>2016</v>
      </c>
      <c r="D1100" s="15">
        <f>DATE(cars[[#This Row],[year_1]],1,1)</f>
        <v>42370</v>
      </c>
      <c r="E1100" t="s">
        <v>29</v>
      </c>
      <c r="F1100" s="4">
        <v>137</v>
      </c>
      <c r="G1100">
        <v>4</v>
      </c>
      <c r="H1100" t="s">
        <v>33</v>
      </c>
      <c r="I1100" t="s">
        <v>30</v>
      </c>
      <c r="J1100">
        <v>4</v>
      </c>
      <c r="K1100" t="s">
        <v>53</v>
      </c>
      <c r="L1100" t="s">
        <v>21</v>
      </c>
      <c r="M1100" t="s">
        <v>54</v>
      </c>
      <c r="N1100">
        <v>37</v>
      </c>
      <c r="O1100">
        <v>26</v>
      </c>
      <c r="P1100">
        <v>1439</v>
      </c>
      <c r="Q1100">
        <v>16195</v>
      </c>
    </row>
    <row r="1101" spans="1:17" x14ac:dyDescent="0.25">
      <c r="A1101" t="s">
        <v>264</v>
      </c>
      <c r="B1101" s="1" t="s">
        <v>405</v>
      </c>
      <c r="C1101">
        <v>2017</v>
      </c>
      <c r="D1101" s="15">
        <f>DATE(cars[[#This Row],[year_1]],1,1)</f>
        <v>42736</v>
      </c>
      <c r="E1101" t="s">
        <v>29</v>
      </c>
      <c r="F1101" s="4">
        <v>138</v>
      </c>
      <c r="G1101">
        <v>4</v>
      </c>
      <c r="H1101" t="s">
        <v>33</v>
      </c>
      <c r="I1101" t="s">
        <v>34</v>
      </c>
      <c r="J1101">
        <v>4</v>
      </c>
      <c r="K1101" t="s">
        <v>101</v>
      </c>
      <c r="L1101" t="s">
        <v>21</v>
      </c>
      <c r="M1101" t="s">
        <v>90</v>
      </c>
      <c r="N1101">
        <v>31</v>
      </c>
      <c r="O1101">
        <v>26</v>
      </c>
      <c r="P1101">
        <v>155</v>
      </c>
      <c r="Q1101">
        <v>27065</v>
      </c>
    </row>
    <row r="1102" spans="1:17" x14ac:dyDescent="0.25">
      <c r="A1102" t="s">
        <v>186</v>
      </c>
      <c r="B1102" s="1" t="s">
        <v>336</v>
      </c>
      <c r="C1102">
        <v>2016</v>
      </c>
      <c r="D1102" s="15">
        <f>DATE(cars[[#This Row],[year_1]],1,1)</f>
        <v>42370</v>
      </c>
      <c r="E1102" t="s">
        <v>29</v>
      </c>
      <c r="F1102" s="4">
        <v>138</v>
      </c>
      <c r="G1102">
        <v>4</v>
      </c>
      <c r="H1102" t="s">
        <v>33</v>
      </c>
      <c r="I1102" t="s">
        <v>30</v>
      </c>
      <c r="J1102">
        <v>4</v>
      </c>
      <c r="K1102" t="s">
        <v>49</v>
      </c>
      <c r="L1102" t="s">
        <v>31</v>
      </c>
      <c r="M1102" t="s">
        <v>32</v>
      </c>
      <c r="N1102">
        <v>38</v>
      </c>
      <c r="O1102">
        <v>26</v>
      </c>
      <c r="P1102">
        <v>1385</v>
      </c>
      <c r="Q1102">
        <v>24370</v>
      </c>
    </row>
    <row r="1103" spans="1:17" x14ac:dyDescent="0.25">
      <c r="A1103" t="s">
        <v>186</v>
      </c>
      <c r="B1103" s="1" t="s">
        <v>336</v>
      </c>
      <c r="C1103">
        <v>2016</v>
      </c>
      <c r="D1103" s="15">
        <f>DATE(cars[[#This Row],[year_1]],1,1)</f>
        <v>42370</v>
      </c>
      <c r="E1103" t="s">
        <v>29</v>
      </c>
      <c r="F1103" s="4">
        <v>138</v>
      </c>
      <c r="G1103">
        <v>4</v>
      </c>
      <c r="H1103" t="s">
        <v>33</v>
      </c>
      <c r="I1103" t="s">
        <v>30</v>
      </c>
      <c r="J1103">
        <v>4</v>
      </c>
      <c r="K1103" t="s">
        <v>49</v>
      </c>
      <c r="L1103" t="s">
        <v>31</v>
      </c>
      <c r="M1103" t="s">
        <v>32</v>
      </c>
      <c r="N1103">
        <v>38</v>
      </c>
      <c r="O1103">
        <v>26</v>
      </c>
      <c r="P1103">
        <v>1385</v>
      </c>
      <c r="Q1103">
        <v>23370</v>
      </c>
    </row>
    <row r="1104" spans="1:17" x14ac:dyDescent="0.25">
      <c r="A1104" t="s">
        <v>186</v>
      </c>
      <c r="B1104" s="1" t="s">
        <v>336</v>
      </c>
      <c r="C1104">
        <v>2016</v>
      </c>
      <c r="D1104" s="15">
        <f>DATE(cars[[#This Row],[year_1]],1,1)</f>
        <v>42370</v>
      </c>
      <c r="E1104" t="s">
        <v>29</v>
      </c>
      <c r="F1104" s="4">
        <v>138</v>
      </c>
      <c r="G1104">
        <v>4</v>
      </c>
      <c r="H1104" t="s">
        <v>18</v>
      </c>
      <c r="I1104" t="s">
        <v>30</v>
      </c>
      <c r="J1104">
        <v>4</v>
      </c>
      <c r="K1104" t="s">
        <v>49</v>
      </c>
      <c r="L1104" t="s">
        <v>31</v>
      </c>
      <c r="M1104" t="s">
        <v>32</v>
      </c>
      <c r="N1104">
        <v>38</v>
      </c>
      <c r="O1104">
        <v>26</v>
      </c>
      <c r="P1104">
        <v>1385</v>
      </c>
      <c r="Q1104">
        <v>19165</v>
      </c>
    </row>
    <row r="1105" spans="1:17" x14ac:dyDescent="0.25">
      <c r="A1105" t="s">
        <v>186</v>
      </c>
      <c r="B1105" s="1" t="s">
        <v>336</v>
      </c>
      <c r="C1105">
        <v>2016</v>
      </c>
      <c r="D1105" s="15">
        <f>DATE(cars[[#This Row],[year_1]],1,1)</f>
        <v>42370</v>
      </c>
      <c r="E1105" t="s">
        <v>29</v>
      </c>
      <c r="F1105" s="4">
        <v>138</v>
      </c>
      <c r="G1105">
        <v>4</v>
      </c>
      <c r="H1105" t="s">
        <v>33</v>
      </c>
      <c r="I1105" t="s">
        <v>30</v>
      </c>
      <c r="J1105">
        <v>4</v>
      </c>
      <c r="K1105" t="s">
        <v>49</v>
      </c>
      <c r="L1105" t="s">
        <v>31</v>
      </c>
      <c r="M1105" t="s">
        <v>32</v>
      </c>
      <c r="N1105">
        <v>39</v>
      </c>
      <c r="O1105">
        <v>26</v>
      </c>
      <c r="P1105">
        <v>1385</v>
      </c>
      <c r="Q1105">
        <v>21470</v>
      </c>
    </row>
    <row r="1106" spans="1:17" x14ac:dyDescent="0.25">
      <c r="A1106" t="s">
        <v>186</v>
      </c>
      <c r="B1106" s="1" t="s">
        <v>336</v>
      </c>
      <c r="C1106">
        <v>2016</v>
      </c>
      <c r="D1106" s="15">
        <f>DATE(cars[[#This Row],[year_1]],1,1)</f>
        <v>42370</v>
      </c>
      <c r="E1106" t="s">
        <v>29</v>
      </c>
      <c r="F1106" s="4">
        <v>138</v>
      </c>
      <c r="G1106">
        <v>4</v>
      </c>
      <c r="H1106" t="s">
        <v>33</v>
      </c>
      <c r="I1106" t="s">
        <v>30</v>
      </c>
      <c r="J1106">
        <v>4</v>
      </c>
      <c r="K1106" t="s">
        <v>49</v>
      </c>
      <c r="L1106" t="s">
        <v>31</v>
      </c>
      <c r="M1106" t="s">
        <v>32</v>
      </c>
      <c r="N1106">
        <v>38</v>
      </c>
      <c r="O1106">
        <v>26</v>
      </c>
      <c r="P1106">
        <v>1385</v>
      </c>
      <c r="Q1106">
        <v>20195</v>
      </c>
    </row>
    <row r="1107" spans="1:17" x14ac:dyDescent="0.25">
      <c r="A1107" t="s">
        <v>186</v>
      </c>
      <c r="B1107" s="1" t="s">
        <v>337</v>
      </c>
      <c r="C1107">
        <v>2015</v>
      </c>
      <c r="D1107" s="15">
        <f>DATE(cars[[#This Row],[year_1]],1,1)</f>
        <v>42005</v>
      </c>
      <c r="E1107" t="s">
        <v>29</v>
      </c>
      <c r="F1107" s="4">
        <v>138</v>
      </c>
      <c r="G1107">
        <v>4</v>
      </c>
      <c r="H1107" t="s">
        <v>33</v>
      </c>
      <c r="I1107" t="s">
        <v>30</v>
      </c>
      <c r="J1107">
        <v>4</v>
      </c>
      <c r="K1107" t="s">
        <v>49</v>
      </c>
      <c r="L1107" t="s">
        <v>31</v>
      </c>
      <c r="M1107" t="s">
        <v>32</v>
      </c>
      <c r="N1107">
        <v>38</v>
      </c>
      <c r="O1107">
        <v>26</v>
      </c>
      <c r="P1107">
        <v>1385</v>
      </c>
      <c r="Q1107">
        <v>23270</v>
      </c>
    </row>
    <row r="1108" spans="1:17" x14ac:dyDescent="0.25">
      <c r="A1108" t="s">
        <v>186</v>
      </c>
      <c r="B1108" s="1" t="s">
        <v>337</v>
      </c>
      <c r="C1108">
        <v>2015</v>
      </c>
      <c r="D1108" s="15">
        <f>DATE(cars[[#This Row],[year_1]],1,1)</f>
        <v>42005</v>
      </c>
      <c r="E1108" t="s">
        <v>29</v>
      </c>
      <c r="F1108" s="4">
        <v>138</v>
      </c>
      <c r="G1108">
        <v>4</v>
      </c>
      <c r="H1108" t="s">
        <v>33</v>
      </c>
      <c r="I1108" t="s">
        <v>30</v>
      </c>
      <c r="J1108">
        <v>4</v>
      </c>
      <c r="K1108" t="s">
        <v>49</v>
      </c>
      <c r="L1108" t="s">
        <v>31</v>
      </c>
      <c r="M1108" t="s">
        <v>32</v>
      </c>
      <c r="N1108">
        <v>38</v>
      </c>
      <c r="O1108">
        <v>26</v>
      </c>
      <c r="P1108">
        <v>1385</v>
      </c>
      <c r="Q1108">
        <v>20095</v>
      </c>
    </row>
    <row r="1109" spans="1:17" x14ac:dyDescent="0.25">
      <c r="A1109" t="s">
        <v>186</v>
      </c>
      <c r="B1109" s="1" t="s">
        <v>337</v>
      </c>
      <c r="C1109">
        <v>2015</v>
      </c>
      <c r="D1109" s="15">
        <f>DATE(cars[[#This Row],[year_1]],1,1)</f>
        <v>42005</v>
      </c>
      <c r="E1109" t="s">
        <v>29</v>
      </c>
      <c r="F1109" s="4">
        <v>138</v>
      </c>
      <c r="G1109">
        <v>4</v>
      </c>
      <c r="H1109" t="s">
        <v>33</v>
      </c>
      <c r="I1109" t="s">
        <v>30</v>
      </c>
      <c r="J1109">
        <v>4</v>
      </c>
      <c r="K1109" t="s">
        <v>49</v>
      </c>
      <c r="L1109" t="s">
        <v>31</v>
      </c>
      <c r="M1109" t="s">
        <v>32</v>
      </c>
      <c r="N1109">
        <v>38</v>
      </c>
      <c r="O1109">
        <v>26</v>
      </c>
      <c r="P1109">
        <v>1385</v>
      </c>
      <c r="Q1109">
        <v>24270</v>
      </c>
    </row>
    <row r="1110" spans="1:17" x14ac:dyDescent="0.25">
      <c r="A1110" t="s">
        <v>186</v>
      </c>
      <c r="B1110" s="1" t="s">
        <v>337</v>
      </c>
      <c r="C1110">
        <v>2015</v>
      </c>
      <c r="D1110" s="15">
        <f>DATE(cars[[#This Row],[year_1]],1,1)</f>
        <v>42005</v>
      </c>
      <c r="E1110" t="s">
        <v>29</v>
      </c>
      <c r="F1110" s="4">
        <v>138</v>
      </c>
      <c r="G1110">
        <v>4</v>
      </c>
      <c r="H1110" t="s">
        <v>18</v>
      </c>
      <c r="I1110" t="s">
        <v>30</v>
      </c>
      <c r="J1110">
        <v>4</v>
      </c>
      <c r="K1110" t="s">
        <v>49</v>
      </c>
      <c r="L1110" t="s">
        <v>31</v>
      </c>
      <c r="M1110" t="s">
        <v>32</v>
      </c>
      <c r="N1110">
        <v>38</v>
      </c>
      <c r="O1110">
        <v>26</v>
      </c>
      <c r="P1110">
        <v>1385</v>
      </c>
      <c r="Q1110">
        <v>19065</v>
      </c>
    </row>
    <row r="1111" spans="1:17" x14ac:dyDescent="0.25">
      <c r="A1111" t="s">
        <v>186</v>
      </c>
      <c r="B1111" s="1" t="s">
        <v>337</v>
      </c>
      <c r="C1111">
        <v>2015</v>
      </c>
      <c r="D1111" s="15">
        <f>DATE(cars[[#This Row],[year_1]],1,1)</f>
        <v>42005</v>
      </c>
      <c r="E1111" t="s">
        <v>29</v>
      </c>
      <c r="F1111" s="4">
        <v>138</v>
      </c>
      <c r="G1111">
        <v>4</v>
      </c>
      <c r="H1111" t="s">
        <v>33</v>
      </c>
      <c r="I1111" t="s">
        <v>30</v>
      </c>
      <c r="J1111">
        <v>4</v>
      </c>
      <c r="K1111" t="s">
        <v>49</v>
      </c>
      <c r="L1111" t="s">
        <v>31</v>
      </c>
      <c r="M1111" t="s">
        <v>32</v>
      </c>
      <c r="N1111">
        <v>39</v>
      </c>
      <c r="O1111">
        <v>26</v>
      </c>
      <c r="P1111">
        <v>1385</v>
      </c>
      <c r="Q1111">
        <v>21370</v>
      </c>
    </row>
    <row r="1112" spans="1:17" x14ac:dyDescent="0.25">
      <c r="A1112" t="s">
        <v>186</v>
      </c>
      <c r="B1112" s="1" t="s">
        <v>893</v>
      </c>
      <c r="C1112">
        <v>2015</v>
      </c>
      <c r="D1112" s="15">
        <f>DATE(cars[[#This Row],[year_1]],1,1)</f>
        <v>42005</v>
      </c>
      <c r="E1112" t="s">
        <v>29</v>
      </c>
      <c r="F1112" s="4">
        <v>138</v>
      </c>
      <c r="G1112">
        <v>4</v>
      </c>
      <c r="H1112" t="s">
        <v>18</v>
      </c>
      <c r="I1112" t="s">
        <v>30</v>
      </c>
      <c r="J1112">
        <v>4</v>
      </c>
      <c r="K1112" t="s">
        <v>53</v>
      </c>
      <c r="L1112" t="s">
        <v>21</v>
      </c>
      <c r="M1112" t="s">
        <v>54</v>
      </c>
      <c r="N1112">
        <v>35</v>
      </c>
      <c r="O1112">
        <v>26</v>
      </c>
      <c r="P1112">
        <v>1385</v>
      </c>
      <c r="Q1112">
        <v>14845</v>
      </c>
    </row>
    <row r="1113" spans="1:17" x14ac:dyDescent="0.25">
      <c r="A1113" t="s">
        <v>186</v>
      </c>
      <c r="B1113" s="1" t="s">
        <v>893</v>
      </c>
      <c r="C1113">
        <v>2015</v>
      </c>
      <c r="D1113" s="15">
        <f>DATE(cars[[#This Row],[year_1]],1,1)</f>
        <v>42005</v>
      </c>
      <c r="E1113" t="s">
        <v>29</v>
      </c>
      <c r="F1113" s="4">
        <v>138</v>
      </c>
      <c r="G1113">
        <v>4</v>
      </c>
      <c r="H1113" t="s">
        <v>18</v>
      </c>
      <c r="I1113" t="s">
        <v>30</v>
      </c>
      <c r="J1113">
        <v>4</v>
      </c>
      <c r="K1113" t="s">
        <v>49</v>
      </c>
      <c r="L1113" t="s">
        <v>21</v>
      </c>
      <c r="M1113" t="s">
        <v>32</v>
      </c>
      <c r="N1113">
        <v>35</v>
      </c>
      <c r="O1113">
        <v>26</v>
      </c>
      <c r="P1113">
        <v>1385</v>
      </c>
      <c r="Q1113">
        <v>14245</v>
      </c>
    </row>
    <row r="1114" spans="1:17" x14ac:dyDescent="0.25">
      <c r="A1114" t="s">
        <v>186</v>
      </c>
      <c r="B1114" s="1" t="s">
        <v>893</v>
      </c>
      <c r="C1114">
        <v>2015</v>
      </c>
      <c r="D1114" s="15">
        <f>DATE(cars[[#This Row],[year_1]],1,1)</f>
        <v>42005</v>
      </c>
      <c r="E1114" t="s">
        <v>29</v>
      </c>
      <c r="F1114" s="4">
        <v>138</v>
      </c>
      <c r="G1114">
        <v>4</v>
      </c>
      <c r="H1114" t="s">
        <v>18</v>
      </c>
      <c r="I1114" t="s">
        <v>30</v>
      </c>
      <c r="J1114">
        <v>4</v>
      </c>
      <c r="K1114" t="s">
        <v>53</v>
      </c>
      <c r="L1114" t="s">
        <v>21</v>
      </c>
      <c r="M1114" t="s">
        <v>54</v>
      </c>
      <c r="N1114">
        <v>35</v>
      </c>
      <c r="O1114">
        <v>26</v>
      </c>
      <c r="P1114">
        <v>1385</v>
      </c>
      <c r="Q1114">
        <v>16455</v>
      </c>
    </row>
    <row r="1115" spans="1:17" x14ac:dyDescent="0.25">
      <c r="A1115" t="s">
        <v>186</v>
      </c>
      <c r="B1115" s="1" t="s">
        <v>893</v>
      </c>
      <c r="C1115">
        <v>2015</v>
      </c>
      <c r="D1115" s="15">
        <f>DATE(cars[[#This Row],[year_1]],1,1)</f>
        <v>42005</v>
      </c>
      <c r="E1115" t="s">
        <v>29</v>
      </c>
      <c r="F1115" s="4">
        <v>138</v>
      </c>
      <c r="G1115">
        <v>4</v>
      </c>
      <c r="H1115" t="s">
        <v>18</v>
      </c>
      <c r="I1115" t="s">
        <v>30</v>
      </c>
      <c r="J1115">
        <v>4</v>
      </c>
      <c r="K1115" t="s">
        <v>49</v>
      </c>
      <c r="L1115" t="s">
        <v>21</v>
      </c>
      <c r="M1115" t="s">
        <v>32</v>
      </c>
      <c r="N1115">
        <v>35</v>
      </c>
      <c r="O1115">
        <v>26</v>
      </c>
      <c r="P1115">
        <v>1385</v>
      </c>
      <c r="Q1115">
        <v>15855</v>
      </c>
    </row>
    <row r="1116" spans="1:17" x14ac:dyDescent="0.25">
      <c r="A1116" t="s">
        <v>186</v>
      </c>
      <c r="B1116" s="1" t="s">
        <v>893</v>
      </c>
      <c r="C1116">
        <v>2016</v>
      </c>
      <c r="D1116" s="15">
        <f>DATE(cars[[#This Row],[year_1]],1,1)</f>
        <v>42370</v>
      </c>
      <c r="E1116" t="s">
        <v>29</v>
      </c>
      <c r="F1116" s="4">
        <v>138</v>
      </c>
      <c r="G1116">
        <v>4</v>
      </c>
      <c r="H1116" t="s">
        <v>18</v>
      </c>
      <c r="I1116" t="s">
        <v>30</v>
      </c>
      <c r="J1116">
        <v>4</v>
      </c>
      <c r="K1116" t="s">
        <v>49</v>
      </c>
      <c r="L1116" t="s">
        <v>21</v>
      </c>
      <c r="M1116" t="s">
        <v>32</v>
      </c>
      <c r="N1116">
        <v>35</v>
      </c>
      <c r="O1116">
        <v>26</v>
      </c>
      <c r="P1116">
        <v>1385</v>
      </c>
      <c r="Q1116">
        <v>16155</v>
      </c>
    </row>
    <row r="1117" spans="1:17" x14ac:dyDescent="0.25">
      <c r="A1117" t="s">
        <v>186</v>
      </c>
      <c r="B1117" s="1" t="s">
        <v>893</v>
      </c>
      <c r="C1117">
        <v>2016</v>
      </c>
      <c r="D1117" s="15">
        <f>DATE(cars[[#This Row],[year_1]],1,1)</f>
        <v>42370</v>
      </c>
      <c r="E1117" t="s">
        <v>29</v>
      </c>
      <c r="F1117" s="4">
        <v>138</v>
      </c>
      <c r="G1117">
        <v>4</v>
      </c>
      <c r="H1117" t="s">
        <v>18</v>
      </c>
      <c r="I1117" t="s">
        <v>30</v>
      </c>
      <c r="J1117">
        <v>4</v>
      </c>
      <c r="K1117" t="s">
        <v>53</v>
      </c>
      <c r="L1117" t="s">
        <v>21</v>
      </c>
      <c r="M1117" t="s">
        <v>54</v>
      </c>
      <c r="N1117">
        <v>35</v>
      </c>
      <c r="O1117">
        <v>26</v>
      </c>
      <c r="P1117">
        <v>1385</v>
      </c>
      <c r="Q1117">
        <v>16755</v>
      </c>
    </row>
    <row r="1118" spans="1:17" x14ac:dyDescent="0.25">
      <c r="A1118" t="s">
        <v>186</v>
      </c>
      <c r="B1118" s="1" t="s">
        <v>893</v>
      </c>
      <c r="C1118">
        <v>2016</v>
      </c>
      <c r="D1118" s="15">
        <f>DATE(cars[[#This Row],[year_1]],1,1)</f>
        <v>42370</v>
      </c>
      <c r="E1118" t="s">
        <v>29</v>
      </c>
      <c r="F1118" s="4">
        <v>138</v>
      </c>
      <c r="G1118">
        <v>4</v>
      </c>
      <c r="H1118" t="s">
        <v>18</v>
      </c>
      <c r="I1118" t="s">
        <v>30</v>
      </c>
      <c r="J1118">
        <v>4</v>
      </c>
      <c r="K1118" t="s">
        <v>49</v>
      </c>
      <c r="L1118" t="s">
        <v>21</v>
      </c>
      <c r="M1118" t="s">
        <v>32</v>
      </c>
      <c r="N1118">
        <v>35</v>
      </c>
      <c r="O1118">
        <v>26</v>
      </c>
      <c r="P1118">
        <v>1385</v>
      </c>
      <c r="Q1118">
        <v>14345</v>
      </c>
    </row>
    <row r="1119" spans="1:17" x14ac:dyDescent="0.25">
      <c r="A1119" t="s">
        <v>186</v>
      </c>
      <c r="B1119" s="1" t="s">
        <v>893</v>
      </c>
      <c r="C1119">
        <v>2016</v>
      </c>
      <c r="D1119" s="15">
        <f>DATE(cars[[#This Row],[year_1]],1,1)</f>
        <v>42370</v>
      </c>
      <c r="E1119" t="s">
        <v>29</v>
      </c>
      <c r="F1119" s="4">
        <v>138</v>
      </c>
      <c r="G1119">
        <v>4</v>
      </c>
      <c r="H1119" t="s">
        <v>18</v>
      </c>
      <c r="I1119" t="s">
        <v>30</v>
      </c>
      <c r="J1119">
        <v>4</v>
      </c>
      <c r="K1119" t="s">
        <v>53</v>
      </c>
      <c r="L1119" t="s">
        <v>21</v>
      </c>
      <c r="M1119" t="s">
        <v>54</v>
      </c>
      <c r="N1119">
        <v>35</v>
      </c>
      <c r="O1119">
        <v>26</v>
      </c>
      <c r="P1119">
        <v>1385</v>
      </c>
      <c r="Q1119">
        <v>14945</v>
      </c>
    </row>
    <row r="1120" spans="1:17" x14ac:dyDescent="0.25">
      <c r="A1120" t="s">
        <v>186</v>
      </c>
      <c r="B1120" s="1" t="s">
        <v>961</v>
      </c>
      <c r="C1120">
        <v>2015</v>
      </c>
      <c r="D1120" s="15">
        <f>DATE(cars[[#This Row],[year_1]],1,1)</f>
        <v>42005</v>
      </c>
      <c r="E1120" t="s">
        <v>29</v>
      </c>
      <c r="F1120" s="4">
        <v>138</v>
      </c>
      <c r="G1120">
        <v>4</v>
      </c>
      <c r="H1120" t="s">
        <v>33</v>
      </c>
      <c r="I1120" t="s">
        <v>30</v>
      </c>
      <c r="J1120">
        <v>4</v>
      </c>
      <c r="K1120" t="s">
        <v>101</v>
      </c>
      <c r="L1120" t="s">
        <v>21</v>
      </c>
      <c r="M1120" t="s">
        <v>90</v>
      </c>
      <c r="N1120">
        <v>34</v>
      </c>
      <c r="O1120">
        <v>26</v>
      </c>
      <c r="P1120">
        <v>1385</v>
      </c>
      <c r="Q1120">
        <v>25030</v>
      </c>
    </row>
    <row r="1121" spans="1:17" x14ac:dyDescent="0.25">
      <c r="A1121" t="s">
        <v>186</v>
      </c>
      <c r="B1121" s="1" t="s">
        <v>961</v>
      </c>
      <c r="C1121">
        <v>2015</v>
      </c>
      <c r="D1121" s="15">
        <f>DATE(cars[[#This Row],[year_1]],1,1)</f>
        <v>42005</v>
      </c>
      <c r="E1121" t="s">
        <v>29</v>
      </c>
      <c r="F1121" s="4">
        <v>138</v>
      </c>
      <c r="G1121">
        <v>4</v>
      </c>
      <c r="H1121" t="s">
        <v>33</v>
      </c>
      <c r="I1121" t="s">
        <v>30</v>
      </c>
      <c r="J1121">
        <v>4</v>
      </c>
      <c r="K1121" t="s">
        <v>101</v>
      </c>
      <c r="L1121" t="s">
        <v>21</v>
      </c>
      <c r="M1121" t="s">
        <v>90</v>
      </c>
      <c r="N1121">
        <v>34</v>
      </c>
      <c r="O1121">
        <v>26</v>
      </c>
      <c r="P1121">
        <v>1385</v>
      </c>
      <c r="Q1121">
        <v>20120</v>
      </c>
    </row>
    <row r="1122" spans="1:17" x14ac:dyDescent="0.25">
      <c r="A1122" t="s">
        <v>186</v>
      </c>
      <c r="B1122" s="1" t="s">
        <v>961</v>
      </c>
      <c r="C1122">
        <v>2015</v>
      </c>
      <c r="D1122" s="15">
        <f>DATE(cars[[#This Row],[year_1]],1,1)</f>
        <v>42005</v>
      </c>
      <c r="E1122" t="s">
        <v>29</v>
      </c>
      <c r="F1122" s="4">
        <v>138</v>
      </c>
      <c r="G1122">
        <v>4</v>
      </c>
      <c r="H1122" t="s">
        <v>33</v>
      </c>
      <c r="I1122" t="s">
        <v>30</v>
      </c>
      <c r="J1122">
        <v>4</v>
      </c>
      <c r="K1122" t="s">
        <v>101</v>
      </c>
      <c r="L1122" t="s">
        <v>21</v>
      </c>
      <c r="M1122" t="s">
        <v>90</v>
      </c>
      <c r="N1122">
        <v>34</v>
      </c>
      <c r="O1122">
        <v>26</v>
      </c>
      <c r="P1122">
        <v>1385</v>
      </c>
      <c r="Q1122">
        <v>22445</v>
      </c>
    </row>
    <row r="1123" spans="1:17" x14ac:dyDescent="0.25">
      <c r="A1123" t="s">
        <v>186</v>
      </c>
      <c r="B1123" s="1" t="s">
        <v>961</v>
      </c>
      <c r="C1123">
        <v>2015</v>
      </c>
      <c r="D1123" s="15">
        <f>DATE(cars[[#This Row],[year_1]],1,1)</f>
        <v>42005</v>
      </c>
      <c r="E1123" t="s">
        <v>29</v>
      </c>
      <c r="F1123" s="4">
        <v>138</v>
      </c>
      <c r="G1123">
        <v>4</v>
      </c>
      <c r="H1123" t="s">
        <v>33</v>
      </c>
      <c r="I1123" t="s">
        <v>30</v>
      </c>
      <c r="J1123">
        <v>4</v>
      </c>
      <c r="K1123" t="s">
        <v>101</v>
      </c>
      <c r="L1123" t="s">
        <v>21</v>
      </c>
      <c r="M1123" t="s">
        <v>90</v>
      </c>
      <c r="N1123">
        <v>34</v>
      </c>
      <c r="O1123">
        <v>26</v>
      </c>
      <c r="P1123">
        <v>1385</v>
      </c>
      <c r="Q1123">
        <v>20040</v>
      </c>
    </row>
    <row r="1124" spans="1:17" x14ac:dyDescent="0.25">
      <c r="A1124" t="s">
        <v>186</v>
      </c>
      <c r="B1124" s="1" t="s">
        <v>961</v>
      </c>
      <c r="C1124">
        <v>2016</v>
      </c>
      <c r="D1124" s="15">
        <f>DATE(cars[[#This Row],[year_1]],1,1)</f>
        <v>42370</v>
      </c>
      <c r="E1124" t="s">
        <v>29</v>
      </c>
      <c r="F1124" s="4">
        <v>138</v>
      </c>
      <c r="G1124">
        <v>4</v>
      </c>
      <c r="H1124" t="s">
        <v>33</v>
      </c>
      <c r="I1124" t="s">
        <v>30</v>
      </c>
      <c r="J1124">
        <v>4</v>
      </c>
      <c r="K1124" t="s">
        <v>101</v>
      </c>
      <c r="L1124" t="s">
        <v>21</v>
      </c>
      <c r="M1124" t="s">
        <v>90</v>
      </c>
      <c r="N1124">
        <v>34</v>
      </c>
      <c r="O1124">
        <v>26</v>
      </c>
      <c r="P1124">
        <v>1385</v>
      </c>
      <c r="Q1124">
        <v>25230</v>
      </c>
    </row>
    <row r="1125" spans="1:17" x14ac:dyDescent="0.25">
      <c r="A1125" t="s">
        <v>186</v>
      </c>
      <c r="B1125" s="1" t="s">
        <v>961</v>
      </c>
      <c r="C1125">
        <v>2016</v>
      </c>
      <c r="D1125" s="15">
        <f>DATE(cars[[#This Row],[year_1]],1,1)</f>
        <v>42370</v>
      </c>
      <c r="E1125" t="s">
        <v>29</v>
      </c>
      <c r="F1125" s="4">
        <v>138</v>
      </c>
      <c r="G1125">
        <v>4</v>
      </c>
      <c r="H1125" t="s">
        <v>33</v>
      </c>
      <c r="I1125" t="s">
        <v>30</v>
      </c>
      <c r="J1125">
        <v>4</v>
      </c>
      <c r="K1125" t="s">
        <v>101</v>
      </c>
      <c r="L1125" t="s">
        <v>21</v>
      </c>
      <c r="M1125" t="s">
        <v>90</v>
      </c>
      <c r="N1125">
        <v>34</v>
      </c>
      <c r="O1125">
        <v>26</v>
      </c>
      <c r="P1125">
        <v>1385</v>
      </c>
      <c r="Q1125">
        <v>20300</v>
      </c>
    </row>
    <row r="1126" spans="1:17" x14ac:dyDescent="0.25">
      <c r="A1126" t="s">
        <v>186</v>
      </c>
      <c r="B1126" s="1" t="s">
        <v>961</v>
      </c>
      <c r="C1126">
        <v>2016</v>
      </c>
      <c r="D1126" s="15">
        <f>DATE(cars[[#This Row],[year_1]],1,1)</f>
        <v>42370</v>
      </c>
      <c r="E1126" t="s">
        <v>29</v>
      </c>
      <c r="F1126" s="4">
        <v>138</v>
      </c>
      <c r="G1126">
        <v>4</v>
      </c>
      <c r="H1126" t="s">
        <v>33</v>
      </c>
      <c r="I1126" t="s">
        <v>30</v>
      </c>
      <c r="J1126">
        <v>4</v>
      </c>
      <c r="K1126" t="s">
        <v>101</v>
      </c>
      <c r="L1126" t="s">
        <v>21</v>
      </c>
      <c r="M1126" t="s">
        <v>90</v>
      </c>
      <c r="N1126">
        <v>34</v>
      </c>
      <c r="O1126">
        <v>26</v>
      </c>
      <c r="P1126">
        <v>1385</v>
      </c>
      <c r="Q1126">
        <v>22645</v>
      </c>
    </row>
    <row r="1127" spans="1:17" x14ac:dyDescent="0.25">
      <c r="A1127" t="s">
        <v>142</v>
      </c>
      <c r="B1127" s="1" t="s">
        <v>991</v>
      </c>
      <c r="C1127">
        <v>2014</v>
      </c>
      <c r="D1127" s="15">
        <f>DATE(cars[[#This Row],[year_1]],1,1)</f>
        <v>41640</v>
      </c>
      <c r="E1127" t="s">
        <v>29</v>
      </c>
      <c r="F1127" s="4">
        <v>138</v>
      </c>
      <c r="G1127">
        <v>4</v>
      </c>
      <c r="H1127" t="s">
        <v>18</v>
      </c>
      <c r="I1127" t="s">
        <v>30</v>
      </c>
      <c r="J1127">
        <v>3</v>
      </c>
      <c r="K1127" t="s">
        <v>53</v>
      </c>
      <c r="L1127" t="s">
        <v>21</v>
      </c>
      <c r="M1127" t="s">
        <v>67</v>
      </c>
      <c r="N1127">
        <v>35</v>
      </c>
      <c r="O1127">
        <v>26</v>
      </c>
      <c r="P1127">
        <v>1439</v>
      </c>
      <c r="Q1127">
        <v>17800</v>
      </c>
    </row>
    <row r="1128" spans="1:17" x14ac:dyDescent="0.25">
      <c r="A1128" t="s">
        <v>142</v>
      </c>
      <c r="B1128" s="1" t="s">
        <v>991</v>
      </c>
      <c r="C1128">
        <v>2015</v>
      </c>
      <c r="D1128" s="15">
        <f>DATE(cars[[#This Row],[year_1]],1,1)</f>
        <v>42005</v>
      </c>
      <c r="E1128" t="s">
        <v>29</v>
      </c>
      <c r="F1128" s="4">
        <v>138</v>
      </c>
      <c r="G1128">
        <v>4</v>
      </c>
      <c r="H1128" t="s">
        <v>18</v>
      </c>
      <c r="I1128" t="s">
        <v>30</v>
      </c>
      <c r="J1128">
        <v>3</v>
      </c>
      <c r="K1128" t="s">
        <v>53</v>
      </c>
      <c r="L1128" t="s">
        <v>21</v>
      </c>
      <c r="M1128" t="s">
        <v>67</v>
      </c>
      <c r="N1128">
        <v>35</v>
      </c>
      <c r="O1128">
        <v>26</v>
      </c>
      <c r="P1128">
        <v>1439</v>
      </c>
      <c r="Q1128">
        <v>18000</v>
      </c>
    </row>
    <row r="1129" spans="1:17" x14ac:dyDescent="0.25">
      <c r="A1129" t="s">
        <v>178</v>
      </c>
      <c r="B1129" s="1" t="s">
        <v>475</v>
      </c>
      <c r="C1129">
        <v>2015</v>
      </c>
      <c r="D1129" s="15">
        <f>DATE(cars[[#This Row],[year_1]],1,1)</f>
        <v>42005</v>
      </c>
      <c r="E1129" t="s">
        <v>29</v>
      </c>
      <c r="F1129" s="4">
        <v>145</v>
      </c>
      <c r="G1129">
        <v>4</v>
      </c>
      <c r="H1129" t="s">
        <v>33</v>
      </c>
      <c r="I1129" t="s">
        <v>30</v>
      </c>
      <c r="J1129">
        <v>4</v>
      </c>
      <c r="K1129" t="s">
        <v>49</v>
      </c>
      <c r="L1129" t="s">
        <v>21</v>
      </c>
      <c r="M1129" t="s">
        <v>32</v>
      </c>
      <c r="N1129">
        <v>39</v>
      </c>
      <c r="O1129">
        <v>26</v>
      </c>
      <c r="P1129">
        <v>1720</v>
      </c>
      <c r="Q1129">
        <v>17490</v>
      </c>
    </row>
    <row r="1130" spans="1:17" x14ac:dyDescent="0.25">
      <c r="A1130" t="s">
        <v>178</v>
      </c>
      <c r="B1130" s="1" t="s">
        <v>475</v>
      </c>
      <c r="C1130">
        <v>2016</v>
      </c>
      <c r="D1130" s="15">
        <f>DATE(cars[[#This Row],[year_1]],1,1)</f>
        <v>42370</v>
      </c>
      <c r="E1130" t="s">
        <v>29</v>
      </c>
      <c r="F1130" s="4">
        <v>145</v>
      </c>
      <c r="G1130">
        <v>4</v>
      </c>
      <c r="H1130" t="s">
        <v>33</v>
      </c>
      <c r="I1130" t="s">
        <v>30</v>
      </c>
      <c r="J1130">
        <v>4</v>
      </c>
      <c r="K1130" t="s">
        <v>49</v>
      </c>
      <c r="L1130" t="s">
        <v>21</v>
      </c>
      <c r="M1130" t="s">
        <v>32</v>
      </c>
      <c r="N1130">
        <v>39</v>
      </c>
      <c r="O1130">
        <v>26</v>
      </c>
      <c r="P1130">
        <v>1720</v>
      </c>
      <c r="Q1130">
        <v>17700</v>
      </c>
    </row>
    <row r="1131" spans="1:17" x14ac:dyDescent="0.25">
      <c r="A1131" t="s">
        <v>142</v>
      </c>
      <c r="B1131" s="1" t="s">
        <v>398</v>
      </c>
      <c r="C1131">
        <v>2017</v>
      </c>
      <c r="D1131" s="15">
        <f>DATE(cars[[#This Row],[year_1]],1,1)</f>
        <v>42736</v>
      </c>
      <c r="E1131" t="s">
        <v>29</v>
      </c>
      <c r="F1131" s="4">
        <v>147</v>
      </c>
      <c r="G1131">
        <v>4</v>
      </c>
      <c r="H1131" t="s">
        <v>18</v>
      </c>
      <c r="I1131" t="s">
        <v>30</v>
      </c>
      <c r="J1131">
        <v>4</v>
      </c>
      <c r="K1131" t="s">
        <v>49</v>
      </c>
      <c r="L1131" t="s">
        <v>21</v>
      </c>
      <c r="M1131" t="s">
        <v>32</v>
      </c>
      <c r="N1131">
        <v>36</v>
      </c>
      <c r="O1131">
        <v>26</v>
      </c>
      <c r="P1131">
        <v>1439</v>
      </c>
      <c r="Q1131">
        <v>17150</v>
      </c>
    </row>
    <row r="1132" spans="1:17" x14ac:dyDescent="0.25">
      <c r="A1132" t="s">
        <v>64</v>
      </c>
      <c r="B1132" s="1" t="s">
        <v>604</v>
      </c>
      <c r="C1132">
        <v>2015</v>
      </c>
      <c r="D1132" s="15">
        <f>DATE(cars[[#This Row],[year_1]],1,1)</f>
        <v>42005</v>
      </c>
      <c r="E1132" t="s">
        <v>29</v>
      </c>
      <c r="F1132" s="4">
        <v>148</v>
      </c>
      <c r="G1132">
        <v>4</v>
      </c>
      <c r="H1132" t="s">
        <v>33</v>
      </c>
      <c r="I1132" t="s">
        <v>30</v>
      </c>
      <c r="J1132">
        <v>4</v>
      </c>
      <c r="K1132" t="s">
        <v>49</v>
      </c>
      <c r="L1132" t="s">
        <v>21</v>
      </c>
      <c r="M1132" t="s">
        <v>32</v>
      </c>
      <c r="N1132">
        <v>34</v>
      </c>
      <c r="O1132">
        <v>26</v>
      </c>
      <c r="P1132">
        <v>436</v>
      </c>
      <c r="Q1132">
        <v>18295</v>
      </c>
    </row>
    <row r="1133" spans="1:17" x14ac:dyDescent="0.25">
      <c r="A1133" t="s">
        <v>217</v>
      </c>
      <c r="B1133" s="1" t="s">
        <v>333</v>
      </c>
      <c r="C1133">
        <v>2016</v>
      </c>
      <c r="D1133" s="15">
        <f>DATE(cars[[#This Row],[year_1]],1,1)</f>
        <v>42370</v>
      </c>
      <c r="E1133" t="s">
        <v>29</v>
      </c>
      <c r="F1133" s="4">
        <v>148</v>
      </c>
      <c r="G1133">
        <v>4</v>
      </c>
      <c r="H1133" t="s">
        <v>33</v>
      </c>
      <c r="I1133" t="s">
        <v>34</v>
      </c>
      <c r="J1133">
        <v>4</v>
      </c>
      <c r="K1133" t="s">
        <v>101</v>
      </c>
      <c r="L1133" t="s">
        <v>21</v>
      </c>
      <c r="M1133" t="s">
        <v>90</v>
      </c>
      <c r="N1133">
        <v>34</v>
      </c>
      <c r="O1133">
        <v>26</v>
      </c>
      <c r="P1133">
        <v>640</v>
      </c>
      <c r="Q1133">
        <v>25095</v>
      </c>
    </row>
    <row r="1134" spans="1:17" x14ac:dyDescent="0.25">
      <c r="A1134" t="s">
        <v>217</v>
      </c>
      <c r="B1134" s="1" t="s">
        <v>333</v>
      </c>
      <c r="C1134">
        <v>2016</v>
      </c>
      <c r="D1134" s="15">
        <f>DATE(cars[[#This Row],[year_1]],1,1)</f>
        <v>42370</v>
      </c>
      <c r="E1134" t="s">
        <v>29</v>
      </c>
      <c r="F1134" s="4">
        <v>148</v>
      </c>
      <c r="G1134">
        <v>4</v>
      </c>
      <c r="H1134" t="s">
        <v>33</v>
      </c>
      <c r="I1134" t="s">
        <v>34</v>
      </c>
      <c r="J1134">
        <v>4</v>
      </c>
      <c r="K1134" t="s">
        <v>101</v>
      </c>
      <c r="L1134" t="s">
        <v>21</v>
      </c>
      <c r="M1134" t="s">
        <v>90</v>
      </c>
      <c r="N1134">
        <v>34</v>
      </c>
      <c r="O1134">
        <v>26</v>
      </c>
      <c r="P1134">
        <v>640</v>
      </c>
      <c r="Q1134">
        <v>23395</v>
      </c>
    </row>
    <row r="1135" spans="1:17" x14ac:dyDescent="0.25">
      <c r="A1135" t="s">
        <v>217</v>
      </c>
      <c r="B1135" s="1" t="s">
        <v>333</v>
      </c>
      <c r="C1135">
        <v>2017</v>
      </c>
      <c r="D1135" s="15">
        <f>DATE(cars[[#This Row],[year_1]],1,1)</f>
        <v>42736</v>
      </c>
      <c r="E1135" t="s">
        <v>29</v>
      </c>
      <c r="F1135" s="4">
        <v>148</v>
      </c>
      <c r="G1135">
        <v>4</v>
      </c>
      <c r="H1135" t="s">
        <v>33</v>
      </c>
      <c r="I1135" t="s">
        <v>34</v>
      </c>
      <c r="J1135">
        <v>4</v>
      </c>
      <c r="K1135" t="s">
        <v>101</v>
      </c>
      <c r="L1135" t="s">
        <v>21</v>
      </c>
      <c r="M1135" t="s">
        <v>90</v>
      </c>
      <c r="N1135">
        <v>33</v>
      </c>
      <c r="O1135">
        <v>26</v>
      </c>
      <c r="P1135">
        <v>640</v>
      </c>
      <c r="Q1135">
        <v>23495</v>
      </c>
    </row>
    <row r="1136" spans="1:17" x14ac:dyDescent="0.25">
      <c r="A1136" t="s">
        <v>217</v>
      </c>
      <c r="B1136" s="1" t="s">
        <v>333</v>
      </c>
      <c r="C1136">
        <v>2017</v>
      </c>
      <c r="D1136" s="15">
        <f>DATE(cars[[#This Row],[year_1]],1,1)</f>
        <v>42736</v>
      </c>
      <c r="E1136" t="s">
        <v>29</v>
      </c>
      <c r="F1136" s="4">
        <v>148</v>
      </c>
      <c r="G1136">
        <v>4</v>
      </c>
      <c r="H1136" t="s">
        <v>33</v>
      </c>
      <c r="I1136" t="s">
        <v>34</v>
      </c>
      <c r="J1136">
        <v>4</v>
      </c>
      <c r="K1136" t="s">
        <v>101</v>
      </c>
      <c r="L1136" t="s">
        <v>21</v>
      </c>
      <c r="M1136" t="s">
        <v>90</v>
      </c>
      <c r="N1136">
        <v>33</v>
      </c>
      <c r="O1136">
        <v>26</v>
      </c>
      <c r="P1136">
        <v>640</v>
      </c>
      <c r="Q1136">
        <v>25195</v>
      </c>
    </row>
    <row r="1137" spans="1:17" x14ac:dyDescent="0.25">
      <c r="A1137" t="s">
        <v>217</v>
      </c>
      <c r="B1137" s="1" t="s">
        <v>1036</v>
      </c>
      <c r="C1137">
        <v>2015</v>
      </c>
      <c r="D1137" s="15">
        <f>DATE(cars[[#This Row],[year_1]],1,1)</f>
        <v>42005</v>
      </c>
      <c r="E1137" t="s">
        <v>29</v>
      </c>
      <c r="F1137" s="4">
        <v>148</v>
      </c>
      <c r="G1137">
        <v>4</v>
      </c>
      <c r="H1137" t="s">
        <v>33</v>
      </c>
      <c r="I1137" t="s">
        <v>34</v>
      </c>
      <c r="J1137">
        <v>4</v>
      </c>
      <c r="K1137" t="s">
        <v>101</v>
      </c>
      <c r="L1137" t="s">
        <v>21</v>
      </c>
      <c r="M1137" t="s">
        <v>90</v>
      </c>
      <c r="N1137">
        <v>34</v>
      </c>
      <c r="O1137">
        <v>26</v>
      </c>
      <c r="P1137">
        <v>640</v>
      </c>
      <c r="Q1137">
        <v>24795</v>
      </c>
    </row>
    <row r="1138" spans="1:17" x14ac:dyDescent="0.25">
      <c r="A1138" t="s">
        <v>217</v>
      </c>
      <c r="B1138" s="1" t="s">
        <v>1036</v>
      </c>
      <c r="C1138">
        <v>2015</v>
      </c>
      <c r="D1138" s="15">
        <f>DATE(cars[[#This Row],[year_1]],1,1)</f>
        <v>42005</v>
      </c>
      <c r="E1138" t="s">
        <v>29</v>
      </c>
      <c r="F1138" s="4">
        <v>148</v>
      </c>
      <c r="G1138">
        <v>4</v>
      </c>
      <c r="H1138" t="s">
        <v>33</v>
      </c>
      <c r="I1138" t="s">
        <v>34</v>
      </c>
      <c r="J1138">
        <v>4</v>
      </c>
      <c r="K1138" t="s">
        <v>101</v>
      </c>
      <c r="L1138" t="s">
        <v>21</v>
      </c>
      <c r="M1138" t="s">
        <v>90</v>
      </c>
      <c r="N1138">
        <v>34</v>
      </c>
      <c r="O1138">
        <v>26</v>
      </c>
      <c r="P1138">
        <v>640</v>
      </c>
      <c r="Q1138">
        <v>23295</v>
      </c>
    </row>
    <row r="1139" spans="1:17" x14ac:dyDescent="0.25">
      <c r="A1139" t="s">
        <v>264</v>
      </c>
      <c r="B1139" s="1" t="s">
        <v>405</v>
      </c>
      <c r="C1139">
        <v>2016</v>
      </c>
      <c r="D1139" s="15">
        <f>DATE(cars[[#This Row],[year_1]],1,1)</f>
        <v>42370</v>
      </c>
      <c r="E1139" t="s">
        <v>29</v>
      </c>
      <c r="F1139" s="4">
        <v>153</v>
      </c>
      <c r="G1139">
        <v>4</v>
      </c>
      <c r="H1139" t="s">
        <v>33</v>
      </c>
      <c r="I1139" t="s">
        <v>34</v>
      </c>
      <c r="J1139">
        <v>4</v>
      </c>
      <c r="K1139" t="s">
        <v>101</v>
      </c>
      <c r="L1139" t="s">
        <v>21</v>
      </c>
      <c r="M1139" t="s">
        <v>90</v>
      </c>
      <c r="N1139">
        <v>32</v>
      </c>
      <c r="O1139">
        <v>26</v>
      </c>
      <c r="P1139">
        <v>155</v>
      </c>
      <c r="Q1139">
        <v>28850</v>
      </c>
    </row>
    <row r="1140" spans="1:17" x14ac:dyDescent="0.25">
      <c r="A1140" t="s">
        <v>52</v>
      </c>
      <c r="B1140" s="1" t="s">
        <v>356</v>
      </c>
      <c r="C1140">
        <v>2014</v>
      </c>
      <c r="D1140" s="15">
        <f>DATE(cars[[#This Row],[year_1]],1,1)</f>
        <v>41640</v>
      </c>
      <c r="E1140" t="s">
        <v>29</v>
      </c>
      <c r="F1140" s="4">
        <v>155</v>
      </c>
      <c r="G1140">
        <v>4</v>
      </c>
      <c r="H1140" t="s">
        <v>33</v>
      </c>
      <c r="I1140" t="s">
        <v>30</v>
      </c>
      <c r="J1140">
        <v>4</v>
      </c>
      <c r="K1140" t="s">
        <v>101</v>
      </c>
      <c r="L1140" t="s">
        <v>31</v>
      </c>
      <c r="M1140" t="s">
        <v>90</v>
      </c>
      <c r="N1140">
        <v>32</v>
      </c>
      <c r="O1140">
        <v>26</v>
      </c>
      <c r="P1140">
        <v>586</v>
      </c>
      <c r="Q1140">
        <v>22795</v>
      </c>
    </row>
    <row r="1141" spans="1:17" x14ac:dyDescent="0.25">
      <c r="A1141" t="s">
        <v>52</v>
      </c>
      <c r="B1141" s="1" t="s">
        <v>356</v>
      </c>
      <c r="C1141">
        <v>2014</v>
      </c>
      <c r="D1141" s="15">
        <f>DATE(cars[[#This Row],[year_1]],1,1)</f>
        <v>41640</v>
      </c>
      <c r="E1141" t="s">
        <v>29</v>
      </c>
      <c r="F1141" s="4">
        <v>155</v>
      </c>
      <c r="G1141">
        <v>4</v>
      </c>
      <c r="H1141" t="s">
        <v>18</v>
      </c>
      <c r="I1141" t="s">
        <v>30</v>
      </c>
      <c r="J1141">
        <v>4</v>
      </c>
      <c r="K1141" t="s">
        <v>101</v>
      </c>
      <c r="L1141" t="s">
        <v>31</v>
      </c>
      <c r="M1141" t="s">
        <v>90</v>
      </c>
      <c r="N1141">
        <v>35</v>
      </c>
      <c r="O1141">
        <v>26</v>
      </c>
      <c r="P1141">
        <v>586</v>
      </c>
      <c r="Q1141">
        <v>21395</v>
      </c>
    </row>
    <row r="1142" spans="1:17" x14ac:dyDescent="0.25">
      <c r="A1142" t="s">
        <v>52</v>
      </c>
      <c r="B1142" s="1" t="s">
        <v>356</v>
      </c>
      <c r="C1142">
        <v>2015</v>
      </c>
      <c r="D1142" s="15">
        <f>DATE(cars[[#This Row],[year_1]],1,1)</f>
        <v>42005</v>
      </c>
      <c r="E1142" t="s">
        <v>29</v>
      </c>
      <c r="F1142" s="4">
        <v>155</v>
      </c>
      <c r="G1142">
        <v>4</v>
      </c>
      <c r="H1142" t="s">
        <v>18</v>
      </c>
      <c r="I1142" t="s">
        <v>30</v>
      </c>
      <c r="J1142">
        <v>4</v>
      </c>
      <c r="K1142" t="s">
        <v>101</v>
      </c>
      <c r="L1142" t="s">
        <v>31</v>
      </c>
      <c r="M1142" t="s">
        <v>90</v>
      </c>
      <c r="N1142">
        <v>35</v>
      </c>
      <c r="O1142">
        <v>26</v>
      </c>
      <c r="P1142">
        <v>586</v>
      </c>
      <c r="Q1142">
        <v>21545</v>
      </c>
    </row>
    <row r="1143" spans="1:17" x14ac:dyDescent="0.25">
      <c r="A1143" t="s">
        <v>52</v>
      </c>
      <c r="B1143" s="1" t="s">
        <v>356</v>
      </c>
      <c r="C1143">
        <v>2015</v>
      </c>
      <c r="D1143" s="15">
        <f>DATE(cars[[#This Row],[year_1]],1,1)</f>
        <v>42005</v>
      </c>
      <c r="E1143" t="s">
        <v>29</v>
      </c>
      <c r="F1143" s="4">
        <v>155</v>
      </c>
      <c r="G1143">
        <v>4</v>
      </c>
      <c r="H1143" t="s">
        <v>33</v>
      </c>
      <c r="I1143" t="s">
        <v>30</v>
      </c>
      <c r="J1143">
        <v>4</v>
      </c>
      <c r="K1143" t="s">
        <v>101</v>
      </c>
      <c r="L1143" t="s">
        <v>31</v>
      </c>
      <c r="M1143" t="s">
        <v>90</v>
      </c>
      <c r="N1143">
        <v>32</v>
      </c>
      <c r="O1143">
        <v>26</v>
      </c>
      <c r="P1143">
        <v>586</v>
      </c>
      <c r="Q1143">
        <v>22945</v>
      </c>
    </row>
    <row r="1144" spans="1:17" x14ac:dyDescent="0.25">
      <c r="A1144" t="s">
        <v>52</v>
      </c>
      <c r="B1144" s="1" t="s">
        <v>356</v>
      </c>
      <c r="C1144">
        <v>2016</v>
      </c>
      <c r="D1144" s="15">
        <f>DATE(cars[[#This Row],[year_1]],1,1)</f>
        <v>42370</v>
      </c>
      <c r="E1144" t="s">
        <v>29</v>
      </c>
      <c r="F1144" s="4">
        <v>155</v>
      </c>
      <c r="G1144">
        <v>4</v>
      </c>
      <c r="H1144" t="s">
        <v>18</v>
      </c>
      <c r="I1144" t="s">
        <v>30</v>
      </c>
      <c r="J1144">
        <v>4</v>
      </c>
      <c r="K1144" t="s">
        <v>101</v>
      </c>
      <c r="L1144" t="s">
        <v>31</v>
      </c>
      <c r="M1144" t="s">
        <v>90</v>
      </c>
      <c r="N1144">
        <v>35</v>
      </c>
      <c r="O1144">
        <v>26</v>
      </c>
      <c r="P1144">
        <v>586</v>
      </c>
      <c r="Q1144">
        <v>21795</v>
      </c>
    </row>
    <row r="1145" spans="1:17" x14ac:dyDescent="0.25">
      <c r="A1145" t="s">
        <v>146</v>
      </c>
      <c r="B1145" s="1" t="s">
        <v>286</v>
      </c>
      <c r="C1145">
        <v>2016</v>
      </c>
      <c r="D1145" s="15">
        <f>DATE(cars[[#This Row],[year_1]],1,1)</f>
        <v>42370</v>
      </c>
      <c r="E1145" t="s">
        <v>29</v>
      </c>
      <c r="F1145" s="4">
        <v>158</v>
      </c>
      <c r="G1145">
        <v>4</v>
      </c>
      <c r="H1145" t="s">
        <v>18</v>
      </c>
      <c r="I1145" t="s">
        <v>30</v>
      </c>
      <c r="J1145">
        <v>2</v>
      </c>
      <c r="K1145" t="s">
        <v>49</v>
      </c>
      <c r="L1145" t="s">
        <v>21</v>
      </c>
      <c r="M1145" t="s">
        <v>22</v>
      </c>
      <c r="N1145">
        <v>38</v>
      </c>
      <c r="O1145">
        <v>26</v>
      </c>
      <c r="P1145">
        <v>2202</v>
      </c>
      <c r="Q1145">
        <v>19050</v>
      </c>
    </row>
    <row r="1146" spans="1:17" x14ac:dyDescent="0.25">
      <c r="A1146" t="s">
        <v>36</v>
      </c>
      <c r="B1146" s="1" t="s">
        <v>37</v>
      </c>
      <c r="C1146">
        <v>2017</v>
      </c>
      <c r="D1146" s="15">
        <f>DATE(cars[[#This Row],[year_1]],1,1)</f>
        <v>42736</v>
      </c>
      <c r="E1146" t="s">
        <v>38</v>
      </c>
      <c r="F1146" s="4">
        <v>160</v>
      </c>
      <c r="G1146">
        <v>4</v>
      </c>
      <c r="H1146" t="s">
        <v>18</v>
      </c>
      <c r="I1146" t="s">
        <v>19</v>
      </c>
      <c r="J1146">
        <v>2</v>
      </c>
      <c r="K1146" t="s">
        <v>39</v>
      </c>
      <c r="L1146" t="s">
        <v>21</v>
      </c>
      <c r="M1146" t="s">
        <v>25</v>
      </c>
      <c r="N1146">
        <v>35</v>
      </c>
      <c r="O1146">
        <v>26</v>
      </c>
      <c r="P1146">
        <v>819</v>
      </c>
      <c r="Q1146">
        <v>27495</v>
      </c>
    </row>
    <row r="1147" spans="1:17" x14ac:dyDescent="0.25">
      <c r="A1147" t="s">
        <v>36</v>
      </c>
      <c r="B1147" s="1" t="s">
        <v>37</v>
      </c>
      <c r="C1147">
        <v>2017</v>
      </c>
      <c r="D1147" s="15">
        <f>DATE(cars[[#This Row],[year_1]],1,1)</f>
        <v>42736</v>
      </c>
      <c r="E1147" t="s">
        <v>38</v>
      </c>
      <c r="F1147" s="4">
        <v>160</v>
      </c>
      <c r="G1147">
        <v>4</v>
      </c>
      <c r="H1147" t="s">
        <v>18</v>
      </c>
      <c r="I1147" t="s">
        <v>19</v>
      </c>
      <c r="J1147">
        <v>2</v>
      </c>
      <c r="K1147" t="s">
        <v>39</v>
      </c>
      <c r="L1147" t="s">
        <v>21</v>
      </c>
      <c r="M1147" t="s">
        <v>25</v>
      </c>
      <c r="N1147">
        <v>35</v>
      </c>
      <c r="O1147">
        <v>26</v>
      </c>
      <c r="P1147">
        <v>819</v>
      </c>
      <c r="Q1147">
        <v>24995</v>
      </c>
    </row>
    <row r="1148" spans="1:17" x14ac:dyDescent="0.25">
      <c r="A1148" t="s">
        <v>36</v>
      </c>
      <c r="B1148" s="1" t="s">
        <v>37</v>
      </c>
      <c r="C1148">
        <v>2017</v>
      </c>
      <c r="D1148" s="15">
        <f>DATE(cars[[#This Row],[year_1]],1,1)</f>
        <v>42736</v>
      </c>
      <c r="E1148" t="s">
        <v>38</v>
      </c>
      <c r="F1148" s="4">
        <v>160</v>
      </c>
      <c r="G1148">
        <v>4</v>
      </c>
      <c r="H1148" t="s">
        <v>18</v>
      </c>
      <c r="I1148" t="s">
        <v>19</v>
      </c>
      <c r="J1148">
        <v>2</v>
      </c>
      <c r="K1148" t="s">
        <v>39</v>
      </c>
      <c r="L1148" t="s">
        <v>21</v>
      </c>
      <c r="M1148" t="s">
        <v>25</v>
      </c>
      <c r="N1148">
        <v>35</v>
      </c>
      <c r="O1148">
        <v>26</v>
      </c>
      <c r="P1148">
        <v>819</v>
      </c>
      <c r="Q1148">
        <v>28195</v>
      </c>
    </row>
    <row r="1149" spans="1:17" x14ac:dyDescent="0.25">
      <c r="A1149" t="s">
        <v>163</v>
      </c>
      <c r="B1149" s="1" t="s">
        <v>471</v>
      </c>
      <c r="C1149">
        <v>2015</v>
      </c>
      <c r="D1149" s="15">
        <f>DATE(cars[[#This Row],[year_1]],1,1)</f>
        <v>42005</v>
      </c>
      <c r="E1149" t="s">
        <v>44</v>
      </c>
      <c r="F1149" s="4">
        <v>160</v>
      </c>
      <c r="G1149">
        <v>4</v>
      </c>
      <c r="H1149" t="s">
        <v>18</v>
      </c>
      <c r="I1149" t="s">
        <v>30</v>
      </c>
      <c r="J1149">
        <v>4</v>
      </c>
      <c r="K1149" t="s">
        <v>45</v>
      </c>
      <c r="L1149" t="s">
        <v>21</v>
      </c>
      <c r="M1149" t="s">
        <v>32</v>
      </c>
      <c r="N1149">
        <v>36</v>
      </c>
      <c r="O1149">
        <v>26</v>
      </c>
      <c r="P1149">
        <v>5657</v>
      </c>
      <c r="Q1149">
        <v>18460</v>
      </c>
    </row>
    <row r="1150" spans="1:17" x14ac:dyDescent="0.25">
      <c r="A1150" t="s">
        <v>163</v>
      </c>
      <c r="B1150" s="1" t="s">
        <v>471</v>
      </c>
      <c r="C1150">
        <v>2015</v>
      </c>
      <c r="D1150" s="15">
        <f>DATE(cars[[#This Row],[year_1]],1,1)</f>
        <v>42005</v>
      </c>
      <c r="E1150" t="s">
        <v>44</v>
      </c>
      <c r="F1150" s="4">
        <v>160</v>
      </c>
      <c r="G1150">
        <v>4</v>
      </c>
      <c r="H1150" t="s">
        <v>18</v>
      </c>
      <c r="I1150" t="s">
        <v>30</v>
      </c>
      <c r="J1150">
        <v>4</v>
      </c>
      <c r="K1150" t="s">
        <v>472</v>
      </c>
      <c r="L1150" t="s">
        <v>21</v>
      </c>
      <c r="M1150" t="s">
        <v>54</v>
      </c>
      <c r="N1150">
        <v>36</v>
      </c>
      <c r="O1150">
        <v>26</v>
      </c>
      <c r="P1150">
        <v>5657</v>
      </c>
      <c r="Q1150">
        <v>18960</v>
      </c>
    </row>
    <row r="1151" spans="1:17" x14ac:dyDescent="0.25">
      <c r="A1151" t="s">
        <v>163</v>
      </c>
      <c r="B1151" s="1" t="s">
        <v>471</v>
      </c>
      <c r="C1151">
        <v>2015</v>
      </c>
      <c r="D1151" s="15">
        <f>DATE(cars[[#This Row],[year_1]],1,1)</f>
        <v>42005</v>
      </c>
      <c r="E1151" t="s">
        <v>44</v>
      </c>
      <c r="F1151" s="4">
        <v>160</v>
      </c>
      <c r="G1151">
        <v>4</v>
      </c>
      <c r="H1151" t="s">
        <v>18</v>
      </c>
      <c r="I1151" t="s">
        <v>30</v>
      </c>
      <c r="J1151">
        <v>4</v>
      </c>
      <c r="K1151" t="s">
        <v>45</v>
      </c>
      <c r="L1151" t="s">
        <v>21</v>
      </c>
      <c r="M1151" t="s">
        <v>32</v>
      </c>
      <c r="N1151">
        <v>36</v>
      </c>
      <c r="O1151">
        <v>26</v>
      </c>
      <c r="P1151">
        <v>5657</v>
      </c>
      <c r="Q1151">
        <v>17170</v>
      </c>
    </row>
    <row r="1152" spans="1:17" x14ac:dyDescent="0.25">
      <c r="A1152" t="s">
        <v>163</v>
      </c>
      <c r="B1152" s="1" t="s">
        <v>471</v>
      </c>
      <c r="C1152">
        <v>2016</v>
      </c>
      <c r="D1152" s="15">
        <f>DATE(cars[[#This Row],[year_1]],1,1)</f>
        <v>42370</v>
      </c>
      <c r="E1152" t="s">
        <v>44</v>
      </c>
      <c r="F1152" s="4">
        <v>160</v>
      </c>
      <c r="G1152">
        <v>4</v>
      </c>
      <c r="H1152" t="s">
        <v>18</v>
      </c>
      <c r="I1152" t="s">
        <v>30</v>
      </c>
      <c r="J1152">
        <v>4</v>
      </c>
      <c r="K1152" t="s">
        <v>45</v>
      </c>
      <c r="L1152" t="s">
        <v>21</v>
      </c>
      <c r="M1152" t="s">
        <v>32</v>
      </c>
      <c r="N1152">
        <v>36</v>
      </c>
      <c r="O1152">
        <v>26</v>
      </c>
      <c r="P1152">
        <v>5657</v>
      </c>
      <c r="Q1152">
        <v>18515</v>
      </c>
    </row>
    <row r="1153" spans="1:17" x14ac:dyDescent="0.25">
      <c r="A1153" t="s">
        <v>163</v>
      </c>
      <c r="B1153" s="1" t="s">
        <v>471</v>
      </c>
      <c r="C1153">
        <v>2016</v>
      </c>
      <c r="D1153" s="15">
        <f>DATE(cars[[#This Row],[year_1]],1,1)</f>
        <v>42370</v>
      </c>
      <c r="E1153" t="s">
        <v>44</v>
      </c>
      <c r="F1153" s="4">
        <v>160</v>
      </c>
      <c r="G1153">
        <v>4</v>
      </c>
      <c r="H1153" t="s">
        <v>18</v>
      </c>
      <c r="I1153" t="s">
        <v>30</v>
      </c>
      <c r="J1153">
        <v>4</v>
      </c>
      <c r="K1153" t="s">
        <v>472</v>
      </c>
      <c r="L1153" t="s">
        <v>21</v>
      </c>
      <c r="M1153" t="s">
        <v>54</v>
      </c>
      <c r="N1153">
        <v>36</v>
      </c>
      <c r="O1153">
        <v>26</v>
      </c>
      <c r="P1153">
        <v>5657</v>
      </c>
      <c r="Q1153">
        <v>19015</v>
      </c>
    </row>
    <row r="1154" spans="1:17" x14ac:dyDescent="0.25">
      <c r="A1154" t="s">
        <v>163</v>
      </c>
      <c r="B1154" s="1" t="s">
        <v>471</v>
      </c>
      <c r="C1154">
        <v>2016</v>
      </c>
      <c r="D1154" s="15">
        <f>DATE(cars[[#This Row],[year_1]],1,1)</f>
        <v>42370</v>
      </c>
      <c r="E1154" t="s">
        <v>44</v>
      </c>
      <c r="F1154" s="4">
        <v>160</v>
      </c>
      <c r="G1154">
        <v>4</v>
      </c>
      <c r="H1154" t="s">
        <v>18</v>
      </c>
      <c r="I1154" t="s">
        <v>30</v>
      </c>
      <c r="J1154">
        <v>4</v>
      </c>
      <c r="K1154" t="s">
        <v>45</v>
      </c>
      <c r="L1154" t="s">
        <v>21</v>
      </c>
      <c r="M1154" t="s">
        <v>32</v>
      </c>
      <c r="N1154">
        <v>36</v>
      </c>
      <c r="O1154">
        <v>26</v>
      </c>
      <c r="P1154">
        <v>5657</v>
      </c>
      <c r="Q1154">
        <v>17225</v>
      </c>
    </row>
    <row r="1155" spans="1:17" x14ac:dyDescent="0.25">
      <c r="A1155" t="s">
        <v>163</v>
      </c>
      <c r="B1155" s="1" t="s">
        <v>471</v>
      </c>
      <c r="C1155">
        <v>2017</v>
      </c>
      <c r="D1155" s="15">
        <f>DATE(cars[[#This Row],[year_1]],1,1)</f>
        <v>42736</v>
      </c>
      <c r="E1155" t="s">
        <v>44</v>
      </c>
      <c r="F1155" s="4">
        <v>160</v>
      </c>
      <c r="G1155">
        <v>4</v>
      </c>
      <c r="H1155" t="s">
        <v>18</v>
      </c>
      <c r="I1155" t="s">
        <v>30</v>
      </c>
      <c r="J1155">
        <v>4</v>
      </c>
      <c r="K1155" t="s">
        <v>45</v>
      </c>
      <c r="L1155" t="s">
        <v>21</v>
      </c>
      <c r="M1155" t="s">
        <v>32</v>
      </c>
      <c r="N1155">
        <v>36</v>
      </c>
      <c r="O1155">
        <v>26</v>
      </c>
      <c r="P1155">
        <v>5657</v>
      </c>
      <c r="Q1155">
        <v>16775</v>
      </c>
    </row>
    <row r="1156" spans="1:17" x14ac:dyDescent="0.25">
      <c r="A1156" t="s">
        <v>186</v>
      </c>
      <c r="B1156" s="1" t="s">
        <v>652</v>
      </c>
      <c r="C1156">
        <v>2009</v>
      </c>
      <c r="D1156" s="15">
        <f>DATE(cars[[#This Row],[year_1]],1,1)</f>
        <v>39814</v>
      </c>
      <c r="E1156" t="s">
        <v>29</v>
      </c>
      <c r="F1156" s="4">
        <v>164</v>
      </c>
      <c r="G1156">
        <v>4</v>
      </c>
      <c r="H1156" t="s">
        <v>33</v>
      </c>
      <c r="I1156" t="s">
        <v>30</v>
      </c>
      <c r="J1156">
        <v>4</v>
      </c>
      <c r="K1156" t="s">
        <v>150</v>
      </c>
      <c r="L1156" t="s">
        <v>31</v>
      </c>
      <c r="M1156" t="s">
        <v>32</v>
      </c>
      <c r="N1156">
        <v>34</v>
      </c>
      <c r="O1156">
        <v>26</v>
      </c>
      <c r="P1156">
        <v>1385</v>
      </c>
      <c r="Q1156">
        <v>25555</v>
      </c>
    </row>
    <row r="1157" spans="1:17" x14ac:dyDescent="0.25">
      <c r="A1157" t="s">
        <v>186</v>
      </c>
      <c r="B1157" s="1" t="s">
        <v>652</v>
      </c>
      <c r="C1157">
        <v>2010</v>
      </c>
      <c r="D1157" s="15">
        <f>DATE(cars[[#This Row],[year_1]],1,1)</f>
        <v>40179</v>
      </c>
      <c r="E1157" t="s">
        <v>29</v>
      </c>
      <c r="F1157" s="4">
        <v>164</v>
      </c>
      <c r="G1157">
        <v>4</v>
      </c>
      <c r="H1157" t="s">
        <v>33</v>
      </c>
      <c r="I1157" t="s">
        <v>30</v>
      </c>
      <c r="J1157">
        <v>4</v>
      </c>
      <c r="K1157" t="s">
        <v>150</v>
      </c>
      <c r="L1157" t="s">
        <v>31</v>
      </c>
      <c r="M1157" t="s">
        <v>32</v>
      </c>
      <c r="N1157">
        <v>34</v>
      </c>
      <c r="O1157">
        <v>26</v>
      </c>
      <c r="P1157">
        <v>1385</v>
      </c>
      <c r="Q1157">
        <v>25925</v>
      </c>
    </row>
    <row r="1158" spans="1:17" x14ac:dyDescent="0.25">
      <c r="A1158" t="s">
        <v>47</v>
      </c>
      <c r="B1158" s="1" t="s">
        <v>813</v>
      </c>
      <c r="C1158">
        <v>2015</v>
      </c>
      <c r="D1158" s="15">
        <f>DATE(cars[[#This Row],[year_1]],1,1)</f>
        <v>42005</v>
      </c>
      <c r="E1158" t="s">
        <v>29</v>
      </c>
      <c r="F1158" s="4">
        <v>170</v>
      </c>
      <c r="G1158">
        <v>4</v>
      </c>
      <c r="H1158" t="s">
        <v>33</v>
      </c>
      <c r="I1158" t="s">
        <v>30</v>
      </c>
      <c r="J1158">
        <v>4</v>
      </c>
      <c r="K1158" t="s">
        <v>101</v>
      </c>
      <c r="L1158" t="s">
        <v>31</v>
      </c>
      <c r="M1158" t="s">
        <v>90</v>
      </c>
      <c r="N1158">
        <v>33</v>
      </c>
      <c r="O1158">
        <v>26</v>
      </c>
      <c r="P1158">
        <v>2009</v>
      </c>
      <c r="Q1158">
        <v>28280</v>
      </c>
    </row>
    <row r="1159" spans="1:17" x14ac:dyDescent="0.25">
      <c r="A1159" t="s">
        <v>47</v>
      </c>
      <c r="B1159" s="1" t="s">
        <v>813</v>
      </c>
      <c r="C1159">
        <v>2015</v>
      </c>
      <c r="D1159" s="15">
        <f>DATE(cars[[#This Row],[year_1]],1,1)</f>
        <v>42005</v>
      </c>
      <c r="E1159" t="s">
        <v>29</v>
      </c>
      <c r="F1159" s="4">
        <v>170</v>
      </c>
      <c r="G1159">
        <v>4</v>
      </c>
      <c r="H1159" t="s">
        <v>33</v>
      </c>
      <c r="I1159" t="s">
        <v>30</v>
      </c>
      <c r="J1159">
        <v>4</v>
      </c>
      <c r="K1159" t="s">
        <v>101</v>
      </c>
      <c r="L1159" t="s">
        <v>31</v>
      </c>
      <c r="M1159" t="s">
        <v>90</v>
      </c>
      <c r="N1159">
        <v>33</v>
      </c>
      <c r="O1159">
        <v>26</v>
      </c>
      <c r="P1159">
        <v>2009</v>
      </c>
      <c r="Q1159">
        <v>24490</v>
      </c>
    </row>
    <row r="1160" spans="1:17" x14ac:dyDescent="0.25">
      <c r="A1160" t="s">
        <v>47</v>
      </c>
      <c r="B1160" s="1" t="s">
        <v>813</v>
      </c>
      <c r="C1160">
        <v>2015</v>
      </c>
      <c r="D1160" s="15">
        <f>DATE(cars[[#This Row],[year_1]],1,1)</f>
        <v>42005</v>
      </c>
      <c r="E1160" t="s">
        <v>29</v>
      </c>
      <c r="F1160" s="4">
        <v>170</v>
      </c>
      <c r="G1160">
        <v>4</v>
      </c>
      <c r="H1160" t="s">
        <v>33</v>
      </c>
      <c r="I1160" t="s">
        <v>30</v>
      </c>
      <c r="J1160">
        <v>4</v>
      </c>
      <c r="K1160" t="s">
        <v>101</v>
      </c>
      <c r="L1160" t="s">
        <v>31</v>
      </c>
      <c r="M1160" t="s">
        <v>90</v>
      </c>
      <c r="N1160">
        <v>33</v>
      </c>
      <c r="O1160">
        <v>26</v>
      </c>
      <c r="P1160">
        <v>2009</v>
      </c>
      <c r="Q1160">
        <v>22790</v>
      </c>
    </row>
    <row r="1161" spans="1:17" x14ac:dyDescent="0.25">
      <c r="A1161" t="s">
        <v>47</v>
      </c>
      <c r="B1161" s="1" t="s">
        <v>813</v>
      </c>
      <c r="C1161">
        <v>2015</v>
      </c>
      <c r="D1161" s="15">
        <f>DATE(cars[[#This Row],[year_1]],1,1)</f>
        <v>42005</v>
      </c>
      <c r="E1161" t="s">
        <v>29</v>
      </c>
      <c r="F1161" s="4">
        <v>170</v>
      </c>
      <c r="G1161">
        <v>4</v>
      </c>
      <c r="H1161" t="s">
        <v>33</v>
      </c>
      <c r="I1161" t="s">
        <v>30</v>
      </c>
      <c r="J1161">
        <v>4</v>
      </c>
      <c r="K1161" t="s">
        <v>101</v>
      </c>
      <c r="L1161" t="s">
        <v>31</v>
      </c>
      <c r="M1161" t="s">
        <v>90</v>
      </c>
      <c r="N1161">
        <v>33</v>
      </c>
      <c r="O1161">
        <v>26</v>
      </c>
      <c r="P1161">
        <v>2009</v>
      </c>
      <c r="Q1161">
        <v>23040</v>
      </c>
    </row>
    <row r="1162" spans="1:17" x14ac:dyDescent="0.25">
      <c r="A1162" t="s">
        <v>47</v>
      </c>
      <c r="B1162" s="1" t="s">
        <v>813</v>
      </c>
      <c r="C1162">
        <v>2016</v>
      </c>
      <c r="D1162" s="15">
        <f>DATE(cars[[#This Row],[year_1]],1,1)</f>
        <v>42370</v>
      </c>
      <c r="E1162" t="s">
        <v>29</v>
      </c>
      <c r="F1162" s="4">
        <v>170</v>
      </c>
      <c r="G1162">
        <v>4</v>
      </c>
      <c r="H1162" t="s">
        <v>33</v>
      </c>
      <c r="I1162" t="s">
        <v>30</v>
      </c>
      <c r="J1162">
        <v>4</v>
      </c>
      <c r="K1162" t="s">
        <v>101</v>
      </c>
      <c r="L1162" t="s">
        <v>31</v>
      </c>
      <c r="M1162" t="s">
        <v>90</v>
      </c>
      <c r="N1162">
        <v>33</v>
      </c>
      <c r="O1162">
        <v>26</v>
      </c>
      <c r="P1162">
        <v>2009</v>
      </c>
      <c r="Q1162">
        <v>28730</v>
      </c>
    </row>
    <row r="1163" spans="1:17" x14ac:dyDescent="0.25">
      <c r="A1163" t="s">
        <v>47</v>
      </c>
      <c r="B1163" s="1" t="s">
        <v>813</v>
      </c>
      <c r="C1163">
        <v>2016</v>
      </c>
      <c r="D1163" s="15">
        <f>DATE(cars[[#This Row],[year_1]],1,1)</f>
        <v>42370</v>
      </c>
      <c r="E1163" t="s">
        <v>29</v>
      </c>
      <c r="F1163" s="4">
        <v>170</v>
      </c>
      <c r="G1163">
        <v>4</v>
      </c>
      <c r="H1163" t="s">
        <v>33</v>
      </c>
      <c r="I1163" t="s">
        <v>30</v>
      </c>
      <c r="J1163">
        <v>4</v>
      </c>
      <c r="K1163" t="s">
        <v>101</v>
      </c>
      <c r="L1163" t="s">
        <v>31</v>
      </c>
      <c r="M1163" t="s">
        <v>90</v>
      </c>
      <c r="N1163">
        <v>33</v>
      </c>
      <c r="O1163">
        <v>26</v>
      </c>
      <c r="P1163">
        <v>2009</v>
      </c>
      <c r="Q1163">
        <v>24780</v>
      </c>
    </row>
    <row r="1164" spans="1:17" x14ac:dyDescent="0.25">
      <c r="A1164" t="s">
        <v>47</v>
      </c>
      <c r="B1164" s="1" t="s">
        <v>813</v>
      </c>
      <c r="C1164">
        <v>2016</v>
      </c>
      <c r="D1164" s="15">
        <f>DATE(cars[[#This Row],[year_1]],1,1)</f>
        <v>42370</v>
      </c>
      <c r="E1164" t="s">
        <v>29</v>
      </c>
      <c r="F1164" s="4">
        <v>170</v>
      </c>
      <c r="G1164">
        <v>4</v>
      </c>
      <c r="H1164" t="s">
        <v>33</v>
      </c>
      <c r="I1164" t="s">
        <v>30</v>
      </c>
      <c r="J1164">
        <v>4</v>
      </c>
      <c r="K1164" t="s">
        <v>101</v>
      </c>
      <c r="L1164" t="s">
        <v>31</v>
      </c>
      <c r="M1164" t="s">
        <v>90</v>
      </c>
      <c r="N1164">
        <v>33</v>
      </c>
      <c r="O1164">
        <v>26</v>
      </c>
      <c r="P1164">
        <v>2009</v>
      </c>
      <c r="Q1164">
        <v>23330</v>
      </c>
    </row>
    <row r="1165" spans="1:17" x14ac:dyDescent="0.25">
      <c r="A1165" t="s">
        <v>47</v>
      </c>
      <c r="B1165" s="1" t="s">
        <v>813</v>
      </c>
      <c r="C1165">
        <v>2017</v>
      </c>
      <c r="D1165" s="15">
        <f>DATE(cars[[#This Row],[year_1]],1,1)</f>
        <v>42736</v>
      </c>
      <c r="E1165" t="s">
        <v>29</v>
      </c>
      <c r="F1165" s="4">
        <v>170</v>
      </c>
      <c r="G1165">
        <v>4</v>
      </c>
      <c r="H1165" t="s">
        <v>33</v>
      </c>
      <c r="I1165" t="s">
        <v>30</v>
      </c>
      <c r="J1165">
        <v>4</v>
      </c>
      <c r="K1165" t="s">
        <v>101</v>
      </c>
      <c r="L1165" t="s">
        <v>31</v>
      </c>
      <c r="M1165" t="s">
        <v>90</v>
      </c>
      <c r="N1165">
        <v>33</v>
      </c>
      <c r="O1165">
        <v>26</v>
      </c>
      <c r="P1165">
        <v>2009</v>
      </c>
      <c r="Q1165">
        <v>23820</v>
      </c>
    </row>
    <row r="1166" spans="1:17" x14ac:dyDescent="0.25">
      <c r="A1166" t="s">
        <v>47</v>
      </c>
      <c r="B1166" s="1" t="s">
        <v>813</v>
      </c>
      <c r="C1166">
        <v>2017</v>
      </c>
      <c r="D1166" s="15">
        <f>DATE(cars[[#This Row],[year_1]],1,1)</f>
        <v>42736</v>
      </c>
      <c r="E1166" t="s">
        <v>29</v>
      </c>
      <c r="F1166" s="4">
        <v>170</v>
      </c>
      <c r="G1166">
        <v>4</v>
      </c>
      <c r="H1166" t="s">
        <v>33</v>
      </c>
      <c r="I1166" t="s">
        <v>30</v>
      </c>
      <c r="J1166">
        <v>4</v>
      </c>
      <c r="K1166" t="s">
        <v>101</v>
      </c>
      <c r="L1166" t="s">
        <v>31</v>
      </c>
      <c r="M1166" t="s">
        <v>90</v>
      </c>
      <c r="N1166">
        <v>33</v>
      </c>
      <c r="O1166">
        <v>26</v>
      </c>
      <c r="P1166">
        <v>2009</v>
      </c>
      <c r="Q1166">
        <v>25240</v>
      </c>
    </row>
    <row r="1167" spans="1:17" x14ac:dyDescent="0.25">
      <c r="A1167" t="s">
        <v>47</v>
      </c>
      <c r="B1167" s="1" t="s">
        <v>813</v>
      </c>
      <c r="C1167">
        <v>2017</v>
      </c>
      <c r="D1167" s="15">
        <f>DATE(cars[[#This Row],[year_1]],1,1)</f>
        <v>42736</v>
      </c>
      <c r="E1167" t="s">
        <v>29</v>
      </c>
      <c r="F1167" s="4">
        <v>170</v>
      </c>
      <c r="G1167">
        <v>4</v>
      </c>
      <c r="H1167" t="s">
        <v>33</v>
      </c>
      <c r="I1167" t="s">
        <v>30</v>
      </c>
      <c r="J1167">
        <v>4</v>
      </c>
      <c r="K1167" t="s">
        <v>101</v>
      </c>
      <c r="L1167" t="s">
        <v>31</v>
      </c>
      <c r="M1167" t="s">
        <v>90</v>
      </c>
      <c r="N1167">
        <v>33</v>
      </c>
      <c r="O1167">
        <v>26</v>
      </c>
      <c r="P1167">
        <v>2009</v>
      </c>
      <c r="Q1167">
        <v>29960</v>
      </c>
    </row>
    <row r="1168" spans="1:17" x14ac:dyDescent="0.25">
      <c r="A1168" t="s">
        <v>217</v>
      </c>
      <c r="B1168" s="1" t="s">
        <v>474</v>
      </c>
      <c r="C1168">
        <v>2017</v>
      </c>
      <c r="D1168" s="15">
        <f>DATE(cars[[#This Row],[year_1]],1,1)</f>
        <v>42736</v>
      </c>
      <c r="E1168" t="s">
        <v>29</v>
      </c>
      <c r="F1168" s="4">
        <v>170</v>
      </c>
      <c r="G1168">
        <v>4</v>
      </c>
      <c r="H1168" t="s">
        <v>33</v>
      </c>
      <c r="I1168" t="s">
        <v>34</v>
      </c>
      <c r="J1168">
        <v>4</v>
      </c>
      <c r="K1168" t="s">
        <v>101</v>
      </c>
      <c r="L1168" t="s">
        <v>31</v>
      </c>
      <c r="M1168" t="s">
        <v>90</v>
      </c>
      <c r="N1168">
        <v>32</v>
      </c>
      <c r="O1168">
        <v>26</v>
      </c>
      <c r="P1168">
        <v>640</v>
      </c>
      <c r="Q1168">
        <v>25995</v>
      </c>
    </row>
    <row r="1169" spans="1:17" x14ac:dyDescent="0.25">
      <c r="A1169" t="s">
        <v>217</v>
      </c>
      <c r="B1169" s="1" t="s">
        <v>474</v>
      </c>
      <c r="C1169">
        <v>2017</v>
      </c>
      <c r="D1169" s="15">
        <f>DATE(cars[[#This Row],[year_1]],1,1)</f>
        <v>42736</v>
      </c>
      <c r="E1169" t="s">
        <v>29</v>
      </c>
      <c r="F1169" s="4">
        <v>170</v>
      </c>
      <c r="G1169">
        <v>4</v>
      </c>
      <c r="H1169" t="s">
        <v>33</v>
      </c>
      <c r="I1169" t="s">
        <v>34</v>
      </c>
      <c r="J1169">
        <v>4</v>
      </c>
      <c r="K1169" t="s">
        <v>101</v>
      </c>
      <c r="L1169" t="s">
        <v>31</v>
      </c>
      <c r="M1169" t="s">
        <v>90</v>
      </c>
      <c r="N1169">
        <v>32</v>
      </c>
      <c r="O1169">
        <v>26</v>
      </c>
      <c r="P1169">
        <v>640</v>
      </c>
      <c r="Q1169">
        <v>29195</v>
      </c>
    </row>
    <row r="1170" spans="1:17" x14ac:dyDescent="0.25">
      <c r="A1170" t="s">
        <v>217</v>
      </c>
      <c r="B1170" s="1" t="s">
        <v>474</v>
      </c>
      <c r="C1170">
        <v>2017</v>
      </c>
      <c r="D1170" s="15">
        <f>DATE(cars[[#This Row],[year_1]],1,1)</f>
        <v>42736</v>
      </c>
      <c r="E1170" t="s">
        <v>29</v>
      </c>
      <c r="F1170" s="4">
        <v>170</v>
      </c>
      <c r="G1170">
        <v>4</v>
      </c>
      <c r="H1170" t="s">
        <v>33</v>
      </c>
      <c r="I1170" t="s">
        <v>34</v>
      </c>
      <c r="J1170">
        <v>4</v>
      </c>
      <c r="K1170" t="s">
        <v>101</v>
      </c>
      <c r="L1170" t="s">
        <v>31</v>
      </c>
      <c r="M1170" t="s">
        <v>90</v>
      </c>
      <c r="N1170">
        <v>32</v>
      </c>
      <c r="O1170">
        <v>26</v>
      </c>
      <c r="P1170">
        <v>640</v>
      </c>
      <c r="Q1170">
        <v>31295</v>
      </c>
    </row>
    <row r="1171" spans="1:17" x14ac:dyDescent="0.25">
      <c r="A1171" t="s">
        <v>217</v>
      </c>
      <c r="B1171" s="1" t="s">
        <v>474</v>
      </c>
      <c r="C1171">
        <v>2017</v>
      </c>
      <c r="D1171" s="15">
        <f>DATE(cars[[#This Row],[year_1]],1,1)</f>
        <v>42736</v>
      </c>
      <c r="E1171" t="s">
        <v>29</v>
      </c>
      <c r="F1171" s="4">
        <v>170</v>
      </c>
      <c r="G1171">
        <v>4</v>
      </c>
      <c r="H1171" t="s">
        <v>33</v>
      </c>
      <c r="I1171" t="s">
        <v>34</v>
      </c>
      <c r="J1171">
        <v>4</v>
      </c>
      <c r="K1171" t="s">
        <v>101</v>
      </c>
      <c r="L1171" t="s">
        <v>31</v>
      </c>
      <c r="M1171" t="s">
        <v>90</v>
      </c>
      <c r="N1171">
        <v>32</v>
      </c>
      <c r="O1171">
        <v>26</v>
      </c>
      <c r="P1171">
        <v>640</v>
      </c>
      <c r="Q1171">
        <v>23595</v>
      </c>
    </row>
    <row r="1172" spans="1:17" x14ac:dyDescent="0.25">
      <c r="A1172" t="s">
        <v>142</v>
      </c>
      <c r="B1172" s="1" t="s">
        <v>971</v>
      </c>
      <c r="C1172">
        <v>2016</v>
      </c>
      <c r="D1172" s="15">
        <f>DATE(cars[[#This Row],[year_1]],1,1)</f>
        <v>42370</v>
      </c>
      <c r="E1172" t="s">
        <v>29</v>
      </c>
      <c r="F1172" s="4">
        <v>175</v>
      </c>
      <c r="G1172">
        <v>4</v>
      </c>
      <c r="H1172" t="s">
        <v>77</v>
      </c>
      <c r="I1172" t="s">
        <v>30</v>
      </c>
      <c r="J1172">
        <v>4</v>
      </c>
      <c r="K1172" t="s">
        <v>101</v>
      </c>
      <c r="L1172" t="s">
        <v>21</v>
      </c>
      <c r="M1172" t="s">
        <v>90</v>
      </c>
      <c r="N1172">
        <v>33</v>
      </c>
      <c r="O1172">
        <v>26</v>
      </c>
      <c r="P1172">
        <v>1439</v>
      </c>
      <c r="Q1172">
        <v>24150</v>
      </c>
    </row>
    <row r="1173" spans="1:17" x14ac:dyDescent="0.25">
      <c r="A1173" t="s">
        <v>142</v>
      </c>
      <c r="B1173" s="1" t="s">
        <v>971</v>
      </c>
      <c r="C1173">
        <v>2017</v>
      </c>
      <c r="D1173" s="15">
        <f>DATE(cars[[#This Row],[year_1]],1,1)</f>
        <v>42736</v>
      </c>
      <c r="E1173" t="s">
        <v>29</v>
      </c>
      <c r="F1173" s="4">
        <v>175</v>
      </c>
      <c r="G1173">
        <v>4</v>
      </c>
      <c r="H1173" t="s">
        <v>77</v>
      </c>
      <c r="I1173" t="s">
        <v>30</v>
      </c>
      <c r="J1173">
        <v>4</v>
      </c>
      <c r="K1173" t="s">
        <v>101</v>
      </c>
      <c r="L1173" t="s">
        <v>21</v>
      </c>
      <c r="M1173" t="s">
        <v>90</v>
      </c>
      <c r="N1173">
        <v>32</v>
      </c>
      <c r="O1173">
        <v>26</v>
      </c>
      <c r="P1173">
        <v>1439</v>
      </c>
      <c r="Q1173">
        <v>24150</v>
      </c>
    </row>
    <row r="1174" spans="1:17" x14ac:dyDescent="0.25">
      <c r="A1174" t="s">
        <v>217</v>
      </c>
      <c r="B1174" s="1" t="s">
        <v>611</v>
      </c>
      <c r="C1174">
        <v>2015</v>
      </c>
      <c r="D1174" s="15">
        <f>DATE(cars[[#This Row],[year_1]],1,1)</f>
        <v>42005</v>
      </c>
      <c r="E1174" t="s">
        <v>29</v>
      </c>
      <c r="F1174" s="4">
        <v>175</v>
      </c>
      <c r="G1174">
        <v>4</v>
      </c>
      <c r="H1174" t="s">
        <v>33</v>
      </c>
      <c r="I1174" t="s">
        <v>34</v>
      </c>
      <c r="J1174">
        <v>4</v>
      </c>
      <c r="K1174" t="s">
        <v>49</v>
      </c>
      <c r="L1174" t="s">
        <v>31</v>
      </c>
      <c r="M1174" t="s">
        <v>32</v>
      </c>
      <c r="N1174">
        <v>36</v>
      </c>
      <c r="O1174">
        <v>26</v>
      </c>
      <c r="P1174">
        <v>640</v>
      </c>
      <c r="Q1174">
        <v>26495</v>
      </c>
    </row>
    <row r="1175" spans="1:17" x14ac:dyDescent="0.25">
      <c r="A1175" t="s">
        <v>217</v>
      </c>
      <c r="B1175" s="1" t="s">
        <v>611</v>
      </c>
      <c r="C1175">
        <v>2015</v>
      </c>
      <c r="D1175" s="15">
        <f>DATE(cars[[#This Row],[year_1]],1,1)</f>
        <v>42005</v>
      </c>
      <c r="E1175" t="s">
        <v>29</v>
      </c>
      <c r="F1175" s="4">
        <v>175</v>
      </c>
      <c r="G1175">
        <v>4</v>
      </c>
      <c r="H1175" t="s">
        <v>33</v>
      </c>
      <c r="I1175" t="s">
        <v>34</v>
      </c>
      <c r="J1175">
        <v>4</v>
      </c>
      <c r="K1175" t="s">
        <v>49</v>
      </c>
      <c r="L1175" t="s">
        <v>31</v>
      </c>
      <c r="M1175" t="s">
        <v>32</v>
      </c>
      <c r="N1175">
        <v>36</v>
      </c>
      <c r="O1175">
        <v>26</v>
      </c>
      <c r="P1175">
        <v>640</v>
      </c>
      <c r="Q1175">
        <v>26795</v>
      </c>
    </row>
    <row r="1176" spans="1:17" x14ac:dyDescent="0.25">
      <c r="A1176" t="s">
        <v>217</v>
      </c>
      <c r="B1176" s="1" t="s">
        <v>611</v>
      </c>
      <c r="C1176">
        <v>2015</v>
      </c>
      <c r="D1176" s="15">
        <f>DATE(cars[[#This Row],[year_1]],1,1)</f>
        <v>42005</v>
      </c>
      <c r="E1176" t="s">
        <v>29</v>
      </c>
      <c r="F1176" s="4">
        <v>175</v>
      </c>
      <c r="G1176">
        <v>4</v>
      </c>
      <c r="H1176" t="s">
        <v>33</v>
      </c>
      <c r="I1176" t="s">
        <v>34</v>
      </c>
      <c r="J1176">
        <v>4</v>
      </c>
      <c r="K1176" t="s">
        <v>49</v>
      </c>
      <c r="L1176" t="s">
        <v>31</v>
      </c>
      <c r="M1176" t="s">
        <v>32</v>
      </c>
      <c r="N1176">
        <v>36</v>
      </c>
      <c r="O1176">
        <v>26</v>
      </c>
      <c r="P1176">
        <v>640</v>
      </c>
      <c r="Q1176">
        <v>23495</v>
      </c>
    </row>
    <row r="1177" spans="1:17" x14ac:dyDescent="0.25">
      <c r="A1177" t="s">
        <v>217</v>
      </c>
      <c r="B1177" s="1" t="s">
        <v>611</v>
      </c>
      <c r="C1177">
        <v>2015</v>
      </c>
      <c r="D1177" s="15">
        <f>DATE(cars[[#This Row],[year_1]],1,1)</f>
        <v>42005</v>
      </c>
      <c r="E1177" t="s">
        <v>29</v>
      </c>
      <c r="F1177" s="4">
        <v>175</v>
      </c>
      <c r="G1177">
        <v>4</v>
      </c>
      <c r="H1177" t="s">
        <v>33</v>
      </c>
      <c r="I1177" t="s">
        <v>34</v>
      </c>
      <c r="J1177">
        <v>4</v>
      </c>
      <c r="K1177" t="s">
        <v>49</v>
      </c>
      <c r="L1177" t="s">
        <v>31</v>
      </c>
      <c r="M1177" t="s">
        <v>32</v>
      </c>
      <c r="N1177">
        <v>36</v>
      </c>
      <c r="O1177">
        <v>26</v>
      </c>
      <c r="P1177">
        <v>640</v>
      </c>
      <c r="Q1177">
        <v>21995</v>
      </c>
    </row>
    <row r="1178" spans="1:17" x14ac:dyDescent="0.25">
      <c r="A1178" t="s">
        <v>217</v>
      </c>
      <c r="B1178" s="1" t="s">
        <v>611</v>
      </c>
      <c r="C1178">
        <v>2015</v>
      </c>
      <c r="D1178" s="15">
        <f>DATE(cars[[#This Row],[year_1]],1,1)</f>
        <v>42005</v>
      </c>
      <c r="E1178" t="s">
        <v>29</v>
      </c>
      <c r="F1178" s="4">
        <v>175</v>
      </c>
      <c r="G1178">
        <v>4</v>
      </c>
      <c r="H1178" t="s">
        <v>33</v>
      </c>
      <c r="I1178" t="s">
        <v>34</v>
      </c>
      <c r="J1178">
        <v>4</v>
      </c>
      <c r="K1178" t="s">
        <v>49</v>
      </c>
      <c r="L1178" t="s">
        <v>31</v>
      </c>
      <c r="M1178" t="s">
        <v>32</v>
      </c>
      <c r="N1178">
        <v>36</v>
      </c>
      <c r="O1178">
        <v>26</v>
      </c>
      <c r="P1178">
        <v>640</v>
      </c>
      <c r="Q1178">
        <v>23795</v>
      </c>
    </row>
    <row r="1179" spans="1:17" x14ac:dyDescent="0.25">
      <c r="A1179" t="s">
        <v>217</v>
      </c>
      <c r="B1179" s="1" t="s">
        <v>611</v>
      </c>
      <c r="C1179">
        <v>2015</v>
      </c>
      <c r="D1179" s="15">
        <f>DATE(cars[[#This Row],[year_1]],1,1)</f>
        <v>42005</v>
      </c>
      <c r="E1179" t="s">
        <v>29</v>
      </c>
      <c r="F1179" s="4">
        <v>175</v>
      </c>
      <c r="G1179">
        <v>4</v>
      </c>
      <c r="H1179" t="s">
        <v>33</v>
      </c>
      <c r="I1179" t="s">
        <v>34</v>
      </c>
      <c r="J1179">
        <v>4</v>
      </c>
      <c r="K1179" t="s">
        <v>49</v>
      </c>
      <c r="L1179" t="s">
        <v>31</v>
      </c>
      <c r="M1179" t="s">
        <v>32</v>
      </c>
      <c r="N1179">
        <v>36</v>
      </c>
      <c r="O1179">
        <v>26</v>
      </c>
      <c r="P1179">
        <v>640</v>
      </c>
      <c r="Q1179">
        <v>21695</v>
      </c>
    </row>
    <row r="1180" spans="1:17" x14ac:dyDescent="0.25">
      <c r="A1180" t="s">
        <v>217</v>
      </c>
      <c r="B1180" s="1" t="s">
        <v>611</v>
      </c>
      <c r="C1180">
        <v>2016</v>
      </c>
      <c r="D1180" s="15">
        <f>DATE(cars[[#This Row],[year_1]],1,1)</f>
        <v>42370</v>
      </c>
      <c r="E1180" t="s">
        <v>29</v>
      </c>
      <c r="F1180" s="4">
        <v>175</v>
      </c>
      <c r="G1180">
        <v>4</v>
      </c>
      <c r="H1180" t="s">
        <v>33</v>
      </c>
      <c r="I1180" t="s">
        <v>34</v>
      </c>
      <c r="J1180">
        <v>4</v>
      </c>
      <c r="K1180" t="s">
        <v>49</v>
      </c>
      <c r="L1180" t="s">
        <v>31</v>
      </c>
      <c r="M1180" t="s">
        <v>32</v>
      </c>
      <c r="N1180">
        <v>36</v>
      </c>
      <c r="O1180">
        <v>26</v>
      </c>
      <c r="P1180">
        <v>640</v>
      </c>
      <c r="Q1180">
        <v>21745</v>
      </c>
    </row>
    <row r="1181" spans="1:17" x14ac:dyDescent="0.25">
      <c r="A1181" t="s">
        <v>217</v>
      </c>
      <c r="B1181" s="1" t="s">
        <v>611</v>
      </c>
      <c r="C1181">
        <v>2016</v>
      </c>
      <c r="D1181" s="15">
        <f>DATE(cars[[#This Row],[year_1]],1,1)</f>
        <v>42370</v>
      </c>
      <c r="E1181" t="s">
        <v>29</v>
      </c>
      <c r="F1181" s="4">
        <v>175</v>
      </c>
      <c r="G1181">
        <v>4</v>
      </c>
      <c r="H1181" t="s">
        <v>33</v>
      </c>
      <c r="I1181" t="s">
        <v>34</v>
      </c>
      <c r="J1181">
        <v>4</v>
      </c>
      <c r="K1181" t="s">
        <v>49</v>
      </c>
      <c r="L1181" t="s">
        <v>31</v>
      </c>
      <c r="M1181" t="s">
        <v>32</v>
      </c>
      <c r="N1181">
        <v>36</v>
      </c>
      <c r="O1181">
        <v>26</v>
      </c>
      <c r="P1181">
        <v>640</v>
      </c>
      <c r="Q1181">
        <v>26845</v>
      </c>
    </row>
    <row r="1182" spans="1:17" x14ac:dyDescent="0.25">
      <c r="A1182" t="s">
        <v>217</v>
      </c>
      <c r="B1182" s="1" t="s">
        <v>611</v>
      </c>
      <c r="C1182">
        <v>2016</v>
      </c>
      <c r="D1182" s="15">
        <f>DATE(cars[[#This Row],[year_1]],1,1)</f>
        <v>42370</v>
      </c>
      <c r="E1182" t="s">
        <v>29</v>
      </c>
      <c r="F1182" s="4">
        <v>175</v>
      </c>
      <c r="G1182">
        <v>4</v>
      </c>
      <c r="H1182" t="s">
        <v>33</v>
      </c>
      <c r="I1182" t="s">
        <v>34</v>
      </c>
      <c r="J1182">
        <v>4</v>
      </c>
      <c r="K1182" t="s">
        <v>49</v>
      </c>
      <c r="L1182" t="s">
        <v>31</v>
      </c>
      <c r="M1182" t="s">
        <v>32</v>
      </c>
      <c r="N1182">
        <v>36</v>
      </c>
      <c r="O1182">
        <v>26</v>
      </c>
      <c r="P1182">
        <v>640</v>
      </c>
      <c r="Q1182">
        <v>23845</v>
      </c>
    </row>
    <row r="1183" spans="1:17" x14ac:dyDescent="0.25">
      <c r="A1183" t="s">
        <v>217</v>
      </c>
      <c r="B1183" s="1" t="s">
        <v>611</v>
      </c>
      <c r="C1183">
        <v>2016</v>
      </c>
      <c r="D1183" s="15">
        <f>DATE(cars[[#This Row],[year_1]],1,1)</f>
        <v>42370</v>
      </c>
      <c r="E1183" t="s">
        <v>29</v>
      </c>
      <c r="F1183" s="4">
        <v>175</v>
      </c>
      <c r="G1183">
        <v>4</v>
      </c>
      <c r="H1183" t="s">
        <v>33</v>
      </c>
      <c r="I1183" t="s">
        <v>34</v>
      </c>
      <c r="J1183">
        <v>4</v>
      </c>
      <c r="K1183" t="s">
        <v>49</v>
      </c>
      <c r="L1183" t="s">
        <v>31</v>
      </c>
      <c r="M1183" t="s">
        <v>32</v>
      </c>
      <c r="N1183">
        <v>36</v>
      </c>
      <c r="O1183">
        <v>26</v>
      </c>
      <c r="P1183">
        <v>640</v>
      </c>
      <c r="Q1183">
        <v>22045</v>
      </c>
    </row>
    <row r="1184" spans="1:17" x14ac:dyDescent="0.25">
      <c r="A1184" t="s">
        <v>217</v>
      </c>
      <c r="B1184" s="1" t="s">
        <v>611</v>
      </c>
      <c r="C1184">
        <v>2016</v>
      </c>
      <c r="D1184" s="15">
        <f>DATE(cars[[#This Row],[year_1]],1,1)</f>
        <v>42370</v>
      </c>
      <c r="E1184" t="s">
        <v>29</v>
      </c>
      <c r="F1184" s="4">
        <v>175</v>
      </c>
      <c r="G1184">
        <v>4</v>
      </c>
      <c r="H1184" t="s">
        <v>33</v>
      </c>
      <c r="I1184" t="s">
        <v>34</v>
      </c>
      <c r="J1184">
        <v>4</v>
      </c>
      <c r="K1184" t="s">
        <v>49</v>
      </c>
      <c r="L1184" t="s">
        <v>31</v>
      </c>
      <c r="M1184" t="s">
        <v>32</v>
      </c>
      <c r="N1184">
        <v>36</v>
      </c>
      <c r="O1184">
        <v>26</v>
      </c>
      <c r="P1184">
        <v>640</v>
      </c>
      <c r="Q1184">
        <v>27145</v>
      </c>
    </row>
    <row r="1185" spans="1:17" x14ac:dyDescent="0.25">
      <c r="A1185" t="s">
        <v>217</v>
      </c>
      <c r="B1185" s="1" t="s">
        <v>611</v>
      </c>
      <c r="C1185">
        <v>2016</v>
      </c>
      <c r="D1185" s="15">
        <f>DATE(cars[[#This Row],[year_1]],1,1)</f>
        <v>42370</v>
      </c>
      <c r="E1185" t="s">
        <v>29</v>
      </c>
      <c r="F1185" s="4">
        <v>175</v>
      </c>
      <c r="G1185">
        <v>4</v>
      </c>
      <c r="H1185" t="s">
        <v>33</v>
      </c>
      <c r="I1185" t="s">
        <v>34</v>
      </c>
      <c r="J1185">
        <v>4</v>
      </c>
      <c r="K1185" t="s">
        <v>49</v>
      </c>
      <c r="L1185" t="s">
        <v>31</v>
      </c>
      <c r="M1185" t="s">
        <v>32</v>
      </c>
      <c r="N1185">
        <v>36</v>
      </c>
      <c r="O1185">
        <v>26</v>
      </c>
      <c r="P1185">
        <v>640</v>
      </c>
      <c r="Q1185">
        <v>24145</v>
      </c>
    </row>
    <row r="1186" spans="1:17" x14ac:dyDescent="0.25">
      <c r="A1186" t="s">
        <v>47</v>
      </c>
      <c r="B1186" s="1" t="s">
        <v>177</v>
      </c>
      <c r="C1186">
        <v>2017</v>
      </c>
      <c r="D1186" s="15">
        <f>DATE(cars[[#This Row],[year_1]],1,1)</f>
        <v>42736</v>
      </c>
      <c r="E1186" t="s">
        <v>29</v>
      </c>
      <c r="F1186" s="4">
        <v>179</v>
      </c>
      <c r="G1186">
        <v>4</v>
      </c>
      <c r="H1186" t="s">
        <v>33</v>
      </c>
      <c r="I1186" t="s">
        <v>30</v>
      </c>
      <c r="J1186">
        <v>4</v>
      </c>
      <c r="K1186" t="s">
        <v>49</v>
      </c>
      <c r="L1186" t="s">
        <v>31</v>
      </c>
      <c r="M1186" t="s">
        <v>32</v>
      </c>
      <c r="N1186">
        <v>37</v>
      </c>
      <c r="O1186">
        <v>26</v>
      </c>
      <c r="P1186">
        <v>2009</v>
      </c>
      <c r="Q1186">
        <v>24470</v>
      </c>
    </row>
    <row r="1187" spans="1:17" x14ac:dyDescent="0.25">
      <c r="A1187" t="s">
        <v>52</v>
      </c>
      <c r="B1187" s="1">
        <v>3</v>
      </c>
      <c r="C1187">
        <v>2015</v>
      </c>
      <c r="D1187" s="15">
        <f>DATE(cars[[#This Row],[year_1]],1,1)</f>
        <v>42005</v>
      </c>
      <c r="E1187" t="s">
        <v>29</v>
      </c>
      <c r="F1187" s="4">
        <v>184</v>
      </c>
      <c r="G1187">
        <v>4</v>
      </c>
      <c r="H1187" t="s">
        <v>18</v>
      </c>
      <c r="I1187" t="s">
        <v>30</v>
      </c>
      <c r="J1187">
        <v>4</v>
      </c>
      <c r="K1187" t="s">
        <v>66</v>
      </c>
      <c r="L1187" t="s">
        <v>21</v>
      </c>
      <c r="M1187" t="s">
        <v>54</v>
      </c>
      <c r="N1187">
        <v>35</v>
      </c>
      <c r="O1187">
        <v>26</v>
      </c>
      <c r="P1187">
        <v>586</v>
      </c>
      <c r="Q1187">
        <v>25545</v>
      </c>
    </row>
    <row r="1188" spans="1:17" x14ac:dyDescent="0.25">
      <c r="A1188" t="s">
        <v>52</v>
      </c>
      <c r="B1188" s="1">
        <v>3</v>
      </c>
      <c r="C1188">
        <v>2015</v>
      </c>
      <c r="D1188" s="15">
        <f>DATE(cars[[#This Row],[year_1]],1,1)</f>
        <v>42005</v>
      </c>
      <c r="E1188" t="s">
        <v>29</v>
      </c>
      <c r="F1188" s="4">
        <v>184</v>
      </c>
      <c r="G1188">
        <v>4</v>
      </c>
      <c r="H1188" t="s">
        <v>18</v>
      </c>
      <c r="I1188" t="s">
        <v>30</v>
      </c>
      <c r="J1188">
        <v>4</v>
      </c>
      <c r="K1188" t="s">
        <v>66</v>
      </c>
      <c r="L1188" t="s">
        <v>21</v>
      </c>
      <c r="M1188" t="s">
        <v>54</v>
      </c>
      <c r="N1188">
        <v>35</v>
      </c>
      <c r="O1188">
        <v>26</v>
      </c>
      <c r="P1188">
        <v>586</v>
      </c>
      <c r="Q1188">
        <v>24345</v>
      </c>
    </row>
    <row r="1189" spans="1:17" x14ac:dyDescent="0.25">
      <c r="A1189" t="s">
        <v>52</v>
      </c>
      <c r="B1189" s="1">
        <v>3</v>
      </c>
      <c r="C1189">
        <v>2016</v>
      </c>
      <c r="D1189" s="15">
        <f>DATE(cars[[#This Row],[year_1]],1,1)</f>
        <v>42370</v>
      </c>
      <c r="E1189" t="s">
        <v>29</v>
      </c>
      <c r="F1189" s="4">
        <v>184</v>
      </c>
      <c r="G1189">
        <v>4</v>
      </c>
      <c r="H1189" t="s">
        <v>18</v>
      </c>
      <c r="I1189" t="s">
        <v>30</v>
      </c>
      <c r="J1189">
        <v>4</v>
      </c>
      <c r="K1189" t="s">
        <v>66</v>
      </c>
      <c r="L1189" t="s">
        <v>21</v>
      </c>
      <c r="M1189" t="s">
        <v>54</v>
      </c>
      <c r="N1189">
        <v>35</v>
      </c>
      <c r="O1189">
        <v>26</v>
      </c>
      <c r="P1189">
        <v>586</v>
      </c>
      <c r="Q1189">
        <v>25445</v>
      </c>
    </row>
    <row r="1190" spans="1:17" x14ac:dyDescent="0.25">
      <c r="A1190" t="s">
        <v>52</v>
      </c>
      <c r="B1190" s="1">
        <v>3</v>
      </c>
      <c r="C1190">
        <v>2017</v>
      </c>
      <c r="D1190" s="15">
        <f>DATE(cars[[#This Row],[year_1]],1,1)</f>
        <v>42736</v>
      </c>
      <c r="E1190" t="s">
        <v>29</v>
      </c>
      <c r="F1190" s="4">
        <v>184</v>
      </c>
      <c r="G1190">
        <v>4</v>
      </c>
      <c r="H1190" t="s">
        <v>33</v>
      </c>
      <c r="I1190" t="s">
        <v>30</v>
      </c>
      <c r="J1190">
        <v>4</v>
      </c>
      <c r="K1190" t="s">
        <v>66</v>
      </c>
      <c r="L1190" t="s">
        <v>21</v>
      </c>
      <c r="M1190" t="s">
        <v>54</v>
      </c>
      <c r="N1190">
        <v>35</v>
      </c>
      <c r="O1190">
        <v>26</v>
      </c>
      <c r="P1190">
        <v>586</v>
      </c>
      <c r="Q1190">
        <v>24945</v>
      </c>
    </row>
    <row r="1191" spans="1:17" x14ac:dyDescent="0.25">
      <c r="A1191" t="s">
        <v>52</v>
      </c>
      <c r="B1191" s="1">
        <v>3</v>
      </c>
      <c r="C1191">
        <v>2017</v>
      </c>
      <c r="D1191" s="15">
        <f>DATE(cars[[#This Row],[year_1]],1,1)</f>
        <v>42736</v>
      </c>
      <c r="E1191" t="s">
        <v>29</v>
      </c>
      <c r="F1191" s="4">
        <v>184</v>
      </c>
      <c r="G1191">
        <v>4</v>
      </c>
      <c r="H1191" t="s">
        <v>33</v>
      </c>
      <c r="I1191" t="s">
        <v>30</v>
      </c>
      <c r="J1191">
        <v>4</v>
      </c>
      <c r="K1191" t="s">
        <v>66</v>
      </c>
      <c r="L1191" t="s">
        <v>21</v>
      </c>
      <c r="M1191" t="s">
        <v>54</v>
      </c>
      <c r="N1191">
        <v>35</v>
      </c>
      <c r="O1191">
        <v>26</v>
      </c>
      <c r="P1191">
        <v>586</v>
      </c>
      <c r="Q1191">
        <v>23445</v>
      </c>
    </row>
    <row r="1192" spans="1:17" x14ac:dyDescent="0.25">
      <c r="A1192" t="s">
        <v>52</v>
      </c>
      <c r="B1192" s="1">
        <v>6</v>
      </c>
      <c r="C1192">
        <v>2015</v>
      </c>
      <c r="D1192" s="15">
        <f>DATE(cars[[#This Row],[year_1]],1,1)</f>
        <v>42005</v>
      </c>
      <c r="E1192" t="s">
        <v>29</v>
      </c>
      <c r="F1192" s="4">
        <v>184</v>
      </c>
      <c r="G1192">
        <v>4</v>
      </c>
      <c r="H1192" t="s">
        <v>33</v>
      </c>
      <c r="I1192" t="s">
        <v>30</v>
      </c>
      <c r="J1192">
        <v>4</v>
      </c>
      <c r="K1192" t="s">
        <v>49</v>
      </c>
      <c r="L1192" t="s">
        <v>31</v>
      </c>
      <c r="M1192" t="s">
        <v>32</v>
      </c>
      <c r="N1192">
        <v>38</v>
      </c>
      <c r="O1192">
        <v>26</v>
      </c>
      <c r="P1192">
        <v>586</v>
      </c>
      <c r="Q1192">
        <v>24895</v>
      </c>
    </row>
    <row r="1193" spans="1:17" x14ac:dyDescent="0.25">
      <c r="A1193" t="s">
        <v>52</v>
      </c>
      <c r="B1193" s="1">
        <v>6</v>
      </c>
      <c r="C1193">
        <v>2015</v>
      </c>
      <c r="D1193" s="15">
        <f>DATE(cars[[#This Row],[year_1]],1,1)</f>
        <v>42005</v>
      </c>
      <c r="E1193" t="s">
        <v>29</v>
      </c>
      <c r="F1193" s="4">
        <v>184</v>
      </c>
      <c r="G1193">
        <v>4</v>
      </c>
      <c r="H1193" t="s">
        <v>33</v>
      </c>
      <c r="I1193" t="s">
        <v>30</v>
      </c>
      <c r="J1193">
        <v>4</v>
      </c>
      <c r="K1193" t="s">
        <v>49</v>
      </c>
      <c r="L1193" t="s">
        <v>31</v>
      </c>
      <c r="M1193" t="s">
        <v>32</v>
      </c>
      <c r="N1193">
        <v>38</v>
      </c>
      <c r="O1193">
        <v>26</v>
      </c>
      <c r="P1193">
        <v>586</v>
      </c>
      <c r="Q1193">
        <v>22895</v>
      </c>
    </row>
    <row r="1194" spans="1:17" x14ac:dyDescent="0.25">
      <c r="A1194" t="s">
        <v>52</v>
      </c>
      <c r="B1194" s="1">
        <v>6</v>
      </c>
      <c r="C1194">
        <v>2016</v>
      </c>
      <c r="D1194" s="15">
        <f>DATE(cars[[#This Row],[year_1]],1,1)</f>
        <v>42370</v>
      </c>
      <c r="E1194" t="s">
        <v>29</v>
      </c>
      <c r="F1194" s="4">
        <v>184</v>
      </c>
      <c r="G1194">
        <v>4</v>
      </c>
      <c r="H1194" t="s">
        <v>33</v>
      </c>
      <c r="I1194" t="s">
        <v>30</v>
      </c>
      <c r="J1194">
        <v>4</v>
      </c>
      <c r="K1194" t="s">
        <v>49</v>
      </c>
      <c r="L1194" t="s">
        <v>31</v>
      </c>
      <c r="M1194" t="s">
        <v>32</v>
      </c>
      <c r="N1194">
        <v>38</v>
      </c>
      <c r="O1194">
        <v>26</v>
      </c>
      <c r="P1194">
        <v>586</v>
      </c>
      <c r="Q1194">
        <v>22995</v>
      </c>
    </row>
    <row r="1195" spans="1:17" x14ac:dyDescent="0.25">
      <c r="A1195" t="s">
        <v>52</v>
      </c>
      <c r="B1195" s="1">
        <v>6</v>
      </c>
      <c r="C1195">
        <v>2016</v>
      </c>
      <c r="D1195" s="15">
        <f>DATE(cars[[#This Row],[year_1]],1,1)</f>
        <v>42370</v>
      </c>
      <c r="E1195" t="s">
        <v>29</v>
      </c>
      <c r="F1195" s="4">
        <v>184</v>
      </c>
      <c r="G1195">
        <v>4</v>
      </c>
      <c r="H1195" t="s">
        <v>33</v>
      </c>
      <c r="I1195" t="s">
        <v>30</v>
      </c>
      <c r="J1195">
        <v>4</v>
      </c>
      <c r="K1195" t="s">
        <v>49</v>
      </c>
      <c r="L1195" t="s">
        <v>31</v>
      </c>
      <c r="M1195" t="s">
        <v>32</v>
      </c>
      <c r="N1195">
        <v>38</v>
      </c>
      <c r="O1195">
        <v>26</v>
      </c>
      <c r="P1195">
        <v>586</v>
      </c>
      <c r="Q1195">
        <v>24995</v>
      </c>
    </row>
    <row r="1196" spans="1:17" x14ac:dyDescent="0.25">
      <c r="A1196" t="s">
        <v>52</v>
      </c>
      <c r="B1196" s="1">
        <v>6</v>
      </c>
      <c r="C1196">
        <v>2016</v>
      </c>
      <c r="D1196" s="15">
        <f>DATE(cars[[#This Row],[year_1]],1,1)</f>
        <v>42370</v>
      </c>
      <c r="E1196" t="s">
        <v>29</v>
      </c>
      <c r="F1196" s="4">
        <v>184</v>
      </c>
      <c r="G1196">
        <v>4</v>
      </c>
      <c r="H1196" t="s">
        <v>33</v>
      </c>
      <c r="I1196" t="s">
        <v>30</v>
      </c>
      <c r="J1196">
        <v>4</v>
      </c>
      <c r="K1196" t="s">
        <v>49</v>
      </c>
      <c r="L1196" t="s">
        <v>31</v>
      </c>
      <c r="M1196" t="s">
        <v>32</v>
      </c>
      <c r="N1196">
        <v>38</v>
      </c>
      <c r="O1196">
        <v>26</v>
      </c>
      <c r="P1196">
        <v>586</v>
      </c>
      <c r="Q1196">
        <v>30195</v>
      </c>
    </row>
    <row r="1197" spans="1:17" x14ac:dyDescent="0.25">
      <c r="A1197" t="s">
        <v>52</v>
      </c>
      <c r="B1197" s="1">
        <v>6</v>
      </c>
      <c r="C1197">
        <v>2017</v>
      </c>
      <c r="D1197" s="15">
        <f>DATE(cars[[#This Row],[year_1]],1,1)</f>
        <v>42736</v>
      </c>
      <c r="E1197" t="s">
        <v>29</v>
      </c>
      <c r="F1197" s="4">
        <v>184</v>
      </c>
      <c r="G1197">
        <v>4</v>
      </c>
      <c r="H1197" t="s">
        <v>33</v>
      </c>
      <c r="I1197" t="s">
        <v>30</v>
      </c>
      <c r="J1197">
        <v>4</v>
      </c>
      <c r="K1197" t="s">
        <v>49</v>
      </c>
      <c r="L1197" t="s">
        <v>31</v>
      </c>
      <c r="M1197" t="s">
        <v>32</v>
      </c>
      <c r="N1197">
        <v>35</v>
      </c>
      <c r="O1197">
        <v>26</v>
      </c>
      <c r="P1197">
        <v>586</v>
      </c>
      <c r="Q1197">
        <v>30695</v>
      </c>
    </row>
    <row r="1198" spans="1:17" x14ac:dyDescent="0.25">
      <c r="A1198" t="s">
        <v>52</v>
      </c>
      <c r="B1198" s="1">
        <v>6</v>
      </c>
      <c r="C1198">
        <v>2017</v>
      </c>
      <c r="D1198" s="15">
        <f>DATE(cars[[#This Row],[year_1]],1,1)</f>
        <v>42736</v>
      </c>
      <c r="E1198" t="s">
        <v>29</v>
      </c>
      <c r="F1198" s="4">
        <v>184</v>
      </c>
      <c r="G1198">
        <v>4</v>
      </c>
      <c r="H1198" t="s">
        <v>33</v>
      </c>
      <c r="I1198" t="s">
        <v>30</v>
      </c>
      <c r="J1198">
        <v>4</v>
      </c>
      <c r="K1198" t="s">
        <v>49</v>
      </c>
      <c r="L1198" t="s">
        <v>31</v>
      </c>
      <c r="M1198" t="s">
        <v>32</v>
      </c>
      <c r="N1198">
        <v>35</v>
      </c>
      <c r="O1198">
        <v>26</v>
      </c>
      <c r="P1198">
        <v>586</v>
      </c>
      <c r="Q1198">
        <v>22995</v>
      </c>
    </row>
    <row r="1199" spans="1:17" x14ac:dyDescent="0.25">
      <c r="A1199" t="s">
        <v>52</v>
      </c>
      <c r="B1199" s="1">
        <v>6</v>
      </c>
      <c r="C1199">
        <v>2017</v>
      </c>
      <c r="D1199" s="15">
        <f>DATE(cars[[#This Row],[year_1]],1,1)</f>
        <v>42736</v>
      </c>
      <c r="E1199" t="s">
        <v>29</v>
      </c>
      <c r="F1199" s="4">
        <v>184</v>
      </c>
      <c r="G1199">
        <v>4</v>
      </c>
      <c r="H1199" t="s">
        <v>33</v>
      </c>
      <c r="I1199" t="s">
        <v>30</v>
      </c>
      <c r="J1199">
        <v>4</v>
      </c>
      <c r="K1199" t="s">
        <v>49</v>
      </c>
      <c r="L1199" t="s">
        <v>31</v>
      </c>
      <c r="M1199" t="s">
        <v>32</v>
      </c>
      <c r="N1199">
        <v>35</v>
      </c>
      <c r="O1199">
        <v>26</v>
      </c>
      <c r="P1199">
        <v>586</v>
      </c>
      <c r="Q1199">
        <v>25245</v>
      </c>
    </row>
    <row r="1200" spans="1:17" x14ac:dyDescent="0.25">
      <c r="A1200" t="s">
        <v>52</v>
      </c>
      <c r="B1200" s="1" t="s">
        <v>356</v>
      </c>
      <c r="C1200">
        <v>2016</v>
      </c>
      <c r="D1200" s="15">
        <f>DATE(cars[[#This Row],[year_1]],1,1)</f>
        <v>42370</v>
      </c>
      <c r="E1200" t="s">
        <v>29</v>
      </c>
      <c r="F1200" s="4">
        <v>184</v>
      </c>
      <c r="G1200">
        <v>4</v>
      </c>
      <c r="H1200" t="s">
        <v>33</v>
      </c>
      <c r="I1200" t="s">
        <v>30</v>
      </c>
      <c r="J1200">
        <v>4</v>
      </c>
      <c r="K1200" t="s">
        <v>101</v>
      </c>
      <c r="L1200" t="s">
        <v>31</v>
      </c>
      <c r="M1200" t="s">
        <v>90</v>
      </c>
      <c r="N1200">
        <v>33</v>
      </c>
      <c r="O1200">
        <v>26</v>
      </c>
      <c r="P1200">
        <v>586</v>
      </c>
      <c r="Q1200">
        <v>23195</v>
      </c>
    </row>
    <row r="1201" spans="1:17" x14ac:dyDescent="0.25">
      <c r="A1201" t="s">
        <v>52</v>
      </c>
      <c r="B1201" s="1" t="s">
        <v>356</v>
      </c>
      <c r="C1201">
        <v>2016</v>
      </c>
      <c r="D1201" s="15">
        <f>DATE(cars[[#This Row],[year_1]],1,1)</f>
        <v>42370</v>
      </c>
      <c r="E1201" t="s">
        <v>29</v>
      </c>
      <c r="F1201" s="4">
        <v>184</v>
      </c>
      <c r="G1201">
        <v>4</v>
      </c>
      <c r="H1201" t="s">
        <v>33</v>
      </c>
      <c r="I1201" t="s">
        <v>30</v>
      </c>
      <c r="J1201">
        <v>4</v>
      </c>
      <c r="K1201" t="s">
        <v>101</v>
      </c>
      <c r="L1201" t="s">
        <v>31</v>
      </c>
      <c r="M1201" t="s">
        <v>90</v>
      </c>
      <c r="N1201">
        <v>33</v>
      </c>
      <c r="O1201">
        <v>26</v>
      </c>
      <c r="P1201">
        <v>586</v>
      </c>
      <c r="Q1201">
        <v>28570</v>
      </c>
    </row>
    <row r="1202" spans="1:17" x14ac:dyDescent="0.25">
      <c r="A1202" t="s">
        <v>52</v>
      </c>
      <c r="B1202" s="1" t="s">
        <v>356</v>
      </c>
      <c r="C1202">
        <v>2016</v>
      </c>
      <c r="D1202" s="15">
        <f>DATE(cars[[#This Row],[year_1]],1,1)</f>
        <v>42370</v>
      </c>
      <c r="E1202" t="s">
        <v>29</v>
      </c>
      <c r="F1202" s="4">
        <v>184</v>
      </c>
      <c r="G1202">
        <v>4</v>
      </c>
      <c r="H1202" t="s">
        <v>33</v>
      </c>
      <c r="I1202" t="s">
        <v>30</v>
      </c>
      <c r="J1202">
        <v>4</v>
      </c>
      <c r="K1202" t="s">
        <v>101</v>
      </c>
      <c r="L1202" t="s">
        <v>31</v>
      </c>
      <c r="M1202" t="s">
        <v>90</v>
      </c>
      <c r="N1202">
        <v>33</v>
      </c>
      <c r="O1202">
        <v>26</v>
      </c>
      <c r="P1202">
        <v>586</v>
      </c>
      <c r="Q1202">
        <v>25215</v>
      </c>
    </row>
    <row r="1203" spans="1:17" x14ac:dyDescent="0.25">
      <c r="A1203" t="s">
        <v>52</v>
      </c>
      <c r="B1203" s="1" t="s">
        <v>356</v>
      </c>
      <c r="C1203">
        <v>2016</v>
      </c>
      <c r="D1203" s="15">
        <f>DATE(cars[[#This Row],[year_1]],1,1)</f>
        <v>42370</v>
      </c>
      <c r="E1203" t="s">
        <v>29</v>
      </c>
      <c r="F1203" s="4">
        <v>184</v>
      </c>
      <c r="G1203">
        <v>4</v>
      </c>
      <c r="H1203" t="s">
        <v>33</v>
      </c>
      <c r="I1203" t="s">
        <v>30</v>
      </c>
      <c r="J1203">
        <v>4</v>
      </c>
      <c r="K1203" t="s">
        <v>101</v>
      </c>
      <c r="L1203" t="s">
        <v>31</v>
      </c>
      <c r="M1203" t="s">
        <v>90</v>
      </c>
      <c r="N1203">
        <v>33</v>
      </c>
      <c r="O1203">
        <v>26</v>
      </c>
      <c r="P1203">
        <v>586</v>
      </c>
      <c r="Q1203">
        <v>23595</v>
      </c>
    </row>
    <row r="1204" spans="1:17" x14ac:dyDescent="0.25">
      <c r="A1204" t="s">
        <v>52</v>
      </c>
      <c r="B1204" s="1" t="s">
        <v>356</v>
      </c>
      <c r="C1204">
        <v>2016</v>
      </c>
      <c r="D1204" s="15">
        <f>DATE(cars[[#This Row],[year_1]],1,1)</f>
        <v>42370</v>
      </c>
      <c r="E1204" t="s">
        <v>29</v>
      </c>
      <c r="F1204" s="4">
        <v>184</v>
      </c>
      <c r="G1204">
        <v>4</v>
      </c>
      <c r="H1204" t="s">
        <v>33</v>
      </c>
      <c r="I1204" t="s">
        <v>30</v>
      </c>
      <c r="J1204">
        <v>4</v>
      </c>
      <c r="K1204" t="s">
        <v>101</v>
      </c>
      <c r="L1204" t="s">
        <v>31</v>
      </c>
      <c r="M1204" t="s">
        <v>90</v>
      </c>
      <c r="N1204">
        <v>33</v>
      </c>
      <c r="O1204">
        <v>26</v>
      </c>
      <c r="P1204">
        <v>586</v>
      </c>
      <c r="Q1204">
        <v>28220</v>
      </c>
    </row>
    <row r="1205" spans="1:17" x14ac:dyDescent="0.25">
      <c r="A1205" t="s">
        <v>146</v>
      </c>
      <c r="B1205" s="1" t="s">
        <v>327</v>
      </c>
      <c r="C1205">
        <v>2015</v>
      </c>
      <c r="D1205" s="15">
        <f>DATE(cars[[#This Row],[year_1]],1,1)</f>
        <v>42005</v>
      </c>
      <c r="E1205" t="s">
        <v>29</v>
      </c>
      <c r="F1205" s="4">
        <v>185</v>
      </c>
      <c r="G1205">
        <v>4</v>
      </c>
      <c r="H1205" t="s">
        <v>33</v>
      </c>
      <c r="I1205" t="s">
        <v>34</v>
      </c>
      <c r="J1205">
        <v>4</v>
      </c>
      <c r="K1205" t="s">
        <v>101</v>
      </c>
      <c r="L1205" t="s">
        <v>21</v>
      </c>
      <c r="M1205" t="s">
        <v>90</v>
      </c>
      <c r="N1205">
        <v>33</v>
      </c>
      <c r="O1205">
        <v>26</v>
      </c>
      <c r="P1205">
        <v>2202</v>
      </c>
      <c r="Q1205">
        <v>32895</v>
      </c>
    </row>
    <row r="1206" spans="1:17" x14ac:dyDescent="0.25">
      <c r="A1206" t="s">
        <v>146</v>
      </c>
      <c r="B1206" s="1" t="s">
        <v>327</v>
      </c>
      <c r="C1206">
        <v>2015</v>
      </c>
      <c r="D1206" s="15">
        <f>DATE(cars[[#This Row],[year_1]],1,1)</f>
        <v>42005</v>
      </c>
      <c r="E1206" t="s">
        <v>29</v>
      </c>
      <c r="F1206" s="4">
        <v>185</v>
      </c>
      <c r="G1206">
        <v>4</v>
      </c>
      <c r="H1206" t="s">
        <v>33</v>
      </c>
      <c r="I1206" t="s">
        <v>34</v>
      </c>
      <c r="J1206">
        <v>4</v>
      </c>
      <c r="K1206" t="s">
        <v>101</v>
      </c>
      <c r="L1206" t="s">
        <v>21</v>
      </c>
      <c r="M1206" t="s">
        <v>90</v>
      </c>
      <c r="N1206">
        <v>33</v>
      </c>
      <c r="O1206">
        <v>26</v>
      </c>
      <c r="P1206">
        <v>2202</v>
      </c>
      <c r="Q1206">
        <v>30895</v>
      </c>
    </row>
    <row r="1207" spans="1:17" x14ac:dyDescent="0.25">
      <c r="A1207" t="s">
        <v>146</v>
      </c>
      <c r="B1207" s="1" t="s">
        <v>327</v>
      </c>
      <c r="C1207">
        <v>2015</v>
      </c>
      <c r="D1207" s="15">
        <f>DATE(cars[[#This Row],[year_1]],1,1)</f>
        <v>42005</v>
      </c>
      <c r="E1207" t="s">
        <v>29</v>
      </c>
      <c r="F1207" s="4">
        <v>185</v>
      </c>
      <c r="G1207">
        <v>4</v>
      </c>
      <c r="H1207" t="s">
        <v>33</v>
      </c>
      <c r="I1207" t="s">
        <v>34</v>
      </c>
      <c r="J1207">
        <v>4</v>
      </c>
      <c r="K1207" t="s">
        <v>101</v>
      </c>
      <c r="L1207" t="s">
        <v>21</v>
      </c>
      <c r="M1207" t="s">
        <v>90</v>
      </c>
      <c r="N1207">
        <v>33</v>
      </c>
      <c r="O1207">
        <v>26</v>
      </c>
      <c r="P1207">
        <v>2202</v>
      </c>
      <c r="Q1207">
        <v>29395</v>
      </c>
    </row>
    <row r="1208" spans="1:17" x14ac:dyDescent="0.25">
      <c r="A1208" t="s">
        <v>146</v>
      </c>
      <c r="B1208" s="1" t="s">
        <v>327</v>
      </c>
      <c r="C1208">
        <v>2015</v>
      </c>
      <c r="D1208" s="15">
        <f>DATE(cars[[#This Row],[year_1]],1,1)</f>
        <v>42005</v>
      </c>
      <c r="E1208" t="s">
        <v>29</v>
      </c>
      <c r="F1208" s="4">
        <v>185</v>
      </c>
      <c r="G1208">
        <v>4</v>
      </c>
      <c r="H1208" t="s">
        <v>33</v>
      </c>
      <c r="I1208" t="s">
        <v>34</v>
      </c>
      <c r="J1208">
        <v>4</v>
      </c>
      <c r="K1208" t="s">
        <v>101</v>
      </c>
      <c r="L1208" t="s">
        <v>21</v>
      </c>
      <c r="M1208" t="s">
        <v>90</v>
      </c>
      <c r="N1208">
        <v>33</v>
      </c>
      <c r="O1208">
        <v>26</v>
      </c>
      <c r="P1208">
        <v>2202</v>
      </c>
      <c r="Q1208">
        <v>24695</v>
      </c>
    </row>
    <row r="1209" spans="1:17" x14ac:dyDescent="0.25">
      <c r="A1209" t="s">
        <v>146</v>
      </c>
      <c r="B1209" s="1" t="s">
        <v>327</v>
      </c>
      <c r="C1209">
        <v>2015</v>
      </c>
      <c r="D1209" s="15">
        <f>DATE(cars[[#This Row],[year_1]],1,1)</f>
        <v>42005</v>
      </c>
      <c r="E1209" t="s">
        <v>29</v>
      </c>
      <c r="F1209" s="4">
        <v>185</v>
      </c>
      <c r="G1209">
        <v>4</v>
      </c>
      <c r="H1209" t="s">
        <v>33</v>
      </c>
      <c r="I1209" t="s">
        <v>34</v>
      </c>
      <c r="J1209">
        <v>4</v>
      </c>
      <c r="K1209" t="s">
        <v>101</v>
      </c>
      <c r="L1209" t="s">
        <v>21</v>
      </c>
      <c r="M1209" t="s">
        <v>90</v>
      </c>
      <c r="N1209">
        <v>33</v>
      </c>
      <c r="O1209">
        <v>26</v>
      </c>
      <c r="P1209">
        <v>2202</v>
      </c>
      <c r="Q1209">
        <v>26795</v>
      </c>
    </row>
    <row r="1210" spans="1:17" x14ac:dyDescent="0.25">
      <c r="A1210" t="s">
        <v>146</v>
      </c>
      <c r="B1210" s="1" t="s">
        <v>327</v>
      </c>
      <c r="C1210">
        <v>2016</v>
      </c>
      <c r="D1210" s="15">
        <f>DATE(cars[[#This Row],[year_1]],1,1)</f>
        <v>42370</v>
      </c>
      <c r="E1210" t="s">
        <v>29</v>
      </c>
      <c r="F1210" s="4">
        <v>185</v>
      </c>
      <c r="G1210">
        <v>4</v>
      </c>
      <c r="H1210" t="s">
        <v>33</v>
      </c>
      <c r="I1210" t="s">
        <v>30</v>
      </c>
      <c r="J1210">
        <v>4</v>
      </c>
      <c r="K1210" t="s">
        <v>101</v>
      </c>
      <c r="L1210" t="s">
        <v>21</v>
      </c>
      <c r="M1210" t="s">
        <v>90</v>
      </c>
      <c r="N1210">
        <v>33</v>
      </c>
      <c r="O1210">
        <v>26</v>
      </c>
      <c r="P1210">
        <v>2202</v>
      </c>
      <c r="Q1210">
        <v>32095</v>
      </c>
    </row>
    <row r="1211" spans="1:17" x14ac:dyDescent="0.25">
      <c r="A1211" t="s">
        <v>146</v>
      </c>
      <c r="B1211" s="1" t="s">
        <v>327</v>
      </c>
      <c r="C1211">
        <v>2016</v>
      </c>
      <c r="D1211" s="15">
        <f>DATE(cars[[#This Row],[year_1]],1,1)</f>
        <v>42370</v>
      </c>
      <c r="E1211" t="s">
        <v>29</v>
      </c>
      <c r="F1211" s="4">
        <v>185</v>
      </c>
      <c r="G1211">
        <v>4</v>
      </c>
      <c r="H1211" t="s">
        <v>33</v>
      </c>
      <c r="I1211" t="s">
        <v>30</v>
      </c>
      <c r="J1211">
        <v>4</v>
      </c>
      <c r="K1211" t="s">
        <v>101</v>
      </c>
      <c r="L1211" t="s">
        <v>21</v>
      </c>
      <c r="M1211" t="s">
        <v>90</v>
      </c>
      <c r="N1211">
        <v>33</v>
      </c>
      <c r="O1211">
        <v>26</v>
      </c>
      <c r="P1211">
        <v>2202</v>
      </c>
      <c r="Q1211">
        <v>28445</v>
      </c>
    </row>
    <row r="1212" spans="1:17" x14ac:dyDescent="0.25">
      <c r="A1212" t="s">
        <v>146</v>
      </c>
      <c r="B1212" s="1" t="s">
        <v>327</v>
      </c>
      <c r="C1212">
        <v>2016</v>
      </c>
      <c r="D1212" s="15">
        <f>DATE(cars[[#This Row],[year_1]],1,1)</f>
        <v>42370</v>
      </c>
      <c r="E1212" t="s">
        <v>29</v>
      </c>
      <c r="F1212" s="4">
        <v>185</v>
      </c>
      <c r="G1212">
        <v>4</v>
      </c>
      <c r="H1212" t="s">
        <v>33</v>
      </c>
      <c r="I1212" t="s">
        <v>30</v>
      </c>
      <c r="J1212">
        <v>4</v>
      </c>
      <c r="K1212" t="s">
        <v>101</v>
      </c>
      <c r="L1212" t="s">
        <v>21</v>
      </c>
      <c r="M1212" t="s">
        <v>90</v>
      </c>
      <c r="N1212">
        <v>33</v>
      </c>
      <c r="O1212">
        <v>26</v>
      </c>
      <c r="P1212">
        <v>2202</v>
      </c>
      <c r="Q1212">
        <v>29945</v>
      </c>
    </row>
    <row r="1213" spans="1:17" x14ac:dyDescent="0.25">
      <c r="A1213" t="s">
        <v>146</v>
      </c>
      <c r="B1213" s="1" t="s">
        <v>327</v>
      </c>
      <c r="C1213">
        <v>2016</v>
      </c>
      <c r="D1213" s="15">
        <f>DATE(cars[[#This Row],[year_1]],1,1)</f>
        <v>42370</v>
      </c>
      <c r="E1213" t="s">
        <v>29</v>
      </c>
      <c r="F1213" s="4">
        <v>185</v>
      </c>
      <c r="G1213">
        <v>4</v>
      </c>
      <c r="H1213" t="s">
        <v>33</v>
      </c>
      <c r="I1213" t="s">
        <v>30</v>
      </c>
      <c r="J1213">
        <v>4</v>
      </c>
      <c r="K1213" t="s">
        <v>101</v>
      </c>
      <c r="L1213" t="s">
        <v>21</v>
      </c>
      <c r="M1213" t="s">
        <v>90</v>
      </c>
      <c r="N1213">
        <v>33</v>
      </c>
      <c r="O1213">
        <v>26</v>
      </c>
      <c r="P1213">
        <v>2202</v>
      </c>
      <c r="Q1213">
        <v>24545</v>
      </c>
    </row>
    <row r="1214" spans="1:17" x14ac:dyDescent="0.25">
      <c r="A1214" t="s">
        <v>146</v>
      </c>
      <c r="B1214" s="1" t="s">
        <v>327</v>
      </c>
      <c r="C1214">
        <v>2016</v>
      </c>
      <c r="D1214" s="15">
        <f>DATE(cars[[#This Row],[year_1]],1,1)</f>
        <v>42370</v>
      </c>
      <c r="E1214" t="s">
        <v>29</v>
      </c>
      <c r="F1214" s="4">
        <v>185</v>
      </c>
      <c r="G1214">
        <v>4</v>
      </c>
      <c r="H1214" t="s">
        <v>33</v>
      </c>
      <c r="I1214" t="s">
        <v>30</v>
      </c>
      <c r="J1214">
        <v>4</v>
      </c>
      <c r="K1214" t="s">
        <v>101</v>
      </c>
      <c r="L1214" t="s">
        <v>21</v>
      </c>
      <c r="M1214" t="s">
        <v>90</v>
      </c>
      <c r="N1214">
        <v>33</v>
      </c>
      <c r="O1214">
        <v>26</v>
      </c>
      <c r="P1214">
        <v>2202</v>
      </c>
      <c r="Q1214">
        <v>25995</v>
      </c>
    </row>
    <row r="1215" spans="1:17" x14ac:dyDescent="0.25">
      <c r="A1215" t="s">
        <v>146</v>
      </c>
      <c r="B1215" s="1" t="s">
        <v>327</v>
      </c>
      <c r="C1215">
        <v>2016</v>
      </c>
      <c r="D1215" s="15">
        <f>DATE(cars[[#This Row],[year_1]],1,1)</f>
        <v>42370</v>
      </c>
      <c r="E1215" t="s">
        <v>29</v>
      </c>
      <c r="F1215" s="4">
        <v>185</v>
      </c>
      <c r="G1215">
        <v>4</v>
      </c>
      <c r="H1215" t="s">
        <v>33</v>
      </c>
      <c r="I1215" t="s">
        <v>30</v>
      </c>
      <c r="J1215">
        <v>4</v>
      </c>
      <c r="K1215" t="s">
        <v>101</v>
      </c>
      <c r="L1215" t="s">
        <v>21</v>
      </c>
      <c r="M1215" t="s">
        <v>90</v>
      </c>
      <c r="N1215">
        <v>33</v>
      </c>
      <c r="O1215">
        <v>26</v>
      </c>
      <c r="P1215">
        <v>2202</v>
      </c>
      <c r="Q1215">
        <v>23745</v>
      </c>
    </row>
    <row r="1216" spans="1:17" x14ac:dyDescent="0.25">
      <c r="A1216" t="s">
        <v>146</v>
      </c>
      <c r="B1216" s="1" t="s">
        <v>152</v>
      </c>
      <c r="C1216">
        <v>2015</v>
      </c>
      <c r="D1216" s="15">
        <f>DATE(cars[[#This Row],[year_1]],1,1)</f>
        <v>42005</v>
      </c>
      <c r="E1216" t="s">
        <v>29</v>
      </c>
      <c r="F1216" s="4">
        <v>185</v>
      </c>
      <c r="G1216">
        <v>4</v>
      </c>
      <c r="H1216" t="s">
        <v>33</v>
      </c>
      <c r="I1216" t="s">
        <v>30</v>
      </c>
      <c r="J1216">
        <v>2</v>
      </c>
      <c r="K1216" t="s">
        <v>49</v>
      </c>
      <c r="L1216" t="s">
        <v>31</v>
      </c>
      <c r="M1216" t="s">
        <v>22</v>
      </c>
      <c r="N1216">
        <v>35</v>
      </c>
      <c r="O1216">
        <v>26</v>
      </c>
      <c r="P1216">
        <v>2202</v>
      </c>
      <c r="Q1216">
        <v>26300</v>
      </c>
    </row>
    <row r="1217" spans="1:17" x14ac:dyDescent="0.25">
      <c r="A1217" t="s">
        <v>146</v>
      </c>
      <c r="B1217" s="1" t="s">
        <v>152</v>
      </c>
      <c r="C1217">
        <v>2015</v>
      </c>
      <c r="D1217" s="15">
        <f>DATE(cars[[#This Row],[year_1]],1,1)</f>
        <v>42005</v>
      </c>
      <c r="E1217" t="s">
        <v>29</v>
      </c>
      <c r="F1217" s="4">
        <v>185</v>
      </c>
      <c r="G1217">
        <v>4</v>
      </c>
      <c r="H1217" t="s">
        <v>33</v>
      </c>
      <c r="I1217" t="s">
        <v>30</v>
      </c>
      <c r="J1217">
        <v>2</v>
      </c>
      <c r="K1217" t="s">
        <v>49</v>
      </c>
      <c r="L1217" t="s">
        <v>31</v>
      </c>
      <c r="M1217" t="s">
        <v>22</v>
      </c>
      <c r="N1217">
        <v>35</v>
      </c>
      <c r="O1217">
        <v>26</v>
      </c>
      <c r="P1217">
        <v>2202</v>
      </c>
      <c r="Q1217">
        <v>30270</v>
      </c>
    </row>
    <row r="1218" spans="1:17" x14ac:dyDescent="0.25">
      <c r="A1218" t="s">
        <v>146</v>
      </c>
      <c r="B1218" s="1" t="s">
        <v>152</v>
      </c>
      <c r="C1218">
        <v>2015</v>
      </c>
      <c r="D1218" s="15">
        <f>DATE(cars[[#This Row],[year_1]],1,1)</f>
        <v>42005</v>
      </c>
      <c r="E1218" t="s">
        <v>29</v>
      </c>
      <c r="F1218" s="4">
        <v>185</v>
      </c>
      <c r="G1218">
        <v>4</v>
      </c>
      <c r="H1218" t="s">
        <v>33</v>
      </c>
      <c r="I1218" t="s">
        <v>30</v>
      </c>
      <c r="J1218">
        <v>2</v>
      </c>
      <c r="K1218" t="s">
        <v>49</v>
      </c>
      <c r="L1218" t="s">
        <v>31</v>
      </c>
      <c r="M1218" t="s">
        <v>22</v>
      </c>
      <c r="N1218">
        <v>35</v>
      </c>
      <c r="O1218">
        <v>26</v>
      </c>
      <c r="P1218">
        <v>2202</v>
      </c>
      <c r="Q1218">
        <v>28495</v>
      </c>
    </row>
    <row r="1219" spans="1:17" x14ac:dyDescent="0.25">
      <c r="A1219" t="s">
        <v>146</v>
      </c>
      <c r="B1219" s="1" t="s">
        <v>152</v>
      </c>
      <c r="C1219">
        <v>2015</v>
      </c>
      <c r="D1219" s="15">
        <f>DATE(cars[[#This Row],[year_1]],1,1)</f>
        <v>42005</v>
      </c>
      <c r="E1219" t="s">
        <v>29</v>
      </c>
      <c r="F1219" s="4">
        <v>185</v>
      </c>
      <c r="G1219">
        <v>4</v>
      </c>
      <c r="H1219" t="s">
        <v>33</v>
      </c>
      <c r="I1219" t="s">
        <v>30</v>
      </c>
      <c r="J1219">
        <v>2</v>
      </c>
      <c r="K1219" t="s">
        <v>49</v>
      </c>
      <c r="L1219" t="s">
        <v>31</v>
      </c>
      <c r="M1219" t="s">
        <v>22</v>
      </c>
      <c r="N1219">
        <v>35</v>
      </c>
      <c r="O1219">
        <v>26</v>
      </c>
      <c r="P1219">
        <v>2202</v>
      </c>
      <c r="Q1219">
        <v>24625</v>
      </c>
    </row>
    <row r="1220" spans="1:17" x14ac:dyDescent="0.25">
      <c r="A1220" t="s">
        <v>146</v>
      </c>
      <c r="B1220" s="1" t="s">
        <v>152</v>
      </c>
      <c r="C1220">
        <v>2016</v>
      </c>
      <c r="D1220" s="15">
        <f>DATE(cars[[#This Row],[year_1]],1,1)</f>
        <v>42370</v>
      </c>
      <c r="E1220" t="s">
        <v>29</v>
      </c>
      <c r="F1220" s="4">
        <v>185</v>
      </c>
      <c r="G1220">
        <v>4</v>
      </c>
      <c r="H1220" t="s">
        <v>33</v>
      </c>
      <c r="I1220" t="s">
        <v>30</v>
      </c>
      <c r="J1220">
        <v>2</v>
      </c>
      <c r="K1220" t="s">
        <v>49</v>
      </c>
      <c r="L1220" t="s">
        <v>31</v>
      </c>
      <c r="M1220" t="s">
        <v>22</v>
      </c>
      <c r="N1220">
        <v>35</v>
      </c>
      <c r="O1220">
        <v>26</v>
      </c>
      <c r="P1220">
        <v>2202</v>
      </c>
      <c r="Q1220">
        <v>26850</v>
      </c>
    </row>
    <row r="1221" spans="1:17" x14ac:dyDescent="0.25">
      <c r="A1221" t="s">
        <v>146</v>
      </c>
      <c r="B1221" s="1" t="s">
        <v>152</v>
      </c>
      <c r="C1221">
        <v>2016</v>
      </c>
      <c r="D1221" s="15">
        <f>DATE(cars[[#This Row],[year_1]],1,1)</f>
        <v>42370</v>
      </c>
      <c r="E1221" t="s">
        <v>29</v>
      </c>
      <c r="F1221" s="4">
        <v>185</v>
      </c>
      <c r="G1221">
        <v>4</v>
      </c>
      <c r="H1221" t="s">
        <v>33</v>
      </c>
      <c r="I1221" t="s">
        <v>30</v>
      </c>
      <c r="J1221">
        <v>2</v>
      </c>
      <c r="K1221" t="s">
        <v>49</v>
      </c>
      <c r="L1221" t="s">
        <v>31</v>
      </c>
      <c r="M1221" t="s">
        <v>22</v>
      </c>
      <c r="N1221">
        <v>35</v>
      </c>
      <c r="O1221">
        <v>26</v>
      </c>
      <c r="P1221">
        <v>2202</v>
      </c>
      <c r="Q1221">
        <v>27850</v>
      </c>
    </row>
    <row r="1222" spans="1:17" x14ac:dyDescent="0.25">
      <c r="A1222" t="s">
        <v>146</v>
      </c>
      <c r="B1222" s="1" t="s">
        <v>152</v>
      </c>
      <c r="C1222">
        <v>2016</v>
      </c>
      <c r="D1222" s="15">
        <f>DATE(cars[[#This Row],[year_1]],1,1)</f>
        <v>42370</v>
      </c>
      <c r="E1222" t="s">
        <v>29</v>
      </c>
      <c r="F1222" s="4">
        <v>185</v>
      </c>
      <c r="G1222">
        <v>4</v>
      </c>
      <c r="H1222" t="s">
        <v>33</v>
      </c>
      <c r="I1222" t="s">
        <v>30</v>
      </c>
      <c r="J1222">
        <v>2</v>
      </c>
      <c r="K1222" t="s">
        <v>49</v>
      </c>
      <c r="L1222" t="s">
        <v>31</v>
      </c>
      <c r="M1222" t="s">
        <v>22</v>
      </c>
      <c r="N1222">
        <v>35</v>
      </c>
      <c r="O1222">
        <v>26</v>
      </c>
      <c r="P1222">
        <v>2202</v>
      </c>
      <c r="Q1222">
        <v>24725</v>
      </c>
    </row>
    <row r="1223" spans="1:17" x14ac:dyDescent="0.25">
      <c r="A1223" t="s">
        <v>146</v>
      </c>
      <c r="B1223" s="1" t="s">
        <v>152</v>
      </c>
      <c r="C1223">
        <v>2016</v>
      </c>
      <c r="D1223" s="15">
        <f>DATE(cars[[#This Row],[year_1]],1,1)</f>
        <v>42370</v>
      </c>
      <c r="E1223" t="s">
        <v>29</v>
      </c>
      <c r="F1223" s="4">
        <v>185</v>
      </c>
      <c r="G1223">
        <v>4</v>
      </c>
      <c r="H1223" t="s">
        <v>33</v>
      </c>
      <c r="I1223" t="s">
        <v>30</v>
      </c>
      <c r="J1223">
        <v>2</v>
      </c>
      <c r="K1223" t="s">
        <v>49</v>
      </c>
      <c r="L1223" t="s">
        <v>31</v>
      </c>
      <c r="M1223" t="s">
        <v>22</v>
      </c>
      <c r="N1223">
        <v>35</v>
      </c>
      <c r="O1223">
        <v>26</v>
      </c>
      <c r="P1223">
        <v>2202</v>
      </c>
      <c r="Q1223">
        <v>30845</v>
      </c>
    </row>
    <row r="1224" spans="1:17" x14ac:dyDescent="0.25">
      <c r="A1224" t="s">
        <v>146</v>
      </c>
      <c r="B1224" s="1" t="s">
        <v>152</v>
      </c>
      <c r="C1224">
        <v>2016</v>
      </c>
      <c r="D1224" s="15">
        <f>DATE(cars[[#This Row],[year_1]],1,1)</f>
        <v>42370</v>
      </c>
      <c r="E1224" t="s">
        <v>29</v>
      </c>
      <c r="F1224" s="4">
        <v>185</v>
      </c>
      <c r="G1224">
        <v>4</v>
      </c>
      <c r="H1224" t="s">
        <v>33</v>
      </c>
      <c r="I1224" t="s">
        <v>30</v>
      </c>
      <c r="J1224">
        <v>2</v>
      </c>
      <c r="K1224" t="s">
        <v>49</v>
      </c>
      <c r="L1224" t="s">
        <v>31</v>
      </c>
      <c r="M1224" t="s">
        <v>22</v>
      </c>
      <c r="N1224">
        <v>35</v>
      </c>
      <c r="O1224">
        <v>26</v>
      </c>
      <c r="P1224">
        <v>2202</v>
      </c>
      <c r="Q1224">
        <v>28845</v>
      </c>
    </row>
    <row r="1225" spans="1:17" x14ac:dyDescent="0.25">
      <c r="A1225" t="s">
        <v>146</v>
      </c>
      <c r="B1225" s="1" t="s">
        <v>152</v>
      </c>
      <c r="C1225">
        <v>2016</v>
      </c>
      <c r="D1225" s="15">
        <f>DATE(cars[[#This Row],[year_1]],1,1)</f>
        <v>42370</v>
      </c>
      <c r="E1225" t="s">
        <v>29</v>
      </c>
      <c r="F1225" s="4">
        <v>185</v>
      </c>
      <c r="G1225">
        <v>4</v>
      </c>
      <c r="H1225" t="s">
        <v>33</v>
      </c>
      <c r="I1225" t="s">
        <v>30</v>
      </c>
      <c r="J1225">
        <v>2</v>
      </c>
      <c r="K1225" t="s">
        <v>49</v>
      </c>
      <c r="L1225" t="s">
        <v>31</v>
      </c>
      <c r="M1225" t="s">
        <v>22</v>
      </c>
      <c r="N1225">
        <v>35</v>
      </c>
      <c r="O1225">
        <v>26</v>
      </c>
      <c r="P1225">
        <v>2202</v>
      </c>
      <c r="Q1225">
        <v>25725</v>
      </c>
    </row>
    <row r="1226" spans="1:17" x14ac:dyDescent="0.25">
      <c r="A1226" t="s">
        <v>146</v>
      </c>
      <c r="B1226" s="1" t="s">
        <v>152</v>
      </c>
      <c r="C1226">
        <v>2017</v>
      </c>
      <c r="D1226" s="15">
        <f>DATE(cars[[#This Row],[year_1]],1,1)</f>
        <v>42736</v>
      </c>
      <c r="E1226" t="s">
        <v>29</v>
      </c>
      <c r="F1226" s="4">
        <v>185</v>
      </c>
      <c r="G1226">
        <v>4</v>
      </c>
      <c r="H1226" t="s">
        <v>33</v>
      </c>
      <c r="I1226" t="s">
        <v>30</v>
      </c>
      <c r="J1226">
        <v>2</v>
      </c>
      <c r="K1226" t="s">
        <v>49</v>
      </c>
      <c r="L1226" t="s">
        <v>31</v>
      </c>
      <c r="M1226" t="s">
        <v>22</v>
      </c>
      <c r="N1226">
        <v>34</v>
      </c>
      <c r="O1226">
        <v>26</v>
      </c>
      <c r="P1226">
        <v>2202</v>
      </c>
      <c r="Q1226">
        <v>30995</v>
      </c>
    </row>
    <row r="1227" spans="1:17" x14ac:dyDescent="0.25">
      <c r="A1227" t="s">
        <v>146</v>
      </c>
      <c r="B1227" s="1" t="s">
        <v>152</v>
      </c>
      <c r="C1227">
        <v>2017</v>
      </c>
      <c r="D1227" s="15">
        <f>DATE(cars[[#This Row],[year_1]],1,1)</f>
        <v>42736</v>
      </c>
      <c r="E1227" t="s">
        <v>29</v>
      </c>
      <c r="F1227" s="4">
        <v>185</v>
      </c>
      <c r="G1227">
        <v>4</v>
      </c>
      <c r="H1227" t="s">
        <v>33</v>
      </c>
      <c r="I1227" t="s">
        <v>30</v>
      </c>
      <c r="J1227">
        <v>2</v>
      </c>
      <c r="K1227" t="s">
        <v>49</v>
      </c>
      <c r="L1227" t="s">
        <v>31</v>
      </c>
      <c r="M1227" t="s">
        <v>22</v>
      </c>
      <c r="N1227">
        <v>34</v>
      </c>
      <c r="O1227">
        <v>26</v>
      </c>
      <c r="P1227">
        <v>2202</v>
      </c>
      <c r="Q1227">
        <v>27000</v>
      </c>
    </row>
    <row r="1228" spans="1:17" x14ac:dyDescent="0.25">
      <c r="A1228" t="s">
        <v>146</v>
      </c>
      <c r="B1228" s="1" t="s">
        <v>152</v>
      </c>
      <c r="C1228">
        <v>2017</v>
      </c>
      <c r="D1228" s="15">
        <f>DATE(cars[[#This Row],[year_1]],1,1)</f>
        <v>42736</v>
      </c>
      <c r="E1228" t="s">
        <v>29</v>
      </c>
      <c r="F1228" s="4">
        <v>185</v>
      </c>
      <c r="G1228">
        <v>4</v>
      </c>
      <c r="H1228" t="s">
        <v>33</v>
      </c>
      <c r="I1228" t="s">
        <v>30</v>
      </c>
      <c r="J1228">
        <v>2</v>
      </c>
      <c r="K1228" t="s">
        <v>49</v>
      </c>
      <c r="L1228" t="s">
        <v>31</v>
      </c>
      <c r="M1228" t="s">
        <v>22</v>
      </c>
      <c r="N1228">
        <v>34</v>
      </c>
      <c r="O1228">
        <v>26</v>
      </c>
      <c r="P1228">
        <v>2202</v>
      </c>
      <c r="Q1228">
        <v>28000</v>
      </c>
    </row>
    <row r="1229" spans="1:17" x14ac:dyDescent="0.25">
      <c r="A1229" t="s">
        <v>146</v>
      </c>
      <c r="B1229" s="1" t="s">
        <v>152</v>
      </c>
      <c r="C1229">
        <v>2017</v>
      </c>
      <c r="D1229" s="15">
        <f>DATE(cars[[#This Row],[year_1]],1,1)</f>
        <v>42736</v>
      </c>
      <c r="E1229" t="s">
        <v>29</v>
      </c>
      <c r="F1229" s="4">
        <v>185</v>
      </c>
      <c r="G1229">
        <v>4</v>
      </c>
      <c r="H1229" t="s">
        <v>33</v>
      </c>
      <c r="I1229" t="s">
        <v>30</v>
      </c>
      <c r="J1229">
        <v>2</v>
      </c>
      <c r="K1229" t="s">
        <v>49</v>
      </c>
      <c r="L1229" t="s">
        <v>31</v>
      </c>
      <c r="M1229" t="s">
        <v>22</v>
      </c>
      <c r="N1229">
        <v>34</v>
      </c>
      <c r="O1229">
        <v>26</v>
      </c>
      <c r="P1229">
        <v>2202</v>
      </c>
      <c r="Q1229">
        <v>28995</v>
      </c>
    </row>
    <row r="1230" spans="1:17" x14ac:dyDescent="0.25">
      <c r="A1230" t="s">
        <v>146</v>
      </c>
      <c r="B1230" s="1" t="s">
        <v>152</v>
      </c>
      <c r="C1230">
        <v>2017</v>
      </c>
      <c r="D1230" s="15">
        <f>DATE(cars[[#This Row],[year_1]],1,1)</f>
        <v>42736</v>
      </c>
      <c r="E1230" t="s">
        <v>29</v>
      </c>
      <c r="F1230" s="4">
        <v>185</v>
      </c>
      <c r="G1230">
        <v>4</v>
      </c>
      <c r="H1230" t="s">
        <v>33</v>
      </c>
      <c r="I1230" t="s">
        <v>30</v>
      </c>
      <c r="J1230">
        <v>2</v>
      </c>
      <c r="K1230" t="s">
        <v>49</v>
      </c>
      <c r="L1230" t="s">
        <v>31</v>
      </c>
      <c r="M1230" t="s">
        <v>22</v>
      </c>
      <c r="N1230">
        <v>34</v>
      </c>
      <c r="O1230">
        <v>26</v>
      </c>
      <c r="P1230">
        <v>2202</v>
      </c>
      <c r="Q1230">
        <v>25875</v>
      </c>
    </row>
    <row r="1231" spans="1:17" x14ac:dyDescent="0.25">
      <c r="A1231" t="s">
        <v>146</v>
      </c>
      <c r="B1231" s="1" t="s">
        <v>152</v>
      </c>
      <c r="C1231">
        <v>2017</v>
      </c>
      <c r="D1231" s="15">
        <f>DATE(cars[[#This Row],[year_1]],1,1)</f>
        <v>42736</v>
      </c>
      <c r="E1231" t="s">
        <v>29</v>
      </c>
      <c r="F1231" s="4">
        <v>185</v>
      </c>
      <c r="G1231">
        <v>4</v>
      </c>
      <c r="H1231" t="s">
        <v>33</v>
      </c>
      <c r="I1231" t="s">
        <v>30</v>
      </c>
      <c r="J1231">
        <v>2</v>
      </c>
      <c r="K1231" t="s">
        <v>49</v>
      </c>
      <c r="L1231" t="s">
        <v>31</v>
      </c>
      <c r="M1231" t="s">
        <v>22</v>
      </c>
      <c r="N1231">
        <v>34</v>
      </c>
      <c r="O1231">
        <v>26</v>
      </c>
      <c r="P1231">
        <v>2202</v>
      </c>
      <c r="Q1231">
        <v>24875</v>
      </c>
    </row>
    <row r="1232" spans="1:17" x14ac:dyDescent="0.25">
      <c r="A1232" t="s">
        <v>28</v>
      </c>
      <c r="B1232" s="1" t="s">
        <v>132</v>
      </c>
      <c r="C1232">
        <v>2017</v>
      </c>
      <c r="D1232" s="15">
        <f>DATE(cars[[#This Row],[year_1]],1,1)</f>
        <v>42736</v>
      </c>
      <c r="E1232" t="s">
        <v>38</v>
      </c>
      <c r="F1232" s="4">
        <v>186</v>
      </c>
      <c r="G1232">
        <v>4</v>
      </c>
      <c r="H1232" t="s">
        <v>77</v>
      </c>
      <c r="I1232" t="s">
        <v>30</v>
      </c>
      <c r="J1232">
        <v>4</v>
      </c>
      <c r="K1232" t="s">
        <v>27</v>
      </c>
      <c r="L1232" t="s">
        <v>21</v>
      </c>
      <c r="M1232" t="s">
        <v>32</v>
      </c>
      <c r="N1232">
        <v>35</v>
      </c>
      <c r="O1232">
        <v>26</v>
      </c>
      <c r="P1232">
        <v>3105</v>
      </c>
      <c r="Q1232">
        <v>40150</v>
      </c>
    </row>
    <row r="1233" spans="1:17" x14ac:dyDescent="0.25">
      <c r="A1233" t="s">
        <v>28</v>
      </c>
      <c r="B1233" s="1" t="s">
        <v>132</v>
      </c>
      <c r="C1233">
        <v>2017</v>
      </c>
      <c r="D1233" s="15">
        <f>DATE(cars[[#This Row],[year_1]],1,1)</f>
        <v>42736</v>
      </c>
      <c r="E1233" t="s">
        <v>38</v>
      </c>
      <c r="F1233" s="4">
        <v>186</v>
      </c>
      <c r="G1233">
        <v>4</v>
      </c>
      <c r="H1233" t="s">
        <v>77</v>
      </c>
      <c r="I1233" t="s">
        <v>30</v>
      </c>
      <c r="J1233">
        <v>4</v>
      </c>
      <c r="K1233" t="s">
        <v>27</v>
      </c>
      <c r="L1233" t="s">
        <v>21</v>
      </c>
      <c r="M1233" t="s">
        <v>32</v>
      </c>
      <c r="N1233">
        <v>35</v>
      </c>
      <c r="O1233">
        <v>26</v>
      </c>
      <c r="P1233">
        <v>3105</v>
      </c>
      <c r="Q1233">
        <v>34450</v>
      </c>
    </row>
    <row r="1234" spans="1:17" x14ac:dyDescent="0.25">
      <c r="A1234" t="s">
        <v>28</v>
      </c>
      <c r="B1234" s="1" t="s">
        <v>132</v>
      </c>
      <c r="C1234">
        <v>2017</v>
      </c>
      <c r="D1234" s="15">
        <f>DATE(cars[[#This Row],[year_1]],1,1)</f>
        <v>42736</v>
      </c>
      <c r="E1234" t="s">
        <v>38</v>
      </c>
      <c r="F1234" s="4">
        <v>186</v>
      </c>
      <c r="G1234">
        <v>4</v>
      </c>
      <c r="H1234" t="s">
        <v>77</v>
      </c>
      <c r="I1234" t="s">
        <v>30</v>
      </c>
      <c r="J1234">
        <v>4</v>
      </c>
      <c r="K1234" t="s">
        <v>27</v>
      </c>
      <c r="L1234" t="s">
        <v>21</v>
      </c>
      <c r="M1234" t="s">
        <v>32</v>
      </c>
      <c r="N1234">
        <v>35</v>
      </c>
      <c r="O1234">
        <v>26</v>
      </c>
      <c r="P1234">
        <v>3105</v>
      </c>
      <c r="Q1234">
        <v>31200</v>
      </c>
    </row>
    <row r="1235" spans="1:17" x14ac:dyDescent="0.25">
      <c r="A1235" t="s">
        <v>47</v>
      </c>
      <c r="B1235" s="1" t="s">
        <v>592</v>
      </c>
      <c r="C1235">
        <v>2015</v>
      </c>
      <c r="D1235" s="15">
        <f>DATE(cars[[#This Row],[year_1]],1,1)</f>
        <v>42005</v>
      </c>
      <c r="E1235" t="s">
        <v>38</v>
      </c>
      <c r="F1235" s="4">
        <v>188</v>
      </c>
      <c r="G1235">
        <v>4</v>
      </c>
      <c r="H1235" t="s">
        <v>33</v>
      </c>
      <c r="I1235" t="s">
        <v>34</v>
      </c>
      <c r="J1235">
        <v>4</v>
      </c>
      <c r="K1235" t="s">
        <v>148</v>
      </c>
      <c r="L1235" t="s">
        <v>21</v>
      </c>
      <c r="M1235" t="s">
        <v>54</v>
      </c>
      <c r="N1235">
        <v>31</v>
      </c>
      <c r="O1235">
        <v>26</v>
      </c>
      <c r="P1235">
        <v>2009</v>
      </c>
      <c r="Q1235">
        <v>26940</v>
      </c>
    </row>
    <row r="1236" spans="1:17" x14ac:dyDescent="0.25">
      <c r="A1236" t="s">
        <v>47</v>
      </c>
      <c r="B1236" s="1" t="s">
        <v>592</v>
      </c>
      <c r="C1236">
        <v>2015</v>
      </c>
      <c r="D1236" s="15">
        <f>DATE(cars[[#This Row],[year_1]],1,1)</f>
        <v>42005</v>
      </c>
      <c r="E1236" t="s">
        <v>38</v>
      </c>
      <c r="F1236" s="4">
        <v>188</v>
      </c>
      <c r="G1236">
        <v>4</v>
      </c>
      <c r="H1236" t="s">
        <v>33</v>
      </c>
      <c r="I1236" t="s">
        <v>34</v>
      </c>
      <c r="J1236">
        <v>4</v>
      </c>
      <c r="K1236" t="s">
        <v>148</v>
      </c>
      <c r="L1236" t="s">
        <v>21</v>
      </c>
      <c r="M1236" t="s">
        <v>54</v>
      </c>
      <c r="N1236">
        <v>31</v>
      </c>
      <c r="O1236">
        <v>26</v>
      </c>
      <c r="P1236">
        <v>2009</v>
      </c>
      <c r="Q1236">
        <v>24150</v>
      </c>
    </row>
    <row r="1237" spans="1:17" x14ac:dyDescent="0.25">
      <c r="A1237" t="s">
        <v>47</v>
      </c>
      <c r="B1237" s="1" t="s">
        <v>592</v>
      </c>
      <c r="C1237">
        <v>2015</v>
      </c>
      <c r="D1237" s="15">
        <f>DATE(cars[[#This Row],[year_1]],1,1)</f>
        <v>42005</v>
      </c>
      <c r="E1237" t="s">
        <v>38</v>
      </c>
      <c r="F1237" s="4">
        <v>188</v>
      </c>
      <c r="G1237">
        <v>4</v>
      </c>
      <c r="H1237" t="s">
        <v>33</v>
      </c>
      <c r="I1237" t="s">
        <v>34</v>
      </c>
      <c r="J1237">
        <v>4</v>
      </c>
      <c r="K1237" t="s">
        <v>148</v>
      </c>
      <c r="L1237" t="s">
        <v>21</v>
      </c>
      <c r="M1237" t="s">
        <v>54</v>
      </c>
      <c r="N1237">
        <v>31</v>
      </c>
      <c r="O1237">
        <v>26</v>
      </c>
      <c r="P1237">
        <v>2009</v>
      </c>
      <c r="Q1237">
        <v>22100</v>
      </c>
    </row>
    <row r="1238" spans="1:17" x14ac:dyDescent="0.25">
      <c r="A1238" t="s">
        <v>47</v>
      </c>
      <c r="B1238" s="1" t="s">
        <v>592</v>
      </c>
      <c r="C1238">
        <v>2015</v>
      </c>
      <c r="D1238" s="15">
        <f>DATE(cars[[#This Row],[year_1]],1,1)</f>
        <v>42005</v>
      </c>
      <c r="E1238" t="s">
        <v>38</v>
      </c>
      <c r="F1238" s="4">
        <v>188</v>
      </c>
      <c r="G1238">
        <v>4</v>
      </c>
      <c r="H1238" t="s">
        <v>33</v>
      </c>
      <c r="I1238" t="s">
        <v>34</v>
      </c>
      <c r="J1238">
        <v>4</v>
      </c>
      <c r="K1238" t="s">
        <v>594</v>
      </c>
      <c r="L1238" t="s">
        <v>21</v>
      </c>
      <c r="M1238" t="s">
        <v>54</v>
      </c>
      <c r="N1238">
        <v>31</v>
      </c>
      <c r="O1238">
        <v>26</v>
      </c>
      <c r="P1238">
        <v>2009</v>
      </c>
      <c r="Q1238">
        <v>27230</v>
      </c>
    </row>
    <row r="1239" spans="1:17" x14ac:dyDescent="0.25">
      <c r="A1239" t="s">
        <v>47</v>
      </c>
      <c r="B1239" s="1" t="s">
        <v>592</v>
      </c>
      <c r="C1239">
        <v>2016</v>
      </c>
      <c r="D1239" s="15">
        <f>DATE(cars[[#This Row],[year_1]],1,1)</f>
        <v>42370</v>
      </c>
      <c r="E1239" t="s">
        <v>38</v>
      </c>
      <c r="F1239" s="4">
        <v>188</v>
      </c>
      <c r="G1239">
        <v>4</v>
      </c>
      <c r="H1239" t="s">
        <v>33</v>
      </c>
      <c r="I1239" t="s">
        <v>34</v>
      </c>
      <c r="J1239">
        <v>4</v>
      </c>
      <c r="K1239" t="s">
        <v>148</v>
      </c>
      <c r="L1239" t="s">
        <v>21</v>
      </c>
      <c r="M1239" t="s">
        <v>54</v>
      </c>
      <c r="N1239">
        <v>31</v>
      </c>
      <c r="O1239">
        <v>26</v>
      </c>
      <c r="P1239">
        <v>2009</v>
      </c>
      <c r="Q1239">
        <v>22100</v>
      </c>
    </row>
    <row r="1240" spans="1:17" x14ac:dyDescent="0.25">
      <c r="A1240" t="s">
        <v>47</v>
      </c>
      <c r="B1240" s="1" t="s">
        <v>592</v>
      </c>
      <c r="C1240">
        <v>2016</v>
      </c>
      <c r="D1240" s="15">
        <f>DATE(cars[[#This Row],[year_1]],1,1)</f>
        <v>42370</v>
      </c>
      <c r="E1240" t="s">
        <v>38</v>
      </c>
      <c r="F1240" s="4">
        <v>188</v>
      </c>
      <c r="G1240">
        <v>4</v>
      </c>
      <c r="H1240" t="s">
        <v>33</v>
      </c>
      <c r="I1240" t="s">
        <v>34</v>
      </c>
      <c r="J1240">
        <v>4</v>
      </c>
      <c r="K1240" t="s">
        <v>148</v>
      </c>
      <c r="L1240" t="s">
        <v>21</v>
      </c>
      <c r="M1240" t="s">
        <v>54</v>
      </c>
      <c r="N1240">
        <v>31</v>
      </c>
      <c r="O1240">
        <v>26</v>
      </c>
      <c r="P1240">
        <v>2009</v>
      </c>
      <c r="Q1240">
        <v>24150</v>
      </c>
    </row>
    <row r="1241" spans="1:17" x14ac:dyDescent="0.25">
      <c r="A1241" t="s">
        <v>47</v>
      </c>
      <c r="B1241" s="1" t="s">
        <v>592</v>
      </c>
      <c r="C1241">
        <v>2016</v>
      </c>
      <c r="D1241" s="15">
        <f>DATE(cars[[#This Row],[year_1]],1,1)</f>
        <v>42370</v>
      </c>
      <c r="E1241" t="s">
        <v>38</v>
      </c>
      <c r="F1241" s="4">
        <v>188</v>
      </c>
      <c r="G1241">
        <v>4</v>
      </c>
      <c r="H1241" t="s">
        <v>33</v>
      </c>
      <c r="I1241" t="s">
        <v>34</v>
      </c>
      <c r="J1241">
        <v>4</v>
      </c>
      <c r="K1241" t="s">
        <v>148</v>
      </c>
      <c r="L1241" t="s">
        <v>21</v>
      </c>
      <c r="M1241" t="s">
        <v>54</v>
      </c>
      <c r="N1241">
        <v>31</v>
      </c>
      <c r="O1241">
        <v>26</v>
      </c>
      <c r="P1241">
        <v>2009</v>
      </c>
      <c r="Q1241">
        <v>26940</v>
      </c>
    </row>
    <row r="1242" spans="1:17" x14ac:dyDescent="0.25">
      <c r="A1242" t="s">
        <v>47</v>
      </c>
      <c r="B1242" s="1" t="s">
        <v>592</v>
      </c>
      <c r="C1242">
        <v>2016</v>
      </c>
      <c r="D1242" s="15">
        <f>DATE(cars[[#This Row],[year_1]],1,1)</f>
        <v>42370</v>
      </c>
      <c r="E1242" t="s">
        <v>38</v>
      </c>
      <c r="F1242" s="4">
        <v>188</v>
      </c>
      <c r="G1242">
        <v>4</v>
      </c>
      <c r="H1242" t="s">
        <v>33</v>
      </c>
      <c r="I1242" t="s">
        <v>34</v>
      </c>
      <c r="J1242">
        <v>4</v>
      </c>
      <c r="K1242" t="s">
        <v>594</v>
      </c>
      <c r="L1242" t="s">
        <v>21</v>
      </c>
      <c r="M1242" t="s">
        <v>54</v>
      </c>
      <c r="N1242">
        <v>31</v>
      </c>
      <c r="O1242">
        <v>26</v>
      </c>
      <c r="P1242">
        <v>2009</v>
      </c>
      <c r="Q1242">
        <v>27230</v>
      </c>
    </row>
    <row r="1243" spans="1:17" x14ac:dyDescent="0.25">
      <c r="A1243" t="s">
        <v>47</v>
      </c>
      <c r="B1243" s="1" t="s">
        <v>592</v>
      </c>
      <c r="C1243">
        <v>2017</v>
      </c>
      <c r="D1243" s="15">
        <f>DATE(cars[[#This Row],[year_1]],1,1)</f>
        <v>42736</v>
      </c>
      <c r="E1243" t="s">
        <v>38</v>
      </c>
      <c r="F1243" s="4">
        <v>188</v>
      </c>
      <c r="G1243">
        <v>4</v>
      </c>
      <c r="H1243" t="s">
        <v>33</v>
      </c>
      <c r="I1243" t="s">
        <v>34</v>
      </c>
      <c r="J1243">
        <v>4</v>
      </c>
      <c r="K1243" t="s">
        <v>594</v>
      </c>
      <c r="L1243" t="s">
        <v>21</v>
      </c>
      <c r="M1243" t="s">
        <v>54</v>
      </c>
      <c r="N1243">
        <v>30</v>
      </c>
      <c r="O1243">
        <v>26</v>
      </c>
      <c r="P1243">
        <v>2009</v>
      </c>
      <c r="Q1243">
        <v>27230</v>
      </c>
    </row>
    <row r="1244" spans="1:17" x14ac:dyDescent="0.25">
      <c r="A1244" t="s">
        <v>47</v>
      </c>
      <c r="B1244" s="1" t="s">
        <v>592</v>
      </c>
      <c r="C1244">
        <v>2017</v>
      </c>
      <c r="D1244" s="15">
        <f>DATE(cars[[#This Row],[year_1]],1,1)</f>
        <v>42736</v>
      </c>
      <c r="E1244" t="s">
        <v>38</v>
      </c>
      <c r="F1244" s="4">
        <v>188</v>
      </c>
      <c r="G1244">
        <v>4</v>
      </c>
      <c r="H1244" t="s">
        <v>33</v>
      </c>
      <c r="I1244" t="s">
        <v>34</v>
      </c>
      <c r="J1244">
        <v>4</v>
      </c>
      <c r="K1244" t="s">
        <v>148</v>
      </c>
      <c r="L1244" t="s">
        <v>21</v>
      </c>
      <c r="M1244" t="s">
        <v>54</v>
      </c>
      <c r="N1244">
        <v>30</v>
      </c>
      <c r="O1244">
        <v>26</v>
      </c>
      <c r="P1244">
        <v>2009</v>
      </c>
      <c r="Q1244">
        <v>26940</v>
      </c>
    </row>
    <row r="1245" spans="1:17" x14ac:dyDescent="0.25">
      <c r="A1245" t="s">
        <v>47</v>
      </c>
      <c r="B1245" s="1" t="s">
        <v>592</v>
      </c>
      <c r="C1245">
        <v>2017</v>
      </c>
      <c r="D1245" s="15">
        <f>DATE(cars[[#This Row],[year_1]],1,1)</f>
        <v>42736</v>
      </c>
      <c r="E1245" t="s">
        <v>38</v>
      </c>
      <c r="F1245" s="4">
        <v>188</v>
      </c>
      <c r="G1245">
        <v>4</v>
      </c>
      <c r="H1245" t="s">
        <v>33</v>
      </c>
      <c r="I1245" t="s">
        <v>34</v>
      </c>
      <c r="J1245">
        <v>4</v>
      </c>
      <c r="K1245" t="s">
        <v>148</v>
      </c>
      <c r="L1245" t="s">
        <v>21</v>
      </c>
      <c r="M1245" t="s">
        <v>54</v>
      </c>
      <c r="N1245">
        <v>30</v>
      </c>
      <c r="O1245">
        <v>26</v>
      </c>
      <c r="P1245">
        <v>2009</v>
      </c>
      <c r="Q1245">
        <v>24400</v>
      </c>
    </row>
    <row r="1246" spans="1:17" x14ac:dyDescent="0.25">
      <c r="A1246" t="s">
        <v>47</v>
      </c>
      <c r="B1246" s="1" t="s">
        <v>592</v>
      </c>
      <c r="C1246">
        <v>2017</v>
      </c>
      <c r="D1246" s="15">
        <f>DATE(cars[[#This Row],[year_1]],1,1)</f>
        <v>42736</v>
      </c>
      <c r="E1246" t="s">
        <v>38</v>
      </c>
      <c r="F1246" s="4">
        <v>188</v>
      </c>
      <c r="G1246">
        <v>4</v>
      </c>
      <c r="H1246" t="s">
        <v>33</v>
      </c>
      <c r="I1246" t="s">
        <v>34</v>
      </c>
      <c r="J1246">
        <v>4</v>
      </c>
      <c r="K1246" t="s">
        <v>148</v>
      </c>
      <c r="L1246" t="s">
        <v>21</v>
      </c>
      <c r="M1246" t="s">
        <v>54</v>
      </c>
      <c r="N1246">
        <v>30</v>
      </c>
      <c r="O1246">
        <v>26</v>
      </c>
      <c r="P1246">
        <v>2009</v>
      </c>
      <c r="Q1246">
        <v>22100</v>
      </c>
    </row>
    <row r="1247" spans="1:17" x14ac:dyDescent="0.25">
      <c r="A1247" t="s">
        <v>47</v>
      </c>
      <c r="B1247" s="1" t="s">
        <v>859</v>
      </c>
      <c r="C1247">
        <v>2017</v>
      </c>
      <c r="D1247" s="15">
        <f>DATE(cars[[#This Row],[year_1]],1,1)</f>
        <v>42736</v>
      </c>
      <c r="E1247" t="s">
        <v>38</v>
      </c>
      <c r="F1247" s="4">
        <v>188</v>
      </c>
      <c r="G1247">
        <v>4</v>
      </c>
      <c r="H1247" t="s">
        <v>18</v>
      </c>
      <c r="I1247" t="s">
        <v>30</v>
      </c>
      <c r="J1247">
        <v>4</v>
      </c>
      <c r="K1247" t="s">
        <v>49</v>
      </c>
      <c r="L1247" t="s">
        <v>31</v>
      </c>
      <c r="M1247" t="s">
        <v>32</v>
      </c>
      <c r="N1247">
        <v>32</v>
      </c>
      <c r="O1247">
        <v>26</v>
      </c>
      <c r="P1247">
        <v>2009</v>
      </c>
      <c r="Q1247">
        <v>21990</v>
      </c>
    </row>
    <row r="1248" spans="1:17" x14ac:dyDescent="0.25">
      <c r="A1248" t="s">
        <v>146</v>
      </c>
      <c r="B1248" s="1" t="s">
        <v>152</v>
      </c>
      <c r="C1248">
        <v>2015</v>
      </c>
      <c r="D1248" s="15">
        <f>DATE(cars[[#This Row],[year_1]],1,1)</f>
        <v>42005</v>
      </c>
      <c r="E1248" t="s">
        <v>29</v>
      </c>
      <c r="F1248" s="4">
        <v>189</v>
      </c>
      <c r="G1248">
        <v>4</v>
      </c>
      <c r="H1248" t="s">
        <v>33</v>
      </c>
      <c r="I1248" t="s">
        <v>30</v>
      </c>
      <c r="J1248">
        <v>4</v>
      </c>
      <c r="K1248" t="s">
        <v>49</v>
      </c>
      <c r="L1248" t="s">
        <v>31</v>
      </c>
      <c r="M1248" t="s">
        <v>32</v>
      </c>
      <c r="N1248">
        <v>35</v>
      </c>
      <c r="O1248">
        <v>26</v>
      </c>
      <c r="P1248">
        <v>2202</v>
      </c>
      <c r="Q1248">
        <v>24665</v>
      </c>
    </row>
    <row r="1249" spans="1:17" x14ac:dyDescent="0.25">
      <c r="A1249" t="s">
        <v>146</v>
      </c>
      <c r="B1249" s="1" t="s">
        <v>152</v>
      </c>
      <c r="C1249">
        <v>2016</v>
      </c>
      <c r="D1249" s="15">
        <f>DATE(cars[[#This Row],[year_1]],1,1)</f>
        <v>42370</v>
      </c>
      <c r="E1249" t="s">
        <v>29</v>
      </c>
      <c r="F1249" s="4">
        <v>189</v>
      </c>
      <c r="G1249">
        <v>4</v>
      </c>
      <c r="H1249" t="s">
        <v>33</v>
      </c>
      <c r="I1249" t="s">
        <v>30</v>
      </c>
      <c r="J1249">
        <v>4</v>
      </c>
      <c r="K1249" t="s">
        <v>49</v>
      </c>
      <c r="L1249" t="s">
        <v>31</v>
      </c>
      <c r="M1249" t="s">
        <v>32</v>
      </c>
      <c r="N1249">
        <v>35</v>
      </c>
      <c r="O1249">
        <v>26</v>
      </c>
      <c r="P1249">
        <v>2202</v>
      </c>
      <c r="Q1249">
        <v>25065</v>
      </c>
    </row>
    <row r="1250" spans="1:17" x14ac:dyDescent="0.25">
      <c r="A1250" t="s">
        <v>146</v>
      </c>
      <c r="B1250" s="1" t="s">
        <v>152</v>
      </c>
      <c r="C1250">
        <v>2016</v>
      </c>
      <c r="D1250" s="15">
        <f>DATE(cars[[#This Row],[year_1]],1,1)</f>
        <v>42370</v>
      </c>
      <c r="E1250" t="s">
        <v>29</v>
      </c>
      <c r="F1250" s="4">
        <v>189</v>
      </c>
      <c r="G1250">
        <v>4</v>
      </c>
      <c r="H1250" t="s">
        <v>33</v>
      </c>
      <c r="I1250" t="s">
        <v>30</v>
      </c>
      <c r="J1250">
        <v>4</v>
      </c>
      <c r="K1250" t="s">
        <v>49</v>
      </c>
      <c r="L1250" t="s">
        <v>31</v>
      </c>
      <c r="M1250" t="s">
        <v>32</v>
      </c>
      <c r="N1250">
        <v>35</v>
      </c>
      <c r="O1250">
        <v>26</v>
      </c>
      <c r="P1250">
        <v>2202</v>
      </c>
      <c r="Q1250">
        <v>26065</v>
      </c>
    </row>
    <row r="1251" spans="1:17" x14ac:dyDescent="0.25">
      <c r="A1251" t="s">
        <v>146</v>
      </c>
      <c r="B1251" s="1" t="s">
        <v>152</v>
      </c>
      <c r="C1251">
        <v>2017</v>
      </c>
      <c r="D1251" s="15">
        <f>DATE(cars[[#This Row],[year_1]],1,1)</f>
        <v>42736</v>
      </c>
      <c r="E1251" t="s">
        <v>29</v>
      </c>
      <c r="F1251" s="4">
        <v>189</v>
      </c>
      <c r="G1251">
        <v>4</v>
      </c>
      <c r="H1251" t="s">
        <v>33</v>
      </c>
      <c r="I1251" t="s">
        <v>30</v>
      </c>
      <c r="J1251">
        <v>4</v>
      </c>
      <c r="K1251" t="s">
        <v>49</v>
      </c>
      <c r="L1251" t="s">
        <v>31</v>
      </c>
      <c r="M1251" t="s">
        <v>32</v>
      </c>
      <c r="N1251">
        <v>34</v>
      </c>
      <c r="O1251">
        <v>26</v>
      </c>
      <c r="P1251">
        <v>2202</v>
      </c>
      <c r="Q1251">
        <v>26215</v>
      </c>
    </row>
    <row r="1252" spans="1:17" x14ac:dyDescent="0.25">
      <c r="A1252" t="s">
        <v>146</v>
      </c>
      <c r="B1252" s="1" t="s">
        <v>152</v>
      </c>
      <c r="C1252">
        <v>2017</v>
      </c>
      <c r="D1252" s="15">
        <f>DATE(cars[[#This Row],[year_1]],1,1)</f>
        <v>42736</v>
      </c>
      <c r="E1252" t="s">
        <v>29</v>
      </c>
      <c r="F1252" s="4">
        <v>189</v>
      </c>
      <c r="G1252">
        <v>4</v>
      </c>
      <c r="H1252" t="s">
        <v>33</v>
      </c>
      <c r="I1252" t="s">
        <v>30</v>
      </c>
      <c r="J1252">
        <v>4</v>
      </c>
      <c r="K1252" t="s">
        <v>49</v>
      </c>
      <c r="L1252" t="s">
        <v>31</v>
      </c>
      <c r="M1252" t="s">
        <v>32</v>
      </c>
      <c r="N1252">
        <v>34</v>
      </c>
      <c r="O1252">
        <v>26</v>
      </c>
      <c r="P1252">
        <v>2202</v>
      </c>
      <c r="Q1252">
        <v>25215</v>
      </c>
    </row>
    <row r="1253" spans="1:17" x14ac:dyDescent="0.25">
      <c r="A1253" t="s">
        <v>163</v>
      </c>
      <c r="B1253" s="1" t="s">
        <v>459</v>
      </c>
      <c r="C1253">
        <v>2015</v>
      </c>
      <c r="D1253" s="15">
        <f>DATE(cars[[#This Row],[year_1]],1,1)</f>
        <v>42005</v>
      </c>
      <c r="E1253" t="s">
        <v>29</v>
      </c>
      <c r="F1253" s="4">
        <v>197</v>
      </c>
      <c r="G1253">
        <v>4</v>
      </c>
      <c r="H1253" t="s">
        <v>18</v>
      </c>
      <c r="I1253" t="s">
        <v>30</v>
      </c>
      <c r="J1253">
        <v>4</v>
      </c>
      <c r="K1253" t="s">
        <v>68</v>
      </c>
      <c r="L1253" t="s">
        <v>21</v>
      </c>
      <c r="M1253" t="s">
        <v>54</v>
      </c>
      <c r="N1253">
        <v>35</v>
      </c>
      <c r="O1253">
        <v>26</v>
      </c>
      <c r="P1253">
        <v>5657</v>
      </c>
      <c r="Q1253">
        <v>21435</v>
      </c>
    </row>
    <row r="1254" spans="1:17" x14ac:dyDescent="0.25">
      <c r="A1254" t="s">
        <v>163</v>
      </c>
      <c r="B1254" s="1" t="s">
        <v>459</v>
      </c>
      <c r="C1254">
        <v>2016</v>
      </c>
      <c r="D1254" s="15">
        <f>DATE(cars[[#This Row],[year_1]],1,1)</f>
        <v>42370</v>
      </c>
      <c r="E1254" t="s">
        <v>29</v>
      </c>
      <c r="F1254" s="4">
        <v>197</v>
      </c>
      <c r="G1254">
        <v>4</v>
      </c>
      <c r="H1254" t="s">
        <v>18</v>
      </c>
      <c r="I1254" t="s">
        <v>30</v>
      </c>
      <c r="J1254">
        <v>4</v>
      </c>
      <c r="K1254" t="s">
        <v>68</v>
      </c>
      <c r="L1254" t="s">
        <v>21</v>
      </c>
      <c r="M1254" t="s">
        <v>54</v>
      </c>
      <c r="N1254">
        <v>32</v>
      </c>
      <c r="O1254">
        <v>26</v>
      </c>
      <c r="P1254">
        <v>5657</v>
      </c>
      <c r="Q1254">
        <v>21460</v>
      </c>
    </row>
    <row r="1255" spans="1:17" x14ac:dyDescent="0.25">
      <c r="A1255" t="s">
        <v>163</v>
      </c>
      <c r="B1255" s="1" t="s">
        <v>459</v>
      </c>
      <c r="C1255">
        <v>2017</v>
      </c>
      <c r="D1255" s="15">
        <f>DATE(cars[[#This Row],[year_1]],1,1)</f>
        <v>42736</v>
      </c>
      <c r="E1255" t="s">
        <v>29</v>
      </c>
      <c r="F1255" s="4">
        <v>197</v>
      </c>
      <c r="G1255">
        <v>4</v>
      </c>
      <c r="H1255" t="s">
        <v>18</v>
      </c>
      <c r="I1255" t="s">
        <v>30</v>
      </c>
      <c r="J1255">
        <v>4</v>
      </c>
      <c r="K1255" t="s">
        <v>68</v>
      </c>
      <c r="L1255" t="s">
        <v>21</v>
      </c>
      <c r="M1255" t="s">
        <v>54</v>
      </c>
      <c r="N1255">
        <v>32</v>
      </c>
      <c r="O1255">
        <v>26</v>
      </c>
      <c r="P1255">
        <v>5657</v>
      </c>
      <c r="Q1255">
        <v>21610</v>
      </c>
    </row>
    <row r="1256" spans="1:17" x14ac:dyDescent="0.25">
      <c r="A1256" t="s">
        <v>142</v>
      </c>
      <c r="B1256" s="1" t="s">
        <v>398</v>
      </c>
      <c r="C1256">
        <v>2017</v>
      </c>
      <c r="D1256" s="15">
        <f>DATE(cars[[#This Row],[year_1]],1,1)</f>
        <v>42736</v>
      </c>
      <c r="E1256" t="s">
        <v>29</v>
      </c>
      <c r="F1256" s="4">
        <v>201</v>
      </c>
      <c r="G1256">
        <v>4</v>
      </c>
      <c r="H1256" t="s">
        <v>77</v>
      </c>
      <c r="I1256" t="s">
        <v>30</v>
      </c>
      <c r="J1256">
        <v>4</v>
      </c>
      <c r="K1256" t="s">
        <v>49</v>
      </c>
      <c r="L1256" t="s">
        <v>21</v>
      </c>
      <c r="M1256" t="s">
        <v>32</v>
      </c>
      <c r="N1256">
        <v>33</v>
      </c>
      <c r="O1256">
        <v>26</v>
      </c>
      <c r="P1256">
        <v>1439</v>
      </c>
      <c r="Q1256">
        <v>22750</v>
      </c>
    </row>
    <row r="1257" spans="1:17" x14ac:dyDescent="0.25">
      <c r="A1257" t="s">
        <v>40</v>
      </c>
      <c r="B1257" s="1" t="s">
        <v>291</v>
      </c>
      <c r="C1257">
        <v>2015</v>
      </c>
      <c r="D1257" s="15">
        <f>DATE(cars[[#This Row],[year_1]],1,1)</f>
        <v>42005</v>
      </c>
      <c r="E1257" t="s">
        <v>17</v>
      </c>
      <c r="F1257" s="4">
        <v>208</v>
      </c>
      <c r="G1257">
        <v>4</v>
      </c>
      <c r="H1257" t="s">
        <v>77</v>
      </c>
      <c r="I1257" t="s">
        <v>30</v>
      </c>
      <c r="J1257">
        <v>4</v>
      </c>
      <c r="K1257" t="s">
        <v>27</v>
      </c>
      <c r="L1257" t="s">
        <v>31</v>
      </c>
      <c r="M1257" t="s">
        <v>32</v>
      </c>
      <c r="N1257">
        <v>38</v>
      </c>
      <c r="O1257">
        <v>26</v>
      </c>
      <c r="P1257">
        <v>617</v>
      </c>
      <c r="Q1257">
        <v>31500</v>
      </c>
    </row>
    <row r="1258" spans="1:17" x14ac:dyDescent="0.25">
      <c r="A1258" t="s">
        <v>40</v>
      </c>
      <c r="B1258" s="1" t="s">
        <v>291</v>
      </c>
      <c r="C1258">
        <v>2016</v>
      </c>
      <c r="D1258" s="15">
        <f>DATE(cars[[#This Row],[year_1]],1,1)</f>
        <v>42370</v>
      </c>
      <c r="E1258" t="s">
        <v>17</v>
      </c>
      <c r="F1258" s="4">
        <v>208</v>
      </c>
      <c r="G1258">
        <v>4</v>
      </c>
      <c r="H1258" t="s">
        <v>77</v>
      </c>
      <c r="I1258" t="s">
        <v>30</v>
      </c>
      <c r="J1258">
        <v>4</v>
      </c>
      <c r="K1258" t="s">
        <v>27</v>
      </c>
      <c r="L1258" t="s">
        <v>31</v>
      </c>
      <c r="M1258" t="s">
        <v>32</v>
      </c>
      <c r="N1258">
        <v>38</v>
      </c>
      <c r="O1258">
        <v>26</v>
      </c>
      <c r="P1258">
        <v>617</v>
      </c>
      <c r="Q1258">
        <v>32050</v>
      </c>
    </row>
    <row r="1259" spans="1:17" x14ac:dyDescent="0.25">
      <c r="A1259" t="s">
        <v>40</v>
      </c>
      <c r="B1259" s="1" t="s">
        <v>291</v>
      </c>
      <c r="C1259">
        <v>2017</v>
      </c>
      <c r="D1259" s="15">
        <f>DATE(cars[[#This Row],[year_1]],1,1)</f>
        <v>42736</v>
      </c>
      <c r="E1259" t="s">
        <v>17</v>
      </c>
      <c r="F1259" s="4">
        <v>208</v>
      </c>
      <c r="G1259">
        <v>4</v>
      </c>
      <c r="H1259" t="s">
        <v>33</v>
      </c>
      <c r="I1259" t="s">
        <v>30</v>
      </c>
      <c r="J1259">
        <v>4</v>
      </c>
      <c r="K1259" t="s">
        <v>27</v>
      </c>
      <c r="L1259" t="s">
        <v>31</v>
      </c>
      <c r="M1259" t="s">
        <v>32</v>
      </c>
      <c r="N1259">
        <v>38</v>
      </c>
      <c r="O1259">
        <v>26</v>
      </c>
      <c r="P1259">
        <v>617</v>
      </c>
      <c r="Q1259">
        <v>32400</v>
      </c>
    </row>
    <row r="1260" spans="1:17" x14ac:dyDescent="0.25">
      <c r="A1260" t="s">
        <v>47</v>
      </c>
      <c r="B1260" s="1" t="s">
        <v>592</v>
      </c>
      <c r="C1260">
        <v>2017</v>
      </c>
      <c r="D1260" s="15">
        <f>DATE(cars[[#This Row],[year_1]],1,1)</f>
        <v>42736</v>
      </c>
      <c r="E1260" t="s">
        <v>17</v>
      </c>
      <c r="F1260" s="4">
        <v>215</v>
      </c>
      <c r="G1260">
        <v>4</v>
      </c>
      <c r="H1260" t="s">
        <v>18</v>
      </c>
      <c r="I1260" t="s">
        <v>30</v>
      </c>
      <c r="J1260">
        <v>4</v>
      </c>
      <c r="K1260" t="s">
        <v>593</v>
      </c>
      <c r="L1260" t="s">
        <v>21</v>
      </c>
      <c r="M1260" t="s">
        <v>54</v>
      </c>
      <c r="N1260">
        <v>31</v>
      </c>
      <c r="O1260">
        <v>26</v>
      </c>
      <c r="P1260">
        <v>2009</v>
      </c>
      <c r="Q1260">
        <v>28020</v>
      </c>
    </row>
    <row r="1261" spans="1:17" x14ac:dyDescent="0.25">
      <c r="A1261" t="s">
        <v>28</v>
      </c>
      <c r="B1261" s="1" t="s">
        <v>132</v>
      </c>
      <c r="C1261">
        <v>2017</v>
      </c>
      <c r="D1261" s="15">
        <f>DATE(cars[[#This Row],[year_1]],1,1)</f>
        <v>42736</v>
      </c>
      <c r="E1261" t="s">
        <v>38</v>
      </c>
      <c r="F1261" s="4">
        <v>220</v>
      </c>
      <c r="G1261">
        <v>4</v>
      </c>
      <c r="H1261" t="s">
        <v>77</v>
      </c>
      <c r="I1261" t="s">
        <v>34</v>
      </c>
      <c r="J1261">
        <v>4</v>
      </c>
      <c r="K1261" t="s">
        <v>27</v>
      </c>
      <c r="L1261" t="s">
        <v>21</v>
      </c>
      <c r="M1261" t="s">
        <v>32</v>
      </c>
      <c r="N1261">
        <v>35</v>
      </c>
      <c r="O1261">
        <v>26</v>
      </c>
      <c r="P1261">
        <v>3105</v>
      </c>
      <c r="Q1261">
        <v>43150</v>
      </c>
    </row>
    <row r="1262" spans="1:17" x14ac:dyDescent="0.25">
      <c r="A1262" t="s">
        <v>28</v>
      </c>
      <c r="B1262" s="1" t="s">
        <v>132</v>
      </c>
      <c r="C1262">
        <v>2017</v>
      </c>
      <c r="D1262" s="15">
        <f>DATE(cars[[#This Row],[year_1]],1,1)</f>
        <v>42736</v>
      </c>
      <c r="E1262" t="s">
        <v>38</v>
      </c>
      <c r="F1262" s="4">
        <v>220</v>
      </c>
      <c r="G1262">
        <v>4</v>
      </c>
      <c r="H1262" t="s">
        <v>77</v>
      </c>
      <c r="I1262" t="s">
        <v>34</v>
      </c>
      <c r="J1262">
        <v>4</v>
      </c>
      <c r="K1262" t="s">
        <v>27</v>
      </c>
      <c r="L1262" t="s">
        <v>21</v>
      </c>
      <c r="M1262" t="s">
        <v>32</v>
      </c>
      <c r="N1262">
        <v>35</v>
      </c>
      <c r="O1262">
        <v>26</v>
      </c>
      <c r="P1262">
        <v>3105</v>
      </c>
      <c r="Q1262">
        <v>37450</v>
      </c>
    </row>
    <row r="1263" spans="1:17" x14ac:dyDescent="0.25">
      <c r="A1263" t="s">
        <v>28</v>
      </c>
      <c r="B1263" s="1" t="s">
        <v>132</v>
      </c>
      <c r="C1263">
        <v>2017</v>
      </c>
      <c r="D1263" s="15">
        <f>DATE(cars[[#This Row],[year_1]],1,1)</f>
        <v>42736</v>
      </c>
      <c r="E1263" t="s">
        <v>38</v>
      </c>
      <c r="F1263" s="4">
        <v>220</v>
      </c>
      <c r="G1263">
        <v>4</v>
      </c>
      <c r="H1263" t="s">
        <v>77</v>
      </c>
      <c r="I1263" t="s">
        <v>34</v>
      </c>
      <c r="J1263">
        <v>4</v>
      </c>
      <c r="K1263" t="s">
        <v>27</v>
      </c>
      <c r="L1263" t="s">
        <v>21</v>
      </c>
      <c r="M1263" t="s">
        <v>32</v>
      </c>
      <c r="N1263">
        <v>35</v>
      </c>
      <c r="O1263">
        <v>26</v>
      </c>
      <c r="P1263">
        <v>3105</v>
      </c>
      <c r="Q1263">
        <v>34200</v>
      </c>
    </row>
    <row r="1264" spans="1:17" x14ac:dyDescent="0.25">
      <c r="A1264" t="s">
        <v>438</v>
      </c>
      <c r="B1264" s="1" t="s">
        <v>765</v>
      </c>
      <c r="C1264">
        <v>2015</v>
      </c>
      <c r="D1264" s="15">
        <f>DATE(cars[[#This Row],[year_1]],1,1)</f>
        <v>42005</v>
      </c>
      <c r="E1264" t="s">
        <v>38</v>
      </c>
      <c r="F1264" s="4">
        <v>230</v>
      </c>
      <c r="G1264">
        <v>4</v>
      </c>
      <c r="H1264" t="s">
        <v>33</v>
      </c>
      <c r="I1264" t="s">
        <v>30</v>
      </c>
      <c r="J1264">
        <v>4</v>
      </c>
      <c r="K1264" t="s">
        <v>714</v>
      </c>
      <c r="L1264" t="s">
        <v>63</v>
      </c>
      <c r="M1264" t="s">
        <v>90</v>
      </c>
      <c r="N1264">
        <v>28</v>
      </c>
      <c r="O1264">
        <v>26</v>
      </c>
      <c r="P1264">
        <v>190</v>
      </c>
      <c r="Q1264">
        <v>45400</v>
      </c>
    </row>
    <row r="1265" spans="1:17" x14ac:dyDescent="0.25">
      <c r="A1265" t="s">
        <v>51</v>
      </c>
      <c r="B1265" s="1" t="s">
        <v>839</v>
      </c>
      <c r="C1265">
        <v>2016</v>
      </c>
      <c r="D1265" s="15">
        <f>DATE(cars[[#This Row],[year_1]],1,1)</f>
        <v>42370</v>
      </c>
      <c r="E1265" t="s">
        <v>29</v>
      </c>
      <c r="F1265" s="4">
        <v>240</v>
      </c>
      <c r="G1265">
        <v>4</v>
      </c>
      <c r="H1265" t="s">
        <v>33</v>
      </c>
      <c r="I1265" t="s">
        <v>30</v>
      </c>
      <c r="J1265">
        <v>4</v>
      </c>
      <c r="K1265" t="s">
        <v>24</v>
      </c>
      <c r="L1265" t="s">
        <v>31</v>
      </c>
      <c r="M1265" t="s">
        <v>32</v>
      </c>
      <c r="N1265">
        <v>38</v>
      </c>
      <c r="O1265">
        <v>26</v>
      </c>
      <c r="P1265">
        <v>870</v>
      </c>
      <c r="Q1265">
        <v>34150</v>
      </c>
    </row>
    <row r="1266" spans="1:17" x14ac:dyDescent="0.25">
      <c r="A1266" t="s">
        <v>51</v>
      </c>
      <c r="B1266" s="1" t="s">
        <v>839</v>
      </c>
      <c r="C1266">
        <v>2016</v>
      </c>
      <c r="D1266" s="15">
        <f>DATE(cars[[#This Row],[year_1]],1,1)</f>
        <v>42370</v>
      </c>
      <c r="E1266" t="s">
        <v>29</v>
      </c>
      <c r="F1266" s="4">
        <v>240</v>
      </c>
      <c r="G1266">
        <v>4</v>
      </c>
      <c r="H1266" t="s">
        <v>33</v>
      </c>
      <c r="I1266" t="s">
        <v>30</v>
      </c>
      <c r="J1266">
        <v>4</v>
      </c>
      <c r="K1266" t="s">
        <v>24</v>
      </c>
      <c r="L1266" t="s">
        <v>31</v>
      </c>
      <c r="M1266" t="s">
        <v>32</v>
      </c>
      <c r="N1266">
        <v>38</v>
      </c>
      <c r="O1266">
        <v>26</v>
      </c>
      <c r="P1266">
        <v>870</v>
      </c>
      <c r="Q1266">
        <v>36800</v>
      </c>
    </row>
    <row r="1267" spans="1:17" x14ac:dyDescent="0.25">
      <c r="A1267" t="s">
        <v>51</v>
      </c>
      <c r="B1267" s="1" t="s">
        <v>843</v>
      </c>
      <c r="C1267">
        <v>2015</v>
      </c>
      <c r="D1267" s="15">
        <f>DATE(cars[[#This Row],[year_1]],1,1)</f>
        <v>42005</v>
      </c>
      <c r="E1267" t="s">
        <v>29</v>
      </c>
      <c r="F1267" s="4">
        <v>240</v>
      </c>
      <c r="G1267">
        <v>4</v>
      </c>
      <c r="H1267" t="s">
        <v>33</v>
      </c>
      <c r="I1267" t="s">
        <v>30</v>
      </c>
      <c r="J1267">
        <v>4</v>
      </c>
      <c r="K1267" t="s">
        <v>27</v>
      </c>
      <c r="L1267" t="s">
        <v>31</v>
      </c>
      <c r="M1267" t="s">
        <v>32</v>
      </c>
      <c r="N1267">
        <v>38</v>
      </c>
      <c r="O1267">
        <v>26</v>
      </c>
      <c r="P1267">
        <v>870</v>
      </c>
      <c r="Q1267">
        <v>41700</v>
      </c>
    </row>
    <row r="1268" spans="1:17" x14ac:dyDescent="0.25">
      <c r="A1268" t="s">
        <v>51</v>
      </c>
      <c r="B1268" s="1" t="s">
        <v>843</v>
      </c>
      <c r="C1268">
        <v>2015</v>
      </c>
      <c r="D1268" s="15">
        <f>DATE(cars[[#This Row],[year_1]],1,1)</f>
        <v>42005</v>
      </c>
      <c r="E1268" t="s">
        <v>29</v>
      </c>
      <c r="F1268" s="4">
        <v>240</v>
      </c>
      <c r="G1268">
        <v>4</v>
      </c>
      <c r="H1268" t="s">
        <v>33</v>
      </c>
      <c r="I1268" t="s">
        <v>30</v>
      </c>
      <c r="J1268">
        <v>4</v>
      </c>
      <c r="K1268" t="s">
        <v>27</v>
      </c>
      <c r="L1268" t="s">
        <v>31</v>
      </c>
      <c r="M1268" t="s">
        <v>32</v>
      </c>
      <c r="N1268">
        <v>38</v>
      </c>
      <c r="O1268">
        <v>26</v>
      </c>
      <c r="P1268">
        <v>870</v>
      </c>
      <c r="Q1268">
        <v>40500</v>
      </c>
    </row>
    <row r="1269" spans="1:17" x14ac:dyDescent="0.25">
      <c r="A1269" t="s">
        <v>438</v>
      </c>
      <c r="B1269" s="1" t="s">
        <v>765</v>
      </c>
      <c r="C1269">
        <v>2016</v>
      </c>
      <c r="D1269" s="15">
        <f>DATE(cars[[#This Row],[year_1]],1,1)</f>
        <v>42370</v>
      </c>
      <c r="E1269" t="s">
        <v>38</v>
      </c>
      <c r="F1269" s="4">
        <v>250</v>
      </c>
      <c r="G1269">
        <v>4</v>
      </c>
      <c r="H1269" t="s">
        <v>33</v>
      </c>
      <c r="I1269" t="s">
        <v>30</v>
      </c>
      <c r="J1269">
        <v>4</v>
      </c>
      <c r="K1269" t="s">
        <v>714</v>
      </c>
      <c r="L1269" t="s">
        <v>63</v>
      </c>
      <c r="M1269" t="s">
        <v>90</v>
      </c>
      <c r="N1269">
        <v>28</v>
      </c>
      <c r="O1269">
        <v>26</v>
      </c>
      <c r="P1269">
        <v>190</v>
      </c>
      <c r="Q1269">
        <v>52050</v>
      </c>
    </row>
    <row r="1270" spans="1:17" x14ac:dyDescent="0.25">
      <c r="A1270" t="s">
        <v>47</v>
      </c>
      <c r="B1270" s="1" t="s">
        <v>695</v>
      </c>
      <c r="C1270">
        <v>2016</v>
      </c>
      <c r="D1270" s="15">
        <f>DATE(cars[[#This Row],[year_1]],1,1)</f>
        <v>42370</v>
      </c>
      <c r="E1270" t="s">
        <v>29</v>
      </c>
      <c r="F1270" s="4">
        <v>250</v>
      </c>
      <c r="G1270">
        <v>4</v>
      </c>
      <c r="H1270" t="s">
        <v>33</v>
      </c>
      <c r="I1270" t="s">
        <v>34</v>
      </c>
      <c r="J1270">
        <v>4</v>
      </c>
      <c r="K1270" t="s">
        <v>334</v>
      </c>
      <c r="L1270" t="s">
        <v>31</v>
      </c>
      <c r="M1270" t="s">
        <v>90</v>
      </c>
      <c r="N1270">
        <v>30</v>
      </c>
      <c r="O1270">
        <v>26</v>
      </c>
      <c r="P1270">
        <v>2009</v>
      </c>
      <c r="Q1270">
        <v>41730</v>
      </c>
    </row>
    <row r="1271" spans="1:17" x14ac:dyDescent="0.25">
      <c r="A1271" t="s">
        <v>47</v>
      </c>
      <c r="B1271" s="1" t="s">
        <v>695</v>
      </c>
      <c r="C1271">
        <v>2016</v>
      </c>
      <c r="D1271" s="15">
        <f>DATE(cars[[#This Row],[year_1]],1,1)</f>
        <v>42370</v>
      </c>
      <c r="E1271" t="s">
        <v>29</v>
      </c>
      <c r="F1271" s="4">
        <v>250</v>
      </c>
      <c r="G1271">
        <v>4</v>
      </c>
      <c r="H1271" t="s">
        <v>33</v>
      </c>
      <c r="I1271" t="s">
        <v>34</v>
      </c>
      <c r="J1271">
        <v>4</v>
      </c>
      <c r="K1271" t="s">
        <v>334</v>
      </c>
      <c r="L1271" t="s">
        <v>31</v>
      </c>
      <c r="M1271" t="s">
        <v>90</v>
      </c>
      <c r="N1271">
        <v>30</v>
      </c>
      <c r="O1271">
        <v>26</v>
      </c>
      <c r="P1271">
        <v>2009</v>
      </c>
      <c r="Q1271">
        <v>43780</v>
      </c>
    </row>
    <row r="1272" spans="1:17" x14ac:dyDescent="0.25">
      <c r="A1272" t="s">
        <v>15</v>
      </c>
      <c r="B1272" s="1" t="s">
        <v>93</v>
      </c>
      <c r="C1272">
        <v>2015</v>
      </c>
      <c r="D1272" s="15">
        <f>DATE(cars[[#This Row],[year_1]],1,1)</f>
        <v>42005</v>
      </c>
      <c r="E1272" t="s">
        <v>60</v>
      </c>
      <c r="F1272" s="4">
        <v>255</v>
      </c>
      <c r="G1272">
        <v>6</v>
      </c>
      <c r="H1272" t="s">
        <v>33</v>
      </c>
      <c r="I1272" t="s">
        <v>19</v>
      </c>
      <c r="J1272">
        <v>4</v>
      </c>
      <c r="K1272" t="s">
        <v>61</v>
      </c>
      <c r="L1272" t="s">
        <v>63</v>
      </c>
      <c r="M1272" t="s">
        <v>32</v>
      </c>
      <c r="N1272">
        <v>38</v>
      </c>
      <c r="O1272">
        <v>26</v>
      </c>
      <c r="P1272">
        <v>3916</v>
      </c>
      <c r="Q1272">
        <v>57100</v>
      </c>
    </row>
    <row r="1273" spans="1:17" x14ac:dyDescent="0.25">
      <c r="A1273" t="s">
        <v>15</v>
      </c>
      <c r="B1273" s="1" t="s">
        <v>93</v>
      </c>
      <c r="C1273">
        <v>2015</v>
      </c>
      <c r="D1273" s="15">
        <f>DATE(cars[[#This Row],[year_1]],1,1)</f>
        <v>42005</v>
      </c>
      <c r="E1273" t="s">
        <v>60</v>
      </c>
      <c r="F1273" s="4">
        <v>255</v>
      </c>
      <c r="G1273">
        <v>6</v>
      </c>
      <c r="H1273" t="s">
        <v>33</v>
      </c>
      <c r="I1273" t="s">
        <v>34</v>
      </c>
      <c r="J1273">
        <v>4</v>
      </c>
      <c r="K1273" t="s">
        <v>61</v>
      </c>
      <c r="L1273" t="s">
        <v>63</v>
      </c>
      <c r="M1273" t="s">
        <v>32</v>
      </c>
      <c r="N1273">
        <v>37</v>
      </c>
      <c r="O1273">
        <v>26</v>
      </c>
      <c r="P1273">
        <v>3916</v>
      </c>
      <c r="Q1273">
        <v>59400</v>
      </c>
    </row>
    <row r="1274" spans="1:17" x14ac:dyDescent="0.25">
      <c r="A1274" t="s">
        <v>15</v>
      </c>
      <c r="B1274" s="1" t="s">
        <v>93</v>
      </c>
      <c r="C1274">
        <v>2016</v>
      </c>
      <c r="D1274" s="15">
        <f>DATE(cars[[#This Row],[year_1]],1,1)</f>
        <v>42370</v>
      </c>
      <c r="E1274" t="s">
        <v>60</v>
      </c>
      <c r="F1274" s="4">
        <v>255</v>
      </c>
      <c r="G1274">
        <v>6</v>
      </c>
      <c r="H1274" t="s">
        <v>33</v>
      </c>
      <c r="I1274" t="s">
        <v>19</v>
      </c>
      <c r="J1274">
        <v>4</v>
      </c>
      <c r="K1274" t="s">
        <v>61</v>
      </c>
      <c r="L1274" t="s">
        <v>63</v>
      </c>
      <c r="M1274" t="s">
        <v>32</v>
      </c>
      <c r="N1274">
        <v>38</v>
      </c>
      <c r="O1274">
        <v>26</v>
      </c>
      <c r="P1274">
        <v>3916</v>
      </c>
      <c r="Q1274">
        <v>57350</v>
      </c>
    </row>
    <row r="1275" spans="1:17" x14ac:dyDescent="0.25">
      <c r="A1275" t="s">
        <v>15</v>
      </c>
      <c r="B1275" s="1" t="s">
        <v>93</v>
      </c>
      <c r="C1275">
        <v>2016</v>
      </c>
      <c r="D1275" s="15">
        <f>DATE(cars[[#This Row],[year_1]],1,1)</f>
        <v>42370</v>
      </c>
      <c r="E1275" t="s">
        <v>60</v>
      </c>
      <c r="F1275" s="4">
        <v>255</v>
      </c>
      <c r="G1275">
        <v>6</v>
      </c>
      <c r="H1275" t="s">
        <v>33</v>
      </c>
      <c r="I1275" t="s">
        <v>34</v>
      </c>
      <c r="J1275">
        <v>4</v>
      </c>
      <c r="K1275" t="s">
        <v>61</v>
      </c>
      <c r="L1275" t="s">
        <v>63</v>
      </c>
      <c r="M1275" t="s">
        <v>32</v>
      </c>
      <c r="N1275">
        <v>37</v>
      </c>
      <c r="O1275">
        <v>26</v>
      </c>
      <c r="P1275">
        <v>3916</v>
      </c>
      <c r="Q1275">
        <v>59650</v>
      </c>
    </row>
    <row r="1276" spans="1:17" x14ac:dyDescent="0.25">
      <c r="A1276" t="s">
        <v>338</v>
      </c>
      <c r="B1276" s="1" t="s">
        <v>824</v>
      </c>
      <c r="C1276">
        <v>2008</v>
      </c>
      <c r="D1276" s="15">
        <f>DATE(cars[[#This Row],[year_1]],1,1)</f>
        <v>39448</v>
      </c>
      <c r="E1276" t="s">
        <v>17</v>
      </c>
      <c r="F1276" s="4">
        <v>268</v>
      </c>
      <c r="G1276">
        <v>6</v>
      </c>
      <c r="H1276" t="s">
        <v>33</v>
      </c>
      <c r="I1276" t="s">
        <v>34</v>
      </c>
      <c r="J1276">
        <v>4</v>
      </c>
      <c r="K1276" t="s">
        <v>714</v>
      </c>
      <c r="L1276" t="s">
        <v>31</v>
      </c>
      <c r="M1276" t="s">
        <v>90</v>
      </c>
      <c r="N1276">
        <v>24</v>
      </c>
      <c r="O1276">
        <v>26</v>
      </c>
      <c r="P1276">
        <v>454</v>
      </c>
      <c r="Q1276">
        <v>43480</v>
      </c>
    </row>
    <row r="1277" spans="1:17" x14ac:dyDescent="0.25">
      <c r="A1277" t="s">
        <v>438</v>
      </c>
      <c r="B1277" s="1" t="s">
        <v>754</v>
      </c>
      <c r="C1277">
        <v>2017</v>
      </c>
      <c r="D1277" s="15">
        <f>DATE(cars[[#This Row],[year_1]],1,1)</f>
        <v>42736</v>
      </c>
      <c r="E1277" t="s">
        <v>38</v>
      </c>
      <c r="F1277" s="4">
        <v>360</v>
      </c>
      <c r="G1277">
        <v>6</v>
      </c>
      <c r="H1277" t="s">
        <v>33</v>
      </c>
      <c r="I1277" t="s">
        <v>34</v>
      </c>
      <c r="J1277">
        <v>4</v>
      </c>
      <c r="K1277" t="s">
        <v>59</v>
      </c>
      <c r="L1277" t="s">
        <v>21</v>
      </c>
      <c r="M1277" t="s">
        <v>32</v>
      </c>
      <c r="N1277">
        <v>30</v>
      </c>
      <c r="O1277">
        <v>26</v>
      </c>
      <c r="P1277">
        <v>190</v>
      </c>
      <c r="Q1277">
        <v>49800</v>
      </c>
    </row>
    <row r="1278" spans="1:17" x14ac:dyDescent="0.25">
      <c r="A1278" t="s">
        <v>114</v>
      </c>
      <c r="B1278" s="1" t="s">
        <v>609</v>
      </c>
      <c r="C1278">
        <v>1991</v>
      </c>
      <c r="D1278" s="15">
        <f>DATE(cars[[#This Row],[year_1]],1,1)</f>
        <v>33239</v>
      </c>
      <c r="E1278" t="s">
        <v>29</v>
      </c>
      <c r="F1278" s="4">
        <v>74</v>
      </c>
      <c r="G1278">
        <v>4</v>
      </c>
      <c r="H1278" t="s">
        <v>18</v>
      </c>
      <c r="I1278" t="s">
        <v>30</v>
      </c>
      <c r="J1278">
        <v>2</v>
      </c>
      <c r="K1278" t="s">
        <v>49</v>
      </c>
      <c r="L1278" t="s">
        <v>21</v>
      </c>
      <c r="M1278" t="s">
        <v>22</v>
      </c>
      <c r="N1278">
        <v>34</v>
      </c>
      <c r="O1278">
        <v>25</v>
      </c>
      <c r="P1278">
        <v>210</v>
      </c>
      <c r="Q1278">
        <v>2000</v>
      </c>
    </row>
    <row r="1279" spans="1:17" x14ac:dyDescent="0.25">
      <c r="A1279" t="s">
        <v>142</v>
      </c>
      <c r="B1279" s="1" t="s">
        <v>440</v>
      </c>
      <c r="C1279">
        <v>1992</v>
      </c>
      <c r="D1279" s="15">
        <f>DATE(cars[[#This Row],[year_1]],1,1)</f>
        <v>33604</v>
      </c>
      <c r="E1279" t="s">
        <v>29</v>
      </c>
      <c r="F1279" s="4">
        <v>81</v>
      </c>
      <c r="G1279">
        <v>4</v>
      </c>
      <c r="H1279" t="s">
        <v>18</v>
      </c>
      <c r="I1279" t="s">
        <v>30</v>
      </c>
      <c r="J1279">
        <v>4</v>
      </c>
      <c r="K1279" t="s">
        <v>49</v>
      </c>
      <c r="L1279" t="s">
        <v>21</v>
      </c>
      <c r="M1279" t="s">
        <v>32</v>
      </c>
      <c r="N1279">
        <v>30</v>
      </c>
      <c r="O1279">
        <v>25</v>
      </c>
      <c r="P1279">
        <v>1439</v>
      </c>
      <c r="Q1279">
        <v>2000</v>
      </c>
    </row>
    <row r="1280" spans="1:17" x14ac:dyDescent="0.25">
      <c r="A1280" t="s">
        <v>142</v>
      </c>
      <c r="B1280" s="1" t="s">
        <v>440</v>
      </c>
      <c r="C1280">
        <v>1992</v>
      </c>
      <c r="D1280" s="15">
        <f>DATE(cars[[#This Row],[year_1]],1,1)</f>
        <v>33604</v>
      </c>
      <c r="E1280" t="s">
        <v>29</v>
      </c>
      <c r="F1280" s="4">
        <v>81</v>
      </c>
      <c r="G1280">
        <v>4</v>
      </c>
      <c r="H1280" t="s">
        <v>18</v>
      </c>
      <c r="I1280" t="s">
        <v>30</v>
      </c>
      <c r="J1280">
        <v>4</v>
      </c>
      <c r="K1280" t="s">
        <v>49</v>
      </c>
      <c r="L1280" t="s">
        <v>21</v>
      </c>
      <c r="M1280" t="s">
        <v>32</v>
      </c>
      <c r="N1280">
        <v>33</v>
      </c>
      <c r="O1280">
        <v>25</v>
      </c>
      <c r="P1280">
        <v>1439</v>
      </c>
      <c r="Q1280">
        <v>2000</v>
      </c>
    </row>
    <row r="1281" spans="1:17" x14ac:dyDescent="0.25">
      <c r="A1281" t="s">
        <v>142</v>
      </c>
      <c r="B1281" s="1" t="s">
        <v>440</v>
      </c>
      <c r="C1281">
        <v>1993</v>
      </c>
      <c r="D1281" s="15">
        <f>DATE(cars[[#This Row],[year_1]],1,1)</f>
        <v>33970</v>
      </c>
      <c r="E1281" t="s">
        <v>29</v>
      </c>
      <c r="F1281" s="4">
        <v>81</v>
      </c>
      <c r="G1281">
        <v>4</v>
      </c>
      <c r="H1281" t="s">
        <v>18</v>
      </c>
      <c r="I1281" t="s">
        <v>30</v>
      </c>
      <c r="J1281">
        <v>4</v>
      </c>
      <c r="K1281" t="s">
        <v>49</v>
      </c>
      <c r="L1281" t="s">
        <v>21</v>
      </c>
      <c r="M1281" t="s">
        <v>32</v>
      </c>
      <c r="N1281">
        <v>30</v>
      </c>
      <c r="O1281">
        <v>25</v>
      </c>
      <c r="P1281">
        <v>1439</v>
      </c>
      <c r="Q1281">
        <v>2000</v>
      </c>
    </row>
    <row r="1282" spans="1:17" x14ac:dyDescent="0.25">
      <c r="A1282" t="s">
        <v>142</v>
      </c>
      <c r="B1282" s="1" t="s">
        <v>440</v>
      </c>
      <c r="C1282">
        <v>1993</v>
      </c>
      <c r="D1282" s="15">
        <f>DATE(cars[[#This Row],[year_1]],1,1)</f>
        <v>33970</v>
      </c>
      <c r="E1282" t="s">
        <v>29</v>
      </c>
      <c r="F1282" s="4">
        <v>81</v>
      </c>
      <c r="G1282">
        <v>4</v>
      </c>
      <c r="H1282" t="s">
        <v>18</v>
      </c>
      <c r="I1282" t="s">
        <v>30</v>
      </c>
      <c r="J1282">
        <v>4</v>
      </c>
      <c r="K1282" t="s">
        <v>49</v>
      </c>
      <c r="L1282" t="s">
        <v>21</v>
      </c>
      <c r="M1282" t="s">
        <v>32</v>
      </c>
      <c r="N1282">
        <v>33</v>
      </c>
      <c r="O1282">
        <v>25</v>
      </c>
      <c r="P1282">
        <v>1439</v>
      </c>
      <c r="Q1282">
        <v>2000</v>
      </c>
    </row>
    <row r="1283" spans="1:17" x14ac:dyDescent="0.25">
      <c r="A1283" t="s">
        <v>142</v>
      </c>
      <c r="B1283" s="1" t="s">
        <v>440</v>
      </c>
      <c r="C1283">
        <v>1992</v>
      </c>
      <c r="D1283" s="15">
        <f>DATE(cars[[#This Row],[year_1]],1,1)</f>
        <v>33604</v>
      </c>
      <c r="E1283" t="s">
        <v>29</v>
      </c>
      <c r="F1283" s="4">
        <v>81</v>
      </c>
      <c r="G1283">
        <v>4</v>
      </c>
      <c r="H1283" t="s">
        <v>18</v>
      </c>
      <c r="I1283" t="s">
        <v>30</v>
      </c>
      <c r="J1283">
        <v>2</v>
      </c>
      <c r="K1283" t="s">
        <v>53</v>
      </c>
      <c r="L1283" t="s">
        <v>21</v>
      </c>
      <c r="M1283" t="s">
        <v>67</v>
      </c>
      <c r="N1283">
        <v>33</v>
      </c>
      <c r="O1283">
        <v>25</v>
      </c>
      <c r="P1283">
        <v>1439</v>
      </c>
      <c r="Q1283">
        <v>2000</v>
      </c>
    </row>
    <row r="1284" spans="1:17" x14ac:dyDescent="0.25">
      <c r="A1284" t="s">
        <v>142</v>
      </c>
      <c r="B1284" s="1" t="s">
        <v>440</v>
      </c>
      <c r="C1284">
        <v>1992</v>
      </c>
      <c r="D1284" s="15">
        <f>DATE(cars[[#This Row],[year_1]],1,1)</f>
        <v>33604</v>
      </c>
      <c r="E1284" t="s">
        <v>29</v>
      </c>
      <c r="F1284" s="4">
        <v>81</v>
      </c>
      <c r="G1284">
        <v>4</v>
      </c>
      <c r="H1284" t="s">
        <v>18</v>
      </c>
      <c r="I1284" t="s">
        <v>30</v>
      </c>
      <c r="J1284">
        <v>2</v>
      </c>
      <c r="K1284" t="s">
        <v>53</v>
      </c>
      <c r="L1284" t="s">
        <v>21</v>
      </c>
      <c r="M1284" t="s">
        <v>67</v>
      </c>
      <c r="N1284">
        <v>30</v>
      </c>
      <c r="O1284">
        <v>25</v>
      </c>
      <c r="P1284">
        <v>1439</v>
      </c>
      <c r="Q1284">
        <v>2000</v>
      </c>
    </row>
    <row r="1285" spans="1:17" x14ac:dyDescent="0.25">
      <c r="A1285" t="s">
        <v>142</v>
      </c>
      <c r="B1285" s="1" t="s">
        <v>440</v>
      </c>
      <c r="C1285">
        <v>1993</v>
      </c>
      <c r="D1285" s="15">
        <f>DATE(cars[[#This Row],[year_1]],1,1)</f>
        <v>33970</v>
      </c>
      <c r="E1285" t="s">
        <v>29</v>
      </c>
      <c r="F1285" s="4">
        <v>81</v>
      </c>
      <c r="G1285">
        <v>4</v>
      </c>
      <c r="H1285" t="s">
        <v>18</v>
      </c>
      <c r="I1285" t="s">
        <v>30</v>
      </c>
      <c r="J1285">
        <v>2</v>
      </c>
      <c r="K1285" t="s">
        <v>53</v>
      </c>
      <c r="L1285" t="s">
        <v>21</v>
      </c>
      <c r="M1285" t="s">
        <v>67</v>
      </c>
      <c r="N1285">
        <v>33</v>
      </c>
      <c r="O1285">
        <v>25</v>
      </c>
      <c r="P1285">
        <v>1439</v>
      </c>
      <c r="Q1285">
        <v>2000</v>
      </c>
    </row>
    <row r="1286" spans="1:17" x14ac:dyDescent="0.25">
      <c r="A1286" t="s">
        <v>142</v>
      </c>
      <c r="B1286" s="1" t="s">
        <v>440</v>
      </c>
      <c r="C1286">
        <v>1993</v>
      </c>
      <c r="D1286" s="15">
        <f>DATE(cars[[#This Row],[year_1]],1,1)</f>
        <v>33970</v>
      </c>
      <c r="E1286" t="s">
        <v>29</v>
      </c>
      <c r="F1286" s="4">
        <v>81</v>
      </c>
      <c r="G1286">
        <v>4</v>
      </c>
      <c r="H1286" t="s">
        <v>18</v>
      </c>
      <c r="I1286" t="s">
        <v>30</v>
      </c>
      <c r="J1286">
        <v>2</v>
      </c>
      <c r="K1286" t="s">
        <v>53</v>
      </c>
      <c r="L1286" t="s">
        <v>21</v>
      </c>
      <c r="M1286" t="s">
        <v>67</v>
      </c>
      <c r="N1286">
        <v>30</v>
      </c>
      <c r="O1286">
        <v>25</v>
      </c>
      <c r="P1286">
        <v>1439</v>
      </c>
      <c r="Q1286">
        <v>2000</v>
      </c>
    </row>
    <row r="1287" spans="1:17" x14ac:dyDescent="0.25">
      <c r="A1287" t="s">
        <v>64</v>
      </c>
      <c r="B1287" s="1" t="s">
        <v>737</v>
      </c>
      <c r="C1287">
        <v>1992</v>
      </c>
      <c r="D1287" s="15">
        <f>DATE(cars[[#This Row],[year_1]],1,1)</f>
        <v>33604</v>
      </c>
      <c r="E1287" t="s">
        <v>29</v>
      </c>
      <c r="F1287" s="4">
        <v>81</v>
      </c>
      <c r="G1287">
        <v>4</v>
      </c>
      <c r="H1287" t="s">
        <v>18</v>
      </c>
      <c r="I1287" t="s">
        <v>30</v>
      </c>
      <c r="J1287">
        <v>2</v>
      </c>
      <c r="K1287" t="s">
        <v>53</v>
      </c>
      <c r="L1287" t="s">
        <v>21</v>
      </c>
      <c r="M1287" t="s">
        <v>67</v>
      </c>
      <c r="N1287">
        <v>30</v>
      </c>
      <c r="O1287">
        <v>25</v>
      </c>
      <c r="P1287">
        <v>436</v>
      </c>
      <c r="Q1287">
        <v>2000</v>
      </c>
    </row>
    <row r="1288" spans="1:17" x14ac:dyDescent="0.25">
      <c r="A1288" t="s">
        <v>52</v>
      </c>
      <c r="B1288" s="1">
        <v>323</v>
      </c>
      <c r="C1288">
        <v>1992</v>
      </c>
      <c r="D1288" s="15">
        <f>DATE(cars[[#This Row],[year_1]],1,1)</f>
        <v>33604</v>
      </c>
      <c r="E1288" t="s">
        <v>29</v>
      </c>
      <c r="F1288" s="4">
        <v>82</v>
      </c>
      <c r="G1288">
        <v>4</v>
      </c>
      <c r="H1288" t="s">
        <v>18</v>
      </c>
      <c r="I1288" t="s">
        <v>30</v>
      </c>
      <c r="J1288">
        <v>2</v>
      </c>
      <c r="K1288" t="s">
        <v>53</v>
      </c>
      <c r="L1288" t="s">
        <v>21</v>
      </c>
      <c r="M1288" t="s">
        <v>67</v>
      </c>
      <c r="N1288">
        <v>33</v>
      </c>
      <c r="O1288">
        <v>25</v>
      </c>
      <c r="P1288">
        <v>586</v>
      </c>
      <c r="Q1288">
        <v>2000</v>
      </c>
    </row>
    <row r="1289" spans="1:17" x14ac:dyDescent="0.25">
      <c r="A1289" t="s">
        <v>52</v>
      </c>
      <c r="B1289" s="1">
        <v>323</v>
      </c>
      <c r="C1289">
        <v>1993</v>
      </c>
      <c r="D1289" s="15">
        <f>DATE(cars[[#This Row],[year_1]],1,1)</f>
        <v>33970</v>
      </c>
      <c r="E1289" t="s">
        <v>29</v>
      </c>
      <c r="F1289" s="4">
        <v>82</v>
      </c>
      <c r="G1289">
        <v>4</v>
      </c>
      <c r="H1289" t="s">
        <v>18</v>
      </c>
      <c r="I1289" t="s">
        <v>30</v>
      </c>
      <c r="J1289">
        <v>2</v>
      </c>
      <c r="K1289" t="s">
        <v>53</v>
      </c>
      <c r="L1289" t="s">
        <v>21</v>
      </c>
      <c r="M1289" t="s">
        <v>67</v>
      </c>
      <c r="N1289">
        <v>33</v>
      </c>
      <c r="O1289">
        <v>25</v>
      </c>
      <c r="P1289">
        <v>586</v>
      </c>
      <c r="Q1289">
        <v>2000</v>
      </c>
    </row>
    <row r="1290" spans="1:17" x14ac:dyDescent="0.25">
      <c r="A1290" t="s">
        <v>52</v>
      </c>
      <c r="B1290" s="1">
        <v>323</v>
      </c>
      <c r="C1290">
        <v>1994</v>
      </c>
      <c r="D1290" s="15">
        <f>DATE(cars[[#This Row],[year_1]],1,1)</f>
        <v>34335</v>
      </c>
      <c r="E1290" t="s">
        <v>29</v>
      </c>
      <c r="F1290" s="4">
        <v>82</v>
      </c>
      <c r="G1290">
        <v>4</v>
      </c>
      <c r="H1290" t="s">
        <v>18</v>
      </c>
      <c r="I1290" t="s">
        <v>30</v>
      </c>
      <c r="J1290">
        <v>2</v>
      </c>
      <c r="K1290" t="s">
        <v>53</v>
      </c>
      <c r="L1290" t="s">
        <v>21</v>
      </c>
      <c r="M1290" t="s">
        <v>67</v>
      </c>
      <c r="N1290">
        <v>33</v>
      </c>
      <c r="O1290">
        <v>25</v>
      </c>
      <c r="P1290">
        <v>586</v>
      </c>
      <c r="Q1290">
        <v>2000</v>
      </c>
    </row>
    <row r="1291" spans="1:17" x14ac:dyDescent="0.25">
      <c r="A1291" t="s">
        <v>52</v>
      </c>
      <c r="B1291" s="1" t="s">
        <v>699</v>
      </c>
      <c r="C1291">
        <v>1994</v>
      </c>
      <c r="D1291" s="15">
        <f>DATE(cars[[#This Row],[year_1]],1,1)</f>
        <v>34335</v>
      </c>
      <c r="E1291" t="s">
        <v>29</v>
      </c>
      <c r="F1291" s="4">
        <v>88</v>
      </c>
      <c r="G1291">
        <v>4</v>
      </c>
      <c r="H1291" t="s">
        <v>18</v>
      </c>
      <c r="I1291" t="s">
        <v>30</v>
      </c>
      <c r="J1291">
        <v>2</v>
      </c>
      <c r="K1291" t="s">
        <v>53</v>
      </c>
      <c r="L1291" t="s">
        <v>21</v>
      </c>
      <c r="M1291" t="s">
        <v>67</v>
      </c>
      <c r="N1291">
        <v>34</v>
      </c>
      <c r="O1291">
        <v>25</v>
      </c>
      <c r="P1291">
        <v>586</v>
      </c>
      <c r="Q1291">
        <v>2000</v>
      </c>
    </row>
    <row r="1292" spans="1:17" x14ac:dyDescent="0.25">
      <c r="A1292" t="s">
        <v>52</v>
      </c>
      <c r="B1292" s="1" t="s">
        <v>699</v>
      </c>
      <c r="C1292">
        <v>1995</v>
      </c>
      <c r="D1292" s="15">
        <f>DATE(cars[[#This Row],[year_1]],1,1)</f>
        <v>34700</v>
      </c>
      <c r="E1292" t="s">
        <v>29</v>
      </c>
      <c r="F1292" s="4">
        <v>88</v>
      </c>
      <c r="G1292">
        <v>4</v>
      </c>
      <c r="H1292" t="s">
        <v>18</v>
      </c>
      <c r="I1292" t="s">
        <v>30</v>
      </c>
      <c r="J1292">
        <v>2</v>
      </c>
      <c r="K1292" t="s">
        <v>53</v>
      </c>
      <c r="L1292" t="s">
        <v>21</v>
      </c>
      <c r="M1292" t="s">
        <v>67</v>
      </c>
      <c r="N1292">
        <v>34</v>
      </c>
      <c r="O1292">
        <v>25</v>
      </c>
      <c r="P1292">
        <v>586</v>
      </c>
      <c r="Q1292">
        <v>2000</v>
      </c>
    </row>
    <row r="1293" spans="1:17" x14ac:dyDescent="0.25">
      <c r="A1293" t="s">
        <v>199</v>
      </c>
      <c r="B1293" s="1" t="s">
        <v>299</v>
      </c>
      <c r="C1293">
        <v>1992</v>
      </c>
      <c r="D1293" s="15">
        <f>DATE(cars[[#This Row],[year_1]],1,1)</f>
        <v>33604</v>
      </c>
      <c r="E1293" t="s">
        <v>29</v>
      </c>
      <c r="F1293" s="4">
        <v>92</v>
      </c>
      <c r="G1293">
        <v>4</v>
      </c>
      <c r="H1293" t="s">
        <v>18</v>
      </c>
      <c r="I1293" t="s">
        <v>30</v>
      </c>
      <c r="J1293">
        <v>2</v>
      </c>
      <c r="K1293" t="s">
        <v>53</v>
      </c>
      <c r="L1293" t="s">
        <v>21</v>
      </c>
      <c r="M1293" t="s">
        <v>67</v>
      </c>
      <c r="N1293">
        <v>32</v>
      </c>
      <c r="O1293">
        <v>25</v>
      </c>
      <c r="P1293">
        <v>1851</v>
      </c>
      <c r="Q1293">
        <v>2000</v>
      </c>
    </row>
    <row r="1294" spans="1:17" x14ac:dyDescent="0.25">
      <c r="A1294" t="s">
        <v>144</v>
      </c>
      <c r="B1294" s="1" t="s">
        <v>299</v>
      </c>
      <c r="C1294">
        <v>1992</v>
      </c>
      <c r="D1294" s="15">
        <f>DATE(cars[[#This Row],[year_1]],1,1)</f>
        <v>33604</v>
      </c>
      <c r="E1294" t="s">
        <v>29</v>
      </c>
      <c r="F1294" s="4">
        <v>92</v>
      </c>
      <c r="G1294">
        <v>4</v>
      </c>
      <c r="H1294" t="s">
        <v>18</v>
      </c>
      <c r="I1294" t="s">
        <v>30</v>
      </c>
      <c r="J1294">
        <v>2</v>
      </c>
      <c r="K1294" t="s">
        <v>53</v>
      </c>
      <c r="L1294" t="s">
        <v>21</v>
      </c>
      <c r="M1294" t="s">
        <v>67</v>
      </c>
      <c r="N1294">
        <v>32</v>
      </c>
      <c r="O1294">
        <v>25</v>
      </c>
      <c r="P1294">
        <v>535</v>
      </c>
      <c r="Q1294">
        <v>2000</v>
      </c>
    </row>
    <row r="1295" spans="1:17" x14ac:dyDescent="0.25">
      <c r="A1295" t="s">
        <v>88</v>
      </c>
      <c r="B1295" s="1" t="s">
        <v>727</v>
      </c>
      <c r="C1295">
        <v>1997</v>
      </c>
      <c r="D1295" s="15">
        <f>DATE(cars[[#This Row],[year_1]],1,1)</f>
        <v>35431</v>
      </c>
      <c r="E1295" t="s">
        <v>29</v>
      </c>
      <c r="F1295" s="4">
        <v>93</v>
      </c>
      <c r="G1295">
        <v>4</v>
      </c>
      <c r="H1295" t="s">
        <v>18</v>
      </c>
      <c r="I1295" t="s">
        <v>30</v>
      </c>
      <c r="J1295">
        <v>2</v>
      </c>
      <c r="K1295" t="s">
        <v>49</v>
      </c>
      <c r="L1295" t="s">
        <v>21</v>
      </c>
      <c r="M1295" t="s">
        <v>25</v>
      </c>
      <c r="N1295">
        <v>32</v>
      </c>
      <c r="O1295">
        <v>25</v>
      </c>
      <c r="P1295">
        <v>2031</v>
      </c>
      <c r="Q1295">
        <v>2178</v>
      </c>
    </row>
    <row r="1296" spans="1:17" x14ac:dyDescent="0.25">
      <c r="A1296" t="s">
        <v>88</v>
      </c>
      <c r="B1296" s="1" t="s">
        <v>727</v>
      </c>
      <c r="C1296">
        <v>1995</v>
      </c>
      <c r="D1296" s="15">
        <f>DATE(cars[[#This Row],[year_1]],1,1)</f>
        <v>34700</v>
      </c>
      <c r="E1296" t="s">
        <v>29</v>
      </c>
      <c r="F1296" s="4">
        <v>100</v>
      </c>
      <c r="G1296">
        <v>4</v>
      </c>
      <c r="H1296" t="s">
        <v>18</v>
      </c>
      <c r="I1296" t="s">
        <v>30</v>
      </c>
      <c r="J1296">
        <v>2</v>
      </c>
      <c r="K1296" t="s">
        <v>49</v>
      </c>
      <c r="L1296" t="s">
        <v>21</v>
      </c>
      <c r="M1296" t="s">
        <v>22</v>
      </c>
      <c r="N1296">
        <v>33</v>
      </c>
      <c r="O1296">
        <v>25</v>
      </c>
      <c r="P1296">
        <v>2031</v>
      </c>
      <c r="Q1296">
        <v>2000</v>
      </c>
    </row>
    <row r="1297" spans="1:17" x14ac:dyDescent="0.25">
      <c r="A1297" t="s">
        <v>52</v>
      </c>
      <c r="B1297" s="1" t="s">
        <v>747</v>
      </c>
      <c r="C1297">
        <v>2001</v>
      </c>
      <c r="D1297" s="15">
        <f>DATE(cars[[#This Row],[year_1]],1,1)</f>
        <v>36892</v>
      </c>
      <c r="E1297" t="s">
        <v>29</v>
      </c>
      <c r="F1297" s="4">
        <v>103</v>
      </c>
      <c r="G1297">
        <v>4</v>
      </c>
      <c r="H1297" t="s">
        <v>18</v>
      </c>
      <c r="I1297" t="s">
        <v>30</v>
      </c>
      <c r="J1297">
        <v>4</v>
      </c>
      <c r="K1297" t="s">
        <v>49</v>
      </c>
      <c r="L1297" t="s">
        <v>21</v>
      </c>
      <c r="M1297" t="s">
        <v>32</v>
      </c>
      <c r="N1297">
        <v>31</v>
      </c>
      <c r="O1297">
        <v>25</v>
      </c>
      <c r="P1297">
        <v>586</v>
      </c>
      <c r="Q1297">
        <v>12765</v>
      </c>
    </row>
    <row r="1298" spans="1:17" x14ac:dyDescent="0.25">
      <c r="A1298" t="s">
        <v>52</v>
      </c>
      <c r="B1298" s="1" t="s">
        <v>747</v>
      </c>
      <c r="C1298">
        <v>2001</v>
      </c>
      <c r="D1298" s="15">
        <f>DATE(cars[[#This Row],[year_1]],1,1)</f>
        <v>36892</v>
      </c>
      <c r="E1298" t="s">
        <v>29</v>
      </c>
      <c r="F1298" s="4">
        <v>103</v>
      </c>
      <c r="G1298">
        <v>4</v>
      </c>
      <c r="H1298" t="s">
        <v>18</v>
      </c>
      <c r="I1298" t="s">
        <v>30</v>
      </c>
      <c r="J1298">
        <v>4</v>
      </c>
      <c r="K1298" t="s">
        <v>49</v>
      </c>
      <c r="L1298" t="s">
        <v>21</v>
      </c>
      <c r="M1298" t="s">
        <v>32</v>
      </c>
      <c r="N1298">
        <v>31</v>
      </c>
      <c r="O1298">
        <v>25</v>
      </c>
      <c r="P1298">
        <v>586</v>
      </c>
      <c r="Q1298">
        <v>13485</v>
      </c>
    </row>
    <row r="1299" spans="1:17" x14ac:dyDescent="0.25">
      <c r="A1299" t="s">
        <v>47</v>
      </c>
      <c r="B1299" s="1" t="s">
        <v>48</v>
      </c>
      <c r="C1299">
        <v>1997</v>
      </c>
      <c r="D1299" s="15">
        <f>DATE(cars[[#This Row],[year_1]],1,1)</f>
        <v>35431</v>
      </c>
      <c r="E1299" t="s">
        <v>29</v>
      </c>
      <c r="F1299" s="4">
        <v>115</v>
      </c>
      <c r="G1299">
        <v>4</v>
      </c>
      <c r="H1299" t="s">
        <v>18</v>
      </c>
      <c r="I1299" t="s">
        <v>30</v>
      </c>
      <c r="J1299">
        <v>2</v>
      </c>
      <c r="K1299" t="s">
        <v>49</v>
      </c>
      <c r="L1299" t="s">
        <v>21</v>
      </c>
      <c r="M1299" t="s">
        <v>22</v>
      </c>
      <c r="N1299">
        <v>35</v>
      </c>
      <c r="O1299">
        <v>25</v>
      </c>
      <c r="P1299">
        <v>2009</v>
      </c>
      <c r="Q1299">
        <v>2000</v>
      </c>
    </row>
    <row r="1300" spans="1:17" x14ac:dyDescent="0.25">
      <c r="A1300" t="s">
        <v>47</v>
      </c>
      <c r="B1300" s="1" t="s">
        <v>48</v>
      </c>
      <c r="C1300">
        <v>1998</v>
      </c>
      <c r="D1300" s="15">
        <f>DATE(cars[[#This Row],[year_1]],1,1)</f>
        <v>35796</v>
      </c>
      <c r="E1300" t="s">
        <v>29</v>
      </c>
      <c r="F1300" s="4">
        <v>115</v>
      </c>
      <c r="G1300">
        <v>4</v>
      </c>
      <c r="H1300" t="s">
        <v>18</v>
      </c>
      <c r="I1300" t="s">
        <v>30</v>
      </c>
      <c r="J1300">
        <v>2</v>
      </c>
      <c r="K1300" t="s">
        <v>49</v>
      </c>
      <c r="L1300" t="s">
        <v>21</v>
      </c>
      <c r="M1300" t="s">
        <v>22</v>
      </c>
      <c r="N1300">
        <v>35</v>
      </c>
      <c r="O1300">
        <v>25</v>
      </c>
      <c r="P1300">
        <v>2009</v>
      </c>
      <c r="Q1300">
        <v>2000</v>
      </c>
    </row>
    <row r="1301" spans="1:17" x14ac:dyDescent="0.25">
      <c r="A1301" t="s">
        <v>220</v>
      </c>
      <c r="B1301" s="1" t="s">
        <v>589</v>
      </c>
      <c r="C1301">
        <v>2015</v>
      </c>
      <c r="D1301" s="15">
        <f>DATE(cars[[#This Row],[year_1]],1,1)</f>
        <v>42005</v>
      </c>
      <c r="E1301" t="s">
        <v>29</v>
      </c>
      <c r="F1301" s="4">
        <v>115</v>
      </c>
      <c r="G1301">
        <v>4</v>
      </c>
      <c r="H1301" t="s">
        <v>18</v>
      </c>
      <c r="I1301" t="s">
        <v>30</v>
      </c>
      <c r="J1301">
        <v>4</v>
      </c>
      <c r="K1301" t="s">
        <v>49</v>
      </c>
      <c r="L1301" t="s">
        <v>31</v>
      </c>
      <c r="M1301" t="s">
        <v>32</v>
      </c>
      <c r="N1301">
        <v>34</v>
      </c>
      <c r="O1301">
        <v>25</v>
      </c>
      <c r="P1301">
        <v>873</v>
      </c>
      <c r="Q1301">
        <v>16215</v>
      </c>
    </row>
    <row r="1302" spans="1:17" x14ac:dyDescent="0.25">
      <c r="A1302" t="s">
        <v>220</v>
      </c>
      <c r="B1302" s="1" t="s">
        <v>589</v>
      </c>
      <c r="C1302">
        <v>2015</v>
      </c>
      <c r="D1302" s="15">
        <f>DATE(cars[[#This Row],[year_1]],1,1)</f>
        <v>42005</v>
      </c>
      <c r="E1302" t="s">
        <v>29</v>
      </c>
      <c r="F1302" s="4">
        <v>115</v>
      </c>
      <c r="G1302">
        <v>4</v>
      </c>
      <c r="H1302" t="s">
        <v>18</v>
      </c>
      <c r="I1302" t="s">
        <v>30</v>
      </c>
      <c r="J1302">
        <v>4</v>
      </c>
      <c r="K1302" t="s">
        <v>49</v>
      </c>
      <c r="L1302" t="s">
        <v>31</v>
      </c>
      <c r="M1302" t="s">
        <v>32</v>
      </c>
      <c r="N1302">
        <v>34</v>
      </c>
      <c r="O1302">
        <v>25</v>
      </c>
      <c r="P1302">
        <v>873</v>
      </c>
      <c r="Q1302">
        <v>17325</v>
      </c>
    </row>
    <row r="1303" spans="1:17" x14ac:dyDescent="0.25">
      <c r="A1303" t="s">
        <v>220</v>
      </c>
      <c r="B1303" s="1" t="s">
        <v>589</v>
      </c>
      <c r="C1303">
        <v>2015</v>
      </c>
      <c r="D1303" s="15">
        <f>DATE(cars[[#This Row],[year_1]],1,1)</f>
        <v>42005</v>
      </c>
      <c r="E1303" t="s">
        <v>29</v>
      </c>
      <c r="F1303" s="4">
        <v>115</v>
      </c>
      <c r="G1303">
        <v>4</v>
      </c>
      <c r="H1303" t="s">
        <v>18</v>
      </c>
      <c r="I1303" t="s">
        <v>30</v>
      </c>
      <c r="J1303">
        <v>4</v>
      </c>
      <c r="K1303" t="s">
        <v>49</v>
      </c>
      <c r="L1303" t="s">
        <v>31</v>
      </c>
      <c r="M1303" t="s">
        <v>32</v>
      </c>
      <c r="N1303">
        <v>34</v>
      </c>
      <c r="O1303">
        <v>25</v>
      </c>
      <c r="P1303">
        <v>873</v>
      </c>
      <c r="Q1303">
        <v>18320</v>
      </c>
    </row>
    <row r="1304" spans="1:17" x14ac:dyDescent="0.25">
      <c r="A1304" t="s">
        <v>47</v>
      </c>
      <c r="B1304" s="1" t="s">
        <v>349</v>
      </c>
      <c r="C1304">
        <v>2012</v>
      </c>
      <c r="D1304" s="15">
        <f>DATE(cars[[#This Row],[year_1]],1,1)</f>
        <v>40909</v>
      </c>
      <c r="E1304" t="s">
        <v>29</v>
      </c>
      <c r="F1304" s="4">
        <v>122</v>
      </c>
      <c r="G1304">
        <v>4</v>
      </c>
      <c r="H1304" t="s">
        <v>18</v>
      </c>
      <c r="I1304" t="s">
        <v>30</v>
      </c>
      <c r="J1304">
        <v>4</v>
      </c>
      <c r="K1304" t="s">
        <v>49</v>
      </c>
      <c r="L1304" t="s">
        <v>21</v>
      </c>
      <c r="M1304" t="s">
        <v>35</v>
      </c>
      <c r="N1304">
        <v>30</v>
      </c>
      <c r="O1304">
        <v>25</v>
      </c>
      <c r="P1304">
        <v>2009</v>
      </c>
      <c r="Q1304">
        <v>14980</v>
      </c>
    </row>
    <row r="1305" spans="1:17" x14ac:dyDescent="0.25">
      <c r="A1305" t="s">
        <v>47</v>
      </c>
      <c r="B1305" s="1" t="s">
        <v>349</v>
      </c>
      <c r="C1305">
        <v>2012</v>
      </c>
      <c r="D1305" s="15">
        <f>DATE(cars[[#This Row],[year_1]],1,1)</f>
        <v>40909</v>
      </c>
      <c r="E1305" t="s">
        <v>29</v>
      </c>
      <c r="F1305" s="4">
        <v>122</v>
      </c>
      <c r="G1305">
        <v>4</v>
      </c>
      <c r="H1305" t="s">
        <v>18</v>
      </c>
      <c r="I1305" t="s">
        <v>30</v>
      </c>
      <c r="J1305">
        <v>4</v>
      </c>
      <c r="K1305" t="s">
        <v>49</v>
      </c>
      <c r="L1305" t="s">
        <v>21</v>
      </c>
      <c r="M1305" t="s">
        <v>35</v>
      </c>
      <c r="N1305">
        <v>30</v>
      </c>
      <c r="O1305">
        <v>25</v>
      </c>
      <c r="P1305">
        <v>2009</v>
      </c>
      <c r="Q1305">
        <v>16580</v>
      </c>
    </row>
    <row r="1306" spans="1:17" x14ac:dyDescent="0.25">
      <c r="A1306" t="s">
        <v>47</v>
      </c>
      <c r="B1306" s="1" t="s">
        <v>349</v>
      </c>
      <c r="C1306">
        <v>2013</v>
      </c>
      <c r="D1306" s="15">
        <f>DATE(cars[[#This Row],[year_1]],1,1)</f>
        <v>41275</v>
      </c>
      <c r="E1306" t="s">
        <v>29</v>
      </c>
      <c r="F1306" s="4">
        <v>122</v>
      </c>
      <c r="G1306">
        <v>4</v>
      </c>
      <c r="H1306" t="s">
        <v>18</v>
      </c>
      <c r="I1306" t="s">
        <v>30</v>
      </c>
      <c r="J1306">
        <v>4</v>
      </c>
      <c r="K1306" t="s">
        <v>49</v>
      </c>
      <c r="L1306" t="s">
        <v>21</v>
      </c>
      <c r="M1306" t="s">
        <v>35</v>
      </c>
      <c r="N1306">
        <v>30</v>
      </c>
      <c r="O1306">
        <v>25</v>
      </c>
      <c r="P1306">
        <v>2009</v>
      </c>
      <c r="Q1306">
        <v>16760</v>
      </c>
    </row>
    <row r="1307" spans="1:17" x14ac:dyDescent="0.25">
      <c r="A1307" t="s">
        <v>47</v>
      </c>
      <c r="B1307" s="1" t="s">
        <v>349</v>
      </c>
      <c r="C1307">
        <v>2014</v>
      </c>
      <c r="D1307" s="15">
        <f>DATE(cars[[#This Row],[year_1]],1,1)</f>
        <v>41640</v>
      </c>
      <c r="E1307" t="s">
        <v>29</v>
      </c>
      <c r="F1307" s="4">
        <v>122</v>
      </c>
      <c r="G1307">
        <v>4</v>
      </c>
      <c r="H1307" t="s">
        <v>18</v>
      </c>
      <c r="I1307" t="s">
        <v>30</v>
      </c>
      <c r="J1307">
        <v>4</v>
      </c>
      <c r="K1307" t="s">
        <v>49</v>
      </c>
      <c r="L1307" t="s">
        <v>21</v>
      </c>
      <c r="M1307" t="s">
        <v>35</v>
      </c>
      <c r="N1307">
        <v>30</v>
      </c>
      <c r="O1307">
        <v>25</v>
      </c>
      <c r="P1307">
        <v>2009</v>
      </c>
      <c r="Q1307">
        <v>16900</v>
      </c>
    </row>
    <row r="1308" spans="1:17" x14ac:dyDescent="0.25">
      <c r="A1308" t="s">
        <v>146</v>
      </c>
      <c r="B1308" s="1" t="s">
        <v>285</v>
      </c>
      <c r="C1308">
        <v>1995</v>
      </c>
      <c r="D1308" s="15">
        <f>DATE(cars[[#This Row],[year_1]],1,1)</f>
        <v>34700</v>
      </c>
      <c r="E1308" t="s">
        <v>29</v>
      </c>
      <c r="F1308" s="4">
        <v>125</v>
      </c>
      <c r="G1308">
        <v>4</v>
      </c>
      <c r="H1308" t="s">
        <v>18</v>
      </c>
      <c r="I1308" t="s">
        <v>30</v>
      </c>
      <c r="J1308">
        <v>2</v>
      </c>
      <c r="K1308" t="s">
        <v>49</v>
      </c>
      <c r="L1308" t="s">
        <v>21</v>
      </c>
      <c r="M1308" t="s">
        <v>22</v>
      </c>
      <c r="N1308">
        <v>32</v>
      </c>
      <c r="O1308">
        <v>25</v>
      </c>
      <c r="P1308">
        <v>2202</v>
      </c>
      <c r="Q1308">
        <v>2000</v>
      </c>
    </row>
    <row r="1309" spans="1:17" x14ac:dyDescent="0.25">
      <c r="A1309" t="s">
        <v>199</v>
      </c>
      <c r="B1309" s="1" t="s">
        <v>704</v>
      </c>
      <c r="C1309">
        <v>2003</v>
      </c>
      <c r="D1309" s="15">
        <f>DATE(cars[[#This Row],[year_1]],1,1)</f>
        <v>37622</v>
      </c>
      <c r="E1309" t="s">
        <v>29</v>
      </c>
      <c r="F1309" s="4">
        <v>132</v>
      </c>
      <c r="G1309">
        <v>4</v>
      </c>
      <c r="H1309" t="s">
        <v>18</v>
      </c>
      <c r="I1309" t="s">
        <v>30</v>
      </c>
      <c r="J1309">
        <v>4</v>
      </c>
      <c r="K1309" t="s">
        <v>49</v>
      </c>
      <c r="L1309" t="s">
        <v>21</v>
      </c>
      <c r="M1309" t="s">
        <v>32</v>
      </c>
      <c r="N1309">
        <v>32</v>
      </c>
      <c r="O1309">
        <v>25</v>
      </c>
      <c r="P1309">
        <v>1851</v>
      </c>
      <c r="Q1309">
        <v>13030</v>
      </c>
    </row>
    <row r="1310" spans="1:17" x14ac:dyDescent="0.25">
      <c r="A1310" t="s">
        <v>199</v>
      </c>
      <c r="B1310" s="1" t="s">
        <v>704</v>
      </c>
      <c r="C1310">
        <v>2003</v>
      </c>
      <c r="D1310" s="15">
        <f>DATE(cars[[#This Row],[year_1]],1,1)</f>
        <v>37622</v>
      </c>
      <c r="E1310" t="s">
        <v>29</v>
      </c>
      <c r="F1310" s="4">
        <v>132</v>
      </c>
      <c r="G1310">
        <v>4</v>
      </c>
      <c r="H1310" t="s">
        <v>18</v>
      </c>
      <c r="I1310" t="s">
        <v>30</v>
      </c>
      <c r="J1310">
        <v>4</v>
      </c>
      <c r="K1310" t="s">
        <v>49</v>
      </c>
      <c r="L1310" t="s">
        <v>21</v>
      </c>
      <c r="M1310" t="s">
        <v>32</v>
      </c>
      <c r="N1310">
        <v>32</v>
      </c>
      <c r="O1310">
        <v>25</v>
      </c>
      <c r="P1310">
        <v>1851</v>
      </c>
      <c r="Q1310">
        <v>15340</v>
      </c>
    </row>
    <row r="1311" spans="1:17" x14ac:dyDescent="0.25">
      <c r="A1311" t="s">
        <v>199</v>
      </c>
      <c r="B1311" s="1" t="s">
        <v>704</v>
      </c>
      <c r="C1311">
        <v>2004</v>
      </c>
      <c r="D1311" s="15">
        <f>DATE(cars[[#This Row],[year_1]],1,1)</f>
        <v>37987</v>
      </c>
      <c r="E1311" t="s">
        <v>29</v>
      </c>
      <c r="F1311" s="4">
        <v>132</v>
      </c>
      <c r="G1311">
        <v>4</v>
      </c>
      <c r="H1311" t="s">
        <v>18</v>
      </c>
      <c r="I1311" t="s">
        <v>30</v>
      </c>
      <c r="J1311">
        <v>4</v>
      </c>
      <c r="K1311" t="s">
        <v>49</v>
      </c>
      <c r="L1311" t="s">
        <v>21</v>
      </c>
      <c r="M1311" t="s">
        <v>32</v>
      </c>
      <c r="N1311">
        <v>32</v>
      </c>
      <c r="O1311">
        <v>25</v>
      </c>
      <c r="P1311">
        <v>1851</v>
      </c>
      <c r="Q1311">
        <v>15800</v>
      </c>
    </row>
    <row r="1312" spans="1:17" x14ac:dyDescent="0.25">
      <c r="A1312" t="s">
        <v>199</v>
      </c>
      <c r="B1312" s="1" t="s">
        <v>704</v>
      </c>
      <c r="C1312">
        <v>2004</v>
      </c>
      <c r="D1312" s="15">
        <f>DATE(cars[[#This Row],[year_1]],1,1)</f>
        <v>37987</v>
      </c>
      <c r="E1312" t="s">
        <v>29</v>
      </c>
      <c r="F1312" s="4">
        <v>132</v>
      </c>
      <c r="G1312">
        <v>4</v>
      </c>
      <c r="H1312" t="s">
        <v>18</v>
      </c>
      <c r="I1312" t="s">
        <v>30</v>
      </c>
      <c r="J1312">
        <v>4</v>
      </c>
      <c r="K1312" t="s">
        <v>49</v>
      </c>
      <c r="L1312" t="s">
        <v>21</v>
      </c>
      <c r="M1312" t="s">
        <v>32</v>
      </c>
      <c r="N1312">
        <v>32</v>
      </c>
      <c r="O1312">
        <v>25</v>
      </c>
      <c r="P1312">
        <v>1851</v>
      </c>
      <c r="Q1312">
        <v>13490</v>
      </c>
    </row>
    <row r="1313" spans="1:17" x14ac:dyDescent="0.25">
      <c r="A1313" t="s">
        <v>199</v>
      </c>
      <c r="B1313" s="1" t="s">
        <v>704</v>
      </c>
      <c r="C1313">
        <v>2005</v>
      </c>
      <c r="D1313" s="15">
        <f>DATE(cars[[#This Row],[year_1]],1,1)</f>
        <v>38353</v>
      </c>
      <c r="E1313" t="s">
        <v>29</v>
      </c>
      <c r="F1313" s="4">
        <v>132</v>
      </c>
      <c r="G1313">
        <v>4</v>
      </c>
      <c r="H1313" t="s">
        <v>18</v>
      </c>
      <c r="I1313" t="s">
        <v>30</v>
      </c>
      <c r="J1313">
        <v>4</v>
      </c>
      <c r="K1313" t="s">
        <v>49</v>
      </c>
      <c r="L1313" t="s">
        <v>21</v>
      </c>
      <c r="M1313" t="s">
        <v>32</v>
      </c>
      <c r="N1313">
        <v>32</v>
      </c>
      <c r="O1313">
        <v>25</v>
      </c>
      <c r="P1313">
        <v>1851</v>
      </c>
      <c r="Q1313">
        <v>16110</v>
      </c>
    </row>
    <row r="1314" spans="1:17" x14ac:dyDescent="0.25">
      <c r="A1314" t="s">
        <v>199</v>
      </c>
      <c r="B1314" s="1" t="s">
        <v>704</v>
      </c>
      <c r="C1314">
        <v>2005</v>
      </c>
      <c r="D1314" s="15">
        <f>DATE(cars[[#This Row],[year_1]],1,1)</f>
        <v>38353</v>
      </c>
      <c r="E1314" t="s">
        <v>29</v>
      </c>
      <c r="F1314" s="4">
        <v>132</v>
      </c>
      <c r="G1314">
        <v>4</v>
      </c>
      <c r="H1314" t="s">
        <v>18</v>
      </c>
      <c r="I1314" t="s">
        <v>30</v>
      </c>
      <c r="J1314">
        <v>4</v>
      </c>
      <c r="K1314" t="s">
        <v>49</v>
      </c>
      <c r="L1314" t="s">
        <v>21</v>
      </c>
      <c r="M1314" t="s">
        <v>32</v>
      </c>
      <c r="N1314">
        <v>32</v>
      </c>
      <c r="O1314">
        <v>25</v>
      </c>
      <c r="P1314">
        <v>1851</v>
      </c>
      <c r="Q1314">
        <v>13800</v>
      </c>
    </row>
    <row r="1315" spans="1:17" x14ac:dyDescent="0.25">
      <c r="A1315" t="s">
        <v>88</v>
      </c>
      <c r="B1315" s="1" t="s">
        <v>659</v>
      </c>
      <c r="C1315">
        <v>2011</v>
      </c>
      <c r="D1315" s="15">
        <f>DATE(cars[[#This Row],[year_1]],1,1)</f>
        <v>40544</v>
      </c>
      <c r="E1315" t="s">
        <v>29</v>
      </c>
      <c r="F1315" s="4">
        <v>132</v>
      </c>
      <c r="G1315">
        <v>4</v>
      </c>
      <c r="H1315" t="s">
        <v>33</v>
      </c>
      <c r="I1315" t="s">
        <v>30</v>
      </c>
      <c r="J1315">
        <v>4</v>
      </c>
      <c r="K1315" t="s">
        <v>53</v>
      </c>
      <c r="L1315" t="s">
        <v>21</v>
      </c>
      <c r="M1315" t="s">
        <v>54</v>
      </c>
      <c r="N1315">
        <v>32</v>
      </c>
      <c r="O1315">
        <v>25</v>
      </c>
      <c r="P1315">
        <v>2031</v>
      </c>
      <c r="Q1315">
        <v>19685</v>
      </c>
    </row>
    <row r="1316" spans="1:17" x14ac:dyDescent="0.25">
      <c r="A1316" t="s">
        <v>88</v>
      </c>
      <c r="B1316" s="1" t="s">
        <v>659</v>
      </c>
      <c r="C1316">
        <v>2012</v>
      </c>
      <c r="D1316" s="15">
        <f>DATE(cars[[#This Row],[year_1]],1,1)</f>
        <v>40909</v>
      </c>
      <c r="E1316" t="s">
        <v>29</v>
      </c>
      <c r="F1316" s="4">
        <v>132</v>
      </c>
      <c r="G1316">
        <v>4</v>
      </c>
      <c r="H1316" t="s">
        <v>33</v>
      </c>
      <c r="I1316" t="s">
        <v>30</v>
      </c>
      <c r="J1316">
        <v>4</v>
      </c>
      <c r="K1316" t="s">
        <v>53</v>
      </c>
      <c r="L1316" t="s">
        <v>21</v>
      </c>
      <c r="M1316" t="s">
        <v>54</v>
      </c>
      <c r="N1316">
        <v>32</v>
      </c>
      <c r="O1316">
        <v>25</v>
      </c>
      <c r="P1316">
        <v>2031</v>
      </c>
      <c r="Q1316">
        <v>19685</v>
      </c>
    </row>
    <row r="1317" spans="1:17" x14ac:dyDescent="0.25">
      <c r="A1317" t="s">
        <v>88</v>
      </c>
      <c r="B1317" s="1" t="s">
        <v>659</v>
      </c>
      <c r="C1317">
        <v>2013</v>
      </c>
      <c r="D1317" s="15">
        <f>DATE(cars[[#This Row],[year_1]],1,1)</f>
        <v>41275</v>
      </c>
      <c r="E1317" t="s">
        <v>29</v>
      </c>
      <c r="F1317" s="4">
        <v>132</v>
      </c>
      <c r="G1317">
        <v>4</v>
      </c>
      <c r="H1317" t="s">
        <v>33</v>
      </c>
      <c r="I1317" t="s">
        <v>30</v>
      </c>
      <c r="J1317">
        <v>4</v>
      </c>
      <c r="K1317" t="s">
        <v>53</v>
      </c>
      <c r="L1317" t="s">
        <v>21</v>
      </c>
      <c r="M1317" t="s">
        <v>54</v>
      </c>
      <c r="N1317">
        <v>32</v>
      </c>
      <c r="O1317">
        <v>25</v>
      </c>
      <c r="P1317">
        <v>2031</v>
      </c>
      <c r="Q1317">
        <v>20115</v>
      </c>
    </row>
    <row r="1318" spans="1:17" x14ac:dyDescent="0.25">
      <c r="A1318" t="s">
        <v>264</v>
      </c>
      <c r="B1318" s="1" t="s">
        <v>405</v>
      </c>
      <c r="C1318">
        <v>2015</v>
      </c>
      <c r="D1318" s="15">
        <f>DATE(cars[[#This Row],[year_1]],1,1)</f>
        <v>42005</v>
      </c>
      <c r="E1318" t="s">
        <v>29</v>
      </c>
      <c r="F1318" s="4">
        <v>138</v>
      </c>
      <c r="G1318">
        <v>4</v>
      </c>
      <c r="H1318" t="s">
        <v>33</v>
      </c>
      <c r="I1318" t="s">
        <v>30</v>
      </c>
      <c r="J1318">
        <v>4</v>
      </c>
      <c r="K1318" t="s">
        <v>101</v>
      </c>
      <c r="L1318" t="s">
        <v>21</v>
      </c>
      <c r="M1318" t="s">
        <v>90</v>
      </c>
      <c r="N1318">
        <v>33</v>
      </c>
      <c r="O1318">
        <v>25</v>
      </c>
      <c r="P1318">
        <v>155</v>
      </c>
      <c r="Q1318">
        <v>29435</v>
      </c>
    </row>
    <row r="1319" spans="1:17" x14ac:dyDescent="0.25">
      <c r="A1319" t="s">
        <v>264</v>
      </c>
      <c r="B1319" s="1" t="s">
        <v>405</v>
      </c>
      <c r="C1319">
        <v>2015</v>
      </c>
      <c r="D1319" s="15">
        <f>DATE(cars[[#This Row],[year_1]],1,1)</f>
        <v>42005</v>
      </c>
      <c r="E1319" t="s">
        <v>29</v>
      </c>
      <c r="F1319" s="4">
        <v>138</v>
      </c>
      <c r="G1319">
        <v>4</v>
      </c>
      <c r="H1319" t="s">
        <v>33</v>
      </c>
      <c r="I1319" t="s">
        <v>30</v>
      </c>
      <c r="J1319">
        <v>4</v>
      </c>
      <c r="K1319" t="s">
        <v>101</v>
      </c>
      <c r="L1319" t="s">
        <v>21</v>
      </c>
      <c r="M1319" t="s">
        <v>90</v>
      </c>
      <c r="N1319">
        <v>33</v>
      </c>
      <c r="O1319">
        <v>25</v>
      </c>
      <c r="P1319">
        <v>155</v>
      </c>
      <c r="Q1319">
        <v>27950</v>
      </c>
    </row>
    <row r="1320" spans="1:17" x14ac:dyDescent="0.25">
      <c r="A1320" t="s">
        <v>264</v>
      </c>
      <c r="B1320" s="1" t="s">
        <v>405</v>
      </c>
      <c r="C1320">
        <v>2015</v>
      </c>
      <c r="D1320" s="15">
        <f>DATE(cars[[#This Row],[year_1]],1,1)</f>
        <v>42005</v>
      </c>
      <c r="E1320" t="s">
        <v>29</v>
      </c>
      <c r="F1320" s="4">
        <v>138</v>
      </c>
      <c r="G1320">
        <v>4</v>
      </c>
      <c r="H1320" t="s">
        <v>33</v>
      </c>
      <c r="I1320" t="s">
        <v>30</v>
      </c>
      <c r="J1320">
        <v>4</v>
      </c>
      <c r="K1320" t="s">
        <v>101</v>
      </c>
      <c r="L1320" t="s">
        <v>21</v>
      </c>
      <c r="M1320" t="s">
        <v>90</v>
      </c>
      <c r="N1320">
        <v>33</v>
      </c>
      <c r="O1320">
        <v>25</v>
      </c>
      <c r="P1320">
        <v>155</v>
      </c>
      <c r="Q1320">
        <v>24065</v>
      </c>
    </row>
    <row r="1321" spans="1:17" x14ac:dyDescent="0.25">
      <c r="A1321" t="s">
        <v>264</v>
      </c>
      <c r="B1321" s="1" t="s">
        <v>405</v>
      </c>
      <c r="C1321">
        <v>2015</v>
      </c>
      <c r="D1321" s="15">
        <f>DATE(cars[[#This Row],[year_1]],1,1)</f>
        <v>42005</v>
      </c>
      <c r="E1321" t="s">
        <v>29</v>
      </c>
      <c r="F1321" s="4">
        <v>138</v>
      </c>
      <c r="G1321">
        <v>4</v>
      </c>
      <c r="H1321" t="s">
        <v>33</v>
      </c>
      <c r="I1321" t="s">
        <v>30</v>
      </c>
      <c r="J1321">
        <v>4</v>
      </c>
      <c r="K1321" t="s">
        <v>101</v>
      </c>
      <c r="L1321" t="s">
        <v>21</v>
      </c>
      <c r="M1321" t="s">
        <v>90</v>
      </c>
      <c r="N1321">
        <v>33</v>
      </c>
      <c r="O1321">
        <v>25</v>
      </c>
      <c r="P1321">
        <v>155</v>
      </c>
      <c r="Q1321">
        <v>26155</v>
      </c>
    </row>
    <row r="1322" spans="1:17" x14ac:dyDescent="0.25">
      <c r="A1322" t="s">
        <v>264</v>
      </c>
      <c r="B1322" s="1" t="s">
        <v>405</v>
      </c>
      <c r="C1322">
        <v>2016</v>
      </c>
      <c r="D1322" s="15">
        <f>DATE(cars[[#This Row],[year_1]],1,1)</f>
        <v>42370</v>
      </c>
      <c r="E1322" t="s">
        <v>29</v>
      </c>
      <c r="F1322" s="4">
        <v>138</v>
      </c>
      <c r="G1322">
        <v>4</v>
      </c>
      <c r="H1322" t="s">
        <v>33</v>
      </c>
      <c r="I1322" t="s">
        <v>30</v>
      </c>
      <c r="J1322">
        <v>4</v>
      </c>
      <c r="K1322" t="s">
        <v>101</v>
      </c>
      <c r="L1322" t="s">
        <v>21</v>
      </c>
      <c r="M1322" t="s">
        <v>90</v>
      </c>
      <c r="N1322">
        <v>33</v>
      </c>
      <c r="O1322">
        <v>25</v>
      </c>
      <c r="P1322">
        <v>155</v>
      </c>
      <c r="Q1322">
        <v>28300</v>
      </c>
    </row>
    <row r="1323" spans="1:17" x14ac:dyDescent="0.25">
      <c r="A1323" t="s">
        <v>264</v>
      </c>
      <c r="B1323" s="1" t="s">
        <v>405</v>
      </c>
      <c r="C1323">
        <v>2016</v>
      </c>
      <c r="D1323" s="15">
        <f>DATE(cars[[#This Row],[year_1]],1,1)</f>
        <v>42370</v>
      </c>
      <c r="E1323" t="s">
        <v>29</v>
      </c>
      <c r="F1323" s="4">
        <v>138</v>
      </c>
      <c r="G1323">
        <v>4</v>
      </c>
      <c r="H1323" t="s">
        <v>33</v>
      </c>
      <c r="I1323" t="s">
        <v>30</v>
      </c>
      <c r="J1323">
        <v>4</v>
      </c>
      <c r="K1323" t="s">
        <v>101</v>
      </c>
      <c r="L1323" t="s">
        <v>21</v>
      </c>
      <c r="M1323" t="s">
        <v>90</v>
      </c>
      <c r="N1323">
        <v>33</v>
      </c>
      <c r="O1323">
        <v>25</v>
      </c>
      <c r="P1323">
        <v>155</v>
      </c>
      <c r="Q1323">
        <v>29785</v>
      </c>
    </row>
    <row r="1324" spans="1:17" x14ac:dyDescent="0.25">
      <c r="A1324" t="s">
        <v>264</v>
      </c>
      <c r="B1324" s="1" t="s">
        <v>405</v>
      </c>
      <c r="C1324">
        <v>2016</v>
      </c>
      <c r="D1324" s="15">
        <f>DATE(cars[[#This Row],[year_1]],1,1)</f>
        <v>42370</v>
      </c>
      <c r="E1324" t="s">
        <v>29</v>
      </c>
      <c r="F1324" s="4">
        <v>138</v>
      </c>
      <c r="G1324">
        <v>4</v>
      </c>
      <c r="H1324" t="s">
        <v>33</v>
      </c>
      <c r="I1324" t="s">
        <v>30</v>
      </c>
      <c r="J1324">
        <v>4</v>
      </c>
      <c r="K1324" t="s">
        <v>101</v>
      </c>
      <c r="L1324" t="s">
        <v>21</v>
      </c>
      <c r="M1324" t="s">
        <v>90</v>
      </c>
      <c r="N1324">
        <v>33</v>
      </c>
      <c r="O1324">
        <v>25</v>
      </c>
      <c r="P1324">
        <v>155</v>
      </c>
      <c r="Q1324">
        <v>24065</v>
      </c>
    </row>
    <row r="1325" spans="1:17" x14ac:dyDescent="0.25">
      <c r="A1325" t="s">
        <v>264</v>
      </c>
      <c r="B1325" s="1" t="s">
        <v>405</v>
      </c>
      <c r="C1325">
        <v>2016</v>
      </c>
      <c r="D1325" s="15">
        <f>DATE(cars[[#This Row],[year_1]],1,1)</f>
        <v>42370</v>
      </c>
      <c r="E1325" t="s">
        <v>29</v>
      </c>
      <c r="F1325" s="4">
        <v>138</v>
      </c>
      <c r="G1325">
        <v>4</v>
      </c>
      <c r="H1325" t="s">
        <v>33</v>
      </c>
      <c r="I1325" t="s">
        <v>30</v>
      </c>
      <c r="J1325">
        <v>4</v>
      </c>
      <c r="K1325" t="s">
        <v>101</v>
      </c>
      <c r="L1325" t="s">
        <v>21</v>
      </c>
      <c r="M1325" t="s">
        <v>90</v>
      </c>
      <c r="N1325">
        <v>33</v>
      </c>
      <c r="O1325">
        <v>25</v>
      </c>
      <c r="P1325">
        <v>155</v>
      </c>
      <c r="Q1325">
        <v>26355</v>
      </c>
    </row>
    <row r="1326" spans="1:17" x14ac:dyDescent="0.25">
      <c r="A1326" t="s">
        <v>264</v>
      </c>
      <c r="B1326" s="1" t="s">
        <v>405</v>
      </c>
      <c r="C1326">
        <v>2017</v>
      </c>
      <c r="D1326" s="15">
        <f>DATE(cars[[#This Row],[year_1]],1,1)</f>
        <v>42736</v>
      </c>
      <c r="E1326" t="s">
        <v>29</v>
      </c>
      <c r="F1326" s="4">
        <v>138</v>
      </c>
      <c r="G1326">
        <v>4</v>
      </c>
      <c r="H1326" t="s">
        <v>33</v>
      </c>
      <c r="I1326" t="s">
        <v>30</v>
      </c>
      <c r="J1326">
        <v>4</v>
      </c>
      <c r="K1326" t="s">
        <v>101</v>
      </c>
      <c r="L1326" t="s">
        <v>21</v>
      </c>
      <c r="M1326" t="s">
        <v>90</v>
      </c>
      <c r="N1326">
        <v>33</v>
      </c>
      <c r="O1326">
        <v>25</v>
      </c>
      <c r="P1326">
        <v>155</v>
      </c>
      <c r="Q1326">
        <v>26865</v>
      </c>
    </row>
    <row r="1327" spans="1:17" x14ac:dyDescent="0.25">
      <c r="A1327" t="s">
        <v>264</v>
      </c>
      <c r="B1327" s="1" t="s">
        <v>405</v>
      </c>
      <c r="C1327">
        <v>2017</v>
      </c>
      <c r="D1327" s="15">
        <f>DATE(cars[[#This Row],[year_1]],1,1)</f>
        <v>42736</v>
      </c>
      <c r="E1327" t="s">
        <v>29</v>
      </c>
      <c r="F1327" s="4">
        <v>138</v>
      </c>
      <c r="G1327">
        <v>4</v>
      </c>
      <c r="H1327" t="s">
        <v>33</v>
      </c>
      <c r="I1327" t="s">
        <v>30</v>
      </c>
      <c r="J1327">
        <v>4</v>
      </c>
      <c r="K1327" t="s">
        <v>101</v>
      </c>
      <c r="L1327" t="s">
        <v>21</v>
      </c>
      <c r="M1327" t="s">
        <v>90</v>
      </c>
      <c r="N1327">
        <v>33</v>
      </c>
      <c r="O1327">
        <v>25</v>
      </c>
      <c r="P1327">
        <v>155</v>
      </c>
      <c r="Q1327">
        <v>30465</v>
      </c>
    </row>
    <row r="1328" spans="1:17" x14ac:dyDescent="0.25">
      <c r="A1328" t="s">
        <v>264</v>
      </c>
      <c r="B1328" s="1" t="s">
        <v>405</v>
      </c>
      <c r="C1328">
        <v>2017</v>
      </c>
      <c r="D1328" s="15">
        <f>DATE(cars[[#This Row],[year_1]],1,1)</f>
        <v>42736</v>
      </c>
      <c r="E1328" t="s">
        <v>29</v>
      </c>
      <c r="F1328" s="4">
        <v>138</v>
      </c>
      <c r="G1328">
        <v>4</v>
      </c>
      <c r="H1328" t="s">
        <v>33</v>
      </c>
      <c r="I1328" t="s">
        <v>30</v>
      </c>
      <c r="J1328">
        <v>4</v>
      </c>
      <c r="K1328" t="s">
        <v>101</v>
      </c>
      <c r="L1328" t="s">
        <v>21</v>
      </c>
      <c r="M1328" t="s">
        <v>90</v>
      </c>
      <c r="N1328">
        <v>33</v>
      </c>
      <c r="O1328">
        <v>25</v>
      </c>
      <c r="P1328">
        <v>155</v>
      </c>
      <c r="Q1328">
        <v>24365</v>
      </c>
    </row>
    <row r="1329" spans="1:17" x14ac:dyDescent="0.25">
      <c r="A1329" t="s">
        <v>264</v>
      </c>
      <c r="B1329" s="1" t="s">
        <v>405</v>
      </c>
      <c r="C1329">
        <v>2017</v>
      </c>
      <c r="D1329" s="15">
        <f>DATE(cars[[#This Row],[year_1]],1,1)</f>
        <v>42736</v>
      </c>
      <c r="E1329" t="s">
        <v>29</v>
      </c>
      <c r="F1329" s="4">
        <v>138</v>
      </c>
      <c r="G1329">
        <v>4</v>
      </c>
      <c r="H1329" t="s">
        <v>33</v>
      </c>
      <c r="I1329" t="s">
        <v>30</v>
      </c>
      <c r="J1329">
        <v>4</v>
      </c>
      <c r="K1329" t="s">
        <v>101</v>
      </c>
      <c r="L1329" t="s">
        <v>21</v>
      </c>
      <c r="M1329" t="s">
        <v>90</v>
      </c>
      <c r="N1329">
        <v>33</v>
      </c>
      <c r="O1329">
        <v>25</v>
      </c>
      <c r="P1329">
        <v>155</v>
      </c>
      <c r="Q1329">
        <v>29065</v>
      </c>
    </row>
    <row r="1330" spans="1:17" x14ac:dyDescent="0.25">
      <c r="A1330" t="s">
        <v>186</v>
      </c>
      <c r="B1330" s="1" t="s">
        <v>336</v>
      </c>
      <c r="C1330">
        <v>2016</v>
      </c>
      <c r="D1330" s="15">
        <f>DATE(cars[[#This Row],[year_1]],1,1)</f>
        <v>42370</v>
      </c>
      <c r="E1330" t="s">
        <v>29</v>
      </c>
      <c r="F1330" s="4">
        <v>138</v>
      </c>
      <c r="G1330">
        <v>4</v>
      </c>
      <c r="H1330" t="s">
        <v>18</v>
      </c>
      <c r="I1330" t="s">
        <v>30</v>
      </c>
      <c r="J1330">
        <v>4</v>
      </c>
      <c r="K1330" t="s">
        <v>49</v>
      </c>
      <c r="L1330" t="s">
        <v>31</v>
      </c>
      <c r="M1330" t="s">
        <v>32</v>
      </c>
      <c r="N1330">
        <v>36</v>
      </c>
      <c r="O1330">
        <v>25</v>
      </c>
      <c r="P1330">
        <v>1385</v>
      </c>
      <c r="Q1330">
        <v>17845</v>
      </c>
    </row>
    <row r="1331" spans="1:17" x14ac:dyDescent="0.25">
      <c r="A1331" t="s">
        <v>186</v>
      </c>
      <c r="B1331" s="1" t="s">
        <v>336</v>
      </c>
      <c r="C1331">
        <v>2016</v>
      </c>
      <c r="D1331" s="15">
        <f>DATE(cars[[#This Row],[year_1]],1,1)</f>
        <v>42370</v>
      </c>
      <c r="E1331" t="s">
        <v>29</v>
      </c>
      <c r="F1331" s="4">
        <v>138</v>
      </c>
      <c r="G1331">
        <v>4</v>
      </c>
      <c r="H1331" t="s">
        <v>18</v>
      </c>
      <c r="I1331" t="s">
        <v>30</v>
      </c>
      <c r="J1331">
        <v>4</v>
      </c>
      <c r="K1331" t="s">
        <v>49</v>
      </c>
      <c r="L1331" t="s">
        <v>31</v>
      </c>
      <c r="M1331" t="s">
        <v>32</v>
      </c>
      <c r="N1331">
        <v>36</v>
      </c>
      <c r="O1331">
        <v>25</v>
      </c>
      <c r="P1331">
        <v>1385</v>
      </c>
      <c r="Q1331">
        <v>16120</v>
      </c>
    </row>
    <row r="1332" spans="1:17" x14ac:dyDescent="0.25">
      <c r="A1332" t="s">
        <v>186</v>
      </c>
      <c r="B1332" s="1" t="s">
        <v>337</v>
      </c>
      <c r="C1332">
        <v>2015</v>
      </c>
      <c r="D1332" s="15">
        <f>DATE(cars[[#This Row],[year_1]],1,1)</f>
        <v>42005</v>
      </c>
      <c r="E1332" t="s">
        <v>29</v>
      </c>
      <c r="F1332" s="4">
        <v>138</v>
      </c>
      <c r="G1332">
        <v>4</v>
      </c>
      <c r="H1332" t="s">
        <v>18</v>
      </c>
      <c r="I1332" t="s">
        <v>30</v>
      </c>
      <c r="J1332">
        <v>4</v>
      </c>
      <c r="K1332" t="s">
        <v>49</v>
      </c>
      <c r="L1332" t="s">
        <v>31</v>
      </c>
      <c r="M1332" t="s">
        <v>32</v>
      </c>
      <c r="N1332">
        <v>36</v>
      </c>
      <c r="O1332">
        <v>25</v>
      </c>
      <c r="P1332">
        <v>1385</v>
      </c>
      <c r="Q1332">
        <v>16170</v>
      </c>
    </row>
    <row r="1333" spans="1:17" x14ac:dyDescent="0.25">
      <c r="A1333" t="s">
        <v>186</v>
      </c>
      <c r="B1333" s="1" t="s">
        <v>337</v>
      </c>
      <c r="C1333">
        <v>2015</v>
      </c>
      <c r="D1333" s="15">
        <f>DATE(cars[[#This Row],[year_1]],1,1)</f>
        <v>42005</v>
      </c>
      <c r="E1333" t="s">
        <v>29</v>
      </c>
      <c r="F1333" s="4">
        <v>138</v>
      </c>
      <c r="G1333">
        <v>4</v>
      </c>
      <c r="H1333" t="s">
        <v>18</v>
      </c>
      <c r="I1333" t="s">
        <v>30</v>
      </c>
      <c r="J1333">
        <v>4</v>
      </c>
      <c r="K1333" t="s">
        <v>49</v>
      </c>
      <c r="L1333" t="s">
        <v>31</v>
      </c>
      <c r="M1333" t="s">
        <v>32</v>
      </c>
      <c r="N1333">
        <v>36</v>
      </c>
      <c r="O1333">
        <v>25</v>
      </c>
      <c r="P1333">
        <v>1385</v>
      </c>
      <c r="Q1333">
        <v>17745</v>
      </c>
    </row>
    <row r="1334" spans="1:17" x14ac:dyDescent="0.25">
      <c r="A1334" t="s">
        <v>186</v>
      </c>
      <c r="B1334" s="1" t="s">
        <v>893</v>
      </c>
      <c r="C1334">
        <v>2015</v>
      </c>
      <c r="D1334" s="15">
        <f>DATE(cars[[#This Row],[year_1]],1,1)</f>
        <v>42005</v>
      </c>
      <c r="E1334" t="s">
        <v>29</v>
      </c>
      <c r="F1334" s="4">
        <v>138</v>
      </c>
      <c r="G1334">
        <v>4</v>
      </c>
      <c r="H1334" t="s">
        <v>33</v>
      </c>
      <c r="I1334" t="s">
        <v>30</v>
      </c>
      <c r="J1334">
        <v>4</v>
      </c>
      <c r="K1334" t="s">
        <v>49</v>
      </c>
      <c r="L1334" t="s">
        <v>21</v>
      </c>
      <c r="M1334" t="s">
        <v>32</v>
      </c>
      <c r="N1334">
        <v>35</v>
      </c>
      <c r="O1334">
        <v>25</v>
      </c>
      <c r="P1334">
        <v>1385</v>
      </c>
      <c r="Q1334">
        <v>15495</v>
      </c>
    </row>
    <row r="1335" spans="1:17" x14ac:dyDescent="0.25">
      <c r="A1335" t="s">
        <v>186</v>
      </c>
      <c r="B1335" s="1" t="s">
        <v>893</v>
      </c>
      <c r="C1335">
        <v>2015</v>
      </c>
      <c r="D1335" s="15">
        <f>DATE(cars[[#This Row],[year_1]],1,1)</f>
        <v>42005</v>
      </c>
      <c r="E1335" t="s">
        <v>29</v>
      </c>
      <c r="F1335" s="4">
        <v>138</v>
      </c>
      <c r="G1335">
        <v>4</v>
      </c>
      <c r="H1335" t="s">
        <v>33</v>
      </c>
      <c r="I1335" t="s">
        <v>30</v>
      </c>
      <c r="J1335">
        <v>4</v>
      </c>
      <c r="K1335" t="s">
        <v>53</v>
      </c>
      <c r="L1335" t="s">
        <v>21</v>
      </c>
      <c r="M1335" t="s">
        <v>54</v>
      </c>
      <c r="N1335">
        <v>33</v>
      </c>
      <c r="O1335">
        <v>25</v>
      </c>
      <c r="P1335">
        <v>1385</v>
      </c>
      <c r="Q1335">
        <v>21945</v>
      </c>
    </row>
    <row r="1336" spans="1:17" x14ac:dyDescent="0.25">
      <c r="A1336" t="s">
        <v>186</v>
      </c>
      <c r="B1336" s="1" t="s">
        <v>893</v>
      </c>
      <c r="C1336">
        <v>2015</v>
      </c>
      <c r="D1336" s="15">
        <f>DATE(cars[[#This Row],[year_1]],1,1)</f>
        <v>42005</v>
      </c>
      <c r="E1336" t="s">
        <v>29</v>
      </c>
      <c r="F1336" s="4">
        <v>138</v>
      </c>
      <c r="G1336">
        <v>4</v>
      </c>
      <c r="H1336" t="s">
        <v>33</v>
      </c>
      <c r="I1336" t="s">
        <v>30</v>
      </c>
      <c r="J1336">
        <v>4</v>
      </c>
      <c r="K1336" t="s">
        <v>53</v>
      </c>
      <c r="L1336" t="s">
        <v>21</v>
      </c>
      <c r="M1336" t="s">
        <v>54</v>
      </c>
      <c r="N1336">
        <v>35</v>
      </c>
      <c r="O1336">
        <v>25</v>
      </c>
      <c r="P1336">
        <v>1385</v>
      </c>
      <c r="Q1336">
        <v>16095</v>
      </c>
    </row>
    <row r="1337" spans="1:17" x14ac:dyDescent="0.25">
      <c r="A1337" t="s">
        <v>186</v>
      </c>
      <c r="B1337" s="1" t="s">
        <v>893</v>
      </c>
      <c r="C1337">
        <v>2015</v>
      </c>
      <c r="D1337" s="15">
        <f>DATE(cars[[#This Row],[year_1]],1,1)</f>
        <v>42005</v>
      </c>
      <c r="E1337" t="s">
        <v>29</v>
      </c>
      <c r="F1337" s="4">
        <v>138</v>
      </c>
      <c r="G1337">
        <v>4</v>
      </c>
      <c r="H1337" t="s">
        <v>33</v>
      </c>
      <c r="I1337" t="s">
        <v>30</v>
      </c>
      <c r="J1337">
        <v>4</v>
      </c>
      <c r="K1337" t="s">
        <v>49</v>
      </c>
      <c r="L1337" t="s">
        <v>21</v>
      </c>
      <c r="M1337" t="s">
        <v>32</v>
      </c>
      <c r="N1337">
        <v>33</v>
      </c>
      <c r="O1337">
        <v>25</v>
      </c>
      <c r="P1337">
        <v>1385</v>
      </c>
      <c r="Q1337">
        <v>21345</v>
      </c>
    </row>
    <row r="1338" spans="1:17" x14ac:dyDescent="0.25">
      <c r="A1338" t="s">
        <v>186</v>
      </c>
      <c r="B1338" s="1" t="s">
        <v>893</v>
      </c>
      <c r="C1338">
        <v>2015</v>
      </c>
      <c r="D1338" s="15">
        <f>DATE(cars[[#This Row],[year_1]],1,1)</f>
        <v>42005</v>
      </c>
      <c r="E1338" t="s">
        <v>29</v>
      </c>
      <c r="F1338" s="4">
        <v>138</v>
      </c>
      <c r="G1338">
        <v>4</v>
      </c>
      <c r="H1338" t="s">
        <v>33</v>
      </c>
      <c r="I1338" t="s">
        <v>30</v>
      </c>
      <c r="J1338">
        <v>4</v>
      </c>
      <c r="K1338" t="s">
        <v>53</v>
      </c>
      <c r="L1338" t="s">
        <v>21</v>
      </c>
      <c r="M1338" t="s">
        <v>54</v>
      </c>
      <c r="N1338">
        <v>35</v>
      </c>
      <c r="O1338">
        <v>25</v>
      </c>
      <c r="P1338">
        <v>1385</v>
      </c>
      <c r="Q1338">
        <v>17845</v>
      </c>
    </row>
    <row r="1339" spans="1:17" x14ac:dyDescent="0.25">
      <c r="A1339" t="s">
        <v>186</v>
      </c>
      <c r="B1339" s="1" t="s">
        <v>893</v>
      </c>
      <c r="C1339">
        <v>2015</v>
      </c>
      <c r="D1339" s="15">
        <f>DATE(cars[[#This Row],[year_1]],1,1)</f>
        <v>42005</v>
      </c>
      <c r="E1339" t="s">
        <v>29</v>
      </c>
      <c r="F1339" s="4">
        <v>138</v>
      </c>
      <c r="G1339">
        <v>4</v>
      </c>
      <c r="H1339" t="s">
        <v>33</v>
      </c>
      <c r="I1339" t="s">
        <v>30</v>
      </c>
      <c r="J1339">
        <v>4</v>
      </c>
      <c r="K1339" t="s">
        <v>49</v>
      </c>
      <c r="L1339" t="s">
        <v>21</v>
      </c>
      <c r="M1339" t="s">
        <v>32</v>
      </c>
      <c r="N1339">
        <v>35</v>
      </c>
      <c r="O1339">
        <v>25</v>
      </c>
      <c r="P1339">
        <v>1385</v>
      </c>
      <c r="Q1339">
        <v>17245</v>
      </c>
    </row>
    <row r="1340" spans="1:17" x14ac:dyDescent="0.25">
      <c r="A1340" t="s">
        <v>186</v>
      </c>
      <c r="B1340" s="1" t="s">
        <v>893</v>
      </c>
      <c r="C1340">
        <v>2016</v>
      </c>
      <c r="D1340" s="15">
        <f>DATE(cars[[#This Row],[year_1]],1,1)</f>
        <v>42370</v>
      </c>
      <c r="E1340" t="s">
        <v>29</v>
      </c>
      <c r="F1340" s="4">
        <v>138</v>
      </c>
      <c r="G1340">
        <v>4</v>
      </c>
      <c r="H1340" t="s">
        <v>33</v>
      </c>
      <c r="I1340" t="s">
        <v>30</v>
      </c>
      <c r="J1340">
        <v>4</v>
      </c>
      <c r="K1340" t="s">
        <v>49</v>
      </c>
      <c r="L1340" t="s">
        <v>21</v>
      </c>
      <c r="M1340" t="s">
        <v>32</v>
      </c>
      <c r="N1340">
        <v>33</v>
      </c>
      <c r="O1340">
        <v>25</v>
      </c>
      <c r="P1340">
        <v>1385</v>
      </c>
      <c r="Q1340">
        <v>21495</v>
      </c>
    </row>
    <row r="1341" spans="1:17" x14ac:dyDescent="0.25">
      <c r="A1341" t="s">
        <v>186</v>
      </c>
      <c r="B1341" s="1" t="s">
        <v>893</v>
      </c>
      <c r="C1341">
        <v>2016</v>
      </c>
      <c r="D1341" s="15">
        <f>DATE(cars[[#This Row],[year_1]],1,1)</f>
        <v>42370</v>
      </c>
      <c r="E1341" t="s">
        <v>29</v>
      </c>
      <c r="F1341" s="4">
        <v>138</v>
      </c>
      <c r="G1341">
        <v>4</v>
      </c>
      <c r="H1341" t="s">
        <v>33</v>
      </c>
      <c r="I1341" t="s">
        <v>30</v>
      </c>
      <c r="J1341">
        <v>4</v>
      </c>
      <c r="K1341" t="s">
        <v>53</v>
      </c>
      <c r="L1341" t="s">
        <v>21</v>
      </c>
      <c r="M1341" t="s">
        <v>54</v>
      </c>
      <c r="N1341">
        <v>33</v>
      </c>
      <c r="O1341">
        <v>25</v>
      </c>
      <c r="P1341">
        <v>1385</v>
      </c>
      <c r="Q1341">
        <v>21495</v>
      </c>
    </row>
    <row r="1342" spans="1:17" x14ac:dyDescent="0.25">
      <c r="A1342" t="s">
        <v>186</v>
      </c>
      <c r="B1342" s="1" t="s">
        <v>893</v>
      </c>
      <c r="C1342">
        <v>2017</v>
      </c>
      <c r="D1342" s="15">
        <f>DATE(cars[[#This Row],[year_1]],1,1)</f>
        <v>42736</v>
      </c>
      <c r="E1342" t="s">
        <v>29</v>
      </c>
      <c r="F1342" s="4">
        <v>138</v>
      </c>
      <c r="G1342">
        <v>4</v>
      </c>
      <c r="H1342" t="s">
        <v>18</v>
      </c>
      <c r="I1342" t="s">
        <v>30</v>
      </c>
      <c r="J1342">
        <v>4</v>
      </c>
      <c r="K1342" t="s">
        <v>53</v>
      </c>
      <c r="L1342" t="s">
        <v>21</v>
      </c>
      <c r="M1342" t="s">
        <v>54</v>
      </c>
      <c r="N1342">
        <v>33</v>
      </c>
      <c r="O1342">
        <v>25</v>
      </c>
      <c r="P1342">
        <v>1385</v>
      </c>
      <c r="Q1342">
        <v>17580</v>
      </c>
    </row>
    <row r="1343" spans="1:17" x14ac:dyDescent="0.25">
      <c r="A1343" t="s">
        <v>186</v>
      </c>
      <c r="B1343" s="1" t="s">
        <v>893</v>
      </c>
      <c r="C1343">
        <v>2017</v>
      </c>
      <c r="D1343" s="15">
        <f>DATE(cars[[#This Row],[year_1]],1,1)</f>
        <v>42736</v>
      </c>
      <c r="E1343" t="s">
        <v>29</v>
      </c>
      <c r="F1343" s="4">
        <v>138</v>
      </c>
      <c r="G1343">
        <v>4</v>
      </c>
      <c r="H1343" t="s">
        <v>18</v>
      </c>
      <c r="I1343" t="s">
        <v>30</v>
      </c>
      <c r="J1343">
        <v>4</v>
      </c>
      <c r="K1343" t="s">
        <v>49</v>
      </c>
      <c r="L1343" t="s">
        <v>21</v>
      </c>
      <c r="M1343" t="s">
        <v>32</v>
      </c>
      <c r="N1343">
        <v>33</v>
      </c>
      <c r="O1343">
        <v>25</v>
      </c>
      <c r="P1343">
        <v>1385</v>
      </c>
      <c r="Q1343">
        <v>15145</v>
      </c>
    </row>
    <row r="1344" spans="1:17" x14ac:dyDescent="0.25">
      <c r="A1344" t="s">
        <v>186</v>
      </c>
      <c r="B1344" s="1" t="s">
        <v>961</v>
      </c>
      <c r="C1344">
        <v>2017</v>
      </c>
      <c r="D1344" s="15">
        <f>DATE(cars[[#This Row],[year_1]],1,1)</f>
        <v>42736</v>
      </c>
      <c r="E1344" t="s">
        <v>29</v>
      </c>
      <c r="F1344" s="4">
        <v>138</v>
      </c>
      <c r="G1344">
        <v>4</v>
      </c>
      <c r="H1344" t="s">
        <v>33</v>
      </c>
      <c r="I1344" t="s">
        <v>30</v>
      </c>
      <c r="J1344">
        <v>4</v>
      </c>
      <c r="K1344" t="s">
        <v>101</v>
      </c>
      <c r="L1344" t="s">
        <v>21</v>
      </c>
      <c r="M1344" t="s">
        <v>90</v>
      </c>
      <c r="N1344">
        <v>33</v>
      </c>
      <c r="O1344">
        <v>25</v>
      </c>
      <c r="P1344">
        <v>1385</v>
      </c>
      <c r="Q1344">
        <v>26100</v>
      </c>
    </row>
    <row r="1345" spans="1:17" x14ac:dyDescent="0.25">
      <c r="A1345" t="s">
        <v>186</v>
      </c>
      <c r="B1345" s="1" t="s">
        <v>961</v>
      </c>
      <c r="C1345">
        <v>2017</v>
      </c>
      <c r="D1345" s="15">
        <f>DATE(cars[[#This Row],[year_1]],1,1)</f>
        <v>42736</v>
      </c>
      <c r="E1345" t="s">
        <v>29</v>
      </c>
      <c r="F1345" s="4">
        <v>138</v>
      </c>
      <c r="G1345">
        <v>4</v>
      </c>
      <c r="H1345" t="s">
        <v>33</v>
      </c>
      <c r="I1345" t="s">
        <v>30</v>
      </c>
      <c r="J1345">
        <v>4</v>
      </c>
      <c r="K1345" t="s">
        <v>101</v>
      </c>
      <c r="L1345" t="s">
        <v>21</v>
      </c>
      <c r="M1345" t="s">
        <v>90</v>
      </c>
      <c r="N1345">
        <v>33</v>
      </c>
      <c r="O1345">
        <v>25</v>
      </c>
      <c r="P1345">
        <v>1385</v>
      </c>
      <c r="Q1345">
        <v>22900</v>
      </c>
    </row>
    <row r="1346" spans="1:17" x14ac:dyDescent="0.25">
      <c r="A1346" t="s">
        <v>186</v>
      </c>
      <c r="B1346" s="1" t="s">
        <v>961</v>
      </c>
      <c r="C1346">
        <v>2017</v>
      </c>
      <c r="D1346" s="15">
        <f>DATE(cars[[#This Row],[year_1]],1,1)</f>
        <v>42736</v>
      </c>
      <c r="E1346" t="s">
        <v>29</v>
      </c>
      <c r="F1346" s="4">
        <v>138</v>
      </c>
      <c r="G1346">
        <v>4</v>
      </c>
      <c r="H1346" t="s">
        <v>33</v>
      </c>
      <c r="I1346" t="s">
        <v>30</v>
      </c>
      <c r="J1346">
        <v>4</v>
      </c>
      <c r="K1346" t="s">
        <v>101</v>
      </c>
      <c r="L1346" t="s">
        <v>21</v>
      </c>
      <c r="M1346" t="s">
        <v>90</v>
      </c>
      <c r="N1346">
        <v>33</v>
      </c>
      <c r="O1346">
        <v>25</v>
      </c>
      <c r="P1346">
        <v>1385</v>
      </c>
      <c r="Q1346">
        <v>21000</v>
      </c>
    </row>
    <row r="1347" spans="1:17" x14ac:dyDescent="0.25">
      <c r="A1347" t="s">
        <v>88</v>
      </c>
      <c r="B1347" s="1" t="s">
        <v>275</v>
      </c>
      <c r="C1347">
        <v>2003</v>
      </c>
      <c r="D1347" s="15">
        <f>DATE(cars[[#This Row],[year_1]],1,1)</f>
        <v>37622</v>
      </c>
      <c r="E1347" t="s">
        <v>29</v>
      </c>
      <c r="F1347" s="4">
        <v>140</v>
      </c>
      <c r="G1347">
        <v>4</v>
      </c>
      <c r="H1347" t="s">
        <v>33</v>
      </c>
      <c r="I1347" t="s">
        <v>30</v>
      </c>
      <c r="J1347">
        <v>2</v>
      </c>
      <c r="K1347" t="s">
        <v>53</v>
      </c>
      <c r="L1347" t="s">
        <v>21</v>
      </c>
      <c r="M1347" t="s">
        <v>67</v>
      </c>
      <c r="N1347">
        <v>33</v>
      </c>
      <c r="O1347">
        <v>25</v>
      </c>
      <c r="P1347">
        <v>2031</v>
      </c>
      <c r="Q1347">
        <v>18140</v>
      </c>
    </row>
    <row r="1348" spans="1:17" x14ac:dyDescent="0.25">
      <c r="A1348" t="s">
        <v>88</v>
      </c>
      <c r="B1348" s="1" t="s">
        <v>275</v>
      </c>
      <c r="C1348">
        <v>2004</v>
      </c>
      <c r="D1348" s="15">
        <f>DATE(cars[[#This Row],[year_1]],1,1)</f>
        <v>37987</v>
      </c>
      <c r="E1348" t="s">
        <v>29</v>
      </c>
      <c r="F1348" s="4">
        <v>140</v>
      </c>
      <c r="G1348">
        <v>4</v>
      </c>
      <c r="H1348" t="s">
        <v>33</v>
      </c>
      <c r="I1348" t="s">
        <v>30</v>
      </c>
      <c r="J1348">
        <v>2</v>
      </c>
      <c r="K1348" t="s">
        <v>53</v>
      </c>
      <c r="L1348" t="s">
        <v>21</v>
      </c>
      <c r="M1348" t="s">
        <v>67</v>
      </c>
      <c r="N1348">
        <v>33</v>
      </c>
      <c r="O1348">
        <v>25</v>
      </c>
      <c r="P1348">
        <v>2031</v>
      </c>
      <c r="Q1348">
        <v>18370</v>
      </c>
    </row>
    <row r="1349" spans="1:17" x14ac:dyDescent="0.25">
      <c r="A1349" t="s">
        <v>88</v>
      </c>
      <c r="B1349" s="1" t="s">
        <v>275</v>
      </c>
      <c r="C1349">
        <v>2004</v>
      </c>
      <c r="D1349" s="15">
        <f>DATE(cars[[#This Row],[year_1]],1,1)</f>
        <v>37987</v>
      </c>
      <c r="E1349" t="s">
        <v>29</v>
      </c>
      <c r="F1349" s="4">
        <v>140</v>
      </c>
      <c r="G1349">
        <v>4</v>
      </c>
      <c r="H1349" t="s">
        <v>33</v>
      </c>
      <c r="I1349" t="s">
        <v>30</v>
      </c>
      <c r="J1349">
        <v>2</v>
      </c>
      <c r="K1349" t="s">
        <v>53</v>
      </c>
      <c r="L1349" t="s">
        <v>21</v>
      </c>
      <c r="M1349" t="s">
        <v>67</v>
      </c>
      <c r="N1349">
        <v>33</v>
      </c>
      <c r="O1349">
        <v>25</v>
      </c>
      <c r="P1349">
        <v>2031</v>
      </c>
      <c r="Q1349">
        <v>20335</v>
      </c>
    </row>
    <row r="1350" spans="1:17" x14ac:dyDescent="0.25">
      <c r="A1350" t="s">
        <v>88</v>
      </c>
      <c r="B1350" s="1" t="s">
        <v>275</v>
      </c>
      <c r="C1350">
        <v>2005</v>
      </c>
      <c r="D1350" s="15">
        <f>DATE(cars[[#This Row],[year_1]],1,1)</f>
        <v>38353</v>
      </c>
      <c r="E1350" t="s">
        <v>29</v>
      </c>
      <c r="F1350" s="4">
        <v>140</v>
      </c>
      <c r="G1350">
        <v>4</v>
      </c>
      <c r="H1350" t="s">
        <v>33</v>
      </c>
      <c r="I1350" t="s">
        <v>30</v>
      </c>
      <c r="J1350">
        <v>2</v>
      </c>
      <c r="K1350" t="s">
        <v>53</v>
      </c>
      <c r="L1350" t="s">
        <v>21</v>
      </c>
      <c r="M1350" t="s">
        <v>67</v>
      </c>
      <c r="N1350">
        <v>33</v>
      </c>
      <c r="O1350">
        <v>25</v>
      </c>
      <c r="P1350">
        <v>2031</v>
      </c>
      <c r="Q1350">
        <v>18470</v>
      </c>
    </row>
    <row r="1351" spans="1:17" x14ac:dyDescent="0.25">
      <c r="A1351" t="s">
        <v>146</v>
      </c>
      <c r="B1351" s="1" t="s">
        <v>556</v>
      </c>
      <c r="C1351">
        <v>2016</v>
      </c>
      <c r="D1351" s="15">
        <f>DATE(cars[[#This Row],[year_1]],1,1)</f>
        <v>42370</v>
      </c>
      <c r="E1351" t="s">
        <v>29</v>
      </c>
      <c r="F1351" s="4">
        <v>141</v>
      </c>
      <c r="G1351">
        <v>4</v>
      </c>
      <c r="H1351" t="s">
        <v>18</v>
      </c>
      <c r="I1351" t="s">
        <v>30</v>
      </c>
      <c r="J1351">
        <v>4</v>
      </c>
      <c r="K1351" t="s">
        <v>101</v>
      </c>
      <c r="L1351" t="s">
        <v>21</v>
      </c>
      <c r="M1351" t="s">
        <v>90</v>
      </c>
      <c r="N1351">
        <v>34</v>
      </c>
      <c r="O1351">
        <v>25</v>
      </c>
      <c r="P1351">
        <v>2202</v>
      </c>
      <c r="Q1351">
        <v>19215</v>
      </c>
    </row>
    <row r="1352" spans="1:17" x14ac:dyDescent="0.25">
      <c r="A1352" t="s">
        <v>146</v>
      </c>
      <c r="B1352" s="1" t="s">
        <v>556</v>
      </c>
      <c r="C1352">
        <v>2016</v>
      </c>
      <c r="D1352" s="15">
        <f>DATE(cars[[#This Row],[year_1]],1,1)</f>
        <v>42370</v>
      </c>
      <c r="E1352" t="s">
        <v>29</v>
      </c>
      <c r="F1352" s="4">
        <v>141</v>
      </c>
      <c r="G1352">
        <v>4</v>
      </c>
      <c r="H1352" t="s">
        <v>18</v>
      </c>
      <c r="I1352" t="s">
        <v>30</v>
      </c>
      <c r="J1352">
        <v>4</v>
      </c>
      <c r="K1352" t="s">
        <v>101</v>
      </c>
      <c r="L1352" t="s">
        <v>21</v>
      </c>
      <c r="M1352" t="s">
        <v>90</v>
      </c>
      <c r="N1352">
        <v>34</v>
      </c>
      <c r="O1352">
        <v>25</v>
      </c>
      <c r="P1352">
        <v>2202</v>
      </c>
      <c r="Q1352">
        <v>21265</v>
      </c>
    </row>
    <row r="1353" spans="1:17" x14ac:dyDescent="0.25">
      <c r="A1353" t="s">
        <v>146</v>
      </c>
      <c r="B1353" s="1" t="s">
        <v>556</v>
      </c>
      <c r="C1353">
        <v>2017</v>
      </c>
      <c r="D1353" s="15">
        <f>DATE(cars[[#This Row],[year_1]],1,1)</f>
        <v>42736</v>
      </c>
      <c r="E1353" t="s">
        <v>29</v>
      </c>
      <c r="F1353" s="4">
        <v>141</v>
      </c>
      <c r="G1353">
        <v>4</v>
      </c>
      <c r="H1353" t="s">
        <v>18</v>
      </c>
      <c r="I1353" t="s">
        <v>30</v>
      </c>
      <c r="J1353">
        <v>4</v>
      </c>
      <c r="K1353" t="s">
        <v>101</v>
      </c>
      <c r="L1353" t="s">
        <v>21</v>
      </c>
      <c r="M1353" t="s">
        <v>90</v>
      </c>
      <c r="N1353">
        <v>33</v>
      </c>
      <c r="O1353">
        <v>25</v>
      </c>
      <c r="P1353">
        <v>2202</v>
      </c>
      <c r="Q1353">
        <v>19365</v>
      </c>
    </row>
    <row r="1354" spans="1:17" x14ac:dyDescent="0.25">
      <c r="A1354" t="s">
        <v>146</v>
      </c>
      <c r="B1354" s="1" t="s">
        <v>556</v>
      </c>
      <c r="C1354">
        <v>2017</v>
      </c>
      <c r="D1354" s="15">
        <f>DATE(cars[[#This Row],[year_1]],1,1)</f>
        <v>42736</v>
      </c>
      <c r="E1354" t="s">
        <v>29</v>
      </c>
      <c r="F1354" s="4">
        <v>141</v>
      </c>
      <c r="G1354">
        <v>4</v>
      </c>
      <c r="H1354" t="s">
        <v>18</v>
      </c>
      <c r="I1354" t="s">
        <v>30</v>
      </c>
      <c r="J1354">
        <v>4</v>
      </c>
      <c r="K1354" t="s">
        <v>101</v>
      </c>
      <c r="L1354" t="s">
        <v>21</v>
      </c>
      <c r="M1354" t="s">
        <v>90</v>
      </c>
      <c r="N1354">
        <v>33</v>
      </c>
      <c r="O1354">
        <v>25</v>
      </c>
      <c r="P1354">
        <v>2202</v>
      </c>
      <c r="Q1354">
        <v>21415</v>
      </c>
    </row>
    <row r="1355" spans="1:17" x14ac:dyDescent="0.25">
      <c r="A1355" t="s">
        <v>178</v>
      </c>
      <c r="B1355" s="1" t="s">
        <v>475</v>
      </c>
      <c r="C1355">
        <v>2015</v>
      </c>
      <c r="D1355" s="15">
        <f>DATE(cars[[#This Row],[year_1]],1,1)</f>
        <v>42005</v>
      </c>
      <c r="E1355" t="s">
        <v>29</v>
      </c>
      <c r="F1355" s="4">
        <v>145</v>
      </c>
      <c r="G1355">
        <v>4</v>
      </c>
      <c r="H1355" t="s">
        <v>18</v>
      </c>
      <c r="I1355" t="s">
        <v>30</v>
      </c>
      <c r="J1355">
        <v>4</v>
      </c>
      <c r="K1355" t="s">
        <v>49</v>
      </c>
      <c r="L1355" t="s">
        <v>21</v>
      </c>
      <c r="M1355" t="s">
        <v>32</v>
      </c>
      <c r="N1355">
        <v>37</v>
      </c>
      <c r="O1355">
        <v>25</v>
      </c>
      <c r="P1355">
        <v>1720</v>
      </c>
      <c r="Q1355">
        <v>15890</v>
      </c>
    </row>
    <row r="1356" spans="1:17" x14ac:dyDescent="0.25">
      <c r="A1356" t="s">
        <v>178</v>
      </c>
      <c r="B1356" s="1" t="s">
        <v>475</v>
      </c>
      <c r="C1356">
        <v>2016</v>
      </c>
      <c r="D1356" s="15">
        <f>DATE(cars[[#This Row],[year_1]],1,1)</f>
        <v>42370</v>
      </c>
      <c r="E1356" t="s">
        <v>29</v>
      </c>
      <c r="F1356" s="4">
        <v>145</v>
      </c>
      <c r="G1356">
        <v>4</v>
      </c>
      <c r="H1356" t="s">
        <v>18</v>
      </c>
      <c r="I1356" t="s">
        <v>30</v>
      </c>
      <c r="J1356">
        <v>4</v>
      </c>
      <c r="K1356" t="s">
        <v>49</v>
      </c>
      <c r="L1356" t="s">
        <v>21</v>
      </c>
      <c r="M1356" t="s">
        <v>32</v>
      </c>
      <c r="N1356">
        <v>37</v>
      </c>
      <c r="O1356">
        <v>25</v>
      </c>
      <c r="P1356">
        <v>1720</v>
      </c>
      <c r="Q1356">
        <v>15990</v>
      </c>
    </row>
    <row r="1357" spans="1:17" x14ac:dyDescent="0.25">
      <c r="A1357" t="s">
        <v>178</v>
      </c>
      <c r="B1357" s="1" t="s">
        <v>475</v>
      </c>
      <c r="C1357">
        <v>2017</v>
      </c>
      <c r="D1357" s="15">
        <f>DATE(cars[[#This Row],[year_1]],1,1)</f>
        <v>42736</v>
      </c>
      <c r="E1357" t="s">
        <v>29</v>
      </c>
      <c r="F1357" s="4">
        <v>147</v>
      </c>
      <c r="G1357">
        <v>4</v>
      </c>
      <c r="H1357" t="s">
        <v>18</v>
      </c>
      <c r="I1357" t="s">
        <v>30</v>
      </c>
      <c r="J1357">
        <v>4</v>
      </c>
      <c r="K1357" t="s">
        <v>49</v>
      </c>
      <c r="L1357" t="s">
        <v>21</v>
      </c>
      <c r="M1357" t="s">
        <v>32</v>
      </c>
      <c r="N1357">
        <v>34</v>
      </c>
      <c r="O1357">
        <v>25</v>
      </c>
      <c r="P1357">
        <v>1720</v>
      </c>
      <c r="Q1357">
        <v>16490</v>
      </c>
    </row>
    <row r="1358" spans="1:17" x14ac:dyDescent="0.25">
      <c r="A1358" t="s">
        <v>64</v>
      </c>
      <c r="B1358" s="1" t="s">
        <v>604</v>
      </c>
      <c r="C1358">
        <v>2015</v>
      </c>
      <c r="D1358" s="15">
        <f>DATE(cars[[#This Row],[year_1]],1,1)</f>
        <v>42005</v>
      </c>
      <c r="E1358" t="s">
        <v>29</v>
      </c>
      <c r="F1358" s="4">
        <v>148</v>
      </c>
      <c r="G1358">
        <v>4</v>
      </c>
      <c r="H1358" t="s">
        <v>18</v>
      </c>
      <c r="I1358" t="s">
        <v>30</v>
      </c>
      <c r="J1358">
        <v>4</v>
      </c>
      <c r="K1358" t="s">
        <v>49</v>
      </c>
      <c r="L1358" t="s">
        <v>21</v>
      </c>
      <c r="M1358" t="s">
        <v>32</v>
      </c>
      <c r="N1358">
        <v>34</v>
      </c>
      <c r="O1358">
        <v>25</v>
      </c>
      <c r="P1358">
        <v>436</v>
      </c>
      <c r="Q1358">
        <v>17395</v>
      </c>
    </row>
    <row r="1359" spans="1:17" x14ac:dyDescent="0.25">
      <c r="A1359" t="s">
        <v>64</v>
      </c>
      <c r="B1359" s="1" t="s">
        <v>721</v>
      </c>
      <c r="C1359">
        <v>2015</v>
      </c>
      <c r="D1359" s="15">
        <f>DATE(cars[[#This Row],[year_1]],1,1)</f>
        <v>42005</v>
      </c>
      <c r="E1359" t="s">
        <v>29</v>
      </c>
      <c r="F1359" s="4">
        <v>148</v>
      </c>
      <c r="G1359">
        <v>4</v>
      </c>
      <c r="H1359" t="s">
        <v>33</v>
      </c>
      <c r="I1359" t="s">
        <v>30</v>
      </c>
      <c r="J1359">
        <v>4</v>
      </c>
      <c r="K1359" t="s">
        <v>101</v>
      </c>
      <c r="L1359" t="s">
        <v>21</v>
      </c>
      <c r="M1359" t="s">
        <v>90</v>
      </c>
      <c r="N1359">
        <v>32</v>
      </c>
      <c r="O1359">
        <v>25</v>
      </c>
      <c r="P1359">
        <v>436</v>
      </c>
      <c r="Q1359">
        <v>22795</v>
      </c>
    </row>
    <row r="1360" spans="1:17" x14ac:dyDescent="0.25">
      <c r="A1360" t="s">
        <v>64</v>
      </c>
      <c r="B1360" s="1" t="s">
        <v>721</v>
      </c>
      <c r="C1360">
        <v>2015</v>
      </c>
      <c r="D1360" s="15">
        <f>DATE(cars[[#This Row],[year_1]],1,1)</f>
        <v>42005</v>
      </c>
      <c r="E1360" t="s">
        <v>29</v>
      </c>
      <c r="F1360" s="4">
        <v>148</v>
      </c>
      <c r="G1360">
        <v>4</v>
      </c>
      <c r="H1360" t="s">
        <v>33</v>
      </c>
      <c r="I1360" t="s">
        <v>30</v>
      </c>
      <c r="J1360">
        <v>4</v>
      </c>
      <c r="K1360" t="s">
        <v>101</v>
      </c>
      <c r="L1360" t="s">
        <v>21</v>
      </c>
      <c r="M1360" t="s">
        <v>90</v>
      </c>
      <c r="N1360">
        <v>32</v>
      </c>
      <c r="O1360">
        <v>25</v>
      </c>
      <c r="P1360">
        <v>436</v>
      </c>
      <c r="Q1360">
        <v>20795</v>
      </c>
    </row>
    <row r="1361" spans="1:17" x14ac:dyDescent="0.25">
      <c r="A1361" t="s">
        <v>217</v>
      </c>
      <c r="B1361" s="1" t="s">
        <v>571</v>
      </c>
      <c r="C1361">
        <v>2015</v>
      </c>
      <c r="D1361" s="15">
        <f>DATE(cars[[#This Row],[year_1]],1,1)</f>
        <v>42005</v>
      </c>
      <c r="E1361" t="s">
        <v>29</v>
      </c>
      <c r="F1361" s="4">
        <v>148</v>
      </c>
      <c r="G1361">
        <v>4</v>
      </c>
      <c r="H1361" t="s">
        <v>18</v>
      </c>
      <c r="I1361" t="s">
        <v>34</v>
      </c>
      <c r="J1361">
        <v>4</v>
      </c>
      <c r="K1361" t="s">
        <v>53</v>
      </c>
      <c r="L1361" t="s">
        <v>21</v>
      </c>
      <c r="M1361" t="s">
        <v>54</v>
      </c>
      <c r="N1361">
        <v>34</v>
      </c>
      <c r="O1361">
        <v>25</v>
      </c>
      <c r="P1361">
        <v>640</v>
      </c>
      <c r="Q1361">
        <v>18695</v>
      </c>
    </row>
    <row r="1362" spans="1:17" x14ac:dyDescent="0.25">
      <c r="A1362" t="s">
        <v>217</v>
      </c>
      <c r="B1362" s="1" t="s">
        <v>571</v>
      </c>
      <c r="C1362">
        <v>2015</v>
      </c>
      <c r="D1362" s="15">
        <f>DATE(cars[[#This Row],[year_1]],1,1)</f>
        <v>42005</v>
      </c>
      <c r="E1362" t="s">
        <v>29</v>
      </c>
      <c r="F1362" s="4">
        <v>148</v>
      </c>
      <c r="G1362">
        <v>4</v>
      </c>
      <c r="H1362" t="s">
        <v>18</v>
      </c>
      <c r="I1362" t="s">
        <v>34</v>
      </c>
      <c r="J1362">
        <v>4</v>
      </c>
      <c r="K1362" t="s">
        <v>49</v>
      </c>
      <c r="L1362" t="s">
        <v>21</v>
      </c>
      <c r="M1362" t="s">
        <v>32</v>
      </c>
      <c r="N1362">
        <v>34</v>
      </c>
      <c r="O1362">
        <v>25</v>
      </c>
      <c r="P1362">
        <v>640</v>
      </c>
      <c r="Q1362">
        <v>18195</v>
      </c>
    </row>
    <row r="1363" spans="1:17" x14ac:dyDescent="0.25">
      <c r="A1363" t="s">
        <v>217</v>
      </c>
      <c r="B1363" s="1" t="s">
        <v>571</v>
      </c>
      <c r="C1363">
        <v>2016</v>
      </c>
      <c r="D1363" s="15">
        <f>DATE(cars[[#This Row],[year_1]],1,1)</f>
        <v>42370</v>
      </c>
      <c r="E1363" t="s">
        <v>29</v>
      </c>
      <c r="F1363" s="4">
        <v>148</v>
      </c>
      <c r="G1363">
        <v>4</v>
      </c>
      <c r="H1363" t="s">
        <v>18</v>
      </c>
      <c r="I1363" t="s">
        <v>34</v>
      </c>
      <c r="J1363">
        <v>4</v>
      </c>
      <c r="K1363" t="s">
        <v>49</v>
      </c>
      <c r="L1363" t="s">
        <v>21</v>
      </c>
      <c r="M1363" t="s">
        <v>32</v>
      </c>
      <c r="N1363">
        <v>34</v>
      </c>
      <c r="O1363">
        <v>25</v>
      </c>
      <c r="P1363">
        <v>640</v>
      </c>
      <c r="Q1363">
        <v>18295</v>
      </c>
    </row>
    <row r="1364" spans="1:17" x14ac:dyDescent="0.25">
      <c r="A1364" t="s">
        <v>217</v>
      </c>
      <c r="B1364" s="1" t="s">
        <v>571</v>
      </c>
      <c r="C1364">
        <v>2016</v>
      </c>
      <c r="D1364" s="15">
        <f>DATE(cars[[#This Row],[year_1]],1,1)</f>
        <v>42370</v>
      </c>
      <c r="E1364" t="s">
        <v>29</v>
      </c>
      <c r="F1364" s="4">
        <v>148</v>
      </c>
      <c r="G1364">
        <v>4</v>
      </c>
      <c r="H1364" t="s">
        <v>18</v>
      </c>
      <c r="I1364" t="s">
        <v>34</v>
      </c>
      <c r="J1364">
        <v>4</v>
      </c>
      <c r="K1364" t="s">
        <v>53</v>
      </c>
      <c r="L1364" t="s">
        <v>21</v>
      </c>
      <c r="M1364" t="s">
        <v>54</v>
      </c>
      <c r="N1364">
        <v>34</v>
      </c>
      <c r="O1364">
        <v>25</v>
      </c>
      <c r="P1364">
        <v>640</v>
      </c>
      <c r="Q1364">
        <v>18795</v>
      </c>
    </row>
    <row r="1365" spans="1:17" x14ac:dyDescent="0.25">
      <c r="A1365" t="s">
        <v>217</v>
      </c>
      <c r="B1365" s="1" t="s">
        <v>1036</v>
      </c>
      <c r="C1365">
        <v>2013</v>
      </c>
      <c r="D1365" s="15">
        <f>DATE(cars[[#This Row],[year_1]],1,1)</f>
        <v>41275</v>
      </c>
      <c r="E1365" t="s">
        <v>29</v>
      </c>
      <c r="F1365" s="4">
        <v>148</v>
      </c>
      <c r="G1365">
        <v>4</v>
      </c>
      <c r="H1365" t="s">
        <v>33</v>
      </c>
      <c r="I1365" t="s">
        <v>34</v>
      </c>
      <c r="J1365">
        <v>4</v>
      </c>
      <c r="K1365" t="s">
        <v>101</v>
      </c>
      <c r="L1365" t="s">
        <v>21</v>
      </c>
      <c r="M1365" t="s">
        <v>90</v>
      </c>
      <c r="N1365">
        <v>33</v>
      </c>
      <c r="O1365">
        <v>25</v>
      </c>
      <c r="P1365">
        <v>640</v>
      </c>
      <c r="Q1365">
        <v>24495</v>
      </c>
    </row>
    <row r="1366" spans="1:17" x14ac:dyDescent="0.25">
      <c r="A1366" t="s">
        <v>217</v>
      </c>
      <c r="B1366" s="1" t="s">
        <v>1036</v>
      </c>
      <c r="C1366">
        <v>2013</v>
      </c>
      <c r="D1366" s="15">
        <f>DATE(cars[[#This Row],[year_1]],1,1)</f>
        <v>41275</v>
      </c>
      <c r="E1366" t="s">
        <v>29</v>
      </c>
      <c r="F1366" s="4">
        <v>148</v>
      </c>
      <c r="G1366">
        <v>4</v>
      </c>
      <c r="H1366" t="s">
        <v>33</v>
      </c>
      <c r="I1366" t="s">
        <v>34</v>
      </c>
      <c r="J1366">
        <v>4</v>
      </c>
      <c r="K1366" t="s">
        <v>101</v>
      </c>
      <c r="L1366" t="s">
        <v>21</v>
      </c>
      <c r="M1366" t="s">
        <v>90</v>
      </c>
      <c r="N1366">
        <v>33</v>
      </c>
      <c r="O1366">
        <v>25</v>
      </c>
      <c r="P1366">
        <v>640</v>
      </c>
      <c r="Q1366">
        <v>22995</v>
      </c>
    </row>
    <row r="1367" spans="1:17" x14ac:dyDescent="0.25">
      <c r="A1367" t="s">
        <v>217</v>
      </c>
      <c r="B1367" s="1" t="s">
        <v>1036</v>
      </c>
      <c r="C1367">
        <v>2014</v>
      </c>
      <c r="D1367" s="15">
        <f>DATE(cars[[#This Row],[year_1]],1,1)</f>
        <v>41640</v>
      </c>
      <c r="E1367" t="s">
        <v>29</v>
      </c>
      <c r="F1367" s="4">
        <v>148</v>
      </c>
      <c r="G1367">
        <v>4</v>
      </c>
      <c r="H1367" t="s">
        <v>33</v>
      </c>
      <c r="I1367" t="s">
        <v>34</v>
      </c>
      <c r="J1367">
        <v>4</v>
      </c>
      <c r="K1367" t="s">
        <v>101</v>
      </c>
      <c r="L1367" t="s">
        <v>21</v>
      </c>
      <c r="M1367" t="s">
        <v>90</v>
      </c>
      <c r="N1367">
        <v>33</v>
      </c>
      <c r="O1367">
        <v>25</v>
      </c>
      <c r="P1367">
        <v>640</v>
      </c>
      <c r="Q1367">
        <v>22995</v>
      </c>
    </row>
    <row r="1368" spans="1:17" x14ac:dyDescent="0.25">
      <c r="A1368" t="s">
        <v>217</v>
      </c>
      <c r="B1368" s="1" t="s">
        <v>1036</v>
      </c>
      <c r="C1368">
        <v>2014</v>
      </c>
      <c r="D1368" s="15">
        <f>DATE(cars[[#This Row],[year_1]],1,1)</f>
        <v>41640</v>
      </c>
      <c r="E1368" t="s">
        <v>29</v>
      </c>
      <c r="F1368" s="4">
        <v>148</v>
      </c>
      <c r="G1368">
        <v>4</v>
      </c>
      <c r="H1368" t="s">
        <v>33</v>
      </c>
      <c r="I1368" t="s">
        <v>34</v>
      </c>
      <c r="J1368">
        <v>4</v>
      </c>
      <c r="K1368" t="s">
        <v>101</v>
      </c>
      <c r="L1368" t="s">
        <v>21</v>
      </c>
      <c r="M1368" t="s">
        <v>90</v>
      </c>
      <c r="N1368">
        <v>33</v>
      </c>
      <c r="O1368">
        <v>25</v>
      </c>
      <c r="P1368">
        <v>640</v>
      </c>
      <c r="Q1368">
        <v>24495</v>
      </c>
    </row>
    <row r="1369" spans="1:17" x14ac:dyDescent="0.25">
      <c r="A1369" t="s">
        <v>161</v>
      </c>
      <c r="B1369" s="1" t="s">
        <v>924</v>
      </c>
      <c r="C1369">
        <v>2012</v>
      </c>
      <c r="D1369" s="15">
        <f>DATE(cars[[#This Row],[year_1]],1,1)</f>
        <v>40909</v>
      </c>
      <c r="E1369" t="s">
        <v>29</v>
      </c>
      <c r="F1369" s="4">
        <v>148</v>
      </c>
      <c r="G1369">
        <v>4</v>
      </c>
      <c r="H1369" t="s">
        <v>33</v>
      </c>
      <c r="I1369" t="s">
        <v>30</v>
      </c>
      <c r="J1369">
        <v>4</v>
      </c>
      <c r="K1369" t="s">
        <v>49</v>
      </c>
      <c r="L1369" t="s">
        <v>21</v>
      </c>
      <c r="M1369" t="s">
        <v>32</v>
      </c>
      <c r="N1369">
        <v>32</v>
      </c>
      <c r="O1369">
        <v>25</v>
      </c>
      <c r="P1369">
        <v>481</v>
      </c>
      <c r="Q1369">
        <v>18199</v>
      </c>
    </row>
    <row r="1370" spans="1:17" x14ac:dyDescent="0.25">
      <c r="A1370" t="s">
        <v>161</v>
      </c>
      <c r="B1370" s="1" t="s">
        <v>924</v>
      </c>
      <c r="C1370">
        <v>2012</v>
      </c>
      <c r="D1370" s="15">
        <f>DATE(cars[[#This Row],[year_1]],1,1)</f>
        <v>40909</v>
      </c>
      <c r="E1370" t="s">
        <v>29</v>
      </c>
      <c r="F1370" s="4">
        <v>148</v>
      </c>
      <c r="G1370">
        <v>4</v>
      </c>
      <c r="H1370" t="s">
        <v>33</v>
      </c>
      <c r="I1370" t="s">
        <v>30</v>
      </c>
      <c r="J1370">
        <v>4</v>
      </c>
      <c r="K1370" t="s">
        <v>49</v>
      </c>
      <c r="L1370" t="s">
        <v>21</v>
      </c>
      <c r="M1370" t="s">
        <v>32</v>
      </c>
      <c r="N1370">
        <v>32</v>
      </c>
      <c r="O1370">
        <v>25</v>
      </c>
      <c r="P1370">
        <v>481</v>
      </c>
      <c r="Q1370">
        <v>17399</v>
      </c>
    </row>
    <row r="1371" spans="1:17" x14ac:dyDescent="0.25">
      <c r="A1371" t="s">
        <v>161</v>
      </c>
      <c r="B1371" s="1" t="s">
        <v>924</v>
      </c>
      <c r="C1371">
        <v>2013</v>
      </c>
      <c r="D1371" s="15">
        <f>DATE(cars[[#This Row],[year_1]],1,1)</f>
        <v>41275</v>
      </c>
      <c r="E1371" t="s">
        <v>29</v>
      </c>
      <c r="F1371" s="4">
        <v>148</v>
      </c>
      <c r="G1371">
        <v>4</v>
      </c>
      <c r="H1371" t="s">
        <v>33</v>
      </c>
      <c r="I1371" t="s">
        <v>30</v>
      </c>
      <c r="J1371">
        <v>4</v>
      </c>
      <c r="K1371" t="s">
        <v>49</v>
      </c>
      <c r="L1371" t="s">
        <v>21</v>
      </c>
      <c r="M1371" t="s">
        <v>32</v>
      </c>
      <c r="N1371">
        <v>32</v>
      </c>
      <c r="O1371">
        <v>25</v>
      </c>
      <c r="P1371">
        <v>481</v>
      </c>
      <c r="Q1371">
        <v>17849</v>
      </c>
    </row>
    <row r="1372" spans="1:17" x14ac:dyDescent="0.25">
      <c r="A1372" t="s">
        <v>199</v>
      </c>
      <c r="B1372" s="1" t="s">
        <v>704</v>
      </c>
      <c r="C1372">
        <v>2003</v>
      </c>
      <c r="D1372" s="15">
        <f>DATE(cars[[#This Row],[year_1]],1,1)</f>
        <v>37622</v>
      </c>
      <c r="E1372" t="s">
        <v>17</v>
      </c>
      <c r="F1372" s="4">
        <v>150</v>
      </c>
      <c r="G1372">
        <v>4</v>
      </c>
      <c r="H1372" t="s">
        <v>18</v>
      </c>
      <c r="I1372" t="s">
        <v>30</v>
      </c>
      <c r="J1372">
        <v>4</v>
      </c>
      <c r="K1372" t="s">
        <v>49</v>
      </c>
      <c r="L1372" t="s">
        <v>21</v>
      </c>
      <c r="M1372" t="s">
        <v>32</v>
      </c>
      <c r="N1372">
        <v>32</v>
      </c>
      <c r="O1372">
        <v>25</v>
      </c>
      <c r="P1372">
        <v>1851</v>
      </c>
      <c r="Q1372">
        <v>17085</v>
      </c>
    </row>
    <row r="1373" spans="1:17" x14ac:dyDescent="0.25">
      <c r="A1373" t="s">
        <v>199</v>
      </c>
      <c r="B1373" s="1" t="s">
        <v>704</v>
      </c>
      <c r="C1373">
        <v>2004</v>
      </c>
      <c r="D1373" s="15">
        <f>DATE(cars[[#This Row],[year_1]],1,1)</f>
        <v>37987</v>
      </c>
      <c r="E1373" t="s">
        <v>17</v>
      </c>
      <c r="F1373" s="4">
        <v>150</v>
      </c>
      <c r="G1373">
        <v>4</v>
      </c>
      <c r="H1373" t="s">
        <v>18</v>
      </c>
      <c r="I1373" t="s">
        <v>30</v>
      </c>
      <c r="J1373">
        <v>4</v>
      </c>
      <c r="K1373" t="s">
        <v>49</v>
      </c>
      <c r="L1373" t="s">
        <v>21</v>
      </c>
      <c r="M1373" t="s">
        <v>32</v>
      </c>
      <c r="N1373">
        <v>32</v>
      </c>
      <c r="O1373">
        <v>25</v>
      </c>
      <c r="P1373">
        <v>1851</v>
      </c>
      <c r="Q1373">
        <v>17640</v>
      </c>
    </row>
    <row r="1374" spans="1:17" x14ac:dyDescent="0.25">
      <c r="A1374" t="s">
        <v>186</v>
      </c>
      <c r="B1374" s="1" t="s">
        <v>297</v>
      </c>
      <c r="C1374">
        <v>2009</v>
      </c>
      <c r="D1374" s="15">
        <f>DATE(cars[[#This Row],[year_1]],1,1)</f>
        <v>39814</v>
      </c>
      <c r="E1374" t="s">
        <v>29</v>
      </c>
      <c r="F1374" s="4">
        <v>155</v>
      </c>
      <c r="G1374">
        <v>4</v>
      </c>
      <c r="H1374" t="s">
        <v>18</v>
      </c>
      <c r="I1374" t="s">
        <v>30</v>
      </c>
      <c r="J1374">
        <v>4</v>
      </c>
      <c r="K1374" t="s">
        <v>49</v>
      </c>
      <c r="L1374" t="s">
        <v>21</v>
      </c>
      <c r="M1374" t="s">
        <v>32</v>
      </c>
      <c r="N1374">
        <v>35</v>
      </c>
      <c r="O1374">
        <v>25</v>
      </c>
      <c r="P1374">
        <v>1385</v>
      </c>
      <c r="Q1374">
        <v>15660</v>
      </c>
    </row>
    <row r="1375" spans="1:17" x14ac:dyDescent="0.25">
      <c r="A1375" t="s">
        <v>186</v>
      </c>
      <c r="B1375" s="1" t="s">
        <v>297</v>
      </c>
      <c r="C1375">
        <v>2009</v>
      </c>
      <c r="D1375" s="15">
        <f>DATE(cars[[#This Row],[year_1]],1,1)</f>
        <v>39814</v>
      </c>
      <c r="E1375" t="s">
        <v>29</v>
      </c>
      <c r="F1375" s="4">
        <v>155</v>
      </c>
      <c r="G1375">
        <v>4</v>
      </c>
      <c r="H1375" t="s">
        <v>18</v>
      </c>
      <c r="I1375" t="s">
        <v>30</v>
      </c>
      <c r="J1375">
        <v>4</v>
      </c>
      <c r="K1375" t="s">
        <v>49</v>
      </c>
      <c r="L1375" t="s">
        <v>21</v>
      </c>
      <c r="M1375" t="s">
        <v>32</v>
      </c>
      <c r="N1375">
        <v>37</v>
      </c>
      <c r="O1375">
        <v>25</v>
      </c>
      <c r="P1375">
        <v>1385</v>
      </c>
      <c r="Q1375">
        <v>14990</v>
      </c>
    </row>
    <row r="1376" spans="1:17" x14ac:dyDescent="0.25">
      <c r="A1376" t="s">
        <v>186</v>
      </c>
      <c r="B1376" s="1" t="s">
        <v>297</v>
      </c>
      <c r="C1376">
        <v>2009</v>
      </c>
      <c r="D1376" s="15">
        <f>DATE(cars[[#This Row],[year_1]],1,1)</f>
        <v>39814</v>
      </c>
      <c r="E1376" t="s">
        <v>29</v>
      </c>
      <c r="F1376" s="4">
        <v>155</v>
      </c>
      <c r="G1376">
        <v>4</v>
      </c>
      <c r="H1376" t="s">
        <v>18</v>
      </c>
      <c r="I1376" t="s">
        <v>30</v>
      </c>
      <c r="J1376">
        <v>4</v>
      </c>
      <c r="K1376" t="s">
        <v>49</v>
      </c>
      <c r="L1376" t="s">
        <v>21</v>
      </c>
      <c r="M1376" t="s">
        <v>32</v>
      </c>
      <c r="N1376">
        <v>35</v>
      </c>
      <c r="O1376">
        <v>25</v>
      </c>
      <c r="P1376">
        <v>1385</v>
      </c>
      <c r="Q1376">
        <v>16460</v>
      </c>
    </row>
    <row r="1377" spans="1:17" x14ac:dyDescent="0.25">
      <c r="A1377" t="s">
        <v>186</v>
      </c>
      <c r="B1377" s="1" t="s">
        <v>297</v>
      </c>
      <c r="C1377">
        <v>2010</v>
      </c>
      <c r="D1377" s="15">
        <f>DATE(cars[[#This Row],[year_1]],1,1)</f>
        <v>40179</v>
      </c>
      <c r="E1377" t="s">
        <v>29</v>
      </c>
      <c r="F1377" s="4">
        <v>155</v>
      </c>
      <c r="G1377">
        <v>4</v>
      </c>
      <c r="H1377" t="s">
        <v>18</v>
      </c>
      <c r="I1377" t="s">
        <v>30</v>
      </c>
      <c r="J1377">
        <v>4</v>
      </c>
      <c r="K1377" t="s">
        <v>49</v>
      </c>
      <c r="L1377" t="s">
        <v>21</v>
      </c>
      <c r="M1377" t="s">
        <v>32</v>
      </c>
      <c r="N1377">
        <v>37</v>
      </c>
      <c r="O1377">
        <v>25</v>
      </c>
      <c r="P1377">
        <v>1385</v>
      </c>
      <c r="Q1377">
        <v>15670</v>
      </c>
    </row>
    <row r="1378" spans="1:17" x14ac:dyDescent="0.25">
      <c r="A1378" t="s">
        <v>186</v>
      </c>
      <c r="B1378" s="1" t="s">
        <v>297</v>
      </c>
      <c r="C1378">
        <v>2010</v>
      </c>
      <c r="D1378" s="15">
        <f>DATE(cars[[#This Row],[year_1]],1,1)</f>
        <v>40179</v>
      </c>
      <c r="E1378" t="s">
        <v>29</v>
      </c>
      <c r="F1378" s="4">
        <v>155</v>
      </c>
      <c r="G1378">
        <v>4</v>
      </c>
      <c r="H1378" t="s">
        <v>18</v>
      </c>
      <c r="I1378" t="s">
        <v>30</v>
      </c>
      <c r="J1378">
        <v>4</v>
      </c>
      <c r="K1378" t="s">
        <v>49</v>
      </c>
      <c r="L1378" t="s">
        <v>21</v>
      </c>
      <c r="M1378" t="s">
        <v>32</v>
      </c>
      <c r="N1378">
        <v>37</v>
      </c>
      <c r="O1378">
        <v>25</v>
      </c>
      <c r="P1378">
        <v>1385</v>
      </c>
      <c r="Q1378">
        <v>16470</v>
      </c>
    </row>
    <row r="1379" spans="1:17" x14ac:dyDescent="0.25">
      <c r="A1379" t="s">
        <v>186</v>
      </c>
      <c r="B1379" s="1" t="s">
        <v>297</v>
      </c>
      <c r="C1379">
        <v>2010</v>
      </c>
      <c r="D1379" s="15">
        <f>DATE(cars[[#This Row],[year_1]],1,1)</f>
        <v>40179</v>
      </c>
      <c r="E1379" t="s">
        <v>29</v>
      </c>
      <c r="F1379" s="4">
        <v>155</v>
      </c>
      <c r="G1379">
        <v>4</v>
      </c>
      <c r="H1379" t="s">
        <v>18</v>
      </c>
      <c r="I1379" t="s">
        <v>30</v>
      </c>
      <c r="J1379">
        <v>4</v>
      </c>
      <c r="K1379" t="s">
        <v>49</v>
      </c>
      <c r="L1379" t="s">
        <v>21</v>
      </c>
      <c r="M1379" t="s">
        <v>32</v>
      </c>
      <c r="N1379">
        <v>37</v>
      </c>
      <c r="O1379">
        <v>25</v>
      </c>
      <c r="P1379">
        <v>1385</v>
      </c>
      <c r="Q1379">
        <v>14990</v>
      </c>
    </row>
    <row r="1380" spans="1:17" x14ac:dyDescent="0.25">
      <c r="A1380" t="s">
        <v>186</v>
      </c>
      <c r="B1380" s="1" t="s">
        <v>297</v>
      </c>
      <c r="C1380">
        <v>2009</v>
      </c>
      <c r="D1380" s="15">
        <f>DATE(cars[[#This Row],[year_1]],1,1)</f>
        <v>39814</v>
      </c>
      <c r="E1380" t="s">
        <v>29</v>
      </c>
      <c r="F1380" s="4">
        <v>155</v>
      </c>
      <c r="G1380">
        <v>4</v>
      </c>
      <c r="H1380" t="s">
        <v>18</v>
      </c>
      <c r="I1380" t="s">
        <v>30</v>
      </c>
      <c r="J1380">
        <v>2</v>
      </c>
      <c r="K1380" t="s">
        <v>49</v>
      </c>
      <c r="L1380" t="s">
        <v>21</v>
      </c>
      <c r="M1380" t="s">
        <v>22</v>
      </c>
      <c r="N1380">
        <v>35</v>
      </c>
      <c r="O1380">
        <v>25</v>
      </c>
      <c r="P1380">
        <v>1385</v>
      </c>
      <c r="Q1380">
        <v>16460</v>
      </c>
    </row>
    <row r="1381" spans="1:17" x14ac:dyDescent="0.25">
      <c r="A1381" t="s">
        <v>186</v>
      </c>
      <c r="B1381" s="1" t="s">
        <v>297</v>
      </c>
      <c r="C1381">
        <v>2009</v>
      </c>
      <c r="D1381" s="15">
        <f>DATE(cars[[#This Row],[year_1]],1,1)</f>
        <v>39814</v>
      </c>
      <c r="E1381" t="s">
        <v>29</v>
      </c>
      <c r="F1381" s="4">
        <v>155</v>
      </c>
      <c r="G1381">
        <v>4</v>
      </c>
      <c r="H1381" t="s">
        <v>18</v>
      </c>
      <c r="I1381" t="s">
        <v>30</v>
      </c>
      <c r="J1381">
        <v>2</v>
      </c>
      <c r="K1381" t="s">
        <v>49</v>
      </c>
      <c r="L1381" t="s">
        <v>21</v>
      </c>
      <c r="M1381" t="s">
        <v>22</v>
      </c>
      <c r="N1381">
        <v>35</v>
      </c>
      <c r="O1381">
        <v>25</v>
      </c>
      <c r="P1381">
        <v>1385</v>
      </c>
      <c r="Q1381">
        <v>15660</v>
      </c>
    </row>
    <row r="1382" spans="1:17" x14ac:dyDescent="0.25">
      <c r="A1382" t="s">
        <v>186</v>
      </c>
      <c r="B1382" s="1" t="s">
        <v>297</v>
      </c>
      <c r="C1382">
        <v>2009</v>
      </c>
      <c r="D1382" s="15">
        <f>DATE(cars[[#This Row],[year_1]],1,1)</f>
        <v>39814</v>
      </c>
      <c r="E1382" t="s">
        <v>29</v>
      </c>
      <c r="F1382" s="4">
        <v>155</v>
      </c>
      <c r="G1382">
        <v>4</v>
      </c>
      <c r="H1382" t="s">
        <v>18</v>
      </c>
      <c r="I1382" t="s">
        <v>30</v>
      </c>
      <c r="J1382">
        <v>2</v>
      </c>
      <c r="K1382" t="s">
        <v>49</v>
      </c>
      <c r="L1382" t="s">
        <v>21</v>
      </c>
      <c r="M1382" t="s">
        <v>22</v>
      </c>
      <c r="N1382">
        <v>37</v>
      </c>
      <c r="O1382">
        <v>25</v>
      </c>
      <c r="P1382">
        <v>1385</v>
      </c>
      <c r="Q1382">
        <v>14990</v>
      </c>
    </row>
    <row r="1383" spans="1:17" x14ac:dyDescent="0.25">
      <c r="A1383" t="s">
        <v>186</v>
      </c>
      <c r="B1383" s="1" t="s">
        <v>297</v>
      </c>
      <c r="C1383">
        <v>2010</v>
      </c>
      <c r="D1383" s="15">
        <f>DATE(cars[[#This Row],[year_1]],1,1)</f>
        <v>40179</v>
      </c>
      <c r="E1383" t="s">
        <v>29</v>
      </c>
      <c r="F1383" s="4">
        <v>155</v>
      </c>
      <c r="G1383">
        <v>4</v>
      </c>
      <c r="H1383" t="s">
        <v>18</v>
      </c>
      <c r="I1383" t="s">
        <v>30</v>
      </c>
      <c r="J1383">
        <v>2</v>
      </c>
      <c r="K1383" t="s">
        <v>49</v>
      </c>
      <c r="L1383" t="s">
        <v>21</v>
      </c>
      <c r="M1383" t="s">
        <v>22</v>
      </c>
      <c r="N1383">
        <v>37</v>
      </c>
      <c r="O1383">
        <v>25</v>
      </c>
      <c r="P1383">
        <v>1385</v>
      </c>
      <c r="Q1383">
        <v>14990</v>
      </c>
    </row>
    <row r="1384" spans="1:17" x14ac:dyDescent="0.25">
      <c r="A1384" t="s">
        <v>186</v>
      </c>
      <c r="B1384" s="1" t="s">
        <v>297</v>
      </c>
      <c r="C1384">
        <v>2010</v>
      </c>
      <c r="D1384" s="15">
        <f>DATE(cars[[#This Row],[year_1]],1,1)</f>
        <v>40179</v>
      </c>
      <c r="E1384" t="s">
        <v>29</v>
      </c>
      <c r="F1384" s="4">
        <v>155</v>
      </c>
      <c r="G1384">
        <v>4</v>
      </c>
      <c r="H1384" t="s">
        <v>18</v>
      </c>
      <c r="I1384" t="s">
        <v>30</v>
      </c>
      <c r="J1384">
        <v>2</v>
      </c>
      <c r="K1384" t="s">
        <v>49</v>
      </c>
      <c r="L1384" t="s">
        <v>21</v>
      </c>
      <c r="M1384" t="s">
        <v>22</v>
      </c>
      <c r="N1384">
        <v>37</v>
      </c>
      <c r="O1384">
        <v>25</v>
      </c>
      <c r="P1384">
        <v>1385</v>
      </c>
      <c r="Q1384">
        <v>16470</v>
      </c>
    </row>
    <row r="1385" spans="1:17" x14ac:dyDescent="0.25">
      <c r="A1385" t="s">
        <v>186</v>
      </c>
      <c r="B1385" s="1" t="s">
        <v>297</v>
      </c>
      <c r="C1385">
        <v>2010</v>
      </c>
      <c r="D1385" s="15">
        <f>DATE(cars[[#This Row],[year_1]],1,1)</f>
        <v>40179</v>
      </c>
      <c r="E1385" t="s">
        <v>29</v>
      </c>
      <c r="F1385" s="4">
        <v>155</v>
      </c>
      <c r="G1385">
        <v>4</v>
      </c>
      <c r="H1385" t="s">
        <v>18</v>
      </c>
      <c r="I1385" t="s">
        <v>30</v>
      </c>
      <c r="J1385">
        <v>2</v>
      </c>
      <c r="K1385" t="s">
        <v>49</v>
      </c>
      <c r="L1385" t="s">
        <v>21</v>
      </c>
      <c r="M1385" t="s">
        <v>22</v>
      </c>
      <c r="N1385">
        <v>37</v>
      </c>
      <c r="O1385">
        <v>25</v>
      </c>
      <c r="P1385">
        <v>1385</v>
      </c>
      <c r="Q1385">
        <v>15670</v>
      </c>
    </row>
    <row r="1386" spans="1:17" x14ac:dyDescent="0.25">
      <c r="A1386" t="s">
        <v>52</v>
      </c>
      <c r="B1386" s="1" t="s">
        <v>356</v>
      </c>
      <c r="C1386">
        <v>2014</v>
      </c>
      <c r="D1386" s="15">
        <f>DATE(cars[[#This Row],[year_1]],1,1)</f>
        <v>41640</v>
      </c>
      <c r="E1386" t="s">
        <v>29</v>
      </c>
      <c r="F1386" s="4">
        <v>155</v>
      </c>
      <c r="G1386">
        <v>4</v>
      </c>
      <c r="H1386" t="s">
        <v>33</v>
      </c>
      <c r="I1386" t="s">
        <v>34</v>
      </c>
      <c r="J1386">
        <v>4</v>
      </c>
      <c r="K1386" t="s">
        <v>101</v>
      </c>
      <c r="L1386" t="s">
        <v>31</v>
      </c>
      <c r="M1386" t="s">
        <v>90</v>
      </c>
      <c r="N1386">
        <v>31</v>
      </c>
      <c r="O1386">
        <v>25</v>
      </c>
      <c r="P1386">
        <v>586</v>
      </c>
      <c r="Q1386">
        <v>24045</v>
      </c>
    </row>
    <row r="1387" spans="1:17" x14ac:dyDescent="0.25">
      <c r="A1387" t="s">
        <v>52</v>
      </c>
      <c r="B1387" s="1" t="s">
        <v>356</v>
      </c>
      <c r="C1387">
        <v>2015</v>
      </c>
      <c r="D1387" s="15">
        <f>DATE(cars[[#This Row],[year_1]],1,1)</f>
        <v>42005</v>
      </c>
      <c r="E1387" t="s">
        <v>29</v>
      </c>
      <c r="F1387" s="4">
        <v>155</v>
      </c>
      <c r="G1387">
        <v>4</v>
      </c>
      <c r="H1387" t="s">
        <v>33</v>
      </c>
      <c r="I1387" t="s">
        <v>34</v>
      </c>
      <c r="J1387">
        <v>4</v>
      </c>
      <c r="K1387" t="s">
        <v>101</v>
      </c>
      <c r="L1387" t="s">
        <v>31</v>
      </c>
      <c r="M1387" t="s">
        <v>90</v>
      </c>
      <c r="N1387">
        <v>31</v>
      </c>
      <c r="O1387">
        <v>25</v>
      </c>
      <c r="P1387">
        <v>586</v>
      </c>
      <c r="Q1387">
        <v>24195</v>
      </c>
    </row>
    <row r="1388" spans="1:17" x14ac:dyDescent="0.25">
      <c r="A1388" t="s">
        <v>114</v>
      </c>
      <c r="B1388" s="1" t="s">
        <v>501</v>
      </c>
      <c r="C1388">
        <v>2009</v>
      </c>
      <c r="D1388" s="15">
        <f>DATE(cars[[#This Row],[year_1]],1,1)</f>
        <v>39814</v>
      </c>
      <c r="E1388" t="s">
        <v>29</v>
      </c>
      <c r="F1388" s="4">
        <v>155</v>
      </c>
      <c r="G1388">
        <v>4</v>
      </c>
      <c r="H1388" t="s">
        <v>18</v>
      </c>
      <c r="I1388" t="s">
        <v>30</v>
      </c>
      <c r="J1388">
        <v>2</v>
      </c>
      <c r="K1388" t="s">
        <v>49</v>
      </c>
      <c r="L1388" t="s">
        <v>21</v>
      </c>
      <c r="M1388" t="s">
        <v>22</v>
      </c>
      <c r="N1388">
        <v>37</v>
      </c>
      <c r="O1388">
        <v>25</v>
      </c>
      <c r="P1388">
        <v>210</v>
      </c>
      <c r="Q1388">
        <v>16980</v>
      </c>
    </row>
    <row r="1389" spans="1:17" x14ac:dyDescent="0.25">
      <c r="A1389" t="s">
        <v>114</v>
      </c>
      <c r="B1389" s="1" t="s">
        <v>501</v>
      </c>
      <c r="C1389">
        <v>2009</v>
      </c>
      <c r="D1389" s="15">
        <f>DATE(cars[[#This Row],[year_1]],1,1)</f>
        <v>39814</v>
      </c>
      <c r="E1389" t="s">
        <v>29</v>
      </c>
      <c r="F1389" s="4">
        <v>155</v>
      </c>
      <c r="G1389">
        <v>4</v>
      </c>
      <c r="H1389" t="s">
        <v>18</v>
      </c>
      <c r="I1389" t="s">
        <v>30</v>
      </c>
      <c r="J1389">
        <v>2</v>
      </c>
      <c r="K1389" t="s">
        <v>49</v>
      </c>
      <c r="L1389" t="s">
        <v>21</v>
      </c>
      <c r="M1389" t="s">
        <v>22</v>
      </c>
      <c r="N1389">
        <v>35</v>
      </c>
      <c r="O1389">
        <v>25</v>
      </c>
      <c r="P1389">
        <v>210</v>
      </c>
      <c r="Q1389">
        <v>20280</v>
      </c>
    </row>
    <row r="1390" spans="1:17" x14ac:dyDescent="0.25">
      <c r="A1390" t="s">
        <v>199</v>
      </c>
      <c r="B1390" s="1" t="s">
        <v>361</v>
      </c>
      <c r="C1390">
        <v>2014</v>
      </c>
      <c r="D1390" s="15">
        <f>DATE(cars[[#This Row],[year_1]],1,1)</f>
        <v>41640</v>
      </c>
      <c r="E1390" t="s">
        <v>29</v>
      </c>
      <c r="F1390" s="4">
        <v>160</v>
      </c>
      <c r="G1390">
        <v>4</v>
      </c>
      <c r="H1390" t="s">
        <v>18</v>
      </c>
      <c r="I1390" t="s">
        <v>30</v>
      </c>
      <c r="J1390">
        <v>4</v>
      </c>
      <c r="K1390" t="s">
        <v>49</v>
      </c>
      <c r="L1390" t="s">
        <v>31</v>
      </c>
      <c r="M1390" t="s">
        <v>32</v>
      </c>
      <c r="N1390">
        <v>36</v>
      </c>
      <c r="O1390">
        <v>25</v>
      </c>
      <c r="P1390">
        <v>1851</v>
      </c>
      <c r="Q1390">
        <v>16495</v>
      </c>
    </row>
    <row r="1391" spans="1:17" x14ac:dyDescent="0.25">
      <c r="A1391" t="s">
        <v>199</v>
      </c>
      <c r="B1391" s="1" t="s">
        <v>361</v>
      </c>
      <c r="C1391">
        <v>2015</v>
      </c>
      <c r="D1391" s="15">
        <f>DATE(cars[[#This Row],[year_1]],1,1)</f>
        <v>42005</v>
      </c>
      <c r="E1391" t="s">
        <v>29</v>
      </c>
      <c r="F1391" s="4">
        <v>160</v>
      </c>
      <c r="G1391">
        <v>4</v>
      </c>
      <c r="H1391" t="s">
        <v>18</v>
      </c>
      <c r="I1391" t="s">
        <v>30</v>
      </c>
      <c r="J1391">
        <v>4</v>
      </c>
      <c r="K1391" t="s">
        <v>49</v>
      </c>
      <c r="L1391" t="s">
        <v>31</v>
      </c>
      <c r="M1391" t="s">
        <v>32</v>
      </c>
      <c r="N1391">
        <v>36</v>
      </c>
      <c r="O1391">
        <v>25</v>
      </c>
      <c r="P1391">
        <v>1851</v>
      </c>
      <c r="Q1391">
        <v>16495</v>
      </c>
    </row>
    <row r="1392" spans="1:17" x14ac:dyDescent="0.25">
      <c r="A1392" t="s">
        <v>199</v>
      </c>
      <c r="B1392" s="1" t="s">
        <v>361</v>
      </c>
      <c r="C1392">
        <v>2016</v>
      </c>
      <c r="D1392" s="15">
        <f>DATE(cars[[#This Row],[year_1]],1,1)</f>
        <v>42370</v>
      </c>
      <c r="E1392" t="s">
        <v>29</v>
      </c>
      <c r="F1392" s="4">
        <v>160</v>
      </c>
      <c r="G1392">
        <v>4</v>
      </c>
      <c r="H1392" t="s">
        <v>18</v>
      </c>
      <c r="I1392" t="s">
        <v>30</v>
      </c>
      <c r="J1392">
        <v>4</v>
      </c>
      <c r="K1392" t="s">
        <v>49</v>
      </c>
      <c r="L1392" t="s">
        <v>31</v>
      </c>
      <c r="M1392" t="s">
        <v>32</v>
      </c>
      <c r="N1392">
        <v>36</v>
      </c>
      <c r="O1392">
        <v>25</v>
      </c>
      <c r="P1392">
        <v>1851</v>
      </c>
      <c r="Q1392">
        <v>18995</v>
      </c>
    </row>
    <row r="1393" spans="1:17" x14ac:dyDescent="0.25">
      <c r="A1393" t="s">
        <v>199</v>
      </c>
      <c r="B1393" s="1" t="s">
        <v>361</v>
      </c>
      <c r="C1393">
        <v>2016</v>
      </c>
      <c r="D1393" s="15">
        <f>DATE(cars[[#This Row],[year_1]],1,1)</f>
        <v>42370</v>
      </c>
      <c r="E1393" t="s">
        <v>29</v>
      </c>
      <c r="F1393" s="4">
        <v>160</v>
      </c>
      <c r="G1393">
        <v>4</v>
      </c>
      <c r="H1393" t="s">
        <v>18</v>
      </c>
      <c r="I1393" t="s">
        <v>30</v>
      </c>
      <c r="J1393">
        <v>4</v>
      </c>
      <c r="K1393" t="s">
        <v>49</v>
      </c>
      <c r="L1393" t="s">
        <v>31</v>
      </c>
      <c r="M1393" t="s">
        <v>32</v>
      </c>
      <c r="N1393">
        <v>36</v>
      </c>
      <c r="O1393">
        <v>25</v>
      </c>
      <c r="P1393">
        <v>1851</v>
      </c>
      <c r="Q1393">
        <v>17995</v>
      </c>
    </row>
    <row r="1394" spans="1:17" x14ac:dyDescent="0.25">
      <c r="A1394" t="s">
        <v>199</v>
      </c>
      <c r="B1394" s="1" t="s">
        <v>361</v>
      </c>
      <c r="C1394">
        <v>2016</v>
      </c>
      <c r="D1394" s="15">
        <f>DATE(cars[[#This Row],[year_1]],1,1)</f>
        <v>42370</v>
      </c>
      <c r="E1394" t="s">
        <v>29</v>
      </c>
      <c r="F1394" s="4">
        <v>160</v>
      </c>
      <c r="G1394">
        <v>4</v>
      </c>
      <c r="H1394" t="s">
        <v>18</v>
      </c>
      <c r="I1394" t="s">
        <v>30</v>
      </c>
      <c r="J1394">
        <v>4</v>
      </c>
      <c r="K1394" t="s">
        <v>49</v>
      </c>
      <c r="L1394" t="s">
        <v>31</v>
      </c>
      <c r="M1394" t="s">
        <v>32</v>
      </c>
      <c r="N1394">
        <v>36</v>
      </c>
      <c r="O1394">
        <v>25</v>
      </c>
      <c r="P1394">
        <v>1851</v>
      </c>
      <c r="Q1394">
        <v>19595</v>
      </c>
    </row>
    <row r="1395" spans="1:17" x14ac:dyDescent="0.25">
      <c r="A1395" t="s">
        <v>199</v>
      </c>
      <c r="B1395" s="1" t="s">
        <v>361</v>
      </c>
      <c r="C1395">
        <v>2016</v>
      </c>
      <c r="D1395" s="15">
        <f>DATE(cars[[#This Row],[year_1]],1,1)</f>
        <v>42370</v>
      </c>
      <c r="E1395" t="s">
        <v>29</v>
      </c>
      <c r="F1395" s="4">
        <v>160</v>
      </c>
      <c r="G1395">
        <v>4</v>
      </c>
      <c r="H1395" t="s">
        <v>18</v>
      </c>
      <c r="I1395" t="s">
        <v>30</v>
      </c>
      <c r="J1395">
        <v>4</v>
      </c>
      <c r="K1395" t="s">
        <v>49</v>
      </c>
      <c r="L1395" t="s">
        <v>31</v>
      </c>
      <c r="M1395" t="s">
        <v>32</v>
      </c>
      <c r="N1395">
        <v>36</v>
      </c>
      <c r="O1395">
        <v>25</v>
      </c>
      <c r="P1395">
        <v>1851</v>
      </c>
      <c r="Q1395">
        <v>16995</v>
      </c>
    </row>
    <row r="1396" spans="1:17" x14ac:dyDescent="0.25">
      <c r="A1396" t="s">
        <v>36</v>
      </c>
      <c r="B1396" s="1" t="s">
        <v>99</v>
      </c>
      <c r="C1396">
        <v>2015</v>
      </c>
      <c r="D1396" s="15">
        <f>DATE(cars[[#This Row],[year_1]],1,1)</f>
        <v>42005</v>
      </c>
      <c r="E1396" t="s">
        <v>38</v>
      </c>
      <c r="F1396" s="4">
        <v>160</v>
      </c>
      <c r="G1396">
        <v>4</v>
      </c>
      <c r="H1396" t="s">
        <v>18</v>
      </c>
      <c r="I1396" t="s">
        <v>30</v>
      </c>
      <c r="J1396">
        <v>4</v>
      </c>
      <c r="K1396" t="s">
        <v>49</v>
      </c>
      <c r="L1396" t="s">
        <v>21</v>
      </c>
      <c r="M1396" t="s">
        <v>35</v>
      </c>
      <c r="N1396">
        <v>33</v>
      </c>
      <c r="O1396">
        <v>25</v>
      </c>
      <c r="P1396">
        <v>819</v>
      </c>
      <c r="Q1396">
        <v>19345</v>
      </c>
    </row>
    <row r="1397" spans="1:17" x14ac:dyDescent="0.25">
      <c r="A1397" t="s">
        <v>36</v>
      </c>
      <c r="B1397" s="1" t="s">
        <v>99</v>
      </c>
      <c r="C1397">
        <v>2015</v>
      </c>
      <c r="D1397" s="15">
        <f>DATE(cars[[#This Row],[year_1]],1,1)</f>
        <v>42005</v>
      </c>
      <c r="E1397" t="s">
        <v>38</v>
      </c>
      <c r="F1397" s="4">
        <v>160</v>
      </c>
      <c r="G1397">
        <v>4</v>
      </c>
      <c r="H1397" t="s">
        <v>18</v>
      </c>
      <c r="I1397" t="s">
        <v>30</v>
      </c>
      <c r="J1397">
        <v>4</v>
      </c>
      <c r="K1397" t="s">
        <v>49</v>
      </c>
      <c r="L1397" t="s">
        <v>21</v>
      </c>
      <c r="M1397" t="s">
        <v>35</v>
      </c>
      <c r="N1397">
        <v>33</v>
      </c>
      <c r="O1397">
        <v>25</v>
      </c>
      <c r="P1397">
        <v>819</v>
      </c>
      <c r="Q1397">
        <v>23095</v>
      </c>
    </row>
    <row r="1398" spans="1:17" x14ac:dyDescent="0.25">
      <c r="A1398" t="s">
        <v>36</v>
      </c>
      <c r="B1398" s="1" t="s">
        <v>99</v>
      </c>
      <c r="C1398">
        <v>2015</v>
      </c>
      <c r="D1398" s="15">
        <f>DATE(cars[[#This Row],[year_1]],1,1)</f>
        <v>42005</v>
      </c>
      <c r="E1398" t="s">
        <v>38</v>
      </c>
      <c r="F1398" s="4">
        <v>160</v>
      </c>
      <c r="G1398">
        <v>4</v>
      </c>
      <c r="H1398" t="s">
        <v>18</v>
      </c>
      <c r="I1398" t="s">
        <v>30</v>
      </c>
      <c r="J1398">
        <v>4</v>
      </c>
      <c r="K1398" t="s">
        <v>49</v>
      </c>
      <c r="L1398" t="s">
        <v>21</v>
      </c>
      <c r="M1398" t="s">
        <v>35</v>
      </c>
      <c r="N1398">
        <v>33</v>
      </c>
      <c r="O1398">
        <v>25</v>
      </c>
      <c r="P1398">
        <v>819</v>
      </c>
      <c r="Q1398">
        <v>21695</v>
      </c>
    </row>
    <row r="1399" spans="1:17" x14ac:dyDescent="0.25">
      <c r="A1399" t="s">
        <v>36</v>
      </c>
      <c r="B1399" s="1" t="s">
        <v>99</v>
      </c>
      <c r="C1399">
        <v>2015</v>
      </c>
      <c r="D1399" s="15">
        <f>DATE(cars[[#This Row],[year_1]],1,1)</f>
        <v>42005</v>
      </c>
      <c r="E1399" t="s">
        <v>38</v>
      </c>
      <c r="F1399" s="4">
        <v>160</v>
      </c>
      <c r="G1399">
        <v>4</v>
      </c>
      <c r="H1399" t="s">
        <v>18</v>
      </c>
      <c r="I1399" t="s">
        <v>30</v>
      </c>
      <c r="J1399">
        <v>4</v>
      </c>
      <c r="K1399" t="s">
        <v>49</v>
      </c>
      <c r="L1399" t="s">
        <v>21</v>
      </c>
      <c r="M1399" t="s">
        <v>35</v>
      </c>
      <c r="N1399">
        <v>33</v>
      </c>
      <c r="O1399">
        <v>25</v>
      </c>
      <c r="P1399">
        <v>819</v>
      </c>
      <c r="Q1399">
        <v>20695</v>
      </c>
    </row>
    <row r="1400" spans="1:17" x14ac:dyDescent="0.25">
      <c r="A1400" t="s">
        <v>36</v>
      </c>
      <c r="B1400" s="1" t="s">
        <v>99</v>
      </c>
      <c r="C1400">
        <v>2016</v>
      </c>
      <c r="D1400" s="15">
        <f>DATE(cars[[#This Row],[year_1]],1,1)</f>
        <v>42370</v>
      </c>
      <c r="E1400" t="s">
        <v>38</v>
      </c>
      <c r="F1400" s="4">
        <v>160</v>
      </c>
      <c r="G1400">
        <v>4</v>
      </c>
      <c r="H1400" t="s">
        <v>18</v>
      </c>
      <c r="I1400" t="s">
        <v>30</v>
      </c>
      <c r="J1400">
        <v>4</v>
      </c>
      <c r="K1400" t="s">
        <v>49</v>
      </c>
      <c r="L1400" t="s">
        <v>21</v>
      </c>
      <c r="M1400" t="s">
        <v>35</v>
      </c>
      <c r="N1400">
        <v>33</v>
      </c>
      <c r="O1400">
        <v>25</v>
      </c>
      <c r="P1400">
        <v>819</v>
      </c>
      <c r="Q1400">
        <v>21880</v>
      </c>
    </row>
    <row r="1401" spans="1:17" x14ac:dyDescent="0.25">
      <c r="A1401" t="s">
        <v>36</v>
      </c>
      <c r="B1401" s="1" t="s">
        <v>99</v>
      </c>
      <c r="C1401">
        <v>2016</v>
      </c>
      <c r="D1401" s="15">
        <f>DATE(cars[[#This Row],[year_1]],1,1)</f>
        <v>42370</v>
      </c>
      <c r="E1401" t="s">
        <v>38</v>
      </c>
      <c r="F1401" s="4">
        <v>160</v>
      </c>
      <c r="G1401">
        <v>4</v>
      </c>
      <c r="H1401" t="s">
        <v>18</v>
      </c>
      <c r="I1401" t="s">
        <v>30</v>
      </c>
      <c r="J1401">
        <v>4</v>
      </c>
      <c r="K1401" t="s">
        <v>49</v>
      </c>
      <c r="L1401" t="s">
        <v>21</v>
      </c>
      <c r="M1401" t="s">
        <v>35</v>
      </c>
      <c r="N1401">
        <v>33</v>
      </c>
      <c r="O1401">
        <v>25</v>
      </c>
      <c r="P1401">
        <v>819</v>
      </c>
      <c r="Q1401">
        <v>23395</v>
      </c>
    </row>
    <row r="1402" spans="1:17" x14ac:dyDescent="0.25">
      <c r="A1402" t="s">
        <v>36</v>
      </c>
      <c r="B1402" s="1" t="s">
        <v>99</v>
      </c>
      <c r="C1402">
        <v>2016</v>
      </c>
      <c r="D1402" s="15">
        <f>DATE(cars[[#This Row],[year_1]],1,1)</f>
        <v>42370</v>
      </c>
      <c r="E1402" t="s">
        <v>38</v>
      </c>
      <c r="F1402" s="4">
        <v>160</v>
      </c>
      <c r="G1402">
        <v>4</v>
      </c>
      <c r="H1402" t="s">
        <v>18</v>
      </c>
      <c r="I1402" t="s">
        <v>30</v>
      </c>
      <c r="J1402">
        <v>4</v>
      </c>
      <c r="K1402" t="s">
        <v>49</v>
      </c>
      <c r="L1402" t="s">
        <v>21</v>
      </c>
      <c r="M1402" t="s">
        <v>35</v>
      </c>
      <c r="N1402">
        <v>33</v>
      </c>
      <c r="O1402">
        <v>25</v>
      </c>
      <c r="P1402">
        <v>819</v>
      </c>
      <c r="Q1402">
        <v>20795</v>
      </c>
    </row>
    <row r="1403" spans="1:17" x14ac:dyDescent="0.25">
      <c r="A1403" t="s">
        <v>36</v>
      </c>
      <c r="B1403" s="1" t="s">
        <v>99</v>
      </c>
      <c r="C1403">
        <v>2016</v>
      </c>
      <c r="D1403" s="15">
        <f>DATE(cars[[#This Row],[year_1]],1,1)</f>
        <v>42370</v>
      </c>
      <c r="E1403" t="s">
        <v>38</v>
      </c>
      <c r="F1403" s="4">
        <v>160</v>
      </c>
      <c r="G1403">
        <v>4</v>
      </c>
      <c r="H1403" t="s">
        <v>18</v>
      </c>
      <c r="I1403" t="s">
        <v>30</v>
      </c>
      <c r="J1403">
        <v>4</v>
      </c>
      <c r="K1403" t="s">
        <v>49</v>
      </c>
      <c r="L1403" t="s">
        <v>21</v>
      </c>
      <c r="M1403" t="s">
        <v>35</v>
      </c>
      <c r="N1403">
        <v>33</v>
      </c>
      <c r="O1403">
        <v>25</v>
      </c>
      <c r="P1403">
        <v>819</v>
      </c>
      <c r="Q1403">
        <v>19495</v>
      </c>
    </row>
    <row r="1404" spans="1:17" x14ac:dyDescent="0.25">
      <c r="A1404" t="s">
        <v>36</v>
      </c>
      <c r="B1404" s="1" t="s">
        <v>100</v>
      </c>
      <c r="C1404">
        <v>2016</v>
      </c>
      <c r="D1404" s="15">
        <f>DATE(cars[[#This Row],[year_1]],1,1)</f>
        <v>42370</v>
      </c>
      <c r="E1404" t="s">
        <v>38</v>
      </c>
      <c r="F1404" s="4">
        <v>160</v>
      </c>
      <c r="G1404">
        <v>4</v>
      </c>
      <c r="H1404" t="s">
        <v>18</v>
      </c>
      <c r="I1404" t="s">
        <v>30</v>
      </c>
      <c r="J1404">
        <v>4</v>
      </c>
      <c r="K1404" t="s">
        <v>101</v>
      </c>
      <c r="L1404" t="s">
        <v>21</v>
      </c>
      <c r="M1404" t="s">
        <v>90</v>
      </c>
      <c r="N1404">
        <v>34</v>
      </c>
      <c r="O1404">
        <v>25</v>
      </c>
      <c r="P1404">
        <v>819</v>
      </c>
      <c r="Q1404">
        <v>20000</v>
      </c>
    </row>
    <row r="1405" spans="1:17" x14ac:dyDescent="0.25">
      <c r="A1405" t="s">
        <v>36</v>
      </c>
      <c r="B1405" s="1" t="s">
        <v>100</v>
      </c>
      <c r="C1405">
        <v>2017</v>
      </c>
      <c r="D1405" s="15">
        <f>DATE(cars[[#This Row],[year_1]],1,1)</f>
        <v>42736</v>
      </c>
      <c r="E1405" t="s">
        <v>38</v>
      </c>
      <c r="F1405" s="4">
        <v>160</v>
      </c>
      <c r="G1405">
        <v>4</v>
      </c>
      <c r="H1405" t="s">
        <v>18</v>
      </c>
      <c r="I1405" t="s">
        <v>30</v>
      </c>
      <c r="J1405">
        <v>4</v>
      </c>
      <c r="K1405" t="s">
        <v>101</v>
      </c>
      <c r="L1405" t="s">
        <v>21</v>
      </c>
      <c r="M1405" t="s">
        <v>90</v>
      </c>
      <c r="N1405">
        <v>33</v>
      </c>
      <c r="O1405">
        <v>25</v>
      </c>
      <c r="P1405">
        <v>819</v>
      </c>
      <c r="Q1405">
        <v>19995</v>
      </c>
    </row>
    <row r="1406" spans="1:17" x14ac:dyDescent="0.25">
      <c r="A1406" t="s">
        <v>178</v>
      </c>
      <c r="B1406" s="1" t="s">
        <v>475</v>
      </c>
      <c r="C1406">
        <v>2017</v>
      </c>
      <c r="D1406" s="15">
        <f>DATE(cars[[#This Row],[year_1]],1,1)</f>
        <v>42736</v>
      </c>
      <c r="E1406" t="s">
        <v>29</v>
      </c>
      <c r="F1406" s="4">
        <v>164</v>
      </c>
      <c r="G1406">
        <v>4</v>
      </c>
      <c r="H1406" t="s">
        <v>33</v>
      </c>
      <c r="I1406" t="s">
        <v>30</v>
      </c>
      <c r="J1406">
        <v>4</v>
      </c>
      <c r="K1406" t="s">
        <v>49</v>
      </c>
      <c r="L1406" t="s">
        <v>21</v>
      </c>
      <c r="M1406" t="s">
        <v>32</v>
      </c>
      <c r="N1406">
        <v>33</v>
      </c>
      <c r="O1406">
        <v>25</v>
      </c>
      <c r="P1406">
        <v>1720</v>
      </c>
      <c r="Q1406">
        <v>21200</v>
      </c>
    </row>
    <row r="1407" spans="1:17" x14ac:dyDescent="0.25">
      <c r="A1407" t="s">
        <v>178</v>
      </c>
      <c r="B1407" s="1" t="s">
        <v>475</v>
      </c>
      <c r="C1407">
        <v>2017</v>
      </c>
      <c r="D1407" s="15">
        <f>DATE(cars[[#This Row],[year_1]],1,1)</f>
        <v>42736</v>
      </c>
      <c r="E1407" t="s">
        <v>29</v>
      </c>
      <c r="F1407" s="4">
        <v>164</v>
      </c>
      <c r="G1407">
        <v>4</v>
      </c>
      <c r="H1407" t="s">
        <v>33</v>
      </c>
      <c r="I1407" t="s">
        <v>30</v>
      </c>
      <c r="J1407">
        <v>4</v>
      </c>
      <c r="K1407" t="s">
        <v>53</v>
      </c>
      <c r="L1407" t="s">
        <v>21</v>
      </c>
      <c r="M1407" t="s">
        <v>54</v>
      </c>
      <c r="N1407">
        <v>34</v>
      </c>
      <c r="O1407">
        <v>25</v>
      </c>
      <c r="P1407">
        <v>1720</v>
      </c>
      <c r="Q1407">
        <v>18090</v>
      </c>
    </row>
    <row r="1408" spans="1:17" x14ac:dyDescent="0.25">
      <c r="A1408" t="s">
        <v>178</v>
      </c>
      <c r="B1408" s="1" t="s">
        <v>475</v>
      </c>
      <c r="C1408">
        <v>2017</v>
      </c>
      <c r="D1408" s="15">
        <f>DATE(cars[[#This Row],[year_1]],1,1)</f>
        <v>42736</v>
      </c>
      <c r="E1408" t="s">
        <v>29</v>
      </c>
      <c r="F1408" s="4">
        <v>164</v>
      </c>
      <c r="G1408">
        <v>4</v>
      </c>
      <c r="H1408" t="s">
        <v>33</v>
      </c>
      <c r="I1408" t="s">
        <v>30</v>
      </c>
      <c r="J1408">
        <v>4</v>
      </c>
      <c r="K1408" t="s">
        <v>53</v>
      </c>
      <c r="L1408" t="s">
        <v>21</v>
      </c>
      <c r="M1408" t="s">
        <v>54</v>
      </c>
      <c r="N1408">
        <v>34</v>
      </c>
      <c r="O1408">
        <v>25</v>
      </c>
      <c r="P1408">
        <v>1720</v>
      </c>
      <c r="Q1408">
        <v>21990</v>
      </c>
    </row>
    <row r="1409" spans="1:17" x14ac:dyDescent="0.25">
      <c r="A1409" t="s">
        <v>64</v>
      </c>
      <c r="B1409" s="1" t="s">
        <v>722</v>
      </c>
      <c r="C1409">
        <v>2015</v>
      </c>
      <c r="D1409" s="15">
        <f>DATE(cars[[#This Row],[year_1]],1,1)</f>
        <v>42005</v>
      </c>
      <c r="E1409" t="s">
        <v>29</v>
      </c>
      <c r="F1409" s="4">
        <v>166</v>
      </c>
      <c r="G1409">
        <v>4</v>
      </c>
      <c r="H1409" t="s">
        <v>33</v>
      </c>
      <c r="I1409" t="s">
        <v>30</v>
      </c>
      <c r="J1409">
        <v>4</v>
      </c>
      <c r="K1409" t="s">
        <v>101</v>
      </c>
      <c r="L1409" t="s">
        <v>31</v>
      </c>
      <c r="M1409" t="s">
        <v>90</v>
      </c>
      <c r="N1409">
        <v>31</v>
      </c>
      <c r="O1409">
        <v>25</v>
      </c>
      <c r="P1409">
        <v>436</v>
      </c>
      <c r="Q1409">
        <v>24195</v>
      </c>
    </row>
    <row r="1410" spans="1:17" x14ac:dyDescent="0.25">
      <c r="A1410" t="s">
        <v>64</v>
      </c>
      <c r="B1410" s="1" t="s">
        <v>722</v>
      </c>
      <c r="C1410">
        <v>2015</v>
      </c>
      <c r="D1410" s="15">
        <f>DATE(cars[[#This Row],[year_1]],1,1)</f>
        <v>42005</v>
      </c>
      <c r="E1410" t="s">
        <v>29</v>
      </c>
      <c r="F1410" s="4">
        <v>166</v>
      </c>
      <c r="G1410">
        <v>4</v>
      </c>
      <c r="H1410" t="s">
        <v>33</v>
      </c>
      <c r="I1410" t="s">
        <v>30</v>
      </c>
      <c r="J1410">
        <v>4</v>
      </c>
      <c r="K1410" t="s">
        <v>101</v>
      </c>
      <c r="L1410" t="s">
        <v>31</v>
      </c>
      <c r="M1410" t="s">
        <v>90</v>
      </c>
      <c r="N1410">
        <v>31</v>
      </c>
      <c r="O1410">
        <v>25</v>
      </c>
      <c r="P1410">
        <v>436</v>
      </c>
      <c r="Q1410">
        <v>23195</v>
      </c>
    </row>
    <row r="1411" spans="1:17" x14ac:dyDescent="0.25">
      <c r="A1411" t="s">
        <v>64</v>
      </c>
      <c r="B1411" s="1" t="s">
        <v>722</v>
      </c>
      <c r="C1411">
        <v>2016</v>
      </c>
      <c r="D1411" s="15">
        <f>DATE(cars[[#This Row],[year_1]],1,1)</f>
        <v>42370</v>
      </c>
      <c r="E1411" t="s">
        <v>29</v>
      </c>
      <c r="F1411" s="4">
        <v>166</v>
      </c>
      <c r="G1411">
        <v>4</v>
      </c>
      <c r="H1411" t="s">
        <v>33</v>
      </c>
      <c r="I1411" t="s">
        <v>34</v>
      </c>
      <c r="J1411">
        <v>4</v>
      </c>
      <c r="K1411" t="s">
        <v>101</v>
      </c>
      <c r="L1411" t="s">
        <v>31</v>
      </c>
      <c r="M1411" t="s">
        <v>90</v>
      </c>
      <c r="N1411">
        <v>31</v>
      </c>
      <c r="O1411">
        <v>25</v>
      </c>
      <c r="P1411">
        <v>436</v>
      </c>
      <c r="Q1411">
        <v>24995</v>
      </c>
    </row>
    <row r="1412" spans="1:17" x14ac:dyDescent="0.25">
      <c r="A1412" t="s">
        <v>64</v>
      </c>
      <c r="B1412" s="1" t="s">
        <v>722</v>
      </c>
      <c r="C1412">
        <v>2016</v>
      </c>
      <c r="D1412" s="15">
        <f>DATE(cars[[#This Row],[year_1]],1,1)</f>
        <v>42370</v>
      </c>
      <c r="E1412" t="s">
        <v>29</v>
      </c>
      <c r="F1412" s="4">
        <v>166</v>
      </c>
      <c r="G1412">
        <v>4</v>
      </c>
      <c r="H1412" t="s">
        <v>33</v>
      </c>
      <c r="I1412" t="s">
        <v>30</v>
      </c>
      <c r="J1412">
        <v>4</v>
      </c>
      <c r="K1412" t="s">
        <v>101</v>
      </c>
      <c r="L1412" t="s">
        <v>31</v>
      </c>
      <c r="M1412" t="s">
        <v>90</v>
      </c>
      <c r="N1412">
        <v>31</v>
      </c>
      <c r="O1412">
        <v>25</v>
      </c>
      <c r="P1412">
        <v>436</v>
      </c>
      <c r="Q1412">
        <v>22995</v>
      </c>
    </row>
    <row r="1413" spans="1:17" x14ac:dyDescent="0.25">
      <c r="A1413" t="s">
        <v>64</v>
      </c>
      <c r="B1413" s="1" t="s">
        <v>722</v>
      </c>
      <c r="C1413">
        <v>2016</v>
      </c>
      <c r="D1413" s="15">
        <f>DATE(cars[[#This Row],[year_1]],1,1)</f>
        <v>42370</v>
      </c>
      <c r="E1413" t="s">
        <v>29</v>
      </c>
      <c r="F1413" s="4">
        <v>166</v>
      </c>
      <c r="G1413">
        <v>4</v>
      </c>
      <c r="H1413" t="s">
        <v>33</v>
      </c>
      <c r="I1413" t="s">
        <v>30</v>
      </c>
      <c r="J1413">
        <v>4</v>
      </c>
      <c r="K1413" t="s">
        <v>101</v>
      </c>
      <c r="L1413" t="s">
        <v>31</v>
      </c>
      <c r="M1413" t="s">
        <v>90</v>
      </c>
      <c r="N1413">
        <v>31</v>
      </c>
      <c r="O1413">
        <v>25</v>
      </c>
      <c r="P1413">
        <v>436</v>
      </c>
      <c r="Q1413">
        <v>23995</v>
      </c>
    </row>
    <row r="1414" spans="1:17" x14ac:dyDescent="0.25">
      <c r="A1414" t="s">
        <v>64</v>
      </c>
      <c r="B1414" s="1" t="s">
        <v>722</v>
      </c>
      <c r="C1414">
        <v>2016</v>
      </c>
      <c r="D1414" s="15">
        <f>DATE(cars[[#This Row],[year_1]],1,1)</f>
        <v>42370</v>
      </c>
      <c r="E1414" t="s">
        <v>29</v>
      </c>
      <c r="F1414" s="4">
        <v>166</v>
      </c>
      <c r="G1414">
        <v>4</v>
      </c>
      <c r="H1414" t="s">
        <v>33</v>
      </c>
      <c r="I1414" t="s">
        <v>30</v>
      </c>
      <c r="J1414">
        <v>4</v>
      </c>
      <c r="K1414" t="s">
        <v>101</v>
      </c>
      <c r="L1414" t="s">
        <v>31</v>
      </c>
      <c r="M1414" t="s">
        <v>90</v>
      </c>
      <c r="N1414">
        <v>31</v>
      </c>
      <c r="O1414">
        <v>25</v>
      </c>
      <c r="P1414">
        <v>436</v>
      </c>
      <c r="Q1414">
        <v>24995</v>
      </c>
    </row>
    <row r="1415" spans="1:17" x14ac:dyDescent="0.25">
      <c r="A1415" t="s">
        <v>64</v>
      </c>
      <c r="B1415" s="1" t="s">
        <v>722</v>
      </c>
      <c r="C1415">
        <v>2017</v>
      </c>
      <c r="D1415" s="15">
        <f>DATE(cars[[#This Row],[year_1]],1,1)</f>
        <v>42736</v>
      </c>
      <c r="E1415" t="s">
        <v>29</v>
      </c>
      <c r="F1415" s="4">
        <v>166</v>
      </c>
      <c r="G1415">
        <v>4</v>
      </c>
      <c r="H1415" t="s">
        <v>33</v>
      </c>
      <c r="I1415" t="s">
        <v>30</v>
      </c>
      <c r="J1415">
        <v>4</v>
      </c>
      <c r="K1415" t="s">
        <v>101</v>
      </c>
      <c r="L1415" t="s">
        <v>31</v>
      </c>
      <c r="M1415" t="s">
        <v>90</v>
      </c>
      <c r="N1415">
        <v>30</v>
      </c>
      <c r="O1415">
        <v>25</v>
      </c>
      <c r="P1415">
        <v>436</v>
      </c>
      <c r="Q1415">
        <v>24495</v>
      </c>
    </row>
    <row r="1416" spans="1:17" x14ac:dyDescent="0.25">
      <c r="A1416" t="s">
        <v>64</v>
      </c>
      <c r="B1416" s="1" t="s">
        <v>722</v>
      </c>
      <c r="C1416">
        <v>2017</v>
      </c>
      <c r="D1416" s="15">
        <f>DATE(cars[[#This Row],[year_1]],1,1)</f>
        <v>42736</v>
      </c>
      <c r="E1416" t="s">
        <v>29</v>
      </c>
      <c r="F1416" s="4">
        <v>166</v>
      </c>
      <c r="G1416">
        <v>4</v>
      </c>
      <c r="H1416" t="s">
        <v>33</v>
      </c>
      <c r="I1416" t="s">
        <v>30</v>
      </c>
      <c r="J1416">
        <v>4</v>
      </c>
      <c r="K1416" t="s">
        <v>101</v>
      </c>
      <c r="L1416" t="s">
        <v>31</v>
      </c>
      <c r="M1416" t="s">
        <v>90</v>
      </c>
      <c r="N1416">
        <v>30</v>
      </c>
      <c r="O1416">
        <v>25</v>
      </c>
      <c r="P1416">
        <v>436</v>
      </c>
      <c r="Q1416">
        <v>25495</v>
      </c>
    </row>
    <row r="1417" spans="1:17" x14ac:dyDescent="0.25">
      <c r="A1417" t="s">
        <v>64</v>
      </c>
      <c r="B1417" s="1" t="s">
        <v>722</v>
      </c>
      <c r="C1417">
        <v>2017</v>
      </c>
      <c r="D1417" s="15">
        <f>DATE(cars[[#This Row],[year_1]],1,1)</f>
        <v>42736</v>
      </c>
      <c r="E1417" t="s">
        <v>29</v>
      </c>
      <c r="F1417" s="4">
        <v>166</v>
      </c>
      <c r="G1417">
        <v>4</v>
      </c>
      <c r="H1417" t="s">
        <v>33</v>
      </c>
      <c r="I1417" t="s">
        <v>30</v>
      </c>
      <c r="J1417">
        <v>4</v>
      </c>
      <c r="K1417" t="s">
        <v>101</v>
      </c>
      <c r="L1417" t="s">
        <v>31</v>
      </c>
      <c r="M1417" t="s">
        <v>90</v>
      </c>
      <c r="N1417">
        <v>30</v>
      </c>
      <c r="O1417">
        <v>25</v>
      </c>
      <c r="P1417">
        <v>436</v>
      </c>
      <c r="Q1417">
        <v>23495</v>
      </c>
    </row>
    <row r="1418" spans="1:17" x14ac:dyDescent="0.25">
      <c r="A1418" t="s">
        <v>47</v>
      </c>
      <c r="B1418" s="1" t="s">
        <v>813</v>
      </c>
      <c r="C1418">
        <v>2015</v>
      </c>
      <c r="D1418" s="15">
        <f>DATE(cars[[#This Row],[year_1]],1,1)</f>
        <v>42005</v>
      </c>
      <c r="E1418" t="s">
        <v>29</v>
      </c>
      <c r="F1418" s="4">
        <v>170</v>
      </c>
      <c r="G1418">
        <v>4</v>
      </c>
      <c r="H1418" t="s">
        <v>33</v>
      </c>
      <c r="I1418" t="s">
        <v>34</v>
      </c>
      <c r="J1418">
        <v>4</v>
      </c>
      <c r="K1418" t="s">
        <v>101</v>
      </c>
      <c r="L1418" t="s">
        <v>31</v>
      </c>
      <c r="M1418" t="s">
        <v>90</v>
      </c>
      <c r="N1418">
        <v>32</v>
      </c>
      <c r="O1418">
        <v>25</v>
      </c>
      <c r="P1418">
        <v>2009</v>
      </c>
      <c r="Q1418">
        <v>24140</v>
      </c>
    </row>
    <row r="1419" spans="1:17" x14ac:dyDescent="0.25">
      <c r="A1419" t="s">
        <v>47</v>
      </c>
      <c r="B1419" s="1" t="s">
        <v>813</v>
      </c>
      <c r="C1419">
        <v>2015</v>
      </c>
      <c r="D1419" s="15">
        <f>DATE(cars[[#This Row],[year_1]],1,1)</f>
        <v>42005</v>
      </c>
      <c r="E1419" t="s">
        <v>29</v>
      </c>
      <c r="F1419" s="4">
        <v>170</v>
      </c>
      <c r="G1419">
        <v>4</v>
      </c>
      <c r="H1419" t="s">
        <v>33</v>
      </c>
      <c r="I1419" t="s">
        <v>34</v>
      </c>
      <c r="J1419">
        <v>4</v>
      </c>
      <c r="K1419" t="s">
        <v>101</v>
      </c>
      <c r="L1419" t="s">
        <v>31</v>
      </c>
      <c r="M1419" t="s">
        <v>90</v>
      </c>
      <c r="N1419">
        <v>32</v>
      </c>
      <c r="O1419">
        <v>25</v>
      </c>
      <c r="P1419">
        <v>2009</v>
      </c>
      <c r="Q1419">
        <v>29630</v>
      </c>
    </row>
    <row r="1420" spans="1:17" x14ac:dyDescent="0.25">
      <c r="A1420" t="s">
        <v>47</v>
      </c>
      <c r="B1420" s="1" t="s">
        <v>813</v>
      </c>
      <c r="C1420">
        <v>2015</v>
      </c>
      <c r="D1420" s="15">
        <f>DATE(cars[[#This Row],[year_1]],1,1)</f>
        <v>42005</v>
      </c>
      <c r="E1420" t="s">
        <v>29</v>
      </c>
      <c r="F1420" s="4">
        <v>170</v>
      </c>
      <c r="G1420">
        <v>4</v>
      </c>
      <c r="H1420" t="s">
        <v>33</v>
      </c>
      <c r="I1420" t="s">
        <v>34</v>
      </c>
      <c r="J1420">
        <v>4</v>
      </c>
      <c r="K1420" t="s">
        <v>101</v>
      </c>
      <c r="L1420" t="s">
        <v>31</v>
      </c>
      <c r="M1420" t="s">
        <v>90</v>
      </c>
      <c r="N1420">
        <v>32</v>
      </c>
      <c r="O1420">
        <v>25</v>
      </c>
      <c r="P1420">
        <v>2009</v>
      </c>
      <c r="Q1420">
        <v>24390</v>
      </c>
    </row>
    <row r="1421" spans="1:17" x14ac:dyDescent="0.25">
      <c r="A1421" t="s">
        <v>47</v>
      </c>
      <c r="B1421" s="1" t="s">
        <v>813</v>
      </c>
      <c r="C1421">
        <v>2015</v>
      </c>
      <c r="D1421" s="15">
        <f>DATE(cars[[#This Row],[year_1]],1,1)</f>
        <v>42005</v>
      </c>
      <c r="E1421" t="s">
        <v>29</v>
      </c>
      <c r="F1421" s="4">
        <v>170</v>
      </c>
      <c r="G1421">
        <v>4</v>
      </c>
      <c r="H1421" t="s">
        <v>33</v>
      </c>
      <c r="I1421" t="s">
        <v>34</v>
      </c>
      <c r="J1421">
        <v>4</v>
      </c>
      <c r="K1421" t="s">
        <v>101</v>
      </c>
      <c r="L1421" t="s">
        <v>31</v>
      </c>
      <c r="M1421" t="s">
        <v>90</v>
      </c>
      <c r="N1421">
        <v>32</v>
      </c>
      <c r="O1421">
        <v>25</v>
      </c>
      <c r="P1421">
        <v>2009</v>
      </c>
      <c r="Q1421">
        <v>25840</v>
      </c>
    </row>
    <row r="1422" spans="1:17" x14ac:dyDescent="0.25">
      <c r="A1422" t="s">
        <v>47</v>
      </c>
      <c r="B1422" s="1" t="s">
        <v>813</v>
      </c>
      <c r="C1422">
        <v>2016</v>
      </c>
      <c r="D1422" s="15">
        <f>DATE(cars[[#This Row],[year_1]],1,1)</f>
        <v>42370</v>
      </c>
      <c r="E1422" t="s">
        <v>29</v>
      </c>
      <c r="F1422" s="4">
        <v>170</v>
      </c>
      <c r="G1422">
        <v>4</v>
      </c>
      <c r="H1422" t="s">
        <v>33</v>
      </c>
      <c r="I1422" t="s">
        <v>34</v>
      </c>
      <c r="J1422">
        <v>4</v>
      </c>
      <c r="K1422" t="s">
        <v>101</v>
      </c>
      <c r="L1422" t="s">
        <v>31</v>
      </c>
      <c r="M1422" t="s">
        <v>90</v>
      </c>
      <c r="N1422">
        <v>32</v>
      </c>
      <c r="O1422">
        <v>25</v>
      </c>
      <c r="P1422">
        <v>2009</v>
      </c>
      <c r="Q1422">
        <v>30080</v>
      </c>
    </row>
    <row r="1423" spans="1:17" x14ac:dyDescent="0.25">
      <c r="A1423" t="s">
        <v>47</v>
      </c>
      <c r="B1423" s="1" t="s">
        <v>813</v>
      </c>
      <c r="C1423">
        <v>2016</v>
      </c>
      <c r="D1423" s="15">
        <f>DATE(cars[[#This Row],[year_1]],1,1)</f>
        <v>42370</v>
      </c>
      <c r="E1423" t="s">
        <v>29</v>
      </c>
      <c r="F1423" s="4">
        <v>170</v>
      </c>
      <c r="G1423">
        <v>4</v>
      </c>
      <c r="H1423" t="s">
        <v>33</v>
      </c>
      <c r="I1423" t="s">
        <v>34</v>
      </c>
      <c r="J1423">
        <v>4</v>
      </c>
      <c r="K1423" t="s">
        <v>101</v>
      </c>
      <c r="L1423" t="s">
        <v>31</v>
      </c>
      <c r="M1423" t="s">
        <v>90</v>
      </c>
      <c r="N1423">
        <v>32</v>
      </c>
      <c r="O1423">
        <v>25</v>
      </c>
      <c r="P1423">
        <v>2009</v>
      </c>
      <c r="Q1423">
        <v>24680</v>
      </c>
    </row>
    <row r="1424" spans="1:17" x14ac:dyDescent="0.25">
      <c r="A1424" t="s">
        <v>47</v>
      </c>
      <c r="B1424" s="1" t="s">
        <v>813</v>
      </c>
      <c r="C1424">
        <v>2016</v>
      </c>
      <c r="D1424" s="15">
        <f>DATE(cars[[#This Row],[year_1]],1,1)</f>
        <v>42370</v>
      </c>
      <c r="E1424" t="s">
        <v>29</v>
      </c>
      <c r="F1424" s="4">
        <v>170</v>
      </c>
      <c r="G1424">
        <v>4</v>
      </c>
      <c r="H1424" t="s">
        <v>33</v>
      </c>
      <c r="I1424" t="s">
        <v>34</v>
      </c>
      <c r="J1424">
        <v>4</v>
      </c>
      <c r="K1424" t="s">
        <v>101</v>
      </c>
      <c r="L1424" t="s">
        <v>31</v>
      </c>
      <c r="M1424" t="s">
        <v>90</v>
      </c>
      <c r="N1424">
        <v>32</v>
      </c>
      <c r="O1424">
        <v>25</v>
      </c>
      <c r="P1424">
        <v>2009</v>
      </c>
      <c r="Q1424">
        <v>26130</v>
      </c>
    </row>
    <row r="1425" spans="1:17" x14ac:dyDescent="0.25">
      <c r="A1425" t="s">
        <v>47</v>
      </c>
      <c r="B1425" s="1" t="s">
        <v>813</v>
      </c>
      <c r="C1425">
        <v>2017</v>
      </c>
      <c r="D1425" s="15">
        <f>DATE(cars[[#This Row],[year_1]],1,1)</f>
        <v>42736</v>
      </c>
      <c r="E1425" t="s">
        <v>29</v>
      </c>
      <c r="F1425" s="4">
        <v>170</v>
      </c>
      <c r="G1425">
        <v>4</v>
      </c>
      <c r="H1425" t="s">
        <v>33</v>
      </c>
      <c r="I1425" t="s">
        <v>34</v>
      </c>
      <c r="J1425">
        <v>4</v>
      </c>
      <c r="K1425" t="s">
        <v>101</v>
      </c>
      <c r="L1425" t="s">
        <v>31</v>
      </c>
      <c r="M1425" t="s">
        <v>90</v>
      </c>
      <c r="N1425">
        <v>32</v>
      </c>
      <c r="O1425">
        <v>25</v>
      </c>
      <c r="P1425">
        <v>2009</v>
      </c>
      <c r="Q1425">
        <v>26590</v>
      </c>
    </row>
    <row r="1426" spans="1:17" x14ac:dyDescent="0.25">
      <c r="A1426" t="s">
        <v>47</v>
      </c>
      <c r="B1426" s="1" t="s">
        <v>813</v>
      </c>
      <c r="C1426">
        <v>2017</v>
      </c>
      <c r="D1426" s="15">
        <f>DATE(cars[[#This Row],[year_1]],1,1)</f>
        <v>42736</v>
      </c>
      <c r="E1426" t="s">
        <v>29</v>
      </c>
      <c r="F1426" s="4">
        <v>170</v>
      </c>
      <c r="G1426">
        <v>4</v>
      </c>
      <c r="H1426" t="s">
        <v>33</v>
      </c>
      <c r="I1426" t="s">
        <v>34</v>
      </c>
      <c r="J1426">
        <v>4</v>
      </c>
      <c r="K1426" t="s">
        <v>101</v>
      </c>
      <c r="L1426" t="s">
        <v>31</v>
      </c>
      <c r="M1426" t="s">
        <v>90</v>
      </c>
      <c r="N1426">
        <v>32</v>
      </c>
      <c r="O1426">
        <v>25</v>
      </c>
      <c r="P1426">
        <v>2009</v>
      </c>
      <c r="Q1426">
        <v>25170</v>
      </c>
    </row>
    <row r="1427" spans="1:17" x14ac:dyDescent="0.25">
      <c r="A1427" t="s">
        <v>47</v>
      </c>
      <c r="B1427" s="1" t="s">
        <v>813</v>
      </c>
      <c r="C1427">
        <v>2017</v>
      </c>
      <c r="D1427" s="15">
        <f>DATE(cars[[#This Row],[year_1]],1,1)</f>
        <v>42736</v>
      </c>
      <c r="E1427" t="s">
        <v>29</v>
      </c>
      <c r="F1427" s="4">
        <v>170</v>
      </c>
      <c r="G1427">
        <v>4</v>
      </c>
      <c r="H1427" t="s">
        <v>33</v>
      </c>
      <c r="I1427" t="s">
        <v>34</v>
      </c>
      <c r="J1427">
        <v>4</v>
      </c>
      <c r="K1427" t="s">
        <v>101</v>
      </c>
      <c r="L1427" t="s">
        <v>31</v>
      </c>
      <c r="M1427" t="s">
        <v>90</v>
      </c>
      <c r="N1427">
        <v>32</v>
      </c>
      <c r="O1427">
        <v>25</v>
      </c>
      <c r="P1427">
        <v>2009</v>
      </c>
      <c r="Q1427">
        <v>31310</v>
      </c>
    </row>
    <row r="1428" spans="1:17" x14ac:dyDescent="0.25">
      <c r="A1428" t="s">
        <v>220</v>
      </c>
      <c r="B1428" s="1" t="s">
        <v>525</v>
      </c>
      <c r="C1428">
        <v>2015</v>
      </c>
      <c r="D1428" s="15">
        <f>DATE(cars[[#This Row],[year_1]],1,1)</f>
        <v>42005</v>
      </c>
      <c r="E1428" t="s">
        <v>29</v>
      </c>
      <c r="F1428" s="4">
        <v>170</v>
      </c>
      <c r="G1428">
        <v>4</v>
      </c>
      <c r="H1428" t="s">
        <v>33</v>
      </c>
      <c r="I1428" t="s">
        <v>30</v>
      </c>
      <c r="J1428">
        <v>4</v>
      </c>
      <c r="K1428" t="s">
        <v>49</v>
      </c>
      <c r="L1428" t="s">
        <v>21</v>
      </c>
      <c r="M1428" t="s">
        <v>35</v>
      </c>
      <c r="N1428">
        <v>35</v>
      </c>
      <c r="O1428">
        <v>25</v>
      </c>
      <c r="P1428">
        <v>873</v>
      </c>
      <c r="Q1428">
        <v>22495</v>
      </c>
    </row>
    <row r="1429" spans="1:17" x14ac:dyDescent="0.25">
      <c r="A1429" t="s">
        <v>220</v>
      </c>
      <c r="B1429" s="1" t="s">
        <v>525</v>
      </c>
      <c r="C1429">
        <v>2015</v>
      </c>
      <c r="D1429" s="15">
        <f>DATE(cars[[#This Row],[year_1]],1,1)</f>
        <v>42005</v>
      </c>
      <c r="E1429" t="s">
        <v>29</v>
      </c>
      <c r="F1429" s="4">
        <v>170</v>
      </c>
      <c r="G1429">
        <v>4</v>
      </c>
      <c r="H1429" t="s">
        <v>18</v>
      </c>
      <c r="I1429" t="s">
        <v>30</v>
      </c>
      <c r="J1429">
        <v>4</v>
      </c>
      <c r="K1429" t="s">
        <v>49</v>
      </c>
      <c r="L1429" t="s">
        <v>21</v>
      </c>
      <c r="M1429" t="s">
        <v>35</v>
      </c>
      <c r="N1429">
        <v>36</v>
      </c>
      <c r="O1429">
        <v>25</v>
      </c>
      <c r="P1429">
        <v>873</v>
      </c>
      <c r="Q1429">
        <v>21395</v>
      </c>
    </row>
    <row r="1430" spans="1:17" x14ac:dyDescent="0.25">
      <c r="A1430" t="s">
        <v>220</v>
      </c>
      <c r="B1430" s="1" t="s">
        <v>525</v>
      </c>
      <c r="C1430">
        <v>2015</v>
      </c>
      <c r="D1430" s="15">
        <f>DATE(cars[[#This Row],[year_1]],1,1)</f>
        <v>42005</v>
      </c>
      <c r="E1430" t="s">
        <v>29</v>
      </c>
      <c r="F1430" s="4">
        <v>170</v>
      </c>
      <c r="G1430">
        <v>4</v>
      </c>
      <c r="H1430" t="s">
        <v>33</v>
      </c>
      <c r="I1430" t="s">
        <v>30</v>
      </c>
      <c r="J1430">
        <v>4</v>
      </c>
      <c r="K1430" t="s">
        <v>49</v>
      </c>
      <c r="L1430" t="s">
        <v>21</v>
      </c>
      <c r="M1430" t="s">
        <v>35</v>
      </c>
      <c r="N1430">
        <v>35</v>
      </c>
      <c r="O1430">
        <v>25</v>
      </c>
      <c r="P1430">
        <v>873</v>
      </c>
      <c r="Q1430">
        <v>29345</v>
      </c>
    </row>
    <row r="1431" spans="1:17" x14ac:dyDescent="0.25">
      <c r="A1431" t="s">
        <v>220</v>
      </c>
      <c r="B1431" s="1" t="s">
        <v>525</v>
      </c>
      <c r="C1431">
        <v>2015</v>
      </c>
      <c r="D1431" s="15">
        <f>DATE(cars[[#This Row],[year_1]],1,1)</f>
        <v>42005</v>
      </c>
      <c r="E1431" t="s">
        <v>29</v>
      </c>
      <c r="F1431" s="4">
        <v>170</v>
      </c>
      <c r="G1431">
        <v>4</v>
      </c>
      <c r="H1431" t="s">
        <v>33</v>
      </c>
      <c r="I1431" t="s">
        <v>30</v>
      </c>
      <c r="J1431">
        <v>4</v>
      </c>
      <c r="K1431" t="s">
        <v>49</v>
      </c>
      <c r="L1431" t="s">
        <v>21</v>
      </c>
      <c r="M1431" t="s">
        <v>35</v>
      </c>
      <c r="N1431">
        <v>36</v>
      </c>
      <c r="O1431">
        <v>25</v>
      </c>
      <c r="P1431">
        <v>873</v>
      </c>
      <c r="Q1431">
        <v>26995</v>
      </c>
    </row>
    <row r="1432" spans="1:17" x14ac:dyDescent="0.25">
      <c r="A1432" t="s">
        <v>220</v>
      </c>
      <c r="B1432" s="1" t="s">
        <v>525</v>
      </c>
      <c r="C1432">
        <v>2016</v>
      </c>
      <c r="D1432" s="15">
        <f>DATE(cars[[#This Row],[year_1]],1,1)</f>
        <v>42370</v>
      </c>
      <c r="E1432" t="s">
        <v>29</v>
      </c>
      <c r="F1432" s="4">
        <v>170</v>
      </c>
      <c r="G1432">
        <v>4</v>
      </c>
      <c r="H1432" t="s">
        <v>33</v>
      </c>
      <c r="I1432" t="s">
        <v>30</v>
      </c>
      <c r="J1432">
        <v>4</v>
      </c>
      <c r="K1432" t="s">
        <v>49</v>
      </c>
      <c r="L1432" t="s">
        <v>21</v>
      </c>
      <c r="M1432" t="s">
        <v>35</v>
      </c>
      <c r="N1432">
        <v>35</v>
      </c>
      <c r="O1432">
        <v>25</v>
      </c>
      <c r="P1432">
        <v>873</v>
      </c>
      <c r="Q1432">
        <v>24995</v>
      </c>
    </row>
    <row r="1433" spans="1:17" x14ac:dyDescent="0.25">
      <c r="A1433" t="s">
        <v>220</v>
      </c>
      <c r="B1433" s="1" t="s">
        <v>525</v>
      </c>
      <c r="C1433">
        <v>2016</v>
      </c>
      <c r="D1433" s="15">
        <f>DATE(cars[[#This Row],[year_1]],1,1)</f>
        <v>42370</v>
      </c>
      <c r="E1433" t="s">
        <v>29</v>
      </c>
      <c r="F1433" s="4">
        <v>170</v>
      </c>
      <c r="G1433">
        <v>4</v>
      </c>
      <c r="H1433" t="s">
        <v>33</v>
      </c>
      <c r="I1433" t="s">
        <v>30</v>
      </c>
      <c r="J1433">
        <v>4</v>
      </c>
      <c r="K1433" t="s">
        <v>49</v>
      </c>
      <c r="L1433" t="s">
        <v>21</v>
      </c>
      <c r="M1433" t="s">
        <v>35</v>
      </c>
      <c r="N1433">
        <v>35</v>
      </c>
      <c r="O1433">
        <v>25</v>
      </c>
      <c r="P1433">
        <v>873</v>
      </c>
      <c r="Q1433">
        <v>27025</v>
      </c>
    </row>
    <row r="1434" spans="1:17" x14ac:dyDescent="0.25">
      <c r="A1434" t="s">
        <v>220</v>
      </c>
      <c r="B1434" s="1" t="s">
        <v>525</v>
      </c>
      <c r="C1434">
        <v>2016</v>
      </c>
      <c r="D1434" s="15">
        <f>DATE(cars[[#This Row],[year_1]],1,1)</f>
        <v>42370</v>
      </c>
      <c r="E1434" t="s">
        <v>29</v>
      </c>
      <c r="F1434" s="4">
        <v>170</v>
      </c>
      <c r="G1434">
        <v>4</v>
      </c>
      <c r="H1434" t="s">
        <v>33</v>
      </c>
      <c r="I1434" t="s">
        <v>30</v>
      </c>
      <c r="J1434">
        <v>4</v>
      </c>
      <c r="K1434" t="s">
        <v>49</v>
      </c>
      <c r="L1434" t="s">
        <v>21</v>
      </c>
      <c r="M1434" t="s">
        <v>35</v>
      </c>
      <c r="N1434">
        <v>35</v>
      </c>
      <c r="O1434">
        <v>25</v>
      </c>
      <c r="P1434">
        <v>873</v>
      </c>
      <c r="Q1434">
        <v>29385</v>
      </c>
    </row>
    <row r="1435" spans="1:17" x14ac:dyDescent="0.25">
      <c r="A1435" t="s">
        <v>220</v>
      </c>
      <c r="B1435" s="1" t="s">
        <v>525</v>
      </c>
      <c r="C1435">
        <v>2016</v>
      </c>
      <c r="D1435" s="15">
        <f>DATE(cars[[#This Row],[year_1]],1,1)</f>
        <v>42370</v>
      </c>
      <c r="E1435" t="s">
        <v>29</v>
      </c>
      <c r="F1435" s="4">
        <v>170</v>
      </c>
      <c r="G1435">
        <v>4</v>
      </c>
      <c r="H1435" t="s">
        <v>33</v>
      </c>
      <c r="I1435" t="s">
        <v>30</v>
      </c>
      <c r="J1435">
        <v>4</v>
      </c>
      <c r="K1435" t="s">
        <v>49</v>
      </c>
      <c r="L1435" t="s">
        <v>21</v>
      </c>
      <c r="M1435" t="s">
        <v>35</v>
      </c>
      <c r="N1435">
        <v>35</v>
      </c>
      <c r="O1435">
        <v>25</v>
      </c>
      <c r="P1435">
        <v>873</v>
      </c>
      <c r="Q1435">
        <v>22725</v>
      </c>
    </row>
    <row r="1436" spans="1:17" x14ac:dyDescent="0.25">
      <c r="A1436" t="s">
        <v>220</v>
      </c>
      <c r="B1436" s="1" t="s">
        <v>525</v>
      </c>
      <c r="C1436">
        <v>2016</v>
      </c>
      <c r="D1436" s="15">
        <f>DATE(cars[[#This Row],[year_1]],1,1)</f>
        <v>42370</v>
      </c>
      <c r="E1436" t="s">
        <v>29</v>
      </c>
      <c r="F1436" s="4">
        <v>170</v>
      </c>
      <c r="G1436">
        <v>4</v>
      </c>
      <c r="H1436" t="s">
        <v>18</v>
      </c>
      <c r="I1436" t="s">
        <v>30</v>
      </c>
      <c r="J1436">
        <v>4</v>
      </c>
      <c r="K1436" t="s">
        <v>49</v>
      </c>
      <c r="L1436" t="s">
        <v>21</v>
      </c>
      <c r="M1436" t="s">
        <v>35</v>
      </c>
      <c r="N1436">
        <v>36</v>
      </c>
      <c r="O1436">
        <v>25</v>
      </c>
      <c r="P1436">
        <v>873</v>
      </c>
      <c r="Q1436">
        <v>21625</v>
      </c>
    </row>
    <row r="1437" spans="1:17" x14ac:dyDescent="0.25">
      <c r="A1437" t="s">
        <v>220</v>
      </c>
      <c r="B1437" s="1" t="s">
        <v>525</v>
      </c>
      <c r="C1437">
        <v>2017</v>
      </c>
      <c r="D1437" s="15">
        <f>DATE(cars[[#This Row],[year_1]],1,1)</f>
        <v>42736</v>
      </c>
      <c r="E1437" t="s">
        <v>29</v>
      </c>
      <c r="F1437" s="4">
        <v>170</v>
      </c>
      <c r="G1437">
        <v>4</v>
      </c>
      <c r="H1437" t="s">
        <v>33</v>
      </c>
      <c r="I1437" t="s">
        <v>30</v>
      </c>
      <c r="J1437">
        <v>4</v>
      </c>
      <c r="K1437" t="s">
        <v>49</v>
      </c>
      <c r="L1437" t="s">
        <v>21</v>
      </c>
      <c r="M1437" t="s">
        <v>35</v>
      </c>
      <c r="N1437">
        <v>34</v>
      </c>
      <c r="O1437">
        <v>25</v>
      </c>
      <c r="P1437">
        <v>873</v>
      </c>
      <c r="Q1437">
        <v>22680</v>
      </c>
    </row>
    <row r="1438" spans="1:17" x14ac:dyDescent="0.25">
      <c r="A1438" t="s">
        <v>220</v>
      </c>
      <c r="B1438" s="1" t="s">
        <v>525</v>
      </c>
      <c r="C1438">
        <v>2017</v>
      </c>
      <c r="D1438" s="15">
        <f>DATE(cars[[#This Row],[year_1]],1,1)</f>
        <v>42736</v>
      </c>
      <c r="E1438" t="s">
        <v>29</v>
      </c>
      <c r="F1438" s="4">
        <v>170</v>
      </c>
      <c r="G1438">
        <v>4</v>
      </c>
      <c r="H1438" t="s">
        <v>33</v>
      </c>
      <c r="I1438" t="s">
        <v>30</v>
      </c>
      <c r="J1438">
        <v>4</v>
      </c>
      <c r="K1438" t="s">
        <v>49</v>
      </c>
      <c r="L1438" t="s">
        <v>21</v>
      </c>
      <c r="M1438" t="s">
        <v>35</v>
      </c>
      <c r="N1438">
        <v>34</v>
      </c>
      <c r="O1438">
        <v>25</v>
      </c>
      <c r="P1438">
        <v>873</v>
      </c>
      <c r="Q1438">
        <v>27030</v>
      </c>
    </row>
    <row r="1439" spans="1:17" x14ac:dyDescent="0.25">
      <c r="A1439" t="s">
        <v>220</v>
      </c>
      <c r="B1439" s="1" t="s">
        <v>525</v>
      </c>
      <c r="C1439">
        <v>2017</v>
      </c>
      <c r="D1439" s="15">
        <f>DATE(cars[[#This Row],[year_1]],1,1)</f>
        <v>42736</v>
      </c>
      <c r="E1439" t="s">
        <v>29</v>
      </c>
      <c r="F1439" s="4">
        <v>170</v>
      </c>
      <c r="G1439">
        <v>4</v>
      </c>
      <c r="H1439" t="s">
        <v>18</v>
      </c>
      <c r="I1439" t="s">
        <v>30</v>
      </c>
      <c r="J1439">
        <v>4</v>
      </c>
      <c r="K1439" t="s">
        <v>49</v>
      </c>
      <c r="L1439" t="s">
        <v>21</v>
      </c>
      <c r="M1439" t="s">
        <v>35</v>
      </c>
      <c r="N1439">
        <v>35</v>
      </c>
      <c r="O1439">
        <v>25</v>
      </c>
      <c r="P1439">
        <v>873</v>
      </c>
      <c r="Q1439">
        <v>21580</v>
      </c>
    </row>
    <row r="1440" spans="1:17" x14ac:dyDescent="0.25">
      <c r="A1440" t="s">
        <v>220</v>
      </c>
      <c r="B1440" s="1" t="s">
        <v>525</v>
      </c>
      <c r="C1440">
        <v>2017</v>
      </c>
      <c r="D1440" s="15">
        <f>DATE(cars[[#This Row],[year_1]],1,1)</f>
        <v>42736</v>
      </c>
      <c r="E1440" t="s">
        <v>29</v>
      </c>
      <c r="F1440" s="4">
        <v>170</v>
      </c>
      <c r="G1440">
        <v>4</v>
      </c>
      <c r="H1440" t="s">
        <v>33</v>
      </c>
      <c r="I1440" t="s">
        <v>30</v>
      </c>
      <c r="J1440">
        <v>4</v>
      </c>
      <c r="K1440" t="s">
        <v>49</v>
      </c>
      <c r="L1440" t="s">
        <v>21</v>
      </c>
      <c r="M1440" t="s">
        <v>35</v>
      </c>
      <c r="N1440">
        <v>34</v>
      </c>
      <c r="O1440">
        <v>25</v>
      </c>
      <c r="P1440">
        <v>873</v>
      </c>
      <c r="Q1440">
        <v>29970</v>
      </c>
    </row>
    <row r="1441" spans="1:17" x14ac:dyDescent="0.25">
      <c r="A1441" t="s">
        <v>220</v>
      </c>
      <c r="B1441" s="1" t="s">
        <v>526</v>
      </c>
      <c r="C1441">
        <v>2015</v>
      </c>
      <c r="D1441" s="15">
        <f>DATE(cars[[#This Row],[year_1]],1,1)</f>
        <v>42005</v>
      </c>
      <c r="E1441" t="s">
        <v>29</v>
      </c>
      <c r="F1441" s="4">
        <v>170</v>
      </c>
      <c r="G1441">
        <v>4</v>
      </c>
      <c r="H1441" t="s">
        <v>18</v>
      </c>
      <c r="I1441" t="s">
        <v>30</v>
      </c>
      <c r="J1441">
        <v>4</v>
      </c>
      <c r="K1441" t="s">
        <v>53</v>
      </c>
      <c r="L1441" t="s">
        <v>21</v>
      </c>
      <c r="M1441" t="s">
        <v>54</v>
      </c>
      <c r="N1441">
        <v>37</v>
      </c>
      <c r="O1441">
        <v>25</v>
      </c>
      <c r="P1441">
        <v>873</v>
      </c>
      <c r="Q1441">
        <v>21295</v>
      </c>
    </row>
    <row r="1442" spans="1:17" x14ac:dyDescent="0.25">
      <c r="A1442" t="s">
        <v>220</v>
      </c>
      <c r="B1442" s="1" t="s">
        <v>526</v>
      </c>
      <c r="C1442">
        <v>2015</v>
      </c>
      <c r="D1442" s="15">
        <f>DATE(cars[[#This Row],[year_1]],1,1)</f>
        <v>42005</v>
      </c>
      <c r="E1442" t="s">
        <v>29</v>
      </c>
      <c r="F1442" s="4">
        <v>170</v>
      </c>
      <c r="G1442">
        <v>4</v>
      </c>
      <c r="H1442" t="s">
        <v>33</v>
      </c>
      <c r="I1442" t="s">
        <v>30</v>
      </c>
      <c r="J1442">
        <v>4</v>
      </c>
      <c r="K1442" t="s">
        <v>53</v>
      </c>
      <c r="L1442" t="s">
        <v>21</v>
      </c>
      <c r="M1442" t="s">
        <v>54</v>
      </c>
      <c r="N1442">
        <v>36</v>
      </c>
      <c r="O1442">
        <v>25</v>
      </c>
      <c r="P1442">
        <v>873</v>
      </c>
      <c r="Q1442">
        <v>24895</v>
      </c>
    </row>
    <row r="1443" spans="1:17" x14ac:dyDescent="0.25">
      <c r="A1443" t="s">
        <v>220</v>
      </c>
      <c r="B1443" s="1" t="s">
        <v>526</v>
      </c>
      <c r="C1443">
        <v>2015</v>
      </c>
      <c r="D1443" s="15">
        <f>DATE(cars[[#This Row],[year_1]],1,1)</f>
        <v>42005</v>
      </c>
      <c r="E1443" t="s">
        <v>29</v>
      </c>
      <c r="F1443" s="4">
        <v>170</v>
      </c>
      <c r="G1443">
        <v>4</v>
      </c>
      <c r="H1443" t="s">
        <v>33</v>
      </c>
      <c r="I1443" t="s">
        <v>30</v>
      </c>
      <c r="J1443">
        <v>4</v>
      </c>
      <c r="K1443" t="s">
        <v>53</v>
      </c>
      <c r="L1443" t="s">
        <v>21</v>
      </c>
      <c r="M1443" t="s">
        <v>54</v>
      </c>
      <c r="N1443">
        <v>36</v>
      </c>
      <c r="O1443">
        <v>25</v>
      </c>
      <c r="P1443">
        <v>873</v>
      </c>
      <c r="Q1443">
        <v>20995</v>
      </c>
    </row>
    <row r="1444" spans="1:17" x14ac:dyDescent="0.25">
      <c r="A1444" t="s">
        <v>220</v>
      </c>
      <c r="B1444" s="1" t="s">
        <v>526</v>
      </c>
      <c r="C1444">
        <v>2015</v>
      </c>
      <c r="D1444" s="15">
        <f>DATE(cars[[#This Row],[year_1]],1,1)</f>
        <v>42005</v>
      </c>
      <c r="E1444" t="s">
        <v>29</v>
      </c>
      <c r="F1444" s="4">
        <v>170</v>
      </c>
      <c r="G1444">
        <v>4</v>
      </c>
      <c r="H1444" t="s">
        <v>33</v>
      </c>
      <c r="I1444" t="s">
        <v>30</v>
      </c>
      <c r="J1444">
        <v>4</v>
      </c>
      <c r="K1444" t="s">
        <v>53</v>
      </c>
      <c r="L1444" t="s">
        <v>21</v>
      </c>
      <c r="M1444" t="s">
        <v>54</v>
      </c>
      <c r="N1444">
        <v>36</v>
      </c>
      <c r="O1444">
        <v>25</v>
      </c>
      <c r="P1444">
        <v>873</v>
      </c>
      <c r="Q1444">
        <v>27395</v>
      </c>
    </row>
    <row r="1445" spans="1:17" x14ac:dyDescent="0.25">
      <c r="A1445" t="s">
        <v>220</v>
      </c>
      <c r="B1445" s="1" t="s">
        <v>526</v>
      </c>
      <c r="C1445">
        <v>2015</v>
      </c>
      <c r="D1445" s="15">
        <f>DATE(cars[[#This Row],[year_1]],1,1)</f>
        <v>42005</v>
      </c>
      <c r="E1445" t="s">
        <v>29</v>
      </c>
      <c r="F1445" s="4">
        <v>170</v>
      </c>
      <c r="G1445">
        <v>4</v>
      </c>
      <c r="H1445" t="s">
        <v>33</v>
      </c>
      <c r="I1445" t="s">
        <v>30</v>
      </c>
      <c r="J1445">
        <v>4</v>
      </c>
      <c r="K1445" t="s">
        <v>53</v>
      </c>
      <c r="L1445" t="s">
        <v>21</v>
      </c>
      <c r="M1445" t="s">
        <v>54</v>
      </c>
      <c r="N1445">
        <v>36</v>
      </c>
      <c r="O1445">
        <v>25</v>
      </c>
      <c r="P1445">
        <v>873</v>
      </c>
      <c r="Q1445">
        <v>22395</v>
      </c>
    </row>
    <row r="1446" spans="1:17" x14ac:dyDescent="0.25">
      <c r="A1446" t="s">
        <v>220</v>
      </c>
      <c r="B1446" s="1" t="s">
        <v>526</v>
      </c>
      <c r="C1446">
        <v>2016</v>
      </c>
      <c r="D1446" s="15">
        <f>DATE(cars[[#This Row],[year_1]],1,1)</f>
        <v>42370</v>
      </c>
      <c r="E1446" t="s">
        <v>29</v>
      </c>
      <c r="F1446" s="4">
        <v>170</v>
      </c>
      <c r="G1446">
        <v>4</v>
      </c>
      <c r="H1446" t="s">
        <v>33</v>
      </c>
      <c r="I1446" t="s">
        <v>30</v>
      </c>
      <c r="J1446">
        <v>4</v>
      </c>
      <c r="K1446" t="s">
        <v>53</v>
      </c>
      <c r="L1446" t="s">
        <v>21</v>
      </c>
      <c r="M1446" t="s">
        <v>54</v>
      </c>
      <c r="N1446">
        <v>36</v>
      </c>
      <c r="O1446">
        <v>25</v>
      </c>
      <c r="P1446">
        <v>873</v>
      </c>
      <c r="Q1446">
        <v>27425</v>
      </c>
    </row>
    <row r="1447" spans="1:17" x14ac:dyDescent="0.25">
      <c r="A1447" t="s">
        <v>220</v>
      </c>
      <c r="B1447" s="1" t="s">
        <v>526</v>
      </c>
      <c r="C1447">
        <v>2016</v>
      </c>
      <c r="D1447" s="15">
        <f>DATE(cars[[#This Row],[year_1]],1,1)</f>
        <v>42370</v>
      </c>
      <c r="E1447" t="s">
        <v>29</v>
      </c>
      <c r="F1447" s="4">
        <v>170</v>
      </c>
      <c r="G1447">
        <v>4</v>
      </c>
      <c r="H1447" t="s">
        <v>33</v>
      </c>
      <c r="I1447" t="s">
        <v>30</v>
      </c>
      <c r="J1447">
        <v>4</v>
      </c>
      <c r="K1447" t="s">
        <v>53</v>
      </c>
      <c r="L1447" t="s">
        <v>21</v>
      </c>
      <c r="M1447" t="s">
        <v>54</v>
      </c>
      <c r="N1447">
        <v>36</v>
      </c>
      <c r="O1447">
        <v>25</v>
      </c>
      <c r="P1447">
        <v>873</v>
      </c>
      <c r="Q1447">
        <v>22625</v>
      </c>
    </row>
    <row r="1448" spans="1:17" x14ac:dyDescent="0.25">
      <c r="A1448" t="s">
        <v>220</v>
      </c>
      <c r="B1448" s="1" t="s">
        <v>526</v>
      </c>
      <c r="C1448">
        <v>2016</v>
      </c>
      <c r="D1448" s="15">
        <f>DATE(cars[[#This Row],[year_1]],1,1)</f>
        <v>42370</v>
      </c>
      <c r="E1448" t="s">
        <v>29</v>
      </c>
      <c r="F1448" s="4">
        <v>170</v>
      </c>
      <c r="G1448">
        <v>4</v>
      </c>
      <c r="H1448" t="s">
        <v>33</v>
      </c>
      <c r="I1448" t="s">
        <v>30</v>
      </c>
      <c r="J1448">
        <v>4</v>
      </c>
      <c r="K1448" t="s">
        <v>53</v>
      </c>
      <c r="L1448" t="s">
        <v>21</v>
      </c>
      <c r="M1448" t="s">
        <v>54</v>
      </c>
      <c r="N1448">
        <v>36</v>
      </c>
      <c r="O1448">
        <v>25</v>
      </c>
      <c r="P1448">
        <v>873</v>
      </c>
      <c r="Q1448">
        <v>25225</v>
      </c>
    </row>
    <row r="1449" spans="1:17" x14ac:dyDescent="0.25">
      <c r="A1449" t="s">
        <v>220</v>
      </c>
      <c r="B1449" s="1" t="s">
        <v>526</v>
      </c>
      <c r="C1449">
        <v>2016</v>
      </c>
      <c r="D1449" s="15">
        <f>DATE(cars[[#This Row],[year_1]],1,1)</f>
        <v>42370</v>
      </c>
      <c r="E1449" t="s">
        <v>29</v>
      </c>
      <c r="F1449" s="4">
        <v>170</v>
      </c>
      <c r="G1449">
        <v>4</v>
      </c>
      <c r="H1449" t="s">
        <v>18</v>
      </c>
      <c r="I1449" t="s">
        <v>30</v>
      </c>
      <c r="J1449">
        <v>4</v>
      </c>
      <c r="K1449" t="s">
        <v>53</v>
      </c>
      <c r="L1449" t="s">
        <v>21</v>
      </c>
      <c r="M1449" t="s">
        <v>54</v>
      </c>
      <c r="N1449">
        <v>37</v>
      </c>
      <c r="O1449">
        <v>25</v>
      </c>
      <c r="P1449">
        <v>873</v>
      </c>
      <c r="Q1449">
        <v>20175</v>
      </c>
    </row>
    <row r="1450" spans="1:17" x14ac:dyDescent="0.25">
      <c r="A1450" t="s">
        <v>220</v>
      </c>
      <c r="B1450" s="1" t="s">
        <v>526</v>
      </c>
      <c r="C1450">
        <v>2016</v>
      </c>
      <c r="D1450" s="15">
        <f>DATE(cars[[#This Row],[year_1]],1,1)</f>
        <v>42370</v>
      </c>
      <c r="E1450" t="s">
        <v>29</v>
      </c>
      <c r="F1450" s="4">
        <v>170</v>
      </c>
      <c r="G1450">
        <v>4</v>
      </c>
      <c r="H1450" t="s">
        <v>33</v>
      </c>
      <c r="I1450" t="s">
        <v>30</v>
      </c>
      <c r="J1450">
        <v>4</v>
      </c>
      <c r="K1450" t="s">
        <v>53</v>
      </c>
      <c r="L1450" t="s">
        <v>21</v>
      </c>
      <c r="M1450" t="s">
        <v>54</v>
      </c>
      <c r="N1450">
        <v>36</v>
      </c>
      <c r="O1450">
        <v>25</v>
      </c>
      <c r="P1450">
        <v>873</v>
      </c>
      <c r="Q1450">
        <v>21275</v>
      </c>
    </row>
    <row r="1451" spans="1:17" x14ac:dyDescent="0.25">
      <c r="A1451" t="s">
        <v>220</v>
      </c>
      <c r="B1451" s="1" t="s">
        <v>526</v>
      </c>
      <c r="C1451">
        <v>2017</v>
      </c>
      <c r="D1451" s="15">
        <f>DATE(cars[[#This Row],[year_1]],1,1)</f>
        <v>42736</v>
      </c>
      <c r="E1451" t="s">
        <v>29</v>
      </c>
      <c r="F1451" s="4">
        <v>170</v>
      </c>
      <c r="G1451">
        <v>4</v>
      </c>
      <c r="H1451" t="s">
        <v>33</v>
      </c>
      <c r="I1451" t="s">
        <v>30</v>
      </c>
      <c r="J1451">
        <v>4</v>
      </c>
      <c r="K1451" t="s">
        <v>53</v>
      </c>
      <c r="L1451" t="s">
        <v>21</v>
      </c>
      <c r="M1451" t="s">
        <v>54</v>
      </c>
      <c r="N1451">
        <v>35</v>
      </c>
      <c r="O1451">
        <v>25</v>
      </c>
      <c r="P1451">
        <v>873</v>
      </c>
      <c r="Q1451">
        <v>20995</v>
      </c>
    </row>
    <row r="1452" spans="1:17" x14ac:dyDescent="0.25">
      <c r="A1452" t="s">
        <v>220</v>
      </c>
      <c r="B1452" s="1" t="s">
        <v>526</v>
      </c>
      <c r="C1452">
        <v>2017</v>
      </c>
      <c r="D1452" s="15">
        <f>DATE(cars[[#This Row],[year_1]],1,1)</f>
        <v>42736</v>
      </c>
      <c r="E1452" t="s">
        <v>29</v>
      </c>
      <c r="F1452" s="4">
        <v>170</v>
      </c>
      <c r="G1452">
        <v>4</v>
      </c>
      <c r="H1452" t="s">
        <v>33</v>
      </c>
      <c r="I1452" t="s">
        <v>30</v>
      </c>
      <c r="J1452">
        <v>4</v>
      </c>
      <c r="K1452" t="s">
        <v>53</v>
      </c>
      <c r="L1452" t="s">
        <v>21</v>
      </c>
      <c r="M1452" t="s">
        <v>54</v>
      </c>
      <c r="N1452">
        <v>35</v>
      </c>
      <c r="O1452">
        <v>25</v>
      </c>
      <c r="P1452">
        <v>873</v>
      </c>
      <c r="Q1452">
        <v>22695</v>
      </c>
    </row>
    <row r="1453" spans="1:17" x14ac:dyDescent="0.25">
      <c r="A1453" t="s">
        <v>220</v>
      </c>
      <c r="B1453" s="1" t="s">
        <v>526</v>
      </c>
      <c r="C1453">
        <v>2017</v>
      </c>
      <c r="D1453" s="15">
        <f>DATE(cars[[#This Row],[year_1]],1,1)</f>
        <v>42736</v>
      </c>
      <c r="E1453" t="s">
        <v>29</v>
      </c>
      <c r="F1453" s="4">
        <v>170</v>
      </c>
      <c r="G1453">
        <v>4</v>
      </c>
      <c r="H1453" t="s">
        <v>18</v>
      </c>
      <c r="I1453" t="s">
        <v>30</v>
      </c>
      <c r="J1453">
        <v>4</v>
      </c>
      <c r="K1453" t="s">
        <v>53</v>
      </c>
      <c r="L1453" t="s">
        <v>21</v>
      </c>
      <c r="M1453" t="s">
        <v>54</v>
      </c>
      <c r="N1453">
        <v>36</v>
      </c>
      <c r="O1453">
        <v>25</v>
      </c>
      <c r="P1453">
        <v>873</v>
      </c>
      <c r="Q1453">
        <v>21595</v>
      </c>
    </row>
    <row r="1454" spans="1:17" x14ac:dyDescent="0.25">
      <c r="A1454" t="s">
        <v>220</v>
      </c>
      <c r="B1454" s="1" t="s">
        <v>526</v>
      </c>
      <c r="C1454">
        <v>2017</v>
      </c>
      <c r="D1454" s="15">
        <f>DATE(cars[[#This Row],[year_1]],1,1)</f>
        <v>42736</v>
      </c>
      <c r="E1454" t="s">
        <v>29</v>
      </c>
      <c r="F1454" s="4">
        <v>170</v>
      </c>
      <c r="G1454">
        <v>4</v>
      </c>
      <c r="H1454" t="s">
        <v>18</v>
      </c>
      <c r="I1454" t="s">
        <v>30</v>
      </c>
      <c r="J1454">
        <v>4</v>
      </c>
      <c r="K1454" t="s">
        <v>53</v>
      </c>
      <c r="L1454" t="s">
        <v>21</v>
      </c>
      <c r="M1454" t="s">
        <v>54</v>
      </c>
      <c r="N1454">
        <v>36</v>
      </c>
      <c r="O1454">
        <v>25</v>
      </c>
      <c r="P1454">
        <v>873</v>
      </c>
      <c r="Q1454">
        <v>19895</v>
      </c>
    </row>
    <row r="1455" spans="1:17" x14ac:dyDescent="0.25">
      <c r="A1455" t="s">
        <v>220</v>
      </c>
      <c r="B1455" s="1" t="s">
        <v>589</v>
      </c>
      <c r="C1455">
        <v>2015</v>
      </c>
      <c r="D1455" s="15">
        <f>DATE(cars[[#This Row],[year_1]],1,1)</f>
        <v>42005</v>
      </c>
      <c r="E1455" t="s">
        <v>29</v>
      </c>
      <c r="F1455" s="4">
        <v>170</v>
      </c>
      <c r="G1455">
        <v>4</v>
      </c>
      <c r="H1455" t="s">
        <v>33</v>
      </c>
      <c r="I1455" t="s">
        <v>30</v>
      </c>
      <c r="J1455">
        <v>4</v>
      </c>
      <c r="K1455" t="s">
        <v>49</v>
      </c>
      <c r="L1455" t="s">
        <v>31</v>
      </c>
      <c r="M1455" t="s">
        <v>32</v>
      </c>
      <c r="N1455">
        <v>37</v>
      </c>
      <c r="O1455">
        <v>25</v>
      </c>
      <c r="P1455">
        <v>873</v>
      </c>
      <c r="Q1455">
        <v>22325</v>
      </c>
    </row>
    <row r="1456" spans="1:17" x14ac:dyDescent="0.25">
      <c r="A1456" t="s">
        <v>220</v>
      </c>
      <c r="B1456" s="1" t="s">
        <v>589</v>
      </c>
      <c r="C1456">
        <v>2015</v>
      </c>
      <c r="D1456" s="15">
        <f>DATE(cars[[#This Row],[year_1]],1,1)</f>
        <v>42005</v>
      </c>
      <c r="E1456" t="s">
        <v>29</v>
      </c>
      <c r="F1456" s="4">
        <v>170</v>
      </c>
      <c r="G1456">
        <v>4</v>
      </c>
      <c r="H1456" t="s">
        <v>33</v>
      </c>
      <c r="I1456" t="s">
        <v>30</v>
      </c>
      <c r="J1456">
        <v>4</v>
      </c>
      <c r="K1456" t="s">
        <v>49</v>
      </c>
      <c r="L1456" t="s">
        <v>31</v>
      </c>
      <c r="M1456" t="s">
        <v>32</v>
      </c>
      <c r="N1456">
        <v>37</v>
      </c>
      <c r="O1456">
        <v>25</v>
      </c>
      <c r="P1456">
        <v>873</v>
      </c>
      <c r="Q1456">
        <v>23650</v>
      </c>
    </row>
    <row r="1457" spans="1:17" x14ac:dyDescent="0.25">
      <c r="A1457" t="s">
        <v>220</v>
      </c>
      <c r="B1457" s="1" t="s">
        <v>589</v>
      </c>
      <c r="C1457">
        <v>2015</v>
      </c>
      <c r="D1457" s="15">
        <f>DATE(cars[[#This Row],[year_1]],1,1)</f>
        <v>42005</v>
      </c>
      <c r="E1457" t="s">
        <v>29</v>
      </c>
      <c r="F1457" s="4">
        <v>170</v>
      </c>
      <c r="G1457">
        <v>4</v>
      </c>
      <c r="H1457" t="s">
        <v>33</v>
      </c>
      <c r="I1457" t="s">
        <v>30</v>
      </c>
      <c r="J1457">
        <v>4</v>
      </c>
      <c r="K1457" t="s">
        <v>49</v>
      </c>
      <c r="L1457" t="s">
        <v>31</v>
      </c>
      <c r="M1457" t="s">
        <v>32</v>
      </c>
      <c r="N1457">
        <v>37</v>
      </c>
      <c r="O1457">
        <v>25</v>
      </c>
      <c r="P1457">
        <v>873</v>
      </c>
      <c r="Q1457">
        <v>25380</v>
      </c>
    </row>
    <row r="1458" spans="1:17" x14ac:dyDescent="0.25">
      <c r="A1458" t="s">
        <v>220</v>
      </c>
      <c r="B1458" s="1" t="s">
        <v>589</v>
      </c>
      <c r="C1458">
        <v>2015</v>
      </c>
      <c r="D1458" s="15">
        <f>DATE(cars[[#This Row],[year_1]],1,1)</f>
        <v>42005</v>
      </c>
      <c r="E1458" t="s">
        <v>29</v>
      </c>
      <c r="F1458" s="4">
        <v>170</v>
      </c>
      <c r="G1458">
        <v>4</v>
      </c>
      <c r="H1458" t="s">
        <v>18</v>
      </c>
      <c r="I1458" t="s">
        <v>30</v>
      </c>
      <c r="J1458">
        <v>4</v>
      </c>
      <c r="K1458" t="s">
        <v>49</v>
      </c>
      <c r="L1458" t="s">
        <v>31</v>
      </c>
      <c r="M1458" t="s">
        <v>32</v>
      </c>
      <c r="N1458">
        <v>37</v>
      </c>
      <c r="O1458">
        <v>25</v>
      </c>
      <c r="P1458">
        <v>873</v>
      </c>
      <c r="Q1458">
        <v>20895</v>
      </c>
    </row>
    <row r="1459" spans="1:17" x14ac:dyDescent="0.25">
      <c r="A1459" t="s">
        <v>220</v>
      </c>
      <c r="B1459" s="1" t="s">
        <v>589</v>
      </c>
      <c r="C1459">
        <v>2015</v>
      </c>
      <c r="D1459" s="15">
        <f>DATE(cars[[#This Row],[year_1]],1,1)</f>
        <v>42005</v>
      </c>
      <c r="E1459" t="s">
        <v>29</v>
      </c>
      <c r="F1459" s="4">
        <v>170</v>
      </c>
      <c r="G1459">
        <v>4</v>
      </c>
      <c r="H1459" t="s">
        <v>33</v>
      </c>
      <c r="I1459" t="s">
        <v>30</v>
      </c>
      <c r="J1459">
        <v>4</v>
      </c>
      <c r="K1459" t="s">
        <v>49</v>
      </c>
      <c r="L1459" t="s">
        <v>31</v>
      </c>
      <c r="M1459" t="s">
        <v>32</v>
      </c>
      <c r="N1459">
        <v>37</v>
      </c>
      <c r="O1459">
        <v>25</v>
      </c>
      <c r="P1459">
        <v>873</v>
      </c>
      <c r="Q1459">
        <v>20095</v>
      </c>
    </row>
    <row r="1460" spans="1:17" x14ac:dyDescent="0.25">
      <c r="A1460" t="s">
        <v>220</v>
      </c>
      <c r="B1460" s="1" t="s">
        <v>589</v>
      </c>
      <c r="C1460">
        <v>2015</v>
      </c>
      <c r="D1460" s="15">
        <f>DATE(cars[[#This Row],[year_1]],1,1)</f>
        <v>42005</v>
      </c>
      <c r="E1460" t="s">
        <v>29</v>
      </c>
      <c r="F1460" s="4">
        <v>170</v>
      </c>
      <c r="G1460">
        <v>4</v>
      </c>
      <c r="H1460" t="s">
        <v>18</v>
      </c>
      <c r="I1460" t="s">
        <v>30</v>
      </c>
      <c r="J1460">
        <v>4</v>
      </c>
      <c r="K1460" t="s">
        <v>49</v>
      </c>
      <c r="L1460" t="s">
        <v>31</v>
      </c>
      <c r="M1460" t="s">
        <v>32</v>
      </c>
      <c r="N1460">
        <v>37</v>
      </c>
      <c r="O1460">
        <v>25</v>
      </c>
      <c r="P1460">
        <v>873</v>
      </c>
      <c r="Q1460">
        <v>18995</v>
      </c>
    </row>
    <row r="1461" spans="1:17" x14ac:dyDescent="0.25">
      <c r="A1461" t="s">
        <v>220</v>
      </c>
      <c r="B1461" s="1" t="s">
        <v>589</v>
      </c>
      <c r="C1461">
        <v>2015</v>
      </c>
      <c r="D1461" s="15">
        <f>DATE(cars[[#This Row],[year_1]],1,1)</f>
        <v>42005</v>
      </c>
      <c r="E1461" t="s">
        <v>29</v>
      </c>
      <c r="F1461" s="4">
        <v>170</v>
      </c>
      <c r="G1461">
        <v>4</v>
      </c>
      <c r="H1461" t="s">
        <v>33</v>
      </c>
      <c r="I1461" t="s">
        <v>30</v>
      </c>
      <c r="J1461">
        <v>4</v>
      </c>
      <c r="K1461" t="s">
        <v>49</v>
      </c>
      <c r="L1461" t="s">
        <v>31</v>
      </c>
      <c r="M1461" t="s">
        <v>32</v>
      </c>
      <c r="N1461">
        <v>37</v>
      </c>
      <c r="O1461">
        <v>25</v>
      </c>
      <c r="P1461">
        <v>873</v>
      </c>
      <c r="Q1461">
        <v>21995</v>
      </c>
    </row>
    <row r="1462" spans="1:17" x14ac:dyDescent="0.25">
      <c r="A1462" t="s">
        <v>220</v>
      </c>
      <c r="B1462" s="1" t="s">
        <v>589</v>
      </c>
      <c r="C1462">
        <v>2016</v>
      </c>
      <c r="D1462" s="15">
        <f>DATE(cars[[#This Row],[year_1]],1,1)</f>
        <v>42370</v>
      </c>
      <c r="E1462" t="s">
        <v>29</v>
      </c>
      <c r="F1462" s="4">
        <v>170</v>
      </c>
      <c r="G1462">
        <v>4</v>
      </c>
      <c r="H1462" t="s">
        <v>33</v>
      </c>
      <c r="I1462" t="s">
        <v>30</v>
      </c>
      <c r="J1462">
        <v>4</v>
      </c>
      <c r="K1462" t="s">
        <v>49</v>
      </c>
      <c r="L1462" t="s">
        <v>31</v>
      </c>
      <c r="M1462" t="s">
        <v>32</v>
      </c>
      <c r="N1462">
        <v>36</v>
      </c>
      <c r="O1462">
        <v>25</v>
      </c>
      <c r="P1462">
        <v>873</v>
      </c>
      <c r="Q1462">
        <v>23650</v>
      </c>
    </row>
    <row r="1463" spans="1:17" x14ac:dyDescent="0.25">
      <c r="A1463" t="s">
        <v>220</v>
      </c>
      <c r="B1463" s="1" t="s">
        <v>589</v>
      </c>
      <c r="C1463">
        <v>2016</v>
      </c>
      <c r="D1463" s="15">
        <f>DATE(cars[[#This Row],[year_1]],1,1)</f>
        <v>42370</v>
      </c>
      <c r="E1463" t="s">
        <v>29</v>
      </c>
      <c r="F1463" s="4">
        <v>170</v>
      </c>
      <c r="G1463">
        <v>4</v>
      </c>
      <c r="H1463" t="s">
        <v>33</v>
      </c>
      <c r="I1463" t="s">
        <v>30</v>
      </c>
      <c r="J1463">
        <v>4</v>
      </c>
      <c r="K1463" t="s">
        <v>49</v>
      </c>
      <c r="L1463" t="s">
        <v>31</v>
      </c>
      <c r="M1463" t="s">
        <v>32</v>
      </c>
      <c r="N1463">
        <v>36</v>
      </c>
      <c r="O1463">
        <v>25</v>
      </c>
      <c r="P1463">
        <v>873</v>
      </c>
      <c r="Q1463">
        <v>25380</v>
      </c>
    </row>
    <row r="1464" spans="1:17" x14ac:dyDescent="0.25">
      <c r="A1464" t="s">
        <v>220</v>
      </c>
      <c r="B1464" s="1" t="s">
        <v>589</v>
      </c>
      <c r="C1464">
        <v>2016</v>
      </c>
      <c r="D1464" s="15">
        <f>DATE(cars[[#This Row],[year_1]],1,1)</f>
        <v>42370</v>
      </c>
      <c r="E1464" t="s">
        <v>29</v>
      </c>
      <c r="F1464" s="4">
        <v>170</v>
      </c>
      <c r="G1464">
        <v>4</v>
      </c>
      <c r="H1464" t="s">
        <v>33</v>
      </c>
      <c r="I1464" t="s">
        <v>30</v>
      </c>
      <c r="J1464">
        <v>4</v>
      </c>
      <c r="K1464" t="s">
        <v>49</v>
      </c>
      <c r="L1464" t="s">
        <v>31</v>
      </c>
      <c r="M1464" t="s">
        <v>32</v>
      </c>
      <c r="N1464">
        <v>36</v>
      </c>
      <c r="O1464">
        <v>25</v>
      </c>
      <c r="P1464">
        <v>873</v>
      </c>
      <c r="Q1464">
        <v>21995</v>
      </c>
    </row>
    <row r="1465" spans="1:17" x14ac:dyDescent="0.25">
      <c r="A1465" t="s">
        <v>220</v>
      </c>
      <c r="B1465" s="1" t="s">
        <v>589</v>
      </c>
      <c r="C1465">
        <v>2016</v>
      </c>
      <c r="D1465" s="15">
        <f>DATE(cars[[#This Row],[year_1]],1,1)</f>
        <v>42370</v>
      </c>
      <c r="E1465" t="s">
        <v>29</v>
      </c>
      <c r="F1465" s="4">
        <v>170</v>
      </c>
      <c r="G1465">
        <v>4</v>
      </c>
      <c r="H1465" t="s">
        <v>18</v>
      </c>
      <c r="I1465" t="s">
        <v>30</v>
      </c>
      <c r="J1465">
        <v>4</v>
      </c>
      <c r="K1465" t="s">
        <v>49</v>
      </c>
      <c r="L1465" t="s">
        <v>31</v>
      </c>
      <c r="M1465" t="s">
        <v>32</v>
      </c>
      <c r="N1465">
        <v>37</v>
      </c>
      <c r="O1465">
        <v>25</v>
      </c>
      <c r="P1465">
        <v>873</v>
      </c>
      <c r="Q1465">
        <v>20895</v>
      </c>
    </row>
    <row r="1466" spans="1:17" x14ac:dyDescent="0.25">
      <c r="A1466" t="s">
        <v>220</v>
      </c>
      <c r="B1466" s="1" t="s">
        <v>589</v>
      </c>
      <c r="C1466">
        <v>2017</v>
      </c>
      <c r="D1466" s="15">
        <f>DATE(cars[[#This Row],[year_1]],1,1)</f>
        <v>42736</v>
      </c>
      <c r="E1466" t="s">
        <v>38</v>
      </c>
      <c r="F1466" s="4">
        <v>170</v>
      </c>
      <c r="G1466">
        <v>4</v>
      </c>
      <c r="H1466" t="s">
        <v>33</v>
      </c>
      <c r="I1466" t="s">
        <v>30</v>
      </c>
      <c r="J1466">
        <v>4</v>
      </c>
      <c r="K1466" t="s">
        <v>49</v>
      </c>
      <c r="L1466" t="s">
        <v>31</v>
      </c>
      <c r="M1466" t="s">
        <v>32</v>
      </c>
      <c r="N1466">
        <v>35</v>
      </c>
      <c r="O1466">
        <v>25</v>
      </c>
      <c r="P1466">
        <v>873</v>
      </c>
      <c r="Q1466">
        <v>24995</v>
      </c>
    </row>
    <row r="1467" spans="1:17" x14ac:dyDescent="0.25">
      <c r="A1467" t="s">
        <v>220</v>
      </c>
      <c r="B1467" s="1" t="s">
        <v>728</v>
      </c>
      <c r="C1467">
        <v>2016</v>
      </c>
      <c r="D1467" s="15">
        <f>DATE(cars[[#This Row],[year_1]],1,1)</f>
        <v>42370</v>
      </c>
      <c r="E1467" t="s">
        <v>29</v>
      </c>
      <c r="F1467" s="4">
        <v>170</v>
      </c>
      <c r="G1467">
        <v>4</v>
      </c>
      <c r="H1467" t="s">
        <v>33</v>
      </c>
      <c r="I1467" t="s">
        <v>30</v>
      </c>
      <c r="J1467">
        <v>4</v>
      </c>
      <c r="K1467" t="s">
        <v>49</v>
      </c>
      <c r="L1467" t="s">
        <v>31</v>
      </c>
      <c r="M1467" t="s">
        <v>32</v>
      </c>
      <c r="N1467">
        <v>38</v>
      </c>
      <c r="O1467">
        <v>25</v>
      </c>
      <c r="P1467">
        <v>873</v>
      </c>
      <c r="Q1467">
        <v>26280</v>
      </c>
    </row>
    <row r="1468" spans="1:17" x14ac:dyDescent="0.25">
      <c r="A1468" t="s">
        <v>220</v>
      </c>
      <c r="B1468" s="1" t="s">
        <v>728</v>
      </c>
      <c r="C1468">
        <v>2016</v>
      </c>
      <c r="D1468" s="15">
        <f>DATE(cars[[#This Row],[year_1]],1,1)</f>
        <v>42370</v>
      </c>
      <c r="E1468" t="s">
        <v>29</v>
      </c>
      <c r="F1468" s="4">
        <v>170</v>
      </c>
      <c r="G1468">
        <v>4</v>
      </c>
      <c r="H1468" t="s">
        <v>33</v>
      </c>
      <c r="I1468" t="s">
        <v>30</v>
      </c>
      <c r="J1468">
        <v>4</v>
      </c>
      <c r="K1468" t="s">
        <v>49</v>
      </c>
      <c r="L1468" t="s">
        <v>31</v>
      </c>
      <c r="M1468" t="s">
        <v>32</v>
      </c>
      <c r="N1468">
        <v>38</v>
      </c>
      <c r="O1468">
        <v>25</v>
      </c>
      <c r="P1468">
        <v>873</v>
      </c>
      <c r="Q1468">
        <v>34270</v>
      </c>
    </row>
    <row r="1469" spans="1:17" x14ac:dyDescent="0.25">
      <c r="A1469" t="s">
        <v>220</v>
      </c>
      <c r="B1469" s="1" t="s">
        <v>728</v>
      </c>
      <c r="C1469">
        <v>2016</v>
      </c>
      <c r="D1469" s="15">
        <f>DATE(cars[[#This Row],[year_1]],1,1)</f>
        <v>42370</v>
      </c>
      <c r="E1469" t="s">
        <v>29</v>
      </c>
      <c r="F1469" s="4">
        <v>170</v>
      </c>
      <c r="G1469">
        <v>4</v>
      </c>
      <c r="H1469" t="s">
        <v>33</v>
      </c>
      <c r="I1469" t="s">
        <v>30</v>
      </c>
      <c r="J1469">
        <v>4</v>
      </c>
      <c r="K1469" t="s">
        <v>49</v>
      </c>
      <c r="L1469" t="s">
        <v>31</v>
      </c>
      <c r="M1469" t="s">
        <v>32</v>
      </c>
      <c r="N1469">
        <v>38</v>
      </c>
      <c r="O1469">
        <v>25</v>
      </c>
      <c r="P1469">
        <v>873</v>
      </c>
      <c r="Q1469">
        <v>30495</v>
      </c>
    </row>
    <row r="1470" spans="1:17" x14ac:dyDescent="0.25">
      <c r="A1470" t="s">
        <v>220</v>
      </c>
      <c r="B1470" s="1" t="s">
        <v>728</v>
      </c>
      <c r="C1470">
        <v>2016</v>
      </c>
      <c r="D1470" s="15">
        <f>DATE(cars[[#This Row],[year_1]],1,1)</f>
        <v>42370</v>
      </c>
      <c r="E1470" t="s">
        <v>29</v>
      </c>
      <c r="F1470" s="4">
        <v>170</v>
      </c>
      <c r="G1470">
        <v>4</v>
      </c>
      <c r="H1470" t="s">
        <v>33</v>
      </c>
      <c r="I1470" t="s">
        <v>30</v>
      </c>
      <c r="J1470">
        <v>4</v>
      </c>
      <c r="K1470" t="s">
        <v>49</v>
      </c>
      <c r="L1470" t="s">
        <v>31</v>
      </c>
      <c r="M1470" t="s">
        <v>32</v>
      </c>
      <c r="N1470">
        <v>38</v>
      </c>
      <c r="O1470">
        <v>25</v>
      </c>
      <c r="P1470">
        <v>873</v>
      </c>
      <c r="Q1470">
        <v>24750</v>
      </c>
    </row>
    <row r="1471" spans="1:17" x14ac:dyDescent="0.25">
      <c r="A1471" t="s">
        <v>220</v>
      </c>
      <c r="B1471" s="1" t="s">
        <v>728</v>
      </c>
      <c r="C1471">
        <v>2016</v>
      </c>
      <c r="D1471" s="15">
        <f>DATE(cars[[#This Row],[year_1]],1,1)</f>
        <v>42370</v>
      </c>
      <c r="E1471" t="s">
        <v>29</v>
      </c>
      <c r="F1471" s="4">
        <v>170</v>
      </c>
      <c r="G1471">
        <v>4</v>
      </c>
      <c r="H1471" t="s">
        <v>33</v>
      </c>
      <c r="I1471" t="s">
        <v>30</v>
      </c>
      <c r="J1471">
        <v>4</v>
      </c>
      <c r="K1471" t="s">
        <v>49</v>
      </c>
      <c r="L1471" t="s">
        <v>31</v>
      </c>
      <c r="M1471" t="s">
        <v>32</v>
      </c>
      <c r="N1471">
        <v>38</v>
      </c>
      <c r="O1471">
        <v>25</v>
      </c>
      <c r="P1471">
        <v>873</v>
      </c>
      <c r="Q1471">
        <v>28410</v>
      </c>
    </row>
    <row r="1472" spans="1:17" x14ac:dyDescent="0.25">
      <c r="A1472" t="s">
        <v>220</v>
      </c>
      <c r="B1472" s="1" t="s">
        <v>728</v>
      </c>
      <c r="C1472">
        <v>2016</v>
      </c>
      <c r="D1472" s="15">
        <f>DATE(cars[[#This Row],[year_1]],1,1)</f>
        <v>42370</v>
      </c>
      <c r="E1472" t="s">
        <v>29</v>
      </c>
      <c r="F1472" s="4">
        <v>170</v>
      </c>
      <c r="G1472">
        <v>4</v>
      </c>
      <c r="H1472" t="s">
        <v>33</v>
      </c>
      <c r="I1472" t="s">
        <v>30</v>
      </c>
      <c r="J1472">
        <v>4</v>
      </c>
      <c r="K1472" t="s">
        <v>49</v>
      </c>
      <c r="L1472" t="s">
        <v>31</v>
      </c>
      <c r="M1472" t="s">
        <v>32</v>
      </c>
      <c r="N1472">
        <v>38</v>
      </c>
      <c r="O1472">
        <v>25</v>
      </c>
      <c r="P1472">
        <v>873</v>
      </c>
      <c r="Q1472">
        <v>23975</v>
      </c>
    </row>
    <row r="1473" spans="1:17" x14ac:dyDescent="0.25">
      <c r="A1473" t="s">
        <v>220</v>
      </c>
      <c r="B1473" s="1" t="s">
        <v>728</v>
      </c>
      <c r="C1473">
        <v>2016</v>
      </c>
      <c r="D1473" s="15">
        <f>DATE(cars[[#This Row],[year_1]],1,1)</f>
        <v>42370</v>
      </c>
      <c r="E1473" t="s">
        <v>29</v>
      </c>
      <c r="F1473" s="4">
        <v>170</v>
      </c>
      <c r="G1473">
        <v>4</v>
      </c>
      <c r="H1473" t="s">
        <v>33</v>
      </c>
      <c r="I1473" t="s">
        <v>30</v>
      </c>
      <c r="J1473">
        <v>4</v>
      </c>
      <c r="K1473" t="s">
        <v>49</v>
      </c>
      <c r="L1473" t="s">
        <v>31</v>
      </c>
      <c r="M1473" t="s">
        <v>32</v>
      </c>
      <c r="N1473">
        <v>38</v>
      </c>
      <c r="O1473">
        <v>25</v>
      </c>
      <c r="P1473">
        <v>873</v>
      </c>
      <c r="Q1473">
        <v>22440</v>
      </c>
    </row>
    <row r="1474" spans="1:17" x14ac:dyDescent="0.25">
      <c r="A1474" t="s">
        <v>220</v>
      </c>
      <c r="B1474" s="1" t="s">
        <v>221</v>
      </c>
      <c r="C1474">
        <v>2016</v>
      </c>
      <c r="D1474" s="15">
        <f>DATE(cars[[#This Row],[year_1]],1,1)</f>
        <v>42370</v>
      </c>
      <c r="E1474" t="s">
        <v>29</v>
      </c>
      <c r="F1474" s="4">
        <v>170</v>
      </c>
      <c r="G1474">
        <v>4</v>
      </c>
      <c r="H1474" t="s">
        <v>33</v>
      </c>
      <c r="I1474" t="s">
        <v>30</v>
      </c>
      <c r="J1474">
        <v>2</v>
      </c>
      <c r="K1474" t="s">
        <v>49</v>
      </c>
      <c r="L1474" t="s">
        <v>21</v>
      </c>
      <c r="M1474" t="s">
        <v>25</v>
      </c>
      <c r="N1474">
        <v>34</v>
      </c>
      <c r="O1474">
        <v>25</v>
      </c>
      <c r="P1474">
        <v>873</v>
      </c>
      <c r="Q1474">
        <v>28070</v>
      </c>
    </row>
    <row r="1475" spans="1:17" x14ac:dyDescent="0.25">
      <c r="A1475" t="s">
        <v>220</v>
      </c>
      <c r="B1475" s="1" t="s">
        <v>221</v>
      </c>
      <c r="C1475">
        <v>2016</v>
      </c>
      <c r="D1475" s="15">
        <f>DATE(cars[[#This Row],[year_1]],1,1)</f>
        <v>42370</v>
      </c>
      <c r="E1475" t="s">
        <v>29</v>
      </c>
      <c r="F1475" s="4">
        <v>170</v>
      </c>
      <c r="G1475">
        <v>4</v>
      </c>
      <c r="H1475" t="s">
        <v>33</v>
      </c>
      <c r="I1475" t="s">
        <v>30</v>
      </c>
      <c r="J1475">
        <v>2</v>
      </c>
      <c r="K1475" t="s">
        <v>49</v>
      </c>
      <c r="L1475" t="s">
        <v>21</v>
      </c>
      <c r="M1475" t="s">
        <v>25</v>
      </c>
      <c r="N1475">
        <v>34</v>
      </c>
      <c r="O1475">
        <v>25</v>
      </c>
      <c r="P1475">
        <v>873</v>
      </c>
      <c r="Q1475">
        <v>30500</v>
      </c>
    </row>
    <row r="1476" spans="1:17" x14ac:dyDescent="0.25">
      <c r="A1476" t="s">
        <v>220</v>
      </c>
      <c r="B1476" s="1" t="s">
        <v>221</v>
      </c>
      <c r="C1476">
        <v>2016</v>
      </c>
      <c r="D1476" s="15">
        <f>DATE(cars[[#This Row],[year_1]],1,1)</f>
        <v>42370</v>
      </c>
      <c r="E1476" t="s">
        <v>29</v>
      </c>
      <c r="F1476" s="4">
        <v>170</v>
      </c>
      <c r="G1476">
        <v>4</v>
      </c>
      <c r="H1476" t="s">
        <v>33</v>
      </c>
      <c r="I1476" t="s">
        <v>30</v>
      </c>
      <c r="J1476">
        <v>2</v>
      </c>
      <c r="K1476" t="s">
        <v>49</v>
      </c>
      <c r="L1476" t="s">
        <v>21</v>
      </c>
      <c r="M1476" t="s">
        <v>25</v>
      </c>
      <c r="N1476">
        <v>34</v>
      </c>
      <c r="O1476">
        <v>25</v>
      </c>
      <c r="P1476">
        <v>873</v>
      </c>
      <c r="Q1476">
        <v>25995</v>
      </c>
    </row>
    <row r="1477" spans="1:17" x14ac:dyDescent="0.25">
      <c r="A1477" t="s">
        <v>220</v>
      </c>
      <c r="B1477" s="1" t="s">
        <v>221</v>
      </c>
      <c r="C1477">
        <v>2016</v>
      </c>
      <c r="D1477" s="15">
        <f>DATE(cars[[#This Row],[year_1]],1,1)</f>
        <v>42370</v>
      </c>
      <c r="E1477" t="s">
        <v>29</v>
      </c>
      <c r="F1477" s="4">
        <v>170</v>
      </c>
      <c r="G1477">
        <v>4</v>
      </c>
      <c r="H1477" t="s">
        <v>33</v>
      </c>
      <c r="I1477" t="s">
        <v>30</v>
      </c>
      <c r="J1477">
        <v>2</v>
      </c>
      <c r="K1477" t="s">
        <v>49</v>
      </c>
      <c r="L1477" t="s">
        <v>21</v>
      </c>
      <c r="M1477" t="s">
        <v>25</v>
      </c>
      <c r="N1477">
        <v>34</v>
      </c>
      <c r="O1477">
        <v>25</v>
      </c>
      <c r="P1477">
        <v>873</v>
      </c>
      <c r="Q1477">
        <v>25490</v>
      </c>
    </row>
    <row r="1478" spans="1:17" x14ac:dyDescent="0.25">
      <c r="A1478" t="s">
        <v>220</v>
      </c>
      <c r="B1478" s="1" t="s">
        <v>223</v>
      </c>
      <c r="C1478">
        <v>2015</v>
      </c>
      <c r="D1478" s="15">
        <f>DATE(cars[[#This Row],[year_1]],1,1)</f>
        <v>42005</v>
      </c>
      <c r="E1478" t="s">
        <v>29</v>
      </c>
      <c r="F1478" s="4">
        <v>170</v>
      </c>
      <c r="G1478">
        <v>4</v>
      </c>
      <c r="H1478" t="s">
        <v>33</v>
      </c>
      <c r="I1478" t="s">
        <v>30</v>
      </c>
      <c r="J1478">
        <v>2</v>
      </c>
      <c r="K1478" t="s">
        <v>53</v>
      </c>
      <c r="L1478" t="s">
        <v>21</v>
      </c>
      <c r="M1478" t="s">
        <v>67</v>
      </c>
      <c r="N1478">
        <v>33</v>
      </c>
      <c r="O1478">
        <v>25</v>
      </c>
      <c r="P1478">
        <v>873</v>
      </c>
      <c r="Q1478">
        <v>20195</v>
      </c>
    </row>
    <row r="1479" spans="1:17" x14ac:dyDescent="0.25">
      <c r="A1479" t="s">
        <v>220</v>
      </c>
      <c r="B1479" s="1" t="s">
        <v>223</v>
      </c>
      <c r="C1479">
        <v>2015</v>
      </c>
      <c r="D1479" s="15">
        <f>DATE(cars[[#This Row],[year_1]],1,1)</f>
        <v>42005</v>
      </c>
      <c r="E1479" t="s">
        <v>29</v>
      </c>
      <c r="F1479" s="4">
        <v>170</v>
      </c>
      <c r="G1479">
        <v>4</v>
      </c>
      <c r="H1479" t="s">
        <v>33</v>
      </c>
      <c r="I1479" t="s">
        <v>30</v>
      </c>
      <c r="J1479">
        <v>2</v>
      </c>
      <c r="K1479" t="s">
        <v>53</v>
      </c>
      <c r="L1479" t="s">
        <v>21</v>
      </c>
      <c r="M1479" t="s">
        <v>67</v>
      </c>
      <c r="N1479">
        <v>33</v>
      </c>
      <c r="O1479">
        <v>25</v>
      </c>
      <c r="P1479">
        <v>873</v>
      </c>
      <c r="Q1479">
        <v>24185</v>
      </c>
    </row>
    <row r="1480" spans="1:17" x14ac:dyDescent="0.25">
      <c r="A1480" t="s">
        <v>220</v>
      </c>
      <c r="B1480" s="1" t="s">
        <v>223</v>
      </c>
      <c r="C1480">
        <v>2015</v>
      </c>
      <c r="D1480" s="15">
        <f>DATE(cars[[#This Row],[year_1]],1,1)</f>
        <v>42005</v>
      </c>
      <c r="E1480" t="s">
        <v>29</v>
      </c>
      <c r="F1480" s="4">
        <v>170</v>
      </c>
      <c r="G1480">
        <v>4</v>
      </c>
      <c r="H1480" t="s">
        <v>33</v>
      </c>
      <c r="I1480" t="s">
        <v>30</v>
      </c>
      <c r="J1480">
        <v>2</v>
      </c>
      <c r="K1480" t="s">
        <v>53</v>
      </c>
      <c r="L1480" t="s">
        <v>21</v>
      </c>
      <c r="M1480" t="s">
        <v>67</v>
      </c>
      <c r="N1480">
        <v>33</v>
      </c>
      <c r="O1480">
        <v>25</v>
      </c>
      <c r="P1480">
        <v>873</v>
      </c>
      <c r="Q1480">
        <v>26985</v>
      </c>
    </row>
    <row r="1481" spans="1:17" x14ac:dyDescent="0.25">
      <c r="A1481" t="s">
        <v>220</v>
      </c>
      <c r="B1481" s="1" t="s">
        <v>223</v>
      </c>
      <c r="C1481">
        <v>2015</v>
      </c>
      <c r="D1481" s="15">
        <f>DATE(cars[[#This Row],[year_1]],1,1)</f>
        <v>42005</v>
      </c>
      <c r="E1481" t="s">
        <v>29</v>
      </c>
      <c r="F1481" s="4">
        <v>170</v>
      </c>
      <c r="G1481">
        <v>4</v>
      </c>
      <c r="H1481" t="s">
        <v>33</v>
      </c>
      <c r="I1481" t="s">
        <v>30</v>
      </c>
      <c r="J1481">
        <v>2</v>
      </c>
      <c r="K1481" t="s">
        <v>53</v>
      </c>
      <c r="L1481" t="s">
        <v>21</v>
      </c>
      <c r="M1481" t="s">
        <v>67</v>
      </c>
      <c r="N1481">
        <v>33</v>
      </c>
      <c r="O1481">
        <v>25</v>
      </c>
      <c r="P1481">
        <v>873</v>
      </c>
      <c r="Q1481">
        <v>26195</v>
      </c>
    </row>
    <row r="1482" spans="1:17" x14ac:dyDescent="0.25">
      <c r="A1482" t="s">
        <v>220</v>
      </c>
      <c r="B1482" s="1" t="s">
        <v>223</v>
      </c>
      <c r="C1482">
        <v>2015</v>
      </c>
      <c r="D1482" s="15">
        <f>DATE(cars[[#This Row],[year_1]],1,1)</f>
        <v>42005</v>
      </c>
      <c r="E1482" t="s">
        <v>29</v>
      </c>
      <c r="F1482" s="4">
        <v>170</v>
      </c>
      <c r="G1482">
        <v>4</v>
      </c>
      <c r="H1482" t="s">
        <v>33</v>
      </c>
      <c r="I1482" t="s">
        <v>30</v>
      </c>
      <c r="J1482">
        <v>2</v>
      </c>
      <c r="K1482" t="s">
        <v>53</v>
      </c>
      <c r="L1482" t="s">
        <v>21</v>
      </c>
      <c r="M1482" t="s">
        <v>67</v>
      </c>
      <c r="N1482">
        <v>33</v>
      </c>
      <c r="O1482">
        <v>25</v>
      </c>
      <c r="P1482">
        <v>873</v>
      </c>
      <c r="Q1482">
        <v>21795</v>
      </c>
    </row>
    <row r="1483" spans="1:17" x14ac:dyDescent="0.25">
      <c r="A1483" t="s">
        <v>220</v>
      </c>
      <c r="B1483" s="1" t="s">
        <v>223</v>
      </c>
      <c r="C1483">
        <v>2015</v>
      </c>
      <c r="D1483" s="15">
        <f>DATE(cars[[#This Row],[year_1]],1,1)</f>
        <v>42005</v>
      </c>
      <c r="E1483" t="s">
        <v>29</v>
      </c>
      <c r="F1483" s="4">
        <v>170</v>
      </c>
      <c r="G1483">
        <v>4</v>
      </c>
      <c r="H1483" t="s">
        <v>33</v>
      </c>
      <c r="I1483" t="s">
        <v>30</v>
      </c>
      <c r="J1483">
        <v>2</v>
      </c>
      <c r="K1483" t="s">
        <v>53</v>
      </c>
      <c r="L1483" t="s">
        <v>21</v>
      </c>
      <c r="M1483" t="s">
        <v>67</v>
      </c>
      <c r="N1483">
        <v>33</v>
      </c>
      <c r="O1483">
        <v>25</v>
      </c>
      <c r="P1483">
        <v>873</v>
      </c>
      <c r="Q1483">
        <v>24705</v>
      </c>
    </row>
    <row r="1484" spans="1:17" x14ac:dyDescent="0.25">
      <c r="A1484" t="s">
        <v>220</v>
      </c>
      <c r="B1484" s="1" t="s">
        <v>223</v>
      </c>
      <c r="C1484">
        <v>2016</v>
      </c>
      <c r="D1484" s="15">
        <f>DATE(cars[[#This Row],[year_1]],1,1)</f>
        <v>42370</v>
      </c>
      <c r="E1484" t="s">
        <v>29</v>
      </c>
      <c r="F1484" s="4">
        <v>170</v>
      </c>
      <c r="G1484">
        <v>4</v>
      </c>
      <c r="H1484" t="s">
        <v>33</v>
      </c>
      <c r="I1484" t="s">
        <v>30</v>
      </c>
      <c r="J1484">
        <v>2</v>
      </c>
      <c r="K1484" t="s">
        <v>53</v>
      </c>
      <c r="L1484" t="s">
        <v>21</v>
      </c>
      <c r="M1484" t="s">
        <v>67</v>
      </c>
      <c r="N1484">
        <v>34</v>
      </c>
      <c r="O1484">
        <v>25</v>
      </c>
      <c r="P1484">
        <v>873</v>
      </c>
      <c r="Q1484">
        <v>22450</v>
      </c>
    </row>
    <row r="1485" spans="1:17" x14ac:dyDescent="0.25">
      <c r="A1485" t="s">
        <v>220</v>
      </c>
      <c r="B1485" s="1" t="s">
        <v>223</v>
      </c>
      <c r="C1485">
        <v>2016</v>
      </c>
      <c r="D1485" s="15">
        <f>DATE(cars[[#This Row],[year_1]],1,1)</f>
        <v>42370</v>
      </c>
      <c r="E1485" t="s">
        <v>29</v>
      </c>
      <c r="F1485" s="4">
        <v>170</v>
      </c>
      <c r="G1485">
        <v>4</v>
      </c>
      <c r="H1485" t="s">
        <v>33</v>
      </c>
      <c r="I1485" t="s">
        <v>30</v>
      </c>
      <c r="J1485">
        <v>2</v>
      </c>
      <c r="K1485" t="s">
        <v>53</v>
      </c>
      <c r="L1485" t="s">
        <v>21</v>
      </c>
      <c r="M1485" t="s">
        <v>67</v>
      </c>
      <c r="N1485">
        <v>34</v>
      </c>
      <c r="O1485">
        <v>25</v>
      </c>
      <c r="P1485">
        <v>873</v>
      </c>
      <c r="Q1485">
        <v>19795</v>
      </c>
    </row>
    <row r="1486" spans="1:17" x14ac:dyDescent="0.25">
      <c r="A1486" t="s">
        <v>220</v>
      </c>
      <c r="B1486" s="1" t="s">
        <v>223</v>
      </c>
      <c r="C1486">
        <v>2016</v>
      </c>
      <c r="D1486" s="15">
        <f>DATE(cars[[#This Row],[year_1]],1,1)</f>
        <v>42370</v>
      </c>
      <c r="E1486" t="s">
        <v>29</v>
      </c>
      <c r="F1486" s="4">
        <v>170</v>
      </c>
      <c r="G1486">
        <v>4</v>
      </c>
      <c r="H1486" t="s">
        <v>33</v>
      </c>
      <c r="I1486" t="s">
        <v>30</v>
      </c>
      <c r="J1486">
        <v>2</v>
      </c>
      <c r="K1486" t="s">
        <v>53</v>
      </c>
      <c r="L1486" t="s">
        <v>21</v>
      </c>
      <c r="M1486" t="s">
        <v>67</v>
      </c>
      <c r="N1486">
        <v>34</v>
      </c>
      <c r="O1486">
        <v>25</v>
      </c>
      <c r="P1486">
        <v>873</v>
      </c>
      <c r="Q1486">
        <v>25975</v>
      </c>
    </row>
    <row r="1487" spans="1:17" x14ac:dyDescent="0.25">
      <c r="A1487" t="s">
        <v>220</v>
      </c>
      <c r="B1487" s="1" t="s">
        <v>223</v>
      </c>
      <c r="C1487">
        <v>2016</v>
      </c>
      <c r="D1487" s="15">
        <f>DATE(cars[[#This Row],[year_1]],1,1)</f>
        <v>42370</v>
      </c>
      <c r="E1487" t="s">
        <v>29</v>
      </c>
      <c r="F1487" s="4">
        <v>170</v>
      </c>
      <c r="G1487">
        <v>4</v>
      </c>
      <c r="H1487" t="s">
        <v>33</v>
      </c>
      <c r="I1487" t="s">
        <v>30</v>
      </c>
      <c r="J1487">
        <v>2</v>
      </c>
      <c r="K1487" t="s">
        <v>53</v>
      </c>
      <c r="L1487" t="s">
        <v>21</v>
      </c>
      <c r="M1487" t="s">
        <v>67</v>
      </c>
      <c r="N1487">
        <v>34</v>
      </c>
      <c r="O1487">
        <v>25</v>
      </c>
      <c r="P1487">
        <v>873</v>
      </c>
      <c r="Q1487">
        <v>19595</v>
      </c>
    </row>
    <row r="1488" spans="1:17" x14ac:dyDescent="0.25">
      <c r="A1488" t="s">
        <v>220</v>
      </c>
      <c r="B1488" s="1" t="s">
        <v>526</v>
      </c>
      <c r="C1488">
        <v>2015</v>
      </c>
      <c r="D1488" s="15">
        <f>DATE(cars[[#This Row],[year_1]],1,1)</f>
        <v>42005</v>
      </c>
      <c r="E1488" t="s">
        <v>29</v>
      </c>
      <c r="F1488" s="4">
        <v>170</v>
      </c>
      <c r="G1488">
        <v>4</v>
      </c>
      <c r="H1488" t="s">
        <v>18</v>
      </c>
      <c r="I1488" t="s">
        <v>30</v>
      </c>
      <c r="J1488">
        <v>2</v>
      </c>
      <c r="K1488" t="s">
        <v>53</v>
      </c>
      <c r="L1488" t="s">
        <v>21</v>
      </c>
      <c r="M1488" t="s">
        <v>67</v>
      </c>
      <c r="N1488">
        <v>37</v>
      </c>
      <c r="O1488">
        <v>25</v>
      </c>
      <c r="P1488">
        <v>873</v>
      </c>
      <c r="Q1488">
        <v>19295</v>
      </c>
    </row>
    <row r="1489" spans="1:17" x14ac:dyDescent="0.25">
      <c r="A1489" t="s">
        <v>220</v>
      </c>
      <c r="B1489" s="1" t="s">
        <v>526</v>
      </c>
      <c r="C1489">
        <v>2015</v>
      </c>
      <c r="D1489" s="15">
        <f>DATE(cars[[#This Row],[year_1]],1,1)</f>
        <v>42005</v>
      </c>
      <c r="E1489" t="s">
        <v>29</v>
      </c>
      <c r="F1489" s="4">
        <v>170</v>
      </c>
      <c r="G1489">
        <v>4</v>
      </c>
      <c r="H1489" t="s">
        <v>18</v>
      </c>
      <c r="I1489" t="s">
        <v>30</v>
      </c>
      <c r="J1489">
        <v>2</v>
      </c>
      <c r="K1489" t="s">
        <v>53</v>
      </c>
      <c r="L1489" t="s">
        <v>21</v>
      </c>
      <c r="M1489" t="s">
        <v>67</v>
      </c>
      <c r="N1489">
        <v>37</v>
      </c>
      <c r="O1489">
        <v>25</v>
      </c>
      <c r="P1489">
        <v>873</v>
      </c>
      <c r="Q1489">
        <v>17995</v>
      </c>
    </row>
    <row r="1490" spans="1:17" x14ac:dyDescent="0.25">
      <c r="A1490" t="s">
        <v>220</v>
      </c>
      <c r="B1490" s="1" t="s">
        <v>526</v>
      </c>
      <c r="C1490">
        <v>2015</v>
      </c>
      <c r="D1490" s="15">
        <f>DATE(cars[[#This Row],[year_1]],1,1)</f>
        <v>42005</v>
      </c>
      <c r="E1490" t="s">
        <v>29</v>
      </c>
      <c r="F1490" s="4">
        <v>170</v>
      </c>
      <c r="G1490">
        <v>4</v>
      </c>
      <c r="H1490" t="s">
        <v>33</v>
      </c>
      <c r="I1490" t="s">
        <v>30</v>
      </c>
      <c r="J1490">
        <v>2</v>
      </c>
      <c r="K1490" t="s">
        <v>53</v>
      </c>
      <c r="L1490" t="s">
        <v>21</v>
      </c>
      <c r="M1490" t="s">
        <v>67</v>
      </c>
      <c r="N1490">
        <v>36</v>
      </c>
      <c r="O1490">
        <v>25</v>
      </c>
      <c r="P1490">
        <v>873</v>
      </c>
      <c r="Q1490">
        <v>20395</v>
      </c>
    </row>
    <row r="1491" spans="1:17" x14ac:dyDescent="0.25">
      <c r="A1491" t="s">
        <v>220</v>
      </c>
      <c r="B1491" s="1" t="s">
        <v>526</v>
      </c>
      <c r="C1491">
        <v>2016</v>
      </c>
      <c r="D1491" s="15">
        <f>DATE(cars[[#This Row],[year_1]],1,1)</f>
        <v>42370</v>
      </c>
      <c r="E1491" t="s">
        <v>29</v>
      </c>
      <c r="F1491" s="4">
        <v>170</v>
      </c>
      <c r="G1491">
        <v>4</v>
      </c>
      <c r="H1491" t="s">
        <v>33</v>
      </c>
      <c r="I1491" t="s">
        <v>30</v>
      </c>
      <c r="J1491">
        <v>2</v>
      </c>
      <c r="K1491" t="s">
        <v>53</v>
      </c>
      <c r="L1491" t="s">
        <v>21</v>
      </c>
      <c r="M1491" t="s">
        <v>67</v>
      </c>
      <c r="N1491">
        <v>36</v>
      </c>
      <c r="O1491">
        <v>25</v>
      </c>
      <c r="P1491">
        <v>873</v>
      </c>
      <c r="Q1491">
        <v>20675</v>
      </c>
    </row>
    <row r="1492" spans="1:17" x14ac:dyDescent="0.25">
      <c r="A1492" t="s">
        <v>220</v>
      </c>
      <c r="B1492" s="1" t="s">
        <v>526</v>
      </c>
      <c r="C1492">
        <v>2016</v>
      </c>
      <c r="D1492" s="15">
        <f>DATE(cars[[#This Row],[year_1]],1,1)</f>
        <v>42370</v>
      </c>
      <c r="E1492" t="s">
        <v>29</v>
      </c>
      <c r="F1492" s="4">
        <v>170</v>
      </c>
      <c r="G1492">
        <v>4</v>
      </c>
      <c r="H1492" t="s">
        <v>33</v>
      </c>
      <c r="I1492" t="s">
        <v>30</v>
      </c>
      <c r="J1492">
        <v>2</v>
      </c>
      <c r="K1492" t="s">
        <v>53</v>
      </c>
      <c r="L1492" t="s">
        <v>21</v>
      </c>
      <c r="M1492" t="s">
        <v>67</v>
      </c>
      <c r="N1492">
        <v>36</v>
      </c>
      <c r="O1492">
        <v>25</v>
      </c>
      <c r="P1492">
        <v>873</v>
      </c>
      <c r="Q1492">
        <v>19595</v>
      </c>
    </row>
    <row r="1493" spans="1:17" x14ac:dyDescent="0.25">
      <c r="A1493" t="s">
        <v>220</v>
      </c>
      <c r="B1493" s="1" t="s">
        <v>526</v>
      </c>
      <c r="C1493">
        <v>2016</v>
      </c>
      <c r="D1493" s="15">
        <f>DATE(cars[[#This Row],[year_1]],1,1)</f>
        <v>42370</v>
      </c>
      <c r="E1493" t="s">
        <v>29</v>
      </c>
      <c r="F1493" s="4">
        <v>170</v>
      </c>
      <c r="G1493">
        <v>4</v>
      </c>
      <c r="H1493" t="s">
        <v>18</v>
      </c>
      <c r="I1493" t="s">
        <v>30</v>
      </c>
      <c r="J1493">
        <v>2</v>
      </c>
      <c r="K1493" t="s">
        <v>53</v>
      </c>
      <c r="L1493" t="s">
        <v>21</v>
      </c>
      <c r="M1493" t="s">
        <v>67</v>
      </c>
      <c r="N1493">
        <v>37</v>
      </c>
      <c r="O1493">
        <v>25</v>
      </c>
      <c r="P1493">
        <v>873</v>
      </c>
      <c r="Q1493">
        <v>18495</v>
      </c>
    </row>
    <row r="1494" spans="1:17" x14ac:dyDescent="0.25">
      <c r="A1494" t="s">
        <v>220</v>
      </c>
      <c r="B1494" s="1" t="s">
        <v>526</v>
      </c>
      <c r="C1494">
        <v>2016</v>
      </c>
      <c r="D1494" s="15">
        <f>DATE(cars[[#This Row],[year_1]],1,1)</f>
        <v>42370</v>
      </c>
      <c r="E1494" t="s">
        <v>29</v>
      </c>
      <c r="F1494" s="4">
        <v>170</v>
      </c>
      <c r="G1494">
        <v>4</v>
      </c>
      <c r="H1494" t="s">
        <v>18</v>
      </c>
      <c r="I1494" t="s">
        <v>30</v>
      </c>
      <c r="J1494">
        <v>2</v>
      </c>
      <c r="K1494" t="s">
        <v>53</v>
      </c>
      <c r="L1494" t="s">
        <v>21</v>
      </c>
      <c r="M1494" t="s">
        <v>67</v>
      </c>
      <c r="N1494">
        <v>37</v>
      </c>
      <c r="O1494">
        <v>25</v>
      </c>
      <c r="P1494">
        <v>873</v>
      </c>
      <c r="Q1494">
        <v>19575</v>
      </c>
    </row>
    <row r="1495" spans="1:17" x14ac:dyDescent="0.25">
      <c r="A1495" t="s">
        <v>178</v>
      </c>
      <c r="B1495" s="1" t="s">
        <v>475</v>
      </c>
      <c r="C1495">
        <v>2015</v>
      </c>
      <c r="D1495" s="15">
        <f>DATE(cars[[#This Row],[year_1]],1,1)</f>
        <v>42005</v>
      </c>
      <c r="E1495" t="s">
        <v>29</v>
      </c>
      <c r="F1495" s="4">
        <v>173</v>
      </c>
      <c r="G1495">
        <v>4</v>
      </c>
      <c r="H1495" t="s">
        <v>33</v>
      </c>
      <c r="I1495" t="s">
        <v>30</v>
      </c>
      <c r="J1495">
        <v>4</v>
      </c>
      <c r="K1495" t="s">
        <v>49</v>
      </c>
      <c r="L1495" t="s">
        <v>21</v>
      </c>
      <c r="M1495" t="s">
        <v>32</v>
      </c>
      <c r="N1495">
        <v>36</v>
      </c>
      <c r="O1495">
        <v>25</v>
      </c>
      <c r="P1495">
        <v>1720</v>
      </c>
      <c r="Q1495">
        <v>19390</v>
      </c>
    </row>
    <row r="1496" spans="1:17" x14ac:dyDescent="0.25">
      <c r="A1496" t="s">
        <v>178</v>
      </c>
      <c r="B1496" s="1" t="s">
        <v>475</v>
      </c>
      <c r="C1496">
        <v>2015</v>
      </c>
      <c r="D1496" s="15">
        <f>DATE(cars[[#This Row],[year_1]],1,1)</f>
        <v>42005</v>
      </c>
      <c r="E1496" t="s">
        <v>29</v>
      </c>
      <c r="F1496" s="4">
        <v>173</v>
      </c>
      <c r="G1496">
        <v>4</v>
      </c>
      <c r="H1496" t="s">
        <v>33</v>
      </c>
      <c r="I1496" t="s">
        <v>30</v>
      </c>
      <c r="J1496">
        <v>4</v>
      </c>
      <c r="K1496" t="s">
        <v>53</v>
      </c>
      <c r="L1496" t="s">
        <v>21</v>
      </c>
      <c r="M1496" t="s">
        <v>54</v>
      </c>
      <c r="N1496">
        <v>33</v>
      </c>
      <c r="O1496">
        <v>25</v>
      </c>
      <c r="P1496">
        <v>1720</v>
      </c>
      <c r="Q1496">
        <v>19690</v>
      </c>
    </row>
    <row r="1497" spans="1:17" x14ac:dyDescent="0.25">
      <c r="A1497" t="s">
        <v>178</v>
      </c>
      <c r="B1497" s="1" t="s">
        <v>475</v>
      </c>
      <c r="C1497">
        <v>2016</v>
      </c>
      <c r="D1497" s="15">
        <f>DATE(cars[[#This Row],[year_1]],1,1)</f>
        <v>42370</v>
      </c>
      <c r="E1497" t="s">
        <v>29</v>
      </c>
      <c r="F1497" s="4">
        <v>173</v>
      </c>
      <c r="G1497">
        <v>4</v>
      </c>
      <c r="H1497" t="s">
        <v>33</v>
      </c>
      <c r="I1497" t="s">
        <v>30</v>
      </c>
      <c r="J1497">
        <v>4</v>
      </c>
      <c r="K1497" t="s">
        <v>53</v>
      </c>
      <c r="L1497" t="s">
        <v>21</v>
      </c>
      <c r="M1497" t="s">
        <v>54</v>
      </c>
      <c r="N1497">
        <v>33</v>
      </c>
      <c r="O1497">
        <v>25</v>
      </c>
      <c r="P1497">
        <v>1720</v>
      </c>
      <c r="Q1497">
        <v>18090</v>
      </c>
    </row>
    <row r="1498" spans="1:17" x14ac:dyDescent="0.25">
      <c r="A1498" t="s">
        <v>178</v>
      </c>
      <c r="B1498" s="1" t="s">
        <v>475</v>
      </c>
      <c r="C1498">
        <v>2016</v>
      </c>
      <c r="D1498" s="15">
        <f>DATE(cars[[#This Row],[year_1]],1,1)</f>
        <v>42370</v>
      </c>
      <c r="E1498" t="s">
        <v>29</v>
      </c>
      <c r="F1498" s="4">
        <v>173</v>
      </c>
      <c r="G1498">
        <v>4</v>
      </c>
      <c r="H1498" t="s">
        <v>33</v>
      </c>
      <c r="I1498" t="s">
        <v>30</v>
      </c>
      <c r="J1498">
        <v>4</v>
      </c>
      <c r="K1498" t="s">
        <v>66</v>
      </c>
      <c r="L1498" t="s">
        <v>21</v>
      </c>
      <c r="M1498" t="s">
        <v>54</v>
      </c>
      <c r="N1498">
        <v>33</v>
      </c>
      <c r="O1498">
        <v>25</v>
      </c>
      <c r="P1498">
        <v>1720</v>
      </c>
      <c r="Q1498">
        <v>20390</v>
      </c>
    </row>
    <row r="1499" spans="1:17" x14ac:dyDescent="0.25">
      <c r="A1499" t="s">
        <v>178</v>
      </c>
      <c r="B1499" s="1" t="s">
        <v>475</v>
      </c>
      <c r="C1499">
        <v>2015</v>
      </c>
      <c r="D1499" s="15">
        <f>DATE(cars[[#This Row],[year_1]],1,1)</f>
        <v>42005</v>
      </c>
      <c r="E1499" t="s">
        <v>29</v>
      </c>
      <c r="F1499" s="4">
        <v>173</v>
      </c>
      <c r="G1499">
        <v>4</v>
      </c>
      <c r="H1499" t="s">
        <v>33</v>
      </c>
      <c r="I1499" t="s">
        <v>30</v>
      </c>
      <c r="J1499">
        <v>2</v>
      </c>
      <c r="K1499" t="s">
        <v>49</v>
      </c>
      <c r="L1499" t="s">
        <v>21</v>
      </c>
      <c r="M1499" t="s">
        <v>22</v>
      </c>
      <c r="N1499">
        <v>34</v>
      </c>
      <c r="O1499">
        <v>25</v>
      </c>
      <c r="P1499">
        <v>1720</v>
      </c>
      <c r="Q1499">
        <v>19590</v>
      </c>
    </row>
    <row r="1500" spans="1:17" x14ac:dyDescent="0.25">
      <c r="A1500" t="s">
        <v>178</v>
      </c>
      <c r="B1500" s="1" t="s">
        <v>475</v>
      </c>
      <c r="C1500">
        <v>2016</v>
      </c>
      <c r="D1500" s="15">
        <f>DATE(cars[[#This Row],[year_1]],1,1)</f>
        <v>42370</v>
      </c>
      <c r="E1500" t="s">
        <v>29</v>
      </c>
      <c r="F1500" s="4">
        <v>173</v>
      </c>
      <c r="G1500">
        <v>4</v>
      </c>
      <c r="H1500" t="s">
        <v>33</v>
      </c>
      <c r="I1500" t="s">
        <v>30</v>
      </c>
      <c r="J1500">
        <v>2</v>
      </c>
      <c r="K1500" t="s">
        <v>49</v>
      </c>
      <c r="L1500" t="s">
        <v>21</v>
      </c>
      <c r="M1500" t="s">
        <v>22</v>
      </c>
      <c r="N1500">
        <v>34</v>
      </c>
      <c r="O1500">
        <v>25</v>
      </c>
      <c r="P1500">
        <v>1720</v>
      </c>
      <c r="Q1500">
        <v>19890</v>
      </c>
    </row>
    <row r="1501" spans="1:17" x14ac:dyDescent="0.25">
      <c r="A1501" t="s">
        <v>142</v>
      </c>
      <c r="B1501" s="1" t="s">
        <v>971</v>
      </c>
      <c r="C1501">
        <v>2016</v>
      </c>
      <c r="D1501" s="15">
        <f>DATE(cars[[#This Row],[year_1]],1,1)</f>
        <v>42370</v>
      </c>
      <c r="E1501" t="s">
        <v>29</v>
      </c>
      <c r="F1501" s="4">
        <v>175</v>
      </c>
      <c r="G1501">
        <v>4</v>
      </c>
      <c r="H1501" t="s">
        <v>77</v>
      </c>
      <c r="I1501" t="s">
        <v>34</v>
      </c>
      <c r="J1501">
        <v>4</v>
      </c>
      <c r="K1501" t="s">
        <v>101</v>
      </c>
      <c r="L1501" t="s">
        <v>21</v>
      </c>
      <c r="M1501" t="s">
        <v>90</v>
      </c>
      <c r="N1501">
        <v>31</v>
      </c>
      <c r="O1501">
        <v>25</v>
      </c>
      <c r="P1501">
        <v>1439</v>
      </c>
      <c r="Q1501">
        <v>25550</v>
      </c>
    </row>
    <row r="1502" spans="1:17" x14ac:dyDescent="0.25">
      <c r="A1502" t="s">
        <v>142</v>
      </c>
      <c r="B1502" s="1" t="s">
        <v>971</v>
      </c>
      <c r="C1502">
        <v>2016</v>
      </c>
      <c r="D1502" s="15">
        <f>DATE(cars[[#This Row],[year_1]],1,1)</f>
        <v>42370</v>
      </c>
      <c r="E1502" t="s">
        <v>29</v>
      </c>
      <c r="F1502" s="4">
        <v>175</v>
      </c>
      <c r="G1502">
        <v>4</v>
      </c>
      <c r="H1502" t="s">
        <v>77</v>
      </c>
      <c r="I1502" t="s">
        <v>30</v>
      </c>
      <c r="J1502">
        <v>4</v>
      </c>
      <c r="K1502" t="s">
        <v>101</v>
      </c>
      <c r="L1502" t="s">
        <v>21</v>
      </c>
      <c r="M1502" t="s">
        <v>90</v>
      </c>
      <c r="N1502">
        <v>30</v>
      </c>
      <c r="O1502">
        <v>25</v>
      </c>
      <c r="P1502">
        <v>1439</v>
      </c>
      <c r="Q1502">
        <v>29900</v>
      </c>
    </row>
    <row r="1503" spans="1:17" x14ac:dyDescent="0.25">
      <c r="A1503" t="s">
        <v>142</v>
      </c>
      <c r="B1503" s="1" t="s">
        <v>971</v>
      </c>
      <c r="C1503">
        <v>2016</v>
      </c>
      <c r="D1503" s="15">
        <f>DATE(cars[[#This Row],[year_1]],1,1)</f>
        <v>42370</v>
      </c>
      <c r="E1503" t="s">
        <v>29</v>
      </c>
      <c r="F1503" s="4">
        <v>175</v>
      </c>
      <c r="G1503">
        <v>4</v>
      </c>
      <c r="H1503" t="s">
        <v>77</v>
      </c>
      <c r="I1503" t="s">
        <v>30</v>
      </c>
      <c r="J1503">
        <v>4</v>
      </c>
      <c r="K1503" t="s">
        <v>101</v>
      </c>
      <c r="L1503" t="s">
        <v>21</v>
      </c>
      <c r="M1503" t="s">
        <v>90</v>
      </c>
      <c r="N1503">
        <v>30</v>
      </c>
      <c r="O1503">
        <v>25</v>
      </c>
      <c r="P1503">
        <v>1439</v>
      </c>
      <c r="Q1503">
        <v>26150</v>
      </c>
    </row>
    <row r="1504" spans="1:17" x14ac:dyDescent="0.25">
      <c r="A1504" t="s">
        <v>142</v>
      </c>
      <c r="B1504" s="1" t="s">
        <v>971</v>
      </c>
      <c r="C1504">
        <v>2017</v>
      </c>
      <c r="D1504" s="15">
        <f>DATE(cars[[#This Row],[year_1]],1,1)</f>
        <v>42736</v>
      </c>
      <c r="E1504" t="s">
        <v>29</v>
      </c>
      <c r="F1504" s="4">
        <v>175</v>
      </c>
      <c r="G1504">
        <v>4</v>
      </c>
      <c r="H1504" t="s">
        <v>77</v>
      </c>
      <c r="I1504" t="s">
        <v>30</v>
      </c>
      <c r="J1504">
        <v>4</v>
      </c>
      <c r="K1504" t="s">
        <v>101</v>
      </c>
      <c r="L1504" t="s">
        <v>21</v>
      </c>
      <c r="M1504" t="s">
        <v>90</v>
      </c>
      <c r="N1504">
        <v>30</v>
      </c>
      <c r="O1504">
        <v>25</v>
      </c>
      <c r="P1504">
        <v>1439</v>
      </c>
      <c r="Q1504">
        <v>29775</v>
      </c>
    </row>
    <row r="1505" spans="1:17" x14ac:dyDescent="0.25">
      <c r="A1505" t="s">
        <v>142</v>
      </c>
      <c r="B1505" s="1" t="s">
        <v>971</v>
      </c>
      <c r="C1505">
        <v>2017</v>
      </c>
      <c r="D1505" s="15">
        <f>DATE(cars[[#This Row],[year_1]],1,1)</f>
        <v>42736</v>
      </c>
      <c r="E1505" t="s">
        <v>29</v>
      </c>
      <c r="F1505" s="4">
        <v>175</v>
      </c>
      <c r="G1505">
        <v>4</v>
      </c>
      <c r="H1505" t="s">
        <v>77</v>
      </c>
      <c r="I1505" t="s">
        <v>30</v>
      </c>
      <c r="J1505">
        <v>4</v>
      </c>
      <c r="K1505" t="s">
        <v>101</v>
      </c>
      <c r="L1505" t="s">
        <v>21</v>
      </c>
      <c r="M1505" t="s">
        <v>90</v>
      </c>
      <c r="N1505">
        <v>30</v>
      </c>
      <c r="O1505">
        <v>25</v>
      </c>
      <c r="P1505">
        <v>1439</v>
      </c>
      <c r="Q1505">
        <v>25900</v>
      </c>
    </row>
    <row r="1506" spans="1:17" x14ac:dyDescent="0.25">
      <c r="A1506" t="s">
        <v>142</v>
      </c>
      <c r="B1506" s="1" t="s">
        <v>971</v>
      </c>
      <c r="C1506">
        <v>2017</v>
      </c>
      <c r="D1506" s="15">
        <f>DATE(cars[[#This Row],[year_1]],1,1)</f>
        <v>42736</v>
      </c>
      <c r="E1506" t="s">
        <v>29</v>
      </c>
      <c r="F1506" s="4">
        <v>175</v>
      </c>
      <c r="G1506">
        <v>4</v>
      </c>
      <c r="H1506" t="s">
        <v>77</v>
      </c>
      <c r="I1506" t="s">
        <v>34</v>
      </c>
      <c r="J1506">
        <v>4</v>
      </c>
      <c r="K1506" t="s">
        <v>101</v>
      </c>
      <c r="L1506" t="s">
        <v>21</v>
      </c>
      <c r="M1506" t="s">
        <v>90</v>
      </c>
      <c r="N1506">
        <v>30</v>
      </c>
      <c r="O1506">
        <v>25</v>
      </c>
      <c r="P1506">
        <v>1439</v>
      </c>
      <c r="Q1506">
        <v>25550</v>
      </c>
    </row>
    <row r="1507" spans="1:17" x14ac:dyDescent="0.25">
      <c r="A1507" t="s">
        <v>217</v>
      </c>
      <c r="B1507" s="1" t="s">
        <v>611</v>
      </c>
      <c r="C1507">
        <v>2017</v>
      </c>
      <c r="D1507" s="15">
        <f>DATE(cars[[#This Row],[year_1]],1,1)</f>
        <v>42736</v>
      </c>
      <c r="E1507" t="s">
        <v>29</v>
      </c>
      <c r="F1507" s="4">
        <v>175</v>
      </c>
      <c r="G1507">
        <v>4</v>
      </c>
      <c r="H1507" t="s">
        <v>33</v>
      </c>
      <c r="I1507" t="s">
        <v>34</v>
      </c>
      <c r="J1507">
        <v>4</v>
      </c>
      <c r="K1507" t="s">
        <v>49</v>
      </c>
      <c r="L1507" t="s">
        <v>31</v>
      </c>
      <c r="M1507" t="s">
        <v>32</v>
      </c>
      <c r="N1507">
        <v>34</v>
      </c>
      <c r="O1507">
        <v>25</v>
      </c>
      <c r="P1507">
        <v>640</v>
      </c>
      <c r="Q1507">
        <v>23995</v>
      </c>
    </row>
    <row r="1508" spans="1:17" x14ac:dyDescent="0.25">
      <c r="A1508" t="s">
        <v>217</v>
      </c>
      <c r="B1508" s="1" t="s">
        <v>611</v>
      </c>
      <c r="C1508">
        <v>2017</v>
      </c>
      <c r="D1508" s="15">
        <f>DATE(cars[[#This Row],[year_1]],1,1)</f>
        <v>42736</v>
      </c>
      <c r="E1508" t="s">
        <v>29</v>
      </c>
      <c r="F1508" s="4">
        <v>175</v>
      </c>
      <c r="G1508">
        <v>4</v>
      </c>
      <c r="H1508" t="s">
        <v>33</v>
      </c>
      <c r="I1508" t="s">
        <v>34</v>
      </c>
      <c r="J1508">
        <v>4</v>
      </c>
      <c r="K1508" t="s">
        <v>49</v>
      </c>
      <c r="L1508" t="s">
        <v>31</v>
      </c>
      <c r="M1508" t="s">
        <v>32</v>
      </c>
      <c r="N1508">
        <v>34</v>
      </c>
      <c r="O1508">
        <v>25</v>
      </c>
      <c r="P1508">
        <v>640</v>
      </c>
      <c r="Q1508">
        <v>21995</v>
      </c>
    </row>
    <row r="1509" spans="1:17" x14ac:dyDescent="0.25">
      <c r="A1509" t="s">
        <v>217</v>
      </c>
      <c r="B1509" s="1" t="s">
        <v>611</v>
      </c>
      <c r="C1509">
        <v>2017</v>
      </c>
      <c r="D1509" s="15">
        <f>DATE(cars[[#This Row],[year_1]],1,1)</f>
        <v>42736</v>
      </c>
      <c r="E1509" t="s">
        <v>29</v>
      </c>
      <c r="F1509" s="4">
        <v>175</v>
      </c>
      <c r="G1509">
        <v>4</v>
      </c>
      <c r="H1509" t="s">
        <v>33</v>
      </c>
      <c r="I1509" t="s">
        <v>34</v>
      </c>
      <c r="J1509">
        <v>4</v>
      </c>
      <c r="K1509" t="s">
        <v>49</v>
      </c>
      <c r="L1509" t="s">
        <v>31</v>
      </c>
      <c r="M1509" t="s">
        <v>32</v>
      </c>
      <c r="N1509">
        <v>34</v>
      </c>
      <c r="O1509">
        <v>25</v>
      </c>
      <c r="P1509">
        <v>640</v>
      </c>
      <c r="Q1509">
        <v>25995</v>
      </c>
    </row>
    <row r="1510" spans="1:17" x14ac:dyDescent="0.25">
      <c r="A1510" t="s">
        <v>217</v>
      </c>
      <c r="B1510" s="1" t="s">
        <v>611</v>
      </c>
      <c r="C1510">
        <v>2017</v>
      </c>
      <c r="D1510" s="15">
        <f>DATE(cars[[#This Row],[year_1]],1,1)</f>
        <v>42736</v>
      </c>
      <c r="E1510" t="s">
        <v>29</v>
      </c>
      <c r="F1510" s="4">
        <v>175</v>
      </c>
      <c r="G1510">
        <v>4</v>
      </c>
      <c r="H1510" t="s">
        <v>33</v>
      </c>
      <c r="I1510" t="s">
        <v>34</v>
      </c>
      <c r="J1510">
        <v>4</v>
      </c>
      <c r="K1510" t="s">
        <v>49</v>
      </c>
      <c r="L1510" t="s">
        <v>31</v>
      </c>
      <c r="M1510" t="s">
        <v>32</v>
      </c>
      <c r="N1510">
        <v>34</v>
      </c>
      <c r="O1510">
        <v>25</v>
      </c>
      <c r="P1510">
        <v>640</v>
      </c>
      <c r="Q1510">
        <v>28840</v>
      </c>
    </row>
    <row r="1511" spans="1:17" x14ac:dyDescent="0.25">
      <c r="A1511" t="s">
        <v>217</v>
      </c>
      <c r="B1511" s="1" t="s">
        <v>720</v>
      </c>
      <c r="C1511">
        <v>2015</v>
      </c>
      <c r="D1511" s="15">
        <f>DATE(cars[[#This Row],[year_1]],1,1)</f>
        <v>42005</v>
      </c>
      <c r="E1511" t="s">
        <v>29</v>
      </c>
      <c r="F1511" s="4">
        <v>175</v>
      </c>
      <c r="G1511">
        <v>4</v>
      </c>
      <c r="H1511" t="s">
        <v>33</v>
      </c>
      <c r="I1511" t="s">
        <v>34</v>
      </c>
      <c r="J1511">
        <v>4</v>
      </c>
      <c r="K1511" t="s">
        <v>101</v>
      </c>
      <c r="L1511" t="s">
        <v>31</v>
      </c>
      <c r="M1511" t="s">
        <v>90</v>
      </c>
      <c r="N1511">
        <v>33</v>
      </c>
      <c r="O1511">
        <v>25</v>
      </c>
      <c r="P1511">
        <v>640</v>
      </c>
      <c r="Q1511">
        <v>30295</v>
      </c>
    </row>
    <row r="1512" spans="1:17" x14ac:dyDescent="0.25">
      <c r="A1512" t="s">
        <v>217</v>
      </c>
      <c r="B1512" s="1" t="s">
        <v>720</v>
      </c>
      <c r="C1512">
        <v>2015</v>
      </c>
      <c r="D1512" s="15">
        <f>DATE(cars[[#This Row],[year_1]],1,1)</f>
        <v>42005</v>
      </c>
      <c r="E1512" t="s">
        <v>29</v>
      </c>
      <c r="F1512" s="4">
        <v>175</v>
      </c>
      <c r="G1512">
        <v>4</v>
      </c>
      <c r="H1512" t="s">
        <v>33</v>
      </c>
      <c r="I1512" t="s">
        <v>34</v>
      </c>
      <c r="J1512">
        <v>4</v>
      </c>
      <c r="K1512" t="s">
        <v>101</v>
      </c>
      <c r="L1512" t="s">
        <v>31</v>
      </c>
      <c r="M1512" t="s">
        <v>90</v>
      </c>
      <c r="N1512">
        <v>33</v>
      </c>
      <c r="O1512">
        <v>25</v>
      </c>
      <c r="P1512">
        <v>640</v>
      </c>
      <c r="Q1512">
        <v>24895</v>
      </c>
    </row>
    <row r="1513" spans="1:17" x14ac:dyDescent="0.25">
      <c r="A1513" t="s">
        <v>217</v>
      </c>
      <c r="B1513" s="1" t="s">
        <v>720</v>
      </c>
      <c r="C1513">
        <v>2015</v>
      </c>
      <c r="D1513" s="15">
        <f>DATE(cars[[#This Row],[year_1]],1,1)</f>
        <v>42005</v>
      </c>
      <c r="E1513" t="s">
        <v>29</v>
      </c>
      <c r="F1513" s="4">
        <v>175</v>
      </c>
      <c r="G1513">
        <v>4</v>
      </c>
      <c r="H1513" t="s">
        <v>33</v>
      </c>
      <c r="I1513" t="s">
        <v>34</v>
      </c>
      <c r="J1513">
        <v>4</v>
      </c>
      <c r="K1513" t="s">
        <v>101</v>
      </c>
      <c r="L1513" t="s">
        <v>31</v>
      </c>
      <c r="M1513" t="s">
        <v>90</v>
      </c>
      <c r="N1513">
        <v>33</v>
      </c>
      <c r="O1513">
        <v>25</v>
      </c>
      <c r="P1513">
        <v>640</v>
      </c>
      <c r="Q1513">
        <v>25195</v>
      </c>
    </row>
    <row r="1514" spans="1:17" x14ac:dyDescent="0.25">
      <c r="A1514" t="s">
        <v>217</v>
      </c>
      <c r="B1514" s="1" t="s">
        <v>720</v>
      </c>
      <c r="C1514">
        <v>2015</v>
      </c>
      <c r="D1514" s="15">
        <f>DATE(cars[[#This Row],[year_1]],1,1)</f>
        <v>42005</v>
      </c>
      <c r="E1514" t="s">
        <v>29</v>
      </c>
      <c r="F1514" s="4">
        <v>175</v>
      </c>
      <c r="G1514">
        <v>4</v>
      </c>
      <c r="H1514" t="s">
        <v>33</v>
      </c>
      <c r="I1514" t="s">
        <v>34</v>
      </c>
      <c r="J1514">
        <v>4</v>
      </c>
      <c r="K1514" t="s">
        <v>101</v>
      </c>
      <c r="L1514" t="s">
        <v>31</v>
      </c>
      <c r="M1514" t="s">
        <v>90</v>
      </c>
      <c r="N1514">
        <v>33</v>
      </c>
      <c r="O1514">
        <v>25</v>
      </c>
      <c r="P1514">
        <v>640</v>
      </c>
      <c r="Q1514">
        <v>29995</v>
      </c>
    </row>
    <row r="1515" spans="1:17" x14ac:dyDescent="0.25">
      <c r="A1515" t="s">
        <v>217</v>
      </c>
      <c r="B1515" s="1" t="s">
        <v>720</v>
      </c>
      <c r="C1515">
        <v>2015</v>
      </c>
      <c r="D1515" s="15">
        <f>DATE(cars[[#This Row],[year_1]],1,1)</f>
        <v>42005</v>
      </c>
      <c r="E1515" t="s">
        <v>29</v>
      </c>
      <c r="F1515" s="4">
        <v>175</v>
      </c>
      <c r="G1515">
        <v>4</v>
      </c>
      <c r="H1515" t="s">
        <v>33</v>
      </c>
      <c r="I1515" t="s">
        <v>34</v>
      </c>
      <c r="J1515">
        <v>4</v>
      </c>
      <c r="K1515" t="s">
        <v>101</v>
      </c>
      <c r="L1515" t="s">
        <v>31</v>
      </c>
      <c r="M1515" t="s">
        <v>90</v>
      </c>
      <c r="N1515">
        <v>33</v>
      </c>
      <c r="O1515">
        <v>25</v>
      </c>
      <c r="P1515">
        <v>640</v>
      </c>
      <c r="Q1515">
        <v>26995</v>
      </c>
    </row>
    <row r="1516" spans="1:17" x14ac:dyDescent="0.25">
      <c r="A1516" t="s">
        <v>217</v>
      </c>
      <c r="B1516" s="1" t="s">
        <v>720</v>
      </c>
      <c r="C1516">
        <v>2015</v>
      </c>
      <c r="D1516" s="15">
        <f>DATE(cars[[#This Row],[year_1]],1,1)</f>
        <v>42005</v>
      </c>
      <c r="E1516" t="s">
        <v>29</v>
      </c>
      <c r="F1516" s="4">
        <v>175</v>
      </c>
      <c r="G1516">
        <v>4</v>
      </c>
      <c r="H1516" t="s">
        <v>33</v>
      </c>
      <c r="I1516" t="s">
        <v>34</v>
      </c>
      <c r="J1516">
        <v>4</v>
      </c>
      <c r="K1516" t="s">
        <v>101</v>
      </c>
      <c r="L1516" t="s">
        <v>31</v>
      </c>
      <c r="M1516" t="s">
        <v>90</v>
      </c>
      <c r="N1516">
        <v>33</v>
      </c>
      <c r="O1516">
        <v>25</v>
      </c>
      <c r="P1516">
        <v>640</v>
      </c>
      <c r="Q1516">
        <v>27295</v>
      </c>
    </row>
    <row r="1517" spans="1:17" x14ac:dyDescent="0.25">
      <c r="A1517" t="s">
        <v>217</v>
      </c>
      <c r="B1517" s="1" t="s">
        <v>720</v>
      </c>
      <c r="C1517">
        <v>2016</v>
      </c>
      <c r="D1517" s="15">
        <f>DATE(cars[[#This Row],[year_1]],1,1)</f>
        <v>42370</v>
      </c>
      <c r="E1517" t="s">
        <v>29</v>
      </c>
      <c r="F1517" s="4">
        <v>175</v>
      </c>
      <c r="G1517">
        <v>4</v>
      </c>
      <c r="H1517" t="s">
        <v>33</v>
      </c>
      <c r="I1517" t="s">
        <v>34</v>
      </c>
      <c r="J1517">
        <v>4</v>
      </c>
      <c r="K1517" t="s">
        <v>101</v>
      </c>
      <c r="L1517" t="s">
        <v>31</v>
      </c>
      <c r="M1517" t="s">
        <v>90</v>
      </c>
      <c r="N1517">
        <v>33</v>
      </c>
      <c r="O1517">
        <v>25</v>
      </c>
      <c r="P1517">
        <v>640</v>
      </c>
      <c r="Q1517">
        <v>30695</v>
      </c>
    </row>
    <row r="1518" spans="1:17" x14ac:dyDescent="0.25">
      <c r="A1518" t="s">
        <v>217</v>
      </c>
      <c r="B1518" s="1" t="s">
        <v>720</v>
      </c>
      <c r="C1518">
        <v>2016</v>
      </c>
      <c r="D1518" s="15">
        <f>DATE(cars[[#This Row],[year_1]],1,1)</f>
        <v>42370</v>
      </c>
      <c r="E1518" t="s">
        <v>29</v>
      </c>
      <c r="F1518" s="4">
        <v>175</v>
      </c>
      <c r="G1518">
        <v>4</v>
      </c>
      <c r="H1518" t="s">
        <v>33</v>
      </c>
      <c r="I1518" t="s">
        <v>34</v>
      </c>
      <c r="J1518">
        <v>4</v>
      </c>
      <c r="K1518" t="s">
        <v>101</v>
      </c>
      <c r="L1518" t="s">
        <v>31</v>
      </c>
      <c r="M1518" t="s">
        <v>90</v>
      </c>
      <c r="N1518">
        <v>33</v>
      </c>
      <c r="O1518">
        <v>25</v>
      </c>
      <c r="P1518">
        <v>640</v>
      </c>
      <c r="Q1518">
        <v>25295</v>
      </c>
    </row>
    <row r="1519" spans="1:17" x14ac:dyDescent="0.25">
      <c r="A1519" t="s">
        <v>217</v>
      </c>
      <c r="B1519" s="1" t="s">
        <v>720</v>
      </c>
      <c r="C1519">
        <v>2016</v>
      </c>
      <c r="D1519" s="15">
        <f>DATE(cars[[#This Row],[year_1]],1,1)</f>
        <v>42370</v>
      </c>
      <c r="E1519" t="s">
        <v>29</v>
      </c>
      <c r="F1519" s="4">
        <v>175</v>
      </c>
      <c r="G1519">
        <v>4</v>
      </c>
      <c r="H1519" t="s">
        <v>33</v>
      </c>
      <c r="I1519" t="s">
        <v>34</v>
      </c>
      <c r="J1519">
        <v>4</v>
      </c>
      <c r="K1519" t="s">
        <v>101</v>
      </c>
      <c r="L1519" t="s">
        <v>31</v>
      </c>
      <c r="M1519" t="s">
        <v>90</v>
      </c>
      <c r="N1519">
        <v>33</v>
      </c>
      <c r="O1519">
        <v>25</v>
      </c>
      <c r="P1519">
        <v>640</v>
      </c>
      <c r="Q1519">
        <v>27695</v>
      </c>
    </row>
    <row r="1520" spans="1:17" x14ac:dyDescent="0.25">
      <c r="A1520" t="s">
        <v>217</v>
      </c>
      <c r="B1520" s="1" t="s">
        <v>720</v>
      </c>
      <c r="C1520">
        <v>2016</v>
      </c>
      <c r="D1520" s="15">
        <f>DATE(cars[[#This Row],[year_1]],1,1)</f>
        <v>42370</v>
      </c>
      <c r="E1520" t="s">
        <v>29</v>
      </c>
      <c r="F1520" s="4">
        <v>175</v>
      </c>
      <c r="G1520">
        <v>4</v>
      </c>
      <c r="H1520" t="s">
        <v>33</v>
      </c>
      <c r="I1520" t="s">
        <v>34</v>
      </c>
      <c r="J1520">
        <v>4</v>
      </c>
      <c r="K1520" t="s">
        <v>101</v>
      </c>
      <c r="L1520" t="s">
        <v>31</v>
      </c>
      <c r="M1520" t="s">
        <v>90</v>
      </c>
      <c r="N1520">
        <v>33</v>
      </c>
      <c r="O1520">
        <v>25</v>
      </c>
      <c r="P1520">
        <v>640</v>
      </c>
      <c r="Q1520">
        <v>27395</v>
      </c>
    </row>
    <row r="1521" spans="1:17" x14ac:dyDescent="0.25">
      <c r="A1521" t="s">
        <v>217</v>
      </c>
      <c r="B1521" s="1" t="s">
        <v>720</v>
      </c>
      <c r="C1521">
        <v>2016</v>
      </c>
      <c r="D1521" s="15">
        <f>DATE(cars[[#This Row],[year_1]],1,1)</f>
        <v>42370</v>
      </c>
      <c r="E1521" t="s">
        <v>29</v>
      </c>
      <c r="F1521" s="4">
        <v>175</v>
      </c>
      <c r="G1521">
        <v>4</v>
      </c>
      <c r="H1521" t="s">
        <v>33</v>
      </c>
      <c r="I1521" t="s">
        <v>34</v>
      </c>
      <c r="J1521">
        <v>4</v>
      </c>
      <c r="K1521" t="s">
        <v>101</v>
      </c>
      <c r="L1521" t="s">
        <v>31</v>
      </c>
      <c r="M1521" t="s">
        <v>90</v>
      </c>
      <c r="N1521">
        <v>33</v>
      </c>
      <c r="O1521">
        <v>25</v>
      </c>
      <c r="P1521">
        <v>640</v>
      </c>
      <c r="Q1521">
        <v>24995</v>
      </c>
    </row>
    <row r="1522" spans="1:17" x14ac:dyDescent="0.25">
      <c r="A1522" t="s">
        <v>217</v>
      </c>
      <c r="B1522" s="1" t="s">
        <v>720</v>
      </c>
      <c r="C1522">
        <v>2016</v>
      </c>
      <c r="D1522" s="15">
        <f>DATE(cars[[#This Row],[year_1]],1,1)</f>
        <v>42370</v>
      </c>
      <c r="E1522" t="s">
        <v>29</v>
      </c>
      <c r="F1522" s="4">
        <v>175</v>
      </c>
      <c r="G1522">
        <v>4</v>
      </c>
      <c r="H1522" t="s">
        <v>33</v>
      </c>
      <c r="I1522" t="s">
        <v>34</v>
      </c>
      <c r="J1522">
        <v>4</v>
      </c>
      <c r="K1522" t="s">
        <v>101</v>
      </c>
      <c r="L1522" t="s">
        <v>31</v>
      </c>
      <c r="M1522" t="s">
        <v>90</v>
      </c>
      <c r="N1522">
        <v>33</v>
      </c>
      <c r="O1522">
        <v>25</v>
      </c>
      <c r="P1522">
        <v>640</v>
      </c>
      <c r="Q1522">
        <v>30395</v>
      </c>
    </row>
    <row r="1523" spans="1:17" x14ac:dyDescent="0.25">
      <c r="A1523" t="s">
        <v>217</v>
      </c>
      <c r="B1523" s="1" t="s">
        <v>720</v>
      </c>
      <c r="C1523">
        <v>2017</v>
      </c>
      <c r="D1523" s="15">
        <f>DATE(cars[[#This Row],[year_1]],1,1)</f>
        <v>42736</v>
      </c>
      <c r="E1523" t="s">
        <v>29</v>
      </c>
      <c r="F1523" s="4">
        <v>175</v>
      </c>
      <c r="G1523">
        <v>4</v>
      </c>
      <c r="H1523" t="s">
        <v>33</v>
      </c>
      <c r="I1523" t="s">
        <v>34</v>
      </c>
      <c r="J1523">
        <v>4</v>
      </c>
      <c r="K1523" t="s">
        <v>101</v>
      </c>
      <c r="L1523" t="s">
        <v>31</v>
      </c>
      <c r="M1523" t="s">
        <v>90</v>
      </c>
      <c r="N1523">
        <v>32</v>
      </c>
      <c r="O1523">
        <v>25</v>
      </c>
      <c r="P1523">
        <v>640</v>
      </c>
      <c r="Q1523">
        <v>35995</v>
      </c>
    </row>
    <row r="1524" spans="1:17" x14ac:dyDescent="0.25">
      <c r="A1524" t="s">
        <v>217</v>
      </c>
      <c r="B1524" s="1" t="s">
        <v>720</v>
      </c>
      <c r="C1524">
        <v>2017</v>
      </c>
      <c r="D1524" s="15">
        <f>DATE(cars[[#This Row],[year_1]],1,1)</f>
        <v>42736</v>
      </c>
      <c r="E1524" t="s">
        <v>29</v>
      </c>
      <c r="F1524" s="4">
        <v>175</v>
      </c>
      <c r="G1524">
        <v>4</v>
      </c>
      <c r="H1524" t="s">
        <v>33</v>
      </c>
      <c r="I1524" t="s">
        <v>34</v>
      </c>
      <c r="J1524">
        <v>4</v>
      </c>
      <c r="K1524" t="s">
        <v>101</v>
      </c>
      <c r="L1524" t="s">
        <v>31</v>
      </c>
      <c r="M1524" t="s">
        <v>90</v>
      </c>
      <c r="N1524">
        <v>32</v>
      </c>
      <c r="O1524">
        <v>25</v>
      </c>
      <c r="P1524">
        <v>640</v>
      </c>
      <c r="Q1524">
        <v>25645</v>
      </c>
    </row>
    <row r="1525" spans="1:17" x14ac:dyDescent="0.25">
      <c r="A1525" t="s">
        <v>217</v>
      </c>
      <c r="B1525" s="1" t="s">
        <v>720</v>
      </c>
      <c r="C1525">
        <v>2017</v>
      </c>
      <c r="D1525" s="15">
        <f>DATE(cars[[#This Row],[year_1]],1,1)</f>
        <v>42736</v>
      </c>
      <c r="E1525" t="s">
        <v>29</v>
      </c>
      <c r="F1525" s="4">
        <v>175</v>
      </c>
      <c r="G1525">
        <v>4</v>
      </c>
      <c r="H1525" t="s">
        <v>33</v>
      </c>
      <c r="I1525" t="s">
        <v>34</v>
      </c>
      <c r="J1525">
        <v>4</v>
      </c>
      <c r="K1525" t="s">
        <v>101</v>
      </c>
      <c r="L1525" t="s">
        <v>31</v>
      </c>
      <c r="M1525" t="s">
        <v>90</v>
      </c>
      <c r="N1525">
        <v>32</v>
      </c>
      <c r="O1525">
        <v>25</v>
      </c>
      <c r="P1525">
        <v>640</v>
      </c>
      <c r="Q1525">
        <v>27695</v>
      </c>
    </row>
    <row r="1526" spans="1:17" x14ac:dyDescent="0.25">
      <c r="A1526" t="s">
        <v>217</v>
      </c>
      <c r="B1526" s="1" t="s">
        <v>720</v>
      </c>
      <c r="C1526">
        <v>2017</v>
      </c>
      <c r="D1526" s="15">
        <f>DATE(cars[[#This Row],[year_1]],1,1)</f>
        <v>42736</v>
      </c>
      <c r="E1526" t="s">
        <v>29</v>
      </c>
      <c r="F1526" s="4">
        <v>175</v>
      </c>
      <c r="G1526">
        <v>4</v>
      </c>
      <c r="H1526" t="s">
        <v>33</v>
      </c>
      <c r="I1526" t="s">
        <v>34</v>
      </c>
      <c r="J1526">
        <v>4</v>
      </c>
      <c r="K1526" t="s">
        <v>101</v>
      </c>
      <c r="L1526" t="s">
        <v>31</v>
      </c>
      <c r="M1526" t="s">
        <v>90</v>
      </c>
      <c r="N1526">
        <v>32</v>
      </c>
      <c r="O1526">
        <v>25</v>
      </c>
      <c r="P1526">
        <v>640</v>
      </c>
      <c r="Q1526">
        <v>32390</v>
      </c>
    </row>
    <row r="1527" spans="1:17" x14ac:dyDescent="0.25">
      <c r="A1527" t="s">
        <v>88</v>
      </c>
      <c r="B1527" s="1" t="s">
        <v>258</v>
      </c>
      <c r="C1527">
        <v>2015</v>
      </c>
      <c r="D1527" s="15">
        <f>DATE(cars[[#This Row],[year_1]],1,1)</f>
        <v>42005</v>
      </c>
      <c r="E1527" t="s">
        <v>29</v>
      </c>
      <c r="F1527" s="4">
        <v>178</v>
      </c>
      <c r="G1527">
        <v>4</v>
      </c>
      <c r="H1527" t="s">
        <v>33</v>
      </c>
      <c r="I1527" t="s">
        <v>30</v>
      </c>
      <c r="J1527">
        <v>4</v>
      </c>
      <c r="K1527" t="s">
        <v>49</v>
      </c>
      <c r="L1527" t="s">
        <v>31</v>
      </c>
      <c r="M1527" t="s">
        <v>32</v>
      </c>
      <c r="N1527">
        <v>35</v>
      </c>
      <c r="O1527">
        <v>25</v>
      </c>
      <c r="P1527">
        <v>2031</v>
      </c>
      <c r="Q1527">
        <v>26150</v>
      </c>
    </row>
    <row r="1528" spans="1:17" x14ac:dyDescent="0.25">
      <c r="A1528" t="s">
        <v>88</v>
      </c>
      <c r="B1528" s="1" t="s">
        <v>258</v>
      </c>
      <c r="C1528">
        <v>2015</v>
      </c>
      <c r="D1528" s="15">
        <f>DATE(cars[[#This Row],[year_1]],1,1)</f>
        <v>42005</v>
      </c>
      <c r="E1528" t="s">
        <v>29</v>
      </c>
      <c r="F1528" s="4">
        <v>178</v>
      </c>
      <c r="G1528">
        <v>4</v>
      </c>
      <c r="H1528" t="s">
        <v>33</v>
      </c>
      <c r="I1528" t="s">
        <v>30</v>
      </c>
      <c r="J1528">
        <v>4</v>
      </c>
      <c r="K1528" t="s">
        <v>49</v>
      </c>
      <c r="L1528" t="s">
        <v>31</v>
      </c>
      <c r="M1528" t="s">
        <v>32</v>
      </c>
      <c r="N1528">
        <v>35</v>
      </c>
      <c r="O1528">
        <v>25</v>
      </c>
      <c r="P1528">
        <v>2031</v>
      </c>
      <c r="Q1528">
        <v>22970</v>
      </c>
    </row>
    <row r="1529" spans="1:17" x14ac:dyDescent="0.25">
      <c r="A1529" t="s">
        <v>88</v>
      </c>
      <c r="B1529" s="1" t="s">
        <v>258</v>
      </c>
      <c r="C1529">
        <v>2015</v>
      </c>
      <c r="D1529" s="15">
        <f>DATE(cars[[#This Row],[year_1]],1,1)</f>
        <v>42005</v>
      </c>
      <c r="E1529" t="s">
        <v>29</v>
      </c>
      <c r="F1529" s="4">
        <v>178</v>
      </c>
      <c r="G1529">
        <v>4</v>
      </c>
      <c r="H1529" t="s">
        <v>33</v>
      </c>
      <c r="I1529" t="s">
        <v>30</v>
      </c>
      <c r="J1529">
        <v>4</v>
      </c>
      <c r="K1529" t="s">
        <v>49</v>
      </c>
      <c r="L1529" t="s">
        <v>31</v>
      </c>
      <c r="M1529" t="s">
        <v>32</v>
      </c>
      <c r="N1529">
        <v>35</v>
      </c>
      <c r="O1529">
        <v>25</v>
      </c>
      <c r="P1529">
        <v>2031</v>
      </c>
      <c r="Q1529">
        <v>23840</v>
      </c>
    </row>
    <row r="1530" spans="1:17" x14ac:dyDescent="0.25">
      <c r="A1530" t="s">
        <v>88</v>
      </c>
      <c r="B1530" s="1" t="s">
        <v>258</v>
      </c>
      <c r="C1530">
        <v>2016</v>
      </c>
      <c r="D1530" s="15">
        <f>DATE(cars[[#This Row],[year_1]],1,1)</f>
        <v>42370</v>
      </c>
      <c r="E1530" t="s">
        <v>29</v>
      </c>
      <c r="F1530" s="4">
        <v>178</v>
      </c>
      <c r="G1530">
        <v>4</v>
      </c>
      <c r="H1530" t="s">
        <v>33</v>
      </c>
      <c r="I1530" t="s">
        <v>30</v>
      </c>
      <c r="J1530">
        <v>4</v>
      </c>
      <c r="K1530" t="s">
        <v>49</v>
      </c>
      <c r="L1530" t="s">
        <v>31</v>
      </c>
      <c r="M1530" t="s">
        <v>32</v>
      </c>
      <c r="N1530">
        <v>35</v>
      </c>
      <c r="O1530">
        <v>25</v>
      </c>
      <c r="P1530">
        <v>2031</v>
      </c>
      <c r="Q1530">
        <v>26310</v>
      </c>
    </row>
    <row r="1531" spans="1:17" x14ac:dyDescent="0.25">
      <c r="A1531" t="s">
        <v>88</v>
      </c>
      <c r="B1531" s="1" t="s">
        <v>258</v>
      </c>
      <c r="C1531">
        <v>2016</v>
      </c>
      <c r="D1531" s="15">
        <f>DATE(cars[[#This Row],[year_1]],1,1)</f>
        <v>42370</v>
      </c>
      <c r="E1531" t="s">
        <v>29</v>
      </c>
      <c r="F1531" s="4">
        <v>178</v>
      </c>
      <c r="G1531">
        <v>4</v>
      </c>
      <c r="H1531" t="s">
        <v>33</v>
      </c>
      <c r="I1531" t="s">
        <v>30</v>
      </c>
      <c r="J1531">
        <v>4</v>
      </c>
      <c r="K1531" t="s">
        <v>49</v>
      </c>
      <c r="L1531" t="s">
        <v>31</v>
      </c>
      <c r="M1531" t="s">
        <v>32</v>
      </c>
      <c r="N1531">
        <v>35</v>
      </c>
      <c r="O1531">
        <v>25</v>
      </c>
      <c r="P1531">
        <v>2031</v>
      </c>
      <c r="Q1531">
        <v>23840</v>
      </c>
    </row>
    <row r="1532" spans="1:17" x14ac:dyDescent="0.25">
      <c r="A1532" t="s">
        <v>88</v>
      </c>
      <c r="B1532" s="1" t="s">
        <v>258</v>
      </c>
      <c r="C1532">
        <v>2016</v>
      </c>
      <c r="D1532" s="15">
        <f>DATE(cars[[#This Row],[year_1]],1,1)</f>
        <v>42370</v>
      </c>
      <c r="E1532" t="s">
        <v>29</v>
      </c>
      <c r="F1532" s="4">
        <v>178</v>
      </c>
      <c r="G1532">
        <v>4</v>
      </c>
      <c r="H1532" t="s">
        <v>33</v>
      </c>
      <c r="I1532" t="s">
        <v>30</v>
      </c>
      <c r="J1532">
        <v>4</v>
      </c>
      <c r="K1532" t="s">
        <v>49</v>
      </c>
      <c r="L1532" t="s">
        <v>31</v>
      </c>
      <c r="M1532" t="s">
        <v>32</v>
      </c>
      <c r="N1532">
        <v>35</v>
      </c>
      <c r="O1532">
        <v>25</v>
      </c>
      <c r="P1532">
        <v>2031</v>
      </c>
      <c r="Q1532">
        <v>25715</v>
      </c>
    </row>
    <row r="1533" spans="1:17" x14ac:dyDescent="0.25">
      <c r="A1533" t="s">
        <v>88</v>
      </c>
      <c r="B1533" s="1" t="s">
        <v>258</v>
      </c>
      <c r="C1533">
        <v>2016</v>
      </c>
      <c r="D1533" s="15">
        <f>DATE(cars[[#This Row],[year_1]],1,1)</f>
        <v>42370</v>
      </c>
      <c r="E1533" t="s">
        <v>29</v>
      </c>
      <c r="F1533" s="4">
        <v>178</v>
      </c>
      <c r="G1533">
        <v>4</v>
      </c>
      <c r="H1533" t="s">
        <v>33</v>
      </c>
      <c r="I1533" t="s">
        <v>30</v>
      </c>
      <c r="J1533">
        <v>4</v>
      </c>
      <c r="K1533" t="s">
        <v>49</v>
      </c>
      <c r="L1533" t="s">
        <v>31</v>
      </c>
      <c r="M1533" t="s">
        <v>32</v>
      </c>
      <c r="N1533">
        <v>35</v>
      </c>
      <c r="O1533">
        <v>25</v>
      </c>
      <c r="P1533">
        <v>2031</v>
      </c>
      <c r="Q1533">
        <v>23070</v>
      </c>
    </row>
    <row r="1534" spans="1:17" x14ac:dyDescent="0.25">
      <c r="A1534" t="s">
        <v>264</v>
      </c>
      <c r="B1534" s="1" t="s">
        <v>599</v>
      </c>
      <c r="C1534">
        <v>2015</v>
      </c>
      <c r="D1534" s="15">
        <f>DATE(cars[[#This Row],[year_1]],1,1)</f>
        <v>42005</v>
      </c>
      <c r="E1534" t="s">
        <v>29</v>
      </c>
      <c r="F1534" s="4">
        <v>182</v>
      </c>
      <c r="G1534">
        <v>4</v>
      </c>
      <c r="H1534" t="s">
        <v>33</v>
      </c>
      <c r="I1534" t="s">
        <v>30</v>
      </c>
      <c r="J1534">
        <v>4</v>
      </c>
      <c r="K1534" t="s">
        <v>600</v>
      </c>
      <c r="L1534" t="s">
        <v>63</v>
      </c>
      <c r="M1534" t="s">
        <v>32</v>
      </c>
      <c r="N1534">
        <v>36</v>
      </c>
      <c r="O1534">
        <v>25</v>
      </c>
      <c r="P1534">
        <v>155</v>
      </c>
      <c r="Q1534">
        <v>35725</v>
      </c>
    </row>
    <row r="1535" spans="1:17" x14ac:dyDescent="0.25">
      <c r="A1535" t="s">
        <v>264</v>
      </c>
      <c r="B1535" s="1" t="s">
        <v>599</v>
      </c>
      <c r="C1535">
        <v>2015</v>
      </c>
      <c r="D1535" s="15">
        <f>DATE(cars[[#This Row],[year_1]],1,1)</f>
        <v>42005</v>
      </c>
      <c r="E1535" t="s">
        <v>29</v>
      </c>
      <c r="F1535" s="4">
        <v>182</v>
      </c>
      <c r="G1535">
        <v>4</v>
      </c>
      <c r="H1535" t="s">
        <v>33</v>
      </c>
      <c r="I1535" t="s">
        <v>30</v>
      </c>
      <c r="J1535">
        <v>4</v>
      </c>
      <c r="K1535" t="s">
        <v>600</v>
      </c>
      <c r="L1535" t="s">
        <v>63</v>
      </c>
      <c r="M1535" t="s">
        <v>32</v>
      </c>
      <c r="N1535">
        <v>36</v>
      </c>
      <c r="O1535">
        <v>25</v>
      </c>
      <c r="P1535">
        <v>155</v>
      </c>
      <c r="Q1535">
        <v>33635</v>
      </c>
    </row>
    <row r="1536" spans="1:17" x14ac:dyDescent="0.25">
      <c r="A1536" t="s">
        <v>52</v>
      </c>
      <c r="B1536" s="1">
        <v>3</v>
      </c>
      <c r="C1536">
        <v>2015</v>
      </c>
      <c r="D1536" s="15">
        <f>DATE(cars[[#This Row],[year_1]],1,1)</f>
        <v>42005</v>
      </c>
      <c r="E1536" t="s">
        <v>29</v>
      </c>
      <c r="F1536" s="4">
        <v>184</v>
      </c>
      <c r="G1536">
        <v>4</v>
      </c>
      <c r="H1536" t="s">
        <v>18</v>
      </c>
      <c r="I1536" t="s">
        <v>30</v>
      </c>
      <c r="J1536">
        <v>4</v>
      </c>
      <c r="K1536" t="s">
        <v>39</v>
      </c>
      <c r="L1536" t="s">
        <v>21</v>
      </c>
      <c r="M1536" t="s">
        <v>32</v>
      </c>
      <c r="N1536">
        <v>37</v>
      </c>
      <c r="O1536">
        <v>25</v>
      </c>
      <c r="P1536">
        <v>586</v>
      </c>
      <c r="Q1536">
        <v>25045</v>
      </c>
    </row>
    <row r="1537" spans="1:17" x14ac:dyDescent="0.25">
      <c r="A1537" t="s">
        <v>52</v>
      </c>
      <c r="B1537" s="1">
        <v>3</v>
      </c>
      <c r="C1537">
        <v>2015</v>
      </c>
      <c r="D1537" s="15">
        <f>DATE(cars[[#This Row],[year_1]],1,1)</f>
        <v>42005</v>
      </c>
      <c r="E1537" t="s">
        <v>29</v>
      </c>
      <c r="F1537" s="4">
        <v>184</v>
      </c>
      <c r="G1537">
        <v>4</v>
      </c>
      <c r="H1537" t="s">
        <v>18</v>
      </c>
      <c r="I1537" t="s">
        <v>30</v>
      </c>
      <c r="J1537">
        <v>4</v>
      </c>
      <c r="K1537" t="s">
        <v>39</v>
      </c>
      <c r="L1537" t="s">
        <v>21</v>
      </c>
      <c r="M1537" t="s">
        <v>32</v>
      </c>
      <c r="N1537">
        <v>37</v>
      </c>
      <c r="O1537">
        <v>25</v>
      </c>
      <c r="P1537">
        <v>586</v>
      </c>
      <c r="Q1537">
        <v>23845</v>
      </c>
    </row>
    <row r="1538" spans="1:17" x14ac:dyDescent="0.25">
      <c r="A1538" t="s">
        <v>52</v>
      </c>
      <c r="B1538" s="1">
        <v>3</v>
      </c>
      <c r="C1538">
        <v>2016</v>
      </c>
      <c r="D1538" s="15">
        <f>DATE(cars[[#This Row],[year_1]],1,1)</f>
        <v>42370</v>
      </c>
      <c r="E1538" t="s">
        <v>29</v>
      </c>
      <c r="F1538" s="4">
        <v>184</v>
      </c>
      <c r="G1538">
        <v>4</v>
      </c>
      <c r="H1538" t="s">
        <v>18</v>
      </c>
      <c r="I1538" t="s">
        <v>30</v>
      </c>
      <c r="J1538">
        <v>4</v>
      </c>
      <c r="K1538" t="s">
        <v>39</v>
      </c>
      <c r="L1538" t="s">
        <v>21</v>
      </c>
      <c r="M1538" t="s">
        <v>32</v>
      </c>
      <c r="N1538">
        <v>37</v>
      </c>
      <c r="O1538">
        <v>25</v>
      </c>
      <c r="P1538">
        <v>586</v>
      </c>
      <c r="Q1538">
        <v>24745</v>
      </c>
    </row>
    <row r="1539" spans="1:17" x14ac:dyDescent="0.25">
      <c r="A1539" t="s">
        <v>52</v>
      </c>
      <c r="B1539" s="1">
        <v>3</v>
      </c>
      <c r="C1539">
        <v>2017</v>
      </c>
      <c r="D1539" s="15">
        <f>DATE(cars[[#This Row],[year_1]],1,1)</f>
        <v>42736</v>
      </c>
      <c r="E1539" t="s">
        <v>29</v>
      </c>
      <c r="F1539" s="4">
        <v>184</v>
      </c>
      <c r="G1539">
        <v>4</v>
      </c>
      <c r="H1539" t="s">
        <v>18</v>
      </c>
      <c r="I1539" t="s">
        <v>30</v>
      </c>
      <c r="J1539">
        <v>4</v>
      </c>
      <c r="K1539" t="s">
        <v>39</v>
      </c>
      <c r="L1539" t="s">
        <v>31</v>
      </c>
      <c r="M1539" t="s">
        <v>32</v>
      </c>
      <c r="N1539">
        <v>34</v>
      </c>
      <c r="O1539">
        <v>25</v>
      </c>
      <c r="P1539">
        <v>586</v>
      </c>
      <c r="Q1539">
        <v>23145</v>
      </c>
    </row>
    <row r="1540" spans="1:17" x14ac:dyDescent="0.25">
      <c r="A1540" t="s">
        <v>52</v>
      </c>
      <c r="B1540" s="1">
        <v>3</v>
      </c>
      <c r="C1540">
        <v>2017</v>
      </c>
      <c r="D1540" s="15">
        <f>DATE(cars[[#This Row],[year_1]],1,1)</f>
        <v>42736</v>
      </c>
      <c r="E1540" t="s">
        <v>29</v>
      </c>
      <c r="F1540" s="4">
        <v>184</v>
      </c>
      <c r="G1540">
        <v>4</v>
      </c>
      <c r="H1540" t="s">
        <v>18</v>
      </c>
      <c r="I1540" t="s">
        <v>30</v>
      </c>
      <c r="J1540">
        <v>4</v>
      </c>
      <c r="K1540" t="s">
        <v>66</v>
      </c>
      <c r="L1540" t="s">
        <v>21</v>
      </c>
      <c r="M1540" t="s">
        <v>54</v>
      </c>
      <c r="N1540">
        <v>33</v>
      </c>
      <c r="O1540">
        <v>25</v>
      </c>
      <c r="P1540">
        <v>586</v>
      </c>
      <c r="Q1540">
        <v>23895</v>
      </c>
    </row>
    <row r="1541" spans="1:17" x14ac:dyDescent="0.25">
      <c r="A1541" t="s">
        <v>52</v>
      </c>
      <c r="B1541" s="1">
        <v>3</v>
      </c>
      <c r="C1541">
        <v>2017</v>
      </c>
      <c r="D1541" s="15">
        <f>DATE(cars[[#This Row],[year_1]],1,1)</f>
        <v>42736</v>
      </c>
      <c r="E1541" t="s">
        <v>29</v>
      </c>
      <c r="F1541" s="4">
        <v>184</v>
      </c>
      <c r="G1541">
        <v>4</v>
      </c>
      <c r="H1541" t="s">
        <v>18</v>
      </c>
      <c r="I1541" t="s">
        <v>30</v>
      </c>
      <c r="J1541">
        <v>4</v>
      </c>
      <c r="K1541" t="s">
        <v>66</v>
      </c>
      <c r="L1541" t="s">
        <v>21</v>
      </c>
      <c r="M1541" t="s">
        <v>54</v>
      </c>
      <c r="N1541">
        <v>33</v>
      </c>
      <c r="O1541">
        <v>25</v>
      </c>
      <c r="P1541">
        <v>586</v>
      </c>
      <c r="Q1541">
        <v>22395</v>
      </c>
    </row>
    <row r="1542" spans="1:17" x14ac:dyDescent="0.25">
      <c r="A1542" t="s">
        <v>52</v>
      </c>
      <c r="B1542" s="1">
        <v>6</v>
      </c>
      <c r="C1542">
        <v>2015</v>
      </c>
      <c r="D1542" s="15">
        <f>DATE(cars[[#This Row],[year_1]],1,1)</f>
        <v>42005</v>
      </c>
      <c r="E1542" t="s">
        <v>29</v>
      </c>
      <c r="F1542" s="4">
        <v>184</v>
      </c>
      <c r="G1542">
        <v>4</v>
      </c>
      <c r="H1542" t="s">
        <v>18</v>
      </c>
      <c r="I1542" t="s">
        <v>30</v>
      </c>
      <c r="J1542">
        <v>4</v>
      </c>
      <c r="K1542" t="s">
        <v>49</v>
      </c>
      <c r="L1542" t="s">
        <v>31</v>
      </c>
      <c r="M1542" t="s">
        <v>32</v>
      </c>
      <c r="N1542">
        <v>37</v>
      </c>
      <c r="O1542">
        <v>25</v>
      </c>
      <c r="P1542">
        <v>586</v>
      </c>
      <c r="Q1542">
        <v>23845</v>
      </c>
    </row>
    <row r="1543" spans="1:17" x14ac:dyDescent="0.25">
      <c r="A1543" t="s">
        <v>52</v>
      </c>
      <c r="B1543" s="1">
        <v>6</v>
      </c>
      <c r="C1543">
        <v>2015</v>
      </c>
      <c r="D1543" s="15">
        <f>DATE(cars[[#This Row],[year_1]],1,1)</f>
        <v>42005</v>
      </c>
      <c r="E1543" t="s">
        <v>29</v>
      </c>
      <c r="F1543" s="4">
        <v>184</v>
      </c>
      <c r="G1543">
        <v>4</v>
      </c>
      <c r="H1543" t="s">
        <v>18</v>
      </c>
      <c r="I1543" t="s">
        <v>30</v>
      </c>
      <c r="J1543">
        <v>4</v>
      </c>
      <c r="K1543" t="s">
        <v>49</v>
      </c>
      <c r="L1543" t="s">
        <v>31</v>
      </c>
      <c r="M1543" t="s">
        <v>32</v>
      </c>
      <c r="N1543">
        <v>37</v>
      </c>
      <c r="O1543">
        <v>25</v>
      </c>
      <c r="P1543">
        <v>586</v>
      </c>
      <c r="Q1543">
        <v>21190</v>
      </c>
    </row>
    <row r="1544" spans="1:17" x14ac:dyDescent="0.25">
      <c r="A1544" t="s">
        <v>52</v>
      </c>
      <c r="B1544" s="1">
        <v>6</v>
      </c>
      <c r="C1544">
        <v>2016</v>
      </c>
      <c r="D1544" s="15">
        <f>DATE(cars[[#This Row],[year_1]],1,1)</f>
        <v>42370</v>
      </c>
      <c r="E1544" t="s">
        <v>29</v>
      </c>
      <c r="F1544" s="4">
        <v>184</v>
      </c>
      <c r="G1544">
        <v>4</v>
      </c>
      <c r="H1544" t="s">
        <v>18</v>
      </c>
      <c r="I1544" t="s">
        <v>30</v>
      </c>
      <c r="J1544">
        <v>4</v>
      </c>
      <c r="K1544" t="s">
        <v>49</v>
      </c>
      <c r="L1544" t="s">
        <v>31</v>
      </c>
      <c r="M1544" t="s">
        <v>32</v>
      </c>
      <c r="N1544">
        <v>37</v>
      </c>
      <c r="O1544">
        <v>25</v>
      </c>
      <c r="P1544">
        <v>586</v>
      </c>
      <c r="Q1544">
        <v>21495</v>
      </c>
    </row>
    <row r="1545" spans="1:17" x14ac:dyDescent="0.25">
      <c r="A1545" t="s">
        <v>52</v>
      </c>
      <c r="B1545" s="1">
        <v>6</v>
      </c>
      <c r="C1545">
        <v>2016</v>
      </c>
      <c r="D1545" s="15">
        <f>DATE(cars[[#This Row],[year_1]],1,1)</f>
        <v>42370</v>
      </c>
      <c r="E1545" t="s">
        <v>29</v>
      </c>
      <c r="F1545" s="4">
        <v>184</v>
      </c>
      <c r="G1545">
        <v>4</v>
      </c>
      <c r="H1545" t="s">
        <v>18</v>
      </c>
      <c r="I1545" t="s">
        <v>30</v>
      </c>
      <c r="J1545">
        <v>4</v>
      </c>
      <c r="K1545" t="s">
        <v>49</v>
      </c>
      <c r="L1545" t="s">
        <v>31</v>
      </c>
      <c r="M1545" t="s">
        <v>32</v>
      </c>
      <c r="N1545">
        <v>37</v>
      </c>
      <c r="O1545">
        <v>25</v>
      </c>
      <c r="P1545">
        <v>586</v>
      </c>
      <c r="Q1545">
        <v>23945</v>
      </c>
    </row>
    <row r="1546" spans="1:17" x14ac:dyDescent="0.25">
      <c r="A1546" t="s">
        <v>52</v>
      </c>
      <c r="B1546" s="1" t="s">
        <v>356</v>
      </c>
      <c r="C1546">
        <v>2014</v>
      </c>
      <c r="D1546" s="15">
        <f>DATE(cars[[#This Row],[year_1]],1,1)</f>
        <v>41640</v>
      </c>
      <c r="E1546" t="s">
        <v>29</v>
      </c>
      <c r="F1546" s="4">
        <v>184</v>
      </c>
      <c r="G1546">
        <v>4</v>
      </c>
      <c r="H1546" t="s">
        <v>33</v>
      </c>
      <c r="I1546" t="s">
        <v>30</v>
      </c>
      <c r="J1546">
        <v>4</v>
      </c>
      <c r="K1546" t="s">
        <v>101</v>
      </c>
      <c r="L1546" t="s">
        <v>31</v>
      </c>
      <c r="M1546" t="s">
        <v>90</v>
      </c>
      <c r="N1546">
        <v>32</v>
      </c>
      <c r="O1546">
        <v>25</v>
      </c>
      <c r="P1546">
        <v>586</v>
      </c>
      <c r="Q1546">
        <v>24815</v>
      </c>
    </row>
    <row r="1547" spans="1:17" x14ac:dyDescent="0.25">
      <c r="A1547" t="s">
        <v>52</v>
      </c>
      <c r="B1547" s="1" t="s">
        <v>356</v>
      </c>
      <c r="C1547">
        <v>2014</v>
      </c>
      <c r="D1547" s="15">
        <f>DATE(cars[[#This Row],[year_1]],1,1)</f>
        <v>41640</v>
      </c>
      <c r="E1547" t="s">
        <v>29</v>
      </c>
      <c r="F1547" s="4">
        <v>184</v>
      </c>
      <c r="G1547">
        <v>4</v>
      </c>
      <c r="H1547" t="s">
        <v>33</v>
      </c>
      <c r="I1547" t="s">
        <v>30</v>
      </c>
      <c r="J1547">
        <v>4</v>
      </c>
      <c r="K1547" t="s">
        <v>101</v>
      </c>
      <c r="L1547" t="s">
        <v>31</v>
      </c>
      <c r="M1547" t="s">
        <v>90</v>
      </c>
      <c r="N1547">
        <v>32</v>
      </c>
      <c r="O1547">
        <v>25</v>
      </c>
      <c r="P1547">
        <v>586</v>
      </c>
      <c r="Q1547">
        <v>27820</v>
      </c>
    </row>
    <row r="1548" spans="1:17" x14ac:dyDescent="0.25">
      <c r="A1548" t="s">
        <v>52</v>
      </c>
      <c r="B1548" s="1" t="s">
        <v>356</v>
      </c>
      <c r="C1548">
        <v>2015</v>
      </c>
      <c r="D1548" s="15">
        <f>DATE(cars[[#This Row],[year_1]],1,1)</f>
        <v>42005</v>
      </c>
      <c r="E1548" t="s">
        <v>29</v>
      </c>
      <c r="F1548" s="4">
        <v>184</v>
      </c>
      <c r="G1548">
        <v>4</v>
      </c>
      <c r="H1548" t="s">
        <v>33</v>
      </c>
      <c r="I1548" t="s">
        <v>30</v>
      </c>
      <c r="J1548">
        <v>4</v>
      </c>
      <c r="K1548" t="s">
        <v>101</v>
      </c>
      <c r="L1548" t="s">
        <v>31</v>
      </c>
      <c r="M1548" t="s">
        <v>90</v>
      </c>
      <c r="N1548">
        <v>32</v>
      </c>
      <c r="O1548">
        <v>25</v>
      </c>
      <c r="P1548">
        <v>586</v>
      </c>
      <c r="Q1548">
        <v>27970</v>
      </c>
    </row>
    <row r="1549" spans="1:17" x14ac:dyDescent="0.25">
      <c r="A1549" t="s">
        <v>52</v>
      </c>
      <c r="B1549" s="1" t="s">
        <v>356</v>
      </c>
      <c r="C1549">
        <v>2015</v>
      </c>
      <c r="D1549" s="15">
        <f>DATE(cars[[#This Row],[year_1]],1,1)</f>
        <v>42005</v>
      </c>
      <c r="E1549" t="s">
        <v>29</v>
      </c>
      <c r="F1549" s="4">
        <v>184</v>
      </c>
      <c r="G1549">
        <v>4</v>
      </c>
      <c r="H1549" t="s">
        <v>33</v>
      </c>
      <c r="I1549" t="s">
        <v>30</v>
      </c>
      <c r="J1549">
        <v>4</v>
      </c>
      <c r="K1549" t="s">
        <v>101</v>
      </c>
      <c r="L1549" t="s">
        <v>31</v>
      </c>
      <c r="M1549" t="s">
        <v>90</v>
      </c>
      <c r="N1549">
        <v>32</v>
      </c>
      <c r="O1549">
        <v>25</v>
      </c>
      <c r="P1549">
        <v>586</v>
      </c>
      <c r="Q1549">
        <v>24965</v>
      </c>
    </row>
    <row r="1550" spans="1:17" x14ac:dyDescent="0.25">
      <c r="A1550" t="s">
        <v>146</v>
      </c>
      <c r="B1550" s="1" t="s">
        <v>327</v>
      </c>
      <c r="C1550">
        <v>2016</v>
      </c>
      <c r="D1550" s="15">
        <f>DATE(cars[[#This Row],[year_1]],1,1)</f>
        <v>42370</v>
      </c>
      <c r="E1550" t="s">
        <v>29</v>
      </c>
      <c r="F1550" s="4">
        <v>185</v>
      </c>
      <c r="G1550">
        <v>4</v>
      </c>
      <c r="H1550" t="s">
        <v>33</v>
      </c>
      <c r="I1550" t="s">
        <v>34</v>
      </c>
      <c r="J1550">
        <v>4</v>
      </c>
      <c r="K1550" t="s">
        <v>101</v>
      </c>
      <c r="L1550" t="s">
        <v>21</v>
      </c>
      <c r="M1550" t="s">
        <v>90</v>
      </c>
      <c r="N1550">
        <v>31</v>
      </c>
      <c r="O1550">
        <v>25</v>
      </c>
      <c r="P1550">
        <v>2202</v>
      </c>
      <c r="Q1550">
        <v>27295</v>
      </c>
    </row>
    <row r="1551" spans="1:17" x14ac:dyDescent="0.25">
      <c r="A1551" t="s">
        <v>146</v>
      </c>
      <c r="B1551" s="1" t="s">
        <v>327</v>
      </c>
      <c r="C1551">
        <v>2016</v>
      </c>
      <c r="D1551" s="15">
        <f>DATE(cars[[#This Row],[year_1]],1,1)</f>
        <v>42370</v>
      </c>
      <c r="E1551" t="s">
        <v>29</v>
      </c>
      <c r="F1551" s="4">
        <v>185</v>
      </c>
      <c r="G1551">
        <v>4</v>
      </c>
      <c r="H1551" t="s">
        <v>33</v>
      </c>
      <c r="I1551" t="s">
        <v>34</v>
      </c>
      <c r="J1551">
        <v>4</v>
      </c>
      <c r="K1551" t="s">
        <v>101</v>
      </c>
      <c r="L1551" t="s">
        <v>21</v>
      </c>
      <c r="M1551" t="s">
        <v>90</v>
      </c>
      <c r="N1551">
        <v>31</v>
      </c>
      <c r="O1551">
        <v>25</v>
      </c>
      <c r="P1551">
        <v>2202</v>
      </c>
      <c r="Q1551">
        <v>31245</v>
      </c>
    </row>
    <row r="1552" spans="1:17" x14ac:dyDescent="0.25">
      <c r="A1552" t="s">
        <v>146</v>
      </c>
      <c r="B1552" s="1" t="s">
        <v>327</v>
      </c>
      <c r="C1552">
        <v>2016</v>
      </c>
      <c r="D1552" s="15">
        <f>DATE(cars[[#This Row],[year_1]],1,1)</f>
        <v>42370</v>
      </c>
      <c r="E1552" t="s">
        <v>29</v>
      </c>
      <c r="F1552" s="4">
        <v>185</v>
      </c>
      <c r="G1552">
        <v>4</v>
      </c>
      <c r="H1552" t="s">
        <v>33</v>
      </c>
      <c r="I1552" t="s">
        <v>34</v>
      </c>
      <c r="J1552">
        <v>4</v>
      </c>
      <c r="K1552" t="s">
        <v>101</v>
      </c>
      <c r="L1552" t="s">
        <v>21</v>
      </c>
      <c r="M1552" t="s">
        <v>90</v>
      </c>
      <c r="N1552">
        <v>31</v>
      </c>
      <c r="O1552">
        <v>25</v>
      </c>
      <c r="P1552">
        <v>2202</v>
      </c>
      <c r="Q1552">
        <v>25845</v>
      </c>
    </row>
    <row r="1553" spans="1:17" x14ac:dyDescent="0.25">
      <c r="A1553" t="s">
        <v>146</v>
      </c>
      <c r="B1553" s="1" t="s">
        <v>327</v>
      </c>
      <c r="C1553">
        <v>2016</v>
      </c>
      <c r="D1553" s="15">
        <f>DATE(cars[[#This Row],[year_1]],1,1)</f>
        <v>42370</v>
      </c>
      <c r="E1553" t="s">
        <v>29</v>
      </c>
      <c r="F1553" s="4">
        <v>185</v>
      </c>
      <c r="G1553">
        <v>4</v>
      </c>
      <c r="H1553" t="s">
        <v>33</v>
      </c>
      <c r="I1553" t="s">
        <v>34</v>
      </c>
      <c r="J1553">
        <v>4</v>
      </c>
      <c r="K1553" t="s">
        <v>101</v>
      </c>
      <c r="L1553" t="s">
        <v>21</v>
      </c>
      <c r="M1553" t="s">
        <v>90</v>
      </c>
      <c r="N1553">
        <v>31</v>
      </c>
      <c r="O1553">
        <v>25</v>
      </c>
      <c r="P1553">
        <v>2202</v>
      </c>
      <c r="Q1553">
        <v>25045</v>
      </c>
    </row>
    <row r="1554" spans="1:17" x14ac:dyDescent="0.25">
      <c r="A1554" t="s">
        <v>146</v>
      </c>
      <c r="B1554" s="1" t="s">
        <v>327</v>
      </c>
      <c r="C1554">
        <v>2016</v>
      </c>
      <c r="D1554" s="15">
        <f>DATE(cars[[#This Row],[year_1]],1,1)</f>
        <v>42370</v>
      </c>
      <c r="E1554" t="s">
        <v>29</v>
      </c>
      <c r="F1554" s="4">
        <v>185</v>
      </c>
      <c r="G1554">
        <v>4</v>
      </c>
      <c r="H1554" t="s">
        <v>33</v>
      </c>
      <c r="I1554" t="s">
        <v>34</v>
      </c>
      <c r="J1554">
        <v>4</v>
      </c>
      <c r="K1554" t="s">
        <v>101</v>
      </c>
      <c r="L1554" t="s">
        <v>21</v>
      </c>
      <c r="M1554" t="s">
        <v>90</v>
      </c>
      <c r="N1554">
        <v>31</v>
      </c>
      <c r="O1554">
        <v>25</v>
      </c>
      <c r="P1554">
        <v>2202</v>
      </c>
      <c r="Q1554">
        <v>33395</v>
      </c>
    </row>
    <row r="1555" spans="1:17" x14ac:dyDescent="0.25">
      <c r="A1555" t="s">
        <v>146</v>
      </c>
      <c r="B1555" s="1" t="s">
        <v>327</v>
      </c>
      <c r="C1555">
        <v>2016</v>
      </c>
      <c r="D1555" s="15">
        <f>DATE(cars[[#This Row],[year_1]],1,1)</f>
        <v>42370</v>
      </c>
      <c r="E1555" t="s">
        <v>29</v>
      </c>
      <c r="F1555" s="4">
        <v>185</v>
      </c>
      <c r="G1555">
        <v>4</v>
      </c>
      <c r="H1555" t="s">
        <v>33</v>
      </c>
      <c r="I1555" t="s">
        <v>34</v>
      </c>
      <c r="J1555">
        <v>4</v>
      </c>
      <c r="K1555" t="s">
        <v>101</v>
      </c>
      <c r="L1555" t="s">
        <v>21</v>
      </c>
      <c r="M1555" t="s">
        <v>90</v>
      </c>
      <c r="N1555">
        <v>31</v>
      </c>
      <c r="O1555">
        <v>25</v>
      </c>
      <c r="P1555">
        <v>2202</v>
      </c>
      <c r="Q1555">
        <v>29745</v>
      </c>
    </row>
    <row r="1556" spans="1:17" x14ac:dyDescent="0.25">
      <c r="A1556" t="s">
        <v>142</v>
      </c>
      <c r="B1556" s="1" t="s">
        <v>892</v>
      </c>
      <c r="C1556">
        <v>2015</v>
      </c>
      <c r="D1556" s="15">
        <f>DATE(cars[[#This Row],[year_1]],1,1)</f>
        <v>42005</v>
      </c>
      <c r="E1556" t="s">
        <v>29</v>
      </c>
      <c r="F1556" s="4">
        <v>185</v>
      </c>
      <c r="G1556">
        <v>4</v>
      </c>
      <c r="H1556" t="s">
        <v>33</v>
      </c>
      <c r="I1556" t="s">
        <v>30</v>
      </c>
      <c r="J1556">
        <v>4</v>
      </c>
      <c r="K1556" t="s">
        <v>49</v>
      </c>
      <c r="L1556" t="s">
        <v>31</v>
      </c>
      <c r="M1556" t="s">
        <v>32</v>
      </c>
      <c r="N1556">
        <v>37</v>
      </c>
      <c r="O1556">
        <v>25</v>
      </c>
      <c r="P1556">
        <v>1439</v>
      </c>
      <c r="Q1556">
        <v>21150</v>
      </c>
    </row>
    <row r="1557" spans="1:17" x14ac:dyDescent="0.25">
      <c r="A1557" t="s">
        <v>142</v>
      </c>
      <c r="B1557" s="1" t="s">
        <v>892</v>
      </c>
      <c r="C1557">
        <v>2016</v>
      </c>
      <c r="D1557" s="15">
        <f>DATE(cars[[#This Row],[year_1]],1,1)</f>
        <v>42370</v>
      </c>
      <c r="E1557" t="s">
        <v>29</v>
      </c>
      <c r="F1557" s="4">
        <v>185</v>
      </c>
      <c r="G1557">
        <v>4</v>
      </c>
      <c r="H1557" t="s">
        <v>33</v>
      </c>
      <c r="I1557" t="s">
        <v>30</v>
      </c>
      <c r="J1557">
        <v>4</v>
      </c>
      <c r="K1557" t="s">
        <v>49</v>
      </c>
      <c r="L1557" t="s">
        <v>31</v>
      </c>
      <c r="M1557" t="s">
        <v>32</v>
      </c>
      <c r="N1557">
        <v>36</v>
      </c>
      <c r="O1557">
        <v>25</v>
      </c>
      <c r="P1557">
        <v>1439</v>
      </c>
      <c r="Q1557">
        <v>27350</v>
      </c>
    </row>
    <row r="1558" spans="1:17" x14ac:dyDescent="0.25">
      <c r="A1558" t="s">
        <v>142</v>
      </c>
      <c r="B1558" s="1" t="s">
        <v>892</v>
      </c>
      <c r="C1558">
        <v>2016</v>
      </c>
      <c r="D1558" s="15">
        <f>DATE(cars[[#This Row],[year_1]],1,1)</f>
        <v>42370</v>
      </c>
      <c r="E1558" t="s">
        <v>29</v>
      </c>
      <c r="F1558" s="4">
        <v>185</v>
      </c>
      <c r="G1558">
        <v>4</v>
      </c>
      <c r="H1558" t="s">
        <v>33</v>
      </c>
      <c r="I1558" t="s">
        <v>30</v>
      </c>
      <c r="J1558">
        <v>4</v>
      </c>
      <c r="K1558" t="s">
        <v>49</v>
      </c>
      <c r="L1558" t="s">
        <v>31</v>
      </c>
      <c r="M1558" t="s">
        <v>32</v>
      </c>
      <c r="N1558">
        <v>38</v>
      </c>
      <c r="O1558">
        <v>25</v>
      </c>
      <c r="P1558">
        <v>1439</v>
      </c>
      <c r="Q1558">
        <v>21750</v>
      </c>
    </row>
    <row r="1559" spans="1:17" x14ac:dyDescent="0.25">
      <c r="A1559" t="s">
        <v>142</v>
      </c>
      <c r="B1559" s="1" t="s">
        <v>892</v>
      </c>
      <c r="C1559">
        <v>2016</v>
      </c>
      <c r="D1559" s="15">
        <f>DATE(cars[[#This Row],[year_1]],1,1)</f>
        <v>42370</v>
      </c>
      <c r="E1559" t="s">
        <v>29</v>
      </c>
      <c r="F1559" s="4">
        <v>185</v>
      </c>
      <c r="G1559">
        <v>4</v>
      </c>
      <c r="H1559" t="s">
        <v>33</v>
      </c>
      <c r="I1559" t="s">
        <v>30</v>
      </c>
      <c r="J1559">
        <v>4</v>
      </c>
      <c r="K1559" t="s">
        <v>49</v>
      </c>
      <c r="L1559" t="s">
        <v>31</v>
      </c>
      <c r="M1559" t="s">
        <v>32</v>
      </c>
      <c r="N1559">
        <v>36</v>
      </c>
      <c r="O1559">
        <v>25</v>
      </c>
      <c r="P1559">
        <v>1439</v>
      </c>
      <c r="Q1559">
        <v>23400</v>
      </c>
    </row>
    <row r="1560" spans="1:17" x14ac:dyDescent="0.25">
      <c r="A1560" t="s">
        <v>142</v>
      </c>
      <c r="B1560" s="1" t="s">
        <v>892</v>
      </c>
      <c r="C1560">
        <v>2017</v>
      </c>
      <c r="D1560" s="15">
        <f>DATE(cars[[#This Row],[year_1]],1,1)</f>
        <v>42736</v>
      </c>
      <c r="E1560" t="s">
        <v>29</v>
      </c>
      <c r="F1560" s="4">
        <v>185</v>
      </c>
      <c r="G1560">
        <v>4</v>
      </c>
      <c r="H1560" t="s">
        <v>33</v>
      </c>
      <c r="I1560" t="s">
        <v>30</v>
      </c>
      <c r="J1560">
        <v>4</v>
      </c>
      <c r="K1560" t="s">
        <v>49</v>
      </c>
      <c r="L1560" t="s">
        <v>31</v>
      </c>
      <c r="M1560" t="s">
        <v>32</v>
      </c>
      <c r="N1560">
        <v>36</v>
      </c>
      <c r="O1560">
        <v>25</v>
      </c>
      <c r="P1560">
        <v>1439</v>
      </c>
      <c r="Q1560">
        <v>21600</v>
      </c>
    </row>
    <row r="1561" spans="1:17" x14ac:dyDescent="0.25">
      <c r="A1561" t="s">
        <v>142</v>
      </c>
      <c r="B1561" s="1" t="s">
        <v>892</v>
      </c>
      <c r="C1561">
        <v>2017</v>
      </c>
      <c r="D1561" s="15">
        <f>DATE(cars[[#This Row],[year_1]],1,1)</f>
        <v>42736</v>
      </c>
      <c r="E1561" t="s">
        <v>29</v>
      </c>
      <c r="F1561" s="4">
        <v>185</v>
      </c>
      <c r="G1561">
        <v>4</v>
      </c>
      <c r="H1561" t="s">
        <v>33</v>
      </c>
      <c r="I1561" t="s">
        <v>30</v>
      </c>
      <c r="J1561">
        <v>4</v>
      </c>
      <c r="K1561" t="s">
        <v>49</v>
      </c>
      <c r="L1561" t="s">
        <v>31</v>
      </c>
      <c r="M1561" t="s">
        <v>32</v>
      </c>
      <c r="N1561">
        <v>36</v>
      </c>
      <c r="O1561">
        <v>25</v>
      </c>
      <c r="P1561">
        <v>1439</v>
      </c>
      <c r="Q1561">
        <v>27150</v>
      </c>
    </row>
    <row r="1562" spans="1:17" x14ac:dyDescent="0.25">
      <c r="A1562" t="s">
        <v>142</v>
      </c>
      <c r="B1562" s="1" t="s">
        <v>892</v>
      </c>
      <c r="C1562">
        <v>2017</v>
      </c>
      <c r="D1562" s="15">
        <f>DATE(cars[[#This Row],[year_1]],1,1)</f>
        <v>42736</v>
      </c>
      <c r="E1562" t="s">
        <v>29</v>
      </c>
      <c r="F1562" s="4">
        <v>185</v>
      </c>
      <c r="G1562">
        <v>4</v>
      </c>
      <c r="H1562" t="s">
        <v>33</v>
      </c>
      <c r="I1562" t="s">
        <v>30</v>
      </c>
      <c r="J1562">
        <v>4</v>
      </c>
      <c r="K1562" t="s">
        <v>49</v>
      </c>
      <c r="L1562" t="s">
        <v>31</v>
      </c>
      <c r="M1562" t="s">
        <v>32</v>
      </c>
      <c r="N1562">
        <v>36</v>
      </c>
      <c r="O1562">
        <v>25</v>
      </c>
      <c r="P1562">
        <v>1439</v>
      </c>
      <c r="Q1562">
        <v>23400</v>
      </c>
    </row>
    <row r="1563" spans="1:17" x14ac:dyDescent="0.25">
      <c r="A1563" t="s">
        <v>142</v>
      </c>
      <c r="B1563" s="1" t="s">
        <v>892</v>
      </c>
      <c r="C1563">
        <v>2017</v>
      </c>
      <c r="D1563" s="15">
        <f>DATE(cars[[#This Row],[year_1]],1,1)</f>
        <v>42736</v>
      </c>
      <c r="E1563" t="s">
        <v>29</v>
      </c>
      <c r="F1563" s="4">
        <v>185</v>
      </c>
      <c r="G1563">
        <v>4</v>
      </c>
      <c r="H1563" t="s">
        <v>33</v>
      </c>
      <c r="I1563" t="s">
        <v>30</v>
      </c>
      <c r="J1563">
        <v>4</v>
      </c>
      <c r="K1563" t="s">
        <v>49</v>
      </c>
      <c r="L1563" t="s">
        <v>31</v>
      </c>
      <c r="M1563" t="s">
        <v>32</v>
      </c>
      <c r="N1563">
        <v>36</v>
      </c>
      <c r="O1563">
        <v>25</v>
      </c>
      <c r="P1563">
        <v>1439</v>
      </c>
      <c r="Q1563">
        <v>21950</v>
      </c>
    </row>
    <row r="1564" spans="1:17" x14ac:dyDescent="0.25">
      <c r="A1564" t="s">
        <v>28</v>
      </c>
      <c r="B1564" s="1" t="s">
        <v>132</v>
      </c>
      <c r="C1564">
        <v>2017</v>
      </c>
      <c r="D1564" s="15">
        <f>DATE(cars[[#This Row],[year_1]],1,1)</f>
        <v>42736</v>
      </c>
      <c r="E1564" t="s">
        <v>38</v>
      </c>
      <c r="F1564" s="4">
        <v>186</v>
      </c>
      <c r="G1564">
        <v>4</v>
      </c>
      <c r="H1564" t="s">
        <v>77</v>
      </c>
      <c r="I1564" t="s">
        <v>30</v>
      </c>
      <c r="J1564">
        <v>2</v>
      </c>
      <c r="K1564" t="s">
        <v>27</v>
      </c>
      <c r="L1564" t="s">
        <v>21</v>
      </c>
      <c r="M1564" t="s">
        <v>25</v>
      </c>
      <c r="N1564">
        <v>34</v>
      </c>
      <c r="O1564">
        <v>25</v>
      </c>
      <c r="P1564">
        <v>3105</v>
      </c>
      <c r="Q1564">
        <v>37600</v>
      </c>
    </row>
    <row r="1565" spans="1:17" x14ac:dyDescent="0.25">
      <c r="A1565" t="s">
        <v>28</v>
      </c>
      <c r="B1565" s="1" t="s">
        <v>132</v>
      </c>
      <c r="C1565">
        <v>2017</v>
      </c>
      <c r="D1565" s="15">
        <f>DATE(cars[[#This Row],[year_1]],1,1)</f>
        <v>42736</v>
      </c>
      <c r="E1565" t="s">
        <v>38</v>
      </c>
      <c r="F1565" s="4">
        <v>186</v>
      </c>
      <c r="G1565">
        <v>4</v>
      </c>
      <c r="H1565" t="s">
        <v>77</v>
      </c>
      <c r="I1565" t="s">
        <v>30</v>
      </c>
      <c r="J1565">
        <v>2</v>
      </c>
      <c r="K1565" t="s">
        <v>27</v>
      </c>
      <c r="L1565" t="s">
        <v>21</v>
      </c>
      <c r="M1565" t="s">
        <v>25</v>
      </c>
      <c r="N1565">
        <v>34</v>
      </c>
      <c r="O1565">
        <v>25</v>
      </c>
      <c r="P1565">
        <v>3105</v>
      </c>
      <c r="Q1565">
        <v>40850</v>
      </c>
    </row>
    <row r="1566" spans="1:17" x14ac:dyDescent="0.25">
      <c r="A1566" t="s">
        <v>28</v>
      </c>
      <c r="B1566" s="1" t="s">
        <v>132</v>
      </c>
      <c r="C1566">
        <v>2017</v>
      </c>
      <c r="D1566" s="15">
        <f>DATE(cars[[#This Row],[year_1]],1,1)</f>
        <v>42736</v>
      </c>
      <c r="E1566" t="s">
        <v>38</v>
      </c>
      <c r="F1566" s="4">
        <v>186</v>
      </c>
      <c r="G1566">
        <v>4</v>
      </c>
      <c r="H1566" t="s">
        <v>77</v>
      </c>
      <c r="I1566" t="s">
        <v>30</v>
      </c>
      <c r="J1566">
        <v>2</v>
      </c>
      <c r="K1566" t="s">
        <v>27</v>
      </c>
      <c r="L1566" t="s">
        <v>21</v>
      </c>
      <c r="M1566" t="s">
        <v>25</v>
      </c>
      <c r="N1566">
        <v>34</v>
      </c>
      <c r="O1566">
        <v>25</v>
      </c>
      <c r="P1566">
        <v>3105</v>
      </c>
      <c r="Q1566">
        <v>46550</v>
      </c>
    </row>
    <row r="1567" spans="1:17" x14ac:dyDescent="0.25">
      <c r="A1567" t="s">
        <v>186</v>
      </c>
      <c r="B1567" s="1" t="s">
        <v>655</v>
      </c>
      <c r="C1567">
        <v>2015</v>
      </c>
      <c r="D1567" s="15">
        <f>DATE(cars[[#This Row],[year_1]],1,1)</f>
        <v>42005</v>
      </c>
      <c r="E1567" t="s">
        <v>29</v>
      </c>
      <c r="F1567" s="4">
        <v>196</v>
      </c>
      <c r="G1567">
        <v>4</v>
      </c>
      <c r="H1567" t="s">
        <v>33</v>
      </c>
      <c r="I1567" t="s">
        <v>30</v>
      </c>
      <c r="J1567">
        <v>4</v>
      </c>
      <c r="K1567" t="s">
        <v>49</v>
      </c>
      <c r="L1567" t="s">
        <v>31</v>
      </c>
      <c r="M1567" t="s">
        <v>32</v>
      </c>
      <c r="N1567">
        <v>36</v>
      </c>
      <c r="O1567">
        <v>25</v>
      </c>
      <c r="P1567">
        <v>1385</v>
      </c>
      <c r="Q1567">
        <v>28195</v>
      </c>
    </row>
    <row r="1568" spans="1:17" x14ac:dyDescent="0.25">
      <c r="A1568" t="s">
        <v>186</v>
      </c>
      <c r="B1568" s="1" t="s">
        <v>655</v>
      </c>
      <c r="C1568">
        <v>2015</v>
      </c>
      <c r="D1568" s="15">
        <f>DATE(cars[[#This Row],[year_1]],1,1)</f>
        <v>42005</v>
      </c>
      <c r="E1568" t="s">
        <v>29</v>
      </c>
      <c r="F1568" s="4">
        <v>196</v>
      </c>
      <c r="G1568">
        <v>4</v>
      </c>
      <c r="H1568" t="s">
        <v>33</v>
      </c>
      <c r="I1568" t="s">
        <v>30</v>
      </c>
      <c r="J1568">
        <v>4</v>
      </c>
      <c r="K1568" t="s">
        <v>49</v>
      </c>
      <c r="L1568" t="s">
        <v>31</v>
      </c>
      <c r="M1568" t="s">
        <v>32</v>
      </c>
      <c r="N1568">
        <v>36</v>
      </c>
      <c r="O1568">
        <v>25</v>
      </c>
      <c r="P1568">
        <v>1385</v>
      </c>
      <c r="Q1568">
        <v>25470</v>
      </c>
    </row>
    <row r="1569" spans="1:17" x14ac:dyDescent="0.25">
      <c r="A1569" t="s">
        <v>186</v>
      </c>
      <c r="B1569" s="1" t="s">
        <v>655</v>
      </c>
      <c r="C1569">
        <v>2015</v>
      </c>
      <c r="D1569" s="15">
        <f>DATE(cars[[#This Row],[year_1]],1,1)</f>
        <v>42005</v>
      </c>
      <c r="E1569" t="s">
        <v>29</v>
      </c>
      <c r="F1569" s="4">
        <v>196</v>
      </c>
      <c r="G1569">
        <v>4</v>
      </c>
      <c r="H1569" t="s">
        <v>33</v>
      </c>
      <c r="I1569" t="s">
        <v>30</v>
      </c>
      <c r="J1569">
        <v>4</v>
      </c>
      <c r="K1569" t="s">
        <v>49</v>
      </c>
      <c r="L1569" t="s">
        <v>31</v>
      </c>
      <c r="M1569" t="s">
        <v>32</v>
      </c>
      <c r="N1569">
        <v>36</v>
      </c>
      <c r="O1569">
        <v>25</v>
      </c>
      <c r="P1569">
        <v>1385</v>
      </c>
      <c r="Q1569">
        <v>22340</v>
      </c>
    </row>
    <row r="1570" spans="1:17" x14ac:dyDescent="0.25">
      <c r="A1570" t="s">
        <v>186</v>
      </c>
      <c r="B1570" s="1" t="s">
        <v>655</v>
      </c>
      <c r="C1570">
        <v>2015</v>
      </c>
      <c r="D1570" s="15">
        <f>DATE(cars[[#This Row],[year_1]],1,1)</f>
        <v>42005</v>
      </c>
      <c r="E1570" t="s">
        <v>29</v>
      </c>
      <c r="F1570" s="4">
        <v>196</v>
      </c>
      <c r="G1570">
        <v>4</v>
      </c>
      <c r="H1570" t="s">
        <v>33</v>
      </c>
      <c r="I1570" t="s">
        <v>30</v>
      </c>
      <c r="J1570">
        <v>4</v>
      </c>
      <c r="K1570" t="s">
        <v>49</v>
      </c>
      <c r="L1570" t="s">
        <v>31</v>
      </c>
      <c r="M1570" t="s">
        <v>32</v>
      </c>
      <c r="N1570">
        <v>36</v>
      </c>
      <c r="O1570">
        <v>25</v>
      </c>
      <c r="P1570">
        <v>1385</v>
      </c>
      <c r="Q1570">
        <v>23610</v>
      </c>
    </row>
    <row r="1571" spans="1:17" x14ac:dyDescent="0.25">
      <c r="A1571" t="s">
        <v>477</v>
      </c>
      <c r="B1571" s="1" t="s">
        <v>478</v>
      </c>
      <c r="C1571">
        <v>2014</v>
      </c>
      <c r="D1571" s="15">
        <f>DATE(cars[[#This Row],[year_1]],1,1)</f>
        <v>41640</v>
      </c>
      <c r="E1571" t="s">
        <v>17</v>
      </c>
      <c r="F1571" s="4">
        <v>200</v>
      </c>
      <c r="G1571">
        <v>4</v>
      </c>
      <c r="H1571" t="s">
        <v>33</v>
      </c>
      <c r="I1571" t="s">
        <v>19</v>
      </c>
      <c r="J1571">
        <v>2</v>
      </c>
      <c r="K1571" t="s">
        <v>39</v>
      </c>
      <c r="L1571" t="s">
        <v>21</v>
      </c>
      <c r="M1571" t="s">
        <v>22</v>
      </c>
      <c r="N1571">
        <v>34</v>
      </c>
      <c r="O1571">
        <v>25</v>
      </c>
      <c r="P1571">
        <v>105</v>
      </c>
      <c r="Q1571">
        <v>28500</v>
      </c>
    </row>
    <row r="1572" spans="1:17" x14ac:dyDescent="0.25">
      <c r="A1572" t="s">
        <v>477</v>
      </c>
      <c r="B1572" s="1" t="s">
        <v>478</v>
      </c>
      <c r="C1572">
        <v>2014</v>
      </c>
      <c r="D1572" s="15">
        <f>DATE(cars[[#This Row],[year_1]],1,1)</f>
        <v>41640</v>
      </c>
      <c r="E1572" t="s">
        <v>17</v>
      </c>
      <c r="F1572" s="4">
        <v>200</v>
      </c>
      <c r="G1572">
        <v>4</v>
      </c>
      <c r="H1572" t="s">
        <v>33</v>
      </c>
      <c r="I1572" t="s">
        <v>19</v>
      </c>
      <c r="J1572">
        <v>2</v>
      </c>
      <c r="K1572" t="s">
        <v>39</v>
      </c>
      <c r="L1572" t="s">
        <v>21</v>
      </c>
      <c r="M1572" t="s">
        <v>22</v>
      </c>
      <c r="N1572">
        <v>34</v>
      </c>
      <c r="O1572">
        <v>25</v>
      </c>
      <c r="P1572">
        <v>105</v>
      </c>
      <c r="Q1572">
        <v>25800</v>
      </c>
    </row>
    <row r="1573" spans="1:17" x14ac:dyDescent="0.25">
      <c r="A1573" t="s">
        <v>477</v>
      </c>
      <c r="B1573" s="1" t="s">
        <v>478</v>
      </c>
      <c r="C1573">
        <v>2015</v>
      </c>
      <c r="D1573" s="15">
        <f>DATE(cars[[#This Row],[year_1]],1,1)</f>
        <v>42005</v>
      </c>
      <c r="E1573" t="s">
        <v>17</v>
      </c>
      <c r="F1573" s="4">
        <v>200</v>
      </c>
      <c r="G1573">
        <v>4</v>
      </c>
      <c r="H1573" t="s">
        <v>33</v>
      </c>
      <c r="I1573" t="s">
        <v>19</v>
      </c>
      <c r="J1573">
        <v>2</v>
      </c>
      <c r="K1573" t="s">
        <v>39</v>
      </c>
      <c r="L1573" t="s">
        <v>21</v>
      </c>
      <c r="M1573" t="s">
        <v>22</v>
      </c>
      <c r="N1573">
        <v>34</v>
      </c>
      <c r="O1573">
        <v>25</v>
      </c>
      <c r="P1573">
        <v>105</v>
      </c>
      <c r="Q1573">
        <v>31090</v>
      </c>
    </row>
    <row r="1574" spans="1:17" x14ac:dyDescent="0.25">
      <c r="A1574" t="s">
        <v>477</v>
      </c>
      <c r="B1574" s="1" t="s">
        <v>478</v>
      </c>
      <c r="C1574">
        <v>2015</v>
      </c>
      <c r="D1574" s="15">
        <f>DATE(cars[[#This Row],[year_1]],1,1)</f>
        <v>42005</v>
      </c>
      <c r="E1574" t="s">
        <v>17</v>
      </c>
      <c r="F1574" s="4">
        <v>200</v>
      </c>
      <c r="G1574">
        <v>4</v>
      </c>
      <c r="H1574" t="s">
        <v>33</v>
      </c>
      <c r="I1574" t="s">
        <v>19</v>
      </c>
      <c r="J1574">
        <v>2</v>
      </c>
      <c r="K1574" t="s">
        <v>39</v>
      </c>
      <c r="L1574" t="s">
        <v>21</v>
      </c>
      <c r="M1574" t="s">
        <v>22</v>
      </c>
      <c r="N1574">
        <v>34</v>
      </c>
      <c r="O1574">
        <v>25</v>
      </c>
      <c r="P1574">
        <v>105</v>
      </c>
      <c r="Q1574">
        <v>26000</v>
      </c>
    </row>
    <row r="1575" spans="1:17" x14ac:dyDescent="0.25">
      <c r="A1575" t="s">
        <v>477</v>
      </c>
      <c r="B1575" s="1" t="s">
        <v>478</v>
      </c>
      <c r="C1575">
        <v>2016</v>
      </c>
      <c r="D1575" s="15">
        <f>DATE(cars[[#This Row],[year_1]],1,1)</f>
        <v>42370</v>
      </c>
      <c r="E1575" t="s">
        <v>17</v>
      </c>
      <c r="F1575" s="4">
        <v>200</v>
      </c>
      <c r="G1575">
        <v>4</v>
      </c>
      <c r="H1575" t="s">
        <v>33</v>
      </c>
      <c r="I1575" t="s">
        <v>19</v>
      </c>
      <c r="J1575">
        <v>2</v>
      </c>
      <c r="K1575" t="s">
        <v>39</v>
      </c>
      <c r="L1575" t="s">
        <v>21</v>
      </c>
      <c r="M1575" t="s">
        <v>22</v>
      </c>
      <c r="N1575">
        <v>34</v>
      </c>
      <c r="O1575">
        <v>25</v>
      </c>
      <c r="P1575">
        <v>105</v>
      </c>
      <c r="Q1575">
        <v>30610</v>
      </c>
    </row>
    <row r="1576" spans="1:17" x14ac:dyDescent="0.25">
      <c r="A1576" t="s">
        <v>477</v>
      </c>
      <c r="B1576" s="1" t="s">
        <v>478</v>
      </c>
      <c r="C1576">
        <v>2016</v>
      </c>
      <c r="D1576" s="15">
        <f>DATE(cars[[#This Row],[year_1]],1,1)</f>
        <v>42370</v>
      </c>
      <c r="E1576" t="s">
        <v>17</v>
      </c>
      <c r="F1576" s="4">
        <v>200</v>
      </c>
      <c r="G1576">
        <v>4</v>
      </c>
      <c r="H1576" t="s">
        <v>33</v>
      </c>
      <c r="I1576" t="s">
        <v>19</v>
      </c>
      <c r="J1576">
        <v>2</v>
      </c>
      <c r="K1576" t="s">
        <v>39</v>
      </c>
      <c r="L1576" t="s">
        <v>21</v>
      </c>
      <c r="M1576" t="s">
        <v>22</v>
      </c>
      <c r="N1576">
        <v>34</v>
      </c>
      <c r="O1576">
        <v>25</v>
      </c>
      <c r="P1576">
        <v>105</v>
      </c>
      <c r="Q1576">
        <v>26405</v>
      </c>
    </row>
    <row r="1577" spans="1:17" x14ac:dyDescent="0.25">
      <c r="A1577" t="s">
        <v>217</v>
      </c>
      <c r="B1577" s="1" t="s">
        <v>240</v>
      </c>
      <c r="C1577">
        <v>2015</v>
      </c>
      <c r="D1577" s="15">
        <f>DATE(cars[[#This Row],[year_1]],1,1)</f>
        <v>42005</v>
      </c>
      <c r="E1577" t="s">
        <v>17</v>
      </c>
      <c r="F1577" s="4">
        <v>200</v>
      </c>
      <c r="G1577">
        <v>4</v>
      </c>
      <c r="H1577" t="s">
        <v>33</v>
      </c>
      <c r="I1577" t="s">
        <v>19</v>
      </c>
      <c r="J1577">
        <v>2</v>
      </c>
      <c r="K1577" t="s">
        <v>39</v>
      </c>
      <c r="L1577" t="s">
        <v>21</v>
      </c>
      <c r="M1577" t="s">
        <v>22</v>
      </c>
      <c r="N1577">
        <v>34</v>
      </c>
      <c r="O1577">
        <v>25</v>
      </c>
      <c r="P1577">
        <v>640</v>
      </c>
      <c r="Q1577">
        <v>28795</v>
      </c>
    </row>
    <row r="1578" spans="1:17" x14ac:dyDescent="0.25">
      <c r="A1578" t="s">
        <v>217</v>
      </c>
      <c r="B1578" s="1" t="s">
        <v>240</v>
      </c>
      <c r="C1578">
        <v>2016</v>
      </c>
      <c r="D1578" s="15">
        <f>DATE(cars[[#This Row],[year_1]],1,1)</f>
        <v>42370</v>
      </c>
      <c r="E1578" t="s">
        <v>17</v>
      </c>
      <c r="F1578" s="4">
        <v>200</v>
      </c>
      <c r="G1578">
        <v>4</v>
      </c>
      <c r="H1578" t="s">
        <v>33</v>
      </c>
      <c r="I1578" t="s">
        <v>19</v>
      </c>
      <c r="J1578">
        <v>2</v>
      </c>
      <c r="K1578" t="s">
        <v>39</v>
      </c>
      <c r="L1578" t="s">
        <v>21</v>
      </c>
      <c r="M1578" t="s">
        <v>22</v>
      </c>
      <c r="N1578">
        <v>34</v>
      </c>
      <c r="O1578">
        <v>25</v>
      </c>
      <c r="P1578">
        <v>640</v>
      </c>
      <c r="Q1578">
        <v>28495</v>
      </c>
    </row>
    <row r="1579" spans="1:17" x14ac:dyDescent="0.25">
      <c r="A1579" t="s">
        <v>292</v>
      </c>
      <c r="B1579" s="1" t="s">
        <v>565</v>
      </c>
      <c r="C1579">
        <v>2016</v>
      </c>
      <c r="D1579" s="15">
        <f>DATE(cars[[#This Row],[year_1]],1,1)</f>
        <v>42370</v>
      </c>
      <c r="E1579" t="s">
        <v>38</v>
      </c>
      <c r="F1579" s="4">
        <v>201</v>
      </c>
      <c r="G1579">
        <v>4</v>
      </c>
      <c r="H1579" t="s">
        <v>77</v>
      </c>
      <c r="I1579" t="s">
        <v>30</v>
      </c>
      <c r="J1579">
        <v>4</v>
      </c>
      <c r="K1579" t="s">
        <v>27</v>
      </c>
      <c r="L1579" t="s">
        <v>21</v>
      </c>
      <c r="M1579" t="s">
        <v>32</v>
      </c>
      <c r="N1579">
        <v>36</v>
      </c>
      <c r="O1579">
        <v>25</v>
      </c>
      <c r="P1579">
        <v>204</v>
      </c>
      <c r="Q1579">
        <v>34890</v>
      </c>
    </row>
    <row r="1580" spans="1:17" x14ac:dyDescent="0.25">
      <c r="A1580" t="s">
        <v>292</v>
      </c>
      <c r="B1580" s="1" t="s">
        <v>565</v>
      </c>
      <c r="C1580">
        <v>2016</v>
      </c>
      <c r="D1580" s="15">
        <f>DATE(cars[[#This Row],[year_1]],1,1)</f>
        <v>42370</v>
      </c>
      <c r="E1580" t="s">
        <v>38</v>
      </c>
      <c r="F1580" s="4">
        <v>201</v>
      </c>
      <c r="G1580">
        <v>4</v>
      </c>
      <c r="H1580" t="s">
        <v>77</v>
      </c>
      <c r="I1580" t="s">
        <v>30</v>
      </c>
      <c r="J1580">
        <v>4</v>
      </c>
      <c r="K1580" t="s">
        <v>27</v>
      </c>
      <c r="L1580" t="s">
        <v>21</v>
      </c>
      <c r="M1580" t="s">
        <v>32</v>
      </c>
      <c r="N1580">
        <v>36</v>
      </c>
      <c r="O1580">
        <v>25</v>
      </c>
      <c r="P1580">
        <v>204</v>
      </c>
      <c r="Q1580">
        <v>29900</v>
      </c>
    </row>
    <row r="1581" spans="1:17" x14ac:dyDescent="0.25">
      <c r="A1581" t="s">
        <v>292</v>
      </c>
      <c r="B1581" s="1" t="s">
        <v>565</v>
      </c>
      <c r="C1581">
        <v>2016</v>
      </c>
      <c r="D1581" s="15">
        <f>DATE(cars[[#This Row],[year_1]],1,1)</f>
        <v>42370</v>
      </c>
      <c r="E1581" t="s">
        <v>38</v>
      </c>
      <c r="F1581" s="4">
        <v>201</v>
      </c>
      <c r="G1581">
        <v>4</v>
      </c>
      <c r="H1581" t="s">
        <v>77</v>
      </c>
      <c r="I1581" t="s">
        <v>30</v>
      </c>
      <c r="J1581">
        <v>4</v>
      </c>
      <c r="K1581" t="s">
        <v>27</v>
      </c>
      <c r="L1581" t="s">
        <v>21</v>
      </c>
      <c r="M1581" t="s">
        <v>32</v>
      </c>
      <c r="N1581">
        <v>36</v>
      </c>
      <c r="O1581">
        <v>25</v>
      </c>
      <c r="P1581">
        <v>204</v>
      </c>
      <c r="Q1581">
        <v>29200</v>
      </c>
    </row>
    <row r="1582" spans="1:17" x14ac:dyDescent="0.25">
      <c r="A1582" t="s">
        <v>292</v>
      </c>
      <c r="B1582" s="1" t="s">
        <v>565</v>
      </c>
      <c r="C1582">
        <v>2016</v>
      </c>
      <c r="D1582" s="15">
        <f>DATE(cars[[#This Row],[year_1]],1,1)</f>
        <v>42370</v>
      </c>
      <c r="E1582" t="s">
        <v>38</v>
      </c>
      <c r="F1582" s="4">
        <v>201</v>
      </c>
      <c r="G1582">
        <v>4</v>
      </c>
      <c r="H1582" t="s">
        <v>77</v>
      </c>
      <c r="I1582" t="s">
        <v>30</v>
      </c>
      <c r="J1582">
        <v>4</v>
      </c>
      <c r="K1582" t="s">
        <v>27</v>
      </c>
      <c r="L1582" t="s">
        <v>21</v>
      </c>
      <c r="M1582" t="s">
        <v>32</v>
      </c>
      <c r="N1582">
        <v>36</v>
      </c>
      <c r="O1582">
        <v>25</v>
      </c>
      <c r="P1582">
        <v>204</v>
      </c>
      <c r="Q1582">
        <v>31890</v>
      </c>
    </row>
    <row r="1583" spans="1:17" x14ac:dyDescent="0.25">
      <c r="A1583" t="s">
        <v>292</v>
      </c>
      <c r="B1583" s="1" t="s">
        <v>565</v>
      </c>
      <c r="C1583">
        <v>2016</v>
      </c>
      <c r="D1583" s="15">
        <f>DATE(cars[[#This Row],[year_1]],1,1)</f>
        <v>42370</v>
      </c>
      <c r="E1583" t="s">
        <v>38</v>
      </c>
      <c r="F1583" s="4">
        <v>201</v>
      </c>
      <c r="G1583">
        <v>4</v>
      </c>
      <c r="H1583" t="s">
        <v>77</v>
      </c>
      <c r="I1583" t="s">
        <v>30</v>
      </c>
      <c r="J1583">
        <v>4</v>
      </c>
      <c r="K1583" t="s">
        <v>27</v>
      </c>
      <c r="L1583" t="s">
        <v>21</v>
      </c>
      <c r="M1583" t="s">
        <v>32</v>
      </c>
      <c r="N1583">
        <v>36</v>
      </c>
      <c r="O1583">
        <v>25</v>
      </c>
      <c r="P1583">
        <v>204</v>
      </c>
      <c r="Q1583">
        <v>32900</v>
      </c>
    </row>
    <row r="1584" spans="1:17" x14ac:dyDescent="0.25">
      <c r="A1584" t="s">
        <v>292</v>
      </c>
      <c r="B1584" s="1" t="s">
        <v>565</v>
      </c>
      <c r="C1584">
        <v>2016</v>
      </c>
      <c r="D1584" s="15">
        <f>DATE(cars[[#This Row],[year_1]],1,1)</f>
        <v>42370</v>
      </c>
      <c r="E1584" t="s">
        <v>38</v>
      </c>
      <c r="F1584" s="4">
        <v>201</v>
      </c>
      <c r="G1584">
        <v>4</v>
      </c>
      <c r="H1584" t="s">
        <v>77</v>
      </c>
      <c r="I1584" t="s">
        <v>30</v>
      </c>
      <c r="J1584">
        <v>4</v>
      </c>
      <c r="K1584" t="s">
        <v>27</v>
      </c>
      <c r="L1584" t="s">
        <v>21</v>
      </c>
      <c r="M1584" t="s">
        <v>32</v>
      </c>
      <c r="N1584">
        <v>36</v>
      </c>
      <c r="O1584">
        <v>25</v>
      </c>
      <c r="P1584">
        <v>204</v>
      </c>
      <c r="Q1584">
        <v>27900</v>
      </c>
    </row>
    <row r="1585" spans="1:17" x14ac:dyDescent="0.25">
      <c r="A1585" t="s">
        <v>292</v>
      </c>
      <c r="B1585" s="1" t="s">
        <v>565</v>
      </c>
      <c r="C1585">
        <v>2017</v>
      </c>
      <c r="D1585" s="15">
        <f>DATE(cars[[#This Row],[year_1]],1,1)</f>
        <v>42736</v>
      </c>
      <c r="E1585" t="s">
        <v>38</v>
      </c>
      <c r="F1585" s="4">
        <v>201</v>
      </c>
      <c r="G1585">
        <v>4</v>
      </c>
      <c r="H1585" t="s">
        <v>77</v>
      </c>
      <c r="I1585" t="s">
        <v>30</v>
      </c>
      <c r="J1585">
        <v>4</v>
      </c>
      <c r="K1585" t="s">
        <v>27</v>
      </c>
      <c r="L1585" t="s">
        <v>21</v>
      </c>
      <c r="M1585" t="s">
        <v>32</v>
      </c>
      <c r="N1585">
        <v>35</v>
      </c>
      <c r="O1585">
        <v>25</v>
      </c>
      <c r="P1585">
        <v>204</v>
      </c>
      <c r="Q1585">
        <v>32990</v>
      </c>
    </row>
    <row r="1586" spans="1:17" x14ac:dyDescent="0.25">
      <c r="A1586" t="s">
        <v>292</v>
      </c>
      <c r="B1586" s="1" t="s">
        <v>565</v>
      </c>
      <c r="C1586">
        <v>2017</v>
      </c>
      <c r="D1586" s="15">
        <f>DATE(cars[[#This Row],[year_1]],1,1)</f>
        <v>42736</v>
      </c>
      <c r="E1586" t="s">
        <v>38</v>
      </c>
      <c r="F1586" s="4">
        <v>201</v>
      </c>
      <c r="G1586">
        <v>4</v>
      </c>
      <c r="H1586" t="s">
        <v>77</v>
      </c>
      <c r="I1586" t="s">
        <v>30</v>
      </c>
      <c r="J1586">
        <v>4</v>
      </c>
      <c r="K1586" t="s">
        <v>27</v>
      </c>
      <c r="L1586" t="s">
        <v>21</v>
      </c>
      <c r="M1586" t="s">
        <v>32</v>
      </c>
      <c r="N1586">
        <v>35</v>
      </c>
      <c r="O1586">
        <v>25</v>
      </c>
      <c r="P1586">
        <v>204</v>
      </c>
      <c r="Q1586">
        <v>29290</v>
      </c>
    </row>
    <row r="1587" spans="1:17" x14ac:dyDescent="0.25">
      <c r="A1587" t="s">
        <v>292</v>
      </c>
      <c r="B1587" s="1" t="s">
        <v>565</v>
      </c>
      <c r="C1587">
        <v>2017</v>
      </c>
      <c r="D1587" s="15">
        <f>DATE(cars[[#This Row],[year_1]],1,1)</f>
        <v>42736</v>
      </c>
      <c r="E1587" t="s">
        <v>38</v>
      </c>
      <c r="F1587" s="4">
        <v>201</v>
      </c>
      <c r="G1587">
        <v>4</v>
      </c>
      <c r="H1587" t="s">
        <v>77</v>
      </c>
      <c r="I1587" t="s">
        <v>30</v>
      </c>
      <c r="J1587">
        <v>4</v>
      </c>
      <c r="K1587" t="s">
        <v>27</v>
      </c>
      <c r="L1587" t="s">
        <v>21</v>
      </c>
      <c r="M1587" t="s">
        <v>32</v>
      </c>
      <c r="N1587">
        <v>35</v>
      </c>
      <c r="O1587">
        <v>25</v>
      </c>
      <c r="P1587">
        <v>204</v>
      </c>
      <c r="Q1587">
        <v>31980</v>
      </c>
    </row>
    <row r="1588" spans="1:17" x14ac:dyDescent="0.25">
      <c r="A1588" t="s">
        <v>292</v>
      </c>
      <c r="B1588" s="1" t="s">
        <v>565</v>
      </c>
      <c r="C1588">
        <v>2017</v>
      </c>
      <c r="D1588" s="15">
        <f>DATE(cars[[#This Row],[year_1]],1,1)</f>
        <v>42736</v>
      </c>
      <c r="E1588" t="s">
        <v>38</v>
      </c>
      <c r="F1588" s="4">
        <v>201</v>
      </c>
      <c r="G1588">
        <v>4</v>
      </c>
      <c r="H1588" t="s">
        <v>77</v>
      </c>
      <c r="I1588" t="s">
        <v>30</v>
      </c>
      <c r="J1588">
        <v>4</v>
      </c>
      <c r="K1588" t="s">
        <v>27</v>
      </c>
      <c r="L1588" t="s">
        <v>21</v>
      </c>
      <c r="M1588" t="s">
        <v>32</v>
      </c>
      <c r="N1588">
        <v>35</v>
      </c>
      <c r="O1588">
        <v>25</v>
      </c>
      <c r="P1588">
        <v>204</v>
      </c>
      <c r="Q1588">
        <v>34980</v>
      </c>
    </row>
    <row r="1589" spans="1:17" x14ac:dyDescent="0.25">
      <c r="A1589" t="s">
        <v>292</v>
      </c>
      <c r="B1589" s="1" t="s">
        <v>565</v>
      </c>
      <c r="C1589">
        <v>2017</v>
      </c>
      <c r="D1589" s="15">
        <f>DATE(cars[[#This Row],[year_1]],1,1)</f>
        <v>42736</v>
      </c>
      <c r="E1589" t="s">
        <v>38</v>
      </c>
      <c r="F1589" s="4">
        <v>201</v>
      </c>
      <c r="G1589">
        <v>4</v>
      </c>
      <c r="H1589" t="s">
        <v>77</v>
      </c>
      <c r="I1589" t="s">
        <v>30</v>
      </c>
      <c r="J1589">
        <v>4</v>
      </c>
      <c r="K1589" t="s">
        <v>27</v>
      </c>
      <c r="L1589" t="s">
        <v>21</v>
      </c>
      <c r="M1589" t="s">
        <v>32</v>
      </c>
      <c r="N1589">
        <v>35</v>
      </c>
      <c r="O1589">
        <v>25</v>
      </c>
      <c r="P1589">
        <v>204</v>
      </c>
      <c r="Q1589">
        <v>27990</v>
      </c>
    </row>
    <row r="1590" spans="1:17" x14ac:dyDescent="0.25">
      <c r="A1590" t="s">
        <v>292</v>
      </c>
      <c r="B1590" s="1" t="s">
        <v>565</v>
      </c>
      <c r="C1590">
        <v>2017</v>
      </c>
      <c r="D1590" s="15">
        <f>DATE(cars[[#This Row],[year_1]],1,1)</f>
        <v>42736</v>
      </c>
      <c r="E1590" t="s">
        <v>38</v>
      </c>
      <c r="F1590" s="4">
        <v>201</v>
      </c>
      <c r="G1590">
        <v>4</v>
      </c>
      <c r="H1590" t="s">
        <v>77</v>
      </c>
      <c r="I1590" t="s">
        <v>30</v>
      </c>
      <c r="J1590">
        <v>4</v>
      </c>
      <c r="K1590" t="s">
        <v>27</v>
      </c>
      <c r="L1590" t="s">
        <v>21</v>
      </c>
      <c r="M1590" t="s">
        <v>32</v>
      </c>
      <c r="N1590">
        <v>35</v>
      </c>
      <c r="O1590">
        <v>25</v>
      </c>
      <c r="P1590">
        <v>204</v>
      </c>
      <c r="Q1590">
        <v>29990</v>
      </c>
    </row>
    <row r="1591" spans="1:17" x14ac:dyDescent="0.25">
      <c r="A1591" t="s">
        <v>142</v>
      </c>
      <c r="B1591" s="1" t="s">
        <v>991</v>
      </c>
      <c r="C1591">
        <v>2016</v>
      </c>
      <c r="D1591" s="15">
        <f>DATE(cars[[#This Row],[year_1]],1,1)</f>
        <v>42370</v>
      </c>
      <c r="E1591" t="s">
        <v>29</v>
      </c>
      <c r="F1591" s="4">
        <v>201</v>
      </c>
      <c r="G1591">
        <v>4</v>
      </c>
      <c r="H1591" t="s">
        <v>18</v>
      </c>
      <c r="I1591" t="s">
        <v>30</v>
      </c>
      <c r="J1591">
        <v>3</v>
      </c>
      <c r="K1591" t="s">
        <v>66</v>
      </c>
      <c r="L1591" t="s">
        <v>21</v>
      </c>
      <c r="M1591" t="s">
        <v>67</v>
      </c>
      <c r="N1591">
        <v>33</v>
      </c>
      <c r="O1591">
        <v>25</v>
      </c>
      <c r="P1591">
        <v>1439</v>
      </c>
      <c r="Q1591">
        <v>23950</v>
      </c>
    </row>
    <row r="1592" spans="1:17" x14ac:dyDescent="0.25">
      <c r="A1592" t="s">
        <v>142</v>
      </c>
      <c r="B1592" s="1" t="s">
        <v>991</v>
      </c>
      <c r="C1592">
        <v>2016</v>
      </c>
      <c r="D1592" s="15">
        <f>DATE(cars[[#This Row],[year_1]],1,1)</f>
        <v>42370</v>
      </c>
      <c r="E1592" t="s">
        <v>29</v>
      </c>
      <c r="F1592" s="4">
        <v>201</v>
      </c>
      <c r="G1592">
        <v>4</v>
      </c>
      <c r="H1592" t="s">
        <v>18</v>
      </c>
      <c r="I1592" t="s">
        <v>30</v>
      </c>
      <c r="J1592">
        <v>3</v>
      </c>
      <c r="K1592" t="s">
        <v>66</v>
      </c>
      <c r="L1592" t="s">
        <v>21</v>
      </c>
      <c r="M1592" t="s">
        <v>67</v>
      </c>
      <c r="N1592">
        <v>33</v>
      </c>
      <c r="O1592">
        <v>25</v>
      </c>
      <c r="P1592">
        <v>1439</v>
      </c>
      <c r="Q1592">
        <v>21600</v>
      </c>
    </row>
    <row r="1593" spans="1:17" x14ac:dyDescent="0.25">
      <c r="A1593" t="s">
        <v>142</v>
      </c>
      <c r="B1593" s="1" t="s">
        <v>991</v>
      </c>
      <c r="C1593">
        <v>2016</v>
      </c>
      <c r="D1593" s="15">
        <f>DATE(cars[[#This Row],[year_1]],1,1)</f>
        <v>42370</v>
      </c>
      <c r="E1593" t="s">
        <v>29</v>
      </c>
      <c r="F1593" s="4">
        <v>201</v>
      </c>
      <c r="G1593">
        <v>4</v>
      </c>
      <c r="H1593" t="s">
        <v>18</v>
      </c>
      <c r="I1593" t="s">
        <v>30</v>
      </c>
      <c r="J1593">
        <v>3</v>
      </c>
      <c r="K1593" t="s">
        <v>66</v>
      </c>
      <c r="L1593" t="s">
        <v>21</v>
      </c>
      <c r="M1593" t="s">
        <v>67</v>
      </c>
      <c r="N1593">
        <v>33</v>
      </c>
      <c r="O1593">
        <v>25</v>
      </c>
      <c r="P1593">
        <v>1439</v>
      </c>
      <c r="Q1593">
        <v>22600</v>
      </c>
    </row>
    <row r="1594" spans="1:17" x14ac:dyDescent="0.25">
      <c r="A1594" t="s">
        <v>178</v>
      </c>
      <c r="B1594" s="1" t="s">
        <v>475</v>
      </c>
      <c r="C1594">
        <v>2017</v>
      </c>
      <c r="D1594" s="15">
        <f>DATE(cars[[#This Row],[year_1]],1,1)</f>
        <v>42736</v>
      </c>
      <c r="E1594" t="s">
        <v>29</v>
      </c>
      <c r="F1594" s="4">
        <v>201</v>
      </c>
      <c r="G1594">
        <v>4</v>
      </c>
      <c r="H1594" t="s">
        <v>77</v>
      </c>
      <c r="I1594" t="s">
        <v>30</v>
      </c>
      <c r="J1594">
        <v>4</v>
      </c>
      <c r="K1594" t="s">
        <v>66</v>
      </c>
      <c r="L1594" t="s">
        <v>21</v>
      </c>
      <c r="M1594" t="s">
        <v>54</v>
      </c>
      <c r="N1594">
        <v>30</v>
      </c>
      <c r="O1594">
        <v>25</v>
      </c>
      <c r="P1594">
        <v>1720</v>
      </c>
      <c r="Q1594">
        <v>23690</v>
      </c>
    </row>
    <row r="1595" spans="1:17" x14ac:dyDescent="0.25">
      <c r="A1595" t="s">
        <v>40</v>
      </c>
      <c r="B1595" s="1" t="s">
        <v>514</v>
      </c>
      <c r="C1595">
        <v>2015</v>
      </c>
      <c r="D1595" s="15">
        <f>DATE(cars[[#This Row],[year_1]],1,1)</f>
        <v>42005</v>
      </c>
      <c r="E1595" t="s">
        <v>17</v>
      </c>
      <c r="F1595" s="4">
        <v>208</v>
      </c>
      <c r="G1595">
        <v>4</v>
      </c>
      <c r="H1595" t="s">
        <v>77</v>
      </c>
      <c r="I1595" t="s">
        <v>30</v>
      </c>
      <c r="J1595">
        <v>4</v>
      </c>
      <c r="K1595" t="s">
        <v>129</v>
      </c>
      <c r="L1595" t="s">
        <v>21</v>
      </c>
      <c r="M1595" t="s">
        <v>90</v>
      </c>
      <c r="N1595">
        <v>35</v>
      </c>
      <c r="O1595">
        <v>25</v>
      </c>
      <c r="P1595">
        <v>617</v>
      </c>
      <c r="Q1595">
        <v>31300</v>
      </c>
    </row>
    <row r="1596" spans="1:17" x14ac:dyDescent="0.25">
      <c r="A1596" t="s">
        <v>40</v>
      </c>
      <c r="B1596" s="1" t="s">
        <v>514</v>
      </c>
      <c r="C1596">
        <v>2016</v>
      </c>
      <c r="D1596" s="15">
        <f>DATE(cars[[#This Row],[year_1]],1,1)</f>
        <v>42370</v>
      </c>
      <c r="E1596" t="s">
        <v>17</v>
      </c>
      <c r="F1596" s="4">
        <v>208</v>
      </c>
      <c r="G1596">
        <v>4</v>
      </c>
      <c r="H1596" t="s">
        <v>77</v>
      </c>
      <c r="I1596" t="s">
        <v>30</v>
      </c>
      <c r="J1596">
        <v>4</v>
      </c>
      <c r="K1596" t="s">
        <v>129</v>
      </c>
      <c r="L1596" t="s">
        <v>21</v>
      </c>
      <c r="M1596" t="s">
        <v>90</v>
      </c>
      <c r="N1596">
        <v>35</v>
      </c>
      <c r="O1596">
        <v>25</v>
      </c>
      <c r="P1596">
        <v>617</v>
      </c>
      <c r="Q1596">
        <v>32500</v>
      </c>
    </row>
    <row r="1597" spans="1:17" x14ac:dyDescent="0.25">
      <c r="A1597" t="s">
        <v>220</v>
      </c>
      <c r="B1597" s="1" t="s">
        <v>523</v>
      </c>
      <c r="C1597">
        <v>2015</v>
      </c>
      <c r="D1597" s="15">
        <f>DATE(cars[[#This Row],[year_1]],1,1)</f>
        <v>42005</v>
      </c>
      <c r="E1597" t="s">
        <v>38</v>
      </c>
      <c r="F1597" s="4">
        <v>210</v>
      </c>
      <c r="G1597">
        <v>4</v>
      </c>
      <c r="H1597" t="s">
        <v>77</v>
      </c>
      <c r="I1597" t="s">
        <v>30</v>
      </c>
      <c r="J1597">
        <v>4</v>
      </c>
      <c r="K1597" t="s">
        <v>66</v>
      </c>
      <c r="L1597" t="s">
        <v>21</v>
      </c>
      <c r="M1597" t="s">
        <v>54</v>
      </c>
      <c r="N1597">
        <v>33</v>
      </c>
      <c r="O1597">
        <v>25</v>
      </c>
      <c r="P1597">
        <v>873</v>
      </c>
      <c r="Q1597">
        <v>29485</v>
      </c>
    </row>
    <row r="1598" spans="1:17" x14ac:dyDescent="0.25">
      <c r="A1598" t="s">
        <v>220</v>
      </c>
      <c r="B1598" s="1" t="s">
        <v>523</v>
      </c>
      <c r="C1598">
        <v>2015</v>
      </c>
      <c r="D1598" s="15">
        <f>DATE(cars[[#This Row],[year_1]],1,1)</f>
        <v>42005</v>
      </c>
      <c r="E1598" t="s">
        <v>38</v>
      </c>
      <c r="F1598" s="4">
        <v>210</v>
      </c>
      <c r="G1598">
        <v>4</v>
      </c>
      <c r="H1598" t="s">
        <v>18</v>
      </c>
      <c r="I1598" t="s">
        <v>30</v>
      </c>
      <c r="J1598">
        <v>4</v>
      </c>
      <c r="K1598" t="s">
        <v>66</v>
      </c>
      <c r="L1598" t="s">
        <v>21</v>
      </c>
      <c r="M1598" t="s">
        <v>54</v>
      </c>
      <c r="N1598">
        <v>34</v>
      </c>
      <c r="O1598">
        <v>25</v>
      </c>
      <c r="P1598">
        <v>873</v>
      </c>
      <c r="Q1598">
        <v>25385</v>
      </c>
    </row>
    <row r="1599" spans="1:17" x14ac:dyDescent="0.25">
      <c r="A1599" t="s">
        <v>220</v>
      </c>
      <c r="B1599" s="1" t="s">
        <v>523</v>
      </c>
      <c r="C1599">
        <v>2015</v>
      </c>
      <c r="D1599" s="15">
        <f>DATE(cars[[#This Row],[year_1]],1,1)</f>
        <v>42005</v>
      </c>
      <c r="E1599" t="s">
        <v>38</v>
      </c>
      <c r="F1599" s="4">
        <v>210</v>
      </c>
      <c r="G1599">
        <v>4</v>
      </c>
      <c r="H1599" t="s">
        <v>18</v>
      </c>
      <c r="I1599" t="s">
        <v>30</v>
      </c>
      <c r="J1599">
        <v>4</v>
      </c>
      <c r="K1599" t="s">
        <v>66</v>
      </c>
      <c r="L1599" t="s">
        <v>21</v>
      </c>
      <c r="M1599" t="s">
        <v>54</v>
      </c>
      <c r="N1599">
        <v>34</v>
      </c>
      <c r="O1599">
        <v>25</v>
      </c>
      <c r="P1599">
        <v>873</v>
      </c>
      <c r="Q1599">
        <v>30045</v>
      </c>
    </row>
    <row r="1600" spans="1:17" x14ac:dyDescent="0.25">
      <c r="A1600" t="s">
        <v>220</v>
      </c>
      <c r="B1600" s="1" t="s">
        <v>523</v>
      </c>
      <c r="C1600">
        <v>2015</v>
      </c>
      <c r="D1600" s="15">
        <f>DATE(cars[[#This Row],[year_1]],1,1)</f>
        <v>42005</v>
      </c>
      <c r="E1600" t="s">
        <v>38</v>
      </c>
      <c r="F1600" s="4">
        <v>210</v>
      </c>
      <c r="G1600">
        <v>4</v>
      </c>
      <c r="H1600" t="s">
        <v>77</v>
      </c>
      <c r="I1600" t="s">
        <v>30</v>
      </c>
      <c r="J1600">
        <v>4</v>
      </c>
      <c r="K1600" t="s">
        <v>66</v>
      </c>
      <c r="L1600" t="s">
        <v>21</v>
      </c>
      <c r="M1600" t="s">
        <v>54</v>
      </c>
      <c r="N1600">
        <v>33</v>
      </c>
      <c r="O1600">
        <v>25</v>
      </c>
      <c r="P1600">
        <v>873</v>
      </c>
      <c r="Q1600">
        <v>31145</v>
      </c>
    </row>
    <row r="1601" spans="1:17" x14ac:dyDescent="0.25">
      <c r="A1601" t="s">
        <v>220</v>
      </c>
      <c r="B1601" s="1" t="s">
        <v>523</v>
      </c>
      <c r="C1601">
        <v>2015</v>
      </c>
      <c r="D1601" s="15">
        <f>DATE(cars[[#This Row],[year_1]],1,1)</f>
        <v>42005</v>
      </c>
      <c r="E1601" t="s">
        <v>38</v>
      </c>
      <c r="F1601" s="4">
        <v>210</v>
      </c>
      <c r="G1601">
        <v>4</v>
      </c>
      <c r="H1601" t="s">
        <v>77</v>
      </c>
      <c r="I1601" t="s">
        <v>30</v>
      </c>
      <c r="J1601">
        <v>4</v>
      </c>
      <c r="K1601" t="s">
        <v>66</v>
      </c>
      <c r="L1601" t="s">
        <v>21</v>
      </c>
      <c r="M1601" t="s">
        <v>54</v>
      </c>
      <c r="N1601">
        <v>33</v>
      </c>
      <c r="O1601">
        <v>25</v>
      </c>
      <c r="P1601">
        <v>873</v>
      </c>
      <c r="Q1601">
        <v>26485</v>
      </c>
    </row>
    <row r="1602" spans="1:17" x14ac:dyDescent="0.25">
      <c r="A1602" t="s">
        <v>220</v>
      </c>
      <c r="B1602" s="1" t="s">
        <v>523</v>
      </c>
      <c r="C1602">
        <v>2015</v>
      </c>
      <c r="D1602" s="15">
        <f>DATE(cars[[#This Row],[year_1]],1,1)</f>
        <v>42005</v>
      </c>
      <c r="E1602" t="s">
        <v>38</v>
      </c>
      <c r="F1602" s="4">
        <v>210</v>
      </c>
      <c r="G1602">
        <v>4</v>
      </c>
      <c r="H1602" t="s">
        <v>18</v>
      </c>
      <c r="I1602" t="s">
        <v>30</v>
      </c>
      <c r="J1602">
        <v>4</v>
      </c>
      <c r="K1602" t="s">
        <v>66</v>
      </c>
      <c r="L1602" t="s">
        <v>21</v>
      </c>
      <c r="M1602" t="s">
        <v>54</v>
      </c>
      <c r="N1602">
        <v>34</v>
      </c>
      <c r="O1602">
        <v>25</v>
      </c>
      <c r="P1602">
        <v>873</v>
      </c>
      <c r="Q1602">
        <v>28385</v>
      </c>
    </row>
    <row r="1603" spans="1:17" x14ac:dyDescent="0.25">
      <c r="A1603" t="s">
        <v>220</v>
      </c>
      <c r="B1603" s="1" t="s">
        <v>523</v>
      </c>
      <c r="C1603">
        <v>2016</v>
      </c>
      <c r="D1603" s="15">
        <f>DATE(cars[[#This Row],[year_1]],1,1)</f>
        <v>42370</v>
      </c>
      <c r="E1603" t="s">
        <v>38</v>
      </c>
      <c r="F1603" s="4">
        <v>210</v>
      </c>
      <c r="G1603">
        <v>4</v>
      </c>
      <c r="H1603" t="s">
        <v>18</v>
      </c>
      <c r="I1603" t="s">
        <v>30</v>
      </c>
      <c r="J1603">
        <v>4</v>
      </c>
      <c r="K1603" t="s">
        <v>66</v>
      </c>
      <c r="L1603" t="s">
        <v>21</v>
      </c>
      <c r="M1603" t="s">
        <v>54</v>
      </c>
      <c r="N1603">
        <v>34</v>
      </c>
      <c r="O1603">
        <v>25</v>
      </c>
      <c r="P1603">
        <v>873</v>
      </c>
      <c r="Q1603">
        <v>25595</v>
      </c>
    </row>
    <row r="1604" spans="1:17" x14ac:dyDescent="0.25">
      <c r="A1604" t="s">
        <v>220</v>
      </c>
      <c r="B1604" s="1" t="s">
        <v>523</v>
      </c>
      <c r="C1604">
        <v>2016</v>
      </c>
      <c r="D1604" s="15">
        <f>DATE(cars[[#This Row],[year_1]],1,1)</f>
        <v>42370</v>
      </c>
      <c r="E1604" t="s">
        <v>38</v>
      </c>
      <c r="F1604" s="4">
        <v>210</v>
      </c>
      <c r="G1604">
        <v>4</v>
      </c>
      <c r="H1604" t="s">
        <v>18</v>
      </c>
      <c r="I1604" t="s">
        <v>30</v>
      </c>
      <c r="J1604">
        <v>4</v>
      </c>
      <c r="K1604" t="s">
        <v>66</v>
      </c>
      <c r="L1604" t="s">
        <v>21</v>
      </c>
      <c r="M1604" t="s">
        <v>54</v>
      </c>
      <c r="N1604">
        <v>34</v>
      </c>
      <c r="O1604">
        <v>25</v>
      </c>
      <c r="P1604">
        <v>873</v>
      </c>
      <c r="Q1604">
        <v>30135</v>
      </c>
    </row>
    <row r="1605" spans="1:17" x14ac:dyDescent="0.25">
      <c r="A1605" t="s">
        <v>220</v>
      </c>
      <c r="B1605" s="1" t="s">
        <v>523</v>
      </c>
      <c r="C1605">
        <v>2016</v>
      </c>
      <c r="D1605" s="15">
        <f>DATE(cars[[#This Row],[year_1]],1,1)</f>
        <v>42370</v>
      </c>
      <c r="E1605" t="s">
        <v>38</v>
      </c>
      <c r="F1605" s="4">
        <v>210</v>
      </c>
      <c r="G1605">
        <v>4</v>
      </c>
      <c r="H1605" t="s">
        <v>77</v>
      </c>
      <c r="I1605" t="s">
        <v>30</v>
      </c>
      <c r="J1605">
        <v>4</v>
      </c>
      <c r="K1605" t="s">
        <v>66</v>
      </c>
      <c r="L1605" t="s">
        <v>21</v>
      </c>
      <c r="M1605" t="s">
        <v>54</v>
      </c>
      <c r="N1605">
        <v>33</v>
      </c>
      <c r="O1605">
        <v>25</v>
      </c>
      <c r="P1605">
        <v>873</v>
      </c>
      <c r="Q1605">
        <v>31235</v>
      </c>
    </row>
    <row r="1606" spans="1:17" x14ac:dyDescent="0.25">
      <c r="A1606" t="s">
        <v>220</v>
      </c>
      <c r="B1606" s="1" t="s">
        <v>523</v>
      </c>
      <c r="C1606">
        <v>2016</v>
      </c>
      <c r="D1606" s="15">
        <f>DATE(cars[[#This Row],[year_1]],1,1)</f>
        <v>42370</v>
      </c>
      <c r="E1606" t="s">
        <v>38</v>
      </c>
      <c r="F1606" s="4">
        <v>210</v>
      </c>
      <c r="G1606">
        <v>4</v>
      </c>
      <c r="H1606" t="s">
        <v>77</v>
      </c>
      <c r="I1606" t="s">
        <v>30</v>
      </c>
      <c r="J1606">
        <v>4</v>
      </c>
      <c r="K1606" t="s">
        <v>66</v>
      </c>
      <c r="L1606" t="s">
        <v>21</v>
      </c>
      <c r="M1606" t="s">
        <v>54</v>
      </c>
      <c r="N1606">
        <v>33</v>
      </c>
      <c r="O1606">
        <v>25</v>
      </c>
      <c r="P1606">
        <v>873</v>
      </c>
      <c r="Q1606">
        <v>29725</v>
      </c>
    </row>
    <row r="1607" spans="1:17" x14ac:dyDescent="0.25">
      <c r="A1607" t="s">
        <v>220</v>
      </c>
      <c r="B1607" s="1" t="s">
        <v>523</v>
      </c>
      <c r="C1607">
        <v>2016</v>
      </c>
      <c r="D1607" s="15">
        <f>DATE(cars[[#This Row],[year_1]],1,1)</f>
        <v>42370</v>
      </c>
      <c r="E1607" t="s">
        <v>38</v>
      </c>
      <c r="F1607" s="4">
        <v>210</v>
      </c>
      <c r="G1607">
        <v>4</v>
      </c>
      <c r="H1607" t="s">
        <v>18</v>
      </c>
      <c r="I1607" t="s">
        <v>30</v>
      </c>
      <c r="J1607">
        <v>4</v>
      </c>
      <c r="K1607" t="s">
        <v>66</v>
      </c>
      <c r="L1607" t="s">
        <v>21</v>
      </c>
      <c r="M1607" t="s">
        <v>54</v>
      </c>
      <c r="N1607">
        <v>34</v>
      </c>
      <c r="O1607">
        <v>25</v>
      </c>
      <c r="P1607">
        <v>873</v>
      </c>
      <c r="Q1607">
        <v>28625</v>
      </c>
    </row>
    <row r="1608" spans="1:17" x14ac:dyDescent="0.25">
      <c r="A1608" t="s">
        <v>220</v>
      </c>
      <c r="B1608" s="1" t="s">
        <v>523</v>
      </c>
      <c r="C1608">
        <v>2016</v>
      </c>
      <c r="D1608" s="15">
        <f>DATE(cars[[#This Row],[year_1]],1,1)</f>
        <v>42370</v>
      </c>
      <c r="E1608" t="s">
        <v>38</v>
      </c>
      <c r="F1608" s="4">
        <v>210</v>
      </c>
      <c r="G1608">
        <v>4</v>
      </c>
      <c r="H1608" t="s">
        <v>77</v>
      </c>
      <c r="I1608" t="s">
        <v>30</v>
      </c>
      <c r="J1608">
        <v>4</v>
      </c>
      <c r="K1608" t="s">
        <v>66</v>
      </c>
      <c r="L1608" t="s">
        <v>21</v>
      </c>
      <c r="M1608" t="s">
        <v>54</v>
      </c>
      <c r="N1608">
        <v>33</v>
      </c>
      <c r="O1608">
        <v>25</v>
      </c>
      <c r="P1608">
        <v>873</v>
      </c>
      <c r="Q1608">
        <v>26695</v>
      </c>
    </row>
    <row r="1609" spans="1:17" x14ac:dyDescent="0.25">
      <c r="A1609" t="s">
        <v>220</v>
      </c>
      <c r="B1609" s="1" t="s">
        <v>523</v>
      </c>
      <c r="C1609">
        <v>2015</v>
      </c>
      <c r="D1609" s="15">
        <f>DATE(cars[[#This Row],[year_1]],1,1)</f>
        <v>42005</v>
      </c>
      <c r="E1609" t="s">
        <v>38</v>
      </c>
      <c r="F1609" s="4">
        <v>210</v>
      </c>
      <c r="G1609">
        <v>4</v>
      </c>
      <c r="H1609" t="s">
        <v>18</v>
      </c>
      <c r="I1609" t="s">
        <v>30</v>
      </c>
      <c r="J1609">
        <v>2</v>
      </c>
      <c r="K1609" t="s">
        <v>66</v>
      </c>
      <c r="L1609" t="s">
        <v>21</v>
      </c>
      <c r="M1609" t="s">
        <v>67</v>
      </c>
      <c r="N1609">
        <v>34</v>
      </c>
      <c r="O1609">
        <v>25</v>
      </c>
      <c r="P1609">
        <v>873</v>
      </c>
      <c r="Q1609">
        <v>24785</v>
      </c>
    </row>
    <row r="1610" spans="1:17" x14ac:dyDescent="0.25">
      <c r="A1610" t="s">
        <v>220</v>
      </c>
      <c r="B1610" s="1" t="s">
        <v>523</v>
      </c>
      <c r="C1610">
        <v>2015</v>
      </c>
      <c r="D1610" s="15">
        <f>DATE(cars[[#This Row],[year_1]],1,1)</f>
        <v>42005</v>
      </c>
      <c r="E1610" t="s">
        <v>38</v>
      </c>
      <c r="F1610" s="4">
        <v>210</v>
      </c>
      <c r="G1610">
        <v>4</v>
      </c>
      <c r="H1610" t="s">
        <v>77</v>
      </c>
      <c r="I1610" t="s">
        <v>30</v>
      </c>
      <c r="J1610">
        <v>2</v>
      </c>
      <c r="K1610" t="s">
        <v>66</v>
      </c>
      <c r="L1610" t="s">
        <v>21</v>
      </c>
      <c r="M1610" t="s">
        <v>67</v>
      </c>
      <c r="N1610">
        <v>33</v>
      </c>
      <c r="O1610">
        <v>25</v>
      </c>
      <c r="P1610">
        <v>873</v>
      </c>
      <c r="Q1610">
        <v>28885</v>
      </c>
    </row>
    <row r="1611" spans="1:17" x14ac:dyDescent="0.25">
      <c r="A1611" t="s">
        <v>220</v>
      </c>
      <c r="B1611" s="1" t="s">
        <v>523</v>
      </c>
      <c r="C1611">
        <v>2015</v>
      </c>
      <c r="D1611" s="15">
        <f>DATE(cars[[#This Row],[year_1]],1,1)</f>
        <v>42005</v>
      </c>
      <c r="E1611" t="s">
        <v>38</v>
      </c>
      <c r="F1611" s="4">
        <v>210</v>
      </c>
      <c r="G1611">
        <v>4</v>
      </c>
      <c r="H1611" t="s">
        <v>77</v>
      </c>
      <c r="I1611" t="s">
        <v>30</v>
      </c>
      <c r="J1611">
        <v>2</v>
      </c>
      <c r="K1611" t="s">
        <v>66</v>
      </c>
      <c r="L1611" t="s">
        <v>21</v>
      </c>
      <c r="M1611" t="s">
        <v>67</v>
      </c>
      <c r="N1611">
        <v>33</v>
      </c>
      <c r="O1611">
        <v>25</v>
      </c>
      <c r="P1611">
        <v>873</v>
      </c>
      <c r="Q1611">
        <v>25885</v>
      </c>
    </row>
    <row r="1612" spans="1:17" x14ac:dyDescent="0.25">
      <c r="A1612" t="s">
        <v>220</v>
      </c>
      <c r="B1612" s="1" t="s">
        <v>523</v>
      </c>
      <c r="C1612">
        <v>2015</v>
      </c>
      <c r="D1612" s="15">
        <f>DATE(cars[[#This Row],[year_1]],1,1)</f>
        <v>42005</v>
      </c>
      <c r="E1612" t="s">
        <v>38</v>
      </c>
      <c r="F1612" s="4">
        <v>210</v>
      </c>
      <c r="G1612">
        <v>4</v>
      </c>
      <c r="H1612" t="s">
        <v>18</v>
      </c>
      <c r="I1612" t="s">
        <v>30</v>
      </c>
      <c r="J1612">
        <v>2</v>
      </c>
      <c r="K1612" t="s">
        <v>66</v>
      </c>
      <c r="L1612" t="s">
        <v>21</v>
      </c>
      <c r="M1612" t="s">
        <v>67</v>
      </c>
      <c r="N1612">
        <v>34</v>
      </c>
      <c r="O1612">
        <v>25</v>
      </c>
      <c r="P1612">
        <v>873</v>
      </c>
      <c r="Q1612">
        <v>27785</v>
      </c>
    </row>
    <row r="1613" spans="1:17" x14ac:dyDescent="0.25">
      <c r="A1613" t="s">
        <v>220</v>
      </c>
      <c r="B1613" s="1" t="s">
        <v>523</v>
      </c>
      <c r="C1613">
        <v>2016</v>
      </c>
      <c r="D1613" s="15">
        <f>DATE(cars[[#This Row],[year_1]],1,1)</f>
        <v>42370</v>
      </c>
      <c r="E1613" t="s">
        <v>38</v>
      </c>
      <c r="F1613" s="4">
        <v>210</v>
      </c>
      <c r="G1613">
        <v>4</v>
      </c>
      <c r="H1613" t="s">
        <v>77</v>
      </c>
      <c r="I1613" t="s">
        <v>30</v>
      </c>
      <c r="J1613">
        <v>2</v>
      </c>
      <c r="K1613" t="s">
        <v>66</v>
      </c>
      <c r="L1613" t="s">
        <v>21</v>
      </c>
      <c r="M1613" t="s">
        <v>67</v>
      </c>
      <c r="N1613">
        <v>33</v>
      </c>
      <c r="O1613">
        <v>25</v>
      </c>
      <c r="P1613">
        <v>873</v>
      </c>
      <c r="Q1613">
        <v>26095</v>
      </c>
    </row>
    <row r="1614" spans="1:17" x14ac:dyDescent="0.25">
      <c r="A1614" t="s">
        <v>220</v>
      </c>
      <c r="B1614" s="1" t="s">
        <v>523</v>
      </c>
      <c r="C1614">
        <v>2016</v>
      </c>
      <c r="D1614" s="15">
        <f>DATE(cars[[#This Row],[year_1]],1,1)</f>
        <v>42370</v>
      </c>
      <c r="E1614" t="s">
        <v>38</v>
      </c>
      <c r="F1614" s="4">
        <v>210</v>
      </c>
      <c r="G1614">
        <v>4</v>
      </c>
      <c r="H1614" t="s">
        <v>77</v>
      </c>
      <c r="I1614" t="s">
        <v>30</v>
      </c>
      <c r="J1614">
        <v>2</v>
      </c>
      <c r="K1614" t="s">
        <v>66</v>
      </c>
      <c r="L1614" t="s">
        <v>21</v>
      </c>
      <c r="M1614" t="s">
        <v>67</v>
      </c>
      <c r="N1614">
        <v>33</v>
      </c>
      <c r="O1614">
        <v>25</v>
      </c>
      <c r="P1614">
        <v>873</v>
      </c>
      <c r="Q1614">
        <v>29125</v>
      </c>
    </row>
    <row r="1615" spans="1:17" x14ac:dyDescent="0.25">
      <c r="A1615" t="s">
        <v>220</v>
      </c>
      <c r="B1615" s="1" t="s">
        <v>523</v>
      </c>
      <c r="C1615">
        <v>2016</v>
      </c>
      <c r="D1615" s="15">
        <f>DATE(cars[[#This Row],[year_1]],1,1)</f>
        <v>42370</v>
      </c>
      <c r="E1615" t="s">
        <v>38</v>
      </c>
      <c r="F1615" s="4">
        <v>210</v>
      </c>
      <c r="G1615">
        <v>4</v>
      </c>
      <c r="H1615" t="s">
        <v>18</v>
      </c>
      <c r="I1615" t="s">
        <v>30</v>
      </c>
      <c r="J1615">
        <v>2</v>
      </c>
      <c r="K1615" t="s">
        <v>66</v>
      </c>
      <c r="L1615" t="s">
        <v>21</v>
      </c>
      <c r="M1615" t="s">
        <v>67</v>
      </c>
      <c r="N1615">
        <v>34</v>
      </c>
      <c r="O1615">
        <v>25</v>
      </c>
      <c r="P1615">
        <v>873</v>
      </c>
      <c r="Q1615">
        <v>24995</v>
      </c>
    </row>
    <row r="1616" spans="1:17" x14ac:dyDescent="0.25">
      <c r="A1616" t="s">
        <v>220</v>
      </c>
      <c r="B1616" s="1" t="s">
        <v>523</v>
      </c>
      <c r="C1616">
        <v>2016</v>
      </c>
      <c r="D1616" s="15">
        <f>DATE(cars[[#This Row],[year_1]],1,1)</f>
        <v>42370</v>
      </c>
      <c r="E1616" t="s">
        <v>38</v>
      </c>
      <c r="F1616" s="4">
        <v>210</v>
      </c>
      <c r="G1616">
        <v>4</v>
      </c>
      <c r="H1616" t="s">
        <v>18</v>
      </c>
      <c r="I1616" t="s">
        <v>30</v>
      </c>
      <c r="J1616">
        <v>2</v>
      </c>
      <c r="K1616" t="s">
        <v>66</v>
      </c>
      <c r="L1616" t="s">
        <v>21</v>
      </c>
      <c r="M1616" t="s">
        <v>67</v>
      </c>
      <c r="N1616">
        <v>34</v>
      </c>
      <c r="O1616">
        <v>25</v>
      </c>
      <c r="P1616">
        <v>873</v>
      </c>
      <c r="Q1616">
        <v>28025</v>
      </c>
    </row>
    <row r="1617" spans="1:17" x14ac:dyDescent="0.25">
      <c r="A1617" t="s">
        <v>47</v>
      </c>
      <c r="B1617" s="1" t="s">
        <v>592</v>
      </c>
      <c r="C1617">
        <v>2015</v>
      </c>
      <c r="D1617" s="15">
        <f>DATE(cars[[#This Row],[year_1]],1,1)</f>
        <v>42005</v>
      </c>
      <c r="E1617" t="s">
        <v>17</v>
      </c>
      <c r="F1617" s="4">
        <v>211</v>
      </c>
      <c r="G1617">
        <v>4</v>
      </c>
      <c r="H1617" t="s">
        <v>33</v>
      </c>
      <c r="I1617" t="s">
        <v>34</v>
      </c>
      <c r="J1617">
        <v>4</v>
      </c>
      <c r="K1617" t="s">
        <v>593</v>
      </c>
      <c r="L1617" t="s">
        <v>21</v>
      </c>
      <c r="M1617" t="s">
        <v>54</v>
      </c>
      <c r="N1617">
        <v>29</v>
      </c>
      <c r="O1617">
        <v>25</v>
      </c>
      <c r="P1617">
        <v>2009</v>
      </c>
      <c r="Q1617">
        <v>30020</v>
      </c>
    </row>
    <row r="1618" spans="1:17" x14ac:dyDescent="0.25">
      <c r="A1618" t="s">
        <v>47</v>
      </c>
      <c r="B1618" s="1" t="s">
        <v>592</v>
      </c>
      <c r="C1618">
        <v>2016</v>
      </c>
      <c r="D1618" s="15">
        <f>DATE(cars[[#This Row],[year_1]],1,1)</f>
        <v>42370</v>
      </c>
      <c r="E1618" t="s">
        <v>17</v>
      </c>
      <c r="F1618" s="4">
        <v>211</v>
      </c>
      <c r="G1618">
        <v>4</v>
      </c>
      <c r="H1618" t="s">
        <v>18</v>
      </c>
      <c r="I1618" t="s">
        <v>30</v>
      </c>
      <c r="J1618">
        <v>4</v>
      </c>
      <c r="K1618" t="s">
        <v>593</v>
      </c>
      <c r="L1618" t="s">
        <v>21</v>
      </c>
      <c r="M1618" t="s">
        <v>54</v>
      </c>
      <c r="N1618">
        <v>31</v>
      </c>
      <c r="O1618">
        <v>25</v>
      </c>
      <c r="P1618">
        <v>2009</v>
      </c>
      <c r="Q1618">
        <v>28020</v>
      </c>
    </row>
    <row r="1619" spans="1:17" x14ac:dyDescent="0.25">
      <c r="A1619" t="s">
        <v>47</v>
      </c>
      <c r="B1619" s="1" t="s">
        <v>592</v>
      </c>
      <c r="C1619">
        <v>2017</v>
      </c>
      <c r="D1619" s="15">
        <f>DATE(cars[[#This Row],[year_1]],1,1)</f>
        <v>42736</v>
      </c>
      <c r="E1619" t="s">
        <v>17</v>
      </c>
      <c r="F1619" s="4">
        <v>211</v>
      </c>
      <c r="G1619">
        <v>4</v>
      </c>
      <c r="H1619" t="s">
        <v>33</v>
      </c>
      <c r="I1619" t="s">
        <v>34</v>
      </c>
      <c r="J1619">
        <v>4</v>
      </c>
      <c r="K1619" t="s">
        <v>593</v>
      </c>
      <c r="L1619" t="s">
        <v>21</v>
      </c>
      <c r="M1619" t="s">
        <v>54</v>
      </c>
      <c r="N1619">
        <v>29</v>
      </c>
      <c r="O1619">
        <v>25</v>
      </c>
      <c r="P1619">
        <v>2009</v>
      </c>
      <c r="Q1619">
        <v>30020</v>
      </c>
    </row>
    <row r="1620" spans="1:17" x14ac:dyDescent="0.25">
      <c r="A1620" t="s">
        <v>47</v>
      </c>
      <c r="B1620" s="1" t="s">
        <v>592</v>
      </c>
      <c r="C1620">
        <v>2015</v>
      </c>
      <c r="D1620" s="15">
        <f>DATE(cars[[#This Row],[year_1]],1,1)</f>
        <v>42005</v>
      </c>
      <c r="E1620" t="s">
        <v>17</v>
      </c>
      <c r="F1620" s="4">
        <v>215</v>
      </c>
      <c r="G1620">
        <v>4</v>
      </c>
      <c r="H1620" t="s">
        <v>18</v>
      </c>
      <c r="I1620" t="s">
        <v>30</v>
      </c>
      <c r="J1620">
        <v>4</v>
      </c>
      <c r="K1620" t="s">
        <v>593</v>
      </c>
      <c r="L1620" t="s">
        <v>21</v>
      </c>
      <c r="M1620" t="s">
        <v>54</v>
      </c>
      <c r="N1620">
        <v>31</v>
      </c>
      <c r="O1620">
        <v>25</v>
      </c>
      <c r="P1620">
        <v>2009</v>
      </c>
      <c r="Q1620">
        <v>28020</v>
      </c>
    </row>
    <row r="1621" spans="1:17" x14ac:dyDescent="0.25">
      <c r="A1621" t="s">
        <v>47</v>
      </c>
      <c r="B1621" s="1" t="s">
        <v>592</v>
      </c>
      <c r="C1621">
        <v>2016</v>
      </c>
      <c r="D1621" s="15">
        <f>DATE(cars[[#This Row],[year_1]],1,1)</f>
        <v>42370</v>
      </c>
      <c r="E1621" t="s">
        <v>17</v>
      </c>
      <c r="F1621" s="4">
        <v>215</v>
      </c>
      <c r="G1621">
        <v>4</v>
      </c>
      <c r="H1621" t="s">
        <v>33</v>
      </c>
      <c r="I1621" t="s">
        <v>34</v>
      </c>
      <c r="J1621">
        <v>4</v>
      </c>
      <c r="K1621" t="s">
        <v>593</v>
      </c>
      <c r="L1621" t="s">
        <v>21</v>
      </c>
      <c r="M1621" t="s">
        <v>54</v>
      </c>
      <c r="N1621">
        <v>29</v>
      </c>
      <c r="O1621">
        <v>25</v>
      </c>
      <c r="P1621">
        <v>2009</v>
      </c>
      <c r="Q1621">
        <v>30020</v>
      </c>
    </row>
    <row r="1622" spans="1:17" x14ac:dyDescent="0.25">
      <c r="A1622" t="s">
        <v>28</v>
      </c>
      <c r="B1622" s="1" t="s">
        <v>136</v>
      </c>
      <c r="C1622">
        <v>2015</v>
      </c>
      <c r="D1622" s="15">
        <f>DATE(cars[[#This Row],[year_1]],1,1)</f>
        <v>42005</v>
      </c>
      <c r="E1622" t="s">
        <v>38</v>
      </c>
      <c r="F1622" s="4">
        <v>220</v>
      </c>
      <c r="G1622">
        <v>4</v>
      </c>
      <c r="H1622" t="s">
        <v>33</v>
      </c>
      <c r="I1622" t="s">
        <v>30</v>
      </c>
      <c r="J1622">
        <v>4</v>
      </c>
      <c r="K1622" t="s">
        <v>27</v>
      </c>
      <c r="L1622" t="s">
        <v>31</v>
      </c>
      <c r="M1622" t="s">
        <v>32</v>
      </c>
      <c r="N1622">
        <v>33</v>
      </c>
      <c r="O1622">
        <v>25</v>
      </c>
      <c r="P1622">
        <v>3105</v>
      </c>
      <c r="Q1622">
        <v>44800</v>
      </c>
    </row>
    <row r="1623" spans="1:17" x14ac:dyDescent="0.25">
      <c r="A1623" t="s">
        <v>28</v>
      </c>
      <c r="B1623" s="1" t="s">
        <v>136</v>
      </c>
      <c r="C1623">
        <v>2015</v>
      </c>
      <c r="D1623" s="15">
        <f>DATE(cars[[#This Row],[year_1]],1,1)</f>
        <v>42005</v>
      </c>
      <c r="E1623" t="s">
        <v>38</v>
      </c>
      <c r="F1623" s="4">
        <v>220</v>
      </c>
      <c r="G1623">
        <v>4</v>
      </c>
      <c r="H1623" t="s">
        <v>33</v>
      </c>
      <c r="I1623" t="s">
        <v>30</v>
      </c>
      <c r="J1623">
        <v>4</v>
      </c>
      <c r="K1623" t="s">
        <v>27</v>
      </c>
      <c r="L1623" t="s">
        <v>31</v>
      </c>
      <c r="M1623" t="s">
        <v>32</v>
      </c>
      <c r="N1623">
        <v>33</v>
      </c>
      <c r="O1623">
        <v>25</v>
      </c>
      <c r="P1623">
        <v>3105</v>
      </c>
      <c r="Q1623">
        <v>48350</v>
      </c>
    </row>
    <row r="1624" spans="1:17" x14ac:dyDescent="0.25">
      <c r="A1624" t="s">
        <v>28</v>
      </c>
      <c r="B1624" s="1" t="s">
        <v>132</v>
      </c>
      <c r="C1624">
        <v>2017</v>
      </c>
      <c r="D1624" s="15">
        <f>DATE(cars[[#This Row],[year_1]],1,1)</f>
        <v>42736</v>
      </c>
      <c r="E1624" t="s">
        <v>38</v>
      </c>
      <c r="F1624" s="4">
        <v>220</v>
      </c>
      <c r="G1624">
        <v>4</v>
      </c>
      <c r="H1624" t="s">
        <v>77</v>
      </c>
      <c r="I1624" t="s">
        <v>34</v>
      </c>
      <c r="J1624">
        <v>2</v>
      </c>
      <c r="K1624" t="s">
        <v>27</v>
      </c>
      <c r="L1624" t="s">
        <v>21</v>
      </c>
      <c r="M1624" t="s">
        <v>25</v>
      </c>
      <c r="N1624">
        <v>34</v>
      </c>
      <c r="O1624">
        <v>25</v>
      </c>
      <c r="P1624">
        <v>3105</v>
      </c>
      <c r="Q1624">
        <v>40300</v>
      </c>
    </row>
    <row r="1625" spans="1:17" x14ac:dyDescent="0.25">
      <c r="A1625" t="s">
        <v>28</v>
      </c>
      <c r="B1625" s="1" t="s">
        <v>132</v>
      </c>
      <c r="C1625">
        <v>2017</v>
      </c>
      <c r="D1625" s="15">
        <f>DATE(cars[[#This Row],[year_1]],1,1)</f>
        <v>42736</v>
      </c>
      <c r="E1625" t="s">
        <v>38</v>
      </c>
      <c r="F1625" s="4">
        <v>220</v>
      </c>
      <c r="G1625">
        <v>4</v>
      </c>
      <c r="H1625" t="s">
        <v>77</v>
      </c>
      <c r="I1625" t="s">
        <v>34</v>
      </c>
      <c r="J1625">
        <v>2</v>
      </c>
      <c r="K1625" t="s">
        <v>27</v>
      </c>
      <c r="L1625" t="s">
        <v>21</v>
      </c>
      <c r="M1625" t="s">
        <v>25</v>
      </c>
      <c r="N1625">
        <v>34</v>
      </c>
      <c r="O1625">
        <v>25</v>
      </c>
      <c r="P1625">
        <v>3105</v>
      </c>
      <c r="Q1625">
        <v>49250</v>
      </c>
    </row>
    <row r="1626" spans="1:17" x14ac:dyDescent="0.25">
      <c r="A1626" t="s">
        <v>28</v>
      </c>
      <c r="B1626" s="1" t="s">
        <v>132</v>
      </c>
      <c r="C1626">
        <v>2017</v>
      </c>
      <c r="D1626" s="15">
        <f>DATE(cars[[#This Row],[year_1]],1,1)</f>
        <v>42736</v>
      </c>
      <c r="E1626" t="s">
        <v>38</v>
      </c>
      <c r="F1626" s="4">
        <v>220</v>
      </c>
      <c r="G1626">
        <v>4</v>
      </c>
      <c r="H1626" t="s">
        <v>77</v>
      </c>
      <c r="I1626" t="s">
        <v>34</v>
      </c>
      <c r="J1626">
        <v>2</v>
      </c>
      <c r="K1626" t="s">
        <v>27</v>
      </c>
      <c r="L1626" t="s">
        <v>21</v>
      </c>
      <c r="M1626" t="s">
        <v>25</v>
      </c>
      <c r="N1626">
        <v>34</v>
      </c>
      <c r="O1626">
        <v>25</v>
      </c>
      <c r="P1626">
        <v>3105</v>
      </c>
      <c r="Q1626">
        <v>43550</v>
      </c>
    </row>
    <row r="1627" spans="1:17" x14ac:dyDescent="0.25">
      <c r="A1627" t="s">
        <v>220</v>
      </c>
      <c r="B1627" s="1" t="s">
        <v>523</v>
      </c>
      <c r="C1627">
        <v>2015</v>
      </c>
      <c r="D1627" s="15">
        <f>DATE(cars[[#This Row],[year_1]],1,1)</f>
        <v>42005</v>
      </c>
      <c r="E1627" t="s">
        <v>38</v>
      </c>
      <c r="F1627" s="4">
        <v>220</v>
      </c>
      <c r="G1627">
        <v>4</v>
      </c>
      <c r="H1627" t="s">
        <v>77</v>
      </c>
      <c r="I1627" t="s">
        <v>30</v>
      </c>
      <c r="J1627">
        <v>4</v>
      </c>
      <c r="K1627" t="s">
        <v>66</v>
      </c>
      <c r="L1627" t="s">
        <v>21</v>
      </c>
      <c r="M1627" t="s">
        <v>54</v>
      </c>
      <c r="N1627">
        <v>33</v>
      </c>
      <c r="O1627">
        <v>25</v>
      </c>
      <c r="P1627">
        <v>873</v>
      </c>
      <c r="Q1627">
        <v>32640</v>
      </c>
    </row>
    <row r="1628" spans="1:17" x14ac:dyDescent="0.25">
      <c r="A1628" t="s">
        <v>220</v>
      </c>
      <c r="B1628" s="1" t="s">
        <v>523</v>
      </c>
      <c r="C1628">
        <v>2015</v>
      </c>
      <c r="D1628" s="15">
        <f>DATE(cars[[#This Row],[year_1]],1,1)</f>
        <v>42005</v>
      </c>
      <c r="E1628" t="s">
        <v>38</v>
      </c>
      <c r="F1628" s="4">
        <v>220</v>
      </c>
      <c r="G1628">
        <v>4</v>
      </c>
      <c r="H1628" t="s">
        <v>18</v>
      </c>
      <c r="I1628" t="s">
        <v>30</v>
      </c>
      <c r="J1628">
        <v>4</v>
      </c>
      <c r="K1628" t="s">
        <v>66</v>
      </c>
      <c r="L1628" t="s">
        <v>21</v>
      </c>
      <c r="M1628" t="s">
        <v>54</v>
      </c>
      <c r="N1628">
        <v>34</v>
      </c>
      <c r="O1628">
        <v>25</v>
      </c>
      <c r="P1628">
        <v>873</v>
      </c>
      <c r="Q1628">
        <v>29880</v>
      </c>
    </row>
    <row r="1629" spans="1:17" x14ac:dyDescent="0.25">
      <c r="A1629" t="s">
        <v>220</v>
      </c>
      <c r="B1629" s="1" t="s">
        <v>523</v>
      </c>
      <c r="C1629">
        <v>2015</v>
      </c>
      <c r="D1629" s="15">
        <f>DATE(cars[[#This Row],[year_1]],1,1)</f>
        <v>42005</v>
      </c>
      <c r="E1629" t="s">
        <v>38</v>
      </c>
      <c r="F1629" s="4">
        <v>220</v>
      </c>
      <c r="G1629">
        <v>4</v>
      </c>
      <c r="H1629" t="s">
        <v>77</v>
      </c>
      <c r="I1629" t="s">
        <v>30</v>
      </c>
      <c r="J1629">
        <v>4</v>
      </c>
      <c r="K1629" t="s">
        <v>66</v>
      </c>
      <c r="L1629" t="s">
        <v>21</v>
      </c>
      <c r="M1629" t="s">
        <v>54</v>
      </c>
      <c r="N1629">
        <v>33</v>
      </c>
      <c r="O1629">
        <v>25</v>
      </c>
      <c r="P1629">
        <v>873</v>
      </c>
      <c r="Q1629">
        <v>30980</v>
      </c>
    </row>
    <row r="1630" spans="1:17" x14ac:dyDescent="0.25">
      <c r="A1630" t="s">
        <v>220</v>
      </c>
      <c r="B1630" s="1" t="s">
        <v>523</v>
      </c>
      <c r="C1630">
        <v>2015</v>
      </c>
      <c r="D1630" s="15">
        <f>DATE(cars[[#This Row],[year_1]],1,1)</f>
        <v>42005</v>
      </c>
      <c r="E1630" t="s">
        <v>38</v>
      </c>
      <c r="F1630" s="4">
        <v>220</v>
      </c>
      <c r="G1630">
        <v>4</v>
      </c>
      <c r="H1630" t="s">
        <v>77</v>
      </c>
      <c r="I1630" t="s">
        <v>30</v>
      </c>
      <c r="J1630">
        <v>4</v>
      </c>
      <c r="K1630" t="s">
        <v>66</v>
      </c>
      <c r="L1630" t="s">
        <v>21</v>
      </c>
      <c r="M1630" t="s">
        <v>54</v>
      </c>
      <c r="N1630">
        <v>33</v>
      </c>
      <c r="O1630">
        <v>25</v>
      </c>
      <c r="P1630">
        <v>873</v>
      </c>
      <c r="Q1630">
        <v>27980</v>
      </c>
    </row>
    <row r="1631" spans="1:17" x14ac:dyDescent="0.25">
      <c r="A1631" t="s">
        <v>220</v>
      </c>
      <c r="B1631" s="1" t="s">
        <v>523</v>
      </c>
      <c r="C1631">
        <v>2015</v>
      </c>
      <c r="D1631" s="15">
        <f>DATE(cars[[#This Row],[year_1]],1,1)</f>
        <v>42005</v>
      </c>
      <c r="E1631" t="s">
        <v>38</v>
      </c>
      <c r="F1631" s="4">
        <v>220</v>
      </c>
      <c r="G1631">
        <v>4</v>
      </c>
      <c r="H1631" t="s">
        <v>18</v>
      </c>
      <c r="I1631" t="s">
        <v>30</v>
      </c>
      <c r="J1631">
        <v>4</v>
      </c>
      <c r="K1631" t="s">
        <v>66</v>
      </c>
      <c r="L1631" t="s">
        <v>21</v>
      </c>
      <c r="M1631" t="s">
        <v>54</v>
      </c>
      <c r="N1631">
        <v>34</v>
      </c>
      <c r="O1631">
        <v>25</v>
      </c>
      <c r="P1631">
        <v>873</v>
      </c>
      <c r="Q1631">
        <v>31540</v>
      </c>
    </row>
    <row r="1632" spans="1:17" x14ac:dyDescent="0.25">
      <c r="A1632" t="s">
        <v>220</v>
      </c>
      <c r="B1632" s="1" t="s">
        <v>523</v>
      </c>
      <c r="C1632">
        <v>2015</v>
      </c>
      <c r="D1632" s="15">
        <f>DATE(cars[[#This Row],[year_1]],1,1)</f>
        <v>42005</v>
      </c>
      <c r="E1632" t="s">
        <v>38</v>
      </c>
      <c r="F1632" s="4">
        <v>220</v>
      </c>
      <c r="G1632">
        <v>4</v>
      </c>
      <c r="H1632" t="s">
        <v>18</v>
      </c>
      <c r="I1632" t="s">
        <v>30</v>
      </c>
      <c r="J1632">
        <v>4</v>
      </c>
      <c r="K1632" t="s">
        <v>66</v>
      </c>
      <c r="L1632" t="s">
        <v>21</v>
      </c>
      <c r="M1632" t="s">
        <v>54</v>
      </c>
      <c r="N1632">
        <v>34</v>
      </c>
      <c r="O1632">
        <v>25</v>
      </c>
      <c r="P1632">
        <v>873</v>
      </c>
      <c r="Q1632">
        <v>26880</v>
      </c>
    </row>
    <row r="1633" spans="1:17" x14ac:dyDescent="0.25">
      <c r="A1633" t="s">
        <v>220</v>
      </c>
      <c r="B1633" s="1" t="s">
        <v>523</v>
      </c>
      <c r="C1633">
        <v>2016</v>
      </c>
      <c r="D1633" s="15">
        <f>DATE(cars[[#This Row],[year_1]],1,1)</f>
        <v>42370</v>
      </c>
      <c r="E1633" t="s">
        <v>38</v>
      </c>
      <c r="F1633" s="4">
        <v>220</v>
      </c>
      <c r="G1633">
        <v>4</v>
      </c>
      <c r="H1633" t="s">
        <v>77</v>
      </c>
      <c r="I1633" t="s">
        <v>30</v>
      </c>
      <c r="J1633">
        <v>4</v>
      </c>
      <c r="K1633" t="s">
        <v>66</v>
      </c>
      <c r="L1633" t="s">
        <v>21</v>
      </c>
      <c r="M1633" t="s">
        <v>54</v>
      </c>
      <c r="N1633">
        <v>33</v>
      </c>
      <c r="O1633">
        <v>25</v>
      </c>
      <c r="P1633">
        <v>873</v>
      </c>
      <c r="Q1633">
        <v>31220</v>
      </c>
    </row>
    <row r="1634" spans="1:17" x14ac:dyDescent="0.25">
      <c r="A1634" t="s">
        <v>220</v>
      </c>
      <c r="B1634" s="1" t="s">
        <v>523</v>
      </c>
      <c r="C1634">
        <v>2016</v>
      </c>
      <c r="D1634" s="15">
        <f>DATE(cars[[#This Row],[year_1]],1,1)</f>
        <v>42370</v>
      </c>
      <c r="E1634" t="s">
        <v>38</v>
      </c>
      <c r="F1634" s="4">
        <v>220</v>
      </c>
      <c r="G1634">
        <v>4</v>
      </c>
      <c r="H1634" t="s">
        <v>18</v>
      </c>
      <c r="I1634" t="s">
        <v>30</v>
      </c>
      <c r="J1634">
        <v>4</v>
      </c>
      <c r="K1634" t="s">
        <v>66</v>
      </c>
      <c r="L1634" t="s">
        <v>21</v>
      </c>
      <c r="M1634" t="s">
        <v>54</v>
      </c>
      <c r="N1634">
        <v>34</v>
      </c>
      <c r="O1634">
        <v>25</v>
      </c>
      <c r="P1634">
        <v>873</v>
      </c>
      <c r="Q1634">
        <v>27090</v>
      </c>
    </row>
    <row r="1635" spans="1:17" x14ac:dyDescent="0.25">
      <c r="A1635" t="s">
        <v>220</v>
      </c>
      <c r="B1635" s="1" t="s">
        <v>523</v>
      </c>
      <c r="C1635">
        <v>2016</v>
      </c>
      <c r="D1635" s="15">
        <f>DATE(cars[[#This Row],[year_1]],1,1)</f>
        <v>42370</v>
      </c>
      <c r="E1635" t="s">
        <v>38</v>
      </c>
      <c r="F1635" s="4">
        <v>220</v>
      </c>
      <c r="G1635">
        <v>4</v>
      </c>
      <c r="H1635" t="s">
        <v>18</v>
      </c>
      <c r="I1635" t="s">
        <v>30</v>
      </c>
      <c r="J1635">
        <v>4</v>
      </c>
      <c r="K1635" t="s">
        <v>66</v>
      </c>
      <c r="L1635" t="s">
        <v>21</v>
      </c>
      <c r="M1635" t="s">
        <v>54</v>
      </c>
      <c r="N1635">
        <v>34</v>
      </c>
      <c r="O1635">
        <v>25</v>
      </c>
      <c r="P1635">
        <v>873</v>
      </c>
      <c r="Q1635">
        <v>31630</v>
      </c>
    </row>
    <row r="1636" spans="1:17" x14ac:dyDescent="0.25">
      <c r="A1636" t="s">
        <v>220</v>
      </c>
      <c r="B1636" s="1" t="s">
        <v>523</v>
      </c>
      <c r="C1636">
        <v>2016</v>
      </c>
      <c r="D1636" s="15">
        <f>DATE(cars[[#This Row],[year_1]],1,1)</f>
        <v>42370</v>
      </c>
      <c r="E1636" t="s">
        <v>38</v>
      </c>
      <c r="F1636" s="4">
        <v>220</v>
      </c>
      <c r="G1636">
        <v>4</v>
      </c>
      <c r="H1636" t="s">
        <v>77</v>
      </c>
      <c r="I1636" t="s">
        <v>30</v>
      </c>
      <c r="J1636">
        <v>4</v>
      </c>
      <c r="K1636" t="s">
        <v>66</v>
      </c>
      <c r="L1636" t="s">
        <v>21</v>
      </c>
      <c r="M1636" t="s">
        <v>54</v>
      </c>
      <c r="N1636">
        <v>33</v>
      </c>
      <c r="O1636">
        <v>25</v>
      </c>
      <c r="P1636">
        <v>873</v>
      </c>
      <c r="Q1636">
        <v>32730</v>
      </c>
    </row>
    <row r="1637" spans="1:17" x14ac:dyDescent="0.25">
      <c r="A1637" t="s">
        <v>220</v>
      </c>
      <c r="B1637" s="1" t="s">
        <v>523</v>
      </c>
      <c r="C1637">
        <v>2016</v>
      </c>
      <c r="D1637" s="15">
        <f>DATE(cars[[#This Row],[year_1]],1,1)</f>
        <v>42370</v>
      </c>
      <c r="E1637" t="s">
        <v>38</v>
      </c>
      <c r="F1637" s="4">
        <v>220</v>
      </c>
      <c r="G1637">
        <v>4</v>
      </c>
      <c r="H1637" t="s">
        <v>18</v>
      </c>
      <c r="I1637" t="s">
        <v>30</v>
      </c>
      <c r="J1637">
        <v>4</v>
      </c>
      <c r="K1637" t="s">
        <v>66</v>
      </c>
      <c r="L1637" t="s">
        <v>21</v>
      </c>
      <c r="M1637" t="s">
        <v>54</v>
      </c>
      <c r="N1637">
        <v>34</v>
      </c>
      <c r="O1637">
        <v>25</v>
      </c>
      <c r="P1637">
        <v>873</v>
      </c>
      <c r="Q1637">
        <v>30120</v>
      </c>
    </row>
    <row r="1638" spans="1:17" x14ac:dyDescent="0.25">
      <c r="A1638" t="s">
        <v>220</v>
      </c>
      <c r="B1638" s="1" t="s">
        <v>523</v>
      </c>
      <c r="C1638">
        <v>2016</v>
      </c>
      <c r="D1638" s="15">
        <f>DATE(cars[[#This Row],[year_1]],1,1)</f>
        <v>42370</v>
      </c>
      <c r="E1638" t="s">
        <v>38</v>
      </c>
      <c r="F1638" s="4">
        <v>220</v>
      </c>
      <c r="G1638">
        <v>4</v>
      </c>
      <c r="H1638" t="s">
        <v>77</v>
      </c>
      <c r="I1638" t="s">
        <v>30</v>
      </c>
      <c r="J1638">
        <v>4</v>
      </c>
      <c r="K1638" t="s">
        <v>66</v>
      </c>
      <c r="L1638" t="s">
        <v>21</v>
      </c>
      <c r="M1638" t="s">
        <v>54</v>
      </c>
      <c r="N1638">
        <v>33</v>
      </c>
      <c r="O1638">
        <v>25</v>
      </c>
      <c r="P1638">
        <v>873</v>
      </c>
      <c r="Q1638">
        <v>28190</v>
      </c>
    </row>
    <row r="1639" spans="1:17" x14ac:dyDescent="0.25">
      <c r="A1639" t="s">
        <v>220</v>
      </c>
      <c r="B1639" s="1" t="s">
        <v>523</v>
      </c>
      <c r="C1639">
        <v>2015</v>
      </c>
      <c r="D1639" s="15">
        <f>DATE(cars[[#This Row],[year_1]],1,1)</f>
        <v>42005</v>
      </c>
      <c r="E1639" t="s">
        <v>38</v>
      </c>
      <c r="F1639" s="4">
        <v>220</v>
      </c>
      <c r="G1639">
        <v>4</v>
      </c>
      <c r="H1639" t="s">
        <v>18</v>
      </c>
      <c r="I1639" t="s">
        <v>30</v>
      </c>
      <c r="J1639">
        <v>2</v>
      </c>
      <c r="K1639" t="s">
        <v>66</v>
      </c>
      <c r="L1639" t="s">
        <v>21</v>
      </c>
      <c r="M1639" t="s">
        <v>67</v>
      </c>
      <c r="N1639">
        <v>34</v>
      </c>
      <c r="O1639">
        <v>25</v>
      </c>
      <c r="P1639">
        <v>873</v>
      </c>
      <c r="Q1639">
        <v>29280</v>
      </c>
    </row>
    <row r="1640" spans="1:17" x14ac:dyDescent="0.25">
      <c r="A1640" t="s">
        <v>220</v>
      </c>
      <c r="B1640" s="1" t="s">
        <v>523</v>
      </c>
      <c r="C1640">
        <v>2015</v>
      </c>
      <c r="D1640" s="15">
        <f>DATE(cars[[#This Row],[year_1]],1,1)</f>
        <v>42005</v>
      </c>
      <c r="E1640" t="s">
        <v>38</v>
      </c>
      <c r="F1640" s="4">
        <v>220</v>
      </c>
      <c r="G1640">
        <v>4</v>
      </c>
      <c r="H1640" t="s">
        <v>18</v>
      </c>
      <c r="I1640" t="s">
        <v>30</v>
      </c>
      <c r="J1640">
        <v>2</v>
      </c>
      <c r="K1640" t="s">
        <v>66</v>
      </c>
      <c r="L1640" t="s">
        <v>21</v>
      </c>
      <c r="M1640" t="s">
        <v>67</v>
      </c>
      <c r="N1640">
        <v>34</v>
      </c>
      <c r="O1640">
        <v>25</v>
      </c>
      <c r="P1640">
        <v>873</v>
      </c>
      <c r="Q1640">
        <v>26280</v>
      </c>
    </row>
    <row r="1641" spans="1:17" x14ac:dyDescent="0.25">
      <c r="A1641" t="s">
        <v>220</v>
      </c>
      <c r="B1641" s="1" t="s">
        <v>523</v>
      </c>
      <c r="C1641">
        <v>2015</v>
      </c>
      <c r="D1641" s="15">
        <f>DATE(cars[[#This Row],[year_1]],1,1)</f>
        <v>42005</v>
      </c>
      <c r="E1641" t="s">
        <v>38</v>
      </c>
      <c r="F1641" s="4">
        <v>220</v>
      </c>
      <c r="G1641">
        <v>4</v>
      </c>
      <c r="H1641" t="s">
        <v>77</v>
      </c>
      <c r="I1641" t="s">
        <v>30</v>
      </c>
      <c r="J1641">
        <v>2</v>
      </c>
      <c r="K1641" t="s">
        <v>66</v>
      </c>
      <c r="L1641" t="s">
        <v>21</v>
      </c>
      <c r="M1641" t="s">
        <v>67</v>
      </c>
      <c r="N1641">
        <v>33</v>
      </c>
      <c r="O1641">
        <v>25</v>
      </c>
      <c r="P1641">
        <v>873</v>
      </c>
      <c r="Q1641">
        <v>30380</v>
      </c>
    </row>
    <row r="1642" spans="1:17" x14ac:dyDescent="0.25">
      <c r="A1642" t="s">
        <v>220</v>
      </c>
      <c r="B1642" s="1" t="s">
        <v>523</v>
      </c>
      <c r="C1642">
        <v>2015</v>
      </c>
      <c r="D1642" s="15">
        <f>DATE(cars[[#This Row],[year_1]],1,1)</f>
        <v>42005</v>
      </c>
      <c r="E1642" t="s">
        <v>38</v>
      </c>
      <c r="F1642" s="4">
        <v>220</v>
      </c>
      <c r="G1642">
        <v>4</v>
      </c>
      <c r="H1642" t="s">
        <v>77</v>
      </c>
      <c r="I1642" t="s">
        <v>30</v>
      </c>
      <c r="J1642">
        <v>2</v>
      </c>
      <c r="K1642" t="s">
        <v>66</v>
      </c>
      <c r="L1642" t="s">
        <v>21</v>
      </c>
      <c r="M1642" t="s">
        <v>67</v>
      </c>
      <c r="N1642">
        <v>33</v>
      </c>
      <c r="O1642">
        <v>25</v>
      </c>
      <c r="P1642">
        <v>873</v>
      </c>
      <c r="Q1642">
        <v>27380</v>
      </c>
    </row>
    <row r="1643" spans="1:17" x14ac:dyDescent="0.25">
      <c r="A1643" t="s">
        <v>220</v>
      </c>
      <c r="B1643" s="1" t="s">
        <v>523</v>
      </c>
      <c r="C1643">
        <v>2016</v>
      </c>
      <c r="D1643" s="15">
        <f>DATE(cars[[#This Row],[year_1]],1,1)</f>
        <v>42370</v>
      </c>
      <c r="E1643" t="s">
        <v>38</v>
      </c>
      <c r="F1643" s="4">
        <v>220</v>
      </c>
      <c r="G1643">
        <v>4</v>
      </c>
      <c r="H1643" t="s">
        <v>77</v>
      </c>
      <c r="I1643" t="s">
        <v>30</v>
      </c>
      <c r="J1643">
        <v>2</v>
      </c>
      <c r="K1643" t="s">
        <v>66</v>
      </c>
      <c r="L1643" t="s">
        <v>21</v>
      </c>
      <c r="M1643" t="s">
        <v>67</v>
      </c>
      <c r="N1643">
        <v>33</v>
      </c>
      <c r="O1643">
        <v>25</v>
      </c>
      <c r="P1643">
        <v>873</v>
      </c>
      <c r="Q1643">
        <v>30620</v>
      </c>
    </row>
    <row r="1644" spans="1:17" x14ac:dyDescent="0.25">
      <c r="A1644" t="s">
        <v>220</v>
      </c>
      <c r="B1644" s="1" t="s">
        <v>523</v>
      </c>
      <c r="C1644">
        <v>2016</v>
      </c>
      <c r="D1644" s="15">
        <f>DATE(cars[[#This Row],[year_1]],1,1)</f>
        <v>42370</v>
      </c>
      <c r="E1644" t="s">
        <v>38</v>
      </c>
      <c r="F1644" s="4">
        <v>220</v>
      </c>
      <c r="G1644">
        <v>4</v>
      </c>
      <c r="H1644" t="s">
        <v>77</v>
      </c>
      <c r="I1644" t="s">
        <v>30</v>
      </c>
      <c r="J1644">
        <v>2</v>
      </c>
      <c r="K1644" t="s">
        <v>66</v>
      </c>
      <c r="L1644" t="s">
        <v>21</v>
      </c>
      <c r="M1644" t="s">
        <v>67</v>
      </c>
      <c r="N1644">
        <v>33</v>
      </c>
      <c r="O1644">
        <v>25</v>
      </c>
      <c r="P1644">
        <v>873</v>
      </c>
      <c r="Q1644">
        <v>27590</v>
      </c>
    </row>
    <row r="1645" spans="1:17" x14ac:dyDescent="0.25">
      <c r="A1645" t="s">
        <v>220</v>
      </c>
      <c r="B1645" s="1" t="s">
        <v>523</v>
      </c>
      <c r="C1645">
        <v>2016</v>
      </c>
      <c r="D1645" s="15">
        <f>DATE(cars[[#This Row],[year_1]],1,1)</f>
        <v>42370</v>
      </c>
      <c r="E1645" t="s">
        <v>38</v>
      </c>
      <c r="F1645" s="4">
        <v>220</v>
      </c>
      <c r="G1645">
        <v>4</v>
      </c>
      <c r="H1645" t="s">
        <v>18</v>
      </c>
      <c r="I1645" t="s">
        <v>30</v>
      </c>
      <c r="J1645">
        <v>2</v>
      </c>
      <c r="K1645" t="s">
        <v>66</v>
      </c>
      <c r="L1645" t="s">
        <v>21</v>
      </c>
      <c r="M1645" t="s">
        <v>67</v>
      </c>
      <c r="N1645">
        <v>34</v>
      </c>
      <c r="O1645">
        <v>25</v>
      </c>
      <c r="P1645">
        <v>873</v>
      </c>
      <c r="Q1645">
        <v>26490</v>
      </c>
    </row>
    <row r="1646" spans="1:17" x14ac:dyDescent="0.25">
      <c r="A1646" t="s">
        <v>220</v>
      </c>
      <c r="B1646" s="1" t="s">
        <v>523</v>
      </c>
      <c r="C1646">
        <v>2016</v>
      </c>
      <c r="D1646" s="15">
        <f>DATE(cars[[#This Row],[year_1]],1,1)</f>
        <v>42370</v>
      </c>
      <c r="E1646" t="s">
        <v>38</v>
      </c>
      <c r="F1646" s="4">
        <v>220</v>
      </c>
      <c r="G1646">
        <v>4</v>
      </c>
      <c r="H1646" t="s">
        <v>18</v>
      </c>
      <c r="I1646" t="s">
        <v>30</v>
      </c>
      <c r="J1646">
        <v>2</v>
      </c>
      <c r="K1646" t="s">
        <v>66</v>
      </c>
      <c r="L1646" t="s">
        <v>21</v>
      </c>
      <c r="M1646" t="s">
        <v>67</v>
      </c>
      <c r="N1646">
        <v>34</v>
      </c>
      <c r="O1646">
        <v>25</v>
      </c>
      <c r="P1646">
        <v>873</v>
      </c>
      <c r="Q1646">
        <v>29520</v>
      </c>
    </row>
    <row r="1647" spans="1:17" x14ac:dyDescent="0.25">
      <c r="A1647" t="s">
        <v>438</v>
      </c>
      <c r="B1647" s="1" t="s">
        <v>765</v>
      </c>
      <c r="C1647">
        <v>2015</v>
      </c>
      <c r="D1647" s="15">
        <f>DATE(cars[[#This Row],[year_1]],1,1)</f>
        <v>42005</v>
      </c>
      <c r="E1647" t="s">
        <v>38</v>
      </c>
      <c r="F1647" s="4">
        <v>230</v>
      </c>
      <c r="G1647">
        <v>4</v>
      </c>
      <c r="H1647" t="s">
        <v>33</v>
      </c>
      <c r="I1647" t="s">
        <v>34</v>
      </c>
      <c r="J1647">
        <v>4</v>
      </c>
      <c r="K1647" t="s">
        <v>714</v>
      </c>
      <c r="L1647" t="s">
        <v>63</v>
      </c>
      <c r="M1647" t="s">
        <v>90</v>
      </c>
      <c r="N1647">
        <v>28</v>
      </c>
      <c r="O1647">
        <v>25</v>
      </c>
      <c r="P1647">
        <v>190</v>
      </c>
      <c r="Q1647">
        <v>46800</v>
      </c>
    </row>
    <row r="1648" spans="1:17" x14ac:dyDescent="0.25">
      <c r="A1648" t="s">
        <v>28</v>
      </c>
      <c r="B1648" s="1" t="s">
        <v>136</v>
      </c>
      <c r="C1648">
        <v>2016</v>
      </c>
      <c r="D1648" s="15">
        <f>DATE(cars[[#This Row],[year_1]],1,1)</f>
        <v>42370</v>
      </c>
      <c r="E1648" t="s">
        <v>60</v>
      </c>
      <c r="F1648" s="4">
        <v>240</v>
      </c>
      <c r="G1648">
        <v>6</v>
      </c>
      <c r="H1648" t="s">
        <v>33</v>
      </c>
      <c r="I1648" t="s">
        <v>34</v>
      </c>
      <c r="J1648">
        <v>4</v>
      </c>
      <c r="K1648" t="s">
        <v>61</v>
      </c>
      <c r="L1648" t="s">
        <v>31</v>
      </c>
      <c r="M1648" t="s">
        <v>32</v>
      </c>
      <c r="N1648">
        <v>38</v>
      </c>
      <c r="O1648">
        <v>25</v>
      </c>
      <c r="P1648">
        <v>3105</v>
      </c>
      <c r="Q1648">
        <v>59500</v>
      </c>
    </row>
    <row r="1649" spans="1:17" x14ac:dyDescent="0.25">
      <c r="A1649" t="s">
        <v>28</v>
      </c>
      <c r="B1649" s="1" t="s">
        <v>136</v>
      </c>
      <c r="C1649">
        <v>2016</v>
      </c>
      <c r="D1649" s="15">
        <f>DATE(cars[[#This Row],[year_1]],1,1)</f>
        <v>42370</v>
      </c>
      <c r="E1649" t="s">
        <v>60</v>
      </c>
      <c r="F1649" s="4">
        <v>240</v>
      </c>
      <c r="G1649">
        <v>6</v>
      </c>
      <c r="H1649" t="s">
        <v>33</v>
      </c>
      <c r="I1649" t="s">
        <v>34</v>
      </c>
      <c r="J1649">
        <v>4</v>
      </c>
      <c r="K1649" t="s">
        <v>61</v>
      </c>
      <c r="L1649" t="s">
        <v>31</v>
      </c>
      <c r="M1649" t="s">
        <v>32</v>
      </c>
      <c r="N1649">
        <v>38</v>
      </c>
      <c r="O1649">
        <v>25</v>
      </c>
      <c r="P1649">
        <v>3105</v>
      </c>
      <c r="Q1649">
        <v>63700</v>
      </c>
    </row>
    <row r="1650" spans="1:17" x14ac:dyDescent="0.25">
      <c r="A1650" t="s">
        <v>28</v>
      </c>
      <c r="B1650" s="1" t="s">
        <v>137</v>
      </c>
      <c r="C1650">
        <v>2016</v>
      </c>
      <c r="D1650" s="15">
        <f>DATE(cars[[#This Row],[year_1]],1,1)</f>
        <v>42370</v>
      </c>
      <c r="E1650" t="s">
        <v>60</v>
      </c>
      <c r="F1650" s="4">
        <v>240</v>
      </c>
      <c r="G1650">
        <v>6</v>
      </c>
      <c r="H1650" t="s">
        <v>33</v>
      </c>
      <c r="I1650" t="s">
        <v>34</v>
      </c>
      <c r="J1650">
        <v>4</v>
      </c>
      <c r="K1650" t="s">
        <v>61</v>
      </c>
      <c r="L1650" t="s">
        <v>63</v>
      </c>
      <c r="M1650" t="s">
        <v>32</v>
      </c>
      <c r="N1650">
        <v>38</v>
      </c>
      <c r="O1650">
        <v>25</v>
      </c>
      <c r="P1650">
        <v>3105</v>
      </c>
      <c r="Q1650">
        <v>70400</v>
      </c>
    </row>
    <row r="1651" spans="1:17" x14ac:dyDescent="0.25">
      <c r="A1651" t="s">
        <v>51</v>
      </c>
      <c r="B1651" s="1" t="s">
        <v>839</v>
      </c>
      <c r="C1651">
        <v>2015</v>
      </c>
      <c r="D1651" s="15">
        <f>DATE(cars[[#This Row],[year_1]],1,1)</f>
        <v>42005</v>
      </c>
      <c r="E1651" t="s">
        <v>29</v>
      </c>
      <c r="F1651" s="4">
        <v>240</v>
      </c>
      <c r="G1651">
        <v>4</v>
      </c>
      <c r="H1651" t="s">
        <v>33</v>
      </c>
      <c r="I1651" t="s">
        <v>30</v>
      </c>
      <c r="J1651">
        <v>4</v>
      </c>
      <c r="K1651" t="s">
        <v>24</v>
      </c>
      <c r="L1651" t="s">
        <v>31</v>
      </c>
      <c r="M1651" t="s">
        <v>32</v>
      </c>
      <c r="N1651">
        <v>37</v>
      </c>
      <c r="O1651">
        <v>25</v>
      </c>
      <c r="P1651">
        <v>870</v>
      </c>
      <c r="Q1651">
        <v>33950</v>
      </c>
    </row>
    <row r="1652" spans="1:17" x14ac:dyDescent="0.25">
      <c r="A1652" t="s">
        <v>51</v>
      </c>
      <c r="B1652" s="1" t="s">
        <v>839</v>
      </c>
      <c r="C1652">
        <v>2015</v>
      </c>
      <c r="D1652" s="15">
        <f>DATE(cars[[#This Row],[year_1]],1,1)</f>
        <v>42005</v>
      </c>
      <c r="E1652" t="s">
        <v>29</v>
      </c>
      <c r="F1652" s="4">
        <v>240</v>
      </c>
      <c r="G1652">
        <v>4</v>
      </c>
      <c r="H1652" t="s">
        <v>33</v>
      </c>
      <c r="I1652" t="s">
        <v>30</v>
      </c>
      <c r="J1652">
        <v>4</v>
      </c>
      <c r="K1652" t="s">
        <v>24</v>
      </c>
      <c r="L1652" t="s">
        <v>31</v>
      </c>
      <c r="M1652" t="s">
        <v>32</v>
      </c>
      <c r="N1652">
        <v>37</v>
      </c>
      <c r="O1652">
        <v>25</v>
      </c>
      <c r="P1652">
        <v>870</v>
      </c>
      <c r="Q1652">
        <v>33300</v>
      </c>
    </row>
    <row r="1653" spans="1:17" x14ac:dyDescent="0.25">
      <c r="A1653" t="s">
        <v>51</v>
      </c>
      <c r="B1653" s="1" t="s">
        <v>839</v>
      </c>
      <c r="C1653">
        <v>2016</v>
      </c>
      <c r="D1653" s="15">
        <f>DATE(cars[[#This Row],[year_1]],1,1)</f>
        <v>42370</v>
      </c>
      <c r="E1653" t="s">
        <v>29</v>
      </c>
      <c r="F1653" s="4">
        <v>240</v>
      </c>
      <c r="G1653">
        <v>4</v>
      </c>
      <c r="H1653" t="s">
        <v>33</v>
      </c>
      <c r="I1653" t="s">
        <v>30</v>
      </c>
      <c r="J1653">
        <v>4</v>
      </c>
      <c r="K1653" t="s">
        <v>24</v>
      </c>
      <c r="L1653" t="s">
        <v>31</v>
      </c>
      <c r="M1653" t="s">
        <v>32</v>
      </c>
      <c r="N1653">
        <v>37</v>
      </c>
      <c r="O1653">
        <v>25</v>
      </c>
      <c r="P1653">
        <v>870</v>
      </c>
      <c r="Q1653">
        <v>38900</v>
      </c>
    </row>
    <row r="1654" spans="1:17" x14ac:dyDescent="0.25">
      <c r="A1654" t="s">
        <v>51</v>
      </c>
      <c r="B1654" s="1" t="s">
        <v>839</v>
      </c>
      <c r="C1654">
        <v>2016</v>
      </c>
      <c r="D1654" s="15">
        <f>DATE(cars[[#This Row],[year_1]],1,1)</f>
        <v>42370</v>
      </c>
      <c r="E1654" t="s">
        <v>29</v>
      </c>
      <c r="F1654" s="4">
        <v>240</v>
      </c>
      <c r="G1654">
        <v>4</v>
      </c>
      <c r="H1654" t="s">
        <v>33</v>
      </c>
      <c r="I1654" t="s">
        <v>30</v>
      </c>
      <c r="J1654">
        <v>4</v>
      </c>
      <c r="K1654" t="s">
        <v>24</v>
      </c>
      <c r="L1654" t="s">
        <v>31</v>
      </c>
      <c r="M1654" t="s">
        <v>32</v>
      </c>
      <c r="N1654">
        <v>37</v>
      </c>
      <c r="O1654">
        <v>25</v>
      </c>
      <c r="P1654">
        <v>870</v>
      </c>
      <c r="Q1654">
        <v>41900</v>
      </c>
    </row>
    <row r="1655" spans="1:17" x14ac:dyDescent="0.25">
      <c r="A1655" t="s">
        <v>51</v>
      </c>
      <c r="B1655" s="1" t="s">
        <v>839</v>
      </c>
      <c r="C1655">
        <v>2017</v>
      </c>
      <c r="D1655" s="15">
        <f>DATE(cars[[#This Row],[year_1]],1,1)</f>
        <v>42736</v>
      </c>
      <c r="E1655" t="s">
        <v>29</v>
      </c>
      <c r="F1655" s="4">
        <v>240</v>
      </c>
      <c r="G1655">
        <v>4</v>
      </c>
      <c r="H1655" t="s">
        <v>33</v>
      </c>
      <c r="I1655" t="s">
        <v>30</v>
      </c>
      <c r="J1655">
        <v>4</v>
      </c>
      <c r="K1655" t="s">
        <v>27</v>
      </c>
      <c r="L1655" t="s">
        <v>31</v>
      </c>
      <c r="M1655" t="s">
        <v>32</v>
      </c>
      <c r="N1655">
        <v>36</v>
      </c>
      <c r="O1655">
        <v>25</v>
      </c>
      <c r="P1655">
        <v>870</v>
      </c>
      <c r="Q1655">
        <v>33950</v>
      </c>
    </row>
    <row r="1656" spans="1:17" x14ac:dyDescent="0.25">
      <c r="A1656" t="s">
        <v>51</v>
      </c>
      <c r="B1656" s="1" t="s">
        <v>839</v>
      </c>
      <c r="C1656">
        <v>2017</v>
      </c>
      <c r="D1656" s="15">
        <f>DATE(cars[[#This Row],[year_1]],1,1)</f>
        <v>42736</v>
      </c>
      <c r="E1656" t="s">
        <v>29</v>
      </c>
      <c r="F1656" s="4">
        <v>240</v>
      </c>
      <c r="G1656">
        <v>4</v>
      </c>
      <c r="H1656" t="s">
        <v>33</v>
      </c>
      <c r="I1656" t="s">
        <v>30</v>
      </c>
      <c r="J1656">
        <v>4</v>
      </c>
      <c r="K1656" t="s">
        <v>27</v>
      </c>
      <c r="L1656" t="s">
        <v>31</v>
      </c>
      <c r="M1656" t="s">
        <v>32</v>
      </c>
      <c r="N1656">
        <v>36</v>
      </c>
      <c r="O1656">
        <v>25</v>
      </c>
      <c r="P1656">
        <v>870</v>
      </c>
      <c r="Q1656">
        <v>40800</v>
      </c>
    </row>
    <row r="1657" spans="1:17" x14ac:dyDescent="0.25">
      <c r="A1657" t="s">
        <v>51</v>
      </c>
      <c r="B1657" s="1" t="s">
        <v>839</v>
      </c>
      <c r="C1657">
        <v>2017</v>
      </c>
      <c r="D1657" s="15">
        <f>DATE(cars[[#This Row],[year_1]],1,1)</f>
        <v>42736</v>
      </c>
      <c r="E1657" t="s">
        <v>29</v>
      </c>
      <c r="F1657" s="4">
        <v>240</v>
      </c>
      <c r="G1657">
        <v>4</v>
      </c>
      <c r="H1657" t="s">
        <v>33</v>
      </c>
      <c r="I1657" t="s">
        <v>30</v>
      </c>
      <c r="J1657">
        <v>4</v>
      </c>
      <c r="K1657" t="s">
        <v>27</v>
      </c>
      <c r="L1657" t="s">
        <v>31</v>
      </c>
      <c r="M1657" t="s">
        <v>32</v>
      </c>
      <c r="N1657">
        <v>36</v>
      </c>
      <c r="O1657">
        <v>25</v>
      </c>
      <c r="P1657">
        <v>870</v>
      </c>
      <c r="Q1657">
        <v>36800</v>
      </c>
    </row>
    <row r="1658" spans="1:17" x14ac:dyDescent="0.25">
      <c r="A1658" t="s">
        <v>51</v>
      </c>
      <c r="B1658" s="1" t="s">
        <v>843</v>
      </c>
      <c r="C1658">
        <v>2016</v>
      </c>
      <c r="D1658" s="15">
        <f>DATE(cars[[#This Row],[year_1]],1,1)</f>
        <v>42370</v>
      </c>
      <c r="E1658" t="s">
        <v>29</v>
      </c>
      <c r="F1658" s="4">
        <v>240</v>
      </c>
      <c r="G1658">
        <v>4</v>
      </c>
      <c r="H1658" t="s">
        <v>33</v>
      </c>
      <c r="I1658" t="s">
        <v>30</v>
      </c>
      <c r="J1658">
        <v>4</v>
      </c>
      <c r="K1658" t="s">
        <v>27</v>
      </c>
      <c r="L1658" t="s">
        <v>31</v>
      </c>
      <c r="M1658" t="s">
        <v>32</v>
      </c>
      <c r="N1658">
        <v>37</v>
      </c>
      <c r="O1658">
        <v>25</v>
      </c>
      <c r="P1658">
        <v>870</v>
      </c>
      <c r="Q1658">
        <v>48375</v>
      </c>
    </row>
    <row r="1659" spans="1:17" x14ac:dyDescent="0.25">
      <c r="A1659" t="s">
        <v>51</v>
      </c>
      <c r="B1659" s="1" t="s">
        <v>843</v>
      </c>
      <c r="C1659">
        <v>2016</v>
      </c>
      <c r="D1659" s="15">
        <f>DATE(cars[[#This Row],[year_1]],1,1)</f>
        <v>42370</v>
      </c>
      <c r="E1659" t="s">
        <v>29</v>
      </c>
      <c r="F1659" s="4">
        <v>240</v>
      </c>
      <c r="G1659">
        <v>4</v>
      </c>
      <c r="H1659" t="s">
        <v>33</v>
      </c>
      <c r="I1659" t="s">
        <v>30</v>
      </c>
      <c r="J1659">
        <v>4</v>
      </c>
      <c r="K1659" t="s">
        <v>27</v>
      </c>
      <c r="L1659" t="s">
        <v>31</v>
      </c>
      <c r="M1659" t="s">
        <v>32</v>
      </c>
      <c r="N1659">
        <v>37</v>
      </c>
      <c r="O1659">
        <v>25</v>
      </c>
      <c r="P1659">
        <v>870</v>
      </c>
      <c r="Q1659">
        <v>43450</v>
      </c>
    </row>
    <row r="1660" spans="1:17" x14ac:dyDescent="0.25">
      <c r="A1660" t="s">
        <v>51</v>
      </c>
      <c r="B1660" s="1" t="s">
        <v>981</v>
      </c>
      <c r="C1660">
        <v>2015</v>
      </c>
      <c r="D1660" s="15">
        <f>DATE(cars[[#This Row],[year_1]],1,1)</f>
        <v>42005</v>
      </c>
      <c r="E1660" t="s">
        <v>29</v>
      </c>
      <c r="F1660" s="4">
        <v>240</v>
      </c>
      <c r="G1660">
        <v>4</v>
      </c>
      <c r="H1660" t="s">
        <v>33</v>
      </c>
      <c r="I1660" t="s">
        <v>30</v>
      </c>
      <c r="J1660">
        <v>4</v>
      </c>
      <c r="K1660" t="s">
        <v>27</v>
      </c>
      <c r="L1660" t="s">
        <v>31</v>
      </c>
      <c r="M1660" t="s">
        <v>35</v>
      </c>
      <c r="N1660">
        <v>37</v>
      </c>
      <c r="O1660">
        <v>25</v>
      </c>
      <c r="P1660">
        <v>870</v>
      </c>
      <c r="Q1660">
        <v>35750</v>
      </c>
    </row>
    <row r="1661" spans="1:17" x14ac:dyDescent="0.25">
      <c r="A1661" t="s">
        <v>51</v>
      </c>
      <c r="B1661" s="1" t="s">
        <v>981</v>
      </c>
      <c r="C1661">
        <v>2015</v>
      </c>
      <c r="D1661" s="15">
        <f>DATE(cars[[#This Row],[year_1]],1,1)</f>
        <v>42005</v>
      </c>
      <c r="E1661" t="s">
        <v>29</v>
      </c>
      <c r="F1661" s="4">
        <v>240</v>
      </c>
      <c r="G1661">
        <v>4</v>
      </c>
      <c r="H1661" t="s">
        <v>33</v>
      </c>
      <c r="I1661" t="s">
        <v>30</v>
      </c>
      <c r="J1661">
        <v>4</v>
      </c>
      <c r="K1661" t="s">
        <v>27</v>
      </c>
      <c r="L1661" t="s">
        <v>31</v>
      </c>
      <c r="M1661" t="s">
        <v>35</v>
      </c>
      <c r="N1661">
        <v>37</v>
      </c>
      <c r="O1661">
        <v>25</v>
      </c>
      <c r="P1661">
        <v>870</v>
      </c>
      <c r="Q1661">
        <v>35950</v>
      </c>
    </row>
    <row r="1662" spans="1:17" x14ac:dyDescent="0.25">
      <c r="A1662" t="s">
        <v>51</v>
      </c>
      <c r="B1662" s="1" t="s">
        <v>981</v>
      </c>
      <c r="C1662">
        <v>2016</v>
      </c>
      <c r="D1662" s="15">
        <f>DATE(cars[[#This Row],[year_1]],1,1)</f>
        <v>42370</v>
      </c>
      <c r="E1662" t="s">
        <v>29</v>
      </c>
      <c r="F1662" s="4">
        <v>240</v>
      </c>
      <c r="G1662">
        <v>4</v>
      </c>
      <c r="H1662" t="s">
        <v>33</v>
      </c>
      <c r="I1662" t="s">
        <v>30</v>
      </c>
      <c r="J1662">
        <v>4</v>
      </c>
      <c r="K1662" t="s">
        <v>27</v>
      </c>
      <c r="L1662" t="s">
        <v>31</v>
      </c>
      <c r="M1662" t="s">
        <v>35</v>
      </c>
      <c r="N1662">
        <v>29</v>
      </c>
      <c r="O1662">
        <v>25</v>
      </c>
      <c r="P1662">
        <v>870</v>
      </c>
      <c r="Q1662">
        <v>36150</v>
      </c>
    </row>
    <row r="1663" spans="1:17" x14ac:dyDescent="0.25">
      <c r="A1663" t="s">
        <v>51</v>
      </c>
      <c r="B1663" s="1" t="s">
        <v>981</v>
      </c>
      <c r="C1663">
        <v>2016</v>
      </c>
      <c r="D1663" s="15">
        <f>DATE(cars[[#This Row],[year_1]],1,1)</f>
        <v>42370</v>
      </c>
      <c r="E1663" t="s">
        <v>29</v>
      </c>
      <c r="F1663" s="4">
        <v>240</v>
      </c>
      <c r="G1663">
        <v>4</v>
      </c>
      <c r="H1663" t="s">
        <v>33</v>
      </c>
      <c r="I1663" t="s">
        <v>30</v>
      </c>
      <c r="J1663">
        <v>4</v>
      </c>
      <c r="K1663" t="s">
        <v>27</v>
      </c>
      <c r="L1663" t="s">
        <v>31</v>
      </c>
      <c r="M1663" t="s">
        <v>35</v>
      </c>
      <c r="N1663">
        <v>29</v>
      </c>
      <c r="O1663">
        <v>25</v>
      </c>
      <c r="P1663">
        <v>870</v>
      </c>
      <c r="Q1663">
        <v>41750</v>
      </c>
    </row>
    <row r="1664" spans="1:17" x14ac:dyDescent="0.25">
      <c r="A1664" t="s">
        <v>51</v>
      </c>
      <c r="B1664" s="1" t="s">
        <v>981</v>
      </c>
      <c r="C1664">
        <v>2016</v>
      </c>
      <c r="D1664" s="15">
        <f>DATE(cars[[#This Row],[year_1]],1,1)</f>
        <v>42370</v>
      </c>
      <c r="E1664" t="s">
        <v>29</v>
      </c>
      <c r="F1664" s="4">
        <v>240</v>
      </c>
      <c r="G1664">
        <v>4</v>
      </c>
      <c r="H1664" t="s">
        <v>33</v>
      </c>
      <c r="I1664" t="s">
        <v>30</v>
      </c>
      <c r="J1664">
        <v>4</v>
      </c>
      <c r="K1664" t="s">
        <v>27</v>
      </c>
      <c r="L1664" t="s">
        <v>31</v>
      </c>
      <c r="M1664" t="s">
        <v>35</v>
      </c>
      <c r="N1664">
        <v>29</v>
      </c>
      <c r="O1664">
        <v>25</v>
      </c>
      <c r="P1664">
        <v>870</v>
      </c>
      <c r="Q1664">
        <v>38100</v>
      </c>
    </row>
    <row r="1665" spans="1:17" x14ac:dyDescent="0.25">
      <c r="A1665" t="s">
        <v>51</v>
      </c>
      <c r="B1665" s="1" t="s">
        <v>981</v>
      </c>
      <c r="C1665">
        <v>2017</v>
      </c>
      <c r="D1665" s="15">
        <f>DATE(cars[[#This Row],[year_1]],1,1)</f>
        <v>42736</v>
      </c>
      <c r="E1665" t="s">
        <v>29</v>
      </c>
      <c r="F1665" s="4">
        <v>240</v>
      </c>
      <c r="G1665">
        <v>4</v>
      </c>
      <c r="H1665" t="s">
        <v>33</v>
      </c>
      <c r="I1665" t="s">
        <v>30</v>
      </c>
      <c r="J1665">
        <v>4</v>
      </c>
      <c r="K1665" t="s">
        <v>24</v>
      </c>
      <c r="L1665" t="s">
        <v>31</v>
      </c>
      <c r="M1665" t="s">
        <v>35</v>
      </c>
      <c r="N1665">
        <v>36</v>
      </c>
      <c r="O1665">
        <v>25</v>
      </c>
      <c r="P1665">
        <v>870</v>
      </c>
      <c r="Q1665">
        <v>36150</v>
      </c>
    </row>
    <row r="1666" spans="1:17" x14ac:dyDescent="0.25">
      <c r="A1666" t="s">
        <v>51</v>
      </c>
      <c r="B1666" s="1" t="s">
        <v>981</v>
      </c>
      <c r="C1666">
        <v>2017</v>
      </c>
      <c r="D1666" s="15">
        <f>DATE(cars[[#This Row],[year_1]],1,1)</f>
        <v>42736</v>
      </c>
      <c r="E1666" t="s">
        <v>29</v>
      </c>
      <c r="F1666" s="4">
        <v>240</v>
      </c>
      <c r="G1666">
        <v>4</v>
      </c>
      <c r="H1666" t="s">
        <v>33</v>
      </c>
      <c r="I1666" t="s">
        <v>30</v>
      </c>
      <c r="J1666">
        <v>4</v>
      </c>
      <c r="K1666" t="s">
        <v>24</v>
      </c>
      <c r="L1666" t="s">
        <v>31</v>
      </c>
      <c r="M1666" t="s">
        <v>35</v>
      </c>
      <c r="N1666">
        <v>36</v>
      </c>
      <c r="O1666">
        <v>25</v>
      </c>
      <c r="P1666">
        <v>870</v>
      </c>
      <c r="Q1666">
        <v>41750</v>
      </c>
    </row>
    <row r="1667" spans="1:17" x14ac:dyDescent="0.25">
      <c r="A1667" t="s">
        <v>51</v>
      </c>
      <c r="B1667" s="1" t="s">
        <v>981</v>
      </c>
      <c r="C1667">
        <v>2017</v>
      </c>
      <c r="D1667" s="15">
        <f>DATE(cars[[#This Row],[year_1]],1,1)</f>
        <v>42736</v>
      </c>
      <c r="E1667" t="s">
        <v>29</v>
      </c>
      <c r="F1667" s="4">
        <v>240</v>
      </c>
      <c r="G1667">
        <v>4</v>
      </c>
      <c r="H1667" t="s">
        <v>33</v>
      </c>
      <c r="I1667" t="s">
        <v>30</v>
      </c>
      <c r="J1667">
        <v>4</v>
      </c>
      <c r="K1667" t="s">
        <v>24</v>
      </c>
      <c r="L1667" t="s">
        <v>31</v>
      </c>
      <c r="M1667" t="s">
        <v>35</v>
      </c>
      <c r="N1667">
        <v>36</v>
      </c>
      <c r="O1667">
        <v>25</v>
      </c>
      <c r="P1667">
        <v>870</v>
      </c>
      <c r="Q1667">
        <v>38100</v>
      </c>
    </row>
    <row r="1668" spans="1:17" x14ac:dyDescent="0.25">
      <c r="A1668" t="s">
        <v>40</v>
      </c>
      <c r="B1668" s="1" t="s">
        <v>241</v>
      </c>
      <c r="C1668">
        <v>2015</v>
      </c>
      <c r="D1668" s="15">
        <f>DATE(cars[[#This Row],[year_1]],1,1)</f>
        <v>42005</v>
      </c>
      <c r="E1668" t="s">
        <v>17</v>
      </c>
      <c r="F1668" s="4">
        <v>241</v>
      </c>
      <c r="G1668">
        <v>4</v>
      </c>
      <c r="H1668" t="s">
        <v>33</v>
      </c>
      <c r="I1668" t="s">
        <v>19</v>
      </c>
      <c r="J1668">
        <v>4</v>
      </c>
      <c r="K1668" t="s">
        <v>27</v>
      </c>
      <c r="L1668" t="s">
        <v>31</v>
      </c>
      <c r="M1668" t="s">
        <v>32</v>
      </c>
      <c r="N1668">
        <v>34</v>
      </c>
      <c r="O1668">
        <v>25</v>
      </c>
      <c r="P1668">
        <v>617</v>
      </c>
      <c r="Q1668">
        <v>38400</v>
      </c>
    </row>
    <row r="1669" spans="1:17" x14ac:dyDescent="0.25">
      <c r="A1669" t="s">
        <v>40</v>
      </c>
      <c r="B1669" s="1" t="s">
        <v>241</v>
      </c>
      <c r="C1669">
        <v>2015</v>
      </c>
      <c r="D1669" s="15">
        <f>DATE(cars[[#This Row],[year_1]],1,1)</f>
        <v>42005</v>
      </c>
      <c r="E1669" t="s">
        <v>17</v>
      </c>
      <c r="F1669" s="4">
        <v>241</v>
      </c>
      <c r="G1669">
        <v>4</v>
      </c>
      <c r="H1669" t="s">
        <v>33</v>
      </c>
      <c r="I1669" t="s">
        <v>19</v>
      </c>
      <c r="J1669">
        <v>4</v>
      </c>
      <c r="K1669" t="s">
        <v>27</v>
      </c>
      <c r="L1669" t="s">
        <v>31</v>
      </c>
      <c r="M1669" t="s">
        <v>32</v>
      </c>
      <c r="N1669">
        <v>34</v>
      </c>
      <c r="O1669">
        <v>25</v>
      </c>
      <c r="P1669">
        <v>617</v>
      </c>
      <c r="Q1669">
        <v>39050</v>
      </c>
    </row>
    <row r="1670" spans="1:17" x14ac:dyDescent="0.25">
      <c r="A1670" t="s">
        <v>40</v>
      </c>
      <c r="B1670" s="1" t="s">
        <v>241</v>
      </c>
      <c r="C1670">
        <v>2015</v>
      </c>
      <c r="D1670" s="15">
        <f>DATE(cars[[#This Row],[year_1]],1,1)</f>
        <v>42005</v>
      </c>
      <c r="E1670" t="s">
        <v>17</v>
      </c>
      <c r="F1670" s="4">
        <v>241</v>
      </c>
      <c r="G1670">
        <v>4</v>
      </c>
      <c r="H1670" t="s">
        <v>33</v>
      </c>
      <c r="I1670" t="s">
        <v>19</v>
      </c>
      <c r="J1670">
        <v>4</v>
      </c>
      <c r="K1670" t="s">
        <v>27</v>
      </c>
      <c r="L1670" t="s">
        <v>31</v>
      </c>
      <c r="M1670" t="s">
        <v>32</v>
      </c>
      <c r="N1670">
        <v>34</v>
      </c>
      <c r="O1670">
        <v>25</v>
      </c>
      <c r="P1670">
        <v>617</v>
      </c>
      <c r="Q1670">
        <v>40575</v>
      </c>
    </row>
    <row r="1671" spans="1:17" x14ac:dyDescent="0.25">
      <c r="A1671" t="s">
        <v>40</v>
      </c>
      <c r="B1671" s="1" t="s">
        <v>241</v>
      </c>
      <c r="C1671">
        <v>2016</v>
      </c>
      <c r="D1671" s="15">
        <f>DATE(cars[[#This Row],[year_1]],1,1)</f>
        <v>42370</v>
      </c>
      <c r="E1671" t="s">
        <v>17</v>
      </c>
      <c r="F1671" s="4">
        <v>241</v>
      </c>
      <c r="G1671">
        <v>4</v>
      </c>
      <c r="H1671" t="s">
        <v>33</v>
      </c>
      <c r="I1671" t="s">
        <v>19</v>
      </c>
      <c r="J1671">
        <v>4</v>
      </c>
      <c r="K1671" t="s">
        <v>27</v>
      </c>
      <c r="L1671" t="s">
        <v>31</v>
      </c>
      <c r="M1671" t="s">
        <v>32</v>
      </c>
      <c r="N1671">
        <v>34</v>
      </c>
      <c r="O1671">
        <v>25</v>
      </c>
      <c r="P1671">
        <v>617</v>
      </c>
      <c r="Q1671">
        <v>41125</v>
      </c>
    </row>
    <row r="1672" spans="1:17" x14ac:dyDescent="0.25">
      <c r="A1672" t="s">
        <v>40</v>
      </c>
      <c r="B1672" s="1" t="s">
        <v>241</v>
      </c>
      <c r="C1672">
        <v>2016</v>
      </c>
      <c r="D1672" s="15">
        <f>DATE(cars[[#This Row],[year_1]],1,1)</f>
        <v>42370</v>
      </c>
      <c r="E1672" t="s">
        <v>17</v>
      </c>
      <c r="F1672" s="4">
        <v>241</v>
      </c>
      <c r="G1672">
        <v>4</v>
      </c>
      <c r="H1672" t="s">
        <v>33</v>
      </c>
      <c r="I1672" t="s">
        <v>19</v>
      </c>
      <c r="J1672">
        <v>4</v>
      </c>
      <c r="K1672" t="s">
        <v>27</v>
      </c>
      <c r="L1672" t="s">
        <v>31</v>
      </c>
      <c r="M1672" t="s">
        <v>32</v>
      </c>
      <c r="N1672">
        <v>34</v>
      </c>
      <c r="O1672">
        <v>25</v>
      </c>
      <c r="P1672">
        <v>617</v>
      </c>
      <c r="Q1672">
        <v>38950</v>
      </c>
    </row>
    <row r="1673" spans="1:17" x14ac:dyDescent="0.25">
      <c r="A1673" t="s">
        <v>40</v>
      </c>
      <c r="B1673" s="1" t="s">
        <v>241</v>
      </c>
      <c r="C1673">
        <v>2016</v>
      </c>
      <c r="D1673" s="15">
        <f>DATE(cars[[#This Row],[year_1]],1,1)</f>
        <v>42370</v>
      </c>
      <c r="E1673" t="s">
        <v>17</v>
      </c>
      <c r="F1673" s="4">
        <v>241</v>
      </c>
      <c r="G1673">
        <v>4</v>
      </c>
      <c r="H1673" t="s">
        <v>33</v>
      </c>
      <c r="I1673" t="s">
        <v>19</v>
      </c>
      <c r="J1673">
        <v>4</v>
      </c>
      <c r="K1673" t="s">
        <v>27</v>
      </c>
      <c r="L1673" t="s">
        <v>31</v>
      </c>
      <c r="M1673" t="s">
        <v>32</v>
      </c>
      <c r="N1673">
        <v>34</v>
      </c>
      <c r="O1673">
        <v>25</v>
      </c>
      <c r="P1673">
        <v>617</v>
      </c>
      <c r="Q1673">
        <v>39275</v>
      </c>
    </row>
    <row r="1674" spans="1:17" x14ac:dyDescent="0.25">
      <c r="A1674" t="s">
        <v>40</v>
      </c>
      <c r="B1674" s="1" t="s">
        <v>883</v>
      </c>
      <c r="C1674">
        <v>2017</v>
      </c>
      <c r="D1674" s="15">
        <f>DATE(cars[[#This Row],[year_1]],1,1)</f>
        <v>42736</v>
      </c>
      <c r="E1674" t="s">
        <v>17</v>
      </c>
      <c r="F1674" s="4">
        <v>241</v>
      </c>
      <c r="G1674">
        <v>4</v>
      </c>
      <c r="H1674" t="s">
        <v>33</v>
      </c>
      <c r="I1674" t="s">
        <v>19</v>
      </c>
      <c r="J1674">
        <v>2</v>
      </c>
      <c r="K1674" t="s">
        <v>24</v>
      </c>
      <c r="L1674" t="s">
        <v>21</v>
      </c>
      <c r="M1674" t="s">
        <v>25</v>
      </c>
      <c r="N1674">
        <v>32</v>
      </c>
      <c r="O1674">
        <v>25</v>
      </c>
      <c r="P1674">
        <v>617</v>
      </c>
      <c r="Q1674">
        <v>47950</v>
      </c>
    </row>
    <row r="1675" spans="1:17" x14ac:dyDescent="0.25">
      <c r="A1675" t="s">
        <v>40</v>
      </c>
      <c r="B1675" s="1" t="s">
        <v>884</v>
      </c>
      <c r="C1675">
        <v>2016</v>
      </c>
      <c r="D1675" s="15">
        <f>DATE(cars[[#This Row],[year_1]],1,1)</f>
        <v>42370</v>
      </c>
      <c r="E1675" t="s">
        <v>17</v>
      </c>
      <c r="F1675" s="4">
        <v>241</v>
      </c>
      <c r="G1675">
        <v>4</v>
      </c>
      <c r="H1675" t="s">
        <v>33</v>
      </c>
      <c r="I1675" t="s">
        <v>19</v>
      </c>
      <c r="J1675">
        <v>2</v>
      </c>
      <c r="K1675" t="s">
        <v>27</v>
      </c>
      <c r="L1675" t="s">
        <v>21</v>
      </c>
      <c r="M1675" t="s">
        <v>25</v>
      </c>
      <c r="N1675">
        <v>32</v>
      </c>
      <c r="O1675">
        <v>25</v>
      </c>
      <c r="P1675">
        <v>617</v>
      </c>
      <c r="Q1675">
        <v>47000</v>
      </c>
    </row>
    <row r="1676" spans="1:17" x14ac:dyDescent="0.25">
      <c r="A1676" t="s">
        <v>438</v>
      </c>
      <c r="B1676" s="1" t="s">
        <v>765</v>
      </c>
      <c r="C1676">
        <v>2016</v>
      </c>
      <c r="D1676" s="15">
        <f>DATE(cars[[#This Row],[year_1]],1,1)</f>
        <v>42370</v>
      </c>
      <c r="E1676" t="s">
        <v>38</v>
      </c>
      <c r="F1676" s="4">
        <v>250</v>
      </c>
      <c r="G1676">
        <v>4</v>
      </c>
      <c r="H1676" t="s">
        <v>33</v>
      </c>
      <c r="I1676" t="s">
        <v>34</v>
      </c>
      <c r="J1676">
        <v>4</v>
      </c>
      <c r="K1676" t="s">
        <v>714</v>
      </c>
      <c r="L1676" t="s">
        <v>63</v>
      </c>
      <c r="M1676" t="s">
        <v>90</v>
      </c>
      <c r="N1676">
        <v>28</v>
      </c>
      <c r="O1676">
        <v>25</v>
      </c>
      <c r="P1676">
        <v>190</v>
      </c>
      <c r="Q1676">
        <v>53450</v>
      </c>
    </row>
    <row r="1677" spans="1:17" x14ac:dyDescent="0.25">
      <c r="A1677" t="s">
        <v>28</v>
      </c>
      <c r="B1677" s="1" t="s">
        <v>134</v>
      </c>
      <c r="C1677">
        <v>2017</v>
      </c>
      <c r="D1677" s="15">
        <f>DATE(cars[[#This Row],[year_1]],1,1)</f>
        <v>42736</v>
      </c>
      <c r="E1677" t="s">
        <v>38</v>
      </c>
      <c r="F1677" s="4">
        <v>252</v>
      </c>
      <c r="G1677">
        <v>4</v>
      </c>
      <c r="H1677" t="s">
        <v>77</v>
      </c>
      <c r="I1677" t="s">
        <v>30</v>
      </c>
      <c r="J1677">
        <v>4</v>
      </c>
      <c r="K1677" t="s">
        <v>24</v>
      </c>
      <c r="L1677" t="s">
        <v>31</v>
      </c>
      <c r="M1677" t="s">
        <v>32</v>
      </c>
      <c r="N1677">
        <v>33</v>
      </c>
      <c r="O1677">
        <v>25</v>
      </c>
      <c r="P1677">
        <v>3105</v>
      </c>
      <c r="Q1677">
        <v>37300</v>
      </c>
    </row>
    <row r="1678" spans="1:17" x14ac:dyDescent="0.25">
      <c r="A1678" t="s">
        <v>28</v>
      </c>
      <c r="B1678" s="1" t="s">
        <v>134</v>
      </c>
      <c r="C1678">
        <v>2017</v>
      </c>
      <c r="D1678" s="15">
        <f>DATE(cars[[#This Row],[year_1]],1,1)</f>
        <v>42736</v>
      </c>
      <c r="E1678" t="s">
        <v>38</v>
      </c>
      <c r="F1678" s="4">
        <v>252</v>
      </c>
      <c r="G1678">
        <v>4</v>
      </c>
      <c r="H1678" t="s">
        <v>77</v>
      </c>
      <c r="I1678" t="s">
        <v>30</v>
      </c>
      <c r="J1678">
        <v>4</v>
      </c>
      <c r="K1678" t="s">
        <v>24</v>
      </c>
      <c r="L1678" t="s">
        <v>31</v>
      </c>
      <c r="M1678" t="s">
        <v>32</v>
      </c>
      <c r="N1678">
        <v>33</v>
      </c>
      <c r="O1678">
        <v>25</v>
      </c>
      <c r="P1678">
        <v>3105</v>
      </c>
      <c r="Q1678">
        <v>41100</v>
      </c>
    </row>
    <row r="1679" spans="1:17" x14ac:dyDescent="0.25">
      <c r="A1679" t="s">
        <v>28</v>
      </c>
      <c r="B1679" s="1" t="s">
        <v>134</v>
      </c>
      <c r="C1679">
        <v>2017</v>
      </c>
      <c r="D1679" s="15">
        <f>DATE(cars[[#This Row],[year_1]],1,1)</f>
        <v>42736</v>
      </c>
      <c r="E1679" t="s">
        <v>38</v>
      </c>
      <c r="F1679" s="4">
        <v>252</v>
      </c>
      <c r="G1679">
        <v>4</v>
      </c>
      <c r="H1679" t="s">
        <v>77</v>
      </c>
      <c r="I1679" t="s">
        <v>30</v>
      </c>
      <c r="J1679">
        <v>4</v>
      </c>
      <c r="K1679" t="s">
        <v>24</v>
      </c>
      <c r="L1679" t="s">
        <v>31</v>
      </c>
      <c r="M1679" t="s">
        <v>32</v>
      </c>
      <c r="N1679">
        <v>33</v>
      </c>
      <c r="O1679">
        <v>25</v>
      </c>
      <c r="P1679">
        <v>3105</v>
      </c>
      <c r="Q1679">
        <v>45900</v>
      </c>
    </row>
    <row r="1680" spans="1:17" x14ac:dyDescent="0.25">
      <c r="A1680" t="s">
        <v>15</v>
      </c>
      <c r="B1680" s="1" t="s">
        <v>58</v>
      </c>
      <c r="C1680">
        <v>2015</v>
      </c>
      <c r="D1680" s="15">
        <f>DATE(cars[[#This Row],[year_1]],1,1)</f>
        <v>42005</v>
      </c>
      <c r="E1680" t="s">
        <v>17</v>
      </c>
      <c r="F1680" s="4">
        <v>335</v>
      </c>
      <c r="G1680">
        <v>6</v>
      </c>
      <c r="H1680" t="s">
        <v>33</v>
      </c>
      <c r="I1680" t="s">
        <v>19</v>
      </c>
      <c r="J1680">
        <v>4</v>
      </c>
      <c r="K1680" t="s">
        <v>59</v>
      </c>
      <c r="L1680" t="s">
        <v>31</v>
      </c>
      <c r="M1680" t="s">
        <v>32</v>
      </c>
      <c r="N1680">
        <v>33</v>
      </c>
      <c r="O1680">
        <v>25</v>
      </c>
      <c r="P1680">
        <v>3916</v>
      </c>
      <c r="Q1680">
        <v>50150</v>
      </c>
    </row>
    <row r="1681" spans="1:17" x14ac:dyDescent="0.25">
      <c r="A1681" t="s">
        <v>161</v>
      </c>
      <c r="B1681" s="1" t="s">
        <v>848</v>
      </c>
      <c r="C1681">
        <v>1993</v>
      </c>
      <c r="D1681" s="15">
        <f>DATE(cars[[#This Row],[year_1]],1,1)</f>
        <v>33970</v>
      </c>
      <c r="E1681" t="s">
        <v>29</v>
      </c>
      <c r="F1681" s="4">
        <v>66</v>
      </c>
      <c r="G1681">
        <v>4</v>
      </c>
      <c r="H1681" t="s">
        <v>18</v>
      </c>
      <c r="I1681" t="s">
        <v>91</v>
      </c>
      <c r="J1681">
        <v>2</v>
      </c>
      <c r="K1681" t="s">
        <v>49</v>
      </c>
      <c r="L1681" t="s">
        <v>21</v>
      </c>
      <c r="M1681" t="s">
        <v>371</v>
      </c>
      <c r="N1681">
        <v>26</v>
      </c>
      <c r="O1681">
        <v>24</v>
      </c>
      <c r="P1681">
        <v>481</v>
      </c>
      <c r="Q1681">
        <v>2000</v>
      </c>
    </row>
    <row r="1682" spans="1:17" x14ac:dyDescent="0.25">
      <c r="A1682" t="s">
        <v>161</v>
      </c>
      <c r="B1682" s="1" t="s">
        <v>848</v>
      </c>
      <c r="C1682">
        <v>1993</v>
      </c>
      <c r="D1682" s="15">
        <f>DATE(cars[[#This Row],[year_1]],1,1)</f>
        <v>33970</v>
      </c>
      <c r="E1682" t="s">
        <v>29</v>
      </c>
      <c r="F1682" s="4">
        <v>66</v>
      </c>
      <c r="G1682">
        <v>4</v>
      </c>
      <c r="H1682" t="s">
        <v>18</v>
      </c>
      <c r="I1682" t="s">
        <v>19</v>
      </c>
      <c r="J1682">
        <v>2</v>
      </c>
      <c r="K1682" t="s">
        <v>49</v>
      </c>
      <c r="L1682" t="s">
        <v>21</v>
      </c>
      <c r="M1682" t="s">
        <v>371</v>
      </c>
      <c r="N1682">
        <v>26</v>
      </c>
      <c r="O1682">
        <v>24</v>
      </c>
      <c r="P1682">
        <v>481</v>
      </c>
      <c r="Q1682">
        <v>2000</v>
      </c>
    </row>
    <row r="1683" spans="1:17" x14ac:dyDescent="0.25">
      <c r="A1683" t="s">
        <v>161</v>
      </c>
      <c r="B1683" s="1" t="s">
        <v>848</v>
      </c>
      <c r="C1683">
        <v>1994</v>
      </c>
      <c r="D1683" s="15">
        <f>DATE(cars[[#This Row],[year_1]],1,1)</f>
        <v>34335</v>
      </c>
      <c r="E1683" t="s">
        <v>29</v>
      </c>
      <c r="F1683" s="4">
        <v>66</v>
      </c>
      <c r="G1683">
        <v>4</v>
      </c>
      <c r="H1683" t="s">
        <v>18</v>
      </c>
      <c r="I1683" t="s">
        <v>91</v>
      </c>
      <c r="J1683">
        <v>2</v>
      </c>
      <c r="K1683" t="s">
        <v>49</v>
      </c>
      <c r="L1683" t="s">
        <v>21</v>
      </c>
      <c r="M1683" t="s">
        <v>371</v>
      </c>
      <c r="N1683">
        <v>26</v>
      </c>
      <c r="O1683">
        <v>24</v>
      </c>
      <c r="P1683">
        <v>481</v>
      </c>
      <c r="Q1683">
        <v>2000</v>
      </c>
    </row>
    <row r="1684" spans="1:17" x14ac:dyDescent="0.25">
      <c r="A1684" t="s">
        <v>161</v>
      </c>
      <c r="B1684" s="1" t="s">
        <v>848</v>
      </c>
      <c r="C1684">
        <v>1995</v>
      </c>
      <c r="D1684" s="15">
        <f>DATE(cars[[#This Row],[year_1]],1,1)</f>
        <v>34700</v>
      </c>
      <c r="E1684" t="s">
        <v>29</v>
      </c>
      <c r="F1684" s="4">
        <v>66</v>
      </c>
      <c r="G1684">
        <v>4</v>
      </c>
      <c r="H1684" t="s">
        <v>18</v>
      </c>
      <c r="I1684" t="s">
        <v>91</v>
      </c>
      <c r="J1684">
        <v>2</v>
      </c>
      <c r="K1684" t="s">
        <v>49</v>
      </c>
      <c r="L1684" t="s">
        <v>21</v>
      </c>
      <c r="M1684" t="s">
        <v>371</v>
      </c>
      <c r="N1684">
        <v>26</v>
      </c>
      <c r="O1684">
        <v>24</v>
      </c>
      <c r="P1684">
        <v>481</v>
      </c>
      <c r="Q1684">
        <v>2000</v>
      </c>
    </row>
    <row r="1685" spans="1:17" x14ac:dyDescent="0.25">
      <c r="A1685" t="s">
        <v>217</v>
      </c>
      <c r="B1685" s="1" t="s">
        <v>595</v>
      </c>
      <c r="C1685">
        <v>1992</v>
      </c>
      <c r="D1685" s="15">
        <f>DATE(cars[[#This Row],[year_1]],1,1)</f>
        <v>33604</v>
      </c>
      <c r="E1685" t="s">
        <v>29</v>
      </c>
      <c r="F1685" s="4">
        <v>73</v>
      </c>
      <c r="G1685">
        <v>3</v>
      </c>
      <c r="H1685" t="s">
        <v>18</v>
      </c>
      <c r="I1685" t="s">
        <v>91</v>
      </c>
      <c r="J1685">
        <v>4</v>
      </c>
      <c r="K1685" t="s">
        <v>53</v>
      </c>
      <c r="L1685" t="s">
        <v>21</v>
      </c>
      <c r="M1685" t="s">
        <v>54</v>
      </c>
      <c r="N1685">
        <v>29</v>
      </c>
      <c r="O1685">
        <v>24</v>
      </c>
      <c r="P1685">
        <v>640</v>
      </c>
      <c r="Q1685">
        <v>2000</v>
      </c>
    </row>
    <row r="1686" spans="1:17" x14ac:dyDescent="0.25">
      <c r="A1686" t="s">
        <v>217</v>
      </c>
      <c r="B1686" s="1" t="s">
        <v>595</v>
      </c>
      <c r="C1686">
        <v>1993</v>
      </c>
      <c r="D1686" s="15">
        <f>DATE(cars[[#This Row],[year_1]],1,1)</f>
        <v>33970</v>
      </c>
      <c r="E1686" t="s">
        <v>29</v>
      </c>
      <c r="F1686" s="4">
        <v>73</v>
      </c>
      <c r="G1686">
        <v>3</v>
      </c>
      <c r="H1686" t="s">
        <v>18</v>
      </c>
      <c r="I1686" t="s">
        <v>91</v>
      </c>
      <c r="J1686">
        <v>4</v>
      </c>
      <c r="K1686" t="s">
        <v>53</v>
      </c>
      <c r="L1686" t="s">
        <v>21</v>
      </c>
      <c r="M1686" t="s">
        <v>54</v>
      </c>
      <c r="N1686">
        <v>29</v>
      </c>
      <c r="O1686">
        <v>24</v>
      </c>
      <c r="P1686">
        <v>640</v>
      </c>
      <c r="Q1686">
        <v>2000</v>
      </c>
    </row>
    <row r="1687" spans="1:17" x14ac:dyDescent="0.25">
      <c r="A1687" t="s">
        <v>217</v>
      </c>
      <c r="B1687" s="1" t="s">
        <v>595</v>
      </c>
      <c r="C1687">
        <v>1994</v>
      </c>
      <c r="D1687" s="15">
        <f>DATE(cars[[#This Row],[year_1]],1,1)</f>
        <v>34335</v>
      </c>
      <c r="E1687" t="s">
        <v>29</v>
      </c>
      <c r="F1687" s="4">
        <v>73</v>
      </c>
      <c r="G1687">
        <v>3</v>
      </c>
      <c r="H1687" t="s">
        <v>18</v>
      </c>
      <c r="I1687" t="s">
        <v>91</v>
      </c>
      <c r="J1687">
        <v>4</v>
      </c>
      <c r="K1687" t="s">
        <v>53</v>
      </c>
      <c r="L1687" t="s">
        <v>21</v>
      </c>
      <c r="M1687" t="s">
        <v>54</v>
      </c>
      <c r="N1687">
        <v>29</v>
      </c>
      <c r="O1687">
        <v>24</v>
      </c>
      <c r="P1687">
        <v>640</v>
      </c>
      <c r="Q1687">
        <v>2000</v>
      </c>
    </row>
    <row r="1688" spans="1:17" x14ac:dyDescent="0.25">
      <c r="A1688" t="s">
        <v>217</v>
      </c>
      <c r="B1688" s="1" t="s">
        <v>595</v>
      </c>
      <c r="C1688">
        <v>1992</v>
      </c>
      <c r="D1688" s="15">
        <f>DATE(cars[[#This Row],[year_1]],1,1)</f>
        <v>33604</v>
      </c>
      <c r="E1688" t="s">
        <v>29</v>
      </c>
      <c r="F1688" s="4">
        <v>73</v>
      </c>
      <c r="G1688">
        <v>3</v>
      </c>
      <c r="H1688" t="s">
        <v>18</v>
      </c>
      <c r="I1688" t="s">
        <v>91</v>
      </c>
      <c r="J1688">
        <v>2</v>
      </c>
      <c r="K1688" t="s">
        <v>53</v>
      </c>
      <c r="L1688" t="s">
        <v>21</v>
      </c>
      <c r="M1688" t="s">
        <v>67</v>
      </c>
      <c r="N1688">
        <v>29</v>
      </c>
      <c r="O1688">
        <v>24</v>
      </c>
      <c r="P1688">
        <v>640</v>
      </c>
      <c r="Q1688">
        <v>2000</v>
      </c>
    </row>
    <row r="1689" spans="1:17" x14ac:dyDescent="0.25">
      <c r="A1689" t="s">
        <v>114</v>
      </c>
      <c r="B1689" s="1" t="s">
        <v>609</v>
      </c>
      <c r="C1689">
        <v>1992</v>
      </c>
      <c r="D1689" s="15">
        <f>DATE(cars[[#This Row],[year_1]],1,1)</f>
        <v>33604</v>
      </c>
      <c r="E1689" t="s">
        <v>29</v>
      </c>
      <c r="F1689" s="4">
        <v>74</v>
      </c>
      <c r="G1689">
        <v>4</v>
      </c>
      <c r="H1689" t="s">
        <v>18</v>
      </c>
      <c r="I1689" t="s">
        <v>30</v>
      </c>
      <c r="J1689">
        <v>2</v>
      </c>
      <c r="K1689" t="s">
        <v>49</v>
      </c>
      <c r="L1689" t="s">
        <v>21</v>
      </c>
      <c r="M1689" t="s">
        <v>22</v>
      </c>
      <c r="N1689">
        <v>34</v>
      </c>
      <c r="O1689">
        <v>24</v>
      </c>
      <c r="P1689">
        <v>210</v>
      </c>
      <c r="Q1689">
        <v>2000</v>
      </c>
    </row>
    <row r="1690" spans="1:17" x14ac:dyDescent="0.25">
      <c r="A1690" t="s">
        <v>114</v>
      </c>
      <c r="B1690" s="1" t="s">
        <v>609</v>
      </c>
      <c r="C1690">
        <v>1993</v>
      </c>
      <c r="D1690" s="15">
        <f>DATE(cars[[#This Row],[year_1]],1,1)</f>
        <v>33970</v>
      </c>
      <c r="E1690" t="s">
        <v>29</v>
      </c>
      <c r="F1690" s="4">
        <v>74</v>
      </c>
      <c r="G1690">
        <v>4</v>
      </c>
      <c r="H1690" t="s">
        <v>18</v>
      </c>
      <c r="I1690" t="s">
        <v>30</v>
      </c>
      <c r="J1690">
        <v>2</v>
      </c>
      <c r="K1690" t="s">
        <v>49</v>
      </c>
      <c r="L1690" t="s">
        <v>21</v>
      </c>
      <c r="M1690" t="s">
        <v>22</v>
      </c>
      <c r="N1690">
        <v>34</v>
      </c>
      <c r="O1690">
        <v>24</v>
      </c>
      <c r="P1690">
        <v>210</v>
      </c>
      <c r="Q1690">
        <v>2000</v>
      </c>
    </row>
    <row r="1691" spans="1:17" x14ac:dyDescent="0.25">
      <c r="A1691" t="s">
        <v>142</v>
      </c>
      <c r="B1691" s="1" t="s">
        <v>440</v>
      </c>
      <c r="C1691">
        <v>1994</v>
      </c>
      <c r="D1691" s="15">
        <f>DATE(cars[[#This Row],[year_1]],1,1)</f>
        <v>34335</v>
      </c>
      <c r="E1691" t="s">
        <v>29</v>
      </c>
      <c r="F1691" s="4">
        <v>81</v>
      </c>
      <c r="G1691">
        <v>4</v>
      </c>
      <c r="H1691" t="s">
        <v>18</v>
      </c>
      <c r="I1691" t="s">
        <v>30</v>
      </c>
      <c r="J1691">
        <v>4</v>
      </c>
      <c r="K1691" t="s">
        <v>49</v>
      </c>
      <c r="L1691" t="s">
        <v>21</v>
      </c>
      <c r="M1691" t="s">
        <v>32</v>
      </c>
      <c r="N1691">
        <v>33</v>
      </c>
      <c r="O1691">
        <v>24</v>
      </c>
      <c r="P1691">
        <v>1439</v>
      </c>
      <c r="Q1691">
        <v>2000</v>
      </c>
    </row>
    <row r="1692" spans="1:17" x14ac:dyDescent="0.25">
      <c r="A1692" t="s">
        <v>142</v>
      </c>
      <c r="B1692" s="1" t="s">
        <v>440</v>
      </c>
      <c r="C1692">
        <v>1994</v>
      </c>
      <c r="D1692" s="15">
        <f>DATE(cars[[#This Row],[year_1]],1,1)</f>
        <v>34335</v>
      </c>
      <c r="E1692" t="s">
        <v>29</v>
      </c>
      <c r="F1692" s="4">
        <v>81</v>
      </c>
      <c r="G1692">
        <v>4</v>
      </c>
      <c r="H1692" t="s">
        <v>18</v>
      </c>
      <c r="I1692" t="s">
        <v>30</v>
      </c>
      <c r="J1692">
        <v>2</v>
      </c>
      <c r="K1692" t="s">
        <v>53</v>
      </c>
      <c r="L1692" t="s">
        <v>21</v>
      </c>
      <c r="M1692" t="s">
        <v>67</v>
      </c>
      <c r="N1692">
        <v>33</v>
      </c>
      <c r="O1692">
        <v>24</v>
      </c>
      <c r="P1692">
        <v>1439</v>
      </c>
      <c r="Q1692">
        <v>2000</v>
      </c>
    </row>
    <row r="1693" spans="1:17" x14ac:dyDescent="0.25">
      <c r="A1693" t="s">
        <v>52</v>
      </c>
      <c r="B1693" s="1">
        <v>323</v>
      </c>
      <c r="C1693">
        <v>1993</v>
      </c>
      <c r="D1693" s="15">
        <f>DATE(cars[[#This Row],[year_1]],1,1)</f>
        <v>33970</v>
      </c>
      <c r="E1693" t="s">
        <v>29</v>
      </c>
      <c r="F1693" s="4">
        <v>82</v>
      </c>
      <c r="G1693">
        <v>4</v>
      </c>
      <c r="H1693" t="s">
        <v>18</v>
      </c>
      <c r="I1693" t="s">
        <v>30</v>
      </c>
      <c r="J1693">
        <v>2</v>
      </c>
      <c r="K1693" t="s">
        <v>53</v>
      </c>
      <c r="L1693" t="s">
        <v>21</v>
      </c>
      <c r="M1693" t="s">
        <v>67</v>
      </c>
      <c r="N1693">
        <v>32</v>
      </c>
      <c r="O1693">
        <v>24</v>
      </c>
      <c r="P1693">
        <v>586</v>
      </c>
      <c r="Q1693">
        <v>2000</v>
      </c>
    </row>
    <row r="1694" spans="1:17" x14ac:dyDescent="0.25">
      <c r="A1694" t="s">
        <v>52</v>
      </c>
      <c r="B1694" s="1" t="s">
        <v>699</v>
      </c>
      <c r="C1694">
        <v>1993</v>
      </c>
      <c r="D1694" s="15">
        <f>DATE(cars[[#This Row],[year_1]],1,1)</f>
        <v>33970</v>
      </c>
      <c r="E1694" t="s">
        <v>29</v>
      </c>
      <c r="F1694" s="4">
        <v>88</v>
      </c>
      <c r="G1694">
        <v>4</v>
      </c>
      <c r="H1694" t="s">
        <v>18</v>
      </c>
      <c r="I1694" t="s">
        <v>30</v>
      </c>
      <c r="J1694">
        <v>2</v>
      </c>
      <c r="K1694" t="s">
        <v>53</v>
      </c>
      <c r="L1694" t="s">
        <v>21</v>
      </c>
      <c r="M1694" t="s">
        <v>67</v>
      </c>
      <c r="N1694">
        <v>32</v>
      </c>
      <c r="O1694">
        <v>24</v>
      </c>
      <c r="P1694">
        <v>586</v>
      </c>
      <c r="Q1694">
        <v>2000</v>
      </c>
    </row>
    <row r="1695" spans="1:17" x14ac:dyDescent="0.25">
      <c r="A1695" t="s">
        <v>142</v>
      </c>
      <c r="B1695" s="1" t="s">
        <v>856</v>
      </c>
      <c r="C1695">
        <v>1995</v>
      </c>
      <c r="D1695" s="15">
        <f>DATE(cars[[#This Row],[year_1]],1,1)</f>
        <v>34700</v>
      </c>
      <c r="E1695" t="s">
        <v>29</v>
      </c>
      <c r="F1695" s="4">
        <v>92</v>
      </c>
      <c r="G1695">
        <v>4</v>
      </c>
      <c r="H1695" t="s">
        <v>18</v>
      </c>
      <c r="I1695" t="s">
        <v>30</v>
      </c>
      <c r="J1695">
        <v>2</v>
      </c>
      <c r="K1695" t="s">
        <v>49</v>
      </c>
      <c r="L1695" t="s">
        <v>21</v>
      </c>
      <c r="M1695" t="s">
        <v>22</v>
      </c>
      <c r="N1695">
        <v>33</v>
      </c>
      <c r="O1695">
        <v>24</v>
      </c>
      <c r="P1695">
        <v>1439</v>
      </c>
      <c r="Q1695">
        <v>2000</v>
      </c>
    </row>
    <row r="1696" spans="1:17" x14ac:dyDescent="0.25">
      <c r="A1696" t="s">
        <v>146</v>
      </c>
      <c r="B1696" s="1" t="s">
        <v>284</v>
      </c>
      <c r="C1696">
        <v>1990</v>
      </c>
      <c r="D1696" s="15">
        <f>DATE(cars[[#This Row],[year_1]],1,1)</f>
        <v>32874</v>
      </c>
      <c r="E1696" t="s">
        <v>29</v>
      </c>
      <c r="F1696" s="4">
        <v>108</v>
      </c>
      <c r="G1696">
        <v>4</v>
      </c>
      <c r="H1696" t="s">
        <v>18</v>
      </c>
      <c r="I1696" t="s">
        <v>30</v>
      </c>
      <c r="J1696">
        <v>2</v>
      </c>
      <c r="K1696" t="s">
        <v>53</v>
      </c>
      <c r="L1696" t="s">
        <v>21</v>
      </c>
      <c r="M1696" t="s">
        <v>67</v>
      </c>
      <c r="N1696">
        <v>30</v>
      </c>
      <c r="O1696">
        <v>24</v>
      </c>
      <c r="P1696">
        <v>2202</v>
      </c>
      <c r="Q1696">
        <v>2000</v>
      </c>
    </row>
    <row r="1697" spans="1:17" x14ac:dyDescent="0.25">
      <c r="A1697" t="s">
        <v>146</v>
      </c>
      <c r="B1697" s="1" t="s">
        <v>284</v>
      </c>
      <c r="C1697">
        <v>1991</v>
      </c>
      <c r="D1697" s="15">
        <f>DATE(cars[[#This Row],[year_1]],1,1)</f>
        <v>33239</v>
      </c>
      <c r="E1697" t="s">
        <v>29</v>
      </c>
      <c r="F1697" s="4">
        <v>108</v>
      </c>
      <c r="G1697">
        <v>4</v>
      </c>
      <c r="H1697" t="s">
        <v>18</v>
      </c>
      <c r="I1697" t="s">
        <v>30</v>
      </c>
      <c r="J1697">
        <v>2</v>
      </c>
      <c r="K1697" t="s">
        <v>53</v>
      </c>
      <c r="L1697" t="s">
        <v>21</v>
      </c>
      <c r="M1697" t="s">
        <v>67</v>
      </c>
      <c r="N1697">
        <v>30</v>
      </c>
      <c r="O1697">
        <v>24</v>
      </c>
      <c r="P1697">
        <v>2202</v>
      </c>
      <c r="Q1697">
        <v>2000</v>
      </c>
    </row>
    <row r="1698" spans="1:17" x14ac:dyDescent="0.25">
      <c r="A1698" t="s">
        <v>47</v>
      </c>
      <c r="B1698" s="1" t="s">
        <v>715</v>
      </c>
      <c r="C1698">
        <v>1991</v>
      </c>
      <c r="D1698" s="15">
        <f>DATE(cars[[#This Row],[year_1]],1,1)</f>
        <v>33239</v>
      </c>
      <c r="E1698" t="s">
        <v>29</v>
      </c>
      <c r="F1698" s="4">
        <v>110</v>
      </c>
      <c r="G1698">
        <v>4</v>
      </c>
      <c r="H1698" t="s">
        <v>18</v>
      </c>
      <c r="I1698" t="s">
        <v>30</v>
      </c>
      <c r="J1698">
        <v>2</v>
      </c>
      <c r="K1698" t="s">
        <v>53</v>
      </c>
      <c r="L1698" t="s">
        <v>21</v>
      </c>
      <c r="M1698" t="s">
        <v>67</v>
      </c>
      <c r="N1698">
        <v>35</v>
      </c>
      <c r="O1698">
        <v>24</v>
      </c>
      <c r="P1698">
        <v>2009</v>
      </c>
      <c r="Q1698">
        <v>2000</v>
      </c>
    </row>
    <row r="1699" spans="1:17" x14ac:dyDescent="0.25">
      <c r="A1699" t="s">
        <v>47</v>
      </c>
      <c r="B1699" s="1" t="s">
        <v>715</v>
      </c>
      <c r="C1699">
        <v>1992</v>
      </c>
      <c r="D1699" s="15">
        <f>DATE(cars[[#This Row],[year_1]],1,1)</f>
        <v>33604</v>
      </c>
      <c r="E1699" t="s">
        <v>29</v>
      </c>
      <c r="F1699" s="4">
        <v>110</v>
      </c>
      <c r="G1699">
        <v>4</v>
      </c>
      <c r="H1699" t="s">
        <v>18</v>
      </c>
      <c r="I1699" t="s">
        <v>30</v>
      </c>
      <c r="J1699">
        <v>2</v>
      </c>
      <c r="K1699" t="s">
        <v>53</v>
      </c>
      <c r="L1699" t="s">
        <v>21</v>
      </c>
      <c r="M1699" t="s">
        <v>67</v>
      </c>
      <c r="N1699">
        <v>35</v>
      </c>
      <c r="O1699">
        <v>24</v>
      </c>
      <c r="P1699">
        <v>2009</v>
      </c>
      <c r="Q1699">
        <v>2000</v>
      </c>
    </row>
    <row r="1700" spans="1:17" x14ac:dyDescent="0.25">
      <c r="A1700" t="s">
        <v>47</v>
      </c>
      <c r="B1700" s="1" t="s">
        <v>715</v>
      </c>
      <c r="C1700">
        <v>1993</v>
      </c>
      <c r="D1700" s="15">
        <f>DATE(cars[[#This Row],[year_1]],1,1)</f>
        <v>33970</v>
      </c>
      <c r="E1700" t="s">
        <v>29</v>
      </c>
      <c r="F1700" s="4">
        <v>110</v>
      </c>
      <c r="G1700">
        <v>4</v>
      </c>
      <c r="H1700" t="s">
        <v>18</v>
      </c>
      <c r="I1700" t="s">
        <v>30</v>
      </c>
      <c r="J1700">
        <v>2</v>
      </c>
      <c r="K1700" t="s">
        <v>53</v>
      </c>
      <c r="L1700" t="s">
        <v>21</v>
      </c>
      <c r="M1700" t="s">
        <v>67</v>
      </c>
      <c r="N1700">
        <v>34</v>
      </c>
      <c r="O1700">
        <v>24</v>
      </c>
      <c r="P1700">
        <v>2009</v>
      </c>
      <c r="Q1700">
        <v>2000</v>
      </c>
    </row>
    <row r="1701" spans="1:17" x14ac:dyDescent="0.25">
      <c r="A1701" t="s">
        <v>161</v>
      </c>
      <c r="B1701" s="1" t="s">
        <v>434</v>
      </c>
      <c r="C1701">
        <v>2000</v>
      </c>
      <c r="D1701" s="15">
        <f>DATE(cars[[#This Row],[year_1]],1,1)</f>
        <v>36526</v>
      </c>
      <c r="E1701" t="s">
        <v>29</v>
      </c>
      <c r="F1701" s="4">
        <v>122</v>
      </c>
      <c r="G1701">
        <v>4</v>
      </c>
      <c r="H1701" t="s">
        <v>18</v>
      </c>
      <c r="I1701" t="s">
        <v>30</v>
      </c>
      <c r="J1701">
        <v>4</v>
      </c>
      <c r="K1701" t="s">
        <v>49</v>
      </c>
      <c r="L1701" t="s">
        <v>21</v>
      </c>
      <c r="M1701" t="s">
        <v>32</v>
      </c>
      <c r="N1701">
        <v>32</v>
      </c>
      <c r="O1701">
        <v>24</v>
      </c>
      <c r="P1701">
        <v>481</v>
      </c>
      <c r="Q1701">
        <v>2000</v>
      </c>
    </row>
    <row r="1702" spans="1:17" x14ac:dyDescent="0.25">
      <c r="A1702" t="s">
        <v>161</v>
      </c>
      <c r="B1702" s="1" t="s">
        <v>434</v>
      </c>
      <c r="C1702">
        <v>2000</v>
      </c>
      <c r="D1702" s="15">
        <f>DATE(cars[[#This Row],[year_1]],1,1)</f>
        <v>36526</v>
      </c>
      <c r="E1702" t="s">
        <v>29</v>
      </c>
      <c r="F1702" s="4">
        <v>122</v>
      </c>
      <c r="G1702">
        <v>4</v>
      </c>
      <c r="H1702" t="s">
        <v>18</v>
      </c>
      <c r="I1702" t="s">
        <v>30</v>
      </c>
      <c r="J1702">
        <v>4</v>
      </c>
      <c r="K1702" t="s">
        <v>49</v>
      </c>
      <c r="L1702" t="s">
        <v>21</v>
      </c>
      <c r="M1702" t="s">
        <v>35</v>
      </c>
      <c r="N1702">
        <v>31</v>
      </c>
      <c r="O1702">
        <v>24</v>
      </c>
      <c r="P1702">
        <v>481</v>
      </c>
      <c r="Q1702">
        <v>2000</v>
      </c>
    </row>
    <row r="1703" spans="1:17" x14ac:dyDescent="0.25">
      <c r="A1703" t="s">
        <v>161</v>
      </c>
      <c r="B1703" s="1" t="s">
        <v>434</v>
      </c>
      <c r="C1703">
        <v>2001</v>
      </c>
      <c r="D1703" s="15">
        <f>DATE(cars[[#This Row],[year_1]],1,1)</f>
        <v>36892</v>
      </c>
      <c r="E1703" t="s">
        <v>29</v>
      </c>
      <c r="F1703" s="4">
        <v>122</v>
      </c>
      <c r="G1703">
        <v>4</v>
      </c>
      <c r="H1703" t="s">
        <v>18</v>
      </c>
      <c r="I1703" t="s">
        <v>30</v>
      </c>
      <c r="J1703">
        <v>4</v>
      </c>
      <c r="K1703" t="s">
        <v>49</v>
      </c>
      <c r="L1703" t="s">
        <v>21</v>
      </c>
      <c r="M1703" t="s">
        <v>35</v>
      </c>
      <c r="N1703">
        <v>32</v>
      </c>
      <c r="O1703">
        <v>24</v>
      </c>
      <c r="P1703">
        <v>481</v>
      </c>
      <c r="Q1703">
        <v>13699</v>
      </c>
    </row>
    <row r="1704" spans="1:17" x14ac:dyDescent="0.25">
      <c r="A1704" t="s">
        <v>161</v>
      </c>
      <c r="B1704" s="1" t="s">
        <v>434</v>
      </c>
      <c r="C1704">
        <v>2001</v>
      </c>
      <c r="D1704" s="15">
        <f>DATE(cars[[#This Row],[year_1]],1,1)</f>
        <v>36892</v>
      </c>
      <c r="E1704" t="s">
        <v>29</v>
      </c>
      <c r="F1704" s="4">
        <v>122</v>
      </c>
      <c r="G1704">
        <v>4</v>
      </c>
      <c r="H1704" t="s">
        <v>18</v>
      </c>
      <c r="I1704" t="s">
        <v>30</v>
      </c>
      <c r="J1704">
        <v>4</v>
      </c>
      <c r="K1704" t="s">
        <v>49</v>
      </c>
      <c r="L1704" t="s">
        <v>21</v>
      </c>
      <c r="M1704" t="s">
        <v>32</v>
      </c>
      <c r="N1704">
        <v>32</v>
      </c>
      <c r="O1704">
        <v>24</v>
      </c>
      <c r="P1704">
        <v>481</v>
      </c>
      <c r="Q1704">
        <v>13199</v>
      </c>
    </row>
    <row r="1705" spans="1:17" x14ac:dyDescent="0.25">
      <c r="A1705" t="s">
        <v>161</v>
      </c>
      <c r="B1705" s="1" t="s">
        <v>434</v>
      </c>
      <c r="C1705">
        <v>2001</v>
      </c>
      <c r="D1705" s="15">
        <f>DATE(cars[[#This Row],[year_1]],1,1)</f>
        <v>36892</v>
      </c>
      <c r="E1705" t="s">
        <v>29</v>
      </c>
      <c r="F1705" s="4">
        <v>122</v>
      </c>
      <c r="G1705">
        <v>4</v>
      </c>
      <c r="H1705" t="s">
        <v>18</v>
      </c>
      <c r="I1705" t="s">
        <v>30</v>
      </c>
      <c r="J1705">
        <v>4</v>
      </c>
      <c r="K1705" t="s">
        <v>49</v>
      </c>
      <c r="L1705" t="s">
        <v>21</v>
      </c>
      <c r="M1705" t="s">
        <v>32</v>
      </c>
      <c r="N1705">
        <v>32</v>
      </c>
      <c r="O1705">
        <v>24</v>
      </c>
      <c r="P1705">
        <v>481</v>
      </c>
      <c r="Q1705">
        <v>14199</v>
      </c>
    </row>
    <row r="1706" spans="1:17" x14ac:dyDescent="0.25">
      <c r="A1706" t="s">
        <v>161</v>
      </c>
      <c r="B1706" s="1" t="s">
        <v>434</v>
      </c>
      <c r="C1706">
        <v>2001</v>
      </c>
      <c r="D1706" s="15">
        <f>DATE(cars[[#This Row],[year_1]],1,1)</f>
        <v>36892</v>
      </c>
      <c r="E1706" t="s">
        <v>29</v>
      </c>
      <c r="F1706" s="4">
        <v>122</v>
      </c>
      <c r="G1706">
        <v>4</v>
      </c>
      <c r="H1706" t="s">
        <v>18</v>
      </c>
      <c r="I1706" t="s">
        <v>30</v>
      </c>
      <c r="J1706">
        <v>4</v>
      </c>
      <c r="K1706" t="s">
        <v>49</v>
      </c>
      <c r="L1706" t="s">
        <v>21</v>
      </c>
      <c r="M1706" t="s">
        <v>32</v>
      </c>
      <c r="N1706">
        <v>32</v>
      </c>
      <c r="O1706">
        <v>24</v>
      </c>
      <c r="P1706">
        <v>481</v>
      </c>
      <c r="Q1706">
        <v>14899</v>
      </c>
    </row>
    <row r="1707" spans="1:17" x14ac:dyDescent="0.25">
      <c r="A1707" t="s">
        <v>161</v>
      </c>
      <c r="B1707" s="1" t="s">
        <v>434</v>
      </c>
      <c r="C1707">
        <v>2001</v>
      </c>
      <c r="D1707" s="15">
        <f>DATE(cars[[#This Row],[year_1]],1,1)</f>
        <v>36892</v>
      </c>
      <c r="E1707" t="s">
        <v>29</v>
      </c>
      <c r="F1707" s="4">
        <v>122</v>
      </c>
      <c r="G1707">
        <v>4</v>
      </c>
      <c r="H1707" t="s">
        <v>18</v>
      </c>
      <c r="I1707" t="s">
        <v>30</v>
      </c>
      <c r="J1707">
        <v>4</v>
      </c>
      <c r="K1707" t="s">
        <v>49</v>
      </c>
      <c r="L1707" t="s">
        <v>21</v>
      </c>
      <c r="M1707" t="s">
        <v>35</v>
      </c>
      <c r="N1707">
        <v>31</v>
      </c>
      <c r="O1707">
        <v>24</v>
      </c>
      <c r="P1707">
        <v>481</v>
      </c>
      <c r="Q1707">
        <v>14699</v>
      </c>
    </row>
    <row r="1708" spans="1:17" x14ac:dyDescent="0.25">
      <c r="A1708" t="s">
        <v>161</v>
      </c>
      <c r="B1708" s="1" t="s">
        <v>434</v>
      </c>
      <c r="C1708">
        <v>2001</v>
      </c>
      <c r="D1708" s="15">
        <f>DATE(cars[[#This Row],[year_1]],1,1)</f>
        <v>36892</v>
      </c>
      <c r="E1708" t="s">
        <v>29</v>
      </c>
      <c r="F1708" s="4">
        <v>122</v>
      </c>
      <c r="G1708">
        <v>4</v>
      </c>
      <c r="H1708" t="s">
        <v>18</v>
      </c>
      <c r="I1708" t="s">
        <v>30</v>
      </c>
      <c r="J1708">
        <v>4</v>
      </c>
      <c r="K1708" t="s">
        <v>49</v>
      </c>
      <c r="L1708" t="s">
        <v>21</v>
      </c>
      <c r="M1708" t="s">
        <v>32</v>
      </c>
      <c r="N1708">
        <v>32</v>
      </c>
      <c r="O1708">
        <v>24</v>
      </c>
      <c r="P1708">
        <v>481</v>
      </c>
      <c r="Q1708">
        <v>13999</v>
      </c>
    </row>
    <row r="1709" spans="1:17" x14ac:dyDescent="0.25">
      <c r="A1709" t="s">
        <v>161</v>
      </c>
      <c r="B1709" s="1" t="s">
        <v>434</v>
      </c>
      <c r="C1709">
        <v>2001</v>
      </c>
      <c r="D1709" s="15">
        <f>DATE(cars[[#This Row],[year_1]],1,1)</f>
        <v>36892</v>
      </c>
      <c r="E1709" t="s">
        <v>29</v>
      </c>
      <c r="F1709" s="4">
        <v>122</v>
      </c>
      <c r="G1709">
        <v>4</v>
      </c>
      <c r="H1709" t="s">
        <v>18</v>
      </c>
      <c r="I1709" t="s">
        <v>30</v>
      </c>
      <c r="J1709">
        <v>4</v>
      </c>
      <c r="K1709" t="s">
        <v>49</v>
      </c>
      <c r="L1709" t="s">
        <v>21</v>
      </c>
      <c r="M1709" t="s">
        <v>35</v>
      </c>
      <c r="N1709">
        <v>32</v>
      </c>
      <c r="O1709">
        <v>24</v>
      </c>
      <c r="P1709">
        <v>481</v>
      </c>
      <c r="Q1709">
        <v>14499</v>
      </c>
    </row>
    <row r="1710" spans="1:17" x14ac:dyDescent="0.25">
      <c r="A1710" t="s">
        <v>161</v>
      </c>
      <c r="B1710" s="1" t="s">
        <v>434</v>
      </c>
      <c r="C1710">
        <v>2002</v>
      </c>
      <c r="D1710" s="15">
        <f>DATE(cars[[#This Row],[year_1]],1,1)</f>
        <v>37257</v>
      </c>
      <c r="E1710" t="s">
        <v>29</v>
      </c>
      <c r="F1710" s="4">
        <v>122</v>
      </c>
      <c r="G1710">
        <v>4</v>
      </c>
      <c r="H1710" t="s">
        <v>18</v>
      </c>
      <c r="I1710" t="s">
        <v>30</v>
      </c>
      <c r="J1710">
        <v>4</v>
      </c>
      <c r="K1710" t="s">
        <v>49</v>
      </c>
      <c r="L1710" t="s">
        <v>21</v>
      </c>
      <c r="M1710" t="s">
        <v>32</v>
      </c>
      <c r="N1710">
        <v>32</v>
      </c>
      <c r="O1710">
        <v>24</v>
      </c>
      <c r="P1710">
        <v>481</v>
      </c>
      <c r="Q1710">
        <v>13299</v>
      </c>
    </row>
    <row r="1711" spans="1:17" x14ac:dyDescent="0.25">
      <c r="A1711" t="s">
        <v>161</v>
      </c>
      <c r="B1711" s="1" t="s">
        <v>434</v>
      </c>
      <c r="C1711">
        <v>2002</v>
      </c>
      <c r="D1711" s="15">
        <f>DATE(cars[[#This Row],[year_1]],1,1)</f>
        <v>37257</v>
      </c>
      <c r="E1711" t="s">
        <v>29</v>
      </c>
      <c r="F1711" s="4">
        <v>122</v>
      </c>
      <c r="G1711">
        <v>4</v>
      </c>
      <c r="H1711" t="s">
        <v>18</v>
      </c>
      <c r="I1711" t="s">
        <v>30</v>
      </c>
      <c r="J1711">
        <v>4</v>
      </c>
      <c r="K1711" t="s">
        <v>49</v>
      </c>
      <c r="L1711" t="s">
        <v>21</v>
      </c>
      <c r="M1711" t="s">
        <v>35</v>
      </c>
      <c r="N1711">
        <v>31</v>
      </c>
      <c r="O1711">
        <v>24</v>
      </c>
      <c r="P1711">
        <v>481</v>
      </c>
      <c r="Q1711">
        <v>14799</v>
      </c>
    </row>
    <row r="1712" spans="1:17" x14ac:dyDescent="0.25">
      <c r="A1712" t="s">
        <v>161</v>
      </c>
      <c r="B1712" s="1" t="s">
        <v>434</v>
      </c>
      <c r="C1712">
        <v>2002</v>
      </c>
      <c r="D1712" s="15">
        <f>DATE(cars[[#This Row],[year_1]],1,1)</f>
        <v>37257</v>
      </c>
      <c r="E1712" t="s">
        <v>29</v>
      </c>
      <c r="F1712" s="4">
        <v>122</v>
      </c>
      <c r="G1712">
        <v>4</v>
      </c>
      <c r="H1712" t="s">
        <v>18</v>
      </c>
      <c r="I1712" t="s">
        <v>30</v>
      </c>
      <c r="J1712">
        <v>4</v>
      </c>
      <c r="K1712" t="s">
        <v>49</v>
      </c>
      <c r="L1712" t="s">
        <v>21</v>
      </c>
      <c r="M1712" t="s">
        <v>35</v>
      </c>
      <c r="N1712">
        <v>31</v>
      </c>
      <c r="O1712">
        <v>24</v>
      </c>
      <c r="P1712">
        <v>481</v>
      </c>
      <c r="Q1712">
        <v>13799</v>
      </c>
    </row>
    <row r="1713" spans="1:17" x14ac:dyDescent="0.25">
      <c r="A1713" t="s">
        <v>161</v>
      </c>
      <c r="B1713" s="1" t="s">
        <v>434</v>
      </c>
      <c r="C1713">
        <v>2002</v>
      </c>
      <c r="D1713" s="15">
        <f>DATE(cars[[#This Row],[year_1]],1,1)</f>
        <v>37257</v>
      </c>
      <c r="E1713" t="s">
        <v>29</v>
      </c>
      <c r="F1713" s="4">
        <v>122</v>
      </c>
      <c r="G1713">
        <v>4</v>
      </c>
      <c r="H1713" t="s">
        <v>18</v>
      </c>
      <c r="I1713" t="s">
        <v>30</v>
      </c>
      <c r="J1713">
        <v>4</v>
      </c>
      <c r="K1713" t="s">
        <v>49</v>
      </c>
      <c r="L1713" t="s">
        <v>21</v>
      </c>
      <c r="M1713" t="s">
        <v>32</v>
      </c>
      <c r="N1713">
        <v>32</v>
      </c>
      <c r="O1713">
        <v>24</v>
      </c>
      <c r="P1713">
        <v>481</v>
      </c>
      <c r="Q1713">
        <v>14299</v>
      </c>
    </row>
    <row r="1714" spans="1:17" x14ac:dyDescent="0.25">
      <c r="A1714" t="s">
        <v>178</v>
      </c>
      <c r="B1714" s="1" t="s">
        <v>897</v>
      </c>
      <c r="C1714">
        <v>2014</v>
      </c>
      <c r="D1714" s="15">
        <f>DATE(cars[[#This Row],[year_1]],1,1)</f>
        <v>41640</v>
      </c>
      <c r="E1714" t="s">
        <v>29</v>
      </c>
      <c r="F1714" s="4">
        <v>130</v>
      </c>
      <c r="G1714">
        <v>4</v>
      </c>
      <c r="H1714" t="s">
        <v>33</v>
      </c>
      <c r="I1714" t="s">
        <v>30</v>
      </c>
      <c r="J1714">
        <v>4</v>
      </c>
      <c r="K1714" t="s">
        <v>49</v>
      </c>
      <c r="L1714" t="s">
        <v>21</v>
      </c>
      <c r="M1714" t="s">
        <v>35</v>
      </c>
      <c r="N1714">
        <v>30</v>
      </c>
      <c r="O1714">
        <v>24</v>
      </c>
      <c r="P1714">
        <v>1720</v>
      </c>
      <c r="Q1714">
        <v>16900</v>
      </c>
    </row>
    <row r="1715" spans="1:17" x14ac:dyDescent="0.25">
      <c r="A1715" t="s">
        <v>178</v>
      </c>
      <c r="B1715" s="1" t="s">
        <v>897</v>
      </c>
      <c r="C1715">
        <v>2014</v>
      </c>
      <c r="D1715" s="15">
        <f>DATE(cars[[#This Row],[year_1]],1,1)</f>
        <v>41640</v>
      </c>
      <c r="E1715" t="s">
        <v>29</v>
      </c>
      <c r="F1715" s="4">
        <v>130</v>
      </c>
      <c r="G1715">
        <v>4</v>
      </c>
      <c r="H1715" t="s">
        <v>18</v>
      </c>
      <c r="I1715" t="s">
        <v>30</v>
      </c>
      <c r="J1715">
        <v>4</v>
      </c>
      <c r="K1715" t="s">
        <v>49</v>
      </c>
      <c r="L1715" t="s">
        <v>21</v>
      </c>
      <c r="M1715" t="s">
        <v>35</v>
      </c>
      <c r="N1715">
        <v>30</v>
      </c>
      <c r="O1715">
        <v>24</v>
      </c>
      <c r="P1715">
        <v>1720</v>
      </c>
      <c r="Q1715">
        <v>14900</v>
      </c>
    </row>
    <row r="1716" spans="1:17" x14ac:dyDescent="0.25">
      <c r="A1716" t="s">
        <v>178</v>
      </c>
      <c r="B1716" s="1" t="s">
        <v>897</v>
      </c>
      <c r="C1716">
        <v>2015</v>
      </c>
      <c r="D1716" s="15">
        <f>DATE(cars[[#This Row],[year_1]],1,1)</f>
        <v>42005</v>
      </c>
      <c r="E1716" t="s">
        <v>29</v>
      </c>
      <c r="F1716" s="4">
        <v>130</v>
      </c>
      <c r="G1716">
        <v>4</v>
      </c>
      <c r="H1716" t="s">
        <v>18</v>
      </c>
      <c r="I1716" t="s">
        <v>30</v>
      </c>
      <c r="J1716">
        <v>4</v>
      </c>
      <c r="K1716" t="s">
        <v>49</v>
      </c>
      <c r="L1716" t="s">
        <v>21</v>
      </c>
      <c r="M1716" t="s">
        <v>35</v>
      </c>
      <c r="N1716">
        <v>30</v>
      </c>
      <c r="O1716">
        <v>24</v>
      </c>
      <c r="P1716">
        <v>1720</v>
      </c>
      <c r="Q1716">
        <v>15190</v>
      </c>
    </row>
    <row r="1717" spans="1:17" x14ac:dyDescent="0.25">
      <c r="A1717" t="s">
        <v>178</v>
      </c>
      <c r="B1717" s="1" t="s">
        <v>897</v>
      </c>
      <c r="C1717">
        <v>2015</v>
      </c>
      <c r="D1717" s="15">
        <f>DATE(cars[[#This Row],[year_1]],1,1)</f>
        <v>42005</v>
      </c>
      <c r="E1717" t="s">
        <v>29</v>
      </c>
      <c r="F1717" s="4">
        <v>130</v>
      </c>
      <c r="G1717">
        <v>4</v>
      </c>
      <c r="H1717" t="s">
        <v>33</v>
      </c>
      <c r="I1717" t="s">
        <v>30</v>
      </c>
      <c r="J1717">
        <v>4</v>
      </c>
      <c r="K1717" t="s">
        <v>49</v>
      </c>
      <c r="L1717" t="s">
        <v>21</v>
      </c>
      <c r="M1717" t="s">
        <v>35</v>
      </c>
      <c r="N1717">
        <v>30</v>
      </c>
      <c r="O1717">
        <v>24</v>
      </c>
      <c r="P1717">
        <v>1720</v>
      </c>
      <c r="Q1717">
        <v>17190</v>
      </c>
    </row>
    <row r="1718" spans="1:17" x14ac:dyDescent="0.25">
      <c r="A1718" t="s">
        <v>178</v>
      </c>
      <c r="B1718" s="1" t="s">
        <v>897</v>
      </c>
      <c r="C1718">
        <v>2016</v>
      </c>
      <c r="D1718" s="15">
        <f>DATE(cars[[#This Row],[year_1]],1,1)</f>
        <v>42370</v>
      </c>
      <c r="E1718" t="s">
        <v>29</v>
      </c>
      <c r="F1718" s="4">
        <v>130</v>
      </c>
      <c r="G1718">
        <v>4</v>
      </c>
      <c r="H1718" t="s">
        <v>33</v>
      </c>
      <c r="I1718" t="s">
        <v>30</v>
      </c>
      <c r="J1718">
        <v>4</v>
      </c>
      <c r="K1718" t="s">
        <v>49</v>
      </c>
      <c r="L1718" t="s">
        <v>21</v>
      </c>
      <c r="M1718" t="s">
        <v>35</v>
      </c>
      <c r="N1718">
        <v>30</v>
      </c>
      <c r="O1718">
        <v>24</v>
      </c>
      <c r="P1718">
        <v>1720</v>
      </c>
      <c r="Q1718">
        <v>17400</v>
      </c>
    </row>
    <row r="1719" spans="1:17" x14ac:dyDescent="0.25">
      <c r="A1719" t="s">
        <v>178</v>
      </c>
      <c r="B1719" s="1" t="s">
        <v>897</v>
      </c>
      <c r="C1719">
        <v>2016</v>
      </c>
      <c r="D1719" s="15">
        <f>DATE(cars[[#This Row],[year_1]],1,1)</f>
        <v>42370</v>
      </c>
      <c r="E1719" t="s">
        <v>29</v>
      </c>
      <c r="F1719" s="4">
        <v>130</v>
      </c>
      <c r="G1719">
        <v>4</v>
      </c>
      <c r="H1719" t="s">
        <v>18</v>
      </c>
      <c r="I1719" t="s">
        <v>30</v>
      </c>
      <c r="J1719">
        <v>4</v>
      </c>
      <c r="K1719" t="s">
        <v>49</v>
      </c>
      <c r="L1719" t="s">
        <v>21</v>
      </c>
      <c r="M1719" t="s">
        <v>35</v>
      </c>
      <c r="N1719">
        <v>30</v>
      </c>
      <c r="O1719">
        <v>24</v>
      </c>
      <c r="P1719">
        <v>1720</v>
      </c>
      <c r="Q1719">
        <v>15900</v>
      </c>
    </row>
    <row r="1720" spans="1:17" x14ac:dyDescent="0.25">
      <c r="A1720" t="s">
        <v>186</v>
      </c>
      <c r="B1720" s="1" t="s">
        <v>283</v>
      </c>
      <c r="C1720">
        <v>2015</v>
      </c>
      <c r="D1720" s="15">
        <f>DATE(cars[[#This Row],[year_1]],1,1)</f>
        <v>42005</v>
      </c>
      <c r="E1720" t="s">
        <v>29</v>
      </c>
      <c r="F1720" s="4">
        <v>131</v>
      </c>
      <c r="G1720">
        <v>4</v>
      </c>
      <c r="H1720" t="s">
        <v>33</v>
      </c>
      <c r="I1720" t="s">
        <v>30</v>
      </c>
      <c r="J1720">
        <v>4</v>
      </c>
      <c r="K1720" t="s">
        <v>49</v>
      </c>
      <c r="L1720" t="s">
        <v>21</v>
      </c>
      <c r="M1720" t="s">
        <v>165</v>
      </c>
      <c r="N1720">
        <v>26</v>
      </c>
      <c r="O1720">
        <v>24</v>
      </c>
      <c r="P1720">
        <v>1385</v>
      </c>
      <c r="Q1720">
        <v>23515</v>
      </c>
    </row>
    <row r="1721" spans="1:17" x14ac:dyDescent="0.25">
      <c r="A1721" t="s">
        <v>186</v>
      </c>
      <c r="B1721" s="1" t="s">
        <v>283</v>
      </c>
      <c r="C1721">
        <v>2015</v>
      </c>
      <c r="D1721" s="15">
        <f>DATE(cars[[#This Row],[year_1]],1,1)</f>
        <v>42005</v>
      </c>
      <c r="E1721" t="s">
        <v>29</v>
      </c>
      <c r="F1721" s="4">
        <v>131</v>
      </c>
      <c r="G1721">
        <v>4</v>
      </c>
      <c r="H1721" t="s">
        <v>33</v>
      </c>
      <c r="I1721" t="s">
        <v>30</v>
      </c>
      <c r="J1721">
        <v>4</v>
      </c>
      <c r="K1721" t="s">
        <v>49</v>
      </c>
      <c r="L1721" t="s">
        <v>21</v>
      </c>
      <c r="M1721" t="s">
        <v>165</v>
      </c>
      <c r="N1721">
        <v>26</v>
      </c>
      <c r="O1721">
        <v>24</v>
      </c>
      <c r="P1721">
        <v>1385</v>
      </c>
      <c r="Q1721">
        <v>21955</v>
      </c>
    </row>
    <row r="1722" spans="1:17" x14ac:dyDescent="0.25">
      <c r="A1722" t="s">
        <v>186</v>
      </c>
      <c r="B1722" s="1" t="s">
        <v>283</v>
      </c>
      <c r="C1722">
        <v>2016</v>
      </c>
      <c r="D1722" s="15">
        <f>DATE(cars[[#This Row],[year_1]],1,1)</f>
        <v>42370</v>
      </c>
      <c r="E1722" t="s">
        <v>29</v>
      </c>
      <c r="F1722" s="4">
        <v>131</v>
      </c>
      <c r="G1722">
        <v>4</v>
      </c>
      <c r="H1722" t="s">
        <v>33</v>
      </c>
      <c r="I1722" t="s">
        <v>30</v>
      </c>
      <c r="J1722">
        <v>4</v>
      </c>
      <c r="K1722" t="s">
        <v>49</v>
      </c>
      <c r="L1722" t="s">
        <v>21</v>
      </c>
      <c r="M1722" t="s">
        <v>165</v>
      </c>
      <c r="N1722">
        <v>26</v>
      </c>
      <c r="O1722">
        <v>24</v>
      </c>
      <c r="P1722">
        <v>1385</v>
      </c>
      <c r="Q1722">
        <v>23515</v>
      </c>
    </row>
    <row r="1723" spans="1:17" x14ac:dyDescent="0.25">
      <c r="A1723" t="s">
        <v>186</v>
      </c>
      <c r="B1723" s="1" t="s">
        <v>283</v>
      </c>
      <c r="C1723">
        <v>2016</v>
      </c>
      <c r="D1723" s="15">
        <f>DATE(cars[[#This Row],[year_1]],1,1)</f>
        <v>42370</v>
      </c>
      <c r="E1723" t="s">
        <v>29</v>
      </c>
      <c r="F1723" s="4">
        <v>131</v>
      </c>
      <c r="G1723">
        <v>4</v>
      </c>
      <c r="H1723" t="s">
        <v>33</v>
      </c>
      <c r="I1723" t="s">
        <v>30</v>
      </c>
      <c r="J1723">
        <v>4</v>
      </c>
      <c r="K1723" t="s">
        <v>49</v>
      </c>
      <c r="L1723" t="s">
        <v>21</v>
      </c>
      <c r="M1723" t="s">
        <v>165</v>
      </c>
      <c r="N1723">
        <v>26</v>
      </c>
      <c r="O1723">
        <v>24</v>
      </c>
      <c r="P1723">
        <v>1385</v>
      </c>
      <c r="Q1723">
        <v>21955</v>
      </c>
    </row>
    <row r="1724" spans="1:17" x14ac:dyDescent="0.25">
      <c r="A1724" t="s">
        <v>186</v>
      </c>
      <c r="B1724" s="1" t="s">
        <v>283</v>
      </c>
      <c r="C1724">
        <v>2017</v>
      </c>
      <c r="D1724" s="15">
        <f>DATE(cars[[#This Row],[year_1]],1,1)</f>
        <v>42736</v>
      </c>
      <c r="E1724" t="s">
        <v>29</v>
      </c>
      <c r="F1724" s="4">
        <v>131</v>
      </c>
      <c r="G1724">
        <v>4</v>
      </c>
      <c r="H1724" t="s">
        <v>33</v>
      </c>
      <c r="I1724" t="s">
        <v>30</v>
      </c>
      <c r="J1724">
        <v>4</v>
      </c>
      <c r="K1724" t="s">
        <v>49</v>
      </c>
      <c r="L1724" t="s">
        <v>21</v>
      </c>
      <c r="M1724" t="s">
        <v>165</v>
      </c>
      <c r="N1724">
        <v>26</v>
      </c>
      <c r="O1724">
        <v>24</v>
      </c>
      <c r="P1724">
        <v>1385</v>
      </c>
      <c r="Q1724">
        <v>22405</v>
      </c>
    </row>
    <row r="1725" spans="1:17" x14ac:dyDescent="0.25">
      <c r="A1725" t="s">
        <v>186</v>
      </c>
      <c r="B1725" s="1" t="s">
        <v>283</v>
      </c>
      <c r="C1725">
        <v>2017</v>
      </c>
      <c r="D1725" s="15">
        <f>DATE(cars[[#This Row],[year_1]],1,1)</f>
        <v>42736</v>
      </c>
      <c r="E1725" t="s">
        <v>29</v>
      </c>
      <c r="F1725" s="4">
        <v>131</v>
      </c>
      <c r="G1725">
        <v>4</v>
      </c>
      <c r="H1725" t="s">
        <v>33</v>
      </c>
      <c r="I1725" t="s">
        <v>30</v>
      </c>
      <c r="J1725">
        <v>4</v>
      </c>
      <c r="K1725" t="s">
        <v>49</v>
      </c>
      <c r="L1725" t="s">
        <v>21</v>
      </c>
      <c r="M1725" t="s">
        <v>165</v>
      </c>
      <c r="N1725">
        <v>26</v>
      </c>
      <c r="O1725">
        <v>24</v>
      </c>
      <c r="P1725">
        <v>1385</v>
      </c>
      <c r="Q1725">
        <v>23515</v>
      </c>
    </row>
    <row r="1726" spans="1:17" x14ac:dyDescent="0.25">
      <c r="A1726" t="s">
        <v>47</v>
      </c>
      <c r="B1726" s="1" t="s">
        <v>711</v>
      </c>
      <c r="C1726">
        <v>2015</v>
      </c>
      <c r="D1726" s="15">
        <f>DATE(cars[[#This Row],[year_1]],1,1)</f>
        <v>42005</v>
      </c>
      <c r="E1726" t="s">
        <v>29</v>
      </c>
      <c r="F1726" s="4">
        <v>131</v>
      </c>
      <c r="G1726">
        <v>4</v>
      </c>
      <c r="H1726" t="s">
        <v>33</v>
      </c>
      <c r="I1726" t="s">
        <v>30</v>
      </c>
      <c r="J1726">
        <v>4</v>
      </c>
      <c r="K1726" t="s">
        <v>49</v>
      </c>
      <c r="L1726" t="s">
        <v>21</v>
      </c>
      <c r="M1726" t="s">
        <v>165</v>
      </c>
      <c r="N1726">
        <v>26</v>
      </c>
      <c r="O1726">
        <v>24</v>
      </c>
      <c r="P1726">
        <v>2009</v>
      </c>
      <c r="Q1726">
        <v>21710</v>
      </c>
    </row>
    <row r="1727" spans="1:17" x14ac:dyDescent="0.25">
      <c r="A1727" t="s">
        <v>47</v>
      </c>
      <c r="B1727" s="1" t="s">
        <v>711</v>
      </c>
      <c r="C1727">
        <v>2015</v>
      </c>
      <c r="D1727" s="15">
        <f>DATE(cars[[#This Row],[year_1]],1,1)</f>
        <v>42005</v>
      </c>
      <c r="E1727" t="s">
        <v>29</v>
      </c>
      <c r="F1727" s="4">
        <v>131</v>
      </c>
      <c r="G1727">
        <v>4</v>
      </c>
      <c r="H1727" t="s">
        <v>33</v>
      </c>
      <c r="I1727" t="s">
        <v>30</v>
      </c>
      <c r="J1727">
        <v>4</v>
      </c>
      <c r="K1727" t="s">
        <v>49</v>
      </c>
      <c r="L1727" t="s">
        <v>21</v>
      </c>
      <c r="M1727" t="s">
        <v>165</v>
      </c>
      <c r="N1727">
        <v>26</v>
      </c>
      <c r="O1727">
        <v>24</v>
      </c>
      <c r="P1727">
        <v>2009</v>
      </c>
      <c r="Q1727">
        <v>20720</v>
      </c>
    </row>
    <row r="1728" spans="1:17" x14ac:dyDescent="0.25">
      <c r="A1728" t="s">
        <v>47</v>
      </c>
      <c r="B1728" s="1" t="s">
        <v>711</v>
      </c>
      <c r="C1728">
        <v>2016</v>
      </c>
      <c r="D1728" s="15">
        <f>DATE(cars[[#This Row],[year_1]],1,1)</f>
        <v>42370</v>
      </c>
      <c r="E1728" t="s">
        <v>29</v>
      </c>
      <c r="F1728" s="4">
        <v>131</v>
      </c>
      <c r="G1728">
        <v>4</v>
      </c>
      <c r="H1728" t="s">
        <v>33</v>
      </c>
      <c r="I1728" t="s">
        <v>30</v>
      </c>
      <c r="J1728">
        <v>4</v>
      </c>
      <c r="K1728" t="s">
        <v>49</v>
      </c>
      <c r="L1728" t="s">
        <v>21</v>
      </c>
      <c r="M1728" t="s">
        <v>165</v>
      </c>
      <c r="N1728">
        <v>26</v>
      </c>
      <c r="O1728">
        <v>24</v>
      </c>
      <c r="P1728">
        <v>2009</v>
      </c>
      <c r="Q1728">
        <v>21760</v>
      </c>
    </row>
    <row r="1729" spans="1:17" x14ac:dyDescent="0.25">
      <c r="A1729" t="s">
        <v>47</v>
      </c>
      <c r="B1729" s="1" t="s">
        <v>711</v>
      </c>
      <c r="C1729">
        <v>2016</v>
      </c>
      <c r="D1729" s="15">
        <f>DATE(cars[[#This Row],[year_1]],1,1)</f>
        <v>42370</v>
      </c>
      <c r="E1729" t="s">
        <v>29</v>
      </c>
      <c r="F1729" s="4">
        <v>131</v>
      </c>
      <c r="G1729">
        <v>4</v>
      </c>
      <c r="H1729" t="s">
        <v>33</v>
      </c>
      <c r="I1729" t="s">
        <v>30</v>
      </c>
      <c r="J1729">
        <v>4</v>
      </c>
      <c r="K1729" t="s">
        <v>49</v>
      </c>
      <c r="L1729" t="s">
        <v>21</v>
      </c>
      <c r="M1729" t="s">
        <v>165</v>
      </c>
      <c r="N1729">
        <v>26</v>
      </c>
      <c r="O1729">
        <v>24</v>
      </c>
      <c r="P1729">
        <v>2009</v>
      </c>
      <c r="Q1729">
        <v>20870</v>
      </c>
    </row>
    <row r="1730" spans="1:17" x14ac:dyDescent="0.25">
      <c r="A1730" t="s">
        <v>47</v>
      </c>
      <c r="B1730" s="1" t="s">
        <v>711</v>
      </c>
      <c r="C1730">
        <v>2017</v>
      </c>
      <c r="D1730" s="15">
        <f>DATE(cars[[#This Row],[year_1]],1,1)</f>
        <v>42736</v>
      </c>
      <c r="E1730" t="s">
        <v>29</v>
      </c>
      <c r="F1730" s="4">
        <v>131</v>
      </c>
      <c r="G1730">
        <v>4</v>
      </c>
      <c r="H1730" t="s">
        <v>33</v>
      </c>
      <c r="I1730" t="s">
        <v>30</v>
      </c>
      <c r="J1730">
        <v>4</v>
      </c>
      <c r="K1730" t="s">
        <v>49</v>
      </c>
      <c r="L1730" t="s">
        <v>21</v>
      </c>
      <c r="M1730" t="s">
        <v>165</v>
      </c>
      <c r="N1730">
        <v>26</v>
      </c>
      <c r="O1730">
        <v>24</v>
      </c>
      <c r="P1730">
        <v>2009</v>
      </c>
      <c r="Q1730">
        <v>22230</v>
      </c>
    </row>
    <row r="1731" spans="1:17" x14ac:dyDescent="0.25">
      <c r="A1731" t="s">
        <v>47</v>
      </c>
      <c r="B1731" s="1" t="s">
        <v>711</v>
      </c>
      <c r="C1731">
        <v>2017</v>
      </c>
      <c r="D1731" s="15">
        <f>DATE(cars[[#This Row],[year_1]],1,1)</f>
        <v>42736</v>
      </c>
      <c r="E1731" t="s">
        <v>29</v>
      </c>
      <c r="F1731" s="4">
        <v>131</v>
      </c>
      <c r="G1731">
        <v>4</v>
      </c>
      <c r="H1731" t="s">
        <v>33</v>
      </c>
      <c r="I1731" t="s">
        <v>30</v>
      </c>
      <c r="J1731">
        <v>4</v>
      </c>
      <c r="K1731" t="s">
        <v>49</v>
      </c>
      <c r="L1731" t="s">
        <v>21</v>
      </c>
      <c r="M1731" t="s">
        <v>165</v>
      </c>
      <c r="N1731">
        <v>26</v>
      </c>
      <c r="O1731">
        <v>24</v>
      </c>
      <c r="P1731">
        <v>2009</v>
      </c>
      <c r="Q1731">
        <v>21330</v>
      </c>
    </row>
    <row r="1732" spans="1:17" x14ac:dyDescent="0.25">
      <c r="A1732" t="s">
        <v>144</v>
      </c>
      <c r="B1732" s="1" t="s">
        <v>704</v>
      </c>
      <c r="C1732">
        <v>1999</v>
      </c>
      <c r="D1732" s="15">
        <f>DATE(cars[[#This Row],[year_1]],1,1)</f>
        <v>36161</v>
      </c>
      <c r="E1732" t="s">
        <v>29</v>
      </c>
      <c r="F1732" s="4">
        <v>132</v>
      </c>
      <c r="G1732">
        <v>4</v>
      </c>
      <c r="H1732" t="s">
        <v>18</v>
      </c>
      <c r="I1732" t="s">
        <v>30</v>
      </c>
      <c r="J1732">
        <v>4</v>
      </c>
      <c r="K1732" t="s">
        <v>49</v>
      </c>
      <c r="L1732" t="s">
        <v>21</v>
      </c>
      <c r="M1732" t="s">
        <v>32</v>
      </c>
      <c r="N1732">
        <v>36</v>
      </c>
      <c r="O1732">
        <v>24</v>
      </c>
      <c r="P1732">
        <v>535</v>
      </c>
      <c r="Q1732">
        <v>2000</v>
      </c>
    </row>
    <row r="1733" spans="1:17" x14ac:dyDescent="0.25">
      <c r="A1733" t="s">
        <v>144</v>
      </c>
      <c r="B1733" s="1" t="s">
        <v>704</v>
      </c>
      <c r="C1733">
        <v>2000</v>
      </c>
      <c r="D1733" s="15">
        <f>DATE(cars[[#This Row],[year_1]],1,1)</f>
        <v>36526</v>
      </c>
      <c r="E1733" t="s">
        <v>29</v>
      </c>
      <c r="F1733" s="4">
        <v>132</v>
      </c>
      <c r="G1733">
        <v>4</v>
      </c>
      <c r="H1733" t="s">
        <v>18</v>
      </c>
      <c r="I1733" t="s">
        <v>30</v>
      </c>
      <c r="J1733">
        <v>4</v>
      </c>
      <c r="K1733" t="s">
        <v>49</v>
      </c>
      <c r="L1733" t="s">
        <v>21</v>
      </c>
      <c r="M1733" t="s">
        <v>32</v>
      </c>
      <c r="N1733">
        <v>31</v>
      </c>
      <c r="O1733">
        <v>24</v>
      </c>
      <c r="P1733">
        <v>535</v>
      </c>
      <c r="Q1733">
        <v>2000</v>
      </c>
    </row>
    <row r="1734" spans="1:17" x14ac:dyDescent="0.25">
      <c r="A1734" t="s">
        <v>144</v>
      </c>
      <c r="B1734" s="1" t="s">
        <v>704</v>
      </c>
      <c r="C1734">
        <v>2000</v>
      </c>
      <c r="D1734" s="15">
        <f>DATE(cars[[#This Row],[year_1]],1,1)</f>
        <v>36526</v>
      </c>
      <c r="E1734" t="s">
        <v>29</v>
      </c>
      <c r="F1734" s="4">
        <v>132</v>
      </c>
      <c r="G1734">
        <v>4</v>
      </c>
      <c r="H1734" t="s">
        <v>18</v>
      </c>
      <c r="I1734" t="s">
        <v>30</v>
      </c>
      <c r="J1734">
        <v>4</v>
      </c>
      <c r="K1734" t="s">
        <v>49</v>
      </c>
      <c r="L1734" t="s">
        <v>21</v>
      </c>
      <c r="M1734" t="s">
        <v>32</v>
      </c>
      <c r="N1734">
        <v>31</v>
      </c>
      <c r="O1734">
        <v>24</v>
      </c>
      <c r="P1734">
        <v>535</v>
      </c>
      <c r="Q1734">
        <v>2044</v>
      </c>
    </row>
    <row r="1735" spans="1:17" x14ac:dyDescent="0.25">
      <c r="A1735" t="s">
        <v>144</v>
      </c>
      <c r="B1735" s="1" t="s">
        <v>704</v>
      </c>
      <c r="C1735">
        <v>2001</v>
      </c>
      <c r="D1735" s="15">
        <f>DATE(cars[[#This Row],[year_1]],1,1)</f>
        <v>36892</v>
      </c>
      <c r="E1735" t="s">
        <v>29</v>
      </c>
      <c r="F1735" s="4">
        <v>132</v>
      </c>
      <c r="G1735">
        <v>4</v>
      </c>
      <c r="H1735" t="s">
        <v>18</v>
      </c>
      <c r="I1735" t="s">
        <v>30</v>
      </c>
      <c r="J1735">
        <v>4</v>
      </c>
      <c r="K1735" t="s">
        <v>49</v>
      </c>
      <c r="L1735" t="s">
        <v>21</v>
      </c>
      <c r="M1735" t="s">
        <v>32</v>
      </c>
      <c r="N1735">
        <v>30</v>
      </c>
      <c r="O1735">
        <v>24</v>
      </c>
      <c r="P1735">
        <v>535</v>
      </c>
      <c r="Q1735">
        <v>12715</v>
      </c>
    </row>
    <row r="1736" spans="1:17" x14ac:dyDescent="0.25">
      <c r="A1736" t="s">
        <v>144</v>
      </c>
      <c r="B1736" s="1" t="s">
        <v>704</v>
      </c>
      <c r="C1736">
        <v>1999</v>
      </c>
      <c r="D1736" s="15">
        <f>DATE(cars[[#This Row],[year_1]],1,1)</f>
        <v>36161</v>
      </c>
      <c r="E1736" t="s">
        <v>29</v>
      </c>
      <c r="F1736" s="4">
        <v>132</v>
      </c>
      <c r="G1736">
        <v>4</v>
      </c>
      <c r="H1736" t="s">
        <v>18</v>
      </c>
      <c r="I1736" t="s">
        <v>30</v>
      </c>
      <c r="J1736">
        <v>2</v>
      </c>
      <c r="K1736" t="s">
        <v>49</v>
      </c>
      <c r="L1736" t="s">
        <v>21</v>
      </c>
      <c r="M1736" t="s">
        <v>22</v>
      </c>
      <c r="N1736">
        <v>36</v>
      </c>
      <c r="O1736">
        <v>24</v>
      </c>
      <c r="P1736">
        <v>535</v>
      </c>
      <c r="Q1736">
        <v>2000</v>
      </c>
    </row>
    <row r="1737" spans="1:17" x14ac:dyDescent="0.25">
      <c r="A1737" t="s">
        <v>264</v>
      </c>
      <c r="B1737" s="1" t="s">
        <v>405</v>
      </c>
      <c r="C1737">
        <v>2017</v>
      </c>
      <c r="D1737" s="15">
        <f>DATE(cars[[#This Row],[year_1]],1,1)</f>
        <v>42736</v>
      </c>
      <c r="E1737" t="s">
        <v>29</v>
      </c>
      <c r="F1737" s="4">
        <v>138</v>
      </c>
      <c r="G1737">
        <v>4</v>
      </c>
      <c r="H1737" t="s">
        <v>33</v>
      </c>
      <c r="I1737" t="s">
        <v>34</v>
      </c>
      <c r="J1737">
        <v>4</v>
      </c>
      <c r="K1737" t="s">
        <v>101</v>
      </c>
      <c r="L1737" t="s">
        <v>21</v>
      </c>
      <c r="M1737" t="s">
        <v>90</v>
      </c>
      <c r="N1737">
        <v>30</v>
      </c>
      <c r="O1737">
        <v>24</v>
      </c>
      <c r="P1737">
        <v>155</v>
      </c>
      <c r="Q1737">
        <v>31965</v>
      </c>
    </row>
    <row r="1738" spans="1:17" x14ac:dyDescent="0.25">
      <c r="A1738" t="s">
        <v>264</v>
      </c>
      <c r="B1738" s="1" t="s">
        <v>405</v>
      </c>
      <c r="C1738">
        <v>2017</v>
      </c>
      <c r="D1738" s="15">
        <f>DATE(cars[[#This Row],[year_1]],1,1)</f>
        <v>42736</v>
      </c>
      <c r="E1738" t="s">
        <v>29</v>
      </c>
      <c r="F1738" s="4">
        <v>138</v>
      </c>
      <c r="G1738">
        <v>4</v>
      </c>
      <c r="H1738" t="s">
        <v>33</v>
      </c>
      <c r="I1738" t="s">
        <v>34</v>
      </c>
      <c r="J1738">
        <v>4</v>
      </c>
      <c r="K1738" t="s">
        <v>101</v>
      </c>
      <c r="L1738" t="s">
        <v>21</v>
      </c>
      <c r="M1738" t="s">
        <v>90</v>
      </c>
      <c r="N1738">
        <v>30</v>
      </c>
      <c r="O1738">
        <v>24</v>
      </c>
      <c r="P1738">
        <v>155</v>
      </c>
      <c r="Q1738">
        <v>30565</v>
      </c>
    </row>
    <row r="1739" spans="1:17" x14ac:dyDescent="0.25">
      <c r="A1739" t="s">
        <v>264</v>
      </c>
      <c r="B1739" s="1" t="s">
        <v>405</v>
      </c>
      <c r="C1739">
        <v>2017</v>
      </c>
      <c r="D1739" s="15">
        <f>DATE(cars[[#This Row],[year_1]],1,1)</f>
        <v>42736</v>
      </c>
      <c r="E1739" t="s">
        <v>29</v>
      </c>
      <c r="F1739" s="4">
        <v>138</v>
      </c>
      <c r="G1739">
        <v>4</v>
      </c>
      <c r="H1739" t="s">
        <v>33</v>
      </c>
      <c r="I1739" t="s">
        <v>34</v>
      </c>
      <c r="J1739">
        <v>4</v>
      </c>
      <c r="K1739" t="s">
        <v>101</v>
      </c>
      <c r="L1739" t="s">
        <v>21</v>
      </c>
      <c r="M1739" t="s">
        <v>90</v>
      </c>
      <c r="N1739">
        <v>30</v>
      </c>
      <c r="O1739">
        <v>24</v>
      </c>
      <c r="P1739">
        <v>155</v>
      </c>
      <c r="Q1739">
        <v>28365</v>
      </c>
    </row>
    <row r="1740" spans="1:17" x14ac:dyDescent="0.25">
      <c r="A1740" t="s">
        <v>264</v>
      </c>
      <c r="B1740" s="1" t="s">
        <v>405</v>
      </c>
      <c r="C1740">
        <v>2017</v>
      </c>
      <c r="D1740" s="15">
        <f>DATE(cars[[#This Row],[year_1]],1,1)</f>
        <v>42736</v>
      </c>
      <c r="E1740" t="s">
        <v>29</v>
      </c>
      <c r="F1740" s="4">
        <v>138</v>
      </c>
      <c r="G1740">
        <v>4</v>
      </c>
      <c r="H1740" t="s">
        <v>33</v>
      </c>
      <c r="I1740" t="s">
        <v>34</v>
      </c>
      <c r="J1740">
        <v>4</v>
      </c>
      <c r="K1740" t="s">
        <v>101</v>
      </c>
      <c r="L1740" t="s">
        <v>21</v>
      </c>
      <c r="M1740" t="s">
        <v>90</v>
      </c>
      <c r="N1740">
        <v>30</v>
      </c>
      <c r="O1740">
        <v>24</v>
      </c>
      <c r="P1740">
        <v>155</v>
      </c>
      <c r="Q1740">
        <v>25865</v>
      </c>
    </row>
    <row r="1741" spans="1:17" x14ac:dyDescent="0.25">
      <c r="A1741" t="s">
        <v>186</v>
      </c>
      <c r="B1741" s="1" t="s">
        <v>893</v>
      </c>
      <c r="C1741">
        <v>2016</v>
      </c>
      <c r="D1741" s="15">
        <f>DATE(cars[[#This Row],[year_1]],1,1)</f>
        <v>42370</v>
      </c>
      <c r="E1741" t="s">
        <v>29</v>
      </c>
      <c r="F1741" s="4">
        <v>138</v>
      </c>
      <c r="G1741">
        <v>4</v>
      </c>
      <c r="H1741" t="s">
        <v>33</v>
      </c>
      <c r="I1741" t="s">
        <v>30</v>
      </c>
      <c r="J1741">
        <v>4</v>
      </c>
      <c r="K1741" t="s">
        <v>53</v>
      </c>
      <c r="L1741" t="s">
        <v>21</v>
      </c>
      <c r="M1741" t="s">
        <v>54</v>
      </c>
      <c r="N1741">
        <v>35</v>
      </c>
      <c r="O1741">
        <v>24</v>
      </c>
      <c r="P1741">
        <v>1385</v>
      </c>
      <c r="Q1741">
        <v>18145</v>
      </c>
    </row>
    <row r="1742" spans="1:17" x14ac:dyDescent="0.25">
      <c r="A1742" t="s">
        <v>186</v>
      </c>
      <c r="B1742" s="1" t="s">
        <v>893</v>
      </c>
      <c r="C1742">
        <v>2016</v>
      </c>
      <c r="D1742" s="15">
        <f>DATE(cars[[#This Row],[year_1]],1,1)</f>
        <v>42370</v>
      </c>
      <c r="E1742" t="s">
        <v>29</v>
      </c>
      <c r="F1742" s="4">
        <v>138</v>
      </c>
      <c r="G1742">
        <v>4</v>
      </c>
      <c r="H1742" t="s">
        <v>33</v>
      </c>
      <c r="I1742" t="s">
        <v>30</v>
      </c>
      <c r="J1742">
        <v>4</v>
      </c>
      <c r="K1742" t="s">
        <v>49</v>
      </c>
      <c r="L1742" t="s">
        <v>21</v>
      </c>
      <c r="M1742" t="s">
        <v>32</v>
      </c>
      <c r="N1742">
        <v>35</v>
      </c>
      <c r="O1742">
        <v>24</v>
      </c>
      <c r="P1742">
        <v>1385</v>
      </c>
      <c r="Q1742">
        <v>15595</v>
      </c>
    </row>
    <row r="1743" spans="1:17" x14ac:dyDescent="0.25">
      <c r="A1743" t="s">
        <v>186</v>
      </c>
      <c r="B1743" s="1" t="s">
        <v>893</v>
      </c>
      <c r="C1743">
        <v>2016</v>
      </c>
      <c r="D1743" s="15">
        <f>DATE(cars[[#This Row],[year_1]],1,1)</f>
        <v>42370</v>
      </c>
      <c r="E1743" t="s">
        <v>29</v>
      </c>
      <c r="F1743" s="4">
        <v>138</v>
      </c>
      <c r="G1743">
        <v>4</v>
      </c>
      <c r="H1743" t="s">
        <v>33</v>
      </c>
      <c r="I1743" t="s">
        <v>30</v>
      </c>
      <c r="J1743">
        <v>4</v>
      </c>
      <c r="K1743" t="s">
        <v>49</v>
      </c>
      <c r="L1743" t="s">
        <v>21</v>
      </c>
      <c r="M1743" t="s">
        <v>32</v>
      </c>
      <c r="N1743">
        <v>35</v>
      </c>
      <c r="O1743">
        <v>24</v>
      </c>
      <c r="P1743">
        <v>1385</v>
      </c>
      <c r="Q1743">
        <v>17545</v>
      </c>
    </row>
    <row r="1744" spans="1:17" x14ac:dyDescent="0.25">
      <c r="A1744" t="s">
        <v>186</v>
      </c>
      <c r="B1744" s="1" t="s">
        <v>893</v>
      </c>
      <c r="C1744">
        <v>2016</v>
      </c>
      <c r="D1744" s="15">
        <f>DATE(cars[[#This Row],[year_1]],1,1)</f>
        <v>42370</v>
      </c>
      <c r="E1744" t="s">
        <v>29</v>
      </c>
      <c r="F1744" s="4">
        <v>138</v>
      </c>
      <c r="G1744">
        <v>4</v>
      </c>
      <c r="H1744" t="s">
        <v>33</v>
      </c>
      <c r="I1744" t="s">
        <v>30</v>
      </c>
      <c r="J1744">
        <v>4</v>
      </c>
      <c r="K1744" t="s">
        <v>53</v>
      </c>
      <c r="L1744" t="s">
        <v>21</v>
      </c>
      <c r="M1744" t="s">
        <v>54</v>
      </c>
      <c r="N1744">
        <v>35</v>
      </c>
      <c r="O1744">
        <v>24</v>
      </c>
      <c r="P1744">
        <v>1385</v>
      </c>
      <c r="Q1744">
        <v>16195</v>
      </c>
    </row>
    <row r="1745" spans="1:17" x14ac:dyDescent="0.25">
      <c r="A1745" t="s">
        <v>186</v>
      </c>
      <c r="B1745" s="1" t="s">
        <v>893</v>
      </c>
      <c r="C1745">
        <v>2017</v>
      </c>
      <c r="D1745" s="15">
        <f>DATE(cars[[#This Row],[year_1]],1,1)</f>
        <v>42736</v>
      </c>
      <c r="E1745" t="s">
        <v>29</v>
      </c>
      <c r="F1745" s="4">
        <v>138</v>
      </c>
      <c r="G1745">
        <v>4</v>
      </c>
      <c r="H1745" t="s">
        <v>33</v>
      </c>
      <c r="I1745" t="s">
        <v>30</v>
      </c>
      <c r="J1745">
        <v>4</v>
      </c>
      <c r="K1745" t="s">
        <v>49</v>
      </c>
      <c r="L1745" t="s">
        <v>21</v>
      </c>
      <c r="M1745" t="s">
        <v>32</v>
      </c>
      <c r="N1745">
        <v>34</v>
      </c>
      <c r="O1745">
        <v>24</v>
      </c>
      <c r="P1745">
        <v>1385</v>
      </c>
      <c r="Q1745">
        <v>18170</v>
      </c>
    </row>
    <row r="1746" spans="1:17" x14ac:dyDescent="0.25">
      <c r="A1746" t="s">
        <v>186</v>
      </c>
      <c r="B1746" s="1" t="s">
        <v>893</v>
      </c>
      <c r="C1746">
        <v>2017</v>
      </c>
      <c r="D1746" s="15">
        <f>DATE(cars[[#This Row],[year_1]],1,1)</f>
        <v>42736</v>
      </c>
      <c r="E1746" t="s">
        <v>29</v>
      </c>
      <c r="F1746" s="4">
        <v>138</v>
      </c>
      <c r="G1746">
        <v>4</v>
      </c>
      <c r="H1746" t="s">
        <v>33</v>
      </c>
      <c r="I1746" t="s">
        <v>30</v>
      </c>
      <c r="J1746">
        <v>4</v>
      </c>
      <c r="K1746" t="s">
        <v>53</v>
      </c>
      <c r="L1746" t="s">
        <v>21</v>
      </c>
      <c r="M1746" t="s">
        <v>54</v>
      </c>
      <c r="N1746">
        <v>34</v>
      </c>
      <c r="O1746">
        <v>24</v>
      </c>
      <c r="P1746">
        <v>1385</v>
      </c>
      <c r="Q1746">
        <v>18970</v>
      </c>
    </row>
    <row r="1747" spans="1:17" x14ac:dyDescent="0.25">
      <c r="A1747" t="s">
        <v>186</v>
      </c>
      <c r="B1747" s="1" t="s">
        <v>893</v>
      </c>
      <c r="C1747">
        <v>2017</v>
      </c>
      <c r="D1747" s="15">
        <f>DATE(cars[[#This Row],[year_1]],1,1)</f>
        <v>42736</v>
      </c>
      <c r="E1747" t="s">
        <v>29</v>
      </c>
      <c r="F1747" s="4">
        <v>138</v>
      </c>
      <c r="G1747">
        <v>4</v>
      </c>
      <c r="H1747" t="s">
        <v>33</v>
      </c>
      <c r="I1747" t="s">
        <v>30</v>
      </c>
      <c r="J1747">
        <v>4</v>
      </c>
      <c r="K1747" t="s">
        <v>49</v>
      </c>
      <c r="L1747" t="s">
        <v>21</v>
      </c>
      <c r="M1747" t="s">
        <v>32</v>
      </c>
      <c r="N1747">
        <v>34</v>
      </c>
      <c r="O1747">
        <v>24</v>
      </c>
      <c r="P1747">
        <v>1385</v>
      </c>
      <c r="Q1747">
        <v>16395</v>
      </c>
    </row>
    <row r="1748" spans="1:17" x14ac:dyDescent="0.25">
      <c r="A1748" t="s">
        <v>186</v>
      </c>
      <c r="B1748" s="1" t="s">
        <v>961</v>
      </c>
      <c r="C1748">
        <v>2015</v>
      </c>
      <c r="D1748" s="15">
        <f>DATE(cars[[#This Row],[year_1]],1,1)</f>
        <v>42005</v>
      </c>
      <c r="E1748" t="s">
        <v>29</v>
      </c>
      <c r="F1748" s="4">
        <v>138</v>
      </c>
      <c r="G1748">
        <v>4</v>
      </c>
      <c r="H1748" t="s">
        <v>33</v>
      </c>
      <c r="I1748" t="s">
        <v>34</v>
      </c>
      <c r="J1748">
        <v>4</v>
      </c>
      <c r="K1748" t="s">
        <v>101</v>
      </c>
      <c r="L1748" t="s">
        <v>21</v>
      </c>
      <c r="M1748" t="s">
        <v>90</v>
      </c>
      <c r="N1748">
        <v>31</v>
      </c>
      <c r="O1748">
        <v>24</v>
      </c>
      <c r="P1748">
        <v>1385</v>
      </c>
      <c r="Q1748">
        <v>26530</v>
      </c>
    </row>
    <row r="1749" spans="1:17" x14ac:dyDescent="0.25">
      <c r="A1749" t="s">
        <v>186</v>
      </c>
      <c r="B1749" s="1" t="s">
        <v>961</v>
      </c>
      <c r="C1749">
        <v>2015</v>
      </c>
      <c r="D1749" s="15">
        <f>DATE(cars[[#This Row],[year_1]],1,1)</f>
        <v>42005</v>
      </c>
      <c r="E1749" t="s">
        <v>29</v>
      </c>
      <c r="F1749" s="4">
        <v>138</v>
      </c>
      <c r="G1749">
        <v>4</v>
      </c>
      <c r="H1749" t="s">
        <v>33</v>
      </c>
      <c r="I1749" t="s">
        <v>34</v>
      </c>
      <c r="J1749">
        <v>4</v>
      </c>
      <c r="K1749" t="s">
        <v>101</v>
      </c>
      <c r="L1749" t="s">
        <v>21</v>
      </c>
      <c r="M1749" t="s">
        <v>90</v>
      </c>
      <c r="N1749">
        <v>31</v>
      </c>
      <c r="O1749">
        <v>24</v>
      </c>
      <c r="P1749">
        <v>1385</v>
      </c>
      <c r="Q1749">
        <v>23945</v>
      </c>
    </row>
    <row r="1750" spans="1:17" x14ac:dyDescent="0.25">
      <c r="A1750" t="s">
        <v>186</v>
      </c>
      <c r="B1750" s="1" t="s">
        <v>961</v>
      </c>
      <c r="C1750">
        <v>2015</v>
      </c>
      <c r="D1750" s="15">
        <f>DATE(cars[[#This Row],[year_1]],1,1)</f>
        <v>42005</v>
      </c>
      <c r="E1750" t="s">
        <v>29</v>
      </c>
      <c r="F1750" s="4">
        <v>138</v>
      </c>
      <c r="G1750">
        <v>4</v>
      </c>
      <c r="H1750" t="s">
        <v>33</v>
      </c>
      <c r="I1750" t="s">
        <v>34</v>
      </c>
      <c r="J1750">
        <v>4</v>
      </c>
      <c r="K1750" t="s">
        <v>101</v>
      </c>
      <c r="L1750" t="s">
        <v>21</v>
      </c>
      <c r="M1750" t="s">
        <v>90</v>
      </c>
      <c r="N1750">
        <v>31</v>
      </c>
      <c r="O1750">
        <v>24</v>
      </c>
      <c r="P1750">
        <v>1385</v>
      </c>
      <c r="Q1750">
        <v>21620</v>
      </c>
    </row>
    <row r="1751" spans="1:17" x14ac:dyDescent="0.25">
      <c r="A1751" t="s">
        <v>186</v>
      </c>
      <c r="B1751" s="1" t="s">
        <v>961</v>
      </c>
      <c r="C1751">
        <v>2015</v>
      </c>
      <c r="D1751" s="15">
        <f>DATE(cars[[#This Row],[year_1]],1,1)</f>
        <v>42005</v>
      </c>
      <c r="E1751" t="s">
        <v>29</v>
      </c>
      <c r="F1751" s="4">
        <v>138</v>
      </c>
      <c r="G1751">
        <v>4</v>
      </c>
      <c r="H1751" t="s">
        <v>33</v>
      </c>
      <c r="I1751" t="s">
        <v>34</v>
      </c>
      <c r="J1751">
        <v>4</v>
      </c>
      <c r="K1751" t="s">
        <v>101</v>
      </c>
      <c r="L1751" t="s">
        <v>21</v>
      </c>
      <c r="M1751" t="s">
        <v>90</v>
      </c>
      <c r="N1751">
        <v>31</v>
      </c>
      <c r="O1751">
        <v>24</v>
      </c>
      <c r="P1751">
        <v>1385</v>
      </c>
      <c r="Q1751">
        <v>21540</v>
      </c>
    </row>
    <row r="1752" spans="1:17" x14ac:dyDescent="0.25">
      <c r="A1752" t="s">
        <v>186</v>
      </c>
      <c r="B1752" s="1" t="s">
        <v>961</v>
      </c>
      <c r="C1752">
        <v>2016</v>
      </c>
      <c r="D1752" s="15">
        <f>DATE(cars[[#This Row],[year_1]],1,1)</f>
        <v>42370</v>
      </c>
      <c r="E1752" t="s">
        <v>29</v>
      </c>
      <c r="F1752" s="4">
        <v>138</v>
      </c>
      <c r="G1752">
        <v>4</v>
      </c>
      <c r="H1752" t="s">
        <v>33</v>
      </c>
      <c r="I1752" t="s">
        <v>34</v>
      </c>
      <c r="J1752">
        <v>4</v>
      </c>
      <c r="K1752" t="s">
        <v>101</v>
      </c>
      <c r="L1752" t="s">
        <v>21</v>
      </c>
      <c r="M1752" t="s">
        <v>90</v>
      </c>
      <c r="N1752">
        <v>31</v>
      </c>
      <c r="O1752">
        <v>24</v>
      </c>
      <c r="P1752">
        <v>1385</v>
      </c>
      <c r="Q1752">
        <v>24145</v>
      </c>
    </row>
    <row r="1753" spans="1:17" x14ac:dyDescent="0.25">
      <c r="A1753" t="s">
        <v>186</v>
      </c>
      <c r="B1753" s="1" t="s">
        <v>961</v>
      </c>
      <c r="C1753">
        <v>2016</v>
      </c>
      <c r="D1753" s="15">
        <f>DATE(cars[[#This Row],[year_1]],1,1)</f>
        <v>42370</v>
      </c>
      <c r="E1753" t="s">
        <v>29</v>
      </c>
      <c r="F1753" s="4">
        <v>138</v>
      </c>
      <c r="G1753">
        <v>4</v>
      </c>
      <c r="H1753" t="s">
        <v>33</v>
      </c>
      <c r="I1753" t="s">
        <v>34</v>
      </c>
      <c r="J1753">
        <v>4</v>
      </c>
      <c r="K1753" t="s">
        <v>101</v>
      </c>
      <c r="L1753" t="s">
        <v>21</v>
      </c>
      <c r="M1753" t="s">
        <v>90</v>
      </c>
      <c r="N1753">
        <v>31</v>
      </c>
      <c r="O1753">
        <v>24</v>
      </c>
      <c r="P1753">
        <v>1385</v>
      </c>
      <c r="Q1753">
        <v>21800</v>
      </c>
    </row>
    <row r="1754" spans="1:17" x14ac:dyDescent="0.25">
      <c r="A1754" t="s">
        <v>186</v>
      </c>
      <c r="B1754" s="1" t="s">
        <v>961</v>
      </c>
      <c r="C1754">
        <v>2016</v>
      </c>
      <c r="D1754" s="15">
        <f>DATE(cars[[#This Row],[year_1]],1,1)</f>
        <v>42370</v>
      </c>
      <c r="E1754" t="s">
        <v>29</v>
      </c>
      <c r="F1754" s="4">
        <v>138</v>
      </c>
      <c r="G1754">
        <v>4</v>
      </c>
      <c r="H1754" t="s">
        <v>33</v>
      </c>
      <c r="I1754" t="s">
        <v>34</v>
      </c>
      <c r="J1754">
        <v>4</v>
      </c>
      <c r="K1754" t="s">
        <v>101</v>
      </c>
      <c r="L1754" t="s">
        <v>21</v>
      </c>
      <c r="M1754" t="s">
        <v>90</v>
      </c>
      <c r="N1754">
        <v>31</v>
      </c>
      <c r="O1754">
        <v>24</v>
      </c>
      <c r="P1754">
        <v>1385</v>
      </c>
      <c r="Q1754">
        <v>26730</v>
      </c>
    </row>
    <row r="1755" spans="1:17" x14ac:dyDescent="0.25">
      <c r="A1755" t="s">
        <v>186</v>
      </c>
      <c r="B1755" s="1" t="s">
        <v>961</v>
      </c>
      <c r="C1755">
        <v>2017</v>
      </c>
      <c r="D1755" s="15">
        <f>DATE(cars[[#This Row],[year_1]],1,1)</f>
        <v>42736</v>
      </c>
      <c r="E1755" t="s">
        <v>29</v>
      </c>
      <c r="F1755" s="4">
        <v>138</v>
      </c>
      <c r="G1755">
        <v>4</v>
      </c>
      <c r="H1755" t="s">
        <v>33</v>
      </c>
      <c r="I1755" t="s">
        <v>34</v>
      </c>
      <c r="J1755">
        <v>4</v>
      </c>
      <c r="K1755" t="s">
        <v>101</v>
      </c>
      <c r="L1755" t="s">
        <v>21</v>
      </c>
      <c r="M1755" t="s">
        <v>90</v>
      </c>
      <c r="N1755">
        <v>30</v>
      </c>
      <c r="O1755">
        <v>24</v>
      </c>
      <c r="P1755">
        <v>1385</v>
      </c>
      <c r="Q1755">
        <v>24400</v>
      </c>
    </row>
    <row r="1756" spans="1:17" x14ac:dyDescent="0.25">
      <c r="A1756" t="s">
        <v>186</v>
      </c>
      <c r="B1756" s="1" t="s">
        <v>961</v>
      </c>
      <c r="C1756">
        <v>2017</v>
      </c>
      <c r="D1756" s="15">
        <f>DATE(cars[[#This Row],[year_1]],1,1)</f>
        <v>42736</v>
      </c>
      <c r="E1756" t="s">
        <v>29</v>
      </c>
      <c r="F1756" s="4">
        <v>138</v>
      </c>
      <c r="G1756">
        <v>4</v>
      </c>
      <c r="H1756" t="s">
        <v>33</v>
      </c>
      <c r="I1756" t="s">
        <v>34</v>
      </c>
      <c r="J1756">
        <v>4</v>
      </c>
      <c r="K1756" t="s">
        <v>101</v>
      </c>
      <c r="L1756" t="s">
        <v>21</v>
      </c>
      <c r="M1756" t="s">
        <v>90</v>
      </c>
      <c r="N1756">
        <v>30</v>
      </c>
      <c r="O1756">
        <v>24</v>
      </c>
      <c r="P1756">
        <v>1385</v>
      </c>
      <c r="Q1756">
        <v>27600</v>
      </c>
    </row>
    <row r="1757" spans="1:17" x14ac:dyDescent="0.25">
      <c r="A1757" t="s">
        <v>186</v>
      </c>
      <c r="B1757" s="1" t="s">
        <v>961</v>
      </c>
      <c r="C1757">
        <v>2017</v>
      </c>
      <c r="D1757" s="15">
        <f>DATE(cars[[#This Row],[year_1]],1,1)</f>
        <v>42736</v>
      </c>
      <c r="E1757" t="s">
        <v>29</v>
      </c>
      <c r="F1757" s="4">
        <v>138</v>
      </c>
      <c r="G1757">
        <v>4</v>
      </c>
      <c r="H1757" t="s">
        <v>33</v>
      </c>
      <c r="I1757" t="s">
        <v>34</v>
      </c>
      <c r="J1757">
        <v>4</v>
      </c>
      <c r="K1757" t="s">
        <v>101</v>
      </c>
      <c r="L1757" t="s">
        <v>21</v>
      </c>
      <c r="M1757" t="s">
        <v>90</v>
      </c>
      <c r="N1757">
        <v>30</v>
      </c>
      <c r="O1757">
        <v>24</v>
      </c>
      <c r="P1757">
        <v>1385</v>
      </c>
      <c r="Q1757">
        <v>22500</v>
      </c>
    </row>
    <row r="1758" spans="1:17" x14ac:dyDescent="0.25">
      <c r="A1758" t="s">
        <v>178</v>
      </c>
      <c r="B1758" s="1" t="s">
        <v>900</v>
      </c>
      <c r="C1758">
        <v>2008</v>
      </c>
      <c r="D1758" s="15">
        <f>DATE(cars[[#This Row],[year_1]],1,1)</f>
        <v>39448</v>
      </c>
      <c r="E1758" t="s">
        <v>29</v>
      </c>
      <c r="F1758" s="4">
        <v>138</v>
      </c>
      <c r="G1758">
        <v>4</v>
      </c>
      <c r="H1758" t="s">
        <v>33</v>
      </c>
      <c r="I1758" t="s">
        <v>30</v>
      </c>
      <c r="J1758">
        <v>4</v>
      </c>
      <c r="K1758" t="s">
        <v>49</v>
      </c>
      <c r="L1758" t="s">
        <v>21</v>
      </c>
      <c r="M1758" t="s">
        <v>32</v>
      </c>
      <c r="N1758">
        <v>32</v>
      </c>
      <c r="O1758">
        <v>24</v>
      </c>
      <c r="P1758">
        <v>1720</v>
      </c>
      <c r="Q1758">
        <v>15895</v>
      </c>
    </row>
    <row r="1759" spans="1:17" x14ac:dyDescent="0.25">
      <c r="A1759" t="s">
        <v>178</v>
      </c>
      <c r="B1759" s="1" t="s">
        <v>900</v>
      </c>
      <c r="C1759">
        <v>2008</v>
      </c>
      <c r="D1759" s="15">
        <f>DATE(cars[[#This Row],[year_1]],1,1)</f>
        <v>39448</v>
      </c>
      <c r="E1759" t="s">
        <v>29</v>
      </c>
      <c r="F1759" s="4">
        <v>138</v>
      </c>
      <c r="G1759">
        <v>4</v>
      </c>
      <c r="H1759" t="s">
        <v>33</v>
      </c>
      <c r="I1759" t="s">
        <v>30</v>
      </c>
      <c r="J1759">
        <v>4</v>
      </c>
      <c r="K1759" t="s">
        <v>49</v>
      </c>
      <c r="L1759" t="s">
        <v>21</v>
      </c>
      <c r="M1759" t="s">
        <v>35</v>
      </c>
      <c r="N1759">
        <v>32</v>
      </c>
      <c r="O1759">
        <v>24</v>
      </c>
      <c r="P1759">
        <v>1720</v>
      </c>
      <c r="Q1759">
        <v>16995</v>
      </c>
    </row>
    <row r="1760" spans="1:17" x14ac:dyDescent="0.25">
      <c r="A1760" t="s">
        <v>178</v>
      </c>
      <c r="B1760" s="1" t="s">
        <v>900</v>
      </c>
      <c r="C1760">
        <v>2008</v>
      </c>
      <c r="D1760" s="15">
        <f>DATE(cars[[#This Row],[year_1]],1,1)</f>
        <v>39448</v>
      </c>
      <c r="E1760" t="s">
        <v>29</v>
      </c>
      <c r="F1760" s="4">
        <v>138</v>
      </c>
      <c r="G1760">
        <v>4</v>
      </c>
      <c r="H1760" t="s">
        <v>33</v>
      </c>
      <c r="I1760" t="s">
        <v>30</v>
      </c>
      <c r="J1760">
        <v>4</v>
      </c>
      <c r="K1760" t="s">
        <v>49</v>
      </c>
      <c r="L1760" t="s">
        <v>21</v>
      </c>
      <c r="M1760" t="s">
        <v>32</v>
      </c>
      <c r="N1760">
        <v>32</v>
      </c>
      <c r="O1760">
        <v>24</v>
      </c>
      <c r="P1760">
        <v>1720</v>
      </c>
      <c r="Q1760">
        <v>16995</v>
      </c>
    </row>
    <row r="1761" spans="1:17" x14ac:dyDescent="0.25">
      <c r="A1761" t="s">
        <v>178</v>
      </c>
      <c r="B1761" s="1" t="s">
        <v>900</v>
      </c>
      <c r="C1761">
        <v>2008</v>
      </c>
      <c r="D1761" s="15">
        <f>DATE(cars[[#This Row],[year_1]],1,1)</f>
        <v>39448</v>
      </c>
      <c r="E1761" t="s">
        <v>29</v>
      </c>
      <c r="F1761" s="4">
        <v>138</v>
      </c>
      <c r="G1761">
        <v>4</v>
      </c>
      <c r="H1761" t="s">
        <v>33</v>
      </c>
      <c r="I1761" t="s">
        <v>30</v>
      </c>
      <c r="J1761">
        <v>4</v>
      </c>
      <c r="K1761" t="s">
        <v>49</v>
      </c>
      <c r="L1761" t="s">
        <v>21</v>
      </c>
      <c r="M1761" t="s">
        <v>32</v>
      </c>
      <c r="N1761">
        <v>32</v>
      </c>
      <c r="O1761">
        <v>24</v>
      </c>
      <c r="P1761">
        <v>1720</v>
      </c>
      <c r="Q1761">
        <v>13895</v>
      </c>
    </row>
    <row r="1762" spans="1:17" x14ac:dyDescent="0.25">
      <c r="A1762" t="s">
        <v>178</v>
      </c>
      <c r="B1762" s="1" t="s">
        <v>900</v>
      </c>
      <c r="C1762">
        <v>2009</v>
      </c>
      <c r="D1762" s="15">
        <f>DATE(cars[[#This Row],[year_1]],1,1)</f>
        <v>39814</v>
      </c>
      <c r="E1762" t="s">
        <v>29</v>
      </c>
      <c r="F1762" s="4">
        <v>138</v>
      </c>
      <c r="G1762">
        <v>4</v>
      </c>
      <c r="H1762" t="s">
        <v>33</v>
      </c>
      <c r="I1762" t="s">
        <v>30</v>
      </c>
      <c r="J1762">
        <v>4</v>
      </c>
      <c r="K1762" t="s">
        <v>49</v>
      </c>
      <c r="L1762" t="s">
        <v>21</v>
      </c>
      <c r="M1762" t="s">
        <v>32</v>
      </c>
      <c r="N1762">
        <v>32</v>
      </c>
      <c r="O1762">
        <v>24</v>
      </c>
      <c r="P1762">
        <v>1720</v>
      </c>
      <c r="Q1762">
        <v>17450</v>
      </c>
    </row>
    <row r="1763" spans="1:17" x14ac:dyDescent="0.25">
      <c r="A1763" t="s">
        <v>178</v>
      </c>
      <c r="B1763" s="1" t="s">
        <v>900</v>
      </c>
      <c r="C1763">
        <v>2009</v>
      </c>
      <c r="D1763" s="15">
        <f>DATE(cars[[#This Row],[year_1]],1,1)</f>
        <v>39814</v>
      </c>
      <c r="E1763" t="s">
        <v>29</v>
      </c>
      <c r="F1763" s="4">
        <v>138</v>
      </c>
      <c r="G1763">
        <v>4</v>
      </c>
      <c r="H1763" t="s">
        <v>33</v>
      </c>
      <c r="I1763" t="s">
        <v>30</v>
      </c>
      <c r="J1763">
        <v>4</v>
      </c>
      <c r="K1763" t="s">
        <v>49</v>
      </c>
      <c r="L1763" t="s">
        <v>21</v>
      </c>
      <c r="M1763" t="s">
        <v>32</v>
      </c>
      <c r="N1763">
        <v>32</v>
      </c>
      <c r="O1763">
        <v>24</v>
      </c>
      <c r="P1763">
        <v>1720</v>
      </c>
      <c r="Q1763">
        <v>16550</v>
      </c>
    </row>
    <row r="1764" spans="1:17" x14ac:dyDescent="0.25">
      <c r="A1764" t="s">
        <v>178</v>
      </c>
      <c r="B1764" s="1" t="s">
        <v>900</v>
      </c>
      <c r="C1764">
        <v>2009</v>
      </c>
      <c r="D1764" s="15">
        <f>DATE(cars[[#This Row],[year_1]],1,1)</f>
        <v>39814</v>
      </c>
      <c r="E1764" t="s">
        <v>29</v>
      </c>
      <c r="F1764" s="4">
        <v>138</v>
      </c>
      <c r="G1764">
        <v>4</v>
      </c>
      <c r="H1764" t="s">
        <v>33</v>
      </c>
      <c r="I1764" t="s">
        <v>30</v>
      </c>
      <c r="J1764">
        <v>4</v>
      </c>
      <c r="K1764" t="s">
        <v>49</v>
      </c>
      <c r="L1764" t="s">
        <v>21</v>
      </c>
      <c r="M1764" t="s">
        <v>35</v>
      </c>
      <c r="N1764">
        <v>32</v>
      </c>
      <c r="O1764">
        <v>24</v>
      </c>
      <c r="P1764">
        <v>1720</v>
      </c>
      <c r="Q1764">
        <v>17695</v>
      </c>
    </row>
    <row r="1765" spans="1:17" x14ac:dyDescent="0.25">
      <c r="A1765" t="s">
        <v>178</v>
      </c>
      <c r="B1765" s="1" t="s">
        <v>900</v>
      </c>
      <c r="C1765">
        <v>2009</v>
      </c>
      <c r="D1765" s="15">
        <f>DATE(cars[[#This Row],[year_1]],1,1)</f>
        <v>39814</v>
      </c>
      <c r="E1765" t="s">
        <v>29</v>
      </c>
      <c r="F1765" s="4">
        <v>138</v>
      </c>
      <c r="G1765">
        <v>4</v>
      </c>
      <c r="H1765" t="s">
        <v>33</v>
      </c>
      <c r="I1765" t="s">
        <v>30</v>
      </c>
      <c r="J1765">
        <v>4</v>
      </c>
      <c r="K1765" t="s">
        <v>49</v>
      </c>
      <c r="L1765" t="s">
        <v>21</v>
      </c>
      <c r="M1765" t="s">
        <v>32</v>
      </c>
      <c r="N1765">
        <v>32</v>
      </c>
      <c r="O1765">
        <v>24</v>
      </c>
      <c r="P1765">
        <v>1720</v>
      </c>
      <c r="Q1765">
        <v>14550</v>
      </c>
    </row>
    <row r="1766" spans="1:17" x14ac:dyDescent="0.25">
      <c r="A1766" t="s">
        <v>186</v>
      </c>
      <c r="B1766" s="1" t="s">
        <v>297</v>
      </c>
      <c r="C1766">
        <v>2008</v>
      </c>
      <c r="D1766" s="15">
        <f>DATE(cars[[#This Row],[year_1]],1,1)</f>
        <v>39448</v>
      </c>
      <c r="E1766" t="s">
        <v>29</v>
      </c>
      <c r="F1766" s="4">
        <v>148</v>
      </c>
      <c r="G1766">
        <v>4</v>
      </c>
      <c r="H1766" t="s">
        <v>18</v>
      </c>
      <c r="I1766" t="s">
        <v>30</v>
      </c>
      <c r="J1766">
        <v>4</v>
      </c>
      <c r="K1766" t="s">
        <v>49</v>
      </c>
      <c r="L1766" t="s">
        <v>21</v>
      </c>
      <c r="M1766" t="s">
        <v>32</v>
      </c>
      <c r="N1766">
        <v>33</v>
      </c>
      <c r="O1766">
        <v>24</v>
      </c>
      <c r="P1766">
        <v>1385</v>
      </c>
      <c r="Q1766">
        <v>15120</v>
      </c>
    </row>
    <row r="1767" spans="1:17" x14ac:dyDescent="0.25">
      <c r="A1767" t="s">
        <v>186</v>
      </c>
      <c r="B1767" s="1" t="s">
        <v>297</v>
      </c>
      <c r="C1767">
        <v>2008</v>
      </c>
      <c r="D1767" s="15">
        <f>DATE(cars[[#This Row],[year_1]],1,1)</f>
        <v>39448</v>
      </c>
      <c r="E1767" t="s">
        <v>29</v>
      </c>
      <c r="F1767" s="4">
        <v>148</v>
      </c>
      <c r="G1767">
        <v>4</v>
      </c>
      <c r="H1767" t="s">
        <v>18</v>
      </c>
      <c r="I1767" t="s">
        <v>30</v>
      </c>
      <c r="J1767">
        <v>4</v>
      </c>
      <c r="K1767" t="s">
        <v>49</v>
      </c>
      <c r="L1767" t="s">
        <v>21</v>
      </c>
      <c r="M1767" t="s">
        <v>32</v>
      </c>
      <c r="N1767">
        <v>33</v>
      </c>
      <c r="O1767">
        <v>24</v>
      </c>
      <c r="P1767">
        <v>1385</v>
      </c>
      <c r="Q1767">
        <v>14410</v>
      </c>
    </row>
    <row r="1768" spans="1:17" x14ac:dyDescent="0.25">
      <c r="A1768" t="s">
        <v>186</v>
      </c>
      <c r="B1768" s="1" t="s">
        <v>297</v>
      </c>
      <c r="C1768">
        <v>2008</v>
      </c>
      <c r="D1768" s="15">
        <f>DATE(cars[[#This Row],[year_1]],1,1)</f>
        <v>39448</v>
      </c>
      <c r="E1768" t="s">
        <v>29</v>
      </c>
      <c r="F1768" s="4">
        <v>148</v>
      </c>
      <c r="G1768">
        <v>4</v>
      </c>
      <c r="H1768" t="s">
        <v>18</v>
      </c>
      <c r="I1768" t="s">
        <v>30</v>
      </c>
      <c r="J1768">
        <v>2</v>
      </c>
      <c r="K1768" t="s">
        <v>49</v>
      </c>
      <c r="L1768" t="s">
        <v>21</v>
      </c>
      <c r="M1768" t="s">
        <v>22</v>
      </c>
      <c r="N1768">
        <v>33</v>
      </c>
      <c r="O1768">
        <v>24</v>
      </c>
      <c r="P1768">
        <v>1385</v>
      </c>
      <c r="Q1768">
        <v>14410</v>
      </c>
    </row>
    <row r="1769" spans="1:17" x14ac:dyDescent="0.25">
      <c r="A1769" t="s">
        <v>186</v>
      </c>
      <c r="B1769" s="1" t="s">
        <v>297</v>
      </c>
      <c r="C1769">
        <v>2008</v>
      </c>
      <c r="D1769" s="15">
        <f>DATE(cars[[#This Row],[year_1]],1,1)</f>
        <v>39448</v>
      </c>
      <c r="E1769" t="s">
        <v>29</v>
      </c>
      <c r="F1769" s="4">
        <v>148</v>
      </c>
      <c r="G1769">
        <v>4</v>
      </c>
      <c r="H1769" t="s">
        <v>18</v>
      </c>
      <c r="I1769" t="s">
        <v>30</v>
      </c>
      <c r="J1769">
        <v>2</v>
      </c>
      <c r="K1769" t="s">
        <v>49</v>
      </c>
      <c r="L1769" t="s">
        <v>21</v>
      </c>
      <c r="M1769" t="s">
        <v>22</v>
      </c>
      <c r="N1769">
        <v>33</v>
      </c>
      <c r="O1769">
        <v>24</v>
      </c>
      <c r="P1769">
        <v>1385</v>
      </c>
      <c r="Q1769">
        <v>15120</v>
      </c>
    </row>
    <row r="1770" spans="1:17" x14ac:dyDescent="0.25">
      <c r="A1770" t="s">
        <v>64</v>
      </c>
      <c r="B1770" s="1" t="s">
        <v>603</v>
      </c>
      <c r="C1770">
        <v>2012</v>
      </c>
      <c r="D1770" s="15">
        <f>DATE(cars[[#This Row],[year_1]],1,1)</f>
        <v>40909</v>
      </c>
      <c r="E1770" t="s">
        <v>29</v>
      </c>
      <c r="F1770" s="4">
        <v>148</v>
      </c>
      <c r="G1770">
        <v>4</v>
      </c>
      <c r="H1770" t="s">
        <v>33</v>
      </c>
      <c r="I1770" t="s">
        <v>30</v>
      </c>
      <c r="J1770">
        <v>4</v>
      </c>
      <c r="K1770" t="s">
        <v>53</v>
      </c>
      <c r="L1770" t="s">
        <v>21</v>
      </c>
      <c r="M1770" t="s">
        <v>54</v>
      </c>
      <c r="N1770">
        <v>32</v>
      </c>
      <c r="O1770">
        <v>24</v>
      </c>
      <c r="P1770">
        <v>436</v>
      </c>
      <c r="Q1770">
        <v>18395</v>
      </c>
    </row>
    <row r="1771" spans="1:17" x14ac:dyDescent="0.25">
      <c r="A1771" t="s">
        <v>64</v>
      </c>
      <c r="B1771" s="1" t="s">
        <v>603</v>
      </c>
      <c r="C1771">
        <v>2013</v>
      </c>
      <c r="D1771" s="15">
        <f>DATE(cars[[#This Row],[year_1]],1,1)</f>
        <v>41275</v>
      </c>
      <c r="E1771" t="s">
        <v>29</v>
      </c>
      <c r="F1771" s="4">
        <v>148</v>
      </c>
      <c r="G1771">
        <v>4</v>
      </c>
      <c r="H1771" t="s">
        <v>33</v>
      </c>
      <c r="I1771" t="s">
        <v>30</v>
      </c>
      <c r="J1771">
        <v>4</v>
      </c>
      <c r="K1771" t="s">
        <v>53</v>
      </c>
      <c r="L1771" t="s">
        <v>21</v>
      </c>
      <c r="M1771" t="s">
        <v>54</v>
      </c>
      <c r="N1771">
        <v>32</v>
      </c>
      <c r="O1771">
        <v>24</v>
      </c>
      <c r="P1771">
        <v>436</v>
      </c>
      <c r="Q1771">
        <v>18495</v>
      </c>
    </row>
    <row r="1772" spans="1:17" x14ac:dyDescent="0.25">
      <c r="A1772" t="s">
        <v>64</v>
      </c>
      <c r="B1772" s="1" t="s">
        <v>603</v>
      </c>
      <c r="C1772">
        <v>2014</v>
      </c>
      <c r="D1772" s="15">
        <f>DATE(cars[[#This Row],[year_1]],1,1)</f>
        <v>41640</v>
      </c>
      <c r="E1772" t="s">
        <v>29</v>
      </c>
      <c r="F1772" s="4">
        <v>148</v>
      </c>
      <c r="G1772">
        <v>4</v>
      </c>
      <c r="H1772" t="s">
        <v>33</v>
      </c>
      <c r="I1772" t="s">
        <v>30</v>
      </c>
      <c r="J1772">
        <v>4</v>
      </c>
      <c r="K1772" t="s">
        <v>53</v>
      </c>
      <c r="L1772" t="s">
        <v>21</v>
      </c>
      <c r="M1772" t="s">
        <v>54</v>
      </c>
      <c r="N1772">
        <v>32</v>
      </c>
      <c r="O1772">
        <v>24</v>
      </c>
      <c r="P1772">
        <v>436</v>
      </c>
      <c r="Q1772">
        <v>18595</v>
      </c>
    </row>
    <row r="1773" spans="1:17" x14ac:dyDescent="0.25">
      <c r="A1773" t="s">
        <v>64</v>
      </c>
      <c r="B1773" s="1" t="s">
        <v>604</v>
      </c>
      <c r="C1773">
        <v>2016</v>
      </c>
      <c r="D1773" s="15">
        <f>DATE(cars[[#This Row],[year_1]],1,1)</f>
        <v>42370</v>
      </c>
      <c r="E1773" t="s">
        <v>29</v>
      </c>
      <c r="F1773" s="4">
        <v>148</v>
      </c>
      <c r="G1773">
        <v>4</v>
      </c>
      <c r="H1773" t="s">
        <v>18</v>
      </c>
      <c r="I1773" t="s">
        <v>30</v>
      </c>
      <c r="J1773">
        <v>4</v>
      </c>
      <c r="K1773" t="s">
        <v>49</v>
      </c>
      <c r="L1773" t="s">
        <v>21</v>
      </c>
      <c r="M1773" t="s">
        <v>32</v>
      </c>
      <c r="N1773">
        <v>34</v>
      </c>
      <c r="O1773">
        <v>24</v>
      </c>
      <c r="P1773">
        <v>436</v>
      </c>
      <c r="Q1773">
        <v>17595</v>
      </c>
    </row>
    <row r="1774" spans="1:17" x14ac:dyDescent="0.25">
      <c r="A1774" t="s">
        <v>64</v>
      </c>
      <c r="B1774" s="1" t="s">
        <v>604</v>
      </c>
      <c r="C1774">
        <v>2017</v>
      </c>
      <c r="D1774" s="15">
        <f>DATE(cars[[#This Row],[year_1]],1,1)</f>
        <v>42736</v>
      </c>
      <c r="E1774" t="s">
        <v>29</v>
      </c>
      <c r="F1774" s="4">
        <v>148</v>
      </c>
      <c r="G1774">
        <v>4</v>
      </c>
      <c r="H1774" t="s">
        <v>18</v>
      </c>
      <c r="I1774" t="s">
        <v>30</v>
      </c>
      <c r="J1774">
        <v>4</v>
      </c>
      <c r="K1774" t="s">
        <v>49</v>
      </c>
      <c r="L1774" t="s">
        <v>21</v>
      </c>
      <c r="M1774" t="s">
        <v>32</v>
      </c>
      <c r="N1774">
        <v>33</v>
      </c>
      <c r="O1774">
        <v>24</v>
      </c>
      <c r="P1774">
        <v>436</v>
      </c>
      <c r="Q1774">
        <v>17795</v>
      </c>
    </row>
    <row r="1775" spans="1:17" x14ac:dyDescent="0.25">
      <c r="A1775" t="s">
        <v>64</v>
      </c>
      <c r="B1775" s="1" t="s">
        <v>721</v>
      </c>
      <c r="C1775">
        <v>2015</v>
      </c>
      <c r="D1775" s="15">
        <f>DATE(cars[[#This Row],[year_1]],1,1)</f>
        <v>42005</v>
      </c>
      <c r="E1775" t="s">
        <v>29</v>
      </c>
      <c r="F1775" s="4">
        <v>148</v>
      </c>
      <c r="G1775">
        <v>4</v>
      </c>
      <c r="H1775" t="s">
        <v>33</v>
      </c>
      <c r="I1775" t="s">
        <v>91</v>
      </c>
      <c r="J1775">
        <v>4</v>
      </c>
      <c r="K1775" t="s">
        <v>101</v>
      </c>
      <c r="L1775" t="s">
        <v>21</v>
      </c>
      <c r="M1775" t="s">
        <v>90</v>
      </c>
      <c r="N1775">
        <v>30</v>
      </c>
      <c r="O1775">
        <v>24</v>
      </c>
      <c r="P1775">
        <v>436</v>
      </c>
      <c r="Q1775">
        <v>22195</v>
      </c>
    </row>
    <row r="1776" spans="1:17" x14ac:dyDescent="0.25">
      <c r="A1776" t="s">
        <v>64</v>
      </c>
      <c r="B1776" s="1" t="s">
        <v>721</v>
      </c>
      <c r="C1776">
        <v>2015</v>
      </c>
      <c r="D1776" s="15">
        <f>DATE(cars[[#This Row],[year_1]],1,1)</f>
        <v>42005</v>
      </c>
      <c r="E1776" t="s">
        <v>29</v>
      </c>
      <c r="F1776" s="4">
        <v>148</v>
      </c>
      <c r="G1776">
        <v>4</v>
      </c>
      <c r="H1776" t="s">
        <v>33</v>
      </c>
      <c r="I1776" t="s">
        <v>91</v>
      </c>
      <c r="J1776">
        <v>4</v>
      </c>
      <c r="K1776" t="s">
        <v>101</v>
      </c>
      <c r="L1776" t="s">
        <v>21</v>
      </c>
      <c r="M1776" t="s">
        <v>90</v>
      </c>
      <c r="N1776">
        <v>30</v>
      </c>
      <c r="O1776">
        <v>24</v>
      </c>
      <c r="P1776">
        <v>436</v>
      </c>
      <c r="Q1776">
        <v>24195</v>
      </c>
    </row>
    <row r="1777" spans="1:17" x14ac:dyDescent="0.25">
      <c r="A1777" t="s">
        <v>64</v>
      </c>
      <c r="B1777" s="1" t="s">
        <v>721</v>
      </c>
      <c r="C1777">
        <v>2015</v>
      </c>
      <c r="D1777" s="15">
        <f>DATE(cars[[#This Row],[year_1]],1,1)</f>
        <v>42005</v>
      </c>
      <c r="E1777" t="s">
        <v>29</v>
      </c>
      <c r="F1777" s="4">
        <v>148</v>
      </c>
      <c r="G1777">
        <v>4</v>
      </c>
      <c r="H1777" t="s">
        <v>18</v>
      </c>
      <c r="I1777" t="s">
        <v>30</v>
      </c>
      <c r="J1777">
        <v>4</v>
      </c>
      <c r="K1777" t="s">
        <v>101</v>
      </c>
      <c r="L1777" t="s">
        <v>21</v>
      </c>
      <c r="M1777" t="s">
        <v>90</v>
      </c>
      <c r="N1777">
        <v>30</v>
      </c>
      <c r="O1777">
        <v>24</v>
      </c>
      <c r="P1777">
        <v>436</v>
      </c>
      <c r="Q1777">
        <v>19595</v>
      </c>
    </row>
    <row r="1778" spans="1:17" x14ac:dyDescent="0.25">
      <c r="A1778" t="s">
        <v>64</v>
      </c>
      <c r="B1778" s="1" t="s">
        <v>721</v>
      </c>
      <c r="C1778">
        <v>2016</v>
      </c>
      <c r="D1778" s="15">
        <f>DATE(cars[[#This Row],[year_1]],1,1)</f>
        <v>42370</v>
      </c>
      <c r="E1778" t="s">
        <v>29</v>
      </c>
      <c r="F1778" s="4">
        <v>148</v>
      </c>
      <c r="G1778">
        <v>4</v>
      </c>
      <c r="H1778" t="s">
        <v>33</v>
      </c>
      <c r="I1778" t="s">
        <v>30</v>
      </c>
      <c r="J1778">
        <v>4</v>
      </c>
      <c r="K1778" t="s">
        <v>101</v>
      </c>
      <c r="L1778" t="s">
        <v>21</v>
      </c>
      <c r="M1778" t="s">
        <v>90</v>
      </c>
      <c r="N1778">
        <v>31</v>
      </c>
      <c r="O1778">
        <v>24</v>
      </c>
      <c r="P1778">
        <v>436</v>
      </c>
      <c r="Q1778">
        <v>20795</v>
      </c>
    </row>
    <row r="1779" spans="1:17" x14ac:dyDescent="0.25">
      <c r="A1779" t="s">
        <v>64</v>
      </c>
      <c r="B1779" s="1" t="s">
        <v>721</v>
      </c>
      <c r="C1779">
        <v>2017</v>
      </c>
      <c r="D1779" s="15">
        <f>DATE(cars[[#This Row],[year_1]],1,1)</f>
        <v>42736</v>
      </c>
      <c r="E1779" t="s">
        <v>29</v>
      </c>
      <c r="F1779" s="4">
        <v>148</v>
      </c>
      <c r="G1779">
        <v>4</v>
      </c>
      <c r="H1779" t="s">
        <v>33</v>
      </c>
      <c r="I1779" t="s">
        <v>30</v>
      </c>
      <c r="J1779">
        <v>4</v>
      </c>
      <c r="K1779" t="s">
        <v>101</v>
      </c>
      <c r="L1779" t="s">
        <v>21</v>
      </c>
      <c r="M1779" t="s">
        <v>90</v>
      </c>
      <c r="N1779">
        <v>30</v>
      </c>
      <c r="O1779">
        <v>24</v>
      </c>
      <c r="P1779">
        <v>436</v>
      </c>
      <c r="Q1779">
        <v>20995</v>
      </c>
    </row>
    <row r="1780" spans="1:17" x14ac:dyDescent="0.25">
      <c r="A1780" t="s">
        <v>114</v>
      </c>
      <c r="B1780" s="1" t="s">
        <v>501</v>
      </c>
      <c r="C1780">
        <v>2008</v>
      </c>
      <c r="D1780" s="15">
        <f>DATE(cars[[#This Row],[year_1]],1,1)</f>
        <v>39448</v>
      </c>
      <c r="E1780" t="s">
        <v>29</v>
      </c>
      <c r="F1780" s="4">
        <v>148</v>
      </c>
      <c r="G1780">
        <v>4</v>
      </c>
      <c r="H1780" t="s">
        <v>18</v>
      </c>
      <c r="I1780" t="s">
        <v>30</v>
      </c>
      <c r="J1780">
        <v>2</v>
      </c>
      <c r="K1780" t="s">
        <v>49</v>
      </c>
      <c r="L1780" t="s">
        <v>21</v>
      </c>
      <c r="M1780" t="s">
        <v>22</v>
      </c>
      <c r="N1780">
        <v>33</v>
      </c>
      <c r="O1780">
        <v>24</v>
      </c>
      <c r="P1780">
        <v>210</v>
      </c>
      <c r="Q1780">
        <v>15675</v>
      </c>
    </row>
    <row r="1781" spans="1:17" x14ac:dyDescent="0.25">
      <c r="A1781" t="s">
        <v>217</v>
      </c>
      <c r="B1781" s="1" t="s">
        <v>571</v>
      </c>
      <c r="C1781">
        <v>2015</v>
      </c>
      <c r="D1781" s="15">
        <f>DATE(cars[[#This Row],[year_1]],1,1)</f>
        <v>42005</v>
      </c>
      <c r="E1781" t="s">
        <v>29</v>
      </c>
      <c r="F1781" s="4">
        <v>148</v>
      </c>
      <c r="G1781">
        <v>4</v>
      </c>
      <c r="H1781" t="s">
        <v>18</v>
      </c>
      <c r="I1781" t="s">
        <v>34</v>
      </c>
      <c r="J1781">
        <v>4</v>
      </c>
      <c r="K1781" t="s">
        <v>53</v>
      </c>
      <c r="L1781" t="s">
        <v>21</v>
      </c>
      <c r="M1781" t="s">
        <v>54</v>
      </c>
      <c r="N1781">
        <v>33</v>
      </c>
      <c r="O1781">
        <v>24</v>
      </c>
      <c r="P1781">
        <v>640</v>
      </c>
      <c r="Q1781">
        <v>20995</v>
      </c>
    </row>
    <row r="1782" spans="1:17" x14ac:dyDescent="0.25">
      <c r="A1782" t="s">
        <v>217</v>
      </c>
      <c r="B1782" s="1" t="s">
        <v>571</v>
      </c>
      <c r="C1782">
        <v>2016</v>
      </c>
      <c r="D1782" s="15">
        <f>DATE(cars[[#This Row],[year_1]],1,1)</f>
        <v>42370</v>
      </c>
      <c r="E1782" t="s">
        <v>29</v>
      </c>
      <c r="F1782" s="4">
        <v>148</v>
      </c>
      <c r="G1782">
        <v>4</v>
      </c>
      <c r="H1782" t="s">
        <v>18</v>
      </c>
      <c r="I1782" t="s">
        <v>34</v>
      </c>
      <c r="J1782">
        <v>4</v>
      </c>
      <c r="K1782" t="s">
        <v>53</v>
      </c>
      <c r="L1782" t="s">
        <v>21</v>
      </c>
      <c r="M1782" t="s">
        <v>54</v>
      </c>
      <c r="N1782">
        <v>33</v>
      </c>
      <c r="O1782">
        <v>24</v>
      </c>
      <c r="P1782">
        <v>640</v>
      </c>
      <c r="Q1782">
        <v>21095</v>
      </c>
    </row>
    <row r="1783" spans="1:17" x14ac:dyDescent="0.25">
      <c r="A1783" t="s">
        <v>292</v>
      </c>
      <c r="B1783" s="1" t="s">
        <v>565</v>
      </c>
      <c r="C1783">
        <v>2015</v>
      </c>
      <c r="D1783" s="15">
        <f>DATE(cars[[#This Row],[year_1]],1,1)</f>
        <v>42005</v>
      </c>
      <c r="E1783" t="s">
        <v>38</v>
      </c>
      <c r="F1783" s="4">
        <v>150</v>
      </c>
      <c r="G1783">
        <v>4</v>
      </c>
      <c r="H1783" t="s">
        <v>33</v>
      </c>
      <c r="I1783" t="s">
        <v>30</v>
      </c>
      <c r="J1783">
        <v>4</v>
      </c>
      <c r="K1783" t="s">
        <v>27</v>
      </c>
      <c r="L1783" t="s">
        <v>21</v>
      </c>
      <c r="M1783" t="s">
        <v>32</v>
      </c>
      <c r="N1783">
        <v>35</v>
      </c>
      <c r="O1783">
        <v>24</v>
      </c>
      <c r="P1783">
        <v>204</v>
      </c>
      <c r="Q1783">
        <v>31750</v>
      </c>
    </row>
    <row r="1784" spans="1:17" x14ac:dyDescent="0.25">
      <c r="A1784" t="s">
        <v>292</v>
      </c>
      <c r="B1784" s="1" t="s">
        <v>565</v>
      </c>
      <c r="C1784">
        <v>2015</v>
      </c>
      <c r="D1784" s="15">
        <f>DATE(cars[[#This Row],[year_1]],1,1)</f>
        <v>42005</v>
      </c>
      <c r="E1784" t="s">
        <v>38</v>
      </c>
      <c r="F1784" s="4">
        <v>150</v>
      </c>
      <c r="G1784">
        <v>4</v>
      </c>
      <c r="H1784" t="s">
        <v>33</v>
      </c>
      <c r="I1784" t="s">
        <v>30</v>
      </c>
      <c r="J1784">
        <v>4</v>
      </c>
      <c r="K1784" t="s">
        <v>27</v>
      </c>
      <c r="L1784" t="s">
        <v>21</v>
      </c>
      <c r="M1784" t="s">
        <v>32</v>
      </c>
      <c r="N1784">
        <v>35</v>
      </c>
      <c r="O1784">
        <v>24</v>
      </c>
      <c r="P1784">
        <v>204</v>
      </c>
      <c r="Q1784">
        <v>29350</v>
      </c>
    </row>
    <row r="1785" spans="1:17" x14ac:dyDescent="0.25">
      <c r="A1785" t="s">
        <v>292</v>
      </c>
      <c r="B1785" s="1" t="s">
        <v>565</v>
      </c>
      <c r="C1785">
        <v>2015</v>
      </c>
      <c r="D1785" s="15">
        <f>DATE(cars[[#This Row],[year_1]],1,1)</f>
        <v>42005</v>
      </c>
      <c r="E1785" t="s">
        <v>38</v>
      </c>
      <c r="F1785" s="4">
        <v>150</v>
      </c>
      <c r="G1785">
        <v>4</v>
      </c>
      <c r="H1785" t="s">
        <v>33</v>
      </c>
      <c r="I1785" t="s">
        <v>30</v>
      </c>
      <c r="J1785">
        <v>4</v>
      </c>
      <c r="K1785" t="s">
        <v>27</v>
      </c>
      <c r="L1785" t="s">
        <v>21</v>
      </c>
      <c r="M1785" t="s">
        <v>32</v>
      </c>
      <c r="N1785">
        <v>35</v>
      </c>
      <c r="O1785">
        <v>24</v>
      </c>
      <c r="P1785">
        <v>204</v>
      </c>
      <c r="Q1785">
        <v>27050</v>
      </c>
    </row>
    <row r="1786" spans="1:17" x14ac:dyDescent="0.25">
      <c r="A1786" t="s">
        <v>144</v>
      </c>
      <c r="B1786" s="1" t="s">
        <v>704</v>
      </c>
      <c r="C1786">
        <v>1999</v>
      </c>
      <c r="D1786" s="15">
        <f>DATE(cars[[#This Row],[year_1]],1,1)</f>
        <v>36161</v>
      </c>
      <c r="E1786" t="s">
        <v>29</v>
      </c>
      <c r="F1786" s="4">
        <v>150</v>
      </c>
      <c r="G1786">
        <v>4</v>
      </c>
      <c r="H1786" t="s">
        <v>18</v>
      </c>
      <c r="I1786" t="s">
        <v>30</v>
      </c>
      <c r="J1786">
        <v>4</v>
      </c>
      <c r="K1786" t="s">
        <v>49</v>
      </c>
      <c r="L1786" t="s">
        <v>21</v>
      </c>
      <c r="M1786" t="s">
        <v>32</v>
      </c>
      <c r="N1786">
        <v>36</v>
      </c>
      <c r="O1786">
        <v>24</v>
      </c>
      <c r="P1786">
        <v>535</v>
      </c>
      <c r="Q1786">
        <v>2000</v>
      </c>
    </row>
    <row r="1787" spans="1:17" x14ac:dyDescent="0.25">
      <c r="A1787" t="s">
        <v>144</v>
      </c>
      <c r="B1787" s="1" t="s">
        <v>704</v>
      </c>
      <c r="C1787">
        <v>1999</v>
      </c>
      <c r="D1787" s="15">
        <f>DATE(cars[[#This Row],[year_1]],1,1)</f>
        <v>36161</v>
      </c>
      <c r="E1787" t="s">
        <v>29</v>
      </c>
      <c r="F1787" s="4">
        <v>150</v>
      </c>
      <c r="G1787">
        <v>4</v>
      </c>
      <c r="H1787" t="s">
        <v>18</v>
      </c>
      <c r="I1787" t="s">
        <v>30</v>
      </c>
      <c r="J1787">
        <v>2</v>
      </c>
      <c r="K1787" t="s">
        <v>49</v>
      </c>
      <c r="L1787" t="s">
        <v>21</v>
      </c>
      <c r="M1787" t="s">
        <v>22</v>
      </c>
      <c r="N1787">
        <v>36</v>
      </c>
      <c r="O1787">
        <v>24</v>
      </c>
      <c r="P1787">
        <v>535</v>
      </c>
      <c r="Q1787">
        <v>2000</v>
      </c>
    </row>
    <row r="1788" spans="1:17" x14ac:dyDescent="0.25">
      <c r="A1788" t="s">
        <v>292</v>
      </c>
      <c r="B1788" s="1" t="s">
        <v>820</v>
      </c>
      <c r="C1788">
        <v>2006</v>
      </c>
      <c r="D1788" s="15">
        <f>DATE(cars[[#This Row],[year_1]],1,1)</f>
        <v>38718</v>
      </c>
      <c r="E1788" t="s">
        <v>29</v>
      </c>
      <c r="F1788" s="4">
        <v>155</v>
      </c>
      <c r="G1788">
        <v>4</v>
      </c>
      <c r="H1788" t="s">
        <v>18</v>
      </c>
      <c r="I1788" t="s">
        <v>30</v>
      </c>
      <c r="J1788">
        <v>2</v>
      </c>
      <c r="K1788" t="s">
        <v>57</v>
      </c>
      <c r="L1788" t="s">
        <v>21</v>
      </c>
      <c r="M1788" t="s">
        <v>67</v>
      </c>
      <c r="N1788">
        <v>31</v>
      </c>
      <c r="O1788">
        <v>24</v>
      </c>
      <c r="P1788">
        <v>204</v>
      </c>
      <c r="Q1788">
        <v>20325</v>
      </c>
    </row>
    <row r="1789" spans="1:17" x14ac:dyDescent="0.25">
      <c r="A1789" t="s">
        <v>292</v>
      </c>
      <c r="B1789" s="1" t="s">
        <v>820</v>
      </c>
      <c r="C1789">
        <v>2006</v>
      </c>
      <c r="D1789" s="15">
        <f>DATE(cars[[#This Row],[year_1]],1,1)</f>
        <v>38718</v>
      </c>
      <c r="E1789" t="s">
        <v>29</v>
      </c>
      <c r="F1789" s="4">
        <v>155</v>
      </c>
      <c r="G1789">
        <v>4</v>
      </c>
      <c r="H1789" t="s">
        <v>18</v>
      </c>
      <c r="I1789" t="s">
        <v>30</v>
      </c>
      <c r="J1789">
        <v>2</v>
      </c>
      <c r="K1789" t="s">
        <v>57</v>
      </c>
      <c r="L1789" t="s">
        <v>21</v>
      </c>
      <c r="M1789" t="s">
        <v>67</v>
      </c>
      <c r="N1789">
        <v>31</v>
      </c>
      <c r="O1789">
        <v>24</v>
      </c>
      <c r="P1789">
        <v>204</v>
      </c>
      <c r="Q1789">
        <v>21475</v>
      </c>
    </row>
    <row r="1790" spans="1:17" x14ac:dyDescent="0.25">
      <c r="A1790" t="s">
        <v>199</v>
      </c>
      <c r="B1790" s="1" t="s">
        <v>252</v>
      </c>
      <c r="C1790">
        <v>2011</v>
      </c>
      <c r="D1790" s="15">
        <f>DATE(cars[[#This Row],[year_1]],1,1)</f>
        <v>40544</v>
      </c>
      <c r="E1790" t="s">
        <v>29</v>
      </c>
      <c r="F1790" s="4">
        <v>158</v>
      </c>
      <c r="G1790">
        <v>4</v>
      </c>
      <c r="H1790" t="s">
        <v>18</v>
      </c>
      <c r="I1790" t="s">
        <v>30</v>
      </c>
      <c r="J1790">
        <v>4</v>
      </c>
      <c r="K1790" t="s">
        <v>49</v>
      </c>
      <c r="L1790" t="s">
        <v>21</v>
      </c>
      <c r="M1790" t="s">
        <v>35</v>
      </c>
      <c r="N1790">
        <v>32</v>
      </c>
      <c r="O1790">
        <v>24</v>
      </c>
      <c r="P1790">
        <v>1851</v>
      </c>
      <c r="Q1790">
        <v>17380</v>
      </c>
    </row>
    <row r="1791" spans="1:17" x14ac:dyDescent="0.25">
      <c r="A1791" t="s">
        <v>199</v>
      </c>
      <c r="B1791" s="1" t="s">
        <v>252</v>
      </c>
      <c r="C1791">
        <v>2011</v>
      </c>
      <c r="D1791" s="15">
        <f>DATE(cars[[#This Row],[year_1]],1,1)</f>
        <v>40544</v>
      </c>
      <c r="E1791" t="s">
        <v>29</v>
      </c>
      <c r="F1791" s="4">
        <v>158</v>
      </c>
      <c r="G1791">
        <v>4</v>
      </c>
      <c r="H1791" t="s">
        <v>18</v>
      </c>
      <c r="I1791" t="s">
        <v>30</v>
      </c>
      <c r="J1791">
        <v>4</v>
      </c>
      <c r="K1791" t="s">
        <v>49</v>
      </c>
      <c r="L1791" t="s">
        <v>21</v>
      </c>
      <c r="M1791" t="s">
        <v>35</v>
      </c>
      <c r="N1791">
        <v>32</v>
      </c>
      <c r="O1791">
        <v>24</v>
      </c>
      <c r="P1791">
        <v>1851</v>
      </c>
      <c r="Q1791">
        <v>18585</v>
      </c>
    </row>
    <row r="1792" spans="1:17" x14ac:dyDescent="0.25">
      <c r="A1792" t="s">
        <v>199</v>
      </c>
      <c r="B1792" s="1" t="s">
        <v>252</v>
      </c>
      <c r="C1792">
        <v>2012</v>
      </c>
      <c r="D1792" s="15">
        <f>DATE(cars[[#This Row],[year_1]],1,1)</f>
        <v>40909</v>
      </c>
      <c r="E1792" t="s">
        <v>29</v>
      </c>
      <c r="F1792" s="4">
        <v>158</v>
      </c>
      <c r="G1792">
        <v>4</v>
      </c>
      <c r="H1792" t="s">
        <v>18</v>
      </c>
      <c r="I1792" t="s">
        <v>30</v>
      </c>
      <c r="J1792">
        <v>4</v>
      </c>
      <c r="K1792" t="s">
        <v>49</v>
      </c>
      <c r="L1792" t="s">
        <v>21</v>
      </c>
      <c r="M1792" t="s">
        <v>35</v>
      </c>
      <c r="N1792">
        <v>32</v>
      </c>
      <c r="O1792">
        <v>24</v>
      </c>
      <c r="P1792">
        <v>1851</v>
      </c>
      <c r="Q1792">
        <v>18730</v>
      </c>
    </row>
    <row r="1793" spans="1:17" x14ac:dyDescent="0.25">
      <c r="A1793" t="s">
        <v>199</v>
      </c>
      <c r="B1793" s="1" t="s">
        <v>252</v>
      </c>
      <c r="C1793">
        <v>2012</v>
      </c>
      <c r="D1793" s="15">
        <f>DATE(cars[[#This Row],[year_1]],1,1)</f>
        <v>40909</v>
      </c>
      <c r="E1793" t="s">
        <v>29</v>
      </c>
      <c r="F1793" s="4">
        <v>158</v>
      </c>
      <c r="G1793">
        <v>4</v>
      </c>
      <c r="H1793" t="s">
        <v>18</v>
      </c>
      <c r="I1793" t="s">
        <v>30</v>
      </c>
      <c r="J1793">
        <v>4</v>
      </c>
      <c r="K1793" t="s">
        <v>49</v>
      </c>
      <c r="L1793" t="s">
        <v>21</v>
      </c>
      <c r="M1793" t="s">
        <v>35</v>
      </c>
      <c r="N1793">
        <v>32</v>
      </c>
      <c r="O1793">
        <v>24</v>
      </c>
      <c r="P1793">
        <v>1851</v>
      </c>
      <c r="Q1793">
        <v>17380</v>
      </c>
    </row>
    <row r="1794" spans="1:17" x14ac:dyDescent="0.25">
      <c r="A1794" t="s">
        <v>292</v>
      </c>
      <c r="B1794" s="1" t="s">
        <v>820</v>
      </c>
      <c r="C1794">
        <v>2004</v>
      </c>
      <c r="D1794" s="15">
        <f>DATE(cars[[#This Row],[year_1]],1,1)</f>
        <v>37987</v>
      </c>
      <c r="E1794" t="s">
        <v>29</v>
      </c>
      <c r="F1794" s="4">
        <v>160</v>
      </c>
      <c r="G1794">
        <v>4</v>
      </c>
      <c r="H1794" t="s">
        <v>18</v>
      </c>
      <c r="I1794" t="s">
        <v>30</v>
      </c>
      <c r="J1794">
        <v>2</v>
      </c>
      <c r="K1794" t="s">
        <v>56</v>
      </c>
      <c r="L1794" t="s">
        <v>21</v>
      </c>
      <c r="M1794" t="s">
        <v>67</v>
      </c>
      <c r="N1794">
        <v>30</v>
      </c>
      <c r="O1794">
        <v>24</v>
      </c>
      <c r="P1794">
        <v>204</v>
      </c>
      <c r="Q1794">
        <v>21100</v>
      </c>
    </row>
    <row r="1795" spans="1:17" x14ac:dyDescent="0.25">
      <c r="A1795" t="s">
        <v>292</v>
      </c>
      <c r="B1795" s="1" t="s">
        <v>820</v>
      </c>
      <c r="C1795">
        <v>2004</v>
      </c>
      <c r="D1795" s="15">
        <f>DATE(cars[[#This Row],[year_1]],1,1)</f>
        <v>37987</v>
      </c>
      <c r="E1795" t="s">
        <v>29</v>
      </c>
      <c r="F1795" s="4">
        <v>160</v>
      </c>
      <c r="G1795">
        <v>4</v>
      </c>
      <c r="H1795" t="s">
        <v>18</v>
      </c>
      <c r="I1795" t="s">
        <v>30</v>
      </c>
      <c r="J1795">
        <v>2</v>
      </c>
      <c r="K1795" t="s">
        <v>56</v>
      </c>
      <c r="L1795" t="s">
        <v>21</v>
      </c>
      <c r="M1795" t="s">
        <v>67</v>
      </c>
      <c r="N1795">
        <v>30</v>
      </c>
      <c r="O1795">
        <v>24</v>
      </c>
      <c r="P1795">
        <v>204</v>
      </c>
      <c r="Q1795">
        <v>20025</v>
      </c>
    </row>
    <row r="1796" spans="1:17" x14ac:dyDescent="0.25">
      <c r="A1796" t="s">
        <v>292</v>
      </c>
      <c r="B1796" s="1" t="s">
        <v>820</v>
      </c>
      <c r="C1796">
        <v>2005</v>
      </c>
      <c r="D1796" s="15">
        <f>DATE(cars[[#This Row],[year_1]],1,1)</f>
        <v>38353</v>
      </c>
      <c r="E1796" t="s">
        <v>29</v>
      </c>
      <c r="F1796" s="4">
        <v>160</v>
      </c>
      <c r="G1796">
        <v>4</v>
      </c>
      <c r="H1796" t="s">
        <v>18</v>
      </c>
      <c r="I1796" t="s">
        <v>30</v>
      </c>
      <c r="J1796">
        <v>2</v>
      </c>
      <c r="K1796" t="s">
        <v>56</v>
      </c>
      <c r="L1796" t="s">
        <v>21</v>
      </c>
      <c r="M1796" t="s">
        <v>67</v>
      </c>
      <c r="N1796">
        <v>31</v>
      </c>
      <c r="O1796">
        <v>24</v>
      </c>
      <c r="P1796">
        <v>204</v>
      </c>
      <c r="Q1796">
        <v>20275</v>
      </c>
    </row>
    <row r="1797" spans="1:17" x14ac:dyDescent="0.25">
      <c r="A1797" t="s">
        <v>292</v>
      </c>
      <c r="B1797" s="1" t="s">
        <v>820</v>
      </c>
      <c r="C1797">
        <v>2005</v>
      </c>
      <c r="D1797" s="15">
        <f>DATE(cars[[#This Row],[year_1]],1,1)</f>
        <v>38353</v>
      </c>
      <c r="E1797" t="s">
        <v>29</v>
      </c>
      <c r="F1797" s="4">
        <v>160</v>
      </c>
      <c r="G1797">
        <v>4</v>
      </c>
      <c r="H1797" t="s">
        <v>18</v>
      </c>
      <c r="I1797" t="s">
        <v>30</v>
      </c>
      <c r="J1797">
        <v>2</v>
      </c>
      <c r="K1797" t="s">
        <v>56</v>
      </c>
      <c r="L1797" t="s">
        <v>21</v>
      </c>
      <c r="M1797" t="s">
        <v>67</v>
      </c>
      <c r="N1797">
        <v>31</v>
      </c>
      <c r="O1797">
        <v>24</v>
      </c>
      <c r="P1797">
        <v>204</v>
      </c>
      <c r="Q1797">
        <v>21350</v>
      </c>
    </row>
    <row r="1798" spans="1:17" x14ac:dyDescent="0.25">
      <c r="A1798" t="s">
        <v>186</v>
      </c>
      <c r="B1798" s="1" t="s">
        <v>652</v>
      </c>
      <c r="C1798">
        <v>2008</v>
      </c>
      <c r="D1798" s="15">
        <f>DATE(cars[[#This Row],[year_1]],1,1)</f>
        <v>39448</v>
      </c>
      <c r="E1798" t="s">
        <v>29</v>
      </c>
      <c r="F1798" s="4">
        <v>164</v>
      </c>
      <c r="G1798">
        <v>4</v>
      </c>
      <c r="H1798" t="s">
        <v>33</v>
      </c>
      <c r="I1798" t="s">
        <v>30</v>
      </c>
      <c r="J1798">
        <v>4</v>
      </c>
      <c r="K1798" t="s">
        <v>150</v>
      </c>
      <c r="L1798" t="s">
        <v>31</v>
      </c>
      <c r="M1798" t="s">
        <v>32</v>
      </c>
      <c r="N1798">
        <v>32</v>
      </c>
      <c r="O1798">
        <v>24</v>
      </c>
      <c r="P1798">
        <v>1385</v>
      </c>
      <c r="Q1798">
        <v>23640</v>
      </c>
    </row>
    <row r="1799" spans="1:17" x14ac:dyDescent="0.25">
      <c r="A1799" t="s">
        <v>178</v>
      </c>
      <c r="B1799" s="1" t="s">
        <v>897</v>
      </c>
      <c r="C1799">
        <v>2016</v>
      </c>
      <c r="D1799" s="15">
        <f>DATE(cars[[#This Row],[year_1]],1,1)</f>
        <v>42370</v>
      </c>
      <c r="E1799" t="s">
        <v>29</v>
      </c>
      <c r="F1799" s="4">
        <v>164</v>
      </c>
      <c r="G1799">
        <v>4</v>
      </c>
      <c r="H1799" t="s">
        <v>33</v>
      </c>
      <c r="I1799" t="s">
        <v>30</v>
      </c>
      <c r="J1799">
        <v>4</v>
      </c>
      <c r="K1799" t="s">
        <v>49</v>
      </c>
      <c r="L1799" t="s">
        <v>21</v>
      </c>
      <c r="M1799" t="s">
        <v>35</v>
      </c>
      <c r="N1799">
        <v>31</v>
      </c>
      <c r="O1799">
        <v>24</v>
      </c>
      <c r="P1799">
        <v>1720</v>
      </c>
      <c r="Q1799">
        <v>21300</v>
      </c>
    </row>
    <row r="1800" spans="1:17" x14ac:dyDescent="0.25">
      <c r="A1800" t="s">
        <v>178</v>
      </c>
      <c r="B1800" s="1" t="s">
        <v>897</v>
      </c>
      <c r="C1800">
        <v>2016</v>
      </c>
      <c r="D1800" s="15">
        <f>DATE(cars[[#This Row],[year_1]],1,1)</f>
        <v>42370</v>
      </c>
      <c r="E1800" t="s">
        <v>29</v>
      </c>
      <c r="F1800" s="4">
        <v>164</v>
      </c>
      <c r="G1800">
        <v>4</v>
      </c>
      <c r="H1800" t="s">
        <v>33</v>
      </c>
      <c r="I1800" t="s">
        <v>30</v>
      </c>
      <c r="J1800">
        <v>4</v>
      </c>
      <c r="K1800" t="s">
        <v>49</v>
      </c>
      <c r="L1800" t="s">
        <v>21</v>
      </c>
      <c r="M1800" t="s">
        <v>35</v>
      </c>
      <c r="N1800">
        <v>31</v>
      </c>
      <c r="O1800">
        <v>24</v>
      </c>
      <c r="P1800">
        <v>1720</v>
      </c>
      <c r="Q1800">
        <v>19400</v>
      </c>
    </row>
    <row r="1801" spans="1:17" x14ac:dyDescent="0.25">
      <c r="A1801" t="s">
        <v>142</v>
      </c>
      <c r="B1801" s="1" t="s">
        <v>398</v>
      </c>
      <c r="C1801">
        <v>2015</v>
      </c>
      <c r="D1801" s="15">
        <f>DATE(cars[[#This Row],[year_1]],1,1)</f>
        <v>42005</v>
      </c>
      <c r="E1801" t="s">
        <v>29</v>
      </c>
      <c r="F1801" s="4">
        <v>166</v>
      </c>
      <c r="G1801">
        <v>4</v>
      </c>
      <c r="H1801" t="s">
        <v>33</v>
      </c>
      <c r="I1801" t="s">
        <v>30</v>
      </c>
      <c r="J1801">
        <v>4</v>
      </c>
      <c r="K1801" t="s">
        <v>49</v>
      </c>
      <c r="L1801" t="s">
        <v>21</v>
      </c>
      <c r="M1801" t="s">
        <v>32</v>
      </c>
      <c r="N1801">
        <v>35</v>
      </c>
      <c r="O1801">
        <v>24</v>
      </c>
      <c r="P1801">
        <v>1439</v>
      </c>
      <c r="Q1801">
        <v>22600</v>
      </c>
    </row>
    <row r="1802" spans="1:17" x14ac:dyDescent="0.25">
      <c r="A1802" t="s">
        <v>142</v>
      </c>
      <c r="B1802" s="1" t="s">
        <v>398</v>
      </c>
      <c r="C1802">
        <v>2016</v>
      </c>
      <c r="D1802" s="15">
        <f>DATE(cars[[#This Row],[year_1]],1,1)</f>
        <v>42370</v>
      </c>
      <c r="E1802" t="s">
        <v>29</v>
      </c>
      <c r="F1802" s="4">
        <v>166</v>
      </c>
      <c r="G1802">
        <v>4</v>
      </c>
      <c r="H1802" t="s">
        <v>33</v>
      </c>
      <c r="I1802" t="s">
        <v>30</v>
      </c>
      <c r="J1802">
        <v>4</v>
      </c>
      <c r="K1802" t="s">
        <v>49</v>
      </c>
      <c r="L1802" t="s">
        <v>21</v>
      </c>
      <c r="M1802" t="s">
        <v>32</v>
      </c>
      <c r="N1802">
        <v>35</v>
      </c>
      <c r="O1802">
        <v>24</v>
      </c>
      <c r="P1802">
        <v>1439</v>
      </c>
      <c r="Q1802">
        <v>21250</v>
      </c>
    </row>
    <row r="1803" spans="1:17" x14ac:dyDescent="0.25">
      <c r="A1803" t="s">
        <v>142</v>
      </c>
      <c r="B1803" s="1" t="s">
        <v>395</v>
      </c>
      <c r="C1803">
        <v>2014</v>
      </c>
      <c r="D1803" s="15">
        <f>DATE(cars[[#This Row],[year_1]],1,1)</f>
        <v>41640</v>
      </c>
      <c r="E1803" t="s">
        <v>29</v>
      </c>
      <c r="F1803" s="4">
        <v>166</v>
      </c>
      <c r="G1803">
        <v>4</v>
      </c>
      <c r="H1803" t="s">
        <v>33</v>
      </c>
      <c r="I1803" t="s">
        <v>30</v>
      </c>
      <c r="J1803">
        <v>2</v>
      </c>
      <c r="K1803" t="s">
        <v>49</v>
      </c>
      <c r="L1803" t="s">
        <v>21</v>
      </c>
      <c r="M1803" t="s">
        <v>22</v>
      </c>
      <c r="N1803">
        <v>34</v>
      </c>
      <c r="O1803">
        <v>24</v>
      </c>
      <c r="P1803">
        <v>1439</v>
      </c>
      <c r="Q1803">
        <v>19600</v>
      </c>
    </row>
    <row r="1804" spans="1:17" x14ac:dyDescent="0.25">
      <c r="A1804" t="s">
        <v>64</v>
      </c>
      <c r="B1804" s="1" t="s">
        <v>722</v>
      </c>
      <c r="C1804">
        <v>2015</v>
      </c>
      <c r="D1804" s="15">
        <f>DATE(cars[[#This Row],[year_1]],1,1)</f>
        <v>42005</v>
      </c>
      <c r="E1804" t="s">
        <v>29</v>
      </c>
      <c r="F1804" s="4">
        <v>166</v>
      </c>
      <c r="G1804">
        <v>4</v>
      </c>
      <c r="H1804" t="s">
        <v>33</v>
      </c>
      <c r="I1804" t="s">
        <v>34</v>
      </c>
      <c r="J1804">
        <v>4</v>
      </c>
      <c r="K1804" t="s">
        <v>101</v>
      </c>
      <c r="L1804" t="s">
        <v>31</v>
      </c>
      <c r="M1804" t="s">
        <v>90</v>
      </c>
      <c r="N1804">
        <v>29</v>
      </c>
      <c r="O1804">
        <v>24</v>
      </c>
      <c r="P1804">
        <v>436</v>
      </c>
      <c r="Q1804">
        <v>26195</v>
      </c>
    </row>
    <row r="1805" spans="1:17" x14ac:dyDescent="0.25">
      <c r="A1805" t="s">
        <v>64</v>
      </c>
      <c r="B1805" s="1" t="s">
        <v>722</v>
      </c>
      <c r="C1805">
        <v>2016</v>
      </c>
      <c r="D1805" s="15">
        <f>DATE(cars[[#This Row],[year_1]],1,1)</f>
        <v>42370</v>
      </c>
      <c r="E1805" t="s">
        <v>29</v>
      </c>
      <c r="F1805" s="4">
        <v>166</v>
      </c>
      <c r="G1805">
        <v>4</v>
      </c>
      <c r="H1805" t="s">
        <v>33</v>
      </c>
      <c r="I1805" t="s">
        <v>34</v>
      </c>
      <c r="J1805">
        <v>4</v>
      </c>
      <c r="K1805" t="s">
        <v>101</v>
      </c>
      <c r="L1805" t="s">
        <v>31</v>
      </c>
      <c r="M1805" t="s">
        <v>90</v>
      </c>
      <c r="N1805">
        <v>29</v>
      </c>
      <c r="O1805">
        <v>24</v>
      </c>
      <c r="P1805">
        <v>436</v>
      </c>
      <c r="Q1805">
        <v>26995</v>
      </c>
    </row>
    <row r="1806" spans="1:17" x14ac:dyDescent="0.25">
      <c r="A1806" t="s">
        <v>64</v>
      </c>
      <c r="B1806" s="1" t="s">
        <v>722</v>
      </c>
      <c r="C1806">
        <v>2016</v>
      </c>
      <c r="D1806" s="15">
        <f>DATE(cars[[#This Row],[year_1]],1,1)</f>
        <v>42370</v>
      </c>
      <c r="E1806" t="s">
        <v>29</v>
      </c>
      <c r="F1806" s="4">
        <v>166</v>
      </c>
      <c r="G1806">
        <v>4</v>
      </c>
      <c r="H1806" t="s">
        <v>33</v>
      </c>
      <c r="I1806" t="s">
        <v>34</v>
      </c>
      <c r="J1806">
        <v>4</v>
      </c>
      <c r="K1806" t="s">
        <v>101</v>
      </c>
      <c r="L1806" t="s">
        <v>31</v>
      </c>
      <c r="M1806" t="s">
        <v>90</v>
      </c>
      <c r="N1806">
        <v>29</v>
      </c>
      <c r="O1806">
        <v>24</v>
      </c>
      <c r="P1806">
        <v>436</v>
      </c>
      <c r="Q1806">
        <v>25995</v>
      </c>
    </row>
    <row r="1807" spans="1:17" x14ac:dyDescent="0.25">
      <c r="A1807" t="s">
        <v>64</v>
      </c>
      <c r="B1807" s="1" t="s">
        <v>722</v>
      </c>
      <c r="C1807">
        <v>2017</v>
      </c>
      <c r="D1807" s="15">
        <f>DATE(cars[[#This Row],[year_1]],1,1)</f>
        <v>42736</v>
      </c>
      <c r="E1807" t="s">
        <v>29</v>
      </c>
      <c r="F1807" s="4">
        <v>166</v>
      </c>
      <c r="G1807">
        <v>4</v>
      </c>
      <c r="H1807" t="s">
        <v>33</v>
      </c>
      <c r="I1807" t="s">
        <v>34</v>
      </c>
      <c r="J1807">
        <v>4</v>
      </c>
      <c r="K1807" t="s">
        <v>101</v>
      </c>
      <c r="L1807" t="s">
        <v>31</v>
      </c>
      <c r="M1807" t="s">
        <v>90</v>
      </c>
      <c r="N1807">
        <v>29</v>
      </c>
      <c r="O1807">
        <v>24</v>
      </c>
      <c r="P1807">
        <v>436</v>
      </c>
      <c r="Q1807">
        <v>24995</v>
      </c>
    </row>
    <row r="1808" spans="1:17" x14ac:dyDescent="0.25">
      <c r="A1808" t="s">
        <v>64</v>
      </c>
      <c r="B1808" s="1" t="s">
        <v>722</v>
      </c>
      <c r="C1808">
        <v>2017</v>
      </c>
      <c r="D1808" s="15">
        <f>DATE(cars[[#This Row],[year_1]],1,1)</f>
        <v>42736</v>
      </c>
      <c r="E1808" t="s">
        <v>29</v>
      </c>
      <c r="F1808" s="4">
        <v>166</v>
      </c>
      <c r="G1808">
        <v>4</v>
      </c>
      <c r="H1808" t="s">
        <v>33</v>
      </c>
      <c r="I1808" t="s">
        <v>34</v>
      </c>
      <c r="J1808">
        <v>4</v>
      </c>
      <c r="K1808" t="s">
        <v>101</v>
      </c>
      <c r="L1808" t="s">
        <v>31</v>
      </c>
      <c r="M1808" t="s">
        <v>90</v>
      </c>
      <c r="N1808">
        <v>29</v>
      </c>
      <c r="O1808">
        <v>24</v>
      </c>
      <c r="P1808">
        <v>436</v>
      </c>
      <c r="Q1808">
        <v>27495</v>
      </c>
    </row>
    <row r="1809" spans="1:17" x14ac:dyDescent="0.25">
      <c r="A1809" t="s">
        <v>64</v>
      </c>
      <c r="B1809" s="1" t="s">
        <v>722</v>
      </c>
      <c r="C1809">
        <v>2017</v>
      </c>
      <c r="D1809" s="15">
        <f>DATE(cars[[#This Row],[year_1]],1,1)</f>
        <v>42736</v>
      </c>
      <c r="E1809" t="s">
        <v>29</v>
      </c>
      <c r="F1809" s="4">
        <v>166</v>
      </c>
      <c r="G1809">
        <v>4</v>
      </c>
      <c r="H1809" t="s">
        <v>33</v>
      </c>
      <c r="I1809" t="s">
        <v>34</v>
      </c>
      <c r="J1809">
        <v>4</v>
      </c>
      <c r="K1809" t="s">
        <v>101</v>
      </c>
      <c r="L1809" t="s">
        <v>31</v>
      </c>
      <c r="M1809" t="s">
        <v>90</v>
      </c>
      <c r="N1809">
        <v>29</v>
      </c>
      <c r="O1809">
        <v>24</v>
      </c>
      <c r="P1809">
        <v>436</v>
      </c>
      <c r="Q1809">
        <v>26495</v>
      </c>
    </row>
    <row r="1810" spans="1:17" x14ac:dyDescent="0.25">
      <c r="A1810" t="s">
        <v>64</v>
      </c>
      <c r="B1810" s="1" t="s">
        <v>604</v>
      </c>
      <c r="C1810">
        <v>2016</v>
      </c>
      <c r="D1810" s="15">
        <f>DATE(cars[[#This Row],[year_1]],1,1)</f>
        <v>42370</v>
      </c>
      <c r="E1810" t="s">
        <v>29</v>
      </c>
      <c r="F1810" s="4">
        <v>168</v>
      </c>
      <c r="G1810">
        <v>4</v>
      </c>
      <c r="H1810" t="s">
        <v>33</v>
      </c>
      <c r="I1810" t="s">
        <v>30</v>
      </c>
      <c r="J1810">
        <v>4</v>
      </c>
      <c r="K1810" t="s">
        <v>49</v>
      </c>
      <c r="L1810" t="s">
        <v>21</v>
      </c>
      <c r="M1810" t="s">
        <v>32</v>
      </c>
      <c r="N1810">
        <v>31</v>
      </c>
      <c r="O1810">
        <v>24</v>
      </c>
      <c r="P1810">
        <v>436</v>
      </c>
      <c r="Q1810">
        <v>23495</v>
      </c>
    </row>
    <row r="1811" spans="1:17" x14ac:dyDescent="0.25">
      <c r="A1811" t="s">
        <v>28</v>
      </c>
      <c r="B1811" s="1" t="s">
        <v>132</v>
      </c>
      <c r="C1811">
        <v>2015</v>
      </c>
      <c r="D1811" s="15">
        <f>DATE(cars[[#This Row],[year_1]],1,1)</f>
        <v>42005</v>
      </c>
      <c r="E1811" t="s">
        <v>38</v>
      </c>
      <c r="F1811" s="4">
        <v>170</v>
      </c>
      <c r="G1811">
        <v>4</v>
      </c>
      <c r="H1811" t="s">
        <v>77</v>
      </c>
      <c r="I1811" t="s">
        <v>30</v>
      </c>
      <c r="J1811">
        <v>2</v>
      </c>
      <c r="K1811" t="s">
        <v>27</v>
      </c>
      <c r="L1811" t="s">
        <v>21</v>
      </c>
      <c r="M1811" t="s">
        <v>25</v>
      </c>
      <c r="N1811">
        <v>35</v>
      </c>
      <c r="O1811">
        <v>24</v>
      </c>
      <c r="P1811">
        <v>3105</v>
      </c>
      <c r="Q1811">
        <v>44050</v>
      </c>
    </row>
    <row r="1812" spans="1:17" x14ac:dyDescent="0.25">
      <c r="A1812" t="s">
        <v>28</v>
      </c>
      <c r="B1812" s="1" t="s">
        <v>132</v>
      </c>
      <c r="C1812">
        <v>2015</v>
      </c>
      <c r="D1812" s="15">
        <f>DATE(cars[[#This Row],[year_1]],1,1)</f>
        <v>42005</v>
      </c>
      <c r="E1812" t="s">
        <v>38</v>
      </c>
      <c r="F1812" s="4">
        <v>170</v>
      </c>
      <c r="G1812">
        <v>4</v>
      </c>
      <c r="H1812" t="s">
        <v>77</v>
      </c>
      <c r="I1812" t="s">
        <v>30</v>
      </c>
      <c r="J1812">
        <v>2</v>
      </c>
      <c r="K1812" t="s">
        <v>27</v>
      </c>
      <c r="L1812" t="s">
        <v>21</v>
      </c>
      <c r="M1812" t="s">
        <v>25</v>
      </c>
      <c r="N1812">
        <v>35</v>
      </c>
      <c r="O1812">
        <v>24</v>
      </c>
      <c r="P1812">
        <v>3105</v>
      </c>
      <c r="Q1812">
        <v>38150</v>
      </c>
    </row>
    <row r="1813" spans="1:17" x14ac:dyDescent="0.25">
      <c r="A1813" t="s">
        <v>28</v>
      </c>
      <c r="B1813" s="1" t="s">
        <v>132</v>
      </c>
      <c r="C1813">
        <v>2015</v>
      </c>
      <c r="D1813" s="15">
        <f>DATE(cars[[#This Row],[year_1]],1,1)</f>
        <v>42005</v>
      </c>
      <c r="E1813" t="s">
        <v>38</v>
      </c>
      <c r="F1813" s="4">
        <v>170</v>
      </c>
      <c r="G1813">
        <v>4</v>
      </c>
      <c r="H1813" t="s">
        <v>77</v>
      </c>
      <c r="I1813" t="s">
        <v>30</v>
      </c>
      <c r="J1813">
        <v>2</v>
      </c>
      <c r="K1813" t="s">
        <v>27</v>
      </c>
      <c r="L1813" t="s">
        <v>21</v>
      </c>
      <c r="M1813" t="s">
        <v>25</v>
      </c>
      <c r="N1813">
        <v>35</v>
      </c>
      <c r="O1813">
        <v>24</v>
      </c>
      <c r="P1813">
        <v>3105</v>
      </c>
      <c r="Q1813">
        <v>35600</v>
      </c>
    </row>
    <row r="1814" spans="1:17" x14ac:dyDescent="0.25">
      <c r="A1814" t="s">
        <v>28</v>
      </c>
      <c r="B1814" s="1" t="s">
        <v>132</v>
      </c>
      <c r="C1814">
        <v>2016</v>
      </c>
      <c r="D1814" s="15">
        <f>DATE(cars[[#This Row],[year_1]],1,1)</f>
        <v>42370</v>
      </c>
      <c r="E1814" t="s">
        <v>38</v>
      </c>
      <c r="F1814" s="4">
        <v>170</v>
      </c>
      <c r="G1814">
        <v>4</v>
      </c>
      <c r="H1814" t="s">
        <v>77</v>
      </c>
      <c r="I1814" t="s">
        <v>30</v>
      </c>
      <c r="J1814">
        <v>2</v>
      </c>
      <c r="K1814" t="s">
        <v>27</v>
      </c>
      <c r="L1814" t="s">
        <v>21</v>
      </c>
      <c r="M1814" t="s">
        <v>25</v>
      </c>
      <c r="N1814">
        <v>35</v>
      </c>
      <c r="O1814">
        <v>24</v>
      </c>
      <c r="P1814">
        <v>3105</v>
      </c>
      <c r="Q1814">
        <v>39300</v>
      </c>
    </row>
    <row r="1815" spans="1:17" x14ac:dyDescent="0.25">
      <c r="A1815" t="s">
        <v>28</v>
      </c>
      <c r="B1815" s="1" t="s">
        <v>132</v>
      </c>
      <c r="C1815">
        <v>2016</v>
      </c>
      <c r="D1815" s="15">
        <f>DATE(cars[[#This Row],[year_1]],1,1)</f>
        <v>42370</v>
      </c>
      <c r="E1815" t="s">
        <v>38</v>
      </c>
      <c r="F1815" s="4">
        <v>170</v>
      </c>
      <c r="G1815">
        <v>4</v>
      </c>
      <c r="H1815" t="s">
        <v>77</v>
      </c>
      <c r="I1815" t="s">
        <v>30</v>
      </c>
      <c r="J1815">
        <v>2</v>
      </c>
      <c r="K1815" t="s">
        <v>27</v>
      </c>
      <c r="L1815" t="s">
        <v>21</v>
      </c>
      <c r="M1815" t="s">
        <v>25</v>
      </c>
      <c r="N1815">
        <v>35</v>
      </c>
      <c r="O1815">
        <v>24</v>
      </c>
      <c r="P1815">
        <v>3105</v>
      </c>
      <c r="Q1815">
        <v>36600</v>
      </c>
    </row>
    <row r="1816" spans="1:17" x14ac:dyDescent="0.25">
      <c r="A1816" t="s">
        <v>28</v>
      </c>
      <c r="B1816" s="1" t="s">
        <v>132</v>
      </c>
      <c r="C1816">
        <v>2016</v>
      </c>
      <c r="D1816" s="15">
        <f>DATE(cars[[#This Row],[year_1]],1,1)</f>
        <v>42370</v>
      </c>
      <c r="E1816" t="s">
        <v>38</v>
      </c>
      <c r="F1816" s="4">
        <v>170</v>
      </c>
      <c r="G1816">
        <v>4</v>
      </c>
      <c r="H1816" t="s">
        <v>77</v>
      </c>
      <c r="I1816" t="s">
        <v>30</v>
      </c>
      <c r="J1816">
        <v>2</v>
      </c>
      <c r="K1816" t="s">
        <v>27</v>
      </c>
      <c r="L1816" t="s">
        <v>21</v>
      </c>
      <c r="M1816" t="s">
        <v>25</v>
      </c>
      <c r="N1816">
        <v>35</v>
      </c>
      <c r="O1816">
        <v>24</v>
      </c>
      <c r="P1816">
        <v>3105</v>
      </c>
      <c r="Q1816">
        <v>45450</v>
      </c>
    </row>
    <row r="1817" spans="1:17" x14ac:dyDescent="0.25">
      <c r="A1817" t="s">
        <v>28</v>
      </c>
      <c r="B1817" s="1" t="s">
        <v>132</v>
      </c>
      <c r="C1817">
        <v>2016</v>
      </c>
      <c r="D1817" s="15">
        <f>DATE(cars[[#This Row],[year_1]],1,1)</f>
        <v>42370</v>
      </c>
      <c r="E1817" t="s">
        <v>38</v>
      </c>
      <c r="F1817" s="4">
        <v>170</v>
      </c>
      <c r="G1817">
        <v>4</v>
      </c>
      <c r="H1817" t="s">
        <v>77</v>
      </c>
      <c r="I1817" t="s">
        <v>30</v>
      </c>
      <c r="J1817">
        <v>2</v>
      </c>
      <c r="K1817" t="s">
        <v>27</v>
      </c>
      <c r="L1817" t="s">
        <v>21</v>
      </c>
      <c r="M1817" t="s">
        <v>25</v>
      </c>
      <c r="N1817">
        <v>35</v>
      </c>
      <c r="O1817">
        <v>24</v>
      </c>
      <c r="P1817">
        <v>3105</v>
      </c>
      <c r="Q1817">
        <v>40100</v>
      </c>
    </row>
    <row r="1818" spans="1:17" x14ac:dyDescent="0.25">
      <c r="A1818" t="s">
        <v>217</v>
      </c>
      <c r="B1818" s="1" t="s">
        <v>474</v>
      </c>
      <c r="C1818">
        <v>2015</v>
      </c>
      <c r="D1818" s="15">
        <f>DATE(cars[[#This Row],[year_1]],1,1)</f>
        <v>42005</v>
      </c>
      <c r="E1818" t="s">
        <v>29</v>
      </c>
      <c r="F1818" s="4">
        <v>170</v>
      </c>
      <c r="G1818">
        <v>4</v>
      </c>
      <c r="H1818" t="s">
        <v>33</v>
      </c>
      <c r="I1818" t="s">
        <v>34</v>
      </c>
      <c r="J1818">
        <v>4</v>
      </c>
      <c r="K1818" t="s">
        <v>101</v>
      </c>
      <c r="L1818" t="s">
        <v>31</v>
      </c>
      <c r="M1818" t="s">
        <v>90</v>
      </c>
      <c r="N1818">
        <v>32</v>
      </c>
      <c r="O1818">
        <v>24</v>
      </c>
      <c r="P1818">
        <v>640</v>
      </c>
      <c r="Q1818">
        <v>25095</v>
      </c>
    </row>
    <row r="1819" spans="1:17" x14ac:dyDescent="0.25">
      <c r="A1819" t="s">
        <v>217</v>
      </c>
      <c r="B1819" s="1" t="s">
        <v>474</v>
      </c>
      <c r="C1819">
        <v>2015</v>
      </c>
      <c r="D1819" s="15">
        <f>DATE(cars[[#This Row],[year_1]],1,1)</f>
        <v>42005</v>
      </c>
      <c r="E1819" t="s">
        <v>29</v>
      </c>
      <c r="F1819" s="4">
        <v>170</v>
      </c>
      <c r="G1819">
        <v>4</v>
      </c>
      <c r="H1819" t="s">
        <v>33</v>
      </c>
      <c r="I1819" t="s">
        <v>34</v>
      </c>
      <c r="J1819">
        <v>4</v>
      </c>
      <c r="K1819" t="s">
        <v>101</v>
      </c>
      <c r="L1819" t="s">
        <v>31</v>
      </c>
      <c r="M1819" t="s">
        <v>90</v>
      </c>
      <c r="N1819">
        <v>32</v>
      </c>
      <c r="O1819">
        <v>24</v>
      </c>
      <c r="P1819">
        <v>640</v>
      </c>
      <c r="Q1819">
        <v>28095</v>
      </c>
    </row>
    <row r="1820" spans="1:17" x14ac:dyDescent="0.25">
      <c r="A1820" t="s">
        <v>217</v>
      </c>
      <c r="B1820" s="1" t="s">
        <v>474</v>
      </c>
      <c r="C1820">
        <v>2015</v>
      </c>
      <c r="D1820" s="15">
        <f>DATE(cars[[#This Row],[year_1]],1,1)</f>
        <v>42005</v>
      </c>
      <c r="E1820" t="s">
        <v>29</v>
      </c>
      <c r="F1820" s="4">
        <v>170</v>
      </c>
      <c r="G1820">
        <v>4</v>
      </c>
      <c r="H1820" t="s">
        <v>33</v>
      </c>
      <c r="I1820" t="s">
        <v>34</v>
      </c>
      <c r="J1820">
        <v>4</v>
      </c>
      <c r="K1820" t="s">
        <v>101</v>
      </c>
      <c r="L1820" t="s">
        <v>31</v>
      </c>
      <c r="M1820" t="s">
        <v>90</v>
      </c>
      <c r="N1820">
        <v>32</v>
      </c>
      <c r="O1820">
        <v>24</v>
      </c>
      <c r="P1820">
        <v>640</v>
      </c>
      <c r="Q1820">
        <v>30095</v>
      </c>
    </row>
    <row r="1821" spans="1:17" x14ac:dyDescent="0.25">
      <c r="A1821" t="s">
        <v>217</v>
      </c>
      <c r="B1821" s="1" t="s">
        <v>474</v>
      </c>
      <c r="C1821">
        <v>2015</v>
      </c>
      <c r="D1821" s="15">
        <f>DATE(cars[[#This Row],[year_1]],1,1)</f>
        <v>42005</v>
      </c>
      <c r="E1821" t="s">
        <v>29</v>
      </c>
      <c r="F1821" s="4">
        <v>170</v>
      </c>
      <c r="G1821">
        <v>4</v>
      </c>
      <c r="H1821" t="s">
        <v>33</v>
      </c>
      <c r="I1821" t="s">
        <v>34</v>
      </c>
      <c r="J1821">
        <v>4</v>
      </c>
      <c r="K1821" t="s">
        <v>101</v>
      </c>
      <c r="L1821" t="s">
        <v>31</v>
      </c>
      <c r="M1821" t="s">
        <v>90</v>
      </c>
      <c r="N1821">
        <v>32</v>
      </c>
      <c r="O1821">
        <v>24</v>
      </c>
      <c r="P1821">
        <v>640</v>
      </c>
      <c r="Q1821">
        <v>23195</v>
      </c>
    </row>
    <row r="1822" spans="1:17" x14ac:dyDescent="0.25">
      <c r="A1822" t="s">
        <v>217</v>
      </c>
      <c r="B1822" s="1" t="s">
        <v>474</v>
      </c>
      <c r="C1822">
        <v>2016</v>
      </c>
      <c r="D1822" s="15">
        <f>DATE(cars[[#This Row],[year_1]],1,1)</f>
        <v>42370</v>
      </c>
      <c r="E1822" t="s">
        <v>29</v>
      </c>
      <c r="F1822" s="4">
        <v>170</v>
      </c>
      <c r="G1822">
        <v>4</v>
      </c>
      <c r="H1822" t="s">
        <v>33</v>
      </c>
      <c r="I1822" t="s">
        <v>34</v>
      </c>
      <c r="J1822">
        <v>4</v>
      </c>
      <c r="K1822" t="s">
        <v>101</v>
      </c>
      <c r="L1822" t="s">
        <v>31</v>
      </c>
      <c r="M1822" t="s">
        <v>90</v>
      </c>
      <c r="N1822">
        <v>32</v>
      </c>
      <c r="O1822">
        <v>24</v>
      </c>
      <c r="P1822">
        <v>640</v>
      </c>
      <c r="Q1822">
        <v>28795</v>
      </c>
    </row>
    <row r="1823" spans="1:17" x14ac:dyDescent="0.25">
      <c r="A1823" t="s">
        <v>217</v>
      </c>
      <c r="B1823" s="1" t="s">
        <v>474</v>
      </c>
      <c r="C1823">
        <v>2016</v>
      </c>
      <c r="D1823" s="15">
        <f>DATE(cars[[#This Row],[year_1]],1,1)</f>
        <v>42370</v>
      </c>
      <c r="E1823" t="s">
        <v>29</v>
      </c>
      <c r="F1823" s="4">
        <v>170</v>
      </c>
      <c r="G1823">
        <v>4</v>
      </c>
      <c r="H1823" t="s">
        <v>33</v>
      </c>
      <c r="I1823" t="s">
        <v>34</v>
      </c>
      <c r="J1823">
        <v>4</v>
      </c>
      <c r="K1823" t="s">
        <v>101</v>
      </c>
      <c r="L1823" t="s">
        <v>31</v>
      </c>
      <c r="M1823" t="s">
        <v>90</v>
      </c>
      <c r="N1823">
        <v>32</v>
      </c>
      <c r="O1823">
        <v>24</v>
      </c>
      <c r="P1823">
        <v>640</v>
      </c>
      <c r="Q1823">
        <v>23395</v>
      </c>
    </row>
    <row r="1824" spans="1:17" x14ac:dyDescent="0.25">
      <c r="A1824" t="s">
        <v>217</v>
      </c>
      <c r="B1824" s="1" t="s">
        <v>474</v>
      </c>
      <c r="C1824">
        <v>2016</v>
      </c>
      <c r="D1824" s="15">
        <f>DATE(cars[[#This Row],[year_1]],1,1)</f>
        <v>42370</v>
      </c>
      <c r="E1824" t="s">
        <v>29</v>
      </c>
      <c r="F1824" s="4">
        <v>170</v>
      </c>
      <c r="G1824">
        <v>4</v>
      </c>
      <c r="H1824" t="s">
        <v>33</v>
      </c>
      <c r="I1824" t="s">
        <v>34</v>
      </c>
      <c r="J1824">
        <v>4</v>
      </c>
      <c r="K1824" t="s">
        <v>101</v>
      </c>
      <c r="L1824" t="s">
        <v>31</v>
      </c>
      <c r="M1824" t="s">
        <v>90</v>
      </c>
      <c r="N1824">
        <v>32</v>
      </c>
      <c r="O1824">
        <v>24</v>
      </c>
      <c r="P1824">
        <v>640</v>
      </c>
      <c r="Q1824">
        <v>25795</v>
      </c>
    </row>
    <row r="1825" spans="1:17" x14ac:dyDescent="0.25">
      <c r="A1825" t="s">
        <v>217</v>
      </c>
      <c r="B1825" s="1" t="s">
        <v>474</v>
      </c>
      <c r="C1825">
        <v>2016</v>
      </c>
      <c r="D1825" s="15">
        <f>DATE(cars[[#This Row],[year_1]],1,1)</f>
        <v>42370</v>
      </c>
      <c r="E1825" t="s">
        <v>29</v>
      </c>
      <c r="F1825" s="4">
        <v>170</v>
      </c>
      <c r="G1825">
        <v>4</v>
      </c>
      <c r="H1825" t="s">
        <v>33</v>
      </c>
      <c r="I1825" t="s">
        <v>34</v>
      </c>
      <c r="J1825">
        <v>4</v>
      </c>
      <c r="K1825" t="s">
        <v>101</v>
      </c>
      <c r="L1825" t="s">
        <v>31</v>
      </c>
      <c r="M1825" t="s">
        <v>90</v>
      </c>
      <c r="N1825">
        <v>32</v>
      </c>
      <c r="O1825">
        <v>24</v>
      </c>
      <c r="P1825">
        <v>640</v>
      </c>
      <c r="Q1825">
        <v>30795</v>
      </c>
    </row>
    <row r="1826" spans="1:17" x14ac:dyDescent="0.25">
      <c r="A1826" t="s">
        <v>220</v>
      </c>
      <c r="B1826" s="1" t="s">
        <v>588</v>
      </c>
      <c r="C1826">
        <v>2012</v>
      </c>
      <c r="D1826" s="15">
        <f>DATE(cars[[#This Row],[year_1]],1,1)</f>
        <v>40909</v>
      </c>
      <c r="E1826" t="s">
        <v>29</v>
      </c>
      <c r="F1826" s="4">
        <v>170</v>
      </c>
      <c r="G1826">
        <v>5</v>
      </c>
      <c r="H1826" t="s">
        <v>33</v>
      </c>
      <c r="I1826" t="s">
        <v>30</v>
      </c>
      <c r="J1826">
        <v>4</v>
      </c>
      <c r="K1826" t="s">
        <v>49</v>
      </c>
      <c r="L1826" t="s">
        <v>21</v>
      </c>
      <c r="M1826" t="s">
        <v>35</v>
      </c>
      <c r="N1826">
        <v>31</v>
      </c>
      <c r="O1826">
        <v>24</v>
      </c>
      <c r="P1826">
        <v>873</v>
      </c>
      <c r="Q1826">
        <v>24210</v>
      </c>
    </row>
    <row r="1827" spans="1:17" x14ac:dyDescent="0.25">
      <c r="A1827" t="s">
        <v>220</v>
      </c>
      <c r="B1827" s="1" t="s">
        <v>588</v>
      </c>
      <c r="C1827">
        <v>2012</v>
      </c>
      <c r="D1827" s="15">
        <f>DATE(cars[[#This Row],[year_1]],1,1)</f>
        <v>40909</v>
      </c>
      <c r="E1827" t="s">
        <v>29</v>
      </c>
      <c r="F1827" s="4">
        <v>170</v>
      </c>
      <c r="G1827">
        <v>5</v>
      </c>
      <c r="H1827" t="s">
        <v>33</v>
      </c>
      <c r="I1827" t="s">
        <v>30</v>
      </c>
      <c r="J1827">
        <v>4</v>
      </c>
      <c r="K1827" t="s">
        <v>49</v>
      </c>
      <c r="L1827" t="s">
        <v>21</v>
      </c>
      <c r="M1827" t="s">
        <v>35</v>
      </c>
      <c r="N1827">
        <v>31</v>
      </c>
      <c r="O1827">
        <v>24</v>
      </c>
      <c r="P1827">
        <v>873</v>
      </c>
      <c r="Q1827">
        <v>21295</v>
      </c>
    </row>
    <row r="1828" spans="1:17" x14ac:dyDescent="0.25">
      <c r="A1828" t="s">
        <v>220</v>
      </c>
      <c r="B1828" s="1" t="s">
        <v>588</v>
      </c>
      <c r="C1828">
        <v>2012</v>
      </c>
      <c r="D1828" s="15">
        <f>DATE(cars[[#This Row],[year_1]],1,1)</f>
        <v>40909</v>
      </c>
      <c r="E1828" t="s">
        <v>29</v>
      </c>
      <c r="F1828" s="4">
        <v>170</v>
      </c>
      <c r="G1828">
        <v>5</v>
      </c>
      <c r="H1828" t="s">
        <v>33</v>
      </c>
      <c r="I1828" t="s">
        <v>30</v>
      </c>
      <c r="J1828">
        <v>4</v>
      </c>
      <c r="K1828" t="s">
        <v>49</v>
      </c>
      <c r="L1828" t="s">
        <v>21</v>
      </c>
      <c r="M1828" t="s">
        <v>35</v>
      </c>
      <c r="N1828">
        <v>31</v>
      </c>
      <c r="O1828">
        <v>24</v>
      </c>
      <c r="P1828">
        <v>873</v>
      </c>
      <c r="Q1828">
        <v>25960</v>
      </c>
    </row>
    <row r="1829" spans="1:17" x14ac:dyDescent="0.25">
      <c r="A1829" t="s">
        <v>220</v>
      </c>
      <c r="B1829" s="1" t="s">
        <v>588</v>
      </c>
      <c r="C1829">
        <v>2013</v>
      </c>
      <c r="D1829" s="15">
        <f>DATE(cars[[#This Row],[year_1]],1,1)</f>
        <v>41275</v>
      </c>
      <c r="E1829" t="s">
        <v>29</v>
      </c>
      <c r="F1829" s="4">
        <v>170</v>
      </c>
      <c r="G1829">
        <v>5</v>
      </c>
      <c r="H1829" t="s">
        <v>33</v>
      </c>
      <c r="I1829" t="s">
        <v>30</v>
      </c>
      <c r="J1829">
        <v>4</v>
      </c>
      <c r="K1829" t="s">
        <v>49</v>
      </c>
      <c r="L1829" t="s">
        <v>21</v>
      </c>
      <c r="M1829" t="s">
        <v>35</v>
      </c>
      <c r="N1829">
        <v>31</v>
      </c>
      <c r="O1829">
        <v>24</v>
      </c>
      <c r="P1829">
        <v>873</v>
      </c>
      <c r="Q1829">
        <v>21695</v>
      </c>
    </row>
    <row r="1830" spans="1:17" x14ac:dyDescent="0.25">
      <c r="A1830" t="s">
        <v>220</v>
      </c>
      <c r="B1830" s="1" t="s">
        <v>588</v>
      </c>
      <c r="C1830">
        <v>2013</v>
      </c>
      <c r="D1830" s="15">
        <f>DATE(cars[[#This Row],[year_1]],1,1)</f>
        <v>41275</v>
      </c>
      <c r="E1830" t="s">
        <v>29</v>
      </c>
      <c r="F1830" s="4">
        <v>170</v>
      </c>
      <c r="G1830">
        <v>5</v>
      </c>
      <c r="H1830" t="s">
        <v>33</v>
      </c>
      <c r="I1830" t="s">
        <v>30</v>
      </c>
      <c r="J1830">
        <v>4</v>
      </c>
      <c r="K1830" t="s">
        <v>49</v>
      </c>
      <c r="L1830" t="s">
        <v>21</v>
      </c>
      <c r="M1830" t="s">
        <v>35</v>
      </c>
      <c r="N1830">
        <v>31</v>
      </c>
      <c r="O1830">
        <v>24</v>
      </c>
      <c r="P1830">
        <v>873</v>
      </c>
      <c r="Q1830">
        <v>24395</v>
      </c>
    </row>
    <row r="1831" spans="1:17" x14ac:dyDescent="0.25">
      <c r="A1831" t="s">
        <v>220</v>
      </c>
      <c r="B1831" s="1" t="s">
        <v>588</v>
      </c>
      <c r="C1831">
        <v>2013</v>
      </c>
      <c r="D1831" s="15">
        <f>DATE(cars[[#This Row],[year_1]],1,1)</f>
        <v>41275</v>
      </c>
      <c r="E1831" t="s">
        <v>29</v>
      </c>
      <c r="F1831" s="4">
        <v>170</v>
      </c>
      <c r="G1831">
        <v>5</v>
      </c>
      <c r="H1831" t="s">
        <v>33</v>
      </c>
      <c r="I1831" t="s">
        <v>30</v>
      </c>
      <c r="J1831">
        <v>4</v>
      </c>
      <c r="K1831" t="s">
        <v>49</v>
      </c>
      <c r="L1831" t="s">
        <v>21</v>
      </c>
      <c r="M1831" t="s">
        <v>35</v>
      </c>
      <c r="N1831">
        <v>31</v>
      </c>
      <c r="O1831">
        <v>24</v>
      </c>
      <c r="P1831">
        <v>873</v>
      </c>
      <c r="Q1831">
        <v>26195</v>
      </c>
    </row>
    <row r="1832" spans="1:17" x14ac:dyDescent="0.25">
      <c r="A1832" t="s">
        <v>220</v>
      </c>
      <c r="B1832" s="1" t="s">
        <v>728</v>
      </c>
      <c r="C1832">
        <v>2015</v>
      </c>
      <c r="D1832" s="15">
        <f>DATE(cars[[#This Row],[year_1]],1,1)</f>
        <v>42005</v>
      </c>
      <c r="E1832" t="s">
        <v>29</v>
      </c>
      <c r="F1832" s="4">
        <v>170</v>
      </c>
      <c r="G1832">
        <v>4</v>
      </c>
      <c r="H1832" t="s">
        <v>33</v>
      </c>
      <c r="I1832" t="s">
        <v>30</v>
      </c>
      <c r="J1832">
        <v>4</v>
      </c>
      <c r="K1832" t="s">
        <v>49</v>
      </c>
      <c r="L1832" t="s">
        <v>31</v>
      </c>
      <c r="M1832" t="s">
        <v>32</v>
      </c>
      <c r="N1832">
        <v>36</v>
      </c>
      <c r="O1832">
        <v>24</v>
      </c>
      <c r="P1832">
        <v>873</v>
      </c>
      <c r="Q1832">
        <v>26280</v>
      </c>
    </row>
    <row r="1833" spans="1:17" x14ac:dyDescent="0.25">
      <c r="A1833" t="s">
        <v>220</v>
      </c>
      <c r="B1833" s="1" t="s">
        <v>728</v>
      </c>
      <c r="C1833">
        <v>2015</v>
      </c>
      <c r="D1833" s="15">
        <f>DATE(cars[[#This Row],[year_1]],1,1)</f>
        <v>42005</v>
      </c>
      <c r="E1833" t="s">
        <v>29</v>
      </c>
      <c r="F1833" s="4">
        <v>170</v>
      </c>
      <c r="G1833">
        <v>4</v>
      </c>
      <c r="H1833" t="s">
        <v>33</v>
      </c>
      <c r="I1833" t="s">
        <v>30</v>
      </c>
      <c r="J1833">
        <v>4</v>
      </c>
      <c r="K1833" t="s">
        <v>49</v>
      </c>
      <c r="L1833" t="s">
        <v>31</v>
      </c>
      <c r="M1833" t="s">
        <v>32</v>
      </c>
      <c r="N1833">
        <v>36</v>
      </c>
      <c r="O1833">
        <v>24</v>
      </c>
      <c r="P1833">
        <v>873</v>
      </c>
      <c r="Q1833">
        <v>22440</v>
      </c>
    </row>
    <row r="1834" spans="1:17" x14ac:dyDescent="0.25">
      <c r="A1834" t="s">
        <v>220</v>
      </c>
      <c r="B1834" s="1" t="s">
        <v>728</v>
      </c>
      <c r="C1834">
        <v>2015</v>
      </c>
      <c r="D1834" s="15">
        <f>DATE(cars[[#This Row],[year_1]],1,1)</f>
        <v>42005</v>
      </c>
      <c r="E1834" t="s">
        <v>29</v>
      </c>
      <c r="F1834" s="4">
        <v>170</v>
      </c>
      <c r="G1834">
        <v>4</v>
      </c>
      <c r="H1834" t="s">
        <v>33</v>
      </c>
      <c r="I1834" t="s">
        <v>30</v>
      </c>
      <c r="J1834">
        <v>4</v>
      </c>
      <c r="K1834" t="s">
        <v>49</v>
      </c>
      <c r="L1834" t="s">
        <v>31</v>
      </c>
      <c r="M1834" t="s">
        <v>32</v>
      </c>
      <c r="N1834">
        <v>36</v>
      </c>
      <c r="O1834">
        <v>24</v>
      </c>
      <c r="P1834">
        <v>873</v>
      </c>
      <c r="Q1834">
        <v>23995</v>
      </c>
    </row>
    <row r="1835" spans="1:17" x14ac:dyDescent="0.25">
      <c r="A1835" t="s">
        <v>220</v>
      </c>
      <c r="B1835" s="1" t="s">
        <v>728</v>
      </c>
      <c r="C1835">
        <v>2015</v>
      </c>
      <c r="D1835" s="15">
        <f>DATE(cars[[#This Row],[year_1]],1,1)</f>
        <v>42005</v>
      </c>
      <c r="E1835" t="s">
        <v>29</v>
      </c>
      <c r="F1835" s="4">
        <v>170</v>
      </c>
      <c r="G1835">
        <v>4</v>
      </c>
      <c r="H1835" t="s">
        <v>33</v>
      </c>
      <c r="I1835" t="s">
        <v>30</v>
      </c>
      <c r="J1835">
        <v>4</v>
      </c>
      <c r="K1835" t="s">
        <v>49</v>
      </c>
      <c r="L1835" t="s">
        <v>31</v>
      </c>
      <c r="M1835" t="s">
        <v>32</v>
      </c>
      <c r="N1835">
        <v>36</v>
      </c>
      <c r="O1835">
        <v>24</v>
      </c>
      <c r="P1835">
        <v>873</v>
      </c>
      <c r="Q1835">
        <v>31790</v>
      </c>
    </row>
    <row r="1836" spans="1:17" x14ac:dyDescent="0.25">
      <c r="A1836" t="s">
        <v>220</v>
      </c>
      <c r="B1836" s="1" t="s">
        <v>728</v>
      </c>
      <c r="C1836">
        <v>2015</v>
      </c>
      <c r="D1836" s="15">
        <f>DATE(cars[[#This Row],[year_1]],1,1)</f>
        <v>42005</v>
      </c>
      <c r="E1836" t="s">
        <v>29</v>
      </c>
      <c r="F1836" s="4">
        <v>170</v>
      </c>
      <c r="G1836">
        <v>4</v>
      </c>
      <c r="H1836" t="s">
        <v>33</v>
      </c>
      <c r="I1836" t="s">
        <v>30</v>
      </c>
      <c r="J1836">
        <v>4</v>
      </c>
      <c r="K1836" t="s">
        <v>49</v>
      </c>
      <c r="L1836" t="s">
        <v>31</v>
      </c>
      <c r="M1836" t="s">
        <v>32</v>
      </c>
      <c r="N1836">
        <v>36</v>
      </c>
      <c r="O1836">
        <v>24</v>
      </c>
      <c r="P1836">
        <v>873</v>
      </c>
      <c r="Q1836">
        <v>24375</v>
      </c>
    </row>
    <row r="1837" spans="1:17" x14ac:dyDescent="0.25">
      <c r="A1837" t="s">
        <v>220</v>
      </c>
      <c r="B1837" s="1" t="s">
        <v>728</v>
      </c>
      <c r="C1837">
        <v>2015</v>
      </c>
      <c r="D1837" s="15">
        <f>DATE(cars[[#This Row],[year_1]],1,1)</f>
        <v>42005</v>
      </c>
      <c r="E1837" t="s">
        <v>29</v>
      </c>
      <c r="F1837" s="4">
        <v>170</v>
      </c>
      <c r="G1837">
        <v>4</v>
      </c>
      <c r="H1837" t="s">
        <v>18</v>
      </c>
      <c r="I1837" t="s">
        <v>30</v>
      </c>
      <c r="J1837">
        <v>4</v>
      </c>
      <c r="K1837" t="s">
        <v>49</v>
      </c>
      <c r="L1837" t="s">
        <v>31</v>
      </c>
      <c r="M1837" t="s">
        <v>32</v>
      </c>
      <c r="N1837">
        <v>35</v>
      </c>
      <c r="O1837">
        <v>24</v>
      </c>
      <c r="P1837">
        <v>873</v>
      </c>
      <c r="Q1837">
        <v>21340</v>
      </c>
    </row>
    <row r="1838" spans="1:17" x14ac:dyDescent="0.25">
      <c r="A1838" t="s">
        <v>220</v>
      </c>
      <c r="B1838" s="1" t="s">
        <v>728</v>
      </c>
      <c r="C1838">
        <v>2015</v>
      </c>
      <c r="D1838" s="15">
        <f>DATE(cars[[#This Row],[year_1]],1,1)</f>
        <v>42005</v>
      </c>
      <c r="E1838" t="s">
        <v>29</v>
      </c>
      <c r="F1838" s="4">
        <v>170</v>
      </c>
      <c r="G1838">
        <v>4</v>
      </c>
      <c r="H1838" t="s">
        <v>33</v>
      </c>
      <c r="I1838" t="s">
        <v>30</v>
      </c>
      <c r="J1838">
        <v>4</v>
      </c>
      <c r="K1838" t="s">
        <v>49</v>
      </c>
      <c r="L1838" t="s">
        <v>31</v>
      </c>
      <c r="M1838" t="s">
        <v>32</v>
      </c>
      <c r="N1838">
        <v>36</v>
      </c>
      <c r="O1838">
        <v>24</v>
      </c>
      <c r="P1838">
        <v>873</v>
      </c>
      <c r="Q1838">
        <v>28105</v>
      </c>
    </row>
    <row r="1839" spans="1:17" x14ac:dyDescent="0.25">
      <c r="A1839" t="s">
        <v>220</v>
      </c>
      <c r="B1839" s="1" t="s">
        <v>728</v>
      </c>
      <c r="C1839">
        <v>2015</v>
      </c>
      <c r="D1839" s="15">
        <f>DATE(cars[[#This Row],[year_1]],1,1)</f>
        <v>42005</v>
      </c>
      <c r="E1839" t="s">
        <v>29</v>
      </c>
      <c r="F1839" s="4">
        <v>170</v>
      </c>
      <c r="G1839">
        <v>4</v>
      </c>
      <c r="H1839" t="s">
        <v>18</v>
      </c>
      <c r="I1839" t="s">
        <v>30</v>
      </c>
      <c r="J1839">
        <v>4</v>
      </c>
      <c r="K1839" t="s">
        <v>49</v>
      </c>
      <c r="L1839" t="s">
        <v>31</v>
      </c>
      <c r="M1839" t="s">
        <v>32</v>
      </c>
      <c r="N1839">
        <v>35</v>
      </c>
      <c r="O1839">
        <v>24</v>
      </c>
      <c r="P1839">
        <v>873</v>
      </c>
      <c r="Q1839">
        <v>26915</v>
      </c>
    </row>
    <row r="1840" spans="1:17" x14ac:dyDescent="0.25">
      <c r="A1840" t="s">
        <v>220</v>
      </c>
      <c r="B1840" s="1" t="s">
        <v>728</v>
      </c>
      <c r="C1840">
        <v>2015</v>
      </c>
      <c r="D1840" s="15">
        <f>DATE(cars[[#This Row],[year_1]],1,1)</f>
        <v>42005</v>
      </c>
      <c r="E1840" t="s">
        <v>29</v>
      </c>
      <c r="F1840" s="4">
        <v>170</v>
      </c>
      <c r="G1840">
        <v>4</v>
      </c>
      <c r="H1840" t="s">
        <v>33</v>
      </c>
      <c r="I1840" t="s">
        <v>30</v>
      </c>
      <c r="J1840">
        <v>4</v>
      </c>
      <c r="K1840" t="s">
        <v>49</v>
      </c>
      <c r="L1840" t="s">
        <v>31</v>
      </c>
      <c r="M1840" t="s">
        <v>32</v>
      </c>
      <c r="N1840">
        <v>36</v>
      </c>
      <c r="O1840">
        <v>24</v>
      </c>
      <c r="P1840">
        <v>873</v>
      </c>
      <c r="Q1840">
        <v>28115</v>
      </c>
    </row>
    <row r="1841" spans="1:17" x14ac:dyDescent="0.25">
      <c r="A1841" t="s">
        <v>220</v>
      </c>
      <c r="B1841" s="1" t="s">
        <v>221</v>
      </c>
      <c r="C1841">
        <v>2014</v>
      </c>
      <c r="D1841" s="15">
        <f>DATE(cars[[#This Row],[year_1]],1,1)</f>
        <v>41640</v>
      </c>
      <c r="E1841" t="s">
        <v>29</v>
      </c>
      <c r="F1841" s="4">
        <v>170</v>
      </c>
      <c r="G1841">
        <v>4</v>
      </c>
      <c r="H1841" t="s">
        <v>33</v>
      </c>
      <c r="I1841" t="s">
        <v>30</v>
      </c>
      <c r="J1841">
        <v>2</v>
      </c>
      <c r="K1841" t="s">
        <v>49</v>
      </c>
      <c r="L1841" t="s">
        <v>21</v>
      </c>
      <c r="M1841" t="s">
        <v>25</v>
      </c>
      <c r="N1841">
        <v>32</v>
      </c>
      <c r="O1841">
        <v>24</v>
      </c>
      <c r="P1841">
        <v>873</v>
      </c>
      <c r="Q1841">
        <v>27295</v>
      </c>
    </row>
    <row r="1842" spans="1:17" x14ac:dyDescent="0.25">
      <c r="A1842" t="s">
        <v>220</v>
      </c>
      <c r="B1842" s="1" t="s">
        <v>221</v>
      </c>
      <c r="C1842">
        <v>2014</v>
      </c>
      <c r="D1842" s="15">
        <f>DATE(cars[[#This Row],[year_1]],1,1)</f>
        <v>41640</v>
      </c>
      <c r="E1842" t="s">
        <v>29</v>
      </c>
      <c r="F1842" s="4">
        <v>170</v>
      </c>
      <c r="G1842">
        <v>4</v>
      </c>
      <c r="H1842" t="s">
        <v>33</v>
      </c>
      <c r="I1842" t="s">
        <v>30</v>
      </c>
      <c r="J1842">
        <v>2</v>
      </c>
      <c r="K1842" t="s">
        <v>49</v>
      </c>
      <c r="L1842" t="s">
        <v>21</v>
      </c>
      <c r="M1842" t="s">
        <v>25</v>
      </c>
      <c r="N1842">
        <v>32</v>
      </c>
      <c r="O1842">
        <v>24</v>
      </c>
      <c r="P1842">
        <v>873</v>
      </c>
      <c r="Q1842">
        <v>29395</v>
      </c>
    </row>
    <row r="1843" spans="1:17" x14ac:dyDescent="0.25">
      <c r="A1843" t="s">
        <v>220</v>
      </c>
      <c r="B1843" s="1" t="s">
        <v>221</v>
      </c>
      <c r="C1843">
        <v>2014</v>
      </c>
      <c r="D1843" s="15">
        <f>DATE(cars[[#This Row],[year_1]],1,1)</f>
        <v>41640</v>
      </c>
      <c r="E1843" t="s">
        <v>29</v>
      </c>
      <c r="F1843" s="4">
        <v>170</v>
      </c>
      <c r="G1843">
        <v>4</v>
      </c>
      <c r="H1843" t="s">
        <v>33</v>
      </c>
      <c r="I1843" t="s">
        <v>30</v>
      </c>
      <c r="J1843">
        <v>2</v>
      </c>
      <c r="K1843" t="s">
        <v>49</v>
      </c>
      <c r="L1843" t="s">
        <v>21</v>
      </c>
      <c r="M1843" t="s">
        <v>25</v>
      </c>
      <c r="N1843">
        <v>32</v>
      </c>
      <c r="O1843">
        <v>24</v>
      </c>
      <c r="P1843">
        <v>873</v>
      </c>
      <c r="Q1843">
        <v>25170</v>
      </c>
    </row>
    <row r="1844" spans="1:17" x14ac:dyDescent="0.25">
      <c r="A1844" t="s">
        <v>220</v>
      </c>
      <c r="B1844" s="1" t="s">
        <v>221</v>
      </c>
      <c r="C1844">
        <v>2014</v>
      </c>
      <c r="D1844" s="15">
        <f>DATE(cars[[#This Row],[year_1]],1,1)</f>
        <v>41640</v>
      </c>
      <c r="E1844" t="s">
        <v>29</v>
      </c>
      <c r="F1844" s="4">
        <v>170</v>
      </c>
      <c r="G1844">
        <v>4</v>
      </c>
      <c r="H1844" t="s">
        <v>33</v>
      </c>
      <c r="I1844" t="s">
        <v>30</v>
      </c>
      <c r="J1844">
        <v>2</v>
      </c>
      <c r="K1844" t="s">
        <v>49</v>
      </c>
      <c r="L1844" t="s">
        <v>21</v>
      </c>
      <c r="M1844" t="s">
        <v>25</v>
      </c>
      <c r="N1844">
        <v>32</v>
      </c>
      <c r="O1844">
        <v>24</v>
      </c>
      <c r="P1844">
        <v>873</v>
      </c>
      <c r="Q1844">
        <v>30755</v>
      </c>
    </row>
    <row r="1845" spans="1:17" x14ac:dyDescent="0.25">
      <c r="A1845" t="s">
        <v>220</v>
      </c>
      <c r="B1845" s="1" t="s">
        <v>221</v>
      </c>
      <c r="C1845">
        <v>2015</v>
      </c>
      <c r="D1845" s="15">
        <f>DATE(cars[[#This Row],[year_1]],1,1)</f>
        <v>42005</v>
      </c>
      <c r="E1845" t="s">
        <v>29</v>
      </c>
      <c r="F1845" s="4">
        <v>170</v>
      </c>
      <c r="G1845">
        <v>4</v>
      </c>
      <c r="H1845" t="s">
        <v>33</v>
      </c>
      <c r="I1845" t="s">
        <v>30</v>
      </c>
      <c r="J1845">
        <v>2</v>
      </c>
      <c r="K1845" t="s">
        <v>49</v>
      </c>
      <c r="L1845" t="s">
        <v>21</v>
      </c>
      <c r="M1845" t="s">
        <v>25</v>
      </c>
      <c r="N1845">
        <v>32</v>
      </c>
      <c r="O1845">
        <v>24</v>
      </c>
      <c r="P1845">
        <v>873</v>
      </c>
      <c r="Q1845">
        <v>29595</v>
      </c>
    </row>
    <row r="1846" spans="1:17" x14ac:dyDescent="0.25">
      <c r="A1846" t="s">
        <v>220</v>
      </c>
      <c r="B1846" s="1" t="s">
        <v>221</v>
      </c>
      <c r="C1846">
        <v>2015</v>
      </c>
      <c r="D1846" s="15">
        <f>DATE(cars[[#This Row],[year_1]],1,1)</f>
        <v>42005</v>
      </c>
      <c r="E1846" t="s">
        <v>29</v>
      </c>
      <c r="F1846" s="4">
        <v>170</v>
      </c>
      <c r="G1846">
        <v>4</v>
      </c>
      <c r="H1846" t="s">
        <v>33</v>
      </c>
      <c r="I1846" t="s">
        <v>30</v>
      </c>
      <c r="J1846">
        <v>2</v>
      </c>
      <c r="K1846" t="s">
        <v>49</v>
      </c>
      <c r="L1846" t="s">
        <v>21</v>
      </c>
      <c r="M1846" t="s">
        <v>25</v>
      </c>
      <c r="N1846">
        <v>32</v>
      </c>
      <c r="O1846">
        <v>24</v>
      </c>
      <c r="P1846">
        <v>873</v>
      </c>
      <c r="Q1846">
        <v>30425</v>
      </c>
    </row>
    <row r="1847" spans="1:17" x14ac:dyDescent="0.25">
      <c r="A1847" t="s">
        <v>220</v>
      </c>
      <c r="B1847" s="1" t="s">
        <v>221</v>
      </c>
      <c r="C1847">
        <v>2015</v>
      </c>
      <c r="D1847" s="15">
        <f>DATE(cars[[#This Row],[year_1]],1,1)</f>
        <v>42005</v>
      </c>
      <c r="E1847" t="s">
        <v>29</v>
      </c>
      <c r="F1847" s="4">
        <v>170</v>
      </c>
      <c r="G1847">
        <v>4</v>
      </c>
      <c r="H1847" t="s">
        <v>33</v>
      </c>
      <c r="I1847" t="s">
        <v>30</v>
      </c>
      <c r="J1847">
        <v>2</v>
      </c>
      <c r="K1847" t="s">
        <v>49</v>
      </c>
      <c r="L1847" t="s">
        <v>21</v>
      </c>
      <c r="M1847" t="s">
        <v>25</v>
      </c>
      <c r="N1847">
        <v>32</v>
      </c>
      <c r="O1847">
        <v>24</v>
      </c>
      <c r="P1847">
        <v>873</v>
      </c>
      <c r="Q1847">
        <v>27475</v>
      </c>
    </row>
    <row r="1848" spans="1:17" x14ac:dyDescent="0.25">
      <c r="A1848" t="s">
        <v>220</v>
      </c>
      <c r="B1848" s="1" t="s">
        <v>221</v>
      </c>
      <c r="C1848">
        <v>2015</v>
      </c>
      <c r="D1848" s="15">
        <f>DATE(cars[[#This Row],[year_1]],1,1)</f>
        <v>42005</v>
      </c>
      <c r="E1848" t="s">
        <v>29</v>
      </c>
      <c r="F1848" s="4">
        <v>170</v>
      </c>
      <c r="G1848">
        <v>4</v>
      </c>
      <c r="H1848" t="s">
        <v>33</v>
      </c>
      <c r="I1848" t="s">
        <v>30</v>
      </c>
      <c r="J1848">
        <v>2</v>
      </c>
      <c r="K1848" t="s">
        <v>49</v>
      </c>
      <c r="L1848" t="s">
        <v>21</v>
      </c>
      <c r="M1848" t="s">
        <v>25</v>
      </c>
      <c r="N1848">
        <v>32</v>
      </c>
      <c r="O1848">
        <v>24</v>
      </c>
      <c r="P1848">
        <v>873</v>
      </c>
      <c r="Q1848">
        <v>25595</v>
      </c>
    </row>
    <row r="1849" spans="1:17" x14ac:dyDescent="0.25">
      <c r="A1849" t="s">
        <v>220</v>
      </c>
      <c r="B1849" s="1" t="s">
        <v>221</v>
      </c>
      <c r="C1849">
        <v>2015</v>
      </c>
      <c r="D1849" s="15">
        <f>DATE(cars[[#This Row],[year_1]],1,1)</f>
        <v>42005</v>
      </c>
      <c r="E1849" t="s">
        <v>29</v>
      </c>
      <c r="F1849" s="4">
        <v>170</v>
      </c>
      <c r="G1849">
        <v>4</v>
      </c>
      <c r="H1849" t="s">
        <v>33</v>
      </c>
      <c r="I1849" t="s">
        <v>30</v>
      </c>
      <c r="J1849">
        <v>2</v>
      </c>
      <c r="K1849" t="s">
        <v>49</v>
      </c>
      <c r="L1849" t="s">
        <v>21</v>
      </c>
      <c r="M1849" t="s">
        <v>25</v>
      </c>
      <c r="N1849">
        <v>32</v>
      </c>
      <c r="O1849">
        <v>24</v>
      </c>
      <c r="P1849">
        <v>873</v>
      </c>
      <c r="Q1849">
        <v>25995</v>
      </c>
    </row>
    <row r="1850" spans="1:17" x14ac:dyDescent="0.25">
      <c r="A1850" t="s">
        <v>220</v>
      </c>
      <c r="B1850" s="1" t="s">
        <v>221</v>
      </c>
      <c r="C1850">
        <v>2015</v>
      </c>
      <c r="D1850" s="15">
        <f>DATE(cars[[#This Row],[year_1]],1,1)</f>
        <v>42005</v>
      </c>
      <c r="E1850" t="s">
        <v>29</v>
      </c>
      <c r="F1850" s="4">
        <v>170</v>
      </c>
      <c r="G1850">
        <v>4</v>
      </c>
      <c r="H1850" t="s">
        <v>33</v>
      </c>
      <c r="I1850" t="s">
        <v>30</v>
      </c>
      <c r="J1850">
        <v>2</v>
      </c>
      <c r="K1850" t="s">
        <v>49</v>
      </c>
      <c r="L1850" t="s">
        <v>21</v>
      </c>
      <c r="M1850" t="s">
        <v>25</v>
      </c>
      <c r="N1850">
        <v>32</v>
      </c>
      <c r="O1850">
        <v>24</v>
      </c>
      <c r="P1850">
        <v>873</v>
      </c>
      <c r="Q1850">
        <v>27995</v>
      </c>
    </row>
    <row r="1851" spans="1:17" x14ac:dyDescent="0.25">
      <c r="A1851" t="s">
        <v>220</v>
      </c>
      <c r="B1851" s="1" t="s">
        <v>223</v>
      </c>
      <c r="C1851">
        <v>2015</v>
      </c>
      <c r="D1851" s="15">
        <f>DATE(cars[[#This Row],[year_1]],1,1)</f>
        <v>42005</v>
      </c>
      <c r="E1851" t="s">
        <v>29</v>
      </c>
      <c r="F1851" s="4">
        <v>170</v>
      </c>
      <c r="G1851">
        <v>4</v>
      </c>
      <c r="H1851" t="s">
        <v>18</v>
      </c>
      <c r="I1851" t="s">
        <v>30</v>
      </c>
      <c r="J1851">
        <v>2</v>
      </c>
      <c r="K1851" t="s">
        <v>53</v>
      </c>
      <c r="L1851" t="s">
        <v>21</v>
      </c>
      <c r="M1851" t="s">
        <v>67</v>
      </c>
      <c r="N1851">
        <v>33</v>
      </c>
      <c r="O1851">
        <v>24</v>
      </c>
      <c r="P1851">
        <v>873</v>
      </c>
      <c r="Q1851">
        <v>23085</v>
      </c>
    </row>
    <row r="1852" spans="1:17" x14ac:dyDescent="0.25">
      <c r="A1852" t="s">
        <v>220</v>
      </c>
      <c r="B1852" s="1" t="s">
        <v>223</v>
      </c>
      <c r="C1852">
        <v>2015</v>
      </c>
      <c r="D1852" s="15">
        <f>DATE(cars[[#This Row],[year_1]],1,1)</f>
        <v>42005</v>
      </c>
      <c r="E1852" t="s">
        <v>29</v>
      </c>
      <c r="F1852" s="4">
        <v>170</v>
      </c>
      <c r="G1852">
        <v>4</v>
      </c>
      <c r="H1852" t="s">
        <v>18</v>
      </c>
      <c r="I1852" t="s">
        <v>30</v>
      </c>
      <c r="J1852">
        <v>2</v>
      </c>
      <c r="K1852" t="s">
        <v>53</v>
      </c>
      <c r="L1852" t="s">
        <v>21</v>
      </c>
      <c r="M1852" t="s">
        <v>67</v>
      </c>
      <c r="N1852">
        <v>33</v>
      </c>
      <c r="O1852">
        <v>24</v>
      </c>
      <c r="P1852">
        <v>873</v>
      </c>
      <c r="Q1852">
        <v>20695</v>
      </c>
    </row>
    <row r="1853" spans="1:17" x14ac:dyDescent="0.25">
      <c r="A1853" t="s">
        <v>220</v>
      </c>
      <c r="B1853" s="1" t="s">
        <v>223</v>
      </c>
      <c r="C1853">
        <v>2015</v>
      </c>
      <c r="D1853" s="15">
        <f>DATE(cars[[#This Row],[year_1]],1,1)</f>
        <v>42005</v>
      </c>
      <c r="E1853" t="s">
        <v>29</v>
      </c>
      <c r="F1853" s="4">
        <v>170</v>
      </c>
      <c r="G1853">
        <v>4</v>
      </c>
      <c r="H1853" t="s">
        <v>18</v>
      </c>
      <c r="I1853" t="s">
        <v>30</v>
      </c>
      <c r="J1853">
        <v>2</v>
      </c>
      <c r="K1853" t="s">
        <v>53</v>
      </c>
      <c r="L1853" t="s">
        <v>21</v>
      </c>
      <c r="M1853" t="s">
        <v>67</v>
      </c>
      <c r="N1853">
        <v>33</v>
      </c>
      <c r="O1853">
        <v>24</v>
      </c>
      <c r="P1853">
        <v>873</v>
      </c>
      <c r="Q1853">
        <v>25885</v>
      </c>
    </row>
    <row r="1854" spans="1:17" x14ac:dyDescent="0.25">
      <c r="A1854" t="s">
        <v>220</v>
      </c>
      <c r="B1854" s="1" t="s">
        <v>223</v>
      </c>
      <c r="C1854">
        <v>2015</v>
      </c>
      <c r="D1854" s="15">
        <f>DATE(cars[[#This Row],[year_1]],1,1)</f>
        <v>42005</v>
      </c>
      <c r="E1854" t="s">
        <v>29</v>
      </c>
      <c r="F1854" s="4">
        <v>170</v>
      </c>
      <c r="G1854">
        <v>4</v>
      </c>
      <c r="H1854" t="s">
        <v>18</v>
      </c>
      <c r="I1854" t="s">
        <v>30</v>
      </c>
      <c r="J1854">
        <v>2</v>
      </c>
      <c r="K1854" t="s">
        <v>53</v>
      </c>
      <c r="L1854" t="s">
        <v>21</v>
      </c>
      <c r="M1854" t="s">
        <v>67</v>
      </c>
      <c r="N1854">
        <v>33</v>
      </c>
      <c r="O1854">
        <v>24</v>
      </c>
      <c r="P1854">
        <v>873</v>
      </c>
      <c r="Q1854">
        <v>25095</v>
      </c>
    </row>
    <row r="1855" spans="1:17" x14ac:dyDescent="0.25">
      <c r="A1855" t="s">
        <v>220</v>
      </c>
      <c r="B1855" s="1" t="s">
        <v>223</v>
      </c>
      <c r="C1855">
        <v>2015</v>
      </c>
      <c r="D1855" s="15">
        <f>DATE(cars[[#This Row],[year_1]],1,1)</f>
        <v>42005</v>
      </c>
      <c r="E1855" t="s">
        <v>29</v>
      </c>
      <c r="F1855" s="4">
        <v>170</v>
      </c>
      <c r="G1855">
        <v>4</v>
      </c>
      <c r="H1855" t="s">
        <v>18</v>
      </c>
      <c r="I1855" t="s">
        <v>30</v>
      </c>
      <c r="J1855">
        <v>2</v>
      </c>
      <c r="K1855" t="s">
        <v>53</v>
      </c>
      <c r="L1855" t="s">
        <v>21</v>
      </c>
      <c r="M1855" t="s">
        <v>67</v>
      </c>
      <c r="N1855">
        <v>33</v>
      </c>
      <c r="O1855">
        <v>24</v>
      </c>
      <c r="P1855">
        <v>873</v>
      </c>
      <c r="Q1855">
        <v>23605</v>
      </c>
    </row>
    <row r="1856" spans="1:17" x14ac:dyDescent="0.25">
      <c r="A1856" t="s">
        <v>220</v>
      </c>
      <c r="B1856" s="1" t="s">
        <v>223</v>
      </c>
      <c r="C1856">
        <v>2016</v>
      </c>
      <c r="D1856" s="15">
        <f>DATE(cars[[#This Row],[year_1]],1,1)</f>
        <v>42370</v>
      </c>
      <c r="E1856" t="s">
        <v>29</v>
      </c>
      <c r="F1856" s="4">
        <v>170</v>
      </c>
      <c r="G1856">
        <v>4</v>
      </c>
      <c r="H1856" t="s">
        <v>18</v>
      </c>
      <c r="I1856" t="s">
        <v>30</v>
      </c>
      <c r="J1856">
        <v>2</v>
      </c>
      <c r="K1856" t="s">
        <v>53</v>
      </c>
      <c r="L1856" t="s">
        <v>21</v>
      </c>
      <c r="M1856" t="s">
        <v>67</v>
      </c>
      <c r="N1856">
        <v>34</v>
      </c>
      <c r="O1856">
        <v>24</v>
      </c>
      <c r="P1856">
        <v>873</v>
      </c>
      <c r="Q1856">
        <v>21350</v>
      </c>
    </row>
    <row r="1857" spans="1:17" x14ac:dyDescent="0.25">
      <c r="A1857" t="s">
        <v>220</v>
      </c>
      <c r="B1857" s="1" t="s">
        <v>223</v>
      </c>
      <c r="C1857">
        <v>2016</v>
      </c>
      <c r="D1857" s="15">
        <f>DATE(cars[[#This Row],[year_1]],1,1)</f>
        <v>42370</v>
      </c>
      <c r="E1857" t="s">
        <v>29</v>
      </c>
      <c r="F1857" s="4">
        <v>170</v>
      </c>
      <c r="G1857">
        <v>4</v>
      </c>
      <c r="H1857" t="s">
        <v>33</v>
      </c>
      <c r="I1857" t="s">
        <v>30</v>
      </c>
      <c r="J1857">
        <v>2</v>
      </c>
      <c r="K1857" t="s">
        <v>53</v>
      </c>
      <c r="L1857" t="s">
        <v>21</v>
      </c>
      <c r="M1857" t="s">
        <v>67</v>
      </c>
      <c r="N1857">
        <v>31</v>
      </c>
      <c r="O1857">
        <v>24</v>
      </c>
      <c r="P1857">
        <v>873</v>
      </c>
      <c r="Q1857">
        <v>23995</v>
      </c>
    </row>
    <row r="1858" spans="1:17" x14ac:dyDescent="0.25">
      <c r="A1858" t="s">
        <v>220</v>
      </c>
      <c r="B1858" s="1" t="s">
        <v>223</v>
      </c>
      <c r="C1858">
        <v>2017</v>
      </c>
      <c r="D1858" s="15">
        <f>DATE(cars[[#This Row],[year_1]],1,1)</f>
        <v>42736</v>
      </c>
      <c r="E1858" t="s">
        <v>29</v>
      </c>
      <c r="F1858" s="4">
        <v>170</v>
      </c>
      <c r="G1858">
        <v>4</v>
      </c>
      <c r="H1858" t="s">
        <v>33</v>
      </c>
      <c r="I1858" t="s">
        <v>30</v>
      </c>
      <c r="J1858">
        <v>2</v>
      </c>
      <c r="K1858" t="s">
        <v>53</v>
      </c>
      <c r="L1858" t="s">
        <v>21</v>
      </c>
      <c r="M1858" t="s">
        <v>67</v>
      </c>
      <c r="N1858">
        <v>33</v>
      </c>
      <c r="O1858">
        <v>24</v>
      </c>
      <c r="P1858">
        <v>873</v>
      </c>
      <c r="Q1858">
        <v>20475</v>
      </c>
    </row>
    <row r="1859" spans="1:17" x14ac:dyDescent="0.25">
      <c r="A1859" t="s">
        <v>220</v>
      </c>
      <c r="B1859" s="1" t="s">
        <v>223</v>
      </c>
      <c r="C1859">
        <v>2017</v>
      </c>
      <c r="D1859" s="15">
        <f>DATE(cars[[#This Row],[year_1]],1,1)</f>
        <v>42736</v>
      </c>
      <c r="E1859" t="s">
        <v>29</v>
      </c>
      <c r="F1859" s="4">
        <v>170</v>
      </c>
      <c r="G1859">
        <v>4</v>
      </c>
      <c r="H1859" t="s">
        <v>33</v>
      </c>
      <c r="I1859" t="s">
        <v>30</v>
      </c>
      <c r="J1859">
        <v>2</v>
      </c>
      <c r="K1859" t="s">
        <v>53</v>
      </c>
      <c r="L1859" t="s">
        <v>21</v>
      </c>
      <c r="M1859" t="s">
        <v>67</v>
      </c>
      <c r="N1859">
        <v>33</v>
      </c>
      <c r="O1859">
        <v>24</v>
      </c>
      <c r="P1859">
        <v>873</v>
      </c>
      <c r="Q1859">
        <v>19995</v>
      </c>
    </row>
    <row r="1860" spans="1:17" x14ac:dyDescent="0.25">
      <c r="A1860" t="s">
        <v>220</v>
      </c>
      <c r="B1860" s="1" t="s">
        <v>223</v>
      </c>
      <c r="C1860">
        <v>2017</v>
      </c>
      <c r="D1860" s="15">
        <f>DATE(cars[[#This Row],[year_1]],1,1)</f>
        <v>42736</v>
      </c>
      <c r="E1860" t="s">
        <v>29</v>
      </c>
      <c r="F1860" s="4">
        <v>170</v>
      </c>
      <c r="G1860">
        <v>4</v>
      </c>
      <c r="H1860" t="s">
        <v>33</v>
      </c>
      <c r="I1860" t="s">
        <v>30</v>
      </c>
      <c r="J1860">
        <v>2</v>
      </c>
      <c r="K1860" t="s">
        <v>53</v>
      </c>
      <c r="L1860" t="s">
        <v>21</v>
      </c>
      <c r="M1860" t="s">
        <v>67</v>
      </c>
      <c r="N1860">
        <v>31</v>
      </c>
      <c r="O1860">
        <v>24</v>
      </c>
      <c r="P1860">
        <v>873</v>
      </c>
      <c r="Q1860">
        <v>23995</v>
      </c>
    </row>
    <row r="1861" spans="1:17" x14ac:dyDescent="0.25">
      <c r="A1861" t="s">
        <v>220</v>
      </c>
      <c r="B1861" s="1" t="s">
        <v>223</v>
      </c>
      <c r="C1861">
        <v>2017</v>
      </c>
      <c r="D1861" s="15">
        <f>DATE(cars[[#This Row],[year_1]],1,1)</f>
        <v>42736</v>
      </c>
      <c r="E1861" t="s">
        <v>29</v>
      </c>
      <c r="F1861" s="4">
        <v>170</v>
      </c>
      <c r="G1861">
        <v>4</v>
      </c>
      <c r="H1861" t="s">
        <v>33</v>
      </c>
      <c r="I1861" t="s">
        <v>30</v>
      </c>
      <c r="J1861">
        <v>2</v>
      </c>
      <c r="K1861" t="s">
        <v>53</v>
      </c>
      <c r="L1861" t="s">
        <v>21</v>
      </c>
      <c r="M1861" t="s">
        <v>67</v>
      </c>
      <c r="N1861">
        <v>33</v>
      </c>
      <c r="O1861">
        <v>24</v>
      </c>
      <c r="P1861">
        <v>873</v>
      </c>
      <c r="Q1861">
        <v>21890</v>
      </c>
    </row>
    <row r="1862" spans="1:17" x14ac:dyDescent="0.25">
      <c r="A1862" t="s">
        <v>220</v>
      </c>
      <c r="B1862" s="1" t="s">
        <v>223</v>
      </c>
      <c r="C1862">
        <v>2017</v>
      </c>
      <c r="D1862" s="15">
        <f>DATE(cars[[#This Row],[year_1]],1,1)</f>
        <v>42736</v>
      </c>
      <c r="E1862" t="s">
        <v>29</v>
      </c>
      <c r="F1862" s="4">
        <v>170</v>
      </c>
      <c r="G1862">
        <v>4</v>
      </c>
      <c r="H1862" t="s">
        <v>33</v>
      </c>
      <c r="I1862" t="s">
        <v>30</v>
      </c>
      <c r="J1862">
        <v>2</v>
      </c>
      <c r="K1862" t="s">
        <v>53</v>
      </c>
      <c r="L1862" t="s">
        <v>21</v>
      </c>
      <c r="M1862" t="s">
        <v>67</v>
      </c>
      <c r="N1862">
        <v>33</v>
      </c>
      <c r="O1862">
        <v>24</v>
      </c>
      <c r="P1862">
        <v>873</v>
      </c>
      <c r="Q1862">
        <v>25975</v>
      </c>
    </row>
    <row r="1863" spans="1:17" x14ac:dyDescent="0.25">
      <c r="A1863" t="s">
        <v>220</v>
      </c>
      <c r="B1863" s="1" t="s">
        <v>223</v>
      </c>
      <c r="C1863">
        <v>2017</v>
      </c>
      <c r="D1863" s="15">
        <f>DATE(cars[[#This Row],[year_1]],1,1)</f>
        <v>42736</v>
      </c>
      <c r="E1863" t="s">
        <v>29</v>
      </c>
      <c r="F1863" s="4">
        <v>170</v>
      </c>
      <c r="G1863">
        <v>4</v>
      </c>
      <c r="H1863" t="s">
        <v>33</v>
      </c>
      <c r="I1863" t="s">
        <v>30</v>
      </c>
      <c r="J1863">
        <v>2</v>
      </c>
      <c r="K1863" t="s">
        <v>53</v>
      </c>
      <c r="L1863" t="s">
        <v>21</v>
      </c>
      <c r="M1863" t="s">
        <v>67</v>
      </c>
      <c r="N1863">
        <v>33</v>
      </c>
      <c r="O1863">
        <v>24</v>
      </c>
      <c r="P1863">
        <v>873</v>
      </c>
      <c r="Q1863">
        <v>22450</v>
      </c>
    </row>
    <row r="1864" spans="1:17" x14ac:dyDescent="0.25">
      <c r="A1864" t="s">
        <v>142</v>
      </c>
      <c r="B1864" s="1" t="s">
        <v>396</v>
      </c>
      <c r="C1864">
        <v>2015</v>
      </c>
      <c r="D1864" s="15">
        <f>DATE(cars[[#This Row],[year_1]],1,1)</f>
        <v>42005</v>
      </c>
      <c r="E1864" t="s">
        <v>29</v>
      </c>
      <c r="F1864" s="4">
        <v>173</v>
      </c>
      <c r="G1864">
        <v>4</v>
      </c>
      <c r="H1864" t="s">
        <v>33</v>
      </c>
      <c r="I1864" t="s">
        <v>30</v>
      </c>
      <c r="J1864">
        <v>4</v>
      </c>
      <c r="K1864" t="s">
        <v>66</v>
      </c>
      <c r="L1864" t="s">
        <v>21</v>
      </c>
      <c r="M1864" t="s">
        <v>54</v>
      </c>
      <c r="N1864">
        <v>33</v>
      </c>
      <c r="O1864">
        <v>24</v>
      </c>
      <c r="P1864">
        <v>1439</v>
      </c>
      <c r="Q1864">
        <v>19800</v>
      </c>
    </row>
    <row r="1865" spans="1:17" x14ac:dyDescent="0.25">
      <c r="A1865" t="s">
        <v>142</v>
      </c>
      <c r="B1865" s="1" t="s">
        <v>396</v>
      </c>
      <c r="C1865">
        <v>2015</v>
      </c>
      <c r="D1865" s="15">
        <f>DATE(cars[[#This Row],[year_1]],1,1)</f>
        <v>42005</v>
      </c>
      <c r="E1865" t="s">
        <v>29</v>
      </c>
      <c r="F1865" s="4">
        <v>173</v>
      </c>
      <c r="G1865">
        <v>4</v>
      </c>
      <c r="H1865" t="s">
        <v>18</v>
      </c>
      <c r="I1865" t="s">
        <v>30</v>
      </c>
      <c r="J1865">
        <v>4</v>
      </c>
      <c r="K1865" t="s">
        <v>66</v>
      </c>
      <c r="L1865" t="s">
        <v>21</v>
      </c>
      <c r="M1865" t="s">
        <v>54</v>
      </c>
      <c r="N1865">
        <v>34</v>
      </c>
      <c r="O1865">
        <v>24</v>
      </c>
      <c r="P1865">
        <v>1439</v>
      </c>
      <c r="Q1865">
        <v>18800</v>
      </c>
    </row>
    <row r="1866" spans="1:17" x14ac:dyDescent="0.25">
      <c r="A1866" t="s">
        <v>142</v>
      </c>
      <c r="B1866" s="1" t="s">
        <v>396</v>
      </c>
      <c r="C1866">
        <v>2016</v>
      </c>
      <c r="D1866" s="15">
        <f>DATE(cars[[#This Row],[year_1]],1,1)</f>
        <v>42370</v>
      </c>
      <c r="E1866" t="s">
        <v>29</v>
      </c>
      <c r="F1866" s="4">
        <v>173</v>
      </c>
      <c r="G1866">
        <v>4</v>
      </c>
      <c r="H1866" t="s">
        <v>18</v>
      </c>
      <c r="I1866" t="s">
        <v>30</v>
      </c>
      <c r="J1866">
        <v>4</v>
      </c>
      <c r="K1866" t="s">
        <v>66</v>
      </c>
      <c r="L1866" t="s">
        <v>21</v>
      </c>
      <c r="M1866" t="s">
        <v>54</v>
      </c>
      <c r="N1866">
        <v>33</v>
      </c>
      <c r="O1866">
        <v>24</v>
      </c>
      <c r="P1866">
        <v>1439</v>
      </c>
      <c r="Q1866">
        <v>18800</v>
      </c>
    </row>
    <row r="1867" spans="1:17" x14ac:dyDescent="0.25">
      <c r="A1867" t="s">
        <v>142</v>
      </c>
      <c r="B1867" s="1" t="s">
        <v>396</v>
      </c>
      <c r="C1867">
        <v>2016</v>
      </c>
      <c r="D1867" s="15">
        <f>DATE(cars[[#This Row],[year_1]],1,1)</f>
        <v>42370</v>
      </c>
      <c r="E1867" t="s">
        <v>29</v>
      </c>
      <c r="F1867" s="4">
        <v>173</v>
      </c>
      <c r="G1867">
        <v>4</v>
      </c>
      <c r="H1867" t="s">
        <v>33</v>
      </c>
      <c r="I1867" t="s">
        <v>30</v>
      </c>
      <c r="J1867">
        <v>4</v>
      </c>
      <c r="K1867" t="s">
        <v>66</v>
      </c>
      <c r="L1867" t="s">
        <v>21</v>
      </c>
      <c r="M1867" t="s">
        <v>54</v>
      </c>
      <c r="N1867">
        <v>33</v>
      </c>
      <c r="O1867">
        <v>24</v>
      </c>
      <c r="P1867">
        <v>1439</v>
      </c>
      <c r="Q1867">
        <v>19800</v>
      </c>
    </row>
    <row r="1868" spans="1:17" x14ac:dyDescent="0.25">
      <c r="A1868" t="s">
        <v>142</v>
      </c>
      <c r="B1868" s="1" t="s">
        <v>396</v>
      </c>
      <c r="C1868">
        <v>2017</v>
      </c>
      <c r="D1868" s="15">
        <f>DATE(cars[[#This Row],[year_1]],1,1)</f>
        <v>42736</v>
      </c>
      <c r="E1868" t="s">
        <v>29</v>
      </c>
      <c r="F1868" s="4">
        <v>173</v>
      </c>
      <c r="G1868">
        <v>4</v>
      </c>
      <c r="H1868" t="s">
        <v>18</v>
      </c>
      <c r="I1868" t="s">
        <v>30</v>
      </c>
      <c r="J1868">
        <v>4</v>
      </c>
      <c r="K1868" t="s">
        <v>66</v>
      </c>
      <c r="L1868" t="s">
        <v>21</v>
      </c>
      <c r="M1868" t="s">
        <v>54</v>
      </c>
      <c r="N1868">
        <v>32</v>
      </c>
      <c r="O1868">
        <v>24</v>
      </c>
      <c r="P1868">
        <v>1439</v>
      </c>
      <c r="Q1868">
        <v>18800</v>
      </c>
    </row>
    <row r="1869" spans="1:17" x14ac:dyDescent="0.25">
      <c r="A1869" t="s">
        <v>142</v>
      </c>
      <c r="B1869" s="1" t="s">
        <v>396</v>
      </c>
      <c r="C1869">
        <v>2017</v>
      </c>
      <c r="D1869" s="15">
        <f>DATE(cars[[#This Row],[year_1]],1,1)</f>
        <v>42736</v>
      </c>
      <c r="E1869" t="s">
        <v>29</v>
      </c>
      <c r="F1869" s="4">
        <v>173</v>
      </c>
      <c r="G1869">
        <v>4</v>
      </c>
      <c r="H1869" t="s">
        <v>33</v>
      </c>
      <c r="I1869" t="s">
        <v>30</v>
      </c>
      <c r="J1869">
        <v>4</v>
      </c>
      <c r="K1869" t="s">
        <v>66</v>
      </c>
      <c r="L1869" t="s">
        <v>21</v>
      </c>
      <c r="M1869" t="s">
        <v>54</v>
      </c>
      <c r="N1869">
        <v>32</v>
      </c>
      <c r="O1869">
        <v>24</v>
      </c>
      <c r="P1869">
        <v>1439</v>
      </c>
      <c r="Q1869">
        <v>19800</v>
      </c>
    </row>
    <row r="1870" spans="1:17" x14ac:dyDescent="0.25">
      <c r="A1870" t="s">
        <v>142</v>
      </c>
      <c r="B1870" s="1" t="s">
        <v>398</v>
      </c>
      <c r="C1870">
        <v>2015</v>
      </c>
      <c r="D1870" s="15">
        <f>DATE(cars[[#This Row],[year_1]],1,1)</f>
        <v>42005</v>
      </c>
      <c r="E1870" t="s">
        <v>29</v>
      </c>
      <c r="F1870" s="4">
        <v>173</v>
      </c>
      <c r="G1870">
        <v>4</v>
      </c>
      <c r="H1870" t="s">
        <v>33</v>
      </c>
      <c r="I1870" t="s">
        <v>30</v>
      </c>
      <c r="J1870">
        <v>4</v>
      </c>
      <c r="K1870" t="s">
        <v>49</v>
      </c>
      <c r="L1870" t="s">
        <v>21</v>
      </c>
      <c r="M1870" t="s">
        <v>32</v>
      </c>
      <c r="N1870">
        <v>35</v>
      </c>
      <c r="O1870">
        <v>24</v>
      </c>
      <c r="P1870">
        <v>1439</v>
      </c>
      <c r="Q1870">
        <v>22600</v>
      </c>
    </row>
    <row r="1871" spans="1:17" x14ac:dyDescent="0.25">
      <c r="A1871" t="s">
        <v>142</v>
      </c>
      <c r="B1871" s="1" t="s">
        <v>398</v>
      </c>
      <c r="C1871">
        <v>2015</v>
      </c>
      <c r="D1871" s="15">
        <f>DATE(cars[[#This Row],[year_1]],1,1)</f>
        <v>42005</v>
      </c>
      <c r="E1871" t="s">
        <v>29</v>
      </c>
      <c r="F1871" s="4">
        <v>173</v>
      </c>
      <c r="G1871">
        <v>4</v>
      </c>
      <c r="H1871" t="s">
        <v>18</v>
      </c>
      <c r="I1871" t="s">
        <v>30</v>
      </c>
      <c r="J1871">
        <v>4</v>
      </c>
      <c r="K1871" t="s">
        <v>49</v>
      </c>
      <c r="L1871" t="s">
        <v>21</v>
      </c>
      <c r="M1871" t="s">
        <v>32</v>
      </c>
      <c r="N1871">
        <v>34</v>
      </c>
      <c r="O1871">
        <v>24</v>
      </c>
      <c r="P1871">
        <v>1439</v>
      </c>
      <c r="Q1871">
        <v>21600</v>
      </c>
    </row>
    <row r="1872" spans="1:17" x14ac:dyDescent="0.25">
      <c r="A1872" t="s">
        <v>142</v>
      </c>
      <c r="B1872" s="1" t="s">
        <v>398</v>
      </c>
      <c r="C1872">
        <v>2016</v>
      </c>
      <c r="D1872" s="15">
        <f>DATE(cars[[#This Row],[year_1]],1,1)</f>
        <v>42370</v>
      </c>
      <c r="E1872" t="s">
        <v>29</v>
      </c>
      <c r="F1872" s="4">
        <v>173</v>
      </c>
      <c r="G1872">
        <v>4</v>
      </c>
      <c r="H1872" t="s">
        <v>33</v>
      </c>
      <c r="I1872" t="s">
        <v>30</v>
      </c>
      <c r="J1872">
        <v>4</v>
      </c>
      <c r="K1872" t="s">
        <v>39</v>
      </c>
      <c r="L1872" t="s">
        <v>21</v>
      </c>
      <c r="M1872" t="s">
        <v>32</v>
      </c>
      <c r="N1872">
        <v>35</v>
      </c>
      <c r="O1872">
        <v>24</v>
      </c>
      <c r="P1872">
        <v>1439</v>
      </c>
      <c r="Q1872">
        <v>21250</v>
      </c>
    </row>
    <row r="1873" spans="1:17" x14ac:dyDescent="0.25">
      <c r="A1873" t="s">
        <v>142</v>
      </c>
      <c r="B1873" s="1" t="s">
        <v>398</v>
      </c>
      <c r="C1873">
        <v>2016</v>
      </c>
      <c r="D1873" s="15">
        <f>DATE(cars[[#This Row],[year_1]],1,1)</f>
        <v>42370</v>
      </c>
      <c r="E1873" t="s">
        <v>29</v>
      </c>
      <c r="F1873" s="4">
        <v>173</v>
      </c>
      <c r="G1873">
        <v>4</v>
      </c>
      <c r="H1873" t="s">
        <v>18</v>
      </c>
      <c r="I1873" t="s">
        <v>30</v>
      </c>
      <c r="J1873">
        <v>4</v>
      </c>
      <c r="K1873" t="s">
        <v>39</v>
      </c>
      <c r="L1873" t="s">
        <v>21</v>
      </c>
      <c r="M1873" t="s">
        <v>32</v>
      </c>
      <c r="N1873">
        <v>34</v>
      </c>
      <c r="O1873">
        <v>24</v>
      </c>
      <c r="P1873">
        <v>1439</v>
      </c>
      <c r="Q1873">
        <v>20250</v>
      </c>
    </row>
    <row r="1874" spans="1:17" x14ac:dyDescent="0.25">
      <c r="A1874" t="s">
        <v>142</v>
      </c>
      <c r="B1874" s="1" t="s">
        <v>395</v>
      </c>
      <c r="C1874">
        <v>2014</v>
      </c>
      <c r="D1874" s="15">
        <f>DATE(cars[[#This Row],[year_1]],1,1)</f>
        <v>41640</v>
      </c>
      <c r="E1874" t="s">
        <v>29</v>
      </c>
      <c r="F1874" s="4">
        <v>173</v>
      </c>
      <c r="G1874">
        <v>4</v>
      </c>
      <c r="H1874" t="s">
        <v>33</v>
      </c>
      <c r="I1874" t="s">
        <v>30</v>
      </c>
      <c r="J1874">
        <v>2</v>
      </c>
      <c r="K1874" t="s">
        <v>49</v>
      </c>
      <c r="L1874" t="s">
        <v>21</v>
      </c>
      <c r="M1874" t="s">
        <v>22</v>
      </c>
      <c r="N1874">
        <v>34</v>
      </c>
      <c r="O1874">
        <v>24</v>
      </c>
      <c r="P1874">
        <v>1439</v>
      </c>
      <c r="Q1874">
        <v>19600</v>
      </c>
    </row>
    <row r="1875" spans="1:17" x14ac:dyDescent="0.25">
      <c r="A1875" t="s">
        <v>178</v>
      </c>
      <c r="B1875" s="1" t="s">
        <v>475</v>
      </c>
      <c r="C1875">
        <v>2016</v>
      </c>
      <c r="D1875" s="15">
        <f>DATE(cars[[#This Row],[year_1]],1,1)</f>
        <v>42370</v>
      </c>
      <c r="E1875" t="s">
        <v>29</v>
      </c>
      <c r="F1875" s="4">
        <v>173</v>
      </c>
      <c r="G1875">
        <v>4</v>
      </c>
      <c r="H1875" t="s">
        <v>33</v>
      </c>
      <c r="I1875" t="s">
        <v>30</v>
      </c>
      <c r="J1875">
        <v>4</v>
      </c>
      <c r="K1875" t="s">
        <v>39</v>
      </c>
      <c r="L1875" t="s">
        <v>21</v>
      </c>
      <c r="M1875" t="s">
        <v>32</v>
      </c>
      <c r="N1875">
        <v>35</v>
      </c>
      <c r="O1875">
        <v>24</v>
      </c>
      <c r="P1875">
        <v>1720</v>
      </c>
      <c r="Q1875">
        <v>19990</v>
      </c>
    </row>
    <row r="1876" spans="1:17" x14ac:dyDescent="0.25">
      <c r="A1876" t="s">
        <v>178</v>
      </c>
      <c r="B1876" s="1" t="s">
        <v>475</v>
      </c>
      <c r="C1876">
        <v>2015</v>
      </c>
      <c r="D1876" s="15">
        <f>DATE(cars[[#This Row],[year_1]],1,1)</f>
        <v>42005</v>
      </c>
      <c r="E1876" t="s">
        <v>29</v>
      </c>
      <c r="F1876" s="4">
        <v>173</v>
      </c>
      <c r="G1876">
        <v>4</v>
      </c>
      <c r="H1876" t="s">
        <v>18</v>
      </c>
      <c r="I1876" t="s">
        <v>30</v>
      </c>
      <c r="J1876">
        <v>2</v>
      </c>
      <c r="K1876" t="s">
        <v>49</v>
      </c>
      <c r="L1876" t="s">
        <v>21</v>
      </c>
      <c r="M1876" t="s">
        <v>22</v>
      </c>
      <c r="N1876">
        <v>33</v>
      </c>
      <c r="O1876">
        <v>24</v>
      </c>
      <c r="P1876">
        <v>1720</v>
      </c>
      <c r="Q1876">
        <v>18590</v>
      </c>
    </row>
    <row r="1877" spans="1:17" x14ac:dyDescent="0.25">
      <c r="A1877" t="s">
        <v>142</v>
      </c>
      <c r="B1877" s="1" t="s">
        <v>971</v>
      </c>
      <c r="C1877">
        <v>2016</v>
      </c>
      <c r="D1877" s="15">
        <f>DATE(cars[[#This Row],[year_1]],1,1)</f>
        <v>42370</v>
      </c>
      <c r="E1877" t="s">
        <v>29</v>
      </c>
      <c r="F1877" s="4">
        <v>175</v>
      </c>
      <c r="G1877">
        <v>4</v>
      </c>
      <c r="H1877" t="s">
        <v>77</v>
      </c>
      <c r="I1877" t="s">
        <v>34</v>
      </c>
      <c r="J1877">
        <v>4</v>
      </c>
      <c r="K1877" t="s">
        <v>101</v>
      </c>
      <c r="L1877" t="s">
        <v>21</v>
      </c>
      <c r="M1877" t="s">
        <v>90</v>
      </c>
      <c r="N1877">
        <v>28</v>
      </c>
      <c r="O1877">
        <v>24</v>
      </c>
      <c r="P1877">
        <v>1439</v>
      </c>
      <c r="Q1877">
        <v>31300</v>
      </c>
    </row>
    <row r="1878" spans="1:17" x14ac:dyDescent="0.25">
      <c r="A1878" t="s">
        <v>142</v>
      </c>
      <c r="B1878" s="1" t="s">
        <v>971</v>
      </c>
      <c r="C1878">
        <v>2016</v>
      </c>
      <c r="D1878" s="15">
        <f>DATE(cars[[#This Row],[year_1]],1,1)</f>
        <v>42370</v>
      </c>
      <c r="E1878" t="s">
        <v>29</v>
      </c>
      <c r="F1878" s="4">
        <v>175</v>
      </c>
      <c r="G1878">
        <v>4</v>
      </c>
      <c r="H1878" t="s">
        <v>77</v>
      </c>
      <c r="I1878" t="s">
        <v>34</v>
      </c>
      <c r="J1878">
        <v>4</v>
      </c>
      <c r="K1878" t="s">
        <v>101</v>
      </c>
      <c r="L1878" t="s">
        <v>21</v>
      </c>
      <c r="M1878" t="s">
        <v>90</v>
      </c>
      <c r="N1878">
        <v>28</v>
      </c>
      <c r="O1878">
        <v>24</v>
      </c>
      <c r="P1878">
        <v>1439</v>
      </c>
      <c r="Q1878">
        <v>27550</v>
      </c>
    </row>
    <row r="1879" spans="1:17" x14ac:dyDescent="0.25">
      <c r="A1879" t="s">
        <v>142</v>
      </c>
      <c r="B1879" s="1" t="s">
        <v>971</v>
      </c>
      <c r="C1879">
        <v>2017</v>
      </c>
      <c r="D1879" s="15">
        <f>DATE(cars[[#This Row],[year_1]],1,1)</f>
        <v>42736</v>
      </c>
      <c r="E1879" t="s">
        <v>29</v>
      </c>
      <c r="F1879" s="4">
        <v>175</v>
      </c>
      <c r="G1879">
        <v>4</v>
      </c>
      <c r="H1879" t="s">
        <v>77</v>
      </c>
      <c r="I1879" t="s">
        <v>34</v>
      </c>
      <c r="J1879">
        <v>4</v>
      </c>
      <c r="K1879" t="s">
        <v>101</v>
      </c>
      <c r="L1879" t="s">
        <v>21</v>
      </c>
      <c r="M1879" t="s">
        <v>90</v>
      </c>
      <c r="N1879">
        <v>28</v>
      </c>
      <c r="O1879">
        <v>24</v>
      </c>
      <c r="P1879">
        <v>1439</v>
      </c>
      <c r="Q1879">
        <v>31175</v>
      </c>
    </row>
    <row r="1880" spans="1:17" x14ac:dyDescent="0.25">
      <c r="A1880" t="s">
        <v>142</v>
      </c>
      <c r="B1880" s="1" t="s">
        <v>971</v>
      </c>
      <c r="C1880">
        <v>2017</v>
      </c>
      <c r="D1880" s="15">
        <f>DATE(cars[[#This Row],[year_1]],1,1)</f>
        <v>42736</v>
      </c>
      <c r="E1880" t="s">
        <v>29</v>
      </c>
      <c r="F1880" s="4">
        <v>175</v>
      </c>
      <c r="G1880">
        <v>4</v>
      </c>
      <c r="H1880" t="s">
        <v>77</v>
      </c>
      <c r="I1880" t="s">
        <v>34</v>
      </c>
      <c r="J1880">
        <v>4</v>
      </c>
      <c r="K1880" t="s">
        <v>101</v>
      </c>
      <c r="L1880" t="s">
        <v>21</v>
      </c>
      <c r="M1880" t="s">
        <v>90</v>
      </c>
      <c r="N1880">
        <v>28</v>
      </c>
      <c r="O1880">
        <v>24</v>
      </c>
      <c r="P1880">
        <v>1439</v>
      </c>
      <c r="Q1880">
        <v>27300</v>
      </c>
    </row>
    <row r="1881" spans="1:17" x14ac:dyDescent="0.25">
      <c r="A1881" t="s">
        <v>88</v>
      </c>
      <c r="B1881" s="1" t="s">
        <v>793</v>
      </c>
      <c r="C1881">
        <v>2015</v>
      </c>
      <c r="D1881" s="15">
        <f>DATE(cars[[#This Row],[year_1]],1,1)</f>
        <v>42005</v>
      </c>
      <c r="E1881" t="s">
        <v>29</v>
      </c>
      <c r="F1881" s="4">
        <v>176</v>
      </c>
      <c r="G1881">
        <v>4</v>
      </c>
      <c r="H1881" t="s">
        <v>33</v>
      </c>
      <c r="I1881" t="s">
        <v>30</v>
      </c>
      <c r="J1881">
        <v>4</v>
      </c>
      <c r="K1881" t="s">
        <v>101</v>
      </c>
      <c r="L1881" t="s">
        <v>31</v>
      </c>
      <c r="M1881" t="s">
        <v>90</v>
      </c>
      <c r="N1881">
        <v>31</v>
      </c>
      <c r="O1881">
        <v>24</v>
      </c>
      <c r="P1881">
        <v>2031</v>
      </c>
      <c r="Q1881">
        <v>25240</v>
      </c>
    </row>
    <row r="1882" spans="1:17" x14ac:dyDescent="0.25">
      <c r="A1882" t="s">
        <v>88</v>
      </c>
      <c r="B1882" s="1" t="s">
        <v>793</v>
      </c>
      <c r="C1882">
        <v>2015</v>
      </c>
      <c r="D1882" s="15">
        <f>DATE(cars[[#This Row],[year_1]],1,1)</f>
        <v>42005</v>
      </c>
      <c r="E1882" t="s">
        <v>29</v>
      </c>
      <c r="F1882" s="4">
        <v>176</v>
      </c>
      <c r="G1882">
        <v>4</v>
      </c>
      <c r="H1882" t="s">
        <v>33</v>
      </c>
      <c r="I1882" t="s">
        <v>30</v>
      </c>
      <c r="J1882">
        <v>4</v>
      </c>
      <c r="K1882" t="s">
        <v>101</v>
      </c>
      <c r="L1882" t="s">
        <v>31</v>
      </c>
      <c r="M1882" t="s">
        <v>90</v>
      </c>
      <c r="N1882">
        <v>31</v>
      </c>
      <c r="O1882">
        <v>24</v>
      </c>
      <c r="P1882">
        <v>2031</v>
      </c>
      <c r="Q1882">
        <v>28450</v>
      </c>
    </row>
    <row r="1883" spans="1:17" x14ac:dyDescent="0.25">
      <c r="A1883" t="s">
        <v>88</v>
      </c>
      <c r="B1883" s="1" t="s">
        <v>793</v>
      </c>
      <c r="C1883">
        <v>2015</v>
      </c>
      <c r="D1883" s="15">
        <f>DATE(cars[[#This Row],[year_1]],1,1)</f>
        <v>42005</v>
      </c>
      <c r="E1883" t="s">
        <v>29</v>
      </c>
      <c r="F1883" s="4">
        <v>176</v>
      </c>
      <c r="G1883">
        <v>4</v>
      </c>
      <c r="H1883" t="s">
        <v>33</v>
      </c>
      <c r="I1883" t="s">
        <v>30</v>
      </c>
      <c r="J1883">
        <v>4</v>
      </c>
      <c r="K1883" t="s">
        <v>101</v>
      </c>
      <c r="L1883" t="s">
        <v>31</v>
      </c>
      <c r="M1883" t="s">
        <v>90</v>
      </c>
      <c r="N1883">
        <v>31</v>
      </c>
      <c r="O1883">
        <v>24</v>
      </c>
      <c r="P1883">
        <v>2031</v>
      </c>
      <c r="Q1883">
        <v>23680</v>
      </c>
    </row>
    <row r="1884" spans="1:17" x14ac:dyDescent="0.25">
      <c r="A1884" t="s">
        <v>88</v>
      </c>
      <c r="B1884" s="1" t="s">
        <v>793</v>
      </c>
      <c r="C1884">
        <v>2016</v>
      </c>
      <c r="D1884" s="15">
        <f>DATE(cars[[#This Row],[year_1]],1,1)</f>
        <v>42370</v>
      </c>
      <c r="E1884" t="s">
        <v>29</v>
      </c>
      <c r="F1884" s="4">
        <v>176</v>
      </c>
      <c r="G1884">
        <v>4</v>
      </c>
      <c r="H1884" t="s">
        <v>33</v>
      </c>
      <c r="I1884" t="s">
        <v>30</v>
      </c>
      <c r="J1884">
        <v>4</v>
      </c>
      <c r="K1884" t="s">
        <v>101</v>
      </c>
      <c r="L1884" t="s">
        <v>31</v>
      </c>
      <c r="M1884" t="s">
        <v>90</v>
      </c>
      <c r="N1884">
        <v>31</v>
      </c>
      <c r="O1884">
        <v>24</v>
      </c>
      <c r="P1884">
        <v>2031</v>
      </c>
      <c r="Q1884">
        <v>29265</v>
      </c>
    </row>
    <row r="1885" spans="1:17" x14ac:dyDescent="0.25">
      <c r="A1885" t="s">
        <v>88</v>
      </c>
      <c r="B1885" s="1" t="s">
        <v>793</v>
      </c>
      <c r="C1885">
        <v>2016</v>
      </c>
      <c r="D1885" s="15">
        <f>DATE(cars[[#This Row],[year_1]],1,1)</f>
        <v>42370</v>
      </c>
      <c r="E1885" t="s">
        <v>29</v>
      </c>
      <c r="F1885" s="4">
        <v>176</v>
      </c>
      <c r="G1885">
        <v>4</v>
      </c>
      <c r="H1885" t="s">
        <v>33</v>
      </c>
      <c r="I1885" t="s">
        <v>30</v>
      </c>
      <c r="J1885">
        <v>4</v>
      </c>
      <c r="K1885" t="s">
        <v>101</v>
      </c>
      <c r="L1885" t="s">
        <v>31</v>
      </c>
      <c r="M1885" t="s">
        <v>90</v>
      </c>
      <c r="N1885">
        <v>31</v>
      </c>
      <c r="O1885">
        <v>24</v>
      </c>
      <c r="P1885">
        <v>2031</v>
      </c>
      <c r="Q1885">
        <v>26270</v>
      </c>
    </row>
    <row r="1886" spans="1:17" x14ac:dyDescent="0.25">
      <c r="A1886" t="s">
        <v>88</v>
      </c>
      <c r="B1886" s="1" t="s">
        <v>793</v>
      </c>
      <c r="C1886">
        <v>2016</v>
      </c>
      <c r="D1886" s="15">
        <f>DATE(cars[[#This Row],[year_1]],1,1)</f>
        <v>42370</v>
      </c>
      <c r="E1886" t="s">
        <v>29</v>
      </c>
      <c r="F1886" s="4">
        <v>176</v>
      </c>
      <c r="G1886">
        <v>4</v>
      </c>
      <c r="H1886" t="s">
        <v>33</v>
      </c>
      <c r="I1886" t="s">
        <v>30</v>
      </c>
      <c r="J1886">
        <v>4</v>
      </c>
      <c r="K1886" t="s">
        <v>101</v>
      </c>
      <c r="L1886" t="s">
        <v>31</v>
      </c>
      <c r="M1886" t="s">
        <v>90</v>
      </c>
      <c r="N1886">
        <v>31</v>
      </c>
      <c r="O1886">
        <v>24</v>
      </c>
      <c r="P1886">
        <v>2031</v>
      </c>
      <c r="Q1886">
        <v>24350</v>
      </c>
    </row>
    <row r="1887" spans="1:17" x14ac:dyDescent="0.25">
      <c r="A1887" t="s">
        <v>88</v>
      </c>
      <c r="B1887" s="1" t="s">
        <v>793</v>
      </c>
      <c r="C1887">
        <v>2016</v>
      </c>
      <c r="D1887" s="15">
        <f>DATE(cars[[#This Row],[year_1]],1,1)</f>
        <v>42370</v>
      </c>
      <c r="E1887" t="s">
        <v>29</v>
      </c>
      <c r="F1887" s="4">
        <v>176</v>
      </c>
      <c r="G1887">
        <v>4</v>
      </c>
      <c r="H1887" t="s">
        <v>33</v>
      </c>
      <c r="I1887" t="s">
        <v>30</v>
      </c>
      <c r="J1887">
        <v>4</v>
      </c>
      <c r="K1887" t="s">
        <v>101</v>
      </c>
      <c r="L1887" t="s">
        <v>31</v>
      </c>
      <c r="M1887" t="s">
        <v>90</v>
      </c>
      <c r="N1887">
        <v>31</v>
      </c>
      <c r="O1887">
        <v>24</v>
      </c>
      <c r="P1887">
        <v>2031</v>
      </c>
      <c r="Q1887">
        <v>31510</v>
      </c>
    </row>
    <row r="1888" spans="1:17" x14ac:dyDescent="0.25">
      <c r="A1888" t="s">
        <v>88</v>
      </c>
      <c r="B1888" s="1" t="s">
        <v>258</v>
      </c>
      <c r="C1888">
        <v>2017</v>
      </c>
      <c r="D1888" s="15">
        <f>DATE(cars[[#This Row],[year_1]],1,1)</f>
        <v>42736</v>
      </c>
      <c r="E1888" t="s">
        <v>29</v>
      </c>
      <c r="F1888" s="4">
        <v>178</v>
      </c>
      <c r="G1888">
        <v>4</v>
      </c>
      <c r="H1888" t="s">
        <v>33</v>
      </c>
      <c r="I1888" t="s">
        <v>30</v>
      </c>
      <c r="J1888">
        <v>4</v>
      </c>
      <c r="K1888" t="s">
        <v>49</v>
      </c>
      <c r="L1888" t="s">
        <v>31</v>
      </c>
      <c r="M1888" t="s">
        <v>32</v>
      </c>
      <c r="N1888">
        <v>33</v>
      </c>
      <c r="O1888">
        <v>24</v>
      </c>
      <c r="P1888">
        <v>2031</v>
      </c>
      <c r="Q1888">
        <v>23070</v>
      </c>
    </row>
    <row r="1889" spans="1:17" x14ac:dyDescent="0.25">
      <c r="A1889" t="s">
        <v>88</v>
      </c>
      <c r="B1889" s="1" t="s">
        <v>258</v>
      </c>
      <c r="C1889">
        <v>2017</v>
      </c>
      <c r="D1889" s="15">
        <f>DATE(cars[[#This Row],[year_1]],1,1)</f>
        <v>42736</v>
      </c>
      <c r="E1889" t="s">
        <v>29</v>
      </c>
      <c r="F1889" s="4">
        <v>178</v>
      </c>
      <c r="G1889">
        <v>4</v>
      </c>
      <c r="H1889" t="s">
        <v>33</v>
      </c>
      <c r="I1889" t="s">
        <v>30</v>
      </c>
      <c r="J1889">
        <v>4</v>
      </c>
      <c r="K1889" t="s">
        <v>49</v>
      </c>
      <c r="L1889" t="s">
        <v>31</v>
      </c>
      <c r="M1889" t="s">
        <v>32</v>
      </c>
      <c r="N1889">
        <v>33</v>
      </c>
      <c r="O1889">
        <v>24</v>
      </c>
      <c r="P1889">
        <v>2031</v>
      </c>
      <c r="Q1889">
        <v>23840</v>
      </c>
    </row>
    <row r="1890" spans="1:17" x14ac:dyDescent="0.25">
      <c r="A1890" t="s">
        <v>88</v>
      </c>
      <c r="B1890" s="1" t="s">
        <v>258</v>
      </c>
      <c r="C1890">
        <v>2017</v>
      </c>
      <c r="D1890" s="15">
        <f>DATE(cars[[#This Row],[year_1]],1,1)</f>
        <v>42736</v>
      </c>
      <c r="E1890" t="s">
        <v>29</v>
      </c>
      <c r="F1890" s="4">
        <v>178</v>
      </c>
      <c r="G1890">
        <v>4</v>
      </c>
      <c r="H1890" t="s">
        <v>33</v>
      </c>
      <c r="I1890" t="s">
        <v>30</v>
      </c>
      <c r="J1890">
        <v>4</v>
      </c>
      <c r="K1890" t="s">
        <v>49</v>
      </c>
      <c r="L1890" t="s">
        <v>31</v>
      </c>
      <c r="M1890" t="s">
        <v>32</v>
      </c>
      <c r="N1890">
        <v>33</v>
      </c>
      <c r="O1890">
        <v>24</v>
      </c>
      <c r="P1890">
        <v>2031</v>
      </c>
      <c r="Q1890">
        <v>26310</v>
      </c>
    </row>
    <row r="1891" spans="1:17" x14ac:dyDescent="0.25">
      <c r="A1891" t="s">
        <v>15</v>
      </c>
      <c r="B1891" s="1" t="s">
        <v>58</v>
      </c>
      <c r="C1891">
        <v>2015</v>
      </c>
      <c r="D1891" s="15">
        <f>DATE(cars[[#This Row],[year_1]],1,1)</f>
        <v>42005</v>
      </c>
      <c r="E1891" t="s">
        <v>17</v>
      </c>
      <c r="F1891" s="4">
        <v>180</v>
      </c>
      <c r="G1891">
        <v>4</v>
      </c>
      <c r="H1891" t="s">
        <v>33</v>
      </c>
      <c r="I1891" t="s">
        <v>19</v>
      </c>
      <c r="J1891">
        <v>4</v>
      </c>
      <c r="K1891" t="s">
        <v>27</v>
      </c>
      <c r="L1891" t="s">
        <v>31</v>
      </c>
      <c r="M1891" t="s">
        <v>32</v>
      </c>
      <c r="N1891">
        <v>36</v>
      </c>
      <c r="O1891">
        <v>24</v>
      </c>
      <c r="P1891">
        <v>3916</v>
      </c>
      <c r="Q1891">
        <v>32950</v>
      </c>
    </row>
    <row r="1892" spans="1:17" x14ac:dyDescent="0.25">
      <c r="A1892" t="s">
        <v>15</v>
      </c>
      <c r="B1892" s="1" t="s">
        <v>58</v>
      </c>
      <c r="C1892">
        <v>2016</v>
      </c>
      <c r="D1892" s="15">
        <f>DATE(cars[[#This Row],[year_1]],1,1)</f>
        <v>42370</v>
      </c>
      <c r="E1892" t="s">
        <v>17</v>
      </c>
      <c r="F1892" s="4">
        <v>180</v>
      </c>
      <c r="G1892">
        <v>4</v>
      </c>
      <c r="H1892" t="s">
        <v>33</v>
      </c>
      <c r="I1892" t="s">
        <v>19</v>
      </c>
      <c r="J1892">
        <v>4</v>
      </c>
      <c r="K1892" t="s">
        <v>27</v>
      </c>
      <c r="L1892" t="s">
        <v>31</v>
      </c>
      <c r="M1892" t="s">
        <v>32</v>
      </c>
      <c r="N1892">
        <v>36</v>
      </c>
      <c r="O1892">
        <v>24</v>
      </c>
      <c r="P1892">
        <v>3916</v>
      </c>
      <c r="Q1892">
        <v>33150</v>
      </c>
    </row>
    <row r="1893" spans="1:17" x14ac:dyDescent="0.25">
      <c r="A1893" t="s">
        <v>52</v>
      </c>
      <c r="B1893" s="1">
        <v>6</v>
      </c>
      <c r="C1893">
        <v>2017</v>
      </c>
      <c r="D1893" s="15">
        <f>DATE(cars[[#This Row],[year_1]],1,1)</f>
        <v>42736</v>
      </c>
      <c r="E1893" t="s">
        <v>29</v>
      </c>
      <c r="F1893" s="4">
        <v>184</v>
      </c>
      <c r="G1893">
        <v>4</v>
      </c>
      <c r="H1893" t="s">
        <v>18</v>
      </c>
      <c r="I1893" t="s">
        <v>30</v>
      </c>
      <c r="J1893">
        <v>4</v>
      </c>
      <c r="K1893" t="s">
        <v>49</v>
      </c>
      <c r="L1893" t="s">
        <v>31</v>
      </c>
      <c r="M1893" t="s">
        <v>32</v>
      </c>
      <c r="N1893">
        <v>34</v>
      </c>
      <c r="O1893">
        <v>24</v>
      </c>
      <c r="P1893">
        <v>586</v>
      </c>
      <c r="Q1893">
        <v>21945</v>
      </c>
    </row>
    <row r="1894" spans="1:17" x14ac:dyDescent="0.25">
      <c r="A1894" t="s">
        <v>52</v>
      </c>
      <c r="B1894" s="1">
        <v>6</v>
      </c>
      <c r="C1894">
        <v>2017</v>
      </c>
      <c r="D1894" s="15">
        <f>DATE(cars[[#This Row],[year_1]],1,1)</f>
        <v>42736</v>
      </c>
      <c r="E1894" t="s">
        <v>29</v>
      </c>
      <c r="F1894" s="4">
        <v>184</v>
      </c>
      <c r="G1894">
        <v>4</v>
      </c>
      <c r="H1894" t="s">
        <v>18</v>
      </c>
      <c r="I1894" t="s">
        <v>30</v>
      </c>
      <c r="J1894">
        <v>4</v>
      </c>
      <c r="K1894" t="s">
        <v>49</v>
      </c>
      <c r="L1894" t="s">
        <v>31</v>
      </c>
      <c r="M1894" t="s">
        <v>32</v>
      </c>
      <c r="N1894">
        <v>34</v>
      </c>
      <c r="O1894">
        <v>24</v>
      </c>
      <c r="P1894">
        <v>586</v>
      </c>
      <c r="Q1894">
        <v>24195</v>
      </c>
    </row>
    <row r="1895" spans="1:17" x14ac:dyDescent="0.25">
      <c r="A1895" t="s">
        <v>52</v>
      </c>
      <c r="B1895" s="1" t="s">
        <v>356</v>
      </c>
      <c r="C1895">
        <v>2014</v>
      </c>
      <c r="D1895" s="15">
        <f>DATE(cars[[#This Row],[year_1]],1,1)</f>
        <v>41640</v>
      </c>
      <c r="E1895" t="s">
        <v>29</v>
      </c>
      <c r="F1895" s="4">
        <v>184</v>
      </c>
      <c r="G1895">
        <v>4</v>
      </c>
      <c r="H1895" t="s">
        <v>33</v>
      </c>
      <c r="I1895" t="s">
        <v>34</v>
      </c>
      <c r="J1895">
        <v>4</v>
      </c>
      <c r="K1895" t="s">
        <v>101</v>
      </c>
      <c r="L1895" t="s">
        <v>31</v>
      </c>
      <c r="M1895" t="s">
        <v>90</v>
      </c>
      <c r="N1895">
        <v>30</v>
      </c>
      <c r="O1895">
        <v>24</v>
      </c>
      <c r="P1895">
        <v>586</v>
      </c>
      <c r="Q1895">
        <v>26065</v>
      </c>
    </row>
    <row r="1896" spans="1:17" x14ac:dyDescent="0.25">
      <c r="A1896" t="s">
        <v>52</v>
      </c>
      <c r="B1896" s="1" t="s">
        <v>356</v>
      </c>
      <c r="C1896">
        <v>2014</v>
      </c>
      <c r="D1896" s="15">
        <f>DATE(cars[[#This Row],[year_1]],1,1)</f>
        <v>41640</v>
      </c>
      <c r="E1896" t="s">
        <v>29</v>
      </c>
      <c r="F1896" s="4">
        <v>184</v>
      </c>
      <c r="G1896">
        <v>4</v>
      </c>
      <c r="H1896" t="s">
        <v>33</v>
      </c>
      <c r="I1896" t="s">
        <v>34</v>
      </c>
      <c r="J1896">
        <v>4</v>
      </c>
      <c r="K1896" t="s">
        <v>101</v>
      </c>
      <c r="L1896" t="s">
        <v>31</v>
      </c>
      <c r="M1896" t="s">
        <v>90</v>
      </c>
      <c r="N1896">
        <v>30</v>
      </c>
      <c r="O1896">
        <v>24</v>
      </c>
      <c r="P1896">
        <v>586</v>
      </c>
      <c r="Q1896">
        <v>29070</v>
      </c>
    </row>
    <row r="1897" spans="1:17" x14ac:dyDescent="0.25">
      <c r="A1897" t="s">
        <v>52</v>
      </c>
      <c r="B1897" s="1" t="s">
        <v>356</v>
      </c>
      <c r="C1897">
        <v>2015</v>
      </c>
      <c r="D1897" s="15">
        <f>DATE(cars[[#This Row],[year_1]],1,1)</f>
        <v>42005</v>
      </c>
      <c r="E1897" t="s">
        <v>29</v>
      </c>
      <c r="F1897" s="4">
        <v>184</v>
      </c>
      <c r="G1897">
        <v>4</v>
      </c>
      <c r="H1897" t="s">
        <v>33</v>
      </c>
      <c r="I1897" t="s">
        <v>34</v>
      </c>
      <c r="J1897">
        <v>4</v>
      </c>
      <c r="K1897" t="s">
        <v>101</v>
      </c>
      <c r="L1897" t="s">
        <v>31</v>
      </c>
      <c r="M1897" t="s">
        <v>90</v>
      </c>
      <c r="N1897">
        <v>30</v>
      </c>
      <c r="O1897">
        <v>24</v>
      </c>
      <c r="P1897">
        <v>586</v>
      </c>
      <c r="Q1897">
        <v>29220</v>
      </c>
    </row>
    <row r="1898" spans="1:17" x14ac:dyDescent="0.25">
      <c r="A1898" t="s">
        <v>52</v>
      </c>
      <c r="B1898" s="1" t="s">
        <v>356</v>
      </c>
      <c r="C1898">
        <v>2015</v>
      </c>
      <c r="D1898" s="15">
        <f>DATE(cars[[#This Row],[year_1]],1,1)</f>
        <v>42005</v>
      </c>
      <c r="E1898" t="s">
        <v>29</v>
      </c>
      <c r="F1898" s="4">
        <v>184</v>
      </c>
      <c r="G1898">
        <v>4</v>
      </c>
      <c r="H1898" t="s">
        <v>33</v>
      </c>
      <c r="I1898" t="s">
        <v>34</v>
      </c>
      <c r="J1898">
        <v>4</v>
      </c>
      <c r="K1898" t="s">
        <v>101</v>
      </c>
      <c r="L1898" t="s">
        <v>31</v>
      </c>
      <c r="M1898" t="s">
        <v>90</v>
      </c>
      <c r="N1898">
        <v>30</v>
      </c>
      <c r="O1898">
        <v>24</v>
      </c>
      <c r="P1898">
        <v>586</v>
      </c>
      <c r="Q1898">
        <v>26215</v>
      </c>
    </row>
    <row r="1899" spans="1:17" x14ac:dyDescent="0.25">
      <c r="A1899" t="s">
        <v>52</v>
      </c>
      <c r="B1899" s="1" t="s">
        <v>356</v>
      </c>
      <c r="C1899">
        <v>2015</v>
      </c>
      <c r="D1899" s="15">
        <f>DATE(cars[[#This Row],[year_1]],1,1)</f>
        <v>42005</v>
      </c>
      <c r="E1899" t="s">
        <v>29</v>
      </c>
      <c r="F1899" s="4">
        <v>184</v>
      </c>
      <c r="G1899">
        <v>4</v>
      </c>
      <c r="H1899" t="s">
        <v>33</v>
      </c>
      <c r="I1899" t="s">
        <v>34</v>
      </c>
      <c r="J1899">
        <v>4</v>
      </c>
      <c r="K1899" t="s">
        <v>101</v>
      </c>
      <c r="L1899" t="s">
        <v>31</v>
      </c>
      <c r="M1899" t="s">
        <v>90</v>
      </c>
      <c r="N1899">
        <v>30</v>
      </c>
      <c r="O1899">
        <v>24</v>
      </c>
      <c r="P1899">
        <v>586</v>
      </c>
      <c r="Q1899">
        <v>24395</v>
      </c>
    </row>
    <row r="1900" spans="1:17" x14ac:dyDescent="0.25">
      <c r="A1900" t="s">
        <v>52</v>
      </c>
      <c r="B1900" s="1" t="s">
        <v>356</v>
      </c>
      <c r="C1900">
        <v>2016</v>
      </c>
      <c r="D1900" s="15">
        <f>DATE(cars[[#This Row],[year_1]],1,1)</f>
        <v>42370</v>
      </c>
      <c r="E1900" t="s">
        <v>29</v>
      </c>
      <c r="F1900" s="4">
        <v>184</v>
      </c>
      <c r="G1900">
        <v>4</v>
      </c>
      <c r="H1900" t="s">
        <v>33</v>
      </c>
      <c r="I1900" t="s">
        <v>34</v>
      </c>
      <c r="J1900">
        <v>4</v>
      </c>
      <c r="K1900" t="s">
        <v>101</v>
      </c>
      <c r="L1900" t="s">
        <v>31</v>
      </c>
      <c r="M1900" t="s">
        <v>90</v>
      </c>
      <c r="N1900">
        <v>30</v>
      </c>
      <c r="O1900">
        <v>24</v>
      </c>
      <c r="P1900">
        <v>586</v>
      </c>
      <c r="Q1900">
        <v>26465</v>
      </c>
    </row>
    <row r="1901" spans="1:17" x14ac:dyDescent="0.25">
      <c r="A1901" t="s">
        <v>52</v>
      </c>
      <c r="B1901" s="1" t="s">
        <v>356</v>
      </c>
      <c r="C1901">
        <v>2016</v>
      </c>
      <c r="D1901" s="15">
        <f>DATE(cars[[#This Row],[year_1]],1,1)</f>
        <v>42370</v>
      </c>
      <c r="E1901" t="s">
        <v>29</v>
      </c>
      <c r="F1901" s="4">
        <v>184</v>
      </c>
      <c r="G1901">
        <v>4</v>
      </c>
      <c r="H1901" t="s">
        <v>33</v>
      </c>
      <c r="I1901" t="s">
        <v>34</v>
      </c>
      <c r="J1901">
        <v>4</v>
      </c>
      <c r="K1901" t="s">
        <v>101</v>
      </c>
      <c r="L1901" t="s">
        <v>31</v>
      </c>
      <c r="M1901" t="s">
        <v>90</v>
      </c>
      <c r="N1901">
        <v>30</v>
      </c>
      <c r="O1901">
        <v>24</v>
      </c>
      <c r="P1901">
        <v>586</v>
      </c>
      <c r="Q1901">
        <v>24445</v>
      </c>
    </row>
    <row r="1902" spans="1:17" x14ac:dyDescent="0.25">
      <c r="A1902" t="s">
        <v>52</v>
      </c>
      <c r="B1902" s="1" t="s">
        <v>356</v>
      </c>
      <c r="C1902">
        <v>2016</v>
      </c>
      <c r="D1902" s="15">
        <f>DATE(cars[[#This Row],[year_1]],1,1)</f>
        <v>42370</v>
      </c>
      <c r="E1902" t="s">
        <v>29</v>
      </c>
      <c r="F1902" s="4">
        <v>184</v>
      </c>
      <c r="G1902">
        <v>4</v>
      </c>
      <c r="H1902" t="s">
        <v>33</v>
      </c>
      <c r="I1902" t="s">
        <v>34</v>
      </c>
      <c r="J1902">
        <v>4</v>
      </c>
      <c r="K1902" t="s">
        <v>101</v>
      </c>
      <c r="L1902" t="s">
        <v>31</v>
      </c>
      <c r="M1902" t="s">
        <v>90</v>
      </c>
      <c r="N1902">
        <v>30</v>
      </c>
      <c r="O1902">
        <v>24</v>
      </c>
      <c r="P1902">
        <v>586</v>
      </c>
      <c r="Q1902">
        <v>24895</v>
      </c>
    </row>
    <row r="1903" spans="1:17" x14ac:dyDescent="0.25">
      <c r="A1903" t="s">
        <v>52</v>
      </c>
      <c r="B1903" s="1" t="s">
        <v>356</v>
      </c>
      <c r="C1903">
        <v>2016</v>
      </c>
      <c r="D1903" s="15">
        <f>DATE(cars[[#This Row],[year_1]],1,1)</f>
        <v>42370</v>
      </c>
      <c r="E1903" t="s">
        <v>29</v>
      </c>
      <c r="F1903" s="4">
        <v>184</v>
      </c>
      <c r="G1903">
        <v>4</v>
      </c>
      <c r="H1903" t="s">
        <v>33</v>
      </c>
      <c r="I1903" t="s">
        <v>34</v>
      </c>
      <c r="J1903">
        <v>4</v>
      </c>
      <c r="K1903" t="s">
        <v>101</v>
      </c>
      <c r="L1903" t="s">
        <v>31</v>
      </c>
      <c r="M1903" t="s">
        <v>90</v>
      </c>
      <c r="N1903">
        <v>30</v>
      </c>
      <c r="O1903">
        <v>24</v>
      </c>
      <c r="P1903">
        <v>586</v>
      </c>
      <c r="Q1903">
        <v>29870</v>
      </c>
    </row>
    <row r="1904" spans="1:17" x14ac:dyDescent="0.25">
      <c r="A1904" t="s">
        <v>52</v>
      </c>
      <c r="B1904" s="1" t="s">
        <v>356</v>
      </c>
      <c r="C1904">
        <v>2016</v>
      </c>
      <c r="D1904" s="15">
        <f>DATE(cars[[#This Row],[year_1]],1,1)</f>
        <v>42370</v>
      </c>
      <c r="E1904" t="s">
        <v>29</v>
      </c>
      <c r="F1904" s="4">
        <v>184</v>
      </c>
      <c r="G1904">
        <v>4</v>
      </c>
      <c r="H1904" t="s">
        <v>33</v>
      </c>
      <c r="I1904" t="s">
        <v>34</v>
      </c>
      <c r="J1904">
        <v>4</v>
      </c>
      <c r="K1904" t="s">
        <v>101</v>
      </c>
      <c r="L1904" t="s">
        <v>31</v>
      </c>
      <c r="M1904" t="s">
        <v>90</v>
      </c>
      <c r="N1904">
        <v>30</v>
      </c>
      <c r="O1904">
        <v>24</v>
      </c>
      <c r="P1904">
        <v>586</v>
      </c>
      <c r="Q1904">
        <v>29470</v>
      </c>
    </row>
    <row r="1905" spans="1:17" x14ac:dyDescent="0.25">
      <c r="A1905" t="s">
        <v>52</v>
      </c>
      <c r="B1905" s="1" t="s">
        <v>356</v>
      </c>
      <c r="C1905">
        <v>2016</v>
      </c>
      <c r="D1905" s="15">
        <f>DATE(cars[[#This Row],[year_1]],1,1)</f>
        <v>42370</v>
      </c>
      <c r="E1905" t="s">
        <v>29</v>
      </c>
      <c r="F1905" s="4">
        <v>184</v>
      </c>
      <c r="G1905">
        <v>4</v>
      </c>
      <c r="H1905" t="s">
        <v>33</v>
      </c>
      <c r="I1905" t="s">
        <v>34</v>
      </c>
      <c r="J1905">
        <v>4</v>
      </c>
      <c r="K1905" t="s">
        <v>101</v>
      </c>
      <c r="L1905" t="s">
        <v>31</v>
      </c>
      <c r="M1905" t="s">
        <v>90</v>
      </c>
      <c r="N1905">
        <v>30</v>
      </c>
      <c r="O1905">
        <v>24</v>
      </c>
      <c r="P1905">
        <v>586</v>
      </c>
      <c r="Q1905">
        <v>26515</v>
      </c>
    </row>
    <row r="1906" spans="1:17" x14ac:dyDescent="0.25">
      <c r="A1906" t="s">
        <v>146</v>
      </c>
      <c r="B1906" s="1" t="s">
        <v>152</v>
      </c>
      <c r="C1906">
        <v>2015</v>
      </c>
      <c r="D1906" s="15">
        <f>DATE(cars[[#This Row],[year_1]],1,1)</f>
        <v>42005</v>
      </c>
      <c r="E1906" t="s">
        <v>29</v>
      </c>
      <c r="F1906" s="4">
        <v>185</v>
      </c>
      <c r="G1906">
        <v>4</v>
      </c>
      <c r="H1906" t="s">
        <v>18</v>
      </c>
      <c r="I1906" t="s">
        <v>30</v>
      </c>
      <c r="J1906">
        <v>4</v>
      </c>
      <c r="K1906" t="s">
        <v>49</v>
      </c>
      <c r="L1906" t="s">
        <v>31</v>
      </c>
      <c r="M1906" t="s">
        <v>32</v>
      </c>
      <c r="N1906">
        <v>34</v>
      </c>
      <c r="O1906">
        <v>24</v>
      </c>
      <c r="P1906">
        <v>2202</v>
      </c>
      <c r="Q1906">
        <v>25030</v>
      </c>
    </row>
    <row r="1907" spans="1:17" x14ac:dyDescent="0.25">
      <c r="A1907" t="s">
        <v>146</v>
      </c>
      <c r="B1907" s="1" t="s">
        <v>152</v>
      </c>
      <c r="C1907">
        <v>2015</v>
      </c>
      <c r="D1907" s="15">
        <f>DATE(cars[[#This Row],[year_1]],1,1)</f>
        <v>42005</v>
      </c>
      <c r="E1907" t="s">
        <v>29</v>
      </c>
      <c r="F1907" s="4">
        <v>185</v>
      </c>
      <c r="G1907">
        <v>4</v>
      </c>
      <c r="H1907" t="s">
        <v>18</v>
      </c>
      <c r="I1907" t="s">
        <v>30</v>
      </c>
      <c r="J1907">
        <v>4</v>
      </c>
      <c r="K1907" t="s">
        <v>49</v>
      </c>
      <c r="L1907" t="s">
        <v>31</v>
      </c>
      <c r="M1907" t="s">
        <v>32</v>
      </c>
      <c r="N1907">
        <v>34</v>
      </c>
      <c r="O1907">
        <v>24</v>
      </c>
      <c r="P1907">
        <v>2202</v>
      </c>
      <c r="Q1907">
        <v>22105</v>
      </c>
    </row>
    <row r="1908" spans="1:17" x14ac:dyDescent="0.25">
      <c r="A1908" t="s">
        <v>146</v>
      </c>
      <c r="B1908" s="1" t="s">
        <v>152</v>
      </c>
      <c r="C1908">
        <v>2015</v>
      </c>
      <c r="D1908" s="15">
        <f>DATE(cars[[#This Row],[year_1]],1,1)</f>
        <v>42005</v>
      </c>
      <c r="E1908" t="s">
        <v>29</v>
      </c>
      <c r="F1908" s="4">
        <v>185</v>
      </c>
      <c r="G1908">
        <v>4</v>
      </c>
      <c r="H1908" t="s">
        <v>18</v>
      </c>
      <c r="I1908" t="s">
        <v>30</v>
      </c>
      <c r="J1908">
        <v>2</v>
      </c>
      <c r="K1908" t="s">
        <v>49</v>
      </c>
      <c r="L1908" t="s">
        <v>31</v>
      </c>
      <c r="M1908" t="s">
        <v>22</v>
      </c>
      <c r="N1908">
        <v>34</v>
      </c>
      <c r="O1908">
        <v>24</v>
      </c>
      <c r="P1908">
        <v>2202</v>
      </c>
      <c r="Q1908">
        <v>23775</v>
      </c>
    </row>
    <row r="1909" spans="1:17" x14ac:dyDescent="0.25">
      <c r="A1909" t="s">
        <v>146</v>
      </c>
      <c r="B1909" s="1" t="s">
        <v>152</v>
      </c>
      <c r="C1909">
        <v>2015</v>
      </c>
      <c r="D1909" s="15">
        <f>DATE(cars[[#This Row],[year_1]],1,1)</f>
        <v>42005</v>
      </c>
      <c r="E1909" t="s">
        <v>29</v>
      </c>
      <c r="F1909" s="4">
        <v>185</v>
      </c>
      <c r="G1909">
        <v>4</v>
      </c>
      <c r="H1909" t="s">
        <v>18</v>
      </c>
      <c r="I1909" t="s">
        <v>30</v>
      </c>
      <c r="J1909">
        <v>2</v>
      </c>
      <c r="K1909" t="s">
        <v>49</v>
      </c>
      <c r="L1909" t="s">
        <v>31</v>
      </c>
      <c r="M1909" t="s">
        <v>22</v>
      </c>
      <c r="N1909">
        <v>34</v>
      </c>
      <c r="O1909">
        <v>24</v>
      </c>
      <c r="P1909">
        <v>2202</v>
      </c>
      <c r="Q1909">
        <v>25450</v>
      </c>
    </row>
    <row r="1910" spans="1:17" x14ac:dyDescent="0.25">
      <c r="A1910" t="s">
        <v>142</v>
      </c>
      <c r="B1910" s="1" t="s">
        <v>892</v>
      </c>
      <c r="C1910">
        <v>2015</v>
      </c>
      <c r="D1910" s="15">
        <f>DATE(cars[[#This Row],[year_1]],1,1)</f>
        <v>42005</v>
      </c>
      <c r="E1910" t="s">
        <v>29</v>
      </c>
      <c r="F1910" s="4">
        <v>185</v>
      </c>
      <c r="G1910">
        <v>4</v>
      </c>
      <c r="H1910" t="s">
        <v>33</v>
      </c>
      <c r="I1910" t="s">
        <v>30</v>
      </c>
      <c r="J1910">
        <v>4</v>
      </c>
      <c r="K1910" t="s">
        <v>49</v>
      </c>
      <c r="L1910" t="s">
        <v>31</v>
      </c>
      <c r="M1910" t="s">
        <v>32</v>
      </c>
      <c r="N1910">
        <v>35</v>
      </c>
      <c r="O1910">
        <v>24</v>
      </c>
      <c r="P1910">
        <v>1439</v>
      </c>
      <c r="Q1910">
        <v>23175</v>
      </c>
    </row>
    <row r="1911" spans="1:17" x14ac:dyDescent="0.25">
      <c r="A1911" t="s">
        <v>142</v>
      </c>
      <c r="B1911" s="1" t="s">
        <v>892</v>
      </c>
      <c r="C1911">
        <v>2015</v>
      </c>
      <c r="D1911" s="15">
        <f>DATE(cars[[#This Row],[year_1]],1,1)</f>
        <v>42005</v>
      </c>
      <c r="E1911" t="s">
        <v>29</v>
      </c>
      <c r="F1911" s="4">
        <v>185</v>
      </c>
      <c r="G1911">
        <v>4</v>
      </c>
      <c r="H1911" t="s">
        <v>33</v>
      </c>
      <c r="I1911" t="s">
        <v>30</v>
      </c>
      <c r="J1911">
        <v>4</v>
      </c>
      <c r="K1911" t="s">
        <v>49</v>
      </c>
      <c r="L1911" t="s">
        <v>31</v>
      </c>
      <c r="M1911" t="s">
        <v>32</v>
      </c>
      <c r="N1911">
        <v>35</v>
      </c>
      <c r="O1911">
        <v>24</v>
      </c>
      <c r="P1911">
        <v>1439</v>
      </c>
      <c r="Q1911">
        <v>26525</v>
      </c>
    </row>
    <row r="1912" spans="1:17" x14ac:dyDescent="0.25">
      <c r="A1912" t="s">
        <v>178</v>
      </c>
      <c r="B1912" s="1" t="s">
        <v>719</v>
      </c>
      <c r="C1912">
        <v>2016</v>
      </c>
      <c r="D1912" s="15">
        <f>DATE(cars[[#This Row],[year_1]],1,1)</f>
        <v>42370</v>
      </c>
      <c r="E1912" t="s">
        <v>29</v>
      </c>
      <c r="F1912" s="4">
        <v>185</v>
      </c>
      <c r="G1912">
        <v>4</v>
      </c>
      <c r="H1912" t="s">
        <v>33</v>
      </c>
      <c r="I1912" t="s">
        <v>30</v>
      </c>
      <c r="J1912">
        <v>4</v>
      </c>
      <c r="K1912" t="s">
        <v>49</v>
      </c>
      <c r="L1912" t="s">
        <v>31</v>
      </c>
      <c r="M1912" t="s">
        <v>32</v>
      </c>
      <c r="N1912">
        <v>35</v>
      </c>
      <c r="O1912">
        <v>24</v>
      </c>
      <c r="P1912">
        <v>1720</v>
      </c>
      <c r="Q1912">
        <v>25140</v>
      </c>
    </row>
    <row r="1913" spans="1:17" x14ac:dyDescent="0.25">
      <c r="A1913" t="s">
        <v>178</v>
      </c>
      <c r="B1913" s="1" t="s">
        <v>719</v>
      </c>
      <c r="C1913">
        <v>2016</v>
      </c>
      <c r="D1913" s="15">
        <f>DATE(cars[[#This Row],[year_1]],1,1)</f>
        <v>42370</v>
      </c>
      <c r="E1913" t="s">
        <v>29</v>
      </c>
      <c r="F1913" s="4">
        <v>185</v>
      </c>
      <c r="G1913">
        <v>4</v>
      </c>
      <c r="H1913" t="s">
        <v>33</v>
      </c>
      <c r="I1913" t="s">
        <v>30</v>
      </c>
      <c r="J1913">
        <v>4</v>
      </c>
      <c r="K1913" t="s">
        <v>49</v>
      </c>
      <c r="L1913" t="s">
        <v>31</v>
      </c>
      <c r="M1913" t="s">
        <v>32</v>
      </c>
      <c r="N1913">
        <v>35</v>
      </c>
      <c r="O1913">
        <v>24</v>
      </c>
      <c r="P1913">
        <v>1720</v>
      </c>
      <c r="Q1913">
        <v>22140</v>
      </c>
    </row>
    <row r="1914" spans="1:17" x14ac:dyDescent="0.25">
      <c r="A1914" t="s">
        <v>146</v>
      </c>
      <c r="B1914" s="1" t="s">
        <v>152</v>
      </c>
      <c r="C1914">
        <v>2015</v>
      </c>
      <c r="D1914" s="15">
        <f>DATE(cars[[#This Row],[year_1]],1,1)</f>
        <v>42005</v>
      </c>
      <c r="E1914" t="s">
        <v>29</v>
      </c>
      <c r="F1914" s="4">
        <v>189</v>
      </c>
      <c r="G1914">
        <v>4</v>
      </c>
      <c r="H1914" t="s">
        <v>18</v>
      </c>
      <c r="I1914" t="s">
        <v>30</v>
      </c>
      <c r="J1914">
        <v>4</v>
      </c>
      <c r="K1914" t="s">
        <v>49</v>
      </c>
      <c r="L1914" t="s">
        <v>31</v>
      </c>
      <c r="M1914" t="s">
        <v>32</v>
      </c>
      <c r="N1914">
        <v>34</v>
      </c>
      <c r="O1914">
        <v>24</v>
      </c>
      <c r="P1914">
        <v>2202</v>
      </c>
      <c r="Q1914">
        <v>23865</v>
      </c>
    </row>
    <row r="1915" spans="1:17" x14ac:dyDescent="0.25">
      <c r="A1915" t="s">
        <v>186</v>
      </c>
      <c r="B1915" s="1" t="s">
        <v>653</v>
      </c>
      <c r="C1915">
        <v>2016</v>
      </c>
      <c r="D1915" s="15">
        <f>DATE(cars[[#This Row],[year_1]],1,1)</f>
        <v>42370</v>
      </c>
      <c r="E1915" t="s">
        <v>29</v>
      </c>
      <c r="F1915" s="4">
        <v>197</v>
      </c>
      <c r="G1915">
        <v>4</v>
      </c>
      <c r="H1915" t="s">
        <v>33</v>
      </c>
      <c r="I1915" t="s">
        <v>30</v>
      </c>
      <c r="J1915">
        <v>4</v>
      </c>
      <c r="K1915" t="s">
        <v>49</v>
      </c>
      <c r="L1915" t="s">
        <v>31</v>
      </c>
      <c r="M1915" t="s">
        <v>32</v>
      </c>
      <c r="N1915">
        <v>34</v>
      </c>
      <c r="O1915">
        <v>24</v>
      </c>
      <c r="P1915">
        <v>1385</v>
      </c>
      <c r="Q1915">
        <v>23835</v>
      </c>
    </row>
    <row r="1916" spans="1:17" x14ac:dyDescent="0.25">
      <c r="A1916" t="s">
        <v>186</v>
      </c>
      <c r="B1916" s="1" t="s">
        <v>653</v>
      </c>
      <c r="C1916">
        <v>2016</v>
      </c>
      <c r="D1916" s="15">
        <f>DATE(cars[[#This Row],[year_1]],1,1)</f>
        <v>42370</v>
      </c>
      <c r="E1916" t="s">
        <v>29</v>
      </c>
      <c r="F1916" s="4">
        <v>197</v>
      </c>
      <c r="G1916">
        <v>4</v>
      </c>
      <c r="H1916" t="s">
        <v>33</v>
      </c>
      <c r="I1916" t="s">
        <v>30</v>
      </c>
      <c r="J1916">
        <v>4</v>
      </c>
      <c r="K1916" t="s">
        <v>49</v>
      </c>
      <c r="L1916" t="s">
        <v>31</v>
      </c>
      <c r="M1916" t="s">
        <v>32</v>
      </c>
      <c r="N1916">
        <v>34</v>
      </c>
      <c r="O1916">
        <v>24</v>
      </c>
      <c r="P1916">
        <v>1385</v>
      </c>
      <c r="Q1916">
        <v>22565</v>
      </c>
    </row>
    <row r="1917" spans="1:17" x14ac:dyDescent="0.25">
      <c r="A1917" t="s">
        <v>186</v>
      </c>
      <c r="B1917" s="1" t="s">
        <v>653</v>
      </c>
      <c r="C1917">
        <v>2016</v>
      </c>
      <c r="D1917" s="15">
        <f>DATE(cars[[#This Row],[year_1]],1,1)</f>
        <v>42370</v>
      </c>
      <c r="E1917" t="s">
        <v>29</v>
      </c>
      <c r="F1917" s="4">
        <v>197</v>
      </c>
      <c r="G1917">
        <v>4</v>
      </c>
      <c r="H1917" t="s">
        <v>33</v>
      </c>
      <c r="I1917" t="s">
        <v>30</v>
      </c>
      <c r="J1917">
        <v>4</v>
      </c>
      <c r="K1917" t="s">
        <v>49</v>
      </c>
      <c r="L1917" t="s">
        <v>31</v>
      </c>
      <c r="M1917" t="s">
        <v>32</v>
      </c>
      <c r="N1917">
        <v>34</v>
      </c>
      <c r="O1917">
        <v>24</v>
      </c>
      <c r="P1917">
        <v>1385</v>
      </c>
      <c r="Q1917">
        <v>28420</v>
      </c>
    </row>
    <row r="1918" spans="1:17" x14ac:dyDescent="0.25">
      <c r="A1918" t="s">
        <v>40</v>
      </c>
      <c r="B1918" s="1" t="s">
        <v>520</v>
      </c>
      <c r="C1918">
        <v>2013</v>
      </c>
      <c r="D1918" s="15">
        <f>DATE(cars[[#This Row],[year_1]],1,1)</f>
        <v>41275</v>
      </c>
      <c r="E1918" t="s">
        <v>60</v>
      </c>
      <c r="F1918" s="4">
        <v>200</v>
      </c>
      <c r="G1918">
        <v>4</v>
      </c>
      <c r="H1918" t="s">
        <v>33</v>
      </c>
      <c r="I1918" t="s">
        <v>34</v>
      </c>
      <c r="J1918">
        <v>4</v>
      </c>
      <c r="K1918" t="s">
        <v>269</v>
      </c>
      <c r="L1918" t="s">
        <v>31</v>
      </c>
      <c r="M1918" t="s">
        <v>90</v>
      </c>
      <c r="N1918">
        <v>33</v>
      </c>
      <c r="O1918">
        <v>24</v>
      </c>
      <c r="P1918">
        <v>617</v>
      </c>
      <c r="Q1918">
        <v>38590</v>
      </c>
    </row>
    <row r="1919" spans="1:17" x14ac:dyDescent="0.25">
      <c r="A1919" t="s">
        <v>40</v>
      </c>
      <c r="B1919" s="1" t="s">
        <v>520</v>
      </c>
      <c r="C1919">
        <v>2014</v>
      </c>
      <c r="D1919" s="15">
        <f>DATE(cars[[#This Row],[year_1]],1,1)</f>
        <v>41640</v>
      </c>
      <c r="E1919" t="s">
        <v>60</v>
      </c>
      <c r="F1919" s="4">
        <v>200</v>
      </c>
      <c r="G1919">
        <v>4</v>
      </c>
      <c r="H1919" t="s">
        <v>33</v>
      </c>
      <c r="I1919" t="s">
        <v>34</v>
      </c>
      <c r="J1919">
        <v>4</v>
      </c>
      <c r="K1919" t="s">
        <v>269</v>
      </c>
      <c r="L1919" t="s">
        <v>31</v>
      </c>
      <c r="M1919" t="s">
        <v>90</v>
      </c>
      <c r="N1919">
        <v>33</v>
      </c>
      <c r="O1919">
        <v>24</v>
      </c>
      <c r="P1919">
        <v>617</v>
      </c>
      <c r="Q1919">
        <v>38980</v>
      </c>
    </row>
    <row r="1920" spans="1:17" x14ac:dyDescent="0.25">
      <c r="A1920" t="s">
        <v>40</v>
      </c>
      <c r="B1920" s="1" t="s">
        <v>520</v>
      </c>
      <c r="C1920">
        <v>2015</v>
      </c>
      <c r="D1920" s="15">
        <f>DATE(cars[[#This Row],[year_1]],1,1)</f>
        <v>42005</v>
      </c>
      <c r="E1920" t="s">
        <v>60</v>
      </c>
      <c r="F1920" s="4">
        <v>200</v>
      </c>
      <c r="G1920">
        <v>4</v>
      </c>
      <c r="H1920" t="s">
        <v>33</v>
      </c>
      <c r="I1920" t="s">
        <v>34</v>
      </c>
      <c r="J1920">
        <v>4</v>
      </c>
      <c r="K1920" t="s">
        <v>269</v>
      </c>
      <c r="L1920" t="s">
        <v>31</v>
      </c>
      <c r="M1920" t="s">
        <v>90</v>
      </c>
      <c r="N1920">
        <v>33</v>
      </c>
      <c r="O1920">
        <v>24</v>
      </c>
      <c r="P1920">
        <v>617</v>
      </c>
      <c r="Q1920">
        <v>39400</v>
      </c>
    </row>
    <row r="1921" spans="1:17" x14ac:dyDescent="0.25">
      <c r="A1921" t="s">
        <v>217</v>
      </c>
      <c r="B1921" s="1" t="s">
        <v>240</v>
      </c>
      <c r="C1921">
        <v>2017</v>
      </c>
      <c r="D1921" s="15">
        <f>DATE(cars[[#This Row],[year_1]],1,1)</f>
        <v>42736</v>
      </c>
      <c r="E1921" t="s">
        <v>17</v>
      </c>
      <c r="F1921" s="4">
        <v>200</v>
      </c>
      <c r="G1921">
        <v>4</v>
      </c>
      <c r="H1921" t="s">
        <v>33</v>
      </c>
      <c r="I1921" t="s">
        <v>19</v>
      </c>
      <c r="J1921">
        <v>2</v>
      </c>
      <c r="K1921" t="s">
        <v>39</v>
      </c>
      <c r="L1921" t="s">
        <v>21</v>
      </c>
      <c r="M1921" t="s">
        <v>22</v>
      </c>
      <c r="N1921">
        <v>33</v>
      </c>
      <c r="O1921">
        <v>24</v>
      </c>
      <c r="P1921">
        <v>640</v>
      </c>
      <c r="Q1921">
        <v>28745</v>
      </c>
    </row>
    <row r="1922" spans="1:17" x14ac:dyDescent="0.25">
      <c r="A1922" t="s">
        <v>88</v>
      </c>
      <c r="B1922" s="1">
        <v>86</v>
      </c>
      <c r="C1922">
        <v>2017</v>
      </c>
      <c r="D1922" s="15">
        <f>DATE(cars[[#This Row],[year_1]],1,1)</f>
        <v>42736</v>
      </c>
      <c r="E1922" t="s">
        <v>38</v>
      </c>
      <c r="F1922" s="4">
        <v>200</v>
      </c>
      <c r="G1922">
        <v>4</v>
      </c>
      <c r="H1922" t="s">
        <v>33</v>
      </c>
      <c r="I1922" t="s">
        <v>19</v>
      </c>
      <c r="J1922">
        <v>2</v>
      </c>
      <c r="K1922" t="s">
        <v>39</v>
      </c>
      <c r="L1922" t="s">
        <v>21</v>
      </c>
      <c r="M1922" t="s">
        <v>22</v>
      </c>
      <c r="N1922">
        <v>32</v>
      </c>
      <c r="O1922">
        <v>24</v>
      </c>
      <c r="P1922">
        <v>2031</v>
      </c>
      <c r="Q1922">
        <v>26975</v>
      </c>
    </row>
    <row r="1923" spans="1:17" x14ac:dyDescent="0.25">
      <c r="A1923" t="s">
        <v>220</v>
      </c>
      <c r="B1923" s="1" t="s">
        <v>519</v>
      </c>
      <c r="C1923">
        <v>2012</v>
      </c>
      <c r="D1923" s="15">
        <f>DATE(cars[[#This Row],[year_1]],1,1)</f>
        <v>40909</v>
      </c>
      <c r="E1923" t="s">
        <v>38</v>
      </c>
      <c r="F1923" s="4">
        <v>200</v>
      </c>
      <c r="G1923">
        <v>4</v>
      </c>
      <c r="H1923" t="s">
        <v>77</v>
      </c>
      <c r="I1923" t="s">
        <v>30</v>
      </c>
      <c r="J1923">
        <v>4</v>
      </c>
      <c r="K1923" t="s">
        <v>39</v>
      </c>
      <c r="L1923" t="s">
        <v>31</v>
      </c>
      <c r="M1923" t="s">
        <v>32</v>
      </c>
      <c r="N1923">
        <v>32</v>
      </c>
      <c r="O1923">
        <v>24</v>
      </c>
      <c r="P1923">
        <v>873</v>
      </c>
      <c r="Q1923">
        <v>26895</v>
      </c>
    </row>
    <row r="1924" spans="1:17" x14ac:dyDescent="0.25">
      <c r="A1924" t="s">
        <v>220</v>
      </c>
      <c r="B1924" s="1" t="s">
        <v>519</v>
      </c>
      <c r="C1924">
        <v>2012</v>
      </c>
      <c r="D1924" s="15">
        <f>DATE(cars[[#This Row],[year_1]],1,1)</f>
        <v>40909</v>
      </c>
      <c r="E1924" t="s">
        <v>38</v>
      </c>
      <c r="F1924" s="4">
        <v>200</v>
      </c>
      <c r="G1924">
        <v>4</v>
      </c>
      <c r="H1924" t="s">
        <v>77</v>
      </c>
      <c r="I1924" t="s">
        <v>30</v>
      </c>
      <c r="J1924">
        <v>4</v>
      </c>
      <c r="K1924" t="s">
        <v>39</v>
      </c>
      <c r="L1924" t="s">
        <v>31</v>
      </c>
      <c r="M1924" t="s">
        <v>32</v>
      </c>
      <c r="N1924">
        <v>32</v>
      </c>
      <c r="O1924">
        <v>24</v>
      </c>
      <c r="P1924">
        <v>873</v>
      </c>
      <c r="Q1924">
        <v>24845</v>
      </c>
    </row>
    <row r="1925" spans="1:17" x14ac:dyDescent="0.25">
      <c r="A1925" t="s">
        <v>220</v>
      </c>
      <c r="B1925" s="1" t="s">
        <v>519</v>
      </c>
      <c r="C1925">
        <v>2012</v>
      </c>
      <c r="D1925" s="15">
        <f>DATE(cars[[#This Row],[year_1]],1,1)</f>
        <v>40909</v>
      </c>
      <c r="E1925" t="s">
        <v>38</v>
      </c>
      <c r="F1925" s="4">
        <v>200</v>
      </c>
      <c r="G1925">
        <v>4</v>
      </c>
      <c r="H1925" t="s">
        <v>77</v>
      </c>
      <c r="I1925" t="s">
        <v>30</v>
      </c>
      <c r="J1925">
        <v>4</v>
      </c>
      <c r="K1925" t="s">
        <v>39</v>
      </c>
      <c r="L1925" t="s">
        <v>31</v>
      </c>
      <c r="M1925" t="s">
        <v>32</v>
      </c>
      <c r="N1925">
        <v>32</v>
      </c>
      <c r="O1925">
        <v>24</v>
      </c>
      <c r="P1925">
        <v>873</v>
      </c>
      <c r="Q1925">
        <v>27795</v>
      </c>
    </row>
    <row r="1926" spans="1:17" x14ac:dyDescent="0.25">
      <c r="A1926" t="s">
        <v>220</v>
      </c>
      <c r="B1926" s="1" t="s">
        <v>545</v>
      </c>
      <c r="C1926">
        <v>2012</v>
      </c>
      <c r="D1926" s="15">
        <f>DATE(cars[[#This Row],[year_1]],1,1)</f>
        <v>40909</v>
      </c>
      <c r="E1926" t="s">
        <v>38</v>
      </c>
      <c r="F1926" s="4">
        <v>200</v>
      </c>
      <c r="G1926">
        <v>4</v>
      </c>
      <c r="H1926" t="s">
        <v>77</v>
      </c>
      <c r="I1926" t="s">
        <v>30</v>
      </c>
      <c r="J1926">
        <v>4</v>
      </c>
      <c r="K1926" t="s">
        <v>66</v>
      </c>
      <c r="L1926" t="s">
        <v>21</v>
      </c>
      <c r="M1926" t="s">
        <v>54</v>
      </c>
      <c r="N1926">
        <v>33</v>
      </c>
      <c r="O1926">
        <v>24</v>
      </c>
      <c r="P1926">
        <v>873</v>
      </c>
      <c r="Q1926">
        <v>31695</v>
      </c>
    </row>
    <row r="1927" spans="1:17" x14ac:dyDescent="0.25">
      <c r="A1927" t="s">
        <v>220</v>
      </c>
      <c r="B1927" s="1" t="s">
        <v>545</v>
      </c>
      <c r="C1927">
        <v>2012</v>
      </c>
      <c r="D1927" s="15">
        <f>DATE(cars[[#This Row],[year_1]],1,1)</f>
        <v>40909</v>
      </c>
      <c r="E1927" t="s">
        <v>38</v>
      </c>
      <c r="F1927" s="4">
        <v>200</v>
      </c>
      <c r="G1927">
        <v>4</v>
      </c>
      <c r="H1927" t="s">
        <v>77</v>
      </c>
      <c r="I1927" t="s">
        <v>30</v>
      </c>
      <c r="J1927">
        <v>4</v>
      </c>
      <c r="K1927" t="s">
        <v>66</v>
      </c>
      <c r="L1927" t="s">
        <v>21</v>
      </c>
      <c r="M1927" t="s">
        <v>54</v>
      </c>
      <c r="N1927">
        <v>33</v>
      </c>
      <c r="O1927">
        <v>24</v>
      </c>
      <c r="P1927">
        <v>873</v>
      </c>
      <c r="Q1927">
        <v>29545</v>
      </c>
    </row>
    <row r="1928" spans="1:17" x14ac:dyDescent="0.25">
      <c r="A1928" t="s">
        <v>220</v>
      </c>
      <c r="B1928" s="1" t="s">
        <v>545</v>
      </c>
      <c r="C1928">
        <v>2012</v>
      </c>
      <c r="D1928" s="15">
        <f>DATE(cars[[#This Row],[year_1]],1,1)</f>
        <v>40909</v>
      </c>
      <c r="E1928" t="s">
        <v>38</v>
      </c>
      <c r="F1928" s="4">
        <v>200</v>
      </c>
      <c r="G1928">
        <v>4</v>
      </c>
      <c r="H1928" t="s">
        <v>77</v>
      </c>
      <c r="I1928" t="s">
        <v>30</v>
      </c>
      <c r="J1928">
        <v>4</v>
      </c>
      <c r="K1928" t="s">
        <v>66</v>
      </c>
      <c r="L1928" t="s">
        <v>21</v>
      </c>
      <c r="M1928" t="s">
        <v>54</v>
      </c>
      <c r="N1928">
        <v>33</v>
      </c>
      <c r="O1928">
        <v>24</v>
      </c>
      <c r="P1928">
        <v>873</v>
      </c>
      <c r="Q1928">
        <v>25695</v>
      </c>
    </row>
    <row r="1929" spans="1:17" x14ac:dyDescent="0.25">
      <c r="A1929" t="s">
        <v>220</v>
      </c>
      <c r="B1929" s="1" t="s">
        <v>545</v>
      </c>
      <c r="C1929">
        <v>2012</v>
      </c>
      <c r="D1929" s="15">
        <f>DATE(cars[[#This Row],[year_1]],1,1)</f>
        <v>40909</v>
      </c>
      <c r="E1929" t="s">
        <v>38</v>
      </c>
      <c r="F1929" s="4">
        <v>200</v>
      </c>
      <c r="G1929">
        <v>4</v>
      </c>
      <c r="H1929" t="s">
        <v>77</v>
      </c>
      <c r="I1929" t="s">
        <v>30</v>
      </c>
      <c r="J1929">
        <v>4</v>
      </c>
      <c r="K1929" t="s">
        <v>66</v>
      </c>
      <c r="L1929" t="s">
        <v>21</v>
      </c>
      <c r="M1929" t="s">
        <v>54</v>
      </c>
      <c r="N1929">
        <v>33</v>
      </c>
      <c r="O1929">
        <v>24</v>
      </c>
      <c r="P1929">
        <v>873</v>
      </c>
      <c r="Q1929">
        <v>27975</v>
      </c>
    </row>
    <row r="1930" spans="1:17" x14ac:dyDescent="0.25">
      <c r="A1930" t="s">
        <v>220</v>
      </c>
      <c r="B1930" s="1" t="s">
        <v>545</v>
      </c>
      <c r="C1930">
        <v>2013</v>
      </c>
      <c r="D1930" s="15">
        <f>DATE(cars[[#This Row],[year_1]],1,1)</f>
        <v>41275</v>
      </c>
      <c r="E1930" t="s">
        <v>38</v>
      </c>
      <c r="F1930" s="4">
        <v>200</v>
      </c>
      <c r="G1930">
        <v>4</v>
      </c>
      <c r="H1930" t="s">
        <v>77</v>
      </c>
      <c r="I1930" t="s">
        <v>30</v>
      </c>
      <c r="J1930">
        <v>4</v>
      </c>
      <c r="K1930" t="s">
        <v>66</v>
      </c>
      <c r="L1930" t="s">
        <v>21</v>
      </c>
      <c r="M1930" t="s">
        <v>54</v>
      </c>
      <c r="N1930">
        <v>33</v>
      </c>
      <c r="O1930">
        <v>24</v>
      </c>
      <c r="P1930">
        <v>873</v>
      </c>
      <c r="Q1930">
        <v>29895</v>
      </c>
    </row>
    <row r="1931" spans="1:17" x14ac:dyDescent="0.25">
      <c r="A1931" t="s">
        <v>220</v>
      </c>
      <c r="B1931" s="1" t="s">
        <v>545</v>
      </c>
      <c r="C1931">
        <v>2013</v>
      </c>
      <c r="D1931" s="15">
        <f>DATE(cars[[#This Row],[year_1]],1,1)</f>
        <v>41275</v>
      </c>
      <c r="E1931" t="s">
        <v>38</v>
      </c>
      <c r="F1931" s="4">
        <v>200</v>
      </c>
      <c r="G1931">
        <v>4</v>
      </c>
      <c r="H1931" t="s">
        <v>77</v>
      </c>
      <c r="I1931" t="s">
        <v>30</v>
      </c>
      <c r="J1931">
        <v>4</v>
      </c>
      <c r="K1931" t="s">
        <v>66</v>
      </c>
      <c r="L1931" t="s">
        <v>21</v>
      </c>
      <c r="M1931" t="s">
        <v>54</v>
      </c>
      <c r="N1931">
        <v>33</v>
      </c>
      <c r="O1931">
        <v>24</v>
      </c>
      <c r="P1931">
        <v>873</v>
      </c>
      <c r="Q1931">
        <v>30795</v>
      </c>
    </row>
    <row r="1932" spans="1:17" x14ac:dyDescent="0.25">
      <c r="A1932" t="s">
        <v>220</v>
      </c>
      <c r="B1932" s="1" t="s">
        <v>545</v>
      </c>
      <c r="C1932">
        <v>2013</v>
      </c>
      <c r="D1932" s="15">
        <f>DATE(cars[[#This Row],[year_1]],1,1)</f>
        <v>41275</v>
      </c>
      <c r="E1932" t="s">
        <v>38</v>
      </c>
      <c r="F1932" s="4">
        <v>200</v>
      </c>
      <c r="G1932">
        <v>4</v>
      </c>
      <c r="H1932" t="s">
        <v>77</v>
      </c>
      <c r="I1932" t="s">
        <v>30</v>
      </c>
      <c r="J1932">
        <v>4</v>
      </c>
      <c r="K1932" t="s">
        <v>66</v>
      </c>
      <c r="L1932" t="s">
        <v>21</v>
      </c>
      <c r="M1932" t="s">
        <v>54</v>
      </c>
      <c r="N1932">
        <v>33</v>
      </c>
      <c r="O1932">
        <v>24</v>
      </c>
      <c r="P1932">
        <v>873</v>
      </c>
      <c r="Q1932">
        <v>25895</v>
      </c>
    </row>
    <row r="1933" spans="1:17" x14ac:dyDescent="0.25">
      <c r="A1933" t="s">
        <v>220</v>
      </c>
      <c r="B1933" s="1" t="s">
        <v>545</v>
      </c>
      <c r="C1933">
        <v>2013</v>
      </c>
      <c r="D1933" s="15">
        <f>DATE(cars[[#This Row],[year_1]],1,1)</f>
        <v>41275</v>
      </c>
      <c r="E1933" t="s">
        <v>38</v>
      </c>
      <c r="F1933" s="4">
        <v>200</v>
      </c>
      <c r="G1933">
        <v>4</v>
      </c>
      <c r="H1933" t="s">
        <v>77</v>
      </c>
      <c r="I1933" t="s">
        <v>30</v>
      </c>
      <c r="J1933">
        <v>4</v>
      </c>
      <c r="K1933" t="s">
        <v>66</v>
      </c>
      <c r="L1933" t="s">
        <v>21</v>
      </c>
      <c r="M1933" t="s">
        <v>54</v>
      </c>
      <c r="N1933">
        <v>33</v>
      </c>
      <c r="O1933">
        <v>24</v>
      </c>
      <c r="P1933">
        <v>873</v>
      </c>
      <c r="Q1933">
        <v>28395</v>
      </c>
    </row>
    <row r="1934" spans="1:17" x14ac:dyDescent="0.25">
      <c r="A1934" t="s">
        <v>220</v>
      </c>
      <c r="B1934" s="1" t="s">
        <v>545</v>
      </c>
      <c r="C1934">
        <v>2013</v>
      </c>
      <c r="D1934" s="15">
        <f>DATE(cars[[#This Row],[year_1]],1,1)</f>
        <v>41275</v>
      </c>
      <c r="E1934" t="s">
        <v>38</v>
      </c>
      <c r="F1934" s="4">
        <v>200</v>
      </c>
      <c r="G1934">
        <v>4</v>
      </c>
      <c r="H1934" t="s">
        <v>77</v>
      </c>
      <c r="I1934" t="s">
        <v>30</v>
      </c>
      <c r="J1934">
        <v>4</v>
      </c>
      <c r="K1934" t="s">
        <v>66</v>
      </c>
      <c r="L1934" t="s">
        <v>21</v>
      </c>
      <c r="M1934" t="s">
        <v>54</v>
      </c>
      <c r="N1934">
        <v>33</v>
      </c>
      <c r="O1934">
        <v>24</v>
      </c>
      <c r="P1934">
        <v>873</v>
      </c>
      <c r="Q1934">
        <v>26195</v>
      </c>
    </row>
    <row r="1935" spans="1:17" x14ac:dyDescent="0.25">
      <c r="A1935" t="s">
        <v>220</v>
      </c>
      <c r="B1935" s="1" t="s">
        <v>545</v>
      </c>
      <c r="C1935">
        <v>2013</v>
      </c>
      <c r="D1935" s="15">
        <f>DATE(cars[[#This Row],[year_1]],1,1)</f>
        <v>41275</v>
      </c>
      <c r="E1935" t="s">
        <v>38</v>
      </c>
      <c r="F1935" s="4">
        <v>200</v>
      </c>
      <c r="G1935">
        <v>4</v>
      </c>
      <c r="H1935" t="s">
        <v>77</v>
      </c>
      <c r="I1935" t="s">
        <v>30</v>
      </c>
      <c r="J1935">
        <v>4</v>
      </c>
      <c r="K1935" t="s">
        <v>66</v>
      </c>
      <c r="L1935" t="s">
        <v>21</v>
      </c>
      <c r="M1935" t="s">
        <v>54</v>
      </c>
      <c r="N1935">
        <v>33</v>
      </c>
      <c r="O1935">
        <v>24</v>
      </c>
      <c r="P1935">
        <v>873</v>
      </c>
      <c r="Q1935">
        <v>32095</v>
      </c>
    </row>
    <row r="1936" spans="1:17" x14ac:dyDescent="0.25">
      <c r="A1936" t="s">
        <v>220</v>
      </c>
      <c r="B1936" s="1" t="s">
        <v>545</v>
      </c>
      <c r="C1936">
        <v>2014</v>
      </c>
      <c r="D1936" s="15">
        <f>DATE(cars[[#This Row],[year_1]],1,1)</f>
        <v>41640</v>
      </c>
      <c r="E1936" t="s">
        <v>38</v>
      </c>
      <c r="F1936" s="4">
        <v>200</v>
      </c>
      <c r="G1936">
        <v>4</v>
      </c>
      <c r="H1936" t="s">
        <v>77</v>
      </c>
      <c r="I1936" t="s">
        <v>30</v>
      </c>
      <c r="J1936">
        <v>4</v>
      </c>
      <c r="K1936" t="s">
        <v>66</v>
      </c>
      <c r="L1936" t="s">
        <v>21</v>
      </c>
      <c r="M1936" t="s">
        <v>54</v>
      </c>
      <c r="N1936">
        <v>33</v>
      </c>
      <c r="O1936">
        <v>24</v>
      </c>
      <c r="P1936">
        <v>873</v>
      </c>
      <c r="Q1936">
        <v>26195</v>
      </c>
    </row>
    <row r="1937" spans="1:17" x14ac:dyDescent="0.25">
      <c r="A1937" t="s">
        <v>220</v>
      </c>
      <c r="B1937" s="1" t="s">
        <v>545</v>
      </c>
      <c r="C1937">
        <v>2014</v>
      </c>
      <c r="D1937" s="15">
        <f>DATE(cars[[#This Row],[year_1]],1,1)</f>
        <v>41640</v>
      </c>
      <c r="E1937" t="s">
        <v>38</v>
      </c>
      <c r="F1937" s="4">
        <v>200</v>
      </c>
      <c r="G1937">
        <v>4</v>
      </c>
      <c r="H1937" t="s">
        <v>77</v>
      </c>
      <c r="I1937" t="s">
        <v>30</v>
      </c>
      <c r="J1937">
        <v>4</v>
      </c>
      <c r="K1937" t="s">
        <v>66</v>
      </c>
      <c r="L1937" t="s">
        <v>21</v>
      </c>
      <c r="M1937" t="s">
        <v>54</v>
      </c>
      <c r="N1937">
        <v>33</v>
      </c>
      <c r="O1937">
        <v>24</v>
      </c>
      <c r="P1937">
        <v>873</v>
      </c>
      <c r="Q1937">
        <v>30795</v>
      </c>
    </row>
    <row r="1938" spans="1:17" x14ac:dyDescent="0.25">
      <c r="A1938" t="s">
        <v>220</v>
      </c>
      <c r="B1938" s="1" t="s">
        <v>586</v>
      </c>
      <c r="C1938">
        <v>2013</v>
      </c>
      <c r="D1938" s="15">
        <f>DATE(cars[[#This Row],[year_1]],1,1)</f>
        <v>41275</v>
      </c>
      <c r="E1938" t="s">
        <v>38</v>
      </c>
      <c r="F1938" s="4">
        <v>200</v>
      </c>
      <c r="G1938">
        <v>4</v>
      </c>
      <c r="H1938" t="s">
        <v>77</v>
      </c>
      <c r="I1938" t="s">
        <v>30</v>
      </c>
      <c r="J1938">
        <v>4</v>
      </c>
      <c r="K1938" t="s">
        <v>39</v>
      </c>
      <c r="L1938" t="s">
        <v>31</v>
      </c>
      <c r="M1938" t="s">
        <v>32</v>
      </c>
      <c r="N1938">
        <v>32</v>
      </c>
      <c r="O1938">
        <v>24</v>
      </c>
      <c r="P1938">
        <v>873</v>
      </c>
      <c r="Q1938">
        <v>27295</v>
      </c>
    </row>
    <row r="1939" spans="1:17" x14ac:dyDescent="0.25">
      <c r="A1939" t="s">
        <v>220</v>
      </c>
      <c r="B1939" s="1" t="s">
        <v>586</v>
      </c>
      <c r="C1939">
        <v>2013</v>
      </c>
      <c r="D1939" s="15">
        <f>DATE(cars[[#This Row],[year_1]],1,1)</f>
        <v>41275</v>
      </c>
      <c r="E1939" t="s">
        <v>38</v>
      </c>
      <c r="F1939" s="4">
        <v>200</v>
      </c>
      <c r="G1939">
        <v>4</v>
      </c>
      <c r="H1939" t="s">
        <v>77</v>
      </c>
      <c r="I1939" t="s">
        <v>30</v>
      </c>
      <c r="J1939">
        <v>4</v>
      </c>
      <c r="K1939" t="s">
        <v>39</v>
      </c>
      <c r="L1939" t="s">
        <v>31</v>
      </c>
      <c r="M1939" t="s">
        <v>32</v>
      </c>
      <c r="N1939">
        <v>32</v>
      </c>
      <c r="O1939">
        <v>24</v>
      </c>
      <c r="P1939">
        <v>873</v>
      </c>
      <c r="Q1939">
        <v>29300</v>
      </c>
    </row>
    <row r="1940" spans="1:17" x14ac:dyDescent="0.25">
      <c r="A1940" t="s">
        <v>220</v>
      </c>
      <c r="B1940" s="1" t="s">
        <v>586</v>
      </c>
      <c r="C1940">
        <v>2013</v>
      </c>
      <c r="D1940" s="15">
        <f>DATE(cars[[#This Row],[year_1]],1,1)</f>
        <v>41275</v>
      </c>
      <c r="E1940" t="s">
        <v>38</v>
      </c>
      <c r="F1940" s="4">
        <v>200</v>
      </c>
      <c r="G1940">
        <v>4</v>
      </c>
      <c r="H1940" t="s">
        <v>77</v>
      </c>
      <c r="I1940" t="s">
        <v>30</v>
      </c>
      <c r="J1940">
        <v>4</v>
      </c>
      <c r="K1940" t="s">
        <v>39</v>
      </c>
      <c r="L1940" t="s">
        <v>31</v>
      </c>
      <c r="M1940" t="s">
        <v>32</v>
      </c>
      <c r="N1940">
        <v>32</v>
      </c>
      <c r="O1940">
        <v>24</v>
      </c>
      <c r="P1940">
        <v>873</v>
      </c>
      <c r="Q1940">
        <v>25045</v>
      </c>
    </row>
    <row r="1941" spans="1:17" x14ac:dyDescent="0.25">
      <c r="A1941" t="s">
        <v>220</v>
      </c>
      <c r="B1941" s="1" t="s">
        <v>545</v>
      </c>
      <c r="C1941">
        <v>2012</v>
      </c>
      <c r="D1941" s="15">
        <f>DATE(cars[[#This Row],[year_1]],1,1)</f>
        <v>40909</v>
      </c>
      <c r="E1941" t="s">
        <v>38</v>
      </c>
      <c r="F1941" s="4">
        <v>200</v>
      </c>
      <c r="G1941">
        <v>4</v>
      </c>
      <c r="H1941" t="s">
        <v>77</v>
      </c>
      <c r="I1941" t="s">
        <v>30</v>
      </c>
      <c r="J1941">
        <v>2</v>
      </c>
      <c r="K1941" t="s">
        <v>66</v>
      </c>
      <c r="L1941" t="s">
        <v>21</v>
      </c>
      <c r="M1941" t="s">
        <v>67</v>
      </c>
      <c r="N1941">
        <v>33</v>
      </c>
      <c r="O1941">
        <v>24</v>
      </c>
      <c r="P1941">
        <v>873</v>
      </c>
      <c r="Q1941">
        <v>25095</v>
      </c>
    </row>
    <row r="1942" spans="1:17" x14ac:dyDescent="0.25">
      <c r="A1942" t="s">
        <v>220</v>
      </c>
      <c r="B1942" s="1" t="s">
        <v>545</v>
      </c>
      <c r="C1942">
        <v>2012</v>
      </c>
      <c r="D1942" s="15">
        <f>DATE(cars[[#This Row],[year_1]],1,1)</f>
        <v>40909</v>
      </c>
      <c r="E1942" t="s">
        <v>38</v>
      </c>
      <c r="F1942" s="4">
        <v>200</v>
      </c>
      <c r="G1942">
        <v>4</v>
      </c>
      <c r="H1942" t="s">
        <v>77</v>
      </c>
      <c r="I1942" t="s">
        <v>30</v>
      </c>
      <c r="J1942">
        <v>2</v>
      </c>
      <c r="K1942" t="s">
        <v>66</v>
      </c>
      <c r="L1942" t="s">
        <v>21</v>
      </c>
      <c r="M1942" t="s">
        <v>67</v>
      </c>
      <c r="N1942">
        <v>33</v>
      </c>
      <c r="O1942">
        <v>24</v>
      </c>
      <c r="P1942">
        <v>873</v>
      </c>
      <c r="Q1942">
        <v>27375</v>
      </c>
    </row>
    <row r="1943" spans="1:17" x14ac:dyDescent="0.25">
      <c r="A1943" t="s">
        <v>220</v>
      </c>
      <c r="B1943" s="1" t="s">
        <v>545</v>
      </c>
      <c r="C1943">
        <v>2012</v>
      </c>
      <c r="D1943" s="15">
        <f>DATE(cars[[#This Row],[year_1]],1,1)</f>
        <v>40909</v>
      </c>
      <c r="E1943" t="s">
        <v>38</v>
      </c>
      <c r="F1943" s="4">
        <v>200</v>
      </c>
      <c r="G1943">
        <v>4</v>
      </c>
      <c r="H1943" t="s">
        <v>77</v>
      </c>
      <c r="I1943" t="s">
        <v>30</v>
      </c>
      <c r="J1943">
        <v>2</v>
      </c>
      <c r="K1943" t="s">
        <v>66</v>
      </c>
      <c r="L1943" t="s">
        <v>21</v>
      </c>
      <c r="M1943" t="s">
        <v>67</v>
      </c>
      <c r="N1943">
        <v>33</v>
      </c>
      <c r="O1943">
        <v>24</v>
      </c>
      <c r="P1943">
        <v>873</v>
      </c>
      <c r="Q1943">
        <v>31095</v>
      </c>
    </row>
    <row r="1944" spans="1:17" x14ac:dyDescent="0.25">
      <c r="A1944" t="s">
        <v>220</v>
      </c>
      <c r="B1944" s="1" t="s">
        <v>545</v>
      </c>
      <c r="C1944">
        <v>2012</v>
      </c>
      <c r="D1944" s="15">
        <f>DATE(cars[[#This Row],[year_1]],1,1)</f>
        <v>40909</v>
      </c>
      <c r="E1944" t="s">
        <v>38</v>
      </c>
      <c r="F1944" s="4">
        <v>200</v>
      </c>
      <c r="G1944">
        <v>4</v>
      </c>
      <c r="H1944" t="s">
        <v>77</v>
      </c>
      <c r="I1944" t="s">
        <v>30</v>
      </c>
      <c r="J1944">
        <v>2</v>
      </c>
      <c r="K1944" t="s">
        <v>66</v>
      </c>
      <c r="L1944" t="s">
        <v>21</v>
      </c>
      <c r="M1944" t="s">
        <v>67</v>
      </c>
      <c r="N1944">
        <v>33</v>
      </c>
      <c r="O1944">
        <v>24</v>
      </c>
      <c r="P1944">
        <v>873</v>
      </c>
      <c r="Q1944">
        <v>28945</v>
      </c>
    </row>
    <row r="1945" spans="1:17" x14ac:dyDescent="0.25">
      <c r="A1945" t="s">
        <v>220</v>
      </c>
      <c r="B1945" s="1" t="s">
        <v>545</v>
      </c>
      <c r="C1945">
        <v>2013</v>
      </c>
      <c r="D1945" s="15">
        <f>DATE(cars[[#This Row],[year_1]],1,1)</f>
        <v>41275</v>
      </c>
      <c r="E1945" t="s">
        <v>38</v>
      </c>
      <c r="F1945" s="4">
        <v>200</v>
      </c>
      <c r="G1945">
        <v>4</v>
      </c>
      <c r="H1945" t="s">
        <v>77</v>
      </c>
      <c r="I1945" t="s">
        <v>30</v>
      </c>
      <c r="J1945">
        <v>2</v>
      </c>
      <c r="K1945" t="s">
        <v>66</v>
      </c>
      <c r="L1945" t="s">
        <v>21</v>
      </c>
      <c r="M1945" t="s">
        <v>67</v>
      </c>
      <c r="N1945">
        <v>33</v>
      </c>
      <c r="O1945">
        <v>24</v>
      </c>
      <c r="P1945">
        <v>873</v>
      </c>
      <c r="Q1945">
        <v>25300</v>
      </c>
    </row>
    <row r="1946" spans="1:17" x14ac:dyDescent="0.25">
      <c r="A1946" t="s">
        <v>220</v>
      </c>
      <c r="B1946" s="1" t="s">
        <v>545</v>
      </c>
      <c r="C1946">
        <v>2013</v>
      </c>
      <c r="D1946" s="15">
        <f>DATE(cars[[#This Row],[year_1]],1,1)</f>
        <v>41275</v>
      </c>
      <c r="E1946" t="s">
        <v>38</v>
      </c>
      <c r="F1946" s="4">
        <v>200</v>
      </c>
      <c r="G1946">
        <v>4</v>
      </c>
      <c r="H1946" t="s">
        <v>77</v>
      </c>
      <c r="I1946" t="s">
        <v>30</v>
      </c>
      <c r="J1946">
        <v>2</v>
      </c>
      <c r="K1946" t="s">
        <v>66</v>
      </c>
      <c r="L1946" t="s">
        <v>21</v>
      </c>
      <c r="M1946" t="s">
        <v>67</v>
      </c>
      <c r="N1946">
        <v>33</v>
      </c>
      <c r="O1946">
        <v>24</v>
      </c>
      <c r="P1946">
        <v>873</v>
      </c>
      <c r="Q1946">
        <v>31495</v>
      </c>
    </row>
    <row r="1947" spans="1:17" x14ac:dyDescent="0.25">
      <c r="A1947" t="s">
        <v>220</v>
      </c>
      <c r="B1947" s="1" t="s">
        <v>545</v>
      </c>
      <c r="C1947">
        <v>2013</v>
      </c>
      <c r="D1947" s="15">
        <f>DATE(cars[[#This Row],[year_1]],1,1)</f>
        <v>41275</v>
      </c>
      <c r="E1947" t="s">
        <v>38</v>
      </c>
      <c r="F1947" s="4">
        <v>200</v>
      </c>
      <c r="G1947">
        <v>4</v>
      </c>
      <c r="H1947" t="s">
        <v>77</v>
      </c>
      <c r="I1947" t="s">
        <v>30</v>
      </c>
      <c r="J1947">
        <v>2</v>
      </c>
      <c r="K1947" t="s">
        <v>66</v>
      </c>
      <c r="L1947" t="s">
        <v>21</v>
      </c>
      <c r="M1947" t="s">
        <v>67</v>
      </c>
      <c r="N1947">
        <v>33</v>
      </c>
      <c r="O1947">
        <v>24</v>
      </c>
      <c r="P1947">
        <v>873</v>
      </c>
      <c r="Q1947">
        <v>27895</v>
      </c>
    </row>
    <row r="1948" spans="1:17" x14ac:dyDescent="0.25">
      <c r="A1948" t="s">
        <v>220</v>
      </c>
      <c r="B1948" s="1" t="s">
        <v>545</v>
      </c>
      <c r="C1948">
        <v>2013</v>
      </c>
      <c r="D1948" s="15">
        <f>DATE(cars[[#This Row],[year_1]],1,1)</f>
        <v>41275</v>
      </c>
      <c r="E1948" t="s">
        <v>38</v>
      </c>
      <c r="F1948" s="4">
        <v>200</v>
      </c>
      <c r="G1948">
        <v>4</v>
      </c>
      <c r="H1948" t="s">
        <v>77</v>
      </c>
      <c r="I1948" t="s">
        <v>30</v>
      </c>
      <c r="J1948">
        <v>2</v>
      </c>
      <c r="K1948" t="s">
        <v>66</v>
      </c>
      <c r="L1948" t="s">
        <v>21</v>
      </c>
      <c r="M1948" t="s">
        <v>67</v>
      </c>
      <c r="N1948">
        <v>33</v>
      </c>
      <c r="O1948">
        <v>24</v>
      </c>
      <c r="P1948">
        <v>873</v>
      </c>
      <c r="Q1948">
        <v>29295</v>
      </c>
    </row>
    <row r="1949" spans="1:17" x14ac:dyDescent="0.25">
      <c r="A1949" t="s">
        <v>142</v>
      </c>
      <c r="B1949" s="1" t="s">
        <v>991</v>
      </c>
      <c r="C1949">
        <v>2014</v>
      </c>
      <c r="D1949" s="15">
        <f>DATE(cars[[#This Row],[year_1]],1,1)</f>
        <v>41640</v>
      </c>
      <c r="E1949" t="s">
        <v>29</v>
      </c>
      <c r="F1949" s="4">
        <v>201</v>
      </c>
      <c r="G1949">
        <v>4</v>
      </c>
      <c r="H1949" t="s">
        <v>33</v>
      </c>
      <c r="I1949" t="s">
        <v>30</v>
      </c>
      <c r="J1949">
        <v>3</v>
      </c>
      <c r="K1949" t="s">
        <v>66</v>
      </c>
      <c r="L1949" t="s">
        <v>21</v>
      </c>
      <c r="M1949" t="s">
        <v>67</v>
      </c>
      <c r="N1949">
        <v>31</v>
      </c>
      <c r="O1949">
        <v>24</v>
      </c>
      <c r="P1949">
        <v>1439</v>
      </c>
      <c r="Q1949">
        <v>23300</v>
      </c>
    </row>
    <row r="1950" spans="1:17" x14ac:dyDescent="0.25">
      <c r="A1950" t="s">
        <v>142</v>
      </c>
      <c r="B1950" s="1" t="s">
        <v>991</v>
      </c>
      <c r="C1950">
        <v>2014</v>
      </c>
      <c r="D1950" s="15">
        <f>DATE(cars[[#This Row],[year_1]],1,1)</f>
        <v>41640</v>
      </c>
      <c r="E1950" t="s">
        <v>29</v>
      </c>
      <c r="F1950" s="4">
        <v>201</v>
      </c>
      <c r="G1950">
        <v>4</v>
      </c>
      <c r="H1950" t="s">
        <v>18</v>
      </c>
      <c r="I1950" t="s">
        <v>30</v>
      </c>
      <c r="J1950">
        <v>3</v>
      </c>
      <c r="K1950" t="s">
        <v>66</v>
      </c>
      <c r="L1950" t="s">
        <v>21</v>
      </c>
      <c r="M1950" t="s">
        <v>67</v>
      </c>
      <c r="N1950">
        <v>33</v>
      </c>
      <c r="O1950">
        <v>24</v>
      </c>
      <c r="P1950">
        <v>1439</v>
      </c>
      <c r="Q1950">
        <v>22300</v>
      </c>
    </row>
    <row r="1951" spans="1:17" x14ac:dyDescent="0.25">
      <c r="A1951" t="s">
        <v>142</v>
      </c>
      <c r="B1951" s="1" t="s">
        <v>991</v>
      </c>
      <c r="C1951">
        <v>2014</v>
      </c>
      <c r="D1951" s="15">
        <f>DATE(cars[[#This Row],[year_1]],1,1)</f>
        <v>41640</v>
      </c>
      <c r="E1951" t="s">
        <v>29</v>
      </c>
      <c r="F1951" s="4">
        <v>201</v>
      </c>
      <c r="G1951">
        <v>4</v>
      </c>
      <c r="H1951" t="s">
        <v>18</v>
      </c>
      <c r="I1951" t="s">
        <v>30</v>
      </c>
      <c r="J1951">
        <v>3</v>
      </c>
      <c r="K1951" t="s">
        <v>66</v>
      </c>
      <c r="L1951" t="s">
        <v>21</v>
      </c>
      <c r="M1951" t="s">
        <v>67</v>
      </c>
      <c r="N1951">
        <v>33</v>
      </c>
      <c r="O1951">
        <v>24</v>
      </c>
      <c r="P1951">
        <v>1439</v>
      </c>
      <c r="Q1951">
        <v>21300</v>
      </c>
    </row>
    <row r="1952" spans="1:17" x14ac:dyDescent="0.25">
      <c r="A1952" t="s">
        <v>142</v>
      </c>
      <c r="B1952" s="1" t="s">
        <v>991</v>
      </c>
      <c r="C1952">
        <v>2015</v>
      </c>
      <c r="D1952" s="15">
        <f>DATE(cars[[#This Row],[year_1]],1,1)</f>
        <v>42005</v>
      </c>
      <c r="E1952" t="s">
        <v>29</v>
      </c>
      <c r="F1952" s="4">
        <v>201</v>
      </c>
      <c r="G1952">
        <v>4</v>
      </c>
      <c r="H1952" t="s">
        <v>33</v>
      </c>
      <c r="I1952" t="s">
        <v>30</v>
      </c>
      <c r="J1952">
        <v>3</v>
      </c>
      <c r="K1952" t="s">
        <v>66</v>
      </c>
      <c r="L1952" t="s">
        <v>21</v>
      </c>
      <c r="M1952" t="s">
        <v>67</v>
      </c>
      <c r="N1952">
        <v>31</v>
      </c>
      <c r="O1952">
        <v>24</v>
      </c>
      <c r="P1952">
        <v>1439</v>
      </c>
      <c r="Q1952">
        <v>23600</v>
      </c>
    </row>
    <row r="1953" spans="1:17" x14ac:dyDescent="0.25">
      <c r="A1953" t="s">
        <v>142</v>
      </c>
      <c r="B1953" s="1" t="s">
        <v>991</v>
      </c>
      <c r="C1953">
        <v>2015</v>
      </c>
      <c r="D1953" s="15">
        <f>DATE(cars[[#This Row],[year_1]],1,1)</f>
        <v>42005</v>
      </c>
      <c r="E1953" t="s">
        <v>29</v>
      </c>
      <c r="F1953" s="4">
        <v>201</v>
      </c>
      <c r="G1953">
        <v>4</v>
      </c>
      <c r="H1953" t="s">
        <v>18</v>
      </c>
      <c r="I1953" t="s">
        <v>30</v>
      </c>
      <c r="J1953">
        <v>3</v>
      </c>
      <c r="K1953" t="s">
        <v>66</v>
      </c>
      <c r="L1953" t="s">
        <v>21</v>
      </c>
      <c r="M1953" t="s">
        <v>67</v>
      </c>
      <c r="N1953">
        <v>33</v>
      </c>
      <c r="O1953">
        <v>24</v>
      </c>
      <c r="P1953">
        <v>1439</v>
      </c>
      <c r="Q1953">
        <v>22600</v>
      </c>
    </row>
    <row r="1954" spans="1:17" x14ac:dyDescent="0.25">
      <c r="A1954" t="s">
        <v>142</v>
      </c>
      <c r="B1954" s="1" t="s">
        <v>991</v>
      </c>
      <c r="C1954">
        <v>2015</v>
      </c>
      <c r="D1954" s="15">
        <f>DATE(cars[[#This Row],[year_1]],1,1)</f>
        <v>42005</v>
      </c>
      <c r="E1954" t="s">
        <v>29</v>
      </c>
      <c r="F1954" s="4">
        <v>201</v>
      </c>
      <c r="G1954">
        <v>4</v>
      </c>
      <c r="H1954" t="s">
        <v>18</v>
      </c>
      <c r="I1954" t="s">
        <v>30</v>
      </c>
      <c r="J1954">
        <v>3</v>
      </c>
      <c r="K1954" t="s">
        <v>66</v>
      </c>
      <c r="L1954" t="s">
        <v>21</v>
      </c>
      <c r="M1954" t="s">
        <v>67</v>
      </c>
      <c r="N1954">
        <v>33</v>
      </c>
      <c r="O1954">
        <v>24</v>
      </c>
      <c r="P1954">
        <v>1439</v>
      </c>
      <c r="Q1954">
        <v>21600</v>
      </c>
    </row>
    <row r="1955" spans="1:17" x14ac:dyDescent="0.25">
      <c r="A1955" t="s">
        <v>292</v>
      </c>
      <c r="B1955" s="1" t="s">
        <v>944</v>
      </c>
      <c r="C1955">
        <v>2015</v>
      </c>
      <c r="D1955" s="15">
        <f>DATE(cars[[#This Row],[year_1]],1,1)</f>
        <v>42005</v>
      </c>
      <c r="E1955" t="s">
        <v>38</v>
      </c>
      <c r="F1955" s="4">
        <v>206</v>
      </c>
      <c r="G1955">
        <v>4</v>
      </c>
      <c r="H1955" t="s">
        <v>77</v>
      </c>
      <c r="I1955" t="s">
        <v>30</v>
      </c>
      <c r="J1955">
        <v>4</v>
      </c>
      <c r="K1955" t="s">
        <v>27</v>
      </c>
      <c r="L1955" t="s">
        <v>31</v>
      </c>
      <c r="M1955" t="s">
        <v>32</v>
      </c>
      <c r="N1955">
        <v>35</v>
      </c>
      <c r="O1955">
        <v>24</v>
      </c>
      <c r="P1955">
        <v>204</v>
      </c>
      <c r="Q1955">
        <v>35500</v>
      </c>
    </row>
    <row r="1956" spans="1:17" x14ac:dyDescent="0.25">
      <c r="A1956" t="s">
        <v>292</v>
      </c>
      <c r="B1956" s="1" t="s">
        <v>944</v>
      </c>
      <c r="C1956">
        <v>2015</v>
      </c>
      <c r="D1956" s="15">
        <f>DATE(cars[[#This Row],[year_1]],1,1)</f>
        <v>42005</v>
      </c>
      <c r="E1956" t="s">
        <v>38</v>
      </c>
      <c r="F1956" s="4">
        <v>206</v>
      </c>
      <c r="G1956">
        <v>4</v>
      </c>
      <c r="H1956" t="s">
        <v>77</v>
      </c>
      <c r="I1956" t="s">
        <v>30</v>
      </c>
      <c r="J1956">
        <v>4</v>
      </c>
      <c r="K1956" t="s">
        <v>27</v>
      </c>
      <c r="L1956" t="s">
        <v>31</v>
      </c>
      <c r="M1956" t="s">
        <v>32</v>
      </c>
      <c r="N1956">
        <v>35</v>
      </c>
      <c r="O1956">
        <v>24</v>
      </c>
      <c r="P1956">
        <v>204</v>
      </c>
      <c r="Q1956">
        <v>31445</v>
      </c>
    </row>
    <row r="1957" spans="1:17" x14ac:dyDescent="0.25">
      <c r="A1957" t="s">
        <v>292</v>
      </c>
      <c r="B1957" s="1" t="s">
        <v>944</v>
      </c>
      <c r="C1957">
        <v>2016</v>
      </c>
      <c r="D1957" s="15">
        <f>DATE(cars[[#This Row],[year_1]],1,1)</f>
        <v>42370</v>
      </c>
      <c r="E1957" t="s">
        <v>38</v>
      </c>
      <c r="F1957" s="4">
        <v>206</v>
      </c>
      <c r="G1957">
        <v>4</v>
      </c>
      <c r="H1957" t="s">
        <v>77</v>
      </c>
      <c r="I1957" t="s">
        <v>30</v>
      </c>
      <c r="J1957">
        <v>4</v>
      </c>
      <c r="K1957" t="s">
        <v>27</v>
      </c>
      <c r="L1957" t="s">
        <v>31</v>
      </c>
      <c r="M1957" t="s">
        <v>32</v>
      </c>
      <c r="N1957">
        <v>35</v>
      </c>
      <c r="O1957">
        <v>24</v>
      </c>
      <c r="P1957">
        <v>204</v>
      </c>
      <c r="Q1957">
        <v>35750</v>
      </c>
    </row>
    <row r="1958" spans="1:17" x14ac:dyDescent="0.25">
      <c r="A1958" t="s">
        <v>292</v>
      </c>
      <c r="B1958" s="1" t="s">
        <v>944</v>
      </c>
      <c r="C1958">
        <v>2016</v>
      </c>
      <c r="D1958" s="15">
        <f>DATE(cars[[#This Row],[year_1]],1,1)</f>
        <v>42370</v>
      </c>
      <c r="E1958" t="s">
        <v>38</v>
      </c>
      <c r="F1958" s="4">
        <v>206</v>
      </c>
      <c r="G1958">
        <v>4</v>
      </c>
      <c r="H1958" t="s">
        <v>77</v>
      </c>
      <c r="I1958" t="s">
        <v>30</v>
      </c>
      <c r="J1958">
        <v>4</v>
      </c>
      <c r="K1958" t="s">
        <v>27</v>
      </c>
      <c r="L1958" t="s">
        <v>31</v>
      </c>
      <c r="M1958" t="s">
        <v>32</v>
      </c>
      <c r="N1958">
        <v>35</v>
      </c>
      <c r="O1958">
        <v>24</v>
      </c>
      <c r="P1958">
        <v>204</v>
      </c>
      <c r="Q1958">
        <v>31695</v>
      </c>
    </row>
    <row r="1959" spans="1:17" x14ac:dyDescent="0.25">
      <c r="A1959" t="s">
        <v>292</v>
      </c>
      <c r="B1959" s="1" t="s">
        <v>944</v>
      </c>
      <c r="C1959">
        <v>2017</v>
      </c>
      <c r="D1959" s="15">
        <f>DATE(cars[[#This Row],[year_1]],1,1)</f>
        <v>42736</v>
      </c>
      <c r="E1959" t="s">
        <v>38</v>
      </c>
      <c r="F1959" s="4">
        <v>206</v>
      </c>
      <c r="G1959">
        <v>4</v>
      </c>
      <c r="H1959" t="s">
        <v>77</v>
      </c>
      <c r="I1959" t="s">
        <v>30</v>
      </c>
      <c r="J1959">
        <v>4</v>
      </c>
      <c r="K1959" t="s">
        <v>27</v>
      </c>
      <c r="L1959" t="s">
        <v>31</v>
      </c>
      <c r="M1959" t="s">
        <v>32</v>
      </c>
      <c r="N1959">
        <v>35</v>
      </c>
      <c r="O1959">
        <v>24</v>
      </c>
      <c r="P1959">
        <v>204</v>
      </c>
      <c r="Q1959">
        <v>35950</v>
      </c>
    </row>
    <row r="1960" spans="1:17" x14ac:dyDescent="0.25">
      <c r="A1960" t="s">
        <v>292</v>
      </c>
      <c r="B1960" s="1" t="s">
        <v>944</v>
      </c>
      <c r="C1960">
        <v>2017</v>
      </c>
      <c r="D1960" s="15">
        <f>DATE(cars[[#This Row],[year_1]],1,1)</f>
        <v>42736</v>
      </c>
      <c r="E1960" t="s">
        <v>38</v>
      </c>
      <c r="F1960" s="4">
        <v>206</v>
      </c>
      <c r="G1960">
        <v>4</v>
      </c>
      <c r="H1960" t="s">
        <v>77</v>
      </c>
      <c r="I1960" t="s">
        <v>30</v>
      </c>
      <c r="J1960">
        <v>4</v>
      </c>
      <c r="K1960" t="s">
        <v>27</v>
      </c>
      <c r="L1960" t="s">
        <v>31</v>
      </c>
      <c r="M1960" t="s">
        <v>32</v>
      </c>
      <c r="N1960">
        <v>35</v>
      </c>
      <c r="O1960">
        <v>24</v>
      </c>
      <c r="P1960">
        <v>204</v>
      </c>
      <c r="Q1960">
        <v>31900</v>
      </c>
    </row>
    <row r="1961" spans="1:17" x14ac:dyDescent="0.25">
      <c r="A1961" t="s">
        <v>40</v>
      </c>
      <c r="B1961" s="1" t="s">
        <v>291</v>
      </c>
      <c r="C1961">
        <v>2015</v>
      </c>
      <c r="D1961" s="15">
        <f>DATE(cars[[#This Row],[year_1]],1,1)</f>
        <v>42005</v>
      </c>
      <c r="E1961" t="s">
        <v>17</v>
      </c>
      <c r="F1961" s="4">
        <v>208</v>
      </c>
      <c r="G1961">
        <v>4</v>
      </c>
      <c r="H1961" t="s">
        <v>77</v>
      </c>
      <c r="I1961" t="s">
        <v>34</v>
      </c>
      <c r="J1961">
        <v>4</v>
      </c>
      <c r="K1961" t="s">
        <v>27</v>
      </c>
      <c r="L1961" t="s">
        <v>31</v>
      </c>
      <c r="M1961" t="s">
        <v>32</v>
      </c>
      <c r="N1961">
        <v>32</v>
      </c>
      <c r="O1961">
        <v>24</v>
      </c>
      <c r="P1961">
        <v>617</v>
      </c>
      <c r="Q1961">
        <v>33500</v>
      </c>
    </row>
    <row r="1962" spans="1:17" x14ac:dyDescent="0.25">
      <c r="A1962" t="s">
        <v>40</v>
      </c>
      <c r="B1962" s="1" t="s">
        <v>291</v>
      </c>
      <c r="C1962">
        <v>2016</v>
      </c>
      <c r="D1962" s="15">
        <f>DATE(cars[[#This Row],[year_1]],1,1)</f>
        <v>42370</v>
      </c>
      <c r="E1962" t="s">
        <v>17</v>
      </c>
      <c r="F1962" s="4">
        <v>208</v>
      </c>
      <c r="G1962">
        <v>4</v>
      </c>
      <c r="H1962" t="s">
        <v>77</v>
      </c>
      <c r="I1962" t="s">
        <v>34</v>
      </c>
      <c r="J1962">
        <v>4</v>
      </c>
      <c r="K1962" t="s">
        <v>27</v>
      </c>
      <c r="L1962" t="s">
        <v>31</v>
      </c>
      <c r="M1962" t="s">
        <v>32</v>
      </c>
      <c r="N1962">
        <v>33</v>
      </c>
      <c r="O1962">
        <v>24</v>
      </c>
      <c r="P1962">
        <v>617</v>
      </c>
      <c r="Q1962">
        <v>34050</v>
      </c>
    </row>
    <row r="1963" spans="1:17" x14ac:dyDescent="0.25">
      <c r="A1963" t="s">
        <v>40</v>
      </c>
      <c r="B1963" s="1" t="s">
        <v>514</v>
      </c>
      <c r="C1963">
        <v>2015</v>
      </c>
      <c r="D1963" s="15">
        <f>DATE(cars[[#This Row],[year_1]],1,1)</f>
        <v>42005</v>
      </c>
      <c r="E1963" t="s">
        <v>17</v>
      </c>
      <c r="F1963" s="4">
        <v>208</v>
      </c>
      <c r="G1963">
        <v>4</v>
      </c>
      <c r="H1963" t="s">
        <v>77</v>
      </c>
      <c r="I1963" t="s">
        <v>34</v>
      </c>
      <c r="J1963">
        <v>4</v>
      </c>
      <c r="K1963" t="s">
        <v>129</v>
      </c>
      <c r="L1963" t="s">
        <v>21</v>
      </c>
      <c r="M1963" t="s">
        <v>90</v>
      </c>
      <c r="N1963">
        <v>32</v>
      </c>
      <c r="O1963">
        <v>24</v>
      </c>
      <c r="P1963">
        <v>617</v>
      </c>
      <c r="Q1963">
        <v>33300</v>
      </c>
    </row>
    <row r="1964" spans="1:17" x14ac:dyDescent="0.25">
      <c r="A1964" t="s">
        <v>40</v>
      </c>
      <c r="B1964" s="1" t="s">
        <v>514</v>
      </c>
      <c r="C1964">
        <v>2016</v>
      </c>
      <c r="D1964" s="15">
        <f>DATE(cars[[#This Row],[year_1]],1,1)</f>
        <v>42370</v>
      </c>
      <c r="E1964" t="s">
        <v>17</v>
      </c>
      <c r="F1964" s="4">
        <v>208</v>
      </c>
      <c r="G1964">
        <v>4</v>
      </c>
      <c r="H1964" t="s">
        <v>77</v>
      </c>
      <c r="I1964" t="s">
        <v>34</v>
      </c>
      <c r="J1964">
        <v>4</v>
      </c>
      <c r="K1964" t="s">
        <v>129</v>
      </c>
      <c r="L1964" t="s">
        <v>21</v>
      </c>
      <c r="M1964" t="s">
        <v>90</v>
      </c>
      <c r="N1964">
        <v>32</v>
      </c>
      <c r="O1964">
        <v>24</v>
      </c>
      <c r="P1964">
        <v>617</v>
      </c>
      <c r="Q1964">
        <v>34500</v>
      </c>
    </row>
    <row r="1965" spans="1:17" x14ac:dyDescent="0.25">
      <c r="A1965" t="s">
        <v>40</v>
      </c>
      <c r="B1965" s="1" t="s">
        <v>514</v>
      </c>
      <c r="C1965">
        <v>2017</v>
      </c>
      <c r="D1965" s="15">
        <f>DATE(cars[[#This Row],[year_1]],1,1)</f>
        <v>42736</v>
      </c>
      <c r="E1965" t="s">
        <v>17</v>
      </c>
      <c r="F1965" s="4">
        <v>208</v>
      </c>
      <c r="G1965">
        <v>4</v>
      </c>
      <c r="H1965" t="s">
        <v>33</v>
      </c>
      <c r="I1965" t="s">
        <v>30</v>
      </c>
      <c r="J1965">
        <v>4</v>
      </c>
      <c r="K1965" t="s">
        <v>129</v>
      </c>
      <c r="L1965" t="s">
        <v>21</v>
      </c>
      <c r="M1965" t="s">
        <v>90</v>
      </c>
      <c r="N1965">
        <v>33</v>
      </c>
      <c r="O1965">
        <v>24</v>
      </c>
      <c r="P1965">
        <v>617</v>
      </c>
      <c r="Q1965">
        <v>32850</v>
      </c>
    </row>
    <row r="1966" spans="1:17" x14ac:dyDescent="0.25">
      <c r="A1966" t="s">
        <v>220</v>
      </c>
      <c r="B1966" s="1" t="s">
        <v>523</v>
      </c>
      <c r="C1966">
        <v>2017</v>
      </c>
      <c r="D1966" s="15">
        <f>DATE(cars[[#This Row],[year_1]],1,1)</f>
        <v>42736</v>
      </c>
      <c r="E1966" t="s">
        <v>38</v>
      </c>
      <c r="F1966" s="4">
        <v>210</v>
      </c>
      <c r="G1966">
        <v>4</v>
      </c>
      <c r="H1966" t="s">
        <v>18</v>
      </c>
      <c r="I1966" t="s">
        <v>30</v>
      </c>
      <c r="J1966">
        <v>4</v>
      </c>
      <c r="K1966" t="s">
        <v>66</v>
      </c>
      <c r="L1966" t="s">
        <v>21</v>
      </c>
      <c r="M1966" t="s">
        <v>54</v>
      </c>
      <c r="N1966">
        <v>34</v>
      </c>
      <c r="O1966">
        <v>24</v>
      </c>
      <c r="P1966">
        <v>873</v>
      </c>
      <c r="Q1966">
        <v>25595</v>
      </c>
    </row>
    <row r="1967" spans="1:17" x14ac:dyDescent="0.25">
      <c r="A1967" t="s">
        <v>220</v>
      </c>
      <c r="B1967" s="1" t="s">
        <v>523</v>
      </c>
      <c r="C1967">
        <v>2017</v>
      </c>
      <c r="D1967" s="15">
        <f>DATE(cars[[#This Row],[year_1]],1,1)</f>
        <v>42736</v>
      </c>
      <c r="E1967" t="s">
        <v>38</v>
      </c>
      <c r="F1967" s="4">
        <v>210</v>
      </c>
      <c r="G1967">
        <v>4</v>
      </c>
      <c r="H1967" t="s">
        <v>77</v>
      </c>
      <c r="I1967" t="s">
        <v>30</v>
      </c>
      <c r="J1967">
        <v>4</v>
      </c>
      <c r="K1967" t="s">
        <v>66</v>
      </c>
      <c r="L1967" t="s">
        <v>21</v>
      </c>
      <c r="M1967" t="s">
        <v>54</v>
      </c>
      <c r="N1967">
        <v>32</v>
      </c>
      <c r="O1967">
        <v>24</v>
      </c>
      <c r="P1967">
        <v>873</v>
      </c>
      <c r="Q1967">
        <v>26695</v>
      </c>
    </row>
    <row r="1968" spans="1:17" x14ac:dyDescent="0.25">
      <c r="A1968" t="s">
        <v>220</v>
      </c>
      <c r="B1968" s="1" t="s">
        <v>586</v>
      </c>
      <c r="C1968">
        <v>2013</v>
      </c>
      <c r="D1968" s="15">
        <f>DATE(cars[[#This Row],[year_1]],1,1)</f>
        <v>41275</v>
      </c>
      <c r="E1968" t="s">
        <v>38</v>
      </c>
      <c r="F1968" s="4">
        <v>210</v>
      </c>
      <c r="G1968">
        <v>4</v>
      </c>
      <c r="H1968" t="s">
        <v>77</v>
      </c>
      <c r="I1968" t="s">
        <v>30</v>
      </c>
      <c r="J1968">
        <v>4</v>
      </c>
      <c r="K1968" t="s">
        <v>39</v>
      </c>
      <c r="L1968" t="s">
        <v>31</v>
      </c>
      <c r="M1968" t="s">
        <v>32</v>
      </c>
      <c r="N1968">
        <v>32</v>
      </c>
      <c r="O1968">
        <v>24</v>
      </c>
      <c r="P1968">
        <v>873</v>
      </c>
      <c r="Q1968">
        <v>25270</v>
      </c>
    </row>
    <row r="1969" spans="1:17" x14ac:dyDescent="0.25">
      <c r="A1969" t="s">
        <v>220</v>
      </c>
      <c r="B1969" s="1" t="s">
        <v>586</v>
      </c>
      <c r="C1969">
        <v>2013</v>
      </c>
      <c r="D1969" s="15">
        <f>DATE(cars[[#This Row],[year_1]],1,1)</f>
        <v>41275</v>
      </c>
      <c r="E1969" t="s">
        <v>38</v>
      </c>
      <c r="F1969" s="4">
        <v>210</v>
      </c>
      <c r="G1969">
        <v>4</v>
      </c>
      <c r="H1969" t="s">
        <v>77</v>
      </c>
      <c r="I1969" t="s">
        <v>30</v>
      </c>
      <c r="J1969">
        <v>4</v>
      </c>
      <c r="K1969" t="s">
        <v>39</v>
      </c>
      <c r="L1969" t="s">
        <v>31</v>
      </c>
      <c r="M1969" t="s">
        <v>32</v>
      </c>
      <c r="N1969">
        <v>32</v>
      </c>
      <c r="O1969">
        <v>24</v>
      </c>
      <c r="P1969">
        <v>873</v>
      </c>
      <c r="Q1969">
        <v>29525</v>
      </c>
    </row>
    <row r="1970" spans="1:17" x14ac:dyDescent="0.25">
      <c r="A1970" t="s">
        <v>220</v>
      </c>
      <c r="B1970" s="1" t="s">
        <v>586</v>
      </c>
      <c r="C1970">
        <v>2013</v>
      </c>
      <c r="D1970" s="15">
        <f>DATE(cars[[#This Row],[year_1]],1,1)</f>
        <v>41275</v>
      </c>
      <c r="E1970" t="s">
        <v>38</v>
      </c>
      <c r="F1970" s="4">
        <v>210</v>
      </c>
      <c r="G1970">
        <v>4</v>
      </c>
      <c r="H1970" t="s">
        <v>77</v>
      </c>
      <c r="I1970" t="s">
        <v>30</v>
      </c>
      <c r="J1970">
        <v>4</v>
      </c>
      <c r="K1970" t="s">
        <v>39</v>
      </c>
      <c r="L1970" t="s">
        <v>31</v>
      </c>
      <c r="M1970" t="s">
        <v>32</v>
      </c>
      <c r="N1970">
        <v>32</v>
      </c>
      <c r="O1970">
        <v>24</v>
      </c>
      <c r="P1970">
        <v>873</v>
      </c>
      <c r="Q1970">
        <v>27520</v>
      </c>
    </row>
    <row r="1971" spans="1:17" x14ac:dyDescent="0.25">
      <c r="A1971" t="s">
        <v>220</v>
      </c>
      <c r="B1971" s="1" t="s">
        <v>586</v>
      </c>
      <c r="C1971">
        <v>2014</v>
      </c>
      <c r="D1971" s="15">
        <f>DATE(cars[[#This Row],[year_1]],1,1)</f>
        <v>41640</v>
      </c>
      <c r="E1971" t="s">
        <v>38</v>
      </c>
      <c r="F1971" s="4">
        <v>210</v>
      </c>
      <c r="G1971">
        <v>4</v>
      </c>
      <c r="H1971" t="s">
        <v>77</v>
      </c>
      <c r="I1971" t="s">
        <v>30</v>
      </c>
      <c r="J1971">
        <v>4</v>
      </c>
      <c r="K1971" t="s">
        <v>39</v>
      </c>
      <c r="L1971" t="s">
        <v>31</v>
      </c>
      <c r="M1971" t="s">
        <v>32</v>
      </c>
      <c r="N1971">
        <v>32</v>
      </c>
      <c r="O1971">
        <v>24</v>
      </c>
      <c r="P1971">
        <v>873</v>
      </c>
      <c r="Q1971">
        <v>30875</v>
      </c>
    </row>
    <row r="1972" spans="1:17" x14ac:dyDescent="0.25">
      <c r="A1972" t="s">
        <v>220</v>
      </c>
      <c r="B1972" s="1" t="s">
        <v>586</v>
      </c>
      <c r="C1972">
        <v>2014</v>
      </c>
      <c r="D1972" s="15">
        <f>DATE(cars[[#This Row],[year_1]],1,1)</f>
        <v>41640</v>
      </c>
      <c r="E1972" t="s">
        <v>38</v>
      </c>
      <c r="F1972" s="4">
        <v>210</v>
      </c>
      <c r="G1972">
        <v>4</v>
      </c>
      <c r="H1972" t="s">
        <v>77</v>
      </c>
      <c r="I1972" t="s">
        <v>30</v>
      </c>
      <c r="J1972">
        <v>4</v>
      </c>
      <c r="K1972" t="s">
        <v>39</v>
      </c>
      <c r="L1972" t="s">
        <v>31</v>
      </c>
      <c r="M1972" t="s">
        <v>32</v>
      </c>
      <c r="N1972">
        <v>32</v>
      </c>
      <c r="O1972">
        <v>24</v>
      </c>
      <c r="P1972">
        <v>873</v>
      </c>
      <c r="Q1972">
        <v>28555</v>
      </c>
    </row>
    <row r="1973" spans="1:17" x14ac:dyDescent="0.25">
      <c r="A1973" t="s">
        <v>220</v>
      </c>
      <c r="B1973" s="1" t="s">
        <v>586</v>
      </c>
      <c r="C1973">
        <v>2014</v>
      </c>
      <c r="D1973" s="15">
        <f>DATE(cars[[#This Row],[year_1]],1,1)</f>
        <v>41640</v>
      </c>
      <c r="E1973" t="s">
        <v>38</v>
      </c>
      <c r="F1973" s="4">
        <v>210</v>
      </c>
      <c r="G1973">
        <v>4</v>
      </c>
      <c r="H1973" t="s">
        <v>77</v>
      </c>
      <c r="I1973" t="s">
        <v>30</v>
      </c>
      <c r="J1973">
        <v>4</v>
      </c>
      <c r="K1973" t="s">
        <v>39</v>
      </c>
      <c r="L1973" t="s">
        <v>31</v>
      </c>
      <c r="M1973" t="s">
        <v>32</v>
      </c>
      <c r="N1973">
        <v>32</v>
      </c>
      <c r="O1973">
        <v>24</v>
      </c>
      <c r="P1973">
        <v>873</v>
      </c>
      <c r="Q1973">
        <v>27925</v>
      </c>
    </row>
    <row r="1974" spans="1:17" x14ac:dyDescent="0.25">
      <c r="A1974" t="s">
        <v>220</v>
      </c>
      <c r="B1974" s="1" t="s">
        <v>586</v>
      </c>
      <c r="C1974">
        <v>2014</v>
      </c>
      <c r="D1974" s="15">
        <f>DATE(cars[[#This Row],[year_1]],1,1)</f>
        <v>41640</v>
      </c>
      <c r="E1974" t="s">
        <v>38</v>
      </c>
      <c r="F1974" s="4">
        <v>210</v>
      </c>
      <c r="G1974">
        <v>4</v>
      </c>
      <c r="H1974" t="s">
        <v>77</v>
      </c>
      <c r="I1974" t="s">
        <v>30</v>
      </c>
      <c r="J1974">
        <v>4</v>
      </c>
      <c r="K1974" t="s">
        <v>39</v>
      </c>
      <c r="L1974" t="s">
        <v>31</v>
      </c>
      <c r="M1974" t="s">
        <v>32</v>
      </c>
      <c r="N1974">
        <v>32</v>
      </c>
      <c r="O1974">
        <v>24</v>
      </c>
      <c r="P1974">
        <v>873</v>
      </c>
      <c r="Q1974">
        <v>25635</v>
      </c>
    </row>
    <row r="1975" spans="1:17" x14ac:dyDescent="0.25">
      <c r="A1975" t="s">
        <v>220</v>
      </c>
      <c r="B1975" s="1" t="s">
        <v>586</v>
      </c>
      <c r="C1975">
        <v>2014</v>
      </c>
      <c r="D1975" s="15">
        <f>DATE(cars[[#This Row],[year_1]],1,1)</f>
        <v>41640</v>
      </c>
      <c r="E1975" t="s">
        <v>38</v>
      </c>
      <c r="F1975" s="4">
        <v>210</v>
      </c>
      <c r="G1975">
        <v>4</v>
      </c>
      <c r="H1975" t="s">
        <v>77</v>
      </c>
      <c r="I1975" t="s">
        <v>30</v>
      </c>
      <c r="J1975">
        <v>4</v>
      </c>
      <c r="K1975" t="s">
        <v>39</v>
      </c>
      <c r="L1975" t="s">
        <v>31</v>
      </c>
      <c r="M1975" t="s">
        <v>32</v>
      </c>
      <c r="N1975">
        <v>32</v>
      </c>
      <c r="O1975">
        <v>24</v>
      </c>
      <c r="P1975">
        <v>873</v>
      </c>
      <c r="Q1975">
        <v>29955</v>
      </c>
    </row>
    <row r="1976" spans="1:17" x14ac:dyDescent="0.25">
      <c r="A1976" t="s">
        <v>220</v>
      </c>
      <c r="B1976" s="1" t="s">
        <v>589</v>
      </c>
      <c r="C1976">
        <v>2015</v>
      </c>
      <c r="D1976" s="15">
        <f>DATE(cars[[#This Row],[year_1]],1,1)</f>
        <v>42005</v>
      </c>
      <c r="E1976" t="s">
        <v>38</v>
      </c>
      <c r="F1976" s="4">
        <v>210</v>
      </c>
      <c r="G1976">
        <v>4</v>
      </c>
      <c r="H1976" t="s">
        <v>33</v>
      </c>
      <c r="I1976" t="s">
        <v>30</v>
      </c>
      <c r="J1976">
        <v>4</v>
      </c>
      <c r="K1976" t="s">
        <v>98</v>
      </c>
      <c r="L1976" t="s">
        <v>31</v>
      </c>
      <c r="M1976" t="s">
        <v>32</v>
      </c>
      <c r="N1976">
        <v>32</v>
      </c>
      <c r="O1976">
        <v>24</v>
      </c>
      <c r="P1976">
        <v>873</v>
      </c>
      <c r="Q1976">
        <v>28020</v>
      </c>
    </row>
    <row r="1977" spans="1:17" x14ac:dyDescent="0.25">
      <c r="A1977" t="s">
        <v>220</v>
      </c>
      <c r="B1977" s="1" t="s">
        <v>589</v>
      </c>
      <c r="C1977">
        <v>2015</v>
      </c>
      <c r="D1977" s="15">
        <f>DATE(cars[[#This Row],[year_1]],1,1)</f>
        <v>42005</v>
      </c>
      <c r="E1977" t="s">
        <v>38</v>
      </c>
      <c r="F1977" s="4">
        <v>210</v>
      </c>
      <c r="G1977">
        <v>4</v>
      </c>
      <c r="H1977" t="s">
        <v>33</v>
      </c>
      <c r="I1977" t="s">
        <v>30</v>
      </c>
      <c r="J1977">
        <v>4</v>
      </c>
      <c r="K1977" t="s">
        <v>98</v>
      </c>
      <c r="L1977" t="s">
        <v>31</v>
      </c>
      <c r="M1977" t="s">
        <v>32</v>
      </c>
      <c r="N1977">
        <v>32</v>
      </c>
      <c r="O1977">
        <v>24</v>
      </c>
      <c r="P1977">
        <v>873</v>
      </c>
      <c r="Q1977">
        <v>30380</v>
      </c>
    </row>
    <row r="1978" spans="1:17" x14ac:dyDescent="0.25">
      <c r="A1978" t="s">
        <v>220</v>
      </c>
      <c r="B1978" s="1" t="s">
        <v>589</v>
      </c>
      <c r="C1978">
        <v>2016</v>
      </c>
      <c r="D1978" s="15">
        <f>DATE(cars[[#This Row],[year_1]],1,1)</f>
        <v>42370</v>
      </c>
      <c r="E1978" t="s">
        <v>38</v>
      </c>
      <c r="F1978" s="4">
        <v>210</v>
      </c>
      <c r="G1978">
        <v>4</v>
      </c>
      <c r="H1978" t="s">
        <v>33</v>
      </c>
      <c r="I1978" t="s">
        <v>30</v>
      </c>
      <c r="J1978">
        <v>4</v>
      </c>
      <c r="K1978" t="s">
        <v>98</v>
      </c>
      <c r="L1978" t="s">
        <v>31</v>
      </c>
      <c r="M1978" t="s">
        <v>32</v>
      </c>
      <c r="N1978">
        <v>33</v>
      </c>
      <c r="O1978">
        <v>24</v>
      </c>
      <c r="P1978">
        <v>873</v>
      </c>
      <c r="Q1978">
        <v>28020</v>
      </c>
    </row>
    <row r="1979" spans="1:17" x14ac:dyDescent="0.25">
      <c r="A1979" t="s">
        <v>220</v>
      </c>
      <c r="B1979" s="1" t="s">
        <v>589</v>
      </c>
      <c r="C1979">
        <v>2016</v>
      </c>
      <c r="D1979" s="15">
        <f>DATE(cars[[#This Row],[year_1]],1,1)</f>
        <v>42370</v>
      </c>
      <c r="E1979" t="s">
        <v>38</v>
      </c>
      <c r="F1979" s="4">
        <v>210</v>
      </c>
      <c r="G1979">
        <v>4</v>
      </c>
      <c r="H1979" t="s">
        <v>33</v>
      </c>
      <c r="I1979" t="s">
        <v>30</v>
      </c>
      <c r="J1979">
        <v>4</v>
      </c>
      <c r="K1979" t="s">
        <v>98</v>
      </c>
      <c r="L1979" t="s">
        <v>31</v>
      </c>
      <c r="M1979" t="s">
        <v>32</v>
      </c>
      <c r="N1979">
        <v>33</v>
      </c>
      <c r="O1979">
        <v>24</v>
      </c>
      <c r="P1979">
        <v>873</v>
      </c>
      <c r="Q1979">
        <v>30380</v>
      </c>
    </row>
    <row r="1980" spans="1:17" x14ac:dyDescent="0.25">
      <c r="A1980" t="s">
        <v>220</v>
      </c>
      <c r="B1980" s="1" t="s">
        <v>589</v>
      </c>
      <c r="C1980">
        <v>2017</v>
      </c>
      <c r="D1980" s="15">
        <f>DATE(cars[[#This Row],[year_1]],1,1)</f>
        <v>42736</v>
      </c>
      <c r="E1980" t="s">
        <v>38</v>
      </c>
      <c r="F1980" s="4">
        <v>210</v>
      </c>
      <c r="G1980">
        <v>4</v>
      </c>
      <c r="H1980" t="s">
        <v>77</v>
      </c>
      <c r="I1980" t="s">
        <v>30</v>
      </c>
      <c r="J1980">
        <v>4</v>
      </c>
      <c r="K1980" t="s">
        <v>98</v>
      </c>
      <c r="L1980" t="s">
        <v>31</v>
      </c>
      <c r="M1980" t="s">
        <v>32</v>
      </c>
      <c r="N1980">
        <v>33</v>
      </c>
      <c r="O1980">
        <v>24</v>
      </c>
      <c r="P1980">
        <v>873</v>
      </c>
      <c r="Q1980">
        <v>28995</v>
      </c>
    </row>
    <row r="1981" spans="1:17" x14ac:dyDescent="0.25">
      <c r="A1981" t="s">
        <v>220</v>
      </c>
      <c r="B1981" s="1" t="s">
        <v>223</v>
      </c>
      <c r="C1981">
        <v>2015</v>
      </c>
      <c r="D1981" s="15">
        <f>DATE(cars[[#This Row],[year_1]],1,1)</f>
        <v>42005</v>
      </c>
      <c r="E1981" t="s">
        <v>38</v>
      </c>
      <c r="F1981" s="4">
        <v>210</v>
      </c>
      <c r="G1981">
        <v>4</v>
      </c>
      <c r="H1981" t="s">
        <v>77</v>
      </c>
      <c r="I1981" t="s">
        <v>30</v>
      </c>
      <c r="J1981">
        <v>2</v>
      </c>
      <c r="K1981" t="s">
        <v>66</v>
      </c>
      <c r="L1981" t="s">
        <v>21</v>
      </c>
      <c r="M1981" t="s">
        <v>67</v>
      </c>
      <c r="N1981">
        <v>30</v>
      </c>
      <c r="O1981">
        <v>24</v>
      </c>
      <c r="P1981">
        <v>873</v>
      </c>
      <c r="Q1981">
        <v>31625</v>
      </c>
    </row>
    <row r="1982" spans="1:17" x14ac:dyDescent="0.25">
      <c r="A1982" t="s">
        <v>220</v>
      </c>
      <c r="B1982" s="1" t="s">
        <v>223</v>
      </c>
      <c r="C1982">
        <v>2015</v>
      </c>
      <c r="D1982" s="15">
        <f>DATE(cars[[#This Row],[year_1]],1,1)</f>
        <v>42005</v>
      </c>
      <c r="E1982" t="s">
        <v>38</v>
      </c>
      <c r="F1982" s="4">
        <v>210</v>
      </c>
      <c r="G1982">
        <v>4</v>
      </c>
      <c r="H1982" t="s">
        <v>77</v>
      </c>
      <c r="I1982" t="s">
        <v>30</v>
      </c>
      <c r="J1982">
        <v>2</v>
      </c>
      <c r="K1982" t="s">
        <v>66</v>
      </c>
      <c r="L1982" t="s">
        <v>21</v>
      </c>
      <c r="M1982" t="s">
        <v>67</v>
      </c>
      <c r="N1982">
        <v>30</v>
      </c>
      <c r="O1982">
        <v>24</v>
      </c>
      <c r="P1982">
        <v>873</v>
      </c>
      <c r="Q1982">
        <v>32475</v>
      </c>
    </row>
    <row r="1983" spans="1:17" x14ac:dyDescent="0.25">
      <c r="A1983" t="s">
        <v>220</v>
      </c>
      <c r="B1983" s="1" t="s">
        <v>223</v>
      </c>
      <c r="C1983">
        <v>2015</v>
      </c>
      <c r="D1983" s="15">
        <f>DATE(cars[[#This Row],[year_1]],1,1)</f>
        <v>42005</v>
      </c>
      <c r="E1983" t="s">
        <v>38</v>
      </c>
      <c r="F1983" s="4">
        <v>210</v>
      </c>
      <c r="G1983">
        <v>4</v>
      </c>
      <c r="H1983" t="s">
        <v>77</v>
      </c>
      <c r="I1983" t="s">
        <v>30</v>
      </c>
      <c r="J1983">
        <v>2</v>
      </c>
      <c r="K1983" t="s">
        <v>66</v>
      </c>
      <c r="L1983" t="s">
        <v>21</v>
      </c>
      <c r="M1983" t="s">
        <v>67</v>
      </c>
      <c r="N1983">
        <v>30</v>
      </c>
      <c r="O1983">
        <v>24</v>
      </c>
      <c r="P1983">
        <v>873</v>
      </c>
      <c r="Q1983">
        <v>26550</v>
      </c>
    </row>
    <row r="1984" spans="1:17" x14ac:dyDescent="0.25">
      <c r="A1984" t="s">
        <v>220</v>
      </c>
      <c r="B1984" s="1" t="s">
        <v>223</v>
      </c>
      <c r="C1984">
        <v>2015</v>
      </c>
      <c r="D1984" s="15">
        <f>DATE(cars[[#This Row],[year_1]],1,1)</f>
        <v>42005</v>
      </c>
      <c r="E1984" t="s">
        <v>38</v>
      </c>
      <c r="F1984" s="4">
        <v>210</v>
      </c>
      <c r="G1984">
        <v>4</v>
      </c>
      <c r="H1984" t="s">
        <v>77</v>
      </c>
      <c r="I1984" t="s">
        <v>30</v>
      </c>
      <c r="J1984">
        <v>2</v>
      </c>
      <c r="K1984" t="s">
        <v>66</v>
      </c>
      <c r="L1984" t="s">
        <v>21</v>
      </c>
      <c r="M1984" t="s">
        <v>67</v>
      </c>
      <c r="N1984">
        <v>30</v>
      </c>
      <c r="O1984">
        <v>24</v>
      </c>
      <c r="P1984">
        <v>873</v>
      </c>
      <c r="Q1984">
        <v>29215</v>
      </c>
    </row>
    <row r="1985" spans="1:17" x14ac:dyDescent="0.25">
      <c r="A1985" t="s">
        <v>220</v>
      </c>
      <c r="B1985" s="1" t="s">
        <v>223</v>
      </c>
      <c r="C1985">
        <v>2015</v>
      </c>
      <c r="D1985" s="15">
        <f>DATE(cars[[#This Row],[year_1]],1,1)</f>
        <v>42005</v>
      </c>
      <c r="E1985" t="s">
        <v>38</v>
      </c>
      <c r="F1985" s="4">
        <v>210</v>
      </c>
      <c r="G1985">
        <v>4</v>
      </c>
      <c r="H1985" t="s">
        <v>77</v>
      </c>
      <c r="I1985" t="s">
        <v>30</v>
      </c>
      <c r="J1985">
        <v>2</v>
      </c>
      <c r="K1985" t="s">
        <v>66</v>
      </c>
      <c r="L1985" t="s">
        <v>21</v>
      </c>
      <c r="M1985" t="s">
        <v>67</v>
      </c>
      <c r="N1985">
        <v>30</v>
      </c>
      <c r="O1985">
        <v>24</v>
      </c>
      <c r="P1985">
        <v>873</v>
      </c>
      <c r="Q1985">
        <v>29775</v>
      </c>
    </row>
    <row r="1986" spans="1:17" x14ac:dyDescent="0.25">
      <c r="A1986" t="s">
        <v>220</v>
      </c>
      <c r="B1986" s="1" t="s">
        <v>223</v>
      </c>
      <c r="C1986">
        <v>2016</v>
      </c>
      <c r="D1986" s="15">
        <f>DATE(cars[[#This Row],[year_1]],1,1)</f>
        <v>42370</v>
      </c>
      <c r="E1986" t="s">
        <v>38</v>
      </c>
      <c r="F1986" s="4">
        <v>210</v>
      </c>
      <c r="G1986">
        <v>4</v>
      </c>
      <c r="H1986" t="s">
        <v>77</v>
      </c>
      <c r="I1986" t="s">
        <v>30</v>
      </c>
      <c r="J1986">
        <v>2</v>
      </c>
      <c r="K1986" t="s">
        <v>66</v>
      </c>
      <c r="L1986" t="s">
        <v>21</v>
      </c>
      <c r="M1986" t="s">
        <v>67</v>
      </c>
      <c r="N1986">
        <v>31</v>
      </c>
      <c r="O1986">
        <v>24</v>
      </c>
      <c r="P1986">
        <v>873</v>
      </c>
      <c r="Q1986">
        <v>27095</v>
      </c>
    </row>
    <row r="1987" spans="1:17" x14ac:dyDescent="0.25">
      <c r="A1987" t="s">
        <v>220</v>
      </c>
      <c r="B1987" s="1" t="s">
        <v>223</v>
      </c>
      <c r="C1987">
        <v>2016</v>
      </c>
      <c r="D1987" s="15">
        <f>DATE(cars[[#This Row],[year_1]],1,1)</f>
        <v>42370</v>
      </c>
      <c r="E1987" t="s">
        <v>38</v>
      </c>
      <c r="F1987" s="4">
        <v>210</v>
      </c>
      <c r="G1987">
        <v>4</v>
      </c>
      <c r="H1987" t="s">
        <v>77</v>
      </c>
      <c r="I1987" t="s">
        <v>30</v>
      </c>
      <c r="J1987">
        <v>2</v>
      </c>
      <c r="K1987" t="s">
        <v>66</v>
      </c>
      <c r="L1987" t="s">
        <v>21</v>
      </c>
      <c r="M1987" t="s">
        <v>67</v>
      </c>
      <c r="N1987">
        <v>31</v>
      </c>
      <c r="O1987">
        <v>24</v>
      </c>
      <c r="P1987">
        <v>873</v>
      </c>
      <c r="Q1987">
        <v>32550</v>
      </c>
    </row>
    <row r="1988" spans="1:17" x14ac:dyDescent="0.25">
      <c r="A1988" t="s">
        <v>220</v>
      </c>
      <c r="B1988" s="1" t="s">
        <v>523</v>
      </c>
      <c r="C1988">
        <v>2017</v>
      </c>
      <c r="D1988" s="15">
        <f>DATE(cars[[#This Row],[year_1]],1,1)</f>
        <v>42736</v>
      </c>
      <c r="E1988" t="s">
        <v>38</v>
      </c>
      <c r="F1988" s="4">
        <v>210</v>
      </c>
      <c r="G1988">
        <v>4</v>
      </c>
      <c r="H1988" t="s">
        <v>77</v>
      </c>
      <c r="I1988" t="s">
        <v>30</v>
      </c>
      <c r="J1988">
        <v>2</v>
      </c>
      <c r="K1988" t="s">
        <v>66</v>
      </c>
      <c r="L1988" t="s">
        <v>21</v>
      </c>
      <c r="M1988" t="s">
        <v>67</v>
      </c>
      <c r="N1988">
        <v>32</v>
      </c>
      <c r="O1988">
        <v>24</v>
      </c>
      <c r="P1988">
        <v>873</v>
      </c>
      <c r="Q1988">
        <v>26095</v>
      </c>
    </row>
    <row r="1989" spans="1:17" x14ac:dyDescent="0.25">
      <c r="A1989" t="s">
        <v>220</v>
      </c>
      <c r="B1989" s="1" t="s">
        <v>523</v>
      </c>
      <c r="C1989">
        <v>2017</v>
      </c>
      <c r="D1989" s="15">
        <f>DATE(cars[[#This Row],[year_1]],1,1)</f>
        <v>42736</v>
      </c>
      <c r="E1989" t="s">
        <v>38</v>
      </c>
      <c r="F1989" s="4">
        <v>210</v>
      </c>
      <c r="G1989">
        <v>4</v>
      </c>
      <c r="H1989" t="s">
        <v>18</v>
      </c>
      <c r="I1989" t="s">
        <v>30</v>
      </c>
      <c r="J1989">
        <v>2</v>
      </c>
      <c r="K1989" t="s">
        <v>66</v>
      </c>
      <c r="L1989" t="s">
        <v>21</v>
      </c>
      <c r="M1989" t="s">
        <v>67</v>
      </c>
      <c r="N1989">
        <v>34</v>
      </c>
      <c r="O1989">
        <v>24</v>
      </c>
      <c r="P1989">
        <v>873</v>
      </c>
      <c r="Q1989">
        <v>24995</v>
      </c>
    </row>
    <row r="1990" spans="1:17" x14ac:dyDescent="0.25">
      <c r="A1990" t="s">
        <v>28</v>
      </c>
      <c r="B1990" s="1" t="s">
        <v>132</v>
      </c>
      <c r="C1990">
        <v>2015</v>
      </c>
      <c r="D1990" s="15">
        <f>DATE(cars[[#This Row],[year_1]],1,1)</f>
        <v>42005</v>
      </c>
      <c r="E1990" t="s">
        <v>38</v>
      </c>
      <c r="F1990" s="4">
        <v>220</v>
      </c>
      <c r="G1990">
        <v>4</v>
      </c>
      <c r="H1990" t="s">
        <v>77</v>
      </c>
      <c r="I1990" t="s">
        <v>34</v>
      </c>
      <c r="J1990">
        <v>4</v>
      </c>
      <c r="K1990" t="s">
        <v>27</v>
      </c>
      <c r="L1990" t="s">
        <v>21</v>
      </c>
      <c r="M1990" t="s">
        <v>32</v>
      </c>
      <c r="N1990">
        <v>33</v>
      </c>
      <c r="O1990">
        <v>24</v>
      </c>
      <c r="P1990">
        <v>3105</v>
      </c>
      <c r="Q1990">
        <v>33200</v>
      </c>
    </row>
    <row r="1991" spans="1:17" x14ac:dyDescent="0.25">
      <c r="A1991" t="s">
        <v>28</v>
      </c>
      <c r="B1991" s="1" t="s">
        <v>132</v>
      </c>
      <c r="C1991">
        <v>2015</v>
      </c>
      <c r="D1991" s="15">
        <f>DATE(cars[[#This Row],[year_1]],1,1)</f>
        <v>42005</v>
      </c>
      <c r="E1991" t="s">
        <v>38</v>
      </c>
      <c r="F1991" s="4">
        <v>220</v>
      </c>
      <c r="G1991">
        <v>4</v>
      </c>
      <c r="H1991" t="s">
        <v>77</v>
      </c>
      <c r="I1991" t="s">
        <v>34</v>
      </c>
      <c r="J1991">
        <v>4</v>
      </c>
      <c r="K1991" t="s">
        <v>27</v>
      </c>
      <c r="L1991" t="s">
        <v>21</v>
      </c>
      <c r="M1991" t="s">
        <v>32</v>
      </c>
      <c r="N1991">
        <v>33</v>
      </c>
      <c r="O1991">
        <v>24</v>
      </c>
      <c r="P1991">
        <v>3105</v>
      </c>
      <c r="Q1991">
        <v>41650</v>
      </c>
    </row>
    <row r="1992" spans="1:17" x14ac:dyDescent="0.25">
      <c r="A1992" t="s">
        <v>28</v>
      </c>
      <c r="B1992" s="1" t="s">
        <v>132</v>
      </c>
      <c r="C1992">
        <v>2015</v>
      </c>
      <c r="D1992" s="15">
        <f>DATE(cars[[#This Row],[year_1]],1,1)</f>
        <v>42005</v>
      </c>
      <c r="E1992" t="s">
        <v>38</v>
      </c>
      <c r="F1992" s="4">
        <v>220</v>
      </c>
      <c r="G1992">
        <v>4</v>
      </c>
      <c r="H1992" t="s">
        <v>77</v>
      </c>
      <c r="I1992" t="s">
        <v>34</v>
      </c>
      <c r="J1992">
        <v>4</v>
      </c>
      <c r="K1992" t="s">
        <v>27</v>
      </c>
      <c r="L1992" t="s">
        <v>21</v>
      </c>
      <c r="M1992" t="s">
        <v>32</v>
      </c>
      <c r="N1992">
        <v>33</v>
      </c>
      <c r="O1992">
        <v>24</v>
      </c>
      <c r="P1992">
        <v>3105</v>
      </c>
      <c r="Q1992">
        <v>35750</v>
      </c>
    </row>
    <row r="1993" spans="1:17" x14ac:dyDescent="0.25">
      <c r="A1993" t="s">
        <v>28</v>
      </c>
      <c r="B1993" s="1" t="s">
        <v>132</v>
      </c>
      <c r="C1993">
        <v>2016</v>
      </c>
      <c r="D1993" s="15">
        <f>DATE(cars[[#This Row],[year_1]],1,1)</f>
        <v>42370</v>
      </c>
      <c r="E1993" t="s">
        <v>38</v>
      </c>
      <c r="F1993" s="4">
        <v>220</v>
      </c>
      <c r="G1993">
        <v>4</v>
      </c>
      <c r="H1993" t="s">
        <v>77</v>
      </c>
      <c r="I1993" t="s">
        <v>34</v>
      </c>
      <c r="J1993">
        <v>4</v>
      </c>
      <c r="K1993" t="s">
        <v>27</v>
      </c>
      <c r="L1993" t="s">
        <v>21</v>
      </c>
      <c r="M1993" t="s">
        <v>32</v>
      </c>
      <c r="N1993">
        <v>33</v>
      </c>
      <c r="O1993">
        <v>24</v>
      </c>
      <c r="P1993">
        <v>3105</v>
      </c>
      <c r="Q1993">
        <v>34200</v>
      </c>
    </row>
    <row r="1994" spans="1:17" x14ac:dyDescent="0.25">
      <c r="A1994" t="s">
        <v>28</v>
      </c>
      <c r="B1994" s="1" t="s">
        <v>132</v>
      </c>
      <c r="C1994">
        <v>2016</v>
      </c>
      <c r="D1994" s="15">
        <f>DATE(cars[[#This Row],[year_1]],1,1)</f>
        <v>42370</v>
      </c>
      <c r="E1994" t="s">
        <v>38</v>
      </c>
      <c r="F1994" s="4">
        <v>220</v>
      </c>
      <c r="G1994">
        <v>4</v>
      </c>
      <c r="H1994" t="s">
        <v>77</v>
      </c>
      <c r="I1994" t="s">
        <v>34</v>
      </c>
      <c r="J1994">
        <v>4</v>
      </c>
      <c r="K1994" t="s">
        <v>27</v>
      </c>
      <c r="L1994" t="s">
        <v>21</v>
      </c>
      <c r="M1994" t="s">
        <v>32</v>
      </c>
      <c r="N1994">
        <v>33</v>
      </c>
      <c r="O1994">
        <v>24</v>
      </c>
      <c r="P1994">
        <v>3105</v>
      </c>
      <c r="Q1994">
        <v>37700</v>
      </c>
    </row>
    <row r="1995" spans="1:17" x14ac:dyDescent="0.25">
      <c r="A1995" t="s">
        <v>28</v>
      </c>
      <c r="B1995" s="1" t="s">
        <v>132</v>
      </c>
      <c r="C1995">
        <v>2016</v>
      </c>
      <c r="D1995" s="15">
        <f>DATE(cars[[#This Row],[year_1]],1,1)</f>
        <v>42370</v>
      </c>
      <c r="E1995" t="s">
        <v>38</v>
      </c>
      <c r="F1995" s="4">
        <v>220</v>
      </c>
      <c r="G1995">
        <v>4</v>
      </c>
      <c r="H1995" t="s">
        <v>77</v>
      </c>
      <c r="I1995" t="s">
        <v>34</v>
      </c>
      <c r="J1995">
        <v>4</v>
      </c>
      <c r="K1995" t="s">
        <v>27</v>
      </c>
      <c r="L1995" t="s">
        <v>21</v>
      </c>
      <c r="M1995" t="s">
        <v>32</v>
      </c>
      <c r="N1995">
        <v>33</v>
      </c>
      <c r="O1995">
        <v>24</v>
      </c>
      <c r="P1995">
        <v>3105</v>
      </c>
      <c r="Q1995">
        <v>43050</v>
      </c>
    </row>
    <row r="1996" spans="1:17" x14ac:dyDescent="0.25">
      <c r="A1996" t="s">
        <v>28</v>
      </c>
      <c r="B1996" s="1" t="s">
        <v>132</v>
      </c>
      <c r="C1996">
        <v>2016</v>
      </c>
      <c r="D1996" s="15">
        <f>DATE(cars[[#This Row],[year_1]],1,1)</f>
        <v>42370</v>
      </c>
      <c r="E1996" t="s">
        <v>38</v>
      </c>
      <c r="F1996" s="4">
        <v>220</v>
      </c>
      <c r="G1996">
        <v>4</v>
      </c>
      <c r="H1996" t="s">
        <v>77</v>
      </c>
      <c r="I1996" t="s">
        <v>34</v>
      </c>
      <c r="J1996">
        <v>4</v>
      </c>
      <c r="K1996" t="s">
        <v>27</v>
      </c>
      <c r="L1996" t="s">
        <v>21</v>
      </c>
      <c r="M1996" t="s">
        <v>32</v>
      </c>
      <c r="N1996">
        <v>33</v>
      </c>
      <c r="O1996">
        <v>24</v>
      </c>
      <c r="P1996">
        <v>3105</v>
      </c>
      <c r="Q1996">
        <v>36900</v>
      </c>
    </row>
    <row r="1997" spans="1:17" x14ac:dyDescent="0.25">
      <c r="A1997" t="s">
        <v>28</v>
      </c>
      <c r="B1997" s="1" t="s">
        <v>134</v>
      </c>
      <c r="C1997">
        <v>2015</v>
      </c>
      <c r="D1997" s="15">
        <f>DATE(cars[[#This Row],[year_1]],1,1)</f>
        <v>42005</v>
      </c>
      <c r="E1997" t="s">
        <v>17</v>
      </c>
      <c r="F1997" s="4">
        <v>220</v>
      </c>
      <c r="G1997">
        <v>4</v>
      </c>
      <c r="H1997" t="s">
        <v>33</v>
      </c>
      <c r="I1997" t="s">
        <v>30</v>
      </c>
      <c r="J1997">
        <v>4</v>
      </c>
      <c r="K1997" t="s">
        <v>27</v>
      </c>
      <c r="L1997" t="s">
        <v>31</v>
      </c>
      <c r="M1997" t="s">
        <v>32</v>
      </c>
      <c r="N1997">
        <v>32</v>
      </c>
      <c r="O1997">
        <v>24</v>
      </c>
      <c r="P1997">
        <v>3105</v>
      </c>
      <c r="Q1997">
        <v>35500</v>
      </c>
    </row>
    <row r="1998" spans="1:17" x14ac:dyDescent="0.25">
      <c r="A1998" t="s">
        <v>28</v>
      </c>
      <c r="B1998" s="1" t="s">
        <v>134</v>
      </c>
      <c r="C1998">
        <v>2015</v>
      </c>
      <c r="D1998" s="15">
        <f>DATE(cars[[#This Row],[year_1]],1,1)</f>
        <v>42005</v>
      </c>
      <c r="E1998" t="s">
        <v>17</v>
      </c>
      <c r="F1998" s="4">
        <v>220</v>
      </c>
      <c r="G1998">
        <v>4</v>
      </c>
      <c r="H1998" t="s">
        <v>33</v>
      </c>
      <c r="I1998" t="s">
        <v>30</v>
      </c>
      <c r="J1998">
        <v>4</v>
      </c>
      <c r="K1998" t="s">
        <v>27</v>
      </c>
      <c r="L1998" t="s">
        <v>31</v>
      </c>
      <c r="M1998" t="s">
        <v>32</v>
      </c>
      <c r="N1998">
        <v>32</v>
      </c>
      <c r="O1998">
        <v>24</v>
      </c>
      <c r="P1998">
        <v>3105</v>
      </c>
      <c r="Q1998">
        <v>37600</v>
      </c>
    </row>
    <row r="1999" spans="1:17" x14ac:dyDescent="0.25">
      <c r="A1999" t="s">
        <v>28</v>
      </c>
      <c r="B1999" s="1" t="s">
        <v>134</v>
      </c>
      <c r="C1999">
        <v>2015</v>
      </c>
      <c r="D1999" s="15">
        <f>DATE(cars[[#This Row],[year_1]],1,1)</f>
        <v>42005</v>
      </c>
      <c r="E1999" t="s">
        <v>17</v>
      </c>
      <c r="F1999" s="4">
        <v>220</v>
      </c>
      <c r="G1999">
        <v>4</v>
      </c>
      <c r="H1999" t="s">
        <v>33</v>
      </c>
      <c r="I1999" t="s">
        <v>30</v>
      </c>
      <c r="J1999">
        <v>4</v>
      </c>
      <c r="K1999" t="s">
        <v>27</v>
      </c>
      <c r="L1999" t="s">
        <v>31</v>
      </c>
      <c r="M1999" t="s">
        <v>32</v>
      </c>
      <c r="N1999">
        <v>32</v>
      </c>
      <c r="O1999">
        <v>24</v>
      </c>
      <c r="P1999">
        <v>3105</v>
      </c>
      <c r="Q1999">
        <v>42900</v>
      </c>
    </row>
    <row r="2000" spans="1:17" x14ac:dyDescent="0.25">
      <c r="A2000" t="s">
        <v>220</v>
      </c>
      <c r="B2000" s="1" t="s">
        <v>523</v>
      </c>
      <c r="C2000">
        <v>2017</v>
      </c>
      <c r="D2000" s="15">
        <f>DATE(cars[[#This Row],[year_1]],1,1)</f>
        <v>42736</v>
      </c>
      <c r="E2000" t="s">
        <v>38</v>
      </c>
      <c r="F2000" s="4">
        <v>220</v>
      </c>
      <c r="G2000">
        <v>4</v>
      </c>
      <c r="H2000" t="s">
        <v>77</v>
      </c>
      <c r="I2000" t="s">
        <v>30</v>
      </c>
      <c r="J2000">
        <v>4</v>
      </c>
      <c r="K2000" t="s">
        <v>66</v>
      </c>
      <c r="L2000" t="s">
        <v>21</v>
      </c>
      <c r="M2000" t="s">
        <v>54</v>
      </c>
      <c r="N2000">
        <v>32</v>
      </c>
      <c r="O2000">
        <v>24</v>
      </c>
      <c r="P2000">
        <v>873</v>
      </c>
      <c r="Q2000">
        <v>35195</v>
      </c>
    </row>
    <row r="2001" spans="1:17" x14ac:dyDescent="0.25">
      <c r="A2001" t="s">
        <v>220</v>
      </c>
      <c r="B2001" s="1" t="s">
        <v>523</v>
      </c>
      <c r="C2001">
        <v>2017</v>
      </c>
      <c r="D2001" s="15">
        <f>DATE(cars[[#This Row],[year_1]],1,1)</f>
        <v>42736</v>
      </c>
      <c r="E2001" t="s">
        <v>38</v>
      </c>
      <c r="F2001" s="4">
        <v>220</v>
      </c>
      <c r="G2001">
        <v>4</v>
      </c>
      <c r="H2001" t="s">
        <v>18</v>
      </c>
      <c r="I2001" t="s">
        <v>30</v>
      </c>
      <c r="J2001">
        <v>4</v>
      </c>
      <c r="K2001" t="s">
        <v>66</v>
      </c>
      <c r="L2001" t="s">
        <v>21</v>
      </c>
      <c r="M2001" t="s">
        <v>54</v>
      </c>
      <c r="N2001">
        <v>34</v>
      </c>
      <c r="O2001">
        <v>24</v>
      </c>
      <c r="P2001">
        <v>873</v>
      </c>
      <c r="Q2001">
        <v>27995</v>
      </c>
    </row>
    <row r="2002" spans="1:17" x14ac:dyDescent="0.25">
      <c r="A2002" t="s">
        <v>220</v>
      </c>
      <c r="B2002" s="1" t="s">
        <v>523</v>
      </c>
      <c r="C2002">
        <v>2017</v>
      </c>
      <c r="D2002" s="15">
        <f>DATE(cars[[#This Row],[year_1]],1,1)</f>
        <v>42736</v>
      </c>
      <c r="E2002" t="s">
        <v>38</v>
      </c>
      <c r="F2002" s="4">
        <v>220</v>
      </c>
      <c r="G2002">
        <v>4</v>
      </c>
      <c r="H2002" t="s">
        <v>18</v>
      </c>
      <c r="I2002" t="s">
        <v>30</v>
      </c>
      <c r="J2002">
        <v>4</v>
      </c>
      <c r="K2002" t="s">
        <v>66</v>
      </c>
      <c r="L2002" t="s">
        <v>21</v>
      </c>
      <c r="M2002" t="s">
        <v>54</v>
      </c>
      <c r="N2002">
        <v>34</v>
      </c>
      <c r="O2002">
        <v>24</v>
      </c>
      <c r="P2002">
        <v>873</v>
      </c>
      <c r="Q2002">
        <v>34095</v>
      </c>
    </row>
    <row r="2003" spans="1:17" x14ac:dyDescent="0.25">
      <c r="A2003" t="s">
        <v>220</v>
      </c>
      <c r="B2003" s="1" t="s">
        <v>523</v>
      </c>
      <c r="C2003">
        <v>2017</v>
      </c>
      <c r="D2003" s="15">
        <f>DATE(cars[[#This Row],[year_1]],1,1)</f>
        <v>42736</v>
      </c>
      <c r="E2003" t="s">
        <v>38</v>
      </c>
      <c r="F2003" s="4">
        <v>220</v>
      </c>
      <c r="G2003">
        <v>4</v>
      </c>
      <c r="H2003" t="s">
        <v>77</v>
      </c>
      <c r="I2003" t="s">
        <v>30</v>
      </c>
      <c r="J2003">
        <v>4</v>
      </c>
      <c r="K2003" t="s">
        <v>66</v>
      </c>
      <c r="L2003" t="s">
        <v>21</v>
      </c>
      <c r="M2003" t="s">
        <v>54</v>
      </c>
      <c r="N2003">
        <v>32</v>
      </c>
      <c r="O2003">
        <v>24</v>
      </c>
      <c r="P2003">
        <v>873</v>
      </c>
      <c r="Q2003">
        <v>31990</v>
      </c>
    </row>
    <row r="2004" spans="1:17" x14ac:dyDescent="0.25">
      <c r="A2004" t="s">
        <v>220</v>
      </c>
      <c r="B2004" s="1" t="s">
        <v>523</v>
      </c>
      <c r="C2004">
        <v>2017</v>
      </c>
      <c r="D2004" s="15">
        <f>DATE(cars[[#This Row],[year_1]],1,1)</f>
        <v>42736</v>
      </c>
      <c r="E2004" t="s">
        <v>38</v>
      </c>
      <c r="F2004" s="4">
        <v>220</v>
      </c>
      <c r="G2004">
        <v>4</v>
      </c>
      <c r="H2004" t="s">
        <v>18</v>
      </c>
      <c r="I2004" t="s">
        <v>30</v>
      </c>
      <c r="J2004">
        <v>4</v>
      </c>
      <c r="K2004" t="s">
        <v>66</v>
      </c>
      <c r="L2004" t="s">
        <v>21</v>
      </c>
      <c r="M2004" t="s">
        <v>54</v>
      </c>
      <c r="N2004">
        <v>34</v>
      </c>
      <c r="O2004">
        <v>24</v>
      </c>
      <c r="P2004">
        <v>873</v>
      </c>
      <c r="Q2004">
        <v>30890</v>
      </c>
    </row>
    <row r="2005" spans="1:17" x14ac:dyDescent="0.25">
      <c r="A2005" t="s">
        <v>220</v>
      </c>
      <c r="B2005" s="1" t="s">
        <v>523</v>
      </c>
      <c r="C2005">
        <v>2017</v>
      </c>
      <c r="D2005" s="15">
        <f>DATE(cars[[#This Row],[year_1]],1,1)</f>
        <v>42736</v>
      </c>
      <c r="E2005" t="s">
        <v>38</v>
      </c>
      <c r="F2005" s="4">
        <v>220</v>
      </c>
      <c r="G2005">
        <v>4</v>
      </c>
      <c r="H2005" t="s">
        <v>77</v>
      </c>
      <c r="I2005" t="s">
        <v>30</v>
      </c>
      <c r="J2005">
        <v>4</v>
      </c>
      <c r="K2005" t="s">
        <v>66</v>
      </c>
      <c r="L2005" t="s">
        <v>21</v>
      </c>
      <c r="M2005" t="s">
        <v>54</v>
      </c>
      <c r="N2005">
        <v>32</v>
      </c>
      <c r="O2005">
        <v>24</v>
      </c>
      <c r="P2005">
        <v>873</v>
      </c>
      <c r="Q2005">
        <v>29095</v>
      </c>
    </row>
    <row r="2006" spans="1:17" x14ac:dyDescent="0.25">
      <c r="A2006" t="s">
        <v>86</v>
      </c>
      <c r="B2006" s="1" t="s">
        <v>87</v>
      </c>
      <c r="C2006">
        <v>2015</v>
      </c>
      <c r="D2006" s="15">
        <f>DATE(cars[[#This Row],[year_1]],1,1)</f>
        <v>42005</v>
      </c>
      <c r="E2006" t="s">
        <v>17</v>
      </c>
      <c r="F2006" s="4">
        <v>237</v>
      </c>
      <c r="G2006">
        <v>4</v>
      </c>
      <c r="H2006" t="s">
        <v>77</v>
      </c>
      <c r="I2006" t="s">
        <v>19</v>
      </c>
      <c r="J2006">
        <v>2</v>
      </c>
      <c r="K2006" t="s">
        <v>26</v>
      </c>
      <c r="L2006" t="s">
        <v>21</v>
      </c>
      <c r="M2006" t="s">
        <v>25</v>
      </c>
      <c r="N2006">
        <v>34</v>
      </c>
      <c r="O2006">
        <v>24</v>
      </c>
      <c r="P2006">
        <v>113</v>
      </c>
      <c r="Q2006">
        <v>63900</v>
      </c>
    </row>
    <row r="2007" spans="1:17" x14ac:dyDescent="0.25">
      <c r="A2007" t="s">
        <v>86</v>
      </c>
      <c r="B2007" s="1" t="s">
        <v>87</v>
      </c>
      <c r="C2007">
        <v>2015</v>
      </c>
      <c r="D2007" s="15">
        <f>DATE(cars[[#This Row],[year_1]],1,1)</f>
        <v>42005</v>
      </c>
      <c r="E2007" t="s">
        <v>17</v>
      </c>
      <c r="F2007" s="4">
        <v>237</v>
      </c>
      <c r="G2007">
        <v>4</v>
      </c>
      <c r="H2007" t="s">
        <v>77</v>
      </c>
      <c r="I2007" t="s">
        <v>19</v>
      </c>
      <c r="J2007">
        <v>2</v>
      </c>
      <c r="K2007" t="s">
        <v>26</v>
      </c>
      <c r="L2007" t="s">
        <v>21</v>
      </c>
      <c r="M2007" t="s">
        <v>22</v>
      </c>
      <c r="N2007">
        <v>34</v>
      </c>
      <c r="O2007">
        <v>24</v>
      </c>
      <c r="P2007">
        <v>113</v>
      </c>
      <c r="Q2007">
        <v>68400</v>
      </c>
    </row>
    <row r="2008" spans="1:17" x14ac:dyDescent="0.25">
      <c r="A2008" t="s">
        <v>86</v>
      </c>
      <c r="B2008" s="1" t="s">
        <v>87</v>
      </c>
      <c r="C2008">
        <v>2015</v>
      </c>
      <c r="D2008" s="15">
        <f>DATE(cars[[#This Row],[year_1]],1,1)</f>
        <v>42005</v>
      </c>
      <c r="E2008" t="s">
        <v>17</v>
      </c>
      <c r="F2008" s="4">
        <v>237</v>
      </c>
      <c r="G2008">
        <v>4</v>
      </c>
      <c r="H2008" t="s">
        <v>77</v>
      </c>
      <c r="I2008" t="s">
        <v>19</v>
      </c>
      <c r="J2008">
        <v>2</v>
      </c>
      <c r="K2008" t="s">
        <v>26</v>
      </c>
      <c r="L2008" t="s">
        <v>21</v>
      </c>
      <c r="M2008" t="s">
        <v>22</v>
      </c>
      <c r="N2008">
        <v>34</v>
      </c>
      <c r="O2008">
        <v>24</v>
      </c>
      <c r="P2008">
        <v>113</v>
      </c>
      <c r="Q2008">
        <v>53900</v>
      </c>
    </row>
    <row r="2009" spans="1:17" x14ac:dyDescent="0.25">
      <c r="A2009" t="s">
        <v>86</v>
      </c>
      <c r="B2009" s="1" t="s">
        <v>87</v>
      </c>
      <c r="C2009">
        <v>2016</v>
      </c>
      <c r="D2009" s="15">
        <f>DATE(cars[[#This Row],[year_1]],1,1)</f>
        <v>42370</v>
      </c>
      <c r="E2009" t="s">
        <v>17</v>
      </c>
      <c r="F2009" s="4">
        <v>237</v>
      </c>
      <c r="G2009">
        <v>4</v>
      </c>
      <c r="H2009" t="s">
        <v>77</v>
      </c>
      <c r="I2009" t="s">
        <v>19</v>
      </c>
      <c r="J2009">
        <v>2</v>
      </c>
      <c r="K2009" t="s">
        <v>26</v>
      </c>
      <c r="L2009" t="s">
        <v>21</v>
      </c>
      <c r="M2009" t="s">
        <v>22</v>
      </c>
      <c r="N2009">
        <v>34</v>
      </c>
      <c r="O2009">
        <v>24</v>
      </c>
      <c r="P2009">
        <v>113</v>
      </c>
      <c r="Q2009">
        <v>55900</v>
      </c>
    </row>
    <row r="2010" spans="1:17" x14ac:dyDescent="0.25">
      <c r="A2010" t="s">
        <v>86</v>
      </c>
      <c r="B2010" s="1" t="s">
        <v>87</v>
      </c>
      <c r="C2010">
        <v>2016</v>
      </c>
      <c r="D2010" s="15">
        <f>DATE(cars[[#This Row],[year_1]],1,1)</f>
        <v>42370</v>
      </c>
      <c r="E2010" t="s">
        <v>17</v>
      </c>
      <c r="F2010" s="4">
        <v>237</v>
      </c>
      <c r="G2010">
        <v>4</v>
      </c>
      <c r="H2010" t="s">
        <v>77</v>
      </c>
      <c r="I2010" t="s">
        <v>19</v>
      </c>
      <c r="J2010">
        <v>2</v>
      </c>
      <c r="K2010" t="s">
        <v>26</v>
      </c>
      <c r="L2010" t="s">
        <v>21</v>
      </c>
      <c r="M2010" t="s">
        <v>25</v>
      </c>
      <c r="N2010">
        <v>34</v>
      </c>
      <c r="O2010">
        <v>24</v>
      </c>
      <c r="P2010">
        <v>113</v>
      </c>
      <c r="Q2010">
        <v>65900</v>
      </c>
    </row>
    <row r="2011" spans="1:17" x14ac:dyDescent="0.25">
      <c r="A2011" t="s">
        <v>28</v>
      </c>
      <c r="B2011" s="1" t="s">
        <v>136</v>
      </c>
      <c r="C2011">
        <v>2015</v>
      </c>
      <c r="D2011" s="15">
        <f>DATE(cars[[#This Row],[year_1]],1,1)</f>
        <v>42005</v>
      </c>
      <c r="E2011" t="s">
        <v>60</v>
      </c>
      <c r="F2011" s="4">
        <v>240</v>
      </c>
      <c r="G2011">
        <v>6</v>
      </c>
      <c r="H2011" t="s">
        <v>33</v>
      </c>
      <c r="I2011" t="s">
        <v>34</v>
      </c>
      <c r="J2011">
        <v>4</v>
      </c>
      <c r="K2011" t="s">
        <v>61</v>
      </c>
      <c r="L2011" t="s">
        <v>31</v>
      </c>
      <c r="M2011" t="s">
        <v>32</v>
      </c>
      <c r="N2011">
        <v>38</v>
      </c>
      <c r="O2011">
        <v>24</v>
      </c>
      <c r="P2011">
        <v>3105</v>
      </c>
      <c r="Q2011">
        <v>58700</v>
      </c>
    </row>
    <row r="2012" spans="1:17" x14ac:dyDescent="0.25">
      <c r="A2012" t="s">
        <v>28</v>
      </c>
      <c r="B2012" s="1" t="s">
        <v>136</v>
      </c>
      <c r="C2012">
        <v>2015</v>
      </c>
      <c r="D2012" s="15">
        <f>DATE(cars[[#This Row],[year_1]],1,1)</f>
        <v>42005</v>
      </c>
      <c r="E2012" t="s">
        <v>60</v>
      </c>
      <c r="F2012" s="4">
        <v>240</v>
      </c>
      <c r="G2012">
        <v>6</v>
      </c>
      <c r="H2012" t="s">
        <v>33</v>
      </c>
      <c r="I2012" t="s">
        <v>34</v>
      </c>
      <c r="J2012">
        <v>4</v>
      </c>
      <c r="K2012" t="s">
        <v>61</v>
      </c>
      <c r="L2012" t="s">
        <v>31</v>
      </c>
      <c r="M2012" t="s">
        <v>32</v>
      </c>
      <c r="N2012">
        <v>38</v>
      </c>
      <c r="O2012">
        <v>24</v>
      </c>
      <c r="P2012">
        <v>3105</v>
      </c>
      <c r="Q2012">
        <v>62500</v>
      </c>
    </row>
    <row r="2013" spans="1:17" x14ac:dyDescent="0.25">
      <c r="A2013" t="s">
        <v>28</v>
      </c>
      <c r="B2013" s="1" t="s">
        <v>137</v>
      </c>
      <c r="C2013">
        <v>2015</v>
      </c>
      <c r="D2013" s="15">
        <f>DATE(cars[[#This Row],[year_1]],1,1)</f>
        <v>42005</v>
      </c>
      <c r="E2013" t="s">
        <v>60</v>
      </c>
      <c r="F2013" s="4">
        <v>240</v>
      </c>
      <c r="G2013">
        <v>6</v>
      </c>
      <c r="H2013" t="s">
        <v>33</v>
      </c>
      <c r="I2013" t="s">
        <v>34</v>
      </c>
      <c r="J2013">
        <v>4</v>
      </c>
      <c r="K2013" t="s">
        <v>61</v>
      </c>
      <c r="L2013" t="s">
        <v>63</v>
      </c>
      <c r="M2013" t="s">
        <v>32</v>
      </c>
      <c r="N2013">
        <v>38</v>
      </c>
      <c r="O2013">
        <v>24</v>
      </c>
      <c r="P2013">
        <v>3105</v>
      </c>
      <c r="Q2013">
        <v>68300</v>
      </c>
    </row>
    <row r="2014" spans="1:17" x14ac:dyDescent="0.25">
      <c r="A2014" t="s">
        <v>28</v>
      </c>
      <c r="B2014" s="1" t="s">
        <v>137</v>
      </c>
      <c r="C2014">
        <v>2015</v>
      </c>
      <c r="D2014" s="15">
        <f>DATE(cars[[#This Row],[year_1]],1,1)</f>
        <v>42005</v>
      </c>
      <c r="E2014" t="s">
        <v>60</v>
      </c>
      <c r="F2014" s="4">
        <v>240</v>
      </c>
      <c r="G2014">
        <v>6</v>
      </c>
      <c r="H2014" t="s">
        <v>33</v>
      </c>
      <c r="I2014" t="s">
        <v>34</v>
      </c>
      <c r="J2014">
        <v>4</v>
      </c>
      <c r="K2014" t="s">
        <v>61</v>
      </c>
      <c r="L2014" t="s">
        <v>63</v>
      </c>
      <c r="M2014" t="s">
        <v>32</v>
      </c>
      <c r="N2014">
        <v>38</v>
      </c>
      <c r="O2014">
        <v>24</v>
      </c>
      <c r="P2014">
        <v>3105</v>
      </c>
      <c r="Q2014">
        <v>72150</v>
      </c>
    </row>
    <row r="2015" spans="1:17" x14ac:dyDescent="0.25">
      <c r="A2015" t="s">
        <v>28</v>
      </c>
      <c r="B2015" s="1" t="s">
        <v>137</v>
      </c>
      <c r="C2015">
        <v>2016</v>
      </c>
      <c r="D2015" s="15">
        <f>DATE(cars[[#This Row],[year_1]],1,1)</f>
        <v>42370</v>
      </c>
      <c r="E2015" t="s">
        <v>60</v>
      </c>
      <c r="F2015" s="4">
        <v>240</v>
      </c>
      <c r="G2015">
        <v>6</v>
      </c>
      <c r="H2015" t="s">
        <v>33</v>
      </c>
      <c r="I2015" t="s">
        <v>34</v>
      </c>
      <c r="J2015">
        <v>4</v>
      </c>
      <c r="K2015" t="s">
        <v>61</v>
      </c>
      <c r="L2015" t="s">
        <v>63</v>
      </c>
      <c r="M2015" t="s">
        <v>32</v>
      </c>
      <c r="N2015">
        <v>35</v>
      </c>
      <c r="O2015">
        <v>24</v>
      </c>
      <c r="P2015">
        <v>3105</v>
      </c>
      <c r="Q2015">
        <v>73050</v>
      </c>
    </row>
    <row r="2016" spans="1:17" x14ac:dyDescent="0.25">
      <c r="A2016" t="s">
        <v>28</v>
      </c>
      <c r="B2016" s="1" t="s">
        <v>138</v>
      </c>
      <c r="C2016">
        <v>2016</v>
      </c>
      <c r="D2016" s="15">
        <f>DATE(cars[[#This Row],[year_1]],1,1)</f>
        <v>42370</v>
      </c>
      <c r="E2016" t="s">
        <v>60</v>
      </c>
      <c r="F2016" s="4">
        <v>240</v>
      </c>
      <c r="G2016">
        <v>6</v>
      </c>
      <c r="H2016" t="s">
        <v>33</v>
      </c>
      <c r="I2016" t="s">
        <v>34</v>
      </c>
      <c r="J2016">
        <v>4</v>
      </c>
      <c r="K2016" t="s">
        <v>61</v>
      </c>
      <c r="L2016" t="s">
        <v>63</v>
      </c>
      <c r="M2016" t="s">
        <v>32</v>
      </c>
      <c r="N2016">
        <v>36</v>
      </c>
      <c r="O2016">
        <v>24</v>
      </c>
      <c r="P2016">
        <v>3105</v>
      </c>
      <c r="Q2016">
        <v>85200</v>
      </c>
    </row>
    <row r="2017" spans="1:17" x14ac:dyDescent="0.25">
      <c r="A2017" t="s">
        <v>28</v>
      </c>
      <c r="B2017" s="1" t="s">
        <v>755</v>
      </c>
      <c r="C2017">
        <v>2015</v>
      </c>
      <c r="D2017" s="15">
        <f>DATE(cars[[#This Row],[year_1]],1,1)</f>
        <v>42005</v>
      </c>
      <c r="E2017" t="s">
        <v>60</v>
      </c>
      <c r="F2017" s="4">
        <v>240</v>
      </c>
      <c r="G2017">
        <v>6</v>
      </c>
      <c r="H2017" t="s">
        <v>33</v>
      </c>
      <c r="I2017" t="s">
        <v>34</v>
      </c>
      <c r="J2017">
        <v>4</v>
      </c>
      <c r="K2017" t="s">
        <v>269</v>
      </c>
      <c r="L2017" t="s">
        <v>31</v>
      </c>
      <c r="M2017" t="s">
        <v>90</v>
      </c>
      <c r="N2017">
        <v>31</v>
      </c>
      <c r="O2017">
        <v>24</v>
      </c>
      <c r="P2017">
        <v>3105</v>
      </c>
      <c r="Q2017">
        <v>47500</v>
      </c>
    </row>
    <row r="2018" spans="1:17" x14ac:dyDescent="0.25">
      <c r="A2018" t="s">
        <v>28</v>
      </c>
      <c r="B2018" s="1" t="s">
        <v>755</v>
      </c>
      <c r="C2018">
        <v>2015</v>
      </c>
      <c r="D2018" s="15">
        <f>DATE(cars[[#This Row],[year_1]],1,1)</f>
        <v>42005</v>
      </c>
      <c r="E2018" t="s">
        <v>60</v>
      </c>
      <c r="F2018" s="4">
        <v>240</v>
      </c>
      <c r="G2018">
        <v>6</v>
      </c>
      <c r="H2018" t="s">
        <v>33</v>
      </c>
      <c r="I2018" t="s">
        <v>34</v>
      </c>
      <c r="J2018">
        <v>4</v>
      </c>
      <c r="K2018" t="s">
        <v>269</v>
      </c>
      <c r="L2018" t="s">
        <v>31</v>
      </c>
      <c r="M2018" t="s">
        <v>90</v>
      </c>
      <c r="N2018">
        <v>31</v>
      </c>
      <c r="O2018">
        <v>24</v>
      </c>
      <c r="P2018">
        <v>3105</v>
      </c>
      <c r="Q2018">
        <v>55000</v>
      </c>
    </row>
    <row r="2019" spans="1:17" x14ac:dyDescent="0.25">
      <c r="A2019" t="s">
        <v>28</v>
      </c>
      <c r="B2019" s="1" t="s">
        <v>755</v>
      </c>
      <c r="C2019">
        <v>2016</v>
      </c>
      <c r="D2019" s="15">
        <f>DATE(cars[[#This Row],[year_1]],1,1)</f>
        <v>42370</v>
      </c>
      <c r="E2019" t="s">
        <v>60</v>
      </c>
      <c r="F2019" s="4">
        <v>240</v>
      </c>
      <c r="G2019">
        <v>6</v>
      </c>
      <c r="H2019" t="s">
        <v>33</v>
      </c>
      <c r="I2019" t="s">
        <v>34</v>
      </c>
      <c r="J2019">
        <v>4</v>
      </c>
      <c r="K2019" t="s">
        <v>269</v>
      </c>
      <c r="L2019" t="s">
        <v>31</v>
      </c>
      <c r="M2019" t="s">
        <v>90</v>
      </c>
      <c r="N2019">
        <v>31</v>
      </c>
      <c r="O2019">
        <v>24</v>
      </c>
      <c r="P2019">
        <v>3105</v>
      </c>
      <c r="Q2019">
        <v>48100</v>
      </c>
    </row>
    <row r="2020" spans="1:17" x14ac:dyDescent="0.25">
      <c r="A2020" t="s">
        <v>28</v>
      </c>
      <c r="B2020" s="1" t="s">
        <v>755</v>
      </c>
      <c r="C2020">
        <v>2016</v>
      </c>
      <c r="D2020" s="15">
        <f>DATE(cars[[#This Row],[year_1]],1,1)</f>
        <v>42370</v>
      </c>
      <c r="E2020" t="s">
        <v>60</v>
      </c>
      <c r="F2020" s="4">
        <v>240</v>
      </c>
      <c r="G2020">
        <v>6</v>
      </c>
      <c r="H2020" t="s">
        <v>33</v>
      </c>
      <c r="I2020" t="s">
        <v>34</v>
      </c>
      <c r="J2020">
        <v>4</v>
      </c>
      <c r="K2020" t="s">
        <v>269</v>
      </c>
      <c r="L2020" t="s">
        <v>31</v>
      </c>
      <c r="M2020" t="s">
        <v>90</v>
      </c>
      <c r="N2020">
        <v>31</v>
      </c>
      <c r="O2020">
        <v>24</v>
      </c>
      <c r="P2020">
        <v>3105</v>
      </c>
      <c r="Q2020">
        <v>57700</v>
      </c>
    </row>
    <row r="2021" spans="1:17" x14ac:dyDescent="0.25">
      <c r="A2021" t="s">
        <v>28</v>
      </c>
      <c r="B2021" s="1" t="s">
        <v>755</v>
      </c>
      <c r="C2021">
        <v>2016</v>
      </c>
      <c r="D2021" s="15">
        <f>DATE(cars[[#This Row],[year_1]],1,1)</f>
        <v>42370</v>
      </c>
      <c r="E2021" t="s">
        <v>60</v>
      </c>
      <c r="F2021" s="4">
        <v>240</v>
      </c>
      <c r="G2021">
        <v>6</v>
      </c>
      <c r="H2021" t="s">
        <v>33</v>
      </c>
      <c r="I2021" t="s">
        <v>34</v>
      </c>
      <c r="J2021">
        <v>4</v>
      </c>
      <c r="K2021" t="s">
        <v>269</v>
      </c>
      <c r="L2021" t="s">
        <v>31</v>
      </c>
      <c r="M2021" t="s">
        <v>90</v>
      </c>
      <c r="N2021">
        <v>31</v>
      </c>
      <c r="O2021">
        <v>24</v>
      </c>
      <c r="P2021">
        <v>3105</v>
      </c>
      <c r="Q2021">
        <v>50200</v>
      </c>
    </row>
    <row r="2022" spans="1:17" x14ac:dyDescent="0.25">
      <c r="A2022" t="s">
        <v>28</v>
      </c>
      <c r="B2022" s="1" t="s">
        <v>755</v>
      </c>
      <c r="C2022">
        <v>2016</v>
      </c>
      <c r="D2022" s="15">
        <f>DATE(cars[[#This Row],[year_1]],1,1)</f>
        <v>42370</v>
      </c>
      <c r="E2022" t="s">
        <v>60</v>
      </c>
      <c r="F2022" s="4">
        <v>240</v>
      </c>
      <c r="G2022">
        <v>6</v>
      </c>
      <c r="H2022" t="s">
        <v>33</v>
      </c>
      <c r="I2022" t="s">
        <v>34</v>
      </c>
      <c r="J2022">
        <v>4</v>
      </c>
      <c r="K2022" t="s">
        <v>269</v>
      </c>
      <c r="L2022" t="s">
        <v>31</v>
      </c>
      <c r="M2022" t="s">
        <v>90</v>
      </c>
      <c r="N2022">
        <v>31</v>
      </c>
      <c r="O2022">
        <v>24</v>
      </c>
      <c r="P2022">
        <v>3105</v>
      </c>
      <c r="Q2022">
        <v>55600</v>
      </c>
    </row>
    <row r="2023" spans="1:17" x14ac:dyDescent="0.25">
      <c r="A2023" t="s">
        <v>51</v>
      </c>
      <c r="B2023" s="1" t="s">
        <v>1021</v>
      </c>
      <c r="C2023">
        <v>2015</v>
      </c>
      <c r="D2023" s="15">
        <f>DATE(cars[[#This Row],[year_1]],1,1)</f>
        <v>42005</v>
      </c>
      <c r="E2023" t="s">
        <v>29</v>
      </c>
      <c r="F2023" s="4">
        <v>240</v>
      </c>
      <c r="G2023">
        <v>4</v>
      </c>
      <c r="H2023" t="s">
        <v>33</v>
      </c>
      <c r="I2023" t="s">
        <v>30</v>
      </c>
      <c r="J2023">
        <v>4</v>
      </c>
      <c r="K2023" t="s">
        <v>129</v>
      </c>
      <c r="L2023" t="s">
        <v>31</v>
      </c>
      <c r="M2023" t="s">
        <v>90</v>
      </c>
      <c r="N2023">
        <v>31</v>
      </c>
      <c r="O2023">
        <v>24</v>
      </c>
      <c r="P2023">
        <v>870</v>
      </c>
      <c r="Q2023">
        <v>38850</v>
      </c>
    </row>
    <row r="2024" spans="1:17" x14ac:dyDescent="0.25">
      <c r="A2024" t="s">
        <v>51</v>
      </c>
      <c r="B2024" s="1" t="s">
        <v>1021</v>
      </c>
      <c r="C2024">
        <v>2015</v>
      </c>
      <c r="D2024" s="15">
        <f>DATE(cars[[#This Row],[year_1]],1,1)</f>
        <v>42005</v>
      </c>
      <c r="E2024" t="s">
        <v>29</v>
      </c>
      <c r="F2024" s="4">
        <v>240</v>
      </c>
      <c r="G2024">
        <v>4</v>
      </c>
      <c r="H2024" t="s">
        <v>33</v>
      </c>
      <c r="I2024" t="s">
        <v>30</v>
      </c>
      <c r="J2024">
        <v>4</v>
      </c>
      <c r="K2024" t="s">
        <v>129</v>
      </c>
      <c r="L2024" t="s">
        <v>31</v>
      </c>
      <c r="M2024" t="s">
        <v>90</v>
      </c>
      <c r="N2024">
        <v>31</v>
      </c>
      <c r="O2024">
        <v>24</v>
      </c>
      <c r="P2024">
        <v>870</v>
      </c>
      <c r="Q2024">
        <v>39650</v>
      </c>
    </row>
    <row r="2025" spans="1:17" x14ac:dyDescent="0.25">
      <c r="A2025" t="s">
        <v>51</v>
      </c>
      <c r="B2025" s="1" t="s">
        <v>1021</v>
      </c>
      <c r="C2025">
        <v>2015</v>
      </c>
      <c r="D2025" s="15">
        <f>DATE(cars[[#This Row],[year_1]],1,1)</f>
        <v>42005</v>
      </c>
      <c r="E2025" t="s">
        <v>29</v>
      </c>
      <c r="F2025" s="4">
        <v>240</v>
      </c>
      <c r="G2025">
        <v>4</v>
      </c>
      <c r="H2025" t="s">
        <v>33</v>
      </c>
      <c r="I2025" t="s">
        <v>30</v>
      </c>
      <c r="J2025">
        <v>4</v>
      </c>
      <c r="K2025" t="s">
        <v>129</v>
      </c>
      <c r="L2025" t="s">
        <v>31</v>
      </c>
      <c r="M2025" t="s">
        <v>90</v>
      </c>
      <c r="N2025">
        <v>31</v>
      </c>
      <c r="O2025">
        <v>24</v>
      </c>
      <c r="P2025">
        <v>870</v>
      </c>
      <c r="Q2025">
        <v>43900</v>
      </c>
    </row>
    <row r="2026" spans="1:17" x14ac:dyDescent="0.25">
      <c r="A2026" t="s">
        <v>51</v>
      </c>
      <c r="B2026" s="1" t="s">
        <v>1021</v>
      </c>
      <c r="C2026">
        <v>2015</v>
      </c>
      <c r="D2026" s="15">
        <f>DATE(cars[[#This Row],[year_1]],1,1)</f>
        <v>42005</v>
      </c>
      <c r="E2026" t="s">
        <v>29</v>
      </c>
      <c r="F2026" s="4">
        <v>240</v>
      </c>
      <c r="G2026">
        <v>4</v>
      </c>
      <c r="H2026" t="s">
        <v>33</v>
      </c>
      <c r="I2026" t="s">
        <v>30</v>
      </c>
      <c r="J2026">
        <v>4</v>
      </c>
      <c r="K2026" t="s">
        <v>129</v>
      </c>
      <c r="L2026" t="s">
        <v>31</v>
      </c>
      <c r="M2026" t="s">
        <v>90</v>
      </c>
      <c r="N2026">
        <v>31</v>
      </c>
      <c r="O2026">
        <v>24</v>
      </c>
      <c r="P2026">
        <v>870</v>
      </c>
      <c r="Q2026">
        <v>35750</v>
      </c>
    </row>
    <row r="2027" spans="1:17" x14ac:dyDescent="0.25">
      <c r="A2027" t="s">
        <v>51</v>
      </c>
      <c r="B2027" s="1" t="s">
        <v>1021</v>
      </c>
      <c r="C2027">
        <v>2015</v>
      </c>
      <c r="D2027" s="15">
        <f>DATE(cars[[#This Row],[year_1]],1,1)</f>
        <v>42005</v>
      </c>
      <c r="E2027" t="s">
        <v>29</v>
      </c>
      <c r="F2027" s="4">
        <v>240</v>
      </c>
      <c r="G2027">
        <v>4</v>
      </c>
      <c r="H2027" t="s">
        <v>33</v>
      </c>
      <c r="I2027" t="s">
        <v>30</v>
      </c>
      <c r="J2027">
        <v>4</v>
      </c>
      <c r="K2027" t="s">
        <v>129</v>
      </c>
      <c r="L2027" t="s">
        <v>31</v>
      </c>
      <c r="M2027" t="s">
        <v>90</v>
      </c>
      <c r="N2027">
        <v>31</v>
      </c>
      <c r="O2027">
        <v>24</v>
      </c>
      <c r="P2027">
        <v>870</v>
      </c>
      <c r="Q2027">
        <v>42850</v>
      </c>
    </row>
    <row r="2028" spans="1:17" x14ac:dyDescent="0.25">
      <c r="A2028" t="s">
        <v>51</v>
      </c>
      <c r="B2028" s="1" t="s">
        <v>1021</v>
      </c>
      <c r="C2028">
        <v>2015</v>
      </c>
      <c r="D2028" s="15">
        <f>DATE(cars[[#This Row],[year_1]],1,1)</f>
        <v>42005</v>
      </c>
      <c r="E2028" t="s">
        <v>29</v>
      </c>
      <c r="F2028" s="4">
        <v>240</v>
      </c>
      <c r="G2028">
        <v>4</v>
      </c>
      <c r="H2028" t="s">
        <v>33</v>
      </c>
      <c r="I2028" t="s">
        <v>30</v>
      </c>
      <c r="J2028">
        <v>4</v>
      </c>
      <c r="K2028" t="s">
        <v>129</v>
      </c>
      <c r="L2028" t="s">
        <v>31</v>
      </c>
      <c r="M2028" t="s">
        <v>90</v>
      </c>
      <c r="N2028">
        <v>31</v>
      </c>
      <c r="O2028">
        <v>24</v>
      </c>
      <c r="P2028">
        <v>870</v>
      </c>
      <c r="Q2028">
        <v>40250</v>
      </c>
    </row>
    <row r="2029" spans="1:17" x14ac:dyDescent="0.25">
      <c r="A2029" t="s">
        <v>51</v>
      </c>
      <c r="B2029" s="1" t="s">
        <v>1021</v>
      </c>
      <c r="C2029">
        <v>2015</v>
      </c>
      <c r="D2029" s="15">
        <f>DATE(cars[[#This Row],[year_1]],1,1)</f>
        <v>42005</v>
      </c>
      <c r="E2029" t="s">
        <v>29</v>
      </c>
      <c r="F2029" s="4">
        <v>240</v>
      </c>
      <c r="G2029">
        <v>4</v>
      </c>
      <c r="H2029" t="s">
        <v>33</v>
      </c>
      <c r="I2029" t="s">
        <v>30</v>
      </c>
      <c r="J2029">
        <v>4</v>
      </c>
      <c r="K2029" t="s">
        <v>129</v>
      </c>
      <c r="L2029" t="s">
        <v>31</v>
      </c>
      <c r="M2029" t="s">
        <v>90</v>
      </c>
      <c r="N2029">
        <v>31</v>
      </c>
      <c r="O2029">
        <v>24</v>
      </c>
      <c r="P2029">
        <v>870</v>
      </c>
      <c r="Q2029">
        <v>36400</v>
      </c>
    </row>
    <row r="2030" spans="1:17" x14ac:dyDescent="0.25">
      <c r="A2030" t="s">
        <v>51</v>
      </c>
      <c r="B2030" s="1" t="s">
        <v>1022</v>
      </c>
      <c r="C2030">
        <v>2015</v>
      </c>
      <c r="D2030" s="15">
        <f>DATE(cars[[#This Row],[year_1]],1,1)</f>
        <v>42005</v>
      </c>
      <c r="E2030" t="s">
        <v>29</v>
      </c>
      <c r="F2030" s="4">
        <v>240</v>
      </c>
      <c r="G2030">
        <v>4</v>
      </c>
      <c r="H2030" t="s">
        <v>33</v>
      </c>
      <c r="I2030" t="s">
        <v>30</v>
      </c>
      <c r="J2030">
        <v>4</v>
      </c>
      <c r="K2030" t="s">
        <v>129</v>
      </c>
      <c r="L2030" t="s">
        <v>31</v>
      </c>
      <c r="M2030" t="s">
        <v>35</v>
      </c>
      <c r="N2030">
        <v>31</v>
      </c>
      <c r="O2030">
        <v>24</v>
      </c>
      <c r="P2030">
        <v>870</v>
      </c>
      <c r="Q2030">
        <v>36050</v>
      </c>
    </row>
    <row r="2031" spans="1:17" x14ac:dyDescent="0.25">
      <c r="A2031" t="s">
        <v>51</v>
      </c>
      <c r="B2031" s="1" t="s">
        <v>1022</v>
      </c>
      <c r="C2031">
        <v>2015</v>
      </c>
      <c r="D2031" s="15">
        <f>DATE(cars[[#This Row],[year_1]],1,1)</f>
        <v>42005</v>
      </c>
      <c r="E2031" t="s">
        <v>29</v>
      </c>
      <c r="F2031" s="4">
        <v>240</v>
      </c>
      <c r="G2031">
        <v>4</v>
      </c>
      <c r="H2031" t="s">
        <v>33</v>
      </c>
      <c r="I2031" t="s">
        <v>30</v>
      </c>
      <c r="J2031">
        <v>4</v>
      </c>
      <c r="K2031" t="s">
        <v>129</v>
      </c>
      <c r="L2031" t="s">
        <v>31</v>
      </c>
      <c r="M2031" t="s">
        <v>35</v>
      </c>
      <c r="N2031">
        <v>31</v>
      </c>
      <c r="O2031">
        <v>24</v>
      </c>
      <c r="P2031">
        <v>870</v>
      </c>
      <c r="Q2031">
        <v>35400</v>
      </c>
    </row>
    <row r="2032" spans="1:17" x14ac:dyDescent="0.25">
      <c r="A2032" t="s">
        <v>40</v>
      </c>
      <c r="B2032" s="1" t="s">
        <v>241</v>
      </c>
      <c r="C2032">
        <v>2015</v>
      </c>
      <c r="D2032" s="15">
        <f>DATE(cars[[#This Row],[year_1]],1,1)</f>
        <v>42005</v>
      </c>
      <c r="E2032" t="s">
        <v>17</v>
      </c>
      <c r="F2032" s="4">
        <v>241</v>
      </c>
      <c r="G2032">
        <v>4</v>
      </c>
      <c r="H2032" t="s">
        <v>33</v>
      </c>
      <c r="I2032" t="s">
        <v>34</v>
      </c>
      <c r="J2032">
        <v>4</v>
      </c>
      <c r="K2032" t="s">
        <v>27</v>
      </c>
      <c r="L2032" t="s">
        <v>31</v>
      </c>
      <c r="M2032" t="s">
        <v>32</v>
      </c>
      <c r="N2032">
        <v>31</v>
      </c>
      <c r="O2032">
        <v>24</v>
      </c>
      <c r="P2032">
        <v>617</v>
      </c>
      <c r="Q2032">
        <v>40400</v>
      </c>
    </row>
    <row r="2033" spans="1:17" x14ac:dyDescent="0.25">
      <c r="A2033" t="s">
        <v>40</v>
      </c>
      <c r="B2033" s="1" t="s">
        <v>241</v>
      </c>
      <c r="C2033">
        <v>2015</v>
      </c>
      <c r="D2033" s="15">
        <f>DATE(cars[[#This Row],[year_1]],1,1)</f>
        <v>42005</v>
      </c>
      <c r="E2033" t="s">
        <v>17</v>
      </c>
      <c r="F2033" s="4">
        <v>241</v>
      </c>
      <c r="G2033">
        <v>4</v>
      </c>
      <c r="H2033" t="s">
        <v>33</v>
      </c>
      <c r="I2033" t="s">
        <v>34</v>
      </c>
      <c r="J2033">
        <v>4</v>
      </c>
      <c r="K2033" t="s">
        <v>27</v>
      </c>
      <c r="L2033" t="s">
        <v>31</v>
      </c>
      <c r="M2033" t="s">
        <v>32</v>
      </c>
      <c r="N2033">
        <v>31</v>
      </c>
      <c r="O2033">
        <v>24</v>
      </c>
      <c r="P2033">
        <v>617</v>
      </c>
      <c r="Q2033">
        <v>41050</v>
      </c>
    </row>
    <row r="2034" spans="1:17" x14ac:dyDescent="0.25">
      <c r="A2034" t="s">
        <v>40</v>
      </c>
      <c r="B2034" s="1" t="s">
        <v>241</v>
      </c>
      <c r="C2034">
        <v>2016</v>
      </c>
      <c r="D2034" s="15">
        <f>DATE(cars[[#This Row],[year_1]],1,1)</f>
        <v>42370</v>
      </c>
      <c r="E2034" t="s">
        <v>17</v>
      </c>
      <c r="F2034" s="4">
        <v>241</v>
      </c>
      <c r="G2034">
        <v>4</v>
      </c>
      <c r="H2034" t="s">
        <v>33</v>
      </c>
      <c r="I2034" t="s">
        <v>34</v>
      </c>
      <c r="J2034">
        <v>4</v>
      </c>
      <c r="K2034" t="s">
        <v>27</v>
      </c>
      <c r="L2034" t="s">
        <v>31</v>
      </c>
      <c r="M2034" t="s">
        <v>32</v>
      </c>
      <c r="N2034">
        <v>31</v>
      </c>
      <c r="O2034">
        <v>24</v>
      </c>
      <c r="P2034">
        <v>617</v>
      </c>
      <c r="Q2034">
        <v>43125</v>
      </c>
    </row>
    <row r="2035" spans="1:17" x14ac:dyDescent="0.25">
      <c r="A2035" t="s">
        <v>40</v>
      </c>
      <c r="B2035" s="1" t="s">
        <v>241</v>
      </c>
      <c r="C2035">
        <v>2016</v>
      </c>
      <c r="D2035" s="15">
        <f>DATE(cars[[#This Row],[year_1]],1,1)</f>
        <v>42370</v>
      </c>
      <c r="E2035" t="s">
        <v>17</v>
      </c>
      <c r="F2035" s="4">
        <v>241</v>
      </c>
      <c r="G2035">
        <v>4</v>
      </c>
      <c r="H2035" t="s">
        <v>33</v>
      </c>
      <c r="I2035" t="s">
        <v>34</v>
      </c>
      <c r="J2035">
        <v>4</v>
      </c>
      <c r="K2035" t="s">
        <v>27</v>
      </c>
      <c r="L2035" t="s">
        <v>31</v>
      </c>
      <c r="M2035" t="s">
        <v>32</v>
      </c>
      <c r="N2035">
        <v>31</v>
      </c>
      <c r="O2035">
        <v>24</v>
      </c>
      <c r="P2035">
        <v>617</v>
      </c>
      <c r="Q2035">
        <v>41275</v>
      </c>
    </row>
    <row r="2036" spans="1:17" x14ac:dyDescent="0.25">
      <c r="A2036" t="s">
        <v>40</v>
      </c>
      <c r="B2036" s="1" t="s">
        <v>241</v>
      </c>
      <c r="C2036">
        <v>2016</v>
      </c>
      <c r="D2036" s="15">
        <f>DATE(cars[[#This Row],[year_1]],1,1)</f>
        <v>42370</v>
      </c>
      <c r="E2036" t="s">
        <v>17</v>
      </c>
      <c r="F2036" s="4">
        <v>241</v>
      </c>
      <c r="G2036">
        <v>4</v>
      </c>
      <c r="H2036" t="s">
        <v>33</v>
      </c>
      <c r="I2036" t="s">
        <v>34</v>
      </c>
      <c r="J2036">
        <v>4</v>
      </c>
      <c r="K2036" t="s">
        <v>27</v>
      </c>
      <c r="L2036" t="s">
        <v>31</v>
      </c>
      <c r="M2036" t="s">
        <v>32</v>
      </c>
      <c r="N2036">
        <v>31</v>
      </c>
      <c r="O2036">
        <v>24</v>
      </c>
      <c r="P2036">
        <v>617</v>
      </c>
      <c r="Q2036">
        <v>40950</v>
      </c>
    </row>
    <row r="2037" spans="1:17" x14ac:dyDescent="0.25">
      <c r="A2037" t="s">
        <v>40</v>
      </c>
      <c r="B2037" s="1" t="s">
        <v>241</v>
      </c>
      <c r="C2037">
        <v>2017</v>
      </c>
      <c r="D2037" s="15">
        <f>DATE(cars[[#This Row],[year_1]],1,1)</f>
        <v>42736</v>
      </c>
      <c r="E2037" t="s">
        <v>17</v>
      </c>
      <c r="F2037" s="4">
        <v>241</v>
      </c>
      <c r="G2037">
        <v>4</v>
      </c>
      <c r="H2037" t="s">
        <v>33</v>
      </c>
      <c r="I2037" t="s">
        <v>19</v>
      </c>
      <c r="J2037">
        <v>4</v>
      </c>
      <c r="K2037" t="s">
        <v>27</v>
      </c>
      <c r="L2037" t="s">
        <v>31</v>
      </c>
      <c r="M2037" t="s">
        <v>32</v>
      </c>
      <c r="N2037">
        <v>34</v>
      </c>
      <c r="O2037">
        <v>24</v>
      </c>
      <c r="P2037">
        <v>617</v>
      </c>
      <c r="Q2037">
        <v>39850</v>
      </c>
    </row>
    <row r="2038" spans="1:17" x14ac:dyDescent="0.25">
      <c r="A2038" t="s">
        <v>40</v>
      </c>
      <c r="B2038" s="1" t="s">
        <v>241</v>
      </c>
      <c r="C2038">
        <v>2017</v>
      </c>
      <c r="D2038" s="15">
        <f>DATE(cars[[#This Row],[year_1]],1,1)</f>
        <v>42736</v>
      </c>
      <c r="E2038" t="s">
        <v>17</v>
      </c>
      <c r="F2038" s="4">
        <v>241</v>
      </c>
      <c r="G2038">
        <v>4</v>
      </c>
      <c r="H2038" t="s">
        <v>33</v>
      </c>
      <c r="I2038" t="s">
        <v>19</v>
      </c>
      <c r="J2038">
        <v>4</v>
      </c>
      <c r="K2038" t="s">
        <v>27</v>
      </c>
      <c r="L2038" t="s">
        <v>31</v>
      </c>
      <c r="M2038" t="s">
        <v>32</v>
      </c>
      <c r="N2038">
        <v>34</v>
      </c>
      <c r="O2038">
        <v>24</v>
      </c>
      <c r="P2038">
        <v>617</v>
      </c>
      <c r="Q2038">
        <v>39500</v>
      </c>
    </row>
    <row r="2039" spans="1:17" x14ac:dyDescent="0.25">
      <c r="A2039" t="s">
        <v>40</v>
      </c>
      <c r="B2039" s="1" t="s">
        <v>241</v>
      </c>
      <c r="C2039">
        <v>2017</v>
      </c>
      <c r="D2039" s="15">
        <f>DATE(cars[[#This Row],[year_1]],1,1)</f>
        <v>42736</v>
      </c>
      <c r="E2039" t="s">
        <v>17</v>
      </c>
      <c r="F2039" s="4">
        <v>241</v>
      </c>
      <c r="G2039">
        <v>4</v>
      </c>
      <c r="H2039" t="s">
        <v>33</v>
      </c>
      <c r="I2039" t="s">
        <v>19</v>
      </c>
      <c r="J2039">
        <v>4</v>
      </c>
      <c r="K2039" t="s">
        <v>27</v>
      </c>
      <c r="L2039" t="s">
        <v>31</v>
      </c>
      <c r="M2039" t="s">
        <v>32</v>
      </c>
      <c r="N2039">
        <v>34</v>
      </c>
      <c r="O2039">
        <v>24</v>
      </c>
      <c r="P2039">
        <v>617</v>
      </c>
      <c r="Q2039">
        <v>41675</v>
      </c>
    </row>
    <row r="2040" spans="1:17" x14ac:dyDescent="0.25">
      <c r="A2040" t="s">
        <v>40</v>
      </c>
      <c r="B2040" s="1" t="s">
        <v>241</v>
      </c>
      <c r="C2040">
        <v>2017</v>
      </c>
      <c r="D2040" s="15">
        <f>DATE(cars[[#This Row],[year_1]],1,1)</f>
        <v>42736</v>
      </c>
      <c r="E2040" t="s">
        <v>17</v>
      </c>
      <c r="F2040" s="4">
        <v>241</v>
      </c>
      <c r="G2040">
        <v>4</v>
      </c>
      <c r="H2040" t="s">
        <v>33</v>
      </c>
      <c r="I2040" t="s">
        <v>34</v>
      </c>
      <c r="J2040">
        <v>4</v>
      </c>
      <c r="K2040" t="s">
        <v>27</v>
      </c>
      <c r="L2040" t="s">
        <v>31</v>
      </c>
      <c r="M2040" t="s">
        <v>32</v>
      </c>
      <c r="N2040">
        <v>31</v>
      </c>
      <c r="O2040">
        <v>24</v>
      </c>
      <c r="P2040">
        <v>617</v>
      </c>
      <c r="Q2040">
        <v>43675</v>
      </c>
    </row>
    <row r="2041" spans="1:17" x14ac:dyDescent="0.25">
      <c r="A2041" t="s">
        <v>40</v>
      </c>
      <c r="B2041" s="1" t="s">
        <v>241</v>
      </c>
      <c r="C2041">
        <v>2017</v>
      </c>
      <c r="D2041" s="15">
        <f>DATE(cars[[#This Row],[year_1]],1,1)</f>
        <v>42736</v>
      </c>
      <c r="E2041" t="s">
        <v>17</v>
      </c>
      <c r="F2041" s="4">
        <v>241</v>
      </c>
      <c r="G2041">
        <v>4</v>
      </c>
      <c r="H2041" t="s">
        <v>33</v>
      </c>
      <c r="I2041" t="s">
        <v>34</v>
      </c>
      <c r="J2041">
        <v>4</v>
      </c>
      <c r="K2041" t="s">
        <v>27</v>
      </c>
      <c r="L2041" t="s">
        <v>31</v>
      </c>
      <c r="M2041" t="s">
        <v>32</v>
      </c>
      <c r="N2041">
        <v>31</v>
      </c>
      <c r="O2041">
        <v>24</v>
      </c>
      <c r="P2041">
        <v>617</v>
      </c>
      <c r="Q2041">
        <v>41500</v>
      </c>
    </row>
    <row r="2042" spans="1:17" x14ac:dyDescent="0.25">
      <c r="A2042" t="s">
        <v>40</v>
      </c>
      <c r="B2042" s="1" t="s">
        <v>241</v>
      </c>
      <c r="C2042">
        <v>2017</v>
      </c>
      <c r="D2042" s="15">
        <f>DATE(cars[[#This Row],[year_1]],1,1)</f>
        <v>42736</v>
      </c>
      <c r="E2042" t="s">
        <v>17</v>
      </c>
      <c r="F2042" s="4">
        <v>241</v>
      </c>
      <c r="G2042">
        <v>4</v>
      </c>
      <c r="H2042" t="s">
        <v>33</v>
      </c>
      <c r="I2042" t="s">
        <v>34</v>
      </c>
      <c r="J2042">
        <v>4</v>
      </c>
      <c r="K2042" t="s">
        <v>27</v>
      </c>
      <c r="L2042" t="s">
        <v>31</v>
      </c>
      <c r="M2042" t="s">
        <v>32</v>
      </c>
      <c r="N2042">
        <v>31</v>
      </c>
      <c r="O2042">
        <v>24</v>
      </c>
      <c r="P2042">
        <v>617</v>
      </c>
      <c r="Q2042">
        <v>41850</v>
      </c>
    </row>
    <row r="2043" spans="1:17" x14ac:dyDescent="0.25">
      <c r="A2043" t="s">
        <v>40</v>
      </c>
      <c r="B2043" s="1" t="s">
        <v>241</v>
      </c>
      <c r="C2043">
        <v>2017</v>
      </c>
      <c r="D2043" s="15">
        <f>DATE(cars[[#This Row],[year_1]],1,1)</f>
        <v>42736</v>
      </c>
      <c r="E2043" t="s">
        <v>17</v>
      </c>
      <c r="F2043" s="4">
        <v>241</v>
      </c>
      <c r="G2043">
        <v>4</v>
      </c>
      <c r="H2043" t="s">
        <v>33</v>
      </c>
      <c r="I2043" t="s">
        <v>34</v>
      </c>
      <c r="J2043">
        <v>2</v>
      </c>
      <c r="K2043" t="s">
        <v>27</v>
      </c>
      <c r="L2043" t="s">
        <v>31</v>
      </c>
      <c r="M2043" t="s">
        <v>22</v>
      </c>
      <c r="N2043">
        <v>31</v>
      </c>
      <c r="O2043">
        <v>24</v>
      </c>
      <c r="P2043">
        <v>617</v>
      </c>
      <c r="Q2043">
        <v>44650</v>
      </c>
    </row>
    <row r="2044" spans="1:17" x14ac:dyDescent="0.25">
      <c r="A2044" t="s">
        <v>28</v>
      </c>
      <c r="B2044" s="1" t="s">
        <v>755</v>
      </c>
      <c r="C2044">
        <v>2015</v>
      </c>
      <c r="D2044" s="15">
        <f>DATE(cars[[#This Row],[year_1]],1,1)</f>
        <v>42005</v>
      </c>
      <c r="E2044" t="s">
        <v>17</v>
      </c>
      <c r="F2044" s="4">
        <v>245</v>
      </c>
      <c r="G2044">
        <v>4</v>
      </c>
      <c r="H2044" t="s">
        <v>33</v>
      </c>
      <c r="I2044" t="s">
        <v>34</v>
      </c>
      <c r="J2044">
        <v>4</v>
      </c>
      <c r="K2044" t="s">
        <v>714</v>
      </c>
      <c r="L2044" t="s">
        <v>31</v>
      </c>
      <c r="M2044" t="s">
        <v>90</v>
      </c>
      <c r="N2044">
        <v>30</v>
      </c>
      <c r="O2044">
        <v>24</v>
      </c>
      <c r="P2044">
        <v>3105</v>
      </c>
      <c r="Q2044">
        <v>51900</v>
      </c>
    </row>
    <row r="2045" spans="1:17" x14ac:dyDescent="0.25">
      <c r="A2045" t="s">
        <v>28</v>
      </c>
      <c r="B2045" s="1" t="s">
        <v>755</v>
      </c>
      <c r="C2045">
        <v>2016</v>
      </c>
      <c r="D2045" s="15">
        <f>DATE(cars[[#This Row],[year_1]],1,1)</f>
        <v>42370</v>
      </c>
      <c r="E2045" t="s">
        <v>17</v>
      </c>
      <c r="F2045" s="4">
        <v>245</v>
      </c>
      <c r="G2045">
        <v>4</v>
      </c>
      <c r="H2045" t="s">
        <v>33</v>
      </c>
      <c r="I2045" t="s">
        <v>34</v>
      </c>
      <c r="J2045">
        <v>4</v>
      </c>
      <c r="K2045" t="s">
        <v>714</v>
      </c>
      <c r="L2045" t="s">
        <v>31</v>
      </c>
      <c r="M2045" t="s">
        <v>90</v>
      </c>
      <c r="N2045">
        <v>30</v>
      </c>
      <c r="O2045">
        <v>24</v>
      </c>
      <c r="P2045">
        <v>3105</v>
      </c>
      <c r="Q2045">
        <v>52500</v>
      </c>
    </row>
    <row r="2046" spans="1:17" x14ac:dyDescent="0.25">
      <c r="A2046" t="s">
        <v>15</v>
      </c>
      <c r="B2046" s="1" t="s">
        <v>42</v>
      </c>
      <c r="C2046">
        <v>2017</v>
      </c>
      <c r="D2046" s="15">
        <f>DATE(cars[[#This Row],[year_1]],1,1)</f>
        <v>42736</v>
      </c>
      <c r="E2046" t="s">
        <v>38</v>
      </c>
      <c r="F2046" s="4">
        <v>248</v>
      </c>
      <c r="G2046">
        <v>4</v>
      </c>
      <c r="H2046" t="s">
        <v>33</v>
      </c>
      <c r="I2046" t="s">
        <v>19</v>
      </c>
      <c r="J2046">
        <v>2</v>
      </c>
      <c r="K2046" t="s">
        <v>24</v>
      </c>
      <c r="L2046" t="s">
        <v>21</v>
      </c>
      <c r="M2046" t="s">
        <v>22</v>
      </c>
      <c r="N2046">
        <v>35</v>
      </c>
      <c r="O2046">
        <v>24</v>
      </c>
      <c r="P2046">
        <v>3916</v>
      </c>
      <c r="Q2046">
        <v>33150</v>
      </c>
    </row>
    <row r="2047" spans="1:17" x14ac:dyDescent="0.25">
      <c r="A2047" t="s">
        <v>15</v>
      </c>
      <c r="B2047" s="1" t="s">
        <v>42</v>
      </c>
      <c r="C2047">
        <v>2017</v>
      </c>
      <c r="D2047" s="15">
        <f>DATE(cars[[#This Row],[year_1]],1,1)</f>
        <v>42736</v>
      </c>
      <c r="E2047" t="s">
        <v>38</v>
      </c>
      <c r="F2047" s="4">
        <v>248</v>
      </c>
      <c r="G2047">
        <v>4</v>
      </c>
      <c r="H2047" t="s">
        <v>33</v>
      </c>
      <c r="I2047" t="s">
        <v>34</v>
      </c>
      <c r="J2047">
        <v>2</v>
      </c>
      <c r="K2047" t="s">
        <v>24</v>
      </c>
      <c r="L2047" t="s">
        <v>21</v>
      </c>
      <c r="M2047" t="s">
        <v>22</v>
      </c>
      <c r="N2047">
        <v>33</v>
      </c>
      <c r="O2047">
        <v>24</v>
      </c>
      <c r="P2047">
        <v>3916</v>
      </c>
      <c r="Q2047">
        <v>35150</v>
      </c>
    </row>
    <row r="2048" spans="1:17" x14ac:dyDescent="0.25">
      <c r="A2048" t="s">
        <v>28</v>
      </c>
      <c r="B2048" s="1" t="s">
        <v>134</v>
      </c>
      <c r="C2048">
        <v>2017</v>
      </c>
      <c r="D2048" s="15">
        <f>DATE(cars[[#This Row],[year_1]],1,1)</f>
        <v>42736</v>
      </c>
      <c r="E2048" t="s">
        <v>38</v>
      </c>
      <c r="F2048" s="4">
        <v>252</v>
      </c>
      <c r="G2048">
        <v>4</v>
      </c>
      <c r="H2048" t="s">
        <v>77</v>
      </c>
      <c r="I2048" t="s">
        <v>34</v>
      </c>
      <c r="J2048">
        <v>4</v>
      </c>
      <c r="K2048" t="s">
        <v>24</v>
      </c>
      <c r="L2048" t="s">
        <v>31</v>
      </c>
      <c r="M2048" t="s">
        <v>32</v>
      </c>
      <c r="N2048">
        <v>31</v>
      </c>
      <c r="O2048">
        <v>24</v>
      </c>
      <c r="P2048">
        <v>3105</v>
      </c>
      <c r="Q2048">
        <v>48000</v>
      </c>
    </row>
    <row r="2049" spans="1:17" x14ac:dyDescent="0.25">
      <c r="A2049" t="s">
        <v>28</v>
      </c>
      <c r="B2049" s="1" t="s">
        <v>134</v>
      </c>
      <c r="C2049">
        <v>2017</v>
      </c>
      <c r="D2049" s="15">
        <f>DATE(cars[[#This Row],[year_1]],1,1)</f>
        <v>42736</v>
      </c>
      <c r="E2049" t="s">
        <v>38</v>
      </c>
      <c r="F2049" s="4">
        <v>252</v>
      </c>
      <c r="G2049">
        <v>4</v>
      </c>
      <c r="H2049" t="s">
        <v>77</v>
      </c>
      <c r="I2049" t="s">
        <v>34</v>
      </c>
      <c r="J2049">
        <v>4</v>
      </c>
      <c r="K2049" t="s">
        <v>24</v>
      </c>
      <c r="L2049" t="s">
        <v>31</v>
      </c>
      <c r="M2049" t="s">
        <v>32</v>
      </c>
      <c r="N2049">
        <v>31</v>
      </c>
      <c r="O2049">
        <v>24</v>
      </c>
      <c r="P2049">
        <v>3105</v>
      </c>
      <c r="Q2049">
        <v>43200</v>
      </c>
    </row>
    <row r="2050" spans="1:17" x14ac:dyDescent="0.25">
      <c r="A2050" t="s">
        <v>28</v>
      </c>
      <c r="B2050" s="1" t="s">
        <v>134</v>
      </c>
      <c r="C2050">
        <v>2017</v>
      </c>
      <c r="D2050" s="15">
        <f>DATE(cars[[#This Row],[year_1]],1,1)</f>
        <v>42736</v>
      </c>
      <c r="E2050" t="s">
        <v>38</v>
      </c>
      <c r="F2050" s="4">
        <v>252</v>
      </c>
      <c r="G2050">
        <v>4</v>
      </c>
      <c r="H2050" t="s">
        <v>77</v>
      </c>
      <c r="I2050" t="s">
        <v>34</v>
      </c>
      <c r="J2050">
        <v>4</v>
      </c>
      <c r="K2050" t="s">
        <v>24</v>
      </c>
      <c r="L2050" t="s">
        <v>31</v>
      </c>
      <c r="M2050" t="s">
        <v>32</v>
      </c>
      <c r="N2050">
        <v>31</v>
      </c>
      <c r="O2050">
        <v>24</v>
      </c>
      <c r="P2050">
        <v>3105</v>
      </c>
      <c r="Q2050">
        <v>39400</v>
      </c>
    </row>
    <row r="2051" spans="1:17" x14ac:dyDescent="0.25">
      <c r="A2051" t="s">
        <v>28</v>
      </c>
      <c r="B2051" s="1" t="s">
        <v>134</v>
      </c>
      <c r="C2051">
        <v>2017</v>
      </c>
      <c r="D2051" s="15">
        <f>DATE(cars[[#This Row],[year_1]],1,1)</f>
        <v>42736</v>
      </c>
      <c r="E2051" t="s">
        <v>38</v>
      </c>
      <c r="F2051" s="4">
        <v>252</v>
      </c>
      <c r="G2051">
        <v>4</v>
      </c>
      <c r="H2051" t="s">
        <v>77</v>
      </c>
      <c r="I2051" t="s">
        <v>34</v>
      </c>
      <c r="J2051">
        <v>4</v>
      </c>
      <c r="K2051" t="s">
        <v>24</v>
      </c>
      <c r="L2051" t="s">
        <v>31</v>
      </c>
      <c r="M2051" t="s">
        <v>32</v>
      </c>
      <c r="N2051">
        <v>31</v>
      </c>
      <c r="O2051">
        <v>24</v>
      </c>
      <c r="P2051">
        <v>3105</v>
      </c>
      <c r="Q2051">
        <v>42350</v>
      </c>
    </row>
    <row r="2052" spans="1:17" x14ac:dyDescent="0.25">
      <c r="A2052" t="s">
        <v>28</v>
      </c>
      <c r="B2052" s="1" t="s">
        <v>136</v>
      </c>
      <c r="C2052">
        <v>2016</v>
      </c>
      <c r="D2052" s="15">
        <f>DATE(cars[[#This Row],[year_1]],1,1)</f>
        <v>42370</v>
      </c>
      <c r="E2052" t="s">
        <v>38</v>
      </c>
      <c r="F2052" s="4">
        <v>252</v>
      </c>
      <c r="G2052">
        <v>4</v>
      </c>
      <c r="H2052" t="s">
        <v>77</v>
      </c>
      <c r="I2052" t="s">
        <v>30</v>
      </c>
      <c r="J2052">
        <v>4</v>
      </c>
      <c r="K2052" t="s">
        <v>27</v>
      </c>
      <c r="L2052" t="s">
        <v>31</v>
      </c>
      <c r="M2052" t="s">
        <v>32</v>
      </c>
      <c r="N2052">
        <v>35</v>
      </c>
      <c r="O2052">
        <v>24</v>
      </c>
      <c r="P2052">
        <v>3105</v>
      </c>
      <c r="Q2052">
        <v>49900</v>
      </c>
    </row>
    <row r="2053" spans="1:17" x14ac:dyDescent="0.25">
      <c r="A2053" t="s">
        <v>28</v>
      </c>
      <c r="B2053" s="1" t="s">
        <v>136</v>
      </c>
      <c r="C2053">
        <v>2016</v>
      </c>
      <c r="D2053" s="15">
        <f>DATE(cars[[#This Row],[year_1]],1,1)</f>
        <v>42370</v>
      </c>
      <c r="E2053" t="s">
        <v>38</v>
      </c>
      <c r="F2053" s="4">
        <v>252</v>
      </c>
      <c r="G2053">
        <v>4</v>
      </c>
      <c r="H2053" t="s">
        <v>77</v>
      </c>
      <c r="I2053" t="s">
        <v>30</v>
      </c>
      <c r="J2053">
        <v>4</v>
      </c>
      <c r="K2053" t="s">
        <v>27</v>
      </c>
      <c r="L2053" t="s">
        <v>31</v>
      </c>
      <c r="M2053" t="s">
        <v>32</v>
      </c>
      <c r="N2053">
        <v>35</v>
      </c>
      <c r="O2053">
        <v>24</v>
      </c>
      <c r="P2053">
        <v>3105</v>
      </c>
      <c r="Q2053">
        <v>46200</v>
      </c>
    </row>
    <row r="2054" spans="1:17" x14ac:dyDescent="0.25">
      <c r="A2054" t="s">
        <v>28</v>
      </c>
      <c r="B2054" s="1" t="s">
        <v>136</v>
      </c>
      <c r="C2054">
        <v>2017</v>
      </c>
      <c r="D2054" s="15">
        <f>DATE(cars[[#This Row],[year_1]],1,1)</f>
        <v>42736</v>
      </c>
      <c r="E2054" t="s">
        <v>38</v>
      </c>
      <c r="F2054" s="4">
        <v>252</v>
      </c>
      <c r="G2054">
        <v>4</v>
      </c>
      <c r="H2054" t="s">
        <v>77</v>
      </c>
      <c r="I2054" t="s">
        <v>30</v>
      </c>
      <c r="J2054">
        <v>4</v>
      </c>
      <c r="K2054" t="s">
        <v>27</v>
      </c>
      <c r="L2054" t="s">
        <v>31</v>
      </c>
      <c r="M2054" t="s">
        <v>32</v>
      </c>
      <c r="N2054">
        <v>354</v>
      </c>
      <c r="O2054">
        <v>24</v>
      </c>
      <c r="P2054">
        <v>3105</v>
      </c>
      <c r="Q2054">
        <v>51600</v>
      </c>
    </row>
    <row r="2055" spans="1:17" x14ac:dyDescent="0.25">
      <c r="A2055" t="s">
        <v>28</v>
      </c>
      <c r="B2055" s="1" t="s">
        <v>136</v>
      </c>
      <c r="C2055">
        <v>2017</v>
      </c>
      <c r="D2055" s="15">
        <f>DATE(cars[[#This Row],[year_1]],1,1)</f>
        <v>42736</v>
      </c>
      <c r="E2055" t="s">
        <v>38</v>
      </c>
      <c r="F2055" s="4">
        <v>252</v>
      </c>
      <c r="G2055">
        <v>4</v>
      </c>
      <c r="H2055" t="s">
        <v>77</v>
      </c>
      <c r="I2055" t="s">
        <v>30</v>
      </c>
      <c r="J2055">
        <v>4</v>
      </c>
      <c r="K2055" t="s">
        <v>27</v>
      </c>
      <c r="L2055" t="s">
        <v>31</v>
      </c>
      <c r="M2055" t="s">
        <v>32</v>
      </c>
      <c r="N2055">
        <v>34</v>
      </c>
      <c r="O2055">
        <v>24</v>
      </c>
      <c r="P2055">
        <v>3105</v>
      </c>
      <c r="Q2055">
        <v>47600</v>
      </c>
    </row>
    <row r="2056" spans="1:17" x14ac:dyDescent="0.25">
      <c r="A2056" t="s">
        <v>15</v>
      </c>
      <c r="B2056" s="1" t="s">
        <v>1016</v>
      </c>
      <c r="C2056">
        <v>2015</v>
      </c>
      <c r="D2056" s="15">
        <f>DATE(cars[[#This Row],[year_1]],1,1)</f>
        <v>42005</v>
      </c>
      <c r="E2056" t="s">
        <v>60</v>
      </c>
      <c r="F2056" s="4">
        <v>255</v>
      </c>
      <c r="G2056">
        <v>6</v>
      </c>
      <c r="H2056" t="s">
        <v>33</v>
      </c>
      <c r="I2056" t="s">
        <v>34</v>
      </c>
      <c r="J2056">
        <v>4</v>
      </c>
      <c r="K2056" t="s">
        <v>269</v>
      </c>
      <c r="L2056" t="s">
        <v>31</v>
      </c>
      <c r="M2056" t="s">
        <v>90</v>
      </c>
      <c r="N2056">
        <v>31</v>
      </c>
      <c r="O2056">
        <v>24</v>
      </c>
      <c r="P2056">
        <v>3916</v>
      </c>
      <c r="Q2056">
        <v>57700</v>
      </c>
    </row>
    <row r="2057" spans="1:17" x14ac:dyDescent="0.25">
      <c r="A2057" t="s">
        <v>40</v>
      </c>
      <c r="B2057" s="1" t="s">
        <v>384</v>
      </c>
      <c r="C2057">
        <v>2015</v>
      </c>
      <c r="D2057" s="15">
        <f>DATE(cars[[#This Row],[year_1]],1,1)</f>
        <v>42005</v>
      </c>
      <c r="E2057" t="s">
        <v>17</v>
      </c>
      <c r="F2057" s="4">
        <v>302</v>
      </c>
      <c r="G2057">
        <v>6</v>
      </c>
      <c r="H2057" t="s">
        <v>33</v>
      </c>
      <c r="I2057" t="s">
        <v>19</v>
      </c>
      <c r="J2057">
        <v>4</v>
      </c>
      <c r="K2057" t="s">
        <v>157</v>
      </c>
      <c r="L2057" t="s">
        <v>31</v>
      </c>
      <c r="M2057" t="s">
        <v>32</v>
      </c>
      <c r="N2057">
        <v>29</v>
      </c>
      <c r="O2057">
        <v>24</v>
      </c>
      <c r="P2057">
        <v>617</v>
      </c>
      <c r="Q2057">
        <v>57100</v>
      </c>
    </row>
    <row r="2058" spans="1:17" x14ac:dyDescent="0.25">
      <c r="A2058" t="s">
        <v>51</v>
      </c>
      <c r="B2058" s="1" t="s">
        <v>839</v>
      </c>
      <c r="C2058">
        <v>2015</v>
      </c>
      <c r="D2058" s="15">
        <f>DATE(cars[[#This Row],[year_1]],1,1)</f>
        <v>42005</v>
      </c>
      <c r="E2058" t="s">
        <v>29</v>
      </c>
      <c r="F2058" s="4">
        <v>302</v>
      </c>
      <c r="G2058">
        <v>4</v>
      </c>
      <c r="H2058" t="s">
        <v>33</v>
      </c>
      <c r="I2058" t="s">
        <v>30</v>
      </c>
      <c r="J2058">
        <v>4</v>
      </c>
      <c r="K2058" t="s">
        <v>26</v>
      </c>
      <c r="L2058" t="s">
        <v>31</v>
      </c>
      <c r="M2058" t="s">
        <v>32</v>
      </c>
      <c r="N2058">
        <v>35</v>
      </c>
      <c r="O2058">
        <v>24</v>
      </c>
      <c r="P2058">
        <v>870</v>
      </c>
      <c r="Q2058">
        <v>39250</v>
      </c>
    </row>
    <row r="2059" spans="1:17" x14ac:dyDescent="0.25">
      <c r="A2059" t="s">
        <v>51</v>
      </c>
      <c r="B2059" s="1" t="s">
        <v>839</v>
      </c>
      <c r="C2059">
        <v>2015</v>
      </c>
      <c r="D2059" s="15">
        <f>DATE(cars[[#This Row],[year_1]],1,1)</f>
        <v>42005</v>
      </c>
      <c r="E2059" t="s">
        <v>29</v>
      </c>
      <c r="F2059" s="4">
        <v>302</v>
      </c>
      <c r="G2059">
        <v>4</v>
      </c>
      <c r="H2059" t="s">
        <v>33</v>
      </c>
      <c r="I2059" t="s">
        <v>30</v>
      </c>
      <c r="J2059">
        <v>4</v>
      </c>
      <c r="K2059" t="s">
        <v>26</v>
      </c>
      <c r="L2059" t="s">
        <v>31</v>
      </c>
      <c r="M2059" t="s">
        <v>32</v>
      </c>
      <c r="N2059">
        <v>35</v>
      </c>
      <c r="O2059">
        <v>24</v>
      </c>
      <c r="P2059">
        <v>870</v>
      </c>
      <c r="Q2059">
        <v>38150</v>
      </c>
    </row>
    <row r="2060" spans="1:17" x14ac:dyDescent="0.25">
      <c r="A2060" t="s">
        <v>47</v>
      </c>
      <c r="B2060" s="1" t="s">
        <v>750</v>
      </c>
      <c r="C2060">
        <v>1990</v>
      </c>
      <c r="D2060" s="15">
        <f>DATE(cars[[#This Row],[year_1]],1,1)</f>
        <v>32874</v>
      </c>
      <c r="E2060" t="s">
        <v>29</v>
      </c>
      <c r="F2060" s="4">
        <v>90</v>
      </c>
      <c r="G2060">
        <v>4</v>
      </c>
      <c r="H2060" t="s">
        <v>18</v>
      </c>
      <c r="I2060" t="s">
        <v>30</v>
      </c>
      <c r="J2060">
        <v>2</v>
      </c>
      <c r="K2060" t="s">
        <v>49</v>
      </c>
      <c r="L2060" t="s">
        <v>21</v>
      </c>
      <c r="M2060" t="s">
        <v>22</v>
      </c>
      <c r="N2060">
        <v>31</v>
      </c>
      <c r="O2060">
        <v>23</v>
      </c>
      <c r="P2060">
        <v>2009</v>
      </c>
      <c r="Q2060">
        <v>2000</v>
      </c>
    </row>
    <row r="2061" spans="1:17" x14ac:dyDescent="0.25">
      <c r="A2061" t="s">
        <v>142</v>
      </c>
      <c r="B2061" s="1" t="s">
        <v>856</v>
      </c>
      <c r="C2061">
        <v>1993</v>
      </c>
      <c r="D2061" s="15">
        <f>DATE(cars[[#This Row],[year_1]],1,1)</f>
        <v>33970</v>
      </c>
      <c r="E2061" t="s">
        <v>29</v>
      </c>
      <c r="F2061" s="4">
        <v>92</v>
      </c>
      <c r="G2061">
        <v>4</v>
      </c>
      <c r="H2061" t="s">
        <v>18</v>
      </c>
      <c r="I2061" t="s">
        <v>30</v>
      </c>
      <c r="J2061">
        <v>2</v>
      </c>
      <c r="K2061" t="s">
        <v>49</v>
      </c>
      <c r="L2061" t="s">
        <v>21</v>
      </c>
      <c r="M2061" t="s">
        <v>22</v>
      </c>
      <c r="N2061">
        <v>32</v>
      </c>
      <c r="O2061">
        <v>23</v>
      </c>
      <c r="P2061">
        <v>1439</v>
      </c>
      <c r="Q2061">
        <v>2000</v>
      </c>
    </row>
    <row r="2062" spans="1:17" x14ac:dyDescent="0.25">
      <c r="A2062" t="s">
        <v>142</v>
      </c>
      <c r="B2062" s="1" t="s">
        <v>856</v>
      </c>
      <c r="C2062">
        <v>1994</v>
      </c>
      <c r="D2062" s="15">
        <f>DATE(cars[[#This Row],[year_1]],1,1)</f>
        <v>34335</v>
      </c>
      <c r="E2062" t="s">
        <v>29</v>
      </c>
      <c r="F2062" s="4">
        <v>92</v>
      </c>
      <c r="G2062">
        <v>4</v>
      </c>
      <c r="H2062" t="s">
        <v>18</v>
      </c>
      <c r="I2062" t="s">
        <v>30</v>
      </c>
      <c r="J2062">
        <v>2</v>
      </c>
      <c r="K2062" t="s">
        <v>49</v>
      </c>
      <c r="L2062" t="s">
        <v>21</v>
      </c>
      <c r="M2062" t="s">
        <v>22</v>
      </c>
      <c r="N2062">
        <v>30</v>
      </c>
      <c r="O2062">
        <v>23</v>
      </c>
      <c r="P2062">
        <v>1439</v>
      </c>
      <c r="Q2062">
        <v>2000</v>
      </c>
    </row>
    <row r="2063" spans="1:17" x14ac:dyDescent="0.25">
      <c r="A2063" t="s">
        <v>199</v>
      </c>
      <c r="B2063" s="1" t="s">
        <v>863</v>
      </c>
      <c r="C2063">
        <v>1992</v>
      </c>
      <c r="D2063" s="15">
        <f>DATE(cars[[#This Row],[year_1]],1,1)</f>
        <v>33604</v>
      </c>
      <c r="E2063" t="s">
        <v>29</v>
      </c>
      <c r="F2063" s="4">
        <v>93</v>
      </c>
      <c r="G2063">
        <v>4</v>
      </c>
      <c r="H2063" t="s">
        <v>18</v>
      </c>
      <c r="I2063" t="s">
        <v>30</v>
      </c>
      <c r="J2063">
        <v>4</v>
      </c>
      <c r="K2063" t="s">
        <v>53</v>
      </c>
      <c r="L2063" t="s">
        <v>21</v>
      </c>
      <c r="M2063" t="s">
        <v>54</v>
      </c>
      <c r="N2063">
        <v>29</v>
      </c>
      <c r="O2063">
        <v>23</v>
      </c>
      <c r="P2063">
        <v>1851</v>
      </c>
      <c r="Q2063">
        <v>2000</v>
      </c>
    </row>
    <row r="2064" spans="1:17" x14ac:dyDescent="0.25">
      <c r="A2064" t="s">
        <v>199</v>
      </c>
      <c r="B2064" s="1" t="s">
        <v>863</v>
      </c>
      <c r="C2064">
        <v>1993</v>
      </c>
      <c r="D2064" s="15">
        <f>DATE(cars[[#This Row],[year_1]],1,1)</f>
        <v>33970</v>
      </c>
      <c r="E2064" t="s">
        <v>29</v>
      </c>
      <c r="F2064" s="4">
        <v>93</v>
      </c>
      <c r="G2064">
        <v>4</v>
      </c>
      <c r="H2064" t="s">
        <v>18</v>
      </c>
      <c r="I2064" t="s">
        <v>30</v>
      </c>
      <c r="J2064">
        <v>4</v>
      </c>
      <c r="K2064" t="s">
        <v>53</v>
      </c>
      <c r="L2064" t="s">
        <v>21</v>
      </c>
      <c r="M2064" t="s">
        <v>54</v>
      </c>
      <c r="N2064">
        <v>29</v>
      </c>
      <c r="O2064">
        <v>23</v>
      </c>
      <c r="P2064">
        <v>1851</v>
      </c>
      <c r="Q2064">
        <v>2000</v>
      </c>
    </row>
    <row r="2065" spans="1:17" x14ac:dyDescent="0.25">
      <c r="A2065" t="s">
        <v>199</v>
      </c>
      <c r="B2065" s="1" t="s">
        <v>863</v>
      </c>
      <c r="C2065">
        <v>1994</v>
      </c>
      <c r="D2065" s="15">
        <f>DATE(cars[[#This Row],[year_1]],1,1)</f>
        <v>34335</v>
      </c>
      <c r="E2065" t="s">
        <v>29</v>
      </c>
      <c r="F2065" s="4">
        <v>93</v>
      </c>
      <c r="G2065">
        <v>4</v>
      </c>
      <c r="H2065" t="s">
        <v>18</v>
      </c>
      <c r="I2065" t="s">
        <v>30</v>
      </c>
      <c r="J2065">
        <v>4</v>
      </c>
      <c r="K2065" t="s">
        <v>53</v>
      </c>
      <c r="L2065" t="s">
        <v>21</v>
      </c>
      <c r="M2065" t="s">
        <v>54</v>
      </c>
      <c r="N2065">
        <v>30</v>
      </c>
      <c r="O2065">
        <v>23</v>
      </c>
      <c r="P2065">
        <v>1851</v>
      </c>
      <c r="Q2065">
        <v>2000</v>
      </c>
    </row>
    <row r="2066" spans="1:17" x14ac:dyDescent="0.25">
      <c r="A2066" t="s">
        <v>199</v>
      </c>
      <c r="B2066" s="1" t="s">
        <v>863</v>
      </c>
      <c r="C2066">
        <v>1992</v>
      </c>
      <c r="D2066" s="15">
        <f>DATE(cars[[#This Row],[year_1]],1,1)</f>
        <v>33604</v>
      </c>
      <c r="E2066" t="s">
        <v>29</v>
      </c>
      <c r="F2066" s="4">
        <v>93</v>
      </c>
      <c r="G2066">
        <v>4</v>
      </c>
      <c r="H2066" t="s">
        <v>18</v>
      </c>
      <c r="I2066" t="s">
        <v>30</v>
      </c>
      <c r="J2066">
        <v>2</v>
      </c>
      <c r="K2066" t="s">
        <v>53</v>
      </c>
      <c r="L2066" t="s">
        <v>21</v>
      </c>
      <c r="M2066" t="s">
        <v>67</v>
      </c>
      <c r="N2066">
        <v>29</v>
      </c>
      <c r="O2066">
        <v>23</v>
      </c>
      <c r="P2066">
        <v>1851</v>
      </c>
      <c r="Q2066">
        <v>2000</v>
      </c>
    </row>
    <row r="2067" spans="1:17" x14ac:dyDescent="0.25">
      <c r="A2067" t="s">
        <v>199</v>
      </c>
      <c r="B2067" s="1" t="s">
        <v>863</v>
      </c>
      <c r="C2067">
        <v>1993</v>
      </c>
      <c r="D2067" s="15">
        <f>DATE(cars[[#This Row],[year_1]],1,1)</f>
        <v>33970</v>
      </c>
      <c r="E2067" t="s">
        <v>29</v>
      </c>
      <c r="F2067" s="4">
        <v>93</v>
      </c>
      <c r="G2067">
        <v>4</v>
      </c>
      <c r="H2067" t="s">
        <v>18</v>
      </c>
      <c r="I2067" t="s">
        <v>30</v>
      </c>
      <c r="J2067">
        <v>2</v>
      </c>
      <c r="K2067" t="s">
        <v>53</v>
      </c>
      <c r="L2067" t="s">
        <v>21</v>
      </c>
      <c r="M2067" t="s">
        <v>67</v>
      </c>
      <c r="N2067">
        <v>29</v>
      </c>
      <c r="O2067">
        <v>23</v>
      </c>
      <c r="P2067">
        <v>1851</v>
      </c>
      <c r="Q2067">
        <v>2000</v>
      </c>
    </row>
    <row r="2068" spans="1:17" x14ac:dyDescent="0.25">
      <c r="A2068" t="s">
        <v>199</v>
      </c>
      <c r="B2068" s="1" t="s">
        <v>863</v>
      </c>
      <c r="C2068">
        <v>1994</v>
      </c>
      <c r="D2068" s="15">
        <f>DATE(cars[[#This Row],[year_1]],1,1)</f>
        <v>34335</v>
      </c>
      <c r="E2068" t="s">
        <v>29</v>
      </c>
      <c r="F2068" s="4">
        <v>93</v>
      </c>
      <c r="G2068">
        <v>4</v>
      </c>
      <c r="H2068" t="s">
        <v>18</v>
      </c>
      <c r="I2068" t="s">
        <v>30</v>
      </c>
      <c r="J2068">
        <v>2</v>
      </c>
      <c r="K2068" t="s">
        <v>53</v>
      </c>
      <c r="L2068" t="s">
        <v>21</v>
      </c>
      <c r="M2068" t="s">
        <v>67</v>
      </c>
      <c r="N2068">
        <v>30</v>
      </c>
      <c r="O2068">
        <v>23</v>
      </c>
      <c r="P2068">
        <v>1851</v>
      </c>
      <c r="Q2068">
        <v>2000</v>
      </c>
    </row>
    <row r="2069" spans="1:17" x14ac:dyDescent="0.25">
      <c r="A2069" t="s">
        <v>144</v>
      </c>
      <c r="B2069" s="1" t="s">
        <v>917</v>
      </c>
      <c r="C2069">
        <v>1992</v>
      </c>
      <c r="D2069" s="15">
        <f>DATE(cars[[#This Row],[year_1]],1,1)</f>
        <v>33604</v>
      </c>
      <c r="E2069" t="s">
        <v>29</v>
      </c>
      <c r="F2069" s="4">
        <v>93</v>
      </c>
      <c r="G2069">
        <v>4</v>
      </c>
      <c r="H2069" t="s">
        <v>18</v>
      </c>
      <c r="I2069" t="s">
        <v>30</v>
      </c>
      <c r="J2069">
        <v>4</v>
      </c>
      <c r="K2069" t="s">
        <v>53</v>
      </c>
      <c r="L2069" t="s">
        <v>21</v>
      </c>
      <c r="M2069" t="s">
        <v>54</v>
      </c>
      <c r="N2069">
        <v>29</v>
      </c>
      <c r="O2069">
        <v>23</v>
      </c>
      <c r="P2069">
        <v>535</v>
      </c>
      <c r="Q2069">
        <v>2000</v>
      </c>
    </row>
    <row r="2070" spans="1:17" x14ac:dyDescent="0.25">
      <c r="A2070" t="s">
        <v>144</v>
      </c>
      <c r="B2070" s="1" t="s">
        <v>917</v>
      </c>
      <c r="C2070">
        <v>1993</v>
      </c>
      <c r="D2070" s="15">
        <f>DATE(cars[[#This Row],[year_1]],1,1)</f>
        <v>33970</v>
      </c>
      <c r="E2070" t="s">
        <v>29</v>
      </c>
      <c r="F2070" s="4">
        <v>93</v>
      </c>
      <c r="G2070">
        <v>4</v>
      </c>
      <c r="H2070" t="s">
        <v>18</v>
      </c>
      <c r="I2070" t="s">
        <v>30</v>
      </c>
      <c r="J2070">
        <v>4</v>
      </c>
      <c r="K2070" t="s">
        <v>53</v>
      </c>
      <c r="L2070" t="s">
        <v>21</v>
      </c>
      <c r="M2070" t="s">
        <v>54</v>
      </c>
      <c r="N2070">
        <v>29</v>
      </c>
      <c r="O2070">
        <v>23</v>
      </c>
      <c r="P2070">
        <v>535</v>
      </c>
      <c r="Q2070">
        <v>2000</v>
      </c>
    </row>
    <row r="2071" spans="1:17" x14ac:dyDescent="0.25">
      <c r="A2071" t="s">
        <v>144</v>
      </c>
      <c r="B2071" s="1" t="s">
        <v>917</v>
      </c>
      <c r="C2071">
        <v>1994</v>
      </c>
      <c r="D2071" s="15">
        <f>DATE(cars[[#This Row],[year_1]],1,1)</f>
        <v>34335</v>
      </c>
      <c r="E2071" t="s">
        <v>29</v>
      </c>
      <c r="F2071" s="4">
        <v>93</v>
      </c>
      <c r="G2071">
        <v>4</v>
      </c>
      <c r="H2071" t="s">
        <v>18</v>
      </c>
      <c r="I2071" t="s">
        <v>30</v>
      </c>
      <c r="J2071">
        <v>4</v>
      </c>
      <c r="K2071" t="s">
        <v>53</v>
      </c>
      <c r="L2071" t="s">
        <v>21</v>
      </c>
      <c r="M2071" t="s">
        <v>54</v>
      </c>
      <c r="N2071">
        <v>30</v>
      </c>
      <c r="O2071">
        <v>23</v>
      </c>
      <c r="P2071">
        <v>535</v>
      </c>
      <c r="Q2071">
        <v>2000</v>
      </c>
    </row>
    <row r="2072" spans="1:17" x14ac:dyDescent="0.25">
      <c r="A2072" t="s">
        <v>144</v>
      </c>
      <c r="B2072" s="1" t="s">
        <v>917</v>
      </c>
      <c r="C2072">
        <v>1992</v>
      </c>
      <c r="D2072" s="15">
        <f>DATE(cars[[#This Row],[year_1]],1,1)</f>
        <v>33604</v>
      </c>
      <c r="E2072" t="s">
        <v>29</v>
      </c>
      <c r="F2072" s="4">
        <v>93</v>
      </c>
      <c r="G2072">
        <v>4</v>
      </c>
      <c r="H2072" t="s">
        <v>18</v>
      </c>
      <c r="I2072" t="s">
        <v>30</v>
      </c>
      <c r="J2072">
        <v>2</v>
      </c>
      <c r="K2072" t="s">
        <v>53</v>
      </c>
      <c r="L2072" t="s">
        <v>21</v>
      </c>
      <c r="M2072" t="s">
        <v>67</v>
      </c>
      <c r="N2072">
        <v>29</v>
      </c>
      <c r="O2072">
        <v>23</v>
      </c>
      <c r="P2072">
        <v>535</v>
      </c>
      <c r="Q2072">
        <v>2000</v>
      </c>
    </row>
    <row r="2073" spans="1:17" x14ac:dyDescent="0.25">
      <c r="A2073" t="s">
        <v>144</v>
      </c>
      <c r="B2073" s="1" t="s">
        <v>917</v>
      </c>
      <c r="C2073">
        <v>1993</v>
      </c>
      <c r="D2073" s="15">
        <f>DATE(cars[[#This Row],[year_1]],1,1)</f>
        <v>33970</v>
      </c>
      <c r="E2073" t="s">
        <v>29</v>
      </c>
      <c r="F2073" s="4">
        <v>93</v>
      </c>
      <c r="G2073">
        <v>4</v>
      </c>
      <c r="H2073" t="s">
        <v>18</v>
      </c>
      <c r="I2073" t="s">
        <v>30</v>
      </c>
      <c r="J2073">
        <v>2</v>
      </c>
      <c r="K2073" t="s">
        <v>53</v>
      </c>
      <c r="L2073" t="s">
        <v>21</v>
      </c>
      <c r="M2073" t="s">
        <v>67</v>
      </c>
      <c r="N2073">
        <v>29</v>
      </c>
      <c r="O2073">
        <v>23</v>
      </c>
      <c r="P2073">
        <v>535</v>
      </c>
      <c r="Q2073">
        <v>2000</v>
      </c>
    </row>
    <row r="2074" spans="1:17" x14ac:dyDescent="0.25">
      <c r="A2074" t="s">
        <v>144</v>
      </c>
      <c r="B2074" s="1" t="s">
        <v>917</v>
      </c>
      <c r="C2074">
        <v>1994</v>
      </c>
      <c r="D2074" s="15">
        <f>DATE(cars[[#This Row],[year_1]],1,1)</f>
        <v>34335</v>
      </c>
      <c r="E2074" t="s">
        <v>29</v>
      </c>
      <c r="F2074" s="4">
        <v>93</v>
      </c>
      <c r="G2074">
        <v>4</v>
      </c>
      <c r="H2074" t="s">
        <v>18</v>
      </c>
      <c r="I2074" t="s">
        <v>30</v>
      </c>
      <c r="J2074">
        <v>2</v>
      </c>
      <c r="K2074" t="s">
        <v>53</v>
      </c>
      <c r="L2074" t="s">
        <v>21</v>
      </c>
      <c r="M2074" t="s">
        <v>67</v>
      </c>
      <c r="N2074">
        <v>30</v>
      </c>
      <c r="O2074">
        <v>23</v>
      </c>
      <c r="P2074">
        <v>535</v>
      </c>
      <c r="Q2074">
        <v>2000</v>
      </c>
    </row>
    <row r="2075" spans="1:17" x14ac:dyDescent="0.25">
      <c r="A2075" t="s">
        <v>163</v>
      </c>
      <c r="B2075" s="1" t="s">
        <v>431</v>
      </c>
      <c r="C2075">
        <v>2002</v>
      </c>
      <c r="D2075" s="15">
        <f>DATE(cars[[#This Row],[year_1]],1,1)</f>
        <v>37257</v>
      </c>
      <c r="E2075" t="s">
        <v>29</v>
      </c>
      <c r="F2075" s="4">
        <v>110</v>
      </c>
      <c r="G2075">
        <v>4</v>
      </c>
      <c r="H2075" t="s">
        <v>33</v>
      </c>
      <c r="I2075" t="s">
        <v>30</v>
      </c>
      <c r="J2075">
        <v>4</v>
      </c>
      <c r="K2075" t="s">
        <v>49</v>
      </c>
      <c r="L2075" t="s">
        <v>21</v>
      </c>
      <c r="M2075" t="s">
        <v>32</v>
      </c>
      <c r="N2075">
        <v>32</v>
      </c>
      <c r="O2075">
        <v>23</v>
      </c>
      <c r="P2075">
        <v>5657</v>
      </c>
      <c r="Q2075">
        <v>15015</v>
      </c>
    </row>
    <row r="2076" spans="1:17" x14ac:dyDescent="0.25">
      <c r="A2076" t="s">
        <v>163</v>
      </c>
      <c r="B2076" s="1" t="s">
        <v>431</v>
      </c>
      <c r="C2076">
        <v>2002</v>
      </c>
      <c r="D2076" s="15">
        <f>DATE(cars[[#This Row],[year_1]],1,1)</f>
        <v>37257</v>
      </c>
      <c r="E2076" t="s">
        <v>29</v>
      </c>
      <c r="F2076" s="4">
        <v>110</v>
      </c>
      <c r="G2076">
        <v>4</v>
      </c>
      <c r="H2076" t="s">
        <v>33</v>
      </c>
      <c r="I2076" t="s">
        <v>30</v>
      </c>
      <c r="J2076">
        <v>4</v>
      </c>
      <c r="K2076" t="s">
        <v>49</v>
      </c>
      <c r="L2076" t="s">
        <v>21</v>
      </c>
      <c r="M2076" t="s">
        <v>32</v>
      </c>
      <c r="N2076">
        <v>32</v>
      </c>
      <c r="O2076">
        <v>23</v>
      </c>
      <c r="P2076">
        <v>5657</v>
      </c>
      <c r="Q2076">
        <v>14090</v>
      </c>
    </row>
    <row r="2077" spans="1:17" x14ac:dyDescent="0.25">
      <c r="A2077" t="s">
        <v>199</v>
      </c>
      <c r="B2077" s="1" t="s">
        <v>299</v>
      </c>
      <c r="C2077">
        <v>1993</v>
      </c>
      <c r="D2077" s="15">
        <f>DATE(cars[[#This Row],[year_1]],1,1)</f>
        <v>33970</v>
      </c>
      <c r="E2077" t="s">
        <v>29</v>
      </c>
      <c r="F2077" s="4">
        <v>113</v>
      </c>
      <c r="G2077">
        <v>4</v>
      </c>
      <c r="H2077" t="s">
        <v>18</v>
      </c>
      <c r="I2077" t="s">
        <v>30</v>
      </c>
      <c r="J2077">
        <v>4</v>
      </c>
      <c r="K2077" t="s">
        <v>49</v>
      </c>
      <c r="L2077" t="s">
        <v>21</v>
      </c>
      <c r="M2077" t="s">
        <v>32</v>
      </c>
      <c r="N2077">
        <v>31</v>
      </c>
      <c r="O2077">
        <v>23</v>
      </c>
      <c r="P2077">
        <v>1851</v>
      </c>
      <c r="Q2077">
        <v>2000</v>
      </c>
    </row>
    <row r="2078" spans="1:17" x14ac:dyDescent="0.25">
      <c r="A2078" t="s">
        <v>199</v>
      </c>
      <c r="B2078" s="1" t="s">
        <v>299</v>
      </c>
      <c r="C2078">
        <v>1994</v>
      </c>
      <c r="D2078" s="15">
        <f>DATE(cars[[#This Row],[year_1]],1,1)</f>
        <v>34335</v>
      </c>
      <c r="E2078" t="s">
        <v>29</v>
      </c>
      <c r="F2078" s="4">
        <v>113</v>
      </c>
      <c r="G2078">
        <v>4</v>
      </c>
      <c r="H2078" t="s">
        <v>18</v>
      </c>
      <c r="I2078" t="s">
        <v>30</v>
      </c>
      <c r="J2078">
        <v>4</v>
      </c>
      <c r="K2078" t="s">
        <v>49</v>
      </c>
      <c r="L2078" t="s">
        <v>21</v>
      </c>
      <c r="M2078" t="s">
        <v>32</v>
      </c>
      <c r="N2078">
        <v>30</v>
      </c>
      <c r="O2078">
        <v>23</v>
      </c>
      <c r="P2078">
        <v>1851</v>
      </c>
      <c r="Q2078">
        <v>2000</v>
      </c>
    </row>
    <row r="2079" spans="1:17" x14ac:dyDescent="0.25">
      <c r="A2079" t="s">
        <v>144</v>
      </c>
      <c r="B2079" s="1" t="s">
        <v>299</v>
      </c>
      <c r="C2079">
        <v>1993</v>
      </c>
      <c r="D2079" s="15">
        <f>DATE(cars[[#This Row],[year_1]],1,1)</f>
        <v>33970</v>
      </c>
      <c r="E2079" t="s">
        <v>29</v>
      </c>
      <c r="F2079" s="4">
        <v>113</v>
      </c>
      <c r="G2079">
        <v>4</v>
      </c>
      <c r="H2079" t="s">
        <v>18</v>
      </c>
      <c r="I2079" t="s">
        <v>30</v>
      </c>
      <c r="J2079">
        <v>4</v>
      </c>
      <c r="K2079" t="s">
        <v>49</v>
      </c>
      <c r="L2079" t="s">
        <v>21</v>
      </c>
      <c r="M2079" t="s">
        <v>32</v>
      </c>
      <c r="N2079">
        <v>31</v>
      </c>
      <c r="O2079">
        <v>23</v>
      </c>
      <c r="P2079">
        <v>535</v>
      </c>
      <c r="Q2079">
        <v>2000</v>
      </c>
    </row>
    <row r="2080" spans="1:17" x14ac:dyDescent="0.25">
      <c r="A2080" t="s">
        <v>144</v>
      </c>
      <c r="B2080" s="1" t="s">
        <v>299</v>
      </c>
      <c r="C2080">
        <v>1994</v>
      </c>
      <c r="D2080" s="15">
        <f>DATE(cars[[#This Row],[year_1]],1,1)</f>
        <v>34335</v>
      </c>
      <c r="E2080" t="s">
        <v>29</v>
      </c>
      <c r="F2080" s="4">
        <v>113</v>
      </c>
      <c r="G2080">
        <v>4</v>
      </c>
      <c r="H2080" t="s">
        <v>18</v>
      </c>
      <c r="I2080" t="s">
        <v>30</v>
      </c>
      <c r="J2080">
        <v>4</v>
      </c>
      <c r="K2080" t="s">
        <v>49</v>
      </c>
      <c r="L2080" t="s">
        <v>21</v>
      </c>
      <c r="M2080" t="s">
        <v>32</v>
      </c>
      <c r="N2080">
        <v>30</v>
      </c>
      <c r="O2080">
        <v>23</v>
      </c>
      <c r="P2080">
        <v>535</v>
      </c>
      <c r="Q2080">
        <v>2000</v>
      </c>
    </row>
    <row r="2081" spans="1:17" x14ac:dyDescent="0.25">
      <c r="A2081" t="s">
        <v>52</v>
      </c>
      <c r="B2081" s="1" t="s">
        <v>701</v>
      </c>
      <c r="C2081">
        <v>1997</v>
      </c>
      <c r="D2081" s="15">
        <f>DATE(cars[[#This Row],[year_1]],1,1)</f>
        <v>35431</v>
      </c>
      <c r="E2081" t="s">
        <v>29</v>
      </c>
      <c r="F2081" s="4">
        <v>114</v>
      </c>
      <c r="G2081">
        <v>4</v>
      </c>
      <c r="H2081" t="s">
        <v>18</v>
      </c>
      <c r="I2081" t="s">
        <v>30</v>
      </c>
      <c r="J2081">
        <v>2</v>
      </c>
      <c r="K2081" t="s">
        <v>49</v>
      </c>
      <c r="L2081" t="s">
        <v>21</v>
      </c>
      <c r="M2081" t="s">
        <v>22</v>
      </c>
      <c r="N2081">
        <v>31</v>
      </c>
      <c r="O2081">
        <v>23</v>
      </c>
      <c r="P2081">
        <v>586</v>
      </c>
      <c r="Q2081">
        <v>2000</v>
      </c>
    </row>
    <row r="2082" spans="1:17" x14ac:dyDescent="0.25">
      <c r="A2082" t="s">
        <v>142</v>
      </c>
      <c r="B2082" s="1" t="s">
        <v>856</v>
      </c>
      <c r="C2082">
        <v>1993</v>
      </c>
      <c r="D2082" s="15">
        <f>DATE(cars[[#This Row],[year_1]],1,1)</f>
        <v>33970</v>
      </c>
      <c r="E2082" t="s">
        <v>29</v>
      </c>
      <c r="F2082" s="4">
        <v>115</v>
      </c>
      <c r="G2082">
        <v>4</v>
      </c>
      <c r="H2082" t="s">
        <v>18</v>
      </c>
      <c r="I2082" t="s">
        <v>30</v>
      </c>
      <c r="J2082">
        <v>2</v>
      </c>
      <c r="K2082" t="s">
        <v>49</v>
      </c>
      <c r="L2082" t="s">
        <v>21</v>
      </c>
      <c r="M2082" t="s">
        <v>22</v>
      </c>
      <c r="N2082">
        <v>29</v>
      </c>
      <c r="O2082">
        <v>23</v>
      </c>
      <c r="P2082">
        <v>1439</v>
      </c>
      <c r="Q2082">
        <v>2000</v>
      </c>
    </row>
    <row r="2083" spans="1:17" x14ac:dyDescent="0.25">
      <c r="A2083" t="s">
        <v>142</v>
      </c>
      <c r="B2083" s="1" t="s">
        <v>856</v>
      </c>
      <c r="C2083">
        <v>1994</v>
      </c>
      <c r="D2083" s="15">
        <f>DATE(cars[[#This Row],[year_1]],1,1)</f>
        <v>34335</v>
      </c>
      <c r="E2083" t="s">
        <v>29</v>
      </c>
      <c r="F2083" s="4">
        <v>115</v>
      </c>
      <c r="G2083">
        <v>4</v>
      </c>
      <c r="H2083" t="s">
        <v>18</v>
      </c>
      <c r="I2083" t="s">
        <v>30</v>
      </c>
      <c r="J2083">
        <v>2</v>
      </c>
      <c r="K2083" t="s">
        <v>49</v>
      </c>
      <c r="L2083" t="s">
        <v>21</v>
      </c>
      <c r="M2083" t="s">
        <v>22</v>
      </c>
      <c r="N2083">
        <v>29</v>
      </c>
      <c r="O2083">
        <v>23</v>
      </c>
      <c r="P2083">
        <v>1439</v>
      </c>
      <c r="Q2083">
        <v>2000</v>
      </c>
    </row>
    <row r="2084" spans="1:17" x14ac:dyDescent="0.25">
      <c r="A2084" t="s">
        <v>142</v>
      </c>
      <c r="B2084" s="1" t="s">
        <v>856</v>
      </c>
      <c r="C2084">
        <v>1995</v>
      </c>
      <c r="D2084" s="15">
        <f>DATE(cars[[#This Row],[year_1]],1,1)</f>
        <v>34700</v>
      </c>
      <c r="E2084" t="s">
        <v>29</v>
      </c>
      <c r="F2084" s="4">
        <v>115</v>
      </c>
      <c r="G2084">
        <v>4</v>
      </c>
      <c r="H2084" t="s">
        <v>18</v>
      </c>
      <c r="I2084" t="s">
        <v>30</v>
      </c>
      <c r="J2084">
        <v>2</v>
      </c>
      <c r="K2084" t="s">
        <v>49</v>
      </c>
      <c r="L2084" t="s">
        <v>21</v>
      </c>
      <c r="M2084" t="s">
        <v>22</v>
      </c>
      <c r="N2084">
        <v>30</v>
      </c>
      <c r="O2084">
        <v>23</v>
      </c>
      <c r="P2084">
        <v>1439</v>
      </c>
      <c r="Q2084">
        <v>2000</v>
      </c>
    </row>
    <row r="2085" spans="1:17" x14ac:dyDescent="0.25">
      <c r="A2085" t="s">
        <v>220</v>
      </c>
      <c r="B2085" s="1" t="s">
        <v>589</v>
      </c>
      <c r="C2085">
        <v>2015</v>
      </c>
      <c r="D2085" s="15">
        <f>DATE(cars[[#This Row],[year_1]],1,1)</f>
        <v>42005</v>
      </c>
      <c r="E2085" t="s">
        <v>29</v>
      </c>
      <c r="F2085" s="4">
        <v>115</v>
      </c>
      <c r="G2085">
        <v>4</v>
      </c>
      <c r="H2085" t="s">
        <v>33</v>
      </c>
      <c r="I2085" t="s">
        <v>30</v>
      </c>
      <c r="J2085">
        <v>4</v>
      </c>
      <c r="K2085" t="s">
        <v>49</v>
      </c>
      <c r="L2085" t="s">
        <v>31</v>
      </c>
      <c r="M2085" t="s">
        <v>32</v>
      </c>
      <c r="N2085">
        <v>34</v>
      </c>
      <c r="O2085">
        <v>23</v>
      </c>
      <c r="P2085">
        <v>873</v>
      </c>
      <c r="Q2085">
        <v>18425</v>
      </c>
    </row>
    <row r="2086" spans="1:17" x14ac:dyDescent="0.25">
      <c r="A2086" t="s">
        <v>220</v>
      </c>
      <c r="B2086" s="1" t="s">
        <v>589</v>
      </c>
      <c r="C2086">
        <v>2015</v>
      </c>
      <c r="D2086" s="15">
        <f>DATE(cars[[#This Row],[year_1]],1,1)</f>
        <v>42005</v>
      </c>
      <c r="E2086" t="s">
        <v>29</v>
      </c>
      <c r="F2086" s="4">
        <v>115</v>
      </c>
      <c r="G2086">
        <v>4</v>
      </c>
      <c r="H2086" t="s">
        <v>33</v>
      </c>
      <c r="I2086" t="s">
        <v>30</v>
      </c>
      <c r="J2086">
        <v>4</v>
      </c>
      <c r="K2086" t="s">
        <v>49</v>
      </c>
      <c r="L2086" t="s">
        <v>31</v>
      </c>
      <c r="M2086" t="s">
        <v>32</v>
      </c>
      <c r="N2086">
        <v>34</v>
      </c>
      <c r="O2086">
        <v>23</v>
      </c>
      <c r="P2086">
        <v>873</v>
      </c>
      <c r="Q2086">
        <v>19420</v>
      </c>
    </row>
    <row r="2087" spans="1:17" x14ac:dyDescent="0.25">
      <c r="A2087" t="s">
        <v>163</v>
      </c>
      <c r="B2087" s="1" t="s">
        <v>745</v>
      </c>
      <c r="C2087">
        <v>1995</v>
      </c>
      <c r="D2087" s="15">
        <f>DATE(cars[[#This Row],[year_1]],1,1)</f>
        <v>34700</v>
      </c>
      <c r="E2087" t="s">
        <v>29</v>
      </c>
      <c r="F2087" s="4">
        <v>118</v>
      </c>
      <c r="G2087">
        <v>4</v>
      </c>
      <c r="H2087" t="s">
        <v>18</v>
      </c>
      <c r="I2087" t="s">
        <v>30</v>
      </c>
      <c r="J2087">
        <v>2</v>
      </c>
      <c r="K2087" t="s">
        <v>53</v>
      </c>
      <c r="L2087" t="s">
        <v>21</v>
      </c>
      <c r="M2087" t="s">
        <v>67</v>
      </c>
      <c r="N2087">
        <v>30</v>
      </c>
      <c r="O2087">
        <v>23</v>
      </c>
      <c r="P2087">
        <v>5657</v>
      </c>
      <c r="Q2087">
        <v>2000</v>
      </c>
    </row>
    <row r="2088" spans="1:17" x14ac:dyDescent="0.25">
      <c r="A2088" t="s">
        <v>163</v>
      </c>
      <c r="B2088" s="1" t="s">
        <v>745</v>
      </c>
      <c r="C2088">
        <v>1996</v>
      </c>
      <c r="D2088" s="15">
        <f>DATE(cars[[#This Row],[year_1]],1,1)</f>
        <v>35065</v>
      </c>
      <c r="E2088" t="s">
        <v>29</v>
      </c>
      <c r="F2088" s="4">
        <v>118</v>
      </c>
      <c r="G2088">
        <v>4</v>
      </c>
      <c r="H2088" t="s">
        <v>18</v>
      </c>
      <c r="I2088" t="s">
        <v>30</v>
      </c>
      <c r="J2088">
        <v>2</v>
      </c>
      <c r="K2088" t="s">
        <v>53</v>
      </c>
      <c r="L2088" t="s">
        <v>21</v>
      </c>
      <c r="M2088" t="s">
        <v>67</v>
      </c>
      <c r="N2088">
        <v>30</v>
      </c>
      <c r="O2088">
        <v>23</v>
      </c>
      <c r="P2088">
        <v>5657</v>
      </c>
      <c r="Q2088">
        <v>2000</v>
      </c>
    </row>
    <row r="2089" spans="1:17" x14ac:dyDescent="0.25">
      <c r="A2089" t="s">
        <v>163</v>
      </c>
      <c r="B2089" s="1" t="s">
        <v>745</v>
      </c>
      <c r="C2089">
        <v>1997</v>
      </c>
      <c r="D2089" s="15">
        <f>DATE(cars[[#This Row],[year_1]],1,1)</f>
        <v>35431</v>
      </c>
      <c r="E2089" t="s">
        <v>29</v>
      </c>
      <c r="F2089" s="4">
        <v>118</v>
      </c>
      <c r="G2089">
        <v>4</v>
      </c>
      <c r="H2089" t="s">
        <v>18</v>
      </c>
      <c r="I2089" t="s">
        <v>30</v>
      </c>
      <c r="J2089">
        <v>2</v>
      </c>
      <c r="K2089" t="s">
        <v>53</v>
      </c>
      <c r="L2089" t="s">
        <v>21</v>
      </c>
      <c r="M2089" t="s">
        <v>67</v>
      </c>
      <c r="N2089">
        <v>30</v>
      </c>
      <c r="O2089">
        <v>23</v>
      </c>
      <c r="P2089">
        <v>5657</v>
      </c>
      <c r="Q2089">
        <v>2000</v>
      </c>
    </row>
    <row r="2090" spans="1:17" x14ac:dyDescent="0.25">
      <c r="A2090" t="s">
        <v>52</v>
      </c>
      <c r="B2090" s="1" t="s">
        <v>701</v>
      </c>
      <c r="C2090">
        <v>1995</v>
      </c>
      <c r="D2090" s="15">
        <f>DATE(cars[[#This Row],[year_1]],1,1)</f>
        <v>34700</v>
      </c>
      <c r="E2090" t="s">
        <v>29</v>
      </c>
      <c r="F2090" s="4">
        <v>118</v>
      </c>
      <c r="G2090">
        <v>4</v>
      </c>
      <c r="H2090" t="s">
        <v>18</v>
      </c>
      <c r="I2090" t="s">
        <v>30</v>
      </c>
      <c r="J2090">
        <v>2</v>
      </c>
      <c r="K2090" t="s">
        <v>49</v>
      </c>
      <c r="L2090" t="s">
        <v>21</v>
      </c>
      <c r="M2090" t="s">
        <v>22</v>
      </c>
      <c r="N2090">
        <v>31</v>
      </c>
      <c r="O2090">
        <v>23</v>
      </c>
      <c r="P2090">
        <v>586</v>
      </c>
      <c r="Q2090">
        <v>2000</v>
      </c>
    </row>
    <row r="2091" spans="1:17" x14ac:dyDescent="0.25">
      <c r="A2091" t="s">
        <v>52</v>
      </c>
      <c r="B2091" s="1" t="s">
        <v>701</v>
      </c>
      <c r="C2091">
        <v>1996</v>
      </c>
      <c r="D2091" s="15">
        <f>DATE(cars[[#This Row],[year_1]],1,1)</f>
        <v>35065</v>
      </c>
      <c r="E2091" t="s">
        <v>29</v>
      </c>
      <c r="F2091" s="4">
        <v>118</v>
      </c>
      <c r="G2091">
        <v>4</v>
      </c>
      <c r="H2091" t="s">
        <v>18</v>
      </c>
      <c r="I2091" t="s">
        <v>30</v>
      </c>
      <c r="J2091">
        <v>2</v>
      </c>
      <c r="K2091" t="s">
        <v>49</v>
      </c>
      <c r="L2091" t="s">
        <v>21</v>
      </c>
      <c r="M2091" t="s">
        <v>22</v>
      </c>
      <c r="N2091">
        <v>31</v>
      </c>
      <c r="O2091">
        <v>23</v>
      </c>
      <c r="P2091">
        <v>586</v>
      </c>
      <c r="Q2091">
        <v>2000</v>
      </c>
    </row>
    <row r="2092" spans="1:17" x14ac:dyDescent="0.25">
      <c r="A2092" t="s">
        <v>40</v>
      </c>
      <c r="B2092" s="1" t="s">
        <v>62</v>
      </c>
      <c r="C2092">
        <v>1991</v>
      </c>
      <c r="D2092" s="15">
        <f>DATE(cars[[#This Row],[year_1]],1,1)</f>
        <v>33239</v>
      </c>
      <c r="E2092" t="s">
        <v>60</v>
      </c>
      <c r="F2092" s="4">
        <v>121</v>
      </c>
      <c r="G2092">
        <v>5</v>
      </c>
      <c r="H2092" t="s">
        <v>33</v>
      </c>
      <c r="I2092" t="s">
        <v>19</v>
      </c>
      <c r="J2092">
        <v>4</v>
      </c>
      <c r="K2092" t="s">
        <v>61</v>
      </c>
      <c r="L2092" t="s">
        <v>31</v>
      </c>
      <c r="M2092" t="s">
        <v>32</v>
      </c>
      <c r="N2092">
        <v>30</v>
      </c>
      <c r="O2092">
        <v>23</v>
      </c>
      <c r="P2092">
        <v>617</v>
      </c>
      <c r="Q2092">
        <v>2000</v>
      </c>
    </row>
    <row r="2093" spans="1:17" x14ac:dyDescent="0.25">
      <c r="A2093" t="s">
        <v>40</v>
      </c>
      <c r="B2093" s="1" t="s">
        <v>62</v>
      </c>
      <c r="C2093">
        <v>1992</v>
      </c>
      <c r="D2093" s="15">
        <f>DATE(cars[[#This Row],[year_1]],1,1)</f>
        <v>33604</v>
      </c>
      <c r="E2093" t="s">
        <v>60</v>
      </c>
      <c r="F2093" s="4">
        <v>121</v>
      </c>
      <c r="G2093">
        <v>5</v>
      </c>
      <c r="H2093" t="s">
        <v>33</v>
      </c>
      <c r="I2093" t="s">
        <v>19</v>
      </c>
      <c r="J2093">
        <v>4</v>
      </c>
      <c r="K2093" t="s">
        <v>61</v>
      </c>
      <c r="L2093" t="s">
        <v>31</v>
      </c>
      <c r="M2093" t="s">
        <v>32</v>
      </c>
      <c r="N2093">
        <v>29</v>
      </c>
      <c r="O2093">
        <v>23</v>
      </c>
      <c r="P2093">
        <v>617</v>
      </c>
      <c r="Q2093">
        <v>2000</v>
      </c>
    </row>
    <row r="2094" spans="1:17" x14ac:dyDescent="0.25">
      <c r="A2094" t="s">
        <v>40</v>
      </c>
      <c r="B2094" s="1" t="s">
        <v>62</v>
      </c>
      <c r="C2094">
        <v>1993</v>
      </c>
      <c r="D2094" s="15">
        <f>DATE(cars[[#This Row],[year_1]],1,1)</f>
        <v>33970</v>
      </c>
      <c r="E2094" t="s">
        <v>60</v>
      </c>
      <c r="F2094" s="4">
        <v>121</v>
      </c>
      <c r="G2094">
        <v>5</v>
      </c>
      <c r="H2094" t="s">
        <v>33</v>
      </c>
      <c r="I2094" t="s">
        <v>19</v>
      </c>
      <c r="J2094">
        <v>4</v>
      </c>
      <c r="K2094" t="s">
        <v>61</v>
      </c>
      <c r="L2094" t="s">
        <v>31</v>
      </c>
      <c r="M2094" t="s">
        <v>32</v>
      </c>
      <c r="N2094">
        <v>30</v>
      </c>
      <c r="O2094">
        <v>23</v>
      </c>
      <c r="P2094">
        <v>617</v>
      </c>
      <c r="Q2094">
        <v>2000</v>
      </c>
    </row>
    <row r="2095" spans="1:17" x14ac:dyDescent="0.25">
      <c r="A2095" t="s">
        <v>161</v>
      </c>
      <c r="B2095" s="1" t="s">
        <v>434</v>
      </c>
      <c r="C2095">
        <v>2001</v>
      </c>
      <c r="D2095" s="15">
        <f>DATE(cars[[#This Row],[year_1]],1,1)</f>
        <v>36892</v>
      </c>
      <c r="E2095" t="s">
        <v>29</v>
      </c>
      <c r="F2095" s="4">
        <v>122</v>
      </c>
      <c r="G2095">
        <v>4</v>
      </c>
      <c r="H2095" t="s">
        <v>33</v>
      </c>
      <c r="I2095" t="s">
        <v>30</v>
      </c>
      <c r="J2095">
        <v>4</v>
      </c>
      <c r="K2095" t="s">
        <v>49</v>
      </c>
      <c r="L2095" t="s">
        <v>21</v>
      </c>
      <c r="M2095" t="s">
        <v>32</v>
      </c>
      <c r="N2095">
        <v>30</v>
      </c>
      <c r="O2095">
        <v>23</v>
      </c>
      <c r="P2095">
        <v>481</v>
      </c>
      <c r="Q2095">
        <v>14199</v>
      </c>
    </row>
    <row r="2096" spans="1:17" x14ac:dyDescent="0.25">
      <c r="A2096" t="s">
        <v>161</v>
      </c>
      <c r="B2096" s="1" t="s">
        <v>434</v>
      </c>
      <c r="C2096">
        <v>2001</v>
      </c>
      <c r="D2096" s="15">
        <f>DATE(cars[[#This Row],[year_1]],1,1)</f>
        <v>36892</v>
      </c>
      <c r="E2096" t="s">
        <v>29</v>
      </c>
      <c r="F2096" s="4">
        <v>122</v>
      </c>
      <c r="G2096">
        <v>4</v>
      </c>
      <c r="H2096" t="s">
        <v>33</v>
      </c>
      <c r="I2096" t="s">
        <v>30</v>
      </c>
      <c r="J2096">
        <v>4</v>
      </c>
      <c r="K2096" t="s">
        <v>49</v>
      </c>
      <c r="L2096" t="s">
        <v>21</v>
      </c>
      <c r="M2096" t="s">
        <v>35</v>
      </c>
      <c r="N2096">
        <v>30</v>
      </c>
      <c r="O2096">
        <v>23</v>
      </c>
      <c r="P2096">
        <v>481</v>
      </c>
      <c r="Q2096">
        <v>16499</v>
      </c>
    </row>
    <row r="2097" spans="1:17" x14ac:dyDescent="0.25">
      <c r="A2097" t="s">
        <v>161</v>
      </c>
      <c r="B2097" s="1" t="s">
        <v>434</v>
      </c>
      <c r="C2097">
        <v>2001</v>
      </c>
      <c r="D2097" s="15">
        <f>DATE(cars[[#This Row],[year_1]],1,1)</f>
        <v>36892</v>
      </c>
      <c r="E2097" t="s">
        <v>29</v>
      </c>
      <c r="F2097" s="4">
        <v>122</v>
      </c>
      <c r="G2097">
        <v>4</v>
      </c>
      <c r="H2097" t="s">
        <v>33</v>
      </c>
      <c r="I2097" t="s">
        <v>30</v>
      </c>
      <c r="J2097">
        <v>4</v>
      </c>
      <c r="K2097" t="s">
        <v>49</v>
      </c>
      <c r="L2097" t="s">
        <v>21</v>
      </c>
      <c r="M2097" t="s">
        <v>32</v>
      </c>
      <c r="N2097">
        <v>30</v>
      </c>
      <c r="O2097">
        <v>23</v>
      </c>
      <c r="P2097">
        <v>481</v>
      </c>
      <c r="Q2097">
        <v>14999</v>
      </c>
    </row>
    <row r="2098" spans="1:17" x14ac:dyDescent="0.25">
      <c r="A2098" t="s">
        <v>161</v>
      </c>
      <c r="B2098" s="1" t="s">
        <v>434</v>
      </c>
      <c r="C2098">
        <v>2001</v>
      </c>
      <c r="D2098" s="15">
        <f>DATE(cars[[#This Row],[year_1]],1,1)</f>
        <v>36892</v>
      </c>
      <c r="E2098" t="s">
        <v>29</v>
      </c>
      <c r="F2098" s="4">
        <v>122</v>
      </c>
      <c r="G2098">
        <v>4</v>
      </c>
      <c r="H2098" t="s">
        <v>33</v>
      </c>
      <c r="I2098" t="s">
        <v>30</v>
      </c>
      <c r="J2098">
        <v>4</v>
      </c>
      <c r="K2098" t="s">
        <v>49</v>
      </c>
      <c r="L2098" t="s">
        <v>21</v>
      </c>
      <c r="M2098" t="s">
        <v>32</v>
      </c>
      <c r="N2098">
        <v>30</v>
      </c>
      <c r="O2098">
        <v>23</v>
      </c>
      <c r="P2098">
        <v>481</v>
      </c>
      <c r="Q2098">
        <v>15799</v>
      </c>
    </row>
    <row r="2099" spans="1:17" x14ac:dyDescent="0.25">
      <c r="A2099" t="s">
        <v>161</v>
      </c>
      <c r="B2099" s="1" t="s">
        <v>434</v>
      </c>
      <c r="C2099">
        <v>2001</v>
      </c>
      <c r="D2099" s="15">
        <f>DATE(cars[[#This Row],[year_1]],1,1)</f>
        <v>36892</v>
      </c>
      <c r="E2099" t="s">
        <v>29</v>
      </c>
      <c r="F2099" s="4">
        <v>122</v>
      </c>
      <c r="G2099">
        <v>4</v>
      </c>
      <c r="H2099" t="s">
        <v>33</v>
      </c>
      <c r="I2099" t="s">
        <v>30</v>
      </c>
      <c r="J2099">
        <v>4</v>
      </c>
      <c r="K2099" t="s">
        <v>49</v>
      </c>
      <c r="L2099" t="s">
        <v>21</v>
      </c>
      <c r="M2099" t="s">
        <v>32</v>
      </c>
      <c r="N2099">
        <v>30</v>
      </c>
      <c r="O2099">
        <v>23</v>
      </c>
      <c r="P2099">
        <v>481</v>
      </c>
      <c r="Q2099">
        <v>15899</v>
      </c>
    </row>
    <row r="2100" spans="1:17" x14ac:dyDescent="0.25">
      <c r="A2100" t="s">
        <v>161</v>
      </c>
      <c r="B2100" s="1" t="s">
        <v>434</v>
      </c>
      <c r="C2100">
        <v>2001</v>
      </c>
      <c r="D2100" s="15">
        <f>DATE(cars[[#This Row],[year_1]],1,1)</f>
        <v>36892</v>
      </c>
      <c r="E2100" t="s">
        <v>29</v>
      </c>
      <c r="F2100" s="4">
        <v>122</v>
      </c>
      <c r="G2100">
        <v>4</v>
      </c>
      <c r="H2100" t="s">
        <v>33</v>
      </c>
      <c r="I2100" t="s">
        <v>30</v>
      </c>
      <c r="J2100">
        <v>4</v>
      </c>
      <c r="K2100" t="s">
        <v>49</v>
      </c>
      <c r="L2100" t="s">
        <v>21</v>
      </c>
      <c r="M2100" t="s">
        <v>32</v>
      </c>
      <c r="N2100">
        <v>30</v>
      </c>
      <c r="O2100">
        <v>23</v>
      </c>
      <c r="P2100">
        <v>481</v>
      </c>
      <c r="Q2100">
        <v>15199</v>
      </c>
    </row>
    <row r="2101" spans="1:17" x14ac:dyDescent="0.25">
      <c r="A2101" t="s">
        <v>161</v>
      </c>
      <c r="B2101" s="1" t="s">
        <v>434</v>
      </c>
      <c r="C2101">
        <v>2002</v>
      </c>
      <c r="D2101" s="15">
        <f>DATE(cars[[#This Row],[year_1]],1,1)</f>
        <v>37257</v>
      </c>
      <c r="E2101" t="s">
        <v>29</v>
      </c>
      <c r="F2101" s="4">
        <v>122</v>
      </c>
      <c r="G2101">
        <v>4</v>
      </c>
      <c r="H2101" t="s">
        <v>33</v>
      </c>
      <c r="I2101" t="s">
        <v>30</v>
      </c>
      <c r="J2101">
        <v>4</v>
      </c>
      <c r="K2101" t="s">
        <v>49</v>
      </c>
      <c r="L2101" t="s">
        <v>21</v>
      </c>
      <c r="M2101" t="s">
        <v>35</v>
      </c>
      <c r="N2101">
        <v>30</v>
      </c>
      <c r="O2101">
        <v>23</v>
      </c>
      <c r="P2101">
        <v>481</v>
      </c>
      <c r="Q2101">
        <v>16799</v>
      </c>
    </row>
    <row r="2102" spans="1:17" x14ac:dyDescent="0.25">
      <c r="A2102" t="s">
        <v>161</v>
      </c>
      <c r="B2102" s="1" t="s">
        <v>434</v>
      </c>
      <c r="C2102">
        <v>2002</v>
      </c>
      <c r="D2102" s="15">
        <f>DATE(cars[[#This Row],[year_1]],1,1)</f>
        <v>37257</v>
      </c>
      <c r="E2102" t="s">
        <v>29</v>
      </c>
      <c r="F2102" s="4">
        <v>122</v>
      </c>
      <c r="G2102">
        <v>4</v>
      </c>
      <c r="H2102" t="s">
        <v>33</v>
      </c>
      <c r="I2102" t="s">
        <v>30</v>
      </c>
      <c r="J2102">
        <v>4</v>
      </c>
      <c r="K2102" t="s">
        <v>49</v>
      </c>
      <c r="L2102" t="s">
        <v>21</v>
      </c>
      <c r="M2102" t="s">
        <v>32</v>
      </c>
      <c r="N2102">
        <v>30</v>
      </c>
      <c r="O2102">
        <v>23</v>
      </c>
      <c r="P2102">
        <v>481</v>
      </c>
      <c r="Q2102">
        <v>14299</v>
      </c>
    </row>
    <row r="2103" spans="1:17" x14ac:dyDescent="0.25">
      <c r="A2103" t="s">
        <v>161</v>
      </c>
      <c r="B2103" s="1" t="s">
        <v>434</v>
      </c>
      <c r="C2103">
        <v>2002</v>
      </c>
      <c r="D2103" s="15">
        <f>DATE(cars[[#This Row],[year_1]],1,1)</f>
        <v>37257</v>
      </c>
      <c r="E2103" t="s">
        <v>29</v>
      </c>
      <c r="F2103" s="4">
        <v>122</v>
      </c>
      <c r="G2103">
        <v>4</v>
      </c>
      <c r="H2103" t="s">
        <v>33</v>
      </c>
      <c r="I2103" t="s">
        <v>30</v>
      </c>
      <c r="J2103">
        <v>4</v>
      </c>
      <c r="K2103" t="s">
        <v>49</v>
      </c>
      <c r="L2103" t="s">
        <v>21</v>
      </c>
      <c r="M2103" t="s">
        <v>35</v>
      </c>
      <c r="N2103">
        <v>30</v>
      </c>
      <c r="O2103">
        <v>23</v>
      </c>
      <c r="P2103">
        <v>481</v>
      </c>
      <c r="Q2103">
        <v>14799</v>
      </c>
    </row>
    <row r="2104" spans="1:17" x14ac:dyDescent="0.25">
      <c r="A2104" t="s">
        <v>161</v>
      </c>
      <c r="B2104" s="1" t="s">
        <v>434</v>
      </c>
      <c r="C2104">
        <v>2002</v>
      </c>
      <c r="D2104" s="15">
        <f>DATE(cars[[#This Row],[year_1]],1,1)</f>
        <v>37257</v>
      </c>
      <c r="E2104" t="s">
        <v>29</v>
      </c>
      <c r="F2104" s="4">
        <v>122</v>
      </c>
      <c r="G2104">
        <v>4</v>
      </c>
      <c r="H2104" t="s">
        <v>33</v>
      </c>
      <c r="I2104" t="s">
        <v>30</v>
      </c>
      <c r="J2104">
        <v>4</v>
      </c>
      <c r="K2104" t="s">
        <v>49</v>
      </c>
      <c r="L2104" t="s">
        <v>21</v>
      </c>
      <c r="M2104" t="s">
        <v>35</v>
      </c>
      <c r="N2104">
        <v>30</v>
      </c>
      <c r="O2104">
        <v>23</v>
      </c>
      <c r="P2104">
        <v>481</v>
      </c>
      <c r="Q2104">
        <v>16599</v>
      </c>
    </row>
    <row r="2105" spans="1:17" x14ac:dyDescent="0.25">
      <c r="A2105" t="s">
        <v>161</v>
      </c>
      <c r="B2105" s="1" t="s">
        <v>434</v>
      </c>
      <c r="C2105">
        <v>2002</v>
      </c>
      <c r="D2105" s="15">
        <f>DATE(cars[[#This Row],[year_1]],1,1)</f>
        <v>37257</v>
      </c>
      <c r="E2105" t="s">
        <v>29</v>
      </c>
      <c r="F2105" s="4">
        <v>122</v>
      </c>
      <c r="G2105">
        <v>4</v>
      </c>
      <c r="H2105" t="s">
        <v>33</v>
      </c>
      <c r="I2105" t="s">
        <v>30</v>
      </c>
      <c r="J2105">
        <v>4</v>
      </c>
      <c r="K2105" t="s">
        <v>49</v>
      </c>
      <c r="L2105" t="s">
        <v>21</v>
      </c>
      <c r="M2105" t="s">
        <v>32</v>
      </c>
      <c r="N2105">
        <v>30</v>
      </c>
      <c r="O2105">
        <v>23</v>
      </c>
      <c r="P2105">
        <v>481</v>
      </c>
      <c r="Q2105">
        <v>15299</v>
      </c>
    </row>
    <row r="2106" spans="1:17" x14ac:dyDescent="0.25">
      <c r="A2106" t="s">
        <v>161</v>
      </c>
      <c r="B2106" s="1" t="s">
        <v>434</v>
      </c>
      <c r="C2106">
        <v>2002</v>
      </c>
      <c r="D2106" s="15">
        <f>DATE(cars[[#This Row],[year_1]],1,1)</f>
        <v>37257</v>
      </c>
      <c r="E2106" t="s">
        <v>29</v>
      </c>
      <c r="F2106" s="4">
        <v>122</v>
      </c>
      <c r="G2106">
        <v>4</v>
      </c>
      <c r="H2106" t="s">
        <v>33</v>
      </c>
      <c r="I2106" t="s">
        <v>30</v>
      </c>
      <c r="J2106">
        <v>4</v>
      </c>
      <c r="K2106" t="s">
        <v>49</v>
      </c>
      <c r="L2106" t="s">
        <v>21</v>
      </c>
      <c r="M2106" t="s">
        <v>35</v>
      </c>
      <c r="N2106">
        <v>30</v>
      </c>
      <c r="O2106">
        <v>23</v>
      </c>
      <c r="P2106">
        <v>481</v>
      </c>
      <c r="Q2106">
        <v>15799</v>
      </c>
    </row>
    <row r="2107" spans="1:17" x14ac:dyDescent="0.25">
      <c r="A2107" t="s">
        <v>52</v>
      </c>
      <c r="B2107" s="1">
        <v>626</v>
      </c>
      <c r="C2107">
        <v>2001</v>
      </c>
      <c r="D2107" s="15">
        <f>DATE(cars[[#This Row],[year_1]],1,1)</f>
        <v>36892</v>
      </c>
      <c r="E2107" t="s">
        <v>29</v>
      </c>
      <c r="F2107" s="4">
        <v>125</v>
      </c>
      <c r="G2107">
        <v>4</v>
      </c>
      <c r="H2107" t="s">
        <v>18</v>
      </c>
      <c r="I2107" t="s">
        <v>30</v>
      </c>
      <c r="J2107">
        <v>4</v>
      </c>
      <c r="K2107" t="s">
        <v>49</v>
      </c>
      <c r="L2107" t="s">
        <v>31</v>
      </c>
      <c r="M2107" t="s">
        <v>32</v>
      </c>
      <c r="N2107">
        <v>29</v>
      </c>
      <c r="O2107">
        <v>23</v>
      </c>
      <c r="P2107">
        <v>586</v>
      </c>
      <c r="Q2107">
        <v>18735</v>
      </c>
    </row>
    <row r="2108" spans="1:17" x14ac:dyDescent="0.25">
      <c r="A2108" t="s">
        <v>52</v>
      </c>
      <c r="B2108" s="1">
        <v>626</v>
      </c>
      <c r="C2108">
        <v>2002</v>
      </c>
      <c r="D2108" s="15">
        <f>DATE(cars[[#This Row],[year_1]],1,1)</f>
        <v>37257</v>
      </c>
      <c r="E2108" t="s">
        <v>29</v>
      </c>
      <c r="F2108" s="4">
        <v>125</v>
      </c>
      <c r="G2108">
        <v>4</v>
      </c>
      <c r="H2108" t="s">
        <v>18</v>
      </c>
      <c r="I2108" t="s">
        <v>30</v>
      </c>
      <c r="J2108">
        <v>4</v>
      </c>
      <c r="K2108" t="s">
        <v>49</v>
      </c>
      <c r="L2108" t="s">
        <v>31</v>
      </c>
      <c r="M2108" t="s">
        <v>32</v>
      </c>
      <c r="N2108">
        <v>29</v>
      </c>
      <c r="O2108">
        <v>23</v>
      </c>
      <c r="P2108">
        <v>586</v>
      </c>
      <c r="Q2108">
        <v>18785</v>
      </c>
    </row>
    <row r="2109" spans="1:17" x14ac:dyDescent="0.25">
      <c r="A2109" t="s">
        <v>163</v>
      </c>
      <c r="B2109" s="1" t="s">
        <v>431</v>
      </c>
      <c r="C2109">
        <v>2001</v>
      </c>
      <c r="D2109" s="15">
        <f>DATE(cars[[#This Row],[year_1]],1,1)</f>
        <v>36892</v>
      </c>
      <c r="E2109" t="s">
        <v>29</v>
      </c>
      <c r="F2109" s="4">
        <v>130</v>
      </c>
      <c r="G2109">
        <v>4</v>
      </c>
      <c r="H2109" t="s">
        <v>18</v>
      </c>
      <c r="I2109" t="s">
        <v>30</v>
      </c>
      <c r="J2109">
        <v>2</v>
      </c>
      <c r="K2109" t="s">
        <v>49</v>
      </c>
      <c r="L2109" t="s">
        <v>21</v>
      </c>
      <c r="M2109" t="s">
        <v>22</v>
      </c>
      <c r="N2109">
        <v>31</v>
      </c>
      <c r="O2109">
        <v>23</v>
      </c>
      <c r="P2109">
        <v>5657</v>
      </c>
      <c r="Q2109">
        <v>12340</v>
      </c>
    </row>
    <row r="2110" spans="1:17" x14ac:dyDescent="0.25">
      <c r="A2110" t="s">
        <v>163</v>
      </c>
      <c r="B2110" s="1" t="s">
        <v>431</v>
      </c>
      <c r="C2110">
        <v>2002</v>
      </c>
      <c r="D2110" s="15">
        <f>DATE(cars[[#This Row],[year_1]],1,1)</f>
        <v>37257</v>
      </c>
      <c r="E2110" t="s">
        <v>29</v>
      </c>
      <c r="F2110" s="4">
        <v>130</v>
      </c>
      <c r="G2110">
        <v>4</v>
      </c>
      <c r="H2110" t="s">
        <v>18</v>
      </c>
      <c r="I2110" t="s">
        <v>30</v>
      </c>
      <c r="J2110">
        <v>2</v>
      </c>
      <c r="K2110" t="s">
        <v>49</v>
      </c>
      <c r="L2110" t="s">
        <v>21</v>
      </c>
      <c r="M2110" t="s">
        <v>22</v>
      </c>
      <c r="N2110">
        <v>31</v>
      </c>
      <c r="O2110">
        <v>23</v>
      </c>
      <c r="P2110">
        <v>5657</v>
      </c>
      <c r="Q2110">
        <v>12815</v>
      </c>
    </row>
    <row r="2111" spans="1:17" x14ac:dyDescent="0.25">
      <c r="A2111" t="s">
        <v>163</v>
      </c>
      <c r="B2111" s="1" t="s">
        <v>431</v>
      </c>
      <c r="C2111">
        <v>2003</v>
      </c>
      <c r="D2111" s="15">
        <f>DATE(cars[[#This Row],[year_1]],1,1)</f>
        <v>37622</v>
      </c>
      <c r="E2111" t="s">
        <v>29</v>
      </c>
      <c r="F2111" s="4">
        <v>130</v>
      </c>
      <c r="G2111">
        <v>4</v>
      </c>
      <c r="H2111" t="s">
        <v>18</v>
      </c>
      <c r="I2111" t="s">
        <v>30</v>
      </c>
      <c r="J2111">
        <v>2</v>
      </c>
      <c r="K2111" t="s">
        <v>49</v>
      </c>
      <c r="L2111" t="s">
        <v>21</v>
      </c>
      <c r="M2111" t="s">
        <v>22</v>
      </c>
      <c r="N2111">
        <v>30</v>
      </c>
      <c r="O2111">
        <v>23</v>
      </c>
      <c r="P2111">
        <v>5657</v>
      </c>
      <c r="Q2111">
        <v>13205</v>
      </c>
    </row>
    <row r="2112" spans="1:17" x14ac:dyDescent="0.25">
      <c r="A2112" t="s">
        <v>163</v>
      </c>
      <c r="B2112" s="1" t="s">
        <v>431</v>
      </c>
      <c r="C2112">
        <v>2003</v>
      </c>
      <c r="D2112" s="15">
        <f>DATE(cars[[#This Row],[year_1]],1,1)</f>
        <v>37622</v>
      </c>
      <c r="E2112" t="s">
        <v>29</v>
      </c>
      <c r="F2112" s="4">
        <v>130</v>
      </c>
      <c r="G2112">
        <v>4</v>
      </c>
      <c r="H2112" t="s">
        <v>18</v>
      </c>
      <c r="I2112" t="s">
        <v>30</v>
      </c>
      <c r="J2112">
        <v>2</v>
      </c>
      <c r="K2112" t="s">
        <v>49</v>
      </c>
      <c r="L2112" t="s">
        <v>21</v>
      </c>
      <c r="M2112" t="s">
        <v>22</v>
      </c>
      <c r="N2112">
        <v>30</v>
      </c>
      <c r="O2112">
        <v>23</v>
      </c>
      <c r="P2112">
        <v>5657</v>
      </c>
      <c r="Q2112">
        <v>14355</v>
      </c>
    </row>
    <row r="2113" spans="1:17" x14ac:dyDescent="0.25">
      <c r="A2113" t="s">
        <v>163</v>
      </c>
      <c r="B2113" s="1" t="s">
        <v>431</v>
      </c>
      <c r="C2113">
        <v>2003</v>
      </c>
      <c r="D2113" s="15">
        <f>DATE(cars[[#This Row],[year_1]],1,1)</f>
        <v>37622</v>
      </c>
      <c r="E2113" t="s">
        <v>29</v>
      </c>
      <c r="F2113" s="4">
        <v>130</v>
      </c>
      <c r="G2113">
        <v>4</v>
      </c>
      <c r="H2113" t="s">
        <v>18</v>
      </c>
      <c r="I2113" t="s">
        <v>30</v>
      </c>
      <c r="J2113">
        <v>2</v>
      </c>
      <c r="K2113" t="s">
        <v>49</v>
      </c>
      <c r="L2113" t="s">
        <v>21</v>
      </c>
      <c r="M2113" t="s">
        <v>22</v>
      </c>
      <c r="N2113">
        <v>30</v>
      </c>
      <c r="O2113">
        <v>23</v>
      </c>
      <c r="P2113">
        <v>5657</v>
      </c>
      <c r="Q2113">
        <v>14810</v>
      </c>
    </row>
    <row r="2114" spans="1:17" x14ac:dyDescent="0.25">
      <c r="A2114" t="s">
        <v>52</v>
      </c>
      <c r="B2114" s="1">
        <v>626</v>
      </c>
      <c r="C2114">
        <v>2000</v>
      </c>
      <c r="D2114" s="15">
        <f>DATE(cars[[#This Row],[year_1]],1,1)</f>
        <v>36526</v>
      </c>
      <c r="E2114" t="s">
        <v>29</v>
      </c>
      <c r="F2114" s="4">
        <v>130</v>
      </c>
      <c r="G2114">
        <v>4</v>
      </c>
      <c r="H2114" t="s">
        <v>18</v>
      </c>
      <c r="I2114" t="s">
        <v>30</v>
      </c>
      <c r="J2114">
        <v>4</v>
      </c>
      <c r="K2114" t="s">
        <v>49</v>
      </c>
      <c r="L2114" t="s">
        <v>31</v>
      </c>
      <c r="M2114" t="s">
        <v>32</v>
      </c>
      <c r="N2114">
        <v>29</v>
      </c>
      <c r="O2114">
        <v>23</v>
      </c>
      <c r="P2114">
        <v>586</v>
      </c>
      <c r="Q2114">
        <v>2000</v>
      </c>
    </row>
    <row r="2115" spans="1:17" x14ac:dyDescent="0.25">
      <c r="A2115" t="s">
        <v>144</v>
      </c>
      <c r="B2115" s="1" t="s">
        <v>235</v>
      </c>
      <c r="C2115">
        <v>1998</v>
      </c>
      <c r="D2115" s="15">
        <f>DATE(cars[[#This Row],[year_1]],1,1)</f>
        <v>35796</v>
      </c>
      <c r="E2115" t="s">
        <v>29</v>
      </c>
      <c r="F2115" s="4">
        <v>132</v>
      </c>
      <c r="G2115">
        <v>4</v>
      </c>
      <c r="H2115" t="s">
        <v>18</v>
      </c>
      <c r="I2115" t="s">
        <v>30</v>
      </c>
      <c r="J2115">
        <v>4</v>
      </c>
      <c r="K2115" t="s">
        <v>49</v>
      </c>
      <c r="L2115" t="s">
        <v>31</v>
      </c>
      <c r="M2115" t="s">
        <v>32</v>
      </c>
      <c r="N2115">
        <v>33</v>
      </c>
      <c r="O2115">
        <v>23</v>
      </c>
      <c r="P2115">
        <v>535</v>
      </c>
      <c r="Q2115">
        <v>2000</v>
      </c>
    </row>
    <row r="2116" spans="1:17" x14ac:dyDescent="0.25">
      <c r="A2116" t="s">
        <v>144</v>
      </c>
      <c r="B2116" s="1" t="s">
        <v>235</v>
      </c>
      <c r="C2116">
        <v>1999</v>
      </c>
      <c r="D2116" s="15">
        <f>DATE(cars[[#This Row],[year_1]],1,1)</f>
        <v>36161</v>
      </c>
      <c r="E2116" t="s">
        <v>29</v>
      </c>
      <c r="F2116" s="4">
        <v>132</v>
      </c>
      <c r="G2116">
        <v>4</v>
      </c>
      <c r="H2116" t="s">
        <v>18</v>
      </c>
      <c r="I2116" t="s">
        <v>30</v>
      </c>
      <c r="J2116">
        <v>4</v>
      </c>
      <c r="K2116" t="s">
        <v>49</v>
      </c>
      <c r="L2116" t="s">
        <v>31</v>
      </c>
      <c r="M2116" t="s">
        <v>32</v>
      </c>
      <c r="N2116">
        <v>33</v>
      </c>
      <c r="O2116">
        <v>23</v>
      </c>
      <c r="P2116">
        <v>535</v>
      </c>
      <c r="Q2116">
        <v>2000</v>
      </c>
    </row>
    <row r="2117" spans="1:17" x14ac:dyDescent="0.25">
      <c r="A2117" t="s">
        <v>144</v>
      </c>
      <c r="B2117" s="1" t="s">
        <v>235</v>
      </c>
      <c r="C2117">
        <v>2000</v>
      </c>
      <c r="D2117" s="15">
        <f>DATE(cars[[#This Row],[year_1]],1,1)</f>
        <v>36526</v>
      </c>
      <c r="E2117" t="s">
        <v>29</v>
      </c>
      <c r="F2117" s="4">
        <v>132</v>
      </c>
      <c r="G2117">
        <v>4</v>
      </c>
      <c r="H2117" t="s">
        <v>18</v>
      </c>
      <c r="I2117" t="s">
        <v>30</v>
      </c>
      <c r="J2117">
        <v>4</v>
      </c>
      <c r="K2117" t="s">
        <v>49</v>
      </c>
      <c r="L2117" t="s">
        <v>31</v>
      </c>
      <c r="M2117" t="s">
        <v>32</v>
      </c>
      <c r="N2117">
        <v>34</v>
      </c>
      <c r="O2117">
        <v>23</v>
      </c>
      <c r="P2117">
        <v>535</v>
      </c>
      <c r="Q2117">
        <v>2000</v>
      </c>
    </row>
    <row r="2118" spans="1:17" x14ac:dyDescent="0.25">
      <c r="A2118" t="s">
        <v>264</v>
      </c>
      <c r="B2118" s="1" t="s">
        <v>405</v>
      </c>
      <c r="C2118">
        <v>2015</v>
      </c>
      <c r="D2118" s="15">
        <f>DATE(cars[[#This Row],[year_1]],1,1)</f>
        <v>42005</v>
      </c>
      <c r="E2118" t="s">
        <v>29</v>
      </c>
      <c r="F2118" s="4">
        <v>138</v>
      </c>
      <c r="G2118">
        <v>4</v>
      </c>
      <c r="H2118" t="s">
        <v>33</v>
      </c>
      <c r="I2118" t="s">
        <v>34</v>
      </c>
      <c r="J2118">
        <v>4</v>
      </c>
      <c r="K2118" t="s">
        <v>101</v>
      </c>
      <c r="L2118" t="s">
        <v>21</v>
      </c>
      <c r="M2118" t="s">
        <v>90</v>
      </c>
      <c r="N2118">
        <v>30</v>
      </c>
      <c r="O2118">
        <v>23</v>
      </c>
      <c r="P2118">
        <v>155</v>
      </c>
      <c r="Q2118">
        <v>29450</v>
      </c>
    </row>
    <row r="2119" spans="1:17" x14ac:dyDescent="0.25">
      <c r="A2119" t="s">
        <v>264</v>
      </c>
      <c r="B2119" s="1" t="s">
        <v>405</v>
      </c>
      <c r="C2119">
        <v>2015</v>
      </c>
      <c r="D2119" s="15">
        <f>DATE(cars[[#This Row],[year_1]],1,1)</f>
        <v>42005</v>
      </c>
      <c r="E2119" t="s">
        <v>29</v>
      </c>
      <c r="F2119" s="4">
        <v>138</v>
      </c>
      <c r="G2119">
        <v>4</v>
      </c>
      <c r="H2119" t="s">
        <v>33</v>
      </c>
      <c r="I2119" t="s">
        <v>34</v>
      </c>
      <c r="J2119">
        <v>4</v>
      </c>
      <c r="K2119" t="s">
        <v>101</v>
      </c>
      <c r="L2119" t="s">
        <v>21</v>
      </c>
      <c r="M2119" t="s">
        <v>90</v>
      </c>
      <c r="N2119">
        <v>30</v>
      </c>
      <c r="O2119">
        <v>23</v>
      </c>
      <c r="P2119">
        <v>155</v>
      </c>
      <c r="Q2119">
        <v>27655</v>
      </c>
    </row>
    <row r="2120" spans="1:17" x14ac:dyDescent="0.25">
      <c r="A2120" t="s">
        <v>264</v>
      </c>
      <c r="B2120" s="1" t="s">
        <v>405</v>
      </c>
      <c r="C2120">
        <v>2015</v>
      </c>
      <c r="D2120" s="15">
        <f>DATE(cars[[#This Row],[year_1]],1,1)</f>
        <v>42005</v>
      </c>
      <c r="E2120" t="s">
        <v>29</v>
      </c>
      <c r="F2120" s="4">
        <v>138</v>
      </c>
      <c r="G2120">
        <v>4</v>
      </c>
      <c r="H2120" t="s">
        <v>33</v>
      </c>
      <c r="I2120" t="s">
        <v>34</v>
      </c>
      <c r="J2120">
        <v>4</v>
      </c>
      <c r="K2120" t="s">
        <v>101</v>
      </c>
      <c r="L2120" t="s">
        <v>21</v>
      </c>
      <c r="M2120" t="s">
        <v>90</v>
      </c>
      <c r="N2120">
        <v>30</v>
      </c>
      <c r="O2120">
        <v>23</v>
      </c>
      <c r="P2120">
        <v>155</v>
      </c>
      <c r="Q2120">
        <v>25565</v>
      </c>
    </row>
    <row r="2121" spans="1:17" x14ac:dyDescent="0.25">
      <c r="A2121" t="s">
        <v>264</v>
      </c>
      <c r="B2121" s="1" t="s">
        <v>405</v>
      </c>
      <c r="C2121">
        <v>2015</v>
      </c>
      <c r="D2121" s="15">
        <f>DATE(cars[[#This Row],[year_1]],1,1)</f>
        <v>42005</v>
      </c>
      <c r="E2121" t="s">
        <v>29</v>
      </c>
      <c r="F2121" s="4">
        <v>138</v>
      </c>
      <c r="G2121">
        <v>4</v>
      </c>
      <c r="H2121" t="s">
        <v>33</v>
      </c>
      <c r="I2121" t="s">
        <v>34</v>
      </c>
      <c r="J2121">
        <v>4</v>
      </c>
      <c r="K2121" t="s">
        <v>101</v>
      </c>
      <c r="L2121" t="s">
        <v>21</v>
      </c>
      <c r="M2121" t="s">
        <v>90</v>
      </c>
      <c r="N2121">
        <v>30</v>
      </c>
      <c r="O2121">
        <v>23</v>
      </c>
      <c r="P2121">
        <v>155</v>
      </c>
      <c r="Q2121">
        <v>30935</v>
      </c>
    </row>
    <row r="2122" spans="1:17" x14ac:dyDescent="0.25">
      <c r="A2122" t="s">
        <v>264</v>
      </c>
      <c r="B2122" s="1" t="s">
        <v>405</v>
      </c>
      <c r="C2122">
        <v>2016</v>
      </c>
      <c r="D2122" s="15">
        <f>DATE(cars[[#This Row],[year_1]],1,1)</f>
        <v>42370</v>
      </c>
      <c r="E2122" t="s">
        <v>29</v>
      </c>
      <c r="F2122" s="4">
        <v>138</v>
      </c>
      <c r="G2122">
        <v>4</v>
      </c>
      <c r="H2122" t="s">
        <v>33</v>
      </c>
      <c r="I2122" t="s">
        <v>34</v>
      </c>
      <c r="J2122">
        <v>4</v>
      </c>
      <c r="K2122" t="s">
        <v>101</v>
      </c>
      <c r="L2122" t="s">
        <v>21</v>
      </c>
      <c r="M2122" t="s">
        <v>90</v>
      </c>
      <c r="N2122">
        <v>30</v>
      </c>
      <c r="O2122">
        <v>23</v>
      </c>
      <c r="P2122">
        <v>155</v>
      </c>
      <c r="Q2122">
        <v>31285</v>
      </c>
    </row>
    <row r="2123" spans="1:17" x14ac:dyDescent="0.25">
      <c r="A2123" t="s">
        <v>264</v>
      </c>
      <c r="B2123" s="1" t="s">
        <v>405</v>
      </c>
      <c r="C2123">
        <v>2016</v>
      </c>
      <c r="D2123" s="15">
        <f>DATE(cars[[#This Row],[year_1]],1,1)</f>
        <v>42370</v>
      </c>
      <c r="E2123" t="s">
        <v>29</v>
      </c>
      <c r="F2123" s="4">
        <v>138</v>
      </c>
      <c r="G2123">
        <v>4</v>
      </c>
      <c r="H2123" t="s">
        <v>33</v>
      </c>
      <c r="I2123" t="s">
        <v>34</v>
      </c>
      <c r="J2123">
        <v>4</v>
      </c>
      <c r="K2123" t="s">
        <v>101</v>
      </c>
      <c r="L2123" t="s">
        <v>21</v>
      </c>
      <c r="M2123" t="s">
        <v>90</v>
      </c>
      <c r="N2123">
        <v>30</v>
      </c>
      <c r="O2123">
        <v>23</v>
      </c>
      <c r="P2123">
        <v>155</v>
      </c>
      <c r="Q2123">
        <v>25565</v>
      </c>
    </row>
    <row r="2124" spans="1:17" x14ac:dyDescent="0.25">
      <c r="A2124" t="s">
        <v>264</v>
      </c>
      <c r="B2124" s="1" t="s">
        <v>405</v>
      </c>
      <c r="C2124">
        <v>2016</v>
      </c>
      <c r="D2124" s="15">
        <f>DATE(cars[[#This Row],[year_1]],1,1)</f>
        <v>42370</v>
      </c>
      <c r="E2124" t="s">
        <v>29</v>
      </c>
      <c r="F2124" s="4">
        <v>138</v>
      </c>
      <c r="G2124">
        <v>4</v>
      </c>
      <c r="H2124" t="s">
        <v>33</v>
      </c>
      <c r="I2124" t="s">
        <v>34</v>
      </c>
      <c r="J2124">
        <v>4</v>
      </c>
      <c r="K2124" t="s">
        <v>101</v>
      </c>
      <c r="L2124" t="s">
        <v>21</v>
      </c>
      <c r="M2124" t="s">
        <v>90</v>
      </c>
      <c r="N2124">
        <v>30</v>
      </c>
      <c r="O2124">
        <v>23</v>
      </c>
      <c r="P2124">
        <v>155</v>
      </c>
      <c r="Q2124">
        <v>29800</v>
      </c>
    </row>
    <row r="2125" spans="1:17" x14ac:dyDescent="0.25">
      <c r="A2125" t="s">
        <v>264</v>
      </c>
      <c r="B2125" s="1" t="s">
        <v>405</v>
      </c>
      <c r="C2125">
        <v>2016</v>
      </c>
      <c r="D2125" s="15">
        <f>DATE(cars[[#This Row],[year_1]],1,1)</f>
        <v>42370</v>
      </c>
      <c r="E2125" t="s">
        <v>29</v>
      </c>
      <c r="F2125" s="4">
        <v>138</v>
      </c>
      <c r="G2125">
        <v>4</v>
      </c>
      <c r="H2125" t="s">
        <v>33</v>
      </c>
      <c r="I2125" t="s">
        <v>34</v>
      </c>
      <c r="J2125">
        <v>4</v>
      </c>
      <c r="K2125" t="s">
        <v>101</v>
      </c>
      <c r="L2125" t="s">
        <v>21</v>
      </c>
      <c r="M2125" t="s">
        <v>90</v>
      </c>
      <c r="N2125">
        <v>30</v>
      </c>
      <c r="O2125">
        <v>23</v>
      </c>
      <c r="P2125">
        <v>155</v>
      </c>
      <c r="Q2125">
        <v>27855</v>
      </c>
    </row>
    <row r="2126" spans="1:17" x14ac:dyDescent="0.25">
      <c r="A2126" t="s">
        <v>142</v>
      </c>
      <c r="B2126" s="1" t="s">
        <v>397</v>
      </c>
      <c r="C2126">
        <v>2010</v>
      </c>
      <c r="D2126" s="15">
        <f>DATE(cars[[#This Row],[year_1]],1,1)</f>
        <v>40179</v>
      </c>
      <c r="E2126" t="s">
        <v>29</v>
      </c>
      <c r="F2126" s="4">
        <v>138</v>
      </c>
      <c r="G2126">
        <v>4</v>
      </c>
      <c r="H2126" t="s">
        <v>33</v>
      </c>
      <c r="I2126" t="s">
        <v>30</v>
      </c>
      <c r="J2126">
        <v>4</v>
      </c>
      <c r="K2126" t="s">
        <v>53</v>
      </c>
      <c r="L2126" t="s">
        <v>21</v>
      </c>
      <c r="M2126" t="s">
        <v>54</v>
      </c>
      <c r="N2126">
        <v>30</v>
      </c>
      <c r="O2126">
        <v>23</v>
      </c>
      <c r="P2126">
        <v>1439</v>
      </c>
      <c r="Q2126">
        <v>17195</v>
      </c>
    </row>
    <row r="2127" spans="1:17" x14ac:dyDescent="0.25">
      <c r="A2127" t="s">
        <v>142</v>
      </c>
      <c r="B2127" s="1" t="s">
        <v>397</v>
      </c>
      <c r="C2127">
        <v>2010</v>
      </c>
      <c r="D2127" s="15">
        <f>DATE(cars[[#This Row],[year_1]],1,1)</f>
        <v>40179</v>
      </c>
      <c r="E2127" t="s">
        <v>29</v>
      </c>
      <c r="F2127" s="4">
        <v>138</v>
      </c>
      <c r="G2127">
        <v>4</v>
      </c>
      <c r="H2127" t="s">
        <v>33</v>
      </c>
      <c r="I2127" t="s">
        <v>30</v>
      </c>
      <c r="J2127">
        <v>4</v>
      </c>
      <c r="K2127" t="s">
        <v>53</v>
      </c>
      <c r="L2127" t="s">
        <v>21</v>
      </c>
      <c r="M2127" t="s">
        <v>54</v>
      </c>
      <c r="N2127">
        <v>30</v>
      </c>
      <c r="O2127">
        <v>23</v>
      </c>
      <c r="P2127">
        <v>1439</v>
      </c>
      <c r="Q2127">
        <v>19795</v>
      </c>
    </row>
    <row r="2128" spans="1:17" x14ac:dyDescent="0.25">
      <c r="A2128" t="s">
        <v>142</v>
      </c>
      <c r="B2128" s="1" t="s">
        <v>397</v>
      </c>
      <c r="C2128">
        <v>2010</v>
      </c>
      <c r="D2128" s="15">
        <f>DATE(cars[[#This Row],[year_1]],1,1)</f>
        <v>40179</v>
      </c>
      <c r="E2128" t="s">
        <v>29</v>
      </c>
      <c r="F2128" s="4">
        <v>138</v>
      </c>
      <c r="G2128">
        <v>4</v>
      </c>
      <c r="H2128" t="s">
        <v>18</v>
      </c>
      <c r="I2128" t="s">
        <v>30</v>
      </c>
      <c r="J2128">
        <v>4</v>
      </c>
      <c r="K2128" t="s">
        <v>53</v>
      </c>
      <c r="L2128" t="s">
        <v>21</v>
      </c>
      <c r="M2128" t="s">
        <v>54</v>
      </c>
      <c r="N2128">
        <v>31</v>
      </c>
      <c r="O2128">
        <v>23</v>
      </c>
      <c r="P2128">
        <v>1439</v>
      </c>
      <c r="Q2128">
        <v>15995</v>
      </c>
    </row>
    <row r="2129" spans="1:17" x14ac:dyDescent="0.25">
      <c r="A2129" t="s">
        <v>142</v>
      </c>
      <c r="B2129" s="1" t="s">
        <v>397</v>
      </c>
      <c r="C2129">
        <v>2010</v>
      </c>
      <c r="D2129" s="15">
        <f>DATE(cars[[#This Row],[year_1]],1,1)</f>
        <v>40179</v>
      </c>
      <c r="E2129" t="s">
        <v>29</v>
      </c>
      <c r="F2129" s="4">
        <v>138</v>
      </c>
      <c r="G2129">
        <v>4</v>
      </c>
      <c r="H2129" t="s">
        <v>18</v>
      </c>
      <c r="I2129" t="s">
        <v>30</v>
      </c>
      <c r="J2129">
        <v>4</v>
      </c>
      <c r="K2129" t="s">
        <v>53</v>
      </c>
      <c r="L2129" t="s">
        <v>21</v>
      </c>
      <c r="M2129" t="s">
        <v>54</v>
      </c>
      <c r="N2129">
        <v>31</v>
      </c>
      <c r="O2129">
        <v>23</v>
      </c>
      <c r="P2129">
        <v>1439</v>
      </c>
      <c r="Q2129">
        <v>18995</v>
      </c>
    </row>
    <row r="2130" spans="1:17" x14ac:dyDescent="0.25">
      <c r="A2130" t="s">
        <v>142</v>
      </c>
      <c r="B2130" s="1" t="s">
        <v>397</v>
      </c>
      <c r="C2130">
        <v>2011</v>
      </c>
      <c r="D2130" s="15">
        <f>DATE(cars[[#This Row],[year_1]],1,1)</f>
        <v>40544</v>
      </c>
      <c r="E2130" t="s">
        <v>29</v>
      </c>
      <c r="F2130" s="4">
        <v>138</v>
      </c>
      <c r="G2130">
        <v>4</v>
      </c>
      <c r="H2130" t="s">
        <v>18</v>
      </c>
      <c r="I2130" t="s">
        <v>30</v>
      </c>
      <c r="J2130">
        <v>4</v>
      </c>
      <c r="K2130" t="s">
        <v>53</v>
      </c>
      <c r="L2130" t="s">
        <v>21</v>
      </c>
      <c r="M2130" t="s">
        <v>54</v>
      </c>
      <c r="N2130">
        <v>31</v>
      </c>
      <c r="O2130">
        <v>23</v>
      </c>
      <c r="P2130">
        <v>1439</v>
      </c>
      <c r="Q2130">
        <v>15995</v>
      </c>
    </row>
    <row r="2131" spans="1:17" x14ac:dyDescent="0.25">
      <c r="A2131" t="s">
        <v>142</v>
      </c>
      <c r="B2131" s="1" t="s">
        <v>397</v>
      </c>
      <c r="C2131">
        <v>2011</v>
      </c>
      <c r="D2131" s="15">
        <f>DATE(cars[[#This Row],[year_1]],1,1)</f>
        <v>40544</v>
      </c>
      <c r="E2131" t="s">
        <v>29</v>
      </c>
      <c r="F2131" s="4">
        <v>138</v>
      </c>
      <c r="G2131">
        <v>4</v>
      </c>
      <c r="H2131" t="s">
        <v>18</v>
      </c>
      <c r="I2131" t="s">
        <v>30</v>
      </c>
      <c r="J2131">
        <v>4</v>
      </c>
      <c r="K2131" t="s">
        <v>53</v>
      </c>
      <c r="L2131" t="s">
        <v>21</v>
      </c>
      <c r="M2131" t="s">
        <v>54</v>
      </c>
      <c r="N2131">
        <v>31</v>
      </c>
      <c r="O2131">
        <v>23</v>
      </c>
      <c r="P2131">
        <v>1439</v>
      </c>
      <c r="Q2131">
        <v>19495</v>
      </c>
    </row>
    <row r="2132" spans="1:17" x14ac:dyDescent="0.25">
      <c r="A2132" t="s">
        <v>142</v>
      </c>
      <c r="B2132" s="1" t="s">
        <v>397</v>
      </c>
      <c r="C2132">
        <v>2011</v>
      </c>
      <c r="D2132" s="15">
        <f>DATE(cars[[#This Row],[year_1]],1,1)</f>
        <v>40544</v>
      </c>
      <c r="E2132" t="s">
        <v>29</v>
      </c>
      <c r="F2132" s="4">
        <v>138</v>
      </c>
      <c r="G2132">
        <v>4</v>
      </c>
      <c r="H2132" t="s">
        <v>33</v>
      </c>
      <c r="I2132" t="s">
        <v>30</v>
      </c>
      <c r="J2132">
        <v>4</v>
      </c>
      <c r="K2132" t="s">
        <v>53</v>
      </c>
      <c r="L2132" t="s">
        <v>21</v>
      </c>
      <c r="M2132" t="s">
        <v>54</v>
      </c>
      <c r="N2132">
        <v>30</v>
      </c>
      <c r="O2132">
        <v>23</v>
      </c>
      <c r="P2132">
        <v>1439</v>
      </c>
      <c r="Q2132">
        <v>17195</v>
      </c>
    </row>
    <row r="2133" spans="1:17" x14ac:dyDescent="0.25">
      <c r="A2133" t="s">
        <v>142</v>
      </c>
      <c r="B2133" s="1" t="s">
        <v>397</v>
      </c>
      <c r="C2133">
        <v>2011</v>
      </c>
      <c r="D2133" s="15">
        <f>DATE(cars[[#This Row],[year_1]],1,1)</f>
        <v>40544</v>
      </c>
      <c r="E2133" t="s">
        <v>29</v>
      </c>
      <c r="F2133" s="4">
        <v>138</v>
      </c>
      <c r="G2133">
        <v>4</v>
      </c>
      <c r="H2133" t="s">
        <v>33</v>
      </c>
      <c r="I2133" t="s">
        <v>30</v>
      </c>
      <c r="J2133">
        <v>4</v>
      </c>
      <c r="K2133" t="s">
        <v>53</v>
      </c>
      <c r="L2133" t="s">
        <v>21</v>
      </c>
      <c r="M2133" t="s">
        <v>54</v>
      </c>
      <c r="N2133">
        <v>30</v>
      </c>
      <c r="O2133">
        <v>23</v>
      </c>
      <c r="P2133">
        <v>1439</v>
      </c>
      <c r="Q2133">
        <v>20295</v>
      </c>
    </row>
    <row r="2134" spans="1:17" x14ac:dyDescent="0.25">
      <c r="A2134" t="s">
        <v>142</v>
      </c>
      <c r="B2134" s="1" t="s">
        <v>397</v>
      </c>
      <c r="C2134">
        <v>2012</v>
      </c>
      <c r="D2134" s="15">
        <f>DATE(cars[[#This Row],[year_1]],1,1)</f>
        <v>40909</v>
      </c>
      <c r="E2134" t="s">
        <v>29</v>
      </c>
      <c r="F2134" s="4">
        <v>138</v>
      </c>
      <c r="G2134">
        <v>4</v>
      </c>
      <c r="H2134" t="s">
        <v>33</v>
      </c>
      <c r="I2134" t="s">
        <v>30</v>
      </c>
      <c r="J2134">
        <v>4</v>
      </c>
      <c r="K2134" t="s">
        <v>53</v>
      </c>
      <c r="L2134" t="s">
        <v>21</v>
      </c>
      <c r="M2134" t="s">
        <v>54</v>
      </c>
      <c r="N2134">
        <v>30</v>
      </c>
      <c r="O2134">
        <v>23</v>
      </c>
      <c r="P2134">
        <v>1439</v>
      </c>
      <c r="Q2134">
        <v>17195</v>
      </c>
    </row>
    <row r="2135" spans="1:17" x14ac:dyDescent="0.25">
      <c r="A2135" t="s">
        <v>142</v>
      </c>
      <c r="B2135" s="1" t="s">
        <v>397</v>
      </c>
      <c r="C2135">
        <v>2012</v>
      </c>
      <c r="D2135" s="15">
        <f>DATE(cars[[#This Row],[year_1]],1,1)</f>
        <v>40909</v>
      </c>
      <c r="E2135" t="s">
        <v>29</v>
      </c>
      <c r="F2135" s="4">
        <v>138</v>
      </c>
      <c r="G2135">
        <v>4</v>
      </c>
      <c r="H2135" t="s">
        <v>18</v>
      </c>
      <c r="I2135" t="s">
        <v>30</v>
      </c>
      <c r="J2135">
        <v>4</v>
      </c>
      <c r="K2135" t="s">
        <v>53</v>
      </c>
      <c r="L2135" t="s">
        <v>21</v>
      </c>
      <c r="M2135" t="s">
        <v>54</v>
      </c>
      <c r="N2135">
        <v>31</v>
      </c>
      <c r="O2135">
        <v>23</v>
      </c>
      <c r="P2135">
        <v>1439</v>
      </c>
      <c r="Q2135">
        <v>15995</v>
      </c>
    </row>
    <row r="2136" spans="1:17" x14ac:dyDescent="0.25">
      <c r="A2136" t="s">
        <v>142</v>
      </c>
      <c r="B2136" s="1" t="s">
        <v>397</v>
      </c>
      <c r="C2136">
        <v>2012</v>
      </c>
      <c r="D2136" s="15">
        <f>DATE(cars[[#This Row],[year_1]],1,1)</f>
        <v>40909</v>
      </c>
      <c r="E2136" t="s">
        <v>29</v>
      </c>
      <c r="F2136" s="4">
        <v>138</v>
      </c>
      <c r="G2136">
        <v>4</v>
      </c>
      <c r="H2136" t="s">
        <v>18</v>
      </c>
      <c r="I2136" t="s">
        <v>30</v>
      </c>
      <c r="J2136">
        <v>4</v>
      </c>
      <c r="K2136" t="s">
        <v>53</v>
      </c>
      <c r="L2136" t="s">
        <v>21</v>
      </c>
      <c r="M2136" t="s">
        <v>54</v>
      </c>
      <c r="N2136">
        <v>31</v>
      </c>
      <c r="O2136">
        <v>23</v>
      </c>
      <c r="P2136">
        <v>1439</v>
      </c>
      <c r="Q2136">
        <v>19495</v>
      </c>
    </row>
    <row r="2137" spans="1:17" x14ac:dyDescent="0.25">
      <c r="A2137" t="s">
        <v>142</v>
      </c>
      <c r="B2137" s="1" t="s">
        <v>397</v>
      </c>
      <c r="C2137">
        <v>2012</v>
      </c>
      <c r="D2137" s="15">
        <f>DATE(cars[[#This Row],[year_1]],1,1)</f>
        <v>40909</v>
      </c>
      <c r="E2137" t="s">
        <v>29</v>
      </c>
      <c r="F2137" s="4">
        <v>138</v>
      </c>
      <c r="G2137">
        <v>4</v>
      </c>
      <c r="H2137" t="s">
        <v>33</v>
      </c>
      <c r="I2137" t="s">
        <v>30</v>
      </c>
      <c r="J2137">
        <v>4</v>
      </c>
      <c r="K2137" t="s">
        <v>53</v>
      </c>
      <c r="L2137" t="s">
        <v>21</v>
      </c>
      <c r="M2137" t="s">
        <v>54</v>
      </c>
      <c r="N2137">
        <v>30</v>
      </c>
      <c r="O2137">
        <v>23</v>
      </c>
      <c r="P2137">
        <v>1439</v>
      </c>
      <c r="Q2137">
        <v>20295</v>
      </c>
    </row>
    <row r="2138" spans="1:17" x14ac:dyDescent="0.25">
      <c r="A2138" t="s">
        <v>178</v>
      </c>
      <c r="B2138" s="1" t="s">
        <v>900</v>
      </c>
      <c r="C2138">
        <v>2007</v>
      </c>
      <c r="D2138" s="15">
        <f>DATE(cars[[#This Row],[year_1]],1,1)</f>
        <v>39083</v>
      </c>
      <c r="E2138" t="s">
        <v>29</v>
      </c>
      <c r="F2138" s="4">
        <v>138</v>
      </c>
      <c r="G2138">
        <v>4</v>
      </c>
      <c r="H2138" t="s">
        <v>18</v>
      </c>
      <c r="I2138" t="s">
        <v>30</v>
      </c>
      <c r="J2138">
        <v>4</v>
      </c>
      <c r="K2138" t="s">
        <v>49</v>
      </c>
      <c r="L2138" t="s">
        <v>21</v>
      </c>
      <c r="M2138" t="s">
        <v>32</v>
      </c>
      <c r="N2138">
        <v>30</v>
      </c>
      <c r="O2138">
        <v>23</v>
      </c>
      <c r="P2138">
        <v>1720</v>
      </c>
      <c r="Q2138">
        <v>12895</v>
      </c>
    </row>
    <row r="2139" spans="1:17" x14ac:dyDescent="0.25">
      <c r="A2139" t="s">
        <v>178</v>
      </c>
      <c r="B2139" s="1" t="s">
        <v>900</v>
      </c>
      <c r="C2139">
        <v>2007</v>
      </c>
      <c r="D2139" s="15">
        <f>DATE(cars[[#This Row],[year_1]],1,1)</f>
        <v>39083</v>
      </c>
      <c r="E2139" t="s">
        <v>29</v>
      </c>
      <c r="F2139" s="4">
        <v>138</v>
      </c>
      <c r="G2139">
        <v>4</v>
      </c>
      <c r="H2139" t="s">
        <v>18</v>
      </c>
      <c r="I2139" t="s">
        <v>30</v>
      </c>
      <c r="J2139">
        <v>4</v>
      </c>
      <c r="K2139" t="s">
        <v>49</v>
      </c>
      <c r="L2139" t="s">
        <v>21</v>
      </c>
      <c r="M2139" t="s">
        <v>32</v>
      </c>
      <c r="N2139">
        <v>30</v>
      </c>
      <c r="O2139">
        <v>23</v>
      </c>
      <c r="P2139">
        <v>1720</v>
      </c>
      <c r="Q2139">
        <v>15995</v>
      </c>
    </row>
    <row r="2140" spans="1:17" x14ac:dyDescent="0.25">
      <c r="A2140" t="s">
        <v>178</v>
      </c>
      <c r="B2140" s="1" t="s">
        <v>900</v>
      </c>
      <c r="C2140">
        <v>2007</v>
      </c>
      <c r="D2140" s="15">
        <f>DATE(cars[[#This Row],[year_1]],1,1)</f>
        <v>39083</v>
      </c>
      <c r="E2140" t="s">
        <v>29</v>
      </c>
      <c r="F2140" s="4">
        <v>138</v>
      </c>
      <c r="G2140">
        <v>4</v>
      </c>
      <c r="H2140" t="s">
        <v>33</v>
      </c>
      <c r="I2140" t="s">
        <v>30</v>
      </c>
      <c r="J2140">
        <v>4</v>
      </c>
      <c r="K2140" t="s">
        <v>49</v>
      </c>
      <c r="L2140" t="s">
        <v>21</v>
      </c>
      <c r="M2140" t="s">
        <v>32</v>
      </c>
      <c r="N2140">
        <v>32</v>
      </c>
      <c r="O2140">
        <v>23</v>
      </c>
      <c r="P2140">
        <v>1720</v>
      </c>
      <c r="Q2140">
        <v>15895</v>
      </c>
    </row>
    <row r="2141" spans="1:17" x14ac:dyDescent="0.25">
      <c r="A2141" t="s">
        <v>178</v>
      </c>
      <c r="B2141" s="1" t="s">
        <v>900</v>
      </c>
      <c r="C2141">
        <v>2007</v>
      </c>
      <c r="D2141" s="15">
        <f>DATE(cars[[#This Row],[year_1]],1,1)</f>
        <v>39083</v>
      </c>
      <c r="E2141" t="s">
        <v>29</v>
      </c>
      <c r="F2141" s="4">
        <v>138</v>
      </c>
      <c r="G2141">
        <v>4</v>
      </c>
      <c r="H2141" t="s">
        <v>18</v>
      </c>
      <c r="I2141" t="s">
        <v>30</v>
      </c>
      <c r="J2141">
        <v>4</v>
      </c>
      <c r="K2141" t="s">
        <v>49</v>
      </c>
      <c r="L2141" t="s">
        <v>21</v>
      </c>
      <c r="M2141" t="s">
        <v>35</v>
      </c>
      <c r="N2141">
        <v>30</v>
      </c>
      <c r="O2141">
        <v>23</v>
      </c>
      <c r="P2141">
        <v>1720</v>
      </c>
      <c r="Q2141">
        <v>15995</v>
      </c>
    </row>
    <row r="2142" spans="1:17" x14ac:dyDescent="0.25">
      <c r="A2142" t="s">
        <v>178</v>
      </c>
      <c r="B2142" s="1" t="s">
        <v>900</v>
      </c>
      <c r="C2142">
        <v>2007</v>
      </c>
      <c r="D2142" s="15">
        <f>DATE(cars[[#This Row],[year_1]],1,1)</f>
        <v>39083</v>
      </c>
      <c r="E2142" t="s">
        <v>29</v>
      </c>
      <c r="F2142" s="4">
        <v>138</v>
      </c>
      <c r="G2142">
        <v>4</v>
      </c>
      <c r="H2142" t="s">
        <v>18</v>
      </c>
      <c r="I2142" t="s">
        <v>30</v>
      </c>
      <c r="J2142">
        <v>4</v>
      </c>
      <c r="K2142" t="s">
        <v>49</v>
      </c>
      <c r="L2142" t="s">
        <v>21</v>
      </c>
      <c r="M2142" t="s">
        <v>32</v>
      </c>
      <c r="N2142">
        <v>30</v>
      </c>
      <c r="O2142">
        <v>23</v>
      </c>
      <c r="P2142">
        <v>1720</v>
      </c>
      <c r="Q2142">
        <v>14895</v>
      </c>
    </row>
    <row r="2143" spans="1:17" x14ac:dyDescent="0.25">
      <c r="A2143" t="s">
        <v>178</v>
      </c>
      <c r="B2143" s="1" t="s">
        <v>900</v>
      </c>
      <c r="C2143">
        <v>2007</v>
      </c>
      <c r="D2143" s="15">
        <f>DATE(cars[[#This Row],[year_1]],1,1)</f>
        <v>39083</v>
      </c>
      <c r="E2143" t="s">
        <v>29</v>
      </c>
      <c r="F2143" s="4">
        <v>138</v>
      </c>
      <c r="G2143">
        <v>4</v>
      </c>
      <c r="H2143" t="s">
        <v>33</v>
      </c>
      <c r="I2143" t="s">
        <v>30</v>
      </c>
      <c r="J2143">
        <v>4</v>
      </c>
      <c r="K2143" t="s">
        <v>49</v>
      </c>
      <c r="L2143" t="s">
        <v>21</v>
      </c>
      <c r="M2143" t="s">
        <v>32</v>
      </c>
      <c r="N2143">
        <v>32</v>
      </c>
      <c r="O2143">
        <v>23</v>
      </c>
      <c r="P2143">
        <v>1720</v>
      </c>
      <c r="Q2143">
        <v>16995</v>
      </c>
    </row>
    <row r="2144" spans="1:17" x14ac:dyDescent="0.25">
      <c r="A2144" t="s">
        <v>178</v>
      </c>
      <c r="B2144" s="1" t="s">
        <v>900</v>
      </c>
      <c r="C2144">
        <v>2007</v>
      </c>
      <c r="D2144" s="15">
        <f>DATE(cars[[#This Row],[year_1]],1,1)</f>
        <v>39083</v>
      </c>
      <c r="E2144" t="s">
        <v>29</v>
      </c>
      <c r="F2144" s="4">
        <v>138</v>
      </c>
      <c r="G2144">
        <v>4</v>
      </c>
      <c r="H2144" t="s">
        <v>33</v>
      </c>
      <c r="I2144" t="s">
        <v>30</v>
      </c>
      <c r="J2144">
        <v>4</v>
      </c>
      <c r="K2144" t="s">
        <v>49</v>
      </c>
      <c r="L2144" t="s">
        <v>21</v>
      </c>
      <c r="M2144" t="s">
        <v>35</v>
      </c>
      <c r="N2144">
        <v>32</v>
      </c>
      <c r="O2144">
        <v>23</v>
      </c>
      <c r="P2144">
        <v>1720</v>
      </c>
      <c r="Q2144">
        <v>16995</v>
      </c>
    </row>
    <row r="2145" spans="1:17" x14ac:dyDescent="0.25">
      <c r="A2145" t="s">
        <v>178</v>
      </c>
      <c r="B2145" s="1" t="s">
        <v>900</v>
      </c>
      <c r="C2145">
        <v>2008</v>
      </c>
      <c r="D2145" s="15">
        <f>DATE(cars[[#This Row],[year_1]],1,1)</f>
        <v>39448</v>
      </c>
      <c r="E2145" t="s">
        <v>29</v>
      </c>
      <c r="F2145" s="4">
        <v>138</v>
      </c>
      <c r="G2145">
        <v>4</v>
      </c>
      <c r="H2145" t="s">
        <v>18</v>
      </c>
      <c r="I2145" t="s">
        <v>30</v>
      </c>
      <c r="J2145">
        <v>4</v>
      </c>
      <c r="K2145" t="s">
        <v>49</v>
      </c>
      <c r="L2145" t="s">
        <v>21</v>
      </c>
      <c r="M2145" t="s">
        <v>35</v>
      </c>
      <c r="N2145">
        <v>30</v>
      </c>
      <c r="O2145">
        <v>23</v>
      </c>
      <c r="P2145">
        <v>1720</v>
      </c>
      <c r="Q2145">
        <v>15995</v>
      </c>
    </row>
    <row r="2146" spans="1:17" x14ac:dyDescent="0.25">
      <c r="A2146" t="s">
        <v>178</v>
      </c>
      <c r="B2146" s="1" t="s">
        <v>900</v>
      </c>
      <c r="C2146">
        <v>2008</v>
      </c>
      <c r="D2146" s="15">
        <f>DATE(cars[[#This Row],[year_1]],1,1)</f>
        <v>39448</v>
      </c>
      <c r="E2146" t="s">
        <v>29</v>
      </c>
      <c r="F2146" s="4">
        <v>138</v>
      </c>
      <c r="G2146">
        <v>4</v>
      </c>
      <c r="H2146" t="s">
        <v>18</v>
      </c>
      <c r="I2146" t="s">
        <v>30</v>
      </c>
      <c r="J2146">
        <v>4</v>
      </c>
      <c r="K2146" t="s">
        <v>49</v>
      </c>
      <c r="L2146" t="s">
        <v>21</v>
      </c>
      <c r="M2146" t="s">
        <v>32</v>
      </c>
      <c r="N2146">
        <v>30</v>
      </c>
      <c r="O2146">
        <v>23</v>
      </c>
      <c r="P2146">
        <v>1720</v>
      </c>
      <c r="Q2146">
        <v>14895</v>
      </c>
    </row>
    <row r="2147" spans="1:17" x14ac:dyDescent="0.25">
      <c r="A2147" t="s">
        <v>178</v>
      </c>
      <c r="B2147" s="1" t="s">
        <v>900</v>
      </c>
      <c r="C2147">
        <v>2008</v>
      </c>
      <c r="D2147" s="15">
        <f>DATE(cars[[#This Row],[year_1]],1,1)</f>
        <v>39448</v>
      </c>
      <c r="E2147" t="s">
        <v>29</v>
      </c>
      <c r="F2147" s="4">
        <v>138</v>
      </c>
      <c r="G2147">
        <v>4</v>
      </c>
      <c r="H2147" t="s">
        <v>18</v>
      </c>
      <c r="I2147" t="s">
        <v>30</v>
      </c>
      <c r="J2147">
        <v>4</v>
      </c>
      <c r="K2147" t="s">
        <v>49</v>
      </c>
      <c r="L2147" t="s">
        <v>21</v>
      </c>
      <c r="M2147" t="s">
        <v>32</v>
      </c>
      <c r="N2147">
        <v>30</v>
      </c>
      <c r="O2147">
        <v>23</v>
      </c>
      <c r="P2147">
        <v>1720</v>
      </c>
      <c r="Q2147">
        <v>15995</v>
      </c>
    </row>
    <row r="2148" spans="1:17" x14ac:dyDescent="0.25">
      <c r="A2148" t="s">
        <v>178</v>
      </c>
      <c r="B2148" s="1" t="s">
        <v>900</v>
      </c>
      <c r="C2148">
        <v>2008</v>
      </c>
      <c r="D2148" s="15">
        <f>DATE(cars[[#This Row],[year_1]],1,1)</f>
        <v>39448</v>
      </c>
      <c r="E2148" t="s">
        <v>29</v>
      </c>
      <c r="F2148" s="4">
        <v>138</v>
      </c>
      <c r="G2148">
        <v>4</v>
      </c>
      <c r="H2148" t="s">
        <v>18</v>
      </c>
      <c r="I2148" t="s">
        <v>30</v>
      </c>
      <c r="J2148">
        <v>4</v>
      </c>
      <c r="K2148" t="s">
        <v>49</v>
      </c>
      <c r="L2148" t="s">
        <v>21</v>
      </c>
      <c r="M2148" t="s">
        <v>32</v>
      </c>
      <c r="N2148">
        <v>30</v>
      </c>
      <c r="O2148">
        <v>23</v>
      </c>
      <c r="P2148">
        <v>1720</v>
      </c>
      <c r="Q2148">
        <v>12895</v>
      </c>
    </row>
    <row r="2149" spans="1:17" x14ac:dyDescent="0.25">
      <c r="A2149" t="s">
        <v>178</v>
      </c>
      <c r="B2149" s="1" t="s">
        <v>900</v>
      </c>
      <c r="C2149">
        <v>2009</v>
      </c>
      <c r="D2149" s="15">
        <f>DATE(cars[[#This Row],[year_1]],1,1)</f>
        <v>39814</v>
      </c>
      <c r="E2149" t="s">
        <v>29</v>
      </c>
      <c r="F2149" s="4">
        <v>138</v>
      </c>
      <c r="G2149">
        <v>4</v>
      </c>
      <c r="H2149" t="s">
        <v>18</v>
      </c>
      <c r="I2149" t="s">
        <v>30</v>
      </c>
      <c r="J2149">
        <v>4</v>
      </c>
      <c r="K2149" t="s">
        <v>49</v>
      </c>
      <c r="L2149" t="s">
        <v>21</v>
      </c>
      <c r="M2149" t="s">
        <v>32</v>
      </c>
      <c r="N2149">
        <v>30</v>
      </c>
      <c r="O2149">
        <v>23</v>
      </c>
      <c r="P2149">
        <v>1720</v>
      </c>
      <c r="Q2149">
        <v>13550</v>
      </c>
    </row>
    <row r="2150" spans="1:17" x14ac:dyDescent="0.25">
      <c r="A2150" t="s">
        <v>178</v>
      </c>
      <c r="B2150" s="1" t="s">
        <v>900</v>
      </c>
      <c r="C2150">
        <v>2009</v>
      </c>
      <c r="D2150" s="15">
        <f>DATE(cars[[#This Row],[year_1]],1,1)</f>
        <v>39814</v>
      </c>
      <c r="E2150" t="s">
        <v>29</v>
      </c>
      <c r="F2150" s="4">
        <v>138</v>
      </c>
      <c r="G2150">
        <v>4</v>
      </c>
      <c r="H2150" t="s">
        <v>18</v>
      </c>
      <c r="I2150" t="s">
        <v>30</v>
      </c>
      <c r="J2150">
        <v>4</v>
      </c>
      <c r="K2150" t="s">
        <v>49</v>
      </c>
      <c r="L2150" t="s">
        <v>21</v>
      </c>
      <c r="M2150" t="s">
        <v>32</v>
      </c>
      <c r="N2150">
        <v>30</v>
      </c>
      <c r="O2150">
        <v>23</v>
      </c>
      <c r="P2150">
        <v>1720</v>
      </c>
      <c r="Q2150">
        <v>15550</v>
      </c>
    </row>
    <row r="2151" spans="1:17" x14ac:dyDescent="0.25">
      <c r="A2151" t="s">
        <v>178</v>
      </c>
      <c r="B2151" s="1" t="s">
        <v>900</v>
      </c>
      <c r="C2151">
        <v>2009</v>
      </c>
      <c r="D2151" s="15">
        <f>DATE(cars[[#This Row],[year_1]],1,1)</f>
        <v>39814</v>
      </c>
      <c r="E2151" t="s">
        <v>29</v>
      </c>
      <c r="F2151" s="4">
        <v>138</v>
      </c>
      <c r="G2151">
        <v>4</v>
      </c>
      <c r="H2151" t="s">
        <v>18</v>
      </c>
      <c r="I2151" t="s">
        <v>30</v>
      </c>
      <c r="J2151">
        <v>4</v>
      </c>
      <c r="K2151" t="s">
        <v>49</v>
      </c>
      <c r="L2151" t="s">
        <v>21</v>
      </c>
      <c r="M2151" t="s">
        <v>35</v>
      </c>
      <c r="N2151">
        <v>30</v>
      </c>
      <c r="O2151">
        <v>23</v>
      </c>
      <c r="P2151">
        <v>1720</v>
      </c>
      <c r="Q2151">
        <v>16695</v>
      </c>
    </row>
    <row r="2152" spans="1:17" x14ac:dyDescent="0.25">
      <c r="A2152" t="s">
        <v>178</v>
      </c>
      <c r="B2152" s="1" t="s">
        <v>900</v>
      </c>
      <c r="C2152">
        <v>2009</v>
      </c>
      <c r="D2152" s="15">
        <f>DATE(cars[[#This Row],[year_1]],1,1)</f>
        <v>39814</v>
      </c>
      <c r="E2152" t="s">
        <v>29</v>
      </c>
      <c r="F2152" s="4">
        <v>138</v>
      </c>
      <c r="G2152">
        <v>4</v>
      </c>
      <c r="H2152" t="s">
        <v>18</v>
      </c>
      <c r="I2152" t="s">
        <v>30</v>
      </c>
      <c r="J2152">
        <v>4</v>
      </c>
      <c r="K2152" t="s">
        <v>49</v>
      </c>
      <c r="L2152" t="s">
        <v>21</v>
      </c>
      <c r="M2152" t="s">
        <v>32</v>
      </c>
      <c r="N2152">
        <v>30</v>
      </c>
      <c r="O2152">
        <v>23</v>
      </c>
      <c r="P2152">
        <v>1720</v>
      </c>
      <c r="Q2152">
        <v>16450</v>
      </c>
    </row>
    <row r="2153" spans="1:17" x14ac:dyDescent="0.25">
      <c r="A2153" t="s">
        <v>88</v>
      </c>
      <c r="B2153" s="1" t="s">
        <v>691</v>
      </c>
      <c r="C2153">
        <v>2003</v>
      </c>
      <c r="D2153" s="15">
        <f>DATE(cars[[#This Row],[year_1]],1,1)</f>
        <v>37622</v>
      </c>
      <c r="E2153" t="s">
        <v>17</v>
      </c>
      <c r="F2153" s="4">
        <v>138</v>
      </c>
      <c r="G2153">
        <v>4</v>
      </c>
      <c r="H2153" t="s">
        <v>18</v>
      </c>
      <c r="I2153" t="s">
        <v>19</v>
      </c>
      <c r="J2153">
        <v>2</v>
      </c>
      <c r="K2153" t="s">
        <v>39</v>
      </c>
      <c r="L2153" t="s">
        <v>21</v>
      </c>
      <c r="M2153" t="s">
        <v>25</v>
      </c>
      <c r="N2153">
        <v>29</v>
      </c>
      <c r="O2153">
        <v>23</v>
      </c>
      <c r="P2153">
        <v>2031</v>
      </c>
      <c r="Q2153">
        <v>24645</v>
      </c>
    </row>
    <row r="2154" spans="1:17" x14ac:dyDescent="0.25">
      <c r="A2154" t="s">
        <v>88</v>
      </c>
      <c r="B2154" s="1" t="s">
        <v>691</v>
      </c>
      <c r="C2154">
        <v>2004</v>
      </c>
      <c r="D2154" s="15">
        <f>DATE(cars[[#This Row],[year_1]],1,1)</f>
        <v>37987</v>
      </c>
      <c r="E2154" t="s">
        <v>29</v>
      </c>
      <c r="F2154" s="4">
        <v>138</v>
      </c>
      <c r="G2154">
        <v>4</v>
      </c>
      <c r="H2154" t="s">
        <v>77</v>
      </c>
      <c r="I2154" t="s">
        <v>19</v>
      </c>
      <c r="J2154">
        <v>2</v>
      </c>
      <c r="K2154" t="s">
        <v>39</v>
      </c>
      <c r="L2154" t="s">
        <v>21</v>
      </c>
      <c r="M2154" t="s">
        <v>25</v>
      </c>
      <c r="N2154">
        <v>30</v>
      </c>
      <c r="O2154">
        <v>23</v>
      </c>
      <c r="P2154">
        <v>2031</v>
      </c>
      <c r="Q2154">
        <v>25895</v>
      </c>
    </row>
    <row r="2155" spans="1:17" x14ac:dyDescent="0.25">
      <c r="A2155" t="s">
        <v>88</v>
      </c>
      <c r="B2155" s="1" t="s">
        <v>691</v>
      </c>
      <c r="C2155">
        <v>2004</v>
      </c>
      <c r="D2155" s="15">
        <f>DATE(cars[[#This Row],[year_1]],1,1)</f>
        <v>37987</v>
      </c>
      <c r="E2155" t="s">
        <v>29</v>
      </c>
      <c r="F2155" s="4">
        <v>138</v>
      </c>
      <c r="G2155">
        <v>4</v>
      </c>
      <c r="H2155" t="s">
        <v>18</v>
      </c>
      <c r="I2155" t="s">
        <v>19</v>
      </c>
      <c r="J2155">
        <v>2</v>
      </c>
      <c r="K2155" t="s">
        <v>39</v>
      </c>
      <c r="L2155" t="s">
        <v>21</v>
      </c>
      <c r="M2155" t="s">
        <v>25</v>
      </c>
      <c r="N2155">
        <v>29</v>
      </c>
      <c r="O2155">
        <v>23</v>
      </c>
      <c r="P2155">
        <v>2031</v>
      </c>
      <c r="Q2155">
        <v>24895</v>
      </c>
    </row>
    <row r="2156" spans="1:17" x14ac:dyDescent="0.25">
      <c r="A2156" t="s">
        <v>88</v>
      </c>
      <c r="B2156" s="1" t="s">
        <v>691</v>
      </c>
      <c r="C2156">
        <v>2005</v>
      </c>
      <c r="D2156" s="15">
        <f>DATE(cars[[#This Row],[year_1]],1,1)</f>
        <v>38353</v>
      </c>
      <c r="E2156" t="s">
        <v>29</v>
      </c>
      <c r="F2156" s="4">
        <v>138</v>
      </c>
      <c r="G2156">
        <v>4</v>
      </c>
      <c r="H2156" t="s">
        <v>77</v>
      </c>
      <c r="I2156" t="s">
        <v>19</v>
      </c>
      <c r="J2156">
        <v>2</v>
      </c>
      <c r="K2156" t="s">
        <v>39</v>
      </c>
      <c r="L2156" t="s">
        <v>21</v>
      </c>
      <c r="M2156" t="s">
        <v>25</v>
      </c>
      <c r="N2156">
        <v>30</v>
      </c>
      <c r="O2156">
        <v>23</v>
      </c>
      <c r="P2156">
        <v>2031</v>
      </c>
      <c r="Q2156">
        <v>26145</v>
      </c>
    </row>
    <row r="2157" spans="1:17" x14ac:dyDescent="0.25">
      <c r="A2157" t="s">
        <v>88</v>
      </c>
      <c r="B2157" s="1" t="s">
        <v>691</v>
      </c>
      <c r="C2157">
        <v>2005</v>
      </c>
      <c r="D2157" s="15">
        <f>DATE(cars[[#This Row],[year_1]],1,1)</f>
        <v>38353</v>
      </c>
      <c r="E2157" t="s">
        <v>29</v>
      </c>
      <c r="F2157" s="4">
        <v>138</v>
      </c>
      <c r="G2157">
        <v>4</v>
      </c>
      <c r="H2157" t="s">
        <v>18</v>
      </c>
      <c r="I2157" t="s">
        <v>19</v>
      </c>
      <c r="J2157">
        <v>2</v>
      </c>
      <c r="K2157" t="s">
        <v>39</v>
      </c>
      <c r="L2157" t="s">
        <v>21</v>
      </c>
      <c r="M2157" t="s">
        <v>25</v>
      </c>
      <c r="N2157">
        <v>29</v>
      </c>
      <c r="O2157">
        <v>23</v>
      </c>
      <c r="P2157">
        <v>2031</v>
      </c>
      <c r="Q2157">
        <v>25145</v>
      </c>
    </row>
    <row r="2158" spans="1:17" x14ac:dyDescent="0.25">
      <c r="A2158" t="s">
        <v>186</v>
      </c>
      <c r="B2158" s="1" t="s">
        <v>267</v>
      </c>
      <c r="C2158">
        <v>2004</v>
      </c>
      <c r="D2158" s="15">
        <f>DATE(cars[[#This Row],[year_1]],1,1)</f>
        <v>37987</v>
      </c>
      <c r="E2158" t="s">
        <v>29</v>
      </c>
      <c r="F2158" s="4">
        <v>140</v>
      </c>
      <c r="G2158">
        <v>4</v>
      </c>
      <c r="H2158" t="s">
        <v>18</v>
      </c>
      <c r="I2158" t="s">
        <v>30</v>
      </c>
      <c r="J2158">
        <v>4</v>
      </c>
      <c r="K2158" t="s">
        <v>49</v>
      </c>
      <c r="L2158" t="s">
        <v>21</v>
      </c>
      <c r="M2158" t="s">
        <v>32</v>
      </c>
      <c r="N2158">
        <v>33</v>
      </c>
      <c r="O2158">
        <v>23</v>
      </c>
      <c r="P2158">
        <v>1385</v>
      </c>
      <c r="Q2158">
        <v>16105</v>
      </c>
    </row>
    <row r="2159" spans="1:17" x14ac:dyDescent="0.25">
      <c r="A2159" t="s">
        <v>186</v>
      </c>
      <c r="B2159" s="1" t="s">
        <v>267</v>
      </c>
      <c r="C2159">
        <v>2004</v>
      </c>
      <c r="D2159" s="15">
        <f>DATE(cars[[#This Row],[year_1]],1,1)</f>
        <v>37987</v>
      </c>
      <c r="E2159" t="s">
        <v>29</v>
      </c>
      <c r="F2159" s="4">
        <v>140</v>
      </c>
      <c r="G2159">
        <v>4</v>
      </c>
      <c r="H2159" t="s">
        <v>18</v>
      </c>
      <c r="I2159" t="s">
        <v>30</v>
      </c>
      <c r="J2159">
        <v>4</v>
      </c>
      <c r="K2159" t="s">
        <v>49</v>
      </c>
      <c r="L2159" t="s">
        <v>21</v>
      </c>
      <c r="M2159" t="s">
        <v>32</v>
      </c>
      <c r="N2159">
        <v>33</v>
      </c>
      <c r="O2159">
        <v>23</v>
      </c>
      <c r="P2159">
        <v>1385</v>
      </c>
      <c r="Q2159">
        <v>14435</v>
      </c>
    </row>
    <row r="2160" spans="1:17" x14ac:dyDescent="0.25">
      <c r="A2160" t="s">
        <v>186</v>
      </c>
      <c r="B2160" s="1" t="s">
        <v>267</v>
      </c>
      <c r="C2160">
        <v>2004</v>
      </c>
      <c r="D2160" s="15">
        <f>DATE(cars[[#This Row],[year_1]],1,1)</f>
        <v>37987</v>
      </c>
      <c r="E2160" t="s">
        <v>29</v>
      </c>
      <c r="F2160" s="4">
        <v>140</v>
      </c>
      <c r="G2160">
        <v>4</v>
      </c>
      <c r="H2160" t="s">
        <v>18</v>
      </c>
      <c r="I2160" t="s">
        <v>30</v>
      </c>
      <c r="J2160">
        <v>4</v>
      </c>
      <c r="K2160" t="s">
        <v>49</v>
      </c>
      <c r="L2160" t="s">
        <v>21</v>
      </c>
      <c r="M2160" t="s">
        <v>32</v>
      </c>
      <c r="N2160">
        <v>33</v>
      </c>
      <c r="O2160">
        <v>23</v>
      </c>
      <c r="P2160">
        <v>1385</v>
      </c>
      <c r="Q2160">
        <v>17610</v>
      </c>
    </row>
    <row r="2161" spans="1:17" x14ac:dyDescent="0.25">
      <c r="A2161" t="s">
        <v>186</v>
      </c>
      <c r="B2161" s="1" t="s">
        <v>267</v>
      </c>
      <c r="C2161">
        <v>2005</v>
      </c>
      <c r="D2161" s="15">
        <f>DATE(cars[[#This Row],[year_1]],1,1)</f>
        <v>38353</v>
      </c>
      <c r="E2161" t="s">
        <v>29</v>
      </c>
      <c r="F2161" s="4">
        <v>140</v>
      </c>
      <c r="G2161">
        <v>4</v>
      </c>
      <c r="H2161" t="s">
        <v>18</v>
      </c>
      <c r="I2161" t="s">
        <v>30</v>
      </c>
      <c r="J2161">
        <v>4</v>
      </c>
      <c r="K2161" t="s">
        <v>49</v>
      </c>
      <c r="L2161" t="s">
        <v>21</v>
      </c>
      <c r="M2161" t="s">
        <v>32</v>
      </c>
      <c r="N2161">
        <v>33</v>
      </c>
      <c r="O2161">
        <v>23</v>
      </c>
      <c r="P2161">
        <v>1385</v>
      </c>
      <c r="Q2161">
        <v>16290</v>
      </c>
    </row>
    <row r="2162" spans="1:17" x14ac:dyDescent="0.25">
      <c r="A2162" t="s">
        <v>186</v>
      </c>
      <c r="B2162" s="1" t="s">
        <v>267</v>
      </c>
      <c r="C2162">
        <v>2005</v>
      </c>
      <c r="D2162" s="15">
        <f>DATE(cars[[#This Row],[year_1]],1,1)</f>
        <v>38353</v>
      </c>
      <c r="E2162" t="s">
        <v>29</v>
      </c>
      <c r="F2162" s="4">
        <v>140</v>
      </c>
      <c r="G2162">
        <v>4</v>
      </c>
      <c r="H2162" t="s">
        <v>18</v>
      </c>
      <c r="I2162" t="s">
        <v>30</v>
      </c>
      <c r="J2162">
        <v>4</v>
      </c>
      <c r="K2162" t="s">
        <v>49</v>
      </c>
      <c r="L2162" t="s">
        <v>21</v>
      </c>
      <c r="M2162" t="s">
        <v>32</v>
      </c>
      <c r="N2162">
        <v>33</v>
      </c>
      <c r="O2162">
        <v>23</v>
      </c>
      <c r="P2162">
        <v>1385</v>
      </c>
      <c r="Q2162">
        <v>14610</v>
      </c>
    </row>
    <row r="2163" spans="1:17" x14ac:dyDescent="0.25">
      <c r="A2163" t="s">
        <v>186</v>
      </c>
      <c r="B2163" s="1" t="s">
        <v>267</v>
      </c>
      <c r="C2163">
        <v>2005</v>
      </c>
      <c r="D2163" s="15">
        <f>DATE(cars[[#This Row],[year_1]],1,1)</f>
        <v>38353</v>
      </c>
      <c r="E2163" t="s">
        <v>29</v>
      </c>
      <c r="F2163" s="4">
        <v>140</v>
      </c>
      <c r="G2163">
        <v>4</v>
      </c>
      <c r="H2163" t="s">
        <v>18</v>
      </c>
      <c r="I2163" t="s">
        <v>30</v>
      </c>
      <c r="J2163">
        <v>4</v>
      </c>
      <c r="K2163" t="s">
        <v>49</v>
      </c>
      <c r="L2163" t="s">
        <v>21</v>
      </c>
      <c r="M2163" t="s">
        <v>32</v>
      </c>
      <c r="N2163">
        <v>33</v>
      </c>
      <c r="O2163">
        <v>23</v>
      </c>
      <c r="P2163">
        <v>1385</v>
      </c>
      <c r="Q2163">
        <v>17710</v>
      </c>
    </row>
    <row r="2164" spans="1:17" x14ac:dyDescent="0.25">
      <c r="A2164" t="s">
        <v>186</v>
      </c>
      <c r="B2164" s="1" t="s">
        <v>267</v>
      </c>
      <c r="C2164">
        <v>2004</v>
      </c>
      <c r="D2164" s="15">
        <f>DATE(cars[[#This Row],[year_1]],1,1)</f>
        <v>37987</v>
      </c>
      <c r="E2164" t="s">
        <v>29</v>
      </c>
      <c r="F2164" s="4">
        <v>140</v>
      </c>
      <c r="G2164">
        <v>4</v>
      </c>
      <c r="H2164" t="s">
        <v>18</v>
      </c>
      <c r="I2164" t="s">
        <v>30</v>
      </c>
      <c r="J2164">
        <v>2</v>
      </c>
      <c r="K2164" t="s">
        <v>49</v>
      </c>
      <c r="L2164" t="s">
        <v>21</v>
      </c>
      <c r="M2164" t="s">
        <v>22</v>
      </c>
      <c r="N2164">
        <v>33</v>
      </c>
      <c r="O2164">
        <v>23</v>
      </c>
      <c r="P2164">
        <v>1385</v>
      </c>
      <c r="Q2164">
        <v>17410</v>
      </c>
    </row>
    <row r="2165" spans="1:17" x14ac:dyDescent="0.25">
      <c r="A2165" t="s">
        <v>186</v>
      </c>
      <c r="B2165" s="1" t="s">
        <v>267</v>
      </c>
      <c r="C2165">
        <v>2004</v>
      </c>
      <c r="D2165" s="15">
        <f>DATE(cars[[#This Row],[year_1]],1,1)</f>
        <v>37987</v>
      </c>
      <c r="E2165" t="s">
        <v>29</v>
      </c>
      <c r="F2165" s="4">
        <v>140</v>
      </c>
      <c r="G2165">
        <v>4</v>
      </c>
      <c r="H2165" t="s">
        <v>18</v>
      </c>
      <c r="I2165" t="s">
        <v>30</v>
      </c>
      <c r="J2165">
        <v>2</v>
      </c>
      <c r="K2165" t="s">
        <v>49</v>
      </c>
      <c r="L2165" t="s">
        <v>21</v>
      </c>
      <c r="M2165" t="s">
        <v>22</v>
      </c>
      <c r="N2165">
        <v>33</v>
      </c>
      <c r="O2165">
        <v>23</v>
      </c>
      <c r="P2165">
        <v>1385</v>
      </c>
      <c r="Q2165">
        <v>15905</v>
      </c>
    </row>
    <row r="2166" spans="1:17" x14ac:dyDescent="0.25">
      <c r="A2166" t="s">
        <v>186</v>
      </c>
      <c r="B2166" s="1" t="s">
        <v>267</v>
      </c>
      <c r="C2166">
        <v>2004</v>
      </c>
      <c r="D2166" s="15">
        <f>DATE(cars[[#This Row],[year_1]],1,1)</f>
        <v>37987</v>
      </c>
      <c r="E2166" t="s">
        <v>29</v>
      </c>
      <c r="F2166" s="4">
        <v>140</v>
      </c>
      <c r="G2166">
        <v>4</v>
      </c>
      <c r="H2166" t="s">
        <v>18</v>
      </c>
      <c r="I2166" t="s">
        <v>30</v>
      </c>
      <c r="J2166">
        <v>2</v>
      </c>
      <c r="K2166" t="s">
        <v>49</v>
      </c>
      <c r="L2166" t="s">
        <v>21</v>
      </c>
      <c r="M2166" t="s">
        <v>22</v>
      </c>
      <c r="N2166">
        <v>33</v>
      </c>
      <c r="O2166">
        <v>23</v>
      </c>
      <c r="P2166">
        <v>1385</v>
      </c>
      <c r="Q2166">
        <v>14235</v>
      </c>
    </row>
    <row r="2167" spans="1:17" x14ac:dyDescent="0.25">
      <c r="A2167" t="s">
        <v>186</v>
      </c>
      <c r="B2167" s="1" t="s">
        <v>267</v>
      </c>
      <c r="C2167">
        <v>2004</v>
      </c>
      <c r="D2167" s="15">
        <f>DATE(cars[[#This Row],[year_1]],1,1)</f>
        <v>37987</v>
      </c>
      <c r="E2167" t="s">
        <v>29</v>
      </c>
      <c r="F2167" s="4">
        <v>140</v>
      </c>
      <c r="G2167">
        <v>4</v>
      </c>
      <c r="H2167" t="s">
        <v>18</v>
      </c>
      <c r="I2167" t="s">
        <v>30</v>
      </c>
      <c r="J2167">
        <v>2</v>
      </c>
      <c r="K2167" t="s">
        <v>49</v>
      </c>
      <c r="L2167" t="s">
        <v>21</v>
      </c>
      <c r="M2167" t="s">
        <v>22</v>
      </c>
      <c r="N2167">
        <v>33</v>
      </c>
      <c r="O2167">
        <v>23</v>
      </c>
      <c r="P2167">
        <v>1385</v>
      </c>
      <c r="Q2167">
        <v>10135</v>
      </c>
    </row>
    <row r="2168" spans="1:17" x14ac:dyDescent="0.25">
      <c r="A2168" t="s">
        <v>186</v>
      </c>
      <c r="B2168" s="1" t="s">
        <v>267</v>
      </c>
      <c r="C2168">
        <v>2005</v>
      </c>
      <c r="D2168" s="15">
        <f>DATE(cars[[#This Row],[year_1]],1,1)</f>
        <v>38353</v>
      </c>
      <c r="E2168" t="s">
        <v>29</v>
      </c>
      <c r="F2168" s="4">
        <v>140</v>
      </c>
      <c r="G2168">
        <v>4</v>
      </c>
      <c r="H2168" t="s">
        <v>18</v>
      </c>
      <c r="I2168" t="s">
        <v>30</v>
      </c>
      <c r="J2168">
        <v>2</v>
      </c>
      <c r="K2168" t="s">
        <v>49</v>
      </c>
      <c r="L2168" t="s">
        <v>21</v>
      </c>
      <c r="M2168" t="s">
        <v>22</v>
      </c>
      <c r="N2168">
        <v>33</v>
      </c>
      <c r="O2168">
        <v>23</v>
      </c>
      <c r="P2168">
        <v>1385</v>
      </c>
      <c r="Q2168">
        <v>16090</v>
      </c>
    </row>
    <row r="2169" spans="1:17" x14ac:dyDescent="0.25">
      <c r="A2169" t="s">
        <v>186</v>
      </c>
      <c r="B2169" s="1" t="s">
        <v>267</v>
      </c>
      <c r="C2169">
        <v>2005</v>
      </c>
      <c r="D2169" s="15">
        <f>DATE(cars[[#This Row],[year_1]],1,1)</f>
        <v>38353</v>
      </c>
      <c r="E2169" t="s">
        <v>29</v>
      </c>
      <c r="F2169" s="4">
        <v>140</v>
      </c>
      <c r="G2169">
        <v>4</v>
      </c>
      <c r="H2169" t="s">
        <v>18</v>
      </c>
      <c r="I2169" t="s">
        <v>30</v>
      </c>
      <c r="J2169">
        <v>2</v>
      </c>
      <c r="K2169" t="s">
        <v>49</v>
      </c>
      <c r="L2169" t="s">
        <v>21</v>
      </c>
      <c r="M2169" t="s">
        <v>22</v>
      </c>
      <c r="N2169">
        <v>33</v>
      </c>
      <c r="O2169">
        <v>23</v>
      </c>
      <c r="P2169">
        <v>1385</v>
      </c>
      <c r="Q2169">
        <v>17510</v>
      </c>
    </row>
    <row r="2170" spans="1:17" x14ac:dyDescent="0.25">
      <c r="A2170" t="s">
        <v>186</v>
      </c>
      <c r="B2170" s="1" t="s">
        <v>267</v>
      </c>
      <c r="C2170">
        <v>2005</v>
      </c>
      <c r="D2170" s="15">
        <f>DATE(cars[[#This Row],[year_1]],1,1)</f>
        <v>38353</v>
      </c>
      <c r="E2170" t="s">
        <v>29</v>
      </c>
      <c r="F2170" s="4">
        <v>140</v>
      </c>
      <c r="G2170">
        <v>4</v>
      </c>
      <c r="H2170" t="s">
        <v>18</v>
      </c>
      <c r="I2170" t="s">
        <v>30</v>
      </c>
      <c r="J2170">
        <v>2</v>
      </c>
      <c r="K2170" t="s">
        <v>49</v>
      </c>
      <c r="L2170" t="s">
        <v>21</v>
      </c>
      <c r="M2170" t="s">
        <v>22</v>
      </c>
      <c r="N2170">
        <v>33</v>
      </c>
      <c r="O2170">
        <v>23</v>
      </c>
      <c r="P2170">
        <v>1385</v>
      </c>
      <c r="Q2170">
        <v>14410</v>
      </c>
    </row>
    <row r="2171" spans="1:17" x14ac:dyDescent="0.25">
      <c r="A2171" t="s">
        <v>186</v>
      </c>
      <c r="B2171" s="1" t="s">
        <v>267</v>
      </c>
      <c r="C2171">
        <v>2005</v>
      </c>
      <c r="D2171" s="15">
        <f>DATE(cars[[#This Row],[year_1]],1,1)</f>
        <v>38353</v>
      </c>
      <c r="E2171" t="s">
        <v>29</v>
      </c>
      <c r="F2171" s="4">
        <v>140</v>
      </c>
      <c r="G2171">
        <v>4</v>
      </c>
      <c r="H2171" t="s">
        <v>18</v>
      </c>
      <c r="I2171" t="s">
        <v>30</v>
      </c>
      <c r="J2171">
        <v>2</v>
      </c>
      <c r="K2171" t="s">
        <v>49</v>
      </c>
      <c r="L2171" t="s">
        <v>21</v>
      </c>
      <c r="M2171" t="s">
        <v>22</v>
      </c>
      <c r="N2171">
        <v>33</v>
      </c>
      <c r="O2171">
        <v>23</v>
      </c>
      <c r="P2171">
        <v>1385</v>
      </c>
      <c r="Q2171">
        <v>10325</v>
      </c>
    </row>
    <row r="2172" spans="1:17" x14ac:dyDescent="0.25">
      <c r="A2172" t="s">
        <v>114</v>
      </c>
      <c r="B2172" s="1" t="s">
        <v>527</v>
      </c>
      <c r="C2172">
        <v>2004</v>
      </c>
      <c r="D2172" s="15">
        <f>DATE(cars[[#This Row],[year_1]],1,1)</f>
        <v>37987</v>
      </c>
      <c r="E2172" t="s">
        <v>29</v>
      </c>
      <c r="F2172" s="4">
        <v>140</v>
      </c>
      <c r="G2172">
        <v>4</v>
      </c>
      <c r="H2172" t="s">
        <v>18</v>
      </c>
      <c r="I2172" t="s">
        <v>30</v>
      </c>
      <c r="J2172">
        <v>4</v>
      </c>
      <c r="K2172" t="s">
        <v>49</v>
      </c>
      <c r="L2172" t="s">
        <v>31</v>
      </c>
      <c r="M2172" t="s">
        <v>32</v>
      </c>
      <c r="N2172">
        <v>33</v>
      </c>
      <c r="O2172">
        <v>23</v>
      </c>
      <c r="P2172">
        <v>210</v>
      </c>
      <c r="Q2172">
        <v>17070</v>
      </c>
    </row>
    <row r="2173" spans="1:17" x14ac:dyDescent="0.25">
      <c r="A2173" t="s">
        <v>114</v>
      </c>
      <c r="B2173" s="1" t="s">
        <v>527</v>
      </c>
      <c r="C2173">
        <v>2004</v>
      </c>
      <c r="D2173" s="15">
        <f>DATE(cars[[#This Row],[year_1]],1,1)</f>
        <v>37987</v>
      </c>
      <c r="E2173" t="s">
        <v>29</v>
      </c>
      <c r="F2173" s="4">
        <v>140</v>
      </c>
      <c r="G2173">
        <v>4</v>
      </c>
      <c r="H2173" t="s">
        <v>18</v>
      </c>
      <c r="I2173" t="s">
        <v>30</v>
      </c>
      <c r="J2173">
        <v>4</v>
      </c>
      <c r="K2173" t="s">
        <v>49</v>
      </c>
      <c r="L2173" t="s">
        <v>31</v>
      </c>
      <c r="M2173" t="s">
        <v>32</v>
      </c>
      <c r="N2173">
        <v>33</v>
      </c>
      <c r="O2173">
        <v>23</v>
      </c>
      <c r="P2173">
        <v>210</v>
      </c>
      <c r="Q2173">
        <v>19555</v>
      </c>
    </row>
    <row r="2174" spans="1:17" x14ac:dyDescent="0.25">
      <c r="A2174" t="s">
        <v>114</v>
      </c>
      <c r="B2174" s="1" t="s">
        <v>918</v>
      </c>
      <c r="C2174">
        <v>2004</v>
      </c>
      <c r="D2174" s="15">
        <f>DATE(cars[[#This Row],[year_1]],1,1)</f>
        <v>37987</v>
      </c>
      <c r="E2174" t="s">
        <v>29</v>
      </c>
      <c r="F2174" s="4">
        <v>140</v>
      </c>
      <c r="G2174">
        <v>4</v>
      </c>
      <c r="H2174" t="s">
        <v>18</v>
      </c>
      <c r="I2174" t="s">
        <v>30</v>
      </c>
      <c r="J2174">
        <v>2</v>
      </c>
      <c r="K2174" t="s">
        <v>49</v>
      </c>
      <c r="L2174" t="s">
        <v>21</v>
      </c>
      <c r="M2174" t="s">
        <v>22</v>
      </c>
      <c r="N2174">
        <v>33</v>
      </c>
      <c r="O2174">
        <v>23</v>
      </c>
      <c r="P2174">
        <v>210</v>
      </c>
      <c r="Q2174">
        <v>10895</v>
      </c>
    </row>
    <row r="2175" spans="1:17" x14ac:dyDescent="0.25">
      <c r="A2175" t="s">
        <v>114</v>
      </c>
      <c r="B2175" s="1" t="s">
        <v>918</v>
      </c>
      <c r="C2175">
        <v>2004</v>
      </c>
      <c r="D2175" s="15">
        <f>DATE(cars[[#This Row],[year_1]],1,1)</f>
        <v>37987</v>
      </c>
      <c r="E2175" t="s">
        <v>29</v>
      </c>
      <c r="F2175" s="4">
        <v>140</v>
      </c>
      <c r="G2175">
        <v>4</v>
      </c>
      <c r="H2175" t="s">
        <v>18</v>
      </c>
      <c r="I2175" t="s">
        <v>30</v>
      </c>
      <c r="J2175">
        <v>2</v>
      </c>
      <c r="K2175" t="s">
        <v>49</v>
      </c>
      <c r="L2175" t="s">
        <v>21</v>
      </c>
      <c r="M2175" t="s">
        <v>22</v>
      </c>
      <c r="N2175">
        <v>33</v>
      </c>
      <c r="O2175">
        <v>23</v>
      </c>
      <c r="P2175">
        <v>210</v>
      </c>
      <c r="Q2175">
        <v>14930</v>
      </c>
    </row>
    <row r="2176" spans="1:17" x14ac:dyDescent="0.25">
      <c r="A2176" t="s">
        <v>114</v>
      </c>
      <c r="B2176" s="1" t="s">
        <v>918</v>
      </c>
      <c r="C2176">
        <v>2005</v>
      </c>
      <c r="D2176" s="15">
        <f>DATE(cars[[#This Row],[year_1]],1,1)</f>
        <v>38353</v>
      </c>
      <c r="E2176" t="s">
        <v>29</v>
      </c>
      <c r="F2176" s="4">
        <v>140</v>
      </c>
      <c r="G2176">
        <v>4</v>
      </c>
      <c r="H2176" t="s">
        <v>18</v>
      </c>
      <c r="I2176" t="s">
        <v>30</v>
      </c>
      <c r="J2176">
        <v>2</v>
      </c>
      <c r="K2176" t="s">
        <v>49</v>
      </c>
      <c r="L2176" t="s">
        <v>21</v>
      </c>
      <c r="M2176" t="s">
        <v>22</v>
      </c>
      <c r="N2176">
        <v>32</v>
      </c>
      <c r="O2176">
        <v>23</v>
      </c>
      <c r="P2176">
        <v>210</v>
      </c>
      <c r="Q2176">
        <v>15205</v>
      </c>
    </row>
    <row r="2177" spans="1:17" x14ac:dyDescent="0.25">
      <c r="A2177" t="s">
        <v>114</v>
      </c>
      <c r="B2177" s="1" t="s">
        <v>918</v>
      </c>
      <c r="C2177">
        <v>2005</v>
      </c>
      <c r="D2177" s="15">
        <f>DATE(cars[[#This Row],[year_1]],1,1)</f>
        <v>38353</v>
      </c>
      <c r="E2177" t="s">
        <v>29</v>
      </c>
      <c r="F2177" s="4">
        <v>140</v>
      </c>
      <c r="G2177">
        <v>4</v>
      </c>
      <c r="H2177" t="s">
        <v>18</v>
      </c>
      <c r="I2177" t="s">
        <v>30</v>
      </c>
      <c r="J2177">
        <v>2</v>
      </c>
      <c r="K2177" t="s">
        <v>49</v>
      </c>
      <c r="L2177" t="s">
        <v>21</v>
      </c>
      <c r="M2177" t="s">
        <v>22</v>
      </c>
      <c r="N2177">
        <v>32</v>
      </c>
      <c r="O2177">
        <v>23</v>
      </c>
      <c r="P2177">
        <v>210</v>
      </c>
      <c r="Q2177">
        <v>10895</v>
      </c>
    </row>
    <row r="2178" spans="1:17" x14ac:dyDescent="0.25">
      <c r="A2178" t="s">
        <v>88</v>
      </c>
      <c r="B2178" s="1" t="s">
        <v>275</v>
      </c>
      <c r="C2178">
        <v>2003</v>
      </c>
      <c r="D2178" s="15">
        <f>DATE(cars[[#This Row],[year_1]],1,1)</f>
        <v>37622</v>
      </c>
      <c r="E2178" t="s">
        <v>29</v>
      </c>
      <c r="F2178" s="4">
        <v>140</v>
      </c>
      <c r="G2178">
        <v>4</v>
      </c>
      <c r="H2178" t="s">
        <v>18</v>
      </c>
      <c r="I2178" t="s">
        <v>30</v>
      </c>
      <c r="J2178">
        <v>2</v>
      </c>
      <c r="K2178" t="s">
        <v>53</v>
      </c>
      <c r="L2178" t="s">
        <v>21</v>
      </c>
      <c r="M2178" t="s">
        <v>67</v>
      </c>
      <c r="N2178">
        <v>30</v>
      </c>
      <c r="O2178">
        <v>23</v>
      </c>
      <c r="P2178">
        <v>2031</v>
      </c>
      <c r="Q2178">
        <v>17340</v>
      </c>
    </row>
    <row r="2179" spans="1:17" x14ac:dyDescent="0.25">
      <c r="A2179" t="s">
        <v>88</v>
      </c>
      <c r="B2179" s="1" t="s">
        <v>275</v>
      </c>
      <c r="C2179">
        <v>2004</v>
      </c>
      <c r="D2179" s="15">
        <f>DATE(cars[[#This Row],[year_1]],1,1)</f>
        <v>37987</v>
      </c>
      <c r="E2179" t="s">
        <v>29</v>
      </c>
      <c r="F2179" s="4">
        <v>140</v>
      </c>
      <c r="G2179">
        <v>4</v>
      </c>
      <c r="H2179" t="s">
        <v>18</v>
      </c>
      <c r="I2179" t="s">
        <v>30</v>
      </c>
      <c r="J2179">
        <v>2</v>
      </c>
      <c r="K2179" t="s">
        <v>53</v>
      </c>
      <c r="L2179" t="s">
        <v>21</v>
      </c>
      <c r="M2179" t="s">
        <v>67</v>
      </c>
      <c r="N2179">
        <v>30</v>
      </c>
      <c r="O2179">
        <v>23</v>
      </c>
      <c r="P2179">
        <v>2031</v>
      </c>
      <c r="Q2179">
        <v>19535</v>
      </c>
    </row>
    <row r="2180" spans="1:17" x14ac:dyDescent="0.25">
      <c r="A2180" t="s">
        <v>88</v>
      </c>
      <c r="B2180" s="1" t="s">
        <v>275</v>
      </c>
      <c r="C2180">
        <v>2004</v>
      </c>
      <c r="D2180" s="15">
        <f>DATE(cars[[#This Row],[year_1]],1,1)</f>
        <v>37987</v>
      </c>
      <c r="E2180" t="s">
        <v>29</v>
      </c>
      <c r="F2180" s="4">
        <v>140</v>
      </c>
      <c r="G2180">
        <v>4</v>
      </c>
      <c r="H2180" t="s">
        <v>18</v>
      </c>
      <c r="I2180" t="s">
        <v>30</v>
      </c>
      <c r="J2180">
        <v>2</v>
      </c>
      <c r="K2180" t="s">
        <v>53</v>
      </c>
      <c r="L2180" t="s">
        <v>21</v>
      </c>
      <c r="M2180" t="s">
        <v>67</v>
      </c>
      <c r="N2180">
        <v>30</v>
      </c>
      <c r="O2180">
        <v>23</v>
      </c>
      <c r="P2180">
        <v>2031</v>
      </c>
      <c r="Q2180">
        <v>17570</v>
      </c>
    </row>
    <row r="2181" spans="1:17" x14ac:dyDescent="0.25">
      <c r="A2181" t="s">
        <v>88</v>
      </c>
      <c r="B2181" s="1" t="s">
        <v>275</v>
      </c>
      <c r="C2181">
        <v>2005</v>
      </c>
      <c r="D2181" s="15">
        <f>DATE(cars[[#This Row],[year_1]],1,1)</f>
        <v>38353</v>
      </c>
      <c r="E2181" t="s">
        <v>29</v>
      </c>
      <c r="F2181" s="4">
        <v>140</v>
      </c>
      <c r="G2181">
        <v>4</v>
      </c>
      <c r="H2181" t="s">
        <v>18</v>
      </c>
      <c r="I2181" t="s">
        <v>30</v>
      </c>
      <c r="J2181">
        <v>2</v>
      </c>
      <c r="K2181" t="s">
        <v>53</v>
      </c>
      <c r="L2181" t="s">
        <v>21</v>
      </c>
      <c r="M2181" t="s">
        <v>67</v>
      </c>
      <c r="N2181">
        <v>30</v>
      </c>
      <c r="O2181">
        <v>23</v>
      </c>
      <c r="P2181">
        <v>2031</v>
      </c>
      <c r="Q2181">
        <v>17670</v>
      </c>
    </row>
    <row r="2182" spans="1:17" x14ac:dyDescent="0.25">
      <c r="A2182" t="s">
        <v>163</v>
      </c>
      <c r="B2182" s="1" t="s">
        <v>430</v>
      </c>
      <c r="C2182">
        <v>2017</v>
      </c>
      <c r="D2182" s="15">
        <f>DATE(cars[[#This Row],[year_1]],1,1)</f>
        <v>42736</v>
      </c>
      <c r="E2182" t="s">
        <v>29</v>
      </c>
      <c r="F2182" s="4">
        <v>63</v>
      </c>
      <c r="G2182">
        <v>4</v>
      </c>
      <c r="H2182" t="s">
        <v>33</v>
      </c>
      <c r="I2182" t="s">
        <v>30</v>
      </c>
      <c r="J2182">
        <v>4</v>
      </c>
      <c r="K2182" t="s">
        <v>101</v>
      </c>
      <c r="L2182" t="s">
        <v>21</v>
      </c>
      <c r="M2182" t="s">
        <v>90</v>
      </c>
      <c r="N2182">
        <v>30</v>
      </c>
      <c r="O2182">
        <v>23</v>
      </c>
      <c r="P2182">
        <v>5657</v>
      </c>
      <c r="Q2182">
        <v>29100</v>
      </c>
    </row>
    <row r="2183" spans="1:17" x14ac:dyDescent="0.25">
      <c r="A2183" t="s">
        <v>163</v>
      </c>
      <c r="B2183" s="1" t="s">
        <v>430</v>
      </c>
      <c r="C2183">
        <v>2017</v>
      </c>
      <c r="D2183" s="15">
        <f>DATE(cars[[#This Row],[year_1]],1,1)</f>
        <v>42736</v>
      </c>
      <c r="E2183" t="s">
        <v>29</v>
      </c>
      <c r="F2183" s="4">
        <v>63</v>
      </c>
      <c r="G2183">
        <v>4</v>
      </c>
      <c r="H2183" t="s">
        <v>33</v>
      </c>
      <c r="I2183" t="s">
        <v>30</v>
      </c>
      <c r="J2183">
        <v>4</v>
      </c>
      <c r="K2183" t="s">
        <v>101</v>
      </c>
      <c r="L2183" t="s">
        <v>21</v>
      </c>
      <c r="M2183" t="s">
        <v>90</v>
      </c>
      <c r="N2183">
        <v>30</v>
      </c>
      <c r="O2183">
        <v>23</v>
      </c>
      <c r="P2183">
        <v>5657</v>
      </c>
      <c r="Q2183">
        <v>25100</v>
      </c>
    </row>
    <row r="2184" spans="1:17" x14ac:dyDescent="0.25">
      <c r="A2184" t="s">
        <v>64</v>
      </c>
      <c r="B2184" s="1" t="s">
        <v>721</v>
      </c>
      <c r="C2184">
        <v>2016</v>
      </c>
      <c r="D2184" s="15">
        <f>DATE(cars[[#This Row],[year_1]],1,1)</f>
        <v>42370</v>
      </c>
      <c r="E2184" t="s">
        <v>29</v>
      </c>
      <c r="F2184" s="4">
        <v>148</v>
      </c>
      <c r="G2184">
        <v>4</v>
      </c>
      <c r="H2184" t="s">
        <v>33</v>
      </c>
      <c r="I2184" t="s">
        <v>91</v>
      </c>
      <c r="J2184">
        <v>4</v>
      </c>
      <c r="K2184" t="s">
        <v>101</v>
      </c>
      <c r="L2184" t="s">
        <v>21</v>
      </c>
      <c r="M2184" t="s">
        <v>90</v>
      </c>
      <c r="N2184">
        <v>29</v>
      </c>
      <c r="O2184">
        <v>23</v>
      </c>
      <c r="P2184">
        <v>436</v>
      </c>
      <c r="Q2184">
        <v>22195</v>
      </c>
    </row>
    <row r="2185" spans="1:17" x14ac:dyDescent="0.25">
      <c r="A2185" t="s">
        <v>64</v>
      </c>
      <c r="B2185" s="1" t="s">
        <v>721</v>
      </c>
      <c r="C2185">
        <v>2016</v>
      </c>
      <c r="D2185" s="15">
        <f>DATE(cars[[#This Row],[year_1]],1,1)</f>
        <v>42370</v>
      </c>
      <c r="E2185" t="s">
        <v>29</v>
      </c>
      <c r="F2185" s="4">
        <v>148</v>
      </c>
      <c r="G2185">
        <v>4</v>
      </c>
      <c r="H2185" t="s">
        <v>18</v>
      </c>
      <c r="I2185" t="s">
        <v>30</v>
      </c>
      <c r="J2185">
        <v>4</v>
      </c>
      <c r="K2185" t="s">
        <v>101</v>
      </c>
      <c r="L2185" t="s">
        <v>21</v>
      </c>
      <c r="M2185" t="s">
        <v>90</v>
      </c>
      <c r="N2185">
        <v>29</v>
      </c>
      <c r="O2185">
        <v>23</v>
      </c>
      <c r="P2185">
        <v>436</v>
      </c>
      <c r="Q2185">
        <v>19595</v>
      </c>
    </row>
    <row r="2186" spans="1:17" x14ac:dyDescent="0.25">
      <c r="A2186" t="s">
        <v>64</v>
      </c>
      <c r="B2186" s="1" t="s">
        <v>721</v>
      </c>
      <c r="C2186">
        <v>2017</v>
      </c>
      <c r="D2186" s="15">
        <f>DATE(cars[[#This Row],[year_1]],1,1)</f>
        <v>42736</v>
      </c>
      <c r="E2186" t="s">
        <v>29</v>
      </c>
      <c r="F2186" s="4">
        <v>148</v>
      </c>
      <c r="G2186">
        <v>4</v>
      </c>
      <c r="H2186" t="s">
        <v>33</v>
      </c>
      <c r="I2186" t="s">
        <v>91</v>
      </c>
      <c r="J2186">
        <v>4</v>
      </c>
      <c r="K2186" t="s">
        <v>101</v>
      </c>
      <c r="L2186" t="s">
        <v>21</v>
      </c>
      <c r="M2186" t="s">
        <v>90</v>
      </c>
      <c r="N2186">
        <v>29</v>
      </c>
      <c r="O2186">
        <v>23</v>
      </c>
      <c r="P2186">
        <v>436</v>
      </c>
      <c r="Q2186">
        <v>22495</v>
      </c>
    </row>
    <row r="2187" spans="1:17" x14ac:dyDescent="0.25">
      <c r="A2187" t="s">
        <v>64</v>
      </c>
      <c r="B2187" s="1" t="s">
        <v>721</v>
      </c>
      <c r="C2187">
        <v>2017</v>
      </c>
      <c r="D2187" s="15">
        <f>DATE(cars[[#This Row],[year_1]],1,1)</f>
        <v>42736</v>
      </c>
      <c r="E2187" t="s">
        <v>29</v>
      </c>
      <c r="F2187" s="4">
        <v>148</v>
      </c>
      <c r="G2187">
        <v>4</v>
      </c>
      <c r="H2187" t="s">
        <v>18</v>
      </c>
      <c r="I2187" t="s">
        <v>30</v>
      </c>
      <c r="J2187">
        <v>4</v>
      </c>
      <c r="K2187" t="s">
        <v>101</v>
      </c>
      <c r="L2187" t="s">
        <v>21</v>
      </c>
      <c r="M2187" t="s">
        <v>90</v>
      </c>
      <c r="N2187">
        <v>29</v>
      </c>
      <c r="O2187">
        <v>23</v>
      </c>
      <c r="P2187">
        <v>436</v>
      </c>
      <c r="Q2187">
        <v>19795</v>
      </c>
    </row>
    <row r="2188" spans="1:17" x14ac:dyDescent="0.25">
      <c r="A2188" t="s">
        <v>217</v>
      </c>
      <c r="B2188" s="1" t="s">
        <v>333</v>
      </c>
      <c r="C2188">
        <v>2016</v>
      </c>
      <c r="D2188" s="15">
        <f>DATE(cars[[#This Row],[year_1]],1,1)</f>
        <v>42370</v>
      </c>
      <c r="E2188" t="s">
        <v>29</v>
      </c>
      <c r="F2188" s="4">
        <v>148</v>
      </c>
      <c r="G2188">
        <v>4</v>
      </c>
      <c r="H2188" t="s">
        <v>18</v>
      </c>
      <c r="I2188" t="s">
        <v>34</v>
      </c>
      <c r="J2188">
        <v>4</v>
      </c>
      <c r="K2188" t="s">
        <v>101</v>
      </c>
      <c r="L2188" t="s">
        <v>21</v>
      </c>
      <c r="M2188" t="s">
        <v>90</v>
      </c>
      <c r="N2188">
        <v>31</v>
      </c>
      <c r="O2188">
        <v>23</v>
      </c>
      <c r="P2188">
        <v>640</v>
      </c>
      <c r="Q2188">
        <v>22395</v>
      </c>
    </row>
    <row r="2189" spans="1:17" x14ac:dyDescent="0.25">
      <c r="A2189" t="s">
        <v>217</v>
      </c>
      <c r="B2189" s="1" t="s">
        <v>333</v>
      </c>
      <c r="C2189">
        <v>2016</v>
      </c>
      <c r="D2189" s="15">
        <f>DATE(cars[[#This Row],[year_1]],1,1)</f>
        <v>42370</v>
      </c>
      <c r="E2189" t="s">
        <v>29</v>
      </c>
      <c r="F2189" s="4">
        <v>148</v>
      </c>
      <c r="G2189">
        <v>4</v>
      </c>
      <c r="H2189" t="s">
        <v>18</v>
      </c>
      <c r="I2189" t="s">
        <v>34</v>
      </c>
      <c r="J2189">
        <v>4</v>
      </c>
      <c r="K2189" t="s">
        <v>101</v>
      </c>
      <c r="L2189" t="s">
        <v>21</v>
      </c>
      <c r="M2189" t="s">
        <v>90</v>
      </c>
      <c r="N2189">
        <v>31</v>
      </c>
      <c r="O2189">
        <v>23</v>
      </c>
      <c r="P2189">
        <v>640</v>
      </c>
      <c r="Q2189">
        <v>21595</v>
      </c>
    </row>
    <row r="2190" spans="1:17" x14ac:dyDescent="0.25">
      <c r="A2190" t="s">
        <v>217</v>
      </c>
      <c r="B2190" s="1" t="s">
        <v>333</v>
      </c>
      <c r="C2190">
        <v>2017</v>
      </c>
      <c r="D2190" s="15">
        <f>DATE(cars[[#This Row],[year_1]],1,1)</f>
        <v>42736</v>
      </c>
      <c r="E2190" t="s">
        <v>29</v>
      </c>
      <c r="F2190" s="4">
        <v>148</v>
      </c>
      <c r="G2190">
        <v>4</v>
      </c>
      <c r="H2190" t="s">
        <v>18</v>
      </c>
      <c r="I2190" t="s">
        <v>34</v>
      </c>
      <c r="J2190">
        <v>4</v>
      </c>
      <c r="K2190" t="s">
        <v>101</v>
      </c>
      <c r="L2190" t="s">
        <v>21</v>
      </c>
      <c r="M2190" t="s">
        <v>90</v>
      </c>
      <c r="N2190">
        <v>30</v>
      </c>
      <c r="O2190">
        <v>23</v>
      </c>
      <c r="P2190">
        <v>640</v>
      </c>
      <c r="Q2190">
        <v>22495</v>
      </c>
    </row>
    <row r="2191" spans="1:17" x14ac:dyDescent="0.25">
      <c r="A2191" t="s">
        <v>217</v>
      </c>
      <c r="B2191" s="1" t="s">
        <v>333</v>
      </c>
      <c r="C2191">
        <v>2017</v>
      </c>
      <c r="D2191" s="15">
        <f>DATE(cars[[#This Row],[year_1]],1,1)</f>
        <v>42736</v>
      </c>
      <c r="E2191" t="s">
        <v>29</v>
      </c>
      <c r="F2191" s="4">
        <v>148</v>
      </c>
      <c r="G2191">
        <v>4</v>
      </c>
      <c r="H2191" t="s">
        <v>18</v>
      </c>
      <c r="I2191" t="s">
        <v>34</v>
      </c>
      <c r="J2191">
        <v>4</v>
      </c>
      <c r="K2191" t="s">
        <v>101</v>
      </c>
      <c r="L2191" t="s">
        <v>21</v>
      </c>
      <c r="M2191" t="s">
        <v>90</v>
      </c>
      <c r="N2191">
        <v>30</v>
      </c>
      <c r="O2191">
        <v>23</v>
      </c>
      <c r="P2191">
        <v>640</v>
      </c>
      <c r="Q2191">
        <v>21695</v>
      </c>
    </row>
    <row r="2192" spans="1:17" x14ac:dyDescent="0.25">
      <c r="A2192" t="s">
        <v>217</v>
      </c>
      <c r="B2192" s="1" t="s">
        <v>1036</v>
      </c>
      <c r="C2192">
        <v>2013</v>
      </c>
      <c r="D2192" s="15">
        <f>DATE(cars[[#This Row],[year_1]],1,1)</f>
        <v>41275</v>
      </c>
      <c r="E2192" t="s">
        <v>29</v>
      </c>
      <c r="F2192" s="4">
        <v>148</v>
      </c>
      <c r="G2192">
        <v>4</v>
      </c>
      <c r="H2192" t="s">
        <v>18</v>
      </c>
      <c r="I2192" t="s">
        <v>34</v>
      </c>
      <c r="J2192">
        <v>4</v>
      </c>
      <c r="K2192" t="s">
        <v>101</v>
      </c>
      <c r="L2192" t="s">
        <v>21</v>
      </c>
      <c r="M2192" t="s">
        <v>90</v>
      </c>
      <c r="N2192">
        <v>30</v>
      </c>
      <c r="O2192">
        <v>23</v>
      </c>
      <c r="P2192">
        <v>640</v>
      </c>
      <c r="Q2192">
        <v>21995</v>
      </c>
    </row>
    <row r="2193" spans="1:17" x14ac:dyDescent="0.25">
      <c r="A2193" t="s">
        <v>217</v>
      </c>
      <c r="B2193" s="1" t="s">
        <v>1036</v>
      </c>
      <c r="C2193">
        <v>2014</v>
      </c>
      <c r="D2193" s="15">
        <f>DATE(cars[[#This Row],[year_1]],1,1)</f>
        <v>41640</v>
      </c>
      <c r="E2193" t="s">
        <v>29</v>
      </c>
      <c r="F2193" s="4">
        <v>148</v>
      </c>
      <c r="G2193">
        <v>4</v>
      </c>
      <c r="H2193" t="s">
        <v>18</v>
      </c>
      <c r="I2193" t="s">
        <v>34</v>
      </c>
      <c r="J2193">
        <v>4</v>
      </c>
      <c r="K2193" t="s">
        <v>101</v>
      </c>
      <c r="L2193" t="s">
        <v>21</v>
      </c>
      <c r="M2193" t="s">
        <v>90</v>
      </c>
      <c r="N2193">
        <v>30</v>
      </c>
      <c r="O2193">
        <v>23</v>
      </c>
      <c r="P2193">
        <v>640</v>
      </c>
      <c r="Q2193">
        <v>21995</v>
      </c>
    </row>
    <row r="2194" spans="1:17" x14ac:dyDescent="0.25">
      <c r="A2194" t="s">
        <v>217</v>
      </c>
      <c r="B2194" s="1" t="s">
        <v>1036</v>
      </c>
      <c r="C2194">
        <v>2015</v>
      </c>
      <c r="D2194" s="15">
        <f>DATE(cars[[#This Row],[year_1]],1,1)</f>
        <v>42005</v>
      </c>
      <c r="E2194" t="s">
        <v>29</v>
      </c>
      <c r="F2194" s="4">
        <v>148</v>
      </c>
      <c r="G2194">
        <v>4</v>
      </c>
      <c r="H2194" t="s">
        <v>18</v>
      </c>
      <c r="I2194" t="s">
        <v>34</v>
      </c>
      <c r="J2194">
        <v>4</v>
      </c>
      <c r="K2194" t="s">
        <v>101</v>
      </c>
      <c r="L2194" t="s">
        <v>21</v>
      </c>
      <c r="M2194" t="s">
        <v>90</v>
      </c>
      <c r="N2194">
        <v>31</v>
      </c>
      <c r="O2194">
        <v>23</v>
      </c>
      <c r="P2194">
        <v>640</v>
      </c>
      <c r="Q2194">
        <v>22295</v>
      </c>
    </row>
    <row r="2195" spans="1:17" x14ac:dyDescent="0.25">
      <c r="A2195" t="s">
        <v>217</v>
      </c>
      <c r="B2195" s="1" t="s">
        <v>1036</v>
      </c>
      <c r="C2195">
        <v>2015</v>
      </c>
      <c r="D2195" s="15">
        <f>DATE(cars[[#This Row],[year_1]],1,1)</f>
        <v>42005</v>
      </c>
      <c r="E2195" t="s">
        <v>29</v>
      </c>
      <c r="F2195" s="4">
        <v>148</v>
      </c>
      <c r="G2195">
        <v>4</v>
      </c>
      <c r="H2195" t="s">
        <v>18</v>
      </c>
      <c r="I2195" t="s">
        <v>34</v>
      </c>
      <c r="J2195">
        <v>4</v>
      </c>
      <c r="K2195" t="s">
        <v>101</v>
      </c>
      <c r="L2195" t="s">
        <v>21</v>
      </c>
      <c r="M2195" t="s">
        <v>90</v>
      </c>
      <c r="N2195">
        <v>31</v>
      </c>
      <c r="O2195">
        <v>23</v>
      </c>
      <c r="P2195">
        <v>640</v>
      </c>
      <c r="Q2195">
        <v>21595</v>
      </c>
    </row>
    <row r="2196" spans="1:17" x14ac:dyDescent="0.25">
      <c r="A2196" t="s">
        <v>161</v>
      </c>
      <c r="B2196" s="1" t="s">
        <v>924</v>
      </c>
      <c r="C2196">
        <v>2011</v>
      </c>
      <c r="D2196" s="15">
        <f>DATE(cars[[#This Row],[year_1]],1,1)</f>
        <v>40544</v>
      </c>
      <c r="E2196" t="s">
        <v>29</v>
      </c>
      <c r="F2196" s="4">
        <v>148</v>
      </c>
      <c r="G2196">
        <v>4</v>
      </c>
      <c r="H2196" t="s">
        <v>33</v>
      </c>
      <c r="I2196" t="s">
        <v>34</v>
      </c>
      <c r="J2196">
        <v>4</v>
      </c>
      <c r="K2196" t="s">
        <v>148</v>
      </c>
      <c r="L2196" t="s">
        <v>21</v>
      </c>
      <c r="M2196" t="s">
        <v>54</v>
      </c>
      <c r="N2196">
        <v>29</v>
      </c>
      <c r="O2196">
        <v>23</v>
      </c>
      <c r="P2196">
        <v>481</v>
      </c>
      <c r="Q2196">
        <v>19349</v>
      </c>
    </row>
    <row r="2197" spans="1:17" x14ac:dyDescent="0.25">
      <c r="A2197" t="s">
        <v>161</v>
      </c>
      <c r="B2197" s="1" t="s">
        <v>924</v>
      </c>
      <c r="C2197">
        <v>2011</v>
      </c>
      <c r="D2197" s="15">
        <f>DATE(cars[[#This Row],[year_1]],1,1)</f>
        <v>40544</v>
      </c>
      <c r="E2197" t="s">
        <v>29</v>
      </c>
      <c r="F2197" s="4">
        <v>148</v>
      </c>
      <c r="G2197">
        <v>4</v>
      </c>
      <c r="H2197" t="s">
        <v>33</v>
      </c>
      <c r="I2197" t="s">
        <v>30</v>
      </c>
      <c r="J2197">
        <v>4</v>
      </c>
      <c r="K2197" t="s">
        <v>49</v>
      </c>
      <c r="L2197" t="s">
        <v>21</v>
      </c>
      <c r="M2197" t="s">
        <v>32</v>
      </c>
      <c r="N2197">
        <v>30</v>
      </c>
      <c r="O2197">
        <v>23</v>
      </c>
      <c r="P2197">
        <v>481</v>
      </c>
      <c r="Q2197">
        <v>17099</v>
      </c>
    </row>
    <row r="2198" spans="1:17" x14ac:dyDescent="0.25">
      <c r="A2198" t="s">
        <v>161</v>
      </c>
      <c r="B2198" s="1" t="s">
        <v>924</v>
      </c>
      <c r="C2198">
        <v>2011</v>
      </c>
      <c r="D2198" s="15">
        <f>DATE(cars[[#This Row],[year_1]],1,1)</f>
        <v>40544</v>
      </c>
      <c r="E2198" t="s">
        <v>29</v>
      </c>
      <c r="F2198" s="4">
        <v>148</v>
      </c>
      <c r="G2198">
        <v>4</v>
      </c>
      <c r="H2198" t="s">
        <v>33</v>
      </c>
      <c r="I2198" t="s">
        <v>30</v>
      </c>
      <c r="J2198">
        <v>4</v>
      </c>
      <c r="K2198" t="s">
        <v>49</v>
      </c>
      <c r="L2198" t="s">
        <v>21</v>
      </c>
      <c r="M2198" t="s">
        <v>32</v>
      </c>
      <c r="N2198">
        <v>30</v>
      </c>
      <c r="O2198">
        <v>23</v>
      </c>
      <c r="P2198">
        <v>481</v>
      </c>
      <c r="Q2198">
        <v>17849</v>
      </c>
    </row>
    <row r="2199" spans="1:17" x14ac:dyDescent="0.25">
      <c r="A2199" t="s">
        <v>161</v>
      </c>
      <c r="B2199" s="1" t="s">
        <v>924</v>
      </c>
      <c r="C2199">
        <v>2011</v>
      </c>
      <c r="D2199" s="15">
        <f>DATE(cars[[#This Row],[year_1]],1,1)</f>
        <v>40544</v>
      </c>
      <c r="E2199" t="s">
        <v>29</v>
      </c>
      <c r="F2199" s="4">
        <v>148</v>
      </c>
      <c r="G2199">
        <v>4</v>
      </c>
      <c r="H2199" t="s">
        <v>33</v>
      </c>
      <c r="I2199" t="s">
        <v>30</v>
      </c>
      <c r="J2199">
        <v>4</v>
      </c>
      <c r="K2199" t="s">
        <v>49</v>
      </c>
      <c r="L2199" t="s">
        <v>21</v>
      </c>
      <c r="M2199" t="s">
        <v>32</v>
      </c>
      <c r="N2199">
        <v>30</v>
      </c>
      <c r="O2199">
        <v>23</v>
      </c>
      <c r="P2199">
        <v>481</v>
      </c>
      <c r="Q2199">
        <v>18999</v>
      </c>
    </row>
    <row r="2200" spans="1:17" x14ac:dyDescent="0.25">
      <c r="A2200" t="s">
        <v>161</v>
      </c>
      <c r="B2200" s="1" t="s">
        <v>924</v>
      </c>
      <c r="C2200">
        <v>2011</v>
      </c>
      <c r="D2200" s="15">
        <f>DATE(cars[[#This Row],[year_1]],1,1)</f>
        <v>40544</v>
      </c>
      <c r="E2200" t="s">
        <v>29</v>
      </c>
      <c r="F2200" s="4">
        <v>148</v>
      </c>
      <c r="G2200">
        <v>4</v>
      </c>
      <c r="H2200" t="s">
        <v>33</v>
      </c>
      <c r="I2200" t="s">
        <v>30</v>
      </c>
      <c r="J2200">
        <v>4</v>
      </c>
      <c r="K2200" t="s">
        <v>148</v>
      </c>
      <c r="L2200" t="s">
        <v>21</v>
      </c>
      <c r="M2200" t="s">
        <v>54</v>
      </c>
      <c r="N2200">
        <v>30</v>
      </c>
      <c r="O2200">
        <v>23</v>
      </c>
      <c r="P2200">
        <v>481</v>
      </c>
      <c r="Q2200">
        <v>17799</v>
      </c>
    </row>
    <row r="2201" spans="1:17" x14ac:dyDescent="0.25">
      <c r="A2201" t="s">
        <v>161</v>
      </c>
      <c r="B2201" s="1" t="s">
        <v>924</v>
      </c>
      <c r="C2201">
        <v>2011</v>
      </c>
      <c r="D2201" s="15">
        <f>DATE(cars[[#This Row],[year_1]],1,1)</f>
        <v>40544</v>
      </c>
      <c r="E2201" t="s">
        <v>29</v>
      </c>
      <c r="F2201" s="4">
        <v>148</v>
      </c>
      <c r="G2201">
        <v>4</v>
      </c>
      <c r="H2201" t="s">
        <v>33</v>
      </c>
      <c r="I2201" t="s">
        <v>30</v>
      </c>
      <c r="J2201">
        <v>4</v>
      </c>
      <c r="K2201" t="s">
        <v>148</v>
      </c>
      <c r="L2201" t="s">
        <v>21</v>
      </c>
      <c r="M2201" t="s">
        <v>54</v>
      </c>
      <c r="N2201">
        <v>30</v>
      </c>
      <c r="O2201">
        <v>23</v>
      </c>
      <c r="P2201">
        <v>481</v>
      </c>
      <c r="Q2201">
        <v>18299</v>
      </c>
    </row>
    <row r="2202" spans="1:17" x14ac:dyDescent="0.25">
      <c r="A2202" t="s">
        <v>161</v>
      </c>
      <c r="B2202" s="1" t="s">
        <v>924</v>
      </c>
      <c r="C2202">
        <v>2011</v>
      </c>
      <c r="D2202" s="15">
        <f>DATE(cars[[#This Row],[year_1]],1,1)</f>
        <v>40544</v>
      </c>
      <c r="E2202" t="s">
        <v>29</v>
      </c>
      <c r="F2202" s="4">
        <v>148</v>
      </c>
      <c r="G2202">
        <v>4</v>
      </c>
      <c r="H2202" t="s">
        <v>33</v>
      </c>
      <c r="I2202" t="s">
        <v>34</v>
      </c>
      <c r="J2202">
        <v>4</v>
      </c>
      <c r="K2202" t="s">
        <v>148</v>
      </c>
      <c r="L2202" t="s">
        <v>21</v>
      </c>
      <c r="M2202" t="s">
        <v>54</v>
      </c>
      <c r="N2202">
        <v>29</v>
      </c>
      <c r="O2202">
        <v>23</v>
      </c>
      <c r="P2202">
        <v>481</v>
      </c>
      <c r="Q2202">
        <v>18599</v>
      </c>
    </row>
    <row r="2203" spans="1:17" x14ac:dyDescent="0.25">
      <c r="A2203" t="s">
        <v>161</v>
      </c>
      <c r="B2203" s="1" t="s">
        <v>924</v>
      </c>
      <c r="C2203">
        <v>2012</v>
      </c>
      <c r="D2203" s="15">
        <f>DATE(cars[[#This Row],[year_1]],1,1)</f>
        <v>40909</v>
      </c>
      <c r="E2203" t="s">
        <v>29</v>
      </c>
      <c r="F2203" s="4">
        <v>148</v>
      </c>
      <c r="G2203">
        <v>4</v>
      </c>
      <c r="H2203" t="s">
        <v>33</v>
      </c>
      <c r="I2203" t="s">
        <v>34</v>
      </c>
      <c r="J2203">
        <v>4</v>
      </c>
      <c r="K2203" t="s">
        <v>148</v>
      </c>
      <c r="L2203" t="s">
        <v>21</v>
      </c>
      <c r="M2203" t="s">
        <v>54</v>
      </c>
      <c r="N2203">
        <v>29</v>
      </c>
      <c r="O2203">
        <v>23</v>
      </c>
      <c r="P2203">
        <v>481</v>
      </c>
      <c r="Q2203">
        <v>18875</v>
      </c>
    </row>
    <row r="2204" spans="1:17" x14ac:dyDescent="0.25">
      <c r="A2204" t="s">
        <v>161</v>
      </c>
      <c r="B2204" s="1" t="s">
        <v>924</v>
      </c>
      <c r="C2204">
        <v>2012</v>
      </c>
      <c r="D2204" s="15">
        <f>DATE(cars[[#This Row],[year_1]],1,1)</f>
        <v>40909</v>
      </c>
      <c r="E2204" t="s">
        <v>29</v>
      </c>
      <c r="F2204" s="4">
        <v>148</v>
      </c>
      <c r="G2204">
        <v>4</v>
      </c>
      <c r="H2204" t="s">
        <v>33</v>
      </c>
      <c r="I2204" t="s">
        <v>34</v>
      </c>
      <c r="J2204">
        <v>4</v>
      </c>
      <c r="K2204" t="s">
        <v>148</v>
      </c>
      <c r="L2204" t="s">
        <v>21</v>
      </c>
      <c r="M2204" t="s">
        <v>54</v>
      </c>
      <c r="N2204">
        <v>29</v>
      </c>
      <c r="O2204">
        <v>23</v>
      </c>
      <c r="P2204">
        <v>481</v>
      </c>
      <c r="Q2204">
        <v>19649</v>
      </c>
    </row>
    <row r="2205" spans="1:17" x14ac:dyDescent="0.25">
      <c r="A2205" t="s">
        <v>161</v>
      </c>
      <c r="B2205" s="1" t="s">
        <v>924</v>
      </c>
      <c r="C2205">
        <v>2012</v>
      </c>
      <c r="D2205" s="15">
        <f>DATE(cars[[#This Row],[year_1]],1,1)</f>
        <v>40909</v>
      </c>
      <c r="E2205" t="s">
        <v>29</v>
      </c>
      <c r="F2205" s="4">
        <v>148</v>
      </c>
      <c r="G2205">
        <v>4</v>
      </c>
      <c r="H2205" t="s">
        <v>33</v>
      </c>
      <c r="I2205" t="s">
        <v>30</v>
      </c>
      <c r="J2205">
        <v>4</v>
      </c>
      <c r="K2205" t="s">
        <v>148</v>
      </c>
      <c r="L2205" t="s">
        <v>21</v>
      </c>
      <c r="M2205" t="s">
        <v>54</v>
      </c>
      <c r="N2205">
        <v>30</v>
      </c>
      <c r="O2205">
        <v>23</v>
      </c>
      <c r="P2205">
        <v>481</v>
      </c>
      <c r="Q2205">
        <v>17999</v>
      </c>
    </row>
    <row r="2206" spans="1:17" x14ac:dyDescent="0.25">
      <c r="A2206" t="s">
        <v>161</v>
      </c>
      <c r="B2206" s="1" t="s">
        <v>924</v>
      </c>
      <c r="C2206">
        <v>2012</v>
      </c>
      <c r="D2206" s="15">
        <f>DATE(cars[[#This Row],[year_1]],1,1)</f>
        <v>40909</v>
      </c>
      <c r="E2206" t="s">
        <v>29</v>
      </c>
      <c r="F2206" s="4">
        <v>148</v>
      </c>
      <c r="G2206">
        <v>4</v>
      </c>
      <c r="H2206" t="s">
        <v>33</v>
      </c>
      <c r="I2206" t="s">
        <v>30</v>
      </c>
      <c r="J2206">
        <v>4</v>
      </c>
      <c r="K2206" t="s">
        <v>148</v>
      </c>
      <c r="L2206" t="s">
        <v>21</v>
      </c>
      <c r="M2206" t="s">
        <v>54</v>
      </c>
      <c r="N2206">
        <v>30</v>
      </c>
      <c r="O2206">
        <v>23</v>
      </c>
      <c r="P2206">
        <v>481</v>
      </c>
      <c r="Q2206">
        <v>18499</v>
      </c>
    </row>
    <row r="2207" spans="1:17" x14ac:dyDescent="0.25">
      <c r="A2207" t="s">
        <v>161</v>
      </c>
      <c r="B2207" s="1" t="s">
        <v>924</v>
      </c>
      <c r="C2207">
        <v>2013</v>
      </c>
      <c r="D2207" s="15">
        <f>DATE(cars[[#This Row],[year_1]],1,1)</f>
        <v>41275</v>
      </c>
      <c r="E2207" t="s">
        <v>29</v>
      </c>
      <c r="F2207" s="4">
        <v>148</v>
      </c>
      <c r="G2207">
        <v>4</v>
      </c>
      <c r="H2207" t="s">
        <v>33</v>
      </c>
      <c r="I2207" t="s">
        <v>34</v>
      </c>
      <c r="J2207">
        <v>4</v>
      </c>
      <c r="K2207" t="s">
        <v>148</v>
      </c>
      <c r="L2207" t="s">
        <v>21</v>
      </c>
      <c r="M2207" t="s">
        <v>54</v>
      </c>
      <c r="N2207">
        <v>29</v>
      </c>
      <c r="O2207">
        <v>23</v>
      </c>
      <c r="P2207">
        <v>481</v>
      </c>
      <c r="Q2207">
        <v>19175</v>
      </c>
    </row>
    <row r="2208" spans="1:17" x14ac:dyDescent="0.25">
      <c r="A2208" t="s">
        <v>161</v>
      </c>
      <c r="B2208" s="1" t="s">
        <v>924</v>
      </c>
      <c r="C2208">
        <v>2013</v>
      </c>
      <c r="D2208" s="15">
        <f>DATE(cars[[#This Row],[year_1]],1,1)</f>
        <v>41275</v>
      </c>
      <c r="E2208" t="s">
        <v>29</v>
      </c>
      <c r="F2208" s="4">
        <v>148</v>
      </c>
      <c r="G2208">
        <v>4</v>
      </c>
      <c r="H2208" t="s">
        <v>33</v>
      </c>
      <c r="I2208" t="s">
        <v>30</v>
      </c>
      <c r="J2208">
        <v>4</v>
      </c>
      <c r="K2208" t="s">
        <v>148</v>
      </c>
      <c r="L2208" t="s">
        <v>21</v>
      </c>
      <c r="M2208" t="s">
        <v>54</v>
      </c>
      <c r="N2208">
        <v>30</v>
      </c>
      <c r="O2208">
        <v>23</v>
      </c>
      <c r="P2208">
        <v>481</v>
      </c>
      <c r="Q2208">
        <v>18349</v>
      </c>
    </row>
    <row r="2209" spans="1:17" x14ac:dyDescent="0.25">
      <c r="A2209" t="s">
        <v>161</v>
      </c>
      <c r="B2209" s="1" t="s">
        <v>924</v>
      </c>
      <c r="C2209">
        <v>2013</v>
      </c>
      <c r="D2209" s="15">
        <f>DATE(cars[[#This Row],[year_1]],1,1)</f>
        <v>41275</v>
      </c>
      <c r="E2209" t="s">
        <v>29</v>
      </c>
      <c r="F2209" s="4">
        <v>148</v>
      </c>
      <c r="G2209">
        <v>4</v>
      </c>
      <c r="H2209" t="s">
        <v>33</v>
      </c>
      <c r="I2209" t="s">
        <v>30</v>
      </c>
      <c r="J2209">
        <v>4</v>
      </c>
      <c r="K2209" t="s">
        <v>49</v>
      </c>
      <c r="L2209" t="s">
        <v>21</v>
      </c>
      <c r="M2209" t="s">
        <v>32</v>
      </c>
      <c r="N2209">
        <v>30</v>
      </c>
      <c r="O2209">
        <v>23</v>
      </c>
      <c r="P2209">
        <v>481</v>
      </c>
      <c r="Q2209">
        <v>18799</v>
      </c>
    </row>
    <row r="2210" spans="1:17" x14ac:dyDescent="0.25">
      <c r="A2210" t="s">
        <v>161</v>
      </c>
      <c r="B2210" s="1" t="s">
        <v>924</v>
      </c>
      <c r="C2210">
        <v>2013</v>
      </c>
      <c r="D2210" s="15">
        <f>DATE(cars[[#This Row],[year_1]],1,1)</f>
        <v>41275</v>
      </c>
      <c r="E2210" t="s">
        <v>29</v>
      </c>
      <c r="F2210" s="4">
        <v>148</v>
      </c>
      <c r="G2210">
        <v>4</v>
      </c>
      <c r="H2210" t="s">
        <v>33</v>
      </c>
      <c r="I2210" t="s">
        <v>34</v>
      </c>
      <c r="J2210">
        <v>4</v>
      </c>
      <c r="K2210" t="s">
        <v>148</v>
      </c>
      <c r="L2210" t="s">
        <v>21</v>
      </c>
      <c r="M2210" t="s">
        <v>54</v>
      </c>
      <c r="N2210">
        <v>29</v>
      </c>
      <c r="O2210">
        <v>23</v>
      </c>
      <c r="P2210">
        <v>481</v>
      </c>
      <c r="Q2210">
        <v>20449</v>
      </c>
    </row>
    <row r="2211" spans="1:17" x14ac:dyDescent="0.25">
      <c r="A2211" t="s">
        <v>161</v>
      </c>
      <c r="B2211" s="1" t="s">
        <v>924</v>
      </c>
      <c r="C2211">
        <v>2011</v>
      </c>
      <c r="D2211" s="15">
        <f>DATE(cars[[#This Row],[year_1]],1,1)</f>
        <v>40544</v>
      </c>
      <c r="E2211" t="s">
        <v>29</v>
      </c>
      <c r="F2211" s="4">
        <v>150</v>
      </c>
      <c r="G2211">
        <v>4</v>
      </c>
      <c r="H2211" t="s">
        <v>18</v>
      </c>
      <c r="I2211" t="s">
        <v>30</v>
      </c>
      <c r="J2211">
        <v>4</v>
      </c>
      <c r="K2211" t="s">
        <v>49</v>
      </c>
      <c r="L2211" t="s">
        <v>21</v>
      </c>
      <c r="M2211" t="s">
        <v>32</v>
      </c>
      <c r="N2211">
        <v>32</v>
      </c>
      <c r="O2211">
        <v>23</v>
      </c>
      <c r="P2211">
        <v>481</v>
      </c>
      <c r="Q2211">
        <v>16479</v>
      </c>
    </row>
    <row r="2212" spans="1:17" x14ac:dyDescent="0.25">
      <c r="A2212" t="s">
        <v>161</v>
      </c>
      <c r="B2212" s="1" t="s">
        <v>924</v>
      </c>
      <c r="C2212">
        <v>2011</v>
      </c>
      <c r="D2212" s="15">
        <f>DATE(cars[[#This Row],[year_1]],1,1)</f>
        <v>40544</v>
      </c>
      <c r="E2212" t="s">
        <v>29</v>
      </c>
      <c r="F2212" s="4">
        <v>150</v>
      </c>
      <c r="G2212">
        <v>4</v>
      </c>
      <c r="H2212" t="s">
        <v>18</v>
      </c>
      <c r="I2212" t="s">
        <v>30</v>
      </c>
      <c r="J2212">
        <v>4</v>
      </c>
      <c r="K2212" t="s">
        <v>49</v>
      </c>
      <c r="L2212" t="s">
        <v>21</v>
      </c>
      <c r="M2212" t="s">
        <v>32</v>
      </c>
      <c r="N2212">
        <v>33</v>
      </c>
      <c r="O2212">
        <v>23</v>
      </c>
      <c r="P2212">
        <v>481</v>
      </c>
      <c r="Q2212">
        <v>13499</v>
      </c>
    </row>
    <row r="2213" spans="1:17" x14ac:dyDescent="0.25">
      <c r="A2213" t="s">
        <v>161</v>
      </c>
      <c r="B2213" s="1" t="s">
        <v>924</v>
      </c>
      <c r="C2213">
        <v>2011</v>
      </c>
      <c r="D2213" s="15">
        <f>DATE(cars[[#This Row],[year_1]],1,1)</f>
        <v>40544</v>
      </c>
      <c r="E2213" t="s">
        <v>29</v>
      </c>
      <c r="F2213" s="4">
        <v>150</v>
      </c>
      <c r="G2213">
        <v>4</v>
      </c>
      <c r="H2213" t="s">
        <v>18</v>
      </c>
      <c r="I2213" t="s">
        <v>30</v>
      </c>
      <c r="J2213">
        <v>4</v>
      </c>
      <c r="K2213" t="s">
        <v>49</v>
      </c>
      <c r="L2213" t="s">
        <v>21</v>
      </c>
      <c r="M2213" t="s">
        <v>32</v>
      </c>
      <c r="N2213">
        <v>33</v>
      </c>
      <c r="O2213">
        <v>23</v>
      </c>
      <c r="P2213">
        <v>481</v>
      </c>
      <c r="Q2213">
        <v>15195</v>
      </c>
    </row>
    <row r="2214" spans="1:17" x14ac:dyDescent="0.25">
      <c r="A2214" t="s">
        <v>161</v>
      </c>
      <c r="B2214" s="1" t="s">
        <v>924</v>
      </c>
      <c r="C2214">
        <v>2012</v>
      </c>
      <c r="D2214" s="15">
        <f>DATE(cars[[#This Row],[year_1]],1,1)</f>
        <v>40909</v>
      </c>
      <c r="E2214" t="s">
        <v>29</v>
      </c>
      <c r="F2214" s="4">
        <v>150</v>
      </c>
      <c r="G2214">
        <v>4</v>
      </c>
      <c r="H2214" t="s">
        <v>18</v>
      </c>
      <c r="I2214" t="s">
        <v>30</v>
      </c>
      <c r="J2214">
        <v>4</v>
      </c>
      <c r="K2214" t="s">
        <v>49</v>
      </c>
      <c r="L2214" t="s">
        <v>21</v>
      </c>
      <c r="M2214" t="s">
        <v>32</v>
      </c>
      <c r="N2214">
        <v>33</v>
      </c>
      <c r="O2214">
        <v>23</v>
      </c>
      <c r="P2214">
        <v>481</v>
      </c>
      <c r="Q2214">
        <v>13699</v>
      </c>
    </row>
    <row r="2215" spans="1:17" x14ac:dyDescent="0.25">
      <c r="A2215" t="s">
        <v>161</v>
      </c>
      <c r="B2215" s="1" t="s">
        <v>924</v>
      </c>
      <c r="C2215">
        <v>2012</v>
      </c>
      <c r="D2215" s="15">
        <f>DATE(cars[[#This Row],[year_1]],1,1)</f>
        <v>40909</v>
      </c>
      <c r="E2215" t="s">
        <v>29</v>
      </c>
      <c r="F2215" s="4">
        <v>150</v>
      </c>
      <c r="G2215">
        <v>4</v>
      </c>
      <c r="H2215" t="s">
        <v>18</v>
      </c>
      <c r="I2215" t="s">
        <v>30</v>
      </c>
      <c r="J2215">
        <v>4</v>
      </c>
      <c r="K2215" t="s">
        <v>49</v>
      </c>
      <c r="L2215" t="s">
        <v>21</v>
      </c>
      <c r="M2215" t="s">
        <v>32</v>
      </c>
      <c r="N2215">
        <v>33</v>
      </c>
      <c r="O2215">
        <v>23</v>
      </c>
      <c r="P2215">
        <v>481</v>
      </c>
      <c r="Q2215">
        <v>15495</v>
      </c>
    </row>
    <row r="2216" spans="1:17" x14ac:dyDescent="0.25">
      <c r="A2216" t="s">
        <v>161</v>
      </c>
      <c r="B2216" s="1" t="s">
        <v>924</v>
      </c>
      <c r="C2216">
        <v>2013</v>
      </c>
      <c r="D2216" s="15">
        <f>DATE(cars[[#This Row],[year_1]],1,1)</f>
        <v>41275</v>
      </c>
      <c r="E2216" t="s">
        <v>29</v>
      </c>
      <c r="F2216" s="4">
        <v>150</v>
      </c>
      <c r="G2216">
        <v>4</v>
      </c>
      <c r="H2216" t="s">
        <v>18</v>
      </c>
      <c r="I2216" t="s">
        <v>30</v>
      </c>
      <c r="J2216">
        <v>4</v>
      </c>
      <c r="K2216" t="s">
        <v>49</v>
      </c>
      <c r="L2216" t="s">
        <v>21</v>
      </c>
      <c r="M2216" t="s">
        <v>32</v>
      </c>
      <c r="N2216">
        <v>33</v>
      </c>
      <c r="O2216">
        <v>23</v>
      </c>
      <c r="P2216">
        <v>481</v>
      </c>
      <c r="Q2216">
        <v>15845</v>
      </c>
    </row>
    <row r="2217" spans="1:17" x14ac:dyDescent="0.25">
      <c r="A2217" t="s">
        <v>199</v>
      </c>
      <c r="B2217" s="1" t="s">
        <v>252</v>
      </c>
      <c r="C2217">
        <v>2010</v>
      </c>
      <c r="D2217" s="15">
        <f>DATE(cars[[#This Row],[year_1]],1,1)</f>
        <v>40179</v>
      </c>
      <c r="E2217" t="s">
        <v>29</v>
      </c>
      <c r="F2217" s="4">
        <v>158</v>
      </c>
      <c r="G2217">
        <v>4</v>
      </c>
      <c r="H2217" t="s">
        <v>18</v>
      </c>
      <c r="I2217" t="s">
        <v>30</v>
      </c>
      <c r="J2217">
        <v>4</v>
      </c>
      <c r="K2217" t="s">
        <v>49</v>
      </c>
      <c r="L2217" t="s">
        <v>21</v>
      </c>
      <c r="M2217" t="s">
        <v>35</v>
      </c>
      <c r="N2217">
        <v>31</v>
      </c>
      <c r="O2217">
        <v>23</v>
      </c>
      <c r="P2217">
        <v>1851</v>
      </c>
      <c r="Q2217">
        <v>18740</v>
      </c>
    </row>
    <row r="2218" spans="1:17" x14ac:dyDescent="0.25">
      <c r="A2218" t="s">
        <v>199</v>
      </c>
      <c r="B2218" s="1" t="s">
        <v>252</v>
      </c>
      <c r="C2218">
        <v>2010</v>
      </c>
      <c r="D2218" s="15">
        <f>DATE(cars[[#This Row],[year_1]],1,1)</f>
        <v>40179</v>
      </c>
      <c r="E2218" t="s">
        <v>29</v>
      </c>
      <c r="F2218" s="4">
        <v>158</v>
      </c>
      <c r="G2218">
        <v>4</v>
      </c>
      <c r="H2218" t="s">
        <v>18</v>
      </c>
      <c r="I2218" t="s">
        <v>30</v>
      </c>
      <c r="J2218">
        <v>4</v>
      </c>
      <c r="K2218" t="s">
        <v>49</v>
      </c>
      <c r="L2218" t="s">
        <v>21</v>
      </c>
      <c r="M2218" t="s">
        <v>35</v>
      </c>
      <c r="N2218">
        <v>31</v>
      </c>
      <c r="O2218">
        <v>23</v>
      </c>
      <c r="P2218">
        <v>1851</v>
      </c>
      <c r="Q2218">
        <v>16880</v>
      </c>
    </row>
    <row r="2219" spans="1:17" x14ac:dyDescent="0.25">
      <c r="A2219" t="s">
        <v>199</v>
      </c>
      <c r="B2219" s="1" t="s">
        <v>252</v>
      </c>
      <c r="C2219">
        <v>2010</v>
      </c>
      <c r="D2219" s="15">
        <f>DATE(cars[[#This Row],[year_1]],1,1)</f>
        <v>40179</v>
      </c>
      <c r="E2219" t="s">
        <v>29</v>
      </c>
      <c r="F2219" s="4">
        <v>158</v>
      </c>
      <c r="G2219">
        <v>4</v>
      </c>
      <c r="H2219" t="s">
        <v>33</v>
      </c>
      <c r="I2219" t="s">
        <v>30</v>
      </c>
      <c r="J2219">
        <v>4</v>
      </c>
      <c r="K2219" t="s">
        <v>49</v>
      </c>
      <c r="L2219" t="s">
        <v>21</v>
      </c>
      <c r="M2219" t="s">
        <v>35</v>
      </c>
      <c r="N2219">
        <v>27</v>
      </c>
      <c r="O2219">
        <v>23</v>
      </c>
      <c r="P2219">
        <v>1851</v>
      </c>
      <c r="Q2219">
        <v>19995</v>
      </c>
    </row>
    <row r="2220" spans="1:17" x14ac:dyDescent="0.25">
      <c r="A2220" t="s">
        <v>199</v>
      </c>
      <c r="B2220" s="1" t="s">
        <v>252</v>
      </c>
      <c r="C2220">
        <v>2010</v>
      </c>
      <c r="D2220" s="15">
        <f>DATE(cars[[#This Row],[year_1]],1,1)</f>
        <v>40179</v>
      </c>
      <c r="E2220" t="s">
        <v>29</v>
      </c>
      <c r="F2220" s="4">
        <v>158</v>
      </c>
      <c r="G2220">
        <v>4</v>
      </c>
      <c r="H2220" t="s">
        <v>33</v>
      </c>
      <c r="I2220" t="s">
        <v>30</v>
      </c>
      <c r="J2220">
        <v>4</v>
      </c>
      <c r="K2220" t="s">
        <v>49</v>
      </c>
      <c r="L2220" t="s">
        <v>21</v>
      </c>
      <c r="M2220" t="s">
        <v>35</v>
      </c>
      <c r="N2220">
        <v>27</v>
      </c>
      <c r="O2220">
        <v>23</v>
      </c>
      <c r="P2220">
        <v>1851</v>
      </c>
      <c r="Q2220">
        <v>18060</v>
      </c>
    </row>
    <row r="2221" spans="1:17" x14ac:dyDescent="0.25">
      <c r="A2221" t="s">
        <v>199</v>
      </c>
      <c r="B2221" s="1" t="s">
        <v>252</v>
      </c>
      <c r="C2221">
        <v>2010</v>
      </c>
      <c r="D2221" s="15">
        <f>DATE(cars[[#This Row],[year_1]],1,1)</f>
        <v>40179</v>
      </c>
      <c r="E2221" t="s">
        <v>29</v>
      </c>
      <c r="F2221" s="4">
        <v>158</v>
      </c>
      <c r="G2221">
        <v>4</v>
      </c>
      <c r="H2221" t="s">
        <v>18</v>
      </c>
      <c r="I2221" t="s">
        <v>30</v>
      </c>
      <c r="J2221">
        <v>4</v>
      </c>
      <c r="K2221" t="s">
        <v>49</v>
      </c>
      <c r="L2221" t="s">
        <v>21</v>
      </c>
      <c r="M2221" t="s">
        <v>35</v>
      </c>
      <c r="N2221">
        <v>31</v>
      </c>
      <c r="O2221">
        <v>23</v>
      </c>
      <c r="P2221">
        <v>1851</v>
      </c>
      <c r="Q2221">
        <v>16975</v>
      </c>
    </row>
    <row r="2222" spans="1:17" x14ac:dyDescent="0.25">
      <c r="A2222" t="s">
        <v>199</v>
      </c>
      <c r="B2222" s="1" t="s">
        <v>252</v>
      </c>
      <c r="C2222">
        <v>2010</v>
      </c>
      <c r="D2222" s="15">
        <f>DATE(cars[[#This Row],[year_1]],1,1)</f>
        <v>40179</v>
      </c>
      <c r="E2222" t="s">
        <v>29</v>
      </c>
      <c r="F2222" s="4">
        <v>158</v>
      </c>
      <c r="G2222">
        <v>4</v>
      </c>
      <c r="H2222" t="s">
        <v>18</v>
      </c>
      <c r="I2222" t="s">
        <v>30</v>
      </c>
      <c r="J2222">
        <v>4</v>
      </c>
      <c r="K2222" t="s">
        <v>49</v>
      </c>
      <c r="L2222" t="s">
        <v>21</v>
      </c>
      <c r="M2222" t="s">
        <v>35</v>
      </c>
      <c r="N2222">
        <v>31</v>
      </c>
      <c r="O2222">
        <v>23</v>
      </c>
      <c r="P2222">
        <v>1851</v>
      </c>
      <c r="Q2222">
        <v>17995</v>
      </c>
    </row>
    <row r="2223" spans="1:17" x14ac:dyDescent="0.25">
      <c r="A2223" t="s">
        <v>199</v>
      </c>
      <c r="B2223" s="1" t="s">
        <v>252</v>
      </c>
      <c r="C2223">
        <v>2011</v>
      </c>
      <c r="D2223" s="15">
        <f>DATE(cars[[#This Row],[year_1]],1,1)</f>
        <v>40544</v>
      </c>
      <c r="E2223" t="s">
        <v>29</v>
      </c>
      <c r="F2223" s="4">
        <v>158</v>
      </c>
      <c r="G2223">
        <v>4</v>
      </c>
      <c r="H2223" t="s">
        <v>33</v>
      </c>
      <c r="I2223" t="s">
        <v>30</v>
      </c>
      <c r="J2223">
        <v>4</v>
      </c>
      <c r="K2223" t="s">
        <v>49</v>
      </c>
      <c r="L2223" t="s">
        <v>21</v>
      </c>
      <c r="M2223" t="s">
        <v>35</v>
      </c>
      <c r="N2223">
        <v>27</v>
      </c>
      <c r="O2223">
        <v>23</v>
      </c>
      <c r="P2223">
        <v>1851</v>
      </c>
      <c r="Q2223">
        <v>18620</v>
      </c>
    </row>
    <row r="2224" spans="1:17" x14ac:dyDescent="0.25">
      <c r="A2224" t="s">
        <v>199</v>
      </c>
      <c r="B2224" s="1" t="s">
        <v>252</v>
      </c>
      <c r="C2224">
        <v>2011</v>
      </c>
      <c r="D2224" s="15">
        <f>DATE(cars[[#This Row],[year_1]],1,1)</f>
        <v>40544</v>
      </c>
      <c r="E2224" t="s">
        <v>29</v>
      </c>
      <c r="F2224" s="4">
        <v>158</v>
      </c>
      <c r="G2224">
        <v>4</v>
      </c>
      <c r="H2224" t="s">
        <v>33</v>
      </c>
      <c r="I2224" t="s">
        <v>30</v>
      </c>
      <c r="J2224">
        <v>4</v>
      </c>
      <c r="K2224" t="s">
        <v>49</v>
      </c>
      <c r="L2224" t="s">
        <v>21</v>
      </c>
      <c r="M2224" t="s">
        <v>35</v>
      </c>
      <c r="N2224">
        <v>27</v>
      </c>
      <c r="O2224">
        <v>23</v>
      </c>
      <c r="P2224">
        <v>1851</v>
      </c>
      <c r="Q2224">
        <v>20585</v>
      </c>
    </row>
    <row r="2225" spans="1:17" x14ac:dyDescent="0.25">
      <c r="A2225" t="s">
        <v>199</v>
      </c>
      <c r="B2225" s="1" t="s">
        <v>252</v>
      </c>
      <c r="C2225">
        <v>2012</v>
      </c>
      <c r="D2225" s="15">
        <f>DATE(cars[[#This Row],[year_1]],1,1)</f>
        <v>40909</v>
      </c>
      <c r="E2225" t="s">
        <v>29</v>
      </c>
      <c r="F2225" s="4">
        <v>158</v>
      </c>
      <c r="G2225">
        <v>4</v>
      </c>
      <c r="H2225" t="s">
        <v>33</v>
      </c>
      <c r="I2225" t="s">
        <v>30</v>
      </c>
      <c r="J2225">
        <v>4</v>
      </c>
      <c r="K2225" t="s">
        <v>49</v>
      </c>
      <c r="L2225" t="s">
        <v>21</v>
      </c>
      <c r="M2225" t="s">
        <v>35</v>
      </c>
      <c r="N2225">
        <v>27</v>
      </c>
      <c r="O2225">
        <v>23</v>
      </c>
      <c r="P2225">
        <v>1851</v>
      </c>
      <c r="Q2225">
        <v>18765</v>
      </c>
    </row>
    <row r="2226" spans="1:17" x14ac:dyDescent="0.25">
      <c r="A2226" t="s">
        <v>146</v>
      </c>
      <c r="B2226" s="1" t="s">
        <v>285</v>
      </c>
      <c r="C2226">
        <v>1995</v>
      </c>
      <c r="D2226" s="15">
        <f>DATE(cars[[#This Row],[year_1]],1,1)</f>
        <v>34700</v>
      </c>
      <c r="E2226" t="s">
        <v>29</v>
      </c>
      <c r="F2226" s="4">
        <v>160</v>
      </c>
      <c r="G2226">
        <v>4</v>
      </c>
      <c r="H2226" t="s">
        <v>18</v>
      </c>
      <c r="I2226" t="s">
        <v>30</v>
      </c>
      <c r="J2226">
        <v>2</v>
      </c>
      <c r="K2226" t="s">
        <v>98</v>
      </c>
      <c r="L2226" t="s">
        <v>21</v>
      </c>
      <c r="M2226" t="s">
        <v>22</v>
      </c>
      <c r="N2226">
        <v>27</v>
      </c>
      <c r="O2226">
        <v>23</v>
      </c>
      <c r="P2226">
        <v>2202</v>
      </c>
      <c r="Q2226">
        <v>2033</v>
      </c>
    </row>
    <row r="2227" spans="1:17" x14ac:dyDescent="0.25">
      <c r="A2227" t="s">
        <v>146</v>
      </c>
      <c r="B2227" s="1" t="s">
        <v>285</v>
      </c>
      <c r="C2227">
        <v>1996</v>
      </c>
      <c r="D2227" s="15">
        <f>DATE(cars[[#This Row],[year_1]],1,1)</f>
        <v>35065</v>
      </c>
      <c r="E2227" t="s">
        <v>29</v>
      </c>
      <c r="F2227" s="4">
        <v>160</v>
      </c>
      <c r="G2227">
        <v>4</v>
      </c>
      <c r="H2227" t="s">
        <v>18</v>
      </c>
      <c r="I2227" t="s">
        <v>30</v>
      </c>
      <c r="J2227">
        <v>2</v>
      </c>
      <c r="K2227" t="s">
        <v>98</v>
      </c>
      <c r="L2227" t="s">
        <v>21</v>
      </c>
      <c r="M2227" t="s">
        <v>22</v>
      </c>
      <c r="N2227">
        <v>27</v>
      </c>
      <c r="O2227">
        <v>23</v>
      </c>
      <c r="P2227">
        <v>2202</v>
      </c>
      <c r="Q2227">
        <v>2213</v>
      </c>
    </row>
    <row r="2228" spans="1:17" x14ac:dyDescent="0.25">
      <c r="A2228" t="s">
        <v>146</v>
      </c>
      <c r="B2228" s="1" t="s">
        <v>285</v>
      </c>
      <c r="C2228">
        <v>1997</v>
      </c>
      <c r="D2228" s="15">
        <f>DATE(cars[[#This Row],[year_1]],1,1)</f>
        <v>35431</v>
      </c>
      <c r="E2228" t="s">
        <v>29</v>
      </c>
      <c r="F2228" s="4">
        <v>160</v>
      </c>
      <c r="G2228">
        <v>4</v>
      </c>
      <c r="H2228" t="s">
        <v>18</v>
      </c>
      <c r="I2228" t="s">
        <v>30</v>
      </c>
      <c r="J2228">
        <v>2</v>
      </c>
      <c r="K2228" t="s">
        <v>98</v>
      </c>
      <c r="L2228" t="s">
        <v>21</v>
      </c>
      <c r="M2228" t="s">
        <v>22</v>
      </c>
      <c r="N2228">
        <v>27</v>
      </c>
      <c r="O2228">
        <v>23</v>
      </c>
      <c r="P2228">
        <v>2202</v>
      </c>
      <c r="Q2228">
        <v>2410</v>
      </c>
    </row>
    <row r="2229" spans="1:17" x14ac:dyDescent="0.25">
      <c r="A2229" t="s">
        <v>142</v>
      </c>
      <c r="B2229" s="1" t="s">
        <v>971</v>
      </c>
      <c r="C2229">
        <v>2015</v>
      </c>
      <c r="D2229" s="15">
        <f>DATE(cars[[#This Row],[year_1]],1,1)</f>
        <v>42005</v>
      </c>
      <c r="E2229" t="s">
        <v>29</v>
      </c>
      <c r="F2229" s="4">
        <v>164</v>
      </c>
      <c r="G2229">
        <v>4</v>
      </c>
      <c r="H2229" t="s">
        <v>33</v>
      </c>
      <c r="I2229" t="s">
        <v>30</v>
      </c>
      <c r="J2229">
        <v>4</v>
      </c>
      <c r="K2229" t="s">
        <v>101</v>
      </c>
      <c r="L2229" t="s">
        <v>21</v>
      </c>
      <c r="M2229" t="s">
        <v>90</v>
      </c>
      <c r="N2229">
        <v>29</v>
      </c>
      <c r="O2229">
        <v>23</v>
      </c>
      <c r="P2229">
        <v>1439</v>
      </c>
      <c r="Q2229">
        <v>21650</v>
      </c>
    </row>
    <row r="2230" spans="1:17" x14ac:dyDescent="0.25">
      <c r="A2230" t="s">
        <v>142</v>
      </c>
      <c r="B2230" s="1" t="s">
        <v>971</v>
      </c>
      <c r="C2230">
        <v>2016</v>
      </c>
      <c r="D2230" s="15">
        <f>DATE(cars[[#This Row],[year_1]],1,1)</f>
        <v>42370</v>
      </c>
      <c r="E2230" t="s">
        <v>29</v>
      </c>
      <c r="F2230" s="4">
        <v>164</v>
      </c>
      <c r="G2230">
        <v>4</v>
      </c>
      <c r="H2230" t="s">
        <v>33</v>
      </c>
      <c r="I2230" t="s">
        <v>30</v>
      </c>
      <c r="J2230">
        <v>4</v>
      </c>
      <c r="K2230" t="s">
        <v>101</v>
      </c>
      <c r="L2230" t="s">
        <v>21</v>
      </c>
      <c r="M2230" t="s">
        <v>90</v>
      </c>
      <c r="N2230">
        <v>31</v>
      </c>
      <c r="O2230">
        <v>23</v>
      </c>
      <c r="P2230">
        <v>1439</v>
      </c>
      <c r="Q2230">
        <v>22700</v>
      </c>
    </row>
    <row r="2231" spans="1:17" x14ac:dyDescent="0.25">
      <c r="A2231" t="s">
        <v>142</v>
      </c>
      <c r="B2231" s="1" t="s">
        <v>971</v>
      </c>
      <c r="C2231">
        <v>2017</v>
      </c>
      <c r="D2231" s="15">
        <f>DATE(cars[[#This Row],[year_1]],1,1)</f>
        <v>42736</v>
      </c>
      <c r="E2231" t="s">
        <v>29</v>
      </c>
      <c r="F2231" s="4">
        <v>164</v>
      </c>
      <c r="G2231">
        <v>4</v>
      </c>
      <c r="H2231" t="s">
        <v>33</v>
      </c>
      <c r="I2231" t="s">
        <v>30</v>
      </c>
      <c r="J2231">
        <v>4</v>
      </c>
      <c r="K2231" t="s">
        <v>101</v>
      </c>
      <c r="L2231" t="s">
        <v>21</v>
      </c>
      <c r="M2231" t="s">
        <v>90</v>
      </c>
      <c r="N2231">
        <v>30</v>
      </c>
      <c r="O2231">
        <v>23</v>
      </c>
      <c r="P2231">
        <v>1439</v>
      </c>
      <c r="Q2231">
        <v>22700</v>
      </c>
    </row>
    <row r="2232" spans="1:17" x14ac:dyDescent="0.25">
      <c r="A2232" t="s">
        <v>178</v>
      </c>
      <c r="B2232" s="1" t="s">
        <v>897</v>
      </c>
      <c r="C2232">
        <v>2014</v>
      </c>
      <c r="D2232" s="15">
        <f>DATE(cars[[#This Row],[year_1]],1,1)</f>
        <v>41640</v>
      </c>
      <c r="E2232" t="s">
        <v>29</v>
      </c>
      <c r="F2232" s="4">
        <v>164</v>
      </c>
      <c r="G2232">
        <v>4</v>
      </c>
      <c r="H2232" t="s">
        <v>33</v>
      </c>
      <c r="I2232" t="s">
        <v>30</v>
      </c>
      <c r="J2232">
        <v>4</v>
      </c>
      <c r="K2232" t="s">
        <v>49</v>
      </c>
      <c r="L2232" t="s">
        <v>21</v>
      </c>
      <c r="M2232" t="s">
        <v>35</v>
      </c>
      <c r="N2232">
        <v>31</v>
      </c>
      <c r="O2232">
        <v>23</v>
      </c>
      <c r="P2232">
        <v>1720</v>
      </c>
      <c r="Q2232">
        <v>20500</v>
      </c>
    </row>
    <row r="2233" spans="1:17" x14ac:dyDescent="0.25">
      <c r="A2233" t="s">
        <v>178</v>
      </c>
      <c r="B2233" s="1" t="s">
        <v>897</v>
      </c>
      <c r="C2233">
        <v>2014</v>
      </c>
      <c r="D2233" s="15">
        <f>DATE(cars[[#This Row],[year_1]],1,1)</f>
        <v>41640</v>
      </c>
      <c r="E2233" t="s">
        <v>29</v>
      </c>
      <c r="F2233" s="4">
        <v>164</v>
      </c>
      <c r="G2233">
        <v>4</v>
      </c>
      <c r="H2233" t="s">
        <v>33</v>
      </c>
      <c r="I2233" t="s">
        <v>30</v>
      </c>
      <c r="J2233">
        <v>4</v>
      </c>
      <c r="K2233" t="s">
        <v>49</v>
      </c>
      <c r="L2233" t="s">
        <v>21</v>
      </c>
      <c r="M2233" t="s">
        <v>35</v>
      </c>
      <c r="N2233">
        <v>31</v>
      </c>
      <c r="O2233">
        <v>23</v>
      </c>
      <c r="P2233">
        <v>1720</v>
      </c>
      <c r="Q2233">
        <v>18400</v>
      </c>
    </row>
    <row r="2234" spans="1:17" x14ac:dyDescent="0.25">
      <c r="A2234" t="s">
        <v>178</v>
      </c>
      <c r="B2234" s="1" t="s">
        <v>897</v>
      </c>
      <c r="C2234">
        <v>2015</v>
      </c>
      <c r="D2234" s="15">
        <f>DATE(cars[[#This Row],[year_1]],1,1)</f>
        <v>42005</v>
      </c>
      <c r="E2234" t="s">
        <v>29</v>
      </c>
      <c r="F2234" s="4">
        <v>164</v>
      </c>
      <c r="G2234">
        <v>4</v>
      </c>
      <c r="H2234" t="s">
        <v>33</v>
      </c>
      <c r="I2234" t="s">
        <v>30</v>
      </c>
      <c r="J2234">
        <v>4</v>
      </c>
      <c r="K2234" t="s">
        <v>49</v>
      </c>
      <c r="L2234" t="s">
        <v>21</v>
      </c>
      <c r="M2234" t="s">
        <v>35</v>
      </c>
      <c r="N2234">
        <v>31</v>
      </c>
      <c r="O2234">
        <v>23</v>
      </c>
      <c r="P2234">
        <v>1720</v>
      </c>
      <c r="Q2234">
        <v>20790</v>
      </c>
    </row>
    <row r="2235" spans="1:17" x14ac:dyDescent="0.25">
      <c r="A2235" t="s">
        <v>178</v>
      </c>
      <c r="B2235" s="1" t="s">
        <v>897</v>
      </c>
      <c r="C2235">
        <v>2015</v>
      </c>
      <c r="D2235" s="15">
        <f>DATE(cars[[#This Row],[year_1]],1,1)</f>
        <v>42005</v>
      </c>
      <c r="E2235" t="s">
        <v>29</v>
      </c>
      <c r="F2235" s="4">
        <v>164</v>
      </c>
      <c r="G2235">
        <v>4</v>
      </c>
      <c r="H2235" t="s">
        <v>33</v>
      </c>
      <c r="I2235" t="s">
        <v>30</v>
      </c>
      <c r="J2235">
        <v>4</v>
      </c>
      <c r="K2235" t="s">
        <v>49</v>
      </c>
      <c r="L2235" t="s">
        <v>21</v>
      </c>
      <c r="M2235" t="s">
        <v>35</v>
      </c>
      <c r="N2235">
        <v>31</v>
      </c>
      <c r="O2235">
        <v>23</v>
      </c>
      <c r="P2235">
        <v>1720</v>
      </c>
      <c r="Q2235">
        <v>18690</v>
      </c>
    </row>
    <row r="2236" spans="1:17" x14ac:dyDescent="0.25">
      <c r="A2236" t="s">
        <v>64</v>
      </c>
      <c r="B2236" s="1" t="s">
        <v>604</v>
      </c>
      <c r="C2236">
        <v>2015</v>
      </c>
      <c r="D2236" s="15">
        <f>DATE(cars[[#This Row],[year_1]],1,1)</f>
        <v>42005</v>
      </c>
      <c r="E2236" t="s">
        <v>29</v>
      </c>
      <c r="F2236" s="4">
        <v>168</v>
      </c>
      <c r="G2236">
        <v>4</v>
      </c>
      <c r="H2236" t="s">
        <v>33</v>
      </c>
      <c r="I2236" t="s">
        <v>30</v>
      </c>
      <c r="J2236">
        <v>4</v>
      </c>
      <c r="K2236" t="s">
        <v>49</v>
      </c>
      <c r="L2236" t="s">
        <v>21</v>
      </c>
      <c r="M2236" t="s">
        <v>32</v>
      </c>
      <c r="N2236">
        <v>30</v>
      </c>
      <c r="O2236">
        <v>23</v>
      </c>
      <c r="P2236">
        <v>436</v>
      </c>
      <c r="Q2236">
        <v>21595</v>
      </c>
    </row>
    <row r="2237" spans="1:17" x14ac:dyDescent="0.25">
      <c r="A2237" t="s">
        <v>64</v>
      </c>
      <c r="B2237" s="1" t="s">
        <v>604</v>
      </c>
      <c r="C2237">
        <v>2016</v>
      </c>
      <c r="D2237" s="15">
        <f>DATE(cars[[#This Row],[year_1]],1,1)</f>
        <v>42370</v>
      </c>
      <c r="E2237" t="s">
        <v>29</v>
      </c>
      <c r="F2237" s="4">
        <v>168</v>
      </c>
      <c r="G2237">
        <v>4</v>
      </c>
      <c r="H2237" t="s">
        <v>33</v>
      </c>
      <c r="I2237" t="s">
        <v>34</v>
      </c>
      <c r="J2237">
        <v>4</v>
      </c>
      <c r="K2237" t="s">
        <v>49</v>
      </c>
      <c r="L2237" t="s">
        <v>21</v>
      </c>
      <c r="M2237" t="s">
        <v>32</v>
      </c>
      <c r="N2237">
        <v>31</v>
      </c>
      <c r="O2237">
        <v>23</v>
      </c>
      <c r="P2237">
        <v>436</v>
      </c>
      <c r="Q2237">
        <v>20995</v>
      </c>
    </row>
    <row r="2238" spans="1:17" x14ac:dyDescent="0.25">
      <c r="A2238" t="s">
        <v>64</v>
      </c>
      <c r="B2238" s="1" t="s">
        <v>604</v>
      </c>
      <c r="C2238">
        <v>2016</v>
      </c>
      <c r="D2238" s="15">
        <f>DATE(cars[[#This Row],[year_1]],1,1)</f>
        <v>42370</v>
      </c>
      <c r="E2238" t="s">
        <v>29</v>
      </c>
      <c r="F2238" s="4">
        <v>168</v>
      </c>
      <c r="G2238">
        <v>4</v>
      </c>
      <c r="H2238" t="s">
        <v>33</v>
      </c>
      <c r="I2238" t="s">
        <v>34</v>
      </c>
      <c r="J2238">
        <v>4</v>
      </c>
      <c r="K2238" t="s">
        <v>49</v>
      </c>
      <c r="L2238" t="s">
        <v>21</v>
      </c>
      <c r="M2238" t="s">
        <v>32</v>
      </c>
      <c r="N2238">
        <v>31</v>
      </c>
      <c r="O2238">
        <v>23</v>
      </c>
      <c r="P2238">
        <v>436</v>
      </c>
      <c r="Q2238">
        <v>19995</v>
      </c>
    </row>
    <row r="2239" spans="1:17" x14ac:dyDescent="0.25">
      <c r="A2239" t="s">
        <v>64</v>
      </c>
      <c r="B2239" s="1" t="s">
        <v>604</v>
      </c>
      <c r="C2239">
        <v>2016</v>
      </c>
      <c r="D2239" s="15">
        <f>DATE(cars[[#This Row],[year_1]],1,1)</f>
        <v>42370</v>
      </c>
      <c r="E2239" t="s">
        <v>29</v>
      </c>
      <c r="F2239" s="4">
        <v>168</v>
      </c>
      <c r="G2239">
        <v>4</v>
      </c>
      <c r="H2239" t="s">
        <v>33</v>
      </c>
      <c r="I2239" t="s">
        <v>34</v>
      </c>
      <c r="J2239">
        <v>4</v>
      </c>
      <c r="K2239" t="s">
        <v>49</v>
      </c>
      <c r="L2239" t="s">
        <v>21</v>
      </c>
      <c r="M2239" t="s">
        <v>32</v>
      </c>
      <c r="N2239">
        <v>31</v>
      </c>
      <c r="O2239">
        <v>23</v>
      </c>
      <c r="P2239">
        <v>436</v>
      </c>
      <c r="Q2239">
        <v>21995</v>
      </c>
    </row>
    <row r="2240" spans="1:17" x14ac:dyDescent="0.25">
      <c r="A2240" t="s">
        <v>64</v>
      </c>
      <c r="B2240" s="1" t="s">
        <v>604</v>
      </c>
      <c r="C2240">
        <v>2017</v>
      </c>
      <c r="D2240" s="15">
        <f>DATE(cars[[#This Row],[year_1]],1,1)</f>
        <v>42736</v>
      </c>
      <c r="E2240" t="s">
        <v>29</v>
      </c>
      <c r="F2240" s="4">
        <v>168</v>
      </c>
      <c r="G2240">
        <v>4</v>
      </c>
      <c r="H2240" t="s">
        <v>33</v>
      </c>
      <c r="I2240" t="s">
        <v>34</v>
      </c>
      <c r="J2240">
        <v>4</v>
      </c>
      <c r="K2240" t="s">
        <v>49</v>
      </c>
      <c r="L2240" t="s">
        <v>21</v>
      </c>
      <c r="M2240" t="s">
        <v>32</v>
      </c>
      <c r="N2240">
        <v>30</v>
      </c>
      <c r="O2240">
        <v>23</v>
      </c>
      <c r="P2240">
        <v>436</v>
      </c>
      <c r="Q2240">
        <v>20295</v>
      </c>
    </row>
    <row r="2241" spans="1:17" x14ac:dyDescent="0.25">
      <c r="A2241" t="s">
        <v>64</v>
      </c>
      <c r="B2241" s="1" t="s">
        <v>604</v>
      </c>
      <c r="C2241">
        <v>2017</v>
      </c>
      <c r="D2241" s="15">
        <f>DATE(cars[[#This Row],[year_1]],1,1)</f>
        <v>42736</v>
      </c>
      <c r="E2241" t="s">
        <v>29</v>
      </c>
      <c r="F2241" s="4">
        <v>168</v>
      </c>
      <c r="G2241">
        <v>4</v>
      </c>
      <c r="H2241" t="s">
        <v>33</v>
      </c>
      <c r="I2241" t="s">
        <v>34</v>
      </c>
      <c r="J2241">
        <v>4</v>
      </c>
      <c r="K2241" t="s">
        <v>49</v>
      </c>
      <c r="L2241" t="s">
        <v>21</v>
      </c>
      <c r="M2241" t="s">
        <v>32</v>
      </c>
      <c r="N2241">
        <v>30</v>
      </c>
      <c r="O2241">
        <v>23</v>
      </c>
      <c r="P2241">
        <v>436</v>
      </c>
      <c r="Q2241">
        <v>21095</v>
      </c>
    </row>
    <row r="2242" spans="1:17" x14ac:dyDescent="0.25">
      <c r="A2242" t="s">
        <v>64</v>
      </c>
      <c r="B2242" s="1" t="s">
        <v>604</v>
      </c>
      <c r="C2242">
        <v>2017</v>
      </c>
      <c r="D2242" s="15">
        <f>DATE(cars[[#This Row],[year_1]],1,1)</f>
        <v>42736</v>
      </c>
      <c r="E2242" t="s">
        <v>29</v>
      </c>
      <c r="F2242" s="4">
        <v>168</v>
      </c>
      <c r="G2242">
        <v>4</v>
      </c>
      <c r="H2242" t="s">
        <v>33</v>
      </c>
      <c r="I2242" t="s">
        <v>34</v>
      </c>
      <c r="J2242">
        <v>4</v>
      </c>
      <c r="K2242" t="s">
        <v>49</v>
      </c>
      <c r="L2242" t="s">
        <v>21</v>
      </c>
      <c r="M2242" t="s">
        <v>32</v>
      </c>
      <c r="N2242">
        <v>30</v>
      </c>
      <c r="O2242">
        <v>23</v>
      </c>
      <c r="P2242">
        <v>436</v>
      </c>
      <c r="Q2242">
        <v>22095</v>
      </c>
    </row>
    <row r="2243" spans="1:17" x14ac:dyDescent="0.25">
      <c r="A2243" t="s">
        <v>64</v>
      </c>
      <c r="B2243" s="1" t="s">
        <v>721</v>
      </c>
      <c r="C2243">
        <v>2015</v>
      </c>
      <c r="D2243" s="15">
        <f>DATE(cars[[#This Row],[year_1]],1,1)</f>
        <v>42005</v>
      </c>
      <c r="E2243" t="s">
        <v>29</v>
      </c>
      <c r="F2243" s="4">
        <v>168</v>
      </c>
      <c r="G2243">
        <v>4</v>
      </c>
      <c r="H2243" t="s">
        <v>33</v>
      </c>
      <c r="I2243" t="s">
        <v>30</v>
      </c>
      <c r="J2243">
        <v>4</v>
      </c>
      <c r="K2243" t="s">
        <v>101</v>
      </c>
      <c r="L2243" t="s">
        <v>21</v>
      </c>
      <c r="M2243" t="s">
        <v>90</v>
      </c>
      <c r="N2243">
        <v>28</v>
      </c>
      <c r="O2243">
        <v>23</v>
      </c>
      <c r="P2243">
        <v>436</v>
      </c>
      <c r="Q2243">
        <v>21295</v>
      </c>
    </row>
    <row r="2244" spans="1:17" x14ac:dyDescent="0.25">
      <c r="A2244" t="s">
        <v>64</v>
      </c>
      <c r="B2244" s="1" t="s">
        <v>721</v>
      </c>
      <c r="C2244">
        <v>2015</v>
      </c>
      <c r="D2244" s="15">
        <f>DATE(cars[[#This Row],[year_1]],1,1)</f>
        <v>42005</v>
      </c>
      <c r="E2244" t="s">
        <v>29</v>
      </c>
      <c r="F2244" s="4">
        <v>168</v>
      </c>
      <c r="G2244">
        <v>4</v>
      </c>
      <c r="H2244" t="s">
        <v>33</v>
      </c>
      <c r="I2244" t="s">
        <v>91</v>
      </c>
      <c r="J2244">
        <v>4</v>
      </c>
      <c r="K2244" t="s">
        <v>101</v>
      </c>
      <c r="L2244" t="s">
        <v>21</v>
      </c>
      <c r="M2244" t="s">
        <v>90</v>
      </c>
      <c r="N2244">
        <v>26</v>
      </c>
      <c r="O2244">
        <v>23</v>
      </c>
      <c r="P2244">
        <v>436</v>
      </c>
      <c r="Q2244">
        <v>22695</v>
      </c>
    </row>
    <row r="2245" spans="1:17" x14ac:dyDescent="0.25">
      <c r="A2245" t="s">
        <v>64</v>
      </c>
      <c r="B2245" s="1" t="s">
        <v>721</v>
      </c>
      <c r="C2245">
        <v>2015</v>
      </c>
      <c r="D2245" s="15">
        <f>DATE(cars[[#This Row],[year_1]],1,1)</f>
        <v>42005</v>
      </c>
      <c r="E2245" t="s">
        <v>29</v>
      </c>
      <c r="F2245" s="4">
        <v>168</v>
      </c>
      <c r="G2245">
        <v>4</v>
      </c>
      <c r="H2245" t="s">
        <v>33</v>
      </c>
      <c r="I2245" t="s">
        <v>91</v>
      </c>
      <c r="J2245">
        <v>4</v>
      </c>
      <c r="K2245" t="s">
        <v>101</v>
      </c>
      <c r="L2245" t="s">
        <v>21</v>
      </c>
      <c r="M2245" t="s">
        <v>90</v>
      </c>
      <c r="N2245">
        <v>26</v>
      </c>
      <c r="O2245">
        <v>23</v>
      </c>
      <c r="P2245">
        <v>436</v>
      </c>
      <c r="Q2245">
        <v>24995</v>
      </c>
    </row>
    <row r="2246" spans="1:17" x14ac:dyDescent="0.25">
      <c r="A2246" t="s">
        <v>64</v>
      </c>
      <c r="B2246" s="1" t="s">
        <v>721</v>
      </c>
      <c r="C2246">
        <v>2015</v>
      </c>
      <c r="D2246" s="15">
        <f>DATE(cars[[#This Row],[year_1]],1,1)</f>
        <v>42005</v>
      </c>
      <c r="E2246" t="s">
        <v>29</v>
      </c>
      <c r="F2246" s="4">
        <v>168</v>
      </c>
      <c r="G2246">
        <v>4</v>
      </c>
      <c r="H2246" t="s">
        <v>33</v>
      </c>
      <c r="I2246" t="s">
        <v>30</v>
      </c>
      <c r="J2246">
        <v>4</v>
      </c>
      <c r="K2246" t="s">
        <v>101</v>
      </c>
      <c r="L2246" t="s">
        <v>21</v>
      </c>
      <c r="M2246" t="s">
        <v>90</v>
      </c>
      <c r="N2246">
        <v>28</v>
      </c>
      <c r="O2246">
        <v>23</v>
      </c>
      <c r="P2246">
        <v>436</v>
      </c>
      <c r="Q2246">
        <v>23595</v>
      </c>
    </row>
    <row r="2247" spans="1:17" x14ac:dyDescent="0.25">
      <c r="A2247" t="s">
        <v>64</v>
      </c>
      <c r="B2247" s="1" t="s">
        <v>721</v>
      </c>
      <c r="C2247">
        <v>2016</v>
      </c>
      <c r="D2247" s="15">
        <f>DATE(cars[[#This Row],[year_1]],1,1)</f>
        <v>42370</v>
      </c>
      <c r="E2247" t="s">
        <v>29</v>
      </c>
      <c r="F2247" s="4">
        <v>168</v>
      </c>
      <c r="G2247">
        <v>4</v>
      </c>
      <c r="H2247" t="s">
        <v>33</v>
      </c>
      <c r="I2247" t="s">
        <v>30</v>
      </c>
      <c r="J2247">
        <v>4</v>
      </c>
      <c r="K2247" t="s">
        <v>101</v>
      </c>
      <c r="L2247" t="s">
        <v>21</v>
      </c>
      <c r="M2247" t="s">
        <v>90</v>
      </c>
      <c r="N2247">
        <v>28</v>
      </c>
      <c r="O2247">
        <v>23</v>
      </c>
      <c r="P2247">
        <v>436</v>
      </c>
      <c r="Q2247">
        <v>23995</v>
      </c>
    </row>
    <row r="2248" spans="1:17" x14ac:dyDescent="0.25">
      <c r="A2248" t="s">
        <v>64</v>
      </c>
      <c r="B2248" s="1" t="s">
        <v>721</v>
      </c>
      <c r="C2248">
        <v>2016</v>
      </c>
      <c r="D2248" s="15">
        <f>DATE(cars[[#This Row],[year_1]],1,1)</f>
        <v>42370</v>
      </c>
      <c r="E2248" t="s">
        <v>29</v>
      </c>
      <c r="F2248" s="4">
        <v>168</v>
      </c>
      <c r="G2248">
        <v>4</v>
      </c>
      <c r="H2248" t="s">
        <v>33</v>
      </c>
      <c r="I2248" t="s">
        <v>30</v>
      </c>
      <c r="J2248">
        <v>4</v>
      </c>
      <c r="K2248" t="s">
        <v>101</v>
      </c>
      <c r="L2248" t="s">
        <v>21</v>
      </c>
      <c r="M2248" t="s">
        <v>90</v>
      </c>
      <c r="N2248">
        <v>28</v>
      </c>
      <c r="O2248">
        <v>23</v>
      </c>
      <c r="P2248">
        <v>436</v>
      </c>
      <c r="Q2248">
        <v>22495</v>
      </c>
    </row>
    <row r="2249" spans="1:17" x14ac:dyDescent="0.25">
      <c r="A2249" t="s">
        <v>64</v>
      </c>
      <c r="B2249" s="1" t="s">
        <v>721</v>
      </c>
      <c r="C2249">
        <v>2016</v>
      </c>
      <c r="D2249" s="15">
        <f>DATE(cars[[#This Row],[year_1]],1,1)</f>
        <v>42370</v>
      </c>
      <c r="E2249" t="s">
        <v>29</v>
      </c>
      <c r="F2249" s="4">
        <v>168</v>
      </c>
      <c r="G2249">
        <v>4</v>
      </c>
      <c r="H2249" t="s">
        <v>33</v>
      </c>
      <c r="I2249" t="s">
        <v>30</v>
      </c>
      <c r="J2249">
        <v>4</v>
      </c>
      <c r="K2249" t="s">
        <v>101</v>
      </c>
      <c r="L2249" t="s">
        <v>21</v>
      </c>
      <c r="M2249" t="s">
        <v>90</v>
      </c>
      <c r="N2249">
        <v>28</v>
      </c>
      <c r="O2249">
        <v>23</v>
      </c>
      <c r="P2249">
        <v>436</v>
      </c>
      <c r="Q2249">
        <v>21295</v>
      </c>
    </row>
    <row r="2250" spans="1:17" x14ac:dyDescent="0.25">
      <c r="A2250" t="s">
        <v>64</v>
      </c>
      <c r="B2250" s="1" t="s">
        <v>721</v>
      </c>
      <c r="C2250">
        <v>2016</v>
      </c>
      <c r="D2250" s="15">
        <f>DATE(cars[[#This Row],[year_1]],1,1)</f>
        <v>42370</v>
      </c>
      <c r="E2250" t="s">
        <v>29</v>
      </c>
      <c r="F2250" s="4">
        <v>168</v>
      </c>
      <c r="G2250">
        <v>4</v>
      </c>
      <c r="H2250" t="s">
        <v>33</v>
      </c>
      <c r="I2250" t="s">
        <v>30</v>
      </c>
      <c r="J2250">
        <v>4</v>
      </c>
      <c r="K2250" t="s">
        <v>101</v>
      </c>
      <c r="L2250" t="s">
        <v>21</v>
      </c>
      <c r="M2250" t="s">
        <v>90</v>
      </c>
      <c r="N2250">
        <v>28</v>
      </c>
      <c r="O2250">
        <v>23</v>
      </c>
      <c r="P2250">
        <v>436</v>
      </c>
      <c r="Q2250">
        <v>25995</v>
      </c>
    </row>
    <row r="2251" spans="1:17" x14ac:dyDescent="0.25">
      <c r="A2251" t="s">
        <v>64</v>
      </c>
      <c r="B2251" s="1" t="s">
        <v>721</v>
      </c>
      <c r="C2251">
        <v>2017</v>
      </c>
      <c r="D2251" s="15">
        <f>DATE(cars[[#This Row],[year_1]],1,1)</f>
        <v>42736</v>
      </c>
      <c r="E2251" t="s">
        <v>29</v>
      </c>
      <c r="F2251" s="4">
        <v>168</v>
      </c>
      <c r="G2251">
        <v>4</v>
      </c>
      <c r="H2251" t="s">
        <v>33</v>
      </c>
      <c r="I2251" t="s">
        <v>30</v>
      </c>
      <c r="J2251">
        <v>4</v>
      </c>
      <c r="K2251" t="s">
        <v>101</v>
      </c>
      <c r="L2251" t="s">
        <v>21</v>
      </c>
      <c r="M2251" t="s">
        <v>90</v>
      </c>
      <c r="N2251">
        <v>28</v>
      </c>
      <c r="O2251">
        <v>23</v>
      </c>
      <c r="P2251">
        <v>436</v>
      </c>
      <c r="Q2251">
        <v>24195</v>
      </c>
    </row>
    <row r="2252" spans="1:17" x14ac:dyDescent="0.25">
      <c r="A2252" t="s">
        <v>64</v>
      </c>
      <c r="B2252" s="1" t="s">
        <v>721</v>
      </c>
      <c r="C2252">
        <v>2017</v>
      </c>
      <c r="D2252" s="15">
        <f>DATE(cars[[#This Row],[year_1]],1,1)</f>
        <v>42736</v>
      </c>
      <c r="E2252" t="s">
        <v>29</v>
      </c>
      <c r="F2252" s="4">
        <v>168</v>
      </c>
      <c r="G2252">
        <v>4</v>
      </c>
      <c r="H2252" t="s">
        <v>33</v>
      </c>
      <c r="I2252" t="s">
        <v>30</v>
      </c>
      <c r="J2252">
        <v>4</v>
      </c>
      <c r="K2252" t="s">
        <v>101</v>
      </c>
      <c r="L2252" t="s">
        <v>21</v>
      </c>
      <c r="M2252" t="s">
        <v>90</v>
      </c>
      <c r="N2252">
        <v>28</v>
      </c>
      <c r="O2252">
        <v>23</v>
      </c>
      <c r="P2252">
        <v>436</v>
      </c>
      <c r="Q2252">
        <v>22695</v>
      </c>
    </row>
    <row r="2253" spans="1:17" x14ac:dyDescent="0.25">
      <c r="A2253" t="s">
        <v>28</v>
      </c>
      <c r="B2253" s="1" t="s">
        <v>132</v>
      </c>
      <c r="C2253">
        <v>2015</v>
      </c>
      <c r="D2253" s="15">
        <f>DATE(cars[[#This Row],[year_1]],1,1)</f>
        <v>42005</v>
      </c>
      <c r="E2253" t="s">
        <v>38</v>
      </c>
      <c r="F2253" s="4">
        <v>170</v>
      </c>
      <c r="G2253">
        <v>4</v>
      </c>
      <c r="H2253" t="s">
        <v>77</v>
      </c>
      <c r="I2253" t="s">
        <v>30</v>
      </c>
      <c r="J2253">
        <v>4</v>
      </c>
      <c r="K2253" t="s">
        <v>27</v>
      </c>
      <c r="L2253" t="s">
        <v>21</v>
      </c>
      <c r="M2253" t="s">
        <v>32</v>
      </c>
      <c r="N2253">
        <v>33</v>
      </c>
      <c r="O2253">
        <v>23</v>
      </c>
      <c r="P2253">
        <v>3105</v>
      </c>
      <c r="Q2253">
        <v>29900</v>
      </c>
    </row>
    <row r="2254" spans="1:17" x14ac:dyDescent="0.25">
      <c r="A2254" t="s">
        <v>28</v>
      </c>
      <c r="B2254" s="1" t="s">
        <v>132</v>
      </c>
      <c r="C2254">
        <v>2015</v>
      </c>
      <c r="D2254" s="15">
        <f>DATE(cars[[#This Row],[year_1]],1,1)</f>
        <v>42005</v>
      </c>
      <c r="E2254" t="s">
        <v>38</v>
      </c>
      <c r="F2254" s="4">
        <v>170</v>
      </c>
      <c r="G2254">
        <v>4</v>
      </c>
      <c r="H2254" t="s">
        <v>77</v>
      </c>
      <c r="I2254" t="s">
        <v>30</v>
      </c>
      <c r="J2254">
        <v>4</v>
      </c>
      <c r="K2254" t="s">
        <v>27</v>
      </c>
      <c r="L2254" t="s">
        <v>21</v>
      </c>
      <c r="M2254" t="s">
        <v>32</v>
      </c>
      <c r="N2254">
        <v>33</v>
      </c>
      <c r="O2254">
        <v>23</v>
      </c>
      <c r="P2254">
        <v>3105</v>
      </c>
      <c r="Q2254">
        <v>38350</v>
      </c>
    </row>
    <row r="2255" spans="1:17" x14ac:dyDescent="0.25">
      <c r="A2255" t="s">
        <v>28</v>
      </c>
      <c r="B2255" s="1" t="s">
        <v>132</v>
      </c>
      <c r="C2255">
        <v>2015</v>
      </c>
      <c r="D2255" s="15">
        <f>DATE(cars[[#This Row],[year_1]],1,1)</f>
        <v>42005</v>
      </c>
      <c r="E2255" t="s">
        <v>38</v>
      </c>
      <c r="F2255" s="4">
        <v>170</v>
      </c>
      <c r="G2255">
        <v>4</v>
      </c>
      <c r="H2255" t="s">
        <v>77</v>
      </c>
      <c r="I2255" t="s">
        <v>30</v>
      </c>
      <c r="J2255">
        <v>4</v>
      </c>
      <c r="K2255" t="s">
        <v>27</v>
      </c>
      <c r="L2255" t="s">
        <v>21</v>
      </c>
      <c r="M2255" t="s">
        <v>32</v>
      </c>
      <c r="N2255">
        <v>33</v>
      </c>
      <c r="O2255">
        <v>23</v>
      </c>
      <c r="P2255">
        <v>3105</v>
      </c>
      <c r="Q2255">
        <v>32450</v>
      </c>
    </row>
    <row r="2256" spans="1:17" x14ac:dyDescent="0.25">
      <c r="A2256" t="s">
        <v>28</v>
      </c>
      <c r="B2256" s="1" t="s">
        <v>132</v>
      </c>
      <c r="C2256">
        <v>2016</v>
      </c>
      <c r="D2256" s="15">
        <f>DATE(cars[[#This Row],[year_1]],1,1)</f>
        <v>42370</v>
      </c>
      <c r="E2256" t="s">
        <v>38</v>
      </c>
      <c r="F2256" s="4">
        <v>170</v>
      </c>
      <c r="G2256">
        <v>4</v>
      </c>
      <c r="H2256" t="s">
        <v>77</v>
      </c>
      <c r="I2256" t="s">
        <v>30</v>
      </c>
      <c r="J2256">
        <v>4</v>
      </c>
      <c r="K2256" t="s">
        <v>27</v>
      </c>
      <c r="L2256" t="s">
        <v>21</v>
      </c>
      <c r="M2256" t="s">
        <v>32</v>
      </c>
      <c r="N2256">
        <v>33</v>
      </c>
      <c r="O2256">
        <v>23</v>
      </c>
      <c r="P2256">
        <v>3105</v>
      </c>
      <c r="Q2256">
        <v>39750</v>
      </c>
    </row>
    <row r="2257" spans="1:17" x14ac:dyDescent="0.25">
      <c r="A2257" t="s">
        <v>28</v>
      </c>
      <c r="B2257" s="1" t="s">
        <v>132</v>
      </c>
      <c r="C2257">
        <v>2016</v>
      </c>
      <c r="D2257" s="15">
        <f>DATE(cars[[#This Row],[year_1]],1,1)</f>
        <v>42370</v>
      </c>
      <c r="E2257" t="s">
        <v>38</v>
      </c>
      <c r="F2257" s="4">
        <v>170</v>
      </c>
      <c r="G2257">
        <v>4</v>
      </c>
      <c r="H2257" t="s">
        <v>77</v>
      </c>
      <c r="I2257" t="s">
        <v>30</v>
      </c>
      <c r="J2257">
        <v>4</v>
      </c>
      <c r="K2257" t="s">
        <v>27</v>
      </c>
      <c r="L2257" t="s">
        <v>21</v>
      </c>
      <c r="M2257" t="s">
        <v>32</v>
      </c>
      <c r="N2257">
        <v>33</v>
      </c>
      <c r="O2257">
        <v>23</v>
      </c>
      <c r="P2257">
        <v>3105</v>
      </c>
      <c r="Q2257">
        <v>34400</v>
      </c>
    </row>
    <row r="2258" spans="1:17" x14ac:dyDescent="0.25">
      <c r="A2258" t="s">
        <v>28</v>
      </c>
      <c r="B2258" s="1" t="s">
        <v>132</v>
      </c>
      <c r="C2258">
        <v>2016</v>
      </c>
      <c r="D2258" s="15">
        <f>DATE(cars[[#This Row],[year_1]],1,1)</f>
        <v>42370</v>
      </c>
      <c r="E2258" t="s">
        <v>38</v>
      </c>
      <c r="F2258" s="4">
        <v>170</v>
      </c>
      <c r="G2258">
        <v>4</v>
      </c>
      <c r="H2258" t="s">
        <v>77</v>
      </c>
      <c r="I2258" t="s">
        <v>30</v>
      </c>
      <c r="J2258">
        <v>4</v>
      </c>
      <c r="K2258" t="s">
        <v>27</v>
      </c>
      <c r="L2258" t="s">
        <v>21</v>
      </c>
      <c r="M2258" t="s">
        <v>32</v>
      </c>
      <c r="N2258">
        <v>33</v>
      </c>
      <c r="O2258">
        <v>23</v>
      </c>
      <c r="P2258">
        <v>3105</v>
      </c>
      <c r="Q2258">
        <v>33600</v>
      </c>
    </row>
    <row r="2259" spans="1:17" x14ac:dyDescent="0.25">
      <c r="A2259" t="s">
        <v>28</v>
      </c>
      <c r="B2259" s="1" t="s">
        <v>132</v>
      </c>
      <c r="C2259">
        <v>2016</v>
      </c>
      <c r="D2259" s="15">
        <f>DATE(cars[[#This Row],[year_1]],1,1)</f>
        <v>42370</v>
      </c>
      <c r="E2259" t="s">
        <v>38</v>
      </c>
      <c r="F2259" s="4">
        <v>170</v>
      </c>
      <c r="G2259">
        <v>4</v>
      </c>
      <c r="H2259" t="s">
        <v>77</v>
      </c>
      <c r="I2259" t="s">
        <v>30</v>
      </c>
      <c r="J2259">
        <v>4</v>
      </c>
      <c r="K2259" t="s">
        <v>27</v>
      </c>
      <c r="L2259" t="s">
        <v>21</v>
      </c>
      <c r="M2259" t="s">
        <v>32</v>
      </c>
      <c r="N2259">
        <v>33</v>
      </c>
      <c r="O2259">
        <v>23</v>
      </c>
      <c r="P2259">
        <v>3105</v>
      </c>
      <c r="Q2259">
        <v>30900</v>
      </c>
    </row>
    <row r="2260" spans="1:17" x14ac:dyDescent="0.25">
      <c r="A2260" t="s">
        <v>47</v>
      </c>
      <c r="B2260" s="1" t="s">
        <v>812</v>
      </c>
      <c r="C2260">
        <v>2014</v>
      </c>
      <c r="D2260" s="15">
        <f>DATE(cars[[#This Row],[year_1]],1,1)</f>
        <v>41640</v>
      </c>
      <c r="E2260" t="s">
        <v>29</v>
      </c>
      <c r="F2260" s="4">
        <v>170</v>
      </c>
      <c r="G2260">
        <v>4</v>
      </c>
      <c r="H2260" t="s">
        <v>33</v>
      </c>
      <c r="I2260" t="s">
        <v>30</v>
      </c>
      <c r="J2260">
        <v>4</v>
      </c>
      <c r="K2260" t="s">
        <v>101</v>
      </c>
      <c r="L2260" t="s">
        <v>31</v>
      </c>
      <c r="M2260" t="s">
        <v>90</v>
      </c>
      <c r="N2260">
        <v>28</v>
      </c>
      <c r="O2260">
        <v>23</v>
      </c>
      <c r="P2260">
        <v>2009</v>
      </c>
      <c r="Q2260">
        <v>20150</v>
      </c>
    </row>
    <row r="2261" spans="1:17" x14ac:dyDescent="0.25">
      <c r="A2261" t="s">
        <v>47</v>
      </c>
      <c r="B2261" s="1" t="s">
        <v>812</v>
      </c>
      <c r="C2261">
        <v>2015</v>
      </c>
      <c r="D2261" s="15">
        <f>DATE(cars[[#This Row],[year_1]],1,1)</f>
        <v>42005</v>
      </c>
      <c r="E2261" t="s">
        <v>29</v>
      </c>
      <c r="F2261" s="4">
        <v>170</v>
      </c>
      <c r="G2261">
        <v>4</v>
      </c>
      <c r="H2261" t="s">
        <v>33</v>
      </c>
      <c r="I2261" t="s">
        <v>30</v>
      </c>
      <c r="J2261">
        <v>4</v>
      </c>
      <c r="K2261" t="s">
        <v>101</v>
      </c>
      <c r="L2261" t="s">
        <v>31</v>
      </c>
      <c r="M2261" t="s">
        <v>90</v>
      </c>
      <c r="N2261">
        <v>28</v>
      </c>
      <c r="O2261">
        <v>23</v>
      </c>
      <c r="P2261">
        <v>2009</v>
      </c>
      <c r="Q2261">
        <v>20150</v>
      </c>
    </row>
    <row r="2262" spans="1:17" x14ac:dyDescent="0.25">
      <c r="A2262" t="s">
        <v>220</v>
      </c>
      <c r="B2262" s="1" t="s">
        <v>588</v>
      </c>
      <c r="C2262">
        <v>2012</v>
      </c>
      <c r="D2262" s="15">
        <f>DATE(cars[[#This Row],[year_1]],1,1)</f>
        <v>40909</v>
      </c>
      <c r="E2262" t="s">
        <v>29</v>
      </c>
      <c r="F2262" s="4">
        <v>170</v>
      </c>
      <c r="G2262">
        <v>5</v>
      </c>
      <c r="H2262" t="s">
        <v>18</v>
      </c>
      <c r="I2262" t="s">
        <v>30</v>
      </c>
      <c r="J2262">
        <v>4</v>
      </c>
      <c r="K2262" t="s">
        <v>49</v>
      </c>
      <c r="L2262" t="s">
        <v>21</v>
      </c>
      <c r="M2262" t="s">
        <v>35</v>
      </c>
      <c r="N2262">
        <v>33</v>
      </c>
      <c r="O2262">
        <v>23</v>
      </c>
      <c r="P2262">
        <v>873</v>
      </c>
      <c r="Q2262">
        <v>20195</v>
      </c>
    </row>
    <row r="2263" spans="1:17" x14ac:dyDescent="0.25">
      <c r="A2263" t="s">
        <v>220</v>
      </c>
      <c r="B2263" s="1" t="s">
        <v>588</v>
      </c>
      <c r="C2263">
        <v>2013</v>
      </c>
      <c r="D2263" s="15">
        <f>DATE(cars[[#This Row],[year_1]],1,1)</f>
        <v>41275</v>
      </c>
      <c r="E2263" t="s">
        <v>29</v>
      </c>
      <c r="F2263" s="4">
        <v>170</v>
      </c>
      <c r="G2263">
        <v>5</v>
      </c>
      <c r="H2263" t="s">
        <v>18</v>
      </c>
      <c r="I2263" t="s">
        <v>30</v>
      </c>
      <c r="J2263">
        <v>4</v>
      </c>
      <c r="K2263" t="s">
        <v>49</v>
      </c>
      <c r="L2263" t="s">
        <v>21</v>
      </c>
      <c r="M2263" t="s">
        <v>35</v>
      </c>
      <c r="N2263">
        <v>33</v>
      </c>
      <c r="O2263">
        <v>23</v>
      </c>
      <c r="P2263">
        <v>873</v>
      </c>
      <c r="Q2263">
        <v>20595</v>
      </c>
    </row>
    <row r="2264" spans="1:17" x14ac:dyDescent="0.25">
      <c r="A2264" t="s">
        <v>220</v>
      </c>
      <c r="B2264" s="1" t="s">
        <v>588</v>
      </c>
      <c r="C2264">
        <v>2014</v>
      </c>
      <c r="D2264" s="15">
        <f>DATE(cars[[#This Row],[year_1]],1,1)</f>
        <v>41640</v>
      </c>
      <c r="E2264" t="s">
        <v>29</v>
      </c>
      <c r="F2264" s="4">
        <v>170</v>
      </c>
      <c r="G2264">
        <v>5</v>
      </c>
      <c r="H2264" t="s">
        <v>18</v>
      </c>
      <c r="I2264" t="s">
        <v>30</v>
      </c>
      <c r="J2264">
        <v>4</v>
      </c>
      <c r="K2264" t="s">
        <v>49</v>
      </c>
      <c r="L2264" t="s">
        <v>21</v>
      </c>
      <c r="M2264" t="s">
        <v>35</v>
      </c>
      <c r="N2264">
        <v>33</v>
      </c>
      <c r="O2264">
        <v>23</v>
      </c>
      <c r="P2264">
        <v>873</v>
      </c>
      <c r="Q2264">
        <v>20995</v>
      </c>
    </row>
    <row r="2265" spans="1:17" x14ac:dyDescent="0.25">
      <c r="A2265" t="s">
        <v>220</v>
      </c>
      <c r="B2265" s="1" t="s">
        <v>588</v>
      </c>
      <c r="C2265">
        <v>2014</v>
      </c>
      <c r="D2265" s="15">
        <f>DATE(cars[[#This Row],[year_1]],1,1)</f>
        <v>41640</v>
      </c>
      <c r="E2265" t="s">
        <v>29</v>
      </c>
      <c r="F2265" s="4">
        <v>170</v>
      </c>
      <c r="G2265">
        <v>5</v>
      </c>
      <c r="H2265" t="s">
        <v>33</v>
      </c>
      <c r="I2265" t="s">
        <v>30</v>
      </c>
      <c r="J2265">
        <v>4</v>
      </c>
      <c r="K2265" t="s">
        <v>49</v>
      </c>
      <c r="L2265" t="s">
        <v>21</v>
      </c>
      <c r="M2265" t="s">
        <v>35</v>
      </c>
      <c r="N2265">
        <v>30</v>
      </c>
      <c r="O2265">
        <v>23</v>
      </c>
      <c r="P2265">
        <v>873</v>
      </c>
      <c r="Q2265">
        <v>26685</v>
      </c>
    </row>
    <row r="2266" spans="1:17" x14ac:dyDescent="0.25">
      <c r="A2266" t="s">
        <v>220</v>
      </c>
      <c r="B2266" s="1" t="s">
        <v>588</v>
      </c>
      <c r="C2266">
        <v>2014</v>
      </c>
      <c r="D2266" s="15">
        <f>DATE(cars[[#This Row],[year_1]],1,1)</f>
        <v>41640</v>
      </c>
      <c r="E2266" t="s">
        <v>29</v>
      </c>
      <c r="F2266" s="4">
        <v>170</v>
      </c>
      <c r="G2266">
        <v>5</v>
      </c>
      <c r="H2266" t="s">
        <v>33</v>
      </c>
      <c r="I2266" t="s">
        <v>30</v>
      </c>
      <c r="J2266">
        <v>4</v>
      </c>
      <c r="K2266" t="s">
        <v>49</v>
      </c>
      <c r="L2266" t="s">
        <v>21</v>
      </c>
      <c r="M2266" t="s">
        <v>35</v>
      </c>
      <c r="N2266">
        <v>30</v>
      </c>
      <c r="O2266">
        <v>23</v>
      </c>
      <c r="P2266">
        <v>873</v>
      </c>
      <c r="Q2266">
        <v>24885</v>
      </c>
    </row>
    <row r="2267" spans="1:17" x14ac:dyDescent="0.25">
      <c r="A2267" t="s">
        <v>220</v>
      </c>
      <c r="B2267" s="1" t="s">
        <v>588</v>
      </c>
      <c r="C2267">
        <v>2014</v>
      </c>
      <c r="D2267" s="15">
        <f>DATE(cars[[#This Row],[year_1]],1,1)</f>
        <v>41640</v>
      </c>
      <c r="E2267" t="s">
        <v>29</v>
      </c>
      <c r="F2267" s="4">
        <v>170</v>
      </c>
      <c r="G2267">
        <v>5</v>
      </c>
      <c r="H2267" t="s">
        <v>33</v>
      </c>
      <c r="I2267" t="s">
        <v>30</v>
      </c>
      <c r="J2267">
        <v>4</v>
      </c>
      <c r="K2267" t="s">
        <v>49</v>
      </c>
      <c r="L2267" t="s">
        <v>21</v>
      </c>
      <c r="M2267" t="s">
        <v>35</v>
      </c>
      <c r="N2267">
        <v>30</v>
      </c>
      <c r="O2267">
        <v>23</v>
      </c>
      <c r="P2267">
        <v>873</v>
      </c>
      <c r="Q2267">
        <v>22095</v>
      </c>
    </row>
    <row r="2268" spans="1:17" x14ac:dyDescent="0.25">
      <c r="A2268" t="s">
        <v>220</v>
      </c>
      <c r="B2268" s="1" t="s">
        <v>728</v>
      </c>
      <c r="C2268">
        <v>2017</v>
      </c>
      <c r="D2268" s="15">
        <f>DATE(cars[[#This Row],[year_1]],1,1)</f>
        <v>42736</v>
      </c>
      <c r="E2268" t="s">
        <v>29</v>
      </c>
      <c r="F2268" s="4">
        <v>170</v>
      </c>
      <c r="G2268">
        <v>4</v>
      </c>
      <c r="H2268" t="s">
        <v>33</v>
      </c>
      <c r="I2268" t="s">
        <v>30</v>
      </c>
      <c r="J2268">
        <v>4</v>
      </c>
      <c r="K2268" t="s">
        <v>49</v>
      </c>
      <c r="L2268" t="s">
        <v>31</v>
      </c>
      <c r="M2268" t="s">
        <v>32</v>
      </c>
      <c r="N2268">
        <v>34</v>
      </c>
      <c r="O2268">
        <v>23</v>
      </c>
      <c r="P2268">
        <v>873</v>
      </c>
      <c r="Q2268">
        <v>27995</v>
      </c>
    </row>
    <row r="2269" spans="1:17" x14ac:dyDescent="0.25">
      <c r="A2269" t="s">
        <v>220</v>
      </c>
      <c r="B2269" s="1" t="s">
        <v>728</v>
      </c>
      <c r="C2269">
        <v>2017</v>
      </c>
      <c r="D2269" s="15">
        <f>DATE(cars[[#This Row],[year_1]],1,1)</f>
        <v>42736</v>
      </c>
      <c r="E2269" t="s">
        <v>29</v>
      </c>
      <c r="F2269" s="4">
        <v>170</v>
      </c>
      <c r="G2269">
        <v>4</v>
      </c>
      <c r="H2269" t="s">
        <v>33</v>
      </c>
      <c r="I2269" t="s">
        <v>30</v>
      </c>
      <c r="J2269">
        <v>4</v>
      </c>
      <c r="K2269" t="s">
        <v>49</v>
      </c>
      <c r="L2269" t="s">
        <v>31</v>
      </c>
      <c r="M2269" t="s">
        <v>32</v>
      </c>
      <c r="N2269">
        <v>34</v>
      </c>
      <c r="O2269">
        <v>23</v>
      </c>
      <c r="P2269">
        <v>873</v>
      </c>
      <c r="Q2269">
        <v>22440</v>
      </c>
    </row>
    <row r="2270" spans="1:17" x14ac:dyDescent="0.25">
      <c r="A2270" t="s">
        <v>220</v>
      </c>
      <c r="B2270" s="1" t="s">
        <v>728</v>
      </c>
      <c r="C2270">
        <v>2017</v>
      </c>
      <c r="D2270" s="15">
        <f>DATE(cars[[#This Row],[year_1]],1,1)</f>
        <v>42736</v>
      </c>
      <c r="E2270" t="s">
        <v>29</v>
      </c>
      <c r="F2270" s="4">
        <v>170</v>
      </c>
      <c r="G2270">
        <v>4</v>
      </c>
      <c r="H2270" t="s">
        <v>33</v>
      </c>
      <c r="I2270" t="s">
        <v>30</v>
      </c>
      <c r="J2270">
        <v>4</v>
      </c>
      <c r="K2270" t="s">
        <v>49</v>
      </c>
      <c r="L2270" t="s">
        <v>31</v>
      </c>
      <c r="M2270" t="s">
        <v>32</v>
      </c>
      <c r="N2270">
        <v>34</v>
      </c>
      <c r="O2270">
        <v>23</v>
      </c>
      <c r="P2270">
        <v>873</v>
      </c>
      <c r="Q2270">
        <v>23975</v>
      </c>
    </row>
    <row r="2271" spans="1:17" x14ac:dyDescent="0.25">
      <c r="A2271" t="s">
        <v>220</v>
      </c>
      <c r="B2271" s="1" t="s">
        <v>728</v>
      </c>
      <c r="C2271">
        <v>2017</v>
      </c>
      <c r="D2271" s="15">
        <f>DATE(cars[[#This Row],[year_1]],1,1)</f>
        <v>42736</v>
      </c>
      <c r="E2271" t="s">
        <v>29</v>
      </c>
      <c r="F2271" s="4">
        <v>170</v>
      </c>
      <c r="G2271">
        <v>4</v>
      </c>
      <c r="H2271" t="s">
        <v>33</v>
      </c>
      <c r="I2271" t="s">
        <v>30</v>
      </c>
      <c r="J2271">
        <v>4</v>
      </c>
      <c r="K2271" t="s">
        <v>49</v>
      </c>
      <c r="L2271" t="s">
        <v>31</v>
      </c>
      <c r="M2271" t="s">
        <v>32</v>
      </c>
      <c r="N2271">
        <v>34</v>
      </c>
      <c r="O2271">
        <v>23</v>
      </c>
      <c r="P2271">
        <v>873</v>
      </c>
      <c r="Q2271">
        <v>30995</v>
      </c>
    </row>
    <row r="2272" spans="1:17" x14ac:dyDescent="0.25">
      <c r="A2272" t="s">
        <v>220</v>
      </c>
      <c r="B2272" s="1" t="s">
        <v>728</v>
      </c>
      <c r="C2272">
        <v>2017</v>
      </c>
      <c r="D2272" s="15">
        <f>DATE(cars[[#This Row],[year_1]],1,1)</f>
        <v>42736</v>
      </c>
      <c r="E2272" t="s">
        <v>29</v>
      </c>
      <c r="F2272" s="4">
        <v>170</v>
      </c>
      <c r="G2272">
        <v>4</v>
      </c>
      <c r="H2272" t="s">
        <v>33</v>
      </c>
      <c r="I2272" t="s">
        <v>30</v>
      </c>
      <c r="J2272">
        <v>4</v>
      </c>
      <c r="K2272" t="s">
        <v>49</v>
      </c>
      <c r="L2272" t="s">
        <v>31</v>
      </c>
      <c r="M2272" t="s">
        <v>32</v>
      </c>
      <c r="N2272">
        <v>34</v>
      </c>
      <c r="O2272">
        <v>23</v>
      </c>
      <c r="P2272">
        <v>873</v>
      </c>
      <c r="Q2272">
        <v>25495</v>
      </c>
    </row>
    <row r="2273" spans="1:17" x14ac:dyDescent="0.25">
      <c r="A2273" t="s">
        <v>52</v>
      </c>
      <c r="B2273" s="1" t="s">
        <v>964</v>
      </c>
      <c r="C2273">
        <v>2011</v>
      </c>
      <c r="D2273" s="15">
        <f>DATE(cars[[#This Row],[year_1]],1,1)</f>
        <v>40544</v>
      </c>
      <c r="E2273" t="s">
        <v>29</v>
      </c>
      <c r="F2273" s="4">
        <v>171</v>
      </c>
      <c r="G2273">
        <v>4</v>
      </c>
      <c r="H2273" t="s">
        <v>18</v>
      </c>
      <c r="I2273" t="s">
        <v>30</v>
      </c>
      <c r="J2273">
        <v>4</v>
      </c>
      <c r="K2273" t="s">
        <v>101</v>
      </c>
      <c r="L2273" t="s">
        <v>21</v>
      </c>
      <c r="M2273" t="s">
        <v>90</v>
      </c>
      <c r="N2273">
        <v>28</v>
      </c>
      <c r="O2273">
        <v>23</v>
      </c>
      <c r="P2273">
        <v>586</v>
      </c>
      <c r="Q2273">
        <v>20555</v>
      </c>
    </row>
    <row r="2274" spans="1:17" x14ac:dyDescent="0.25">
      <c r="A2274" t="s">
        <v>199</v>
      </c>
      <c r="B2274" s="1" t="s">
        <v>252</v>
      </c>
      <c r="C2274">
        <v>2010</v>
      </c>
      <c r="D2274" s="15">
        <f>DATE(cars[[#This Row],[year_1]],1,1)</f>
        <v>40179</v>
      </c>
      <c r="E2274" t="s">
        <v>29</v>
      </c>
      <c r="F2274" s="4">
        <v>172</v>
      </c>
      <c r="G2274">
        <v>4</v>
      </c>
      <c r="H2274" t="s">
        <v>18</v>
      </c>
      <c r="I2274" t="s">
        <v>30</v>
      </c>
      <c r="J2274">
        <v>4</v>
      </c>
      <c r="K2274" t="s">
        <v>49</v>
      </c>
      <c r="L2274" t="s">
        <v>21</v>
      </c>
      <c r="M2274" t="s">
        <v>35</v>
      </c>
      <c r="N2274">
        <v>29</v>
      </c>
      <c r="O2274">
        <v>23</v>
      </c>
      <c r="P2274">
        <v>1851</v>
      </c>
      <c r="Q2274">
        <v>20555</v>
      </c>
    </row>
    <row r="2275" spans="1:17" x14ac:dyDescent="0.25">
      <c r="A2275" t="s">
        <v>199</v>
      </c>
      <c r="B2275" s="1" t="s">
        <v>252</v>
      </c>
      <c r="C2275">
        <v>2010</v>
      </c>
      <c r="D2275" s="15">
        <f>DATE(cars[[#This Row],[year_1]],1,1)</f>
        <v>40179</v>
      </c>
      <c r="E2275" t="s">
        <v>29</v>
      </c>
      <c r="F2275" s="4">
        <v>172</v>
      </c>
      <c r="G2275">
        <v>4</v>
      </c>
      <c r="H2275" t="s">
        <v>18</v>
      </c>
      <c r="I2275" t="s">
        <v>30</v>
      </c>
      <c r="J2275">
        <v>4</v>
      </c>
      <c r="K2275" t="s">
        <v>49</v>
      </c>
      <c r="L2275" t="s">
        <v>21</v>
      </c>
      <c r="M2275" t="s">
        <v>35</v>
      </c>
      <c r="N2275">
        <v>29</v>
      </c>
      <c r="O2275">
        <v>23</v>
      </c>
      <c r="P2275">
        <v>1851</v>
      </c>
      <c r="Q2275">
        <v>19995</v>
      </c>
    </row>
    <row r="2276" spans="1:17" x14ac:dyDescent="0.25">
      <c r="A2276" t="s">
        <v>199</v>
      </c>
      <c r="B2276" s="1" t="s">
        <v>252</v>
      </c>
      <c r="C2276">
        <v>2011</v>
      </c>
      <c r="D2276" s="15">
        <f>DATE(cars[[#This Row],[year_1]],1,1)</f>
        <v>40544</v>
      </c>
      <c r="E2276" t="s">
        <v>29</v>
      </c>
      <c r="F2276" s="4">
        <v>172</v>
      </c>
      <c r="G2276">
        <v>4</v>
      </c>
      <c r="H2276" t="s">
        <v>18</v>
      </c>
      <c r="I2276" t="s">
        <v>30</v>
      </c>
      <c r="J2276">
        <v>4</v>
      </c>
      <c r="K2276" t="s">
        <v>49</v>
      </c>
      <c r="L2276" t="s">
        <v>21</v>
      </c>
      <c r="M2276" t="s">
        <v>35</v>
      </c>
      <c r="N2276">
        <v>29</v>
      </c>
      <c r="O2276">
        <v>23</v>
      </c>
      <c r="P2276">
        <v>1851</v>
      </c>
      <c r="Q2276">
        <v>20585</v>
      </c>
    </row>
    <row r="2277" spans="1:17" x14ac:dyDescent="0.25">
      <c r="A2277" t="s">
        <v>88</v>
      </c>
      <c r="B2277" s="1" t="s">
        <v>793</v>
      </c>
      <c r="C2277">
        <v>2017</v>
      </c>
      <c r="D2277" s="15">
        <f>DATE(cars[[#This Row],[year_1]],1,1)</f>
        <v>42736</v>
      </c>
      <c r="E2277" t="s">
        <v>29</v>
      </c>
      <c r="F2277" s="4">
        <v>176</v>
      </c>
      <c r="G2277">
        <v>4</v>
      </c>
      <c r="H2277" t="s">
        <v>33</v>
      </c>
      <c r="I2277" t="s">
        <v>30</v>
      </c>
      <c r="J2277">
        <v>4</v>
      </c>
      <c r="K2277" t="s">
        <v>101</v>
      </c>
      <c r="L2277" t="s">
        <v>31</v>
      </c>
      <c r="M2277" t="s">
        <v>90</v>
      </c>
      <c r="N2277">
        <v>29</v>
      </c>
      <c r="O2277">
        <v>23</v>
      </c>
      <c r="P2277">
        <v>2031</v>
      </c>
      <c r="Q2277">
        <v>31830</v>
      </c>
    </row>
    <row r="2278" spans="1:17" x14ac:dyDescent="0.25">
      <c r="A2278" t="s">
        <v>88</v>
      </c>
      <c r="B2278" s="1" t="s">
        <v>793</v>
      </c>
      <c r="C2278">
        <v>2017</v>
      </c>
      <c r="D2278" s="15">
        <f>DATE(cars[[#This Row],[year_1]],1,1)</f>
        <v>42736</v>
      </c>
      <c r="E2278" t="s">
        <v>29</v>
      </c>
      <c r="F2278" s="4">
        <v>176</v>
      </c>
      <c r="G2278">
        <v>4</v>
      </c>
      <c r="H2278" t="s">
        <v>33</v>
      </c>
      <c r="I2278" t="s">
        <v>30</v>
      </c>
      <c r="J2278">
        <v>4</v>
      </c>
      <c r="K2278" t="s">
        <v>101</v>
      </c>
      <c r="L2278" t="s">
        <v>31</v>
      </c>
      <c r="M2278" t="s">
        <v>90</v>
      </c>
      <c r="N2278">
        <v>30</v>
      </c>
      <c r="O2278">
        <v>23</v>
      </c>
      <c r="P2278">
        <v>2031</v>
      </c>
      <c r="Q2278">
        <v>24910</v>
      </c>
    </row>
    <row r="2279" spans="1:17" x14ac:dyDescent="0.25">
      <c r="A2279" t="s">
        <v>88</v>
      </c>
      <c r="B2279" s="1" t="s">
        <v>793</v>
      </c>
      <c r="C2279">
        <v>2017</v>
      </c>
      <c r="D2279" s="15">
        <f>DATE(cars[[#This Row],[year_1]],1,1)</f>
        <v>42736</v>
      </c>
      <c r="E2279" t="s">
        <v>29</v>
      </c>
      <c r="F2279" s="4">
        <v>176</v>
      </c>
      <c r="G2279">
        <v>4</v>
      </c>
      <c r="H2279" t="s">
        <v>33</v>
      </c>
      <c r="I2279" t="s">
        <v>30</v>
      </c>
      <c r="J2279">
        <v>4</v>
      </c>
      <c r="K2279" t="s">
        <v>101</v>
      </c>
      <c r="L2279" t="s">
        <v>31</v>
      </c>
      <c r="M2279" t="s">
        <v>90</v>
      </c>
      <c r="N2279">
        <v>29</v>
      </c>
      <c r="O2279">
        <v>23</v>
      </c>
      <c r="P2279">
        <v>2031</v>
      </c>
      <c r="Q2279">
        <v>34750</v>
      </c>
    </row>
    <row r="2280" spans="1:17" x14ac:dyDescent="0.25">
      <c r="A2280" t="s">
        <v>88</v>
      </c>
      <c r="B2280" s="1" t="s">
        <v>793</v>
      </c>
      <c r="C2280">
        <v>2017</v>
      </c>
      <c r="D2280" s="15">
        <f>DATE(cars[[#This Row],[year_1]],1,1)</f>
        <v>42736</v>
      </c>
      <c r="E2280" t="s">
        <v>29</v>
      </c>
      <c r="F2280" s="4">
        <v>176</v>
      </c>
      <c r="G2280">
        <v>4</v>
      </c>
      <c r="H2280" t="s">
        <v>33</v>
      </c>
      <c r="I2280" t="s">
        <v>30</v>
      </c>
      <c r="J2280">
        <v>4</v>
      </c>
      <c r="K2280" t="s">
        <v>101</v>
      </c>
      <c r="L2280" t="s">
        <v>31</v>
      </c>
      <c r="M2280" t="s">
        <v>90</v>
      </c>
      <c r="N2280">
        <v>30</v>
      </c>
      <c r="O2280">
        <v>23</v>
      </c>
      <c r="P2280">
        <v>2031</v>
      </c>
      <c r="Q2280">
        <v>26830</v>
      </c>
    </row>
    <row r="2281" spans="1:17" x14ac:dyDescent="0.25">
      <c r="A2281" t="s">
        <v>88</v>
      </c>
      <c r="B2281" s="1" t="s">
        <v>793</v>
      </c>
      <c r="C2281">
        <v>2017</v>
      </c>
      <c r="D2281" s="15">
        <f>DATE(cars[[#This Row],[year_1]],1,1)</f>
        <v>42736</v>
      </c>
      <c r="E2281" t="s">
        <v>29</v>
      </c>
      <c r="F2281" s="4">
        <v>176</v>
      </c>
      <c r="G2281">
        <v>4</v>
      </c>
      <c r="H2281" t="s">
        <v>33</v>
      </c>
      <c r="I2281" t="s">
        <v>30</v>
      </c>
      <c r="J2281">
        <v>4</v>
      </c>
      <c r="K2281" t="s">
        <v>101</v>
      </c>
      <c r="L2281" t="s">
        <v>31</v>
      </c>
      <c r="M2281" t="s">
        <v>90</v>
      </c>
      <c r="N2281">
        <v>30</v>
      </c>
      <c r="O2281">
        <v>23</v>
      </c>
      <c r="P2281">
        <v>2031</v>
      </c>
      <c r="Q2281">
        <v>29985</v>
      </c>
    </row>
    <row r="2282" spans="1:17" x14ac:dyDescent="0.25">
      <c r="A2282" t="s">
        <v>163</v>
      </c>
      <c r="B2282" s="1" t="s">
        <v>430</v>
      </c>
      <c r="C2282">
        <v>2015</v>
      </c>
      <c r="D2282" s="15">
        <f>DATE(cars[[#This Row],[year_1]],1,1)</f>
        <v>42005</v>
      </c>
      <c r="E2282" t="s">
        <v>38</v>
      </c>
      <c r="F2282" s="4">
        <v>178</v>
      </c>
      <c r="G2282">
        <v>4</v>
      </c>
      <c r="H2282" t="s">
        <v>33</v>
      </c>
      <c r="I2282" t="s">
        <v>30</v>
      </c>
      <c r="J2282">
        <v>4</v>
      </c>
      <c r="K2282" t="s">
        <v>101</v>
      </c>
      <c r="L2282" t="s">
        <v>21</v>
      </c>
      <c r="M2282" t="s">
        <v>90</v>
      </c>
      <c r="N2282">
        <v>32</v>
      </c>
      <c r="O2282">
        <v>23</v>
      </c>
      <c r="P2282">
        <v>5657</v>
      </c>
      <c r="Q2282">
        <v>29735</v>
      </c>
    </row>
    <row r="2283" spans="1:17" x14ac:dyDescent="0.25">
      <c r="A2283" t="s">
        <v>163</v>
      </c>
      <c r="B2283" s="1" t="s">
        <v>430</v>
      </c>
      <c r="C2283">
        <v>2015</v>
      </c>
      <c r="D2283" s="15">
        <f>DATE(cars[[#This Row],[year_1]],1,1)</f>
        <v>42005</v>
      </c>
      <c r="E2283" t="s">
        <v>38</v>
      </c>
      <c r="F2283" s="4">
        <v>178</v>
      </c>
      <c r="G2283">
        <v>4</v>
      </c>
      <c r="H2283" t="s">
        <v>33</v>
      </c>
      <c r="I2283" t="s">
        <v>30</v>
      </c>
      <c r="J2283">
        <v>4</v>
      </c>
      <c r="K2283" t="s">
        <v>101</v>
      </c>
      <c r="L2283" t="s">
        <v>21</v>
      </c>
      <c r="M2283" t="s">
        <v>90</v>
      </c>
      <c r="N2283">
        <v>32</v>
      </c>
      <c r="O2283">
        <v>23</v>
      </c>
      <c r="P2283">
        <v>5657</v>
      </c>
      <c r="Q2283">
        <v>25650</v>
      </c>
    </row>
    <row r="2284" spans="1:17" x14ac:dyDescent="0.25">
      <c r="A2284" t="s">
        <v>163</v>
      </c>
      <c r="B2284" s="1" t="s">
        <v>430</v>
      </c>
      <c r="C2284">
        <v>2016</v>
      </c>
      <c r="D2284" s="15">
        <f>DATE(cars[[#This Row],[year_1]],1,1)</f>
        <v>42370</v>
      </c>
      <c r="E2284" t="s">
        <v>38</v>
      </c>
      <c r="F2284" s="4">
        <v>178</v>
      </c>
      <c r="G2284">
        <v>4</v>
      </c>
      <c r="H2284" t="s">
        <v>33</v>
      </c>
      <c r="I2284" t="s">
        <v>30</v>
      </c>
      <c r="J2284">
        <v>4</v>
      </c>
      <c r="K2284" t="s">
        <v>101</v>
      </c>
      <c r="L2284" t="s">
        <v>21</v>
      </c>
      <c r="M2284" t="s">
        <v>90</v>
      </c>
      <c r="N2284">
        <v>32</v>
      </c>
      <c r="O2284">
        <v>23</v>
      </c>
      <c r="P2284">
        <v>5657</v>
      </c>
      <c r="Q2284">
        <v>25790</v>
      </c>
    </row>
    <row r="2285" spans="1:17" x14ac:dyDescent="0.25">
      <c r="A2285" t="s">
        <v>163</v>
      </c>
      <c r="B2285" s="1" t="s">
        <v>430</v>
      </c>
      <c r="C2285">
        <v>2016</v>
      </c>
      <c r="D2285" s="15">
        <f>DATE(cars[[#This Row],[year_1]],1,1)</f>
        <v>42370</v>
      </c>
      <c r="E2285" t="s">
        <v>38</v>
      </c>
      <c r="F2285" s="4">
        <v>178</v>
      </c>
      <c r="G2285">
        <v>4</v>
      </c>
      <c r="H2285" t="s">
        <v>33</v>
      </c>
      <c r="I2285" t="s">
        <v>30</v>
      </c>
      <c r="J2285">
        <v>4</v>
      </c>
      <c r="K2285" t="s">
        <v>101</v>
      </c>
      <c r="L2285" t="s">
        <v>21</v>
      </c>
      <c r="M2285" t="s">
        <v>90</v>
      </c>
      <c r="N2285">
        <v>32</v>
      </c>
      <c r="O2285">
        <v>23</v>
      </c>
      <c r="P2285">
        <v>5657</v>
      </c>
      <c r="Q2285">
        <v>29995</v>
      </c>
    </row>
    <row r="2286" spans="1:17" x14ac:dyDescent="0.25">
      <c r="A2286" t="s">
        <v>477</v>
      </c>
      <c r="B2286" s="1" t="s">
        <v>934</v>
      </c>
      <c r="C2286">
        <v>2014</v>
      </c>
      <c r="D2286" s="15">
        <f>DATE(cars[[#This Row],[year_1]],1,1)</f>
        <v>41640</v>
      </c>
      <c r="E2286" t="s">
        <v>29</v>
      </c>
      <c r="F2286" s="4">
        <v>179</v>
      </c>
      <c r="G2286">
        <v>4</v>
      </c>
      <c r="H2286" t="s">
        <v>18</v>
      </c>
      <c r="I2286" t="s">
        <v>30</v>
      </c>
      <c r="J2286">
        <v>2</v>
      </c>
      <c r="K2286" t="s">
        <v>53</v>
      </c>
      <c r="L2286" t="s">
        <v>21</v>
      </c>
      <c r="M2286" t="s">
        <v>67</v>
      </c>
      <c r="N2286">
        <v>31</v>
      </c>
      <c r="O2286">
        <v>23</v>
      </c>
      <c r="P2286">
        <v>105</v>
      </c>
      <c r="Q2286">
        <v>21400</v>
      </c>
    </row>
    <row r="2287" spans="1:17" x14ac:dyDescent="0.25">
      <c r="A2287" t="s">
        <v>477</v>
      </c>
      <c r="B2287" s="1" t="s">
        <v>934</v>
      </c>
      <c r="C2287">
        <v>2014</v>
      </c>
      <c r="D2287" s="15">
        <f>DATE(cars[[#This Row],[year_1]],1,1)</f>
        <v>41640</v>
      </c>
      <c r="E2287" t="s">
        <v>29</v>
      </c>
      <c r="F2287" s="4">
        <v>179</v>
      </c>
      <c r="G2287">
        <v>4</v>
      </c>
      <c r="H2287" t="s">
        <v>18</v>
      </c>
      <c r="I2287" t="s">
        <v>30</v>
      </c>
      <c r="J2287">
        <v>2</v>
      </c>
      <c r="K2287" t="s">
        <v>53</v>
      </c>
      <c r="L2287" t="s">
        <v>21</v>
      </c>
      <c r="M2287" t="s">
        <v>67</v>
      </c>
      <c r="N2287">
        <v>31</v>
      </c>
      <c r="O2287">
        <v>23</v>
      </c>
      <c r="P2287">
        <v>105</v>
      </c>
      <c r="Q2287">
        <v>21440</v>
      </c>
    </row>
    <row r="2288" spans="1:17" x14ac:dyDescent="0.25">
      <c r="A2288" t="s">
        <v>477</v>
      </c>
      <c r="B2288" s="1" t="s">
        <v>934</v>
      </c>
      <c r="C2288">
        <v>2014</v>
      </c>
      <c r="D2288" s="15">
        <f>DATE(cars[[#This Row],[year_1]],1,1)</f>
        <v>41640</v>
      </c>
      <c r="E2288" t="s">
        <v>29</v>
      </c>
      <c r="F2288" s="4">
        <v>179</v>
      </c>
      <c r="G2288">
        <v>4</v>
      </c>
      <c r="H2288" t="s">
        <v>33</v>
      </c>
      <c r="I2288" t="s">
        <v>30</v>
      </c>
      <c r="J2288">
        <v>2</v>
      </c>
      <c r="K2288" t="s">
        <v>53</v>
      </c>
      <c r="L2288" t="s">
        <v>21</v>
      </c>
      <c r="M2288" t="s">
        <v>67</v>
      </c>
      <c r="N2288">
        <v>31</v>
      </c>
      <c r="O2288">
        <v>23</v>
      </c>
      <c r="P2288">
        <v>105</v>
      </c>
      <c r="Q2288">
        <v>22440</v>
      </c>
    </row>
    <row r="2289" spans="1:17" x14ac:dyDescent="0.25">
      <c r="A2289" t="s">
        <v>477</v>
      </c>
      <c r="B2289" s="1" t="s">
        <v>934</v>
      </c>
      <c r="C2289">
        <v>2014</v>
      </c>
      <c r="D2289" s="15">
        <f>DATE(cars[[#This Row],[year_1]],1,1)</f>
        <v>41640</v>
      </c>
      <c r="E2289" t="s">
        <v>29</v>
      </c>
      <c r="F2289" s="4">
        <v>179</v>
      </c>
      <c r="G2289">
        <v>4</v>
      </c>
      <c r="H2289" t="s">
        <v>33</v>
      </c>
      <c r="I2289" t="s">
        <v>30</v>
      </c>
      <c r="J2289">
        <v>2</v>
      </c>
      <c r="K2289" t="s">
        <v>53</v>
      </c>
      <c r="L2289" t="s">
        <v>21</v>
      </c>
      <c r="M2289" t="s">
        <v>67</v>
      </c>
      <c r="N2289">
        <v>31</v>
      </c>
      <c r="O2289">
        <v>23</v>
      </c>
      <c r="P2289">
        <v>105</v>
      </c>
      <c r="Q2289">
        <v>22400</v>
      </c>
    </row>
    <row r="2290" spans="1:17" x14ac:dyDescent="0.25">
      <c r="A2290" t="s">
        <v>477</v>
      </c>
      <c r="B2290" s="1" t="s">
        <v>934</v>
      </c>
      <c r="C2290">
        <v>2014</v>
      </c>
      <c r="D2290" s="15">
        <f>DATE(cars[[#This Row],[year_1]],1,1)</f>
        <v>41640</v>
      </c>
      <c r="E2290" t="s">
        <v>29</v>
      </c>
      <c r="F2290" s="4">
        <v>179</v>
      </c>
      <c r="G2290">
        <v>4</v>
      </c>
      <c r="H2290" t="s">
        <v>33</v>
      </c>
      <c r="I2290" t="s">
        <v>30</v>
      </c>
      <c r="J2290">
        <v>2</v>
      </c>
      <c r="K2290" t="s">
        <v>53</v>
      </c>
      <c r="L2290" t="s">
        <v>21</v>
      </c>
      <c r="M2290" t="s">
        <v>67</v>
      </c>
      <c r="N2290">
        <v>31</v>
      </c>
      <c r="O2290">
        <v>23</v>
      </c>
      <c r="P2290">
        <v>105</v>
      </c>
      <c r="Q2290">
        <v>20210</v>
      </c>
    </row>
    <row r="2291" spans="1:17" x14ac:dyDescent="0.25">
      <c r="A2291" t="s">
        <v>477</v>
      </c>
      <c r="B2291" s="1" t="s">
        <v>934</v>
      </c>
      <c r="C2291">
        <v>2014</v>
      </c>
      <c r="D2291" s="15">
        <f>DATE(cars[[#This Row],[year_1]],1,1)</f>
        <v>41640</v>
      </c>
      <c r="E2291" t="s">
        <v>29</v>
      </c>
      <c r="F2291" s="4">
        <v>179</v>
      </c>
      <c r="G2291">
        <v>4</v>
      </c>
      <c r="H2291" t="s">
        <v>18</v>
      </c>
      <c r="I2291" t="s">
        <v>30</v>
      </c>
      <c r="J2291">
        <v>2</v>
      </c>
      <c r="K2291" t="s">
        <v>53</v>
      </c>
      <c r="L2291" t="s">
        <v>21</v>
      </c>
      <c r="M2291" t="s">
        <v>67</v>
      </c>
      <c r="N2291">
        <v>31</v>
      </c>
      <c r="O2291">
        <v>23</v>
      </c>
      <c r="P2291">
        <v>105</v>
      </c>
      <c r="Q2291">
        <v>19210</v>
      </c>
    </row>
    <row r="2292" spans="1:17" x14ac:dyDescent="0.25">
      <c r="A2292" t="s">
        <v>477</v>
      </c>
      <c r="B2292" s="1" t="s">
        <v>934</v>
      </c>
      <c r="C2292">
        <v>2015</v>
      </c>
      <c r="D2292" s="15">
        <f>DATE(cars[[#This Row],[year_1]],1,1)</f>
        <v>42005</v>
      </c>
      <c r="E2292" t="s">
        <v>29</v>
      </c>
      <c r="F2292" s="4">
        <v>179</v>
      </c>
      <c r="G2292">
        <v>4</v>
      </c>
      <c r="H2292" t="s">
        <v>18</v>
      </c>
      <c r="I2292" t="s">
        <v>30</v>
      </c>
      <c r="J2292">
        <v>2</v>
      </c>
      <c r="K2292" t="s">
        <v>53</v>
      </c>
      <c r="L2292" t="s">
        <v>21</v>
      </c>
      <c r="M2292" t="s">
        <v>67</v>
      </c>
      <c r="N2292">
        <v>31</v>
      </c>
      <c r="O2292">
        <v>23</v>
      </c>
      <c r="P2292">
        <v>105</v>
      </c>
      <c r="Q2292">
        <v>19210</v>
      </c>
    </row>
    <row r="2293" spans="1:17" x14ac:dyDescent="0.25">
      <c r="A2293" t="s">
        <v>477</v>
      </c>
      <c r="B2293" s="1" t="s">
        <v>934</v>
      </c>
      <c r="C2293">
        <v>2015</v>
      </c>
      <c r="D2293" s="15">
        <f>DATE(cars[[#This Row],[year_1]],1,1)</f>
        <v>42005</v>
      </c>
      <c r="E2293" t="s">
        <v>29</v>
      </c>
      <c r="F2293" s="4">
        <v>179</v>
      </c>
      <c r="G2293">
        <v>4</v>
      </c>
      <c r="H2293" t="s">
        <v>33</v>
      </c>
      <c r="I2293" t="s">
        <v>30</v>
      </c>
      <c r="J2293">
        <v>2</v>
      </c>
      <c r="K2293" t="s">
        <v>53</v>
      </c>
      <c r="L2293" t="s">
        <v>21</v>
      </c>
      <c r="M2293" t="s">
        <v>67</v>
      </c>
      <c r="N2293">
        <v>31</v>
      </c>
      <c r="O2293">
        <v>23</v>
      </c>
      <c r="P2293">
        <v>105</v>
      </c>
      <c r="Q2293">
        <v>20360</v>
      </c>
    </row>
    <row r="2294" spans="1:17" x14ac:dyDescent="0.25">
      <c r="A2294" t="s">
        <v>477</v>
      </c>
      <c r="B2294" s="1" t="s">
        <v>934</v>
      </c>
      <c r="C2294">
        <v>2015</v>
      </c>
      <c r="D2294" s="15">
        <f>DATE(cars[[#This Row],[year_1]],1,1)</f>
        <v>42005</v>
      </c>
      <c r="E2294" t="s">
        <v>29</v>
      </c>
      <c r="F2294" s="4">
        <v>179</v>
      </c>
      <c r="G2294">
        <v>4</v>
      </c>
      <c r="H2294" t="s">
        <v>33</v>
      </c>
      <c r="I2294" t="s">
        <v>30</v>
      </c>
      <c r="J2294">
        <v>2</v>
      </c>
      <c r="K2294" t="s">
        <v>53</v>
      </c>
      <c r="L2294" t="s">
        <v>21</v>
      </c>
      <c r="M2294" t="s">
        <v>67</v>
      </c>
      <c r="N2294">
        <v>31</v>
      </c>
      <c r="O2294">
        <v>23</v>
      </c>
      <c r="P2294">
        <v>105</v>
      </c>
      <c r="Q2294">
        <v>24340</v>
      </c>
    </row>
    <row r="2295" spans="1:17" x14ac:dyDescent="0.25">
      <c r="A2295" t="s">
        <v>477</v>
      </c>
      <c r="B2295" s="1" t="s">
        <v>934</v>
      </c>
      <c r="C2295">
        <v>2015</v>
      </c>
      <c r="D2295" s="15">
        <f>DATE(cars[[#This Row],[year_1]],1,1)</f>
        <v>42005</v>
      </c>
      <c r="E2295" t="s">
        <v>29</v>
      </c>
      <c r="F2295" s="4">
        <v>179</v>
      </c>
      <c r="G2295">
        <v>4</v>
      </c>
      <c r="H2295" t="s">
        <v>18</v>
      </c>
      <c r="I2295" t="s">
        <v>30</v>
      </c>
      <c r="J2295">
        <v>2</v>
      </c>
      <c r="K2295" t="s">
        <v>53</v>
      </c>
      <c r="L2295" t="s">
        <v>21</v>
      </c>
      <c r="M2295" t="s">
        <v>67</v>
      </c>
      <c r="N2295">
        <v>31</v>
      </c>
      <c r="O2295">
        <v>23</v>
      </c>
      <c r="P2295">
        <v>105</v>
      </c>
      <c r="Q2295">
        <v>23190</v>
      </c>
    </row>
    <row r="2296" spans="1:17" x14ac:dyDescent="0.25">
      <c r="A2296" t="s">
        <v>477</v>
      </c>
      <c r="B2296" s="1" t="s">
        <v>934</v>
      </c>
      <c r="C2296">
        <v>2016</v>
      </c>
      <c r="D2296" s="15">
        <f>DATE(cars[[#This Row],[year_1]],1,1)</f>
        <v>42370</v>
      </c>
      <c r="E2296" t="s">
        <v>29</v>
      </c>
      <c r="F2296" s="4">
        <v>179</v>
      </c>
      <c r="G2296">
        <v>4</v>
      </c>
      <c r="H2296" t="s">
        <v>18</v>
      </c>
      <c r="I2296" t="s">
        <v>30</v>
      </c>
      <c r="J2296">
        <v>2</v>
      </c>
      <c r="K2296" t="s">
        <v>53</v>
      </c>
      <c r="L2296" t="s">
        <v>21</v>
      </c>
      <c r="M2296" t="s">
        <v>67</v>
      </c>
      <c r="N2296">
        <v>31</v>
      </c>
      <c r="O2296">
        <v>23</v>
      </c>
      <c r="P2296">
        <v>105</v>
      </c>
      <c r="Q2296">
        <v>19385</v>
      </c>
    </row>
    <row r="2297" spans="1:17" x14ac:dyDescent="0.25">
      <c r="A2297" t="s">
        <v>477</v>
      </c>
      <c r="B2297" s="1" t="s">
        <v>934</v>
      </c>
      <c r="C2297">
        <v>2016</v>
      </c>
      <c r="D2297" s="15">
        <f>DATE(cars[[#This Row],[year_1]],1,1)</f>
        <v>42370</v>
      </c>
      <c r="E2297" t="s">
        <v>29</v>
      </c>
      <c r="F2297" s="4">
        <v>179</v>
      </c>
      <c r="G2297">
        <v>4</v>
      </c>
      <c r="H2297" t="s">
        <v>18</v>
      </c>
      <c r="I2297" t="s">
        <v>30</v>
      </c>
      <c r="J2297">
        <v>2</v>
      </c>
      <c r="K2297" t="s">
        <v>53</v>
      </c>
      <c r="L2297" t="s">
        <v>21</v>
      </c>
      <c r="M2297" t="s">
        <v>67</v>
      </c>
      <c r="N2297">
        <v>31</v>
      </c>
      <c r="O2297">
        <v>23</v>
      </c>
      <c r="P2297">
        <v>105</v>
      </c>
      <c r="Q2297">
        <v>23190</v>
      </c>
    </row>
    <row r="2298" spans="1:17" x14ac:dyDescent="0.25">
      <c r="A2298" t="s">
        <v>477</v>
      </c>
      <c r="B2298" s="1" t="s">
        <v>934</v>
      </c>
      <c r="C2298">
        <v>2016</v>
      </c>
      <c r="D2298" s="15">
        <f>DATE(cars[[#This Row],[year_1]],1,1)</f>
        <v>42370</v>
      </c>
      <c r="E2298" t="s">
        <v>29</v>
      </c>
      <c r="F2298" s="4">
        <v>179</v>
      </c>
      <c r="G2298">
        <v>4</v>
      </c>
      <c r="H2298" t="s">
        <v>33</v>
      </c>
      <c r="I2298" t="s">
        <v>30</v>
      </c>
      <c r="J2298">
        <v>2</v>
      </c>
      <c r="K2298" t="s">
        <v>53</v>
      </c>
      <c r="L2298" t="s">
        <v>21</v>
      </c>
      <c r="M2298" t="s">
        <v>67</v>
      </c>
      <c r="N2298">
        <v>31</v>
      </c>
      <c r="O2298">
        <v>23</v>
      </c>
      <c r="P2298">
        <v>105</v>
      </c>
      <c r="Q2298">
        <v>24340</v>
      </c>
    </row>
    <row r="2299" spans="1:17" x14ac:dyDescent="0.25">
      <c r="A2299" t="s">
        <v>477</v>
      </c>
      <c r="B2299" s="1" t="s">
        <v>934</v>
      </c>
      <c r="C2299">
        <v>2016</v>
      </c>
      <c r="D2299" s="15">
        <f>DATE(cars[[#This Row],[year_1]],1,1)</f>
        <v>42370</v>
      </c>
      <c r="E2299" t="s">
        <v>29</v>
      </c>
      <c r="F2299" s="4">
        <v>179</v>
      </c>
      <c r="G2299">
        <v>4</v>
      </c>
      <c r="H2299" t="s">
        <v>33</v>
      </c>
      <c r="I2299" t="s">
        <v>30</v>
      </c>
      <c r="J2299">
        <v>2</v>
      </c>
      <c r="K2299" t="s">
        <v>53</v>
      </c>
      <c r="L2299" t="s">
        <v>21</v>
      </c>
      <c r="M2299" t="s">
        <v>67</v>
      </c>
      <c r="N2299">
        <v>31</v>
      </c>
      <c r="O2299">
        <v>23</v>
      </c>
      <c r="P2299">
        <v>105</v>
      </c>
      <c r="Q2299">
        <v>20535</v>
      </c>
    </row>
    <row r="2300" spans="1:17" x14ac:dyDescent="0.25">
      <c r="A2300" t="s">
        <v>15</v>
      </c>
      <c r="B2300" s="1" t="s">
        <v>58</v>
      </c>
      <c r="C2300">
        <v>2015</v>
      </c>
      <c r="D2300" s="15">
        <f>DATE(cars[[#This Row],[year_1]],1,1)</f>
        <v>42005</v>
      </c>
      <c r="E2300" t="s">
        <v>17</v>
      </c>
      <c r="F2300" s="4">
        <v>180</v>
      </c>
      <c r="G2300">
        <v>4</v>
      </c>
      <c r="H2300" t="s">
        <v>33</v>
      </c>
      <c r="I2300" t="s">
        <v>34</v>
      </c>
      <c r="J2300">
        <v>4</v>
      </c>
      <c r="K2300" t="s">
        <v>27</v>
      </c>
      <c r="L2300" t="s">
        <v>31</v>
      </c>
      <c r="M2300" t="s">
        <v>32</v>
      </c>
      <c r="N2300">
        <v>35</v>
      </c>
      <c r="O2300">
        <v>23</v>
      </c>
      <c r="P2300">
        <v>3916</v>
      </c>
      <c r="Q2300">
        <v>34950</v>
      </c>
    </row>
    <row r="2301" spans="1:17" x14ac:dyDescent="0.25">
      <c r="A2301" t="s">
        <v>15</v>
      </c>
      <c r="B2301" s="1" t="s">
        <v>58</v>
      </c>
      <c r="C2301">
        <v>2016</v>
      </c>
      <c r="D2301" s="15">
        <f>DATE(cars[[#This Row],[year_1]],1,1)</f>
        <v>42370</v>
      </c>
      <c r="E2301" t="s">
        <v>17</v>
      </c>
      <c r="F2301" s="4">
        <v>180</v>
      </c>
      <c r="G2301">
        <v>4</v>
      </c>
      <c r="H2301" t="s">
        <v>33</v>
      </c>
      <c r="I2301" t="s">
        <v>34</v>
      </c>
      <c r="J2301">
        <v>4</v>
      </c>
      <c r="K2301" t="s">
        <v>27</v>
      </c>
      <c r="L2301" t="s">
        <v>31</v>
      </c>
      <c r="M2301" t="s">
        <v>32</v>
      </c>
      <c r="N2301">
        <v>35</v>
      </c>
      <c r="O2301">
        <v>23</v>
      </c>
      <c r="P2301">
        <v>3916</v>
      </c>
      <c r="Q2301">
        <v>35150</v>
      </c>
    </row>
    <row r="2302" spans="1:17" x14ac:dyDescent="0.25">
      <c r="A2302" t="s">
        <v>15</v>
      </c>
      <c r="B2302" s="1" t="s">
        <v>58</v>
      </c>
      <c r="C2302">
        <v>2017</v>
      </c>
      <c r="D2302" s="15">
        <f>DATE(cars[[#This Row],[year_1]],1,1)</f>
        <v>42736</v>
      </c>
      <c r="E2302" t="s">
        <v>38</v>
      </c>
      <c r="F2302" s="4">
        <v>180</v>
      </c>
      <c r="G2302">
        <v>4</v>
      </c>
      <c r="H2302" t="s">
        <v>33</v>
      </c>
      <c r="I2302" t="s">
        <v>34</v>
      </c>
      <c r="J2302">
        <v>4</v>
      </c>
      <c r="K2302" t="s">
        <v>27</v>
      </c>
      <c r="L2302" t="s">
        <v>31</v>
      </c>
      <c r="M2302" t="s">
        <v>32</v>
      </c>
      <c r="N2302">
        <v>34</v>
      </c>
      <c r="O2302">
        <v>23</v>
      </c>
      <c r="P2302">
        <v>3916</v>
      </c>
      <c r="Q2302">
        <v>35450</v>
      </c>
    </row>
    <row r="2303" spans="1:17" x14ac:dyDescent="0.25">
      <c r="A2303" t="s">
        <v>15</v>
      </c>
      <c r="B2303" s="1" t="s">
        <v>58</v>
      </c>
      <c r="C2303">
        <v>2017</v>
      </c>
      <c r="D2303" s="15">
        <f>DATE(cars[[#This Row],[year_1]],1,1)</f>
        <v>42736</v>
      </c>
      <c r="E2303" t="s">
        <v>38</v>
      </c>
      <c r="F2303" s="4">
        <v>180</v>
      </c>
      <c r="G2303">
        <v>4</v>
      </c>
      <c r="H2303" t="s">
        <v>33</v>
      </c>
      <c r="I2303" t="s">
        <v>19</v>
      </c>
      <c r="J2303">
        <v>4</v>
      </c>
      <c r="K2303" t="s">
        <v>27</v>
      </c>
      <c r="L2303" t="s">
        <v>31</v>
      </c>
      <c r="M2303" t="s">
        <v>32</v>
      </c>
      <c r="N2303">
        <v>35</v>
      </c>
      <c r="O2303">
        <v>23</v>
      </c>
      <c r="P2303">
        <v>3916</v>
      </c>
      <c r="Q2303">
        <v>33450</v>
      </c>
    </row>
    <row r="2304" spans="1:17" x14ac:dyDescent="0.25">
      <c r="A2304" t="s">
        <v>161</v>
      </c>
      <c r="B2304" s="1" t="s">
        <v>598</v>
      </c>
      <c r="C2304">
        <v>2011</v>
      </c>
      <c r="D2304" s="15">
        <f>DATE(cars[[#This Row],[year_1]],1,1)</f>
        <v>40544</v>
      </c>
      <c r="E2304" t="s">
        <v>29</v>
      </c>
      <c r="F2304" s="4">
        <v>180</v>
      </c>
      <c r="G2304">
        <v>4</v>
      </c>
      <c r="H2304" t="s">
        <v>33</v>
      </c>
      <c r="I2304" t="s">
        <v>30</v>
      </c>
      <c r="J2304">
        <v>4</v>
      </c>
      <c r="K2304" t="s">
        <v>49</v>
      </c>
      <c r="L2304" t="s">
        <v>31</v>
      </c>
      <c r="M2304" t="s">
        <v>32</v>
      </c>
      <c r="N2304">
        <v>31</v>
      </c>
      <c r="O2304">
        <v>23</v>
      </c>
      <c r="P2304">
        <v>481</v>
      </c>
      <c r="Q2304">
        <v>21049</v>
      </c>
    </row>
    <row r="2305" spans="1:17" x14ac:dyDescent="0.25">
      <c r="A2305" t="s">
        <v>161</v>
      </c>
      <c r="B2305" s="1" t="s">
        <v>598</v>
      </c>
      <c r="C2305">
        <v>2011</v>
      </c>
      <c r="D2305" s="15">
        <f>DATE(cars[[#This Row],[year_1]],1,1)</f>
        <v>40544</v>
      </c>
      <c r="E2305" t="s">
        <v>29</v>
      </c>
      <c r="F2305" s="4">
        <v>180</v>
      </c>
      <c r="G2305">
        <v>4</v>
      </c>
      <c r="H2305" t="s">
        <v>33</v>
      </c>
      <c r="I2305" t="s">
        <v>30</v>
      </c>
      <c r="J2305">
        <v>4</v>
      </c>
      <c r="K2305" t="s">
        <v>49</v>
      </c>
      <c r="L2305" t="s">
        <v>31</v>
      </c>
      <c r="M2305" t="s">
        <v>32</v>
      </c>
      <c r="N2305">
        <v>30</v>
      </c>
      <c r="O2305">
        <v>23</v>
      </c>
      <c r="P2305">
        <v>481</v>
      </c>
      <c r="Q2305">
        <v>22049</v>
      </c>
    </row>
    <row r="2306" spans="1:17" x14ac:dyDescent="0.25">
      <c r="A2306" t="s">
        <v>161</v>
      </c>
      <c r="B2306" s="1" t="s">
        <v>598</v>
      </c>
      <c r="C2306">
        <v>2011</v>
      </c>
      <c r="D2306" s="15">
        <f>DATE(cars[[#This Row],[year_1]],1,1)</f>
        <v>40544</v>
      </c>
      <c r="E2306" t="s">
        <v>29</v>
      </c>
      <c r="F2306" s="4">
        <v>180</v>
      </c>
      <c r="G2306">
        <v>4</v>
      </c>
      <c r="H2306" t="s">
        <v>33</v>
      </c>
      <c r="I2306" t="s">
        <v>30</v>
      </c>
      <c r="J2306">
        <v>4</v>
      </c>
      <c r="K2306" t="s">
        <v>49</v>
      </c>
      <c r="L2306" t="s">
        <v>31</v>
      </c>
      <c r="M2306" t="s">
        <v>32</v>
      </c>
      <c r="N2306">
        <v>30</v>
      </c>
      <c r="O2306">
        <v>23</v>
      </c>
      <c r="P2306">
        <v>481</v>
      </c>
      <c r="Q2306">
        <v>24149</v>
      </c>
    </row>
    <row r="2307" spans="1:17" x14ac:dyDescent="0.25">
      <c r="A2307" t="s">
        <v>161</v>
      </c>
      <c r="B2307" s="1" t="s">
        <v>598</v>
      </c>
      <c r="C2307">
        <v>2011</v>
      </c>
      <c r="D2307" s="15">
        <f>DATE(cars[[#This Row],[year_1]],1,1)</f>
        <v>40544</v>
      </c>
      <c r="E2307" t="s">
        <v>29</v>
      </c>
      <c r="F2307" s="4">
        <v>180</v>
      </c>
      <c r="G2307">
        <v>4</v>
      </c>
      <c r="H2307" t="s">
        <v>33</v>
      </c>
      <c r="I2307" t="s">
        <v>30</v>
      </c>
      <c r="J2307">
        <v>4</v>
      </c>
      <c r="K2307" t="s">
        <v>49</v>
      </c>
      <c r="L2307" t="s">
        <v>31</v>
      </c>
      <c r="M2307" t="s">
        <v>32</v>
      </c>
      <c r="N2307">
        <v>30</v>
      </c>
      <c r="O2307">
        <v>23</v>
      </c>
      <c r="P2307">
        <v>481</v>
      </c>
      <c r="Q2307">
        <v>25949</v>
      </c>
    </row>
    <row r="2308" spans="1:17" x14ac:dyDescent="0.25">
      <c r="A2308" t="s">
        <v>161</v>
      </c>
      <c r="B2308" s="1" t="s">
        <v>598</v>
      </c>
      <c r="C2308">
        <v>2011</v>
      </c>
      <c r="D2308" s="15">
        <f>DATE(cars[[#This Row],[year_1]],1,1)</f>
        <v>40544</v>
      </c>
      <c r="E2308" t="s">
        <v>29</v>
      </c>
      <c r="F2308" s="4">
        <v>180</v>
      </c>
      <c r="G2308">
        <v>4</v>
      </c>
      <c r="H2308" t="s">
        <v>33</v>
      </c>
      <c r="I2308" t="s">
        <v>34</v>
      </c>
      <c r="J2308">
        <v>4</v>
      </c>
      <c r="K2308" t="s">
        <v>49</v>
      </c>
      <c r="L2308" t="s">
        <v>31</v>
      </c>
      <c r="M2308" t="s">
        <v>32</v>
      </c>
      <c r="N2308">
        <v>30</v>
      </c>
      <c r="O2308">
        <v>23</v>
      </c>
      <c r="P2308">
        <v>481</v>
      </c>
      <c r="Q2308">
        <v>22099</v>
      </c>
    </row>
    <row r="2309" spans="1:17" x14ac:dyDescent="0.25">
      <c r="A2309" t="s">
        <v>161</v>
      </c>
      <c r="B2309" s="1" t="s">
        <v>598</v>
      </c>
      <c r="C2309">
        <v>2012</v>
      </c>
      <c r="D2309" s="15">
        <f>DATE(cars[[#This Row],[year_1]],1,1)</f>
        <v>40909</v>
      </c>
      <c r="E2309" t="s">
        <v>29</v>
      </c>
      <c r="F2309" s="4">
        <v>180</v>
      </c>
      <c r="G2309">
        <v>4</v>
      </c>
      <c r="H2309" t="s">
        <v>33</v>
      </c>
      <c r="I2309" t="s">
        <v>30</v>
      </c>
      <c r="J2309">
        <v>4</v>
      </c>
      <c r="K2309" t="s">
        <v>49</v>
      </c>
      <c r="L2309" t="s">
        <v>31</v>
      </c>
      <c r="M2309" t="s">
        <v>32</v>
      </c>
      <c r="N2309">
        <v>30</v>
      </c>
      <c r="O2309">
        <v>23</v>
      </c>
      <c r="P2309">
        <v>481</v>
      </c>
      <c r="Q2309">
        <v>23899</v>
      </c>
    </row>
    <row r="2310" spans="1:17" x14ac:dyDescent="0.25">
      <c r="A2310" t="s">
        <v>161</v>
      </c>
      <c r="B2310" s="1" t="s">
        <v>598</v>
      </c>
      <c r="C2310">
        <v>2012</v>
      </c>
      <c r="D2310" s="15">
        <f>DATE(cars[[#This Row],[year_1]],1,1)</f>
        <v>40909</v>
      </c>
      <c r="E2310" t="s">
        <v>29</v>
      </c>
      <c r="F2310" s="4">
        <v>180</v>
      </c>
      <c r="G2310">
        <v>4</v>
      </c>
      <c r="H2310" t="s">
        <v>33</v>
      </c>
      <c r="I2310" t="s">
        <v>30</v>
      </c>
      <c r="J2310">
        <v>4</v>
      </c>
      <c r="K2310" t="s">
        <v>49</v>
      </c>
      <c r="L2310" t="s">
        <v>31</v>
      </c>
      <c r="M2310" t="s">
        <v>32</v>
      </c>
      <c r="N2310">
        <v>30</v>
      </c>
      <c r="O2310">
        <v>23</v>
      </c>
      <c r="P2310">
        <v>481</v>
      </c>
      <c r="Q2310">
        <v>22299</v>
      </c>
    </row>
    <row r="2311" spans="1:17" x14ac:dyDescent="0.25">
      <c r="A2311" t="s">
        <v>161</v>
      </c>
      <c r="B2311" s="1" t="s">
        <v>598</v>
      </c>
      <c r="C2311">
        <v>2012</v>
      </c>
      <c r="D2311" s="15">
        <f>DATE(cars[[#This Row],[year_1]],1,1)</f>
        <v>40909</v>
      </c>
      <c r="E2311" t="s">
        <v>29</v>
      </c>
      <c r="F2311" s="4">
        <v>180</v>
      </c>
      <c r="G2311">
        <v>4</v>
      </c>
      <c r="H2311" t="s">
        <v>33</v>
      </c>
      <c r="I2311" t="s">
        <v>30</v>
      </c>
      <c r="J2311">
        <v>4</v>
      </c>
      <c r="K2311" t="s">
        <v>49</v>
      </c>
      <c r="L2311" t="s">
        <v>31</v>
      </c>
      <c r="M2311" t="s">
        <v>32</v>
      </c>
      <c r="N2311">
        <v>30</v>
      </c>
      <c r="O2311">
        <v>23</v>
      </c>
      <c r="P2311">
        <v>481</v>
      </c>
      <c r="Q2311">
        <v>24399</v>
      </c>
    </row>
    <row r="2312" spans="1:17" x14ac:dyDescent="0.25">
      <c r="A2312" t="s">
        <v>161</v>
      </c>
      <c r="B2312" s="1" t="s">
        <v>598</v>
      </c>
      <c r="C2312">
        <v>2012</v>
      </c>
      <c r="D2312" s="15">
        <f>DATE(cars[[#This Row],[year_1]],1,1)</f>
        <v>40909</v>
      </c>
      <c r="E2312" t="s">
        <v>29</v>
      </c>
      <c r="F2312" s="4">
        <v>180</v>
      </c>
      <c r="G2312">
        <v>4</v>
      </c>
      <c r="H2312" t="s">
        <v>33</v>
      </c>
      <c r="I2312" t="s">
        <v>30</v>
      </c>
      <c r="J2312">
        <v>4</v>
      </c>
      <c r="K2312" t="s">
        <v>49</v>
      </c>
      <c r="L2312" t="s">
        <v>31</v>
      </c>
      <c r="M2312" t="s">
        <v>32</v>
      </c>
      <c r="N2312">
        <v>30</v>
      </c>
      <c r="O2312">
        <v>23</v>
      </c>
      <c r="P2312">
        <v>481</v>
      </c>
      <c r="Q2312">
        <v>26199</v>
      </c>
    </row>
    <row r="2313" spans="1:17" x14ac:dyDescent="0.25">
      <c r="A2313" t="s">
        <v>161</v>
      </c>
      <c r="B2313" s="1" t="s">
        <v>598</v>
      </c>
      <c r="C2313">
        <v>2012</v>
      </c>
      <c r="D2313" s="15">
        <f>DATE(cars[[#This Row],[year_1]],1,1)</f>
        <v>40909</v>
      </c>
      <c r="E2313" t="s">
        <v>29</v>
      </c>
      <c r="F2313" s="4">
        <v>180</v>
      </c>
      <c r="G2313">
        <v>4</v>
      </c>
      <c r="H2313" t="s">
        <v>33</v>
      </c>
      <c r="I2313" t="s">
        <v>30</v>
      </c>
      <c r="J2313">
        <v>4</v>
      </c>
      <c r="K2313" t="s">
        <v>49</v>
      </c>
      <c r="L2313" t="s">
        <v>31</v>
      </c>
      <c r="M2313" t="s">
        <v>32</v>
      </c>
      <c r="N2313">
        <v>31</v>
      </c>
      <c r="O2313">
        <v>23</v>
      </c>
      <c r="P2313">
        <v>481</v>
      </c>
      <c r="Q2313">
        <v>20999</v>
      </c>
    </row>
    <row r="2314" spans="1:17" x14ac:dyDescent="0.25">
      <c r="A2314" t="s">
        <v>161</v>
      </c>
      <c r="B2314" s="1" t="s">
        <v>598</v>
      </c>
      <c r="C2314">
        <v>2012</v>
      </c>
      <c r="D2314" s="15">
        <f>DATE(cars[[#This Row],[year_1]],1,1)</f>
        <v>40909</v>
      </c>
      <c r="E2314" t="s">
        <v>29</v>
      </c>
      <c r="F2314" s="4">
        <v>180</v>
      </c>
      <c r="G2314">
        <v>4</v>
      </c>
      <c r="H2314" t="s">
        <v>33</v>
      </c>
      <c r="I2314" t="s">
        <v>34</v>
      </c>
      <c r="J2314">
        <v>4</v>
      </c>
      <c r="K2314" t="s">
        <v>49</v>
      </c>
      <c r="L2314" t="s">
        <v>31</v>
      </c>
      <c r="M2314" t="s">
        <v>32</v>
      </c>
      <c r="N2314">
        <v>30</v>
      </c>
      <c r="O2314">
        <v>23</v>
      </c>
      <c r="P2314">
        <v>481</v>
      </c>
      <c r="Q2314">
        <v>22349</v>
      </c>
    </row>
    <row r="2315" spans="1:17" x14ac:dyDescent="0.25">
      <c r="A2315" t="s">
        <v>161</v>
      </c>
      <c r="B2315" s="1" t="s">
        <v>598</v>
      </c>
      <c r="C2315">
        <v>2013</v>
      </c>
      <c r="D2315" s="15">
        <f>DATE(cars[[#This Row],[year_1]],1,1)</f>
        <v>41275</v>
      </c>
      <c r="E2315" t="s">
        <v>29</v>
      </c>
      <c r="F2315" s="4">
        <v>180</v>
      </c>
      <c r="G2315">
        <v>4</v>
      </c>
      <c r="H2315" t="s">
        <v>33</v>
      </c>
      <c r="I2315" t="s">
        <v>30</v>
      </c>
      <c r="J2315">
        <v>4</v>
      </c>
      <c r="K2315" t="s">
        <v>49</v>
      </c>
      <c r="L2315" t="s">
        <v>31</v>
      </c>
      <c r="M2315" t="s">
        <v>32</v>
      </c>
      <c r="N2315">
        <v>30</v>
      </c>
      <c r="O2315">
        <v>23</v>
      </c>
      <c r="P2315">
        <v>481</v>
      </c>
      <c r="Q2315">
        <v>25799</v>
      </c>
    </row>
    <row r="2316" spans="1:17" x14ac:dyDescent="0.25">
      <c r="A2316" t="s">
        <v>161</v>
      </c>
      <c r="B2316" s="1" t="s">
        <v>598</v>
      </c>
      <c r="C2316">
        <v>2013</v>
      </c>
      <c r="D2316" s="15">
        <f>DATE(cars[[#This Row],[year_1]],1,1)</f>
        <v>41275</v>
      </c>
      <c r="E2316" t="s">
        <v>29</v>
      </c>
      <c r="F2316" s="4">
        <v>180</v>
      </c>
      <c r="G2316">
        <v>4</v>
      </c>
      <c r="H2316" t="s">
        <v>33</v>
      </c>
      <c r="I2316" t="s">
        <v>30</v>
      </c>
      <c r="J2316">
        <v>4</v>
      </c>
      <c r="K2316" t="s">
        <v>49</v>
      </c>
      <c r="L2316" t="s">
        <v>31</v>
      </c>
      <c r="M2316" t="s">
        <v>32</v>
      </c>
      <c r="N2316">
        <v>30</v>
      </c>
      <c r="O2316">
        <v>23</v>
      </c>
      <c r="P2316">
        <v>481</v>
      </c>
      <c r="Q2316">
        <v>21749</v>
      </c>
    </row>
    <row r="2317" spans="1:17" x14ac:dyDescent="0.25">
      <c r="A2317" t="s">
        <v>43</v>
      </c>
      <c r="B2317" s="1">
        <v>200</v>
      </c>
      <c r="C2317">
        <v>2015</v>
      </c>
      <c r="D2317" s="15">
        <f>DATE(cars[[#This Row],[year_1]],1,1)</f>
        <v>42005</v>
      </c>
      <c r="E2317" t="s">
        <v>44</v>
      </c>
      <c r="F2317" s="4">
        <v>184</v>
      </c>
      <c r="G2317">
        <v>4</v>
      </c>
      <c r="H2317" t="s">
        <v>33</v>
      </c>
      <c r="I2317" t="s">
        <v>30</v>
      </c>
      <c r="J2317">
        <v>4</v>
      </c>
      <c r="K2317" t="s">
        <v>45</v>
      </c>
      <c r="L2317" t="s">
        <v>31</v>
      </c>
      <c r="M2317" t="s">
        <v>32</v>
      </c>
      <c r="N2317">
        <v>36</v>
      </c>
      <c r="O2317">
        <v>23</v>
      </c>
      <c r="P2317">
        <v>1013</v>
      </c>
      <c r="Q2317">
        <v>25170</v>
      </c>
    </row>
    <row r="2318" spans="1:17" x14ac:dyDescent="0.25">
      <c r="A2318" t="s">
        <v>43</v>
      </c>
      <c r="B2318" s="1">
        <v>200</v>
      </c>
      <c r="C2318">
        <v>2015</v>
      </c>
      <c r="D2318" s="15">
        <f>DATE(cars[[#This Row],[year_1]],1,1)</f>
        <v>42005</v>
      </c>
      <c r="E2318" t="s">
        <v>44</v>
      </c>
      <c r="F2318" s="4">
        <v>184</v>
      </c>
      <c r="G2318">
        <v>4</v>
      </c>
      <c r="H2318" t="s">
        <v>33</v>
      </c>
      <c r="I2318" t="s">
        <v>30</v>
      </c>
      <c r="J2318">
        <v>4</v>
      </c>
      <c r="K2318" t="s">
        <v>45</v>
      </c>
      <c r="L2318" t="s">
        <v>31</v>
      </c>
      <c r="M2318" t="s">
        <v>32</v>
      </c>
      <c r="N2318">
        <v>36</v>
      </c>
      <c r="O2318">
        <v>23</v>
      </c>
      <c r="P2318">
        <v>1013</v>
      </c>
      <c r="Q2318">
        <v>23950</v>
      </c>
    </row>
    <row r="2319" spans="1:17" x14ac:dyDescent="0.25">
      <c r="A2319" t="s">
        <v>43</v>
      </c>
      <c r="B2319" s="1">
        <v>200</v>
      </c>
      <c r="C2319">
        <v>2015</v>
      </c>
      <c r="D2319" s="15">
        <f>DATE(cars[[#This Row],[year_1]],1,1)</f>
        <v>42005</v>
      </c>
      <c r="E2319" t="s">
        <v>44</v>
      </c>
      <c r="F2319" s="4">
        <v>184</v>
      </c>
      <c r="G2319">
        <v>4</v>
      </c>
      <c r="H2319" t="s">
        <v>33</v>
      </c>
      <c r="I2319" t="s">
        <v>30</v>
      </c>
      <c r="J2319">
        <v>4</v>
      </c>
      <c r="K2319" t="s">
        <v>45</v>
      </c>
      <c r="L2319" t="s">
        <v>31</v>
      </c>
      <c r="M2319" t="s">
        <v>32</v>
      </c>
      <c r="N2319">
        <v>36</v>
      </c>
      <c r="O2319">
        <v>23</v>
      </c>
      <c r="P2319">
        <v>1013</v>
      </c>
      <c r="Q2319">
        <v>21995</v>
      </c>
    </row>
    <row r="2320" spans="1:17" x14ac:dyDescent="0.25">
      <c r="A2320" t="s">
        <v>43</v>
      </c>
      <c r="B2320" s="1">
        <v>200</v>
      </c>
      <c r="C2320">
        <v>2015</v>
      </c>
      <c r="D2320" s="15">
        <f>DATE(cars[[#This Row],[year_1]],1,1)</f>
        <v>42005</v>
      </c>
      <c r="E2320" t="s">
        <v>44</v>
      </c>
      <c r="F2320" s="4">
        <v>184</v>
      </c>
      <c r="G2320">
        <v>4</v>
      </c>
      <c r="H2320" t="s">
        <v>33</v>
      </c>
      <c r="I2320" t="s">
        <v>30</v>
      </c>
      <c r="J2320">
        <v>4</v>
      </c>
      <c r="K2320" t="s">
        <v>46</v>
      </c>
      <c r="L2320" t="s">
        <v>31</v>
      </c>
      <c r="M2320" t="s">
        <v>32</v>
      </c>
      <c r="N2320">
        <v>36</v>
      </c>
      <c r="O2320">
        <v>23</v>
      </c>
      <c r="P2320">
        <v>1013</v>
      </c>
      <c r="Q2320">
        <v>26625</v>
      </c>
    </row>
    <row r="2321" spans="1:17" x14ac:dyDescent="0.25">
      <c r="A2321" t="s">
        <v>43</v>
      </c>
      <c r="B2321" s="1">
        <v>200</v>
      </c>
      <c r="C2321">
        <v>2016</v>
      </c>
      <c r="D2321" s="15">
        <f>DATE(cars[[#This Row],[year_1]],1,1)</f>
        <v>42370</v>
      </c>
      <c r="E2321" t="s">
        <v>44</v>
      </c>
      <c r="F2321" s="4">
        <v>184</v>
      </c>
      <c r="G2321">
        <v>4</v>
      </c>
      <c r="H2321" t="s">
        <v>33</v>
      </c>
      <c r="I2321" t="s">
        <v>30</v>
      </c>
      <c r="J2321">
        <v>4</v>
      </c>
      <c r="K2321" t="s">
        <v>45</v>
      </c>
      <c r="L2321" t="s">
        <v>31</v>
      </c>
      <c r="M2321" t="s">
        <v>32</v>
      </c>
      <c r="N2321">
        <v>36</v>
      </c>
      <c r="O2321">
        <v>23</v>
      </c>
      <c r="P2321">
        <v>1013</v>
      </c>
      <c r="Q2321">
        <v>21995</v>
      </c>
    </row>
    <row r="2322" spans="1:17" x14ac:dyDescent="0.25">
      <c r="A2322" t="s">
        <v>43</v>
      </c>
      <c r="B2322" s="1">
        <v>200</v>
      </c>
      <c r="C2322">
        <v>2016</v>
      </c>
      <c r="D2322" s="15">
        <f>DATE(cars[[#This Row],[year_1]],1,1)</f>
        <v>42370</v>
      </c>
      <c r="E2322" t="s">
        <v>44</v>
      </c>
      <c r="F2322" s="4">
        <v>184</v>
      </c>
      <c r="G2322">
        <v>4</v>
      </c>
      <c r="H2322" t="s">
        <v>33</v>
      </c>
      <c r="I2322" t="s">
        <v>30</v>
      </c>
      <c r="J2322">
        <v>4</v>
      </c>
      <c r="K2322" t="s">
        <v>45</v>
      </c>
      <c r="L2322" t="s">
        <v>31</v>
      </c>
      <c r="M2322" t="s">
        <v>32</v>
      </c>
      <c r="N2322">
        <v>36</v>
      </c>
      <c r="O2322">
        <v>23</v>
      </c>
      <c r="P2322">
        <v>1013</v>
      </c>
      <c r="Q2322">
        <v>27795</v>
      </c>
    </row>
    <row r="2323" spans="1:17" x14ac:dyDescent="0.25">
      <c r="A2323" t="s">
        <v>43</v>
      </c>
      <c r="B2323" s="1">
        <v>200</v>
      </c>
      <c r="C2323">
        <v>2016</v>
      </c>
      <c r="D2323" s="15">
        <f>DATE(cars[[#This Row],[year_1]],1,1)</f>
        <v>42370</v>
      </c>
      <c r="E2323" t="s">
        <v>44</v>
      </c>
      <c r="F2323" s="4">
        <v>184</v>
      </c>
      <c r="G2323">
        <v>4</v>
      </c>
      <c r="H2323" t="s">
        <v>33</v>
      </c>
      <c r="I2323" t="s">
        <v>30</v>
      </c>
      <c r="J2323">
        <v>4</v>
      </c>
      <c r="K2323" t="s">
        <v>45</v>
      </c>
      <c r="L2323" t="s">
        <v>31</v>
      </c>
      <c r="M2323" t="s">
        <v>32</v>
      </c>
      <c r="N2323">
        <v>36</v>
      </c>
      <c r="O2323">
        <v>23</v>
      </c>
      <c r="P2323">
        <v>1013</v>
      </c>
      <c r="Q2323">
        <v>22490</v>
      </c>
    </row>
    <row r="2324" spans="1:17" x14ac:dyDescent="0.25">
      <c r="A2324" t="s">
        <v>43</v>
      </c>
      <c r="B2324" s="1">
        <v>200</v>
      </c>
      <c r="C2324">
        <v>2016</v>
      </c>
      <c r="D2324" s="15">
        <f>DATE(cars[[#This Row],[year_1]],1,1)</f>
        <v>42370</v>
      </c>
      <c r="E2324" t="s">
        <v>44</v>
      </c>
      <c r="F2324" s="4">
        <v>184</v>
      </c>
      <c r="G2324">
        <v>4</v>
      </c>
      <c r="H2324" t="s">
        <v>33</v>
      </c>
      <c r="I2324" t="s">
        <v>30</v>
      </c>
      <c r="J2324">
        <v>4</v>
      </c>
      <c r="K2324" t="s">
        <v>45</v>
      </c>
      <c r="L2324" t="s">
        <v>31</v>
      </c>
      <c r="M2324" t="s">
        <v>32</v>
      </c>
      <c r="N2324">
        <v>36</v>
      </c>
      <c r="O2324">
        <v>23</v>
      </c>
      <c r="P2324">
        <v>1013</v>
      </c>
      <c r="Q2324">
        <v>27570</v>
      </c>
    </row>
    <row r="2325" spans="1:17" x14ac:dyDescent="0.25">
      <c r="A2325" t="s">
        <v>43</v>
      </c>
      <c r="B2325" s="1">
        <v>200</v>
      </c>
      <c r="C2325">
        <v>2016</v>
      </c>
      <c r="D2325" s="15">
        <f>DATE(cars[[#This Row],[year_1]],1,1)</f>
        <v>42370</v>
      </c>
      <c r="E2325" t="s">
        <v>44</v>
      </c>
      <c r="F2325" s="4">
        <v>184</v>
      </c>
      <c r="G2325">
        <v>4</v>
      </c>
      <c r="H2325" t="s">
        <v>33</v>
      </c>
      <c r="I2325" t="s">
        <v>30</v>
      </c>
      <c r="J2325">
        <v>4</v>
      </c>
      <c r="K2325" t="s">
        <v>45</v>
      </c>
      <c r="L2325" t="s">
        <v>31</v>
      </c>
      <c r="M2325" t="s">
        <v>32</v>
      </c>
      <c r="N2325">
        <v>36</v>
      </c>
      <c r="O2325">
        <v>23</v>
      </c>
      <c r="P2325">
        <v>1013</v>
      </c>
      <c r="Q2325">
        <v>25690</v>
      </c>
    </row>
    <row r="2326" spans="1:17" x14ac:dyDescent="0.25">
      <c r="A2326" t="s">
        <v>43</v>
      </c>
      <c r="B2326" s="1">
        <v>200</v>
      </c>
      <c r="C2326">
        <v>2016</v>
      </c>
      <c r="D2326" s="15">
        <f>DATE(cars[[#This Row],[year_1]],1,1)</f>
        <v>42370</v>
      </c>
      <c r="E2326" t="s">
        <v>44</v>
      </c>
      <c r="F2326" s="4">
        <v>184</v>
      </c>
      <c r="G2326">
        <v>4</v>
      </c>
      <c r="H2326" t="s">
        <v>33</v>
      </c>
      <c r="I2326" t="s">
        <v>30</v>
      </c>
      <c r="J2326">
        <v>4</v>
      </c>
      <c r="K2326" t="s">
        <v>45</v>
      </c>
      <c r="L2326" t="s">
        <v>31</v>
      </c>
      <c r="M2326" t="s">
        <v>32</v>
      </c>
      <c r="N2326">
        <v>36</v>
      </c>
      <c r="O2326">
        <v>23</v>
      </c>
      <c r="P2326">
        <v>1013</v>
      </c>
      <c r="Q2326">
        <v>24490</v>
      </c>
    </row>
    <row r="2327" spans="1:17" x14ac:dyDescent="0.25">
      <c r="A2327" t="s">
        <v>43</v>
      </c>
      <c r="B2327" s="1">
        <v>200</v>
      </c>
      <c r="C2327">
        <v>2017</v>
      </c>
      <c r="D2327" s="15">
        <f>DATE(cars[[#This Row],[year_1]],1,1)</f>
        <v>42736</v>
      </c>
      <c r="E2327" t="s">
        <v>44</v>
      </c>
      <c r="F2327" s="4">
        <v>184</v>
      </c>
      <c r="G2327">
        <v>4</v>
      </c>
      <c r="H2327" t="s">
        <v>33</v>
      </c>
      <c r="I2327" t="s">
        <v>30</v>
      </c>
      <c r="J2327">
        <v>4</v>
      </c>
      <c r="K2327" t="s">
        <v>45</v>
      </c>
      <c r="L2327" t="s">
        <v>31</v>
      </c>
      <c r="M2327" t="s">
        <v>32</v>
      </c>
      <c r="N2327">
        <v>36</v>
      </c>
      <c r="O2327">
        <v>23</v>
      </c>
      <c r="P2327">
        <v>1013</v>
      </c>
      <c r="Q2327">
        <v>26685</v>
      </c>
    </row>
    <row r="2328" spans="1:17" x14ac:dyDescent="0.25">
      <c r="A2328" t="s">
        <v>43</v>
      </c>
      <c r="B2328" s="1">
        <v>200</v>
      </c>
      <c r="C2328">
        <v>2017</v>
      </c>
      <c r="D2328" s="15">
        <f>DATE(cars[[#This Row],[year_1]],1,1)</f>
        <v>42736</v>
      </c>
      <c r="E2328" t="s">
        <v>44</v>
      </c>
      <c r="F2328" s="4">
        <v>184</v>
      </c>
      <c r="G2328">
        <v>4</v>
      </c>
      <c r="H2328" t="s">
        <v>33</v>
      </c>
      <c r="I2328" t="s">
        <v>30</v>
      </c>
      <c r="J2328">
        <v>4</v>
      </c>
      <c r="K2328" t="s">
        <v>45</v>
      </c>
      <c r="L2328" t="s">
        <v>31</v>
      </c>
      <c r="M2328" t="s">
        <v>32</v>
      </c>
      <c r="N2328">
        <v>36</v>
      </c>
      <c r="O2328">
        <v>23</v>
      </c>
      <c r="P2328">
        <v>1013</v>
      </c>
      <c r="Q2328">
        <v>22490</v>
      </c>
    </row>
    <row r="2329" spans="1:17" x14ac:dyDescent="0.25">
      <c r="A2329" t="s">
        <v>43</v>
      </c>
      <c r="B2329" s="1">
        <v>200</v>
      </c>
      <c r="C2329">
        <v>2017</v>
      </c>
      <c r="D2329" s="15">
        <f>DATE(cars[[#This Row],[year_1]],1,1)</f>
        <v>42736</v>
      </c>
      <c r="E2329" t="s">
        <v>44</v>
      </c>
      <c r="F2329" s="4">
        <v>184</v>
      </c>
      <c r="G2329">
        <v>4</v>
      </c>
      <c r="H2329" t="s">
        <v>33</v>
      </c>
      <c r="I2329" t="s">
        <v>30</v>
      </c>
      <c r="J2329">
        <v>4</v>
      </c>
      <c r="K2329" t="s">
        <v>45</v>
      </c>
      <c r="L2329" t="s">
        <v>31</v>
      </c>
      <c r="M2329" t="s">
        <v>32</v>
      </c>
      <c r="N2329">
        <v>36</v>
      </c>
      <c r="O2329">
        <v>23</v>
      </c>
      <c r="P2329">
        <v>1013</v>
      </c>
      <c r="Q2329">
        <v>25690</v>
      </c>
    </row>
    <row r="2330" spans="1:17" x14ac:dyDescent="0.25">
      <c r="A2330" t="s">
        <v>43</v>
      </c>
      <c r="B2330" s="1">
        <v>200</v>
      </c>
      <c r="C2330">
        <v>2017</v>
      </c>
      <c r="D2330" s="15">
        <f>DATE(cars[[#This Row],[year_1]],1,1)</f>
        <v>42736</v>
      </c>
      <c r="E2330" t="s">
        <v>44</v>
      </c>
      <c r="F2330" s="4">
        <v>184</v>
      </c>
      <c r="G2330">
        <v>4</v>
      </c>
      <c r="H2330" t="s">
        <v>33</v>
      </c>
      <c r="I2330" t="s">
        <v>30</v>
      </c>
      <c r="J2330">
        <v>4</v>
      </c>
      <c r="K2330" t="s">
        <v>45</v>
      </c>
      <c r="L2330" t="s">
        <v>31</v>
      </c>
      <c r="M2330" t="s">
        <v>32</v>
      </c>
      <c r="N2330">
        <v>36</v>
      </c>
      <c r="O2330">
        <v>23</v>
      </c>
      <c r="P2330">
        <v>1013</v>
      </c>
      <c r="Q2330">
        <v>27795</v>
      </c>
    </row>
    <row r="2331" spans="1:17" x14ac:dyDescent="0.25">
      <c r="A2331" t="s">
        <v>43</v>
      </c>
      <c r="B2331" s="1">
        <v>200</v>
      </c>
      <c r="C2331">
        <v>2017</v>
      </c>
      <c r="D2331" s="15">
        <f>DATE(cars[[#This Row],[year_1]],1,1)</f>
        <v>42736</v>
      </c>
      <c r="E2331" t="s">
        <v>44</v>
      </c>
      <c r="F2331" s="4">
        <v>184</v>
      </c>
      <c r="G2331">
        <v>4</v>
      </c>
      <c r="H2331" t="s">
        <v>33</v>
      </c>
      <c r="I2331" t="s">
        <v>30</v>
      </c>
      <c r="J2331">
        <v>4</v>
      </c>
      <c r="K2331" t="s">
        <v>45</v>
      </c>
      <c r="L2331" t="s">
        <v>31</v>
      </c>
      <c r="M2331" t="s">
        <v>32</v>
      </c>
      <c r="N2331">
        <v>36</v>
      </c>
      <c r="O2331">
        <v>23</v>
      </c>
      <c r="P2331">
        <v>1013</v>
      </c>
      <c r="Q2331">
        <v>21995</v>
      </c>
    </row>
    <row r="2332" spans="1:17" x14ac:dyDescent="0.25">
      <c r="A2332" t="s">
        <v>43</v>
      </c>
      <c r="B2332" s="1">
        <v>200</v>
      </c>
      <c r="C2332">
        <v>2017</v>
      </c>
      <c r="D2332" s="15">
        <f>DATE(cars[[#This Row],[year_1]],1,1)</f>
        <v>42736</v>
      </c>
      <c r="E2332" t="s">
        <v>44</v>
      </c>
      <c r="F2332" s="4">
        <v>184</v>
      </c>
      <c r="G2332">
        <v>4</v>
      </c>
      <c r="H2332" t="s">
        <v>33</v>
      </c>
      <c r="I2332" t="s">
        <v>30</v>
      </c>
      <c r="J2332">
        <v>4</v>
      </c>
      <c r="K2332" t="s">
        <v>45</v>
      </c>
      <c r="L2332" t="s">
        <v>31</v>
      </c>
      <c r="M2332" t="s">
        <v>32</v>
      </c>
      <c r="N2332">
        <v>36</v>
      </c>
      <c r="O2332">
        <v>23</v>
      </c>
      <c r="P2332">
        <v>1013</v>
      </c>
      <c r="Q2332">
        <v>24490</v>
      </c>
    </row>
    <row r="2333" spans="1:17" x14ac:dyDescent="0.25">
      <c r="A2333" t="s">
        <v>199</v>
      </c>
      <c r="B2333" s="1" t="s">
        <v>361</v>
      </c>
      <c r="C2333">
        <v>2014</v>
      </c>
      <c r="D2333" s="15">
        <f>DATE(cars[[#This Row],[year_1]],1,1)</f>
        <v>41640</v>
      </c>
      <c r="E2333" t="s">
        <v>29</v>
      </c>
      <c r="F2333" s="4">
        <v>184</v>
      </c>
      <c r="G2333">
        <v>4</v>
      </c>
      <c r="H2333" t="s">
        <v>33</v>
      </c>
      <c r="I2333" t="s">
        <v>30</v>
      </c>
      <c r="J2333">
        <v>4</v>
      </c>
      <c r="K2333" t="s">
        <v>49</v>
      </c>
      <c r="L2333" t="s">
        <v>31</v>
      </c>
      <c r="M2333" t="s">
        <v>32</v>
      </c>
      <c r="N2333">
        <v>35</v>
      </c>
      <c r="O2333">
        <v>23</v>
      </c>
      <c r="P2333">
        <v>1851</v>
      </c>
      <c r="Q2333">
        <v>22995</v>
      </c>
    </row>
    <row r="2334" spans="1:17" x14ac:dyDescent="0.25">
      <c r="A2334" t="s">
        <v>199</v>
      </c>
      <c r="B2334" s="1" t="s">
        <v>361</v>
      </c>
      <c r="C2334">
        <v>2014</v>
      </c>
      <c r="D2334" s="15">
        <f>DATE(cars[[#This Row],[year_1]],1,1)</f>
        <v>41640</v>
      </c>
      <c r="E2334" t="s">
        <v>29</v>
      </c>
      <c r="F2334" s="4">
        <v>184</v>
      </c>
      <c r="G2334">
        <v>4</v>
      </c>
      <c r="H2334" t="s">
        <v>18</v>
      </c>
      <c r="I2334" t="s">
        <v>30</v>
      </c>
      <c r="J2334">
        <v>4</v>
      </c>
      <c r="K2334" t="s">
        <v>49</v>
      </c>
      <c r="L2334" t="s">
        <v>31</v>
      </c>
      <c r="M2334" t="s">
        <v>32</v>
      </c>
      <c r="N2334">
        <v>33</v>
      </c>
      <c r="O2334">
        <v>23</v>
      </c>
      <c r="P2334">
        <v>1851</v>
      </c>
      <c r="Q2334">
        <v>20995</v>
      </c>
    </row>
    <row r="2335" spans="1:17" x14ac:dyDescent="0.25">
      <c r="A2335" t="s">
        <v>199</v>
      </c>
      <c r="B2335" s="1" t="s">
        <v>361</v>
      </c>
      <c r="C2335">
        <v>2015</v>
      </c>
      <c r="D2335" s="15">
        <f>DATE(cars[[#This Row],[year_1]],1,1)</f>
        <v>42005</v>
      </c>
      <c r="E2335" t="s">
        <v>29</v>
      </c>
      <c r="F2335" s="4">
        <v>184</v>
      </c>
      <c r="G2335">
        <v>4</v>
      </c>
      <c r="H2335" t="s">
        <v>18</v>
      </c>
      <c r="I2335" t="s">
        <v>30</v>
      </c>
      <c r="J2335">
        <v>4</v>
      </c>
      <c r="K2335" t="s">
        <v>49</v>
      </c>
      <c r="L2335" t="s">
        <v>31</v>
      </c>
      <c r="M2335" t="s">
        <v>32</v>
      </c>
      <c r="N2335">
        <v>33</v>
      </c>
      <c r="O2335">
        <v>23</v>
      </c>
      <c r="P2335">
        <v>1851</v>
      </c>
      <c r="Q2335">
        <v>21645</v>
      </c>
    </row>
    <row r="2336" spans="1:17" x14ac:dyDescent="0.25">
      <c r="A2336" t="s">
        <v>199</v>
      </c>
      <c r="B2336" s="1" t="s">
        <v>361</v>
      </c>
      <c r="C2336">
        <v>2015</v>
      </c>
      <c r="D2336" s="15">
        <f>DATE(cars[[#This Row],[year_1]],1,1)</f>
        <v>42005</v>
      </c>
      <c r="E2336" t="s">
        <v>29</v>
      </c>
      <c r="F2336" s="4">
        <v>184</v>
      </c>
      <c r="G2336">
        <v>4</v>
      </c>
      <c r="H2336" t="s">
        <v>33</v>
      </c>
      <c r="I2336" t="s">
        <v>30</v>
      </c>
      <c r="J2336">
        <v>4</v>
      </c>
      <c r="K2336" t="s">
        <v>49</v>
      </c>
      <c r="L2336" t="s">
        <v>31</v>
      </c>
      <c r="M2336" t="s">
        <v>32</v>
      </c>
      <c r="N2336">
        <v>35</v>
      </c>
      <c r="O2336">
        <v>23</v>
      </c>
      <c r="P2336">
        <v>1851</v>
      </c>
      <c r="Q2336">
        <v>23795</v>
      </c>
    </row>
    <row r="2337" spans="1:17" x14ac:dyDescent="0.25">
      <c r="A2337" t="s">
        <v>199</v>
      </c>
      <c r="B2337" s="1" t="s">
        <v>361</v>
      </c>
      <c r="C2337">
        <v>2016</v>
      </c>
      <c r="D2337" s="15">
        <f>DATE(cars[[#This Row],[year_1]],1,1)</f>
        <v>42370</v>
      </c>
      <c r="E2337" t="s">
        <v>29</v>
      </c>
      <c r="F2337" s="4">
        <v>184</v>
      </c>
      <c r="G2337">
        <v>4</v>
      </c>
      <c r="H2337" t="s">
        <v>33</v>
      </c>
      <c r="I2337" t="s">
        <v>30</v>
      </c>
      <c r="J2337">
        <v>4</v>
      </c>
      <c r="K2337" t="s">
        <v>49</v>
      </c>
      <c r="L2337" t="s">
        <v>31</v>
      </c>
      <c r="M2337" t="s">
        <v>32</v>
      </c>
      <c r="N2337">
        <v>35</v>
      </c>
      <c r="O2337">
        <v>23</v>
      </c>
      <c r="P2337">
        <v>1851</v>
      </c>
      <c r="Q2337">
        <v>24395</v>
      </c>
    </row>
    <row r="2338" spans="1:17" x14ac:dyDescent="0.25">
      <c r="A2338" t="s">
        <v>146</v>
      </c>
      <c r="B2338" s="1" t="s">
        <v>152</v>
      </c>
      <c r="C2338">
        <v>2016</v>
      </c>
      <c r="D2338" s="15">
        <f>DATE(cars[[#This Row],[year_1]],1,1)</f>
        <v>42370</v>
      </c>
      <c r="E2338" t="s">
        <v>29</v>
      </c>
      <c r="F2338" s="4">
        <v>185</v>
      </c>
      <c r="G2338">
        <v>4</v>
      </c>
      <c r="H2338" t="s">
        <v>18</v>
      </c>
      <c r="I2338" t="s">
        <v>30</v>
      </c>
      <c r="J2338">
        <v>4</v>
      </c>
      <c r="K2338" t="s">
        <v>49</v>
      </c>
      <c r="L2338" t="s">
        <v>31</v>
      </c>
      <c r="M2338" t="s">
        <v>32</v>
      </c>
      <c r="N2338">
        <v>34</v>
      </c>
      <c r="O2338">
        <v>23</v>
      </c>
      <c r="P2338">
        <v>2202</v>
      </c>
      <c r="Q2338">
        <v>25580</v>
      </c>
    </row>
    <row r="2339" spans="1:17" x14ac:dyDescent="0.25">
      <c r="A2339" t="s">
        <v>146</v>
      </c>
      <c r="B2339" s="1" t="s">
        <v>152</v>
      </c>
      <c r="C2339">
        <v>2016</v>
      </c>
      <c r="D2339" s="15">
        <f>DATE(cars[[#This Row],[year_1]],1,1)</f>
        <v>42370</v>
      </c>
      <c r="E2339" t="s">
        <v>29</v>
      </c>
      <c r="F2339" s="4">
        <v>185</v>
      </c>
      <c r="G2339">
        <v>4</v>
      </c>
      <c r="H2339" t="s">
        <v>18</v>
      </c>
      <c r="I2339" t="s">
        <v>30</v>
      </c>
      <c r="J2339">
        <v>4</v>
      </c>
      <c r="K2339" t="s">
        <v>49</v>
      </c>
      <c r="L2339" t="s">
        <v>31</v>
      </c>
      <c r="M2339" t="s">
        <v>32</v>
      </c>
      <c r="N2339">
        <v>34</v>
      </c>
      <c r="O2339">
        <v>23</v>
      </c>
      <c r="P2339">
        <v>2202</v>
      </c>
      <c r="Q2339">
        <v>22205</v>
      </c>
    </row>
    <row r="2340" spans="1:17" x14ac:dyDescent="0.25">
      <c r="A2340" t="s">
        <v>146</v>
      </c>
      <c r="B2340" s="1" t="s">
        <v>152</v>
      </c>
      <c r="C2340">
        <v>2017</v>
      </c>
      <c r="D2340" s="15">
        <f>DATE(cars[[#This Row],[year_1]],1,1)</f>
        <v>42736</v>
      </c>
      <c r="E2340" t="s">
        <v>29</v>
      </c>
      <c r="F2340" s="4">
        <v>185</v>
      </c>
      <c r="G2340">
        <v>4</v>
      </c>
      <c r="H2340" t="s">
        <v>18</v>
      </c>
      <c r="I2340" t="s">
        <v>30</v>
      </c>
      <c r="J2340">
        <v>4</v>
      </c>
      <c r="K2340" t="s">
        <v>49</v>
      </c>
      <c r="L2340" t="s">
        <v>31</v>
      </c>
      <c r="M2340" t="s">
        <v>32</v>
      </c>
      <c r="N2340">
        <v>32</v>
      </c>
      <c r="O2340">
        <v>23</v>
      </c>
      <c r="P2340">
        <v>2202</v>
      </c>
      <c r="Q2340">
        <v>22355</v>
      </c>
    </row>
    <row r="2341" spans="1:17" x14ac:dyDescent="0.25">
      <c r="A2341" t="s">
        <v>146</v>
      </c>
      <c r="B2341" s="1" t="s">
        <v>152</v>
      </c>
      <c r="C2341">
        <v>2017</v>
      </c>
      <c r="D2341" s="15">
        <f>DATE(cars[[#This Row],[year_1]],1,1)</f>
        <v>42736</v>
      </c>
      <c r="E2341" t="s">
        <v>29</v>
      </c>
      <c r="F2341" s="4">
        <v>185</v>
      </c>
      <c r="G2341">
        <v>4</v>
      </c>
      <c r="H2341" t="s">
        <v>18</v>
      </c>
      <c r="I2341" t="s">
        <v>30</v>
      </c>
      <c r="J2341">
        <v>4</v>
      </c>
      <c r="K2341" t="s">
        <v>49</v>
      </c>
      <c r="L2341" t="s">
        <v>31</v>
      </c>
      <c r="M2341" t="s">
        <v>32</v>
      </c>
      <c r="N2341">
        <v>32</v>
      </c>
      <c r="O2341">
        <v>23</v>
      </c>
      <c r="P2341">
        <v>2202</v>
      </c>
      <c r="Q2341">
        <v>25730</v>
      </c>
    </row>
    <row r="2342" spans="1:17" x14ac:dyDescent="0.25">
      <c r="A2342" t="s">
        <v>146</v>
      </c>
      <c r="B2342" s="1" t="s">
        <v>327</v>
      </c>
      <c r="C2342">
        <v>2014</v>
      </c>
      <c r="D2342" s="15">
        <f>DATE(cars[[#This Row],[year_1]],1,1)</f>
        <v>41640</v>
      </c>
      <c r="E2342" t="s">
        <v>29</v>
      </c>
      <c r="F2342" s="4">
        <v>185</v>
      </c>
      <c r="G2342">
        <v>4</v>
      </c>
      <c r="H2342" t="s">
        <v>33</v>
      </c>
      <c r="I2342" t="s">
        <v>30</v>
      </c>
      <c r="J2342">
        <v>4</v>
      </c>
      <c r="K2342" t="s">
        <v>101</v>
      </c>
      <c r="L2342" t="s">
        <v>21</v>
      </c>
      <c r="M2342" t="s">
        <v>90</v>
      </c>
      <c r="N2342">
        <v>31</v>
      </c>
      <c r="O2342">
        <v>23</v>
      </c>
      <c r="P2342">
        <v>2202</v>
      </c>
      <c r="Q2342">
        <v>23120</v>
      </c>
    </row>
    <row r="2343" spans="1:17" x14ac:dyDescent="0.25">
      <c r="A2343" t="s">
        <v>146</v>
      </c>
      <c r="B2343" s="1" t="s">
        <v>327</v>
      </c>
      <c r="C2343">
        <v>2014</v>
      </c>
      <c r="D2343" s="15">
        <f>DATE(cars[[#This Row],[year_1]],1,1)</f>
        <v>41640</v>
      </c>
      <c r="E2343" t="s">
        <v>29</v>
      </c>
      <c r="F2343" s="4">
        <v>185</v>
      </c>
      <c r="G2343">
        <v>4</v>
      </c>
      <c r="H2343" t="s">
        <v>33</v>
      </c>
      <c r="I2343" t="s">
        <v>30</v>
      </c>
      <c r="J2343">
        <v>4</v>
      </c>
      <c r="K2343" t="s">
        <v>101</v>
      </c>
      <c r="L2343" t="s">
        <v>21</v>
      </c>
      <c r="M2343" t="s">
        <v>90</v>
      </c>
      <c r="N2343">
        <v>31</v>
      </c>
      <c r="O2343">
        <v>23</v>
      </c>
      <c r="P2343">
        <v>2202</v>
      </c>
      <c r="Q2343">
        <v>29370</v>
      </c>
    </row>
    <row r="2344" spans="1:17" x14ac:dyDescent="0.25">
      <c r="A2344" t="s">
        <v>146</v>
      </c>
      <c r="B2344" s="1" t="s">
        <v>327</v>
      </c>
      <c r="C2344">
        <v>2014</v>
      </c>
      <c r="D2344" s="15">
        <f>DATE(cars[[#This Row],[year_1]],1,1)</f>
        <v>41640</v>
      </c>
      <c r="E2344" t="s">
        <v>29</v>
      </c>
      <c r="F2344" s="4">
        <v>185</v>
      </c>
      <c r="G2344">
        <v>4</v>
      </c>
      <c r="H2344" t="s">
        <v>33</v>
      </c>
      <c r="I2344" t="s">
        <v>30</v>
      </c>
      <c r="J2344">
        <v>4</v>
      </c>
      <c r="K2344" t="s">
        <v>101</v>
      </c>
      <c r="L2344" t="s">
        <v>21</v>
      </c>
      <c r="M2344" t="s">
        <v>90</v>
      </c>
      <c r="N2344">
        <v>31</v>
      </c>
      <c r="O2344">
        <v>23</v>
      </c>
      <c r="P2344">
        <v>2202</v>
      </c>
      <c r="Q2344">
        <v>28570</v>
      </c>
    </row>
    <row r="2345" spans="1:17" x14ac:dyDescent="0.25">
      <c r="A2345" t="s">
        <v>146</v>
      </c>
      <c r="B2345" s="1" t="s">
        <v>327</v>
      </c>
      <c r="C2345">
        <v>2014</v>
      </c>
      <c r="D2345" s="15">
        <f>DATE(cars[[#This Row],[year_1]],1,1)</f>
        <v>41640</v>
      </c>
      <c r="E2345" t="s">
        <v>29</v>
      </c>
      <c r="F2345" s="4">
        <v>185</v>
      </c>
      <c r="G2345">
        <v>4</v>
      </c>
      <c r="H2345" t="s">
        <v>33</v>
      </c>
      <c r="I2345" t="s">
        <v>30</v>
      </c>
      <c r="J2345">
        <v>4</v>
      </c>
      <c r="K2345" t="s">
        <v>101</v>
      </c>
      <c r="L2345" t="s">
        <v>21</v>
      </c>
      <c r="M2345" t="s">
        <v>90</v>
      </c>
      <c r="N2345">
        <v>31</v>
      </c>
      <c r="O2345">
        <v>23</v>
      </c>
      <c r="P2345">
        <v>2202</v>
      </c>
      <c r="Q2345">
        <v>25220</v>
      </c>
    </row>
    <row r="2346" spans="1:17" x14ac:dyDescent="0.25">
      <c r="A2346" t="s">
        <v>146</v>
      </c>
      <c r="B2346" s="1" t="s">
        <v>327</v>
      </c>
      <c r="C2346">
        <v>2014</v>
      </c>
      <c r="D2346" s="15">
        <f>DATE(cars[[#This Row],[year_1]],1,1)</f>
        <v>41640</v>
      </c>
      <c r="E2346" t="s">
        <v>29</v>
      </c>
      <c r="F2346" s="4">
        <v>185</v>
      </c>
      <c r="G2346">
        <v>4</v>
      </c>
      <c r="H2346" t="s">
        <v>33</v>
      </c>
      <c r="I2346" t="s">
        <v>30</v>
      </c>
      <c r="J2346">
        <v>4</v>
      </c>
      <c r="K2346" t="s">
        <v>101</v>
      </c>
      <c r="L2346" t="s">
        <v>21</v>
      </c>
      <c r="M2346" t="s">
        <v>90</v>
      </c>
      <c r="N2346">
        <v>31</v>
      </c>
      <c r="O2346">
        <v>23</v>
      </c>
      <c r="P2346">
        <v>2202</v>
      </c>
      <c r="Q2346">
        <v>27870</v>
      </c>
    </row>
    <row r="2347" spans="1:17" x14ac:dyDescent="0.25">
      <c r="A2347" t="s">
        <v>146</v>
      </c>
      <c r="B2347" s="1" t="s">
        <v>152</v>
      </c>
      <c r="C2347">
        <v>2016</v>
      </c>
      <c r="D2347" s="15">
        <f>DATE(cars[[#This Row],[year_1]],1,1)</f>
        <v>42370</v>
      </c>
      <c r="E2347" t="s">
        <v>29</v>
      </c>
      <c r="F2347" s="4">
        <v>185</v>
      </c>
      <c r="G2347">
        <v>4</v>
      </c>
      <c r="H2347" t="s">
        <v>18</v>
      </c>
      <c r="I2347" t="s">
        <v>30</v>
      </c>
      <c r="J2347">
        <v>2</v>
      </c>
      <c r="K2347" t="s">
        <v>49</v>
      </c>
      <c r="L2347" t="s">
        <v>31</v>
      </c>
      <c r="M2347" t="s">
        <v>22</v>
      </c>
      <c r="N2347">
        <v>34</v>
      </c>
      <c r="O2347">
        <v>23</v>
      </c>
      <c r="P2347">
        <v>2202</v>
      </c>
      <c r="Q2347">
        <v>23875</v>
      </c>
    </row>
    <row r="2348" spans="1:17" x14ac:dyDescent="0.25">
      <c r="A2348" t="s">
        <v>146</v>
      </c>
      <c r="B2348" s="1" t="s">
        <v>152</v>
      </c>
      <c r="C2348">
        <v>2016</v>
      </c>
      <c r="D2348" s="15">
        <f>DATE(cars[[#This Row],[year_1]],1,1)</f>
        <v>42370</v>
      </c>
      <c r="E2348" t="s">
        <v>29</v>
      </c>
      <c r="F2348" s="4">
        <v>185</v>
      </c>
      <c r="G2348">
        <v>4</v>
      </c>
      <c r="H2348" t="s">
        <v>18</v>
      </c>
      <c r="I2348" t="s">
        <v>30</v>
      </c>
      <c r="J2348">
        <v>2</v>
      </c>
      <c r="K2348" t="s">
        <v>49</v>
      </c>
      <c r="L2348" t="s">
        <v>31</v>
      </c>
      <c r="M2348" t="s">
        <v>22</v>
      </c>
      <c r="N2348">
        <v>34</v>
      </c>
      <c r="O2348">
        <v>23</v>
      </c>
      <c r="P2348">
        <v>2202</v>
      </c>
      <c r="Q2348">
        <v>26000</v>
      </c>
    </row>
    <row r="2349" spans="1:17" x14ac:dyDescent="0.25">
      <c r="A2349" t="s">
        <v>146</v>
      </c>
      <c r="B2349" s="1" t="s">
        <v>152</v>
      </c>
      <c r="C2349">
        <v>2017</v>
      </c>
      <c r="D2349" s="15">
        <f>DATE(cars[[#This Row],[year_1]],1,1)</f>
        <v>42736</v>
      </c>
      <c r="E2349" t="s">
        <v>29</v>
      </c>
      <c r="F2349" s="4">
        <v>185</v>
      </c>
      <c r="G2349">
        <v>4</v>
      </c>
      <c r="H2349" t="s">
        <v>18</v>
      </c>
      <c r="I2349" t="s">
        <v>30</v>
      </c>
      <c r="J2349">
        <v>2</v>
      </c>
      <c r="K2349" t="s">
        <v>49</v>
      </c>
      <c r="L2349" t="s">
        <v>31</v>
      </c>
      <c r="M2349" t="s">
        <v>22</v>
      </c>
      <c r="N2349">
        <v>32</v>
      </c>
      <c r="O2349">
        <v>23</v>
      </c>
      <c r="P2349">
        <v>2202</v>
      </c>
      <c r="Q2349">
        <v>24025</v>
      </c>
    </row>
    <row r="2350" spans="1:17" x14ac:dyDescent="0.25">
      <c r="A2350" t="s">
        <v>146</v>
      </c>
      <c r="B2350" s="1" t="s">
        <v>152</v>
      </c>
      <c r="C2350">
        <v>2017</v>
      </c>
      <c r="D2350" s="15">
        <f>DATE(cars[[#This Row],[year_1]],1,1)</f>
        <v>42736</v>
      </c>
      <c r="E2350" t="s">
        <v>29</v>
      </c>
      <c r="F2350" s="4">
        <v>185</v>
      </c>
      <c r="G2350">
        <v>4</v>
      </c>
      <c r="H2350" t="s">
        <v>18</v>
      </c>
      <c r="I2350" t="s">
        <v>30</v>
      </c>
      <c r="J2350">
        <v>2</v>
      </c>
      <c r="K2350" t="s">
        <v>49</v>
      </c>
      <c r="L2350" t="s">
        <v>31</v>
      </c>
      <c r="M2350" t="s">
        <v>22</v>
      </c>
      <c r="N2350">
        <v>32</v>
      </c>
      <c r="O2350">
        <v>23</v>
      </c>
      <c r="P2350">
        <v>2202</v>
      </c>
      <c r="Q2350">
        <v>26150</v>
      </c>
    </row>
    <row r="2351" spans="1:17" x14ac:dyDescent="0.25">
      <c r="A2351" t="s">
        <v>146</v>
      </c>
      <c r="B2351" s="1" t="s">
        <v>152</v>
      </c>
      <c r="C2351">
        <v>2016</v>
      </c>
      <c r="D2351" s="15">
        <f>DATE(cars[[#This Row],[year_1]],1,1)</f>
        <v>42370</v>
      </c>
      <c r="E2351" t="s">
        <v>29</v>
      </c>
      <c r="F2351" s="4">
        <v>189</v>
      </c>
      <c r="G2351">
        <v>4</v>
      </c>
      <c r="H2351" t="s">
        <v>18</v>
      </c>
      <c r="I2351" t="s">
        <v>30</v>
      </c>
      <c r="J2351">
        <v>4</v>
      </c>
      <c r="K2351" t="s">
        <v>49</v>
      </c>
      <c r="L2351" t="s">
        <v>31</v>
      </c>
      <c r="M2351" t="s">
        <v>32</v>
      </c>
      <c r="N2351">
        <v>34</v>
      </c>
      <c r="O2351">
        <v>23</v>
      </c>
      <c r="P2351">
        <v>2202</v>
      </c>
      <c r="Q2351">
        <v>24265</v>
      </c>
    </row>
    <row r="2352" spans="1:17" x14ac:dyDescent="0.25">
      <c r="A2352" t="s">
        <v>146</v>
      </c>
      <c r="B2352" s="1" t="s">
        <v>152</v>
      </c>
      <c r="C2352">
        <v>2017</v>
      </c>
      <c r="D2352" s="15">
        <f>DATE(cars[[#This Row],[year_1]],1,1)</f>
        <v>42736</v>
      </c>
      <c r="E2352" t="s">
        <v>29</v>
      </c>
      <c r="F2352" s="4">
        <v>189</v>
      </c>
      <c r="G2352">
        <v>4</v>
      </c>
      <c r="H2352" t="s">
        <v>18</v>
      </c>
      <c r="I2352" t="s">
        <v>30</v>
      </c>
      <c r="J2352">
        <v>4</v>
      </c>
      <c r="K2352" t="s">
        <v>49</v>
      </c>
      <c r="L2352" t="s">
        <v>31</v>
      </c>
      <c r="M2352" t="s">
        <v>32</v>
      </c>
      <c r="N2352">
        <v>32</v>
      </c>
      <c r="O2352">
        <v>23</v>
      </c>
      <c r="P2352">
        <v>2202</v>
      </c>
      <c r="Q2352">
        <v>24415</v>
      </c>
    </row>
    <row r="2353" spans="1:17" x14ac:dyDescent="0.25">
      <c r="A2353" t="s">
        <v>146</v>
      </c>
      <c r="B2353" s="1" t="s">
        <v>152</v>
      </c>
      <c r="C2353">
        <v>2017</v>
      </c>
      <c r="D2353" s="15">
        <f>DATE(cars[[#This Row],[year_1]],1,1)</f>
        <v>42736</v>
      </c>
      <c r="E2353" t="s">
        <v>29</v>
      </c>
      <c r="F2353" s="4">
        <v>189</v>
      </c>
      <c r="G2353">
        <v>4</v>
      </c>
      <c r="H2353" t="s">
        <v>18</v>
      </c>
      <c r="I2353" t="s">
        <v>30</v>
      </c>
      <c r="J2353">
        <v>4</v>
      </c>
      <c r="K2353" t="s">
        <v>49</v>
      </c>
      <c r="L2353" t="s">
        <v>31</v>
      </c>
      <c r="M2353" t="s">
        <v>32</v>
      </c>
      <c r="N2353">
        <v>32</v>
      </c>
      <c r="O2353">
        <v>23</v>
      </c>
      <c r="P2353">
        <v>2202</v>
      </c>
      <c r="Q2353">
        <v>25415</v>
      </c>
    </row>
    <row r="2354" spans="1:17" x14ac:dyDescent="0.25">
      <c r="A2354" t="s">
        <v>178</v>
      </c>
      <c r="B2354" s="1" t="s">
        <v>719</v>
      </c>
      <c r="C2354">
        <v>2014</v>
      </c>
      <c r="D2354" s="15">
        <f>DATE(cars[[#This Row],[year_1]],1,1)</f>
        <v>41640</v>
      </c>
      <c r="E2354" t="s">
        <v>29</v>
      </c>
      <c r="F2354" s="4">
        <v>192</v>
      </c>
      <c r="G2354">
        <v>4</v>
      </c>
      <c r="H2354" t="s">
        <v>33</v>
      </c>
      <c r="I2354" t="s">
        <v>30</v>
      </c>
      <c r="J2354">
        <v>4</v>
      </c>
      <c r="K2354" t="s">
        <v>49</v>
      </c>
      <c r="L2354" t="s">
        <v>31</v>
      </c>
      <c r="M2354" t="s">
        <v>32</v>
      </c>
      <c r="N2354">
        <v>34</v>
      </c>
      <c r="O2354">
        <v>23</v>
      </c>
      <c r="P2354">
        <v>1720</v>
      </c>
      <c r="Q2354">
        <v>25500</v>
      </c>
    </row>
    <row r="2355" spans="1:17" x14ac:dyDescent="0.25">
      <c r="A2355" t="s">
        <v>178</v>
      </c>
      <c r="B2355" s="1" t="s">
        <v>719</v>
      </c>
      <c r="C2355">
        <v>2014</v>
      </c>
      <c r="D2355" s="15">
        <f>DATE(cars[[#This Row],[year_1]],1,1)</f>
        <v>41640</v>
      </c>
      <c r="E2355" t="s">
        <v>29</v>
      </c>
      <c r="F2355" s="4">
        <v>192</v>
      </c>
      <c r="G2355">
        <v>4</v>
      </c>
      <c r="H2355" t="s">
        <v>33</v>
      </c>
      <c r="I2355" t="s">
        <v>30</v>
      </c>
      <c r="J2355">
        <v>4</v>
      </c>
      <c r="K2355" t="s">
        <v>49</v>
      </c>
      <c r="L2355" t="s">
        <v>31</v>
      </c>
      <c r="M2355" t="s">
        <v>32</v>
      </c>
      <c r="N2355">
        <v>34</v>
      </c>
      <c r="O2355">
        <v>23</v>
      </c>
      <c r="P2355">
        <v>1720</v>
      </c>
      <c r="Q2355">
        <v>21500</v>
      </c>
    </row>
    <row r="2356" spans="1:17" x14ac:dyDescent="0.25">
      <c r="A2356" t="s">
        <v>178</v>
      </c>
      <c r="B2356" s="1" t="s">
        <v>719</v>
      </c>
      <c r="C2356">
        <v>2014</v>
      </c>
      <c r="D2356" s="15">
        <f>DATE(cars[[#This Row],[year_1]],1,1)</f>
        <v>41640</v>
      </c>
      <c r="E2356" t="s">
        <v>29</v>
      </c>
      <c r="F2356" s="4">
        <v>192</v>
      </c>
      <c r="G2356">
        <v>4</v>
      </c>
      <c r="H2356" t="s">
        <v>33</v>
      </c>
      <c r="I2356" t="s">
        <v>30</v>
      </c>
      <c r="J2356">
        <v>4</v>
      </c>
      <c r="K2356" t="s">
        <v>49</v>
      </c>
      <c r="L2356" t="s">
        <v>31</v>
      </c>
      <c r="M2356" t="s">
        <v>32</v>
      </c>
      <c r="N2356">
        <v>34</v>
      </c>
      <c r="O2356">
        <v>23</v>
      </c>
      <c r="P2356">
        <v>1720</v>
      </c>
      <c r="Q2356">
        <v>23950</v>
      </c>
    </row>
    <row r="2357" spans="1:17" x14ac:dyDescent="0.25">
      <c r="A2357" t="s">
        <v>178</v>
      </c>
      <c r="B2357" s="1" t="s">
        <v>719</v>
      </c>
      <c r="C2357">
        <v>2015</v>
      </c>
      <c r="D2357" s="15">
        <f>DATE(cars[[#This Row],[year_1]],1,1)</f>
        <v>42005</v>
      </c>
      <c r="E2357" t="s">
        <v>29</v>
      </c>
      <c r="F2357" s="4">
        <v>192</v>
      </c>
      <c r="G2357">
        <v>4</v>
      </c>
      <c r="H2357" t="s">
        <v>33</v>
      </c>
      <c r="I2357" t="s">
        <v>30</v>
      </c>
      <c r="J2357">
        <v>4</v>
      </c>
      <c r="K2357" t="s">
        <v>49</v>
      </c>
      <c r="L2357" t="s">
        <v>31</v>
      </c>
      <c r="M2357" t="s">
        <v>32</v>
      </c>
      <c r="N2357">
        <v>34</v>
      </c>
      <c r="O2357">
        <v>23</v>
      </c>
      <c r="P2357">
        <v>1720</v>
      </c>
      <c r="Q2357">
        <v>25790</v>
      </c>
    </row>
    <row r="2358" spans="1:17" x14ac:dyDescent="0.25">
      <c r="A2358" t="s">
        <v>178</v>
      </c>
      <c r="B2358" s="1" t="s">
        <v>719</v>
      </c>
      <c r="C2358">
        <v>2015</v>
      </c>
      <c r="D2358" s="15">
        <f>DATE(cars[[#This Row],[year_1]],1,1)</f>
        <v>42005</v>
      </c>
      <c r="E2358" t="s">
        <v>29</v>
      </c>
      <c r="F2358" s="4">
        <v>192</v>
      </c>
      <c r="G2358">
        <v>4</v>
      </c>
      <c r="H2358" t="s">
        <v>33</v>
      </c>
      <c r="I2358" t="s">
        <v>30</v>
      </c>
      <c r="J2358">
        <v>4</v>
      </c>
      <c r="K2358" t="s">
        <v>49</v>
      </c>
      <c r="L2358" t="s">
        <v>31</v>
      </c>
      <c r="M2358" t="s">
        <v>32</v>
      </c>
      <c r="N2358">
        <v>34</v>
      </c>
      <c r="O2358">
        <v>23</v>
      </c>
      <c r="P2358">
        <v>1720</v>
      </c>
      <c r="Q2358">
        <v>21840</v>
      </c>
    </row>
    <row r="2359" spans="1:17" x14ac:dyDescent="0.25">
      <c r="A2359" t="s">
        <v>178</v>
      </c>
      <c r="B2359" s="1" t="s">
        <v>719</v>
      </c>
      <c r="C2359">
        <v>2015</v>
      </c>
      <c r="D2359" s="15">
        <f>DATE(cars[[#This Row],[year_1]],1,1)</f>
        <v>42005</v>
      </c>
      <c r="E2359" t="s">
        <v>29</v>
      </c>
      <c r="F2359" s="4">
        <v>192</v>
      </c>
      <c r="G2359">
        <v>4</v>
      </c>
      <c r="H2359" t="s">
        <v>33</v>
      </c>
      <c r="I2359" t="s">
        <v>30</v>
      </c>
      <c r="J2359">
        <v>4</v>
      </c>
      <c r="K2359" t="s">
        <v>49</v>
      </c>
      <c r="L2359" t="s">
        <v>31</v>
      </c>
      <c r="M2359" t="s">
        <v>32</v>
      </c>
      <c r="N2359">
        <v>34</v>
      </c>
      <c r="O2359">
        <v>23</v>
      </c>
      <c r="P2359">
        <v>1720</v>
      </c>
      <c r="Q2359">
        <v>24340</v>
      </c>
    </row>
    <row r="2360" spans="1:17" x14ac:dyDescent="0.25">
      <c r="A2360" t="s">
        <v>178</v>
      </c>
      <c r="B2360" s="1" t="s">
        <v>475</v>
      </c>
      <c r="C2360">
        <v>2017</v>
      </c>
      <c r="D2360" s="15">
        <f>DATE(cars[[#This Row],[year_1]],1,1)</f>
        <v>42736</v>
      </c>
      <c r="E2360" t="s">
        <v>29</v>
      </c>
      <c r="F2360" s="4">
        <v>201</v>
      </c>
      <c r="G2360">
        <v>4</v>
      </c>
      <c r="H2360" t="s">
        <v>18</v>
      </c>
      <c r="I2360" t="s">
        <v>30</v>
      </c>
      <c r="J2360">
        <v>4</v>
      </c>
      <c r="K2360" t="s">
        <v>66</v>
      </c>
      <c r="L2360" t="s">
        <v>21</v>
      </c>
      <c r="M2360" t="s">
        <v>54</v>
      </c>
      <c r="N2360">
        <v>29</v>
      </c>
      <c r="O2360">
        <v>23</v>
      </c>
      <c r="P2360">
        <v>1720</v>
      </c>
      <c r="Q2360">
        <v>25890</v>
      </c>
    </row>
    <row r="2361" spans="1:17" x14ac:dyDescent="0.25">
      <c r="A2361" t="s">
        <v>438</v>
      </c>
      <c r="B2361" s="1" t="s">
        <v>754</v>
      </c>
      <c r="C2361">
        <v>2016</v>
      </c>
      <c r="D2361" s="15">
        <f>DATE(cars[[#This Row],[year_1]],1,1)</f>
        <v>42370</v>
      </c>
      <c r="E2361" t="s">
        <v>17</v>
      </c>
      <c r="F2361" s="4">
        <v>208</v>
      </c>
      <c r="G2361">
        <v>4</v>
      </c>
      <c r="H2361" t="s">
        <v>33</v>
      </c>
      <c r="I2361" t="s">
        <v>19</v>
      </c>
      <c r="J2361">
        <v>4</v>
      </c>
      <c r="K2361" t="s">
        <v>27</v>
      </c>
      <c r="L2361" t="s">
        <v>31</v>
      </c>
      <c r="M2361" t="s">
        <v>32</v>
      </c>
      <c r="N2361">
        <v>31</v>
      </c>
      <c r="O2361">
        <v>23</v>
      </c>
      <c r="P2361">
        <v>190</v>
      </c>
      <c r="Q2361">
        <v>33950</v>
      </c>
    </row>
    <row r="2362" spans="1:17" x14ac:dyDescent="0.25">
      <c r="A2362" t="s">
        <v>438</v>
      </c>
      <c r="B2362" s="1" t="s">
        <v>754</v>
      </c>
      <c r="C2362">
        <v>2016</v>
      </c>
      <c r="D2362" s="15">
        <f>DATE(cars[[#This Row],[year_1]],1,1)</f>
        <v>42370</v>
      </c>
      <c r="E2362" t="s">
        <v>17</v>
      </c>
      <c r="F2362" s="4">
        <v>208</v>
      </c>
      <c r="G2362">
        <v>4</v>
      </c>
      <c r="H2362" t="s">
        <v>33</v>
      </c>
      <c r="I2362" t="s">
        <v>19</v>
      </c>
      <c r="J2362">
        <v>4</v>
      </c>
      <c r="K2362" t="s">
        <v>27</v>
      </c>
      <c r="L2362" t="s">
        <v>31</v>
      </c>
      <c r="M2362" t="s">
        <v>32</v>
      </c>
      <c r="N2362">
        <v>31</v>
      </c>
      <c r="O2362">
        <v>23</v>
      </c>
      <c r="P2362">
        <v>190</v>
      </c>
      <c r="Q2362">
        <v>37650</v>
      </c>
    </row>
    <row r="2363" spans="1:17" x14ac:dyDescent="0.25">
      <c r="A2363" t="s">
        <v>438</v>
      </c>
      <c r="B2363" s="1" t="s">
        <v>754</v>
      </c>
      <c r="C2363">
        <v>2017</v>
      </c>
      <c r="D2363" s="15">
        <f>DATE(cars[[#This Row],[year_1]],1,1)</f>
        <v>42736</v>
      </c>
      <c r="E2363" t="s">
        <v>17</v>
      </c>
      <c r="F2363" s="4">
        <v>208</v>
      </c>
      <c r="G2363">
        <v>4</v>
      </c>
      <c r="H2363" t="s">
        <v>33</v>
      </c>
      <c r="I2363" t="s">
        <v>19</v>
      </c>
      <c r="J2363">
        <v>4</v>
      </c>
      <c r="K2363" t="s">
        <v>27</v>
      </c>
      <c r="L2363" t="s">
        <v>31</v>
      </c>
      <c r="M2363" t="s">
        <v>32</v>
      </c>
      <c r="N2363">
        <v>31</v>
      </c>
      <c r="O2363">
        <v>23</v>
      </c>
      <c r="P2363">
        <v>190</v>
      </c>
      <c r="Q2363">
        <v>33950</v>
      </c>
    </row>
    <row r="2364" spans="1:17" x14ac:dyDescent="0.25">
      <c r="A2364" t="s">
        <v>438</v>
      </c>
      <c r="B2364" s="1" t="s">
        <v>754</v>
      </c>
      <c r="C2364">
        <v>2017</v>
      </c>
      <c r="D2364" s="15">
        <f>DATE(cars[[#This Row],[year_1]],1,1)</f>
        <v>42736</v>
      </c>
      <c r="E2364" t="s">
        <v>17</v>
      </c>
      <c r="F2364" s="4">
        <v>208</v>
      </c>
      <c r="G2364">
        <v>4</v>
      </c>
      <c r="H2364" t="s">
        <v>33</v>
      </c>
      <c r="I2364" t="s">
        <v>19</v>
      </c>
      <c r="J2364">
        <v>4</v>
      </c>
      <c r="K2364" t="s">
        <v>27</v>
      </c>
      <c r="L2364" t="s">
        <v>31</v>
      </c>
      <c r="M2364" t="s">
        <v>32</v>
      </c>
      <c r="N2364">
        <v>31</v>
      </c>
      <c r="O2364">
        <v>23</v>
      </c>
      <c r="P2364">
        <v>190</v>
      </c>
      <c r="Q2364">
        <v>38400</v>
      </c>
    </row>
    <row r="2365" spans="1:17" x14ac:dyDescent="0.25">
      <c r="A2365" t="s">
        <v>438</v>
      </c>
      <c r="B2365" s="1" t="s">
        <v>754</v>
      </c>
      <c r="C2365">
        <v>2017</v>
      </c>
      <c r="D2365" s="15">
        <f>DATE(cars[[#This Row],[year_1]],1,1)</f>
        <v>42736</v>
      </c>
      <c r="E2365" t="s">
        <v>17</v>
      </c>
      <c r="F2365" s="4">
        <v>208</v>
      </c>
      <c r="G2365">
        <v>4</v>
      </c>
      <c r="H2365" t="s">
        <v>33</v>
      </c>
      <c r="I2365" t="s">
        <v>19</v>
      </c>
      <c r="J2365">
        <v>4</v>
      </c>
      <c r="K2365" t="s">
        <v>24</v>
      </c>
      <c r="L2365" t="s">
        <v>31</v>
      </c>
      <c r="M2365" t="s">
        <v>32</v>
      </c>
      <c r="N2365">
        <v>31</v>
      </c>
      <c r="O2365">
        <v>23</v>
      </c>
      <c r="P2365">
        <v>190</v>
      </c>
      <c r="Q2365">
        <v>42300</v>
      </c>
    </row>
    <row r="2366" spans="1:17" x14ac:dyDescent="0.25">
      <c r="A2366" t="s">
        <v>40</v>
      </c>
      <c r="B2366" s="1" t="s">
        <v>291</v>
      </c>
      <c r="C2366">
        <v>2017</v>
      </c>
      <c r="D2366" s="15">
        <f>DATE(cars[[#This Row],[year_1]],1,1)</f>
        <v>42736</v>
      </c>
      <c r="E2366" t="s">
        <v>17</v>
      </c>
      <c r="F2366" s="4">
        <v>208</v>
      </c>
      <c r="G2366">
        <v>4</v>
      </c>
      <c r="H2366" t="s">
        <v>33</v>
      </c>
      <c r="I2366" t="s">
        <v>34</v>
      </c>
      <c r="J2366">
        <v>4</v>
      </c>
      <c r="K2366" t="s">
        <v>27</v>
      </c>
      <c r="L2366" t="s">
        <v>31</v>
      </c>
      <c r="M2366" t="s">
        <v>32</v>
      </c>
      <c r="N2366">
        <v>32</v>
      </c>
      <c r="O2366">
        <v>23</v>
      </c>
      <c r="P2366">
        <v>617</v>
      </c>
      <c r="Q2366">
        <v>34400</v>
      </c>
    </row>
    <row r="2367" spans="1:17" x14ac:dyDescent="0.25">
      <c r="A2367" t="s">
        <v>40</v>
      </c>
      <c r="B2367" s="1" t="s">
        <v>514</v>
      </c>
      <c r="C2367">
        <v>2017</v>
      </c>
      <c r="D2367" s="15">
        <f>DATE(cars[[#This Row],[year_1]],1,1)</f>
        <v>42736</v>
      </c>
      <c r="E2367" t="s">
        <v>17</v>
      </c>
      <c r="F2367" s="4">
        <v>208</v>
      </c>
      <c r="G2367">
        <v>4</v>
      </c>
      <c r="H2367" t="s">
        <v>33</v>
      </c>
      <c r="I2367" t="s">
        <v>34</v>
      </c>
      <c r="J2367">
        <v>4</v>
      </c>
      <c r="K2367" t="s">
        <v>129</v>
      </c>
      <c r="L2367" t="s">
        <v>21</v>
      </c>
      <c r="M2367" t="s">
        <v>90</v>
      </c>
      <c r="N2367">
        <v>31</v>
      </c>
      <c r="O2367">
        <v>23</v>
      </c>
      <c r="P2367">
        <v>617</v>
      </c>
      <c r="Q2367">
        <v>34850</v>
      </c>
    </row>
    <row r="2368" spans="1:17" x14ac:dyDescent="0.25">
      <c r="A2368" t="s">
        <v>220</v>
      </c>
      <c r="B2368" s="1" t="s">
        <v>586</v>
      </c>
      <c r="C2368">
        <v>2014</v>
      </c>
      <c r="D2368" s="15">
        <f>DATE(cars[[#This Row],[year_1]],1,1)</f>
        <v>41640</v>
      </c>
      <c r="E2368" t="s">
        <v>38</v>
      </c>
      <c r="F2368" s="4">
        <v>210</v>
      </c>
      <c r="G2368">
        <v>4</v>
      </c>
      <c r="H2368" t="s">
        <v>18</v>
      </c>
      <c r="I2368" t="s">
        <v>30</v>
      </c>
      <c r="J2368">
        <v>4</v>
      </c>
      <c r="K2368" t="s">
        <v>39</v>
      </c>
      <c r="L2368" t="s">
        <v>31</v>
      </c>
      <c r="M2368" t="s">
        <v>32</v>
      </c>
      <c r="N2368">
        <v>33</v>
      </c>
      <c r="O2368">
        <v>23</v>
      </c>
      <c r="P2368">
        <v>873</v>
      </c>
      <c r="Q2368">
        <v>24535</v>
      </c>
    </row>
    <row r="2369" spans="1:17" x14ac:dyDescent="0.25">
      <c r="A2369" t="s">
        <v>220</v>
      </c>
      <c r="B2369" s="1" t="s">
        <v>586</v>
      </c>
      <c r="C2369">
        <v>2014</v>
      </c>
      <c r="D2369" s="15">
        <f>DATE(cars[[#This Row],[year_1]],1,1)</f>
        <v>41640</v>
      </c>
      <c r="E2369" t="s">
        <v>38</v>
      </c>
      <c r="F2369" s="4">
        <v>210</v>
      </c>
      <c r="G2369">
        <v>4</v>
      </c>
      <c r="H2369" t="s">
        <v>18</v>
      </c>
      <c r="I2369" t="s">
        <v>30</v>
      </c>
      <c r="J2369">
        <v>4</v>
      </c>
      <c r="K2369" t="s">
        <v>39</v>
      </c>
      <c r="L2369" t="s">
        <v>31</v>
      </c>
      <c r="M2369" t="s">
        <v>32</v>
      </c>
      <c r="N2369">
        <v>33</v>
      </c>
      <c r="O2369">
        <v>23</v>
      </c>
      <c r="P2369">
        <v>873</v>
      </c>
      <c r="Q2369">
        <v>29775</v>
      </c>
    </row>
    <row r="2370" spans="1:17" x14ac:dyDescent="0.25">
      <c r="A2370" t="s">
        <v>220</v>
      </c>
      <c r="B2370" s="1" t="s">
        <v>586</v>
      </c>
      <c r="C2370">
        <v>2014</v>
      </c>
      <c r="D2370" s="15">
        <f>DATE(cars[[#This Row],[year_1]],1,1)</f>
        <v>41640</v>
      </c>
      <c r="E2370" t="s">
        <v>38</v>
      </c>
      <c r="F2370" s="4">
        <v>210</v>
      </c>
      <c r="G2370">
        <v>4</v>
      </c>
      <c r="H2370" t="s">
        <v>18</v>
      </c>
      <c r="I2370" t="s">
        <v>30</v>
      </c>
      <c r="J2370">
        <v>4</v>
      </c>
      <c r="K2370" t="s">
        <v>39</v>
      </c>
      <c r="L2370" t="s">
        <v>31</v>
      </c>
      <c r="M2370" t="s">
        <v>32</v>
      </c>
      <c r="N2370">
        <v>33</v>
      </c>
      <c r="O2370">
        <v>23</v>
      </c>
      <c r="P2370">
        <v>873</v>
      </c>
      <c r="Q2370">
        <v>28855</v>
      </c>
    </row>
    <row r="2371" spans="1:17" x14ac:dyDescent="0.25">
      <c r="A2371" t="s">
        <v>220</v>
      </c>
      <c r="B2371" s="1" t="s">
        <v>586</v>
      </c>
      <c r="C2371">
        <v>2014</v>
      </c>
      <c r="D2371" s="15">
        <f>DATE(cars[[#This Row],[year_1]],1,1)</f>
        <v>41640</v>
      </c>
      <c r="E2371" t="s">
        <v>38</v>
      </c>
      <c r="F2371" s="4">
        <v>210</v>
      </c>
      <c r="G2371">
        <v>4</v>
      </c>
      <c r="H2371" t="s">
        <v>18</v>
      </c>
      <c r="I2371" t="s">
        <v>30</v>
      </c>
      <c r="J2371">
        <v>4</v>
      </c>
      <c r="K2371" t="s">
        <v>39</v>
      </c>
      <c r="L2371" t="s">
        <v>31</v>
      </c>
      <c r="M2371" t="s">
        <v>32</v>
      </c>
      <c r="N2371">
        <v>33</v>
      </c>
      <c r="O2371">
        <v>23</v>
      </c>
      <c r="P2371">
        <v>873</v>
      </c>
      <c r="Q2371">
        <v>27455</v>
      </c>
    </row>
    <row r="2372" spans="1:17" x14ac:dyDescent="0.25">
      <c r="A2372" t="s">
        <v>220</v>
      </c>
      <c r="B2372" s="1" t="s">
        <v>586</v>
      </c>
      <c r="C2372">
        <v>2014</v>
      </c>
      <c r="D2372" s="15">
        <f>DATE(cars[[#This Row],[year_1]],1,1)</f>
        <v>41640</v>
      </c>
      <c r="E2372" t="s">
        <v>38</v>
      </c>
      <c r="F2372" s="4">
        <v>210</v>
      </c>
      <c r="G2372">
        <v>4</v>
      </c>
      <c r="H2372" t="s">
        <v>18</v>
      </c>
      <c r="I2372" t="s">
        <v>30</v>
      </c>
      <c r="J2372">
        <v>4</v>
      </c>
      <c r="K2372" t="s">
        <v>39</v>
      </c>
      <c r="L2372" t="s">
        <v>31</v>
      </c>
      <c r="M2372" t="s">
        <v>32</v>
      </c>
      <c r="N2372">
        <v>33</v>
      </c>
      <c r="O2372">
        <v>23</v>
      </c>
      <c r="P2372">
        <v>873</v>
      </c>
      <c r="Q2372">
        <v>26825</v>
      </c>
    </row>
    <row r="2373" spans="1:17" x14ac:dyDescent="0.25">
      <c r="A2373" t="s">
        <v>220</v>
      </c>
      <c r="B2373" s="1" t="s">
        <v>589</v>
      </c>
      <c r="C2373">
        <v>2015</v>
      </c>
      <c r="D2373" s="15">
        <f>DATE(cars[[#This Row],[year_1]],1,1)</f>
        <v>42005</v>
      </c>
      <c r="E2373" t="s">
        <v>38</v>
      </c>
      <c r="F2373" s="4">
        <v>210</v>
      </c>
      <c r="G2373">
        <v>4</v>
      </c>
      <c r="H2373" t="s">
        <v>18</v>
      </c>
      <c r="I2373" t="s">
        <v>30</v>
      </c>
      <c r="J2373">
        <v>4</v>
      </c>
      <c r="K2373" t="s">
        <v>98</v>
      </c>
      <c r="L2373" t="s">
        <v>31</v>
      </c>
      <c r="M2373" t="s">
        <v>32</v>
      </c>
      <c r="N2373">
        <v>33</v>
      </c>
      <c r="O2373">
        <v>23</v>
      </c>
      <c r="P2373">
        <v>873</v>
      </c>
      <c r="Q2373">
        <v>29280</v>
      </c>
    </row>
    <row r="2374" spans="1:17" x14ac:dyDescent="0.25">
      <c r="A2374" t="s">
        <v>220</v>
      </c>
      <c r="B2374" s="1" t="s">
        <v>589</v>
      </c>
      <c r="C2374">
        <v>2015</v>
      </c>
      <c r="D2374" s="15">
        <f>DATE(cars[[#This Row],[year_1]],1,1)</f>
        <v>42005</v>
      </c>
      <c r="E2374" t="s">
        <v>38</v>
      </c>
      <c r="F2374" s="4">
        <v>210</v>
      </c>
      <c r="G2374">
        <v>4</v>
      </c>
      <c r="H2374" t="s">
        <v>18</v>
      </c>
      <c r="I2374" t="s">
        <v>30</v>
      </c>
      <c r="J2374">
        <v>4</v>
      </c>
      <c r="K2374" t="s">
        <v>98</v>
      </c>
      <c r="L2374" t="s">
        <v>31</v>
      </c>
      <c r="M2374" t="s">
        <v>32</v>
      </c>
      <c r="N2374">
        <v>33</v>
      </c>
      <c r="O2374">
        <v>23</v>
      </c>
      <c r="P2374">
        <v>873</v>
      </c>
      <c r="Q2374">
        <v>26920</v>
      </c>
    </row>
    <row r="2375" spans="1:17" x14ac:dyDescent="0.25">
      <c r="A2375" t="s">
        <v>220</v>
      </c>
      <c r="B2375" s="1" t="s">
        <v>589</v>
      </c>
      <c r="C2375">
        <v>2016</v>
      </c>
      <c r="D2375" s="15">
        <f>DATE(cars[[#This Row],[year_1]],1,1)</f>
        <v>42370</v>
      </c>
      <c r="E2375" t="s">
        <v>38</v>
      </c>
      <c r="F2375" s="4">
        <v>210</v>
      </c>
      <c r="G2375">
        <v>4</v>
      </c>
      <c r="H2375" t="s">
        <v>18</v>
      </c>
      <c r="I2375" t="s">
        <v>30</v>
      </c>
      <c r="J2375">
        <v>4</v>
      </c>
      <c r="K2375" t="s">
        <v>98</v>
      </c>
      <c r="L2375" t="s">
        <v>31</v>
      </c>
      <c r="M2375" t="s">
        <v>32</v>
      </c>
      <c r="N2375">
        <v>33</v>
      </c>
      <c r="O2375">
        <v>23</v>
      </c>
      <c r="P2375">
        <v>873</v>
      </c>
      <c r="Q2375">
        <v>29280</v>
      </c>
    </row>
    <row r="2376" spans="1:17" x14ac:dyDescent="0.25">
      <c r="A2376" t="s">
        <v>220</v>
      </c>
      <c r="B2376" s="1" t="s">
        <v>589</v>
      </c>
      <c r="C2376">
        <v>2016</v>
      </c>
      <c r="D2376" s="15">
        <f>DATE(cars[[#This Row],[year_1]],1,1)</f>
        <v>42370</v>
      </c>
      <c r="E2376" t="s">
        <v>38</v>
      </c>
      <c r="F2376" s="4">
        <v>210</v>
      </c>
      <c r="G2376">
        <v>4</v>
      </c>
      <c r="H2376" t="s">
        <v>18</v>
      </c>
      <c r="I2376" t="s">
        <v>30</v>
      </c>
      <c r="J2376">
        <v>4</v>
      </c>
      <c r="K2376" t="s">
        <v>98</v>
      </c>
      <c r="L2376" t="s">
        <v>31</v>
      </c>
      <c r="M2376" t="s">
        <v>32</v>
      </c>
      <c r="N2376">
        <v>33</v>
      </c>
      <c r="O2376">
        <v>23</v>
      </c>
      <c r="P2376">
        <v>873</v>
      </c>
      <c r="Q2376">
        <v>26920</v>
      </c>
    </row>
    <row r="2377" spans="1:17" x14ac:dyDescent="0.25">
      <c r="A2377" t="s">
        <v>220</v>
      </c>
      <c r="B2377" s="1" t="s">
        <v>589</v>
      </c>
      <c r="C2377">
        <v>2017</v>
      </c>
      <c r="D2377" s="15">
        <f>DATE(cars[[#This Row],[year_1]],1,1)</f>
        <v>42736</v>
      </c>
      <c r="E2377" t="s">
        <v>38</v>
      </c>
      <c r="F2377" s="4">
        <v>210</v>
      </c>
      <c r="G2377">
        <v>4</v>
      </c>
      <c r="H2377" t="s">
        <v>18</v>
      </c>
      <c r="I2377" t="s">
        <v>30</v>
      </c>
      <c r="J2377">
        <v>4</v>
      </c>
      <c r="K2377" t="s">
        <v>98</v>
      </c>
      <c r="L2377" t="s">
        <v>31</v>
      </c>
      <c r="M2377" t="s">
        <v>32</v>
      </c>
      <c r="N2377">
        <v>33</v>
      </c>
      <c r="O2377">
        <v>23</v>
      </c>
      <c r="P2377">
        <v>873</v>
      </c>
      <c r="Q2377">
        <v>27895</v>
      </c>
    </row>
    <row r="2378" spans="1:17" x14ac:dyDescent="0.25">
      <c r="A2378" t="s">
        <v>220</v>
      </c>
      <c r="B2378" s="1" t="s">
        <v>221</v>
      </c>
      <c r="C2378">
        <v>2014</v>
      </c>
      <c r="D2378" s="15">
        <f>DATE(cars[[#This Row],[year_1]],1,1)</f>
        <v>41640</v>
      </c>
      <c r="E2378" t="s">
        <v>38</v>
      </c>
      <c r="F2378" s="4">
        <v>210</v>
      </c>
      <c r="G2378">
        <v>4</v>
      </c>
      <c r="H2378" t="s">
        <v>77</v>
      </c>
      <c r="I2378" t="s">
        <v>30</v>
      </c>
      <c r="J2378">
        <v>2</v>
      </c>
      <c r="K2378" t="s">
        <v>39</v>
      </c>
      <c r="L2378" t="s">
        <v>21</v>
      </c>
      <c r="M2378" t="s">
        <v>25</v>
      </c>
      <c r="N2378">
        <v>29</v>
      </c>
      <c r="O2378">
        <v>23</v>
      </c>
      <c r="P2378">
        <v>873</v>
      </c>
      <c r="Q2378">
        <v>31795</v>
      </c>
    </row>
    <row r="2379" spans="1:17" x14ac:dyDescent="0.25">
      <c r="A2379" t="s">
        <v>220</v>
      </c>
      <c r="B2379" s="1" t="s">
        <v>221</v>
      </c>
      <c r="C2379">
        <v>2014</v>
      </c>
      <c r="D2379" s="15">
        <f>DATE(cars[[#This Row],[year_1]],1,1)</f>
        <v>41640</v>
      </c>
      <c r="E2379" t="s">
        <v>38</v>
      </c>
      <c r="F2379" s="4">
        <v>210</v>
      </c>
      <c r="G2379">
        <v>4</v>
      </c>
      <c r="H2379" t="s">
        <v>77</v>
      </c>
      <c r="I2379" t="s">
        <v>30</v>
      </c>
      <c r="J2379">
        <v>2</v>
      </c>
      <c r="K2379" t="s">
        <v>39</v>
      </c>
      <c r="L2379" t="s">
        <v>21</v>
      </c>
      <c r="M2379" t="s">
        <v>25</v>
      </c>
      <c r="N2379">
        <v>29</v>
      </c>
      <c r="O2379">
        <v>23</v>
      </c>
      <c r="P2379">
        <v>873</v>
      </c>
      <c r="Q2379">
        <v>34895</v>
      </c>
    </row>
    <row r="2380" spans="1:17" x14ac:dyDescent="0.25">
      <c r="A2380" t="s">
        <v>220</v>
      </c>
      <c r="B2380" s="1" t="s">
        <v>221</v>
      </c>
      <c r="C2380">
        <v>2014</v>
      </c>
      <c r="D2380" s="15">
        <f>DATE(cars[[#This Row],[year_1]],1,1)</f>
        <v>41640</v>
      </c>
      <c r="E2380" t="s">
        <v>38</v>
      </c>
      <c r="F2380" s="4">
        <v>210</v>
      </c>
      <c r="G2380">
        <v>4</v>
      </c>
      <c r="H2380" t="s">
        <v>18</v>
      </c>
      <c r="I2380" t="s">
        <v>30</v>
      </c>
      <c r="J2380">
        <v>2</v>
      </c>
      <c r="K2380" t="s">
        <v>39</v>
      </c>
      <c r="L2380" t="s">
        <v>21</v>
      </c>
      <c r="M2380" t="s">
        <v>25</v>
      </c>
      <c r="N2380">
        <v>31</v>
      </c>
      <c r="O2380">
        <v>23</v>
      </c>
      <c r="P2380">
        <v>873</v>
      </c>
      <c r="Q2380">
        <v>29395</v>
      </c>
    </row>
    <row r="2381" spans="1:17" x14ac:dyDescent="0.25">
      <c r="A2381" t="s">
        <v>220</v>
      </c>
      <c r="B2381" s="1" t="s">
        <v>221</v>
      </c>
      <c r="C2381">
        <v>2014</v>
      </c>
      <c r="D2381" s="15">
        <f>DATE(cars[[#This Row],[year_1]],1,1)</f>
        <v>41640</v>
      </c>
      <c r="E2381" t="s">
        <v>38</v>
      </c>
      <c r="F2381" s="4">
        <v>210</v>
      </c>
      <c r="G2381">
        <v>4</v>
      </c>
      <c r="H2381" t="s">
        <v>77</v>
      </c>
      <c r="I2381" t="s">
        <v>30</v>
      </c>
      <c r="J2381">
        <v>2</v>
      </c>
      <c r="K2381" t="s">
        <v>39</v>
      </c>
      <c r="L2381" t="s">
        <v>21</v>
      </c>
      <c r="M2381" t="s">
        <v>25</v>
      </c>
      <c r="N2381">
        <v>29</v>
      </c>
      <c r="O2381">
        <v>23</v>
      </c>
      <c r="P2381">
        <v>873</v>
      </c>
      <c r="Q2381">
        <v>30495</v>
      </c>
    </row>
    <row r="2382" spans="1:17" x14ac:dyDescent="0.25">
      <c r="A2382" t="s">
        <v>220</v>
      </c>
      <c r="B2382" s="1" t="s">
        <v>221</v>
      </c>
      <c r="C2382">
        <v>2014</v>
      </c>
      <c r="D2382" s="15">
        <f>DATE(cars[[#This Row],[year_1]],1,1)</f>
        <v>41640</v>
      </c>
      <c r="E2382" t="s">
        <v>38</v>
      </c>
      <c r="F2382" s="4">
        <v>210</v>
      </c>
      <c r="G2382">
        <v>4</v>
      </c>
      <c r="H2382" t="s">
        <v>18</v>
      </c>
      <c r="I2382" t="s">
        <v>30</v>
      </c>
      <c r="J2382">
        <v>2</v>
      </c>
      <c r="K2382" t="s">
        <v>39</v>
      </c>
      <c r="L2382" t="s">
        <v>21</v>
      </c>
      <c r="M2382" t="s">
        <v>25</v>
      </c>
      <c r="N2382">
        <v>31</v>
      </c>
      <c r="O2382">
        <v>23</v>
      </c>
      <c r="P2382">
        <v>873</v>
      </c>
      <c r="Q2382">
        <v>30695</v>
      </c>
    </row>
    <row r="2383" spans="1:17" x14ac:dyDescent="0.25">
      <c r="A2383" t="s">
        <v>220</v>
      </c>
      <c r="B2383" s="1" t="s">
        <v>221</v>
      </c>
      <c r="C2383">
        <v>2014</v>
      </c>
      <c r="D2383" s="15">
        <f>DATE(cars[[#This Row],[year_1]],1,1)</f>
        <v>41640</v>
      </c>
      <c r="E2383" t="s">
        <v>38</v>
      </c>
      <c r="F2383" s="4">
        <v>210</v>
      </c>
      <c r="G2383">
        <v>4</v>
      </c>
      <c r="H2383" t="s">
        <v>18</v>
      </c>
      <c r="I2383" t="s">
        <v>30</v>
      </c>
      <c r="J2383">
        <v>2</v>
      </c>
      <c r="K2383" t="s">
        <v>39</v>
      </c>
      <c r="L2383" t="s">
        <v>21</v>
      </c>
      <c r="M2383" t="s">
        <v>25</v>
      </c>
      <c r="N2383">
        <v>31</v>
      </c>
      <c r="O2383">
        <v>23</v>
      </c>
      <c r="P2383">
        <v>873</v>
      </c>
      <c r="Q2383">
        <v>33795</v>
      </c>
    </row>
    <row r="2384" spans="1:17" x14ac:dyDescent="0.25">
      <c r="A2384" t="s">
        <v>220</v>
      </c>
      <c r="B2384" s="1" t="s">
        <v>221</v>
      </c>
      <c r="C2384">
        <v>2015</v>
      </c>
      <c r="D2384" s="15">
        <f>DATE(cars[[#This Row],[year_1]],1,1)</f>
        <v>42005</v>
      </c>
      <c r="E2384" t="s">
        <v>38</v>
      </c>
      <c r="F2384" s="4">
        <v>210</v>
      </c>
      <c r="G2384">
        <v>4</v>
      </c>
      <c r="H2384" t="s">
        <v>77</v>
      </c>
      <c r="I2384" t="s">
        <v>30</v>
      </c>
      <c r="J2384">
        <v>2</v>
      </c>
      <c r="K2384" t="s">
        <v>39</v>
      </c>
      <c r="L2384" t="s">
        <v>21</v>
      </c>
      <c r="M2384" t="s">
        <v>25</v>
      </c>
      <c r="N2384">
        <v>29</v>
      </c>
      <c r="O2384">
        <v>23</v>
      </c>
      <c r="P2384">
        <v>873</v>
      </c>
      <c r="Q2384">
        <v>31995</v>
      </c>
    </row>
    <row r="2385" spans="1:17" x14ac:dyDescent="0.25">
      <c r="A2385" t="s">
        <v>220</v>
      </c>
      <c r="B2385" s="1" t="s">
        <v>221</v>
      </c>
      <c r="C2385">
        <v>2015</v>
      </c>
      <c r="D2385" s="15">
        <f>DATE(cars[[#This Row],[year_1]],1,1)</f>
        <v>42005</v>
      </c>
      <c r="E2385" t="s">
        <v>38</v>
      </c>
      <c r="F2385" s="4">
        <v>210</v>
      </c>
      <c r="G2385">
        <v>4</v>
      </c>
      <c r="H2385" t="s">
        <v>18</v>
      </c>
      <c r="I2385" t="s">
        <v>30</v>
      </c>
      <c r="J2385">
        <v>2</v>
      </c>
      <c r="K2385" t="s">
        <v>39</v>
      </c>
      <c r="L2385" t="s">
        <v>21</v>
      </c>
      <c r="M2385" t="s">
        <v>25</v>
      </c>
      <c r="N2385">
        <v>31</v>
      </c>
      <c r="O2385">
        <v>23</v>
      </c>
      <c r="P2385">
        <v>873</v>
      </c>
      <c r="Q2385">
        <v>33995</v>
      </c>
    </row>
    <row r="2386" spans="1:17" x14ac:dyDescent="0.25">
      <c r="A2386" t="s">
        <v>220</v>
      </c>
      <c r="B2386" s="1" t="s">
        <v>221</v>
      </c>
      <c r="C2386">
        <v>2015</v>
      </c>
      <c r="D2386" s="15">
        <f>DATE(cars[[#This Row],[year_1]],1,1)</f>
        <v>42005</v>
      </c>
      <c r="E2386" t="s">
        <v>38</v>
      </c>
      <c r="F2386" s="4">
        <v>210</v>
      </c>
      <c r="G2386">
        <v>4</v>
      </c>
      <c r="H2386" t="s">
        <v>77</v>
      </c>
      <c r="I2386" t="s">
        <v>30</v>
      </c>
      <c r="J2386">
        <v>2</v>
      </c>
      <c r="K2386" t="s">
        <v>39</v>
      </c>
      <c r="L2386" t="s">
        <v>21</v>
      </c>
      <c r="M2386" t="s">
        <v>25</v>
      </c>
      <c r="N2386">
        <v>29</v>
      </c>
      <c r="O2386">
        <v>23</v>
      </c>
      <c r="P2386">
        <v>873</v>
      </c>
      <c r="Q2386">
        <v>32595</v>
      </c>
    </row>
    <row r="2387" spans="1:17" x14ac:dyDescent="0.25">
      <c r="A2387" t="s">
        <v>220</v>
      </c>
      <c r="B2387" s="1" t="s">
        <v>221</v>
      </c>
      <c r="C2387">
        <v>2015</v>
      </c>
      <c r="D2387" s="15">
        <f>DATE(cars[[#This Row],[year_1]],1,1)</f>
        <v>42005</v>
      </c>
      <c r="E2387" t="s">
        <v>38</v>
      </c>
      <c r="F2387" s="4">
        <v>210</v>
      </c>
      <c r="G2387">
        <v>4</v>
      </c>
      <c r="H2387" t="s">
        <v>77</v>
      </c>
      <c r="I2387" t="s">
        <v>30</v>
      </c>
      <c r="J2387">
        <v>2</v>
      </c>
      <c r="K2387" t="s">
        <v>39</v>
      </c>
      <c r="L2387" t="s">
        <v>21</v>
      </c>
      <c r="M2387" t="s">
        <v>25</v>
      </c>
      <c r="N2387">
        <v>29</v>
      </c>
      <c r="O2387">
        <v>23</v>
      </c>
      <c r="P2387">
        <v>873</v>
      </c>
      <c r="Q2387">
        <v>35095</v>
      </c>
    </row>
    <row r="2388" spans="1:17" x14ac:dyDescent="0.25">
      <c r="A2388" t="s">
        <v>220</v>
      </c>
      <c r="B2388" s="1" t="s">
        <v>221</v>
      </c>
      <c r="C2388">
        <v>2015</v>
      </c>
      <c r="D2388" s="15">
        <f>DATE(cars[[#This Row],[year_1]],1,1)</f>
        <v>42005</v>
      </c>
      <c r="E2388" t="s">
        <v>38</v>
      </c>
      <c r="F2388" s="4">
        <v>210</v>
      </c>
      <c r="G2388">
        <v>4</v>
      </c>
      <c r="H2388" t="s">
        <v>18</v>
      </c>
      <c r="I2388" t="s">
        <v>30</v>
      </c>
      <c r="J2388">
        <v>2</v>
      </c>
      <c r="K2388" t="s">
        <v>39</v>
      </c>
      <c r="L2388" t="s">
        <v>21</v>
      </c>
      <c r="M2388" t="s">
        <v>25</v>
      </c>
      <c r="N2388">
        <v>31</v>
      </c>
      <c r="O2388">
        <v>23</v>
      </c>
      <c r="P2388">
        <v>873</v>
      </c>
      <c r="Q2388">
        <v>30895</v>
      </c>
    </row>
    <row r="2389" spans="1:17" x14ac:dyDescent="0.25">
      <c r="A2389" t="s">
        <v>220</v>
      </c>
      <c r="B2389" s="1" t="s">
        <v>221</v>
      </c>
      <c r="C2389">
        <v>2015</v>
      </c>
      <c r="D2389" s="15">
        <f>DATE(cars[[#This Row],[year_1]],1,1)</f>
        <v>42005</v>
      </c>
      <c r="E2389" t="s">
        <v>38</v>
      </c>
      <c r="F2389" s="4">
        <v>210</v>
      </c>
      <c r="G2389">
        <v>4</v>
      </c>
      <c r="H2389" t="s">
        <v>77</v>
      </c>
      <c r="I2389" t="s">
        <v>30</v>
      </c>
      <c r="J2389">
        <v>2</v>
      </c>
      <c r="K2389" t="s">
        <v>39</v>
      </c>
      <c r="L2389" t="s">
        <v>21</v>
      </c>
      <c r="M2389" t="s">
        <v>25</v>
      </c>
      <c r="N2389">
        <v>29</v>
      </c>
      <c r="O2389">
        <v>23</v>
      </c>
      <c r="P2389">
        <v>873</v>
      </c>
      <c r="Q2389">
        <v>30995</v>
      </c>
    </row>
    <row r="2390" spans="1:17" x14ac:dyDescent="0.25">
      <c r="A2390" t="s">
        <v>220</v>
      </c>
      <c r="B2390" s="1" t="s">
        <v>221</v>
      </c>
      <c r="C2390">
        <v>2015</v>
      </c>
      <c r="D2390" s="15">
        <f>DATE(cars[[#This Row],[year_1]],1,1)</f>
        <v>42005</v>
      </c>
      <c r="E2390" t="s">
        <v>38</v>
      </c>
      <c r="F2390" s="4">
        <v>210</v>
      </c>
      <c r="G2390">
        <v>4</v>
      </c>
      <c r="H2390" t="s">
        <v>18</v>
      </c>
      <c r="I2390" t="s">
        <v>30</v>
      </c>
      <c r="J2390">
        <v>2</v>
      </c>
      <c r="K2390" t="s">
        <v>39</v>
      </c>
      <c r="L2390" t="s">
        <v>21</v>
      </c>
      <c r="M2390" t="s">
        <v>25</v>
      </c>
      <c r="N2390">
        <v>31</v>
      </c>
      <c r="O2390">
        <v>23</v>
      </c>
      <c r="P2390">
        <v>873</v>
      </c>
      <c r="Q2390">
        <v>34875</v>
      </c>
    </row>
    <row r="2391" spans="1:17" x14ac:dyDescent="0.25">
      <c r="A2391" t="s">
        <v>220</v>
      </c>
      <c r="B2391" s="1" t="s">
        <v>221</v>
      </c>
      <c r="C2391">
        <v>2015</v>
      </c>
      <c r="D2391" s="15">
        <f>DATE(cars[[#This Row],[year_1]],1,1)</f>
        <v>42005</v>
      </c>
      <c r="E2391" t="s">
        <v>38</v>
      </c>
      <c r="F2391" s="4">
        <v>210</v>
      </c>
      <c r="G2391">
        <v>4</v>
      </c>
      <c r="H2391" t="s">
        <v>18</v>
      </c>
      <c r="I2391" t="s">
        <v>30</v>
      </c>
      <c r="J2391">
        <v>2</v>
      </c>
      <c r="K2391" t="s">
        <v>39</v>
      </c>
      <c r="L2391" t="s">
        <v>21</v>
      </c>
      <c r="M2391" t="s">
        <v>25</v>
      </c>
      <c r="N2391">
        <v>31</v>
      </c>
      <c r="O2391">
        <v>23</v>
      </c>
      <c r="P2391">
        <v>873</v>
      </c>
      <c r="Q2391">
        <v>29895</v>
      </c>
    </row>
    <row r="2392" spans="1:17" x14ac:dyDescent="0.25">
      <c r="A2392" t="s">
        <v>220</v>
      </c>
      <c r="B2392" s="1" t="s">
        <v>221</v>
      </c>
      <c r="C2392">
        <v>2015</v>
      </c>
      <c r="D2392" s="15">
        <f>DATE(cars[[#This Row],[year_1]],1,1)</f>
        <v>42005</v>
      </c>
      <c r="E2392" t="s">
        <v>38</v>
      </c>
      <c r="F2392" s="4">
        <v>210</v>
      </c>
      <c r="G2392">
        <v>4</v>
      </c>
      <c r="H2392" t="s">
        <v>77</v>
      </c>
      <c r="I2392" t="s">
        <v>30</v>
      </c>
      <c r="J2392">
        <v>2</v>
      </c>
      <c r="K2392" t="s">
        <v>39</v>
      </c>
      <c r="L2392" t="s">
        <v>21</v>
      </c>
      <c r="M2392" t="s">
        <v>25</v>
      </c>
      <c r="N2392">
        <v>29</v>
      </c>
      <c r="O2392">
        <v>23</v>
      </c>
      <c r="P2392">
        <v>873</v>
      </c>
      <c r="Q2392">
        <v>35975</v>
      </c>
    </row>
    <row r="2393" spans="1:17" x14ac:dyDescent="0.25">
      <c r="A2393" t="s">
        <v>220</v>
      </c>
      <c r="B2393" s="1" t="s">
        <v>221</v>
      </c>
      <c r="C2393">
        <v>2015</v>
      </c>
      <c r="D2393" s="15">
        <f>DATE(cars[[#This Row],[year_1]],1,1)</f>
        <v>42005</v>
      </c>
      <c r="E2393" t="s">
        <v>38</v>
      </c>
      <c r="F2393" s="4">
        <v>210</v>
      </c>
      <c r="G2393">
        <v>4</v>
      </c>
      <c r="H2393" t="s">
        <v>18</v>
      </c>
      <c r="I2393" t="s">
        <v>30</v>
      </c>
      <c r="J2393">
        <v>2</v>
      </c>
      <c r="K2393" t="s">
        <v>39</v>
      </c>
      <c r="L2393" t="s">
        <v>21</v>
      </c>
      <c r="M2393" t="s">
        <v>25</v>
      </c>
      <c r="N2393">
        <v>31</v>
      </c>
      <c r="O2393">
        <v>23</v>
      </c>
      <c r="P2393">
        <v>873</v>
      </c>
      <c r="Q2393">
        <v>31495</v>
      </c>
    </row>
    <row r="2394" spans="1:17" x14ac:dyDescent="0.25">
      <c r="A2394" t="s">
        <v>220</v>
      </c>
      <c r="B2394" s="1" t="s">
        <v>221</v>
      </c>
      <c r="C2394">
        <v>2016</v>
      </c>
      <c r="D2394" s="15">
        <f>DATE(cars[[#This Row],[year_1]],1,1)</f>
        <v>42370</v>
      </c>
      <c r="E2394" t="s">
        <v>38</v>
      </c>
      <c r="F2394" s="4">
        <v>210</v>
      </c>
      <c r="G2394">
        <v>4</v>
      </c>
      <c r="H2394" t="s">
        <v>18</v>
      </c>
      <c r="I2394" t="s">
        <v>30</v>
      </c>
      <c r="J2394">
        <v>2</v>
      </c>
      <c r="K2394" t="s">
        <v>39</v>
      </c>
      <c r="L2394" t="s">
        <v>21</v>
      </c>
      <c r="M2394" t="s">
        <v>25</v>
      </c>
      <c r="N2394">
        <v>31</v>
      </c>
      <c r="O2394">
        <v>23</v>
      </c>
      <c r="P2394">
        <v>873</v>
      </c>
      <c r="Q2394">
        <v>29790</v>
      </c>
    </row>
    <row r="2395" spans="1:17" x14ac:dyDescent="0.25">
      <c r="A2395" t="s">
        <v>220</v>
      </c>
      <c r="B2395" s="1" t="s">
        <v>221</v>
      </c>
      <c r="C2395">
        <v>2016</v>
      </c>
      <c r="D2395" s="15">
        <f>DATE(cars[[#This Row],[year_1]],1,1)</f>
        <v>42370</v>
      </c>
      <c r="E2395" t="s">
        <v>38</v>
      </c>
      <c r="F2395" s="4">
        <v>210</v>
      </c>
      <c r="G2395">
        <v>4</v>
      </c>
      <c r="H2395" t="s">
        <v>18</v>
      </c>
      <c r="I2395" t="s">
        <v>30</v>
      </c>
      <c r="J2395">
        <v>2</v>
      </c>
      <c r="K2395" t="s">
        <v>39</v>
      </c>
      <c r="L2395" t="s">
        <v>21</v>
      </c>
      <c r="M2395" t="s">
        <v>25</v>
      </c>
      <c r="N2395">
        <v>31</v>
      </c>
      <c r="O2395">
        <v>23</v>
      </c>
      <c r="P2395">
        <v>873</v>
      </c>
      <c r="Q2395">
        <v>34950</v>
      </c>
    </row>
    <row r="2396" spans="1:17" x14ac:dyDescent="0.25">
      <c r="A2396" t="s">
        <v>220</v>
      </c>
      <c r="B2396" s="1" t="s">
        <v>221</v>
      </c>
      <c r="C2396">
        <v>2016</v>
      </c>
      <c r="D2396" s="15">
        <f>DATE(cars[[#This Row],[year_1]],1,1)</f>
        <v>42370</v>
      </c>
      <c r="E2396" t="s">
        <v>38</v>
      </c>
      <c r="F2396" s="4">
        <v>210</v>
      </c>
      <c r="G2396">
        <v>4</v>
      </c>
      <c r="H2396" t="s">
        <v>77</v>
      </c>
      <c r="I2396" t="s">
        <v>30</v>
      </c>
      <c r="J2396">
        <v>2</v>
      </c>
      <c r="K2396" t="s">
        <v>39</v>
      </c>
      <c r="L2396" t="s">
        <v>21</v>
      </c>
      <c r="M2396" t="s">
        <v>25</v>
      </c>
      <c r="N2396">
        <v>31</v>
      </c>
      <c r="O2396">
        <v>23</v>
      </c>
      <c r="P2396">
        <v>873</v>
      </c>
      <c r="Q2396">
        <v>32670</v>
      </c>
    </row>
    <row r="2397" spans="1:17" x14ac:dyDescent="0.25">
      <c r="A2397" t="s">
        <v>220</v>
      </c>
      <c r="B2397" s="1" t="s">
        <v>221</v>
      </c>
      <c r="C2397">
        <v>2016</v>
      </c>
      <c r="D2397" s="15">
        <f>DATE(cars[[#This Row],[year_1]],1,1)</f>
        <v>42370</v>
      </c>
      <c r="E2397" t="s">
        <v>38</v>
      </c>
      <c r="F2397" s="4">
        <v>210</v>
      </c>
      <c r="G2397">
        <v>4</v>
      </c>
      <c r="H2397" t="s">
        <v>18</v>
      </c>
      <c r="I2397" t="s">
        <v>30</v>
      </c>
      <c r="J2397">
        <v>2</v>
      </c>
      <c r="K2397" t="s">
        <v>39</v>
      </c>
      <c r="L2397" t="s">
        <v>21</v>
      </c>
      <c r="M2397" t="s">
        <v>25</v>
      </c>
      <c r="N2397">
        <v>31</v>
      </c>
      <c r="O2397">
        <v>23</v>
      </c>
      <c r="P2397">
        <v>873</v>
      </c>
      <c r="Q2397">
        <v>31570</v>
      </c>
    </row>
    <row r="2398" spans="1:17" x14ac:dyDescent="0.25">
      <c r="A2398" t="s">
        <v>220</v>
      </c>
      <c r="B2398" s="1" t="s">
        <v>221</v>
      </c>
      <c r="C2398">
        <v>2016</v>
      </c>
      <c r="D2398" s="15">
        <f>DATE(cars[[#This Row],[year_1]],1,1)</f>
        <v>42370</v>
      </c>
      <c r="E2398" t="s">
        <v>38</v>
      </c>
      <c r="F2398" s="4">
        <v>210</v>
      </c>
      <c r="G2398">
        <v>4</v>
      </c>
      <c r="H2398" t="s">
        <v>77</v>
      </c>
      <c r="I2398" t="s">
        <v>30</v>
      </c>
      <c r="J2398">
        <v>2</v>
      </c>
      <c r="K2398" t="s">
        <v>39</v>
      </c>
      <c r="L2398" t="s">
        <v>21</v>
      </c>
      <c r="M2398" t="s">
        <v>25</v>
      </c>
      <c r="N2398">
        <v>31</v>
      </c>
      <c r="O2398">
        <v>23</v>
      </c>
      <c r="P2398">
        <v>873</v>
      </c>
      <c r="Q2398">
        <v>36050</v>
      </c>
    </row>
    <row r="2399" spans="1:17" x14ac:dyDescent="0.25">
      <c r="A2399" t="s">
        <v>220</v>
      </c>
      <c r="B2399" s="1" t="s">
        <v>221</v>
      </c>
      <c r="C2399">
        <v>2016</v>
      </c>
      <c r="D2399" s="15">
        <f>DATE(cars[[#This Row],[year_1]],1,1)</f>
        <v>42370</v>
      </c>
      <c r="E2399" t="s">
        <v>38</v>
      </c>
      <c r="F2399" s="4">
        <v>210</v>
      </c>
      <c r="G2399">
        <v>4</v>
      </c>
      <c r="H2399" t="s">
        <v>77</v>
      </c>
      <c r="I2399" t="s">
        <v>30</v>
      </c>
      <c r="J2399">
        <v>2</v>
      </c>
      <c r="K2399" t="s">
        <v>39</v>
      </c>
      <c r="L2399" t="s">
        <v>21</v>
      </c>
      <c r="M2399" t="s">
        <v>25</v>
      </c>
      <c r="N2399">
        <v>31</v>
      </c>
      <c r="O2399">
        <v>23</v>
      </c>
      <c r="P2399">
        <v>873</v>
      </c>
      <c r="Q2399">
        <v>30890</v>
      </c>
    </row>
    <row r="2400" spans="1:17" x14ac:dyDescent="0.25">
      <c r="A2400" t="s">
        <v>220</v>
      </c>
      <c r="B2400" s="1" t="s">
        <v>223</v>
      </c>
      <c r="C2400">
        <v>2015</v>
      </c>
      <c r="D2400" s="15">
        <f>DATE(cars[[#This Row],[year_1]],1,1)</f>
        <v>42005</v>
      </c>
      <c r="E2400" t="s">
        <v>38</v>
      </c>
      <c r="F2400" s="4">
        <v>210</v>
      </c>
      <c r="G2400">
        <v>4</v>
      </c>
      <c r="H2400" t="s">
        <v>18</v>
      </c>
      <c r="I2400" t="s">
        <v>30</v>
      </c>
      <c r="J2400">
        <v>2</v>
      </c>
      <c r="K2400" t="s">
        <v>66</v>
      </c>
      <c r="L2400" t="s">
        <v>21</v>
      </c>
      <c r="M2400" t="s">
        <v>67</v>
      </c>
      <c r="N2400">
        <v>31</v>
      </c>
      <c r="O2400">
        <v>23</v>
      </c>
      <c r="P2400">
        <v>873</v>
      </c>
      <c r="Q2400">
        <v>30525</v>
      </c>
    </row>
    <row r="2401" spans="1:17" x14ac:dyDescent="0.25">
      <c r="A2401" t="s">
        <v>220</v>
      </c>
      <c r="B2401" s="1" t="s">
        <v>223</v>
      </c>
      <c r="C2401">
        <v>2015</v>
      </c>
      <c r="D2401" s="15">
        <f>DATE(cars[[#This Row],[year_1]],1,1)</f>
        <v>42005</v>
      </c>
      <c r="E2401" t="s">
        <v>38</v>
      </c>
      <c r="F2401" s="4">
        <v>210</v>
      </c>
      <c r="G2401">
        <v>4</v>
      </c>
      <c r="H2401" t="s">
        <v>18</v>
      </c>
      <c r="I2401" t="s">
        <v>30</v>
      </c>
      <c r="J2401">
        <v>2</v>
      </c>
      <c r="K2401" t="s">
        <v>66</v>
      </c>
      <c r="L2401" t="s">
        <v>21</v>
      </c>
      <c r="M2401" t="s">
        <v>67</v>
      </c>
      <c r="N2401">
        <v>31</v>
      </c>
      <c r="O2401">
        <v>23</v>
      </c>
      <c r="P2401">
        <v>873</v>
      </c>
      <c r="Q2401">
        <v>28115</v>
      </c>
    </row>
    <row r="2402" spans="1:17" x14ac:dyDescent="0.25">
      <c r="A2402" t="s">
        <v>220</v>
      </c>
      <c r="B2402" s="1" t="s">
        <v>223</v>
      </c>
      <c r="C2402">
        <v>2015</v>
      </c>
      <c r="D2402" s="15">
        <f>DATE(cars[[#This Row],[year_1]],1,1)</f>
        <v>42005</v>
      </c>
      <c r="E2402" t="s">
        <v>38</v>
      </c>
      <c r="F2402" s="4">
        <v>210</v>
      </c>
      <c r="G2402">
        <v>4</v>
      </c>
      <c r="H2402" t="s">
        <v>18</v>
      </c>
      <c r="I2402" t="s">
        <v>30</v>
      </c>
      <c r="J2402">
        <v>2</v>
      </c>
      <c r="K2402" t="s">
        <v>66</v>
      </c>
      <c r="L2402" t="s">
        <v>21</v>
      </c>
      <c r="M2402" t="s">
        <v>67</v>
      </c>
      <c r="N2402">
        <v>31</v>
      </c>
      <c r="O2402">
        <v>23</v>
      </c>
      <c r="P2402">
        <v>873</v>
      </c>
      <c r="Q2402">
        <v>28675</v>
      </c>
    </row>
    <row r="2403" spans="1:17" x14ac:dyDescent="0.25">
      <c r="A2403" t="s">
        <v>220</v>
      </c>
      <c r="B2403" s="1" t="s">
        <v>223</v>
      </c>
      <c r="C2403">
        <v>2015</v>
      </c>
      <c r="D2403" s="15">
        <f>DATE(cars[[#This Row],[year_1]],1,1)</f>
        <v>42005</v>
      </c>
      <c r="E2403" t="s">
        <v>38</v>
      </c>
      <c r="F2403" s="4">
        <v>210</v>
      </c>
      <c r="G2403">
        <v>4</v>
      </c>
      <c r="H2403" t="s">
        <v>18</v>
      </c>
      <c r="I2403" t="s">
        <v>30</v>
      </c>
      <c r="J2403">
        <v>2</v>
      </c>
      <c r="K2403" t="s">
        <v>66</v>
      </c>
      <c r="L2403" t="s">
        <v>21</v>
      </c>
      <c r="M2403" t="s">
        <v>67</v>
      </c>
      <c r="N2403">
        <v>31</v>
      </c>
      <c r="O2403">
        <v>23</v>
      </c>
      <c r="P2403">
        <v>873</v>
      </c>
      <c r="Q2403">
        <v>25450</v>
      </c>
    </row>
    <row r="2404" spans="1:17" x14ac:dyDescent="0.25">
      <c r="A2404" t="s">
        <v>220</v>
      </c>
      <c r="B2404" s="1" t="s">
        <v>223</v>
      </c>
      <c r="C2404">
        <v>2015</v>
      </c>
      <c r="D2404" s="15">
        <f>DATE(cars[[#This Row],[year_1]],1,1)</f>
        <v>42005</v>
      </c>
      <c r="E2404" t="s">
        <v>38</v>
      </c>
      <c r="F2404" s="4">
        <v>210</v>
      </c>
      <c r="G2404">
        <v>4</v>
      </c>
      <c r="H2404" t="s">
        <v>18</v>
      </c>
      <c r="I2404" t="s">
        <v>30</v>
      </c>
      <c r="J2404">
        <v>2</v>
      </c>
      <c r="K2404" t="s">
        <v>66</v>
      </c>
      <c r="L2404" t="s">
        <v>21</v>
      </c>
      <c r="M2404" t="s">
        <v>67</v>
      </c>
      <c r="N2404">
        <v>31</v>
      </c>
      <c r="O2404">
        <v>23</v>
      </c>
      <c r="P2404">
        <v>873</v>
      </c>
      <c r="Q2404">
        <v>31375</v>
      </c>
    </row>
    <row r="2405" spans="1:17" x14ac:dyDescent="0.25">
      <c r="A2405" t="s">
        <v>220</v>
      </c>
      <c r="B2405" s="1" t="s">
        <v>223</v>
      </c>
      <c r="C2405">
        <v>2016</v>
      </c>
      <c r="D2405" s="15">
        <f>DATE(cars[[#This Row],[year_1]],1,1)</f>
        <v>42370</v>
      </c>
      <c r="E2405" t="s">
        <v>38</v>
      </c>
      <c r="F2405" s="4">
        <v>210</v>
      </c>
      <c r="G2405">
        <v>4</v>
      </c>
      <c r="H2405" t="s">
        <v>18</v>
      </c>
      <c r="I2405" t="s">
        <v>30</v>
      </c>
      <c r="J2405">
        <v>2</v>
      </c>
      <c r="K2405" t="s">
        <v>66</v>
      </c>
      <c r="L2405" t="s">
        <v>21</v>
      </c>
      <c r="M2405" t="s">
        <v>67</v>
      </c>
      <c r="N2405">
        <v>31</v>
      </c>
      <c r="O2405">
        <v>23</v>
      </c>
      <c r="P2405">
        <v>873</v>
      </c>
      <c r="Q2405">
        <v>25995</v>
      </c>
    </row>
    <row r="2406" spans="1:17" x14ac:dyDescent="0.25">
      <c r="A2406" t="s">
        <v>220</v>
      </c>
      <c r="B2406" s="1" t="s">
        <v>223</v>
      </c>
      <c r="C2406">
        <v>2016</v>
      </c>
      <c r="D2406" s="15">
        <f>DATE(cars[[#This Row],[year_1]],1,1)</f>
        <v>42370</v>
      </c>
      <c r="E2406" t="s">
        <v>38</v>
      </c>
      <c r="F2406" s="4">
        <v>210</v>
      </c>
      <c r="G2406">
        <v>4</v>
      </c>
      <c r="H2406" t="s">
        <v>18</v>
      </c>
      <c r="I2406" t="s">
        <v>30</v>
      </c>
      <c r="J2406">
        <v>2</v>
      </c>
      <c r="K2406" t="s">
        <v>66</v>
      </c>
      <c r="L2406" t="s">
        <v>21</v>
      </c>
      <c r="M2406" t="s">
        <v>67</v>
      </c>
      <c r="N2406">
        <v>31</v>
      </c>
      <c r="O2406">
        <v>23</v>
      </c>
      <c r="P2406">
        <v>873</v>
      </c>
      <c r="Q2406">
        <v>31450</v>
      </c>
    </row>
    <row r="2407" spans="1:17" x14ac:dyDescent="0.25">
      <c r="A2407" t="s">
        <v>220</v>
      </c>
      <c r="B2407" s="1" t="s">
        <v>223</v>
      </c>
      <c r="C2407">
        <v>2017</v>
      </c>
      <c r="D2407" s="15">
        <f>DATE(cars[[#This Row],[year_1]],1,1)</f>
        <v>42736</v>
      </c>
      <c r="E2407" t="s">
        <v>38</v>
      </c>
      <c r="F2407" s="4">
        <v>210</v>
      </c>
      <c r="G2407">
        <v>4</v>
      </c>
      <c r="H2407" t="s">
        <v>77</v>
      </c>
      <c r="I2407" t="s">
        <v>30</v>
      </c>
      <c r="J2407">
        <v>2</v>
      </c>
      <c r="K2407" t="s">
        <v>66</v>
      </c>
      <c r="L2407" t="s">
        <v>21</v>
      </c>
      <c r="M2407" t="s">
        <v>67</v>
      </c>
      <c r="N2407">
        <v>29</v>
      </c>
      <c r="O2407">
        <v>23</v>
      </c>
      <c r="P2407">
        <v>873</v>
      </c>
      <c r="Q2407">
        <v>32550</v>
      </c>
    </row>
    <row r="2408" spans="1:17" x14ac:dyDescent="0.25">
      <c r="A2408" t="s">
        <v>28</v>
      </c>
      <c r="B2408" s="1" t="s">
        <v>132</v>
      </c>
      <c r="C2408">
        <v>2015</v>
      </c>
      <c r="D2408" s="15">
        <f>DATE(cars[[#This Row],[year_1]],1,1)</f>
        <v>42005</v>
      </c>
      <c r="E2408" t="s">
        <v>38</v>
      </c>
      <c r="F2408" s="4">
        <v>220</v>
      </c>
      <c r="G2408">
        <v>4</v>
      </c>
      <c r="H2408" t="s">
        <v>77</v>
      </c>
      <c r="I2408" t="s">
        <v>34</v>
      </c>
      <c r="J2408">
        <v>2</v>
      </c>
      <c r="K2408" t="s">
        <v>27</v>
      </c>
      <c r="L2408" t="s">
        <v>21</v>
      </c>
      <c r="M2408" t="s">
        <v>25</v>
      </c>
      <c r="N2408">
        <v>32</v>
      </c>
      <c r="O2408">
        <v>23</v>
      </c>
      <c r="P2408">
        <v>3105</v>
      </c>
      <c r="Q2408">
        <v>47050</v>
      </c>
    </row>
    <row r="2409" spans="1:17" x14ac:dyDescent="0.25">
      <c r="A2409" t="s">
        <v>28</v>
      </c>
      <c r="B2409" s="1" t="s">
        <v>132</v>
      </c>
      <c r="C2409">
        <v>2015</v>
      </c>
      <c r="D2409" s="15">
        <f>DATE(cars[[#This Row],[year_1]],1,1)</f>
        <v>42005</v>
      </c>
      <c r="E2409" t="s">
        <v>38</v>
      </c>
      <c r="F2409" s="4">
        <v>220</v>
      </c>
      <c r="G2409">
        <v>4</v>
      </c>
      <c r="H2409" t="s">
        <v>77</v>
      </c>
      <c r="I2409" t="s">
        <v>34</v>
      </c>
      <c r="J2409">
        <v>2</v>
      </c>
      <c r="K2409" t="s">
        <v>27</v>
      </c>
      <c r="L2409" t="s">
        <v>21</v>
      </c>
      <c r="M2409" t="s">
        <v>25</v>
      </c>
      <c r="N2409">
        <v>32</v>
      </c>
      <c r="O2409">
        <v>23</v>
      </c>
      <c r="P2409">
        <v>3105</v>
      </c>
      <c r="Q2409">
        <v>38600</v>
      </c>
    </row>
    <row r="2410" spans="1:17" x14ac:dyDescent="0.25">
      <c r="A2410" t="s">
        <v>28</v>
      </c>
      <c r="B2410" s="1" t="s">
        <v>132</v>
      </c>
      <c r="C2410">
        <v>2015</v>
      </c>
      <c r="D2410" s="15">
        <f>DATE(cars[[#This Row],[year_1]],1,1)</f>
        <v>42005</v>
      </c>
      <c r="E2410" t="s">
        <v>38</v>
      </c>
      <c r="F2410" s="4">
        <v>220</v>
      </c>
      <c r="G2410">
        <v>4</v>
      </c>
      <c r="H2410" t="s">
        <v>77</v>
      </c>
      <c r="I2410" t="s">
        <v>34</v>
      </c>
      <c r="J2410">
        <v>2</v>
      </c>
      <c r="K2410" t="s">
        <v>27</v>
      </c>
      <c r="L2410" t="s">
        <v>21</v>
      </c>
      <c r="M2410" t="s">
        <v>25</v>
      </c>
      <c r="N2410">
        <v>32</v>
      </c>
      <c r="O2410">
        <v>23</v>
      </c>
      <c r="P2410">
        <v>3105</v>
      </c>
      <c r="Q2410">
        <v>41150</v>
      </c>
    </row>
    <row r="2411" spans="1:17" x14ac:dyDescent="0.25">
      <c r="A2411" t="s">
        <v>28</v>
      </c>
      <c r="B2411" s="1" t="s">
        <v>132</v>
      </c>
      <c r="C2411">
        <v>2016</v>
      </c>
      <c r="D2411" s="15">
        <f>DATE(cars[[#This Row],[year_1]],1,1)</f>
        <v>42370</v>
      </c>
      <c r="E2411" t="s">
        <v>38</v>
      </c>
      <c r="F2411" s="4">
        <v>220</v>
      </c>
      <c r="G2411">
        <v>4</v>
      </c>
      <c r="H2411" t="s">
        <v>77</v>
      </c>
      <c r="I2411" t="s">
        <v>34</v>
      </c>
      <c r="J2411">
        <v>2</v>
      </c>
      <c r="K2411" t="s">
        <v>27</v>
      </c>
      <c r="L2411" t="s">
        <v>21</v>
      </c>
      <c r="M2411" t="s">
        <v>25</v>
      </c>
      <c r="N2411">
        <v>32</v>
      </c>
      <c r="O2411">
        <v>23</v>
      </c>
      <c r="P2411">
        <v>3105</v>
      </c>
      <c r="Q2411">
        <v>39600</v>
      </c>
    </row>
    <row r="2412" spans="1:17" x14ac:dyDescent="0.25">
      <c r="A2412" t="s">
        <v>28</v>
      </c>
      <c r="B2412" s="1" t="s">
        <v>132</v>
      </c>
      <c r="C2412">
        <v>2016</v>
      </c>
      <c r="D2412" s="15">
        <f>DATE(cars[[#This Row],[year_1]],1,1)</f>
        <v>42370</v>
      </c>
      <c r="E2412" t="s">
        <v>38</v>
      </c>
      <c r="F2412" s="4">
        <v>220</v>
      </c>
      <c r="G2412">
        <v>4</v>
      </c>
      <c r="H2412" t="s">
        <v>77</v>
      </c>
      <c r="I2412" t="s">
        <v>34</v>
      </c>
      <c r="J2412">
        <v>2</v>
      </c>
      <c r="K2412" t="s">
        <v>27</v>
      </c>
      <c r="L2412" t="s">
        <v>21</v>
      </c>
      <c r="M2412" t="s">
        <v>25</v>
      </c>
      <c r="N2412">
        <v>32</v>
      </c>
      <c r="O2412">
        <v>23</v>
      </c>
      <c r="P2412">
        <v>3105</v>
      </c>
      <c r="Q2412">
        <v>48450</v>
      </c>
    </row>
    <row r="2413" spans="1:17" x14ac:dyDescent="0.25">
      <c r="A2413" t="s">
        <v>28</v>
      </c>
      <c r="B2413" s="1" t="s">
        <v>132</v>
      </c>
      <c r="C2413">
        <v>2016</v>
      </c>
      <c r="D2413" s="15">
        <f>DATE(cars[[#This Row],[year_1]],1,1)</f>
        <v>42370</v>
      </c>
      <c r="E2413" t="s">
        <v>38</v>
      </c>
      <c r="F2413" s="4">
        <v>220</v>
      </c>
      <c r="G2413">
        <v>4</v>
      </c>
      <c r="H2413" t="s">
        <v>77</v>
      </c>
      <c r="I2413" t="s">
        <v>34</v>
      </c>
      <c r="J2413">
        <v>2</v>
      </c>
      <c r="K2413" t="s">
        <v>27</v>
      </c>
      <c r="L2413" t="s">
        <v>21</v>
      </c>
      <c r="M2413" t="s">
        <v>25</v>
      </c>
      <c r="N2413">
        <v>32</v>
      </c>
      <c r="O2413">
        <v>23</v>
      </c>
      <c r="P2413">
        <v>3105</v>
      </c>
      <c r="Q2413">
        <v>43100</v>
      </c>
    </row>
    <row r="2414" spans="1:17" x14ac:dyDescent="0.25">
      <c r="A2414" t="s">
        <v>28</v>
      </c>
      <c r="B2414" s="1" t="s">
        <v>132</v>
      </c>
      <c r="C2414">
        <v>2016</v>
      </c>
      <c r="D2414" s="15">
        <f>DATE(cars[[#This Row],[year_1]],1,1)</f>
        <v>42370</v>
      </c>
      <c r="E2414" t="s">
        <v>38</v>
      </c>
      <c r="F2414" s="4">
        <v>220</v>
      </c>
      <c r="G2414">
        <v>4</v>
      </c>
      <c r="H2414" t="s">
        <v>77</v>
      </c>
      <c r="I2414" t="s">
        <v>34</v>
      </c>
      <c r="J2414">
        <v>2</v>
      </c>
      <c r="K2414" t="s">
        <v>27</v>
      </c>
      <c r="L2414" t="s">
        <v>21</v>
      </c>
      <c r="M2414" t="s">
        <v>25</v>
      </c>
      <c r="N2414">
        <v>32</v>
      </c>
      <c r="O2414">
        <v>23</v>
      </c>
      <c r="P2414">
        <v>3105</v>
      </c>
      <c r="Q2414">
        <v>42300</v>
      </c>
    </row>
    <row r="2415" spans="1:17" x14ac:dyDescent="0.25">
      <c r="A2415" t="s">
        <v>28</v>
      </c>
      <c r="B2415" s="1" t="s">
        <v>135</v>
      </c>
      <c r="C2415">
        <v>2017</v>
      </c>
      <c r="D2415" s="15">
        <f>DATE(cars[[#This Row],[year_1]],1,1)</f>
        <v>42736</v>
      </c>
      <c r="E2415" t="s">
        <v>126</v>
      </c>
      <c r="F2415" s="4">
        <v>220</v>
      </c>
      <c r="G2415">
        <v>4</v>
      </c>
      <c r="H2415" t="s">
        <v>18</v>
      </c>
      <c r="I2415" t="s">
        <v>34</v>
      </c>
      <c r="J2415">
        <v>2</v>
      </c>
      <c r="K2415" t="s">
        <v>127</v>
      </c>
      <c r="L2415" t="s">
        <v>31</v>
      </c>
      <c r="M2415" t="s">
        <v>22</v>
      </c>
      <c r="N2415">
        <v>32</v>
      </c>
      <c r="O2415">
        <v>23</v>
      </c>
      <c r="P2415">
        <v>3105</v>
      </c>
      <c r="Q2415">
        <v>41200</v>
      </c>
    </row>
    <row r="2416" spans="1:17" x14ac:dyDescent="0.25">
      <c r="A2416" t="s">
        <v>28</v>
      </c>
      <c r="B2416" s="1" t="s">
        <v>969</v>
      </c>
      <c r="C2416">
        <v>2016</v>
      </c>
      <c r="D2416" s="15">
        <f>DATE(cars[[#This Row],[year_1]],1,1)</f>
        <v>42370</v>
      </c>
      <c r="E2416" t="s">
        <v>38</v>
      </c>
      <c r="F2416" s="4">
        <v>220</v>
      </c>
      <c r="G2416">
        <v>4</v>
      </c>
      <c r="H2416" t="s">
        <v>77</v>
      </c>
      <c r="I2416" t="s">
        <v>34</v>
      </c>
      <c r="J2416">
        <v>2</v>
      </c>
      <c r="K2416" t="s">
        <v>24</v>
      </c>
      <c r="L2416" t="s">
        <v>21</v>
      </c>
      <c r="M2416" t="s">
        <v>22</v>
      </c>
      <c r="N2416">
        <v>30</v>
      </c>
      <c r="O2416">
        <v>23</v>
      </c>
      <c r="P2416">
        <v>3105</v>
      </c>
      <c r="Q2416">
        <v>42900</v>
      </c>
    </row>
    <row r="2417" spans="1:17" x14ac:dyDescent="0.25">
      <c r="A2417" t="s">
        <v>28</v>
      </c>
      <c r="B2417" s="1" t="s">
        <v>969</v>
      </c>
      <c r="C2417">
        <v>2016</v>
      </c>
      <c r="D2417" s="15">
        <f>DATE(cars[[#This Row],[year_1]],1,1)</f>
        <v>42370</v>
      </c>
      <c r="E2417" t="s">
        <v>38</v>
      </c>
      <c r="F2417" s="4">
        <v>220</v>
      </c>
      <c r="G2417">
        <v>4</v>
      </c>
      <c r="H2417" t="s">
        <v>77</v>
      </c>
      <c r="I2417" t="s">
        <v>34</v>
      </c>
      <c r="J2417">
        <v>2</v>
      </c>
      <c r="K2417" t="s">
        <v>27</v>
      </c>
      <c r="L2417" t="s">
        <v>21</v>
      </c>
      <c r="M2417" t="s">
        <v>25</v>
      </c>
      <c r="N2417">
        <v>30</v>
      </c>
      <c r="O2417">
        <v>23</v>
      </c>
      <c r="P2417">
        <v>3105</v>
      </c>
      <c r="Q2417">
        <v>46400</v>
      </c>
    </row>
    <row r="2418" spans="1:17" x14ac:dyDescent="0.25">
      <c r="A2418" t="s">
        <v>28</v>
      </c>
      <c r="B2418" s="1" t="s">
        <v>969</v>
      </c>
      <c r="C2418">
        <v>2017</v>
      </c>
      <c r="D2418" s="15">
        <f>DATE(cars[[#This Row],[year_1]],1,1)</f>
        <v>42736</v>
      </c>
      <c r="E2418" t="s">
        <v>38</v>
      </c>
      <c r="F2418" s="4">
        <v>220</v>
      </c>
      <c r="G2418">
        <v>4</v>
      </c>
      <c r="H2418" t="s">
        <v>77</v>
      </c>
      <c r="I2418" t="s">
        <v>34</v>
      </c>
      <c r="J2418">
        <v>2</v>
      </c>
      <c r="K2418" t="s">
        <v>27</v>
      </c>
      <c r="L2418" t="s">
        <v>21</v>
      </c>
      <c r="M2418" t="s">
        <v>25</v>
      </c>
      <c r="N2418">
        <v>30</v>
      </c>
      <c r="O2418">
        <v>23</v>
      </c>
      <c r="P2418">
        <v>3105</v>
      </c>
      <c r="Q2418">
        <v>47000</v>
      </c>
    </row>
    <row r="2419" spans="1:17" x14ac:dyDescent="0.25">
      <c r="A2419" t="s">
        <v>28</v>
      </c>
      <c r="B2419" s="1" t="s">
        <v>969</v>
      </c>
      <c r="C2419">
        <v>2017</v>
      </c>
      <c r="D2419" s="15">
        <f>DATE(cars[[#This Row],[year_1]],1,1)</f>
        <v>42736</v>
      </c>
      <c r="E2419" t="s">
        <v>38</v>
      </c>
      <c r="F2419" s="4">
        <v>220</v>
      </c>
      <c r="G2419">
        <v>4</v>
      </c>
      <c r="H2419" t="s">
        <v>77</v>
      </c>
      <c r="I2419" t="s">
        <v>34</v>
      </c>
      <c r="J2419">
        <v>2</v>
      </c>
      <c r="K2419" t="s">
        <v>24</v>
      </c>
      <c r="L2419" t="s">
        <v>21</v>
      </c>
      <c r="M2419" t="s">
        <v>22</v>
      </c>
      <c r="N2419">
        <v>30</v>
      </c>
      <c r="O2419">
        <v>23</v>
      </c>
      <c r="P2419">
        <v>3105</v>
      </c>
      <c r="Q2419">
        <v>43500</v>
      </c>
    </row>
    <row r="2420" spans="1:17" x14ac:dyDescent="0.25">
      <c r="A2420" t="s">
        <v>15</v>
      </c>
      <c r="B2420" s="1" t="s">
        <v>1012</v>
      </c>
      <c r="C2420">
        <v>2017</v>
      </c>
      <c r="D2420" s="15">
        <f>DATE(cars[[#This Row],[year_1]],1,1)</f>
        <v>42736</v>
      </c>
      <c r="E2420" t="s">
        <v>17</v>
      </c>
      <c r="F2420" s="4">
        <v>228</v>
      </c>
      <c r="G2420">
        <v>4</v>
      </c>
      <c r="H2420" t="s">
        <v>33</v>
      </c>
      <c r="I2420" t="s">
        <v>30</v>
      </c>
      <c r="J2420">
        <v>4</v>
      </c>
      <c r="K2420" t="s">
        <v>129</v>
      </c>
      <c r="L2420" t="s">
        <v>21</v>
      </c>
      <c r="M2420" t="s">
        <v>90</v>
      </c>
      <c r="N2420">
        <v>32</v>
      </c>
      <c r="O2420">
        <v>23</v>
      </c>
      <c r="P2420">
        <v>3916</v>
      </c>
      <c r="Q2420">
        <v>33100</v>
      </c>
    </row>
    <row r="2421" spans="1:17" x14ac:dyDescent="0.25">
      <c r="A2421" t="s">
        <v>15</v>
      </c>
      <c r="B2421" s="1" t="s">
        <v>58</v>
      </c>
      <c r="C2421">
        <v>2015</v>
      </c>
      <c r="D2421" s="15">
        <f>DATE(cars[[#This Row],[year_1]],1,1)</f>
        <v>42005</v>
      </c>
      <c r="E2421" t="s">
        <v>17</v>
      </c>
      <c r="F2421" s="4">
        <v>240</v>
      </c>
      <c r="G2421">
        <v>4</v>
      </c>
      <c r="H2421" t="s">
        <v>33</v>
      </c>
      <c r="I2421" t="s">
        <v>19</v>
      </c>
      <c r="J2421">
        <v>4</v>
      </c>
      <c r="K2421" t="s">
        <v>24</v>
      </c>
      <c r="L2421" t="s">
        <v>31</v>
      </c>
      <c r="M2421" t="s">
        <v>32</v>
      </c>
      <c r="N2421">
        <v>35</v>
      </c>
      <c r="O2421">
        <v>23</v>
      </c>
      <c r="P2421">
        <v>3916</v>
      </c>
      <c r="Q2421">
        <v>37500</v>
      </c>
    </row>
    <row r="2422" spans="1:17" x14ac:dyDescent="0.25">
      <c r="A2422" t="s">
        <v>15</v>
      </c>
      <c r="B2422" s="1" t="s">
        <v>80</v>
      </c>
      <c r="C2422">
        <v>2015</v>
      </c>
      <c r="D2422" s="15">
        <f>DATE(cars[[#This Row],[year_1]],1,1)</f>
        <v>42005</v>
      </c>
      <c r="E2422" t="s">
        <v>17</v>
      </c>
      <c r="F2422" s="4">
        <v>240</v>
      </c>
      <c r="G2422">
        <v>4</v>
      </c>
      <c r="H2422" t="s">
        <v>33</v>
      </c>
      <c r="I2422" t="s">
        <v>19</v>
      </c>
      <c r="J2422">
        <v>4</v>
      </c>
      <c r="K2422" t="s">
        <v>27</v>
      </c>
      <c r="L2422" t="s">
        <v>31</v>
      </c>
      <c r="M2422" t="s">
        <v>32</v>
      </c>
      <c r="N2422">
        <v>34</v>
      </c>
      <c r="O2422">
        <v>23</v>
      </c>
      <c r="P2422">
        <v>3916</v>
      </c>
      <c r="Q2422">
        <v>40300</v>
      </c>
    </row>
    <row r="2423" spans="1:17" x14ac:dyDescent="0.25">
      <c r="A2423" t="s">
        <v>15</v>
      </c>
      <c r="B2423" s="1" t="s">
        <v>80</v>
      </c>
      <c r="C2423">
        <v>2016</v>
      </c>
      <c r="D2423" s="15">
        <f>DATE(cars[[#This Row],[year_1]],1,1)</f>
        <v>42370</v>
      </c>
      <c r="E2423" t="s">
        <v>17</v>
      </c>
      <c r="F2423" s="4">
        <v>240</v>
      </c>
      <c r="G2423">
        <v>4</v>
      </c>
      <c r="H2423" t="s">
        <v>33</v>
      </c>
      <c r="I2423" t="s">
        <v>19</v>
      </c>
      <c r="J2423">
        <v>4</v>
      </c>
      <c r="K2423" t="s">
        <v>27</v>
      </c>
      <c r="L2423" t="s">
        <v>31</v>
      </c>
      <c r="M2423" t="s">
        <v>32</v>
      </c>
      <c r="N2423">
        <v>34</v>
      </c>
      <c r="O2423">
        <v>23</v>
      </c>
      <c r="P2423">
        <v>3916</v>
      </c>
      <c r="Q2423">
        <v>41650</v>
      </c>
    </row>
    <row r="2424" spans="1:17" x14ac:dyDescent="0.25">
      <c r="A2424" t="s">
        <v>15</v>
      </c>
      <c r="B2424" s="1" t="s">
        <v>93</v>
      </c>
      <c r="C2424">
        <v>2016</v>
      </c>
      <c r="D2424" s="15">
        <f>DATE(cars[[#This Row],[year_1]],1,1)</f>
        <v>42370</v>
      </c>
      <c r="E2424" t="s">
        <v>17</v>
      </c>
      <c r="F2424" s="4">
        <v>240</v>
      </c>
      <c r="G2424">
        <v>4</v>
      </c>
      <c r="H2424" t="s">
        <v>33</v>
      </c>
      <c r="I2424" t="s">
        <v>19</v>
      </c>
      <c r="J2424">
        <v>4</v>
      </c>
      <c r="K2424" t="s">
        <v>27</v>
      </c>
      <c r="L2424" t="s">
        <v>63</v>
      </c>
      <c r="M2424" t="s">
        <v>32</v>
      </c>
      <c r="N2424">
        <v>34</v>
      </c>
      <c r="O2424">
        <v>23</v>
      </c>
      <c r="P2424">
        <v>3916</v>
      </c>
      <c r="Q2424">
        <v>50200</v>
      </c>
    </row>
    <row r="2425" spans="1:17" x14ac:dyDescent="0.25">
      <c r="A2425" t="s">
        <v>15</v>
      </c>
      <c r="B2425" s="1" t="s">
        <v>1012</v>
      </c>
      <c r="C2425">
        <v>2015</v>
      </c>
      <c r="D2425" s="15">
        <f>DATE(cars[[#This Row],[year_1]],1,1)</f>
        <v>42005</v>
      </c>
      <c r="E2425" t="s">
        <v>17</v>
      </c>
      <c r="F2425" s="4">
        <v>240</v>
      </c>
      <c r="G2425">
        <v>4</v>
      </c>
      <c r="H2425" t="s">
        <v>33</v>
      </c>
      <c r="I2425" t="s">
        <v>19</v>
      </c>
      <c r="J2425">
        <v>4</v>
      </c>
      <c r="K2425" t="s">
        <v>170</v>
      </c>
      <c r="L2425" t="s">
        <v>31</v>
      </c>
      <c r="M2425" t="s">
        <v>90</v>
      </c>
      <c r="N2425">
        <v>34</v>
      </c>
      <c r="O2425">
        <v>23</v>
      </c>
      <c r="P2425">
        <v>3916</v>
      </c>
      <c r="Q2425">
        <v>31200</v>
      </c>
    </row>
    <row r="2426" spans="1:17" x14ac:dyDescent="0.25">
      <c r="A2426" t="s">
        <v>15</v>
      </c>
      <c r="B2426" s="1" t="s">
        <v>42</v>
      </c>
      <c r="C2426">
        <v>2016</v>
      </c>
      <c r="D2426" s="15">
        <f>DATE(cars[[#This Row],[year_1]],1,1)</f>
        <v>42370</v>
      </c>
      <c r="E2426" t="s">
        <v>17</v>
      </c>
      <c r="F2426" s="4">
        <v>240</v>
      </c>
      <c r="G2426">
        <v>4</v>
      </c>
      <c r="H2426" t="s">
        <v>33</v>
      </c>
      <c r="I2426" t="s">
        <v>19</v>
      </c>
      <c r="J2426">
        <v>2</v>
      </c>
      <c r="K2426" t="s">
        <v>24</v>
      </c>
      <c r="L2426" t="s">
        <v>21</v>
      </c>
      <c r="M2426" t="s">
        <v>22</v>
      </c>
      <c r="N2426">
        <v>35</v>
      </c>
      <c r="O2426">
        <v>23</v>
      </c>
      <c r="P2426">
        <v>3916</v>
      </c>
      <c r="Q2426">
        <v>32850</v>
      </c>
    </row>
    <row r="2427" spans="1:17" x14ac:dyDescent="0.25">
      <c r="A2427" t="s">
        <v>15</v>
      </c>
      <c r="B2427" s="1" t="s">
        <v>42</v>
      </c>
      <c r="C2427">
        <v>2016</v>
      </c>
      <c r="D2427" s="15">
        <f>DATE(cars[[#This Row],[year_1]],1,1)</f>
        <v>42370</v>
      </c>
      <c r="E2427" t="s">
        <v>17</v>
      </c>
      <c r="F2427" s="4">
        <v>240</v>
      </c>
      <c r="G2427">
        <v>4</v>
      </c>
      <c r="H2427" t="s">
        <v>33</v>
      </c>
      <c r="I2427" t="s">
        <v>19</v>
      </c>
      <c r="J2427">
        <v>2</v>
      </c>
      <c r="K2427" t="s">
        <v>27</v>
      </c>
      <c r="L2427" t="s">
        <v>21</v>
      </c>
      <c r="M2427" t="s">
        <v>25</v>
      </c>
      <c r="N2427">
        <v>34</v>
      </c>
      <c r="O2427">
        <v>23</v>
      </c>
      <c r="P2427">
        <v>3916</v>
      </c>
      <c r="Q2427">
        <v>38650</v>
      </c>
    </row>
    <row r="2428" spans="1:17" x14ac:dyDescent="0.25">
      <c r="A2428" t="s">
        <v>15</v>
      </c>
      <c r="B2428" s="1" t="s">
        <v>42</v>
      </c>
      <c r="C2428">
        <v>2016</v>
      </c>
      <c r="D2428" s="15">
        <f>DATE(cars[[#This Row],[year_1]],1,1)</f>
        <v>42370</v>
      </c>
      <c r="E2428" t="s">
        <v>17</v>
      </c>
      <c r="F2428" s="4">
        <v>240</v>
      </c>
      <c r="G2428">
        <v>4</v>
      </c>
      <c r="H2428" t="s">
        <v>33</v>
      </c>
      <c r="I2428" t="s">
        <v>34</v>
      </c>
      <c r="J2428">
        <v>2</v>
      </c>
      <c r="K2428" t="s">
        <v>24</v>
      </c>
      <c r="L2428" t="s">
        <v>21</v>
      </c>
      <c r="M2428" t="s">
        <v>22</v>
      </c>
      <c r="N2428">
        <v>35</v>
      </c>
      <c r="O2428">
        <v>23</v>
      </c>
      <c r="P2428">
        <v>3916</v>
      </c>
      <c r="Q2428">
        <v>34850</v>
      </c>
    </row>
    <row r="2429" spans="1:17" x14ac:dyDescent="0.25">
      <c r="A2429" t="s">
        <v>15</v>
      </c>
      <c r="B2429" s="1" t="s">
        <v>81</v>
      </c>
      <c r="C2429">
        <v>2015</v>
      </c>
      <c r="D2429" s="15">
        <f>DATE(cars[[#This Row],[year_1]],1,1)</f>
        <v>42005</v>
      </c>
      <c r="E2429" t="s">
        <v>17</v>
      </c>
      <c r="F2429" s="4">
        <v>240</v>
      </c>
      <c r="G2429">
        <v>4</v>
      </c>
      <c r="H2429" t="s">
        <v>33</v>
      </c>
      <c r="I2429" t="s">
        <v>19</v>
      </c>
      <c r="J2429">
        <v>2</v>
      </c>
      <c r="K2429" t="s">
        <v>27</v>
      </c>
      <c r="L2429" t="s">
        <v>31</v>
      </c>
      <c r="M2429" t="s">
        <v>25</v>
      </c>
      <c r="N2429">
        <v>34</v>
      </c>
      <c r="O2429">
        <v>23</v>
      </c>
      <c r="P2429">
        <v>3916</v>
      </c>
      <c r="Q2429">
        <v>48750</v>
      </c>
    </row>
    <row r="2430" spans="1:17" x14ac:dyDescent="0.25">
      <c r="A2430" t="s">
        <v>15</v>
      </c>
      <c r="B2430" s="1" t="s">
        <v>81</v>
      </c>
      <c r="C2430">
        <v>2015</v>
      </c>
      <c r="D2430" s="15">
        <f>DATE(cars[[#This Row],[year_1]],1,1)</f>
        <v>42005</v>
      </c>
      <c r="E2430" t="s">
        <v>17</v>
      </c>
      <c r="F2430" s="4">
        <v>240</v>
      </c>
      <c r="G2430">
        <v>4</v>
      </c>
      <c r="H2430" t="s">
        <v>33</v>
      </c>
      <c r="I2430" t="s">
        <v>19</v>
      </c>
      <c r="J2430">
        <v>2</v>
      </c>
      <c r="K2430" t="s">
        <v>24</v>
      </c>
      <c r="L2430" t="s">
        <v>31</v>
      </c>
      <c r="M2430" t="s">
        <v>22</v>
      </c>
      <c r="N2430">
        <v>35</v>
      </c>
      <c r="O2430">
        <v>23</v>
      </c>
      <c r="P2430">
        <v>3916</v>
      </c>
      <c r="Q2430">
        <v>40750</v>
      </c>
    </row>
    <row r="2431" spans="1:17" x14ac:dyDescent="0.25">
      <c r="A2431" t="s">
        <v>15</v>
      </c>
      <c r="B2431" s="1" t="s">
        <v>81</v>
      </c>
      <c r="C2431">
        <v>2016</v>
      </c>
      <c r="D2431" s="15">
        <f>DATE(cars[[#This Row],[year_1]],1,1)</f>
        <v>42370</v>
      </c>
      <c r="E2431" t="s">
        <v>17</v>
      </c>
      <c r="F2431" s="4">
        <v>240</v>
      </c>
      <c r="G2431">
        <v>4</v>
      </c>
      <c r="H2431" t="s">
        <v>33</v>
      </c>
      <c r="I2431" t="s">
        <v>19</v>
      </c>
      <c r="J2431">
        <v>2</v>
      </c>
      <c r="K2431" t="s">
        <v>27</v>
      </c>
      <c r="L2431" t="s">
        <v>31</v>
      </c>
      <c r="M2431" t="s">
        <v>25</v>
      </c>
      <c r="N2431">
        <v>34</v>
      </c>
      <c r="O2431">
        <v>23</v>
      </c>
      <c r="P2431">
        <v>3916</v>
      </c>
      <c r="Q2431">
        <v>50000</v>
      </c>
    </row>
    <row r="2432" spans="1:17" x14ac:dyDescent="0.25">
      <c r="A2432" t="s">
        <v>15</v>
      </c>
      <c r="B2432" s="1" t="s">
        <v>81</v>
      </c>
      <c r="C2432">
        <v>2016</v>
      </c>
      <c r="D2432" s="15">
        <f>DATE(cars[[#This Row],[year_1]],1,1)</f>
        <v>42370</v>
      </c>
      <c r="E2432" t="s">
        <v>17</v>
      </c>
      <c r="F2432" s="4">
        <v>240</v>
      </c>
      <c r="G2432">
        <v>4</v>
      </c>
      <c r="H2432" t="s">
        <v>33</v>
      </c>
      <c r="I2432" t="s">
        <v>19</v>
      </c>
      <c r="J2432">
        <v>2</v>
      </c>
      <c r="K2432" t="s">
        <v>24</v>
      </c>
      <c r="L2432" t="s">
        <v>31</v>
      </c>
      <c r="M2432" t="s">
        <v>22</v>
      </c>
      <c r="N2432">
        <v>35</v>
      </c>
      <c r="O2432">
        <v>23</v>
      </c>
      <c r="P2432">
        <v>3916</v>
      </c>
      <c r="Q2432">
        <v>41850</v>
      </c>
    </row>
    <row r="2433" spans="1:17" x14ac:dyDescent="0.25">
      <c r="A2433" t="s">
        <v>51</v>
      </c>
      <c r="B2433" s="1" t="s">
        <v>1021</v>
      </c>
      <c r="C2433">
        <v>2016</v>
      </c>
      <c r="D2433" s="15">
        <f>DATE(cars[[#This Row],[year_1]],1,1)</f>
        <v>42370</v>
      </c>
      <c r="E2433" t="s">
        <v>29</v>
      </c>
      <c r="F2433" s="4">
        <v>240</v>
      </c>
      <c r="G2433">
        <v>4</v>
      </c>
      <c r="H2433" t="s">
        <v>33</v>
      </c>
      <c r="I2433" t="s">
        <v>30</v>
      </c>
      <c r="J2433">
        <v>4</v>
      </c>
      <c r="K2433" t="s">
        <v>129</v>
      </c>
      <c r="L2433" t="s">
        <v>31</v>
      </c>
      <c r="M2433" t="s">
        <v>90</v>
      </c>
      <c r="N2433">
        <v>31</v>
      </c>
      <c r="O2433">
        <v>23</v>
      </c>
      <c r="P2433">
        <v>870</v>
      </c>
      <c r="Q2433">
        <v>36600</v>
      </c>
    </row>
    <row r="2434" spans="1:17" x14ac:dyDescent="0.25">
      <c r="A2434" t="s">
        <v>51</v>
      </c>
      <c r="B2434" s="1" t="s">
        <v>1021</v>
      </c>
      <c r="C2434">
        <v>2016</v>
      </c>
      <c r="D2434" s="15">
        <f>DATE(cars[[#This Row],[year_1]],1,1)</f>
        <v>42370</v>
      </c>
      <c r="E2434" t="s">
        <v>29</v>
      </c>
      <c r="F2434" s="4">
        <v>240</v>
      </c>
      <c r="G2434">
        <v>4</v>
      </c>
      <c r="H2434" t="s">
        <v>33</v>
      </c>
      <c r="I2434" t="s">
        <v>30</v>
      </c>
      <c r="J2434">
        <v>4</v>
      </c>
      <c r="K2434" t="s">
        <v>129</v>
      </c>
      <c r="L2434" t="s">
        <v>31</v>
      </c>
      <c r="M2434" t="s">
        <v>90</v>
      </c>
      <c r="N2434">
        <v>31</v>
      </c>
      <c r="O2434">
        <v>23</v>
      </c>
      <c r="P2434">
        <v>870</v>
      </c>
      <c r="Q2434">
        <v>44150</v>
      </c>
    </row>
    <row r="2435" spans="1:17" x14ac:dyDescent="0.25">
      <c r="A2435" t="s">
        <v>51</v>
      </c>
      <c r="B2435" s="1" t="s">
        <v>1021</v>
      </c>
      <c r="C2435">
        <v>2016</v>
      </c>
      <c r="D2435" s="15">
        <f>DATE(cars[[#This Row],[year_1]],1,1)</f>
        <v>42370</v>
      </c>
      <c r="E2435" t="s">
        <v>29</v>
      </c>
      <c r="F2435" s="4">
        <v>240</v>
      </c>
      <c r="G2435">
        <v>4</v>
      </c>
      <c r="H2435" t="s">
        <v>33</v>
      </c>
      <c r="I2435" t="s">
        <v>30</v>
      </c>
      <c r="J2435">
        <v>4</v>
      </c>
      <c r="K2435" t="s">
        <v>129</v>
      </c>
      <c r="L2435" t="s">
        <v>31</v>
      </c>
      <c r="M2435" t="s">
        <v>90</v>
      </c>
      <c r="N2435">
        <v>31</v>
      </c>
      <c r="O2435">
        <v>23</v>
      </c>
      <c r="P2435">
        <v>870</v>
      </c>
      <c r="Q2435">
        <v>39850</v>
      </c>
    </row>
    <row r="2436" spans="1:17" x14ac:dyDescent="0.25">
      <c r="A2436" t="s">
        <v>51</v>
      </c>
      <c r="B2436" s="1" t="s">
        <v>1021</v>
      </c>
      <c r="C2436">
        <v>2017</v>
      </c>
      <c r="D2436" s="15">
        <f>DATE(cars[[#This Row],[year_1]],1,1)</f>
        <v>42736</v>
      </c>
      <c r="E2436" t="s">
        <v>29</v>
      </c>
      <c r="F2436" s="4">
        <v>240</v>
      </c>
      <c r="G2436">
        <v>4</v>
      </c>
      <c r="H2436" t="s">
        <v>33</v>
      </c>
      <c r="I2436" t="s">
        <v>30</v>
      </c>
      <c r="J2436">
        <v>4</v>
      </c>
      <c r="K2436" t="s">
        <v>129</v>
      </c>
      <c r="L2436" t="s">
        <v>31</v>
      </c>
      <c r="M2436" t="s">
        <v>90</v>
      </c>
      <c r="N2436">
        <v>30</v>
      </c>
      <c r="O2436">
        <v>23</v>
      </c>
      <c r="P2436">
        <v>870</v>
      </c>
      <c r="Q2436">
        <v>40950</v>
      </c>
    </row>
    <row r="2437" spans="1:17" x14ac:dyDescent="0.25">
      <c r="A2437" t="s">
        <v>51</v>
      </c>
      <c r="B2437" s="1" t="s">
        <v>1022</v>
      </c>
      <c r="C2437">
        <v>2016</v>
      </c>
      <c r="D2437" s="15">
        <f>DATE(cars[[#This Row],[year_1]],1,1)</f>
        <v>42370</v>
      </c>
      <c r="E2437" t="s">
        <v>29</v>
      </c>
      <c r="F2437" s="4">
        <v>240</v>
      </c>
      <c r="G2437">
        <v>4</v>
      </c>
      <c r="H2437" t="s">
        <v>33</v>
      </c>
      <c r="I2437" t="s">
        <v>30</v>
      </c>
      <c r="J2437">
        <v>4</v>
      </c>
      <c r="K2437" t="s">
        <v>129</v>
      </c>
      <c r="L2437" t="s">
        <v>31</v>
      </c>
      <c r="M2437" t="s">
        <v>35</v>
      </c>
      <c r="N2437">
        <v>31</v>
      </c>
      <c r="O2437">
        <v>23</v>
      </c>
      <c r="P2437">
        <v>870</v>
      </c>
      <c r="Q2437">
        <v>46675</v>
      </c>
    </row>
    <row r="2438" spans="1:17" x14ac:dyDescent="0.25">
      <c r="A2438" t="s">
        <v>51</v>
      </c>
      <c r="B2438" s="1" t="s">
        <v>1022</v>
      </c>
      <c r="C2438">
        <v>2016</v>
      </c>
      <c r="D2438" s="15">
        <f>DATE(cars[[#This Row],[year_1]],1,1)</f>
        <v>42370</v>
      </c>
      <c r="E2438" t="s">
        <v>29</v>
      </c>
      <c r="F2438" s="4">
        <v>240</v>
      </c>
      <c r="G2438">
        <v>4</v>
      </c>
      <c r="H2438" t="s">
        <v>33</v>
      </c>
      <c r="I2438" t="s">
        <v>30</v>
      </c>
      <c r="J2438">
        <v>4</v>
      </c>
      <c r="K2438" t="s">
        <v>129</v>
      </c>
      <c r="L2438" t="s">
        <v>31</v>
      </c>
      <c r="M2438" t="s">
        <v>35</v>
      </c>
      <c r="N2438">
        <v>31</v>
      </c>
      <c r="O2438">
        <v>23</v>
      </c>
      <c r="P2438">
        <v>870</v>
      </c>
      <c r="Q2438">
        <v>41550</v>
      </c>
    </row>
    <row r="2439" spans="1:17" x14ac:dyDescent="0.25">
      <c r="A2439" t="s">
        <v>51</v>
      </c>
      <c r="B2439" s="1" t="s">
        <v>1022</v>
      </c>
      <c r="C2439">
        <v>2016</v>
      </c>
      <c r="D2439" s="15">
        <f>DATE(cars[[#This Row],[year_1]],1,1)</f>
        <v>42370</v>
      </c>
      <c r="E2439" t="s">
        <v>29</v>
      </c>
      <c r="F2439" s="4">
        <v>240</v>
      </c>
      <c r="G2439">
        <v>4</v>
      </c>
      <c r="H2439" t="s">
        <v>33</v>
      </c>
      <c r="I2439" t="s">
        <v>30</v>
      </c>
      <c r="J2439">
        <v>4</v>
      </c>
      <c r="K2439" t="s">
        <v>129</v>
      </c>
      <c r="L2439" t="s">
        <v>31</v>
      </c>
      <c r="M2439" t="s">
        <v>35</v>
      </c>
      <c r="N2439">
        <v>31</v>
      </c>
      <c r="O2439">
        <v>23</v>
      </c>
      <c r="P2439">
        <v>870</v>
      </c>
      <c r="Q2439">
        <v>37100</v>
      </c>
    </row>
    <row r="2440" spans="1:17" x14ac:dyDescent="0.25">
      <c r="A2440" t="s">
        <v>51</v>
      </c>
      <c r="B2440" s="1" t="s">
        <v>1022</v>
      </c>
      <c r="C2440">
        <v>2016</v>
      </c>
      <c r="D2440" s="15">
        <f>DATE(cars[[#This Row],[year_1]],1,1)</f>
        <v>42370</v>
      </c>
      <c r="E2440" t="s">
        <v>29</v>
      </c>
      <c r="F2440" s="4">
        <v>240</v>
      </c>
      <c r="G2440">
        <v>4</v>
      </c>
      <c r="H2440" t="s">
        <v>33</v>
      </c>
      <c r="I2440" t="s">
        <v>30</v>
      </c>
      <c r="J2440">
        <v>4</v>
      </c>
      <c r="K2440" t="s">
        <v>129</v>
      </c>
      <c r="L2440" t="s">
        <v>31</v>
      </c>
      <c r="M2440" t="s">
        <v>35</v>
      </c>
      <c r="N2440">
        <v>31</v>
      </c>
      <c r="O2440">
        <v>23</v>
      </c>
      <c r="P2440">
        <v>870</v>
      </c>
      <c r="Q2440">
        <v>45675</v>
      </c>
    </row>
    <row r="2441" spans="1:17" x14ac:dyDescent="0.25">
      <c r="A2441" t="s">
        <v>51</v>
      </c>
      <c r="B2441" s="1" t="s">
        <v>1022</v>
      </c>
      <c r="C2441">
        <v>2016</v>
      </c>
      <c r="D2441" s="15">
        <f>DATE(cars[[#This Row],[year_1]],1,1)</f>
        <v>42370</v>
      </c>
      <c r="E2441" t="s">
        <v>29</v>
      </c>
      <c r="F2441" s="4">
        <v>240</v>
      </c>
      <c r="G2441">
        <v>4</v>
      </c>
      <c r="H2441" t="s">
        <v>33</v>
      </c>
      <c r="I2441" t="s">
        <v>30</v>
      </c>
      <c r="J2441">
        <v>4</v>
      </c>
      <c r="K2441" t="s">
        <v>129</v>
      </c>
      <c r="L2441" t="s">
        <v>31</v>
      </c>
      <c r="M2441" t="s">
        <v>35</v>
      </c>
      <c r="N2441">
        <v>31</v>
      </c>
      <c r="O2441">
        <v>23</v>
      </c>
      <c r="P2441">
        <v>870</v>
      </c>
      <c r="Q2441">
        <v>40550</v>
      </c>
    </row>
    <row r="2442" spans="1:17" x14ac:dyDescent="0.25">
      <c r="A2442" t="s">
        <v>15</v>
      </c>
      <c r="B2442" s="1" t="s">
        <v>93</v>
      </c>
      <c r="C2442">
        <v>2015</v>
      </c>
      <c r="D2442" s="15">
        <f>DATE(cars[[#This Row],[year_1]],1,1)</f>
        <v>42005</v>
      </c>
      <c r="E2442" t="s">
        <v>17</v>
      </c>
      <c r="F2442" s="4">
        <v>241</v>
      </c>
      <c r="G2442">
        <v>4</v>
      </c>
      <c r="H2442" t="s">
        <v>33</v>
      </c>
      <c r="I2442" t="s">
        <v>19</v>
      </c>
      <c r="J2442">
        <v>4</v>
      </c>
      <c r="K2442" t="s">
        <v>27</v>
      </c>
      <c r="L2442" t="s">
        <v>63</v>
      </c>
      <c r="M2442" t="s">
        <v>32</v>
      </c>
      <c r="N2442">
        <v>34</v>
      </c>
      <c r="O2442">
        <v>23</v>
      </c>
      <c r="P2442">
        <v>3916</v>
      </c>
      <c r="Q2442">
        <v>49950</v>
      </c>
    </row>
    <row r="2443" spans="1:17" x14ac:dyDescent="0.25">
      <c r="A2443" t="s">
        <v>40</v>
      </c>
      <c r="B2443" s="1" t="s">
        <v>241</v>
      </c>
      <c r="C2443">
        <v>2017</v>
      </c>
      <c r="D2443" s="15">
        <f>DATE(cars[[#This Row],[year_1]],1,1)</f>
        <v>42736</v>
      </c>
      <c r="E2443" t="s">
        <v>17</v>
      </c>
      <c r="F2443" s="4">
        <v>241</v>
      </c>
      <c r="G2443">
        <v>4</v>
      </c>
      <c r="H2443" t="s">
        <v>33</v>
      </c>
      <c r="I2443" t="s">
        <v>19</v>
      </c>
      <c r="J2443">
        <v>2</v>
      </c>
      <c r="K2443" t="s">
        <v>27</v>
      </c>
      <c r="L2443" t="s">
        <v>31</v>
      </c>
      <c r="M2443" t="s">
        <v>22</v>
      </c>
      <c r="N2443">
        <v>30</v>
      </c>
      <c r="O2443">
        <v>23</v>
      </c>
      <c r="P2443">
        <v>617</v>
      </c>
      <c r="Q2443">
        <v>42650</v>
      </c>
    </row>
    <row r="2444" spans="1:17" x14ac:dyDescent="0.25">
      <c r="A2444" t="s">
        <v>40</v>
      </c>
      <c r="B2444" s="1" t="s">
        <v>241</v>
      </c>
      <c r="C2444">
        <v>2017</v>
      </c>
      <c r="D2444" s="15">
        <f>DATE(cars[[#This Row],[year_1]],1,1)</f>
        <v>42736</v>
      </c>
      <c r="E2444" t="s">
        <v>17</v>
      </c>
      <c r="F2444" s="4">
        <v>241</v>
      </c>
      <c r="G2444">
        <v>4</v>
      </c>
      <c r="H2444" t="s">
        <v>33</v>
      </c>
      <c r="I2444" t="s">
        <v>19</v>
      </c>
      <c r="J2444">
        <v>2</v>
      </c>
      <c r="K2444" t="s">
        <v>27</v>
      </c>
      <c r="L2444" t="s">
        <v>31</v>
      </c>
      <c r="M2444" t="s">
        <v>25</v>
      </c>
      <c r="N2444">
        <v>31</v>
      </c>
      <c r="O2444">
        <v>23</v>
      </c>
      <c r="P2444">
        <v>617</v>
      </c>
      <c r="Q2444">
        <v>50900</v>
      </c>
    </row>
    <row r="2445" spans="1:17" x14ac:dyDescent="0.25">
      <c r="A2445" t="s">
        <v>142</v>
      </c>
      <c r="B2445" s="1" t="s">
        <v>892</v>
      </c>
      <c r="C2445">
        <v>2015</v>
      </c>
      <c r="D2445" s="15">
        <f>DATE(cars[[#This Row],[year_1]],1,1)</f>
        <v>42005</v>
      </c>
      <c r="E2445" t="s">
        <v>29</v>
      </c>
      <c r="F2445" s="4">
        <v>245</v>
      </c>
      <c r="G2445">
        <v>4</v>
      </c>
      <c r="H2445" t="s">
        <v>33</v>
      </c>
      <c r="I2445" t="s">
        <v>30</v>
      </c>
      <c r="J2445">
        <v>4</v>
      </c>
      <c r="K2445" t="s">
        <v>39</v>
      </c>
      <c r="L2445" t="s">
        <v>31</v>
      </c>
      <c r="M2445" t="s">
        <v>32</v>
      </c>
      <c r="N2445">
        <v>32</v>
      </c>
      <c r="O2445">
        <v>23</v>
      </c>
      <c r="P2445">
        <v>1439</v>
      </c>
      <c r="Q2445">
        <v>28575</v>
      </c>
    </row>
    <row r="2446" spans="1:17" x14ac:dyDescent="0.25">
      <c r="A2446" t="s">
        <v>142</v>
      </c>
      <c r="B2446" s="1" t="s">
        <v>892</v>
      </c>
      <c r="C2446">
        <v>2016</v>
      </c>
      <c r="D2446" s="15">
        <f>DATE(cars[[#This Row],[year_1]],1,1)</f>
        <v>42370</v>
      </c>
      <c r="E2446" t="s">
        <v>29</v>
      </c>
      <c r="F2446" s="4">
        <v>245</v>
      </c>
      <c r="G2446">
        <v>4</v>
      </c>
      <c r="H2446" t="s">
        <v>33</v>
      </c>
      <c r="I2446" t="s">
        <v>30</v>
      </c>
      <c r="J2446">
        <v>4</v>
      </c>
      <c r="K2446" t="s">
        <v>39</v>
      </c>
      <c r="L2446" t="s">
        <v>31</v>
      </c>
      <c r="M2446" t="s">
        <v>32</v>
      </c>
      <c r="N2446">
        <v>32</v>
      </c>
      <c r="O2446">
        <v>23</v>
      </c>
      <c r="P2446">
        <v>1439</v>
      </c>
      <c r="Q2446">
        <v>28925</v>
      </c>
    </row>
    <row r="2447" spans="1:17" x14ac:dyDescent="0.25">
      <c r="A2447" t="s">
        <v>15</v>
      </c>
      <c r="B2447" s="1" t="s">
        <v>55</v>
      </c>
      <c r="C2447">
        <v>2017</v>
      </c>
      <c r="D2447" s="15">
        <f>DATE(cars[[#This Row],[year_1]],1,1)</f>
        <v>42736</v>
      </c>
      <c r="E2447" t="s">
        <v>17</v>
      </c>
      <c r="F2447" s="4">
        <v>248</v>
      </c>
      <c r="G2447">
        <v>4</v>
      </c>
      <c r="H2447" t="s">
        <v>33</v>
      </c>
      <c r="I2447" t="s">
        <v>34</v>
      </c>
      <c r="J2447">
        <v>4</v>
      </c>
      <c r="K2447" t="s">
        <v>57</v>
      </c>
      <c r="L2447" t="s">
        <v>31</v>
      </c>
      <c r="M2447" t="s">
        <v>54</v>
      </c>
      <c r="N2447">
        <v>33</v>
      </c>
      <c r="O2447">
        <v>23</v>
      </c>
      <c r="P2447">
        <v>3916</v>
      </c>
      <c r="Q2447">
        <v>43950</v>
      </c>
    </row>
    <row r="2448" spans="1:17" x14ac:dyDescent="0.25">
      <c r="A2448" t="s">
        <v>15</v>
      </c>
      <c r="B2448" s="1" t="s">
        <v>58</v>
      </c>
      <c r="C2448">
        <v>2017</v>
      </c>
      <c r="D2448" s="15">
        <f>DATE(cars[[#This Row],[year_1]],1,1)</f>
        <v>42736</v>
      </c>
      <c r="E2448" t="s">
        <v>38</v>
      </c>
      <c r="F2448" s="4">
        <v>248</v>
      </c>
      <c r="G2448">
        <v>4</v>
      </c>
      <c r="H2448" t="s">
        <v>33</v>
      </c>
      <c r="I2448" t="s">
        <v>19</v>
      </c>
      <c r="J2448">
        <v>4</v>
      </c>
      <c r="K2448" t="s">
        <v>24</v>
      </c>
      <c r="L2448" t="s">
        <v>31</v>
      </c>
      <c r="M2448" t="s">
        <v>32</v>
      </c>
      <c r="N2448">
        <v>34</v>
      </c>
      <c r="O2448">
        <v>23</v>
      </c>
      <c r="P2448">
        <v>3916</v>
      </c>
      <c r="Q2448">
        <v>38750</v>
      </c>
    </row>
    <row r="2449" spans="1:17" x14ac:dyDescent="0.25">
      <c r="A2449" t="s">
        <v>15</v>
      </c>
      <c r="B2449" s="1" t="s">
        <v>58</v>
      </c>
      <c r="C2449">
        <v>2017</v>
      </c>
      <c r="D2449" s="15">
        <f>DATE(cars[[#This Row],[year_1]],1,1)</f>
        <v>42736</v>
      </c>
      <c r="E2449" t="s">
        <v>38</v>
      </c>
      <c r="F2449" s="4">
        <v>248</v>
      </c>
      <c r="G2449">
        <v>4</v>
      </c>
      <c r="H2449" t="s">
        <v>33</v>
      </c>
      <c r="I2449" t="s">
        <v>34</v>
      </c>
      <c r="J2449">
        <v>4</v>
      </c>
      <c r="K2449" t="s">
        <v>27</v>
      </c>
      <c r="L2449" t="s">
        <v>31</v>
      </c>
      <c r="M2449" t="s">
        <v>32</v>
      </c>
      <c r="N2449">
        <v>33</v>
      </c>
      <c r="O2449">
        <v>23</v>
      </c>
      <c r="P2449">
        <v>3916</v>
      </c>
      <c r="Q2449">
        <v>40750</v>
      </c>
    </row>
    <row r="2450" spans="1:17" x14ac:dyDescent="0.25">
      <c r="A2450" t="s">
        <v>15</v>
      </c>
      <c r="B2450" s="1" t="s">
        <v>58</v>
      </c>
      <c r="C2450">
        <v>2017</v>
      </c>
      <c r="D2450" s="15">
        <f>DATE(cars[[#This Row],[year_1]],1,1)</f>
        <v>42736</v>
      </c>
      <c r="E2450" t="s">
        <v>38</v>
      </c>
      <c r="F2450" s="4">
        <v>248</v>
      </c>
      <c r="G2450">
        <v>4</v>
      </c>
      <c r="H2450" t="s">
        <v>33</v>
      </c>
      <c r="I2450" t="s">
        <v>34</v>
      </c>
      <c r="J2450">
        <v>4</v>
      </c>
      <c r="K2450" t="s">
        <v>27</v>
      </c>
      <c r="L2450" t="s">
        <v>31</v>
      </c>
      <c r="M2450" t="s">
        <v>35</v>
      </c>
      <c r="N2450">
        <v>33</v>
      </c>
      <c r="O2450">
        <v>23</v>
      </c>
      <c r="P2450">
        <v>3916</v>
      </c>
      <c r="Q2450">
        <v>42950</v>
      </c>
    </row>
    <row r="2451" spans="1:17" x14ac:dyDescent="0.25">
      <c r="A2451" t="s">
        <v>15</v>
      </c>
      <c r="B2451" s="1" t="s">
        <v>80</v>
      </c>
      <c r="C2451">
        <v>2017</v>
      </c>
      <c r="D2451" s="15">
        <f>DATE(cars[[#This Row],[year_1]],1,1)</f>
        <v>42736</v>
      </c>
      <c r="E2451" t="s">
        <v>38</v>
      </c>
      <c r="F2451" s="4">
        <v>248</v>
      </c>
      <c r="G2451">
        <v>4</v>
      </c>
      <c r="H2451" t="s">
        <v>33</v>
      </c>
      <c r="I2451" t="s">
        <v>34</v>
      </c>
      <c r="J2451">
        <v>4</v>
      </c>
      <c r="K2451" t="s">
        <v>27</v>
      </c>
      <c r="L2451" t="s">
        <v>31</v>
      </c>
      <c r="M2451" t="s">
        <v>32</v>
      </c>
      <c r="N2451">
        <v>33</v>
      </c>
      <c r="O2451">
        <v>23</v>
      </c>
      <c r="P2451">
        <v>3916</v>
      </c>
      <c r="Q2451">
        <v>43950</v>
      </c>
    </row>
    <row r="2452" spans="1:17" x14ac:dyDescent="0.25">
      <c r="A2452" t="s">
        <v>15</v>
      </c>
      <c r="B2452" s="1" t="s">
        <v>80</v>
      </c>
      <c r="C2452">
        <v>2017</v>
      </c>
      <c r="D2452" s="15">
        <f>DATE(cars[[#This Row],[year_1]],1,1)</f>
        <v>42736</v>
      </c>
      <c r="E2452" t="s">
        <v>38</v>
      </c>
      <c r="F2452" s="4">
        <v>248</v>
      </c>
      <c r="G2452">
        <v>4</v>
      </c>
      <c r="H2452" t="s">
        <v>33</v>
      </c>
      <c r="I2452" t="s">
        <v>19</v>
      </c>
      <c r="J2452">
        <v>4</v>
      </c>
      <c r="K2452" t="s">
        <v>24</v>
      </c>
      <c r="L2452" t="s">
        <v>31</v>
      </c>
      <c r="M2452" t="s">
        <v>32</v>
      </c>
      <c r="N2452">
        <v>34</v>
      </c>
      <c r="O2452">
        <v>23</v>
      </c>
      <c r="P2452">
        <v>3916</v>
      </c>
      <c r="Q2452">
        <v>41950</v>
      </c>
    </row>
    <row r="2453" spans="1:17" x14ac:dyDescent="0.25">
      <c r="A2453" t="s">
        <v>15</v>
      </c>
      <c r="B2453" s="1" t="s">
        <v>42</v>
      </c>
      <c r="C2453">
        <v>2017</v>
      </c>
      <c r="D2453" s="15">
        <f>DATE(cars[[#This Row],[year_1]],1,1)</f>
        <v>42736</v>
      </c>
      <c r="E2453" t="s">
        <v>38</v>
      </c>
      <c r="F2453" s="4">
        <v>248</v>
      </c>
      <c r="G2453">
        <v>4</v>
      </c>
      <c r="H2453" t="s">
        <v>33</v>
      </c>
      <c r="I2453" t="s">
        <v>19</v>
      </c>
      <c r="J2453">
        <v>2</v>
      </c>
      <c r="K2453" t="s">
        <v>24</v>
      </c>
      <c r="L2453" t="s">
        <v>21</v>
      </c>
      <c r="M2453" t="s">
        <v>25</v>
      </c>
      <c r="N2453">
        <v>34</v>
      </c>
      <c r="O2453">
        <v>23</v>
      </c>
      <c r="P2453">
        <v>3916</v>
      </c>
      <c r="Q2453">
        <v>38950</v>
      </c>
    </row>
    <row r="2454" spans="1:17" x14ac:dyDescent="0.25">
      <c r="A2454" t="s">
        <v>15</v>
      </c>
      <c r="B2454" s="1" t="s">
        <v>42</v>
      </c>
      <c r="C2454">
        <v>2017</v>
      </c>
      <c r="D2454" s="15">
        <f>DATE(cars[[#This Row],[year_1]],1,1)</f>
        <v>42736</v>
      </c>
      <c r="E2454" t="s">
        <v>38</v>
      </c>
      <c r="F2454" s="4">
        <v>248</v>
      </c>
      <c r="G2454">
        <v>4</v>
      </c>
      <c r="H2454" t="s">
        <v>33</v>
      </c>
      <c r="I2454" t="s">
        <v>34</v>
      </c>
      <c r="J2454">
        <v>2</v>
      </c>
      <c r="K2454" t="s">
        <v>27</v>
      </c>
      <c r="L2454" t="s">
        <v>21</v>
      </c>
      <c r="M2454" t="s">
        <v>25</v>
      </c>
      <c r="N2454">
        <v>33</v>
      </c>
      <c r="O2454">
        <v>23</v>
      </c>
      <c r="P2454">
        <v>3916</v>
      </c>
      <c r="Q2454">
        <v>40950</v>
      </c>
    </row>
    <row r="2455" spans="1:17" x14ac:dyDescent="0.25">
      <c r="A2455" t="s">
        <v>15</v>
      </c>
      <c r="B2455" s="1" t="s">
        <v>81</v>
      </c>
      <c r="C2455">
        <v>2017</v>
      </c>
      <c r="D2455" s="15">
        <f>DATE(cars[[#This Row],[year_1]],1,1)</f>
        <v>42736</v>
      </c>
      <c r="E2455" t="s">
        <v>38</v>
      </c>
      <c r="F2455" s="4">
        <v>248</v>
      </c>
      <c r="G2455">
        <v>4</v>
      </c>
      <c r="H2455" t="s">
        <v>33</v>
      </c>
      <c r="I2455" t="s">
        <v>19</v>
      </c>
      <c r="J2455">
        <v>2</v>
      </c>
      <c r="K2455" t="s">
        <v>27</v>
      </c>
      <c r="L2455" t="s">
        <v>31</v>
      </c>
      <c r="M2455" t="s">
        <v>25</v>
      </c>
      <c r="N2455">
        <v>34</v>
      </c>
      <c r="O2455">
        <v>23</v>
      </c>
      <c r="P2455">
        <v>3916</v>
      </c>
      <c r="Q2455">
        <v>50300</v>
      </c>
    </row>
    <row r="2456" spans="1:17" x14ac:dyDescent="0.25">
      <c r="A2456" t="s">
        <v>15</v>
      </c>
      <c r="B2456" s="1" t="s">
        <v>81</v>
      </c>
      <c r="C2456">
        <v>2017</v>
      </c>
      <c r="D2456" s="15">
        <f>DATE(cars[[#This Row],[year_1]],1,1)</f>
        <v>42736</v>
      </c>
      <c r="E2456" t="s">
        <v>38</v>
      </c>
      <c r="F2456" s="4">
        <v>248</v>
      </c>
      <c r="G2456">
        <v>4</v>
      </c>
      <c r="H2456" t="s">
        <v>33</v>
      </c>
      <c r="I2456" t="s">
        <v>34</v>
      </c>
      <c r="J2456">
        <v>2</v>
      </c>
      <c r="K2456" t="s">
        <v>24</v>
      </c>
      <c r="L2456" t="s">
        <v>31</v>
      </c>
      <c r="M2456" t="s">
        <v>22</v>
      </c>
      <c r="N2456">
        <v>33</v>
      </c>
      <c r="O2456">
        <v>23</v>
      </c>
      <c r="P2456">
        <v>3916</v>
      </c>
      <c r="Q2456">
        <v>44150</v>
      </c>
    </row>
    <row r="2457" spans="1:17" x14ac:dyDescent="0.25">
      <c r="A2457" t="s">
        <v>15</v>
      </c>
      <c r="B2457" s="1" t="s">
        <v>81</v>
      </c>
      <c r="C2457">
        <v>2017</v>
      </c>
      <c r="D2457" s="15">
        <f>DATE(cars[[#This Row],[year_1]],1,1)</f>
        <v>42736</v>
      </c>
      <c r="E2457" t="s">
        <v>38</v>
      </c>
      <c r="F2457" s="4">
        <v>248</v>
      </c>
      <c r="G2457">
        <v>4</v>
      </c>
      <c r="H2457" t="s">
        <v>33</v>
      </c>
      <c r="I2457" t="s">
        <v>19</v>
      </c>
      <c r="J2457">
        <v>2</v>
      </c>
      <c r="K2457" t="s">
        <v>24</v>
      </c>
      <c r="L2457" t="s">
        <v>31</v>
      </c>
      <c r="M2457" t="s">
        <v>22</v>
      </c>
      <c r="N2457">
        <v>34</v>
      </c>
      <c r="O2457">
        <v>23</v>
      </c>
      <c r="P2457">
        <v>3916</v>
      </c>
      <c r="Q2457">
        <v>42150</v>
      </c>
    </row>
    <row r="2458" spans="1:17" x14ac:dyDescent="0.25">
      <c r="A2458" t="s">
        <v>217</v>
      </c>
      <c r="B2458" s="1" t="s">
        <v>474</v>
      </c>
      <c r="C2458">
        <v>2015</v>
      </c>
      <c r="D2458" s="15">
        <f>DATE(cars[[#This Row],[year_1]],1,1)</f>
        <v>42005</v>
      </c>
      <c r="E2458" t="s">
        <v>17</v>
      </c>
      <c r="F2458" s="4">
        <v>250</v>
      </c>
      <c r="G2458">
        <v>4</v>
      </c>
      <c r="H2458" t="s">
        <v>33</v>
      </c>
      <c r="I2458" t="s">
        <v>34</v>
      </c>
      <c r="J2458">
        <v>4</v>
      </c>
      <c r="K2458" t="s">
        <v>101</v>
      </c>
      <c r="L2458" t="s">
        <v>31</v>
      </c>
      <c r="M2458" t="s">
        <v>90</v>
      </c>
      <c r="N2458">
        <v>28</v>
      </c>
      <c r="O2458">
        <v>23</v>
      </c>
      <c r="P2458">
        <v>640</v>
      </c>
      <c r="Q2458">
        <v>33095</v>
      </c>
    </row>
    <row r="2459" spans="1:17" x14ac:dyDescent="0.25">
      <c r="A2459" t="s">
        <v>217</v>
      </c>
      <c r="B2459" s="1" t="s">
        <v>474</v>
      </c>
      <c r="C2459">
        <v>2015</v>
      </c>
      <c r="D2459" s="15">
        <f>DATE(cars[[#This Row],[year_1]],1,1)</f>
        <v>42005</v>
      </c>
      <c r="E2459" t="s">
        <v>17</v>
      </c>
      <c r="F2459" s="4">
        <v>250</v>
      </c>
      <c r="G2459">
        <v>4</v>
      </c>
      <c r="H2459" t="s">
        <v>33</v>
      </c>
      <c r="I2459" t="s">
        <v>34</v>
      </c>
      <c r="J2459">
        <v>4</v>
      </c>
      <c r="K2459" t="s">
        <v>101</v>
      </c>
      <c r="L2459" t="s">
        <v>31</v>
      </c>
      <c r="M2459" t="s">
        <v>90</v>
      </c>
      <c r="N2459">
        <v>28</v>
      </c>
      <c r="O2459">
        <v>23</v>
      </c>
      <c r="P2459">
        <v>640</v>
      </c>
      <c r="Q2459">
        <v>28495</v>
      </c>
    </row>
    <row r="2460" spans="1:17" x14ac:dyDescent="0.25">
      <c r="A2460" t="s">
        <v>217</v>
      </c>
      <c r="B2460" s="1" t="s">
        <v>474</v>
      </c>
      <c r="C2460">
        <v>2016</v>
      </c>
      <c r="D2460" s="15">
        <f>DATE(cars[[#This Row],[year_1]],1,1)</f>
        <v>42370</v>
      </c>
      <c r="E2460" t="s">
        <v>17</v>
      </c>
      <c r="F2460" s="4">
        <v>250</v>
      </c>
      <c r="G2460">
        <v>4</v>
      </c>
      <c r="H2460" t="s">
        <v>33</v>
      </c>
      <c r="I2460" t="s">
        <v>34</v>
      </c>
      <c r="J2460">
        <v>4</v>
      </c>
      <c r="K2460" t="s">
        <v>101</v>
      </c>
      <c r="L2460" t="s">
        <v>31</v>
      </c>
      <c r="M2460" t="s">
        <v>90</v>
      </c>
      <c r="N2460">
        <v>28</v>
      </c>
      <c r="O2460">
        <v>23</v>
      </c>
      <c r="P2460">
        <v>640</v>
      </c>
      <c r="Q2460">
        <v>29195</v>
      </c>
    </row>
    <row r="2461" spans="1:17" x14ac:dyDescent="0.25">
      <c r="A2461" t="s">
        <v>217</v>
      </c>
      <c r="B2461" s="1" t="s">
        <v>474</v>
      </c>
      <c r="C2461">
        <v>2016</v>
      </c>
      <c r="D2461" s="15">
        <f>DATE(cars[[#This Row],[year_1]],1,1)</f>
        <v>42370</v>
      </c>
      <c r="E2461" t="s">
        <v>17</v>
      </c>
      <c r="F2461" s="4">
        <v>250</v>
      </c>
      <c r="G2461">
        <v>4</v>
      </c>
      <c r="H2461" t="s">
        <v>33</v>
      </c>
      <c r="I2461" t="s">
        <v>34</v>
      </c>
      <c r="J2461">
        <v>4</v>
      </c>
      <c r="K2461" t="s">
        <v>101</v>
      </c>
      <c r="L2461" t="s">
        <v>31</v>
      </c>
      <c r="M2461" t="s">
        <v>90</v>
      </c>
      <c r="N2461">
        <v>28</v>
      </c>
      <c r="O2461">
        <v>23</v>
      </c>
      <c r="P2461">
        <v>640</v>
      </c>
      <c r="Q2461">
        <v>33795</v>
      </c>
    </row>
    <row r="2462" spans="1:17" x14ac:dyDescent="0.25">
      <c r="A2462" t="s">
        <v>217</v>
      </c>
      <c r="B2462" s="1" t="s">
        <v>474</v>
      </c>
      <c r="C2462">
        <v>2017</v>
      </c>
      <c r="D2462" s="15">
        <f>DATE(cars[[#This Row],[year_1]],1,1)</f>
        <v>42736</v>
      </c>
      <c r="E2462" t="s">
        <v>17</v>
      </c>
      <c r="F2462" s="4">
        <v>250</v>
      </c>
      <c r="G2462">
        <v>4</v>
      </c>
      <c r="H2462" t="s">
        <v>33</v>
      </c>
      <c r="I2462" t="s">
        <v>34</v>
      </c>
      <c r="J2462">
        <v>4</v>
      </c>
      <c r="K2462" t="s">
        <v>101</v>
      </c>
      <c r="L2462" t="s">
        <v>31</v>
      </c>
      <c r="M2462" t="s">
        <v>90</v>
      </c>
      <c r="N2462">
        <v>27</v>
      </c>
      <c r="O2462">
        <v>23</v>
      </c>
      <c r="P2462">
        <v>640</v>
      </c>
      <c r="Q2462">
        <v>34295</v>
      </c>
    </row>
    <row r="2463" spans="1:17" x14ac:dyDescent="0.25">
      <c r="A2463" t="s">
        <v>217</v>
      </c>
      <c r="B2463" s="1" t="s">
        <v>474</v>
      </c>
      <c r="C2463">
        <v>2017</v>
      </c>
      <c r="D2463" s="15">
        <f>DATE(cars[[#This Row],[year_1]],1,1)</f>
        <v>42736</v>
      </c>
      <c r="E2463" t="s">
        <v>17</v>
      </c>
      <c r="F2463" s="4">
        <v>250</v>
      </c>
      <c r="G2463">
        <v>4</v>
      </c>
      <c r="H2463" t="s">
        <v>33</v>
      </c>
      <c r="I2463" t="s">
        <v>34</v>
      </c>
      <c r="J2463">
        <v>4</v>
      </c>
      <c r="K2463" t="s">
        <v>101</v>
      </c>
      <c r="L2463" t="s">
        <v>31</v>
      </c>
      <c r="M2463" t="s">
        <v>90</v>
      </c>
      <c r="N2463">
        <v>27</v>
      </c>
      <c r="O2463">
        <v>23</v>
      </c>
      <c r="P2463">
        <v>640</v>
      </c>
      <c r="Q2463">
        <v>29295</v>
      </c>
    </row>
    <row r="2464" spans="1:17" x14ac:dyDescent="0.25">
      <c r="A2464" t="s">
        <v>51</v>
      </c>
      <c r="B2464" s="1" t="s">
        <v>845</v>
      </c>
      <c r="C2464">
        <v>2017</v>
      </c>
      <c r="D2464" s="15">
        <f>DATE(cars[[#This Row],[year_1]],1,1)</f>
        <v>42736</v>
      </c>
      <c r="E2464" t="s">
        <v>38</v>
      </c>
      <c r="F2464" s="4">
        <v>250</v>
      </c>
      <c r="G2464">
        <v>4</v>
      </c>
      <c r="H2464" t="s">
        <v>33</v>
      </c>
      <c r="I2464" t="s">
        <v>30</v>
      </c>
      <c r="J2464">
        <v>4</v>
      </c>
      <c r="K2464" t="s">
        <v>27</v>
      </c>
      <c r="L2464" t="s">
        <v>63</v>
      </c>
      <c r="M2464" t="s">
        <v>32</v>
      </c>
      <c r="N2464">
        <v>34</v>
      </c>
      <c r="O2464">
        <v>23</v>
      </c>
      <c r="P2464">
        <v>870</v>
      </c>
      <c r="Q2464">
        <v>46950</v>
      </c>
    </row>
    <row r="2465" spans="1:17" x14ac:dyDescent="0.25">
      <c r="A2465" t="s">
        <v>51</v>
      </c>
      <c r="B2465" s="1" t="s">
        <v>845</v>
      </c>
      <c r="C2465">
        <v>2017</v>
      </c>
      <c r="D2465" s="15">
        <f>DATE(cars[[#This Row],[year_1]],1,1)</f>
        <v>42736</v>
      </c>
      <c r="E2465" t="s">
        <v>38</v>
      </c>
      <c r="F2465" s="4">
        <v>250</v>
      </c>
      <c r="G2465">
        <v>4</v>
      </c>
      <c r="H2465" t="s">
        <v>33</v>
      </c>
      <c r="I2465" t="s">
        <v>30</v>
      </c>
      <c r="J2465">
        <v>4</v>
      </c>
      <c r="K2465" t="s">
        <v>27</v>
      </c>
      <c r="L2465" t="s">
        <v>63</v>
      </c>
      <c r="M2465" t="s">
        <v>32</v>
      </c>
      <c r="N2465">
        <v>34</v>
      </c>
      <c r="O2465">
        <v>23</v>
      </c>
      <c r="P2465">
        <v>870</v>
      </c>
      <c r="Q2465">
        <v>50450</v>
      </c>
    </row>
    <row r="2466" spans="1:17" x14ac:dyDescent="0.25">
      <c r="A2466" t="s">
        <v>28</v>
      </c>
      <c r="B2466" s="1" t="s">
        <v>133</v>
      </c>
      <c r="C2466">
        <v>2017</v>
      </c>
      <c r="D2466" s="15">
        <f>DATE(cars[[#This Row],[year_1]],1,1)</f>
        <v>42736</v>
      </c>
      <c r="E2466" t="s">
        <v>38</v>
      </c>
      <c r="F2466" s="4">
        <v>252</v>
      </c>
      <c r="G2466">
        <v>4</v>
      </c>
      <c r="H2466" t="s">
        <v>77</v>
      </c>
      <c r="I2466" t="s">
        <v>34</v>
      </c>
      <c r="J2466">
        <v>4</v>
      </c>
      <c r="K2466" t="s">
        <v>27</v>
      </c>
      <c r="L2466" t="s">
        <v>31</v>
      </c>
      <c r="M2466" t="s">
        <v>35</v>
      </c>
      <c r="N2466">
        <v>28</v>
      </c>
      <c r="O2466">
        <v>23</v>
      </c>
      <c r="P2466">
        <v>3105</v>
      </c>
      <c r="Q2466">
        <v>51400</v>
      </c>
    </row>
    <row r="2467" spans="1:17" x14ac:dyDescent="0.25">
      <c r="A2467" t="s">
        <v>28</v>
      </c>
      <c r="B2467" s="1" t="s">
        <v>133</v>
      </c>
      <c r="C2467">
        <v>2017</v>
      </c>
      <c r="D2467" s="15">
        <f>DATE(cars[[#This Row],[year_1]],1,1)</f>
        <v>42736</v>
      </c>
      <c r="E2467" t="s">
        <v>38</v>
      </c>
      <c r="F2467" s="4">
        <v>252</v>
      </c>
      <c r="G2467">
        <v>4</v>
      </c>
      <c r="H2467" t="s">
        <v>77</v>
      </c>
      <c r="I2467" t="s">
        <v>34</v>
      </c>
      <c r="J2467">
        <v>4</v>
      </c>
      <c r="K2467" t="s">
        <v>27</v>
      </c>
      <c r="L2467" t="s">
        <v>31</v>
      </c>
      <c r="M2467" t="s">
        <v>35</v>
      </c>
      <c r="N2467">
        <v>28</v>
      </c>
      <c r="O2467">
        <v>23</v>
      </c>
      <c r="P2467">
        <v>3105</v>
      </c>
      <c r="Q2467">
        <v>44000</v>
      </c>
    </row>
    <row r="2468" spans="1:17" x14ac:dyDescent="0.25">
      <c r="A2468" t="s">
        <v>28</v>
      </c>
      <c r="B2468" s="1" t="s">
        <v>133</v>
      </c>
      <c r="C2468">
        <v>2017</v>
      </c>
      <c r="D2468" s="15">
        <f>DATE(cars[[#This Row],[year_1]],1,1)</f>
        <v>42736</v>
      </c>
      <c r="E2468" t="s">
        <v>38</v>
      </c>
      <c r="F2468" s="4">
        <v>252</v>
      </c>
      <c r="G2468">
        <v>4</v>
      </c>
      <c r="H2468" t="s">
        <v>77</v>
      </c>
      <c r="I2468" t="s">
        <v>34</v>
      </c>
      <c r="J2468">
        <v>4</v>
      </c>
      <c r="K2468" t="s">
        <v>27</v>
      </c>
      <c r="L2468" t="s">
        <v>31</v>
      </c>
      <c r="M2468" t="s">
        <v>35</v>
      </c>
      <c r="N2468">
        <v>28</v>
      </c>
      <c r="O2468">
        <v>23</v>
      </c>
      <c r="P2468">
        <v>3105</v>
      </c>
      <c r="Q2468">
        <v>47000</v>
      </c>
    </row>
    <row r="2469" spans="1:17" x14ac:dyDescent="0.25">
      <c r="A2469" t="s">
        <v>163</v>
      </c>
      <c r="B2469" s="1" t="s">
        <v>470</v>
      </c>
      <c r="C2469">
        <v>2015</v>
      </c>
      <c r="D2469" s="15">
        <f>DATE(cars[[#This Row],[year_1]],1,1)</f>
        <v>42005</v>
      </c>
      <c r="E2469" t="s">
        <v>38</v>
      </c>
      <c r="F2469" s="4">
        <v>252</v>
      </c>
      <c r="G2469">
        <v>4</v>
      </c>
      <c r="H2469" t="s">
        <v>18</v>
      </c>
      <c r="I2469" t="s">
        <v>30</v>
      </c>
      <c r="J2469">
        <v>4</v>
      </c>
      <c r="K2469" t="s">
        <v>68</v>
      </c>
      <c r="L2469" t="s">
        <v>21</v>
      </c>
      <c r="M2469" t="s">
        <v>54</v>
      </c>
      <c r="N2469">
        <v>32</v>
      </c>
      <c r="O2469">
        <v>23</v>
      </c>
      <c r="P2469">
        <v>5657</v>
      </c>
      <c r="Q2469">
        <v>24370</v>
      </c>
    </row>
    <row r="2470" spans="1:17" x14ac:dyDescent="0.25">
      <c r="A2470" t="s">
        <v>15</v>
      </c>
      <c r="B2470" s="1" t="s">
        <v>118</v>
      </c>
      <c r="C2470">
        <v>2015</v>
      </c>
      <c r="D2470" s="15">
        <f>DATE(cars[[#This Row],[year_1]],1,1)</f>
        <v>42005</v>
      </c>
      <c r="E2470" t="s">
        <v>60</v>
      </c>
      <c r="F2470" s="4">
        <v>255</v>
      </c>
      <c r="G2470">
        <v>6</v>
      </c>
      <c r="H2470" t="s">
        <v>33</v>
      </c>
      <c r="I2470" t="s">
        <v>34</v>
      </c>
      <c r="J2470">
        <v>4</v>
      </c>
      <c r="K2470" t="s">
        <v>61</v>
      </c>
      <c r="L2470" t="s">
        <v>63</v>
      </c>
      <c r="M2470" t="s">
        <v>32</v>
      </c>
      <c r="N2470">
        <v>31</v>
      </c>
      <c r="O2470">
        <v>23</v>
      </c>
      <c r="P2470">
        <v>3916</v>
      </c>
      <c r="Q2470">
        <v>82500</v>
      </c>
    </row>
    <row r="2471" spans="1:17" x14ac:dyDescent="0.25">
      <c r="A2471" t="s">
        <v>15</v>
      </c>
      <c r="B2471" s="1" t="s">
        <v>1016</v>
      </c>
      <c r="C2471">
        <v>2016</v>
      </c>
      <c r="D2471" s="15">
        <f>DATE(cars[[#This Row],[year_1]],1,1)</f>
        <v>42370</v>
      </c>
      <c r="E2471" t="s">
        <v>60</v>
      </c>
      <c r="F2471" s="4">
        <v>255</v>
      </c>
      <c r="G2471">
        <v>6</v>
      </c>
      <c r="H2471" t="s">
        <v>33</v>
      </c>
      <c r="I2471" t="s">
        <v>34</v>
      </c>
      <c r="J2471">
        <v>4</v>
      </c>
      <c r="K2471" t="s">
        <v>269</v>
      </c>
      <c r="L2471" t="s">
        <v>31</v>
      </c>
      <c r="M2471" t="s">
        <v>90</v>
      </c>
      <c r="N2471">
        <v>30</v>
      </c>
      <c r="O2471">
        <v>23</v>
      </c>
      <c r="P2471">
        <v>3916</v>
      </c>
      <c r="Q2471">
        <v>57700</v>
      </c>
    </row>
    <row r="2472" spans="1:17" x14ac:dyDescent="0.25">
      <c r="A2472" t="s">
        <v>15</v>
      </c>
      <c r="B2472" s="1" t="s">
        <v>1016</v>
      </c>
      <c r="C2472">
        <v>2017</v>
      </c>
      <c r="D2472" s="15">
        <f>DATE(cars[[#This Row],[year_1]],1,1)</f>
        <v>42736</v>
      </c>
      <c r="E2472" t="s">
        <v>60</v>
      </c>
      <c r="F2472" s="4">
        <v>255</v>
      </c>
      <c r="G2472">
        <v>6</v>
      </c>
      <c r="H2472" t="s">
        <v>33</v>
      </c>
      <c r="I2472" t="s">
        <v>34</v>
      </c>
      <c r="J2472">
        <v>4</v>
      </c>
      <c r="K2472" t="s">
        <v>269</v>
      </c>
      <c r="L2472" t="s">
        <v>31</v>
      </c>
      <c r="M2472" t="s">
        <v>90</v>
      </c>
      <c r="N2472">
        <v>30</v>
      </c>
      <c r="O2472">
        <v>23</v>
      </c>
      <c r="P2472">
        <v>3916</v>
      </c>
      <c r="Q2472">
        <v>59300</v>
      </c>
    </row>
    <row r="2473" spans="1:17" x14ac:dyDescent="0.25">
      <c r="A2473" t="s">
        <v>28</v>
      </c>
      <c r="B2473" s="1" t="s">
        <v>834</v>
      </c>
      <c r="C2473">
        <v>2015</v>
      </c>
      <c r="D2473" s="15">
        <f>DATE(cars[[#This Row],[year_1]],1,1)</f>
        <v>42005</v>
      </c>
      <c r="E2473" t="s">
        <v>17</v>
      </c>
      <c r="F2473" s="4">
        <v>292</v>
      </c>
      <c r="G2473">
        <v>4</v>
      </c>
      <c r="H2473" t="s">
        <v>77</v>
      </c>
      <c r="I2473" t="s">
        <v>34</v>
      </c>
      <c r="J2473">
        <v>4</v>
      </c>
      <c r="K2473" t="s">
        <v>20</v>
      </c>
      <c r="L2473" t="s">
        <v>21</v>
      </c>
      <c r="M2473" t="s">
        <v>32</v>
      </c>
      <c r="N2473">
        <v>31</v>
      </c>
      <c r="O2473">
        <v>23</v>
      </c>
      <c r="P2473">
        <v>3105</v>
      </c>
      <c r="Q2473">
        <v>41100</v>
      </c>
    </row>
    <row r="2474" spans="1:17" x14ac:dyDescent="0.25">
      <c r="A2474" t="s">
        <v>28</v>
      </c>
      <c r="B2474" s="1" t="s">
        <v>834</v>
      </c>
      <c r="C2474">
        <v>2015</v>
      </c>
      <c r="D2474" s="15">
        <f>DATE(cars[[#This Row],[year_1]],1,1)</f>
        <v>42005</v>
      </c>
      <c r="E2474" t="s">
        <v>17</v>
      </c>
      <c r="F2474" s="4">
        <v>292</v>
      </c>
      <c r="G2474">
        <v>4</v>
      </c>
      <c r="H2474" t="s">
        <v>77</v>
      </c>
      <c r="I2474" t="s">
        <v>34</v>
      </c>
      <c r="J2474">
        <v>4</v>
      </c>
      <c r="K2474" t="s">
        <v>20</v>
      </c>
      <c r="L2474" t="s">
        <v>21</v>
      </c>
      <c r="M2474" t="s">
        <v>32</v>
      </c>
      <c r="N2474">
        <v>31</v>
      </c>
      <c r="O2474">
        <v>23</v>
      </c>
      <c r="P2474">
        <v>3105</v>
      </c>
      <c r="Q2474">
        <v>47000</v>
      </c>
    </row>
    <row r="2475" spans="1:17" x14ac:dyDescent="0.25">
      <c r="A2475" t="s">
        <v>28</v>
      </c>
      <c r="B2475" s="1" t="s">
        <v>834</v>
      </c>
      <c r="C2475">
        <v>2016</v>
      </c>
      <c r="D2475" s="15">
        <f>DATE(cars[[#This Row],[year_1]],1,1)</f>
        <v>42370</v>
      </c>
      <c r="E2475" t="s">
        <v>17</v>
      </c>
      <c r="F2475" s="4">
        <v>292</v>
      </c>
      <c r="G2475">
        <v>4</v>
      </c>
      <c r="H2475" t="s">
        <v>77</v>
      </c>
      <c r="I2475" t="s">
        <v>34</v>
      </c>
      <c r="J2475">
        <v>4</v>
      </c>
      <c r="K2475" t="s">
        <v>20</v>
      </c>
      <c r="L2475" t="s">
        <v>21</v>
      </c>
      <c r="M2475" t="s">
        <v>32</v>
      </c>
      <c r="N2475">
        <v>31</v>
      </c>
      <c r="O2475">
        <v>23</v>
      </c>
      <c r="P2475">
        <v>3105</v>
      </c>
      <c r="Q2475">
        <v>42500</v>
      </c>
    </row>
    <row r="2476" spans="1:17" x14ac:dyDescent="0.25">
      <c r="A2476" t="s">
        <v>28</v>
      </c>
      <c r="B2476" s="1" t="s">
        <v>834</v>
      </c>
      <c r="C2476">
        <v>2016</v>
      </c>
      <c r="D2476" s="15">
        <f>DATE(cars[[#This Row],[year_1]],1,1)</f>
        <v>42370</v>
      </c>
      <c r="E2476" t="s">
        <v>17</v>
      </c>
      <c r="F2476" s="4">
        <v>292</v>
      </c>
      <c r="G2476">
        <v>4</v>
      </c>
      <c r="H2476" t="s">
        <v>77</v>
      </c>
      <c r="I2476" t="s">
        <v>34</v>
      </c>
      <c r="J2476">
        <v>4</v>
      </c>
      <c r="K2476" t="s">
        <v>20</v>
      </c>
      <c r="L2476" t="s">
        <v>21</v>
      </c>
      <c r="M2476" t="s">
        <v>32</v>
      </c>
      <c r="N2476">
        <v>31</v>
      </c>
      <c r="O2476">
        <v>23</v>
      </c>
      <c r="P2476">
        <v>3105</v>
      </c>
      <c r="Q2476">
        <v>48650</v>
      </c>
    </row>
    <row r="2477" spans="1:17" x14ac:dyDescent="0.25">
      <c r="A2477" t="s">
        <v>28</v>
      </c>
      <c r="B2477" s="1" t="s">
        <v>970</v>
      </c>
      <c r="C2477">
        <v>2016</v>
      </c>
      <c r="D2477" s="15">
        <f>DATE(cars[[#This Row],[year_1]],1,1)</f>
        <v>42370</v>
      </c>
      <c r="E2477" t="s">
        <v>17</v>
      </c>
      <c r="F2477" s="4">
        <v>292</v>
      </c>
      <c r="G2477">
        <v>4</v>
      </c>
      <c r="H2477" t="s">
        <v>77</v>
      </c>
      <c r="I2477" t="s">
        <v>34</v>
      </c>
      <c r="J2477">
        <v>2</v>
      </c>
      <c r="K2477" t="s">
        <v>122</v>
      </c>
      <c r="L2477" t="s">
        <v>21</v>
      </c>
      <c r="M2477" t="s">
        <v>22</v>
      </c>
      <c r="N2477">
        <v>27</v>
      </c>
      <c r="O2477">
        <v>23</v>
      </c>
      <c r="P2477">
        <v>3105</v>
      </c>
      <c r="Q2477">
        <v>51900</v>
      </c>
    </row>
    <row r="2478" spans="1:17" x14ac:dyDescent="0.25">
      <c r="A2478" t="s">
        <v>28</v>
      </c>
      <c r="B2478" s="1" t="s">
        <v>970</v>
      </c>
      <c r="C2478">
        <v>2017</v>
      </c>
      <c r="D2478" s="15">
        <f>DATE(cars[[#This Row],[year_1]],1,1)</f>
        <v>42736</v>
      </c>
      <c r="E2478" t="s">
        <v>17</v>
      </c>
      <c r="F2478" s="4">
        <v>292</v>
      </c>
      <c r="G2478">
        <v>4</v>
      </c>
      <c r="H2478" t="s">
        <v>77</v>
      </c>
      <c r="I2478" t="s">
        <v>34</v>
      </c>
      <c r="J2478">
        <v>2</v>
      </c>
      <c r="K2478" t="s">
        <v>20</v>
      </c>
      <c r="L2478" t="s">
        <v>21</v>
      </c>
      <c r="M2478" t="s">
        <v>22</v>
      </c>
      <c r="N2478">
        <v>27</v>
      </c>
      <c r="O2478">
        <v>23</v>
      </c>
      <c r="P2478">
        <v>3105</v>
      </c>
      <c r="Q2478">
        <v>52500</v>
      </c>
    </row>
    <row r="2479" spans="1:17" x14ac:dyDescent="0.25">
      <c r="A2479" t="s">
        <v>220</v>
      </c>
      <c r="B2479" s="1" t="s">
        <v>524</v>
      </c>
      <c r="C2479">
        <v>2015</v>
      </c>
      <c r="D2479" s="15">
        <f>DATE(cars[[#This Row],[year_1]],1,1)</f>
        <v>42005</v>
      </c>
      <c r="E2479" t="s">
        <v>38</v>
      </c>
      <c r="F2479" s="4">
        <v>292</v>
      </c>
      <c r="G2479">
        <v>4</v>
      </c>
      <c r="H2479" t="s">
        <v>77</v>
      </c>
      <c r="I2479" t="s">
        <v>34</v>
      </c>
      <c r="J2479">
        <v>4</v>
      </c>
      <c r="K2479" t="s">
        <v>469</v>
      </c>
      <c r="L2479" t="s">
        <v>21</v>
      </c>
      <c r="M2479" t="s">
        <v>54</v>
      </c>
      <c r="N2479">
        <v>30</v>
      </c>
      <c r="O2479">
        <v>23</v>
      </c>
      <c r="P2479">
        <v>873</v>
      </c>
      <c r="Q2479">
        <v>39090</v>
      </c>
    </row>
    <row r="2480" spans="1:17" x14ac:dyDescent="0.25">
      <c r="A2480" t="s">
        <v>220</v>
      </c>
      <c r="B2480" s="1" t="s">
        <v>524</v>
      </c>
      <c r="C2480">
        <v>2015</v>
      </c>
      <c r="D2480" s="15">
        <f>DATE(cars[[#This Row],[year_1]],1,1)</f>
        <v>42005</v>
      </c>
      <c r="E2480" t="s">
        <v>38</v>
      </c>
      <c r="F2480" s="4">
        <v>292</v>
      </c>
      <c r="G2480">
        <v>4</v>
      </c>
      <c r="H2480" t="s">
        <v>77</v>
      </c>
      <c r="I2480" t="s">
        <v>34</v>
      </c>
      <c r="J2480">
        <v>4</v>
      </c>
      <c r="K2480" t="s">
        <v>469</v>
      </c>
      <c r="L2480" t="s">
        <v>21</v>
      </c>
      <c r="M2480" t="s">
        <v>54</v>
      </c>
      <c r="N2480">
        <v>30</v>
      </c>
      <c r="O2480">
        <v>23</v>
      </c>
      <c r="P2480">
        <v>873</v>
      </c>
      <c r="Q2480">
        <v>36595</v>
      </c>
    </row>
    <row r="2481" spans="1:17" x14ac:dyDescent="0.25">
      <c r="A2481" t="s">
        <v>220</v>
      </c>
      <c r="B2481" s="1" t="s">
        <v>524</v>
      </c>
      <c r="C2481">
        <v>2016</v>
      </c>
      <c r="D2481" s="15">
        <f>DATE(cars[[#This Row],[year_1]],1,1)</f>
        <v>42370</v>
      </c>
      <c r="E2481" t="s">
        <v>38</v>
      </c>
      <c r="F2481" s="4">
        <v>292</v>
      </c>
      <c r="G2481">
        <v>4</v>
      </c>
      <c r="H2481" t="s">
        <v>77</v>
      </c>
      <c r="I2481" t="s">
        <v>34</v>
      </c>
      <c r="J2481">
        <v>4</v>
      </c>
      <c r="K2481" t="s">
        <v>469</v>
      </c>
      <c r="L2481" t="s">
        <v>21</v>
      </c>
      <c r="M2481" t="s">
        <v>54</v>
      </c>
      <c r="N2481">
        <v>30</v>
      </c>
      <c r="O2481">
        <v>23</v>
      </c>
      <c r="P2481">
        <v>873</v>
      </c>
      <c r="Q2481">
        <v>36750</v>
      </c>
    </row>
    <row r="2482" spans="1:17" x14ac:dyDescent="0.25">
      <c r="A2482" t="s">
        <v>220</v>
      </c>
      <c r="B2482" s="1" t="s">
        <v>524</v>
      </c>
      <c r="C2482">
        <v>2016</v>
      </c>
      <c r="D2482" s="15">
        <f>DATE(cars[[#This Row],[year_1]],1,1)</f>
        <v>42370</v>
      </c>
      <c r="E2482" t="s">
        <v>38</v>
      </c>
      <c r="F2482" s="4">
        <v>292</v>
      </c>
      <c r="G2482">
        <v>4</v>
      </c>
      <c r="H2482" t="s">
        <v>77</v>
      </c>
      <c r="I2482" t="s">
        <v>34</v>
      </c>
      <c r="J2482">
        <v>4</v>
      </c>
      <c r="K2482" t="s">
        <v>469</v>
      </c>
      <c r="L2482" t="s">
        <v>21</v>
      </c>
      <c r="M2482" t="s">
        <v>54</v>
      </c>
      <c r="N2482">
        <v>30</v>
      </c>
      <c r="O2482">
        <v>23</v>
      </c>
      <c r="P2482">
        <v>873</v>
      </c>
      <c r="Q2482">
        <v>38995</v>
      </c>
    </row>
    <row r="2483" spans="1:17" x14ac:dyDescent="0.25">
      <c r="A2483" t="s">
        <v>220</v>
      </c>
      <c r="B2483" s="1" t="s">
        <v>524</v>
      </c>
      <c r="C2483">
        <v>2017</v>
      </c>
      <c r="D2483" s="15">
        <f>DATE(cars[[#This Row],[year_1]],1,1)</f>
        <v>42736</v>
      </c>
      <c r="E2483" t="s">
        <v>38</v>
      </c>
      <c r="F2483" s="4">
        <v>292</v>
      </c>
      <c r="G2483">
        <v>4</v>
      </c>
      <c r="H2483" t="s">
        <v>77</v>
      </c>
      <c r="I2483" t="s">
        <v>34</v>
      </c>
      <c r="J2483">
        <v>4</v>
      </c>
      <c r="K2483" t="s">
        <v>469</v>
      </c>
      <c r="L2483" t="s">
        <v>21</v>
      </c>
      <c r="M2483" t="s">
        <v>54</v>
      </c>
      <c r="N2483">
        <v>30</v>
      </c>
      <c r="O2483">
        <v>23</v>
      </c>
      <c r="P2483">
        <v>873</v>
      </c>
      <c r="Q2483">
        <v>36755</v>
      </c>
    </row>
    <row r="2484" spans="1:17" x14ac:dyDescent="0.25">
      <c r="A2484" t="s">
        <v>220</v>
      </c>
      <c r="B2484" s="1" t="s">
        <v>524</v>
      </c>
      <c r="C2484">
        <v>2017</v>
      </c>
      <c r="D2484" s="15">
        <f>DATE(cars[[#This Row],[year_1]],1,1)</f>
        <v>42736</v>
      </c>
      <c r="E2484" t="s">
        <v>38</v>
      </c>
      <c r="F2484" s="4">
        <v>292</v>
      </c>
      <c r="G2484">
        <v>4</v>
      </c>
      <c r="H2484" t="s">
        <v>77</v>
      </c>
      <c r="I2484" t="s">
        <v>34</v>
      </c>
      <c r="J2484">
        <v>4</v>
      </c>
      <c r="K2484" t="s">
        <v>469</v>
      </c>
      <c r="L2484" t="s">
        <v>21</v>
      </c>
      <c r="M2484" t="s">
        <v>54</v>
      </c>
      <c r="N2484">
        <v>30</v>
      </c>
      <c r="O2484">
        <v>23</v>
      </c>
      <c r="P2484">
        <v>873</v>
      </c>
      <c r="Q2484">
        <v>40475</v>
      </c>
    </row>
    <row r="2485" spans="1:17" x14ac:dyDescent="0.25">
      <c r="A2485" t="s">
        <v>51</v>
      </c>
      <c r="B2485" s="1" t="s">
        <v>839</v>
      </c>
      <c r="C2485">
        <v>2016</v>
      </c>
      <c r="D2485" s="15">
        <f>DATE(cars[[#This Row],[year_1]],1,1)</f>
        <v>42370</v>
      </c>
      <c r="E2485" t="s">
        <v>29</v>
      </c>
      <c r="F2485" s="4">
        <v>302</v>
      </c>
      <c r="G2485">
        <v>4</v>
      </c>
      <c r="H2485" t="s">
        <v>33</v>
      </c>
      <c r="I2485" t="s">
        <v>30</v>
      </c>
      <c r="J2485">
        <v>4</v>
      </c>
      <c r="K2485" t="s">
        <v>26</v>
      </c>
      <c r="L2485" t="s">
        <v>31</v>
      </c>
      <c r="M2485" t="s">
        <v>32</v>
      </c>
      <c r="N2485">
        <v>33</v>
      </c>
      <c r="O2485">
        <v>23</v>
      </c>
      <c r="P2485">
        <v>870</v>
      </c>
      <c r="Q2485">
        <v>39450</v>
      </c>
    </row>
    <row r="2486" spans="1:17" x14ac:dyDescent="0.25">
      <c r="A2486" t="s">
        <v>51</v>
      </c>
      <c r="B2486" s="1" t="s">
        <v>839</v>
      </c>
      <c r="C2486">
        <v>2016</v>
      </c>
      <c r="D2486" s="15">
        <f>DATE(cars[[#This Row],[year_1]],1,1)</f>
        <v>42370</v>
      </c>
      <c r="E2486" t="s">
        <v>29</v>
      </c>
      <c r="F2486" s="4">
        <v>302</v>
      </c>
      <c r="G2486">
        <v>4</v>
      </c>
      <c r="H2486" t="s">
        <v>33</v>
      </c>
      <c r="I2486" t="s">
        <v>30</v>
      </c>
      <c r="J2486">
        <v>4</v>
      </c>
      <c r="K2486" t="s">
        <v>26</v>
      </c>
      <c r="L2486" t="s">
        <v>31</v>
      </c>
      <c r="M2486" t="s">
        <v>32</v>
      </c>
      <c r="N2486">
        <v>33</v>
      </c>
      <c r="O2486">
        <v>23</v>
      </c>
      <c r="P2486">
        <v>870</v>
      </c>
      <c r="Q2486">
        <v>43300</v>
      </c>
    </row>
    <row r="2487" spans="1:17" x14ac:dyDescent="0.25">
      <c r="A2487" t="s">
        <v>51</v>
      </c>
      <c r="B2487" s="1" t="s">
        <v>839</v>
      </c>
      <c r="C2487">
        <v>2017</v>
      </c>
      <c r="D2487" s="15">
        <f>DATE(cars[[#This Row],[year_1]],1,1)</f>
        <v>42736</v>
      </c>
      <c r="E2487" t="s">
        <v>29</v>
      </c>
      <c r="F2487" s="4">
        <v>302</v>
      </c>
      <c r="G2487">
        <v>4</v>
      </c>
      <c r="H2487" t="s">
        <v>33</v>
      </c>
      <c r="I2487" t="s">
        <v>34</v>
      </c>
      <c r="J2487">
        <v>4</v>
      </c>
      <c r="K2487" t="s">
        <v>24</v>
      </c>
      <c r="L2487" t="s">
        <v>31</v>
      </c>
      <c r="M2487" t="s">
        <v>32</v>
      </c>
      <c r="N2487">
        <v>31</v>
      </c>
      <c r="O2487">
        <v>23</v>
      </c>
      <c r="P2487">
        <v>870</v>
      </c>
      <c r="Q2487">
        <v>47400</v>
      </c>
    </row>
    <row r="2488" spans="1:17" x14ac:dyDescent="0.25">
      <c r="A2488" t="s">
        <v>51</v>
      </c>
      <c r="B2488" s="1" t="s">
        <v>981</v>
      </c>
      <c r="C2488">
        <v>2017</v>
      </c>
      <c r="D2488" s="15">
        <f>DATE(cars[[#This Row],[year_1]],1,1)</f>
        <v>42736</v>
      </c>
      <c r="E2488" t="s">
        <v>29</v>
      </c>
      <c r="F2488" s="4">
        <v>302</v>
      </c>
      <c r="G2488">
        <v>4</v>
      </c>
      <c r="H2488" t="s">
        <v>33</v>
      </c>
      <c r="I2488" t="s">
        <v>34</v>
      </c>
      <c r="J2488">
        <v>4</v>
      </c>
      <c r="K2488" t="s">
        <v>24</v>
      </c>
      <c r="L2488" t="s">
        <v>31</v>
      </c>
      <c r="M2488" t="s">
        <v>35</v>
      </c>
      <c r="N2488">
        <v>31</v>
      </c>
      <c r="O2488">
        <v>23</v>
      </c>
      <c r="P2488">
        <v>870</v>
      </c>
      <c r="Q2488">
        <v>48950</v>
      </c>
    </row>
    <row r="2489" spans="1:17" x14ac:dyDescent="0.25">
      <c r="A2489" t="s">
        <v>15</v>
      </c>
      <c r="B2489" s="1" t="s">
        <v>156</v>
      </c>
      <c r="C2489">
        <v>2014</v>
      </c>
      <c r="D2489" s="15">
        <f>DATE(cars[[#This Row],[year_1]],1,1)</f>
        <v>41640</v>
      </c>
      <c r="E2489" t="s">
        <v>17</v>
      </c>
      <c r="F2489" s="4">
        <v>335</v>
      </c>
      <c r="G2489">
        <v>6</v>
      </c>
      <c r="H2489" t="s">
        <v>33</v>
      </c>
      <c r="I2489" t="s">
        <v>19</v>
      </c>
      <c r="J2489">
        <v>4</v>
      </c>
      <c r="K2489" t="s">
        <v>157</v>
      </c>
      <c r="L2489" t="s">
        <v>63</v>
      </c>
      <c r="M2489" t="s">
        <v>32</v>
      </c>
      <c r="N2489">
        <v>30</v>
      </c>
      <c r="O2489">
        <v>23</v>
      </c>
      <c r="P2489">
        <v>3916</v>
      </c>
      <c r="Q2489">
        <v>61400</v>
      </c>
    </row>
    <row r="2490" spans="1:17" x14ac:dyDescent="0.25">
      <c r="A2490" t="s">
        <v>15</v>
      </c>
      <c r="B2490" s="1" t="s">
        <v>156</v>
      </c>
      <c r="C2490">
        <v>2015</v>
      </c>
      <c r="D2490" s="15">
        <f>DATE(cars[[#This Row],[year_1]],1,1)</f>
        <v>42005</v>
      </c>
      <c r="E2490" t="s">
        <v>17</v>
      </c>
      <c r="F2490" s="4">
        <v>335</v>
      </c>
      <c r="G2490">
        <v>6</v>
      </c>
      <c r="H2490" t="s">
        <v>33</v>
      </c>
      <c r="I2490" t="s">
        <v>19</v>
      </c>
      <c r="J2490">
        <v>4</v>
      </c>
      <c r="K2490" t="s">
        <v>157</v>
      </c>
      <c r="L2490" t="s">
        <v>63</v>
      </c>
      <c r="M2490" t="s">
        <v>32</v>
      </c>
      <c r="N2490">
        <v>30</v>
      </c>
      <c r="O2490">
        <v>23</v>
      </c>
      <c r="P2490">
        <v>3916</v>
      </c>
      <c r="Q2490">
        <v>61900</v>
      </c>
    </row>
    <row r="2491" spans="1:17" x14ac:dyDescent="0.25">
      <c r="A2491" t="s">
        <v>15</v>
      </c>
      <c r="B2491" s="1" t="s">
        <v>156</v>
      </c>
      <c r="C2491">
        <v>2016</v>
      </c>
      <c r="D2491" s="15">
        <f>DATE(cars[[#This Row],[year_1]],1,1)</f>
        <v>42370</v>
      </c>
      <c r="E2491" t="s">
        <v>17</v>
      </c>
      <c r="F2491" s="4">
        <v>335</v>
      </c>
      <c r="G2491">
        <v>6</v>
      </c>
      <c r="H2491" t="s">
        <v>33</v>
      </c>
      <c r="I2491" t="s">
        <v>19</v>
      </c>
      <c r="J2491">
        <v>4</v>
      </c>
      <c r="K2491" t="s">
        <v>157</v>
      </c>
      <c r="L2491" t="s">
        <v>63</v>
      </c>
      <c r="M2491" t="s">
        <v>32</v>
      </c>
      <c r="N2491">
        <v>30</v>
      </c>
      <c r="O2491">
        <v>23</v>
      </c>
      <c r="P2491">
        <v>3916</v>
      </c>
      <c r="Q2491">
        <v>62100</v>
      </c>
    </row>
    <row r="2492" spans="1:17" x14ac:dyDescent="0.25">
      <c r="A2492" t="s">
        <v>40</v>
      </c>
      <c r="B2492" s="1" t="s">
        <v>291</v>
      </c>
      <c r="C2492">
        <v>2015</v>
      </c>
      <c r="D2492" s="15">
        <f>DATE(cars[[#This Row],[year_1]],1,1)</f>
        <v>42005</v>
      </c>
      <c r="E2492" t="s">
        <v>17</v>
      </c>
      <c r="F2492" s="4">
        <v>355</v>
      </c>
      <c r="G2492">
        <v>4</v>
      </c>
      <c r="H2492" t="s">
        <v>77</v>
      </c>
      <c r="I2492" t="s">
        <v>34</v>
      </c>
      <c r="J2492">
        <v>4</v>
      </c>
      <c r="K2492" t="s">
        <v>20</v>
      </c>
      <c r="L2492" t="s">
        <v>31</v>
      </c>
      <c r="M2492" t="s">
        <v>32</v>
      </c>
      <c r="N2492">
        <v>31</v>
      </c>
      <c r="O2492">
        <v>23</v>
      </c>
      <c r="P2492">
        <v>617</v>
      </c>
      <c r="Q2492">
        <v>48500</v>
      </c>
    </row>
    <row r="2493" spans="1:17" x14ac:dyDescent="0.25">
      <c r="A2493" t="s">
        <v>40</v>
      </c>
      <c r="B2493" s="1" t="s">
        <v>514</v>
      </c>
      <c r="C2493">
        <v>2015</v>
      </c>
      <c r="D2493" s="15">
        <f>DATE(cars[[#This Row],[year_1]],1,1)</f>
        <v>42005</v>
      </c>
      <c r="E2493" t="s">
        <v>17</v>
      </c>
      <c r="F2493" s="4">
        <v>355</v>
      </c>
      <c r="G2493">
        <v>4</v>
      </c>
      <c r="H2493" t="s">
        <v>77</v>
      </c>
      <c r="I2493" t="s">
        <v>34</v>
      </c>
      <c r="J2493">
        <v>4</v>
      </c>
      <c r="K2493" t="s">
        <v>513</v>
      </c>
      <c r="L2493" t="s">
        <v>21</v>
      </c>
      <c r="M2493" t="s">
        <v>90</v>
      </c>
      <c r="N2493">
        <v>29</v>
      </c>
      <c r="O2493">
        <v>23</v>
      </c>
      <c r="P2493">
        <v>617</v>
      </c>
      <c r="Q2493">
        <v>48300</v>
      </c>
    </row>
    <row r="2494" spans="1:17" x14ac:dyDescent="0.25">
      <c r="A2494" t="s">
        <v>40</v>
      </c>
      <c r="B2494" s="1" t="s">
        <v>291</v>
      </c>
      <c r="C2494">
        <v>2016</v>
      </c>
      <c r="D2494" s="15">
        <f>DATE(cars[[#This Row],[year_1]],1,1)</f>
        <v>42370</v>
      </c>
      <c r="E2494" t="s">
        <v>17</v>
      </c>
      <c r="F2494" s="4">
        <v>375</v>
      </c>
      <c r="G2494">
        <v>4</v>
      </c>
      <c r="H2494" t="s">
        <v>77</v>
      </c>
      <c r="I2494" t="s">
        <v>34</v>
      </c>
      <c r="J2494">
        <v>4</v>
      </c>
      <c r="K2494" t="s">
        <v>20</v>
      </c>
      <c r="L2494" t="s">
        <v>31</v>
      </c>
      <c r="M2494" t="s">
        <v>32</v>
      </c>
      <c r="N2494">
        <v>31</v>
      </c>
      <c r="O2494">
        <v>23</v>
      </c>
      <c r="P2494">
        <v>617</v>
      </c>
      <c r="Q2494">
        <v>49500</v>
      </c>
    </row>
    <row r="2495" spans="1:17" x14ac:dyDescent="0.25">
      <c r="A2495" t="s">
        <v>40</v>
      </c>
      <c r="B2495" s="1" t="s">
        <v>291</v>
      </c>
      <c r="C2495">
        <v>2017</v>
      </c>
      <c r="D2495" s="15">
        <f>DATE(cars[[#This Row],[year_1]],1,1)</f>
        <v>42736</v>
      </c>
      <c r="E2495" t="s">
        <v>17</v>
      </c>
      <c r="F2495" s="4">
        <v>375</v>
      </c>
      <c r="G2495">
        <v>4</v>
      </c>
      <c r="H2495" t="s">
        <v>33</v>
      </c>
      <c r="I2495" t="s">
        <v>34</v>
      </c>
      <c r="J2495">
        <v>4</v>
      </c>
      <c r="K2495" t="s">
        <v>20</v>
      </c>
      <c r="L2495" t="s">
        <v>31</v>
      </c>
      <c r="M2495" t="s">
        <v>32</v>
      </c>
      <c r="N2495">
        <v>30</v>
      </c>
      <c r="O2495">
        <v>23</v>
      </c>
      <c r="P2495">
        <v>617</v>
      </c>
      <c r="Q2495">
        <v>49950</v>
      </c>
    </row>
    <row r="2496" spans="1:17" x14ac:dyDescent="0.25">
      <c r="A2496" t="s">
        <v>220</v>
      </c>
      <c r="B2496" s="1" t="s">
        <v>476</v>
      </c>
      <c r="C2496">
        <v>1991</v>
      </c>
      <c r="D2496" s="15">
        <f>DATE(cars[[#This Row],[year_1]],1,1)</f>
        <v>33239</v>
      </c>
      <c r="E2496" t="s">
        <v>29</v>
      </c>
      <c r="F2496" s="4">
        <v>81</v>
      </c>
      <c r="G2496">
        <v>4</v>
      </c>
      <c r="H2496" t="s">
        <v>18</v>
      </c>
      <c r="I2496" t="s">
        <v>30</v>
      </c>
      <c r="J2496">
        <v>4</v>
      </c>
      <c r="K2496" t="s">
        <v>49</v>
      </c>
      <c r="L2496" t="s">
        <v>21</v>
      </c>
      <c r="M2496" t="s">
        <v>32</v>
      </c>
      <c r="N2496">
        <v>30</v>
      </c>
      <c r="O2496">
        <v>22</v>
      </c>
      <c r="P2496">
        <v>873</v>
      </c>
      <c r="Q2496">
        <v>2000</v>
      </c>
    </row>
    <row r="2497" spans="1:17" x14ac:dyDescent="0.25">
      <c r="A2497" t="s">
        <v>220</v>
      </c>
      <c r="B2497" s="1" t="s">
        <v>476</v>
      </c>
      <c r="C2497">
        <v>1992</v>
      </c>
      <c r="D2497" s="15">
        <f>DATE(cars[[#This Row],[year_1]],1,1)</f>
        <v>33604</v>
      </c>
      <c r="E2497" t="s">
        <v>29</v>
      </c>
      <c r="F2497" s="4">
        <v>81</v>
      </c>
      <c r="G2497">
        <v>4</v>
      </c>
      <c r="H2497" t="s">
        <v>18</v>
      </c>
      <c r="I2497" t="s">
        <v>30</v>
      </c>
      <c r="J2497">
        <v>4</v>
      </c>
      <c r="K2497" t="s">
        <v>49</v>
      </c>
      <c r="L2497" t="s">
        <v>21</v>
      </c>
      <c r="M2497" t="s">
        <v>32</v>
      </c>
      <c r="N2497">
        <v>30</v>
      </c>
      <c r="O2497">
        <v>22</v>
      </c>
      <c r="P2497">
        <v>873</v>
      </c>
      <c r="Q2497">
        <v>2000</v>
      </c>
    </row>
    <row r="2498" spans="1:17" x14ac:dyDescent="0.25">
      <c r="A2498" t="s">
        <v>220</v>
      </c>
      <c r="B2498" s="1" t="s">
        <v>476</v>
      </c>
      <c r="C2498">
        <v>1993</v>
      </c>
      <c r="D2498" s="15">
        <f>DATE(cars[[#This Row],[year_1]],1,1)</f>
        <v>33970</v>
      </c>
      <c r="E2498" t="s">
        <v>29</v>
      </c>
      <c r="F2498" s="4">
        <v>81</v>
      </c>
      <c r="G2498">
        <v>4</v>
      </c>
      <c r="H2498" t="s">
        <v>18</v>
      </c>
      <c r="I2498" t="s">
        <v>30</v>
      </c>
      <c r="J2498">
        <v>4</v>
      </c>
      <c r="K2498" t="s">
        <v>49</v>
      </c>
      <c r="L2498" t="s">
        <v>21</v>
      </c>
      <c r="M2498" t="s">
        <v>32</v>
      </c>
      <c r="N2498">
        <v>30</v>
      </c>
      <c r="O2498">
        <v>22</v>
      </c>
      <c r="P2498">
        <v>873</v>
      </c>
      <c r="Q2498">
        <v>2000</v>
      </c>
    </row>
    <row r="2499" spans="1:17" x14ac:dyDescent="0.25">
      <c r="A2499" t="s">
        <v>220</v>
      </c>
      <c r="B2499" s="1" t="s">
        <v>476</v>
      </c>
      <c r="C2499">
        <v>1991</v>
      </c>
      <c r="D2499" s="15">
        <f>DATE(cars[[#This Row],[year_1]],1,1)</f>
        <v>33239</v>
      </c>
      <c r="E2499" t="s">
        <v>29</v>
      </c>
      <c r="F2499" s="4">
        <v>81</v>
      </c>
      <c r="G2499">
        <v>4</v>
      </c>
      <c r="H2499" t="s">
        <v>18</v>
      </c>
      <c r="I2499" t="s">
        <v>30</v>
      </c>
      <c r="J2499">
        <v>2</v>
      </c>
      <c r="K2499" t="s">
        <v>49</v>
      </c>
      <c r="L2499" t="s">
        <v>21</v>
      </c>
      <c r="M2499" t="s">
        <v>22</v>
      </c>
      <c r="N2499">
        <v>29</v>
      </c>
      <c r="O2499">
        <v>22</v>
      </c>
      <c r="P2499">
        <v>873</v>
      </c>
      <c r="Q2499">
        <v>2000</v>
      </c>
    </row>
    <row r="2500" spans="1:17" x14ac:dyDescent="0.25">
      <c r="A2500" t="s">
        <v>220</v>
      </c>
      <c r="B2500" s="1" t="s">
        <v>476</v>
      </c>
      <c r="C2500">
        <v>1992</v>
      </c>
      <c r="D2500" s="15">
        <f>DATE(cars[[#This Row],[year_1]],1,1)</f>
        <v>33604</v>
      </c>
      <c r="E2500" t="s">
        <v>29</v>
      </c>
      <c r="F2500" s="4">
        <v>81</v>
      </c>
      <c r="G2500">
        <v>4</v>
      </c>
      <c r="H2500" t="s">
        <v>18</v>
      </c>
      <c r="I2500" t="s">
        <v>30</v>
      </c>
      <c r="J2500">
        <v>2</v>
      </c>
      <c r="K2500" t="s">
        <v>49</v>
      </c>
      <c r="L2500" t="s">
        <v>21</v>
      </c>
      <c r="M2500" t="s">
        <v>22</v>
      </c>
      <c r="N2500">
        <v>29</v>
      </c>
      <c r="O2500">
        <v>22</v>
      </c>
      <c r="P2500">
        <v>873</v>
      </c>
      <c r="Q2500">
        <v>2000</v>
      </c>
    </row>
    <row r="2501" spans="1:17" x14ac:dyDescent="0.25">
      <c r="A2501" t="s">
        <v>220</v>
      </c>
      <c r="B2501" s="1" t="s">
        <v>476</v>
      </c>
      <c r="C2501">
        <v>1993</v>
      </c>
      <c r="D2501" s="15">
        <f>DATE(cars[[#This Row],[year_1]],1,1)</f>
        <v>33970</v>
      </c>
      <c r="E2501" t="s">
        <v>29</v>
      </c>
      <c r="F2501" s="4">
        <v>81</v>
      </c>
      <c r="G2501">
        <v>4</v>
      </c>
      <c r="H2501" t="s">
        <v>18</v>
      </c>
      <c r="I2501" t="s">
        <v>30</v>
      </c>
      <c r="J2501">
        <v>2</v>
      </c>
      <c r="K2501" t="s">
        <v>49</v>
      </c>
      <c r="L2501" t="s">
        <v>21</v>
      </c>
      <c r="M2501" t="s">
        <v>22</v>
      </c>
      <c r="N2501">
        <v>30</v>
      </c>
      <c r="O2501">
        <v>22</v>
      </c>
      <c r="P2501">
        <v>873</v>
      </c>
      <c r="Q2501">
        <v>2000</v>
      </c>
    </row>
    <row r="2502" spans="1:17" x14ac:dyDescent="0.25">
      <c r="A2502" t="s">
        <v>217</v>
      </c>
      <c r="B2502" s="1" t="s">
        <v>619</v>
      </c>
      <c r="C2502">
        <v>1992</v>
      </c>
      <c r="D2502" s="15">
        <f>DATE(cars[[#This Row],[year_1]],1,1)</f>
        <v>33604</v>
      </c>
      <c r="E2502" t="s">
        <v>29</v>
      </c>
      <c r="F2502" s="4">
        <v>90</v>
      </c>
      <c r="G2502">
        <v>4</v>
      </c>
      <c r="H2502" t="s">
        <v>18</v>
      </c>
      <c r="I2502" t="s">
        <v>30</v>
      </c>
      <c r="J2502">
        <v>4</v>
      </c>
      <c r="K2502" t="s">
        <v>49</v>
      </c>
      <c r="L2502" t="s">
        <v>21</v>
      </c>
      <c r="M2502" t="s">
        <v>35</v>
      </c>
      <c r="N2502">
        <v>28</v>
      </c>
      <c r="O2502">
        <v>22</v>
      </c>
      <c r="P2502">
        <v>640</v>
      </c>
      <c r="Q2502">
        <v>2000</v>
      </c>
    </row>
    <row r="2503" spans="1:17" x14ac:dyDescent="0.25">
      <c r="A2503" t="s">
        <v>217</v>
      </c>
      <c r="B2503" s="1" t="s">
        <v>619</v>
      </c>
      <c r="C2503">
        <v>1992</v>
      </c>
      <c r="D2503" s="15">
        <f>DATE(cars[[#This Row],[year_1]],1,1)</f>
        <v>33604</v>
      </c>
      <c r="E2503" t="s">
        <v>29</v>
      </c>
      <c r="F2503" s="4">
        <v>90</v>
      </c>
      <c r="G2503">
        <v>4</v>
      </c>
      <c r="H2503" t="s">
        <v>18</v>
      </c>
      <c r="I2503" t="s">
        <v>30</v>
      </c>
      <c r="J2503">
        <v>4</v>
      </c>
      <c r="K2503" t="s">
        <v>49</v>
      </c>
      <c r="L2503" t="s">
        <v>21</v>
      </c>
      <c r="M2503" t="s">
        <v>32</v>
      </c>
      <c r="N2503">
        <v>29</v>
      </c>
      <c r="O2503">
        <v>22</v>
      </c>
      <c r="P2503">
        <v>640</v>
      </c>
      <c r="Q2503">
        <v>2000</v>
      </c>
    </row>
    <row r="2504" spans="1:17" x14ac:dyDescent="0.25">
      <c r="A2504" t="s">
        <v>217</v>
      </c>
      <c r="B2504" s="1" t="s">
        <v>619</v>
      </c>
      <c r="C2504">
        <v>1993</v>
      </c>
      <c r="D2504" s="15">
        <f>DATE(cars[[#This Row],[year_1]],1,1)</f>
        <v>33970</v>
      </c>
      <c r="E2504" t="s">
        <v>29</v>
      </c>
      <c r="F2504" s="4">
        <v>90</v>
      </c>
      <c r="G2504">
        <v>4</v>
      </c>
      <c r="H2504" t="s">
        <v>18</v>
      </c>
      <c r="I2504" t="s">
        <v>30</v>
      </c>
      <c r="J2504">
        <v>4</v>
      </c>
      <c r="K2504" t="s">
        <v>49</v>
      </c>
      <c r="L2504" t="s">
        <v>21</v>
      </c>
      <c r="M2504" t="s">
        <v>35</v>
      </c>
      <c r="N2504">
        <v>28</v>
      </c>
      <c r="O2504">
        <v>22</v>
      </c>
      <c r="P2504">
        <v>640</v>
      </c>
      <c r="Q2504">
        <v>2000</v>
      </c>
    </row>
    <row r="2505" spans="1:17" x14ac:dyDescent="0.25">
      <c r="A2505" t="s">
        <v>217</v>
      </c>
      <c r="B2505" s="1" t="s">
        <v>619</v>
      </c>
      <c r="C2505">
        <v>1993</v>
      </c>
      <c r="D2505" s="15">
        <f>DATE(cars[[#This Row],[year_1]],1,1)</f>
        <v>33970</v>
      </c>
      <c r="E2505" t="s">
        <v>29</v>
      </c>
      <c r="F2505" s="4">
        <v>90</v>
      </c>
      <c r="G2505">
        <v>4</v>
      </c>
      <c r="H2505" t="s">
        <v>18</v>
      </c>
      <c r="I2505" t="s">
        <v>30</v>
      </c>
      <c r="J2505">
        <v>4</v>
      </c>
      <c r="K2505" t="s">
        <v>49</v>
      </c>
      <c r="L2505" t="s">
        <v>21</v>
      </c>
      <c r="M2505" t="s">
        <v>32</v>
      </c>
      <c r="N2505">
        <v>29</v>
      </c>
      <c r="O2505">
        <v>22</v>
      </c>
      <c r="P2505">
        <v>640</v>
      </c>
      <c r="Q2505">
        <v>2000</v>
      </c>
    </row>
    <row r="2506" spans="1:17" x14ac:dyDescent="0.25">
      <c r="A2506" t="s">
        <v>199</v>
      </c>
      <c r="B2506" s="1" t="s">
        <v>717</v>
      </c>
      <c r="C2506">
        <v>1990</v>
      </c>
      <c r="D2506" s="15">
        <f>DATE(cars[[#This Row],[year_1]],1,1)</f>
        <v>32874</v>
      </c>
      <c r="E2506" t="s">
        <v>29</v>
      </c>
      <c r="F2506" s="4">
        <v>93</v>
      </c>
      <c r="G2506">
        <v>4</v>
      </c>
      <c r="H2506" t="s">
        <v>18</v>
      </c>
      <c r="I2506" t="s">
        <v>30</v>
      </c>
      <c r="J2506">
        <v>4</v>
      </c>
      <c r="K2506" t="s">
        <v>53</v>
      </c>
      <c r="L2506" t="s">
        <v>21</v>
      </c>
      <c r="M2506" t="s">
        <v>54</v>
      </c>
      <c r="N2506">
        <v>31</v>
      </c>
      <c r="O2506">
        <v>22</v>
      </c>
      <c r="P2506">
        <v>1851</v>
      </c>
      <c r="Q2506">
        <v>2000</v>
      </c>
    </row>
    <row r="2507" spans="1:17" x14ac:dyDescent="0.25">
      <c r="A2507" t="s">
        <v>144</v>
      </c>
      <c r="B2507" s="1" t="s">
        <v>555</v>
      </c>
      <c r="C2507">
        <v>1990</v>
      </c>
      <c r="D2507" s="15">
        <f>DATE(cars[[#This Row],[year_1]],1,1)</f>
        <v>32874</v>
      </c>
      <c r="E2507" t="s">
        <v>29</v>
      </c>
      <c r="F2507" s="4">
        <v>93</v>
      </c>
      <c r="G2507">
        <v>4</v>
      </c>
      <c r="H2507" t="s">
        <v>18</v>
      </c>
      <c r="I2507" t="s">
        <v>30</v>
      </c>
      <c r="J2507">
        <v>4</v>
      </c>
      <c r="K2507" t="s">
        <v>53</v>
      </c>
      <c r="L2507" t="s">
        <v>21</v>
      </c>
      <c r="M2507" t="s">
        <v>54</v>
      </c>
      <c r="N2507">
        <v>31</v>
      </c>
      <c r="O2507">
        <v>22</v>
      </c>
      <c r="P2507">
        <v>535</v>
      </c>
      <c r="Q2507">
        <v>2000</v>
      </c>
    </row>
    <row r="2508" spans="1:17" x14ac:dyDescent="0.25">
      <c r="A2508" t="s">
        <v>220</v>
      </c>
      <c r="B2508" s="1" t="s">
        <v>249</v>
      </c>
      <c r="C2508">
        <v>1991</v>
      </c>
      <c r="D2508" s="15">
        <f>DATE(cars[[#This Row],[year_1]],1,1)</f>
        <v>33239</v>
      </c>
      <c r="E2508" t="s">
        <v>29</v>
      </c>
      <c r="F2508" s="4">
        <v>94</v>
      </c>
      <c r="G2508">
        <v>4</v>
      </c>
      <c r="H2508" t="s">
        <v>18</v>
      </c>
      <c r="I2508" t="s">
        <v>30</v>
      </c>
      <c r="J2508">
        <v>2</v>
      </c>
      <c r="K2508" t="s">
        <v>49</v>
      </c>
      <c r="L2508" t="s">
        <v>21</v>
      </c>
      <c r="M2508" t="s">
        <v>25</v>
      </c>
      <c r="N2508">
        <v>29</v>
      </c>
      <c r="O2508">
        <v>22</v>
      </c>
      <c r="P2508">
        <v>873</v>
      </c>
      <c r="Q2508">
        <v>2000</v>
      </c>
    </row>
    <row r="2509" spans="1:17" x14ac:dyDescent="0.25">
      <c r="A2509" t="s">
        <v>220</v>
      </c>
      <c r="B2509" s="1" t="s">
        <v>249</v>
      </c>
      <c r="C2509">
        <v>1992</v>
      </c>
      <c r="D2509" s="15">
        <f>DATE(cars[[#This Row],[year_1]],1,1)</f>
        <v>33604</v>
      </c>
      <c r="E2509" t="s">
        <v>29</v>
      </c>
      <c r="F2509" s="4">
        <v>94</v>
      </c>
      <c r="G2509">
        <v>4</v>
      </c>
      <c r="H2509" t="s">
        <v>18</v>
      </c>
      <c r="I2509" t="s">
        <v>30</v>
      </c>
      <c r="J2509">
        <v>2</v>
      </c>
      <c r="K2509" t="s">
        <v>49</v>
      </c>
      <c r="L2509" t="s">
        <v>21</v>
      </c>
      <c r="M2509" t="s">
        <v>25</v>
      </c>
      <c r="N2509">
        <v>29</v>
      </c>
      <c r="O2509">
        <v>22</v>
      </c>
      <c r="P2509">
        <v>873</v>
      </c>
      <c r="Q2509">
        <v>2000</v>
      </c>
    </row>
    <row r="2510" spans="1:17" x14ac:dyDescent="0.25">
      <c r="A2510" t="s">
        <v>161</v>
      </c>
      <c r="B2510" s="1" t="s">
        <v>1011</v>
      </c>
      <c r="C2510">
        <v>1996</v>
      </c>
      <c r="D2510" s="15">
        <f>DATE(cars[[#This Row],[year_1]],1,1)</f>
        <v>35065</v>
      </c>
      <c r="E2510" t="s">
        <v>29</v>
      </c>
      <c r="F2510" s="4">
        <v>95</v>
      </c>
      <c r="G2510">
        <v>4</v>
      </c>
      <c r="H2510" t="s">
        <v>18</v>
      </c>
      <c r="I2510" t="s">
        <v>91</v>
      </c>
      <c r="J2510">
        <v>2</v>
      </c>
      <c r="K2510" t="s">
        <v>49</v>
      </c>
      <c r="L2510" t="s">
        <v>21</v>
      </c>
      <c r="M2510" t="s">
        <v>229</v>
      </c>
      <c r="N2510">
        <v>26</v>
      </c>
      <c r="O2510">
        <v>22</v>
      </c>
      <c r="P2510">
        <v>481</v>
      </c>
      <c r="Q2510">
        <v>2000</v>
      </c>
    </row>
    <row r="2511" spans="1:17" x14ac:dyDescent="0.25">
      <c r="A2511" t="s">
        <v>161</v>
      </c>
      <c r="B2511" s="1" t="s">
        <v>1011</v>
      </c>
      <c r="C2511">
        <v>1996</v>
      </c>
      <c r="D2511" s="15">
        <f>DATE(cars[[#This Row],[year_1]],1,1)</f>
        <v>35065</v>
      </c>
      <c r="E2511" t="s">
        <v>29</v>
      </c>
      <c r="F2511" s="4">
        <v>95</v>
      </c>
      <c r="G2511">
        <v>4</v>
      </c>
      <c r="H2511" t="s">
        <v>18</v>
      </c>
      <c r="I2511" t="s">
        <v>19</v>
      </c>
      <c r="J2511">
        <v>2</v>
      </c>
      <c r="K2511" t="s">
        <v>49</v>
      </c>
      <c r="L2511" t="s">
        <v>21</v>
      </c>
      <c r="M2511" t="s">
        <v>229</v>
      </c>
      <c r="N2511">
        <v>26</v>
      </c>
      <c r="O2511">
        <v>22</v>
      </c>
      <c r="P2511">
        <v>481</v>
      </c>
      <c r="Q2511">
        <v>2000</v>
      </c>
    </row>
    <row r="2512" spans="1:17" x14ac:dyDescent="0.25">
      <c r="A2512" t="s">
        <v>161</v>
      </c>
      <c r="B2512" s="1" t="s">
        <v>1011</v>
      </c>
      <c r="C2512">
        <v>1997</v>
      </c>
      <c r="D2512" s="15">
        <f>DATE(cars[[#This Row],[year_1]],1,1)</f>
        <v>35431</v>
      </c>
      <c r="E2512" t="s">
        <v>29</v>
      </c>
      <c r="F2512" s="4">
        <v>95</v>
      </c>
      <c r="G2512">
        <v>4</v>
      </c>
      <c r="H2512" t="s">
        <v>18</v>
      </c>
      <c r="I2512" t="s">
        <v>91</v>
      </c>
      <c r="J2512">
        <v>2</v>
      </c>
      <c r="K2512" t="s">
        <v>49</v>
      </c>
      <c r="L2512" t="s">
        <v>21</v>
      </c>
      <c r="M2512" t="s">
        <v>229</v>
      </c>
      <c r="N2512">
        <v>26</v>
      </c>
      <c r="O2512">
        <v>22</v>
      </c>
      <c r="P2512">
        <v>481</v>
      </c>
      <c r="Q2512">
        <v>2000</v>
      </c>
    </row>
    <row r="2513" spans="1:17" x14ac:dyDescent="0.25">
      <c r="A2513" t="s">
        <v>161</v>
      </c>
      <c r="B2513" s="1" t="s">
        <v>1011</v>
      </c>
      <c r="C2513">
        <v>1997</v>
      </c>
      <c r="D2513" s="15">
        <f>DATE(cars[[#This Row],[year_1]],1,1)</f>
        <v>35431</v>
      </c>
      <c r="E2513" t="s">
        <v>29</v>
      </c>
      <c r="F2513" s="4">
        <v>95</v>
      </c>
      <c r="G2513">
        <v>4</v>
      </c>
      <c r="H2513" t="s">
        <v>18</v>
      </c>
      <c r="I2513" t="s">
        <v>19</v>
      </c>
      <c r="J2513">
        <v>2</v>
      </c>
      <c r="K2513" t="s">
        <v>49</v>
      </c>
      <c r="L2513" t="s">
        <v>21</v>
      </c>
      <c r="M2513" t="s">
        <v>229</v>
      </c>
      <c r="N2513">
        <v>26</v>
      </c>
      <c r="O2513">
        <v>22</v>
      </c>
      <c r="P2513">
        <v>481</v>
      </c>
      <c r="Q2513">
        <v>2000</v>
      </c>
    </row>
    <row r="2514" spans="1:17" x14ac:dyDescent="0.25">
      <c r="A2514" t="s">
        <v>161</v>
      </c>
      <c r="B2514" s="1" t="s">
        <v>1011</v>
      </c>
      <c r="C2514">
        <v>1998</v>
      </c>
      <c r="D2514" s="15">
        <f>DATE(cars[[#This Row],[year_1]],1,1)</f>
        <v>35796</v>
      </c>
      <c r="E2514" t="s">
        <v>29</v>
      </c>
      <c r="F2514" s="4">
        <v>95</v>
      </c>
      <c r="G2514">
        <v>4</v>
      </c>
      <c r="H2514" t="s">
        <v>18</v>
      </c>
      <c r="I2514" t="s">
        <v>91</v>
      </c>
      <c r="J2514">
        <v>2</v>
      </c>
      <c r="K2514" t="s">
        <v>49</v>
      </c>
      <c r="L2514" t="s">
        <v>21</v>
      </c>
      <c r="M2514" t="s">
        <v>229</v>
      </c>
      <c r="N2514">
        <v>26</v>
      </c>
      <c r="O2514">
        <v>22</v>
      </c>
      <c r="P2514">
        <v>481</v>
      </c>
      <c r="Q2514">
        <v>2000</v>
      </c>
    </row>
    <row r="2515" spans="1:17" x14ac:dyDescent="0.25">
      <c r="A2515" t="s">
        <v>161</v>
      </c>
      <c r="B2515" s="1" t="s">
        <v>1011</v>
      </c>
      <c r="C2515">
        <v>1998</v>
      </c>
      <c r="D2515" s="15">
        <f>DATE(cars[[#This Row],[year_1]],1,1)</f>
        <v>35796</v>
      </c>
      <c r="E2515" t="s">
        <v>29</v>
      </c>
      <c r="F2515" s="4">
        <v>95</v>
      </c>
      <c r="G2515">
        <v>4</v>
      </c>
      <c r="H2515" t="s">
        <v>18</v>
      </c>
      <c r="I2515" t="s">
        <v>19</v>
      </c>
      <c r="J2515">
        <v>2</v>
      </c>
      <c r="K2515" t="s">
        <v>49</v>
      </c>
      <c r="L2515" t="s">
        <v>21</v>
      </c>
      <c r="M2515" t="s">
        <v>229</v>
      </c>
      <c r="N2515">
        <v>26</v>
      </c>
      <c r="O2515">
        <v>22</v>
      </c>
      <c r="P2515">
        <v>481</v>
      </c>
      <c r="Q2515">
        <v>2000</v>
      </c>
    </row>
    <row r="2516" spans="1:17" x14ac:dyDescent="0.25">
      <c r="A2516" t="s">
        <v>217</v>
      </c>
      <c r="B2516" s="1" t="s">
        <v>1035</v>
      </c>
      <c r="C2516">
        <v>1991</v>
      </c>
      <c r="D2516" s="15">
        <f>DATE(cars[[#This Row],[year_1]],1,1)</f>
        <v>33239</v>
      </c>
      <c r="E2516" t="s">
        <v>29</v>
      </c>
      <c r="F2516" s="4">
        <v>97</v>
      </c>
      <c r="G2516">
        <v>4</v>
      </c>
      <c r="H2516" t="s">
        <v>18</v>
      </c>
      <c r="I2516" t="s">
        <v>30</v>
      </c>
      <c r="J2516">
        <v>2</v>
      </c>
      <c r="K2516" t="s">
        <v>49</v>
      </c>
      <c r="L2516" t="s">
        <v>21</v>
      </c>
      <c r="M2516" t="s">
        <v>22</v>
      </c>
      <c r="N2516">
        <v>29</v>
      </c>
      <c r="O2516">
        <v>22</v>
      </c>
      <c r="P2516">
        <v>640</v>
      </c>
      <c r="Q2516">
        <v>2000</v>
      </c>
    </row>
    <row r="2517" spans="1:17" x14ac:dyDescent="0.25">
      <c r="A2517" t="s">
        <v>199</v>
      </c>
      <c r="B2517" s="1" t="s">
        <v>863</v>
      </c>
      <c r="C2517">
        <v>1993</v>
      </c>
      <c r="D2517" s="15">
        <f>DATE(cars[[#This Row],[year_1]],1,1)</f>
        <v>33970</v>
      </c>
      <c r="E2517" t="s">
        <v>29</v>
      </c>
      <c r="F2517" s="4">
        <v>100</v>
      </c>
      <c r="G2517">
        <v>4</v>
      </c>
      <c r="H2517" t="s">
        <v>18</v>
      </c>
      <c r="I2517" t="s">
        <v>30</v>
      </c>
      <c r="J2517">
        <v>4</v>
      </c>
      <c r="K2517" t="s">
        <v>53</v>
      </c>
      <c r="L2517" t="s">
        <v>21</v>
      </c>
      <c r="M2517" t="s">
        <v>54</v>
      </c>
      <c r="N2517">
        <v>29</v>
      </c>
      <c r="O2517">
        <v>22</v>
      </c>
      <c r="P2517">
        <v>1851</v>
      </c>
      <c r="Q2517">
        <v>2000</v>
      </c>
    </row>
    <row r="2518" spans="1:17" x14ac:dyDescent="0.25">
      <c r="A2518" t="s">
        <v>199</v>
      </c>
      <c r="B2518" s="1" t="s">
        <v>363</v>
      </c>
      <c r="C2518">
        <v>1993</v>
      </c>
      <c r="D2518" s="15">
        <f>DATE(cars[[#This Row],[year_1]],1,1)</f>
        <v>33970</v>
      </c>
      <c r="E2518" t="s">
        <v>29</v>
      </c>
      <c r="F2518" s="4">
        <v>100</v>
      </c>
      <c r="G2518">
        <v>4</v>
      </c>
      <c r="H2518" t="s">
        <v>18</v>
      </c>
      <c r="I2518" t="s">
        <v>30</v>
      </c>
      <c r="J2518">
        <v>2</v>
      </c>
      <c r="K2518" t="s">
        <v>53</v>
      </c>
      <c r="L2518" t="s">
        <v>21</v>
      </c>
      <c r="M2518" t="s">
        <v>67</v>
      </c>
      <c r="N2518">
        <v>29</v>
      </c>
      <c r="O2518">
        <v>22</v>
      </c>
      <c r="P2518">
        <v>1851</v>
      </c>
      <c r="Q2518">
        <v>2000</v>
      </c>
    </row>
    <row r="2519" spans="1:17" x14ac:dyDescent="0.25">
      <c r="A2519" t="s">
        <v>199</v>
      </c>
      <c r="B2519" s="1" t="s">
        <v>863</v>
      </c>
      <c r="C2519">
        <v>1993</v>
      </c>
      <c r="D2519" s="15">
        <f>DATE(cars[[#This Row],[year_1]],1,1)</f>
        <v>33970</v>
      </c>
      <c r="E2519" t="s">
        <v>29</v>
      </c>
      <c r="F2519" s="4">
        <v>100</v>
      </c>
      <c r="G2519">
        <v>4</v>
      </c>
      <c r="H2519" t="s">
        <v>18</v>
      </c>
      <c r="I2519" t="s">
        <v>30</v>
      </c>
      <c r="J2519">
        <v>2</v>
      </c>
      <c r="K2519" t="s">
        <v>53</v>
      </c>
      <c r="L2519" t="s">
        <v>21</v>
      </c>
      <c r="M2519" t="s">
        <v>67</v>
      </c>
      <c r="N2519">
        <v>29</v>
      </c>
      <c r="O2519">
        <v>22</v>
      </c>
      <c r="P2519">
        <v>1851</v>
      </c>
      <c r="Q2519">
        <v>2000</v>
      </c>
    </row>
    <row r="2520" spans="1:17" x14ac:dyDescent="0.25">
      <c r="A2520" t="s">
        <v>199</v>
      </c>
      <c r="B2520" s="1" t="s">
        <v>863</v>
      </c>
      <c r="C2520">
        <v>1993</v>
      </c>
      <c r="D2520" s="15">
        <f>DATE(cars[[#This Row],[year_1]],1,1)</f>
        <v>33970</v>
      </c>
      <c r="E2520" t="s">
        <v>29</v>
      </c>
      <c r="F2520" s="4">
        <v>100</v>
      </c>
      <c r="G2520">
        <v>4</v>
      </c>
      <c r="H2520" t="s">
        <v>18</v>
      </c>
      <c r="I2520" t="s">
        <v>30</v>
      </c>
      <c r="J2520">
        <v>2</v>
      </c>
      <c r="K2520" t="s">
        <v>49</v>
      </c>
      <c r="L2520" t="s">
        <v>21</v>
      </c>
      <c r="M2520" t="s">
        <v>25</v>
      </c>
      <c r="N2520">
        <v>29</v>
      </c>
      <c r="O2520">
        <v>22</v>
      </c>
      <c r="P2520">
        <v>1851</v>
      </c>
      <c r="Q2520">
        <v>2000</v>
      </c>
    </row>
    <row r="2521" spans="1:17" x14ac:dyDescent="0.25">
      <c r="A2521" t="s">
        <v>144</v>
      </c>
      <c r="B2521" s="1" t="s">
        <v>145</v>
      </c>
      <c r="C2521">
        <v>1993</v>
      </c>
      <c r="D2521" s="15">
        <f>DATE(cars[[#This Row],[year_1]],1,1)</f>
        <v>33970</v>
      </c>
      <c r="E2521" t="s">
        <v>29</v>
      </c>
      <c r="F2521" s="4">
        <v>100</v>
      </c>
      <c r="G2521">
        <v>4</v>
      </c>
      <c r="H2521" t="s">
        <v>18</v>
      </c>
      <c r="I2521" t="s">
        <v>30</v>
      </c>
      <c r="J2521">
        <v>4</v>
      </c>
      <c r="K2521" t="s">
        <v>49</v>
      </c>
      <c r="L2521" t="s">
        <v>21</v>
      </c>
      <c r="M2521" t="s">
        <v>32</v>
      </c>
      <c r="N2521">
        <v>29</v>
      </c>
      <c r="O2521">
        <v>22</v>
      </c>
      <c r="P2521">
        <v>535</v>
      </c>
      <c r="Q2521">
        <v>2000</v>
      </c>
    </row>
    <row r="2522" spans="1:17" x14ac:dyDescent="0.25">
      <c r="A2522" t="s">
        <v>144</v>
      </c>
      <c r="B2522" s="1" t="s">
        <v>917</v>
      </c>
      <c r="C2522">
        <v>1993</v>
      </c>
      <c r="D2522" s="15">
        <f>DATE(cars[[#This Row],[year_1]],1,1)</f>
        <v>33970</v>
      </c>
      <c r="E2522" t="s">
        <v>29</v>
      </c>
      <c r="F2522" s="4">
        <v>100</v>
      </c>
      <c r="G2522">
        <v>4</v>
      </c>
      <c r="H2522" t="s">
        <v>18</v>
      </c>
      <c r="I2522" t="s">
        <v>30</v>
      </c>
      <c r="J2522">
        <v>4</v>
      </c>
      <c r="K2522" t="s">
        <v>53</v>
      </c>
      <c r="L2522" t="s">
        <v>21</v>
      </c>
      <c r="M2522" t="s">
        <v>54</v>
      </c>
      <c r="N2522">
        <v>29</v>
      </c>
      <c r="O2522">
        <v>22</v>
      </c>
      <c r="P2522">
        <v>535</v>
      </c>
      <c r="Q2522">
        <v>2000</v>
      </c>
    </row>
    <row r="2523" spans="1:17" x14ac:dyDescent="0.25">
      <c r="A2523" t="s">
        <v>144</v>
      </c>
      <c r="B2523" s="1" t="s">
        <v>917</v>
      </c>
      <c r="C2523">
        <v>1993</v>
      </c>
      <c r="D2523" s="15">
        <f>DATE(cars[[#This Row],[year_1]],1,1)</f>
        <v>33970</v>
      </c>
      <c r="E2523" t="s">
        <v>29</v>
      </c>
      <c r="F2523" s="4">
        <v>100</v>
      </c>
      <c r="G2523">
        <v>4</v>
      </c>
      <c r="H2523" t="s">
        <v>18</v>
      </c>
      <c r="I2523" t="s">
        <v>30</v>
      </c>
      <c r="J2523">
        <v>2</v>
      </c>
      <c r="K2523" t="s">
        <v>53</v>
      </c>
      <c r="L2523" t="s">
        <v>21</v>
      </c>
      <c r="M2523" t="s">
        <v>67</v>
      </c>
      <c r="N2523">
        <v>29</v>
      </c>
      <c r="O2523">
        <v>22</v>
      </c>
      <c r="P2523">
        <v>535</v>
      </c>
      <c r="Q2523">
        <v>2000</v>
      </c>
    </row>
    <row r="2524" spans="1:17" x14ac:dyDescent="0.25">
      <c r="A2524" t="s">
        <v>199</v>
      </c>
      <c r="B2524" s="1" t="s">
        <v>901</v>
      </c>
      <c r="C2524">
        <v>1993</v>
      </c>
      <c r="D2524" s="15">
        <f>DATE(cars[[#This Row],[year_1]],1,1)</f>
        <v>33970</v>
      </c>
      <c r="E2524" t="s">
        <v>29</v>
      </c>
      <c r="F2524" s="4">
        <v>101</v>
      </c>
      <c r="G2524">
        <v>4</v>
      </c>
      <c r="H2524" t="s">
        <v>18</v>
      </c>
      <c r="I2524" t="s">
        <v>30</v>
      </c>
      <c r="J2524">
        <v>4</v>
      </c>
      <c r="K2524" t="s">
        <v>49</v>
      </c>
      <c r="L2524" t="s">
        <v>21</v>
      </c>
      <c r="M2524" t="s">
        <v>32</v>
      </c>
      <c r="N2524">
        <v>29</v>
      </c>
      <c r="O2524">
        <v>22</v>
      </c>
      <c r="P2524">
        <v>1851</v>
      </c>
      <c r="Q2524">
        <v>2000</v>
      </c>
    </row>
    <row r="2525" spans="1:17" x14ac:dyDescent="0.25">
      <c r="A2525" t="s">
        <v>114</v>
      </c>
      <c r="B2525" s="1" t="s">
        <v>916</v>
      </c>
      <c r="C2525">
        <v>1993</v>
      </c>
      <c r="D2525" s="15">
        <f>DATE(cars[[#This Row],[year_1]],1,1)</f>
        <v>33970</v>
      </c>
      <c r="E2525" t="s">
        <v>29</v>
      </c>
      <c r="F2525" s="4">
        <v>110</v>
      </c>
      <c r="G2525">
        <v>4</v>
      </c>
      <c r="H2525" t="s">
        <v>18</v>
      </c>
      <c r="I2525" t="s">
        <v>30</v>
      </c>
      <c r="J2525">
        <v>4</v>
      </c>
      <c r="K2525" t="s">
        <v>49</v>
      </c>
      <c r="L2525" t="s">
        <v>21</v>
      </c>
      <c r="M2525" t="s">
        <v>32</v>
      </c>
      <c r="N2525">
        <v>32</v>
      </c>
      <c r="O2525">
        <v>22</v>
      </c>
      <c r="P2525">
        <v>210</v>
      </c>
      <c r="Q2525">
        <v>2000</v>
      </c>
    </row>
    <row r="2526" spans="1:17" x14ac:dyDescent="0.25">
      <c r="A2526" t="s">
        <v>114</v>
      </c>
      <c r="B2526" s="1" t="s">
        <v>916</v>
      </c>
      <c r="C2526">
        <v>1994</v>
      </c>
      <c r="D2526" s="15">
        <f>DATE(cars[[#This Row],[year_1]],1,1)</f>
        <v>34335</v>
      </c>
      <c r="E2526" t="s">
        <v>29</v>
      </c>
      <c r="F2526" s="4">
        <v>110</v>
      </c>
      <c r="G2526">
        <v>4</v>
      </c>
      <c r="H2526" t="s">
        <v>18</v>
      </c>
      <c r="I2526" t="s">
        <v>30</v>
      </c>
      <c r="J2526">
        <v>4</v>
      </c>
      <c r="K2526" t="s">
        <v>49</v>
      </c>
      <c r="L2526" t="s">
        <v>21</v>
      </c>
      <c r="M2526" t="s">
        <v>32</v>
      </c>
      <c r="N2526">
        <v>32</v>
      </c>
      <c r="O2526">
        <v>22</v>
      </c>
      <c r="P2526">
        <v>210</v>
      </c>
      <c r="Q2526">
        <v>2000</v>
      </c>
    </row>
    <row r="2527" spans="1:17" x14ac:dyDescent="0.25">
      <c r="A2527" t="s">
        <v>114</v>
      </c>
      <c r="B2527" s="1" t="s">
        <v>916</v>
      </c>
      <c r="C2527">
        <v>1993</v>
      </c>
      <c r="D2527" s="15">
        <f>DATE(cars[[#This Row],[year_1]],1,1)</f>
        <v>33970</v>
      </c>
      <c r="E2527" t="s">
        <v>29</v>
      </c>
      <c r="F2527" s="4">
        <v>110</v>
      </c>
      <c r="G2527">
        <v>4</v>
      </c>
      <c r="H2527" t="s">
        <v>18</v>
      </c>
      <c r="I2527" t="s">
        <v>30</v>
      </c>
      <c r="J2527">
        <v>2</v>
      </c>
      <c r="K2527" t="s">
        <v>49</v>
      </c>
      <c r="L2527" t="s">
        <v>21</v>
      </c>
      <c r="M2527" t="s">
        <v>22</v>
      </c>
      <c r="N2527">
        <v>32</v>
      </c>
      <c r="O2527">
        <v>22</v>
      </c>
      <c r="P2527">
        <v>210</v>
      </c>
      <c r="Q2527">
        <v>2000</v>
      </c>
    </row>
    <row r="2528" spans="1:17" x14ac:dyDescent="0.25">
      <c r="A2528" t="s">
        <v>114</v>
      </c>
      <c r="B2528" s="1" t="s">
        <v>916</v>
      </c>
      <c r="C2528">
        <v>1993</v>
      </c>
      <c r="D2528" s="15">
        <f>DATE(cars[[#This Row],[year_1]],1,1)</f>
        <v>33970</v>
      </c>
      <c r="E2528" t="s">
        <v>29</v>
      </c>
      <c r="F2528" s="4">
        <v>110</v>
      </c>
      <c r="G2528">
        <v>4</v>
      </c>
      <c r="H2528" t="s">
        <v>18</v>
      </c>
      <c r="I2528" t="s">
        <v>30</v>
      </c>
      <c r="J2528">
        <v>2</v>
      </c>
      <c r="K2528" t="s">
        <v>49</v>
      </c>
      <c r="L2528" t="s">
        <v>21</v>
      </c>
      <c r="M2528" t="s">
        <v>25</v>
      </c>
      <c r="N2528">
        <v>32</v>
      </c>
      <c r="O2528">
        <v>22</v>
      </c>
      <c r="P2528">
        <v>210</v>
      </c>
      <c r="Q2528">
        <v>2000</v>
      </c>
    </row>
    <row r="2529" spans="1:17" x14ac:dyDescent="0.25">
      <c r="A2529" t="s">
        <v>114</v>
      </c>
      <c r="B2529" s="1" t="s">
        <v>916</v>
      </c>
      <c r="C2529">
        <v>1994</v>
      </c>
      <c r="D2529" s="15">
        <f>DATE(cars[[#This Row],[year_1]],1,1)</f>
        <v>34335</v>
      </c>
      <c r="E2529" t="s">
        <v>29</v>
      </c>
      <c r="F2529" s="4">
        <v>110</v>
      </c>
      <c r="G2529">
        <v>4</v>
      </c>
      <c r="H2529" t="s">
        <v>18</v>
      </c>
      <c r="I2529" t="s">
        <v>30</v>
      </c>
      <c r="J2529">
        <v>2</v>
      </c>
      <c r="K2529" t="s">
        <v>49</v>
      </c>
      <c r="L2529" t="s">
        <v>21</v>
      </c>
      <c r="M2529" t="s">
        <v>25</v>
      </c>
      <c r="N2529">
        <v>32</v>
      </c>
      <c r="O2529">
        <v>22</v>
      </c>
      <c r="P2529">
        <v>210</v>
      </c>
      <c r="Q2529">
        <v>2000</v>
      </c>
    </row>
    <row r="2530" spans="1:17" x14ac:dyDescent="0.25">
      <c r="A2530" t="s">
        <v>114</v>
      </c>
      <c r="B2530" s="1" t="s">
        <v>916</v>
      </c>
      <c r="C2530">
        <v>1994</v>
      </c>
      <c r="D2530" s="15">
        <f>DATE(cars[[#This Row],[year_1]],1,1)</f>
        <v>34335</v>
      </c>
      <c r="E2530" t="s">
        <v>29</v>
      </c>
      <c r="F2530" s="4">
        <v>110</v>
      </c>
      <c r="G2530">
        <v>4</v>
      </c>
      <c r="H2530" t="s">
        <v>18</v>
      </c>
      <c r="I2530" t="s">
        <v>30</v>
      </c>
      <c r="J2530">
        <v>2</v>
      </c>
      <c r="K2530" t="s">
        <v>49</v>
      </c>
      <c r="L2530" t="s">
        <v>21</v>
      </c>
      <c r="M2530" t="s">
        <v>22</v>
      </c>
      <c r="N2530">
        <v>32</v>
      </c>
      <c r="O2530">
        <v>22</v>
      </c>
      <c r="P2530">
        <v>210</v>
      </c>
      <c r="Q2530">
        <v>2000</v>
      </c>
    </row>
    <row r="2531" spans="1:17" x14ac:dyDescent="0.25">
      <c r="A2531" t="s">
        <v>114</v>
      </c>
      <c r="B2531" s="1" t="s">
        <v>916</v>
      </c>
      <c r="C2531">
        <v>1992</v>
      </c>
      <c r="D2531" s="15">
        <f>DATE(cars[[#This Row],[year_1]],1,1)</f>
        <v>33604</v>
      </c>
      <c r="E2531" t="s">
        <v>29</v>
      </c>
      <c r="F2531" s="4">
        <v>111</v>
      </c>
      <c r="G2531">
        <v>4</v>
      </c>
      <c r="H2531" t="s">
        <v>18</v>
      </c>
      <c r="I2531" t="s">
        <v>30</v>
      </c>
      <c r="J2531">
        <v>4</v>
      </c>
      <c r="K2531" t="s">
        <v>49</v>
      </c>
      <c r="L2531" t="s">
        <v>21</v>
      </c>
      <c r="M2531" t="s">
        <v>32</v>
      </c>
      <c r="N2531">
        <v>32</v>
      </c>
      <c r="O2531">
        <v>22</v>
      </c>
      <c r="P2531">
        <v>210</v>
      </c>
      <c r="Q2531">
        <v>2000</v>
      </c>
    </row>
    <row r="2532" spans="1:17" x14ac:dyDescent="0.25">
      <c r="A2532" t="s">
        <v>114</v>
      </c>
      <c r="B2532" s="1" t="s">
        <v>916</v>
      </c>
      <c r="C2532">
        <v>1992</v>
      </c>
      <c r="D2532" s="15">
        <f>DATE(cars[[#This Row],[year_1]],1,1)</f>
        <v>33604</v>
      </c>
      <c r="E2532" t="s">
        <v>29</v>
      </c>
      <c r="F2532" s="4">
        <v>111</v>
      </c>
      <c r="G2532">
        <v>4</v>
      </c>
      <c r="H2532" t="s">
        <v>18</v>
      </c>
      <c r="I2532" t="s">
        <v>30</v>
      </c>
      <c r="J2532">
        <v>2</v>
      </c>
      <c r="K2532" t="s">
        <v>49</v>
      </c>
      <c r="L2532" t="s">
        <v>21</v>
      </c>
      <c r="M2532" t="s">
        <v>22</v>
      </c>
      <c r="N2532">
        <v>32</v>
      </c>
      <c r="O2532">
        <v>22</v>
      </c>
      <c r="P2532">
        <v>210</v>
      </c>
      <c r="Q2532">
        <v>2000</v>
      </c>
    </row>
    <row r="2533" spans="1:17" x14ac:dyDescent="0.25">
      <c r="A2533" t="s">
        <v>114</v>
      </c>
      <c r="B2533" s="1" t="s">
        <v>916</v>
      </c>
      <c r="C2533">
        <v>1992</v>
      </c>
      <c r="D2533" s="15">
        <f>DATE(cars[[#This Row],[year_1]],1,1)</f>
        <v>33604</v>
      </c>
      <c r="E2533" t="s">
        <v>29</v>
      </c>
      <c r="F2533" s="4">
        <v>111</v>
      </c>
      <c r="G2533">
        <v>4</v>
      </c>
      <c r="H2533" t="s">
        <v>18</v>
      </c>
      <c r="I2533" t="s">
        <v>30</v>
      </c>
      <c r="J2533">
        <v>2</v>
      </c>
      <c r="K2533" t="s">
        <v>49</v>
      </c>
      <c r="L2533" t="s">
        <v>21</v>
      </c>
      <c r="M2533" t="s">
        <v>25</v>
      </c>
      <c r="N2533">
        <v>32</v>
      </c>
      <c r="O2533">
        <v>22</v>
      </c>
      <c r="P2533">
        <v>210</v>
      </c>
      <c r="Q2533">
        <v>2000</v>
      </c>
    </row>
    <row r="2534" spans="1:17" x14ac:dyDescent="0.25">
      <c r="A2534" t="s">
        <v>186</v>
      </c>
      <c r="B2534" s="1" t="s">
        <v>323</v>
      </c>
      <c r="C2534">
        <v>1994</v>
      </c>
      <c r="D2534" s="15">
        <f>DATE(cars[[#This Row],[year_1]],1,1)</f>
        <v>34335</v>
      </c>
      <c r="E2534" t="s">
        <v>29</v>
      </c>
      <c r="F2534" s="4">
        <v>120</v>
      </c>
      <c r="G2534">
        <v>4</v>
      </c>
      <c r="H2534" t="s">
        <v>33</v>
      </c>
      <c r="I2534" t="s">
        <v>30</v>
      </c>
      <c r="J2534">
        <v>4</v>
      </c>
      <c r="K2534" t="s">
        <v>49</v>
      </c>
      <c r="L2534" t="s">
        <v>21</v>
      </c>
      <c r="M2534" t="s">
        <v>32</v>
      </c>
      <c r="N2534">
        <v>28</v>
      </c>
      <c r="O2534">
        <v>22</v>
      </c>
      <c r="P2534">
        <v>1385</v>
      </c>
      <c r="Q2534">
        <v>2000</v>
      </c>
    </row>
    <row r="2535" spans="1:17" x14ac:dyDescent="0.25">
      <c r="A2535" t="s">
        <v>186</v>
      </c>
      <c r="B2535" s="1" t="s">
        <v>225</v>
      </c>
      <c r="C2535">
        <v>1994</v>
      </c>
      <c r="D2535" s="15">
        <f>DATE(cars[[#This Row],[year_1]],1,1)</f>
        <v>34335</v>
      </c>
      <c r="E2535" t="s">
        <v>29</v>
      </c>
      <c r="F2535" s="4">
        <v>120</v>
      </c>
      <c r="G2535">
        <v>4</v>
      </c>
      <c r="H2535" t="s">
        <v>18</v>
      </c>
      <c r="I2535" t="s">
        <v>30</v>
      </c>
      <c r="J2535">
        <v>2</v>
      </c>
      <c r="K2535" t="s">
        <v>49</v>
      </c>
      <c r="L2535" t="s">
        <v>21</v>
      </c>
      <c r="M2535" t="s">
        <v>22</v>
      </c>
      <c r="N2535">
        <v>31</v>
      </c>
      <c r="O2535">
        <v>22</v>
      </c>
      <c r="P2535">
        <v>1385</v>
      </c>
      <c r="Q2535">
        <v>2000</v>
      </c>
    </row>
    <row r="2536" spans="1:17" x14ac:dyDescent="0.25">
      <c r="A2536" t="s">
        <v>186</v>
      </c>
      <c r="B2536" s="1" t="s">
        <v>225</v>
      </c>
      <c r="C2536">
        <v>1996</v>
      </c>
      <c r="D2536" s="15">
        <f>DATE(cars[[#This Row],[year_1]],1,1)</f>
        <v>35065</v>
      </c>
      <c r="E2536" t="s">
        <v>29</v>
      </c>
      <c r="F2536" s="4">
        <v>120</v>
      </c>
      <c r="G2536">
        <v>4</v>
      </c>
      <c r="H2536" t="s">
        <v>18</v>
      </c>
      <c r="I2536" t="s">
        <v>30</v>
      </c>
      <c r="J2536">
        <v>2</v>
      </c>
      <c r="K2536" t="s">
        <v>49</v>
      </c>
      <c r="L2536" t="s">
        <v>31</v>
      </c>
      <c r="M2536" t="s">
        <v>22</v>
      </c>
      <c r="N2536">
        <v>33</v>
      </c>
      <c r="O2536">
        <v>22</v>
      </c>
      <c r="P2536">
        <v>1385</v>
      </c>
      <c r="Q2536">
        <v>2000</v>
      </c>
    </row>
    <row r="2537" spans="1:17" x14ac:dyDescent="0.25">
      <c r="A2537" t="s">
        <v>153</v>
      </c>
      <c r="B2537" s="1" t="s">
        <v>352</v>
      </c>
      <c r="C2537">
        <v>1994</v>
      </c>
      <c r="D2537" s="15">
        <f>DATE(cars[[#This Row],[year_1]],1,1)</f>
        <v>34335</v>
      </c>
      <c r="E2537" t="s">
        <v>29</v>
      </c>
      <c r="F2537" s="4">
        <v>120</v>
      </c>
      <c r="G2537">
        <v>4</v>
      </c>
      <c r="H2537" t="s">
        <v>33</v>
      </c>
      <c r="I2537" t="s">
        <v>30</v>
      </c>
      <c r="J2537">
        <v>4</v>
      </c>
      <c r="K2537" t="s">
        <v>49</v>
      </c>
      <c r="L2537" t="s">
        <v>31</v>
      </c>
      <c r="M2537" t="s">
        <v>32</v>
      </c>
      <c r="N2537">
        <v>28</v>
      </c>
      <c r="O2537">
        <v>22</v>
      </c>
      <c r="P2537">
        <v>26</v>
      </c>
      <c r="Q2537">
        <v>2000</v>
      </c>
    </row>
    <row r="2538" spans="1:17" x14ac:dyDescent="0.25">
      <c r="A2538" t="s">
        <v>178</v>
      </c>
      <c r="B2538" s="1" t="s">
        <v>860</v>
      </c>
      <c r="C2538">
        <v>2001</v>
      </c>
      <c r="D2538" s="15">
        <f>DATE(cars[[#This Row],[year_1]],1,1)</f>
        <v>36892</v>
      </c>
      <c r="E2538" t="s">
        <v>29</v>
      </c>
      <c r="F2538" s="4">
        <v>125</v>
      </c>
      <c r="G2538">
        <v>4</v>
      </c>
      <c r="H2538" t="s">
        <v>18</v>
      </c>
      <c r="I2538" t="s">
        <v>30</v>
      </c>
      <c r="J2538">
        <v>4</v>
      </c>
      <c r="K2538" t="s">
        <v>49</v>
      </c>
      <c r="L2538" t="s">
        <v>21</v>
      </c>
      <c r="M2538" t="s">
        <v>32</v>
      </c>
      <c r="N2538">
        <v>28</v>
      </c>
      <c r="O2538">
        <v>22</v>
      </c>
      <c r="P2538">
        <v>1720</v>
      </c>
      <c r="Q2538">
        <v>10845</v>
      </c>
    </row>
    <row r="2539" spans="1:17" x14ac:dyDescent="0.25">
      <c r="A2539" t="s">
        <v>178</v>
      </c>
      <c r="B2539" s="1" t="s">
        <v>860</v>
      </c>
      <c r="C2539">
        <v>2001</v>
      </c>
      <c r="D2539" s="15">
        <f>DATE(cars[[#This Row],[year_1]],1,1)</f>
        <v>36892</v>
      </c>
      <c r="E2539" t="s">
        <v>29</v>
      </c>
      <c r="F2539" s="4">
        <v>125</v>
      </c>
      <c r="G2539">
        <v>4</v>
      </c>
      <c r="H2539" t="s">
        <v>18</v>
      </c>
      <c r="I2539" t="s">
        <v>30</v>
      </c>
      <c r="J2539">
        <v>4</v>
      </c>
      <c r="K2539" t="s">
        <v>49</v>
      </c>
      <c r="L2539" t="s">
        <v>21</v>
      </c>
      <c r="M2539" t="s">
        <v>32</v>
      </c>
      <c r="N2539">
        <v>28</v>
      </c>
      <c r="O2539">
        <v>22</v>
      </c>
      <c r="P2539">
        <v>1720</v>
      </c>
      <c r="Q2539">
        <v>12445</v>
      </c>
    </row>
    <row r="2540" spans="1:17" x14ac:dyDescent="0.25">
      <c r="A2540" t="s">
        <v>163</v>
      </c>
      <c r="B2540" s="1" t="s">
        <v>431</v>
      </c>
      <c r="C2540">
        <v>2002</v>
      </c>
      <c r="D2540" s="15">
        <f>DATE(cars[[#This Row],[year_1]],1,1)</f>
        <v>37257</v>
      </c>
      <c r="E2540" t="s">
        <v>29</v>
      </c>
      <c r="F2540" s="4">
        <v>130</v>
      </c>
      <c r="G2540">
        <v>4</v>
      </c>
      <c r="H2540" t="s">
        <v>18</v>
      </c>
      <c r="I2540" t="s">
        <v>30</v>
      </c>
      <c r="J2540">
        <v>2</v>
      </c>
      <c r="K2540" t="s">
        <v>49</v>
      </c>
      <c r="L2540" t="s">
        <v>21</v>
      </c>
      <c r="M2540" t="s">
        <v>22</v>
      </c>
      <c r="N2540">
        <v>31</v>
      </c>
      <c r="O2540">
        <v>22</v>
      </c>
      <c r="P2540">
        <v>5657</v>
      </c>
      <c r="Q2540">
        <v>14315</v>
      </c>
    </row>
    <row r="2541" spans="1:17" x14ac:dyDescent="0.25">
      <c r="A2541" t="s">
        <v>163</v>
      </c>
      <c r="B2541" s="1" t="s">
        <v>431</v>
      </c>
      <c r="C2541">
        <v>2002</v>
      </c>
      <c r="D2541" s="15">
        <f>DATE(cars[[#This Row],[year_1]],1,1)</f>
        <v>37257</v>
      </c>
      <c r="E2541" t="s">
        <v>29</v>
      </c>
      <c r="F2541" s="4">
        <v>130</v>
      </c>
      <c r="G2541">
        <v>4</v>
      </c>
      <c r="H2541" t="s">
        <v>18</v>
      </c>
      <c r="I2541" t="s">
        <v>30</v>
      </c>
      <c r="J2541">
        <v>2</v>
      </c>
      <c r="K2541" t="s">
        <v>49</v>
      </c>
      <c r="L2541" t="s">
        <v>21</v>
      </c>
      <c r="M2541" t="s">
        <v>22</v>
      </c>
      <c r="N2541">
        <v>31</v>
      </c>
      <c r="O2541">
        <v>22</v>
      </c>
      <c r="P2541">
        <v>5657</v>
      </c>
      <c r="Q2541">
        <v>13860</v>
      </c>
    </row>
    <row r="2542" spans="1:17" x14ac:dyDescent="0.25">
      <c r="A2542" t="s">
        <v>52</v>
      </c>
      <c r="B2542" s="1" t="s">
        <v>746</v>
      </c>
      <c r="C2542">
        <v>2002</v>
      </c>
      <c r="D2542" s="15">
        <f>DATE(cars[[#This Row],[year_1]],1,1)</f>
        <v>37257</v>
      </c>
      <c r="E2542" t="s">
        <v>29</v>
      </c>
      <c r="F2542" s="4">
        <v>130</v>
      </c>
      <c r="G2542">
        <v>4</v>
      </c>
      <c r="H2542" t="s">
        <v>18</v>
      </c>
      <c r="I2542" t="s">
        <v>30</v>
      </c>
      <c r="J2542">
        <v>4</v>
      </c>
      <c r="K2542" t="s">
        <v>49</v>
      </c>
      <c r="L2542" t="s">
        <v>21</v>
      </c>
      <c r="M2542" t="s">
        <v>35</v>
      </c>
      <c r="N2542">
        <v>28</v>
      </c>
      <c r="O2542">
        <v>22</v>
      </c>
      <c r="P2542">
        <v>586</v>
      </c>
      <c r="Q2542">
        <v>16455</v>
      </c>
    </row>
    <row r="2543" spans="1:17" x14ac:dyDescent="0.25">
      <c r="A2543" t="s">
        <v>52</v>
      </c>
      <c r="B2543" s="1" t="s">
        <v>746</v>
      </c>
      <c r="C2543">
        <v>2003</v>
      </c>
      <c r="D2543" s="15">
        <f>DATE(cars[[#This Row],[year_1]],1,1)</f>
        <v>37622</v>
      </c>
      <c r="E2543" t="s">
        <v>29</v>
      </c>
      <c r="F2543" s="4">
        <v>130</v>
      </c>
      <c r="G2543">
        <v>4</v>
      </c>
      <c r="H2543" t="s">
        <v>18</v>
      </c>
      <c r="I2543" t="s">
        <v>30</v>
      </c>
      <c r="J2543">
        <v>4</v>
      </c>
      <c r="K2543" t="s">
        <v>49</v>
      </c>
      <c r="L2543" t="s">
        <v>21</v>
      </c>
      <c r="M2543" t="s">
        <v>35</v>
      </c>
      <c r="N2543">
        <v>28</v>
      </c>
      <c r="O2543">
        <v>22</v>
      </c>
      <c r="P2543">
        <v>586</v>
      </c>
      <c r="Q2543">
        <v>16895</v>
      </c>
    </row>
    <row r="2544" spans="1:17" x14ac:dyDescent="0.25">
      <c r="A2544" t="s">
        <v>52</v>
      </c>
      <c r="B2544" s="1" t="s">
        <v>747</v>
      </c>
      <c r="C2544">
        <v>2001</v>
      </c>
      <c r="D2544" s="15">
        <f>DATE(cars[[#This Row],[year_1]],1,1)</f>
        <v>36892</v>
      </c>
      <c r="E2544" t="s">
        <v>29</v>
      </c>
      <c r="F2544" s="4">
        <v>130</v>
      </c>
      <c r="G2544">
        <v>4</v>
      </c>
      <c r="H2544" t="s">
        <v>18</v>
      </c>
      <c r="I2544" t="s">
        <v>30</v>
      </c>
      <c r="J2544">
        <v>4</v>
      </c>
      <c r="K2544" t="s">
        <v>49</v>
      </c>
      <c r="L2544" t="s">
        <v>21</v>
      </c>
      <c r="M2544" t="s">
        <v>32</v>
      </c>
      <c r="N2544">
        <v>28</v>
      </c>
      <c r="O2544">
        <v>22</v>
      </c>
      <c r="P2544">
        <v>586</v>
      </c>
      <c r="Q2544">
        <v>13885</v>
      </c>
    </row>
    <row r="2545" spans="1:17" x14ac:dyDescent="0.25">
      <c r="A2545" t="s">
        <v>52</v>
      </c>
      <c r="B2545" s="1" t="s">
        <v>747</v>
      </c>
      <c r="C2545">
        <v>2001</v>
      </c>
      <c r="D2545" s="15">
        <f>DATE(cars[[#This Row],[year_1]],1,1)</f>
        <v>36892</v>
      </c>
      <c r="E2545" t="s">
        <v>29</v>
      </c>
      <c r="F2545" s="4">
        <v>130</v>
      </c>
      <c r="G2545">
        <v>4</v>
      </c>
      <c r="H2545" t="s">
        <v>18</v>
      </c>
      <c r="I2545" t="s">
        <v>30</v>
      </c>
      <c r="J2545">
        <v>4</v>
      </c>
      <c r="K2545" t="s">
        <v>49</v>
      </c>
      <c r="L2545" t="s">
        <v>21</v>
      </c>
      <c r="M2545" t="s">
        <v>32</v>
      </c>
      <c r="N2545">
        <v>28</v>
      </c>
      <c r="O2545">
        <v>22</v>
      </c>
      <c r="P2545">
        <v>586</v>
      </c>
      <c r="Q2545">
        <v>15535</v>
      </c>
    </row>
    <row r="2546" spans="1:17" x14ac:dyDescent="0.25">
      <c r="A2546" t="s">
        <v>52</v>
      </c>
      <c r="B2546" s="1" t="s">
        <v>747</v>
      </c>
      <c r="C2546">
        <v>2002</v>
      </c>
      <c r="D2546" s="15">
        <f>DATE(cars[[#This Row],[year_1]],1,1)</f>
        <v>37257</v>
      </c>
      <c r="E2546" t="s">
        <v>29</v>
      </c>
      <c r="F2546" s="4">
        <v>130</v>
      </c>
      <c r="G2546">
        <v>4</v>
      </c>
      <c r="H2546" t="s">
        <v>18</v>
      </c>
      <c r="I2546" t="s">
        <v>30</v>
      </c>
      <c r="J2546">
        <v>4</v>
      </c>
      <c r="K2546" t="s">
        <v>49</v>
      </c>
      <c r="L2546" t="s">
        <v>21</v>
      </c>
      <c r="M2546" t="s">
        <v>32</v>
      </c>
      <c r="N2546">
        <v>28</v>
      </c>
      <c r="O2546">
        <v>22</v>
      </c>
      <c r="P2546">
        <v>586</v>
      </c>
      <c r="Q2546">
        <v>15700</v>
      </c>
    </row>
    <row r="2547" spans="1:17" x14ac:dyDescent="0.25">
      <c r="A2547" t="s">
        <v>52</v>
      </c>
      <c r="B2547" s="1" t="s">
        <v>747</v>
      </c>
      <c r="C2547">
        <v>2002</v>
      </c>
      <c r="D2547" s="15">
        <f>DATE(cars[[#This Row],[year_1]],1,1)</f>
        <v>37257</v>
      </c>
      <c r="E2547" t="s">
        <v>29</v>
      </c>
      <c r="F2547" s="4">
        <v>130</v>
      </c>
      <c r="G2547">
        <v>4</v>
      </c>
      <c r="H2547" t="s">
        <v>18</v>
      </c>
      <c r="I2547" t="s">
        <v>30</v>
      </c>
      <c r="J2547">
        <v>4</v>
      </c>
      <c r="K2547" t="s">
        <v>49</v>
      </c>
      <c r="L2547" t="s">
        <v>21</v>
      </c>
      <c r="M2547" t="s">
        <v>32</v>
      </c>
      <c r="N2547">
        <v>28</v>
      </c>
      <c r="O2547">
        <v>22</v>
      </c>
      <c r="P2547">
        <v>586</v>
      </c>
      <c r="Q2547">
        <v>14975</v>
      </c>
    </row>
    <row r="2548" spans="1:17" x14ac:dyDescent="0.25">
      <c r="A2548" t="s">
        <v>52</v>
      </c>
      <c r="B2548" s="1" t="s">
        <v>747</v>
      </c>
      <c r="C2548">
        <v>2002</v>
      </c>
      <c r="D2548" s="15">
        <f>DATE(cars[[#This Row],[year_1]],1,1)</f>
        <v>37257</v>
      </c>
      <c r="E2548" t="s">
        <v>29</v>
      </c>
      <c r="F2548" s="4">
        <v>130</v>
      </c>
      <c r="G2548">
        <v>4</v>
      </c>
      <c r="H2548" t="s">
        <v>18</v>
      </c>
      <c r="I2548" t="s">
        <v>30</v>
      </c>
      <c r="J2548">
        <v>4</v>
      </c>
      <c r="K2548" t="s">
        <v>49</v>
      </c>
      <c r="L2548" t="s">
        <v>21</v>
      </c>
      <c r="M2548" t="s">
        <v>32</v>
      </c>
      <c r="N2548">
        <v>28</v>
      </c>
      <c r="O2548">
        <v>22</v>
      </c>
      <c r="P2548">
        <v>586</v>
      </c>
      <c r="Q2548">
        <v>13075</v>
      </c>
    </row>
    <row r="2549" spans="1:17" x14ac:dyDescent="0.25">
      <c r="A2549" t="s">
        <v>52</v>
      </c>
      <c r="B2549" s="1" t="s">
        <v>747</v>
      </c>
      <c r="C2549">
        <v>2003</v>
      </c>
      <c r="D2549" s="15">
        <f>DATE(cars[[#This Row],[year_1]],1,1)</f>
        <v>37622</v>
      </c>
      <c r="E2549" t="s">
        <v>29</v>
      </c>
      <c r="F2549" s="4">
        <v>130</v>
      </c>
      <c r="G2549">
        <v>4</v>
      </c>
      <c r="H2549" t="s">
        <v>18</v>
      </c>
      <c r="I2549" t="s">
        <v>30</v>
      </c>
      <c r="J2549">
        <v>4</v>
      </c>
      <c r="K2549" t="s">
        <v>49</v>
      </c>
      <c r="L2549" t="s">
        <v>21</v>
      </c>
      <c r="M2549" t="s">
        <v>32</v>
      </c>
      <c r="N2549">
        <v>28</v>
      </c>
      <c r="O2549">
        <v>22</v>
      </c>
      <c r="P2549">
        <v>586</v>
      </c>
      <c r="Q2549">
        <v>16140</v>
      </c>
    </row>
    <row r="2550" spans="1:17" x14ac:dyDescent="0.25">
      <c r="A2550" t="s">
        <v>52</v>
      </c>
      <c r="B2550" s="1" t="s">
        <v>747</v>
      </c>
      <c r="C2550">
        <v>2003</v>
      </c>
      <c r="D2550" s="15">
        <f>DATE(cars[[#This Row],[year_1]],1,1)</f>
        <v>37622</v>
      </c>
      <c r="E2550" t="s">
        <v>29</v>
      </c>
      <c r="F2550" s="4">
        <v>130</v>
      </c>
      <c r="G2550">
        <v>4</v>
      </c>
      <c r="H2550" t="s">
        <v>18</v>
      </c>
      <c r="I2550" t="s">
        <v>30</v>
      </c>
      <c r="J2550">
        <v>4</v>
      </c>
      <c r="K2550" t="s">
        <v>49</v>
      </c>
      <c r="L2550" t="s">
        <v>21</v>
      </c>
      <c r="M2550" t="s">
        <v>32</v>
      </c>
      <c r="N2550">
        <v>28</v>
      </c>
      <c r="O2550">
        <v>22</v>
      </c>
      <c r="P2550">
        <v>586</v>
      </c>
      <c r="Q2550">
        <v>15415</v>
      </c>
    </row>
    <row r="2551" spans="1:17" x14ac:dyDescent="0.25">
      <c r="A2551" t="s">
        <v>52</v>
      </c>
      <c r="B2551" s="1" t="s">
        <v>747</v>
      </c>
      <c r="C2551">
        <v>2003</v>
      </c>
      <c r="D2551" s="15">
        <f>DATE(cars[[#This Row],[year_1]],1,1)</f>
        <v>37622</v>
      </c>
      <c r="E2551" t="s">
        <v>29</v>
      </c>
      <c r="F2551" s="4">
        <v>130</v>
      </c>
      <c r="G2551">
        <v>4</v>
      </c>
      <c r="H2551" t="s">
        <v>18</v>
      </c>
      <c r="I2551" t="s">
        <v>30</v>
      </c>
      <c r="J2551">
        <v>4</v>
      </c>
      <c r="K2551" t="s">
        <v>49</v>
      </c>
      <c r="L2551" t="s">
        <v>21</v>
      </c>
      <c r="M2551" t="s">
        <v>32</v>
      </c>
      <c r="N2551">
        <v>28</v>
      </c>
      <c r="O2551">
        <v>22</v>
      </c>
      <c r="P2551">
        <v>586</v>
      </c>
      <c r="Q2551">
        <v>13680</v>
      </c>
    </row>
    <row r="2552" spans="1:17" x14ac:dyDescent="0.25">
      <c r="A2552" t="s">
        <v>199</v>
      </c>
      <c r="B2552" s="1" t="s">
        <v>704</v>
      </c>
      <c r="C2552">
        <v>2004</v>
      </c>
      <c r="D2552" s="15">
        <f>DATE(cars[[#This Row],[year_1]],1,1)</f>
        <v>37987</v>
      </c>
      <c r="E2552" t="s">
        <v>29</v>
      </c>
      <c r="F2552" s="4">
        <v>132</v>
      </c>
      <c r="G2552">
        <v>4</v>
      </c>
      <c r="H2552" t="s">
        <v>33</v>
      </c>
      <c r="I2552" t="s">
        <v>30</v>
      </c>
      <c r="J2552">
        <v>4</v>
      </c>
      <c r="K2552" t="s">
        <v>49</v>
      </c>
      <c r="L2552" t="s">
        <v>21</v>
      </c>
      <c r="M2552" t="s">
        <v>32</v>
      </c>
      <c r="N2552">
        <v>29</v>
      </c>
      <c r="O2552">
        <v>22</v>
      </c>
      <c r="P2552">
        <v>1851</v>
      </c>
      <c r="Q2552">
        <v>14315</v>
      </c>
    </row>
    <row r="2553" spans="1:17" x14ac:dyDescent="0.25">
      <c r="A2553" t="s">
        <v>199</v>
      </c>
      <c r="B2553" s="1" t="s">
        <v>704</v>
      </c>
      <c r="C2553">
        <v>2004</v>
      </c>
      <c r="D2553" s="15">
        <f>DATE(cars[[#This Row],[year_1]],1,1)</f>
        <v>37987</v>
      </c>
      <c r="E2553" t="s">
        <v>29</v>
      </c>
      <c r="F2553" s="4">
        <v>132</v>
      </c>
      <c r="G2553">
        <v>4</v>
      </c>
      <c r="H2553" t="s">
        <v>33</v>
      </c>
      <c r="I2553" t="s">
        <v>30</v>
      </c>
      <c r="J2553">
        <v>4</v>
      </c>
      <c r="K2553" t="s">
        <v>49</v>
      </c>
      <c r="L2553" t="s">
        <v>21</v>
      </c>
      <c r="M2553" t="s">
        <v>32</v>
      </c>
      <c r="N2553">
        <v>29</v>
      </c>
      <c r="O2553">
        <v>22</v>
      </c>
      <c r="P2553">
        <v>1851</v>
      </c>
      <c r="Q2553">
        <v>16625</v>
      </c>
    </row>
    <row r="2554" spans="1:17" x14ac:dyDescent="0.25">
      <c r="A2554" t="s">
        <v>186</v>
      </c>
      <c r="B2554" s="1" t="s">
        <v>336</v>
      </c>
      <c r="C2554">
        <v>2016</v>
      </c>
      <c r="D2554" s="15">
        <f>DATE(cars[[#This Row],[year_1]],1,1)</f>
        <v>42370</v>
      </c>
      <c r="E2554" t="s">
        <v>29</v>
      </c>
      <c r="F2554" s="4">
        <v>138</v>
      </c>
      <c r="G2554">
        <v>4</v>
      </c>
      <c r="H2554" t="s">
        <v>33</v>
      </c>
      <c r="I2554" t="s">
        <v>30</v>
      </c>
      <c r="J2554">
        <v>4</v>
      </c>
      <c r="K2554" t="s">
        <v>49</v>
      </c>
      <c r="L2554" t="s">
        <v>31</v>
      </c>
      <c r="M2554" t="s">
        <v>32</v>
      </c>
      <c r="N2554">
        <v>35</v>
      </c>
      <c r="O2554">
        <v>22</v>
      </c>
      <c r="P2554">
        <v>1385</v>
      </c>
      <c r="Q2554">
        <v>18970</v>
      </c>
    </row>
    <row r="2555" spans="1:17" x14ac:dyDescent="0.25">
      <c r="A2555" t="s">
        <v>186</v>
      </c>
      <c r="B2555" s="1" t="s">
        <v>337</v>
      </c>
      <c r="C2555">
        <v>2015</v>
      </c>
      <c r="D2555" s="15">
        <f>DATE(cars[[#This Row],[year_1]],1,1)</f>
        <v>42005</v>
      </c>
      <c r="E2555" t="s">
        <v>29</v>
      </c>
      <c r="F2555" s="4">
        <v>138</v>
      </c>
      <c r="G2555">
        <v>4</v>
      </c>
      <c r="H2555" t="s">
        <v>33</v>
      </c>
      <c r="I2555" t="s">
        <v>30</v>
      </c>
      <c r="J2555">
        <v>4</v>
      </c>
      <c r="K2555" t="s">
        <v>49</v>
      </c>
      <c r="L2555" t="s">
        <v>31</v>
      </c>
      <c r="M2555" t="s">
        <v>32</v>
      </c>
      <c r="N2555">
        <v>35</v>
      </c>
      <c r="O2555">
        <v>22</v>
      </c>
      <c r="P2555">
        <v>1385</v>
      </c>
      <c r="Q2555">
        <v>18870</v>
      </c>
    </row>
    <row r="2556" spans="1:17" x14ac:dyDescent="0.25">
      <c r="A2556" t="s">
        <v>88</v>
      </c>
      <c r="B2556" s="1" t="s">
        <v>691</v>
      </c>
      <c r="C2556">
        <v>2003</v>
      </c>
      <c r="D2556" s="15">
        <f>DATE(cars[[#This Row],[year_1]],1,1)</f>
        <v>37622</v>
      </c>
      <c r="E2556" t="s">
        <v>17</v>
      </c>
      <c r="F2556" s="4">
        <v>138</v>
      </c>
      <c r="G2556">
        <v>4</v>
      </c>
      <c r="H2556" t="s">
        <v>77</v>
      </c>
      <c r="I2556" t="s">
        <v>19</v>
      </c>
      <c r="J2556">
        <v>2</v>
      </c>
      <c r="K2556" t="s">
        <v>39</v>
      </c>
      <c r="L2556" t="s">
        <v>21</v>
      </c>
      <c r="M2556" t="s">
        <v>25</v>
      </c>
      <c r="N2556">
        <v>30</v>
      </c>
      <c r="O2556">
        <v>22</v>
      </c>
      <c r="P2556">
        <v>2031</v>
      </c>
      <c r="Q2556">
        <v>25645</v>
      </c>
    </row>
    <row r="2557" spans="1:17" x14ac:dyDescent="0.25">
      <c r="A2557" t="s">
        <v>292</v>
      </c>
      <c r="B2557" s="1" t="s">
        <v>574</v>
      </c>
      <c r="C2557">
        <v>1999</v>
      </c>
      <c r="D2557" s="15">
        <f>DATE(cars[[#This Row],[year_1]],1,1)</f>
        <v>36161</v>
      </c>
      <c r="E2557" t="s">
        <v>29</v>
      </c>
      <c r="F2557" s="4">
        <v>140</v>
      </c>
      <c r="G2557">
        <v>4</v>
      </c>
      <c r="H2557" t="s">
        <v>18</v>
      </c>
      <c r="I2557" t="s">
        <v>30</v>
      </c>
      <c r="J2557">
        <v>4</v>
      </c>
      <c r="K2557" t="s">
        <v>27</v>
      </c>
      <c r="L2557" t="s">
        <v>21</v>
      </c>
      <c r="M2557" t="s">
        <v>32</v>
      </c>
      <c r="N2557">
        <v>29</v>
      </c>
      <c r="O2557">
        <v>22</v>
      </c>
      <c r="P2557">
        <v>204</v>
      </c>
      <c r="Q2557">
        <v>2827</v>
      </c>
    </row>
    <row r="2558" spans="1:17" x14ac:dyDescent="0.25">
      <c r="A2558" t="s">
        <v>292</v>
      </c>
      <c r="B2558" s="1" t="s">
        <v>574</v>
      </c>
      <c r="C2558">
        <v>1999</v>
      </c>
      <c r="D2558" s="15">
        <f>DATE(cars[[#This Row],[year_1]],1,1)</f>
        <v>36161</v>
      </c>
      <c r="E2558" t="s">
        <v>29</v>
      </c>
      <c r="F2558" s="4">
        <v>140</v>
      </c>
      <c r="G2558">
        <v>4</v>
      </c>
      <c r="H2558" t="s">
        <v>18</v>
      </c>
      <c r="I2558" t="s">
        <v>30</v>
      </c>
      <c r="J2558">
        <v>4</v>
      </c>
      <c r="K2558" t="s">
        <v>27</v>
      </c>
      <c r="L2558" t="s">
        <v>21</v>
      </c>
      <c r="M2558" t="s">
        <v>32</v>
      </c>
      <c r="N2558">
        <v>29</v>
      </c>
      <c r="O2558">
        <v>22</v>
      </c>
      <c r="P2558">
        <v>204</v>
      </c>
      <c r="Q2558">
        <v>3000</v>
      </c>
    </row>
    <row r="2559" spans="1:17" x14ac:dyDescent="0.25">
      <c r="A2559" t="s">
        <v>292</v>
      </c>
      <c r="B2559" s="1" t="s">
        <v>574</v>
      </c>
      <c r="C2559">
        <v>2000</v>
      </c>
      <c r="D2559" s="15">
        <f>DATE(cars[[#This Row],[year_1]],1,1)</f>
        <v>36526</v>
      </c>
      <c r="E2559" t="s">
        <v>29</v>
      </c>
      <c r="F2559" s="4">
        <v>140</v>
      </c>
      <c r="G2559">
        <v>4</v>
      </c>
      <c r="H2559" t="s">
        <v>18</v>
      </c>
      <c r="I2559" t="s">
        <v>30</v>
      </c>
      <c r="J2559">
        <v>4</v>
      </c>
      <c r="K2559" t="s">
        <v>27</v>
      </c>
      <c r="L2559" t="s">
        <v>21</v>
      </c>
      <c r="M2559" t="s">
        <v>32</v>
      </c>
      <c r="N2559">
        <v>28</v>
      </c>
      <c r="O2559">
        <v>22</v>
      </c>
      <c r="P2559">
        <v>204</v>
      </c>
      <c r="Q2559">
        <v>3012</v>
      </c>
    </row>
    <row r="2560" spans="1:17" x14ac:dyDescent="0.25">
      <c r="A2560" t="s">
        <v>292</v>
      </c>
      <c r="B2560" s="1" t="s">
        <v>574</v>
      </c>
      <c r="C2560">
        <v>2000</v>
      </c>
      <c r="D2560" s="15">
        <f>DATE(cars[[#This Row],[year_1]],1,1)</f>
        <v>36526</v>
      </c>
      <c r="E2560" t="s">
        <v>29</v>
      </c>
      <c r="F2560" s="4">
        <v>140</v>
      </c>
      <c r="G2560">
        <v>4</v>
      </c>
      <c r="H2560" t="s">
        <v>18</v>
      </c>
      <c r="I2560" t="s">
        <v>30</v>
      </c>
      <c r="J2560">
        <v>4</v>
      </c>
      <c r="K2560" t="s">
        <v>27</v>
      </c>
      <c r="L2560" t="s">
        <v>21</v>
      </c>
      <c r="M2560" t="s">
        <v>32</v>
      </c>
      <c r="N2560">
        <v>28</v>
      </c>
      <c r="O2560">
        <v>22</v>
      </c>
      <c r="P2560">
        <v>204</v>
      </c>
      <c r="Q2560">
        <v>3222</v>
      </c>
    </row>
    <row r="2561" spans="1:17" x14ac:dyDescent="0.25">
      <c r="A2561" t="s">
        <v>292</v>
      </c>
      <c r="B2561" s="1" t="s">
        <v>574</v>
      </c>
      <c r="C2561">
        <v>2001</v>
      </c>
      <c r="D2561" s="15">
        <f>DATE(cars[[#This Row],[year_1]],1,1)</f>
        <v>36892</v>
      </c>
      <c r="E2561" t="s">
        <v>29</v>
      </c>
      <c r="F2561" s="4">
        <v>140</v>
      </c>
      <c r="G2561">
        <v>4</v>
      </c>
      <c r="H2561" t="s">
        <v>18</v>
      </c>
      <c r="I2561" t="s">
        <v>30</v>
      </c>
      <c r="J2561">
        <v>4</v>
      </c>
      <c r="K2561" t="s">
        <v>27</v>
      </c>
      <c r="L2561" t="s">
        <v>21</v>
      </c>
      <c r="M2561" t="s">
        <v>32</v>
      </c>
      <c r="N2561">
        <v>28</v>
      </c>
      <c r="O2561">
        <v>22</v>
      </c>
      <c r="P2561">
        <v>204</v>
      </c>
      <c r="Q2561">
        <v>21600</v>
      </c>
    </row>
    <row r="2562" spans="1:17" x14ac:dyDescent="0.25">
      <c r="A2562" t="s">
        <v>292</v>
      </c>
      <c r="B2562" s="1" t="s">
        <v>574</v>
      </c>
      <c r="C2562">
        <v>2001</v>
      </c>
      <c r="D2562" s="15">
        <f>DATE(cars[[#This Row],[year_1]],1,1)</f>
        <v>36892</v>
      </c>
      <c r="E2562" t="s">
        <v>29</v>
      </c>
      <c r="F2562" s="4">
        <v>140</v>
      </c>
      <c r="G2562">
        <v>4</v>
      </c>
      <c r="H2562" t="s">
        <v>18</v>
      </c>
      <c r="I2562" t="s">
        <v>30</v>
      </c>
      <c r="J2562">
        <v>4</v>
      </c>
      <c r="K2562" t="s">
        <v>27</v>
      </c>
      <c r="L2562" t="s">
        <v>21</v>
      </c>
      <c r="M2562" t="s">
        <v>32</v>
      </c>
      <c r="N2562">
        <v>28</v>
      </c>
      <c r="O2562">
        <v>22</v>
      </c>
      <c r="P2562">
        <v>204</v>
      </c>
      <c r="Q2562">
        <v>20200</v>
      </c>
    </row>
    <row r="2563" spans="1:17" x14ac:dyDescent="0.25">
      <c r="A2563" t="s">
        <v>292</v>
      </c>
      <c r="B2563" s="1" t="s">
        <v>574</v>
      </c>
      <c r="C2563">
        <v>1999</v>
      </c>
      <c r="D2563" s="15">
        <f>DATE(cars[[#This Row],[year_1]],1,1)</f>
        <v>36161</v>
      </c>
      <c r="E2563" t="s">
        <v>29</v>
      </c>
      <c r="F2563" s="4">
        <v>140</v>
      </c>
      <c r="G2563">
        <v>4</v>
      </c>
      <c r="H2563" t="s">
        <v>18</v>
      </c>
      <c r="I2563" t="s">
        <v>30</v>
      </c>
      <c r="J2563">
        <v>2</v>
      </c>
      <c r="K2563" t="s">
        <v>57</v>
      </c>
      <c r="L2563" t="s">
        <v>21</v>
      </c>
      <c r="M2563" t="s">
        <v>67</v>
      </c>
      <c r="N2563">
        <v>29</v>
      </c>
      <c r="O2563">
        <v>22</v>
      </c>
      <c r="P2563">
        <v>204</v>
      </c>
      <c r="Q2563">
        <v>2912</v>
      </c>
    </row>
    <row r="2564" spans="1:17" x14ac:dyDescent="0.25">
      <c r="A2564" t="s">
        <v>292</v>
      </c>
      <c r="B2564" s="1" t="s">
        <v>574</v>
      </c>
      <c r="C2564">
        <v>1999</v>
      </c>
      <c r="D2564" s="15">
        <f>DATE(cars[[#This Row],[year_1]],1,1)</f>
        <v>36161</v>
      </c>
      <c r="E2564" t="s">
        <v>29</v>
      </c>
      <c r="F2564" s="4">
        <v>140</v>
      </c>
      <c r="G2564">
        <v>4</v>
      </c>
      <c r="H2564" t="s">
        <v>18</v>
      </c>
      <c r="I2564" t="s">
        <v>30</v>
      </c>
      <c r="J2564">
        <v>2</v>
      </c>
      <c r="K2564" t="s">
        <v>57</v>
      </c>
      <c r="L2564" t="s">
        <v>21</v>
      </c>
      <c r="M2564" t="s">
        <v>67</v>
      </c>
      <c r="N2564">
        <v>29</v>
      </c>
      <c r="O2564">
        <v>22</v>
      </c>
      <c r="P2564">
        <v>204</v>
      </c>
      <c r="Q2564">
        <v>2799</v>
      </c>
    </row>
    <row r="2565" spans="1:17" x14ac:dyDescent="0.25">
      <c r="A2565" t="s">
        <v>292</v>
      </c>
      <c r="B2565" s="1" t="s">
        <v>574</v>
      </c>
      <c r="C2565">
        <v>2000</v>
      </c>
      <c r="D2565" s="15">
        <f>DATE(cars[[#This Row],[year_1]],1,1)</f>
        <v>36526</v>
      </c>
      <c r="E2565" t="s">
        <v>29</v>
      </c>
      <c r="F2565" s="4">
        <v>140</v>
      </c>
      <c r="G2565">
        <v>4</v>
      </c>
      <c r="H2565" t="s">
        <v>18</v>
      </c>
      <c r="I2565" t="s">
        <v>30</v>
      </c>
      <c r="J2565">
        <v>2</v>
      </c>
      <c r="K2565" t="s">
        <v>57</v>
      </c>
      <c r="L2565" t="s">
        <v>21</v>
      </c>
      <c r="M2565" t="s">
        <v>67</v>
      </c>
      <c r="N2565">
        <v>28</v>
      </c>
      <c r="O2565">
        <v>22</v>
      </c>
      <c r="P2565">
        <v>204</v>
      </c>
      <c r="Q2565">
        <v>3130</v>
      </c>
    </row>
    <row r="2566" spans="1:17" x14ac:dyDescent="0.25">
      <c r="A2566" t="s">
        <v>292</v>
      </c>
      <c r="B2566" s="1" t="s">
        <v>574</v>
      </c>
      <c r="C2566">
        <v>2000</v>
      </c>
      <c r="D2566" s="15">
        <f>DATE(cars[[#This Row],[year_1]],1,1)</f>
        <v>36526</v>
      </c>
      <c r="E2566" t="s">
        <v>29</v>
      </c>
      <c r="F2566" s="4">
        <v>140</v>
      </c>
      <c r="G2566">
        <v>4</v>
      </c>
      <c r="H2566" t="s">
        <v>18</v>
      </c>
      <c r="I2566" t="s">
        <v>30</v>
      </c>
      <c r="J2566">
        <v>2</v>
      </c>
      <c r="K2566" t="s">
        <v>57</v>
      </c>
      <c r="L2566" t="s">
        <v>21</v>
      </c>
      <c r="M2566" t="s">
        <v>67</v>
      </c>
      <c r="N2566">
        <v>28</v>
      </c>
      <c r="O2566">
        <v>22</v>
      </c>
      <c r="P2566">
        <v>204</v>
      </c>
      <c r="Q2566">
        <v>3086</v>
      </c>
    </row>
    <row r="2567" spans="1:17" x14ac:dyDescent="0.25">
      <c r="A2567" t="s">
        <v>292</v>
      </c>
      <c r="B2567" s="1" t="s">
        <v>574</v>
      </c>
      <c r="C2567">
        <v>2001</v>
      </c>
      <c r="D2567" s="15">
        <f>DATE(cars[[#This Row],[year_1]],1,1)</f>
        <v>36892</v>
      </c>
      <c r="E2567" t="s">
        <v>29</v>
      </c>
      <c r="F2567" s="4">
        <v>140</v>
      </c>
      <c r="G2567">
        <v>4</v>
      </c>
      <c r="H2567" t="s">
        <v>18</v>
      </c>
      <c r="I2567" t="s">
        <v>30</v>
      </c>
      <c r="J2567">
        <v>2</v>
      </c>
      <c r="K2567" t="s">
        <v>57</v>
      </c>
      <c r="L2567" t="s">
        <v>21</v>
      </c>
      <c r="M2567" t="s">
        <v>67</v>
      </c>
      <c r="N2567">
        <v>28</v>
      </c>
      <c r="O2567">
        <v>22</v>
      </c>
      <c r="P2567">
        <v>204</v>
      </c>
      <c r="Q2567">
        <v>21050</v>
      </c>
    </row>
    <row r="2568" spans="1:17" x14ac:dyDescent="0.25">
      <c r="A2568" t="s">
        <v>292</v>
      </c>
      <c r="B2568" s="1" t="s">
        <v>574</v>
      </c>
      <c r="C2568">
        <v>2001</v>
      </c>
      <c r="D2568" s="15">
        <f>DATE(cars[[#This Row],[year_1]],1,1)</f>
        <v>36892</v>
      </c>
      <c r="E2568" t="s">
        <v>29</v>
      </c>
      <c r="F2568" s="4">
        <v>140</v>
      </c>
      <c r="G2568">
        <v>4</v>
      </c>
      <c r="H2568" t="s">
        <v>18</v>
      </c>
      <c r="I2568" t="s">
        <v>30</v>
      </c>
      <c r="J2568">
        <v>2</v>
      </c>
      <c r="K2568" t="s">
        <v>57</v>
      </c>
      <c r="L2568" t="s">
        <v>21</v>
      </c>
      <c r="M2568" t="s">
        <v>67</v>
      </c>
      <c r="N2568">
        <v>28</v>
      </c>
      <c r="O2568">
        <v>22</v>
      </c>
      <c r="P2568">
        <v>204</v>
      </c>
      <c r="Q2568">
        <v>19400</v>
      </c>
    </row>
    <row r="2569" spans="1:17" x14ac:dyDescent="0.25">
      <c r="A2569" t="s">
        <v>186</v>
      </c>
      <c r="B2569" s="1" t="s">
        <v>267</v>
      </c>
      <c r="C2569">
        <v>2003</v>
      </c>
      <c r="D2569" s="15">
        <f>DATE(cars[[#This Row],[year_1]],1,1)</f>
        <v>37622</v>
      </c>
      <c r="E2569" t="s">
        <v>29</v>
      </c>
      <c r="F2569" s="4">
        <v>140</v>
      </c>
      <c r="G2569">
        <v>4</v>
      </c>
      <c r="H2569" t="s">
        <v>18</v>
      </c>
      <c r="I2569" t="s">
        <v>30</v>
      </c>
      <c r="J2569">
        <v>4</v>
      </c>
      <c r="K2569" t="s">
        <v>49</v>
      </c>
      <c r="L2569" t="s">
        <v>21</v>
      </c>
      <c r="M2569" t="s">
        <v>32</v>
      </c>
      <c r="N2569">
        <v>30</v>
      </c>
      <c r="O2569">
        <v>22</v>
      </c>
      <c r="P2569">
        <v>1385</v>
      </c>
      <c r="Q2569">
        <v>14230</v>
      </c>
    </row>
    <row r="2570" spans="1:17" x14ac:dyDescent="0.25">
      <c r="A2570" t="s">
        <v>186</v>
      </c>
      <c r="B2570" s="1" t="s">
        <v>267</v>
      </c>
      <c r="C2570">
        <v>2003</v>
      </c>
      <c r="D2570" s="15">
        <f>DATE(cars[[#This Row],[year_1]],1,1)</f>
        <v>37622</v>
      </c>
      <c r="E2570" t="s">
        <v>29</v>
      </c>
      <c r="F2570" s="4">
        <v>140</v>
      </c>
      <c r="G2570">
        <v>4</v>
      </c>
      <c r="H2570" t="s">
        <v>18</v>
      </c>
      <c r="I2570" t="s">
        <v>30</v>
      </c>
      <c r="J2570">
        <v>4</v>
      </c>
      <c r="K2570" t="s">
        <v>49</v>
      </c>
      <c r="L2570" t="s">
        <v>21</v>
      </c>
      <c r="M2570" t="s">
        <v>32</v>
      </c>
      <c r="N2570">
        <v>30</v>
      </c>
      <c r="O2570">
        <v>22</v>
      </c>
      <c r="P2570">
        <v>1385</v>
      </c>
      <c r="Q2570">
        <v>15730</v>
      </c>
    </row>
    <row r="2571" spans="1:17" x14ac:dyDescent="0.25">
      <c r="A2571" t="s">
        <v>186</v>
      </c>
      <c r="B2571" s="1" t="s">
        <v>267</v>
      </c>
      <c r="C2571">
        <v>2003</v>
      </c>
      <c r="D2571" s="15">
        <f>DATE(cars[[#This Row],[year_1]],1,1)</f>
        <v>37622</v>
      </c>
      <c r="E2571" t="s">
        <v>29</v>
      </c>
      <c r="F2571" s="4">
        <v>140</v>
      </c>
      <c r="G2571">
        <v>4</v>
      </c>
      <c r="H2571" t="s">
        <v>18</v>
      </c>
      <c r="I2571" t="s">
        <v>30</v>
      </c>
      <c r="J2571">
        <v>4</v>
      </c>
      <c r="K2571" t="s">
        <v>49</v>
      </c>
      <c r="L2571" t="s">
        <v>21</v>
      </c>
      <c r="M2571" t="s">
        <v>32</v>
      </c>
      <c r="N2571">
        <v>30</v>
      </c>
      <c r="O2571">
        <v>22</v>
      </c>
      <c r="P2571">
        <v>1385</v>
      </c>
      <c r="Q2571">
        <v>17030</v>
      </c>
    </row>
    <row r="2572" spans="1:17" x14ac:dyDescent="0.25">
      <c r="A2572" t="s">
        <v>186</v>
      </c>
      <c r="B2572" s="1" t="s">
        <v>294</v>
      </c>
      <c r="C2572">
        <v>2004</v>
      </c>
      <c r="D2572" s="15">
        <f>DATE(cars[[#This Row],[year_1]],1,1)</f>
        <v>37987</v>
      </c>
      <c r="E2572" t="s">
        <v>29</v>
      </c>
      <c r="F2572" s="4">
        <v>140</v>
      </c>
      <c r="G2572">
        <v>4</v>
      </c>
      <c r="H2572" t="s">
        <v>33</v>
      </c>
      <c r="I2572" t="s">
        <v>30</v>
      </c>
      <c r="J2572">
        <v>4</v>
      </c>
      <c r="K2572" t="s">
        <v>49</v>
      </c>
      <c r="L2572" t="s">
        <v>31</v>
      </c>
      <c r="M2572" t="s">
        <v>32</v>
      </c>
      <c r="N2572">
        <v>31</v>
      </c>
      <c r="O2572">
        <v>22</v>
      </c>
      <c r="P2572">
        <v>1385</v>
      </c>
      <c r="Q2572">
        <v>19505</v>
      </c>
    </row>
    <row r="2573" spans="1:17" x14ac:dyDescent="0.25">
      <c r="A2573" t="s">
        <v>186</v>
      </c>
      <c r="B2573" s="1" t="s">
        <v>294</v>
      </c>
      <c r="C2573">
        <v>2005</v>
      </c>
      <c r="D2573" s="15">
        <f>DATE(cars[[#This Row],[year_1]],1,1)</f>
        <v>38353</v>
      </c>
      <c r="E2573" t="s">
        <v>29</v>
      </c>
      <c r="F2573" s="4">
        <v>140</v>
      </c>
      <c r="G2573">
        <v>4</v>
      </c>
      <c r="H2573" t="s">
        <v>33</v>
      </c>
      <c r="I2573" t="s">
        <v>30</v>
      </c>
      <c r="J2573">
        <v>4</v>
      </c>
      <c r="K2573" t="s">
        <v>49</v>
      </c>
      <c r="L2573" t="s">
        <v>31</v>
      </c>
      <c r="M2573" t="s">
        <v>32</v>
      </c>
      <c r="N2573">
        <v>31</v>
      </c>
      <c r="O2573">
        <v>22</v>
      </c>
      <c r="P2573">
        <v>1385</v>
      </c>
      <c r="Q2573">
        <v>19690</v>
      </c>
    </row>
    <row r="2574" spans="1:17" x14ac:dyDescent="0.25">
      <c r="A2574" t="s">
        <v>186</v>
      </c>
      <c r="B2574" s="1" t="s">
        <v>267</v>
      </c>
      <c r="C2574">
        <v>2003</v>
      </c>
      <c r="D2574" s="15">
        <f>DATE(cars[[#This Row],[year_1]],1,1)</f>
        <v>37622</v>
      </c>
      <c r="E2574" t="s">
        <v>29</v>
      </c>
      <c r="F2574" s="4">
        <v>140</v>
      </c>
      <c r="G2574">
        <v>4</v>
      </c>
      <c r="H2574" t="s">
        <v>18</v>
      </c>
      <c r="I2574" t="s">
        <v>30</v>
      </c>
      <c r="J2574">
        <v>2</v>
      </c>
      <c r="K2574" t="s">
        <v>49</v>
      </c>
      <c r="L2574" t="s">
        <v>21</v>
      </c>
      <c r="M2574" t="s">
        <v>22</v>
      </c>
      <c r="N2574">
        <v>30</v>
      </c>
      <c r="O2574">
        <v>22</v>
      </c>
      <c r="P2574">
        <v>1385</v>
      </c>
      <c r="Q2574">
        <v>14030</v>
      </c>
    </row>
    <row r="2575" spans="1:17" x14ac:dyDescent="0.25">
      <c r="A2575" t="s">
        <v>186</v>
      </c>
      <c r="B2575" s="1" t="s">
        <v>267</v>
      </c>
      <c r="C2575">
        <v>2003</v>
      </c>
      <c r="D2575" s="15">
        <f>DATE(cars[[#This Row],[year_1]],1,1)</f>
        <v>37622</v>
      </c>
      <c r="E2575" t="s">
        <v>29</v>
      </c>
      <c r="F2575" s="4">
        <v>140</v>
      </c>
      <c r="G2575">
        <v>4</v>
      </c>
      <c r="H2575" t="s">
        <v>18</v>
      </c>
      <c r="I2575" t="s">
        <v>30</v>
      </c>
      <c r="J2575">
        <v>2</v>
      </c>
      <c r="K2575" t="s">
        <v>49</v>
      </c>
      <c r="L2575" t="s">
        <v>21</v>
      </c>
      <c r="M2575" t="s">
        <v>22</v>
      </c>
      <c r="N2575">
        <v>30</v>
      </c>
      <c r="O2575">
        <v>22</v>
      </c>
      <c r="P2575">
        <v>1385</v>
      </c>
      <c r="Q2575">
        <v>16830</v>
      </c>
    </row>
    <row r="2576" spans="1:17" x14ac:dyDescent="0.25">
      <c r="A2576" t="s">
        <v>186</v>
      </c>
      <c r="B2576" s="1" t="s">
        <v>267</v>
      </c>
      <c r="C2576">
        <v>2003</v>
      </c>
      <c r="D2576" s="15">
        <f>DATE(cars[[#This Row],[year_1]],1,1)</f>
        <v>37622</v>
      </c>
      <c r="E2576" t="s">
        <v>29</v>
      </c>
      <c r="F2576" s="4">
        <v>140</v>
      </c>
      <c r="G2576">
        <v>4</v>
      </c>
      <c r="H2576" t="s">
        <v>18</v>
      </c>
      <c r="I2576" t="s">
        <v>30</v>
      </c>
      <c r="J2576">
        <v>2</v>
      </c>
      <c r="K2576" t="s">
        <v>49</v>
      </c>
      <c r="L2576" t="s">
        <v>21</v>
      </c>
      <c r="M2576" t="s">
        <v>22</v>
      </c>
      <c r="N2576">
        <v>30</v>
      </c>
      <c r="O2576">
        <v>22</v>
      </c>
      <c r="P2576">
        <v>1385</v>
      </c>
      <c r="Q2576">
        <v>15530</v>
      </c>
    </row>
    <row r="2577" spans="1:17" x14ac:dyDescent="0.25">
      <c r="A2577" t="s">
        <v>52</v>
      </c>
      <c r="B2577" s="1" t="s">
        <v>747</v>
      </c>
      <c r="C2577">
        <v>2001</v>
      </c>
      <c r="D2577" s="15">
        <f>DATE(cars[[#This Row],[year_1]],1,1)</f>
        <v>36892</v>
      </c>
      <c r="E2577" t="s">
        <v>29</v>
      </c>
      <c r="F2577" s="4">
        <v>140</v>
      </c>
      <c r="G2577">
        <v>4</v>
      </c>
      <c r="H2577" t="s">
        <v>18</v>
      </c>
      <c r="I2577" t="s">
        <v>30</v>
      </c>
      <c r="J2577">
        <v>4</v>
      </c>
      <c r="K2577" t="s">
        <v>49</v>
      </c>
      <c r="L2577" t="s">
        <v>21</v>
      </c>
      <c r="M2577" t="s">
        <v>32</v>
      </c>
      <c r="N2577">
        <v>28</v>
      </c>
      <c r="O2577">
        <v>22</v>
      </c>
      <c r="P2577">
        <v>586</v>
      </c>
      <c r="Q2577">
        <v>18020</v>
      </c>
    </row>
    <row r="2578" spans="1:17" x14ac:dyDescent="0.25">
      <c r="A2578" t="s">
        <v>114</v>
      </c>
      <c r="B2578" s="1" t="s">
        <v>527</v>
      </c>
      <c r="C2578">
        <v>2003</v>
      </c>
      <c r="D2578" s="15">
        <f>DATE(cars[[#This Row],[year_1]],1,1)</f>
        <v>37622</v>
      </c>
      <c r="E2578" t="s">
        <v>29</v>
      </c>
      <c r="F2578" s="4">
        <v>140</v>
      </c>
      <c r="G2578">
        <v>4</v>
      </c>
      <c r="H2578" t="s">
        <v>18</v>
      </c>
      <c r="I2578" t="s">
        <v>30</v>
      </c>
      <c r="J2578">
        <v>4</v>
      </c>
      <c r="K2578" t="s">
        <v>49</v>
      </c>
      <c r="L2578" t="s">
        <v>31</v>
      </c>
      <c r="M2578" t="s">
        <v>32</v>
      </c>
      <c r="N2578">
        <v>30</v>
      </c>
      <c r="O2578">
        <v>22</v>
      </c>
      <c r="P2578">
        <v>210</v>
      </c>
      <c r="Q2578">
        <v>17070</v>
      </c>
    </row>
    <row r="2579" spans="1:17" x14ac:dyDescent="0.25">
      <c r="A2579" t="s">
        <v>114</v>
      </c>
      <c r="B2579" s="1" t="s">
        <v>527</v>
      </c>
      <c r="C2579">
        <v>2003</v>
      </c>
      <c r="D2579" s="15">
        <f>DATE(cars[[#This Row],[year_1]],1,1)</f>
        <v>37622</v>
      </c>
      <c r="E2579" t="s">
        <v>29</v>
      </c>
      <c r="F2579" s="4">
        <v>140</v>
      </c>
      <c r="G2579">
        <v>4</v>
      </c>
      <c r="H2579" t="s">
        <v>18</v>
      </c>
      <c r="I2579" t="s">
        <v>30</v>
      </c>
      <c r="J2579">
        <v>4</v>
      </c>
      <c r="K2579" t="s">
        <v>49</v>
      </c>
      <c r="L2579" t="s">
        <v>31</v>
      </c>
      <c r="M2579" t="s">
        <v>32</v>
      </c>
      <c r="N2579">
        <v>30</v>
      </c>
      <c r="O2579">
        <v>22</v>
      </c>
      <c r="P2579">
        <v>210</v>
      </c>
      <c r="Q2579">
        <v>18890</v>
      </c>
    </row>
    <row r="2580" spans="1:17" x14ac:dyDescent="0.25">
      <c r="A2580" t="s">
        <v>114</v>
      </c>
      <c r="B2580" s="1" t="s">
        <v>527</v>
      </c>
      <c r="C2580">
        <v>2005</v>
      </c>
      <c r="D2580" s="15">
        <f>DATE(cars[[#This Row],[year_1]],1,1)</f>
        <v>38353</v>
      </c>
      <c r="E2580" t="s">
        <v>29</v>
      </c>
      <c r="F2580" s="4">
        <v>140</v>
      </c>
      <c r="G2580">
        <v>4</v>
      </c>
      <c r="H2580" t="s">
        <v>33</v>
      </c>
      <c r="I2580" t="s">
        <v>30</v>
      </c>
      <c r="J2580">
        <v>4</v>
      </c>
      <c r="K2580" t="s">
        <v>49</v>
      </c>
      <c r="L2580" t="s">
        <v>31</v>
      </c>
      <c r="M2580" t="s">
        <v>32</v>
      </c>
      <c r="N2580">
        <v>31</v>
      </c>
      <c r="O2580">
        <v>22</v>
      </c>
      <c r="P2580">
        <v>210</v>
      </c>
      <c r="Q2580">
        <v>20090</v>
      </c>
    </row>
    <row r="2581" spans="1:17" x14ac:dyDescent="0.25">
      <c r="A2581" t="s">
        <v>114</v>
      </c>
      <c r="B2581" s="1" t="s">
        <v>918</v>
      </c>
      <c r="C2581">
        <v>2003</v>
      </c>
      <c r="D2581" s="15">
        <f>DATE(cars[[#This Row],[year_1]],1,1)</f>
        <v>37622</v>
      </c>
      <c r="E2581" t="s">
        <v>29</v>
      </c>
      <c r="F2581" s="4">
        <v>140</v>
      </c>
      <c r="G2581">
        <v>4</v>
      </c>
      <c r="H2581" t="s">
        <v>18</v>
      </c>
      <c r="I2581" t="s">
        <v>30</v>
      </c>
      <c r="J2581">
        <v>2</v>
      </c>
      <c r="K2581" t="s">
        <v>49</v>
      </c>
      <c r="L2581" t="s">
        <v>21</v>
      </c>
      <c r="M2581" t="s">
        <v>22</v>
      </c>
      <c r="N2581">
        <v>30</v>
      </c>
      <c r="O2581">
        <v>22</v>
      </c>
      <c r="P2581">
        <v>210</v>
      </c>
      <c r="Q2581">
        <v>14930</v>
      </c>
    </row>
    <row r="2582" spans="1:17" x14ac:dyDescent="0.25">
      <c r="A2582" t="s">
        <v>163</v>
      </c>
      <c r="B2582" s="1" t="s">
        <v>430</v>
      </c>
      <c r="C2582">
        <v>2017</v>
      </c>
      <c r="D2582" s="15">
        <f>DATE(cars[[#This Row],[year_1]],1,1)</f>
        <v>42736</v>
      </c>
      <c r="E2582" t="s">
        <v>29</v>
      </c>
      <c r="F2582" s="4">
        <v>63</v>
      </c>
      <c r="G2582">
        <v>4</v>
      </c>
      <c r="H2582" t="s">
        <v>33</v>
      </c>
      <c r="I2582" t="s">
        <v>34</v>
      </c>
      <c r="J2582">
        <v>4</v>
      </c>
      <c r="K2582" t="s">
        <v>101</v>
      </c>
      <c r="L2582" t="s">
        <v>21</v>
      </c>
      <c r="M2582" t="s">
        <v>90</v>
      </c>
      <c r="N2582">
        <v>28</v>
      </c>
      <c r="O2582">
        <v>22</v>
      </c>
      <c r="P2582">
        <v>5657</v>
      </c>
      <c r="Q2582">
        <v>30850</v>
      </c>
    </row>
    <row r="2583" spans="1:17" x14ac:dyDescent="0.25">
      <c r="A2583" t="s">
        <v>163</v>
      </c>
      <c r="B2583" s="1" t="s">
        <v>430</v>
      </c>
      <c r="C2583">
        <v>2017</v>
      </c>
      <c r="D2583" s="15">
        <f>DATE(cars[[#This Row],[year_1]],1,1)</f>
        <v>42736</v>
      </c>
      <c r="E2583" t="s">
        <v>29</v>
      </c>
      <c r="F2583" s="4">
        <v>63</v>
      </c>
      <c r="G2583">
        <v>4</v>
      </c>
      <c r="H2583" t="s">
        <v>33</v>
      </c>
      <c r="I2583" t="s">
        <v>34</v>
      </c>
      <c r="J2583">
        <v>4</v>
      </c>
      <c r="K2583" t="s">
        <v>101</v>
      </c>
      <c r="L2583" t="s">
        <v>21</v>
      </c>
      <c r="M2583" t="s">
        <v>90</v>
      </c>
      <c r="N2583">
        <v>28</v>
      </c>
      <c r="O2583">
        <v>22</v>
      </c>
      <c r="P2583">
        <v>5657</v>
      </c>
      <c r="Q2583">
        <v>26850</v>
      </c>
    </row>
    <row r="2584" spans="1:17" x14ac:dyDescent="0.25">
      <c r="A2584" t="s">
        <v>163</v>
      </c>
      <c r="B2584" s="1" t="s">
        <v>788</v>
      </c>
      <c r="C2584">
        <v>2010</v>
      </c>
      <c r="D2584" s="15">
        <f>DATE(cars[[#This Row],[year_1]],1,1)</f>
        <v>40179</v>
      </c>
      <c r="E2584" t="s">
        <v>29</v>
      </c>
      <c r="F2584" s="4">
        <v>143</v>
      </c>
      <c r="G2584">
        <v>4</v>
      </c>
      <c r="H2584" t="s">
        <v>18</v>
      </c>
      <c r="I2584" t="s">
        <v>19</v>
      </c>
      <c r="J2584">
        <v>2</v>
      </c>
      <c r="K2584" t="s">
        <v>49</v>
      </c>
      <c r="L2584" t="s">
        <v>21</v>
      </c>
      <c r="M2584" t="s">
        <v>214</v>
      </c>
      <c r="N2584">
        <v>27</v>
      </c>
      <c r="O2584">
        <v>22</v>
      </c>
      <c r="P2584">
        <v>5657</v>
      </c>
      <c r="Q2584">
        <v>20580</v>
      </c>
    </row>
    <row r="2585" spans="1:17" x14ac:dyDescent="0.25">
      <c r="A2585" t="s">
        <v>163</v>
      </c>
      <c r="B2585" s="1" t="s">
        <v>788</v>
      </c>
      <c r="C2585">
        <v>2010</v>
      </c>
      <c r="D2585" s="15">
        <f>DATE(cars[[#This Row],[year_1]],1,1)</f>
        <v>40179</v>
      </c>
      <c r="E2585" t="s">
        <v>29</v>
      </c>
      <c r="F2585" s="4">
        <v>143</v>
      </c>
      <c r="G2585">
        <v>4</v>
      </c>
      <c r="H2585" t="s">
        <v>18</v>
      </c>
      <c r="I2585" t="s">
        <v>19</v>
      </c>
      <c r="J2585">
        <v>2</v>
      </c>
      <c r="K2585" t="s">
        <v>49</v>
      </c>
      <c r="L2585" t="s">
        <v>21</v>
      </c>
      <c r="M2585" t="s">
        <v>214</v>
      </c>
      <c r="N2585">
        <v>27</v>
      </c>
      <c r="O2585">
        <v>22</v>
      </c>
      <c r="P2585">
        <v>5657</v>
      </c>
      <c r="Q2585">
        <v>19515</v>
      </c>
    </row>
    <row r="2586" spans="1:17" x14ac:dyDescent="0.25">
      <c r="A2586" t="s">
        <v>163</v>
      </c>
      <c r="B2586" s="1" t="s">
        <v>788</v>
      </c>
      <c r="C2586">
        <v>2010</v>
      </c>
      <c r="D2586" s="15">
        <f>DATE(cars[[#This Row],[year_1]],1,1)</f>
        <v>40179</v>
      </c>
      <c r="E2586" t="s">
        <v>29</v>
      </c>
      <c r="F2586" s="4">
        <v>143</v>
      </c>
      <c r="G2586">
        <v>4</v>
      </c>
      <c r="H2586" t="s">
        <v>18</v>
      </c>
      <c r="I2586" t="s">
        <v>19</v>
      </c>
      <c r="J2586">
        <v>2</v>
      </c>
      <c r="K2586" t="s">
        <v>49</v>
      </c>
      <c r="L2586" t="s">
        <v>21</v>
      </c>
      <c r="M2586" t="s">
        <v>213</v>
      </c>
      <c r="N2586">
        <v>27</v>
      </c>
      <c r="O2586">
        <v>22</v>
      </c>
      <c r="P2586">
        <v>5657</v>
      </c>
      <c r="Q2586">
        <v>17820</v>
      </c>
    </row>
    <row r="2587" spans="1:17" x14ac:dyDescent="0.25">
      <c r="A2587" t="s">
        <v>163</v>
      </c>
      <c r="B2587" s="1" t="s">
        <v>788</v>
      </c>
      <c r="C2587">
        <v>2010</v>
      </c>
      <c r="D2587" s="15">
        <f>DATE(cars[[#This Row],[year_1]],1,1)</f>
        <v>40179</v>
      </c>
      <c r="E2587" t="s">
        <v>29</v>
      </c>
      <c r="F2587" s="4">
        <v>143</v>
      </c>
      <c r="G2587">
        <v>4</v>
      </c>
      <c r="H2587" t="s">
        <v>18</v>
      </c>
      <c r="I2587" t="s">
        <v>19</v>
      </c>
      <c r="J2587">
        <v>2</v>
      </c>
      <c r="K2587" t="s">
        <v>49</v>
      </c>
      <c r="L2587" t="s">
        <v>21</v>
      </c>
      <c r="M2587" t="s">
        <v>213</v>
      </c>
      <c r="N2587">
        <v>27</v>
      </c>
      <c r="O2587">
        <v>22</v>
      </c>
      <c r="P2587">
        <v>5657</v>
      </c>
      <c r="Q2587">
        <v>18960</v>
      </c>
    </row>
    <row r="2588" spans="1:17" x14ac:dyDescent="0.25">
      <c r="A2588" t="s">
        <v>163</v>
      </c>
      <c r="B2588" s="1" t="s">
        <v>788</v>
      </c>
      <c r="C2588">
        <v>2010</v>
      </c>
      <c r="D2588" s="15">
        <f>DATE(cars[[#This Row],[year_1]],1,1)</f>
        <v>40179</v>
      </c>
      <c r="E2588" t="s">
        <v>29</v>
      </c>
      <c r="F2588" s="4">
        <v>143</v>
      </c>
      <c r="G2588">
        <v>4</v>
      </c>
      <c r="H2588" t="s">
        <v>18</v>
      </c>
      <c r="I2588" t="s">
        <v>19</v>
      </c>
      <c r="J2588">
        <v>2</v>
      </c>
      <c r="K2588" t="s">
        <v>49</v>
      </c>
      <c r="L2588" t="s">
        <v>21</v>
      </c>
      <c r="M2588" t="s">
        <v>213</v>
      </c>
      <c r="N2588">
        <v>27</v>
      </c>
      <c r="O2588">
        <v>22</v>
      </c>
      <c r="P2588">
        <v>5657</v>
      </c>
      <c r="Q2588">
        <v>19105</v>
      </c>
    </row>
    <row r="2589" spans="1:17" x14ac:dyDescent="0.25">
      <c r="A2589" t="s">
        <v>163</v>
      </c>
      <c r="B2589" s="1" t="s">
        <v>788</v>
      </c>
      <c r="C2589">
        <v>2011</v>
      </c>
      <c r="D2589" s="15">
        <f>DATE(cars[[#This Row],[year_1]],1,1)</f>
        <v>40544</v>
      </c>
      <c r="E2589" t="s">
        <v>29</v>
      </c>
      <c r="F2589" s="4">
        <v>143</v>
      </c>
      <c r="G2589">
        <v>4</v>
      </c>
      <c r="H2589" t="s">
        <v>18</v>
      </c>
      <c r="I2589" t="s">
        <v>19</v>
      </c>
      <c r="J2589">
        <v>2</v>
      </c>
      <c r="K2589" t="s">
        <v>49</v>
      </c>
      <c r="L2589" t="s">
        <v>21</v>
      </c>
      <c r="M2589" t="s">
        <v>213</v>
      </c>
      <c r="N2589">
        <v>27</v>
      </c>
      <c r="O2589">
        <v>22</v>
      </c>
      <c r="P2589">
        <v>5657</v>
      </c>
      <c r="Q2589">
        <v>18160</v>
      </c>
    </row>
    <row r="2590" spans="1:17" x14ac:dyDescent="0.25">
      <c r="A2590" t="s">
        <v>163</v>
      </c>
      <c r="B2590" s="1" t="s">
        <v>788</v>
      </c>
      <c r="C2590">
        <v>2011</v>
      </c>
      <c r="D2590" s="15">
        <f>DATE(cars[[#This Row],[year_1]],1,1)</f>
        <v>40544</v>
      </c>
      <c r="E2590" t="s">
        <v>29</v>
      </c>
      <c r="F2590" s="4">
        <v>143</v>
      </c>
      <c r="G2590">
        <v>4</v>
      </c>
      <c r="H2590" t="s">
        <v>18</v>
      </c>
      <c r="I2590" t="s">
        <v>19</v>
      </c>
      <c r="J2590">
        <v>2</v>
      </c>
      <c r="K2590" t="s">
        <v>49</v>
      </c>
      <c r="L2590" t="s">
        <v>21</v>
      </c>
      <c r="M2590" t="s">
        <v>214</v>
      </c>
      <c r="N2590">
        <v>27</v>
      </c>
      <c r="O2590">
        <v>22</v>
      </c>
      <c r="P2590">
        <v>5657</v>
      </c>
      <c r="Q2590">
        <v>20740</v>
      </c>
    </row>
    <row r="2591" spans="1:17" x14ac:dyDescent="0.25">
      <c r="A2591" t="s">
        <v>163</v>
      </c>
      <c r="B2591" s="1" t="s">
        <v>788</v>
      </c>
      <c r="C2591">
        <v>2011</v>
      </c>
      <c r="D2591" s="15">
        <f>DATE(cars[[#This Row],[year_1]],1,1)</f>
        <v>40544</v>
      </c>
      <c r="E2591" t="s">
        <v>29</v>
      </c>
      <c r="F2591" s="4">
        <v>143</v>
      </c>
      <c r="G2591">
        <v>4</v>
      </c>
      <c r="H2591" t="s">
        <v>18</v>
      </c>
      <c r="I2591" t="s">
        <v>19</v>
      </c>
      <c r="J2591">
        <v>2</v>
      </c>
      <c r="K2591" t="s">
        <v>49</v>
      </c>
      <c r="L2591" t="s">
        <v>21</v>
      </c>
      <c r="M2591" t="s">
        <v>214</v>
      </c>
      <c r="N2591">
        <v>27</v>
      </c>
      <c r="O2591">
        <v>22</v>
      </c>
      <c r="P2591">
        <v>5657</v>
      </c>
      <c r="Q2591">
        <v>19855</v>
      </c>
    </row>
    <row r="2592" spans="1:17" x14ac:dyDescent="0.25">
      <c r="A2592" t="s">
        <v>163</v>
      </c>
      <c r="B2592" s="1" t="s">
        <v>788</v>
      </c>
      <c r="C2592">
        <v>2011</v>
      </c>
      <c r="D2592" s="15">
        <f>DATE(cars[[#This Row],[year_1]],1,1)</f>
        <v>40544</v>
      </c>
      <c r="E2592" t="s">
        <v>29</v>
      </c>
      <c r="F2592" s="4">
        <v>143</v>
      </c>
      <c r="G2592">
        <v>4</v>
      </c>
      <c r="H2592" t="s">
        <v>18</v>
      </c>
      <c r="I2592" t="s">
        <v>19</v>
      </c>
      <c r="J2592">
        <v>2</v>
      </c>
      <c r="K2592" t="s">
        <v>49</v>
      </c>
      <c r="L2592" t="s">
        <v>21</v>
      </c>
      <c r="M2592" t="s">
        <v>213</v>
      </c>
      <c r="N2592">
        <v>27</v>
      </c>
      <c r="O2592">
        <v>22</v>
      </c>
      <c r="P2592">
        <v>5657</v>
      </c>
      <c r="Q2592">
        <v>19120</v>
      </c>
    </row>
    <row r="2593" spans="1:17" x14ac:dyDescent="0.25">
      <c r="A2593" t="s">
        <v>186</v>
      </c>
      <c r="B2593" s="1" t="s">
        <v>651</v>
      </c>
      <c r="C2593">
        <v>2008</v>
      </c>
      <c r="D2593" s="15">
        <f>DATE(cars[[#This Row],[year_1]],1,1)</f>
        <v>39448</v>
      </c>
      <c r="E2593" t="s">
        <v>29</v>
      </c>
      <c r="F2593" s="4">
        <v>145</v>
      </c>
      <c r="G2593">
        <v>4</v>
      </c>
      <c r="H2593" t="s">
        <v>33</v>
      </c>
      <c r="I2593" t="s">
        <v>30</v>
      </c>
      <c r="J2593">
        <v>4</v>
      </c>
      <c r="K2593" t="s">
        <v>49</v>
      </c>
      <c r="L2593" t="s">
        <v>31</v>
      </c>
      <c r="M2593" t="s">
        <v>32</v>
      </c>
      <c r="N2593">
        <v>30</v>
      </c>
      <c r="O2593">
        <v>22</v>
      </c>
      <c r="P2593">
        <v>1385</v>
      </c>
      <c r="Q2593">
        <v>17935</v>
      </c>
    </row>
    <row r="2594" spans="1:17" x14ac:dyDescent="0.25">
      <c r="A2594" t="s">
        <v>114</v>
      </c>
      <c r="B2594" s="1" t="s">
        <v>501</v>
      </c>
      <c r="C2594">
        <v>2007</v>
      </c>
      <c r="D2594" s="15">
        <f>DATE(cars[[#This Row],[year_1]],1,1)</f>
        <v>39083</v>
      </c>
      <c r="E2594" t="s">
        <v>29</v>
      </c>
      <c r="F2594" s="4">
        <v>148</v>
      </c>
      <c r="G2594">
        <v>4</v>
      </c>
      <c r="H2594" t="s">
        <v>18</v>
      </c>
      <c r="I2594" t="s">
        <v>30</v>
      </c>
      <c r="J2594">
        <v>2</v>
      </c>
      <c r="K2594" t="s">
        <v>49</v>
      </c>
      <c r="L2594" t="s">
        <v>21</v>
      </c>
      <c r="M2594" t="s">
        <v>22</v>
      </c>
      <c r="N2594">
        <v>31</v>
      </c>
      <c r="O2594">
        <v>22</v>
      </c>
      <c r="P2594">
        <v>210</v>
      </c>
      <c r="Q2594">
        <v>14775</v>
      </c>
    </row>
    <row r="2595" spans="1:17" x14ac:dyDescent="0.25">
      <c r="A2595" t="s">
        <v>161</v>
      </c>
      <c r="B2595" s="1" t="s">
        <v>924</v>
      </c>
      <c r="C2595">
        <v>2011</v>
      </c>
      <c r="D2595" s="15">
        <f>DATE(cars[[#This Row],[year_1]],1,1)</f>
        <v>40544</v>
      </c>
      <c r="E2595" t="s">
        <v>29</v>
      </c>
      <c r="F2595" s="4">
        <v>150</v>
      </c>
      <c r="G2595">
        <v>4</v>
      </c>
      <c r="H2595" t="s">
        <v>18</v>
      </c>
      <c r="I2595" t="s">
        <v>30</v>
      </c>
      <c r="J2595">
        <v>4</v>
      </c>
      <c r="K2595" t="s">
        <v>148</v>
      </c>
      <c r="L2595" t="s">
        <v>21</v>
      </c>
      <c r="M2595" t="s">
        <v>54</v>
      </c>
      <c r="N2595">
        <v>30</v>
      </c>
      <c r="O2595">
        <v>22</v>
      </c>
      <c r="P2595">
        <v>481</v>
      </c>
      <c r="Q2595">
        <v>16599</v>
      </c>
    </row>
    <row r="2596" spans="1:17" x14ac:dyDescent="0.25">
      <c r="A2596" t="s">
        <v>161</v>
      </c>
      <c r="B2596" s="1" t="s">
        <v>924</v>
      </c>
      <c r="C2596">
        <v>2011</v>
      </c>
      <c r="D2596" s="15">
        <f>DATE(cars[[#This Row],[year_1]],1,1)</f>
        <v>40544</v>
      </c>
      <c r="E2596" t="s">
        <v>29</v>
      </c>
      <c r="F2596" s="4">
        <v>150</v>
      </c>
      <c r="G2596">
        <v>4</v>
      </c>
      <c r="H2596" t="s">
        <v>18</v>
      </c>
      <c r="I2596" t="s">
        <v>34</v>
      </c>
      <c r="J2596">
        <v>4</v>
      </c>
      <c r="K2596" t="s">
        <v>148</v>
      </c>
      <c r="L2596" t="s">
        <v>21</v>
      </c>
      <c r="M2596" t="s">
        <v>54</v>
      </c>
      <c r="N2596">
        <v>30</v>
      </c>
      <c r="O2596">
        <v>22</v>
      </c>
      <c r="P2596">
        <v>481</v>
      </c>
      <c r="Q2596">
        <v>16999</v>
      </c>
    </row>
    <row r="2597" spans="1:17" x14ac:dyDescent="0.25">
      <c r="A2597" t="s">
        <v>161</v>
      </c>
      <c r="B2597" s="1" t="s">
        <v>924</v>
      </c>
      <c r="C2597">
        <v>2011</v>
      </c>
      <c r="D2597" s="15">
        <f>DATE(cars[[#This Row],[year_1]],1,1)</f>
        <v>40544</v>
      </c>
      <c r="E2597" t="s">
        <v>29</v>
      </c>
      <c r="F2597" s="4">
        <v>150</v>
      </c>
      <c r="G2597">
        <v>4</v>
      </c>
      <c r="H2597" t="s">
        <v>18</v>
      </c>
      <c r="I2597" t="s">
        <v>34</v>
      </c>
      <c r="J2597">
        <v>4</v>
      </c>
      <c r="K2597" t="s">
        <v>148</v>
      </c>
      <c r="L2597" t="s">
        <v>21</v>
      </c>
      <c r="M2597" t="s">
        <v>54</v>
      </c>
      <c r="N2597">
        <v>30</v>
      </c>
      <c r="O2597">
        <v>22</v>
      </c>
      <c r="P2597">
        <v>481</v>
      </c>
      <c r="Q2597">
        <v>18249</v>
      </c>
    </row>
    <row r="2598" spans="1:17" x14ac:dyDescent="0.25">
      <c r="A2598" t="s">
        <v>161</v>
      </c>
      <c r="B2598" s="1" t="s">
        <v>924</v>
      </c>
      <c r="C2598">
        <v>2011</v>
      </c>
      <c r="D2598" s="15">
        <f>DATE(cars[[#This Row],[year_1]],1,1)</f>
        <v>40544</v>
      </c>
      <c r="E2598" t="s">
        <v>29</v>
      </c>
      <c r="F2598" s="4">
        <v>150</v>
      </c>
      <c r="G2598">
        <v>4</v>
      </c>
      <c r="H2598" t="s">
        <v>18</v>
      </c>
      <c r="I2598" t="s">
        <v>30</v>
      </c>
      <c r="J2598">
        <v>4</v>
      </c>
      <c r="K2598" t="s">
        <v>148</v>
      </c>
      <c r="L2598" t="s">
        <v>21</v>
      </c>
      <c r="M2598" t="s">
        <v>54</v>
      </c>
      <c r="N2598">
        <v>30</v>
      </c>
      <c r="O2598">
        <v>22</v>
      </c>
      <c r="P2598">
        <v>481</v>
      </c>
      <c r="Q2598">
        <v>17099</v>
      </c>
    </row>
    <row r="2599" spans="1:17" x14ac:dyDescent="0.25">
      <c r="A2599" t="s">
        <v>161</v>
      </c>
      <c r="B2599" s="1" t="s">
        <v>924</v>
      </c>
      <c r="C2599">
        <v>2012</v>
      </c>
      <c r="D2599" s="15">
        <f>DATE(cars[[#This Row],[year_1]],1,1)</f>
        <v>40909</v>
      </c>
      <c r="E2599" t="s">
        <v>29</v>
      </c>
      <c r="F2599" s="4">
        <v>150</v>
      </c>
      <c r="G2599">
        <v>4</v>
      </c>
      <c r="H2599" t="s">
        <v>18</v>
      </c>
      <c r="I2599" t="s">
        <v>30</v>
      </c>
      <c r="J2599">
        <v>4</v>
      </c>
      <c r="K2599" t="s">
        <v>148</v>
      </c>
      <c r="L2599" t="s">
        <v>21</v>
      </c>
      <c r="M2599" t="s">
        <v>54</v>
      </c>
      <c r="N2599">
        <v>30</v>
      </c>
      <c r="O2599">
        <v>22</v>
      </c>
      <c r="P2599">
        <v>481</v>
      </c>
      <c r="Q2599">
        <v>16799</v>
      </c>
    </row>
    <row r="2600" spans="1:17" x14ac:dyDescent="0.25">
      <c r="A2600" t="s">
        <v>161</v>
      </c>
      <c r="B2600" s="1" t="s">
        <v>924</v>
      </c>
      <c r="C2600">
        <v>2012</v>
      </c>
      <c r="D2600" s="15">
        <f>DATE(cars[[#This Row],[year_1]],1,1)</f>
        <v>40909</v>
      </c>
      <c r="E2600" t="s">
        <v>29</v>
      </c>
      <c r="F2600" s="4">
        <v>150</v>
      </c>
      <c r="G2600">
        <v>4</v>
      </c>
      <c r="H2600" t="s">
        <v>18</v>
      </c>
      <c r="I2600" t="s">
        <v>34</v>
      </c>
      <c r="J2600">
        <v>4</v>
      </c>
      <c r="K2600" t="s">
        <v>148</v>
      </c>
      <c r="L2600" t="s">
        <v>21</v>
      </c>
      <c r="M2600" t="s">
        <v>54</v>
      </c>
      <c r="N2600">
        <v>30</v>
      </c>
      <c r="O2600">
        <v>22</v>
      </c>
      <c r="P2600">
        <v>481</v>
      </c>
      <c r="Q2600">
        <v>18549</v>
      </c>
    </row>
    <row r="2601" spans="1:17" x14ac:dyDescent="0.25">
      <c r="A2601" t="s">
        <v>161</v>
      </c>
      <c r="B2601" s="1" t="s">
        <v>924</v>
      </c>
      <c r="C2601">
        <v>2012</v>
      </c>
      <c r="D2601" s="15">
        <f>DATE(cars[[#This Row],[year_1]],1,1)</f>
        <v>40909</v>
      </c>
      <c r="E2601" t="s">
        <v>29</v>
      </c>
      <c r="F2601" s="4">
        <v>150</v>
      </c>
      <c r="G2601">
        <v>4</v>
      </c>
      <c r="H2601" t="s">
        <v>18</v>
      </c>
      <c r="I2601" t="s">
        <v>34</v>
      </c>
      <c r="J2601">
        <v>4</v>
      </c>
      <c r="K2601" t="s">
        <v>148</v>
      </c>
      <c r="L2601" t="s">
        <v>21</v>
      </c>
      <c r="M2601" t="s">
        <v>54</v>
      </c>
      <c r="N2601">
        <v>30</v>
      </c>
      <c r="O2601">
        <v>22</v>
      </c>
      <c r="P2601">
        <v>481</v>
      </c>
      <c r="Q2601">
        <v>16999</v>
      </c>
    </row>
    <row r="2602" spans="1:17" x14ac:dyDescent="0.25">
      <c r="A2602" t="s">
        <v>161</v>
      </c>
      <c r="B2602" s="1" t="s">
        <v>924</v>
      </c>
      <c r="C2602">
        <v>2013</v>
      </c>
      <c r="D2602" s="15">
        <f>DATE(cars[[#This Row],[year_1]],1,1)</f>
        <v>41275</v>
      </c>
      <c r="E2602" t="s">
        <v>29</v>
      </c>
      <c r="F2602" s="4">
        <v>150</v>
      </c>
      <c r="G2602">
        <v>4</v>
      </c>
      <c r="H2602" t="s">
        <v>18</v>
      </c>
      <c r="I2602" t="s">
        <v>34</v>
      </c>
      <c r="J2602">
        <v>4</v>
      </c>
      <c r="K2602" t="s">
        <v>148</v>
      </c>
      <c r="L2602" t="s">
        <v>21</v>
      </c>
      <c r="M2602" t="s">
        <v>54</v>
      </c>
      <c r="N2602">
        <v>30</v>
      </c>
      <c r="O2602">
        <v>22</v>
      </c>
      <c r="P2602">
        <v>481</v>
      </c>
      <c r="Q2602">
        <v>19349</v>
      </c>
    </row>
    <row r="2603" spans="1:17" x14ac:dyDescent="0.25">
      <c r="A2603" t="s">
        <v>161</v>
      </c>
      <c r="B2603" s="1" t="s">
        <v>924</v>
      </c>
      <c r="C2603">
        <v>2013</v>
      </c>
      <c r="D2603" s="15">
        <f>DATE(cars[[#This Row],[year_1]],1,1)</f>
        <v>41275</v>
      </c>
      <c r="E2603" t="s">
        <v>29</v>
      </c>
      <c r="F2603" s="4">
        <v>150</v>
      </c>
      <c r="G2603">
        <v>4</v>
      </c>
      <c r="H2603" t="s">
        <v>18</v>
      </c>
      <c r="I2603" t="s">
        <v>34</v>
      </c>
      <c r="J2603">
        <v>4</v>
      </c>
      <c r="K2603" t="s">
        <v>148</v>
      </c>
      <c r="L2603" t="s">
        <v>21</v>
      </c>
      <c r="M2603" t="s">
        <v>54</v>
      </c>
      <c r="N2603">
        <v>30</v>
      </c>
      <c r="O2603">
        <v>22</v>
      </c>
      <c r="P2603">
        <v>481</v>
      </c>
      <c r="Q2603">
        <v>16999</v>
      </c>
    </row>
    <row r="2604" spans="1:17" x14ac:dyDescent="0.25">
      <c r="A2604" t="s">
        <v>292</v>
      </c>
      <c r="B2604" s="1" t="s">
        <v>820</v>
      </c>
      <c r="C2604">
        <v>2006</v>
      </c>
      <c r="D2604" s="15">
        <f>DATE(cars[[#This Row],[year_1]],1,1)</f>
        <v>38718</v>
      </c>
      <c r="E2604" t="s">
        <v>29</v>
      </c>
      <c r="F2604" s="4">
        <v>155</v>
      </c>
      <c r="G2604">
        <v>4</v>
      </c>
      <c r="H2604" t="s">
        <v>33</v>
      </c>
      <c r="I2604" t="s">
        <v>30</v>
      </c>
      <c r="J2604">
        <v>2</v>
      </c>
      <c r="K2604" t="s">
        <v>57</v>
      </c>
      <c r="L2604" t="s">
        <v>21</v>
      </c>
      <c r="M2604" t="s">
        <v>67</v>
      </c>
      <c r="N2604">
        <v>31</v>
      </c>
      <c r="O2604">
        <v>22</v>
      </c>
      <c r="P2604">
        <v>204</v>
      </c>
      <c r="Q2604">
        <v>21225</v>
      </c>
    </row>
    <row r="2605" spans="1:17" x14ac:dyDescent="0.25">
      <c r="A2605" t="s">
        <v>292</v>
      </c>
      <c r="B2605" s="1" t="s">
        <v>820</v>
      </c>
      <c r="C2605">
        <v>2006</v>
      </c>
      <c r="D2605" s="15">
        <f>DATE(cars[[#This Row],[year_1]],1,1)</f>
        <v>38718</v>
      </c>
      <c r="E2605" t="s">
        <v>29</v>
      </c>
      <c r="F2605" s="4">
        <v>155</v>
      </c>
      <c r="G2605">
        <v>4</v>
      </c>
      <c r="H2605" t="s">
        <v>33</v>
      </c>
      <c r="I2605" t="s">
        <v>30</v>
      </c>
      <c r="J2605">
        <v>2</v>
      </c>
      <c r="K2605" t="s">
        <v>57</v>
      </c>
      <c r="L2605" t="s">
        <v>21</v>
      </c>
      <c r="M2605" t="s">
        <v>67</v>
      </c>
      <c r="N2605">
        <v>31</v>
      </c>
      <c r="O2605">
        <v>22</v>
      </c>
      <c r="P2605">
        <v>204</v>
      </c>
      <c r="Q2605">
        <v>22375</v>
      </c>
    </row>
    <row r="2606" spans="1:17" x14ac:dyDescent="0.25">
      <c r="A2606" t="s">
        <v>186</v>
      </c>
      <c r="B2606" s="1" t="s">
        <v>552</v>
      </c>
      <c r="C2606">
        <v>2009</v>
      </c>
      <c r="D2606" s="15">
        <f>DATE(cars[[#This Row],[year_1]],1,1)</f>
        <v>39814</v>
      </c>
      <c r="E2606" t="s">
        <v>44</v>
      </c>
      <c r="F2606" s="4">
        <v>155</v>
      </c>
      <c r="G2606">
        <v>4</v>
      </c>
      <c r="H2606" t="s">
        <v>33</v>
      </c>
      <c r="I2606" t="s">
        <v>30</v>
      </c>
      <c r="J2606">
        <v>4</v>
      </c>
      <c r="K2606" t="s">
        <v>45</v>
      </c>
      <c r="L2606" t="s">
        <v>21</v>
      </c>
      <c r="M2606" t="s">
        <v>35</v>
      </c>
      <c r="N2606">
        <v>30</v>
      </c>
      <c r="O2606">
        <v>22</v>
      </c>
      <c r="P2606">
        <v>1385</v>
      </c>
      <c r="Q2606">
        <v>20720</v>
      </c>
    </row>
    <row r="2607" spans="1:17" x14ac:dyDescent="0.25">
      <c r="A2607" t="s">
        <v>186</v>
      </c>
      <c r="B2607" s="1" t="s">
        <v>552</v>
      </c>
      <c r="C2607">
        <v>2009</v>
      </c>
      <c r="D2607" s="15">
        <f>DATE(cars[[#This Row],[year_1]],1,1)</f>
        <v>39814</v>
      </c>
      <c r="E2607" t="s">
        <v>44</v>
      </c>
      <c r="F2607" s="4">
        <v>155</v>
      </c>
      <c r="G2607">
        <v>4</v>
      </c>
      <c r="H2607" t="s">
        <v>18</v>
      </c>
      <c r="I2607" t="s">
        <v>30</v>
      </c>
      <c r="J2607">
        <v>4</v>
      </c>
      <c r="K2607" t="s">
        <v>45</v>
      </c>
      <c r="L2607" t="s">
        <v>21</v>
      </c>
      <c r="M2607" t="s">
        <v>35</v>
      </c>
      <c r="N2607">
        <v>32</v>
      </c>
      <c r="O2607">
        <v>22</v>
      </c>
      <c r="P2607">
        <v>1385</v>
      </c>
      <c r="Q2607">
        <v>18720</v>
      </c>
    </row>
    <row r="2608" spans="1:17" x14ac:dyDescent="0.25">
      <c r="A2608" t="s">
        <v>186</v>
      </c>
      <c r="B2608" s="1" t="s">
        <v>552</v>
      </c>
      <c r="C2608">
        <v>2009</v>
      </c>
      <c r="D2608" s="15">
        <f>DATE(cars[[#This Row],[year_1]],1,1)</f>
        <v>39814</v>
      </c>
      <c r="E2608" t="s">
        <v>44</v>
      </c>
      <c r="F2608" s="4">
        <v>155</v>
      </c>
      <c r="G2608">
        <v>4</v>
      </c>
      <c r="H2608" t="s">
        <v>18</v>
      </c>
      <c r="I2608" t="s">
        <v>30</v>
      </c>
      <c r="J2608">
        <v>4</v>
      </c>
      <c r="K2608" t="s">
        <v>45</v>
      </c>
      <c r="L2608" t="s">
        <v>21</v>
      </c>
      <c r="M2608" t="s">
        <v>35</v>
      </c>
      <c r="N2608">
        <v>32</v>
      </c>
      <c r="O2608">
        <v>22</v>
      </c>
      <c r="P2608">
        <v>1385</v>
      </c>
      <c r="Q2608">
        <v>19030</v>
      </c>
    </row>
    <row r="2609" spans="1:17" x14ac:dyDescent="0.25">
      <c r="A2609" t="s">
        <v>186</v>
      </c>
      <c r="B2609" s="1" t="s">
        <v>552</v>
      </c>
      <c r="C2609">
        <v>2009</v>
      </c>
      <c r="D2609" s="15">
        <f>DATE(cars[[#This Row],[year_1]],1,1)</f>
        <v>39814</v>
      </c>
      <c r="E2609" t="s">
        <v>44</v>
      </c>
      <c r="F2609" s="4">
        <v>155</v>
      </c>
      <c r="G2609">
        <v>4</v>
      </c>
      <c r="H2609" t="s">
        <v>33</v>
      </c>
      <c r="I2609" t="s">
        <v>30</v>
      </c>
      <c r="J2609">
        <v>4</v>
      </c>
      <c r="K2609" t="s">
        <v>45</v>
      </c>
      <c r="L2609" t="s">
        <v>21</v>
      </c>
      <c r="M2609" t="s">
        <v>35</v>
      </c>
      <c r="N2609">
        <v>30</v>
      </c>
      <c r="O2609">
        <v>22</v>
      </c>
      <c r="P2609">
        <v>1385</v>
      </c>
      <c r="Q2609">
        <v>21030</v>
      </c>
    </row>
    <row r="2610" spans="1:17" x14ac:dyDescent="0.25">
      <c r="A2610" t="s">
        <v>186</v>
      </c>
      <c r="B2610" s="1" t="s">
        <v>552</v>
      </c>
      <c r="C2610">
        <v>2010</v>
      </c>
      <c r="D2610" s="15">
        <f>DATE(cars[[#This Row],[year_1]],1,1)</f>
        <v>40179</v>
      </c>
      <c r="E2610" t="s">
        <v>44</v>
      </c>
      <c r="F2610" s="4">
        <v>155</v>
      </c>
      <c r="G2610">
        <v>4</v>
      </c>
      <c r="H2610" t="s">
        <v>18</v>
      </c>
      <c r="I2610" t="s">
        <v>30</v>
      </c>
      <c r="J2610">
        <v>4</v>
      </c>
      <c r="K2610" t="s">
        <v>45</v>
      </c>
      <c r="L2610" t="s">
        <v>21</v>
      </c>
      <c r="M2610" t="s">
        <v>35</v>
      </c>
      <c r="N2610">
        <v>32</v>
      </c>
      <c r="O2610">
        <v>22</v>
      </c>
      <c r="P2610">
        <v>1385</v>
      </c>
      <c r="Q2610">
        <v>20030</v>
      </c>
    </row>
    <row r="2611" spans="1:17" x14ac:dyDescent="0.25">
      <c r="A2611" t="s">
        <v>186</v>
      </c>
      <c r="B2611" s="1" t="s">
        <v>552</v>
      </c>
      <c r="C2611">
        <v>2010</v>
      </c>
      <c r="D2611" s="15">
        <f>DATE(cars[[#This Row],[year_1]],1,1)</f>
        <v>40179</v>
      </c>
      <c r="E2611" t="s">
        <v>44</v>
      </c>
      <c r="F2611" s="4">
        <v>155</v>
      </c>
      <c r="G2611">
        <v>4</v>
      </c>
      <c r="H2611" t="s">
        <v>18</v>
      </c>
      <c r="I2611" t="s">
        <v>30</v>
      </c>
      <c r="J2611">
        <v>4</v>
      </c>
      <c r="K2611" t="s">
        <v>45</v>
      </c>
      <c r="L2611" t="s">
        <v>21</v>
      </c>
      <c r="M2611" t="s">
        <v>35</v>
      </c>
      <c r="N2611">
        <v>32</v>
      </c>
      <c r="O2611">
        <v>22</v>
      </c>
      <c r="P2611">
        <v>1385</v>
      </c>
      <c r="Q2611">
        <v>18720</v>
      </c>
    </row>
    <row r="2612" spans="1:17" x14ac:dyDescent="0.25">
      <c r="A2612" t="s">
        <v>186</v>
      </c>
      <c r="B2612" s="1" t="s">
        <v>552</v>
      </c>
      <c r="C2612">
        <v>2010</v>
      </c>
      <c r="D2612" s="15">
        <f>DATE(cars[[#This Row],[year_1]],1,1)</f>
        <v>40179</v>
      </c>
      <c r="E2612" t="s">
        <v>44</v>
      </c>
      <c r="F2612" s="4">
        <v>155</v>
      </c>
      <c r="G2612">
        <v>4</v>
      </c>
      <c r="H2612" t="s">
        <v>18</v>
      </c>
      <c r="I2612" t="s">
        <v>30</v>
      </c>
      <c r="J2612">
        <v>4</v>
      </c>
      <c r="K2612" t="s">
        <v>45</v>
      </c>
      <c r="L2612" t="s">
        <v>21</v>
      </c>
      <c r="M2612" t="s">
        <v>35</v>
      </c>
      <c r="N2612">
        <v>32</v>
      </c>
      <c r="O2612">
        <v>22</v>
      </c>
      <c r="P2612">
        <v>1385</v>
      </c>
      <c r="Q2612">
        <v>19720</v>
      </c>
    </row>
    <row r="2613" spans="1:17" x14ac:dyDescent="0.25">
      <c r="A2613" t="s">
        <v>186</v>
      </c>
      <c r="B2613" s="1" t="s">
        <v>552</v>
      </c>
      <c r="C2613">
        <v>2010</v>
      </c>
      <c r="D2613" s="15">
        <f>DATE(cars[[#This Row],[year_1]],1,1)</f>
        <v>40179</v>
      </c>
      <c r="E2613" t="s">
        <v>44</v>
      </c>
      <c r="F2613" s="4">
        <v>155</v>
      </c>
      <c r="G2613">
        <v>4</v>
      </c>
      <c r="H2613" t="s">
        <v>18</v>
      </c>
      <c r="I2613" t="s">
        <v>30</v>
      </c>
      <c r="J2613">
        <v>4</v>
      </c>
      <c r="K2613" t="s">
        <v>45</v>
      </c>
      <c r="L2613" t="s">
        <v>21</v>
      </c>
      <c r="M2613" t="s">
        <v>35</v>
      </c>
      <c r="N2613">
        <v>32</v>
      </c>
      <c r="O2613">
        <v>22</v>
      </c>
      <c r="P2613">
        <v>1385</v>
      </c>
      <c r="Q2613">
        <v>19030</v>
      </c>
    </row>
    <row r="2614" spans="1:17" x14ac:dyDescent="0.25">
      <c r="A2614" t="s">
        <v>186</v>
      </c>
      <c r="B2614" s="1" t="s">
        <v>552</v>
      </c>
      <c r="C2614">
        <v>2011</v>
      </c>
      <c r="D2614" s="15">
        <f>DATE(cars[[#This Row],[year_1]],1,1)</f>
        <v>40544</v>
      </c>
      <c r="E2614" t="s">
        <v>44</v>
      </c>
      <c r="F2614" s="4">
        <v>155</v>
      </c>
      <c r="G2614">
        <v>4</v>
      </c>
      <c r="H2614" t="s">
        <v>18</v>
      </c>
      <c r="I2614" t="s">
        <v>30</v>
      </c>
      <c r="J2614">
        <v>4</v>
      </c>
      <c r="K2614" t="s">
        <v>45</v>
      </c>
      <c r="L2614" t="s">
        <v>21</v>
      </c>
      <c r="M2614" t="s">
        <v>35</v>
      </c>
      <c r="N2614">
        <v>32</v>
      </c>
      <c r="O2614">
        <v>22</v>
      </c>
      <c r="P2614">
        <v>1385</v>
      </c>
      <c r="Q2614">
        <v>18720</v>
      </c>
    </row>
    <row r="2615" spans="1:17" x14ac:dyDescent="0.25">
      <c r="A2615" t="s">
        <v>186</v>
      </c>
      <c r="B2615" s="1" t="s">
        <v>552</v>
      </c>
      <c r="C2615">
        <v>2011</v>
      </c>
      <c r="D2615" s="15">
        <f>DATE(cars[[#This Row],[year_1]],1,1)</f>
        <v>40544</v>
      </c>
      <c r="E2615" t="s">
        <v>44</v>
      </c>
      <c r="F2615" s="4">
        <v>155</v>
      </c>
      <c r="G2615">
        <v>4</v>
      </c>
      <c r="H2615" t="s">
        <v>18</v>
      </c>
      <c r="I2615" t="s">
        <v>30</v>
      </c>
      <c r="J2615">
        <v>4</v>
      </c>
      <c r="K2615" t="s">
        <v>45</v>
      </c>
      <c r="L2615" t="s">
        <v>21</v>
      </c>
      <c r="M2615" t="s">
        <v>35</v>
      </c>
      <c r="N2615">
        <v>32</v>
      </c>
      <c r="O2615">
        <v>22</v>
      </c>
      <c r="P2615">
        <v>1385</v>
      </c>
      <c r="Q2615">
        <v>19030</v>
      </c>
    </row>
    <row r="2616" spans="1:17" x14ac:dyDescent="0.25">
      <c r="A2616" t="s">
        <v>186</v>
      </c>
      <c r="B2616" s="1" t="s">
        <v>552</v>
      </c>
      <c r="C2616">
        <v>2011</v>
      </c>
      <c r="D2616" s="15">
        <f>DATE(cars[[#This Row],[year_1]],1,1)</f>
        <v>40544</v>
      </c>
      <c r="E2616" t="s">
        <v>44</v>
      </c>
      <c r="F2616" s="4">
        <v>155</v>
      </c>
      <c r="G2616">
        <v>4</v>
      </c>
      <c r="H2616" t="s">
        <v>18</v>
      </c>
      <c r="I2616" t="s">
        <v>30</v>
      </c>
      <c r="J2616">
        <v>4</v>
      </c>
      <c r="K2616" t="s">
        <v>45</v>
      </c>
      <c r="L2616" t="s">
        <v>21</v>
      </c>
      <c r="M2616" t="s">
        <v>35</v>
      </c>
      <c r="N2616">
        <v>32</v>
      </c>
      <c r="O2616">
        <v>22</v>
      </c>
      <c r="P2616">
        <v>1385</v>
      </c>
      <c r="Q2616">
        <v>19720</v>
      </c>
    </row>
    <row r="2617" spans="1:17" x14ac:dyDescent="0.25">
      <c r="A2617" t="s">
        <v>161</v>
      </c>
      <c r="B2617" s="1" t="s">
        <v>162</v>
      </c>
      <c r="C2617">
        <v>2005</v>
      </c>
      <c r="D2617" s="15">
        <f>DATE(cars[[#This Row],[year_1]],1,1)</f>
        <v>38353</v>
      </c>
      <c r="E2617" t="s">
        <v>29</v>
      </c>
      <c r="F2617" s="4">
        <v>155</v>
      </c>
      <c r="G2617">
        <v>4</v>
      </c>
      <c r="H2617" t="s">
        <v>33</v>
      </c>
      <c r="I2617" t="s">
        <v>30</v>
      </c>
      <c r="J2617">
        <v>4</v>
      </c>
      <c r="K2617" t="s">
        <v>49</v>
      </c>
      <c r="L2617" t="s">
        <v>21</v>
      </c>
      <c r="M2617" t="s">
        <v>35</v>
      </c>
      <c r="N2617">
        <v>28</v>
      </c>
      <c r="O2617">
        <v>22</v>
      </c>
      <c r="P2617">
        <v>481</v>
      </c>
      <c r="Q2617">
        <v>16349</v>
      </c>
    </row>
    <row r="2618" spans="1:17" x14ac:dyDescent="0.25">
      <c r="A2618" t="s">
        <v>161</v>
      </c>
      <c r="B2618" s="1" t="s">
        <v>162</v>
      </c>
      <c r="C2618">
        <v>2005</v>
      </c>
      <c r="D2618" s="15">
        <f>DATE(cars[[#This Row],[year_1]],1,1)</f>
        <v>38353</v>
      </c>
      <c r="E2618" t="s">
        <v>29</v>
      </c>
      <c r="F2618" s="4">
        <v>155</v>
      </c>
      <c r="G2618">
        <v>4</v>
      </c>
      <c r="H2618" t="s">
        <v>18</v>
      </c>
      <c r="I2618" t="s">
        <v>30</v>
      </c>
      <c r="J2618">
        <v>4</v>
      </c>
      <c r="K2618" t="s">
        <v>49</v>
      </c>
      <c r="L2618" t="s">
        <v>21</v>
      </c>
      <c r="M2618" t="s">
        <v>35</v>
      </c>
      <c r="N2618">
        <v>28</v>
      </c>
      <c r="O2618">
        <v>22</v>
      </c>
      <c r="P2618">
        <v>481</v>
      </c>
      <c r="Q2618">
        <v>15949</v>
      </c>
    </row>
    <row r="2619" spans="1:17" x14ac:dyDescent="0.25">
      <c r="A2619" t="s">
        <v>161</v>
      </c>
      <c r="B2619" s="1" t="s">
        <v>162</v>
      </c>
      <c r="C2619">
        <v>2005</v>
      </c>
      <c r="D2619" s="15">
        <f>DATE(cars[[#This Row],[year_1]],1,1)</f>
        <v>38353</v>
      </c>
      <c r="E2619" t="s">
        <v>29</v>
      </c>
      <c r="F2619" s="4">
        <v>155</v>
      </c>
      <c r="G2619">
        <v>4</v>
      </c>
      <c r="H2619" t="s">
        <v>18</v>
      </c>
      <c r="I2619" t="s">
        <v>30</v>
      </c>
      <c r="J2619">
        <v>4</v>
      </c>
      <c r="K2619" t="s">
        <v>49</v>
      </c>
      <c r="L2619" t="s">
        <v>21</v>
      </c>
      <c r="M2619" t="s">
        <v>32</v>
      </c>
      <c r="N2619">
        <v>28</v>
      </c>
      <c r="O2619">
        <v>22</v>
      </c>
      <c r="P2619">
        <v>481</v>
      </c>
      <c r="Q2619">
        <v>13449</v>
      </c>
    </row>
    <row r="2620" spans="1:17" x14ac:dyDescent="0.25">
      <c r="A2620" t="s">
        <v>161</v>
      </c>
      <c r="B2620" s="1" t="s">
        <v>162</v>
      </c>
      <c r="C2620">
        <v>2005</v>
      </c>
      <c r="D2620" s="15">
        <f>DATE(cars[[#This Row],[year_1]],1,1)</f>
        <v>38353</v>
      </c>
      <c r="E2620" t="s">
        <v>29</v>
      </c>
      <c r="F2620" s="4">
        <v>155</v>
      </c>
      <c r="G2620">
        <v>4</v>
      </c>
      <c r="H2620" t="s">
        <v>18</v>
      </c>
      <c r="I2620" t="s">
        <v>30</v>
      </c>
      <c r="J2620">
        <v>4</v>
      </c>
      <c r="K2620" t="s">
        <v>49</v>
      </c>
      <c r="L2620" t="s">
        <v>21</v>
      </c>
      <c r="M2620" t="s">
        <v>35</v>
      </c>
      <c r="N2620">
        <v>28</v>
      </c>
      <c r="O2620">
        <v>22</v>
      </c>
      <c r="P2620">
        <v>481</v>
      </c>
      <c r="Q2620">
        <v>15449</v>
      </c>
    </row>
    <row r="2621" spans="1:17" x14ac:dyDescent="0.25">
      <c r="A2621" t="s">
        <v>161</v>
      </c>
      <c r="B2621" s="1" t="s">
        <v>162</v>
      </c>
      <c r="C2621">
        <v>2005</v>
      </c>
      <c r="D2621" s="15">
        <f>DATE(cars[[#This Row],[year_1]],1,1)</f>
        <v>38353</v>
      </c>
      <c r="E2621" t="s">
        <v>29</v>
      </c>
      <c r="F2621" s="4">
        <v>155</v>
      </c>
      <c r="G2621">
        <v>4</v>
      </c>
      <c r="H2621" t="s">
        <v>18</v>
      </c>
      <c r="I2621" t="s">
        <v>30</v>
      </c>
      <c r="J2621">
        <v>4</v>
      </c>
      <c r="K2621" t="s">
        <v>49</v>
      </c>
      <c r="L2621" t="s">
        <v>21</v>
      </c>
      <c r="M2621" t="s">
        <v>32</v>
      </c>
      <c r="N2621">
        <v>28</v>
      </c>
      <c r="O2621">
        <v>22</v>
      </c>
      <c r="P2621">
        <v>481</v>
      </c>
      <c r="Q2621">
        <v>15649</v>
      </c>
    </row>
    <row r="2622" spans="1:17" x14ac:dyDescent="0.25">
      <c r="A2622" t="s">
        <v>161</v>
      </c>
      <c r="B2622" s="1" t="s">
        <v>162</v>
      </c>
      <c r="C2622">
        <v>2005</v>
      </c>
      <c r="D2622" s="15">
        <f>DATE(cars[[#This Row],[year_1]],1,1)</f>
        <v>38353</v>
      </c>
      <c r="E2622" t="s">
        <v>29</v>
      </c>
      <c r="F2622" s="4">
        <v>155</v>
      </c>
      <c r="G2622">
        <v>4</v>
      </c>
      <c r="H2622" t="s">
        <v>18</v>
      </c>
      <c r="I2622" t="s">
        <v>30</v>
      </c>
      <c r="J2622">
        <v>4</v>
      </c>
      <c r="K2622" t="s">
        <v>49</v>
      </c>
      <c r="L2622" t="s">
        <v>21</v>
      </c>
      <c r="M2622" t="s">
        <v>32</v>
      </c>
      <c r="N2622">
        <v>28</v>
      </c>
      <c r="O2622">
        <v>22</v>
      </c>
      <c r="P2622">
        <v>481</v>
      </c>
      <c r="Q2622">
        <v>15149</v>
      </c>
    </row>
    <row r="2623" spans="1:17" x14ac:dyDescent="0.25">
      <c r="A2623" t="s">
        <v>161</v>
      </c>
      <c r="B2623" s="1" t="s">
        <v>162</v>
      </c>
      <c r="C2623">
        <v>2005</v>
      </c>
      <c r="D2623" s="15">
        <f>DATE(cars[[#This Row],[year_1]],1,1)</f>
        <v>38353</v>
      </c>
      <c r="E2623" t="s">
        <v>29</v>
      </c>
      <c r="F2623" s="4">
        <v>155</v>
      </c>
      <c r="G2623">
        <v>4</v>
      </c>
      <c r="H2623" t="s">
        <v>33</v>
      </c>
      <c r="I2623" t="s">
        <v>30</v>
      </c>
      <c r="J2623">
        <v>4</v>
      </c>
      <c r="K2623" t="s">
        <v>49</v>
      </c>
      <c r="L2623" t="s">
        <v>21</v>
      </c>
      <c r="M2623" t="s">
        <v>32</v>
      </c>
      <c r="N2623">
        <v>28</v>
      </c>
      <c r="O2623">
        <v>22</v>
      </c>
      <c r="P2623">
        <v>481</v>
      </c>
      <c r="Q2623">
        <v>16049</v>
      </c>
    </row>
    <row r="2624" spans="1:17" x14ac:dyDescent="0.25">
      <c r="A2624" t="s">
        <v>161</v>
      </c>
      <c r="B2624" s="1" t="s">
        <v>162</v>
      </c>
      <c r="C2624">
        <v>2005</v>
      </c>
      <c r="D2624" s="15">
        <f>DATE(cars[[#This Row],[year_1]],1,1)</f>
        <v>38353</v>
      </c>
      <c r="E2624" t="s">
        <v>29</v>
      </c>
      <c r="F2624" s="4">
        <v>155</v>
      </c>
      <c r="G2624">
        <v>4</v>
      </c>
      <c r="H2624" t="s">
        <v>33</v>
      </c>
      <c r="I2624" t="s">
        <v>30</v>
      </c>
      <c r="J2624">
        <v>4</v>
      </c>
      <c r="K2624" t="s">
        <v>49</v>
      </c>
      <c r="L2624" t="s">
        <v>21</v>
      </c>
      <c r="M2624" t="s">
        <v>32</v>
      </c>
      <c r="N2624">
        <v>28</v>
      </c>
      <c r="O2624">
        <v>22</v>
      </c>
      <c r="P2624">
        <v>481</v>
      </c>
      <c r="Q2624">
        <v>14349</v>
      </c>
    </row>
    <row r="2625" spans="1:17" x14ac:dyDescent="0.25">
      <c r="A2625" t="s">
        <v>161</v>
      </c>
      <c r="B2625" s="1" t="s">
        <v>162</v>
      </c>
      <c r="C2625">
        <v>2006</v>
      </c>
      <c r="D2625" s="15">
        <f>DATE(cars[[#This Row],[year_1]],1,1)</f>
        <v>38718</v>
      </c>
      <c r="E2625" t="s">
        <v>29</v>
      </c>
      <c r="F2625" s="4">
        <v>155</v>
      </c>
      <c r="G2625">
        <v>4</v>
      </c>
      <c r="H2625" t="s">
        <v>33</v>
      </c>
      <c r="I2625" t="s">
        <v>30</v>
      </c>
      <c r="J2625">
        <v>4</v>
      </c>
      <c r="K2625" t="s">
        <v>49</v>
      </c>
      <c r="L2625" t="s">
        <v>21</v>
      </c>
      <c r="M2625" t="s">
        <v>35</v>
      </c>
      <c r="N2625">
        <v>28</v>
      </c>
      <c r="O2625">
        <v>22</v>
      </c>
      <c r="P2625">
        <v>481</v>
      </c>
      <c r="Q2625">
        <v>15499</v>
      </c>
    </row>
    <row r="2626" spans="1:17" x14ac:dyDescent="0.25">
      <c r="A2626" t="s">
        <v>161</v>
      </c>
      <c r="B2626" s="1" t="s">
        <v>162</v>
      </c>
      <c r="C2626">
        <v>2006</v>
      </c>
      <c r="D2626" s="15">
        <f>DATE(cars[[#This Row],[year_1]],1,1)</f>
        <v>38718</v>
      </c>
      <c r="E2626" t="s">
        <v>29</v>
      </c>
      <c r="F2626" s="4">
        <v>155</v>
      </c>
      <c r="G2626">
        <v>4</v>
      </c>
      <c r="H2626" t="s">
        <v>33</v>
      </c>
      <c r="I2626" t="s">
        <v>30</v>
      </c>
      <c r="J2626">
        <v>4</v>
      </c>
      <c r="K2626" t="s">
        <v>49</v>
      </c>
      <c r="L2626" t="s">
        <v>21</v>
      </c>
      <c r="M2626" t="s">
        <v>32</v>
      </c>
      <c r="N2626">
        <v>28</v>
      </c>
      <c r="O2626">
        <v>22</v>
      </c>
      <c r="P2626">
        <v>481</v>
      </c>
      <c r="Q2626">
        <v>15999</v>
      </c>
    </row>
    <row r="2627" spans="1:17" x14ac:dyDescent="0.25">
      <c r="A2627" t="s">
        <v>161</v>
      </c>
      <c r="B2627" s="1" t="s">
        <v>162</v>
      </c>
      <c r="C2627">
        <v>2006</v>
      </c>
      <c r="D2627" s="15">
        <f>DATE(cars[[#This Row],[year_1]],1,1)</f>
        <v>38718</v>
      </c>
      <c r="E2627" t="s">
        <v>29</v>
      </c>
      <c r="F2627" s="4">
        <v>155</v>
      </c>
      <c r="G2627">
        <v>4</v>
      </c>
      <c r="H2627" t="s">
        <v>18</v>
      </c>
      <c r="I2627" t="s">
        <v>30</v>
      </c>
      <c r="J2627">
        <v>4</v>
      </c>
      <c r="K2627" t="s">
        <v>49</v>
      </c>
      <c r="L2627" t="s">
        <v>21</v>
      </c>
      <c r="M2627" t="s">
        <v>32</v>
      </c>
      <c r="N2627">
        <v>28</v>
      </c>
      <c r="O2627">
        <v>22</v>
      </c>
      <c r="P2627">
        <v>481</v>
      </c>
      <c r="Q2627">
        <v>14099</v>
      </c>
    </row>
    <row r="2628" spans="1:17" x14ac:dyDescent="0.25">
      <c r="A2628" t="s">
        <v>161</v>
      </c>
      <c r="B2628" s="1" t="s">
        <v>162</v>
      </c>
      <c r="C2628">
        <v>2006</v>
      </c>
      <c r="D2628" s="15">
        <f>DATE(cars[[#This Row],[year_1]],1,1)</f>
        <v>38718</v>
      </c>
      <c r="E2628" t="s">
        <v>29</v>
      </c>
      <c r="F2628" s="4">
        <v>155</v>
      </c>
      <c r="G2628">
        <v>4</v>
      </c>
      <c r="H2628" t="s">
        <v>18</v>
      </c>
      <c r="I2628" t="s">
        <v>30</v>
      </c>
      <c r="J2628">
        <v>4</v>
      </c>
      <c r="K2628" t="s">
        <v>49</v>
      </c>
      <c r="L2628" t="s">
        <v>21</v>
      </c>
      <c r="M2628" t="s">
        <v>35</v>
      </c>
      <c r="N2628">
        <v>28</v>
      </c>
      <c r="O2628">
        <v>22</v>
      </c>
      <c r="P2628">
        <v>481</v>
      </c>
      <c r="Q2628">
        <v>15299</v>
      </c>
    </row>
    <row r="2629" spans="1:17" x14ac:dyDescent="0.25">
      <c r="A2629" t="s">
        <v>161</v>
      </c>
      <c r="B2629" s="1" t="s">
        <v>162</v>
      </c>
      <c r="C2629">
        <v>2006</v>
      </c>
      <c r="D2629" s="15">
        <f>DATE(cars[[#This Row],[year_1]],1,1)</f>
        <v>38718</v>
      </c>
      <c r="E2629" t="s">
        <v>29</v>
      </c>
      <c r="F2629" s="4">
        <v>155</v>
      </c>
      <c r="G2629">
        <v>4</v>
      </c>
      <c r="H2629" t="s">
        <v>18</v>
      </c>
      <c r="I2629" t="s">
        <v>30</v>
      </c>
      <c r="J2629">
        <v>4</v>
      </c>
      <c r="K2629" t="s">
        <v>49</v>
      </c>
      <c r="L2629" t="s">
        <v>21</v>
      </c>
      <c r="M2629" t="s">
        <v>35</v>
      </c>
      <c r="N2629">
        <v>28</v>
      </c>
      <c r="O2629">
        <v>22</v>
      </c>
      <c r="P2629">
        <v>481</v>
      </c>
      <c r="Q2629">
        <v>14599</v>
      </c>
    </row>
    <row r="2630" spans="1:17" x14ac:dyDescent="0.25">
      <c r="A2630" t="s">
        <v>161</v>
      </c>
      <c r="B2630" s="1" t="s">
        <v>162</v>
      </c>
      <c r="C2630">
        <v>2006</v>
      </c>
      <c r="D2630" s="15">
        <f>DATE(cars[[#This Row],[year_1]],1,1)</f>
        <v>38718</v>
      </c>
      <c r="E2630" t="s">
        <v>29</v>
      </c>
      <c r="F2630" s="4">
        <v>155</v>
      </c>
      <c r="G2630">
        <v>4</v>
      </c>
      <c r="H2630" t="s">
        <v>33</v>
      </c>
      <c r="I2630" t="s">
        <v>30</v>
      </c>
      <c r="J2630">
        <v>4</v>
      </c>
      <c r="K2630" t="s">
        <v>49</v>
      </c>
      <c r="L2630" t="s">
        <v>21</v>
      </c>
      <c r="M2630" t="s">
        <v>32</v>
      </c>
      <c r="N2630">
        <v>28</v>
      </c>
      <c r="O2630">
        <v>22</v>
      </c>
      <c r="P2630">
        <v>481</v>
      </c>
      <c r="Q2630">
        <v>14999</v>
      </c>
    </row>
    <row r="2631" spans="1:17" x14ac:dyDescent="0.25">
      <c r="A2631" t="s">
        <v>161</v>
      </c>
      <c r="B2631" s="1" t="s">
        <v>162</v>
      </c>
      <c r="C2631">
        <v>2006</v>
      </c>
      <c r="D2631" s="15">
        <f>DATE(cars[[#This Row],[year_1]],1,1)</f>
        <v>38718</v>
      </c>
      <c r="E2631" t="s">
        <v>29</v>
      </c>
      <c r="F2631" s="4">
        <v>155</v>
      </c>
      <c r="G2631">
        <v>4</v>
      </c>
      <c r="H2631" t="s">
        <v>33</v>
      </c>
      <c r="I2631" t="s">
        <v>30</v>
      </c>
      <c r="J2631">
        <v>4</v>
      </c>
      <c r="K2631" t="s">
        <v>49</v>
      </c>
      <c r="L2631" t="s">
        <v>21</v>
      </c>
      <c r="M2631" t="s">
        <v>35</v>
      </c>
      <c r="N2631">
        <v>28</v>
      </c>
      <c r="O2631">
        <v>22</v>
      </c>
      <c r="P2631">
        <v>481</v>
      </c>
      <c r="Q2631">
        <v>16199</v>
      </c>
    </row>
    <row r="2632" spans="1:17" x14ac:dyDescent="0.25">
      <c r="A2632" t="s">
        <v>161</v>
      </c>
      <c r="B2632" s="1" t="s">
        <v>162</v>
      </c>
      <c r="C2632">
        <v>2006</v>
      </c>
      <c r="D2632" s="15">
        <f>DATE(cars[[#This Row],[year_1]],1,1)</f>
        <v>38718</v>
      </c>
      <c r="E2632" t="s">
        <v>29</v>
      </c>
      <c r="F2632" s="4">
        <v>155</v>
      </c>
      <c r="G2632">
        <v>4</v>
      </c>
      <c r="H2632" t="s">
        <v>18</v>
      </c>
      <c r="I2632" t="s">
        <v>30</v>
      </c>
      <c r="J2632">
        <v>4</v>
      </c>
      <c r="K2632" t="s">
        <v>49</v>
      </c>
      <c r="L2632" t="s">
        <v>21</v>
      </c>
      <c r="M2632" t="s">
        <v>32</v>
      </c>
      <c r="N2632">
        <v>28</v>
      </c>
      <c r="O2632">
        <v>22</v>
      </c>
      <c r="P2632">
        <v>481</v>
      </c>
      <c r="Q2632">
        <v>15099</v>
      </c>
    </row>
    <row r="2633" spans="1:17" x14ac:dyDescent="0.25">
      <c r="A2633" t="s">
        <v>161</v>
      </c>
      <c r="B2633" s="1" t="s">
        <v>162</v>
      </c>
      <c r="C2633">
        <v>2007</v>
      </c>
      <c r="D2633" s="15">
        <f>DATE(cars[[#This Row],[year_1]],1,1)</f>
        <v>39083</v>
      </c>
      <c r="E2633" t="s">
        <v>29</v>
      </c>
      <c r="F2633" s="4">
        <v>155</v>
      </c>
      <c r="G2633">
        <v>4</v>
      </c>
      <c r="H2633" t="s">
        <v>18</v>
      </c>
      <c r="I2633" t="s">
        <v>30</v>
      </c>
      <c r="J2633">
        <v>4</v>
      </c>
      <c r="K2633" t="s">
        <v>49</v>
      </c>
      <c r="L2633" t="s">
        <v>21</v>
      </c>
      <c r="M2633" t="s">
        <v>32</v>
      </c>
      <c r="N2633">
        <v>28</v>
      </c>
      <c r="O2633">
        <v>22</v>
      </c>
      <c r="P2633">
        <v>481</v>
      </c>
      <c r="Q2633">
        <v>14299</v>
      </c>
    </row>
    <row r="2634" spans="1:17" x14ac:dyDescent="0.25">
      <c r="A2634" t="s">
        <v>161</v>
      </c>
      <c r="B2634" s="1" t="s">
        <v>162</v>
      </c>
      <c r="C2634">
        <v>2007</v>
      </c>
      <c r="D2634" s="15">
        <f>DATE(cars[[#This Row],[year_1]],1,1)</f>
        <v>39083</v>
      </c>
      <c r="E2634" t="s">
        <v>29</v>
      </c>
      <c r="F2634" s="4">
        <v>155</v>
      </c>
      <c r="G2634">
        <v>4</v>
      </c>
      <c r="H2634" t="s">
        <v>33</v>
      </c>
      <c r="I2634" t="s">
        <v>30</v>
      </c>
      <c r="J2634">
        <v>4</v>
      </c>
      <c r="K2634" t="s">
        <v>49</v>
      </c>
      <c r="L2634" t="s">
        <v>21</v>
      </c>
      <c r="M2634" t="s">
        <v>32</v>
      </c>
      <c r="N2634">
        <v>28</v>
      </c>
      <c r="O2634">
        <v>22</v>
      </c>
      <c r="P2634">
        <v>481</v>
      </c>
      <c r="Q2634">
        <v>15299</v>
      </c>
    </row>
    <row r="2635" spans="1:17" x14ac:dyDescent="0.25">
      <c r="A2635" t="s">
        <v>161</v>
      </c>
      <c r="B2635" s="1" t="s">
        <v>162</v>
      </c>
      <c r="C2635">
        <v>2007</v>
      </c>
      <c r="D2635" s="15">
        <f>DATE(cars[[#This Row],[year_1]],1,1)</f>
        <v>39083</v>
      </c>
      <c r="E2635" t="s">
        <v>29</v>
      </c>
      <c r="F2635" s="4">
        <v>155</v>
      </c>
      <c r="G2635">
        <v>4</v>
      </c>
      <c r="H2635" t="s">
        <v>33</v>
      </c>
      <c r="I2635" t="s">
        <v>30</v>
      </c>
      <c r="J2635">
        <v>4</v>
      </c>
      <c r="K2635" t="s">
        <v>49</v>
      </c>
      <c r="L2635" t="s">
        <v>21</v>
      </c>
      <c r="M2635" t="s">
        <v>32</v>
      </c>
      <c r="N2635">
        <v>28</v>
      </c>
      <c r="O2635">
        <v>22</v>
      </c>
      <c r="P2635">
        <v>481</v>
      </c>
      <c r="Q2635">
        <v>16199</v>
      </c>
    </row>
    <row r="2636" spans="1:17" x14ac:dyDescent="0.25">
      <c r="A2636" t="s">
        <v>88</v>
      </c>
      <c r="B2636" s="1" t="s">
        <v>257</v>
      </c>
      <c r="C2636">
        <v>2007</v>
      </c>
      <c r="D2636" s="15">
        <f>DATE(cars[[#This Row],[year_1]],1,1)</f>
        <v>39083</v>
      </c>
      <c r="E2636" t="s">
        <v>29</v>
      </c>
      <c r="F2636" s="4">
        <v>155</v>
      </c>
      <c r="G2636">
        <v>4</v>
      </c>
      <c r="H2636" t="s">
        <v>33</v>
      </c>
      <c r="I2636" t="s">
        <v>30</v>
      </c>
      <c r="J2636">
        <v>2</v>
      </c>
      <c r="K2636" t="s">
        <v>49</v>
      </c>
      <c r="L2636" t="s">
        <v>31</v>
      </c>
      <c r="M2636" t="s">
        <v>22</v>
      </c>
      <c r="N2636">
        <v>31</v>
      </c>
      <c r="O2636">
        <v>22</v>
      </c>
      <c r="P2636">
        <v>2031</v>
      </c>
      <c r="Q2636">
        <v>20760</v>
      </c>
    </row>
    <row r="2637" spans="1:17" x14ac:dyDescent="0.25">
      <c r="A2637" t="s">
        <v>88</v>
      </c>
      <c r="B2637" s="1" t="s">
        <v>257</v>
      </c>
      <c r="C2637">
        <v>2007</v>
      </c>
      <c r="D2637" s="15">
        <f>DATE(cars[[#This Row],[year_1]],1,1)</f>
        <v>39083</v>
      </c>
      <c r="E2637" t="s">
        <v>29</v>
      </c>
      <c r="F2637" s="4">
        <v>155</v>
      </c>
      <c r="G2637">
        <v>4</v>
      </c>
      <c r="H2637" t="s">
        <v>33</v>
      </c>
      <c r="I2637" t="s">
        <v>30</v>
      </c>
      <c r="J2637">
        <v>2</v>
      </c>
      <c r="K2637" t="s">
        <v>49</v>
      </c>
      <c r="L2637" t="s">
        <v>31</v>
      </c>
      <c r="M2637" t="s">
        <v>22</v>
      </c>
      <c r="N2637">
        <v>31</v>
      </c>
      <c r="O2637">
        <v>22</v>
      </c>
      <c r="P2637">
        <v>2031</v>
      </c>
      <c r="Q2637">
        <v>23030</v>
      </c>
    </row>
    <row r="2638" spans="1:17" x14ac:dyDescent="0.25">
      <c r="A2638" t="s">
        <v>88</v>
      </c>
      <c r="B2638" s="1" t="s">
        <v>257</v>
      </c>
      <c r="C2638">
        <v>2007</v>
      </c>
      <c r="D2638" s="15">
        <f>DATE(cars[[#This Row],[year_1]],1,1)</f>
        <v>39083</v>
      </c>
      <c r="E2638" t="s">
        <v>29</v>
      </c>
      <c r="F2638" s="4">
        <v>155</v>
      </c>
      <c r="G2638">
        <v>4</v>
      </c>
      <c r="H2638" t="s">
        <v>33</v>
      </c>
      <c r="I2638" t="s">
        <v>30</v>
      </c>
      <c r="J2638">
        <v>2</v>
      </c>
      <c r="K2638" t="s">
        <v>49</v>
      </c>
      <c r="L2638" t="s">
        <v>31</v>
      </c>
      <c r="M2638" t="s">
        <v>22</v>
      </c>
      <c r="N2638">
        <v>31</v>
      </c>
      <c r="O2638">
        <v>22</v>
      </c>
      <c r="P2638">
        <v>2031</v>
      </c>
      <c r="Q2638">
        <v>23905</v>
      </c>
    </row>
    <row r="2639" spans="1:17" x14ac:dyDescent="0.25">
      <c r="A2639" t="s">
        <v>88</v>
      </c>
      <c r="B2639" s="1" t="s">
        <v>257</v>
      </c>
      <c r="C2639">
        <v>2008</v>
      </c>
      <c r="D2639" s="15">
        <f>DATE(cars[[#This Row],[year_1]],1,1)</f>
        <v>39448</v>
      </c>
      <c r="E2639" t="s">
        <v>29</v>
      </c>
      <c r="F2639" s="4">
        <v>155</v>
      </c>
      <c r="G2639">
        <v>4</v>
      </c>
      <c r="H2639" t="s">
        <v>33</v>
      </c>
      <c r="I2639" t="s">
        <v>30</v>
      </c>
      <c r="J2639">
        <v>2</v>
      </c>
      <c r="K2639" t="s">
        <v>49</v>
      </c>
      <c r="L2639" t="s">
        <v>31</v>
      </c>
      <c r="M2639" t="s">
        <v>22</v>
      </c>
      <c r="N2639">
        <v>31</v>
      </c>
      <c r="O2639">
        <v>22</v>
      </c>
      <c r="P2639">
        <v>2031</v>
      </c>
      <c r="Q2639">
        <v>24155</v>
      </c>
    </row>
    <row r="2640" spans="1:17" x14ac:dyDescent="0.25">
      <c r="A2640" t="s">
        <v>88</v>
      </c>
      <c r="B2640" s="1" t="s">
        <v>257</v>
      </c>
      <c r="C2640">
        <v>2008</v>
      </c>
      <c r="D2640" s="15">
        <f>DATE(cars[[#This Row],[year_1]],1,1)</f>
        <v>39448</v>
      </c>
      <c r="E2640" t="s">
        <v>29</v>
      </c>
      <c r="F2640" s="4">
        <v>155</v>
      </c>
      <c r="G2640">
        <v>4</v>
      </c>
      <c r="H2640" t="s">
        <v>33</v>
      </c>
      <c r="I2640" t="s">
        <v>30</v>
      </c>
      <c r="J2640">
        <v>2</v>
      </c>
      <c r="K2640" t="s">
        <v>49</v>
      </c>
      <c r="L2640" t="s">
        <v>31</v>
      </c>
      <c r="M2640" t="s">
        <v>22</v>
      </c>
      <c r="N2640">
        <v>31</v>
      </c>
      <c r="O2640">
        <v>22</v>
      </c>
      <c r="P2640">
        <v>2031</v>
      </c>
      <c r="Q2640">
        <v>21010</v>
      </c>
    </row>
    <row r="2641" spans="1:17" x14ac:dyDescent="0.25">
      <c r="A2641" t="s">
        <v>88</v>
      </c>
      <c r="B2641" s="1" t="s">
        <v>257</v>
      </c>
      <c r="C2641">
        <v>2008</v>
      </c>
      <c r="D2641" s="15">
        <f>DATE(cars[[#This Row],[year_1]],1,1)</f>
        <v>39448</v>
      </c>
      <c r="E2641" t="s">
        <v>29</v>
      </c>
      <c r="F2641" s="4">
        <v>155</v>
      </c>
      <c r="G2641">
        <v>4</v>
      </c>
      <c r="H2641" t="s">
        <v>33</v>
      </c>
      <c r="I2641" t="s">
        <v>30</v>
      </c>
      <c r="J2641">
        <v>2</v>
      </c>
      <c r="K2641" t="s">
        <v>49</v>
      </c>
      <c r="L2641" t="s">
        <v>31</v>
      </c>
      <c r="M2641" t="s">
        <v>22</v>
      </c>
      <c r="N2641">
        <v>31</v>
      </c>
      <c r="O2641">
        <v>22</v>
      </c>
      <c r="P2641">
        <v>2031</v>
      </c>
      <c r="Q2641">
        <v>23280</v>
      </c>
    </row>
    <row r="2642" spans="1:17" x14ac:dyDescent="0.25">
      <c r="A2642" t="s">
        <v>52</v>
      </c>
      <c r="B2642" s="1">
        <v>5</v>
      </c>
      <c r="C2642">
        <v>2013</v>
      </c>
      <c r="D2642" s="15">
        <f>DATE(cars[[#This Row],[year_1]],1,1)</f>
        <v>41275</v>
      </c>
      <c r="E2642" t="s">
        <v>29</v>
      </c>
      <c r="F2642" s="4">
        <v>157</v>
      </c>
      <c r="G2642">
        <v>4</v>
      </c>
      <c r="H2642" t="s">
        <v>33</v>
      </c>
      <c r="I2642" t="s">
        <v>30</v>
      </c>
      <c r="J2642">
        <v>4</v>
      </c>
      <c r="K2642" t="s">
        <v>49</v>
      </c>
      <c r="L2642" t="s">
        <v>21</v>
      </c>
      <c r="M2642" t="s">
        <v>110</v>
      </c>
      <c r="N2642">
        <v>28</v>
      </c>
      <c r="O2642">
        <v>22</v>
      </c>
      <c r="P2642">
        <v>586</v>
      </c>
      <c r="Q2642">
        <v>24470</v>
      </c>
    </row>
    <row r="2643" spans="1:17" x14ac:dyDescent="0.25">
      <c r="A2643" t="s">
        <v>52</v>
      </c>
      <c r="B2643" s="1">
        <v>5</v>
      </c>
      <c r="C2643">
        <v>2013</v>
      </c>
      <c r="D2643" s="15">
        <f>DATE(cars[[#This Row],[year_1]],1,1)</f>
        <v>41275</v>
      </c>
      <c r="E2643" t="s">
        <v>29</v>
      </c>
      <c r="F2643" s="4">
        <v>157</v>
      </c>
      <c r="G2643">
        <v>4</v>
      </c>
      <c r="H2643" t="s">
        <v>33</v>
      </c>
      <c r="I2643" t="s">
        <v>30</v>
      </c>
      <c r="J2643">
        <v>4</v>
      </c>
      <c r="K2643" t="s">
        <v>49</v>
      </c>
      <c r="L2643" t="s">
        <v>21</v>
      </c>
      <c r="M2643" t="s">
        <v>110</v>
      </c>
      <c r="N2643">
        <v>28</v>
      </c>
      <c r="O2643">
        <v>22</v>
      </c>
      <c r="P2643">
        <v>586</v>
      </c>
      <c r="Q2643">
        <v>20940</v>
      </c>
    </row>
    <row r="2644" spans="1:17" x14ac:dyDescent="0.25">
      <c r="A2644" t="s">
        <v>52</v>
      </c>
      <c r="B2644" s="1">
        <v>5</v>
      </c>
      <c r="C2644">
        <v>2013</v>
      </c>
      <c r="D2644" s="15">
        <f>DATE(cars[[#This Row],[year_1]],1,1)</f>
        <v>41275</v>
      </c>
      <c r="E2644" t="s">
        <v>29</v>
      </c>
      <c r="F2644" s="4">
        <v>157</v>
      </c>
      <c r="G2644">
        <v>4</v>
      </c>
      <c r="H2644" t="s">
        <v>33</v>
      </c>
      <c r="I2644" t="s">
        <v>30</v>
      </c>
      <c r="J2644">
        <v>4</v>
      </c>
      <c r="K2644" t="s">
        <v>49</v>
      </c>
      <c r="L2644" t="s">
        <v>21</v>
      </c>
      <c r="M2644" t="s">
        <v>110</v>
      </c>
      <c r="N2644">
        <v>28</v>
      </c>
      <c r="O2644">
        <v>22</v>
      </c>
      <c r="P2644">
        <v>586</v>
      </c>
      <c r="Q2644">
        <v>22070</v>
      </c>
    </row>
    <row r="2645" spans="1:17" x14ac:dyDescent="0.25">
      <c r="A2645" t="s">
        <v>52</v>
      </c>
      <c r="B2645" s="1">
        <v>5</v>
      </c>
      <c r="C2645">
        <v>2014</v>
      </c>
      <c r="D2645" s="15">
        <f>DATE(cars[[#This Row],[year_1]],1,1)</f>
        <v>41640</v>
      </c>
      <c r="E2645" t="s">
        <v>29</v>
      </c>
      <c r="F2645" s="4">
        <v>157</v>
      </c>
      <c r="G2645">
        <v>4</v>
      </c>
      <c r="H2645" t="s">
        <v>33</v>
      </c>
      <c r="I2645" t="s">
        <v>30</v>
      </c>
      <c r="J2645">
        <v>4</v>
      </c>
      <c r="K2645" t="s">
        <v>49</v>
      </c>
      <c r="L2645" t="s">
        <v>21</v>
      </c>
      <c r="M2645" t="s">
        <v>110</v>
      </c>
      <c r="N2645">
        <v>28</v>
      </c>
      <c r="O2645">
        <v>22</v>
      </c>
      <c r="P2645">
        <v>586</v>
      </c>
      <c r="Q2645">
        <v>24670</v>
      </c>
    </row>
    <row r="2646" spans="1:17" x14ac:dyDescent="0.25">
      <c r="A2646" t="s">
        <v>52</v>
      </c>
      <c r="B2646" s="1">
        <v>5</v>
      </c>
      <c r="C2646">
        <v>2014</v>
      </c>
      <c r="D2646" s="15">
        <f>DATE(cars[[#This Row],[year_1]],1,1)</f>
        <v>41640</v>
      </c>
      <c r="E2646" t="s">
        <v>29</v>
      </c>
      <c r="F2646" s="4">
        <v>157</v>
      </c>
      <c r="G2646">
        <v>4</v>
      </c>
      <c r="H2646" t="s">
        <v>33</v>
      </c>
      <c r="I2646" t="s">
        <v>30</v>
      </c>
      <c r="J2646">
        <v>4</v>
      </c>
      <c r="K2646" t="s">
        <v>49</v>
      </c>
      <c r="L2646" t="s">
        <v>21</v>
      </c>
      <c r="M2646" t="s">
        <v>110</v>
      </c>
      <c r="N2646">
        <v>28</v>
      </c>
      <c r="O2646">
        <v>22</v>
      </c>
      <c r="P2646">
        <v>586</v>
      </c>
      <c r="Q2646">
        <v>21140</v>
      </c>
    </row>
    <row r="2647" spans="1:17" x14ac:dyDescent="0.25">
      <c r="A2647" t="s">
        <v>52</v>
      </c>
      <c r="B2647" s="1">
        <v>5</v>
      </c>
      <c r="C2647">
        <v>2014</v>
      </c>
      <c r="D2647" s="15">
        <f>DATE(cars[[#This Row],[year_1]],1,1)</f>
        <v>41640</v>
      </c>
      <c r="E2647" t="s">
        <v>29</v>
      </c>
      <c r="F2647" s="4">
        <v>157</v>
      </c>
      <c r="G2647">
        <v>4</v>
      </c>
      <c r="H2647" t="s">
        <v>33</v>
      </c>
      <c r="I2647" t="s">
        <v>30</v>
      </c>
      <c r="J2647">
        <v>4</v>
      </c>
      <c r="K2647" t="s">
        <v>49</v>
      </c>
      <c r="L2647" t="s">
        <v>21</v>
      </c>
      <c r="M2647" t="s">
        <v>110</v>
      </c>
      <c r="N2647">
        <v>28</v>
      </c>
      <c r="O2647">
        <v>22</v>
      </c>
      <c r="P2647">
        <v>586</v>
      </c>
      <c r="Q2647">
        <v>22270</v>
      </c>
    </row>
    <row r="2648" spans="1:17" x14ac:dyDescent="0.25">
      <c r="A2648" t="s">
        <v>477</v>
      </c>
      <c r="B2648" s="1" t="s">
        <v>1020</v>
      </c>
      <c r="C2648">
        <v>2013</v>
      </c>
      <c r="D2648" s="15">
        <f>DATE(cars[[#This Row],[year_1]],1,1)</f>
        <v>41275</v>
      </c>
      <c r="E2648" t="s">
        <v>29</v>
      </c>
      <c r="F2648" s="4">
        <v>158</v>
      </c>
      <c r="G2648">
        <v>4</v>
      </c>
      <c r="H2648" t="s">
        <v>18</v>
      </c>
      <c r="I2648" t="s">
        <v>30</v>
      </c>
      <c r="J2648">
        <v>4</v>
      </c>
      <c r="K2648" t="s">
        <v>49</v>
      </c>
      <c r="L2648" t="s">
        <v>21</v>
      </c>
      <c r="M2648" t="s">
        <v>35</v>
      </c>
      <c r="N2648">
        <v>28</v>
      </c>
      <c r="O2648">
        <v>22</v>
      </c>
      <c r="P2648">
        <v>105</v>
      </c>
      <c r="Q2648">
        <v>16970</v>
      </c>
    </row>
    <row r="2649" spans="1:17" x14ac:dyDescent="0.25">
      <c r="A2649" t="s">
        <v>477</v>
      </c>
      <c r="B2649" s="1" t="s">
        <v>1020</v>
      </c>
      <c r="C2649">
        <v>2013</v>
      </c>
      <c r="D2649" s="15">
        <f>DATE(cars[[#This Row],[year_1]],1,1)</f>
        <v>41275</v>
      </c>
      <c r="E2649" t="s">
        <v>29</v>
      </c>
      <c r="F2649" s="4">
        <v>158</v>
      </c>
      <c r="G2649">
        <v>4</v>
      </c>
      <c r="H2649" t="s">
        <v>18</v>
      </c>
      <c r="I2649" t="s">
        <v>30</v>
      </c>
      <c r="J2649">
        <v>4</v>
      </c>
      <c r="K2649" t="s">
        <v>49</v>
      </c>
      <c r="L2649" t="s">
        <v>21</v>
      </c>
      <c r="M2649" t="s">
        <v>35</v>
      </c>
      <c r="N2649">
        <v>28</v>
      </c>
      <c r="O2649">
        <v>22</v>
      </c>
      <c r="P2649">
        <v>105</v>
      </c>
      <c r="Q2649">
        <v>19210</v>
      </c>
    </row>
    <row r="2650" spans="1:17" x14ac:dyDescent="0.25">
      <c r="A2650" t="s">
        <v>477</v>
      </c>
      <c r="B2650" s="1" t="s">
        <v>1020</v>
      </c>
      <c r="C2650">
        <v>2013</v>
      </c>
      <c r="D2650" s="15">
        <f>DATE(cars[[#This Row],[year_1]],1,1)</f>
        <v>41275</v>
      </c>
      <c r="E2650" t="s">
        <v>29</v>
      </c>
      <c r="F2650" s="4">
        <v>158</v>
      </c>
      <c r="G2650">
        <v>4</v>
      </c>
      <c r="H2650" t="s">
        <v>33</v>
      </c>
      <c r="I2650" t="s">
        <v>30</v>
      </c>
      <c r="J2650">
        <v>4</v>
      </c>
      <c r="K2650" t="s">
        <v>49</v>
      </c>
      <c r="L2650" t="s">
        <v>21</v>
      </c>
      <c r="M2650" t="s">
        <v>35</v>
      </c>
      <c r="N2650">
        <v>28</v>
      </c>
      <c r="O2650">
        <v>22</v>
      </c>
      <c r="P2650">
        <v>105</v>
      </c>
      <c r="Q2650">
        <v>17920</v>
      </c>
    </row>
    <row r="2651" spans="1:17" x14ac:dyDescent="0.25">
      <c r="A2651" t="s">
        <v>477</v>
      </c>
      <c r="B2651" s="1" t="s">
        <v>1020</v>
      </c>
      <c r="C2651">
        <v>2013</v>
      </c>
      <c r="D2651" s="15">
        <f>DATE(cars[[#This Row],[year_1]],1,1)</f>
        <v>41275</v>
      </c>
      <c r="E2651" t="s">
        <v>29</v>
      </c>
      <c r="F2651" s="4">
        <v>158</v>
      </c>
      <c r="G2651">
        <v>4</v>
      </c>
      <c r="H2651" t="s">
        <v>33</v>
      </c>
      <c r="I2651" t="s">
        <v>30</v>
      </c>
      <c r="J2651">
        <v>4</v>
      </c>
      <c r="K2651" t="s">
        <v>49</v>
      </c>
      <c r="L2651" t="s">
        <v>21</v>
      </c>
      <c r="M2651" t="s">
        <v>35</v>
      </c>
      <c r="N2651">
        <v>28</v>
      </c>
      <c r="O2651">
        <v>22</v>
      </c>
      <c r="P2651">
        <v>105</v>
      </c>
      <c r="Q2651">
        <v>20160</v>
      </c>
    </row>
    <row r="2652" spans="1:17" x14ac:dyDescent="0.25">
      <c r="A2652" t="s">
        <v>477</v>
      </c>
      <c r="B2652" s="1" t="s">
        <v>1020</v>
      </c>
      <c r="C2652">
        <v>2014</v>
      </c>
      <c r="D2652" s="15">
        <f>DATE(cars[[#This Row],[year_1]],1,1)</f>
        <v>41640</v>
      </c>
      <c r="E2652" t="s">
        <v>29</v>
      </c>
      <c r="F2652" s="4">
        <v>158</v>
      </c>
      <c r="G2652">
        <v>4</v>
      </c>
      <c r="H2652" t="s">
        <v>18</v>
      </c>
      <c r="I2652" t="s">
        <v>30</v>
      </c>
      <c r="J2652">
        <v>4</v>
      </c>
      <c r="K2652" t="s">
        <v>49</v>
      </c>
      <c r="L2652" t="s">
        <v>21</v>
      </c>
      <c r="M2652" t="s">
        <v>35</v>
      </c>
      <c r="N2652">
        <v>28</v>
      </c>
      <c r="O2652">
        <v>22</v>
      </c>
      <c r="P2652">
        <v>105</v>
      </c>
      <c r="Q2652">
        <v>16970</v>
      </c>
    </row>
    <row r="2653" spans="1:17" x14ac:dyDescent="0.25">
      <c r="A2653" t="s">
        <v>477</v>
      </c>
      <c r="B2653" s="1" t="s">
        <v>1020</v>
      </c>
      <c r="C2653">
        <v>2014</v>
      </c>
      <c r="D2653" s="15">
        <f>DATE(cars[[#This Row],[year_1]],1,1)</f>
        <v>41640</v>
      </c>
      <c r="E2653" t="s">
        <v>29</v>
      </c>
      <c r="F2653" s="4">
        <v>158</v>
      </c>
      <c r="G2653">
        <v>4</v>
      </c>
      <c r="H2653" t="s">
        <v>33</v>
      </c>
      <c r="I2653" t="s">
        <v>30</v>
      </c>
      <c r="J2653">
        <v>4</v>
      </c>
      <c r="K2653" t="s">
        <v>49</v>
      </c>
      <c r="L2653" t="s">
        <v>21</v>
      </c>
      <c r="M2653" t="s">
        <v>35</v>
      </c>
      <c r="N2653">
        <v>28</v>
      </c>
      <c r="O2653">
        <v>22</v>
      </c>
      <c r="P2653">
        <v>105</v>
      </c>
      <c r="Q2653">
        <v>20420</v>
      </c>
    </row>
    <row r="2654" spans="1:17" x14ac:dyDescent="0.25">
      <c r="A2654" t="s">
        <v>477</v>
      </c>
      <c r="B2654" s="1" t="s">
        <v>1020</v>
      </c>
      <c r="C2654">
        <v>2014</v>
      </c>
      <c r="D2654" s="15">
        <f>DATE(cars[[#This Row],[year_1]],1,1)</f>
        <v>41640</v>
      </c>
      <c r="E2654" t="s">
        <v>29</v>
      </c>
      <c r="F2654" s="4">
        <v>158</v>
      </c>
      <c r="G2654">
        <v>4</v>
      </c>
      <c r="H2654" t="s">
        <v>33</v>
      </c>
      <c r="I2654" t="s">
        <v>30</v>
      </c>
      <c r="J2654">
        <v>4</v>
      </c>
      <c r="K2654" t="s">
        <v>49</v>
      </c>
      <c r="L2654" t="s">
        <v>21</v>
      </c>
      <c r="M2654" t="s">
        <v>35</v>
      </c>
      <c r="N2654">
        <v>28</v>
      </c>
      <c r="O2654">
        <v>22</v>
      </c>
      <c r="P2654">
        <v>105</v>
      </c>
      <c r="Q2654">
        <v>17920</v>
      </c>
    </row>
    <row r="2655" spans="1:17" x14ac:dyDescent="0.25">
      <c r="A2655" t="s">
        <v>477</v>
      </c>
      <c r="B2655" s="1" t="s">
        <v>1020</v>
      </c>
      <c r="C2655">
        <v>2015</v>
      </c>
      <c r="D2655" s="15">
        <f>DATE(cars[[#This Row],[year_1]],1,1)</f>
        <v>42005</v>
      </c>
      <c r="E2655" t="s">
        <v>29</v>
      </c>
      <c r="F2655" s="4">
        <v>158</v>
      </c>
      <c r="G2655">
        <v>4</v>
      </c>
      <c r="H2655" t="s">
        <v>33</v>
      </c>
      <c r="I2655" t="s">
        <v>30</v>
      </c>
      <c r="J2655">
        <v>4</v>
      </c>
      <c r="K2655" t="s">
        <v>49</v>
      </c>
      <c r="L2655" t="s">
        <v>21</v>
      </c>
      <c r="M2655" t="s">
        <v>35</v>
      </c>
      <c r="N2655">
        <v>28</v>
      </c>
      <c r="O2655">
        <v>22</v>
      </c>
      <c r="P2655">
        <v>105</v>
      </c>
      <c r="Q2655">
        <v>18070</v>
      </c>
    </row>
    <row r="2656" spans="1:17" x14ac:dyDescent="0.25">
      <c r="A2656" t="s">
        <v>477</v>
      </c>
      <c r="B2656" s="1" t="s">
        <v>1020</v>
      </c>
      <c r="C2656">
        <v>2015</v>
      </c>
      <c r="D2656" s="15">
        <f>DATE(cars[[#This Row],[year_1]],1,1)</f>
        <v>42005</v>
      </c>
      <c r="E2656" t="s">
        <v>29</v>
      </c>
      <c r="F2656" s="4">
        <v>158</v>
      </c>
      <c r="G2656">
        <v>4</v>
      </c>
      <c r="H2656" t="s">
        <v>33</v>
      </c>
      <c r="I2656" t="s">
        <v>30</v>
      </c>
      <c r="J2656">
        <v>4</v>
      </c>
      <c r="K2656" t="s">
        <v>49</v>
      </c>
      <c r="L2656" t="s">
        <v>21</v>
      </c>
      <c r="M2656" t="s">
        <v>35</v>
      </c>
      <c r="N2656">
        <v>28</v>
      </c>
      <c r="O2656">
        <v>22</v>
      </c>
      <c r="P2656">
        <v>105</v>
      </c>
      <c r="Q2656">
        <v>19685</v>
      </c>
    </row>
    <row r="2657" spans="1:17" x14ac:dyDescent="0.25">
      <c r="A2657" t="s">
        <v>477</v>
      </c>
      <c r="B2657" s="1" t="s">
        <v>1020</v>
      </c>
      <c r="C2657">
        <v>2015</v>
      </c>
      <c r="D2657" s="15">
        <f>DATE(cars[[#This Row],[year_1]],1,1)</f>
        <v>42005</v>
      </c>
      <c r="E2657" t="s">
        <v>29</v>
      </c>
      <c r="F2657" s="4">
        <v>158</v>
      </c>
      <c r="G2657">
        <v>4</v>
      </c>
      <c r="H2657" t="s">
        <v>18</v>
      </c>
      <c r="I2657" t="s">
        <v>30</v>
      </c>
      <c r="J2657">
        <v>4</v>
      </c>
      <c r="K2657" t="s">
        <v>49</v>
      </c>
      <c r="L2657" t="s">
        <v>21</v>
      </c>
      <c r="M2657" t="s">
        <v>35</v>
      </c>
      <c r="N2657">
        <v>28</v>
      </c>
      <c r="O2657">
        <v>22</v>
      </c>
      <c r="P2657">
        <v>105</v>
      </c>
      <c r="Q2657">
        <v>17120</v>
      </c>
    </row>
    <row r="2658" spans="1:17" x14ac:dyDescent="0.25">
      <c r="A2658" t="s">
        <v>292</v>
      </c>
      <c r="B2658" s="1" t="s">
        <v>820</v>
      </c>
      <c r="C2658">
        <v>2004</v>
      </c>
      <c r="D2658" s="15">
        <f>DATE(cars[[#This Row],[year_1]],1,1)</f>
        <v>37987</v>
      </c>
      <c r="E2658" t="s">
        <v>29</v>
      </c>
      <c r="F2658" s="4">
        <v>160</v>
      </c>
      <c r="G2658">
        <v>4</v>
      </c>
      <c r="H2658" t="s">
        <v>33</v>
      </c>
      <c r="I2658" t="s">
        <v>30</v>
      </c>
      <c r="J2658">
        <v>2</v>
      </c>
      <c r="K2658" t="s">
        <v>56</v>
      </c>
      <c r="L2658" t="s">
        <v>21</v>
      </c>
      <c r="M2658" t="s">
        <v>67</v>
      </c>
      <c r="N2658">
        <v>31</v>
      </c>
      <c r="O2658">
        <v>22</v>
      </c>
      <c r="P2658">
        <v>204</v>
      </c>
      <c r="Q2658">
        <v>22000</v>
      </c>
    </row>
    <row r="2659" spans="1:17" x14ac:dyDescent="0.25">
      <c r="A2659" t="s">
        <v>292</v>
      </c>
      <c r="B2659" s="1" t="s">
        <v>820</v>
      </c>
      <c r="C2659">
        <v>2004</v>
      </c>
      <c r="D2659" s="15">
        <f>DATE(cars[[#This Row],[year_1]],1,1)</f>
        <v>37987</v>
      </c>
      <c r="E2659" t="s">
        <v>29</v>
      </c>
      <c r="F2659" s="4">
        <v>160</v>
      </c>
      <c r="G2659">
        <v>4</v>
      </c>
      <c r="H2659" t="s">
        <v>33</v>
      </c>
      <c r="I2659" t="s">
        <v>30</v>
      </c>
      <c r="J2659">
        <v>2</v>
      </c>
      <c r="K2659" t="s">
        <v>56</v>
      </c>
      <c r="L2659" t="s">
        <v>21</v>
      </c>
      <c r="M2659" t="s">
        <v>67</v>
      </c>
      <c r="N2659">
        <v>31</v>
      </c>
      <c r="O2659">
        <v>22</v>
      </c>
      <c r="P2659">
        <v>204</v>
      </c>
      <c r="Q2659">
        <v>20925</v>
      </c>
    </row>
    <row r="2660" spans="1:17" x14ac:dyDescent="0.25">
      <c r="A2660" t="s">
        <v>292</v>
      </c>
      <c r="B2660" s="1" t="s">
        <v>820</v>
      </c>
      <c r="C2660">
        <v>2005</v>
      </c>
      <c r="D2660" s="15">
        <f>DATE(cars[[#This Row],[year_1]],1,1)</f>
        <v>38353</v>
      </c>
      <c r="E2660" t="s">
        <v>29</v>
      </c>
      <c r="F2660" s="4">
        <v>160</v>
      </c>
      <c r="G2660">
        <v>4</v>
      </c>
      <c r="H2660" t="s">
        <v>33</v>
      </c>
      <c r="I2660" t="s">
        <v>30</v>
      </c>
      <c r="J2660">
        <v>2</v>
      </c>
      <c r="K2660" t="s">
        <v>56</v>
      </c>
      <c r="L2660" t="s">
        <v>21</v>
      </c>
      <c r="M2660" t="s">
        <v>67</v>
      </c>
      <c r="N2660">
        <v>31</v>
      </c>
      <c r="O2660">
        <v>22</v>
      </c>
      <c r="P2660">
        <v>204</v>
      </c>
      <c r="Q2660">
        <v>22250</v>
      </c>
    </row>
    <row r="2661" spans="1:17" x14ac:dyDescent="0.25">
      <c r="A2661" t="s">
        <v>292</v>
      </c>
      <c r="B2661" s="1" t="s">
        <v>820</v>
      </c>
      <c r="C2661">
        <v>2005</v>
      </c>
      <c r="D2661" s="15">
        <f>DATE(cars[[#This Row],[year_1]],1,1)</f>
        <v>38353</v>
      </c>
      <c r="E2661" t="s">
        <v>29</v>
      </c>
      <c r="F2661" s="4">
        <v>160</v>
      </c>
      <c r="G2661">
        <v>4</v>
      </c>
      <c r="H2661" t="s">
        <v>33</v>
      </c>
      <c r="I2661" t="s">
        <v>30</v>
      </c>
      <c r="J2661">
        <v>2</v>
      </c>
      <c r="K2661" t="s">
        <v>56</v>
      </c>
      <c r="L2661" t="s">
        <v>21</v>
      </c>
      <c r="M2661" t="s">
        <v>67</v>
      </c>
      <c r="N2661">
        <v>31</v>
      </c>
      <c r="O2661">
        <v>22</v>
      </c>
      <c r="P2661">
        <v>204</v>
      </c>
      <c r="Q2661">
        <v>21175</v>
      </c>
    </row>
    <row r="2662" spans="1:17" x14ac:dyDescent="0.25">
      <c r="A2662" t="s">
        <v>36</v>
      </c>
      <c r="B2662" s="1" t="s">
        <v>99</v>
      </c>
      <c r="C2662">
        <v>2015</v>
      </c>
      <c r="D2662" s="15">
        <f>DATE(cars[[#This Row],[year_1]],1,1)</f>
        <v>42005</v>
      </c>
      <c r="E2662" t="s">
        <v>38</v>
      </c>
      <c r="F2662" s="4">
        <v>160</v>
      </c>
      <c r="G2662">
        <v>4</v>
      </c>
      <c r="H2662" t="s">
        <v>33</v>
      </c>
      <c r="I2662" t="s">
        <v>30</v>
      </c>
      <c r="J2662">
        <v>4</v>
      </c>
      <c r="K2662" t="s">
        <v>49</v>
      </c>
      <c r="L2662" t="s">
        <v>21</v>
      </c>
      <c r="M2662" t="s">
        <v>35</v>
      </c>
      <c r="N2662">
        <v>30</v>
      </c>
      <c r="O2662">
        <v>22</v>
      </c>
      <c r="P2662">
        <v>819</v>
      </c>
      <c r="Q2662">
        <v>24695</v>
      </c>
    </row>
    <row r="2663" spans="1:17" x14ac:dyDescent="0.25">
      <c r="A2663" t="s">
        <v>36</v>
      </c>
      <c r="B2663" s="1" t="s">
        <v>99</v>
      </c>
      <c r="C2663">
        <v>2016</v>
      </c>
      <c r="D2663" s="15">
        <f>DATE(cars[[#This Row],[year_1]],1,1)</f>
        <v>42370</v>
      </c>
      <c r="E2663" t="s">
        <v>38</v>
      </c>
      <c r="F2663" s="4">
        <v>160</v>
      </c>
      <c r="G2663">
        <v>4</v>
      </c>
      <c r="H2663" t="s">
        <v>33</v>
      </c>
      <c r="I2663" t="s">
        <v>30</v>
      </c>
      <c r="J2663">
        <v>4</v>
      </c>
      <c r="K2663" t="s">
        <v>49</v>
      </c>
      <c r="L2663" t="s">
        <v>21</v>
      </c>
      <c r="M2663" t="s">
        <v>35</v>
      </c>
      <c r="N2663">
        <v>30</v>
      </c>
      <c r="O2663">
        <v>22</v>
      </c>
      <c r="P2663">
        <v>819</v>
      </c>
      <c r="Q2663">
        <v>24795</v>
      </c>
    </row>
    <row r="2664" spans="1:17" x14ac:dyDescent="0.25">
      <c r="A2664" t="s">
        <v>36</v>
      </c>
      <c r="B2664" s="1" t="s">
        <v>99</v>
      </c>
      <c r="C2664">
        <v>2017</v>
      </c>
      <c r="D2664" s="15">
        <f>DATE(cars[[#This Row],[year_1]],1,1)</f>
        <v>42736</v>
      </c>
      <c r="E2664" t="s">
        <v>38</v>
      </c>
      <c r="F2664" s="4">
        <v>160</v>
      </c>
      <c r="G2664">
        <v>4</v>
      </c>
      <c r="H2664" t="s">
        <v>33</v>
      </c>
      <c r="I2664" t="s">
        <v>30</v>
      </c>
      <c r="J2664">
        <v>4</v>
      </c>
      <c r="K2664" t="s">
        <v>49</v>
      </c>
      <c r="L2664" t="s">
        <v>21</v>
      </c>
      <c r="M2664" t="s">
        <v>35</v>
      </c>
      <c r="N2664">
        <v>30</v>
      </c>
      <c r="O2664">
        <v>22</v>
      </c>
      <c r="P2664">
        <v>819</v>
      </c>
      <c r="Q2664">
        <v>23695</v>
      </c>
    </row>
    <row r="2665" spans="1:17" x14ac:dyDescent="0.25">
      <c r="A2665" t="s">
        <v>36</v>
      </c>
      <c r="B2665" s="1" t="s">
        <v>99</v>
      </c>
      <c r="C2665">
        <v>2017</v>
      </c>
      <c r="D2665" s="15">
        <f>DATE(cars[[#This Row],[year_1]],1,1)</f>
        <v>42736</v>
      </c>
      <c r="E2665" t="s">
        <v>38</v>
      </c>
      <c r="F2665" s="4">
        <v>160</v>
      </c>
      <c r="G2665">
        <v>4</v>
      </c>
      <c r="H2665" t="s">
        <v>33</v>
      </c>
      <c r="I2665" t="s">
        <v>30</v>
      </c>
      <c r="J2665">
        <v>4</v>
      </c>
      <c r="K2665" t="s">
        <v>49</v>
      </c>
      <c r="L2665" t="s">
        <v>21</v>
      </c>
      <c r="M2665" t="s">
        <v>35</v>
      </c>
      <c r="N2665">
        <v>30</v>
      </c>
      <c r="O2665">
        <v>22</v>
      </c>
      <c r="P2665">
        <v>819</v>
      </c>
      <c r="Q2665">
        <v>20995</v>
      </c>
    </row>
    <row r="2666" spans="1:17" x14ac:dyDescent="0.25">
      <c r="A2666" t="s">
        <v>36</v>
      </c>
      <c r="B2666" s="1" t="s">
        <v>99</v>
      </c>
      <c r="C2666">
        <v>2017</v>
      </c>
      <c r="D2666" s="15">
        <f>DATE(cars[[#This Row],[year_1]],1,1)</f>
        <v>42736</v>
      </c>
      <c r="E2666" t="s">
        <v>38</v>
      </c>
      <c r="F2666" s="4">
        <v>160</v>
      </c>
      <c r="G2666">
        <v>4</v>
      </c>
      <c r="H2666" t="s">
        <v>33</v>
      </c>
      <c r="I2666" t="s">
        <v>30</v>
      </c>
      <c r="J2666">
        <v>4</v>
      </c>
      <c r="K2666" t="s">
        <v>49</v>
      </c>
      <c r="L2666" t="s">
        <v>21</v>
      </c>
      <c r="M2666" t="s">
        <v>35</v>
      </c>
      <c r="N2666">
        <v>30</v>
      </c>
      <c r="O2666">
        <v>22</v>
      </c>
      <c r="P2666">
        <v>819</v>
      </c>
      <c r="Q2666">
        <v>22995</v>
      </c>
    </row>
    <row r="2667" spans="1:17" x14ac:dyDescent="0.25">
      <c r="A2667" t="s">
        <v>114</v>
      </c>
      <c r="B2667" s="1" t="s">
        <v>502</v>
      </c>
      <c r="C2667">
        <v>2008</v>
      </c>
      <c r="D2667" s="15">
        <f>DATE(cars[[#This Row],[year_1]],1,1)</f>
        <v>39448</v>
      </c>
      <c r="E2667" t="s">
        <v>29</v>
      </c>
      <c r="F2667" s="4">
        <v>164</v>
      </c>
      <c r="G2667">
        <v>4</v>
      </c>
      <c r="H2667" t="s">
        <v>33</v>
      </c>
      <c r="I2667" t="s">
        <v>30</v>
      </c>
      <c r="J2667">
        <v>4</v>
      </c>
      <c r="K2667" t="s">
        <v>49</v>
      </c>
      <c r="L2667" t="s">
        <v>31</v>
      </c>
      <c r="M2667" t="s">
        <v>32</v>
      </c>
      <c r="N2667">
        <v>30</v>
      </c>
      <c r="O2667">
        <v>22</v>
      </c>
      <c r="P2667">
        <v>210</v>
      </c>
      <c r="Q2667">
        <v>18765</v>
      </c>
    </row>
    <row r="2668" spans="1:17" x14ac:dyDescent="0.25">
      <c r="A2668" t="s">
        <v>114</v>
      </c>
      <c r="B2668" s="1" t="s">
        <v>502</v>
      </c>
      <c r="C2668">
        <v>2008</v>
      </c>
      <c r="D2668" s="15">
        <f>DATE(cars[[#This Row],[year_1]],1,1)</f>
        <v>39448</v>
      </c>
      <c r="E2668" t="s">
        <v>29</v>
      </c>
      <c r="F2668" s="4">
        <v>164</v>
      </c>
      <c r="G2668">
        <v>4</v>
      </c>
      <c r="H2668" t="s">
        <v>33</v>
      </c>
      <c r="I2668" t="s">
        <v>30</v>
      </c>
      <c r="J2668">
        <v>4</v>
      </c>
      <c r="K2668" t="s">
        <v>49</v>
      </c>
      <c r="L2668" t="s">
        <v>31</v>
      </c>
      <c r="M2668" t="s">
        <v>32</v>
      </c>
      <c r="N2668">
        <v>30</v>
      </c>
      <c r="O2668">
        <v>22</v>
      </c>
      <c r="P2668">
        <v>210</v>
      </c>
      <c r="Q2668">
        <v>20290</v>
      </c>
    </row>
    <row r="2669" spans="1:17" x14ac:dyDescent="0.25">
      <c r="A2669" t="s">
        <v>114</v>
      </c>
      <c r="B2669" s="1" t="s">
        <v>502</v>
      </c>
      <c r="C2669">
        <v>2009</v>
      </c>
      <c r="D2669" s="15">
        <f>DATE(cars[[#This Row],[year_1]],1,1)</f>
        <v>39814</v>
      </c>
      <c r="E2669" t="s">
        <v>29</v>
      </c>
      <c r="F2669" s="4">
        <v>164</v>
      </c>
      <c r="G2669">
        <v>4</v>
      </c>
      <c r="H2669" t="s">
        <v>33</v>
      </c>
      <c r="I2669" t="s">
        <v>30</v>
      </c>
      <c r="J2669">
        <v>4</v>
      </c>
      <c r="K2669" t="s">
        <v>49</v>
      </c>
      <c r="L2669" t="s">
        <v>31</v>
      </c>
      <c r="M2669" t="s">
        <v>32</v>
      </c>
      <c r="N2669">
        <v>30</v>
      </c>
      <c r="O2669">
        <v>22</v>
      </c>
      <c r="P2669">
        <v>210</v>
      </c>
      <c r="Q2669">
        <v>19275</v>
      </c>
    </row>
    <row r="2670" spans="1:17" x14ac:dyDescent="0.25">
      <c r="A2670" t="s">
        <v>114</v>
      </c>
      <c r="B2670" s="1" t="s">
        <v>502</v>
      </c>
      <c r="C2670">
        <v>2009</v>
      </c>
      <c r="D2670" s="15">
        <f>DATE(cars[[#This Row],[year_1]],1,1)</f>
        <v>39814</v>
      </c>
      <c r="E2670" t="s">
        <v>29</v>
      </c>
      <c r="F2670" s="4">
        <v>164</v>
      </c>
      <c r="G2670">
        <v>4</v>
      </c>
      <c r="H2670" t="s">
        <v>33</v>
      </c>
      <c r="I2670" t="s">
        <v>30</v>
      </c>
      <c r="J2670">
        <v>4</v>
      </c>
      <c r="K2670" t="s">
        <v>49</v>
      </c>
      <c r="L2670" t="s">
        <v>31</v>
      </c>
      <c r="M2670" t="s">
        <v>32</v>
      </c>
      <c r="N2670">
        <v>30</v>
      </c>
      <c r="O2670">
        <v>22</v>
      </c>
      <c r="P2670">
        <v>210</v>
      </c>
      <c r="Q2670">
        <v>20490</v>
      </c>
    </row>
    <row r="2671" spans="1:17" x14ac:dyDescent="0.25">
      <c r="A2671" t="s">
        <v>114</v>
      </c>
      <c r="B2671" s="1" t="s">
        <v>502</v>
      </c>
      <c r="C2671">
        <v>2009</v>
      </c>
      <c r="D2671" s="15">
        <f>DATE(cars[[#This Row],[year_1]],1,1)</f>
        <v>39814</v>
      </c>
      <c r="E2671" t="s">
        <v>29</v>
      </c>
      <c r="F2671" s="4">
        <v>164</v>
      </c>
      <c r="G2671">
        <v>4</v>
      </c>
      <c r="H2671" t="s">
        <v>33</v>
      </c>
      <c r="I2671" t="s">
        <v>30</v>
      </c>
      <c r="J2671">
        <v>4</v>
      </c>
      <c r="K2671" t="s">
        <v>45</v>
      </c>
      <c r="L2671" t="s">
        <v>31</v>
      </c>
      <c r="M2671" t="s">
        <v>32</v>
      </c>
      <c r="N2671">
        <v>30</v>
      </c>
      <c r="O2671">
        <v>22</v>
      </c>
      <c r="P2671">
        <v>210</v>
      </c>
      <c r="Q2671">
        <v>21165</v>
      </c>
    </row>
    <row r="2672" spans="1:17" x14ac:dyDescent="0.25">
      <c r="A2672" t="s">
        <v>114</v>
      </c>
      <c r="B2672" s="1" t="s">
        <v>502</v>
      </c>
      <c r="C2672">
        <v>2010</v>
      </c>
      <c r="D2672" s="15">
        <f>DATE(cars[[#This Row],[year_1]],1,1)</f>
        <v>40179</v>
      </c>
      <c r="E2672" t="s">
        <v>29</v>
      </c>
      <c r="F2672" s="4">
        <v>164</v>
      </c>
      <c r="G2672">
        <v>4</v>
      </c>
      <c r="H2672" t="s">
        <v>33</v>
      </c>
      <c r="I2672" t="s">
        <v>30</v>
      </c>
      <c r="J2672">
        <v>4</v>
      </c>
      <c r="K2672" t="s">
        <v>49</v>
      </c>
      <c r="L2672" t="s">
        <v>31</v>
      </c>
      <c r="M2672" t="s">
        <v>32</v>
      </c>
      <c r="N2672">
        <v>30</v>
      </c>
      <c r="O2672">
        <v>22</v>
      </c>
      <c r="P2672">
        <v>210</v>
      </c>
      <c r="Q2672">
        <v>21275</v>
      </c>
    </row>
    <row r="2673" spans="1:17" x14ac:dyDescent="0.25">
      <c r="A2673" t="s">
        <v>114</v>
      </c>
      <c r="B2673" s="1" t="s">
        <v>502</v>
      </c>
      <c r="C2673">
        <v>2009</v>
      </c>
      <c r="D2673" s="15">
        <f>DATE(cars[[#This Row],[year_1]],1,1)</f>
        <v>39814</v>
      </c>
      <c r="E2673" t="s">
        <v>29</v>
      </c>
      <c r="F2673" s="4">
        <v>164</v>
      </c>
      <c r="G2673">
        <v>4</v>
      </c>
      <c r="H2673" t="s">
        <v>33</v>
      </c>
      <c r="I2673" t="s">
        <v>30</v>
      </c>
      <c r="J2673">
        <v>2</v>
      </c>
      <c r="K2673" t="s">
        <v>49</v>
      </c>
      <c r="L2673" t="s">
        <v>31</v>
      </c>
      <c r="M2673" t="s">
        <v>22</v>
      </c>
      <c r="N2673">
        <v>33</v>
      </c>
      <c r="O2673">
        <v>22</v>
      </c>
      <c r="P2673">
        <v>210</v>
      </c>
      <c r="Q2673">
        <v>22220</v>
      </c>
    </row>
    <row r="2674" spans="1:17" x14ac:dyDescent="0.25">
      <c r="A2674" t="s">
        <v>52</v>
      </c>
      <c r="B2674" s="1" t="s">
        <v>700</v>
      </c>
      <c r="C2674">
        <v>2014</v>
      </c>
      <c r="D2674" s="15">
        <f>DATE(cars[[#This Row],[year_1]],1,1)</f>
        <v>41640</v>
      </c>
      <c r="E2674" t="s">
        <v>38</v>
      </c>
      <c r="F2674" s="4">
        <v>167</v>
      </c>
      <c r="G2674">
        <v>4</v>
      </c>
      <c r="H2674" t="s">
        <v>18</v>
      </c>
      <c r="I2674" t="s">
        <v>19</v>
      </c>
      <c r="J2674">
        <v>2</v>
      </c>
      <c r="K2674" t="s">
        <v>39</v>
      </c>
      <c r="L2674" t="s">
        <v>21</v>
      </c>
      <c r="M2674" t="s">
        <v>25</v>
      </c>
      <c r="N2674">
        <v>28</v>
      </c>
      <c r="O2674">
        <v>22</v>
      </c>
      <c r="P2674">
        <v>586</v>
      </c>
      <c r="Q2674">
        <v>23720</v>
      </c>
    </row>
    <row r="2675" spans="1:17" x14ac:dyDescent="0.25">
      <c r="A2675" t="s">
        <v>52</v>
      </c>
      <c r="B2675" s="1" t="s">
        <v>700</v>
      </c>
      <c r="C2675">
        <v>2015</v>
      </c>
      <c r="D2675" s="15">
        <f>DATE(cars[[#This Row],[year_1]],1,1)</f>
        <v>42005</v>
      </c>
      <c r="E2675" t="s">
        <v>38</v>
      </c>
      <c r="F2675" s="4">
        <v>167</v>
      </c>
      <c r="G2675">
        <v>4</v>
      </c>
      <c r="H2675" t="s">
        <v>18</v>
      </c>
      <c r="I2675" t="s">
        <v>19</v>
      </c>
      <c r="J2675">
        <v>2</v>
      </c>
      <c r="K2675" t="s">
        <v>39</v>
      </c>
      <c r="L2675" t="s">
        <v>21</v>
      </c>
      <c r="M2675" t="s">
        <v>25</v>
      </c>
      <c r="N2675">
        <v>28</v>
      </c>
      <c r="O2675">
        <v>22</v>
      </c>
      <c r="P2675">
        <v>586</v>
      </c>
      <c r="Q2675">
        <v>23970</v>
      </c>
    </row>
    <row r="2676" spans="1:17" x14ac:dyDescent="0.25">
      <c r="A2676" t="s">
        <v>163</v>
      </c>
      <c r="B2676" s="1" t="s">
        <v>430</v>
      </c>
      <c r="C2676">
        <v>2015</v>
      </c>
      <c r="D2676" s="15">
        <f>DATE(cars[[#This Row],[year_1]],1,1)</f>
        <v>42005</v>
      </c>
      <c r="E2676" t="s">
        <v>29</v>
      </c>
      <c r="F2676" s="4">
        <v>168</v>
      </c>
      <c r="G2676">
        <v>4</v>
      </c>
      <c r="H2676" t="s">
        <v>33</v>
      </c>
      <c r="I2676" t="s">
        <v>30</v>
      </c>
      <c r="J2676">
        <v>4</v>
      </c>
      <c r="K2676" t="s">
        <v>101</v>
      </c>
      <c r="L2676" t="s">
        <v>21</v>
      </c>
      <c r="M2676" t="s">
        <v>90</v>
      </c>
      <c r="N2676">
        <v>31</v>
      </c>
      <c r="O2676">
        <v>22</v>
      </c>
      <c r="P2676">
        <v>5657</v>
      </c>
      <c r="Q2676">
        <v>23450</v>
      </c>
    </row>
    <row r="2677" spans="1:17" x14ac:dyDescent="0.25">
      <c r="A2677" t="s">
        <v>163</v>
      </c>
      <c r="B2677" s="1" t="s">
        <v>430</v>
      </c>
      <c r="C2677">
        <v>2016</v>
      </c>
      <c r="D2677" s="15">
        <f>DATE(cars[[#This Row],[year_1]],1,1)</f>
        <v>42370</v>
      </c>
      <c r="E2677" t="s">
        <v>29</v>
      </c>
      <c r="F2677" s="4">
        <v>168</v>
      </c>
      <c r="G2677">
        <v>4</v>
      </c>
      <c r="H2677" t="s">
        <v>33</v>
      </c>
      <c r="I2677" t="s">
        <v>30</v>
      </c>
      <c r="J2677">
        <v>4</v>
      </c>
      <c r="K2677" t="s">
        <v>101</v>
      </c>
      <c r="L2677" t="s">
        <v>21</v>
      </c>
      <c r="M2677" t="s">
        <v>90</v>
      </c>
      <c r="N2677">
        <v>31</v>
      </c>
      <c r="O2677">
        <v>22</v>
      </c>
      <c r="P2677">
        <v>5657</v>
      </c>
      <c r="Q2677">
        <v>23590</v>
      </c>
    </row>
    <row r="2678" spans="1:17" x14ac:dyDescent="0.25">
      <c r="A2678" t="s">
        <v>64</v>
      </c>
      <c r="B2678" s="1" t="s">
        <v>603</v>
      </c>
      <c r="C2678">
        <v>2012</v>
      </c>
      <c r="D2678" s="15">
        <f>DATE(cars[[#This Row],[year_1]],1,1)</f>
        <v>40909</v>
      </c>
      <c r="E2678" t="s">
        <v>29</v>
      </c>
      <c r="F2678" s="4">
        <v>168</v>
      </c>
      <c r="G2678">
        <v>4</v>
      </c>
      <c r="H2678" t="s">
        <v>33</v>
      </c>
      <c r="I2678" t="s">
        <v>30</v>
      </c>
      <c r="J2678">
        <v>4</v>
      </c>
      <c r="K2678" t="s">
        <v>53</v>
      </c>
      <c r="L2678" t="s">
        <v>21</v>
      </c>
      <c r="M2678" t="s">
        <v>54</v>
      </c>
      <c r="N2678">
        <v>29</v>
      </c>
      <c r="O2678">
        <v>22</v>
      </c>
      <c r="P2678">
        <v>436</v>
      </c>
      <c r="Q2678">
        <v>21345</v>
      </c>
    </row>
    <row r="2679" spans="1:17" x14ac:dyDescent="0.25">
      <c r="A2679" t="s">
        <v>64</v>
      </c>
      <c r="B2679" s="1" t="s">
        <v>603</v>
      </c>
      <c r="C2679">
        <v>2013</v>
      </c>
      <c r="D2679" s="15">
        <f>DATE(cars[[#This Row],[year_1]],1,1)</f>
        <v>41275</v>
      </c>
      <c r="E2679" t="s">
        <v>29</v>
      </c>
      <c r="F2679" s="4">
        <v>168</v>
      </c>
      <c r="G2679">
        <v>4</v>
      </c>
      <c r="H2679" t="s">
        <v>33</v>
      </c>
      <c r="I2679" t="s">
        <v>30</v>
      </c>
      <c r="J2679">
        <v>4</v>
      </c>
      <c r="K2679" t="s">
        <v>53</v>
      </c>
      <c r="L2679" t="s">
        <v>21</v>
      </c>
      <c r="M2679" t="s">
        <v>54</v>
      </c>
      <c r="N2679">
        <v>29</v>
      </c>
      <c r="O2679">
        <v>22</v>
      </c>
      <c r="P2679">
        <v>436</v>
      </c>
      <c r="Q2679">
        <v>21495</v>
      </c>
    </row>
    <row r="2680" spans="1:17" x14ac:dyDescent="0.25">
      <c r="A2680" t="s">
        <v>64</v>
      </c>
      <c r="B2680" s="1" t="s">
        <v>603</v>
      </c>
      <c r="C2680">
        <v>2014</v>
      </c>
      <c r="D2680" s="15">
        <f>DATE(cars[[#This Row],[year_1]],1,1)</f>
        <v>41640</v>
      </c>
      <c r="E2680" t="s">
        <v>29</v>
      </c>
      <c r="F2680" s="4">
        <v>168</v>
      </c>
      <c r="G2680">
        <v>4</v>
      </c>
      <c r="H2680" t="s">
        <v>33</v>
      </c>
      <c r="I2680" t="s">
        <v>30</v>
      </c>
      <c r="J2680">
        <v>4</v>
      </c>
      <c r="K2680" t="s">
        <v>53</v>
      </c>
      <c r="L2680" t="s">
        <v>21</v>
      </c>
      <c r="M2680" t="s">
        <v>54</v>
      </c>
      <c r="N2680">
        <v>29</v>
      </c>
      <c r="O2680">
        <v>22</v>
      </c>
      <c r="P2680">
        <v>436</v>
      </c>
      <c r="Q2680">
        <v>21945</v>
      </c>
    </row>
    <row r="2681" spans="1:17" x14ac:dyDescent="0.25">
      <c r="A2681" t="s">
        <v>64</v>
      </c>
      <c r="B2681" s="1" t="s">
        <v>604</v>
      </c>
      <c r="C2681">
        <v>2015</v>
      </c>
      <c r="D2681" s="15">
        <f>DATE(cars[[#This Row],[year_1]],1,1)</f>
        <v>42005</v>
      </c>
      <c r="E2681" t="s">
        <v>29</v>
      </c>
      <c r="F2681" s="4">
        <v>168</v>
      </c>
      <c r="G2681">
        <v>4</v>
      </c>
      <c r="H2681" t="s">
        <v>18</v>
      </c>
      <c r="I2681" t="s">
        <v>30</v>
      </c>
      <c r="J2681">
        <v>4</v>
      </c>
      <c r="K2681" t="s">
        <v>49</v>
      </c>
      <c r="L2681" t="s">
        <v>21</v>
      </c>
      <c r="M2681" t="s">
        <v>32</v>
      </c>
      <c r="N2681">
        <v>31</v>
      </c>
      <c r="O2681">
        <v>22</v>
      </c>
      <c r="P2681">
        <v>436</v>
      </c>
      <c r="Q2681">
        <v>20595</v>
      </c>
    </row>
    <row r="2682" spans="1:17" x14ac:dyDescent="0.25">
      <c r="A2682" t="s">
        <v>64</v>
      </c>
      <c r="B2682" s="1" t="s">
        <v>604</v>
      </c>
      <c r="C2682">
        <v>2015</v>
      </c>
      <c r="D2682" s="15">
        <f>DATE(cars[[#This Row],[year_1]],1,1)</f>
        <v>42005</v>
      </c>
      <c r="E2682" t="s">
        <v>29</v>
      </c>
      <c r="F2682" s="4">
        <v>168</v>
      </c>
      <c r="G2682">
        <v>4</v>
      </c>
      <c r="H2682" t="s">
        <v>33</v>
      </c>
      <c r="I2682" t="s">
        <v>34</v>
      </c>
      <c r="J2682">
        <v>4</v>
      </c>
      <c r="K2682" t="s">
        <v>49</v>
      </c>
      <c r="L2682" t="s">
        <v>21</v>
      </c>
      <c r="M2682" t="s">
        <v>32</v>
      </c>
      <c r="N2682">
        <v>29</v>
      </c>
      <c r="O2682">
        <v>22</v>
      </c>
      <c r="P2682">
        <v>436</v>
      </c>
      <c r="Q2682">
        <v>20995</v>
      </c>
    </row>
    <row r="2683" spans="1:17" x14ac:dyDescent="0.25">
      <c r="A2683" t="s">
        <v>64</v>
      </c>
      <c r="B2683" s="1" t="s">
        <v>604</v>
      </c>
      <c r="C2683">
        <v>2016</v>
      </c>
      <c r="D2683" s="15">
        <f>DATE(cars[[#This Row],[year_1]],1,1)</f>
        <v>42370</v>
      </c>
      <c r="E2683" t="s">
        <v>29</v>
      </c>
      <c r="F2683" s="4">
        <v>168</v>
      </c>
      <c r="G2683">
        <v>4</v>
      </c>
      <c r="H2683" t="s">
        <v>18</v>
      </c>
      <c r="I2683" t="s">
        <v>30</v>
      </c>
      <c r="J2683">
        <v>4</v>
      </c>
      <c r="K2683" t="s">
        <v>49</v>
      </c>
      <c r="L2683" t="s">
        <v>21</v>
      </c>
      <c r="M2683" t="s">
        <v>32</v>
      </c>
      <c r="N2683">
        <v>31</v>
      </c>
      <c r="O2683">
        <v>22</v>
      </c>
      <c r="P2683">
        <v>436</v>
      </c>
      <c r="Q2683">
        <v>22495</v>
      </c>
    </row>
    <row r="2684" spans="1:17" x14ac:dyDescent="0.25">
      <c r="A2684" t="s">
        <v>64</v>
      </c>
      <c r="B2684" s="1" t="s">
        <v>721</v>
      </c>
      <c r="C2684">
        <v>2016</v>
      </c>
      <c r="D2684" s="15">
        <f>DATE(cars[[#This Row],[year_1]],1,1)</f>
        <v>42370</v>
      </c>
      <c r="E2684" t="s">
        <v>29</v>
      </c>
      <c r="F2684" s="4">
        <v>168</v>
      </c>
      <c r="G2684">
        <v>4</v>
      </c>
      <c r="H2684" t="s">
        <v>33</v>
      </c>
      <c r="I2684" t="s">
        <v>91</v>
      </c>
      <c r="J2684">
        <v>4</v>
      </c>
      <c r="K2684" t="s">
        <v>101</v>
      </c>
      <c r="L2684" t="s">
        <v>21</v>
      </c>
      <c r="M2684" t="s">
        <v>90</v>
      </c>
      <c r="N2684">
        <v>27</v>
      </c>
      <c r="O2684">
        <v>22</v>
      </c>
      <c r="P2684">
        <v>436</v>
      </c>
      <c r="Q2684">
        <v>22695</v>
      </c>
    </row>
    <row r="2685" spans="1:17" x14ac:dyDescent="0.25">
      <c r="A2685" t="s">
        <v>64</v>
      </c>
      <c r="B2685" s="1" t="s">
        <v>721</v>
      </c>
      <c r="C2685">
        <v>2016</v>
      </c>
      <c r="D2685" s="15">
        <f>DATE(cars[[#This Row],[year_1]],1,1)</f>
        <v>42370</v>
      </c>
      <c r="E2685" t="s">
        <v>29</v>
      </c>
      <c r="F2685" s="4">
        <v>168</v>
      </c>
      <c r="G2685">
        <v>4</v>
      </c>
      <c r="H2685" t="s">
        <v>33</v>
      </c>
      <c r="I2685" t="s">
        <v>91</v>
      </c>
      <c r="J2685">
        <v>4</v>
      </c>
      <c r="K2685" t="s">
        <v>101</v>
      </c>
      <c r="L2685" t="s">
        <v>21</v>
      </c>
      <c r="M2685" t="s">
        <v>90</v>
      </c>
      <c r="N2685">
        <v>27</v>
      </c>
      <c r="O2685">
        <v>22</v>
      </c>
      <c r="P2685">
        <v>436</v>
      </c>
      <c r="Q2685">
        <v>25395</v>
      </c>
    </row>
    <row r="2686" spans="1:17" x14ac:dyDescent="0.25">
      <c r="A2686" t="s">
        <v>64</v>
      </c>
      <c r="B2686" s="1" t="s">
        <v>721</v>
      </c>
      <c r="C2686">
        <v>2016</v>
      </c>
      <c r="D2686" s="15">
        <f>DATE(cars[[#This Row],[year_1]],1,1)</f>
        <v>42370</v>
      </c>
      <c r="E2686" t="s">
        <v>29</v>
      </c>
      <c r="F2686" s="4">
        <v>168</v>
      </c>
      <c r="G2686">
        <v>4</v>
      </c>
      <c r="H2686" t="s">
        <v>33</v>
      </c>
      <c r="I2686" t="s">
        <v>91</v>
      </c>
      <c r="J2686">
        <v>4</v>
      </c>
      <c r="K2686" t="s">
        <v>101</v>
      </c>
      <c r="L2686" t="s">
        <v>21</v>
      </c>
      <c r="M2686" t="s">
        <v>90</v>
      </c>
      <c r="N2686">
        <v>27</v>
      </c>
      <c r="O2686">
        <v>22</v>
      </c>
      <c r="P2686">
        <v>436</v>
      </c>
      <c r="Q2686">
        <v>23895</v>
      </c>
    </row>
    <row r="2687" spans="1:17" x14ac:dyDescent="0.25">
      <c r="A2687" t="s">
        <v>64</v>
      </c>
      <c r="B2687" s="1" t="s">
        <v>721</v>
      </c>
      <c r="C2687">
        <v>2016</v>
      </c>
      <c r="D2687" s="15">
        <f>DATE(cars[[#This Row],[year_1]],1,1)</f>
        <v>42370</v>
      </c>
      <c r="E2687" t="s">
        <v>29</v>
      </c>
      <c r="F2687" s="4">
        <v>168</v>
      </c>
      <c r="G2687">
        <v>4</v>
      </c>
      <c r="H2687" t="s">
        <v>33</v>
      </c>
      <c r="I2687" t="s">
        <v>91</v>
      </c>
      <c r="J2687">
        <v>4</v>
      </c>
      <c r="K2687" t="s">
        <v>101</v>
      </c>
      <c r="L2687" t="s">
        <v>21</v>
      </c>
      <c r="M2687" t="s">
        <v>90</v>
      </c>
      <c r="N2687">
        <v>27</v>
      </c>
      <c r="O2687">
        <v>22</v>
      </c>
      <c r="P2687">
        <v>436</v>
      </c>
      <c r="Q2687">
        <v>27395</v>
      </c>
    </row>
    <row r="2688" spans="1:17" x14ac:dyDescent="0.25">
      <c r="A2688" t="s">
        <v>64</v>
      </c>
      <c r="B2688" s="1" t="s">
        <v>721</v>
      </c>
      <c r="C2688">
        <v>2017</v>
      </c>
      <c r="D2688" s="15">
        <f>DATE(cars[[#This Row],[year_1]],1,1)</f>
        <v>42736</v>
      </c>
      <c r="E2688" t="s">
        <v>29</v>
      </c>
      <c r="F2688" s="4">
        <v>168</v>
      </c>
      <c r="G2688">
        <v>4</v>
      </c>
      <c r="H2688" t="s">
        <v>33</v>
      </c>
      <c r="I2688" t="s">
        <v>91</v>
      </c>
      <c r="J2688">
        <v>4</v>
      </c>
      <c r="K2688" t="s">
        <v>101</v>
      </c>
      <c r="L2688" t="s">
        <v>21</v>
      </c>
      <c r="M2688" t="s">
        <v>90</v>
      </c>
      <c r="N2688">
        <v>27</v>
      </c>
      <c r="O2688">
        <v>22</v>
      </c>
      <c r="P2688">
        <v>436</v>
      </c>
      <c r="Q2688">
        <v>24195</v>
      </c>
    </row>
    <row r="2689" spans="1:17" x14ac:dyDescent="0.25">
      <c r="A2689" t="s">
        <v>64</v>
      </c>
      <c r="B2689" s="1" t="s">
        <v>721</v>
      </c>
      <c r="C2689">
        <v>2017</v>
      </c>
      <c r="D2689" s="15">
        <f>DATE(cars[[#This Row],[year_1]],1,1)</f>
        <v>42736</v>
      </c>
      <c r="E2689" t="s">
        <v>29</v>
      </c>
      <c r="F2689" s="4">
        <v>168</v>
      </c>
      <c r="G2689">
        <v>4</v>
      </c>
      <c r="H2689" t="s">
        <v>33</v>
      </c>
      <c r="I2689" t="s">
        <v>91</v>
      </c>
      <c r="J2689">
        <v>4</v>
      </c>
      <c r="K2689" t="s">
        <v>101</v>
      </c>
      <c r="L2689" t="s">
        <v>21</v>
      </c>
      <c r="M2689" t="s">
        <v>90</v>
      </c>
      <c r="N2689">
        <v>27</v>
      </c>
      <c r="O2689">
        <v>22</v>
      </c>
      <c r="P2689">
        <v>436</v>
      </c>
      <c r="Q2689">
        <v>25695</v>
      </c>
    </row>
    <row r="2690" spans="1:17" x14ac:dyDescent="0.25">
      <c r="A2690" t="s">
        <v>64</v>
      </c>
      <c r="B2690" s="1" t="s">
        <v>721</v>
      </c>
      <c r="C2690">
        <v>2017</v>
      </c>
      <c r="D2690" s="15">
        <f>DATE(cars[[#This Row],[year_1]],1,1)</f>
        <v>42736</v>
      </c>
      <c r="E2690" t="s">
        <v>29</v>
      </c>
      <c r="F2690" s="4">
        <v>168</v>
      </c>
      <c r="G2690">
        <v>4</v>
      </c>
      <c r="H2690" t="s">
        <v>33</v>
      </c>
      <c r="I2690" t="s">
        <v>91</v>
      </c>
      <c r="J2690">
        <v>4</v>
      </c>
      <c r="K2690" t="s">
        <v>101</v>
      </c>
      <c r="L2690" t="s">
        <v>21</v>
      </c>
      <c r="M2690" t="s">
        <v>90</v>
      </c>
      <c r="N2690">
        <v>27</v>
      </c>
      <c r="O2690">
        <v>22</v>
      </c>
      <c r="P2690">
        <v>436</v>
      </c>
      <c r="Q2690">
        <v>27695</v>
      </c>
    </row>
    <row r="2691" spans="1:17" x14ac:dyDescent="0.25">
      <c r="A2691" t="s">
        <v>292</v>
      </c>
      <c r="B2691" s="1" t="s">
        <v>574</v>
      </c>
      <c r="C2691">
        <v>1999</v>
      </c>
      <c r="D2691" s="15">
        <f>DATE(cars[[#This Row],[year_1]],1,1)</f>
        <v>36161</v>
      </c>
      <c r="E2691" t="s">
        <v>29</v>
      </c>
      <c r="F2691" s="4">
        <v>170</v>
      </c>
      <c r="G2691">
        <v>4</v>
      </c>
      <c r="H2691" t="s">
        <v>18</v>
      </c>
      <c r="I2691" t="s">
        <v>30</v>
      </c>
      <c r="J2691">
        <v>4</v>
      </c>
      <c r="K2691" t="s">
        <v>24</v>
      </c>
      <c r="L2691" t="s">
        <v>21</v>
      </c>
      <c r="M2691" t="s">
        <v>32</v>
      </c>
      <c r="N2691">
        <v>28</v>
      </c>
      <c r="O2691">
        <v>22</v>
      </c>
      <c r="P2691">
        <v>204</v>
      </c>
      <c r="Q2691">
        <v>3381</v>
      </c>
    </row>
    <row r="2692" spans="1:17" x14ac:dyDescent="0.25">
      <c r="A2692" t="s">
        <v>292</v>
      </c>
      <c r="B2692" s="1" t="s">
        <v>574</v>
      </c>
      <c r="C2692">
        <v>2000</v>
      </c>
      <c r="D2692" s="15">
        <f>DATE(cars[[#This Row],[year_1]],1,1)</f>
        <v>36526</v>
      </c>
      <c r="E2692" t="s">
        <v>29</v>
      </c>
      <c r="F2692" s="4">
        <v>170</v>
      </c>
      <c r="G2692">
        <v>4</v>
      </c>
      <c r="H2692" t="s">
        <v>18</v>
      </c>
      <c r="I2692" t="s">
        <v>30</v>
      </c>
      <c r="J2692">
        <v>4</v>
      </c>
      <c r="K2692" t="s">
        <v>24</v>
      </c>
      <c r="L2692" t="s">
        <v>21</v>
      </c>
      <c r="M2692" t="s">
        <v>32</v>
      </c>
      <c r="N2692">
        <v>28</v>
      </c>
      <c r="O2692">
        <v>22</v>
      </c>
      <c r="P2692">
        <v>204</v>
      </c>
      <c r="Q2692">
        <v>3622</v>
      </c>
    </row>
    <row r="2693" spans="1:17" x14ac:dyDescent="0.25">
      <c r="A2693" t="s">
        <v>292</v>
      </c>
      <c r="B2693" s="1" t="s">
        <v>574</v>
      </c>
      <c r="C2693">
        <v>2001</v>
      </c>
      <c r="D2693" s="15">
        <f>DATE(cars[[#This Row],[year_1]],1,1)</f>
        <v>36892</v>
      </c>
      <c r="E2693" t="s">
        <v>17</v>
      </c>
      <c r="F2693" s="4">
        <v>170</v>
      </c>
      <c r="G2693">
        <v>4</v>
      </c>
      <c r="H2693" t="s">
        <v>18</v>
      </c>
      <c r="I2693" t="s">
        <v>30</v>
      </c>
      <c r="J2693">
        <v>4</v>
      </c>
      <c r="K2693" t="s">
        <v>24</v>
      </c>
      <c r="L2693" t="s">
        <v>21</v>
      </c>
      <c r="M2693" t="s">
        <v>32</v>
      </c>
      <c r="N2693">
        <v>28</v>
      </c>
      <c r="O2693">
        <v>22</v>
      </c>
      <c r="P2693">
        <v>204</v>
      </c>
      <c r="Q2693">
        <v>22600</v>
      </c>
    </row>
    <row r="2694" spans="1:17" x14ac:dyDescent="0.25">
      <c r="A2694" t="s">
        <v>292</v>
      </c>
      <c r="B2694" s="1" t="s">
        <v>574</v>
      </c>
      <c r="C2694">
        <v>1999</v>
      </c>
      <c r="D2694" s="15">
        <f>DATE(cars[[#This Row],[year_1]],1,1)</f>
        <v>36161</v>
      </c>
      <c r="E2694" t="s">
        <v>29</v>
      </c>
      <c r="F2694" s="4">
        <v>170</v>
      </c>
      <c r="G2694">
        <v>4</v>
      </c>
      <c r="H2694" t="s">
        <v>18</v>
      </c>
      <c r="I2694" t="s">
        <v>30</v>
      </c>
      <c r="J2694">
        <v>2</v>
      </c>
      <c r="K2694" t="s">
        <v>56</v>
      </c>
      <c r="L2694" t="s">
        <v>21</v>
      </c>
      <c r="M2694" t="s">
        <v>67</v>
      </c>
      <c r="N2694">
        <v>28</v>
      </c>
      <c r="O2694">
        <v>22</v>
      </c>
      <c r="P2694">
        <v>204</v>
      </c>
      <c r="Q2694">
        <v>3355</v>
      </c>
    </row>
    <row r="2695" spans="1:17" x14ac:dyDescent="0.25">
      <c r="A2695" t="s">
        <v>292</v>
      </c>
      <c r="B2695" s="1" t="s">
        <v>574</v>
      </c>
      <c r="C2695">
        <v>2000</v>
      </c>
      <c r="D2695" s="15">
        <f>DATE(cars[[#This Row],[year_1]],1,1)</f>
        <v>36526</v>
      </c>
      <c r="E2695" t="s">
        <v>29</v>
      </c>
      <c r="F2695" s="4">
        <v>170</v>
      </c>
      <c r="G2695">
        <v>4</v>
      </c>
      <c r="H2695" t="s">
        <v>18</v>
      </c>
      <c r="I2695" t="s">
        <v>30</v>
      </c>
      <c r="J2695">
        <v>2</v>
      </c>
      <c r="K2695" t="s">
        <v>56</v>
      </c>
      <c r="L2695" t="s">
        <v>21</v>
      </c>
      <c r="M2695" t="s">
        <v>67</v>
      </c>
      <c r="N2695">
        <v>28</v>
      </c>
      <c r="O2695">
        <v>22</v>
      </c>
      <c r="P2695">
        <v>204</v>
      </c>
      <c r="Q2695">
        <v>3652</v>
      </c>
    </row>
    <row r="2696" spans="1:17" x14ac:dyDescent="0.25">
      <c r="A2696" t="s">
        <v>292</v>
      </c>
      <c r="B2696" s="1" t="s">
        <v>574</v>
      </c>
      <c r="C2696">
        <v>2001</v>
      </c>
      <c r="D2696" s="15">
        <f>DATE(cars[[#This Row],[year_1]],1,1)</f>
        <v>36892</v>
      </c>
      <c r="E2696" t="s">
        <v>17</v>
      </c>
      <c r="F2696" s="4">
        <v>170</v>
      </c>
      <c r="G2696">
        <v>4</v>
      </c>
      <c r="H2696" t="s">
        <v>18</v>
      </c>
      <c r="I2696" t="s">
        <v>30</v>
      </c>
      <c r="J2696">
        <v>2</v>
      </c>
      <c r="K2696" t="s">
        <v>56</v>
      </c>
      <c r="L2696" t="s">
        <v>21</v>
      </c>
      <c r="M2696" t="s">
        <v>67</v>
      </c>
      <c r="N2696">
        <v>28</v>
      </c>
      <c r="O2696">
        <v>22</v>
      </c>
      <c r="P2696">
        <v>204</v>
      </c>
      <c r="Q2696">
        <v>22300</v>
      </c>
    </row>
    <row r="2697" spans="1:17" x14ac:dyDescent="0.25">
      <c r="A2697" t="s">
        <v>47</v>
      </c>
      <c r="B2697" s="1" t="s">
        <v>812</v>
      </c>
      <c r="C2697">
        <v>2014</v>
      </c>
      <c r="D2697" s="15">
        <f>DATE(cars[[#This Row],[year_1]],1,1)</f>
        <v>41640</v>
      </c>
      <c r="E2697" t="s">
        <v>29</v>
      </c>
      <c r="F2697" s="4">
        <v>170</v>
      </c>
      <c r="G2697">
        <v>4</v>
      </c>
      <c r="H2697" t="s">
        <v>33</v>
      </c>
      <c r="I2697" t="s">
        <v>34</v>
      </c>
      <c r="J2697">
        <v>4</v>
      </c>
      <c r="K2697" t="s">
        <v>101</v>
      </c>
      <c r="L2697" t="s">
        <v>31</v>
      </c>
      <c r="M2697" t="s">
        <v>90</v>
      </c>
      <c r="N2697">
        <v>27</v>
      </c>
      <c r="O2697">
        <v>22</v>
      </c>
      <c r="P2697">
        <v>2009</v>
      </c>
      <c r="Q2697">
        <v>21500</v>
      </c>
    </row>
    <row r="2698" spans="1:17" x14ac:dyDescent="0.25">
      <c r="A2698" t="s">
        <v>47</v>
      </c>
      <c r="B2698" s="1" t="s">
        <v>812</v>
      </c>
      <c r="C2698">
        <v>2015</v>
      </c>
      <c r="D2698" s="15">
        <f>DATE(cars[[#This Row],[year_1]],1,1)</f>
        <v>42005</v>
      </c>
      <c r="E2698" t="s">
        <v>29</v>
      </c>
      <c r="F2698" s="4">
        <v>170</v>
      </c>
      <c r="G2698">
        <v>4</v>
      </c>
      <c r="H2698" t="s">
        <v>33</v>
      </c>
      <c r="I2698" t="s">
        <v>34</v>
      </c>
      <c r="J2698">
        <v>4</v>
      </c>
      <c r="K2698" t="s">
        <v>101</v>
      </c>
      <c r="L2698" t="s">
        <v>31</v>
      </c>
      <c r="M2698" t="s">
        <v>90</v>
      </c>
      <c r="N2698">
        <v>27</v>
      </c>
      <c r="O2698">
        <v>22</v>
      </c>
      <c r="P2698">
        <v>2009</v>
      </c>
      <c r="Q2698">
        <v>21500</v>
      </c>
    </row>
    <row r="2699" spans="1:17" x14ac:dyDescent="0.25">
      <c r="A2699" t="s">
        <v>217</v>
      </c>
      <c r="B2699" s="1" t="s">
        <v>474</v>
      </c>
      <c r="C2699">
        <v>2015</v>
      </c>
      <c r="D2699" s="15">
        <f>DATE(cars[[#This Row],[year_1]],1,1)</f>
        <v>42005</v>
      </c>
      <c r="E2699" t="s">
        <v>29</v>
      </c>
      <c r="F2699" s="4">
        <v>170</v>
      </c>
      <c r="G2699">
        <v>4</v>
      </c>
      <c r="H2699" t="s">
        <v>18</v>
      </c>
      <c r="I2699" t="s">
        <v>34</v>
      </c>
      <c r="J2699">
        <v>4</v>
      </c>
      <c r="K2699" t="s">
        <v>101</v>
      </c>
      <c r="L2699" t="s">
        <v>31</v>
      </c>
      <c r="M2699" t="s">
        <v>90</v>
      </c>
      <c r="N2699">
        <v>29</v>
      </c>
      <c r="O2699">
        <v>22</v>
      </c>
      <c r="P2699">
        <v>640</v>
      </c>
      <c r="Q2699">
        <v>24595</v>
      </c>
    </row>
    <row r="2700" spans="1:17" x14ac:dyDescent="0.25">
      <c r="A2700" t="s">
        <v>217</v>
      </c>
      <c r="B2700" s="1" t="s">
        <v>474</v>
      </c>
      <c r="C2700">
        <v>2015</v>
      </c>
      <c r="D2700" s="15">
        <f>DATE(cars[[#This Row],[year_1]],1,1)</f>
        <v>42005</v>
      </c>
      <c r="E2700" t="s">
        <v>29</v>
      </c>
      <c r="F2700" s="4">
        <v>170</v>
      </c>
      <c r="G2700">
        <v>4</v>
      </c>
      <c r="H2700" t="s">
        <v>18</v>
      </c>
      <c r="I2700" t="s">
        <v>34</v>
      </c>
      <c r="J2700">
        <v>4</v>
      </c>
      <c r="K2700" t="s">
        <v>101</v>
      </c>
      <c r="L2700" t="s">
        <v>31</v>
      </c>
      <c r="M2700" t="s">
        <v>90</v>
      </c>
      <c r="N2700">
        <v>29</v>
      </c>
      <c r="O2700">
        <v>22</v>
      </c>
      <c r="P2700">
        <v>640</v>
      </c>
      <c r="Q2700">
        <v>22195</v>
      </c>
    </row>
    <row r="2701" spans="1:17" x14ac:dyDescent="0.25">
      <c r="A2701" t="s">
        <v>217</v>
      </c>
      <c r="B2701" s="1" t="s">
        <v>474</v>
      </c>
      <c r="C2701">
        <v>2016</v>
      </c>
      <c r="D2701" s="15">
        <f>DATE(cars[[#This Row],[year_1]],1,1)</f>
        <v>42370</v>
      </c>
      <c r="E2701" t="s">
        <v>29</v>
      </c>
      <c r="F2701" s="4">
        <v>170</v>
      </c>
      <c r="G2701">
        <v>4</v>
      </c>
      <c r="H2701" t="s">
        <v>18</v>
      </c>
      <c r="I2701" t="s">
        <v>34</v>
      </c>
      <c r="J2701">
        <v>4</v>
      </c>
      <c r="K2701" t="s">
        <v>101</v>
      </c>
      <c r="L2701" t="s">
        <v>31</v>
      </c>
      <c r="M2701" t="s">
        <v>90</v>
      </c>
      <c r="N2701">
        <v>29</v>
      </c>
      <c r="O2701">
        <v>22</v>
      </c>
      <c r="P2701">
        <v>640</v>
      </c>
      <c r="Q2701">
        <v>25295</v>
      </c>
    </row>
    <row r="2702" spans="1:17" x14ac:dyDescent="0.25">
      <c r="A2702" t="s">
        <v>217</v>
      </c>
      <c r="B2702" s="1" t="s">
        <v>474</v>
      </c>
      <c r="C2702">
        <v>2016</v>
      </c>
      <c r="D2702" s="15">
        <f>DATE(cars[[#This Row],[year_1]],1,1)</f>
        <v>42370</v>
      </c>
      <c r="E2702" t="s">
        <v>29</v>
      </c>
      <c r="F2702" s="4">
        <v>170</v>
      </c>
      <c r="G2702">
        <v>4</v>
      </c>
      <c r="H2702" t="s">
        <v>18</v>
      </c>
      <c r="I2702" t="s">
        <v>34</v>
      </c>
      <c r="J2702">
        <v>4</v>
      </c>
      <c r="K2702" t="s">
        <v>101</v>
      </c>
      <c r="L2702" t="s">
        <v>31</v>
      </c>
      <c r="M2702" t="s">
        <v>90</v>
      </c>
      <c r="N2702">
        <v>29</v>
      </c>
      <c r="O2702">
        <v>22</v>
      </c>
      <c r="P2702">
        <v>640</v>
      </c>
      <c r="Q2702">
        <v>22395</v>
      </c>
    </row>
    <row r="2703" spans="1:17" x14ac:dyDescent="0.25">
      <c r="A2703" t="s">
        <v>217</v>
      </c>
      <c r="B2703" s="1" t="s">
        <v>474</v>
      </c>
      <c r="C2703">
        <v>2017</v>
      </c>
      <c r="D2703" s="15">
        <f>DATE(cars[[#This Row],[year_1]],1,1)</f>
        <v>42736</v>
      </c>
      <c r="E2703" t="s">
        <v>29</v>
      </c>
      <c r="F2703" s="4">
        <v>170</v>
      </c>
      <c r="G2703">
        <v>4</v>
      </c>
      <c r="H2703" t="s">
        <v>18</v>
      </c>
      <c r="I2703" t="s">
        <v>34</v>
      </c>
      <c r="J2703">
        <v>4</v>
      </c>
      <c r="K2703" t="s">
        <v>101</v>
      </c>
      <c r="L2703" t="s">
        <v>31</v>
      </c>
      <c r="M2703" t="s">
        <v>90</v>
      </c>
      <c r="N2703">
        <v>28</v>
      </c>
      <c r="O2703">
        <v>22</v>
      </c>
      <c r="P2703">
        <v>640</v>
      </c>
      <c r="Q2703">
        <v>25495</v>
      </c>
    </row>
    <row r="2704" spans="1:17" x14ac:dyDescent="0.25">
      <c r="A2704" t="s">
        <v>217</v>
      </c>
      <c r="B2704" s="1" t="s">
        <v>474</v>
      </c>
      <c r="C2704">
        <v>2017</v>
      </c>
      <c r="D2704" s="15">
        <f>DATE(cars[[#This Row],[year_1]],1,1)</f>
        <v>42736</v>
      </c>
      <c r="E2704" t="s">
        <v>29</v>
      </c>
      <c r="F2704" s="4">
        <v>170</v>
      </c>
      <c r="G2704">
        <v>4</v>
      </c>
      <c r="H2704" t="s">
        <v>18</v>
      </c>
      <c r="I2704" t="s">
        <v>34</v>
      </c>
      <c r="J2704">
        <v>4</v>
      </c>
      <c r="K2704" t="s">
        <v>101</v>
      </c>
      <c r="L2704" t="s">
        <v>31</v>
      </c>
      <c r="M2704" t="s">
        <v>90</v>
      </c>
      <c r="N2704">
        <v>28</v>
      </c>
      <c r="O2704">
        <v>22</v>
      </c>
      <c r="P2704">
        <v>640</v>
      </c>
      <c r="Q2704">
        <v>22595</v>
      </c>
    </row>
    <row r="2705" spans="1:17" x14ac:dyDescent="0.25">
      <c r="A2705" t="s">
        <v>220</v>
      </c>
      <c r="B2705" s="1" t="s">
        <v>522</v>
      </c>
      <c r="C2705">
        <v>2017</v>
      </c>
      <c r="D2705" s="15">
        <f>DATE(cars[[#This Row],[year_1]],1,1)</f>
        <v>42736</v>
      </c>
      <c r="E2705" t="s">
        <v>29</v>
      </c>
      <c r="F2705" s="4">
        <v>170</v>
      </c>
      <c r="G2705">
        <v>4</v>
      </c>
      <c r="H2705" t="s">
        <v>77</v>
      </c>
      <c r="I2705" t="s">
        <v>34</v>
      </c>
      <c r="J2705">
        <v>4</v>
      </c>
      <c r="K2705" t="s">
        <v>101</v>
      </c>
      <c r="L2705" t="s">
        <v>21</v>
      </c>
      <c r="M2705" t="s">
        <v>35</v>
      </c>
      <c r="N2705">
        <v>30</v>
      </c>
      <c r="O2705">
        <v>22</v>
      </c>
      <c r="P2705">
        <v>873</v>
      </c>
      <c r="Q2705">
        <v>26950</v>
      </c>
    </row>
    <row r="2706" spans="1:17" x14ac:dyDescent="0.25">
      <c r="A2706" t="s">
        <v>220</v>
      </c>
      <c r="B2706" s="1" t="s">
        <v>522</v>
      </c>
      <c r="C2706">
        <v>2017</v>
      </c>
      <c r="D2706" s="15">
        <f>DATE(cars[[#This Row],[year_1]],1,1)</f>
        <v>42736</v>
      </c>
      <c r="E2706" t="s">
        <v>29</v>
      </c>
      <c r="F2706" s="4">
        <v>170</v>
      </c>
      <c r="G2706">
        <v>4</v>
      </c>
      <c r="H2706" t="s">
        <v>77</v>
      </c>
      <c r="I2706" t="s">
        <v>34</v>
      </c>
      <c r="J2706">
        <v>4</v>
      </c>
      <c r="K2706" t="s">
        <v>101</v>
      </c>
      <c r="L2706" t="s">
        <v>21</v>
      </c>
      <c r="M2706" t="s">
        <v>35</v>
      </c>
      <c r="N2706">
        <v>30</v>
      </c>
      <c r="O2706">
        <v>22</v>
      </c>
      <c r="P2706">
        <v>873</v>
      </c>
      <c r="Q2706">
        <v>32890</v>
      </c>
    </row>
    <row r="2707" spans="1:17" x14ac:dyDescent="0.25">
      <c r="A2707" t="s">
        <v>220</v>
      </c>
      <c r="B2707" s="1" t="s">
        <v>522</v>
      </c>
      <c r="C2707">
        <v>2017</v>
      </c>
      <c r="D2707" s="15">
        <f>DATE(cars[[#This Row],[year_1]],1,1)</f>
        <v>42736</v>
      </c>
      <c r="E2707" t="s">
        <v>29</v>
      </c>
      <c r="F2707" s="4">
        <v>170</v>
      </c>
      <c r="G2707">
        <v>4</v>
      </c>
      <c r="H2707" t="s">
        <v>77</v>
      </c>
      <c r="I2707" t="s">
        <v>34</v>
      </c>
      <c r="J2707">
        <v>4</v>
      </c>
      <c r="K2707" t="s">
        <v>101</v>
      </c>
      <c r="L2707" t="s">
        <v>21</v>
      </c>
      <c r="M2707" t="s">
        <v>35</v>
      </c>
      <c r="N2707">
        <v>30</v>
      </c>
      <c r="O2707">
        <v>22</v>
      </c>
      <c r="P2707">
        <v>873</v>
      </c>
      <c r="Q2707">
        <v>30530</v>
      </c>
    </row>
    <row r="2708" spans="1:17" x14ac:dyDescent="0.25">
      <c r="A2708" t="s">
        <v>220</v>
      </c>
      <c r="B2708" s="1" t="s">
        <v>522</v>
      </c>
      <c r="C2708">
        <v>2017</v>
      </c>
      <c r="D2708" s="15">
        <f>DATE(cars[[#This Row],[year_1]],1,1)</f>
        <v>42736</v>
      </c>
      <c r="E2708" t="s">
        <v>29</v>
      </c>
      <c r="F2708" s="4">
        <v>170</v>
      </c>
      <c r="G2708">
        <v>4</v>
      </c>
      <c r="H2708" t="s">
        <v>18</v>
      </c>
      <c r="I2708" t="s">
        <v>34</v>
      </c>
      <c r="J2708">
        <v>4</v>
      </c>
      <c r="K2708" t="s">
        <v>101</v>
      </c>
      <c r="L2708" t="s">
        <v>21</v>
      </c>
      <c r="M2708" t="s">
        <v>35</v>
      </c>
      <c r="N2708">
        <v>30</v>
      </c>
      <c r="O2708">
        <v>22</v>
      </c>
      <c r="P2708">
        <v>873</v>
      </c>
      <c r="Q2708">
        <v>25850</v>
      </c>
    </row>
    <row r="2709" spans="1:17" x14ac:dyDescent="0.25">
      <c r="A2709" t="s">
        <v>220</v>
      </c>
      <c r="B2709" s="1" t="s">
        <v>522</v>
      </c>
      <c r="C2709">
        <v>2017</v>
      </c>
      <c r="D2709" s="15">
        <f>DATE(cars[[#This Row],[year_1]],1,1)</f>
        <v>42736</v>
      </c>
      <c r="E2709" t="s">
        <v>29</v>
      </c>
      <c r="F2709" s="4">
        <v>170</v>
      </c>
      <c r="G2709">
        <v>4</v>
      </c>
      <c r="H2709" t="s">
        <v>18</v>
      </c>
      <c r="I2709" t="s">
        <v>34</v>
      </c>
      <c r="J2709">
        <v>4</v>
      </c>
      <c r="K2709" t="s">
        <v>101</v>
      </c>
      <c r="L2709" t="s">
        <v>21</v>
      </c>
      <c r="M2709" t="s">
        <v>35</v>
      </c>
      <c r="N2709">
        <v>30</v>
      </c>
      <c r="O2709">
        <v>22</v>
      </c>
      <c r="P2709">
        <v>873</v>
      </c>
      <c r="Q2709">
        <v>29430</v>
      </c>
    </row>
    <row r="2710" spans="1:17" x14ac:dyDescent="0.25">
      <c r="A2710" t="s">
        <v>220</v>
      </c>
      <c r="B2710" s="1" t="s">
        <v>772</v>
      </c>
      <c r="C2710">
        <v>2008</v>
      </c>
      <c r="D2710" s="15">
        <f>DATE(cars[[#This Row],[year_1]],1,1)</f>
        <v>39448</v>
      </c>
      <c r="E2710" t="s">
        <v>29</v>
      </c>
      <c r="F2710" s="4">
        <v>170</v>
      </c>
      <c r="G2710">
        <v>5</v>
      </c>
      <c r="H2710" t="s">
        <v>18</v>
      </c>
      <c r="I2710" t="s">
        <v>30</v>
      </c>
      <c r="J2710">
        <v>4</v>
      </c>
      <c r="K2710" t="s">
        <v>53</v>
      </c>
      <c r="L2710" t="s">
        <v>21</v>
      </c>
      <c r="M2710" t="s">
        <v>54</v>
      </c>
      <c r="N2710">
        <v>29</v>
      </c>
      <c r="O2710">
        <v>22</v>
      </c>
      <c r="P2710">
        <v>873</v>
      </c>
      <c r="Q2710">
        <v>17575</v>
      </c>
    </row>
    <row r="2711" spans="1:17" x14ac:dyDescent="0.25">
      <c r="A2711" t="s">
        <v>220</v>
      </c>
      <c r="B2711" s="1" t="s">
        <v>772</v>
      </c>
      <c r="C2711">
        <v>2008</v>
      </c>
      <c r="D2711" s="15">
        <f>DATE(cars[[#This Row],[year_1]],1,1)</f>
        <v>39448</v>
      </c>
      <c r="E2711" t="s">
        <v>29</v>
      </c>
      <c r="F2711" s="4">
        <v>170</v>
      </c>
      <c r="G2711">
        <v>5</v>
      </c>
      <c r="H2711" t="s">
        <v>18</v>
      </c>
      <c r="I2711" t="s">
        <v>30</v>
      </c>
      <c r="J2711">
        <v>2</v>
      </c>
      <c r="K2711" t="s">
        <v>53</v>
      </c>
      <c r="L2711" t="s">
        <v>21</v>
      </c>
      <c r="M2711" t="s">
        <v>67</v>
      </c>
      <c r="N2711">
        <v>29</v>
      </c>
      <c r="O2711">
        <v>22</v>
      </c>
      <c r="P2711">
        <v>873</v>
      </c>
      <c r="Q2711">
        <v>15600</v>
      </c>
    </row>
    <row r="2712" spans="1:17" x14ac:dyDescent="0.25">
      <c r="A2712" t="s">
        <v>52</v>
      </c>
      <c r="B2712" s="1" t="s">
        <v>964</v>
      </c>
      <c r="C2712">
        <v>2009</v>
      </c>
      <c r="D2712" s="15">
        <f>DATE(cars[[#This Row],[year_1]],1,1)</f>
        <v>39814</v>
      </c>
      <c r="E2712" t="s">
        <v>29</v>
      </c>
      <c r="F2712" s="4">
        <v>171</v>
      </c>
      <c r="G2712">
        <v>4</v>
      </c>
      <c r="H2712" t="s">
        <v>18</v>
      </c>
      <c r="I2712" t="s">
        <v>30</v>
      </c>
      <c r="J2712">
        <v>4</v>
      </c>
      <c r="K2712" t="s">
        <v>101</v>
      </c>
      <c r="L2712" t="s">
        <v>21</v>
      </c>
      <c r="M2712" t="s">
        <v>90</v>
      </c>
      <c r="N2712">
        <v>28</v>
      </c>
      <c r="O2712">
        <v>22</v>
      </c>
      <c r="P2712">
        <v>586</v>
      </c>
      <c r="Q2712">
        <v>19730</v>
      </c>
    </row>
    <row r="2713" spans="1:17" x14ac:dyDescent="0.25">
      <c r="A2713" t="s">
        <v>52</v>
      </c>
      <c r="B2713" s="1" t="s">
        <v>964</v>
      </c>
      <c r="C2713">
        <v>2010</v>
      </c>
      <c r="D2713" s="15">
        <f>DATE(cars[[#This Row],[year_1]],1,1)</f>
        <v>40179</v>
      </c>
      <c r="E2713" t="s">
        <v>29</v>
      </c>
      <c r="F2713" s="4">
        <v>171</v>
      </c>
      <c r="G2713">
        <v>4</v>
      </c>
      <c r="H2713" t="s">
        <v>18</v>
      </c>
      <c r="I2713" t="s">
        <v>30</v>
      </c>
      <c r="J2713">
        <v>4</v>
      </c>
      <c r="K2713" t="s">
        <v>101</v>
      </c>
      <c r="L2713" t="s">
        <v>21</v>
      </c>
      <c r="M2713" t="s">
        <v>90</v>
      </c>
      <c r="N2713">
        <v>28</v>
      </c>
      <c r="O2713">
        <v>22</v>
      </c>
      <c r="P2713">
        <v>586</v>
      </c>
      <c r="Q2713">
        <v>20405</v>
      </c>
    </row>
    <row r="2714" spans="1:17" x14ac:dyDescent="0.25">
      <c r="A2714" t="s">
        <v>114</v>
      </c>
      <c r="B2714" s="1" t="s">
        <v>501</v>
      </c>
      <c r="C2714">
        <v>2008</v>
      </c>
      <c r="D2714" s="15">
        <f>DATE(cars[[#This Row],[year_1]],1,1)</f>
        <v>39448</v>
      </c>
      <c r="E2714" t="s">
        <v>29</v>
      </c>
      <c r="F2714" s="4">
        <v>171</v>
      </c>
      <c r="G2714">
        <v>4</v>
      </c>
      <c r="H2714" t="s">
        <v>18</v>
      </c>
      <c r="I2714" t="s">
        <v>30</v>
      </c>
      <c r="J2714">
        <v>2</v>
      </c>
      <c r="K2714" t="s">
        <v>49</v>
      </c>
      <c r="L2714" t="s">
        <v>21</v>
      </c>
      <c r="M2714" t="s">
        <v>22</v>
      </c>
      <c r="N2714">
        <v>32</v>
      </c>
      <c r="O2714">
        <v>22</v>
      </c>
      <c r="P2714">
        <v>210</v>
      </c>
      <c r="Q2714">
        <v>19850</v>
      </c>
    </row>
    <row r="2715" spans="1:17" x14ac:dyDescent="0.25">
      <c r="A2715" t="s">
        <v>186</v>
      </c>
      <c r="B2715" s="1" t="s">
        <v>297</v>
      </c>
      <c r="C2715">
        <v>2008</v>
      </c>
      <c r="D2715" s="15">
        <f>DATE(cars[[#This Row],[year_1]],1,1)</f>
        <v>39448</v>
      </c>
      <c r="E2715" t="s">
        <v>29</v>
      </c>
      <c r="F2715" s="4">
        <v>173</v>
      </c>
      <c r="G2715">
        <v>4</v>
      </c>
      <c r="H2715" t="s">
        <v>18</v>
      </c>
      <c r="I2715" t="s">
        <v>30</v>
      </c>
      <c r="J2715">
        <v>4</v>
      </c>
      <c r="K2715" t="s">
        <v>49</v>
      </c>
      <c r="L2715" t="s">
        <v>21</v>
      </c>
      <c r="M2715" t="s">
        <v>32</v>
      </c>
      <c r="N2715">
        <v>32</v>
      </c>
      <c r="O2715">
        <v>22</v>
      </c>
      <c r="P2715">
        <v>1385</v>
      </c>
      <c r="Q2715">
        <v>19695</v>
      </c>
    </row>
    <row r="2716" spans="1:17" x14ac:dyDescent="0.25">
      <c r="A2716" t="s">
        <v>186</v>
      </c>
      <c r="B2716" s="1" t="s">
        <v>297</v>
      </c>
      <c r="C2716">
        <v>2008</v>
      </c>
      <c r="D2716" s="15">
        <f>DATE(cars[[#This Row],[year_1]],1,1)</f>
        <v>39448</v>
      </c>
      <c r="E2716" t="s">
        <v>29</v>
      </c>
      <c r="F2716" s="4">
        <v>173</v>
      </c>
      <c r="G2716">
        <v>4</v>
      </c>
      <c r="H2716" t="s">
        <v>18</v>
      </c>
      <c r="I2716" t="s">
        <v>30</v>
      </c>
      <c r="J2716">
        <v>2</v>
      </c>
      <c r="K2716" t="s">
        <v>49</v>
      </c>
      <c r="L2716" t="s">
        <v>21</v>
      </c>
      <c r="M2716" t="s">
        <v>22</v>
      </c>
      <c r="N2716">
        <v>32</v>
      </c>
      <c r="O2716">
        <v>22</v>
      </c>
      <c r="P2716">
        <v>1385</v>
      </c>
      <c r="Q2716">
        <v>19695</v>
      </c>
    </row>
    <row r="2717" spans="1:17" x14ac:dyDescent="0.25">
      <c r="A2717" t="s">
        <v>114</v>
      </c>
      <c r="B2717" s="1" t="s">
        <v>501</v>
      </c>
      <c r="C2717">
        <v>2007</v>
      </c>
      <c r="D2717" s="15">
        <f>DATE(cars[[#This Row],[year_1]],1,1)</f>
        <v>39083</v>
      </c>
      <c r="E2717" t="s">
        <v>29</v>
      </c>
      <c r="F2717" s="4">
        <v>173</v>
      </c>
      <c r="G2717">
        <v>4</v>
      </c>
      <c r="H2717" t="s">
        <v>18</v>
      </c>
      <c r="I2717" t="s">
        <v>30</v>
      </c>
      <c r="J2717">
        <v>2</v>
      </c>
      <c r="K2717" t="s">
        <v>49</v>
      </c>
      <c r="L2717" t="s">
        <v>21</v>
      </c>
      <c r="M2717" t="s">
        <v>22</v>
      </c>
      <c r="N2717">
        <v>31</v>
      </c>
      <c r="O2717">
        <v>22</v>
      </c>
      <c r="P2717">
        <v>210</v>
      </c>
      <c r="Q2717">
        <v>18425</v>
      </c>
    </row>
    <row r="2718" spans="1:17" x14ac:dyDescent="0.25">
      <c r="A2718" t="s">
        <v>163</v>
      </c>
      <c r="B2718" s="1" t="s">
        <v>484</v>
      </c>
      <c r="C2718">
        <v>2015</v>
      </c>
      <c r="D2718" s="15">
        <f>DATE(cars[[#This Row],[year_1]],1,1)</f>
        <v>42005</v>
      </c>
      <c r="E2718" t="s">
        <v>29</v>
      </c>
      <c r="F2718" s="4">
        <v>175</v>
      </c>
      <c r="G2718">
        <v>4</v>
      </c>
      <c r="H2718" t="s">
        <v>33</v>
      </c>
      <c r="I2718" t="s">
        <v>30</v>
      </c>
      <c r="J2718">
        <v>4</v>
      </c>
      <c r="K2718" t="s">
        <v>49</v>
      </c>
      <c r="L2718" t="s">
        <v>31</v>
      </c>
      <c r="M2718" t="s">
        <v>32</v>
      </c>
      <c r="N2718">
        <v>34</v>
      </c>
      <c r="O2718">
        <v>22</v>
      </c>
      <c r="P2718">
        <v>5657</v>
      </c>
      <c r="Q2718">
        <v>24035</v>
      </c>
    </row>
    <row r="2719" spans="1:17" x14ac:dyDescent="0.25">
      <c r="A2719" t="s">
        <v>163</v>
      </c>
      <c r="B2719" s="1" t="s">
        <v>484</v>
      </c>
      <c r="C2719">
        <v>2015</v>
      </c>
      <c r="D2719" s="15">
        <f>DATE(cars[[#This Row],[year_1]],1,1)</f>
        <v>42005</v>
      </c>
      <c r="E2719" t="s">
        <v>29</v>
      </c>
      <c r="F2719" s="4">
        <v>175</v>
      </c>
      <c r="G2719">
        <v>4</v>
      </c>
      <c r="H2719" t="s">
        <v>33</v>
      </c>
      <c r="I2719" t="s">
        <v>30</v>
      </c>
      <c r="J2719">
        <v>4</v>
      </c>
      <c r="K2719" t="s">
        <v>49</v>
      </c>
      <c r="L2719" t="s">
        <v>31</v>
      </c>
      <c r="M2719" t="s">
        <v>32</v>
      </c>
      <c r="N2719">
        <v>34</v>
      </c>
      <c r="O2719">
        <v>22</v>
      </c>
      <c r="P2719">
        <v>5657</v>
      </c>
      <c r="Q2719">
        <v>22500</v>
      </c>
    </row>
    <row r="2720" spans="1:17" x14ac:dyDescent="0.25">
      <c r="A2720" t="s">
        <v>163</v>
      </c>
      <c r="B2720" s="1" t="s">
        <v>484</v>
      </c>
      <c r="C2720">
        <v>2016</v>
      </c>
      <c r="D2720" s="15">
        <f>DATE(cars[[#This Row],[year_1]],1,1)</f>
        <v>42370</v>
      </c>
      <c r="E2720" t="s">
        <v>29</v>
      </c>
      <c r="F2720" s="4">
        <v>175</v>
      </c>
      <c r="G2720">
        <v>4</v>
      </c>
      <c r="H2720" t="s">
        <v>33</v>
      </c>
      <c r="I2720" t="s">
        <v>30</v>
      </c>
      <c r="J2720">
        <v>4</v>
      </c>
      <c r="K2720" t="s">
        <v>49</v>
      </c>
      <c r="L2720" t="s">
        <v>31</v>
      </c>
      <c r="M2720" t="s">
        <v>32</v>
      </c>
      <c r="N2720">
        <v>34</v>
      </c>
      <c r="O2720">
        <v>22</v>
      </c>
      <c r="P2720">
        <v>5657</v>
      </c>
      <c r="Q2720">
        <v>22750</v>
      </c>
    </row>
    <row r="2721" spans="1:17" x14ac:dyDescent="0.25">
      <c r="A2721" t="s">
        <v>163</v>
      </c>
      <c r="B2721" s="1" t="s">
        <v>484</v>
      </c>
      <c r="C2721">
        <v>2016</v>
      </c>
      <c r="D2721" s="15">
        <f>DATE(cars[[#This Row],[year_1]],1,1)</f>
        <v>42370</v>
      </c>
      <c r="E2721" t="s">
        <v>29</v>
      </c>
      <c r="F2721" s="4">
        <v>175</v>
      </c>
      <c r="G2721">
        <v>4</v>
      </c>
      <c r="H2721" t="s">
        <v>33</v>
      </c>
      <c r="I2721" t="s">
        <v>30</v>
      </c>
      <c r="J2721">
        <v>4</v>
      </c>
      <c r="K2721" t="s">
        <v>49</v>
      </c>
      <c r="L2721" t="s">
        <v>31</v>
      </c>
      <c r="M2721" t="s">
        <v>32</v>
      </c>
      <c r="N2721">
        <v>34</v>
      </c>
      <c r="O2721">
        <v>22</v>
      </c>
      <c r="P2721">
        <v>5657</v>
      </c>
      <c r="Q2721">
        <v>24320</v>
      </c>
    </row>
    <row r="2722" spans="1:17" x14ac:dyDescent="0.25">
      <c r="A2722" t="s">
        <v>88</v>
      </c>
      <c r="B2722" s="1" t="s">
        <v>793</v>
      </c>
      <c r="C2722">
        <v>2015</v>
      </c>
      <c r="D2722" s="15">
        <f>DATE(cars[[#This Row],[year_1]],1,1)</f>
        <v>42005</v>
      </c>
      <c r="E2722" t="s">
        <v>29</v>
      </c>
      <c r="F2722" s="4">
        <v>176</v>
      </c>
      <c r="G2722">
        <v>4</v>
      </c>
      <c r="H2722" t="s">
        <v>33</v>
      </c>
      <c r="I2722" t="s">
        <v>34</v>
      </c>
      <c r="J2722">
        <v>4</v>
      </c>
      <c r="K2722" t="s">
        <v>101</v>
      </c>
      <c r="L2722" t="s">
        <v>31</v>
      </c>
      <c r="M2722" t="s">
        <v>90</v>
      </c>
      <c r="N2722">
        <v>29</v>
      </c>
      <c r="O2722">
        <v>22</v>
      </c>
      <c r="P2722">
        <v>2031</v>
      </c>
      <c r="Q2722">
        <v>29850</v>
      </c>
    </row>
    <row r="2723" spans="1:17" x14ac:dyDescent="0.25">
      <c r="A2723" t="s">
        <v>88</v>
      </c>
      <c r="B2723" s="1" t="s">
        <v>793</v>
      </c>
      <c r="C2723">
        <v>2015</v>
      </c>
      <c r="D2723" s="15">
        <f>DATE(cars[[#This Row],[year_1]],1,1)</f>
        <v>42005</v>
      </c>
      <c r="E2723" t="s">
        <v>29</v>
      </c>
      <c r="F2723" s="4">
        <v>176</v>
      </c>
      <c r="G2723">
        <v>4</v>
      </c>
      <c r="H2723" t="s">
        <v>33</v>
      </c>
      <c r="I2723" t="s">
        <v>34</v>
      </c>
      <c r="J2723">
        <v>4</v>
      </c>
      <c r="K2723" t="s">
        <v>101</v>
      </c>
      <c r="L2723" t="s">
        <v>31</v>
      </c>
      <c r="M2723" t="s">
        <v>90</v>
      </c>
      <c r="N2723">
        <v>29</v>
      </c>
      <c r="O2723">
        <v>22</v>
      </c>
      <c r="P2723">
        <v>2031</v>
      </c>
      <c r="Q2723">
        <v>26640</v>
      </c>
    </row>
    <row r="2724" spans="1:17" x14ac:dyDescent="0.25">
      <c r="A2724" t="s">
        <v>88</v>
      </c>
      <c r="B2724" s="1" t="s">
        <v>793</v>
      </c>
      <c r="C2724">
        <v>2015</v>
      </c>
      <c r="D2724" s="15">
        <f>DATE(cars[[#This Row],[year_1]],1,1)</f>
        <v>42005</v>
      </c>
      <c r="E2724" t="s">
        <v>29</v>
      </c>
      <c r="F2724" s="4">
        <v>176</v>
      </c>
      <c r="G2724">
        <v>4</v>
      </c>
      <c r="H2724" t="s">
        <v>33</v>
      </c>
      <c r="I2724" t="s">
        <v>34</v>
      </c>
      <c r="J2724">
        <v>4</v>
      </c>
      <c r="K2724" t="s">
        <v>101</v>
      </c>
      <c r="L2724" t="s">
        <v>31</v>
      </c>
      <c r="M2724" t="s">
        <v>90</v>
      </c>
      <c r="N2724">
        <v>29</v>
      </c>
      <c r="O2724">
        <v>22</v>
      </c>
      <c r="P2724">
        <v>2031</v>
      </c>
      <c r="Q2724">
        <v>25080</v>
      </c>
    </row>
    <row r="2725" spans="1:17" x14ac:dyDescent="0.25">
      <c r="A2725" t="s">
        <v>88</v>
      </c>
      <c r="B2725" s="1" t="s">
        <v>793</v>
      </c>
      <c r="C2725">
        <v>2016</v>
      </c>
      <c r="D2725" s="15">
        <f>DATE(cars[[#This Row],[year_1]],1,1)</f>
        <v>42370</v>
      </c>
      <c r="E2725" t="s">
        <v>29</v>
      </c>
      <c r="F2725" s="4">
        <v>176</v>
      </c>
      <c r="G2725">
        <v>4</v>
      </c>
      <c r="H2725" t="s">
        <v>33</v>
      </c>
      <c r="I2725" t="s">
        <v>34</v>
      </c>
      <c r="J2725">
        <v>4</v>
      </c>
      <c r="K2725" t="s">
        <v>101</v>
      </c>
      <c r="L2725" t="s">
        <v>31</v>
      </c>
      <c r="M2725" t="s">
        <v>90</v>
      </c>
      <c r="N2725">
        <v>29</v>
      </c>
      <c r="O2725">
        <v>22</v>
      </c>
      <c r="P2725">
        <v>2031</v>
      </c>
      <c r="Q2725">
        <v>25750</v>
      </c>
    </row>
    <row r="2726" spans="1:17" x14ac:dyDescent="0.25">
      <c r="A2726" t="s">
        <v>88</v>
      </c>
      <c r="B2726" s="1" t="s">
        <v>793</v>
      </c>
      <c r="C2726">
        <v>2016</v>
      </c>
      <c r="D2726" s="15">
        <f>DATE(cars[[#This Row],[year_1]],1,1)</f>
        <v>42370</v>
      </c>
      <c r="E2726" t="s">
        <v>29</v>
      </c>
      <c r="F2726" s="4">
        <v>176</v>
      </c>
      <c r="G2726">
        <v>4</v>
      </c>
      <c r="H2726" t="s">
        <v>33</v>
      </c>
      <c r="I2726" t="s">
        <v>34</v>
      </c>
      <c r="J2726">
        <v>4</v>
      </c>
      <c r="K2726" t="s">
        <v>101</v>
      </c>
      <c r="L2726" t="s">
        <v>31</v>
      </c>
      <c r="M2726" t="s">
        <v>90</v>
      </c>
      <c r="N2726">
        <v>29</v>
      </c>
      <c r="O2726">
        <v>22</v>
      </c>
      <c r="P2726">
        <v>2031</v>
      </c>
      <c r="Q2726">
        <v>30665</v>
      </c>
    </row>
    <row r="2727" spans="1:17" x14ac:dyDescent="0.25">
      <c r="A2727" t="s">
        <v>88</v>
      </c>
      <c r="B2727" s="1" t="s">
        <v>793</v>
      </c>
      <c r="C2727">
        <v>2016</v>
      </c>
      <c r="D2727" s="15">
        <f>DATE(cars[[#This Row],[year_1]],1,1)</f>
        <v>42370</v>
      </c>
      <c r="E2727" t="s">
        <v>29</v>
      </c>
      <c r="F2727" s="4">
        <v>176</v>
      </c>
      <c r="G2727">
        <v>4</v>
      </c>
      <c r="H2727" t="s">
        <v>33</v>
      </c>
      <c r="I2727" t="s">
        <v>34</v>
      </c>
      <c r="J2727">
        <v>4</v>
      </c>
      <c r="K2727" t="s">
        <v>101</v>
      </c>
      <c r="L2727" t="s">
        <v>31</v>
      </c>
      <c r="M2727" t="s">
        <v>90</v>
      </c>
      <c r="N2727">
        <v>29</v>
      </c>
      <c r="O2727">
        <v>22</v>
      </c>
      <c r="P2727">
        <v>2031</v>
      </c>
      <c r="Q2727">
        <v>32910</v>
      </c>
    </row>
    <row r="2728" spans="1:17" x14ac:dyDescent="0.25">
      <c r="A2728" t="s">
        <v>88</v>
      </c>
      <c r="B2728" s="1" t="s">
        <v>793</v>
      </c>
      <c r="C2728">
        <v>2016</v>
      </c>
      <c r="D2728" s="15">
        <f>DATE(cars[[#This Row],[year_1]],1,1)</f>
        <v>42370</v>
      </c>
      <c r="E2728" t="s">
        <v>29</v>
      </c>
      <c r="F2728" s="4">
        <v>176</v>
      </c>
      <c r="G2728">
        <v>4</v>
      </c>
      <c r="H2728" t="s">
        <v>33</v>
      </c>
      <c r="I2728" t="s">
        <v>34</v>
      </c>
      <c r="J2728">
        <v>4</v>
      </c>
      <c r="K2728" t="s">
        <v>101</v>
      </c>
      <c r="L2728" t="s">
        <v>31</v>
      </c>
      <c r="M2728" t="s">
        <v>90</v>
      </c>
      <c r="N2728">
        <v>29</v>
      </c>
      <c r="O2728">
        <v>22</v>
      </c>
      <c r="P2728">
        <v>2031</v>
      </c>
      <c r="Q2728">
        <v>27670</v>
      </c>
    </row>
    <row r="2729" spans="1:17" x14ac:dyDescent="0.25">
      <c r="A2729" t="s">
        <v>88</v>
      </c>
      <c r="B2729" s="1" t="s">
        <v>793</v>
      </c>
      <c r="C2729">
        <v>2017</v>
      </c>
      <c r="D2729" s="15">
        <f>DATE(cars[[#This Row],[year_1]],1,1)</f>
        <v>42736</v>
      </c>
      <c r="E2729" t="s">
        <v>29</v>
      </c>
      <c r="F2729" s="4">
        <v>176</v>
      </c>
      <c r="G2729">
        <v>4</v>
      </c>
      <c r="H2729" t="s">
        <v>33</v>
      </c>
      <c r="I2729" t="s">
        <v>34</v>
      </c>
      <c r="J2729">
        <v>4</v>
      </c>
      <c r="K2729" t="s">
        <v>101</v>
      </c>
      <c r="L2729" t="s">
        <v>31</v>
      </c>
      <c r="M2729" t="s">
        <v>90</v>
      </c>
      <c r="N2729">
        <v>28</v>
      </c>
      <c r="O2729">
        <v>22</v>
      </c>
      <c r="P2729">
        <v>2031</v>
      </c>
      <c r="Q2729">
        <v>28230</v>
      </c>
    </row>
    <row r="2730" spans="1:17" x14ac:dyDescent="0.25">
      <c r="A2730" t="s">
        <v>88</v>
      </c>
      <c r="B2730" s="1" t="s">
        <v>793</v>
      </c>
      <c r="C2730">
        <v>2017</v>
      </c>
      <c r="D2730" s="15">
        <f>DATE(cars[[#This Row],[year_1]],1,1)</f>
        <v>42736</v>
      </c>
      <c r="E2730" t="s">
        <v>29</v>
      </c>
      <c r="F2730" s="4">
        <v>176</v>
      </c>
      <c r="G2730">
        <v>4</v>
      </c>
      <c r="H2730" t="s">
        <v>33</v>
      </c>
      <c r="I2730" t="s">
        <v>34</v>
      </c>
      <c r="J2730">
        <v>4</v>
      </c>
      <c r="K2730" t="s">
        <v>101</v>
      </c>
      <c r="L2730" t="s">
        <v>31</v>
      </c>
      <c r="M2730" t="s">
        <v>90</v>
      </c>
      <c r="N2730">
        <v>28</v>
      </c>
      <c r="O2730">
        <v>22</v>
      </c>
      <c r="P2730">
        <v>2031</v>
      </c>
      <c r="Q2730">
        <v>26310</v>
      </c>
    </row>
    <row r="2731" spans="1:17" x14ac:dyDescent="0.25">
      <c r="A2731" t="s">
        <v>88</v>
      </c>
      <c r="B2731" s="1" t="s">
        <v>793</v>
      </c>
      <c r="C2731">
        <v>2017</v>
      </c>
      <c r="D2731" s="15">
        <f>DATE(cars[[#This Row],[year_1]],1,1)</f>
        <v>42736</v>
      </c>
      <c r="E2731" t="s">
        <v>29</v>
      </c>
      <c r="F2731" s="4">
        <v>176</v>
      </c>
      <c r="G2731">
        <v>4</v>
      </c>
      <c r="H2731" t="s">
        <v>33</v>
      </c>
      <c r="I2731" t="s">
        <v>34</v>
      </c>
      <c r="J2731">
        <v>4</v>
      </c>
      <c r="K2731" t="s">
        <v>101</v>
      </c>
      <c r="L2731" t="s">
        <v>31</v>
      </c>
      <c r="M2731" t="s">
        <v>90</v>
      </c>
      <c r="N2731">
        <v>28</v>
      </c>
      <c r="O2731">
        <v>22</v>
      </c>
      <c r="P2731">
        <v>2031</v>
      </c>
      <c r="Q2731">
        <v>36150</v>
      </c>
    </row>
    <row r="2732" spans="1:17" x14ac:dyDescent="0.25">
      <c r="A2732" t="s">
        <v>88</v>
      </c>
      <c r="B2732" s="1" t="s">
        <v>793</v>
      </c>
      <c r="C2732">
        <v>2017</v>
      </c>
      <c r="D2732" s="15">
        <f>DATE(cars[[#This Row],[year_1]],1,1)</f>
        <v>42736</v>
      </c>
      <c r="E2732" t="s">
        <v>29</v>
      </c>
      <c r="F2732" s="4">
        <v>176</v>
      </c>
      <c r="G2732">
        <v>4</v>
      </c>
      <c r="H2732" t="s">
        <v>33</v>
      </c>
      <c r="I2732" t="s">
        <v>34</v>
      </c>
      <c r="J2732">
        <v>4</v>
      </c>
      <c r="K2732" t="s">
        <v>101</v>
      </c>
      <c r="L2732" t="s">
        <v>31</v>
      </c>
      <c r="M2732" t="s">
        <v>90</v>
      </c>
      <c r="N2732">
        <v>28</v>
      </c>
      <c r="O2732">
        <v>22</v>
      </c>
      <c r="P2732">
        <v>2031</v>
      </c>
      <c r="Q2732">
        <v>33230</v>
      </c>
    </row>
    <row r="2733" spans="1:17" x14ac:dyDescent="0.25">
      <c r="A2733" t="s">
        <v>88</v>
      </c>
      <c r="B2733" s="1" t="s">
        <v>793</v>
      </c>
      <c r="C2733">
        <v>2017</v>
      </c>
      <c r="D2733" s="15">
        <f>DATE(cars[[#This Row],[year_1]],1,1)</f>
        <v>42736</v>
      </c>
      <c r="E2733" t="s">
        <v>29</v>
      </c>
      <c r="F2733" s="4">
        <v>176</v>
      </c>
      <c r="G2733">
        <v>4</v>
      </c>
      <c r="H2733" t="s">
        <v>33</v>
      </c>
      <c r="I2733" t="s">
        <v>34</v>
      </c>
      <c r="J2733">
        <v>4</v>
      </c>
      <c r="K2733" t="s">
        <v>101</v>
      </c>
      <c r="L2733" t="s">
        <v>31</v>
      </c>
      <c r="M2733" t="s">
        <v>90</v>
      </c>
      <c r="N2733">
        <v>28</v>
      </c>
      <c r="O2733">
        <v>22</v>
      </c>
      <c r="P2733">
        <v>2031</v>
      </c>
      <c r="Q2733">
        <v>31385</v>
      </c>
    </row>
    <row r="2734" spans="1:17" x14ac:dyDescent="0.25">
      <c r="A2734" t="s">
        <v>163</v>
      </c>
      <c r="B2734" s="1" t="s">
        <v>430</v>
      </c>
      <c r="C2734">
        <v>2015</v>
      </c>
      <c r="D2734" s="15">
        <f>DATE(cars[[#This Row],[year_1]],1,1)</f>
        <v>42005</v>
      </c>
      <c r="E2734" t="s">
        <v>38</v>
      </c>
      <c r="F2734" s="4">
        <v>178</v>
      </c>
      <c r="G2734">
        <v>4</v>
      </c>
      <c r="H2734" t="s">
        <v>33</v>
      </c>
      <c r="I2734" t="s">
        <v>34</v>
      </c>
      <c r="J2734">
        <v>4</v>
      </c>
      <c r="K2734" t="s">
        <v>101</v>
      </c>
      <c r="L2734" t="s">
        <v>21</v>
      </c>
      <c r="M2734" t="s">
        <v>90</v>
      </c>
      <c r="N2734">
        <v>30</v>
      </c>
      <c r="O2734">
        <v>22</v>
      </c>
      <c r="P2734">
        <v>5657</v>
      </c>
      <c r="Q2734">
        <v>27400</v>
      </c>
    </row>
    <row r="2735" spans="1:17" x14ac:dyDescent="0.25">
      <c r="A2735" t="s">
        <v>163</v>
      </c>
      <c r="B2735" s="1" t="s">
        <v>430</v>
      </c>
      <c r="C2735">
        <v>2015</v>
      </c>
      <c r="D2735" s="15">
        <f>DATE(cars[[#This Row],[year_1]],1,1)</f>
        <v>42005</v>
      </c>
      <c r="E2735" t="s">
        <v>38</v>
      </c>
      <c r="F2735" s="4">
        <v>178</v>
      </c>
      <c r="G2735">
        <v>4</v>
      </c>
      <c r="H2735" t="s">
        <v>33</v>
      </c>
      <c r="I2735" t="s">
        <v>34</v>
      </c>
      <c r="J2735">
        <v>4</v>
      </c>
      <c r="K2735" t="s">
        <v>101</v>
      </c>
      <c r="L2735" t="s">
        <v>21</v>
      </c>
      <c r="M2735" t="s">
        <v>90</v>
      </c>
      <c r="N2735">
        <v>30</v>
      </c>
      <c r="O2735">
        <v>22</v>
      </c>
      <c r="P2735">
        <v>5657</v>
      </c>
      <c r="Q2735">
        <v>31485</v>
      </c>
    </row>
    <row r="2736" spans="1:17" x14ac:dyDescent="0.25">
      <c r="A2736" t="s">
        <v>163</v>
      </c>
      <c r="B2736" s="1" t="s">
        <v>430</v>
      </c>
      <c r="C2736">
        <v>2016</v>
      </c>
      <c r="D2736" s="15">
        <f>DATE(cars[[#This Row],[year_1]],1,1)</f>
        <v>42370</v>
      </c>
      <c r="E2736" t="s">
        <v>38</v>
      </c>
      <c r="F2736" s="4">
        <v>178</v>
      </c>
      <c r="G2736">
        <v>4</v>
      </c>
      <c r="H2736" t="s">
        <v>33</v>
      </c>
      <c r="I2736" t="s">
        <v>34</v>
      </c>
      <c r="J2736">
        <v>4</v>
      </c>
      <c r="K2736" t="s">
        <v>101</v>
      </c>
      <c r="L2736" t="s">
        <v>21</v>
      </c>
      <c r="M2736" t="s">
        <v>90</v>
      </c>
      <c r="N2736">
        <v>29</v>
      </c>
      <c r="O2736">
        <v>22</v>
      </c>
      <c r="P2736">
        <v>5657</v>
      </c>
      <c r="Q2736">
        <v>27540</v>
      </c>
    </row>
    <row r="2737" spans="1:17" x14ac:dyDescent="0.25">
      <c r="A2737" t="s">
        <v>163</v>
      </c>
      <c r="B2737" s="1" t="s">
        <v>430</v>
      </c>
      <c r="C2737">
        <v>2016</v>
      </c>
      <c r="D2737" s="15">
        <f>DATE(cars[[#This Row],[year_1]],1,1)</f>
        <v>42370</v>
      </c>
      <c r="E2737" t="s">
        <v>38</v>
      </c>
      <c r="F2737" s="4">
        <v>178</v>
      </c>
      <c r="G2737">
        <v>4</v>
      </c>
      <c r="H2737" t="s">
        <v>33</v>
      </c>
      <c r="I2737" t="s">
        <v>34</v>
      </c>
      <c r="J2737">
        <v>4</v>
      </c>
      <c r="K2737" t="s">
        <v>101</v>
      </c>
      <c r="L2737" t="s">
        <v>21</v>
      </c>
      <c r="M2737" t="s">
        <v>90</v>
      </c>
      <c r="N2737">
        <v>29</v>
      </c>
      <c r="O2737">
        <v>22</v>
      </c>
      <c r="P2737">
        <v>5657</v>
      </c>
      <c r="Q2737">
        <v>31745</v>
      </c>
    </row>
    <row r="2738" spans="1:17" x14ac:dyDescent="0.25">
      <c r="A2738" t="s">
        <v>36</v>
      </c>
      <c r="B2738" s="1" t="s">
        <v>100</v>
      </c>
      <c r="C2738">
        <v>2016</v>
      </c>
      <c r="D2738" s="15">
        <f>DATE(cars[[#This Row],[year_1]],1,1)</f>
        <v>42370</v>
      </c>
      <c r="E2738" t="s">
        <v>29</v>
      </c>
      <c r="F2738" s="4">
        <v>180</v>
      </c>
      <c r="G2738">
        <v>4</v>
      </c>
      <c r="H2738" t="s">
        <v>33</v>
      </c>
      <c r="I2738" t="s">
        <v>30</v>
      </c>
      <c r="J2738">
        <v>4</v>
      </c>
      <c r="K2738" t="s">
        <v>101</v>
      </c>
      <c r="L2738" t="s">
        <v>21</v>
      </c>
      <c r="M2738" t="s">
        <v>90</v>
      </c>
      <c r="N2738">
        <v>31</v>
      </c>
      <c r="O2738">
        <v>22</v>
      </c>
      <c r="P2738">
        <v>819</v>
      </c>
      <c r="Q2738">
        <v>25135</v>
      </c>
    </row>
    <row r="2739" spans="1:17" x14ac:dyDescent="0.25">
      <c r="A2739" t="s">
        <v>36</v>
      </c>
      <c r="B2739" s="1" t="s">
        <v>100</v>
      </c>
      <c r="C2739">
        <v>2016</v>
      </c>
      <c r="D2739" s="15">
        <f>DATE(cars[[#This Row],[year_1]],1,1)</f>
        <v>42370</v>
      </c>
      <c r="E2739" t="s">
        <v>29</v>
      </c>
      <c r="F2739" s="4">
        <v>180</v>
      </c>
      <c r="G2739">
        <v>4</v>
      </c>
      <c r="H2739" t="s">
        <v>33</v>
      </c>
      <c r="I2739" t="s">
        <v>30</v>
      </c>
      <c r="J2739">
        <v>4</v>
      </c>
      <c r="K2739" t="s">
        <v>101</v>
      </c>
      <c r="L2739" t="s">
        <v>21</v>
      </c>
      <c r="M2739" t="s">
        <v>90</v>
      </c>
      <c r="N2739">
        <v>31</v>
      </c>
      <c r="O2739">
        <v>22</v>
      </c>
      <c r="P2739">
        <v>819</v>
      </c>
      <c r="Q2739">
        <v>23335</v>
      </c>
    </row>
    <row r="2740" spans="1:17" x14ac:dyDescent="0.25">
      <c r="A2740" t="s">
        <v>36</v>
      </c>
      <c r="B2740" s="1" t="s">
        <v>100</v>
      </c>
      <c r="C2740">
        <v>2016</v>
      </c>
      <c r="D2740" s="15">
        <f>DATE(cars[[#This Row],[year_1]],1,1)</f>
        <v>42370</v>
      </c>
      <c r="E2740" t="s">
        <v>29</v>
      </c>
      <c r="F2740" s="4">
        <v>180</v>
      </c>
      <c r="G2740">
        <v>4</v>
      </c>
      <c r="H2740" t="s">
        <v>33</v>
      </c>
      <c r="I2740" t="s">
        <v>30</v>
      </c>
      <c r="J2740">
        <v>4</v>
      </c>
      <c r="K2740" t="s">
        <v>101</v>
      </c>
      <c r="L2740" t="s">
        <v>21</v>
      </c>
      <c r="M2740" t="s">
        <v>90</v>
      </c>
      <c r="N2740">
        <v>31</v>
      </c>
      <c r="O2740">
        <v>22</v>
      </c>
      <c r="P2740">
        <v>819</v>
      </c>
      <c r="Q2740">
        <v>22735</v>
      </c>
    </row>
    <row r="2741" spans="1:17" x14ac:dyDescent="0.25">
      <c r="A2741" t="s">
        <v>36</v>
      </c>
      <c r="B2741" s="1" t="s">
        <v>100</v>
      </c>
      <c r="C2741">
        <v>2016</v>
      </c>
      <c r="D2741" s="15">
        <f>DATE(cars[[#This Row],[year_1]],1,1)</f>
        <v>42370</v>
      </c>
      <c r="E2741" t="s">
        <v>29</v>
      </c>
      <c r="F2741" s="4">
        <v>180</v>
      </c>
      <c r="G2741">
        <v>4</v>
      </c>
      <c r="H2741" t="s">
        <v>33</v>
      </c>
      <c r="I2741" t="s">
        <v>30</v>
      </c>
      <c r="J2741">
        <v>4</v>
      </c>
      <c r="K2741" t="s">
        <v>101</v>
      </c>
      <c r="L2741" t="s">
        <v>21</v>
      </c>
      <c r="M2741" t="s">
        <v>90</v>
      </c>
      <c r="N2741">
        <v>31</v>
      </c>
      <c r="O2741">
        <v>22</v>
      </c>
      <c r="P2741">
        <v>819</v>
      </c>
      <c r="Q2741">
        <v>27335</v>
      </c>
    </row>
    <row r="2742" spans="1:17" x14ac:dyDescent="0.25">
      <c r="A2742" t="s">
        <v>36</v>
      </c>
      <c r="B2742" s="1" t="s">
        <v>100</v>
      </c>
      <c r="C2742">
        <v>2017</v>
      </c>
      <c r="D2742" s="15">
        <f>DATE(cars[[#This Row],[year_1]],1,1)</f>
        <v>42736</v>
      </c>
      <c r="E2742" t="s">
        <v>29</v>
      </c>
      <c r="F2742" s="4">
        <v>180</v>
      </c>
      <c r="G2742">
        <v>4</v>
      </c>
      <c r="H2742" t="s">
        <v>33</v>
      </c>
      <c r="I2742" t="s">
        <v>30</v>
      </c>
      <c r="J2742">
        <v>4</v>
      </c>
      <c r="K2742" t="s">
        <v>101</v>
      </c>
      <c r="L2742" t="s">
        <v>21</v>
      </c>
      <c r="M2742" t="s">
        <v>90</v>
      </c>
      <c r="N2742">
        <v>30</v>
      </c>
      <c r="O2742">
        <v>22</v>
      </c>
      <c r="P2742">
        <v>819</v>
      </c>
      <c r="Q2742">
        <v>25135</v>
      </c>
    </row>
    <row r="2743" spans="1:17" x14ac:dyDescent="0.25">
      <c r="A2743" t="s">
        <v>36</v>
      </c>
      <c r="B2743" s="1" t="s">
        <v>100</v>
      </c>
      <c r="C2743">
        <v>2017</v>
      </c>
      <c r="D2743" s="15">
        <f>DATE(cars[[#This Row],[year_1]],1,1)</f>
        <v>42736</v>
      </c>
      <c r="E2743" t="s">
        <v>29</v>
      </c>
      <c r="F2743" s="4">
        <v>180</v>
      </c>
      <c r="G2743">
        <v>4</v>
      </c>
      <c r="H2743" t="s">
        <v>33</v>
      </c>
      <c r="I2743" t="s">
        <v>30</v>
      </c>
      <c r="J2743">
        <v>4</v>
      </c>
      <c r="K2743" t="s">
        <v>101</v>
      </c>
      <c r="L2743" t="s">
        <v>21</v>
      </c>
      <c r="M2743" t="s">
        <v>90</v>
      </c>
      <c r="N2743">
        <v>30</v>
      </c>
      <c r="O2743">
        <v>22</v>
      </c>
      <c r="P2743">
        <v>819</v>
      </c>
      <c r="Q2743">
        <v>23335</v>
      </c>
    </row>
    <row r="2744" spans="1:17" x14ac:dyDescent="0.25">
      <c r="A2744" t="s">
        <v>161</v>
      </c>
      <c r="B2744" s="1" t="s">
        <v>598</v>
      </c>
      <c r="C2744">
        <v>2011</v>
      </c>
      <c r="D2744" s="15">
        <f>DATE(cars[[#This Row],[year_1]],1,1)</f>
        <v>40544</v>
      </c>
      <c r="E2744" t="s">
        <v>29</v>
      </c>
      <c r="F2744" s="4">
        <v>180</v>
      </c>
      <c r="G2744">
        <v>4</v>
      </c>
      <c r="H2744" t="s">
        <v>33</v>
      </c>
      <c r="I2744" t="s">
        <v>34</v>
      </c>
      <c r="J2744">
        <v>4</v>
      </c>
      <c r="K2744" t="s">
        <v>49</v>
      </c>
      <c r="L2744" t="s">
        <v>31</v>
      </c>
      <c r="M2744" t="s">
        <v>32</v>
      </c>
      <c r="N2744">
        <v>29</v>
      </c>
      <c r="O2744">
        <v>22</v>
      </c>
      <c r="P2744">
        <v>481</v>
      </c>
      <c r="Q2744">
        <v>27299</v>
      </c>
    </row>
    <row r="2745" spans="1:17" x14ac:dyDescent="0.25">
      <c r="A2745" t="s">
        <v>161</v>
      </c>
      <c r="B2745" s="1" t="s">
        <v>598</v>
      </c>
      <c r="C2745">
        <v>2011</v>
      </c>
      <c r="D2745" s="15">
        <f>DATE(cars[[#This Row],[year_1]],1,1)</f>
        <v>40544</v>
      </c>
      <c r="E2745" t="s">
        <v>29</v>
      </c>
      <c r="F2745" s="4">
        <v>180</v>
      </c>
      <c r="G2745">
        <v>4</v>
      </c>
      <c r="H2745" t="s">
        <v>33</v>
      </c>
      <c r="I2745" t="s">
        <v>34</v>
      </c>
      <c r="J2745">
        <v>4</v>
      </c>
      <c r="K2745" t="s">
        <v>49</v>
      </c>
      <c r="L2745" t="s">
        <v>31</v>
      </c>
      <c r="M2745" t="s">
        <v>32</v>
      </c>
      <c r="N2745">
        <v>29</v>
      </c>
      <c r="O2745">
        <v>22</v>
      </c>
      <c r="P2745">
        <v>481</v>
      </c>
      <c r="Q2745">
        <v>23399</v>
      </c>
    </row>
    <row r="2746" spans="1:17" x14ac:dyDescent="0.25">
      <c r="A2746" t="s">
        <v>161</v>
      </c>
      <c r="B2746" s="1" t="s">
        <v>598</v>
      </c>
      <c r="C2746">
        <v>2011</v>
      </c>
      <c r="D2746" s="15">
        <f>DATE(cars[[#This Row],[year_1]],1,1)</f>
        <v>40544</v>
      </c>
      <c r="E2746" t="s">
        <v>29</v>
      </c>
      <c r="F2746" s="4">
        <v>180</v>
      </c>
      <c r="G2746">
        <v>4</v>
      </c>
      <c r="H2746" t="s">
        <v>33</v>
      </c>
      <c r="I2746" t="s">
        <v>34</v>
      </c>
      <c r="J2746">
        <v>4</v>
      </c>
      <c r="K2746" t="s">
        <v>49</v>
      </c>
      <c r="L2746" t="s">
        <v>31</v>
      </c>
      <c r="M2746" t="s">
        <v>32</v>
      </c>
      <c r="N2746">
        <v>29</v>
      </c>
      <c r="O2746">
        <v>22</v>
      </c>
      <c r="P2746">
        <v>481</v>
      </c>
      <c r="Q2746">
        <v>25499</v>
      </c>
    </row>
    <row r="2747" spans="1:17" x14ac:dyDescent="0.25">
      <c r="A2747" t="s">
        <v>161</v>
      </c>
      <c r="B2747" s="1" t="s">
        <v>598</v>
      </c>
      <c r="C2747">
        <v>2012</v>
      </c>
      <c r="D2747" s="15">
        <f>DATE(cars[[#This Row],[year_1]],1,1)</f>
        <v>40909</v>
      </c>
      <c r="E2747" t="s">
        <v>29</v>
      </c>
      <c r="F2747" s="4">
        <v>180</v>
      </c>
      <c r="G2747">
        <v>4</v>
      </c>
      <c r="H2747" t="s">
        <v>33</v>
      </c>
      <c r="I2747" t="s">
        <v>34</v>
      </c>
      <c r="J2747">
        <v>4</v>
      </c>
      <c r="K2747" t="s">
        <v>49</v>
      </c>
      <c r="L2747" t="s">
        <v>31</v>
      </c>
      <c r="M2747" t="s">
        <v>32</v>
      </c>
      <c r="N2747">
        <v>29</v>
      </c>
      <c r="O2747">
        <v>22</v>
      </c>
      <c r="P2747">
        <v>481</v>
      </c>
      <c r="Q2747">
        <v>25249</v>
      </c>
    </row>
    <row r="2748" spans="1:17" x14ac:dyDescent="0.25">
      <c r="A2748" t="s">
        <v>161</v>
      </c>
      <c r="B2748" s="1" t="s">
        <v>598</v>
      </c>
      <c r="C2748">
        <v>2012</v>
      </c>
      <c r="D2748" s="15">
        <f>DATE(cars[[#This Row],[year_1]],1,1)</f>
        <v>40909</v>
      </c>
      <c r="E2748" t="s">
        <v>29</v>
      </c>
      <c r="F2748" s="4">
        <v>180</v>
      </c>
      <c r="G2748">
        <v>4</v>
      </c>
      <c r="H2748" t="s">
        <v>33</v>
      </c>
      <c r="I2748" t="s">
        <v>34</v>
      </c>
      <c r="J2748">
        <v>4</v>
      </c>
      <c r="K2748" t="s">
        <v>49</v>
      </c>
      <c r="L2748" t="s">
        <v>31</v>
      </c>
      <c r="M2748" t="s">
        <v>32</v>
      </c>
      <c r="N2748">
        <v>29</v>
      </c>
      <c r="O2748">
        <v>22</v>
      </c>
      <c r="P2748">
        <v>481</v>
      </c>
      <c r="Q2748">
        <v>27549</v>
      </c>
    </row>
    <row r="2749" spans="1:17" x14ac:dyDescent="0.25">
      <c r="A2749" t="s">
        <v>161</v>
      </c>
      <c r="B2749" s="1" t="s">
        <v>598</v>
      </c>
      <c r="C2749">
        <v>2012</v>
      </c>
      <c r="D2749" s="15">
        <f>DATE(cars[[#This Row],[year_1]],1,1)</f>
        <v>40909</v>
      </c>
      <c r="E2749" t="s">
        <v>29</v>
      </c>
      <c r="F2749" s="4">
        <v>180</v>
      </c>
      <c r="G2749">
        <v>4</v>
      </c>
      <c r="H2749" t="s">
        <v>33</v>
      </c>
      <c r="I2749" t="s">
        <v>34</v>
      </c>
      <c r="J2749">
        <v>4</v>
      </c>
      <c r="K2749" t="s">
        <v>49</v>
      </c>
      <c r="L2749" t="s">
        <v>31</v>
      </c>
      <c r="M2749" t="s">
        <v>32</v>
      </c>
      <c r="N2749">
        <v>29</v>
      </c>
      <c r="O2749">
        <v>22</v>
      </c>
      <c r="P2749">
        <v>481</v>
      </c>
      <c r="Q2749">
        <v>23649</v>
      </c>
    </row>
    <row r="2750" spans="1:17" x14ac:dyDescent="0.25">
      <c r="A2750" t="s">
        <v>161</v>
      </c>
      <c r="B2750" s="1" t="s">
        <v>598</v>
      </c>
      <c r="C2750">
        <v>2012</v>
      </c>
      <c r="D2750" s="15">
        <f>DATE(cars[[#This Row],[year_1]],1,1)</f>
        <v>40909</v>
      </c>
      <c r="E2750" t="s">
        <v>29</v>
      </c>
      <c r="F2750" s="4">
        <v>180</v>
      </c>
      <c r="G2750">
        <v>4</v>
      </c>
      <c r="H2750" t="s">
        <v>33</v>
      </c>
      <c r="I2750" t="s">
        <v>34</v>
      </c>
      <c r="J2750">
        <v>4</v>
      </c>
      <c r="K2750" t="s">
        <v>49</v>
      </c>
      <c r="L2750" t="s">
        <v>31</v>
      </c>
      <c r="M2750" t="s">
        <v>32</v>
      </c>
      <c r="N2750">
        <v>29</v>
      </c>
      <c r="O2750">
        <v>22</v>
      </c>
      <c r="P2750">
        <v>481</v>
      </c>
      <c r="Q2750">
        <v>25749</v>
      </c>
    </row>
    <row r="2751" spans="1:17" x14ac:dyDescent="0.25">
      <c r="A2751" t="s">
        <v>161</v>
      </c>
      <c r="B2751" s="1" t="s">
        <v>598</v>
      </c>
      <c r="C2751">
        <v>2013</v>
      </c>
      <c r="D2751" s="15">
        <f>DATE(cars[[#This Row],[year_1]],1,1)</f>
        <v>41275</v>
      </c>
      <c r="E2751" t="s">
        <v>29</v>
      </c>
      <c r="F2751" s="4">
        <v>180</v>
      </c>
      <c r="G2751">
        <v>4</v>
      </c>
      <c r="H2751" t="s">
        <v>33</v>
      </c>
      <c r="I2751" t="s">
        <v>34</v>
      </c>
      <c r="J2751">
        <v>4</v>
      </c>
      <c r="K2751" t="s">
        <v>49</v>
      </c>
      <c r="L2751" t="s">
        <v>31</v>
      </c>
      <c r="M2751" t="s">
        <v>32</v>
      </c>
      <c r="N2751">
        <v>29</v>
      </c>
      <c r="O2751">
        <v>22</v>
      </c>
      <c r="P2751">
        <v>481</v>
      </c>
      <c r="Q2751">
        <v>23249</v>
      </c>
    </row>
    <row r="2752" spans="1:17" x14ac:dyDescent="0.25">
      <c r="A2752" t="s">
        <v>161</v>
      </c>
      <c r="B2752" s="1" t="s">
        <v>598</v>
      </c>
      <c r="C2752">
        <v>2013</v>
      </c>
      <c r="D2752" s="15">
        <f>DATE(cars[[#This Row],[year_1]],1,1)</f>
        <v>41275</v>
      </c>
      <c r="E2752" t="s">
        <v>29</v>
      </c>
      <c r="F2752" s="4">
        <v>180</v>
      </c>
      <c r="G2752">
        <v>4</v>
      </c>
      <c r="H2752" t="s">
        <v>33</v>
      </c>
      <c r="I2752" t="s">
        <v>34</v>
      </c>
      <c r="J2752">
        <v>4</v>
      </c>
      <c r="K2752" t="s">
        <v>49</v>
      </c>
      <c r="L2752" t="s">
        <v>31</v>
      </c>
      <c r="M2752" t="s">
        <v>32</v>
      </c>
      <c r="N2752">
        <v>29</v>
      </c>
      <c r="O2752">
        <v>22</v>
      </c>
      <c r="P2752">
        <v>481</v>
      </c>
      <c r="Q2752">
        <v>28999</v>
      </c>
    </row>
    <row r="2753" spans="1:17" x14ac:dyDescent="0.25">
      <c r="A2753" t="s">
        <v>161</v>
      </c>
      <c r="B2753" s="1" t="s">
        <v>598</v>
      </c>
      <c r="C2753">
        <v>2013</v>
      </c>
      <c r="D2753" s="15">
        <f>DATE(cars[[#This Row],[year_1]],1,1)</f>
        <v>41275</v>
      </c>
      <c r="E2753" t="s">
        <v>29</v>
      </c>
      <c r="F2753" s="4">
        <v>180</v>
      </c>
      <c r="G2753">
        <v>4</v>
      </c>
      <c r="H2753" t="s">
        <v>33</v>
      </c>
      <c r="I2753" t="s">
        <v>34</v>
      </c>
      <c r="J2753">
        <v>4</v>
      </c>
      <c r="K2753" t="s">
        <v>49</v>
      </c>
      <c r="L2753" t="s">
        <v>31</v>
      </c>
      <c r="M2753" t="s">
        <v>32</v>
      </c>
      <c r="N2753">
        <v>29</v>
      </c>
      <c r="O2753">
        <v>22</v>
      </c>
      <c r="P2753">
        <v>481</v>
      </c>
      <c r="Q2753">
        <v>27199</v>
      </c>
    </row>
    <row r="2754" spans="1:17" x14ac:dyDescent="0.25">
      <c r="A2754" t="s">
        <v>88</v>
      </c>
      <c r="B2754" s="1" t="s">
        <v>275</v>
      </c>
      <c r="C2754">
        <v>2004</v>
      </c>
      <c r="D2754" s="15">
        <f>DATE(cars[[#This Row],[year_1]],1,1)</f>
        <v>37987</v>
      </c>
      <c r="E2754" t="s">
        <v>17</v>
      </c>
      <c r="F2754" s="4">
        <v>180</v>
      </c>
      <c r="G2754">
        <v>4</v>
      </c>
      <c r="H2754" t="s">
        <v>33</v>
      </c>
      <c r="I2754" t="s">
        <v>30</v>
      </c>
      <c r="J2754">
        <v>2</v>
      </c>
      <c r="K2754" t="s">
        <v>66</v>
      </c>
      <c r="L2754" t="s">
        <v>21</v>
      </c>
      <c r="M2754" t="s">
        <v>67</v>
      </c>
      <c r="N2754">
        <v>28</v>
      </c>
      <c r="O2754">
        <v>22</v>
      </c>
      <c r="P2754">
        <v>2031</v>
      </c>
      <c r="Q2754">
        <v>22935</v>
      </c>
    </row>
    <row r="2755" spans="1:17" x14ac:dyDescent="0.25">
      <c r="A2755" t="s">
        <v>88</v>
      </c>
      <c r="B2755" s="1" t="s">
        <v>275</v>
      </c>
      <c r="C2755">
        <v>2004</v>
      </c>
      <c r="D2755" s="15">
        <f>DATE(cars[[#This Row],[year_1]],1,1)</f>
        <v>37987</v>
      </c>
      <c r="E2755" t="s">
        <v>17</v>
      </c>
      <c r="F2755" s="4">
        <v>180</v>
      </c>
      <c r="G2755">
        <v>4</v>
      </c>
      <c r="H2755" t="s">
        <v>33</v>
      </c>
      <c r="I2755" t="s">
        <v>30</v>
      </c>
      <c r="J2755">
        <v>2</v>
      </c>
      <c r="K2755" t="s">
        <v>66</v>
      </c>
      <c r="L2755" t="s">
        <v>21</v>
      </c>
      <c r="M2755" t="s">
        <v>67</v>
      </c>
      <c r="N2755">
        <v>28</v>
      </c>
      <c r="O2755">
        <v>22</v>
      </c>
      <c r="P2755">
        <v>2031</v>
      </c>
      <c r="Q2755">
        <v>24810</v>
      </c>
    </row>
    <row r="2756" spans="1:17" x14ac:dyDescent="0.25">
      <c r="A2756" t="s">
        <v>88</v>
      </c>
      <c r="B2756" s="1" t="s">
        <v>275</v>
      </c>
      <c r="C2756">
        <v>2005</v>
      </c>
      <c r="D2756" s="15">
        <f>DATE(cars[[#This Row],[year_1]],1,1)</f>
        <v>38353</v>
      </c>
      <c r="E2756" t="s">
        <v>17</v>
      </c>
      <c r="F2756" s="4">
        <v>180</v>
      </c>
      <c r="G2756">
        <v>4</v>
      </c>
      <c r="H2756" t="s">
        <v>33</v>
      </c>
      <c r="I2756" t="s">
        <v>30</v>
      </c>
      <c r="J2756">
        <v>2</v>
      </c>
      <c r="K2756" t="s">
        <v>66</v>
      </c>
      <c r="L2756" t="s">
        <v>21</v>
      </c>
      <c r="M2756" t="s">
        <v>67</v>
      </c>
      <c r="N2756">
        <v>28</v>
      </c>
      <c r="O2756">
        <v>22</v>
      </c>
      <c r="P2756">
        <v>2031</v>
      </c>
      <c r="Q2756">
        <v>23035</v>
      </c>
    </row>
    <row r="2757" spans="1:17" x14ac:dyDescent="0.25">
      <c r="A2757" t="s">
        <v>178</v>
      </c>
      <c r="B2757" s="1" t="s">
        <v>902</v>
      </c>
      <c r="C2757">
        <v>2017</v>
      </c>
      <c r="D2757" s="15">
        <f>DATE(cars[[#This Row],[year_1]],1,1)</f>
        <v>42736</v>
      </c>
      <c r="E2757" t="s">
        <v>29</v>
      </c>
      <c r="F2757" s="4">
        <v>181</v>
      </c>
      <c r="G2757">
        <v>4</v>
      </c>
      <c r="H2757" t="s">
        <v>33</v>
      </c>
      <c r="I2757" t="s">
        <v>30</v>
      </c>
      <c r="J2757">
        <v>4</v>
      </c>
      <c r="K2757" t="s">
        <v>101</v>
      </c>
      <c r="L2757" t="s">
        <v>21</v>
      </c>
      <c r="M2757" t="s">
        <v>90</v>
      </c>
      <c r="N2757">
        <v>29</v>
      </c>
      <c r="O2757">
        <v>22</v>
      </c>
      <c r="P2757">
        <v>1720</v>
      </c>
      <c r="Q2757">
        <v>22990</v>
      </c>
    </row>
    <row r="2758" spans="1:17" x14ac:dyDescent="0.25">
      <c r="A2758" t="s">
        <v>178</v>
      </c>
      <c r="B2758" s="1" t="s">
        <v>902</v>
      </c>
      <c r="C2758">
        <v>2017</v>
      </c>
      <c r="D2758" s="15">
        <f>DATE(cars[[#This Row],[year_1]],1,1)</f>
        <v>42736</v>
      </c>
      <c r="E2758" t="s">
        <v>29</v>
      </c>
      <c r="F2758" s="4">
        <v>181</v>
      </c>
      <c r="G2758">
        <v>4</v>
      </c>
      <c r="H2758" t="s">
        <v>33</v>
      </c>
      <c r="I2758" t="s">
        <v>30</v>
      </c>
      <c r="J2758">
        <v>4</v>
      </c>
      <c r="K2758" t="s">
        <v>101</v>
      </c>
      <c r="L2758" t="s">
        <v>21</v>
      </c>
      <c r="M2758" t="s">
        <v>90</v>
      </c>
      <c r="N2758">
        <v>29</v>
      </c>
      <c r="O2758">
        <v>22</v>
      </c>
      <c r="P2758">
        <v>1720</v>
      </c>
      <c r="Q2758">
        <v>25500</v>
      </c>
    </row>
    <row r="2759" spans="1:17" x14ac:dyDescent="0.25">
      <c r="A2759" t="s">
        <v>186</v>
      </c>
      <c r="B2759" s="1" t="s">
        <v>415</v>
      </c>
      <c r="C2759">
        <v>2015</v>
      </c>
      <c r="D2759" s="15">
        <f>DATE(cars[[#This Row],[year_1]],1,1)</f>
        <v>42005</v>
      </c>
      <c r="E2759" t="s">
        <v>29</v>
      </c>
      <c r="F2759" s="4">
        <v>182</v>
      </c>
      <c r="G2759">
        <v>4</v>
      </c>
      <c r="H2759" t="s">
        <v>33</v>
      </c>
      <c r="I2759" t="s">
        <v>30</v>
      </c>
      <c r="J2759">
        <v>4</v>
      </c>
      <c r="K2759" t="s">
        <v>195</v>
      </c>
      <c r="L2759" t="s">
        <v>21</v>
      </c>
      <c r="M2759" t="s">
        <v>90</v>
      </c>
      <c r="N2759">
        <v>32</v>
      </c>
      <c r="O2759">
        <v>22</v>
      </c>
      <c r="P2759">
        <v>1385</v>
      </c>
      <c r="Q2759">
        <v>26170</v>
      </c>
    </row>
    <row r="2760" spans="1:17" x14ac:dyDescent="0.25">
      <c r="A2760" t="s">
        <v>186</v>
      </c>
      <c r="B2760" s="1" t="s">
        <v>415</v>
      </c>
      <c r="C2760">
        <v>2015</v>
      </c>
      <c r="D2760" s="15">
        <f>DATE(cars[[#This Row],[year_1]],1,1)</f>
        <v>42005</v>
      </c>
      <c r="E2760" t="s">
        <v>29</v>
      </c>
      <c r="F2760" s="4">
        <v>182</v>
      </c>
      <c r="G2760">
        <v>4</v>
      </c>
      <c r="H2760" t="s">
        <v>33</v>
      </c>
      <c r="I2760" t="s">
        <v>30</v>
      </c>
      <c r="J2760">
        <v>4</v>
      </c>
      <c r="K2760" t="s">
        <v>195</v>
      </c>
      <c r="L2760" t="s">
        <v>21</v>
      </c>
      <c r="M2760" t="s">
        <v>90</v>
      </c>
      <c r="N2760">
        <v>32</v>
      </c>
      <c r="O2760">
        <v>22</v>
      </c>
      <c r="P2760">
        <v>1385</v>
      </c>
      <c r="Q2760">
        <v>28170</v>
      </c>
    </row>
    <row r="2761" spans="1:17" x14ac:dyDescent="0.25">
      <c r="A2761" t="s">
        <v>186</v>
      </c>
      <c r="B2761" s="1" t="s">
        <v>415</v>
      </c>
      <c r="C2761">
        <v>2015</v>
      </c>
      <c r="D2761" s="15">
        <f>DATE(cars[[#This Row],[year_1]],1,1)</f>
        <v>42005</v>
      </c>
      <c r="E2761" t="s">
        <v>29</v>
      </c>
      <c r="F2761" s="4">
        <v>182</v>
      </c>
      <c r="G2761">
        <v>4</v>
      </c>
      <c r="H2761" t="s">
        <v>33</v>
      </c>
      <c r="I2761" t="s">
        <v>30</v>
      </c>
      <c r="J2761">
        <v>4</v>
      </c>
      <c r="K2761" t="s">
        <v>195</v>
      </c>
      <c r="L2761" t="s">
        <v>21</v>
      </c>
      <c r="M2761" t="s">
        <v>90</v>
      </c>
      <c r="N2761">
        <v>32</v>
      </c>
      <c r="O2761">
        <v>22</v>
      </c>
      <c r="P2761">
        <v>1385</v>
      </c>
      <c r="Q2761">
        <v>31920</v>
      </c>
    </row>
    <row r="2762" spans="1:17" x14ac:dyDescent="0.25">
      <c r="A2762" t="s">
        <v>186</v>
      </c>
      <c r="B2762" s="1" t="s">
        <v>415</v>
      </c>
      <c r="C2762">
        <v>2015</v>
      </c>
      <c r="D2762" s="15">
        <f>DATE(cars[[#This Row],[year_1]],1,1)</f>
        <v>42005</v>
      </c>
      <c r="E2762" t="s">
        <v>29</v>
      </c>
      <c r="F2762" s="4">
        <v>182</v>
      </c>
      <c r="G2762">
        <v>4</v>
      </c>
      <c r="H2762" t="s">
        <v>33</v>
      </c>
      <c r="I2762" t="s">
        <v>30</v>
      </c>
      <c r="J2762">
        <v>4</v>
      </c>
      <c r="K2762" t="s">
        <v>195</v>
      </c>
      <c r="L2762" t="s">
        <v>21</v>
      </c>
      <c r="M2762" t="s">
        <v>90</v>
      </c>
      <c r="N2762">
        <v>32</v>
      </c>
      <c r="O2762">
        <v>22</v>
      </c>
      <c r="P2762">
        <v>1385</v>
      </c>
      <c r="Q2762">
        <v>24520</v>
      </c>
    </row>
    <row r="2763" spans="1:17" x14ac:dyDescent="0.25">
      <c r="A2763" t="s">
        <v>186</v>
      </c>
      <c r="B2763" s="1" t="s">
        <v>415</v>
      </c>
      <c r="C2763">
        <v>2015</v>
      </c>
      <c r="D2763" s="15">
        <f>DATE(cars[[#This Row],[year_1]],1,1)</f>
        <v>42005</v>
      </c>
      <c r="E2763" t="s">
        <v>29</v>
      </c>
      <c r="F2763" s="4">
        <v>182</v>
      </c>
      <c r="G2763">
        <v>4</v>
      </c>
      <c r="H2763" t="s">
        <v>33</v>
      </c>
      <c r="I2763" t="s">
        <v>30</v>
      </c>
      <c r="J2763">
        <v>4</v>
      </c>
      <c r="K2763" t="s">
        <v>195</v>
      </c>
      <c r="L2763" t="s">
        <v>21</v>
      </c>
      <c r="M2763" t="s">
        <v>90</v>
      </c>
      <c r="N2763">
        <v>32</v>
      </c>
      <c r="O2763">
        <v>22</v>
      </c>
      <c r="P2763">
        <v>1385</v>
      </c>
      <c r="Q2763">
        <v>22120</v>
      </c>
    </row>
    <row r="2764" spans="1:17" x14ac:dyDescent="0.25">
      <c r="A2764" t="s">
        <v>186</v>
      </c>
      <c r="B2764" s="1" t="s">
        <v>415</v>
      </c>
      <c r="C2764">
        <v>2016</v>
      </c>
      <c r="D2764" s="15">
        <f>DATE(cars[[#This Row],[year_1]],1,1)</f>
        <v>42370</v>
      </c>
      <c r="E2764" t="s">
        <v>29</v>
      </c>
      <c r="F2764" s="4">
        <v>182</v>
      </c>
      <c r="G2764">
        <v>4</v>
      </c>
      <c r="H2764" t="s">
        <v>33</v>
      </c>
      <c r="I2764" t="s">
        <v>30</v>
      </c>
      <c r="J2764">
        <v>4</v>
      </c>
      <c r="K2764" t="s">
        <v>101</v>
      </c>
      <c r="L2764" t="s">
        <v>21</v>
      </c>
      <c r="M2764" t="s">
        <v>90</v>
      </c>
      <c r="N2764">
        <v>32</v>
      </c>
      <c r="O2764">
        <v>22</v>
      </c>
      <c r="P2764">
        <v>1385</v>
      </c>
      <c r="Q2764">
        <v>22600</v>
      </c>
    </row>
    <row r="2765" spans="1:17" x14ac:dyDescent="0.25">
      <c r="A2765" t="s">
        <v>186</v>
      </c>
      <c r="B2765" s="1" t="s">
        <v>415</v>
      </c>
      <c r="C2765">
        <v>2016</v>
      </c>
      <c r="D2765" s="15">
        <f>DATE(cars[[#This Row],[year_1]],1,1)</f>
        <v>42370</v>
      </c>
      <c r="E2765" t="s">
        <v>29</v>
      </c>
      <c r="F2765" s="4">
        <v>182</v>
      </c>
      <c r="G2765">
        <v>4</v>
      </c>
      <c r="H2765" t="s">
        <v>33</v>
      </c>
      <c r="I2765" t="s">
        <v>30</v>
      </c>
      <c r="J2765">
        <v>4</v>
      </c>
      <c r="K2765" t="s">
        <v>101</v>
      </c>
      <c r="L2765" t="s">
        <v>21</v>
      </c>
      <c r="M2765" t="s">
        <v>90</v>
      </c>
      <c r="N2765">
        <v>32</v>
      </c>
      <c r="O2765">
        <v>22</v>
      </c>
      <c r="P2765">
        <v>1385</v>
      </c>
      <c r="Q2765">
        <v>29740</v>
      </c>
    </row>
    <row r="2766" spans="1:17" x14ac:dyDescent="0.25">
      <c r="A2766" t="s">
        <v>186</v>
      </c>
      <c r="B2766" s="1" t="s">
        <v>415</v>
      </c>
      <c r="C2766">
        <v>2016</v>
      </c>
      <c r="D2766" s="15">
        <f>DATE(cars[[#This Row],[year_1]],1,1)</f>
        <v>42370</v>
      </c>
      <c r="E2766" t="s">
        <v>29</v>
      </c>
      <c r="F2766" s="4">
        <v>182</v>
      </c>
      <c r="G2766">
        <v>4</v>
      </c>
      <c r="H2766" t="s">
        <v>33</v>
      </c>
      <c r="I2766" t="s">
        <v>30</v>
      </c>
      <c r="J2766">
        <v>4</v>
      </c>
      <c r="K2766" t="s">
        <v>101</v>
      </c>
      <c r="L2766" t="s">
        <v>21</v>
      </c>
      <c r="M2766" t="s">
        <v>90</v>
      </c>
      <c r="N2766">
        <v>32</v>
      </c>
      <c r="O2766">
        <v>22</v>
      </c>
      <c r="P2766">
        <v>1385</v>
      </c>
      <c r="Q2766">
        <v>25210</v>
      </c>
    </row>
    <row r="2767" spans="1:17" x14ac:dyDescent="0.25">
      <c r="A2767" t="s">
        <v>186</v>
      </c>
      <c r="B2767" s="1" t="s">
        <v>415</v>
      </c>
      <c r="C2767">
        <v>2016</v>
      </c>
      <c r="D2767" s="15">
        <f>DATE(cars[[#This Row],[year_1]],1,1)</f>
        <v>42370</v>
      </c>
      <c r="E2767" t="s">
        <v>29</v>
      </c>
      <c r="F2767" s="4">
        <v>182</v>
      </c>
      <c r="G2767">
        <v>4</v>
      </c>
      <c r="H2767" t="s">
        <v>33</v>
      </c>
      <c r="I2767" t="s">
        <v>30</v>
      </c>
      <c r="J2767">
        <v>4</v>
      </c>
      <c r="K2767" t="s">
        <v>101</v>
      </c>
      <c r="L2767" t="s">
        <v>21</v>
      </c>
      <c r="M2767" t="s">
        <v>90</v>
      </c>
      <c r="N2767">
        <v>32</v>
      </c>
      <c r="O2767">
        <v>22</v>
      </c>
      <c r="P2767">
        <v>1385</v>
      </c>
      <c r="Q2767">
        <v>26450</v>
      </c>
    </row>
    <row r="2768" spans="1:17" x14ac:dyDescent="0.25">
      <c r="A2768" t="s">
        <v>186</v>
      </c>
      <c r="B2768" s="1" t="s">
        <v>415</v>
      </c>
      <c r="C2768">
        <v>2017</v>
      </c>
      <c r="D2768" s="15">
        <f>DATE(cars[[#This Row],[year_1]],1,1)</f>
        <v>42736</v>
      </c>
      <c r="E2768" t="s">
        <v>29</v>
      </c>
      <c r="F2768" s="4">
        <v>182</v>
      </c>
      <c r="G2768">
        <v>4</v>
      </c>
      <c r="H2768" t="s">
        <v>33</v>
      </c>
      <c r="I2768" t="s">
        <v>30</v>
      </c>
      <c r="J2768">
        <v>4</v>
      </c>
      <c r="K2768" t="s">
        <v>101</v>
      </c>
      <c r="L2768" t="s">
        <v>21</v>
      </c>
      <c r="M2768" t="s">
        <v>90</v>
      </c>
      <c r="N2768">
        <v>32</v>
      </c>
      <c r="O2768">
        <v>22</v>
      </c>
      <c r="P2768">
        <v>1385</v>
      </c>
      <c r="Q2768">
        <v>25510</v>
      </c>
    </row>
    <row r="2769" spans="1:17" x14ac:dyDescent="0.25">
      <c r="A2769" t="s">
        <v>186</v>
      </c>
      <c r="B2769" s="1" t="s">
        <v>415</v>
      </c>
      <c r="C2769">
        <v>2017</v>
      </c>
      <c r="D2769" s="15">
        <f>DATE(cars[[#This Row],[year_1]],1,1)</f>
        <v>42736</v>
      </c>
      <c r="E2769" t="s">
        <v>29</v>
      </c>
      <c r="F2769" s="4">
        <v>182</v>
      </c>
      <c r="G2769">
        <v>4</v>
      </c>
      <c r="H2769" t="s">
        <v>33</v>
      </c>
      <c r="I2769" t="s">
        <v>30</v>
      </c>
      <c r="J2769">
        <v>4</v>
      </c>
      <c r="K2769" t="s">
        <v>101</v>
      </c>
      <c r="L2769" t="s">
        <v>21</v>
      </c>
      <c r="M2769" t="s">
        <v>90</v>
      </c>
      <c r="N2769">
        <v>32</v>
      </c>
      <c r="O2769">
        <v>22</v>
      </c>
      <c r="P2769">
        <v>1385</v>
      </c>
      <c r="Q2769">
        <v>26750</v>
      </c>
    </row>
    <row r="2770" spans="1:17" x14ac:dyDescent="0.25">
      <c r="A2770" t="s">
        <v>186</v>
      </c>
      <c r="B2770" s="1" t="s">
        <v>415</v>
      </c>
      <c r="C2770">
        <v>2017</v>
      </c>
      <c r="D2770" s="15">
        <f>DATE(cars[[#This Row],[year_1]],1,1)</f>
        <v>42736</v>
      </c>
      <c r="E2770" t="s">
        <v>29</v>
      </c>
      <c r="F2770" s="4">
        <v>182</v>
      </c>
      <c r="G2770">
        <v>4</v>
      </c>
      <c r="H2770" t="s">
        <v>33</v>
      </c>
      <c r="I2770" t="s">
        <v>30</v>
      </c>
      <c r="J2770">
        <v>4</v>
      </c>
      <c r="K2770" t="s">
        <v>101</v>
      </c>
      <c r="L2770" t="s">
        <v>21</v>
      </c>
      <c r="M2770" t="s">
        <v>90</v>
      </c>
      <c r="N2770">
        <v>32</v>
      </c>
      <c r="O2770">
        <v>22</v>
      </c>
      <c r="P2770">
        <v>1385</v>
      </c>
      <c r="Q2770">
        <v>23100</v>
      </c>
    </row>
    <row r="2771" spans="1:17" x14ac:dyDescent="0.25">
      <c r="A2771" t="s">
        <v>186</v>
      </c>
      <c r="B2771" s="1" t="s">
        <v>415</v>
      </c>
      <c r="C2771">
        <v>2017</v>
      </c>
      <c r="D2771" s="15">
        <f>DATE(cars[[#This Row],[year_1]],1,1)</f>
        <v>42736</v>
      </c>
      <c r="E2771" t="s">
        <v>29</v>
      </c>
      <c r="F2771" s="4">
        <v>182</v>
      </c>
      <c r="G2771">
        <v>4</v>
      </c>
      <c r="H2771" t="s">
        <v>33</v>
      </c>
      <c r="I2771" t="s">
        <v>30</v>
      </c>
      <c r="J2771">
        <v>4</v>
      </c>
      <c r="K2771" t="s">
        <v>101</v>
      </c>
      <c r="L2771" t="s">
        <v>21</v>
      </c>
      <c r="M2771" t="s">
        <v>90</v>
      </c>
      <c r="N2771">
        <v>32</v>
      </c>
      <c r="O2771">
        <v>22</v>
      </c>
      <c r="P2771">
        <v>1385</v>
      </c>
      <c r="Q2771">
        <v>30040</v>
      </c>
    </row>
    <row r="2772" spans="1:17" x14ac:dyDescent="0.25">
      <c r="A2772" t="s">
        <v>139</v>
      </c>
      <c r="B2772" s="1" t="s">
        <v>937</v>
      </c>
      <c r="C2772">
        <v>2015</v>
      </c>
      <c r="D2772" s="15">
        <f>DATE(cars[[#This Row],[year_1]],1,1)</f>
        <v>42005</v>
      </c>
      <c r="E2772" t="s">
        <v>29</v>
      </c>
      <c r="F2772" s="4">
        <v>182</v>
      </c>
      <c r="G2772">
        <v>4</v>
      </c>
      <c r="H2772" t="s">
        <v>33</v>
      </c>
      <c r="I2772" t="s">
        <v>30</v>
      </c>
      <c r="J2772">
        <v>4</v>
      </c>
      <c r="K2772" t="s">
        <v>101</v>
      </c>
      <c r="L2772" t="s">
        <v>21</v>
      </c>
      <c r="M2772" t="s">
        <v>90</v>
      </c>
      <c r="N2772">
        <v>32</v>
      </c>
      <c r="O2772">
        <v>22</v>
      </c>
      <c r="P2772">
        <v>549</v>
      </c>
      <c r="Q2772">
        <v>24070</v>
      </c>
    </row>
    <row r="2773" spans="1:17" x14ac:dyDescent="0.25">
      <c r="A2773" t="s">
        <v>139</v>
      </c>
      <c r="B2773" s="1" t="s">
        <v>937</v>
      </c>
      <c r="C2773">
        <v>2015</v>
      </c>
      <c r="D2773" s="15">
        <f>DATE(cars[[#This Row],[year_1]],1,1)</f>
        <v>42005</v>
      </c>
      <c r="E2773" t="s">
        <v>29</v>
      </c>
      <c r="F2773" s="4">
        <v>182</v>
      </c>
      <c r="G2773">
        <v>4</v>
      </c>
      <c r="H2773" t="s">
        <v>33</v>
      </c>
      <c r="I2773" t="s">
        <v>30</v>
      </c>
      <c r="J2773">
        <v>4</v>
      </c>
      <c r="K2773" t="s">
        <v>101</v>
      </c>
      <c r="L2773" t="s">
        <v>21</v>
      </c>
      <c r="M2773" t="s">
        <v>90</v>
      </c>
      <c r="N2773">
        <v>32</v>
      </c>
      <c r="O2773">
        <v>22</v>
      </c>
      <c r="P2773">
        <v>549</v>
      </c>
      <c r="Q2773">
        <v>33065</v>
      </c>
    </row>
    <row r="2774" spans="1:17" x14ac:dyDescent="0.25">
      <c r="A2774" t="s">
        <v>139</v>
      </c>
      <c r="B2774" s="1" t="s">
        <v>937</v>
      </c>
      <c r="C2774">
        <v>2015</v>
      </c>
      <c r="D2774" s="15">
        <f>DATE(cars[[#This Row],[year_1]],1,1)</f>
        <v>42005</v>
      </c>
      <c r="E2774" t="s">
        <v>29</v>
      </c>
      <c r="F2774" s="4">
        <v>182</v>
      </c>
      <c r="G2774">
        <v>4</v>
      </c>
      <c r="H2774" t="s">
        <v>33</v>
      </c>
      <c r="I2774" t="s">
        <v>30</v>
      </c>
      <c r="J2774">
        <v>4</v>
      </c>
      <c r="K2774" t="s">
        <v>101</v>
      </c>
      <c r="L2774" t="s">
        <v>21</v>
      </c>
      <c r="M2774" t="s">
        <v>90</v>
      </c>
      <c r="N2774">
        <v>32</v>
      </c>
      <c r="O2774">
        <v>22</v>
      </c>
      <c r="P2774">
        <v>549</v>
      </c>
      <c r="Q2774">
        <v>29820</v>
      </c>
    </row>
    <row r="2775" spans="1:17" x14ac:dyDescent="0.25">
      <c r="A2775" t="s">
        <v>139</v>
      </c>
      <c r="B2775" s="1" t="s">
        <v>937</v>
      </c>
      <c r="C2775">
        <v>2015</v>
      </c>
      <c r="D2775" s="15">
        <f>DATE(cars[[#This Row],[year_1]],1,1)</f>
        <v>42005</v>
      </c>
      <c r="E2775" t="s">
        <v>29</v>
      </c>
      <c r="F2775" s="4">
        <v>182</v>
      </c>
      <c r="G2775">
        <v>4</v>
      </c>
      <c r="H2775" t="s">
        <v>33</v>
      </c>
      <c r="I2775" t="s">
        <v>30</v>
      </c>
      <c r="J2775">
        <v>4</v>
      </c>
      <c r="K2775" t="s">
        <v>101</v>
      </c>
      <c r="L2775" t="s">
        <v>21</v>
      </c>
      <c r="M2775" t="s">
        <v>90</v>
      </c>
      <c r="N2775">
        <v>32</v>
      </c>
      <c r="O2775">
        <v>22</v>
      </c>
      <c r="P2775">
        <v>549</v>
      </c>
      <c r="Q2775">
        <v>26560</v>
      </c>
    </row>
    <row r="2776" spans="1:17" x14ac:dyDescent="0.25">
      <c r="A2776" t="s">
        <v>139</v>
      </c>
      <c r="B2776" s="1" t="s">
        <v>937</v>
      </c>
      <c r="C2776">
        <v>2015</v>
      </c>
      <c r="D2776" s="15">
        <f>DATE(cars[[#This Row],[year_1]],1,1)</f>
        <v>42005</v>
      </c>
      <c r="E2776" t="s">
        <v>29</v>
      </c>
      <c r="F2776" s="4">
        <v>182</v>
      </c>
      <c r="G2776">
        <v>4</v>
      </c>
      <c r="H2776" t="s">
        <v>33</v>
      </c>
      <c r="I2776" t="s">
        <v>30</v>
      </c>
      <c r="J2776">
        <v>4</v>
      </c>
      <c r="K2776" t="s">
        <v>101</v>
      </c>
      <c r="L2776" t="s">
        <v>21</v>
      </c>
      <c r="M2776" t="s">
        <v>90</v>
      </c>
      <c r="N2776">
        <v>32</v>
      </c>
      <c r="O2776">
        <v>22</v>
      </c>
      <c r="P2776">
        <v>549</v>
      </c>
      <c r="Q2776">
        <v>35490</v>
      </c>
    </row>
    <row r="2777" spans="1:17" x14ac:dyDescent="0.25">
      <c r="A2777" t="s">
        <v>139</v>
      </c>
      <c r="B2777" s="1" t="s">
        <v>937</v>
      </c>
      <c r="C2777">
        <v>2015</v>
      </c>
      <c r="D2777" s="15">
        <f>DATE(cars[[#This Row],[year_1]],1,1)</f>
        <v>42005</v>
      </c>
      <c r="E2777" t="s">
        <v>29</v>
      </c>
      <c r="F2777" s="4">
        <v>182</v>
      </c>
      <c r="G2777">
        <v>4</v>
      </c>
      <c r="H2777" t="s">
        <v>33</v>
      </c>
      <c r="I2777" t="s">
        <v>30</v>
      </c>
      <c r="J2777">
        <v>4</v>
      </c>
      <c r="K2777" t="s">
        <v>101</v>
      </c>
      <c r="L2777" t="s">
        <v>21</v>
      </c>
      <c r="M2777" t="s">
        <v>90</v>
      </c>
      <c r="N2777">
        <v>32</v>
      </c>
      <c r="O2777">
        <v>22</v>
      </c>
      <c r="P2777">
        <v>549</v>
      </c>
      <c r="Q2777">
        <v>28060</v>
      </c>
    </row>
    <row r="2778" spans="1:17" x14ac:dyDescent="0.25">
      <c r="A2778" t="s">
        <v>139</v>
      </c>
      <c r="B2778" s="1" t="s">
        <v>937</v>
      </c>
      <c r="C2778">
        <v>2016</v>
      </c>
      <c r="D2778" s="15">
        <f>DATE(cars[[#This Row],[year_1]],1,1)</f>
        <v>42370</v>
      </c>
      <c r="E2778" t="s">
        <v>29</v>
      </c>
      <c r="F2778" s="4">
        <v>182</v>
      </c>
      <c r="G2778">
        <v>4</v>
      </c>
      <c r="H2778" t="s">
        <v>33</v>
      </c>
      <c r="I2778" t="s">
        <v>30</v>
      </c>
      <c r="J2778">
        <v>4</v>
      </c>
      <c r="K2778" t="s">
        <v>101</v>
      </c>
      <c r="L2778" t="s">
        <v>21</v>
      </c>
      <c r="M2778" t="s">
        <v>90</v>
      </c>
      <c r="N2778">
        <v>32</v>
      </c>
      <c r="O2778">
        <v>22</v>
      </c>
      <c r="P2778">
        <v>549</v>
      </c>
      <c r="Q2778">
        <v>28300</v>
      </c>
    </row>
    <row r="2779" spans="1:17" x14ac:dyDescent="0.25">
      <c r="A2779" t="s">
        <v>139</v>
      </c>
      <c r="B2779" s="1" t="s">
        <v>937</v>
      </c>
      <c r="C2779">
        <v>2016</v>
      </c>
      <c r="D2779" s="15">
        <f>DATE(cars[[#This Row],[year_1]],1,1)</f>
        <v>42370</v>
      </c>
      <c r="E2779" t="s">
        <v>29</v>
      </c>
      <c r="F2779" s="4">
        <v>182</v>
      </c>
      <c r="G2779">
        <v>4</v>
      </c>
      <c r="H2779" t="s">
        <v>33</v>
      </c>
      <c r="I2779" t="s">
        <v>30</v>
      </c>
      <c r="J2779">
        <v>4</v>
      </c>
      <c r="K2779" t="s">
        <v>101</v>
      </c>
      <c r="L2779" t="s">
        <v>21</v>
      </c>
      <c r="M2779" t="s">
        <v>90</v>
      </c>
      <c r="N2779">
        <v>32</v>
      </c>
      <c r="O2779">
        <v>22</v>
      </c>
      <c r="P2779">
        <v>549</v>
      </c>
      <c r="Q2779">
        <v>33975</v>
      </c>
    </row>
    <row r="2780" spans="1:17" x14ac:dyDescent="0.25">
      <c r="A2780" t="s">
        <v>139</v>
      </c>
      <c r="B2780" s="1" t="s">
        <v>937</v>
      </c>
      <c r="C2780">
        <v>2016</v>
      </c>
      <c r="D2780" s="15">
        <f>DATE(cars[[#This Row],[year_1]],1,1)</f>
        <v>42370</v>
      </c>
      <c r="E2780" t="s">
        <v>29</v>
      </c>
      <c r="F2780" s="4">
        <v>182</v>
      </c>
      <c r="G2780">
        <v>4</v>
      </c>
      <c r="H2780" t="s">
        <v>33</v>
      </c>
      <c r="I2780" t="s">
        <v>30</v>
      </c>
      <c r="J2780">
        <v>4</v>
      </c>
      <c r="K2780" t="s">
        <v>101</v>
      </c>
      <c r="L2780" t="s">
        <v>21</v>
      </c>
      <c r="M2780" t="s">
        <v>90</v>
      </c>
      <c r="N2780">
        <v>32</v>
      </c>
      <c r="O2780">
        <v>22</v>
      </c>
      <c r="P2780">
        <v>549</v>
      </c>
      <c r="Q2780">
        <v>23975</v>
      </c>
    </row>
    <row r="2781" spans="1:17" x14ac:dyDescent="0.25">
      <c r="A2781" t="s">
        <v>139</v>
      </c>
      <c r="B2781" s="1" t="s">
        <v>937</v>
      </c>
      <c r="C2781">
        <v>2016</v>
      </c>
      <c r="D2781" s="15">
        <f>DATE(cars[[#This Row],[year_1]],1,1)</f>
        <v>42370</v>
      </c>
      <c r="E2781" t="s">
        <v>29</v>
      </c>
      <c r="F2781" s="4">
        <v>182</v>
      </c>
      <c r="G2781">
        <v>4</v>
      </c>
      <c r="H2781" t="s">
        <v>33</v>
      </c>
      <c r="I2781" t="s">
        <v>30</v>
      </c>
      <c r="J2781">
        <v>4</v>
      </c>
      <c r="K2781" t="s">
        <v>101</v>
      </c>
      <c r="L2781" t="s">
        <v>21</v>
      </c>
      <c r="M2781" t="s">
        <v>90</v>
      </c>
      <c r="N2781">
        <v>32</v>
      </c>
      <c r="O2781">
        <v>22</v>
      </c>
      <c r="P2781">
        <v>549</v>
      </c>
      <c r="Q2781">
        <v>30620</v>
      </c>
    </row>
    <row r="2782" spans="1:17" x14ac:dyDescent="0.25">
      <c r="A2782" t="s">
        <v>139</v>
      </c>
      <c r="B2782" s="1" t="s">
        <v>937</v>
      </c>
      <c r="C2782">
        <v>2016</v>
      </c>
      <c r="D2782" s="15">
        <f>DATE(cars[[#This Row],[year_1]],1,1)</f>
        <v>42370</v>
      </c>
      <c r="E2782" t="s">
        <v>29</v>
      </c>
      <c r="F2782" s="4">
        <v>182</v>
      </c>
      <c r="G2782">
        <v>4</v>
      </c>
      <c r="H2782" t="s">
        <v>33</v>
      </c>
      <c r="I2782" t="s">
        <v>30</v>
      </c>
      <c r="J2782">
        <v>4</v>
      </c>
      <c r="K2782" t="s">
        <v>101</v>
      </c>
      <c r="L2782" t="s">
        <v>21</v>
      </c>
      <c r="M2782" t="s">
        <v>90</v>
      </c>
      <c r="N2782">
        <v>32</v>
      </c>
      <c r="O2782">
        <v>22</v>
      </c>
      <c r="P2782">
        <v>549</v>
      </c>
      <c r="Q2782">
        <v>26800</v>
      </c>
    </row>
    <row r="2783" spans="1:17" x14ac:dyDescent="0.25">
      <c r="A2783" t="s">
        <v>199</v>
      </c>
      <c r="B2783" s="1" t="s">
        <v>361</v>
      </c>
      <c r="C2783">
        <v>2014</v>
      </c>
      <c r="D2783" s="15">
        <f>DATE(cars[[#This Row],[year_1]],1,1)</f>
        <v>41640</v>
      </c>
      <c r="E2783" t="s">
        <v>29</v>
      </c>
      <c r="F2783" s="4">
        <v>184</v>
      </c>
      <c r="G2783">
        <v>4</v>
      </c>
      <c r="H2783" t="s">
        <v>18</v>
      </c>
      <c r="I2783" t="s">
        <v>30</v>
      </c>
      <c r="J2783">
        <v>4</v>
      </c>
      <c r="K2783" t="s">
        <v>49</v>
      </c>
      <c r="L2783" t="s">
        <v>31</v>
      </c>
      <c r="M2783" t="s">
        <v>32</v>
      </c>
      <c r="N2783">
        <v>35</v>
      </c>
      <c r="O2783">
        <v>22</v>
      </c>
      <c r="P2783">
        <v>1851</v>
      </c>
      <c r="Q2783">
        <v>18595</v>
      </c>
    </row>
    <row r="2784" spans="1:17" x14ac:dyDescent="0.25">
      <c r="A2784" t="s">
        <v>199</v>
      </c>
      <c r="B2784" s="1" t="s">
        <v>361</v>
      </c>
      <c r="C2784">
        <v>2015</v>
      </c>
      <c r="D2784" s="15">
        <f>DATE(cars[[#This Row],[year_1]],1,1)</f>
        <v>42005</v>
      </c>
      <c r="E2784" t="s">
        <v>29</v>
      </c>
      <c r="F2784" s="4">
        <v>184</v>
      </c>
      <c r="G2784">
        <v>4</v>
      </c>
      <c r="H2784" t="s">
        <v>18</v>
      </c>
      <c r="I2784" t="s">
        <v>30</v>
      </c>
      <c r="J2784">
        <v>4</v>
      </c>
      <c r="K2784" t="s">
        <v>49</v>
      </c>
      <c r="L2784" t="s">
        <v>31</v>
      </c>
      <c r="M2784" t="s">
        <v>32</v>
      </c>
      <c r="N2784">
        <v>35</v>
      </c>
      <c r="O2784">
        <v>22</v>
      </c>
      <c r="P2784">
        <v>1851</v>
      </c>
      <c r="Q2784">
        <v>19000</v>
      </c>
    </row>
    <row r="2785" spans="1:17" x14ac:dyDescent="0.25">
      <c r="A2785" t="s">
        <v>199</v>
      </c>
      <c r="B2785" s="1" t="s">
        <v>361</v>
      </c>
      <c r="C2785">
        <v>2016</v>
      </c>
      <c r="D2785" s="15">
        <f>DATE(cars[[#This Row],[year_1]],1,1)</f>
        <v>42370</v>
      </c>
      <c r="E2785" t="s">
        <v>29</v>
      </c>
      <c r="F2785" s="4">
        <v>184</v>
      </c>
      <c r="G2785">
        <v>4</v>
      </c>
      <c r="H2785" t="s">
        <v>18</v>
      </c>
      <c r="I2785" t="s">
        <v>30</v>
      </c>
      <c r="J2785">
        <v>4</v>
      </c>
      <c r="K2785" t="s">
        <v>49</v>
      </c>
      <c r="L2785" t="s">
        <v>31</v>
      </c>
      <c r="M2785" t="s">
        <v>32</v>
      </c>
      <c r="N2785">
        <v>35</v>
      </c>
      <c r="O2785">
        <v>22</v>
      </c>
      <c r="P2785">
        <v>1851</v>
      </c>
      <c r="Q2785">
        <v>19395</v>
      </c>
    </row>
    <row r="2786" spans="1:17" x14ac:dyDescent="0.25">
      <c r="A2786" t="s">
        <v>199</v>
      </c>
      <c r="B2786" s="1" t="s">
        <v>361</v>
      </c>
      <c r="C2786">
        <v>2016</v>
      </c>
      <c r="D2786" s="15">
        <f>DATE(cars[[#This Row],[year_1]],1,1)</f>
        <v>42370</v>
      </c>
      <c r="E2786" t="s">
        <v>29</v>
      </c>
      <c r="F2786" s="4">
        <v>184</v>
      </c>
      <c r="G2786">
        <v>4</v>
      </c>
      <c r="H2786" t="s">
        <v>18</v>
      </c>
      <c r="I2786" t="s">
        <v>30</v>
      </c>
      <c r="J2786">
        <v>4</v>
      </c>
      <c r="K2786" t="s">
        <v>49</v>
      </c>
      <c r="L2786" t="s">
        <v>31</v>
      </c>
      <c r="M2786" t="s">
        <v>32</v>
      </c>
      <c r="N2786">
        <v>35</v>
      </c>
      <c r="O2786">
        <v>22</v>
      </c>
      <c r="P2786">
        <v>1851</v>
      </c>
      <c r="Q2786">
        <v>22095</v>
      </c>
    </row>
    <row r="2787" spans="1:17" x14ac:dyDescent="0.25">
      <c r="A2787" t="s">
        <v>199</v>
      </c>
      <c r="B2787" s="1" t="s">
        <v>361</v>
      </c>
      <c r="C2787">
        <v>2016</v>
      </c>
      <c r="D2787" s="15">
        <f>DATE(cars[[#This Row],[year_1]],1,1)</f>
        <v>42370</v>
      </c>
      <c r="E2787" t="s">
        <v>29</v>
      </c>
      <c r="F2787" s="4">
        <v>184</v>
      </c>
      <c r="G2787">
        <v>4</v>
      </c>
      <c r="H2787" t="s">
        <v>18</v>
      </c>
      <c r="I2787" t="s">
        <v>30</v>
      </c>
      <c r="J2787">
        <v>4</v>
      </c>
      <c r="K2787" t="s">
        <v>49</v>
      </c>
      <c r="L2787" t="s">
        <v>31</v>
      </c>
      <c r="M2787" t="s">
        <v>32</v>
      </c>
      <c r="N2787">
        <v>35</v>
      </c>
      <c r="O2787">
        <v>22</v>
      </c>
      <c r="P2787">
        <v>1851</v>
      </c>
      <c r="Q2787">
        <v>20995</v>
      </c>
    </row>
    <row r="2788" spans="1:17" x14ac:dyDescent="0.25">
      <c r="A2788" t="s">
        <v>199</v>
      </c>
      <c r="B2788" s="1" t="s">
        <v>361</v>
      </c>
      <c r="C2788">
        <v>2016</v>
      </c>
      <c r="D2788" s="15">
        <f>DATE(cars[[#This Row],[year_1]],1,1)</f>
        <v>42370</v>
      </c>
      <c r="E2788" t="s">
        <v>29</v>
      </c>
      <c r="F2788" s="4">
        <v>184</v>
      </c>
      <c r="G2788">
        <v>4</v>
      </c>
      <c r="H2788" t="s">
        <v>18</v>
      </c>
      <c r="I2788" t="s">
        <v>30</v>
      </c>
      <c r="J2788">
        <v>4</v>
      </c>
      <c r="K2788" t="s">
        <v>49</v>
      </c>
      <c r="L2788" t="s">
        <v>31</v>
      </c>
      <c r="M2788" t="s">
        <v>32</v>
      </c>
      <c r="N2788">
        <v>35</v>
      </c>
      <c r="O2788">
        <v>22</v>
      </c>
      <c r="P2788">
        <v>1851</v>
      </c>
      <c r="Q2788">
        <v>21595</v>
      </c>
    </row>
    <row r="2789" spans="1:17" x14ac:dyDescent="0.25">
      <c r="A2789" t="s">
        <v>146</v>
      </c>
      <c r="B2789" s="1" t="s">
        <v>327</v>
      </c>
      <c r="C2789">
        <v>2014</v>
      </c>
      <c r="D2789" s="15">
        <f>DATE(cars[[#This Row],[year_1]],1,1)</f>
        <v>41640</v>
      </c>
      <c r="E2789" t="s">
        <v>29</v>
      </c>
      <c r="F2789" s="4">
        <v>185</v>
      </c>
      <c r="G2789">
        <v>4</v>
      </c>
      <c r="H2789" t="s">
        <v>33</v>
      </c>
      <c r="I2789" t="s">
        <v>34</v>
      </c>
      <c r="J2789">
        <v>4</v>
      </c>
      <c r="K2789" t="s">
        <v>101</v>
      </c>
      <c r="L2789" t="s">
        <v>21</v>
      </c>
      <c r="M2789" t="s">
        <v>90</v>
      </c>
      <c r="N2789">
        <v>30</v>
      </c>
      <c r="O2789">
        <v>22</v>
      </c>
      <c r="P2789">
        <v>2202</v>
      </c>
      <c r="Q2789">
        <v>26470</v>
      </c>
    </row>
    <row r="2790" spans="1:17" x14ac:dyDescent="0.25">
      <c r="A2790" t="s">
        <v>146</v>
      </c>
      <c r="B2790" s="1" t="s">
        <v>327</v>
      </c>
      <c r="C2790">
        <v>2014</v>
      </c>
      <c r="D2790" s="15">
        <f>DATE(cars[[#This Row],[year_1]],1,1)</f>
        <v>41640</v>
      </c>
      <c r="E2790" t="s">
        <v>29</v>
      </c>
      <c r="F2790" s="4">
        <v>185</v>
      </c>
      <c r="G2790">
        <v>4</v>
      </c>
      <c r="H2790" t="s">
        <v>33</v>
      </c>
      <c r="I2790" t="s">
        <v>34</v>
      </c>
      <c r="J2790">
        <v>4</v>
      </c>
      <c r="K2790" t="s">
        <v>101</v>
      </c>
      <c r="L2790" t="s">
        <v>21</v>
      </c>
      <c r="M2790" t="s">
        <v>90</v>
      </c>
      <c r="N2790">
        <v>30</v>
      </c>
      <c r="O2790">
        <v>22</v>
      </c>
      <c r="P2790">
        <v>2202</v>
      </c>
      <c r="Q2790">
        <v>30620</v>
      </c>
    </row>
    <row r="2791" spans="1:17" x14ac:dyDescent="0.25">
      <c r="A2791" t="s">
        <v>146</v>
      </c>
      <c r="B2791" s="1" t="s">
        <v>327</v>
      </c>
      <c r="C2791">
        <v>2014</v>
      </c>
      <c r="D2791" s="15">
        <f>DATE(cars[[#This Row],[year_1]],1,1)</f>
        <v>41640</v>
      </c>
      <c r="E2791" t="s">
        <v>29</v>
      </c>
      <c r="F2791" s="4">
        <v>185</v>
      </c>
      <c r="G2791">
        <v>4</v>
      </c>
      <c r="H2791" t="s">
        <v>33</v>
      </c>
      <c r="I2791" t="s">
        <v>34</v>
      </c>
      <c r="J2791">
        <v>4</v>
      </c>
      <c r="K2791" t="s">
        <v>101</v>
      </c>
      <c r="L2791" t="s">
        <v>21</v>
      </c>
      <c r="M2791" t="s">
        <v>90</v>
      </c>
      <c r="N2791">
        <v>30</v>
      </c>
      <c r="O2791">
        <v>22</v>
      </c>
      <c r="P2791">
        <v>2202</v>
      </c>
      <c r="Q2791">
        <v>24370</v>
      </c>
    </row>
    <row r="2792" spans="1:17" x14ac:dyDescent="0.25">
      <c r="A2792" t="s">
        <v>146</v>
      </c>
      <c r="B2792" s="1" t="s">
        <v>327</v>
      </c>
      <c r="C2792">
        <v>2014</v>
      </c>
      <c r="D2792" s="15">
        <f>DATE(cars[[#This Row],[year_1]],1,1)</f>
        <v>41640</v>
      </c>
      <c r="E2792" t="s">
        <v>29</v>
      </c>
      <c r="F2792" s="4">
        <v>185</v>
      </c>
      <c r="G2792">
        <v>4</v>
      </c>
      <c r="H2792" t="s">
        <v>33</v>
      </c>
      <c r="I2792" t="s">
        <v>34</v>
      </c>
      <c r="J2792">
        <v>4</v>
      </c>
      <c r="K2792" t="s">
        <v>101</v>
      </c>
      <c r="L2792" t="s">
        <v>21</v>
      </c>
      <c r="M2792" t="s">
        <v>90</v>
      </c>
      <c r="N2792">
        <v>30</v>
      </c>
      <c r="O2792">
        <v>22</v>
      </c>
      <c r="P2792">
        <v>2202</v>
      </c>
      <c r="Q2792">
        <v>29120</v>
      </c>
    </row>
    <row r="2793" spans="1:17" x14ac:dyDescent="0.25">
      <c r="A2793" t="s">
        <v>146</v>
      </c>
      <c r="B2793" s="1" t="s">
        <v>327</v>
      </c>
      <c r="C2793">
        <v>2014</v>
      </c>
      <c r="D2793" s="15">
        <f>DATE(cars[[#This Row],[year_1]],1,1)</f>
        <v>41640</v>
      </c>
      <c r="E2793" t="s">
        <v>29</v>
      </c>
      <c r="F2793" s="4">
        <v>185</v>
      </c>
      <c r="G2793">
        <v>4</v>
      </c>
      <c r="H2793" t="s">
        <v>33</v>
      </c>
      <c r="I2793" t="s">
        <v>34</v>
      </c>
      <c r="J2793">
        <v>4</v>
      </c>
      <c r="K2793" t="s">
        <v>101</v>
      </c>
      <c r="L2793" t="s">
        <v>21</v>
      </c>
      <c r="M2793" t="s">
        <v>90</v>
      </c>
      <c r="N2793">
        <v>30</v>
      </c>
      <c r="O2793">
        <v>22</v>
      </c>
      <c r="P2793">
        <v>2202</v>
      </c>
      <c r="Q2793">
        <v>29820</v>
      </c>
    </row>
    <row r="2794" spans="1:17" x14ac:dyDescent="0.25">
      <c r="A2794" t="s">
        <v>146</v>
      </c>
      <c r="B2794" s="1" t="s">
        <v>332</v>
      </c>
      <c r="C2794">
        <v>2013</v>
      </c>
      <c r="D2794" s="15">
        <f>DATE(cars[[#This Row],[year_1]],1,1)</f>
        <v>41275</v>
      </c>
      <c r="E2794" t="s">
        <v>29</v>
      </c>
      <c r="F2794" s="4">
        <v>192</v>
      </c>
      <c r="G2794">
        <v>4</v>
      </c>
      <c r="H2794" t="s">
        <v>33</v>
      </c>
      <c r="I2794" t="s">
        <v>30</v>
      </c>
      <c r="J2794">
        <v>4</v>
      </c>
      <c r="K2794" t="s">
        <v>148</v>
      </c>
      <c r="L2794" t="s">
        <v>31</v>
      </c>
      <c r="M2794" t="s">
        <v>54</v>
      </c>
      <c r="N2794">
        <v>31</v>
      </c>
      <c r="O2794">
        <v>22</v>
      </c>
      <c r="P2794">
        <v>2202</v>
      </c>
      <c r="Q2794">
        <v>33015</v>
      </c>
    </row>
    <row r="2795" spans="1:17" x14ac:dyDescent="0.25">
      <c r="A2795" t="s">
        <v>146</v>
      </c>
      <c r="B2795" s="1" t="s">
        <v>332</v>
      </c>
      <c r="C2795">
        <v>2013</v>
      </c>
      <c r="D2795" s="15">
        <f>DATE(cars[[#This Row],[year_1]],1,1)</f>
        <v>41275</v>
      </c>
      <c r="E2795" t="s">
        <v>29</v>
      </c>
      <c r="F2795" s="4">
        <v>192</v>
      </c>
      <c r="G2795">
        <v>4</v>
      </c>
      <c r="H2795" t="s">
        <v>33</v>
      </c>
      <c r="I2795" t="s">
        <v>30</v>
      </c>
      <c r="J2795">
        <v>4</v>
      </c>
      <c r="K2795" t="s">
        <v>148</v>
      </c>
      <c r="L2795" t="s">
        <v>31</v>
      </c>
      <c r="M2795" t="s">
        <v>54</v>
      </c>
      <c r="N2795">
        <v>31</v>
      </c>
      <c r="O2795">
        <v>22</v>
      </c>
      <c r="P2795">
        <v>2202</v>
      </c>
      <c r="Q2795">
        <v>27230</v>
      </c>
    </row>
    <row r="2796" spans="1:17" x14ac:dyDescent="0.25">
      <c r="A2796" t="s">
        <v>146</v>
      </c>
      <c r="B2796" s="1" t="s">
        <v>332</v>
      </c>
      <c r="C2796">
        <v>2013</v>
      </c>
      <c r="D2796" s="15">
        <f>DATE(cars[[#This Row],[year_1]],1,1)</f>
        <v>41275</v>
      </c>
      <c r="E2796" t="s">
        <v>29</v>
      </c>
      <c r="F2796" s="4">
        <v>192</v>
      </c>
      <c r="G2796">
        <v>4</v>
      </c>
      <c r="H2796" t="s">
        <v>33</v>
      </c>
      <c r="I2796" t="s">
        <v>30</v>
      </c>
      <c r="J2796">
        <v>4</v>
      </c>
      <c r="K2796" t="s">
        <v>148</v>
      </c>
      <c r="L2796" t="s">
        <v>31</v>
      </c>
      <c r="M2796" t="s">
        <v>54</v>
      </c>
      <c r="N2796">
        <v>31</v>
      </c>
      <c r="O2796">
        <v>22</v>
      </c>
      <c r="P2796">
        <v>2202</v>
      </c>
      <c r="Q2796">
        <v>30915</v>
      </c>
    </row>
    <row r="2797" spans="1:17" x14ac:dyDescent="0.25">
      <c r="A2797" t="s">
        <v>146</v>
      </c>
      <c r="B2797" s="1" t="s">
        <v>332</v>
      </c>
      <c r="C2797">
        <v>2014</v>
      </c>
      <c r="D2797" s="15">
        <f>DATE(cars[[#This Row],[year_1]],1,1)</f>
        <v>41640</v>
      </c>
      <c r="E2797" t="s">
        <v>29</v>
      </c>
      <c r="F2797" s="4">
        <v>192</v>
      </c>
      <c r="G2797">
        <v>4</v>
      </c>
      <c r="H2797" t="s">
        <v>33</v>
      </c>
      <c r="I2797" t="s">
        <v>30</v>
      </c>
      <c r="J2797">
        <v>4</v>
      </c>
      <c r="K2797" t="s">
        <v>148</v>
      </c>
      <c r="L2797" t="s">
        <v>31</v>
      </c>
      <c r="M2797" t="s">
        <v>54</v>
      </c>
      <c r="N2797">
        <v>31</v>
      </c>
      <c r="O2797">
        <v>22</v>
      </c>
      <c r="P2797">
        <v>2202</v>
      </c>
      <c r="Q2797">
        <v>33165</v>
      </c>
    </row>
    <row r="2798" spans="1:17" x14ac:dyDescent="0.25">
      <c r="A2798" t="s">
        <v>146</v>
      </c>
      <c r="B2798" s="1" t="s">
        <v>332</v>
      </c>
      <c r="C2798">
        <v>2014</v>
      </c>
      <c r="D2798" s="15">
        <f>DATE(cars[[#This Row],[year_1]],1,1)</f>
        <v>41640</v>
      </c>
      <c r="E2798" t="s">
        <v>29</v>
      </c>
      <c r="F2798" s="4">
        <v>192</v>
      </c>
      <c r="G2798">
        <v>4</v>
      </c>
      <c r="H2798" t="s">
        <v>33</v>
      </c>
      <c r="I2798" t="s">
        <v>30</v>
      </c>
      <c r="J2798">
        <v>4</v>
      </c>
      <c r="K2798" t="s">
        <v>148</v>
      </c>
      <c r="L2798" t="s">
        <v>31</v>
      </c>
      <c r="M2798" t="s">
        <v>54</v>
      </c>
      <c r="N2798">
        <v>31</v>
      </c>
      <c r="O2798">
        <v>22</v>
      </c>
      <c r="P2798">
        <v>2202</v>
      </c>
      <c r="Q2798">
        <v>31065</v>
      </c>
    </row>
    <row r="2799" spans="1:17" x14ac:dyDescent="0.25">
      <c r="A2799" t="s">
        <v>146</v>
      </c>
      <c r="B2799" s="1" t="s">
        <v>332</v>
      </c>
      <c r="C2799">
        <v>2014</v>
      </c>
      <c r="D2799" s="15">
        <f>DATE(cars[[#This Row],[year_1]],1,1)</f>
        <v>41640</v>
      </c>
      <c r="E2799" t="s">
        <v>29</v>
      </c>
      <c r="F2799" s="4">
        <v>192</v>
      </c>
      <c r="G2799">
        <v>4</v>
      </c>
      <c r="H2799" t="s">
        <v>33</v>
      </c>
      <c r="I2799" t="s">
        <v>30</v>
      </c>
      <c r="J2799">
        <v>4</v>
      </c>
      <c r="K2799" t="s">
        <v>148</v>
      </c>
      <c r="L2799" t="s">
        <v>31</v>
      </c>
      <c r="M2799" t="s">
        <v>54</v>
      </c>
      <c r="N2799">
        <v>31</v>
      </c>
      <c r="O2799">
        <v>22</v>
      </c>
      <c r="P2799">
        <v>2202</v>
      </c>
      <c r="Q2799">
        <v>27380</v>
      </c>
    </row>
    <row r="2800" spans="1:17" x14ac:dyDescent="0.25">
      <c r="A2800" t="s">
        <v>146</v>
      </c>
      <c r="B2800" s="1" t="s">
        <v>332</v>
      </c>
      <c r="C2800">
        <v>2015</v>
      </c>
      <c r="D2800" s="15">
        <f>DATE(cars[[#This Row],[year_1]],1,1)</f>
        <v>42005</v>
      </c>
      <c r="E2800" t="s">
        <v>29</v>
      </c>
      <c r="F2800" s="4">
        <v>192</v>
      </c>
      <c r="G2800">
        <v>4</v>
      </c>
      <c r="H2800" t="s">
        <v>33</v>
      </c>
      <c r="I2800" t="s">
        <v>30</v>
      </c>
      <c r="J2800">
        <v>4</v>
      </c>
      <c r="K2800" t="s">
        <v>148</v>
      </c>
      <c r="L2800" t="s">
        <v>31</v>
      </c>
      <c r="M2800" t="s">
        <v>54</v>
      </c>
      <c r="N2800">
        <v>31</v>
      </c>
      <c r="O2800">
        <v>22</v>
      </c>
      <c r="P2800">
        <v>2202</v>
      </c>
      <c r="Q2800">
        <v>33315</v>
      </c>
    </row>
    <row r="2801" spans="1:17" x14ac:dyDescent="0.25">
      <c r="A2801" t="s">
        <v>146</v>
      </c>
      <c r="B2801" s="1" t="s">
        <v>332</v>
      </c>
      <c r="C2801">
        <v>2015</v>
      </c>
      <c r="D2801" s="15">
        <f>DATE(cars[[#This Row],[year_1]],1,1)</f>
        <v>42005</v>
      </c>
      <c r="E2801" t="s">
        <v>29</v>
      </c>
      <c r="F2801" s="4">
        <v>192</v>
      </c>
      <c r="G2801">
        <v>4</v>
      </c>
      <c r="H2801" t="s">
        <v>33</v>
      </c>
      <c r="I2801" t="s">
        <v>30</v>
      </c>
      <c r="J2801">
        <v>4</v>
      </c>
      <c r="K2801" t="s">
        <v>148</v>
      </c>
      <c r="L2801" t="s">
        <v>31</v>
      </c>
      <c r="M2801" t="s">
        <v>54</v>
      </c>
      <c r="N2801">
        <v>31</v>
      </c>
      <c r="O2801">
        <v>22</v>
      </c>
      <c r="P2801">
        <v>2202</v>
      </c>
      <c r="Q2801">
        <v>31215</v>
      </c>
    </row>
    <row r="2802" spans="1:17" x14ac:dyDescent="0.25">
      <c r="A2802" t="s">
        <v>146</v>
      </c>
      <c r="B2802" s="1" t="s">
        <v>332</v>
      </c>
      <c r="C2802">
        <v>2015</v>
      </c>
      <c r="D2802" s="15">
        <f>DATE(cars[[#This Row],[year_1]],1,1)</f>
        <v>42005</v>
      </c>
      <c r="E2802" t="s">
        <v>29</v>
      </c>
      <c r="F2802" s="4">
        <v>192</v>
      </c>
      <c r="G2802">
        <v>4</v>
      </c>
      <c r="H2802" t="s">
        <v>33</v>
      </c>
      <c r="I2802" t="s">
        <v>30</v>
      </c>
      <c r="J2802">
        <v>4</v>
      </c>
      <c r="K2802" t="s">
        <v>148</v>
      </c>
      <c r="L2802" t="s">
        <v>31</v>
      </c>
      <c r="M2802" t="s">
        <v>54</v>
      </c>
      <c r="N2802">
        <v>31</v>
      </c>
      <c r="O2802">
        <v>22</v>
      </c>
      <c r="P2802">
        <v>2202</v>
      </c>
      <c r="Q2802">
        <v>27530</v>
      </c>
    </row>
    <row r="2803" spans="1:17" x14ac:dyDescent="0.25">
      <c r="A2803" t="s">
        <v>292</v>
      </c>
      <c r="B2803" s="1" t="s">
        <v>574</v>
      </c>
      <c r="C2803">
        <v>2000</v>
      </c>
      <c r="D2803" s="15">
        <f>DATE(cars[[#This Row],[year_1]],1,1)</f>
        <v>36526</v>
      </c>
      <c r="E2803" t="s">
        <v>29</v>
      </c>
      <c r="F2803" s="4">
        <v>195</v>
      </c>
      <c r="G2803">
        <v>4</v>
      </c>
      <c r="H2803" t="s">
        <v>18</v>
      </c>
      <c r="I2803" t="s">
        <v>30</v>
      </c>
      <c r="J2803">
        <v>2</v>
      </c>
      <c r="K2803" t="s">
        <v>131</v>
      </c>
      <c r="L2803" t="s">
        <v>21</v>
      </c>
      <c r="M2803" t="s">
        <v>67</v>
      </c>
      <c r="N2803">
        <v>28</v>
      </c>
      <c r="O2803">
        <v>22</v>
      </c>
      <c r="P2803">
        <v>204</v>
      </c>
      <c r="Q2803">
        <v>7398</v>
      </c>
    </row>
    <row r="2804" spans="1:17" x14ac:dyDescent="0.25">
      <c r="A2804" t="s">
        <v>292</v>
      </c>
      <c r="B2804" s="1" t="s">
        <v>574</v>
      </c>
      <c r="C2804">
        <v>2001</v>
      </c>
      <c r="D2804" s="15">
        <f>DATE(cars[[#This Row],[year_1]],1,1)</f>
        <v>36892</v>
      </c>
      <c r="E2804" t="s">
        <v>17</v>
      </c>
      <c r="F2804" s="4">
        <v>195</v>
      </c>
      <c r="G2804">
        <v>4</v>
      </c>
      <c r="H2804" t="s">
        <v>18</v>
      </c>
      <c r="I2804" t="s">
        <v>30</v>
      </c>
      <c r="J2804">
        <v>2</v>
      </c>
      <c r="K2804" t="s">
        <v>131</v>
      </c>
      <c r="L2804" t="s">
        <v>21</v>
      </c>
      <c r="M2804" t="s">
        <v>67</v>
      </c>
      <c r="N2804">
        <v>28</v>
      </c>
      <c r="O2804">
        <v>22</v>
      </c>
      <c r="P2804">
        <v>204</v>
      </c>
      <c r="Q2804">
        <v>24450</v>
      </c>
    </row>
    <row r="2805" spans="1:17" x14ac:dyDescent="0.25">
      <c r="A2805" t="s">
        <v>186</v>
      </c>
      <c r="B2805" s="1" t="s">
        <v>567</v>
      </c>
      <c r="C2805">
        <v>2016</v>
      </c>
      <c r="D2805" s="15">
        <f>DATE(cars[[#This Row],[year_1]],1,1)</f>
        <v>42370</v>
      </c>
      <c r="E2805" t="s">
        <v>29</v>
      </c>
      <c r="F2805" s="4">
        <v>195</v>
      </c>
      <c r="G2805">
        <v>4</v>
      </c>
      <c r="H2805" t="s">
        <v>33</v>
      </c>
      <c r="I2805" t="s">
        <v>30</v>
      </c>
      <c r="J2805">
        <v>4</v>
      </c>
      <c r="K2805" t="s">
        <v>49</v>
      </c>
      <c r="L2805" t="s">
        <v>63</v>
      </c>
      <c r="M2805" t="s">
        <v>32</v>
      </c>
      <c r="N2805">
        <v>31</v>
      </c>
      <c r="O2805">
        <v>22</v>
      </c>
      <c r="P2805">
        <v>1385</v>
      </c>
      <c r="Q2805">
        <v>27095</v>
      </c>
    </row>
    <row r="2806" spans="1:17" x14ac:dyDescent="0.25">
      <c r="A2806" t="s">
        <v>186</v>
      </c>
      <c r="B2806" s="1" t="s">
        <v>567</v>
      </c>
      <c r="C2806">
        <v>2016</v>
      </c>
      <c r="D2806" s="15">
        <f>DATE(cars[[#This Row],[year_1]],1,1)</f>
        <v>42370</v>
      </c>
      <c r="E2806" t="s">
        <v>29</v>
      </c>
      <c r="F2806" s="4">
        <v>195</v>
      </c>
      <c r="G2806">
        <v>4</v>
      </c>
      <c r="H2806" t="s">
        <v>33</v>
      </c>
      <c r="I2806" t="s">
        <v>30</v>
      </c>
      <c r="J2806">
        <v>4</v>
      </c>
      <c r="K2806" t="s">
        <v>49</v>
      </c>
      <c r="L2806" t="s">
        <v>63</v>
      </c>
      <c r="M2806" t="s">
        <v>32</v>
      </c>
      <c r="N2806">
        <v>31</v>
      </c>
      <c r="O2806">
        <v>22</v>
      </c>
      <c r="P2806">
        <v>1385</v>
      </c>
      <c r="Q2806">
        <v>29460</v>
      </c>
    </row>
    <row r="2807" spans="1:17" x14ac:dyDescent="0.25">
      <c r="A2807" t="s">
        <v>264</v>
      </c>
      <c r="B2807" s="1" t="s">
        <v>408</v>
      </c>
      <c r="C2807">
        <v>2017</v>
      </c>
      <c r="D2807" s="15">
        <f>DATE(cars[[#This Row],[year_1]],1,1)</f>
        <v>42736</v>
      </c>
      <c r="E2807" t="s">
        <v>44</v>
      </c>
      <c r="F2807" s="4">
        <v>197</v>
      </c>
      <c r="G2807">
        <v>4</v>
      </c>
      <c r="H2807" t="s">
        <v>33</v>
      </c>
      <c r="I2807" t="s">
        <v>30</v>
      </c>
      <c r="J2807">
        <v>4</v>
      </c>
      <c r="K2807" t="s">
        <v>195</v>
      </c>
      <c r="L2807" t="s">
        <v>31</v>
      </c>
      <c r="M2807" t="s">
        <v>90</v>
      </c>
      <c r="N2807">
        <v>29</v>
      </c>
      <c r="O2807">
        <v>22</v>
      </c>
      <c r="P2807">
        <v>155</v>
      </c>
      <c r="Q2807">
        <v>35870</v>
      </c>
    </row>
    <row r="2808" spans="1:17" x14ac:dyDescent="0.25">
      <c r="A2808" t="s">
        <v>264</v>
      </c>
      <c r="B2808" s="1" t="s">
        <v>408</v>
      </c>
      <c r="C2808">
        <v>2017</v>
      </c>
      <c r="D2808" s="15">
        <f>DATE(cars[[#This Row],[year_1]],1,1)</f>
        <v>42736</v>
      </c>
      <c r="E2808" t="s">
        <v>44</v>
      </c>
      <c r="F2808" s="4">
        <v>197</v>
      </c>
      <c r="G2808">
        <v>4</v>
      </c>
      <c r="H2808" t="s">
        <v>33</v>
      </c>
      <c r="I2808" t="s">
        <v>30</v>
      </c>
      <c r="J2808">
        <v>4</v>
      </c>
      <c r="K2808" t="s">
        <v>195</v>
      </c>
      <c r="L2808" t="s">
        <v>31</v>
      </c>
      <c r="M2808" t="s">
        <v>90</v>
      </c>
      <c r="N2808">
        <v>29</v>
      </c>
      <c r="O2808">
        <v>22</v>
      </c>
      <c r="P2808">
        <v>155</v>
      </c>
      <c r="Q2808">
        <v>37720</v>
      </c>
    </row>
    <row r="2809" spans="1:17" x14ac:dyDescent="0.25">
      <c r="A2809" t="s">
        <v>477</v>
      </c>
      <c r="B2809" s="1" t="s">
        <v>478</v>
      </c>
      <c r="C2809">
        <v>2014</v>
      </c>
      <c r="D2809" s="15">
        <f>DATE(cars[[#This Row],[year_1]],1,1)</f>
        <v>41640</v>
      </c>
      <c r="E2809" t="s">
        <v>17</v>
      </c>
      <c r="F2809" s="4">
        <v>200</v>
      </c>
      <c r="G2809">
        <v>4</v>
      </c>
      <c r="H2809" t="s">
        <v>18</v>
      </c>
      <c r="I2809" t="s">
        <v>19</v>
      </c>
      <c r="J2809">
        <v>2</v>
      </c>
      <c r="K2809" t="s">
        <v>39</v>
      </c>
      <c r="L2809" t="s">
        <v>21</v>
      </c>
      <c r="M2809" t="s">
        <v>22</v>
      </c>
      <c r="N2809">
        <v>30</v>
      </c>
      <c r="O2809">
        <v>22</v>
      </c>
      <c r="P2809">
        <v>105</v>
      </c>
      <c r="Q2809">
        <v>24700</v>
      </c>
    </row>
    <row r="2810" spans="1:17" x14ac:dyDescent="0.25">
      <c r="A2810" t="s">
        <v>477</v>
      </c>
      <c r="B2810" s="1" t="s">
        <v>478</v>
      </c>
      <c r="C2810">
        <v>2014</v>
      </c>
      <c r="D2810" s="15">
        <f>DATE(cars[[#This Row],[year_1]],1,1)</f>
        <v>41640</v>
      </c>
      <c r="E2810" t="s">
        <v>17</v>
      </c>
      <c r="F2810" s="4">
        <v>200</v>
      </c>
      <c r="G2810">
        <v>4</v>
      </c>
      <c r="H2810" t="s">
        <v>18</v>
      </c>
      <c r="I2810" t="s">
        <v>19</v>
      </c>
      <c r="J2810">
        <v>2</v>
      </c>
      <c r="K2810" t="s">
        <v>39</v>
      </c>
      <c r="L2810" t="s">
        <v>21</v>
      </c>
      <c r="M2810" t="s">
        <v>22</v>
      </c>
      <c r="N2810">
        <v>30</v>
      </c>
      <c r="O2810">
        <v>22</v>
      </c>
      <c r="P2810">
        <v>105</v>
      </c>
      <c r="Q2810">
        <v>27400</v>
      </c>
    </row>
    <row r="2811" spans="1:17" x14ac:dyDescent="0.25">
      <c r="A2811" t="s">
        <v>477</v>
      </c>
      <c r="B2811" s="1" t="s">
        <v>478</v>
      </c>
      <c r="C2811">
        <v>2015</v>
      </c>
      <c r="D2811" s="15">
        <f>DATE(cars[[#This Row],[year_1]],1,1)</f>
        <v>42005</v>
      </c>
      <c r="E2811" t="s">
        <v>17</v>
      </c>
      <c r="F2811" s="4">
        <v>200</v>
      </c>
      <c r="G2811">
        <v>4</v>
      </c>
      <c r="H2811" t="s">
        <v>18</v>
      </c>
      <c r="I2811" t="s">
        <v>19</v>
      </c>
      <c r="J2811">
        <v>2</v>
      </c>
      <c r="K2811" t="s">
        <v>39</v>
      </c>
      <c r="L2811" t="s">
        <v>21</v>
      </c>
      <c r="M2811" t="s">
        <v>22</v>
      </c>
      <c r="N2811">
        <v>30</v>
      </c>
      <c r="O2811">
        <v>22</v>
      </c>
      <c r="P2811">
        <v>105</v>
      </c>
      <c r="Q2811">
        <v>24900</v>
      </c>
    </row>
    <row r="2812" spans="1:17" x14ac:dyDescent="0.25">
      <c r="A2812" t="s">
        <v>477</v>
      </c>
      <c r="B2812" s="1" t="s">
        <v>478</v>
      </c>
      <c r="C2812">
        <v>2015</v>
      </c>
      <c r="D2812" s="15">
        <f>DATE(cars[[#This Row],[year_1]],1,1)</f>
        <v>42005</v>
      </c>
      <c r="E2812" t="s">
        <v>17</v>
      </c>
      <c r="F2812" s="4">
        <v>200</v>
      </c>
      <c r="G2812">
        <v>4</v>
      </c>
      <c r="H2812" t="s">
        <v>18</v>
      </c>
      <c r="I2812" t="s">
        <v>19</v>
      </c>
      <c r="J2812">
        <v>2</v>
      </c>
      <c r="K2812" t="s">
        <v>39</v>
      </c>
      <c r="L2812" t="s">
        <v>21</v>
      </c>
      <c r="M2812" t="s">
        <v>22</v>
      </c>
      <c r="N2812">
        <v>30</v>
      </c>
      <c r="O2812">
        <v>22</v>
      </c>
      <c r="P2812">
        <v>105</v>
      </c>
      <c r="Q2812">
        <v>29990</v>
      </c>
    </row>
    <row r="2813" spans="1:17" x14ac:dyDescent="0.25">
      <c r="A2813" t="s">
        <v>477</v>
      </c>
      <c r="B2813" s="1" t="s">
        <v>478</v>
      </c>
      <c r="C2813">
        <v>2016</v>
      </c>
      <c r="D2813" s="15">
        <f>DATE(cars[[#This Row],[year_1]],1,1)</f>
        <v>42370</v>
      </c>
      <c r="E2813" t="s">
        <v>17</v>
      </c>
      <c r="F2813" s="4">
        <v>200</v>
      </c>
      <c r="G2813">
        <v>4</v>
      </c>
      <c r="H2813" t="s">
        <v>18</v>
      </c>
      <c r="I2813" t="s">
        <v>19</v>
      </c>
      <c r="J2813">
        <v>2</v>
      </c>
      <c r="K2813" t="s">
        <v>39</v>
      </c>
      <c r="L2813" t="s">
        <v>21</v>
      </c>
      <c r="M2813" t="s">
        <v>22</v>
      </c>
      <c r="N2813">
        <v>30</v>
      </c>
      <c r="O2813">
        <v>22</v>
      </c>
      <c r="P2813">
        <v>105</v>
      </c>
      <c r="Q2813">
        <v>25305</v>
      </c>
    </row>
    <row r="2814" spans="1:17" x14ac:dyDescent="0.25">
      <c r="A2814" t="s">
        <v>477</v>
      </c>
      <c r="B2814" s="1" t="s">
        <v>478</v>
      </c>
      <c r="C2814">
        <v>2016</v>
      </c>
      <c r="D2814" s="15">
        <f>DATE(cars[[#This Row],[year_1]],1,1)</f>
        <v>42370</v>
      </c>
      <c r="E2814" t="s">
        <v>17</v>
      </c>
      <c r="F2814" s="4">
        <v>200</v>
      </c>
      <c r="G2814">
        <v>4</v>
      </c>
      <c r="H2814" t="s">
        <v>18</v>
      </c>
      <c r="I2814" t="s">
        <v>19</v>
      </c>
      <c r="J2814">
        <v>2</v>
      </c>
      <c r="K2814" t="s">
        <v>39</v>
      </c>
      <c r="L2814" t="s">
        <v>21</v>
      </c>
      <c r="M2814" t="s">
        <v>22</v>
      </c>
      <c r="N2814">
        <v>30</v>
      </c>
      <c r="O2814">
        <v>22</v>
      </c>
      <c r="P2814">
        <v>105</v>
      </c>
      <c r="Q2814">
        <v>29510</v>
      </c>
    </row>
    <row r="2815" spans="1:17" x14ac:dyDescent="0.25">
      <c r="A2815" t="s">
        <v>217</v>
      </c>
      <c r="B2815" s="1" t="s">
        <v>240</v>
      </c>
      <c r="C2815">
        <v>2015</v>
      </c>
      <c r="D2815" s="15">
        <f>DATE(cars[[#This Row],[year_1]],1,1)</f>
        <v>42005</v>
      </c>
      <c r="E2815" t="s">
        <v>17</v>
      </c>
      <c r="F2815" s="4">
        <v>200</v>
      </c>
      <c r="G2815">
        <v>4</v>
      </c>
      <c r="H2815" t="s">
        <v>18</v>
      </c>
      <c r="I2815" t="s">
        <v>19</v>
      </c>
      <c r="J2815">
        <v>2</v>
      </c>
      <c r="K2815" t="s">
        <v>39</v>
      </c>
      <c r="L2815" t="s">
        <v>21</v>
      </c>
      <c r="M2815" t="s">
        <v>22</v>
      </c>
      <c r="N2815">
        <v>30</v>
      </c>
      <c r="O2815">
        <v>22</v>
      </c>
      <c r="P2815">
        <v>640</v>
      </c>
      <c r="Q2815">
        <v>29490</v>
      </c>
    </row>
    <row r="2816" spans="1:17" x14ac:dyDescent="0.25">
      <c r="A2816" t="s">
        <v>217</v>
      </c>
      <c r="B2816" s="1" t="s">
        <v>240</v>
      </c>
      <c r="C2816">
        <v>2015</v>
      </c>
      <c r="D2816" s="15">
        <f>DATE(cars[[#This Row],[year_1]],1,1)</f>
        <v>42005</v>
      </c>
      <c r="E2816" t="s">
        <v>17</v>
      </c>
      <c r="F2816" s="4">
        <v>200</v>
      </c>
      <c r="G2816">
        <v>4</v>
      </c>
      <c r="H2816" t="s">
        <v>18</v>
      </c>
      <c r="I2816" t="s">
        <v>19</v>
      </c>
      <c r="J2816">
        <v>2</v>
      </c>
      <c r="K2816" t="s">
        <v>39</v>
      </c>
      <c r="L2816" t="s">
        <v>21</v>
      </c>
      <c r="M2816" t="s">
        <v>22</v>
      </c>
      <c r="N2816">
        <v>30</v>
      </c>
      <c r="O2816">
        <v>22</v>
      </c>
      <c r="P2816">
        <v>640</v>
      </c>
      <c r="Q2816">
        <v>25695</v>
      </c>
    </row>
    <row r="2817" spans="1:17" x14ac:dyDescent="0.25">
      <c r="A2817" t="s">
        <v>217</v>
      </c>
      <c r="B2817" s="1" t="s">
        <v>240</v>
      </c>
      <c r="C2817">
        <v>2015</v>
      </c>
      <c r="D2817" s="15">
        <f>DATE(cars[[#This Row],[year_1]],1,1)</f>
        <v>42005</v>
      </c>
      <c r="E2817" t="s">
        <v>17</v>
      </c>
      <c r="F2817" s="4">
        <v>200</v>
      </c>
      <c r="G2817">
        <v>4</v>
      </c>
      <c r="H2817" t="s">
        <v>18</v>
      </c>
      <c r="I2817" t="s">
        <v>19</v>
      </c>
      <c r="J2817">
        <v>2</v>
      </c>
      <c r="K2817" t="s">
        <v>39</v>
      </c>
      <c r="L2817" t="s">
        <v>21</v>
      </c>
      <c r="M2817" t="s">
        <v>22</v>
      </c>
      <c r="N2817">
        <v>30</v>
      </c>
      <c r="O2817">
        <v>22</v>
      </c>
      <c r="P2817">
        <v>640</v>
      </c>
      <c r="Q2817">
        <v>27695</v>
      </c>
    </row>
    <row r="2818" spans="1:17" x14ac:dyDescent="0.25">
      <c r="A2818" t="s">
        <v>217</v>
      </c>
      <c r="B2818" s="1" t="s">
        <v>240</v>
      </c>
      <c r="C2818">
        <v>2016</v>
      </c>
      <c r="D2818" s="15">
        <f>DATE(cars[[#This Row],[year_1]],1,1)</f>
        <v>42370</v>
      </c>
      <c r="E2818" t="s">
        <v>17</v>
      </c>
      <c r="F2818" s="4">
        <v>200</v>
      </c>
      <c r="G2818">
        <v>4</v>
      </c>
      <c r="H2818" t="s">
        <v>18</v>
      </c>
      <c r="I2818" t="s">
        <v>19</v>
      </c>
      <c r="J2818">
        <v>2</v>
      </c>
      <c r="K2818" t="s">
        <v>39</v>
      </c>
      <c r="L2818" t="s">
        <v>21</v>
      </c>
      <c r="M2818" t="s">
        <v>22</v>
      </c>
      <c r="N2818">
        <v>30</v>
      </c>
      <c r="O2818">
        <v>22</v>
      </c>
      <c r="P2818">
        <v>640</v>
      </c>
      <c r="Q2818">
        <v>27395</v>
      </c>
    </row>
    <row r="2819" spans="1:17" x14ac:dyDescent="0.25">
      <c r="A2819" t="s">
        <v>217</v>
      </c>
      <c r="B2819" s="1" t="s">
        <v>240</v>
      </c>
      <c r="C2819">
        <v>2016</v>
      </c>
      <c r="D2819" s="15">
        <f>DATE(cars[[#This Row],[year_1]],1,1)</f>
        <v>42370</v>
      </c>
      <c r="E2819" t="s">
        <v>17</v>
      </c>
      <c r="F2819" s="4">
        <v>200</v>
      </c>
      <c r="G2819">
        <v>4</v>
      </c>
      <c r="H2819" t="s">
        <v>18</v>
      </c>
      <c r="I2819" t="s">
        <v>19</v>
      </c>
      <c r="J2819">
        <v>2</v>
      </c>
      <c r="K2819" t="s">
        <v>39</v>
      </c>
      <c r="L2819" t="s">
        <v>21</v>
      </c>
      <c r="M2819" t="s">
        <v>22</v>
      </c>
      <c r="N2819">
        <v>30</v>
      </c>
      <c r="O2819">
        <v>22</v>
      </c>
      <c r="P2819">
        <v>640</v>
      </c>
      <c r="Q2819">
        <v>27690</v>
      </c>
    </row>
    <row r="2820" spans="1:17" x14ac:dyDescent="0.25">
      <c r="A2820" t="s">
        <v>217</v>
      </c>
      <c r="B2820" s="1" t="s">
        <v>240</v>
      </c>
      <c r="C2820">
        <v>2016</v>
      </c>
      <c r="D2820" s="15">
        <f>DATE(cars[[#This Row],[year_1]],1,1)</f>
        <v>42370</v>
      </c>
      <c r="E2820" t="s">
        <v>17</v>
      </c>
      <c r="F2820" s="4">
        <v>200</v>
      </c>
      <c r="G2820">
        <v>4</v>
      </c>
      <c r="H2820" t="s">
        <v>18</v>
      </c>
      <c r="I2820" t="s">
        <v>19</v>
      </c>
      <c r="J2820">
        <v>2</v>
      </c>
      <c r="K2820" t="s">
        <v>39</v>
      </c>
      <c r="L2820" t="s">
        <v>21</v>
      </c>
      <c r="M2820" t="s">
        <v>22</v>
      </c>
      <c r="N2820">
        <v>30</v>
      </c>
      <c r="O2820">
        <v>22</v>
      </c>
      <c r="P2820">
        <v>640</v>
      </c>
      <c r="Q2820">
        <v>25395</v>
      </c>
    </row>
    <row r="2821" spans="1:17" x14ac:dyDescent="0.25">
      <c r="A2821" t="s">
        <v>220</v>
      </c>
      <c r="B2821" s="1" t="s">
        <v>273</v>
      </c>
      <c r="C2821">
        <v>2015</v>
      </c>
      <c r="D2821" s="15">
        <f>DATE(cars[[#This Row],[year_1]],1,1)</f>
        <v>42005</v>
      </c>
      <c r="E2821" t="s">
        <v>38</v>
      </c>
      <c r="F2821" s="4">
        <v>200</v>
      </c>
      <c r="G2821">
        <v>4</v>
      </c>
      <c r="H2821" t="s">
        <v>77</v>
      </c>
      <c r="I2821" t="s">
        <v>30</v>
      </c>
      <c r="J2821">
        <v>4</v>
      </c>
      <c r="K2821" t="s">
        <v>39</v>
      </c>
      <c r="L2821" t="s">
        <v>31</v>
      </c>
      <c r="M2821" t="s">
        <v>32</v>
      </c>
      <c r="N2821">
        <v>31</v>
      </c>
      <c r="O2821">
        <v>22</v>
      </c>
      <c r="P2821">
        <v>873</v>
      </c>
      <c r="Q2821">
        <v>34095</v>
      </c>
    </row>
    <row r="2822" spans="1:17" x14ac:dyDescent="0.25">
      <c r="A2822" t="s">
        <v>220</v>
      </c>
      <c r="B2822" s="1" t="s">
        <v>273</v>
      </c>
      <c r="C2822">
        <v>2015</v>
      </c>
      <c r="D2822" s="15">
        <f>DATE(cars[[#This Row],[year_1]],1,1)</f>
        <v>42005</v>
      </c>
      <c r="E2822" t="s">
        <v>38</v>
      </c>
      <c r="F2822" s="4">
        <v>200</v>
      </c>
      <c r="G2822">
        <v>4</v>
      </c>
      <c r="H2822" t="s">
        <v>77</v>
      </c>
      <c r="I2822" t="s">
        <v>30</v>
      </c>
      <c r="J2822">
        <v>4</v>
      </c>
      <c r="K2822" t="s">
        <v>39</v>
      </c>
      <c r="L2822" t="s">
        <v>31</v>
      </c>
      <c r="M2822" t="s">
        <v>32</v>
      </c>
      <c r="N2822">
        <v>31</v>
      </c>
      <c r="O2822">
        <v>22</v>
      </c>
      <c r="P2822">
        <v>873</v>
      </c>
      <c r="Q2822">
        <v>38085</v>
      </c>
    </row>
    <row r="2823" spans="1:17" x14ac:dyDescent="0.25">
      <c r="A2823" t="s">
        <v>220</v>
      </c>
      <c r="B2823" s="1" t="s">
        <v>273</v>
      </c>
      <c r="C2823">
        <v>2015</v>
      </c>
      <c r="D2823" s="15">
        <f>DATE(cars[[#This Row],[year_1]],1,1)</f>
        <v>42005</v>
      </c>
      <c r="E2823" t="s">
        <v>38</v>
      </c>
      <c r="F2823" s="4">
        <v>200</v>
      </c>
      <c r="G2823">
        <v>4</v>
      </c>
      <c r="H2823" t="s">
        <v>77</v>
      </c>
      <c r="I2823" t="s">
        <v>30</v>
      </c>
      <c r="J2823">
        <v>4</v>
      </c>
      <c r="K2823" t="s">
        <v>39</v>
      </c>
      <c r="L2823" t="s">
        <v>31</v>
      </c>
      <c r="M2823" t="s">
        <v>32</v>
      </c>
      <c r="N2823">
        <v>31</v>
      </c>
      <c r="O2823">
        <v>22</v>
      </c>
      <c r="P2823">
        <v>873</v>
      </c>
      <c r="Q2823">
        <v>35375</v>
      </c>
    </row>
    <row r="2824" spans="1:17" x14ac:dyDescent="0.25">
      <c r="A2824" t="s">
        <v>220</v>
      </c>
      <c r="B2824" s="1" t="s">
        <v>273</v>
      </c>
      <c r="C2824">
        <v>2016</v>
      </c>
      <c r="D2824" s="15">
        <f>DATE(cars[[#This Row],[year_1]],1,1)</f>
        <v>42370</v>
      </c>
      <c r="E2824" t="s">
        <v>38</v>
      </c>
      <c r="F2824" s="4">
        <v>200</v>
      </c>
      <c r="G2824">
        <v>4</v>
      </c>
      <c r="H2824" t="s">
        <v>77</v>
      </c>
      <c r="I2824" t="s">
        <v>30</v>
      </c>
      <c r="J2824">
        <v>4</v>
      </c>
      <c r="K2824" t="s">
        <v>39</v>
      </c>
      <c r="L2824" t="s">
        <v>31</v>
      </c>
      <c r="M2824" t="s">
        <v>32</v>
      </c>
      <c r="N2824">
        <v>31</v>
      </c>
      <c r="O2824">
        <v>22</v>
      </c>
      <c r="P2824">
        <v>873</v>
      </c>
      <c r="Q2824">
        <v>32670</v>
      </c>
    </row>
    <row r="2825" spans="1:17" x14ac:dyDescent="0.25">
      <c r="A2825" t="s">
        <v>220</v>
      </c>
      <c r="B2825" s="1" t="s">
        <v>273</v>
      </c>
      <c r="C2825">
        <v>2016</v>
      </c>
      <c r="D2825" s="15">
        <f>DATE(cars[[#This Row],[year_1]],1,1)</f>
        <v>42370</v>
      </c>
      <c r="E2825" t="s">
        <v>38</v>
      </c>
      <c r="F2825" s="4">
        <v>200</v>
      </c>
      <c r="G2825">
        <v>4</v>
      </c>
      <c r="H2825" t="s">
        <v>77</v>
      </c>
      <c r="I2825" t="s">
        <v>30</v>
      </c>
      <c r="J2825">
        <v>4</v>
      </c>
      <c r="K2825" t="s">
        <v>39</v>
      </c>
      <c r="L2825" t="s">
        <v>31</v>
      </c>
      <c r="M2825" t="s">
        <v>32</v>
      </c>
      <c r="N2825">
        <v>31</v>
      </c>
      <c r="O2825">
        <v>22</v>
      </c>
      <c r="P2825">
        <v>873</v>
      </c>
      <c r="Q2825">
        <v>35755</v>
      </c>
    </row>
    <row r="2826" spans="1:17" x14ac:dyDescent="0.25">
      <c r="A2826" t="s">
        <v>220</v>
      </c>
      <c r="B2826" s="1" t="s">
        <v>273</v>
      </c>
      <c r="C2826">
        <v>2016</v>
      </c>
      <c r="D2826" s="15">
        <f>DATE(cars[[#This Row],[year_1]],1,1)</f>
        <v>42370</v>
      </c>
      <c r="E2826" t="s">
        <v>38</v>
      </c>
      <c r="F2826" s="4">
        <v>200</v>
      </c>
      <c r="G2826">
        <v>4</v>
      </c>
      <c r="H2826" t="s">
        <v>77</v>
      </c>
      <c r="I2826" t="s">
        <v>30</v>
      </c>
      <c r="J2826">
        <v>4</v>
      </c>
      <c r="K2826" t="s">
        <v>39</v>
      </c>
      <c r="L2826" t="s">
        <v>31</v>
      </c>
      <c r="M2826" t="s">
        <v>32</v>
      </c>
      <c r="N2826">
        <v>31</v>
      </c>
      <c r="O2826">
        <v>22</v>
      </c>
      <c r="P2826">
        <v>873</v>
      </c>
      <c r="Q2826">
        <v>37820</v>
      </c>
    </row>
    <row r="2827" spans="1:17" x14ac:dyDescent="0.25">
      <c r="A2827" t="s">
        <v>220</v>
      </c>
      <c r="B2827" s="1" t="s">
        <v>273</v>
      </c>
      <c r="C2827">
        <v>2016</v>
      </c>
      <c r="D2827" s="15">
        <f>DATE(cars[[#This Row],[year_1]],1,1)</f>
        <v>42370</v>
      </c>
      <c r="E2827" t="s">
        <v>38</v>
      </c>
      <c r="F2827" s="4">
        <v>200</v>
      </c>
      <c r="G2827">
        <v>4</v>
      </c>
      <c r="H2827" t="s">
        <v>77</v>
      </c>
      <c r="I2827" t="s">
        <v>30</v>
      </c>
      <c r="J2827">
        <v>4</v>
      </c>
      <c r="K2827" t="s">
        <v>39</v>
      </c>
      <c r="L2827" t="s">
        <v>31</v>
      </c>
      <c r="M2827" t="s">
        <v>32</v>
      </c>
      <c r="N2827">
        <v>31</v>
      </c>
      <c r="O2827">
        <v>22</v>
      </c>
      <c r="P2827">
        <v>873</v>
      </c>
      <c r="Q2827">
        <v>34475</v>
      </c>
    </row>
    <row r="2828" spans="1:17" x14ac:dyDescent="0.25">
      <c r="A2828" t="s">
        <v>220</v>
      </c>
      <c r="B2828" s="1" t="s">
        <v>273</v>
      </c>
      <c r="C2828">
        <v>2017</v>
      </c>
      <c r="D2828" s="15">
        <f>DATE(cars[[#This Row],[year_1]],1,1)</f>
        <v>42736</v>
      </c>
      <c r="E2828" t="s">
        <v>38</v>
      </c>
      <c r="F2828" s="4">
        <v>200</v>
      </c>
      <c r="G2828">
        <v>4</v>
      </c>
      <c r="H2828" t="s">
        <v>77</v>
      </c>
      <c r="I2828" t="s">
        <v>30</v>
      </c>
      <c r="J2828">
        <v>4</v>
      </c>
      <c r="K2828" t="s">
        <v>39</v>
      </c>
      <c r="L2828" t="s">
        <v>31</v>
      </c>
      <c r="M2828" t="s">
        <v>32</v>
      </c>
      <c r="N2828">
        <v>31</v>
      </c>
      <c r="O2828">
        <v>22</v>
      </c>
      <c r="P2828">
        <v>873</v>
      </c>
      <c r="Q2828">
        <v>37820</v>
      </c>
    </row>
    <row r="2829" spans="1:17" x14ac:dyDescent="0.25">
      <c r="A2829" t="s">
        <v>220</v>
      </c>
      <c r="B2829" s="1" t="s">
        <v>273</v>
      </c>
      <c r="C2829">
        <v>2017</v>
      </c>
      <c r="D2829" s="15">
        <f>DATE(cars[[#This Row],[year_1]],1,1)</f>
        <v>42736</v>
      </c>
      <c r="E2829" t="s">
        <v>38</v>
      </c>
      <c r="F2829" s="4">
        <v>200</v>
      </c>
      <c r="G2829">
        <v>4</v>
      </c>
      <c r="H2829" t="s">
        <v>77</v>
      </c>
      <c r="I2829" t="s">
        <v>30</v>
      </c>
      <c r="J2829">
        <v>4</v>
      </c>
      <c r="K2829" t="s">
        <v>39</v>
      </c>
      <c r="L2829" t="s">
        <v>31</v>
      </c>
      <c r="M2829" t="s">
        <v>32</v>
      </c>
      <c r="N2829">
        <v>31</v>
      </c>
      <c r="O2829">
        <v>22</v>
      </c>
      <c r="P2829">
        <v>873</v>
      </c>
      <c r="Q2829">
        <v>34475</v>
      </c>
    </row>
    <row r="2830" spans="1:17" x14ac:dyDescent="0.25">
      <c r="A2830" t="s">
        <v>220</v>
      </c>
      <c r="B2830" s="1" t="s">
        <v>519</v>
      </c>
      <c r="C2830">
        <v>2008</v>
      </c>
      <c r="D2830" s="15">
        <f>DATE(cars[[#This Row],[year_1]],1,1)</f>
        <v>39448</v>
      </c>
      <c r="E2830" t="s">
        <v>17</v>
      </c>
      <c r="F2830" s="4">
        <v>200</v>
      </c>
      <c r="G2830">
        <v>4</v>
      </c>
      <c r="H2830" t="s">
        <v>77</v>
      </c>
      <c r="I2830" t="s">
        <v>30</v>
      </c>
      <c r="J2830">
        <v>4</v>
      </c>
      <c r="K2830" t="s">
        <v>39</v>
      </c>
      <c r="L2830" t="s">
        <v>21</v>
      </c>
      <c r="M2830" t="s">
        <v>32</v>
      </c>
      <c r="N2830">
        <v>29</v>
      </c>
      <c r="O2830">
        <v>22</v>
      </c>
      <c r="P2830">
        <v>873</v>
      </c>
      <c r="Q2830">
        <v>25375</v>
      </c>
    </row>
    <row r="2831" spans="1:17" x14ac:dyDescent="0.25">
      <c r="A2831" t="s">
        <v>220</v>
      </c>
      <c r="B2831" s="1" t="s">
        <v>519</v>
      </c>
      <c r="C2831">
        <v>2009</v>
      </c>
      <c r="D2831" s="15">
        <f>DATE(cars[[#This Row],[year_1]],1,1)</f>
        <v>39814</v>
      </c>
      <c r="E2831" t="s">
        <v>38</v>
      </c>
      <c r="F2831" s="4">
        <v>200</v>
      </c>
      <c r="G2831">
        <v>4</v>
      </c>
      <c r="H2831" t="s">
        <v>77</v>
      </c>
      <c r="I2831" t="s">
        <v>30</v>
      </c>
      <c r="J2831">
        <v>4</v>
      </c>
      <c r="K2831" t="s">
        <v>39</v>
      </c>
      <c r="L2831" t="s">
        <v>21</v>
      </c>
      <c r="M2831" t="s">
        <v>32</v>
      </c>
      <c r="N2831">
        <v>29</v>
      </c>
      <c r="O2831">
        <v>22</v>
      </c>
      <c r="P2831">
        <v>873</v>
      </c>
      <c r="Q2831">
        <v>25870</v>
      </c>
    </row>
    <row r="2832" spans="1:17" x14ac:dyDescent="0.25">
      <c r="A2832" t="s">
        <v>220</v>
      </c>
      <c r="B2832" s="1" t="s">
        <v>519</v>
      </c>
      <c r="C2832">
        <v>2012</v>
      </c>
      <c r="D2832" s="15">
        <f>DATE(cars[[#This Row],[year_1]],1,1)</f>
        <v>40909</v>
      </c>
      <c r="E2832" t="s">
        <v>38</v>
      </c>
      <c r="F2832" s="4">
        <v>200</v>
      </c>
      <c r="G2832">
        <v>4</v>
      </c>
      <c r="H2832" t="s">
        <v>18</v>
      </c>
      <c r="I2832" t="s">
        <v>30</v>
      </c>
      <c r="J2832">
        <v>4</v>
      </c>
      <c r="K2832" t="s">
        <v>39</v>
      </c>
      <c r="L2832" t="s">
        <v>31</v>
      </c>
      <c r="M2832" t="s">
        <v>32</v>
      </c>
      <c r="N2832">
        <v>33</v>
      </c>
      <c r="O2832">
        <v>22</v>
      </c>
      <c r="P2832">
        <v>873</v>
      </c>
      <c r="Q2832">
        <v>25795</v>
      </c>
    </row>
    <row r="2833" spans="1:17" x14ac:dyDescent="0.25">
      <c r="A2833" t="s">
        <v>220</v>
      </c>
      <c r="B2833" s="1" t="s">
        <v>519</v>
      </c>
      <c r="C2833">
        <v>2012</v>
      </c>
      <c r="D2833" s="15">
        <f>DATE(cars[[#This Row],[year_1]],1,1)</f>
        <v>40909</v>
      </c>
      <c r="E2833" t="s">
        <v>38</v>
      </c>
      <c r="F2833" s="4">
        <v>200</v>
      </c>
      <c r="G2833">
        <v>4</v>
      </c>
      <c r="H2833" t="s">
        <v>18</v>
      </c>
      <c r="I2833" t="s">
        <v>30</v>
      </c>
      <c r="J2833">
        <v>4</v>
      </c>
      <c r="K2833" t="s">
        <v>39</v>
      </c>
      <c r="L2833" t="s">
        <v>31</v>
      </c>
      <c r="M2833" t="s">
        <v>32</v>
      </c>
      <c r="N2833">
        <v>33</v>
      </c>
      <c r="O2833">
        <v>22</v>
      </c>
      <c r="P2833">
        <v>873</v>
      </c>
      <c r="Q2833">
        <v>26695</v>
      </c>
    </row>
    <row r="2834" spans="1:17" x14ac:dyDescent="0.25">
      <c r="A2834" t="s">
        <v>220</v>
      </c>
      <c r="B2834" s="1" t="s">
        <v>519</v>
      </c>
      <c r="C2834">
        <v>2012</v>
      </c>
      <c r="D2834" s="15">
        <f>DATE(cars[[#This Row],[year_1]],1,1)</f>
        <v>40909</v>
      </c>
      <c r="E2834" t="s">
        <v>38</v>
      </c>
      <c r="F2834" s="4">
        <v>200</v>
      </c>
      <c r="G2834">
        <v>4</v>
      </c>
      <c r="H2834" t="s">
        <v>18</v>
      </c>
      <c r="I2834" t="s">
        <v>30</v>
      </c>
      <c r="J2834">
        <v>4</v>
      </c>
      <c r="K2834" t="s">
        <v>39</v>
      </c>
      <c r="L2834" t="s">
        <v>31</v>
      </c>
      <c r="M2834" t="s">
        <v>32</v>
      </c>
      <c r="N2834">
        <v>33</v>
      </c>
      <c r="O2834">
        <v>22</v>
      </c>
      <c r="P2834">
        <v>873</v>
      </c>
      <c r="Q2834">
        <v>23745</v>
      </c>
    </row>
    <row r="2835" spans="1:17" x14ac:dyDescent="0.25">
      <c r="A2835" t="s">
        <v>220</v>
      </c>
      <c r="B2835" s="1" t="s">
        <v>586</v>
      </c>
      <c r="C2835">
        <v>2013</v>
      </c>
      <c r="D2835" s="15">
        <f>DATE(cars[[#This Row],[year_1]],1,1)</f>
        <v>41275</v>
      </c>
      <c r="E2835" t="s">
        <v>38</v>
      </c>
      <c r="F2835" s="4">
        <v>200</v>
      </c>
      <c r="G2835">
        <v>4</v>
      </c>
      <c r="H2835" t="s">
        <v>18</v>
      </c>
      <c r="I2835" t="s">
        <v>30</v>
      </c>
      <c r="J2835">
        <v>4</v>
      </c>
      <c r="K2835" t="s">
        <v>39</v>
      </c>
      <c r="L2835" t="s">
        <v>31</v>
      </c>
      <c r="M2835" t="s">
        <v>32</v>
      </c>
      <c r="N2835">
        <v>33</v>
      </c>
      <c r="O2835">
        <v>22</v>
      </c>
      <c r="P2835">
        <v>873</v>
      </c>
      <c r="Q2835">
        <v>26195</v>
      </c>
    </row>
    <row r="2836" spans="1:17" x14ac:dyDescent="0.25">
      <c r="A2836" t="s">
        <v>220</v>
      </c>
      <c r="B2836" s="1" t="s">
        <v>586</v>
      </c>
      <c r="C2836">
        <v>2013</v>
      </c>
      <c r="D2836" s="15">
        <f>DATE(cars[[#This Row],[year_1]],1,1)</f>
        <v>41275</v>
      </c>
      <c r="E2836" t="s">
        <v>38</v>
      </c>
      <c r="F2836" s="4">
        <v>200</v>
      </c>
      <c r="G2836">
        <v>4</v>
      </c>
      <c r="H2836" t="s">
        <v>18</v>
      </c>
      <c r="I2836" t="s">
        <v>30</v>
      </c>
      <c r="J2836">
        <v>4</v>
      </c>
      <c r="K2836" t="s">
        <v>39</v>
      </c>
      <c r="L2836" t="s">
        <v>31</v>
      </c>
      <c r="M2836" t="s">
        <v>32</v>
      </c>
      <c r="N2836">
        <v>33</v>
      </c>
      <c r="O2836">
        <v>22</v>
      </c>
      <c r="P2836">
        <v>873</v>
      </c>
      <c r="Q2836">
        <v>28200</v>
      </c>
    </row>
    <row r="2837" spans="1:17" x14ac:dyDescent="0.25">
      <c r="A2837" t="s">
        <v>220</v>
      </c>
      <c r="B2837" s="1" t="s">
        <v>586</v>
      </c>
      <c r="C2837">
        <v>2013</v>
      </c>
      <c r="D2837" s="15">
        <f>DATE(cars[[#This Row],[year_1]],1,1)</f>
        <v>41275</v>
      </c>
      <c r="E2837" t="s">
        <v>38</v>
      </c>
      <c r="F2837" s="4">
        <v>200</v>
      </c>
      <c r="G2837">
        <v>4</v>
      </c>
      <c r="H2837" t="s">
        <v>18</v>
      </c>
      <c r="I2837" t="s">
        <v>30</v>
      </c>
      <c r="J2837">
        <v>4</v>
      </c>
      <c r="K2837" t="s">
        <v>39</v>
      </c>
      <c r="L2837" t="s">
        <v>31</v>
      </c>
      <c r="M2837" t="s">
        <v>32</v>
      </c>
      <c r="N2837">
        <v>33</v>
      </c>
      <c r="O2837">
        <v>22</v>
      </c>
      <c r="P2837">
        <v>873</v>
      </c>
      <c r="Q2837">
        <v>23945</v>
      </c>
    </row>
    <row r="2838" spans="1:17" x14ac:dyDescent="0.25">
      <c r="A2838" t="s">
        <v>220</v>
      </c>
      <c r="B2838" s="1" t="s">
        <v>413</v>
      </c>
      <c r="C2838">
        <v>2014</v>
      </c>
      <c r="D2838" s="15">
        <f>DATE(cars[[#This Row],[year_1]],1,1)</f>
        <v>41640</v>
      </c>
      <c r="E2838" t="s">
        <v>38</v>
      </c>
      <c r="F2838" s="4">
        <v>200</v>
      </c>
      <c r="G2838">
        <v>4</v>
      </c>
      <c r="H2838" t="s">
        <v>77</v>
      </c>
      <c r="I2838" t="s">
        <v>30</v>
      </c>
      <c r="J2838">
        <v>2</v>
      </c>
      <c r="K2838" t="s">
        <v>49</v>
      </c>
      <c r="L2838" t="s">
        <v>21</v>
      </c>
      <c r="M2838" t="s">
        <v>25</v>
      </c>
      <c r="N2838">
        <v>30</v>
      </c>
      <c r="O2838">
        <v>22</v>
      </c>
      <c r="P2838">
        <v>873</v>
      </c>
      <c r="Q2838">
        <v>38325</v>
      </c>
    </row>
    <row r="2839" spans="1:17" x14ac:dyDescent="0.25">
      <c r="A2839" t="s">
        <v>220</v>
      </c>
      <c r="B2839" s="1" t="s">
        <v>413</v>
      </c>
      <c r="C2839">
        <v>2014</v>
      </c>
      <c r="D2839" s="15">
        <f>DATE(cars[[#This Row],[year_1]],1,1)</f>
        <v>41640</v>
      </c>
      <c r="E2839" t="s">
        <v>38</v>
      </c>
      <c r="F2839" s="4">
        <v>200</v>
      </c>
      <c r="G2839">
        <v>4</v>
      </c>
      <c r="H2839" t="s">
        <v>77</v>
      </c>
      <c r="I2839" t="s">
        <v>30</v>
      </c>
      <c r="J2839">
        <v>2</v>
      </c>
      <c r="K2839" t="s">
        <v>49</v>
      </c>
      <c r="L2839" t="s">
        <v>21</v>
      </c>
      <c r="M2839" t="s">
        <v>25</v>
      </c>
      <c r="N2839">
        <v>30</v>
      </c>
      <c r="O2839">
        <v>22</v>
      </c>
      <c r="P2839">
        <v>873</v>
      </c>
      <c r="Q2839">
        <v>42095</v>
      </c>
    </row>
    <row r="2840" spans="1:17" x14ac:dyDescent="0.25">
      <c r="A2840" t="s">
        <v>220</v>
      </c>
      <c r="B2840" s="1" t="s">
        <v>413</v>
      </c>
      <c r="C2840">
        <v>2014</v>
      </c>
      <c r="D2840" s="15">
        <f>DATE(cars[[#This Row],[year_1]],1,1)</f>
        <v>41640</v>
      </c>
      <c r="E2840" t="s">
        <v>38</v>
      </c>
      <c r="F2840" s="4">
        <v>200</v>
      </c>
      <c r="G2840">
        <v>4</v>
      </c>
      <c r="H2840" t="s">
        <v>77</v>
      </c>
      <c r="I2840" t="s">
        <v>30</v>
      </c>
      <c r="J2840">
        <v>2</v>
      </c>
      <c r="K2840" t="s">
        <v>49</v>
      </c>
      <c r="L2840" t="s">
        <v>21</v>
      </c>
      <c r="M2840" t="s">
        <v>25</v>
      </c>
      <c r="N2840">
        <v>30</v>
      </c>
      <c r="O2840">
        <v>22</v>
      </c>
      <c r="P2840">
        <v>873</v>
      </c>
      <c r="Q2840">
        <v>35595</v>
      </c>
    </row>
    <row r="2841" spans="1:17" x14ac:dyDescent="0.25">
      <c r="A2841" t="s">
        <v>220</v>
      </c>
      <c r="B2841" s="1" t="s">
        <v>413</v>
      </c>
      <c r="C2841">
        <v>2015</v>
      </c>
      <c r="D2841" s="15">
        <f>DATE(cars[[#This Row],[year_1]],1,1)</f>
        <v>42005</v>
      </c>
      <c r="E2841" t="s">
        <v>38</v>
      </c>
      <c r="F2841" s="4">
        <v>200</v>
      </c>
      <c r="G2841">
        <v>4</v>
      </c>
      <c r="H2841" t="s">
        <v>77</v>
      </c>
      <c r="I2841" t="s">
        <v>30</v>
      </c>
      <c r="J2841">
        <v>2</v>
      </c>
      <c r="K2841" t="s">
        <v>49</v>
      </c>
      <c r="L2841" t="s">
        <v>21</v>
      </c>
      <c r="M2841" t="s">
        <v>25</v>
      </c>
      <c r="N2841">
        <v>30</v>
      </c>
      <c r="O2841">
        <v>22</v>
      </c>
      <c r="P2841">
        <v>873</v>
      </c>
      <c r="Q2841">
        <v>39545</v>
      </c>
    </row>
    <row r="2842" spans="1:17" x14ac:dyDescent="0.25">
      <c r="A2842" t="s">
        <v>220</v>
      </c>
      <c r="B2842" s="1" t="s">
        <v>413</v>
      </c>
      <c r="C2842">
        <v>2015</v>
      </c>
      <c r="D2842" s="15">
        <f>DATE(cars[[#This Row],[year_1]],1,1)</f>
        <v>42005</v>
      </c>
      <c r="E2842" t="s">
        <v>38</v>
      </c>
      <c r="F2842" s="4">
        <v>200</v>
      </c>
      <c r="G2842">
        <v>4</v>
      </c>
      <c r="H2842" t="s">
        <v>77</v>
      </c>
      <c r="I2842" t="s">
        <v>30</v>
      </c>
      <c r="J2842">
        <v>2</v>
      </c>
      <c r="K2842" t="s">
        <v>49</v>
      </c>
      <c r="L2842" t="s">
        <v>21</v>
      </c>
      <c r="M2842" t="s">
        <v>25</v>
      </c>
      <c r="N2842">
        <v>30</v>
      </c>
      <c r="O2842">
        <v>22</v>
      </c>
      <c r="P2842">
        <v>873</v>
      </c>
      <c r="Q2842">
        <v>42745</v>
      </c>
    </row>
    <row r="2843" spans="1:17" x14ac:dyDescent="0.25">
      <c r="A2843" t="s">
        <v>220</v>
      </c>
      <c r="B2843" s="1" t="s">
        <v>413</v>
      </c>
      <c r="C2843">
        <v>2015</v>
      </c>
      <c r="D2843" s="15">
        <f>DATE(cars[[#This Row],[year_1]],1,1)</f>
        <v>42005</v>
      </c>
      <c r="E2843" t="s">
        <v>38</v>
      </c>
      <c r="F2843" s="4">
        <v>200</v>
      </c>
      <c r="G2843">
        <v>4</v>
      </c>
      <c r="H2843" t="s">
        <v>77</v>
      </c>
      <c r="I2843" t="s">
        <v>30</v>
      </c>
      <c r="J2843">
        <v>2</v>
      </c>
      <c r="K2843" t="s">
        <v>49</v>
      </c>
      <c r="L2843" t="s">
        <v>21</v>
      </c>
      <c r="M2843" t="s">
        <v>25</v>
      </c>
      <c r="N2843">
        <v>30</v>
      </c>
      <c r="O2843">
        <v>22</v>
      </c>
      <c r="P2843">
        <v>873</v>
      </c>
      <c r="Q2843">
        <v>36145</v>
      </c>
    </row>
    <row r="2844" spans="1:17" x14ac:dyDescent="0.25">
      <c r="A2844" t="s">
        <v>220</v>
      </c>
      <c r="B2844" s="1" t="s">
        <v>413</v>
      </c>
      <c r="C2844">
        <v>2016</v>
      </c>
      <c r="D2844" s="15">
        <f>DATE(cars[[#This Row],[year_1]],1,1)</f>
        <v>42370</v>
      </c>
      <c r="E2844" t="s">
        <v>38</v>
      </c>
      <c r="F2844" s="4">
        <v>200</v>
      </c>
      <c r="G2844">
        <v>4</v>
      </c>
      <c r="H2844" t="s">
        <v>77</v>
      </c>
      <c r="I2844" t="s">
        <v>30</v>
      </c>
      <c r="J2844">
        <v>2</v>
      </c>
      <c r="K2844" t="s">
        <v>49</v>
      </c>
      <c r="L2844" t="s">
        <v>21</v>
      </c>
      <c r="M2844" t="s">
        <v>25</v>
      </c>
      <c r="N2844">
        <v>30</v>
      </c>
      <c r="O2844">
        <v>22</v>
      </c>
      <c r="P2844">
        <v>873</v>
      </c>
      <c r="Q2844">
        <v>31995</v>
      </c>
    </row>
    <row r="2845" spans="1:17" x14ac:dyDescent="0.25">
      <c r="A2845" t="s">
        <v>292</v>
      </c>
      <c r="B2845" s="1" t="s">
        <v>565</v>
      </c>
      <c r="C2845">
        <v>2015</v>
      </c>
      <c r="D2845" s="15">
        <f>DATE(cars[[#This Row],[year_1]],1,1)</f>
        <v>42005</v>
      </c>
      <c r="E2845" t="s">
        <v>38</v>
      </c>
      <c r="F2845" s="4">
        <v>201</v>
      </c>
      <c r="G2845">
        <v>4</v>
      </c>
      <c r="H2845" t="s">
        <v>18</v>
      </c>
      <c r="I2845" t="s">
        <v>30</v>
      </c>
      <c r="J2845">
        <v>4</v>
      </c>
      <c r="K2845" t="s">
        <v>24</v>
      </c>
      <c r="L2845" t="s">
        <v>21</v>
      </c>
      <c r="M2845" t="s">
        <v>32</v>
      </c>
      <c r="N2845">
        <v>31</v>
      </c>
      <c r="O2845">
        <v>22</v>
      </c>
      <c r="P2845">
        <v>204</v>
      </c>
      <c r="Q2845">
        <v>29350</v>
      </c>
    </row>
    <row r="2846" spans="1:17" x14ac:dyDescent="0.25">
      <c r="A2846" t="s">
        <v>292</v>
      </c>
      <c r="B2846" s="1" t="s">
        <v>966</v>
      </c>
      <c r="C2846">
        <v>2012</v>
      </c>
      <c r="D2846" s="15">
        <f>DATE(cars[[#This Row],[year_1]],1,1)</f>
        <v>40909</v>
      </c>
      <c r="E2846" t="s">
        <v>38</v>
      </c>
      <c r="F2846" s="4">
        <v>201</v>
      </c>
      <c r="G2846">
        <v>4</v>
      </c>
      <c r="H2846" t="s">
        <v>33</v>
      </c>
      <c r="I2846" t="s">
        <v>30</v>
      </c>
      <c r="J2846">
        <v>4</v>
      </c>
      <c r="K2846" t="s">
        <v>27</v>
      </c>
      <c r="L2846" t="s">
        <v>31</v>
      </c>
      <c r="M2846" t="s">
        <v>35</v>
      </c>
      <c r="N2846">
        <v>30</v>
      </c>
      <c r="O2846">
        <v>22</v>
      </c>
      <c r="P2846">
        <v>204</v>
      </c>
      <c r="Q2846">
        <v>35010</v>
      </c>
    </row>
    <row r="2847" spans="1:17" x14ac:dyDescent="0.25">
      <c r="A2847" t="s">
        <v>292</v>
      </c>
      <c r="B2847" s="1" t="s">
        <v>966</v>
      </c>
      <c r="C2847">
        <v>2012</v>
      </c>
      <c r="D2847" s="15">
        <f>DATE(cars[[#This Row],[year_1]],1,1)</f>
        <v>40909</v>
      </c>
      <c r="E2847" t="s">
        <v>38</v>
      </c>
      <c r="F2847" s="4">
        <v>201</v>
      </c>
      <c r="G2847">
        <v>4</v>
      </c>
      <c r="H2847" t="s">
        <v>33</v>
      </c>
      <c r="I2847" t="s">
        <v>30</v>
      </c>
      <c r="J2847">
        <v>4</v>
      </c>
      <c r="K2847" t="s">
        <v>27</v>
      </c>
      <c r="L2847" t="s">
        <v>31</v>
      </c>
      <c r="M2847" t="s">
        <v>35</v>
      </c>
      <c r="N2847">
        <v>30</v>
      </c>
      <c r="O2847">
        <v>22</v>
      </c>
      <c r="P2847">
        <v>204</v>
      </c>
      <c r="Q2847">
        <v>31360</v>
      </c>
    </row>
    <row r="2848" spans="1:17" x14ac:dyDescent="0.25">
      <c r="A2848" t="s">
        <v>292</v>
      </c>
      <c r="B2848" s="1" t="s">
        <v>966</v>
      </c>
      <c r="C2848">
        <v>2013</v>
      </c>
      <c r="D2848" s="15">
        <f>DATE(cars[[#This Row],[year_1]],1,1)</f>
        <v>41275</v>
      </c>
      <c r="E2848" t="s">
        <v>38</v>
      </c>
      <c r="F2848" s="4">
        <v>201</v>
      </c>
      <c r="G2848">
        <v>4</v>
      </c>
      <c r="H2848" t="s">
        <v>33</v>
      </c>
      <c r="I2848" t="s">
        <v>30</v>
      </c>
      <c r="J2848">
        <v>4</v>
      </c>
      <c r="K2848" t="s">
        <v>27</v>
      </c>
      <c r="L2848" t="s">
        <v>31</v>
      </c>
      <c r="M2848" t="s">
        <v>35</v>
      </c>
      <c r="N2848">
        <v>30</v>
      </c>
      <c r="O2848">
        <v>22</v>
      </c>
      <c r="P2848">
        <v>204</v>
      </c>
      <c r="Q2848">
        <v>35510</v>
      </c>
    </row>
    <row r="2849" spans="1:17" x14ac:dyDescent="0.25">
      <c r="A2849" t="s">
        <v>292</v>
      </c>
      <c r="B2849" s="1" t="s">
        <v>966</v>
      </c>
      <c r="C2849">
        <v>2013</v>
      </c>
      <c r="D2849" s="15">
        <f>DATE(cars[[#This Row],[year_1]],1,1)</f>
        <v>41275</v>
      </c>
      <c r="E2849" t="s">
        <v>38</v>
      </c>
      <c r="F2849" s="4">
        <v>201</v>
      </c>
      <c r="G2849">
        <v>4</v>
      </c>
      <c r="H2849" t="s">
        <v>33</v>
      </c>
      <c r="I2849" t="s">
        <v>30</v>
      </c>
      <c r="J2849">
        <v>4</v>
      </c>
      <c r="K2849" t="s">
        <v>27</v>
      </c>
      <c r="L2849" t="s">
        <v>31</v>
      </c>
      <c r="M2849" t="s">
        <v>35</v>
      </c>
      <c r="N2849">
        <v>30</v>
      </c>
      <c r="O2849">
        <v>22</v>
      </c>
      <c r="P2849">
        <v>204</v>
      </c>
      <c r="Q2849">
        <v>31860</v>
      </c>
    </row>
    <row r="2850" spans="1:17" x14ac:dyDescent="0.25">
      <c r="A2850" t="s">
        <v>292</v>
      </c>
      <c r="B2850" s="1" t="s">
        <v>966</v>
      </c>
      <c r="C2850">
        <v>2014</v>
      </c>
      <c r="D2850" s="15">
        <f>DATE(cars[[#This Row],[year_1]],1,1)</f>
        <v>41640</v>
      </c>
      <c r="E2850" t="s">
        <v>38</v>
      </c>
      <c r="F2850" s="4">
        <v>201</v>
      </c>
      <c r="G2850">
        <v>4</v>
      </c>
      <c r="H2850" t="s">
        <v>33</v>
      </c>
      <c r="I2850" t="s">
        <v>30</v>
      </c>
      <c r="J2850">
        <v>4</v>
      </c>
      <c r="K2850" t="s">
        <v>27</v>
      </c>
      <c r="L2850" t="s">
        <v>31</v>
      </c>
      <c r="M2850" t="s">
        <v>35</v>
      </c>
      <c r="N2850">
        <v>30</v>
      </c>
      <c r="O2850">
        <v>22</v>
      </c>
      <c r="P2850">
        <v>204</v>
      </c>
      <c r="Q2850">
        <v>35635</v>
      </c>
    </row>
    <row r="2851" spans="1:17" x14ac:dyDescent="0.25">
      <c r="A2851" t="s">
        <v>292</v>
      </c>
      <c r="B2851" s="1" t="s">
        <v>966</v>
      </c>
      <c r="C2851">
        <v>2014</v>
      </c>
      <c r="D2851" s="15">
        <f>DATE(cars[[#This Row],[year_1]],1,1)</f>
        <v>41640</v>
      </c>
      <c r="E2851" t="s">
        <v>38</v>
      </c>
      <c r="F2851" s="4">
        <v>201</v>
      </c>
      <c r="G2851">
        <v>4</v>
      </c>
      <c r="H2851" t="s">
        <v>33</v>
      </c>
      <c r="I2851" t="s">
        <v>30</v>
      </c>
      <c r="J2851">
        <v>4</v>
      </c>
      <c r="K2851" t="s">
        <v>27</v>
      </c>
      <c r="L2851" t="s">
        <v>31</v>
      </c>
      <c r="M2851" t="s">
        <v>35</v>
      </c>
      <c r="N2851">
        <v>30</v>
      </c>
      <c r="O2851">
        <v>22</v>
      </c>
      <c r="P2851">
        <v>204</v>
      </c>
      <c r="Q2851">
        <v>31985</v>
      </c>
    </row>
    <row r="2852" spans="1:17" x14ac:dyDescent="0.25">
      <c r="A2852" t="s">
        <v>292</v>
      </c>
      <c r="B2852" s="1" t="s">
        <v>967</v>
      </c>
      <c r="C2852">
        <v>2012</v>
      </c>
      <c r="D2852" s="15">
        <f>DATE(cars[[#This Row],[year_1]],1,1)</f>
        <v>40909</v>
      </c>
      <c r="E2852" t="s">
        <v>38</v>
      </c>
      <c r="F2852" s="4">
        <v>201</v>
      </c>
      <c r="G2852">
        <v>4</v>
      </c>
      <c r="H2852" t="s">
        <v>33</v>
      </c>
      <c r="I2852" t="s">
        <v>30</v>
      </c>
      <c r="J2852">
        <v>4</v>
      </c>
      <c r="K2852" t="s">
        <v>27</v>
      </c>
      <c r="L2852" t="s">
        <v>31</v>
      </c>
      <c r="M2852" t="s">
        <v>32</v>
      </c>
      <c r="N2852">
        <v>31</v>
      </c>
      <c r="O2852">
        <v>22</v>
      </c>
      <c r="P2852">
        <v>204</v>
      </c>
      <c r="Q2852">
        <v>30010</v>
      </c>
    </row>
    <row r="2853" spans="1:17" x14ac:dyDescent="0.25">
      <c r="A2853" t="s">
        <v>292</v>
      </c>
      <c r="B2853" s="1" t="s">
        <v>967</v>
      </c>
      <c r="C2853">
        <v>2012</v>
      </c>
      <c r="D2853" s="15">
        <f>DATE(cars[[#This Row],[year_1]],1,1)</f>
        <v>40909</v>
      </c>
      <c r="E2853" t="s">
        <v>38</v>
      </c>
      <c r="F2853" s="4">
        <v>201</v>
      </c>
      <c r="G2853">
        <v>4</v>
      </c>
      <c r="H2853" t="s">
        <v>33</v>
      </c>
      <c r="I2853" t="s">
        <v>30</v>
      </c>
      <c r="J2853">
        <v>4</v>
      </c>
      <c r="K2853" t="s">
        <v>27</v>
      </c>
      <c r="L2853" t="s">
        <v>31</v>
      </c>
      <c r="M2853" t="s">
        <v>32</v>
      </c>
      <c r="N2853">
        <v>31</v>
      </c>
      <c r="O2853">
        <v>22</v>
      </c>
      <c r="P2853">
        <v>204</v>
      </c>
      <c r="Q2853">
        <v>33110</v>
      </c>
    </row>
    <row r="2854" spans="1:17" x14ac:dyDescent="0.25">
      <c r="A2854" t="s">
        <v>292</v>
      </c>
      <c r="B2854" s="1" t="s">
        <v>967</v>
      </c>
      <c r="C2854">
        <v>2012</v>
      </c>
      <c r="D2854" s="15">
        <f>DATE(cars[[#This Row],[year_1]],1,1)</f>
        <v>40909</v>
      </c>
      <c r="E2854" t="s">
        <v>38</v>
      </c>
      <c r="F2854" s="4">
        <v>201</v>
      </c>
      <c r="G2854">
        <v>4</v>
      </c>
      <c r="H2854" t="s">
        <v>33</v>
      </c>
      <c r="I2854" t="s">
        <v>30</v>
      </c>
      <c r="J2854">
        <v>4</v>
      </c>
      <c r="K2854" t="s">
        <v>27</v>
      </c>
      <c r="L2854" t="s">
        <v>31</v>
      </c>
      <c r="M2854" t="s">
        <v>32</v>
      </c>
      <c r="N2854">
        <v>31</v>
      </c>
      <c r="O2854">
        <v>22</v>
      </c>
      <c r="P2854">
        <v>204</v>
      </c>
      <c r="Q2854">
        <v>31010</v>
      </c>
    </row>
    <row r="2855" spans="1:17" x14ac:dyDescent="0.25">
      <c r="A2855" t="s">
        <v>292</v>
      </c>
      <c r="B2855" s="1" t="s">
        <v>967</v>
      </c>
      <c r="C2855">
        <v>2013</v>
      </c>
      <c r="D2855" s="15">
        <f>DATE(cars[[#This Row],[year_1]],1,1)</f>
        <v>41275</v>
      </c>
      <c r="E2855" t="s">
        <v>38</v>
      </c>
      <c r="F2855" s="4">
        <v>201</v>
      </c>
      <c r="G2855">
        <v>4</v>
      </c>
      <c r="H2855" t="s">
        <v>33</v>
      </c>
      <c r="I2855" t="s">
        <v>30</v>
      </c>
      <c r="J2855">
        <v>4</v>
      </c>
      <c r="K2855" t="s">
        <v>27</v>
      </c>
      <c r="L2855" t="s">
        <v>31</v>
      </c>
      <c r="M2855" t="s">
        <v>32</v>
      </c>
      <c r="N2855">
        <v>31</v>
      </c>
      <c r="O2855">
        <v>22</v>
      </c>
      <c r="P2855">
        <v>204</v>
      </c>
      <c r="Q2855">
        <v>30510</v>
      </c>
    </row>
    <row r="2856" spans="1:17" x14ac:dyDescent="0.25">
      <c r="A2856" t="s">
        <v>292</v>
      </c>
      <c r="B2856" s="1" t="s">
        <v>967</v>
      </c>
      <c r="C2856">
        <v>2013</v>
      </c>
      <c r="D2856" s="15">
        <f>DATE(cars[[#This Row],[year_1]],1,1)</f>
        <v>41275</v>
      </c>
      <c r="E2856" t="s">
        <v>38</v>
      </c>
      <c r="F2856" s="4">
        <v>201</v>
      </c>
      <c r="G2856">
        <v>4</v>
      </c>
      <c r="H2856" t="s">
        <v>33</v>
      </c>
      <c r="I2856" t="s">
        <v>30</v>
      </c>
      <c r="J2856">
        <v>4</v>
      </c>
      <c r="K2856" t="s">
        <v>27</v>
      </c>
      <c r="L2856" t="s">
        <v>31</v>
      </c>
      <c r="M2856" t="s">
        <v>32</v>
      </c>
      <c r="N2856">
        <v>31</v>
      </c>
      <c r="O2856">
        <v>22</v>
      </c>
      <c r="P2856">
        <v>204</v>
      </c>
      <c r="Q2856">
        <v>31510</v>
      </c>
    </row>
    <row r="2857" spans="1:17" x14ac:dyDescent="0.25">
      <c r="A2857" t="s">
        <v>292</v>
      </c>
      <c r="B2857" s="1" t="s">
        <v>967</v>
      </c>
      <c r="C2857">
        <v>2013</v>
      </c>
      <c r="D2857" s="15">
        <f>DATE(cars[[#This Row],[year_1]],1,1)</f>
        <v>41275</v>
      </c>
      <c r="E2857" t="s">
        <v>38</v>
      </c>
      <c r="F2857" s="4">
        <v>201</v>
      </c>
      <c r="G2857">
        <v>4</v>
      </c>
      <c r="H2857" t="s">
        <v>33</v>
      </c>
      <c r="I2857" t="s">
        <v>30</v>
      </c>
      <c r="J2857">
        <v>4</v>
      </c>
      <c r="K2857" t="s">
        <v>27</v>
      </c>
      <c r="L2857" t="s">
        <v>31</v>
      </c>
      <c r="M2857" t="s">
        <v>32</v>
      </c>
      <c r="N2857">
        <v>31</v>
      </c>
      <c r="O2857">
        <v>22</v>
      </c>
      <c r="P2857">
        <v>204</v>
      </c>
      <c r="Q2857">
        <v>33610</v>
      </c>
    </row>
    <row r="2858" spans="1:17" x14ac:dyDescent="0.25">
      <c r="A2858" t="s">
        <v>292</v>
      </c>
      <c r="B2858" s="1" t="s">
        <v>967</v>
      </c>
      <c r="C2858">
        <v>2014</v>
      </c>
      <c r="D2858" s="15">
        <f>DATE(cars[[#This Row],[year_1]],1,1)</f>
        <v>41640</v>
      </c>
      <c r="E2858" t="s">
        <v>38</v>
      </c>
      <c r="F2858" s="4">
        <v>201</v>
      </c>
      <c r="G2858">
        <v>4</v>
      </c>
      <c r="H2858" t="s">
        <v>33</v>
      </c>
      <c r="I2858" t="s">
        <v>30</v>
      </c>
      <c r="J2858">
        <v>4</v>
      </c>
      <c r="K2858" t="s">
        <v>27</v>
      </c>
      <c r="L2858" t="s">
        <v>31</v>
      </c>
      <c r="M2858" t="s">
        <v>32</v>
      </c>
      <c r="N2858">
        <v>31</v>
      </c>
      <c r="O2858">
        <v>22</v>
      </c>
      <c r="P2858">
        <v>204</v>
      </c>
      <c r="Q2858">
        <v>30635</v>
      </c>
    </row>
    <row r="2859" spans="1:17" x14ac:dyDescent="0.25">
      <c r="A2859" t="s">
        <v>292</v>
      </c>
      <c r="B2859" s="1" t="s">
        <v>967</v>
      </c>
      <c r="C2859">
        <v>2014</v>
      </c>
      <c r="D2859" s="15">
        <f>DATE(cars[[#This Row],[year_1]],1,1)</f>
        <v>41640</v>
      </c>
      <c r="E2859" t="s">
        <v>38</v>
      </c>
      <c r="F2859" s="4">
        <v>201</v>
      </c>
      <c r="G2859">
        <v>4</v>
      </c>
      <c r="H2859" t="s">
        <v>33</v>
      </c>
      <c r="I2859" t="s">
        <v>30</v>
      </c>
      <c r="J2859">
        <v>4</v>
      </c>
      <c r="K2859" t="s">
        <v>27</v>
      </c>
      <c r="L2859" t="s">
        <v>31</v>
      </c>
      <c r="M2859" t="s">
        <v>32</v>
      </c>
      <c r="N2859">
        <v>31</v>
      </c>
      <c r="O2859">
        <v>22</v>
      </c>
      <c r="P2859">
        <v>204</v>
      </c>
      <c r="Q2859">
        <v>33735</v>
      </c>
    </row>
    <row r="2860" spans="1:17" x14ac:dyDescent="0.25">
      <c r="A2860" t="s">
        <v>292</v>
      </c>
      <c r="B2860" s="1" t="s">
        <v>967</v>
      </c>
      <c r="C2860">
        <v>2014</v>
      </c>
      <c r="D2860" s="15">
        <f>DATE(cars[[#This Row],[year_1]],1,1)</f>
        <v>41640</v>
      </c>
      <c r="E2860" t="s">
        <v>38</v>
      </c>
      <c r="F2860" s="4">
        <v>201</v>
      </c>
      <c r="G2860">
        <v>4</v>
      </c>
      <c r="H2860" t="s">
        <v>33</v>
      </c>
      <c r="I2860" t="s">
        <v>30</v>
      </c>
      <c r="J2860">
        <v>4</v>
      </c>
      <c r="K2860" t="s">
        <v>27</v>
      </c>
      <c r="L2860" t="s">
        <v>31</v>
      </c>
      <c r="M2860" t="s">
        <v>32</v>
      </c>
      <c r="N2860">
        <v>31</v>
      </c>
      <c r="O2860">
        <v>22</v>
      </c>
      <c r="P2860">
        <v>204</v>
      </c>
      <c r="Q2860">
        <v>31635</v>
      </c>
    </row>
    <row r="2861" spans="1:17" x14ac:dyDescent="0.25">
      <c r="A2861" t="s">
        <v>142</v>
      </c>
      <c r="B2861" s="1" t="s">
        <v>398</v>
      </c>
      <c r="C2861">
        <v>2017</v>
      </c>
      <c r="D2861" s="15">
        <f>DATE(cars[[#This Row],[year_1]],1,1)</f>
        <v>42736</v>
      </c>
      <c r="E2861" t="s">
        <v>29</v>
      </c>
      <c r="F2861" s="4">
        <v>201</v>
      </c>
      <c r="G2861">
        <v>4</v>
      </c>
      <c r="H2861" t="s">
        <v>18</v>
      </c>
      <c r="I2861" t="s">
        <v>30</v>
      </c>
      <c r="J2861">
        <v>4</v>
      </c>
      <c r="K2861" t="s">
        <v>49</v>
      </c>
      <c r="L2861" t="s">
        <v>21</v>
      </c>
      <c r="M2861" t="s">
        <v>32</v>
      </c>
      <c r="N2861">
        <v>30</v>
      </c>
      <c r="O2861">
        <v>22</v>
      </c>
      <c r="P2861">
        <v>1439</v>
      </c>
      <c r="Q2861">
        <v>21650</v>
      </c>
    </row>
    <row r="2862" spans="1:17" x14ac:dyDescent="0.25">
      <c r="A2862" t="s">
        <v>178</v>
      </c>
      <c r="B2862" s="1" t="s">
        <v>475</v>
      </c>
      <c r="C2862">
        <v>2015</v>
      </c>
      <c r="D2862" s="15">
        <f>DATE(cars[[#This Row],[year_1]],1,1)</f>
        <v>42005</v>
      </c>
      <c r="E2862" t="s">
        <v>29</v>
      </c>
      <c r="F2862" s="4">
        <v>201</v>
      </c>
      <c r="G2862">
        <v>4</v>
      </c>
      <c r="H2862" t="s">
        <v>18</v>
      </c>
      <c r="I2862" t="s">
        <v>30</v>
      </c>
      <c r="J2862">
        <v>2</v>
      </c>
      <c r="K2862" t="s">
        <v>39</v>
      </c>
      <c r="L2862" t="s">
        <v>21</v>
      </c>
      <c r="M2862" t="s">
        <v>22</v>
      </c>
      <c r="N2862">
        <v>29</v>
      </c>
      <c r="O2862">
        <v>22</v>
      </c>
      <c r="P2862">
        <v>1720</v>
      </c>
      <c r="Q2862">
        <v>20590</v>
      </c>
    </row>
    <row r="2863" spans="1:17" x14ac:dyDescent="0.25">
      <c r="A2863" t="s">
        <v>178</v>
      </c>
      <c r="B2863" s="1" t="s">
        <v>475</v>
      </c>
      <c r="C2863">
        <v>2015</v>
      </c>
      <c r="D2863" s="15">
        <f>DATE(cars[[#This Row],[year_1]],1,1)</f>
        <v>42005</v>
      </c>
      <c r="E2863" t="s">
        <v>29</v>
      </c>
      <c r="F2863" s="4">
        <v>201</v>
      </c>
      <c r="G2863">
        <v>4</v>
      </c>
      <c r="H2863" t="s">
        <v>33</v>
      </c>
      <c r="I2863" t="s">
        <v>30</v>
      </c>
      <c r="J2863">
        <v>2</v>
      </c>
      <c r="K2863" t="s">
        <v>39</v>
      </c>
      <c r="L2863" t="s">
        <v>21</v>
      </c>
      <c r="M2863" t="s">
        <v>22</v>
      </c>
      <c r="N2863">
        <v>30</v>
      </c>
      <c r="O2863">
        <v>22</v>
      </c>
      <c r="P2863">
        <v>1720</v>
      </c>
      <c r="Q2863">
        <v>21590</v>
      </c>
    </row>
    <row r="2864" spans="1:17" x14ac:dyDescent="0.25">
      <c r="A2864" t="s">
        <v>178</v>
      </c>
      <c r="B2864" s="1" t="s">
        <v>475</v>
      </c>
      <c r="C2864">
        <v>2016</v>
      </c>
      <c r="D2864" s="15">
        <f>DATE(cars[[#This Row],[year_1]],1,1)</f>
        <v>42370</v>
      </c>
      <c r="E2864" t="s">
        <v>29</v>
      </c>
      <c r="F2864" s="4">
        <v>201</v>
      </c>
      <c r="G2864">
        <v>4</v>
      </c>
      <c r="H2864" t="s">
        <v>18</v>
      </c>
      <c r="I2864" t="s">
        <v>30</v>
      </c>
      <c r="J2864">
        <v>2</v>
      </c>
      <c r="K2864" t="s">
        <v>39</v>
      </c>
      <c r="L2864" t="s">
        <v>21</v>
      </c>
      <c r="M2864" t="s">
        <v>22</v>
      </c>
      <c r="N2864">
        <v>29</v>
      </c>
      <c r="O2864">
        <v>22</v>
      </c>
      <c r="P2864">
        <v>1720</v>
      </c>
      <c r="Q2864">
        <v>20690</v>
      </c>
    </row>
    <row r="2865" spans="1:17" x14ac:dyDescent="0.25">
      <c r="A2865" t="s">
        <v>178</v>
      </c>
      <c r="B2865" s="1" t="s">
        <v>475</v>
      </c>
      <c r="C2865">
        <v>2016</v>
      </c>
      <c r="D2865" s="15">
        <f>DATE(cars[[#This Row],[year_1]],1,1)</f>
        <v>42370</v>
      </c>
      <c r="E2865" t="s">
        <v>29</v>
      </c>
      <c r="F2865" s="4">
        <v>201</v>
      </c>
      <c r="G2865">
        <v>4</v>
      </c>
      <c r="H2865" t="s">
        <v>33</v>
      </c>
      <c r="I2865" t="s">
        <v>30</v>
      </c>
      <c r="J2865">
        <v>2</v>
      </c>
      <c r="K2865" t="s">
        <v>39</v>
      </c>
      <c r="L2865" t="s">
        <v>21</v>
      </c>
      <c r="M2865" t="s">
        <v>22</v>
      </c>
      <c r="N2865">
        <v>30</v>
      </c>
      <c r="O2865">
        <v>22</v>
      </c>
      <c r="P2865">
        <v>1720</v>
      </c>
      <c r="Q2865">
        <v>21690</v>
      </c>
    </row>
    <row r="2866" spans="1:17" x14ac:dyDescent="0.25">
      <c r="A2866" t="s">
        <v>40</v>
      </c>
      <c r="B2866" s="1" t="s">
        <v>518</v>
      </c>
      <c r="C2866">
        <v>2016</v>
      </c>
      <c r="D2866" s="15">
        <f>DATE(cars[[#This Row],[year_1]],1,1)</f>
        <v>42370</v>
      </c>
      <c r="E2866" t="s">
        <v>60</v>
      </c>
      <c r="F2866" s="4">
        <v>201</v>
      </c>
      <c r="G2866">
        <v>4</v>
      </c>
      <c r="H2866" t="s">
        <v>33</v>
      </c>
      <c r="I2866" t="s">
        <v>34</v>
      </c>
      <c r="J2866">
        <v>4</v>
      </c>
      <c r="K2866" t="s">
        <v>269</v>
      </c>
      <c r="L2866" t="s">
        <v>31</v>
      </c>
      <c r="M2866" t="s">
        <v>90</v>
      </c>
      <c r="N2866">
        <v>29</v>
      </c>
      <c r="O2866">
        <v>22</v>
      </c>
      <c r="P2866">
        <v>617</v>
      </c>
      <c r="Q2866">
        <v>52500</v>
      </c>
    </row>
    <row r="2867" spans="1:17" x14ac:dyDescent="0.25">
      <c r="A2867" t="s">
        <v>40</v>
      </c>
      <c r="B2867" s="1" t="s">
        <v>241</v>
      </c>
      <c r="C2867">
        <v>2015</v>
      </c>
      <c r="D2867" s="15">
        <f>DATE(cars[[#This Row],[year_1]],1,1)</f>
        <v>42005</v>
      </c>
      <c r="E2867" t="s">
        <v>17</v>
      </c>
      <c r="F2867" s="4">
        <v>201</v>
      </c>
      <c r="G2867">
        <v>4</v>
      </c>
      <c r="H2867" t="s">
        <v>33</v>
      </c>
      <c r="I2867" t="s">
        <v>19</v>
      </c>
      <c r="J2867">
        <v>2</v>
      </c>
      <c r="K2867" t="s">
        <v>27</v>
      </c>
      <c r="L2867" t="s">
        <v>21</v>
      </c>
      <c r="M2867" t="s">
        <v>22</v>
      </c>
      <c r="N2867">
        <v>31</v>
      </c>
      <c r="O2867">
        <v>22</v>
      </c>
      <c r="P2867">
        <v>617</v>
      </c>
      <c r="Q2867">
        <v>39400</v>
      </c>
    </row>
    <row r="2868" spans="1:17" x14ac:dyDescent="0.25">
      <c r="A2868" t="s">
        <v>40</v>
      </c>
      <c r="B2868" s="1" t="s">
        <v>884</v>
      </c>
      <c r="C2868">
        <v>2014</v>
      </c>
      <c r="D2868" s="15">
        <f>DATE(cars[[#This Row],[year_1]],1,1)</f>
        <v>41640</v>
      </c>
      <c r="E2868" t="s">
        <v>17</v>
      </c>
      <c r="F2868" s="4">
        <v>201</v>
      </c>
      <c r="G2868">
        <v>4</v>
      </c>
      <c r="H2868" t="s">
        <v>18</v>
      </c>
      <c r="I2868" t="s">
        <v>19</v>
      </c>
      <c r="J2868">
        <v>2</v>
      </c>
      <c r="K2868" t="s">
        <v>27</v>
      </c>
      <c r="L2868" t="s">
        <v>21</v>
      </c>
      <c r="M2868" t="s">
        <v>25</v>
      </c>
      <c r="N2868">
        <v>32</v>
      </c>
      <c r="O2868">
        <v>22</v>
      </c>
      <c r="P2868">
        <v>617</v>
      </c>
      <c r="Q2868">
        <v>43525</v>
      </c>
    </row>
    <row r="2869" spans="1:17" x14ac:dyDescent="0.25">
      <c r="A2869" t="s">
        <v>40</v>
      </c>
      <c r="B2869" s="1" t="s">
        <v>884</v>
      </c>
      <c r="C2869">
        <v>2015</v>
      </c>
      <c r="D2869" s="15">
        <f>DATE(cars[[#This Row],[year_1]],1,1)</f>
        <v>42005</v>
      </c>
      <c r="E2869" t="s">
        <v>17</v>
      </c>
      <c r="F2869" s="4">
        <v>201</v>
      </c>
      <c r="G2869">
        <v>4</v>
      </c>
      <c r="H2869" t="s">
        <v>18</v>
      </c>
      <c r="I2869" t="s">
        <v>19</v>
      </c>
      <c r="J2869">
        <v>2</v>
      </c>
      <c r="K2869" t="s">
        <v>27</v>
      </c>
      <c r="L2869" t="s">
        <v>21</v>
      </c>
      <c r="M2869" t="s">
        <v>25</v>
      </c>
      <c r="N2869">
        <v>32</v>
      </c>
      <c r="O2869">
        <v>22</v>
      </c>
      <c r="P2869">
        <v>617</v>
      </c>
      <c r="Q2869">
        <v>43950</v>
      </c>
    </row>
    <row r="2870" spans="1:17" x14ac:dyDescent="0.25">
      <c r="A2870" t="s">
        <v>167</v>
      </c>
      <c r="B2870" s="1" t="s">
        <v>192</v>
      </c>
      <c r="C2870">
        <v>2016</v>
      </c>
      <c r="D2870" s="15">
        <f>DATE(cars[[#This Row],[year_1]],1,1)</f>
        <v>42370</v>
      </c>
      <c r="E2870" t="s">
        <v>29</v>
      </c>
      <c r="F2870" s="4">
        <v>202</v>
      </c>
      <c r="G2870">
        <v>4</v>
      </c>
      <c r="H2870" t="s">
        <v>33</v>
      </c>
      <c r="I2870" t="s">
        <v>19</v>
      </c>
      <c r="J2870">
        <v>4</v>
      </c>
      <c r="K2870" t="s">
        <v>27</v>
      </c>
      <c r="L2870" t="s">
        <v>31</v>
      </c>
      <c r="M2870" t="s">
        <v>32</v>
      </c>
      <c r="N2870">
        <v>32</v>
      </c>
      <c r="O2870">
        <v>22</v>
      </c>
      <c r="P2870">
        <v>1624</v>
      </c>
      <c r="Q2870">
        <v>37340</v>
      </c>
    </row>
    <row r="2871" spans="1:17" x14ac:dyDescent="0.25">
      <c r="A2871" t="s">
        <v>167</v>
      </c>
      <c r="B2871" s="1" t="s">
        <v>192</v>
      </c>
      <c r="C2871">
        <v>2016</v>
      </c>
      <c r="D2871" s="15">
        <f>DATE(cars[[#This Row],[year_1]],1,1)</f>
        <v>42370</v>
      </c>
      <c r="E2871" t="s">
        <v>29</v>
      </c>
      <c r="F2871" s="4">
        <v>202</v>
      </c>
      <c r="G2871">
        <v>4</v>
      </c>
      <c r="H2871" t="s">
        <v>33</v>
      </c>
      <c r="I2871" t="s">
        <v>19</v>
      </c>
      <c r="J2871">
        <v>4</v>
      </c>
      <c r="K2871" t="s">
        <v>27</v>
      </c>
      <c r="L2871" t="s">
        <v>31</v>
      </c>
      <c r="M2871" t="s">
        <v>32</v>
      </c>
      <c r="N2871">
        <v>32</v>
      </c>
      <c r="O2871">
        <v>22</v>
      </c>
      <c r="P2871">
        <v>1624</v>
      </c>
      <c r="Q2871">
        <v>33215</v>
      </c>
    </row>
    <row r="2872" spans="1:17" x14ac:dyDescent="0.25">
      <c r="A2872" t="s">
        <v>146</v>
      </c>
      <c r="B2872" s="1" t="s">
        <v>286</v>
      </c>
      <c r="C2872">
        <v>2015</v>
      </c>
      <c r="D2872" s="15">
        <f>DATE(cars[[#This Row],[year_1]],1,1)</f>
        <v>42005</v>
      </c>
      <c r="E2872" t="s">
        <v>17</v>
      </c>
      <c r="F2872" s="4">
        <v>205</v>
      </c>
      <c r="G2872">
        <v>4</v>
      </c>
      <c r="H2872" t="s">
        <v>18</v>
      </c>
      <c r="I2872" t="s">
        <v>30</v>
      </c>
      <c r="J2872">
        <v>4</v>
      </c>
      <c r="K2872" t="s">
        <v>98</v>
      </c>
      <c r="L2872" t="s">
        <v>21</v>
      </c>
      <c r="M2872" t="s">
        <v>32</v>
      </c>
      <c r="N2872">
        <v>31</v>
      </c>
      <c r="O2872">
        <v>22</v>
      </c>
      <c r="P2872">
        <v>2202</v>
      </c>
      <c r="Q2872">
        <v>24590</v>
      </c>
    </row>
    <row r="2873" spans="1:17" x14ac:dyDescent="0.25">
      <c r="A2873" t="s">
        <v>146</v>
      </c>
      <c r="B2873" s="1" t="s">
        <v>286</v>
      </c>
      <c r="C2873">
        <v>2015</v>
      </c>
      <c r="D2873" s="15">
        <f>DATE(cars[[#This Row],[year_1]],1,1)</f>
        <v>42005</v>
      </c>
      <c r="E2873" t="s">
        <v>17</v>
      </c>
      <c r="F2873" s="4">
        <v>205</v>
      </c>
      <c r="G2873">
        <v>4</v>
      </c>
      <c r="H2873" t="s">
        <v>18</v>
      </c>
      <c r="I2873" t="s">
        <v>30</v>
      </c>
      <c r="J2873">
        <v>4</v>
      </c>
      <c r="K2873" t="s">
        <v>98</v>
      </c>
      <c r="L2873" t="s">
        <v>21</v>
      </c>
      <c r="M2873" t="s">
        <v>32</v>
      </c>
      <c r="N2873">
        <v>31</v>
      </c>
      <c r="O2873">
        <v>22</v>
      </c>
      <c r="P2873">
        <v>2202</v>
      </c>
      <c r="Q2873">
        <v>23290</v>
      </c>
    </row>
    <row r="2874" spans="1:17" x14ac:dyDescent="0.25">
      <c r="A2874" t="s">
        <v>146</v>
      </c>
      <c r="B2874" s="1" t="s">
        <v>286</v>
      </c>
      <c r="C2874">
        <v>2015</v>
      </c>
      <c r="D2874" s="15">
        <f>DATE(cars[[#This Row],[year_1]],1,1)</f>
        <v>42005</v>
      </c>
      <c r="E2874" t="s">
        <v>17</v>
      </c>
      <c r="F2874" s="4">
        <v>205</v>
      </c>
      <c r="G2874">
        <v>4</v>
      </c>
      <c r="H2874" t="s">
        <v>18</v>
      </c>
      <c r="I2874" t="s">
        <v>30</v>
      </c>
      <c r="J2874">
        <v>4</v>
      </c>
      <c r="K2874" t="s">
        <v>98</v>
      </c>
      <c r="L2874" t="s">
        <v>21</v>
      </c>
      <c r="M2874" t="s">
        <v>32</v>
      </c>
      <c r="N2874">
        <v>31</v>
      </c>
      <c r="O2874">
        <v>22</v>
      </c>
      <c r="P2874">
        <v>2202</v>
      </c>
      <c r="Q2874">
        <v>23090</v>
      </c>
    </row>
    <row r="2875" spans="1:17" x14ac:dyDescent="0.25">
      <c r="A2875" t="s">
        <v>146</v>
      </c>
      <c r="B2875" s="1" t="s">
        <v>286</v>
      </c>
      <c r="C2875">
        <v>2015</v>
      </c>
      <c r="D2875" s="15">
        <f>DATE(cars[[#This Row],[year_1]],1,1)</f>
        <v>42005</v>
      </c>
      <c r="E2875" t="s">
        <v>17</v>
      </c>
      <c r="F2875" s="4">
        <v>205</v>
      </c>
      <c r="G2875">
        <v>4</v>
      </c>
      <c r="H2875" t="s">
        <v>18</v>
      </c>
      <c r="I2875" t="s">
        <v>30</v>
      </c>
      <c r="J2875">
        <v>2</v>
      </c>
      <c r="K2875" t="s">
        <v>98</v>
      </c>
      <c r="L2875" t="s">
        <v>21</v>
      </c>
      <c r="M2875" t="s">
        <v>22</v>
      </c>
      <c r="N2875">
        <v>31</v>
      </c>
      <c r="O2875">
        <v>22</v>
      </c>
      <c r="P2875">
        <v>2202</v>
      </c>
      <c r="Q2875">
        <v>23090</v>
      </c>
    </row>
    <row r="2876" spans="1:17" x14ac:dyDescent="0.25">
      <c r="A2876" t="s">
        <v>146</v>
      </c>
      <c r="B2876" s="1" t="s">
        <v>286</v>
      </c>
      <c r="C2876">
        <v>2015</v>
      </c>
      <c r="D2876" s="15">
        <f>DATE(cars[[#This Row],[year_1]],1,1)</f>
        <v>42005</v>
      </c>
      <c r="E2876" t="s">
        <v>17</v>
      </c>
      <c r="F2876" s="4">
        <v>205</v>
      </c>
      <c r="G2876">
        <v>4</v>
      </c>
      <c r="H2876" t="s">
        <v>18</v>
      </c>
      <c r="I2876" t="s">
        <v>30</v>
      </c>
      <c r="J2876">
        <v>2</v>
      </c>
      <c r="K2876" t="s">
        <v>98</v>
      </c>
      <c r="L2876" t="s">
        <v>21</v>
      </c>
      <c r="M2876" t="s">
        <v>22</v>
      </c>
      <c r="N2876">
        <v>31</v>
      </c>
      <c r="O2876">
        <v>22</v>
      </c>
      <c r="P2876">
        <v>2202</v>
      </c>
      <c r="Q2876">
        <v>22890</v>
      </c>
    </row>
    <row r="2877" spans="1:17" x14ac:dyDescent="0.25">
      <c r="A2877" t="s">
        <v>146</v>
      </c>
      <c r="B2877" s="1" t="s">
        <v>286</v>
      </c>
      <c r="C2877">
        <v>2015</v>
      </c>
      <c r="D2877" s="15">
        <f>DATE(cars[[#This Row],[year_1]],1,1)</f>
        <v>42005</v>
      </c>
      <c r="E2877" t="s">
        <v>17</v>
      </c>
      <c r="F2877" s="4">
        <v>205</v>
      </c>
      <c r="G2877">
        <v>4</v>
      </c>
      <c r="H2877" t="s">
        <v>18</v>
      </c>
      <c r="I2877" t="s">
        <v>30</v>
      </c>
      <c r="J2877">
        <v>2</v>
      </c>
      <c r="K2877" t="s">
        <v>98</v>
      </c>
      <c r="L2877" t="s">
        <v>21</v>
      </c>
      <c r="M2877" t="s">
        <v>22</v>
      </c>
      <c r="N2877">
        <v>31</v>
      </c>
      <c r="O2877">
        <v>22</v>
      </c>
      <c r="P2877">
        <v>2202</v>
      </c>
      <c r="Q2877">
        <v>24390</v>
      </c>
    </row>
    <row r="2878" spans="1:17" x14ac:dyDescent="0.25">
      <c r="A2878" t="s">
        <v>146</v>
      </c>
      <c r="B2878" s="1" t="s">
        <v>286</v>
      </c>
      <c r="C2878">
        <v>2015</v>
      </c>
      <c r="D2878" s="15">
        <f>DATE(cars[[#This Row],[year_1]],1,1)</f>
        <v>42005</v>
      </c>
      <c r="E2878" t="s">
        <v>17</v>
      </c>
      <c r="F2878" s="4">
        <v>205</v>
      </c>
      <c r="G2878">
        <v>4</v>
      </c>
      <c r="H2878" t="s">
        <v>18</v>
      </c>
      <c r="I2878" t="s">
        <v>30</v>
      </c>
      <c r="J2878">
        <v>2</v>
      </c>
      <c r="K2878" t="s">
        <v>98</v>
      </c>
      <c r="L2878" t="s">
        <v>21</v>
      </c>
      <c r="M2878" t="s">
        <v>22</v>
      </c>
      <c r="N2878">
        <v>31</v>
      </c>
      <c r="O2878">
        <v>22</v>
      </c>
      <c r="P2878">
        <v>2202</v>
      </c>
      <c r="Q2878">
        <v>24590</v>
      </c>
    </row>
    <row r="2879" spans="1:17" x14ac:dyDescent="0.25">
      <c r="A2879" t="s">
        <v>438</v>
      </c>
      <c r="B2879" s="1" t="s">
        <v>754</v>
      </c>
      <c r="C2879">
        <v>2016</v>
      </c>
      <c r="D2879" s="15">
        <f>DATE(cars[[#This Row],[year_1]],1,1)</f>
        <v>42370</v>
      </c>
      <c r="E2879" t="s">
        <v>17</v>
      </c>
      <c r="F2879" s="4">
        <v>208</v>
      </c>
      <c r="G2879">
        <v>4</v>
      </c>
      <c r="H2879" t="s">
        <v>33</v>
      </c>
      <c r="I2879" t="s">
        <v>34</v>
      </c>
      <c r="J2879">
        <v>4</v>
      </c>
      <c r="K2879" t="s">
        <v>27</v>
      </c>
      <c r="L2879" t="s">
        <v>31</v>
      </c>
      <c r="M2879" t="s">
        <v>32</v>
      </c>
      <c r="N2879">
        <v>28</v>
      </c>
      <c r="O2879">
        <v>22</v>
      </c>
      <c r="P2879">
        <v>190</v>
      </c>
      <c r="Q2879">
        <v>39650</v>
      </c>
    </row>
    <row r="2880" spans="1:17" x14ac:dyDescent="0.25">
      <c r="A2880" t="s">
        <v>438</v>
      </c>
      <c r="B2880" s="1" t="s">
        <v>754</v>
      </c>
      <c r="C2880">
        <v>2016</v>
      </c>
      <c r="D2880" s="15">
        <f>DATE(cars[[#This Row],[year_1]],1,1)</f>
        <v>42370</v>
      </c>
      <c r="E2880" t="s">
        <v>17</v>
      </c>
      <c r="F2880" s="4">
        <v>208</v>
      </c>
      <c r="G2880">
        <v>4</v>
      </c>
      <c r="H2880" t="s">
        <v>33</v>
      </c>
      <c r="I2880" t="s">
        <v>34</v>
      </c>
      <c r="J2880">
        <v>4</v>
      </c>
      <c r="K2880" t="s">
        <v>27</v>
      </c>
      <c r="L2880" t="s">
        <v>31</v>
      </c>
      <c r="M2880" t="s">
        <v>32</v>
      </c>
      <c r="N2880">
        <v>28</v>
      </c>
      <c r="O2880">
        <v>22</v>
      </c>
      <c r="P2880">
        <v>190</v>
      </c>
      <c r="Q2880">
        <v>35950</v>
      </c>
    </row>
    <row r="2881" spans="1:17" x14ac:dyDescent="0.25">
      <c r="A2881" t="s">
        <v>438</v>
      </c>
      <c r="B2881" s="1" t="s">
        <v>754</v>
      </c>
      <c r="C2881">
        <v>2017</v>
      </c>
      <c r="D2881" s="15">
        <f>DATE(cars[[#This Row],[year_1]],1,1)</f>
        <v>42736</v>
      </c>
      <c r="E2881" t="s">
        <v>17</v>
      </c>
      <c r="F2881" s="4">
        <v>208</v>
      </c>
      <c r="G2881">
        <v>4</v>
      </c>
      <c r="H2881" t="s">
        <v>33</v>
      </c>
      <c r="I2881" t="s">
        <v>34</v>
      </c>
      <c r="J2881">
        <v>4</v>
      </c>
      <c r="K2881" t="s">
        <v>24</v>
      </c>
      <c r="L2881" t="s">
        <v>31</v>
      </c>
      <c r="M2881" t="s">
        <v>32</v>
      </c>
      <c r="N2881">
        <v>28</v>
      </c>
      <c r="O2881">
        <v>22</v>
      </c>
      <c r="P2881">
        <v>190</v>
      </c>
      <c r="Q2881">
        <v>44300</v>
      </c>
    </row>
    <row r="2882" spans="1:17" x14ac:dyDescent="0.25">
      <c r="A2882" t="s">
        <v>438</v>
      </c>
      <c r="B2882" s="1" t="s">
        <v>754</v>
      </c>
      <c r="C2882">
        <v>2017</v>
      </c>
      <c r="D2882" s="15">
        <f>DATE(cars[[#This Row],[year_1]],1,1)</f>
        <v>42736</v>
      </c>
      <c r="E2882" t="s">
        <v>17</v>
      </c>
      <c r="F2882" s="4">
        <v>208</v>
      </c>
      <c r="G2882">
        <v>4</v>
      </c>
      <c r="H2882" t="s">
        <v>33</v>
      </c>
      <c r="I2882" t="s">
        <v>34</v>
      </c>
      <c r="J2882">
        <v>4</v>
      </c>
      <c r="K2882" t="s">
        <v>27</v>
      </c>
      <c r="L2882" t="s">
        <v>31</v>
      </c>
      <c r="M2882" t="s">
        <v>32</v>
      </c>
      <c r="N2882">
        <v>28</v>
      </c>
      <c r="O2882">
        <v>22</v>
      </c>
      <c r="P2882">
        <v>190</v>
      </c>
      <c r="Q2882">
        <v>40400</v>
      </c>
    </row>
    <row r="2883" spans="1:17" x14ac:dyDescent="0.25">
      <c r="A2883" t="s">
        <v>438</v>
      </c>
      <c r="B2883" s="1" t="s">
        <v>754</v>
      </c>
      <c r="C2883">
        <v>2017</v>
      </c>
      <c r="D2883" s="15">
        <f>DATE(cars[[#This Row],[year_1]],1,1)</f>
        <v>42736</v>
      </c>
      <c r="E2883" t="s">
        <v>17</v>
      </c>
      <c r="F2883" s="4">
        <v>208</v>
      </c>
      <c r="G2883">
        <v>4</v>
      </c>
      <c r="H2883" t="s">
        <v>33</v>
      </c>
      <c r="I2883" t="s">
        <v>34</v>
      </c>
      <c r="J2883">
        <v>4</v>
      </c>
      <c r="K2883" t="s">
        <v>27</v>
      </c>
      <c r="L2883" t="s">
        <v>31</v>
      </c>
      <c r="M2883" t="s">
        <v>32</v>
      </c>
      <c r="N2883">
        <v>28</v>
      </c>
      <c r="O2883">
        <v>22</v>
      </c>
      <c r="P2883">
        <v>190</v>
      </c>
      <c r="Q2883">
        <v>35950</v>
      </c>
    </row>
    <row r="2884" spans="1:17" x14ac:dyDescent="0.25">
      <c r="A2884" t="s">
        <v>438</v>
      </c>
      <c r="B2884" s="1" t="s">
        <v>757</v>
      </c>
      <c r="C2884">
        <v>2017</v>
      </c>
      <c r="D2884" s="15">
        <f>DATE(cars[[#This Row],[year_1]],1,1)</f>
        <v>42736</v>
      </c>
      <c r="E2884" t="s">
        <v>38</v>
      </c>
      <c r="F2884" s="4">
        <v>208</v>
      </c>
      <c r="G2884">
        <v>4</v>
      </c>
      <c r="H2884" t="s">
        <v>33</v>
      </c>
      <c r="I2884" t="s">
        <v>19</v>
      </c>
      <c r="J2884">
        <v>2</v>
      </c>
      <c r="K2884" t="s">
        <v>27</v>
      </c>
      <c r="L2884" t="s">
        <v>31</v>
      </c>
      <c r="M2884" t="s">
        <v>22</v>
      </c>
      <c r="N2884">
        <v>30</v>
      </c>
      <c r="O2884">
        <v>22</v>
      </c>
      <c r="P2884">
        <v>190</v>
      </c>
      <c r="Q2884">
        <v>38950</v>
      </c>
    </row>
    <row r="2885" spans="1:17" x14ac:dyDescent="0.25">
      <c r="A2885" t="s">
        <v>438</v>
      </c>
      <c r="B2885" s="1" t="s">
        <v>757</v>
      </c>
      <c r="C2885">
        <v>2017</v>
      </c>
      <c r="D2885" s="15">
        <f>DATE(cars[[#This Row],[year_1]],1,1)</f>
        <v>42736</v>
      </c>
      <c r="E2885" t="s">
        <v>38</v>
      </c>
      <c r="F2885" s="4">
        <v>208</v>
      </c>
      <c r="G2885">
        <v>4</v>
      </c>
      <c r="H2885" t="s">
        <v>33</v>
      </c>
      <c r="I2885" t="s">
        <v>19</v>
      </c>
      <c r="J2885">
        <v>2</v>
      </c>
      <c r="K2885" t="s">
        <v>27</v>
      </c>
      <c r="L2885" t="s">
        <v>31</v>
      </c>
      <c r="M2885" t="s">
        <v>22</v>
      </c>
      <c r="N2885">
        <v>30</v>
      </c>
      <c r="O2885">
        <v>22</v>
      </c>
      <c r="P2885">
        <v>190</v>
      </c>
      <c r="Q2885">
        <v>41300</v>
      </c>
    </row>
    <row r="2886" spans="1:17" x14ac:dyDescent="0.25">
      <c r="A2886" t="s">
        <v>220</v>
      </c>
      <c r="B2886" s="1" t="s">
        <v>586</v>
      </c>
      <c r="C2886">
        <v>2013</v>
      </c>
      <c r="D2886" s="15">
        <f>DATE(cars[[#This Row],[year_1]],1,1)</f>
        <v>41275</v>
      </c>
      <c r="E2886" t="s">
        <v>38</v>
      </c>
      <c r="F2886" s="4">
        <v>210</v>
      </c>
      <c r="G2886">
        <v>4</v>
      </c>
      <c r="H2886" t="s">
        <v>18</v>
      </c>
      <c r="I2886" t="s">
        <v>30</v>
      </c>
      <c r="J2886">
        <v>4</v>
      </c>
      <c r="K2886" t="s">
        <v>39</v>
      </c>
      <c r="L2886" t="s">
        <v>31</v>
      </c>
      <c r="M2886" t="s">
        <v>32</v>
      </c>
      <c r="N2886">
        <v>33</v>
      </c>
      <c r="O2886">
        <v>22</v>
      </c>
      <c r="P2886">
        <v>873</v>
      </c>
      <c r="Q2886">
        <v>24170</v>
      </c>
    </row>
    <row r="2887" spans="1:17" x14ac:dyDescent="0.25">
      <c r="A2887" t="s">
        <v>220</v>
      </c>
      <c r="B2887" s="1" t="s">
        <v>586</v>
      </c>
      <c r="C2887">
        <v>2013</v>
      </c>
      <c r="D2887" s="15">
        <f>DATE(cars[[#This Row],[year_1]],1,1)</f>
        <v>41275</v>
      </c>
      <c r="E2887" t="s">
        <v>38</v>
      </c>
      <c r="F2887" s="4">
        <v>210</v>
      </c>
      <c r="G2887">
        <v>4</v>
      </c>
      <c r="H2887" t="s">
        <v>18</v>
      </c>
      <c r="I2887" t="s">
        <v>30</v>
      </c>
      <c r="J2887">
        <v>4</v>
      </c>
      <c r="K2887" t="s">
        <v>39</v>
      </c>
      <c r="L2887" t="s">
        <v>31</v>
      </c>
      <c r="M2887" t="s">
        <v>32</v>
      </c>
      <c r="N2887">
        <v>33</v>
      </c>
      <c r="O2887">
        <v>22</v>
      </c>
      <c r="P2887">
        <v>873</v>
      </c>
      <c r="Q2887">
        <v>26420</v>
      </c>
    </row>
    <row r="2888" spans="1:17" x14ac:dyDescent="0.25">
      <c r="A2888" t="s">
        <v>220</v>
      </c>
      <c r="B2888" s="1" t="s">
        <v>586</v>
      </c>
      <c r="C2888">
        <v>2013</v>
      </c>
      <c r="D2888" s="15">
        <f>DATE(cars[[#This Row],[year_1]],1,1)</f>
        <v>41275</v>
      </c>
      <c r="E2888" t="s">
        <v>38</v>
      </c>
      <c r="F2888" s="4">
        <v>210</v>
      </c>
      <c r="G2888">
        <v>4</v>
      </c>
      <c r="H2888" t="s">
        <v>18</v>
      </c>
      <c r="I2888" t="s">
        <v>30</v>
      </c>
      <c r="J2888">
        <v>4</v>
      </c>
      <c r="K2888" t="s">
        <v>39</v>
      </c>
      <c r="L2888" t="s">
        <v>31</v>
      </c>
      <c r="M2888" t="s">
        <v>32</v>
      </c>
      <c r="N2888">
        <v>33</v>
      </c>
      <c r="O2888">
        <v>22</v>
      </c>
      <c r="P2888">
        <v>873</v>
      </c>
      <c r="Q2888">
        <v>28425</v>
      </c>
    </row>
    <row r="2889" spans="1:17" x14ac:dyDescent="0.25">
      <c r="A2889" t="s">
        <v>28</v>
      </c>
      <c r="B2889" s="1" t="s">
        <v>969</v>
      </c>
      <c r="C2889">
        <v>2015</v>
      </c>
      <c r="D2889" s="15">
        <f>DATE(cars[[#This Row],[year_1]],1,1)</f>
        <v>42005</v>
      </c>
      <c r="E2889" t="s">
        <v>38</v>
      </c>
      <c r="F2889" s="4">
        <v>211</v>
      </c>
      <c r="G2889">
        <v>4</v>
      </c>
      <c r="H2889" t="s">
        <v>77</v>
      </c>
      <c r="I2889" t="s">
        <v>34</v>
      </c>
      <c r="J2889">
        <v>2</v>
      </c>
      <c r="K2889" t="s">
        <v>27</v>
      </c>
      <c r="L2889" t="s">
        <v>21</v>
      </c>
      <c r="M2889" t="s">
        <v>25</v>
      </c>
      <c r="N2889">
        <v>31</v>
      </c>
      <c r="O2889">
        <v>22</v>
      </c>
      <c r="P2889">
        <v>3105</v>
      </c>
      <c r="Q2889">
        <v>43350</v>
      </c>
    </row>
    <row r="2890" spans="1:17" x14ac:dyDescent="0.25">
      <c r="A2890" t="s">
        <v>28</v>
      </c>
      <c r="B2890" s="1" t="s">
        <v>969</v>
      </c>
      <c r="C2890">
        <v>2015</v>
      </c>
      <c r="D2890" s="15">
        <f>DATE(cars[[#This Row],[year_1]],1,1)</f>
        <v>42005</v>
      </c>
      <c r="E2890" t="s">
        <v>38</v>
      </c>
      <c r="F2890" s="4">
        <v>211</v>
      </c>
      <c r="G2890">
        <v>4</v>
      </c>
      <c r="H2890" t="s">
        <v>77</v>
      </c>
      <c r="I2890" t="s">
        <v>34</v>
      </c>
      <c r="J2890">
        <v>2</v>
      </c>
      <c r="K2890" t="s">
        <v>27</v>
      </c>
      <c r="L2890" t="s">
        <v>21</v>
      </c>
      <c r="M2890" t="s">
        <v>22</v>
      </c>
      <c r="N2890">
        <v>31</v>
      </c>
      <c r="O2890">
        <v>22</v>
      </c>
      <c r="P2890">
        <v>3105</v>
      </c>
      <c r="Q2890">
        <v>40350</v>
      </c>
    </row>
    <row r="2891" spans="1:17" x14ac:dyDescent="0.25">
      <c r="A2891" t="s">
        <v>28</v>
      </c>
      <c r="B2891" s="1" t="s">
        <v>134</v>
      </c>
      <c r="C2891">
        <v>2015</v>
      </c>
      <c r="D2891" s="15">
        <f>DATE(cars[[#This Row],[year_1]],1,1)</f>
        <v>42005</v>
      </c>
      <c r="E2891" t="s">
        <v>17</v>
      </c>
      <c r="F2891" s="4">
        <v>220</v>
      </c>
      <c r="G2891">
        <v>4</v>
      </c>
      <c r="H2891" t="s">
        <v>33</v>
      </c>
      <c r="I2891" t="s">
        <v>34</v>
      </c>
      <c r="J2891">
        <v>4</v>
      </c>
      <c r="K2891" t="s">
        <v>27</v>
      </c>
      <c r="L2891" t="s">
        <v>31</v>
      </c>
      <c r="M2891" t="s">
        <v>32</v>
      </c>
      <c r="N2891">
        <v>31</v>
      </c>
      <c r="O2891">
        <v>22</v>
      </c>
      <c r="P2891">
        <v>3105</v>
      </c>
      <c r="Q2891">
        <v>45000</v>
      </c>
    </row>
    <row r="2892" spans="1:17" x14ac:dyDescent="0.25">
      <c r="A2892" t="s">
        <v>28</v>
      </c>
      <c r="B2892" s="1" t="s">
        <v>134</v>
      </c>
      <c r="C2892">
        <v>2015</v>
      </c>
      <c r="D2892" s="15">
        <f>DATE(cars[[#This Row],[year_1]],1,1)</f>
        <v>42005</v>
      </c>
      <c r="E2892" t="s">
        <v>17</v>
      </c>
      <c r="F2892" s="4">
        <v>220</v>
      </c>
      <c r="G2892">
        <v>4</v>
      </c>
      <c r="H2892" t="s">
        <v>33</v>
      </c>
      <c r="I2892" t="s">
        <v>34</v>
      </c>
      <c r="J2892">
        <v>4</v>
      </c>
      <c r="K2892" t="s">
        <v>27</v>
      </c>
      <c r="L2892" t="s">
        <v>31</v>
      </c>
      <c r="M2892" t="s">
        <v>32</v>
      </c>
      <c r="N2892">
        <v>31</v>
      </c>
      <c r="O2892">
        <v>22</v>
      </c>
      <c r="P2892">
        <v>3105</v>
      </c>
      <c r="Q2892">
        <v>39700</v>
      </c>
    </row>
    <row r="2893" spans="1:17" x14ac:dyDescent="0.25">
      <c r="A2893" t="s">
        <v>28</v>
      </c>
      <c r="B2893" s="1" t="s">
        <v>134</v>
      </c>
      <c r="C2893">
        <v>2015</v>
      </c>
      <c r="D2893" s="15">
        <f>DATE(cars[[#This Row],[year_1]],1,1)</f>
        <v>42005</v>
      </c>
      <c r="E2893" t="s">
        <v>17</v>
      </c>
      <c r="F2893" s="4">
        <v>220</v>
      </c>
      <c r="G2893">
        <v>4</v>
      </c>
      <c r="H2893" t="s">
        <v>18</v>
      </c>
      <c r="I2893" t="s">
        <v>34</v>
      </c>
      <c r="J2893">
        <v>4</v>
      </c>
      <c r="K2893" t="s">
        <v>27</v>
      </c>
      <c r="L2893" t="s">
        <v>31</v>
      </c>
      <c r="M2893" t="s">
        <v>32</v>
      </c>
      <c r="N2893">
        <v>32</v>
      </c>
      <c r="O2893">
        <v>22</v>
      </c>
      <c r="P2893">
        <v>3105</v>
      </c>
      <c r="Q2893">
        <v>43800</v>
      </c>
    </row>
    <row r="2894" spans="1:17" x14ac:dyDescent="0.25">
      <c r="A2894" t="s">
        <v>28</v>
      </c>
      <c r="B2894" s="1" t="s">
        <v>134</v>
      </c>
      <c r="C2894">
        <v>2015</v>
      </c>
      <c r="D2894" s="15">
        <f>DATE(cars[[#This Row],[year_1]],1,1)</f>
        <v>42005</v>
      </c>
      <c r="E2894" t="s">
        <v>17</v>
      </c>
      <c r="F2894" s="4">
        <v>220</v>
      </c>
      <c r="G2894">
        <v>4</v>
      </c>
      <c r="H2894" t="s">
        <v>18</v>
      </c>
      <c r="I2894" t="s">
        <v>34</v>
      </c>
      <c r="J2894">
        <v>4</v>
      </c>
      <c r="K2894" t="s">
        <v>27</v>
      </c>
      <c r="L2894" t="s">
        <v>31</v>
      </c>
      <c r="M2894" t="s">
        <v>32</v>
      </c>
      <c r="N2894">
        <v>32</v>
      </c>
      <c r="O2894">
        <v>22</v>
      </c>
      <c r="P2894">
        <v>3105</v>
      </c>
      <c r="Q2894">
        <v>38500</v>
      </c>
    </row>
    <row r="2895" spans="1:17" x14ac:dyDescent="0.25">
      <c r="A2895" t="s">
        <v>28</v>
      </c>
      <c r="B2895" s="1" t="s">
        <v>134</v>
      </c>
      <c r="C2895">
        <v>2015</v>
      </c>
      <c r="D2895" s="15">
        <f>DATE(cars[[#This Row],[year_1]],1,1)</f>
        <v>42005</v>
      </c>
      <c r="E2895" t="s">
        <v>17</v>
      </c>
      <c r="F2895" s="4">
        <v>220</v>
      </c>
      <c r="G2895">
        <v>4</v>
      </c>
      <c r="H2895" t="s">
        <v>18</v>
      </c>
      <c r="I2895" t="s">
        <v>34</v>
      </c>
      <c r="J2895">
        <v>4</v>
      </c>
      <c r="K2895" t="s">
        <v>27</v>
      </c>
      <c r="L2895" t="s">
        <v>31</v>
      </c>
      <c r="M2895" t="s">
        <v>32</v>
      </c>
      <c r="N2895">
        <v>32</v>
      </c>
      <c r="O2895">
        <v>22</v>
      </c>
      <c r="P2895">
        <v>3105</v>
      </c>
      <c r="Q2895">
        <v>36400</v>
      </c>
    </row>
    <row r="2896" spans="1:17" x14ac:dyDescent="0.25">
      <c r="A2896" t="s">
        <v>28</v>
      </c>
      <c r="B2896" s="1" t="s">
        <v>134</v>
      </c>
      <c r="C2896">
        <v>2015</v>
      </c>
      <c r="D2896" s="15">
        <f>DATE(cars[[#This Row],[year_1]],1,1)</f>
        <v>42005</v>
      </c>
      <c r="E2896" t="s">
        <v>17</v>
      </c>
      <c r="F2896" s="4">
        <v>220</v>
      </c>
      <c r="G2896">
        <v>4</v>
      </c>
      <c r="H2896" t="s">
        <v>33</v>
      </c>
      <c r="I2896" t="s">
        <v>34</v>
      </c>
      <c r="J2896">
        <v>4</v>
      </c>
      <c r="K2896" t="s">
        <v>27</v>
      </c>
      <c r="L2896" t="s">
        <v>31</v>
      </c>
      <c r="M2896" t="s">
        <v>32</v>
      </c>
      <c r="N2896">
        <v>31</v>
      </c>
      <c r="O2896">
        <v>22</v>
      </c>
      <c r="P2896">
        <v>3105</v>
      </c>
      <c r="Q2896">
        <v>37600</v>
      </c>
    </row>
    <row r="2897" spans="1:17" x14ac:dyDescent="0.25">
      <c r="A2897" t="s">
        <v>28</v>
      </c>
      <c r="B2897" s="1" t="s">
        <v>134</v>
      </c>
      <c r="C2897">
        <v>2016</v>
      </c>
      <c r="D2897" s="15">
        <f>DATE(cars[[#This Row],[year_1]],1,1)</f>
        <v>42370</v>
      </c>
      <c r="E2897" t="s">
        <v>17</v>
      </c>
      <c r="F2897" s="4">
        <v>220</v>
      </c>
      <c r="G2897">
        <v>4</v>
      </c>
      <c r="H2897" t="s">
        <v>18</v>
      </c>
      <c r="I2897" t="s">
        <v>34</v>
      </c>
      <c r="J2897">
        <v>4</v>
      </c>
      <c r="K2897" t="s">
        <v>27</v>
      </c>
      <c r="L2897" t="s">
        <v>31</v>
      </c>
      <c r="M2897" t="s">
        <v>32</v>
      </c>
      <c r="N2897">
        <v>32</v>
      </c>
      <c r="O2897">
        <v>22</v>
      </c>
      <c r="P2897">
        <v>3105</v>
      </c>
      <c r="Q2897">
        <v>37000</v>
      </c>
    </row>
    <row r="2898" spans="1:17" x14ac:dyDescent="0.25">
      <c r="A2898" t="s">
        <v>28</v>
      </c>
      <c r="B2898" s="1" t="s">
        <v>134</v>
      </c>
      <c r="C2898">
        <v>2016</v>
      </c>
      <c r="D2898" s="15">
        <f>DATE(cars[[#This Row],[year_1]],1,1)</f>
        <v>42370</v>
      </c>
      <c r="E2898" t="s">
        <v>17</v>
      </c>
      <c r="F2898" s="4">
        <v>220</v>
      </c>
      <c r="G2898">
        <v>4</v>
      </c>
      <c r="H2898" t="s">
        <v>33</v>
      </c>
      <c r="I2898" t="s">
        <v>30</v>
      </c>
      <c r="J2898">
        <v>4</v>
      </c>
      <c r="K2898" t="s">
        <v>27</v>
      </c>
      <c r="L2898" t="s">
        <v>31</v>
      </c>
      <c r="M2898" t="s">
        <v>32</v>
      </c>
      <c r="N2898">
        <v>31</v>
      </c>
      <c r="O2898">
        <v>22</v>
      </c>
      <c r="P2898">
        <v>3105</v>
      </c>
      <c r="Q2898">
        <v>38000</v>
      </c>
    </row>
    <row r="2899" spans="1:17" x14ac:dyDescent="0.25">
      <c r="A2899" t="s">
        <v>28</v>
      </c>
      <c r="B2899" s="1" t="s">
        <v>134</v>
      </c>
      <c r="C2899">
        <v>2016</v>
      </c>
      <c r="D2899" s="15">
        <f>DATE(cars[[#This Row],[year_1]],1,1)</f>
        <v>42370</v>
      </c>
      <c r="E2899" t="s">
        <v>17</v>
      </c>
      <c r="F2899" s="4">
        <v>220</v>
      </c>
      <c r="G2899">
        <v>4</v>
      </c>
      <c r="H2899" t="s">
        <v>33</v>
      </c>
      <c r="I2899" t="s">
        <v>34</v>
      </c>
      <c r="J2899">
        <v>4</v>
      </c>
      <c r="K2899" t="s">
        <v>27</v>
      </c>
      <c r="L2899" t="s">
        <v>31</v>
      </c>
      <c r="M2899" t="s">
        <v>32</v>
      </c>
      <c r="N2899">
        <v>31</v>
      </c>
      <c r="O2899">
        <v>22</v>
      </c>
      <c r="P2899">
        <v>3105</v>
      </c>
      <c r="Q2899">
        <v>38000</v>
      </c>
    </row>
    <row r="2900" spans="1:17" x14ac:dyDescent="0.25">
      <c r="A2900" t="s">
        <v>28</v>
      </c>
      <c r="B2900" s="1" t="s">
        <v>134</v>
      </c>
      <c r="C2900">
        <v>2016</v>
      </c>
      <c r="D2900" s="15">
        <f>DATE(cars[[#This Row],[year_1]],1,1)</f>
        <v>42370</v>
      </c>
      <c r="E2900" t="s">
        <v>17</v>
      </c>
      <c r="F2900" s="4">
        <v>220</v>
      </c>
      <c r="G2900">
        <v>4</v>
      </c>
      <c r="H2900" t="s">
        <v>33</v>
      </c>
      <c r="I2900" t="s">
        <v>30</v>
      </c>
      <c r="J2900">
        <v>4</v>
      </c>
      <c r="K2900" t="s">
        <v>27</v>
      </c>
      <c r="L2900" t="s">
        <v>31</v>
      </c>
      <c r="M2900" t="s">
        <v>32</v>
      </c>
      <c r="N2900">
        <v>31</v>
      </c>
      <c r="O2900">
        <v>22</v>
      </c>
      <c r="P2900">
        <v>3105</v>
      </c>
      <c r="Q2900">
        <v>35900</v>
      </c>
    </row>
    <row r="2901" spans="1:17" x14ac:dyDescent="0.25">
      <c r="A2901" t="s">
        <v>28</v>
      </c>
      <c r="B2901" s="1" t="s">
        <v>134</v>
      </c>
      <c r="C2901">
        <v>2016</v>
      </c>
      <c r="D2901" s="15">
        <f>DATE(cars[[#This Row],[year_1]],1,1)</f>
        <v>42370</v>
      </c>
      <c r="E2901" t="s">
        <v>17</v>
      </c>
      <c r="F2901" s="4">
        <v>220</v>
      </c>
      <c r="G2901">
        <v>4</v>
      </c>
      <c r="H2901" t="s">
        <v>33</v>
      </c>
      <c r="I2901" t="s">
        <v>34</v>
      </c>
      <c r="J2901">
        <v>4</v>
      </c>
      <c r="K2901" t="s">
        <v>27</v>
      </c>
      <c r="L2901" t="s">
        <v>31</v>
      </c>
      <c r="M2901" t="s">
        <v>32</v>
      </c>
      <c r="N2901">
        <v>31</v>
      </c>
      <c r="O2901">
        <v>22</v>
      </c>
      <c r="P2901">
        <v>3105</v>
      </c>
      <c r="Q2901">
        <v>40100</v>
      </c>
    </row>
    <row r="2902" spans="1:17" x14ac:dyDescent="0.25">
      <c r="A2902" t="s">
        <v>28</v>
      </c>
      <c r="B2902" s="1" t="s">
        <v>134</v>
      </c>
      <c r="C2902">
        <v>2016</v>
      </c>
      <c r="D2902" s="15">
        <f>DATE(cars[[#This Row],[year_1]],1,1)</f>
        <v>42370</v>
      </c>
      <c r="E2902" t="s">
        <v>17</v>
      </c>
      <c r="F2902" s="4">
        <v>220</v>
      </c>
      <c r="G2902">
        <v>4</v>
      </c>
      <c r="H2902" t="s">
        <v>18</v>
      </c>
      <c r="I2902" t="s">
        <v>34</v>
      </c>
      <c r="J2902">
        <v>4</v>
      </c>
      <c r="K2902" t="s">
        <v>27</v>
      </c>
      <c r="L2902" t="s">
        <v>31</v>
      </c>
      <c r="M2902" t="s">
        <v>32</v>
      </c>
      <c r="N2902">
        <v>32</v>
      </c>
      <c r="O2902">
        <v>22</v>
      </c>
      <c r="P2902">
        <v>3105</v>
      </c>
      <c r="Q2902">
        <v>39100</v>
      </c>
    </row>
    <row r="2903" spans="1:17" x14ac:dyDescent="0.25">
      <c r="A2903" t="s">
        <v>28</v>
      </c>
      <c r="B2903" s="1" t="s">
        <v>135</v>
      </c>
      <c r="C2903">
        <v>2016</v>
      </c>
      <c r="D2903" s="15">
        <f>DATE(cars[[#This Row],[year_1]],1,1)</f>
        <v>42370</v>
      </c>
      <c r="E2903" t="s">
        <v>17</v>
      </c>
      <c r="F2903" s="4">
        <v>220</v>
      </c>
      <c r="G2903">
        <v>4</v>
      </c>
      <c r="H2903" t="s">
        <v>33</v>
      </c>
      <c r="I2903" t="s">
        <v>34</v>
      </c>
      <c r="J2903">
        <v>2</v>
      </c>
      <c r="K2903" t="s">
        <v>27</v>
      </c>
      <c r="L2903" t="s">
        <v>31</v>
      </c>
      <c r="M2903" t="s">
        <v>22</v>
      </c>
      <c r="N2903">
        <v>31</v>
      </c>
      <c r="O2903">
        <v>22</v>
      </c>
      <c r="P2903">
        <v>3105</v>
      </c>
      <c r="Q2903">
        <v>43800</v>
      </c>
    </row>
    <row r="2904" spans="1:17" x14ac:dyDescent="0.25">
      <c r="A2904" t="s">
        <v>28</v>
      </c>
      <c r="B2904" s="1" t="s">
        <v>135</v>
      </c>
      <c r="C2904">
        <v>2016</v>
      </c>
      <c r="D2904" s="15">
        <f>DATE(cars[[#This Row],[year_1]],1,1)</f>
        <v>42370</v>
      </c>
      <c r="E2904" t="s">
        <v>17</v>
      </c>
      <c r="F2904" s="4">
        <v>220</v>
      </c>
      <c r="G2904">
        <v>4</v>
      </c>
      <c r="H2904" t="s">
        <v>33</v>
      </c>
      <c r="I2904" t="s">
        <v>34</v>
      </c>
      <c r="J2904">
        <v>2</v>
      </c>
      <c r="K2904" t="s">
        <v>27</v>
      </c>
      <c r="L2904" t="s">
        <v>31</v>
      </c>
      <c r="M2904" t="s">
        <v>22</v>
      </c>
      <c r="N2904">
        <v>31</v>
      </c>
      <c r="O2904">
        <v>22</v>
      </c>
      <c r="P2904">
        <v>3105</v>
      </c>
      <c r="Q2904">
        <v>41500</v>
      </c>
    </row>
    <row r="2905" spans="1:17" x14ac:dyDescent="0.25">
      <c r="A2905" t="s">
        <v>28</v>
      </c>
      <c r="B2905" s="1" t="s">
        <v>135</v>
      </c>
      <c r="C2905">
        <v>2016</v>
      </c>
      <c r="D2905" s="15">
        <f>DATE(cars[[#This Row],[year_1]],1,1)</f>
        <v>42370</v>
      </c>
      <c r="E2905" t="s">
        <v>17</v>
      </c>
      <c r="F2905" s="4">
        <v>220</v>
      </c>
      <c r="G2905">
        <v>4</v>
      </c>
      <c r="H2905" t="s">
        <v>18</v>
      </c>
      <c r="I2905" t="s">
        <v>34</v>
      </c>
      <c r="J2905">
        <v>2</v>
      </c>
      <c r="K2905" t="s">
        <v>27</v>
      </c>
      <c r="L2905" t="s">
        <v>31</v>
      </c>
      <c r="M2905" t="s">
        <v>22</v>
      </c>
      <c r="N2905">
        <v>32</v>
      </c>
      <c r="O2905">
        <v>22</v>
      </c>
      <c r="P2905">
        <v>3105</v>
      </c>
      <c r="Q2905">
        <v>40500</v>
      </c>
    </row>
    <row r="2906" spans="1:17" x14ac:dyDescent="0.25">
      <c r="A2906" t="s">
        <v>28</v>
      </c>
      <c r="B2906" s="1" t="s">
        <v>135</v>
      </c>
      <c r="C2906">
        <v>2016</v>
      </c>
      <c r="D2906" s="15">
        <f>DATE(cars[[#This Row],[year_1]],1,1)</f>
        <v>42370</v>
      </c>
      <c r="E2906" t="s">
        <v>17</v>
      </c>
      <c r="F2906" s="4">
        <v>220</v>
      </c>
      <c r="G2906">
        <v>4</v>
      </c>
      <c r="H2906" t="s">
        <v>18</v>
      </c>
      <c r="I2906" t="s">
        <v>34</v>
      </c>
      <c r="J2906">
        <v>2</v>
      </c>
      <c r="K2906" t="s">
        <v>27</v>
      </c>
      <c r="L2906" t="s">
        <v>31</v>
      </c>
      <c r="M2906" t="s">
        <v>22</v>
      </c>
      <c r="N2906">
        <v>32</v>
      </c>
      <c r="O2906">
        <v>22</v>
      </c>
      <c r="P2906">
        <v>3105</v>
      </c>
      <c r="Q2906">
        <v>42800</v>
      </c>
    </row>
    <row r="2907" spans="1:17" x14ac:dyDescent="0.25">
      <c r="A2907" t="s">
        <v>52</v>
      </c>
      <c r="B2907" s="1" t="s">
        <v>358</v>
      </c>
      <c r="C2907">
        <v>2016</v>
      </c>
      <c r="D2907" s="15">
        <f>DATE(cars[[#This Row],[year_1]],1,1)</f>
        <v>42370</v>
      </c>
      <c r="E2907" t="s">
        <v>29</v>
      </c>
      <c r="F2907" s="4">
        <v>227</v>
      </c>
      <c r="G2907">
        <v>4</v>
      </c>
      <c r="H2907" t="s">
        <v>33</v>
      </c>
      <c r="I2907" t="s">
        <v>30</v>
      </c>
      <c r="J2907">
        <v>4</v>
      </c>
      <c r="K2907" t="s">
        <v>101</v>
      </c>
      <c r="L2907" t="s">
        <v>63</v>
      </c>
      <c r="M2907" t="s">
        <v>90</v>
      </c>
      <c r="N2907">
        <v>28</v>
      </c>
      <c r="O2907">
        <v>22</v>
      </c>
      <c r="P2907">
        <v>586</v>
      </c>
      <c r="Q2907">
        <v>35970</v>
      </c>
    </row>
    <row r="2908" spans="1:17" x14ac:dyDescent="0.25">
      <c r="A2908" t="s">
        <v>52</v>
      </c>
      <c r="B2908" s="1" t="s">
        <v>358</v>
      </c>
      <c r="C2908">
        <v>2016</v>
      </c>
      <c r="D2908" s="15">
        <f>DATE(cars[[#This Row],[year_1]],1,1)</f>
        <v>42370</v>
      </c>
      <c r="E2908" t="s">
        <v>29</v>
      </c>
      <c r="F2908" s="4">
        <v>227</v>
      </c>
      <c r="G2908">
        <v>4</v>
      </c>
      <c r="H2908" t="s">
        <v>33</v>
      </c>
      <c r="I2908" t="s">
        <v>30</v>
      </c>
      <c r="J2908">
        <v>4</v>
      </c>
      <c r="K2908" t="s">
        <v>101</v>
      </c>
      <c r="L2908" t="s">
        <v>63</v>
      </c>
      <c r="M2908" t="s">
        <v>90</v>
      </c>
      <c r="N2908">
        <v>28</v>
      </c>
      <c r="O2908">
        <v>22</v>
      </c>
      <c r="P2908">
        <v>586</v>
      </c>
      <c r="Q2908">
        <v>40170</v>
      </c>
    </row>
    <row r="2909" spans="1:17" x14ac:dyDescent="0.25">
      <c r="A2909" t="s">
        <v>52</v>
      </c>
      <c r="B2909" s="1" t="s">
        <v>358</v>
      </c>
      <c r="C2909">
        <v>2016</v>
      </c>
      <c r="D2909" s="15">
        <f>DATE(cars[[#This Row],[year_1]],1,1)</f>
        <v>42370</v>
      </c>
      <c r="E2909" t="s">
        <v>29</v>
      </c>
      <c r="F2909" s="4">
        <v>227</v>
      </c>
      <c r="G2909">
        <v>4</v>
      </c>
      <c r="H2909" t="s">
        <v>33</v>
      </c>
      <c r="I2909" t="s">
        <v>30</v>
      </c>
      <c r="J2909">
        <v>4</v>
      </c>
      <c r="K2909" t="s">
        <v>101</v>
      </c>
      <c r="L2909" t="s">
        <v>63</v>
      </c>
      <c r="M2909" t="s">
        <v>90</v>
      </c>
      <c r="N2909">
        <v>28</v>
      </c>
      <c r="O2909">
        <v>22</v>
      </c>
      <c r="P2909">
        <v>586</v>
      </c>
      <c r="Q2909">
        <v>31520</v>
      </c>
    </row>
    <row r="2910" spans="1:17" x14ac:dyDescent="0.25">
      <c r="A2910" t="s">
        <v>15</v>
      </c>
      <c r="B2910" s="1" t="s">
        <v>1012</v>
      </c>
      <c r="C2910">
        <v>2016</v>
      </c>
      <c r="D2910" s="15">
        <f>DATE(cars[[#This Row],[year_1]],1,1)</f>
        <v>42370</v>
      </c>
      <c r="E2910" t="s">
        <v>17</v>
      </c>
      <c r="F2910" s="4">
        <v>228</v>
      </c>
      <c r="G2910">
        <v>4</v>
      </c>
      <c r="H2910" t="s">
        <v>33</v>
      </c>
      <c r="I2910" t="s">
        <v>34</v>
      </c>
      <c r="J2910">
        <v>4</v>
      </c>
      <c r="K2910" t="s">
        <v>129</v>
      </c>
      <c r="L2910" t="s">
        <v>21</v>
      </c>
      <c r="M2910" t="s">
        <v>90</v>
      </c>
      <c r="N2910">
        <v>32</v>
      </c>
      <c r="O2910">
        <v>22</v>
      </c>
      <c r="P2910">
        <v>3916</v>
      </c>
      <c r="Q2910">
        <v>34800</v>
      </c>
    </row>
    <row r="2911" spans="1:17" x14ac:dyDescent="0.25">
      <c r="A2911" t="s">
        <v>15</v>
      </c>
      <c r="B2911" s="1" t="s">
        <v>1012</v>
      </c>
      <c r="C2911">
        <v>2017</v>
      </c>
      <c r="D2911" s="15">
        <f>DATE(cars[[#This Row],[year_1]],1,1)</f>
        <v>42736</v>
      </c>
      <c r="E2911" t="s">
        <v>17</v>
      </c>
      <c r="F2911" s="4">
        <v>228</v>
      </c>
      <c r="G2911">
        <v>4</v>
      </c>
      <c r="H2911" t="s">
        <v>33</v>
      </c>
      <c r="I2911" t="s">
        <v>34</v>
      </c>
      <c r="J2911">
        <v>4</v>
      </c>
      <c r="K2911" t="s">
        <v>129</v>
      </c>
      <c r="L2911" t="s">
        <v>21</v>
      </c>
      <c r="M2911" t="s">
        <v>90</v>
      </c>
      <c r="N2911">
        <v>31</v>
      </c>
      <c r="O2911">
        <v>22</v>
      </c>
      <c r="P2911">
        <v>3916</v>
      </c>
      <c r="Q2911">
        <v>35100</v>
      </c>
    </row>
    <row r="2912" spans="1:17" x14ac:dyDescent="0.25">
      <c r="A2912" t="s">
        <v>163</v>
      </c>
      <c r="B2912" s="1" t="s">
        <v>484</v>
      </c>
      <c r="C2912">
        <v>2015</v>
      </c>
      <c r="D2912" s="15">
        <f>DATE(cars[[#This Row],[year_1]],1,1)</f>
        <v>42005</v>
      </c>
      <c r="E2912" t="s">
        <v>29</v>
      </c>
      <c r="F2912" s="4">
        <v>231</v>
      </c>
      <c r="G2912">
        <v>4</v>
      </c>
      <c r="H2912" t="s">
        <v>33</v>
      </c>
      <c r="I2912" t="s">
        <v>34</v>
      </c>
      <c r="J2912">
        <v>4</v>
      </c>
      <c r="K2912" t="s">
        <v>49</v>
      </c>
      <c r="L2912" t="s">
        <v>31</v>
      </c>
      <c r="M2912" t="s">
        <v>32</v>
      </c>
      <c r="N2912">
        <v>31</v>
      </c>
      <c r="O2912">
        <v>22</v>
      </c>
      <c r="P2912">
        <v>5657</v>
      </c>
      <c r="Q2912">
        <v>27830</v>
      </c>
    </row>
    <row r="2913" spans="1:17" x14ac:dyDescent="0.25">
      <c r="A2913" t="s">
        <v>163</v>
      </c>
      <c r="B2913" s="1" t="s">
        <v>484</v>
      </c>
      <c r="C2913">
        <v>2015</v>
      </c>
      <c r="D2913" s="15">
        <f>DATE(cars[[#This Row],[year_1]],1,1)</f>
        <v>42005</v>
      </c>
      <c r="E2913" t="s">
        <v>29</v>
      </c>
      <c r="F2913" s="4">
        <v>231</v>
      </c>
      <c r="G2913">
        <v>4</v>
      </c>
      <c r="H2913" t="s">
        <v>33</v>
      </c>
      <c r="I2913" t="s">
        <v>34</v>
      </c>
      <c r="J2913">
        <v>4</v>
      </c>
      <c r="K2913" t="s">
        <v>39</v>
      </c>
      <c r="L2913" t="s">
        <v>31</v>
      </c>
      <c r="M2913" t="s">
        <v>32</v>
      </c>
      <c r="N2913">
        <v>31</v>
      </c>
      <c r="O2913">
        <v>22</v>
      </c>
      <c r="P2913">
        <v>5657</v>
      </c>
      <c r="Q2913">
        <v>32780</v>
      </c>
    </row>
    <row r="2914" spans="1:17" x14ac:dyDescent="0.25">
      <c r="A2914" t="s">
        <v>163</v>
      </c>
      <c r="B2914" s="1" t="s">
        <v>484</v>
      </c>
      <c r="C2914">
        <v>2015</v>
      </c>
      <c r="D2914" s="15">
        <f>DATE(cars[[#This Row],[year_1]],1,1)</f>
        <v>42005</v>
      </c>
      <c r="E2914" t="s">
        <v>29</v>
      </c>
      <c r="F2914" s="4">
        <v>231</v>
      </c>
      <c r="G2914">
        <v>4</v>
      </c>
      <c r="H2914" t="s">
        <v>33</v>
      </c>
      <c r="I2914" t="s">
        <v>30</v>
      </c>
      <c r="J2914">
        <v>4</v>
      </c>
      <c r="K2914" t="s">
        <v>39</v>
      </c>
      <c r="L2914" t="s">
        <v>31</v>
      </c>
      <c r="M2914" t="s">
        <v>32</v>
      </c>
      <c r="N2914">
        <v>33</v>
      </c>
      <c r="O2914">
        <v>22</v>
      </c>
      <c r="P2914">
        <v>5657</v>
      </c>
      <c r="Q2914">
        <v>30780</v>
      </c>
    </row>
    <row r="2915" spans="1:17" x14ac:dyDescent="0.25">
      <c r="A2915" t="s">
        <v>163</v>
      </c>
      <c r="B2915" s="1" t="s">
        <v>484</v>
      </c>
      <c r="C2915">
        <v>2016</v>
      </c>
      <c r="D2915" s="15">
        <f>DATE(cars[[#This Row],[year_1]],1,1)</f>
        <v>42370</v>
      </c>
      <c r="E2915" t="s">
        <v>29</v>
      </c>
      <c r="F2915" s="4">
        <v>231</v>
      </c>
      <c r="G2915">
        <v>4</v>
      </c>
      <c r="H2915" t="s">
        <v>33</v>
      </c>
      <c r="I2915" t="s">
        <v>30</v>
      </c>
      <c r="J2915">
        <v>4</v>
      </c>
      <c r="K2915" t="s">
        <v>39</v>
      </c>
      <c r="L2915" t="s">
        <v>31</v>
      </c>
      <c r="M2915" t="s">
        <v>32</v>
      </c>
      <c r="N2915">
        <v>33</v>
      </c>
      <c r="O2915">
        <v>22</v>
      </c>
      <c r="P2915">
        <v>5657</v>
      </c>
      <c r="Q2915">
        <v>31270</v>
      </c>
    </row>
    <row r="2916" spans="1:17" x14ac:dyDescent="0.25">
      <c r="A2916" t="s">
        <v>163</v>
      </c>
      <c r="B2916" s="1" t="s">
        <v>484</v>
      </c>
      <c r="C2916">
        <v>2016</v>
      </c>
      <c r="D2916" s="15">
        <f>DATE(cars[[#This Row],[year_1]],1,1)</f>
        <v>42370</v>
      </c>
      <c r="E2916" t="s">
        <v>29</v>
      </c>
      <c r="F2916" s="4">
        <v>231</v>
      </c>
      <c r="G2916">
        <v>4</v>
      </c>
      <c r="H2916" t="s">
        <v>33</v>
      </c>
      <c r="I2916" t="s">
        <v>34</v>
      </c>
      <c r="J2916">
        <v>4</v>
      </c>
      <c r="K2916" t="s">
        <v>39</v>
      </c>
      <c r="L2916" t="s">
        <v>31</v>
      </c>
      <c r="M2916" t="s">
        <v>32</v>
      </c>
      <c r="N2916">
        <v>31</v>
      </c>
      <c r="O2916">
        <v>22</v>
      </c>
      <c r="P2916">
        <v>5657</v>
      </c>
      <c r="Q2916">
        <v>33270</v>
      </c>
    </row>
    <row r="2917" spans="1:17" x14ac:dyDescent="0.25">
      <c r="A2917" t="s">
        <v>163</v>
      </c>
      <c r="B2917" s="1" t="s">
        <v>484</v>
      </c>
      <c r="C2917">
        <v>2016</v>
      </c>
      <c r="D2917" s="15">
        <f>DATE(cars[[#This Row],[year_1]],1,1)</f>
        <v>42370</v>
      </c>
      <c r="E2917" t="s">
        <v>29</v>
      </c>
      <c r="F2917" s="4">
        <v>231</v>
      </c>
      <c r="G2917">
        <v>4</v>
      </c>
      <c r="H2917" t="s">
        <v>33</v>
      </c>
      <c r="I2917" t="s">
        <v>34</v>
      </c>
      <c r="J2917">
        <v>4</v>
      </c>
      <c r="K2917" t="s">
        <v>39</v>
      </c>
      <c r="L2917" t="s">
        <v>31</v>
      </c>
      <c r="M2917" t="s">
        <v>32</v>
      </c>
      <c r="N2917">
        <v>31</v>
      </c>
      <c r="O2917">
        <v>22</v>
      </c>
      <c r="P2917">
        <v>5657</v>
      </c>
      <c r="Q2917">
        <v>28115</v>
      </c>
    </row>
    <row r="2918" spans="1:17" x14ac:dyDescent="0.25">
      <c r="A2918" t="s">
        <v>204</v>
      </c>
      <c r="B2918" s="1" t="s">
        <v>678</v>
      </c>
      <c r="C2918">
        <v>2015</v>
      </c>
      <c r="D2918" s="15">
        <f>DATE(cars[[#This Row],[year_1]],1,1)</f>
        <v>42005</v>
      </c>
      <c r="E2918" t="s">
        <v>29</v>
      </c>
      <c r="F2918" s="4">
        <v>231</v>
      </c>
      <c r="G2918">
        <v>4</v>
      </c>
      <c r="H2918" t="s">
        <v>33</v>
      </c>
      <c r="I2918" t="s">
        <v>30</v>
      </c>
      <c r="J2918">
        <v>4</v>
      </c>
      <c r="K2918" t="s">
        <v>27</v>
      </c>
      <c r="L2918" t="s">
        <v>31</v>
      </c>
      <c r="M2918" t="s">
        <v>32</v>
      </c>
      <c r="N2918">
        <v>33</v>
      </c>
      <c r="O2918">
        <v>22</v>
      </c>
      <c r="P2918">
        <v>61</v>
      </c>
      <c r="Q2918">
        <v>45555</v>
      </c>
    </row>
    <row r="2919" spans="1:17" x14ac:dyDescent="0.25">
      <c r="A2919" t="s">
        <v>204</v>
      </c>
      <c r="B2919" s="1" t="s">
        <v>678</v>
      </c>
      <c r="C2919">
        <v>2015</v>
      </c>
      <c r="D2919" s="15">
        <f>DATE(cars[[#This Row],[year_1]],1,1)</f>
        <v>42005</v>
      </c>
      <c r="E2919" t="s">
        <v>29</v>
      </c>
      <c r="F2919" s="4">
        <v>231</v>
      </c>
      <c r="G2919">
        <v>4</v>
      </c>
      <c r="H2919" t="s">
        <v>33</v>
      </c>
      <c r="I2919" t="s">
        <v>30</v>
      </c>
      <c r="J2919">
        <v>4</v>
      </c>
      <c r="K2919" t="s">
        <v>27</v>
      </c>
      <c r="L2919" t="s">
        <v>31</v>
      </c>
      <c r="M2919" t="s">
        <v>32</v>
      </c>
      <c r="N2919">
        <v>33</v>
      </c>
      <c r="O2919">
        <v>22</v>
      </c>
      <c r="P2919">
        <v>61</v>
      </c>
      <c r="Q2919">
        <v>35190</v>
      </c>
    </row>
    <row r="2920" spans="1:17" x14ac:dyDescent="0.25">
      <c r="A2920" t="s">
        <v>204</v>
      </c>
      <c r="B2920" s="1" t="s">
        <v>678</v>
      </c>
      <c r="C2920">
        <v>2015</v>
      </c>
      <c r="D2920" s="15">
        <f>DATE(cars[[#This Row],[year_1]],1,1)</f>
        <v>42005</v>
      </c>
      <c r="E2920" t="s">
        <v>29</v>
      </c>
      <c r="F2920" s="4">
        <v>231</v>
      </c>
      <c r="G2920">
        <v>4</v>
      </c>
      <c r="H2920" t="s">
        <v>33</v>
      </c>
      <c r="I2920" t="s">
        <v>34</v>
      </c>
      <c r="J2920">
        <v>4</v>
      </c>
      <c r="K2920" t="s">
        <v>27</v>
      </c>
      <c r="L2920" t="s">
        <v>31</v>
      </c>
      <c r="M2920" t="s">
        <v>32</v>
      </c>
      <c r="N2920">
        <v>31</v>
      </c>
      <c r="O2920">
        <v>22</v>
      </c>
      <c r="P2920">
        <v>61</v>
      </c>
      <c r="Q2920">
        <v>37080</v>
      </c>
    </row>
    <row r="2921" spans="1:17" x14ac:dyDescent="0.25">
      <c r="A2921" t="s">
        <v>204</v>
      </c>
      <c r="B2921" s="1" t="s">
        <v>678</v>
      </c>
      <c r="C2921">
        <v>2015</v>
      </c>
      <c r="D2921" s="15">
        <f>DATE(cars[[#This Row],[year_1]],1,1)</f>
        <v>42005</v>
      </c>
      <c r="E2921" t="s">
        <v>29</v>
      </c>
      <c r="F2921" s="4">
        <v>231</v>
      </c>
      <c r="G2921">
        <v>4</v>
      </c>
      <c r="H2921" t="s">
        <v>33</v>
      </c>
      <c r="I2921" t="s">
        <v>34</v>
      </c>
      <c r="J2921">
        <v>4</v>
      </c>
      <c r="K2921" t="s">
        <v>27</v>
      </c>
      <c r="L2921" t="s">
        <v>31</v>
      </c>
      <c r="M2921" t="s">
        <v>32</v>
      </c>
      <c r="N2921">
        <v>31</v>
      </c>
      <c r="O2921">
        <v>22</v>
      </c>
      <c r="P2921">
        <v>61</v>
      </c>
      <c r="Q2921">
        <v>47445</v>
      </c>
    </row>
    <row r="2922" spans="1:17" x14ac:dyDescent="0.25">
      <c r="A2922" t="s">
        <v>204</v>
      </c>
      <c r="B2922" s="1" t="s">
        <v>678</v>
      </c>
      <c r="C2922">
        <v>2016</v>
      </c>
      <c r="D2922" s="15">
        <f>DATE(cars[[#This Row],[year_1]],1,1)</f>
        <v>42370</v>
      </c>
      <c r="E2922" t="s">
        <v>29</v>
      </c>
      <c r="F2922" s="4">
        <v>231</v>
      </c>
      <c r="G2922">
        <v>4</v>
      </c>
      <c r="H2922" t="s">
        <v>33</v>
      </c>
      <c r="I2922" t="s">
        <v>34</v>
      </c>
      <c r="J2922">
        <v>4</v>
      </c>
      <c r="K2922" t="s">
        <v>27</v>
      </c>
      <c r="L2922" t="s">
        <v>31</v>
      </c>
      <c r="M2922" t="s">
        <v>32</v>
      </c>
      <c r="N2922">
        <v>31</v>
      </c>
      <c r="O2922">
        <v>22</v>
      </c>
      <c r="P2922">
        <v>61</v>
      </c>
      <c r="Q2922">
        <v>37080</v>
      </c>
    </row>
    <row r="2923" spans="1:17" x14ac:dyDescent="0.25">
      <c r="A2923" t="s">
        <v>204</v>
      </c>
      <c r="B2923" s="1" t="s">
        <v>678</v>
      </c>
      <c r="C2923">
        <v>2016</v>
      </c>
      <c r="D2923" s="15">
        <f>DATE(cars[[#This Row],[year_1]],1,1)</f>
        <v>42370</v>
      </c>
      <c r="E2923" t="s">
        <v>29</v>
      </c>
      <c r="F2923" s="4">
        <v>231</v>
      </c>
      <c r="G2923">
        <v>4</v>
      </c>
      <c r="H2923" t="s">
        <v>33</v>
      </c>
      <c r="I2923" t="s">
        <v>30</v>
      </c>
      <c r="J2923">
        <v>4</v>
      </c>
      <c r="K2923" t="s">
        <v>27</v>
      </c>
      <c r="L2923" t="s">
        <v>31</v>
      </c>
      <c r="M2923" t="s">
        <v>32</v>
      </c>
      <c r="N2923">
        <v>33</v>
      </c>
      <c r="O2923">
        <v>22</v>
      </c>
      <c r="P2923">
        <v>61</v>
      </c>
      <c r="Q2923">
        <v>45605</v>
      </c>
    </row>
    <row r="2924" spans="1:17" x14ac:dyDescent="0.25">
      <c r="A2924" t="s">
        <v>204</v>
      </c>
      <c r="B2924" s="1" t="s">
        <v>678</v>
      </c>
      <c r="C2924">
        <v>2016</v>
      </c>
      <c r="D2924" s="15">
        <f>DATE(cars[[#This Row],[year_1]],1,1)</f>
        <v>42370</v>
      </c>
      <c r="E2924" t="s">
        <v>29</v>
      </c>
      <c r="F2924" s="4">
        <v>231</v>
      </c>
      <c r="G2924">
        <v>4</v>
      </c>
      <c r="H2924" t="s">
        <v>33</v>
      </c>
      <c r="I2924" t="s">
        <v>34</v>
      </c>
      <c r="J2924">
        <v>4</v>
      </c>
      <c r="K2924" t="s">
        <v>27</v>
      </c>
      <c r="L2924" t="s">
        <v>31</v>
      </c>
      <c r="M2924" t="s">
        <v>32</v>
      </c>
      <c r="N2924">
        <v>31</v>
      </c>
      <c r="O2924">
        <v>22</v>
      </c>
      <c r="P2924">
        <v>61</v>
      </c>
      <c r="Q2924">
        <v>47495</v>
      </c>
    </row>
    <row r="2925" spans="1:17" x14ac:dyDescent="0.25">
      <c r="A2925" t="s">
        <v>204</v>
      </c>
      <c r="B2925" s="1" t="s">
        <v>678</v>
      </c>
      <c r="C2925">
        <v>2016</v>
      </c>
      <c r="D2925" s="15">
        <f>DATE(cars[[#This Row],[year_1]],1,1)</f>
        <v>42370</v>
      </c>
      <c r="E2925" t="s">
        <v>29</v>
      </c>
      <c r="F2925" s="4">
        <v>231</v>
      </c>
      <c r="G2925">
        <v>4</v>
      </c>
      <c r="H2925" t="s">
        <v>33</v>
      </c>
      <c r="I2925" t="s">
        <v>30</v>
      </c>
      <c r="J2925">
        <v>4</v>
      </c>
      <c r="K2925" t="s">
        <v>27</v>
      </c>
      <c r="L2925" t="s">
        <v>31</v>
      </c>
      <c r="M2925" t="s">
        <v>32</v>
      </c>
      <c r="N2925">
        <v>33</v>
      </c>
      <c r="O2925">
        <v>22</v>
      </c>
      <c r="P2925">
        <v>61</v>
      </c>
      <c r="Q2925">
        <v>35190</v>
      </c>
    </row>
    <row r="2926" spans="1:17" x14ac:dyDescent="0.25">
      <c r="A2926" t="s">
        <v>338</v>
      </c>
      <c r="B2926" s="1" t="s">
        <v>712</v>
      </c>
      <c r="C2926">
        <v>2015</v>
      </c>
      <c r="D2926" s="15">
        <f>DATE(cars[[#This Row],[year_1]],1,1)</f>
        <v>42005</v>
      </c>
      <c r="E2926" t="s">
        <v>17</v>
      </c>
      <c r="F2926" s="4">
        <v>235</v>
      </c>
      <c r="G2926">
        <v>4</v>
      </c>
      <c r="H2926" t="s">
        <v>33</v>
      </c>
      <c r="I2926" t="s">
        <v>30</v>
      </c>
      <c r="J2926">
        <v>4</v>
      </c>
      <c r="K2926" t="s">
        <v>129</v>
      </c>
      <c r="L2926" t="s">
        <v>31</v>
      </c>
      <c r="M2926" t="s">
        <v>90</v>
      </c>
      <c r="N2926">
        <v>28</v>
      </c>
      <c r="O2926">
        <v>22</v>
      </c>
      <c r="P2926">
        <v>454</v>
      </c>
      <c r="Q2926">
        <v>36580</v>
      </c>
    </row>
    <row r="2927" spans="1:17" x14ac:dyDescent="0.25">
      <c r="A2927" t="s">
        <v>338</v>
      </c>
      <c r="B2927" s="1" t="s">
        <v>712</v>
      </c>
      <c r="C2927">
        <v>2015</v>
      </c>
      <c r="D2927" s="15">
        <f>DATE(cars[[#This Row],[year_1]],1,1)</f>
        <v>42005</v>
      </c>
      <c r="E2927" t="s">
        <v>17</v>
      </c>
      <c r="F2927" s="4">
        <v>235</v>
      </c>
      <c r="G2927">
        <v>4</v>
      </c>
      <c r="H2927" t="s">
        <v>33</v>
      </c>
      <c r="I2927" t="s">
        <v>30</v>
      </c>
      <c r="J2927">
        <v>4</v>
      </c>
      <c r="K2927" t="s">
        <v>129</v>
      </c>
      <c r="L2927" t="s">
        <v>31</v>
      </c>
      <c r="M2927" t="s">
        <v>90</v>
      </c>
      <c r="N2927">
        <v>28</v>
      </c>
      <c r="O2927">
        <v>22</v>
      </c>
      <c r="P2927">
        <v>454</v>
      </c>
      <c r="Q2927">
        <v>34480</v>
      </c>
    </row>
    <row r="2928" spans="1:17" x14ac:dyDescent="0.25">
      <c r="A2928" t="s">
        <v>338</v>
      </c>
      <c r="B2928" s="1" t="s">
        <v>712</v>
      </c>
      <c r="C2928">
        <v>2016</v>
      </c>
      <c r="D2928" s="15">
        <f>DATE(cars[[#This Row],[year_1]],1,1)</f>
        <v>42370</v>
      </c>
      <c r="E2928" t="s">
        <v>17</v>
      </c>
      <c r="F2928" s="4">
        <v>235</v>
      </c>
      <c r="G2928">
        <v>4</v>
      </c>
      <c r="H2928" t="s">
        <v>33</v>
      </c>
      <c r="I2928" t="s">
        <v>30</v>
      </c>
      <c r="J2928">
        <v>4</v>
      </c>
      <c r="K2928" t="s">
        <v>129</v>
      </c>
      <c r="L2928" t="s">
        <v>31</v>
      </c>
      <c r="M2928" t="s">
        <v>90</v>
      </c>
      <c r="N2928">
        <v>28</v>
      </c>
      <c r="O2928">
        <v>22</v>
      </c>
      <c r="P2928">
        <v>454</v>
      </c>
      <c r="Q2928">
        <v>34965</v>
      </c>
    </row>
    <row r="2929" spans="1:17" x14ac:dyDescent="0.25">
      <c r="A2929" t="s">
        <v>338</v>
      </c>
      <c r="B2929" s="1" t="s">
        <v>712</v>
      </c>
      <c r="C2929">
        <v>2016</v>
      </c>
      <c r="D2929" s="15">
        <f>DATE(cars[[#This Row],[year_1]],1,1)</f>
        <v>42370</v>
      </c>
      <c r="E2929" t="s">
        <v>17</v>
      </c>
      <c r="F2929" s="4">
        <v>235</v>
      </c>
      <c r="G2929">
        <v>4</v>
      </c>
      <c r="H2929" t="s">
        <v>33</v>
      </c>
      <c r="I2929" t="s">
        <v>30</v>
      </c>
      <c r="J2929">
        <v>4</v>
      </c>
      <c r="K2929" t="s">
        <v>129</v>
      </c>
      <c r="L2929" t="s">
        <v>31</v>
      </c>
      <c r="M2929" t="s">
        <v>90</v>
      </c>
      <c r="N2929">
        <v>28</v>
      </c>
      <c r="O2929">
        <v>22</v>
      </c>
      <c r="P2929">
        <v>454</v>
      </c>
      <c r="Q2929">
        <v>37065</v>
      </c>
    </row>
    <row r="2930" spans="1:17" x14ac:dyDescent="0.25">
      <c r="A2930" t="s">
        <v>338</v>
      </c>
      <c r="B2930" s="1" t="s">
        <v>712</v>
      </c>
      <c r="C2930">
        <v>2016</v>
      </c>
      <c r="D2930" s="15">
        <f>DATE(cars[[#This Row],[year_1]],1,1)</f>
        <v>42370</v>
      </c>
      <c r="E2930" t="s">
        <v>17</v>
      </c>
      <c r="F2930" s="4">
        <v>235</v>
      </c>
      <c r="G2930">
        <v>4</v>
      </c>
      <c r="H2930" t="s">
        <v>33</v>
      </c>
      <c r="I2930" t="s">
        <v>34</v>
      </c>
      <c r="J2930">
        <v>4</v>
      </c>
      <c r="K2930" t="s">
        <v>129</v>
      </c>
      <c r="L2930" t="s">
        <v>31</v>
      </c>
      <c r="M2930" t="s">
        <v>90</v>
      </c>
      <c r="N2930">
        <v>28</v>
      </c>
      <c r="O2930">
        <v>22</v>
      </c>
      <c r="P2930">
        <v>454</v>
      </c>
      <c r="Q2930">
        <v>36365</v>
      </c>
    </row>
    <row r="2931" spans="1:17" x14ac:dyDescent="0.25">
      <c r="A2931" t="s">
        <v>338</v>
      </c>
      <c r="B2931" s="1" t="s">
        <v>712</v>
      </c>
      <c r="C2931">
        <v>2016</v>
      </c>
      <c r="D2931" s="15">
        <f>DATE(cars[[#This Row],[year_1]],1,1)</f>
        <v>42370</v>
      </c>
      <c r="E2931" t="s">
        <v>17</v>
      </c>
      <c r="F2931" s="4">
        <v>235</v>
      </c>
      <c r="G2931">
        <v>4</v>
      </c>
      <c r="H2931" t="s">
        <v>33</v>
      </c>
      <c r="I2931" t="s">
        <v>34</v>
      </c>
      <c r="J2931">
        <v>4</v>
      </c>
      <c r="K2931" t="s">
        <v>129</v>
      </c>
      <c r="L2931" t="s">
        <v>31</v>
      </c>
      <c r="M2931" t="s">
        <v>90</v>
      </c>
      <c r="N2931">
        <v>27</v>
      </c>
      <c r="O2931">
        <v>22</v>
      </c>
      <c r="P2931">
        <v>454</v>
      </c>
      <c r="Q2931">
        <v>38465</v>
      </c>
    </row>
    <row r="2932" spans="1:17" x14ac:dyDescent="0.25">
      <c r="A2932" t="s">
        <v>338</v>
      </c>
      <c r="B2932" s="1" t="s">
        <v>712</v>
      </c>
      <c r="C2932">
        <v>2017</v>
      </c>
      <c r="D2932" s="15">
        <f>DATE(cars[[#This Row],[year_1]],1,1)</f>
        <v>42736</v>
      </c>
      <c r="E2932" t="s">
        <v>17</v>
      </c>
      <c r="F2932" s="4">
        <v>235</v>
      </c>
      <c r="G2932">
        <v>4</v>
      </c>
      <c r="H2932" t="s">
        <v>33</v>
      </c>
      <c r="I2932" t="s">
        <v>34</v>
      </c>
      <c r="J2932">
        <v>4</v>
      </c>
      <c r="K2932" t="s">
        <v>129</v>
      </c>
      <c r="L2932" t="s">
        <v>31</v>
      </c>
      <c r="M2932" t="s">
        <v>90</v>
      </c>
      <c r="N2932">
        <v>27</v>
      </c>
      <c r="O2932">
        <v>22</v>
      </c>
      <c r="P2932">
        <v>454</v>
      </c>
      <c r="Q2932">
        <v>38585</v>
      </c>
    </row>
    <row r="2933" spans="1:17" x14ac:dyDescent="0.25">
      <c r="A2933" t="s">
        <v>338</v>
      </c>
      <c r="B2933" s="1" t="s">
        <v>712</v>
      </c>
      <c r="C2933">
        <v>2017</v>
      </c>
      <c r="D2933" s="15">
        <f>DATE(cars[[#This Row],[year_1]],1,1)</f>
        <v>42736</v>
      </c>
      <c r="E2933" t="s">
        <v>17</v>
      </c>
      <c r="F2933" s="4">
        <v>235</v>
      </c>
      <c r="G2933">
        <v>4</v>
      </c>
      <c r="H2933" t="s">
        <v>33</v>
      </c>
      <c r="I2933" t="s">
        <v>34</v>
      </c>
      <c r="J2933">
        <v>4</v>
      </c>
      <c r="K2933" t="s">
        <v>129</v>
      </c>
      <c r="L2933" t="s">
        <v>31</v>
      </c>
      <c r="M2933" t="s">
        <v>90</v>
      </c>
      <c r="N2933">
        <v>28</v>
      </c>
      <c r="O2933">
        <v>22</v>
      </c>
      <c r="P2933">
        <v>454</v>
      </c>
      <c r="Q2933">
        <v>36485</v>
      </c>
    </row>
    <row r="2934" spans="1:17" x14ac:dyDescent="0.25">
      <c r="A2934" t="s">
        <v>338</v>
      </c>
      <c r="B2934" s="1" t="s">
        <v>712</v>
      </c>
      <c r="C2934">
        <v>2017</v>
      </c>
      <c r="D2934" s="15">
        <f>DATE(cars[[#This Row],[year_1]],1,1)</f>
        <v>42736</v>
      </c>
      <c r="E2934" t="s">
        <v>17</v>
      </c>
      <c r="F2934" s="4">
        <v>235</v>
      </c>
      <c r="G2934">
        <v>4</v>
      </c>
      <c r="H2934" t="s">
        <v>33</v>
      </c>
      <c r="I2934" t="s">
        <v>30</v>
      </c>
      <c r="J2934">
        <v>4</v>
      </c>
      <c r="K2934" t="s">
        <v>129</v>
      </c>
      <c r="L2934" t="s">
        <v>31</v>
      </c>
      <c r="M2934" t="s">
        <v>90</v>
      </c>
      <c r="N2934">
        <v>28</v>
      </c>
      <c r="O2934">
        <v>22</v>
      </c>
      <c r="P2934">
        <v>454</v>
      </c>
      <c r="Q2934">
        <v>37185</v>
      </c>
    </row>
    <row r="2935" spans="1:17" x14ac:dyDescent="0.25">
      <c r="A2935" t="s">
        <v>338</v>
      </c>
      <c r="B2935" s="1" t="s">
        <v>712</v>
      </c>
      <c r="C2935">
        <v>2017</v>
      </c>
      <c r="D2935" s="15">
        <f>DATE(cars[[#This Row],[year_1]],1,1)</f>
        <v>42736</v>
      </c>
      <c r="E2935" t="s">
        <v>17</v>
      </c>
      <c r="F2935" s="4">
        <v>235</v>
      </c>
      <c r="G2935">
        <v>4</v>
      </c>
      <c r="H2935" t="s">
        <v>33</v>
      </c>
      <c r="I2935" t="s">
        <v>30</v>
      </c>
      <c r="J2935">
        <v>4</v>
      </c>
      <c r="K2935" t="s">
        <v>129</v>
      </c>
      <c r="L2935" t="s">
        <v>31</v>
      </c>
      <c r="M2935" t="s">
        <v>90</v>
      </c>
      <c r="N2935">
        <v>28</v>
      </c>
      <c r="O2935">
        <v>22</v>
      </c>
      <c r="P2935">
        <v>454</v>
      </c>
      <c r="Q2935">
        <v>35085</v>
      </c>
    </row>
    <row r="2936" spans="1:17" x14ac:dyDescent="0.25">
      <c r="A2936" t="s">
        <v>15</v>
      </c>
      <c r="B2936" s="1" t="s">
        <v>55</v>
      </c>
      <c r="C2936">
        <v>2015</v>
      </c>
      <c r="D2936" s="15">
        <f>DATE(cars[[#This Row],[year_1]],1,1)</f>
        <v>42005</v>
      </c>
      <c r="E2936" t="s">
        <v>17</v>
      </c>
      <c r="F2936" s="4">
        <v>240</v>
      </c>
      <c r="G2936">
        <v>4</v>
      </c>
      <c r="H2936" t="s">
        <v>33</v>
      </c>
      <c r="I2936" t="s">
        <v>34</v>
      </c>
      <c r="J2936">
        <v>4</v>
      </c>
      <c r="K2936" t="s">
        <v>57</v>
      </c>
      <c r="L2936" t="s">
        <v>31</v>
      </c>
      <c r="M2936" t="s">
        <v>54</v>
      </c>
      <c r="N2936">
        <v>33</v>
      </c>
      <c r="O2936">
        <v>22</v>
      </c>
      <c r="P2936">
        <v>3916</v>
      </c>
      <c r="Q2936">
        <v>41850</v>
      </c>
    </row>
    <row r="2937" spans="1:17" x14ac:dyDescent="0.25">
      <c r="A2937" t="s">
        <v>15</v>
      </c>
      <c r="B2937" s="1" t="s">
        <v>55</v>
      </c>
      <c r="C2937">
        <v>2016</v>
      </c>
      <c r="D2937" s="15">
        <f>DATE(cars[[#This Row],[year_1]],1,1)</f>
        <v>42370</v>
      </c>
      <c r="E2937" t="s">
        <v>17</v>
      </c>
      <c r="F2937" s="4">
        <v>240</v>
      </c>
      <c r="G2937">
        <v>4</v>
      </c>
      <c r="H2937" t="s">
        <v>33</v>
      </c>
      <c r="I2937" t="s">
        <v>34</v>
      </c>
      <c r="J2937">
        <v>4</v>
      </c>
      <c r="K2937" t="s">
        <v>57</v>
      </c>
      <c r="L2937" t="s">
        <v>31</v>
      </c>
      <c r="M2937" t="s">
        <v>54</v>
      </c>
      <c r="N2937">
        <v>34</v>
      </c>
      <c r="O2937">
        <v>22</v>
      </c>
      <c r="P2937">
        <v>3916</v>
      </c>
      <c r="Q2937">
        <v>43000</v>
      </c>
    </row>
    <row r="2938" spans="1:17" x14ac:dyDescent="0.25">
      <c r="A2938" t="s">
        <v>15</v>
      </c>
      <c r="B2938" s="1" t="s">
        <v>58</v>
      </c>
      <c r="C2938">
        <v>2015</v>
      </c>
      <c r="D2938" s="15">
        <f>DATE(cars[[#This Row],[year_1]],1,1)</f>
        <v>42005</v>
      </c>
      <c r="E2938" t="s">
        <v>17</v>
      </c>
      <c r="F2938" s="4">
        <v>240</v>
      </c>
      <c r="G2938">
        <v>4</v>
      </c>
      <c r="H2938" t="s">
        <v>33</v>
      </c>
      <c r="I2938" t="s">
        <v>34</v>
      </c>
      <c r="J2938">
        <v>4</v>
      </c>
      <c r="K2938" t="s">
        <v>27</v>
      </c>
      <c r="L2938" t="s">
        <v>31</v>
      </c>
      <c r="M2938" t="s">
        <v>32</v>
      </c>
      <c r="N2938">
        <v>33</v>
      </c>
      <c r="O2938">
        <v>22</v>
      </c>
      <c r="P2938">
        <v>3916</v>
      </c>
      <c r="Q2938">
        <v>39500</v>
      </c>
    </row>
    <row r="2939" spans="1:17" x14ac:dyDescent="0.25">
      <c r="A2939" t="s">
        <v>15</v>
      </c>
      <c r="B2939" s="1" t="s">
        <v>58</v>
      </c>
      <c r="C2939">
        <v>2016</v>
      </c>
      <c r="D2939" s="15">
        <f>DATE(cars[[#This Row],[year_1]],1,1)</f>
        <v>42370</v>
      </c>
      <c r="E2939" t="s">
        <v>17</v>
      </c>
      <c r="F2939" s="4">
        <v>240</v>
      </c>
      <c r="G2939">
        <v>4</v>
      </c>
      <c r="H2939" t="s">
        <v>33</v>
      </c>
      <c r="I2939" t="s">
        <v>19</v>
      </c>
      <c r="J2939">
        <v>4</v>
      </c>
      <c r="K2939" t="s">
        <v>24</v>
      </c>
      <c r="L2939" t="s">
        <v>31</v>
      </c>
      <c r="M2939" t="s">
        <v>32</v>
      </c>
      <c r="N2939">
        <v>34</v>
      </c>
      <c r="O2939">
        <v>22</v>
      </c>
      <c r="P2939">
        <v>3916</v>
      </c>
      <c r="Q2939">
        <v>38350</v>
      </c>
    </row>
    <row r="2940" spans="1:17" x14ac:dyDescent="0.25">
      <c r="A2940" t="s">
        <v>15</v>
      </c>
      <c r="B2940" s="1" t="s">
        <v>58</v>
      </c>
      <c r="C2940">
        <v>2016</v>
      </c>
      <c r="D2940" s="15">
        <f>DATE(cars[[#This Row],[year_1]],1,1)</f>
        <v>42370</v>
      </c>
      <c r="E2940" t="s">
        <v>17</v>
      </c>
      <c r="F2940" s="4">
        <v>240</v>
      </c>
      <c r="G2940">
        <v>4</v>
      </c>
      <c r="H2940" t="s">
        <v>33</v>
      </c>
      <c r="I2940" t="s">
        <v>34</v>
      </c>
      <c r="J2940">
        <v>4</v>
      </c>
      <c r="K2940" t="s">
        <v>27</v>
      </c>
      <c r="L2940" t="s">
        <v>31</v>
      </c>
      <c r="M2940" t="s">
        <v>32</v>
      </c>
      <c r="N2940">
        <v>34</v>
      </c>
      <c r="O2940">
        <v>22</v>
      </c>
      <c r="P2940">
        <v>3916</v>
      </c>
      <c r="Q2940">
        <v>40350</v>
      </c>
    </row>
    <row r="2941" spans="1:17" x14ac:dyDescent="0.25">
      <c r="A2941" t="s">
        <v>15</v>
      </c>
      <c r="B2941" s="1" t="s">
        <v>58</v>
      </c>
      <c r="C2941">
        <v>2016</v>
      </c>
      <c r="D2941" s="15">
        <f>DATE(cars[[#This Row],[year_1]],1,1)</f>
        <v>42370</v>
      </c>
      <c r="E2941" t="s">
        <v>17</v>
      </c>
      <c r="F2941" s="4">
        <v>240</v>
      </c>
      <c r="G2941">
        <v>4</v>
      </c>
      <c r="H2941" t="s">
        <v>18</v>
      </c>
      <c r="I2941" t="s">
        <v>19</v>
      </c>
      <c r="J2941">
        <v>4</v>
      </c>
      <c r="K2941" t="s">
        <v>24</v>
      </c>
      <c r="L2941" t="s">
        <v>31</v>
      </c>
      <c r="M2941" t="s">
        <v>32</v>
      </c>
      <c r="N2941">
        <v>34</v>
      </c>
      <c r="O2941">
        <v>22</v>
      </c>
      <c r="P2941">
        <v>3916</v>
      </c>
      <c r="Q2941">
        <v>38350</v>
      </c>
    </row>
    <row r="2942" spans="1:17" x14ac:dyDescent="0.25">
      <c r="A2942" t="s">
        <v>15</v>
      </c>
      <c r="B2942" s="1" t="s">
        <v>58</v>
      </c>
      <c r="C2942">
        <v>2016</v>
      </c>
      <c r="D2942" s="15">
        <f>DATE(cars[[#This Row],[year_1]],1,1)</f>
        <v>42370</v>
      </c>
      <c r="E2942" t="s">
        <v>17</v>
      </c>
      <c r="F2942" s="4">
        <v>240</v>
      </c>
      <c r="G2942">
        <v>4</v>
      </c>
      <c r="H2942" t="s">
        <v>33</v>
      </c>
      <c r="I2942" t="s">
        <v>34</v>
      </c>
      <c r="J2942">
        <v>4</v>
      </c>
      <c r="K2942" t="s">
        <v>27</v>
      </c>
      <c r="L2942" t="s">
        <v>31</v>
      </c>
      <c r="M2942" t="s">
        <v>35</v>
      </c>
      <c r="N2942">
        <v>34</v>
      </c>
      <c r="O2942">
        <v>22</v>
      </c>
      <c r="P2942">
        <v>3916</v>
      </c>
      <c r="Q2942">
        <v>42650</v>
      </c>
    </row>
    <row r="2943" spans="1:17" x14ac:dyDescent="0.25">
      <c r="A2943" t="s">
        <v>15</v>
      </c>
      <c r="B2943" s="1" t="s">
        <v>80</v>
      </c>
      <c r="C2943">
        <v>2015</v>
      </c>
      <c r="D2943" s="15">
        <f>DATE(cars[[#This Row],[year_1]],1,1)</f>
        <v>42005</v>
      </c>
      <c r="E2943" t="s">
        <v>17</v>
      </c>
      <c r="F2943" s="4">
        <v>240</v>
      </c>
      <c r="G2943">
        <v>4</v>
      </c>
      <c r="H2943" t="s">
        <v>33</v>
      </c>
      <c r="I2943" t="s">
        <v>34</v>
      </c>
      <c r="J2943">
        <v>4</v>
      </c>
      <c r="K2943" t="s">
        <v>27</v>
      </c>
      <c r="L2943" t="s">
        <v>31</v>
      </c>
      <c r="M2943" t="s">
        <v>32</v>
      </c>
      <c r="N2943">
        <v>33</v>
      </c>
      <c r="O2943">
        <v>22</v>
      </c>
      <c r="P2943">
        <v>3916</v>
      </c>
      <c r="Q2943">
        <v>42300</v>
      </c>
    </row>
    <row r="2944" spans="1:17" x14ac:dyDescent="0.25">
      <c r="A2944" t="s">
        <v>15</v>
      </c>
      <c r="B2944" s="1" t="s">
        <v>80</v>
      </c>
      <c r="C2944">
        <v>2016</v>
      </c>
      <c r="D2944" s="15">
        <f>DATE(cars[[#This Row],[year_1]],1,1)</f>
        <v>42370</v>
      </c>
      <c r="E2944" t="s">
        <v>17</v>
      </c>
      <c r="F2944" s="4">
        <v>240</v>
      </c>
      <c r="G2944">
        <v>4</v>
      </c>
      <c r="H2944" t="s">
        <v>33</v>
      </c>
      <c r="I2944" t="s">
        <v>34</v>
      </c>
      <c r="J2944">
        <v>4</v>
      </c>
      <c r="K2944" t="s">
        <v>27</v>
      </c>
      <c r="L2944" t="s">
        <v>31</v>
      </c>
      <c r="M2944" t="s">
        <v>32</v>
      </c>
      <c r="N2944">
        <v>34</v>
      </c>
      <c r="O2944">
        <v>22</v>
      </c>
      <c r="P2944">
        <v>3916</v>
      </c>
      <c r="Q2944">
        <v>43650</v>
      </c>
    </row>
    <row r="2945" spans="1:17" x14ac:dyDescent="0.25">
      <c r="A2945" t="s">
        <v>15</v>
      </c>
      <c r="B2945" s="1" t="s">
        <v>93</v>
      </c>
      <c r="C2945">
        <v>2016</v>
      </c>
      <c r="D2945" s="15">
        <f>DATE(cars[[#This Row],[year_1]],1,1)</f>
        <v>42370</v>
      </c>
      <c r="E2945" t="s">
        <v>17</v>
      </c>
      <c r="F2945" s="4">
        <v>240</v>
      </c>
      <c r="G2945">
        <v>4</v>
      </c>
      <c r="H2945" t="s">
        <v>33</v>
      </c>
      <c r="I2945" t="s">
        <v>34</v>
      </c>
      <c r="J2945">
        <v>4</v>
      </c>
      <c r="K2945" t="s">
        <v>27</v>
      </c>
      <c r="L2945" t="s">
        <v>63</v>
      </c>
      <c r="M2945" t="s">
        <v>32</v>
      </c>
      <c r="N2945">
        <v>34</v>
      </c>
      <c r="O2945">
        <v>22</v>
      </c>
      <c r="P2945">
        <v>3916</v>
      </c>
      <c r="Q2945">
        <v>52500</v>
      </c>
    </row>
    <row r="2946" spans="1:17" x14ac:dyDescent="0.25">
      <c r="A2946" t="s">
        <v>15</v>
      </c>
      <c r="B2946" s="1" t="s">
        <v>1012</v>
      </c>
      <c r="C2946">
        <v>2015</v>
      </c>
      <c r="D2946" s="15">
        <f>DATE(cars[[#This Row],[year_1]],1,1)</f>
        <v>42005</v>
      </c>
      <c r="E2946" t="s">
        <v>17</v>
      </c>
      <c r="F2946" s="4">
        <v>240</v>
      </c>
      <c r="G2946">
        <v>4</v>
      </c>
      <c r="H2946" t="s">
        <v>33</v>
      </c>
      <c r="I2946" t="s">
        <v>34</v>
      </c>
      <c r="J2946">
        <v>4</v>
      </c>
      <c r="K2946" t="s">
        <v>129</v>
      </c>
      <c r="L2946" t="s">
        <v>31</v>
      </c>
      <c r="M2946" t="s">
        <v>90</v>
      </c>
      <c r="N2946">
        <v>32</v>
      </c>
      <c r="O2946">
        <v>22</v>
      </c>
      <c r="P2946">
        <v>3916</v>
      </c>
      <c r="Q2946">
        <v>33000</v>
      </c>
    </row>
    <row r="2947" spans="1:17" x14ac:dyDescent="0.25">
      <c r="A2947" t="s">
        <v>15</v>
      </c>
      <c r="B2947" s="1" t="s">
        <v>42</v>
      </c>
      <c r="C2947">
        <v>2016</v>
      </c>
      <c r="D2947" s="15">
        <f>DATE(cars[[#This Row],[year_1]],1,1)</f>
        <v>42370</v>
      </c>
      <c r="E2947" t="s">
        <v>17</v>
      </c>
      <c r="F2947" s="4">
        <v>240</v>
      </c>
      <c r="G2947">
        <v>4</v>
      </c>
      <c r="H2947" t="s">
        <v>33</v>
      </c>
      <c r="I2947" t="s">
        <v>34</v>
      </c>
      <c r="J2947">
        <v>2</v>
      </c>
      <c r="K2947" t="s">
        <v>27</v>
      </c>
      <c r="L2947" t="s">
        <v>21</v>
      </c>
      <c r="M2947" t="s">
        <v>25</v>
      </c>
      <c r="N2947">
        <v>34</v>
      </c>
      <c r="O2947">
        <v>22</v>
      </c>
      <c r="P2947">
        <v>3916</v>
      </c>
      <c r="Q2947">
        <v>40650</v>
      </c>
    </row>
    <row r="2948" spans="1:17" x14ac:dyDescent="0.25">
      <c r="A2948" t="s">
        <v>15</v>
      </c>
      <c r="B2948" s="1" t="s">
        <v>42</v>
      </c>
      <c r="C2948">
        <v>2016</v>
      </c>
      <c r="D2948" s="15">
        <f>DATE(cars[[#This Row],[year_1]],1,1)</f>
        <v>42370</v>
      </c>
      <c r="E2948" t="s">
        <v>17</v>
      </c>
      <c r="F2948" s="4">
        <v>240</v>
      </c>
      <c r="G2948">
        <v>4</v>
      </c>
      <c r="H2948" t="s">
        <v>18</v>
      </c>
      <c r="I2948" t="s">
        <v>19</v>
      </c>
      <c r="J2948">
        <v>2</v>
      </c>
      <c r="K2948" t="s">
        <v>24</v>
      </c>
      <c r="L2948" t="s">
        <v>21</v>
      </c>
      <c r="M2948" t="s">
        <v>22</v>
      </c>
      <c r="N2948">
        <v>34</v>
      </c>
      <c r="O2948">
        <v>22</v>
      </c>
      <c r="P2948">
        <v>3916</v>
      </c>
      <c r="Q2948">
        <v>32850</v>
      </c>
    </row>
    <row r="2949" spans="1:17" x14ac:dyDescent="0.25">
      <c r="A2949" t="s">
        <v>15</v>
      </c>
      <c r="B2949" s="1" t="s">
        <v>81</v>
      </c>
      <c r="C2949">
        <v>2015</v>
      </c>
      <c r="D2949" s="15">
        <f>DATE(cars[[#This Row],[year_1]],1,1)</f>
        <v>42005</v>
      </c>
      <c r="E2949" t="s">
        <v>17</v>
      </c>
      <c r="F2949" s="4">
        <v>240</v>
      </c>
      <c r="G2949">
        <v>4</v>
      </c>
      <c r="H2949" t="s">
        <v>33</v>
      </c>
      <c r="I2949" t="s">
        <v>34</v>
      </c>
      <c r="J2949">
        <v>2</v>
      </c>
      <c r="K2949" t="s">
        <v>27</v>
      </c>
      <c r="L2949" t="s">
        <v>31</v>
      </c>
      <c r="M2949" t="s">
        <v>22</v>
      </c>
      <c r="N2949">
        <v>33</v>
      </c>
      <c r="O2949">
        <v>22</v>
      </c>
      <c r="P2949">
        <v>3916</v>
      </c>
      <c r="Q2949">
        <v>42750</v>
      </c>
    </row>
    <row r="2950" spans="1:17" x14ac:dyDescent="0.25">
      <c r="A2950" t="s">
        <v>15</v>
      </c>
      <c r="B2950" s="1" t="s">
        <v>81</v>
      </c>
      <c r="C2950">
        <v>2016</v>
      </c>
      <c r="D2950" s="15">
        <f>DATE(cars[[#This Row],[year_1]],1,1)</f>
        <v>42370</v>
      </c>
      <c r="E2950" t="s">
        <v>17</v>
      </c>
      <c r="F2950" s="4">
        <v>240</v>
      </c>
      <c r="G2950">
        <v>4</v>
      </c>
      <c r="H2950" t="s">
        <v>18</v>
      </c>
      <c r="I2950" t="s">
        <v>19</v>
      </c>
      <c r="J2950">
        <v>2</v>
      </c>
      <c r="K2950" t="s">
        <v>24</v>
      </c>
      <c r="L2950" t="s">
        <v>31</v>
      </c>
      <c r="M2950" t="s">
        <v>22</v>
      </c>
      <c r="N2950">
        <v>34</v>
      </c>
      <c r="O2950">
        <v>22</v>
      </c>
      <c r="P2950">
        <v>3916</v>
      </c>
      <c r="Q2950">
        <v>41850</v>
      </c>
    </row>
    <row r="2951" spans="1:17" x14ac:dyDescent="0.25">
      <c r="A2951" t="s">
        <v>15</v>
      </c>
      <c r="B2951" s="1" t="s">
        <v>81</v>
      </c>
      <c r="C2951">
        <v>2016</v>
      </c>
      <c r="D2951" s="15">
        <f>DATE(cars[[#This Row],[year_1]],1,1)</f>
        <v>42370</v>
      </c>
      <c r="E2951" t="s">
        <v>17</v>
      </c>
      <c r="F2951" s="4">
        <v>240</v>
      </c>
      <c r="G2951">
        <v>4</v>
      </c>
      <c r="H2951" t="s">
        <v>33</v>
      </c>
      <c r="I2951" t="s">
        <v>34</v>
      </c>
      <c r="J2951">
        <v>2</v>
      </c>
      <c r="K2951" t="s">
        <v>27</v>
      </c>
      <c r="L2951" t="s">
        <v>31</v>
      </c>
      <c r="M2951" t="s">
        <v>22</v>
      </c>
      <c r="N2951">
        <v>34</v>
      </c>
      <c r="O2951">
        <v>22</v>
      </c>
      <c r="P2951">
        <v>3916</v>
      </c>
      <c r="Q2951">
        <v>43850</v>
      </c>
    </row>
    <row r="2952" spans="1:17" x14ac:dyDescent="0.25">
      <c r="A2952" t="s">
        <v>15</v>
      </c>
      <c r="B2952" s="1" t="s">
        <v>1045</v>
      </c>
      <c r="C2952">
        <v>2014</v>
      </c>
      <c r="D2952" s="15">
        <f>DATE(cars[[#This Row],[year_1]],1,1)</f>
        <v>41640</v>
      </c>
      <c r="E2952" t="s">
        <v>17</v>
      </c>
      <c r="F2952" s="4">
        <v>240</v>
      </c>
      <c r="G2952">
        <v>4</v>
      </c>
      <c r="H2952" t="s">
        <v>18</v>
      </c>
      <c r="I2952" t="s">
        <v>19</v>
      </c>
      <c r="J2952">
        <v>2</v>
      </c>
      <c r="K2952" t="s">
        <v>24</v>
      </c>
      <c r="L2952" t="s">
        <v>21</v>
      </c>
      <c r="M2952" t="s">
        <v>25</v>
      </c>
      <c r="N2952">
        <v>34</v>
      </c>
      <c r="O2952">
        <v>22</v>
      </c>
      <c r="P2952">
        <v>3916</v>
      </c>
      <c r="Q2952">
        <v>48950</v>
      </c>
    </row>
    <row r="2953" spans="1:17" x14ac:dyDescent="0.25">
      <c r="A2953" t="s">
        <v>15</v>
      </c>
      <c r="B2953" s="1" t="s">
        <v>1045</v>
      </c>
      <c r="C2953">
        <v>2015</v>
      </c>
      <c r="D2953" s="15">
        <f>DATE(cars[[#This Row],[year_1]],1,1)</f>
        <v>42005</v>
      </c>
      <c r="E2953" t="s">
        <v>17</v>
      </c>
      <c r="F2953" s="4">
        <v>240</v>
      </c>
      <c r="G2953">
        <v>4</v>
      </c>
      <c r="H2953" t="s">
        <v>18</v>
      </c>
      <c r="I2953" t="s">
        <v>19</v>
      </c>
      <c r="J2953">
        <v>2</v>
      </c>
      <c r="K2953" t="s">
        <v>24</v>
      </c>
      <c r="L2953" t="s">
        <v>21</v>
      </c>
      <c r="M2953" t="s">
        <v>25</v>
      </c>
      <c r="N2953">
        <v>34</v>
      </c>
      <c r="O2953">
        <v>22</v>
      </c>
      <c r="P2953">
        <v>3916</v>
      </c>
      <c r="Q2953">
        <v>48950</v>
      </c>
    </row>
    <row r="2954" spans="1:17" x14ac:dyDescent="0.25">
      <c r="A2954" t="s">
        <v>15</v>
      </c>
      <c r="B2954" s="1" t="s">
        <v>1045</v>
      </c>
      <c r="C2954">
        <v>2016</v>
      </c>
      <c r="D2954" s="15">
        <f>DATE(cars[[#This Row],[year_1]],1,1)</f>
        <v>42370</v>
      </c>
      <c r="E2954" t="s">
        <v>17</v>
      </c>
      <c r="F2954" s="4">
        <v>240</v>
      </c>
      <c r="G2954">
        <v>4</v>
      </c>
      <c r="H2954" t="s">
        <v>18</v>
      </c>
      <c r="I2954" t="s">
        <v>19</v>
      </c>
      <c r="J2954">
        <v>2</v>
      </c>
      <c r="K2954" t="s">
        <v>24</v>
      </c>
      <c r="L2954" t="s">
        <v>21</v>
      </c>
      <c r="M2954" t="s">
        <v>25</v>
      </c>
      <c r="N2954">
        <v>34</v>
      </c>
      <c r="O2954">
        <v>22</v>
      </c>
      <c r="P2954">
        <v>3916</v>
      </c>
      <c r="Q2954">
        <v>49700</v>
      </c>
    </row>
    <row r="2955" spans="1:17" x14ac:dyDescent="0.25">
      <c r="A2955" t="s">
        <v>51</v>
      </c>
      <c r="B2955" s="1" t="s">
        <v>838</v>
      </c>
      <c r="C2955">
        <v>2017</v>
      </c>
      <c r="D2955" s="15">
        <f>DATE(cars[[#This Row],[year_1]],1,1)</f>
        <v>42736</v>
      </c>
      <c r="E2955" t="s">
        <v>29</v>
      </c>
      <c r="F2955" s="4">
        <v>240</v>
      </c>
      <c r="G2955">
        <v>4</v>
      </c>
      <c r="H2955" t="s">
        <v>33</v>
      </c>
      <c r="I2955" t="s">
        <v>34</v>
      </c>
      <c r="J2955">
        <v>4</v>
      </c>
      <c r="K2955" t="s">
        <v>27</v>
      </c>
      <c r="L2955" t="s">
        <v>31</v>
      </c>
      <c r="M2955" t="s">
        <v>32</v>
      </c>
      <c r="N2955">
        <v>30</v>
      </c>
      <c r="O2955">
        <v>22</v>
      </c>
      <c r="P2955">
        <v>870</v>
      </c>
      <c r="Q2955">
        <v>44200</v>
      </c>
    </row>
    <row r="2956" spans="1:17" x14ac:dyDescent="0.25">
      <c r="A2956" t="s">
        <v>51</v>
      </c>
      <c r="B2956" s="1" t="s">
        <v>980</v>
      </c>
      <c r="C2956">
        <v>2017</v>
      </c>
      <c r="D2956" s="15">
        <f>DATE(cars[[#This Row],[year_1]],1,1)</f>
        <v>42736</v>
      </c>
      <c r="E2956" t="s">
        <v>29</v>
      </c>
      <c r="F2956" s="4">
        <v>240</v>
      </c>
      <c r="G2956">
        <v>4</v>
      </c>
      <c r="H2956" t="s">
        <v>33</v>
      </c>
      <c r="I2956" t="s">
        <v>34</v>
      </c>
      <c r="J2956">
        <v>4</v>
      </c>
      <c r="K2956" t="s">
        <v>129</v>
      </c>
      <c r="L2956" t="s">
        <v>31</v>
      </c>
      <c r="M2956" t="s">
        <v>35</v>
      </c>
      <c r="N2956">
        <v>30</v>
      </c>
      <c r="O2956">
        <v>22</v>
      </c>
      <c r="P2956">
        <v>870</v>
      </c>
      <c r="Q2956">
        <v>41700</v>
      </c>
    </row>
    <row r="2957" spans="1:17" x14ac:dyDescent="0.25">
      <c r="A2957" t="s">
        <v>51</v>
      </c>
      <c r="B2957" s="1" t="s">
        <v>980</v>
      </c>
      <c r="C2957">
        <v>2017</v>
      </c>
      <c r="D2957" s="15">
        <f>DATE(cars[[#This Row],[year_1]],1,1)</f>
        <v>42736</v>
      </c>
      <c r="E2957" t="s">
        <v>29</v>
      </c>
      <c r="F2957" s="4">
        <v>240</v>
      </c>
      <c r="G2957">
        <v>4</v>
      </c>
      <c r="H2957" t="s">
        <v>33</v>
      </c>
      <c r="I2957" t="s">
        <v>34</v>
      </c>
      <c r="J2957">
        <v>4</v>
      </c>
      <c r="K2957" t="s">
        <v>129</v>
      </c>
      <c r="L2957" t="s">
        <v>31</v>
      </c>
      <c r="M2957" t="s">
        <v>35</v>
      </c>
      <c r="N2957">
        <v>30</v>
      </c>
      <c r="O2957">
        <v>22</v>
      </c>
      <c r="P2957">
        <v>870</v>
      </c>
      <c r="Q2957">
        <v>45350</v>
      </c>
    </row>
    <row r="2958" spans="1:17" x14ac:dyDescent="0.25">
      <c r="A2958" t="s">
        <v>15</v>
      </c>
      <c r="B2958" s="1" t="s">
        <v>58</v>
      </c>
      <c r="C2958">
        <v>2015</v>
      </c>
      <c r="D2958" s="15">
        <f>DATE(cars[[#This Row],[year_1]],1,1)</f>
        <v>42005</v>
      </c>
      <c r="E2958" t="s">
        <v>17</v>
      </c>
      <c r="F2958" s="4">
        <v>241</v>
      </c>
      <c r="G2958">
        <v>4</v>
      </c>
      <c r="H2958" t="s">
        <v>33</v>
      </c>
      <c r="I2958" t="s">
        <v>34</v>
      </c>
      <c r="J2958">
        <v>4</v>
      </c>
      <c r="K2958" t="s">
        <v>27</v>
      </c>
      <c r="L2958" t="s">
        <v>31</v>
      </c>
      <c r="M2958" t="s">
        <v>35</v>
      </c>
      <c r="N2958">
        <v>33</v>
      </c>
      <c r="O2958">
        <v>22</v>
      </c>
      <c r="P2958">
        <v>3916</v>
      </c>
      <c r="Q2958">
        <v>41950</v>
      </c>
    </row>
    <row r="2959" spans="1:17" x14ac:dyDescent="0.25">
      <c r="A2959" t="s">
        <v>15</v>
      </c>
      <c r="B2959" s="1" t="s">
        <v>93</v>
      </c>
      <c r="C2959">
        <v>2015</v>
      </c>
      <c r="D2959" s="15">
        <f>DATE(cars[[#This Row],[year_1]],1,1)</f>
        <v>42005</v>
      </c>
      <c r="E2959" t="s">
        <v>17</v>
      </c>
      <c r="F2959" s="4">
        <v>241</v>
      </c>
      <c r="G2959">
        <v>4</v>
      </c>
      <c r="H2959" t="s">
        <v>33</v>
      </c>
      <c r="I2959" t="s">
        <v>34</v>
      </c>
      <c r="J2959">
        <v>4</v>
      </c>
      <c r="K2959" t="s">
        <v>27</v>
      </c>
      <c r="L2959" t="s">
        <v>63</v>
      </c>
      <c r="M2959" t="s">
        <v>32</v>
      </c>
      <c r="N2959">
        <v>33</v>
      </c>
      <c r="O2959">
        <v>22</v>
      </c>
      <c r="P2959">
        <v>3916</v>
      </c>
      <c r="Q2959">
        <v>52250</v>
      </c>
    </row>
    <row r="2960" spans="1:17" x14ac:dyDescent="0.25">
      <c r="A2960" t="s">
        <v>338</v>
      </c>
      <c r="B2960" s="1" t="s">
        <v>535</v>
      </c>
      <c r="C2960">
        <v>2016</v>
      </c>
      <c r="D2960" s="15">
        <f>DATE(cars[[#This Row],[year_1]],1,1)</f>
        <v>42370</v>
      </c>
      <c r="E2960" t="s">
        <v>17</v>
      </c>
      <c r="F2960" s="4">
        <v>241</v>
      </c>
      <c r="G2960">
        <v>4</v>
      </c>
      <c r="H2960" t="s">
        <v>33</v>
      </c>
      <c r="I2960" t="s">
        <v>19</v>
      </c>
      <c r="J2960">
        <v>4</v>
      </c>
      <c r="K2960" t="s">
        <v>27</v>
      </c>
      <c r="L2960" t="s">
        <v>31</v>
      </c>
      <c r="M2960" t="s">
        <v>32</v>
      </c>
      <c r="N2960">
        <v>33</v>
      </c>
      <c r="O2960">
        <v>22</v>
      </c>
      <c r="P2960">
        <v>454</v>
      </c>
      <c r="Q2960">
        <v>45615</v>
      </c>
    </row>
    <row r="2961" spans="1:17" x14ac:dyDescent="0.25">
      <c r="A2961" t="s">
        <v>338</v>
      </c>
      <c r="B2961" s="1" t="s">
        <v>535</v>
      </c>
      <c r="C2961">
        <v>2017</v>
      </c>
      <c r="D2961" s="15">
        <f>DATE(cars[[#This Row],[year_1]],1,1)</f>
        <v>42736</v>
      </c>
      <c r="E2961" t="s">
        <v>17</v>
      </c>
      <c r="F2961" s="4">
        <v>241</v>
      </c>
      <c r="G2961">
        <v>4</v>
      </c>
      <c r="H2961" t="s">
        <v>33</v>
      </c>
      <c r="I2961" t="s">
        <v>19</v>
      </c>
      <c r="J2961">
        <v>4</v>
      </c>
      <c r="K2961" t="s">
        <v>27</v>
      </c>
      <c r="L2961" t="s">
        <v>31</v>
      </c>
      <c r="M2961" t="s">
        <v>32</v>
      </c>
      <c r="N2961">
        <v>32</v>
      </c>
      <c r="O2961">
        <v>22</v>
      </c>
      <c r="P2961">
        <v>454</v>
      </c>
      <c r="Q2961">
        <v>46310</v>
      </c>
    </row>
    <row r="2962" spans="1:17" x14ac:dyDescent="0.25">
      <c r="A2962" t="s">
        <v>338</v>
      </c>
      <c r="B2962" s="1" t="s">
        <v>578</v>
      </c>
      <c r="C2962">
        <v>2016</v>
      </c>
      <c r="D2962" s="15">
        <f>DATE(cars[[#This Row],[year_1]],1,1)</f>
        <v>42370</v>
      </c>
      <c r="E2962" t="s">
        <v>17</v>
      </c>
      <c r="F2962" s="4">
        <v>241</v>
      </c>
      <c r="G2962">
        <v>4</v>
      </c>
      <c r="H2962" t="s">
        <v>33</v>
      </c>
      <c r="I2962" t="s">
        <v>19</v>
      </c>
      <c r="J2962">
        <v>4</v>
      </c>
      <c r="K2962" t="s">
        <v>27</v>
      </c>
      <c r="L2962" t="s">
        <v>31</v>
      </c>
      <c r="M2962" t="s">
        <v>32</v>
      </c>
      <c r="N2962">
        <v>33</v>
      </c>
      <c r="O2962">
        <v>22</v>
      </c>
      <c r="P2962">
        <v>454</v>
      </c>
      <c r="Q2962">
        <v>37325</v>
      </c>
    </row>
    <row r="2963" spans="1:17" x14ac:dyDescent="0.25">
      <c r="A2963" t="s">
        <v>338</v>
      </c>
      <c r="B2963" s="1" t="s">
        <v>578</v>
      </c>
      <c r="C2963">
        <v>2017</v>
      </c>
      <c r="D2963" s="15">
        <f>DATE(cars[[#This Row],[year_1]],1,1)</f>
        <v>42736</v>
      </c>
      <c r="E2963" t="s">
        <v>17</v>
      </c>
      <c r="F2963" s="4">
        <v>241</v>
      </c>
      <c r="G2963">
        <v>4</v>
      </c>
      <c r="H2963" t="s">
        <v>33</v>
      </c>
      <c r="I2963" t="s">
        <v>19</v>
      </c>
      <c r="J2963">
        <v>4</v>
      </c>
      <c r="K2963" t="s">
        <v>27</v>
      </c>
      <c r="L2963" t="s">
        <v>31</v>
      </c>
      <c r="M2963" t="s">
        <v>32</v>
      </c>
      <c r="N2963">
        <v>32</v>
      </c>
      <c r="O2963">
        <v>22</v>
      </c>
      <c r="P2963">
        <v>454</v>
      </c>
      <c r="Q2963">
        <v>37825</v>
      </c>
    </row>
    <row r="2964" spans="1:17" x14ac:dyDescent="0.25">
      <c r="A2964" t="s">
        <v>338</v>
      </c>
      <c r="B2964" s="1" t="s">
        <v>794</v>
      </c>
      <c r="C2964">
        <v>2016</v>
      </c>
      <c r="D2964" s="15">
        <f>DATE(cars[[#This Row],[year_1]],1,1)</f>
        <v>42370</v>
      </c>
      <c r="E2964" t="s">
        <v>17</v>
      </c>
      <c r="F2964" s="4">
        <v>241</v>
      </c>
      <c r="G2964">
        <v>4</v>
      </c>
      <c r="H2964" t="s">
        <v>33</v>
      </c>
      <c r="I2964" t="s">
        <v>19</v>
      </c>
      <c r="J2964">
        <v>2</v>
      </c>
      <c r="K2964" t="s">
        <v>27</v>
      </c>
      <c r="L2964" t="s">
        <v>31</v>
      </c>
      <c r="M2964" t="s">
        <v>22</v>
      </c>
      <c r="N2964">
        <v>32</v>
      </c>
      <c r="O2964">
        <v>22</v>
      </c>
      <c r="P2964">
        <v>454</v>
      </c>
      <c r="Q2964">
        <v>39995</v>
      </c>
    </row>
    <row r="2965" spans="1:17" x14ac:dyDescent="0.25">
      <c r="A2965" t="s">
        <v>338</v>
      </c>
      <c r="B2965" s="1" t="s">
        <v>794</v>
      </c>
      <c r="C2965">
        <v>2017</v>
      </c>
      <c r="D2965" s="15">
        <f>DATE(cars[[#This Row],[year_1]],1,1)</f>
        <v>42736</v>
      </c>
      <c r="E2965" t="s">
        <v>17</v>
      </c>
      <c r="F2965" s="4">
        <v>241</v>
      </c>
      <c r="G2965">
        <v>4</v>
      </c>
      <c r="H2965" t="s">
        <v>33</v>
      </c>
      <c r="I2965" t="s">
        <v>19</v>
      </c>
      <c r="J2965">
        <v>2</v>
      </c>
      <c r="K2965" t="s">
        <v>27</v>
      </c>
      <c r="L2965" t="s">
        <v>31</v>
      </c>
      <c r="M2965" t="s">
        <v>22</v>
      </c>
      <c r="N2965">
        <v>32</v>
      </c>
      <c r="O2965">
        <v>22</v>
      </c>
      <c r="P2965">
        <v>454</v>
      </c>
      <c r="Q2965">
        <v>40155</v>
      </c>
    </row>
    <row r="2966" spans="1:17" x14ac:dyDescent="0.25">
      <c r="A2966" t="s">
        <v>40</v>
      </c>
      <c r="B2966" s="1" t="s">
        <v>384</v>
      </c>
      <c r="C2966">
        <v>2017</v>
      </c>
      <c r="D2966" s="15">
        <f>DATE(cars[[#This Row],[year_1]],1,1)</f>
        <v>42736</v>
      </c>
      <c r="E2966" t="s">
        <v>17</v>
      </c>
      <c r="F2966" s="4">
        <v>241</v>
      </c>
      <c r="G2966">
        <v>4</v>
      </c>
      <c r="H2966" t="s">
        <v>33</v>
      </c>
      <c r="I2966" t="s">
        <v>34</v>
      </c>
      <c r="J2966">
        <v>4</v>
      </c>
      <c r="K2966" t="s">
        <v>27</v>
      </c>
      <c r="L2966" t="s">
        <v>31</v>
      </c>
      <c r="M2966" t="s">
        <v>32</v>
      </c>
      <c r="N2966">
        <v>29</v>
      </c>
      <c r="O2966">
        <v>22</v>
      </c>
      <c r="P2966">
        <v>617</v>
      </c>
      <c r="Q2966">
        <v>54650</v>
      </c>
    </row>
    <row r="2967" spans="1:17" x14ac:dyDescent="0.25">
      <c r="A2967" t="s">
        <v>40</v>
      </c>
      <c r="B2967" s="1" t="s">
        <v>384</v>
      </c>
      <c r="C2967">
        <v>2017</v>
      </c>
      <c r="D2967" s="15">
        <f>DATE(cars[[#This Row],[year_1]],1,1)</f>
        <v>42736</v>
      </c>
      <c r="E2967" t="s">
        <v>17</v>
      </c>
      <c r="F2967" s="4">
        <v>241</v>
      </c>
      <c r="G2967">
        <v>4</v>
      </c>
      <c r="H2967" t="s">
        <v>33</v>
      </c>
      <c r="I2967" t="s">
        <v>19</v>
      </c>
      <c r="J2967">
        <v>4</v>
      </c>
      <c r="K2967" t="s">
        <v>27</v>
      </c>
      <c r="L2967" t="s">
        <v>31</v>
      </c>
      <c r="M2967" t="s">
        <v>32</v>
      </c>
      <c r="N2967">
        <v>30</v>
      </c>
      <c r="O2967">
        <v>22</v>
      </c>
      <c r="P2967">
        <v>617</v>
      </c>
      <c r="Q2967">
        <v>52150</v>
      </c>
    </row>
    <row r="2968" spans="1:17" x14ac:dyDescent="0.25">
      <c r="A2968" t="s">
        <v>40</v>
      </c>
      <c r="B2968" s="1" t="s">
        <v>515</v>
      </c>
      <c r="C2968">
        <v>2016</v>
      </c>
      <c r="D2968" s="15">
        <f>DATE(cars[[#This Row],[year_1]],1,1)</f>
        <v>42370</v>
      </c>
      <c r="E2968" t="s">
        <v>17</v>
      </c>
      <c r="F2968" s="4">
        <v>241</v>
      </c>
      <c r="G2968">
        <v>4</v>
      </c>
      <c r="H2968" t="s">
        <v>33</v>
      </c>
      <c r="I2968" t="s">
        <v>19</v>
      </c>
      <c r="J2968">
        <v>4</v>
      </c>
      <c r="K2968" t="s">
        <v>129</v>
      </c>
      <c r="L2968" t="s">
        <v>31</v>
      </c>
      <c r="M2968" t="s">
        <v>90</v>
      </c>
      <c r="N2968">
        <v>28</v>
      </c>
      <c r="O2968">
        <v>22</v>
      </c>
      <c r="P2968">
        <v>617</v>
      </c>
      <c r="Q2968">
        <v>38950</v>
      </c>
    </row>
    <row r="2969" spans="1:17" x14ac:dyDescent="0.25">
      <c r="A2969" t="s">
        <v>40</v>
      </c>
      <c r="B2969" s="1" t="s">
        <v>515</v>
      </c>
      <c r="C2969">
        <v>2017</v>
      </c>
      <c r="D2969" s="15">
        <f>DATE(cars[[#This Row],[year_1]],1,1)</f>
        <v>42736</v>
      </c>
      <c r="E2969" t="s">
        <v>38</v>
      </c>
      <c r="F2969" s="4">
        <v>241</v>
      </c>
      <c r="G2969">
        <v>4</v>
      </c>
      <c r="H2969" t="s">
        <v>33</v>
      </c>
      <c r="I2969" t="s">
        <v>19</v>
      </c>
      <c r="J2969">
        <v>4</v>
      </c>
      <c r="K2969" t="s">
        <v>129</v>
      </c>
      <c r="L2969" t="s">
        <v>31</v>
      </c>
      <c r="M2969" t="s">
        <v>90</v>
      </c>
      <c r="N2969">
        <v>28</v>
      </c>
      <c r="O2969">
        <v>22</v>
      </c>
      <c r="P2969">
        <v>617</v>
      </c>
      <c r="Q2969">
        <v>39150</v>
      </c>
    </row>
    <row r="2970" spans="1:17" x14ac:dyDescent="0.25">
      <c r="A2970" t="s">
        <v>40</v>
      </c>
      <c r="B2970" s="1" t="s">
        <v>241</v>
      </c>
      <c r="C2970">
        <v>2017</v>
      </c>
      <c r="D2970" s="15">
        <f>DATE(cars[[#This Row],[year_1]],1,1)</f>
        <v>42736</v>
      </c>
      <c r="E2970" t="s">
        <v>17</v>
      </c>
      <c r="F2970" s="4">
        <v>241</v>
      </c>
      <c r="G2970">
        <v>4</v>
      </c>
      <c r="H2970" t="s">
        <v>33</v>
      </c>
      <c r="I2970" t="s">
        <v>34</v>
      </c>
      <c r="J2970">
        <v>2</v>
      </c>
      <c r="K2970" t="s">
        <v>27</v>
      </c>
      <c r="L2970" t="s">
        <v>31</v>
      </c>
      <c r="M2970" t="s">
        <v>25</v>
      </c>
      <c r="N2970">
        <v>29</v>
      </c>
      <c r="O2970">
        <v>22</v>
      </c>
      <c r="P2970">
        <v>617</v>
      </c>
      <c r="Q2970">
        <v>52900</v>
      </c>
    </row>
    <row r="2971" spans="1:17" x14ac:dyDescent="0.25">
      <c r="A2971" t="s">
        <v>142</v>
      </c>
      <c r="B2971" s="1" t="s">
        <v>892</v>
      </c>
      <c r="C2971">
        <v>2017</v>
      </c>
      <c r="D2971" s="15">
        <f>DATE(cars[[#This Row],[year_1]],1,1)</f>
        <v>42736</v>
      </c>
      <c r="E2971" t="s">
        <v>29</v>
      </c>
      <c r="F2971" s="4">
        <v>245</v>
      </c>
      <c r="G2971">
        <v>4</v>
      </c>
      <c r="H2971" t="s">
        <v>33</v>
      </c>
      <c r="I2971" t="s">
        <v>30</v>
      </c>
      <c r="J2971">
        <v>4</v>
      </c>
      <c r="K2971" t="s">
        <v>39</v>
      </c>
      <c r="L2971" t="s">
        <v>31</v>
      </c>
      <c r="M2971" t="s">
        <v>32</v>
      </c>
      <c r="N2971">
        <v>31</v>
      </c>
      <c r="O2971">
        <v>22</v>
      </c>
      <c r="P2971">
        <v>1439</v>
      </c>
      <c r="Q2971">
        <v>26600</v>
      </c>
    </row>
    <row r="2972" spans="1:17" x14ac:dyDescent="0.25">
      <c r="A2972" t="s">
        <v>142</v>
      </c>
      <c r="B2972" s="1" t="s">
        <v>892</v>
      </c>
      <c r="C2972">
        <v>2017</v>
      </c>
      <c r="D2972" s="15">
        <f>DATE(cars[[#This Row],[year_1]],1,1)</f>
        <v>42736</v>
      </c>
      <c r="E2972" t="s">
        <v>29</v>
      </c>
      <c r="F2972" s="4">
        <v>245</v>
      </c>
      <c r="G2972">
        <v>4</v>
      </c>
      <c r="H2972" t="s">
        <v>33</v>
      </c>
      <c r="I2972" t="s">
        <v>30</v>
      </c>
      <c r="J2972">
        <v>4</v>
      </c>
      <c r="K2972" t="s">
        <v>39</v>
      </c>
      <c r="L2972" t="s">
        <v>31</v>
      </c>
      <c r="M2972" t="s">
        <v>32</v>
      </c>
      <c r="N2972">
        <v>31</v>
      </c>
      <c r="O2972">
        <v>22</v>
      </c>
      <c r="P2972">
        <v>1439</v>
      </c>
      <c r="Q2972">
        <v>34350</v>
      </c>
    </row>
    <row r="2973" spans="1:17" x14ac:dyDescent="0.25">
      <c r="A2973" t="s">
        <v>178</v>
      </c>
      <c r="B2973" s="1" t="s">
        <v>719</v>
      </c>
      <c r="C2973">
        <v>2016</v>
      </c>
      <c r="D2973" s="15">
        <f>DATE(cars[[#This Row],[year_1]],1,1)</f>
        <v>42370</v>
      </c>
      <c r="E2973" t="s">
        <v>29</v>
      </c>
      <c r="F2973" s="4">
        <v>245</v>
      </c>
      <c r="G2973">
        <v>4</v>
      </c>
      <c r="H2973" t="s">
        <v>33</v>
      </c>
      <c r="I2973" t="s">
        <v>30</v>
      </c>
      <c r="J2973">
        <v>4</v>
      </c>
      <c r="K2973" t="s">
        <v>39</v>
      </c>
      <c r="L2973" t="s">
        <v>31</v>
      </c>
      <c r="M2973" t="s">
        <v>32</v>
      </c>
      <c r="N2973">
        <v>32</v>
      </c>
      <c r="O2973">
        <v>22</v>
      </c>
      <c r="P2973">
        <v>1720</v>
      </c>
      <c r="Q2973">
        <v>29940</v>
      </c>
    </row>
    <row r="2974" spans="1:17" x14ac:dyDescent="0.25">
      <c r="A2974" t="s">
        <v>178</v>
      </c>
      <c r="B2974" s="1" t="s">
        <v>719</v>
      </c>
      <c r="C2974">
        <v>2016</v>
      </c>
      <c r="D2974" s="15">
        <f>DATE(cars[[#This Row],[year_1]],1,1)</f>
        <v>42370</v>
      </c>
      <c r="E2974" t="s">
        <v>29</v>
      </c>
      <c r="F2974" s="4">
        <v>245</v>
      </c>
      <c r="G2974">
        <v>4</v>
      </c>
      <c r="H2974" t="s">
        <v>33</v>
      </c>
      <c r="I2974" t="s">
        <v>30</v>
      </c>
      <c r="J2974">
        <v>4</v>
      </c>
      <c r="K2974" t="s">
        <v>39</v>
      </c>
      <c r="L2974" t="s">
        <v>31</v>
      </c>
      <c r="M2974" t="s">
        <v>32</v>
      </c>
      <c r="N2974">
        <v>32</v>
      </c>
      <c r="O2974">
        <v>22</v>
      </c>
      <c r="P2974">
        <v>1720</v>
      </c>
      <c r="Q2974">
        <v>36040</v>
      </c>
    </row>
    <row r="2975" spans="1:17" x14ac:dyDescent="0.25">
      <c r="A2975" t="s">
        <v>15</v>
      </c>
      <c r="B2975" s="1" t="s">
        <v>81</v>
      </c>
      <c r="C2975">
        <v>2017</v>
      </c>
      <c r="D2975" s="15">
        <f>DATE(cars[[#This Row],[year_1]],1,1)</f>
        <v>42736</v>
      </c>
      <c r="E2975" t="s">
        <v>38</v>
      </c>
      <c r="F2975" s="4">
        <v>248</v>
      </c>
      <c r="G2975">
        <v>4</v>
      </c>
      <c r="H2975" t="s">
        <v>33</v>
      </c>
      <c r="I2975" t="s">
        <v>34</v>
      </c>
      <c r="J2975">
        <v>2</v>
      </c>
      <c r="K2975" t="s">
        <v>27</v>
      </c>
      <c r="L2975" t="s">
        <v>31</v>
      </c>
      <c r="M2975" t="s">
        <v>25</v>
      </c>
      <c r="N2975">
        <v>32</v>
      </c>
      <c r="O2975">
        <v>22</v>
      </c>
      <c r="P2975">
        <v>3916</v>
      </c>
      <c r="Q2975">
        <v>52300</v>
      </c>
    </row>
    <row r="2976" spans="1:17" x14ac:dyDescent="0.25">
      <c r="A2976" t="s">
        <v>186</v>
      </c>
      <c r="B2976" s="1" t="s">
        <v>655</v>
      </c>
      <c r="C2976">
        <v>2016</v>
      </c>
      <c r="D2976" s="15">
        <f>DATE(cars[[#This Row],[year_1]],1,1)</f>
        <v>42370</v>
      </c>
      <c r="E2976" t="s">
        <v>38</v>
      </c>
      <c r="F2976" s="4">
        <v>250</v>
      </c>
      <c r="G2976">
        <v>4</v>
      </c>
      <c r="H2976" t="s">
        <v>33</v>
      </c>
      <c r="I2976" t="s">
        <v>30</v>
      </c>
      <c r="J2976">
        <v>4</v>
      </c>
      <c r="K2976" t="s">
        <v>39</v>
      </c>
      <c r="L2976" t="s">
        <v>31</v>
      </c>
      <c r="M2976" t="s">
        <v>32</v>
      </c>
      <c r="N2976">
        <v>33</v>
      </c>
      <c r="O2976">
        <v>22</v>
      </c>
      <c r="P2976">
        <v>1385</v>
      </c>
      <c r="Q2976">
        <v>28620</v>
      </c>
    </row>
    <row r="2977" spans="1:17" x14ac:dyDescent="0.25">
      <c r="A2977" t="s">
        <v>186</v>
      </c>
      <c r="B2977" s="1" t="s">
        <v>655</v>
      </c>
      <c r="C2977">
        <v>2016</v>
      </c>
      <c r="D2977" s="15">
        <f>DATE(cars[[#This Row],[year_1]],1,1)</f>
        <v>42370</v>
      </c>
      <c r="E2977" t="s">
        <v>38</v>
      </c>
      <c r="F2977" s="4">
        <v>250</v>
      </c>
      <c r="G2977">
        <v>4</v>
      </c>
      <c r="H2977" t="s">
        <v>33</v>
      </c>
      <c r="I2977" t="s">
        <v>30</v>
      </c>
      <c r="J2977">
        <v>4</v>
      </c>
      <c r="K2977" t="s">
        <v>39</v>
      </c>
      <c r="L2977" t="s">
        <v>31</v>
      </c>
      <c r="M2977" t="s">
        <v>32</v>
      </c>
      <c r="N2977">
        <v>33</v>
      </c>
      <c r="O2977">
        <v>22</v>
      </c>
      <c r="P2977">
        <v>1385</v>
      </c>
      <c r="Q2977">
        <v>30920</v>
      </c>
    </row>
    <row r="2978" spans="1:17" x14ac:dyDescent="0.25">
      <c r="A2978" t="s">
        <v>186</v>
      </c>
      <c r="B2978" s="1" t="s">
        <v>655</v>
      </c>
      <c r="C2978">
        <v>2017</v>
      </c>
      <c r="D2978" s="15">
        <f>DATE(cars[[#This Row],[year_1]],1,1)</f>
        <v>42736</v>
      </c>
      <c r="E2978" t="s">
        <v>38</v>
      </c>
      <c r="F2978" s="4">
        <v>250</v>
      </c>
      <c r="G2978">
        <v>4</v>
      </c>
      <c r="H2978" t="s">
        <v>33</v>
      </c>
      <c r="I2978" t="s">
        <v>30</v>
      </c>
      <c r="J2978">
        <v>4</v>
      </c>
      <c r="K2978" t="s">
        <v>39</v>
      </c>
      <c r="L2978" t="s">
        <v>31</v>
      </c>
      <c r="M2978" t="s">
        <v>32</v>
      </c>
      <c r="N2978">
        <v>33</v>
      </c>
      <c r="O2978">
        <v>22</v>
      </c>
      <c r="P2978">
        <v>1385</v>
      </c>
      <c r="Q2978">
        <v>30975</v>
      </c>
    </row>
    <row r="2979" spans="1:17" x14ac:dyDescent="0.25">
      <c r="A2979" t="s">
        <v>51</v>
      </c>
      <c r="B2979" s="1" t="s">
        <v>1023</v>
      </c>
      <c r="C2979">
        <v>2016</v>
      </c>
      <c r="D2979" s="15">
        <f>DATE(cars[[#This Row],[year_1]],1,1)</f>
        <v>42370</v>
      </c>
      <c r="E2979" t="s">
        <v>38</v>
      </c>
      <c r="F2979" s="4">
        <v>250</v>
      </c>
      <c r="G2979">
        <v>4</v>
      </c>
      <c r="H2979" t="s">
        <v>33</v>
      </c>
      <c r="I2979" t="s">
        <v>34</v>
      </c>
      <c r="J2979">
        <v>4</v>
      </c>
      <c r="K2979" t="s">
        <v>129</v>
      </c>
      <c r="L2979" t="s">
        <v>63</v>
      </c>
      <c r="M2979" t="s">
        <v>90</v>
      </c>
      <c r="N2979">
        <v>25</v>
      </c>
      <c r="O2979">
        <v>22</v>
      </c>
      <c r="P2979">
        <v>870</v>
      </c>
      <c r="Q2979">
        <v>53250</v>
      </c>
    </row>
    <row r="2980" spans="1:17" x14ac:dyDescent="0.25">
      <c r="A2980" t="s">
        <v>51</v>
      </c>
      <c r="B2980" s="1" t="s">
        <v>1023</v>
      </c>
      <c r="C2980">
        <v>2016</v>
      </c>
      <c r="D2980" s="15">
        <f>DATE(cars[[#This Row],[year_1]],1,1)</f>
        <v>42370</v>
      </c>
      <c r="E2980" t="s">
        <v>38</v>
      </c>
      <c r="F2980" s="4">
        <v>250</v>
      </c>
      <c r="G2980">
        <v>4</v>
      </c>
      <c r="H2980" t="s">
        <v>33</v>
      </c>
      <c r="I2980" t="s">
        <v>30</v>
      </c>
      <c r="J2980">
        <v>4</v>
      </c>
      <c r="K2980" t="s">
        <v>129</v>
      </c>
      <c r="L2980" t="s">
        <v>63</v>
      </c>
      <c r="M2980" t="s">
        <v>90</v>
      </c>
      <c r="N2980">
        <v>26</v>
      </c>
      <c r="O2980">
        <v>22</v>
      </c>
      <c r="P2980">
        <v>870</v>
      </c>
      <c r="Q2980">
        <v>43950</v>
      </c>
    </row>
    <row r="2981" spans="1:17" x14ac:dyDescent="0.25">
      <c r="A2981" t="s">
        <v>51</v>
      </c>
      <c r="B2981" s="1" t="s">
        <v>1023</v>
      </c>
      <c r="C2981">
        <v>2016</v>
      </c>
      <c r="D2981" s="15">
        <f>DATE(cars[[#This Row],[year_1]],1,1)</f>
        <v>42370</v>
      </c>
      <c r="E2981" t="s">
        <v>38</v>
      </c>
      <c r="F2981" s="4">
        <v>250</v>
      </c>
      <c r="G2981">
        <v>4</v>
      </c>
      <c r="H2981" t="s">
        <v>33</v>
      </c>
      <c r="I2981" t="s">
        <v>30</v>
      </c>
      <c r="J2981">
        <v>4</v>
      </c>
      <c r="K2981" t="s">
        <v>129</v>
      </c>
      <c r="L2981" t="s">
        <v>63</v>
      </c>
      <c r="M2981" t="s">
        <v>90</v>
      </c>
      <c r="N2981">
        <v>26</v>
      </c>
      <c r="O2981">
        <v>22</v>
      </c>
      <c r="P2981">
        <v>870</v>
      </c>
      <c r="Q2981">
        <v>51250</v>
      </c>
    </row>
    <row r="2982" spans="1:17" x14ac:dyDescent="0.25">
      <c r="A2982" t="s">
        <v>51</v>
      </c>
      <c r="B2982" s="1" t="s">
        <v>1023</v>
      </c>
      <c r="C2982">
        <v>2016</v>
      </c>
      <c r="D2982" s="15">
        <f>DATE(cars[[#This Row],[year_1]],1,1)</f>
        <v>42370</v>
      </c>
      <c r="E2982" t="s">
        <v>38</v>
      </c>
      <c r="F2982" s="4">
        <v>250</v>
      </c>
      <c r="G2982">
        <v>4</v>
      </c>
      <c r="H2982" t="s">
        <v>33</v>
      </c>
      <c r="I2982" t="s">
        <v>34</v>
      </c>
      <c r="J2982">
        <v>4</v>
      </c>
      <c r="K2982" t="s">
        <v>129</v>
      </c>
      <c r="L2982" t="s">
        <v>63</v>
      </c>
      <c r="M2982" t="s">
        <v>90</v>
      </c>
      <c r="N2982">
        <v>25</v>
      </c>
      <c r="O2982">
        <v>22</v>
      </c>
      <c r="P2982">
        <v>870</v>
      </c>
      <c r="Q2982">
        <v>51350</v>
      </c>
    </row>
    <row r="2983" spans="1:17" x14ac:dyDescent="0.25">
      <c r="A2983" t="s">
        <v>51</v>
      </c>
      <c r="B2983" s="1" t="s">
        <v>1023</v>
      </c>
      <c r="C2983">
        <v>2016</v>
      </c>
      <c r="D2983" s="15">
        <f>DATE(cars[[#This Row],[year_1]],1,1)</f>
        <v>42370</v>
      </c>
      <c r="E2983" t="s">
        <v>38</v>
      </c>
      <c r="F2983" s="4">
        <v>250</v>
      </c>
      <c r="G2983">
        <v>4</v>
      </c>
      <c r="H2983" t="s">
        <v>33</v>
      </c>
      <c r="I2983" t="s">
        <v>34</v>
      </c>
      <c r="J2983">
        <v>4</v>
      </c>
      <c r="K2983" t="s">
        <v>129</v>
      </c>
      <c r="L2983" t="s">
        <v>63</v>
      </c>
      <c r="M2983" t="s">
        <v>90</v>
      </c>
      <c r="N2983">
        <v>25</v>
      </c>
      <c r="O2983">
        <v>22</v>
      </c>
      <c r="P2983">
        <v>870</v>
      </c>
      <c r="Q2983">
        <v>45950</v>
      </c>
    </row>
    <row r="2984" spans="1:17" x14ac:dyDescent="0.25">
      <c r="A2984" t="s">
        <v>51</v>
      </c>
      <c r="B2984" s="1" t="s">
        <v>1023</v>
      </c>
      <c r="C2984">
        <v>2016</v>
      </c>
      <c r="D2984" s="15">
        <f>DATE(cars[[#This Row],[year_1]],1,1)</f>
        <v>42370</v>
      </c>
      <c r="E2984" t="s">
        <v>38</v>
      </c>
      <c r="F2984" s="4">
        <v>250</v>
      </c>
      <c r="G2984">
        <v>4</v>
      </c>
      <c r="H2984" t="s">
        <v>33</v>
      </c>
      <c r="I2984" t="s">
        <v>30</v>
      </c>
      <c r="J2984">
        <v>4</v>
      </c>
      <c r="K2984" t="s">
        <v>129</v>
      </c>
      <c r="L2984" t="s">
        <v>63</v>
      </c>
      <c r="M2984" t="s">
        <v>90</v>
      </c>
      <c r="N2984">
        <v>26</v>
      </c>
      <c r="O2984">
        <v>22</v>
      </c>
      <c r="P2984">
        <v>870</v>
      </c>
      <c r="Q2984">
        <v>49350</v>
      </c>
    </row>
    <row r="2985" spans="1:17" x14ac:dyDescent="0.25">
      <c r="A2985" t="s">
        <v>51</v>
      </c>
      <c r="B2985" s="1" t="s">
        <v>1023</v>
      </c>
      <c r="C2985">
        <v>2017</v>
      </c>
      <c r="D2985" s="15">
        <f>DATE(cars[[#This Row],[year_1]],1,1)</f>
        <v>42736</v>
      </c>
      <c r="E2985" t="s">
        <v>38</v>
      </c>
      <c r="F2985" s="4">
        <v>250</v>
      </c>
      <c r="G2985">
        <v>4</v>
      </c>
      <c r="H2985" t="s">
        <v>33</v>
      </c>
      <c r="I2985" t="s">
        <v>30</v>
      </c>
      <c r="J2985">
        <v>4</v>
      </c>
      <c r="K2985" t="s">
        <v>129</v>
      </c>
      <c r="L2985" t="s">
        <v>63</v>
      </c>
      <c r="M2985" t="s">
        <v>90</v>
      </c>
      <c r="N2985">
        <v>26</v>
      </c>
      <c r="O2985">
        <v>22</v>
      </c>
      <c r="P2985">
        <v>870</v>
      </c>
      <c r="Q2985">
        <v>51150</v>
      </c>
    </row>
    <row r="2986" spans="1:17" x14ac:dyDescent="0.25">
      <c r="A2986" t="s">
        <v>51</v>
      </c>
      <c r="B2986" s="1" t="s">
        <v>1023</v>
      </c>
      <c r="C2986">
        <v>2017</v>
      </c>
      <c r="D2986" s="15">
        <f>DATE(cars[[#This Row],[year_1]],1,1)</f>
        <v>42736</v>
      </c>
      <c r="E2986" t="s">
        <v>38</v>
      </c>
      <c r="F2986" s="4">
        <v>250</v>
      </c>
      <c r="G2986">
        <v>4</v>
      </c>
      <c r="H2986" t="s">
        <v>33</v>
      </c>
      <c r="I2986" t="s">
        <v>30</v>
      </c>
      <c r="J2986">
        <v>4</v>
      </c>
      <c r="K2986" t="s">
        <v>129</v>
      </c>
      <c r="L2986" t="s">
        <v>63</v>
      </c>
      <c r="M2986" t="s">
        <v>90</v>
      </c>
      <c r="N2986">
        <v>26</v>
      </c>
      <c r="O2986">
        <v>22</v>
      </c>
      <c r="P2986">
        <v>870</v>
      </c>
      <c r="Q2986">
        <v>45750</v>
      </c>
    </row>
    <row r="2987" spans="1:17" x14ac:dyDescent="0.25">
      <c r="A2987" t="s">
        <v>28</v>
      </c>
      <c r="B2987" s="1" t="s">
        <v>136</v>
      </c>
      <c r="C2987">
        <v>2016</v>
      </c>
      <c r="D2987" s="15">
        <f>DATE(cars[[#This Row],[year_1]],1,1)</f>
        <v>42370</v>
      </c>
      <c r="E2987" t="s">
        <v>38</v>
      </c>
      <c r="F2987" s="4">
        <v>252</v>
      </c>
      <c r="G2987">
        <v>4</v>
      </c>
      <c r="H2987" t="s">
        <v>33</v>
      </c>
      <c r="I2987" t="s">
        <v>34</v>
      </c>
      <c r="J2987">
        <v>4</v>
      </c>
      <c r="K2987" t="s">
        <v>27</v>
      </c>
      <c r="L2987" t="s">
        <v>31</v>
      </c>
      <c r="M2987" t="s">
        <v>32</v>
      </c>
      <c r="N2987">
        <v>32</v>
      </c>
      <c r="O2987">
        <v>22</v>
      </c>
      <c r="P2987">
        <v>3105</v>
      </c>
      <c r="Q2987">
        <v>52100</v>
      </c>
    </row>
    <row r="2988" spans="1:17" x14ac:dyDescent="0.25">
      <c r="A2988" t="s">
        <v>28</v>
      </c>
      <c r="B2988" s="1" t="s">
        <v>136</v>
      </c>
      <c r="C2988">
        <v>2016</v>
      </c>
      <c r="D2988" s="15">
        <f>DATE(cars[[#This Row],[year_1]],1,1)</f>
        <v>42370</v>
      </c>
      <c r="E2988" t="s">
        <v>38</v>
      </c>
      <c r="F2988" s="4">
        <v>252</v>
      </c>
      <c r="G2988">
        <v>4</v>
      </c>
      <c r="H2988" t="s">
        <v>33</v>
      </c>
      <c r="I2988" t="s">
        <v>34</v>
      </c>
      <c r="J2988">
        <v>4</v>
      </c>
      <c r="K2988" t="s">
        <v>27</v>
      </c>
      <c r="L2988" t="s">
        <v>31</v>
      </c>
      <c r="M2988" t="s">
        <v>32</v>
      </c>
      <c r="N2988">
        <v>32</v>
      </c>
      <c r="O2988">
        <v>22</v>
      </c>
      <c r="P2988">
        <v>3105</v>
      </c>
      <c r="Q2988">
        <v>48400</v>
      </c>
    </row>
    <row r="2989" spans="1:17" x14ac:dyDescent="0.25">
      <c r="A2989" t="s">
        <v>28</v>
      </c>
      <c r="B2989" s="1" t="s">
        <v>136</v>
      </c>
      <c r="C2989">
        <v>2017</v>
      </c>
      <c r="D2989" s="15">
        <f>DATE(cars[[#This Row],[year_1]],1,1)</f>
        <v>42736</v>
      </c>
      <c r="E2989" t="s">
        <v>38</v>
      </c>
      <c r="F2989" s="4">
        <v>252</v>
      </c>
      <c r="G2989">
        <v>4</v>
      </c>
      <c r="H2989" t="s">
        <v>33</v>
      </c>
      <c r="I2989" t="s">
        <v>34</v>
      </c>
      <c r="J2989">
        <v>4</v>
      </c>
      <c r="K2989" t="s">
        <v>27</v>
      </c>
      <c r="L2989" t="s">
        <v>31</v>
      </c>
      <c r="M2989" t="s">
        <v>32</v>
      </c>
      <c r="N2989">
        <v>31</v>
      </c>
      <c r="O2989">
        <v>22</v>
      </c>
      <c r="P2989">
        <v>3105</v>
      </c>
      <c r="Q2989">
        <v>53800</v>
      </c>
    </row>
    <row r="2990" spans="1:17" x14ac:dyDescent="0.25">
      <c r="A2990" t="s">
        <v>28</v>
      </c>
      <c r="B2990" s="1" t="s">
        <v>136</v>
      </c>
      <c r="C2990">
        <v>2017</v>
      </c>
      <c r="D2990" s="15">
        <f>DATE(cars[[#This Row],[year_1]],1,1)</f>
        <v>42736</v>
      </c>
      <c r="E2990" t="s">
        <v>38</v>
      </c>
      <c r="F2990" s="4">
        <v>252</v>
      </c>
      <c r="G2990">
        <v>4</v>
      </c>
      <c r="H2990" t="s">
        <v>33</v>
      </c>
      <c r="I2990" t="s">
        <v>34</v>
      </c>
      <c r="J2990">
        <v>4</v>
      </c>
      <c r="K2990" t="s">
        <v>27</v>
      </c>
      <c r="L2990" t="s">
        <v>31</v>
      </c>
      <c r="M2990" t="s">
        <v>32</v>
      </c>
      <c r="N2990">
        <v>32</v>
      </c>
      <c r="O2990">
        <v>22</v>
      </c>
      <c r="P2990">
        <v>3105</v>
      </c>
      <c r="Q2990">
        <v>49800</v>
      </c>
    </row>
    <row r="2991" spans="1:17" x14ac:dyDescent="0.25">
      <c r="A2991" t="s">
        <v>163</v>
      </c>
      <c r="B2991" s="1" t="s">
        <v>470</v>
      </c>
      <c r="C2991">
        <v>2016</v>
      </c>
      <c r="D2991" s="15">
        <f>DATE(cars[[#This Row],[year_1]],1,1)</f>
        <v>42370</v>
      </c>
      <c r="E2991" t="s">
        <v>38</v>
      </c>
      <c r="F2991" s="4">
        <v>252</v>
      </c>
      <c r="G2991">
        <v>4</v>
      </c>
      <c r="H2991" t="s">
        <v>18</v>
      </c>
      <c r="I2991" t="s">
        <v>30</v>
      </c>
      <c r="J2991">
        <v>4</v>
      </c>
      <c r="K2991" t="s">
        <v>68</v>
      </c>
      <c r="L2991" t="s">
        <v>21</v>
      </c>
      <c r="M2991" t="s">
        <v>54</v>
      </c>
      <c r="N2991">
        <v>31</v>
      </c>
      <c r="O2991">
        <v>22</v>
      </c>
      <c r="P2991">
        <v>5657</v>
      </c>
      <c r="Q2991">
        <v>24425</v>
      </c>
    </row>
    <row r="2992" spans="1:17" x14ac:dyDescent="0.25">
      <c r="A2992" t="s">
        <v>163</v>
      </c>
      <c r="B2992" s="1" t="s">
        <v>470</v>
      </c>
      <c r="C2992">
        <v>2017</v>
      </c>
      <c r="D2992" s="15">
        <f>DATE(cars[[#This Row],[year_1]],1,1)</f>
        <v>42736</v>
      </c>
      <c r="E2992" t="s">
        <v>38</v>
      </c>
      <c r="F2992" s="4">
        <v>252</v>
      </c>
      <c r="G2992">
        <v>4</v>
      </c>
      <c r="H2992" t="s">
        <v>18</v>
      </c>
      <c r="I2992" t="s">
        <v>30</v>
      </c>
      <c r="J2992">
        <v>4</v>
      </c>
      <c r="K2992" t="s">
        <v>68</v>
      </c>
      <c r="L2992" t="s">
        <v>21</v>
      </c>
      <c r="M2992" t="s">
        <v>54</v>
      </c>
      <c r="N2992">
        <v>31</v>
      </c>
      <c r="O2992">
        <v>22</v>
      </c>
      <c r="P2992">
        <v>5657</v>
      </c>
      <c r="Q2992">
        <v>24775</v>
      </c>
    </row>
    <row r="2993" spans="1:17" x14ac:dyDescent="0.25">
      <c r="A2993" t="s">
        <v>369</v>
      </c>
      <c r="B2993" s="1" t="s">
        <v>785</v>
      </c>
      <c r="C2993">
        <v>2016</v>
      </c>
      <c r="D2993" s="15">
        <f>DATE(cars[[#This Row],[year_1]],1,1)</f>
        <v>42370</v>
      </c>
      <c r="E2993" t="s">
        <v>60</v>
      </c>
      <c r="F2993" s="4">
        <v>254</v>
      </c>
      <c r="G2993">
        <v>6</v>
      </c>
      <c r="H2993" t="s">
        <v>33</v>
      </c>
      <c r="I2993" t="s">
        <v>91</v>
      </c>
      <c r="J2993">
        <v>4</v>
      </c>
      <c r="K2993" t="s">
        <v>61</v>
      </c>
      <c r="L2993" t="s">
        <v>31</v>
      </c>
      <c r="M2993" t="s">
        <v>90</v>
      </c>
      <c r="N2993">
        <v>29</v>
      </c>
      <c r="O2993">
        <v>22</v>
      </c>
      <c r="P2993">
        <v>258</v>
      </c>
      <c r="Q2993">
        <v>66450</v>
      </c>
    </row>
    <row r="2994" spans="1:17" x14ac:dyDescent="0.25">
      <c r="A2994" t="s">
        <v>369</v>
      </c>
      <c r="B2994" s="1" t="s">
        <v>785</v>
      </c>
      <c r="C2994">
        <v>2016</v>
      </c>
      <c r="D2994" s="15">
        <f>DATE(cars[[#This Row],[year_1]],1,1)</f>
        <v>42370</v>
      </c>
      <c r="E2994" t="s">
        <v>60</v>
      </c>
      <c r="F2994" s="4">
        <v>254</v>
      </c>
      <c r="G2994">
        <v>6</v>
      </c>
      <c r="H2994" t="s">
        <v>33</v>
      </c>
      <c r="I2994" t="s">
        <v>91</v>
      </c>
      <c r="J2994">
        <v>4</v>
      </c>
      <c r="K2994" t="s">
        <v>61</v>
      </c>
      <c r="L2994" t="s">
        <v>31</v>
      </c>
      <c r="M2994" t="s">
        <v>90</v>
      </c>
      <c r="N2994">
        <v>29</v>
      </c>
      <c r="O2994">
        <v>22</v>
      </c>
      <c r="P2994">
        <v>258</v>
      </c>
      <c r="Q2994">
        <v>71450</v>
      </c>
    </row>
    <row r="2995" spans="1:17" x14ac:dyDescent="0.25">
      <c r="A2995" t="s">
        <v>369</v>
      </c>
      <c r="B2995" s="1" t="s">
        <v>787</v>
      </c>
      <c r="C2995">
        <v>2016</v>
      </c>
      <c r="D2995" s="15">
        <f>DATE(cars[[#This Row],[year_1]],1,1)</f>
        <v>42370</v>
      </c>
      <c r="E2995" t="s">
        <v>60</v>
      </c>
      <c r="F2995" s="4">
        <v>254</v>
      </c>
      <c r="G2995">
        <v>6</v>
      </c>
      <c r="H2995" t="s">
        <v>33</v>
      </c>
      <c r="I2995" t="s">
        <v>91</v>
      </c>
      <c r="J2995">
        <v>4</v>
      </c>
      <c r="K2995" t="s">
        <v>61</v>
      </c>
      <c r="L2995" t="s">
        <v>63</v>
      </c>
      <c r="M2995" t="s">
        <v>90</v>
      </c>
      <c r="N2995">
        <v>29</v>
      </c>
      <c r="O2995">
        <v>22</v>
      </c>
      <c r="P2995">
        <v>258</v>
      </c>
      <c r="Q2995">
        <v>86450</v>
      </c>
    </row>
    <row r="2996" spans="1:17" x14ac:dyDescent="0.25">
      <c r="A2996" t="s">
        <v>369</v>
      </c>
      <c r="B2996" s="1" t="s">
        <v>787</v>
      </c>
      <c r="C2996">
        <v>2016</v>
      </c>
      <c r="D2996" s="15">
        <f>DATE(cars[[#This Row],[year_1]],1,1)</f>
        <v>42370</v>
      </c>
      <c r="E2996" t="s">
        <v>60</v>
      </c>
      <c r="F2996" s="4">
        <v>254</v>
      </c>
      <c r="G2996">
        <v>6</v>
      </c>
      <c r="H2996" t="s">
        <v>33</v>
      </c>
      <c r="I2996" t="s">
        <v>91</v>
      </c>
      <c r="J2996">
        <v>4</v>
      </c>
      <c r="K2996" t="s">
        <v>61</v>
      </c>
      <c r="L2996" t="s">
        <v>63</v>
      </c>
      <c r="M2996" t="s">
        <v>90</v>
      </c>
      <c r="N2996">
        <v>29</v>
      </c>
      <c r="O2996">
        <v>22</v>
      </c>
      <c r="P2996">
        <v>258</v>
      </c>
      <c r="Q2996">
        <v>93450</v>
      </c>
    </row>
    <row r="2997" spans="1:17" x14ac:dyDescent="0.25">
      <c r="A2997" t="s">
        <v>40</v>
      </c>
      <c r="B2997" s="1" t="s">
        <v>636</v>
      </c>
      <c r="C2997">
        <v>2015</v>
      </c>
      <c r="D2997" s="15">
        <f>DATE(cars[[#This Row],[year_1]],1,1)</f>
        <v>42005</v>
      </c>
      <c r="E2997" t="s">
        <v>60</v>
      </c>
      <c r="F2997" s="4">
        <v>63</v>
      </c>
      <c r="G2997">
        <v>4</v>
      </c>
      <c r="H2997" t="s">
        <v>33</v>
      </c>
      <c r="I2997" t="s">
        <v>34</v>
      </c>
      <c r="J2997">
        <v>4</v>
      </c>
      <c r="K2997" t="s">
        <v>269</v>
      </c>
      <c r="L2997" t="s">
        <v>31</v>
      </c>
      <c r="M2997" t="s">
        <v>90</v>
      </c>
      <c r="N2997">
        <v>29</v>
      </c>
      <c r="O2997">
        <v>22</v>
      </c>
      <c r="P2997">
        <v>617</v>
      </c>
      <c r="Q2997">
        <v>49800</v>
      </c>
    </row>
    <row r="2998" spans="1:17" x14ac:dyDescent="0.25">
      <c r="A2998" t="s">
        <v>186</v>
      </c>
      <c r="B2998" s="1" t="s">
        <v>297</v>
      </c>
      <c r="C2998">
        <v>2009</v>
      </c>
      <c r="D2998" s="15">
        <f>DATE(cars[[#This Row],[year_1]],1,1)</f>
        <v>39814</v>
      </c>
      <c r="E2998" t="s">
        <v>38</v>
      </c>
      <c r="F2998" s="4">
        <v>260</v>
      </c>
      <c r="G2998">
        <v>4</v>
      </c>
      <c r="H2998" t="s">
        <v>18</v>
      </c>
      <c r="I2998" t="s">
        <v>30</v>
      </c>
      <c r="J2998">
        <v>4</v>
      </c>
      <c r="K2998" t="s">
        <v>98</v>
      </c>
      <c r="L2998" t="s">
        <v>21</v>
      </c>
      <c r="M2998" t="s">
        <v>32</v>
      </c>
      <c r="N2998">
        <v>30</v>
      </c>
      <c r="O2998">
        <v>22</v>
      </c>
      <c r="P2998">
        <v>1385</v>
      </c>
      <c r="Q2998">
        <v>23425</v>
      </c>
    </row>
    <row r="2999" spans="1:17" x14ac:dyDescent="0.25">
      <c r="A2999" t="s">
        <v>186</v>
      </c>
      <c r="B2999" s="1" t="s">
        <v>297</v>
      </c>
      <c r="C2999">
        <v>2008</v>
      </c>
      <c r="D2999" s="15">
        <f>DATE(cars[[#This Row],[year_1]],1,1)</f>
        <v>39448</v>
      </c>
      <c r="E2999" t="s">
        <v>38</v>
      </c>
      <c r="F2999" s="4">
        <v>260</v>
      </c>
      <c r="G2999">
        <v>4</v>
      </c>
      <c r="H2999" t="s">
        <v>18</v>
      </c>
      <c r="I2999" t="s">
        <v>30</v>
      </c>
      <c r="J2999">
        <v>2</v>
      </c>
      <c r="K2999" t="s">
        <v>74</v>
      </c>
      <c r="L2999" t="s">
        <v>21</v>
      </c>
      <c r="M2999" t="s">
        <v>22</v>
      </c>
      <c r="N2999">
        <v>30</v>
      </c>
      <c r="O2999">
        <v>22</v>
      </c>
      <c r="P2999">
        <v>1385</v>
      </c>
      <c r="Q2999">
        <v>22335</v>
      </c>
    </row>
    <row r="3000" spans="1:17" x14ac:dyDescent="0.25">
      <c r="A3000" t="s">
        <v>186</v>
      </c>
      <c r="B3000" s="1" t="s">
        <v>297</v>
      </c>
      <c r="C3000">
        <v>2009</v>
      </c>
      <c r="D3000" s="15">
        <f>DATE(cars[[#This Row],[year_1]],1,1)</f>
        <v>39814</v>
      </c>
      <c r="E3000" t="s">
        <v>38</v>
      </c>
      <c r="F3000" s="4">
        <v>260</v>
      </c>
      <c r="G3000">
        <v>4</v>
      </c>
      <c r="H3000" t="s">
        <v>18</v>
      </c>
      <c r="I3000" t="s">
        <v>30</v>
      </c>
      <c r="J3000">
        <v>2</v>
      </c>
      <c r="K3000" t="s">
        <v>74</v>
      </c>
      <c r="L3000" t="s">
        <v>21</v>
      </c>
      <c r="M3000" t="s">
        <v>22</v>
      </c>
      <c r="N3000">
        <v>30</v>
      </c>
      <c r="O3000">
        <v>22</v>
      </c>
      <c r="P3000">
        <v>1385</v>
      </c>
      <c r="Q3000">
        <v>23425</v>
      </c>
    </row>
    <row r="3001" spans="1:17" x14ac:dyDescent="0.25">
      <c r="A3001" t="s">
        <v>186</v>
      </c>
      <c r="B3001" s="1" t="s">
        <v>297</v>
      </c>
      <c r="C3001">
        <v>2010</v>
      </c>
      <c r="D3001" s="15">
        <f>DATE(cars[[#This Row],[year_1]],1,1)</f>
        <v>40179</v>
      </c>
      <c r="E3001" t="s">
        <v>38</v>
      </c>
      <c r="F3001" s="4">
        <v>260</v>
      </c>
      <c r="G3001">
        <v>4</v>
      </c>
      <c r="H3001" t="s">
        <v>18</v>
      </c>
      <c r="I3001" t="s">
        <v>30</v>
      </c>
      <c r="J3001">
        <v>2</v>
      </c>
      <c r="K3001" t="s">
        <v>74</v>
      </c>
      <c r="L3001" t="s">
        <v>21</v>
      </c>
      <c r="M3001" t="s">
        <v>22</v>
      </c>
      <c r="N3001">
        <v>30</v>
      </c>
      <c r="O3001">
        <v>22</v>
      </c>
      <c r="P3001">
        <v>1385</v>
      </c>
      <c r="Q3001">
        <v>24535</v>
      </c>
    </row>
    <row r="3002" spans="1:17" x14ac:dyDescent="0.25">
      <c r="A3002" t="s">
        <v>28</v>
      </c>
      <c r="B3002" s="1" t="s">
        <v>970</v>
      </c>
      <c r="C3002">
        <v>2015</v>
      </c>
      <c r="D3002" s="15">
        <f>DATE(cars[[#This Row],[year_1]],1,1)</f>
        <v>42005</v>
      </c>
      <c r="E3002" t="s">
        <v>17</v>
      </c>
      <c r="F3002" s="4">
        <v>265</v>
      </c>
      <c r="G3002">
        <v>4</v>
      </c>
      <c r="H3002" t="s">
        <v>77</v>
      </c>
      <c r="I3002" t="s">
        <v>34</v>
      </c>
      <c r="J3002">
        <v>2</v>
      </c>
      <c r="K3002" t="s">
        <v>122</v>
      </c>
      <c r="L3002" t="s">
        <v>21</v>
      </c>
      <c r="M3002" t="s">
        <v>25</v>
      </c>
      <c r="N3002">
        <v>31</v>
      </c>
      <c r="O3002">
        <v>22</v>
      </c>
      <c r="P3002">
        <v>3105</v>
      </c>
      <c r="Q3002">
        <v>51700</v>
      </c>
    </row>
    <row r="3003" spans="1:17" x14ac:dyDescent="0.25">
      <c r="A3003" t="s">
        <v>28</v>
      </c>
      <c r="B3003" s="1" t="s">
        <v>970</v>
      </c>
      <c r="C3003">
        <v>2015</v>
      </c>
      <c r="D3003" s="15">
        <f>DATE(cars[[#This Row],[year_1]],1,1)</f>
        <v>42005</v>
      </c>
      <c r="E3003" t="s">
        <v>17</v>
      </c>
      <c r="F3003" s="4">
        <v>265</v>
      </c>
      <c r="G3003">
        <v>4</v>
      </c>
      <c r="H3003" t="s">
        <v>77</v>
      </c>
      <c r="I3003" t="s">
        <v>34</v>
      </c>
      <c r="J3003">
        <v>2</v>
      </c>
      <c r="K3003" t="s">
        <v>122</v>
      </c>
      <c r="L3003" t="s">
        <v>21</v>
      </c>
      <c r="M3003" t="s">
        <v>22</v>
      </c>
      <c r="N3003">
        <v>31</v>
      </c>
      <c r="O3003">
        <v>22</v>
      </c>
      <c r="P3003">
        <v>3105</v>
      </c>
      <c r="Q3003">
        <v>48700</v>
      </c>
    </row>
    <row r="3004" spans="1:17" x14ac:dyDescent="0.25">
      <c r="A3004" t="s">
        <v>167</v>
      </c>
      <c r="B3004" s="1" t="s">
        <v>341</v>
      </c>
      <c r="C3004">
        <v>2016</v>
      </c>
      <c r="D3004" s="15">
        <f>DATE(cars[[#This Row],[year_1]],1,1)</f>
        <v>42370</v>
      </c>
      <c r="E3004" t="s">
        <v>38</v>
      </c>
      <c r="F3004" s="4">
        <v>265</v>
      </c>
      <c r="G3004">
        <v>4</v>
      </c>
      <c r="H3004" t="s">
        <v>33</v>
      </c>
      <c r="I3004" t="s">
        <v>19</v>
      </c>
      <c r="J3004">
        <v>4</v>
      </c>
      <c r="K3004" t="s">
        <v>27</v>
      </c>
      <c r="L3004" t="s">
        <v>63</v>
      </c>
      <c r="M3004" t="s">
        <v>32</v>
      </c>
      <c r="N3004">
        <v>31</v>
      </c>
      <c r="O3004">
        <v>22</v>
      </c>
      <c r="P3004">
        <v>1624</v>
      </c>
      <c r="Q3004">
        <v>58395</v>
      </c>
    </row>
    <row r="3005" spans="1:17" x14ac:dyDescent="0.25">
      <c r="A3005" t="s">
        <v>167</v>
      </c>
      <c r="B3005" s="1" t="s">
        <v>341</v>
      </c>
      <c r="C3005">
        <v>2016</v>
      </c>
      <c r="D3005" s="15">
        <f>DATE(cars[[#This Row],[year_1]],1,1)</f>
        <v>42370</v>
      </c>
      <c r="E3005" t="s">
        <v>38</v>
      </c>
      <c r="F3005" s="4">
        <v>265</v>
      </c>
      <c r="G3005">
        <v>4</v>
      </c>
      <c r="H3005" t="s">
        <v>33</v>
      </c>
      <c r="I3005" t="s">
        <v>19</v>
      </c>
      <c r="J3005">
        <v>4</v>
      </c>
      <c r="K3005" t="s">
        <v>27</v>
      </c>
      <c r="L3005" t="s">
        <v>63</v>
      </c>
      <c r="M3005" t="s">
        <v>32</v>
      </c>
      <c r="N3005">
        <v>31</v>
      </c>
      <c r="O3005">
        <v>22</v>
      </c>
      <c r="P3005">
        <v>1624</v>
      </c>
      <c r="Q3005">
        <v>53495</v>
      </c>
    </row>
    <row r="3006" spans="1:17" x14ac:dyDescent="0.25">
      <c r="A3006" t="s">
        <v>167</v>
      </c>
      <c r="B3006" s="1" t="s">
        <v>341</v>
      </c>
      <c r="C3006">
        <v>2017</v>
      </c>
      <c r="D3006" s="15">
        <f>DATE(cars[[#This Row],[year_1]],1,1)</f>
        <v>42736</v>
      </c>
      <c r="E3006" t="s">
        <v>38</v>
      </c>
      <c r="F3006" s="4">
        <v>265</v>
      </c>
      <c r="G3006">
        <v>4</v>
      </c>
      <c r="H3006" t="s">
        <v>33</v>
      </c>
      <c r="I3006" t="s">
        <v>19</v>
      </c>
      <c r="J3006">
        <v>4</v>
      </c>
      <c r="K3006" t="s">
        <v>27</v>
      </c>
      <c r="L3006" t="s">
        <v>63</v>
      </c>
      <c r="M3006" t="s">
        <v>32</v>
      </c>
      <c r="N3006">
        <v>30</v>
      </c>
      <c r="O3006">
        <v>22</v>
      </c>
      <c r="P3006">
        <v>1624</v>
      </c>
      <c r="Q3006">
        <v>53495</v>
      </c>
    </row>
    <row r="3007" spans="1:17" x14ac:dyDescent="0.25">
      <c r="A3007" t="s">
        <v>167</v>
      </c>
      <c r="B3007" s="1" t="s">
        <v>341</v>
      </c>
      <c r="C3007">
        <v>2017</v>
      </c>
      <c r="D3007" s="15">
        <f>DATE(cars[[#This Row],[year_1]],1,1)</f>
        <v>42736</v>
      </c>
      <c r="E3007" t="s">
        <v>38</v>
      </c>
      <c r="F3007" s="4">
        <v>265</v>
      </c>
      <c r="G3007">
        <v>4</v>
      </c>
      <c r="H3007" t="s">
        <v>33</v>
      </c>
      <c r="I3007" t="s">
        <v>19</v>
      </c>
      <c r="J3007">
        <v>4</v>
      </c>
      <c r="K3007" t="s">
        <v>27</v>
      </c>
      <c r="L3007" t="s">
        <v>63</v>
      </c>
      <c r="M3007" t="s">
        <v>32</v>
      </c>
      <c r="N3007">
        <v>30</v>
      </c>
      <c r="O3007">
        <v>22</v>
      </c>
      <c r="P3007">
        <v>1624</v>
      </c>
      <c r="Q3007">
        <v>58395</v>
      </c>
    </row>
    <row r="3008" spans="1:17" x14ac:dyDescent="0.25">
      <c r="A3008" t="s">
        <v>167</v>
      </c>
      <c r="B3008" s="1" t="s">
        <v>347</v>
      </c>
      <c r="C3008">
        <v>2017</v>
      </c>
      <c r="D3008" s="15">
        <f>DATE(cars[[#This Row],[year_1]],1,1)</f>
        <v>42736</v>
      </c>
      <c r="E3008" t="s">
        <v>38</v>
      </c>
      <c r="F3008" s="4">
        <v>268</v>
      </c>
      <c r="G3008">
        <v>4</v>
      </c>
      <c r="H3008" t="s">
        <v>33</v>
      </c>
      <c r="I3008" t="s">
        <v>19</v>
      </c>
      <c r="J3008">
        <v>4</v>
      </c>
      <c r="K3008" t="s">
        <v>24</v>
      </c>
      <c r="L3008" t="s">
        <v>63</v>
      </c>
      <c r="M3008" t="s">
        <v>32</v>
      </c>
      <c r="N3008">
        <v>30</v>
      </c>
      <c r="O3008">
        <v>22</v>
      </c>
      <c r="P3008">
        <v>1624</v>
      </c>
      <c r="Q3008">
        <v>51695</v>
      </c>
    </row>
    <row r="3009" spans="1:17" x14ac:dyDescent="0.25">
      <c r="A3009" t="s">
        <v>167</v>
      </c>
      <c r="B3009" s="1" t="s">
        <v>347</v>
      </c>
      <c r="C3009">
        <v>2017</v>
      </c>
      <c r="D3009" s="15">
        <f>DATE(cars[[#This Row],[year_1]],1,1)</f>
        <v>42736</v>
      </c>
      <c r="E3009" t="s">
        <v>38</v>
      </c>
      <c r="F3009" s="4">
        <v>268</v>
      </c>
      <c r="G3009">
        <v>4</v>
      </c>
      <c r="H3009" t="s">
        <v>33</v>
      </c>
      <c r="I3009" t="s">
        <v>19</v>
      </c>
      <c r="J3009">
        <v>4</v>
      </c>
      <c r="K3009" t="s">
        <v>24</v>
      </c>
      <c r="L3009" t="s">
        <v>63</v>
      </c>
      <c r="M3009" t="s">
        <v>32</v>
      </c>
      <c r="N3009">
        <v>30</v>
      </c>
      <c r="O3009">
        <v>22</v>
      </c>
      <c r="P3009">
        <v>1624</v>
      </c>
      <c r="Q3009">
        <v>45995</v>
      </c>
    </row>
    <row r="3010" spans="1:17" x14ac:dyDescent="0.25">
      <c r="A3010" t="s">
        <v>47</v>
      </c>
      <c r="B3010" s="1" t="s">
        <v>177</v>
      </c>
      <c r="C3010">
        <v>2015</v>
      </c>
      <c r="D3010" s="15">
        <f>DATE(cars[[#This Row],[year_1]],1,1)</f>
        <v>42005</v>
      </c>
      <c r="E3010" t="s">
        <v>29</v>
      </c>
      <c r="F3010" s="4">
        <v>270</v>
      </c>
      <c r="G3010">
        <v>6</v>
      </c>
      <c r="H3010" t="s">
        <v>33</v>
      </c>
      <c r="I3010" t="s">
        <v>30</v>
      </c>
      <c r="J3010">
        <v>4</v>
      </c>
      <c r="K3010" t="s">
        <v>39</v>
      </c>
      <c r="L3010" t="s">
        <v>31</v>
      </c>
      <c r="M3010" t="s">
        <v>32</v>
      </c>
      <c r="N3010">
        <v>32</v>
      </c>
      <c r="O3010">
        <v>22</v>
      </c>
      <c r="P3010">
        <v>2009</v>
      </c>
      <c r="Q3010">
        <v>31950</v>
      </c>
    </row>
    <row r="3011" spans="1:17" x14ac:dyDescent="0.25">
      <c r="A3011" t="s">
        <v>47</v>
      </c>
      <c r="B3011" s="1" t="s">
        <v>177</v>
      </c>
      <c r="C3011">
        <v>2015</v>
      </c>
      <c r="D3011" s="15">
        <f>DATE(cars[[#This Row],[year_1]],1,1)</f>
        <v>42005</v>
      </c>
      <c r="E3011" t="s">
        <v>29</v>
      </c>
      <c r="F3011" s="4">
        <v>270</v>
      </c>
      <c r="G3011">
        <v>6</v>
      </c>
      <c r="H3011" t="s">
        <v>33</v>
      </c>
      <c r="I3011" t="s">
        <v>30</v>
      </c>
      <c r="J3011">
        <v>4</v>
      </c>
      <c r="K3011" t="s">
        <v>39</v>
      </c>
      <c r="L3011" t="s">
        <v>31</v>
      </c>
      <c r="M3011" t="s">
        <v>32</v>
      </c>
      <c r="N3011">
        <v>32</v>
      </c>
      <c r="O3011">
        <v>22</v>
      </c>
      <c r="P3011">
        <v>2009</v>
      </c>
      <c r="Q3011">
        <v>29830</v>
      </c>
    </row>
    <row r="3012" spans="1:17" x14ac:dyDescent="0.25">
      <c r="A3012" t="s">
        <v>47</v>
      </c>
      <c r="B3012" s="1" t="s">
        <v>177</v>
      </c>
      <c r="C3012">
        <v>2015</v>
      </c>
      <c r="D3012" s="15">
        <f>DATE(cars[[#This Row],[year_1]],1,1)</f>
        <v>42005</v>
      </c>
      <c r="E3012" t="s">
        <v>29</v>
      </c>
      <c r="F3012" s="4">
        <v>270</v>
      </c>
      <c r="G3012">
        <v>6</v>
      </c>
      <c r="H3012" t="s">
        <v>33</v>
      </c>
      <c r="I3012" t="s">
        <v>30</v>
      </c>
      <c r="J3012">
        <v>4</v>
      </c>
      <c r="K3012" t="s">
        <v>39</v>
      </c>
      <c r="L3012" t="s">
        <v>31</v>
      </c>
      <c r="M3012" t="s">
        <v>32</v>
      </c>
      <c r="N3012">
        <v>32</v>
      </c>
      <c r="O3012">
        <v>22</v>
      </c>
      <c r="P3012">
        <v>2009</v>
      </c>
      <c r="Q3012">
        <v>32350</v>
      </c>
    </row>
    <row r="3013" spans="1:17" x14ac:dyDescent="0.25">
      <c r="A3013" t="s">
        <v>47</v>
      </c>
      <c r="B3013" s="1" t="s">
        <v>177</v>
      </c>
      <c r="C3013">
        <v>2015</v>
      </c>
      <c r="D3013" s="15">
        <f>DATE(cars[[#This Row],[year_1]],1,1)</f>
        <v>42005</v>
      </c>
      <c r="E3013" t="s">
        <v>29</v>
      </c>
      <c r="F3013" s="4">
        <v>270</v>
      </c>
      <c r="G3013">
        <v>6</v>
      </c>
      <c r="H3013" t="s">
        <v>33</v>
      </c>
      <c r="I3013" t="s">
        <v>30</v>
      </c>
      <c r="J3013">
        <v>4</v>
      </c>
      <c r="K3013" t="s">
        <v>39</v>
      </c>
      <c r="L3013" t="s">
        <v>31</v>
      </c>
      <c r="M3013" t="s">
        <v>32</v>
      </c>
      <c r="N3013">
        <v>32</v>
      </c>
      <c r="O3013">
        <v>22</v>
      </c>
      <c r="P3013">
        <v>2009</v>
      </c>
      <c r="Q3013">
        <v>26450</v>
      </c>
    </row>
    <row r="3014" spans="1:17" x14ac:dyDescent="0.25">
      <c r="A3014" t="s">
        <v>47</v>
      </c>
      <c r="B3014" s="1" t="s">
        <v>177</v>
      </c>
      <c r="C3014">
        <v>2016</v>
      </c>
      <c r="D3014" s="15">
        <f>DATE(cars[[#This Row],[year_1]],1,1)</f>
        <v>42370</v>
      </c>
      <c r="E3014" t="s">
        <v>29</v>
      </c>
      <c r="F3014" s="4">
        <v>270</v>
      </c>
      <c r="G3014">
        <v>6</v>
      </c>
      <c r="H3014" t="s">
        <v>33</v>
      </c>
      <c r="I3014" t="s">
        <v>30</v>
      </c>
      <c r="J3014">
        <v>4</v>
      </c>
      <c r="K3014" t="s">
        <v>39</v>
      </c>
      <c r="L3014" t="s">
        <v>31</v>
      </c>
      <c r="M3014" t="s">
        <v>32</v>
      </c>
      <c r="N3014">
        <v>32</v>
      </c>
      <c r="O3014">
        <v>22</v>
      </c>
      <c r="P3014">
        <v>2009</v>
      </c>
      <c r="Q3014">
        <v>32090</v>
      </c>
    </row>
    <row r="3015" spans="1:17" x14ac:dyDescent="0.25">
      <c r="A3015" t="s">
        <v>47</v>
      </c>
      <c r="B3015" s="1" t="s">
        <v>177</v>
      </c>
      <c r="C3015">
        <v>2016</v>
      </c>
      <c r="D3015" s="15">
        <f>DATE(cars[[#This Row],[year_1]],1,1)</f>
        <v>42370</v>
      </c>
      <c r="E3015" t="s">
        <v>29</v>
      </c>
      <c r="F3015" s="4">
        <v>270</v>
      </c>
      <c r="G3015">
        <v>6</v>
      </c>
      <c r="H3015" t="s">
        <v>33</v>
      </c>
      <c r="I3015" t="s">
        <v>30</v>
      </c>
      <c r="J3015">
        <v>4</v>
      </c>
      <c r="K3015" t="s">
        <v>39</v>
      </c>
      <c r="L3015" t="s">
        <v>31</v>
      </c>
      <c r="M3015" t="s">
        <v>32</v>
      </c>
      <c r="N3015">
        <v>32</v>
      </c>
      <c r="O3015">
        <v>22</v>
      </c>
      <c r="P3015">
        <v>2009</v>
      </c>
      <c r="Q3015">
        <v>27390</v>
      </c>
    </row>
    <row r="3016" spans="1:17" x14ac:dyDescent="0.25">
      <c r="A3016" t="s">
        <v>47</v>
      </c>
      <c r="B3016" s="1" t="s">
        <v>177</v>
      </c>
      <c r="C3016">
        <v>2016</v>
      </c>
      <c r="D3016" s="15">
        <f>DATE(cars[[#This Row],[year_1]],1,1)</f>
        <v>42370</v>
      </c>
      <c r="E3016" t="s">
        <v>29</v>
      </c>
      <c r="F3016" s="4">
        <v>270</v>
      </c>
      <c r="G3016">
        <v>6</v>
      </c>
      <c r="H3016" t="s">
        <v>33</v>
      </c>
      <c r="I3016" t="s">
        <v>30</v>
      </c>
      <c r="J3016">
        <v>4</v>
      </c>
      <c r="K3016" t="s">
        <v>39</v>
      </c>
      <c r="L3016" t="s">
        <v>31</v>
      </c>
      <c r="M3016" t="s">
        <v>32</v>
      </c>
      <c r="N3016">
        <v>32</v>
      </c>
      <c r="O3016">
        <v>22</v>
      </c>
      <c r="P3016">
        <v>2009</v>
      </c>
      <c r="Q3016">
        <v>27990</v>
      </c>
    </row>
    <row r="3017" spans="1:17" x14ac:dyDescent="0.25">
      <c r="A3017" t="s">
        <v>47</v>
      </c>
      <c r="B3017" s="1" t="s">
        <v>177</v>
      </c>
      <c r="C3017">
        <v>2016</v>
      </c>
      <c r="D3017" s="15">
        <f>DATE(cars[[#This Row],[year_1]],1,1)</f>
        <v>42370</v>
      </c>
      <c r="E3017" t="s">
        <v>29</v>
      </c>
      <c r="F3017" s="4">
        <v>270</v>
      </c>
      <c r="G3017">
        <v>6</v>
      </c>
      <c r="H3017" t="s">
        <v>33</v>
      </c>
      <c r="I3017" t="s">
        <v>30</v>
      </c>
      <c r="J3017">
        <v>4</v>
      </c>
      <c r="K3017" t="s">
        <v>39</v>
      </c>
      <c r="L3017" t="s">
        <v>31</v>
      </c>
      <c r="M3017" t="s">
        <v>32</v>
      </c>
      <c r="N3017">
        <v>32</v>
      </c>
      <c r="O3017">
        <v>22</v>
      </c>
      <c r="P3017">
        <v>2009</v>
      </c>
      <c r="Q3017">
        <v>32690</v>
      </c>
    </row>
    <row r="3018" spans="1:17" x14ac:dyDescent="0.25">
      <c r="A3018" t="s">
        <v>47</v>
      </c>
      <c r="B3018" s="1" t="s">
        <v>177</v>
      </c>
      <c r="C3018">
        <v>2017</v>
      </c>
      <c r="D3018" s="15">
        <f>DATE(cars[[#This Row],[year_1]],1,1)</f>
        <v>42736</v>
      </c>
      <c r="E3018" t="s">
        <v>29</v>
      </c>
      <c r="F3018" s="4">
        <v>270</v>
      </c>
      <c r="G3018">
        <v>6</v>
      </c>
      <c r="H3018" t="s">
        <v>33</v>
      </c>
      <c r="I3018" t="s">
        <v>30</v>
      </c>
      <c r="J3018">
        <v>4</v>
      </c>
      <c r="K3018" t="s">
        <v>39</v>
      </c>
      <c r="L3018" t="s">
        <v>31</v>
      </c>
      <c r="M3018" t="s">
        <v>32</v>
      </c>
      <c r="N3018">
        <v>32</v>
      </c>
      <c r="O3018">
        <v>22</v>
      </c>
      <c r="P3018">
        <v>2009</v>
      </c>
      <c r="Q3018">
        <v>32690</v>
      </c>
    </row>
    <row r="3019" spans="1:17" x14ac:dyDescent="0.25">
      <c r="A3019" t="s">
        <v>47</v>
      </c>
      <c r="B3019" s="1" t="s">
        <v>177</v>
      </c>
      <c r="C3019">
        <v>2017</v>
      </c>
      <c r="D3019" s="15">
        <f>DATE(cars[[#This Row],[year_1]],1,1)</f>
        <v>42736</v>
      </c>
      <c r="E3019" t="s">
        <v>29</v>
      </c>
      <c r="F3019" s="4">
        <v>270</v>
      </c>
      <c r="G3019">
        <v>6</v>
      </c>
      <c r="H3019" t="s">
        <v>33</v>
      </c>
      <c r="I3019" t="s">
        <v>30</v>
      </c>
      <c r="J3019">
        <v>4</v>
      </c>
      <c r="K3019" t="s">
        <v>39</v>
      </c>
      <c r="L3019" t="s">
        <v>31</v>
      </c>
      <c r="M3019" t="s">
        <v>32</v>
      </c>
      <c r="N3019">
        <v>32</v>
      </c>
      <c r="O3019">
        <v>22</v>
      </c>
      <c r="P3019">
        <v>2009</v>
      </c>
      <c r="Q3019">
        <v>27990</v>
      </c>
    </row>
    <row r="3020" spans="1:17" x14ac:dyDescent="0.25">
      <c r="A3020" t="s">
        <v>167</v>
      </c>
      <c r="B3020" s="1" t="s">
        <v>192</v>
      </c>
      <c r="C3020">
        <v>2016</v>
      </c>
      <c r="D3020" s="15">
        <f>DATE(cars[[#This Row],[year_1]],1,1)</f>
        <v>42370</v>
      </c>
      <c r="E3020" t="s">
        <v>38</v>
      </c>
      <c r="F3020" s="4">
        <v>272</v>
      </c>
      <c r="G3020">
        <v>4</v>
      </c>
      <c r="H3020" t="s">
        <v>33</v>
      </c>
      <c r="I3020" t="s">
        <v>19</v>
      </c>
      <c r="J3020">
        <v>4</v>
      </c>
      <c r="K3020" t="s">
        <v>24</v>
      </c>
      <c r="L3020" t="s">
        <v>31</v>
      </c>
      <c r="M3020" t="s">
        <v>32</v>
      </c>
      <c r="N3020">
        <v>31</v>
      </c>
      <c r="O3020">
        <v>22</v>
      </c>
      <c r="P3020">
        <v>1624</v>
      </c>
      <c r="Q3020">
        <v>46110</v>
      </c>
    </row>
    <row r="3021" spans="1:17" x14ac:dyDescent="0.25">
      <c r="A3021" t="s">
        <v>167</v>
      </c>
      <c r="B3021" s="1" t="s">
        <v>192</v>
      </c>
      <c r="C3021">
        <v>2016</v>
      </c>
      <c r="D3021" s="15">
        <f>DATE(cars[[#This Row],[year_1]],1,1)</f>
        <v>42370</v>
      </c>
      <c r="E3021" t="s">
        <v>38</v>
      </c>
      <c r="F3021" s="4">
        <v>272</v>
      </c>
      <c r="G3021">
        <v>4</v>
      </c>
      <c r="H3021" t="s">
        <v>33</v>
      </c>
      <c r="I3021" t="s">
        <v>19</v>
      </c>
      <c r="J3021">
        <v>4</v>
      </c>
      <c r="K3021" t="s">
        <v>24</v>
      </c>
      <c r="L3021" t="s">
        <v>31</v>
      </c>
      <c r="M3021" t="s">
        <v>32</v>
      </c>
      <c r="N3021">
        <v>31</v>
      </c>
      <c r="O3021">
        <v>22</v>
      </c>
      <c r="P3021">
        <v>1624</v>
      </c>
      <c r="Q3021">
        <v>39340</v>
      </c>
    </row>
    <row r="3022" spans="1:17" x14ac:dyDescent="0.25">
      <c r="A3022" t="s">
        <v>167</v>
      </c>
      <c r="B3022" s="1" t="s">
        <v>192</v>
      </c>
      <c r="C3022">
        <v>2016</v>
      </c>
      <c r="D3022" s="15">
        <f>DATE(cars[[#This Row],[year_1]],1,1)</f>
        <v>42370</v>
      </c>
      <c r="E3022" t="s">
        <v>38</v>
      </c>
      <c r="F3022" s="4">
        <v>272</v>
      </c>
      <c r="G3022">
        <v>4</v>
      </c>
      <c r="H3022" t="s">
        <v>33</v>
      </c>
      <c r="I3022" t="s">
        <v>19</v>
      </c>
      <c r="J3022">
        <v>4</v>
      </c>
      <c r="K3022" t="s">
        <v>24</v>
      </c>
      <c r="L3022" t="s">
        <v>31</v>
      </c>
      <c r="M3022" t="s">
        <v>32</v>
      </c>
      <c r="N3022">
        <v>31</v>
      </c>
      <c r="O3022">
        <v>22</v>
      </c>
      <c r="P3022">
        <v>1624</v>
      </c>
      <c r="Q3022">
        <v>43155</v>
      </c>
    </row>
    <row r="3023" spans="1:17" x14ac:dyDescent="0.25">
      <c r="A3023" t="s">
        <v>167</v>
      </c>
      <c r="B3023" s="1" t="s">
        <v>192</v>
      </c>
      <c r="C3023">
        <v>2016</v>
      </c>
      <c r="D3023" s="15">
        <f>DATE(cars[[#This Row],[year_1]],1,1)</f>
        <v>42370</v>
      </c>
      <c r="E3023" t="s">
        <v>38</v>
      </c>
      <c r="F3023" s="4">
        <v>272</v>
      </c>
      <c r="G3023">
        <v>4</v>
      </c>
      <c r="H3023" t="s">
        <v>33</v>
      </c>
      <c r="I3023" t="s">
        <v>34</v>
      </c>
      <c r="J3023">
        <v>4</v>
      </c>
      <c r="K3023" t="s">
        <v>24</v>
      </c>
      <c r="L3023" t="s">
        <v>31</v>
      </c>
      <c r="M3023" t="s">
        <v>32</v>
      </c>
      <c r="N3023">
        <v>30</v>
      </c>
      <c r="O3023">
        <v>22</v>
      </c>
      <c r="P3023">
        <v>1624</v>
      </c>
      <c r="Q3023">
        <v>37245</v>
      </c>
    </row>
    <row r="3024" spans="1:17" x14ac:dyDescent="0.25">
      <c r="A3024" t="s">
        <v>167</v>
      </c>
      <c r="B3024" s="1" t="s">
        <v>192</v>
      </c>
      <c r="C3024">
        <v>2016</v>
      </c>
      <c r="D3024" s="15">
        <f>DATE(cars[[#This Row],[year_1]],1,1)</f>
        <v>42370</v>
      </c>
      <c r="E3024" t="s">
        <v>38</v>
      </c>
      <c r="F3024" s="4">
        <v>272</v>
      </c>
      <c r="G3024">
        <v>4</v>
      </c>
      <c r="H3024" t="s">
        <v>33</v>
      </c>
      <c r="I3024" t="s">
        <v>19</v>
      </c>
      <c r="J3024">
        <v>4</v>
      </c>
      <c r="K3024" t="s">
        <v>24</v>
      </c>
      <c r="L3024" t="s">
        <v>31</v>
      </c>
      <c r="M3024" t="s">
        <v>32</v>
      </c>
      <c r="N3024">
        <v>31</v>
      </c>
      <c r="O3024">
        <v>22</v>
      </c>
      <c r="P3024">
        <v>1624</v>
      </c>
      <c r="Q3024">
        <v>35245</v>
      </c>
    </row>
    <row r="3025" spans="1:17" x14ac:dyDescent="0.25">
      <c r="A3025" t="s">
        <v>167</v>
      </c>
      <c r="B3025" s="1" t="s">
        <v>192</v>
      </c>
      <c r="C3025">
        <v>2016</v>
      </c>
      <c r="D3025" s="15">
        <f>DATE(cars[[#This Row],[year_1]],1,1)</f>
        <v>42370</v>
      </c>
      <c r="E3025" t="s">
        <v>38</v>
      </c>
      <c r="F3025" s="4">
        <v>272</v>
      </c>
      <c r="G3025">
        <v>4</v>
      </c>
      <c r="H3025" t="s">
        <v>33</v>
      </c>
      <c r="I3025" t="s">
        <v>34</v>
      </c>
      <c r="J3025">
        <v>4</v>
      </c>
      <c r="K3025" t="s">
        <v>24</v>
      </c>
      <c r="L3025" t="s">
        <v>31</v>
      </c>
      <c r="M3025" t="s">
        <v>32</v>
      </c>
      <c r="N3025">
        <v>30</v>
      </c>
      <c r="O3025">
        <v>22</v>
      </c>
      <c r="P3025">
        <v>1624</v>
      </c>
      <c r="Q3025">
        <v>47210</v>
      </c>
    </row>
    <row r="3026" spans="1:17" x14ac:dyDescent="0.25">
      <c r="A3026" t="s">
        <v>167</v>
      </c>
      <c r="B3026" s="1" t="s">
        <v>192</v>
      </c>
      <c r="C3026">
        <v>2016</v>
      </c>
      <c r="D3026" s="15">
        <f>DATE(cars[[#This Row],[year_1]],1,1)</f>
        <v>42370</v>
      </c>
      <c r="E3026" t="s">
        <v>38</v>
      </c>
      <c r="F3026" s="4">
        <v>272</v>
      </c>
      <c r="G3026">
        <v>4</v>
      </c>
      <c r="H3026" t="s">
        <v>33</v>
      </c>
      <c r="I3026" t="s">
        <v>34</v>
      </c>
      <c r="J3026">
        <v>4</v>
      </c>
      <c r="K3026" t="s">
        <v>24</v>
      </c>
      <c r="L3026" t="s">
        <v>31</v>
      </c>
      <c r="M3026" t="s">
        <v>32</v>
      </c>
      <c r="N3026">
        <v>30</v>
      </c>
      <c r="O3026">
        <v>22</v>
      </c>
      <c r="P3026">
        <v>1624</v>
      </c>
      <c r="Q3026">
        <v>41340</v>
      </c>
    </row>
    <row r="3027" spans="1:17" x14ac:dyDescent="0.25">
      <c r="A3027" t="s">
        <v>167</v>
      </c>
      <c r="B3027" s="1" t="s">
        <v>192</v>
      </c>
      <c r="C3027">
        <v>2016</v>
      </c>
      <c r="D3027" s="15">
        <f>DATE(cars[[#This Row],[year_1]],1,1)</f>
        <v>42370</v>
      </c>
      <c r="E3027" t="s">
        <v>38</v>
      </c>
      <c r="F3027" s="4">
        <v>272</v>
      </c>
      <c r="G3027">
        <v>4</v>
      </c>
      <c r="H3027" t="s">
        <v>33</v>
      </c>
      <c r="I3027" t="s">
        <v>34</v>
      </c>
      <c r="J3027">
        <v>4</v>
      </c>
      <c r="K3027" t="s">
        <v>24</v>
      </c>
      <c r="L3027" t="s">
        <v>31</v>
      </c>
      <c r="M3027" t="s">
        <v>32</v>
      </c>
      <c r="N3027">
        <v>30</v>
      </c>
      <c r="O3027">
        <v>22</v>
      </c>
      <c r="P3027">
        <v>1624</v>
      </c>
      <c r="Q3027">
        <v>45155</v>
      </c>
    </row>
    <row r="3028" spans="1:17" x14ac:dyDescent="0.25">
      <c r="A3028" t="s">
        <v>167</v>
      </c>
      <c r="B3028" s="1" t="s">
        <v>192</v>
      </c>
      <c r="C3028">
        <v>2017</v>
      </c>
      <c r="D3028" s="15">
        <f>DATE(cars[[#This Row],[year_1]],1,1)</f>
        <v>42736</v>
      </c>
      <c r="E3028" t="s">
        <v>38</v>
      </c>
      <c r="F3028" s="4">
        <v>272</v>
      </c>
      <c r="G3028">
        <v>4</v>
      </c>
      <c r="H3028" t="s">
        <v>33</v>
      </c>
      <c r="I3028" t="s">
        <v>34</v>
      </c>
      <c r="J3028">
        <v>4</v>
      </c>
      <c r="K3028" t="s">
        <v>24</v>
      </c>
      <c r="L3028" t="s">
        <v>31</v>
      </c>
      <c r="M3028" t="s">
        <v>32</v>
      </c>
      <c r="N3028">
        <v>30</v>
      </c>
      <c r="O3028">
        <v>22</v>
      </c>
      <c r="P3028">
        <v>1624</v>
      </c>
      <c r="Q3028">
        <v>40395</v>
      </c>
    </row>
    <row r="3029" spans="1:17" x14ac:dyDescent="0.25">
      <c r="A3029" t="s">
        <v>167</v>
      </c>
      <c r="B3029" s="1" t="s">
        <v>192</v>
      </c>
      <c r="C3029">
        <v>2017</v>
      </c>
      <c r="D3029" s="15">
        <f>DATE(cars[[#This Row],[year_1]],1,1)</f>
        <v>42736</v>
      </c>
      <c r="E3029" t="s">
        <v>38</v>
      </c>
      <c r="F3029" s="4">
        <v>272</v>
      </c>
      <c r="G3029">
        <v>4</v>
      </c>
      <c r="H3029" t="s">
        <v>33</v>
      </c>
      <c r="I3029" t="s">
        <v>19</v>
      </c>
      <c r="J3029">
        <v>4</v>
      </c>
      <c r="K3029" t="s">
        <v>24</v>
      </c>
      <c r="L3029" t="s">
        <v>31</v>
      </c>
      <c r="M3029" t="s">
        <v>32</v>
      </c>
      <c r="N3029">
        <v>31</v>
      </c>
      <c r="O3029">
        <v>22</v>
      </c>
      <c r="P3029">
        <v>1624</v>
      </c>
      <c r="Q3029">
        <v>34595</v>
      </c>
    </row>
    <row r="3030" spans="1:17" x14ac:dyDescent="0.25">
      <c r="A3030" t="s">
        <v>167</v>
      </c>
      <c r="B3030" s="1" t="s">
        <v>192</v>
      </c>
      <c r="C3030">
        <v>2017</v>
      </c>
      <c r="D3030" s="15">
        <f>DATE(cars[[#This Row],[year_1]],1,1)</f>
        <v>42736</v>
      </c>
      <c r="E3030" t="s">
        <v>38</v>
      </c>
      <c r="F3030" s="4">
        <v>272</v>
      </c>
      <c r="G3030">
        <v>4</v>
      </c>
      <c r="H3030" t="s">
        <v>33</v>
      </c>
      <c r="I3030" t="s">
        <v>34</v>
      </c>
      <c r="J3030">
        <v>4</v>
      </c>
      <c r="K3030" t="s">
        <v>24</v>
      </c>
      <c r="L3030" t="s">
        <v>31</v>
      </c>
      <c r="M3030" t="s">
        <v>32</v>
      </c>
      <c r="N3030">
        <v>30</v>
      </c>
      <c r="O3030">
        <v>22</v>
      </c>
      <c r="P3030">
        <v>1624</v>
      </c>
      <c r="Q3030">
        <v>36595</v>
      </c>
    </row>
    <row r="3031" spans="1:17" x14ac:dyDescent="0.25">
      <c r="A3031" t="s">
        <v>167</v>
      </c>
      <c r="B3031" s="1" t="s">
        <v>192</v>
      </c>
      <c r="C3031">
        <v>2017</v>
      </c>
      <c r="D3031" s="15">
        <f>DATE(cars[[#This Row],[year_1]],1,1)</f>
        <v>42736</v>
      </c>
      <c r="E3031" t="s">
        <v>38</v>
      </c>
      <c r="F3031" s="4">
        <v>272</v>
      </c>
      <c r="G3031">
        <v>4</v>
      </c>
      <c r="H3031" t="s">
        <v>33</v>
      </c>
      <c r="I3031" t="s">
        <v>19</v>
      </c>
      <c r="J3031">
        <v>4</v>
      </c>
      <c r="K3031" t="s">
        <v>24</v>
      </c>
      <c r="L3031" t="s">
        <v>31</v>
      </c>
      <c r="M3031" t="s">
        <v>32</v>
      </c>
      <c r="N3031">
        <v>31</v>
      </c>
      <c r="O3031">
        <v>22</v>
      </c>
      <c r="P3031">
        <v>1624</v>
      </c>
      <c r="Q3031">
        <v>38395</v>
      </c>
    </row>
    <row r="3032" spans="1:17" x14ac:dyDescent="0.25">
      <c r="A3032" t="s">
        <v>167</v>
      </c>
      <c r="B3032" s="1" t="s">
        <v>189</v>
      </c>
      <c r="C3032">
        <v>2016</v>
      </c>
      <c r="D3032" s="15">
        <f>DATE(cars[[#This Row],[year_1]],1,1)</f>
        <v>42370</v>
      </c>
      <c r="E3032" t="s">
        <v>38</v>
      </c>
      <c r="F3032" s="4">
        <v>272</v>
      </c>
      <c r="G3032">
        <v>4</v>
      </c>
      <c r="H3032" t="s">
        <v>33</v>
      </c>
      <c r="I3032" t="s">
        <v>19</v>
      </c>
      <c r="J3032">
        <v>2</v>
      </c>
      <c r="K3032" t="s">
        <v>24</v>
      </c>
      <c r="L3032" t="s">
        <v>21</v>
      </c>
      <c r="M3032" t="s">
        <v>22</v>
      </c>
      <c r="N3032">
        <v>31</v>
      </c>
      <c r="O3032">
        <v>22</v>
      </c>
      <c r="P3032">
        <v>1624</v>
      </c>
      <c r="Q3032">
        <v>47605</v>
      </c>
    </row>
    <row r="3033" spans="1:17" x14ac:dyDescent="0.25">
      <c r="A3033" t="s">
        <v>167</v>
      </c>
      <c r="B3033" s="1" t="s">
        <v>189</v>
      </c>
      <c r="C3033">
        <v>2016</v>
      </c>
      <c r="D3033" s="15">
        <f>DATE(cars[[#This Row],[year_1]],1,1)</f>
        <v>42370</v>
      </c>
      <c r="E3033" t="s">
        <v>38</v>
      </c>
      <c r="F3033" s="4">
        <v>272</v>
      </c>
      <c r="G3033">
        <v>4</v>
      </c>
      <c r="H3033" t="s">
        <v>33</v>
      </c>
      <c r="I3033" t="s">
        <v>19</v>
      </c>
      <c r="J3033">
        <v>2</v>
      </c>
      <c r="K3033" t="s">
        <v>24</v>
      </c>
      <c r="L3033" t="s">
        <v>21</v>
      </c>
      <c r="M3033" t="s">
        <v>22</v>
      </c>
      <c r="N3033">
        <v>31</v>
      </c>
      <c r="O3033">
        <v>22</v>
      </c>
      <c r="P3033">
        <v>1624</v>
      </c>
      <c r="Q3033">
        <v>41920</v>
      </c>
    </row>
    <row r="3034" spans="1:17" x14ac:dyDescent="0.25">
      <c r="A3034" t="s">
        <v>167</v>
      </c>
      <c r="B3034" s="1" t="s">
        <v>189</v>
      </c>
      <c r="C3034">
        <v>2016</v>
      </c>
      <c r="D3034" s="15">
        <f>DATE(cars[[#This Row],[year_1]],1,1)</f>
        <v>42370</v>
      </c>
      <c r="E3034" t="s">
        <v>38</v>
      </c>
      <c r="F3034" s="4">
        <v>272</v>
      </c>
      <c r="G3034">
        <v>4</v>
      </c>
      <c r="H3034" t="s">
        <v>33</v>
      </c>
      <c r="I3034" t="s">
        <v>34</v>
      </c>
      <c r="J3034">
        <v>2</v>
      </c>
      <c r="K3034" t="s">
        <v>24</v>
      </c>
      <c r="L3034" t="s">
        <v>21</v>
      </c>
      <c r="M3034" t="s">
        <v>22</v>
      </c>
      <c r="N3034">
        <v>30</v>
      </c>
      <c r="O3034">
        <v>22</v>
      </c>
      <c r="P3034">
        <v>1624</v>
      </c>
      <c r="Q3034">
        <v>48715</v>
      </c>
    </row>
    <row r="3035" spans="1:17" x14ac:dyDescent="0.25">
      <c r="A3035" t="s">
        <v>167</v>
      </c>
      <c r="B3035" s="1" t="s">
        <v>189</v>
      </c>
      <c r="C3035">
        <v>2016</v>
      </c>
      <c r="D3035" s="15">
        <f>DATE(cars[[#This Row],[year_1]],1,1)</f>
        <v>42370</v>
      </c>
      <c r="E3035" t="s">
        <v>38</v>
      </c>
      <c r="F3035" s="4">
        <v>272</v>
      </c>
      <c r="G3035">
        <v>4</v>
      </c>
      <c r="H3035" t="s">
        <v>33</v>
      </c>
      <c r="I3035" t="s">
        <v>19</v>
      </c>
      <c r="J3035">
        <v>2</v>
      </c>
      <c r="K3035" t="s">
        <v>24</v>
      </c>
      <c r="L3035" t="s">
        <v>21</v>
      </c>
      <c r="M3035" t="s">
        <v>22</v>
      </c>
      <c r="N3035">
        <v>31</v>
      </c>
      <c r="O3035">
        <v>22</v>
      </c>
      <c r="P3035">
        <v>1624</v>
      </c>
      <c r="Q3035">
        <v>45445</v>
      </c>
    </row>
    <row r="3036" spans="1:17" x14ac:dyDescent="0.25">
      <c r="A3036" t="s">
        <v>167</v>
      </c>
      <c r="B3036" s="1" t="s">
        <v>189</v>
      </c>
      <c r="C3036">
        <v>2016</v>
      </c>
      <c r="D3036" s="15">
        <f>DATE(cars[[#This Row],[year_1]],1,1)</f>
        <v>42370</v>
      </c>
      <c r="E3036" t="s">
        <v>38</v>
      </c>
      <c r="F3036" s="4">
        <v>272</v>
      </c>
      <c r="G3036">
        <v>4</v>
      </c>
      <c r="H3036" t="s">
        <v>33</v>
      </c>
      <c r="I3036" t="s">
        <v>34</v>
      </c>
      <c r="J3036">
        <v>2</v>
      </c>
      <c r="K3036" t="s">
        <v>24</v>
      </c>
      <c r="L3036" t="s">
        <v>21</v>
      </c>
      <c r="M3036" t="s">
        <v>22</v>
      </c>
      <c r="N3036">
        <v>30</v>
      </c>
      <c r="O3036">
        <v>22</v>
      </c>
      <c r="P3036">
        <v>1624</v>
      </c>
      <c r="Q3036">
        <v>40445</v>
      </c>
    </row>
    <row r="3037" spans="1:17" x14ac:dyDescent="0.25">
      <c r="A3037" t="s">
        <v>167</v>
      </c>
      <c r="B3037" s="1" t="s">
        <v>189</v>
      </c>
      <c r="C3037">
        <v>2016</v>
      </c>
      <c r="D3037" s="15">
        <f>DATE(cars[[#This Row],[year_1]],1,1)</f>
        <v>42370</v>
      </c>
      <c r="E3037" t="s">
        <v>38</v>
      </c>
      <c r="F3037" s="4">
        <v>272</v>
      </c>
      <c r="G3037">
        <v>4</v>
      </c>
      <c r="H3037" t="s">
        <v>33</v>
      </c>
      <c r="I3037" t="s">
        <v>34</v>
      </c>
      <c r="J3037">
        <v>2</v>
      </c>
      <c r="K3037" t="s">
        <v>24</v>
      </c>
      <c r="L3037" t="s">
        <v>21</v>
      </c>
      <c r="M3037" t="s">
        <v>22</v>
      </c>
      <c r="N3037">
        <v>30</v>
      </c>
      <c r="O3037">
        <v>22</v>
      </c>
      <c r="P3037">
        <v>1624</v>
      </c>
      <c r="Q3037">
        <v>47445</v>
      </c>
    </row>
    <row r="3038" spans="1:17" x14ac:dyDescent="0.25">
      <c r="A3038" t="s">
        <v>167</v>
      </c>
      <c r="B3038" s="1" t="s">
        <v>189</v>
      </c>
      <c r="C3038">
        <v>2016</v>
      </c>
      <c r="D3038" s="15">
        <f>DATE(cars[[#This Row],[year_1]],1,1)</f>
        <v>42370</v>
      </c>
      <c r="E3038" t="s">
        <v>38</v>
      </c>
      <c r="F3038" s="4">
        <v>272</v>
      </c>
      <c r="G3038">
        <v>4</v>
      </c>
      <c r="H3038" t="s">
        <v>33</v>
      </c>
      <c r="I3038" t="s">
        <v>19</v>
      </c>
      <c r="J3038">
        <v>2</v>
      </c>
      <c r="K3038" t="s">
        <v>24</v>
      </c>
      <c r="L3038" t="s">
        <v>21</v>
      </c>
      <c r="M3038" t="s">
        <v>22</v>
      </c>
      <c r="N3038">
        <v>31</v>
      </c>
      <c r="O3038">
        <v>22</v>
      </c>
      <c r="P3038">
        <v>1624</v>
      </c>
      <c r="Q3038">
        <v>37995</v>
      </c>
    </row>
    <row r="3039" spans="1:17" x14ac:dyDescent="0.25">
      <c r="A3039" t="s">
        <v>167</v>
      </c>
      <c r="B3039" s="1" t="s">
        <v>189</v>
      </c>
      <c r="C3039">
        <v>2016</v>
      </c>
      <c r="D3039" s="15">
        <f>DATE(cars[[#This Row],[year_1]],1,1)</f>
        <v>42370</v>
      </c>
      <c r="E3039" t="s">
        <v>38</v>
      </c>
      <c r="F3039" s="4">
        <v>272</v>
      </c>
      <c r="G3039">
        <v>4</v>
      </c>
      <c r="H3039" t="s">
        <v>33</v>
      </c>
      <c r="I3039" t="s">
        <v>34</v>
      </c>
      <c r="J3039">
        <v>2</v>
      </c>
      <c r="K3039" t="s">
        <v>24</v>
      </c>
      <c r="L3039" t="s">
        <v>21</v>
      </c>
      <c r="M3039" t="s">
        <v>22</v>
      </c>
      <c r="N3039">
        <v>30</v>
      </c>
      <c r="O3039">
        <v>22</v>
      </c>
      <c r="P3039">
        <v>1624</v>
      </c>
      <c r="Q3039">
        <v>44520</v>
      </c>
    </row>
    <row r="3040" spans="1:17" x14ac:dyDescent="0.25">
      <c r="A3040" t="s">
        <v>167</v>
      </c>
      <c r="B3040" s="1" t="s">
        <v>189</v>
      </c>
      <c r="C3040">
        <v>2017</v>
      </c>
      <c r="D3040" s="15">
        <f>DATE(cars[[#This Row],[year_1]],1,1)</f>
        <v>42736</v>
      </c>
      <c r="E3040" t="s">
        <v>38</v>
      </c>
      <c r="F3040" s="4">
        <v>272</v>
      </c>
      <c r="G3040">
        <v>4</v>
      </c>
      <c r="H3040" t="s">
        <v>33</v>
      </c>
      <c r="I3040" t="s">
        <v>34</v>
      </c>
      <c r="J3040">
        <v>2</v>
      </c>
      <c r="K3040" t="s">
        <v>24</v>
      </c>
      <c r="L3040" t="s">
        <v>21</v>
      </c>
      <c r="M3040" t="s">
        <v>22</v>
      </c>
      <c r="N3040">
        <v>30</v>
      </c>
      <c r="O3040">
        <v>22</v>
      </c>
      <c r="P3040">
        <v>1624</v>
      </c>
      <c r="Q3040">
        <v>43395</v>
      </c>
    </row>
    <row r="3041" spans="1:17" x14ac:dyDescent="0.25">
      <c r="A3041" t="s">
        <v>167</v>
      </c>
      <c r="B3041" s="1" t="s">
        <v>189</v>
      </c>
      <c r="C3041">
        <v>2017</v>
      </c>
      <c r="D3041" s="15">
        <f>DATE(cars[[#This Row],[year_1]],1,1)</f>
        <v>42736</v>
      </c>
      <c r="E3041" t="s">
        <v>38</v>
      </c>
      <c r="F3041" s="4">
        <v>272</v>
      </c>
      <c r="G3041">
        <v>4</v>
      </c>
      <c r="H3041" t="s">
        <v>33</v>
      </c>
      <c r="I3041" t="s">
        <v>19</v>
      </c>
      <c r="J3041">
        <v>2</v>
      </c>
      <c r="K3041" t="s">
        <v>24</v>
      </c>
      <c r="L3041" t="s">
        <v>21</v>
      </c>
      <c r="M3041" t="s">
        <v>22</v>
      </c>
      <c r="N3041">
        <v>31</v>
      </c>
      <c r="O3041">
        <v>22</v>
      </c>
      <c r="P3041">
        <v>1624</v>
      </c>
      <c r="Q3041">
        <v>37595</v>
      </c>
    </row>
    <row r="3042" spans="1:17" x14ac:dyDescent="0.25">
      <c r="A3042" t="s">
        <v>167</v>
      </c>
      <c r="B3042" s="1" t="s">
        <v>189</v>
      </c>
      <c r="C3042">
        <v>2017</v>
      </c>
      <c r="D3042" s="15">
        <f>DATE(cars[[#This Row],[year_1]],1,1)</f>
        <v>42736</v>
      </c>
      <c r="E3042" t="s">
        <v>38</v>
      </c>
      <c r="F3042" s="4">
        <v>272</v>
      </c>
      <c r="G3042">
        <v>4</v>
      </c>
      <c r="H3042" t="s">
        <v>33</v>
      </c>
      <c r="I3042" t="s">
        <v>34</v>
      </c>
      <c r="J3042">
        <v>2</v>
      </c>
      <c r="K3042" t="s">
        <v>24</v>
      </c>
      <c r="L3042" t="s">
        <v>21</v>
      </c>
      <c r="M3042" t="s">
        <v>22</v>
      </c>
      <c r="N3042">
        <v>30</v>
      </c>
      <c r="O3042">
        <v>22</v>
      </c>
      <c r="P3042">
        <v>1624</v>
      </c>
      <c r="Q3042">
        <v>39995</v>
      </c>
    </row>
    <row r="3043" spans="1:17" x14ac:dyDescent="0.25">
      <c r="A3043" t="s">
        <v>167</v>
      </c>
      <c r="B3043" s="1" t="s">
        <v>189</v>
      </c>
      <c r="C3043">
        <v>2017</v>
      </c>
      <c r="D3043" s="15">
        <f>DATE(cars[[#This Row],[year_1]],1,1)</f>
        <v>42736</v>
      </c>
      <c r="E3043" t="s">
        <v>38</v>
      </c>
      <c r="F3043" s="4">
        <v>272</v>
      </c>
      <c r="G3043">
        <v>4</v>
      </c>
      <c r="H3043" t="s">
        <v>33</v>
      </c>
      <c r="I3043" t="s">
        <v>19</v>
      </c>
      <c r="J3043">
        <v>2</v>
      </c>
      <c r="K3043" t="s">
        <v>24</v>
      </c>
      <c r="L3043" t="s">
        <v>21</v>
      </c>
      <c r="M3043" t="s">
        <v>22</v>
      </c>
      <c r="N3043">
        <v>31</v>
      </c>
      <c r="O3043">
        <v>22</v>
      </c>
      <c r="P3043">
        <v>1624</v>
      </c>
      <c r="Q3043">
        <v>41395</v>
      </c>
    </row>
    <row r="3044" spans="1:17" x14ac:dyDescent="0.25">
      <c r="A3044" t="s">
        <v>186</v>
      </c>
      <c r="B3044" s="1" t="s">
        <v>255</v>
      </c>
      <c r="C3044">
        <v>2017</v>
      </c>
      <c r="D3044" s="15">
        <f>DATE(cars[[#This Row],[year_1]],1,1)</f>
        <v>42736</v>
      </c>
      <c r="E3044" t="s">
        <v>38</v>
      </c>
      <c r="F3044" s="4">
        <v>275</v>
      </c>
      <c r="G3044">
        <v>4</v>
      </c>
      <c r="H3044" t="s">
        <v>33</v>
      </c>
      <c r="I3044" t="s">
        <v>19</v>
      </c>
      <c r="J3044">
        <v>2</v>
      </c>
      <c r="K3044" t="s">
        <v>39</v>
      </c>
      <c r="L3044" t="s">
        <v>31</v>
      </c>
      <c r="M3044" t="s">
        <v>25</v>
      </c>
      <c r="N3044">
        <v>31</v>
      </c>
      <c r="O3044">
        <v>22</v>
      </c>
      <c r="P3044">
        <v>1385</v>
      </c>
      <c r="Q3044">
        <v>32600</v>
      </c>
    </row>
    <row r="3045" spans="1:17" x14ac:dyDescent="0.25">
      <c r="A3045" t="s">
        <v>186</v>
      </c>
      <c r="B3045" s="1" t="s">
        <v>255</v>
      </c>
      <c r="C3045">
        <v>2017</v>
      </c>
      <c r="D3045" s="15">
        <f>DATE(cars[[#This Row],[year_1]],1,1)</f>
        <v>42736</v>
      </c>
      <c r="E3045" t="s">
        <v>38</v>
      </c>
      <c r="F3045" s="4">
        <v>275</v>
      </c>
      <c r="G3045">
        <v>4</v>
      </c>
      <c r="H3045" t="s">
        <v>33</v>
      </c>
      <c r="I3045" t="s">
        <v>19</v>
      </c>
      <c r="J3045">
        <v>2</v>
      </c>
      <c r="K3045" t="s">
        <v>39</v>
      </c>
      <c r="L3045" t="s">
        <v>31</v>
      </c>
      <c r="M3045" t="s">
        <v>22</v>
      </c>
      <c r="N3045">
        <v>31</v>
      </c>
      <c r="O3045">
        <v>22</v>
      </c>
      <c r="P3045">
        <v>1385</v>
      </c>
      <c r="Q3045">
        <v>26600</v>
      </c>
    </row>
    <row r="3046" spans="1:17" x14ac:dyDescent="0.25">
      <c r="A3046" t="s">
        <v>220</v>
      </c>
      <c r="B3046" s="1" t="s">
        <v>524</v>
      </c>
      <c r="C3046">
        <v>2016</v>
      </c>
      <c r="D3046" s="15">
        <f>DATE(cars[[#This Row],[year_1]],1,1)</f>
        <v>42370</v>
      </c>
      <c r="E3046" t="s">
        <v>38</v>
      </c>
      <c r="F3046" s="4">
        <v>292</v>
      </c>
      <c r="G3046">
        <v>4</v>
      </c>
      <c r="H3046" t="s">
        <v>18</v>
      </c>
      <c r="I3046" t="s">
        <v>34</v>
      </c>
      <c r="J3046">
        <v>4</v>
      </c>
      <c r="K3046" t="s">
        <v>469</v>
      </c>
      <c r="L3046" t="s">
        <v>21</v>
      </c>
      <c r="M3046" t="s">
        <v>54</v>
      </c>
      <c r="N3046">
        <v>31</v>
      </c>
      <c r="O3046">
        <v>22</v>
      </c>
      <c r="P3046">
        <v>873</v>
      </c>
      <c r="Q3046">
        <v>35650</v>
      </c>
    </row>
    <row r="3047" spans="1:17" x14ac:dyDescent="0.25">
      <c r="A3047" t="s">
        <v>220</v>
      </c>
      <c r="B3047" s="1" t="s">
        <v>524</v>
      </c>
      <c r="C3047">
        <v>2016</v>
      </c>
      <c r="D3047" s="15">
        <f>DATE(cars[[#This Row],[year_1]],1,1)</f>
        <v>42370</v>
      </c>
      <c r="E3047" t="s">
        <v>38</v>
      </c>
      <c r="F3047" s="4">
        <v>292</v>
      </c>
      <c r="G3047">
        <v>4</v>
      </c>
      <c r="H3047" t="s">
        <v>18</v>
      </c>
      <c r="I3047" t="s">
        <v>34</v>
      </c>
      <c r="J3047">
        <v>4</v>
      </c>
      <c r="K3047" t="s">
        <v>469</v>
      </c>
      <c r="L3047" t="s">
        <v>21</v>
      </c>
      <c r="M3047" t="s">
        <v>54</v>
      </c>
      <c r="N3047">
        <v>31</v>
      </c>
      <c r="O3047">
        <v>22</v>
      </c>
      <c r="P3047">
        <v>873</v>
      </c>
      <c r="Q3047">
        <v>37895</v>
      </c>
    </row>
    <row r="3048" spans="1:17" x14ac:dyDescent="0.25">
      <c r="A3048" t="s">
        <v>220</v>
      </c>
      <c r="B3048" s="1" t="s">
        <v>524</v>
      </c>
      <c r="C3048">
        <v>2017</v>
      </c>
      <c r="D3048" s="15">
        <f>DATE(cars[[#This Row],[year_1]],1,1)</f>
        <v>42736</v>
      </c>
      <c r="E3048" t="s">
        <v>38</v>
      </c>
      <c r="F3048" s="4">
        <v>292</v>
      </c>
      <c r="G3048">
        <v>4</v>
      </c>
      <c r="H3048" t="s">
        <v>18</v>
      </c>
      <c r="I3048" t="s">
        <v>34</v>
      </c>
      <c r="J3048">
        <v>4</v>
      </c>
      <c r="K3048" t="s">
        <v>469</v>
      </c>
      <c r="L3048" t="s">
        <v>21</v>
      </c>
      <c r="M3048" t="s">
        <v>54</v>
      </c>
      <c r="N3048">
        <v>31</v>
      </c>
      <c r="O3048">
        <v>22</v>
      </c>
      <c r="P3048">
        <v>873</v>
      </c>
      <c r="Q3048">
        <v>35655</v>
      </c>
    </row>
    <row r="3049" spans="1:17" x14ac:dyDescent="0.25">
      <c r="A3049" t="s">
        <v>220</v>
      </c>
      <c r="B3049" s="1" t="s">
        <v>524</v>
      </c>
      <c r="C3049">
        <v>2017</v>
      </c>
      <c r="D3049" s="15">
        <f>DATE(cars[[#This Row],[year_1]],1,1)</f>
        <v>42736</v>
      </c>
      <c r="E3049" t="s">
        <v>38</v>
      </c>
      <c r="F3049" s="4">
        <v>292</v>
      </c>
      <c r="G3049">
        <v>4</v>
      </c>
      <c r="H3049" t="s">
        <v>18</v>
      </c>
      <c r="I3049" t="s">
        <v>34</v>
      </c>
      <c r="J3049">
        <v>4</v>
      </c>
      <c r="K3049" t="s">
        <v>469</v>
      </c>
      <c r="L3049" t="s">
        <v>21</v>
      </c>
      <c r="M3049" t="s">
        <v>54</v>
      </c>
      <c r="N3049">
        <v>31</v>
      </c>
      <c r="O3049">
        <v>22</v>
      </c>
      <c r="P3049">
        <v>873</v>
      </c>
      <c r="Q3049">
        <v>39375</v>
      </c>
    </row>
    <row r="3050" spans="1:17" x14ac:dyDescent="0.25">
      <c r="A3050" t="s">
        <v>47</v>
      </c>
      <c r="B3050" s="1" t="s">
        <v>660</v>
      </c>
      <c r="C3050">
        <v>2016</v>
      </c>
      <c r="D3050" s="15">
        <f>DATE(cars[[#This Row],[year_1]],1,1)</f>
        <v>42370</v>
      </c>
      <c r="E3050" t="s">
        <v>38</v>
      </c>
      <c r="F3050" s="4">
        <v>300</v>
      </c>
      <c r="G3050">
        <v>6</v>
      </c>
      <c r="H3050" t="s">
        <v>33</v>
      </c>
      <c r="I3050" t="s">
        <v>30</v>
      </c>
      <c r="J3050">
        <v>4</v>
      </c>
      <c r="K3050" t="s">
        <v>73</v>
      </c>
      <c r="L3050" t="s">
        <v>31</v>
      </c>
      <c r="M3050" t="s">
        <v>32</v>
      </c>
      <c r="N3050">
        <v>30</v>
      </c>
      <c r="O3050">
        <v>22</v>
      </c>
      <c r="P3050">
        <v>2009</v>
      </c>
      <c r="Q3050">
        <v>36990</v>
      </c>
    </row>
    <row r="3051" spans="1:17" x14ac:dyDescent="0.25">
      <c r="A3051" t="s">
        <v>47</v>
      </c>
      <c r="B3051" s="1" t="s">
        <v>660</v>
      </c>
      <c r="C3051">
        <v>2016</v>
      </c>
      <c r="D3051" s="15">
        <f>DATE(cars[[#This Row],[year_1]],1,1)</f>
        <v>42370</v>
      </c>
      <c r="E3051" t="s">
        <v>38</v>
      </c>
      <c r="F3051" s="4">
        <v>300</v>
      </c>
      <c r="G3051">
        <v>6</v>
      </c>
      <c r="H3051" t="s">
        <v>33</v>
      </c>
      <c r="I3051" t="s">
        <v>30</v>
      </c>
      <c r="J3051">
        <v>4</v>
      </c>
      <c r="K3051" t="s">
        <v>73</v>
      </c>
      <c r="L3051" t="s">
        <v>31</v>
      </c>
      <c r="M3051" t="s">
        <v>32</v>
      </c>
      <c r="N3051">
        <v>30</v>
      </c>
      <c r="O3051">
        <v>22</v>
      </c>
      <c r="P3051">
        <v>2009</v>
      </c>
      <c r="Q3051">
        <v>34490</v>
      </c>
    </row>
    <row r="3052" spans="1:17" x14ac:dyDescent="0.25">
      <c r="A3052" t="s">
        <v>47</v>
      </c>
      <c r="B3052" s="1" t="s">
        <v>660</v>
      </c>
      <c r="C3052">
        <v>2016</v>
      </c>
      <c r="D3052" s="15">
        <f>DATE(cars[[#This Row],[year_1]],1,1)</f>
        <v>42370</v>
      </c>
      <c r="E3052" t="s">
        <v>38</v>
      </c>
      <c r="F3052" s="4">
        <v>300</v>
      </c>
      <c r="G3052">
        <v>6</v>
      </c>
      <c r="H3052" t="s">
        <v>33</v>
      </c>
      <c r="I3052" t="s">
        <v>30</v>
      </c>
      <c r="J3052">
        <v>4</v>
      </c>
      <c r="K3052" t="s">
        <v>73</v>
      </c>
      <c r="L3052" t="s">
        <v>31</v>
      </c>
      <c r="M3052" t="s">
        <v>32</v>
      </c>
      <c r="N3052">
        <v>30</v>
      </c>
      <c r="O3052">
        <v>22</v>
      </c>
      <c r="P3052">
        <v>2009</v>
      </c>
      <c r="Q3052">
        <v>32510</v>
      </c>
    </row>
    <row r="3053" spans="1:17" x14ac:dyDescent="0.25">
      <c r="A3053" t="s">
        <v>47</v>
      </c>
      <c r="B3053" s="1" t="s">
        <v>660</v>
      </c>
      <c r="C3053">
        <v>2016</v>
      </c>
      <c r="D3053" s="15">
        <f>DATE(cars[[#This Row],[year_1]],1,1)</f>
        <v>42370</v>
      </c>
      <c r="E3053" t="s">
        <v>38</v>
      </c>
      <c r="F3053" s="4">
        <v>300</v>
      </c>
      <c r="G3053">
        <v>6</v>
      </c>
      <c r="H3053" t="s">
        <v>33</v>
      </c>
      <c r="I3053" t="s">
        <v>30</v>
      </c>
      <c r="J3053">
        <v>4</v>
      </c>
      <c r="K3053" t="s">
        <v>73</v>
      </c>
      <c r="L3053" t="s">
        <v>31</v>
      </c>
      <c r="M3053" t="s">
        <v>32</v>
      </c>
      <c r="N3053">
        <v>30</v>
      </c>
      <c r="O3053">
        <v>22</v>
      </c>
      <c r="P3053">
        <v>2009</v>
      </c>
      <c r="Q3053">
        <v>39960</v>
      </c>
    </row>
    <row r="3054" spans="1:17" x14ac:dyDescent="0.25">
      <c r="A3054" t="s">
        <v>47</v>
      </c>
      <c r="B3054" s="1" t="s">
        <v>660</v>
      </c>
      <c r="C3054">
        <v>2016</v>
      </c>
      <c r="D3054" s="15">
        <f>DATE(cars[[#This Row],[year_1]],1,1)</f>
        <v>42370</v>
      </c>
      <c r="E3054" t="s">
        <v>38</v>
      </c>
      <c r="F3054" s="4">
        <v>300</v>
      </c>
      <c r="G3054">
        <v>6</v>
      </c>
      <c r="H3054" t="s">
        <v>33</v>
      </c>
      <c r="I3054" t="s">
        <v>30</v>
      </c>
      <c r="J3054">
        <v>4</v>
      </c>
      <c r="K3054" t="s">
        <v>73</v>
      </c>
      <c r="L3054" t="s">
        <v>31</v>
      </c>
      <c r="M3054" t="s">
        <v>32</v>
      </c>
      <c r="N3054">
        <v>30</v>
      </c>
      <c r="O3054">
        <v>22</v>
      </c>
      <c r="P3054">
        <v>2009</v>
      </c>
      <c r="Q3054">
        <v>37770</v>
      </c>
    </row>
    <row r="3055" spans="1:17" x14ac:dyDescent="0.25">
      <c r="A3055" t="s">
        <v>51</v>
      </c>
      <c r="B3055" s="1" t="s">
        <v>839</v>
      </c>
      <c r="C3055">
        <v>2016</v>
      </c>
      <c r="D3055" s="15">
        <f>DATE(cars[[#This Row],[year_1]],1,1)</f>
        <v>42370</v>
      </c>
      <c r="E3055" t="s">
        <v>29</v>
      </c>
      <c r="F3055" s="4">
        <v>302</v>
      </c>
      <c r="G3055">
        <v>4</v>
      </c>
      <c r="H3055" t="s">
        <v>33</v>
      </c>
      <c r="I3055" t="s">
        <v>34</v>
      </c>
      <c r="J3055">
        <v>4</v>
      </c>
      <c r="K3055" t="s">
        <v>26</v>
      </c>
      <c r="L3055" t="s">
        <v>31</v>
      </c>
      <c r="M3055" t="s">
        <v>32</v>
      </c>
      <c r="N3055">
        <v>31</v>
      </c>
      <c r="O3055">
        <v>22</v>
      </c>
      <c r="P3055">
        <v>870</v>
      </c>
      <c r="Q3055">
        <v>44400</v>
      </c>
    </row>
    <row r="3056" spans="1:17" x14ac:dyDescent="0.25">
      <c r="A3056" t="s">
        <v>51</v>
      </c>
      <c r="B3056" s="1" t="s">
        <v>839</v>
      </c>
      <c r="C3056">
        <v>2016</v>
      </c>
      <c r="D3056" s="15">
        <f>DATE(cars[[#This Row],[year_1]],1,1)</f>
        <v>42370</v>
      </c>
      <c r="E3056" t="s">
        <v>29</v>
      </c>
      <c r="F3056" s="4">
        <v>302</v>
      </c>
      <c r="G3056">
        <v>4</v>
      </c>
      <c r="H3056" t="s">
        <v>33</v>
      </c>
      <c r="I3056" t="s">
        <v>34</v>
      </c>
      <c r="J3056">
        <v>4</v>
      </c>
      <c r="K3056" t="s">
        <v>26</v>
      </c>
      <c r="L3056" t="s">
        <v>31</v>
      </c>
      <c r="M3056" t="s">
        <v>32</v>
      </c>
      <c r="N3056">
        <v>31</v>
      </c>
      <c r="O3056">
        <v>22</v>
      </c>
      <c r="P3056">
        <v>870</v>
      </c>
      <c r="Q3056">
        <v>47900</v>
      </c>
    </row>
    <row r="3057" spans="1:17" x14ac:dyDescent="0.25">
      <c r="A3057" t="s">
        <v>51</v>
      </c>
      <c r="B3057" s="1" t="s">
        <v>981</v>
      </c>
      <c r="C3057">
        <v>2016</v>
      </c>
      <c r="D3057" s="15">
        <f>DATE(cars[[#This Row],[year_1]],1,1)</f>
        <v>42370</v>
      </c>
      <c r="E3057" t="s">
        <v>29</v>
      </c>
      <c r="F3057" s="4">
        <v>302</v>
      </c>
      <c r="G3057">
        <v>4</v>
      </c>
      <c r="H3057" t="s">
        <v>33</v>
      </c>
      <c r="I3057" t="s">
        <v>34</v>
      </c>
      <c r="J3057">
        <v>4</v>
      </c>
      <c r="K3057" t="s">
        <v>24</v>
      </c>
      <c r="L3057" t="s">
        <v>31</v>
      </c>
      <c r="M3057" t="s">
        <v>35</v>
      </c>
      <c r="N3057">
        <v>31</v>
      </c>
      <c r="O3057">
        <v>22</v>
      </c>
      <c r="P3057">
        <v>870</v>
      </c>
      <c r="Q3057">
        <v>46050</v>
      </c>
    </row>
    <row r="3058" spans="1:17" x14ac:dyDescent="0.25">
      <c r="A3058" t="s">
        <v>51</v>
      </c>
      <c r="B3058" s="1" t="s">
        <v>981</v>
      </c>
      <c r="C3058">
        <v>2016</v>
      </c>
      <c r="D3058" s="15">
        <f>DATE(cars[[#This Row],[year_1]],1,1)</f>
        <v>42370</v>
      </c>
      <c r="E3058" t="s">
        <v>29</v>
      </c>
      <c r="F3058" s="4">
        <v>302</v>
      </c>
      <c r="G3058">
        <v>4</v>
      </c>
      <c r="H3058" t="s">
        <v>33</v>
      </c>
      <c r="I3058" t="s">
        <v>34</v>
      </c>
      <c r="J3058">
        <v>4</v>
      </c>
      <c r="K3058" t="s">
        <v>24</v>
      </c>
      <c r="L3058" t="s">
        <v>31</v>
      </c>
      <c r="M3058" t="s">
        <v>35</v>
      </c>
      <c r="N3058">
        <v>31</v>
      </c>
      <c r="O3058">
        <v>22</v>
      </c>
      <c r="P3058">
        <v>870</v>
      </c>
      <c r="Q3058">
        <v>49450</v>
      </c>
    </row>
    <row r="3059" spans="1:17" x14ac:dyDescent="0.25">
      <c r="A3059" t="s">
        <v>51</v>
      </c>
      <c r="B3059" s="1" t="s">
        <v>1021</v>
      </c>
      <c r="C3059">
        <v>2015</v>
      </c>
      <c r="D3059" s="15">
        <f>DATE(cars[[#This Row],[year_1]],1,1)</f>
        <v>42005</v>
      </c>
      <c r="E3059" t="s">
        <v>29</v>
      </c>
      <c r="F3059" s="4">
        <v>302</v>
      </c>
      <c r="G3059">
        <v>4</v>
      </c>
      <c r="H3059" t="s">
        <v>33</v>
      </c>
      <c r="I3059" t="s">
        <v>30</v>
      </c>
      <c r="J3059">
        <v>4</v>
      </c>
      <c r="K3059" t="s">
        <v>170</v>
      </c>
      <c r="L3059" t="s">
        <v>31</v>
      </c>
      <c r="M3059" t="s">
        <v>90</v>
      </c>
      <c r="N3059">
        <v>30</v>
      </c>
      <c r="O3059">
        <v>22</v>
      </c>
      <c r="P3059">
        <v>870</v>
      </c>
      <c r="Q3059">
        <v>46750</v>
      </c>
    </row>
    <row r="3060" spans="1:17" x14ac:dyDescent="0.25">
      <c r="A3060" t="s">
        <v>51</v>
      </c>
      <c r="B3060" s="1" t="s">
        <v>1021</v>
      </c>
      <c r="C3060">
        <v>2015</v>
      </c>
      <c r="D3060" s="15">
        <f>DATE(cars[[#This Row],[year_1]],1,1)</f>
        <v>42005</v>
      </c>
      <c r="E3060" t="s">
        <v>29</v>
      </c>
      <c r="F3060" s="4">
        <v>302</v>
      </c>
      <c r="G3060">
        <v>4</v>
      </c>
      <c r="H3060" t="s">
        <v>33</v>
      </c>
      <c r="I3060" t="s">
        <v>30</v>
      </c>
      <c r="J3060">
        <v>4</v>
      </c>
      <c r="K3060" t="s">
        <v>170</v>
      </c>
      <c r="L3060" t="s">
        <v>31</v>
      </c>
      <c r="M3060" t="s">
        <v>90</v>
      </c>
      <c r="N3060">
        <v>30</v>
      </c>
      <c r="O3060">
        <v>22</v>
      </c>
      <c r="P3060">
        <v>870</v>
      </c>
      <c r="Q3060">
        <v>45550</v>
      </c>
    </row>
    <row r="3061" spans="1:17" x14ac:dyDescent="0.25">
      <c r="A3061" t="s">
        <v>51</v>
      </c>
      <c r="B3061" s="1" t="s">
        <v>1021</v>
      </c>
      <c r="C3061">
        <v>2015</v>
      </c>
      <c r="D3061" s="15">
        <f>DATE(cars[[#This Row],[year_1]],1,1)</f>
        <v>42005</v>
      </c>
      <c r="E3061" t="s">
        <v>29</v>
      </c>
      <c r="F3061" s="4">
        <v>302</v>
      </c>
      <c r="G3061">
        <v>4</v>
      </c>
      <c r="H3061" t="s">
        <v>33</v>
      </c>
      <c r="I3061" t="s">
        <v>30</v>
      </c>
      <c r="J3061">
        <v>4</v>
      </c>
      <c r="K3061" t="s">
        <v>170</v>
      </c>
      <c r="L3061" t="s">
        <v>31</v>
      </c>
      <c r="M3061" t="s">
        <v>90</v>
      </c>
      <c r="N3061">
        <v>30</v>
      </c>
      <c r="O3061">
        <v>22</v>
      </c>
      <c r="P3061">
        <v>870</v>
      </c>
      <c r="Q3061">
        <v>41450</v>
      </c>
    </row>
    <row r="3062" spans="1:17" x14ac:dyDescent="0.25">
      <c r="A3062" t="s">
        <v>51</v>
      </c>
      <c r="B3062" s="1" t="s">
        <v>1021</v>
      </c>
      <c r="C3062">
        <v>2015</v>
      </c>
      <c r="D3062" s="15">
        <f>DATE(cars[[#This Row],[year_1]],1,1)</f>
        <v>42005</v>
      </c>
      <c r="E3062" t="s">
        <v>29</v>
      </c>
      <c r="F3062" s="4">
        <v>302</v>
      </c>
      <c r="G3062">
        <v>4</v>
      </c>
      <c r="H3062" t="s">
        <v>33</v>
      </c>
      <c r="I3062" t="s">
        <v>30</v>
      </c>
      <c r="J3062">
        <v>4</v>
      </c>
      <c r="K3062" t="s">
        <v>170</v>
      </c>
      <c r="L3062" t="s">
        <v>31</v>
      </c>
      <c r="M3062" t="s">
        <v>90</v>
      </c>
      <c r="N3062">
        <v>30</v>
      </c>
      <c r="O3062">
        <v>22</v>
      </c>
      <c r="P3062">
        <v>870</v>
      </c>
      <c r="Q3062">
        <v>44050</v>
      </c>
    </row>
    <row r="3063" spans="1:17" x14ac:dyDescent="0.25">
      <c r="A3063" t="s">
        <v>51</v>
      </c>
      <c r="B3063" s="1" t="s">
        <v>1021</v>
      </c>
      <c r="C3063">
        <v>2015</v>
      </c>
      <c r="D3063" s="15">
        <f>DATE(cars[[#This Row],[year_1]],1,1)</f>
        <v>42005</v>
      </c>
      <c r="E3063" t="s">
        <v>29</v>
      </c>
      <c r="F3063" s="4">
        <v>302</v>
      </c>
      <c r="G3063">
        <v>4</v>
      </c>
      <c r="H3063" t="s">
        <v>33</v>
      </c>
      <c r="I3063" t="s">
        <v>30</v>
      </c>
      <c r="J3063">
        <v>4</v>
      </c>
      <c r="K3063" t="s">
        <v>170</v>
      </c>
      <c r="L3063" t="s">
        <v>31</v>
      </c>
      <c r="M3063" t="s">
        <v>90</v>
      </c>
      <c r="N3063">
        <v>30</v>
      </c>
      <c r="O3063">
        <v>22</v>
      </c>
      <c r="P3063">
        <v>870</v>
      </c>
      <c r="Q3063">
        <v>42350</v>
      </c>
    </row>
    <row r="3064" spans="1:17" x14ac:dyDescent="0.25">
      <c r="A3064" t="s">
        <v>51</v>
      </c>
      <c r="B3064" s="1" t="s">
        <v>1021</v>
      </c>
      <c r="C3064">
        <v>2015</v>
      </c>
      <c r="D3064" s="15">
        <f>DATE(cars[[#This Row],[year_1]],1,1)</f>
        <v>42005</v>
      </c>
      <c r="E3064" t="s">
        <v>29</v>
      </c>
      <c r="F3064" s="4">
        <v>302</v>
      </c>
      <c r="G3064">
        <v>4</v>
      </c>
      <c r="H3064" t="s">
        <v>33</v>
      </c>
      <c r="I3064" t="s">
        <v>30</v>
      </c>
      <c r="J3064">
        <v>4</v>
      </c>
      <c r="K3064" t="s">
        <v>170</v>
      </c>
      <c r="L3064" t="s">
        <v>31</v>
      </c>
      <c r="M3064" t="s">
        <v>90</v>
      </c>
      <c r="N3064">
        <v>30</v>
      </c>
      <c r="O3064">
        <v>22</v>
      </c>
      <c r="P3064">
        <v>870</v>
      </c>
      <c r="Q3064">
        <v>40050</v>
      </c>
    </row>
    <row r="3065" spans="1:17" x14ac:dyDescent="0.25">
      <c r="A3065" t="s">
        <v>51</v>
      </c>
      <c r="B3065" s="1" t="s">
        <v>1021</v>
      </c>
      <c r="C3065">
        <v>2015</v>
      </c>
      <c r="D3065" s="15">
        <f>DATE(cars[[#This Row],[year_1]],1,1)</f>
        <v>42005</v>
      </c>
      <c r="E3065" t="s">
        <v>29</v>
      </c>
      <c r="F3065" s="4">
        <v>302</v>
      </c>
      <c r="G3065">
        <v>4</v>
      </c>
      <c r="H3065" t="s">
        <v>33</v>
      </c>
      <c r="I3065" t="s">
        <v>30</v>
      </c>
      <c r="J3065">
        <v>4</v>
      </c>
      <c r="K3065" t="s">
        <v>170</v>
      </c>
      <c r="L3065" t="s">
        <v>31</v>
      </c>
      <c r="M3065" t="s">
        <v>90</v>
      </c>
      <c r="N3065">
        <v>30</v>
      </c>
      <c r="O3065">
        <v>22</v>
      </c>
      <c r="P3065">
        <v>870</v>
      </c>
      <c r="Q3065">
        <v>41150</v>
      </c>
    </row>
    <row r="3066" spans="1:17" x14ac:dyDescent="0.25">
      <c r="A3066" t="s">
        <v>51</v>
      </c>
      <c r="B3066" s="1" t="s">
        <v>1021</v>
      </c>
      <c r="C3066">
        <v>2016</v>
      </c>
      <c r="D3066" s="15">
        <f>DATE(cars[[#This Row],[year_1]],1,1)</f>
        <v>42370</v>
      </c>
      <c r="E3066" t="s">
        <v>29</v>
      </c>
      <c r="F3066" s="4">
        <v>302</v>
      </c>
      <c r="G3066">
        <v>4</v>
      </c>
      <c r="H3066" t="s">
        <v>33</v>
      </c>
      <c r="I3066" t="s">
        <v>30</v>
      </c>
      <c r="J3066">
        <v>4</v>
      </c>
      <c r="K3066" t="s">
        <v>170</v>
      </c>
      <c r="L3066" t="s">
        <v>31</v>
      </c>
      <c r="M3066" t="s">
        <v>90</v>
      </c>
      <c r="N3066">
        <v>29</v>
      </c>
      <c r="O3066">
        <v>22</v>
      </c>
      <c r="P3066">
        <v>870</v>
      </c>
      <c r="Q3066">
        <v>41350</v>
      </c>
    </row>
    <row r="3067" spans="1:17" x14ac:dyDescent="0.25">
      <c r="A3067" t="s">
        <v>51</v>
      </c>
      <c r="B3067" s="1" t="s">
        <v>1021</v>
      </c>
      <c r="C3067">
        <v>2016</v>
      </c>
      <c r="D3067" s="15">
        <f>DATE(cars[[#This Row],[year_1]],1,1)</f>
        <v>42370</v>
      </c>
      <c r="E3067" t="s">
        <v>29</v>
      </c>
      <c r="F3067" s="4">
        <v>302</v>
      </c>
      <c r="G3067">
        <v>4</v>
      </c>
      <c r="H3067" t="s">
        <v>33</v>
      </c>
      <c r="I3067" t="s">
        <v>30</v>
      </c>
      <c r="J3067">
        <v>4</v>
      </c>
      <c r="K3067" t="s">
        <v>170</v>
      </c>
      <c r="L3067" t="s">
        <v>31</v>
      </c>
      <c r="M3067" t="s">
        <v>90</v>
      </c>
      <c r="N3067">
        <v>29</v>
      </c>
      <c r="O3067">
        <v>22</v>
      </c>
      <c r="P3067">
        <v>870</v>
      </c>
      <c r="Q3067">
        <v>45750</v>
      </c>
    </row>
    <row r="3068" spans="1:17" x14ac:dyDescent="0.25">
      <c r="A3068" t="s">
        <v>163</v>
      </c>
      <c r="B3068" s="1" t="s">
        <v>698</v>
      </c>
      <c r="C3068">
        <v>2015</v>
      </c>
      <c r="D3068" s="15">
        <f>DATE(cars[[#This Row],[year_1]],1,1)</f>
        <v>42005</v>
      </c>
      <c r="E3068" t="s">
        <v>38</v>
      </c>
      <c r="F3068" s="4">
        <v>310</v>
      </c>
      <c r="G3068">
        <v>4</v>
      </c>
      <c r="H3068" t="s">
        <v>18</v>
      </c>
      <c r="I3068" t="s">
        <v>19</v>
      </c>
      <c r="J3068">
        <v>2</v>
      </c>
      <c r="K3068" t="s">
        <v>73</v>
      </c>
      <c r="L3068" t="s">
        <v>31</v>
      </c>
      <c r="M3068" t="s">
        <v>25</v>
      </c>
      <c r="N3068">
        <v>31</v>
      </c>
      <c r="O3068">
        <v>22</v>
      </c>
      <c r="P3068">
        <v>5657</v>
      </c>
      <c r="Q3068">
        <v>34800</v>
      </c>
    </row>
    <row r="3069" spans="1:17" x14ac:dyDescent="0.25">
      <c r="A3069" t="s">
        <v>163</v>
      </c>
      <c r="B3069" s="1" t="s">
        <v>698</v>
      </c>
      <c r="C3069">
        <v>2015</v>
      </c>
      <c r="D3069" s="15">
        <f>DATE(cars[[#This Row],[year_1]],1,1)</f>
        <v>42005</v>
      </c>
      <c r="E3069" t="s">
        <v>38</v>
      </c>
      <c r="F3069" s="4">
        <v>310</v>
      </c>
      <c r="G3069">
        <v>4</v>
      </c>
      <c r="H3069" t="s">
        <v>18</v>
      </c>
      <c r="I3069" t="s">
        <v>19</v>
      </c>
      <c r="J3069">
        <v>2</v>
      </c>
      <c r="K3069" t="s">
        <v>73</v>
      </c>
      <c r="L3069" t="s">
        <v>31</v>
      </c>
      <c r="M3069" t="s">
        <v>22</v>
      </c>
      <c r="N3069">
        <v>31</v>
      </c>
      <c r="O3069">
        <v>22</v>
      </c>
      <c r="P3069">
        <v>5657</v>
      </c>
      <c r="Q3069">
        <v>25300</v>
      </c>
    </row>
    <row r="3070" spans="1:17" x14ac:dyDescent="0.25">
      <c r="A3070" t="s">
        <v>163</v>
      </c>
      <c r="B3070" s="1" t="s">
        <v>698</v>
      </c>
      <c r="C3070">
        <v>2015</v>
      </c>
      <c r="D3070" s="15">
        <f>DATE(cars[[#This Row],[year_1]],1,1)</f>
        <v>42005</v>
      </c>
      <c r="E3070" t="s">
        <v>38</v>
      </c>
      <c r="F3070" s="4">
        <v>310</v>
      </c>
      <c r="G3070">
        <v>4</v>
      </c>
      <c r="H3070" t="s">
        <v>18</v>
      </c>
      <c r="I3070" t="s">
        <v>19</v>
      </c>
      <c r="J3070">
        <v>2</v>
      </c>
      <c r="K3070" t="s">
        <v>73</v>
      </c>
      <c r="L3070" t="s">
        <v>31</v>
      </c>
      <c r="M3070" t="s">
        <v>22</v>
      </c>
      <c r="N3070">
        <v>31</v>
      </c>
      <c r="O3070">
        <v>22</v>
      </c>
      <c r="P3070">
        <v>5657</v>
      </c>
      <c r="Q3070">
        <v>29300</v>
      </c>
    </row>
    <row r="3071" spans="1:17" x14ac:dyDescent="0.25">
      <c r="A3071" t="s">
        <v>163</v>
      </c>
      <c r="B3071" s="1" t="s">
        <v>698</v>
      </c>
      <c r="C3071">
        <v>2016</v>
      </c>
      <c r="D3071" s="15">
        <f>DATE(cars[[#This Row],[year_1]],1,1)</f>
        <v>42370</v>
      </c>
      <c r="E3071" t="s">
        <v>38</v>
      </c>
      <c r="F3071" s="4">
        <v>310</v>
      </c>
      <c r="G3071">
        <v>4</v>
      </c>
      <c r="H3071" t="s">
        <v>18</v>
      </c>
      <c r="I3071" t="s">
        <v>19</v>
      </c>
      <c r="J3071">
        <v>2</v>
      </c>
      <c r="K3071" t="s">
        <v>39</v>
      </c>
      <c r="L3071" t="s">
        <v>31</v>
      </c>
      <c r="M3071" t="s">
        <v>22</v>
      </c>
      <c r="N3071">
        <v>31</v>
      </c>
      <c r="O3071">
        <v>22</v>
      </c>
      <c r="P3071">
        <v>5657</v>
      </c>
      <c r="Q3071">
        <v>29645</v>
      </c>
    </row>
    <row r="3072" spans="1:17" x14ac:dyDescent="0.25">
      <c r="A3072" t="s">
        <v>163</v>
      </c>
      <c r="B3072" s="1" t="s">
        <v>698</v>
      </c>
      <c r="C3072">
        <v>2016</v>
      </c>
      <c r="D3072" s="15">
        <f>DATE(cars[[#This Row],[year_1]],1,1)</f>
        <v>42370</v>
      </c>
      <c r="E3072" t="s">
        <v>38</v>
      </c>
      <c r="F3072" s="4">
        <v>310</v>
      </c>
      <c r="G3072">
        <v>4</v>
      </c>
      <c r="H3072" t="s">
        <v>18</v>
      </c>
      <c r="I3072" t="s">
        <v>19</v>
      </c>
      <c r="J3072">
        <v>2</v>
      </c>
      <c r="K3072" t="s">
        <v>39</v>
      </c>
      <c r="L3072" t="s">
        <v>31</v>
      </c>
      <c r="M3072" t="s">
        <v>22</v>
      </c>
      <c r="N3072">
        <v>31</v>
      </c>
      <c r="O3072">
        <v>22</v>
      </c>
      <c r="P3072">
        <v>5657</v>
      </c>
      <c r="Q3072">
        <v>25645</v>
      </c>
    </row>
    <row r="3073" spans="1:17" x14ac:dyDescent="0.25">
      <c r="A3073" t="s">
        <v>51</v>
      </c>
      <c r="B3073" s="1" t="s">
        <v>845</v>
      </c>
      <c r="C3073">
        <v>2017</v>
      </c>
      <c r="D3073" s="15">
        <f>DATE(cars[[#This Row],[year_1]],1,1)</f>
        <v>42736</v>
      </c>
      <c r="E3073" t="s">
        <v>38</v>
      </c>
      <c r="F3073" s="4">
        <v>316</v>
      </c>
      <c r="G3073">
        <v>4</v>
      </c>
      <c r="H3073" t="s">
        <v>33</v>
      </c>
      <c r="I3073" t="s">
        <v>34</v>
      </c>
      <c r="J3073">
        <v>4</v>
      </c>
      <c r="K3073" t="s">
        <v>24</v>
      </c>
      <c r="L3073" t="s">
        <v>63</v>
      </c>
      <c r="M3073" t="s">
        <v>32</v>
      </c>
      <c r="N3073">
        <v>31</v>
      </c>
      <c r="O3073">
        <v>22</v>
      </c>
      <c r="P3073">
        <v>870</v>
      </c>
      <c r="Q3073">
        <v>52950</v>
      </c>
    </row>
    <row r="3074" spans="1:17" x14ac:dyDescent="0.25">
      <c r="A3074" t="s">
        <v>51</v>
      </c>
      <c r="B3074" s="1" t="s">
        <v>845</v>
      </c>
      <c r="C3074">
        <v>2017</v>
      </c>
      <c r="D3074" s="15">
        <f>DATE(cars[[#This Row],[year_1]],1,1)</f>
        <v>42736</v>
      </c>
      <c r="E3074" t="s">
        <v>38</v>
      </c>
      <c r="F3074" s="4">
        <v>316</v>
      </c>
      <c r="G3074">
        <v>4</v>
      </c>
      <c r="H3074" t="s">
        <v>33</v>
      </c>
      <c r="I3074" t="s">
        <v>34</v>
      </c>
      <c r="J3074">
        <v>4</v>
      </c>
      <c r="K3074" t="s">
        <v>24</v>
      </c>
      <c r="L3074" t="s">
        <v>63</v>
      </c>
      <c r="M3074" t="s">
        <v>32</v>
      </c>
      <c r="N3074">
        <v>31</v>
      </c>
      <c r="O3074">
        <v>22</v>
      </c>
      <c r="P3074">
        <v>870</v>
      </c>
      <c r="Q3074">
        <v>56250</v>
      </c>
    </row>
    <row r="3075" spans="1:17" x14ac:dyDescent="0.25">
      <c r="A3075" t="s">
        <v>15</v>
      </c>
      <c r="B3075" s="1" t="s">
        <v>58</v>
      </c>
      <c r="C3075">
        <v>2016</v>
      </c>
      <c r="D3075" s="15">
        <f>DATE(cars[[#This Row],[year_1]],1,1)</f>
        <v>42370</v>
      </c>
      <c r="E3075" t="s">
        <v>17</v>
      </c>
      <c r="F3075" s="4">
        <v>320</v>
      </c>
      <c r="G3075">
        <v>6</v>
      </c>
      <c r="H3075" t="s">
        <v>33</v>
      </c>
      <c r="I3075" t="s">
        <v>34</v>
      </c>
      <c r="J3075">
        <v>4</v>
      </c>
      <c r="K3075" t="s">
        <v>26</v>
      </c>
      <c r="L3075" t="s">
        <v>31</v>
      </c>
      <c r="M3075" t="s">
        <v>32</v>
      </c>
      <c r="N3075">
        <v>33</v>
      </c>
      <c r="O3075">
        <v>22</v>
      </c>
      <c r="P3075">
        <v>3916</v>
      </c>
      <c r="Q3075">
        <v>47800</v>
      </c>
    </row>
    <row r="3076" spans="1:17" x14ac:dyDescent="0.25">
      <c r="A3076" t="s">
        <v>15</v>
      </c>
      <c r="B3076" s="1" t="s">
        <v>58</v>
      </c>
      <c r="C3076">
        <v>2016</v>
      </c>
      <c r="D3076" s="15">
        <f>DATE(cars[[#This Row],[year_1]],1,1)</f>
        <v>42370</v>
      </c>
      <c r="E3076" t="s">
        <v>17</v>
      </c>
      <c r="F3076" s="4">
        <v>320</v>
      </c>
      <c r="G3076">
        <v>6</v>
      </c>
      <c r="H3076" t="s">
        <v>33</v>
      </c>
      <c r="I3076" t="s">
        <v>19</v>
      </c>
      <c r="J3076">
        <v>4</v>
      </c>
      <c r="K3076" t="s">
        <v>26</v>
      </c>
      <c r="L3076" t="s">
        <v>31</v>
      </c>
      <c r="M3076" t="s">
        <v>32</v>
      </c>
      <c r="N3076">
        <v>33</v>
      </c>
      <c r="O3076">
        <v>22</v>
      </c>
      <c r="P3076">
        <v>3916</v>
      </c>
      <c r="Q3076">
        <v>45800</v>
      </c>
    </row>
    <row r="3077" spans="1:17" x14ac:dyDescent="0.25">
      <c r="A3077" t="s">
        <v>28</v>
      </c>
      <c r="B3077" s="1" t="s">
        <v>136</v>
      </c>
      <c r="C3077">
        <v>2017</v>
      </c>
      <c r="D3077" s="15">
        <f>DATE(cars[[#This Row],[year_1]],1,1)</f>
        <v>42736</v>
      </c>
      <c r="E3077" t="s">
        <v>17</v>
      </c>
      <c r="F3077" s="4">
        <v>333</v>
      </c>
      <c r="G3077">
        <v>6</v>
      </c>
      <c r="H3077" t="s">
        <v>33</v>
      </c>
      <c r="I3077" t="s">
        <v>34</v>
      </c>
      <c r="J3077">
        <v>4</v>
      </c>
      <c r="K3077" t="s">
        <v>24</v>
      </c>
      <c r="L3077" t="s">
        <v>31</v>
      </c>
      <c r="M3077" t="s">
        <v>32</v>
      </c>
      <c r="N3077">
        <v>31</v>
      </c>
      <c r="O3077">
        <v>22</v>
      </c>
      <c r="P3077">
        <v>3105</v>
      </c>
      <c r="Q3077">
        <v>61600</v>
      </c>
    </row>
    <row r="3078" spans="1:17" x14ac:dyDescent="0.25">
      <c r="A3078" t="s">
        <v>15</v>
      </c>
      <c r="B3078" s="1" t="s">
        <v>158</v>
      </c>
      <c r="C3078">
        <v>2015</v>
      </c>
      <c r="D3078" s="15">
        <f>DATE(cars[[#This Row],[year_1]],1,1)</f>
        <v>42005</v>
      </c>
      <c r="E3078" t="s">
        <v>17</v>
      </c>
      <c r="F3078" s="4">
        <v>335</v>
      </c>
      <c r="G3078">
        <v>6</v>
      </c>
      <c r="H3078" t="s">
        <v>33</v>
      </c>
      <c r="I3078" t="s">
        <v>19</v>
      </c>
      <c r="J3078">
        <v>4</v>
      </c>
      <c r="K3078" t="s">
        <v>157</v>
      </c>
      <c r="L3078" t="s">
        <v>63</v>
      </c>
      <c r="M3078" t="s">
        <v>32</v>
      </c>
      <c r="N3078">
        <v>30</v>
      </c>
      <c r="O3078">
        <v>22</v>
      </c>
      <c r="P3078">
        <v>3916</v>
      </c>
      <c r="Q3078">
        <v>84300</v>
      </c>
    </row>
    <row r="3079" spans="1:17" x14ac:dyDescent="0.25">
      <c r="A3079" t="s">
        <v>28</v>
      </c>
      <c r="B3079" s="1" t="s">
        <v>136</v>
      </c>
      <c r="C3079">
        <v>2017</v>
      </c>
      <c r="D3079" s="15">
        <f>DATE(cars[[#This Row],[year_1]],1,1)</f>
        <v>42736</v>
      </c>
      <c r="E3079" t="s">
        <v>17</v>
      </c>
      <c r="F3079" s="4">
        <v>340</v>
      </c>
      <c r="G3079">
        <v>6</v>
      </c>
      <c r="H3079" t="s">
        <v>33</v>
      </c>
      <c r="I3079" t="s">
        <v>34</v>
      </c>
      <c r="J3079">
        <v>4</v>
      </c>
      <c r="K3079" t="s">
        <v>24</v>
      </c>
      <c r="L3079" t="s">
        <v>31</v>
      </c>
      <c r="M3079" t="s">
        <v>32</v>
      </c>
      <c r="N3079">
        <v>31</v>
      </c>
      <c r="O3079">
        <v>22</v>
      </c>
      <c r="P3079">
        <v>3105</v>
      </c>
      <c r="Q3079">
        <v>67600</v>
      </c>
    </row>
    <row r="3080" spans="1:17" x14ac:dyDescent="0.25">
      <c r="A3080" t="s">
        <v>15</v>
      </c>
      <c r="B3080" s="1" t="s">
        <v>158</v>
      </c>
      <c r="C3080">
        <v>2013</v>
      </c>
      <c r="D3080" s="15">
        <f>DATE(cars[[#This Row],[year_1]],1,1)</f>
        <v>41275</v>
      </c>
      <c r="E3080" t="s">
        <v>17</v>
      </c>
      <c r="F3080" s="4">
        <v>350</v>
      </c>
      <c r="G3080">
        <v>6</v>
      </c>
      <c r="H3080" t="s">
        <v>33</v>
      </c>
      <c r="I3080" t="s">
        <v>19</v>
      </c>
      <c r="J3080">
        <v>4</v>
      </c>
      <c r="K3080" t="s">
        <v>157</v>
      </c>
      <c r="L3080" t="s">
        <v>63</v>
      </c>
      <c r="M3080" t="s">
        <v>32</v>
      </c>
      <c r="N3080">
        <v>30</v>
      </c>
      <c r="O3080">
        <v>22</v>
      </c>
      <c r="P3080">
        <v>3916</v>
      </c>
      <c r="Q3080">
        <v>84300</v>
      </c>
    </row>
    <row r="3081" spans="1:17" x14ac:dyDescent="0.25">
      <c r="A3081" t="s">
        <v>15</v>
      </c>
      <c r="B3081" s="1" t="s">
        <v>158</v>
      </c>
      <c r="C3081">
        <v>2014</v>
      </c>
      <c r="D3081" s="15">
        <f>DATE(cars[[#This Row],[year_1]],1,1)</f>
        <v>41640</v>
      </c>
      <c r="E3081" t="s">
        <v>17</v>
      </c>
      <c r="F3081" s="4">
        <v>350</v>
      </c>
      <c r="G3081">
        <v>6</v>
      </c>
      <c r="H3081" t="s">
        <v>33</v>
      </c>
      <c r="I3081" t="s">
        <v>19</v>
      </c>
      <c r="J3081">
        <v>4</v>
      </c>
      <c r="K3081" t="s">
        <v>157</v>
      </c>
      <c r="L3081" t="s">
        <v>63</v>
      </c>
      <c r="M3081" t="s">
        <v>32</v>
      </c>
      <c r="N3081">
        <v>30</v>
      </c>
      <c r="O3081">
        <v>22</v>
      </c>
      <c r="P3081">
        <v>3916</v>
      </c>
      <c r="Q3081">
        <v>84300</v>
      </c>
    </row>
    <row r="3082" spans="1:17" x14ac:dyDescent="0.25">
      <c r="A3082" t="s">
        <v>40</v>
      </c>
      <c r="B3082" s="1" t="s">
        <v>514</v>
      </c>
      <c r="C3082">
        <v>2016</v>
      </c>
      <c r="D3082" s="15">
        <f>DATE(cars[[#This Row],[year_1]],1,1)</f>
        <v>42370</v>
      </c>
      <c r="E3082" t="s">
        <v>17</v>
      </c>
      <c r="F3082" s="4">
        <v>375</v>
      </c>
      <c r="G3082">
        <v>4</v>
      </c>
      <c r="H3082" t="s">
        <v>77</v>
      </c>
      <c r="I3082" t="s">
        <v>34</v>
      </c>
      <c r="J3082">
        <v>4</v>
      </c>
      <c r="K3082" t="s">
        <v>513</v>
      </c>
      <c r="L3082" t="s">
        <v>21</v>
      </c>
      <c r="M3082" t="s">
        <v>90</v>
      </c>
      <c r="N3082">
        <v>29</v>
      </c>
      <c r="O3082">
        <v>22</v>
      </c>
      <c r="P3082">
        <v>617</v>
      </c>
      <c r="Q3082">
        <v>49580</v>
      </c>
    </row>
    <row r="3083" spans="1:17" x14ac:dyDescent="0.25">
      <c r="A3083" t="s">
        <v>40</v>
      </c>
      <c r="B3083" s="1" t="s">
        <v>514</v>
      </c>
      <c r="C3083">
        <v>2017</v>
      </c>
      <c r="D3083" s="15">
        <f>DATE(cars[[#This Row],[year_1]],1,1)</f>
        <v>42736</v>
      </c>
      <c r="E3083" t="s">
        <v>17</v>
      </c>
      <c r="F3083" s="4">
        <v>375</v>
      </c>
      <c r="G3083">
        <v>4</v>
      </c>
      <c r="H3083" t="s">
        <v>33</v>
      </c>
      <c r="I3083" t="s">
        <v>34</v>
      </c>
      <c r="J3083">
        <v>4</v>
      </c>
      <c r="K3083" t="s">
        <v>513</v>
      </c>
      <c r="L3083" t="s">
        <v>21</v>
      </c>
      <c r="M3083" t="s">
        <v>90</v>
      </c>
      <c r="N3083">
        <v>28</v>
      </c>
      <c r="O3083">
        <v>22</v>
      </c>
      <c r="P3083">
        <v>617</v>
      </c>
      <c r="Q3083">
        <v>49900</v>
      </c>
    </row>
    <row r="3084" spans="1:17" x14ac:dyDescent="0.25">
      <c r="A3084" t="s">
        <v>217</v>
      </c>
      <c r="B3084" s="1" t="s">
        <v>619</v>
      </c>
      <c r="C3084">
        <v>1992</v>
      </c>
      <c r="D3084" s="15">
        <f>DATE(cars[[#This Row],[year_1]],1,1)</f>
        <v>33604</v>
      </c>
      <c r="E3084" t="s">
        <v>29</v>
      </c>
      <c r="F3084" s="4">
        <v>90</v>
      </c>
      <c r="G3084">
        <v>4</v>
      </c>
      <c r="H3084" t="s">
        <v>18</v>
      </c>
      <c r="I3084" t="s">
        <v>91</v>
      </c>
      <c r="J3084">
        <v>4</v>
      </c>
      <c r="K3084" t="s">
        <v>49</v>
      </c>
      <c r="L3084" t="s">
        <v>21</v>
      </c>
      <c r="M3084" t="s">
        <v>35</v>
      </c>
      <c r="N3084">
        <v>26</v>
      </c>
      <c r="O3084">
        <v>21</v>
      </c>
      <c r="P3084">
        <v>640</v>
      </c>
      <c r="Q3084">
        <v>2000</v>
      </c>
    </row>
    <row r="3085" spans="1:17" x14ac:dyDescent="0.25">
      <c r="A3085" t="s">
        <v>217</v>
      </c>
      <c r="B3085" s="1" t="s">
        <v>619</v>
      </c>
      <c r="C3085">
        <v>1992</v>
      </c>
      <c r="D3085" s="15">
        <f>DATE(cars[[#This Row],[year_1]],1,1)</f>
        <v>33604</v>
      </c>
      <c r="E3085" t="s">
        <v>29</v>
      </c>
      <c r="F3085" s="4">
        <v>90</v>
      </c>
      <c r="G3085">
        <v>4</v>
      </c>
      <c r="H3085" t="s">
        <v>18</v>
      </c>
      <c r="I3085" t="s">
        <v>91</v>
      </c>
      <c r="J3085">
        <v>4</v>
      </c>
      <c r="K3085" t="s">
        <v>49</v>
      </c>
      <c r="L3085" t="s">
        <v>21</v>
      </c>
      <c r="M3085" t="s">
        <v>32</v>
      </c>
      <c r="N3085">
        <v>26</v>
      </c>
      <c r="O3085">
        <v>21</v>
      </c>
      <c r="P3085">
        <v>640</v>
      </c>
      <c r="Q3085">
        <v>2000</v>
      </c>
    </row>
    <row r="3086" spans="1:17" x14ac:dyDescent="0.25">
      <c r="A3086" t="s">
        <v>217</v>
      </c>
      <c r="B3086" s="1" t="s">
        <v>619</v>
      </c>
      <c r="C3086">
        <v>1993</v>
      </c>
      <c r="D3086" s="15">
        <f>DATE(cars[[#This Row],[year_1]],1,1)</f>
        <v>33970</v>
      </c>
      <c r="E3086" t="s">
        <v>29</v>
      </c>
      <c r="F3086" s="4">
        <v>90</v>
      </c>
      <c r="G3086">
        <v>4</v>
      </c>
      <c r="H3086" t="s">
        <v>18</v>
      </c>
      <c r="I3086" t="s">
        <v>91</v>
      </c>
      <c r="J3086">
        <v>4</v>
      </c>
      <c r="K3086" t="s">
        <v>49</v>
      </c>
      <c r="L3086" t="s">
        <v>21</v>
      </c>
      <c r="M3086" t="s">
        <v>35</v>
      </c>
      <c r="N3086">
        <v>26</v>
      </c>
      <c r="O3086">
        <v>21</v>
      </c>
      <c r="P3086">
        <v>640</v>
      </c>
      <c r="Q3086">
        <v>2000</v>
      </c>
    </row>
    <row r="3087" spans="1:17" x14ac:dyDescent="0.25">
      <c r="A3087" t="s">
        <v>217</v>
      </c>
      <c r="B3087" s="1" t="s">
        <v>619</v>
      </c>
      <c r="C3087">
        <v>1993</v>
      </c>
      <c r="D3087" s="15">
        <f>DATE(cars[[#This Row],[year_1]],1,1)</f>
        <v>33970</v>
      </c>
      <c r="E3087" t="s">
        <v>29</v>
      </c>
      <c r="F3087" s="4">
        <v>90</v>
      </c>
      <c r="G3087">
        <v>4</v>
      </c>
      <c r="H3087" t="s">
        <v>18</v>
      </c>
      <c r="I3087" t="s">
        <v>91</v>
      </c>
      <c r="J3087">
        <v>4</v>
      </c>
      <c r="K3087" t="s">
        <v>49</v>
      </c>
      <c r="L3087" t="s">
        <v>21</v>
      </c>
      <c r="M3087" t="s">
        <v>32</v>
      </c>
      <c r="N3087">
        <v>26</v>
      </c>
      <c r="O3087">
        <v>21</v>
      </c>
      <c r="P3087">
        <v>640</v>
      </c>
      <c r="Q3087">
        <v>2000</v>
      </c>
    </row>
    <row r="3088" spans="1:17" x14ac:dyDescent="0.25">
      <c r="A3088" t="s">
        <v>217</v>
      </c>
      <c r="B3088" s="1" t="s">
        <v>619</v>
      </c>
      <c r="C3088">
        <v>1994</v>
      </c>
      <c r="D3088" s="15">
        <f>DATE(cars[[#This Row],[year_1]],1,1)</f>
        <v>34335</v>
      </c>
      <c r="E3088" t="s">
        <v>29</v>
      </c>
      <c r="F3088" s="4">
        <v>90</v>
      </c>
      <c r="G3088">
        <v>4</v>
      </c>
      <c r="H3088" t="s">
        <v>18</v>
      </c>
      <c r="I3088" t="s">
        <v>91</v>
      </c>
      <c r="J3088">
        <v>4</v>
      </c>
      <c r="K3088" t="s">
        <v>49</v>
      </c>
      <c r="L3088" t="s">
        <v>21</v>
      </c>
      <c r="M3088" t="s">
        <v>35</v>
      </c>
      <c r="N3088">
        <v>26</v>
      </c>
      <c r="O3088">
        <v>21</v>
      </c>
      <c r="P3088">
        <v>640</v>
      </c>
      <c r="Q3088">
        <v>2000</v>
      </c>
    </row>
    <row r="3089" spans="1:17" x14ac:dyDescent="0.25">
      <c r="A3089" t="s">
        <v>144</v>
      </c>
      <c r="B3089" s="1" t="s">
        <v>607</v>
      </c>
      <c r="C3089">
        <v>1992</v>
      </c>
      <c r="D3089" s="15">
        <f>DATE(cars[[#This Row],[year_1]],1,1)</f>
        <v>33604</v>
      </c>
      <c r="E3089" t="s">
        <v>29</v>
      </c>
      <c r="F3089" s="4">
        <v>92</v>
      </c>
      <c r="G3089">
        <v>4</v>
      </c>
      <c r="H3089" t="s">
        <v>18</v>
      </c>
      <c r="I3089" t="s">
        <v>30</v>
      </c>
      <c r="J3089">
        <v>2</v>
      </c>
      <c r="K3089" t="s">
        <v>53</v>
      </c>
      <c r="L3089" t="s">
        <v>21</v>
      </c>
      <c r="M3089" t="s">
        <v>67</v>
      </c>
      <c r="N3089">
        <v>29</v>
      </c>
      <c r="O3089">
        <v>21</v>
      </c>
      <c r="P3089">
        <v>535</v>
      </c>
      <c r="Q3089">
        <v>2000</v>
      </c>
    </row>
    <row r="3090" spans="1:17" x14ac:dyDescent="0.25">
      <c r="A3090" t="s">
        <v>144</v>
      </c>
      <c r="B3090" s="1" t="s">
        <v>607</v>
      </c>
      <c r="C3090">
        <v>1993</v>
      </c>
      <c r="D3090" s="15">
        <f>DATE(cars[[#This Row],[year_1]],1,1)</f>
        <v>33970</v>
      </c>
      <c r="E3090" t="s">
        <v>29</v>
      </c>
      <c r="F3090" s="4">
        <v>92</v>
      </c>
      <c r="G3090">
        <v>4</v>
      </c>
      <c r="H3090" t="s">
        <v>18</v>
      </c>
      <c r="I3090" t="s">
        <v>30</v>
      </c>
      <c r="J3090">
        <v>2</v>
      </c>
      <c r="K3090" t="s">
        <v>53</v>
      </c>
      <c r="L3090" t="s">
        <v>21</v>
      </c>
      <c r="M3090" t="s">
        <v>67</v>
      </c>
      <c r="N3090">
        <v>29</v>
      </c>
      <c r="O3090">
        <v>21</v>
      </c>
      <c r="P3090">
        <v>535</v>
      </c>
      <c r="Q3090">
        <v>2000</v>
      </c>
    </row>
    <row r="3091" spans="1:17" x14ac:dyDescent="0.25">
      <c r="A3091" t="s">
        <v>144</v>
      </c>
      <c r="B3091" s="1" t="s">
        <v>607</v>
      </c>
      <c r="C3091">
        <v>1994</v>
      </c>
      <c r="D3091" s="15">
        <f>DATE(cars[[#This Row],[year_1]],1,1)</f>
        <v>34335</v>
      </c>
      <c r="E3091" t="s">
        <v>29</v>
      </c>
      <c r="F3091" s="4">
        <v>92</v>
      </c>
      <c r="G3091">
        <v>4</v>
      </c>
      <c r="H3091" t="s">
        <v>18</v>
      </c>
      <c r="I3091" t="s">
        <v>30</v>
      </c>
      <c r="J3091">
        <v>2</v>
      </c>
      <c r="K3091" t="s">
        <v>53</v>
      </c>
      <c r="L3091" t="s">
        <v>21</v>
      </c>
      <c r="M3091" t="s">
        <v>67</v>
      </c>
      <c r="N3091">
        <v>29</v>
      </c>
      <c r="O3091">
        <v>21</v>
      </c>
      <c r="P3091">
        <v>535</v>
      </c>
      <c r="Q3091">
        <v>2000</v>
      </c>
    </row>
    <row r="3092" spans="1:17" x14ac:dyDescent="0.25">
      <c r="A3092" t="s">
        <v>220</v>
      </c>
      <c r="B3092" s="1" t="s">
        <v>249</v>
      </c>
      <c r="C3092">
        <v>1993</v>
      </c>
      <c r="D3092" s="15">
        <f>DATE(cars[[#This Row],[year_1]],1,1)</f>
        <v>33970</v>
      </c>
      <c r="E3092" t="s">
        <v>29</v>
      </c>
      <c r="F3092" s="4">
        <v>94</v>
      </c>
      <c r="G3092">
        <v>4</v>
      </c>
      <c r="H3092" t="s">
        <v>18</v>
      </c>
      <c r="I3092" t="s">
        <v>30</v>
      </c>
      <c r="J3092">
        <v>2</v>
      </c>
      <c r="K3092" t="s">
        <v>49</v>
      </c>
      <c r="L3092" t="s">
        <v>21</v>
      </c>
      <c r="M3092" t="s">
        <v>25</v>
      </c>
      <c r="N3092">
        <v>27</v>
      </c>
      <c r="O3092">
        <v>21</v>
      </c>
      <c r="P3092">
        <v>873</v>
      </c>
      <c r="Q3092">
        <v>2000</v>
      </c>
    </row>
    <row r="3093" spans="1:17" x14ac:dyDescent="0.25">
      <c r="A3093" t="s">
        <v>161</v>
      </c>
      <c r="B3093" s="1" t="s">
        <v>866</v>
      </c>
      <c r="C3093">
        <v>1996</v>
      </c>
      <c r="D3093" s="15">
        <f>DATE(cars[[#This Row],[year_1]],1,1)</f>
        <v>35065</v>
      </c>
      <c r="E3093" t="s">
        <v>29</v>
      </c>
      <c r="F3093" s="4">
        <v>95</v>
      </c>
      <c r="G3093">
        <v>4</v>
      </c>
      <c r="H3093" t="s">
        <v>18</v>
      </c>
      <c r="I3093" t="s">
        <v>19</v>
      </c>
      <c r="J3093">
        <v>4</v>
      </c>
      <c r="K3093" t="s">
        <v>49</v>
      </c>
      <c r="L3093" t="s">
        <v>21</v>
      </c>
      <c r="M3093" t="s">
        <v>90</v>
      </c>
      <c r="N3093">
        <v>24</v>
      </c>
      <c r="O3093">
        <v>21</v>
      </c>
      <c r="P3093">
        <v>481</v>
      </c>
      <c r="Q3093">
        <v>2000</v>
      </c>
    </row>
    <row r="3094" spans="1:17" x14ac:dyDescent="0.25">
      <c r="A3094" t="s">
        <v>161</v>
      </c>
      <c r="B3094" s="1" t="s">
        <v>866</v>
      </c>
      <c r="C3094">
        <v>1996</v>
      </c>
      <c r="D3094" s="15">
        <f>DATE(cars[[#This Row],[year_1]],1,1)</f>
        <v>35065</v>
      </c>
      <c r="E3094" t="s">
        <v>29</v>
      </c>
      <c r="F3094" s="4">
        <v>95</v>
      </c>
      <c r="G3094">
        <v>4</v>
      </c>
      <c r="H3094" t="s">
        <v>18</v>
      </c>
      <c r="I3094" t="s">
        <v>91</v>
      </c>
      <c r="J3094">
        <v>4</v>
      </c>
      <c r="K3094" t="s">
        <v>49</v>
      </c>
      <c r="L3094" t="s">
        <v>21</v>
      </c>
      <c r="M3094" t="s">
        <v>90</v>
      </c>
      <c r="N3094">
        <v>24</v>
      </c>
      <c r="O3094">
        <v>21</v>
      </c>
      <c r="P3094">
        <v>481</v>
      </c>
      <c r="Q3094">
        <v>2000</v>
      </c>
    </row>
    <row r="3095" spans="1:17" x14ac:dyDescent="0.25">
      <c r="A3095" t="s">
        <v>161</v>
      </c>
      <c r="B3095" s="1" t="s">
        <v>866</v>
      </c>
      <c r="C3095">
        <v>1997</v>
      </c>
      <c r="D3095" s="15">
        <f>DATE(cars[[#This Row],[year_1]],1,1)</f>
        <v>35431</v>
      </c>
      <c r="E3095" t="s">
        <v>29</v>
      </c>
      <c r="F3095" s="4">
        <v>95</v>
      </c>
      <c r="G3095">
        <v>4</v>
      </c>
      <c r="H3095" t="s">
        <v>18</v>
      </c>
      <c r="I3095" t="s">
        <v>91</v>
      </c>
      <c r="J3095">
        <v>4</v>
      </c>
      <c r="K3095" t="s">
        <v>49</v>
      </c>
      <c r="L3095" t="s">
        <v>21</v>
      </c>
      <c r="M3095" t="s">
        <v>90</v>
      </c>
      <c r="N3095">
        <v>24</v>
      </c>
      <c r="O3095">
        <v>21</v>
      </c>
      <c r="P3095">
        <v>481</v>
      </c>
      <c r="Q3095">
        <v>2000</v>
      </c>
    </row>
    <row r="3096" spans="1:17" x14ac:dyDescent="0.25">
      <c r="A3096" t="s">
        <v>161</v>
      </c>
      <c r="B3096" s="1" t="s">
        <v>866</v>
      </c>
      <c r="C3096">
        <v>1997</v>
      </c>
      <c r="D3096" s="15">
        <f>DATE(cars[[#This Row],[year_1]],1,1)</f>
        <v>35431</v>
      </c>
      <c r="E3096" t="s">
        <v>29</v>
      </c>
      <c r="F3096" s="4">
        <v>95</v>
      </c>
      <c r="G3096">
        <v>4</v>
      </c>
      <c r="H3096" t="s">
        <v>18</v>
      </c>
      <c r="I3096" t="s">
        <v>19</v>
      </c>
      <c r="J3096">
        <v>4</v>
      </c>
      <c r="K3096" t="s">
        <v>49</v>
      </c>
      <c r="L3096" t="s">
        <v>21</v>
      </c>
      <c r="M3096" t="s">
        <v>90</v>
      </c>
      <c r="N3096">
        <v>24</v>
      </c>
      <c r="O3096">
        <v>21</v>
      </c>
      <c r="P3096">
        <v>481</v>
      </c>
      <c r="Q3096">
        <v>2000</v>
      </c>
    </row>
    <row r="3097" spans="1:17" x14ac:dyDescent="0.25">
      <c r="A3097" t="s">
        <v>161</v>
      </c>
      <c r="B3097" s="1" t="s">
        <v>866</v>
      </c>
      <c r="C3097">
        <v>1996</v>
      </c>
      <c r="D3097" s="15">
        <f>DATE(cars[[#This Row],[year_1]],1,1)</f>
        <v>35065</v>
      </c>
      <c r="E3097" t="s">
        <v>29</v>
      </c>
      <c r="F3097" s="4">
        <v>95</v>
      </c>
      <c r="G3097">
        <v>4</v>
      </c>
      <c r="H3097" t="s">
        <v>18</v>
      </c>
      <c r="I3097" t="s">
        <v>91</v>
      </c>
      <c r="J3097">
        <v>2</v>
      </c>
      <c r="K3097" t="s">
        <v>49</v>
      </c>
      <c r="L3097" t="s">
        <v>21</v>
      </c>
      <c r="M3097" t="s">
        <v>371</v>
      </c>
      <c r="N3097">
        <v>24</v>
      </c>
      <c r="O3097">
        <v>21</v>
      </c>
      <c r="P3097">
        <v>481</v>
      </c>
      <c r="Q3097">
        <v>2000</v>
      </c>
    </row>
    <row r="3098" spans="1:17" x14ac:dyDescent="0.25">
      <c r="A3098" t="s">
        <v>161</v>
      </c>
      <c r="B3098" s="1" t="s">
        <v>866</v>
      </c>
      <c r="C3098">
        <v>1996</v>
      </c>
      <c r="D3098" s="15">
        <f>DATE(cars[[#This Row],[year_1]],1,1)</f>
        <v>35065</v>
      </c>
      <c r="E3098" t="s">
        <v>29</v>
      </c>
      <c r="F3098" s="4">
        <v>95</v>
      </c>
      <c r="G3098">
        <v>4</v>
      </c>
      <c r="H3098" t="s">
        <v>18</v>
      </c>
      <c r="I3098" t="s">
        <v>19</v>
      </c>
      <c r="J3098">
        <v>2</v>
      </c>
      <c r="K3098" t="s">
        <v>49</v>
      </c>
      <c r="L3098" t="s">
        <v>21</v>
      </c>
      <c r="M3098" t="s">
        <v>371</v>
      </c>
      <c r="N3098">
        <v>24</v>
      </c>
      <c r="O3098">
        <v>21</v>
      </c>
      <c r="P3098">
        <v>481</v>
      </c>
      <c r="Q3098">
        <v>2000</v>
      </c>
    </row>
    <row r="3099" spans="1:17" x14ac:dyDescent="0.25">
      <c r="A3099" t="s">
        <v>161</v>
      </c>
      <c r="B3099" s="1" t="s">
        <v>866</v>
      </c>
      <c r="C3099">
        <v>1997</v>
      </c>
      <c r="D3099" s="15">
        <f>DATE(cars[[#This Row],[year_1]],1,1)</f>
        <v>35431</v>
      </c>
      <c r="E3099" t="s">
        <v>29</v>
      </c>
      <c r="F3099" s="4">
        <v>95</v>
      </c>
      <c r="G3099">
        <v>4</v>
      </c>
      <c r="H3099" t="s">
        <v>18</v>
      </c>
      <c r="I3099" t="s">
        <v>19</v>
      </c>
      <c r="J3099">
        <v>2</v>
      </c>
      <c r="K3099" t="s">
        <v>49</v>
      </c>
      <c r="L3099" t="s">
        <v>21</v>
      </c>
      <c r="M3099" t="s">
        <v>371</v>
      </c>
      <c r="N3099">
        <v>24</v>
      </c>
      <c r="O3099">
        <v>21</v>
      </c>
      <c r="P3099">
        <v>481</v>
      </c>
      <c r="Q3099">
        <v>2000</v>
      </c>
    </row>
    <row r="3100" spans="1:17" x14ac:dyDescent="0.25">
      <c r="A3100" t="s">
        <v>161</v>
      </c>
      <c r="B3100" s="1" t="s">
        <v>866</v>
      </c>
      <c r="C3100">
        <v>1997</v>
      </c>
      <c r="D3100" s="15">
        <f>DATE(cars[[#This Row],[year_1]],1,1)</f>
        <v>35431</v>
      </c>
      <c r="E3100" t="s">
        <v>29</v>
      </c>
      <c r="F3100" s="4">
        <v>95</v>
      </c>
      <c r="G3100">
        <v>4</v>
      </c>
      <c r="H3100" t="s">
        <v>18</v>
      </c>
      <c r="I3100" t="s">
        <v>91</v>
      </c>
      <c r="J3100">
        <v>2</v>
      </c>
      <c r="K3100" t="s">
        <v>49</v>
      </c>
      <c r="L3100" t="s">
        <v>21</v>
      </c>
      <c r="M3100" t="s">
        <v>371</v>
      </c>
      <c r="N3100">
        <v>24</v>
      </c>
      <c r="O3100">
        <v>21</v>
      </c>
      <c r="P3100">
        <v>481</v>
      </c>
      <c r="Q3100">
        <v>2000</v>
      </c>
    </row>
    <row r="3101" spans="1:17" x14ac:dyDescent="0.25">
      <c r="A3101" t="s">
        <v>161</v>
      </c>
      <c r="B3101" s="1" t="s">
        <v>866</v>
      </c>
      <c r="C3101">
        <v>1998</v>
      </c>
      <c r="D3101" s="15">
        <f>DATE(cars[[#This Row],[year_1]],1,1)</f>
        <v>35796</v>
      </c>
      <c r="E3101" t="s">
        <v>29</v>
      </c>
      <c r="F3101" s="4">
        <v>95</v>
      </c>
      <c r="G3101">
        <v>4</v>
      </c>
      <c r="H3101" t="s">
        <v>18</v>
      </c>
      <c r="I3101" t="s">
        <v>91</v>
      </c>
      <c r="J3101">
        <v>2</v>
      </c>
      <c r="K3101" t="s">
        <v>49</v>
      </c>
      <c r="L3101" t="s">
        <v>21</v>
      </c>
      <c r="M3101" t="s">
        <v>371</v>
      </c>
      <c r="N3101">
        <v>24</v>
      </c>
      <c r="O3101">
        <v>21</v>
      </c>
      <c r="P3101">
        <v>481</v>
      </c>
      <c r="Q3101">
        <v>2000</v>
      </c>
    </row>
    <row r="3102" spans="1:17" x14ac:dyDescent="0.25">
      <c r="A3102" t="s">
        <v>161</v>
      </c>
      <c r="B3102" s="1" t="s">
        <v>866</v>
      </c>
      <c r="C3102">
        <v>1998</v>
      </c>
      <c r="D3102" s="15">
        <f>DATE(cars[[#This Row],[year_1]],1,1)</f>
        <v>35796</v>
      </c>
      <c r="E3102" t="s">
        <v>29</v>
      </c>
      <c r="F3102" s="4">
        <v>95</v>
      </c>
      <c r="G3102">
        <v>4</v>
      </c>
      <c r="H3102" t="s">
        <v>18</v>
      </c>
      <c r="I3102" t="s">
        <v>19</v>
      </c>
      <c r="J3102">
        <v>2</v>
      </c>
      <c r="K3102" t="s">
        <v>49</v>
      </c>
      <c r="L3102" t="s">
        <v>21</v>
      </c>
      <c r="M3102" t="s">
        <v>371</v>
      </c>
      <c r="N3102">
        <v>24</v>
      </c>
      <c r="O3102">
        <v>21</v>
      </c>
      <c r="P3102">
        <v>481</v>
      </c>
      <c r="Q3102">
        <v>2000</v>
      </c>
    </row>
    <row r="3103" spans="1:17" x14ac:dyDescent="0.25">
      <c r="A3103" t="s">
        <v>163</v>
      </c>
      <c r="B3103" s="1" t="s">
        <v>935</v>
      </c>
      <c r="C3103">
        <v>1992</v>
      </c>
      <c r="D3103" s="15">
        <f>DATE(cars[[#This Row],[year_1]],1,1)</f>
        <v>33604</v>
      </c>
      <c r="E3103" t="s">
        <v>29</v>
      </c>
      <c r="F3103" s="4">
        <v>96</v>
      </c>
      <c r="G3103">
        <v>4</v>
      </c>
      <c r="H3103" t="s">
        <v>18</v>
      </c>
      <c r="I3103" t="s">
        <v>30</v>
      </c>
      <c r="J3103">
        <v>4</v>
      </c>
      <c r="K3103" t="s">
        <v>49</v>
      </c>
      <c r="L3103" t="s">
        <v>21</v>
      </c>
      <c r="M3103" t="s">
        <v>32</v>
      </c>
      <c r="N3103">
        <v>30</v>
      </c>
      <c r="O3103">
        <v>21</v>
      </c>
      <c r="P3103">
        <v>5657</v>
      </c>
      <c r="Q3103">
        <v>2000</v>
      </c>
    </row>
    <row r="3104" spans="1:17" x14ac:dyDescent="0.25">
      <c r="A3104" t="s">
        <v>163</v>
      </c>
      <c r="B3104" s="1" t="s">
        <v>935</v>
      </c>
      <c r="C3104">
        <v>1993</v>
      </c>
      <c r="D3104" s="15">
        <f>DATE(cars[[#This Row],[year_1]],1,1)</f>
        <v>33970</v>
      </c>
      <c r="E3104" t="s">
        <v>29</v>
      </c>
      <c r="F3104" s="4">
        <v>96</v>
      </c>
      <c r="G3104">
        <v>4</v>
      </c>
      <c r="H3104" t="s">
        <v>18</v>
      </c>
      <c r="I3104" t="s">
        <v>30</v>
      </c>
      <c r="J3104">
        <v>4</v>
      </c>
      <c r="K3104" t="s">
        <v>49</v>
      </c>
      <c r="L3104" t="s">
        <v>21</v>
      </c>
      <c r="M3104" t="s">
        <v>32</v>
      </c>
      <c r="N3104">
        <v>30</v>
      </c>
      <c r="O3104">
        <v>21</v>
      </c>
      <c r="P3104">
        <v>5657</v>
      </c>
      <c r="Q3104">
        <v>2000</v>
      </c>
    </row>
    <row r="3105" spans="1:17" x14ac:dyDescent="0.25">
      <c r="A3105" t="s">
        <v>163</v>
      </c>
      <c r="B3105" s="1" t="s">
        <v>935</v>
      </c>
      <c r="C3105">
        <v>1994</v>
      </c>
      <c r="D3105" s="15">
        <f>DATE(cars[[#This Row],[year_1]],1,1)</f>
        <v>34335</v>
      </c>
      <c r="E3105" t="s">
        <v>29</v>
      </c>
      <c r="F3105" s="4">
        <v>96</v>
      </c>
      <c r="G3105">
        <v>4</v>
      </c>
      <c r="H3105" t="s">
        <v>18</v>
      </c>
      <c r="I3105" t="s">
        <v>30</v>
      </c>
      <c r="J3105">
        <v>4</v>
      </c>
      <c r="K3105" t="s">
        <v>49</v>
      </c>
      <c r="L3105" t="s">
        <v>21</v>
      </c>
      <c r="M3105" t="s">
        <v>32</v>
      </c>
      <c r="N3105">
        <v>30</v>
      </c>
      <c r="O3105">
        <v>21</v>
      </c>
      <c r="P3105">
        <v>5657</v>
      </c>
      <c r="Q3105">
        <v>2000</v>
      </c>
    </row>
    <row r="3106" spans="1:17" x14ac:dyDescent="0.25">
      <c r="A3106" t="s">
        <v>163</v>
      </c>
      <c r="B3106" s="1" t="s">
        <v>935</v>
      </c>
      <c r="C3106">
        <v>1992</v>
      </c>
      <c r="D3106" s="15">
        <f>DATE(cars[[#This Row],[year_1]],1,1)</f>
        <v>33604</v>
      </c>
      <c r="E3106" t="s">
        <v>29</v>
      </c>
      <c r="F3106" s="4">
        <v>96</v>
      </c>
      <c r="G3106">
        <v>4</v>
      </c>
      <c r="H3106" t="s">
        <v>18</v>
      </c>
      <c r="I3106" t="s">
        <v>30</v>
      </c>
      <c r="J3106">
        <v>2</v>
      </c>
      <c r="K3106" t="s">
        <v>49</v>
      </c>
      <c r="L3106" t="s">
        <v>21</v>
      </c>
      <c r="M3106" t="s">
        <v>22</v>
      </c>
      <c r="N3106">
        <v>30</v>
      </c>
      <c r="O3106">
        <v>21</v>
      </c>
      <c r="P3106">
        <v>5657</v>
      </c>
      <c r="Q3106">
        <v>2000</v>
      </c>
    </row>
    <row r="3107" spans="1:17" x14ac:dyDescent="0.25">
      <c r="A3107" t="s">
        <v>163</v>
      </c>
      <c r="B3107" s="1" t="s">
        <v>935</v>
      </c>
      <c r="C3107">
        <v>1993</v>
      </c>
      <c r="D3107" s="15">
        <f>DATE(cars[[#This Row],[year_1]],1,1)</f>
        <v>33970</v>
      </c>
      <c r="E3107" t="s">
        <v>29</v>
      </c>
      <c r="F3107" s="4">
        <v>96</v>
      </c>
      <c r="G3107">
        <v>4</v>
      </c>
      <c r="H3107" t="s">
        <v>18</v>
      </c>
      <c r="I3107" t="s">
        <v>30</v>
      </c>
      <c r="J3107">
        <v>2</v>
      </c>
      <c r="K3107" t="s">
        <v>49</v>
      </c>
      <c r="L3107" t="s">
        <v>21</v>
      </c>
      <c r="M3107" t="s">
        <v>22</v>
      </c>
      <c r="N3107">
        <v>30</v>
      </c>
      <c r="O3107">
        <v>21</v>
      </c>
      <c r="P3107">
        <v>5657</v>
      </c>
      <c r="Q3107">
        <v>2000</v>
      </c>
    </row>
    <row r="3108" spans="1:17" x14ac:dyDescent="0.25">
      <c r="A3108" t="s">
        <v>163</v>
      </c>
      <c r="B3108" s="1" t="s">
        <v>935</v>
      </c>
      <c r="C3108">
        <v>1994</v>
      </c>
      <c r="D3108" s="15">
        <f>DATE(cars[[#This Row],[year_1]],1,1)</f>
        <v>34335</v>
      </c>
      <c r="E3108" t="s">
        <v>29</v>
      </c>
      <c r="F3108" s="4">
        <v>96</v>
      </c>
      <c r="G3108">
        <v>4</v>
      </c>
      <c r="H3108" t="s">
        <v>18</v>
      </c>
      <c r="I3108" t="s">
        <v>30</v>
      </c>
      <c r="J3108">
        <v>2</v>
      </c>
      <c r="K3108" t="s">
        <v>49</v>
      </c>
      <c r="L3108" t="s">
        <v>21</v>
      </c>
      <c r="M3108" t="s">
        <v>22</v>
      </c>
      <c r="N3108">
        <v>30</v>
      </c>
      <c r="O3108">
        <v>21</v>
      </c>
      <c r="P3108">
        <v>5657</v>
      </c>
      <c r="Q3108">
        <v>2000</v>
      </c>
    </row>
    <row r="3109" spans="1:17" x14ac:dyDescent="0.25">
      <c r="A3109" t="s">
        <v>43</v>
      </c>
      <c r="B3109" s="1" t="s">
        <v>608</v>
      </c>
      <c r="C3109">
        <v>1993</v>
      </c>
      <c r="D3109" s="15">
        <f>DATE(cars[[#This Row],[year_1]],1,1)</f>
        <v>33970</v>
      </c>
      <c r="E3109" t="s">
        <v>29</v>
      </c>
      <c r="F3109" s="4">
        <v>100</v>
      </c>
      <c r="G3109">
        <v>4</v>
      </c>
      <c r="H3109" t="s">
        <v>33</v>
      </c>
      <c r="I3109" t="s">
        <v>30</v>
      </c>
      <c r="J3109">
        <v>4</v>
      </c>
      <c r="K3109" t="s">
        <v>49</v>
      </c>
      <c r="L3109" t="s">
        <v>21</v>
      </c>
      <c r="M3109" t="s">
        <v>32</v>
      </c>
      <c r="N3109">
        <v>26</v>
      </c>
      <c r="O3109">
        <v>21</v>
      </c>
      <c r="P3109">
        <v>1013</v>
      </c>
      <c r="Q3109">
        <v>2000</v>
      </c>
    </row>
    <row r="3110" spans="1:17" x14ac:dyDescent="0.25">
      <c r="A3110" t="s">
        <v>43</v>
      </c>
      <c r="B3110" s="1" t="s">
        <v>608</v>
      </c>
      <c r="C3110">
        <v>1993</v>
      </c>
      <c r="D3110" s="15">
        <f>DATE(cars[[#This Row],[year_1]],1,1)</f>
        <v>33970</v>
      </c>
      <c r="E3110" t="s">
        <v>29</v>
      </c>
      <c r="F3110" s="4">
        <v>100</v>
      </c>
      <c r="G3110">
        <v>4</v>
      </c>
      <c r="H3110" t="s">
        <v>155</v>
      </c>
      <c r="I3110" t="s">
        <v>30</v>
      </c>
      <c r="J3110">
        <v>2</v>
      </c>
      <c r="K3110" t="s">
        <v>49</v>
      </c>
      <c r="L3110" t="s">
        <v>21</v>
      </c>
      <c r="M3110" t="s">
        <v>22</v>
      </c>
      <c r="N3110">
        <v>26</v>
      </c>
      <c r="O3110">
        <v>21</v>
      </c>
      <c r="P3110">
        <v>1013</v>
      </c>
      <c r="Q3110">
        <v>2000</v>
      </c>
    </row>
    <row r="3111" spans="1:17" x14ac:dyDescent="0.25">
      <c r="A3111" t="s">
        <v>199</v>
      </c>
      <c r="B3111" s="1" t="s">
        <v>863</v>
      </c>
      <c r="C3111">
        <v>1994</v>
      </c>
      <c r="D3111" s="15">
        <f>DATE(cars[[#This Row],[year_1]],1,1)</f>
        <v>34335</v>
      </c>
      <c r="E3111" t="s">
        <v>29</v>
      </c>
      <c r="F3111" s="4">
        <v>100</v>
      </c>
      <c r="G3111">
        <v>4</v>
      </c>
      <c r="H3111" t="s">
        <v>18</v>
      </c>
      <c r="I3111" t="s">
        <v>30</v>
      </c>
      <c r="J3111">
        <v>4</v>
      </c>
      <c r="K3111" t="s">
        <v>53</v>
      </c>
      <c r="L3111" t="s">
        <v>21</v>
      </c>
      <c r="M3111" t="s">
        <v>54</v>
      </c>
      <c r="N3111">
        <v>27</v>
      </c>
      <c r="O3111">
        <v>21</v>
      </c>
      <c r="P3111">
        <v>1851</v>
      </c>
      <c r="Q3111">
        <v>2000</v>
      </c>
    </row>
    <row r="3112" spans="1:17" x14ac:dyDescent="0.25">
      <c r="A3112" t="s">
        <v>199</v>
      </c>
      <c r="B3112" s="1" t="s">
        <v>363</v>
      </c>
      <c r="C3112">
        <v>1991</v>
      </c>
      <c r="D3112" s="15">
        <f>DATE(cars[[#This Row],[year_1]],1,1)</f>
        <v>33239</v>
      </c>
      <c r="E3112" t="s">
        <v>29</v>
      </c>
      <c r="F3112" s="4">
        <v>100</v>
      </c>
      <c r="G3112">
        <v>4</v>
      </c>
      <c r="H3112" t="s">
        <v>18</v>
      </c>
      <c r="I3112" t="s">
        <v>30</v>
      </c>
      <c r="J3112">
        <v>2</v>
      </c>
      <c r="K3112" t="s">
        <v>53</v>
      </c>
      <c r="L3112" t="s">
        <v>21</v>
      </c>
      <c r="M3112" t="s">
        <v>67</v>
      </c>
      <c r="N3112">
        <v>31</v>
      </c>
      <c r="O3112">
        <v>21</v>
      </c>
      <c r="P3112">
        <v>1851</v>
      </c>
      <c r="Q3112">
        <v>2000</v>
      </c>
    </row>
    <row r="3113" spans="1:17" x14ac:dyDescent="0.25">
      <c r="A3113" t="s">
        <v>199</v>
      </c>
      <c r="B3113" s="1" t="s">
        <v>863</v>
      </c>
      <c r="C3113">
        <v>1994</v>
      </c>
      <c r="D3113" s="15">
        <f>DATE(cars[[#This Row],[year_1]],1,1)</f>
        <v>34335</v>
      </c>
      <c r="E3113" t="s">
        <v>29</v>
      </c>
      <c r="F3113" s="4">
        <v>100</v>
      </c>
      <c r="G3113">
        <v>4</v>
      </c>
      <c r="H3113" t="s">
        <v>18</v>
      </c>
      <c r="I3113" t="s">
        <v>30</v>
      </c>
      <c r="J3113">
        <v>2</v>
      </c>
      <c r="K3113" t="s">
        <v>53</v>
      </c>
      <c r="L3113" t="s">
        <v>21</v>
      </c>
      <c r="M3113" t="s">
        <v>67</v>
      </c>
      <c r="N3113">
        <v>27</v>
      </c>
      <c r="O3113">
        <v>21</v>
      </c>
      <c r="P3113">
        <v>1851</v>
      </c>
      <c r="Q3113">
        <v>2000</v>
      </c>
    </row>
    <row r="3114" spans="1:17" x14ac:dyDescent="0.25">
      <c r="A3114" t="s">
        <v>144</v>
      </c>
      <c r="B3114" s="1" t="s">
        <v>917</v>
      </c>
      <c r="C3114">
        <v>1994</v>
      </c>
      <c r="D3114" s="15">
        <f>DATE(cars[[#This Row],[year_1]],1,1)</f>
        <v>34335</v>
      </c>
      <c r="E3114" t="s">
        <v>29</v>
      </c>
      <c r="F3114" s="4">
        <v>100</v>
      </c>
      <c r="G3114">
        <v>4</v>
      </c>
      <c r="H3114" t="s">
        <v>18</v>
      </c>
      <c r="I3114" t="s">
        <v>30</v>
      </c>
      <c r="J3114">
        <v>4</v>
      </c>
      <c r="K3114" t="s">
        <v>53</v>
      </c>
      <c r="L3114" t="s">
        <v>21</v>
      </c>
      <c r="M3114" t="s">
        <v>54</v>
      </c>
      <c r="N3114">
        <v>27</v>
      </c>
      <c r="O3114">
        <v>21</v>
      </c>
      <c r="P3114">
        <v>535</v>
      </c>
      <c r="Q3114">
        <v>2000</v>
      </c>
    </row>
    <row r="3115" spans="1:17" x14ac:dyDescent="0.25">
      <c r="A3115" t="s">
        <v>144</v>
      </c>
      <c r="B3115" s="1" t="s">
        <v>917</v>
      </c>
      <c r="C3115">
        <v>1994</v>
      </c>
      <c r="D3115" s="15">
        <f>DATE(cars[[#This Row],[year_1]],1,1)</f>
        <v>34335</v>
      </c>
      <c r="E3115" t="s">
        <v>29</v>
      </c>
      <c r="F3115" s="4">
        <v>100</v>
      </c>
      <c r="G3115">
        <v>4</v>
      </c>
      <c r="H3115" t="s">
        <v>18</v>
      </c>
      <c r="I3115" t="s">
        <v>30</v>
      </c>
      <c r="J3115">
        <v>2</v>
      </c>
      <c r="K3115" t="s">
        <v>53</v>
      </c>
      <c r="L3115" t="s">
        <v>21</v>
      </c>
      <c r="M3115" t="s">
        <v>67</v>
      </c>
      <c r="N3115">
        <v>27</v>
      </c>
      <c r="O3115">
        <v>21</v>
      </c>
      <c r="P3115">
        <v>535</v>
      </c>
      <c r="Q3115">
        <v>2000</v>
      </c>
    </row>
    <row r="3116" spans="1:17" x14ac:dyDescent="0.25">
      <c r="A3116" t="s">
        <v>199</v>
      </c>
      <c r="B3116" s="1" t="s">
        <v>901</v>
      </c>
      <c r="C3116">
        <v>1993</v>
      </c>
      <c r="D3116" s="15">
        <f>DATE(cars[[#This Row],[year_1]],1,1)</f>
        <v>33970</v>
      </c>
      <c r="E3116" t="s">
        <v>29</v>
      </c>
      <c r="F3116" s="4">
        <v>101</v>
      </c>
      <c r="G3116">
        <v>4</v>
      </c>
      <c r="H3116" t="s">
        <v>33</v>
      </c>
      <c r="I3116" t="s">
        <v>30</v>
      </c>
      <c r="J3116">
        <v>4</v>
      </c>
      <c r="K3116" t="s">
        <v>49</v>
      </c>
      <c r="L3116" t="s">
        <v>21</v>
      </c>
      <c r="M3116" t="s">
        <v>32</v>
      </c>
      <c r="N3116">
        <v>26</v>
      </c>
      <c r="O3116">
        <v>21</v>
      </c>
      <c r="P3116">
        <v>1851</v>
      </c>
      <c r="Q3116">
        <v>2000</v>
      </c>
    </row>
    <row r="3117" spans="1:17" x14ac:dyDescent="0.25">
      <c r="A3117" t="s">
        <v>139</v>
      </c>
      <c r="B3117" s="1" t="s">
        <v>831</v>
      </c>
      <c r="C3117">
        <v>1990</v>
      </c>
      <c r="D3117" s="15">
        <f>DATE(cars[[#This Row],[year_1]],1,1)</f>
        <v>32874</v>
      </c>
      <c r="E3117" t="s">
        <v>29</v>
      </c>
      <c r="F3117" s="4">
        <v>105</v>
      </c>
      <c r="G3117">
        <v>4</v>
      </c>
      <c r="H3117" t="s">
        <v>18</v>
      </c>
      <c r="I3117" t="s">
        <v>19</v>
      </c>
      <c r="J3117">
        <v>2</v>
      </c>
      <c r="K3117" t="s">
        <v>49</v>
      </c>
      <c r="L3117" t="s">
        <v>21</v>
      </c>
      <c r="M3117" t="s">
        <v>213</v>
      </c>
      <c r="N3117">
        <v>25</v>
      </c>
      <c r="O3117">
        <v>21</v>
      </c>
      <c r="P3117">
        <v>549</v>
      </c>
      <c r="Q3117">
        <v>2000</v>
      </c>
    </row>
    <row r="3118" spans="1:17" x14ac:dyDescent="0.25">
      <c r="A3118" t="s">
        <v>139</v>
      </c>
      <c r="B3118" s="1" t="s">
        <v>831</v>
      </c>
      <c r="C3118">
        <v>1990</v>
      </c>
      <c r="D3118" s="15">
        <f>DATE(cars[[#This Row],[year_1]],1,1)</f>
        <v>32874</v>
      </c>
      <c r="E3118" t="s">
        <v>29</v>
      </c>
      <c r="F3118" s="4">
        <v>105</v>
      </c>
      <c r="G3118">
        <v>4</v>
      </c>
      <c r="H3118" t="s">
        <v>18</v>
      </c>
      <c r="I3118" t="s">
        <v>19</v>
      </c>
      <c r="J3118">
        <v>2</v>
      </c>
      <c r="K3118" t="s">
        <v>49</v>
      </c>
      <c r="L3118" t="s">
        <v>21</v>
      </c>
      <c r="M3118" t="s">
        <v>214</v>
      </c>
      <c r="N3118">
        <v>25</v>
      </c>
      <c r="O3118">
        <v>21</v>
      </c>
      <c r="P3118">
        <v>549</v>
      </c>
      <c r="Q3118">
        <v>2000</v>
      </c>
    </row>
    <row r="3119" spans="1:17" x14ac:dyDescent="0.25">
      <c r="A3119" t="s">
        <v>64</v>
      </c>
      <c r="B3119" s="1" t="s">
        <v>448</v>
      </c>
      <c r="C3119">
        <v>1993</v>
      </c>
      <c r="D3119" s="15">
        <f>DATE(cars[[#This Row],[year_1]],1,1)</f>
        <v>33970</v>
      </c>
      <c r="E3119" t="s">
        <v>29</v>
      </c>
      <c r="F3119" s="4">
        <v>113</v>
      </c>
      <c r="G3119">
        <v>4</v>
      </c>
      <c r="H3119" t="s">
        <v>18</v>
      </c>
      <c r="I3119" t="s">
        <v>30</v>
      </c>
      <c r="J3119">
        <v>2</v>
      </c>
      <c r="K3119" t="s">
        <v>53</v>
      </c>
      <c r="L3119" t="s">
        <v>21</v>
      </c>
      <c r="M3119" t="s">
        <v>67</v>
      </c>
      <c r="N3119">
        <v>26</v>
      </c>
      <c r="O3119">
        <v>21</v>
      </c>
      <c r="P3119">
        <v>436</v>
      </c>
      <c r="Q3119">
        <v>2000</v>
      </c>
    </row>
    <row r="3120" spans="1:17" x14ac:dyDescent="0.25">
      <c r="A3120" t="s">
        <v>64</v>
      </c>
      <c r="B3120" s="1" t="s">
        <v>448</v>
      </c>
      <c r="C3120">
        <v>1994</v>
      </c>
      <c r="D3120" s="15">
        <f>DATE(cars[[#This Row],[year_1]],1,1)</f>
        <v>34335</v>
      </c>
      <c r="E3120" t="s">
        <v>29</v>
      </c>
      <c r="F3120" s="4">
        <v>113</v>
      </c>
      <c r="G3120">
        <v>4</v>
      </c>
      <c r="H3120" t="s">
        <v>18</v>
      </c>
      <c r="I3120" t="s">
        <v>30</v>
      </c>
      <c r="J3120">
        <v>2</v>
      </c>
      <c r="K3120" t="s">
        <v>53</v>
      </c>
      <c r="L3120" t="s">
        <v>21</v>
      </c>
      <c r="M3120" t="s">
        <v>67</v>
      </c>
      <c r="N3120">
        <v>27</v>
      </c>
      <c r="O3120">
        <v>21</v>
      </c>
      <c r="P3120">
        <v>436</v>
      </c>
      <c r="Q3120">
        <v>2000</v>
      </c>
    </row>
    <row r="3121" spans="1:17" x14ac:dyDescent="0.25">
      <c r="A3121" t="s">
        <v>144</v>
      </c>
      <c r="B3121" s="1" t="s">
        <v>299</v>
      </c>
      <c r="C3121">
        <v>1992</v>
      </c>
      <c r="D3121" s="15">
        <f>DATE(cars[[#This Row],[year_1]],1,1)</f>
        <v>33604</v>
      </c>
      <c r="E3121" t="s">
        <v>29</v>
      </c>
      <c r="F3121" s="4">
        <v>113</v>
      </c>
      <c r="G3121">
        <v>4</v>
      </c>
      <c r="H3121" t="s">
        <v>18</v>
      </c>
      <c r="I3121" t="s">
        <v>30</v>
      </c>
      <c r="J3121">
        <v>4</v>
      </c>
      <c r="K3121" t="s">
        <v>49</v>
      </c>
      <c r="L3121" t="s">
        <v>21</v>
      </c>
      <c r="M3121" t="s">
        <v>35</v>
      </c>
      <c r="N3121">
        <v>26</v>
      </c>
      <c r="O3121">
        <v>21</v>
      </c>
      <c r="P3121">
        <v>535</v>
      </c>
      <c r="Q3121">
        <v>2000</v>
      </c>
    </row>
    <row r="3122" spans="1:17" x14ac:dyDescent="0.25">
      <c r="A3122" t="s">
        <v>144</v>
      </c>
      <c r="B3122" s="1" t="s">
        <v>299</v>
      </c>
      <c r="C3122">
        <v>1993</v>
      </c>
      <c r="D3122" s="15">
        <f>DATE(cars[[#This Row],[year_1]],1,1)</f>
        <v>33970</v>
      </c>
      <c r="E3122" t="s">
        <v>29</v>
      </c>
      <c r="F3122" s="4">
        <v>113</v>
      </c>
      <c r="G3122">
        <v>4</v>
      </c>
      <c r="H3122" t="s">
        <v>18</v>
      </c>
      <c r="I3122" t="s">
        <v>30</v>
      </c>
      <c r="J3122">
        <v>4</v>
      </c>
      <c r="K3122" t="s">
        <v>49</v>
      </c>
      <c r="L3122" t="s">
        <v>21</v>
      </c>
      <c r="M3122" t="s">
        <v>35</v>
      </c>
      <c r="N3122">
        <v>26</v>
      </c>
      <c r="O3122">
        <v>21</v>
      </c>
      <c r="P3122">
        <v>535</v>
      </c>
      <c r="Q3122">
        <v>2000</v>
      </c>
    </row>
    <row r="3123" spans="1:17" x14ac:dyDescent="0.25">
      <c r="A3123" t="s">
        <v>144</v>
      </c>
      <c r="B3123" s="1" t="s">
        <v>299</v>
      </c>
      <c r="C3123">
        <v>1994</v>
      </c>
      <c r="D3123" s="15">
        <f>DATE(cars[[#This Row],[year_1]],1,1)</f>
        <v>34335</v>
      </c>
      <c r="E3123" t="s">
        <v>29</v>
      </c>
      <c r="F3123" s="4">
        <v>113</v>
      </c>
      <c r="G3123">
        <v>4</v>
      </c>
      <c r="H3123" t="s">
        <v>18</v>
      </c>
      <c r="I3123" t="s">
        <v>30</v>
      </c>
      <c r="J3123">
        <v>4</v>
      </c>
      <c r="K3123" t="s">
        <v>49</v>
      </c>
      <c r="L3123" t="s">
        <v>21</v>
      </c>
      <c r="M3123" t="s">
        <v>35</v>
      </c>
      <c r="N3123">
        <v>27</v>
      </c>
      <c r="O3123">
        <v>21</v>
      </c>
      <c r="P3123">
        <v>535</v>
      </c>
      <c r="Q3123">
        <v>2000</v>
      </c>
    </row>
    <row r="3124" spans="1:17" x14ac:dyDescent="0.25">
      <c r="A3124" t="s">
        <v>220</v>
      </c>
      <c r="B3124" s="1" t="s">
        <v>250</v>
      </c>
      <c r="C3124">
        <v>2000</v>
      </c>
      <c r="D3124" s="15">
        <f>DATE(cars[[#This Row],[year_1]],1,1)</f>
        <v>36526</v>
      </c>
      <c r="E3124" t="s">
        <v>29</v>
      </c>
      <c r="F3124" s="4">
        <v>115</v>
      </c>
      <c r="G3124">
        <v>4</v>
      </c>
      <c r="H3124" t="s">
        <v>18</v>
      </c>
      <c r="I3124" t="s">
        <v>30</v>
      </c>
      <c r="J3124">
        <v>2</v>
      </c>
      <c r="K3124" t="s">
        <v>49</v>
      </c>
      <c r="L3124" t="s">
        <v>21</v>
      </c>
      <c r="M3124" t="s">
        <v>25</v>
      </c>
      <c r="N3124">
        <v>28</v>
      </c>
      <c r="O3124">
        <v>21</v>
      </c>
      <c r="P3124">
        <v>873</v>
      </c>
      <c r="Q3124">
        <v>2473</v>
      </c>
    </row>
    <row r="3125" spans="1:17" x14ac:dyDescent="0.25">
      <c r="A3125" t="s">
        <v>220</v>
      </c>
      <c r="B3125" s="1" t="s">
        <v>250</v>
      </c>
      <c r="C3125">
        <v>2000</v>
      </c>
      <c r="D3125" s="15">
        <f>DATE(cars[[#This Row],[year_1]],1,1)</f>
        <v>36526</v>
      </c>
      <c r="E3125" t="s">
        <v>29</v>
      </c>
      <c r="F3125" s="4">
        <v>115</v>
      </c>
      <c r="G3125">
        <v>4</v>
      </c>
      <c r="H3125" t="s">
        <v>18</v>
      </c>
      <c r="I3125" t="s">
        <v>30</v>
      </c>
      <c r="J3125">
        <v>2</v>
      </c>
      <c r="K3125" t="s">
        <v>49</v>
      </c>
      <c r="L3125" t="s">
        <v>21</v>
      </c>
      <c r="M3125" t="s">
        <v>25</v>
      </c>
      <c r="N3125">
        <v>28</v>
      </c>
      <c r="O3125">
        <v>21</v>
      </c>
      <c r="P3125">
        <v>873</v>
      </c>
      <c r="Q3125">
        <v>2568</v>
      </c>
    </row>
    <row r="3126" spans="1:17" x14ac:dyDescent="0.25">
      <c r="A3126" t="s">
        <v>220</v>
      </c>
      <c r="B3126" s="1" t="s">
        <v>250</v>
      </c>
      <c r="C3126">
        <v>2001</v>
      </c>
      <c r="D3126" s="15">
        <f>DATE(cars[[#This Row],[year_1]],1,1)</f>
        <v>36892</v>
      </c>
      <c r="E3126" t="s">
        <v>29</v>
      </c>
      <c r="F3126" s="4">
        <v>115</v>
      </c>
      <c r="G3126">
        <v>4</v>
      </c>
      <c r="H3126" t="s">
        <v>18</v>
      </c>
      <c r="I3126" t="s">
        <v>30</v>
      </c>
      <c r="J3126">
        <v>2</v>
      </c>
      <c r="K3126" t="s">
        <v>49</v>
      </c>
      <c r="L3126" t="s">
        <v>21</v>
      </c>
      <c r="M3126" t="s">
        <v>25</v>
      </c>
      <c r="N3126">
        <v>28</v>
      </c>
      <c r="O3126">
        <v>21</v>
      </c>
      <c r="P3126">
        <v>873</v>
      </c>
      <c r="Q3126">
        <v>19600</v>
      </c>
    </row>
    <row r="3127" spans="1:17" x14ac:dyDescent="0.25">
      <c r="A3127" t="s">
        <v>220</v>
      </c>
      <c r="B3127" s="1" t="s">
        <v>250</v>
      </c>
      <c r="C3127">
        <v>2001</v>
      </c>
      <c r="D3127" s="15">
        <f>DATE(cars[[#This Row],[year_1]],1,1)</f>
        <v>36892</v>
      </c>
      <c r="E3127" t="s">
        <v>29</v>
      </c>
      <c r="F3127" s="4">
        <v>115</v>
      </c>
      <c r="G3127">
        <v>4</v>
      </c>
      <c r="H3127" t="s">
        <v>18</v>
      </c>
      <c r="I3127" t="s">
        <v>30</v>
      </c>
      <c r="J3127">
        <v>2</v>
      </c>
      <c r="K3127" t="s">
        <v>49</v>
      </c>
      <c r="L3127" t="s">
        <v>21</v>
      </c>
      <c r="M3127" t="s">
        <v>25</v>
      </c>
      <c r="N3127">
        <v>28</v>
      </c>
      <c r="O3127">
        <v>21</v>
      </c>
      <c r="P3127">
        <v>873</v>
      </c>
      <c r="Q3127">
        <v>22300</v>
      </c>
    </row>
    <row r="3128" spans="1:17" x14ac:dyDescent="0.25">
      <c r="A3128" t="s">
        <v>220</v>
      </c>
      <c r="B3128" s="1" t="s">
        <v>250</v>
      </c>
      <c r="C3128">
        <v>2001</v>
      </c>
      <c r="D3128" s="15">
        <f>DATE(cars[[#This Row],[year_1]],1,1)</f>
        <v>36892</v>
      </c>
      <c r="E3128" t="s">
        <v>29</v>
      </c>
      <c r="F3128" s="4">
        <v>115</v>
      </c>
      <c r="G3128">
        <v>4</v>
      </c>
      <c r="H3128" t="s">
        <v>18</v>
      </c>
      <c r="I3128" t="s">
        <v>30</v>
      </c>
      <c r="J3128">
        <v>2</v>
      </c>
      <c r="K3128" t="s">
        <v>49</v>
      </c>
      <c r="L3128" t="s">
        <v>21</v>
      </c>
      <c r="M3128" t="s">
        <v>25</v>
      </c>
      <c r="N3128">
        <v>28</v>
      </c>
      <c r="O3128">
        <v>21</v>
      </c>
      <c r="P3128">
        <v>873</v>
      </c>
      <c r="Q3128">
        <v>20600</v>
      </c>
    </row>
    <row r="3129" spans="1:17" x14ac:dyDescent="0.25">
      <c r="A3129" t="s">
        <v>220</v>
      </c>
      <c r="B3129" s="1" t="s">
        <v>250</v>
      </c>
      <c r="C3129">
        <v>2002</v>
      </c>
      <c r="D3129" s="15">
        <f>DATE(cars[[#This Row],[year_1]],1,1)</f>
        <v>37257</v>
      </c>
      <c r="E3129" t="s">
        <v>29</v>
      </c>
      <c r="F3129" s="4">
        <v>115</v>
      </c>
      <c r="G3129">
        <v>4</v>
      </c>
      <c r="H3129" t="s">
        <v>18</v>
      </c>
      <c r="I3129" t="s">
        <v>30</v>
      </c>
      <c r="J3129">
        <v>2</v>
      </c>
      <c r="K3129" t="s">
        <v>49</v>
      </c>
      <c r="L3129" t="s">
        <v>21</v>
      </c>
      <c r="M3129" t="s">
        <v>25</v>
      </c>
      <c r="N3129">
        <v>28</v>
      </c>
      <c r="O3129">
        <v>21</v>
      </c>
      <c r="P3129">
        <v>873</v>
      </c>
      <c r="Q3129">
        <v>22300</v>
      </c>
    </row>
    <row r="3130" spans="1:17" x14ac:dyDescent="0.25">
      <c r="A3130" t="s">
        <v>220</v>
      </c>
      <c r="B3130" s="1" t="s">
        <v>250</v>
      </c>
      <c r="C3130">
        <v>2002</v>
      </c>
      <c r="D3130" s="15">
        <f>DATE(cars[[#This Row],[year_1]],1,1)</f>
        <v>37257</v>
      </c>
      <c r="E3130" t="s">
        <v>29</v>
      </c>
      <c r="F3130" s="4">
        <v>115</v>
      </c>
      <c r="G3130">
        <v>4</v>
      </c>
      <c r="H3130" t="s">
        <v>18</v>
      </c>
      <c r="I3130" t="s">
        <v>30</v>
      </c>
      <c r="J3130">
        <v>2</v>
      </c>
      <c r="K3130" t="s">
        <v>49</v>
      </c>
      <c r="L3130" t="s">
        <v>21</v>
      </c>
      <c r="M3130" t="s">
        <v>25</v>
      </c>
      <c r="N3130">
        <v>28</v>
      </c>
      <c r="O3130">
        <v>21</v>
      </c>
      <c r="P3130">
        <v>873</v>
      </c>
      <c r="Q3130">
        <v>20600</v>
      </c>
    </row>
    <row r="3131" spans="1:17" x14ac:dyDescent="0.25">
      <c r="A3131" t="s">
        <v>220</v>
      </c>
      <c r="B3131" s="1" t="s">
        <v>250</v>
      </c>
      <c r="C3131">
        <v>2002</v>
      </c>
      <c r="D3131" s="15">
        <f>DATE(cars[[#This Row],[year_1]],1,1)</f>
        <v>37257</v>
      </c>
      <c r="E3131" t="s">
        <v>29</v>
      </c>
      <c r="F3131" s="4">
        <v>115</v>
      </c>
      <c r="G3131">
        <v>4</v>
      </c>
      <c r="H3131" t="s">
        <v>18</v>
      </c>
      <c r="I3131" t="s">
        <v>30</v>
      </c>
      <c r="J3131">
        <v>2</v>
      </c>
      <c r="K3131" t="s">
        <v>49</v>
      </c>
      <c r="L3131" t="s">
        <v>21</v>
      </c>
      <c r="M3131" t="s">
        <v>25</v>
      </c>
      <c r="N3131">
        <v>28</v>
      </c>
      <c r="O3131">
        <v>21</v>
      </c>
      <c r="P3131">
        <v>873</v>
      </c>
      <c r="Q3131">
        <v>19600</v>
      </c>
    </row>
    <row r="3132" spans="1:17" x14ac:dyDescent="0.25">
      <c r="A3132" t="s">
        <v>186</v>
      </c>
      <c r="B3132" s="1" t="s">
        <v>323</v>
      </c>
      <c r="C3132">
        <v>1996</v>
      </c>
      <c r="D3132" s="15">
        <f>DATE(cars[[#This Row],[year_1]],1,1)</f>
        <v>35065</v>
      </c>
      <c r="E3132" t="s">
        <v>29</v>
      </c>
      <c r="F3132" s="4">
        <v>120</v>
      </c>
      <c r="G3132">
        <v>4</v>
      </c>
      <c r="H3132" t="s">
        <v>33</v>
      </c>
      <c r="I3132" t="s">
        <v>30</v>
      </c>
      <c r="J3132">
        <v>4</v>
      </c>
      <c r="K3132" t="s">
        <v>49</v>
      </c>
      <c r="L3132" t="s">
        <v>21</v>
      </c>
      <c r="M3132" t="s">
        <v>32</v>
      </c>
      <c r="N3132">
        <v>29</v>
      </c>
      <c r="O3132">
        <v>21</v>
      </c>
      <c r="P3132">
        <v>1385</v>
      </c>
      <c r="Q3132">
        <v>2000</v>
      </c>
    </row>
    <row r="3133" spans="1:17" x14ac:dyDescent="0.25">
      <c r="A3133" t="s">
        <v>186</v>
      </c>
      <c r="B3133" s="1" t="s">
        <v>225</v>
      </c>
      <c r="C3133">
        <v>1995</v>
      </c>
      <c r="D3133" s="15">
        <f>DATE(cars[[#This Row],[year_1]],1,1)</f>
        <v>34700</v>
      </c>
      <c r="E3133" t="s">
        <v>29</v>
      </c>
      <c r="F3133" s="4">
        <v>120</v>
      </c>
      <c r="G3133">
        <v>4</v>
      </c>
      <c r="H3133" t="s">
        <v>18</v>
      </c>
      <c r="I3133" t="s">
        <v>30</v>
      </c>
      <c r="J3133">
        <v>2</v>
      </c>
      <c r="K3133" t="s">
        <v>49</v>
      </c>
      <c r="L3133" t="s">
        <v>31</v>
      </c>
      <c r="M3133" t="s">
        <v>22</v>
      </c>
      <c r="N3133">
        <v>33</v>
      </c>
      <c r="O3133">
        <v>21</v>
      </c>
      <c r="P3133">
        <v>1385</v>
      </c>
      <c r="Q3133">
        <v>2000</v>
      </c>
    </row>
    <row r="3134" spans="1:17" x14ac:dyDescent="0.25">
      <c r="A3134" t="s">
        <v>153</v>
      </c>
      <c r="B3134" s="1" t="s">
        <v>281</v>
      </c>
      <c r="C3134">
        <v>1996</v>
      </c>
      <c r="D3134" s="15">
        <f>DATE(cars[[#This Row],[year_1]],1,1)</f>
        <v>35065</v>
      </c>
      <c r="E3134" t="s">
        <v>29</v>
      </c>
      <c r="F3134" s="4">
        <v>120</v>
      </c>
      <c r="G3134">
        <v>4</v>
      </c>
      <c r="H3134" t="s">
        <v>33</v>
      </c>
      <c r="I3134" t="s">
        <v>30</v>
      </c>
      <c r="J3134">
        <v>4</v>
      </c>
      <c r="K3134" t="s">
        <v>49</v>
      </c>
      <c r="L3134" t="s">
        <v>31</v>
      </c>
      <c r="M3134" t="s">
        <v>32</v>
      </c>
      <c r="N3134">
        <v>29</v>
      </c>
      <c r="O3134">
        <v>21</v>
      </c>
      <c r="P3134">
        <v>26</v>
      </c>
      <c r="Q3134">
        <v>2000</v>
      </c>
    </row>
    <row r="3135" spans="1:17" x14ac:dyDescent="0.25">
      <c r="A3135" t="s">
        <v>163</v>
      </c>
      <c r="B3135" s="1" t="s">
        <v>317</v>
      </c>
      <c r="C3135">
        <v>1998</v>
      </c>
      <c r="D3135" s="15">
        <f>DATE(cars[[#This Row],[year_1]],1,1)</f>
        <v>35796</v>
      </c>
      <c r="E3135" t="s">
        <v>29</v>
      </c>
      <c r="F3135" s="4">
        <v>125</v>
      </c>
      <c r="G3135">
        <v>4</v>
      </c>
      <c r="H3135" t="s">
        <v>18</v>
      </c>
      <c r="I3135" t="s">
        <v>30</v>
      </c>
      <c r="J3135">
        <v>4</v>
      </c>
      <c r="K3135" t="s">
        <v>49</v>
      </c>
      <c r="L3135" t="s">
        <v>31</v>
      </c>
      <c r="M3135" t="s">
        <v>32</v>
      </c>
      <c r="N3135">
        <v>32</v>
      </c>
      <c r="O3135">
        <v>21</v>
      </c>
      <c r="P3135">
        <v>5657</v>
      </c>
      <c r="Q3135">
        <v>2000</v>
      </c>
    </row>
    <row r="3136" spans="1:17" x14ac:dyDescent="0.25">
      <c r="A3136" t="s">
        <v>163</v>
      </c>
      <c r="B3136" s="1" t="s">
        <v>317</v>
      </c>
      <c r="C3136">
        <v>1999</v>
      </c>
      <c r="D3136" s="15">
        <f>DATE(cars[[#This Row],[year_1]],1,1)</f>
        <v>36161</v>
      </c>
      <c r="E3136" t="s">
        <v>29</v>
      </c>
      <c r="F3136" s="4">
        <v>125</v>
      </c>
      <c r="G3136">
        <v>4</v>
      </c>
      <c r="H3136" t="s">
        <v>18</v>
      </c>
      <c r="I3136" t="s">
        <v>30</v>
      </c>
      <c r="J3136">
        <v>4</v>
      </c>
      <c r="K3136" t="s">
        <v>49</v>
      </c>
      <c r="L3136" t="s">
        <v>31</v>
      </c>
      <c r="M3136" t="s">
        <v>32</v>
      </c>
      <c r="N3136">
        <v>31</v>
      </c>
      <c r="O3136">
        <v>21</v>
      </c>
      <c r="P3136">
        <v>5657</v>
      </c>
      <c r="Q3136">
        <v>2000</v>
      </c>
    </row>
    <row r="3137" spans="1:17" x14ac:dyDescent="0.25">
      <c r="A3137" t="s">
        <v>163</v>
      </c>
      <c r="B3137" s="1" t="s">
        <v>317</v>
      </c>
      <c r="C3137">
        <v>2000</v>
      </c>
      <c r="D3137" s="15">
        <f>DATE(cars[[#This Row],[year_1]],1,1)</f>
        <v>36526</v>
      </c>
      <c r="E3137" t="s">
        <v>29</v>
      </c>
      <c r="F3137" s="4">
        <v>125</v>
      </c>
      <c r="G3137">
        <v>4</v>
      </c>
      <c r="H3137" t="s">
        <v>18</v>
      </c>
      <c r="I3137" t="s">
        <v>30</v>
      </c>
      <c r="J3137">
        <v>4</v>
      </c>
      <c r="K3137" t="s">
        <v>49</v>
      </c>
      <c r="L3137" t="s">
        <v>31</v>
      </c>
      <c r="M3137" t="s">
        <v>32</v>
      </c>
      <c r="N3137">
        <v>31</v>
      </c>
      <c r="O3137">
        <v>21</v>
      </c>
      <c r="P3137">
        <v>5657</v>
      </c>
      <c r="Q3137">
        <v>2079</v>
      </c>
    </row>
    <row r="3138" spans="1:17" x14ac:dyDescent="0.25">
      <c r="A3138" t="s">
        <v>178</v>
      </c>
      <c r="B3138" s="1" t="s">
        <v>860</v>
      </c>
      <c r="C3138">
        <v>1999</v>
      </c>
      <c r="D3138" s="15">
        <f>DATE(cars[[#This Row],[year_1]],1,1)</f>
        <v>36161</v>
      </c>
      <c r="E3138" t="s">
        <v>29</v>
      </c>
      <c r="F3138" s="4">
        <v>125</v>
      </c>
      <c r="G3138">
        <v>4</v>
      </c>
      <c r="H3138" t="s">
        <v>18</v>
      </c>
      <c r="I3138" t="s">
        <v>30</v>
      </c>
      <c r="J3138">
        <v>4</v>
      </c>
      <c r="K3138" t="s">
        <v>49</v>
      </c>
      <c r="L3138" t="s">
        <v>21</v>
      </c>
      <c r="M3138" t="s">
        <v>32</v>
      </c>
      <c r="N3138">
        <v>28</v>
      </c>
      <c r="O3138">
        <v>21</v>
      </c>
      <c r="P3138">
        <v>1720</v>
      </c>
      <c r="Q3138">
        <v>2000</v>
      </c>
    </row>
    <row r="3139" spans="1:17" x14ac:dyDescent="0.25">
      <c r="A3139" t="s">
        <v>52</v>
      </c>
      <c r="B3139" s="1" t="s">
        <v>965</v>
      </c>
      <c r="C3139">
        <v>2002</v>
      </c>
      <c r="D3139" s="15">
        <f>DATE(cars[[#This Row],[year_1]],1,1)</f>
        <v>37257</v>
      </c>
      <c r="E3139" t="s">
        <v>29</v>
      </c>
      <c r="F3139" s="4">
        <v>135</v>
      </c>
      <c r="G3139">
        <v>4</v>
      </c>
      <c r="H3139" t="s">
        <v>18</v>
      </c>
      <c r="I3139" t="s">
        <v>19</v>
      </c>
      <c r="J3139">
        <v>2</v>
      </c>
      <c r="K3139" t="s">
        <v>49</v>
      </c>
      <c r="L3139" t="s">
        <v>21</v>
      </c>
      <c r="M3139" t="s">
        <v>213</v>
      </c>
      <c r="N3139">
        <v>25</v>
      </c>
      <c r="O3139">
        <v>21</v>
      </c>
      <c r="P3139">
        <v>586</v>
      </c>
      <c r="Q3139">
        <v>12840</v>
      </c>
    </row>
    <row r="3140" spans="1:17" x14ac:dyDescent="0.25">
      <c r="A3140" t="s">
        <v>52</v>
      </c>
      <c r="B3140" s="1" t="s">
        <v>965</v>
      </c>
      <c r="C3140">
        <v>2003</v>
      </c>
      <c r="D3140" s="15">
        <f>DATE(cars[[#This Row],[year_1]],1,1)</f>
        <v>37622</v>
      </c>
      <c r="E3140" t="s">
        <v>29</v>
      </c>
      <c r="F3140" s="4">
        <v>135</v>
      </c>
      <c r="G3140">
        <v>4</v>
      </c>
      <c r="H3140" t="s">
        <v>18</v>
      </c>
      <c r="I3140" t="s">
        <v>19</v>
      </c>
      <c r="J3140">
        <v>2</v>
      </c>
      <c r="K3140" t="s">
        <v>49</v>
      </c>
      <c r="L3140" t="s">
        <v>21</v>
      </c>
      <c r="M3140" t="s">
        <v>213</v>
      </c>
      <c r="N3140">
        <v>26</v>
      </c>
      <c r="O3140">
        <v>21</v>
      </c>
      <c r="P3140">
        <v>586</v>
      </c>
      <c r="Q3140">
        <v>13930</v>
      </c>
    </row>
    <row r="3141" spans="1:17" x14ac:dyDescent="0.25">
      <c r="A3141" t="s">
        <v>52</v>
      </c>
      <c r="B3141" s="1" t="s">
        <v>965</v>
      </c>
      <c r="C3141">
        <v>2003</v>
      </c>
      <c r="D3141" s="15">
        <f>DATE(cars[[#This Row],[year_1]],1,1)</f>
        <v>37622</v>
      </c>
      <c r="E3141" t="s">
        <v>29</v>
      </c>
      <c r="F3141" s="4">
        <v>135</v>
      </c>
      <c r="G3141">
        <v>4</v>
      </c>
      <c r="H3141" t="s">
        <v>18</v>
      </c>
      <c r="I3141" t="s">
        <v>19</v>
      </c>
      <c r="J3141">
        <v>2</v>
      </c>
      <c r="K3141" t="s">
        <v>49</v>
      </c>
      <c r="L3141" t="s">
        <v>21</v>
      </c>
      <c r="M3141" t="s">
        <v>214</v>
      </c>
      <c r="N3141">
        <v>26</v>
      </c>
      <c r="O3141">
        <v>21</v>
      </c>
      <c r="P3141">
        <v>586</v>
      </c>
      <c r="Q3141">
        <v>18050</v>
      </c>
    </row>
    <row r="3142" spans="1:17" x14ac:dyDescent="0.25">
      <c r="A3142" t="s">
        <v>142</v>
      </c>
      <c r="B3142" s="1" t="s">
        <v>940</v>
      </c>
      <c r="C3142">
        <v>2006</v>
      </c>
      <c r="D3142" s="15">
        <f>DATE(cars[[#This Row],[year_1]],1,1)</f>
        <v>38718</v>
      </c>
      <c r="E3142" t="s">
        <v>29</v>
      </c>
      <c r="F3142" s="4">
        <v>138</v>
      </c>
      <c r="G3142">
        <v>4</v>
      </c>
      <c r="H3142" t="s">
        <v>18</v>
      </c>
      <c r="I3142" t="s">
        <v>30</v>
      </c>
      <c r="J3142">
        <v>2</v>
      </c>
      <c r="K3142" t="s">
        <v>53</v>
      </c>
      <c r="L3142" t="s">
        <v>21</v>
      </c>
      <c r="M3142" t="s">
        <v>67</v>
      </c>
      <c r="N3142">
        <v>28</v>
      </c>
      <c r="O3142">
        <v>21</v>
      </c>
      <c r="P3142">
        <v>1439</v>
      </c>
      <c r="Q3142">
        <v>16095</v>
      </c>
    </row>
    <row r="3143" spans="1:17" x14ac:dyDescent="0.25">
      <c r="A3143" t="s">
        <v>292</v>
      </c>
      <c r="B3143" s="1" t="s">
        <v>574</v>
      </c>
      <c r="C3143">
        <v>2001</v>
      </c>
      <c r="D3143" s="15">
        <f>DATE(cars[[#This Row],[year_1]],1,1)</f>
        <v>36892</v>
      </c>
      <c r="E3143" t="s">
        <v>29</v>
      </c>
      <c r="F3143" s="4">
        <v>140</v>
      </c>
      <c r="G3143">
        <v>4</v>
      </c>
      <c r="H3143" t="s">
        <v>33</v>
      </c>
      <c r="I3143" t="s">
        <v>30</v>
      </c>
      <c r="J3143">
        <v>4</v>
      </c>
      <c r="K3143" t="s">
        <v>27</v>
      </c>
      <c r="L3143" t="s">
        <v>21</v>
      </c>
      <c r="M3143" t="s">
        <v>32</v>
      </c>
      <c r="N3143">
        <v>28</v>
      </c>
      <c r="O3143">
        <v>21</v>
      </c>
      <c r="P3143">
        <v>204</v>
      </c>
      <c r="Q3143">
        <v>21000</v>
      </c>
    </row>
    <row r="3144" spans="1:17" x14ac:dyDescent="0.25">
      <c r="A3144" t="s">
        <v>292</v>
      </c>
      <c r="B3144" s="1" t="s">
        <v>574</v>
      </c>
      <c r="C3144">
        <v>2001</v>
      </c>
      <c r="D3144" s="15">
        <f>DATE(cars[[#This Row],[year_1]],1,1)</f>
        <v>36892</v>
      </c>
      <c r="E3144" t="s">
        <v>29</v>
      </c>
      <c r="F3144" s="4">
        <v>140</v>
      </c>
      <c r="G3144">
        <v>4</v>
      </c>
      <c r="H3144" t="s">
        <v>33</v>
      </c>
      <c r="I3144" t="s">
        <v>30</v>
      </c>
      <c r="J3144">
        <v>4</v>
      </c>
      <c r="K3144" t="s">
        <v>27</v>
      </c>
      <c r="L3144" t="s">
        <v>21</v>
      </c>
      <c r="M3144" t="s">
        <v>32</v>
      </c>
      <c r="N3144">
        <v>28</v>
      </c>
      <c r="O3144">
        <v>21</v>
      </c>
      <c r="P3144">
        <v>204</v>
      </c>
      <c r="Q3144">
        <v>22400</v>
      </c>
    </row>
    <row r="3145" spans="1:17" x14ac:dyDescent="0.25">
      <c r="A3145" t="s">
        <v>292</v>
      </c>
      <c r="B3145" s="1" t="s">
        <v>574</v>
      </c>
      <c r="C3145">
        <v>2001</v>
      </c>
      <c r="D3145" s="15">
        <f>DATE(cars[[#This Row],[year_1]],1,1)</f>
        <v>36892</v>
      </c>
      <c r="E3145" t="s">
        <v>29</v>
      </c>
      <c r="F3145" s="4">
        <v>140</v>
      </c>
      <c r="G3145">
        <v>4</v>
      </c>
      <c r="H3145" t="s">
        <v>33</v>
      </c>
      <c r="I3145" t="s">
        <v>30</v>
      </c>
      <c r="J3145">
        <v>2</v>
      </c>
      <c r="K3145" t="s">
        <v>57</v>
      </c>
      <c r="L3145" t="s">
        <v>21</v>
      </c>
      <c r="M3145" t="s">
        <v>67</v>
      </c>
      <c r="N3145">
        <v>28</v>
      </c>
      <c r="O3145">
        <v>21</v>
      </c>
      <c r="P3145">
        <v>204</v>
      </c>
      <c r="Q3145">
        <v>20200</v>
      </c>
    </row>
    <row r="3146" spans="1:17" x14ac:dyDescent="0.25">
      <c r="A3146" t="s">
        <v>292</v>
      </c>
      <c r="B3146" s="1" t="s">
        <v>574</v>
      </c>
      <c r="C3146">
        <v>2001</v>
      </c>
      <c r="D3146" s="15">
        <f>DATE(cars[[#This Row],[year_1]],1,1)</f>
        <v>36892</v>
      </c>
      <c r="E3146" t="s">
        <v>29</v>
      </c>
      <c r="F3146" s="4">
        <v>140</v>
      </c>
      <c r="G3146">
        <v>4</v>
      </c>
      <c r="H3146" t="s">
        <v>33</v>
      </c>
      <c r="I3146" t="s">
        <v>30</v>
      </c>
      <c r="J3146">
        <v>2</v>
      </c>
      <c r="K3146" t="s">
        <v>57</v>
      </c>
      <c r="L3146" t="s">
        <v>21</v>
      </c>
      <c r="M3146" t="s">
        <v>67</v>
      </c>
      <c r="N3146">
        <v>28</v>
      </c>
      <c r="O3146">
        <v>21</v>
      </c>
      <c r="P3146">
        <v>204</v>
      </c>
      <c r="Q3146">
        <v>21850</v>
      </c>
    </row>
    <row r="3147" spans="1:17" x14ac:dyDescent="0.25">
      <c r="A3147" t="s">
        <v>52</v>
      </c>
      <c r="B3147" s="1" t="s">
        <v>216</v>
      </c>
      <c r="C3147">
        <v>2001</v>
      </c>
      <c r="D3147" s="15">
        <f>DATE(cars[[#This Row],[year_1]],1,1)</f>
        <v>36892</v>
      </c>
      <c r="E3147" t="s">
        <v>29</v>
      </c>
      <c r="F3147" s="4">
        <v>140</v>
      </c>
      <c r="G3147">
        <v>4</v>
      </c>
      <c r="H3147" t="s">
        <v>18</v>
      </c>
      <c r="I3147" t="s">
        <v>19</v>
      </c>
      <c r="J3147">
        <v>2</v>
      </c>
      <c r="K3147" t="s">
        <v>49</v>
      </c>
      <c r="L3147" t="s">
        <v>21</v>
      </c>
      <c r="M3147" t="s">
        <v>213</v>
      </c>
      <c r="N3147">
        <v>26</v>
      </c>
      <c r="O3147">
        <v>21</v>
      </c>
      <c r="P3147">
        <v>586</v>
      </c>
      <c r="Q3147">
        <v>12495</v>
      </c>
    </row>
    <row r="3148" spans="1:17" x14ac:dyDescent="0.25">
      <c r="A3148" t="s">
        <v>52</v>
      </c>
      <c r="B3148" s="1" t="s">
        <v>216</v>
      </c>
      <c r="C3148">
        <v>2001</v>
      </c>
      <c r="D3148" s="15">
        <f>DATE(cars[[#This Row],[year_1]],1,1)</f>
        <v>36892</v>
      </c>
      <c r="E3148" t="s">
        <v>29</v>
      </c>
      <c r="F3148" s="4">
        <v>140</v>
      </c>
      <c r="G3148">
        <v>4</v>
      </c>
      <c r="H3148" t="s">
        <v>18</v>
      </c>
      <c r="I3148" t="s">
        <v>19</v>
      </c>
      <c r="J3148">
        <v>2</v>
      </c>
      <c r="K3148" t="s">
        <v>49</v>
      </c>
      <c r="L3148" t="s">
        <v>21</v>
      </c>
      <c r="M3148" t="s">
        <v>213</v>
      </c>
      <c r="N3148">
        <v>26</v>
      </c>
      <c r="O3148">
        <v>21</v>
      </c>
      <c r="P3148">
        <v>586</v>
      </c>
      <c r="Q3148">
        <v>14695</v>
      </c>
    </row>
    <row r="3149" spans="1:17" x14ac:dyDescent="0.25">
      <c r="A3149" t="s">
        <v>47</v>
      </c>
      <c r="B3149" s="1" t="s">
        <v>48</v>
      </c>
      <c r="C3149">
        <v>1996</v>
      </c>
      <c r="D3149" s="15">
        <f>DATE(cars[[#This Row],[year_1]],1,1)</f>
        <v>35065</v>
      </c>
      <c r="E3149" t="s">
        <v>29</v>
      </c>
      <c r="F3149" s="4">
        <v>140</v>
      </c>
      <c r="G3149">
        <v>4</v>
      </c>
      <c r="H3149" t="s">
        <v>18</v>
      </c>
      <c r="I3149" t="s">
        <v>30</v>
      </c>
      <c r="J3149">
        <v>2</v>
      </c>
      <c r="K3149" t="s">
        <v>39</v>
      </c>
      <c r="L3149" t="s">
        <v>21</v>
      </c>
      <c r="M3149" t="s">
        <v>22</v>
      </c>
      <c r="N3149">
        <v>29</v>
      </c>
      <c r="O3149">
        <v>21</v>
      </c>
      <c r="P3149">
        <v>2009</v>
      </c>
      <c r="Q3149">
        <v>2000</v>
      </c>
    </row>
    <row r="3150" spans="1:17" x14ac:dyDescent="0.25">
      <c r="A3150" t="s">
        <v>47</v>
      </c>
      <c r="B3150" s="1" t="s">
        <v>48</v>
      </c>
      <c r="C3150">
        <v>1997</v>
      </c>
      <c r="D3150" s="15">
        <f>DATE(cars[[#This Row],[year_1]],1,1)</f>
        <v>35431</v>
      </c>
      <c r="E3150" t="s">
        <v>29</v>
      </c>
      <c r="F3150" s="4">
        <v>140</v>
      </c>
      <c r="G3150">
        <v>4</v>
      </c>
      <c r="H3150" t="s">
        <v>18</v>
      </c>
      <c r="I3150" t="s">
        <v>30</v>
      </c>
      <c r="J3150">
        <v>2</v>
      </c>
      <c r="K3150" t="s">
        <v>39</v>
      </c>
      <c r="L3150" t="s">
        <v>21</v>
      </c>
      <c r="M3150" t="s">
        <v>22</v>
      </c>
      <c r="N3150">
        <v>29</v>
      </c>
      <c r="O3150">
        <v>21</v>
      </c>
      <c r="P3150">
        <v>2009</v>
      </c>
      <c r="Q3150">
        <v>2000</v>
      </c>
    </row>
    <row r="3151" spans="1:17" x14ac:dyDescent="0.25">
      <c r="A3151" t="s">
        <v>47</v>
      </c>
      <c r="B3151" s="1" t="s">
        <v>715</v>
      </c>
      <c r="C3151">
        <v>1991</v>
      </c>
      <c r="D3151" s="15">
        <f>DATE(cars[[#This Row],[year_1]],1,1)</f>
        <v>33239</v>
      </c>
      <c r="E3151" t="s">
        <v>29</v>
      </c>
      <c r="F3151" s="4">
        <v>140</v>
      </c>
      <c r="G3151">
        <v>4</v>
      </c>
      <c r="H3151" t="s">
        <v>18</v>
      </c>
      <c r="I3151" t="s">
        <v>30</v>
      </c>
      <c r="J3151">
        <v>2</v>
      </c>
      <c r="K3151" t="s">
        <v>66</v>
      </c>
      <c r="L3151" t="s">
        <v>21</v>
      </c>
      <c r="M3151" t="s">
        <v>67</v>
      </c>
      <c r="N3151">
        <v>28</v>
      </c>
      <c r="O3151">
        <v>21</v>
      </c>
      <c r="P3151">
        <v>2009</v>
      </c>
      <c r="Q3151">
        <v>2000</v>
      </c>
    </row>
    <row r="3152" spans="1:17" x14ac:dyDescent="0.25">
      <c r="A3152" t="s">
        <v>153</v>
      </c>
      <c r="B3152" s="1" t="s">
        <v>166</v>
      </c>
      <c r="C3152">
        <v>2002</v>
      </c>
      <c r="D3152" s="15">
        <f>DATE(cars[[#This Row],[year_1]],1,1)</f>
        <v>37257</v>
      </c>
      <c r="E3152" t="s">
        <v>29</v>
      </c>
      <c r="F3152" s="4">
        <v>140</v>
      </c>
      <c r="G3152">
        <v>4</v>
      </c>
      <c r="H3152" t="s">
        <v>33</v>
      </c>
      <c r="I3152" t="s">
        <v>30</v>
      </c>
      <c r="J3152">
        <v>4</v>
      </c>
      <c r="K3152" t="s">
        <v>49</v>
      </c>
      <c r="L3152" t="s">
        <v>31</v>
      </c>
      <c r="M3152" t="s">
        <v>32</v>
      </c>
      <c r="N3152">
        <v>30</v>
      </c>
      <c r="O3152">
        <v>21</v>
      </c>
      <c r="P3152">
        <v>26</v>
      </c>
      <c r="Q3152">
        <v>19605</v>
      </c>
    </row>
    <row r="3153" spans="1:17" x14ac:dyDescent="0.25">
      <c r="A3153" t="s">
        <v>153</v>
      </c>
      <c r="B3153" s="1" t="s">
        <v>166</v>
      </c>
      <c r="C3153">
        <v>2002</v>
      </c>
      <c r="D3153" s="15">
        <f>DATE(cars[[#This Row],[year_1]],1,1)</f>
        <v>37257</v>
      </c>
      <c r="E3153" t="s">
        <v>29</v>
      </c>
      <c r="F3153" s="4">
        <v>140</v>
      </c>
      <c r="G3153">
        <v>4</v>
      </c>
      <c r="H3153" t="s">
        <v>33</v>
      </c>
      <c r="I3153" t="s">
        <v>30</v>
      </c>
      <c r="J3153">
        <v>4</v>
      </c>
      <c r="K3153" t="s">
        <v>49</v>
      </c>
      <c r="L3153" t="s">
        <v>31</v>
      </c>
      <c r="M3153" t="s">
        <v>32</v>
      </c>
      <c r="N3153">
        <v>30</v>
      </c>
      <c r="O3153">
        <v>21</v>
      </c>
      <c r="P3153">
        <v>26</v>
      </c>
      <c r="Q3153">
        <v>17805</v>
      </c>
    </row>
    <row r="3154" spans="1:17" x14ac:dyDescent="0.25">
      <c r="A3154" t="s">
        <v>153</v>
      </c>
      <c r="B3154" s="1" t="s">
        <v>166</v>
      </c>
      <c r="C3154">
        <v>2003</v>
      </c>
      <c r="D3154" s="15">
        <f>DATE(cars[[#This Row],[year_1]],1,1)</f>
        <v>37622</v>
      </c>
      <c r="E3154" t="s">
        <v>29</v>
      </c>
      <c r="F3154" s="4">
        <v>140</v>
      </c>
      <c r="G3154">
        <v>4</v>
      </c>
      <c r="H3154" t="s">
        <v>33</v>
      </c>
      <c r="I3154" t="s">
        <v>30</v>
      </c>
      <c r="J3154">
        <v>4</v>
      </c>
      <c r="K3154" t="s">
        <v>49</v>
      </c>
      <c r="L3154" t="s">
        <v>31</v>
      </c>
      <c r="M3154" t="s">
        <v>32</v>
      </c>
      <c r="N3154">
        <v>30</v>
      </c>
      <c r="O3154">
        <v>21</v>
      </c>
      <c r="P3154">
        <v>26</v>
      </c>
      <c r="Q3154">
        <v>20035</v>
      </c>
    </row>
    <row r="3155" spans="1:17" x14ac:dyDescent="0.25">
      <c r="A3155" t="s">
        <v>153</v>
      </c>
      <c r="B3155" s="1" t="s">
        <v>166</v>
      </c>
      <c r="C3155">
        <v>2003</v>
      </c>
      <c r="D3155" s="15">
        <f>DATE(cars[[#This Row],[year_1]],1,1)</f>
        <v>37622</v>
      </c>
      <c r="E3155" t="s">
        <v>29</v>
      </c>
      <c r="F3155" s="4">
        <v>140</v>
      </c>
      <c r="G3155">
        <v>4</v>
      </c>
      <c r="H3155" t="s">
        <v>33</v>
      </c>
      <c r="I3155" t="s">
        <v>30</v>
      </c>
      <c r="J3155">
        <v>4</v>
      </c>
      <c r="K3155" t="s">
        <v>49</v>
      </c>
      <c r="L3155" t="s">
        <v>31</v>
      </c>
      <c r="M3155" t="s">
        <v>32</v>
      </c>
      <c r="N3155">
        <v>30</v>
      </c>
      <c r="O3155">
        <v>21</v>
      </c>
      <c r="P3155">
        <v>26</v>
      </c>
      <c r="Q3155">
        <v>18085</v>
      </c>
    </row>
    <row r="3156" spans="1:17" x14ac:dyDescent="0.25">
      <c r="A3156" t="s">
        <v>153</v>
      </c>
      <c r="B3156" s="1" t="s">
        <v>166</v>
      </c>
      <c r="C3156">
        <v>2004</v>
      </c>
      <c r="D3156" s="15">
        <f>DATE(cars[[#This Row],[year_1]],1,1)</f>
        <v>37987</v>
      </c>
      <c r="E3156" t="s">
        <v>29</v>
      </c>
      <c r="F3156" s="4">
        <v>140</v>
      </c>
      <c r="G3156">
        <v>4</v>
      </c>
      <c r="H3156" t="s">
        <v>33</v>
      </c>
      <c r="I3156" t="s">
        <v>30</v>
      </c>
      <c r="J3156">
        <v>4</v>
      </c>
      <c r="K3156" t="s">
        <v>49</v>
      </c>
      <c r="L3156" t="s">
        <v>31</v>
      </c>
      <c r="M3156" t="s">
        <v>32</v>
      </c>
      <c r="N3156">
        <v>31</v>
      </c>
      <c r="O3156">
        <v>21</v>
      </c>
      <c r="P3156">
        <v>26</v>
      </c>
      <c r="Q3156">
        <v>18485</v>
      </c>
    </row>
    <row r="3157" spans="1:17" x14ac:dyDescent="0.25">
      <c r="A3157" t="s">
        <v>153</v>
      </c>
      <c r="B3157" s="1" t="s">
        <v>166</v>
      </c>
      <c r="C3157">
        <v>2004</v>
      </c>
      <c r="D3157" s="15">
        <f>DATE(cars[[#This Row],[year_1]],1,1)</f>
        <v>37987</v>
      </c>
      <c r="E3157" t="s">
        <v>29</v>
      </c>
      <c r="F3157" s="4">
        <v>140</v>
      </c>
      <c r="G3157">
        <v>4</v>
      </c>
      <c r="H3157" t="s">
        <v>33</v>
      </c>
      <c r="I3157" t="s">
        <v>30</v>
      </c>
      <c r="J3157">
        <v>4</v>
      </c>
      <c r="K3157" t="s">
        <v>49</v>
      </c>
      <c r="L3157" t="s">
        <v>31</v>
      </c>
      <c r="M3157" t="s">
        <v>32</v>
      </c>
      <c r="N3157">
        <v>31</v>
      </c>
      <c r="O3157">
        <v>21</v>
      </c>
      <c r="P3157">
        <v>26</v>
      </c>
      <c r="Q3157">
        <v>20435</v>
      </c>
    </row>
    <row r="3158" spans="1:17" x14ac:dyDescent="0.25">
      <c r="A3158" t="s">
        <v>153</v>
      </c>
      <c r="B3158" s="1" t="s">
        <v>166</v>
      </c>
      <c r="C3158">
        <v>2002</v>
      </c>
      <c r="D3158" s="15">
        <f>DATE(cars[[#This Row],[year_1]],1,1)</f>
        <v>37257</v>
      </c>
      <c r="E3158" t="s">
        <v>29</v>
      </c>
      <c r="F3158" s="4">
        <v>140</v>
      </c>
      <c r="G3158">
        <v>4</v>
      </c>
      <c r="H3158" t="s">
        <v>33</v>
      </c>
      <c r="I3158" t="s">
        <v>30</v>
      </c>
      <c r="J3158">
        <v>2</v>
      </c>
      <c r="K3158" t="s">
        <v>49</v>
      </c>
      <c r="L3158" t="s">
        <v>31</v>
      </c>
      <c r="M3158" t="s">
        <v>22</v>
      </c>
      <c r="N3158">
        <v>30</v>
      </c>
      <c r="O3158">
        <v>21</v>
      </c>
      <c r="P3158">
        <v>26</v>
      </c>
      <c r="Q3158">
        <v>17805</v>
      </c>
    </row>
    <row r="3159" spans="1:17" x14ac:dyDescent="0.25">
      <c r="A3159" t="s">
        <v>153</v>
      </c>
      <c r="B3159" s="1" t="s">
        <v>166</v>
      </c>
      <c r="C3159">
        <v>2002</v>
      </c>
      <c r="D3159" s="15">
        <f>DATE(cars[[#This Row],[year_1]],1,1)</f>
        <v>37257</v>
      </c>
      <c r="E3159" t="s">
        <v>29</v>
      </c>
      <c r="F3159" s="4">
        <v>140</v>
      </c>
      <c r="G3159">
        <v>4</v>
      </c>
      <c r="H3159" t="s">
        <v>33</v>
      </c>
      <c r="I3159" t="s">
        <v>30</v>
      </c>
      <c r="J3159">
        <v>2</v>
      </c>
      <c r="K3159" t="s">
        <v>49</v>
      </c>
      <c r="L3159" t="s">
        <v>31</v>
      </c>
      <c r="M3159" t="s">
        <v>22</v>
      </c>
      <c r="N3159">
        <v>30</v>
      </c>
      <c r="O3159">
        <v>21</v>
      </c>
      <c r="P3159">
        <v>26</v>
      </c>
      <c r="Q3159">
        <v>19855</v>
      </c>
    </row>
    <row r="3160" spans="1:17" x14ac:dyDescent="0.25">
      <c r="A3160" t="s">
        <v>153</v>
      </c>
      <c r="B3160" s="1" t="s">
        <v>166</v>
      </c>
      <c r="C3160">
        <v>2003</v>
      </c>
      <c r="D3160" s="15">
        <f>DATE(cars[[#This Row],[year_1]],1,1)</f>
        <v>37622</v>
      </c>
      <c r="E3160" t="s">
        <v>29</v>
      </c>
      <c r="F3160" s="4">
        <v>140</v>
      </c>
      <c r="G3160">
        <v>4</v>
      </c>
      <c r="H3160" t="s">
        <v>33</v>
      </c>
      <c r="I3160" t="s">
        <v>30</v>
      </c>
      <c r="J3160">
        <v>2</v>
      </c>
      <c r="K3160" t="s">
        <v>49</v>
      </c>
      <c r="L3160" t="s">
        <v>31</v>
      </c>
      <c r="M3160" t="s">
        <v>22</v>
      </c>
      <c r="N3160">
        <v>30</v>
      </c>
      <c r="O3160">
        <v>21</v>
      </c>
      <c r="P3160">
        <v>26</v>
      </c>
      <c r="Q3160">
        <v>18085</v>
      </c>
    </row>
    <row r="3161" spans="1:17" x14ac:dyDescent="0.25">
      <c r="A3161" t="s">
        <v>153</v>
      </c>
      <c r="B3161" s="1" t="s">
        <v>166</v>
      </c>
      <c r="C3161">
        <v>2003</v>
      </c>
      <c r="D3161" s="15">
        <f>DATE(cars[[#This Row],[year_1]],1,1)</f>
        <v>37622</v>
      </c>
      <c r="E3161" t="s">
        <v>29</v>
      </c>
      <c r="F3161" s="4">
        <v>140</v>
      </c>
      <c r="G3161">
        <v>4</v>
      </c>
      <c r="H3161" t="s">
        <v>33</v>
      </c>
      <c r="I3161" t="s">
        <v>30</v>
      </c>
      <c r="J3161">
        <v>2</v>
      </c>
      <c r="K3161" t="s">
        <v>49</v>
      </c>
      <c r="L3161" t="s">
        <v>31</v>
      </c>
      <c r="M3161" t="s">
        <v>22</v>
      </c>
      <c r="N3161">
        <v>30</v>
      </c>
      <c r="O3161">
        <v>21</v>
      </c>
      <c r="P3161">
        <v>26</v>
      </c>
      <c r="Q3161">
        <v>20035</v>
      </c>
    </row>
    <row r="3162" spans="1:17" x14ac:dyDescent="0.25">
      <c r="A3162" t="s">
        <v>153</v>
      </c>
      <c r="B3162" s="1" t="s">
        <v>166</v>
      </c>
      <c r="C3162">
        <v>2004</v>
      </c>
      <c r="D3162" s="15">
        <f>DATE(cars[[#This Row],[year_1]],1,1)</f>
        <v>37987</v>
      </c>
      <c r="E3162" t="s">
        <v>29</v>
      </c>
      <c r="F3162" s="4">
        <v>140</v>
      </c>
      <c r="G3162">
        <v>4</v>
      </c>
      <c r="H3162" t="s">
        <v>33</v>
      </c>
      <c r="I3162" t="s">
        <v>30</v>
      </c>
      <c r="J3162">
        <v>2</v>
      </c>
      <c r="K3162" t="s">
        <v>49</v>
      </c>
      <c r="L3162" t="s">
        <v>31</v>
      </c>
      <c r="M3162" t="s">
        <v>22</v>
      </c>
      <c r="N3162">
        <v>31</v>
      </c>
      <c r="O3162">
        <v>21</v>
      </c>
      <c r="P3162">
        <v>26</v>
      </c>
      <c r="Q3162">
        <v>20435</v>
      </c>
    </row>
    <row r="3163" spans="1:17" x14ac:dyDescent="0.25">
      <c r="A3163" t="s">
        <v>153</v>
      </c>
      <c r="B3163" s="1" t="s">
        <v>166</v>
      </c>
      <c r="C3163">
        <v>2004</v>
      </c>
      <c r="D3163" s="15">
        <f>DATE(cars[[#This Row],[year_1]],1,1)</f>
        <v>37987</v>
      </c>
      <c r="E3163" t="s">
        <v>29</v>
      </c>
      <c r="F3163" s="4">
        <v>140</v>
      </c>
      <c r="G3163">
        <v>4</v>
      </c>
      <c r="H3163" t="s">
        <v>33</v>
      </c>
      <c r="I3163" t="s">
        <v>30</v>
      </c>
      <c r="J3163">
        <v>2</v>
      </c>
      <c r="K3163" t="s">
        <v>49</v>
      </c>
      <c r="L3163" t="s">
        <v>31</v>
      </c>
      <c r="M3163" t="s">
        <v>22</v>
      </c>
      <c r="N3163">
        <v>31</v>
      </c>
      <c r="O3163">
        <v>21</v>
      </c>
      <c r="P3163">
        <v>26</v>
      </c>
      <c r="Q3163">
        <v>18485</v>
      </c>
    </row>
    <row r="3164" spans="1:17" x14ac:dyDescent="0.25">
      <c r="A3164" t="s">
        <v>163</v>
      </c>
      <c r="B3164" s="1" t="s">
        <v>788</v>
      </c>
      <c r="C3164">
        <v>2009</v>
      </c>
      <c r="D3164" s="15">
        <f>DATE(cars[[#This Row],[year_1]],1,1)</f>
        <v>39814</v>
      </c>
      <c r="E3164" t="s">
        <v>29</v>
      </c>
      <c r="F3164" s="4">
        <v>143</v>
      </c>
      <c r="G3164">
        <v>4</v>
      </c>
      <c r="H3164" t="s">
        <v>18</v>
      </c>
      <c r="I3164" t="s">
        <v>19</v>
      </c>
      <c r="J3164">
        <v>2</v>
      </c>
      <c r="K3164" t="s">
        <v>49</v>
      </c>
      <c r="L3164" t="s">
        <v>21</v>
      </c>
      <c r="M3164" t="s">
        <v>213</v>
      </c>
      <c r="N3164">
        <v>26</v>
      </c>
      <c r="O3164">
        <v>21</v>
      </c>
      <c r="P3164">
        <v>5657</v>
      </c>
      <c r="Q3164">
        <v>17990</v>
      </c>
    </row>
    <row r="3165" spans="1:17" x14ac:dyDescent="0.25">
      <c r="A3165" t="s">
        <v>163</v>
      </c>
      <c r="B3165" s="1" t="s">
        <v>788</v>
      </c>
      <c r="C3165">
        <v>2009</v>
      </c>
      <c r="D3165" s="15">
        <f>DATE(cars[[#This Row],[year_1]],1,1)</f>
        <v>39814</v>
      </c>
      <c r="E3165" t="s">
        <v>29</v>
      </c>
      <c r="F3165" s="4">
        <v>143</v>
      </c>
      <c r="G3165">
        <v>4</v>
      </c>
      <c r="H3165" t="s">
        <v>18</v>
      </c>
      <c r="I3165" t="s">
        <v>19</v>
      </c>
      <c r="J3165">
        <v>2</v>
      </c>
      <c r="K3165" t="s">
        <v>49</v>
      </c>
      <c r="L3165" t="s">
        <v>21</v>
      </c>
      <c r="M3165" t="s">
        <v>213</v>
      </c>
      <c r="N3165">
        <v>26</v>
      </c>
      <c r="O3165">
        <v>21</v>
      </c>
      <c r="P3165">
        <v>5657</v>
      </c>
      <c r="Q3165">
        <v>17680</v>
      </c>
    </row>
    <row r="3166" spans="1:17" x14ac:dyDescent="0.25">
      <c r="A3166" t="s">
        <v>163</v>
      </c>
      <c r="B3166" s="1" t="s">
        <v>788</v>
      </c>
      <c r="C3166">
        <v>2009</v>
      </c>
      <c r="D3166" s="15">
        <f>DATE(cars[[#This Row],[year_1]],1,1)</f>
        <v>39814</v>
      </c>
      <c r="E3166" t="s">
        <v>29</v>
      </c>
      <c r="F3166" s="4">
        <v>143</v>
      </c>
      <c r="G3166">
        <v>4</v>
      </c>
      <c r="H3166" t="s">
        <v>18</v>
      </c>
      <c r="I3166" t="s">
        <v>19</v>
      </c>
      <c r="J3166">
        <v>2</v>
      </c>
      <c r="K3166" t="s">
        <v>49</v>
      </c>
      <c r="L3166" t="s">
        <v>21</v>
      </c>
      <c r="M3166" t="s">
        <v>213</v>
      </c>
      <c r="N3166">
        <v>26</v>
      </c>
      <c r="O3166">
        <v>21</v>
      </c>
      <c r="P3166">
        <v>5657</v>
      </c>
      <c r="Q3166">
        <v>16395</v>
      </c>
    </row>
    <row r="3167" spans="1:17" x14ac:dyDescent="0.25">
      <c r="A3167" t="s">
        <v>163</v>
      </c>
      <c r="B3167" s="1" t="s">
        <v>788</v>
      </c>
      <c r="C3167">
        <v>2009</v>
      </c>
      <c r="D3167" s="15">
        <f>DATE(cars[[#This Row],[year_1]],1,1)</f>
        <v>39814</v>
      </c>
      <c r="E3167" t="s">
        <v>29</v>
      </c>
      <c r="F3167" s="4">
        <v>143</v>
      </c>
      <c r="G3167">
        <v>4</v>
      </c>
      <c r="H3167" t="s">
        <v>18</v>
      </c>
      <c r="I3167" t="s">
        <v>19</v>
      </c>
      <c r="J3167">
        <v>2</v>
      </c>
      <c r="K3167" t="s">
        <v>49</v>
      </c>
      <c r="L3167" t="s">
        <v>21</v>
      </c>
      <c r="M3167" t="s">
        <v>213</v>
      </c>
      <c r="N3167">
        <v>26</v>
      </c>
      <c r="O3167">
        <v>21</v>
      </c>
      <c r="P3167">
        <v>5657</v>
      </c>
      <c r="Q3167">
        <v>18805</v>
      </c>
    </row>
    <row r="3168" spans="1:17" x14ac:dyDescent="0.25">
      <c r="A3168" t="s">
        <v>163</v>
      </c>
      <c r="B3168" s="1" t="s">
        <v>788</v>
      </c>
      <c r="C3168">
        <v>2009</v>
      </c>
      <c r="D3168" s="15">
        <f>DATE(cars[[#This Row],[year_1]],1,1)</f>
        <v>39814</v>
      </c>
      <c r="E3168" t="s">
        <v>29</v>
      </c>
      <c r="F3168" s="4">
        <v>143</v>
      </c>
      <c r="G3168">
        <v>4</v>
      </c>
      <c r="H3168" t="s">
        <v>18</v>
      </c>
      <c r="I3168" t="s">
        <v>19</v>
      </c>
      <c r="J3168">
        <v>2</v>
      </c>
      <c r="K3168" t="s">
        <v>49</v>
      </c>
      <c r="L3168" t="s">
        <v>21</v>
      </c>
      <c r="M3168" t="s">
        <v>213</v>
      </c>
      <c r="N3168">
        <v>26</v>
      </c>
      <c r="O3168">
        <v>21</v>
      </c>
      <c r="P3168">
        <v>5657</v>
      </c>
      <c r="Q3168">
        <v>17665</v>
      </c>
    </row>
    <row r="3169" spans="1:17" x14ac:dyDescent="0.25">
      <c r="A3169" t="s">
        <v>163</v>
      </c>
      <c r="B3169" s="1" t="s">
        <v>788</v>
      </c>
      <c r="C3169">
        <v>2009</v>
      </c>
      <c r="D3169" s="15">
        <f>DATE(cars[[#This Row],[year_1]],1,1)</f>
        <v>39814</v>
      </c>
      <c r="E3169" t="s">
        <v>29</v>
      </c>
      <c r="F3169" s="4">
        <v>143</v>
      </c>
      <c r="G3169">
        <v>4</v>
      </c>
      <c r="H3169" t="s">
        <v>18</v>
      </c>
      <c r="I3169" t="s">
        <v>19</v>
      </c>
      <c r="J3169">
        <v>2</v>
      </c>
      <c r="K3169" t="s">
        <v>49</v>
      </c>
      <c r="L3169" t="s">
        <v>21</v>
      </c>
      <c r="M3169" t="s">
        <v>214</v>
      </c>
      <c r="N3169">
        <v>26</v>
      </c>
      <c r="O3169">
        <v>21</v>
      </c>
      <c r="P3169">
        <v>5657</v>
      </c>
      <c r="Q3169">
        <v>17890</v>
      </c>
    </row>
    <row r="3170" spans="1:17" x14ac:dyDescent="0.25">
      <c r="A3170" t="s">
        <v>163</v>
      </c>
      <c r="B3170" s="1" t="s">
        <v>788</v>
      </c>
      <c r="C3170">
        <v>2009</v>
      </c>
      <c r="D3170" s="15">
        <f>DATE(cars[[#This Row],[year_1]],1,1)</f>
        <v>39814</v>
      </c>
      <c r="E3170" t="s">
        <v>29</v>
      </c>
      <c r="F3170" s="4">
        <v>143</v>
      </c>
      <c r="G3170">
        <v>4</v>
      </c>
      <c r="H3170" t="s">
        <v>18</v>
      </c>
      <c r="I3170" t="s">
        <v>19</v>
      </c>
      <c r="J3170">
        <v>2</v>
      </c>
      <c r="K3170" t="s">
        <v>49</v>
      </c>
      <c r="L3170" t="s">
        <v>21</v>
      </c>
      <c r="M3170" t="s">
        <v>214</v>
      </c>
      <c r="N3170">
        <v>26</v>
      </c>
      <c r="O3170">
        <v>21</v>
      </c>
      <c r="P3170">
        <v>5657</v>
      </c>
      <c r="Q3170">
        <v>19080</v>
      </c>
    </row>
    <row r="3171" spans="1:17" x14ac:dyDescent="0.25">
      <c r="A3171" t="s">
        <v>52</v>
      </c>
      <c r="B3171" s="1" t="s">
        <v>215</v>
      </c>
      <c r="C3171">
        <v>2007</v>
      </c>
      <c r="D3171" s="15">
        <f>DATE(cars[[#This Row],[year_1]],1,1)</f>
        <v>39083</v>
      </c>
      <c r="E3171" t="s">
        <v>29</v>
      </c>
      <c r="F3171" s="4">
        <v>143</v>
      </c>
      <c r="G3171">
        <v>4</v>
      </c>
      <c r="H3171" t="s">
        <v>18</v>
      </c>
      <c r="I3171" t="s">
        <v>19</v>
      </c>
      <c r="J3171">
        <v>2</v>
      </c>
      <c r="K3171" t="s">
        <v>49</v>
      </c>
      <c r="L3171" t="s">
        <v>21</v>
      </c>
      <c r="M3171" t="s">
        <v>213</v>
      </c>
      <c r="N3171">
        <v>26</v>
      </c>
      <c r="O3171">
        <v>21</v>
      </c>
      <c r="P3171">
        <v>586</v>
      </c>
      <c r="Q3171">
        <v>15535</v>
      </c>
    </row>
    <row r="3172" spans="1:17" x14ac:dyDescent="0.25">
      <c r="A3172" t="s">
        <v>52</v>
      </c>
      <c r="B3172" s="1" t="s">
        <v>215</v>
      </c>
      <c r="C3172">
        <v>2008</v>
      </c>
      <c r="D3172" s="15">
        <f>DATE(cars[[#This Row],[year_1]],1,1)</f>
        <v>39448</v>
      </c>
      <c r="E3172" t="s">
        <v>29</v>
      </c>
      <c r="F3172" s="4">
        <v>143</v>
      </c>
      <c r="G3172">
        <v>4</v>
      </c>
      <c r="H3172" t="s">
        <v>18</v>
      </c>
      <c r="I3172" t="s">
        <v>19</v>
      </c>
      <c r="J3172">
        <v>2</v>
      </c>
      <c r="K3172" t="s">
        <v>49</v>
      </c>
      <c r="L3172" t="s">
        <v>21</v>
      </c>
      <c r="M3172" t="s">
        <v>213</v>
      </c>
      <c r="N3172">
        <v>26</v>
      </c>
      <c r="O3172">
        <v>21</v>
      </c>
      <c r="P3172">
        <v>586</v>
      </c>
      <c r="Q3172">
        <v>15535</v>
      </c>
    </row>
    <row r="3173" spans="1:17" x14ac:dyDescent="0.25">
      <c r="A3173" t="s">
        <v>52</v>
      </c>
      <c r="B3173" s="1" t="s">
        <v>215</v>
      </c>
      <c r="C3173">
        <v>2009</v>
      </c>
      <c r="D3173" s="15">
        <f>DATE(cars[[#This Row],[year_1]],1,1)</f>
        <v>39814</v>
      </c>
      <c r="E3173" t="s">
        <v>29</v>
      </c>
      <c r="F3173" s="4">
        <v>143</v>
      </c>
      <c r="G3173">
        <v>4</v>
      </c>
      <c r="H3173" t="s">
        <v>18</v>
      </c>
      <c r="I3173" t="s">
        <v>19</v>
      </c>
      <c r="J3173">
        <v>2</v>
      </c>
      <c r="K3173" t="s">
        <v>49</v>
      </c>
      <c r="L3173" t="s">
        <v>21</v>
      </c>
      <c r="M3173" t="s">
        <v>213</v>
      </c>
      <c r="N3173">
        <v>26</v>
      </c>
      <c r="O3173">
        <v>21</v>
      </c>
      <c r="P3173">
        <v>586</v>
      </c>
      <c r="Q3173">
        <v>16060</v>
      </c>
    </row>
    <row r="3174" spans="1:17" x14ac:dyDescent="0.25">
      <c r="A3174" t="s">
        <v>438</v>
      </c>
      <c r="B3174" s="1" t="s">
        <v>494</v>
      </c>
      <c r="C3174">
        <v>2000</v>
      </c>
      <c r="D3174" s="15">
        <f>DATE(cars[[#This Row],[year_1]],1,1)</f>
        <v>36526</v>
      </c>
      <c r="E3174" t="s">
        <v>29</v>
      </c>
      <c r="F3174" s="4">
        <v>145</v>
      </c>
      <c r="G3174">
        <v>4</v>
      </c>
      <c r="H3174" t="s">
        <v>18</v>
      </c>
      <c r="I3174" t="s">
        <v>30</v>
      </c>
      <c r="J3174">
        <v>4</v>
      </c>
      <c r="K3174" t="s">
        <v>27</v>
      </c>
      <c r="L3174" t="s">
        <v>21</v>
      </c>
      <c r="M3174" t="s">
        <v>32</v>
      </c>
      <c r="N3174">
        <v>29</v>
      </c>
      <c r="O3174">
        <v>21</v>
      </c>
      <c r="P3174">
        <v>190</v>
      </c>
      <c r="Q3174">
        <v>2251</v>
      </c>
    </row>
    <row r="3175" spans="1:17" x14ac:dyDescent="0.25">
      <c r="A3175" t="s">
        <v>438</v>
      </c>
      <c r="B3175" s="1" t="s">
        <v>494</v>
      </c>
      <c r="C3175">
        <v>2000</v>
      </c>
      <c r="D3175" s="15">
        <f>DATE(cars[[#This Row],[year_1]],1,1)</f>
        <v>36526</v>
      </c>
      <c r="E3175" t="s">
        <v>29</v>
      </c>
      <c r="F3175" s="4">
        <v>145</v>
      </c>
      <c r="G3175">
        <v>4</v>
      </c>
      <c r="H3175" t="s">
        <v>18</v>
      </c>
      <c r="I3175" t="s">
        <v>30</v>
      </c>
      <c r="J3175">
        <v>4</v>
      </c>
      <c r="K3175" t="s">
        <v>27</v>
      </c>
      <c r="L3175" t="s">
        <v>21</v>
      </c>
      <c r="M3175" t="s">
        <v>32</v>
      </c>
      <c r="N3175">
        <v>29</v>
      </c>
      <c r="O3175">
        <v>21</v>
      </c>
      <c r="P3175">
        <v>190</v>
      </c>
      <c r="Q3175">
        <v>2449</v>
      </c>
    </row>
    <row r="3176" spans="1:17" x14ac:dyDescent="0.25">
      <c r="A3176" t="s">
        <v>438</v>
      </c>
      <c r="B3176" s="1" t="s">
        <v>494</v>
      </c>
      <c r="C3176">
        <v>2001</v>
      </c>
      <c r="D3176" s="15">
        <f>DATE(cars[[#This Row],[year_1]],1,1)</f>
        <v>36892</v>
      </c>
      <c r="E3176" t="s">
        <v>29</v>
      </c>
      <c r="F3176" s="4">
        <v>145</v>
      </c>
      <c r="G3176">
        <v>4</v>
      </c>
      <c r="H3176" t="s">
        <v>18</v>
      </c>
      <c r="I3176" t="s">
        <v>30</v>
      </c>
      <c r="J3176">
        <v>4</v>
      </c>
      <c r="K3176" t="s">
        <v>27</v>
      </c>
      <c r="L3176" t="s">
        <v>21</v>
      </c>
      <c r="M3176" t="s">
        <v>32</v>
      </c>
      <c r="N3176">
        <v>29</v>
      </c>
      <c r="O3176">
        <v>21</v>
      </c>
      <c r="P3176">
        <v>190</v>
      </c>
      <c r="Q3176">
        <v>21395</v>
      </c>
    </row>
    <row r="3177" spans="1:17" x14ac:dyDescent="0.25">
      <c r="A3177" t="s">
        <v>438</v>
      </c>
      <c r="B3177" s="1" t="s">
        <v>494</v>
      </c>
      <c r="C3177">
        <v>2001</v>
      </c>
      <c r="D3177" s="15">
        <f>DATE(cars[[#This Row],[year_1]],1,1)</f>
        <v>36892</v>
      </c>
      <c r="E3177" t="s">
        <v>29</v>
      </c>
      <c r="F3177" s="4">
        <v>145</v>
      </c>
      <c r="G3177">
        <v>4</v>
      </c>
      <c r="H3177" t="s">
        <v>18</v>
      </c>
      <c r="I3177" t="s">
        <v>30</v>
      </c>
      <c r="J3177">
        <v>4</v>
      </c>
      <c r="K3177" t="s">
        <v>27</v>
      </c>
      <c r="L3177" t="s">
        <v>21</v>
      </c>
      <c r="M3177" t="s">
        <v>32</v>
      </c>
      <c r="N3177">
        <v>29</v>
      </c>
      <c r="O3177">
        <v>21</v>
      </c>
      <c r="P3177">
        <v>190</v>
      </c>
      <c r="Q3177">
        <v>24095</v>
      </c>
    </row>
    <row r="3178" spans="1:17" x14ac:dyDescent="0.25">
      <c r="A3178" t="s">
        <v>438</v>
      </c>
      <c r="B3178" s="1" t="s">
        <v>494</v>
      </c>
      <c r="C3178">
        <v>2002</v>
      </c>
      <c r="D3178" s="15">
        <f>DATE(cars[[#This Row],[year_1]],1,1)</f>
        <v>37257</v>
      </c>
      <c r="E3178" t="s">
        <v>29</v>
      </c>
      <c r="F3178" s="4">
        <v>145</v>
      </c>
      <c r="G3178">
        <v>4</v>
      </c>
      <c r="H3178" t="s">
        <v>18</v>
      </c>
      <c r="I3178" t="s">
        <v>30</v>
      </c>
      <c r="J3178">
        <v>4</v>
      </c>
      <c r="K3178" t="s">
        <v>27</v>
      </c>
      <c r="L3178" t="s">
        <v>21</v>
      </c>
      <c r="M3178" t="s">
        <v>32</v>
      </c>
      <c r="N3178">
        <v>29</v>
      </c>
      <c r="O3178">
        <v>21</v>
      </c>
      <c r="P3178">
        <v>190</v>
      </c>
      <c r="Q3178">
        <v>21395</v>
      </c>
    </row>
    <row r="3179" spans="1:17" x14ac:dyDescent="0.25">
      <c r="A3179" t="s">
        <v>199</v>
      </c>
      <c r="B3179" s="1" t="s">
        <v>912</v>
      </c>
      <c r="C3179">
        <v>2004</v>
      </c>
      <c r="D3179" s="15">
        <f>DATE(cars[[#This Row],[year_1]],1,1)</f>
        <v>37987</v>
      </c>
      <c r="E3179" t="s">
        <v>29</v>
      </c>
      <c r="F3179" s="4">
        <v>147</v>
      </c>
      <c r="G3179">
        <v>4</v>
      </c>
      <c r="H3179" t="s">
        <v>18</v>
      </c>
      <c r="I3179" t="s">
        <v>30</v>
      </c>
      <c r="J3179">
        <v>2</v>
      </c>
      <c r="K3179" t="s">
        <v>49</v>
      </c>
      <c r="L3179" t="s">
        <v>31</v>
      </c>
      <c r="M3179" t="s">
        <v>22</v>
      </c>
      <c r="N3179">
        <v>29</v>
      </c>
      <c r="O3179">
        <v>21</v>
      </c>
      <c r="P3179">
        <v>1851</v>
      </c>
      <c r="Q3179">
        <v>19850</v>
      </c>
    </row>
    <row r="3180" spans="1:17" x14ac:dyDescent="0.25">
      <c r="A3180" t="s">
        <v>199</v>
      </c>
      <c r="B3180" s="1" t="s">
        <v>912</v>
      </c>
      <c r="C3180">
        <v>2005</v>
      </c>
      <c r="D3180" s="15">
        <f>DATE(cars[[#This Row],[year_1]],1,1)</f>
        <v>38353</v>
      </c>
      <c r="E3180" t="s">
        <v>29</v>
      </c>
      <c r="F3180" s="4">
        <v>147</v>
      </c>
      <c r="G3180">
        <v>4</v>
      </c>
      <c r="H3180" t="s">
        <v>18</v>
      </c>
      <c r="I3180" t="s">
        <v>30</v>
      </c>
      <c r="J3180">
        <v>2</v>
      </c>
      <c r="K3180" t="s">
        <v>49</v>
      </c>
      <c r="L3180" t="s">
        <v>31</v>
      </c>
      <c r="M3180" t="s">
        <v>22</v>
      </c>
      <c r="N3180">
        <v>29</v>
      </c>
      <c r="O3180">
        <v>21</v>
      </c>
      <c r="P3180">
        <v>1851</v>
      </c>
      <c r="Q3180">
        <v>20135</v>
      </c>
    </row>
    <row r="3181" spans="1:17" x14ac:dyDescent="0.25">
      <c r="A3181" t="s">
        <v>43</v>
      </c>
      <c r="B3181" s="1" t="s">
        <v>749</v>
      </c>
      <c r="C3181">
        <v>2008</v>
      </c>
      <c r="D3181" s="15">
        <f>DATE(cars[[#This Row],[year_1]],1,1)</f>
        <v>39448</v>
      </c>
      <c r="E3181" t="s">
        <v>29</v>
      </c>
      <c r="F3181" s="4">
        <v>150</v>
      </c>
      <c r="G3181">
        <v>4</v>
      </c>
      <c r="H3181" t="s">
        <v>18</v>
      </c>
      <c r="I3181" t="s">
        <v>30</v>
      </c>
      <c r="J3181">
        <v>4</v>
      </c>
      <c r="K3181" t="s">
        <v>49</v>
      </c>
      <c r="L3181" t="s">
        <v>21</v>
      </c>
      <c r="M3181" t="s">
        <v>35</v>
      </c>
      <c r="N3181">
        <v>26</v>
      </c>
      <c r="O3181">
        <v>21</v>
      </c>
      <c r="P3181">
        <v>1013</v>
      </c>
      <c r="Q3181">
        <v>15970</v>
      </c>
    </row>
    <row r="3182" spans="1:17" x14ac:dyDescent="0.25">
      <c r="A3182" t="s">
        <v>43</v>
      </c>
      <c r="B3182" s="1" t="s">
        <v>749</v>
      </c>
      <c r="C3182">
        <v>2009</v>
      </c>
      <c r="D3182" s="15">
        <f>DATE(cars[[#This Row],[year_1]],1,1)</f>
        <v>39814</v>
      </c>
      <c r="E3182" t="s">
        <v>29</v>
      </c>
      <c r="F3182" s="4">
        <v>150</v>
      </c>
      <c r="G3182">
        <v>4</v>
      </c>
      <c r="H3182" t="s">
        <v>18</v>
      </c>
      <c r="I3182" t="s">
        <v>30</v>
      </c>
      <c r="J3182">
        <v>4</v>
      </c>
      <c r="K3182" t="s">
        <v>49</v>
      </c>
      <c r="L3182" t="s">
        <v>21</v>
      </c>
      <c r="M3182" t="s">
        <v>35</v>
      </c>
      <c r="N3182">
        <v>26</v>
      </c>
      <c r="O3182">
        <v>21</v>
      </c>
      <c r="P3182">
        <v>1013</v>
      </c>
      <c r="Q3182">
        <v>18000</v>
      </c>
    </row>
    <row r="3183" spans="1:17" x14ac:dyDescent="0.25">
      <c r="A3183" t="s">
        <v>43</v>
      </c>
      <c r="B3183" s="1" t="s">
        <v>749</v>
      </c>
      <c r="C3183">
        <v>2008</v>
      </c>
      <c r="D3183" s="15">
        <f>DATE(cars[[#This Row],[year_1]],1,1)</f>
        <v>39448</v>
      </c>
      <c r="E3183" t="s">
        <v>29</v>
      </c>
      <c r="F3183" s="4">
        <v>150</v>
      </c>
      <c r="G3183">
        <v>4</v>
      </c>
      <c r="H3183" t="s">
        <v>18</v>
      </c>
      <c r="I3183" t="s">
        <v>30</v>
      </c>
      <c r="J3183">
        <v>2</v>
      </c>
      <c r="K3183" t="s">
        <v>49</v>
      </c>
      <c r="L3183" t="s">
        <v>21</v>
      </c>
      <c r="M3183" t="s">
        <v>25</v>
      </c>
      <c r="N3183">
        <v>26</v>
      </c>
      <c r="O3183">
        <v>21</v>
      </c>
      <c r="P3183">
        <v>1013</v>
      </c>
      <c r="Q3183">
        <v>18430</v>
      </c>
    </row>
    <row r="3184" spans="1:17" x14ac:dyDescent="0.25">
      <c r="A3184" t="s">
        <v>161</v>
      </c>
      <c r="B3184" s="1" t="s">
        <v>162</v>
      </c>
      <c r="C3184">
        <v>2005</v>
      </c>
      <c r="D3184" s="15">
        <f>DATE(cars[[#This Row],[year_1]],1,1)</f>
        <v>38353</v>
      </c>
      <c r="E3184" t="s">
        <v>29</v>
      </c>
      <c r="F3184" s="4">
        <v>155</v>
      </c>
      <c r="G3184">
        <v>4</v>
      </c>
      <c r="H3184" t="s">
        <v>33</v>
      </c>
      <c r="I3184" t="s">
        <v>34</v>
      </c>
      <c r="J3184">
        <v>4</v>
      </c>
      <c r="K3184" t="s">
        <v>49</v>
      </c>
      <c r="L3184" t="s">
        <v>21</v>
      </c>
      <c r="M3184" t="s">
        <v>32</v>
      </c>
      <c r="N3184">
        <v>26</v>
      </c>
      <c r="O3184">
        <v>21</v>
      </c>
      <c r="P3184">
        <v>481</v>
      </c>
      <c r="Q3184">
        <v>17049</v>
      </c>
    </row>
    <row r="3185" spans="1:17" x14ac:dyDescent="0.25">
      <c r="A3185" t="s">
        <v>161</v>
      </c>
      <c r="B3185" s="1" t="s">
        <v>162</v>
      </c>
      <c r="C3185">
        <v>2005</v>
      </c>
      <c r="D3185" s="15">
        <f>DATE(cars[[#This Row],[year_1]],1,1)</f>
        <v>38353</v>
      </c>
      <c r="E3185" t="s">
        <v>29</v>
      </c>
      <c r="F3185" s="4">
        <v>155</v>
      </c>
      <c r="G3185">
        <v>4</v>
      </c>
      <c r="H3185" t="s">
        <v>33</v>
      </c>
      <c r="I3185" t="s">
        <v>34</v>
      </c>
      <c r="J3185">
        <v>4</v>
      </c>
      <c r="K3185" t="s">
        <v>49</v>
      </c>
      <c r="L3185" t="s">
        <v>21</v>
      </c>
      <c r="M3185" t="s">
        <v>35</v>
      </c>
      <c r="N3185">
        <v>26</v>
      </c>
      <c r="O3185">
        <v>21</v>
      </c>
      <c r="P3185">
        <v>481</v>
      </c>
      <c r="Q3185">
        <v>17349</v>
      </c>
    </row>
    <row r="3186" spans="1:17" x14ac:dyDescent="0.25">
      <c r="A3186" t="s">
        <v>161</v>
      </c>
      <c r="B3186" s="1" t="s">
        <v>162</v>
      </c>
      <c r="C3186">
        <v>2005</v>
      </c>
      <c r="D3186" s="15">
        <f>DATE(cars[[#This Row],[year_1]],1,1)</f>
        <v>38353</v>
      </c>
      <c r="E3186" t="s">
        <v>29</v>
      </c>
      <c r="F3186" s="4">
        <v>155</v>
      </c>
      <c r="G3186">
        <v>4</v>
      </c>
      <c r="H3186" t="s">
        <v>33</v>
      </c>
      <c r="I3186" t="s">
        <v>30</v>
      </c>
      <c r="J3186">
        <v>4</v>
      </c>
      <c r="K3186" t="s">
        <v>49</v>
      </c>
      <c r="L3186" t="s">
        <v>21</v>
      </c>
      <c r="M3186" t="s">
        <v>35</v>
      </c>
      <c r="N3186">
        <v>26</v>
      </c>
      <c r="O3186">
        <v>21</v>
      </c>
      <c r="P3186">
        <v>481</v>
      </c>
      <c r="Q3186">
        <v>16849</v>
      </c>
    </row>
    <row r="3187" spans="1:17" x14ac:dyDescent="0.25">
      <c r="A3187" t="s">
        <v>161</v>
      </c>
      <c r="B3187" s="1" t="s">
        <v>162</v>
      </c>
      <c r="C3187">
        <v>2005</v>
      </c>
      <c r="D3187" s="15">
        <f>DATE(cars[[#This Row],[year_1]],1,1)</f>
        <v>38353</v>
      </c>
      <c r="E3187" t="s">
        <v>29</v>
      </c>
      <c r="F3187" s="4">
        <v>155</v>
      </c>
      <c r="G3187">
        <v>4</v>
      </c>
      <c r="H3187" t="s">
        <v>33</v>
      </c>
      <c r="I3187" t="s">
        <v>30</v>
      </c>
      <c r="J3187">
        <v>4</v>
      </c>
      <c r="K3187" t="s">
        <v>49</v>
      </c>
      <c r="L3187" t="s">
        <v>21</v>
      </c>
      <c r="M3187" t="s">
        <v>32</v>
      </c>
      <c r="N3187">
        <v>26</v>
      </c>
      <c r="O3187">
        <v>21</v>
      </c>
      <c r="P3187">
        <v>481</v>
      </c>
      <c r="Q3187">
        <v>16549</v>
      </c>
    </row>
    <row r="3188" spans="1:17" x14ac:dyDescent="0.25">
      <c r="A3188" t="s">
        <v>161</v>
      </c>
      <c r="B3188" s="1" t="s">
        <v>162</v>
      </c>
      <c r="C3188">
        <v>2005</v>
      </c>
      <c r="D3188" s="15">
        <f>DATE(cars[[#This Row],[year_1]],1,1)</f>
        <v>38353</v>
      </c>
      <c r="E3188" t="s">
        <v>29</v>
      </c>
      <c r="F3188" s="4">
        <v>155</v>
      </c>
      <c r="G3188">
        <v>4</v>
      </c>
      <c r="H3188" t="s">
        <v>33</v>
      </c>
      <c r="I3188" t="s">
        <v>34</v>
      </c>
      <c r="J3188">
        <v>4</v>
      </c>
      <c r="K3188" t="s">
        <v>49</v>
      </c>
      <c r="L3188" t="s">
        <v>21</v>
      </c>
      <c r="M3188" t="s">
        <v>35</v>
      </c>
      <c r="N3188">
        <v>26</v>
      </c>
      <c r="O3188">
        <v>21</v>
      </c>
      <c r="P3188">
        <v>481</v>
      </c>
      <c r="Q3188">
        <v>17849</v>
      </c>
    </row>
    <row r="3189" spans="1:17" x14ac:dyDescent="0.25">
      <c r="A3189" t="s">
        <v>161</v>
      </c>
      <c r="B3189" s="1" t="s">
        <v>162</v>
      </c>
      <c r="C3189">
        <v>2005</v>
      </c>
      <c r="D3189" s="15">
        <f>DATE(cars[[#This Row],[year_1]],1,1)</f>
        <v>38353</v>
      </c>
      <c r="E3189" t="s">
        <v>29</v>
      </c>
      <c r="F3189" s="4">
        <v>155</v>
      </c>
      <c r="G3189">
        <v>4</v>
      </c>
      <c r="H3189" t="s">
        <v>33</v>
      </c>
      <c r="I3189" t="s">
        <v>34</v>
      </c>
      <c r="J3189">
        <v>4</v>
      </c>
      <c r="K3189" t="s">
        <v>49</v>
      </c>
      <c r="L3189" t="s">
        <v>21</v>
      </c>
      <c r="M3189" t="s">
        <v>32</v>
      </c>
      <c r="N3189">
        <v>26</v>
      </c>
      <c r="O3189">
        <v>21</v>
      </c>
      <c r="P3189">
        <v>481</v>
      </c>
      <c r="Q3189">
        <v>17549</v>
      </c>
    </row>
    <row r="3190" spans="1:17" x14ac:dyDescent="0.25">
      <c r="A3190" t="s">
        <v>161</v>
      </c>
      <c r="B3190" s="1" t="s">
        <v>162</v>
      </c>
      <c r="C3190">
        <v>2006</v>
      </c>
      <c r="D3190" s="15">
        <f>DATE(cars[[#This Row],[year_1]],1,1)</f>
        <v>38718</v>
      </c>
      <c r="E3190" t="s">
        <v>29</v>
      </c>
      <c r="F3190" s="4">
        <v>155</v>
      </c>
      <c r="G3190">
        <v>4</v>
      </c>
      <c r="H3190" t="s">
        <v>33</v>
      </c>
      <c r="I3190" t="s">
        <v>34</v>
      </c>
      <c r="J3190">
        <v>4</v>
      </c>
      <c r="K3190" t="s">
        <v>49</v>
      </c>
      <c r="L3190" t="s">
        <v>21</v>
      </c>
      <c r="M3190" t="s">
        <v>35</v>
      </c>
      <c r="N3190">
        <v>26</v>
      </c>
      <c r="O3190">
        <v>21</v>
      </c>
      <c r="P3190">
        <v>481</v>
      </c>
      <c r="Q3190">
        <v>16599</v>
      </c>
    </row>
    <row r="3191" spans="1:17" x14ac:dyDescent="0.25">
      <c r="A3191" t="s">
        <v>161</v>
      </c>
      <c r="B3191" s="1" t="s">
        <v>162</v>
      </c>
      <c r="C3191">
        <v>2006</v>
      </c>
      <c r="D3191" s="15">
        <f>DATE(cars[[#This Row],[year_1]],1,1)</f>
        <v>38718</v>
      </c>
      <c r="E3191" t="s">
        <v>29</v>
      </c>
      <c r="F3191" s="4">
        <v>155</v>
      </c>
      <c r="G3191">
        <v>4</v>
      </c>
      <c r="H3191" t="s">
        <v>33</v>
      </c>
      <c r="I3191" t="s">
        <v>34</v>
      </c>
      <c r="J3191">
        <v>4</v>
      </c>
      <c r="K3191" t="s">
        <v>49</v>
      </c>
      <c r="L3191" t="s">
        <v>21</v>
      </c>
      <c r="M3191" t="s">
        <v>32</v>
      </c>
      <c r="N3191">
        <v>26</v>
      </c>
      <c r="O3191">
        <v>21</v>
      </c>
      <c r="P3191">
        <v>481</v>
      </c>
      <c r="Q3191">
        <v>16099</v>
      </c>
    </row>
    <row r="3192" spans="1:17" x14ac:dyDescent="0.25">
      <c r="A3192" t="s">
        <v>161</v>
      </c>
      <c r="B3192" s="1" t="s">
        <v>162</v>
      </c>
      <c r="C3192">
        <v>2006</v>
      </c>
      <c r="D3192" s="15">
        <f>DATE(cars[[#This Row],[year_1]],1,1)</f>
        <v>38718</v>
      </c>
      <c r="E3192" t="s">
        <v>29</v>
      </c>
      <c r="F3192" s="4">
        <v>155</v>
      </c>
      <c r="G3192">
        <v>4</v>
      </c>
      <c r="H3192" t="s">
        <v>33</v>
      </c>
      <c r="I3192" t="s">
        <v>34</v>
      </c>
      <c r="J3192">
        <v>4</v>
      </c>
      <c r="K3192" t="s">
        <v>49</v>
      </c>
      <c r="L3192" t="s">
        <v>21</v>
      </c>
      <c r="M3192" t="s">
        <v>32</v>
      </c>
      <c r="N3192">
        <v>26</v>
      </c>
      <c r="O3192">
        <v>21</v>
      </c>
      <c r="P3192">
        <v>481</v>
      </c>
      <c r="Q3192">
        <v>16999</v>
      </c>
    </row>
    <row r="3193" spans="1:17" x14ac:dyDescent="0.25">
      <c r="A3193" t="s">
        <v>161</v>
      </c>
      <c r="B3193" s="1" t="s">
        <v>162</v>
      </c>
      <c r="C3193">
        <v>2006</v>
      </c>
      <c r="D3193" s="15">
        <f>DATE(cars[[#This Row],[year_1]],1,1)</f>
        <v>38718</v>
      </c>
      <c r="E3193" t="s">
        <v>29</v>
      </c>
      <c r="F3193" s="4">
        <v>155</v>
      </c>
      <c r="G3193">
        <v>4</v>
      </c>
      <c r="H3193" t="s">
        <v>33</v>
      </c>
      <c r="I3193" t="s">
        <v>34</v>
      </c>
      <c r="J3193">
        <v>4</v>
      </c>
      <c r="K3193" t="s">
        <v>49</v>
      </c>
      <c r="L3193" t="s">
        <v>21</v>
      </c>
      <c r="M3193" t="s">
        <v>35</v>
      </c>
      <c r="N3193">
        <v>26</v>
      </c>
      <c r="O3193">
        <v>21</v>
      </c>
      <c r="P3193">
        <v>481</v>
      </c>
      <c r="Q3193">
        <v>17099</v>
      </c>
    </row>
    <row r="3194" spans="1:17" x14ac:dyDescent="0.25">
      <c r="A3194" t="s">
        <v>161</v>
      </c>
      <c r="B3194" s="1" t="s">
        <v>162</v>
      </c>
      <c r="C3194">
        <v>2007</v>
      </c>
      <c r="D3194" s="15">
        <f>DATE(cars[[#This Row],[year_1]],1,1)</f>
        <v>39083</v>
      </c>
      <c r="E3194" t="s">
        <v>29</v>
      </c>
      <c r="F3194" s="4">
        <v>155</v>
      </c>
      <c r="G3194">
        <v>4</v>
      </c>
      <c r="H3194" t="s">
        <v>33</v>
      </c>
      <c r="I3194" t="s">
        <v>34</v>
      </c>
      <c r="J3194">
        <v>4</v>
      </c>
      <c r="K3194" t="s">
        <v>49</v>
      </c>
      <c r="L3194" t="s">
        <v>21</v>
      </c>
      <c r="M3194" t="s">
        <v>32</v>
      </c>
      <c r="N3194">
        <v>26</v>
      </c>
      <c r="O3194">
        <v>21</v>
      </c>
      <c r="P3194">
        <v>481</v>
      </c>
      <c r="Q3194">
        <v>16299</v>
      </c>
    </row>
    <row r="3195" spans="1:17" x14ac:dyDescent="0.25">
      <c r="A3195" t="s">
        <v>161</v>
      </c>
      <c r="B3195" s="1" t="s">
        <v>162</v>
      </c>
      <c r="C3195">
        <v>2007</v>
      </c>
      <c r="D3195" s="15">
        <f>DATE(cars[[#This Row],[year_1]],1,1)</f>
        <v>39083</v>
      </c>
      <c r="E3195" t="s">
        <v>29</v>
      </c>
      <c r="F3195" s="4">
        <v>155</v>
      </c>
      <c r="G3195">
        <v>4</v>
      </c>
      <c r="H3195" t="s">
        <v>33</v>
      </c>
      <c r="I3195" t="s">
        <v>34</v>
      </c>
      <c r="J3195">
        <v>4</v>
      </c>
      <c r="K3195" t="s">
        <v>49</v>
      </c>
      <c r="L3195" t="s">
        <v>21</v>
      </c>
      <c r="M3195" t="s">
        <v>32</v>
      </c>
      <c r="N3195">
        <v>26</v>
      </c>
      <c r="O3195">
        <v>21</v>
      </c>
      <c r="P3195">
        <v>481</v>
      </c>
      <c r="Q3195">
        <v>17199</v>
      </c>
    </row>
    <row r="3196" spans="1:17" x14ac:dyDescent="0.25">
      <c r="A3196" t="s">
        <v>88</v>
      </c>
      <c r="B3196" s="1" t="s">
        <v>257</v>
      </c>
      <c r="C3196">
        <v>2007</v>
      </c>
      <c r="D3196" s="15">
        <f>DATE(cars[[#This Row],[year_1]],1,1)</f>
        <v>39083</v>
      </c>
      <c r="E3196" t="s">
        <v>29</v>
      </c>
      <c r="F3196" s="4">
        <v>155</v>
      </c>
      <c r="G3196">
        <v>4</v>
      </c>
      <c r="H3196" t="s">
        <v>18</v>
      </c>
      <c r="I3196" t="s">
        <v>30</v>
      </c>
      <c r="J3196">
        <v>2</v>
      </c>
      <c r="K3196" t="s">
        <v>49</v>
      </c>
      <c r="L3196" t="s">
        <v>31</v>
      </c>
      <c r="M3196" t="s">
        <v>22</v>
      </c>
      <c r="N3196">
        <v>31</v>
      </c>
      <c r="O3196">
        <v>21</v>
      </c>
      <c r="P3196">
        <v>2031</v>
      </c>
      <c r="Q3196">
        <v>19930</v>
      </c>
    </row>
    <row r="3197" spans="1:17" x14ac:dyDescent="0.25">
      <c r="A3197" t="s">
        <v>88</v>
      </c>
      <c r="B3197" s="1" t="s">
        <v>257</v>
      </c>
      <c r="C3197">
        <v>2007</v>
      </c>
      <c r="D3197" s="15">
        <f>DATE(cars[[#This Row],[year_1]],1,1)</f>
        <v>39083</v>
      </c>
      <c r="E3197" t="s">
        <v>29</v>
      </c>
      <c r="F3197" s="4">
        <v>155</v>
      </c>
      <c r="G3197">
        <v>4</v>
      </c>
      <c r="H3197" t="s">
        <v>18</v>
      </c>
      <c r="I3197" t="s">
        <v>30</v>
      </c>
      <c r="J3197">
        <v>2</v>
      </c>
      <c r="K3197" t="s">
        <v>49</v>
      </c>
      <c r="L3197" t="s">
        <v>31</v>
      </c>
      <c r="M3197" t="s">
        <v>22</v>
      </c>
      <c r="N3197">
        <v>31</v>
      </c>
      <c r="O3197">
        <v>21</v>
      </c>
      <c r="P3197">
        <v>2031</v>
      </c>
      <c r="Q3197">
        <v>22200</v>
      </c>
    </row>
    <row r="3198" spans="1:17" x14ac:dyDescent="0.25">
      <c r="A3198" t="s">
        <v>88</v>
      </c>
      <c r="B3198" s="1" t="s">
        <v>257</v>
      </c>
      <c r="C3198">
        <v>2008</v>
      </c>
      <c r="D3198" s="15">
        <f>DATE(cars[[#This Row],[year_1]],1,1)</f>
        <v>39448</v>
      </c>
      <c r="E3198" t="s">
        <v>29</v>
      </c>
      <c r="F3198" s="4">
        <v>155</v>
      </c>
      <c r="G3198">
        <v>4</v>
      </c>
      <c r="H3198" t="s">
        <v>18</v>
      </c>
      <c r="I3198" t="s">
        <v>30</v>
      </c>
      <c r="J3198">
        <v>2</v>
      </c>
      <c r="K3198" t="s">
        <v>49</v>
      </c>
      <c r="L3198" t="s">
        <v>31</v>
      </c>
      <c r="M3198" t="s">
        <v>22</v>
      </c>
      <c r="N3198">
        <v>31</v>
      </c>
      <c r="O3198">
        <v>21</v>
      </c>
      <c r="P3198">
        <v>2031</v>
      </c>
      <c r="Q3198">
        <v>22450</v>
      </c>
    </row>
    <row r="3199" spans="1:17" x14ac:dyDescent="0.25">
      <c r="A3199" t="s">
        <v>88</v>
      </c>
      <c r="B3199" s="1" t="s">
        <v>257</v>
      </c>
      <c r="C3199">
        <v>2008</v>
      </c>
      <c r="D3199" s="15">
        <f>DATE(cars[[#This Row],[year_1]],1,1)</f>
        <v>39448</v>
      </c>
      <c r="E3199" t="s">
        <v>29</v>
      </c>
      <c r="F3199" s="4">
        <v>155</v>
      </c>
      <c r="G3199">
        <v>4</v>
      </c>
      <c r="H3199" t="s">
        <v>18</v>
      </c>
      <c r="I3199" t="s">
        <v>30</v>
      </c>
      <c r="J3199">
        <v>2</v>
      </c>
      <c r="K3199" t="s">
        <v>49</v>
      </c>
      <c r="L3199" t="s">
        <v>31</v>
      </c>
      <c r="M3199" t="s">
        <v>22</v>
      </c>
      <c r="N3199">
        <v>31</v>
      </c>
      <c r="O3199">
        <v>21</v>
      </c>
      <c r="P3199">
        <v>2031</v>
      </c>
      <c r="Q3199">
        <v>20180</v>
      </c>
    </row>
    <row r="3200" spans="1:17" x14ac:dyDescent="0.25">
      <c r="A3200" t="s">
        <v>52</v>
      </c>
      <c r="B3200" s="1">
        <v>5</v>
      </c>
      <c r="C3200">
        <v>2013</v>
      </c>
      <c r="D3200" s="15">
        <f>DATE(cars[[#This Row],[year_1]],1,1)</f>
        <v>41275</v>
      </c>
      <c r="E3200" t="s">
        <v>29</v>
      </c>
      <c r="F3200" s="4">
        <v>157</v>
      </c>
      <c r="G3200">
        <v>4</v>
      </c>
      <c r="H3200" t="s">
        <v>18</v>
      </c>
      <c r="I3200" t="s">
        <v>30</v>
      </c>
      <c r="J3200">
        <v>4</v>
      </c>
      <c r="K3200" t="s">
        <v>49</v>
      </c>
      <c r="L3200" t="s">
        <v>21</v>
      </c>
      <c r="M3200" t="s">
        <v>110</v>
      </c>
      <c r="N3200">
        <v>28</v>
      </c>
      <c r="O3200">
        <v>21</v>
      </c>
      <c r="P3200">
        <v>586</v>
      </c>
      <c r="Q3200">
        <v>19940</v>
      </c>
    </row>
    <row r="3201" spans="1:17" x14ac:dyDescent="0.25">
      <c r="A3201" t="s">
        <v>52</v>
      </c>
      <c r="B3201" s="1">
        <v>5</v>
      </c>
      <c r="C3201">
        <v>2014</v>
      </c>
      <c r="D3201" s="15">
        <f>DATE(cars[[#This Row],[year_1]],1,1)</f>
        <v>41640</v>
      </c>
      <c r="E3201" t="s">
        <v>29</v>
      </c>
      <c r="F3201" s="4">
        <v>157</v>
      </c>
      <c r="G3201">
        <v>4</v>
      </c>
      <c r="H3201" t="s">
        <v>18</v>
      </c>
      <c r="I3201" t="s">
        <v>30</v>
      </c>
      <c r="J3201">
        <v>4</v>
      </c>
      <c r="K3201" t="s">
        <v>49</v>
      </c>
      <c r="L3201" t="s">
        <v>21</v>
      </c>
      <c r="M3201" t="s">
        <v>110</v>
      </c>
      <c r="N3201">
        <v>28</v>
      </c>
      <c r="O3201">
        <v>21</v>
      </c>
      <c r="P3201">
        <v>586</v>
      </c>
      <c r="Q3201">
        <v>20140</v>
      </c>
    </row>
    <row r="3202" spans="1:17" x14ac:dyDescent="0.25">
      <c r="A3202" t="s">
        <v>52</v>
      </c>
      <c r="B3202" s="1">
        <v>5</v>
      </c>
      <c r="C3202">
        <v>2015</v>
      </c>
      <c r="D3202" s="15">
        <f>DATE(cars[[#This Row],[year_1]],1,1)</f>
        <v>42005</v>
      </c>
      <c r="E3202" t="s">
        <v>29</v>
      </c>
      <c r="F3202" s="4">
        <v>157</v>
      </c>
      <c r="G3202">
        <v>4</v>
      </c>
      <c r="H3202" t="s">
        <v>33</v>
      </c>
      <c r="I3202" t="s">
        <v>30</v>
      </c>
      <c r="J3202">
        <v>4</v>
      </c>
      <c r="K3202" t="s">
        <v>49</v>
      </c>
      <c r="L3202" t="s">
        <v>21</v>
      </c>
      <c r="M3202" t="s">
        <v>110</v>
      </c>
      <c r="N3202">
        <v>28</v>
      </c>
      <c r="O3202">
        <v>21</v>
      </c>
      <c r="P3202">
        <v>586</v>
      </c>
      <c r="Q3202">
        <v>24770</v>
      </c>
    </row>
    <row r="3203" spans="1:17" x14ac:dyDescent="0.25">
      <c r="A3203" t="s">
        <v>52</v>
      </c>
      <c r="B3203" s="1">
        <v>5</v>
      </c>
      <c r="C3203">
        <v>2015</v>
      </c>
      <c r="D3203" s="15">
        <f>DATE(cars[[#This Row],[year_1]],1,1)</f>
        <v>42005</v>
      </c>
      <c r="E3203" t="s">
        <v>29</v>
      </c>
      <c r="F3203" s="4">
        <v>157</v>
      </c>
      <c r="G3203">
        <v>4</v>
      </c>
      <c r="H3203" t="s">
        <v>33</v>
      </c>
      <c r="I3203" t="s">
        <v>30</v>
      </c>
      <c r="J3203">
        <v>4</v>
      </c>
      <c r="K3203" t="s">
        <v>49</v>
      </c>
      <c r="L3203" t="s">
        <v>21</v>
      </c>
      <c r="M3203" t="s">
        <v>110</v>
      </c>
      <c r="N3203">
        <v>28</v>
      </c>
      <c r="O3203">
        <v>21</v>
      </c>
      <c r="P3203">
        <v>586</v>
      </c>
      <c r="Q3203">
        <v>22370</v>
      </c>
    </row>
    <row r="3204" spans="1:17" x14ac:dyDescent="0.25">
      <c r="A3204" t="s">
        <v>52</v>
      </c>
      <c r="B3204" s="1">
        <v>5</v>
      </c>
      <c r="C3204">
        <v>2015</v>
      </c>
      <c r="D3204" s="15">
        <f>DATE(cars[[#This Row],[year_1]],1,1)</f>
        <v>42005</v>
      </c>
      <c r="E3204" t="s">
        <v>29</v>
      </c>
      <c r="F3204" s="4">
        <v>157</v>
      </c>
      <c r="G3204">
        <v>4</v>
      </c>
      <c r="H3204" t="s">
        <v>33</v>
      </c>
      <c r="I3204" t="s">
        <v>30</v>
      </c>
      <c r="J3204">
        <v>4</v>
      </c>
      <c r="K3204" t="s">
        <v>49</v>
      </c>
      <c r="L3204" t="s">
        <v>21</v>
      </c>
      <c r="M3204" t="s">
        <v>110</v>
      </c>
      <c r="N3204">
        <v>28</v>
      </c>
      <c r="O3204">
        <v>21</v>
      </c>
      <c r="P3204">
        <v>586</v>
      </c>
      <c r="Q3204">
        <v>21240</v>
      </c>
    </row>
    <row r="3205" spans="1:17" x14ac:dyDescent="0.25">
      <c r="A3205" t="s">
        <v>88</v>
      </c>
      <c r="B3205" s="1" t="s">
        <v>257</v>
      </c>
      <c r="C3205">
        <v>2006</v>
      </c>
      <c r="D3205" s="15">
        <f>DATE(cars[[#This Row],[year_1]],1,1)</f>
        <v>38718</v>
      </c>
      <c r="E3205" t="s">
        <v>29</v>
      </c>
      <c r="F3205" s="4">
        <v>157</v>
      </c>
      <c r="G3205">
        <v>4</v>
      </c>
      <c r="H3205" t="s">
        <v>18</v>
      </c>
      <c r="I3205" t="s">
        <v>30</v>
      </c>
      <c r="J3205">
        <v>2</v>
      </c>
      <c r="K3205" t="s">
        <v>49</v>
      </c>
      <c r="L3205" t="s">
        <v>31</v>
      </c>
      <c r="M3205" t="s">
        <v>22</v>
      </c>
      <c r="N3205">
        <v>30</v>
      </c>
      <c r="O3205">
        <v>21</v>
      </c>
      <c r="P3205">
        <v>2031</v>
      </c>
      <c r="Q3205">
        <v>21025</v>
      </c>
    </row>
    <row r="3206" spans="1:17" x14ac:dyDescent="0.25">
      <c r="A3206" t="s">
        <v>88</v>
      </c>
      <c r="B3206" s="1" t="s">
        <v>257</v>
      </c>
      <c r="C3206">
        <v>2006</v>
      </c>
      <c r="D3206" s="15">
        <f>DATE(cars[[#This Row],[year_1]],1,1)</f>
        <v>38718</v>
      </c>
      <c r="E3206" t="s">
        <v>29</v>
      </c>
      <c r="F3206" s="4">
        <v>157</v>
      </c>
      <c r="G3206">
        <v>4</v>
      </c>
      <c r="H3206" t="s">
        <v>18</v>
      </c>
      <c r="I3206" t="s">
        <v>30</v>
      </c>
      <c r="J3206">
        <v>2</v>
      </c>
      <c r="K3206" t="s">
        <v>49</v>
      </c>
      <c r="L3206" t="s">
        <v>31</v>
      </c>
      <c r="M3206" t="s">
        <v>22</v>
      </c>
      <c r="N3206">
        <v>30</v>
      </c>
      <c r="O3206">
        <v>21</v>
      </c>
      <c r="P3206">
        <v>2031</v>
      </c>
      <c r="Q3206">
        <v>19530</v>
      </c>
    </row>
    <row r="3207" spans="1:17" x14ac:dyDescent="0.25">
      <c r="A3207" t="s">
        <v>52</v>
      </c>
      <c r="B3207" s="1" t="s">
        <v>700</v>
      </c>
      <c r="C3207">
        <v>2014</v>
      </c>
      <c r="D3207" s="15">
        <f>DATE(cars[[#This Row],[year_1]],1,1)</f>
        <v>41640</v>
      </c>
      <c r="E3207" t="s">
        <v>38</v>
      </c>
      <c r="F3207" s="4">
        <v>158</v>
      </c>
      <c r="G3207">
        <v>4</v>
      </c>
      <c r="H3207" t="s">
        <v>33</v>
      </c>
      <c r="I3207" t="s">
        <v>19</v>
      </c>
      <c r="J3207">
        <v>2</v>
      </c>
      <c r="K3207" t="s">
        <v>39</v>
      </c>
      <c r="L3207" t="s">
        <v>21</v>
      </c>
      <c r="M3207" t="s">
        <v>25</v>
      </c>
      <c r="N3207">
        <v>28</v>
      </c>
      <c r="O3207">
        <v>21</v>
      </c>
      <c r="P3207">
        <v>586</v>
      </c>
      <c r="Q3207">
        <v>27505</v>
      </c>
    </row>
    <row r="3208" spans="1:17" x14ac:dyDescent="0.25">
      <c r="A3208" t="s">
        <v>52</v>
      </c>
      <c r="B3208" s="1" t="s">
        <v>700</v>
      </c>
      <c r="C3208">
        <v>2014</v>
      </c>
      <c r="D3208" s="15">
        <f>DATE(cars[[#This Row],[year_1]],1,1)</f>
        <v>41640</v>
      </c>
      <c r="E3208" t="s">
        <v>38</v>
      </c>
      <c r="F3208" s="4">
        <v>158</v>
      </c>
      <c r="G3208">
        <v>4</v>
      </c>
      <c r="H3208" t="s">
        <v>33</v>
      </c>
      <c r="I3208" t="s">
        <v>19</v>
      </c>
      <c r="J3208">
        <v>2</v>
      </c>
      <c r="K3208" t="s">
        <v>39</v>
      </c>
      <c r="L3208" t="s">
        <v>21</v>
      </c>
      <c r="M3208" t="s">
        <v>25</v>
      </c>
      <c r="N3208">
        <v>28</v>
      </c>
      <c r="O3208">
        <v>21</v>
      </c>
      <c r="P3208">
        <v>586</v>
      </c>
      <c r="Q3208">
        <v>30550</v>
      </c>
    </row>
    <row r="3209" spans="1:17" x14ac:dyDescent="0.25">
      <c r="A3209" t="s">
        <v>52</v>
      </c>
      <c r="B3209" s="1" t="s">
        <v>700</v>
      </c>
      <c r="C3209">
        <v>2014</v>
      </c>
      <c r="D3209" s="15">
        <f>DATE(cars[[#This Row],[year_1]],1,1)</f>
        <v>41640</v>
      </c>
      <c r="E3209" t="s">
        <v>38</v>
      </c>
      <c r="F3209" s="4">
        <v>158</v>
      </c>
      <c r="G3209">
        <v>4</v>
      </c>
      <c r="H3209" t="s">
        <v>33</v>
      </c>
      <c r="I3209" t="s">
        <v>19</v>
      </c>
      <c r="J3209">
        <v>2</v>
      </c>
      <c r="K3209" t="s">
        <v>39</v>
      </c>
      <c r="L3209" t="s">
        <v>21</v>
      </c>
      <c r="M3209" t="s">
        <v>25</v>
      </c>
      <c r="N3209">
        <v>28</v>
      </c>
      <c r="O3209">
        <v>21</v>
      </c>
      <c r="P3209">
        <v>586</v>
      </c>
      <c r="Q3209">
        <v>29265</v>
      </c>
    </row>
    <row r="3210" spans="1:17" x14ac:dyDescent="0.25">
      <c r="A3210" t="s">
        <v>52</v>
      </c>
      <c r="B3210" s="1" t="s">
        <v>700</v>
      </c>
      <c r="C3210">
        <v>2014</v>
      </c>
      <c r="D3210" s="15">
        <f>DATE(cars[[#This Row],[year_1]],1,1)</f>
        <v>41640</v>
      </c>
      <c r="E3210" t="s">
        <v>38</v>
      </c>
      <c r="F3210" s="4">
        <v>158</v>
      </c>
      <c r="G3210">
        <v>4</v>
      </c>
      <c r="H3210" t="s">
        <v>33</v>
      </c>
      <c r="I3210" t="s">
        <v>19</v>
      </c>
      <c r="J3210">
        <v>2</v>
      </c>
      <c r="K3210" t="s">
        <v>39</v>
      </c>
      <c r="L3210" t="s">
        <v>21</v>
      </c>
      <c r="M3210" t="s">
        <v>25</v>
      </c>
      <c r="N3210">
        <v>28</v>
      </c>
      <c r="O3210">
        <v>21</v>
      </c>
      <c r="P3210">
        <v>586</v>
      </c>
      <c r="Q3210">
        <v>25980</v>
      </c>
    </row>
    <row r="3211" spans="1:17" x14ac:dyDescent="0.25">
      <c r="A3211" t="s">
        <v>52</v>
      </c>
      <c r="B3211" s="1" t="s">
        <v>700</v>
      </c>
      <c r="C3211">
        <v>2014</v>
      </c>
      <c r="D3211" s="15">
        <f>DATE(cars[[#This Row],[year_1]],1,1)</f>
        <v>41640</v>
      </c>
      <c r="E3211" t="s">
        <v>38</v>
      </c>
      <c r="F3211" s="4">
        <v>158</v>
      </c>
      <c r="G3211">
        <v>4</v>
      </c>
      <c r="H3211" t="s">
        <v>33</v>
      </c>
      <c r="I3211" t="s">
        <v>19</v>
      </c>
      <c r="J3211">
        <v>2</v>
      </c>
      <c r="K3211" t="s">
        <v>39</v>
      </c>
      <c r="L3211" t="s">
        <v>21</v>
      </c>
      <c r="M3211" t="s">
        <v>25</v>
      </c>
      <c r="N3211">
        <v>28</v>
      </c>
      <c r="O3211">
        <v>21</v>
      </c>
      <c r="P3211">
        <v>586</v>
      </c>
      <c r="Q3211">
        <v>28650</v>
      </c>
    </row>
    <row r="3212" spans="1:17" x14ac:dyDescent="0.25">
      <c r="A3212" t="s">
        <v>52</v>
      </c>
      <c r="B3212" s="1" t="s">
        <v>700</v>
      </c>
      <c r="C3212">
        <v>2015</v>
      </c>
      <c r="D3212" s="15">
        <f>DATE(cars[[#This Row],[year_1]],1,1)</f>
        <v>42005</v>
      </c>
      <c r="E3212" t="s">
        <v>38</v>
      </c>
      <c r="F3212" s="4">
        <v>158</v>
      </c>
      <c r="G3212">
        <v>4</v>
      </c>
      <c r="H3212" t="s">
        <v>33</v>
      </c>
      <c r="I3212" t="s">
        <v>19</v>
      </c>
      <c r="J3212">
        <v>2</v>
      </c>
      <c r="K3212" t="s">
        <v>39</v>
      </c>
      <c r="L3212" t="s">
        <v>21</v>
      </c>
      <c r="M3212" t="s">
        <v>25</v>
      </c>
      <c r="N3212">
        <v>28</v>
      </c>
      <c r="O3212">
        <v>21</v>
      </c>
      <c r="P3212">
        <v>586</v>
      </c>
      <c r="Q3212">
        <v>28650</v>
      </c>
    </row>
    <row r="3213" spans="1:17" x14ac:dyDescent="0.25">
      <c r="A3213" t="s">
        <v>52</v>
      </c>
      <c r="B3213" s="1" t="s">
        <v>700</v>
      </c>
      <c r="C3213">
        <v>2015</v>
      </c>
      <c r="D3213" s="15">
        <f>DATE(cars[[#This Row],[year_1]],1,1)</f>
        <v>42005</v>
      </c>
      <c r="E3213" t="s">
        <v>38</v>
      </c>
      <c r="F3213" s="4">
        <v>158</v>
      </c>
      <c r="G3213">
        <v>4</v>
      </c>
      <c r="H3213" t="s">
        <v>33</v>
      </c>
      <c r="I3213" t="s">
        <v>19</v>
      </c>
      <c r="J3213">
        <v>2</v>
      </c>
      <c r="K3213" t="s">
        <v>39</v>
      </c>
      <c r="L3213" t="s">
        <v>21</v>
      </c>
      <c r="M3213" t="s">
        <v>25</v>
      </c>
      <c r="N3213">
        <v>28</v>
      </c>
      <c r="O3213">
        <v>21</v>
      </c>
      <c r="P3213">
        <v>586</v>
      </c>
      <c r="Q3213">
        <v>29265</v>
      </c>
    </row>
    <row r="3214" spans="1:17" x14ac:dyDescent="0.25">
      <c r="A3214" t="s">
        <v>52</v>
      </c>
      <c r="B3214" s="1" t="s">
        <v>700</v>
      </c>
      <c r="C3214">
        <v>2015</v>
      </c>
      <c r="D3214" s="15">
        <f>DATE(cars[[#This Row],[year_1]],1,1)</f>
        <v>42005</v>
      </c>
      <c r="E3214" t="s">
        <v>38</v>
      </c>
      <c r="F3214" s="4">
        <v>158</v>
      </c>
      <c r="G3214">
        <v>4</v>
      </c>
      <c r="H3214" t="s">
        <v>33</v>
      </c>
      <c r="I3214" t="s">
        <v>19</v>
      </c>
      <c r="J3214">
        <v>2</v>
      </c>
      <c r="K3214" t="s">
        <v>39</v>
      </c>
      <c r="L3214" t="s">
        <v>21</v>
      </c>
      <c r="M3214" t="s">
        <v>25</v>
      </c>
      <c r="N3214">
        <v>28</v>
      </c>
      <c r="O3214">
        <v>21</v>
      </c>
      <c r="P3214">
        <v>586</v>
      </c>
      <c r="Q3214">
        <v>30550</v>
      </c>
    </row>
    <row r="3215" spans="1:17" x14ac:dyDescent="0.25">
      <c r="A3215" t="s">
        <v>52</v>
      </c>
      <c r="B3215" s="1" t="s">
        <v>700</v>
      </c>
      <c r="C3215">
        <v>2015</v>
      </c>
      <c r="D3215" s="15">
        <f>DATE(cars[[#This Row],[year_1]],1,1)</f>
        <v>42005</v>
      </c>
      <c r="E3215" t="s">
        <v>38</v>
      </c>
      <c r="F3215" s="4">
        <v>158</v>
      </c>
      <c r="G3215">
        <v>4</v>
      </c>
      <c r="H3215" t="s">
        <v>33</v>
      </c>
      <c r="I3215" t="s">
        <v>19</v>
      </c>
      <c r="J3215">
        <v>2</v>
      </c>
      <c r="K3215" t="s">
        <v>39</v>
      </c>
      <c r="L3215" t="s">
        <v>21</v>
      </c>
      <c r="M3215" t="s">
        <v>25</v>
      </c>
      <c r="N3215">
        <v>28</v>
      </c>
      <c r="O3215">
        <v>21</v>
      </c>
      <c r="P3215">
        <v>586</v>
      </c>
      <c r="Q3215">
        <v>27505</v>
      </c>
    </row>
    <row r="3216" spans="1:17" x14ac:dyDescent="0.25">
      <c r="A3216" t="s">
        <v>52</v>
      </c>
      <c r="B3216" s="1" t="s">
        <v>700</v>
      </c>
      <c r="C3216">
        <v>2015</v>
      </c>
      <c r="D3216" s="15">
        <f>DATE(cars[[#This Row],[year_1]],1,1)</f>
        <v>42005</v>
      </c>
      <c r="E3216" t="s">
        <v>38</v>
      </c>
      <c r="F3216" s="4">
        <v>158</v>
      </c>
      <c r="G3216">
        <v>4</v>
      </c>
      <c r="H3216" t="s">
        <v>33</v>
      </c>
      <c r="I3216" t="s">
        <v>19</v>
      </c>
      <c r="J3216">
        <v>2</v>
      </c>
      <c r="K3216" t="s">
        <v>39</v>
      </c>
      <c r="L3216" t="s">
        <v>21</v>
      </c>
      <c r="M3216" t="s">
        <v>25</v>
      </c>
      <c r="N3216">
        <v>28</v>
      </c>
      <c r="O3216">
        <v>21</v>
      </c>
      <c r="P3216">
        <v>586</v>
      </c>
      <c r="Q3216">
        <v>26230</v>
      </c>
    </row>
    <row r="3217" spans="1:17" x14ac:dyDescent="0.25">
      <c r="A3217" t="s">
        <v>52</v>
      </c>
      <c r="B3217" s="1" t="s">
        <v>700</v>
      </c>
      <c r="C3217">
        <v>2015</v>
      </c>
      <c r="D3217" s="15">
        <f>DATE(cars[[#This Row],[year_1]],1,1)</f>
        <v>42005</v>
      </c>
      <c r="E3217" t="s">
        <v>38</v>
      </c>
      <c r="F3217" s="4">
        <v>158</v>
      </c>
      <c r="G3217">
        <v>4</v>
      </c>
      <c r="H3217" t="s">
        <v>33</v>
      </c>
      <c r="I3217" t="s">
        <v>19</v>
      </c>
      <c r="J3217">
        <v>2</v>
      </c>
      <c r="K3217" t="s">
        <v>39</v>
      </c>
      <c r="L3217" t="s">
        <v>21</v>
      </c>
      <c r="M3217" t="s">
        <v>25</v>
      </c>
      <c r="N3217">
        <v>28</v>
      </c>
      <c r="O3217">
        <v>21</v>
      </c>
      <c r="P3217">
        <v>586</v>
      </c>
      <c r="Q3217">
        <v>32655</v>
      </c>
    </row>
    <row r="3218" spans="1:17" x14ac:dyDescent="0.25">
      <c r="A3218" t="s">
        <v>114</v>
      </c>
      <c r="B3218" s="1" t="s">
        <v>1001</v>
      </c>
      <c r="C3218">
        <v>2009</v>
      </c>
      <c r="D3218" s="15">
        <f>DATE(cars[[#This Row],[year_1]],1,1)</f>
        <v>39814</v>
      </c>
      <c r="E3218" t="s">
        <v>29</v>
      </c>
      <c r="F3218" s="4">
        <v>158</v>
      </c>
      <c r="G3218">
        <v>4</v>
      </c>
      <c r="H3218" t="s">
        <v>18</v>
      </c>
      <c r="I3218" t="s">
        <v>30</v>
      </c>
      <c r="J3218">
        <v>4</v>
      </c>
      <c r="K3218" t="s">
        <v>53</v>
      </c>
      <c r="L3218" t="s">
        <v>21</v>
      </c>
      <c r="M3218" t="s">
        <v>54</v>
      </c>
      <c r="N3218">
        <v>28</v>
      </c>
      <c r="O3218">
        <v>21</v>
      </c>
      <c r="P3218">
        <v>210</v>
      </c>
      <c r="Q3218">
        <v>16495</v>
      </c>
    </row>
    <row r="3219" spans="1:17" x14ac:dyDescent="0.25">
      <c r="A3219" t="s">
        <v>114</v>
      </c>
      <c r="B3219" s="1" t="s">
        <v>1001</v>
      </c>
      <c r="C3219">
        <v>2009</v>
      </c>
      <c r="D3219" s="15">
        <f>DATE(cars[[#This Row],[year_1]],1,1)</f>
        <v>39814</v>
      </c>
      <c r="E3219" t="s">
        <v>29</v>
      </c>
      <c r="F3219" s="4">
        <v>158</v>
      </c>
      <c r="G3219">
        <v>4</v>
      </c>
      <c r="H3219" t="s">
        <v>18</v>
      </c>
      <c r="I3219" t="s">
        <v>30</v>
      </c>
      <c r="J3219">
        <v>4</v>
      </c>
      <c r="K3219" t="s">
        <v>53</v>
      </c>
      <c r="L3219" t="s">
        <v>21</v>
      </c>
      <c r="M3219" t="s">
        <v>54</v>
      </c>
      <c r="N3219">
        <v>28</v>
      </c>
      <c r="O3219">
        <v>21</v>
      </c>
      <c r="P3219">
        <v>210</v>
      </c>
      <c r="Q3219">
        <v>20875</v>
      </c>
    </row>
    <row r="3220" spans="1:17" x14ac:dyDescent="0.25">
      <c r="A3220" t="s">
        <v>114</v>
      </c>
      <c r="B3220" s="1" t="s">
        <v>1001</v>
      </c>
      <c r="C3220">
        <v>2010</v>
      </c>
      <c r="D3220" s="15">
        <f>DATE(cars[[#This Row],[year_1]],1,1)</f>
        <v>40179</v>
      </c>
      <c r="E3220" t="s">
        <v>29</v>
      </c>
      <c r="F3220" s="4">
        <v>158</v>
      </c>
      <c r="G3220">
        <v>4</v>
      </c>
      <c r="H3220" t="s">
        <v>18</v>
      </c>
      <c r="I3220" t="s">
        <v>30</v>
      </c>
      <c r="J3220">
        <v>4</v>
      </c>
      <c r="K3220" t="s">
        <v>53</v>
      </c>
      <c r="L3220" t="s">
        <v>21</v>
      </c>
      <c r="M3220" t="s">
        <v>54</v>
      </c>
      <c r="N3220">
        <v>28</v>
      </c>
      <c r="O3220">
        <v>21</v>
      </c>
      <c r="P3220">
        <v>210</v>
      </c>
      <c r="Q3220">
        <v>20875</v>
      </c>
    </row>
    <row r="3221" spans="1:17" x14ac:dyDescent="0.25">
      <c r="A3221" t="s">
        <v>114</v>
      </c>
      <c r="B3221" s="1" t="s">
        <v>1001</v>
      </c>
      <c r="C3221">
        <v>2010</v>
      </c>
      <c r="D3221" s="15">
        <f>DATE(cars[[#This Row],[year_1]],1,1)</f>
        <v>40179</v>
      </c>
      <c r="E3221" t="s">
        <v>29</v>
      </c>
      <c r="F3221" s="4">
        <v>158</v>
      </c>
      <c r="G3221">
        <v>4</v>
      </c>
      <c r="H3221" t="s">
        <v>18</v>
      </c>
      <c r="I3221" t="s">
        <v>30</v>
      </c>
      <c r="J3221">
        <v>4</v>
      </c>
      <c r="K3221" t="s">
        <v>53</v>
      </c>
      <c r="L3221" t="s">
        <v>21</v>
      </c>
      <c r="M3221" t="s">
        <v>54</v>
      </c>
      <c r="N3221">
        <v>28</v>
      </c>
      <c r="O3221">
        <v>21</v>
      </c>
      <c r="P3221">
        <v>210</v>
      </c>
      <c r="Q3221">
        <v>17445</v>
      </c>
    </row>
    <row r="3222" spans="1:17" x14ac:dyDescent="0.25">
      <c r="A3222" t="s">
        <v>88</v>
      </c>
      <c r="B3222" s="1" t="s">
        <v>659</v>
      </c>
      <c r="C3222">
        <v>2011</v>
      </c>
      <c r="D3222" s="15">
        <f>DATE(cars[[#This Row],[year_1]],1,1)</f>
        <v>40544</v>
      </c>
      <c r="E3222" t="s">
        <v>29</v>
      </c>
      <c r="F3222" s="4">
        <v>158</v>
      </c>
      <c r="G3222">
        <v>4</v>
      </c>
      <c r="H3222" t="s">
        <v>33</v>
      </c>
      <c r="I3222" t="s">
        <v>30</v>
      </c>
      <c r="J3222">
        <v>4</v>
      </c>
      <c r="K3222" t="s">
        <v>53</v>
      </c>
      <c r="L3222" t="s">
        <v>21</v>
      </c>
      <c r="M3222" t="s">
        <v>54</v>
      </c>
      <c r="N3222">
        <v>29</v>
      </c>
      <c r="O3222">
        <v>21</v>
      </c>
      <c r="P3222">
        <v>2031</v>
      </c>
      <c r="Q3222">
        <v>20755</v>
      </c>
    </row>
    <row r="3223" spans="1:17" x14ac:dyDescent="0.25">
      <c r="A3223" t="s">
        <v>88</v>
      </c>
      <c r="B3223" s="1" t="s">
        <v>659</v>
      </c>
      <c r="C3223">
        <v>2011</v>
      </c>
      <c r="D3223" s="15">
        <f>DATE(cars[[#This Row],[year_1]],1,1)</f>
        <v>40544</v>
      </c>
      <c r="E3223" t="s">
        <v>29</v>
      </c>
      <c r="F3223" s="4">
        <v>158</v>
      </c>
      <c r="G3223">
        <v>4</v>
      </c>
      <c r="H3223" t="s">
        <v>18</v>
      </c>
      <c r="I3223" t="s">
        <v>30</v>
      </c>
      <c r="J3223">
        <v>4</v>
      </c>
      <c r="K3223" t="s">
        <v>53</v>
      </c>
      <c r="L3223" t="s">
        <v>21</v>
      </c>
      <c r="M3223" t="s">
        <v>54</v>
      </c>
      <c r="N3223">
        <v>28</v>
      </c>
      <c r="O3223">
        <v>21</v>
      </c>
      <c r="P3223">
        <v>2031</v>
      </c>
      <c r="Q3223">
        <v>19565</v>
      </c>
    </row>
    <row r="3224" spans="1:17" x14ac:dyDescent="0.25">
      <c r="A3224" t="s">
        <v>88</v>
      </c>
      <c r="B3224" s="1" t="s">
        <v>659</v>
      </c>
      <c r="C3224">
        <v>2012</v>
      </c>
      <c r="D3224" s="15">
        <f>DATE(cars[[#This Row],[year_1]],1,1)</f>
        <v>40909</v>
      </c>
      <c r="E3224" t="s">
        <v>29</v>
      </c>
      <c r="F3224" s="4">
        <v>158</v>
      </c>
      <c r="G3224">
        <v>4</v>
      </c>
      <c r="H3224" t="s">
        <v>33</v>
      </c>
      <c r="I3224" t="s">
        <v>30</v>
      </c>
      <c r="J3224">
        <v>4</v>
      </c>
      <c r="K3224" t="s">
        <v>53</v>
      </c>
      <c r="L3224" t="s">
        <v>21</v>
      </c>
      <c r="M3224" t="s">
        <v>54</v>
      </c>
      <c r="N3224">
        <v>29</v>
      </c>
      <c r="O3224">
        <v>21</v>
      </c>
      <c r="P3224">
        <v>2031</v>
      </c>
      <c r="Q3224">
        <v>20755</v>
      </c>
    </row>
    <row r="3225" spans="1:17" x14ac:dyDescent="0.25">
      <c r="A3225" t="s">
        <v>88</v>
      </c>
      <c r="B3225" s="1" t="s">
        <v>659</v>
      </c>
      <c r="C3225">
        <v>2012</v>
      </c>
      <c r="D3225" s="15">
        <f>DATE(cars[[#This Row],[year_1]],1,1)</f>
        <v>40909</v>
      </c>
      <c r="E3225" t="s">
        <v>29</v>
      </c>
      <c r="F3225" s="4">
        <v>158</v>
      </c>
      <c r="G3225">
        <v>4</v>
      </c>
      <c r="H3225" t="s">
        <v>18</v>
      </c>
      <c r="I3225" t="s">
        <v>30</v>
      </c>
      <c r="J3225">
        <v>4</v>
      </c>
      <c r="K3225" t="s">
        <v>53</v>
      </c>
      <c r="L3225" t="s">
        <v>21</v>
      </c>
      <c r="M3225" t="s">
        <v>54</v>
      </c>
      <c r="N3225">
        <v>28</v>
      </c>
      <c r="O3225">
        <v>21</v>
      </c>
      <c r="P3225">
        <v>2031</v>
      </c>
      <c r="Q3225">
        <v>19565</v>
      </c>
    </row>
    <row r="3226" spans="1:17" x14ac:dyDescent="0.25">
      <c r="A3226" t="s">
        <v>88</v>
      </c>
      <c r="B3226" s="1" t="s">
        <v>659</v>
      </c>
      <c r="C3226">
        <v>2013</v>
      </c>
      <c r="D3226" s="15">
        <f>DATE(cars[[#This Row],[year_1]],1,1)</f>
        <v>41275</v>
      </c>
      <c r="E3226" t="s">
        <v>29</v>
      </c>
      <c r="F3226" s="4">
        <v>158</v>
      </c>
      <c r="G3226">
        <v>4</v>
      </c>
      <c r="H3226" t="s">
        <v>18</v>
      </c>
      <c r="I3226" t="s">
        <v>30</v>
      </c>
      <c r="J3226">
        <v>4</v>
      </c>
      <c r="K3226" t="s">
        <v>53</v>
      </c>
      <c r="L3226" t="s">
        <v>21</v>
      </c>
      <c r="M3226" t="s">
        <v>54</v>
      </c>
      <c r="N3226">
        <v>28</v>
      </c>
      <c r="O3226">
        <v>21</v>
      </c>
      <c r="P3226">
        <v>2031</v>
      </c>
      <c r="Q3226">
        <v>20265</v>
      </c>
    </row>
    <row r="3227" spans="1:17" x14ac:dyDescent="0.25">
      <c r="A3227" t="s">
        <v>88</v>
      </c>
      <c r="B3227" s="1" t="s">
        <v>659</v>
      </c>
      <c r="C3227">
        <v>2013</v>
      </c>
      <c r="D3227" s="15">
        <f>DATE(cars[[#This Row],[year_1]],1,1)</f>
        <v>41275</v>
      </c>
      <c r="E3227" t="s">
        <v>29</v>
      </c>
      <c r="F3227" s="4">
        <v>158</v>
      </c>
      <c r="G3227">
        <v>4</v>
      </c>
      <c r="H3227" t="s">
        <v>33</v>
      </c>
      <c r="I3227" t="s">
        <v>30</v>
      </c>
      <c r="J3227">
        <v>4</v>
      </c>
      <c r="K3227" t="s">
        <v>53</v>
      </c>
      <c r="L3227" t="s">
        <v>21</v>
      </c>
      <c r="M3227" t="s">
        <v>54</v>
      </c>
      <c r="N3227">
        <v>29</v>
      </c>
      <c r="O3227">
        <v>21</v>
      </c>
      <c r="P3227">
        <v>2031</v>
      </c>
      <c r="Q3227">
        <v>21455</v>
      </c>
    </row>
    <row r="3228" spans="1:17" x14ac:dyDescent="0.25">
      <c r="A3228" t="s">
        <v>88</v>
      </c>
      <c r="B3228" s="1" t="s">
        <v>927</v>
      </c>
      <c r="C3228">
        <v>2015</v>
      </c>
      <c r="D3228" s="15">
        <f>DATE(cars[[#This Row],[year_1]],1,1)</f>
        <v>42005</v>
      </c>
      <c r="E3228" t="s">
        <v>29</v>
      </c>
      <c r="F3228" s="4">
        <v>159</v>
      </c>
      <c r="G3228">
        <v>4</v>
      </c>
      <c r="H3228" t="s">
        <v>18</v>
      </c>
      <c r="I3228" t="s">
        <v>19</v>
      </c>
      <c r="J3228">
        <v>4</v>
      </c>
      <c r="K3228" t="s">
        <v>49</v>
      </c>
      <c r="L3228" t="s">
        <v>21</v>
      </c>
      <c r="M3228" t="s">
        <v>214</v>
      </c>
      <c r="N3228">
        <v>25</v>
      </c>
      <c r="O3228">
        <v>21</v>
      </c>
      <c r="P3228">
        <v>2031</v>
      </c>
      <c r="Q3228">
        <v>20965</v>
      </c>
    </row>
    <row r="3229" spans="1:17" x14ac:dyDescent="0.25">
      <c r="A3229" t="s">
        <v>64</v>
      </c>
      <c r="B3229" s="1" t="s">
        <v>506</v>
      </c>
      <c r="C3229">
        <v>2010</v>
      </c>
      <c r="D3229" s="15">
        <f>DATE(cars[[#This Row],[year_1]],1,1)</f>
        <v>40179</v>
      </c>
      <c r="E3229" t="s">
        <v>29</v>
      </c>
      <c r="F3229" s="4">
        <v>160</v>
      </c>
      <c r="G3229">
        <v>4</v>
      </c>
      <c r="H3229" t="s">
        <v>33</v>
      </c>
      <c r="I3229" t="s">
        <v>30</v>
      </c>
      <c r="J3229">
        <v>4</v>
      </c>
      <c r="K3229" t="s">
        <v>49</v>
      </c>
      <c r="L3229" t="s">
        <v>31</v>
      </c>
      <c r="M3229" t="s">
        <v>32</v>
      </c>
      <c r="N3229">
        <v>30</v>
      </c>
      <c r="O3229">
        <v>21</v>
      </c>
      <c r="P3229">
        <v>436</v>
      </c>
      <c r="Q3229">
        <v>21599</v>
      </c>
    </row>
    <row r="3230" spans="1:17" x14ac:dyDescent="0.25">
      <c r="A3230" t="s">
        <v>64</v>
      </c>
      <c r="B3230" s="1" t="s">
        <v>506</v>
      </c>
      <c r="C3230">
        <v>2010</v>
      </c>
      <c r="D3230" s="15">
        <f>DATE(cars[[#This Row],[year_1]],1,1)</f>
        <v>40179</v>
      </c>
      <c r="E3230" t="s">
        <v>29</v>
      </c>
      <c r="F3230" s="4">
        <v>160</v>
      </c>
      <c r="G3230">
        <v>4</v>
      </c>
      <c r="H3230" t="s">
        <v>33</v>
      </c>
      <c r="I3230" t="s">
        <v>30</v>
      </c>
      <c r="J3230">
        <v>4</v>
      </c>
      <c r="K3230" t="s">
        <v>49</v>
      </c>
      <c r="L3230" t="s">
        <v>31</v>
      </c>
      <c r="M3230" t="s">
        <v>32</v>
      </c>
      <c r="N3230">
        <v>30</v>
      </c>
      <c r="O3230">
        <v>21</v>
      </c>
      <c r="P3230">
        <v>436</v>
      </c>
      <c r="Q3230">
        <v>23999</v>
      </c>
    </row>
    <row r="3231" spans="1:17" x14ac:dyDescent="0.25">
      <c r="A3231" t="s">
        <v>64</v>
      </c>
      <c r="B3231" s="1" t="s">
        <v>506</v>
      </c>
      <c r="C3231">
        <v>2011</v>
      </c>
      <c r="D3231" s="15">
        <f>DATE(cars[[#This Row],[year_1]],1,1)</f>
        <v>40544</v>
      </c>
      <c r="E3231" t="s">
        <v>29</v>
      </c>
      <c r="F3231" s="4">
        <v>160</v>
      </c>
      <c r="G3231">
        <v>4</v>
      </c>
      <c r="H3231" t="s">
        <v>33</v>
      </c>
      <c r="I3231" t="s">
        <v>30</v>
      </c>
      <c r="J3231">
        <v>4</v>
      </c>
      <c r="K3231" t="s">
        <v>49</v>
      </c>
      <c r="L3231" t="s">
        <v>31</v>
      </c>
      <c r="M3231" t="s">
        <v>32</v>
      </c>
      <c r="N3231">
        <v>30</v>
      </c>
      <c r="O3231">
        <v>21</v>
      </c>
      <c r="P3231">
        <v>436</v>
      </c>
      <c r="Q3231">
        <v>21599</v>
      </c>
    </row>
    <row r="3232" spans="1:17" x14ac:dyDescent="0.25">
      <c r="A3232" t="s">
        <v>64</v>
      </c>
      <c r="B3232" s="1" t="s">
        <v>506</v>
      </c>
      <c r="C3232">
        <v>2011</v>
      </c>
      <c r="D3232" s="15">
        <f>DATE(cars[[#This Row],[year_1]],1,1)</f>
        <v>40544</v>
      </c>
      <c r="E3232" t="s">
        <v>29</v>
      </c>
      <c r="F3232" s="4">
        <v>160</v>
      </c>
      <c r="G3232">
        <v>4</v>
      </c>
      <c r="H3232" t="s">
        <v>33</v>
      </c>
      <c r="I3232" t="s">
        <v>30</v>
      </c>
      <c r="J3232">
        <v>4</v>
      </c>
      <c r="K3232" t="s">
        <v>49</v>
      </c>
      <c r="L3232" t="s">
        <v>31</v>
      </c>
      <c r="M3232" t="s">
        <v>32</v>
      </c>
      <c r="N3232">
        <v>30</v>
      </c>
      <c r="O3232">
        <v>21</v>
      </c>
      <c r="P3232">
        <v>436</v>
      </c>
      <c r="Q3232">
        <v>23999</v>
      </c>
    </row>
    <row r="3233" spans="1:17" x14ac:dyDescent="0.25">
      <c r="A3233" t="s">
        <v>64</v>
      </c>
      <c r="B3233" s="1" t="s">
        <v>506</v>
      </c>
      <c r="C3233">
        <v>2012</v>
      </c>
      <c r="D3233" s="15">
        <f>DATE(cars[[#This Row],[year_1]],1,1)</f>
        <v>40909</v>
      </c>
      <c r="E3233" t="s">
        <v>29</v>
      </c>
      <c r="F3233" s="4">
        <v>160</v>
      </c>
      <c r="G3233">
        <v>4</v>
      </c>
      <c r="H3233" t="s">
        <v>33</v>
      </c>
      <c r="I3233" t="s">
        <v>30</v>
      </c>
      <c r="J3233">
        <v>4</v>
      </c>
      <c r="K3233" t="s">
        <v>49</v>
      </c>
      <c r="L3233" t="s">
        <v>31</v>
      </c>
      <c r="M3233" t="s">
        <v>32</v>
      </c>
      <c r="N3233">
        <v>30</v>
      </c>
      <c r="O3233">
        <v>21</v>
      </c>
      <c r="P3233">
        <v>436</v>
      </c>
      <c r="Q3233">
        <v>21899</v>
      </c>
    </row>
    <row r="3234" spans="1:17" x14ac:dyDescent="0.25">
      <c r="A3234" t="s">
        <v>64</v>
      </c>
      <c r="B3234" s="1" t="s">
        <v>506</v>
      </c>
      <c r="C3234">
        <v>2012</v>
      </c>
      <c r="D3234" s="15">
        <f>DATE(cars[[#This Row],[year_1]],1,1)</f>
        <v>40909</v>
      </c>
      <c r="E3234" t="s">
        <v>29</v>
      </c>
      <c r="F3234" s="4">
        <v>160</v>
      </c>
      <c r="G3234">
        <v>4</v>
      </c>
      <c r="H3234" t="s">
        <v>33</v>
      </c>
      <c r="I3234" t="s">
        <v>30</v>
      </c>
      <c r="J3234">
        <v>4</v>
      </c>
      <c r="K3234" t="s">
        <v>49</v>
      </c>
      <c r="L3234" t="s">
        <v>31</v>
      </c>
      <c r="M3234" t="s">
        <v>32</v>
      </c>
      <c r="N3234">
        <v>30</v>
      </c>
      <c r="O3234">
        <v>21</v>
      </c>
      <c r="P3234">
        <v>436</v>
      </c>
      <c r="Q3234">
        <v>24299</v>
      </c>
    </row>
    <row r="3235" spans="1:17" x14ac:dyDescent="0.25">
      <c r="A3235" t="s">
        <v>153</v>
      </c>
      <c r="B3235" s="1" t="s">
        <v>351</v>
      </c>
      <c r="C3235">
        <v>1991</v>
      </c>
      <c r="D3235" s="15">
        <f>DATE(cars[[#This Row],[year_1]],1,1)</f>
        <v>33239</v>
      </c>
      <c r="E3235" t="s">
        <v>29</v>
      </c>
      <c r="F3235" s="4">
        <v>160</v>
      </c>
      <c r="G3235">
        <v>4</v>
      </c>
      <c r="H3235" t="s">
        <v>33</v>
      </c>
      <c r="I3235" t="s">
        <v>30</v>
      </c>
      <c r="J3235">
        <v>4</v>
      </c>
      <c r="K3235" t="s">
        <v>49</v>
      </c>
      <c r="L3235" t="s">
        <v>21</v>
      </c>
      <c r="M3235" t="s">
        <v>32</v>
      </c>
      <c r="N3235">
        <v>30</v>
      </c>
      <c r="O3235">
        <v>21</v>
      </c>
      <c r="P3235">
        <v>26</v>
      </c>
      <c r="Q3235">
        <v>2000</v>
      </c>
    </row>
    <row r="3236" spans="1:17" x14ac:dyDescent="0.25">
      <c r="A3236" t="s">
        <v>153</v>
      </c>
      <c r="B3236" s="1" t="s">
        <v>352</v>
      </c>
      <c r="C3236">
        <v>1993</v>
      </c>
      <c r="D3236" s="15">
        <f>DATE(cars[[#This Row],[year_1]],1,1)</f>
        <v>33970</v>
      </c>
      <c r="E3236" t="s">
        <v>29</v>
      </c>
      <c r="F3236" s="4">
        <v>160</v>
      </c>
      <c r="G3236">
        <v>4</v>
      </c>
      <c r="H3236" t="s">
        <v>33</v>
      </c>
      <c r="I3236" t="s">
        <v>30</v>
      </c>
      <c r="J3236">
        <v>4</v>
      </c>
      <c r="K3236" t="s">
        <v>49</v>
      </c>
      <c r="L3236" t="s">
        <v>31</v>
      </c>
      <c r="M3236" t="s">
        <v>32</v>
      </c>
      <c r="N3236">
        <v>28</v>
      </c>
      <c r="O3236">
        <v>21</v>
      </c>
      <c r="P3236">
        <v>26</v>
      </c>
      <c r="Q3236">
        <v>2000</v>
      </c>
    </row>
    <row r="3237" spans="1:17" x14ac:dyDescent="0.25">
      <c r="A3237" t="s">
        <v>153</v>
      </c>
      <c r="B3237" s="1" t="s">
        <v>351</v>
      </c>
      <c r="C3237">
        <v>1991</v>
      </c>
      <c r="D3237" s="15">
        <f>DATE(cars[[#This Row],[year_1]],1,1)</f>
        <v>33239</v>
      </c>
      <c r="E3237" t="s">
        <v>29</v>
      </c>
      <c r="F3237" s="4">
        <v>160</v>
      </c>
      <c r="G3237">
        <v>4</v>
      </c>
      <c r="H3237" t="s">
        <v>33</v>
      </c>
      <c r="I3237" t="s">
        <v>30</v>
      </c>
      <c r="J3237">
        <v>2</v>
      </c>
      <c r="K3237" t="s">
        <v>49</v>
      </c>
      <c r="L3237" t="s">
        <v>21</v>
      </c>
      <c r="M3237" t="s">
        <v>22</v>
      </c>
      <c r="N3237">
        <v>30</v>
      </c>
      <c r="O3237">
        <v>21</v>
      </c>
      <c r="P3237">
        <v>26</v>
      </c>
      <c r="Q3237">
        <v>2000</v>
      </c>
    </row>
    <row r="3238" spans="1:17" x14ac:dyDescent="0.25">
      <c r="A3238" t="s">
        <v>142</v>
      </c>
      <c r="B3238" s="1" t="s">
        <v>971</v>
      </c>
      <c r="C3238">
        <v>2015</v>
      </c>
      <c r="D3238" s="15">
        <f>DATE(cars[[#This Row],[year_1]],1,1)</f>
        <v>42005</v>
      </c>
      <c r="E3238" t="s">
        <v>29</v>
      </c>
      <c r="F3238" s="4">
        <v>164</v>
      </c>
      <c r="G3238">
        <v>4</v>
      </c>
      <c r="H3238" t="s">
        <v>33</v>
      </c>
      <c r="I3238" t="s">
        <v>34</v>
      </c>
      <c r="J3238">
        <v>4</v>
      </c>
      <c r="K3238" t="s">
        <v>101</v>
      </c>
      <c r="L3238" t="s">
        <v>21</v>
      </c>
      <c r="M3238" t="s">
        <v>90</v>
      </c>
      <c r="N3238">
        <v>25</v>
      </c>
      <c r="O3238">
        <v>21</v>
      </c>
      <c r="P3238">
        <v>1439</v>
      </c>
      <c r="Q3238">
        <v>23150</v>
      </c>
    </row>
    <row r="3239" spans="1:17" x14ac:dyDescent="0.25">
      <c r="A3239" t="s">
        <v>142</v>
      </c>
      <c r="B3239" s="1" t="s">
        <v>971</v>
      </c>
      <c r="C3239">
        <v>2016</v>
      </c>
      <c r="D3239" s="15">
        <f>DATE(cars[[#This Row],[year_1]],1,1)</f>
        <v>42370</v>
      </c>
      <c r="E3239" t="s">
        <v>29</v>
      </c>
      <c r="F3239" s="4">
        <v>164</v>
      </c>
      <c r="G3239">
        <v>4</v>
      </c>
      <c r="H3239" t="s">
        <v>33</v>
      </c>
      <c r="I3239" t="s">
        <v>34</v>
      </c>
      <c r="J3239">
        <v>4</v>
      </c>
      <c r="K3239" t="s">
        <v>101</v>
      </c>
      <c r="L3239" t="s">
        <v>21</v>
      </c>
      <c r="M3239" t="s">
        <v>90</v>
      </c>
      <c r="N3239">
        <v>26</v>
      </c>
      <c r="O3239">
        <v>21</v>
      </c>
      <c r="P3239">
        <v>1439</v>
      </c>
      <c r="Q3239">
        <v>24100</v>
      </c>
    </row>
    <row r="3240" spans="1:17" x14ac:dyDescent="0.25">
      <c r="A3240" t="s">
        <v>142</v>
      </c>
      <c r="B3240" s="1" t="s">
        <v>971</v>
      </c>
      <c r="C3240">
        <v>2017</v>
      </c>
      <c r="D3240" s="15">
        <f>DATE(cars[[#This Row],[year_1]],1,1)</f>
        <v>42736</v>
      </c>
      <c r="E3240" t="s">
        <v>29</v>
      </c>
      <c r="F3240" s="4">
        <v>164</v>
      </c>
      <c r="G3240">
        <v>4</v>
      </c>
      <c r="H3240" t="s">
        <v>33</v>
      </c>
      <c r="I3240" t="s">
        <v>34</v>
      </c>
      <c r="J3240">
        <v>4</v>
      </c>
      <c r="K3240" t="s">
        <v>101</v>
      </c>
      <c r="L3240" t="s">
        <v>21</v>
      </c>
      <c r="M3240" t="s">
        <v>90</v>
      </c>
      <c r="N3240">
        <v>26</v>
      </c>
      <c r="O3240">
        <v>21</v>
      </c>
      <c r="P3240">
        <v>1439</v>
      </c>
      <c r="Q3240">
        <v>24100</v>
      </c>
    </row>
    <row r="3241" spans="1:17" x14ac:dyDescent="0.25">
      <c r="A3241" t="s">
        <v>52</v>
      </c>
      <c r="B3241" s="1" t="s">
        <v>700</v>
      </c>
      <c r="C3241">
        <v>2014</v>
      </c>
      <c r="D3241" s="15">
        <f>DATE(cars[[#This Row],[year_1]],1,1)</f>
        <v>41640</v>
      </c>
      <c r="E3241" t="s">
        <v>38</v>
      </c>
      <c r="F3241" s="4">
        <v>167</v>
      </c>
      <c r="G3241">
        <v>4</v>
      </c>
      <c r="H3241" t="s">
        <v>18</v>
      </c>
      <c r="I3241" t="s">
        <v>19</v>
      </c>
      <c r="J3241">
        <v>2</v>
      </c>
      <c r="K3241" t="s">
        <v>39</v>
      </c>
      <c r="L3241" t="s">
        <v>21</v>
      </c>
      <c r="M3241" t="s">
        <v>25</v>
      </c>
      <c r="N3241">
        <v>28</v>
      </c>
      <c r="O3241">
        <v>21</v>
      </c>
      <c r="P3241">
        <v>586</v>
      </c>
      <c r="Q3241">
        <v>26905</v>
      </c>
    </row>
    <row r="3242" spans="1:17" x14ac:dyDescent="0.25">
      <c r="A3242" t="s">
        <v>52</v>
      </c>
      <c r="B3242" s="1" t="s">
        <v>700</v>
      </c>
      <c r="C3242">
        <v>2014</v>
      </c>
      <c r="D3242" s="15">
        <f>DATE(cars[[#This Row],[year_1]],1,1)</f>
        <v>41640</v>
      </c>
      <c r="E3242" t="s">
        <v>38</v>
      </c>
      <c r="F3242" s="4">
        <v>167</v>
      </c>
      <c r="G3242">
        <v>4</v>
      </c>
      <c r="H3242" t="s">
        <v>18</v>
      </c>
      <c r="I3242" t="s">
        <v>19</v>
      </c>
      <c r="J3242">
        <v>2</v>
      </c>
      <c r="K3242" t="s">
        <v>39</v>
      </c>
      <c r="L3242" t="s">
        <v>21</v>
      </c>
      <c r="M3242" t="s">
        <v>25</v>
      </c>
      <c r="N3242">
        <v>28</v>
      </c>
      <c r="O3242">
        <v>21</v>
      </c>
      <c r="P3242">
        <v>586</v>
      </c>
      <c r="Q3242">
        <v>28665</v>
      </c>
    </row>
    <row r="3243" spans="1:17" x14ac:dyDescent="0.25">
      <c r="A3243" t="s">
        <v>52</v>
      </c>
      <c r="B3243" s="1" t="s">
        <v>700</v>
      </c>
      <c r="C3243">
        <v>2014</v>
      </c>
      <c r="D3243" s="15">
        <f>DATE(cars[[#This Row],[year_1]],1,1)</f>
        <v>41640</v>
      </c>
      <c r="E3243" t="s">
        <v>38</v>
      </c>
      <c r="F3243" s="4">
        <v>167</v>
      </c>
      <c r="G3243">
        <v>4</v>
      </c>
      <c r="H3243" t="s">
        <v>18</v>
      </c>
      <c r="I3243" t="s">
        <v>19</v>
      </c>
      <c r="J3243">
        <v>2</v>
      </c>
      <c r="K3243" t="s">
        <v>39</v>
      </c>
      <c r="L3243" t="s">
        <v>21</v>
      </c>
      <c r="M3243" t="s">
        <v>25</v>
      </c>
      <c r="N3243">
        <v>28</v>
      </c>
      <c r="O3243">
        <v>21</v>
      </c>
      <c r="P3243">
        <v>586</v>
      </c>
      <c r="Q3243">
        <v>27550</v>
      </c>
    </row>
    <row r="3244" spans="1:17" x14ac:dyDescent="0.25">
      <c r="A3244" t="s">
        <v>52</v>
      </c>
      <c r="B3244" s="1" t="s">
        <v>700</v>
      </c>
      <c r="C3244">
        <v>2014</v>
      </c>
      <c r="D3244" s="15">
        <f>DATE(cars[[#This Row],[year_1]],1,1)</f>
        <v>41640</v>
      </c>
      <c r="E3244" t="s">
        <v>38</v>
      </c>
      <c r="F3244" s="4">
        <v>167</v>
      </c>
      <c r="G3244">
        <v>4</v>
      </c>
      <c r="H3244" t="s">
        <v>18</v>
      </c>
      <c r="I3244" t="s">
        <v>19</v>
      </c>
      <c r="J3244">
        <v>2</v>
      </c>
      <c r="K3244" t="s">
        <v>39</v>
      </c>
      <c r="L3244" t="s">
        <v>21</v>
      </c>
      <c r="M3244" t="s">
        <v>25</v>
      </c>
      <c r="N3244">
        <v>28</v>
      </c>
      <c r="O3244">
        <v>21</v>
      </c>
      <c r="P3244">
        <v>586</v>
      </c>
      <c r="Q3244">
        <v>29450</v>
      </c>
    </row>
    <row r="3245" spans="1:17" x14ac:dyDescent="0.25">
      <c r="A3245" t="s">
        <v>52</v>
      </c>
      <c r="B3245" s="1" t="s">
        <v>700</v>
      </c>
      <c r="C3245">
        <v>2015</v>
      </c>
      <c r="D3245" s="15">
        <f>DATE(cars[[#This Row],[year_1]],1,1)</f>
        <v>42005</v>
      </c>
      <c r="E3245" t="s">
        <v>38</v>
      </c>
      <c r="F3245" s="4">
        <v>167</v>
      </c>
      <c r="G3245">
        <v>4</v>
      </c>
      <c r="H3245" t="s">
        <v>18</v>
      </c>
      <c r="I3245" t="s">
        <v>19</v>
      </c>
      <c r="J3245">
        <v>2</v>
      </c>
      <c r="K3245" t="s">
        <v>39</v>
      </c>
      <c r="L3245" t="s">
        <v>21</v>
      </c>
      <c r="M3245" t="s">
        <v>25</v>
      </c>
      <c r="N3245">
        <v>28</v>
      </c>
      <c r="O3245">
        <v>21</v>
      </c>
      <c r="P3245">
        <v>586</v>
      </c>
      <c r="Q3245">
        <v>27550</v>
      </c>
    </row>
    <row r="3246" spans="1:17" x14ac:dyDescent="0.25">
      <c r="A3246" t="s">
        <v>52</v>
      </c>
      <c r="B3246" s="1" t="s">
        <v>700</v>
      </c>
      <c r="C3246">
        <v>2015</v>
      </c>
      <c r="D3246" s="15">
        <f>DATE(cars[[#This Row],[year_1]],1,1)</f>
        <v>42005</v>
      </c>
      <c r="E3246" t="s">
        <v>38</v>
      </c>
      <c r="F3246" s="4">
        <v>167</v>
      </c>
      <c r="G3246">
        <v>4</v>
      </c>
      <c r="H3246" t="s">
        <v>18</v>
      </c>
      <c r="I3246" t="s">
        <v>19</v>
      </c>
      <c r="J3246">
        <v>2</v>
      </c>
      <c r="K3246" t="s">
        <v>39</v>
      </c>
      <c r="L3246" t="s">
        <v>21</v>
      </c>
      <c r="M3246" t="s">
        <v>25</v>
      </c>
      <c r="N3246">
        <v>28</v>
      </c>
      <c r="O3246">
        <v>21</v>
      </c>
      <c r="P3246">
        <v>586</v>
      </c>
      <c r="Q3246">
        <v>29450</v>
      </c>
    </row>
    <row r="3247" spans="1:17" x14ac:dyDescent="0.25">
      <c r="A3247" t="s">
        <v>52</v>
      </c>
      <c r="B3247" s="1" t="s">
        <v>700</v>
      </c>
      <c r="C3247">
        <v>2015</v>
      </c>
      <c r="D3247" s="15">
        <f>DATE(cars[[#This Row],[year_1]],1,1)</f>
        <v>42005</v>
      </c>
      <c r="E3247" t="s">
        <v>38</v>
      </c>
      <c r="F3247" s="4">
        <v>167</v>
      </c>
      <c r="G3247">
        <v>4</v>
      </c>
      <c r="H3247" t="s">
        <v>18</v>
      </c>
      <c r="I3247" t="s">
        <v>19</v>
      </c>
      <c r="J3247">
        <v>2</v>
      </c>
      <c r="K3247" t="s">
        <v>39</v>
      </c>
      <c r="L3247" t="s">
        <v>21</v>
      </c>
      <c r="M3247" t="s">
        <v>25</v>
      </c>
      <c r="N3247">
        <v>28</v>
      </c>
      <c r="O3247">
        <v>21</v>
      </c>
      <c r="P3247">
        <v>586</v>
      </c>
      <c r="Q3247">
        <v>26905</v>
      </c>
    </row>
    <row r="3248" spans="1:17" x14ac:dyDescent="0.25">
      <c r="A3248" t="s">
        <v>52</v>
      </c>
      <c r="B3248" s="1" t="s">
        <v>700</v>
      </c>
      <c r="C3248">
        <v>2015</v>
      </c>
      <c r="D3248" s="15">
        <f>DATE(cars[[#This Row],[year_1]],1,1)</f>
        <v>42005</v>
      </c>
      <c r="E3248" t="s">
        <v>38</v>
      </c>
      <c r="F3248" s="4">
        <v>167</v>
      </c>
      <c r="G3248">
        <v>4</v>
      </c>
      <c r="H3248" t="s">
        <v>18</v>
      </c>
      <c r="I3248" t="s">
        <v>19</v>
      </c>
      <c r="J3248">
        <v>2</v>
      </c>
      <c r="K3248" t="s">
        <v>39</v>
      </c>
      <c r="L3248" t="s">
        <v>21</v>
      </c>
      <c r="M3248" t="s">
        <v>25</v>
      </c>
      <c r="N3248">
        <v>28</v>
      </c>
      <c r="O3248">
        <v>21</v>
      </c>
      <c r="P3248">
        <v>586</v>
      </c>
      <c r="Q3248">
        <v>32205</v>
      </c>
    </row>
    <row r="3249" spans="1:17" x14ac:dyDescent="0.25">
      <c r="A3249" t="s">
        <v>52</v>
      </c>
      <c r="B3249" s="1" t="s">
        <v>700</v>
      </c>
      <c r="C3249">
        <v>2015</v>
      </c>
      <c r="D3249" s="15">
        <f>DATE(cars[[#This Row],[year_1]],1,1)</f>
        <v>42005</v>
      </c>
      <c r="E3249" t="s">
        <v>38</v>
      </c>
      <c r="F3249" s="4">
        <v>167</v>
      </c>
      <c r="G3249">
        <v>4</v>
      </c>
      <c r="H3249" t="s">
        <v>18</v>
      </c>
      <c r="I3249" t="s">
        <v>19</v>
      </c>
      <c r="J3249">
        <v>2</v>
      </c>
      <c r="K3249" t="s">
        <v>39</v>
      </c>
      <c r="L3249" t="s">
        <v>21</v>
      </c>
      <c r="M3249" t="s">
        <v>25</v>
      </c>
      <c r="N3249">
        <v>28</v>
      </c>
      <c r="O3249">
        <v>21</v>
      </c>
      <c r="P3249">
        <v>586</v>
      </c>
      <c r="Q3249">
        <v>28665</v>
      </c>
    </row>
    <row r="3250" spans="1:17" x14ac:dyDescent="0.25">
      <c r="A3250" t="s">
        <v>163</v>
      </c>
      <c r="B3250" s="1" t="s">
        <v>430</v>
      </c>
      <c r="C3250">
        <v>2017</v>
      </c>
      <c r="D3250" s="15">
        <f>DATE(cars[[#This Row],[year_1]],1,1)</f>
        <v>42736</v>
      </c>
      <c r="E3250" t="s">
        <v>29</v>
      </c>
      <c r="F3250" s="4">
        <v>168</v>
      </c>
      <c r="G3250">
        <v>4</v>
      </c>
      <c r="H3250" t="s">
        <v>33</v>
      </c>
      <c r="I3250" t="s">
        <v>30</v>
      </c>
      <c r="J3250">
        <v>4</v>
      </c>
      <c r="K3250" t="s">
        <v>101</v>
      </c>
      <c r="L3250" t="s">
        <v>21</v>
      </c>
      <c r="M3250" t="s">
        <v>90</v>
      </c>
      <c r="N3250">
        <v>29</v>
      </c>
      <c r="O3250">
        <v>21</v>
      </c>
      <c r="P3250">
        <v>5657</v>
      </c>
      <c r="Q3250">
        <v>23600</v>
      </c>
    </row>
    <row r="3251" spans="1:17" x14ac:dyDescent="0.25">
      <c r="A3251" t="s">
        <v>51</v>
      </c>
      <c r="B3251" s="1" t="s">
        <v>835</v>
      </c>
      <c r="C3251">
        <v>2010</v>
      </c>
      <c r="D3251" s="15">
        <f>DATE(cars[[#This Row],[year_1]],1,1)</f>
        <v>40179</v>
      </c>
      <c r="E3251" t="s">
        <v>38</v>
      </c>
      <c r="F3251" s="4">
        <v>168</v>
      </c>
      <c r="G3251">
        <v>5</v>
      </c>
      <c r="H3251" t="s">
        <v>18</v>
      </c>
      <c r="I3251" t="s">
        <v>30</v>
      </c>
      <c r="J3251">
        <v>4</v>
      </c>
      <c r="K3251" t="s">
        <v>27</v>
      </c>
      <c r="L3251" t="s">
        <v>21</v>
      </c>
      <c r="M3251" t="s">
        <v>32</v>
      </c>
      <c r="N3251">
        <v>29</v>
      </c>
      <c r="O3251">
        <v>21</v>
      </c>
      <c r="P3251">
        <v>870</v>
      </c>
      <c r="Q3251">
        <v>26200</v>
      </c>
    </row>
    <row r="3252" spans="1:17" x14ac:dyDescent="0.25">
      <c r="A3252" t="s">
        <v>51</v>
      </c>
      <c r="B3252" s="1" t="s">
        <v>979</v>
      </c>
      <c r="C3252">
        <v>2010</v>
      </c>
      <c r="D3252" s="15">
        <f>DATE(cars[[#This Row],[year_1]],1,1)</f>
        <v>40179</v>
      </c>
      <c r="E3252" t="s">
        <v>38</v>
      </c>
      <c r="F3252" s="4">
        <v>168</v>
      </c>
      <c r="G3252">
        <v>5</v>
      </c>
      <c r="H3252" t="s">
        <v>33</v>
      </c>
      <c r="I3252" t="s">
        <v>30</v>
      </c>
      <c r="J3252">
        <v>4</v>
      </c>
      <c r="K3252" t="s">
        <v>27</v>
      </c>
      <c r="L3252" t="s">
        <v>21</v>
      </c>
      <c r="M3252" t="s">
        <v>35</v>
      </c>
      <c r="N3252">
        <v>30</v>
      </c>
      <c r="O3252">
        <v>21</v>
      </c>
      <c r="P3252">
        <v>870</v>
      </c>
      <c r="Q3252">
        <v>28700</v>
      </c>
    </row>
    <row r="3253" spans="1:17" x14ac:dyDescent="0.25">
      <c r="A3253" t="s">
        <v>163</v>
      </c>
      <c r="B3253" s="1" t="s">
        <v>957</v>
      </c>
      <c r="C3253">
        <v>2015</v>
      </c>
      <c r="D3253" s="15">
        <f>DATE(cars[[#This Row],[year_1]],1,1)</f>
        <v>42005</v>
      </c>
      <c r="E3253" t="s">
        <v>29</v>
      </c>
      <c r="F3253" s="4">
        <v>169</v>
      </c>
      <c r="G3253">
        <v>4</v>
      </c>
      <c r="H3253" t="s">
        <v>33</v>
      </c>
      <c r="I3253" t="s">
        <v>30</v>
      </c>
      <c r="J3253">
        <v>4</v>
      </c>
      <c r="K3253" t="s">
        <v>49</v>
      </c>
      <c r="L3253" t="s">
        <v>21</v>
      </c>
      <c r="M3253" t="s">
        <v>165</v>
      </c>
      <c r="N3253">
        <v>29</v>
      </c>
      <c r="O3253">
        <v>21</v>
      </c>
      <c r="P3253">
        <v>5657</v>
      </c>
      <c r="Q3253">
        <v>23330</v>
      </c>
    </row>
    <row r="3254" spans="1:17" x14ac:dyDescent="0.25">
      <c r="A3254" t="s">
        <v>163</v>
      </c>
      <c r="B3254" s="1" t="s">
        <v>957</v>
      </c>
      <c r="C3254">
        <v>2015</v>
      </c>
      <c r="D3254" s="15">
        <f>DATE(cars[[#This Row],[year_1]],1,1)</f>
        <v>42005</v>
      </c>
      <c r="E3254" t="s">
        <v>29</v>
      </c>
      <c r="F3254" s="4">
        <v>169</v>
      </c>
      <c r="G3254">
        <v>4</v>
      </c>
      <c r="H3254" t="s">
        <v>33</v>
      </c>
      <c r="I3254" t="s">
        <v>30</v>
      </c>
      <c r="J3254">
        <v>4</v>
      </c>
      <c r="K3254" t="s">
        <v>49</v>
      </c>
      <c r="L3254" t="s">
        <v>21</v>
      </c>
      <c r="M3254" t="s">
        <v>165</v>
      </c>
      <c r="N3254">
        <v>29</v>
      </c>
      <c r="O3254">
        <v>21</v>
      </c>
      <c r="P3254">
        <v>5657</v>
      </c>
      <c r="Q3254">
        <v>22330</v>
      </c>
    </row>
    <row r="3255" spans="1:17" x14ac:dyDescent="0.25">
      <c r="A3255" t="s">
        <v>163</v>
      </c>
      <c r="B3255" s="1" t="s">
        <v>957</v>
      </c>
      <c r="C3255">
        <v>2015</v>
      </c>
      <c r="D3255" s="15">
        <f>DATE(cars[[#This Row],[year_1]],1,1)</f>
        <v>42005</v>
      </c>
      <c r="E3255" t="s">
        <v>29</v>
      </c>
      <c r="F3255" s="4">
        <v>169</v>
      </c>
      <c r="G3255">
        <v>4</v>
      </c>
      <c r="H3255" t="s">
        <v>33</v>
      </c>
      <c r="I3255" t="s">
        <v>30</v>
      </c>
      <c r="J3255">
        <v>4</v>
      </c>
      <c r="K3255" t="s">
        <v>49</v>
      </c>
      <c r="L3255" t="s">
        <v>21</v>
      </c>
      <c r="M3255" t="s">
        <v>165</v>
      </c>
      <c r="N3255">
        <v>29</v>
      </c>
      <c r="O3255">
        <v>21</v>
      </c>
      <c r="P3255">
        <v>5657</v>
      </c>
      <c r="Q3255">
        <v>23855</v>
      </c>
    </row>
    <row r="3256" spans="1:17" x14ac:dyDescent="0.25">
      <c r="A3256" t="s">
        <v>163</v>
      </c>
      <c r="B3256" s="1" t="s">
        <v>957</v>
      </c>
      <c r="C3256">
        <v>2015</v>
      </c>
      <c r="D3256" s="15">
        <f>DATE(cars[[#This Row],[year_1]],1,1)</f>
        <v>42005</v>
      </c>
      <c r="E3256" t="s">
        <v>29</v>
      </c>
      <c r="F3256" s="4">
        <v>169</v>
      </c>
      <c r="G3256">
        <v>4</v>
      </c>
      <c r="H3256" t="s">
        <v>33</v>
      </c>
      <c r="I3256" t="s">
        <v>30</v>
      </c>
      <c r="J3256">
        <v>4</v>
      </c>
      <c r="K3256" t="s">
        <v>49</v>
      </c>
      <c r="L3256" t="s">
        <v>21</v>
      </c>
      <c r="M3256" t="s">
        <v>165</v>
      </c>
      <c r="N3256">
        <v>29</v>
      </c>
      <c r="O3256">
        <v>21</v>
      </c>
      <c r="P3256">
        <v>5657</v>
      </c>
      <c r="Q3256">
        <v>24855</v>
      </c>
    </row>
    <row r="3257" spans="1:17" x14ac:dyDescent="0.25">
      <c r="A3257" t="s">
        <v>163</v>
      </c>
      <c r="B3257" s="1" t="s">
        <v>957</v>
      </c>
      <c r="C3257">
        <v>2016</v>
      </c>
      <c r="D3257" s="15">
        <f>DATE(cars[[#This Row],[year_1]],1,1)</f>
        <v>42370</v>
      </c>
      <c r="E3257" t="s">
        <v>29</v>
      </c>
      <c r="F3257" s="4">
        <v>169</v>
      </c>
      <c r="G3257">
        <v>4</v>
      </c>
      <c r="H3257" t="s">
        <v>33</v>
      </c>
      <c r="I3257" t="s">
        <v>30</v>
      </c>
      <c r="J3257">
        <v>4</v>
      </c>
      <c r="K3257" t="s">
        <v>49</v>
      </c>
      <c r="L3257" t="s">
        <v>21</v>
      </c>
      <c r="M3257" t="s">
        <v>165</v>
      </c>
      <c r="N3257">
        <v>29</v>
      </c>
      <c r="O3257">
        <v>21</v>
      </c>
      <c r="P3257">
        <v>5657</v>
      </c>
      <c r="Q3257">
        <v>22675</v>
      </c>
    </row>
    <row r="3258" spans="1:17" x14ac:dyDescent="0.25">
      <c r="A3258" t="s">
        <v>163</v>
      </c>
      <c r="B3258" s="1" t="s">
        <v>957</v>
      </c>
      <c r="C3258">
        <v>2016</v>
      </c>
      <c r="D3258" s="15">
        <f>DATE(cars[[#This Row],[year_1]],1,1)</f>
        <v>42370</v>
      </c>
      <c r="E3258" t="s">
        <v>29</v>
      </c>
      <c r="F3258" s="4">
        <v>169</v>
      </c>
      <c r="G3258">
        <v>4</v>
      </c>
      <c r="H3258" t="s">
        <v>33</v>
      </c>
      <c r="I3258" t="s">
        <v>30</v>
      </c>
      <c r="J3258">
        <v>4</v>
      </c>
      <c r="K3258" t="s">
        <v>49</v>
      </c>
      <c r="L3258" t="s">
        <v>21</v>
      </c>
      <c r="M3258" t="s">
        <v>165</v>
      </c>
      <c r="N3258">
        <v>29</v>
      </c>
      <c r="O3258">
        <v>21</v>
      </c>
      <c r="P3258">
        <v>5657</v>
      </c>
      <c r="Q3258">
        <v>24200</v>
      </c>
    </row>
    <row r="3259" spans="1:17" x14ac:dyDescent="0.25">
      <c r="A3259" t="s">
        <v>163</v>
      </c>
      <c r="B3259" s="1" t="s">
        <v>957</v>
      </c>
      <c r="C3259">
        <v>2016</v>
      </c>
      <c r="D3259" s="15">
        <f>DATE(cars[[#This Row],[year_1]],1,1)</f>
        <v>42370</v>
      </c>
      <c r="E3259" t="s">
        <v>29</v>
      </c>
      <c r="F3259" s="4">
        <v>169</v>
      </c>
      <c r="G3259">
        <v>4</v>
      </c>
      <c r="H3259" t="s">
        <v>33</v>
      </c>
      <c r="I3259" t="s">
        <v>30</v>
      </c>
      <c r="J3259">
        <v>4</v>
      </c>
      <c r="K3259" t="s">
        <v>49</v>
      </c>
      <c r="L3259" t="s">
        <v>21</v>
      </c>
      <c r="M3259" t="s">
        <v>165</v>
      </c>
      <c r="N3259">
        <v>29</v>
      </c>
      <c r="O3259">
        <v>21</v>
      </c>
      <c r="P3259">
        <v>5657</v>
      </c>
      <c r="Q3259">
        <v>23675</v>
      </c>
    </row>
    <row r="3260" spans="1:17" x14ac:dyDescent="0.25">
      <c r="A3260" t="s">
        <v>163</v>
      </c>
      <c r="B3260" s="1" t="s">
        <v>957</v>
      </c>
      <c r="C3260">
        <v>2016</v>
      </c>
      <c r="D3260" s="15">
        <f>DATE(cars[[#This Row],[year_1]],1,1)</f>
        <v>42370</v>
      </c>
      <c r="E3260" t="s">
        <v>29</v>
      </c>
      <c r="F3260" s="4">
        <v>169</v>
      </c>
      <c r="G3260">
        <v>4</v>
      </c>
      <c r="H3260" t="s">
        <v>33</v>
      </c>
      <c r="I3260" t="s">
        <v>30</v>
      </c>
      <c r="J3260">
        <v>4</v>
      </c>
      <c r="K3260" t="s">
        <v>49</v>
      </c>
      <c r="L3260" t="s">
        <v>21</v>
      </c>
      <c r="M3260" t="s">
        <v>165</v>
      </c>
      <c r="N3260">
        <v>29</v>
      </c>
      <c r="O3260">
        <v>21</v>
      </c>
      <c r="P3260">
        <v>5657</v>
      </c>
      <c r="Q3260">
        <v>25200</v>
      </c>
    </row>
    <row r="3261" spans="1:17" x14ac:dyDescent="0.25">
      <c r="A3261" t="s">
        <v>52</v>
      </c>
      <c r="B3261" s="1" t="s">
        <v>664</v>
      </c>
      <c r="C3261">
        <v>2003</v>
      </c>
      <c r="D3261" s="15">
        <f>DATE(cars[[#This Row],[year_1]],1,1)</f>
        <v>37622</v>
      </c>
      <c r="E3261" t="s">
        <v>17</v>
      </c>
      <c r="F3261" s="4">
        <v>170</v>
      </c>
      <c r="G3261">
        <v>4</v>
      </c>
      <c r="H3261" t="s">
        <v>18</v>
      </c>
      <c r="I3261" t="s">
        <v>30</v>
      </c>
      <c r="J3261">
        <v>4</v>
      </c>
      <c r="K3261" t="s">
        <v>98</v>
      </c>
      <c r="L3261" t="s">
        <v>21</v>
      </c>
      <c r="M3261" t="s">
        <v>32</v>
      </c>
      <c r="N3261">
        <v>27</v>
      </c>
      <c r="O3261">
        <v>21</v>
      </c>
      <c r="P3261">
        <v>586</v>
      </c>
      <c r="Q3261">
        <v>20480</v>
      </c>
    </row>
    <row r="3262" spans="1:17" x14ac:dyDescent="0.25">
      <c r="A3262" t="s">
        <v>52</v>
      </c>
      <c r="B3262" s="1" t="s">
        <v>664</v>
      </c>
      <c r="C3262">
        <v>2003</v>
      </c>
      <c r="D3262" s="15">
        <f>DATE(cars[[#This Row],[year_1]],1,1)</f>
        <v>37622</v>
      </c>
      <c r="E3262" t="s">
        <v>17</v>
      </c>
      <c r="F3262" s="4">
        <v>170</v>
      </c>
      <c r="G3262">
        <v>4</v>
      </c>
      <c r="H3262" t="s">
        <v>18</v>
      </c>
      <c r="I3262" t="s">
        <v>30</v>
      </c>
      <c r="J3262">
        <v>4</v>
      </c>
      <c r="K3262" t="s">
        <v>98</v>
      </c>
      <c r="L3262" t="s">
        <v>21</v>
      </c>
      <c r="M3262" t="s">
        <v>32</v>
      </c>
      <c r="N3262">
        <v>27</v>
      </c>
      <c r="O3262">
        <v>21</v>
      </c>
      <c r="P3262">
        <v>586</v>
      </c>
      <c r="Q3262">
        <v>19980</v>
      </c>
    </row>
    <row r="3263" spans="1:17" x14ac:dyDescent="0.25">
      <c r="A3263" t="s">
        <v>220</v>
      </c>
      <c r="B3263" s="1" t="s">
        <v>772</v>
      </c>
      <c r="C3263">
        <v>2008</v>
      </c>
      <c r="D3263" s="15">
        <f>DATE(cars[[#This Row],[year_1]],1,1)</f>
        <v>39448</v>
      </c>
      <c r="E3263" t="s">
        <v>29</v>
      </c>
      <c r="F3263" s="4">
        <v>170</v>
      </c>
      <c r="G3263">
        <v>5</v>
      </c>
      <c r="H3263" t="s">
        <v>33</v>
      </c>
      <c r="I3263" t="s">
        <v>30</v>
      </c>
      <c r="J3263">
        <v>4</v>
      </c>
      <c r="K3263" t="s">
        <v>53</v>
      </c>
      <c r="L3263" t="s">
        <v>21</v>
      </c>
      <c r="M3263" t="s">
        <v>54</v>
      </c>
      <c r="N3263">
        <v>29</v>
      </c>
      <c r="O3263">
        <v>21</v>
      </c>
      <c r="P3263">
        <v>873</v>
      </c>
      <c r="Q3263">
        <v>18650</v>
      </c>
    </row>
    <row r="3264" spans="1:17" x14ac:dyDescent="0.25">
      <c r="A3264" t="s">
        <v>220</v>
      </c>
      <c r="B3264" s="1" t="s">
        <v>221</v>
      </c>
      <c r="C3264">
        <v>2014</v>
      </c>
      <c r="D3264" s="15">
        <f>DATE(cars[[#This Row],[year_1]],1,1)</f>
        <v>41640</v>
      </c>
      <c r="E3264" t="s">
        <v>29</v>
      </c>
      <c r="F3264" s="4">
        <v>170</v>
      </c>
      <c r="G3264">
        <v>5</v>
      </c>
      <c r="H3264" t="s">
        <v>33</v>
      </c>
      <c r="I3264" t="s">
        <v>30</v>
      </c>
      <c r="J3264">
        <v>2</v>
      </c>
      <c r="K3264" t="s">
        <v>49</v>
      </c>
      <c r="L3264" t="s">
        <v>21</v>
      </c>
      <c r="M3264" t="s">
        <v>25</v>
      </c>
      <c r="N3264">
        <v>27</v>
      </c>
      <c r="O3264">
        <v>21</v>
      </c>
      <c r="P3264">
        <v>873</v>
      </c>
      <c r="Q3264">
        <v>27295</v>
      </c>
    </row>
    <row r="3265" spans="1:17" x14ac:dyDescent="0.25">
      <c r="A3265" t="s">
        <v>220</v>
      </c>
      <c r="B3265" s="1" t="s">
        <v>221</v>
      </c>
      <c r="C3265">
        <v>2014</v>
      </c>
      <c r="D3265" s="15">
        <f>DATE(cars[[#This Row],[year_1]],1,1)</f>
        <v>41640</v>
      </c>
      <c r="E3265" t="s">
        <v>29</v>
      </c>
      <c r="F3265" s="4">
        <v>170</v>
      </c>
      <c r="G3265">
        <v>5</v>
      </c>
      <c r="H3265" t="s">
        <v>33</v>
      </c>
      <c r="I3265" t="s">
        <v>30</v>
      </c>
      <c r="J3265">
        <v>2</v>
      </c>
      <c r="K3265" t="s">
        <v>49</v>
      </c>
      <c r="L3265" t="s">
        <v>21</v>
      </c>
      <c r="M3265" t="s">
        <v>25</v>
      </c>
      <c r="N3265">
        <v>27</v>
      </c>
      <c r="O3265">
        <v>21</v>
      </c>
      <c r="P3265">
        <v>873</v>
      </c>
      <c r="Q3265">
        <v>29395</v>
      </c>
    </row>
    <row r="3266" spans="1:17" x14ac:dyDescent="0.25">
      <c r="A3266" t="s">
        <v>220</v>
      </c>
      <c r="B3266" s="1" t="s">
        <v>221</v>
      </c>
      <c r="C3266">
        <v>2014</v>
      </c>
      <c r="D3266" s="15">
        <f>DATE(cars[[#This Row],[year_1]],1,1)</f>
        <v>41640</v>
      </c>
      <c r="E3266" t="s">
        <v>29</v>
      </c>
      <c r="F3266" s="4">
        <v>170</v>
      </c>
      <c r="G3266">
        <v>5</v>
      </c>
      <c r="H3266" t="s">
        <v>33</v>
      </c>
      <c r="I3266" t="s">
        <v>30</v>
      </c>
      <c r="J3266">
        <v>2</v>
      </c>
      <c r="K3266" t="s">
        <v>49</v>
      </c>
      <c r="L3266" t="s">
        <v>21</v>
      </c>
      <c r="M3266" t="s">
        <v>25</v>
      </c>
      <c r="N3266">
        <v>27</v>
      </c>
      <c r="O3266">
        <v>21</v>
      </c>
      <c r="P3266">
        <v>873</v>
      </c>
      <c r="Q3266">
        <v>25170</v>
      </c>
    </row>
    <row r="3267" spans="1:17" x14ac:dyDescent="0.25">
      <c r="A3267" t="s">
        <v>220</v>
      </c>
      <c r="B3267" s="1" t="s">
        <v>772</v>
      </c>
      <c r="C3267">
        <v>2008</v>
      </c>
      <c r="D3267" s="15">
        <f>DATE(cars[[#This Row],[year_1]],1,1)</f>
        <v>39448</v>
      </c>
      <c r="E3267" t="s">
        <v>29</v>
      </c>
      <c r="F3267" s="4">
        <v>170</v>
      </c>
      <c r="G3267">
        <v>5</v>
      </c>
      <c r="H3267" t="s">
        <v>33</v>
      </c>
      <c r="I3267" t="s">
        <v>30</v>
      </c>
      <c r="J3267">
        <v>2</v>
      </c>
      <c r="K3267" t="s">
        <v>53</v>
      </c>
      <c r="L3267" t="s">
        <v>21</v>
      </c>
      <c r="M3267" t="s">
        <v>67</v>
      </c>
      <c r="N3267">
        <v>29</v>
      </c>
      <c r="O3267">
        <v>21</v>
      </c>
      <c r="P3267">
        <v>873</v>
      </c>
      <c r="Q3267">
        <v>16675</v>
      </c>
    </row>
    <row r="3268" spans="1:17" x14ac:dyDescent="0.25">
      <c r="A3268" t="s">
        <v>220</v>
      </c>
      <c r="B3268" s="1" t="s">
        <v>772</v>
      </c>
      <c r="C3268">
        <v>2009</v>
      </c>
      <c r="D3268" s="15">
        <f>DATE(cars[[#This Row],[year_1]],1,1)</f>
        <v>39814</v>
      </c>
      <c r="E3268" t="s">
        <v>29</v>
      </c>
      <c r="F3268" s="4">
        <v>170</v>
      </c>
      <c r="G3268">
        <v>5</v>
      </c>
      <c r="H3268" t="s">
        <v>18</v>
      </c>
      <c r="I3268" t="s">
        <v>30</v>
      </c>
      <c r="J3268">
        <v>2</v>
      </c>
      <c r="K3268" t="s">
        <v>53</v>
      </c>
      <c r="L3268" t="s">
        <v>21</v>
      </c>
      <c r="M3268" t="s">
        <v>67</v>
      </c>
      <c r="N3268">
        <v>30</v>
      </c>
      <c r="O3268">
        <v>21</v>
      </c>
      <c r="P3268">
        <v>873</v>
      </c>
      <c r="Q3268">
        <v>16300</v>
      </c>
    </row>
    <row r="3269" spans="1:17" x14ac:dyDescent="0.25">
      <c r="A3269" t="s">
        <v>52</v>
      </c>
      <c r="B3269" s="1" t="s">
        <v>964</v>
      </c>
      <c r="C3269">
        <v>2010</v>
      </c>
      <c r="D3269" s="15">
        <f>DATE(cars[[#This Row],[year_1]],1,1)</f>
        <v>40179</v>
      </c>
      <c r="E3269" t="s">
        <v>29</v>
      </c>
      <c r="F3269" s="4">
        <v>171</v>
      </c>
      <c r="G3269">
        <v>4</v>
      </c>
      <c r="H3269" t="s">
        <v>33</v>
      </c>
      <c r="I3269" t="s">
        <v>30</v>
      </c>
      <c r="J3269">
        <v>4</v>
      </c>
      <c r="K3269" t="s">
        <v>101</v>
      </c>
      <c r="L3269" t="s">
        <v>21</v>
      </c>
      <c r="M3269" t="s">
        <v>90</v>
      </c>
      <c r="N3269">
        <v>28</v>
      </c>
      <c r="O3269">
        <v>21</v>
      </c>
      <c r="P3269">
        <v>586</v>
      </c>
      <c r="Q3269">
        <v>23590</v>
      </c>
    </row>
    <row r="3270" spans="1:17" x14ac:dyDescent="0.25">
      <c r="A3270" t="s">
        <v>52</v>
      </c>
      <c r="B3270" s="1" t="s">
        <v>964</v>
      </c>
      <c r="C3270">
        <v>2010</v>
      </c>
      <c r="D3270" s="15">
        <f>DATE(cars[[#This Row],[year_1]],1,1)</f>
        <v>40179</v>
      </c>
      <c r="E3270" t="s">
        <v>29</v>
      </c>
      <c r="F3270" s="4">
        <v>171</v>
      </c>
      <c r="G3270">
        <v>4</v>
      </c>
      <c r="H3270" t="s">
        <v>33</v>
      </c>
      <c r="I3270" t="s">
        <v>30</v>
      </c>
      <c r="J3270">
        <v>4</v>
      </c>
      <c r="K3270" t="s">
        <v>101</v>
      </c>
      <c r="L3270" t="s">
        <v>21</v>
      </c>
      <c r="M3270" t="s">
        <v>90</v>
      </c>
      <c r="N3270">
        <v>28</v>
      </c>
      <c r="O3270">
        <v>21</v>
      </c>
      <c r="P3270">
        <v>586</v>
      </c>
      <c r="Q3270">
        <v>25550</v>
      </c>
    </row>
    <row r="3271" spans="1:17" x14ac:dyDescent="0.25">
      <c r="A3271" t="s">
        <v>52</v>
      </c>
      <c r="B3271" s="1" t="s">
        <v>964</v>
      </c>
      <c r="C3271">
        <v>2010</v>
      </c>
      <c r="D3271" s="15">
        <f>DATE(cars[[#This Row],[year_1]],1,1)</f>
        <v>40179</v>
      </c>
      <c r="E3271" t="s">
        <v>29</v>
      </c>
      <c r="F3271" s="4">
        <v>171</v>
      </c>
      <c r="G3271">
        <v>4</v>
      </c>
      <c r="H3271" t="s">
        <v>33</v>
      </c>
      <c r="I3271" t="s">
        <v>30</v>
      </c>
      <c r="J3271">
        <v>4</v>
      </c>
      <c r="K3271" t="s">
        <v>101</v>
      </c>
      <c r="L3271" t="s">
        <v>21</v>
      </c>
      <c r="M3271" t="s">
        <v>90</v>
      </c>
      <c r="N3271">
        <v>28</v>
      </c>
      <c r="O3271">
        <v>21</v>
      </c>
      <c r="P3271">
        <v>586</v>
      </c>
      <c r="Q3271">
        <v>22445</v>
      </c>
    </row>
    <row r="3272" spans="1:17" x14ac:dyDescent="0.25">
      <c r="A3272" t="s">
        <v>52</v>
      </c>
      <c r="B3272" s="1" t="s">
        <v>964</v>
      </c>
      <c r="C3272">
        <v>2011</v>
      </c>
      <c r="D3272" s="15">
        <f>DATE(cars[[#This Row],[year_1]],1,1)</f>
        <v>40544</v>
      </c>
      <c r="E3272" t="s">
        <v>29</v>
      </c>
      <c r="F3272" s="4">
        <v>171</v>
      </c>
      <c r="G3272">
        <v>4</v>
      </c>
      <c r="H3272" t="s">
        <v>33</v>
      </c>
      <c r="I3272" t="s">
        <v>30</v>
      </c>
      <c r="J3272">
        <v>4</v>
      </c>
      <c r="K3272" t="s">
        <v>101</v>
      </c>
      <c r="L3272" t="s">
        <v>21</v>
      </c>
      <c r="M3272" t="s">
        <v>90</v>
      </c>
      <c r="N3272">
        <v>28</v>
      </c>
      <c r="O3272">
        <v>21</v>
      </c>
      <c r="P3272">
        <v>586</v>
      </c>
      <c r="Q3272">
        <v>25700</v>
      </c>
    </row>
    <row r="3273" spans="1:17" x14ac:dyDescent="0.25">
      <c r="A3273" t="s">
        <v>52</v>
      </c>
      <c r="B3273" s="1" t="s">
        <v>964</v>
      </c>
      <c r="C3273">
        <v>2011</v>
      </c>
      <c r="D3273" s="15">
        <f>DATE(cars[[#This Row],[year_1]],1,1)</f>
        <v>40544</v>
      </c>
      <c r="E3273" t="s">
        <v>29</v>
      </c>
      <c r="F3273" s="4">
        <v>171</v>
      </c>
      <c r="G3273">
        <v>4</v>
      </c>
      <c r="H3273" t="s">
        <v>33</v>
      </c>
      <c r="I3273" t="s">
        <v>30</v>
      </c>
      <c r="J3273">
        <v>4</v>
      </c>
      <c r="K3273" t="s">
        <v>101</v>
      </c>
      <c r="L3273" t="s">
        <v>21</v>
      </c>
      <c r="M3273" t="s">
        <v>90</v>
      </c>
      <c r="N3273">
        <v>28</v>
      </c>
      <c r="O3273">
        <v>21</v>
      </c>
      <c r="P3273">
        <v>586</v>
      </c>
      <c r="Q3273">
        <v>23740</v>
      </c>
    </row>
    <row r="3274" spans="1:17" x14ac:dyDescent="0.25">
      <c r="A3274" t="s">
        <v>52</v>
      </c>
      <c r="B3274" s="1" t="s">
        <v>964</v>
      </c>
      <c r="C3274">
        <v>2011</v>
      </c>
      <c r="D3274" s="15">
        <f>DATE(cars[[#This Row],[year_1]],1,1)</f>
        <v>40544</v>
      </c>
      <c r="E3274" t="s">
        <v>29</v>
      </c>
      <c r="F3274" s="4">
        <v>171</v>
      </c>
      <c r="G3274">
        <v>4</v>
      </c>
      <c r="H3274" t="s">
        <v>33</v>
      </c>
      <c r="I3274" t="s">
        <v>30</v>
      </c>
      <c r="J3274">
        <v>4</v>
      </c>
      <c r="K3274" t="s">
        <v>101</v>
      </c>
      <c r="L3274" t="s">
        <v>21</v>
      </c>
      <c r="M3274" t="s">
        <v>90</v>
      </c>
      <c r="N3274">
        <v>28</v>
      </c>
      <c r="O3274">
        <v>21</v>
      </c>
      <c r="P3274">
        <v>586</v>
      </c>
      <c r="Q3274">
        <v>22595</v>
      </c>
    </row>
    <row r="3275" spans="1:17" x14ac:dyDescent="0.25">
      <c r="A3275" t="s">
        <v>43</v>
      </c>
      <c r="B3275" s="1" t="s">
        <v>857</v>
      </c>
      <c r="C3275">
        <v>2008</v>
      </c>
      <c r="D3275" s="15">
        <f>DATE(cars[[#This Row],[year_1]],1,1)</f>
        <v>39448</v>
      </c>
      <c r="E3275" t="s">
        <v>29</v>
      </c>
      <c r="F3275" s="4">
        <v>173</v>
      </c>
      <c r="G3275">
        <v>4</v>
      </c>
      <c r="H3275" t="s">
        <v>33</v>
      </c>
      <c r="I3275" t="s">
        <v>30</v>
      </c>
      <c r="J3275">
        <v>4</v>
      </c>
      <c r="K3275" t="s">
        <v>49</v>
      </c>
      <c r="L3275" t="s">
        <v>31</v>
      </c>
      <c r="M3275" t="s">
        <v>32</v>
      </c>
      <c r="N3275">
        <v>30</v>
      </c>
      <c r="O3275">
        <v>21</v>
      </c>
      <c r="P3275">
        <v>1013</v>
      </c>
      <c r="Q3275">
        <v>24415</v>
      </c>
    </row>
    <row r="3276" spans="1:17" x14ac:dyDescent="0.25">
      <c r="A3276" t="s">
        <v>43</v>
      </c>
      <c r="B3276" s="1" t="s">
        <v>857</v>
      </c>
      <c r="C3276">
        <v>2008</v>
      </c>
      <c r="D3276" s="15">
        <f>DATE(cars[[#This Row],[year_1]],1,1)</f>
        <v>39448</v>
      </c>
      <c r="E3276" t="s">
        <v>29</v>
      </c>
      <c r="F3276" s="4">
        <v>173</v>
      </c>
      <c r="G3276">
        <v>4</v>
      </c>
      <c r="H3276" t="s">
        <v>33</v>
      </c>
      <c r="I3276" t="s">
        <v>30</v>
      </c>
      <c r="J3276">
        <v>4</v>
      </c>
      <c r="K3276" t="s">
        <v>45</v>
      </c>
      <c r="L3276" t="s">
        <v>31</v>
      </c>
      <c r="M3276" t="s">
        <v>32</v>
      </c>
      <c r="N3276">
        <v>30</v>
      </c>
      <c r="O3276">
        <v>21</v>
      </c>
      <c r="P3276">
        <v>1013</v>
      </c>
      <c r="Q3276">
        <v>20865</v>
      </c>
    </row>
    <row r="3277" spans="1:17" x14ac:dyDescent="0.25">
      <c r="A3277" t="s">
        <v>43</v>
      </c>
      <c r="B3277" s="1" t="s">
        <v>857</v>
      </c>
      <c r="C3277">
        <v>2008</v>
      </c>
      <c r="D3277" s="15">
        <f>DATE(cars[[#This Row],[year_1]],1,1)</f>
        <v>39448</v>
      </c>
      <c r="E3277" t="s">
        <v>29</v>
      </c>
      <c r="F3277" s="4">
        <v>173</v>
      </c>
      <c r="G3277">
        <v>4</v>
      </c>
      <c r="H3277" t="s">
        <v>33</v>
      </c>
      <c r="I3277" t="s">
        <v>30</v>
      </c>
      <c r="J3277">
        <v>4</v>
      </c>
      <c r="K3277" t="s">
        <v>45</v>
      </c>
      <c r="L3277" t="s">
        <v>31</v>
      </c>
      <c r="M3277" t="s">
        <v>32</v>
      </c>
      <c r="N3277">
        <v>30</v>
      </c>
      <c r="O3277">
        <v>21</v>
      </c>
      <c r="P3277">
        <v>1013</v>
      </c>
      <c r="Q3277">
        <v>19840</v>
      </c>
    </row>
    <row r="3278" spans="1:17" x14ac:dyDescent="0.25">
      <c r="A3278" t="s">
        <v>43</v>
      </c>
      <c r="B3278" s="1" t="s">
        <v>857</v>
      </c>
      <c r="C3278">
        <v>2009</v>
      </c>
      <c r="D3278" s="15">
        <f>DATE(cars[[#This Row],[year_1]],1,1)</f>
        <v>39814</v>
      </c>
      <c r="E3278" t="s">
        <v>29</v>
      </c>
      <c r="F3278" s="4">
        <v>173</v>
      </c>
      <c r="G3278">
        <v>4</v>
      </c>
      <c r="H3278" t="s">
        <v>33</v>
      </c>
      <c r="I3278" t="s">
        <v>30</v>
      </c>
      <c r="J3278">
        <v>4</v>
      </c>
      <c r="K3278" t="s">
        <v>49</v>
      </c>
      <c r="L3278" t="s">
        <v>31</v>
      </c>
      <c r="M3278" t="s">
        <v>32</v>
      </c>
      <c r="N3278">
        <v>30</v>
      </c>
      <c r="O3278">
        <v>21</v>
      </c>
      <c r="P3278">
        <v>1013</v>
      </c>
      <c r="Q3278">
        <v>25920</v>
      </c>
    </row>
    <row r="3279" spans="1:17" x14ac:dyDescent="0.25">
      <c r="A3279" t="s">
        <v>43</v>
      </c>
      <c r="B3279" s="1" t="s">
        <v>857</v>
      </c>
      <c r="C3279">
        <v>2009</v>
      </c>
      <c r="D3279" s="15">
        <f>DATE(cars[[#This Row],[year_1]],1,1)</f>
        <v>39814</v>
      </c>
      <c r="E3279" t="s">
        <v>29</v>
      </c>
      <c r="F3279" s="4">
        <v>173</v>
      </c>
      <c r="G3279">
        <v>4</v>
      </c>
      <c r="H3279" t="s">
        <v>33</v>
      </c>
      <c r="I3279" t="s">
        <v>30</v>
      </c>
      <c r="J3279">
        <v>4</v>
      </c>
      <c r="K3279" t="s">
        <v>45</v>
      </c>
      <c r="L3279" t="s">
        <v>31</v>
      </c>
      <c r="M3279" t="s">
        <v>32</v>
      </c>
      <c r="N3279">
        <v>30</v>
      </c>
      <c r="O3279">
        <v>21</v>
      </c>
      <c r="P3279">
        <v>1013</v>
      </c>
      <c r="Q3279">
        <v>20915</v>
      </c>
    </row>
    <row r="3280" spans="1:17" x14ac:dyDescent="0.25">
      <c r="A3280" t="s">
        <v>43</v>
      </c>
      <c r="B3280" s="1" t="s">
        <v>857</v>
      </c>
      <c r="C3280">
        <v>2009</v>
      </c>
      <c r="D3280" s="15">
        <f>DATE(cars[[#This Row],[year_1]],1,1)</f>
        <v>39814</v>
      </c>
      <c r="E3280" t="s">
        <v>29</v>
      </c>
      <c r="F3280" s="4">
        <v>173</v>
      </c>
      <c r="G3280">
        <v>4</v>
      </c>
      <c r="H3280" t="s">
        <v>33</v>
      </c>
      <c r="I3280" t="s">
        <v>30</v>
      </c>
      <c r="J3280">
        <v>4</v>
      </c>
      <c r="K3280" t="s">
        <v>45</v>
      </c>
      <c r="L3280" t="s">
        <v>31</v>
      </c>
      <c r="M3280" t="s">
        <v>32</v>
      </c>
      <c r="N3280">
        <v>30</v>
      </c>
      <c r="O3280">
        <v>21</v>
      </c>
      <c r="P3280">
        <v>1013</v>
      </c>
      <c r="Q3280">
        <v>20515</v>
      </c>
    </row>
    <row r="3281" spans="1:17" x14ac:dyDescent="0.25">
      <c r="A3281" t="s">
        <v>43</v>
      </c>
      <c r="B3281" s="1" t="s">
        <v>857</v>
      </c>
      <c r="C3281">
        <v>2009</v>
      </c>
      <c r="D3281" s="15">
        <f>DATE(cars[[#This Row],[year_1]],1,1)</f>
        <v>39814</v>
      </c>
      <c r="E3281" t="s">
        <v>29</v>
      </c>
      <c r="F3281" s="4">
        <v>173</v>
      </c>
      <c r="G3281">
        <v>4</v>
      </c>
      <c r="H3281" t="s">
        <v>33</v>
      </c>
      <c r="I3281" t="s">
        <v>30</v>
      </c>
      <c r="J3281">
        <v>4</v>
      </c>
      <c r="K3281" t="s">
        <v>45</v>
      </c>
      <c r="L3281" t="s">
        <v>31</v>
      </c>
      <c r="M3281" t="s">
        <v>32</v>
      </c>
      <c r="N3281">
        <v>30</v>
      </c>
      <c r="O3281">
        <v>21</v>
      </c>
      <c r="P3281">
        <v>1013</v>
      </c>
      <c r="Q3281">
        <v>21810</v>
      </c>
    </row>
    <row r="3282" spans="1:17" x14ac:dyDescent="0.25">
      <c r="A3282" t="s">
        <v>43</v>
      </c>
      <c r="B3282" s="1" t="s">
        <v>857</v>
      </c>
      <c r="C3282">
        <v>2009</v>
      </c>
      <c r="D3282" s="15">
        <f>DATE(cars[[#This Row],[year_1]],1,1)</f>
        <v>39814</v>
      </c>
      <c r="E3282" t="s">
        <v>29</v>
      </c>
      <c r="F3282" s="4">
        <v>173</v>
      </c>
      <c r="G3282">
        <v>4</v>
      </c>
      <c r="H3282" t="s">
        <v>33</v>
      </c>
      <c r="I3282" t="s">
        <v>30</v>
      </c>
      <c r="J3282">
        <v>4</v>
      </c>
      <c r="K3282" t="s">
        <v>45</v>
      </c>
      <c r="L3282" t="s">
        <v>31</v>
      </c>
      <c r="M3282" t="s">
        <v>32</v>
      </c>
      <c r="N3282">
        <v>30</v>
      </c>
      <c r="O3282">
        <v>21</v>
      </c>
      <c r="P3282">
        <v>1013</v>
      </c>
      <c r="Q3282">
        <v>23040</v>
      </c>
    </row>
    <row r="3283" spans="1:17" x14ac:dyDescent="0.25">
      <c r="A3283" t="s">
        <v>43</v>
      </c>
      <c r="B3283" s="1" t="s">
        <v>857</v>
      </c>
      <c r="C3283">
        <v>2010</v>
      </c>
      <c r="D3283" s="15">
        <f>DATE(cars[[#This Row],[year_1]],1,1)</f>
        <v>40179</v>
      </c>
      <c r="E3283" t="s">
        <v>29</v>
      </c>
      <c r="F3283" s="4">
        <v>173</v>
      </c>
      <c r="G3283">
        <v>4</v>
      </c>
      <c r="H3283" t="s">
        <v>33</v>
      </c>
      <c r="I3283" t="s">
        <v>30</v>
      </c>
      <c r="J3283">
        <v>4</v>
      </c>
      <c r="K3283" t="s">
        <v>45</v>
      </c>
      <c r="L3283" t="s">
        <v>31</v>
      </c>
      <c r="M3283" t="s">
        <v>32</v>
      </c>
      <c r="N3283">
        <v>30</v>
      </c>
      <c r="O3283">
        <v>21</v>
      </c>
      <c r="P3283">
        <v>1013</v>
      </c>
      <c r="Q3283">
        <v>22115</v>
      </c>
    </row>
    <row r="3284" spans="1:17" x14ac:dyDescent="0.25">
      <c r="A3284" t="s">
        <v>43</v>
      </c>
      <c r="B3284" s="1" t="s">
        <v>857</v>
      </c>
      <c r="C3284">
        <v>2010</v>
      </c>
      <c r="D3284" s="15">
        <f>DATE(cars[[#This Row],[year_1]],1,1)</f>
        <v>40179</v>
      </c>
      <c r="E3284" t="s">
        <v>29</v>
      </c>
      <c r="F3284" s="4">
        <v>173</v>
      </c>
      <c r="G3284">
        <v>4</v>
      </c>
      <c r="H3284" t="s">
        <v>33</v>
      </c>
      <c r="I3284" t="s">
        <v>30</v>
      </c>
      <c r="J3284">
        <v>4</v>
      </c>
      <c r="K3284" t="s">
        <v>49</v>
      </c>
      <c r="L3284" t="s">
        <v>31</v>
      </c>
      <c r="M3284" t="s">
        <v>32</v>
      </c>
      <c r="N3284">
        <v>30</v>
      </c>
      <c r="O3284">
        <v>21</v>
      </c>
      <c r="P3284">
        <v>1013</v>
      </c>
      <c r="Q3284">
        <v>20120</v>
      </c>
    </row>
    <row r="3285" spans="1:17" x14ac:dyDescent="0.25">
      <c r="A3285" t="s">
        <v>43</v>
      </c>
      <c r="B3285" s="1" t="s">
        <v>857</v>
      </c>
      <c r="C3285">
        <v>2008</v>
      </c>
      <c r="D3285" s="15">
        <f>DATE(cars[[#This Row],[year_1]],1,1)</f>
        <v>39448</v>
      </c>
      <c r="E3285" t="s">
        <v>29</v>
      </c>
      <c r="F3285" s="4">
        <v>173</v>
      </c>
      <c r="G3285">
        <v>4</v>
      </c>
      <c r="H3285" t="s">
        <v>33</v>
      </c>
      <c r="I3285" t="s">
        <v>30</v>
      </c>
      <c r="J3285">
        <v>2</v>
      </c>
      <c r="K3285" t="s">
        <v>49</v>
      </c>
      <c r="L3285" t="s">
        <v>31</v>
      </c>
      <c r="M3285" t="s">
        <v>25</v>
      </c>
      <c r="N3285">
        <v>30</v>
      </c>
      <c r="O3285">
        <v>21</v>
      </c>
      <c r="P3285">
        <v>1013</v>
      </c>
      <c r="Q3285">
        <v>26600</v>
      </c>
    </row>
    <row r="3286" spans="1:17" x14ac:dyDescent="0.25">
      <c r="A3286" t="s">
        <v>199</v>
      </c>
      <c r="B3286" s="1" t="s">
        <v>200</v>
      </c>
      <c r="C3286">
        <v>2012</v>
      </c>
      <c r="D3286" s="15">
        <f>DATE(cars[[#This Row],[year_1]],1,1)</f>
        <v>40909</v>
      </c>
      <c r="E3286" t="s">
        <v>29</v>
      </c>
      <c r="F3286" s="4">
        <v>173</v>
      </c>
      <c r="G3286">
        <v>4</v>
      </c>
      <c r="H3286" t="s">
        <v>33</v>
      </c>
      <c r="I3286" t="s">
        <v>30</v>
      </c>
      <c r="J3286">
        <v>4</v>
      </c>
      <c r="K3286" t="s">
        <v>45</v>
      </c>
      <c r="L3286" t="s">
        <v>31</v>
      </c>
      <c r="M3286" t="s">
        <v>32</v>
      </c>
      <c r="N3286">
        <v>30</v>
      </c>
      <c r="O3286">
        <v>21</v>
      </c>
      <c r="P3286">
        <v>1851</v>
      </c>
      <c r="Q3286">
        <v>18995</v>
      </c>
    </row>
    <row r="3287" spans="1:17" x14ac:dyDescent="0.25">
      <c r="A3287" t="s">
        <v>199</v>
      </c>
      <c r="B3287" s="1" t="s">
        <v>200</v>
      </c>
      <c r="C3287">
        <v>2013</v>
      </c>
      <c r="D3287" s="15">
        <f>DATE(cars[[#This Row],[year_1]],1,1)</f>
        <v>41275</v>
      </c>
      <c r="E3287" t="s">
        <v>29</v>
      </c>
      <c r="F3287" s="4">
        <v>173</v>
      </c>
      <c r="G3287">
        <v>4</v>
      </c>
      <c r="H3287" t="s">
        <v>33</v>
      </c>
      <c r="I3287" t="s">
        <v>30</v>
      </c>
      <c r="J3287">
        <v>4</v>
      </c>
      <c r="K3287" t="s">
        <v>45</v>
      </c>
      <c r="L3287" t="s">
        <v>31</v>
      </c>
      <c r="M3287" t="s">
        <v>32</v>
      </c>
      <c r="N3287">
        <v>29</v>
      </c>
      <c r="O3287">
        <v>21</v>
      </c>
      <c r="P3287">
        <v>1851</v>
      </c>
      <c r="Q3287">
        <v>19795</v>
      </c>
    </row>
    <row r="3288" spans="1:17" x14ac:dyDescent="0.25">
      <c r="A3288" t="s">
        <v>199</v>
      </c>
      <c r="B3288" s="1" t="s">
        <v>200</v>
      </c>
      <c r="C3288">
        <v>2014</v>
      </c>
      <c r="D3288" s="15">
        <f>DATE(cars[[#This Row],[year_1]],1,1)</f>
        <v>41640</v>
      </c>
      <c r="E3288" t="s">
        <v>29</v>
      </c>
      <c r="F3288" s="4">
        <v>173</v>
      </c>
      <c r="G3288">
        <v>4</v>
      </c>
      <c r="H3288" t="s">
        <v>33</v>
      </c>
      <c r="I3288" t="s">
        <v>30</v>
      </c>
      <c r="J3288">
        <v>4</v>
      </c>
      <c r="K3288" t="s">
        <v>45</v>
      </c>
      <c r="L3288" t="s">
        <v>31</v>
      </c>
      <c r="M3288" t="s">
        <v>32</v>
      </c>
      <c r="N3288">
        <v>29</v>
      </c>
      <c r="O3288">
        <v>21</v>
      </c>
      <c r="P3288">
        <v>1851</v>
      </c>
      <c r="Q3288">
        <v>20595</v>
      </c>
    </row>
    <row r="3289" spans="1:17" x14ac:dyDescent="0.25">
      <c r="A3289" t="s">
        <v>163</v>
      </c>
      <c r="B3289" s="1" t="s">
        <v>484</v>
      </c>
      <c r="C3289">
        <v>2017</v>
      </c>
      <c r="D3289" s="15">
        <f>DATE(cars[[#This Row],[year_1]],1,1)</f>
        <v>42736</v>
      </c>
      <c r="E3289" t="s">
        <v>29</v>
      </c>
      <c r="F3289" s="4">
        <v>175</v>
      </c>
      <c r="G3289">
        <v>4</v>
      </c>
      <c r="H3289" t="s">
        <v>33</v>
      </c>
      <c r="I3289" t="s">
        <v>30</v>
      </c>
      <c r="J3289">
        <v>4</v>
      </c>
      <c r="K3289" t="s">
        <v>49</v>
      </c>
      <c r="L3289" t="s">
        <v>31</v>
      </c>
      <c r="M3289" t="s">
        <v>32</v>
      </c>
      <c r="N3289">
        <v>32</v>
      </c>
      <c r="O3289">
        <v>21</v>
      </c>
      <c r="P3289">
        <v>5657</v>
      </c>
      <c r="Q3289">
        <v>22610</v>
      </c>
    </row>
    <row r="3290" spans="1:17" x14ac:dyDescent="0.25">
      <c r="A3290" t="s">
        <v>163</v>
      </c>
      <c r="B3290" s="1" t="s">
        <v>484</v>
      </c>
      <c r="C3290">
        <v>2017</v>
      </c>
      <c r="D3290" s="15">
        <f>DATE(cars[[#This Row],[year_1]],1,1)</f>
        <v>42736</v>
      </c>
      <c r="E3290" t="s">
        <v>29</v>
      </c>
      <c r="F3290" s="4">
        <v>175</v>
      </c>
      <c r="G3290">
        <v>4</v>
      </c>
      <c r="H3290" t="s">
        <v>33</v>
      </c>
      <c r="I3290" t="s">
        <v>30</v>
      </c>
      <c r="J3290">
        <v>4</v>
      </c>
      <c r="K3290" t="s">
        <v>49</v>
      </c>
      <c r="L3290" t="s">
        <v>31</v>
      </c>
      <c r="M3290" t="s">
        <v>32</v>
      </c>
      <c r="N3290">
        <v>32</v>
      </c>
      <c r="O3290">
        <v>21</v>
      </c>
      <c r="P3290">
        <v>5657</v>
      </c>
      <c r="Q3290">
        <v>23610</v>
      </c>
    </row>
    <row r="3291" spans="1:17" x14ac:dyDescent="0.25">
      <c r="A3291" t="s">
        <v>264</v>
      </c>
      <c r="B3291" s="1" t="s">
        <v>995</v>
      </c>
      <c r="C3291">
        <v>2015</v>
      </c>
      <c r="D3291" s="15">
        <f>DATE(cars[[#This Row],[year_1]],1,1)</f>
        <v>42005</v>
      </c>
      <c r="E3291" t="s">
        <v>29</v>
      </c>
      <c r="F3291" s="4">
        <v>180</v>
      </c>
      <c r="G3291">
        <v>4</v>
      </c>
      <c r="H3291" t="s">
        <v>33</v>
      </c>
      <c r="I3291" t="s">
        <v>30</v>
      </c>
      <c r="J3291">
        <v>4</v>
      </c>
      <c r="K3291" t="s">
        <v>49</v>
      </c>
      <c r="L3291" t="s">
        <v>31</v>
      </c>
      <c r="M3291" t="s">
        <v>32</v>
      </c>
      <c r="N3291">
        <v>32</v>
      </c>
      <c r="O3291">
        <v>21</v>
      </c>
      <c r="P3291">
        <v>155</v>
      </c>
      <c r="Q3291">
        <v>21065</v>
      </c>
    </row>
    <row r="3292" spans="1:17" x14ac:dyDescent="0.25">
      <c r="A3292" t="s">
        <v>264</v>
      </c>
      <c r="B3292" s="1" t="s">
        <v>995</v>
      </c>
      <c r="C3292">
        <v>2015</v>
      </c>
      <c r="D3292" s="15">
        <f>DATE(cars[[#This Row],[year_1]],1,1)</f>
        <v>42005</v>
      </c>
      <c r="E3292" t="s">
        <v>29</v>
      </c>
      <c r="F3292" s="4">
        <v>180</v>
      </c>
      <c r="G3292">
        <v>4</v>
      </c>
      <c r="H3292" t="s">
        <v>33</v>
      </c>
      <c r="I3292" t="s">
        <v>30</v>
      </c>
      <c r="J3292">
        <v>4</v>
      </c>
      <c r="K3292" t="s">
        <v>49</v>
      </c>
      <c r="L3292" t="s">
        <v>31</v>
      </c>
      <c r="M3292" t="s">
        <v>32</v>
      </c>
      <c r="N3292">
        <v>32</v>
      </c>
      <c r="O3292">
        <v>21</v>
      </c>
      <c r="P3292">
        <v>155</v>
      </c>
      <c r="Q3292">
        <v>27050</v>
      </c>
    </row>
    <row r="3293" spans="1:17" x14ac:dyDescent="0.25">
      <c r="A3293" t="s">
        <v>264</v>
      </c>
      <c r="B3293" s="1" t="s">
        <v>995</v>
      </c>
      <c r="C3293">
        <v>2015</v>
      </c>
      <c r="D3293" s="15">
        <f>DATE(cars[[#This Row],[year_1]],1,1)</f>
        <v>42005</v>
      </c>
      <c r="E3293" t="s">
        <v>29</v>
      </c>
      <c r="F3293" s="4">
        <v>180</v>
      </c>
      <c r="G3293">
        <v>4</v>
      </c>
      <c r="H3293" t="s">
        <v>33</v>
      </c>
      <c r="I3293" t="s">
        <v>30</v>
      </c>
      <c r="J3293">
        <v>4</v>
      </c>
      <c r="K3293" t="s">
        <v>49</v>
      </c>
      <c r="L3293" t="s">
        <v>31</v>
      </c>
      <c r="M3293" t="s">
        <v>32</v>
      </c>
      <c r="N3293">
        <v>32</v>
      </c>
      <c r="O3293">
        <v>21</v>
      </c>
      <c r="P3293">
        <v>155</v>
      </c>
      <c r="Q3293">
        <v>25020</v>
      </c>
    </row>
    <row r="3294" spans="1:17" x14ac:dyDescent="0.25">
      <c r="A3294" t="s">
        <v>264</v>
      </c>
      <c r="B3294" s="1" t="s">
        <v>995</v>
      </c>
      <c r="C3294">
        <v>2015</v>
      </c>
      <c r="D3294" s="15">
        <f>DATE(cars[[#This Row],[year_1]],1,1)</f>
        <v>42005</v>
      </c>
      <c r="E3294" t="s">
        <v>29</v>
      </c>
      <c r="F3294" s="4">
        <v>180</v>
      </c>
      <c r="G3294">
        <v>4</v>
      </c>
      <c r="H3294" t="s">
        <v>33</v>
      </c>
      <c r="I3294" t="s">
        <v>30</v>
      </c>
      <c r="J3294">
        <v>4</v>
      </c>
      <c r="K3294" t="s">
        <v>49</v>
      </c>
      <c r="L3294" t="s">
        <v>31</v>
      </c>
      <c r="M3294" t="s">
        <v>32</v>
      </c>
      <c r="N3294">
        <v>32</v>
      </c>
      <c r="O3294">
        <v>21</v>
      </c>
      <c r="P3294">
        <v>155</v>
      </c>
      <c r="Q3294">
        <v>23380</v>
      </c>
    </row>
    <row r="3295" spans="1:17" x14ac:dyDescent="0.25">
      <c r="A3295" t="s">
        <v>264</v>
      </c>
      <c r="B3295" s="1" t="s">
        <v>995</v>
      </c>
      <c r="C3295">
        <v>2016</v>
      </c>
      <c r="D3295" s="15">
        <f>DATE(cars[[#This Row],[year_1]],1,1)</f>
        <v>42370</v>
      </c>
      <c r="E3295" t="s">
        <v>29</v>
      </c>
      <c r="F3295" s="4">
        <v>180</v>
      </c>
      <c r="G3295">
        <v>4</v>
      </c>
      <c r="H3295" t="s">
        <v>33</v>
      </c>
      <c r="I3295" t="s">
        <v>30</v>
      </c>
      <c r="J3295">
        <v>4</v>
      </c>
      <c r="K3295" t="s">
        <v>49</v>
      </c>
      <c r="L3295" t="s">
        <v>31</v>
      </c>
      <c r="M3295" t="s">
        <v>32</v>
      </c>
      <c r="N3295">
        <v>32</v>
      </c>
      <c r="O3295">
        <v>21</v>
      </c>
      <c r="P3295">
        <v>155</v>
      </c>
      <c r="Q3295">
        <v>23480</v>
      </c>
    </row>
    <row r="3296" spans="1:17" x14ac:dyDescent="0.25">
      <c r="A3296" t="s">
        <v>264</v>
      </c>
      <c r="B3296" s="1" t="s">
        <v>995</v>
      </c>
      <c r="C3296">
        <v>2016</v>
      </c>
      <c r="D3296" s="15">
        <f>DATE(cars[[#This Row],[year_1]],1,1)</f>
        <v>42370</v>
      </c>
      <c r="E3296" t="s">
        <v>29</v>
      </c>
      <c r="F3296" s="4">
        <v>180</v>
      </c>
      <c r="G3296">
        <v>4</v>
      </c>
      <c r="H3296" t="s">
        <v>33</v>
      </c>
      <c r="I3296" t="s">
        <v>30</v>
      </c>
      <c r="J3296">
        <v>4</v>
      </c>
      <c r="K3296" t="s">
        <v>49</v>
      </c>
      <c r="L3296" t="s">
        <v>31</v>
      </c>
      <c r="M3296" t="s">
        <v>32</v>
      </c>
      <c r="N3296">
        <v>32</v>
      </c>
      <c r="O3296">
        <v>21</v>
      </c>
      <c r="P3296">
        <v>155</v>
      </c>
      <c r="Q3296">
        <v>24475</v>
      </c>
    </row>
    <row r="3297" spans="1:17" x14ac:dyDescent="0.25">
      <c r="A3297" t="s">
        <v>264</v>
      </c>
      <c r="B3297" s="1" t="s">
        <v>995</v>
      </c>
      <c r="C3297">
        <v>2016</v>
      </c>
      <c r="D3297" s="15">
        <f>DATE(cars[[#This Row],[year_1]],1,1)</f>
        <v>42370</v>
      </c>
      <c r="E3297" t="s">
        <v>29</v>
      </c>
      <c r="F3297" s="4">
        <v>180</v>
      </c>
      <c r="G3297">
        <v>4</v>
      </c>
      <c r="H3297" t="s">
        <v>33</v>
      </c>
      <c r="I3297" t="s">
        <v>30</v>
      </c>
      <c r="J3297">
        <v>4</v>
      </c>
      <c r="K3297" t="s">
        <v>49</v>
      </c>
      <c r="L3297" t="s">
        <v>31</v>
      </c>
      <c r="M3297" t="s">
        <v>32</v>
      </c>
      <c r="N3297">
        <v>32</v>
      </c>
      <c r="O3297">
        <v>21</v>
      </c>
      <c r="P3297">
        <v>155</v>
      </c>
      <c r="Q3297">
        <v>24065</v>
      </c>
    </row>
    <row r="3298" spans="1:17" x14ac:dyDescent="0.25">
      <c r="A3298" t="s">
        <v>264</v>
      </c>
      <c r="B3298" s="1" t="s">
        <v>995</v>
      </c>
      <c r="C3298">
        <v>2016</v>
      </c>
      <c r="D3298" s="15">
        <f>DATE(cars[[#This Row],[year_1]],1,1)</f>
        <v>42370</v>
      </c>
      <c r="E3298" t="s">
        <v>29</v>
      </c>
      <c r="F3298" s="4">
        <v>180</v>
      </c>
      <c r="G3298">
        <v>4</v>
      </c>
      <c r="H3298" t="s">
        <v>33</v>
      </c>
      <c r="I3298" t="s">
        <v>30</v>
      </c>
      <c r="J3298">
        <v>4</v>
      </c>
      <c r="K3298" t="s">
        <v>49</v>
      </c>
      <c r="L3298" t="s">
        <v>31</v>
      </c>
      <c r="M3298" t="s">
        <v>32</v>
      </c>
      <c r="N3298">
        <v>32</v>
      </c>
      <c r="O3298">
        <v>21</v>
      </c>
      <c r="P3298">
        <v>155</v>
      </c>
      <c r="Q3298">
        <v>21065</v>
      </c>
    </row>
    <row r="3299" spans="1:17" x14ac:dyDescent="0.25">
      <c r="A3299" t="s">
        <v>264</v>
      </c>
      <c r="B3299" s="1" t="s">
        <v>995</v>
      </c>
      <c r="C3299">
        <v>2016</v>
      </c>
      <c r="D3299" s="15">
        <f>DATE(cars[[#This Row],[year_1]],1,1)</f>
        <v>42370</v>
      </c>
      <c r="E3299" t="s">
        <v>29</v>
      </c>
      <c r="F3299" s="4">
        <v>180</v>
      </c>
      <c r="G3299">
        <v>4</v>
      </c>
      <c r="H3299" t="s">
        <v>33</v>
      </c>
      <c r="I3299" t="s">
        <v>30</v>
      </c>
      <c r="J3299">
        <v>4</v>
      </c>
      <c r="K3299" t="s">
        <v>49</v>
      </c>
      <c r="L3299" t="s">
        <v>31</v>
      </c>
      <c r="M3299" t="s">
        <v>32</v>
      </c>
      <c r="N3299">
        <v>32</v>
      </c>
      <c r="O3299">
        <v>21</v>
      </c>
      <c r="P3299">
        <v>155</v>
      </c>
      <c r="Q3299">
        <v>26505</v>
      </c>
    </row>
    <row r="3300" spans="1:17" x14ac:dyDescent="0.25">
      <c r="A3300" t="s">
        <v>264</v>
      </c>
      <c r="B3300" s="1" t="s">
        <v>995</v>
      </c>
      <c r="C3300">
        <v>2017</v>
      </c>
      <c r="D3300" s="15">
        <f>DATE(cars[[#This Row],[year_1]],1,1)</f>
        <v>42736</v>
      </c>
      <c r="E3300" t="s">
        <v>29</v>
      </c>
      <c r="F3300" s="4">
        <v>180</v>
      </c>
      <c r="G3300">
        <v>4</v>
      </c>
      <c r="H3300" t="s">
        <v>33</v>
      </c>
      <c r="I3300" t="s">
        <v>30</v>
      </c>
      <c r="J3300">
        <v>4</v>
      </c>
      <c r="K3300" t="s">
        <v>49</v>
      </c>
      <c r="L3300" t="s">
        <v>31</v>
      </c>
      <c r="M3300" t="s">
        <v>32</v>
      </c>
      <c r="N3300">
        <v>31</v>
      </c>
      <c r="O3300">
        <v>21</v>
      </c>
      <c r="P3300">
        <v>155</v>
      </c>
      <c r="Q3300">
        <v>21065</v>
      </c>
    </row>
    <row r="3301" spans="1:17" x14ac:dyDescent="0.25">
      <c r="A3301" t="s">
        <v>264</v>
      </c>
      <c r="B3301" s="1" t="s">
        <v>995</v>
      </c>
      <c r="C3301">
        <v>2017</v>
      </c>
      <c r="D3301" s="15">
        <f>DATE(cars[[#This Row],[year_1]],1,1)</f>
        <v>42736</v>
      </c>
      <c r="E3301" t="s">
        <v>29</v>
      </c>
      <c r="F3301" s="4">
        <v>180</v>
      </c>
      <c r="G3301">
        <v>4</v>
      </c>
      <c r="H3301" t="s">
        <v>33</v>
      </c>
      <c r="I3301" t="s">
        <v>30</v>
      </c>
      <c r="J3301">
        <v>4</v>
      </c>
      <c r="K3301" t="s">
        <v>49</v>
      </c>
      <c r="L3301" t="s">
        <v>31</v>
      </c>
      <c r="M3301" t="s">
        <v>32</v>
      </c>
      <c r="N3301">
        <v>31</v>
      </c>
      <c r="O3301">
        <v>21</v>
      </c>
      <c r="P3301">
        <v>155</v>
      </c>
      <c r="Q3301">
        <v>26555</v>
      </c>
    </row>
    <row r="3302" spans="1:17" x14ac:dyDescent="0.25">
      <c r="A3302" t="s">
        <v>264</v>
      </c>
      <c r="B3302" s="1" t="s">
        <v>995</v>
      </c>
      <c r="C3302">
        <v>2017</v>
      </c>
      <c r="D3302" s="15">
        <f>DATE(cars[[#This Row],[year_1]],1,1)</f>
        <v>42736</v>
      </c>
      <c r="E3302" t="s">
        <v>29</v>
      </c>
      <c r="F3302" s="4">
        <v>180</v>
      </c>
      <c r="G3302">
        <v>4</v>
      </c>
      <c r="H3302" t="s">
        <v>33</v>
      </c>
      <c r="I3302" t="s">
        <v>30</v>
      </c>
      <c r="J3302">
        <v>4</v>
      </c>
      <c r="K3302" t="s">
        <v>49</v>
      </c>
      <c r="L3302" t="s">
        <v>31</v>
      </c>
      <c r="M3302" t="s">
        <v>32</v>
      </c>
      <c r="N3302">
        <v>31</v>
      </c>
      <c r="O3302">
        <v>21</v>
      </c>
      <c r="P3302">
        <v>155</v>
      </c>
      <c r="Q3302">
        <v>24115</v>
      </c>
    </row>
    <row r="3303" spans="1:17" x14ac:dyDescent="0.25">
      <c r="A3303" t="s">
        <v>36</v>
      </c>
      <c r="B3303" s="1" t="s">
        <v>100</v>
      </c>
      <c r="C3303">
        <v>2016</v>
      </c>
      <c r="D3303" s="15">
        <f>DATE(cars[[#This Row],[year_1]],1,1)</f>
        <v>42370</v>
      </c>
      <c r="E3303" t="s">
        <v>29</v>
      </c>
      <c r="F3303" s="4">
        <v>180</v>
      </c>
      <c r="G3303">
        <v>4</v>
      </c>
      <c r="H3303" t="s">
        <v>33</v>
      </c>
      <c r="I3303" t="s">
        <v>34</v>
      </c>
      <c r="J3303">
        <v>4</v>
      </c>
      <c r="K3303" t="s">
        <v>101</v>
      </c>
      <c r="L3303" t="s">
        <v>21</v>
      </c>
      <c r="M3303" t="s">
        <v>90</v>
      </c>
      <c r="N3303">
        <v>30</v>
      </c>
      <c r="O3303">
        <v>21</v>
      </c>
      <c r="P3303">
        <v>819</v>
      </c>
      <c r="Q3303">
        <v>24635</v>
      </c>
    </row>
    <row r="3304" spans="1:17" x14ac:dyDescent="0.25">
      <c r="A3304" t="s">
        <v>36</v>
      </c>
      <c r="B3304" s="1" t="s">
        <v>100</v>
      </c>
      <c r="C3304">
        <v>2016</v>
      </c>
      <c r="D3304" s="15">
        <f>DATE(cars[[#This Row],[year_1]],1,1)</f>
        <v>42370</v>
      </c>
      <c r="E3304" t="s">
        <v>29</v>
      </c>
      <c r="F3304" s="4">
        <v>180</v>
      </c>
      <c r="G3304">
        <v>4</v>
      </c>
      <c r="H3304" t="s">
        <v>33</v>
      </c>
      <c r="I3304" t="s">
        <v>34</v>
      </c>
      <c r="J3304">
        <v>4</v>
      </c>
      <c r="K3304" t="s">
        <v>101</v>
      </c>
      <c r="L3304" t="s">
        <v>21</v>
      </c>
      <c r="M3304" t="s">
        <v>90</v>
      </c>
      <c r="N3304">
        <v>30</v>
      </c>
      <c r="O3304">
        <v>21</v>
      </c>
      <c r="P3304">
        <v>819</v>
      </c>
      <c r="Q3304">
        <v>29235</v>
      </c>
    </row>
    <row r="3305" spans="1:17" x14ac:dyDescent="0.25">
      <c r="A3305" t="s">
        <v>36</v>
      </c>
      <c r="B3305" s="1" t="s">
        <v>100</v>
      </c>
      <c r="C3305">
        <v>2016</v>
      </c>
      <c r="D3305" s="15">
        <f>DATE(cars[[#This Row],[year_1]],1,1)</f>
        <v>42370</v>
      </c>
      <c r="E3305" t="s">
        <v>29</v>
      </c>
      <c r="F3305" s="4">
        <v>180</v>
      </c>
      <c r="G3305">
        <v>4</v>
      </c>
      <c r="H3305" t="s">
        <v>33</v>
      </c>
      <c r="I3305" t="s">
        <v>34</v>
      </c>
      <c r="J3305">
        <v>4</v>
      </c>
      <c r="K3305" t="s">
        <v>101</v>
      </c>
      <c r="L3305" t="s">
        <v>21</v>
      </c>
      <c r="M3305" t="s">
        <v>90</v>
      </c>
      <c r="N3305">
        <v>30</v>
      </c>
      <c r="O3305">
        <v>21</v>
      </c>
      <c r="P3305">
        <v>819</v>
      </c>
      <c r="Q3305">
        <v>27035</v>
      </c>
    </row>
    <row r="3306" spans="1:17" x14ac:dyDescent="0.25">
      <c r="A3306" t="s">
        <v>36</v>
      </c>
      <c r="B3306" s="1" t="s">
        <v>100</v>
      </c>
      <c r="C3306">
        <v>2016</v>
      </c>
      <c r="D3306" s="15">
        <f>DATE(cars[[#This Row],[year_1]],1,1)</f>
        <v>42370</v>
      </c>
      <c r="E3306" t="s">
        <v>29</v>
      </c>
      <c r="F3306" s="4">
        <v>180</v>
      </c>
      <c r="G3306">
        <v>4</v>
      </c>
      <c r="H3306" t="s">
        <v>33</v>
      </c>
      <c r="I3306" t="s">
        <v>34</v>
      </c>
      <c r="J3306">
        <v>4</v>
      </c>
      <c r="K3306" t="s">
        <v>101</v>
      </c>
      <c r="L3306" t="s">
        <v>21</v>
      </c>
      <c r="M3306" t="s">
        <v>90</v>
      </c>
      <c r="N3306">
        <v>30</v>
      </c>
      <c r="O3306">
        <v>21</v>
      </c>
      <c r="P3306">
        <v>819</v>
      </c>
      <c r="Q3306">
        <v>25235</v>
      </c>
    </row>
    <row r="3307" spans="1:17" x14ac:dyDescent="0.25">
      <c r="A3307" t="s">
        <v>36</v>
      </c>
      <c r="B3307" s="1" t="s">
        <v>100</v>
      </c>
      <c r="C3307">
        <v>2017</v>
      </c>
      <c r="D3307" s="15">
        <f>DATE(cars[[#This Row],[year_1]],1,1)</f>
        <v>42736</v>
      </c>
      <c r="E3307" t="s">
        <v>29</v>
      </c>
      <c r="F3307" s="4">
        <v>180</v>
      </c>
      <c r="G3307">
        <v>4</v>
      </c>
      <c r="H3307" t="s">
        <v>33</v>
      </c>
      <c r="I3307" t="s">
        <v>34</v>
      </c>
      <c r="J3307">
        <v>4</v>
      </c>
      <c r="K3307" t="s">
        <v>101</v>
      </c>
      <c r="L3307" t="s">
        <v>21</v>
      </c>
      <c r="M3307" t="s">
        <v>90</v>
      </c>
      <c r="N3307">
        <v>29</v>
      </c>
      <c r="O3307">
        <v>21</v>
      </c>
      <c r="P3307">
        <v>819</v>
      </c>
      <c r="Q3307">
        <v>27035</v>
      </c>
    </row>
    <row r="3308" spans="1:17" x14ac:dyDescent="0.25">
      <c r="A3308" t="s">
        <v>36</v>
      </c>
      <c r="B3308" s="1" t="s">
        <v>100</v>
      </c>
      <c r="C3308">
        <v>2017</v>
      </c>
      <c r="D3308" s="15">
        <f>DATE(cars[[#This Row],[year_1]],1,1)</f>
        <v>42736</v>
      </c>
      <c r="E3308" t="s">
        <v>29</v>
      </c>
      <c r="F3308" s="4">
        <v>180</v>
      </c>
      <c r="G3308">
        <v>4</v>
      </c>
      <c r="H3308" t="s">
        <v>33</v>
      </c>
      <c r="I3308" t="s">
        <v>34</v>
      </c>
      <c r="J3308">
        <v>4</v>
      </c>
      <c r="K3308" t="s">
        <v>101</v>
      </c>
      <c r="L3308" t="s">
        <v>21</v>
      </c>
      <c r="M3308" t="s">
        <v>90</v>
      </c>
      <c r="N3308">
        <v>29</v>
      </c>
      <c r="O3308">
        <v>21</v>
      </c>
      <c r="P3308">
        <v>819</v>
      </c>
      <c r="Q3308">
        <v>25235</v>
      </c>
    </row>
    <row r="3309" spans="1:17" x14ac:dyDescent="0.25">
      <c r="A3309" t="s">
        <v>36</v>
      </c>
      <c r="B3309" s="1" t="s">
        <v>100</v>
      </c>
      <c r="C3309">
        <v>2017</v>
      </c>
      <c r="D3309" s="15">
        <f>DATE(cars[[#This Row],[year_1]],1,1)</f>
        <v>42736</v>
      </c>
      <c r="E3309" t="s">
        <v>29</v>
      </c>
      <c r="F3309" s="4">
        <v>180</v>
      </c>
      <c r="G3309">
        <v>4</v>
      </c>
      <c r="H3309" t="s">
        <v>33</v>
      </c>
      <c r="I3309" t="s">
        <v>34</v>
      </c>
      <c r="J3309">
        <v>4</v>
      </c>
      <c r="K3309" t="s">
        <v>101</v>
      </c>
      <c r="L3309" t="s">
        <v>21</v>
      </c>
      <c r="M3309" t="s">
        <v>90</v>
      </c>
      <c r="N3309">
        <v>29</v>
      </c>
      <c r="O3309">
        <v>21</v>
      </c>
      <c r="P3309">
        <v>819</v>
      </c>
      <c r="Q3309">
        <v>23890</v>
      </c>
    </row>
    <row r="3310" spans="1:17" x14ac:dyDescent="0.25">
      <c r="A3310" t="s">
        <v>153</v>
      </c>
      <c r="B3310" s="1" t="s">
        <v>351</v>
      </c>
      <c r="C3310">
        <v>1991</v>
      </c>
      <c r="D3310" s="15">
        <f>DATE(cars[[#This Row],[year_1]],1,1)</f>
        <v>33239</v>
      </c>
      <c r="E3310" t="s">
        <v>29</v>
      </c>
      <c r="F3310" s="4">
        <v>180</v>
      </c>
      <c r="G3310">
        <v>4</v>
      </c>
      <c r="H3310" t="s">
        <v>18</v>
      </c>
      <c r="I3310" t="s">
        <v>30</v>
      </c>
      <c r="J3310">
        <v>4</v>
      </c>
      <c r="K3310" t="s">
        <v>49</v>
      </c>
      <c r="L3310" t="s">
        <v>21</v>
      </c>
      <c r="M3310" t="s">
        <v>32</v>
      </c>
      <c r="N3310">
        <v>30</v>
      </c>
      <c r="O3310">
        <v>21</v>
      </c>
      <c r="P3310">
        <v>26</v>
      </c>
      <c r="Q3310">
        <v>2000</v>
      </c>
    </row>
    <row r="3311" spans="1:17" x14ac:dyDescent="0.25">
      <c r="A3311" t="s">
        <v>153</v>
      </c>
      <c r="B3311" s="1" t="s">
        <v>351</v>
      </c>
      <c r="C3311">
        <v>1991</v>
      </c>
      <c r="D3311" s="15">
        <f>DATE(cars[[#This Row],[year_1]],1,1)</f>
        <v>33239</v>
      </c>
      <c r="E3311" t="s">
        <v>29</v>
      </c>
      <c r="F3311" s="4">
        <v>180</v>
      </c>
      <c r="G3311">
        <v>4</v>
      </c>
      <c r="H3311" t="s">
        <v>18</v>
      </c>
      <c r="I3311" t="s">
        <v>30</v>
      </c>
      <c r="J3311">
        <v>2</v>
      </c>
      <c r="K3311" t="s">
        <v>49</v>
      </c>
      <c r="L3311" t="s">
        <v>21</v>
      </c>
      <c r="M3311" t="s">
        <v>22</v>
      </c>
      <c r="N3311">
        <v>30</v>
      </c>
      <c r="O3311">
        <v>21</v>
      </c>
      <c r="P3311">
        <v>26</v>
      </c>
      <c r="Q3311">
        <v>2000</v>
      </c>
    </row>
    <row r="3312" spans="1:17" x14ac:dyDescent="0.25">
      <c r="A3312" t="s">
        <v>88</v>
      </c>
      <c r="B3312" s="1" t="s">
        <v>275</v>
      </c>
      <c r="C3312">
        <v>2004</v>
      </c>
      <c r="D3312" s="15">
        <f>DATE(cars[[#This Row],[year_1]],1,1)</f>
        <v>37987</v>
      </c>
      <c r="E3312" t="s">
        <v>17</v>
      </c>
      <c r="F3312" s="4">
        <v>180</v>
      </c>
      <c r="G3312">
        <v>4</v>
      </c>
      <c r="H3312" t="s">
        <v>18</v>
      </c>
      <c r="I3312" t="s">
        <v>30</v>
      </c>
      <c r="J3312">
        <v>2</v>
      </c>
      <c r="K3312" t="s">
        <v>66</v>
      </c>
      <c r="L3312" t="s">
        <v>21</v>
      </c>
      <c r="M3312" t="s">
        <v>67</v>
      </c>
      <c r="N3312">
        <v>30</v>
      </c>
      <c r="O3312">
        <v>21</v>
      </c>
      <c r="P3312">
        <v>2031</v>
      </c>
      <c r="Q3312">
        <v>22235</v>
      </c>
    </row>
    <row r="3313" spans="1:17" x14ac:dyDescent="0.25">
      <c r="A3313" t="s">
        <v>88</v>
      </c>
      <c r="B3313" s="1" t="s">
        <v>275</v>
      </c>
      <c r="C3313">
        <v>2004</v>
      </c>
      <c r="D3313" s="15">
        <f>DATE(cars[[#This Row],[year_1]],1,1)</f>
        <v>37987</v>
      </c>
      <c r="E3313" t="s">
        <v>17</v>
      </c>
      <c r="F3313" s="4">
        <v>180</v>
      </c>
      <c r="G3313">
        <v>4</v>
      </c>
      <c r="H3313" t="s">
        <v>18</v>
      </c>
      <c r="I3313" t="s">
        <v>30</v>
      </c>
      <c r="J3313">
        <v>2</v>
      </c>
      <c r="K3313" t="s">
        <v>66</v>
      </c>
      <c r="L3313" t="s">
        <v>21</v>
      </c>
      <c r="M3313" t="s">
        <v>67</v>
      </c>
      <c r="N3313">
        <v>30</v>
      </c>
      <c r="O3313">
        <v>21</v>
      </c>
      <c r="P3313">
        <v>2031</v>
      </c>
      <c r="Q3313">
        <v>24110</v>
      </c>
    </row>
    <row r="3314" spans="1:17" x14ac:dyDescent="0.25">
      <c r="A3314" t="s">
        <v>88</v>
      </c>
      <c r="B3314" s="1" t="s">
        <v>275</v>
      </c>
      <c r="C3314">
        <v>2005</v>
      </c>
      <c r="D3314" s="15">
        <f>DATE(cars[[#This Row],[year_1]],1,1)</f>
        <v>38353</v>
      </c>
      <c r="E3314" t="s">
        <v>17</v>
      </c>
      <c r="F3314" s="4">
        <v>180</v>
      </c>
      <c r="G3314">
        <v>4</v>
      </c>
      <c r="H3314" t="s">
        <v>18</v>
      </c>
      <c r="I3314" t="s">
        <v>30</v>
      </c>
      <c r="J3314">
        <v>2</v>
      </c>
      <c r="K3314" t="s">
        <v>66</v>
      </c>
      <c r="L3314" t="s">
        <v>21</v>
      </c>
      <c r="M3314" t="s">
        <v>67</v>
      </c>
      <c r="N3314">
        <v>30</v>
      </c>
      <c r="O3314">
        <v>21</v>
      </c>
      <c r="P3314">
        <v>2031</v>
      </c>
      <c r="Q3314">
        <v>22335</v>
      </c>
    </row>
    <row r="3315" spans="1:17" x14ac:dyDescent="0.25">
      <c r="A3315" t="s">
        <v>178</v>
      </c>
      <c r="B3315" s="1" t="s">
        <v>902</v>
      </c>
      <c r="C3315">
        <v>2017</v>
      </c>
      <c r="D3315" s="15">
        <f>DATE(cars[[#This Row],[year_1]],1,1)</f>
        <v>42736</v>
      </c>
      <c r="E3315" t="s">
        <v>29</v>
      </c>
      <c r="F3315" s="4">
        <v>181</v>
      </c>
      <c r="G3315">
        <v>4</v>
      </c>
      <c r="H3315" t="s">
        <v>33</v>
      </c>
      <c r="I3315" t="s">
        <v>34</v>
      </c>
      <c r="J3315">
        <v>4</v>
      </c>
      <c r="K3315" t="s">
        <v>101</v>
      </c>
      <c r="L3315" t="s">
        <v>21</v>
      </c>
      <c r="M3315" t="s">
        <v>90</v>
      </c>
      <c r="N3315">
        <v>25</v>
      </c>
      <c r="O3315">
        <v>21</v>
      </c>
      <c r="P3315">
        <v>1720</v>
      </c>
      <c r="Q3315">
        <v>27000</v>
      </c>
    </row>
    <row r="3316" spans="1:17" x14ac:dyDescent="0.25">
      <c r="A3316" t="s">
        <v>178</v>
      </c>
      <c r="B3316" s="1" t="s">
        <v>902</v>
      </c>
      <c r="C3316">
        <v>2017</v>
      </c>
      <c r="D3316" s="15">
        <f>DATE(cars[[#This Row],[year_1]],1,1)</f>
        <v>42736</v>
      </c>
      <c r="E3316" t="s">
        <v>29</v>
      </c>
      <c r="F3316" s="4">
        <v>181</v>
      </c>
      <c r="G3316">
        <v>4</v>
      </c>
      <c r="H3316" t="s">
        <v>33</v>
      </c>
      <c r="I3316" t="s">
        <v>34</v>
      </c>
      <c r="J3316">
        <v>4</v>
      </c>
      <c r="K3316" t="s">
        <v>101</v>
      </c>
      <c r="L3316" t="s">
        <v>21</v>
      </c>
      <c r="M3316" t="s">
        <v>90</v>
      </c>
      <c r="N3316">
        <v>25</v>
      </c>
      <c r="O3316">
        <v>21</v>
      </c>
      <c r="P3316">
        <v>1720</v>
      </c>
      <c r="Q3316">
        <v>24490</v>
      </c>
    </row>
    <row r="3317" spans="1:17" x14ac:dyDescent="0.25">
      <c r="A3317" t="s">
        <v>139</v>
      </c>
      <c r="B3317" s="1" t="s">
        <v>937</v>
      </c>
      <c r="C3317">
        <v>2017</v>
      </c>
      <c r="D3317" s="15">
        <f>DATE(cars[[#This Row],[year_1]],1,1)</f>
        <v>42736</v>
      </c>
      <c r="E3317" t="s">
        <v>29</v>
      </c>
      <c r="F3317" s="4">
        <v>182</v>
      </c>
      <c r="G3317">
        <v>4</v>
      </c>
      <c r="H3317" t="s">
        <v>33</v>
      </c>
      <c r="I3317" t="s">
        <v>30</v>
      </c>
      <c r="J3317">
        <v>4</v>
      </c>
      <c r="K3317" t="s">
        <v>101</v>
      </c>
      <c r="L3317" t="s">
        <v>21</v>
      </c>
      <c r="M3317" t="s">
        <v>90</v>
      </c>
      <c r="N3317">
        <v>31</v>
      </c>
      <c r="O3317">
        <v>21</v>
      </c>
      <c r="P3317">
        <v>549</v>
      </c>
      <c r="Q3317">
        <v>28800</v>
      </c>
    </row>
    <row r="3318" spans="1:17" x14ac:dyDescent="0.25">
      <c r="A3318" t="s">
        <v>139</v>
      </c>
      <c r="B3318" s="1" t="s">
        <v>937</v>
      </c>
      <c r="C3318">
        <v>2017</v>
      </c>
      <c r="D3318" s="15">
        <f>DATE(cars[[#This Row],[year_1]],1,1)</f>
        <v>42736</v>
      </c>
      <c r="E3318" t="s">
        <v>29</v>
      </c>
      <c r="F3318" s="4">
        <v>182</v>
      </c>
      <c r="G3318">
        <v>4</v>
      </c>
      <c r="H3318" t="s">
        <v>33</v>
      </c>
      <c r="I3318" t="s">
        <v>30</v>
      </c>
      <c r="J3318">
        <v>4</v>
      </c>
      <c r="K3318" t="s">
        <v>101</v>
      </c>
      <c r="L3318" t="s">
        <v>21</v>
      </c>
      <c r="M3318" t="s">
        <v>90</v>
      </c>
      <c r="N3318">
        <v>31</v>
      </c>
      <c r="O3318">
        <v>21</v>
      </c>
      <c r="P3318">
        <v>549</v>
      </c>
      <c r="Q3318">
        <v>34275</v>
      </c>
    </row>
    <row r="3319" spans="1:17" x14ac:dyDescent="0.25">
      <c r="A3319" t="s">
        <v>139</v>
      </c>
      <c r="B3319" s="1" t="s">
        <v>937</v>
      </c>
      <c r="C3319">
        <v>2017</v>
      </c>
      <c r="D3319" s="15">
        <f>DATE(cars[[#This Row],[year_1]],1,1)</f>
        <v>42736</v>
      </c>
      <c r="E3319" t="s">
        <v>29</v>
      </c>
      <c r="F3319" s="4">
        <v>182</v>
      </c>
      <c r="G3319">
        <v>4</v>
      </c>
      <c r="H3319" t="s">
        <v>33</v>
      </c>
      <c r="I3319" t="s">
        <v>30</v>
      </c>
      <c r="J3319">
        <v>4</v>
      </c>
      <c r="K3319" t="s">
        <v>101</v>
      </c>
      <c r="L3319" t="s">
        <v>21</v>
      </c>
      <c r="M3319" t="s">
        <v>90</v>
      </c>
      <c r="N3319">
        <v>31</v>
      </c>
      <c r="O3319">
        <v>21</v>
      </c>
      <c r="P3319">
        <v>549</v>
      </c>
      <c r="Q3319">
        <v>27300</v>
      </c>
    </row>
    <row r="3320" spans="1:17" x14ac:dyDescent="0.25">
      <c r="A3320" t="s">
        <v>139</v>
      </c>
      <c r="B3320" s="1" t="s">
        <v>937</v>
      </c>
      <c r="C3320">
        <v>2017</v>
      </c>
      <c r="D3320" s="15">
        <f>DATE(cars[[#This Row],[year_1]],1,1)</f>
        <v>42736</v>
      </c>
      <c r="E3320" t="s">
        <v>29</v>
      </c>
      <c r="F3320" s="4">
        <v>182</v>
      </c>
      <c r="G3320">
        <v>4</v>
      </c>
      <c r="H3320" t="s">
        <v>33</v>
      </c>
      <c r="I3320" t="s">
        <v>30</v>
      </c>
      <c r="J3320">
        <v>4</v>
      </c>
      <c r="K3320" t="s">
        <v>101</v>
      </c>
      <c r="L3320" t="s">
        <v>21</v>
      </c>
      <c r="M3320" t="s">
        <v>90</v>
      </c>
      <c r="N3320">
        <v>31</v>
      </c>
      <c r="O3320">
        <v>21</v>
      </c>
      <c r="P3320">
        <v>549</v>
      </c>
      <c r="Q3320">
        <v>30920</v>
      </c>
    </row>
    <row r="3321" spans="1:17" x14ac:dyDescent="0.25">
      <c r="A3321" t="s">
        <v>139</v>
      </c>
      <c r="B3321" s="1" t="s">
        <v>937</v>
      </c>
      <c r="C3321">
        <v>2017</v>
      </c>
      <c r="D3321" s="15">
        <f>DATE(cars[[#This Row],[year_1]],1,1)</f>
        <v>42736</v>
      </c>
      <c r="E3321" t="s">
        <v>29</v>
      </c>
      <c r="F3321" s="4">
        <v>182</v>
      </c>
      <c r="G3321">
        <v>4</v>
      </c>
      <c r="H3321" t="s">
        <v>33</v>
      </c>
      <c r="I3321" t="s">
        <v>30</v>
      </c>
      <c r="J3321">
        <v>4</v>
      </c>
      <c r="K3321" t="s">
        <v>101</v>
      </c>
      <c r="L3321" t="s">
        <v>21</v>
      </c>
      <c r="M3321" t="s">
        <v>90</v>
      </c>
      <c r="N3321">
        <v>31</v>
      </c>
      <c r="O3321">
        <v>21</v>
      </c>
      <c r="P3321">
        <v>549</v>
      </c>
      <c r="Q3321">
        <v>24070</v>
      </c>
    </row>
    <row r="3322" spans="1:17" x14ac:dyDescent="0.25">
      <c r="A3322" t="s">
        <v>142</v>
      </c>
      <c r="B3322" s="1" t="s">
        <v>971</v>
      </c>
      <c r="C3322">
        <v>2015</v>
      </c>
      <c r="D3322" s="15">
        <f>DATE(cars[[#This Row],[year_1]],1,1)</f>
        <v>42005</v>
      </c>
      <c r="E3322" t="s">
        <v>29</v>
      </c>
      <c r="F3322" s="4">
        <v>182</v>
      </c>
      <c r="G3322">
        <v>4</v>
      </c>
      <c r="H3322" t="s">
        <v>33</v>
      </c>
      <c r="I3322" t="s">
        <v>30</v>
      </c>
      <c r="J3322">
        <v>4</v>
      </c>
      <c r="K3322" t="s">
        <v>101</v>
      </c>
      <c r="L3322" t="s">
        <v>21</v>
      </c>
      <c r="M3322" t="s">
        <v>90</v>
      </c>
      <c r="N3322">
        <v>28</v>
      </c>
      <c r="O3322">
        <v>21</v>
      </c>
      <c r="P3322">
        <v>1439</v>
      </c>
      <c r="Q3322">
        <v>26450</v>
      </c>
    </row>
    <row r="3323" spans="1:17" x14ac:dyDescent="0.25">
      <c r="A3323" t="s">
        <v>142</v>
      </c>
      <c r="B3323" s="1" t="s">
        <v>971</v>
      </c>
      <c r="C3323">
        <v>2015</v>
      </c>
      <c r="D3323" s="15">
        <f>DATE(cars[[#This Row],[year_1]],1,1)</f>
        <v>42005</v>
      </c>
      <c r="E3323" t="s">
        <v>29</v>
      </c>
      <c r="F3323" s="4">
        <v>182</v>
      </c>
      <c r="G3323">
        <v>4</v>
      </c>
      <c r="H3323" t="s">
        <v>33</v>
      </c>
      <c r="I3323" t="s">
        <v>30</v>
      </c>
      <c r="J3323">
        <v>4</v>
      </c>
      <c r="K3323" t="s">
        <v>101</v>
      </c>
      <c r="L3323" t="s">
        <v>21</v>
      </c>
      <c r="M3323" t="s">
        <v>90</v>
      </c>
      <c r="N3323">
        <v>28</v>
      </c>
      <c r="O3323">
        <v>21</v>
      </c>
      <c r="P3323">
        <v>1439</v>
      </c>
      <c r="Q3323">
        <v>23700</v>
      </c>
    </row>
    <row r="3324" spans="1:17" x14ac:dyDescent="0.25">
      <c r="A3324" t="s">
        <v>178</v>
      </c>
      <c r="B3324" s="1" t="s">
        <v>902</v>
      </c>
      <c r="C3324">
        <v>2015</v>
      </c>
      <c r="D3324" s="15">
        <f>DATE(cars[[#This Row],[year_1]],1,1)</f>
        <v>42005</v>
      </c>
      <c r="E3324" t="s">
        <v>29</v>
      </c>
      <c r="F3324" s="4">
        <v>182</v>
      </c>
      <c r="G3324">
        <v>4</v>
      </c>
      <c r="H3324" t="s">
        <v>33</v>
      </c>
      <c r="I3324" t="s">
        <v>30</v>
      </c>
      <c r="J3324">
        <v>4</v>
      </c>
      <c r="K3324" t="s">
        <v>101</v>
      </c>
      <c r="L3324" t="s">
        <v>21</v>
      </c>
      <c r="M3324" t="s">
        <v>90</v>
      </c>
      <c r="N3324">
        <v>28</v>
      </c>
      <c r="O3324">
        <v>21</v>
      </c>
      <c r="P3324">
        <v>1720</v>
      </c>
      <c r="Q3324">
        <v>21900</v>
      </c>
    </row>
    <row r="3325" spans="1:17" x14ac:dyDescent="0.25">
      <c r="A3325" t="s">
        <v>178</v>
      </c>
      <c r="B3325" s="1" t="s">
        <v>902</v>
      </c>
      <c r="C3325">
        <v>2015</v>
      </c>
      <c r="D3325" s="15">
        <f>DATE(cars[[#This Row],[year_1]],1,1)</f>
        <v>42005</v>
      </c>
      <c r="E3325" t="s">
        <v>29</v>
      </c>
      <c r="F3325" s="4">
        <v>182</v>
      </c>
      <c r="G3325">
        <v>4</v>
      </c>
      <c r="H3325" t="s">
        <v>33</v>
      </c>
      <c r="I3325" t="s">
        <v>30</v>
      </c>
      <c r="J3325">
        <v>4</v>
      </c>
      <c r="K3325" t="s">
        <v>101</v>
      </c>
      <c r="L3325" t="s">
        <v>21</v>
      </c>
      <c r="M3325" t="s">
        <v>90</v>
      </c>
      <c r="N3325">
        <v>28</v>
      </c>
      <c r="O3325">
        <v>21</v>
      </c>
      <c r="P3325">
        <v>1720</v>
      </c>
      <c r="Q3325">
        <v>25300</v>
      </c>
    </row>
    <row r="3326" spans="1:17" x14ac:dyDescent="0.25">
      <c r="A3326" t="s">
        <v>178</v>
      </c>
      <c r="B3326" s="1" t="s">
        <v>902</v>
      </c>
      <c r="C3326">
        <v>2016</v>
      </c>
      <c r="D3326" s="15">
        <f>DATE(cars[[#This Row],[year_1]],1,1)</f>
        <v>42370</v>
      </c>
      <c r="E3326" t="s">
        <v>29</v>
      </c>
      <c r="F3326" s="4">
        <v>182</v>
      </c>
      <c r="G3326">
        <v>4</v>
      </c>
      <c r="H3326" t="s">
        <v>33</v>
      </c>
      <c r="I3326" t="s">
        <v>30</v>
      </c>
      <c r="J3326">
        <v>4</v>
      </c>
      <c r="K3326" t="s">
        <v>101</v>
      </c>
      <c r="L3326" t="s">
        <v>21</v>
      </c>
      <c r="M3326" t="s">
        <v>90</v>
      </c>
      <c r="N3326">
        <v>28</v>
      </c>
      <c r="O3326">
        <v>21</v>
      </c>
      <c r="P3326">
        <v>1720</v>
      </c>
      <c r="Q3326">
        <v>22150</v>
      </c>
    </row>
    <row r="3327" spans="1:17" x14ac:dyDescent="0.25">
      <c r="A3327" t="s">
        <v>178</v>
      </c>
      <c r="B3327" s="1" t="s">
        <v>902</v>
      </c>
      <c r="C3327">
        <v>2016</v>
      </c>
      <c r="D3327" s="15">
        <f>DATE(cars[[#This Row],[year_1]],1,1)</f>
        <v>42370</v>
      </c>
      <c r="E3327" t="s">
        <v>29</v>
      </c>
      <c r="F3327" s="4">
        <v>182</v>
      </c>
      <c r="G3327">
        <v>4</v>
      </c>
      <c r="H3327" t="s">
        <v>33</v>
      </c>
      <c r="I3327" t="s">
        <v>30</v>
      </c>
      <c r="J3327">
        <v>4</v>
      </c>
      <c r="K3327" t="s">
        <v>101</v>
      </c>
      <c r="L3327" t="s">
        <v>21</v>
      </c>
      <c r="M3327" t="s">
        <v>90</v>
      </c>
      <c r="N3327">
        <v>28</v>
      </c>
      <c r="O3327">
        <v>21</v>
      </c>
      <c r="P3327">
        <v>1720</v>
      </c>
      <c r="Q3327">
        <v>25350</v>
      </c>
    </row>
    <row r="3328" spans="1:17" x14ac:dyDescent="0.25">
      <c r="A3328" t="s">
        <v>178</v>
      </c>
      <c r="B3328" s="1" t="s">
        <v>895</v>
      </c>
      <c r="C3328">
        <v>2016</v>
      </c>
      <c r="D3328" s="15">
        <f>DATE(cars[[#This Row],[year_1]],1,1)</f>
        <v>42370</v>
      </c>
      <c r="E3328" t="s">
        <v>29</v>
      </c>
      <c r="F3328" s="4">
        <v>185</v>
      </c>
      <c r="G3328">
        <v>4</v>
      </c>
      <c r="H3328" t="s">
        <v>33</v>
      </c>
      <c r="I3328" t="s">
        <v>34</v>
      </c>
      <c r="J3328">
        <v>4</v>
      </c>
      <c r="K3328" t="s">
        <v>101</v>
      </c>
      <c r="L3328" t="s">
        <v>31</v>
      </c>
      <c r="M3328" t="s">
        <v>90</v>
      </c>
      <c r="N3328">
        <v>26</v>
      </c>
      <c r="O3328">
        <v>21</v>
      </c>
      <c r="P3328">
        <v>1720</v>
      </c>
      <c r="Q3328">
        <v>28200</v>
      </c>
    </row>
    <row r="3329" spans="1:17" x14ac:dyDescent="0.25">
      <c r="A3329" t="s">
        <v>178</v>
      </c>
      <c r="B3329" s="1" t="s">
        <v>895</v>
      </c>
      <c r="C3329">
        <v>2016</v>
      </c>
      <c r="D3329" s="15">
        <f>DATE(cars[[#This Row],[year_1]],1,1)</f>
        <v>42370</v>
      </c>
      <c r="E3329" t="s">
        <v>29</v>
      </c>
      <c r="F3329" s="4">
        <v>185</v>
      </c>
      <c r="G3329">
        <v>4</v>
      </c>
      <c r="H3329" t="s">
        <v>33</v>
      </c>
      <c r="I3329" t="s">
        <v>30</v>
      </c>
      <c r="J3329">
        <v>4</v>
      </c>
      <c r="K3329" t="s">
        <v>101</v>
      </c>
      <c r="L3329" t="s">
        <v>31</v>
      </c>
      <c r="M3329" t="s">
        <v>90</v>
      </c>
      <c r="N3329">
        <v>29</v>
      </c>
      <c r="O3329">
        <v>21</v>
      </c>
      <c r="P3329">
        <v>1720</v>
      </c>
      <c r="Q3329">
        <v>25100</v>
      </c>
    </row>
    <row r="3330" spans="1:17" x14ac:dyDescent="0.25">
      <c r="A3330" t="s">
        <v>178</v>
      </c>
      <c r="B3330" s="1" t="s">
        <v>895</v>
      </c>
      <c r="C3330">
        <v>2016</v>
      </c>
      <c r="D3330" s="15">
        <f>DATE(cars[[#This Row],[year_1]],1,1)</f>
        <v>42370</v>
      </c>
      <c r="E3330" t="s">
        <v>29</v>
      </c>
      <c r="F3330" s="4">
        <v>185</v>
      </c>
      <c r="G3330">
        <v>4</v>
      </c>
      <c r="H3330" t="s">
        <v>33</v>
      </c>
      <c r="I3330" t="s">
        <v>30</v>
      </c>
      <c r="J3330">
        <v>4</v>
      </c>
      <c r="K3330" t="s">
        <v>101</v>
      </c>
      <c r="L3330" t="s">
        <v>31</v>
      </c>
      <c r="M3330" t="s">
        <v>90</v>
      </c>
      <c r="N3330">
        <v>29</v>
      </c>
      <c r="O3330">
        <v>21</v>
      </c>
      <c r="P3330">
        <v>1720</v>
      </c>
      <c r="Q3330">
        <v>26400</v>
      </c>
    </row>
    <row r="3331" spans="1:17" x14ac:dyDescent="0.25">
      <c r="A3331" t="s">
        <v>178</v>
      </c>
      <c r="B3331" s="1" t="s">
        <v>895</v>
      </c>
      <c r="C3331">
        <v>2017</v>
      </c>
      <c r="D3331" s="15">
        <f>DATE(cars[[#This Row],[year_1]],1,1)</f>
        <v>42736</v>
      </c>
      <c r="E3331" t="s">
        <v>29</v>
      </c>
      <c r="F3331" s="4">
        <v>185</v>
      </c>
      <c r="G3331">
        <v>4</v>
      </c>
      <c r="H3331" t="s">
        <v>33</v>
      </c>
      <c r="I3331" t="s">
        <v>34</v>
      </c>
      <c r="J3331">
        <v>4</v>
      </c>
      <c r="K3331" t="s">
        <v>101</v>
      </c>
      <c r="L3331" t="s">
        <v>31</v>
      </c>
      <c r="M3331" t="s">
        <v>90</v>
      </c>
      <c r="N3331">
        <v>25</v>
      </c>
      <c r="O3331">
        <v>21</v>
      </c>
      <c r="P3331">
        <v>1720</v>
      </c>
      <c r="Q3331">
        <v>28500</v>
      </c>
    </row>
    <row r="3332" spans="1:17" x14ac:dyDescent="0.25">
      <c r="A3332" t="s">
        <v>178</v>
      </c>
      <c r="B3332" s="1" t="s">
        <v>895</v>
      </c>
      <c r="C3332">
        <v>2017</v>
      </c>
      <c r="D3332" s="15">
        <f>DATE(cars[[#This Row],[year_1]],1,1)</f>
        <v>42736</v>
      </c>
      <c r="E3332" t="s">
        <v>29</v>
      </c>
      <c r="F3332" s="4">
        <v>185</v>
      </c>
      <c r="G3332">
        <v>4</v>
      </c>
      <c r="H3332" t="s">
        <v>33</v>
      </c>
      <c r="I3332" t="s">
        <v>30</v>
      </c>
      <c r="J3332">
        <v>4</v>
      </c>
      <c r="K3332" t="s">
        <v>101</v>
      </c>
      <c r="L3332" t="s">
        <v>31</v>
      </c>
      <c r="M3332" t="s">
        <v>90</v>
      </c>
      <c r="N3332">
        <v>28</v>
      </c>
      <c r="O3332">
        <v>21</v>
      </c>
      <c r="P3332">
        <v>1720</v>
      </c>
      <c r="Q3332">
        <v>25400</v>
      </c>
    </row>
    <row r="3333" spans="1:17" x14ac:dyDescent="0.25">
      <c r="A3333" t="s">
        <v>178</v>
      </c>
      <c r="B3333" s="1" t="s">
        <v>895</v>
      </c>
      <c r="C3333">
        <v>2017</v>
      </c>
      <c r="D3333" s="15">
        <f>DATE(cars[[#This Row],[year_1]],1,1)</f>
        <v>42736</v>
      </c>
      <c r="E3333" t="s">
        <v>29</v>
      </c>
      <c r="F3333" s="4">
        <v>185</v>
      </c>
      <c r="G3333">
        <v>4</v>
      </c>
      <c r="H3333" t="s">
        <v>33</v>
      </c>
      <c r="I3333" t="s">
        <v>30</v>
      </c>
      <c r="J3333">
        <v>4</v>
      </c>
      <c r="K3333" t="s">
        <v>101</v>
      </c>
      <c r="L3333" t="s">
        <v>31</v>
      </c>
      <c r="M3333" t="s">
        <v>90</v>
      </c>
      <c r="N3333">
        <v>28</v>
      </c>
      <c r="O3333">
        <v>21</v>
      </c>
      <c r="P3333">
        <v>1720</v>
      </c>
      <c r="Q3333">
        <v>26700</v>
      </c>
    </row>
    <row r="3334" spans="1:17" x14ac:dyDescent="0.25">
      <c r="A3334" t="s">
        <v>161</v>
      </c>
      <c r="B3334" s="1" t="s">
        <v>598</v>
      </c>
      <c r="C3334">
        <v>2011</v>
      </c>
      <c r="D3334" s="15">
        <f>DATE(cars[[#This Row],[year_1]],1,1)</f>
        <v>40544</v>
      </c>
      <c r="E3334" t="s">
        <v>29</v>
      </c>
      <c r="F3334" s="4">
        <v>185</v>
      </c>
      <c r="G3334">
        <v>4</v>
      </c>
      <c r="H3334" t="s">
        <v>18</v>
      </c>
      <c r="I3334" t="s">
        <v>30</v>
      </c>
      <c r="J3334">
        <v>4</v>
      </c>
      <c r="K3334" t="s">
        <v>49</v>
      </c>
      <c r="L3334" t="s">
        <v>31</v>
      </c>
      <c r="M3334" t="s">
        <v>32</v>
      </c>
      <c r="N3334">
        <v>31</v>
      </c>
      <c r="O3334">
        <v>21</v>
      </c>
      <c r="P3334">
        <v>481</v>
      </c>
      <c r="Q3334">
        <v>18999</v>
      </c>
    </row>
    <row r="3335" spans="1:17" x14ac:dyDescent="0.25">
      <c r="A3335" t="s">
        <v>161</v>
      </c>
      <c r="B3335" s="1" t="s">
        <v>598</v>
      </c>
      <c r="C3335">
        <v>2012</v>
      </c>
      <c r="D3335" s="15">
        <f>DATE(cars[[#This Row],[year_1]],1,1)</f>
        <v>40909</v>
      </c>
      <c r="E3335" t="s">
        <v>29</v>
      </c>
      <c r="F3335" s="4">
        <v>185</v>
      </c>
      <c r="G3335">
        <v>4</v>
      </c>
      <c r="H3335" t="s">
        <v>18</v>
      </c>
      <c r="I3335" t="s">
        <v>30</v>
      </c>
      <c r="J3335">
        <v>4</v>
      </c>
      <c r="K3335" t="s">
        <v>49</v>
      </c>
      <c r="L3335" t="s">
        <v>31</v>
      </c>
      <c r="M3335" t="s">
        <v>32</v>
      </c>
      <c r="N3335">
        <v>31</v>
      </c>
      <c r="O3335">
        <v>21</v>
      </c>
      <c r="P3335">
        <v>481</v>
      </c>
      <c r="Q3335">
        <v>18999</v>
      </c>
    </row>
    <row r="3336" spans="1:17" x14ac:dyDescent="0.25">
      <c r="A3336" t="s">
        <v>402</v>
      </c>
      <c r="B3336" s="1" t="s">
        <v>403</v>
      </c>
      <c r="C3336">
        <v>2009</v>
      </c>
      <c r="D3336" s="15">
        <f>DATE(cars[[#This Row],[year_1]],1,1)</f>
        <v>39814</v>
      </c>
      <c r="E3336" t="s">
        <v>17</v>
      </c>
      <c r="F3336" s="4">
        <v>189</v>
      </c>
      <c r="G3336">
        <v>4</v>
      </c>
      <c r="H3336" t="s">
        <v>18</v>
      </c>
      <c r="I3336" t="s">
        <v>19</v>
      </c>
      <c r="J3336">
        <v>2</v>
      </c>
      <c r="K3336" t="s">
        <v>76</v>
      </c>
      <c r="L3336" t="s">
        <v>21</v>
      </c>
      <c r="M3336" t="s">
        <v>25</v>
      </c>
      <c r="N3336">
        <v>27</v>
      </c>
      <c r="O3336">
        <v>21</v>
      </c>
      <c r="P3336">
        <v>613</v>
      </c>
      <c r="Q3336">
        <v>43995</v>
      </c>
    </row>
    <row r="3337" spans="1:17" x14ac:dyDescent="0.25">
      <c r="A3337" t="s">
        <v>402</v>
      </c>
      <c r="B3337" s="1" t="s">
        <v>403</v>
      </c>
      <c r="C3337">
        <v>2009</v>
      </c>
      <c r="D3337" s="15">
        <f>DATE(cars[[#This Row],[year_1]],1,1)</f>
        <v>39814</v>
      </c>
      <c r="E3337" t="s">
        <v>17</v>
      </c>
      <c r="F3337" s="4">
        <v>189</v>
      </c>
      <c r="G3337">
        <v>4</v>
      </c>
      <c r="H3337" t="s">
        <v>18</v>
      </c>
      <c r="I3337" t="s">
        <v>19</v>
      </c>
      <c r="J3337">
        <v>2</v>
      </c>
      <c r="K3337" t="s">
        <v>76</v>
      </c>
      <c r="L3337" t="s">
        <v>21</v>
      </c>
      <c r="M3337" t="s">
        <v>25</v>
      </c>
      <c r="N3337">
        <v>27</v>
      </c>
      <c r="O3337">
        <v>21</v>
      </c>
      <c r="P3337">
        <v>613</v>
      </c>
      <c r="Q3337">
        <v>47250</v>
      </c>
    </row>
    <row r="3338" spans="1:17" x14ac:dyDescent="0.25">
      <c r="A3338" t="s">
        <v>402</v>
      </c>
      <c r="B3338" s="1" t="s">
        <v>403</v>
      </c>
      <c r="C3338">
        <v>2010</v>
      </c>
      <c r="D3338" s="15">
        <f>DATE(cars[[#This Row],[year_1]],1,1)</f>
        <v>40179</v>
      </c>
      <c r="E3338" t="s">
        <v>17</v>
      </c>
      <c r="F3338" s="4">
        <v>189</v>
      </c>
      <c r="G3338">
        <v>4</v>
      </c>
      <c r="H3338" t="s">
        <v>18</v>
      </c>
      <c r="I3338" t="s">
        <v>19</v>
      </c>
      <c r="J3338">
        <v>2</v>
      </c>
      <c r="K3338" t="s">
        <v>76</v>
      </c>
      <c r="L3338" t="s">
        <v>21</v>
      </c>
      <c r="M3338" t="s">
        <v>25</v>
      </c>
      <c r="N3338">
        <v>27</v>
      </c>
      <c r="O3338">
        <v>21</v>
      </c>
      <c r="P3338">
        <v>613</v>
      </c>
      <c r="Q3338">
        <v>47250</v>
      </c>
    </row>
    <row r="3339" spans="1:17" x14ac:dyDescent="0.25">
      <c r="A3339" t="s">
        <v>402</v>
      </c>
      <c r="B3339" s="1" t="s">
        <v>403</v>
      </c>
      <c r="C3339">
        <v>2011</v>
      </c>
      <c r="D3339" s="15">
        <f>DATE(cars[[#This Row],[year_1]],1,1)</f>
        <v>40544</v>
      </c>
      <c r="E3339" t="s">
        <v>17</v>
      </c>
      <c r="F3339" s="4">
        <v>189</v>
      </c>
      <c r="G3339">
        <v>4</v>
      </c>
      <c r="H3339" t="s">
        <v>18</v>
      </c>
      <c r="I3339" t="s">
        <v>19</v>
      </c>
      <c r="J3339">
        <v>2</v>
      </c>
      <c r="K3339" t="s">
        <v>76</v>
      </c>
      <c r="L3339" t="s">
        <v>21</v>
      </c>
      <c r="M3339" t="s">
        <v>25</v>
      </c>
      <c r="N3339">
        <v>27</v>
      </c>
      <c r="O3339">
        <v>21</v>
      </c>
      <c r="P3339">
        <v>613</v>
      </c>
      <c r="Q3339">
        <v>51845</v>
      </c>
    </row>
    <row r="3340" spans="1:17" x14ac:dyDescent="0.25">
      <c r="A3340" t="s">
        <v>142</v>
      </c>
      <c r="B3340" s="1" t="s">
        <v>849</v>
      </c>
      <c r="C3340">
        <v>2017</v>
      </c>
      <c r="D3340" s="15">
        <f>DATE(cars[[#This Row],[year_1]],1,1)</f>
        <v>42736</v>
      </c>
      <c r="E3340" t="s">
        <v>29</v>
      </c>
      <c r="F3340" s="4">
        <v>190</v>
      </c>
      <c r="G3340">
        <v>4</v>
      </c>
      <c r="H3340" t="s">
        <v>33</v>
      </c>
      <c r="I3340" t="s">
        <v>30</v>
      </c>
      <c r="J3340">
        <v>4</v>
      </c>
      <c r="K3340" t="s">
        <v>101</v>
      </c>
      <c r="L3340" t="s">
        <v>31</v>
      </c>
      <c r="M3340" t="s">
        <v>90</v>
      </c>
      <c r="N3340">
        <v>27</v>
      </c>
      <c r="O3340">
        <v>21</v>
      </c>
      <c r="P3340">
        <v>1439</v>
      </c>
      <c r="Q3340">
        <v>25350</v>
      </c>
    </row>
    <row r="3341" spans="1:17" x14ac:dyDescent="0.25">
      <c r="A3341" t="s">
        <v>139</v>
      </c>
      <c r="B3341" s="1" t="s">
        <v>141</v>
      </c>
      <c r="C3341">
        <v>2017</v>
      </c>
      <c r="D3341" s="15">
        <f>DATE(cars[[#This Row],[year_1]],1,1)</f>
        <v>42736</v>
      </c>
      <c r="E3341" t="s">
        <v>29</v>
      </c>
      <c r="F3341" s="4">
        <v>194</v>
      </c>
      <c r="G3341">
        <v>4</v>
      </c>
      <c r="H3341" t="s">
        <v>33</v>
      </c>
      <c r="I3341" t="s">
        <v>30</v>
      </c>
      <c r="J3341">
        <v>4</v>
      </c>
      <c r="K3341" t="s">
        <v>101</v>
      </c>
      <c r="L3341" t="s">
        <v>31</v>
      </c>
      <c r="M3341" t="s">
        <v>90</v>
      </c>
      <c r="N3341">
        <v>26</v>
      </c>
      <c r="O3341">
        <v>21</v>
      </c>
      <c r="P3341">
        <v>549</v>
      </c>
      <c r="Q3341">
        <v>38350</v>
      </c>
    </row>
    <row r="3342" spans="1:17" x14ac:dyDescent="0.25">
      <c r="A3342" t="s">
        <v>139</v>
      </c>
      <c r="B3342" s="1" t="s">
        <v>141</v>
      </c>
      <c r="C3342">
        <v>2017</v>
      </c>
      <c r="D3342" s="15">
        <f>DATE(cars[[#This Row],[year_1]],1,1)</f>
        <v>42736</v>
      </c>
      <c r="E3342" t="s">
        <v>29</v>
      </c>
      <c r="F3342" s="4">
        <v>194</v>
      </c>
      <c r="G3342">
        <v>4</v>
      </c>
      <c r="H3342" t="s">
        <v>33</v>
      </c>
      <c r="I3342" t="s">
        <v>30</v>
      </c>
      <c r="J3342">
        <v>4</v>
      </c>
      <c r="K3342" t="s">
        <v>101</v>
      </c>
      <c r="L3342" t="s">
        <v>31</v>
      </c>
      <c r="M3342" t="s">
        <v>90</v>
      </c>
      <c r="N3342">
        <v>26</v>
      </c>
      <c r="O3342">
        <v>21</v>
      </c>
      <c r="P3342">
        <v>549</v>
      </c>
      <c r="Q3342">
        <v>35070</v>
      </c>
    </row>
    <row r="3343" spans="1:17" x14ac:dyDescent="0.25">
      <c r="A3343" t="s">
        <v>139</v>
      </c>
      <c r="B3343" s="1" t="s">
        <v>141</v>
      </c>
      <c r="C3343">
        <v>2017</v>
      </c>
      <c r="D3343" s="15">
        <f>DATE(cars[[#This Row],[year_1]],1,1)</f>
        <v>42736</v>
      </c>
      <c r="E3343" t="s">
        <v>29</v>
      </c>
      <c r="F3343" s="4">
        <v>194</v>
      </c>
      <c r="G3343">
        <v>4</v>
      </c>
      <c r="H3343" t="s">
        <v>33</v>
      </c>
      <c r="I3343" t="s">
        <v>30</v>
      </c>
      <c r="J3343">
        <v>4</v>
      </c>
      <c r="K3343" t="s">
        <v>101</v>
      </c>
      <c r="L3343" t="s">
        <v>31</v>
      </c>
      <c r="M3343" t="s">
        <v>90</v>
      </c>
      <c r="N3343">
        <v>26</v>
      </c>
      <c r="O3343">
        <v>21</v>
      </c>
      <c r="P3343">
        <v>549</v>
      </c>
      <c r="Q3343">
        <v>32450</v>
      </c>
    </row>
    <row r="3344" spans="1:17" x14ac:dyDescent="0.25">
      <c r="A3344" t="s">
        <v>139</v>
      </c>
      <c r="B3344" s="1" t="s">
        <v>141</v>
      </c>
      <c r="C3344">
        <v>2017</v>
      </c>
      <c r="D3344" s="15">
        <f>DATE(cars[[#This Row],[year_1]],1,1)</f>
        <v>42736</v>
      </c>
      <c r="E3344" t="s">
        <v>29</v>
      </c>
      <c r="F3344" s="4">
        <v>194</v>
      </c>
      <c r="G3344">
        <v>4</v>
      </c>
      <c r="H3344" t="s">
        <v>33</v>
      </c>
      <c r="I3344" t="s">
        <v>34</v>
      </c>
      <c r="J3344">
        <v>4</v>
      </c>
      <c r="K3344" t="s">
        <v>101</v>
      </c>
      <c r="L3344" t="s">
        <v>31</v>
      </c>
      <c r="M3344" t="s">
        <v>90</v>
      </c>
      <c r="N3344">
        <v>25</v>
      </c>
      <c r="O3344">
        <v>21</v>
      </c>
      <c r="P3344">
        <v>549</v>
      </c>
      <c r="Q3344">
        <v>37070</v>
      </c>
    </row>
    <row r="3345" spans="1:17" x14ac:dyDescent="0.25">
      <c r="A3345" t="s">
        <v>139</v>
      </c>
      <c r="B3345" s="1" t="s">
        <v>141</v>
      </c>
      <c r="C3345">
        <v>2017</v>
      </c>
      <c r="D3345" s="15">
        <f>DATE(cars[[#This Row],[year_1]],1,1)</f>
        <v>42736</v>
      </c>
      <c r="E3345" t="s">
        <v>29</v>
      </c>
      <c r="F3345" s="4">
        <v>194</v>
      </c>
      <c r="G3345">
        <v>4</v>
      </c>
      <c r="H3345" t="s">
        <v>33</v>
      </c>
      <c r="I3345" t="s">
        <v>34</v>
      </c>
      <c r="J3345">
        <v>4</v>
      </c>
      <c r="K3345" t="s">
        <v>101</v>
      </c>
      <c r="L3345" t="s">
        <v>31</v>
      </c>
      <c r="M3345" t="s">
        <v>90</v>
      </c>
      <c r="N3345">
        <v>25</v>
      </c>
      <c r="O3345">
        <v>21</v>
      </c>
      <c r="P3345">
        <v>549</v>
      </c>
      <c r="Q3345">
        <v>34450</v>
      </c>
    </row>
    <row r="3346" spans="1:17" x14ac:dyDescent="0.25">
      <c r="A3346" t="s">
        <v>139</v>
      </c>
      <c r="B3346" s="1" t="s">
        <v>141</v>
      </c>
      <c r="C3346">
        <v>2017</v>
      </c>
      <c r="D3346" s="15">
        <f>DATE(cars[[#This Row],[year_1]],1,1)</f>
        <v>42736</v>
      </c>
      <c r="E3346" t="s">
        <v>29</v>
      </c>
      <c r="F3346" s="4">
        <v>194</v>
      </c>
      <c r="G3346">
        <v>4</v>
      </c>
      <c r="H3346" t="s">
        <v>33</v>
      </c>
      <c r="I3346" t="s">
        <v>30</v>
      </c>
      <c r="J3346">
        <v>4</v>
      </c>
      <c r="K3346" t="s">
        <v>101</v>
      </c>
      <c r="L3346" t="s">
        <v>31</v>
      </c>
      <c r="M3346" t="s">
        <v>90</v>
      </c>
      <c r="N3346">
        <v>26</v>
      </c>
      <c r="O3346">
        <v>21</v>
      </c>
      <c r="P3346">
        <v>549</v>
      </c>
      <c r="Q3346">
        <v>29070</v>
      </c>
    </row>
    <row r="3347" spans="1:17" x14ac:dyDescent="0.25">
      <c r="A3347" t="s">
        <v>186</v>
      </c>
      <c r="B3347" s="1" t="s">
        <v>567</v>
      </c>
      <c r="C3347">
        <v>2015</v>
      </c>
      <c r="D3347" s="15">
        <f>DATE(cars[[#This Row],[year_1]],1,1)</f>
        <v>42005</v>
      </c>
      <c r="E3347" t="s">
        <v>29</v>
      </c>
      <c r="F3347" s="4">
        <v>195</v>
      </c>
      <c r="G3347">
        <v>4</v>
      </c>
      <c r="H3347" t="s">
        <v>33</v>
      </c>
      <c r="I3347" t="s">
        <v>30</v>
      </c>
      <c r="J3347">
        <v>4</v>
      </c>
      <c r="K3347" t="s">
        <v>49</v>
      </c>
      <c r="L3347" t="s">
        <v>63</v>
      </c>
      <c r="M3347" t="s">
        <v>32</v>
      </c>
      <c r="N3347">
        <v>31</v>
      </c>
      <c r="O3347">
        <v>21</v>
      </c>
      <c r="P3347">
        <v>1385</v>
      </c>
      <c r="Q3347">
        <v>34465</v>
      </c>
    </row>
    <row r="3348" spans="1:17" x14ac:dyDescent="0.25">
      <c r="A3348" t="s">
        <v>186</v>
      </c>
      <c r="B3348" s="1" t="s">
        <v>567</v>
      </c>
      <c r="C3348">
        <v>2015</v>
      </c>
      <c r="D3348" s="15">
        <f>DATE(cars[[#This Row],[year_1]],1,1)</f>
        <v>42005</v>
      </c>
      <c r="E3348" t="s">
        <v>29</v>
      </c>
      <c r="F3348" s="4">
        <v>195</v>
      </c>
      <c r="G3348">
        <v>4</v>
      </c>
      <c r="H3348" t="s">
        <v>33</v>
      </c>
      <c r="I3348" t="s">
        <v>30</v>
      </c>
      <c r="J3348">
        <v>4</v>
      </c>
      <c r="K3348" t="s">
        <v>49</v>
      </c>
      <c r="L3348" t="s">
        <v>63</v>
      </c>
      <c r="M3348" t="s">
        <v>32</v>
      </c>
      <c r="N3348">
        <v>31</v>
      </c>
      <c r="O3348">
        <v>21</v>
      </c>
      <c r="P3348">
        <v>1385</v>
      </c>
      <c r="Q3348">
        <v>27060</v>
      </c>
    </row>
    <row r="3349" spans="1:17" x14ac:dyDescent="0.25">
      <c r="A3349" t="s">
        <v>186</v>
      </c>
      <c r="B3349" s="1" t="s">
        <v>567</v>
      </c>
      <c r="C3349">
        <v>2015</v>
      </c>
      <c r="D3349" s="15">
        <f>DATE(cars[[#This Row],[year_1]],1,1)</f>
        <v>42005</v>
      </c>
      <c r="E3349" t="s">
        <v>29</v>
      </c>
      <c r="F3349" s="4">
        <v>195</v>
      </c>
      <c r="G3349">
        <v>4</v>
      </c>
      <c r="H3349" t="s">
        <v>33</v>
      </c>
      <c r="I3349" t="s">
        <v>30</v>
      </c>
      <c r="J3349">
        <v>4</v>
      </c>
      <c r="K3349" t="s">
        <v>49</v>
      </c>
      <c r="L3349" t="s">
        <v>63</v>
      </c>
      <c r="M3349" t="s">
        <v>32</v>
      </c>
      <c r="N3349">
        <v>31</v>
      </c>
      <c r="O3349">
        <v>21</v>
      </c>
      <c r="P3349">
        <v>1385</v>
      </c>
      <c r="Q3349">
        <v>29310</v>
      </c>
    </row>
    <row r="3350" spans="1:17" x14ac:dyDescent="0.25">
      <c r="A3350" t="s">
        <v>264</v>
      </c>
      <c r="B3350" s="1" t="s">
        <v>408</v>
      </c>
      <c r="C3350">
        <v>2017</v>
      </c>
      <c r="D3350" s="15">
        <f>DATE(cars[[#This Row],[year_1]],1,1)</f>
        <v>42736</v>
      </c>
      <c r="E3350" t="s">
        <v>44</v>
      </c>
      <c r="F3350" s="4">
        <v>197</v>
      </c>
      <c r="G3350">
        <v>4</v>
      </c>
      <c r="H3350" t="s">
        <v>33</v>
      </c>
      <c r="I3350" t="s">
        <v>34</v>
      </c>
      <c r="J3350">
        <v>4</v>
      </c>
      <c r="K3350" t="s">
        <v>195</v>
      </c>
      <c r="L3350" t="s">
        <v>31</v>
      </c>
      <c r="M3350" t="s">
        <v>90</v>
      </c>
      <c r="N3350">
        <v>28</v>
      </c>
      <c r="O3350">
        <v>21</v>
      </c>
      <c r="P3350">
        <v>155</v>
      </c>
      <c r="Q3350">
        <v>39570</v>
      </c>
    </row>
    <row r="3351" spans="1:17" x14ac:dyDescent="0.25">
      <c r="A3351" t="s">
        <v>264</v>
      </c>
      <c r="B3351" s="1" t="s">
        <v>408</v>
      </c>
      <c r="C3351">
        <v>2017</v>
      </c>
      <c r="D3351" s="15">
        <f>DATE(cars[[#This Row],[year_1]],1,1)</f>
        <v>42736</v>
      </c>
      <c r="E3351" t="s">
        <v>44</v>
      </c>
      <c r="F3351" s="4">
        <v>197</v>
      </c>
      <c r="G3351">
        <v>4</v>
      </c>
      <c r="H3351" t="s">
        <v>33</v>
      </c>
      <c r="I3351" t="s">
        <v>34</v>
      </c>
      <c r="J3351">
        <v>4</v>
      </c>
      <c r="K3351" t="s">
        <v>195</v>
      </c>
      <c r="L3351" t="s">
        <v>31</v>
      </c>
      <c r="M3351" t="s">
        <v>90</v>
      </c>
      <c r="N3351">
        <v>28</v>
      </c>
      <c r="O3351">
        <v>21</v>
      </c>
      <c r="P3351">
        <v>155</v>
      </c>
      <c r="Q3351">
        <v>37720</v>
      </c>
    </row>
    <row r="3352" spans="1:17" x14ac:dyDescent="0.25">
      <c r="A3352" t="s">
        <v>292</v>
      </c>
      <c r="B3352" s="1" t="s">
        <v>820</v>
      </c>
      <c r="C3352">
        <v>2004</v>
      </c>
      <c r="D3352" s="15">
        <f>DATE(cars[[#This Row],[year_1]],1,1)</f>
        <v>37987</v>
      </c>
      <c r="E3352" t="s">
        <v>17</v>
      </c>
      <c r="F3352" s="4">
        <v>200</v>
      </c>
      <c r="G3352">
        <v>4</v>
      </c>
      <c r="H3352" t="s">
        <v>18</v>
      </c>
      <c r="I3352" t="s">
        <v>30</v>
      </c>
      <c r="J3352">
        <v>2</v>
      </c>
      <c r="K3352" t="s">
        <v>131</v>
      </c>
      <c r="L3352" t="s">
        <v>21</v>
      </c>
      <c r="M3352" t="s">
        <v>67</v>
      </c>
      <c r="N3352">
        <v>28</v>
      </c>
      <c r="O3352">
        <v>21</v>
      </c>
      <c r="P3352">
        <v>204</v>
      </c>
      <c r="Q3352">
        <v>23320</v>
      </c>
    </row>
    <row r="3353" spans="1:17" x14ac:dyDescent="0.25">
      <c r="A3353" t="s">
        <v>220</v>
      </c>
      <c r="B3353" s="1" t="s">
        <v>273</v>
      </c>
      <c r="C3353">
        <v>2015</v>
      </c>
      <c r="D3353" s="15">
        <f>DATE(cars[[#This Row],[year_1]],1,1)</f>
        <v>42005</v>
      </c>
      <c r="E3353" t="s">
        <v>38</v>
      </c>
      <c r="F3353" s="4">
        <v>200</v>
      </c>
      <c r="G3353">
        <v>4</v>
      </c>
      <c r="H3353" t="s">
        <v>18</v>
      </c>
      <c r="I3353" t="s">
        <v>30</v>
      </c>
      <c r="J3353">
        <v>4</v>
      </c>
      <c r="K3353" t="s">
        <v>39</v>
      </c>
      <c r="L3353" t="s">
        <v>31</v>
      </c>
      <c r="M3353" t="s">
        <v>32</v>
      </c>
      <c r="N3353">
        <v>32</v>
      </c>
      <c r="O3353">
        <v>21</v>
      </c>
      <c r="P3353">
        <v>873</v>
      </c>
      <c r="Q3353">
        <v>34275</v>
      </c>
    </row>
    <row r="3354" spans="1:17" x14ac:dyDescent="0.25">
      <c r="A3354" t="s">
        <v>220</v>
      </c>
      <c r="B3354" s="1" t="s">
        <v>273</v>
      </c>
      <c r="C3354">
        <v>2015</v>
      </c>
      <c r="D3354" s="15">
        <f>DATE(cars[[#This Row],[year_1]],1,1)</f>
        <v>42005</v>
      </c>
      <c r="E3354" t="s">
        <v>38</v>
      </c>
      <c r="F3354" s="4">
        <v>200</v>
      </c>
      <c r="G3354">
        <v>4</v>
      </c>
      <c r="H3354" t="s">
        <v>18</v>
      </c>
      <c r="I3354" t="s">
        <v>30</v>
      </c>
      <c r="J3354">
        <v>4</v>
      </c>
      <c r="K3354" t="s">
        <v>39</v>
      </c>
      <c r="L3354" t="s">
        <v>31</v>
      </c>
      <c r="M3354" t="s">
        <v>32</v>
      </c>
      <c r="N3354">
        <v>32</v>
      </c>
      <c r="O3354">
        <v>21</v>
      </c>
      <c r="P3354">
        <v>873</v>
      </c>
      <c r="Q3354">
        <v>32995</v>
      </c>
    </row>
    <row r="3355" spans="1:17" x14ac:dyDescent="0.25">
      <c r="A3355" t="s">
        <v>220</v>
      </c>
      <c r="B3355" s="1" t="s">
        <v>273</v>
      </c>
      <c r="C3355">
        <v>2016</v>
      </c>
      <c r="D3355" s="15">
        <f>DATE(cars[[#This Row],[year_1]],1,1)</f>
        <v>42370</v>
      </c>
      <c r="E3355" t="s">
        <v>38</v>
      </c>
      <c r="F3355" s="4">
        <v>200</v>
      </c>
      <c r="G3355">
        <v>4</v>
      </c>
      <c r="H3355" t="s">
        <v>18</v>
      </c>
      <c r="I3355" t="s">
        <v>30</v>
      </c>
      <c r="J3355">
        <v>4</v>
      </c>
      <c r="K3355" t="s">
        <v>39</v>
      </c>
      <c r="L3355" t="s">
        <v>31</v>
      </c>
      <c r="M3355" t="s">
        <v>32</v>
      </c>
      <c r="N3355">
        <v>32</v>
      </c>
      <c r="O3355">
        <v>21</v>
      </c>
      <c r="P3355">
        <v>873</v>
      </c>
      <c r="Q3355">
        <v>34655</v>
      </c>
    </row>
    <row r="3356" spans="1:17" x14ac:dyDescent="0.25">
      <c r="A3356" t="s">
        <v>220</v>
      </c>
      <c r="B3356" s="1" t="s">
        <v>273</v>
      </c>
      <c r="C3356">
        <v>2016</v>
      </c>
      <c r="D3356" s="15">
        <f>DATE(cars[[#This Row],[year_1]],1,1)</f>
        <v>42370</v>
      </c>
      <c r="E3356" t="s">
        <v>38</v>
      </c>
      <c r="F3356" s="4">
        <v>200</v>
      </c>
      <c r="G3356">
        <v>4</v>
      </c>
      <c r="H3356" t="s">
        <v>18</v>
      </c>
      <c r="I3356" t="s">
        <v>30</v>
      </c>
      <c r="J3356">
        <v>4</v>
      </c>
      <c r="K3356" t="s">
        <v>39</v>
      </c>
      <c r="L3356" t="s">
        <v>31</v>
      </c>
      <c r="M3356" t="s">
        <v>32</v>
      </c>
      <c r="N3356">
        <v>32</v>
      </c>
      <c r="O3356">
        <v>21</v>
      </c>
      <c r="P3356">
        <v>873</v>
      </c>
      <c r="Q3356">
        <v>31570</v>
      </c>
    </row>
    <row r="3357" spans="1:17" x14ac:dyDescent="0.25">
      <c r="A3357" t="s">
        <v>220</v>
      </c>
      <c r="B3357" s="1" t="s">
        <v>519</v>
      </c>
      <c r="C3357">
        <v>2009</v>
      </c>
      <c r="D3357" s="15">
        <f>DATE(cars[[#This Row],[year_1]],1,1)</f>
        <v>39814</v>
      </c>
      <c r="E3357" t="s">
        <v>38</v>
      </c>
      <c r="F3357" s="4">
        <v>200</v>
      </c>
      <c r="G3357">
        <v>4</v>
      </c>
      <c r="H3357" t="s">
        <v>18</v>
      </c>
      <c r="I3357" t="s">
        <v>30</v>
      </c>
      <c r="J3357">
        <v>4</v>
      </c>
      <c r="K3357" t="s">
        <v>39</v>
      </c>
      <c r="L3357" t="s">
        <v>21</v>
      </c>
      <c r="M3357" t="s">
        <v>32</v>
      </c>
      <c r="N3357">
        <v>31</v>
      </c>
      <c r="O3357">
        <v>21</v>
      </c>
      <c r="P3357">
        <v>873</v>
      </c>
      <c r="Q3357">
        <v>24770</v>
      </c>
    </row>
    <row r="3358" spans="1:17" x14ac:dyDescent="0.25">
      <c r="A3358" t="s">
        <v>220</v>
      </c>
      <c r="B3358" s="1" t="s">
        <v>545</v>
      </c>
      <c r="C3358">
        <v>2012</v>
      </c>
      <c r="D3358" s="15">
        <f>DATE(cars[[#This Row],[year_1]],1,1)</f>
        <v>40909</v>
      </c>
      <c r="E3358" t="s">
        <v>38</v>
      </c>
      <c r="F3358" s="4">
        <v>200</v>
      </c>
      <c r="G3358">
        <v>4</v>
      </c>
      <c r="H3358" t="s">
        <v>18</v>
      </c>
      <c r="I3358" t="s">
        <v>30</v>
      </c>
      <c r="J3358">
        <v>4</v>
      </c>
      <c r="K3358" t="s">
        <v>66</v>
      </c>
      <c r="L3358" t="s">
        <v>21</v>
      </c>
      <c r="M3358" t="s">
        <v>54</v>
      </c>
      <c r="N3358">
        <v>31</v>
      </c>
      <c r="O3358">
        <v>21</v>
      </c>
      <c r="P3358">
        <v>873</v>
      </c>
      <c r="Q3358">
        <v>24595</v>
      </c>
    </row>
    <row r="3359" spans="1:17" x14ac:dyDescent="0.25">
      <c r="A3359" t="s">
        <v>220</v>
      </c>
      <c r="B3359" s="1" t="s">
        <v>545</v>
      </c>
      <c r="C3359">
        <v>2012</v>
      </c>
      <c r="D3359" s="15">
        <f>DATE(cars[[#This Row],[year_1]],1,1)</f>
        <v>40909</v>
      </c>
      <c r="E3359" t="s">
        <v>38</v>
      </c>
      <c r="F3359" s="4">
        <v>200</v>
      </c>
      <c r="G3359">
        <v>4</v>
      </c>
      <c r="H3359" t="s">
        <v>18</v>
      </c>
      <c r="I3359" t="s">
        <v>30</v>
      </c>
      <c r="J3359">
        <v>4</v>
      </c>
      <c r="K3359" t="s">
        <v>66</v>
      </c>
      <c r="L3359" t="s">
        <v>21</v>
      </c>
      <c r="M3359" t="s">
        <v>54</v>
      </c>
      <c r="N3359">
        <v>31</v>
      </c>
      <c r="O3359">
        <v>21</v>
      </c>
      <c r="P3359">
        <v>873</v>
      </c>
      <c r="Q3359">
        <v>28445</v>
      </c>
    </row>
    <row r="3360" spans="1:17" x14ac:dyDescent="0.25">
      <c r="A3360" t="s">
        <v>220</v>
      </c>
      <c r="B3360" s="1" t="s">
        <v>545</v>
      </c>
      <c r="C3360">
        <v>2012</v>
      </c>
      <c r="D3360" s="15">
        <f>DATE(cars[[#This Row],[year_1]],1,1)</f>
        <v>40909</v>
      </c>
      <c r="E3360" t="s">
        <v>38</v>
      </c>
      <c r="F3360" s="4">
        <v>200</v>
      </c>
      <c r="G3360">
        <v>4</v>
      </c>
      <c r="H3360" t="s">
        <v>18</v>
      </c>
      <c r="I3360" t="s">
        <v>30</v>
      </c>
      <c r="J3360">
        <v>4</v>
      </c>
      <c r="K3360" t="s">
        <v>66</v>
      </c>
      <c r="L3360" t="s">
        <v>21</v>
      </c>
      <c r="M3360" t="s">
        <v>54</v>
      </c>
      <c r="N3360">
        <v>31</v>
      </c>
      <c r="O3360">
        <v>21</v>
      </c>
      <c r="P3360">
        <v>873</v>
      </c>
      <c r="Q3360">
        <v>26875</v>
      </c>
    </row>
    <row r="3361" spans="1:17" x14ac:dyDescent="0.25">
      <c r="A3361" t="s">
        <v>220</v>
      </c>
      <c r="B3361" s="1" t="s">
        <v>545</v>
      </c>
      <c r="C3361">
        <v>2012</v>
      </c>
      <c r="D3361" s="15">
        <f>DATE(cars[[#This Row],[year_1]],1,1)</f>
        <v>40909</v>
      </c>
      <c r="E3361" t="s">
        <v>38</v>
      </c>
      <c r="F3361" s="4">
        <v>200</v>
      </c>
      <c r="G3361">
        <v>4</v>
      </c>
      <c r="H3361" t="s">
        <v>18</v>
      </c>
      <c r="I3361" t="s">
        <v>30</v>
      </c>
      <c r="J3361">
        <v>4</v>
      </c>
      <c r="K3361" t="s">
        <v>66</v>
      </c>
      <c r="L3361" t="s">
        <v>21</v>
      </c>
      <c r="M3361" t="s">
        <v>54</v>
      </c>
      <c r="N3361">
        <v>31</v>
      </c>
      <c r="O3361">
        <v>21</v>
      </c>
      <c r="P3361">
        <v>873</v>
      </c>
      <c r="Q3361">
        <v>30595</v>
      </c>
    </row>
    <row r="3362" spans="1:17" x14ac:dyDescent="0.25">
      <c r="A3362" t="s">
        <v>220</v>
      </c>
      <c r="B3362" s="1" t="s">
        <v>545</v>
      </c>
      <c r="C3362">
        <v>2013</v>
      </c>
      <c r="D3362" s="15">
        <f>DATE(cars[[#This Row],[year_1]],1,1)</f>
        <v>41275</v>
      </c>
      <c r="E3362" t="s">
        <v>38</v>
      </c>
      <c r="F3362" s="4">
        <v>200</v>
      </c>
      <c r="G3362">
        <v>4</v>
      </c>
      <c r="H3362" t="s">
        <v>18</v>
      </c>
      <c r="I3362" t="s">
        <v>30</v>
      </c>
      <c r="J3362">
        <v>4</v>
      </c>
      <c r="K3362" t="s">
        <v>66</v>
      </c>
      <c r="L3362" t="s">
        <v>21</v>
      </c>
      <c r="M3362" t="s">
        <v>54</v>
      </c>
      <c r="N3362">
        <v>31</v>
      </c>
      <c r="O3362">
        <v>21</v>
      </c>
      <c r="P3362">
        <v>873</v>
      </c>
      <c r="Q3362">
        <v>29695</v>
      </c>
    </row>
    <row r="3363" spans="1:17" x14ac:dyDescent="0.25">
      <c r="A3363" t="s">
        <v>220</v>
      </c>
      <c r="B3363" s="1" t="s">
        <v>545</v>
      </c>
      <c r="C3363">
        <v>2013</v>
      </c>
      <c r="D3363" s="15">
        <f>DATE(cars[[#This Row],[year_1]],1,1)</f>
        <v>41275</v>
      </c>
      <c r="E3363" t="s">
        <v>38</v>
      </c>
      <c r="F3363" s="4">
        <v>200</v>
      </c>
      <c r="G3363">
        <v>4</v>
      </c>
      <c r="H3363" t="s">
        <v>18</v>
      </c>
      <c r="I3363" t="s">
        <v>30</v>
      </c>
      <c r="J3363">
        <v>4</v>
      </c>
      <c r="K3363" t="s">
        <v>66</v>
      </c>
      <c r="L3363" t="s">
        <v>21</v>
      </c>
      <c r="M3363" t="s">
        <v>54</v>
      </c>
      <c r="N3363">
        <v>31</v>
      </c>
      <c r="O3363">
        <v>21</v>
      </c>
      <c r="P3363">
        <v>873</v>
      </c>
      <c r="Q3363">
        <v>30995</v>
      </c>
    </row>
    <row r="3364" spans="1:17" x14ac:dyDescent="0.25">
      <c r="A3364" t="s">
        <v>220</v>
      </c>
      <c r="B3364" s="1" t="s">
        <v>545</v>
      </c>
      <c r="C3364">
        <v>2013</v>
      </c>
      <c r="D3364" s="15">
        <f>DATE(cars[[#This Row],[year_1]],1,1)</f>
        <v>41275</v>
      </c>
      <c r="E3364" t="s">
        <v>38</v>
      </c>
      <c r="F3364" s="4">
        <v>200</v>
      </c>
      <c r="G3364">
        <v>4</v>
      </c>
      <c r="H3364" t="s">
        <v>18</v>
      </c>
      <c r="I3364" t="s">
        <v>30</v>
      </c>
      <c r="J3364">
        <v>4</v>
      </c>
      <c r="K3364" t="s">
        <v>66</v>
      </c>
      <c r="L3364" t="s">
        <v>21</v>
      </c>
      <c r="M3364" t="s">
        <v>54</v>
      </c>
      <c r="N3364">
        <v>31</v>
      </c>
      <c r="O3364">
        <v>21</v>
      </c>
      <c r="P3364">
        <v>873</v>
      </c>
      <c r="Q3364">
        <v>28795</v>
      </c>
    </row>
    <row r="3365" spans="1:17" x14ac:dyDescent="0.25">
      <c r="A3365" t="s">
        <v>220</v>
      </c>
      <c r="B3365" s="1" t="s">
        <v>545</v>
      </c>
      <c r="C3365">
        <v>2013</v>
      </c>
      <c r="D3365" s="15">
        <f>DATE(cars[[#This Row],[year_1]],1,1)</f>
        <v>41275</v>
      </c>
      <c r="E3365" t="s">
        <v>38</v>
      </c>
      <c r="F3365" s="4">
        <v>200</v>
      </c>
      <c r="G3365">
        <v>4</v>
      </c>
      <c r="H3365" t="s">
        <v>18</v>
      </c>
      <c r="I3365" t="s">
        <v>30</v>
      </c>
      <c r="J3365">
        <v>4</v>
      </c>
      <c r="K3365" t="s">
        <v>66</v>
      </c>
      <c r="L3365" t="s">
        <v>21</v>
      </c>
      <c r="M3365" t="s">
        <v>54</v>
      </c>
      <c r="N3365">
        <v>31</v>
      </c>
      <c r="O3365">
        <v>21</v>
      </c>
      <c r="P3365">
        <v>873</v>
      </c>
      <c r="Q3365">
        <v>25095</v>
      </c>
    </row>
    <row r="3366" spans="1:17" x14ac:dyDescent="0.25">
      <c r="A3366" t="s">
        <v>220</v>
      </c>
      <c r="B3366" s="1" t="s">
        <v>545</v>
      </c>
      <c r="C3366">
        <v>2013</v>
      </c>
      <c r="D3366" s="15">
        <f>DATE(cars[[#This Row],[year_1]],1,1)</f>
        <v>41275</v>
      </c>
      <c r="E3366" t="s">
        <v>38</v>
      </c>
      <c r="F3366" s="4">
        <v>200</v>
      </c>
      <c r="G3366">
        <v>4</v>
      </c>
      <c r="H3366" t="s">
        <v>18</v>
      </c>
      <c r="I3366" t="s">
        <v>30</v>
      </c>
      <c r="J3366">
        <v>4</v>
      </c>
      <c r="K3366" t="s">
        <v>66</v>
      </c>
      <c r="L3366" t="s">
        <v>21</v>
      </c>
      <c r="M3366" t="s">
        <v>54</v>
      </c>
      <c r="N3366">
        <v>31</v>
      </c>
      <c r="O3366">
        <v>21</v>
      </c>
      <c r="P3366">
        <v>873</v>
      </c>
      <c r="Q3366">
        <v>27295</v>
      </c>
    </row>
    <row r="3367" spans="1:17" x14ac:dyDescent="0.25">
      <c r="A3367" t="s">
        <v>220</v>
      </c>
      <c r="B3367" s="1" t="s">
        <v>545</v>
      </c>
      <c r="C3367">
        <v>2013</v>
      </c>
      <c r="D3367" s="15">
        <f>DATE(cars[[#This Row],[year_1]],1,1)</f>
        <v>41275</v>
      </c>
      <c r="E3367" t="s">
        <v>38</v>
      </c>
      <c r="F3367" s="4">
        <v>200</v>
      </c>
      <c r="G3367">
        <v>4</v>
      </c>
      <c r="H3367" t="s">
        <v>18</v>
      </c>
      <c r="I3367" t="s">
        <v>30</v>
      </c>
      <c r="J3367">
        <v>4</v>
      </c>
      <c r="K3367" t="s">
        <v>66</v>
      </c>
      <c r="L3367" t="s">
        <v>21</v>
      </c>
      <c r="M3367" t="s">
        <v>54</v>
      </c>
      <c r="N3367">
        <v>31</v>
      </c>
      <c r="O3367">
        <v>21</v>
      </c>
      <c r="P3367">
        <v>873</v>
      </c>
      <c r="Q3367">
        <v>24795</v>
      </c>
    </row>
    <row r="3368" spans="1:17" x14ac:dyDescent="0.25">
      <c r="A3368" t="s">
        <v>220</v>
      </c>
      <c r="B3368" s="1" t="s">
        <v>545</v>
      </c>
      <c r="C3368">
        <v>2014</v>
      </c>
      <c r="D3368" s="15">
        <f>DATE(cars[[#This Row],[year_1]],1,1)</f>
        <v>41640</v>
      </c>
      <c r="E3368" t="s">
        <v>38</v>
      </c>
      <c r="F3368" s="4">
        <v>200</v>
      </c>
      <c r="G3368">
        <v>4</v>
      </c>
      <c r="H3368" t="s">
        <v>18</v>
      </c>
      <c r="I3368" t="s">
        <v>30</v>
      </c>
      <c r="J3368">
        <v>4</v>
      </c>
      <c r="K3368" t="s">
        <v>66</v>
      </c>
      <c r="L3368" t="s">
        <v>21</v>
      </c>
      <c r="M3368" t="s">
        <v>54</v>
      </c>
      <c r="N3368">
        <v>31</v>
      </c>
      <c r="O3368">
        <v>21</v>
      </c>
      <c r="P3368">
        <v>873</v>
      </c>
      <c r="Q3368">
        <v>29695</v>
      </c>
    </row>
    <row r="3369" spans="1:17" x14ac:dyDescent="0.25">
      <c r="A3369" t="s">
        <v>220</v>
      </c>
      <c r="B3369" s="1" t="s">
        <v>545</v>
      </c>
      <c r="C3369">
        <v>2014</v>
      </c>
      <c r="D3369" s="15">
        <f>DATE(cars[[#This Row],[year_1]],1,1)</f>
        <v>41640</v>
      </c>
      <c r="E3369" t="s">
        <v>38</v>
      </c>
      <c r="F3369" s="4">
        <v>200</v>
      </c>
      <c r="G3369">
        <v>4</v>
      </c>
      <c r="H3369" t="s">
        <v>18</v>
      </c>
      <c r="I3369" t="s">
        <v>30</v>
      </c>
      <c r="J3369">
        <v>4</v>
      </c>
      <c r="K3369" t="s">
        <v>66</v>
      </c>
      <c r="L3369" t="s">
        <v>21</v>
      </c>
      <c r="M3369" t="s">
        <v>54</v>
      </c>
      <c r="N3369">
        <v>31</v>
      </c>
      <c r="O3369">
        <v>21</v>
      </c>
      <c r="P3369">
        <v>873</v>
      </c>
      <c r="Q3369">
        <v>25095</v>
      </c>
    </row>
    <row r="3370" spans="1:17" x14ac:dyDescent="0.25">
      <c r="A3370" t="s">
        <v>220</v>
      </c>
      <c r="B3370" s="1" t="s">
        <v>941</v>
      </c>
      <c r="C3370">
        <v>2015</v>
      </c>
      <c r="D3370" s="15">
        <f>DATE(cars[[#This Row],[year_1]],1,1)</f>
        <v>42005</v>
      </c>
      <c r="E3370" t="s">
        <v>38</v>
      </c>
      <c r="F3370" s="4">
        <v>200</v>
      </c>
      <c r="G3370">
        <v>4</v>
      </c>
      <c r="H3370" t="s">
        <v>33</v>
      </c>
      <c r="I3370" t="s">
        <v>30</v>
      </c>
      <c r="J3370">
        <v>4</v>
      </c>
      <c r="K3370" t="s">
        <v>101</v>
      </c>
      <c r="L3370" t="s">
        <v>21</v>
      </c>
      <c r="M3370" t="s">
        <v>90</v>
      </c>
      <c r="N3370">
        <v>26</v>
      </c>
      <c r="O3370">
        <v>21</v>
      </c>
      <c r="P3370">
        <v>873</v>
      </c>
      <c r="Q3370">
        <v>37650</v>
      </c>
    </row>
    <row r="3371" spans="1:17" x14ac:dyDescent="0.25">
      <c r="A3371" t="s">
        <v>220</v>
      </c>
      <c r="B3371" s="1" t="s">
        <v>941</v>
      </c>
      <c r="C3371">
        <v>2015</v>
      </c>
      <c r="D3371" s="15">
        <f>DATE(cars[[#This Row],[year_1]],1,1)</f>
        <v>42005</v>
      </c>
      <c r="E3371" t="s">
        <v>38</v>
      </c>
      <c r="F3371" s="4">
        <v>200</v>
      </c>
      <c r="G3371">
        <v>4</v>
      </c>
      <c r="H3371" t="s">
        <v>33</v>
      </c>
      <c r="I3371" t="s">
        <v>30</v>
      </c>
      <c r="J3371">
        <v>4</v>
      </c>
      <c r="K3371" t="s">
        <v>101</v>
      </c>
      <c r="L3371" t="s">
        <v>21</v>
      </c>
      <c r="M3371" t="s">
        <v>90</v>
      </c>
      <c r="N3371">
        <v>26</v>
      </c>
      <c r="O3371">
        <v>21</v>
      </c>
      <c r="P3371">
        <v>873</v>
      </c>
      <c r="Q3371">
        <v>26255</v>
      </c>
    </row>
    <row r="3372" spans="1:17" x14ac:dyDescent="0.25">
      <c r="A3372" t="s">
        <v>220</v>
      </c>
      <c r="B3372" s="1" t="s">
        <v>941</v>
      </c>
      <c r="C3372">
        <v>2015</v>
      </c>
      <c r="D3372" s="15">
        <f>DATE(cars[[#This Row],[year_1]],1,1)</f>
        <v>42005</v>
      </c>
      <c r="E3372" t="s">
        <v>38</v>
      </c>
      <c r="F3372" s="4">
        <v>200</v>
      </c>
      <c r="G3372">
        <v>4</v>
      </c>
      <c r="H3372" t="s">
        <v>33</v>
      </c>
      <c r="I3372" t="s">
        <v>30</v>
      </c>
      <c r="J3372">
        <v>4</v>
      </c>
      <c r="K3372" t="s">
        <v>101</v>
      </c>
      <c r="L3372" t="s">
        <v>21</v>
      </c>
      <c r="M3372" t="s">
        <v>90</v>
      </c>
      <c r="N3372">
        <v>26</v>
      </c>
      <c r="O3372">
        <v>21</v>
      </c>
      <c r="P3372">
        <v>873</v>
      </c>
      <c r="Q3372">
        <v>33590</v>
      </c>
    </row>
    <row r="3373" spans="1:17" x14ac:dyDescent="0.25">
      <c r="A3373" t="s">
        <v>220</v>
      </c>
      <c r="B3373" s="1" t="s">
        <v>941</v>
      </c>
      <c r="C3373">
        <v>2015</v>
      </c>
      <c r="D3373" s="15">
        <f>DATE(cars[[#This Row],[year_1]],1,1)</f>
        <v>42005</v>
      </c>
      <c r="E3373" t="s">
        <v>38</v>
      </c>
      <c r="F3373" s="4">
        <v>200</v>
      </c>
      <c r="G3373">
        <v>4</v>
      </c>
      <c r="H3373" t="s">
        <v>33</v>
      </c>
      <c r="I3373" t="s">
        <v>30</v>
      </c>
      <c r="J3373">
        <v>4</v>
      </c>
      <c r="K3373" t="s">
        <v>101</v>
      </c>
      <c r="L3373" t="s">
        <v>21</v>
      </c>
      <c r="M3373" t="s">
        <v>90</v>
      </c>
      <c r="N3373">
        <v>26</v>
      </c>
      <c r="O3373">
        <v>21</v>
      </c>
      <c r="P3373">
        <v>873</v>
      </c>
      <c r="Q3373">
        <v>31260</v>
      </c>
    </row>
    <row r="3374" spans="1:17" x14ac:dyDescent="0.25">
      <c r="A3374" t="s">
        <v>220</v>
      </c>
      <c r="B3374" s="1" t="s">
        <v>941</v>
      </c>
      <c r="C3374">
        <v>2015</v>
      </c>
      <c r="D3374" s="15">
        <f>DATE(cars[[#This Row],[year_1]],1,1)</f>
        <v>42005</v>
      </c>
      <c r="E3374" t="s">
        <v>38</v>
      </c>
      <c r="F3374" s="4">
        <v>200</v>
      </c>
      <c r="G3374">
        <v>4</v>
      </c>
      <c r="H3374" t="s">
        <v>33</v>
      </c>
      <c r="I3374" t="s">
        <v>30</v>
      </c>
      <c r="J3374">
        <v>4</v>
      </c>
      <c r="K3374" t="s">
        <v>101</v>
      </c>
      <c r="L3374" t="s">
        <v>21</v>
      </c>
      <c r="M3374" t="s">
        <v>90</v>
      </c>
      <c r="N3374">
        <v>26</v>
      </c>
      <c r="O3374">
        <v>21</v>
      </c>
      <c r="P3374">
        <v>873</v>
      </c>
      <c r="Q3374">
        <v>28250</v>
      </c>
    </row>
    <row r="3375" spans="1:17" x14ac:dyDescent="0.25">
      <c r="A3375" t="s">
        <v>220</v>
      </c>
      <c r="B3375" s="1" t="s">
        <v>941</v>
      </c>
      <c r="C3375">
        <v>2016</v>
      </c>
      <c r="D3375" s="15">
        <f>DATE(cars[[#This Row],[year_1]],1,1)</f>
        <v>42370</v>
      </c>
      <c r="E3375" t="s">
        <v>38</v>
      </c>
      <c r="F3375" s="4">
        <v>200</v>
      </c>
      <c r="G3375">
        <v>4</v>
      </c>
      <c r="H3375" t="s">
        <v>33</v>
      </c>
      <c r="I3375" t="s">
        <v>30</v>
      </c>
      <c r="J3375">
        <v>4</v>
      </c>
      <c r="K3375" t="s">
        <v>101</v>
      </c>
      <c r="L3375" t="s">
        <v>21</v>
      </c>
      <c r="M3375" t="s">
        <v>90</v>
      </c>
      <c r="N3375">
        <v>26</v>
      </c>
      <c r="O3375">
        <v>21</v>
      </c>
      <c r="P3375">
        <v>873</v>
      </c>
      <c r="Q3375">
        <v>24890</v>
      </c>
    </row>
    <row r="3376" spans="1:17" x14ac:dyDescent="0.25">
      <c r="A3376" t="s">
        <v>220</v>
      </c>
      <c r="B3376" s="1" t="s">
        <v>941</v>
      </c>
      <c r="C3376">
        <v>2016</v>
      </c>
      <c r="D3376" s="15">
        <f>DATE(cars[[#This Row],[year_1]],1,1)</f>
        <v>42370</v>
      </c>
      <c r="E3376" t="s">
        <v>38</v>
      </c>
      <c r="F3376" s="4">
        <v>200</v>
      </c>
      <c r="G3376">
        <v>4</v>
      </c>
      <c r="H3376" t="s">
        <v>33</v>
      </c>
      <c r="I3376" t="s">
        <v>30</v>
      </c>
      <c r="J3376">
        <v>4</v>
      </c>
      <c r="K3376" t="s">
        <v>101</v>
      </c>
      <c r="L3376" t="s">
        <v>21</v>
      </c>
      <c r="M3376" t="s">
        <v>90</v>
      </c>
      <c r="N3376">
        <v>26</v>
      </c>
      <c r="O3376">
        <v>21</v>
      </c>
      <c r="P3376">
        <v>873</v>
      </c>
      <c r="Q3376">
        <v>28700</v>
      </c>
    </row>
    <row r="3377" spans="1:17" x14ac:dyDescent="0.25">
      <c r="A3377" t="s">
        <v>220</v>
      </c>
      <c r="B3377" s="1" t="s">
        <v>941</v>
      </c>
      <c r="C3377">
        <v>2016</v>
      </c>
      <c r="D3377" s="15">
        <f>DATE(cars[[#This Row],[year_1]],1,1)</f>
        <v>42370</v>
      </c>
      <c r="E3377" t="s">
        <v>38</v>
      </c>
      <c r="F3377" s="4">
        <v>200</v>
      </c>
      <c r="G3377">
        <v>4</v>
      </c>
      <c r="H3377" t="s">
        <v>33</v>
      </c>
      <c r="I3377" t="s">
        <v>30</v>
      </c>
      <c r="J3377">
        <v>4</v>
      </c>
      <c r="K3377" t="s">
        <v>101</v>
      </c>
      <c r="L3377" t="s">
        <v>21</v>
      </c>
      <c r="M3377" t="s">
        <v>90</v>
      </c>
      <c r="N3377">
        <v>26</v>
      </c>
      <c r="O3377">
        <v>21</v>
      </c>
      <c r="P3377">
        <v>873</v>
      </c>
      <c r="Q3377">
        <v>31390</v>
      </c>
    </row>
    <row r="3378" spans="1:17" x14ac:dyDescent="0.25">
      <c r="A3378" t="s">
        <v>220</v>
      </c>
      <c r="B3378" s="1" t="s">
        <v>941</v>
      </c>
      <c r="C3378">
        <v>2016</v>
      </c>
      <c r="D3378" s="15">
        <f>DATE(cars[[#This Row],[year_1]],1,1)</f>
        <v>42370</v>
      </c>
      <c r="E3378" t="s">
        <v>38</v>
      </c>
      <c r="F3378" s="4">
        <v>200</v>
      </c>
      <c r="G3378">
        <v>4</v>
      </c>
      <c r="H3378" t="s">
        <v>33</v>
      </c>
      <c r="I3378" t="s">
        <v>30</v>
      </c>
      <c r="J3378">
        <v>4</v>
      </c>
      <c r="K3378" t="s">
        <v>101</v>
      </c>
      <c r="L3378" t="s">
        <v>21</v>
      </c>
      <c r="M3378" t="s">
        <v>90</v>
      </c>
      <c r="N3378">
        <v>26</v>
      </c>
      <c r="O3378">
        <v>21</v>
      </c>
      <c r="P3378">
        <v>873</v>
      </c>
      <c r="Q3378">
        <v>34445</v>
      </c>
    </row>
    <row r="3379" spans="1:17" x14ac:dyDescent="0.25">
      <c r="A3379" t="s">
        <v>220</v>
      </c>
      <c r="B3379" s="1" t="s">
        <v>545</v>
      </c>
      <c r="C3379">
        <v>2012</v>
      </c>
      <c r="D3379" s="15">
        <f>DATE(cars[[#This Row],[year_1]],1,1)</f>
        <v>40909</v>
      </c>
      <c r="E3379" t="s">
        <v>38</v>
      </c>
      <c r="F3379" s="4">
        <v>200</v>
      </c>
      <c r="G3379">
        <v>4</v>
      </c>
      <c r="H3379" t="s">
        <v>18</v>
      </c>
      <c r="I3379" t="s">
        <v>30</v>
      </c>
      <c r="J3379">
        <v>2</v>
      </c>
      <c r="K3379" t="s">
        <v>66</v>
      </c>
      <c r="L3379" t="s">
        <v>21</v>
      </c>
      <c r="M3379" t="s">
        <v>67</v>
      </c>
      <c r="N3379">
        <v>31</v>
      </c>
      <c r="O3379">
        <v>21</v>
      </c>
      <c r="P3379">
        <v>873</v>
      </c>
      <c r="Q3379">
        <v>26275</v>
      </c>
    </row>
    <row r="3380" spans="1:17" x14ac:dyDescent="0.25">
      <c r="A3380" t="s">
        <v>220</v>
      </c>
      <c r="B3380" s="1" t="s">
        <v>545</v>
      </c>
      <c r="C3380">
        <v>2012</v>
      </c>
      <c r="D3380" s="15">
        <f>DATE(cars[[#This Row],[year_1]],1,1)</f>
        <v>40909</v>
      </c>
      <c r="E3380" t="s">
        <v>38</v>
      </c>
      <c r="F3380" s="4">
        <v>200</v>
      </c>
      <c r="G3380">
        <v>4</v>
      </c>
      <c r="H3380" t="s">
        <v>18</v>
      </c>
      <c r="I3380" t="s">
        <v>30</v>
      </c>
      <c r="J3380">
        <v>2</v>
      </c>
      <c r="K3380" t="s">
        <v>66</v>
      </c>
      <c r="L3380" t="s">
        <v>21</v>
      </c>
      <c r="M3380" t="s">
        <v>67</v>
      </c>
      <c r="N3380">
        <v>31</v>
      </c>
      <c r="O3380">
        <v>21</v>
      </c>
      <c r="P3380">
        <v>873</v>
      </c>
      <c r="Q3380">
        <v>29995</v>
      </c>
    </row>
    <row r="3381" spans="1:17" x14ac:dyDescent="0.25">
      <c r="A3381" t="s">
        <v>220</v>
      </c>
      <c r="B3381" s="1" t="s">
        <v>545</v>
      </c>
      <c r="C3381">
        <v>2012</v>
      </c>
      <c r="D3381" s="15">
        <f>DATE(cars[[#This Row],[year_1]],1,1)</f>
        <v>40909</v>
      </c>
      <c r="E3381" t="s">
        <v>38</v>
      </c>
      <c r="F3381" s="4">
        <v>200</v>
      </c>
      <c r="G3381">
        <v>4</v>
      </c>
      <c r="H3381" t="s">
        <v>18</v>
      </c>
      <c r="I3381" t="s">
        <v>30</v>
      </c>
      <c r="J3381">
        <v>2</v>
      </c>
      <c r="K3381" t="s">
        <v>66</v>
      </c>
      <c r="L3381" t="s">
        <v>21</v>
      </c>
      <c r="M3381" t="s">
        <v>67</v>
      </c>
      <c r="N3381">
        <v>31</v>
      </c>
      <c r="O3381">
        <v>21</v>
      </c>
      <c r="P3381">
        <v>873</v>
      </c>
      <c r="Q3381">
        <v>27845</v>
      </c>
    </row>
    <row r="3382" spans="1:17" x14ac:dyDescent="0.25">
      <c r="A3382" t="s">
        <v>220</v>
      </c>
      <c r="B3382" s="1" t="s">
        <v>545</v>
      </c>
      <c r="C3382">
        <v>2012</v>
      </c>
      <c r="D3382" s="15">
        <f>DATE(cars[[#This Row],[year_1]],1,1)</f>
        <v>40909</v>
      </c>
      <c r="E3382" t="s">
        <v>38</v>
      </c>
      <c r="F3382" s="4">
        <v>200</v>
      </c>
      <c r="G3382">
        <v>4</v>
      </c>
      <c r="H3382" t="s">
        <v>18</v>
      </c>
      <c r="I3382" t="s">
        <v>30</v>
      </c>
      <c r="J3382">
        <v>2</v>
      </c>
      <c r="K3382" t="s">
        <v>66</v>
      </c>
      <c r="L3382" t="s">
        <v>21</v>
      </c>
      <c r="M3382" t="s">
        <v>67</v>
      </c>
      <c r="N3382">
        <v>31</v>
      </c>
      <c r="O3382">
        <v>21</v>
      </c>
      <c r="P3382">
        <v>873</v>
      </c>
      <c r="Q3382">
        <v>23995</v>
      </c>
    </row>
    <row r="3383" spans="1:17" x14ac:dyDescent="0.25">
      <c r="A3383" t="s">
        <v>220</v>
      </c>
      <c r="B3383" s="1" t="s">
        <v>545</v>
      </c>
      <c r="C3383">
        <v>2013</v>
      </c>
      <c r="D3383" s="15">
        <f>DATE(cars[[#This Row],[year_1]],1,1)</f>
        <v>41275</v>
      </c>
      <c r="E3383" t="s">
        <v>38</v>
      </c>
      <c r="F3383" s="4">
        <v>200</v>
      </c>
      <c r="G3383">
        <v>4</v>
      </c>
      <c r="H3383" t="s">
        <v>18</v>
      </c>
      <c r="I3383" t="s">
        <v>30</v>
      </c>
      <c r="J3383">
        <v>2</v>
      </c>
      <c r="K3383" t="s">
        <v>66</v>
      </c>
      <c r="L3383" t="s">
        <v>21</v>
      </c>
      <c r="M3383" t="s">
        <v>67</v>
      </c>
      <c r="N3383">
        <v>31</v>
      </c>
      <c r="O3383">
        <v>21</v>
      </c>
      <c r="P3383">
        <v>873</v>
      </c>
      <c r="Q3383">
        <v>24200</v>
      </c>
    </row>
    <row r="3384" spans="1:17" x14ac:dyDescent="0.25">
      <c r="A3384" t="s">
        <v>220</v>
      </c>
      <c r="B3384" s="1" t="s">
        <v>545</v>
      </c>
      <c r="C3384">
        <v>2013</v>
      </c>
      <c r="D3384" s="15">
        <f>DATE(cars[[#This Row],[year_1]],1,1)</f>
        <v>41275</v>
      </c>
      <c r="E3384" t="s">
        <v>38</v>
      </c>
      <c r="F3384" s="4">
        <v>200</v>
      </c>
      <c r="G3384">
        <v>4</v>
      </c>
      <c r="H3384" t="s">
        <v>18</v>
      </c>
      <c r="I3384" t="s">
        <v>30</v>
      </c>
      <c r="J3384">
        <v>2</v>
      </c>
      <c r="K3384" t="s">
        <v>66</v>
      </c>
      <c r="L3384" t="s">
        <v>21</v>
      </c>
      <c r="M3384" t="s">
        <v>67</v>
      </c>
      <c r="N3384">
        <v>31</v>
      </c>
      <c r="O3384">
        <v>21</v>
      </c>
      <c r="P3384">
        <v>873</v>
      </c>
      <c r="Q3384">
        <v>30395</v>
      </c>
    </row>
    <row r="3385" spans="1:17" x14ac:dyDescent="0.25">
      <c r="A3385" t="s">
        <v>220</v>
      </c>
      <c r="B3385" s="1" t="s">
        <v>545</v>
      </c>
      <c r="C3385">
        <v>2013</v>
      </c>
      <c r="D3385" s="15">
        <f>DATE(cars[[#This Row],[year_1]],1,1)</f>
        <v>41275</v>
      </c>
      <c r="E3385" t="s">
        <v>38</v>
      </c>
      <c r="F3385" s="4">
        <v>200</v>
      </c>
      <c r="G3385">
        <v>4</v>
      </c>
      <c r="H3385" t="s">
        <v>18</v>
      </c>
      <c r="I3385" t="s">
        <v>30</v>
      </c>
      <c r="J3385">
        <v>2</v>
      </c>
      <c r="K3385" t="s">
        <v>66</v>
      </c>
      <c r="L3385" t="s">
        <v>21</v>
      </c>
      <c r="M3385" t="s">
        <v>67</v>
      </c>
      <c r="N3385">
        <v>31</v>
      </c>
      <c r="O3385">
        <v>21</v>
      </c>
      <c r="P3385">
        <v>873</v>
      </c>
      <c r="Q3385">
        <v>28195</v>
      </c>
    </row>
    <row r="3386" spans="1:17" x14ac:dyDescent="0.25">
      <c r="A3386" t="s">
        <v>220</v>
      </c>
      <c r="B3386" s="1" t="s">
        <v>545</v>
      </c>
      <c r="C3386">
        <v>2013</v>
      </c>
      <c r="D3386" s="15">
        <f>DATE(cars[[#This Row],[year_1]],1,1)</f>
        <v>41275</v>
      </c>
      <c r="E3386" t="s">
        <v>38</v>
      </c>
      <c r="F3386" s="4">
        <v>200</v>
      </c>
      <c r="G3386">
        <v>4</v>
      </c>
      <c r="H3386" t="s">
        <v>18</v>
      </c>
      <c r="I3386" t="s">
        <v>30</v>
      </c>
      <c r="J3386">
        <v>2</v>
      </c>
      <c r="K3386" t="s">
        <v>66</v>
      </c>
      <c r="L3386" t="s">
        <v>21</v>
      </c>
      <c r="M3386" t="s">
        <v>67</v>
      </c>
      <c r="N3386">
        <v>31</v>
      </c>
      <c r="O3386">
        <v>21</v>
      </c>
      <c r="P3386">
        <v>873</v>
      </c>
      <c r="Q3386">
        <v>26795</v>
      </c>
    </row>
    <row r="3387" spans="1:17" x14ac:dyDescent="0.25">
      <c r="A3387" t="s">
        <v>292</v>
      </c>
      <c r="B3387" s="1" t="s">
        <v>967</v>
      </c>
      <c r="C3387">
        <v>2012</v>
      </c>
      <c r="D3387" s="15">
        <f>DATE(cars[[#This Row],[year_1]],1,1)</f>
        <v>40909</v>
      </c>
      <c r="E3387" t="s">
        <v>38</v>
      </c>
      <c r="F3387" s="4">
        <v>201</v>
      </c>
      <c r="G3387">
        <v>4</v>
      </c>
      <c r="H3387" t="s">
        <v>18</v>
      </c>
      <c r="I3387" t="s">
        <v>30</v>
      </c>
      <c r="J3387">
        <v>4</v>
      </c>
      <c r="K3387" t="s">
        <v>27</v>
      </c>
      <c r="L3387" t="s">
        <v>31</v>
      </c>
      <c r="M3387" t="s">
        <v>32</v>
      </c>
      <c r="N3387">
        <v>29</v>
      </c>
      <c r="O3387">
        <v>21</v>
      </c>
      <c r="P3387">
        <v>204</v>
      </c>
      <c r="Q3387">
        <v>31010</v>
      </c>
    </row>
    <row r="3388" spans="1:17" x14ac:dyDescent="0.25">
      <c r="A3388" t="s">
        <v>292</v>
      </c>
      <c r="B3388" s="1" t="s">
        <v>967</v>
      </c>
      <c r="C3388">
        <v>2013</v>
      </c>
      <c r="D3388" s="15">
        <f>DATE(cars[[#This Row],[year_1]],1,1)</f>
        <v>41275</v>
      </c>
      <c r="E3388" t="s">
        <v>38</v>
      </c>
      <c r="F3388" s="4">
        <v>201</v>
      </c>
      <c r="G3388">
        <v>4</v>
      </c>
      <c r="H3388" t="s">
        <v>18</v>
      </c>
      <c r="I3388" t="s">
        <v>30</v>
      </c>
      <c r="J3388">
        <v>4</v>
      </c>
      <c r="K3388" t="s">
        <v>27</v>
      </c>
      <c r="L3388" t="s">
        <v>31</v>
      </c>
      <c r="M3388" t="s">
        <v>32</v>
      </c>
      <c r="N3388">
        <v>29</v>
      </c>
      <c r="O3388">
        <v>21</v>
      </c>
      <c r="P3388">
        <v>204</v>
      </c>
      <c r="Q3388">
        <v>31510</v>
      </c>
    </row>
    <row r="3389" spans="1:17" x14ac:dyDescent="0.25">
      <c r="A3389" t="s">
        <v>292</v>
      </c>
      <c r="B3389" s="1" t="s">
        <v>967</v>
      </c>
      <c r="C3389">
        <v>2014</v>
      </c>
      <c r="D3389" s="15">
        <f>DATE(cars[[#This Row],[year_1]],1,1)</f>
        <v>41640</v>
      </c>
      <c r="E3389" t="s">
        <v>38</v>
      </c>
      <c r="F3389" s="4">
        <v>201</v>
      </c>
      <c r="G3389">
        <v>4</v>
      </c>
      <c r="H3389" t="s">
        <v>18</v>
      </c>
      <c r="I3389" t="s">
        <v>30</v>
      </c>
      <c r="J3389">
        <v>4</v>
      </c>
      <c r="K3389" t="s">
        <v>27</v>
      </c>
      <c r="L3389" t="s">
        <v>31</v>
      </c>
      <c r="M3389" t="s">
        <v>32</v>
      </c>
      <c r="N3389">
        <v>29</v>
      </c>
      <c r="O3389">
        <v>21</v>
      </c>
      <c r="P3389">
        <v>204</v>
      </c>
      <c r="Q3389">
        <v>31635</v>
      </c>
    </row>
    <row r="3390" spans="1:17" x14ac:dyDescent="0.25">
      <c r="A3390" t="s">
        <v>178</v>
      </c>
      <c r="B3390" s="1" t="s">
        <v>475</v>
      </c>
      <c r="C3390">
        <v>2015</v>
      </c>
      <c r="D3390" s="15">
        <f>DATE(cars[[#This Row],[year_1]],1,1)</f>
        <v>42005</v>
      </c>
      <c r="E3390" t="s">
        <v>29</v>
      </c>
      <c r="F3390" s="4">
        <v>201</v>
      </c>
      <c r="G3390">
        <v>4</v>
      </c>
      <c r="H3390" t="s">
        <v>18</v>
      </c>
      <c r="I3390" t="s">
        <v>30</v>
      </c>
      <c r="J3390">
        <v>4</v>
      </c>
      <c r="K3390" t="s">
        <v>66</v>
      </c>
      <c r="L3390" t="s">
        <v>21</v>
      </c>
      <c r="M3390" t="s">
        <v>54</v>
      </c>
      <c r="N3390">
        <v>29</v>
      </c>
      <c r="O3390">
        <v>21</v>
      </c>
      <c r="P3390">
        <v>1720</v>
      </c>
      <c r="Q3390">
        <v>20890</v>
      </c>
    </row>
    <row r="3391" spans="1:17" x14ac:dyDescent="0.25">
      <c r="A3391" t="s">
        <v>178</v>
      </c>
      <c r="B3391" s="1" t="s">
        <v>475</v>
      </c>
      <c r="C3391">
        <v>2015</v>
      </c>
      <c r="D3391" s="15">
        <f>DATE(cars[[#This Row],[year_1]],1,1)</f>
        <v>42005</v>
      </c>
      <c r="E3391" t="s">
        <v>29</v>
      </c>
      <c r="F3391" s="4">
        <v>201</v>
      </c>
      <c r="G3391">
        <v>4</v>
      </c>
      <c r="H3391" t="s">
        <v>33</v>
      </c>
      <c r="I3391" t="s">
        <v>30</v>
      </c>
      <c r="J3391">
        <v>4</v>
      </c>
      <c r="K3391" t="s">
        <v>66</v>
      </c>
      <c r="L3391" t="s">
        <v>21</v>
      </c>
      <c r="M3391" t="s">
        <v>54</v>
      </c>
      <c r="N3391">
        <v>29</v>
      </c>
      <c r="O3391">
        <v>21</v>
      </c>
      <c r="P3391">
        <v>1720</v>
      </c>
      <c r="Q3391">
        <v>21890</v>
      </c>
    </row>
    <row r="3392" spans="1:17" x14ac:dyDescent="0.25">
      <c r="A3392" t="s">
        <v>178</v>
      </c>
      <c r="B3392" s="1" t="s">
        <v>475</v>
      </c>
      <c r="C3392">
        <v>2016</v>
      </c>
      <c r="D3392" s="15">
        <f>DATE(cars[[#This Row],[year_1]],1,1)</f>
        <v>42370</v>
      </c>
      <c r="E3392" t="s">
        <v>29</v>
      </c>
      <c r="F3392" s="4">
        <v>201</v>
      </c>
      <c r="G3392">
        <v>4</v>
      </c>
      <c r="H3392" t="s">
        <v>33</v>
      </c>
      <c r="I3392" t="s">
        <v>30</v>
      </c>
      <c r="J3392">
        <v>4</v>
      </c>
      <c r="K3392" t="s">
        <v>66</v>
      </c>
      <c r="L3392" t="s">
        <v>21</v>
      </c>
      <c r="M3392" t="s">
        <v>54</v>
      </c>
      <c r="N3392">
        <v>29</v>
      </c>
      <c r="O3392">
        <v>21</v>
      </c>
      <c r="P3392">
        <v>1720</v>
      </c>
      <c r="Q3392">
        <v>21990</v>
      </c>
    </row>
    <row r="3393" spans="1:17" x14ac:dyDescent="0.25">
      <c r="A3393" t="s">
        <v>178</v>
      </c>
      <c r="B3393" s="1" t="s">
        <v>475</v>
      </c>
      <c r="C3393">
        <v>2016</v>
      </c>
      <c r="D3393" s="15">
        <f>DATE(cars[[#This Row],[year_1]],1,1)</f>
        <v>42370</v>
      </c>
      <c r="E3393" t="s">
        <v>29</v>
      </c>
      <c r="F3393" s="4">
        <v>201</v>
      </c>
      <c r="G3393">
        <v>4</v>
      </c>
      <c r="H3393" t="s">
        <v>18</v>
      </c>
      <c r="I3393" t="s">
        <v>30</v>
      </c>
      <c r="J3393">
        <v>4</v>
      </c>
      <c r="K3393" t="s">
        <v>66</v>
      </c>
      <c r="L3393" t="s">
        <v>21</v>
      </c>
      <c r="M3393" t="s">
        <v>54</v>
      </c>
      <c r="N3393">
        <v>29</v>
      </c>
      <c r="O3393">
        <v>21</v>
      </c>
      <c r="P3393">
        <v>1720</v>
      </c>
      <c r="Q3393">
        <v>20990</v>
      </c>
    </row>
    <row r="3394" spans="1:17" x14ac:dyDescent="0.25">
      <c r="A3394" t="s">
        <v>167</v>
      </c>
      <c r="B3394" s="1" t="s">
        <v>192</v>
      </c>
      <c r="C3394">
        <v>2015</v>
      </c>
      <c r="D3394" s="15">
        <f>DATE(cars[[#This Row],[year_1]],1,1)</f>
        <v>42005</v>
      </c>
      <c r="E3394" t="s">
        <v>29</v>
      </c>
      <c r="F3394" s="4">
        <v>202</v>
      </c>
      <c r="G3394">
        <v>4</v>
      </c>
      <c r="H3394" t="s">
        <v>33</v>
      </c>
      <c r="I3394" t="s">
        <v>19</v>
      </c>
      <c r="J3394">
        <v>4</v>
      </c>
      <c r="K3394" t="s">
        <v>27</v>
      </c>
      <c r="L3394" t="s">
        <v>21</v>
      </c>
      <c r="M3394" t="s">
        <v>32</v>
      </c>
      <c r="N3394">
        <v>33</v>
      </c>
      <c r="O3394">
        <v>21</v>
      </c>
      <c r="P3394">
        <v>1624</v>
      </c>
      <c r="Q3394">
        <v>33215</v>
      </c>
    </row>
    <row r="3395" spans="1:17" x14ac:dyDescent="0.25">
      <c r="A3395" t="s">
        <v>167</v>
      </c>
      <c r="B3395" s="1" t="s">
        <v>192</v>
      </c>
      <c r="C3395">
        <v>2015</v>
      </c>
      <c r="D3395" s="15">
        <f>DATE(cars[[#This Row],[year_1]],1,1)</f>
        <v>42005</v>
      </c>
      <c r="E3395" t="s">
        <v>29</v>
      </c>
      <c r="F3395" s="4">
        <v>202</v>
      </c>
      <c r="G3395">
        <v>4</v>
      </c>
      <c r="H3395" t="s">
        <v>33</v>
      </c>
      <c r="I3395" t="s">
        <v>19</v>
      </c>
      <c r="J3395">
        <v>4</v>
      </c>
      <c r="K3395" t="s">
        <v>27</v>
      </c>
      <c r="L3395" t="s">
        <v>21</v>
      </c>
      <c r="M3395" t="s">
        <v>32</v>
      </c>
      <c r="N3395">
        <v>33</v>
      </c>
      <c r="O3395">
        <v>21</v>
      </c>
      <c r="P3395">
        <v>1624</v>
      </c>
      <c r="Q3395">
        <v>37340</v>
      </c>
    </row>
    <row r="3396" spans="1:17" x14ac:dyDescent="0.25">
      <c r="A3396" t="s">
        <v>338</v>
      </c>
      <c r="B3396" s="1" t="s">
        <v>580</v>
      </c>
      <c r="C3396">
        <v>2013</v>
      </c>
      <c r="D3396" s="15">
        <f>DATE(cars[[#This Row],[year_1]],1,1)</f>
        <v>41275</v>
      </c>
      <c r="E3396" t="s">
        <v>17</v>
      </c>
      <c r="F3396" s="4">
        <v>204</v>
      </c>
      <c r="G3396">
        <v>6</v>
      </c>
      <c r="H3396" t="s">
        <v>33</v>
      </c>
      <c r="I3396" t="s">
        <v>19</v>
      </c>
      <c r="J3396">
        <v>4</v>
      </c>
      <c r="K3396" t="s">
        <v>27</v>
      </c>
      <c r="L3396" t="s">
        <v>31</v>
      </c>
      <c r="M3396" t="s">
        <v>32</v>
      </c>
      <c r="N3396">
        <v>30</v>
      </c>
      <c r="O3396">
        <v>21</v>
      </c>
      <c r="P3396">
        <v>454</v>
      </c>
      <c r="Q3396">
        <v>35065</v>
      </c>
    </row>
    <row r="3397" spans="1:17" x14ac:dyDescent="0.25">
      <c r="A3397" t="s">
        <v>338</v>
      </c>
      <c r="B3397" s="1" t="s">
        <v>580</v>
      </c>
      <c r="C3397">
        <v>2013</v>
      </c>
      <c r="D3397" s="15">
        <f>DATE(cars[[#This Row],[year_1]],1,1)</f>
        <v>41275</v>
      </c>
      <c r="E3397" t="s">
        <v>17</v>
      </c>
      <c r="F3397" s="4">
        <v>204</v>
      </c>
      <c r="G3397">
        <v>6</v>
      </c>
      <c r="H3397" t="s">
        <v>33</v>
      </c>
      <c r="I3397" t="s">
        <v>34</v>
      </c>
      <c r="J3397">
        <v>4</v>
      </c>
      <c r="K3397" t="s">
        <v>27</v>
      </c>
      <c r="L3397" t="s">
        <v>31</v>
      </c>
      <c r="M3397" t="s">
        <v>32</v>
      </c>
      <c r="N3397">
        <v>27</v>
      </c>
      <c r="O3397">
        <v>21</v>
      </c>
      <c r="P3397">
        <v>454</v>
      </c>
      <c r="Q3397">
        <v>37525</v>
      </c>
    </row>
    <row r="3398" spans="1:17" x14ac:dyDescent="0.25">
      <c r="A3398" t="s">
        <v>338</v>
      </c>
      <c r="B3398" s="1" t="s">
        <v>580</v>
      </c>
      <c r="C3398">
        <v>2014</v>
      </c>
      <c r="D3398" s="15">
        <f>DATE(cars[[#This Row],[year_1]],1,1)</f>
        <v>41640</v>
      </c>
      <c r="E3398" t="s">
        <v>17</v>
      </c>
      <c r="F3398" s="4">
        <v>204</v>
      </c>
      <c r="G3398">
        <v>6</v>
      </c>
      <c r="H3398" t="s">
        <v>33</v>
      </c>
      <c r="I3398" t="s">
        <v>19</v>
      </c>
      <c r="J3398">
        <v>4</v>
      </c>
      <c r="K3398" t="s">
        <v>27</v>
      </c>
      <c r="L3398" t="s">
        <v>31</v>
      </c>
      <c r="M3398" t="s">
        <v>32</v>
      </c>
      <c r="N3398">
        <v>30</v>
      </c>
      <c r="O3398">
        <v>21</v>
      </c>
      <c r="P3398">
        <v>454</v>
      </c>
      <c r="Q3398">
        <v>36100</v>
      </c>
    </row>
    <row r="3399" spans="1:17" x14ac:dyDescent="0.25">
      <c r="A3399" t="s">
        <v>338</v>
      </c>
      <c r="B3399" s="1" t="s">
        <v>580</v>
      </c>
      <c r="C3399">
        <v>2015</v>
      </c>
      <c r="D3399" s="15">
        <f>DATE(cars[[#This Row],[year_1]],1,1)</f>
        <v>42005</v>
      </c>
      <c r="E3399" t="s">
        <v>17</v>
      </c>
      <c r="F3399" s="4">
        <v>204</v>
      </c>
      <c r="G3399">
        <v>6</v>
      </c>
      <c r="H3399" t="s">
        <v>33</v>
      </c>
      <c r="I3399" t="s">
        <v>19</v>
      </c>
      <c r="J3399">
        <v>4</v>
      </c>
      <c r="K3399" t="s">
        <v>27</v>
      </c>
      <c r="L3399" t="s">
        <v>31</v>
      </c>
      <c r="M3399" t="s">
        <v>32</v>
      </c>
      <c r="N3399">
        <v>30</v>
      </c>
      <c r="O3399">
        <v>21</v>
      </c>
      <c r="P3399">
        <v>454</v>
      </c>
      <c r="Q3399">
        <v>36550</v>
      </c>
    </row>
    <row r="3400" spans="1:17" x14ac:dyDescent="0.25">
      <c r="A3400" t="s">
        <v>338</v>
      </c>
      <c r="B3400" s="1" t="s">
        <v>580</v>
      </c>
      <c r="C3400">
        <v>2015</v>
      </c>
      <c r="D3400" s="15">
        <f>DATE(cars[[#This Row],[year_1]],1,1)</f>
        <v>42005</v>
      </c>
      <c r="E3400" t="s">
        <v>17</v>
      </c>
      <c r="F3400" s="4">
        <v>204</v>
      </c>
      <c r="G3400">
        <v>6</v>
      </c>
      <c r="H3400" t="s">
        <v>33</v>
      </c>
      <c r="I3400" t="s">
        <v>19</v>
      </c>
      <c r="J3400">
        <v>4</v>
      </c>
      <c r="K3400" t="s">
        <v>27</v>
      </c>
      <c r="L3400" t="s">
        <v>31</v>
      </c>
      <c r="M3400" t="s">
        <v>32</v>
      </c>
      <c r="N3400">
        <v>30</v>
      </c>
      <c r="O3400">
        <v>21</v>
      </c>
      <c r="P3400">
        <v>454</v>
      </c>
      <c r="Q3400">
        <v>41440</v>
      </c>
    </row>
    <row r="3401" spans="1:17" x14ac:dyDescent="0.25">
      <c r="A3401" t="s">
        <v>338</v>
      </c>
      <c r="B3401" s="1" t="s">
        <v>579</v>
      </c>
      <c r="C3401">
        <v>2013</v>
      </c>
      <c r="D3401" s="15">
        <f>DATE(cars[[#This Row],[year_1]],1,1)</f>
        <v>41275</v>
      </c>
      <c r="E3401" t="s">
        <v>17</v>
      </c>
      <c r="F3401" s="4">
        <v>204</v>
      </c>
      <c r="G3401">
        <v>6</v>
      </c>
      <c r="H3401" t="s">
        <v>33</v>
      </c>
      <c r="I3401" t="s">
        <v>19</v>
      </c>
      <c r="J3401">
        <v>2</v>
      </c>
      <c r="K3401" t="s">
        <v>27</v>
      </c>
      <c r="L3401" t="s">
        <v>21</v>
      </c>
      <c r="M3401" t="s">
        <v>25</v>
      </c>
      <c r="N3401">
        <v>30</v>
      </c>
      <c r="O3401">
        <v>21</v>
      </c>
      <c r="P3401">
        <v>454</v>
      </c>
      <c r="Q3401">
        <v>42610</v>
      </c>
    </row>
    <row r="3402" spans="1:17" x14ac:dyDescent="0.25">
      <c r="A3402" t="s">
        <v>338</v>
      </c>
      <c r="B3402" s="1" t="s">
        <v>579</v>
      </c>
      <c r="C3402">
        <v>2014</v>
      </c>
      <c r="D3402" s="15">
        <f>DATE(cars[[#This Row],[year_1]],1,1)</f>
        <v>41640</v>
      </c>
      <c r="E3402" t="s">
        <v>17</v>
      </c>
      <c r="F3402" s="4">
        <v>204</v>
      </c>
      <c r="G3402">
        <v>6</v>
      </c>
      <c r="H3402" t="s">
        <v>33</v>
      </c>
      <c r="I3402" t="s">
        <v>19</v>
      </c>
      <c r="J3402">
        <v>2</v>
      </c>
      <c r="K3402" t="s">
        <v>27</v>
      </c>
      <c r="L3402" t="s">
        <v>21</v>
      </c>
      <c r="M3402" t="s">
        <v>25</v>
      </c>
      <c r="N3402">
        <v>30</v>
      </c>
      <c r="O3402">
        <v>21</v>
      </c>
      <c r="P3402">
        <v>454</v>
      </c>
      <c r="Q3402">
        <v>42860</v>
      </c>
    </row>
    <row r="3403" spans="1:17" x14ac:dyDescent="0.25">
      <c r="A3403" t="s">
        <v>338</v>
      </c>
      <c r="B3403" s="1" t="s">
        <v>579</v>
      </c>
      <c r="C3403">
        <v>2015</v>
      </c>
      <c r="D3403" s="15">
        <f>DATE(cars[[#This Row],[year_1]],1,1)</f>
        <v>42005</v>
      </c>
      <c r="E3403" t="s">
        <v>17</v>
      </c>
      <c r="F3403" s="4">
        <v>204</v>
      </c>
      <c r="G3403">
        <v>6</v>
      </c>
      <c r="H3403" t="s">
        <v>33</v>
      </c>
      <c r="I3403" t="s">
        <v>19</v>
      </c>
      <c r="J3403">
        <v>2</v>
      </c>
      <c r="K3403" t="s">
        <v>27</v>
      </c>
      <c r="L3403" t="s">
        <v>21</v>
      </c>
      <c r="M3403" t="s">
        <v>25</v>
      </c>
      <c r="N3403">
        <v>30</v>
      </c>
      <c r="O3403">
        <v>21</v>
      </c>
      <c r="P3403">
        <v>454</v>
      </c>
      <c r="Q3403">
        <v>43360</v>
      </c>
    </row>
    <row r="3404" spans="1:17" x14ac:dyDescent="0.25">
      <c r="A3404" t="s">
        <v>217</v>
      </c>
      <c r="B3404" s="1" t="s">
        <v>240</v>
      </c>
      <c r="C3404">
        <v>2017</v>
      </c>
      <c r="D3404" s="15">
        <f>DATE(cars[[#This Row],[year_1]],1,1)</f>
        <v>42736</v>
      </c>
      <c r="E3404" t="s">
        <v>17</v>
      </c>
      <c r="F3404" s="4">
        <v>205</v>
      </c>
      <c r="G3404">
        <v>4</v>
      </c>
      <c r="H3404" t="s">
        <v>18</v>
      </c>
      <c r="I3404" t="s">
        <v>19</v>
      </c>
      <c r="J3404">
        <v>2</v>
      </c>
      <c r="K3404" t="s">
        <v>39</v>
      </c>
      <c r="L3404" t="s">
        <v>21</v>
      </c>
      <c r="M3404" t="s">
        <v>22</v>
      </c>
      <c r="N3404">
        <v>29</v>
      </c>
      <c r="O3404">
        <v>21</v>
      </c>
      <c r="P3404">
        <v>640</v>
      </c>
      <c r="Q3404">
        <v>29695</v>
      </c>
    </row>
    <row r="3405" spans="1:17" x14ac:dyDescent="0.25">
      <c r="A3405" t="s">
        <v>217</v>
      </c>
      <c r="B3405" s="1" t="s">
        <v>240</v>
      </c>
      <c r="C3405">
        <v>2017</v>
      </c>
      <c r="D3405" s="15">
        <f>DATE(cars[[#This Row],[year_1]],1,1)</f>
        <v>42736</v>
      </c>
      <c r="E3405" t="s">
        <v>17</v>
      </c>
      <c r="F3405" s="4">
        <v>205</v>
      </c>
      <c r="G3405">
        <v>4</v>
      </c>
      <c r="H3405" t="s">
        <v>18</v>
      </c>
      <c r="I3405" t="s">
        <v>19</v>
      </c>
      <c r="J3405">
        <v>2</v>
      </c>
      <c r="K3405" t="s">
        <v>39</v>
      </c>
      <c r="L3405" t="s">
        <v>21</v>
      </c>
      <c r="M3405" t="s">
        <v>22</v>
      </c>
      <c r="N3405">
        <v>29</v>
      </c>
      <c r="O3405">
        <v>21</v>
      </c>
      <c r="P3405">
        <v>640</v>
      </c>
      <c r="Q3405">
        <v>25495</v>
      </c>
    </row>
    <row r="3406" spans="1:17" x14ac:dyDescent="0.25">
      <c r="A3406" t="s">
        <v>217</v>
      </c>
      <c r="B3406" s="1" t="s">
        <v>240</v>
      </c>
      <c r="C3406">
        <v>2017</v>
      </c>
      <c r="D3406" s="15">
        <f>DATE(cars[[#This Row],[year_1]],1,1)</f>
        <v>42736</v>
      </c>
      <c r="E3406" t="s">
        <v>17</v>
      </c>
      <c r="F3406" s="4">
        <v>205</v>
      </c>
      <c r="G3406">
        <v>4</v>
      </c>
      <c r="H3406" t="s">
        <v>18</v>
      </c>
      <c r="I3406" t="s">
        <v>19</v>
      </c>
      <c r="J3406">
        <v>2</v>
      </c>
      <c r="K3406" t="s">
        <v>39</v>
      </c>
      <c r="L3406" t="s">
        <v>21</v>
      </c>
      <c r="M3406" t="s">
        <v>22</v>
      </c>
      <c r="N3406">
        <v>29</v>
      </c>
      <c r="O3406">
        <v>21</v>
      </c>
      <c r="P3406">
        <v>640</v>
      </c>
      <c r="Q3406">
        <v>27645</v>
      </c>
    </row>
    <row r="3407" spans="1:17" x14ac:dyDescent="0.25">
      <c r="A3407" t="s">
        <v>88</v>
      </c>
      <c r="B3407" s="1">
        <v>86</v>
      </c>
      <c r="C3407">
        <v>2017</v>
      </c>
      <c r="D3407" s="15">
        <f>DATE(cars[[#This Row],[year_1]],1,1)</f>
        <v>42736</v>
      </c>
      <c r="E3407" t="s">
        <v>38</v>
      </c>
      <c r="F3407" s="4">
        <v>205</v>
      </c>
      <c r="G3407">
        <v>4</v>
      </c>
      <c r="H3407" t="s">
        <v>18</v>
      </c>
      <c r="I3407" t="s">
        <v>19</v>
      </c>
      <c r="J3407">
        <v>2</v>
      </c>
      <c r="K3407" t="s">
        <v>39</v>
      </c>
      <c r="L3407" t="s">
        <v>21</v>
      </c>
      <c r="M3407" t="s">
        <v>22</v>
      </c>
      <c r="N3407">
        <v>28</v>
      </c>
      <c r="O3407">
        <v>21</v>
      </c>
      <c r="P3407">
        <v>2031</v>
      </c>
      <c r="Q3407">
        <v>26255</v>
      </c>
    </row>
    <row r="3408" spans="1:17" x14ac:dyDescent="0.25">
      <c r="A3408" t="s">
        <v>123</v>
      </c>
      <c r="B3408" s="1">
        <v>45538</v>
      </c>
      <c r="C3408">
        <v>2010</v>
      </c>
      <c r="D3408" s="15">
        <f>DATE(cars[[#This Row],[year_1]],1,1)</f>
        <v>40179</v>
      </c>
      <c r="E3408" t="s">
        <v>38</v>
      </c>
      <c r="F3408" s="4">
        <v>207</v>
      </c>
      <c r="G3408">
        <v>4</v>
      </c>
      <c r="H3408" t="s">
        <v>18</v>
      </c>
      <c r="I3408" t="s">
        <v>30</v>
      </c>
      <c r="J3408">
        <v>4</v>
      </c>
      <c r="K3408" t="s">
        <v>27</v>
      </c>
      <c r="L3408" t="s">
        <v>31</v>
      </c>
      <c r="M3408" t="s">
        <v>32</v>
      </c>
      <c r="N3408">
        <v>31</v>
      </c>
      <c r="O3408">
        <v>21</v>
      </c>
      <c r="P3408">
        <v>376</v>
      </c>
      <c r="Q3408">
        <v>28900</v>
      </c>
    </row>
    <row r="3409" spans="1:17" x14ac:dyDescent="0.25">
      <c r="A3409" t="s">
        <v>123</v>
      </c>
      <c r="B3409" s="1">
        <v>45538</v>
      </c>
      <c r="C3409">
        <v>2010</v>
      </c>
      <c r="D3409" s="15">
        <f>DATE(cars[[#This Row],[year_1]],1,1)</f>
        <v>40179</v>
      </c>
      <c r="E3409" t="s">
        <v>38</v>
      </c>
      <c r="F3409" s="4">
        <v>207</v>
      </c>
      <c r="G3409">
        <v>4</v>
      </c>
      <c r="H3409" t="s">
        <v>18</v>
      </c>
      <c r="I3409" t="s">
        <v>30</v>
      </c>
      <c r="J3409">
        <v>4</v>
      </c>
      <c r="K3409" t="s">
        <v>27</v>
      </c>
      <c r="L3409" t="s">
        <v>21</v>
      </c>
      <c r="M3409" t="s">
        <v>35</v>
      </c>
      <c r="N3409">
        <v>31</v>
      </c>
      <c r="O3409">
        <v>21</v>
      </c>
      <c r="P3409">
        <v>376</v>
      </c>
      <c r="Q3409">
        <v>30330</v>
      </c>
    </row>
    <row r="3410" spans="1:17" x14ac:dyDescent="0.25">
      <c r="A3410" t="s">
        <v>438</v>
      </c>
      <c r="B3410" s="1" t="s">
        <v>757</v>
      </c>
      <c r="C3410">
        <v>2017</v>
      </c>
      <c r="D3410" s="15">
        <f>DATE(cars[[#This Row],[year_1]],1,1)</f>
        <v>42736</v>
      </c>
      <c r="E3410" t="s">
        <v>38</v>
      </c>
      <c r="F3410" s="4">
        <v>208</v>
      </c>
      <c r="G3410">
        <v>4</v>
      </c>
      <c r="H3410" t="s">
        <v>33</v>
      </c>
      <c r="I3410" t="s">
        <v>34</v>
      </c>
      <c r="J3410">
        <v>2</v>
      </c>
      <c r="K3410" t="s">
        <v>27</v>
      </c>
      <c r="L3410" t="s">
        <v>31</v>
      </c>
      <c r="M3410" t="s">
        <v>22</v>
      </c>
      <c r="N3410">
        <v>28</v>
      </c>
      <c r="O3410">
        <v>21</v>
      </c>
      <c r="P3410">
        <v>190</v>
      </c>
      <c r="Q3410">
        <v>40950</v>
      </c>
    </row>
    <row r="3411" spans="1:17" x14ac:dyDescent="0.25">
      <c r="A3411" t="s">
        <v>438</v>
      </c>
      <c r="B3411" s="1" t="s">
        <v>757</v>
      </c>
      <c r="C3411">
        <v>2017</v>
      </c>
      <c r="D3411" s="15">
        <f>DATE(cars[[#This Row],[year_1]],1,1)</f>
        <v>42736</v>
      </c>
      <c r="E3411" t="s">
        <v>38</v>
      </c>
      <c r="F3411" s="4">
        <v>208</v>
      </c>
      <c r="G3411">
        <v>4</v>
      </c>
      <c r="H3411" t="s">
        <v>33</v>
      </c>
      <c r="I3411" t="s">
        <v>34</v>
      </c>
      <c r="J3411">
        <v>2</v>
      </c>
      <c r="K3411" t="s">
        <v>27</v>
      </c>
      <c r="L3411" t="s">
        <v>31</v>
      </c>
      <c r="M3411" t="s">
        <v>22</v>
      </c>
      <c r="N3411">
        <v>28</v>
      </c>
      <c r="O3411">
        <v>21</v>
      </c>
      <c r="P3411">
        <v>190</v>
      </c>
      <c r="Q3411">
        <v>43300</v>
      </c>
    </row>
    <row r="3412" spans="1:17" x14ac:dyDescent="0.25">
      <c r="A3412" t="s">
        <v>40</v>
      </c>
      <c r="B3412" s="1" t="s">
        <v>667</v>
      </c>
      <c r="C3412">
        <v>2016</v>
      </c>
      <c r="D3412" s="15">
        <f>DATE(cars[[#This Row],[year_1]],1,1)</f>
        <v>42370</v>
      </c>
      <c r="E3412" t="s">
        <v>38</v>
      </c>
      <c r="F3412" s="4">
        <v>208</v>
      </c>
      <c r="G3412">
        <v>4</v>
      </c>
      <c r="H3412" t="s">
        <v>33</v>
      </c>
      <c r="I3412" t="s">
        <v>19</v>
      </c>
      <c r="J3412">
        <v>3</v>
      </c>
      <c r="K3412" t="s">
        <v>27</v>
      </c>
      <c r="L3412" t="s">
        <v>63</v>
      </c>
      <c r="M3412" t="s">
        <v>165</v>
      </c>
      <c r="N3412">
        <v>24</v>
      </c>
      <c r="O3412">
        <v>21</v>
      </c>
      <c r="P3412">
        <v>617</v>
      </c>
      <c r="Q3412">
        <v>28950</v>
      </c>
    </row>
    <row r="3413" spans="1:17" x14ac:dyDescent="0.25">
      <c r="A3413" t="s">
        <v>123</v>
      </c>
      <c r="B3413" s="1">
        <v>45538</v>
      </c>
      <c r="C3413">
        <v>2011</v>
      </c>
      <c r="D3413" s="15">
        <f>DATE(cars[[#This Row],[year_1]],1,1)</f>
        <v>40544</v>
      </c>
      <c r="E3413" t="s">
        <v>38</v>
      </c>
      <c r="F3413" s="4">
        <v>210</v>
      </c>
      <c r="G3413">
        <v>4</v>
      </c>
      <c r="H3413" t="s">
        <v>18</v>
      </c>
      <c r="I3413" t="s">
        <v>30</v>
      </c>
      <c r="J3413">
        <v>4</v>
      </c>
      <c r="K3413" t="s">
        <v>27</v>
      </c>
      <c r="L3413" t="s">
        <v>31</v>
      </c>
      <c r="M3413" t="s">
        <v>32</v>
      </c>
      <c r="N3413">
        <v>31</v>
      </c>
      <c r="O3413">
        <v>21</v>
      </c>
      <c r="P3413">
        <v>376</v>
      </c>
      <c r="Q3413">
        <v>28900</v>
      </c>
    </row>
    <row r="3414" spans="1:17" x14ac:dyDescent="0.25">
      <c r="A3414" t="s">
        <v>123</v>
      </c>
      <c r="B3414" s="1">
        <v>45538</v>
      </c>
      <c r="C3414">
        <v>2011</v>
      </c>
      <c r="D3414" s="15">
        <f>DATE(cars[[#This Row],[year_1]],1,1)</f>
        <v>40544</v>
      </c>
      <c r="E3414" t="s">
        <v>38</v>
      </c>
      <c r="F3414" s="4">
        <v>210</v>
      </c>
      <c r="G3414">
        <v>4</v>
      </c>
      <c r="H3414" t="s">
        <v>18</v>
      </c>
      <c r="I3414" t="s">
        <v>30</v>
      </c>
      <c r="J3414">
        <v>4</v>
      </c>
      <c r="K3414" t="s">
        <v>27</v>
      </c>
      <c r="L3414" t="s">
        <v>21</v>
      </c>
      <c r="M3414" t="s">
        <v>35</v>
      </c>
      <c r="N3414">
        <v>31</v>
      </c>
      <c r="O3414">
        <v>21</v>
      </c>
      <c r="P3414">
        <v>376</v>
      </c>
      <c r="Q3414">
        <v>30330</v>
      </c>
    </row>
    <row r="3415" spans="1:17" x14ac:dyDescent="0.25">
      <c r="A3415" t="s">
        <v>28</v>
      </c>
      <c r="B3415" s="1" t="s">
        <v>171</v>
      </c>
      <c r="C3415">
        <v>2015</v>
      </c>
      <c r="D3415" s="15">
        <f>DATE(cars[[#This Row],[year_1]],1,1)</f>
        <v>42005</v>
      </c>
      <c r="E3415" t="s">
        <v>38</v>
      </c>
      <c r="F3415" s="4">
        <v>220</v>
      </c>
      <c r="G3415">
        <v>4</v>
      </c>
      <c r="H3415" t="s">
        <v>33</v>
      </c>
      <c r="I3415" t="s">
        <v>34</v>
      </c>
      <c r="J3415">
        <v>4</v>
      </c>
      <c r="K3415" t="s">
        <v>27</v>
      </c>
      <c r="L3415" t="s">
        <v>31</v>
      </c>
      <c r="M3415" t="s">
        <v>35</v>
      </c>
      <c r="N3415">
        <v>28</v>
      </c>
      <c r="O3415">
        <v>21</v>
      </c>
      <c r="P3415">
        <v>3105</v>
      </c>
      <c r="Q3415">
        <v>44500</v>
      </c>
    </row>
    <row r="3416" spans="1:17" x14ac:dyDescent="0.25">
      <c r="A3416" t="s">
        <v>28</v>
      </c>
      <c r="B3416" s="1" t="s">
        <v>171</v>
      </c>
      <c r="C3416">
        <v>2015</v>
      </c>
      <c r="D3416" s="15">
        <f>DATE(cars[[#This Row],[year_1]],1,1)</f>
        <v>42005</v>
      </c>
      <c r="E3416" t="s">
        <v>38</v>
      </c>
      <c r="F3416" s="4">
        <v>220</v>
      </c>
      <c r="G3416">
        <v>4</v>
      </c>
      <c r="H3416" t="s">
        <v>33</v>
      </c>
      <c r="I3416" t="s">
        <v>34</v>
      </c>
      <c r="J3416">
        <v>4</v>
      </c>
      <c r="K3416" t="s">
        <v>27</v>
      </c>
      <c r="L3416" t="s">
        <v>31</v>
      </c>
      <c r="M3416" t="s">
        <v>35</v>
      </c>
      <c r="N3416">
        <v>28</v>
      </c>
      <c r="O3416">
        <v>21</v>
      </c>
      <c r="P3416">
        <v>3105</v>
      </c>
      <c r="Q3416">
        <v>42400</v>
      </c>
    </row>
    <row r="3417" spans="1:17" x14ac:dyDescent="0.25">
      <c r="A3417" t="s">
        <v>28</v>
      </c>
      <c r="B3417" s="1" t="s">
        <v>171</v>
      </c>
      <c r="C3417">
        <v>2015</v>
      </c>
      <c r="D3417" s="15">
        <f>DATE(cars[[#This Row],[year_1]],1,1)</f>
        <v>42005</v>
      </c>
      <c r="E3417" t="s">
        <v>38</v>
      </c>
      <c r="F3417" s="4">
        <v>220</v>
      </c>
      <c r="G3417">
        <v>4</v>
      </c>
      <c r="H3417" t="s">
        <v>33</v>
      </c>
      <c r="I3417" t="s">
        <v>34</v>
      </c>
      <c r="J3417">
        <v>4</v>
      </c>
      <c r="K3417" t="s">
        <v>27</v>
      </c>
      <c r="L3417" t="s">
        <v>31</v>
      </c>
      <c r="M3417" t="s">
        <v>35</v>
      </c>
      <c r="N3417">
        <v>28</v>
      </c>
      <c r="O3417">
        <v>21</v>
      </c>
      <c r="P3417">
        <v>3105</v>
      </c>
      <c r="Q3417">
        <v>49800</v>
      </c>
    </row>
    <row r="3418" spans="1:17" x14ac:dyDescent="0.25">
      <c r="A3418" t="s">
        <v>28</v>
      </c>
      <c r="B3418" s="1" t="s">
        <v>171</v>
      </c>
      <c r="C3418">
        <v>2016</v>
      </c>
      <c r="D3418" s="15">
        <f>DATE(cars[[#This Row],[year_1]],1,1)</f>
        <v>42370</v>
      </c>
      <c r="E3418" t="s">
        <v>38</v>
      </c>
      <c r="F3418" s="4">
        <v>220</v>
      </c>
      <c r="G3418">
        <v>4</v>
      </c>
      <c r="H3418" t="s">
        <v>33</v>
      </c>
      <c r="I3418" t="s">
        <v>34</v>
      </c>
      <c r="J3418">
        <v>4</v>
      </c>
      <c r="K3418" t="s">
        <v>27</v>
      </c>
      <c r="L3418" t="s">
        <v>31</v>
      </c>
      <c r="M3418" t="s">
        <v>35</v>
      </c>
      <c r="N3418">
        <v>28</v>
      </c>
      <c r="O3418">
        <v>21</v>
      </c>
      <c r="P3418">
        <v>3105</v>
      </c>
      <c r="Q3418">
        <v>42700</v>
      </c>
    </row>
    <row r="3419" spans="1:17" x14ac:dyDescent="0.25">
      <c r="A3419" t="s">
        <v>28</v>
      </c>
      <c r="B3419" s="1" t="s">
        <v>171</v>
      </c>
      <c r="C3419">
        <v>2016</v>
      </c>
      <c r="D3419" s="15">
        <f>DATE(cars[[#This Row],[year_1]],1,1)</f>
        <v>42370</v>
      </c>
      <c r="E3419" t="s">
        <v>38</v>
      </c>
      <c r="F3419" s="4">
        <v>220</v>
      </c>
      <c r="G3419">
        <v>4</v>
      </c>
      <c r="H3419" t="s">
        <v>33</v>
      </c>
      <c r="I3419" t="s">
        <v>34</v>
      </c>
      <c r="J3419">
        <v>4</v>
      </c>
      <c r="K3419" t="s">
        <v>27</v>
      </c>
      <c r="L3419" t="s">
        <v>31</v>
      </c>
      <c r="M3419" t="s">
        <v>35</v>
      </c>
      <c r="N3419">
        <v>28</v>
      </c>
      <c r="O3419">
        <v>21</v>
      </c>
      <c r="P3419">
        <v>3105</v>
      </c>
      <c r="Q3419">
        <v>44800</v>
      </c>
    </row>
    <row r="3420" spans="1:17" x14ac:dyDescent="0.25">
      <c r="A3420" t="s">
        <v>28</v>
      </c>
      <c r="B3420" s="1" t="s">
        <v>135</v>
      </c>
      <c r="C3420">
        <v>2016</v>
      </c>
      <c r="D3420" s="15">
        <f>DATE(cars[[#This Row],[year_1]],1,1)</f>
        <v>42370</v>
      </c>
      <c r="E3420" t="s">
        <v>17</v>
      </c>
      <c r="F3420" s="4">
        <v>220</v>
      </c>
      <c r="G3420">
        <v>4</v>
      </c>
      <c r="H3420" t="s">
        <v>33</v>
      </c>
      <c r="I3420" t="s">
        <v>34</v>
      </c>
      <c r="J3420">
        <v>2</v>
      </c>
      <c r="K3420" t="s">
        <v>27</v>
      </c>
      <c r="L3420" t="s">
        <v>31</v>
      </c>
      <c r="M3420" t="s">
        <v>25</v>
      </c>
      <c r="N3420">
        <v>29</v>
      </c>
      <c r="O3420">
        <v>21</v>
      </c>
      <c r="P3420">
        <v>3105</v>
      </c>
      <c r="Q3420">
        <v>47900</v>
      </c>
    </row>
    <row r="3421" spans="1:17" x14ac:dyDescent="0.25">
      <c r="A3421" t="s">
        <v>28</v>
      </c>
      <c r="B3421" s="1" t="s">
        <v>135</v>
      </c>
      <c r="C3421">
        <v>2016</v>
      </c>
      <c r="D3421" s="15">
        <f>DATE(cars[[#This Row],[year_1]],1,1)</f>
        <v>42370</v>
      </c>
      <c r="E3421" t="s">
        <v>17</v>
      </c>
      <c r="F3421" s="4">
        <v>220</v>
      </c>
      <c r="G3421">
        <v>4</v>
      </c>
      <c r="H3421" t="s">
        <v>33</v>
      </c>
      <c r="I3421" t="s">
        <v>34</v>
      </c>
      <c r="J3421">
        <v>2</v>
      </c>
      <c r="K3421" t="s">
        <v>27</v>
      </c>
      <c r="L3421" t="s">
        <v>31</v>
      </c>
      <c r="M3421" t="s">
        <v>25</v>
      </c>
      <c r="N3421">
        <v>29</v>
      </c>
      <c r="O3421">
        <v>21</v>
      </c>
      <c r="P3421">
        <v>3105</v>
      </c>
      <c r="Q3421">
        <v>50200</v>
      </c>
    </row>
    <row r="3422" spans="1:17" x14ac:dyDescent="0.25">
      <c r="A3422" t="s">
        <v>52</v>
      </c>
      <c r="B3422" s="1" t="s">
        <v>358</v>
      </c>
      <c r="C3422">
        <v>2016</v>
      </c>
      <c r="D3422" s="15">
        <f>DATE(cars[[#This Row],[year_1]],1,1)</f>
        <v>42370</v>
      </c>
      <c r="E3422" t="s">
        <v>29</v>
      </c>
      <c r="F3422" s="4">
        <v>227</v>
      </c>
      <c r="G3422">
        <v>4</v>
      </c>
      <c r="H3422" t="s">
        <v>33</v>
      </c>
      <c r="I3422" t="s">
        <v>34</v>
      </c>
      <c r="J3422">
        <v>4</v>
      </c>
      <c r="K3422" t="s">
        <v>101</v>
      </c>
      <c r="L3422" t="s">
        <v>63</v>
      </c>
      <c r="M3422" t="s">
        <v>90</v>
      </c>
      <c r="N3422">
        <v>27</v>
      </c>
      <c r="O3422">
        <v>21</v>
      </c>
      <c r="P3422">
        <v>586</v>
      </c>
      <c r="Q3422">
        <v>33320</v>
      </c>
    </row>
    <row r="3423" spans="1:17" x14ac:dyDescent="0.25">
      <c r="A3423" t="s">
        <v>52</v>
      </c>
      <c r="B3423" s="1" t="s">
        <v>358</v>
      </c>
      <c r="C3423">
        <v>2016</v>
      </c>
      <c r="D3423" s="15">
        <f>DATE(cars[[#This Row],[year_1]],1,1)</f>
        <v>42370</v>
      </c>
      <c r="E3423" t="s">
        <v>29</v>
      </c>
      <c r="F3423" s="4">
        <v>227</v>
      </c>
      <c r="G3423">
        <v>4</v>
      </c>
      <c r="H3423" t="s">
        <v>33</v>
      </c>
      <c r="I3423" t="s">
        <v>34</v>
      </c>
      <c r="J3423">
        <v>4</v>
      </c>
      <c r="K3423" t="s">
        <v>101</v>
      </c>
      <c r="L3423" t="s">
        <v>63</v>
      </c>
      <c r="M3423" t="s">
        <v>90</v>
      </c>
      <c r="N3423">
        <v>27</v>
      </c>
      <c r="O3423">
        <v>21</v>
      </c>
      <c r="P3423">
        <v>586</v>
      </c>
      <c r="Q3423">
        <v>41970</v>
      </c>
    </row>
    <row r="3424" spans="1:17" x14ac:dyDescent="0.25">
      <c r="A3424" t="s">
        <v>52</v>
      </c>
      <c r="B3424" s="1" t="s">
        <v>358</v>
      </c>
      <c r="C3424">
        <v>2016</v>
      </c>
      <c r="D3424" s="15">
        <f>DATE(cars[[#This Row],[year_1]],1,1)</f>
        <v>42370</v>
      </c>
      <c r="E3424" t="s">
        <v>29</v>
      </c>
      <c r="F3424" s="4">
        <v>227</v>
      </c>
      <c r="G3424">
        <v>4</v>
      </c>
      <c r="H3424" t="s">
        <v>33</v>
      </c>
      <c r="I3424" t="s">
        <v>34</v>
      </c>
      <c r="J3424">
        <v>4</v>
      </c>
      <c r="K3424" t="s">
        <v>101</v>
      </c>
      <c r="L3424" t="s">
        <v>63</v>
      </c>
      <c r="M3424" t="s">
        <v>90</v>
      </c>
      <c r="N3424">
        <v>27</v>
      </c>
      <c r="O3424">
        <v>21</v>
      </c>
      <c r="P3424">
        <v>586</v>
      </c>
      <c r="Q3424">
        <v>44015</v>
      </c>
    </row>
    <row r="3425" spans="1:17" x14ac:dyDescent="0.25">
      <c r="A3425" t="s">
        <v>52</v>
      </c>
      <c r="B3425" s="1" t="s">
        <v>358</v>
      </c>
      <c r="C3425">
        <v>2016</v>
      </c>
      <c r="D3425" s="15">
        <f>DATE(cars[[#This Row],[year_1]],1,1)</f>
        <v>42370</v>
      </c>
      <c r="E3425" t="s">
        <v>29</v>
      </c>
      <c r="F3425" s="4">
        <v>227</v>
      </c>
      <c r="G3425">
        <v>4</v>
      </c>
      <c r="H3425" t="s">
        <v>33</v>
      </c>
      <c r="I3425" t="s">
        <v>34</v>
      </c>
      <c r="J3425">
        <v>4</v>
      </c>
      <c r="K3425" t="s">
        <v>101</v>
      </c>
      <c r="L3425" t="s">
        <v>63</v>
      </c>
      <c r="M3425" t="s">
        <v>90</v>
      </c>
      <c r="N3425">
        <v>27</v>
      </c>
      <c r="O3425">
        <v>21</v>
      </c>
      <c r="P3425">
        <v>586</v>
      </c>
      <c r="Q3425">
        <v>37770</v>
      </c>
    </row>
    <row r="3426" spans="1:17" x14ac:dyDescent="0.25">
      <c r="A3426" t="s">
        <v>51</v>
      </c>
      <c r="B3426" s="1" t="s">
        <v>835</v>
      </c>
      <c r="C3426">
        <v>2010</v>
      </c>
      <c r="D3426" s="15">
        <f>DATE(cars[[#This Row],[year_1]],1,1)</f>
        <v>40179</v>
      </c>
      <c r="E3426" t="s">
        <v>38</v>
      </c>
      <c r="F3426" s="4">
        <v>227</v>
      </c>
      <c r="G3426">
        <v>5</v>
      </c>
      <c r="H3426" t="s">
        <v>33</v>
      </c>
      <c r="I3426" t="s">
        <v>30</v>
      </c>
      <c r="J3426">
        <v>4</v>
      </c>
      <c r="K3426" t="s">
        <v>24</v>
      </c>
      <c r="L3426" t="s">
        <v>21</v>
      </c>
      <c r="M3426" t="s">
        <v>32</v>
      </c>
      <c r="N3426">
        <v>30</v>
      </c>
      <c r="O3426">
        <v>21</v>
      </c>
      <c r="P3426">
        <v>870</v>
      </c>
      <c r="Q3426">
        <v>31150</v>
      </c>
    </row>
    <row r="3427" spans="1:17" x14ac:dyDescent="0.25">
      <c r="A3427" t="s">
        <v>51</v>
      </c>
      <c r="B3427" s="1" t="s">
        <v>835</v>
      </c>
      <c r="C3427">
        <v>2011</v>
      </c>
      <c r="D3427" s="15">
        <f>DATE(cars[[#This Row],[year_1]],1,1)</f>
        <v>40544</v>
      </c>
      <c r="E3427" t="s">
        <v>29</v>
      </c>
      <c r="F3427" s="4">
        <v>227</v>
      </c>
      <c r="G3427">
        <v>5</v>
      </c>
      <c r="H3427" t="s">
        <v>33</v>
      </c>
      <c r="I3427" t="s">
        <v>30</v>
      </c>
      <c r="J3427">
        <v>4</v>
      </c>
      <c r="K3427" t="s">
        <v>27</v>
      </c>
      <c r="L3427" t="s">
        <v>21</v>
      </c>
      <c r="M3427" t="s">
        <v>32</v>
      </c>
      <c r="N3427">
        <v>30</v>
      </c>
      <c r="O3427">
        <v>21</v>
      </c>
      <c r="P3427">
        <v>870</v>
      </c>
      <c r="Q3427">
        <v>27750</v>
      </c>
    </row>
    <row r="3428" spans="1:17" x14ac:dyDescent="0.25">
      <c r="A3428" t="s">
        <v>51</v>
      </c>
      <c r="B3428" s="1" t="s">
        <v>835</v>
      </c>
      <c r="C3428">
        <v>2011</v>
      </c>
      <c r="D3428" s="15">
        <f>DATE(cars[[#This Row],[year_1]],1,1)</f>
        <v>40544</v>
      </c>
      <c r="E3428" t="s">
        <v>29</v>
      </c>
      <c r="F3428" s="4">
        <v>227</v>
      </c>
      <c r="G3428">
        <v>5</v>
      </c>
      <c r="H3428" t="s">
        <v>33</v>
      </c>
      <c r="I3428" t="s">
        <v>30</v>
      </c>
      <c r="J3428">
        <v>4</v>
      </c>
      <c r="K3428" t="s">
        <v>27</v>
      </c>
      <c r="L3428" t="s">
        <v>21</v>
      </c>
      <c r="M3428" t="s">
        <v>32</v>
      </c>
      <c r="N3428">
        <v>30</v>
      </c>
      <c r="O3428">
        <v>21</v>
      </c>
      <c r="P3428">
        <v>870</v>
      </c>
      <c r="Q3428">
        <v>31150</v>
      </c>
    </row>
    <row r="3429" spans="1:17" x14ac:dyDescent="0.25">
      <c r="A3429" t="s">
        <v>51</v>
      </c>
      <c r="B3429" s="1" t="s">
        <v>979</v>
      </c>
      <c r="C3429">
        <v>2011</v>
      </c>
      <c r="D3429" s="15">
        <f>DATE(cars[[#This Row],[year_1]],1,1)</f>
        <v>40544</v>
      </c>
      <c r="E3429" t="s">
        <v>29</v>
      </c>
      <c r="F3429" s="4">
        <v>227</v>
      </c>
      <c r="G3429">
        <v>5</v>
      </c>
      <c r="H3429" t="s">
        <v>33</v>
      </c>
      <c r="I3429" t="s">
        <v>30</v>
      </c>
      <c r="J3429">
        <v>4</v>
      </c>
      <c r="K3429" t="s">
        <v>27</v>
      </c>
      <c r="L3429" t="s">
        <v>21</v>
      </c>
      <c r="M3429" t="s">
        <v>35</v>
      </c>
      <c r="N3429">
        <v>30</v>
      </c>
      <c r="O3429">
        <v>21</v>
      </c>
      <c r="P3429">
        <v>870</v>
      </c>
      <c r="Q3429">
        <v>32850</v>
      </c>
    </row>
    <row r="3430" spans="1:17" x14ac:dyDescent="0.25">
      <c r="A3430" t="s">
        <v>51</v>
      </c>
      <c r="B3430" s="1" t="s">
        <v>979</v>
      </c>
      <c r="C3430">
        <v>2011</v>
      </c>
      <c r="D3430" s="15">
        <f>DATE(cars[[#This Row],[year_1]],1,1)</f>
        <v>40544</v>
      </c>
      <c r="E3430" t="s">
        <v>29</v>
      </c>
      <c r="F3430" s="4">
        <v>227</v>
      </c>
      <c r="G3430">
        <v>5</v>
      </c>
      <c r="H3430" t="s">
        <v>33</v>
      </c>
      <c r="I3430" t="s">
        <v>30</v>
      </c>
      <c r="J3430">
        <v>4</v>
      </c>
      <c r="K3430" t="s">
        <v>27</v>
      </c>
      <c r="L3430" t="s">
        <v>21</v>
      </c>
      <c r="M3430" t="s">
        <v>35</v>
      </c>
      <c r="N3430">
        <v>30</v>
      </c>
      <c r="O3430">
        <v>21</v>
      </c>
      <c r="P3430">
        <v>870</v>
      </c>
      <c r="Q3430">
        <v>29000</v>
      </c>
    </row>
    <row r="3431" spans="1:17" x14ac:dyDescent="0.25">
      <c r="A3431" t="s">
        <v>51</v>
      </c>
      <c r="B3431" s="1" t="s">
        <v>243</v>
      </c>
      <c r="C3431">
        <v>2011</v>
      </c>
      <c r="D3431" s="15">
        <f>DATE(cars[[#This Row],[year_1]],1,1)</f>
        <v>40544</v>
      </c>
      <c r="E3431" t="s">
        <v>38</v>
      </c>
      <c r="F3431" s="4">
        <v>227</v>
      </c>
      <c r="G3431">
        <v>5</v>
      </c>
      <c r="H3431" t="s">
        <v>18</v>
      </c>
      <c r="I3431" t="s">
        <v>30</v>
      </c>
      <c r="J3431">
        <v>2</v>
      </c>
      <c r="K3431" t="s">
        <v>57</v>
      </c>
      <c r="L3431" t="s">
        <v>21</v>
      </c>
      <c r="M3431" t="s">
        <v>67</v>
      </c>
      <c r="N3431">
        <v>29</v>
      </c>
      <c r="O3431">
        <v>21</v>
      </c>
      <c r="P3431">
        <v>870</v>
      </c>
      <c r="Q3431">
        <v>24700</v>
      </c>
    </row>
    <row r="3432" spans="1:17" x14ac:dyDescent="0.25">
      <c r="A3432" t="s">
        <v>51</v>
      </c>
      <c r="B3432" s="1" t="s">
        <v>243</v>
      </c>
      <c r="C3432">
        <v>2011</v>
      </c>
      <c r="D3432" s="15">
        <f>DATE(cars[[#This Row],[year_1]],1,1)</f>
        <v>40544</v>
      </c>
      <c r="E3432" t="s">
        <v>38</v>
      </c>
      <c r="F3432" s="4">
        <v>227</v>
      </c>
      <c r="G3432">
        <v>5</v>
      </c>
      <c r="H3432" t="s">
        <v>18</v>
      </c>
      <c r="I3432" t="s">
        <v>30</v>
      </c>
      <c r="J3432">
        <v>2</v>
      </c>
      <c r="K3432" t="s">
        <v>56</v>
      </c>
      <c r="L3432" t="s">
        <v>21</v>
      </c>
      <c r="M3432" t="s">
        <v>67</v>
      </c>
      <c r="N3432">
        <v>29</v>
      </c>
      <c r="O3432">
        <v>21</v>
      </c>
      <c r="P3432">
        <v>870</v>
      </c>
      <c r="Q3432">
        <v>27100</v>
      </c>
    </row>
    <row r="3433" spans="1:17" x14ac:dyDescent="0.25">
      <c r="A3433" t="s">
        <v>51</v>
      </c>
      <c r="B3433" s="1" t="s">
        <v>243</v>
      </c>
      <c r="C3433">
        <v>2012</v>
      </c>
      <c r="D3433" s="15">
        <f>DATE(cars[[#This Row],[year_1]],1,1)</f>
        <v>40909</v>
      </c>
      <c r="E3433" t="s">
        <v>38</v>
      </c>
      <c r="F3433" s="4">
        <v>227</v>
      </c>
      <c r="G3433">
        <v>5</v>
      </c>
      <c r="H3433" t="s">
        <v>18</v>
      </c>
      <c r="I3433" t="s">
        <v>30</v>
      </c>
      <c r="J3433">
        <v>2</v>
      </c>
      <c r="K3433" t="s">
        <v>56</v>
      </c>
      <c r="L3433" t="s">
        <v>21</v>
      </c>
      <c r="M3433" t="s">
        <v>67</v>
      </c>
      <c r="N3433">
        <v>29</v>
      </c>
      <c r="O3433">
        <v>21</v>
      </c>
      <c r="P3433">
        <v>870</v>
      </c>
      <c r="Q3433">
        <v>27450</v>
      </c>
    </row>
    <row r="3434" spans="1:17" x14ac:dyDescent="0.25">
      <c r="A3434" t="s">
        <v>51</v>
      </c>
      <c r="B3434" s="1" t="s">
        <v>243</v>
      </c>
      <c r="C3434">
        <v>2012</v>
      </c>
      <c r="D3434" s="15">
        <f>DATE(cars[[#This Row],[year_1]],1,1)</f>
        <v>40909</v>
      </c>
      <c r="E3434" t="s">
        <v>38</v>
      </c>
      <c r="F3434" s="4">
        <v>227</v>
      </c>
      <c r="G3434">
        <v>5</v>
      </c>
      <c r="H3434" t="s">
        <v>18</v>
      </c>
      <c r="I3434" t="s">
        <v>30</v>
      </c>
      <c r="J3434">
        <v>2</v>
      </c>
      <c r="K3434" t="s">
        <v>57</v>
      </c>
      <c r="L3434" t="s">
        <v>21</v>
      </c>
      <c r="M3434" t="s">
        <v>67</v>
      </c>
      <c r="N3434">
        <v>29</v>
      </c>
      <c r="O3434">
        <v>21</v>
      </c>
      <c r="P3434">
        <v>870</v>
      </c>
      <c r="Q3434">
        <v>24950</v>
      </c>
    </row>
    <row r="3435" spans="1:17" x14ac:dyDescent="0.25">
      <c r="A3435" t="s">
        <v>51</v>
      </c>
      <c r="B3435" s="1" t="s">
        <v>243</v>
      </c>
      <c r="C3435">
        <v>2013</v>
      </c>
      <c r="D3435" s="15">
        <f>DATE(cars[[#This Row],[year_1]],1,1)</f>
        <v>41275</v>
      </c>
      <c r="E3435" t="s">
        <v>29</v>
      </c>
      <c r="F3435" s="4">
        <v>227</v>
      </c>
      <c r="G3435">
        <v>5</v>
      </c>
      <c r="H3435" t="s">
        <v>18</v>
      </c>
      <c r="I3435" t="s">
        <v>30</v>
      </c>
      <c r="J3435">
        <v>2</v>
      </c>
      <c r="K3435" t="s">
        <v>57</v>
      </c>
      <c r="L3435" t="s">
        <v>21</v>
      </c>
      <c r="M3435" t="s">
        <v>67</v>
      </c>
      <c r="N3435">
        <v>29</v>
      </c>
      <c r="O3435">
        <v>21</v>
      </c>
      <c r="P3435">
        <v>870</v>
      </c>
      <c r="Q3435">
        <v>25500</v>
      </c>
    </row>
    <row r="3436" spans="1:17" x14ac:dyDescent="0.25">
      <c r="A3436" t="s">
        <v>51</v>
      </c>
      <c r="B3436" s="1" t="s">
        <v>243</v>
      </c>
      <c r="C3436">
        <v>2013</v>
      </c>
      <c r="D3436" s="15">
        <f>DATE(cars[[#This Row],[year_1]],1,1)</f>
        <v>41275</v>
      </c>
      <c r="E3436" t="s">
        <v>29</v>
      </c>
      <c r="F3436" s="4">
        <v>227</v>
      </c>
      <c r="G3436">
        <v>5</v>
      </c>
      <c r="H3436" t="s">
        <v>18</v>
      </c>
      <c r="I3436" t="s">
        <v>30</v>
      </c>
      <c r="J3436">
        <v>2</v>
      </c>
      <c r="K3436" t="s">
        <v>56</v>
      </c>
      <c r="L3436" t="s">
        <v>21</v>
      </c>
      <c r="M3436" t="s">
        <v>67</v>
      </c>
      <c r="N3436">
        <v>29</v>
      </c>
      <c r="O3436">
        <v>21</v>
      </c>
      <c r="P3436">
        <v>870</v>
      </c>
      <c r="Q3436">
        <v>27850</v>
      </c>
    </row>
    <row r="3437" spans="1:17" x14ac:dyDescent="0.25">
      <c r="A3437" t="s">
        <v>163</v>
      </c>
      <c r="B3437" s="1" t="s">
        <v>484</v>
      </c>
      <c r="C3437">
        <v>2017</v>
      </c>
      <c r="D3437" s="15">
        <f>DATE(cars[[#This Row],[year_1]],1,1)</f>
        <v>42736</v>
      </c>
      <c r="E3437" t="s">
        <v>29</v>
      </c>
      <c r="F3437" s="4">
        <v>231</v>
      </c>
      <c r="G3437">
        <v>4</v>
      </c>
      <c r="H3437" t="s">
        <v>33</v>
      </c>
      <c r="I3437" t="s">
        <v>30</v>
      </c>
      <c r="J3437">
        <v>4</v>
      </c>
      <c r="K3437" t="s">
        <v>39</v>
      </c>
      <c r="L3437" t="s">
        <v>31</v>
      </c>
      <c r="M3437" t="s">
        <v>32</v>
      </c>
      <c r="N3437">
        <v>31</v>
      </c>
      <c r="O3437">
        <v>21</v>
      </c>
      <c r="P3437">
        <v>5657</v>
      </c>
      <c r="Q3437">
        <v>30610</v>
      </c>
    </row>
    <row r="3438" spans="1:17" x14ac:dyDescent="0.25">
      <c r="A3438" t="s">
        <v>163</v>
      </c>
      <c r="B3438" s="1" t="s">
        <v>484</v>
      </c>
      <c r="C3438">
        <v>2017</v>
      </c>
      <c r="D3438" s="15">
        <f>DATE(cars[[#This Row],[year_1]],1,1)</f>
        <v>42736</v>
      </c>
      <c r="E3438" t="s">
        <v>29</v>
      </c>
      <c r="F3438" s="4">
        <v>231</v>
      </c>
      <c r="G3438">
        <v>4</v>
      </c>
      <c r="H3438" t="s">
        <v>33</v>
      </c>
      <c r="I3438" t="s">
        <v>30</v>
      </c>
      <c r="J3438">
        <v>4</v>
      </c>
      <c r="K3438" t="s">
        <v>39</v>
      </c>
      <c r="L3438" t="s">
        <v>31</v>
      </c>
      <c r="M3438" t="s">
        <v>32</v>
      </c>
      <c r="N3438">
        <v>31</v>
      </c>
      <c r="O3438">
        <v>21</v>
      </c>
      <c r="P3438">
        <v>5657</v>
      </c>
      <c r="Q3438">
        <v>36620</v>
      </c>
    </row>
    <row r="3439" spans="1:17" x14ac:dyDescent="0.25">
      <c r="A3439" t="s">
        <v>338</v>
      </c>
      <c r="B3439" s="1" t="s">
        <v>712</v>
      </c>
      <c r="C3439">
        <v>2015</v>
      </c>
      <c r="D3439" s="15">
        <f>DATE(cars[[#This Row],[year_1]],1,1)</f>
        <v>42005</v>
      </c>
      <c r="E3439" t="s">
        <v>17</v>
      </c>
      <c r="F3439" s="4">
        <v>235</v>
      </c>
      <c r="G3439">
        <v>4</v>
      </c>
      <c r="H3439" t="s">
        <v>33</v>
      </c>
      <c r="I3439" t="s">
        <v>34</v>
      </c>
      <c r="J3439">
        <v>4</v>
      </c>
      <c r="K3439" t="s">
        <v>129</v>
      </c>
      <c r="L3439" t="s">
        <v>31</v>
      </c>
      <c r="M3439" t="s">
        <v>90</v>
      </c>
      <c r="N3439">
        <v>28</v>
      </c>
      <c r="O3439">
        <v>21</v>
      </c>
      <c r="P3439">
        <v>454</v>
      </c>
      <c r="Q3439">
        <v>35880</v>
      </c>
    </row>
    <row r="3440" spans="1:17" x14ac:dyDescent="0.25">
      <c r="A3440" t="s">
        <v>338</v>
      </c>
      <c r="B3440" s="1" t="s">
        <v>712</v>
      </c>
      <c r="C3440">
        <v>2015</v>
      </c>
      <c r="D3440" s="15">
        <f>DATE(cars[[#This Row],[year_1]],1,1)</f>
        <v>42005</v>
      </c>
      <c r="E3440" t="s">
        <v>17</v>
      </c>
      <c r="F3440" s="4">
        <v>235</v>
      </c>
      <c r="G3440">
        <v>4</v>
      </c>
      <c r="H3440" t="s">
        <v>33</v>
      </c>
      <c r="I3440" t="s">
        <v>34</v>
      </c>
      <c r="J3440">
        <v>4</v>
      </c>
      <c r="K3440" t="s">
        <v>129</v>
      </c>
      <c r="L3440" t="s">
        <v>31</v>
      </c>
      <c r="M3440" t="s">
        <v>90</v>
      </c>
      <c r="N3440">
        <v>28</v>
      </c>
      <c r="O3440">
        <v>21</v>
      </c>
      <c r="P3440">
        <v>454</v>
      </c>
      <c r="Q3440">
        <v>37980</v>
      </c>
    </row>
    <row r="3441" spans="1:17" x14ac:dyDescent="0.25">
      <c r="A3441" t="s">
        <v>15</v>
      </c>
      <c r="B3441" s="1" t="s">
        <v>1013</v>
      </c>
      <c r="C3441">
        <v>2015</v>
      </c>
      <c r="D3441" s="15">
        <f>DATE(cars[[#This Row],[year_1]],1,1)</f>
        <v>42005</v>
      </c>
      <c r="E3441" t="s">
        <v>17</v>
      </c>
      <c r="F3441" s="4">
        <v>240</v>
      </c>
      <c r="G3441">
        <v>4</v>
      </c>
      <c r="H3441" t="s">
        <v>33</v>
      </c>
      <c r="I3441" t="s">
        <v>34</v>
      </c>
      <c r="J3441">
        <v>4</v>
      </c>
      <c r="K3441" t="s">
        <v>129</v>
      </c>
      <c r="L3441" t="s">
        <v>31</v>
      </c>
      <c r="M3441" t="s">
        <v>90</v>
      </c>
      <c r="N3441">
        <v>28</v>
      </c>
      <c r="O3441">
        <v>21</v>
      </c>
      <c r="P3441">
        <v>3916</v>
      </c>
      <c r="Q3441">
        <v>40500</v>
      </c>
    </row>
    <row r="3442" spans="1:17" x14ac:dyDescent="0.25">
      <c r="A3442" t="s">
        <v>15</v>
      </c>
      <c r="B3442" s="1" t="s">
        <v>1013</v>
      </c>
      <c r="C3442">
        <v>2015</v>
      </c>
      <c r="D3442" s="15">
        <f>DATE(cars[[#This Row],[year_1]],1,1)</f>
        <v>42005</v>
      </c>
      <c r="E3442" t="s">
        <v>17</v>
      </c>
      <c r="F3442" s="4">
        <v>240</v>
      </c>
      <c r="G3442">
        <v>4</v>
      </c>
      <c r="H3442" t="s">
        <v>33</v>
      </c>
      <c r="I3442" t="s">
        <v>19</v>
      </c>
      <c r="J3442">
        <v>4</v>
      </c>
      <c r="K3442" t="s">
        <v>129</v>
      </c>
      <c r="L3442" t="s">
        <v>31</v>
      </c>
      <c r="M3442" t="s">
        <v>90</v>
      </c>
      <c r="N3442">
        <v>28</v>
      </c>
      <c r="O3442">
        <v>21</v>
      </c>
      <c r="P3442">
        <v>3916</v>
      </c>
      <c r="Q3442">
        <v>38500</v>
      </c>
    </row>
    <row r="3443" spans="1:17" x14ac:dyDescent="0.25">
      <c r="A3443" t="s">
        <v>15</v>
      </c>
      <c r="B3443" s="1" t="s">
        <v>1013</v>
      </c>
      <c r="C3443">
        <v>2016</v>
      </c>
      <c r="D3443" s="15">
        <f>DATE(cars[[#This Row],[year_1]],1,1)</f>
        <v>42370</v>
      </c>
      <c r="E3443" t="s">
        <v>17</v>
      </c>
      <c r="F3443" s="4">
        <v>240</v>
      </c>
      <c r="G3443">
        <v>4</v>
      </c>
      <c r="H3443" t="s">
        <v>33</v>
      </c>
      <c r="I3443" t="s">
        <v>19</v>
      </c>
      <c r="J3443">
        <v>4</v>
      </c>
      <c r="K3443" t="s">
        <v>129</v>
      </c>
      <c r="L3443" t="s">
        <v>31</v>
      </c>
      <c r="M3443" t="s">
        <v>90</v>
      </c>
      <c r="N3443">
        <v>28</v>
      </c>
      <c r="O3443">
        <v>21</v>
      </c>
      <c r="P3443">
        <v>3916</v>
      </c>
      <c r="Q3443">
        <v>38950</v>
      </c>
    </row>
    <row r="3444" spans="1:17" x14ac:dyDescent="0.25">
      <c r="A3444" t="s">
        <v>15</v>
      </c>
      <c r="B3444" s="1" t="s">
        <v>1013</v>
      </c>
      <c r="C3444">
        <v>2016</v>
      </c>
      <c r="D3444" s="15">
        <f>DATE(cars[[#This Row],[year_1]],1,1)</f>
        <v>42370</v>
      </c>
      <c r="E3444" t="s">
        <v>17</v>
      </c>
      <c r="F3444" s="4">
        <v>240</v>
      </c>
      <c r="G3444">
        <v>4</v>
      </c>
      <c r="H3444" t="s">
        <v>33</v>
      </c>
      <c r="I3444" t="s">
        <v>34</v>
      </c>
      <c r="J3444">
        <v>4</v>
      </c>
      <c r="K3444" t="s">
        <v>129</v>
      </c>
      <c r="L3444" t="s">
        <v>31</v>
      </c>
      <c r="M3444" t="s">
        <v>90</v>
      </c>
      <c r="N3444">
        <v>28</v>
      </c>
      <c r="O3444">
        <v>21</v>
      </c>
      <c r="P3444">
        <v>3916</v>
      </c>
      <c r="Q3444">
        <v>40950</v>
      </c>
    </row>
    <row r="3445" spans="1:17" x14ac:dyDescent="0.25">
      <c r="A3445" t="s">
        <v>15</v>
      </c>
      <c r="B3445" s="1" t="s">
        <v>1013</v>
      </c>
      <c r="C3445">
        <v>2017</v>
      </c>
      <c r="D3445" s="15">
        <f>DATE(cars[[#This Row],[year_1]],1,1)</f>
        <v>42736</v>
      </c>
      <c r="E3445" t="s">
        <v>17</v>
      </c>
      <c r="F3445" s="4">
        <v>240</v>
      </c>
      <c r="G3445">
        <v>4</v>
      </c>
      <c r="H3445" t="s">
        <v>33</v>
      </c>
      <c r="I3445" t="s">
        <v>34</v>
      </c>
      <c r="J3445">
        <v>4</v>
      </c>
      <c r="K3445" t="s">
        <v>129</v>
      </c>
      <c r="L3445" t="s">
        <v>31</v>
      </c>
      <c r="M3445" t="s">
        <v>90</v>
      </c>
      <c r="N3445">
        <v>28</v>
      </c>
      <c r="O3445">
        <v>21</v>
      </c>
      <c r="P3445">
        <v>3916</v>
      </c>
      <c r="Q3445">
        <v>41250</v>
      </c>
    </row>
    <row r="3446" spans="1:17" x14ac:dyDescent="0.25">
      <c r="A3446" t="s">
        <v>15</v>
      </c>
      <c r="B3446" s="1" t="s">
        <v>1013</v>
      </c>
      <c r="C3446">
        <v>2017</v>
      </c>
      <c r="D3446" s="15">
        <f>DATE(cars[[#This Row],[year_1]],1,1)</f>
        <v>42736</v>
      </c>
      <c r="E3446" t="s">
        <v>17</v>
      </c>
      <c r="F3446" s="4">
        <v>240</v>
      </c>
      <c r="G3446">
        <v>4</v>
      </c>
      <c r="H3446" t="s">
        <v>33</v>
      </c>
      <c r="I3446" t="s">
        <v>19</v>
      </c>
      <c r="J3446">
        <v>4</v>
      </c>
      <c r="K3446" t="s">
        <v>129</v>
      </c>
      <c r="L3446" t="s">
        <v>31</v>
      </c>
      <c r="M3446" t="s">
        <v>90</v>
      </c>
      <c r="N3446">
        <v>28</v>
      </c>
      <c r="O3446">
        <v>21</v>
      </c>
      <c r="P3446">
        <v>3916</v>
      </c>
      <c r="Q3446">
        <v>39250</v>
      </c>
    </row>
    <row r="3447" spans="1:17" x14ac:dyDescent="0.25">
      <c r="A3447" t="s">
        <v>15</v>
      </c>
      <c r="B3447" s="1" t="s">
        <v>81</v>
      </c>
      <c r="C3447">
        <v>2015</v>
      </c>
      <c r="D3447" s="15">
        <f>DATE(cars[[#This Row],[year_1]],1,1)</f>
        <v>42005</v>
      </c>
      <c r="E3447" t="s">
        <v>17</v>
      </c>
      <c r="F3447" s="4">
        <v>240</v>
      </c>
      <c r="G3447">
        <v>4</v>
      </c>
      <c r="H3447" t="s">
        <v>33</v>
      </c>
      <c r="I3447" t="s">
        <v>34</v>
      </c>
      <c r="J3447">
        <v>2</v>
      </c>
      <c r="K3447" t="s">
        <v>27</v>
      </c>
      <c r="L3447" t="s">
        <v>31</v>
      </c>
      <c r="M3447" t="s">
        <v>25</v>
      </c>
      <c r="N3447">
        <v>33</v>
      </c>
      <c r="O3447">
        <v>21</v>
      </c>
      <c r="P3447">
        <v>3916</v>
      </c>
      <c r="Q3447">
        <v>50750</v>
      </c>
    </row>
    <row r="3448" spans="1:17" x14ac:dyDescent="0.25">
      <c r="A3448" t="s">
        <v>15</v>
      </c>
      <c r="B3448" s="1" t="s">
        <v>81</v>
      </c>
      <c r="C3448">
        <v>2016</v>
      </c>
      <c r="D3448" s="15">
        <f>DATE(cars[[#This Row],[year_1]],1,1)</f>
        <v>42370</v>
      </c>
      <c r="E3448" t="s">
        <v>17</v>
      </c>
      <c r="F3448" s="4">
        <v>240</v>
      </c>
      <c r="G3448">
        <v>4</v>
      </c>
      <c r="H3448" t="s">
        <v>33</v>
      </c>
      <c r="I3448" t="s">
        <v>34</v>
      </c>
      <c r="J3448">
        <v>2</v>
      </c>
      <c r="K3448" t="s">
        <v>27</v>
      </c>
      <c r="L3448" t="s">
        <v>31</v>
      </c>
      <c r="M3448" t="s">
        <v>25</v>
      </c>
      <c r="N3448">
        <v>33</v>
      </c>
      <c r="O3448">
        <v>21</v>
      </c>
      <c r="P3448">
        <v>3916</v>
      </c>
      <c r="Q3448">
        <v>52000</v>
      </c>
    </row>
    <row r="3449" spans="1:17" x14ac:dyDescent="0.25">
      <c r="A3449" t="s">
        <v>178</v>
      </c>
      <c r="B3449" s="1" t="s">
        <v>902</v>
      </c>
      <c r="C3449">
        <v>2017</v>
      </c>
      <c r="D3449" s="15">
        <f>DATE(cars[[#This Row],[year_1]],1,1)</f>
        <v>42736</v>
      </c>
      <c r="E3449" t="s">
        <v>29</v>
      </c>
      <c r="F3449" s="4">
        <v>240</v>
      </c>
      <c r="G3449">
        <v>4</v>
      </c>
      <c r="H3449" t="s">
        <v>33</v>
      </c>
      <c r="I3449" t="s">
        <v>30</v>
      </c>
      <c r="J3449">
        <v>4</v>
      </c>
      <c r="K3449" t="s">
        <v>101</v>
      </c>
      <c r="L3449" t="s">
        <v>21</v>
      </c>
      <c r="M3449" t="s">
        <v>90</v>
      </c>
      <c r="N3449">
        <v>26</v>
      </c>
      <c r="O3449">
        <v>21</v>
      </c>
      <c r="P3449">
        <v>1720</v>
      </c>
      <c r="Q3449">
        <v>32500</v>
      </c>
    </row>
    <row r="3450" spans="1:17" x14ac:dyDescent="0.25">
      <c r="A3450" t="s">
        <v>369</v>
      </c>
      <c r="B3450" s="1" t="s">
        <v>784</v>
      </c>
      <c r="C3450">
        <v>2015</v>
      </c>
      <c r="D3450" s="15">
        <f>DATE(cars[[#This Row],[year_1]],1,1)</f>
        <v>42005</v>
      </c>
      <c r="E3450" t="s">
        <v>38</v>
      </c>
      <c r="F3450" s="4">
        <v>240</v>
      </c>
      <c r="G3450">
        <v>4</v>
      </c>
      <c r="H3450" t="s">
        <v>33</v>
      </c>
      <c r="I3450" t="s">
        <v>34</v>
      </c>
      <c r="J3450">
        <v>4</v>
      </c>
      <c r="K3450" t="s">
        <v>129</v>
      </c>
      <c r="L3450" t="s">
        <v>21</v>
      </c>
      <c r="M3450" t="s">
        <v>90</v>
      </c>
      <c r="N3450">
        <v>30</v>
      </c>
      <c r="O3450">
        <v>21</v>
      </c>
      <c r="P3450">
        <v>258</v>
      </c>
      <c r="Q3450">
        <v>60000</v>
      </c>
    </row>
    <row r="3451" spans="1:17" x14ac:dyDescent="0.25">
      <c r="A3451" t="s">
        <v>369</v>
      </c>
      <c r="B3451" s="1" t="s">
        <v>784</v>
      </c>
      <c r="C3451">
        <v>2015</v>
      </c>
      <c r="D3451" s="15">
        <f>DATE(cars[[#This Row],[year_1]],1,1)</f>
        <v>42005</v>
      </c>
      <c r="E3451" t="s">
        <v>38</v>
      </c>
      <c r="F3451" s="4">
        <v>240</v>
      </c>
      <c r="G3451">
        <v>4</v>
      </c>
      <c r="H3451" t="s">
        <v>33</v>
      </c>
      <c r="I3451" t="s">
        <v>34</v>
      </c>
      <c r="J3451">
        <v>4</v>
      </c>
      <c r="K3451" t="s">
        <v>129</v>
      </c>
      <c r="L3451" t="s">
        <v>21</v>
      </c>
      <c r="M3451" t="s">
        <v>90</v>
      </c>
      <c r="N3451">
        <v>30</v>
      </c>
      <c r="O3451">
        <v>21</v>
      </c>
      <c r="P3451">
        <v>258</v>
      </c>
      <c r="Q3451">
        <v>48300</v>
      </c>
    </row>
    <row r="3452" spans="1:17" x14ac:dyDescent="0.25">
      <c r="A3452" t="s">
        <v>369</v>
      </c>
      <c r="B3452" s="1" t="s">
        <v>784</v>
      </c>
      <c r="C3452">
        <v>2015</v>
      </c>
      <c r="D3452" s="15">
        <f>DATE(cars[[#This Row],[year_1]],1,1)</f>
        <v>42005</v>
      </c>
      <c r="E3452" t="s">
        <v>38</v>
      </c>
      <c r="F3452" s="4">
        <v>240</v>
      </c>
      <c r="G3452">
        <v>4</v>
      </c>
      <c r="H3452" t="s">
        <v>33</v>
      </c>
      <c r="I3452" t="s">
        <v>34</v>
      </c>
      <c r="J3452">
        <v>4</v>
      </c>
      <c r="K3452" t="s">
        <v>129</v>
      </c>
      <c r="L3452" t="s">
        <v>21</v>
      </c>
      <c r="M3452" t="s">
        <v>90</v>
      </c>
      <c r="N3452">
        <v>30</v>
      </c>
      <c r="O3452">
        <v>21</v>
      </c>
      <c r="P3452">
        <v>258</v>
      </c>
      <c r="Q3452">
        <v>41100</v>
      </c>
    </row>
    <row r="3453" spans="1:17" x14ac:dyDescent="0.25">
      <c r="A3453" t="s">
        <v>369</v>
      </c>
      <c r="B3453" s="1" t="s">
        <v>784</v>
      </c>
      <c r="C3453">
        <v>2015</v>
      </c>
      <c r="D3453" s="15">
        <f>DATE(cars[[#This Row],[year_1]],1,1)</f>
        <v>42005</v>
      </c>
      <c r="E3453" t="s">
        <v>38</v>
      </c>
      <c r="F3453" s="4">
        <v>240</v>
      </c>
      <c r="G3453">
        <v>4</v>
      </c>
      <c r="H3453" t="s">
        <v>33</v>
      </c>
      <c r="I3453" t="s">
        <v>34</v>
      </c>
      <c r="J3453">
        <v>4</v>
      </c>
      <c r="K3453" t="s">
        <v>129</v>
      </c>
      <c r="L3453" t="s">
        <v>21</v>
      </c>
      <c r="M3453" t="s">
        <v>90</v>
      </c>
      <c r="N3453">
        <v>30</v>
      </c>
      <c r="O3453">
        <v>21</v>
      </c>
      <c r="P3453">
        <v>258</v>
      </c>
      <c r="Q3453">
        <v>44100</v>
      </c>
    </row>
    <row r="3454" spans="1:17" x14ac:dyDescent="0.25">
      <c r="A3454" t="s">
        <v>369</v>
      </c>
      <c r="B3454" s="1" t="s">
        <v>784</v>
      </c>
      <c r="C3454">
        <v>2015</v>
      </c>
      <c r="D3454" s="15">
        <f>DATE(cars[[#This Row],[year_1]],1,1)</f>
        <v>42005</v>
      </c>
      <c r="E3454" t="s">
        <v>38</v>
      </c>
      <c r="F3454" s="4">
        <v>240</v>
      </c>
      <c r="G3454">
        <v>4</v>
      </c>
      <c r="H3454" t="s">
        <v>33</v>
      </c>
      <c r="I3454" t="s">
        <v>34</v>
      </c>
      <c r="J3454">
        <v>4</v>
      </c>
      <c r="K3454" t="s">
        <v>129</v>
      </c>
      <c r="L3454" t="s">
        <v>21</v>
      </c>
      <c r="M3454" t="s">
        <v>90</v>
      </c>
      <c r="N3454">
        <v>30</v>
      </c>
      <c r="O3454">
        <v>21</v>
      </c>
      <c r="P3454">
        <v>258</v>
      </c>
      <c r="Q3454">
        <v>56600</v>
      </c>
    </row>
    <row r="3455" spans="1:17" x14ac:dyDescent="0.25">
      <c r="A3455" t="s">
        <v>369</v>
      </c>
      <c r="B3455" s="1" t="s">
        <v>784</v>
      </c>
      <c r="C3455">
        <v>2015</v>
      </c>
      <c r="D3455" s="15">
        <f>DATE(cars[[#This Row],[year_1]],1,1)</f>
        <v>42005</v>
      </c>
      <c r="E3455" t="s">
        <v>38</v>
      </c>
      <c r="F3455" s="4">
        <v>240</v>
      </c>
      <c r="G3455">
        <v>4</v>
      </c>
      <c r="H3455" t="s">
        <v>33</v>
      </c>
      <c r="I3455" t="s">
        <v>34</v>
      </c>
      <c r="J3455">
        <v>4</v>
      </c>
      <c r="K3455" t="s">
        <v>129</v>
      </c>
      <c r="L3455" t="s">
        <v>21</v>
      </c>
      <c r="M3455" t="s">
        <v>90</v>
      </c>
      <c r="N3455">
        <v>30</v>
      </c>
      <c r="O3455">
        <v>21</v>
      </c>
      <c r="P3455">
        <v>258</v>
      </c>
      <c r="Q3455">
        <v>55700</v>
      </c>
    </row>
    <row r="3456" spans="1:17" x14ac:dyDescent="0.25">
      <c r="A3456" t="s">
        <v>369</v>
      </c>
      <c r="B3456" s="1" t="s">
        <v>784</v>
      </c>
      <c r="C3456">
        <v>2015</v>
      </c>
      <c r="D3456" s="15">
        <f>DATE(cars[[#This Row],[year_1]],1,1)</f>
        <v>42005</v>
      </c>
      <c r="E3456" t="s">
        <v>38</v>
      </c>
      <c r="F3456" s="4">
        <v>240</v>
      </c>
      <c r="G3456">
        <v>4</v>
      </c>
      <c r="H3456" t="s">
        <v>33</v>
      </c>
      <c r="I3456" t="s">
        <v>34</v>
      </c>
      <c r="J3456">
        <v>4</v>
      </c>
      <c r="K3456" t="s">
        <v>129</v>
      </c>
      <c r="L3456" t="s">
        <v>21</v>
      </c>
      <c r="M3456" t="s">
        <v>90</v>
      </c>
      <c r="N3456">
        <v>30</v>
      </c>
      <c r="O3456">
        <v>21</v>
      </c>
      <c r="P3456">
        <v>258</v>
      </c>
      <c r="Q3456">
        <v>48900</v>
      </c>
    </row>
    <row r="3457" spans="1:17" x14ac:dyDescent="0.25">
      <c r="A3457" t="s">
        <v>369</v>
      </c>
      <c r="B3457" s="1" t="s">
        <v>784</v>
      </c>
      <c r="C3457">
        <v>2016</v>
      </c>
      <c r="D3457" s="15">
        <f>DATE(cars[[#This Row],[year_1]],1,1)</f>
        <v>42370</v>
      </c>
      <c r="E3457" t="s">
        <v>38</v>
      </c>
      <c r="F3457" s="4">
        <v>240</v>
      </c>
      <c r="G3457">
        <v>4</v>
      </c>
      <c r="H3457" t="s">
        <v>33</v>
      </c>
      <c r="I3457" t="s">
        <v>34</v>
      </c>
      <c r="J3457">
        <v>4</v>
      </c>
      <c r="K3457" t="s">
        <v>129</v>
      </c>
      <c r="L3457" t="s">
        <v>21</v>
      </c>
      <c r="M3457" t="s">
        <v>90</v>
      </c>
      <c r="N3457">
        <v>30</v>
      </c>
      <c r="O3457">
        <v>21</v>
      </c>
      <c r="P3457">
        <v>258</v>
      </c>
      <c r="Q3457">
        <v>50475</v>
      </c>
    </row>
    <row r="3458" spans="1:17" x14ac:dyDescent="0.25">
      <c r="A3458" t="s">
        <v>369</v>
      </c>
      <c r="B3458" s="1" t="s">
        <v>784</v>
      </c>
      <c r="C3458">
        <v>2016</v>
      </c>
      <c r="D3458" s="15">
        <f>DATE(cars[[#This Row],[year_1]],1,1)</f>
        <v>42370</v>
      </c>
      <c r="E3458" t="s">
        <v>38</v>
      </c>
      <c r="F3458" s="4">
        <v>240</v>
      </c>
      <c r="G3458">
        <v>4</v>
      </c>
      <c r="H3458" t="s">
        <v>33</v>
      </c>
      <c r="I3458" t="s">
        <v>34</v>
      </c>
      <c r="J3458">
        <v>4</v>
      </c>
      <c r="K3458" t="s">
        <v>129</v>
      </c>
      <c r="L3458" t="s">
        <v>21</v>
      </c>
      <c r="M3458" t="s">
        <v>90</v>
      </c>
      <c r="N3458">
        <v>30</v>
      </c>
      <c r="O3458">
        <v>21</v>
      </c>
      <c r="P3458">
        <v>258</v>
      </c>
      <c r="Q3458">
        <v>53775</v>
      </c>
    </row>
    <row r="3459" spans="1:17" x14ac:dyDescent="0.25">
      <c r="A3459" t="s">
        <v>369</v>
      </c>
      <c r="B3459" s="1" t="s">
        <v>784</v>
      </c>
      <c r="C3459">
        <v>2016</v>
      </c>
      <c r="D3459" s="15">
        <f>DATE(cars[[#This Row],[year_1]],1,1)</f>
        <v>42370</v>
      </c>
      <c r="E3459" t="s">
        <v>38</v>
      </c>
      <c r="F3459" s="4">
        <v>240</v>
      </c>
      <c r="G3459">
        <v>4</v>
      </c>
      <c r="H3459" t="s">
        <v>33</v>
      </c>
      <c r="I3459" t="s">
        <v>34</v>
      </c>
      <c r="J3459">
        <v>4</v>
      </c>
      <c r="K3459" t="s">
        <v>129</v>
      </c>
      <c r="L3459" t="s">
        <v>21</v>
      </c>
      <c r="M3459" t="s">
        <v>90</v>
      </c>
      <c r="N3459">
        <v>30</v>
      </c>
      <c r="O3459">
        <v>21</v>
      </c>
      <c r="P3459">
        <v>258</v>
      </c>
      <c r="Q3459">
        <v>41475</v>
      </c>
    </row>
    <row r="3460" spans="1:17" x14ac:dyDescent="0.25">
      <c r="A3460" t="s">
        <v>369</v>
      </c>
      <c r="B3460" s="1" t="s">
        <v>784</v>
      </c>
      <c r="C3460">
        <v>2016</v>
      </c>
      <c r="D3460" s="15">
        <f>DATE(cars[[#This Row],[year_1]],1,1)</f>
        <v>42370</v>
      </c>
      <c r="E3460" t="s">
        <v>38</v>
      </c>
      <c r="F3460" s="4">
        <v>240</v>
      </c>
      <c r="G3460">
        <v>4</v>
      </c>
      <c r="H3460" t="s">
        <v>33</v>
      </c>
      <c r="I3460" t="s">
        <v>34</v>
      </c>
      <c r="J3460">
        <v>4</v>
      </c>
      <c r="K3460" t="s">
        <v>129</v>
      </c>
      <c r="L3460" t="s">
        <v>21</v>
      </c>
      <c r="M3460" t="s">
        <v>90</v>
      </c>
      <c r="N3460">
        <v>30</v>
      </c>
      <c r="O3460">
        <v>21</v>
      </c>
      <c r="P3460">
        <v>258</v>
      </c>
      <c r="Q3460">
        <v>60775</v>
      </c>
    </row>
    <row r="3461" spans="1:17" x14ac:dyDescent="0.25">
      <c r="A3461" t="s">
        <v>369</v>
      </c>
      <c r="B3461" s="1" t="s">
        <v>784</v>
      </c>
      <c r="C3461">
        <v>2016</v>
      </c>
      <c r="D3461" s="15">
        <f>DATE(cars[[#This Row],[year_1]],1,1)</f>
        <v>42370</v>
      </c>
      <c r="E3461" t="s">
        <v>38</v>
      </c>
      <c r="F3461" s="4">
        <v>240</v>
      </c>
      <c r="G3461">
        <v>4</v>
      </c>
      <c r="H3461" t="s">
        <v>33</v>
      </c>
      <c r="I3461" t="s">
        <v>34</v>
      </c>
      <c r="J3461">
        <v>4</v>
      </c>
      <c r="K3461" t="s">
        <v>129</v>
      </c>
      <c r="L3461" t="s">
        <v>21</v>
      </c>
      <c r="M3461" t="s">
        <v>90</v>
      </c>
      <c r="N3461">
        <v>30</v>
      </c>
      <c r="O3461">
        <v>21</v>
      </c>
      <c r="P3461">
        <v>258</v>
      </c>
      <c r="Q3461">
        <v>45675</v>
      </c>
    </row>
    <row r="3462" spans="1:17" x14ac:dyDescent="0.25">
      <c r="A3462" t="s">
        <v>369</v>
      </c>
      <c r="B3462" s="1" t="s">
        <v>784</v>
      </c>
      <c r="C3462">
        <v>2017</v>
      </c>
      <c r="D3462" s="15">
        <f>DATE(cars[[#This Row],[year_1]],1,1)</f>
        <v>42736</v>
      </c>
      <c r="E3462" t="s">
        <v>38</v>
      </c>
      <c r="F3462" s="4">
        <v>240</v>
      </c>
      <c r="G3462">
        <v>4</v>
      </c>
      <c r="H3462" t="s">
        <v>33</v>
      </c>
      <c r="I3462" t="s">
        <v>34</v>
      </c>
      <c r="J3462">
        <v>4</v>
      </c>
      <c r="K3462" t="s">
        <v>129</v>
      </c>
      <c r="L3462" t="s">
        <v>21</v>
      </c>
      <c r="M3462" t="s">
        <v>90</v>
      </c>
      <c r="N3462">
        <v>29</v>
      </c>
      <c r="O3462">
        <v>21</v>
      </c>
      <c r="P3462">
        <v>258</v>
      </c>
      <c r="Q3462">
        <v>51000</v>
      </c>
    </row>
    <row r="3463" spans="1:17" x14ac:dyDescent="0.25">
      <c r="A3463" t="s">
        <v>369</v>
      </c>
      <c r="B3463" s="1" t="s">
        <v>784</v>
      </c>
      <c r="C3463">
        <v>2017</v>
      </c>
      <c r="D3463" s="15">
        <f>DATE(cars[[#This Row],[year_1]],1,1)</f>
        <v>42736</v>
      </c>
      <c r="E3463" t="s">
        <v>38</v>
      </c>
      <c r="F3463" s="4">
        <v>240</v>
      </c>
      <c r="G3463">
        <v>4</v>
      </c>
      <c r="H3463" t="s">
        <v>33</v>
      </c>
      <c r="I3463" t="s">
        <v>34</v>
      </c>
      <c r="J3463">
        <v>4</v>
      </c>
      <c r="K3463" t="s">
        <v>129</v>
      </c>
      <c r="L3463" t="s">
        <v>21</v>
      </c>
      <c r="M3463" t="s">
        <v>90</v>
      </c>
      <c r="N3463">
        <v>29</v>
      </c>
      <c r="O3463">
        <v>21</v>
      </c>
      <c r="P3463">
        <v>258</v>
      </c>
      <c r="Q3463">
        <v>45800</v>
      </c>
    </row>
    <row r="3464" spans="1:17" x14ac:dyDescent="0.25">
      <c r="A3464" t="s">
        <v>369</v>
      </c>
      <c r="B3464" s="1" t="s">
        <v>784</v>
      </c>
      <c r="C3464">
        <v>2017</v>
      </c>
      <c r="D3464" s="15">
        <f>DATE(cars[[#This Row],[year_1]],1,1)</f>
        <v>42736</v>
      </c>
      <c r="E3464" t="s">
        <v>38</v>
      </c>
      <c r="F3464" s="4">
        <v>240</v>
      </c>
      <c r="G3464">
        <v>4</v>
      </c>
      <c r="H3464" t="s">
        <v>33</v>
      </c>
      <c r="I3464" t="s">
        <v>34</v>
      </c>
      <c r="J3464">
        <v>4</v>
      </c>
      <c r="K3464" t="s">
        <v>129</v>
      </c>
      <c r="L3464" t="s">
        <v>21</v>
      </c>
      <c r="M3464" t="s">
        <v>90</v>
      </c>
      <c r="N3464">
        <v>29</v>
      </c>
      <c r="O3464">
        <v>21</v>
      </c>
      <c r="P3464">
        <v>258</v>
      </c>
      <c r="Q3464">
        <v>62500</v>
      </c>
    </row>
    <row r="3465" spans="1:17" x14ac:dyDescent="0.25">
      <c r="A3465" t="s">
        <v>369</v>
      </c>
      <c r="B3465" s="1" t="s">
        <v>784</v>
      </c>
      <c r="C3465">
        <v>2017</v>
      </c>
      <c r="D3465" s="15">
        <f>DATE(cars[[#This Row],[year_1]],1,1)</f>
        <v>42736</v>
      </c>
      <c r="E3465" t="s">
        <v>38</v>
      </c>
      <c r="F3465" s="4">
        <v>240</v>
      </c>
      <c r="G3465">
        <v>4</v>
      </c>
      <c r="H3465" t="s">
        <v>33</v>
      </c>
      <c r="I3465" t="s">
        <v>34</v>
      </c>
      <c r="J3465">
        <v>4</v>
      </c>
      <c r="K3465" t="s">
        <v>129</v>
      </c>
      <c r="L3465" t="s">
        <v>21</v>
      </c>
      <c r="M3465" t="s">
        <v>90</v>
      </c>
      <c r="N3465">
        <v>29</v>
      </c>
      <c r="O3465">
        <v>21</v>
      </c>
      <c r="P3465">
        <v>258</v>
      </c>
      <c r="Q3465">
        <v>41800</v>
      </c>
    </row>
    <row r="3466" spans="1:17" x14ac:dyDescent="0.25">
      <c r="A3466" t="s">
        <v>369</v>
      </c>
      <c r="B3466" s="1" t="s">
        <v>784</v>
      </c>
      <c r="C3466">
        <v>2017</v>
      </c>
      <c r="D3466" s="15">
        <f>DATE(cars[[#This Row],[year_1]],1,1)</f>
        <v>42736</v>
      </c>
      <c r="E3466" t="s">
        <v>38</v>
      </c>
      <c r="F3466" s="4">
        <v>240</v>
      </c>
      <c r="G3466">
        <v>4</v>
      </c>
      <c r="H3466" t="s">
        <v>33</v>
      </c>
      <c r="I3466" t="s">
        <v>34</v>
      </c>
      <c r="J3466">
        <v>4</v>
      </c>
      <c r="K3466" t="s">
        <v>129</v>
      </c>
      <c r="L3466" t="s">
        <v>21</v>
      </c>
      <c r="M3466" t="s">
        <v>90</v>
      </c>
      <c r="N3466">
        <v>29</v>
      </c>
      <c r="O3466">
        <v>21</v>
      </c>
      <c r="P3466">
        <v>258</v>
      </c>
      <c r="Q3466">
        <v>54200</v>
      </c>
    </row>
    <row r="3467" spans="1:17" x14ac:dyDescent="0.25">
      <c r="A3467" t="s">
        <v>369</v>
      </c>
      <c r="B3467" s="1" t="s">
        <v>784</v>
      </c>
      <c r="C3467">
        <v>2015</v>
      </c>
      <c r="D3467" s="15">
        <f>DATE(cars[[#This Row],[year_1]],1,1)</f>
        <v>42005</v>
      </c>
      <c r="E3467" t="s">
        <v>38</v>
      </c>
      <c r="F3467" s="4">
        <v>240</v>
      </c>
      <c r="G3467">
        <v>4</v>
      </c>
      <c r="H3467" t="s">
        <v>33</v>
      </c>
      <c r="I3467" t="s">
        <v>34</v>
      </c>
      <c r="J3467">
        <v>2</v>
      </c>
      <c r="K3467" t="s">
        <v>129</v>
      </c>
      <c r="L3467" t="s">
        <v>21</v>
      </c>
      <c r="M3467" t="s">
        <v>229</v>
      </c>
      <c r="N3467">
        <v>30</v>
      </c>
      <c r="O3467">
        <v>21</v>
      </c>
      <c r="P3467">
        <v>258</v>
      </c>
      <c r="Q3467">
        <v>57600</v>
      </c>
    </row>
    <row r="3468" spans="1:17" x14ac:dyDescent="0.25">
      <c r="A3468" t="s">
        <v>369</v>
      </c>
      <c r="B3468" s="1" t="s">
        <v>784</v>
      </c>
      <c r="C3468">
        <v>2015</v>
      </c>
      <c r="D3468" s="15">
        <f>DATE(cars[[#This Row],[year_1]],1,1)</f>
        <v>42005</v>
      </c>
      <c r="E3468" t="s">
        <v>38</v>
      </c>
      <c r="F3468" s="4">
        <v>240</v>
      </c>
      <c r="G3468">
        <v>4</v>
      </c>
      <c r="H3468" t="s">
        <v>33</v>
      </c>
      <c r="I3468" t="s">
        <v>34</v>
      </c>
      <c r="J3468">
        <v>2</v>
      </c>
      <c r="K3468" t="s">
        <v>129</v>
      </c>
      <c r="L3468" t="s">
        <v>21</v>
      </c>
      <c r="M3468" t="s">
        <v>229</v>
      </c>
      <c r="N3468">
        <v>30</v>
      </c>
      <c r="O3468">
        <v>21</v>
      </c>
      <c r="P3468">
        <v>258</v>
      </c>
      <c r="Q3468">
        <v>45100</v>
      </c>
    </row>
    <row r="3469" spans="1:17" x14ac:dyDescent="0.25">
      <c r="A3469" t="s">
        <v>369</v>
      </c>
      <c r="B3469" s="1" t="s">
        <v>784</v>
      </c>
      <c r="C3469">
        <v>2015</v>
      </c>
      <c r="D3469" s="15">
        <f>DATE(cars[[#This Row],[year_1]],1,1)</f>
        <v>42005</v>
      </c>
      <c r="E3469" t="s">
        <v>38</v>
      </c>
      <c r="F3469" s="4">
        <v>240</v>
      </c>
      <c r="G3469">
        <v>4</v>
      </c>
      <c r="H3469" t="s">
        <v>33</v>
      </c>
      <c r="I3469" t="s">
        <v>34</v>
      </c>
      <c r="J3469">
        <v>2</v>
      </c>
      <c r="K3469" t="s">
        <v>129</v>
      </c>
      <c r="L3469" t="s">
        <v>21</v>
      </c>
      <c r="M3469" t="s">
        <v>229</v>
      </c>
      <c r="N3469">
        <v>30</v>
      </c>
      <c r="O3469">
        <v>21</v>
      </c>
      <c r="P3469">
        <v>258</v>
      </c>
      <c r="Q3469">
        <v>49900</v>
      </c>
    </row>
    <row r="3470" spans="1:17" x14ac:dyDescent="0.25">
      <c r="A3470" t="s">
        <v>369</v>
      </c>
      <c r="B3470" s="1" t="s">
        <v>784</v>
      </c>
      <c r="C3470">
        <v>2016</v>
      </c>
      <c r="D3470" s="15">
        <f>DATE(cars[[#This Row],[year_1]],1,1)</f>
        <v>42370</v>
      </c>
      <c r="E3470" t="s">
        <v>38</v>
      </c>
      <c r="F3470" s="4">
        <v>240</v>
      </c>
      <c r="G3470">
        <v>4</v>
      </c>
      <c r="H3470" t="s">
        <v>33</v>
      </c>
      <c r="I3470" t="s">
        <v>34</v>
      </c>
      <c r="J3470">
        <v>2</v>
      </c>
      <c r="K3470" t="s">
        <v>129</v>
      </c>
      <c r="L3470" t="s">
        <v>21</v>
      </c>
      <c r="M3470" t="s">
        <v>229</v>
      </c>
      <c r="N3470">
        <v>30</v>
      </c>
      <c r="O3470">
        <v>21</v>
      </c>
      <c r="P3470">
        <v>258</v>
      </c>
      <c r="Q3470">
        <v>46675</v>
      </c>
    </row>
    <row r="3471" spans="1:17" x14ac:dyDescent="0.25">
      <c r="A3471" t="s">
        <v>369</v>
      </c>
      <c r="B3471" s="1" t="s">
        <v>784</v>
      </c>
      <c r="C3471">
        <v>2016</v>
      </c>
      <c r="D3471" s="15">
        <f>DATE(cars[[#This Row],[year_1]],1,1)</f>
        <v>42370</v>
      </c>
      <c r="E3471" t="s">
        <v>38</v>
      </c>
      <c r="F3471" s="4">
        <v>240</v>
      </c>
      <c r="G3471">
        <v>4</v>
      </c>
      <c r="H3471" t="s">
        <v>33</v>
      </c>
      <c r="I3471" t="s">
        <v>34</v>
      </c>
      <c r="J3471">
        <v>2</v>
      </c>
      <c r="K3471" t="s">
        <v>129</v>
      </c>
      <c r="L3471" t="s">
        <v>21</v>
      </c>
      <c r="M3471" t="s">
        <v>229</v>
      </c>
      <c r="N3471">
        <v>30</v>
      </c>
      <c r="O3471">
        <v>21</v>
      </c>
      <c r="P3471">
        <v>258</v>
      </c>
      <c r="Q3471">
        <v>53775</v>
      </c>
    </row>
    <row r="3472" spans="1:17" x14ac:dyDescent="0.25">
      <c r="A3472" t="s">
        <v>369</v>
      </c>
      <c r="B3472" s="1" t="s">
        <v>784</v>
      </c>
      <c r="C3472">
        <v>2017</v>
      </c>
      <c r="D3472" s="15">
        <f>DATE(cars[[#This Row],[year_1]],1,1)</f>
        <v>42736</v>
      </c>
      <c r="E3472" t="s">
        <v>38</v>
      </c>
      <c r="F3472" s="4">
        <v>240</v>
      </c>
      <c r="G3472">
        <v>4</v>
      </c>
      <c r="H3472" t="s">
        <v>33</v>
      </c>
      <c r="I3472" t="s">
        <v>34</v>
      </c>
      <c r="J3472">
        <v>2</v>
      </c>
      <c r="K3472" t="s">
        <v>129</v>
      </c>
      <c r="L3472" t="s">
        <v>21</v>
      </c>
      <c r="M3472" t="s">
        <v>229</v>
      </c>
      <c r="N3472">
        <v>29</v>
      </c>
      <c r="O3472">
        <v>21</v>
      </c>
      <c r="P3472">
        <v>258</v>
      </c>
      <c r="Q3472">
        <v>45700</v>
      </c>
    </row>
    <row r="3473" spans="1:17" x14ac:dyDescent="0.25">
      <c r="A3473" t="s">
        <v>204</v>
      </c>
      <c r="B3473" s="1" t="s">
        <v>673</v>
      </c>
      <c r="C3473">
        <v>2017</v>
      </c>
      <c r="D3473" s="15">
        <f>DATE(cars[[#This Row],[year_1]],1,1)</f>
        <v>42736</v>
      </c>
      <c r="E3473" t="s">
        <v>29</v>
      </c>
      <c r="F3473" s="4">
        <v>240</v>
      </c>
      <c r="G3473">
        <v>4</v>
      </c>
      <c r="H3473" t="s">
        <v>33</v>
      </c>
      <c r="I3473" t="s">
        <v>30</v>
      </c>
      <c r="J3473">
        <v>4</v>
      </c>
      <c r="K3473" t="s">
        <v>129</v>
      </c>
      <c r="L3473" t="s">
        <v>21</v>
      </c>
      <c r="M3473" t="s">
        <v>90</v>
      </c>
      <c r="N3473">
        <v>28</v>
      </c>
      <c r="O3473">
        <v>21</v>
      </c>
      <c r="P3473">
        <v>61</v>
      </c>
      <c r="Q3473">
        <v>35720</v>
      </c>
    </row>
    <row r="3474" spans="1:17" x14ac:dyDescent="0.25">
      <c r="A3474" t="s">
        <v>204</v>
      </c>
      <c r="B3474" s="1" t="s">
        <v>673</v>
      </c>
      <c r="C3474">
        <v>2017</v>
      </c>
      <c r="D3474" s="15">
        <f>DATE(cars[[#This Row],[year_1]],1,1)</f>
        <v>42736</v>
      </c>
      <c r="E3474" t="s">
        <v>29</v>
      </c>
      <c r="F3474" s="4">
        <v>240</v>
      </c>
      <c r="G3474">
        <v>4</v>
      </c>
      <c r="H3474" t="s">
        <v>33</v>
      </c>
      <c r="I3474" t="s">
        <v>30</v>
      </c>
      <c r="J3474">
        <v>4</v>
      </c>
      <c r="K3474" t="s">
        <v>129</v>
      </c>
      <c r="L3474" t="s">
        <v>21</v>
      </c>
      <c r="M3474" t="s">
        <v>90</v>
      </c>
      <c r="N3474">
        <v>28</v>
      </c>
      <c r="O3474">
        <v>21</v>
      </c>
      <c r="P3474">
        <v>61</v>
      </c>
      <c r="Q3474">
        <v>32720</v>
      </c>
    </row>
    <row r="3475" spans="1:17" x14ac:dyDescent="0.25">
      <c r="A3475" t="s">
        <v>204</v>
      </c>
      <c r="B3475" s="1" t="s">
        <v>673</v>
      </c>
      <c r="C3475">
        <v>2017</v>
      </c>
      <c r="D3475" s="15">
        <f>DATE(cars[[#This Row],[year_1]],1,1)</f>
        <v>42736</v>
      </c>
      <c r="E3475" t="s">
        <v>29</v>
      </c>
      <c r="F3475" s="4">
        <v>240</v>
      </c>
      <c r="G3475">
        <v>4</v>
      </c>
      <c r="H3475" t="s">
        <v>33</v>
      </c>
      <c r="I3475" t="s">
        <v>30</v>
      </c>
      <c r="J3475">
        <v>4</v>
      </c>
      <c r="K3475" t="s">
        <v>129</v>
      </c>
      <c r="L3475" t="s">
        <v>21</v>
      </c>
      <c r="M3475" t="s">
        <v>90</v>
      </c>
      <c r="N3475">
        <v>28</v>
      </c>
      <c r="O3475">
        <v>21</v>
      </c>
      <c r="P3475">
        <v>61</v>
      </c>
      <c r="Q3475">
        <v>39485</v>
      </c>
    </row>
    <row r="3476" spans="1:17" x14ac:dyDescent="0.25">
      <c r="A3476" t="s">
        <v>204</v>
      </c>
      <c r="B3476" s="1" t="s">
        <v>673</v>
      </c>
      <c r="C3476">
        <v>2017</v>
      </c>
      <c r="D3476" s="15">
        <f>DATE(cars[[#This Row],[year_1]],1,1)</f>
        <v>42736</v>
      </c>
      <c r="E3476" t="s">
        <v>29</v>
      </c>
      <c r="F3476" s="4">
        <v>240</v>
      </c>
      <c r="G3476">
        <v>4</v>
      </c>
      <c r="H3476" t="s">
        <v>33</v>
      </c>
      <c r="I3476" t="s">
        <v>30</v>
      </c>
      <c r="J3476">
        <v>4</v>
      </c>
      <c r="K3476" t="s">
        <v>129</v>
      </c>
      <c r="L3476" t="s">
        <v>21</v>
      </c>
      <c r="M3476" t="s">
        <v>90</v>
      </c>
      <c r="N3476">
        <v>28</v>
      </c>
      <c r="O3476">
        <v>21</v>
      </c>
      <c r="P3476">
        <v>61</v>
      </c>
      <c r="Q3476">
        <v>45475</v>
      </c>
    </row>
    <row r="3477" spans="1:17" x14ac:dyDescent="0.25">
      <c r="A3477" t="s">
        <v>220</v>
      </c>
      <c r="B3477" s="1" t="s">
        <v>950</v>
      </c>
      <c r="C3477">
        <v>2016</v>
      </c>
      <c r="D3477" s="15">
        <f>DATE(cars[[#This Row],[year_1]],1,1)</f>
        <v>42370</v>
      </c>
      <c r="E3477" t="s">
        <v>60</v>
      </c>
      <c r="F3477" s="4">
        <v>240</v>
      </c>
      <c r="G3477">
        <v>6</v>
      </c>
      <c r="H3477" t="s">
        <v>33</v>
      </c>
      <c r="I3477" t="s">
        <v>34</v>
      </c>
      <c r="J3477">
        <v>4</v>
      </c>
      <c r="K3477" t="s">
        <v>949</v>
      </c>
      <c r="L3477" t="s">
        <v>31</v>
      </c>
      <c r="M3477" t="s">
        <v>90</v>
      </c>
      <c r="N3477">
        <v>29</v>
      </c>
      <c r="O3477">
        <v>21</v>
      </c>
      <c r="P3477">
        <v>873</v>
      </c>
      <c r="Q3477">
        <v>54950</v>
      </c>
    </row>
    <row r="3478" spans="1:17" x14ac:dyDescent="0.25">
      <c r="A3478" t="s">
        <v>220</v>
      </c>
      <c r="B3478" s="1" t="s">
        <v>950</v>
      </c>
      <c r="C3478">
        <v>2016</v>
      </c>
      <c r="D3478" s="15">
        <f>DATE(cars[[#This Row],[year_1]],1,1)</f>
        <v>42370</v>
      </c>
      <c r="E3478" t="s">
        <v>60</v>
      </c>
      <c r="F3478" s="4">
        <v>240</v>
      </c>
      <c r="G3478">
        <v>6</v>
      </c>
      <c r="H3478" t="s">
        <v>33</v>
      </c>
      <c r="I3478" t="s">
        <v>34</v>
      </c>
      <c r="J3478">
        <v>4</v>
      </c>
      <c r="K3478" t="s">
        <v>949</v>
      </c>
      <c r="L3478" t="s">
        <v>31</v>
      </c>
      <c r="M3478" t="s">
        <v>90</v>
      </c>
      <c r="N3478">
        <v>29</v>
      </c>
      <c r="O3478">
        <v>21</v>
      </c>
      <c r="P3478">
        <v>873</v>
      </c>
      <c r="Q3478">
        <v>63245</v>
      </c>
    </row>
    <row r="3479" spans="1:17" x14ac:dyDescent="0.25">
      <c r="A3479" t="s">
        <v>220</v>
      </c>
      <c r="B3479" s="1" t="s">
        <v>950</v>
      </c>
      <c r="C3479">
        <v>2016</v>
      </c>
      <c r="D3479" s="15">
        <f>DATE(cars[[#This Row],[year_1]],1,1)</f>
        <v>42370</v>
      </c>
      <c r="E3479" t="s">
        <v>60</v>
      </c>
      <c r="F3479" s="4">
        <v>240</v>
      </c>
      <c r="G3479">
        <v>6</v>
      </c>
      <c r="H3479" t="s">
        <v>33</v>
      </c>
      <c r="I3479" t="s">
        <v>34</v>
      </c>
      <c r="J3479">
        <v>4</v>
      </c>
      <c r="K3479" t="s">
        <v>949</v>
      </c>
      <c r="L3479" t="s">
        <v>31</v>
      </c>
      <c r="M3479" t="s">
        <v>90</v>
      </c>
      <c r="N3479">
        <v>29</v>
      </c>
      <c r="O3479">
        <v>21</v>
      </c>
      <c r="P3479">
        <v>873</v>
      </c>
      <c r="Q3479">
        <v>50245</v>
      </c>
    </row>
    <row r="3480" spans="1:17" x14ac:dyDescent="0.25">
      <c r="A3480" t="s">
        <v>338</v>
      </c>
      <c r="B3480" s="1" t="s">
        <v>535</v>
      </c>
      <c r="C3480">
        <v>2016</v>
      </c>
      <c r="D3480" s="15">
        <f>DATE(cars[[#This Row],[year_1]],1,1)</f>
        <v>42370</v>
      </c>
      <c r="E3480" t="s">
        <v>17</v>
      </c>
      <c r="F3480" s="4">
        <v>241</v>
      </c>
      <c r="G3480">
        <v>4</v>
      </c>
      <c r="H3480" t="s">
        <v>33</v>
      </c>
      <c r="I3480" t="s">
        <v>19</v>
      </c>
      <c r="J3480">
        <v>4</v>
      </c>
      <c r="K3480" t="s">
        <v>27</v>
      </c>
      <c r="L3480" t="s">
        <v>31</v>
      </c>
      <c r="M3480" t="s">
        <v>32</v>
      </c>
      <c r="N3480">
        <v>30</v>
      </c>
      <c r="O3480">
        <v>21</v>
      </c>
      <c r="P3480">
        <v>454</v>
      </c>
      <c r="Q3480">
        <v>53285</v>
      </c>
    </row>
    <row r="3481" spans="1:17" x14ac:dyDescent="0.25">
      <c r="A3481" t="s">
        <v>338</v>
      </c>
      <c r="B3481" s="1" t="s">
        <v>535</v>
      </c>
      <c r="C3481">
        <v>2017</v>
      </c>
      <c r="D3481" s="15">
        <f>DATE(cars[[#This Row],[year_1]],1,1)</f>
        <v>42736</v>
      </c>
      <c r="E3481" t="s">
        <v>17</v>
      </c>
      <c r="F3481" s="4">
        <v>241</v>
      </c>
      <c r="G3481">
        <v>4</v>
      </c>
      <c r="H3481" t="s">
        <v>33</v>
      </c>
      <c r="I3481" t="s">
        <v>19</v>
      </c>
      <c r="J3481">
        <v>4</v>
      </c>
      <c r="K3481" t="s">
        <v>27</v>
      </c>
      <c r="L3481" t="s">
        <v>31</v>
      </c>
      <c r="M3481" t="s">
        <v>32</v>
      </c>
      <c r="N3481">
        <v>30</v>
      </c>
      <c r="O3481">
        <v>21</v>
      </c>
      <c r="P3481">
        <v>454</v>
      </c>
      <c r="Q3481">
        <v>53980</v>
      </c>
    </row>
    <row r="3482" spans="1:17" x14ac:dyDescent="0.25">
      <c r="A3482" t="s">
        <v>40</v>
      </c>
      <c r="B3482" s="1" t="s">
        <v>515</v>
      </c>
      <c r="C3482">
        <v>2016</v>
      </c>
      <c r="D3482" s="15">
        <f>DATE(cars[[#This Row],[year_1]],1,1)</f>
        <v>42370</v>
      </c>
      <c r="E3482" t="s">
        <v>17</v>
      </c>
      <c r="F3482" s="4">
        <v>241</v>
      </c>
      <c r="G3482">
        <v>4</v>
      </c>
      <c r="H3482" t="s">
        <v>33</v>
      </c>
      <c r="I3482" t="s">
        <v>34</v>
      </c>
      <c r="J3482">
        <v>4</v>
      </c>
      <c r="K3482" t="s">
        <v>129</v>
      </c>
      <c r="L3482" t="s">
        <v>31</v>
      </c>
      <c r="M3482" t="s">
        <v>90</v>
      </c>
      <c r="N3482">
        <v>28</v>
      </c>
      <c r="O3482">
        <v>21</v>
      </c>
      <c r="P3482">
        <v>617</v>
      </c>
      <c r="Q3482">
        <v>40950</v>
      </c>
    </row>
    <row r="3483" spans="1:17" x14ac:dyDescent="0.25">
      <c r="A3483" t="s">
        <v>40</v>
      </c>
      <c r="B3483" s="1" t="s">
        <v>515</v>
      </c>
      <c r="C3483">
        <v>2017</v>
      </c>
      <c r="D3483" s="15">
        <f>DATE(cars[[#This Row],[year_1]],1,1)</f>
        <v>42736</v>
      </c>
      <c r="E3483" t="s">
        <v>38</v>
      </c>
      <c r="F3483" s="4">
        <v>241</v>
      </c>
      <c r="G3483">
        <v>4</v>
      </c>
      <c r="H3483" t="s">
        <v>33</v>
      </c>
      <c r="I3483" t="s">
        <v>34</v>
      </c>
      <c r="J3483">
        <v>4</v>
      </c>
      <c r="K3483" t="s">
        <v>129</v>
      </c>
      <c r="L3483" t="s">
        <v>31</v>
      </c>
      <c r="M3483" t="s">
        <v>90</v>
      </c>
      <c r="N3483">
        <v>28</v>
      </c>
      <c r="O3483">
        <v>21</v>
      </c>
      <c r="P3483">
        <v>617</v>
      </c>
      <c r="Q3483">
        <v>41150</v>
      </c>
    </row>
    <row r="3484" spans="1:17" x14ac:dyDescent="0.25">
      <c r="A3484" t="s">
        <v>163</v>
      </c>
      <c r="B3484" s="1" t="s">
        <v>392</v>
      </c>
      <c r="C3484">
        <v>2017</v>
      </c>
      <c r="D3484" s="15">
        <f>DATE(cars[[#This Row],[year_1]],1,1)</f>
        <v>42736</v>
      </c>
      <c r="E3484" t="s">
        <v>38</v>
      </c>
      <c r="F3484" s="4">
        <v>245</v>
      </c>
      <c r="G3484">
        <v>4</v>
      </c>
      <c r="H3484" t="s">
        <v>33</v>
      </c>
      <c r="I3484" t="s">
        <v>30</v>
      </c>
      <c r="J3484">
        <v>4</v>
      </c>
      <c r="K3484" t="s">
        <v>101</v>
      </c>
      <c r="L3484" t="s">
        <v>31</v>
      </c>
      <c r="M3484" t="s">
        <v>90</v>
      </c>
      <c r="N3484">
        <v>29</v>
      </c>
      <c r="O3484">
        <v>21</v>
      </c>
      <c r="P3484">
        <v>5657</v>
      </c>
      <c r="Q3484">
        <v>28950</v>
      </c>
    </row>
    <row r="3485" spans="1:17" x14ac:dyDescent="0.25">
      <c r="A3485" t="s">
        <v>142</v>
      </c>
      <c r="B3485" s="1" t="s">
        <v>892</v>
      </c>
      <c r="C3485">
        <v>2015</v>
      </c>
      <c r="D3485" s="15">
        <f>DATE(cars[[#This Row],[year_1]],1,1)</f>
        <v>42005</v>
      </c>
      <c r="E3485" t="s">
        <v>29</v>
      </c>
      <c r="F3485" s="4">
        <v>245</v>
      </c>
      <c r="G3485">
        <v>4</v>
      </c>
      <c r="H3485" t="s">
        <v>33</v>
      </c>
      <c r="I3485" t="s">
        <v>30</v>
      </c>
      <c r="J3485">
        <v>4</v>
      </c>
      <c r="K3485" t="s">
        <v>39</v>
      </c>
      <c r="L3485" t="s">
        <v>31</v>
      </c>
      <c r="M3485" t="s">
        <v>32</v>
      </c>
      <c r="N3485">
        <v>31</v>
      </c>
      <c r="O3485">
        <v>21</v>
      </c>
      <c r="P3485">
        <v>1439</v>
      </c>
      <c r="Q3485">
        <v>33525</v>
      </c>
    </row>
    <row r="3486" spans="1:17" x14ac:dyDescent="0.25">
      <c r="A3486" t="s">
        <v>142</v>
      </c>
      <c r="B3486" s="1" t="s">
        <v>892</v>
      </c>
      <c r="C3486">
        <v>2016</v>
      </c>
      <c r="D3486" s="15">
        <f>DATE(cars[[#This Row],[year_1]],1,1)</f>
        <v>42370</v>
      </c>
      <c r="E3486" t="s">
        <v>29</v>
      </c>
      <c r="F3486" s="4">
        <v>245</v>
      </c>
      <c r="G3486">
        <v>4</v>
      </c>
      <c r="H3486" t="s">
        <v>33</v>
      </c>
      <c r="I3486" t="s">
        <v>30</v>
      </c>
      <c r="J3486">
        <v>4</v>
      </c>
      <c r="K3486" t="s">
        <v>39</v>
      </c>
      <c r="L3486" t="s">
        <v>31</v>
      </c>
      <c r="M3486" t="s">
        <v>32</v>
      </c>
      <c r="N3486">
        <v>31</v>
      </c>
      <c r="O3486">
        <v>21</v>
      </c>
      <c r="P3486">
        <v>1439</v>
      </c>
      <c r="Q3486">
        <v>34075</v>
      </c>
    </row>
    <row r="3487" spans="1:17" x14ac:dyDescent="0.25">
      <c r="A3487" t="s">
        <v>204</v>
      </c>
      <c r="B3487" s="1" t="s">
        <v>678</v>
      </c>
      <c r="C3487">
        <v>2017</v>
      </c>
      <c r="D3487" s="15">
        <f>DATE(cars[[#This Row],[year_1]],1,1)</f>
        <v>42736</v>
      </c>
      <c r="E3487" t="s">
        <v>38</v>
      </c>
      <c r="F3487" s="4">
        <v>245</v>
      </c>
      <c r="G3487">
        <v>4</v>
      </c>
      <c r="H3487" t="s">
        <v>33</v>
      </c>
      <c r="I3487" t="s">
        <v>30</v>
      </c>
      <c r="J3487">
        <v>4</v>
      </c>
      <c r="K3487" t="s">
        <v>27</v>
      </c>
      <c r="L3487" t="s">
        <v>31</v>
      </c>
      <c r="M3487" t="s">
        <v>32</v>
      </c>
      <c r="N3487">
        <v>31</v>
      </c>
      <c r="O3487">
        <v>21</v>
      </c>
      <c r="P3487">
        <v>61</v>
      </c>
      <c r="Q3487">
        <v>39510</v>
      </c>
    </row>
    <row r="3488" spans="1:17" x14ac:dyDescent="0.25">
      <c r="A3488" t="s">
        <v>204</v>
      </c>
      <c r="B3488" s="1" t="s">
        <v>678</v>
      </c>
      <c r="C3488">
        <v>2017</v>
      </c>
      <c r="D3488" s="15">
        <f>DATE(cars[[#This Row],[year_1]],1,1)</f>
        <v>42736</v>
      </c>
      <c r="E3488" t="s">
        <v>38</v>
      </c>
      <c r="F3488" s="4">
        <v>245</v>
      </c>
      <c r="G3488">
        <v>4</v>
      </c>
      <c r="H3488" t="s">
        <v>33</v>
      </c>
      <c r="I3488" t="s">
        <v>30</v>
      </c>
      <c r="J3488">
        <v>4</v>
      </c>
      <c r="K3488" t="s">
        <v>27</v>
      </c>
      <c r="L3488" t="s">
        <v>31</v>
      </c>
      <c r="M3488" t="s">
        <v>32</v>
      </c>
      <c r="N3488">
        <v>31</v>
      </c>
      <c r="O3488">
        <v>21</v>
      </c>
      <c r="P3488">
        <v>61</v>
      </c>
      <c r="Q3488">
        <v>35010</v>
      </c>
    </row>
    <row r="3489" spans="1:17" x14ac:dyDescent="0.25">
      <c r="A3489" t="s">
        <v>204</v>
      </c>
      <c r="B3489" s="1" t="s">
        <v>678</v>
      </c>
      <c r="C3489">
        <v>2017</v>
      </c>
      <c r="D3489" s="15">
        <f>DATE(cars[[#This Row],[year_1]],1,1)</f>
        <v>42736</v>
      </c>
      <c r="E3489" t="s">
        <v>38</v>
      </c>
      <c r="F3489" s="4">
        <v>245</v>
      </c>
      <c r="G3489">
        <v>4</v>
      </c>
      <c r="H3489" t="s">
        <v>33</v>
      </c>
      <c r="I3489" t="s">
        <v>30</v>
      </c>
      <c r="J3489">
        <v>4</v>
      </c>
      <c r="K3489" t="s">
        <v>27</v>
      </c>
      <c r="L3489" t="s">
        <v>31</v>
      </c>
      <c r="M3489" t="s">
        <v>32</v>
      </c>
      <c r="N3489">
        <v>31</v>
      </c>
      <c r="O3489">
        <v>21</v>
      </c>
      <c r="P3489">
        <v>61</v>
      </c>
      <c r="Q3489">
        <v>47670</v>
      </c>
    </row>
    <row r="3490" spans="1:17" x14ac:dyDescent="0.25">
      <c r="A3490" t="s">
        <v>204</v>
      </c>
      <c r="B3490" s="1" t="s">
        <v>678</v>
      </c>
      <c r="C3490">
        <v>2017</v>
      </c>
      <c r="D3490" s="15">
        <f>DATE(cars[[#This Row],[year_1]],1,1)</f>
        <v>42736</v>
      </c>
      <c r="E3490" t="s">
        <v>38</v>
      </c>
      <c r="F3490" s="4">
        <v>245</v>
      </c>
      <c r="G3490">
        <v>4</v>
      </c>
      <c r="H3490" t="s">
        <v>33</v>
      </c>
      <c r="I3490" t="s">
        <v>30</v>
      </c>
      <c r="J3490">
        <v>4</v>
      </c>
      <c r="K3490" t="s">
        <v>27</v>
      </c>
      <c r="L3490" t="s">
        <v>31</v>
      </c>
      <c r="M3490" t="s">
        <v>32</v>
      </c>
      <c r="N3490">
        <v>31</v>
      </c>
      <c r="O3490">
        <v>21</v>
      </c>
      <c r="P3490">
        <v>61</v>
      </c>
      <c r="Q3490">
        <v>36760</v>
      </c>
    </row>
    <row r="3491" spans="1:17" x14ac:dyDescent="0.25">
      <c r="A3491" t="s">
        <v>264</v>
      </c>
      <c r="B3491" s="1" t="s">
        <v>995</v>
      </c>
      <c r="C3491">
        <v>2015</v>
      </c>
      <c r="D3491" s="15">
        <f>DATE(cars[[#This Row],[year_1]],1,1)</f>
        <v>42005</v>
      </c>
      <c r="E3491" t="s">
        <v>38</v>
      </c>
      <c r="F3491" s="4">
        <v>250</v>
      </c>
      <c r="G3491">
        <v>4</v>
      </c>
      <c r="H3491" t="s">
        <v>33</v>
      </c>
      <c r="I3491" t="s">
        <v>30</v>
      </c>
      <c r="J3491">
        <v>4</v>
      </c>
      <c r="K3491" t="s">
        <v>39</v>
      </c>
      <c r="L3491" t="s">
        <v>31</v>
      </c>
      <c r="M3491" t="s">
        <v>32</v>
      </c>
      <c r="N3491">
        <v>30</v>
      </c>
      <c r="O3491">
        <v>21</v>
      </c>
      <c r="P3491">
        <v>155</v>
      </c>
      <c r="Q3491">
        <v>29215</v>
      </c>
    </row>
    <row r="3492" spans="1:17" x14ac:dyDescent="0.25">
      <c r="A3492" t="s">
        <v>264</v>
      </c>
      <c r="B3492" s="1" t="s">
        <v>995</v>
      </c>
      <c r="C3492">
        <v>2016</v>
      </c>
      <c r="D3492" s="15">
        <f>DATE(cars[[#This Row],[year_1]],1,1)</f>
        <v>42370</v>
      </c>
      <c r="E3492" t="s">
        <v>38</v>
      </c>
      <c r="F3492" s="4">
        <v>250</v>
      </c>
      <c r="G3492">
        <v>4</v>
      </c>
      <c r="H3492" t="s">
        <v>33</v>
      </c>
      <c r="I3492" t="s">
        <v>30</v>
      </c>
      <c r="J3492">
        <v>4</v>
      </c>
      <c r="K3492" t="s">
        <v>39</v>
      </c>
      <c r="L3492" t="s">
        <v>31</v>
      </c>
      <c r="M3492" t="s">
        <v>32</v>
      </c>
      <c r="N3492">
        <v>30</v>
      </c>
      <c r="O3492">
        <v>21</v>
      </c>
      <c r="P3492">
        <v>155</v>
      </c>
      <c r="Q3492">
        <v>28670</v>
      </c>
    </row>
    <row r="3493" spans="1:17" x14ac:dyDescent="0.25">
      <c r="A3493" t="s">
        <v>264</v>
      </c>
      <c r="B3493" s="1" t="s">
        <v>800</v>
      </c>
      <c r="C3493">
        <v>2016</v>
      </c>
      <c r="D3493" s="15">
        <f>DATE(cars[[#This Row],[year_1]],1,1)</f>
        <v>42370</v>
      </c>
      <c r="E3493" t="s">
        <v>38</v>
      </c>
      <c r="F3493" s="4">
        <v>259</v>
      </c>
      <c r="G3493">
        <v>4</v>
      </c>
      <c r="H3493" t="s">
        <v>33</v>
      </c>
      <c r="I3493" t="s">
        <v>30</v>
      </c>
      <c r="J3493">
        <v>4</v>
      </c>
      <c r="K3493" t="s">
        <v>39</v>
      </c>
      <c r="L3493" t="s">
        <v>31</v>
      </c>
      <c r="M3493" t="s">
        <v>32</v>
      </c>
      <c r="N3493">
        <v>30</v>
      </c>
      <c r="O3493">
        <v>21</v>
      </c>
      <c r="P3493">
        <v>155</v>
      </c>
      <c r="Q3493">
        <v>28565</v>
      </c>
    </row>
    <row r="3494" spans="1:17" x14ac:dyDescent="0.25">
      <c r="A3494" t="s">
        <v>264</v>
      </c>
      <c r="B3494" s="1" t="s">
        <v>800</v>
      </c>
      <c r="C3494">
        <v>2016</v>
      </c>
      <c r="D3494" s="15">
        <f>DATE(cars[[#This Row],[year_1]],1,1)</f>
        <v>42370</v>
      </c>
      <c r="E3494" t="s">
        <v>38</v>
      </c>
      <c r="F3494" s="4">
        <v>259</v>
      </c>
      <c r="G3494">
        <v>4</v>
      </c>
      <c r="H3494" t="s">
        <v>33</v>
      </c>
      <c r="I3494" t="s">
        <v>30</v>
      </c>
      <c r="J3494">
        <v>4</v>
      </c>
      <c r="K3494" t="s">
        <v>39</v>
      </c>
      <c r="L3494" t="s">
        <v>31</v>
      </c>
      <c r="M3494" t="s">
        <v>32</v>
      </c>
      <c r="N3494">
        <v>30</v>
      </c>
      <c r="O3494">
        <v>21</v>
      </c>
      <c r="P3494">
        <v>155</v>
      </c>
      <c r="Q3494">
        <v>34065</v>
      </c>
    </row>
    <row r="3495" spans="1:17" x14ac:dyDescent="0.25">
      <c r="A3495" t="s">
        <v>264</v>
      </c>
      <c r="B3495" s="1" t="s">
        <v>800</v>
      </c>
      <c r="C3495">
        <v>2016</v>
      </c>
      <c r="D3495" s="15">
        <f>DATE(cars[[#This Row],[year_1]],1,1)</f>
        <v>42370</v>
      </c>
      <c r="E3495" t="s">
        <v>38</v>
      </c>
      <c r="F3495" s="4">
        <v>259</v>
      </c>
      <c r="G3495">
        <v>4</v>
      </c>
      <c r="H3495" t="s">
        <v>33</v>
      </c>
      <c r="I3495" t="s">
        <v>30</v>
      </c>
      <c r="J3495">
        <v>4</v>
      </c>
      <c r="K3495" t="s">
        <v>39</v>
      </c>
      <c r="L3495" t="s">
        <v>31</v>
      </c>
      <c r="M3495" t="s">
        <v>32</v>
      </c>
      <c r="N3495">
        <v>30</v>
      </c>
      <c r="O3495">
        <v>21</v>
      </c>
      <c r="P3495">
        <v>155</v>
      </c>
      <c r="Q3495">
        <v>31565</v>
      </c>
    </row>
    <row r="3496" spans="1:17" x14ac:dyDescent="0.25">
      <c r="A3496" t="s">
        <v>264</v>
      </c>
      <c r="B3496" s="1" t="s">
        <v>800</v>
      </c>
      <c r="C3496">
        <v>2016</v>
      </c>
      <c r="D3496" s="15">
        <f>DATE(cars[[#This Row],[year_1]],1,1)</f>
        <v>42370</v>
      </c>
      <c r="E3496" t="s">
        <v>38</v>
      </c>
      <c r="F3496" s="4">
        <v>259</v>
      </c>
      <c r="G3496">
        <v>4</v>
      </c>
      <c r="H3496" t="s">
        <v>33</v>
      </c>
      <c r="I3496" t="s">
        <v>30</v>
      </c>
      <c r="J3496">
        <v>4</v>
      </c>
      <c r="K3496" t="s">
        <v>39</v>
      </c>
      <c r="L3496" t="s">
        <v>31</v>
      </c>
      <c r="M3496" t="s">
        <v>32</v>
      </c>
      <c r="N3496">
        <v>30</v>
      </c>
      <c r="O3496">
        <v>21</v>
      </c>
      <c r="P3496">
        <v>155</v>
      </c>
      <c r="Q3496">
        <v>28990</v>
      </c>
    </row>
    <row r="3497" spans="1:17" x14ac:dyDescent="0.25">
      <c r="A3497" t="s">
        <v>264</v>
      </c>
      <c r="B3497" s="1" t="s">
        <v>800</v>
      </c>
      <c r="C3497">
        <v>2016</v>
      </c>
      <c r="D3497" s="15">
        <f>DATE(cars[[#This Row],[year_1]],1,1)</f>
        <v>42370</v>
      </c>
      <c r="E3497" t="s">
        <v>38</v>
      </c>
      <c r="F3497" s="4">
        <v>259</v>
      </c>
      <c r="G3497">
        <v>4</v>
      </c>
      <c r="H3497" t="s">
        <v>33</v>
      </c>
      <c r="I3497" t="s">
        <v>30</v>
      </c>
      <c r="J3497">
        <v>4</v>
      </c>
      <c r="K3497" t="s">
        <v>801</v>
      </c>
      <c r="L3497" t="s">
        <v>31</v>
      </c>
      <c r="M3497" t="s">
        <v>32</v>
      </c>
      <c r="N3497">
        <v>30</v>
      </c>
      <c r="O3497">
        <v>21</v>
      </c>
      <c r="P3497">
        <v>155</v>
      </c>
      <c r="Q3497">
        <v>31900</v>
      </c>
    </row>
    <row r="3498" spans="1:17" x14ac:dyDescent="0.25">
      <c r="A3498" t="s">
        <v>264</v>
      </c>
      <c r="B3498" s="1" t="s">
        <v>800</v>
      </c>
      <c r="C3498">
        <v>2017</v>
      </c>
      <c r="D3498" s="15">
        <f>DATE(cars[[#This Row],[year_1]],1,1)</f>
        <v>42736</v>
      </c>
      <c r="E3498" t="s">
        <v>38</v>
      </c>
      <c r="F3498" s="4">
        <v>259</v>
      </c>
      <c r="G3498">
        <v>4</v>
      </c>
      <c r="H3498" t="s">
        <v>33</v>
      </c>
      <c r="I3498" t="s">
        <v>30</v>
      </c>
      <c r="J3498">
        <v>4</v>
      </c>
      <c r="K3498" t="s">
        <v>39</v>
      </c>
      <c r="L3498" t="s">
        <v>31</v>
      </c>
      <c r="M3498" t="s">
        <v>32</v>
      </c>
      <c r="N3498">
        <v>29</v>
      </c>
      <c r="O3498">
        <v>21</v>
      </c>
      <c r="P3498">
        <v>155</v>
      </c>
      <c r="Q3498">
        <v>31615</v>
      </c>
    </row>
    <row r="3499" spans="1:17" x14ac:dyDescent="0.25">
      <c r="A3499" t="s">
        <v>264</v>
      </c>
      <c r="B3499" s="1" t="s">
        <v>800</v>
      </c>
      <c r="C3499">
        <v>2017</v>
      </c>
      <c r="D3499" s="15">
        <f>DATE(cars[[#This Row],[year_1]],1,1)</f>
        <v>42736</v>
      </c>
      <c r="E3499" t="s">
        <v>38</v>
      </c>
      <c r="F3499" s="4">
        <v>259</v>
      </c>
      <c r="G3499">
        <v>4</v>
      </c>
      <c r="H3499" t="s">
        <v>33</v>
      </c>
      <c r="I3499" t="s">
        <v>30</v>
      </c>
      <c r="J3499">
        <v>4</v>
      </c>
      <c r="K3499" t="s">
        <v>39</v>
      </c>
      <c r="L3499" t="s">
        <v>31</v>
      </c>
      <c r="M3499" t="s">
        <v>32</v>
      </c>
      <c r="N3499">
        <v>29</v>
      </c>
      <c r="O3499">
        <v>21</v>
      </c>
      <c r="P3499">
        <v>155</v>
      </c>
      <c r="Q3499">
        <v>34115</v>
      </c>
    </row>
    <row r="3500" spans="1:17" x14ac:dyDescent="0.25">
      <c r="A3500" t="s">
        <v>264</v>
      </c>
      <c r="B3500" s="1" t="s">
        <v>800</v>
      </c>
      <c r="C3500">
        <v>2017</v>
      </c>
      <c r="D3500" s="15">
        <f>DATE(cars[[#This Row],[year_1]],1,1)</f>
        <v>42736</v>
      </c>
      <c r="E3500" t="s">
        <v>38</v>
      </c>
      <c r="F3500" s="4">
        <v>259</v>
      </c>
      <c r="G3500">
        <v>4</v>
      </c>
      <c r="H3500" t="s">
        <v>33</v>
      </c>
      <c r="I3500" t="s">
        <v>30</v>
      </c>
      <c r="J3500">
        <v>4</v>
      </c>
      <c r="K3500" t="s">
        <v>39</v>
      </c>
      <c r="L3500" t="s">
        <v>31</v>
      </c>
      <c r="M3500" t="s">
        <v>32</v>
      </c>
      <c r="N3500">
        <v>29</v>
      </c>
      <c r="O3500">
        <v>21</v>
      </c>
      <c r="P3500">
        <v>155</v>
      </c>
      <c r="Q3500">
        <v>28615</v>
      </c>
    </row>
    <row r="3501" spans="1:17" x14ac:dyDescent="0.25">
      <c r="A3501" t="s">
        <v>186</v>
      </c>
      <c r="B3501" s="1" t="s">
        <v>655</v>
      </c>
      <c r="C3501">
        <v>2015</v>
      </c>
      <c r="D3501" s="15">
        <f>DATE(cars[[#This Row],[year_1]],1,1)</f>
        <v>42005</v>
      </c>
      <c r="E3501" t="s">
        <v>38</v>
      </c>
      <c r="F3501" s="4">
        <v>259</v>
      </c>
      <c r="G3501">
        <v>4</v>
      </c>
      <c r="H3501" t="s">
        <v>33</v>
      </c>
      <c r="I3501" t="s">
        <v>30</v>
      </c>
      <c r="J3501">
        <v>4</v>
      </c>
      <c r="K3501" t="s">
        <v>39</v>
      </c>
      <c r="L3501" t="s">
        <v>31</v>
      </c>
      <c r="M3501" t="s">
        <v>32</v>
      </c>
      <c r="N3501">
        <v>30</v>
      </c>
      <c r="O3501">
        <v>21</v>
      </c>
      <c r="P3501">
        <v>1385</v>
      </c>
      <c r="Q3501">
        <v>30355</v>
      </c>
    </row>
    <row r="3502" spans="1:17" x14ac:dyDescent="0.25">
      <c r="A3502" t="s">
        <v>186</v>
      </c>
      <c r="B3502" s="1" t="s">
        <v>655</v>
      </c>
      <c r="C3502">
        <v>2015</v>
      </c>
      <c r="D3502" s="15">
        <f>DATE(cars[[#This Row],[year_1]],1,1)</f>
        <v>42005</v>
      </c>
      <c r="E3502" t="s">
        <v>38</v>
      </c>
      <c r="F3502" s="4">
        <v>259</v>
      </c>
      <c r="G3502">
        <v>4</v>
      </c>
      <c r="H3502" t="s">
        <v>33</v>
      </c>
      <c r="I3502" t="s">
        <v>30</v>
      </c>
      <c r="J3502">
        <v>4</v>
      </c>
      <c r="K3502" t="s">
        <v>39</v>
      </c>
      <c r="L3502" t="s">
        <v>31</v>
      </c>
      <c r="M3502" t="s">
        <v>32</v>
      </c>
      <c r="N3502">
        <v>30</v>
      </c>
      <c r="O3502">
        <v>21</v>
      </c>
      <c r="P3502">
        <v>1385</v>
      </c>
      <c r="Q3502">
        <v>27005</v>
      </c>
    </row>
    <row r="3503" spans="1:17" x14ac:dyDescent="0.25">
      <c r="A3503" t="s">
        <v>186</v>
      </c>
      <c r="B3503" s="1" t="s">
        <v>552</v>
      </c>
      <c r="C3503">
        <v>2009</v>
      </c>
      <c r="D3503" s="15">
        <f>DATE(cars[[#This Row],[year_1]],1,1)</f>
        <v>39814</v>
      </c>
      <c r="E3503" t="s">
        <v>38</v>
      </c>
      <c r="F3503" s="4">
        <v>260</v>
      </c>
      <c r="G3503">
        <v>4</v>
      </c>
      <c r="H3503" t="s">
        <v>18</v>
      </c>
      <c r="I3503" t="s">
        <v>30</v>
      </c>
      <c r="J3503">
        <v>4</v>
      </c>
      <c r="K3503" t="s">
        <v>98</v>
      </c>
      <c r="L3503" t="s">
        <v>21</v>
      </c>
      <c r="M3503" t="s">
        <v>35</v>
      </c>
      <c r="N3503">
        <v>29</v>
      </c>
      <c r="O3503">
        <v>21</v>
      </c>
      <c r="P3503">
        <v>1385</v>
      </c>
      <c r="Q3503">
        <v>25135</v>
      </c>
    </row>
    <row r="3504" spans="1:17" x14ac:dyDescent="0.25">
      <c r="A3504" t="s">
        <v>186</v>
      </c>
      <c r="B3504" s="1" t="s">
        <v>552</v>
      </c>
      <c r="C3504">
        <v>2009</v>
      </c>
      <c r="D3504" s="15">
        <f>DATE(cars[[#This Row],[year_1]],1,1)</f>
        <v>39814</v>
      </c>
      <c r="E3504" t="s">
        <v>38</v>
      </c>
      <c r="F3504" s="4">
        <v>260</v>
      </c>
      <c r="G3504">
        <v>4</v>
      </c>
      <c r="H3504" t="s">
        <v>18</v>
      </c>
      <c r="I3504" t="s">
        <v>30</v>
      </c>
      <c r="J3504">
        <v>4</v>
      </c>
      <c r="K3504" t="s">
        <v>98</v>
      </c>
      <c r="L3504" t="s">
        <v>21</v>
      </c>
      <c r="M3504" t="s">
        <v>35</v>
      </c>
      <c r="N3504">
        <v>29</v>
      </c>
      <c r="O3504">
        <v>21</v>
      </c>
      <c r="P3504">
        <v>1385</v>
      </c>
      <c r="Q3504">
        <v>24815</v>
      </c>
    </row>
    <row r="3505" spans="1:17" x14ac:dyDescent="0.25">
      <c r="A3505" t="s">
        <v>186</v>
      </c>
      <c r="B3505" s="1" t="s">
        <v>552</v>
      </c>
      <c r="C3505">
        <v>2010</v>
      </c>
      <c r="D3505" s="15">
        <f>DATE(cars[[#This Row],[year_1]],1,1)</f>
        <v>40179</v>
      </c>
      <c r="E3505" t="s">
        <v>38</v>
      </c>
      <c r="F3505" s="4">
        <v>260</v>
      </c>
      <c r="G3505">
        <v>4</v>
      </c>
      <c r="H3505" t="s">
        <v>18</v>
      </c>
      <c r="I3505" t="s">
        <v>30</v>
      </c>
      <c r="J3505">
        <v>4</v>
      </c>
      <c r="K3505" t="s">
        <v>98</v>
      </c>
      <c r="L3505" t="s">
        <v>21</v>
      </c>
      <c r="M3505" t="s">
        <v>35</v>
      </c>
      <c r="N3505">
        <v>29</v>
      </c>
      <c r="O3505">
        <v>21</v>
      </c>
      <c r="P3505">
        <v>1385</v>
      </c>
      <c r="Q3505">
        <v>26255</v>
      </c>
    </row>
    <row r="3506" spans="1:17" x14ac:dyDescent="0.25">
      <c r="A3506" t="s">
        <v>47</v>
      </c>
      <c r="B3506" s="1" t="s">
        <v>695</v>
      </c>
      <c r="C3506">
        <v>2015</v>
      </c>
      <c r="D3506" s="15">
        <f>DATE(cars[[#This Row],[year_1]],1,1)</f>
        <v>42005</v>
      </c>
      <c r="E3506" t="s">
        <v>29</v>
      </c>
      <c r="F3506" s="4">
        <v>260</v>
      </c>
      <c r="G3506">
        <v>6</v>
      </c>
      <c r="H3506" t="s">
        <v>33</v>
      </c>
      <c r="I3506" t="s">
        <v>30</v>
      </c>
      <c r="J3506">
        <v>4</v>
      </c>
      <c r="K3506" t="s">
        <v>101</v>
      </c>
      <c r="L3506" t="s">
        <v>31</v>
      </c>
      <c r="M3506" t="s">
        <v>90</v>
      </c>
      <c r="N3506">
        <v>28</v>
      </c>
      <c r="O3506">
        <v>21</v>
      </c>
      <c r="P3506">
        <v>2009</v>
      </c>
      <c r="Q3506">
        <v>39000</v>
      </c>
    </row>
    <row r="3507" spans="1:17" x14ac:dyDescent="0.25">
      <c r="A3507" t="s">
        <v>47</v>
      </c>
      <c r="B3507" s="1" t="s">
        <v>695</v>
      </c>
      <c r="C3507">
        <v>2015</v>
      </c>
      <c r="D3507" s="15">
        <f>DATE(cars[[#This Row],[year_1]],1,1)</f>
        <v>42005</v>
      </c>
      <c r="E3507" t="s">
        <v>29</v>
      </c>
      <c r="F3507" s="4">
        <v>260</v>
      </c>
      <c r="G3507">
        <v>6</v>
      </c>
      <c r="H3507" t="s">
        <v>33</v>
      </c>
      <c r="I3507" t="s">
        <v>34</v>
      </c>
      <c r="J3507">
        <v>4</v>
      </c>
      <c r="K3507" t="s">
        <v>101</v>
      </c>
      <c r="L3507" t="s">
        <v>31</v>
      </c>
      <c r="M3507" t="s">
        <v>90</v>
      </c>
      <c r="N3507">
        <v>28</v>
      </c>
      <c r="O3507">
        <v>21</v>
      </c>
      <c r="P3507">
        <v>2009</v>
      </c>
      <c r="Q3507">
        <v>38550</v>
      </c>
    </row>
    <row r="3508" spans="1:17" x14ac:dyDescent="0.25">
      <c r="A3508" t="s">
        <v>47</v>
      </c>
      <c r="B3508" s="1" t="s">
        <v>695</v>
      </c>
      <c r="C3508">
        <v>2015</v>
      </c>
      <c r="D3508" s="15">
        <f>DATE(cars[[#This Row],[year_1]],1,1)</f>
        <v>42005</v>
      </c>
      <c r="E3508" t="s">
        <v>29</v>
      </c>
      <c r="F3508" s="4">
        <v>260</v>
      </c>
      <c r="G3508">
        <v>6</v>
      </c>
      <c r="H3508" t="s">
        <v>33</v>
      </c>
      <c r="I3508" t="s">
        <v>34</v>
      </c>
      <c r="J3508">
        <v>4</v>
      </c>
      <c r="K3508" t="s">
        <v>101</v>
      </c>
      <c r="L3508" t="s">
        <v>31</v>
      </c>
      <c r="M3508" t="s">
        <v>90</v>
      </c>
      <c r="N3508">
        <v>28</v>
      </c>
      <c r="O3508">
        <v>21</v>
      </c>
      <c r="P3508">
        <v>2009</v>
      </c>
      <c r="Q3508">
        <v>40600</v>
      </c>
    </row>
    <row r="3509" spans="1:17" x14ac:dyDescent="0.25">
      <c r="A3509" t="s">
        <v>47</v>
      </c>
      <c r="B3509" s="1" t="s">
        <v>695</v>
      </c>
      <c r="C3509">
        <v>2015</v>
      </c>
      <c r="D3509" s="15">
        <f>DATE(cars[[#This Row],[year_1]],1,1)</f>
        <v>42005</v>
      </c>
      <c r="E3509" t="s">
        <v>29</v>
      </c>
      <c r="F3509" s="4">
        <v>260</v>
      </c>
      <c r="G3509">
        <v>6</v>
      </c>
      <c r="H3509" t="s">
        <v>33</v>
      </c>
      <c r="I3509" t="s">
        <v>30</v>
      </c>
      <c r="J3509">
        <v>4</v>
      </c>
      <c r="K3509" t="s">
        <v>101</v>
      </c>
      <c r="L3509" t="s">
        <v>31</v>
      </c>
      <c r="M3509" t="s">
        <v>90</v>
      </c>
      <c r="N3509">
        <v>28</v>
      </c>
      <c r="O3509">
        <v>21</v>
      </c>
      <c r="P3509">
        <v>2009</v>
      </c>
      <c r="Q3509">
        <v>36950</v>
      </c>
    </row>
    <row r="3510" spans="1:17" x14ac:dyDescent="0.25">
      <c r="A3510" t="s">
        <v>47</v>
      </c>
      <c r="B3510" s="1" t="s">
        <v>695</v>
      </c>
      <c r="C3510">
        <v>2015</v>
      </c>
      <c r="D3510" s="15">
        <f>DATE(cars[[#This Row],[year_1]],1,1)</f>
        <v>42005</v>
      </c>
      <c r="E3510" t="s">
        <v>29</v>
      </c>
      <c r="F3510" s="4">
        <v>260</v>
      </c>
      <c r="G3510">
        <v>6</v>
      </c>
      <c r="H3510" t="s">
        <v>33</v>
      </c>
      <c r="I3510" t="s">
        <v>34</v>
      </c>
      <c r="J3510">
        <v>4</v>
      </c>
      <c r="K3510" t="s">
        <v>101</v>
      </c>
      <c r="L3510" t="s">
        <v>31</v>
      </c>
      <c r="M3510" t="s">
        <v>90</v>
      </c>
      <c r="N3510">
        <v>28</v>
      </c>
      <c r="O3510">
        <v>21</v>
      </c>
      <c r="P3510">
        <v>2009</v>
      </c>
      <c r="Q3510">
        <v>34220</v>
      </c>
    </row>
    <row r="3511" spans="1:17" x14ac:dyDescent="0.25">
      <c r="A3511" t="s">
        <v>47</v>
      </c>
      <c r="B3511" s="1" t="s">
        <v>695</v>
      </c>
      <c r="C3511">
        <v>2015</v>
      </c>
      <c r="D3511" s="15">
        <f>DATE(cars[[#This Row],[year_1]],1,1)</f>
        <v>42005</v>
      </c>
      <c r="E3511" t="s">
        <v>29</v>
      </c>
      <c r="F3511" s="4">
        <v>260</v>
      </c>
      <c r="G3511">
        <v>6</v>
      </c>
      <c r="H3511" t="s">
        <v>33</v>
      </c>
      <c r="I3511" t="s">
        <v>30</v>
      </c>
      <c r="J3511">
        <v>4</v>
      </c>
      <c r="K3511" t="s">
        <v>101</v>
      </c>
      <c r="L3511" t="s">
        <v>31</v>
      </c>
      <c r="M3511" t="s">
        <v>90</v>
      </c>
      <c r="N3511">
        <v>28</v>
      </c>
      <c r="O3511">
        <v>21</v>
      </c>
      <c r="P3511">
        <v>2009</v>
      </c>
      <c r="Q3511">
        <v>29560</v>
      </c>
    </row>
    <row r="3512" spans="1:17" x14ac:dyDescent="0.25">
      <c r="A3512" t="s">
        <v>47</v>
      </c>
      <c r="B3512" s="1" t="s">
        <v>695</v>
      </c>
      <c r="C3512">
        <v>2015</v>
      </c>
      <c r="D3512" s="15">
        <f>DATE(cars[[#This Row],[year_1]],1,1)</f>
        <v>42005</v>
      </c>
      <c r="E3512" t="s">
        <v>29</v>
      </c>
      <c r="F3512" s="4">
        <v>260</v>
      </c>
      <c r="G3512">
        <v>6</v>
      </c>
      <c r="H3512" t="s">
        <v>33</v>
      </c>
      <c r="I3512" t="s">
        <v>30</v>
      </c>
      <c r="J3512">
        <v>4</v>
      </c>
      <c r="K3512" t="s">
        <v>101</v>
      </c>
      <c r="L3512" t="s">
        <v>31</v>
      </c>
      <c r="M3512" t="s">
        <v>90</v>
      </c>
      <c r="N3512">
        <v>28</v>
      </c>
      <c r="O3512">
        <v>21</v>
      </c>
      <c r="P3512">
        <v>2009</v>
      </c>
      <c r="Q3512">
        <v>32620</v>
      </c>
    </row>
    <row r="3513" spans="1:17" x14ac:dyDescent="0.25">
      <c r="A3513" t="s">
        <v>47</v>
      </c>
      <c r="B3513" s="1" t="s">
        <v>695</v>
      </c>
      <c r="C3513">
        <v>2015</v>
      </c>
      <c r="D3513" s="15">
        <f>DATE(cars[[#This Row],[year_1]],1,1)</f>
        <v>42005</v>
      </c>
      <c r="E3513" t="s">
        <v>29</v>
      </c>
      <c r="F3513" s="4">
        <v>260</v>
      </c>
      <c r="G3513">
        <v>6</v>
      </c>
      <c r="H3513" t="s">
        <v>33</v>
      </c>
      <c r="I3513" t="s">
        <v>34</v>
      </c>
      <c r="J3513">
        <v>4</v>
      </c>
      <c r="K3513" t="s">
        <v>101</v>
      </c>
      <c r="L3513" t="s">
        <v>31</v>
      </c>
      <c r="M3513" t="s">
        <v>90</v>
      </c>
      <c r="N3513">
        <v>28</v>
      </c>
      <c r="O3513">
        <v>21</v>
      </c>
      <c r="P3513">
        <v>2009</v>
      </c>
      <c r="Q3513">
        <v>31160</v>
      </c>
    </row>
    <row r="3514" spans="1:17" x14ac:dyDescent="0.25">
      <c r="A3514" t="s">
        <v>47</v>
      </c>
      <c r="B3514" s="1" t="s">
        <v>695</v>
      </c>
      <c r="C3514">
        <v>2016</v>
      </c>
      <c r="D3514" s="15">
        <f>DATE(cars[[#This Row],[year_1]],1,1)</f>
        <v>42370</v>
      </c>
      <c r="E3514" t="s">
        <v>29</v>
      </c>
      <c r="F3514" s="4">
        <v>260</v>
      </c>
      <c r="G3514">
        <v>6</v>
      </c>
      <c r="H3514" t="s">
        <v>33</v>
      </c>
      <c r="I3514" t="s">
        <v>34</v>
      </c>
      <c r="J3514">
        <v>4</v>
      </c>
      <c r="K3514" t="s">
        <v>101</v>
      </c>
      <c r="L3514" t="s">
        <v>31</v>
      </c>
      <c r="M3514" t="s">
        <v>90</v>
      </c>
      <c r="N3514">
        <v>28</v>
      </c>
      <c r="O3514">
        <v>21</v>
      </c>
      <c r="P3514">
        <v>2009</v>
      </c>
      <c r="Q3514">
        <v>34400</v>
      </c>
    </row>
    <row r="3515" spans="1:17" x14ac:dyDescent="0.25">
      <c r="A3515" t="s">
        <v>47</v>
      </c>
      <c r="B3515" s="1" t="s">
        <v>695</v>
      </c>
      <c r="C3515">
        <v>2016</v>
      </c>
      <c r="D3515" s="15">
        <f>DATE(cars[[#This Row],[year_1]],1,1)</f>
        <v>42370</v>
      </c>
      <c r="E3515" t="s">
        <v>29</v>
      </c>
      <c r="F3515" s="4">
        <v>260</v>
      </c>
      <c r="G3515">
        <v>6</v>
      </c>
      <c r="H3515" t="s">
        <v>33</v>
      </c>
      <c r="I3515" t="s">
        <v>30</v>
      </c>
      <c r="J3515">
        <v>4</v>
      </c>
      <c r="K3515" t="s">
        <v>101</v>
      </c>
      <c r="L3515" t="s">
        <v>31</v>
      </c>
      <c r="M3515" t="s">
        <v>90</v>
      </c>
      <c r="N3515">
        <v>28</v>
      </c>
      <c r="O3515">
        <v>21</v>
      </c>
      <c r="P3515">
        <v>2009</v>
      </c>
      <c r="Q3515">
        <v>39180</v>
      </c>
    </row>
    <row r="3516" spans="1:17" x14ac:dyDescent="0.25">
      <c r="A3516" t="s">
        <v>47</v>
      </c>
      <c r="B3516" s="1" t="s">
        <v>695</v>
      </c>
      <c r="C3516">
        <v>2016</v>
      </c>
      <c r="D3516" s="15">
        <f>DATE(cars[[#This Row],[year_1]],1,1)</f>
        <v>42370</v>
      </c>
      <c r="E3516" t="s">
        <v>29</v>
      </c>
      <c r="F3516" s="4">
        <v>260</v>
      </c>
      <c r="G3516">
        <v>6</v>
      </c>
      <c r="H3516" t="s">
        <v>33</v>
      </c>
      <c r="I3516" t="s">
        <v>30</v>
      </c>
      <c r="J3516">
        <v>4</v>
      </c>
      <c r="K3516" t="s">
        <v>101</v>
      </c>
      <c r="L3516" t="s">
        <v>31</v>
      </c>
      <c r="M3516" t="s">
        <v>90</v>
      </c>
      <c r="N3516">
        <v>28</v>
      </c>
      <c r="O3516">
        <v>21</v>
      </c>
      <c r="P3516">
        <v>2009</v>
      </c>
      <c r="Q3516">
        <v>32800</v>
      </c>
    </row>
    <row r="3517" spans="1:17" x14ac:dyDescent="0.25">
      <c r="A3517" t="s">
        <v>47</v>
      </c>
      <c r="B3517" s="1" t="s">
        <v>695</v>
      </c>
      <c r="C3517">
        <v>2016</v>
      </c>
      <c r="D3517" s="15">
        <f>DATE(cars[[#This Row],[year_1]],1,1)</f>
        <v>42370</v>
      </c>
      <c r="E3517" t="s">
        <v>29</v>
      </c>
      <c r="F3517" s="4">
        <v>260</v>
      </c>
      <c r="G3517">
        <v>6</v>
      </c>
      <c r="H3517" t="s">
        <v>33</v>
      </c>
      <c r="I3517" t="s">
        <v>34</v>
      </c>
      <c r="J3517">
        <v>4</v>
      </c>
      <c r="K3517" t="s">
        <v>101</v>
      </c>
      <c r="L3517" t="s">
        <v>31</v>
      </c>
      <c r="M3517" t="s">
        <v>90</v>
      </c>
      <c r="N3517">
        <v>28</v>
      </c>
      <c r="O3517">
        <v>21</v>
      </c>
      <c r="P3517">
        <v>2009</v>
      </c>
      <c r="Q3517">
        <v>38730</v>
      </c>
    </row>
    <row r="3518" spans="1:17" x14ac:dyDescent="0.25">
      <c r="A3518" t="s">
        <v>47</v>
      </c>
      <c r="B3518" s="1" t="s">
        <v>695</v>
      </c>
      <c r="C3518">
        <v>2016</v>
      </c>
      <c r="D3518" s="15">
        <f>DATE(cars[[#This Row],[year_1]],1,1)</f>
        <v>42370</v>
      </c>
      <c r="E3518" t="s">
        <v>29</v>
      </c>
      <c r="F3518" s="4">
        <v>260</v>
      </c>
      <c r="G3518">
        <v>6</v>
      </c>
      <c r="H3518" t="s">
        <v>33</v>
      </c>
      <c r="I3518" t="s">
        <v>30</v>
      </c>
      <c r="J3518">
        <v>4</v>
      </c>
      <c r="K3518" t="s">
        <v>101</v>
      </c>
      <c r="L3518" t="s">
        <v>31</v>
      </c>
      <c r="M3518" t="s">
        <v>90</v>
      </c>
      <c r="N3518">
        <v>28</v>
      </c>
      <c r="O3518">
        <v>21</v>
      </c>
      <c r="P3518">
        <v>2009</v>
      </c>
      <c r="Q3518">
        <v>29740</v>
      </c>
    </row>
    <row r="3519" spans="1:17" x14ac:dyDescent="0.25">
      <c r="A3519" t="s">
        <v>47</v>
      </c>
      <c r="B3519" s="1" t="s">
        <v>695</v>
      </c>
      <c r="C3519">
        <v>2016</v>
      </c>
      <c r="D3519" s="15">
        <f>DATE(cars[[#This Row],[year_1]],1,1)</f>
        <v>42370</v>
      </c>
      <c r="E3519" t="s">
        <v>29</v>
      </c>
      <c r="F3519" s="4">
        <v>260</v>
      </c>
      <c r="G3519">
        <v>6</v>
      </c>
      <c r="H3519" t="s">
        <v>33</v>
      </c>
      <c r="I3519" t="s">
        <v>34</v>
      </c>
      <c r="J3519">
        <v>4</v>
      </c>
      <c r="K3519" t="s">
        <v>101</v>
      </c>
      <c r="L3519" t="s">
        <v>31</v>
      </c>
      <c r="M3519" t="s">
        <v>90</v>
      </c>
      <c r="N3519">
        <v>28</v>
      </c>
      <c r="O3519">
        <v>21</v>
      </c>
      <c r="P3519">
        <v>2009</v>
      </c>
      <c r="Q3519">
        <v>40780</v>
      </c>
    </row>
    <row r="3520" spans="1:17" x14ac:dyDescent="0.25">
      <c r="A3520" t="s">
        <v>47</v>
      </c>
      <c r="B3520" s="1" t="s">
        <v>695</v>
      </c>
      <c r="C3520">
        <v>2016</v>
      </c>
      <c r="D3520" s="15">
        <f>DATE(cars[[#This Row],[year_1]],1,1)</f>
        <v>42370</v>
      </c>
      <c r="E3520" t="s">
        <v>29</v>
      </c>
      <c r="F3520" s="4">
        <v>260</v>
      </c>
      <c r="G3520">
        <v>6</v>
      </c>
      <c r="H3520" t="s">
        <v>33</v>
      </c>
      <c r="I3520" t="s">
        <v>34</v>
      </c>
      <c r="J3520">
        <v>4</v>
      </c>
      <c r="K3520" t="s">
        <v>101</v>
      </c>
      <c r="L3520" t="s">
        <v>31</v>
      </c>
      <c r="M3520" t="s">
        <v>90</v>
      </c>
      <c r="N3520">
        <v>28</v>
      </c>
      <c r="O3520">
        <v>21</v>
      </c>
      <c r="P3520">
        <v>2009</v>
      </c>
      <c r="Q3520">
        <v>31340</v>
      </c>
    </row>
    <row r="3521" spans="1:17" x14ac:dyDescent="0.25">
      <c r="A3521" t="s">
        <v>47</v>
      </c>
      <c r="B3521" s="1" t="s">
        <v>695</v>
      </c>
      <c r="C3521">
        <v>2016</v>
      </c>
      <c r="D3521" s="15">
        <f>DATE(cars[[#This Row],[year_1]],1,1)</f>
        <v>42370</v>
      </c>
      <c r="E3521" t="s">
        <v>29</v>
      </c>
      <c r="F3521" s="4">
        <v>260</v>
      </c>
      <c r="G3521">
        <v>6</v>
      </c>
      <c r="H3521" t="s">
        <v>33</v>
      </c>
      <c r="I3521" t="s">
        <v>30</v>
      </c>
      <c r="J3521">
        <v>4</v>
      </c>
      <c r="K3521" t="s">
        <v>101</v>
      </c>
      <c r="L3521" t="s">
        <v>31</v>
      </c>
      <c r="M3521" t="s">
        <v>90</v>
      </c>
      <c r="N3521">
        <v>28</v>
      </c>
      <c r="O3521">
        <v>21</v>
      </c>
      <c r="P3521">
        <v>2009</v>
      </c>
      <c r="Q3521">
        <v>37130</v>
      </c>
    </row>
    <row r="3522" spans="1:17" x14ac:dyDescent="0.25">
      <c r="A3522" t="s">
        <v>47</v>
      </c>
      <c r="B3522" s="1" t="s">
        <v>695</v>
      </c>
      <c r="C3522">
        <v>2017</v>
      </c>
      <c r="D3522" s="15">
        <f>DATE(cars[[#This Row],[year_1]],1,1)</f>
        <v>42736</v>
      </c>
      <c r="E3522" t="s">
        <v>29</v>
      </c>
      <c r="F3522" s="4">
        <v>260</v>
      </c>
      <c r="G3522">
        <v>6</v>
      </c>
      <c r="H3522" t="s">
        <v>33</v>
      </c>
      <c r="I3522" t="s">
        <v>30</v>
      </c>
      <c r="J3522">
        <v>4</v>
      </c>
      <c r="K3522" t="s">
        <v>101</v>
      </c>
      <c r="L3522" t="s">
        <v>31</v>
      </c>
      <c r="M3522" t="s">
        <v>90</v>
      </c>
      <c r="N3522">
        <v>28</v>
      </c>
      <c r="O3522">
        <v>21</v>
      </c>
      <c r="P3522">
        <v>2009</v>
      </c>
      <c r="Q3522">
        <v>29740</v>
      </c>
    </row>
    <row r="3523" spans="1:17" x14ac:dyDescent="0.25">
      <c r="A3523" t="s">
        <v>47</v>
      </c>
      <c r="B3523" s="1" t="s">
        <v>695</v>
      </c>
      <c r="C3523">
        <v>2017</v>
      </c>
      <c r="D3523" s="15">
        <f>DATE(cars[[#This Row],[year_1]],1,1)</f>
        <v>42736</v>
      </c>
      <c r="E3523" t="s">
        <v>29</v>
      </c>
      <c r="F3523" s="4">
        <v>260</v>
      </c>
      <c r="G3523">
        <v>6</v>
      </c>
      <c r="H3523" t="s">
        <v>33</v>
      </c>
      <c r="I3523" t="s">
        <v>34</v>
      </c>
      <c r="J3523">
        <v>4</v>
      </c>
      <c r="K3523" t="s">
        <v>101</v>
      </c>
      <c r="L3523" t="s">
        <v>31</v>
      </c>
      <c r="M3523" t="s">
        <v>90</v>
      </c>
      <c r="N3523">
        <v>28</v>
      </c>
      <c r="O3523">
        <v>21</v>
      </c>
      <c r="P3523">
        <v>2009</v>
      </c>
      <c r="Q3523">
        <v>31340</v>
      </c>
    </row>
    <row r="3524" spans="1:17" x14ac:dyDescent="0.25">
      <c r="A3524" t="s">
        <v>47</v>
      </c>
      <c r="B3524" s="1" t="s">
        <v>695</v>
      </c>
      <c r="C3524">
        <v>2017</v>
      </c>
      <c r="D3524" s="15">
        <f>DATE(cars[[#This Row],[year_1]],1,1)</f>
        <v>42736</v>
      </c>
      <c r="E3524" t="s">
        <v>29</v>
      </c>
      <c r="F3524" s="4">
        <v>260</v>
      </c>
      <c r="G3524">
        <v>6</v>
      </c>
      <c r="H3524" t="s">
        <v>33</v>
      </c>
      <c r="I3524" t="s">
        <v>30</v>
      </c>
      <c r="J3524">
        <v>4</v>
      </c>
      <c r="K3524" t="s">
        <v>101</v>
      </c>
      <c r="L3524" t="s">
        <v>31</v>
      </c>
      <c r="M3524" t="s">
        <v>90</v>
      </c>
      <c r="N3524">
        <v>28</v>
      </c>
      <c r="O3524">
        <v>21</v>
      </c>
      <c r="P3524">
        <v>2009</v>
      </c>
      <c r="Q3524">
        <v>37130</v>
      </c>
    </row>
    <row r="3525" spans="1:17" x14ac:dyDescent="0.25">
      <c r="A3525" t="s">
        <v>47</v>
      </c>
      <c r="B3525" s="1" t="s">
        <v>695</v>
      </c>
      <c r="C3525">
        <v>2017</v>
      </c>
      <c r="D3525" s="15">
        <f>DATE(cars[[#This Row],[year_1]],1,1)</f>
        <v>42736</v>
      </c>
      <c r="E3525" t="s">
        <v>29</v>
      </c>
      <c r="F3525" s="4">
        <v>260</v>
      </c>
      <c r="G3525">
        <v>6</v>
      </c>
      <c r="H3525" t="s">
        <v>33</v>
      </c>
      <c r="I3525" t="s">
        <v>34</v>
      </c>
      <c r="J3525">
        <v>4</v>
      </c>
      <c r="K3525" t="s">
        <v>101</v>
      </c>
      <c r="L3525" t="s">
        <v>31</v>
      </c>
      <c r="M3525" t="s">
        <v>90</v>
      </c>
      <c r="N3525">
        <v>28</v>
      </c>
      <c r="O3525">
        <v>21</v>
      </c>
      <c r="P3525">
        <v>2009</v>
      </c>
      <c r="Q3525">
        <v>38730</v>
      </c>
    </row>
    <row r="3526" spans="1:17" x14ac:dyDescent="0.25">
      <c r="A3526" t="s">
        <v>47</v>
      </c>
      <c r="B3526" s="1" t="s">
        <v>695</v>
      </c>
      <c r="C3526">
        <v>2017</v>
      </c>
      <c r="D3526" s="15">
        <f>DATE(cars[[#This Row],[year_1]],1,1)</f>
        <v>42736</v>
      </c>
      <c r="E3526" t="s">
        <v>29</v>
      </c>
      <c r="F3526" s="4">
        <v>260</v>
      </c>
      <c r="G3526">
        <v>6</v>
      </c>
      <c r="H3526" t="s">
        <v>33</v>
      </c>
      <c r="I3526" t="s">
        <v>34</v>
      </c>
      <c r="J3526">
        <v>4</v>
      </c>
      <c r="K3526" t="s">
        <v>101</v>
      </c>
      <c r="L3526" t="s">
        <v>31</v>
      </c>
      <c r="M3526" t="s">
        <v>90</v>
      </c>
      <c r="N3526">
        <v>28</v>
      </c>
      <c r="O3526">
        <v>21</v>
      </c>
      <c r="P3526">
        <v>2009</v>
      </c>
      <c r="Q3526">
        <v>34400</v>
      </c>
    </row>
    <row r="3527" spans="1:17" x14ac:dyDescent="0.25">
      <c r="A3527" t="s">
        <v>47</v>
      </c>
      <c r="B3527" s="1" t="s">
        <v>695</v>
      </c>
      <c r="C3527">
        <v>2017</v>
      </c>
      <c r="D3527" s="15">
        <f>DATE(cars[[#This Row],[year_1]],1,1)</f>
        <v>42736</v>
      </c>
      <c r="E3527" t="s">
        <v>29</v>
      </c>
      <c r="F3527" s="4">
        <v>260</v>
      </c>
      <c r="G3527">
        <v>6</v>
      </c>
      <c r="H3527" t="s">
        <v>33</v>
      </c>
      <c r="I3527" t="s">
        <v>30</v>
      </c>
      <c r="J3527">
        <v>4</v>
      </c>
      <c r="K3527" t="s">
        <v>101</v>
      </c>
      <c r="L3527" t="s">
        <v>31</v>
      </c>
      <c r="M3527" t="s">
        <v>90</v>
      </c>
      <c r="N3527">
        <v>28</v>
      </c>
      <c r="O3527">
        <v>21</v>
      </c>
      <c r="P3527">
        <v>2009</v>
      </c>
      <c r="Q3527">
        <v>32800</v>
      </c>
    </row>
    <row r="3528" spans="1:17" x14ac:dyDescent="0.25">
      <c r="A3528" t="s">
        <v>47</v>
      </c>
      <c r="B3528" s="1" t="s">
        <v>695</v>
      </c>
      <c r="C3528">
        <v>2017</v>
      </c>
      <c r="D3528" s="15">
        <f>DATE(cars[[#This Row],[year_1]],1,1)</f>
        <v>42736</v>
      </c>
      <c r="E3528" t="s">
        <v>29</v>
      </c>
      <c r="F3528" s="4">
        <v>260</v>
      </c>
      <c r="G3528">
        <v>6</v>
      </c>
      <c r="H3528" t="s">
        <v>33</v>
      </c>
      <c r="I3528" t="s">
        <v>34</v>
      </c>
      <c r="J3528">
        <v>4</v>
      </c>
      <c r="K3528" t="s">
        <v>101</v>
      </c>
      <c r="L3528" t="s">
        <v>31</v>
      </c>
      <c r="M3528" t="s">
        <v>90</v>
      </c>
      <c r="N3528">
        <v>28</v>
      </c>
      <c r="O3528">
        <v>21</v>
      </c>
      <c r="P3528">
        <v>2009</v>
      </c>
      <c r="Q3528">
        <v>40780</v>
      </c>
    </row>
    <row r="3529" spans="1:17" x14ac:dyDescent="0.25">
      <c r="A3529" t="s">
        <v>47</v>
      </c>
      <c r="B3529" s="1" t="s">
        <v>695</v>
      </c>
      <c r="C3529">
        <v>2017</v>
      </c>
      <c r="D3529" s="15">
        <f>DATE(cars[[#This Row],[year_1]],1,1)</f>
        <v>42736</v>
      </c>
      <c r="E3529" t="s">
        <v>29</v>
      </c>
      <c r="F3529" s="4">
        <v>260</v>
      </c>
      <c r="G3529">
        <v>6</v>
      </c>
      <c r="H3529" t="s">
        <v>33</v>
      </c>
      <c r="I3529" t="s">
        <v>30</v>
      </c>
      <c r="J3529">
        <v>4</v>
      </c>
      <c r="K3529" t="s">
        <v>101</v>
      </c>
      <c r="L3529" t="s">
        <v>31</v>
      </c>
      <c r="M3529" t="s">
        <v>90</v>
      </c>
      <c r="N3529">
        <v>28</v>
      </c>
      <c r="O3529">
        <v>21</v>
      </c>
      <c r="P3529">
        <v>2009</v>
      </c>
      <c r="Q3529">
        <v>39180</v>
      </c>
    </row>
    <row r="3530" spans="1:17" x14ac:dyDescent="0.25">
      <c r="A3530" t="s">
        <v>438</v>
      </c>
      <c r="B3530" s="1" t="s">
        <v>765</v>
      </c>
      <c r="C3530">
        <v>2015</v>
      </c>
      <c r="D3530" s="15">
        <f>DATE(cars[[#This Row],[year_1]],1,1)</f>
        <v>42005</v>
      </c>
      <c r="E3530" t="s">
        <v>38</v>
      </c>
      <c r="F3530" s="4">
        <v>265</v>
      </c>
      <c r="G3530">
        <v>6</v>
      </c>
      <c r="H3530" t="s">
        <v>33</v>
      </c>
      <c r="I3530" t="s">
        <v>30</v>
      </c>
      <c r="J3530">
        <v>4</v>
      </c>
      <c r="K3530" t="s">
        <v>129</v>
      </c>
      <c r="L3530" t="s">
        <v>63</v>
      </c>
      <c r="M3530" t="s">
        <v>90</v>
      </c>
      <c r="N3530">
        <v>27</v>
      </c>
      <c r="O3530">
        <v>21</v>
      </c>
      <c r="P3530">
        <v>190</v>
      </c>
      <c r="Q3530">
        <v>42400</v>
      </c>
    </row>
    <row r="3531" spans="1:17" x14ac:dyDescent="0.25">
      <c r="A3531" t="s">
        <v>438</v>
      </c>
      <c r="B3531" s="1" t="s">
        <v>765</v>
      </c>
      <c r="C3531">
        <v>2016</v>
      </c>
      <c r="D3531" s="15">
        <f>DATE(cars[[#This Row],[year_1]],1,1)</f>
        <v>42370</v>
      </c>
      <c r="E3531" t="s">
        <v>38</v>
      </c>
      <c r="F3531" s="4">
        <v>265</v>
      </c>
      <c r="G3531">
        <v>6</v>
      </c>
      <c r="H3531" t="s">
        <v>33</v>
      </c>
      <c r="I3531" t="s">
        <v>30</v>
      </c>
      <c r="J3531">
        <v>4</v>
      </c>
      <c r="K3531" t="s">
        <v>129</v>
      </c>
      <c r="L3531" t="s">
        <v>63</v>
      </c>
      <c r="M3531" t="s">
        <v>90</v>
      </c>
      <c r="N3531">
        <v>27</v>
      </c>
      <c r="O3531">
        <v>21</v>
      </c>
      <c r="P3531">
        <v>190</v>
      </c>
      <c r="Q3531">
        <v>42600</v>
      </c>
    </row>
    <row r="3532" spans="1:17" x14ac:dyDescent="0.25">
      <c r="A3532" t="s">
        <v>167</v>
      </c>
      <c r="B3532" s="1" t="s">
        <v>347</v>
      </c>
      <c r="C3532">
        <v>2016</v>
      </c>
      <c r="D3532" s="15">
        <f>DATE(cars[[#This Row],[year_1]],1,1)</f>
        <v>42370</v>
      </c>
      <c r="E3532" t="s">
        <v>38</v>
      </c>
      <c r="F3532" s="4">
        <v>268</v>
      </c>
      <c r="G3532">
        <v>4</v>
      </c>
      <c r="H3532" t="s">
        <v>33</v>
      </c>
      <c r="I3532" t="s">
        <v>19</v>
      </c>
      <c r="J3532">
        <v>4</v>
      </c>
      <c r="K3532" t="s">
        <v>24</v>
      </c>
      <c r="L3532" t="s">
        <v>63</v>
      </c>
      <c r="M3532" t="s">
        <v>32</v>
      </c>
      <c r="N3532">
        <v>31</v>
      </c>
      <c r="O3532">
        <v>21</v>
      </c>
      <c r="P3532">
        <v>1624</v>
      </c>
      <c r="Q3532">
        <v>45560</v>
      </c>
    </row>
    <row r="3533" spans="1:17" x14ac:dyDescent="0.25">
      <c r="A3533" t="s">
        <v>167</v>
      </c>
      <c r="B3533" s="1" t="s">
        <v>347</v>
      </c>
      <c r="C3533">
        <v>2016</v>
      </c>
      <c r="D3533" s="15">
        <f>DATE(cars[[#This Row],[year_1]],1,1)</f>
        <v>42370</v>
      </c>
      <c r="E3533" t="s">
        <v>38</v>
      </c>
      <c r="F3533" s="4">
        <v>268</v>
      </c>
      <c r="G3533">
        <v>4</v>
      </c>
      <c r="H3533" t="s">
        <v>33</v>
      </c>
      <c r="I3533" t="s">
        <v>19</v>
      </c>
      <c r="J3533">
        <v>4</v>
      </c>
      <c r="K3533" t="s">
        <v>24</v>
      </c>
      <c r="L3533" t="s">
        <v>63</v>
      </c>
      <c r="M3533" t="s">
        <v>32</v>
      </c>
      <c r="N3533">
        <v>31</v>
      </c>
      <c r="O3533">
        <v>21</v>
      </c>
      <c r="P3533">
        <v>1624</v>
      </c>
      <c r="Q3533">
        <v>60685</v>
      </c>
    </row>
    <row r="3534" spans="1:17" x14ac:dyDescent="0.25">
      <c r="A3534" t="s">
        <v>167</v>
      </c>
      <c r="B3534" s="1" t="s">
        <v>347</v>
      </c>
      <c r="C3534">
        <v>2016</v>
      </c>
      <c r="D3534" s="15">
        <f>DATE(cars[[#This Row],[year_1]],1,1)</f>
        <v>42370</v>
      </c>
      <c r="E3534" t="s">
        <v>38</v>
      </c>
      <c r="F3534" s="4">
        <v>268</v>
      </c>
      <c r="G3534">
        <v>4</v>
      </c>
      <c r="H3534" t="s">
        <v>33</v>
      </c>
      <c r="I3534" t="s">
        <v>19</v>
      </c>
      <c r="J3534">
        <v>4</v>
      </c>
      <c r="K3534" t="s">
        <v>24</v>
      </c>
      <c r="L3534" t="s">
        <v>63</v>
      </c>
      <c r="M3534" t="s">
        <v>32</v>
      </c>
      <c r="N3534">
        <v>31</v>
      </c>
      <c r="O3534">
        <v>21</v>
      </c>
      <c r="P3534">
        <v>1624</v>
      </c>
      <c r="Q3534">
        <v>51285</v>
      </c>
    </row>
    <row r="3535" spans="1:17" x14ac:dyDescent="0.25">
      <c r="A3535" t="s">
        <v>167</v>
      </c>
      <c r="B3535" s="1" t="s">
        <v>347</v>
      </c>
      <c r="C3535">
        <v>2016</v>
      </c>
      <c r="D3535" s="15">
        <f>DATE(cars[[#This Row],[year_1]],1,1)</f>
        <v>42370</v>
      </c>
      <c r="E3535" t="s">
        <v>38</v>
      </c>
      <c r="F3535" s="4">
        <v>268</v>
      </c>
      <c r="G3535">
        <v>4</v>
      </c>
      <c r="H3535" t="s">
        <v>33</v>
      </c>
      <c r="I3535" t="s">
        <v>34</v>
      </c>
      <c r="J3535">
        <v>4</v>
      </c>
      <c r="K3535" t="s">
        <v>24</v>
      </c>
      <c r="L3535" t="s">
        <v>63</v>
      </c>
      <c r="M3535" t="s">
        <v>32</v>
      </c>
      <c r="N3535">
        <v>29</v>
      </c>
      <c r="O3535">
        <v>21</v>
      </c>
      <c r="P3535">
        <v>1624</v>
      </c>
      <c r="Q3535">
        <v>53285</v>
      </c>
    </row>
    <row r="3536" spans="1:17" x14ac:dyDescent="0.25">
      <c r="A3536" t="s">
        <v>167</v>
      </c>
      <c r="B3536" s="1" t="s">
        <v>347</v>
      </c>
      <c r="C3536">
        <v>2016</v>
      </c>
      <c r="D3536" s="15">
        <f>DATE(cars[[#This Row],[year_1]],1,1)</f>
        <v>42370</v>
      </c>
      <c r="E3536" t="s">
        <v>38</v>
      </c>
      <c r="F3536" s="4">
        <v>268</v>
      </c>
      <c r="G3536">
        <v>4</v>
      </c>
      <c r="H3536" t="s">
        <v>33</v>
      </c>
      <c r="I3536" t="s">
        <v>34</v>
      </c>
      <c r="J3536">
        <v>4</v>
      </c>
      <c r="K3536" t="s">
        <v>24</v>
      </c>
      <c r="L3536" t="s">
        <v>63</v>
      </c>
      <c r="M3536" t="s">
        <v>32</v>
      </c>
      <c r="N3536">
        <v>29</v>
      </c>
      <c r="O3536">
        <v>21</v>
      </c>
      <c r="P3536">
        <v>1624</v>
      </c>
      <c r="Q3536">
        <v>58285</v>
      </c>
    </row>
    <row r="3537" spans="1:17" x14ac:dyDescent="0.25">
      <c r="A3537" t="s">
        <v>167</v>
      </c>
      <c r="B3537" s="1" t="s">
        <v>347</v>
      </c>
      <c r="C3537">
        <v>2016</v>
      </c>
      <c r="D3537" s="15">
        <f>DATE(cars[[#This Row],[year_1]],1,1)</f>
        <v>42370</v>
      </c>
      <c r="E3537" t="s">
        <v>38</v>
      </c>
      <c r="F3537" s="4">
        <v>268</v>
      </c>
      <c r="G3537">
        <v>4</v>
      </c>
      <c r="H3537" t="s">
        <v>33</v>
      </c>
      <c r="I3537" t="s">
        <v>34</v>
      </c>
      <c r="J3537">
        <v>4</v>
      </c>
      <c r="K3537" t="s">
        <v>24</v>
      </c>
      <c r="L3537" t="s">
        <v>63</v>
      </c>
      <c r="M3537" t="s">
        <v>32</v>
      </c>
      <c r="N3537">
        <v>29</v>
      </c>
      <c r="O3537">
        <v>21</v>
      </c>
      <c r="P3537">
        <v>1624</v>
      </c>
      <c r="Q3537">
        <v>62685</v>
      </c>
    </row>
    <row r="3538" spans="1:17" x14ac:dyDescent="0.25">
      <c r="A3538" t="s">
        <v>167</v>
      </c>
      <c r="B3538" s="1" t="s">
        <v>347</v>
      </c>
      <c r="C3538">
        <v>2016</v>
      </c>
      <c r="D3538" s="15">
        <f>DATE(cars[[#This Row],[year_1]],1,1)</f>
        <v>42370</v>
      </c>
      <c r="E3538" t="s">
        <v>38</v>
      </c>
      <c r="F3538" s="4">
        <v>268</v>
      </c>
      <c r="G3538">
        <v>4</v>
      </c>
      <c r="H3538" t="s">
        <v>33</v>
      </c>
      <c r="I3538" t="s">
        <v>19</v>
      </c>
      <c r="J3538">
        <v>4</v>
      </c>
      <c r="K3538" t="s">
        <v>24</v>
      </c>
      <c r="L3538" t="s">
        <v>63</v>
      </c>
      <c r="M3538" t="s">
        <v>32</v>
      </c>
      <c r="N3538">
        <v>31</v>
      </c>
      <c r="O3538">
        <v>21</v>
      </c>
      <c r="P3538">
        <v>1624</v>
      </c>
      <c r="Q3538">
        <v>56285</v>
      </c>
    </row>
    <row r="3539" spans="1:17" x14ac:dyDescent="0.25">
      <c r="A3539" t="s">
        <v>167</v>
      </c>
      <c r="B3539" s="1" t="s">
        <v>347</v>
      </c>
      <c r="C3539">
        <v>2016</v>
      </c>
      <c r="D3539" s="15">
        <f>DATE(cars[[#This Row],[year_1]],1,1)</f>
        <v>42370</v>
      </c>
      <c r="E3539" t="s">
        <v>38</v>
      </c>
      <c r="F3539" s="4">
        <v>268</v>
      </c>
      <c r="G3539">
        <v>4</v>
      </c>
      <c r="H3539" t="s">
        <v>33</v>
      </c>
      <c r="I3539" t="s">
        <v>34</v>
      </c>
      <c r="J3539">
        <v>4</v>
      </c>
      <c r="K3539" t="s">
        <v>24</v>
      </c>
      <c r="L3539" t="s">
        <v>63</v>
      </c>
      <c r="M3539" t="s">
        <v>32</v>
      </c>
      <c r="N3539">
        <v>29</v>
      </c>
      <c r="O3539">
        <v>21</v>
      </c>
      <c r="P3539">
        <v>1624</v>
      </c>
      <c r="Q3539">
        <v>47560</v>
      </c>
    </row>
    <row r="3540" spans="1:17" x14ac:dyDescent="0.25">
      <c r="A3540" t="s">
        <v>167</v>
      </c>
      <c r="B3540" s="1" t="s">
        <v>347</v>
      </c>
      <c r="C3540">
        <v>2017</v>
      </c>
      <c r="D3540" s="15">
        <f>DATE(cars[[#This Row],[year_1]],1,1)</f>
        <v>42736</v>
      </c>
      <c r="E3540" t="s">
        <v>38</v>
      </c>
      <c r="F3540" s="4">
        <v>268</v>
      </c>
      <c r="G3540">
        <v>4</v>
      </c>
      <c r="H3540" t="s">
        <v>33</v>
      </c>
      <c r="I3540" t="s">
        <v>34</v>
      </c>
      <c r="J3540">
        <v>4</v>
      </c>
      <c r="K3540" t="s">
        <v>24</v>
      </c>
      <c r="L3540" t="s">
        <v>63</v>
      </c>
      <c r="M3540" t="s">
        <v>32</v>
      </c>
      <c r="N3540">
        <v>29</v>
      </c>
      <c r="O3540">
        <v>21</v>
      </c>
      <c r="P3540">
        <v>1624</v>
      </c>
      <c r="Q3540">
        <v>47995</v>
      </c>
    </row>
    <row r="3541" spans="1:17" x14ac:dyDescent="0.25">
      <c r="A3541" t="s">
        <v>167</v>
      </c>
      <c r="B3541" s="1" t="s">
        <v>347</v>
      </c>
      <c r="C3541">
        <v>2017</v>
      </c>
      <c r="D3541" s="15">
        <f>DATE(cars[[#This Row],[year_1]],1,1)</f>
        <v>42736</v>
      </c>
      <c r="E3541" t="s">
        <v>38</v>
      </c>
      <c r="F3541" s="4">
        <v>268</v>
      </c>
      <c r="G3541">
        <v>4</v>
      </c>
      <c r="H3541" t="s">
        <v>33</v>
      </c>
      <c r="I3541" t="s">
        <v>34</v>
      </c>
      <c r="J3541">
        <v>4</v>
      </c>
      <c r="K3541" t="s">
        <v>24</v>
      </c>
      <c r="L3541" t="s">
        <v>63</v>
      </c>
      <c r="M3541" t="s">
        <v>32</v>
      </c>
      <c r="N3541">
        <v>29</v>
      </c>
      <c r="O3541">
        <v>21</v>
      </c>
      <c r="P3541">
        <v>1624</v>
      </c>
      <c r="Q3541">
        <v>53695</v>
      </c>
    </row>
    <row r="3542" spans="1:17" x14ac:dyDescent="0.25">
      <c r="A3542" t="s">
        <v>338</v>
      </c>
      <c r="B3542" s="1" t="s">
        <v>422</v>
      </c>
      <c r="C3542">
        <v>2015</v>
      </c>
      <c r="D3542" s="15">
        <f>DATE(cars[[#This Row],[year_1]],1,1)</f>
        <v>42005</v>
      </c>
      <c r="E3542" t="s">
        <v>29</v>
      </c>
      <c r="F3542" s="4">
        <v>268</v>
      </c>
      <c r="G3542">
        <v>6</v>
      </c>
      <c r="H3542" t="s">
        <v>33</v>
      </c>
      <c r="I3542" t="s">
        <v>30</v>
      </c>
      <c r="J3542">
        <v>4</v>
      </c>
      <c r="K3542" t="s">
        <v>24</v>
      </c>
      <c r="L3542" t="s">
        <v>31</v>
      </c>
      <c r="M3542" t="s">
        <v>32</v>
      </c>
      <c r="N3542">
        <v>31</v>
      </c>
      <c r="O3542">
        <v>21</v>
      </c>
      <c r="P3542">
        <v>454</v>
      </c>
      <c r="Q3542">
        <v>37700</v>
      </c>
    </row>
    <row r="3543" spans="1:17" x14ac:dyDescent="0.25">
      <c r="A3543" t="s">
        <v>338</v>
      </c>
      <c r="B3543" s="1" t="s">
        <v>422</v>
      </c>
      <c r="C3543">
        <v>2015</v>
      </c>
      <c r="D3543" s="15">
        <f>DATE(cars[[#This Row],[year_1]],1,1)</f>
        <v>42005</v>
      </c>
      <c r="E3543" t="s">
        <v>29</v>
      </c>
      <c r="F3543" s="4">
        <v>268</v>
      </c>
      <c r="G3543">
        <v>6</v>
      </c>
      <c r="H3543" t="s">
        <v>33</v>
      </c>
      <c r="I3543" t="s">
        <v>30</v>
      </c>
      <c r="J3543">
        <v>4</v>
      </c>
      <c r="K3543" t="s">
        <v>24</v>
      </c>
      <c r="L3543" t="s">
        <v>31</v>
      </c>
      <c r="M3543" t="s">
        <v>32</v>
      </c>
      <c r="N3543">
        <v>31</v>
      </c>
      <c r="O3543">
        <v>21</v>
      </c>
      <c r="P3543">
        <v>454</v>
      </c>
      <c r="Q3543">
        <v>40440</v>
      </c>
    </row>
    <row r="3544" spans="1:17" x14ac:dyDescent="0.25">
      <c r="A3544" t="s">
        <v>338</v>
      </c>
      <c r="B3544" s="1" t="s">
        <v>422</v>
      </c>
      <c r="C3544">
        <v>2016</v>
      </c>
      <c r="D3544" s="15">
        <f>DATE(cars[[#This Row],[year_1]],1,1)</f>
        <v>42370</v>
      </c>
      <c r="E3544" t="s">
        <v>29</v>
      </c>
      <c r="F3544" s="4">
        <v>268</v>
      </c>
      <c r="G3544">
        <v>6</v>
      </c>
      <c r="H3544" t="s">
        <v>33</v>
      </c>
      <c r="I3544" t="s">
        <v>30</v>
      </c>
      <c r="J3544">
        <v>4</v>
      </c>
      <c r="K3544" t="s">
        <v>24</v>
      </c>
      <c r="L3544" t="s">
        <v>31</v>
      </c>
      <c r="M3544" t="s">
        <v>32</v>
      </c>
      <c r="N3544">
        <v>31</v>
      </c>
      <c r="O3544">
        <v>21</v>
      </c>
      <c r="P3544">
        <v>454</v>
      </c>
      <c r="Q3544">
        <v>38100</v>
      </c>
    </row>
    <row r="3545" spans="1:17" x14ac:dyDescent="0.25">
      <c r="A3545" t="s">
        <v>338</v>
      </c>
      <c r="B3545" s="1" t="s">
        <v>422</v>
      </c>
      <c r="C3545">
        <v>2017</v>
      </c>
      <c r="D3545" s="15">
        <f>DATE(cars[[#This Row],[year_1]],1,1)</f>
        <v>42736</v>
      </c>
      <c r="E3545" t="s">
        <v>29</v>
      </c>
      <c r="F3545" s="4">
        <v>268</v>
      </c>
      <c r="G3545">
        <v>6</v>
      </c>
      <c r="H3545" t="s">
        <v>33</v>
      </c>
      <c r="I3545" t="s">
        <v>30</v>
      </c>
      <c r="J3545">
        <v>4</v>
      </c>
      <c r="K3545" t="s">
        <v>24</v>
      </c>
      <c r="L3545" t="s">
        <v>31</v>
      </c>
      <c r="M3545" t="s">
        <v>32</v>
      </c>
      <c r="N3545">
        <v>30</v>
      </c>
      <c r="O3545">
        <v>21</v>
      </c>
      <c r="P3545">
        <v>454</v>
      </c>
      <c r="Q3545">
        <v>38900</v>
      </c>
    </row>
    <row r="3546" spans="1:17" x14ac:dyDescent="0.25">
      <c r="A3546" t="s">
        <v>217</v>
      </c>
      <c r="B3546" s="1" t="s">
        <v>1010</v>
      </c>
      <c r="C3546">
        <v>2015</v>
      </c>
      <c r="D3546" s="15">
        <f>DATE(cars[[#This Row],[year_1]],1,1)</f>
        <v>42005</v>
      </c>
      <c r="E3546" t="s">
        <v>38</v>
      </c>
      <c r="F3546" s="4">
        <v>268</v>
      </c>
      <c r="G3546">
        <v>4</v>
      </c>
      <c r="H3546" t="s">
        <v>18</v>
      </c>
      <c r="I3546" t="s">
        <v>34</v>
      </c>
      <c r="J3546">
        <v>4</v>
      </c>
      <c r="K3546" t="s">
        <v>39</v>
      </c>
      <c r="L3546" t="s">
        <v>21</v>
      </c>
      <c r="M3546" t="s">
        <v>32</v>
      </c>
      <c r="N3546">
        <v>28</v>
      </c>
      <c r="O3546">
        <v>21</v>
      </c>
      <c r="P3546">
        <v>640</v>
      </c>
      <c r="Q3546">
        <v>29995</v>
      </c>
    </row>
    <row r="3547" spans="1:17" x14ac:dyDescent="0.25">
      <c r="A3547" t="s">
        <v>217</v>
      </c>
      <c r="B3547" s="1" t="s">
        <v>1010</v>
      </c>
      <c r="C3547">
        <v>2015</v>
      </c>
      <c r="D3547" s="15">
        <f>DATE(cars[[#This Row],[year_1]],1,1)</f>
        <v>42005</v>
      </c>
      <c r="E3547" t="s">
        <v>38</v>
      </c>
      <c r="F3547" s="4">
        <v>268</v>
      </c>
      <c r="G3547">
        <v>4</v>
      </c>
      <c r="H3547" t="s">
        <v>18</v>
      </c>
      <c r="I3547" t="s">
        <v>34</v>
      </c>
      <c r="J3547">
        <v>4</v>
      </c>
      <c r="K3547" t="s">
        <v>39</v>
      </c>
      <c r="L3547" t="s">
        <v>21</v>
      </c>
      <c r="M3547" t="s">
        <v>32</v>
      </c>
      <c r="N3547">
        <v>28</v>
      </c>
      <c r="O3547">
        <v>21</v>
      </c>
      <c r="P3547">
        <v>640</v>
      </c>
      <c r="Q3547">
        <v>26295</v>
      </c>
    </row>
    <row r="3548" spans="1:17" x14ac:dyDescent="0.25">
      <c r="A3548" t="s">
        <v>217</v>
      </c>
      <c r="B3548" s="1" t="s">
        <v>1010</v>
      </c>
      <c r="C3548">
        <v>2015</v>
      </c>
      <c r="D3548" s="15">
        <f>DATE(cars[[#This Row],[year_1]],1,1)</f>
        <v>42005</v>
      </c>
      <c r="E3548" t="s">
        <v>38</v>
      </c>
      <c r="F3548" s="4">
        <v>268</v>
      </c>
      <c r="G3548">
        <v>4</v>
      </c>
      <c r="H3548" t="s">
        <v>18</v>
      </c>
      <c r="I3548" t="s">
        <v>34</v>
      </c>
      <c r="J3548">
        <v>4</v>
      </c>
      <c r="K3548" t="s">
        <v>39</v>
      </c>
      <c r="L3548" t="s">
        <v>21</v>
      </c>
      <c r="M3548" t="s">
        <v>32</v>
      </c>
      <c r="N3548">
        <v>28</v>
      </c>
      <c r="O3548">
        <v>21</v>
      </c>
      <c r="P3548">
        <v>640</v>
      </c>
      <c r="Q3548">
        <v>28495</v>
      </c>
    </row>
    <row r="3549" spans="1:17" x14ac:dyDescent="0.25">
      <c r="A3549" t="s">
        <v>88</v>
      </c>
      <c r="B3549" s="1" t="s">
        <v>198</v>
      </c>
      <c r="C3549">
        <v>2015</v>
      </c>
      <c r="D3549" s="15">
        <f>DATE(cars[[#This Row],[year_1]],1,1)</f>
        <v>42005</v>
      </c>
      <c r="E3549" t="s">
        <v>29</v>
      </c>
      <c r="F3549" s="4">
        <v>268</v>
      </c>
      <c r="G3549">
        <v>6</v>
      </c>
      <c r="H3549" t="s">
        <v>33</v>
      </c>
      <c r="I3549" t="s">
        <v>30</v>
      </c>
      <c r="J3549">
        <v>4</v>
      </c>
      <c r="K3549" t="s">
        <v>39</v>
      </c>
      <c r="L3549" t="s">
        <v>31</v>
      </c>
      <c r="M3549" t="s">
        <v>32</v>
      </c>
      <c r="N3549">
        <v>31</v>
      </c>
      <c r="O3549">
        <v>21</v>
      </c>
      <c r="P3549">
        <v>2031</v>
      </c>
      <c r="Q3549">
        <v>37170</v>
      </c>
    </row>
    <row r="3550" spans="1:17" x14ac:dyDescent="0.25">
      <c r="A3550" t="s">
        <v>88</v>
      </c>
      <c r="B3550" s="1" t="s">
        <v>198</v>
      </c>
      <c r="C3550">
        <v>2015</v>
      </c>
      <c r="D3550" s="15">
        <f>DATE(cars[[#This Row],[year_1]],1,1)</f>
        <v>42005</v>
      </c>
      <c r="E3550" t="s">
        <v>29</v>
      </c>
      <c r="F3550" s="4">
        <v>268</v>
      </c>
      <c r="G3550">
        <v>6</v>
      </c>
      <c r="H3550" t="s">
        <v>33</v>
      </c>
      <c r="I3550" t="s">
        <v>30</v>
      </c>
      <c r="J3550">
        <v>4</v>
      </c>
      <c r="K3550" t="s">
        <v>49</v>
      </c>
      <c r="L3550" t="s">
        <v>31</v>
      </c>
      <c r="M3550" t="s">
        <v>32</v>
      </c>
      <c r="N3550">
        <v>31</v>
      </c>
      <c r="O3550">
        <v>21</v>
      </c>
      <c r="P3550">
        <v>2031</v>
      </c>
      <c r="Q3550">
        <v>32285</v>
      </c>
    </row>
    <row r="3551" spans="1:17" x14ac:dyDescent="0.25">
      <c r="A3551" t="s">
        <v>88</v>
      </c>
      <c r="B3551" s="1" t="s">
        <v>198</v>
      </c>
      <c r="C3551">
        <v>2015</v>
      </c>
      <c r="D3551" s="15">
        <f>DATE(cars[[#This Row],[year_1]],1,1)</f>
        <v>42005</v>
      </c>
      <c r="E3551" t="s">
        <v>29</v>
      </c>
      <c r="F3551" s="4">
        <v>268</v>
      </c>
      <c r="G3551">
        <v>6</v>
      </c>
      <c r="H3551" t="s">
        <v>33</v>
      </c>
      <c r="I3551" t="s">
        <v>30</v>
      </c>
      <c r="J3551">
        <v>4</v>
      </c>
      <c r="K3551" t="s">
        <v>39</v>
      </c>
      <c r="L3551" t="s">
        <v>31</v>
      </c>
      <c r="M3551" t="s">
        <v>32</v>
      </c>
      <c r="N3551">
        <v>31</v>
      </c>
      <c r="O3551">
        <v>21</v>
      </c>
      <c r="P3551">
        <v>2031</v>
      </c>
      <c r="Q3551">
        <v>39980</v>
      </c>
    </row>
    <row r="3552" spans="1:17" x14ac:dyDescent="0.25">
      <c r="A3552" t="s">
        <v>88</v>
      </c>
      <c r="B3552" s="1" t="s">
        <v>198</v>
      </c>
      <c r="C3552">
        <v>2015</v>
      </c>
      <c r="D3552" s="15">
        <f>DATE(cars[[#This Row],[year_1]],1,1)</f>
        <v>42005</v>
      </c>
      <c r="E3552" t="s">
        <v>29</v>
      </c>
      <c r="F3552" s="4">
        <v>268</v>
      </c>
      <c r="G3552">
        <v>6</v>
      </c>
      <c r="H3552" t="s">
        <v>33</v>
      </c>
      <c r="I3552" t="s">
        <v>30</v>
      </c>
      <c r="J3552">
        <v>4</v>
      </c>
      <c r="K3552" t="s">
        <v>39</v>
      </c>
      <c r="L3552" t="s">
        <v>31</v>
      </c>
      <c r="M3552" t="s">
        <v>32</v>
      </c>
      <c r="N3552">
        <v>31</v>
      </c>
      <c r="O3552">
        <v>21</v>
      </c>
      <c r="P3552">
        <v>2031</v>
      </c>
      <c r="Q3552">
        <v>36080</v>
      </c>
    </row>
    <row r="3553" spans="1:17" x14ac:dyDescent="0.25">
      <c r="A3553" t="s">
        <v>88</v>
      </c>
      <c r="B3553" s="1" t="s">
        <v>198</v>
      </c>
      <c r="C3553">
        <v>2015</v>
      </c>
      <c r="D3553" s="15">
        <f>DATE(cars[[#This Row],[year_1]],1,1)</f>
        <v>42005</v>
      </c>
      <c r="E3553" t="s">
        <v>29</v>
      </c>
      <c r="F3553" s="4">
        <v>268</v>
      </c>
      <c r="G3553">
        <v>6</v>
      </c>
      <c r="H3553" t="s">
        <v>33</v>
      </c>
      <c r="I3553" t="s">
        <v>30</v>
      </c>
      <c r="J3553">
        <v>4</v>
      </c>
      <c r="K3553" t="s">
        <v>49</v>
      </c>
      <c r="L3553" t="s">
        <v>31</v>
      </c>
      <c r="M3553" t="s">
        <v>32</v>
      </c>
      <c r="N3553">
        <v>31</v>
      </c>
      <c r="O3553">
        <v>21</v>
      </c>
      <c r="P3553">
        <v>2031</v>
      </c>
      <c r="Q3553">
        <v>34140</v>
      </c>
    </row>
    <row r="3554" spans="1:17" x14ac:dyDescent="0.25">
      <c r="A3554" t="s">
        <v>88</v>
      </c>
      <c r="B3554" s="1" t="s">
        <v>198</v>
      </c>
      <c r="C3554">
        <v>2016</v>
      </c>
      <c r="D3554" s="15">
        <f>DATE(cars[[#This Row],[year_1]],1,1)</f>
        <v>42370</v>
      </c>
      <c r="E3554" t="s">
        <v>29</v>
      </c>
      <c r="F3554" s="4">
        <v>268</v>
      </c>
      <c r="G3554">
        <v>6</v>
      </c>
      <c r="H3554" t="s">
        <v>33</v>
      </c>
      <c r="I3554" t="s">
        <v>30</v>
      </c>
      <c r="J3554">
        <v>4</v>
      </c>
      <c r="K3554" t="s">
        <v>39</v>
      </c>
      <c r="L3554" t="s">
        <v>31</v>
      </c>
      <c r="M3554" t="s">
        <v>32</v>
      </c>
      <c r="N3554">
        <v>31</v>
      </c>
      <c r="O3554">
        <v>21</v>
      </c>
      <c r="P3554">
        <v>2031</v>
      </c>
      <c r="Q3554">
        <v>37050</v>
      </c>
    </row>
    <row r="3555" spans="1:17" x14ac:dyDescent="0.25">
      <c r="A3555" t="s">
        <v>88</v>
      </c>
      <c r="B3555" s="1" t="s">
        <v>198</v>
      </c>
      <c r="C3555">
        <v>2016</v>
      </c>
      <c r="D3555" s="15">
        <f>DATE(cars[[#This Row],[year_1]],1,1)</f>
        <v>42370</v>
      </c>
      <c r="E3555" t="s">
        <v>29</v>
      </c>
      <c r="F3555" s="4">
        <v>268</v>
      </c>
      <c r="G3555">
        <v>6</v>
      </c>
      <c r="H3555" t="s">
        <v>33</v>
      </c>
      <c r="I3555" t="s">
        <v>30</v>
      </c>
      <c r="J3555">
        <v>4</v>
      </c>
      <c r="K3555" t="s">
        <v>49</v>
      </c>
      <c r="L3555" t="s">
        <v>31</v>
      </c>
      <c r="M3555" t="s">
        <v>32</v>
      </c>
      <c r="N3555">
        <v>31</v>
      </c>
      <c r="O3555">
        <v>21</v>
      </c>
      <c r="P3555">
        <v>2031</v>
      </c>
      <c r="Q3555">
        <v>35850</v>
      </c>
    </row>
    <row r="3556" spans="1:17" x14ac:dyDescent="0.25">
      <c r="A3556" t="s">
        <v>88</v>
      </c>
      <c r="B3556" s="1" t="s">
        <v>198</v>
      </c>
      <c r="C3556">
        <v>2016</v>
      </c>
      <c r="D3556" s="15">
        <f>DATE(cars[[#This Row],[year_1]],1,1)</f>
        <v>42370</v>
      </c>
      <c r="E3556" t="s">
        <v>29</v>
      </c>
      <c r="F3556" s="4">
        <v>268</v>
      </c>
      <c r="G3556">
        <v>6</v>
      </c>
      <c r="H3556" t="s">
        <v>33</v>
      </c>
      <c r="I3556" t="s">
        <v>30</v>
      </c>
      <c r="J3556">
        <v>4</v>
      </c>
      <c r="K3556" t="s">
        <v>39</v>
      </c>
      <c r="L3556" t="s">
        <v>31</v>
      </c>
      <c r="M3556" t="s">
        <v>32</v>
      </c>
      <c r="N3556">
        <v>31</v>
      </c>
      <c r="O3556">
        <v>21</v>
      </c>
      <c r="P3556">
        <v>2031</v>
      </c>
      <c r="Q3556">
        <v>40450</v>
      </c>
    </row>
    <row r="3557" spans="1:17" x14ac:dyDescent="0.25">
      <c r="A3557" t="s">
        <v>88</v>
      </c>
      <c r="B3557" s="1" t="s">
        <v>198</v>
      </c>
      <c r="C3557">
        <v>2016</v>
      </c>
      <c r="D3557" s="15">
        <f>DATE(cars[[#This Row],[year_1]],1,1)</f>
        <v>42370</v>
      </c>
      <c r="E3557" t="s">
        <v>29</v>
      </c>
      <c r="F3557" s="4">
        <v>268</v>
      </c>
      <c r="G3557">
        <v>6</v>
      </c>
      <c r="H3557" t="s">
        <v>33</v>
      </c>
      <c r="I3557" t="s">
        <v>30</v>
      </c>
      <c r="J3557">
        <v>4</v>
      </c>
      <c r="K3557" t="s">
        <v>49</v>
      </c>
      <c r="L3557" t="s">
        <v>31</v>
      </c>
      <c r="M3557" t="s">
        <v>32</v>
      </c>
      <c r="N3557">
        <v>31</v>
      </c>
      <c r="O3557">
        <v>21</v>
      </c>
      <c r="P3557">
        <v>2031</v>
      </c>
      <c r="Q3557">
        <v>32650</v>
      </c>
    </row>
    <row r="3558" spans="1:17" x14ac:dyDescent="0.25">
      <c r="A3558" t="s">
        <v>88</v>
      </c>
      <c r="B3558" s="1" t="s">
        <v>198</v>
      </c>
      <c r="C3558">
        <v>2016</v>
      </c>
      <c r="D3558" s="15">
        <f>DATE(cars[[#This Row],[year_1]],1,1)</f>
        <v>42370</v>
      </c>
      <c r="E3558" t="s">
        <v>29</v>
      </c>
      <c r="F3558" s="4">
        <v>268</v>
      </c>
      <c r="G3558">
        <v>6</v>
      </c>
      <c r="H3558" t="s">
        <v>33</v>
      </c>
      <c r="I3558" t="s">
        <v>30</v>
      </c>
      <c r="J3558">
        <v>4</v>
      </c>
      <c r="K3558" t="s">
        <v>49</v>
      </c>
      <c r="L3558" t="s">
        <v>31</v>
      </c>
      <c r="M3558" t="s">
        <v>32</v>
      </c>
      <c r="N3558">
        <v>31</v>
      </c>
      <c r="O3558">
        <v>21</v>
      </c>
      <c r="P3558">
        <v>2031</v>
      </c>
      <c r="Q3558">
        <v>34400</v>
      </c>
    </row>
    <row r="3559" spans="1:17" x14ac:dyDescent="0.25">
      <c r="A3559" t="s">
        <v>88</v>
      </c>
      <c r="B3559" s="1" t="s">
        <v>198</v>
      </c>
      <c r="C3559">
        <v>2017</v>
      </c>
      <c r="D3559" s="15">
        <f>DATE(cars[[#This Row],[year_1]],1,1)</f>
        <v>42736</v>
      </c>
      <c r="E3559" t="s">
        <v>29</v>
      </c>
      <c r="F3559" s="4">
        <v>268</v>
      </c>
      <c r="G3559">
        <v>6</v>
      </c>
      <c r="H3559" t="s">
        <v>33</v>
      </c>
      <c r="I3559" t="s">
        <v>30</v>
      </c>
      <c r="J3559">
        <v>4</v>
      </c>
      <c r="K3559" t="s">
        <v>39</v>
      </c>
      <c r="L3559" t="s">
        <v>31</v>
      </c>
      <c r="M3559" t="s">
        <v>32</v>
      </c>
      <c r="N3559">
        <v>30</v>
      </c>
      <c r="O3559">
        <v>21</v>
      </c>
      <c r="P3559">
        <v>2031</v>
      </c>
      <c r="Q3559">
        <v>41050</v>
      </c>
    </row>
    <row r="3560" spans="1:17" x14ac:dyDescent="0.25">
      <c r="A3560" t="s">
        <v>88</v>
      </c>
      <c r="B3560" s="1" t="s">
        <v>198</v>
      </c>
      <c r="C3560">
        <v>2017</v>
      </c>
      <c r="D3560" s="15">
        <f>DATE(cars[[#This Row],[year_1]],1,1)</f>
        <v>42736</v>
      </c>
      <c r="E3560" t="s">
        <v>29</v>
      </c>
      <c r="F3560" s="4">
        <v>268</v>
      </c>
      <c r="G3560">
        <v>6</v>
      </c>
      <c r="H3560" t="s">
        <v>33</v>
      </c>
      <c r="I3560" t="s">
        <v>30</v>
      </c>
      <c r="J3560">
        <v>4</v>
      </c>
      <c r="K3560" t="s">
        <v>39</v>
      </c>
      <c r="L3560" t="s">
        <v>31</v>
      </c>
      <c r="M3560" t="s">
        <v>32</v>
      </c>
      <c r="N3560">
        <v>30</v>
      </c>
      <c r="O3560">
        <v>21</v>
      </c>
      <c r="P3560">
        <v>2031</v>
      </c>
      <c r="Q3560">
        <v>37650</v>
      </c>
    </row>
    <row r="3561" spans="1:17" x14ac:dyDescent="0.25">
      <c r="A3561" t="s">
        <v>88</v>
      </c>
      <c r="B3561" s="1" t="s">
        <v>198</v>
      </c>
      <c r="C3561">
        <v>2017</v>
      </c>
      <c r="D3561" s="15">
        <f>DATE(cars[[#This Row],[year_1]],1,1)</f>
        <v>42736</v>
      </c>
      <c r="E3561" t="s">
        <v>29</v>
      </c>
      <c r="F3561" s="4">
        <v>268</v>
      </c>
      <c r="G3561">
        <v>6</v>
      </c>
      <c r="H3561" t="s">
        <v>33</v>
      </c>
      <c r="I3561" t="s">
        <v>30</v>
      </c>
      <c r="J3561">
        <v>4</v>
      </c>
      <c r="K3561" t="s">
        <v>49</v>
      </c>
      <c r="L3561" t="s">
        <v>31</v>
      </c>
      <c r="M3561" t="s">
        <v>32</v>
      </c>
      <c r="N3561">
        <v>30</v>
      </c>
      <c r="O3561">
        <v>21</v>
      </c>
      <c r="P3561">
        <v>2031</v>
      </c>
      <c r="Q3561">
        <v>33250</v>
      </c>
    </row>
    <row r="3562" spans="1:17" x14ac:dyDescent="0.25">
      <c r="A3562" t="s">
        <v>88</v>
      </c>
      <c r="B3562" s="1" t="s">
        <v>198</v>
      </c>
      <c r="C3562">
        <v>2017</v>
      </c>
      <c r="D3562" s="15">
        <f>DATE(cars[[#This Row],[year_1]],1,1)</f>
        <v>42736</v>
      </c>
      <c r="E3562" t="s">
        <v>29</v>
      </c>
      <c r="F3562" s="4">
        <v>268</v>
      </c>
      <c r="G3562">
        <v>6</v>
      </c>
      <c r="H3562" t="s">
        <v>33</v>
      </c>
      <c r="I3562" t="s">
        <v>30</v>
      </c>
      <c r="J3562">
        <v>4</v>
      </c>
      <c r="K3562" t="s">
        <v>49</v>
      </c>
      <c r="L3562" t="s">
        <v>31</v>
      </c>
      <c r="M3562" t="s">
        <v>32</v>
      </c>
      <c r="N3562">
        <v>30</v>
      </c>
      <c r="O3562">
        <v>21</v>
      </c>
      <c r="P3562">
        <v>2031</v>
      </c>
      <c r="Q3562">
        <v>36450</v>
      </c>
    </row>
    <row r="3563" spans="1:17" x14ac:dyDescent="0.25">
      <c r="A3563" t="s">
        <v>88</v>
      </c>
      <c r="B3563" s="1" t="s">
        <v>198</v>
      </c>
      <c r="C3563">
        <v>2017</v>
      </c>
      <c r="D3563" s="15">
        <f>DATE(cars[[#This Row],[year_1]],1,1)</f>
        <v>42736</v>
      </c>
      <c r="E3563" t="s">
        <v>29</v>
      </c>
      <c r="F3563" s="4">
        <v>268</v>
      </c>
      <c r="G3563">
        <v>6</v>
      </c>
      <c r="H3563" t="s">
        <v>33</v>
      </c>
      <c r="I3563" t="s">
        <v>30</v>
      </c>
      <c r="J3563">
        <v>4</v>
      </c>
      <c r="K3563" t="s">
        <v>49</v>
      </c>
      <c r="L3563" t="s">
        <v>31</v>
      </c>
      <c r="M3563" t="s">
        <v>32</v>
      </c>
      <c r="N3563">
        <v>30</v>
      </c>
      <c r="O3563">
        <v>21</v>
      </c>
      <c r="P3563">
        <v>2031</v>
      </c>
      <c r="Q3563">
        <v>35000</v>
      </c>
    </row>
    <row r="3564" spans="1:17" x14ac:dyDescent="0.25">
      <c r="A3564" t="s">
        <v>88</v>
      </c>
      <c r="B3564" s="1" t="s">
        <v>258</v>
      </c>
      <c r="C3564">
        <v>2015</v>
      </c>
      <c r="D3564" s="15">
        <f>DATE(cars[[#This Row],[year_1]],1,1)</f>
        <v>42005</v>
      </c>
      <c r="E3564" t="s">
        <v>29</v>
      </c>
      <c r="F3564" s="4">
        <v>268</v>
      </c>
      <c r="G3564">
        <v>6</v>
      </c>
      <c r="H3564" t="s">
        <v>33</v>
      </c>
      <c r="I3564" t="s">
        <v>30</v>
      </c>
      <c r="J3564">
        <v>4</v>
      </c>
      <c r="K3564" t="s">
        <v>49</v>
      </c>
      <c r="L3564" t="s">
        <v>31</v>
      </c>
      <c r="M3564" t="s">
        <v>32</v>
      </c>
      <c r="N3564">
        <v>31</v>
      </c>
      <c r="O3564">
        <v>21</v>
      </c>
      <c r="P3564">
        <v>2031</v>
      </c>
      <c r="Q3564">
        <v>31370</v>
      </c>
    </row>
    <row r="3565" spans="1:17" x14ac:dyDescent="0.25">
      <c r="A3565" t="s">
        <v>88</v>
      </c>
      <c r="B3565" s="1" t="s">
        <v>258</v>
      </c>
      <c r="C3565">
        <v>2015</v>
      </c>
      <c r="D3565" s="15">
        <f>DATE(cars[[#This Row],[year_1]],1,1)</f>
        <v>42005</v>
      </c>
      <c r="E3565" t="s">
        <v>29</v>
      </c>
      <c r="F3565" s="4">
        <v>268</v>
      </c>
      <c r="G3565">
        <v>6</v>
      </c>
      <c r="H3565" t="s">
        <v>33</v>
      </c>
      <c r="I3565" t="s">
        <v>30</v>
      </c>
      <c r="J3565">
        <v>4</v>
      </c>
      <c r="K3565" t="s">
        <v>39</v>
      </c>
      <c r="L3565" t="s">
        <v>31</v>
      </c>
      <c r="M3565" t="s">
        <v>32</v>
      </c>
      <c r="N3565">
        <v>31</v>
      </c>
      <c r="O3565">
        <v>21</v>
      </c>
      <c r="P3565">
        <v>2031</v>
      </c>
      <c r="Q3565">
        <v>31370</v>
      </c>
    </row>
    <row r="3566" spans="1:17" x14ac:dyDescent="0.25">
      <c r="A3566" t="s">
        <v>88</v>
      </c>
      <c r="B3566" s="1" t="s">
        <v>258</v>
      </c>
      <c r="C3566">
        <v>2016</v>
      </c>
      <c r="D3566" s="15">
        <f>DATE(cars[[#This Row],[year_1]],1,1)</f>
        <v>42370</v>
      </c>
      <c r="E3566" t="s">
        <v>29</v>
      </c>
      <c r="F3566" s="4">
        <v>268</v>
      </c>
      <c r="G3566">
        <v>6</v>
      </c>
      <c r="H3566" t="s">
        <v>33</v>
      </c>
      <c r="I3566" t="s">
        <v>30</v>
      </c>
      <c r="J3566">
        <v>4</v>
      </c>
      <c r="K3566" t="s">
        <v>39</v>
      </c>
      <c r="L3566" t="s">
        <v>31</v>
      </c>
      <c r="M3566" t="s">
        <v>32</v>
      </c>
      <c r="N3566">
        <v>31</v>
      </c>
      <c r="O3566">
        <v>21</v>
      </c>
      <c r="P3566">
        <v>2031</v>
      </c>
      <c r="Q3566">
        <v>31370</v>
      </c>
    </row>
    <row r="3567" spans="1:17" x14ac:dyDescent="0.25">
      <c r="A3567" t="s">
        <v>88</v>
      </c>
      <c r="B3567" s="1" t="s">
        <v>258</v>
      </c>
      <c r="C3567">
        <v>2016</v>
      </c>
      <c r="D3567" s="15">
        <f>DATE(cars[[#This Row],[year_1]],1,1)</f>
        <v>42370</v>
      </c>
      <c r="E3567" t="s">
        <v>29</v>
      </c>
      <c r="F3567" s="4">
        <v>268</v>
      </c>
      <c r="G3567">
        <v>6</v>
      </c>
      <c r="H3567" t="s">
        <v>33</v>
      </c>
      <c r="I3567" t="s">
        <v>30</v>
      </c>
      <c r="J3567">
        <v>4</v>
      </c>
      <c r="K3567" t="s">
        <v>49</v>
      </c>
      <c r="L3567" t="s">
        <v>31</v>
      </c>
      <c r="M3567" t="s">
        <v>32</v>
      </c>
      <c r="N3567">
        <v>31</v>
      </c>
      <c r="O3567">
        <v>21</v>
      </c>
      <c r="P3567">
        <v>2031</v>
      </c>
      <c r="Q3567">
        <v>31370</v>
      </c>
    </row>
    <row r="3568" spans="1:17" x14ac:dyDescent="0.25">
      <c r="A3568" t="s">
        <v>88</v>
      </c>
      <c r="B3568" s="1" t="s">
        <v>258</v>
      </c>
      <c r="C3568">
        <v>2017</v>
      </c>
      <c r="D3568" s="15">
        <f>DATE(cars[[#This Row],[year_1]],1,1)</f>
        <v>42736</v>
      </c>
      <c r="E3568" t="s">
        <v>29</v>
      </c>
      <c r="F3568" s="4">
        <v>268</v>
      </c>
      <c r="G3568">
        <v>6</v>
      </c>
      <c r="H3568" t="s">
        <v>33</v>
      </c>
      <c r="I3568" t="s">
        <v>30</v>
      </c>
      <c r="J3568">
        <v>4</v>
      </c>
      <c r="K3568" t="s">
        <v>49</v>
      </c>
      <c r="L3568" t="s">
        <v>31</v>
      </c>
      <c r="M3568" t="s">
        <v>32</v>
      </c>
      <c r="N3568">
        <v>30</v>
      </c>
      <c r="O3568">
        <v>21</v>
      </c>
      <c r="P3568">
        <v>2031</v>
      </c>
      <c r="Q3568">
        <v>31370</v>
      </c>
    </row>
    <row r="3569" spans="1:17" x14ac:dyDescent="0.25">
      <c r="A3569" t="s">
        <v>88</v>
      </c>
      <c r="B3569" s="1" t="s">
        <v>258</v>
      </c>
      <c r="C3569">
        <v>2017</v>
      </c>
      <c r="D3569" s="15">
        <f>DATE(cars[[#This Row],[year_1]],1,1)</f>
        <v>42736</v>
      </c>
      <c r="E3569" t="s">
        <v>29</v>
      </c>
      <c r="F3569" s="4">
        <v>268</v>
      </c>
      <c r="G3569">
        <v>6</v>
      </c>
      <c r="H3569" t="s">
        <v>33</v>
      </c>
      <c r="I3569" t="s">
        <v>30</v>
      </c>
      <c r="J3569">
        <v>4</v>
      </c>
      <c r="K3569" t="s">
        <v>39</v>
      </c>
      <c r="L3569" t="s">
        <v>31</v>
      </c>
      <c r="M3569" t="s">
        <v>32</v>
      </c>
      <c r="N3569">
        <v>30</v>
      </c>
      <c r="O3569">
        <v>21</v>
      </c>
      <c r="P3569">
        <v>2031</v>
      </c>
      <c r="Q3569">
        <v>31370</v>
      </c>
    </row>
    <row r="3570" spans="1:17" x14ac:dyDescent="0.25">
      <c r="A3570" t="s">
        <v>167</v>
      </c>
      <c r="B3570" s="1" t="s">
        <v>192</v>
      </c>
      <c r="C3570">
        <v>2015</v>
      </c>
      <c r="D3570" s="15">
        <f>DATE(cars[[#This Row],[year_1]],1,1)</f>
        <v>42005</v>
      </c>
      <c r="E3570" t="s">
        <v>38</v>
      </c>
      <c r="F3570" s="4">
        <v>272</v>
      </c>
      <c r="G3570">
        <v>4</v>
      </c>
      <c r="H3570" t="s">
        <v>33</v>
      </c>
      <c r="I3570" t="s">
        <v>19</v>
      </c>
      <c r="J3570">
        <v>4</v>
      </c>
      <c r="K3570" t="s">
        <v>24</v>
      </c>
      <c r="L3570" t="s">
        <v>21</v>
      </c>
      <c r="M3570" t="s">
        <v>32</v>
      </c>
      <c r="N3570">
        <v>30</v>
      </c>
      <c r="O3570">
        <v>21</v>
      </c>
      <c r="P3570">
        <v>1624</v>
      </c>
      <c r="Q3570">
        <v>39340</v>
      </c>
    </row>
    <row r="3571" spans="1:17" x14ac:dyDescent="0.25">
      <c r="A3571" t="s">
        <v>167</v>
      </c>
      <c r="B3571" s="1" t="s">
        <v>192</v>
      </c>
      <c r="C3571">
        <v>2015</v>
      </c>
      <c r="D3571" s="15">
        <f>DATE(cars[[#This Row],[year_1]],1,1)</f>
        <v>42005</v>
      </c>
      <c r="E3571" t="s">
        <v>38</v>
      </c>
      <c r="F3571" s="4">
        <v>272</v>
      </c>
      <c r="G3571">
        <v>4</v>
      </c>
      <c r="H3571" t="s">
        <v>33</v>
      </c>
      <c r="I3571" t="s">
        <v>19</v>
      </c>
      <c r="J3571">
        <v>4</v>
      </c>
      <c r="K3571" t="s">
        <v>24</v>
      </c>
      <c r="L3571" t="s">
        <v>21</v>
      </c>
      <c r="M3571" t="s">
        <v>32</v>
      </c>
      <c r="N3571">
        <v>30</v>
      </c>
      <c r="O3571">
        <v>21</v>
      </c>
      <c r="P3571">
        <v>1624</v>
      </c>
      <c r="Q3571">
        <v>45615</v>
      </c>
    </row>
    <row r="3572" spans="1:17" x14ac:dyDescent="0.25">
      <c r="A3572" t="s">
        <v>167</v>
      </c>
      <c r="B3572" s="1" t="s">
        <v>192</v>
      </c>
      <c r="C3572">
        <v>2015</v>
      </c>
      <c r="D3572" s="15">
        <f>DATE(cars[[#This Row],[year_1]],1,1)</f>
        <v>42005</v>
      </c>
      <c r="E3572" t="s">
        <v>38</v>
      </c>
      <c r="F3572" s="4">
        <v>272</v>
      </c>
      <c r="G3572">
        <v>4</v>
      </c>
      <c r="H3572" t="s">
        <v>33</v>
      </c>
      <c r="I3572" t="s">
        <v>19</v>
      </c>
      <c r="J3572">
        <v>4</v>
      </c>
      <c r="K3572" t="s">
        <v>24</v>
      </c>
      <c r="L3572" t="s">
        <v>21</v>
      </c>
      <c r="M3572" t="s">
        <v>32</v>
      </c>
      <c r="N3572">
        <v>30</v>
      </c>
      <c r="O3572">
        <v>21</v>
      </c>
      <c r="P3572">
        <v>1624</v>
      </c>
      <c r="Q3572">
        <v>35245</v>
      </c>
    </row>
    <row r="3573" spans="1:17" x14ac:dyDescent="0.25">
      <c r="A3573" t="s">
        <v>167</v>
      </c>
      <c r="B3573" s="1" t="s">
        <v>192</v>
      </c>
      <c r="C3573">
        <v>2015</v>
      </c>
      <c r="D3573" s="15">
        <f>DATE(cars[[#This Row],[year_1]],1,1)</f>
        <v>42005</v>
      </c>
      <c r="E3573" t="s">
        <v>38</v>
      </c>
      <c r="F3573" s="4">
        <v>272</v>
      </c>
      <c r="G3573">
        <v>4</v>
      </c>
      <c r="H3573" t="s">
        <v>33</v>
      </c>
      <c r="I3573" t="s">
        <v>19</v>
      </c>
      <c r="J3573">
        <v>4</v>
      </c>
      <c r="K3573" t="s">
        <v>24</v>
      </c>
      <c r="L3573" t="s">
        <v>21</v>
      </c>
      <c r="M3573" t="s">
        <v>32</v>
      </c>
      <c r="N3573">
        <v>30</v>
      </c>
      <c r="O3573">
        <v>21</v>
      </c>
      <c r="P3573">
        <v>1624</v>
      </c>
      <c r="Q3573">
        <v>42660</v>
      </c>
    </row>
    <row r="3574" spans="1:17" x14ac:dyDescent="0.25">
      <c r="A3574" t="s">
        <v>167</v>
      </c>
      <c r="B3574" s="1" t="s">
        <v>189</v>
      </c>
      <c r="C3574">
        <v>2015</v>
      </c>
      <c r="D3574" s="15">
        <f>DATE(cars[[#This Row],[year_1]],1,1)</f>
        <v>42005</v>
      </c>
      <c r="E3574" t="s">
        <v>38</v>
      </c>
      <c r="F3574" s="4">
        <v>272</v>
      </c>
      <c r="G3574">
        <v>4</v>
      </c>
      <c r="H3574" t="s">
        <v>33</v>
      </c>
      <c r="I3574" t="s">
        <v>19</v>
      </c>
      <c r="J3574">
        <v>2</v>
      </c>
      <c r="K3574" t="s">
        <v>24</v>
      </c>
      <c r="L3574" t="s">
        <v>21</v>
      </c>
      <c r="M3574" t="s">
        <v>22</v>
      </c>
      <c r="N3574">
        <v>31</v>
      </c>
      <c r="O3574">
        <v>21</v>
      </c>
      <c r="P3574">
        <v>1624</v>
      </c>
      <c r="Q3574">
        <v>37995</v>
      </c>
    </row>
    <row r="3575" spans="1:17" x14ac:dyDescent="0.25">
      <c r="A3575" t="s">
        <v>167</v>
      </c>
      <c r="B3575" s="1" t="s">
        <v>189</v>
      </c>
      <c r="C3575">
        <v>2015</v>
      </c>
      <c r="D3575" s="15">
        <f>DATE(cars[[#This Row],[year_1]],1,1)</f>
        <v>42005</v>
      </c>
      <c r="E3575" t="s">
        <v>38</v>
      </c>
      <c r="F3575" s="4">
        <v>272</v>
      </c>
      <c r="G3575">
        <v>4</v>
      </c>
      <c r="H3575" t="s">
        <v>33</v>
      </c>
      <c r="I3575" t="s">
        <v>19</v>
      </c>
      <c r="J3575">
        <v>2</v>
      </c>
      <c r="K3575" t="s">
        <v>24</v>
      </c>
      <c r="L3575" t="s">
        <v>21</v>
      </c>
      <c r="M3575" t="s">
        <v>22</v>
      </c>
      <c r="N3575">
        <v>31</v>
      </c>
      <c r="O3575">
        <v>21</v>
      </c>
      <c r="P3575">
        <v>1624</v>
      </c>
      <c r="Q3575">
        <v>47095</v>
      </c>
    </row>
    <row r="3576" spans="1:17" x14ac:dyDescent="0.25">
      <c r="A3576" t="s">
        <v>167</v>
      </c>
      <c r="B3576" s="1" t="s">
        <v>189</v>
      </c>
      <c r="C3576">
        <v>2015</v>
      </c>
      <c r="D3576" s="15">
        <f>DATE(cars[[#This Row],[year_1]],1,1)</f>
        <v>42005</v>
      </c>
      <c r="E3576" t="s">
        <v>38</v>
      </c>
      <c r="F3576" s="4">
        <v>272</v>
      </c>
      <c r="G3576">
        <v>4</v>
      </c>
      <c r="H3576" t="s">
        <v>33</v>
      </c>
      <c r="I3576" t="s">
        <v>19</v>
      </c>
      <c r="J3576">
        <v>2</v>
      </c>
      <c r="K3576" t="s">
        <v>24</v>
      </c>
      <c r="L3576" t="s">
        <v>21</v>
      </c>
      <c r="M3576" t="s">
        <v>22</v>
      </c>
      <c r="N3576">
        <v>31</v>
      </c>
      <c r="O3576">
        <v>21</v>
      </c>
      <c r="P3576">
        <v>1624</v>
      </c>
      <c r="Q3576">
        <v>41920</v>
      </c>
    </row>
    <row r="3577" spans="1:17" x14ac:dyDescent="0.25">
      <c r="A3577" t="s">
        <v>167</v>
      </c>
      <c r="B3577" s="1" t="s">
        <v>189</v>
      </c>
      <c r="C3577">
        <v>2015</v>
      </c>
      <c r="D3577" s="15">
        <f>DATE(cars[[#This Row],[year_1]],1,1)</f>
        <v>42005</v>
      </c>
      <c r="E3577" t="s">
        <v>38</v>
      </c>
      <c r="F3577" s="4">
        <v>272</v>
      </c>
      <c r="G3577">
        <v>4</v>
      </c>
      <c r="H3577" t="s">
        <v>33</v>
      </c>
      <c r="I3577" t="s">
        <v>19</v>
      </c>
      <c r="J3577">
        <v>2</v>
      </c>
      <c r="K3577" t="s">
        <v>24</v>
      </c>
      <c r="L3577" t="s">
        <v>21</v>
      </c>
      <c r="M3577" t="s">
        <v>22</v>
      </c>
      <c r="N3577">
        <v>31</v>
      </c>
      <c r="O3577">
        <v>21</v>
      </c>
      <c r="P3577">
        <v>1624</v>
      </c>
      <c r="Q3577">
        <v>44935</v>
      </c>
    </row>
    <row r="3578" spans="1:17" x14ac:dyDescent="0.25">
      <c r="A3578" t="s">
        <v>186</v>
      </c>
      <c r="B3578" s="1" t="s">
        <v>255</v>
      </c>
      <c r="C3578">
        <v>2016</v>
      </c>
      <c r="D3578" s="15">
        <f>DATE(cars[[#This Row],[year_1]],1,1)</f>
        <v>42370</v>
      </c>
      <c r="E3578" t="s">
        <v>38</v>
      </c>
      <c r="F3578" s="4">
        <v>275</v>
      </c>
      <c r="G3578">
        <v>4</v>
      </c>
      <c r="H3578" t="s">
        <v>18</v>
      </c>
      <c r="I3578" t="s">
        <v>19</v>
      </c>
      <c r="J3578">
        <v>2</v>
      </c>
      <c r="K3578" t="s">
        <v>39</v>
      </c>
      <c r="L3578" t="s">
        <v>31</v>
      </c>
      <c r="M3578" t="s">
        <v>25</v>
      </c>
      <c r="N3578">
        <v>30</v>
      </c>
      <c r="O3578">
        <v>21</v>
      </c>
      <c r="P3578">
        <v>1385</v>
      </c>
      <c r="Q3578">
        <v>36800</v>
      </c>
    </row>
    <row r="3579" spans="1:17" x14ac:dyDescent="0.25">
      <c r="A3579" t="s">
        <v>186</v>
      </c>
      <c r="B3579" s="1" t="s">
        <v>255</v>
      </c>
      <c r="C3579">
        <v>2016</v>
      </c>
      <c r="D3579" s="15">
        <f>DATE(cars[[#This Row],[year_1]],1,1)</f>
        <v>42370</v>
      </c>
      <c r="E3579" t="s">
        <v>38</v>
      </c>
      <c r="F3579" s="4">
        <v>275</v>
      </c>
      <c r="G3579">
        <v>4</v>
      </c>
      <c r="H3579" t="s">
        <v>18</v>
      </c>
      <c r="I3579" t="s">
        <v>19</v>
      </c>
      <c r="J3579">
        <v>2</v>
      </c>
      <c r="K3579" t="s">
        <v>39</v>
      </c>
      <c r="L3579" t="s">
        <v>31</v>
      </c>
      <c r="M3579" t="s">
        <v>25</v>
      </c>
      <c r="N3579">
        <v>30</v>
      </c>
      <c r="O3579">
        <v>21</v>
      </c>
      <c r="P3579">
        <v>1385</v>
      </c>
      <c r="Q3579">
        <v>32700</v>
      </c>
    </row>
    <row r="3580" spans="1:17" x14ac:dyDescent="0.25">
      <c r="A3580" t="s">
        <v>186</v>
      </c>
      <c r="B3580" s="1" t="s">
        <v>255</v>
      </c>
      <c r="C3580">
        <v>2016</v>
      </c>
      <c r="D3580" s="15">
        <f>DATE(cars[[#This Row],[year_1]],1,1)</f>
        <v>42370</v>
      </c>
      <c r="E3580" t="s">
        <v>38</v>
      </c>
      <c r="F3580" s="4">
        <v>275</v>
      </c>
      <c r="G3580">
        <v>4</v>
      </c>
      <c r="H3580" t="s">
        <v>18</v>
      </c>
      <c r="I3580" t="s">
        <v>19</v>
      </c>
      <c r="J3580">
        <v>2</v>
      </c>
      <c r="K3580" t="s">
        <v>39</v>
      </c>
      <c r="L3580" t="s">
        <v>31</v>
      </c>
      <c r="M3580" t="s">
        <v>22</v>
      </c>
      <c r="N3580">
        <v>30</v>
      </c>
      <c r="O3580">
        <v>21</v>
      </c>
      <c r="P3580">
        <v>1385</v>
      </c>
      <c r="Q3580">
        <v>25700</v>
      </c>
    </row>
    <row r="3581" spans="1:17" x14ac:dyDescent="0.25">
      <c r="A3581" t="s">
        <v>186</v>
      </c>
      <c r="B3581" s="1" t="s">
        <v>255</v>
      </c>
      <c r="C3581">
        <v>2016</v>
      </c>
      <c r="D3581" s="15">
        <f>DATE(cars[[#This Row],[year_1]],1,1)</f>
        <v>42370</v>
      </c>
      <c r="E3581" t="s">
        <v>38</v>
      </c>
      <c r="F3581" s="4">
        <v>275</v>
      </c>
      <c r="G3581">
        <v>4</v>
      </c>
      <c r="H3581" t="s">
        <v>18</v>
      </c>
      <c r="I3581" t="s">
        <v>19</v>
      </c>
      <c r="J3581">
        <v>2</v>
      </c>
      <c r="K3581" t="s">
        <v>39</v>
      </c>
      <c r="L3581" t="s">
        <v>31</v>
      </c>
      <c r="M3581" t="s">
        <v>22</v>
      </c>
      <c r="N3581">
        <v>30</v>
      </c>
      <c r="O3581">
        <v>21</v>
      </c>
      <c r="P3581">
        <v>1385</v>
      </c>
      <c r="Q3581">
        <v>29800</v>
      </c>
    </row>
    <row r="3582" spans="1:17" x14ac:dyDescent="0.25">
      <c r="A3582" t="s">
        <v>146</v>
      </c>
      <c r="B3582" s="1" t="s">
        <v>152</v>
      </c>
      <c r="C3582">
        <v>2015</v>
      </c>
      <c r="D3582" s="15">
        <f>DATE(cars[[#This Row],[year_1]],1,1)</f>
        <v>42005</v>
      </c>
      <c r="E3582" t="s">
        <v>29</v>
      </c>
      <c r="F3582" s="4">
        <v>278</v>
      </c>
      <c r="G3582">
        <v>6</v>
      </c>
      <c r="H3582" t="s">
        <v>33</v>
      </c>
      <c r="I3582" t="s">
        <v>30</v>
      </c>
      <c r="J3582">
        <v>4</v>
      </c>
      <c r="K3582" t="s">
        <v>49</v>
      </c>
      <c r="L3582" t="s">
        <v>31</v>
      </c>
      <c r="M3582" t="s">
        <v>32</v>
      </c>
      <c r="N3582">
        <v>34</v>
      </c>
      <c r="O3582">
        <v>21</v>
      </c>
      <c r="P3582">
        <v>2202</v>
      </c>
      <c r="Q3582">
        <v>32270</v>
      </c>
    </row>
    <row r="3583" spans="1:17" x14ac:dyDescent="0.25">
      <c r="A3583" t="s">
        <v>146</v>
      </c>
      <c r="B3583" s="1" t="s">
        <v>152</v>
      </c>
      <c r="C3583">
        <v>2015</v>
      </c>
      <c r="D3583" s="15">
        <f>DATE(cars[[#This Row],[year_1]],1,1)</f>
        <v>42005</v>
      </c>
      <c r="E3583" t="s">
        <v>29</v>
      </c>
      <c r="F3583" s="4">
        <v>278</v>
      </c>
      <c r="G3583">
        <v>6</v>
      </c>
      <c r="H3583" t="s">
        <v>33</v>
      </c>
      <c r="I3583" t="s">
        <v>30</v>
      </c>
      <c r="J3583">
        <v>4</v>
      </c>
      <c r="K3583" t="s">
        <v>49</v>
      </c>
      <c r="L3583" t="s">
        <v>31</v>
      </c>
      <c r="M3583" t="s">
        <v>32</v>
      </c>
      <c r="N3583">
        <v>34</v>
      </c>
      <c r="O3583">
        <v>21</v>
      </c>
      <c r="P3583">
        <v>2202</v>
      </c>
      <c r="Q3583">
        <v>30495</v>
      </c>
    </row>
    <row r="3584" spans="1:17" x14ac:dyDescent="0.25">
      <c r="A3584" t="s">
        <v>146</v>
      </c>
      <c r="B3584" s="1" t="s">
        <v>152</v>
      </c>
      <c r="C3584">
        <v>2015</v>
      </c>
      <c r="D3584" s="15">
        <f>DATE(cars[[#This Row],[year_1]],1,1)</f>
        <v>42005</v>
      </c>
      <c r="E3584" t="s">
        <v>29</v>
      </c>
      <c r="F3584" s="4">
        <v>278</v>
      </c>
      <c r="G3584">
        <v>6</v>
      </c>
      <c r="H3584" t="s">
        <v>33</v>
      </c>
      <c r="I3584" t="s">
        <v>30</v>
      </c>
      <c r="J3584">
        <v>4</v>
      </c>
      <c r="K3584" t="s">
        <v>49</v>
      </c>
      <c r="L3584" t="s">
        <v>31</v>
      </c>
      <c r="M3584" t="s">
        <v>32</v>
      </c>
      <c r="N3584">
        <v>34</v>
      </c>
      <c r="O3584">
        <v>21</v>
      </c>
      <c r="P3584">
        <v>2202</v>
      </c>
      <c r="Q3584">
        <v>33630</v>
      </c>
    </row>
    <row r="3585" spans="1:17" x14ac:dyDescent="0.25">
      <c r="A3585" t="s">
        <v>146</v>
      </c>
      <c r="B3585" s="1" t="s">
        <v>152</v>
      </c>
      <c r="C3585">
        <v>2016</v>
      </c>
      <c r="D3585" s="15">
        <f>DATE(cars[[#This Row],[year_1]],1,1)</f>
        <v>42370</v>
      </c>
      <c r="E3585" t="s">
        <v>29</v>
      </c>
      <c r="F3585" s="4">
        <v>278</v>
      </c>
      <c r="G3585">
        <v>6</v>
      </c>
      <c r="H3585" t="s">
        <v>33</v>
      </c>
      <c r="I3585" t="s">
        <v>30</v>
      </c>
      <c r="J3585">
        <v>4</v>
      </c>
      <c r="K3585" t="s">
        <v>49</v>
      </c>
      <c r="L3585" t="s">
        <v>31</v>
      </c>
      <c r="M3585" t="s">
        <v>32</v>
      </c>
      <c r="N3585">
        <v>34</v>
      </c>
      <c r="O3585">
        <v>21</v>
      </c>
      <c r="P3585">
        <v>2202</v>
      </c>
      <c r="Q3585">
        <v>32745</v>
      </c>
    </row>
    <row r="3586" spans="1:17" x14ac:dyDescent="0.25">
      <c r="A3586" t="s">
        <v>146</v>
      </c>
      <c r="B3586" s="1" t="s">
        <v>152</v>
      </c>
      <c r="C3586">
        <v>2016</v>
      </c>
      <c r="D3586" s="15">
        <f>DATE(cars[[#This Row],[year_1]],1,1)</f>
        <v>42370</v>
      </c>
      <c r="E3586" t="s">
        <v>29</v>
      </c>
      <c r="F3586" s="4">
        <v>278</v>
      </c>
      <c r="G3586">
        <v>6</v>
      </c>
      <c r="H3586" t="s">
        <v>33</v>
      </c>
      <c r="I3586" t="s">
        <v>30</v>
      </c>
      <c r="J3586">
        <v>4</v>
      </c>
      <c r="K3586" t="s">
        <v>49</v>
      </c>
      <c r="L3586" t="s">
        <v>31</v>
      </c>
      <c r="M3586" t="s">
        <v>32</v>
      </c>
      <c r="N3586">
        <v>34</v>
      </c>
      <c r="O3586">
        <v>21</v>
      </c>
      <c r="P3586">
        <v>2202</v>
      </c>
      <c r="Q3586">
        <v>30745</v>
      </c>
    </row>
    <row r="3587" spans="1:17" x14ac:dyDescent="0.25">
      <c r="A3587" t="s">
        <v>146</v>
      </c>
      <c r="B3587" s="1" t="s">
        <v>152</v>
      </c>
      <c r="C3587">
        <v>2016</v>
      </c>
      <c r="D3587" s="15">
        <f>DATE(cars[[#This Row],[year_1]],1,1)</f>
        <v>42370</v>
      </c>
      <c r="E3587" t="s">
        <v>29</v>
      </c>
      <c r="F3587" s="4">
        <v>278</v>
      </c>
      <c r="G3587">
        <v>6</v>
      </c>
      <c r="H3587" t="s">
        <v>33</v>
      </c>
      <c r="I3587" t="s">
        <v>30</v>
      </c>
      <c r="J3587">
        <v>4</v>
      </c>
      <c r="K3587" t="s">
        <v>39</v>
      </c>
      <c r="L3587" t="s">
        <v>31</v>
      </c>
      <c r="M3587" t="s">
        <v>32</v>
      </c>
      <c r="N3587">
        <v>34</v>
      </c>
      <c r="O3587">
        <v>21</v>
      </c>
      <c r="P3587">
        <v>2202</v>
      </c>
      <c r="Q3587">
        <v>34680</v>
      </c>
    </row>
    <row r="3588" spans="1:17" x14ac:dyDescent="0.25">
      <c r="A3588" t="s">
        <v>146</v>
      </c>
      <c r="B3588" s="1" t="s">
        <v>152</v>
      </c>
      <c r="C3588">
        <v>2017</v>
      </c>
      <c r="D3588" s="15">
        <f>DATE(cars[[#This Row],[year_1]],1,1)</f>
        <v>42736</v>
      </c>
      <c r="E3588" t="s">
        <v>29</v>
      </c>
      <c r="F3588" s="4">
        <v>278</v>
      </c>
      <c r="G3588">
        <v>6</v>
      </c>
      <c r="H3588" t="s">
        <v>33</v>
      </c>
      <c r="I3588" t="s">
        <v>30</v>
      </c>
      <c r="J3588">
        <v>4</v>
      </c>
      <c r="K3588" t="s">
        <v>39</v>
      </c>
      <c r="L3588" t="s">
        <v>31</v>
      </c>
      <c r="M3588" t="s">
        <v>32</v>
      </c>
      <c r="N3588">
        <v>33</v>
      </c>
      <c r="O3588">
        <v>21</v>
      </c>
      <c r="P3588">
        <v>2202</v>
      </c>
      <c r="Q3588">
        <v>34830</v>
      </c>
    </row>
    <row r="3589" spans="1:17" x14ac:dyDescent="0.25">
      <c r="A3589" t="s">
        <v>146</v>
      </c>
      <c r="B3589" s="1" t="s">
        <v>152</v>
      </c>
      <c r="C3589">
        <v>2017</v>
      </c>
      <c r="D3589" s="15">
        <f>DATE(cars[[#This Row],[year_1]],1,1)</f>
        <v>42736</v>
      </c>
      <c r="E3589" t="s">
        <v>29</v>
      </c>
      <c r="F3589" s="4">
        <v>278</v>
      </c>
      <c r="G3589">
        <v>6</v>
      </c>
      <c r="H3589" t="s">
        <v>33</v>
      </c>
      <c r="I3589" t="s">
        <v>30</v>
      </c>
      <c r="J3589">
        <v>4</v>
      </c>
      <c r="K3589" t="s">
        <v>49</v>
      </c>
      <c r="L3589" t="s">
        <v>31</v>
      </c>
      <c r="M3589" t="s">
        <v>32</v>
      </c>
      <c r="N3589">
        <v>33</v>
      </c>
      <c r="O3589">
        <v>21</v>
      </c>
      <c r="P3589">
        <v>2202</v>
      </c>
      <c r="Q3589">
        <v>32895</v>
      </c>
    </row>
    <row r="3590" spans="1:17" x14ac:dyDescent="0.25">
      <c r="A3590" t="s">
        <v>146</v>
      </c>
      <c r="B3590" s="1" t="s">
        <v>152</v>
      </c>
      <c r="C3590">
        <v>2017</v>
      </c>
      <c r="D3590" s="15">
        <f>DATE(cars[[#This Row],[year_1]],1,1)</f>
        <v>42736</v>
      </c>
      <c r="E3590" t="s">
        <v>29</v>
      </c>
      <c r="F3590" s="4">
        <v>278</v>
      </c>
      <c r="G3590">
        <v>6</v>
      </c>
      <c r="H3590" t="s">
        <v>33</v>
      </c>
      <c r="I3590" t="s">
        <v>30</v>
      </c>
      <c r="J3590">
        <v>4</v>
      </c>
      <c r="K3590" t="s">
        <v>49</v>
      </c>
      <c r="L3590" t="s">
        <v>31</v>
      </c>
      <c r="M3590" t="s">
        <v>32</v>
      </c>
      <c r="N3590">
        <v>33</v>
      </c>
      <c r="O3590">
        <v>21</v>
      </c>
      <c r="P3590">
        <v>2202</v>
      </c>
      <c r="Q3590">
        <v>30895</v>
      </c>
    </row>
    <row r="3591" spans="1:17" x14ac:dyDescent="0.25">
      <c r="A3591" t="s">
        <v>146</v>
      </c>
      <c r="B3591" s="1" t="s">
        <v>152</v>
      </c>
      <c r="C3591">
        <v>2015</v>
      </c>
      <c r="D3591" s="15">
        <f>DATE(cars[[#This Row],[year_1]],1,1)</f>
        <v>42005</v>
      </c>
      <c r="E3591" t="s">
        <v>29</v>
      </c>
      <c r="F3591" s="4">
        <v>278</v>
      </c>
      <c r="G3591">
        <v>6</v>
      </c>
      <c r="H3591" t="s">
        <v>33</v>
      </c>
      <c r="I3591" t="s">
        <v>30</v>
      </c>
      <c r="J3591">
        <v>2</v>
      </c>
      <c r="K3591" t="s">
        <v>39</v>
      </c>
      <c r="L3591" t="s">
        <v>31</v>
      </c>
      <c r="M3591" t="s">
        <v>22</v>
      </c>
      <c r="N3591">
        <v>32</v>
      </c>
      <c r="O3591">
        <v>21</v>
      </c>
      <c r="P3591">
        <v>2202</v>
      </c>
      <c r="Q3591">
        <v>32550</v>
      </c>
    </row>
    <row r="3592" spans="1:17" x14ac:dyDescent="0.25">
      <c r="A3592" t="s">
        <v>146</v>
      </c>
      <c r="B3592" s="1" t="s">
        <v>152</v>
      </c>
      <c r="C3592">
        <v>2015</v>
      </c>
      <c r="D3592" s="15">
        <f>DATE(cars[[#This Row],[year_1]],1,1)</f>
        <v>42005</v>
      </c>
      <c r="E3592" t="s">
        <v>29</v>
      </c>
      <c r="F3592" s="4">
        <v>278</v>
      </c>
      <c r="G3592">
        <v>6</v>
      </c>
      <c r="H3592" t="s">
        <v>33</v>
      </c>
      <c r="I3592" t="s">
        <v>30</v>
      </c>
      <c r="J3592">
        <v>2</v>
      </c>
      <c r="K3592" t="s">
        <v>39</v>
      </c>
      <c r="L3592" t="s">
        <v>31</v>
      </c>
      <c r="M3592" t="s">
        <v>22</v>
      </c>
      <c r="N3592">
        <v>32</v>
      </c>
      <c r="O3592">
        <v>21</v>
      </c>
      <c r="P3592">
        <v>2202</v>
      </c>
      <c r="Q3592">
        <v>30775</v>
      </c>
    </row>
    <row r="3593" spans="1:17" x14ac:dyDescent="0.25">
      <c r="A3593" t="s">
        <v>146</v>
      </c>
      <c r="B3593" s="1" t="s">
        <v>152</v>
      </c>
      <c r="C3593">
        <v>2016</v>
      </c>
      <c r="D3593" s="15">
        <f>DATE(cars[[#This Row],[year_1]],1,1)</f>
        <v>42370</v>
      </c>
      <c r="E3593" t="s">
        <v>29</v>
      </c>
      <c r="F3593" s="4">
        <v>278</v>
      </c>
      <c r="G3593">
        <v>6</v>
      </c>
      <c r="H3593" t="s">
        <v>33</v>
      </c>
      <c r="I3593" t="s">
        <v>30</v>
      </c>
      <c r="J3593">
        <v>2</v>
      </c>
      <c r="K3593" t="s">
        <v>39</v>
      </c>
      <c r="L3593" t="s">
        <v>31</v>
      </c>
      <c r="M3593" t="s">
        <v>22</v>
      </c>
      <c r="N3593">
        <v>32</v>
      </c>
      <c r="O3593">
        <v>21</v>
      </c>
      <c r="P3593">
        <v>2202</v>
      </c>
      <c r="Q3593">
        <v>34225</v>
      </c>
    </row>
    <row r="3594" spans="1:17" x14ac:dyDescent="0.25">
      <c r="A3594" t="s">
        <v>146</v>
      </c>
      <c r="B3594" s="1" t="s">
        <v>152</v>
      </c>
      <c r="C3594">
        <v>2016</v>
      </c>
      <c r="D3594" s="15">
        <f>DATE(cars[[#This Row],[year_1]],1,1)</f>
        <v>42370</v>
      </c>
      <c r="E3594" t="s">
        <v>29</v>
      </c>
      <c r="F3594" s="4">
        <v>278</v>
      </c>
      <c r="G3594">
        <v>6</v>
      </c>
      <c r="H3594" t="s">
        <v>33</v>
      </c>
      <c r="I3594" t="s">
        <v>30</v>
      </c>
      <c r="J3594">
        <v>2</v>
      </c>
      <c r="K3594" t="s">
        <v>39</v>
      </c>
      <c r="L3594" t="s">
        <v>31</v>
      </c>
      <c r="M3594" t="s">
        <v>22</v>
      </c>
      <c r="N3594">
        <v>32</v>
      </c>
      <c r="O3594">
        <v>21</v>
      </c>
      <c r="P3594">
        <v>2202</v>
      </c>
      <c r="Q3594">
        <v>33025</v>
      </c>
    </row>
    <row r="3595" spans="1:17" x14ac:dyDescent="0.25">
      <c r="A3595" t="s">
        <v>146</v>
      </c>
      <c r="B3595" s="1" t="s">
        <v>152</v>
      </c>
      <c r="C3595">
        <v>2016</v>
      </c>
      <c r="D3595" s="15">
        <f>DATE(cars[[#This Row],[year_1]],1,1)</f>
        <v>42370</v>
      </c>
      <c r="E3595" t="s">
        <v>29</v>
      </c>
      <c r="F3595" s="4">
        <v>278</v>
      </c>
      <c r="G3595">
        <v>6</v>
      </c>
      <c r="H3595" t="s">
        <v>33</v>
      </c>
      <c r="I3595" t="s">
        <v>30</v>
      </c>
      <c r="J3595">
        <v>2</v>
      </c>
      <c r="K3595" t="s">
        <v>39</v>
      </c>
      <c r="L3595" t="s">
        <v>31</v>
      </c>
      <c r="M3595" t="s">
        <v>22</v>
      </c>
      <c r="N3595">
        <v>32</v>
      </c>
      <c r="O3595">
        <v>21</v>
      </c>
      <c r="P3595">
        <v>2202</v>
      </c>
      <c r="Q3595">
        <v>31025</v>
      </c>
    </row>
    <row r="3596" spans="1:17" x14ac:dyDescent="0.25">
      <c r="A3596" t="s">
        <v>146</v>
      </c>
      <c r="B3596" s="1" t="s">
        <v>152</v>
      </c>
      <c r="C3596">
        <v>2017</v>
      </c>
      <c r="D3596" s="15">
        <f>DATE(cars[[#This Row],[year_1]],1,1)</f>
        <v>42736</v>
      </c>
      <c r="E3596" t="s">
        <v>29</v>
      </c>
      <c r="F3596" s="4">
        <v>278</v>
      </c>
      <c r="G3596">
        <v>6</v>
      </c>
      <c r="H3596" t="s">
        <v>33</v>
      </c>
      <c r="I3596" t="s">
        <v>30</v>
      </c>
      <c r="J3596">
        <v>2</v>
      </c>
      <c r="K3596" t="s">
        <v>39</v>
      </c>
      <c r="L3596" t="s">
        <v>31</v>
      </c>
      <c r="M3596" t="s">
        <v>22</v>
      </c>
      <c r="N3596">
        <v>32</v>
      </c>
      <c r="O3596">
        <v>21</v>
      </c>
      <c r="P3596">
        <v>2202</v>
      </c>
      <c r="Q3596">
        <v>34375</v>
      </c>
    </row>
    <row r="3597" spans="1:17" x14ac:dyDescent="0.25">
      <c r="A3597" t="s">
        <v>146</v>
      </c>
      <c r="B3597" s="1" t="s">
        <v>152</v>
      </c>
      <c r="C3597">
        <v>2017</v>
      </c>
      <c r="D3597" s="15">
        <f>DATE(cars[[#This Row],[year_1]],1,1)</f>
        <v>42736</v>
      </c>
      <c r="E3597" t="s">
        <v>29</v>
      </c>
      <c r="F3597" s="4">
        <v>278</v>
      </c>
      <c r="G3597">
        <v>6</v>
      </c>
      <c r="H3597" t="s">
        <v>33</v>
      </c>
      <c r="I3597" t="s">
        <v>30</v>
      </c>
      <c r="J3597">
        <v>2</v>
      </c>
      <c r="K3597" t="s">
        <v>39</v>
      </c>
      <c r="L3597" t="s">
        <v>31</v>
      </c>
      <c r="M3597" t="s">
        <v>22</v>
      </c>
      <c r="N3597">
        <v>32</v>
      </c>
      <c r="O3597">
        <v>21</v>
      </c>
      <c r="P3597">
        <v>2202</v>
      </c>
      <c r="Q3597">
        <v>33175</v>
      </c>
    </row>
    <row r="3598" spans="1:17" x14ac:dyDescent="0.25">
      <c r="A3598" t="s">
        <v>146</v>
      </c>
      <c r="B3598" s="1" t="s">
        <v>152</v>
      </c>
      <c r="C3598">
        <v>2017</v>
      </c>
      <c r="D3598" s="15">
        <f>DATE(cars[[#This Row],[year_1]],1,1)</f>
        <v>42736</v>
      </c>
      <c r="E3598" t="s">
        <v>29</v>
      </c>
      <c r="F3598" s="4">
        <v>278</v>
      </c>
      <c r="G3598">
        <v>6</v>
      </c>
      <c r="H3598" t="s">
        <v>33</v>
      </c>
      <c r="I3598" t="s">
        <v>30</v>
      </c>
      <c r="J3598">
        <v>2</v>
      </c>
      <c r="K3598" t="s">
        <v>39</v>
      </c>
      <c r="L3598" t="s">
        <v>31</v>
      </c>
      <c r="M3598" t="s">
        <v>22</v>
      </c>
      <c r="N3598">
        <v>32</v>
      </c>
      <c r="O3598">
        <v>21</v>
      </c>
      <c r="P3598">
        <v>2202</v>
      </c>
      <c r="Q3598">
        <v>31175</v>
      </c>
    </row>
    <row r="3599" spans="1:17" x14ac:dyDescent="0.25">
      <c r="A3599" t="s">
        <v>292</v>
      </c>
      <c r="B3599" s="1" t="s">
        <v>944</v>
      </c>
      <c r="C3599">
        <v>2015</v>
      </c>
      <c r="D3599" s="15">
        <f>DATE(cars[[#This Row],[year_1]],1,1)</f>
        <v>42005</v>
      </c>
      <c r="E3599" t="s">
        <v>38</v>
      </c>
      <c r="F3599" s="4">
        <v>290</v>
      </c>
      <c r="G3599">
        <v>6</v>
      </c>
      <c r="H3599" t="s">
        <v>33</v>
      </c>
      <c r="I3599" t="s">
        <v>34</v>
      </c>
      <c r="J3599">
        <v>4</v>
      </c>
      <c r="K3599" t="s">
        <v>27</v>
      </c>
      <c r="L3599" t="s">
        <v>31</v>
      </c>
      <c r="M3599" t="s">
        <v>32</v>
      </c>
      <c r="N3599">
        <v>31</v>
      </c>
      <c r="O3599">
        <v>21</v>
      </c>
      <c r="P3599">
        <v>204</v>
      </c>
      <c r="Q3599">
        <v>41575</v>
      </c>
    </row>
    <row r="3600" spans="1:17" x14ac:dyDescent="0.25">
      <c r="A3600" t="s">
        <v>292</v>
      </c>
      <c r="B3600" s="1" t="s">
        <v>944</v>
      </c>
      <c r="C3600">
        <v>2015</v>
      </c>
      <c r="D3600" s="15">
        <f>DATE(cars[[#This Row],[year_1]],1,1)</f>
        <v>42005</v>
      </c>
      <c r="E3600" t="s">
        <v>38</v>
      </c>
      <c r="F3600" s="4">
        <v>290</v>
      </c>
      <c r="G3600">
        <v>6</v>
      </c>
      <c r="H3600" t="s">
        <v>33</v>
      </c>
      <c r="I3600" t="s">
        <v>30</v>
      </c>
      <c r="J3600">
        <v>4</v>
      </c>
      <c r="K3600" t="s">
        <v>27</v>
      </c>
      <c r="L3600" t="s">
        <v>31</v>
      </c>
      <c r="M3600" t="s">
        <v>32</v>
      </c>
      <c r="N3600">
        <v>34</v>
      </c>
      <c r="O3600">
        <v>21</v>
      </c>
      <c r="P3600">
        <v>204</v>
      </c>
      <c r="Q3600">
        <v>42600</v>
      </c>
    </row>
    <row r="3601" spans="1:17" x14ac:dyDescent="0.25">
      <c r="A3601" t="s">
        <v>292</v>
      </c>
      <c r="B3601" s="1" t="s">
        <v>944</v>
      </c>
      <c r="C3601">
        <v>2015</v>
      </c>
      <c r="D3601" s="15">
        <f>DATE(cars[[#This Row],[year_1]],1,1)</f>
        <v>42005</v>
      </c>
      <c r="E3601" t="s">
        <v>38</v>
      </c>
      <c r="F3601" s="4">
        <v>290</v>
      </c>
      <c r="G3601">
        <v>6</v>
      </c>
      <c r="H3601" t="s">
        <v>33</v>
      </c>
      <c r="I3601" t="s">
        <v>30</v>
      </c>
      <c r="J3601">
        <v>4</v>
      </c>
      <c r="K3601" t="s">
        <v>27</v>
      </c>
      <c r="L3601" t="s">
        <v>31</v>
      </c>
      <c r="M3601" t="s">
        <v>32</v>
      </c>
      <c r="N3601">
        <v>34</v>
      </c>
      <c r="O3601">
        <v>21</v>
      </c>
      <c r="P3601">
        <v>204</v>
      </c>
      <c r="Q3601">
        <v>39375</v>
      </c>
    </row>
    <row r="3602" spans="1:17" x14ac:dyDescent="0.25">
      <c r="A3602" t="s">
        <v>292</v>
      </c>
      <c r="B3602" s="1" t="s">
        <v>944</v>
      </c>
      <c r="C3602">
        <v>2015</v>
      </c>
      <c r="D3602" s="15">
        <f>DATE(cars[[#This Row],[year_1]],1,1)</f>
        <v>42005</v>
      </c>
      <c r="E3602" t="s">
        <v>38</v>
      </c>
      <c r="F3602" s="4">
        <v>290</v>
      </c>
      <c r="G3602">
        <v>6</v>
      </c>
      <c r="H3602" t="s">
        <v>33</v>
      </c>
      <c r="I3602" t="s">
        <v>34</v>
      </c>
      <c r="J3602">
        <v>4</v>
      </c>
      <c r="K3602" t="s">
        <v>27</v>
      </c>
      <c r="L3602" t="s">
        <v>31</v>
      </c>
      <c r="M3602" t="s">
        <v>32</v>
      </c>
      <c r="N3602">
        <v>31</v>
      </c>
      <c r="O3602">
        <v>21</v>
      </c>
      <c r="P3602">
        <v>204</v>
      </c>
      <c r="Q3602">
        <v>44800</v>
      </c>
    </row>
    <row r="3603" spans="1:17" x14ac:dyDescent="0.25">
      <c r="A3603" t="s">
        <v>292</v>
      </c>
      <c r="B3603" s="1" t="s">
        <v>944</v>
      </c>
      <c r="C3603">
        <v>2015</v>
      </c>
      <c r="D3603" s="15">
        <f>DATE(cars[[#This Row],[year_1]],1,1)</f>
        <v>42005</v>
      </c>
      <c r="E3603" t="s">
        <v>38</v>
      </c>
      <c r="F3603" s="4">
        <v>290</v>
      </c>
      <c r="G3603">
        <v>6</v>
      </c>
      <c r="H3603" t="s">
        <v>33</v>
      </c>
      <c r="I3603" t="s">
        <v>30</v>
      </c>
      <c r="J3603">
        <v>4</v>
      </c>
      <c r="K3603" t="s">
        <v>27</v>
      </c>
      <c r="L3603" t="s">
        <v>31</v>
      </c>
      <c r="M3603" t="s">
        <v>32</v>
      </c>
      <c r="N3603">
        <v>34</v>
      </c>
      <c r="O3603">
        <v>21</v>
      </c>
      <c r="P3603">
        <v>204</v>
      </c>
      <c r="Q3603">
        <v>35320</v>
      </c>
    </row>
    <row r="3604" spans="1:17" x14ac:dyDescent="0.25">
      <c r="A3604" t="s">
        <v>292</v>
      </c>
      <c r="B3604" s="1" t="s">
        <v>944</v>
      </c>
      <c r="C3604">
        <v>2016</v>
      </c>
      <c r="D3604" s="15">
        <f>DATE(cars[[#This Row],[year_1]],1,1)</f>
        <v>42370</v>
      </c>
      <c r="E3604" t="s">
        <v>38</v>
      </c>
      <c r="F3604" s="4">
        <v>290</v>
      </c>
      <c r="G3604">
        <v>6</v>
      </c>
      <c r="H3604" t="s">
        <v>33</v>
      </c>
      <c r="I3604" t="s">
        <v>34</v>
      </c>
      <c r="J3604">
        <v>4</v>
      </c>
      <c r="K3604" t="s">
        <v>27</v>
      </c>
      <c r="L3604" t="s">
        <v>31</v>
      </c>
      <c r="M3604" t="s">
        <v>32</v>
      </c>
      <c r="N3604">
        <v>31</v>
      </c>
      <c r="O3604">
        <v>21</v>
      </c>
      <c r="P3604">
        <v>204</v>
      </c>
      <c r="Q3604">
        <v>41575</v>
      </c>
    </row>
    <row r="3605" spans="1:17" x14ac:dyDescent="0.25">
      <c r="A3605" t="s">
        <v>292</v>
      </c>
      <c r="B3605" s="1" t="s">
        <v>944</v>
      </c>
      <c r="C3605">
        <v>2016</v>
      </c>
      <c r="D3605" s="15">
        <f>DATE(cars[[#This Row],[year_1]],1,1)</f>
        <v>42370</v>
      </c>
      <c r="E3605" t="s">
        <v>38</v>
      </c>
      <c r="F3605" s="4">
        <v>290</v>
      </c>
      <c r="G3605">
        <v>6</v>
      </c>
      <c r="H3605" t="s">
        <v>33</v>
      </c>
      <c r="I3605" t="s">
        <v>30</v>
      </c>
      <c r="J3605">
        <v>4</v>
      </c>
      <c r="K3605" t="s">
        <v>27</v>
      </c>
      <c r="L3605" t="s">
        <v>31</v>
      </c>
      <c r="M3605" t="s">
        <v>32</v>
      </c>
      <c r="N3605">
        <v>34</v>
      </c>
      <c r="O3605">
        <v>21</v>
      </c>
      <c r="P3605">
        <v>204</v>
      </c>
      <c r="Q3605">
        <v>35320</v>
      </c>
    </row>
    <row r="3606" spans="1:17" x14ac:dyDescent="0.25">
      <c r="A3606" t="s">
        <v>292</v>
      </c>
      <c r="B3606" s="1" t="s">
        <v>944</v>
      </c>
      <c r="C3606">
        <v>2016</v>
      </c>
      <c r="D3606" s="15">
        <f>DATE(cars[[#This Row],[year_1]],1,1)</f>
        <v>42370</v>
      </c>
      <c r="E3606" t="s">
        <v>38</v>
      </c>
      <c r="F3606" s="4">
        <v>290</v>
      </c>
      <c r="G3606">
        <v>6</v>
      </c>
      <c r="H3606" t="s">
        <v>33</v>
      </c>
      <c r="I3606" t="s">
        <v>30</v>
      </c>
      <c r="J3606">
        <v>4</v>
      </c>
      <c r="K3606" t="s">
        <v>27</v>
      </c>
      <c r="L3606" t="s">
        <v>31</v>
      </c>
      <c r="M3606" t="s">
        <v>32</v>
      </c>
      <c r="N3606">
        <v>34</v>
      </c>
      <c r="O3606">
        <v>21</v>
      </c>
      <c r="P3606">
        <v>204</v>
      </c>
      <c r="Q3606">
        <v>42600</v>
      </c>
    </row>
    <row r="3607" spans="1:17" x14ac:dyDescent="0.25">
      <c r="A3607" t="s">
        <v>292</v>
      </c>
      <c r="B3607" s="1" t="s">
        <v>944</v>
      </c>
      <c r="C3607">
        <v>2016</v>
      </c>
      <c r="D3607" s="15">
        <f>DATE(cars[[#This Row],[year_1]],1,1)</f>
        <v>42370</v>
      </c>
      <c r="E3607" t="s">
        <v>38</v>
      </c>
      <c r="F3607" s="4">
        <v>290</v>
      </c>
      <c r="G3607">
        <v>6</v>
      </c>
      <c r="H3607" t="s">
        <v>33</v>
      </c>
      <c r="I3607" t="s">
        <v>34</v>
      </c>
      <c r="J3607">
        <v>4</v>
      </c>
      <c r="K3607" t="s">
        <v>27</v>
      </c>
      <c r="L3607" t="s">
        <v>31</v>
      </c>
      <c r="M3607" t="s">
        <v>32</v>
      </c>
      <c r="N3607">
        <v>31</v>
      </c>
      <c r="O3607">
        <v>21</v>
      </c>
      <c r="P3607">
        <v>204</v>
      </c>
      <c r="Q3607">
        <v>44800</v>
      </c>
    </row>
    <row r="3608" spans="1:17" x14ac:dyDescent="0.25">
      <c r="A3608" t="s">
        <v>292</v>
      </c>
      <c r="B3608" s="1" t="s">
        <v>944</v>
      </c>
      <c r="C3608">
        <v>2016</v>
      </c>
      <c r="D3608" s="15">
        <f>DATE(cars[[#This Row],[year_1]],1,1)</f>
        <v>42370</v>
      </c>
      <c r="E3608" t="s">
        <v>38</v>
      </c>
      <c r="F3608" s="4">
        <v>290</v>
      </c>
      <c r="G3608">
        <v>6</v>
      </c>
      <c r="H3608" t="s">
        <v>33</v>
      </c>
      <c r="I3608" t="s">
        <v>30</v>
      </c>
      <c r="J3608">
        <v>4</v>
      </c>
      <c r="K3608" t="s">
        <v>27</v>
      </c>
      <c r="L3608" t="s">
        <v>31</v>
      </c>
      <c r="M3608" t="s">
        <v>32</v>
      </c>
      <c r="N3608">
        <v>34</v>
      </c>
      <c r="O3608">
        <v>21</v>
      </c>
      <c r="P3608">
        <v>204</v>
      </c>
      <c r="Q3608">
        <v>39375</v>
      </c>
    </row>
    <row r="3609" spans="1:17" x14ac:dyDescent="0.25">
      <c r="A3609" t="s">
        <v>292</v>
      </c>
      <c r="B3609" s="1" t="s">
        <v>944</v>
      </c>
      <c r="C3609">
        <v>2017</v>
      </c>
      <c r="D3609" s="15">
        <f>DATE(cars[[#This Row],[year_1]],1,1)</f>
        <v>42736</v>
      </c>
      <c r="E3609" t="s">
        <v>38</v>
      </c>
      <c r="F3609" s="4">
        <v>290</v>
      </c>
      <c r="G3609">
        <v>6</v>
      </c>
      <c r="H3609" t="s">
        <v>33</v>
      </c>
      <c r="I3609" t="s">
        <v>30</v>
      </c>
      <c r="J3609">
        <v>4</v>
      </c>
      <c r="K3609" t="s">
        <v>27</v>
      </c>
      <c r="L3609" t="s">
        <v>31</v>
      </c>
      <c r="M3609" t="s">
        <v>32</v>
      </c>
      <c r="N3609">
        <v>34</v>
      </c>
      <c r="O3609">
        <v>21</v>
      </c>
      <c r="P3609">
        <v>204</v>
      </c>
      <c r="Q3609">
        <v>42600</v>
      </c>
    </row>
    <row r="3610" spans="1:17" x14ac:dyDescent="0.25">
      <c r="A3610" t="s">
        <v>292</v>
      </c>
      <c r="B3610" s="1" t="s">
        <v>944</v>
      </c>
      <c r="C3610">
        <v>2017</v>
      </c>
      <c r="D3610" s="15">
        <f>DATE(cars[[#This Row],[year_1]],1,1)</f>
        <v>42736</v>
      </c>
      <c r="E3610" t="s">
        <v>38</v>
      </c>
      <c r="F3610" s="4">
        <v>290</v>
      </c>
      <c r="G3610">
        <v>6</v>
      </c>
      <c r="H3610" t="s">
        <v>33</v>
      </c>
      <c r="I3610" t="s">
        <v>34</v>
      </c>
      <c r="J3610">
        <v>4</v>
      </c>
      <c r="K3610" t="s">
        <v>27</v>
      </c>
      <c r="L3610" t="s">
        <v>31</v>
      </c>
      <c r="M3610" t="s">
        <v>32</v>
      </c>
      <c r="N3610">
        <v>31</v>
      </c>
      <c r="O3610">
        <v>21</v>
      </c>
      <c r="P3610">
        <v>204</v>
      </c>
      <c r="Q3610">
        <v>44800</v>
      </c>
    </row>
    <row r="3611" spans="1:17" x14ac:dyDescent="0.25">
      <c r="A3611" t="s">
        <v>292</v>
      </c>
      <c r="B3611" s="1" t="s">
        <v>944</v>
      </c>
      <c r="C3611">
        <v>2017</v>
      </c>
      <c r="D3611" s="15">
        <f>DATE(cars[[#This Row],[year_1]],1,1)</f>
        <v>42736</v>
      </c>
      <c r="E3611" t="s">
        <v>38</v>
      </c>
      <c r="F3611" s="4">
        <v>290</v>
      </c>
      <c r="G3611">
        <v>6</v>
      </c>
      <c r="H3611" t="s">
        <v>33</v>
      </c>
      <c r="I3611" t="s">
        <v>34</v>
      </c>
      <c r="J3611">
        <v>4</v>
      </c>
      <c r="K3611" t="s">
        <v>27</v>
      </c>
      <c r="L3611" t="s">
        <v>31</v>
      </c>
      <c r="M3611" t="s">
        <v>32</v>
      </c>
      <c r="N3611">
        <v>31</v>
      </c>
      <c r="O3611">
        <v>21</v>
      </c>
      <c r="P3611">
        <v>204</v>
      </c>
      <c r="Q3611">
        <v>41600</v>
      </c>
    </row>
    <row r="3612" spans="1:17" x14ac:dyDescent="0.25">
      <c r="A3612" t="s">
        <v>292</v>
      </c>
      <c r="B3612" s="1" t="s">
        <v>944</v>
      </c>
      <c r="C3612">
        <v>2017</v>
      </c>
      <c r="D3612" s="15">
        <f>DATE(cars[[#This Row],[year_1]],1,1)</f>
        <v>42736</v>
      </c>
      <c r="E3612" t="s">
        <v>38</v>
      </c>
      <c r="F3612" s="4">
        <v>290</v>
      </c>
      <c r="G3612">
        <v>6</v>
      </c>
      <c r="H3612" t="s">
        <v>33</v>
      </c>
      <c r="I3612" t="s">
        <v>30</v>
      </c>
      <c r="J3612">
        <v>4</v>
      </c>
      <c r="K3612" t="s">
        <v>27</v>
      </c>
      <c r="L3612" t="s">
        <v>31</v>
      </c>
      <c r="M3612" t="s">
        <v>32</v>
      </c>
      <c r="N3612">
        <v>34</v>
      </c>
      <c r="O3612">
        <v>21</v>
      </c>
      <c r="P3612">
        <v>204</v>
      </c>
      <c r="Q3612">
        <v>39400</v>
      </c>
    </row>
    <row r="3613" spans="1:17" x14ac:dyDescent="0.25">
      <c r="A3613" t="s">
        <v>292</v>
      </c>
      <c r="B3613" s="1" t="s">
        <v>944</v>
      </c>
      <c r="C3613">
        <v>2017</v>
      </c>
      <c r="D3613" s="15">
        <f>DATE(cars[[#This Row],[year_1]],1,1)</f>
        <v>42736</v>
      </c>
      <c r="E3613" t="s">
        <v>38</v>
      </c>
      <c r="F3613" s="4">
        <v>290</v>
      </c>
      <c r="G3613">
        <v>6</v>
      </c>
      <c r="H3613" t="s">
        <v>33</v>
      </c>
      <c r="I3613" t="s">
        <v>30</v>
      </c>
      <c r="J3613">
        <v>4</v>
      </c>
      <c r="K3613" t="s">
        <v>27</v>
      </c>
      <c r="L3613" t="s">
        <v>31</v>
      </c>
      <c r="M3613" t="s">
        <v>32</v>
      </c>
      <c r="N3613">
        <v>34</v>
      </c>
      <c r="O3613">
        <v>21</v>
      </c>
      <c r="P3613">
        <v>204</v>
      </c>
      <c r="Q3613">
        <v>35350</v>
      </c>
    </row>
    <row r="3614" spans="1:17" x14ac:dyDescent="0.25">
      <c r="A3614" t="s">
        <v>28</v>
      </c>
      <c r="B3614" s="1" t="s">
        <v>834</v>
      </c>
      <c r="C3614">
        <v>2017</v>
      </c>
      <c r="D3614" s="15">
        <f>DATE(cars[[#This Row],[year_1]],1,1)</f>
        <v>42736</v>
      </c>
      <c r="E3614" t="s">
        <v>17</v>
      </c>
      <c r="F3614" s="4">
        <v>292</v>
      </c>
      <c r="G3614">
        <v>4</v>
      </c>
      <c r="H3614" t="s">
        <v>77</v>
      </c>
      <c r="I3614" t="s">
        <v>34</v>
      </c>
      <c r="J3614">
        <v>4</v>
      </c>
      <c r="K3614" t="s">
        <v>20</v>
      </c>
      <c r="L3614" t="s">
        <v>21</v>
      </c>
      <c r="M3614" t="s">
        <v>32</v>
      </c>
      <c r="N3614">
        <v>28</v>
      </c>
      <c r="O3614">
        <v>21</v>
      </c>
      <c r="P3614">
        <v>3105</v>
      </c>
      <c r="Q3614">
        <v>48400</v>
      </c>
    </row>
    <row r="3615" spans="1:17" x14ac:dyDescent="0.25">
      <c r="A3615" t="s">
        <v>28</v>
      </c>
      <c r="B3615" s="1" t="s">
        <v>834</v>
      </c>
      <c r="C3615">
        <v>2017</v>
      </c>
      <c r="D3615" s="15">
        <f>DATE(cars[[#This Row],[year_1]],1,1)</f>
        <v>42736</v>
      </c>
      <c r="E3615" t="s">
        <v>17</v>
      </c>
      <c r="F3615" s="4">
        <v>292</v>
      </c>
      <c r="G3615">
        <v>4</v>
      </c>
      <c r="H3615" t="s">
        <v>77</v>
      </c>
      <c r="I3615" t="s">
        <v>34</v>
      </c>
      <c r="J3615">
        <v>4</v>
      </c>
      <c r="K3615" t="s">
        <v>20</v>
      </c>
      <c r="L3615" t="s">
        <v>21</v>
      </c>
      <c r="M3615" t="s">
        <v>32</v>
      </c>
      <c r="N3615">
        <v>28</v>
      </c>
      <c r="O3615">
        <v>21</v>
      </c>
      <c r="P3615">
        <v>3105</v>
      </c>
      <c r="Q3615">
        <v>42900</v>
      </c>
    </row>
    <row r="3616" spans="1:17" x14ac:dyDescent="0.25">
      <c r="A3616" t="s">
        <v>15</v>
      </c>
      <c r="B3616" s="1" t="s">
        <v>58</v>
      </c>
      <c r="C3616">
        <v>2015</v>
      </c>
      <c r="D3616" s="15">
        <f>DATE(cars[[#This Row],[year_1]],1,1)</f>
        <v>42005</v>
      </c>
      <c r="E3616" t="s">
        <v>17</v>
      </c>
      <c r="F3616" s="4">
        <v>300</v>
      </c>
      <c r="G3616">
        <v>6</v>
      </c>
      <c r="H3616" t="s">
        <v>33</v>
      </c>
      <c r="I3616" t="s">
        <v>19</v>
      </c>
      <c r="J3616">
        <v>4</v>
      </c>
      <c r="K3616" t="s">
        <v>26</v>
      </c>
      <c r="L3616" t="s">
        <v>31</v>
      </c>
      <c r="M3616" t="s">
        <v>32</v>
      </c>
      <c r="N3616">
        <v>32</v>
      </c>
      <c r="O3616">
        <v>21</v>
      </c>
      <c r="P3616">
        <v>3916</v>
      </c>
      <c r="Q3616">
        <v>43750</v>
      </c>
    </row>
    <row r="3617" spans="1:17" x14ac:dyDescent="0.25">
      <c r="A3617" t="s">
        <v>15</v>
      </c>
      <c r="B3617" s="1" t="s">
        <v>80</v>
      </c>
      <c r="C3617">
        <v>2015</v>
      </c>
      <c r="D3617" s="15">
        <f>DATE(cars[[#This Row],[year_1]],1,1)</f>
        <v>42005</v>
      </c>
      <c r="E3617" t="s">
        <v>17</v>
      </c>
      <c r="F3617" s="4">
        <v>300</v>
      </c>
      <c r="G3617">
        <v>6</v>
      </c>
      <c r="H3617" t="s">
        <v>33</v>
      </c>
      <c r="I3617" t="s">
        <v>19</v>
      </c>
      <c r="J3617">
        <v>4</v>
      </c>
      <c r="K3617" t="s">
        <v>24</v>
      </c>
      <c r="L3617" t="s">
        <v>31</v>
      </c>
      <c r="M3617" t="s">
        <v>32</v>
      </c>
      <c r="N3617">
        <v>32</v>
      </c>
      <c r="O3617">
        <v>21</v>
      </c>
      <c r="P3617">
        <v>3916</v>
      </c>
      <c r="Q3617">
        <v>45800</v>
      </c>
    </row>
    <row r="3618" spans="1:17" x14ac:dyDescent="0.25">
      <c r="A3618" t="s">
        <v>15</v>
      </c>
      <c r="B3618" s="1" t="s">
        <v>81</v>
      </c>
      <c r="C3618">
        <v>2015</v>
      </c>
      <c r="D3618" s="15">
        <f>DATE(cars[[#This Row],[year_1]],1,1)</f>
        <v>42005</v>
      </c>
      <c r="E3618" t="s">
        <v>17</v>
      </c>
      <c r="F3618" s="4">
        <v>300</v>
      </c>
      <c r="G3618">
        <v>6</v>
      </c>
      <c r="H3618" t="s">
        <v>33</v>
      </c>
      <c r="I3618" t="s">
        <v>19</v>
      </c>
      <c r="J3618">
        <v>2</v>
      </c>
      <c r="K3618" t="s">
        <v>24</v>
      </c>
      <c r="L3618" t="s">
        <v>31</v>
      </c>
      <c r="M3618" t="s">
        <v>22</v>
      </c>
      <c r="N3618">
        <v>32</v>
      </c>
      <c r="O3618">
        <v>21</v>
      </c>
      <c r="P3618">
        <v>3916</v>
      </c>
      <c r="Q3618">
        <v>46250</v>
      </c>
    </row>
    <row r="3619" spans="1:17" x14ac:dyDescent="0.25">
      <c r="A3619" t="s">
        <v>47</v>
      </c>
      <c r="B3619" s="1" t="s">
        <v>660</v>
      </c>
      <c r="C3619">
        <v>2017</v>
      </c>
      <c r="D3619" s="15">
        <f>DATE(cars[[#This Row],[year_1]],1,1)</f>
        <v>42736</v>
      </c>
      <c r="E3619" t="s">
        <v>38</v>
      </c>
      <c r="F3619" s="4">
        <v>300</v>
      </c>
      <c r="G3619">
        <v>6</v>
      </c>
      <c r="H3619" t="s">
        <v>33</v>
      </c>
      <c r="I3619" t="s">
        <v>30</v>
      </c>
      <c r="J3619">
        <v>4</v>
      </c>
      <c r="K3619" t="s">
        <v>73</v>
      </c>
      <c r="L3619" t="s">
        <v>31</v>
      </c>
      <c r="M3619" t="s">
        <v>32</v>
      </c>
      <c r="N3619">
        <v>30</v>
      </c>
      <c r="O3619">
        <v>21</v>
      </c>
      <c r="P3619">
        <v>2009</v>
      </c>
      <c r="Q3619">
        <v>34590</v>
      </c>
    </row>
    <row r="3620" spans="1:17" x14ac:dyDescent="0.25">
      <c r="A3620" t="s">
        <v>47</v>
      </c>
      <c r="B3620" s="1" t="s">
        <v>660</v>
      </c>
      <c r="C3620">
        <v>2017</v>
      </c>
      <c r="D3620" s="15">
        <f>DATE(cars[[#This Row],[year_1]],1,1)</f>
        <v>42736</v>
      </c>
      <c r="E3620" t="s">
        <v>38</v>
      </c>
      <c r="F3620" s="4">
        <v>300</v>
      </c>
      <c r="G3620">
        <v>6</v>
      </c>
      <c r="H3620" t="s">
        <v>33</v>
      </c>
      <c r="I3620" t="s">
        <v>30</v>
      </c>
      <c r="J3620">
        <v>4</v>
      </c>
      <c r="K3620" t="s">
        <v>73</v>
      </c>
      <c r="L3620" t="s">
        <v>31</v>
      </c>
      <c r="M3620" t="s">
        <v>32</v>
      </c>
      <c r="N3620">
        <v>30</v>
      </c>
      <c r="O3620">
        <v>21</v>
      </c>
      <c r="P3620">
        <v>2009</v>
      </c>
      <c r="Q3620">
        <v>37090</v>
      </c>
    </row>
    <row r="3621" spans="1:17" x14ac:dyDescent="0.25">
      <c r="A3621" t="s">
        <v>47</v>
      </c>
      <c r="B3621" s="1" t="s">
        <v>660</v>
      </c>
      <c r="C3621">
        <v>2017</v>
      </c>
      <c r="D3621" s="15">
        <f>DATE(cars[[#This Row],[year_1]],1,1)</f>
        <v>42736</v>
      </c>
      <c r="E3621" t="s">
        <v>38</v>
      </c>
      <c r="F3621" s="4">
        <v>300</v>
      </c>
      <c r="G3621">
        <v>6</v>
      </c>
      <c r="H3621" t="s">
        <v>33</v>
      </c>
      <c r="I3621" t="s">
        <v>30</v>
      </c>
      <c r="J3621">
        <v>4</v>
      </c>
      <c r="K3621" t="s">
        <v>73</v>
      </c>
      <c r="L3621" t="s">
        <v>31</v>
      </c>
      <c r="M3621" t="s">
        <v>32</v>
      </c>
      <c r="N3621">
        <v>30</v>
      </c>
      <c r="O3621">
        <v>21</v>
      </c>
      <c r="P3621">
        <v>2009</v>
      </c>
      <c r="Q3621">
        <v>40040</v>
      </c>
    </row>
    <row r="3622" spans="1:17" x14ac:dyDescent="0.25">
      <c r="A3622" t="s">
        <v>47</v>
      </c>
      <c r="B3622" s="1" t="s">
        <v>660</v>
      </c>
      <c r="C3622">
        <v>2017</v>
      </c>
      <c r="D3622" s="15">
        <f>DATE(cars[[#This Row],[year_1]],1,1)</f>
        <v>42736</v>
      </c>
      <c r="E3622" t="s">
        <v>38</v>
      </c>
      <c r="F3622" s="4">
        <v>300</v>
      </c>
      <c r="G3622">
        <v>6</v>
      </c>
      <c r="H3622" t="s">
        <v>33</v>
      </c>
      <c r="I3622" t="s">
        <v>30</v>
      </c>
      <c r="J3622">
        <v>4</v>
      </c>
      <c r="K3622" t="s">
        <v>73</v>
      </c>
      <c r="L3622" t="s">
        <v>31</v>
      </c>
      <c r="M3622" t="s">
        <v>32</v>
      </c>
      <c r="N3622">
        <v>30</v>
      </c>
      <c r="O3622">
        <v>21</v>
      </c>
      <c r="P3622">
        <v>2009</v>
      </c>
      <c r="Q3622">
        <v>32610</v>
      </c>
    </row>
    <row r="3623" spans="1:17" x14ac:dyDescent="0.25">
      <c r="A3623" t="s">
        <v>47</v>
      </c>
      <c r="B3623" s="1" t="s">
        <v>660</v>
      </c>
      <c r="C3623">
        <v>2017</v>
      </c>
      <c r="D3623" s="15">
        <f>DATE(cars[[#This Row],[year_1]],1,1)</f>
        <v>42736</v>
      </c>
      <c r="E3623" t="s">
        <v>38</v>
      </c>
      <c r="F3623" s="4">
        <v>300</v>
      </c>
      <c r="G3623">
        <v>6</v>
      </c>
      <c r="H3623" t="s">
        <v>33</v>
      </c>
      <c r="I3623" t="s">
        <v>30</v>
      </c>
      <c r="J3623">
        <v>4</v>
      </c>
      <c r="K3623" t="s">
        <v>73</v>
      </c>
      <c r="L3623" t="s">
        <v>31</v>
      </c>
      <c r="M3623" t="s">
        <v>32</v>
      </c>
      <c r="N3623">
        <v>30</v>
      </c>
      <c r="O3623">
        <v>21</v>
      </c>
      <c r="P3623">
        <v>2009</v>
      </c>
      <c r="Q3623">
        <v>37870</v>
      </c>
    </row>
    <row r="3624" spans="1:17" x14ac:dyDescent="0.25">
      <c r="A3624" t="s">
        <v>119</v>
      </c>
      <c r="B3624" s="1" t="s">
        <v>120</v>
      </c>
      <c r="C3624">
        <v>2017</v>
      </c>
      <c r="D3624" s="15">
        <f>DATE(cars[[#This Row],[year_1]],1,1)</f>
        <v>42736</v>
      </c>
      <c r="E3624" t="s">
        <v>17</v>
      </c>
      <c r="F3624" s="4">
        <v>300</v>
      </c>
      <c r="G3624">
        <v>4</v>
      </c>
      <c r="H3624" t="s">
        <v>18</v>
      </c>
      <c r="I3624" t="s">
        <v>19</v>
      </c>
      <c r="J3624">
        <v>2</v>
      </c>
      <c r="K3624" t="s">
        <v>26</v>
      </c>
      <c r="L3624" t="s">
        <v>21</v>
      </c>
      <c r="M3624" t="s">
        <v>22</v>
      </c>
      <c r="N3624">
        <v>28</v>
      </c>
      <c r="O3624">
        <v>21</v>
      </c>
      <c r="P3624">
        <v>1715</v>
      </c>
      <c r="Q3624">
        <v>53900</v>
      </c>
    </row>
    <row r="3625" spans="1:17" x14ac:dyDescent="0.25">
      <c r="A3625" t="s">
        <v>40</v>
      </c>
      <c r="B3625" s="1" t="s">
        <v>884</v>
      </c>
      <c r="C3625">
        <v>2014</v>
      </c>
      <c r="D3625" s="15">
        <f>DATE(cars[[#This Row],[year_1]],1,1)</f>
        <v>41640</v>
      </c>
      <c r="E3625" t="s">
        <v>17</v>
      </c>
      <c r="F3625" s="4">
        <v>302</v>
      </c>
      <c r="G3625">
        <v>6</v>
      </c>
      <c r="H3625" t="s">
        <v>33</v>
      </c>
      <c r="I3625" t="s">
        <v>19</v>
      </c>
      <c r="J3625">
        <v>2</v>
      </c>
      <c r="K3625" t="s">
        <v>26</v>
      </c>
      <c r="L3625" t="s">
        <v>21</v>
      </c>
      <c r="M3625" t="s">
        <v>25</v>
      </c>
      <c r="N3625">
        <v>29</v>
      </c>
      <c r="O3625">
        <v>21</v>
      </c>
      <c r="P3625">
        <v>617</v>
      </c>
      <c r="Q3625">
        <v>56225</v>
      </c>
    </row>
    <row r="3626" spans="1:17" x14ac:dyDescent="0.25">
      <c r="A3626" t="s">
        <v>40</v>
      </c>
      <c r="B3626" s="1" t="s">
        <v>884</v>
      </c>
      <c r="C3626">
        <v>2015</v>
      </c>
      <c r="D3626" s="15">
        <f>DATE(cars[[#This Row],[year_1]],1,1)</f>
        <v>42005</v>
      </c>
      <c r="E3626" t="s">
        <v>17</v>
      </c>
      <c r="F3626" s="4">
        <v>302</v>
      </c>
      <c r="G3626">
        <v>6</v>
      </c>
      <c r="H3626" t="s">
        <v>33</v>
      </c>
      <c r="I3626" t="s">
        <v>19</v>
      </c>
      <c r="J3626">
        <v>2</v>
      </c>
      <c r="K3626" t="s">
        <v>26</v>
      </c>
      <c r="L3626" t="s">
        <v>21</v>
      </c>
      <c r="M3626" t="s">
        <v>25</v>
      </c>
      <c r="N3626">
        <v>29</v>
      </c>
      <c r="O3626">
        <v>21</v>
      </c>
      <c r="P3626">
        <v>617</v>
      </c>
      <c r="Q3626">
        <v>57650</v>
      </c>
    </row>
    <row r="3627" spans="1:17" x14ac:dyDescent="0.25">
      <c r="A3627" t="s">
        <v>40</v>
      </c>
      <c r="B3627" s="1" t="s">
        <v>884</v>
      </c>
      <c r="C3627">
        <v>2016</v>
      </c>
      <c r="D3627" s="15">
        <f>DATE(cars[[#This Row],[year_1]],1,1)</f>
        <v>42370</v>
      </c>
      <c r="E3627" t="s">
        <v>17</v>
      </c>
      <c r="F3627" s="4">
        <v>302</v>
      </c>
      <c r="G3627">
        <v>6</v>
      </c>
      <c r="H3627" t="s">
        <v>33</v>
      </c>
      <c r="I3627" t="s">
        <v>19</v>
      </c>
      <c r="J3627">
        <v>2</v>
      </c>
      <c r="K3627" t="s">
        <v>26</v>
      </c>
      <c r="L3627" t="s">
        <v>21</v>
      </c>
      <c r="M3627" t="s">
        <v>25</v>
      </c>
      <c r="N3627">
        <v>29</v>
      </c>
      <c r="O3627">
        <v>21</v>
      </c>
      <c r="P3627">
        <v>617</v>
      </c>
      <c r="Q3627">
        <v>59200</v>
      </c>
    </row>
    <row r="3628" spans="1:17" x14ac:dyDescent="0.25">
      <c r="A3628" t="s">
        <v>264</v>
      </c>
      <c r="B3628" s="1" t="s">
        <v>599</v>
      </c>
      <c r="C3628">
        <v>2017</v>
      </c>
      <c r="D3628" s="15">
        <f>DATE(cars[[#This Row],[year_1]],1,1)</f>
        <v>42736</v>
      </c>
      <c r="E3628" t="s">
        <v>29</v>
      </c>
      <c r="F3628" s="4">
        <v>310</v>
      </c>
      <c r="G3628">
        <v>6</v>
      </c>
      <c r="H3628" t="s">
        <v>33</v>
      </c>
      <c r="I3628" t="s">
        <v>30</v>
      </c>
      <c r="J3628">
        <v>4</v>
      </c>
      <c r="K3628" t="s">
        <v>39</v>
      </c>
      <c r="L3628" t="s">
        <v>63</v>
      </c>
      <c r="M3628" t="s">
        <v>32</v>
      </c>
      <c r="N3628">
        <v>31</v>
      </c>
      <c r="O3628">
        <v>21</v>
      </c>
      <c r="P3628">
        <v>155</v>
      </c>
      <c r="Q3628">
        <v>36065</v>
      </c>
    </row>
    <row r="3629" spans="1:17" x14ac:dyDescent="0.25">
      <c r="A3629" t="s">
        <v>264</v>
      </c>
      <c r="B3629" s="1" t="s">
        <v>599</v>
      </c>
      <c r="C3629">
        <v>2017</v>
      </c>
      <c r="D3629" s="15">
        <f>DATE(cars[[#This Row],[year_1]],1,1)</f>
        <v>42736</v>
      </c>
      <c r="E3629" t="s">
        <v>29</v>
      </c>
      <c r="F3629" s="4">
        <v>310</v>
      </c>
      <c r="G3629">
        <v>6</v>
      </c>
      <c r="H3629" t="s">
        <v>33</v>
      </c>
      <c r="I3629" t="s">
        <v>30</v>
      </c>
      <c r="J3629">
        <v>4</v>
      </c>
      <c r="K3629" t="s">
        <v>39</v>
      </c>
      <c r="L3629" t="s">
        <v>63</v>
      </c>
      <c r="M3629" t="s">
        <v>32</v>
      </c>
      <c r="N3629">
        <v>31</v>
      </c>
      <c r="O3629">
        <v>21</v>
      </c>
      <c r="P3629">
        <v>155</v>
      </c>
      <c r="Q3629">
        <v>38665</v>
      </c>
    </row>
    <row r="3630" spans="1:17" x14ac:dyDescent="0.25">
      <c r="A3630" t="s">
        <v>264</v>
      </c>
      <c r="B3630" s="1" t="s">
        <v>599</v>
      </c>
      <c r="C3630">
        <v>2017</v>
      </c>
      <c r="D3630" s="15">
        <f>DATE(cars[[#This Row],[year_1]],1,1)</f>
        <v>42736</v>
      </c>
      <c r="E3630" t="s">
        <v>29</v>
      </c>
      <c r="F3630" s="4">
        <v>310</v>
      </c>
      <c r="G3630">
        <v>6</v>
      </c>
      <c r="H3630" t="s">
        <v>33</v>
      </c>
      <c r="I3630" t="s">
        <v>30</v>
      </c>
      <c r="J3630">
        <v>4</v>
      </c>
      <c r="K3630" t="s">
        <v>39</v>
      </c>
      <c r="L3630" t="s">
        <v>63</v>
      </c>
      <c r="M3630" t="s">
        <v>32</v>
      </c>
      <c r="N3630">
        <v>31</v>
      </c>
      <c r="O3630">
        <v>21</v>
      </c>
      <c r="P3630">
        <v>155</v>
      </c>
      <c r="Q3630">
        <v>32065</v>
      </c>
    </row>
    <row r="3631" spans="1:17" x14ac:dyDescent="0.25">
      <c r="A3631" t="s">
        <v>264</v>
      </c>
      <c r="B3631" s="1" t="s">
        <v>599</v>
      </c>
      <c r="C3631">
        <v>2017</v>
      </c>
      <c r="D3631" s="15">
        <f>DATE(cars[[#This Row],[year_1]],1,1)</f>
        <v>42736</v>
      </c>
      <c r="E3631" t="s">
        <v>29</v>
      </c>
      <c r="F3631" s="4">
        <v>310</v>
      </c>
      <c r="G3631">
        <v>6</v>
      </c>
      <c r="H3631" t="s">
        <v>33</v>
      </c>
      <c r="I3631" t="s">
        <v>30</v>
      </c>
      <c r="J3631">
        <v>4</v>
      </c>
      <c r="K3631" t="s">
        <v>39</v>
      </c>
      <c r="L3631" t="s">
        <v>63</v>
      </c>
      <c r="M3631" t="s">
        <v>32</v>
      </c>
      <c r="N3631">
        <v>31</v>
      </c>
      <c r="O3631">
        <v>21</v>
      </c>
      <c r="P3631">
        <v>155</v>
      </c>
      <c r="Q3631">
        <v>41065</v>
      </c>
    </row>
    <row r="3632" spans="1:17" x14ac:dyDescent="0.25">
      <c r="A3632" t="s">
        <v>163</v>
      </c>
      <c r="B3632" s="1" t="s">
        <v>698</v>
      </c>
      <c r="C3632">
        <v>2017</v>
      </c>
      <c r="D3632" s="15">
        <f>DATE(cars[[#This Row],[year_1]],1,1)</f>
        <v>42736</v>
      </c>
      <c r="E3632" t="s">
        <v>38</v>
      </c>
      <c r="F3632" s="4">
        <v>310</v>
      </c>
      <c r="G3632">
        <v>4</v>
      </c>
      <c r="H3632" t="s">
        <v>18</v>
      </c>
      <c r="I3632" t="s">
        <v>19</v>
      </c>
      <c r="J3632">
        <v>2</v>
      </c>
      <c r="K3632" t="s">
        <v>39</v>
      </c>
      <c r="L3632" t="s">
        <v>31</v>
      </c>
      <c r="M3632" t="s">
        <v>22</v>
      </c>
      <c r="N3632">
        <v>30</v>
      </c>
      <c r="O3632">
        <v>21</v>
      </c>
      <c r="P3632">
        <v>5657</v>
      </c>
      <c r="Q3632">
        <v>25645</v>
      </c>
    </row>
    <row r="3633" spans="1:17" x14ac:dyDescent="0.25">
      <c r="A3633" t="s">
        <v>163</v>
      </c>
      <c r="B3633" s="1" t="s">
        <v>698</v>
      </c>
      <c r="C3633">
        <v>2017</v>
      </c>
      <c r="D3633" s="15">
        <f>DATE(cars[[#This Row],[year_1]],1,1)</f>
        <v>42736</v>
      </c>
      <c r="E3633" t="s">
        <v>38</v>
      </c>
      <c r="F3633" s="4">
        <v>310</v>
      </c>
      <c r="G3633">
        <v>4</v>
      </c>
      <c r="H3633" t="s">
        <v>18</v>
      </c>
      <c r="I3633" t="s">
        <v>19</v>
      </c>
      <c r="J3633">
        <v>2</v>
      </c>
      <c r="K3633" t="s">
        <v>39</v>
      </c>
      <c r="L3633" t="s">
        <v>31</v>
      </c>
      <c r="M3633" t="s">
        <v>22</v>
      </c>
      <c r="N3633">
        <v>30</v>
      </c>
      <c r="O3633">
        <v>21</v>
      </c>
      <c r="P3633">
        <v>5657</v>
      </c>
      <c r="Q3633">
        <v>29645</v>
      </c>
    </row>
    <row r="3634" spans="1:17" x14ac:dyDescent="0.25">
      <c r="A3634" t="s">
        <v>163</v>
      </c>
      <c r="B3634" s="1" t="s">
        <v>698</v>
      </c>
      <c r="C3634">
        <v>2017</v>
      </c>
      <c r="D3634" s="15">
        <f>DATE(cars[[#This Row],[year_1]],1,1)</f>
        <v>42736</v>
      </c>
      <c r="E3634" t="s">
        <v>38</v>
      </c>
      <c r="F3634" s="4">
        <v>310</v>
      </c>
      <c r="G3634">
        <v>4</v>
      </c>
      <c r="H3634" t="s">
        <v>18</v>
      </c>
      <c r="I3634" t="s">
        <v>19</v>
      </c>
      <c r="J3634">
        <v>2</v>
      </c>
      <c r="K3634" t="s">
        <v>39</v>
      </c>
      <c r="L3634" t="s">
        <v>31</v>
      </c>
      <c r="M3634" t="s">
        <v>25</v>
      </c>
      <c r="N3634">
        <v>27</v>
      </c>
      <c r="O3634">
        <v>21</v>
      </c>
      <c r="P3634">
        <v>5657</v>
      </c>
      <c r="Q3634">
        <v>35145</v>
      </c>
    </row>
    <row r="3635" spans="1:17" x14ac:dyDescent="0.25">
      <c r="A3635" t="s">
        <v>15</v>
      </c>
      <c r="B3635" s="1" t="s">
        <v>112</v>
      </c>
      <c r="C3635">
        <v>2015</v>
      </c>
      <c r="D3635" s="15">
        <f>DATE(cars[[#This Row],[year_1]],1,1)</f>
        <v>42005</v>
      </c>
      <c r="E3635" t="s">
        <v>17</v>
      </c>
      <c r="F3635" s="4">
        <v>315</v>
      </c>
      <c r="G3635">
        <v>6</v>
      </c>
      <c r="H3635" t="s">
        <v>33</v>
      </c>
      <c r="I3635" t="s">
        <v>19</v>
      </c>
      <c r="J3635">
        <v>2</v>
      </c>
      <c r="K3635" t="s">
        <v>24</v>
      </c>
      <c r="L3635" t="s">
        <v>31</v>
      </c>
      <c r="M3635" t="s">
        <v>22</v>
      </c>
      <c r="N3635">
        <v>32</v>
      </c>
      <c r="O3635">
        <v>21</v>
      </c>
      <c r="P3635">
        <v>3916</v>
      </c>
      <c r="Q3635">
        <v>76100</v>
      </c>
    </row>
    <row r="3636" spans="1:17" x14ac:dyDescent="0.25">
      <c r="A3636" t="s">
        <v>15</v>
      </c>
      <c r="B3636" s="1" t="s">
        <v>112</v>
      </c>
      <c r="C3636">
        <v>2017</v>
      </c>
      <c r="D3636" s="15">
        <f>DATE(cars[[#This Row],[year_1]],1,1)</f>
        <v>42736</v>
      </c>
      <c r="E3636" t="s">
        <v>17</v>
      </c>
      <c r="F3636" s="4">
        <v>315</v>
      </c>
      <c r="G3636">
        <v>6</v>
      </c>
      <c r="H3636" t="s">
        <v>33</v>
      </c>
      <c r="I3636" t="s">
        <v>19</v>
      </c>
      <c r="J3636">
        <v>2</v>
      </c>
      <c r="K3636" t="s">
        <v>24</v>
      </c>
      <c r="L3636" t="s">
        <v>31</v>
      </c>
      <c r="M3636" t="s">
        <v>22</v>
      </c>
      <c r="N3636">
        <v>30</v>
      </c>
      <c r="O3636">
        <v>21</v>
      </c>
      <c r="P3636">
        <v>3916</v>
      </c>
      <c r="Q3636">
        <v>77600</v>
      </c>
    </row>
    <row r="3637" spans="1:17" x14ac:dyDescent="0.25">
      <c r="A3637" t="s">
        <v>15</v>
      </c>
      <c r="B3637" s="1" t="s">
        <v>58</v>
      </c>
      <c r="C3637">
        <v>2017</v>
      </c>
      <c r="D3637" s="15">
        <f>DATE(cars[[#This Row],[year_1]],1,1)</f>
        <v>42736</v>
      </c>
      <c r="E3637" t="s">
        <v>38</v>
      </c>
      <c r="F3637" s="4">
        <v>320</v>
      </c>
      <c r="G3637">
        <v>6</v>
      </c>
      <c r="H3637" t="s">
        <v>33</v>
      </c>
      <c r="I3637" t="s">
        <v>34</v>
      </c>
      <c r="J3637">
        <v>4</v>
      </c>
      <c r="K3637" t="s">
        <v>24</v>
      </c>
      <c r="L3637" t="s">
        <v>31</v>
      </c>
      <c r="M3637" t="s">
        <v>32</v>
      </c>
      <c r="N3637">
        <v>31</v>
      </c>
      <c r="O3637">
        <v>21</v>
      </c>
      <c r="P3637">
        <v>3916</v>
      </c>
      <c r="Q3637">
        <v>49900</v>
      </c>
    </row>
    <row r="3638" spans="1:17" x14ac:dyDescent="0.25">
      <c r="A3638" t="s">
        <v>15</v>
      </c>
      <c r="B3638" s="1" t="s">
        <v>58</v>
      </c>
      <c r="C3638">
        <v>2017</v>
      </c>
      <c r="D3638" s="15">
        <f>DATE(cars[[#This Row],[year_1]],1,1)</f>
        <v>42736</v>
      </c>
      <c r="E3638" t="s">
        <v>38</v>
      </c>
      <c r="F3638" s="4">
        <v>320</v>
      </c>
      <c r="G3638">
        <v>6</v>
      </c>
      <c r="H3638" t="s">
        <v>33</v>
      </c>
      <c r="I3638" t="s">
        <v>19</v>
      </c>
      <c r="J3638">
        <v>4</v>
      </c>
      <c r="K3638" t="s">
        <v>26</v>
      </c>
      <c r="L3638" t="s">
        <v>31</v>
      </c>
      <c r="M3638" t="s">
        <v>32</v>
      </c>
      <c r="N3638">
        <v>32</v>
      </c>
      <c r="O3638">
        <v>21</v>
      </c>
      <c r="P3638">
        <v>3916</v>
      </c>
      <c r="Q3638">
        <v>47900</v>
      </c>
    </row>
    <row r="3639" spans="1:17" x14ac:dyDescent="0.25">
      <c r="A3639" t="s">
        <v>15</v>
      </c>
      <c r="B3639" s="1" t="s">
        <v>80</v>
      </c>
      <c r="C3639">
        <v>2017</v>
      </c>
      <c r="D3639" s="15">
        <f>DATE(cars[[#This Row],[year_1]],1,1)</f>
        <v>42736</v>
      </c>
      <c r="E3639" t="s">
        <v>38</v>
      </c>
      <c r="F3639" s="4">
        <v>320</v>
      </c>
      <c r="G3639">
        <v>6</v>
      </c>
      <c r="H3639" t="s">
        <v>33</v>
      </c>
      <c r="I3639" t="s">
        <v>19</v>
      </c>
      <c r="J3639">
        <v>4</v>
      </c>
      <c r="K3639" t="s">
        <v>26</v>
      </c>
      <c r="L3639" t="s">
        <v>31</v>
      </c>
      <c r="M3639" t="s">
        <v>32</v>
      </c>
      <c r="N3639">
        <v>32</v>
      </c>
      <c r="O3639">
        <v>21</v>
      </c>
      <c r="P3639">
        <v>3916</v>
      </c>
      <c r="Q3639">
        <v>48300</v>
      </c>
    </row>
    <row r="3640" spans="1:17" x14ac:dyDescent="0.25">
      <c r="A3640" t="s">
        <v>15</v>
      </c>
      <c r="B3640" s="1" t="s">
        <v>80</v>
      </c>
      <c r="C3640">
        <v>2017</v>
      </c>
      <c r="D3640" s="15">
        <f>DATE(cars[[#This Row],[year_1]],1,1)</f>
        <v>42736</v>
      </c>
      <c r="E3640" t="s">
        <v>38</v>
      </c>
      <c r="F3640" s="4">
        <v>320</v>
      </c>
      <c r="G3640">
        <v>6</v>
      </c>
      <c r="H3640" t="s">
        <v>33</v>
      </c>
      <c r="I3640" t="s">
        <v>34</v>
      </c>
      <c r="J3640">
        <v>4</v>
      </c>
      <c r="K3640" t="s">
        <v>24</v>
      </c>
      <c r="L3640" t="s">
        <v>31</v>
      </c>
      <c r="M3640" t="s">
        <v>32</v>
      </c>
      <c r="N3640">
        <v>31</v>
      </c>
      <c r="O3640">
        <v>21</v>
      </c>
      <c r="P3640">
        <v>3916</v>
      </c>
      <c r="Q3640">
        <v>50300</v>
      </c>
    </row>
    <row r="3641" spans="1:17" x14ac:dyDescent="0.25">
      <c r="A3641" t="s">
        <v>15</v>
      </c>
      <c r="B3641" s="1" t="s">
        <v>118</v>
      </c>
      <c r="C3641">
        <v>2016</v>
      </c>
      <c r="D3641" s="15">
        <f>DATE(cars[[#This Row],[year_1]],1,1)</f>
        <v>42370</v>
      </c>
      <c r="E3641" t="s">
        <v>17</v>
      </c>
      <c r="F3641" s="4">
        <v>320</v>
      </c>
      <c r="G3641">
        <v>6</v>
      </c>
      <c r="H3641" t="s">
        <v>33</v>
      </c>
      <c r="I3641" t="s">
        <v>19</v>
      </c>
      <c r="J3641">
        <v>4</v>
      </c>
      <c r="K3641" t="s">
        <v>24</v>
      </c>
      <c r="L3641" t="s">
        <v>63</v>
      </c>
      <c r="M3641" t="s">
        <v>32</v>
      </c>
      <c r="N3641">
        <v>29</v>
      </c>
      <c r="O3641">
        <v>21</v>
      </c>
      <c r="P3641">
        <v>3916</v>
      </c>
      <c r="Q3641">
        <v>81300</v>
      </c>
    </row>
    <row r="3642" spans="1:17" x14ac:dyDescent="0.25">
      <c r="A3642" t="s">
        <v>15</v>
      </c>
      <c r="B3642" s="1" t="s">
        <v>118</v>
      </c>
      <c r="C3642">
        <v>2017</v>
      </c>
      <c r="D3642" s="15">
        <f>DATE(cars[[#This Row],[year_1]],1,1)</f>
        <v>42736</v>
      </c>
      <c r="E3642" t="s">
        <v>17</v>
      </c>
      <c r="F3642" s="4">
        <v>320</v>
      </c>
      <c r="G3642">
        <v>6</v>
      </c>
      <c r="H3642" t="s">
        <v>33</v>
      </c>
      <c r="I3642" t="s">
        <v>19</v>
      </c>
      <c r="J3642">
        <v>4</v>
      </c>
      <c r="K3642" t="s">
        <v>24</v>
      </c>
      <c r="L3642" t="s">
        <v>63</v>
      </c>
      <c r="M3642" t="s">
        <v>32</v>
      </c>
      <c r="N3642">
        <v>29</v>
      </c>
      <c r="O3642">
        <v>21</v>
      </c>
      <c r="P3642">
        <v>3916</v>
      </c>
      <c r="Q3642">
        <v>81500</v>
      </c>
    </row>
    <row r="3643" spans="1:17" x14ac:dyDescent="0.25">
      <c r="A3643" t="s">
        <v>15</v>
      </c>
      <c r="B3643" s="1" t="s">
        <v>81</v>
      </c>
      <c r="C3643">
        <v>2017</v>
      </c>
      <c r="D3643" s="15">
        <f>DATE(cars[[#This Row],[year_1]],1,1)</f>
        <v>42736</v>
      </c>
      <c r="E3643" t="s">
        <v>38</v>
      </c>
      <c r="F3643" s="4">
        <v>320</v>
      </c>
      <c r="G3643">
        <v>6</v>
      </c>
      <c r="H3643" t="s">
        <v>33</v>
      </c>
      <c r="I3643" t="s">
        <v>34</v>
      </c>
      <c r="J3643">
        <v>2</v>
      </c>
      <c r="K3643" t="s">
        <v>24</v>
      </c>
      <c r="L3643" t="s">
        <v>31</v>
      </c>
      <c r="M3643" t="s">
        <v>22</v>
      </c>
      <c r="N3643">
        <v>31</v>
      </c>
      <c r="O3643">
        <v>21</v>
      </c>
      <c r="P3643">
        <v>3916</v>
      </c>
      <c r="Q3643">
        <v>50500</v>
      </c>
    </row>
    <row r="3644" spans="1:17" x14ac:dyDescent="0.25">
      <c r="A3644" t="s">
        <v>15</v>
      </c>
      <c r="B3644" s="1" t="s">
        <v>81</v>
      </c>
      <c r="C3644">
        <v>2017</v>
      </c>
      <c r="D3644" s="15">
        <f>DATE(cars[[#This Row],[year_1]],1,1)</f>
        <v>42736</v>
      </c>
      <c r="E3644" t="s">
        <v>38</v>
      </c>
      <c r="F3644" s="4">
        <v>320</v>
      </c>
      <c r="G3644">
        <v>6</v>
      </c>
      <c r="H3644" t="s">
        <v>33</v>
      </c>
      <c r="I3644" t="s">
        <v>19</v>
      </c>
      <c r="J3644">
        <v>2</v>
      </c>
      <c r="K3644" t="s">
        <v>24</v>
      </c>
      <c r="L3644" t="s">
        <v>31</v>
      </c>
      <c r="M3644" t="s">
        <v>25</v>
      </c>
      <c r="N3644">
        <v>29</v>
      </c>
      <c r="O3644">
        <v>21</v>
      </c>
      <c r="P3644">
        <v>3916</v>
      </c>
      <c r="Q3644">
        <v>57300</v>
      </c>
    </row>
    <row r="3645" spans="1:17" x14ac:dyDescent="0.25">
      <c r="A3645" t="s">
        <v>15</v>
      </c>
      <c r="B3645" s="1" t="s">
        <v>81</v>
      </c>
      <c r="C3645">
        <v>2017</v>
      </c>
      <c r="D3645" s="15">
        <f>DATE(cars[[#This Row],[year_1]],1,1)</f>
        <v>42736</v>
      </c>
      <c r="E3645" t="s">
        <v>38</v>
      </c>
      <c r="F3645" s="4">
        <v>320</v>
      </c>
      <c r="G3645">
        <v>6</v>
      </c>
      <c r="H3645" t="s">
        <v>33</v>
      </c>
      <c r="I3645" t="s">
        <v>19</v>
      </c>
      <c r="J3645">
        <v>2</v>
      </c>
      <c r="K3645" t="s">
        <v>24</v>
      </c>
      <c r="L3645" t="s">
        <v>31</v>
      </c>
      <c r="M3645" t="s">
        <v>22</v>
      </c>
      <c r="N3645">
        <v>32</v>
      </c>
      <c r="O3645">
        <v>21</v>
      </c>
      <c r="P3645">
        <v>3916</v>
      </c>
      <c r="Q3645">
        <v>48500</v>
      </c>
    </row>
    <row r="3646" spans="1:17" x14ac:dyDescent="0.25">
      <c r="A3646" t="s">
        <v>40</v>
      </c>
      <c r="B3646" s="1" t="s">
        <v>241</v>
      </c>
      <c r="C3646">
        <v>2015</v>
      </c>
      <c r="D3646" s="15">
        <f>DATE(cars[[#This Row],[year_1]],1,1)</f>
        <v>42005</v>
      </c>
      <c r="E3646" t="s">
        <v>17</v>
      </c>
      <c r="F3646" s="4">
        <v>329</v>
      </c>
      <c r="G3646">
        <v>6</v>
      </c>
      <c r="H3646" t="s">
        <v>33</v>
      </c>
      <c r="I3646" t="s">
        <v>34</v>
      </c>
      <c r="J3646">
        <v>4</v>
      </c>
      <c r="K3646" t="s">
        <v>26</v>
      </c>
      <c r="L3646" t="s">
        <v>31</v>
      </c>
      <c r="M3646" t="s">
        <v>32</v>
      </c>
      <c r="N3646">
        <v>29</v>
      </c>
      <c r="O3646">
        <v>21</v>
      </c>
      <c r="P3646">
        <v>617</v>
      </c>
      <c r="Q3646">
        <v>48590</v>
      </c>
    </row>
    <row r="3647" spans="1:17" x14ac:dyDescent="0.25">
      <c r="A3647" t="s">
        <v>28</v>
      </c>
      <c r="B3647" s="1" t="s">
        <v>136</v>
      </c>
      <c r="C3647">
        <v>2017</v>
      </c>
      <c r="D3647" s="15">
        <f>DATE(cars[[#This Row],[year_1]],1,1)</f>
        <v>42736</v>
      </c>
      <c r="E3647" t="s">
        <v>17</v>
      </c>
      <c r="F3647" s="4">
        <v>333</v>
      </c>
      <c r="G3647">
        <v>6</v>
      </c>
      <c r="H3647" t="s">
        <v>33</v>
      </c>
      <c r="I3647" t="s">
        <v>34</v>
      </c>
      <c r="J3647">
        <v>4</v>
      </c>
      <c r="K3647" t="s">
        <v>24</v>
      </c>
      <c r="L3647" t="s">
        <v>31</v>
      </c>
      <c r="M3647" t="s">
        <v>32</v>
      </c>
      <c r="N3647">
        <v>29</v>
      </c>
      <c r="O3647">
        <v>21</v>
      </c>
      <c r="P3647">
        <v>3105</v>
      </c>
      <c r="Q3647">
        <v>58600</v>
      </c>
    </row>
    <row r="3648" spans="1:17" x14ac:dyDescent="0.25">
      <c r="A3648" t="s">
        <v>28</v>
      </c>
      <c r="B3648" s="1" t="s">
        <v>137</v>
      </c>
      <c r="C3648">
        <v>2017</v>
      </c>
      <c r="D3648" s="15">
        <f>DATE(cars[[#This Row],[year_1]],1,1)</f>
        <v>42736</v>
      </c>
      <c r="E3648" t="s">
        <v>17</v>
      </c>
      <c r="F3648" s="4">
        <v>333</v>
      </c>
      <c r="G3648">
        <v>6</v>
      </c>
      <c r="H3648" t="s">
        <v>33</v>
      </c>
      <c r="I3648" t="s">
        <v>34</v>
      </c>
      <c r="J3648">
        <v>4</v>
      </c>
      <c r="K3648" t="s">
        <v>24</v>
      </c>
      <c r="L3648" t="s">
        <v>63</v>
      </c>
      <c r="M3648" t="s">
        <v>32</v>
      </c>
      <c r="N3648">
        <v>29</v>
      </c>
      <c r="O3648">
        <v>21</v>
      </c>
      <c r="P3648">
        <v>3105</v>
      </c>
      <c r="Q3648">
        <v>68800</v>
      </c>
    </row>
    <row r="3649" spans="1:17" x14ac:dyDescent="0.25">
      <c r="A3649" t="s">
        <v>28</v>
      </c>
      <c r="B3649" s="1" t="s">
        <v>137</v>
      </c>
      <c r="C3649">
        <v>2017</v>
      </c>
      <c r="D3649" s="15">
        <f>DATE(cars[[#This Row],[year_1]],1,1)</f>
        <v>42736</v>
      </c>
      <c r="E3649" t="s">
        <v>17</v>
      </c>
      <c r="F3649" s="4">
        <v>333</v>
      </c>
      <c r="G3649">
        <v>6</v>
      </c>
      <c r="H3649" t="s">
        <v>33</v>
      </c>
      <c r="I3649" t="s">
        <v>34</v>
      </c>
      <c r="J3649">
        <v>4</v>
      </c>
      <c r="K3649" t="s">
        <v>24</v>
      </c>
      <c r="L3649" t="s">
        <v>63</v>
      </c>
      <c r="M3649" t="s">
        <v>32</v>
      </c>
      <c r="N3649">
        <v>29</v>
      </c>
      <c r="O3649">
        <v>21</v>
      </c>
      <c r="P3649">
        <v>3105</v>
      </c>
      <c r="Q3649">
        <v>71350</v>
      </c>
    </row>
    <row r="3650" spans="1:17" x14ac:dyDescent="0.25">
      <c r="A3650" t="s">
        <v>15</v>
      </c>
      <c r="B3650" s="1" t="s">
        <v>42</v>
      </c>
      <c r="C3650">
        <v>2017</v>
      </c>
      <c r="D3650" s="15">
        <f>DATE(cars[[#This Row],[year_1]],1,1)</f>
        <v>42736</v>
      </c>
      <c r="E3650" t="s">
        <v>38</v>
      </c>
      <c r="F3650" s="4">
        <v>335</v>
      </c>
      <c r="G3650">
        <v>6</v>
      </c>
      <c r="H3650" t="s">
        <v>33</v>
      </c>
      <c r="I3650" t="s">
        <v>34</v>
      </c>
      <c r="J3650">
        <v>2</v>
      </c>
      <c r="K3650" t="s">
        <v>20</v>
      </c>
      <c r="L3650" t="s">
        <v>21</v>
      </c>
      <c r="M3650" t="s">
        <v>22</v>
      </c>
      <c r="N3650">
        <v>31</v>
      </c>
      <c r="O3650">
        <v>21</v>
      </c>
      <c r="P3650">
        <v>3916</v>
      </c>
      <c r="Q3650">
        <v>46450</v>
      </c>
    </row>
    <row r="3651" spans="1:17" x14ac:dyDescent="0.25">
      <c r="A3651" t="s">
        <v>15</v>
      </c>
      <c r="B3651" s="1" t="s">
        <v>42</v>
      </c>
      <c r="C3651">
        <v>2017</v>
      </c>
      <c r="D3651" s="15">
        <f>DATE(cars[[#This Row],[year_1]],1,1)</f>
        <v>42736</v>
      </c>
      <c r="E3651" t="s">
        <v>38</v>
      </c>
      <c r="F3651" s="4">
        <v>335</v>
      </c>
      <c r="G3651">
        <v>6</v>
      </c>
      <c r="H3651" t="s">
        <v>33</v>
      </c>
      <c r="I3651" t="s">
        <v>19</v>
      </c>
      <c r="J3651">
        <v>2</v>
      </c>
      <c r="K3651" t="s">
        <v>20</v>
      </c>
      <c r="L3651" t="s">
        <v>21</v>
      </c>
      <c r="M3651" t="s">
        <v>25</v>
      </c>
      <c r="N3651">
        <v>32</v>
      </c>
      <c r="O3651">
        <v>21</v>
      </c>
      <c r="P3651">
        <v>3916</v>
      </c>
      <c r="Q3651">
        <v>49050</v>
      </c>
    </row>
    <row r="3652" spans="1:17" x14ac:dyDescent="0.25">
      <c r="A3652" t="s">
        <v>15</v>
      </c>
      <c r="B3652" s="1" t="s">
        <v>42</v>
      </c>
      <c r="C3652">
        <v>2017</v>
      </c>
      <c r="D3652" s="15">
        <f>DATE(cars[[#This Row],[year_1]],1,1)</f>
        <v>42736</v>
      </c>
      <c r="E3652" t="s">
        <v>38</v>
      </c>
      <c r="F3652" s="4">
        <v>335</v>
      </c>
      <c r="G3652">
        <v>6</v>
      </c>
      <c r="H3652" t="s">
        <v>33</v>
      </c>
      <c r="I3652" t="s">
        <v>34</v>
      </c>
      <c r="J3652">
        <v>2</v>
      </c>
      <c r="K3652" t="s">
        <v>20</v>
      </c>
      <c r="L3652" t="s">
        <v>21</v>
      </c>
      <c r="M3652" t="s">
        <v>25</v>
      </c>
      <c r="N3652">
        <v>32</v>
      </c>
      <c r="O3652">
        <v>21</v>
      </c>
      <c r="P3652">
        <v>3916</v>
      </c>
      <c r="Q3652">
        <v>51050</v>
      </c>
    </row>
    <row r="3653" spans="1:17" x14ac:dyDescent="0.25">
      <c r="A3653" t="s">
        <v>15</v>
      </c>
      <c r="B3653" s="1" t="s">
        <v>42</v>
      </c>
      <c r="C3653">
        <v>2017</v>
      </c>
      <c r="D3653" s="15">
        <f>DATE(cars[[#This Row],[year_1]],1,1)</f>
        <v>42736</v>
      </c>
      <c r="E3653" t="s">
        <v>38</v>
      </c>
      <c r="F3653" s="4">
        <v>335</v>
      </c>
      <c r="G3653">
        <v>6</v>
      </c>
      <c r="H3653" t="s">
        <v>33</v>
      </c>
      <c r="I3653" t="s">
        <v>19</v>
      </c>
      <c r="J3653">
        <v>2</v>
      </c>
      <c r="K3653" t="s">
        <v>20</v>
      </c>
      <c r="L3653" t="s">
        <v>21</v>
      </c>
      <c r="M3653" t="s">
        <v>22</v>
      </c>
      <c r="N3653">
        <v>32</v>
      </c>
      <c r="O3653">
        <v>21</v>
      </c>
      <c r="P3653">
        <v>3916</v>
      </c>
      <c r="Q3653">
        <v>44450</v>
      </c>
    </row>
    <row r="3654" spans="1:17" x14ac:dyDescent="0.25">
      <c r="A3654" t="s">
        <v>40</v>
      </c>
      <c r="B3654" s="1" t="s">
        <v>241</v>
      </c>
      <c r="C3654">
        <v>2016</v>
      </c>
      <c r="D3654" s="15">
        <f>DATE(cars[[#This Row],[year_1]],1,1)</f>
        <v>42370</v>
      </c>
      <c r="E3654" t="s">
        <v>17</v>
      </c>
      <c r="F3654" s="4">
        <v>362</v>
      </c>
      <c r="G3654">
        <v>6</v>
      </c>
      <c r="H3654" t="s">
        <v>33</v>
      </c>
      <c r="I3654" t="s">
        <v>34</v>
      </c>
      <c r="J3654">
        <v>4</v>
      </c>
      <c r="K3654" t="s">
        <v>20</v>
      </c>
      <c r="L3654" t="s">
        <v>31</v>
      </c>
      <c r="M3654" t="s">
        <v>32</v>
      </c>
      <c r="N3654">
        <v>29</v>
      </c>
      <c r="O3654">
        <v>21</v>
      </c>
      <c r="P3654">
        <v>617</v>
      </c>
      <c r="Q3654">
        <v>50800</v>
      </c>
    </row>
    <row r="3655" spans="1:17" x14ac:dyDescent="0.25">
      <c r="A3655" t="s">
        <v>40</v>
      </c>
      <c r="B3655" s="1" t="s">
        <v>241</v>
      </c>
      <c r="C3655">
        <v>2017</v>
      </c>
      <c r="D3655" s="15">
        <f>DATE(cars[[#This Row],[year_1]],1,1)</f>
        <v>42736</v>
      </c>
      <c r="E3655" t="s">
        <v>17</v>
      </c>
      <c r="F3655" s="4">
        <v>362</v>
      </c>
      <c r="G3655">
        <v>6</v>
      </c>
      <c r="H3655" t="s">
        <v>33</v>
      </c>
      <c r="I3655" t="s">
        <v>34</v>
      </c>
      <c r="J3655">
        <v>4</v>
      </c>
      <c r="K3655" t="s">
        <v>20</v>
      </c>
      <c r="L3655" t="s">
        <v>31</v>
      </c>
      <c r="M3655" t="s">
        <v>32</v>
      </c>
      <c r="N3655">
        <v>29</v>
      </c>
      <c r="O3655">
        <v>21</v>
      </c>
      <c r="P3655">
        <v>617</v>
      </c>
      <c r="Q3655">
        <v>52000</v>
      </c>
    </row>
    <row r="3656" spans="1:17" x14ac:dyDescent="0.25">
      <c r="A3656" t="s">
        <v>402</v>
      </c>
      <c r="B3656" s="1" t="s">
        <v>436</v>
      </c>
      <c r="C3656">
        <v>2017</v>
      </c>
      <c r="D3656" s="15">
        <f>DATE(cars[[#This Row],[year_1]],1,1)</f>
        <v>42736</v>
      </c>
      <c r="E3656" t="s">
        <v>17</v>
      </c>
      <c r="F3656" s="4">
        <v>400</v>
      </c>
      <c r="G3656">
        <v>6</v>
      </c>
      <c r="H3656" t="s">
        <v>18</v>
      </c>
      <c r="I3656" t="s">
        <v>19</v>
      </c>
      <c r="J3656">
        <v>2</v>
      </c>
      <c r="K3656" t="s">
        <v>76</v>
      </c>
      <c r="L3656" t="s">
        <v>21</v>
      </c>
      <c r="M3656" t="s">
        <v>22</v>
      </c>
      <c r="N3656">
        <v>39</v>
      </c>
      <c r="O3656">
        <v>21</v>
      </c>
      <c r="P3656">
        <v>613</v>
      </c>
      <c r="Q3656">
        <v>91900</v>
      </c>
    </row>
    <row r="3657" spans="1:17" x14ac:dyDescent="0.25">
      <c r="A3657" t="s">
        <v>292</v>
      </c>
      <c r="B3657" s="1" t="s">
        <v>709</v>
      </c>
      <c r="C3657">
        <v>2017</v>
      </c>
      <c r="D3657" s="15">
        <f>DATE(cars[[#This Row],[year_1]],1,1)</f>
        <v>42736</v>
      </c>
      <c r="E3657" t="s">
        <v>17</v>
      </c>
      <c r="F3657" s="4">
        <v>573</v>
      </c>
      <c r="G3657">
        <v>6</v>
      </c>
      <c r="H3657" t="s">
        <v>77</v>
      </c>
      <c r="I3657" t="s">
        <v>34</v>
      </c>
      <c r="J3657">
        <v>2</v>
      </c>
      <c r="K3657" t="s">
        <v>710</v>
      </c>
      <c r="L3657" t="s">
        <v>21</v>
      </c>
      <c r="M3657" t="s">
        <v>22</v>
      </c>
      <c r="N3657">
        <v>22</v>
      </c>
      <c r="O3657">
        <v>21</v>
      </c>
      <c r="P3657">
        <v>204</v>
      </c>
      <c r="Q3657">
        <v>156000</v>
      </c>
    </row>
    <row r="3658" spans="1:17" x14ac:dyDescent="0.25">
      <c r="A3658" t="s">
        <v>161</v>
      </c>
      <c r="B3658" s="1" t="s">
        <v>866</v>
      </c>
      <c r="C3658">
        <v>1998</v>
      </c>
      <c r="D3658" s="15">
        <f>DATE(cars[[#This Row],[year_1]],1,1)</f>
        <v>35796</v>
      </c>
      <c r="E3658" t="s">
        <v>29</v>
      </c>
      <c r="F3658" s="4">
        <v>95</v>
      </c>
      <c r="G3658">
        <v>4</v>
      </c>
      <c r="H3658" t="s">
        <v>18</v>
      </c>
      <c r="I3658" t="s">
        <v>19</v>
      </c>
      <c r="J3658">
        <v>4</v>
      </c>
      <c r="K3658" t="s">
        <v>49</v>
      </c>
      <c r="L3658" t="s">
        <v>21</v>
      </c>
      <c r="M3658" t="s">
        <v>90</v>
      </c>
      <c r="N3658">
        <v>24</v>
      </c>
      <c r="O3658">
        <v>20</v>
      </c>
      <c r="P3658">
        <v>481</v>
      </c>
      <c r="Q3658">
        <v>2000</v>
      </c>
    </row>
    <row r="3659" spans="1:17" x14ac:dyDescent="0.25">
      <c r="A3659" t="s">
        <v>161</v>
      </c>
      <c r="B3659" s="1" t="s">
        <v>866</v>
      </c>
      <c r="C3659">
        <v>1998</v>
      </c>
      <c r="D3659" s="15">
        <f>DATE(cars[[#This Row],[year_1]],1,1)</f>
        <v>35796</v>
      </c>
      <c r="E3659" t="s">
        <v>29</v>
      </c>
      <c r="F3659" s="4">
        <v>95</v>
      </c>
      <c r="G3659">
        <v>4</v>
      </c>
      <c r="H3659" t="s">
        <v>18</v>
      </c>
      <c r="I3659" t="s">
        <v>91</v>
      </c>
      <c r="J3659">
        <v>4</v>
      </c>
      <c r="K3659" t="s">
        <v>49</v>
      </c>
      <c r="L3659" t="s">
        <v>21</v>
      </c>
      <c r="M3659" t="s">
        <v>90</v>
      </c>
      <c r="N3659">
        <v>24</v>
      </c>
      <c r="O3659">
        <v>20</v>
      </c>
      <c r="P3659">
        <v>481</v>
      </c>
      <c r="Q3659">
        <v>2019</v>
      </c>
    </row>
    <row r="3660" spans="1:17" x14ac:dyDescent="0.25">
      <c r="A3660" t="s">
        <v>199</v>
      </c>
      <c r="B3660" s="1" t="s">
        <v>863</v>
      </c>
      <c r="C3660">
        <v>1992</v>
      </c>
      <c r="D3660" s="15">
        <f>DATE(cars[[#This Row],[year_1]],1,1)</f>
        <v>33604</v>
      </c>
      <c r="E3660" t="s">
        <v>29</v>
      </c>
      <c r="F3660" s="4">
        <v>100</v>
      </c>
      <c r="G3660">
        <v>4</v>
      </c>
      <c r="H3660" t="s">
        <v>18</v>
      </c>
      <c r="I3660" t="s">
        <v>30</v>
      </c>
      <c r="J3660">
        <v>4</v>
      </c>
      <c r="K3660" t="s">
        <v>53</v>
      </c>
      <c r="L3660" t="s">
        <v>21</v>
      </c>
      <c r="M3660" t="s">
        <v>54</v>
      </c>
      <c r="N3660">
        <v>29</v>
      </c>
      <c r="O3660">
        <v>20</v>
      </c>
      <c r="P3660">
        <v>1851</v>
      </c>
      <c r="Q3660">
        <v>2000</v>
      </c>
    </row>
    <row r="3661" spans="1:17" x14ac:dyDescent="0.25">
      <c r="A3661" t="s">
        <v>199</v>
      </c>
      <c r="B3661" s="1" t="s">
        <v>363</v>
      </c>
      <c r="C3661">
        <v>1992</v>
      </c>
      <c r="D3661" s="15">
        <f>DATE(cars[[#This Row],[year_1]],1,1)</f>
        <v>33604</v>
      </c>
      <c r="E3661" t="s">
        <v>29</v>
      </c>
      <c r="F3661" s="4">
        <v>100</v>
      </c>
      <c r="G3661">
        <v>4</v>
      </c>
      <c r="H3661" t="s">
        <v>18</v>
      </c>
      <c r="I3661" t="s">
        <v>30</v>
      </c>
      <c r="J3661">
        <v>2</v>
      </c>
      <c r="K3661" t="s">
        <v>53</v>
      </c>
      <c r="L3661" t="s">
        <v>21</v>
      </c>
      <c r="M3661" t="s">
        <v>67</v>
      </c>
      <c r="N3661">
        <v>29</v>
      </c>
      <c r="O3661">
        <v>20</v>
      </c>
      <c r="P3661">
        <v>1851</v>
      </c>
      <c r="Q3661">
        <v>2000</v>
      </c>
    </row>
    <row r="3662" spans="1:17" x14ac:dyDescent="0.25">
      <c r="A3662" t="s">
        <v>199</v>
      </c>
      <c r="B3662" s="1" t="s">
        <v>863</v>
      </c>
      <c r="C3662">
        <v>1992</v>
      </c>
      <c r="D3662" s="15">
        <f>DATE(cars[[#This Row],[year_1]],1,1)</f>
        <v>33604</v>
      </c>
      <c r="E3662" t="s">
        <v>29</v>
      </c>
      <c r="F3662" s="4">
        <v>100</v>
      </c>
      <c r="G3662">
        <v>4</v>
      </c>
      <c r="H3662" t="s">
        <v>18</v>
      </c>
      <c r="I3662" t="s">
        <v>30</v>
      </c>
      <c r="J3662">
        <v>2</v>
      </c>
      <c r="K3662" t="s">
        <v>49</v>
      </c>
      <c r="L3662" t="s">
        <v>21</v>
      </c>
      <c r="M3662" t="s">
        <v>25</v>
      </c>
      <c r="N3662">
        <v>29</v>
      </c>
      <c r="O3662">
        <v>20</v>
      </c>
      <c r="P3662">
        <v>1851</v>
      </c>
      <c r="Q3662">
        <v>2000</v>
      </c>
    </row>
    <row r="3663" spans="1:17" x14ac:dyDescent="0.25">
      <c r="A3663" t="s">
        <v>199</v>
      </c>
      <c r="B3663" s="1" t="s">
        <v>863</v>
      </c>
      <c r="C3663">
        <v>1992</v>
      </c>
      <c r="D3663" s="15">
        <f>DATE(cars[[#This Row],[year_1]],1,1)</f>
        <v>33604</v>
      </c>
      <c r="E3663" t="s">
        <v>29</v>
      </c>
      <c r="F3663" s="4">
        <v>100</v>
      </c>
      <c r="G3663">
        <v>4</v>
      </c>
      <c r="H3663" t="s">
        <v>18</v>
      </c>
      <c r="I3663" t="s">
        <v>30</v>
      </c>
      <c r="J3663">
        <v>2</v>
      </c>
      <c r="K3663" t="s">
        <v>53</v>
      </c>
      <c r="L3663" t="s">
        <v>21</v>
      </c>
      <c r="M3663" t="s">
        <v>67</v>
      </c>
      <c r="N3663">
        <v>29</v>
      </c>
      <c r="O3663">
        <v>20</v>
      </c>
      <c r="P3663">
        <v>1851</v>
      </c>
      <c r="Q3663">
        <v>2000</v>
      </c>
    </row>
    <row r="3664" spans="1:17" x14ac:dyDescent="0.25">
      <c r="A3664" t="s">
        <v>144</v>
      </c>
      <c r="B3664" s="1" t="s">
        <v>917</v>
      </c>
      <c r="C3664">
        <v>1992</v>
      </c>
      <c r="D3664" s="15">
        <f>DATE(cars[[#This Row],[year_1]],1,1)</f>
        <v>33604</v>
      </c>
      <c r="E3664" t="s">
        <v>29</v>
      </c>
      <c r="F3664" s="4">
        <v>100</v>
      </c>
      <c r="G3664">
        <v>4</v>
      </c>
      <c r="H3664" t="s">
        <v>18</v>
      </c>
      <c r="I3664" t="s">
        <v>30</v>
      </c>
      <c r="J3664">
        <v>4</v>
      </c>
      <c r="K3664" t="s">
        <v>53</v>
      </c>
      <c r="L3664" t="s">
        <v>21</v>
      </c>
      <c r="M3664" t="s">
        <v>54</v>
      </c>
      <c r="N3664">
        <v>29</v>
      </c>
      <c r="O3664">
        <v>20</v>
      </c>
      <c r="P3664">
        <v>535</v>
      </c>
      <c r="Q3664">
        <v>2000</v>
      </c>
    </row>
    <row r="3665" spans="1:17" x14ac:dyDescent="0.25">
      <c r="A3665" t="s">
        <v>144</v>
      </c>
      <c r="B3665" s="1" t="s">
        <v>917</v>
      </c>
      <c r="C3665">
        <v>1992</v>
      </c>
      <c r="D3665" s="15">
        <f>DATE(cars[[#This Row],[year_1]],1,1)</f>
        <v>33604</v>
      </c>
      <c r="E3665" t="s">
        <v>29</v>
      </c>
      <c r="F3665" s="4">
        <v>100</v>
      </c>
      <c r="G3665">
        <v>4</v>
      </c>
      <c r="H3665" t="s">
        <v>18</v>
      </c>
      <c r="I3665" t="s">
        <v>30</v>
      </c>
      <c r="J3665">
        <v>2</v>
      </c>
      <c r="K3665" t="s">
        <v>53</v>
      </c>
      <c r="L3665" t="s">
        <v>21</v>
      </c>
      <c r="M3665" t="s">
        <v>67</v>
      </c>
      <c r="N3665">
        <v>29</v>
      </c>
      <c r="O3665">
        <v>20</v>
      </c>
      <c r="P3665">
        <v>535</v>
      </c>
      <c r="Q3665">
        <v>2000</v>
      </c>
    </row>
    <row r="3666" spans="1:17" x14ac:dyDescent="0.25">
      <c r="A3666" t="s">
        <v>186</v>
      </c>
      <c r="B3666" s="1" t="s">
        <v>274</v>
      </c>
      <c r="C3666">
        <v>1990</v>
      </c>
      <c r="D3666" s="15">
        <f>DATE(cars[[#This Row],[year_1]],1,1)</f>
        <v>32874</v>
      </c>
      <c r="E3666" t="s">
        <v>29</v>
      </c>
      <c r="F3666" s="4">
        <v>110</v>
      </c>
      <c r="G3666">
        <v>4</v>
      </c>
      <c r="H3666" t="s">
        <v>33</v>
      </c>
      <c r="I3666" t="s">
        <v>30</v>
      </c>
      <c r="J3666">
        <v>4</v>
      </c>
      <c r="K3666" t="s">
        <v>49</v>
      </c>
      <c r="L3666" t="s">
        <v>31</v>
      </c>
      <c r="M3666" t="s">
        <v>35</v>
      </c>
      <c r="N3666">
        <v>29</v>
      </c>
      <c r="O3666">
        <v>20</v>
      </c>
      <c r="P3666">
        <v>1385</v>
      </c>
      <c r="Q3666">
        <v>2000</v>
      </c>
    </row>
    <row r="3667" spans="1:17" x14ac:dyDescent="0.25">
      <c r="A3667" t="s">
        <v>114</v>
      </c>
      <c r="B3667" s="1">
        <v>6000</v>
      </c>
      <c r="C3667">
        <v>1990</v>
      </c>
      <c r="D3667" s="15">
        <f>DATE(cars[[#This Row],[year_1]],1,1)</f>
        <v>32874</v>
      </c>
      <c r="E3667" t="s">
        <v>29</v>
      </c>
      <c r="F3667" s="4">
        <v>110</v>
      </c>
      <c r="G3667">
        <v>4</v>
      </c>
      <c r="H3667" t="s">
        <v>33</v>
      </c>
      <c r="I3667" t="s">
        <v>30</v>
      </c>
      <c r="J3667">
        <v>4</v>
      </c>
      <c r="K3667" t="s">
        <v>49</v>
      </c>
      <c r="L3667" t="s">
        <v>31</v>
      </c>
      <c r="M3667" t="s">
        <v>32</v>
      </c>
      <c r="N3667">
        <v>29</v>
      </c>
      <c r="O3667">
        <v>20</v>
      </c>
      <c r="P3667">
        <v>210</v>
      </c>
      <c r="Q3667">
        <v>2000</v>
      </c>
    </row>
    <row r="3668" spans="1:17" x14ac:dyDescent="0.25">
      <c r="A3668" t="s">
        <v>220</v>
      </c>
      <c r="B3668" s="1" t="s">
        <v>250</v>
      </c>
      <c r="C3668">
        <v>2001</v>
      </c>
      <c r="D3668" s="15">
        <f>DATE(cars[[#This Row],[year_1]],1,1)</f>
        <v>36892</v>
      </c>
      <c r="E3668" t="s">
        <v>29</v>
      </c>
      <c r="F3668" s="4">
        <v>115</v>
      </c>
      <c r="G3668">
        <v>4</v>
      </c>
      <c r="H3668" t="s">
        <v>33</v>
      </c>
      <c r="I3668" t="s">
        <v>30</v>
      </c>
      <c r="J3668">
        <v>2</v>
      </c>
      <c r="K3668" t="s">
        <v>49</v>
      </c>
      <c r="L3668" t="s">
        <v>21</v>
      </c>
      <c r="M3668" t="s">
        <v>25</v>
      </c>
      <c r="N3668">
        <v>26</v>
      </c>
      <c r="O3668">
        <v>20</v>
      </c>
      <c r="P3668">
        <v>873</v>
      </c>
      <c r="Q3668">
        <v>23175</v>
      </c>
    </row>
    <row r="3669" spans="1:17" x14ac:dyDescent="0.25">
      <c r="A3669" t="s">
        <v>220</v>
      </c>
      <c r="B3669" s="1" t="s">
        <v>250</v>
      </c>
      <c r="C3669">
        <v>2001</v>
      </c>
      <c r="D3669" s="15">
        <f>DATE(cars[[#This Row],[year_1]],1,1)</f>
        <v>36892</v>
      </c>
      <c r="E3669" t="s">
        <v>29</v>
      </c>
      <c r="F3669" s="4">
        <v>115</v>
      </c>
      <c r="G3669">
        <v>4</v>
      </c>
      <c r="H3669" t="s">
        <v>33</v>
      </c>
      <c r="I3669" t="s">
        <v>30</v>
      </c>
      <c r="J3669">
        <v>2</v>
      </c>
      <c r="K3669" t="s">
        <v>49</v>
      </c>
      <c r="L3669" t="s">
        <v>21</v>
      </c>
      <c r="M3669" t="s">
        <v>25</v>
      </c>
      <c r="N3669">
        <v>26</v>
      </c>
      <c r="O3669">
        <v>20</v>
      </c>
      <c r="P3669">
        <v>873</v>
      </c>
      <c r="Q3669">
        <v>20475</v>
      </c>
    </row>
    <row r="3670" spans="1:17" x14ac:dyDescent="0.25">
      <c r="A3670" t="s">
        <v>220</v>
      </c>
      <c r="B3670" s="1" t="s">
        <v>250</v>
      </c>
      <c r="C3670">
        <v>2001</v>
      </c>
      <c r="D3670" s="15">
        <f>DATE(cars[[#This Row],[year_1]],1,1)</f>
        <v>36892</v>
      </c>
      <c r="E3670" t="s">
        <v>29</v>
      </c>
      <c r="F3670" s="4">
        <v>115</v>
      </c>
      <c r="G3670">
        <v>4</v>
      </c>
      <c r="H3670" t="s">
        <v>33</v>
      </c>
      <c r="I3670" t="s">
        <v>30</v>
      </c>
      <c r="J3670">
        <v>2</v>
      </c>
      <c r="K3670" t="s">
        <v>49</v>
      </c>
      <c r="L3670" t="s">
        <v>21</v>
      </c>
      <c r="M3670" t="s">
        <v>25</v>
      </c>
      <c r="N3670">
        <v>26</v>
      </c>
      <c r="O3670">
        <v>20</v>
      </c>
      <c r="P3670">
        <v>873</v>
      </c>
      <c r="Q3670">
        <v>21475</v>
      </c>
    </row>
    <row r="3671" spans="1:17" x14ac:dyDescent="0.25">
      <c r="A3671" t="s">
        <v>220</v>
      </c>
      <c r="B3671" s="1" t="s">
        <v>250</v>
      </c>
      <c r="C3671">
        <v>2002</v>
      </c>
      <c r="D3671" s="15">
        <f>DATE(cars[[#This Row],[year_1]],1,1)</f>
        <v>37257</v>
      </c>
      <c r="E3671" t="s">
        <v>29</v>
      </c>
      <c r="F3671" s="4">
        <v>115</v>
      </c>
      <c r="G3671">
        <v>4</v>
      </c>
      <c r="H3671" t="s">
        <v>33</v>
      </c>
      <c r="I3671" t="s">
        <v>30</v>
      </c>
      <c r="J3671">
        <v>2</v>
      </c>
      <c r="K3671" t="s">
        <v>49</v>
      </c>
      <c r="L3671" t="s">
        <v>21</v>
      </c>
      <c r="M3671" t="s">
        <v>25</v>
      </c>
      <c r="N3671">
        <v>27</v>
      </c>
      <c r="O3671">
        <v>20</v>
      </c>
      <c r="P3671">
        <v>873</v>
      </c>
      <c r="Q3671">
        <v>21475</v>
      </c>
    </row>
    <row r="3672" spans="1:17" x14ac:dyDescent="0.25">
      <c r="A3672" t="s">
        <v>220</v>
      </c>
      <c r="B3672" s="1" t="s">
        <v>250</v>
      </c>
      <c r="C3672">
        <v>2002</v>
      </c>
      <c r="D3672" s="15">
        <f>DATE(cars[[#This Row],[year_1]],1,1)</f>
        <v>37257</v>
      </c>
      <c r="E3672" t="s">
        <v>29</v>
      </c>
      <c r="F3672" s="4">
        <v>115</v>
      </c>
      <c r="G3672">
        <v>4</v>
      </c>
      <c r="H3672" t="s">
        <v>33</v>
      </c>
      <c r="I3672" t="s">
        <v>30</v>
      </c>
      <c r="J3672">
        <v>2</v>
      </c>
      <c r="K3672" t="s">
        <v>49</v>
      </c>
      <c r="L3672" t="s">
        <v>21</v>
      </c>
      <c r="M3672" t="s">
        <v>25</v>
      </c>
      <c r="N3672">
        <v>27</v>
      </c>
      <c r="O3672">
        <v>20</v>
      </c>
      <c r="P3672">
        <v>873</v>
      </c>
      <c r="Q3672">
        <v>23175</v>
      </c>
    </row>
    <row r="3673" spans="1:17" x14ac:dyDescent="0.25">
      <c r="A3673" t="s">
        <v>220</v>
      </c>
      <c r="B3673" s="1" t="s">
        <v>250</v>
      </c>
      <c r="C3673">
        <v>2002</v>
      </c>
      <c r="D3673" s="15">
        <f>DATE(cars[[#This Row],[year_1]],1,1)</f>
        <v>37257</v>
      </c>
      <c r="E3673" t="s">
        <v>29</v>
      </c>
      <c r="F3673" s="4">
        <v>115</v>
      </c>
      <c r="G3673">
        <v>4</v>
      </c>
      <c r="H3673" t="s">
        <v>33</v>
      </c>
      <c r="I3673" t="s">
        <v>30</v>
      </c>
      <c r="J3673">
        <v>2</v>
      </c>
      <c r="K3673" t="s">
        <v>49</v>
      </c>
      <c r="L3673" t="s">
        <v>21</v>
      </c>
      <c r="M3673" t="s">
        <v>25</v>
      </c>
      <c r="N3673">
        <v>27</v>
      </c>
      <c r="O3673">
        <v>20</v>
      </c>
      <c r="P3673">
        <v>873</v>
      </c>
      <c r="Q3673">
        <v>20475</v>
      </c>
    </row>
    <row r="3674" spans="1:17" x14ac:dyDescent="0.25">
      <c r="A3674" t="s">
        <v>52</v>
      </c>
      <c r="B3674" s="1" t="s">
        <v>212</v>
      </c>
      <c r="C3674">
        <v>2000</v>
      </c>
      <c r="D3674" s="15">
        <f>DATE(cars[[#This Row],[year_1]],1,1)</f>
        <v>36526</v>
      </c>
      <c r="E3674" t="s">
        <v>29</v>
      </c>
      <c r="F3674" s="4">
        <v>119</v>
      </c>
      <c r="G3674">
        <v>4</v>
      </c>
      <c r="H3674" t="s">
        <v>18</v>
      </c>
      <c r="I3674" t="s">
        <v>19</v>
      </c>
      <c r="J3674">
        <v>2</v>
      </c>
      <c r="K3674" t="s">
        <v>49</v>
      </c>
      <c r="L3674" t="s">
        <v>21</v>
      </c>
      <c r="M3674" t="s">
        <v>213</v>
      </c>
      <c r="N3674">
        <v>24</v>
      </c>
      <c r="O3674">
        <v>20</v>
      </c>
      <c r="P3674">
        <v>586</v>
      </c>
      <c r="Q3674">
        <v>2637</v>
      </c>
    </row>
    <row r="3675" spans="1:17" x14ac:dyDescent="0.25">
      <c r="A3675" t="s">
        <v>52</v>
      </c>
      <c r="B3675" s="1" t="s">
        <v>212</v>
      </c>
      <c r="C3675">
        <v>2000</v>
      </c>
      <c r="D3675" s="15">
        <f>DATE(cars[[#This Row],[year_1]],1,1)</f>
        <v>36526</v>
      </c>
      <c r="E3675" t="s">
        <v>29</v>
      </c>
      <c r="F3675" s="4">
        <v>119</v>
      </c>
      <c r="G3675">
        <v>4</v>
      </c>
      <c r="H3675" t="s">
        <v>18</v>
      </c>
      <c r="I3675" t="s">
        <v>19</v>
      </c>
      <c r="J3675">
        <v>2</v>
      </c>
      <c r="K3675" t="s">
        <v>49</v>
      </c>
      <c r="L3675" t="s">
        <v>21</v>
      </c>
      <c r="M3675" t="s">
        <v>214</v>
      </c>
      <c r="N3675">
        <v>24</v>
      </c>
      <c r="O3675">
        <v>20</v>
      </c>
      <c r="P3675">
        <v>586</v>
      </c>
      <c r="Q3675">
        <v>2961</v>
      </c>
    </row>
    <row r="3676" spans="1:17" x14ac:dyDescent="0.25">
      <c r="A3676" t="s">
        <v>52</v>
      </c>
      <c r="B3676" s="1" t="s">
        <v>212</v>
      </c>
      <c r="C3676">
        <v>2000</v>
      </c>
      <c r="D3676" s="15">
        <f>DATE(cars[[#This Row],[year_1]],1,1)</f>
        <v>36526</v>
      </c>
      <c r="E3676" t="s">
        <v>29</v>
      </c>
      <c r="F3676" s="4">
        <v>119</v>
      </c>
      <c r="G3676">
        <v>4</v>
      </c>
      <c r="H3676" t="s">
        <v>18</v>
      </c>
      <c r="I3676" t="s">
        <v>19</v>
      </c>
      <c r="J3676">
        <v>2</v>
      </c>
      <c r="K3676" t="s">
        <v>49</v>
      </c>
      <c r="L3676" t="s">
        <v>21</v>
      </c>
      <c r="M3676" t="s">
        <v>213</v>
      </c>
      <c r="N3676">
        <v>24</v>
      </c>
      <c r="O3676">
        <v>20</v>
      </c>
      <c r="P3676">
        <v>586</v>
      </c>
      <c r="Q3676">
        <v>2350</v>
      </c>
    </row>
    <row r="3677" spans="1:17" x14ac:dyDescent="0.25">
      <c r="A3677" t="s">
        <v>161</v>
      </c>
      <c r="B3677" s="1" t="s">
        <v>866</v>
      </c>
      <c r="C3677">
        <v>1996</v>
      </c>
      <c r="D3677" s="15">
        <f>DATE(cars[[#This Row],[year_1]],1,1)</f>
        <v>35065</v>
      </c>
      <c r="E3677" t="s">
        <v>29</v>
      </c>
      <c r="F3677" s="4">
        <v>120</v>
      </c>
      <c r="G3677">
        <v>4</v>
      </c>
      <c r="H3677" t="s">
        <v>18</v>
      </c>
      <c r="I3677" t="s">
        <v>91</v>
      </c>
      <c r="J3677">
        <v>4</v>
      </c>
      <c r="K3677" t="s">
        <v>49</v>
      </c>
      <c r="L3677" t="s">
        <v>21</v>
      </c>
      <c r="M3677" t="s">
        <v>90</v>
      </c>
      <c r="N3677">
        <v>23</v>
      </c>
      <c r="O3677">
        <v>20</v>
      </c>
      <c r="P3677">
        <v>481</v>
      </c>
      <c r="Q3677">
        <v>2000</v>
      </c>
    </row>
    <row r="3678" spans="1:17" x14ac:dyDescent="0.25">
      <c r="A3678" t="s">
        <v>161</v>
      </c>
      <c r="B3678" s="1" t="s">
        <v>866</v>
      </c>
      <c r="C3678">
        <v>1998</v>
      </c>
      <c r="D3678" s="15">
        <f>DATE(cars[[#This Row],[year_1]],1,1)</f>
        <v>35796</v>
      </c>
      <c r="E3678" t="s">
        <v>29</v>
      </c>
      <c r="F3678" s="4">
        <v>120</v>
      </c>
      <c r="G3678">
        <v>4</v>
      </c>
      <c r="H3678" t="s">
        <v>18</v>
      </c>
      <c r="I3678" t="s">
        <v>91</v>
      </c>
      <c r="J3678">
        <v>4</v>
      </c>
      <c r="K3678" t="s">
        <v>49</v>
      </c>
      <c r="L3678" t="s">
        <v>21</v>
      </c>
      <c r="M3678" t="s">
        <v>90</v>
      </c>
      <c r="N3678">
        <v>23</v>
      </c>
      <c r="O3678">
        <v>20</v>
      </c>
      <c r="P3678">
        <v>481</v>
      </c>
      <c r="Q3678">
        <v>2125</v>
      </c>
    </row>
    <row r="3679" spans="1:17" x14ac:dyDescent="0.25">
      <c r="A3679" t="s">
        <v>161</v>
      </c>
      <c r="B3679" s="1" t="s">
        <v>866</v>
      </c>
      <c r="C3679">
        <v>1998</v>
      </c>
      <c r="D3679" s="15">
        <f>DATE(cars[[#This Row],[year_1]],1,1)</f>
        <v>35796</v>
      </c>
      <c r="E3679" t="s">
        <v>29</v>
      </c>
      <c r="F3679" s="4">
        <v>120</v>
      </c>
      <c r="G3679">
        <v>4</v>
      </c>
      <c r="H3679" t="s">
        <v>18</v>
      </c>
      <c r="I3679" t="s">
        <v>91</v>
      </c>
      <c r="J3679">
        <v>4</v>
      </c>
      <c r="K3679" t="s">
        <v>49</v>
      </c>
      <c r="L3679" t="s">
        <v>21</v>
      </c>
      <c r="M3679" t="s">
        <v>90</v>
      </c>
      <c r="N3679">
        <v>23</v>
      </c>
      <c r="O3679">
        <v>20</v>
      </c>
      <c r="P3679">
        <v>481</v>
      </c>
      <c r="Q3679">
        <v>2078</v>
      </c>
    </row>
    <row r="3680" spans="1:17" x14ac:dyDescent="0.25">
      <c r="A3680" t="s">
        <v>161</v>
      </c>
      <c r="B3680" s="1" t="s">
        <v>866</v>
      </c>
      <c r="C3680">
        <v>1998</v>
      </c>
      <c r="D3680" s="15">
        <f>DATE(cars[[#This Row],[year_1]],1,1)</f>
        <v>35796</v>
      </c>
      <c r="E3680" t="s">
        <v>29</v>
      </c>
      <c r="F3680" s="4">
        <v>120</v>
      </c>
      <c r="G3680">
        <v>4</v>
      </c>
      <c r="H3680" t="s">
        <v>18</v>
      </c>
      <c r="I3680" t="s">
        <v>19</v>
      </c>
      <c r="J3680">
        <v>4</v>
      </c>
      <c r="K3680" t="s">
        <v>49</v>
      </c>
      <c r="L3680" t="s">
        <v>21</v>
      </c>
      <c r="M3680" t="s">
        <v>90</v>
      </c>
      <c r="N3680">
        <v>23</v>
      </c>
      <c r="O3680">
        <v>20</v>
      </c>
      <c r="P3680">
        <v>481</v>
      </c>
      <c r="Q3680">
        <v>2027</v>
      </c>
    </row>
    <row r="3681" spans="1:17" x14ac:dyDescent="0.25">
      <c r="A3681" t="s">
        <v>161</v>
      </c>
      <c r="B3681" s="1" t="s">
        <v>866</v>
      </c>
      <c r="C3681">
        <v>1998</v>
      </c>
      <c r="D3681" s="15">
        <f>DATE(cars[[#This Row],[year_1]],1,1)</f>
        <v>35796</v>
      </c>
      <c r="E3681" t="s">
        <v>29</v>
      </c>
      <c r="F3681" s="4">
        <v>120</v>
      </c>
      <c r="G3681">
        <v>4</v>
      </c>
      <c r="H3681" t="s">
        <v>18</v>
      </c>
      <c r="I3681" t="s">
        <v>91</v>
      </c>
      <c r="J3681">
        <v>4</v>
      </c>
      <c r="K3681" t="s">
        <v>49</v>
      </c>
      <c r="L3681" t="s">
        <v>21</v>
      </c>
      <c r="M3681" t="s">
        <v>90</v>
      </c>
      <c r="N3681">
        <v>23</v>
      </c>
      <c r="O3681">
        <v>20</v>
      </c>
      <c r="P3681">
        <v>481</v>
      </c>
      <c r="Q3681">
        <v>2153</v>
      </c>
    </row>
    <row r="3682" spans="1:17" x14ac:dyDescent="0.25">
      <c r="A3682" t="s">
        <v>178</v>
      </c>
      <c r="B3682" s="1" t="s">
        <v>860</v>
      </c>
      <c r="C3682">
        <v>2000</v>
      </c>
      <c r="D3682" s="15">
        <f>DATE(cars[[#This Row],[year_1]],1,1)</f>
        <v>36526</v>
      </c>
      <c r="E3682" t="s">
        <v>29</v>
      </c>
      <c r="F3682" s="4">
        <v>125</v>
      </c>
      <c r="G3682">
        <v>4</v>
      </c>
      <c r="H3682" t="s">
        <v>18</v>
      </c>
      <c r="I3682" t="s">
        <v>30</v>
      </c>
      <c r="J3682">
        <v>4</v>
      </c>
      <c r="K3682" t="s">
        <v>49</v>
      </c>
      <c r="L3682" t="s">
        <v>21</v>
      </c>
      <c r="M3682" t="s">
        <v>32</v>
      </c>
      <c r="N3682">
        <v>26</v>
      </c>
      <c r="O3682">
        <v>20</v>
      </c>
      <c r="P3682">
        <v>1720</v>
      </c>
      <c r="Q3682">
        <v>2000</v>
      </c>
    </row>
    <row r="3683" spans="1:17" x14ac:dyDescent="0.25">
      <c r="A3683" t="s">
        <v>161</v>
      </c>
      <c r="B3683" s="1" t="s">
        <v>473</v>
      </c>
      <c r="C3683">
        <v>2006</v>
      </c>
      <c r="D3683" s="15">
        <f>DATE(cars[[#This Row],[year_1]],1,1)</f>
        <v>38718</v>
      </c>
      <c r="E3683" t="s">
        <v>29</v>
      </c>
      <c r="F3683" s="4">
        <v>126</v>
      </c>
      <c r="G3683">
        <v>4</v>
      </c>
      <c r="H3683" t="s">
        <v>18</v>
      </c>
      <c r="I3683" t="s">
        <v>30</v>
      </c>
      <c r="J3683">
        <v>4</v>
      </c>
      <c r="K3683" t="s">
        <v>49</v>
      </c>
      <c r="L3683" t="s">
        <v>21</v>
      </c>
      <c r="M3683" t="s">
        <v>32</v>
      </c>
      <c r="N3683">
        <v>28</v>
      </c>
      <c r="O3683">
        <v>20</v>
      </c>
      <c r="P3683">
        <v>481</v>
      </c>
      <c r="Q3683">
        <v>13799</v>
      </c>
    </row>
    <row r="3684" spans="1:17" x14ac:dyDescent="0.25">
      <c r="A3684" t="s">
        <v>161</v>
      </c>
      <c r="B3684" s="1" t="s">
        <v>473</v>
      </c>
      <c r="C3684">
        <v>2006</v>
      </c>
      <c r="D3684" s="15">
        <f>DATE(cars[[#This Row],[year_1]],1,1)</f>
        <v>38718</v>
      </c>
      <c r="E3684" t="s">
        <v>29</v>
      </c>
      <c r="F3684" s="4">
        <v>126</v>
      </c>
      <c r="G3684">
        <v>4</v>
      </c>
      <c r="H3684" t="s">
        <v>18</v>
      </c>
      <c r="I3684" t="s">
        <v>30</v>
      </c>
      <c r="J3684">
        <v>4</v>
      </c>
      <c r="K3684" t="s">
        <v>49</v>
      </c>
      <c r="L3684" t="s">
        <v>21</v>
      </c>
      <c r="M3684" t="s">
        <v>32</v>
      </c>
      <c r="N3684">
        <v>28</v>
      </c>
      <c r="O3684">
        <v>20</v>
      </c>
      <c r="P3684">
        <v>481</v>
      </c>
      <c r="Q3684">
        <v>15099</v>
      </c>
    </row>
    <row r="3685" spans="1:17" x14ac:dyDescent="0.25">
      <c r="A3685" t="s">
        <v>161</v>
      </c>
      <c r="B3685" s="1" t="s">
        <v>804</v>
      </c>
      <c r="C3685">
        <v>2006</v>
      </c>
      <c r="D3685" s="15">
        <f>DATE(cars[[#This Row],[year_1]],1,1)</f>
        <v>38718</v>
      </c>
      <c r="E3685" t="s">
        <v>29</v>
      </c>
      <c r="F3685" s="4">
        <v>126</v>
      </c>
      <c r="G3685">
        <v>4</v>
      </c>
      <c r="H3685" t="s">
        <v>18</v>
      </c>
      <c r="I3685" t="s">
        <v>30</v>
      </c>
      <c r="J3685">
        <v>4</v>
      </c>
      <c r="K3685" t="s">
        <v>53</v>
      </c>
      <c r="L3685" t="s">
        <v>21</v>
      </c>
      <c r="M3685" t="s">
        <v>54</v>
      </c>
      <c r="N3685">
        <v>28</v>
      </c>
      <c r="O3685">
        <v>20</v>
      </c>
      <c r="P3685">
        <v>481</v>
      </c>
      <c r="Q3685">
        <v>15399</v>
      </c>
    </row>
    <row r="3686" spans="1:17" x14ac:dyDescent="0.25">
      <c r="A3686" t="s">
        <v>161</v>
      </c>
      <c r="B3686" s="1" t="s">
        <v>804</v>
      </c>
      <c r="C3686">
        <v>2006</v>
      </c>
      <c r="D3686" s="15">
        <f>DATE(cars[[#This Row],[year_1]],1,1)</f>
        <v>38718</v>
      </c>
      <c r="E3686" t="s">
        <v>29</v>
      </c>
      <c r="F3686" s="4">
        <v>126</v>
      </c>
      <c r="G3686">
        <v>4</v>
      </c>
      <c r="H3686" t="s">
        <v>18</v>
      </c>
      <c r="I3686" t="s">
        <v>30</v>
      </c>
      <c r="J3686">
        <v>4</v>
      </c>
      <c r="K3686" t="s">
        <v>53</v>
      </c>
      <c r="L3686" t="s">
        <v>21</v>
      </c>
      <c r="M3686" t="s">
        <v>54</v>
      </c>
      <c r="N3686">
        <v>28</v>
      </c>
      <c r="O3686">
        <v>20</v>
      </c>
      <c r="P3686">
        <v>481</v>
      </c>
      <c r="Q3686">
        <v>14249</v>
      </c>
    </row>
    <row r="3687" spans="1:17" x14ac:dyDescent="0.25">
      <c r="A3687" t="s">
        <v>161</v>
      </c>
      <c r="B3687" s="1" t="s">
        <v>804</v>
      </c>
      <c r="C3687">
        <v>2006</v>
      </c>
      <c r="D3687" s="15">
        <f>DATE(cars[[#This Row],[year_1]],1,1)</f>
        <v>38718</v>
      </c>
      <c r="E3687" t="s">
        <v>29</v>
      </c>
      <c r="F3687" s="4">
        <v>126</v>
      </c>
      <c r="G3687">
        <v>4</v>
      </c>
      <c r="H3687" t="s">
        <v>18</v>
      </c>
      <c r="I3687" t="s">
        <v>30</v>
      </c>
      <c r="J3687">
        <v>4</v>
      </c>
      <c r="K3687" t="s">
        <v>53</v>
      </c>
      <c r="L3687" t="s">
        <v>21</v>
      </c>
      <c r="M3687" t="s">
        <v>54</v>
      </c>
      <c r="N3687">
        <v>28</v>
      </c>
      <c r="O3687">
        <v>20</v>
      </c>
      <c r="P3687">
        <v>481</v>
      </c>
      <c r="Q3687">
        <v>13299</v>
      </c>
    </row>
    <row r="3688" spans="1:17" x14ac:dyDescent="0.25">
      <c r="A3688" t="s">
        <v>186</v>
      </c>
      <c r="B3688" s="1" t="s">
        <v>953</v>
      </c>
      <c r="C3688">
        <v>2002</v>
      </c>
      <c r="D3688" s="15">
        <f>DATE(cars[[#This Row],[year_1]],1,1)</f>
        <v>37257</v>
      </c>
      <c r="E3688" t="s">
        <v>29</v>
      </c>
      <c r="F3688" s="4">
        <v>127</v>
      </c>
      <c r="G3688">
        <v>4</v>
      </c>
      <c r="H3688" t="s">
        <v>18</v>
      </c>
      <c r="I3688" t="s">
        <v>19</v>
      </c>
      <c r="J3688">
        <v>4</v>
      </c>
      <c r="K3688" t="s">
        <v>49</v>
      </c>
      <c r="L3688" t="s">
        <v>21</v>
      </c>
      <c r="M3688" t="s">
        <v>90</v>
      </c>
      <c r="N3688">
        <v>24</v>
      </c>
      <c r="O3688">
        <v>20</v>
      </c>
      <c r="P3688">
        <v>1385</v>
      </c>
      <c r="Q3688">
        <v>16790</v>
      </c>
    </row>
    <row r="3689" spans="1:17" x14ac:dyDescent="0.25">
      <c r="A3689" t="s">
        <v>186</v>
      </c>
      <c r="B3689" s="1" t="s">
        <v>953</v>
      </c>
      <c r="C3689">
        <v>2002</v>
      </c>
      <c r="D3689" s="15">
        <f>DATE(cars[[#This Row],[year_1]],1,1)</f>
        <v>37257</v>
      </c>
      <c r="E3689" t="s">
        <v>29</v>
      </c>
      <c r="F3689" s="4">
        <v>127</v>
      </c>
      <c r="G3689">
        <v>4</v>
      </c>
      <c r="H3689" t="s">
        <v>18</v>
      </c>
      <c r="I3689" t="s">
        <v>91</v>
      </c>
      <c r="J3689">
        <v>4</v>
      </c>
      <c r="K3689" t="s">
        <v>49</v>
      </c>
      <c r="L3689" t="s">
        <v>21</v>
      </c>
      <c r="M3689" t="s">
        <v>90</v>
      </c>
      <c r="N3689">
        <v>23</v>
      </c>
      <c r="O3689">
        <v>20</v>
      </c>
      <c r="P3689">
        <v>1385</v>
      </c>
      <c r="Q3689">
        <v>17890</v>
      </c>
    </row>
    <row r="3690" spans="1:17" x14ac:dyDescent="0.25">
      <c r="A3690" t="s">
        <v>186</v>
      </c>
      <c r="B3690" s="1" t="s">
        <v>953</v>
      </c>
      <c r="C3690">
        <v>2003</v>
      </c>
      <c r="D3690" s="15">
        <f>DATE(cars[[#This Row],[year_1]],1,1)</f>
        <v>37622</v>
      </c>
      <c r="E3690" t="s">
        <v>29</v>
      </c>
      <c r="F3690" s="4">
        <v>127</v>
      </c>
      <c r="G3690">
        <v>4</v>
      </c>
      <c r="H3690" t="s">
        <v>18</v>
      </c>
      <c r="I3690" t="s">
        <v>19</v>
      </c>
      <c r="J3690">
        <v>4</v>
      </c>
      <c r="K3690" t="s">
        <v>49</v>
      </c>
      <c r="L3690" t="s">
        <v>21</v>
      </c>
      <c r="M3690" t="s">
        <v>90</v>
      </c>
      <c r="N3690">
        <v>24</v>
      </c>
      <c r="O3690">
        <v>20</v>
      </c>
      <c r="P3690">
        <v>1385</v>
      </c>
      <c r="Q3690">
        <v>17330</v>
      </c>
    </row>
    <row r="3691" spans="1:17" x14ac:dyDescent="0.25">
      <c r="A3691" t="s">
        <v>186</v>
      </c>
      <c r="B3691" s="1" t="s">
        <v>953</v>
      </c>
      <c r="C3691">
        <v>2003</v>
      </c>
      <c r="D3691" s="15">
        <f>DATE(cars[[#This Row],[year_1]],1,1)</f>
        <v>37622</v>
      </c>
      <c r="E3691" t="s">
        <v>29</v>
      </c>
      <c r="F3691" s="4">
        <v>127</v>
      </c>
      <c r="G3691">
        <v>4</v>
      </c>
      <c r="H3691" t="s">
        <v>18</v>
      </c>
      <c r="I3691" t="s">
        <v>91</v>
      </c>
      <c r="J3691">
        <v>4</v>
      </c>
      <c r="K3691" t="s">
        <v>49</v>
      </c>
      <c r="L3691" t="s">
        <v>21</v>
      </c>
      <c r="M3691" t="s">
        <v>90</v>
      </c>
      <c r="N3691">
        <v>23</v>
      </c>
      <c r="O3691">
        <v>20</v>
      </c>
      <c r="P3691">
        <v>1385</v>
      </c>
      <c r="Q3691">
        <v>18430</v>
      </c>
    </row>
    <row r="3692" spans="1:17" x14ac:dyDescent="0.25">
      <c r="A3692" t="s">
        <v>186</v>
      </c>
      <c r="B3692" s="1" t="s">
        <v>953</v>
      </c>
      <c r="C3692">
        <v>2002</v>
      </c>
      <c r="D3692" s="15">
        <f>DATE(cars[[#This Row],[year_1]],1,1)</f>
        <v>37257</v>
      </c>
      <c r="E3692" t="s">
        <v>29</v>
      </c>
      <c r="F3692" s="4">
        <v>127</v>
      </c>
      <c r="G3692">
        <v>4</v>
      </c>
      <c r="H3692" t="s">
        <v>18</v>
      </c>
      <c r="I3692" t="s">
        <v>91</v>
      </c>
      <c r="J3692">
        <v>2</v>
      </c>
      <c r="K3692" t="s">
        <v>49</v>
      </c>
      <c r="L3692" t="s">
        <v>21</v>
      </c>
      <c r="M3692" t="s">
        <v>371</v>
      </c>
      <c r="N3692">
        <v>23</v>
      </c>
      <c r="O3692">
        <v>20</v>
      </c>
      <c r="P3692">
        <v>1385</v>
      </c>
      <c r="Q3692">
        <v>19060</v>
      </c>
    </row>
    <row r="3693" spans="1:17" x14ac:dyDescent="0.25">
      <c r="A3693" t="s">
        <v>186</v>
      </c>
      <c r="B3693" s="1" t="s">
        <v>953</v>
      </c>
      <c r="C3693">
        <v>2002</v>
      </c>
      <c r="D3693" s="15">
        <f>DATE(cars[[#This Row],[year_1]],1,1)</f>
        <v>37257</v>
      </c>
      <c r="E3693" t="s">
        <v>29</v>
      </c>
      <c r="F3693" s="4">
        <v>127</v>
      </c>
      <c r="G3693">
        <v>4</v>
      </c>
      <c r="H3693" t="s">
        <v>18</v>
      </c>
      <c r="I3693" t="s">
        <v>91</v>
      </c>
      <c r="J3693">
        <v>2</v>
      </c>
      <c r="K3693" t="s">
        <v>49</v>
      </c>
      <c r="L3693" t="s">
        <v>21</v>
      </c>
      <c r="M3693" t="s">
        <v>371</v>
      </c>
      <c r="N3693">
        <v>23</v>
      </c>
      <c r="O3693">
        <v>20</v>
      </c>
      <c r="P3693">
        <v>1385</v>
      </c>
      <c r="Q3693">
        <v>17200</v>
      </c>
    </row>
    <row r="3694" spans="1:17" x14ac:dyDescent="0.25">
      <c r="A3694" t="s">
        <v>186</v>
      </c>
      <c r="B3694" s="1" t="s">
        <v>953</v>
      </c>
      <c r="C3694">
        <v>2002</v>
      </c>
      <c r="D3694" s="15">
        <f>DATE(cars[[#This Row],[year_1]],1,1)</f>
        <v>37257</v>
      </c>
      <c r="E3694" t="s">
        <v>29</v>
      </c>
      <c r="F3694" s="4">
        <v>127</v>
      </c>
      <c r="G3694">
        <v>4</v>
      </c>
      <c r="H3694" t="s">
        <v>18</v>
      </c>
      <c r="I3694" t="s">
        <v>19</v>
      </c>
      <c r="J3694">
        <v>2</v>
      </c>
      <c r="K3694" t="s">
        <v>49</v>
      </c>
      <c r="L3694" t="s">
        <v>21</v>
      </c>
      <c r="M3694" t="s">
        <v>371</v>
      </c>
      <c r="N3694">
        <v>24</v>
      </c>
      <c r="O3694">
        <v>20</v>
      </c>
      <c r="P3694">
        <v>1385</v>
      </c>
      <c r="Q3694">
        <v>16100</v>
      </c>
    </row>
    <row r="3695" spans="1:17" x14ac:dyDescent="0.25">
      <c r="A3695" t="s">
        <v>186</v>
      </c>
      <c r="B3695" s="1" t="s">
        <v>953</v>
      </c>
      <c r="C3695">
        <v>2003</v>
      </c>
      <c r="D3695" s="15">
        <f>DATE(cars[[#This Row],[year_1]],1,1)</f>
        <v>37622</v>
      </c>
      <c r="E3695" t="s">
        <v>29</v>
      </c>
      <c r="F3695" s="4">
        <v>127</v>
      </c>
      <c r="G3695">
        <v>4</v>
      </c>
      <c r="H3695" t="s">
        <v>18</v>
      </c>
      <c r="I3695" t="s">
        <v>91</v>
      </c>
      <c r="J3695">
        <v>2</v>
      </c>
      <c r="K3695" t="s">
        <v>49</v>
      </c>
      <c r="L3695" t="s">
        <v>21</v>
      </c>
      <c r="M3695" t="s">
        <v>371</v>
      </c>
      <c r="N3695">
        <v>23</v>
      </c>
      <c r="O3695">
        <v>20</v>
      </c>
      <c r="P3695">
        <v>1385</v>
      </c>
      <c r="Q3695">
        <v>17730</v>
      </c>
    </row>
    <row r="3696" spans="1:17" x14ac:dyDescent="0.25">
      <c r="A3696" t="s">
        <v>186</v>
      </c>
      <c r="B3696" s="1" t="s">
        <v>953</v>
      </c>
      <c r="C3696">
        <v>2003</v>
      </c>
      <c r="D3696" s="15">
        <f>DATE(cars[[#This Row],[year_1]],1,1)</f>
        <v>37622</v>
      </c>
      <c r="E3696" t="s">
        <v>29</v>
      </c>
      <c r="F3696" s="4">
        <v>127</v>
      </c>
      <c r="G3696">
        <v>4</v>
      </c>
      <c r="H3696" t="s">
        <v>18</v>
      </c>
      <c r="I3696" t="s">
        <v>19</v>
      </c>
      <c r="J3696">
        <v>2</v>
      </c>
      <c r="K3696" t="s">
        <v>49</v>
      </c>
      <c r="L3696" t="s">
        <v>21</v>
      </c>
      <c r="M3696" t="s">
        <v>371</v>
      </c>
      <c r="N3696">
        <v>24</v>
      </c>
      <c r="O3696">
        <v>20</v>
      </c>
      <c r="P3696">
        <v>1385</v>
      </c>
      <c r="Q3696">
        <v>16630</v>
      </c>
    </row>
    <row r="3697" spans="1:17" x14ac:dyDescent="0.25">
      <c r="A3697" t="s">
        <v>186</v>
      </c>
      <c r="B3697" s="1" t="s">
        <v>953</v>
      </c>
      <c r="C3697">
        <v>2003</v>
      </c>
      <c r="D3697" s="15">
        <f>DATE(cars[[#This Row],[year_1]],1,1)</f>
        <v>37622</v>
      </c>
      <c r="E3697" t="s">
        <v>29</v>
      </c>
      <c r="F3697" s="4">
        <v>127</v>
      </c>
      <c r="G3697">
        <v>4</v>
      </c>
      <c r="H3697" t="s">
        <v>18</v>
      </c>
      <c r="I3697" t="s">
        <v>91</v>
      </c>
      <c r="J3697">
        <v>2</v>
      </c>
      <c r="K3697" t="s">
        <v>49</v>
      </c>
      <c r="L3697" t="s">
        <v>21</v>
      </c>
      <c r="M3697" t="s">
        <v>371</v>
      </c>
      <c r="N3697">
        <v>23</v>
      </c>
      <c r="O3697">
        <v>20</v>
      </c>
      <c r="P3697">
        <v>1385</v>
      </c>
      <c r="Q3697">
        <v>19580</v>
      </c>
    </row>
    <row r="3698" spans="1:17" x14ac:dyDescent="0.25">
      <c r="A3698" t="s">
        <v>161</v>
      </c>
      <c r="B3698" s="1" t="s">
        <v>473</v>
      </c>
      <c r="C3698">
        <v>2007</v>
      </c>
      <c r="D3698" s="15">
        <f>DATE(cars[[#This Row],[year_1]],1,1)</f>
        <v>39083</v>
      </c>
      <c r="E3698" t="s">
        <v>29</v>
      </c>
      <c r="F3698" s="4">
        <v>127</v>
      </c>
      <c r="G3698">
        <v>4</v>
      </c>
      <c r="H3698" t="s">
        <v>18</v>
      </c>
      <c r="I3698" t="s">
        <v>30</v>
      </c>
      <c r="J3698">
        <v>4</v>
      </c>
      <c r="K3698" t="s">
        <v>49</v>
      </c>
      <c r="L3698" t="s">
        <v>21</v>
      </c>
      <c r="M3698" t="s">
        <v>32</v>
      </c>
      <c r="N3698">
        <v>28</v>
      </c>
      <c r="O3698">
        <v>20</v>
      </c>
      <c r="P3698">
        <v>481</v>
      </c>
      <c r="Q3698">
        <v>13999</v>
      </c>
    </row>
    <row r="3699" spans="1:17" x14ac:dyDescent="0.25">
      <c r="A3699" t="s">
        <v>161</v>
      </c>
      <c r="B3699" s="1" t="s">
        <v>473</v>
      </c>
      <c r="C3699">
        <v>2007</v>
      </c>
      <c r="D3699" s="15">
        <f>DATE(cars[[#This Row],[year_1]],1,1)</f>
        <v>39083</v>
      </c>
      <c r="E3699" t="s">
        <v>29</v>
      </c>
      <c r="F3699" s="4">
        <v>127</v>
      </c>
      <c r="G3699">
        <v>4</v>
      </c>
      <c r="H3699" t="s">
        <v>18</v>
      </c>
      <c r="I3699" t="s">
        <v>30</v>
      </c>
      <c r="J3699">
        <v>4</v>
      </c>
      <c r="K3699" t="s">
        <v>49</v>
      </c>
      <c r="L3699" t="s">
        <v>21</v>
      </c>
      <c r="M3699" t="s">
        <v>32</v>
      </c>
      <c r="N3699">
        <v>28</v>
      </c>
      <c r="O3699">
        <v>20</v>
      </c>
      <c r="P3699">
        <v>481</v>
      </c>
      <c r="Q3699">
        <v>14349</v>
      </c>
    </row>
    <row r="3700" spans="1:17" x14ac:dyDescent="0.25">
      <c r="A3700" t="s">
        <v>161</v>
      </c>
      <c r="B3700" s="1" t="s">
        <v>473</v>
      </c>
      <c r="C3700">
        <v>2007</v>
      </c>
      <c r="D3700" s="15">
        <f>DATE(cars[[#This Row],[year_1]],1,1)</f>
        <v>39083</v>
      </c>
      <c r="E3700" t="s">
        <v>29</v>
      </c>
      <c r="F3700" s="4">
        <v>127</v>
      </c>
      <c r="G3700">
        <v>4</v>
      </c>
      <c r="H3700" t="s">
        <v>18</v>
      </c>
      <c r="I3700" t="s">
        <v>30</v>
      </c>
      <c r="J3700">
        <v>4</v>
      </c>
      <c r="K3700" t="s">
        <v>49</v>
      </c>
      <c r="L3700" t="s">
        <v>21</v>
      </c>
      <c r="M3700" t="s">
        <v>32</v>
      </c>
      <c r="N3700">
        <v>28</v>
      </c>
      <c r="O3700">
        <v>20</v>
      </c>
      <c r="P3700">
        <v>481</v>
      </c>
      <c r="Q3700">
        <v>14499</v>
      </c>
    </row>
    <row r="3701" spans="1:17" x14ac:dyDescent="0.25">
      <c r="A3701" t="s">
        <v>161</v>
      </c>
      <c r="B3701" s="1" t="s">
        <v>473</v>
      </c>
      <c r="C3701">
        <v>2007</v>
      </c>
      <c r="D3701" s="15">
        <f>DATE(cars[[#This Row],[year_1]],1,1)</f>
        <v>39083</v>
      </c>
      <c r="E3701" t="s">
        <v>29</v>
      </c>
      <c r="F3701" s="4">
        <v>127</v>
      </c>
      <c r="G3701">
        <v>4</v>
      </c>
      <c r="H3701" t="s">
        <v>18</v>
      </c>
      <c r="I3701" t="s">
        <v>30</v>
      </c>
      <c r="J3701">
        <v>4</v>
      </c>
      <c r="K3701" t="s">
        <v>49</v>
      </c>
      <c r="L3701" t="s">
        <v>21</v>
      </c>
      <c r="M3701" t="s">
        <v>32</v>
      </c>
      <c r="N3701">
        <v>28</v>
      </c>
      <c r="O3701">
        <v>20</v>
      </c>
      <c r="P3701">
        <v>481</v>
      </c>
      <c r="Q3701">
        <v>14949</v>
      </c>
    </row>
    <row r="3702" spans="1:17" x14ac:dyDescent="0.25">
      <c r="A3702" t="s">
        <v>161</v>
      </c>
      <c r="B3702" s="1" t="s">
        <v>473</v>
      </c>
      <c r="C3702">
        <v>2008</v>
      </c>
      <c r="D3702" s="15">
        <f>DATE(cars[[#This Row],[year_1]],1,1)</f>
        <v>39448</v>
      </c>
      <c r="E3702" t="s">
        <v>29</v>
      </c>
      <c r="F3702" s="4">
        <v>127</v>
      </c>
      <c r="G3702">
        <v>4</v>
      </c>
      <c r="H3702" t="s">
        <v>18</v>
      </c>
      <c r="I3702" t="s">
        <v>30</v>
      </c>
      <c r="J3702">
        <v>4</v>
      </c>
      <c r="K3702" t="s">
        <v>49</v>
      </c>
      <c r="L3702" t="s">
        <v>21</v>
      </c>
      <c r="M3702" t="s">
        <v>32</v>
      </c>
      <c r="N3702">
        <v>28</v>
      </c>
      <c r="O3702">
        <v>20</v>
      </c>
      <c r="P3702">
        <v>481</v>
      </c>
      <c r="Q3702">
        <v>14489</v>
      </c>
    </row>
    <row r="3703" spans="1:17" x14ac:dyDescent="0.25">
      <c r="A3703" t="s">
        <v>161</v>
      </c>
      <c r="B3703" s="1" t="s">
        <v>473</v>
      </c>
      <c r="C3703">
        <v>2008</v>
      </c>
      <c r="D3703" s="15">
        <f>DATE(cars[[#This Row],[year_1]],1,1)</f>
        <v>39448</v>
      </c>
      <c r="E3703" t="s">
        <v>29</v>
      </c>
      <c r="F3703" s="4">
        <v>127</v>
      </c>
      <c r="G3703">
        <v>4</v>
      </c>
      <c r="H3703" t="s">
        <v>18</v>
      </c>
      <c r="I3703" t="s">
        <v>30</v>
      </c>
      <c r="J3703">
        <v>4</v>
      </c>
      <c r="K3703" t="s">
        <v>49</v>
      </c>
      <c r="L3703" t="s">
        <v>21</v>
      </c>
      <c r="M3703" t="s">
        <v>32</v>
      </c>
      <c r="N3703">
        <v>28</v>
      </c>
      <c r="O3703">
        <v>20</v>
      </c>
      <c r="P3703">
        <v>481</v>
      </c>
      <c r="Q3703">
        <v>14989</v>
      </c>
    </row>
    <row r="3704" spans="1:17" x14ac:dyDescent="0.25">
      <c r="A3704" t="s">
        <v>161</v>
      </c>
      <c r="B3704" s="1" t="s">
        <v>804</v>
      </c>
      <c r="C3704">
        <v>2007</v>
      </c>
      <c r="D3704" s="15">
        <f>DATE(cars[[#This Row],[year_1]],1,1)</f>
        <v>39083</v>
      </c>
      <c r="E3704" t="s">
        <v>29</v>
      </c>
      <c r="F3704" s="4">
        <v>127</v>
      </c>
      <c r="G3704">
        <v>4</v>
      </c>
      <c r="H3704" t="s">
        <v>18</v>
      </c>
      <c r="I3704" t="s">
        <v>30</v>
      </c>
      <c r="J3704">
        <v>4</v>
      </c>
      <c r="K3704" t="s">
        <v>53</v>
      </c>
      <c r="L3704" t="s">
        <v>21</v>
      </c>
      <c r="M3704" t="s">
        <v>54</v>
      </c>
      <c r="N3704">
        <v>28</v>
      </c>
      <c r="O3704">
        <v>20</v>
      </c>
      <c r="P3704">
        <v>481</v>
      </c>
      <c r="Q3704">
        <v>13599</v>
      </c>
    </row>
    <row r="3705" spans="1:17" x14ac:dyDescent="0.25">
      <c r="A3705" t="s">
        <v>161</v>
      </c>
      <c r="B3705" s="1" t="s">
        <v>804</v>
      </c>
      <c r="C3705">
        <v>2007</v>
      </c>
      <c r="D3705" s="15">
        <f>DATE(cars[[#This Row],[year_1]],1,1)</f>
        <v>39083</v>
      </c>
      <c r="E3705" t="s">
        <v>29</v>
      </c>
      <c r="F3705" s="4">
        <v>127</v>
      </c>
      <c r="G3705">
        <v>4</v>
      </c>
      <c r="H3705" t="s">
        <v>18</v>
      </c>
      <c r="I3705" t="s">
        <v>30</v>
      </c>
      <c r="J3705">
        <v>4</v>
      </c>
      <c r="K3705" t="s">
        <v>53</v>
      </c>
      <c r="L3705" t="s">
        <v>21</v>
      </c>
      <c r="M3705" t="s">
        <v>54</v>
      </c>
      <c r="N3705">
        <v>28</v>
      </c>
      <c r="O3705">
        <v>20</v>
      </c>
      <c r="P3705">
        <v>481</v>
      </c>
      <c r="Q3705">
        <v>14099</v>
      </c>
    </row>
    <row r="3706" spans="1:17" x14ac:dyDescent="0.25">
      <c r="A3706" t="s">
        <v>161</v>
      </c>
      <c r="B3706" s="1" t="s">
        <v>804</v>
      </c>
      <c r="C3706">
        <v>2008</v>
      </c>
      <c r="D3706" s="15">
        <f>DATE(cars[[#This Row],[year_1]],1,1)</f>
        <v>39448</v>
      </c>
      <c r="E3706" t="s">
        <v>29</v>
      </c>
      <c r="F3706" s="4">
        <v>127</v>
      </c>
      <c r="G3706">
        <v>4</v>
      </c>
      <c r="H3706" t="s">
        <v>18</v>
      </c>
      <c r="I3706" t="s">
        <v>30</v>
      </c>
      <c r="J3706">
        <v>4</v>
      </c>
      <c r="K3706" t="s">
        <v>53</v>
      </c>
      <c r="L3706" t="s">
        <v>21</v>
      </c>
      <c r="M3706" t="s">
        <v>54</v>
      </c>
      <c r="N3706">
        <v>28</v>
      </c>
      <c r="O3706">
        <v>20</v>
      </c>
      <c r="P3706">
        <v>481</v>
      </c>
      <c r="Q3706">
        <v>13839</v>
      </c>
    </row>
    <row r="3707" spans="1:17" x14ac:dyDescent="0.25">
      <c r="A3707" t="s">
        <v>161</v>
      </c>
      <c r="B3707" s="1" t="s">
        <v>804</v>
      </c>
      <c r="C3707">
        <v>2008</v>
      </c>
      <c r="D3707" s="15">
        <f>DATE(cars[[#This Row],[year_1]],1,1)</f>
        <v>39448</v>
      </c>
      <c r="E3707" t="s">
        <v>29</v>
      </c>
      <c r="F3707" s="4">
        <v>127</v>
      </c>
      <c r="G3707">
        <v>4</v>
      </c>
      <c r="H3707" t="s">
        <v>18</v>
      </c>
      <c r="I3707" t="s">
        <v>30</v>
      </c>
      <c r="J3707">
        <v>4</v>
      </c>
      <c r="K3707" t="s">
        <v>53</v>
      </c>
      <c r="L3707" t="s">
        <v>21</v>
      </c>
      <c r="M3707" t="s">
        <v>54</v>
      </c>
      <c r="N3707">
        <v>28</v>
      </c>
      <c r="O3707">
        <v>20</v>
      </c>
      <c r="P3707">
        <v>481</v>
      </c>
      <c r="Q3707">
        <v>14339</v>
      </c>
    </row>
    <row r="3708" spans="1:17" x14ac:dyDescent="0.25">
      <c r="A3708" t="s">
        <v>161</v>
      </c>
      <c r="B3708" s="1" t="s">
        <v>1005</v>
      </c>
      <c r="C3708">
        <v>2002</v>
      </c>
      <c r="D3708" s="15">
        <f>DATE(cars[[#This Row],[year_1]],1,1)</f>
        <v>37257</v>
      </c>
      <c r="E3708" t="s">
        <v>29</v>
      </c>
      <c r="F3708" s="4">
        <v>127</v>
      </c>
      <c r="G3708">
        <v>4</v>
      </c>
      <c r="H3708" t="s">
        <v>33</v>
      </c>
      <c r="I3708" t="s">
        <v>19</v>
      </c>
      <c r="J3708">
        <v>4</v>
      </c>
      <c r="K3708" t="s">
        <v>49</v>
      </c>
      <c r="L3708" t="s">
        <v>21</v>
      </c>
      <c r="M3708" t="s">
        <v>90</v>
      </c>
      <c r="N3708">
        <v>23</v>
      </c>
      <c r="O3708">
        <v>20</v>
      </c>
      <c r="P3708">
        <v>481</v>
      </c>
      <c r="Q3708">
        <v>17799</v>
      </c>
    </row>
    <row r="3709" spans="1:17" x14ac:dyDescent="0.25">
      <c r="A3709" t="s">
        <v>161</v>
      </c>
      <c r="B3709" s="1" t="s">
        <v>1005</v>
      </c>
      <c r="C3709">
        <v>2002</v>
      </c>
      <c r="D3709" s="15">
        <f>DATE(cars[[#This Row],[year_1]],1,1)</f>
        <v>37257</v>
      </c>
      <c r="E3709" t="s">
        <v>29</v>
      </c>
      <c r="F3709" s="4">
        <v>127</v>
      </c>
      <c r="G3709">
        <v>4</v>
      </c>
      <c r="H3709" t="s">
        <v>18</v>
      </c>
      <c r="I3709" t="s">
        <v>91</v>
      </c>
      <c r="J3709">
        <v>4</v>
      </c>
      <c r="K3709" t="s">
        <v>49</v>
      </c>
      <c r="L3709" t="s">
        <v>21</v>
      </c>
      <c r="M3709" t="s">
        <v>90</v>
      </c>
      <c r="N3709">
        <v>23</v>
      </c>
      <c r="O3709">
        <v>20</v>
      </c>
      <c r="P3709">
        <v>481</v>
      </c>
      <c r="Q3709">
        <v>18199</v>
      </c>
    </row>
    <row r="3710" spans="1:17" x14ac:dyDescent="0.25">
      <c r="A3710" t="s">
        <v>161</v>
      </c>
      <c r="B3710" s="1" t="s">
        <v>1005</v>
      </c>
      <c r="C3710">
        <v>2002</v>
      </c>
      <c r="D3710" s="15">
        <f>DATE(cars[[#This Row],[year_1]],1,1)</f>
        <v>37257</v>
      </c>
      <c r="E3710" t="s">
        <v>29</v>
      </c>
      <c r="F3710" s="4">
        <v>127</v>
      </c>
      <c r="G3710">
        <v>4</v>
      </c>
      <c r="H3710" t="s">
        <v>33</v>
      </c>
      <c r="I3710" t="s">
        <v>91</v>
      </c>
      <c r="J3710">
        <v>4</v>
      </c>
      <c r="K3710" t="s">
        <v>49</v>
      </c>
      <c r="L3710" t="s">
        <v>21</v>
      </c>
      <c r="M3710" t="s">
        <v>90</v>
      </c>
      <c r="N3710">
        <v>23</v>
      </c>
      <c r="O3710">
        <v>20</v>
      </c>
      <c r="P3710">
        <v>481</v>
      </c>
      <c r="Q3710">
        <v>19199</v>
      </c>
    </row>
    <row r="3711" spans="1:17" x14ac:dyDescent="0.25">
      <c r="A3711" t="s">
        <v>161</v>
      </c>
      <c r="B3711" s="1" t="s">
        <v>1005</v>
      </c>
      <c r="C3711">
        <v>2002</v>
      </c>
      <c r="D3711" s="15">
        <f>DATE(cars[[#This Row],[year_1]],1,1)</f>
        <v>37257</v>
      </c>
      <c r="E3711" t="s">
        <v>29</v>
      </c>
      <c r="F3711" s="4">
        <v>127</v>
      </c>
      <c r="G3711">
        <v>4</v>
      </c>
      <c r="H3711" t="s">
        <v>18</v>
      </c>
      <c r="I3711" t="s">
        <v>19</v>
      </c>
      <c r="J3711">
        <v>4</v>
      </c>
      <c r="K3711" t="s">
        <v>49</v>
      </c>
      <c r="L3711" t="s">
        <v>21</v>
      </c>
      <c r="M3711" t="s">
        <v>90</v>
      </c>
      <c r="N3711">
        <v>23</v>
      </c>
      <c r="O3711">
        <v>20</v>
      </c>
      <c r="P3711">
        <v>481</v>
      </c>
      <c r="Q3711">
        <v>16799</v>
      </c>
    </row>
    <row r="3712" spans="1:17" x14ac:dyDescent="0.25">
      <c r="A3712" t="s">
        <v>161</v>
      </c>
      <c r="B3712" s="1" t="s">
        <v>1005</v>
      </c>
      <c r="C3712">
        <v>2003</v>
      </c>
      <c r="D3712" s="15">
        <f>DATE(cars[[#This Row],[year_1]],1,1)</f>
        <v>37622</v>
      </c>
      <c r="E3712" t="s">
        <v>29</v>
      </c>
      <c r="F3712" s="4">
        <v>127</v>
      </c>
      <c r="G3712">
        <v>4</v>
      </c>
      <c r="H3712" t="s">
        <v>18</v>
      </c>
      <c r="I3712" t="s">
        <v>91</v>
      </c>
      <c r="J3712">
        <v>4</v>
      </c>
      <c r="K3712" t="s">
        <v>49</v>
      </c>
      <c r="L3712" t="s">
        <v>21</v>
      </c>
      <c r="M3712" t="s">
        <v>90</v>
      </c>
      <c r="N3712">
        <v>23</v>
      </c>
      <c r="O3712">
        <v>20</v>
      </c>
      <c r="P3712">
        <v>481</v>
      </c>
      <c r="Q3712">
        <v>18199</v>
      </c>
    </row>
    <row r="3713" spans="1:17" x14ac:dyDescent="0.25">
      <c r="A3713" t="s">
        <v>161</v>
      </c>
      <c r="B3713" s="1" t="s">
        <v>1005</v>
      </c>
      <c r="C3713">
        <v>2003</v>
      </c>
      <c r="D3713" s="15">
        <f>DATE(cars[[#This Row],[year_1]],1,1)</f>
        <v>37622</v>
      </c>
      <c r="E3713" t="s">
        <v>29</v>
      </c>
      <c r="F3713" s="4">
        <v>127</v>
      </c>
      <c r="G3713">
        <v>4</v>
      </c>
      <c r="H3713" t="s">
        <v>18</v>
      </c>
      <c r="I3713" t="s">
        <v>19</v>
      </c>
      <c r="J3713">
        <v>4</v>
      </c>
      <c r="K3713" t="s">
        <v>49</v>
      </c>
      <c r="L3713" t="s">
        <v>21</v>
      </c>
      <c r="M3713" t="s">
        <v>90</v>
      </c>
      <c r="N3713">
        <v>23</v>
      </c>
      <c r="O3713">
        <v>20</v>
      </c>
      <c r="P3713">
        <v>481</v>
      </c>
      <c r="Q3713">
        <v>16799</v>
      </c>
    </row>
    <row r="3714" spans="1:17" x14ac:dyDescent="0.25">
      <c r="A3714" t="s">
        <v>161</v>
      </c>
      <c r="B3714" s="1" t="s">
        <v>1005</v>
      </c>
      <c r="C3714">
        <v>2002</v>
      </c>
      <c r="D3714" s="15">
        <f>DATE(cars[[#This Row],[year_1]],1,1)</f>
        <v>37257</v>
      </c>
      <c r="E3714" t="s">
        <v>29</v>
      </c>
      <c r="F3714" s="4">
        <v>127</v>
      </c>
      <c r="G3714">
        <v>4</v>
      </c>
      <c r="H3714" t="s">
        <v>33</v>
      </c>
      <c r="I3714" t="s">
        <v>19</v>
      </c>
      <c r="J3714">
        <v>2</v>
      </c>
      <c r="K3714" t="s">
        <v>49</v>
      </c>
      <c r="L3714" t="s">
        <v>21</v>
      </c>
      <c r="M3714" t="s">
        <v>371</v>
      </c>
      <c r="N3714">
        <v>23</v>
      </c>
      <c r="O3714">
        <v>20</v>
      </c>
      <c r="P3714">
        <v>481</v>
      </c>
      <c r="Q3714">
        <v>16599</v>
      </c>
    </row>
    <row r="3715" spans="1:17" x14ac:dyDescent="0.25">
      <c r="A3715" t="s">
        <v>161</v>
      </c>
      <c r="B3715" s="1" t="s">
        <v>1005</v>
      </c>
      <c r="C3715">
        <v>2002</v>
      </c>
      <c r="D3715" s="15">
        <f>DATE(cars[[#This Row],[year_1]],1,1)</f>
        <v>37257</v>
      </c>
      <c r="E3715" t="s">
        <v>29</v>
      </c>
      <c r="F3715" s="4">
        <v>127</v>
      </c>
      <c r="G3715">
        <v>4</v>
      </c>
      <c r="H3715" t="s">
        <v>33</v>
      </c>
      <c r="I3715" t="s">
        <v>91</v>
      </c>
      <c r="J3715">
        <v>2</v>
      </c>
      <c r="K3715" t="s">
        <v>49</v>
      </c>
      <c r="L3715" t="s">
        <v>21</v>
      </c>
      <c r="M3715" t="s">
        <v>371</v>
      </c>
      <c r="N3715">
        <v>23</v>
      </c>
      <c r="O3715">
        <v>20</v>
      </c>
      <c r="P3715">
        <v>481</v>
      </c>
      <c r="Q3715">
        <v>17999</v>
      </c>
    </row>
    <row r="3716" spans="1:17" x14ac:dyDescent="0.25">
      <c r="A3716" t="s">
        <v>161</v>
      </c>
      <c r="B3716" s="1" t="s">
        <v>1005</v>
      </c>
      <c r="C3716">
        <v>2002</v>
      </c>
      <c r="D3716" s="15">
        <f>DATE(cars[[#This Row],[year_1]],1,1)</f>
        <v>37257</v>
      </c>
      <c r="E3716" t="s">
        <v>29</v>
      </c>
      <c r="F3716" s="4">
        <v>127</v>
      </c>
      <c r="G3716">
        <v>4</v>
      </c>
      <c r="H3716" t="s">
        <v>18</v>
      </c>
      <c r="I3716" t="s">
        <v>91</v>
      </c>
      <c r="J3716">
        <v>2</v>
      </c>
      <c r="K3716" t="s">
        <v>49</v>
      </c>
      <c r="L3716" t="s">
        <v>21</v>
      </c>
      <c r="M3716" t="s">
        <v>371</v>
      </c>
      <c r="N3716">
        <v>23</v>
      </c>
      <c r="O3716">
        <v>20</v>
      </c>
      <c r="P3716">
        <v>481</v>
      </c>
      <c r="Q3716">
        <v>16999</v>
      </c>
    </row>
    <row r="3717" spans="1:17" x14ac:dyDescent="0.25">
      <c r="A3717" t="s">
        <v>161</v>
      </c>
      <c r="B3717" s="1" t="s">
        <v>1005</v>
      </c>
      <c r="C3717">
        <v>2002</v>
      </c>
      <c r="D3717" s="15">
        <f>DATE(cars[[#This Row],[year_1]],1,1)</f>
        <v>37257</v>
      </c>
      <c r="E3717" t="s">
        <v>29</v>
      </c>
      <c r="F3717" s="4">
        <v>127</v>
      </c>
      <c r="G3717">
        <v>4</v>
      </c>
      <c r="H3717" t="s">
        <v>18</v>
      </c>
      <c r="I3717" t="s">
        <v>19</v>
      </c>
      <c r="J3717">
        <v>2</v>
      </c>
      <c r="K3717" t="s">
        <v>49</v>
      </c>
      <c r="L3717" t="s">
        <v>21</v>
      </c>
      <c r="M3717" t="s">
        <v>371</v>
      </c>
      <c r="N3717">
        <v>24</v>
      </c>
      <c r="O3717">
        <v>20</v>
      </c>
      <c r="P3717">
        <v>481</v>
      </c>
      <c r="Q3717">
        <v>15999</v>
      </c>
    </row>
    <row r="3718" spans="1:17" x14ac:dyDescent="0.25">
      <c r="A3718" t="s">
        <v>161</v>
      </c>
      <c r="B3718" s="1" t="s">
        <v>1005</v>
      </c>
      <c r="C3718">
        <v>2003</v>
      </c>
      <c r="D3718" s="15">
        <f>DATE(cars[[#This Row],[year_1]],1,1)</f>
        <v>37622</v>
      </c>
      <c r="E3718" t="s">
        <v>29</v>
      </c>
      <c r="F3718" s="4">
        <v>127</v>
      </c>
      <c r="G3718">
        <v>4</v>
      </c>
      <c r="H3718" t="s">
        <v>18</v>
      </c>
      <c r="I3718" t="s">
        <v>91</v>
      </c>
      <c r="J3718">
        <v>2</v>
      </c>
      <c r="K3718" t="s">
        <v>49</v>
      </c>
      <c r="L3718" t="s">
        <v>21</v>
      </c>
      <c r="M3718" t="s">
        <v>371</v>
      </c>
      <c r="N3718">
        <v>23</v>
      </c>
      <c r="O3718">
        <v>20</v>
      </c>
      <c r="P3718">
        <v>481</v>
      </c>
      <c r="Q3718">
        <v>16999</v>
      </c>
    </row>
    <row r="3719" spans="1:17" x14ac:dyDescent="0.25">
      <c r="A3719" t="s">
        <v>161</v>
      </c>
      <c r="B3719" s="1" t="s">
        <v>1005</v>
      </c>
      <c r="C3719">
        <v>2003</v>
      </c>
      <c r="D3719" s="15">
        <f>DATE(cars[[#This Row],[year_1]],1,1)</f>
        <v>37622</v>
      </c>
      <c r="E3719" t="s">
        <v>29</v>
      </c>
      <c r="F3719" s="4">
        <v>127</v>
      </c>
      <c r="G3719">
        <v>4</v>
      </c>
      <c r="H3719" t="s">
        <v>18</v>
      </c>
      <c r="I3719" t="s">
        <v>19</v>
      </c>
      <c r="J3719">
        <v>2</v>
      </c>
      <c r="K3719" t="s">
        <v>49</v>
      </c>
      <c r="L3719" t="s">
        <v>21</v>
      </c>
      <c r="M3719" t="s">
        <v>371</v>
      </c>
      <c r="N3719">
        <v>24</v>
      </c>
      <c r="O3719">
        <v>20</v>
      </c>
      <c r="P3719">
        <v>481</v>
      </c>
      <c r="Q3719">
        <v>15599</v>
      </c>
    </row>
    <row r="3720" spans="1:17" x14ac:dyDescent="0.25">
      <c r="A3720" t="s">
        <v>52</v>
      </c>
      <c r="B3720" s="1" t="s">
        <v>699</v>
      </c>
      <c r="C3720">
        <v>1993</v>
      </c>
      <c r="D3720" s="15">
        <f>DATE(cars[[#This Row],[year_1]],1,1)</f>
        <v>33970</v>
      </c>
      <c r="E3720" t="s">
        <v>29</v>
      </c>
      <c r="F3720" s="4">
        <v>130</v>
      </c>
      <c r="G3720">
        <v>6</v>
      </c>
      <c r="H3720" t="s">
        <v>18</v>
      </c>
      <c r="I3720" t="s">
        <v>30</v>
      </c>
      <c r="J3720">
        <v>2</v>
      </c>
      <c r="K3720" t="s">
        <v>53</v>
      </c>
      <c r="L3720" t="s">
        <v>21</v>
      </c>
      <c r="M3720" t="s">
        <v>67</v>
      </c>
      <c r="N3720">
        <v>26</v>
      </c>
      <c r="O3720">
        <v>20</v>
      </c>
      <c r="P3720">
        <v>586</v>
      </c>
      <c r="Q3720">
        <v>2000</v>
      </c>
    </row>
    <row r="3721" spans="1:17" x14ac:dyDescent="0.25">
      <c r="A3721" t="s">
        <v>52</v>
      </c>
      <c r="B3721" s="1" t="s">
        <v>699</v>
      </c>
      <c r="C3721">
        <v>1994</v>
      </c>
      <c r="D3721" s="15">
        <f>DATE(cars[[#This Row],[year_1]],1,1)</f>
        <v>34335</v>
      </c>
      <c r="E3721" t="s">
        <v>29</v>
      </c>
      <c r="F3721" s="4">
        <v>130</v>
      </c>
      <c r="G3721">
        <v>6</v>
      </c>
      <c r="H3721" t="s">
        <v>18</v>
      </c>
      <c r="I3721" t="s">
        <v>30</v>
      </c>
      <c r="J3721">
        <v>2</v>
      </c>
      <c r="K3721" t="s">
        <v>53</v>
      </c>
      <c r="L3721" t="s">
        <v>21</v>
      </c>
      <c r="M3721" t="s">
        <v>67</v>
      </c>
      <c r="N3721">
        <v>26</v>
      </c>
      <c r="O3721">
        <v>20</v>
      </c>
      <c r="P3721">
        <v>586</v>
      </c>
      <c r="Q3721">
        <v>2000</v>
      </c>
    </row>
    <row r="3722" spans="1:17" x14ac:dyDescent="0.25">
      <c r="A3722" t="s">
        <v>142</v>
      </c>
      <c r="B3722" s="1" t="s">
        <v>940</v>
      </c>
      <c r="C3722">
        <v>2007</v>
      </c>
      <c r="D3722" s="15">
        <f>DATE(cars[[#This Row],[year_1]],1,1)</f>
        <v>39083</v>
      </c>
      <c r="E3722" t="s">
        <v>29</v>
      </c>
      <c r="F3722" s="4">
        <v>138</v>
      </c>
      <c r="G3722">
        <v>4</v>
      </c>
      <c r="H3722" t="s">
        <v>33</v>
      </c>
      <c r="I3722" t="s">
        <v>30</v>
      </c>
      <c r="J3722">
        <v>2</v>
      </c>
      <c r="K3722" t="s">
        <v>53</v>
      </c>
      <c r="L3722" t="s">
        <v>21</v>
      </c>
      <c r="M3722" t="s">
        <v>67</v>
      </c>
      <c r="N3722">
        <v>27</v>
      </c>
      <c r="O3722">
        <v>20</v>
      </c>
      <c r="P3722">
        <v>1439</v>
      </c>
      <c r="Q3722">
        <v>17795</v>
      </c>
    </row>
    <row r="3723" spans="1:17" x14ac:dyDescent="0.25">
      <c r="A3723" t="s">
        <v>142</v>
      </c>
      <c r="B3723" s="1" t="s">
        <v>940</v>
      </c>
      <c r="C3723">
        <v>2007</v>
      </c>
      <c r="D3723" s="15">
        <f>DATE(cars[[#This Row],[year_1]],1,1)</f>
        <v>39083</v>
      </c>
      <c r="E3723" t="s">
        <v>29</v>
      </c>
      <c r="F3723" s="4">
        <v>138</v>
      </c>
      <c r="G3723">
        <v>4</v>
      </c>
      <c r="H3723" t="s">
        <v>18</v>
      </c>
      <c r="I3723" t="s">
        <v>30</v>
      </c>
      <c r="J3723">
        <v>2</v>
      </c>
      <c r="K3723" t="s">
        <v>53</v>
      </c>
      <c r="L3723" t="s">
        <v>21</v>
      </c>
      <c r="M3723" t="s">
        <v>67</v>
      </c>
      <c r="N3723">
        <v>28</v>
      </c>
      <c r="O3723">
        <v>20</v>
      </c>
      <c r="P3723">
        <v>1439</v>
      </c>
      <c r="Q3723">
        <v>16695</v>
      </c>
    </row>
    <row r="3724" spans="1:17" x14ac:dyDescent="0.25">
      <c r="A3724" t="s">
        <v>142</v>
      </c>
      <c r="B3724" s="1" t="s">
        <v>940</v>
      </c>
      <c r="C3724">
        <v>2008</v>
      </c>
      <c r="D3724" s="15">
        <f>DATE(cars[[#This Row],[year_1]],1,1)</f>
        <v>39448</v>
      </c>
      <c r="E3724" t="s">
        <v>29</v>
      </c>
      <c r="F3724" s="4">
        <v>138</v>
      </c>
      <c r="G3724">
        <v>4</v>
      </c>
      <c r="H3724" t="s">
        <v>33</v>
      </c>
      <c r="I3724" t="s">
        <v>30</v>
      </c>
      <c r="J3724">
        <v>2</v>
      </c>
      <c r="K3724" t="s">
        <v>53</v>
      </c>
      <c r="L3724" t="s">
        <v>21</v>
      </c>
      <c r="M3724" t="s">
        <v>67</v>
      </c>
      <c r="N3724">
        <v>27</v>
      </c>
      <c r="O3724">
        <v>20</v>
      </c>
      <c r="P3724">
        <v>1439</v>
      </c>
      <c r="Q3724">
        <v>18370</v>
      </c>
    </row>
    <row r="3725" spans="1:17" x14ac:dyDescent="0.25">
      <c r="A3725" t="s">
        <v>142</v>
      </c>
      <c r="B3725" s="1" t="s">
        <v>940</v>
      </c>
      <c r="C3725">
        <v>2008</v>
      </c>
      <c r="D3725" s="15">
        <f>DATE(cars[[#This Row],[year_1]],1,1)</f>
        <v>39448</v>
      </c>
      <c r="E3725" t="s">
        <v>29</v>
      </c>
      <c r="F3725" s="4">
        <v>138</v>
      </c>
      <c r="G3725">
        <v>4</v>
      </c>
      <c r="H3725" t="s">
        <v>18</v>
      </c>
      <c r="I3725" t="s">
        <v>30</v>
      </c>
      <c r="J3725">
        <v>2</v>
      </c>
      <c r="K3725" t="s">
        <v>53</v>
      </c>
      <c r="L3725" t="s">
        <v>21</v>
      </c>
      <c r="M3725" t="s">
        <v>67</v>
      </c>
      <c r="N3725">
        <v>28</v>
      </c>
      <c r="O3725">
        <v>20</v>
      </c>
      <c r="P3725">
        <v>1439</v>
      </c>
      <c r="Q3725">
        <v>17270</v>
      </c>
    </row>
    <row r="3726" spans="1:17" x14ac:dyDescent="0.25">
      <c r="A3726" t="s">
        <v>47</v>
      </c>
      <c r="B3726" s="1" t="s">
        <v>48</v>
      </c>
      <c r="C3726">
        <v>1998</v>
      </c>
      <c r="D3726" s="15">
        <f>DATE(cars[[#This Row],[year_1]],1,1)</f>
        <v>35796</v>
      </c>
      <c r="E3726" t="s">
        <v>29</v>
      </c>
      <c r="F3726" s="4">
        <v>140</v>
      </c>
      <c r="G3726">
        <v>4</v>
      </c>
      <c r="H3726" t="s">
        <v>18</v>
      </c>
      <c r="I3726" t="s">
        <v>30</v>
      </c>
      <c r="J3726">
        <v>2</v>
      </c>
      <c r="K3726" t="s">
        <v>39</v>
      </c>
      <c r="L3726" t="s">
        <v>21</v>
      </c>
      <c r="M3726" t="s">
        <v>22</v>
      </c>
      <c r="N3726">
        <v>28</v>
      </c>
      <c r="O3726">
        <v>20</v>
      </c>
      <c r="P3726">
        <v>2009</v>
      </c>
      <c r="Q3726">
        <v>2073</v>
      </c>
    </row>
    <row r="3727" spans="1:17" x14ac:dyDescent="0.25">
      <c r="A3727" t="s">
        <v>47</v>
      </c>
      <c r="B3727" s="1" t="s">
        <v>715</v>
      </c>
      <c r="C3727">
        <v>1992</v>
      </c>
      <c r="D3727" s="15">
        <f>DATE(cars[[#This Row],[year_1]],1,1)</f>
        <v>33604</v>
      </c>
      <c r="E3727" t="s">
        <v>29</v>
      </c>
      <c r="F3727" s="4">
        <v>140</v>
      </c>
      <c r="G3727">
        <v>4</v>
      </c>
      <c r="H3727" t="s">
        <v>18</v>
      </c>
      <c r="I3727" t="s">
        <v>30</v>
      </c>
      <c r="J3727">
        <v>2</v>
      </c>
      <c r="K3727" t="s">
        <v>66</v>
      </c>
      <c r="L3727" t="s">
        <v>21</v>
      </c>
      <c r="M3727" t="s">
        <v>67</v>
      </c>
      <c r="N3727">
        <v>28</v>
      </c>
      <c r="O3727">
        <v>20</v>
      </c>
      <c r="P3727">
        <v>2009</v>
      </c>
      <c r="Q3727">
        <v>2000</v>
      </c>
    </row>
    <row r="3728" spans="1:17" x14ac:dyDescent="0.25">
      <c r="A3728" t="s">
        <v>47</v>
      </c>
      <c r="B3728" s="1" t="s">
        <v>715</v>
      </c>
      <c r="C3728">
        <v>1993</v>
      </c>
      <c r="D3728" s="15">
        <f>DATE(cars[[#This Row],[year_1]],1,1)</f>
        <v>33970</v>
      </c>
      <c r="E3728" t="s">
        <v>29</v>
      </c>
      <c r="F3728" s="4">
        <v>140</v>
      </c>
      <c r="G3728">
        <v>4</v>
      </c>
      <c r="H3728" t="s">
        <v>18</v>
      </c>
      <c r="I3728" t="s">
        <v>30</v>
      </c>
      <c r="J3728">
        <v>2</v>
      </c>
      <c r="K3728" t="s">
        <v>66</v>
      </c>
      <c r="L3728" t="s">
        <v>21</v>
      </c>
      <c r="M3728" t="s">
        <v>67</v>
      </c>
      <c r="N3728">
        <v>28</v>
      </c>
      <c r="O3728">
        <v>20</v>
      </c>
      <c r="P3728">
        <v>2009</v>
      </c>
      <c r="Q3728">
        <v>2000</v>
      </c>
    </row>
    <row r="3729" spans="1:17" x14ac:dyDescent="0.25">
      <c r="A3729" t="s">
        <v>438</v>
      </c>
      <c r="B3729" s="1" t="s">
        <v>494</v>
      </c>
      <c r="C3729">
        <v>2001</v>
      </c>
      <c r="D3729" s="15">
        <f>DATE(cars[[#This Row],[year_1]],1,1)</f>
        <v>36892</v>
      </c>
      <c r="E3729" t="s">
        <v>29</v>
      </c>
      <c r="F3729" s="4">
        <v>145</v>
      </c>
      <c r="G3729">
        <v>4</v>
      </c>
      <c r="H3729" t="s">
        <v>33</v>
      </c>
      <c r="I3729" t="s">
        <v>30</v>
      </c>
      <c r="J3729">
        <v>4</v>
      </c>
      <c r="K3729" t="s">
        <v>27</v>
      </c>
      <c r="L3729" t="s">
        <v>21</v>
      </c>
      <c r="M3729" t="s">
        <v>32</v>
      </c>
      <c r="N3729">
        <v>28</v>
      </c>
      <c r="O3729">
        <v>20</v>
      </c>
      <c r="P3729">
        <v>190</v>
      </c>
      <c r="Q3729">
        <v>22195</v>
      </c>
    </row>
    <row r="3730" spans="1:17" x14ac:dyDescent="0.25">
      <c r="A3730" t="s">
        <v>438</v>
      </c>
      <c r="B3730" s="1" t="s">
        <v>494</v>
      </c>
      <c r="C3730">
        <v>2001</v>
      </c>
      <c r="D3730" s="15">
        <f>DATE(cars[[#This Row],[year_1]],1,1)</f>
        <v>36892</v>
      </c>
      <c r="E3730" t="s">
        <v>29</v>
      </c>
      <c r="F3730" s="4">
        <v>145</v>
      </c>
      <c r="G3730">
        <v>4</v>
      </c>
      <c r="H3730" t="s">
        <v>33</v>
      </c>
      <c r="I3730" t="s">
        <v>30</v>
      </c>
      <c r="J3730">
        <v>4</v>
      </c>
      <c r="K3730" t="s">
        <v>27</v>
      </c>
      <c r="L3730" t="s">
        <v>21</v>
      </c>
      <c r="M3730" t="s">
        <v>32</v>
      </c>
      <c r="N3730">
        <v>28</v>
      </c>
      <c r="O3730">
        <v>20</v>
      </c>
      <c r="P3730">
        <v>190</v>
      </c>
      <c r="Q3730">
        <v>24895</v>
      </c>
    </row>
    <row r="3731" spans="1:17" x14ac:dyDescent="0.25">
      <c r="A3731" t="s">
        <v>438</v>
      </c>
      <c r="B3731" s="1" t="s">
        <v>494</v>
      </c>
      <c r="C3731">
        <v>2002</v>
      </c>
      <c r="D3731" s="15">
        <f>DATE(cars[[#This Row],[year_1]],1,1)</f>
        <v>37257</v>
      </c>
      <c r="E3731" t="s">
        <v>29</v>
      </c>
      <c r="F3731" s="4">
        <v>145</v>
      </c>
      <c r="G3731">
        <v>4</v>
      </c>
      <c r="H3731" t="s">
        <v>33</v>
      </c>
      <c r="I3731" t="s">
        <v>30</v>
      </c>
      <c r="J3731">
        <v>4</v>
      </c>
      <c r="K3731" t="s">
        <v>27</v>
      </c>
      <c r="L3731" t="s">
        <v>21</v>
      </c>
      <c r="M3731" t="s">
        <v>32</v>
      </c>
      <c r="N3731">
        <v>23</v>
      </c>
      <c r="O3731">
        <v>20</v>
      </c>
      <c r="P3731">
        <v>190</v>
      </c>
      <c r="Q3731">
        <v>22195</v>
      </c>
    </row>
    <row r="3732" spans="1:17" x14ac:dyDescent="0.25">
      <c r="A3732" t="s">
        <v>199</v>
      </c>
      <c r="B3732" s="1" t="s">
        <v>912</v>
      </c>
      <c r="C3732">
        <v>2004</v>
      </c>
      <c r="D3732" s="15">
        <f>DATE(cars[[#This Row],[year_1]],1,1)</f>
        <v>37987</v>
      </c>
      <c r="E3732" t="s">
        <v>29</v>
      </c>
      <c r="F3732" s="4">
        <v>150</v>
      </c>
      <c r="G3732">
        <v>4</v>
      </c>
      <c r="H3732" t="s">
        <v>33</v>
      </c>
      <c r="I3732" t="s">
        <v>30</v>
      </c>
      <c r="J3732">
        <v>4</v>
      </c>
      <c r="K3732" t="s">
        <v>49</v>
      </c>
      <c r="L3732" t="s">
        <v>31</v>
      </c>
      <c r="M3732" t="s">
        <v>32</v>
      </c>
      <c r="N3732">
        <v>27</v>
      </c>
      <c r="O3732">
        <v>20</v>
      </c>
      <c r="P3732">
        <v>1851</v>
      </c>
      <c r="Q3732">
        <v>19970</v>
      </c>
    </row>
    <row r="3733" spans="1:17" x14ac:dyDescent="0.25">
      <c r="A3733" t="s">
        <v>199</v>
      </c>
      <c r="B3733" s="1" t="s">
        <v>912</v>
      </c>
      <c r="C3733">
        <v>2006</v>
      </c>
      <c r="D3733" s="15">
        <f>DATE(cars[[#This Row],[year_1]],1,1)</f>
        <v>38718</v>
      </c>
      <c r="E3733" t="s">
        <v>29</v>
      </c>
      <c r="F3733" s="4">
        <v>150</v>
      </c>
      <c r="G3733">
        <v>4</v>
      </c>
      <c r="H3733" t="s">
        <v>33</v>
      </c>
      <c r="I3733" t="s">
        <v>30</v>
      </c>
      <c r="J3733">
        <v>4</v>
      </c>
      <c r="K3733" t="s">
        <v>45</v>
      </c>
      <c r="L3733" t="s">
        <v>31</v>
      </c>
      <c r="M3733" t="s">
        <v>32</v>
      </c>
      <c r="N3733">
        <v>27</v>
      </c>
      <c r="O3733">
        <v>20</v>
      </c>
      <c r="P3733">
        <v>1851</v>
      </c>
      <c r="Q3733">
        <v>20825</v>
      </c>
    </row>
    <row r="3734" spans="1:17" x14ac:dyDescent="0.25">
      <c r="A3734" t="s">
        <v>153</v>
      </c>
      <c r="B3734" s="1" t="s">
        <v>154</v>
      </c>
      <c r="C3734">
        <v>1996</v>
      </c>
      <c r="D3734" s="15">
        <f>DATE(cars[[#This Row],[year_1]],1,1)</f>
        <v>35065</v>
      </c>
      <c r="E3734" t="s">
        <v>29</v>
      </c>
      <c r="F3734" s="4">
        <v>150</v>
      </c>
      <c r="G3734">
        <v>4</v>
      </c>
      <c r="H3734" t="s">
        <v>18</v>
      </c>
      <c r="I3734" t="s">
        <v>30</v>
      </c>
      <c r="J3734">
        <v>4</v>
      </c>
      <c r="K3734" t="s">
        <v>49</v>
      </c>
      <c r="L3734" t="s">
        <v>31</v>
      </c>
      <c r="M3734" t="s">
        <v>32</v>
      </c>
      <c r="N3734">
        <v>30</v>
      </c>
      <c r="O3734">
        <v>20</v>
      </c>
      <c r="P3734">
        <v>26</v>
      </c>
      <c r="Q3734">
        <v>2000</v>
      </c>
    </row>
    <row r="3735" spans="1:17" x14ac:dyDescent="0.25">
      <c r="A3735" t="s">
        <v>153</v>
      </c>
      <c r="B3735" s="1" t="s">
        <v>154</v>
      </c>
      <c r="C3735">
        <v>1996</v>
      </c>
      <c r="D3735" s="15">
        <f>DATE(cars[[#This Row],[year_1]],1,1)</f>
        <v>35065</v>
      </c>
      <c r="E3735" t="s">
        <v>29</v>
      </c>
      <c r="F3735" s="4">
        <v>150</v>
      </c>
      <c r="G3735">
        <v>4</v>
      </c>
      <c r="H3735" t="s">
        <v>18</v>
      </c>
      <c r="I3735" t="s">
        <v>30</v>
      </c>
      <c r="J3735">
        <v>2</v>
      </c>
      <c r="K3735" t="s">
        <v>49</v>
      </c>
      <c r="L3735" t="s">
        <v>31</v>
      </c>
      <c r="M3735" t="s">
        <v>22</v>
      </c>
      <c r="N3735">
        <v>30</v>
      </c>
      <c r="O3735">
        <v>20</v>
      </c>
      <c r="P3735">
        <v>26</v>
      </c>
      <c r="Q3735">
        <v>2000</v>
      </c>
    </row>
    <row r="3736" spans="1:17" x14ac:dyDescent="0.25">
      <c r="A3736" t="s">
        <v>220</v>
      </c>
      <c r="B3736" s="1" t="s">
        <v>705</v>
      </c>
      <c r="C3736">
        <v>2008</v>
      </c>
      <c r="D3736" s="15">
        <f>DATE(cars[[#This Row],[year_1]],1,1)</f>
        <v>39448</v>
      </c>
      <c r="E3736" t="s">
        <v>29</v>
      </c>
      <c r="F3736" s="4">
        <v>150</v>
      </c>
      <c r="G3736">
        <v>5</v>
      </c>
      <c r="H3736" t="s">
        <v>33</v>
      </c>
      <c r="I3736" t="s">
        <v>30</v>
      </c>
      <c r="J3736">
        <v>2</v>
      </c>
      <c r="K3736" t="s">
        <v>53</v>
      </c>
      <c r="L3736" t="s">
        <v>21</v>
      </c>
      <c r="M3736" t="s">
        <v>67</v>
      </c>
      <c r="N3736">
        <v>29</v>
      </c>
      <c r="O3736">
        <v>20</v>
      </c>
      <c r="P3736">
        <v>873</v>
      </c>
      <c r="Q3736">
        <v>20990</v>
      </c>
    </row>
    <row r="3737" spans="1:17" x14ac:dyDescent="0.25">
      <c r="A3737" t="s">
        <v>220</v>
      </c>
      <c r="B3737" s="1" t="s">
        <v>705</v>
      </c>
      <c r="C3737">
        <v>2008</v>
      </c>
      <c r="D3737" s="15">
        <f>DATE(cars[[#This Row],[year_1]],1,1)</f>
        <v>39448</v>
      </c>
      <c r="E3737" t="s">
        <v>29</v>
      </c>
      <c r="F3737" s="4">
        <v>150</v>
      </c>
      <c r="G3737">
        <v>5</v>
      </c>
      <c r="H3737" t="s">
        <v>33</v>
      </c>
      <c r="I3737" t="s">
        <v>30</v>
      </c>
      <c r="J3737">
        <v>2</v>
      </c>
      <c r="K3737" t="s">
        <v>53</v>
      </c>
      <c r="L3737" t="s">
        <v>21</v>
      </c>
      <c r="M3737" t="s">
        <v>67</v>
      </c>
      <c r="N3737">
        <v>29</v>
      </c>
      <c r="O3737">
        <v>20</v>
      </c>
      <c r="P3737">
        <v>873</v>
      </c>
      <c r="Q3737">
        <v>20525</v>
      </c>
    </row>
    <row r="3738" spans="1:17" x14ac:dyDescent="0.25">
      <c r="A3738" t="s">
        <v>220</v>
      </c>
      <c r="B3738" s="1" t="s">
        <v>705</v>
      </c>
      <c r="C3738">
        <v>2008</v>
      </c>
      <c r="D3738" s="15">
        <f>DATE(cars[[#This Row],[year_1]],1,1)</f>
        <v>39448</v>
      </c>
      <c r="E3738" t="s">
        <v>29</v>
      </c>
      <c r="F3738" s="4">
        <v>150</v>
      </c>
      <c r="G3738">
        <v>5</v>
      </c>
      <c r="H3738" t="s">
        <v>33</v>
      </c>
      <c r="I3738" t="s">
        <v>30</v>
      </c>
      <c r="J3738">
        <v>2</v>
      </c>
      <c r="K3738" t="s">
        <v>49</v>
      </c>
      <c r="L3738" t="s">
        <v>21</v>
      </c>
      <c r="M3738" t="s">
        <v>25</v>
      </c>
      <c r="N3738">
        <v>28</v>
      </c>
      <c r="O3738">
        <v>20</v>
      </c>
      <c r="P3738">
        <v>873</v>
      </c>
      <c r="Q3738">
        <v>24315</v>
      </c>
    </row>
    <row r="3739" spans="1:17" x14ac:dyDescent="0.25">
      <c r="A3739" t="s">
        <v>220</v>
      </c>
      <c r="B3739" s="1" t="s">
        <v>705</v>
      </c>
      <c r="C3739">
        <v>2008</v>
      </c>
      <c r="D3739" s="15">
        <f>DATE(cars[[#This Row],[year_1]],1,1)</f>
        <v>39448</v>
      </c>
      <c r="E3739" t="s">
        <v>29</v>
      </c>
      <c r="F3739" s="4">
        <v>150</v>
      </c>
      <c r="G3739">
        <v>5</v>
      </c>
      <c r="H3739" t="s">
        <v>18</v>
      </c>
      <c r="I3739" t="s">
        <v>30</v>
      </c>
      <c r="J3739">
        <v>2</v>
      </c>
      <c r="K3739" t="s">
        <v>53</v>
      </c>
      <c r="L3739" t="s">
        <v>21</v>
      </c>
      <c r="M3739" t="s">
        <v>67</v>
      </c>
      <c r="N3739">
        <v>28</v>
      </c>
      <c r="O3739">
        <v>20</v>
      </c>
      <c r="P3739">
        <v>873</v>
      </c>
      <c r="Q3739">
        <v>17475</v>
      </c>
    </row>
    <row r="3740" spans="1:17" x14ac:dyDescent="0.25">
      <c r="A3740" t="s">
        <v>220</v>
      </c>
      <c r="B3740" s="1" t="s">
        <v>705</v>
      </c>
      <c r="C3740">
        <v>2008</v>
      </c>
      <c r="D3740" s="15">
        <f>DATE(cars[[#This Row],[year_1]],1,1)</f>
        <v>39448</v>
      </c>
      <c r="E3740" t="s">
        <v>29</v>
      </c>
      <c r="F3740" s="4">
        <v>150</v>
      </c>
      <c r="G3740">
        <v>5</v>
      </c>
      <c r="H3740" t="s">
        <v>33</v>
      </c>
      <c r="I3740" t="s">
        <v>30</v>
      </c>
      <c r="J3740">
        <v>2</v>
      </c>
      <c r="K3740" t="s">
        <v>53</v>
      </c>
      <c r="L3740" t="s">
        <v>21</v>
      </c>
      <c r="M3740" t="s">
        <v>67</v>
      </c>
      <c r="N3740">
        <v>29</v>
      </c>
      <c r="O3740">
        <v>20</v>
      </c>
      <c r="P3740">
        <v>873</v>
      </c>
      <c r="Q3740">
        <v>18550</v>
      </c>
    </row>
    <row r="3741" spans="1:17" x14ac:dyDescent="0.25">
      <c r="A3741" t="s">
        <v>220</v>
      </c>
      <c r="B3741" s="1" t="s">
        <v>705</v>
      </c>
      <c r="C3741">
        <v>2008</v>
      </c>
      <c r="D3741" s="15">
        <f>DATE(cars[[#This Row],[year_1]],1,1)</f>
        <v>39448</v>
      </c>
      <c r="E3741" t="s">
        <v>29</v>
      </c>
      <c r="F3741" s="4">
        <v>150</v>
      </c>
      <c r="G3741">
        <v>5</v>
      </c>
      <c r="H3741" t="s">
        <v>18</v>
      </c>
      <c r="I3741" t="s">
        <v>30</v>
      </c>
      <c r="J3741">
        <v>2</v>
      </c>
      <c r="K3741" t="s">
        <v>49</v>
      </c>
      <c r="L3741" t="s">
        <v>21</v>
      </c>
      <c r="M3741" t="s">
        <v>25</v>
      </c>
      <c r="N3741">
        <v>28</v>
      </c>
      <c r="O3741">
        <v>20</v>
      </c>
      <c r="P3741">
        <v>873</v>
      </c>
      <c r="Q3741">
        <v>23240</v>
      </c>
    </row>
    <row r="3742" spans="1:17" x14ac:dyDescent="0.25">
      <c r="A3742" t="s">
        <v>220</v>
      </c>
      <c r="B3742" s="1" t="s">
        <v>705</v>
      </c>
      <c r="C3742">
        <v>2008</v>
      </c>
      <c r="D3742" s="15">
        <f>DATE(cars[[#This Row],[year_1]],1,1)</f>
        <v>39448</v>
      </c>
      <c r="E3742" t="s">
        <v>29</v>
      </c>
      <c r="F3742" s="4">
        <v>150</v>
      </c>
      <c r="G3742">
        <v>5</v>
      </c>
      <c r="H3742" t="s">
        <v>33</v>
      </c>
      <c r="I3742" t="s">
        <v>30</v>
      </c>
      <c r="J3742">
        <v>2</v>
      </c>
      <c r="K3742" t="s">
        <v>49</v>
      </c>
      <c r="L3742" t="s">
        <v>21</v>
      </c>
      <c r="M3742" t="s">
        <v>25</v>
      </c>
      <c r="N3742">
        <v>28</v>
      </c>
      <c r="O3742">
        <v>20</v>
      </c>
      <c r="P3742">
        <v>873</v>
      </c>
      <c r="Q3742">
        <v>25740</v>
      </c>
    </row>
    <row r="3743" spans="1:17" x14ac:dyDescent="0.25">
      <c r="A3743" t="s">
        <v>220</v>
      </c>
      <c r="B3743" s="1" t="s">
        <v>705</v>
      </c>
      <c r="C3743">
        <v>2009</v>
      </c>
      <c r="D3743" s="15">
        <f>DATE(cars[[#This Row],[year_1]],1,1)</f>
        <v>39814</v>
      </c>
      <c r="E3743" t="s">
        <v>29</v>
      </c>
      <c r="F3743" s="4">
        <v>150</v>
      </c>
      <c r="G3743">
        <v>5</v>
      </c>
      <c r="H3743" t="s">
        <v>33</v>
      </c>
      <c r="I3743" t="s">
        <v>30</v>
      </c>
      <c r="J3743">
        <v>2</v>
      </c>
      <c r="K3743" t="s">
        <v>49</v>
      </c>
      <c r="L3743" t="s">
        <v>21</v>
      </c>
      <c r="M3743" t="s">
        <v>25</v>
      </c>
      <c r="N3743">
        <v>28</v>
      </c>
      <c r="O3743">
        <v>20</v>
      </c>
      <c r="P3743">
        <v>873</v>
      </c>
      <c r="Q3743">
        <v>25990</v>
      </c>
    </row>
    <row r="3744" spans="1:17" x14ac:dyDescent="0.25">
      <c r="A3744" t="s">
        <v>220</v>
      </c>
      <c r="B3744" s="1" t="s">
        <v>705</v>
      </c>
      <c r="C3744">
        <v>2009</v>
      </c>
      <c r="D3744" s="15">
        <f>DATE(cars[[#This Row],[year_1]],1,1)</f>
        <v>39814</v>
      </c>
      <c r="E3744" t="s">
        <v>29</v>
      </c>
      <c r="F3744" s="4">
        <v>150</v>
      </c>
      <c r="G3744">
        <v>5</v>
      </c>
      <c r="H3744" t="s">
        <v>18</v>
      </c>
      <c r="I3744" t="s">
        <v>30</v>
      </c>
      <c r="J3744">
        <v>2</v>
      </c>
      <c r="K3744" t="s">
        <v>53</v>
      </c>
      <c r="L3744" t="s">
        <v>21</v>
      </c>
      <c r="M3744" t="s">
        <v>67</v>
      </c>
      <c r="N3744">
        <v>28</v>
      </c>
      <c r="O3744">
        <v>20</v>
      </c>
      <c r="P3744">
        <v>873</v>
      </c>
      <c r="Q3744">
        <v>18290</v>
      </c>
    </row>
    <row r="3745" spans="1:17" x14ac:dyDescent="0.25">
      <c r="A3745" t="s">
        <v>220</v>
      </c>
      <c r="B3745" s="1" t="s">
        <v>705</v>
      </c>
      <c r="C3745">
        <v>2009</v>
      </c>
      <c r="D3745" s="15">
        <f>DATE(cars[[#This Row],[year_1]],1,1)</f>
        <v>39814</v>
      </c>
      <c r="E3745" t="s">
        <v>29</v>
      </c>
      <c r="F3745" s="4">
        <v>150</v>
      </c>
      <c r="G3745">
        <v>5</v>
      </c>
      <c r="H3745" t="s">
        <v>33</v>
      </c>
      <c r="I3745" t="s">
        <v>30</v>
      </c>
      <c r="J3745">
        <v>2</v>
      </c>
      <c r="K3745" t="s">
        <v>49</v>
      </c>
      <c r="L3745" t="s">
        <v>21</v>
      </c>
      <c r="M3745" t="s">
        <v>25</v>
      </c>
      <c r="N3745">
        <v>28</v>
      </c>
      <c r="O3745">
        <v>20</v>
      </c>
      <c r="P3745">
        <v>873</v>
      </c>
      <c r="Q3745">
        <v>26990</v>
      </c>
    </row>
    <row r="3746" spans="1:17" x14ac:dyDescent="0.25">
      <c r="A3746" t="s">
        <v>220</v>
      </c>
      <c r="B3746" s="1" t="s">
        <v>705</v>
      </c>
      <c r="C3746">
        <v>2009</v>
      </c>
      <c r="D3746" s="15">
        <f>DATE(cars[[#This Row],[year_1]],1,1)</f>
        <v>39814</v>
      </c>
      <c r="E3746" t="s">
        <v>29</v>
      </c>
      <c r="F3746" s="4">
        <v>150</v>
      </c>
      <c r="G3746">
        <v>5</v>
      </c>
      <c r="H3746" t="s">
        <v>33</v>
      </c>
      <c r="I3746" t="s">
        <v>30</v>
      </c>
      <c r="J3746">
        <v>2</v>
      </c>
      <c r="K3746" t="s">
        <v>53</v>
      </c>
      <c r="L3746" t="s">
        <v>21</v>
      </c>
      <c r="M3746" t="s">
        <v>67</v>
      </c>
      <c r="N3746">
        <v>29</v>
      </c>
      <c r="O3746">
        <v>20</v>
      </c>
      <c r="P3746">
        <v>873</v>
      </c>
      <c r="Q3746">
        <v>19390</v>
      </c>
    </row>
    <row r="3747" spans="1:17" x14ac:dyDescent="0.25">
      <c r="A3747" t="s">
        <v>220</v>
      </c>
      <c r="B3747" s="1" t="s">
        <v>705</v>
      </c>
      <c r="C3747">
        <v>2010</v>
      </c>
      <c r="D3747" s="15">
        <f>DATE(cars[[#This Row],[year_1]],1,1)</f>
        <v>40179</v>
      </c>
      <c r="E3747" t="s">
        <v>29</v>
      </c>
      <c r="F3747" s="4">
        <v>150</v>
      </c>
      <c r="G3747">
        <v>5</v>
      </c>
      <c r="H3747" t="s">
        <v>18</v>
      </c>
      <c r="I3747" t="s">
        <v>30</v>
      </c>
      <c r="J3747">
        <v>2</v>
      </c>
      <c r="K3747" t="s">
        <v>53</v>
      </c>
      <c r="L3747" t="s">
        <v>21</v>
      </c>
      <c r="M3747" t="s">
        <v>67</v>
      </c>
      <c r="N3747">
        <v>28</v>
      </c>
      <c r="O3747">
        <v>20</v>
      </c>
      <c r="P3747">
        <v>873</v>
      </c>
      <c r="Q3747">
        <v>18690</v>
      </c>
    </row>
    <row r="3748" spans="1:17" x14ac:dyDescent="0.25">
      <c r="A3748" t="s">
        <v>220</v>
      </c>
      <c r="B3748" s="1" t="s">
        <v>705</v>
      </c>
      <c r="C3748">
        <v>2010</v>
      </c>
      <c r="D3748" s="15">
        <f>DATE(cars[[#This Row],[year_1]],1,1)</f>
        <v>40179</v>
      </c>
      <c r="E3748" t="s">
        <v>29</v>
      </c>
      <c r="F3748" s="4">
        <v>150</v>
      </c>
      <c r="G3748">
        <v>5</v>
      </c>
      <c r="H3748" t="s">
        <v>33</v>
      </c>
      <c r="I3748" t="s">
        <v>30</v>
      </c>
      <c r="J3748">
        <v>2</v>
      </c>
      <c r="K3748" t="s">
        <v>49</v>
      </c>
      <c r="L3748" t="s">
        <v>21</v>
      </c>
      <c r="M3748" t="s">
        <v>25</v>
      </c>
      <c r="N3748">
        <v>28</v>
      </c>
      <c r="O3748">
        <v>20</v>
      </c>
      <c r="P3748">
        <v>873</v>
      </c>
      <c r="Q3748">
        <v>27390</v>
      </c>
    </row>
    <row r="3749" spans="1:17" x14ac:dyDescent="0.25">
      <c r="A3749" t="s">
        <v>220</v>
      </c>
      <c r="B3749" s="1" t="s">
        <v>705</v>
      </c>
      <c r="C3749">
        <v>2010</v>
      </c>
      <c r="D3749" s="15">
        <f>DATE(cars[[#This Row],[year_1]],1,1)</f>
        <v>40179</v>
      </c>
      <c r="E3749" t="s">
        <v>29</v>
      </c>
      <c r="F3749" s="4">
        <v>150</v>
      </c>
      <c r="G3749">
        <v>5</v>
      </c>
      <c r="H3749" t="s">
        <v>33</v>
      </c>
      <c r="I3749" t="s">
        <v>30</v>
      </c>
      <c r="J3749">
        <v>2</v>
      </c>
      <c r="K3749" t="s">
        <v>53</v>
      </c>
      <c r="L3749" t="s">
        <v>21</v>
      </c>
      <c r="M3749" t="s">
        <v>67</v>
      </c>
      <c r="N3749">
        <v>29</v>
      </c>
      <c r="O3749">
        <v>20</v>
      </c>
      <c r="P3749">
        <v>873</v>
      </c>
      <c r="Q3749">
        <v>20390</v>
      </c>
    </row>
    <row r="3750" spans="1:17" x14ac:dyDescent="0.25">
      <c r="A3750" t="s">
        <v>220</v>
      </c>
      <c r="B3750" s="1" t="s">
        <v>705</v>
      </c>
      <c r="C3750">
        <v>2010</v>
      </c>
      <c r="D3750" s="15">
        <f>DATE(cars[[#This Row],[year_1]],1,1)</f>
        <v>40179</v>
      </c>
      <c r="E3750" t="s">
        <v>29</v>
      </c>
      <c r="F3750" s="4">
        <v>150</v>
      </c>
      <c r="G3750">
        <v>5</v>
      </c>
      <c r="H3750" t="s">
        <v>33</v>
      </c>
      <c r="I3750" t="s">
        <v>30</v>
      </c>
      <c r="J3750">
        <v>2</v>
      </c>
      <c r="K3750" t="s">
        <v>53</v>
      </c>
      <c r="L3750" t="s">
        <v>21</v>
      </c>
      <c r="M3750" t="s">
        <v>67</v>
      </c>
      <c r="N3750">
        <v>29</v>
      </c>
      <c r="O3750">
        <v>20</v>
      </c>
      <c r="P3750">
        <v>873</v>
      </c>
      <c r="Q3750">
        <v>19790</v>
      </c>
    </row>
    <row r="3751" spans="1:17" x14ac:dyDescent="0.25">
      <c r="A3751" t="s">
        <v>220</v>
      </c>
      <c r="B3751" s="1" t="s">
        <v>705</v>
      </c>
      <c r="C3751">
        <v>2010</v>
      </c>
      <c r="D3751" s="15">
        <f>DATE(cars[[#This Row],[year_1]],1,1)</f>
        <v>40179</v>
      </c>
      <c r="E3751" t="s">
        <v>29</v>
      </c>
      <c r="F3751" s="4">
        <v>150</v>
      </c>
      <c r="G3751">
        <v>5</v>
      </c>
      <c r="H3751" t="s">
        <v>33</v>
      </c>
      <c r="I3751" t="s">
        <v>30</v>
      </c>
      <c r="J3751">
        <v>2</v>
      </c>
      <c r="K3751" t="s">
        <v>49</v>
      </c>
      <c r="L3751" t="s">
        <v>21</v>
      </c>
      <c r="M3751" t="s">
        <v>25</v>
      </c>
      <c r="N3751">
        <v>28</v>
      </c>
      <c r="O3751">
        <v>20</v>
      </c>
      <c r="P3751">
        <v>873</v>
      </c>
      <c r="Q3751">
        <v>26390</v>
      </c>
    </row>
    <row r="3752" spans="1:17" x14ac:dyDescent="0.25">
      <c r="A3752" t="s">
        <v>47</v>
      </c>
      <c r="B3752" s="1" t="s">
        <v>50</v>
      </c>
      <c r="C3752">
        <v>1998</v>
      </c>
      <c r="D3752" s="15">
        <f>DATE(cars[[#This Row],[year_1]],1,1)</f>
        <v>35796</v>
      </c>
      <c r="E3752" t="s">
        <v>29</v>
      </c>
      <c r="F3752" s="4">
        <v>155</v>
      </c>
      <c r="G3752">
        <v>4</v>
      </c>
      <c r="H3752" t="s">
        <v>18</v>
      </c>
      <c r="I3752" t="s">
        <v>19</v>
      </c>
      <c r="J3752">
        <v>2</v>
      </c>
      <c r="K3752" t="s">
        <v>39</v>
      </c>
      <c r="L3752" t="s">
        <v>21</v>
      </c>
      <c r="M3752" t="s">
        <v>22</v>
      </c>
      <c r="N3752">
        <v>25</v>
      </c>
      <c r="O3752">
        <v>20</v>
      </c>
      <c r="P3752">
        <v>2009</v>
      </c>
      <c r="Q3752">
        <v>4299</v>
      </c>
    </row>
    <row r="3753" spans="1:17" x14ac:dyDescent="0.25">
      <c r="A3753" t="s">
        <v>47</v>
      </c>
      <c r="B3753" s="1" t="s">
        <v>50</v>
      </c>
      <c r="C3753">
        <v>1998</v>
      </c>
      <c r="D3753" s="15">
        <f>DATE(cars[[#This Row],[year_1]],1,1)</f>
        <v>35796</v>
      </c>
      <c r="E3753" t="s">
        <v>29</v>
      </c>
      <c r="F3753" s="4">
        <v>155</v>
      </c>
      <c r="G3753">
        <v>4</v>
      </c>
      <c r="H3753" t="s">
        <v>18</v>
      </c>
      <c r="I3753" t="s">
        <v>19</v>
      </c>
      <c r="J3753">
        <v>2</v>
      </c>
      <c r="K3753" t="s">
        <v>39</v>
      </c>
      <c r="L3753" t="s">
        <v>21</v>
      </c>
      <c r="M3753" t="s">
        <v>22</v>
      </c>
      <c r="N3753">
        <v>25</v>
      </c>
      <c r="O3753">
        <v>20</v>
      </c>
      <c r="P3753">
        <v>2009</v>
      </c>
      <c r="Q3753">
        <v>4693</v>
      </c>
    </row>
    <row r="3754" spans="1:17" x14ac:dyDescent="0.25">
      <c r="A3754" t="s">
        <v>47</v>
      </c>
      <c r="B3754" s="1" t="s">
        <v>50</v>
      </c>
      <c r="C3754">
        <v>1998</v>
      </c>
      <c r="D3754" s="15">
        <f>DATE(cars[[#This Row],[year_1]],1,1)</f>
        <v>35796</v>
      </c>
      <c r="E3754" t="s">
        <v>29</v>
      </c>
      <c r="F3754" s="4">
        <v>155</v>
      </c>
      <c r="G3754">
        <v>4</v>
      </c>
      <c r="H3754" t="s">
        <v>18</v>
      </c>
      <c r="I3754" t="s">
        <v>19</v>
      </c>
      <c r="J3754">
        <v>2</v>
      </c>
      <c r="K3754" t="s">
        <v>39</v>
      </c>
      <c r="L3754" t="s">
        <v>21</v>
      </c>
      <c r="M3754" t="s">
        <v>22</v>
      </c>
      <c r="N3754">
        <v>25</v>
      </c>
      <c r="O3754">
        <v>20</v>
      </c>
      <c r="P3754">
        <v>2009</v>
      </c>
      <c r="Q3754">
        <v>4107</v>
      </c>
    </row>
    <row r="3755" spans="1:17" x14ac:dyDescent="0.25">
      <c r="A3755" t="s">
        <v>88</v>
      </c>
      <c r="B3755" s="1" t="s">
        <v>257</v>
      </c>
      <c r="C3755">
        <v>2006</v>
      </c>
      <c r="D3755" s="15">
        <f>DATE(cars[[#This Row],[year_1]],1,1)</f>
        <v>38718</v>
      </c>
      <c r="E3755" t="s">
        <v>29</v>
      </c>
      <c r="F3755" s="4">
        <v>157</v>
      </c>
      <c r="G3755">
        <v>4</v>
      </c>
      <c r="H3755" t="s">
        <v>33</v>
      </c>
      <c r="I3755" t="s">
        <v>30</v>
      </c>
      <c r="J3755">
        <v>2</v>
      </c>
      <c r="K3755" t="s">
        <v>49</v>
      </c>
      <c r="L3755" t="s">
        <v>31</v>
      </c>
      <c r="M3755" t="s">
        <v>22</v>
      </c>
      <c r="N3755">
        <v>30</v>
      </c>
      <c r="O3755">
        <v>20</v>
      </c>
      <c r="P3755">
        <v>2031</v>
      </c>
      <c r="Q3755">
        <v>21855</v>
      </c>
    </row>
    <row r="3756" spans="1:17" x14ac:dyDescent="0.25">
      <c r="A3756" t="s">
        <v>88</v>
      </c>
      <c r="B3756" s="1" t="s">
        <v>257</v>
      </c>
      <c r="C3756">
        <v>2006</v>
      </c>
      <c r="D3756" s="15">
        <f>DATE(cars[[#This Row],[year_1]],1,1)</f>
        <v>38718</v>
      </c>
      <c r="E3756" t="s">
        <v>29</v>
      </c>
      <c r="F3756" s="4">
        <v>157</v>
      </c>
      <c r="G3756">
        <v>4</v>
      </c>
      <c r="H3756" t="s">
        <v>33</v>
      </c>
      <c r="I3756" t="s">
        <v>30</v>
      </c>
      <c r="J3756">
        <v>2</v>
      </c>
      <c r="K3756" t="s">
        <v>49</v>
      </c>
      <c r="L3756" t="s">
        <v>31</v>
      </c>
      <c r="M3756" t="s">
        <v>22</v>
      </c>
      <c r="N3756">
        <v>30</v>
      </c>
      <c r="O3756">
        <v>20</v>
      </c>
      <c r="P3756">
        <v>2031</v>
      </c>
      <c r="Q3756">
        <v>20360</v>
      </c>
    </row>
    <row r="3757" spans="1:17" x14ac:dyDescent="0.25">
      <c r="A3757" t="s">
        <v>88</v>
      </c>
      <c r="B3757" s="1" t="s">
        <v>257</v>
      </c>
      <c r="C3757">
        <v>2006</v>
      </c>
      <c r="D3757" s="15">
        <f>DATE(cars[[#This Row],[year_1]],1,1)</f>
        <v>38718</v>
      </c>
      <c r="E3757" t="s">
        <v>29</v>
      </c>
      <c r="F3757" s="4">
        <v>157</v>
      </c>
      <c r="G3757">
        <v>4</v>
      </c>
      <c r="H3757" t="s">
        <v>33</v>
      </c>
      <c r="I3757" t="s">
        <v>30</v>
      </c>
      <c r="J3757">
        <v>2</v>
      </c>
      <c r="K3757" t="s">
        <v>49</v>
      </c>
      <c r="L3757" t="s">
        <v>31</v>
      </c>
      <c r="M3757" t="s">
        <v>22</v>
      </c>
      <c r="N3757">
        <v>30</v>
      </c>
      <c r="O3757">
        <v>20</v>
      </c>
      <c r="P3757">
        <v>2031</v>
      </c>
      <c r="Q3757">
        <v>23405</v>
      </c>
    </row>
    <row r="3758" spans="1:17" x14ac:dyDescent="0.25">
      <c r="A3758" t="s">
        <v>114</v>
      </c>
      <c r="B3758" s="1" t="s">
        <v>1001</v>
      </c>
      <c r="C3758">
        <v>2009</v>
      </c>
      <c r="D3758" s="15">
        <f>DATE(cars[[#This Row],[year_1]],1,1)</f>
        <v>39814</v>
      </c>
      <c r="E3758" t="s">
        <v>29</v>
      </c>
      <c r="F3758" s="4">
        <v>158</v>
      </c>
      <c r="G3758">
        <v>4</v>
      </c>
      <c r="H3758" t="s">
        <v>33</v>
      </c>
      <c r="I3758" t="s">
        <v>34</v>
      </c>
      <c r="J3758">
        <v>4</v>
      </c>
      <c r="K3758" t="s">
        <v>53</v>
      </c>
      <c r="L3758" t="s">
        <v>21</v>
      </c>
      <c r="M3758" t="s">
        <v>54</v>
      </c>
      <c r="N3758">
        <v>26</v>
      </c>
      <c r="O3758">
        <v>20</v>
      </c>
      <c r="P3758">
        <v>210</v>
      </c>
      <c r="Q3758">
        <v>20475</v>
      </c>
    </row>
    <row r="3759" spans="1:17" x14ac:dyDescent="0.25">
      <c r="A3759" t="s">
        <v>114</v>
      </c>
      <c r="B3759" s="1" t="s">
        <v>1001</v>
      </c>
      <c r="C3759">
        <v>2010</v>
      </c>
      <c r="D3759" s="15">
        <f>DATE(cars[[#This Row],[year_1]],1,1)</f>
        <v>40179</v>
      </c>
      <c r="E3759" t="s">
        <v>29</v>
      </c>
      <c r="F3759" s="4">
        <v>158</v>
      </c>
      <c r="G3759">
        <v>4</v>
      </c>
      <c r="H3759" t="s">
        <v>33</v>
      </c>
      <c r="I3759" t="s">
        <v>34</v>
      </c>
      <c r="J3759">
        <v>4</v>
      </c>
      <c r="K3759" t="s">
        <v>53</v>
      </c>
      <c r="L3759" t="s">
        <v>21</v>
      </c>
      <c r="M3759" t="s">
        <v>54</v>
      </c>
      <c r="N3759">
        <v>26</v>
      </c>
      <c r="O3759">
        <v>20</v>
      </c>
      <c r="P3759">
        <v>210</v>
      </c>
      <c r="Q3759">
        <v>20275</v>
      </c>
    </row>
    <row r="3760" spans="1:17" x14ac:dyDescent="0.25">
      <c r="A3760" t="s">
        <v>88</v>
      </c>
      <c r="B3760" s="1" t="s">
        <v>659</v>
      </c>
      <c r="C3760">
        <v>2011</v>
      </c>
      <c r="D3760" s="15">
        <f>DATE(cars[[#This Row],[year_1]],1,1)</f>
        <v>40544</v>
      </c>
      <c r="E3760" t="s">
        <v>29</v>
      </c>
      <c r="F3760" s="4">
        <v>158</v>
      </c>
      <c r="G3760">
        <v>4</v>
      </c>
      <c r="H3760" t="s">
        <v>33</v>
      </c>
      <c r="I3760" t="s">
        <v>34</v>
      </c>
      <c r="J3760">
        <v>4</v>
      </c>
      <c r="K3760" t="s">
        <v>53</v>
      </c>
      <c r="L3760" t="s">
        <v>21</v>
      </c>
      <c r="M3760" t="s">
        <v>54</v>
      </c>
      <c r="N3760">
        <v>26</v>
      </c>
      <c r="O3760">
        <v>20</v>
      </c>
      <c r="P3760">
        <v>2031</v>
      </c>
      <c r="Q3760">
        <v>21715</v>
      </c>
    </row>
    <row r="3761" spans="1:17" x14ac:dyDescent="0.25">
      <c r="A3761" t="s">
        <v>88</v>
      </c>
      <c r="B3761" s="1" t="s">
        <v>659</v>
      </c>
      <c r="C3761">
        <v>2012</v>
      </c>
      <c r="D3761" s="15">
        <f>DATE(cars[[#This Row],[year_1]],1,1)</f>
        <v>40909</v>
      </c>
      <c r="E3761" t="s">
        <v>29</v>
      </c>
      <c r="F3761" s="4">
        <v>158</v>
      </c>
      <c r="G3761">
        <v>4</v>
      </c>
      <c r="H3761" t="s">
        <v>33</v>
      </c>
      <c r="I3761" t="s">
        <v>34</v>
      </c>
      <c r="J3761">
        <v>4</v>
      </c>
      <c r="K3761" t="s">
        <v>53</v>
      </c>
      <c r="L3761" t="s">
        <v>21</v>
      </c>
      <c r="M3761" t="s">
        <v>54</v>
      </c>
      <c r="N3761">
        <v>26</v>
      </c>
      <c r="O3761">
        <v>20</v>
      </c>
      <c r="P3761">
        <v>2031</v>
      </c>
      <c r="Q3761">
        <v>21715</v>
      </c>
    </row>
    <row r="3762" spans="1:17" x14ac:dyDescent="0.25">
      <c r="A3762" t="s">
        <v>88</v>
      </c>
      <c r="B3762" s="1" t="s">
        <v>659</v>
      </c>
      <c r="C3762">
        <v>2013</v>
      </c>
      <c r="D3762" s="15">
        <f>DATE(cars[[#This Row],[year_1]],1,1)</f>
        <v>41275</v>
      </c>
      <c r="E3762" t="s">
        <v>29</v>
      </c>
      <c r="F3762" s="4">
        <v>158</v>
      </c>
      <c r="G3762">
        <v>4</v>
      </c>
      <c r="H3762" t="s">
        <v>33</v>
      </c>
      <c r="I3762" t="s">
        <v>34</v>
      </c>
      <c r="J3762">
        <v>4</v>
      </c>
      <c r="K3762" t="s">
        <v>53</v>
      </c>
      <c r="L3762" t="s">
        <v>21</v>
      </c>
      <c r="M3762" t="s">
        <v>54</v>
      </c>
      <c r="N3762">
        <v>26</v>
      </c>
      <c r="O3762">
        <v>20</v>
      </c>
      <c r="P3762">
        <v>2031</v>
      </c>
      <c r="Q3762">
        <v>22415</v>
      </c>
    </row>
    <row r="3763" spans="1:17" x14ac:dyDescent="0.25">
      <c r="A3763" t="s">
        <v>153</v>
      </c>
      <c r="B3763" s="1" t="s">
        <v>351</v>
      </c>
      <c r="C3763">
        <v>1990</v>
      </c>
      <c r="D3763" s="15">
        <f>DATE(cars[[#This Row],[year_1]],1,1)</f>
        <v>32874</v>
      </c>
      <c r="E3763" t="s">
        <v>29</v>
      </c>
      <c r="F3763" s="4">
        <v>160</v>
      </c>
      <c r="G3763">
        <v>4</v>
      </c>
      <c r="H3763" t="s">
        <v>33</v>
      </c>
      <c r="I3763" t="s">
        <v>30</v>
      </c>
      <c r="J3763">
        <v>4</v>
      </c>
      <c r="K3763" t="s">
        <v>49</v>
      </c>
      <c r="L3763" t="s">
        <v>21</v>
      </c>
      <c r="M3763" t="s">
        <v>32</v>
      </c>
      <c r="N3763">
        <v>28</v>
      </c>
      <c r="O3763">
        <v>20</v>
      </c>
      <c r="P3763">
        <v>26</v>
      </c>
      <c r="Q3763">
        <v>2000</v>
      </c>
    </row>
    <row r="3764" spans="1:17" x14ac:dyDescent="0.25">
      <c r="A3764" t="s">
        <v>153</v>
      </c>
      <c r="B3764" s="1" t="s">
        <v>351</v>
      </c>
      <c r="C3764">
        <v>1990</v>
      </c>
      <c r="D3764" s="15">
        <f>DATE(cars[[#This Row],[year_1]],1,1)</f>
        <v>32874</v>
      </c>
      <c r="E3764" t="s">
        <v>29</v>
      </c>
      <c r="F3764" s="4">
        <v>160</v>
      </c>
      <c r="G3764">
        <v>4</v>
      </c>
      <c r="H3764" t="s">
        <v>33</v>
      </c>
      <c r="I3764" t="s">
        <v>30</v>
      </c>
      <c r="J3764">
        <v>2</v>
      </c>
      <c r="K3764" t="s">
        <v>49</v>
      </c>
      <c r="L3764" t="s">
        <v>21</v>
      </c>
      <c r="M3764" t="s">
        <v>22</v>
      </c>
      <c r="N3764">
        <v>28</v>
      </c>
      <c r="O3764">
        <v>20</v>
      </c>
      <c r="P3764">
        <v>26</v>
      </c>
      <c r="Q3764">
        <v>2000</v>
      </c>
    </row>
    <row r="3765" spans="1:17" x14ac:dyDescent="0.25">
      <c r="A3765" t="s">
        <v>52</v>
      </c>
      <c r="B3765" s="1" t="s">
        <v>357</v>
      </c>
      <c r="C3765">
        <v>2010</v>
      </c>
      <c r="D3765" s="15">
        <f>DATE(cars[[#This Row],[year_1]],1,1)</f>
        <v>40179</v>
      </c>
      <c r="E3765" t="s">
        <v>29</v>
      </c>
      <c r="F3765" s="4">
        <v>161</v>
      </c>
      <c r="G3765">
        <v>4</v>
      </c>
      <c r="H3765" t="s">
        <v>33</v>
      </c>
      <c r="I3765" t="s">
        <v>30</v>
      </c>
      <c r="J3765">
        <v>4</v>
      </c>
      <c r="K3765" t="s">
        <v>101</v>
      </c>
      <c r="L3765" t="s">
        <v>31</v>
      </c>
      <c r="M3765" t="s">
        <v>90</v>
      </c>
      <c r="N3765">
        <v>28</v>
      </c>
      <c r="O3765">
        <v>20</v>
      </c>
      <c r="P3765">
        <v>586</v>
      </c>
      <c r="Q3765">
        <v>21700</v>
      </c>
    </row>
    <row r="3766" spans="1:17" x14ac:dyDescent="0.25">
      <c r="A3766" t="s">
        <v>52</v>
      </c>
      <c r="B3766" s="1" t="s">
        <v>357</v>
      </c>
      <c r="C3766">
        <v>2010</v>
      </c>
      <c r="D3766" s="15">
        <f>DATE(cars[[#This Row],[year_1]],1,1)</f>
        <v>40179</v>
      </c>
      <c r="E3766" t="s">
        <v>29</v>
      </c>
      <c r="F3766" s="4">
        <v>161</v>
      </c>
      <c r="G3766">
        <v>4</v>
      </c>
      <c r="H3766" t="s">
        <v>33</v>
      </c>
      <c r="I3766" t="s">
        <v>30</v>
      </c>
      <c r="J3766">
        <v>4</v>
      </c>
      <c r="K3766" t="s">
        <v>101</v>
      </c>
      <c r="L3766" t="s">
        <v>31</v>
      </c>
      <c r="M3766" t="s">
        <v>90</v>
      </c>
      <c r="N3766">
        <v>28</v>
      </c>
      <c r="O3766">
        <v>20</v>
      </c>
      <c r="P3766">
        <v>586</v>
      </c>
      <c r="Q3766">
        <v>22490</v>
      </c>
    </row>
    <row r="3767" spans="1:17" x14ac:dyDescent="0.25">
      <c r="A3767" t="s">
        <v>52</v>
      </c>
      <c r="B3767" s="1" t="s">
        <v>357</v>
      </c>
      <c r="C3767">
        <v>2011</v>
      </c>
      <c r="D3767" s="15">
        <f>DATE(cars[[#This Row],[year_1]],1,1)</f>
        <v>40544</v>
      </c>
      <c r="E3767" t="s">
        <v>29</v>
      </c>
      <c r="F3767" s="4">
        <v>161</v>
      </c>
      <c r="G3767">
        <v>4</v>
      </c>
      <c r="H3767" t="s">
        <v>33</v>
      </c>
      <c r="I3767" t="s">
        <v>30</v>
      </c>
      <c r="J3767">
        <v>4</v>
      </c>
      <c r="K3767" t="s">
        <v>101</v>
      </c>
      <c r="L3767" t="s">
        <v>31</v>
      </c>
      <c r="M3767" t="s">
        <v>90</v>
      </c>
      <c r="N3767">
        <v>28</v>
      </c>
      <c r="O3767">
        <v>20</v>
      </c>
      <c r="P3767">
        <v>586</v>
      </c>
      <c r="Q3767">
        <v>21990</v>
      </c>
    </row>
    <row r="3768" spans="1:17" x14ac:dyDescent="0.25">
      <c r="A3768" t="s">
        <v>52</v>
      </c>
      <c r="B3768" s="1" t="s">
        <v>357</v>
      </c>
      <c r="C3768">
        <v>2011</v>
      </c>
      <c r="D3768" s="15">
        <f>DATE(cars[[#This Row],[year_1]],1,1)</f>
        <v>40544</v>
      </c>
      <c r="E3768" t="s">
        <v>29</v>
      </c>
      <c r="F3768" s="4">
        <v>161</v>
      </c>
      <c r="G3768">
        <v>4</v>
      </c>
      <c r="H3768" t="s">
        <v>33</v>
      </c>
      <c r="I3768" t="s">
        <v>30</v>
      </c>
      <c r="J3768">
        <v>4</v>
      </c>
      <c r="K3768" t="s">
        <v>101</v>
      </c>
      <c r="L3768" t="s">
        <v>31</v>
      </c>
      <c r="M3768" t="s">
        <v>90</v>
      </c>
      <c r="N3768">
        <v>28</v>
      </c>
      <c r="O3768">
        <v>20</v>
      </c>
      <c r="P3768">
        <v>586</v>
      </c>
      <c r="Q3768">
        <v>22795</v>
      </c>
    </row>
    <row r="3769" spans="1:17" x14ac:dyDescent="0.25">
      <c r="A3769" t="s">
        <v>52</v>
      </c>
      <c r="B3769" s="1" t="s">
        <v>357</v>
      </c>
      <c r="C3769">
        <v>2011</v>
      </c>
      <c r="D3769" s="15">
        <f>DATE(cars[[#This Row],[year_1]],1,1)</f>
        <v>40544</v>
      </c>
      <c r="E3769" t="s">
        <v>29</v>
      </c>
      <c r="F3769" s="4">
        <v>161</v>
      </c>
      <c r="G3769">
        <v>4</v>
      </c>
      <c r="H3769" t="s">
        <v>33</v>
      </c>
      <c r="I3769" t="s">
        <v>30</v>
      </c>
      <c r="J3769">
        <v>4</v>
      </c>
      <c r="K3769" t="s">
        <v>101</v>
      </c>
      <c r="L3769" t="s">
        <v>31</v>
      </c>
      <c r="M3769" t="s">
        <v>90</v>
      </c>
      <c r="N3769">
        <v>28</v>
      </c>
      <c r="O3769">
        <v>20</v>
      </c>
      <c r="P3769">
        <v>586</v>
      </c>
      <c r="Q3769">
        <v>26390</v>
      </c>
    </row>
    <row r="3770" spans="1:17" x14ac:dyDescent="0.25">
      <c r="A3770" t="s">
        <v>52</v>
      </c>
      <c r="B3770" s="1" t="s">
        <v>357</v>
      </c>
      <c r="C3770">
        <v>2012</v>
      </c>
      <c r="D3770" s="15">
        <f>DATE(cars[[#This Row],[year_1]],1,1)</f>
        <v>40909</v>
      </c>
      <c r="E3770" t="s">
        <v>29</v>
      </c>
      <c r="F3770" s="4">
        <v>161</v>
      </c>
      <c r="G3770">
        <v>4</v>
      </c>
      <c r="H3770" t="s">
        <v>33</v>
      </c>
      <c r="I3770" t="s">
        <v>30</v>
      </c>
      <c r="J3770">
        <v>4</v>
      </c>
      <c r="K3770" t="s">
        <v>101</v>
      </c>
      <c r="L3770" t="s">
        <v>31</v>
      </c>
      <c r="M3770" t="s">
        <v>90</v>
      </c>
      <c r="N3770">
        <v>27</v>
      </c>
      <c r="O3770">
        <v>20</v>
      </c>
      <c r="P3770">
        <v>586</v>
      </c>
      <c r="Q3770">
        <v>26590</v>
      </c>
    </row>
    <row r="3771" spans="1:17" x14ac:dyDescent="0.25">
      <c r="A3771" t="s">
        <v>52</v>
      </c>
      <c r="B3771" s="1" t="s">
        <v>357</v>
      </c>
      <c r="C3771">
        <v>2012</v>
      </c>
      <c r="D3771" s="15">
        <f>DATE(cars[[#This Row],[year_1]],1,1)</f>
        <v>40909</v>
      </c>
      <c r="E3771" t="s">
        <v>29</v>
      </c>
      <c r="F3771" s="4">
        <v>161</v>
      </c>
      <c r="G3771">
        <v>4</v>
      </c>
      <c r="H3771" t="s">
        <v>33</v>
      </c>
      <c r="I3771" t="s">
        <v>30</v>
      </c>
      <c r="J3771">
        <v>4</v>
      </c>
      <c r="K3771" t="s">
        <v>101</v>
      </c>
      <c r="L3771" t="s">
        <v>31</v>
      </c>
      <c r="M3771" t="s">
        <v>90</v>
      </c>
      <c r="N3771">
        <v>27</v>
      </c>
      <c r="O3771">
        <v>20</v>
      </c>
      <c r="P3771">
        <v>586</v>
      </c>
      <c r="Q3771">
        <v>22995</v>
      </c>
    </row>
    <row r="3772" spans="1:17" x14ac:dyDescent="0.25">
      <c r="A3772" t="s">
        <v>52</v>
      </c>
      <c r="B3772" s="1" t="s">
        <v>357</v>
      </c>
      <c r="C3772">
        <v>2012</v>
      </c>
      <c r="D3772" s="15">
        <f>DATE(cars[[#This Row],[year_1]],1,1)</f>
        <v>40909</v>
      </c>
      <c r="E3772" t="s">
        <v>29</v>
      </c>
      <c r="F3772" s="4">
        <v>161</v>
      </c>
      <c r="G3772">
        <v>4</v>
      </c>
      <c r="H3772" t="s">
        <v>33</v>
      </c>
      <c r="I3772" t="s">
        <v>30</v>
      </c>
      <c r="J3772">
        <v>4</v>
      </c>
      <c r="K3772" t="s">
        <v>101</v>
      </c>
      <c r="L3772" t="s">
        <v>31</v>
      </c>
      <c r="M3772" t="s">
        <v>90</v>
      </c>
      <c r="N3772">
        <v>27</v>
      </c>
      <c r="O3772">
        <v>20</v>
      </c>
      <c r="P3772">
        <v>586</v>
      </c>
      <c r="Q3772">
        <v>22190</v>
      </c>
    </row>
    <row r="3773" spans="1:17" x14ac:dyDescent="0.25">
      <c r="A3773" t="s">
        <v>64</v>
      </c>
      <c r="B3773" s="1" t="s">
        <v>390</v>
      </c>
      <c r="C3773">
        <v>2011</v>
      </c>
      <c r="D3773" s="15">
        <f>DATE(cars[[#This Row],[year_1]],1,1)</f>
        <v>40544</v>
      </c>
      <c r="E3773" t="s">
        <v>29</v>
      </c>
      <c r="F3773" s="4">
        <v>162</v>
      </c>
      <c r="G3773">
        <v>4</v>
      </c>
      <c r="H3773" t="s">
        <v>33</v>
      </c>
      <c r="I3773" t="s">
        <v>30</v>
      </c>
      <c r="J3773">
        <v>2</v>
      </c>
      <c r="K3773" t="s">
        <v>49</v>
      </c>
      <c r="L3773" t="s">
        <v>21</v>
      </c>
      <c r="M3773" t="s">
        <v>25</v>
      </c>
      <c r="N3773">
        <v>27</v>
      </c>
      <c r="O3773">
        <v>20</v>
      </c>
      <c r="P3773">
        <v>436</v>
      </c>
      <c r="Q3773">
        <v>27999</v>
      </c>
    </row>
    <row r="3774" spans="1:17" x14ac:dyDescent="0.25">
      <c r="A3774" t="s">
        <v>64</v>
      </c>
      <c r="B3774" s="1" t="s">
        <v>390</v>
      </c>
      <c r="C3774">
        <v>2012</v>
      </c>
      <c r="D3774" s="15">
        <f>DATE(cars[[#This Row],[year_1]],1,1)</f>
        <v>40909</v>
      </c>
      <c r="E3774" t="s">
        <v>29</v>
      </c>
      <c r="F3774" s="4">
        <v>162</v>
      </c>
      <c r="G3774">
        <v>4</v>
      </c>
      <c r="H3774" t="s">
        <v>33</v>
      </c>
      <c r="I3774" t="s">
        <v>30</v>
      </c>
      <c r="J3774">
        <v>2</v>
      </c>
      <c r="K3774" t="s">
        <v>49</v>
      </c>
      <c r="L3774" t="s">
        <v>21</v>
      </c>
      <c r="M3774" t="s">
        <v>25</v>
      </c>
      <c r="N3774">
        <v>27</v>
      </c>
      <c r="O3774">
        <v>20</v>
      </c>
      <c r="P3774">
        <v>436</v>
      </c>
      <c r="Q3774">
        <v>28299</v>
      </c>
    </row>
    <row r="3775" spans="1:17" x14ac:dyDescent="0.25">
      <c r="A3775" t="s">
        <v>64</v>
      </c>
      <c r="B3775" s="1" t="s">
        <v>390</v>
      </c>
      <c r="C3775">
        <v>2012</v>
      </c>
      <c r="D3775" s="15">
        <f>DATE(cars[[#This Row],[year_1]],1,1)</f>
        <v>40909</v>
      </c>
      <c r="E3775" t="s">
        <v>29</v>
      </c>
      <c r="F3775" s="4">
        <v>162</v>
      </c>
      <c r="G3775">
        <v>4</v>
      </c>
      <c r="H3775" t="s">
        <v>33</v>
      </c>
      <c r="I3775" t="s">
        <v>30</v>
      </c>
      <c r="J3775">
        <v>2</v>
      </c>
      <c r="K3775" t="s">
        <v>49</v>
      </c>
      <c r="L3775" t="s">
        <v>21</v>
      </c>
      <c r="M3775" t="s">
        <v>25</v>
      </c>
      <c r="N3775">
        <v>27</v>
      </c>
      <c r="O3775">
        <v>20</v>
      </c>
      <c r="P3775">
        <v>436</v>
      </c>
      <c r="Q3775">
        <v>27999</v>
      </c>
    </row>
    <row r="3776" spans="1:17" x14ac:dyDescent="0.25">
      <c r="A3776" t="s">
        <v>64</v>
      </c>
      <c r="B3776" s="1" t="s">
        <v>391</v>
      </c>
      <c r="C3776">
        <v>2010</v>
      </c>
      <c r="D3776" s="15">
        <f>DATE(cars[[#This Row],[year_1]],1,1)</f>
        <v>40179</v>
      </c>
      <c r="E3776" t="s">
        <v>29</v>
      </c>
      <c r="F3776" s="4">
        <v>162</v>
      </c>
      <c r="G3776">
        <v>4</v>
      </c>
      <c r="H3776" t="s">
        <v>33</v>
      </c>
      <c r="I3776" t="s">
        <v>30</v>
      </c>
      <c r="J3776">
        <v>2</v>
      </c>
      <c r="K3776" t="s">
        <v>53</v>
      </c>
      <c r="L3776" t="s">
        <v>21</v>
      </c>
      <c r="M3776" t="s">
        <v>67</v>
      </c>
      <c r="N3776">
        <v>27</v>
      </c>
      <c r="O3776">
        <v>20</v>
      </c>
      <c r="P3776">
        <v>436</v>
      </c>
      <c r="Q3776">
        <v>24699</v>
      </c>
    </row>
    <row r="3777" spans="1:17" x14ac:dyDescent="0.25">
      <c r="A3777" t="s">
        <v>64</v>
      </c>
      <c r="B3777" s="1" t="s">
        <v>391</v>
      </c>
      <c r="C3777">
        <v>2010</v>
      </c>
      <c r="D3777" s="15">
        <f>DATE(cars[[#This Row],[year_1]],1,1)</f>
        <v>40179</v>
      </c>
      <c r="E3777" t="s">
        <v>29</v>
      </c>
      <c r="F3777" s="4">
        <v>162</v>
      </c>
      <c r="G3777">
        <v>4</v>
      </c>
      <c r="H3777" t="s">
        <v>18</v>
      </c>
      <c r="I3777" t="s">
        <v>30</v>
      </c>
      <c r="J3777">
        <v>2</v>
      </c>
      <c r="K3777" t="s">
        <v>53</v>
      </c>
      <c r="L3777" t="s">
        <v>21</v>
      </c>
      <c r="M3777" t="s">
        <v>67</v>
      </c>
      <c r="N3777">
        <v>28</v>
      </c>
      <c r="O3777">
        <v>20</v>
      </c>
      <c r="P3777">
        <v>436</v>
      </c>
      <c r="Q3777">
        <v>20699</v>
      </c>
    </row>
    <row r="3778" spans="1:17" x14ac:dyDescent="0.25">
      <c r="A3778" t="s">
        <v>64</v>
      </c>
      <c r="B3778" s="1" t="s">
        <v>391</v>
      </c>
      <c r="C3778">
        <v>2010</v>
      </c>
      <c r="D3778" s="15">
        <f>DATE(cars[[#This Row],[year_1]],1,1)</f>
        <v>40179</v>
      </c>
      <c r="E3778" t="s">
        <v>29</v>
      </c>
      <c r="F3778" s="4">
        <v>162</v>
      </c>
      <c r="G3778">
        <v>4</v>
      </c>
      <c r="H3778" t="s">
        <v>33</v>
      </c>
      <c r="I3778" t="s">
        <v>30</v>
      </c>
      <c r="J3778">
        <v>2</v>
      </c>
      <c r="K3778" t="s">
        <v>53</v>
      </c>
      <c r="L3778" t="s">
        <v>21</v>
      </c>
      <c r="M3778" t="s">
        <v>67</v>
      </c>
      <c r="N3778">
        <v>27</v>
      </c>
      <c r="O3778">
        <v>20</v>
      </c>
      <c r="P3778">
        <v>436</v>
      </c>
      <c r="Q3778">
        <v>21699</v>
      </c>
    </row>
    <row r="3779" spans="1:17" x14ac:dyDescent="0.25">
      <c r="A3779" t="s">
        <v>64</v>
      </c>
      <c r="B3779" s="1" t="s">
        <v>391</v>
      </c>
      <c r="C3779">
        <v>2011</v>
      </c>
      <c r="D3779" s="15">
        <f>DATE(cars[[#This Row],[year_1]],1,1)</f>
        <v>40544</v>
      </c>
      <c r="E3779" t="s">
        <v>29</v>
      </c>
      <c r="F3779" s="4">
        <v>162</v>
      </c>
      <c r="G3779">
        <v>4</v>
      </c>
      <c r="H3779" t="s">
        <v>33</v>
      </c>
      <c r="I3779" t="s">
        <v>30</v>
      </c>
      <c r="J3779">
        <v>2</v>
      </c>
      <c r="K3779" t="s">
        <v>53</v>
      </c>
      <c r="L3779" t="s">
        <v>21</v>
      </c>
      <c r="M3779" t="s">
        <v>67</v>
      </c>
      <c r="N3779">
        <v>28</v>
      </c>
      <c r="O3779">
        <v>20</v>
      </c>
      <c r="P3779">
        <v>436</v>
      </c>
      <c r="Q3779">
        <v>24699</v>
      </c>
    </row>
    <row r="3780" spans="1:17" x14ac:dyDescent="0.25">
      <c r="A3780" t="s">
        <v>64</v>
      </c>
      <c r="B3780" s="1" t="s">
        <v>391</v>
      </c>
      <c r="C3780">
        <v>2011</v>
      </c>
      <c r="D3780" s="15">
        <f>DATE(cars[[#This Row],[year_1]],1,1)</f>
        <v>40544</v>
      </c>
      <c r="E3780" t="s">
        <v>29</v>
      </c>
      <c r="F3780" s="4">
        <v>162</v>
      </c>
      <c r="G3780">
        <v>4</v>
      </c>
      <c r="H3780" t="s">
        <v>33</v>
      </c>
      <c r="I3780" t="s">
        <v>30</v>
      </c>
      <c r="J3780">
        <v>2</v>
      </c>
      <c r="K3780" t="s">
        <v>53</v>
      </c>
      <c r="L3780" t="s">
        <v>21</v>
      </c>
      <c r="M3780" t="s">
        <v>67</v>
      </c>
      <c r="N3780">
        <v>28</v>
      </c>
      <c r="O3780">
        <v>20</v>
      </c>
      <c r="P3780">
        <v>436</v>
      </c>
      <c r="Q3780">
        <v>19999</v>
      </c>
    </row>
    <row r="3781" spans="1:17" x14ac:dyDescent="0.25">
      <c r="A3781" t="s">
        <v>64</v>
      </c>
      <c r="B3781" s="1" t="s">
        <v>391</v>
      </c>
      <c r="C3781">
        <v>2011</v>
      </c>
      <c r="D3781" s="15">
        <f>DATE(cars[[#This Row],[year_1]],1,1)</f>
        <v>40544</v>
      </c>
      <c r="E3781" t="s">
        <v>29</v>
      </c>
      <c r="F3781" s="4">
        <v>162</v>
      </c>
      <c r="G3781">
        <v>4</v>
      </c>
      <c r="H3781" t="s">
        <v>18</v>
      </c>
      <c r="I3781" t="s">
        <v>30</v>
      </c>
      <c r="J3781">
        <v>2</v>
      </c>
      <c r="K3781" t="s">
        <v>53</v>
      </c>
      <c r="L3781" t="s">
        <v>21</v>
      </c>
      <c r="M3781" t="s">
        <v>67</v>
      </c>
      <c r="N3781">
        <v>28</v>
      </c>
      <c r="O3781">
        <v>20</v>
      </c>
      <c r="P3781">
        <v>436</v>
      </c>
      <c r="Q3781">
        <v>18999</v>
      </c>
    </row>
    <row r="3782" spans="1:17" x14ac:dyDescent="0.25">
      <c r="A3782" t="s">
        <v>64</v>
      </c>
      <c r="B3782" s="1" t="s">
        <v>391</v>
      </c>
      <c r="C3782">
        <v>2012</v>
      </c>
      <c r="D3782" s="15">
        <f>DATE(cars[[#This Row],[year_1]],1,1)</f>
        <v>40909</v>
      </c>
      <c r="E3782" t="s">
        <v>29</v>
      </c>
      <c r="F3782" s="4">
        <v>162</v>
      </c>
      <c r="G3782">
        <v>4</v>
      </c>
      <c r="H3782" t="s">
        <v>18</v>
      </c>
      <c r="I3782" t="s">
        <v>30</v>
      </c>
      <c r="J3782">
        <v>2</v>
      </c>
      <c r="K3782" t="s">
        <v>53</v>
      </c>
      <c r="L3782" t="s">
        <v>21</v>
      </c>
      <c r="M3782" t="s">
        <v>67</v>
      </c>
      <c r="N3782">
        <v>28</v>
      </c>
      <c r="O3782">
        <v>20</v>
      </c>
      <c r="P3782">
        <v>436</v>
      </c>
      <c r="Q3782">
        <v>19499</v>
      </c>
    </row>
    <row r="3783" spans="1:17" x14ac:dyDescent="0.25">
      <c r="A3783" t="s">
        <v>64</v>
      </c>
      <c r="B3783" s="1" t="s">
        <v>391</v>
      </c>
      <c r="C3783">
        <v>2012</v>
      </c>
      <c r="D3783" s="15">
        <f>DATE(cars[[#This Row],[year_1]],1,1)</f>
        <v>40909</v>
      </c>
      <c r="E3783" t="s">
        <v>29</v>
      </c>
      <c r="F3783" s="4">
        <v>162</v>
      </c>
      <c r="G3783">
        <v>4</v>
      </c>
      <c r="H3783" t="s">
        <v>33</v>
      </c>
      <c r="I3783" t="s">
        <v>30</v>
      </c>
      <c r="J3783">
        <v>2</v>
      </c>
      <c r="K3783" t="s">
        <v>53</v>
      </c>
      <c r="L3783" t="s">
        <v>21</v>
      </c>
      <c r="M3783" t="s">
        <v>67</v>
      </c>
      <c r="N3783">
        <v>28</v>
      </c>
      <c r="O3783">
        <v>20</v>
      </c>
      <c r="P3783">
        <v>436</v>
      </c>
      <c r="Q3783">
        <v>20499</v>
      </c>
    </row>
    <row r="3784" spans="1:17" x14ac:dyDescent="0.25">
      <c r="A3784" t="s">
        <v>64</v>
      </c>
      <c r="B3784" s="1" t="s">
        <v>391</v>
      </c>
      <c r="C3784">
        <v>2012</v>
      </c>
      <c r="D3784" s="15">
        <f>DATE(cars[[#This Row],[year_1]],1,1)</f>
        <v>40909</v>
      </c>
      <c r="E3784" t="s">
        <v>29</v>
      </c>
      <c r="F3784" s="4">
        <v>162</v>
      </c>
      <c r="G3784">
        <v>4</v>
      </c>
      <c r="H3784" t="s">
        <v>33</v>
      </c>
      <c r="I3784" t="s">
        <v>30</v>
      </c>
      <c r="J3784">
        <v>2</v>
      </c>
      <c r="K3784" t="s">
        <v>53</v>
      </c>
      <c r="L3784" t="s">
        <v>21</v>
      </c>
      <c r="M3784" t="s">
        <v>67</v>
      </c>
      <c r="N3784">
        <v>28</v>
      </c>
      <c r="O3784">
        <v>20</v>
      </c>
      <c r="P3784">
        <v>436</v>
      </c>
      <c r="Q3784">
        <v>24699</v>
      </c>
    </row>
    <row r="3785" spans="1:17" x14ac:dyDescent="0.25">
      <c r="A3785" t="s">
        <v>123</v>
      </c>
      <c r="B3785" s="1" t="s">
        <v>124</v>
      </c>
      <c r="C3785">
        <v>2005</v>
      </c>
      <c r="D3785" s="15">
        <f>DATE(cars[[#This Row],[year_1]],1,1)</f>
        <v>38353</v>
      </c>
      <c r="E3785" t="s">
        <v>29</v>
      </c>
      <c r="F3785" s="4">
        <v>165</v>
      </c>
      <c r="G3785">
        <v>4</v>
      </c>
      <c r="H3785" t="s">
        <v>18</v>
      </c>
      <c r="I3785" t="s">
        <v>34</v>
      </c>
      <c r="J3785">
        <v>4</v>
      </c>
      <c r="K3785" t="s">
        <v>24</v>
      </c>
      <c r="L3785" t="s">
        <v>21</v>
      </c>
      <c r="M3785" t="s">
        <v>35</v>
      </c>
      <c r="N3785">
        <v>27</v>
      </c>
      <c r="O3785">
        <v>20</v>
      </c>
      <c r="P3785">
        <v>376</v>
      </c>
      <c r="Q3785">
        <v>22990</v>
      </c>
    </row>
    <row r="3786" spans="1:17" x14ac:dyDescent="0.25">
      <c r="A3786" t="s">
        <v>217</v>
      </c>
      <c r="B3786" s="1" t="s">
        <v>219</v>
      </c>
      <c r="C3786">
        <v>2006</v>
      </c>
      <c r="D3786" s="15">
        <f>DATE(cars[[#This Row],[year_1]],1,1)</f>
        <v>38718</v>
      </c>
      <c r="E3786" t="s">
        <v>29</v>
      </c>
      <c r="F3786" s="4">
        <v>165</v>
      </c>
      <c r="G3786">
        <v>4</v>
      </c>
      <c r="H3786" t="s">
        <v>18</v>
      </c>
      <c r="I3786" t="s">
        <v>34</v>
      </c>
      <c r="J3786">
        <v>4</v>
      </c>
      <c r="K3786" t="s">
        <v>101</v>
      </c>
      <c r="L3786" t="s">
        <v>21</v>
      </c>
      <c r="M3786" t="s">
        <v>196</v>
      </c>
      <c r="N3786">
        <v>26</v>
      </c>
      <c r="O3786">
        <v>20</v>
      </c>
      <c r="P3786">
        <v>640</v>
      </c>
      <c r="Q3786">
        <v>22495</v>
      </c>
    </row>
    <row r="3787" spans="1:17" x14ac:dyDescent="0.25">
      <c r="A3787" t="s">
        <v>146</v>
      </c>
      <c r="B3787" s="1" t="s">
        <v>401</v>
      </c>
      <c r="C3787">
        <v>2009</v>
      </c>
      <c r="D3787" s="15">
        <f>DATE(cars[[#This Row],[year_1]],1,1)</f>
        <v>39814</v>
      </c>
      <c r="E3787" t="s">
        <v>29</v>
      </c>
      <c r="F3787" s="4">
        <v>166</v>
      </c>
      <c r="G3787">
        <v>4</v>
      </c>
      <c r="H3787" t="s">
        <v>33</v>
      </c>
      <c r="I3787" t="s">
        <v>30</v>
      </c>
      <c r="J3787">
        <v>4</v>
      </c>
      <c r="K3787" t="s">
        <v>101</v>
      </c>
      <c r="L3787" t="s">
        <v>21</v>
      </c>
      <c r="M3787" t="s">
        <v>90</v>
      </c>
      <c r="N3787">
        <v>25</v>
      </c>
      <c r="O3787">
        <v>20</v>
      </c>
      <c r="P3787">
        <v>2202</v>
      </c>
      <c r="Q3787">
        <v>25770</v>
      </c>
    </row>
    <row r="3788" spans="1:17" x14ac:dyDescent="0.25">
      <c r="A3788" t="s">
        <v>146</v>
      </c>
      <c r="B3788" s="1" t="s">
        <v>401</v>
      </c>
      <c r="C3788">
        <v>2009</v>
      </c>
      <c r="D3788" s="15">
        <f>DATE(cars[[#This Row],[year_1]],1,1)</f>
        <v>39814</v>
      </c>
      <c r="E3788" t="s">
        <v>29</v>
      </c>
      <c r="F3788" s="4">
        <v>166</v>
      </c>
      <c r="G3788">
        <v>4</v>
      </c>
      <c r="H3788" t="s">
        <v>33</v>
      </c>
      <c r="I3788" t="s">
        <v>30</v>
      </c>
      <c r="J3788">
        <v>4</v>
      </c>
      <c r="K3788" t="s">
        <v>101</v>
      </c>
      <c r="L3788" t="s">
        <v>21</v>
      </c>
      <c r="M3788" t="s">
        <v>90</v>
      </c>
      <c r="N3788">
        <v>25</v>
      </c>
      <c r="O3788">
        <v>20</v>
      </c>
      <c r="P3788">
        <v>2202</v>
      </c>
      <c r="Q3788">
        <v>20275</v>
      </c>
    </row>
    <row r="3789" spans="1:17" x14ac:dyDescent="0.25">
      <c r="A3789" t="s">
        <v>146</v>
      </c>
      <c r="B3789" s="1" t="s">
        <v>401</v>
      </c>
      <c r="C3789">
        <v>2009</v>
      </c>
      <c r="D3789" s="15">
        <f>DATE(cars[[#This Row],[year_1]],1,1)</f>
        <v>39814</v>
      </c>
      <c r="E3789" t="s">
        <v>29</v>
      </c>
      <c r="F3789" s="4">
        <v>166</v>
      </c>
      <c r="G3789">
        <v>4</v>
      </c>
      <c r="H3789" t="s">
        <v>33</v>
      </c>
      <c r="I3789" t="s">
        <v>30</v>
      </c>
      <c r="J3789">
        <v>4</v>
      </c>
      <c r="K3789" t="s">
        <v>101</v>
      </c>
      <c r="L3789" t="s">
        <v>21</v>
      </c>
      <c r="M3789" t="s">
        <v>90</v>
      </c>
      <c r="N3789">
        <v>25</v>
      </c>
      <c r="O3789">
        <v>20</v>
      </c>
      <c r="P3789">
        <v>2202</v>
      </c>
      <c r="Q3789">
        <v>24085</v>
      </c>
    </row>
    <row r="3790" spans="1:17" x14ac:dyDescent="0.25">
      <c r="A3790" t="s">
        <v>146</v>
      </c>
      <c r="B3790" s="1" t="s">
        <v>401</v>
      </c>
      <c r="C3790">
        <v>2009</v>
      </c>
      <c r="D3790" s="15">
        <f>DATE(cars[[#This Row],[year_1]],1,1)</f>
        <v>39814</v>
      </c>
      <c r="E3790" t="s">
        <v>29</v>
      </c>
      <c r="F3790" s="4">
        <v>166</v>
      </c>
      <c r="G3790">
        <v>4</v>
      </c>
      <c r="H3790" t="s">
        <v>33</v>
      </c>
      <c r="I3790" t="s">
        <v>30</v>
      </c>
      <c r="J3790">
        <v>4</v>
      </c>
      <c r="K3790" t="s">
        <v>101</v>
      </c>
      <c r="L3790" t="s">
        <v>21</v>
      </c>
      <c r="M3790" t="s">
        <v>90</v>
      </c>
      <c r="N3790">
        <v>25</v>
      </c>
      <c r="O3790">
        <v>20</v>
      </c>
      <c r="P3790">
        <v>2202</v>
      </c>
      <c r="Q3790">
        <v>24070</v>
      </c>
    </row>
    <row r="3791" spans="1:17" x14ac:dyDescent="0.25">
      <c r="A3791" t="s">
        <v>146</v>
      </c>
      <c r="B3791" s="1" t="s">
        <v>401</v>
      </c>
      <c r="C3791">
        <v>2009</v>
      </c>
      <c r="D3791" s="15">
        <f>DATE(cars[[#This Row],[year_1]],1,1)</f>
        <v>39814</v>
      </c>
      <c r="E3791" t="s">
        <v>29</v>
      </c>
      <c r="F3791" s="4">
        <v>166</v>
      </c>
      <c r="G3791">
        <v>4</v>
      </c>
      <c r="H3791" t="s">
        <v>33</v>
      </c>
      <c r="I3791" t="s">
        <v>30</v>
      </c>
      <c r="J3791">
        <v>4</v>
      </c>
      <c r="K3791" t="s">
        <v>101</v>
      </c>
      <c r="L3791" t="s">
        <v>21</v>
      </c>
      <c r="M3791" t="s">
        <v>90</v>
      </c>
      <c r="N3791">
        <v>25</v>
      </c>
      <c r="O3791">
        <v>20</v>
      </c>
      <c r="P3791">
        <v>2202</v>
      </c>
      <c r="Q3791">
        <v>22385</v>
      </c>
    </row>
    <row r="3792" spans="1:17" x14ac:dyDescent="0.25">
      <c r="A3792" t="s">
        <v>146</v>
      </c>
      <c r="B3792" s="1" t="s">
        <v>401</v>
      </c>
      <c r="C3792">
        <v>2010</v>
      </c>
      <c r="D3792" s="15">
        <f>DATE(cars[[#This Row],[year_1]],1,1)</f>
        <v>40179</v>
      </c>
      <c r="E3792" t="s">
        <v>29</v>
      </c>
      <c r="F3792" s="4">
        <v>166</v>
      </c>
      <c r="G3792">
        <v>4</v>
      </c>
      <c r="H3792" t="s">
        <v>33</v>
      </c>
      <c r="I3792" t="s">
        <v>30</v>
      </c>
      <c r="J3792">
        <v>4</v>
      </c>
      <c r="K3792" t="s">
        <v>101</v>
      </c>
      <c r="L3792" t="s">
        <v>21</v>
      </c>
      <c r="M3792" t="s">
        <v>90</v>
      </c>
      <c r="N3792">
        <v>25</v>
      </c>
      <c r="O3792">
        <v>20</v>
      </c>
      <c r="P3792">
        <v>2202</v>
      </c>
      <c r="Q3792">
        <v>22635</v>
      </c>
    </row>
    <row r="3793" spans="1:17" x14ac:dyDescent="0.25">
      <c r="A3793" t="s">
        <v>146</v>
      </c>
      <c r="B3793" s="1" t="s">
        <v>401</v>
      </c>
      <c r="C3793">
        <v>2010</v>
      </c>
      <c r="D3793" s="15">
        <f>DATE(cars[[#This Row],[year_1]],1,1)</f>
        <v>40179</v>
      </c>
      <c r="E3793" t="s">
        <v>29</v>
      </c>
      <c r="F3793" s="4">
        <v>166</v>
      </c>
      <c r="G3793">
        <v>4</v>
      </c>
      <c r="H3793" t="s">
        <v>33</v>
      </c>
      <c r="I3793" t="s">
        <v>30</v>
      </c>
      <c r="J3793">
        <v>4</v>
      </c>
      <c r="K3793" t="s">
        <v>101</v>
      </c>
      <c r="L3793" t="s">
        <v>21</v>
      </c>
      <c r="M3793" t="s">
        <v>90</v>
      </c>
      <c r="N3793">
        <v>25</v>
      </c>
      <c r="O3793">
        <v>20</v>
      </c>
      <c r="P3793">
        <v>2202</v>
      </c>
      <c r="Q3793">
        <v>24335</v>
      </c>
    </row>
    <row r="3794" spans="1:17" x14ac:dyDescent="0.25">
      <c r="A3794" t="s">
        <v>146</v>
      </c>
      <c r="B3794" s="1" t="s">
        <v>401</v>
      </c>
      <c r="C3794">
        <v>2010</v>
      </c>
      <c r="D3794" s="15">
        <f>DATE(cars[[#This Row],[year_1]],1,1)</f>
        <v>40179</v>
      </c>
      <c r="E3794" t="s">
        <v>29</v>
      </c>
      <c r="F3794" s="4">
        <v>166</v>
      </c>
      <c r="G3794">
        <v>4</v>
      </c>
      <c r="H3794" t="s">
        <v>33</v>
      </c>
      <c r="I3794" t="s">
        <v>30</v>
      </c>
      <c r="J3794">
        <v>4</v>
      </c>
      <c r="K3794" t="s">
        <v>101</v>
      </c>
      <c r="L3794" t="s">
        <v>21</v>
      </c>
      <c r="M3794" t="s">
        <v>90</v>
      </c>
      <c r="N3794">
        <v>25</v>
      </c>
      <c r="O3794">
        <v>20</v>
      </c>
      <c r="P3794">
        <v>2202</v>
      </c>
      <c r="Q3794">
        <v>20525</v>
      </c>
    </row>
    <row r="3795" spans="1:17" x14ac:dyDescent="0.25">
      <c r="A3795" t="s">
        <v>146</v>
      </c>
      <c r="B3795" s="1" t="s">
        <v>401</v>
      </c>
      <c r="C3795">
        <v>2010</v>
      </c>
      <c r="D3795" s="15">
        <f>DATE(cars[[#This Row],[year_1]],1,1)</f>
        <v>40179</v>
      </c>
      <c r="E3795" t="s">
        <v>29</v>
      </c>
      <c r="F3795" s="4">
        <v>166</v>
      </c>
      <c r="G3795">
        <v>4</v>
      </c>
      <c r="H3795" t="s">
        <v>33</v>
      </c>
      <c r="I3795" t="s">
        <v>30</v>
      </c>
      <c r="J3795">
        <v>4</v>
      </c>
      <c r="K3795" t="s">
        <v>101</v>
      </c>
      <c r="L3795" t="s">
        <v>21</v>
      </c>
      <c r="M3795" t="s">
        <v>90</v>
      </c>
      <c r="N3795">
        <v>25</v>
      </c>
      <c r="O3795">
        <v>20</v>
      </c>
      <c r="P3795">
        <v>2202</v>
      </c>
      <c r="Q3795">
        <v>24320</v>
      </c>
    </row>
    <row r="3796" spans="1:17" x14ac:dyDescent="0.25">
      <c r="A3796" t="s">
        <v>146</v>
      </c>
      <c r="B3796" s="1" t="s">
        <v>401</v>
      </c>
      <c r="C3796">
        <v>2011</v>
      </c>
      <c r="D3796" s="15">
        <f>DATE(cars[[#This Row],[year_1]],1,1)</f>
        <v>40544</v>
      </c>
      <c r="E3796" t="s">
        <v>29</v>
      </c>
      <c r="F3796" s="4">
        <v>166</v>
      </c>
      <c r="G3796">
        <v>4</v>
      </c>
      <c r="H3796" t="s">
        <v>33</v>
      </c>
      <c r="I3796" t="s">
        <v>30</v>
      </c>
      <c r="J3796">
        <v>4</v>
      </c>
      <c r="K3796" t="s">
        <v>101</v>
      </c>
      <c r="L3796" t="s">
        <v>21</v>
      </c>
      <c r="M3796" t="s">
        <v>90</v>
      </c>
      <c r="N3796">
        <v>25</v>
      </c>
      <c r="O3796">
        <v>20</v>
      </c>
      <c r="P3796">
        <v>2202</v>
      </c>
      <c r="Q3796">
        <v>20825</v>
      </c>
    </row>
    <row r="3797" spans="1:17" x14ac:dyDescent="0.25">
      <c r="A3797" t="s">
        <v>146</v>
      </c>
      <c r="B3797" s="1" t="s">
        <v>401</v>
      </c>
      <c r="C3797">
        <v>2011</v>
      </c>
      <c r="D3797" s="15">
        <f>DATE(cars[[#This Row],[year_1]],1,1)</f>
        <v>40544</v>
      </c>
      <c r="E3797" t="s">
        <v>29</v>
      </c>
      <c r="F3797" s="4">
        <v>166</v>
      </c>
      <c r="G3797">
        <v>4</v>
      </c>
      <c r="H3797" t="s">
        <v>33</v>
      </c>
      <c r="I3797" t="s">
        <v>30</v>
      </c>
      <c r="J3797">
        <v>4</v>
      </c>
      <c r="K3797" t="s">
        <v>101</v>
      </c>
      <c r="L3797" t="s">
        <v>21</v>
      </c>
      <c r="M3797" t="s">
        <v>90</v>
      </c>
      <c r="N3797">
        <v>25</v>
      </c>
      <c r="O3797">
        <v>20</v>
      </c>
      <c r="P3797">
        <v>2202</v>
      </c>
      <c r="Q3797">
        <v>22935</v>
      </c>
    </row>
    <row r="3798" spans="1:17" x14ac:dyDescent="0.25">
      <c r="A3798" t="s">
        <v>51</v>
      </c>
      <c r="B3798" s="1" t="s">
        <v>835</v>
      </c>
      <c r="C3798">
        <v>2009</v>
      </c>
      <c r="D3798" s="15">
        <f>DATE(cars[[#This Row],[year_1]],1,1)</f>
        <v>39814</v>
      </c>
      <c r="E3798" t="s">
        <v>38</v>
      </c>
      <c r="F3798" s="4">
        <v>168</v>
      </c>
      <c r="G3798">
        <v>5</v>
      </c>
      <c r="H3798" t="s">
        <v>33</v>
      </c>
      <c r="I3798" t="s">
        <v>30</v>
      </c>
      <c r="J3798">
        <v>4</v>
      </c>
      <c r="K3798" t="s">
        <v>27</v>
      </c>
      <c r="L3798" t="s">
        <v>21</v>
      </c>
      <c r="M3798" t="s">
        <v>32</v>
      </c>
      <c r="N3798">
        <v>31</v>
      </c>
      <c r="O3798">
        <v>20</v>
      </c>
      <c r="P3798">
        <v>870</v>
      </c>
      <c r="Q3798">
        <v>28550</v>
      </c>
    </row>
    <row r="3799" spans="1:17" x14ac:dyDescent="0.25">
      <c r="A3799" t="s">
        <v>51</v>
      </c>
      <c r="B3799" s="1" t="s">
        <v>979</v>
      </c>
      <c r="C3799">
        <v>2009</v>
      </c>
      <c r="D3799" s="15">
        <f>DATE(cars[[#This Row],[year_1]],1,1)</f>
        <v>39814</v>
      </c>
      <c r="E3799" t="s">
        <v>38</v>
      </c>
      <c r="F3799" s="4">
        <v>168</v>
      </c>
      <c r="G3799">
        <v>5</v>
      </c>
      <c r="H3799" t="s">
        <v>33</v>
      </c>
      <c r="I3799" t="s">
        <v>30</v>
      </c>
      <c r="J3799">
        <v>4</v>
      </c>
      <c r="K3799" t="s">
        <v>27</v>
      </c>
      <c r="L3799" t="s">
        <v>21</v>
      </c>
      <c r="M3799" t="s">
        <v>35</v>
      </c>
      <c r="N3799">
        <v>31</v>
      </c>
      <c r="O3799">
        <v>20</v>
      </c>
      <c r="P3799">
        <v>870</v>
      </c>
      <c r="Q3799">
        <v>29800</v>
      </c>
    </row>
    <row r="3800" spans="1:17" x14ac:dyDescent="0.25">
      <c r="A3800" t="s">
        <v>163</v>
      </c>
      <c r="B3800" s="1" t="s">
        <v>957</v>
      </c>
      <c r="C3800">
        <v>2015</v>
      </c>
      <c r="D3800" s="15">
        <f>DATE(cars[[#This Row],[year_1]],1,1)</f>
        <v>42005</v>
      </c>
      <c r="E3800" t="s">
        <v>29</v>
      </c>
      <c r="F3800" s="4">
        <v>169</v>
      </c>
      <c r="G3800">
        <v>4</v>
      </c>
      <c r="H3800" t="s">
        <v>33</v>
      </c>
      <c r="I3800" t="s">
        <v>30</v>
      </c>
      <c r="J3800">
        <v>4</v>
      </c>
      <c r="K3800" t="s">
        <v>49</v>
      </c>
      <c r="L3800" t="s">
        <v>21</v>
      </c>
      <c r="M3800" t="s">
        <v>110</v>
      </c>
      <c r="N3800">
        <v>28</v>
      </c>
      <c r="O3800">
        <v>20</v>
      </c>
      <c r="P3800">
        <v>5657</v>
      </c>
      <c r="Q3800">
        <v>26710</v>
      </c>
    </row>
    <row r="3801" spans="1:17" x14ac:dyDescent="0.25">
      <c r="A3801" t="s">
        <v>163</v>
      </c>
      <c r="B3801" s="1" t="s">
        <v>957</v>
      </c>
      <c r="C3801">
        <v>2015</v>
      </c>
      <c r="D3801" s="15">
        <f>DATE(cars[[#This Row],[year_1]],1,1)</f>
        <v>42005</v>
      </c>
      <c r="E3801" t="s">
        <v>29</v>
      </c>
      <c r="F3801" s="4">
        <v>169</v>
      </c>
      <c r="G3801">
        <v>4</v>
      </c>
      <c r="H3801" t="s">
        <v>33</v>
      </c>
      <c r="I3801" t="s">
        <v>30</v>
      </c>
      <c r="J3801">
        <v>4</v>
      </c>
      <c r="K3801" t="s">
        <v>49</v>
      </c>
      <c r="L3801" t="s">
        <v>21</v>
      </c>
      <c r="M3801" t="s">
        <v>110</v>
      </c>
      <c r="N3801">
        <v>28</v>
      </c>
      <c r="O3801">
        <v>20</v>
      </c>
      <c r="P3801">
        <v>5657</v>
      </c>
      <c r="Q3801">
        <v>25185</v>
      </c>
    </row>
    <row r="3802" spans="1:17" x14ac:dyDescent="0.25">
      <c r="A3802" t="s">
        <v>163</v>
      </c>
      <c r="B3802" s="1" t="s">
        <v>957</v>
      </c>
      <c r="C3802">
        <v>2015</v>
      </c>
      <c r="D3802" s="15">
        <f>DATE(cars[[#This Row],[year_1]],1,1)</f>
        <v>42005</v>
      </c>
      <c r="E3802" t="s">
        <v>29</v>
      </c>
      <c r="F3802" s="4">
        <v>169</v>
      </c>
      <c r="G3802">
        <v>4</v>
      </c>
      <c r="H3802" t="s">
        <v>33</v>
      </c>
      <c r="I3802" t="s">
        <v>30</v>
      </c>
      <c r="J3802">
        <v>4</v>
      </c>
      <c r="K3802" t="s">
        <v>49</v>
      </c>
      <c r="L3802" t="s">
        <v>21</v>
      </c>
      <c r="M3802" t="s">
        <v>110</v>
      </c>
      <c r="N3802">
        <v>28</v>
      </c>
      <c r="O3802">
        <v>20</v>
      </c>
      <c r="P3802">
        <v>5657</v>
      </c>
      <c r="Q3802">
        <v>24710</v>
      </c>
    </row>
    <row r="3803" spans="1:17" x14ac:dyDescent="0.25">
      <c r="A3803" t="s">
        <v>163</v>
      </c>
      <c r="B3803" s="1" t="s">
        <v>957</v>
      </c>
      <c r="C3803">
        <v>2015</v>
      </c>
      <c r="D3803" s="15">
        <f>DATE(cars[[#This Row],[year_1]],1,1)</f>
        <v>42005</v>
      </c>
      <c r="E3803" t="s">
        <v>29</v>
      </c>
      <c r="F3803" s="4">
        <v>169</v>
      </c>
      <c r="G3803">
        <v>4</v>
      </c>
      <c r="H3803" t="s">
        <v>33</v>
      </c>
      <c r="I3803" t="s">
        <v>30</v>
      </c>
      <c r="J3803">
        <v>4</v>
      </c>
      <c r="K3803" t="s">
        <v>49</v>
      </c>
      <c r="L3803" t="s">
        <v>21</v>
      </c>
      <c r="M3803" t="s">
        <v>110</v>
      </c>
      <c r="N3803">
        <v>28</v>
      </c>
      <c r="O3803">
        <v>20</v>
      </c>
      <c r="P3803">
        <v>5657</v>
      </c>
      <c r="Q3803">
        <v>29185</v>
      </c>
    </row>
    <row r="3804" spans="1:17" x14ac:dyDescent="0.25">
      <c r="A3804" t="s">
        <v>163</v>
      </c>
      <c r="B3804" s="1" t="s">
        <v>957</v>
      </c>
      <c r="C3804">
        <v>2016</v>
      </c>
      <c r="D3804" s="15">
        <f>DATE(cars[[#This Row],[year_1]],1,1)</f>
        <v>42370</v>
      </c>
      <c r="E3804" t="s">
        <v>29</v>
      </c>
      <c r="F3804" s="4">
        <v>169</v>
      </c>
      <c r="G3804">
        <v>4</v>
      </c>
      <c r="H3804" t="s">
        <v>33</v>
      </c>
      <c r="I3804" t="s">
        <v>30</v>
      </c>
      <c r="J3804">
        <v>4</v>
      </c>
      <c r="K3804" t="s">
        <v>49</v>
      </c>
      <c r="L3804" t="s">
        <v>21</v>
      </c>
      <c r="M3804" t="s">
        <v>110</v>
      </c>
      <c r="N3804">
        <v>28</v>
      </c>
      <c r="O3804">
        <v>20</v>
      </c>
      <c r="P3804">
        <v>5657</v>
      </c>
      <c r="Q3804">
        <v>25300</v>
      </c>
    </row>
    <row r="3805" spans="1:17" x14ac:dyDescent="0.25">
      <c r="A3805" t="s">
        <v>163</v>
      </c>
      <c r="B3805" s="1" t="s">
        <v>957</v>
      </c>
      <c r="C3805">
        <v>2016</v>
      </c>
      <c r="D3805" s="15">
        <f>DATE(cars[[#This Row],[year_1]],1,1)</f>
        <v>42370</v>
      </c>
      <c r="E3805" t="s">
        <v>29</v>
      </c>
      <c r="F3805" s="4">
        <v>169</v>
      </c>
      <c r="G3805">
        <v>4</v>
      </c>
      <c r="H3805" t="s">
        <v>33</v>
      </c>
      <c r="I3805" t="s">
        <v>30</v>
      </c>
      <c r="J3805">
        <v>4</v>
      </c>
      <c r="K3805" t="s">
        <v>49</v>
      </c>
      <c r="L3805" t="s">
        <v>21</v>
      </c>
      <c r="M3805" t="s">
        <v>110</v>
      </c>
      <c r="N3805">
        <v>28</v>
      </c>
      <c r="O3805">
        <v>20</v>
      </c>
      <c r="P3805">
        <v>5657</v>
      </c>
      <c r="Q3805">
        <v>24825</v>
      </c>
    </row>
    <row r="3806" spans="1:17" x14ac:dyDescent="0.25">
      <c r="A3806" t="s">
        <v>163</v>
      </c>
      <c r="B3806" s="1" t="s">
        <v>957</v>
      </c>
      <c r="C3806">
        <v>2016</v>
      </c>
      <c r="D3806" s="15">
        <f>DATE(cars[[#This Row],[year_1]],1,1)</f>
        <v>42370</v>
      </c>
      <c r="E3806" t="s">
        <v>29</v>
      </c>
      <c r="F3806" s="4">
        <v>169</v>
      </c>
      <c r="G3806">
        <v>4</v>
      </c>
      <c r="H3806" t="s">
        <v>33</v>
      </c>
      <c r="I3806" t="s">
        <v>30</v>
      </c>
      <c r="J3806">
        <v>4</v>
      </c>
      <c r="K3806" t="s">
        <v>49</v>
      </c>
      <c r="L3806" t="s">
        <v>21</v>
      </c>
      <c r="M3806" t="s">
        <v>110</v>
      </c>
      <c r="N3806">
        <v>28</v>
      </c>
      <c r="O3806">
        <v>20</v>
      </c>
      <c r="P3806">
        <v>5657</v>
      </c>
      <c r="Q3806">
        <v>26825</v>
      </c>
    </row>
    <row r="3807" spans="1:17" x14ac:dyDescent="0.25">
      <c r="A3807" t="s">
        <v>163</v>
      </c>
      <c r="B3807" s="1" t="s">
        <v>957</v>
      </c>
      <c r="C3807">
        <v>2016</v>
      </c>
      <c r="D3807" s="15">
        <f>DATE(cars[[#This Row],[year_1]],1,1)</f>
        <v>42370</v>
      </c>
      <c r="E3807" t="s">
        <v>29</v>
      </c>
      <c r="F3807" s="4">
        <v>169</v>
      </c>
      <c r="G3807">
        <v>4</v>
      </c>
      <c r="H3807" t="s">
        <v>33</v>
      </c>
      <c r="I3807" t="s">
        <v>30</v>
      </c>
      <c r="J3807">
        <v>4</v>
      </c>
      <c r="K3807" t="s">
        <v>49</v>
      </c>
      <c r="L3807" t="s">
        <v>21</v>
      </c>
      <c r="M3807" t="s">
        <v>110</v>
      </c>
      <c r="N3807">
        <v>28</v>
      </c>
      <c r="O3807">
        <v>20</v>
      </c>
      <c r="P3807">
        <v>5657</v>
      </c>
      <c r="Q3807">
        <v>29300</v>
      </c>
    </row>
    <row r="3808" spans="1:17" x14ac:dyDescent="0.25">
      <c r="A3808" t="s">
        <v>163</v>
      </c>
      <c r="B3808" s="1" t="s">
        <v>957</v>
      </c>
      <c r="C3808">
        <v>2017</v>
      </c>
      <c r="D3808" s="15">
        <f>DATE(cars[[#This Row],[year_1]],1,1)</f>
        <v>42736</v>
      </c>
      <c r="E3808" t="s">
        <v>44</v>
      </c>
      <c r="F3808" s="4">
        <v>169</v>
      </c>
      <c r="G3808">
        <v>4</v>
      </c>
      <c r="H3808" t="s">
        <v>33</v>
      </c>
      <c r="I3808" t="s">
        <v>30</v>
      </c>
      <c r="J3808">
        <v>4</v>
      </c>
      <c r="K3808" t="s">
        <v>49</v>
      </c>
      <c r="L3808" t="s">
        <v>21</v>
      </c>
      <c r="M3808" t="s">
        <v>165</v>
      </c>
      <c r="N3808">
        <v>27</v>
      </c>
      <c r="O3808">
        <v>20</v>
      </c>
      <c r="P3808">
        <v>5657</v>
      </c>
      <c r="Q3808">
        <v>23900</v>
      </c>
    </row>
    <row r="3809" spans="1:17" x14ac:dyDescent="0.25">
      <c r="A3809" t="s">
        <v>163</v>
      </c>
      <c r="B3809" s="1" t="s">
        <v>957</v>
      </c>
      <c r="C3809">
        <v>2017</v>
      </c>
      <c r="D3809" s="15">
        <f>DATE(cars[[#This Row],[year_1]],1,1)</f>
        <v>42736</v>
      </c>
      <c r="E3809" t="s">
        <v>44</v>
      </c>
      <c r="F3809" s="4">
        <v>169</v>
      </c>
      <c r="G3809">
        <v>4</v>
      </c>
      <c r="H3809" t="s">
        <v>33</v>
      </c>
      <c r="I3809" t="s">
        <v>30</v>
      </c>
      <c r="J3809">
        <v>4</v>
      </c>
      <c r="K3809" t="s">
        <v>49</v>
      </c>
      <c r="L3809" t="s">
        <v>21</v>
      </c>
      <c r="M3809" t="s">
        <v>165</v>
      </c>
      <c r="N3809">
        <v>27</v>
      </c>
      <c r="O3809">
        <v>20</v>
      </c>
      <c r="P3809">
        <v>5657</v>
      </c>
      <c r="Q3809">
        <v>24425</v>
      </c>
    </row>
    <row r="3810" spans="1:17" x14ac:dyDescent="0.25">
      <c r="A3810" t="s">
        <v>163</v>
      </c>
      <c r="B3810" s="1" t="s">
        <v>957</v>
      </c>
      <c r="C3810">
        <v>2017</v>
      </c>
      <c r="D3810" s="15">
        <f>DATE(cars[[#This Row],[year_1]],1,1)</f>
        <v>42736</v>
      </c>
      <c r="E3810" t="s">
        <v>44</v>
      </c>
      <c r="F3810" s="4">
        <v>169</v>
      </c>
      <c r="G3810">
        <v>4</v>
      </c>
      <c r="H3810" t="s">
        <v>33</v>
      </c>
      <c r="I3810" t="s">
        <v>30</v>
      </c>
      <c r="J3810">
        <v>4</v>
      </c>
      <c r="K3810" t="s">
        <v>49</v>
      </c>
      <c r="L3810" t="s">
        <v>21</v>
      </c>
      <c r="M3810" t="s">
        <v>165</v>
      </c>
      <c r="N3810">
        <v>27</v>
      </c>
      <c r="O3810">
        <v>20</v>
      </c>
      <c r="P3810">
        <v>5657</v>
      </c>
      <c r="Q3810">
        <v>25425</v>
      </c>
    </row>
    <row r="3811" spans="1:17" x14ac:dyDescent="0.25">
      <c r="A3811" t="s">
        <v>163</v>
      </c>
      <c r="B3811" s="1" t="s">
        <v>957</v>
      </c>
      <c r="C3811">
        <v>2017</v>
      </c>
      <c r="D3811" s="15">
        <f>DATE(cars[[#This Row],[year_1]],1,1)</f>
        <v>42736</v>
      </c>
      <c r="E3811" t="s">
        <v>44</v>
      </c>
      <c r="F3811" s="4">
        <v>169</v>
      </c>
      <c r="G3811">
        <v>4</v>
      </c>
      <c r="H3811" t="s">
        <v>33</v>
      </c>
      <c r="I3811" t="s">
        <v>30</v>
      </c>
      <c r="J3811">
        <v>4</v>
      </c>
      <c r="K3811" t="s">
        <v>49</v>
      </c>
      <c r="L3811" t="s">
        <v>21</v>
      </c>
      <c r="M3811" t="s">
        <v>165</v>
      </c>
      <c r="N3811">
        <v>27</v>
      </c>
      <c r="O3811">
        <v>20</v>
      </c>
      <c r="P3811">
        <v>5657</v>
      </c>
      <c r="Q3811">
        <v>22900</v>
      </c>
    </row>
    <row r="3812" spans="1:17" x14ac:dyDescent="0.25">
      <c r="A3812" t="s">
        <v>220</v>
      </c>
      <c r="B3812" s="1" t="s">
        <v>772</v>
      </c>
      <c r="C3812">
        <v>2009</v>
      </c>
      <c r="D3812" s="15">
        <f>DATE(cars[[#This Row],[year_1]],1,1)</f>
        <v>39814</v>
      </c>
      <c r="E3812" t="s">
        <v>29</v>
      </c>
      <c r="F3812" s="4">
        <v>170</v>
      </c>
      <c r="G3812">
        <v>5</v>
      </c>
      <c r="H3812" t="s">
        <v>33</v>
      </c>
      <c r="I3812" t="s">
        <v>30</v>
      </c>
      <c r="J3812">
        <v>4</v>
      </c>
      <c r="K3812" t="s">
        <v>53</v>
      </c>
      <c r="L3812" t="s">
        <v>21</v>
      </c>
      <c r="M3812" t="s">
        <v>54</v>
      </c>
      <c r="N3812">
        <v>29</v>
      </c>
      <c r="O3812">
        <v>20</v>
      </c>
      <c r="P3812">
        <v>873</v>
      </c>
      <c r="Q3812">
        <v>19340</v>
      </c>
    </row>
    <row r="3813" spans="1:17" x14ac:dyDescent="0.25">
      <c r="A3813" t="s">
        <v>220</v>
      </c>
      <c r="B3813" s="1" t="s">
        <v>772</v>
      </c>
      <c r="C3813">
        <v>2009</v>
      </c>
      <c r="D3813" s="15">
        <f>DATE(cars[[#This Row],[year_1]],1,1)</f>
        <v>39814</v>
      </c>
      <c r="E3813" t="s">
        <v>29</v>
      </c>
      <c r="F3813" s="4">
        <v>170</v>
      </c>
      <c r="G3813">
        <v>5</v>
      </c>
      <c r="H3813" t="s">
        <v>33</v>
      </c>
      <c r="I3813" t="s">
        <v>30</v>
      </c>
      <c r="J3813">
        <v>2</v>
      </c>
      <c r="K3813" t="s">
        <v>53</v>
      </c>
      <c r="L3813" t="s">
        <v>21</v>
      </c>
      <c r="M3813" t="s">
        <v>67</v>
      </c>
      <c r="N3813">
        <v>29</v>
      </c>
      <c r="O3813">
        <v>20</v>
      </c>
      <c r="P3813">
        <v>873</v>
      </c>
      <c r="Q3813">
        <v>17400</v>
      </c>
    </row>
    <row r="3814" spans="1:17" x14ac:dyDescent="0.25">
      <c r="A3814" t="s">
        <v>52</v>
      </c>
      <c r="B3814" s="1" t="s">
        <v>964</v>
      </c>
      <c r="C3814">
        <v>2009</v>
      </c>
      <c r="D3814" s="15">
        <f>DATE(cars[[#This Row],[year_1]],1,1)</f>
        <v>39814</v>
      </c>
      <c r="E3814" t="s">
        <v>29</v>
      </c>
      <c r="F3814" s="4">
        <v>171</v>
      </c>
      <c r="G3814">
        <v>4</v>
      </c>
      <c r="H3814" t="s">
        <v>33</v>
      </c>
      <c r="I3814" t="s">
        <v>30</v>
      </c>
      <c r="J3814">
        <v>4</v>
      </c>
      <c r="K3814" t="s">
        <v>101</v>
      </c>
      <c r="L3814" t="s">
        <v>21</v>
      </c>
      <c r="M3814" t="s">
        <v>90</v>
      </c>
      <c r="N3814">
        <v>28</v>
      </c>
      <c r="O3814">
        <v>20</v>
      </c>
      <c r="P3814">
        <v>586</v>
      </c>
      <c r="Q3814">
        <v>24620</v>
      </c>
    </row>
    <row r="3815" spans="1:17" x14ac:dyDescent="0.25">
      <c r="A3815" t="s">
        <v>52</v>
      </c>
      <c r="B3815" s="1" t="s">
        <v>964</v>
      </c>
      <c r="C3815">
        <v>2009</v>
      </c>
      <c r="D3815" s="15">
        <f>DATE(cars[[#This Row],[year_1]],1,1)</f>
        <v>39814</v>
      </c>
      <c r="E3815" t="s">
        <v>29</v>
      </c>
      <c r="F3815" s="4">
        <v>171</v>
      </c>
      <c r="G3815">
        <v>4</v>
      </c>
      <c r="H3815" t="s">
        <v>33</v>
      </c>
      <c r="I3815" t="s">
        <v>30</v>
      </c>
      <c r="J3815">
        <v>4</v>
      </c>
      <c r="K3815" t="s">
        <v>101</v>
      </c>
      <c r="L3815" t="s">
        <v>21</v>
      </c>
      <c r="M3815" t="s">
        <v>90</v>
      </c>
      <c r="N3815">
        <v>28</v>
      </c>
      <c r="O3815">
        <v>20</v>
      </c>
      <c r="P3815">
        <v>586</v>
      </c>
      <c r="Q3815">
        <v>22935</v>
      </c>
    </row>
    <row r="3816" spans="1:17" x14ac:dyDescent="0.25">
      <c r="A3816" t="s">
        <v>52</v>
      </c>
      <c r="B3816" s="1" t="s">
        <v>964</v>
      </c>
      <c r="C3816">
        <v>2009</v>
      </c>
      <c r="D3816" s="15">
        <f>DATE(cars[[#This Row],[year_1]],1,1)</f>
        <v>39814</v>
      </c>
      <c r="E3816" t="s">
        <v>29</v>
      </c>
      <c r="F3816" s="4">
        <v>171</v>
      </c>
      <c r="G3816">
        <v>4</v>
      </c>
      <c r="H3816" t="s">
        <v>33</v>
      </c>
      <c r="I3816" t="s">
        <v>30</v>
      </c>
      <c r="J3816">
        <v>4</v>
      </c>
      <c r="K3816" t="s">
        <v>101</v>
      </c>
      <c r="L3816" t="s">
        <v>21</v>
      </c>
      <c r="M3816" t="s">
        <v>90</v>
      </c>
      <c r="N3816">
        <v>28</v>
      </c>
      <c r="O3816">
        <v>20</v>
      </c>
      <c r="P3816">
        <v>586</v>
      </c>
      <c r="Q3816">
        <v>21790</v>
      </c>
    </row>
    <row r="3817" spans="1:17" x14ac:dyDescent="0.25">
      <c r="A3817" t="s">
        <v>52</v>
      </c>
      <c r="B3817" s="1" t="s">
        <v>964</v>
      </c>
      <c r="C3817">
        <v>2010</v>
      </c>
      <c r="D3817" s="15">
        <f>DATE(cars[[#This Row],[year_1]],1,1)</f>
        <v>40179</v>
      </c>
      <c r="E3817" t="s">
        <v>29</v>
      </c>
      <c r="F3817" s="4">
        <v>171</v>
      </c>
      <c r="G3817">
        <v>4</v>
      </c>
      <c r="H3817" t="s">
        <v>33</v>
      </c>
      <c r="I3817" t="s">
        <v>34</v>
      </c>
      <c r="J3817">
        <v>4</v>
      </c>
      <c r="K3817" t="s">
        <v>101</v>
      </c>
      <c r="L3817" t="s">
        <v>21</v>
      </c>
      <c r="M3817" t="s">
        <v>90</v>
      </c>
      <c r="N3817">
        <v>26</v>
      </c>
      <c r="O3817">
        <v>20</v>
      </c>
      <c r="P3817">
        <v>586</v>
      </c>
      <c r="Q3817">
        <v>24200</v>
      </c>
    </row>
    <row r="3818" spans="1:17" x14ac:dyDescent="0.25">
      <c r="A3818" t="s">
        <v>52</v>
      </c>
      <c r="B3818" s="1" t="s">
        <v>964</v>
      </c>
      <c r="C3818">
        <v>2010</v>
      </c>
      <c r="D3818" s="15">
        <f>DATE(cars[[#This Row],[year_1]],1,1)</f>
        <v>40179</v>
      </c>
      <c r="E3818" t="s">
        <v>29</v>
      </c>
      <c r="F3818" s="4">
        <v>171</v>
      </c>
      <c r="G3818">
        <v>4</v>
      </c>
      <c r="H3818" t="s">
        <v>33</v>
      </c>
      <c r="I3818" t="s">
        <v>34</v>
      </c>
      <c r="J3818">
        <v>4</v>
      </c>
      <c r="K3818" t="s">
        <v>101</v>
      </c>
      <c r="L3818" t="s">
        <v>21</v>
      </c>
      <c r="M3818" t="s">
        <v>90</v>
      </c>
      <c r="N3818">
        <v>26</v>
      </c>
      <c r="O3818">
        <v>20</v>
      </c>
      <c r="P3818">
        <v>586</v>
      </c>
      <c r="Q3818">
        <v>27305</v>
      </c>
    </row>
    <row r="3819" spans="1:17" x14ac:dyDescent="0.25">
      <c r="A3819" t="s">
        <v>52</v>
      </c>
      <c r="B3819" s="1" t="s">
        <v>964</v>
      </c>
      <c r="C3819">
        <v>2010</v>
      </c>
      <c r="D3819" s="15">
        <f>DATE(cars[[#This Row],[year_1]],1,1)</f>
        <v>40179</v>
      </c>
      <c r="E3819" t="s">
        <v>29</v>
      </c>
      <c r="F3819" s="4">
        <v>171</v>
      </c>
      <c r="G3819">
        <v>4</v>
      </c>
      <c r="H3819" t="s">
        <v>33</v>
      </c>
      <c r="I3819" t="s">
        <v>34</v>
      </c>
      <c r="J3819">
        <v>4</v>
      </c>
      <c r="K3819" t="s">
        <v>101</v>
      </c>
      <c r="L3819" t="s">
        <v>21</v>
      </c>
      <c r="M3819" t="s">
        <v>90</v>
      </c>
      <c r="N3819">
        <v>26</v>
      </c>
      <c r="O3819">
        <v>20</v>
      </c>
      <c r="P3819">
        <v>586</v>
      </c>
      <c r="Q3819">
        <v>25345</v>
      </c>
    </row>
    <row r="3820" spans="1:17" x14ac:dyDescent="0.25">
      <c r="A3820" t="s">
        <v>52</v>
      </c>
      <c r="B3820" s="1" t="s">
        <v>964</v>
      </c>
      <c r="C3820">
        <v>2011</v>
      </c>
      <c r="D3820" s="15">
        <f>DATE(cars[[#This Row],[year_1]],1,1)</f>
        <v>40544</v>
      </c>
      <c r="E3820" t="s">
        <v>29</v>
      </c>
      <c r="F3820" s="4">
        <v>171</v>
      </c>
      <c r="G3820">
        <v>4</v>
      </c>
      <c r="H3820" t="s">
        <v>33</v>
      </c>
      <c r="I3820" t="s">
        <v>34</v>
      </c>
      <c r="J3820">
        <v>4</v>
      </c>
      <c r="K3820" t="s">
        <v>101</v>
      </c>
      <c r="L3820" t="s">
        <v>21</v>
      </c>
      <c r="M3820" t="s">
        <v>90</v>
      </c>
      <c r="N3820">
        <v>26</v>
      </c>
      <c r="O3820">
        <v>20</v>
      </c>
      <c r="P3820">
        <v>586</v>
      </c>
      <c r="Q3820">
        <v>25495</v>
      </c>
    </row>
    <row r="3821" spans="1:17" x14ac:dyDescent="0.25">
      <c r="A3821" t="s">
        <v>52</v>
      </c>
      <c r="B3821" s="1" t="s">
        <v>964</v>
      </c>
      <c r="C3821">
        <v>2011</v>
      </c>
      <c r="D3821" s="15">
        <f>DATE(cars[[#This Row],[year_1]],1,1)</f>
        <v>40544</v>
      </c>
      <c r="E3821" t="s">
        <v>29</v>
      </c>
      <c r="F3821" s="4">
        <v>171</v>
      </c>
      <c r="G3821">
        <v>4</v>
      </c>
      <c r="H3821" t="s">
        <v>33</v>
      </c>
      <c r="I3821" t="s">
        <v>34</v>
      </c>
      <c r="J3821">
        <v>4</v>
      </c>
      <c r="K3821" t="s">
        <v>101</v>
      </c>
      <c r="L3821" t="s">
        <v>21</v>
      </c>
      <c r="M3821" t="s">
        <v>90</v>
      </c>
      <c r="N3821">
        <v>26</v>
      </c>
      <c r="O3821">
        <v>20</v>
      </c>
      <c r="P3821">
        <v>586</v>
      </c>
      <c r="Q3821">
        <v>24350</v>
      </c>
    </row>
    <row r="3822" spans="1:17" x14ac:dyDescent="0.25">
      <c r="A3822" t="s">
        <v>52</v>
      </c>
      <c r="B3822" s="1" t="s">
        <v>964</v>
      </c>
      <c r="C3822">
        <v>2011</v>
      </c>
      <c r="D3822" s="15">
        <f>DATE(cars[[#This Row],[year_1]],1,1)</f>
        <v>40544</v>
      </c>
      <c r="E3822" t="s">
        <v>29</v>
      </c>
      <c r="F3822" s="4">
        <v>171</v>
      </c>
      <c r="G3822">
        <v>4</v>
      </c>
      <c r="H3822" t="s">
        <v>33</v>
      </c>
      <c r="I3822" t="s">
        <v>34</v>
      </c>
      <c r="J3822">
        <v>4</v>
      </c>
      <c r="K3822" t="s">
        <v>101</v>
      </c>
      <c r="L3822" t="s">
        <v>21</v>
      </c>
      <c r="M3822" t="s">
        <v>90</v>
      </c>
      <c r="N3822">
        <v>26</v>
      </c>
      <c r="O3822">
        <v>20</v>
      </c>
      <c r="P3822">
        <v>586</v>
      </c>
      <c r="Q3822">
        <v>27455</v>
      </c>
    </row>
    <row r="3823" spans="1:17" x14ac:dyDescent="0.25">
      <c r="A3823" t="s">
        <v>142</v>
      </c>
      <c r="B3823" s="1" t="s">
        <v>940</v>
      </c>
      <c r="C3823">
        <v>2007</v>
      </c>
      <c r="D3823" s="15">
        <f>DATE(cars[[#This Row],[year_1]],1,1)</f>
        <v>39083</v>
      </c>
      <c r="E3823" t="s">
        <v>29</v>
      </c>
      <c r="F3823" s="4">
        <v>172</v>
      </c>
      <c r="G3823">
        <v>6</v>
      </c>
      <c r="H3823" t="s">
        <v>33</v>
      </c>
      <c r="I3823" t="s">
        <v>30</v>
      </c>
      <c r="J3823">
        <v>2</v>
      </c>
      <c r="K3823" t="s">
        <v>53</v>
      </c>
      <c r="L3823" t="s">
        <v>21</v>
      </c>
      <c r="M3823" t="s">
        <v>67</v>
      </c>
      <c r="N3823">
        <v>23</v>
      </c>
      <c r="O3823">
        <v>20</v>
      </c>
      <c r="P3823">
        <v>1439</v>
      </c>
      <c r="Q3823">
        <v>20495</v>
      </c>
    </row>
    <row r="3824" spans="1:17" x14ac:dyDescent="0.25">
      <c r="A3824" t="s">
        <v>43</v>
      </c>
      <c r="B3824" s="1" t="s">
        <v>857</v>
      </c>
      <c r="C3824">
        <v>2009</v>
      </c>
      <c r="D3824" s="15">
        <f>DATE(cars[[#This Row],[year_1]],1,1)</f>
        <v>39814</v>
      </c>
      <c r="E3824" t="s">
        <v>29</v>
      </c>
      <c r="F3824" s="4">
        <v>173</v>
      </c>
      <c r="G3824">
        <v>4</v>
      </c>
      <c r="H3824" t="s">
        <v>33</v>
      </c>
      <c r="I3824" t="s">
        <v>30</v>
      </c>
      <c r="J3824">
        <v>2</v>
      </c>
      <c r="K3824" t="s">
        <v>49</v>
      </c>
      <c r="L3824" t="s">
        <v>31</v>
      </c>
      <c r="M3824" t="s">
        <v>25</v>
      </c>
      <c r="N3824">
        <v>29</v>
      </c>
      <c r="O3824">
        <v>20</v>
      </c>
      <c r="P3824">
        <v>1013</v>
      </c>
      <c r="Q3824">
        <v>27790</v>
      </c>
    </row>
    <row r="3825" spans="1:17" x14ac:dyDescent="0.25">
      <c r="A3825" t="s">
        <v>43</v>
      </c>
      <c r="B3825" s="1" t="s">
        <v>857</v>
      </c>
      <c r="C3825">
        <v>2010</v>
      </c>
      <c r="D3825" s="15">
        <f>DATE(cars[[#This Row],[year_1]],1,1)</f>
        <v>40179</v>
      </c>
      <c r="E3825" t="s">
        <v>29</v>
      </c>
      <c r="F3825" s="4">
        <v>173</v>
      </c>
      <c r="G3825">
        <v>4</v>
      </c>
      <c r="H3825" t="s">
        <v>33</v>
      </c>
      <c r="I3825" t="s">
        <v>30</v>
      </c>
      <c r="J3825">
        <v>2</v>
      </c>
      <c r="K3825" t="s">
        <v>49</v>
      </c>
      <c r="L3825" t="s">
        <v>31</v>
      </c>
      <c r="M3825" t="s">
        <v>25</v>
      </c>
      <c r="N3825">
        <v>29</v>
      </c>
      <c r="O3825">
        <v>20</v>
      </c>
      <c r="P3825">
        <v>1013</v>
      </c>
      <c r="Q3825">
        <v>27850</v>
      </c>
    </row>
    <row r="3826" spans="1:17" x14ac:dyDescent="0.25">
      <c r="A3826" t="s">
        <v>199</v>
      </c>
      <c r="B3826" s="1" t="s">
        <v>200</v>
      </c>
      <c r="C3826">
        <v>2012</v>
      </c>
      <c r="D3826" s="15">
        <f>DATE(cars[[#This Row],[year_1]],1,1)</f>
        <v>40909</v>
      </c>
      <c r="E3826" t="s">
        <v>29</v>
      </c>
      <c r="F3826" s="4">
        <v>173</v>
      </c>
      <c r="G3826">
        <v>4</v>
      </c>
      <c r="H3826" t="s">
        <v>33</v>
      </c>
      <c r="I3826" t="s">
        <v>30</v>
      </c>
      <c r="J3826">
        <v>4</v>
      </c>
      <c r="K3826" t="s">
        <v>49</v>
      </c>
      <c r="L3826" t="s">
        <v>31</v>
      </c>
      <c r="M3826" t="s">
        <v>32</v>
      </c>
      <c r="N3826">
        <v>31</v>
      </c>
      <c r="O3826">
        <v>20</v>
      </c>
      <c r="P3826">
        <v>1851</v>
      </c>
      <c r="Q3826">
        <v>21495</v>
      </c>
    </row>
    <row r="3827" spans="1:17" x14ac:dyDescent="0.25">
      <c r="A3827" t="s">
        <v>199</v>
      </c>
      <c r="B3827" s="1" t="s">
        <v>200</v>
      </c>
      <c r="C3827">
        <v>2013</v>
      </c>
      <c r="D3827" s="15">
        <f>DATE(cars[[#This Row],[year_1]],1,1)</f>
        <v>41275</v>
      </c>
      <c r="E3827" t="s">
        <v>29</v>
      </c>
      <c r="F3827" s="4">
        <v>173</v>
      </c>
      <c r="G3827">
        <v>4</v>
      </c>
      <c r="H3827" t="s">
        <v>33</v>
      </c>
      <c r="I3827" t="s">
        <v>30</v>
      </c>
      <c r="J3827">
        <v>4</v>
      </c>
      <c r="K3827" t="s">
        <v>45</v>
      </c>
      <c r="L3827" t="s">
        <v>31</v>
      </c>
      <c r="M3827" t="s">
        <v>32</v>
      </c>
      <c r="N3827">
        <v>31</v>
      </c>
      <c r="O3827">
        <v>20</v>
      </c>
      <c r="P3827">
        <v>1851</v>
      </c>
      <c r="Q3827">
        <v>22595</v>
      </c>
    </row>
    <row r="3828" spans="1:17" x14ac:dyDescent="0.25">
      <c r="A3828" t="s">
        <v>199</v>
      </c>
      <c r="B3828" s="1" t="s">
        <v>200</v>
      </c>
      <c r="C3828">
        <v>2014</v>
      </c>
      <c r="D3828" s="15">
        <f>DATE(cars[[#This Row],[year_1]],1,1)</f>
        <v>41640</v>
      </c>
      <c r="E3828" t="s">
        <v>29</v>
      </c>
      <c r="F3828" s="4">
        <v>173</v>
      </c>
      <c r="G3828">
        <v>4</v>
      </c>
      <c r="H3828" t="s">
        <v>33</v>
      </c>
      <c r="I3828" t="s">
        <v>30</v>
      </c>
      <c r="J3828">
        <v>4</v>
      </c>
      <c r="K3828" t="s">
        <v>45</v>
      </c>
      <c r="L3828" t="s">
        <v>31</v>
      </c>
      <c r="M3828" t="s">
        <v>32</v>
      </c>
      <c r="N3828">
        <v>31</v>
      </c>
      <c r="O3828">
        <v>20</v>
      </c>
      <c r="P3828">
        <v>1851</v>
      </c>
      <c r="Q3828">
        <v>23295</v>
      </c>
    </row>
    <row r="3829" spans="1:17" x14ac:dyDescent="0.25">
      <c r="A3829" t="s">
        <v>178</v>
      </c>
      <c r="B3829" s="1" t="s">
        <v>814</v>
      </c>
      <c r="C3829">
        <v>2009</v>
      </c>
      <c r="D3829" s="15">
        <f>DATE(cars[[#This Row],[year_1]],1,1)</f>
        <v>39814</v>
      </c>
      <c r="E3829" t="s">
        <v>29</v>
      </c>
      <c r="F3829" s="4">
        <v>175</v>
      </c>
      <c r="G3829">
        <v>4</v>
      </c>
      <c r="H3829" t="s">
        <v>33</v>
      </c>
      <c r="I3829" t="s">
        <v>30</v>
      </c>
      <c r="J3829">
        <v>4</v>
      </c>
      <c r="K3829" t="s">
        <v>49</v>
      </c>
      <c r="L3829" t="s">
        <v>21</v>
      </c>
      <c r="M3829" t="s">
        <v>35</v>
      </c>
      <c r="N3829">
        <v>27</v>
      </c>
      <c r="O3829">
        <v>20</v>
      </c>
      <c r="P3829">
        <v>1720</v>
      </c>
      <c r="Q3829">
        <v>21295</v>
      </c>
    </row>
    <row r="3830" spans="1:17" x14ac:dyDescent="0.25">
      <c r="A3830" t="s">
        <v>178</v>
      </c>
      <c r="B3830" s="1" t="s">
        <v>814</v>
      </c>
      <c r="C3830">
        <v>2009</v>
      </c>
      <c r="D3830" s="15">
        <f>DATE(cars[[#This Row],[year_1]],1,1)</f>
        <v>39814</v>
      </c>
      <c r="E3830" t="s">
        <v>29</v>
      </c>
      <c r="F3830" s="4">
        <v>175</v>
      </c>
      <c r="G3830">
        <v>4</v>
      </c>
      <c r="H3830" t="s">
        <v>33</v>
      </c>
      <c r="I3830" t="s">
        <v>30</v>
      </c>
      <c r="J3830">
        <v>4</v>
      </c>
      <c r="K3830" t="s">
        <v>49</v>
      </c>
      <c r="L3830" t="s">
        <v>21</v>
      </c>
      <c r="M3830" t="s">
        <v>35</v>
      </c>
      <c r="N3830">
        <v>27</v>
      </c>
      <c r="O3830">
        <v>20</v>
      </c>
      <c r="P3830">
        <v>1720</v>
      </c>
      <c r="Q3830">
        <v>18495</v>
      </c>
    </row>
    <row r="3831" spans="1:17" x14ac:dyDescent="0.25">
      <c r="A3831" t="s">
        <v>178</v>
      </c>
      <c r="B3831" s="1" t="s">
        <v>814</v>
      </c>
      <c r="C3831">
        <v>2009</v>
      </c>
      <c r="D3831" s="15">
        <f>DATE(cars[[#This Row],[year_1]],1,1)</f>
        <v>39814</v>
      </c>
      <c r="E3831" t="s">
        <v>29</v>
      </c>
      <c r="F3831" s="4">
        <v>175</v>
      </c>
      <c r="G3831">
        <v>4</v>
      </c>
      <c r="H3831" t="s">
        <v>33</v>
      </c>
      <c r="I3831" t="s">
        <v>30</v>
      </c>
      <c r="J3831">
        <v>4</v>
      </c>
      <c r="K3831" t="s">
        <v>49</v>
      </c>
      <c r="L3831" t="s">
        <v>21</v>
      </c>
      <c r="M3831" t="s">
        <v>35</v>
      </c>
      <c r="N3831">
        <v>27</v>
      </c>
      <c r="O3831">
        <v>20</v>
      </c>
      <c r="P3831">
        <v>1720</v>
      </c>
      <c r="Q3831">
        <v>17495</v>
      </c>
    </row>
    <row r="3832" spans="1:17" x14ac:dyDescent="0.25">
      <c r="A3832" t="s">
        <v>186</v>
      </c>
      <c r="B3832" s="1" t="s">
        <v>261</v>
      </c>
      <c r="C3832">
        <v>2013</v>
      </c>
      <c r="D3832" s="15">
        <f>DATE(cars[[#This Row],[year_1]],1,1)</f>
        <v>41275</v>
      </c>
      <c r="E3832" t="s">
        <v>44</v>
      </c>
      <c r="F3832" s="4">
        <v>180</v>
      </c>
      <c r="G3832">
        <v>4</v>
      </c>
      <c r="H3832" t="s">
        <v>33</v>
      </c>
      <c r="I3832" t="s">
        <v>30</v>
      </c>
      <c r="J3832">
        <v>4</v>
      </c>
      <c r="K3832" t="s">
        <v>195</v>
      </c>
      <c r="L3832" t="s">
        <v>31</v>
      </c>
      <c r="M3832" t="s">
        <v>90</v>
      </c>
      <c r="N3832">
        <v>28</v>
      </c>
      <c r="O3832">
        <v>20</v>
      </c>
      <c r="P3832">
        <v>1385</v>
      </c>
      <c r="Q3832">
        <v>24155</v>
      </c>
    </row>
    <row r="3833" spans="1:17" x14ac:dyDescent="0.25">
      <c r="A3833" t="s">
        <v>186</v>
      </c>
      <c r="B3833" s="1" t="s">
        <v>261</v>
      </c>
      <c r="C3833">
        <v>2013</v>
      </c>
      <c r="D3833" s="15">
        <f>DATE(cars[[#This Row],[year_1]],1,1)</f>
        <v>41275</v>
      </c>
      <c r="E3833" t="s">
        <v>44</v>
      </c>
      <c r="F3833" s="4">
        <v>180</v>
      </c>
      <c r="G3833">
        <v>4</v>
      </c>
      <c r="H3833" t="s">
        <v>33</v>
      </c>
      <c r="I3833" t="s">
        <v>30</v>
      </c>
      <c r="J3833">
        <v>4</v>
      </c>
      <c r="K3833" t="s">
        <v>195</v>
      </c>
      <c r="L3833" t="s">
        <v>31</v>
      </c>
      <c r="M3833" t="s">
        <v>90</v>
      </c>
      <c r="N3833">
        <v>28</v>
      </c>
      <c r="O3833">
        <v>20</v>
      </c>
      <c r="P3833">
        <v>1385</v>
      </c>
      <c r="Q3833">
        <v>29615</v>
      </c>
    </row>
    <row r="3834" spans="1:17" x14ac:dyDescent="0.25">
      <c r="A3834" t="s">
        <v>186</v>
      </c>
      <c r="B3834" s="1" t="s">
        <v>261</v>
      </c>
      <c r="C3834">
        <v>2013</v>
      </c>
      <c r="D3834" s="15">
        <f>DATE(cars[[#This Row],[year_1]],1,1)</f>
        <v>41275</v>
      </c>
      <c r="E3834" t="s">
        <v>44</v>
      </c>
      <c r="F3834" s="4">
        <v>180</v>
      </c>
      <c r="G3834">
        <v>4</v>
      </c>
      <c r="H3834" t="s">
        <v>33</v>
      </c>
      <c r="I3834" t="s">
        <v>30</v>
      </c>
      <c r="J3834">
        <v>4</v>
      </c>
      <c r="K3834" t="s">
        <v>195</v>
      </c>
      <c r="L3834" t="s">
        <v>31</v>
      </c>
      <c r="M3834" t="s">
        <v>90</v>
      </c>
      <c r="N3834">
        <v>28</v>
      </c>
      <c r="O3834">
        <v>20</v>
      </c>
      <c r="P3834">
        <v>1385</v>
      </c>
      <c r="Q3834">
        <v>25770</v>
      </c>
    </row>
    <row r="3835" spans="1:17" x14ac:dyDescent="0.25">
      <c r="A3835" t="s">
        <v>186</v>
      </c>
      <c r="B3835" s="1" t="s">
        <v>261</v>
      </c>
      <c r="C3835">
        <v>2013</v>
      </c>
      <c r="D3835" s="15">
        <f>DATE(cars[[#This Row],[year_1]],1,1)</f>
        <v>41275</v>
      </c>
      <c r="E3835" t="s">
        <v>44</v>
      </c>
      <c r="F3835" s="4">
        <v>180</v>
      </c>
      <c r="G3835">
        <v>4</v>
      </c>
      <c r="H3835" t="s">
        <v>33</v>
      </c>
      <c r="I3835" t="s">
        <v>30</v>
      </c>
      <c r="J3835">
        <v>4</v>
      </c>
      <c r="K3835" t="s">
        <v>195</v>
      </c>
      <c r="L3835" t="s">
        <v>31</v>
      </c>
      <c r="M3835" t="s">
        <v>90</v>
      </c>
      <c r="N3835">
        <v>28</v>
      </c>
      <c r="O3835">
        <v>20</v>
      </c>
      <c r="P3835">
        <v>1385</v>
      </c>
      <c r="Q3835">
        <v>24940</v>
      </c>
    </row>
    <row r="3836" spans="1:17" x14ac:dyDescent="0.25">
      <c r="A3836" t="s">
        <v>186</v>
      </c>
      <c r="B3836" s="1" t="s">
        <v>261</v>
      </c>
      <c r="C3836">
        <v>2014</v>
      </c>
      <c r="D3836" s="15">
        <f>DATE(cars[[#This Row],[year_1]],1,1)</f>
        <v>41640</v>
      </c>
      <c r="E3836" t="s">
        <v>44</v>
      </c>
      <c r="F3836" s="4">
        <v>180</v>
      </c>
      <c r="G3836">
        <v>4</v>
      </c>
      <c r="H3836" t="s">
        <v>33</v>
      </c>
      <c r="I3836" t="s">
        <v>30</v>
      </c>
      <c r="J3836">
        <v>4</v>
      </c>
      <c r="K3836" t="s">
        <v>195</v>
      </c>
      <c r="L3836" t="s">
        <v>31</v>
      </c>
      <c r="M3836" t="s">
        <v>90</v>
      </c>
      <c r="N3836">
        <v>28</v>
      </c>
      <c r="O3836">
        <v>20</v>
      </c>
      <c r="P3836">
        <v>1385</v>
      </c>
      <c r="Q3836">
        <v>25145</v>
      </c>
    </row>
    <row r="3837" spans="1:17" x14ac:dyDescent="0.25">
      <c r="A3837" t="s">
        <v>186</v>
      </c>
      <c r="B3837" s="1" t="s">
        <v>261</v>
      </c>
      <c r="C3837">
        <v>2014</v>
      </c>
      <c r="D3837" s="15">
        <f>DATE(cars[[#This Row],[year_1]],1,1)</f>
        <v>41640</v>
      </c>
      <c r="E3837" t="s">
        <v>44</v>
      </c>
      <c r="F3837" s="4">
        <v>180</v>
      </c>
      <c r="G3837">
        <v>4</v>
      </c>
      <c r="H3837" t="s">
        <v>33</v>
      </c>
      <c r="I3837" t="s">
        <v>30</v>
      </c>
      <c r="J3837">
        <v>4</v>
      </c>
      <c r="K3837" t="s">
        <v>195</v>
      </c>
      <c r="L3837" t="s">
        <v>31</v>
      </c>
      <c r="M3837" t="s">
        <v>90</v>
      </c>
      <c r="N3837">
        <v>28</v>
      </c>
      <c r="O3837">
        <v>20</v>
      </c>
      <c r="P3837">
        <v>1385</v>
      </c>
      <c r="Q3837">
        <v>24360</v>
      </c>
    </row>
    <row r="3838" spans="1:17" x14ac:dyDescent="0.25">
      <c r="A3838" t="s">
        <v>186</v>
      </c>
      <c r="B3838" s="1" t="s">
        <v>261</v>
      </c>
      <c r="C3838">
        <v>2014</v>
      </c>
      <c r="D3838" s="15">
        <f>DATE(cars[[#This Row],[year_1]],1,1)</f>
        <v>41640</v>
      </c>
      <c r="E3838" t="s">
        <v>44</v>
      </c>
      <c r="F3838" s="4">
        <v>180</v>
      </c>
      <c r="G3838">
        <v>4</v>
      </c>
      <c r="H3838" t="s">
        <v>33</v>
      </c>
      <c r="I3838" t="s">
        <v>30</v>
      </c>
      <c r="J3838">
        <v>4</v>
      </c>
      <c r="K3838" t="s">
        <v>195</v>
      </c>
      <c r="L3838" t="s">
        <v>31</v>
      </c>
      <c r="M3838" t="s">
        <v>90</v>
      </c>
      <c r="N3838">
        <v>28</v>
      </c>
      <c r="O3838">
        <v>20</v>
      </c>
      <c r="P3838">
        <v>1385</v>
      </c>
      <c r="Q3838">
        <v>25975</v>
      </c>
    </row>
    <row r="3839" spans="1:17" x14ac:dyDescent="0.25">
      <c r="A3839" t="s">
        <v>186</v>
      </c>
      <c r="B3839" s="1" t="s">
        <v>261</v>
      </c>
      <c r="C3839">
        <v>2014</v>
      </c>
      <c r="D3839" s="15">
        <f>DATE(cars[[#This Row],[year_1]],1,1)</f>
        <v>41640</v>
      </c>
      <c r="E3839" t="s">
        <v>44</v>
      </c>
      <c r="F3839" s="4">
        <v>180</v>
      </c>
      <c r="G3839">
        <v>4</v>
      </c>
      <c r="H3839" t="s">
        <v>33</v>
      </c>
      <c r="I3839" t="s">
        <v>30</v>
      </c>
      <c r="J3839">
        <v>4</v>
      </c>
      <c r="K3839" t="s">
        <v>195</v>
      </c>
      <c r="L3839" t="s">
        <v>31</v>
      </c>
      <c r="M3839" t="s">
        <v>90</v>
      </c>
      <c r="N3839">
        <v>28</v>
      </c>
      <c r="O3839">
        <v>20</v>
      </c>
      <c r="P3839">
        <v>1385</v>
      </c>
      <c r="Q3839">
        <v>29495</v>
      </c>
    </row>
    <row r="3840" spans="1:17" x14ac:dyDescent="0.25">
      <c r="A3840" t="s">
        <v>186</v>
      </c>
      <c r="B3840" s="1" t="s">
        <v>261</v>
      </c>
      <c r="C3840">
        <v>2015</v>
      </c>
      <c r="D3840" s="15">
        <f>DATE(cars[[#This Row],[year_1]],1,1)</f>
        <v>42005</v>
      </c>
      <c r="E3840" t="s">
        <v>44</v>
      </c>
      <c r="F3840" s="4">
        <v>180</v>
      </c>
      <c r="G3840">
        <v>4</v>
      </c>
      <c r="H3840" t="s">
        <v>33</v>
      </c>
      <c r="I3840" t="s">
        <v>30</v>
      </c>
      <c r="J3840">
        <v>4</v>
      </c>
      <c r="K3840" t="s">
        <v>195</v>
      </c>
      <c r="L3840" t="s">
        <v>31</v>
      </c>
      <c r="M3840" t="s">
        <v>90</v>
      </c>
      <c r="N3840">
        <v>28</v>
      </c>
      <c r="O3840">
        <v>20</v>
      </c>
      <c r="P3840">
        <v>1385</v>
      </c>
      <c r="Q3840">
        <v>25985</v>
      </c>
    </row>
    <row r="3841" spans="1:17" x14ac:dyDescent="0.25">
      <c r="A3841" t="s">
        <v>186</v>
      </c>
      <c r="B3841" s="1" t="s">
        <v>261</v>
      </c>
      <c r="C3841">
        <v>2015</v>
      </c>
      <c r="D3841" s="15">
        <f>DATE(cars[[#This Row],[year_1]],1,1)</f>
        <v>42005</v>
      </c>
      <c r="E3841" t="s">
        <v>44</v>
      </c>
      <c r="F3841" s="4">
        <v>180</v>
      </c>
      <c r="G3841">
        <v>4</v>
      </c>
      <c r="H3841" t="s">
        <v>33</v>
      </c>
      <c r="I3841" t="s">
        <v>30</v>
      </c>
      <c r="J3841">
        <v>4</v>
      </c>
      <c r="K3841" t="s">
        <v>195</v>
      </c>
      <c r="L3841" t="s">
        <v>31</v>
      </c>
      <c r="M3841" t="s">
        <v>90</v>
      </c>
      <c r="N3841">
        <v>28</v>
      </c>
      <c r="O3841">
        <v>20</v>
      </c>
      <c r="P3841">
        <v>1385</v>
      </c>
      <c r="Q3841">
        <v>29505</v>
      </c>
    </row>
    <row r="3842" spans="1:17" x14ac:dyDescent="0.25">
      <c r="A3842" t="s">
        <v>186</v>
      </c>
      <c r="B3842" s="1" t="s">
        <v>261</v>
      </c>
      <c r="C3842">
        <v>2015</v>
      </c>
      <c r="D3842" s="15">
        <f>DATE(cars[[#This Row],[year_1]],1,1)</f>
        <v>42005</v>
      </c>
      <c r="E3842" t="s">
        <v>44</v>
      </c>
      <c r="F3842" s="4">
        <v>180</v>
      </c>
      <c r="G3842">
        <v>4</v>
      </c>
      <c r="H3842" t="s">
        <v>33</v>
      </c>
      <c r="I3842" t="s">
        <v>30</v>
      </c>
      <c r="J3842">
        <v>4</v>
      </c>
      <c r="K3842" t="s">
        <v>195</v>
      </c>
      <c r="L3842" t="s">
        <v>31</v>
      </c>
      <c r="M3842" t="s">
        <v>90</v>
      </c>
      <c r="N3842">
        <v>28</v>
      </c>
      <c r="O3842">
        <v>20</v>
      </c>
      <c r="P3842">
        <v>1385</v>
      </c>
      <c r="Q3842">
        <v>25155</v>
      </c>
    </row>
    <row r="3843" spans="1:17" x14ac:dyDescent="0.25">
      <c r="A3843" t="s">
        <v>186</v>
      </c>
      <c r="B3843" s="1" t="s">
        <v>261</v>
      </c>
      <c r="C3843">
        <v>2015</v>
      </c>
      <c r="D3843" s="15">
        <f>DATE(cars[[#This Row],[year_1]],1,1)</f>
        <v>42005</v>
      </c>
      <c r="E3843" t="s">
        <v>44</v>
      </c>
      <c r="F3843" s="4">
        <v>180</v>
      </c>
      <c r="G3843">
        <v>4</v>
      </c>
      <c r="H3843" t="s">
        <v>33</v>
      </c>
      <c r="I3843" t="s">
        <v>30</v>
      </c>
      <c r="J3843">
        <v>4</v>
      </c>
      <c r="K3843" t="s">
        <v>195</v>
      </c>
      <c r="L3843" t="s">
        <v>31</v>
      </c>
      <c r="M3843" t="s">
        <v>90</v>
      </c>
      <c r="N3843">
        <v>28</v>
      </c>
      <c r="O3843">
        <v>20</v>
      </c>
      <c r="P3843">
        <v>1385</v>
      </c>
      <c r="Q3843">
        <v>24370</v>
      </c>
    </row>
    <row r="3844" spans="1:17" x14ac:dyDescent="0.25">
      <c r="A3844" t="s">
        <v>142</v>
      </c>
      <c r="B3844" s="1" t="s">
        <v>971</v>
      </c>
      <c r="C3844">
        <v>2015</v>
      </c>
      <c r="D3844" s="15">
        <f>DATE(cars[[#This Row],[year_1]],1,1)</f>
        <v>42005</v>
      </c>
      <c r="E3844" t="s">
        <v>29</v>
      </c>
      <c r="F3844" s="4">
        <v>180</v>
      </c>
      <c r="G3844">
        <v>4</v>
      </c>
      <c r="H3844" t="s">
        <v>33</v>
      </c>
      <c r="I3844" t="s">
        <v>34</v>
      </c>
      <c r="J3844">
        <v>4</v>
      </c>
      <c r="K3844" t="s">
        <v>101</v>
      </c>
      <c r="L3844" t="s">
        <v>21</v>
      </c>
      <c r="M3844" t="s">
        <v>90</v>
      </c>
      <c r="N3844">
        <v>25</v>
      </c>
      <c r="O3844">
        <v>20</v>
      </c>
      <c r="P3844">
        <v>1439</v>
      </c>
      <c r="Q3844">
        <v>25200</v>
      </c>
    </row>
    <row r="3845" spans="1:17" x14ac:dyDescent="0.25">
      <c r="A3845" t="s">
        <v>142</v>
      </c>
      <c r="B3845" s="1" t="s">
        <v>971</v>
      </c>
      <c r="C3845">
        <v>2015</v>
      </c>
      <c r="D3845" s="15">
        <f>DATE(cars[[#This Row],[year_1]],1,1)</f>
        <v>42005</v>
      </c>
      <c r="E3845" t="s">
        <v>29</v>
      </c>
      <c r="F3845" s="4">
        <v>180</v>
      </c>
      <c r="G3845">
        <v>4</v>
      </c>
      <c r="H3845" t="s">
        <v>33</v>
      </c>
      <c r="I3845" t="s">
        <v>34</v>
      </c>
      <c r="J3845">
        <v>4</v>
      </c>
      <c r="K3845" t="s">
        <v>101</v>
      </c>
      <c r="L3845" t="s">
        <v>21</v>
      </c>
      <c r="M3845" t="s">
        <v>90</v>
      </c>
      <c r="N3845">
        <v>25</v>
      </c>
      <c r="O3845">
        <v>20</v>
      </c>
      <c r="P3845">
        <v>1439</v>
      </c>
      <c r="Q3845">
        <v>27950</v>
      </c>
    </row>
    <row r="3846" spans="1:17" x14ac:dyDescent="0.25">
      <c r="A3846" t="s">
        <v>88</v>
      </c>
      <c r="B3846" s="1" t="s">
        <v>275</v>
      </c>
      <c r="C3846">
        <v>2003</v>
      </c>
      <c r="D3846" s="15">
        <f>DATE(cars[[#This Row],[year_1]],1,1)</f>
        <v>37622</v>
      </c>
      <c r="E3846" t="s">
        <v>17</v>
      </c>
      <c r="F3846" s="4">
        <v>180</v>
      </c>
      <c r="G3846">
        <v>4</v>
      </c>
      <c r="H3846" t="s">
        <v>18</v>
      </c>
      <c r="I3846" t="s">
        <v>30</v>
      </c>
      <c r="J3846">
        <v>2</v>
      </c>
      <c r="K3846" t="s">
        <v>66</v>
      </c>
      <c r="L3846" t="s">
        <v>21</v>
      </c>
      <c r="M3846" t="s">
        <v>67</v>
      </c>
      <c r="N3846">
        <v>29</v>
      </c>
      <c r="O3846">
        <v>20</v>
      </c>
      <c r="P3846">
        <v>2031</v>
      </c>
      <c r="Q3846">
        <v>22005</v>
      </c>
    </row>
    <row r="3847" spans="1:17" x14ac:dyDescent="0.25">
      <c r="A3847" t="s">
        <v>88</v>
      </c>
      <c r="B3847" s="1" t="s">
        <v>275</v>
      </c>
      <c r="C3847">
        <v>2003</v>
      </c>
      <c r="D3847" s="15">
        <f>DATE(cars[[#This Row],[year_1]],1,1)</f>
        <v>37622</v>
      </c>
      <c r="E3847" t="s">
        <v>17</v>
      </c>
      <c r="F3847" s="4">
        <v>180</v>
      </c>
      <c r="G3847">
        <v>4</v>
      </c>
      <c r="H3847" t="s">
        <v>33</v>
      </c>
      <c r="I3847" t="s">
        <v>30</v>
      </c>
      <c r="J3847">
        <v>2</v>
      </c>
      <c r="K3847" t="s">
        <v>66</v>
      </c>
      <c r="L3847" t="s">
        <v>21</v>
      </c>
      <c r="M3847" t="s">
        <v>67</v>
      </c>
      <c r="N3847">
        <v>27</v>
      </c>
      <c r="O3847">
        <v>20</v>
      </c>
      <c r="P3847">
        <v>2031</v>
      </c>
      <c r="Q3847">
        <v>22705</v>
      </c>
    </row>
    <row r="3848" spans="1:17" x14ac:dyDescent="0.25">
      <c r="A3848" t="s">
        <v>88</v>
      </c>
      <c r="B3848" s="1" t="s">
        <v>993</v>
      </c>
      <c r="C3848">
        <v>2013</v>
      </c>
      <c r="D3848" s="15">
        <f>DATE(cars[[#This Row],[year_1]],1,1)</f>
        <v>41275</v>
      </c>
      <c r="E3848" t="s">
        <v>29</v>
      </c>
      <c r="F3848" s="4">
        <v>181</v>
      </c>
      <c r="G3848">
        <v>4</v>
      </c>
      <c r="H3848" t="s">
        <v>33</v>
      </c>
      <c r="I3848" t="s">
        <v>30</v>
      </c>
      <c r="J3848">
        <v>4</v>
      </c>
      <c r="K3848" t="s">
        <v>101</v>
      </c>
      <c r="L3848" t="s">
        <v>31</v>
      </c>
      <c r="M3848" t="s">
        <v>35</v>
      </c>
      <c r="N3848">
        <v>26</v>
      </c>
      <c r="O3848">
        <v>20</v>
      </c>
      <c r="P3848">
        <v>2031</v>
      </c>
      <c r="Q3848">
        <v>31510</v>
      </c>
    </row>
    <row r="3849" spans="1:17" x14ac:dyDescent="0.25">
      <c r="A3849" t="s">
        <v>88</v>
      </c>
      <c r="B3849" s="1" t="s">
        <v>993</v>
      </c>
      <c r="C3849">
        <v>2013</v>
      </c>
      <c r="D3849" s="15">
        <f>DATE(cars[[#This Row],[year_1]],1,1)</f>
        <v>41275</v>
      </c>
      <c r="E3849" t="s">
        <v>29</v>
      </c>
      <c r="F3849" s="4">
        <v>181</v>
      </c>
      <c r="G3849">
        <v>4</v>
      </c>
      <c r="H3849" t="s">
        <v>33</v>
      </c>
      <c r="I3849" t="s">
        <v>30</v>
      </c>
      <c r="J3849">
        <v>4</v>
      </c>
      <c r="K3849" t="s">
        <v>101</v>
      </c>
      <c r="L3849" t="s">
        <v>31</v>
      </c>
      <c r="M3849" t="s">
        <v>35</v>
      </c>
      <c r="N3849">
        <v>26</v>
      </c>
      <c r="O3849">
        <v>20</v>
      </c>
      <c r="P3849">
        <v>2031</v>
      </c>
      <c r="Q3849">
        <v>27850</v>
      </c>
    </row>
    <row r="3850" spans="1:17" x14ac:dyDescent="0.25">
      <c r="A3850" t="s">
        <v>88</v>
      </c>
      <c r="B3850" s="1" t="s">
        <v>993</v>
      </c>
      <c r="C3850">
        <v>2013</v>
      </c>
      <c r="D3850" s="15">
        <f>DATE(cars[[#This Row],[year_1]],1,1)</f>
        <v>41275</v>
      </c>
      <c r="E3850" t="s">
        <v>29</v>
      </c>
      <c r="F3850" s="4">
        <v>181</v>
      </c>
      <c r="G3850">
        <v>4</v>
      </c>
      <c r="H3850" t="s">
        <v>33</v>
      </c>
      <c r="I3850" t="s">
        <v>34</v>
      </c>
      <c r="J3850">
        <v>4</v>
      </c>
      <c r="K3850" t="s">
        <v>101</v>
      </c>
      <c r="L3850" t="s">
        <v>31</v>
      </c>
      <c r="M3850" t="s">
        <v>35</v>
      </c>
      <c r="N3850">
        <v>26</v>
      </c>
      <c r="O3850">
        <v>20</v>
      </c>
      <c r="P3850">
        <v>2031</v>
      </c>
      <c r="Q3850">
        <v>32960</v>
      </c>
    </row>
    <row r="3851" spans="1:17" x14ac:dyDescent="0.25">
      <c r="A3851" t="s">
        <v>88</v>
      </c>
      <c r="B3851" s="1" t="s">
        <v>993</v>
      </c>
      <c r="C3851">
        <v>2013</v>
      </c>
      <c r="D3851" s="15">
        <f>DATE(cars[[#This Row],[year_1]],1,1)</f>
        <v>41275</v>
      </c>
      <c r="E3851" t="s">
        <v>29</v>
      </c>
      <c r="F3851" s="4">
        <v>181</v>
      </c>
      <c r="G3851">
        <v>4</v>
      </c>
      <c r="H3851" t="s">
        <v>33</v>
      </c>
      <c r="I3851" t="s">
        <v>34</v>
      </c>
      <c r="J3851">
        <v>4</v>
      </c>
      <c r="K3851" t="s">
        <v>101</v>
      </c>
      <c r="L3851" t="s">
        <v>31</v>
      </c>
      <c r="M3851" t="s">
        <v>35</v>
      </c>
      <c r="N3851">
        <v>26</v>
      </c>
      <c r="O3851">
        <v>20</v>
      </c>
      <c r="P3851">
        <v>2031</v>
      </c>
      <c r="Q3851">
        <v>29300</v>
      </c>
    </row>
    <row r="3852" spans="1:17" x14ac:dyDescent="0.25">
      <c r="A3852" t="s">
        <v>88</v>
      </c>
      <c r="B3852" s="1" t="s">
        <v>993</v>
      </c>
      <c r="C3852">
        <v>2014</v>
      </c>
      <c r="D3852" s="15">
        <f>DATE(cars[[#This Row],[year_1]],1,1)</f>
        <v>41640</v>
      </c>
      <c r="E3852" t="s">
        <v>29</v>
      </c>
      <c r="F3852" s="4">
        <v>181</v>
      </c>
      <c r="G3852">
        <v>4</v>
      </c>
      <c r="H3852" t="s">
        <v>33</v>
      </c>
      <c r="I3852" t="s">
        <v>34</v>
      </c>
      <c r="J3852">
        <v>4</v>
      </c>
      <c r="K3852" t="s">
        <v>101</v>
      </c>
      <c r="L3852" t="s">
        <v>31</v>
      </c>
      <c r="M3852" t="s">
        <v>35</v>
      </c>
      <c r="N3852">
        <v>26</v>
      </c>
      <c r="O3852">
        <v>20</v>
      </c>
      <c r="P3852">
        <v>2031</v>
      </c>
      <c r="Q3852">
        <v>29400</v>
      </c>
    </row>
    <row r="3853" spans="1:17" x14ac:dyDescent="0.25">
      <c r="A3853" t="s">
        <v>88</v>
      </c>
      <c r="B3853" s="1" t="s">
        <v>993</v>
      </c>
      <c r="C3853">
        <v>2014</v>
      </c>
      <c r="D3853" s="15">
        <f>DATE(cars[[#This Row],[year_1]],1,1)</f>
        <v>41640</v>
      </c>
      <c r="E3853" t="s">
        <v>29</v>
      </c>
      <c r="F3853" s="4">
        <v>181</v>
      </c>
      <c r="G3853">
        <v>4</v>
      </c>
      <c r="H3853" t="s">
        <v>33</v>
      </c>
      <c r="I3853" t="s">
        <v>30</v>
      </c>
      <c r="J3853">
        <v>4</v>
      </c>
      <c r="K3853" t="s">
        <v>101</v>
      </c>
      <c r="L3853" t="s">
        <v>31</v>
      </c>
      <c r="M3853" t="s">
        <v>35</v>
      </c>
      <c r="N3853">
        <v>26</v>
      </c>
      <c r="O3853">
        <v>20</v>
      </c>
      <c r="P3853">
        <v>2031</v>
      </c>
      <c r="Q3853">
        <v>27950</v>
      </c>
    </row>
    <row r="3854" spans="1:17" x14ac:dyDescent="0.25">
      <c r="A3854" t="s">
        <v>88</v>
      </c>
      <c r="B3854" s="1" t="s">
        <v>993</v>
      </c>
      <c r="C3854">
        <v>2014</v>
      </c>
      <c r="D3854" s="15">
        <f>DATE(cars[[#This Row],[year_1]],1,1)</f>
        <v>41640</v>
      </c>
      <c r="E3854" t="s">
        <v>29</v>
      </c>
      <c r="F3854" s="4">
        <v>181</v>
      </c>
      <c r="G3854">
        <v>4</v>
      </c>
      <c r="H3854" t="s">
        <v>33</v>
      </c>
      <c r="I3854" t="s">
        <v>30</v>
      </c>
      <c r="J3854">
        <v>4</v>
      </c>
      <c r="K3854" t="s">
        <v>101</v>
      </c>
      <c r="L3854" t="s">
        <v>31</v>
      </c>
      <c r="M3854" t="s">
        <v>35</v>
      </c>
      <c r="N3854">
        <v>26</v>
      </c>
      <c r="O3854">
        <v>20</v>
      </c>
      <c r="P3854">
        <v>2031</v>
      </c>
      <c r="Q3854">
        <v>31810</v>
      </c>
    </row>
    <row r="3855" spans="1:17" x14ac:dyDescent="0.25">
      <c r="A3855" t="s">
        <v>88</v>
      </c>
      <c r="B3855" s="1" t="s">
        <v>993</v>
      </c>
      <c r="C3855">
        <v>2014</v>
      </c>
      <c r="D3855" s="15">
        <f>DATE(cars[[#This Row],[year_1]],1,1)</f>
        <v>41640</v>
      </c>
      <c r="E3855" t="s">
        <v>29</v>
      </c>
      <c r="F3855" s="4">
        <v>181</v>
      </c>
      <c r="G3855">
        <v>4</v>
      </c>
      <c r="H3855" t="s">
        <v>33</v>
      </c>
      <c r="I3855" t="s">
        <v>34</v>
      </c>
      <c r="J3855">
        <v>4</v>
      </c>
      <c r="K3855" t="s">
        <v>101</v>
      </c>
      <c r="L3855" t="s">
        <v>31</v>
      </c>
      <c r="M3855" t="s">
        <v>35</v>
      </c>
      <c r="N3855">
        <v>26</v>
      </c>
      <c r="O3855">
        <v>20</v>
      </c>
      <c r="P3855">
        <v>2031</v>
      </c>
      <c r="Q3855">
        <v>33260</v>
      </c>
    </row>
    <row r="3856" spans="1:17" x14ac:dyDescent="0.25">
      <c r="A3856" t="s">
        <v>88</v>
      </c>
      <c r="B3856" s="1" t="s">
        <v>993</v>
      </c>
      <c r="C3856">
        <v>2015</v>
      </c>
      <c r="D3856" s="15">
        <f>DATE(cars[[#This Row],[year_1]],1,1)</f>
        <v>42005</v>
      </c>
      <c r="E3856" t="s">
        <v>29</v>
      </c>
      <c r="F3856" s="4">
        <v>181</v>
      </c>
      <c r="G3856">
        <v>4</v>
      </c>
      <c r="H3856" t="s">
        <v>33</v>
      </c>
      <c r="I3856" t="s">
        <v>34</v>
      </c>
      <c r="J3856">
        <v>4</v>
      </c>
      <c r="K3856" t="s">
        <v>101</v>
      </c>
      <c r="L3856" t="s">
        <v>31</v>
      </c>
      <c r="M3856" t="s">
        <v>35</v>
      </c>
      <c r="N3856">
        <v>26</v>
      </c>
      <c r="O3856">
        <v>20</v>
      </c>
      <c r="P3856">
        <v>2031</v>
      </c>
      <c r="Q3856">
        <v>33560</v>
      </c>
    </row>
    <row r="3857" spans="1:17" x14ac:dyDescent="0.25">
      <c r="A3857" t="s">
        <v>88</v>
      </c>
      <c r="B3857" s="1" t="s">
        <v>993</v>
      </c>
      <c r="C3857">
        <v>2015</v>
      </c>
      <c r="D3857" s="15">
        <f>DATE(cars[[#This Row],[year_1]],1,1)</f>
        <v>42005</v>
      </c>
      <c r="E3857" t="s">
        <v>29</v>
      </c>
      <c r="F3857" s="4">
        <v>181</v>
      </c>
      <c r="G3857">
        <v>4</v>
      </c>
      <c r="H3857" t="s">
        <v>33</v>
      </c>
      <c r="I3857" t="s">
        <v>30</v>
      </c>
      <c r="J3857">
        <v>4</v>
      </c>
      <c r="K3857" t="s">
        <v>101</v>
      </c>
      <c r="L3857" t="s">
        <v>31</v>
      </c>
      <c r="M3857" t="s">
        <v>35</v>
      </c>
      <c r="N3857">
        <v>26</v>
      </c>
      <c r="O3857">
        <v>20</v>
      </c>
      <c r="P3857">
        <v>2031</v>
      </c>
      <c r="Q3857">
        <v>29065</v>
      </c>
    </row>
    <row r="3858" spans="1:17" x14ac:dyDescent="0.25">
      <c r="A3858" t="s">
        <v>88</v>
      </c>
      <c r="B3858" s="1" t="s">
        <v>993</v>
      </c>
      <c r="C3858">
        <v>2015</v>
      </c>
      <c r="D3858" s="15">
        <f>DATE(cars[[#This Row],[year_1]],1,1)</f>
        <v>42005</v>
      </c>
      <c r="E3858" t="s">
        <v>29</v>
      </c>
      <c r="F3858" s="4">
        <v>181</v>
      </c>
      <c r="G3858">
        <v>4</v>
      </c>
      <c r="H3858" t="s">
        <v>33</v>
      </c>
      <c r="I3858" t="s">
        <v>30</v>
      </c>
      <c r="J3858">
        <v>4</v>
      </c>
      <c r="K3858" t="s">
        <v>101</v>
      </c>
      <c r="L3858" t="s">
        <v>31</v>
      </c>
      <c r="M3858" t="s">
        <v>35</v>
      </c>
      <c r="N3858">
        <v>26</v>
      </c>
      <c r="O3858">
        <v>20</v>
      </c>
      <c r="P3858">
        <v>2031</v>
      </c>
      <c r="Q3858">
        <v>32110</v>
      </c>
    </row>
    <row r="3859" spans="1:17" x14ac:dyDescent="0.25">
      <c r="A3859" t="s">
        <v>88</v>
      </c>
      <c r="B3859" s="1" t="s">
        <v>993</v>
      </c>
      <c r="C3859">
        <v>2015</v>
      </c>
      <c r="D3859" s="15">
        <f>DATE(cars[[#This Row],[year_1]],1,1)</f>
        <v>42005</v>
      </c>
      <c r="E3859" t="s">
        <v>29</v>
      </c>
      <c r="F3859" s="4">
        <v>181</v>
      </c>
      <c r="G3859">
        <v>4</v>
      </c>
      <c r="H3859" t="s">
        <v>33</v>
      </c>
      <c r="I3859" t="s">
        <v>34</v>
      </c>
      <c r="J3859">
        <v>4</v>
      </c>
      <c r="K3859" t="s">
        <v>101</v>
      </c>
      <c r="L3859" t="s">
        <v>31</v>
      </c>
      <c r="M3859" t="s">
        <v>35</v>
      </c>
      <c r="N3859">
        <v>26</v>
      </c>
      <c r="O3859">
        <v>20</v>
      </c>
      <c r="P3859">
        <v>2031</v>
      </c>
      <c r="Q3859">
        <v>30515</v>
      </c>
    </row>
    <row r="3860" spans="1:17" x14ac:dyDescent="0.25">
      <c r="A3860" t="s">
        <v>186</v>
      </c>
      <c r="B3860" s="1" t="s">
        <v>415</v>
      </c>
      <c r="C3860">
        <v>2015</v>
      </c>
      <c r="D3860" s="15">
        <f>DATE(cars[[#This Row],[year_1]],1,1)</f>
        <v>42005</v>
      </c>
      <c r="E3860" t="s">
        <v>29</v>
      </c>
      <c r="F3860" s="4">
        <v>182</v>
      </c>
      <c r="G3860">
        <v>4</v>
      </c>
      <c r="H3860" t="s">
        <v>33</v>
      </c>
      <c r="I3860" t="s">
        <v>34</v>
      </c>
      <c r="J3860">
        <v>4</v>
      </c>
      <c r="K3860" t="s">
        <v>195</v>
      </c>
      <c r="L3860" t="s">
        <v>21</v>
      </c>
      <c r="M3860" t="s">
        <v>90</v>
      </c>
      <c r="N3860">
        <v>29</v>
      </c>
      <c r="O3860">
        <v>20</v>
      </c>
      <c r="P3860">
        <v>1385</v>
      </c>
      <c r="Q3860">
        <v>26270</v>
      </c>
    </row>
    <row r="3861" spans="1:17" x14ac:dyDescent="0.25">
      <c r="A3861" t="s">
        <v>186</v>
      </c>
      <c r="B3861" s="1" t="s">
        <v>415</v>
      </c>
      <c r="C3861">
        <v>2015</v>
      </c>
      <c r="D3861" s="15">
        <f>DATE(cars[[#This Row],[year_1]],1,1)</f>
        <v>42005</v>
      </c>
      <c r="E3861" t="s">
        <v>29</v>
      </c>
      <c r="F3861" s="4">
        <v>182</v>
      </c>
      <c r="G3861">
        <v>4</v>
      </c>
      <c r="H3861" t="s">
        <v>33</v>
      </c>
      <c r="I3861" t="s">
        <v>34</v>
      </c>
      <c r="J3861">
        <v>4</v>
      </c>
      <c r="K3861" t="s">
        <v>195</v>
      </c>
      <c r="L3861" t="s">
        <v>21</v>
      </c>
      <c r="M3861" t="s">
        <v>90</v>
      </c>
      <c r="N3861">
        <v>29</v>
      </c>
      <c r="O3861">
        <v>20</v>
      </c>
      <c r="P3861">
        <v>1385</v>
      </c>
      <c r="Q3861">
        <v>27920</v>
      </c>
    </row>
    <row r="3862" spans="1:17" x14ac:dyDescent="0.25">
      <c r="A3862" t="s">
        <v>186</v>
      </c>
      <c r="B3862" s="1" t="s">
        <v>415</v>
      </c>
      <c r="C3862">
        <v>2015</v>
      </c>
      <c r="D3862" s="15">
        <f>DATE(cars[[#This Row],[year_1]],1,1)</f>
        <v>42005</v>
      </c>
      <c r="E3862" t="s">
        <v>29</v>
      </c>
      <c r="F3862" s="4">
        <v>182</v>
      </c>
      <c r="G3862">
        <v>4</v>
      </c>
      <c r="H3862" t="s">
        <v>33</v>
      </c>
      <c r="I3862" t="s">
        <v>34</v>
      </c>
      <c r="J3862">
        <v>4</v>
      </c>
      <c r="K3862" t="s">
        <v>195</v>
      </c>
      <c r="L3862" t="s">
        <v>21</v>
      </c>
      <c r="M3862" t="s">
        <v>90</v>
      </c>
      <c r="N3862">
        <v>29</v>
      </c>
      <c r="O3862">
        <v>20</v>
      </c>
      <c r="P3862">
        <v>1385</v>
      </c>
      <c r="Q3862">
        <v>33670</v>
      </c>
    </row>
    <row r="3863" spans="1:17" x14ac:dyDescent="0.25">
      <c r="A3863" t="s">
        <v>186</v>
      </c>
      <c r="B3863" s="1" t="s">
        <v>415</v>
      </c>
      <c r="C3863">
        <v>2015</v>
      </c>
      <c r="D3863" s="15">
        <f>DATE(cars[[#This Row],[year_1]],1,1)</f>
        <v>42005</v>
      </c>
      <c r="E3863" t="s">
        <v>29</v>
      </c>
      <c r="F3863" s="4">
        <v>182</v>
      </c>
      <c r="G3863">
        <v>4</v>
      </c>
      <c r="H3863" t="s">
        <v>33</v>
      </c>
      <c r="I3863" t="s">
        <v>34</v>
      </c>
      <c r="J3863">
        <v>4</v>
      </c>
      <c r="K3863" t="s">
        <v>195</v>
      </c>
      <c r="L3863" t="s">
        <v>21</v>
      </c>
      <c r="M3863" t="s">
        <v>90</v>
      </c>
      <c r="N3863">
        <v>29</v>
      </c>
      <c r="O3863">
        <v>20</v>
      </c>
      <c r="P3863">
        <v>1385</v>
      </c>
      <c r="Q3863">
        <v>29920</v>
      </c>
    </row>
    <row r="3864" spans="1:17" x14ac:dyDescent="0.25">
      <c r="A3864" t="s">
        <v>186</v>
      </c>
      <c r="B3864" s="1" t="s">
        <v>415</v>
      </c>
      <c r="C3864">
        <v>2016</v>
      </c>
      <c r="D3864" s="15">
        <f>DATE(cars[[#This Row],[year_1]],1,1)</f>
        <v>42370</v>
      </c>
      <c r="E3864" t="s">
        <v>29</v>
      </c>
      <c r="F3864" s="4">
        <v>182</v>
      </c>
      <c r="G3864">
        <v>4</v>
      </c>
      <c r="H3864" t="s">
        <v>33</v>
      </c>
      <c r="I3864" t="s">
        <v>34</v>
      </c>
      <c r="J3864">
        <v>4</v>
      </c>
      <c r="K3864" t="s">
        <v>101</v>
      </c>
      <c r="L3864" t="s">
        <v>21</v>
      </c>
      <c r="M3864" t="s">
        <v>90</v>
      </c>
      <c r="N3864">
        <v>29</v>
      </c>
      <c r="O3864">
        <v>20</v>
      </c>
      <c r="P3864">
        <v>1385</v>
      </c>
      <c r="Q3864">
        <v>31490</v>
      </c>
    </row>
    <row r="3865" spans="1:17" x14ac:dyDescent="0.25">
      <c r="A3865" t="s">
        <v>186</v>
      </c>
      <c r="B3865" s="1" t="s">
        <v>415</v>
      </c>
      <c r="C3865">
        <v>2016</v>
      </c>
      <c r="D3865" s="15">
        <f>DATE(cars[[#This Row],[year_1]],1,1)</f>
        <v>42370</v>
      </c>
      <c r="E3865" t="s">
        <v>29</v>
      </c>
      <c r="F3865" s="4">
        <v>182</v>
      </c>
      <c r="G3865">
        <v>4</v>
      </c>
      <c r="H3865" t="s">
        <v>33</v>
      </c>
      <c r="I3865" t="s">
        <v>34</v>
      </c>
      <c r="J3865">
        <v>4</v>
      </c>
      <c r="K3865" t="s">
        <v>101</v>
      </c>
      <c r="L3865" t="s">
        <v>21</v>
      </c>
      <c r="M3865" t="s">
        <v>90</v>
      </c>
      <c r="N3865">
        <v>29</v>
      </c>
      <c r="O3865">
        <v>20</v>
      </c>
      <c r="P3865">
        <v>1385</v>
      </c>
      <c r="Q3865">
        <v>26960</v>
      </c>
    </row>
    <row r="3866" spans="1:17" x14ac:dyDescent="0.25">
      <c r="A3866" t="s">
        <v>186</v>
      </c>
      <c r="B3866" s="1" t="s">
        <v>415</v>
      </c>
      <c r="C3866">
        <v>2016</v>
      </c>
      <c r="D3866" s="15">
        <f>DATE(cars[[#This Row],[year_1]],1,1)</f>
        <v>42370</v>
      </c>
      <c r="E3866" t="s">
        <v>29</v>
      </c>
      <c r="F3866" s="4">
        <v>182</v>
      </c>
      <c r="G3866">
        <v>4</v>
      </c>
      <c r="H3866" t="s">
        <v>33</v>
      </c>
      <c r="I3866" t="s">
        <v>34</v>
      </c>
      <c r="J3866">
        <v>4</v>
      </c>
      <c r="K3866" t="s">
        <v>101</v>
      </c>
      <c r="L3866" t="s">
        <v>21</v>
      </c>
      <c r="M3866" t="s">
        <v>90</v>
      </c>
      <c r="N3866">
        <v>29</v>
      </c>
      <c r="O3866">
        <v>20</v>
      </c>
      <c r="P3866">
        <v>1385</v>
      </c>
      <c r="Q3866">
        <v>28200</v>
      </c>
    </row>
    <row r="3867" spans="1:17" x14ac:dyDescent="0.25">
      <c r="A3867" t="s">
        <v>186</v>
      </c>
      <c r="B3867" s="1" t="s">
        <v>415</v>
      </c>
      <c r="C3867">
        <v>2017</v>
      </c>
      <c r="D3867" s="15">
        <f>DATE(cars[[#This Row],[year_1]],1,1)</f>
        <v>42736</v>
      </c>
      <c r="E3867" t="s">
        <v>29</v>
      </c>
      <c r="F3867" s="4">
        <v>182</v>
      </c>
      <c r="G3867">
        <v>4</v>
      </c>
      <c r="H3867" t="s">
        <v>33</v>
      </c>
      <c r="I3867" t="s">
        <v>34</v>
      </c>
      <c r="J3867">
        <v>4</v>
      </c>
      <c r="K3867" t="s">
        <v>101</v>
      </c>
      <c r="L3867" t="s">
        <v>21</v>
      </c>
      <c r="M3867" t="s">
        <v>90</v>
      </c>
      <c r="N3867">
        <v>28</v>
      </c>
      <c r="O3867">
        <v>20</v>
      </c>
      <c r="P3867">
        <v>1385</v>
      </c>
      <c r="Q3867">
        <v>27260</v>
      </c>
    </row>
    <row r="3868" spans="1:17" x14ac:dyDescent="0.25">
      <c r="A3868" t="s">
        <v>186</v>
      </c>
      <c r="B3868" s="1" t="s">
        <v>415</v>
      </c>
      <c r="C3868">
        <v>2017</v>
      </c>
      <c r="D3868" s="15">
        <f>DATE(cars[[#This Row],[year_1]],1,1)</f>
        <v>42736</v>
      </c>
      <c r="E3868" t="s">
        <v>29</v>
      </c>
      <c r="F3868" s="4">
        <v>182</v>
      </c>
      <c r="G3868">
        <v>4</v>
      </c>
      <c r="H3868" t="s">
        <v>33</v>
      </c>
      <c r="I3868" t="s">
        <v>34</v>
      </c>
      <c r="J3868">
        <v>4</v>
      </c>
      <c r="K3868" t="s">
        <v>101</v>
      </c>
      <c r="L3868" t="s">
        <v>21</v>
      </c>
      <c r="M3868" t="s">
        <v>90</v>
      </c>
      <c r="N3868">
        <v>28</v>
      </c>
      <c r="O3868">
        <v>20</v>
      </c>
      <c r="P3868">
        <v>1385</v>
      </c>
      <c r="Q3868">
        <v>31790</v>
      </c>
    </row>
    <row r="3869" spans="1:17" x14ac:dyDescent="0.25">
      <c r="A3869" t="s">
        <v>186</v>
      </c>
      <c r="B3869" s="1" t="s">
        <v>415</v>
      </c>
      <c r="C3869">
        <v>2017</v>
      </c>
      <c r="D3869" s="15">
        <f>DATE(cars[[#This Row],[year_1]],1,1)</f>
        <v>42736</v>
      </c>
      <c r="E3869" t="s">
        <v>29</v>
      </c>
      <c r="F3869" s="4">
        <v>182</v>
      </c>
      <c r="G3869">
        <v>4</v>
      </c>
      <c r="H3869" t="s">
        <v>33</v>
      </c>
      <c r="I3869" t="s">
        <v>34</v>
      </c>
      <c r="J3869">
        <v>4</v>
      </c>
      <c r="K3869" t="s">
        <v>101</v>
      </c>
      <c r="L3869" t="s">
        <v>21</v>
      </c>
      <c r="M3869" t="s">
        <v>90</v>
      </c>
      <c r="N3869">
        <v>28</v>
      </c>
      <c r="O3869">
        <v>20</v>
      </c>
      <c r="P3869">
        <v>1385</v>
      </c>
      <c r="Q3869">
        <v>28500</v>
      </c>
    </row>
    <row r="3870" spans="1:17" x14ac:dyDescent="0.25">
      <c r="A3870" t="s">
        <v>139</v>
      </c>
      <c r="B3870" s="1" t="s">
        <v>937</v>
      </c>
      <c r="C3870">
        <v>2015</v>
      </c>
      <c r="D3870" s="15">
        <f>DATE(cars[[#This Row],[year_1]],1,1)</f>
        <v>42005</v>
      </c>
      <c r="E3870" t="s">
        <v>29</v>
      </c>
      <c r="F3870" s="4">
        <v>182</v>
      </c>
      <c r="G3870">
        <v>4</v>
      </c>
      <c r="H3870" t="s">
        <v>33</v>
      </c>
      <c r="I3870" t="s">
        <v>34</v>
      </c>
      <c r="J3870">
        <v>4</v>
      </c>
      <c r="K3870" t="s">
        <v>101</v>
      </c>
      <c r="L3870" t="s">
        <v>21</v>
      </c>
      <c r="M3870" t="s">
        <v>90</v>
      </c>
      <c r="N3870">
        <v>29</v>
      </c>
      <c r="O3870">
        <v>20</v>
      </c>
      <c r="P3870">
        <v>549</v>
      </c>
      <c r="Q3870">
        <v>37240</v>
      </c>
    </row>
    <row r="3871" spans="1:17" x14ac:dyDescent="0.25">
      <c r="A3871" t="s">
        <v>139</v>
      </c>
      <c r="B3871" s="1" t="s">
        <v>937</v>
      </c>
      <c r="C3871">
        <v>2015</v>
      </c>
      <c r="D3871" s="15">
        <f>DATE(cars[[#This Row],[year_1]],1,1)</f>
        <v>42005</v>
      </c>
      <c r="E3871" t="s">
        <v>29</v>
      </c>
      <c r="F3871" s="4">
        <v>182</v>
      </c>
      <c r="G3871">
        <v>4</v>
      </c>
      <c r="H3871" t="s">
        <v>33</v>
      </c>
      <c r="I3871" t="s">
        <v>34</v>
      </c>
      <c r="J3871">
        <v>4</v>
      </c>
      <c r="K3871" t="s">
        <v>101</v>
      </c>
      <c r="L3871" t="s">
        <v>21</v>
      </c>
      <c r="M3871" t="s">
        <v>90</v>
      </c>
      <c r="N3871">
        <v>29</v>
      </c>
      <c r="O3871">
        <v>20</v>
      </c>
      <c r="P3871">
        <v>549</v>
      </c>
      <c r="Q3871">
        <v>28310</v>
      </c>
    </row>
    <row r="3872" spans="1:17" x14ac:dyDescent="0.25">
      <c r="A3872" t="s">
        <v>139</v>
      </c>
      <c r="B3872" s="1" t="s">
        <v>937</v>
      </c>
      <c r="C3872">
        <v>2015</v>
      </c>
      <c r="D3872" s="15">
        <f>DATE(cars[[#This Row],[year_1]],1,1)</f>
        <v>42005</v>
      </c>
      <c r="E3872" t="s">
        <v>29</v>
      </c>
      <c r="F3872" s="4">
        <v>182</v>
      </c>
      <c r="G3872">
        <v>4</v>
      </c>
      <c r="H3872" t="s">
        <v>33</v>
      </c>
      <c r="I3872" t="s">
        <v>34</v>
      </c>
      <c r="J3872">
        <v>4</v>
      </c>
      <c r="K3872" t="s">
        <v>101</v>
      </c>
      <c r="L3872" t="s">
        <v>21</v>
      </c>
      <c r="M3872" t="s">
        <v>90</v>
      </c>
      <c r="N3872">
        <v>29</v>
      </c>
      <c r="O3872">
        <v>20</v>
      </c>
      <c r="P3872">
        <v>549</v>
      </c>
      <c r="Q3872">
        <v>34815</v>
      </c>
    </row>
    <row r="3873" spans="1:17" x14ac:dyDescent="0.25">
      <c r="A3873" t="s">
        <v>139</v>
      </c>
      <c r="B3873" s="1" t="s">
        <v>937</v>
      </c>
      <c r="C3873">
        <v>2015</v>
      </c>
      <c r="D3873" s="15">
        <f>DATE(cars[[#This Row],[year_1]],1,1)</f>
        <v>42005</v>
      </c>
      <c r="E3873" t="s">
        <v>29</v>
      </c>
      <c r="F3873" s="4">
        <v>182</v>
      </c>
      <c r="G3873">
        <v>4</v>
      </c>
      <c r="H3873" t="s">
        <v>33</v>
      </c>
      <c r="I3873" t="s">
        <v>34</v>
      </c>
      <c r="J3873">
        <v>4</v>
      </c>
      <c r="K3873" t="s">
        <v>101</v>
      </c>
      <c r="L3873" t="s">
        <v>21</v>
      </c>
      <c r="M3873" t="s">
        <v>90</v>
      </c>
      <c r="N3873">
        <v>29</v>
      </c>
      <c r="O3873">
        <v>20</v>
      </c>
      <c r="P3873">
        <v>549</v>
      </c>
      <c r="Q3873">
        <v>29810</v>
      </c>
    </row>
    <row r="3874" spans="1:17" x14ac:dyDescent="0.25">
      <c r="A3874" t="s">
        <v>139</v>
      </c>
      <c r="B3874" s="1" t="s">
        <v>937</v>
      </c>
      <c r="C3874">
        <v>2015</v>
      </c>
      <c r="D3874" s="15">
        <f>DATE(cars[[#This Row],[year_1]],1,1)</f>
        <v>42005</v>
      </c>
      <c r="E3874" t="s">
        <v>29</v>
      </c>
      <c r="F3874" s="4">
        <v>182</v>
      </c>
      <c r="G3874">
        <v>4</v>
      </c>
      <c r="H3874" t="s">
        <v>33</v>
      </c>
      <c r="I3874" t="s">
        <v>34</v>
      </c>
      <c r="J3874">
        <v>4</v>
      </c>
      <c r="K3874" t="s">
        <v>101</v>
      </c>
      <c r="L3874" t="s">
        <v>21</v>
      </c>
      <c r="M3874" t="s">
        <v>90</v>
      </c>
      <c r="N3874">
        <v>29</v>
      </c>
      <c r="O3874">
        <v>20</v>
      </c>
      <c r="P3874">
        <v>549</v>
      </c>
      <c r="Q3874">
        <v>31570</v>
      </c>
    </row>
    <row r="3875" spans="1:17" x14ac:dyDescent="0.25">
      <c r="A3875" t="s">
        <v>139</v>
      </c>
      <c r="B3875" s="1" t="s">
        <v>937</v>
      </c>
      <c r="C3875">
        <v>2016</v>
      </c>
      <c r="D3875" s="15">
        <f>DATE(cars[[#This Row],[year_1]],1,1)</f>
        <v>42370</v>
      </c>
      <c r="E3875" t="s">
        <v>29</v>
      </c>
      <c r="F3875" s="4">
        <v>182</v>
      </c>
      <c r="G3875">
        <v>4</v>
      </c>
      <c r="H3875" t="s">
        <v>33</v>
      </c>
      <c r="I3875" t="s">
        <v>34</v>
      </c>
      <c r="J3875">
        <v>4</v>
      </c>
      <c r="K3875" t="s">
        <v>101</v>
      </c>
      <c r="L3875" t="s">
        <v>21</v>
      </c>
      <c r="M3875" t="s">
        <v>90</v>
      </c>
      <c r="N3875">
        <v>29</v>
      </c>
      <c r="O3875">
        <v>20</v>
      </c>
      <c r="P3875">
        <v>549</v>
      </c>
      <c r="Q3875">
        <v>28550</v>
      </c>
    </row>
    <row r="3876" spans="1:17" x14ac:dyDescent="0.25">
      <c r="A3876" t="s">
        <v>139</v>
      </c>
      <c r="B3876" s="1" t="s">
        <v>937</v>
      </c>
      <c r="C3876">
        <v>2016</v>
      </c>
      <c r="D3876" s="15">
        <f>DATE(cars[[#This Row],[year_1]],1,1)</f>
        <v>42370</v>
      </c>
      <c r="E3876" t="s">
        <v>29</v>
      </c>
      <c r="F3876" s="4">
        <v>182</v>
      </c>
      <c r="G3876">
        <v>4</v>
      </c>
      <c r="H3876" t="s">
        <v>33</v>
      </c>
      <c r="I3876" t="s">
        <v>34</v>
      </c>
      <c r="J3876">
        <v>4</v>
      </c>
      <c r="K3876" t="s">
        <v>101</v>
      </c>
      <c r="L3876" t="s">
        <v>21</v>
      </c>
      <c r="M3876" t="s">
        <v>90</v>
      </c>
      <c r="N3876">
        <v>29</v>
      </c>
      <c r="O3876">
        <v>20</v>
      </c>
      <c r="P3876">
        <v>549</v>
      </c>
      <c r="Q3876">
        <v>35725</v>
      </c>
    </row>
    <row r="3877" spans="1:17" x14ac:dyDescent="0.25">
      <c r="A3877" t="s">
        <v>139</v>
      </c>
      <c r="B3877" s="1" t="s">
        <v>937</v>
      </c>
      <c r="C3877">
        <v>2016</v>
      </c>
      <c r="D3877" s="15">
        <f>DATE(cars[[#This Row],[year_1]],1,1)</f>
        <v>42370</v>
      </c>
      <c r="E3877" t="s">
        <v>29</v>
      </c>
      <c r="F3877" s="4">
        <v>182</v>
      </c>
      <c r="G3877">
        <v>4</v>
      </c>
      <c r="H3877" t="s">
        <v>33</v>
      </c>
      <c r="I3877" t="s">
        <v>34</v>
      </c>
      <c r="J3877">
        <v>4</v>
      </c>
      <c r="K3877" t="s">
        <v>101</v>
      </c>
      <c r="L3877" t="s">
        <v>21</v>
      </c>
      <c r="M3877" t="s">
        <v>90</v>
      </c>
      <c r="N3877">
        <v>29</v>
      </c>
      <c r="O3877">
        <v>20</v>
      </c>
      <c r="P3877">
        <v>549</v>
      </c>
      <c r="Q3877">
        <v>32370</v>
      </c>
    </row>
    <row r="3878" spans="1:17" x14ac:dyDescent="0.25">
      <c r="A3878" t="s">
        <v>139</v>
      </c>
      <c r="B3878" s="1" t="s">
        <v>937</v>
      </c>
      <c r="C3878">
        <v>2016</v>
      </c>
      <c r="D3878" s="15">
        <f>DATE(cars[[#This Row],[year_1]],1,1)</f>
        <v>42370</v>
      </c>
      <c r="E3878" t="s">
        <v>29</v>
      </c>
      <c r="F3878" s="4">
        <v>182</v>
      </c>
      <c r="G3878">
        <v>4</v>
      </c>
      <c r="H3878" t="s">
        <v>33</v>
      </c>
      <c r="I3878" t="s">
        <v>34</v>
      </c>
      <c r="J3878">
        <v>4</v>
      </c>
      <c r="K3878" t="s">
        <v>101</v>
      </c>
      <c r="L3878" t="s">
        <v>21</v>
      </c>
      <c r="M3878" t="s">
        <v>90</v>
      </c>
      <c r="N3878">
        <v>29</v>
      </c>
      <c r="O3878">
        <v>20</v>
      </c>
      <c r="P3878">
        <v>549</v>
      </c>
      <c r="Q3878">
        <v>30050</v>
      </c>
    </row>
    <row r="3879" spans="1:17" x14ac:dyDescent="0.25">
      <c r="A3879" t="s">
        <v>139</v>
      </c>
      <c r="B3879" s="1" t="s">
        <v>937</v>
      </c>
      <c r="C3879">
        <v>2017</v>
      </c>
      <c r="D3879" s="15">
        <f>DATE(cars[[#This Row],[year_1]],1,1)</f>
        <v>42736</v>
      </c>
      <c r="E3879" t="s">
        <v>29</v>
      </c>
      <c r="F3879" s="4">
        <v>182</v>
      </c>
      <c r="G3879">
        <v>4</v>
      </c>
      <c r="H3879" t="s">
        <v>33</v>
      </c>
      <c r="I3879" t="s">
        <v>34</v>
      </c>
      <c r="J3879">
        <v>4</v>
      </c>
      <c r="K3879" t="s">
        <v>101</v>
      </c>
      <c r="L3879" t="s">
        <v>21</v>
      </c>
      <c r="M3879" t="s">
        <v>90</v>
      </c>
      <c r="N3879">
        <v>28</v>
      </c>
      <c r="O3879">
        <v>20</v>
      </c>
      <c r="P3879">
        <v>549</v>
      </c>
      <c r="Q3879">
        <v>29050</v>
      </c>
    </row>
    <row r="3880" spans="1:17" x14ac:dyDescent="0.25">
      <c r="A3880" t="s">
        <v>139</v>
      </c>
      <c r="B3880" s="1" t="s">
        <v>937</v>
      </c>
      <c r="C3880">
        <v>2017</v>
      </c>
      <c r="D3880" s="15">
        <f>DATE(cars[[#This Row],[year_1]],1,1)</f>
        <v>42736</v>
      </c>
      <c r="E3880" t="s">
        <v>29</v>
      </c>
      <c r="F3880" s="4">
        <v>182</v>
      </c>
      <c r="G3880">
        <v>4</v>
      </c>
      <c r="H3880" t="s">
        <v>33</v>
      </c>
      <c r="I3880" t="s">
        <v>34</v>
      </c>
      <c r="J3880">
        <v>4</v>
      </c>
      <c r="K3880" t="s">
        <v>101</v>
      </c>
      <c r="L3880" t="s">
        <v>21</v>
      </c>
      <c r="M3880" t="s">
        <v>90</v>
      </c>
      <c r="N3880">
        <v>28</v>
      </c>
      <c r="O3880">
        <v>20</v>
      </c>
      <c r="P3880">
        <v>549</v>
      </c>
      <c r="Q3880">
        <v>36025</v>
      </c>
    </row>
    <row r="3881" spans="1:17" x14ac:dyDescent="0.25">
      <c r="A3881" t="s">
        <v>139</v>
      </c>
      <c r="B3881" s="1" t="s">
        <v>937</v>
      </c>
      <c r="C3881">
        <v>2017</v>
      </c>
      <c r="D3881" s="15">
        <f>DATE(cars[[#This Row],[year_1]],1,1)</f>
        <v>42736</v>
      </c>
      <c r="E3881" t="s">
        <v>29</v>
      </c>
      <c r="F3881" s="4">
        <v>182</v>
      </c>
      <c r="G3881">
        <v>4</v>
      </c>
      <c r="H3881" t="s">
        <v>33</v>
      </c>
      <c r="I3881" t="s">
        <v>34</v>
      </c>
      <c r="J3881">
        <v>4</v>
      </c>
      <c r="K3881" t="s">
        <v>101</v>
      </c>
      <c r="L3881" t="s">
        <v>21</v>
      </c>
      <c r="M3881" t="s">
        <v>90</v>
      </c>
      <c r="N3881">
        <v>28</v>
      </c>
      <c r="O3881">
        <v>20</v>
      </c>
      <c r="P3881">
        <v>549</v>
      </c>
      <c r="Q3881">
        <v>30550</v>
      </c>
    </row>
    <row r="3882" spans="1:17" x14ac:dyDescent="0.25">
      <c r="A3882" t="s">
        <v>139</v>
      </c>
      <c r="B3882" s="1" t="s">
        <v>937</v>
      </c>
      <c r="C3882">
        <v>2017</v>
      </c>
      <c r="D3882" s="15">
        <f>DATE(cars[[#This Row],[year_1]],1,1)</f>
        <v>42736</v>
      </c>
      <c r="E3882" t="s">
        <v>29</v>
      </c>
      <c r="F3882" s="4">
        <v>182</v>
      </c>
      <c r="G3882">
        <v>4</v>
      </c>
      <c r="H3882" t="s">
        <v>33</v>
      </c>
      <c r="I3882" t="s">
        <v>34</v>
      </c>
      <c r="J3882">
        <v>4</v>
      </c>
      <c r="K3882" t="s">
        <v>101</v>
      </c>
      <c r="L3882" t="s">
        <v>21</v>
      </c>
      <c r="M3882" t="s">
        <v>90</v>
      </c>
      <c r="N3882">
        <v>28</v>
      </c>
      <c r="O3882">
        <v>20</v>
      </c>
      <c r="P3882">
        <v>549</v>
      </c>
      <c r="Q3882">
        <v>32670</v>
      </c>
    </row>
    <row r="3883" spans="1:17" x14ac:dyDescent="0.25">
      <c r="A3883" t="s">
        <v>142</v>
      </c>
      <c r="B3883" s="1" t="s">
        <v>971</v>
      </c>
      <c r="C3883">
        <v>2015</v>
      </c>
      <c r="D3883" s="15">
        <f>DATE(cars[[#This Row],[year_1]],1,1)</f>
        <v>42005</v>
      </c>
      <c r="E3883" t="s">
        <v>29</v>
      </c>
      <c r="F3883" s="4">
        <v>182</v>
      </c>
      <c r="G3883">
        <v>4</v>
      </c>
      <c r="H3883" t="s">
        <v>33</v>
      </c>
      <c r="I3883" t="s">
        <v>34</v>
      </c>
      <c r="J3883">
        <v>4</v>
      </c>
      <c r="K3883" t="s">
        <v>101</v>
      </c>
      <c r="L3883" t="s">
        <v>21</v>
      </c>
      <c r="M3883" t="s">
        <v>90</v>
      </c>
      <c r="N3883">
        <v>25</v>
      </c>
      <c r="O3883">
        <v>20</v>
      </c>
      <c r="P3883">
        <v>1439</v>
      </c>
      <c r="Q3883">
        <v>27950</v>
      </c>
    </row>
    <row r="3884" spans="1:17" x14ac:dyDescent="0.25">
      <c r="A3884" t="s">
        <v>142</v>
      </c>
      <c r="B3884" s="1" t="s">
        <v>971</v>
      </c>
      <c r="C3884">
        <v>2015</v>
      </c>
      <c r="D3884" s="15">
        <f>DATE(cars[[#This Row],[year_1]],1,1)</f>
        <v>42005</v>
      </c>
      <c r="E3884" t="s">
        <v>29</v>
      </c>
      <c r="F3884" s="4">
        <v>182</v>
      </c>
      <c r="G3884">
        <v>4</v>
      </c>
      <c r="H3884" t="s">
        <v>33</v>
      </c>
      <c r="I3884" t="s">
        <v>34</v>
      </c>
      <c r="J3884">
        <v>4</v>
      </c>
      <c r="K3884" t="s">
        <v>101</v>
      </c>
      <c r="L3884" t="s">
        <v>21</v>
      </c>
      <c r="M3884" t="s">
        <v>90</v>
      </c>
      <c r="N3884">
        <v>25</v>
      </c>
      <c r="O3884">
        <v>20</v>
      </c>
      <c r="P3884">
        <v>1439</v>
      </c>
      <c r="Q3884">
        <v>25200</v>
      </c>
    </row>
    <row r="3885" spans="1:17" x14ac:dyDescent="0.25">
      <c r="A3885" t="s">
        <v>161</v>
      </c>
      <c r="B3885" s="1" t="s">
        <v>598</v>
      </c>
      <c r="C3885">
        <v>2011</v>
      </c>
      <c r="D3885" s="15">
        <f>DATE(cars[[#This Row],[year_1]],1,1)</f>
        <v>40544</v>
      </c>
      <c r="E3885" t="s">
        <v>29</v>
      </c>
      <c r="F3885" s="4">
        <v>185</v>
      </c>
      <c r="G3885">
        <v>4</v>
      </c>
      <c r="H3885" t="s">
        <v>18</v>
      </c>
      <c r="I3885" t="s">
        <v>30</v>
      </c>
      <c r="J3885">
        <v>4</v>
      </c>
      <c r="K3885" t="s">
        <v>49</v>
      </c>
      <c r="L3885" t="s">
        <v>31</v>
      </c>
      <c r="M3885" t="s">
        <v>32</v>
      </c>
      <c r="N3885">
        <v>29</v>
      </c>
      <c r="O3885">
        <v>20</v>
      </c>
      <c r="P3885">
        <v>481</v>
      </c>
      <c r="Q3885">
        <v>24849</v>
      </c>
    </row>
    <row r="3886" spans="1:17" x14ac:dyDescent="0.25">
      <c r="A3886" t="s">
        <v>161</v>
      </c>
      <c r="B3886" s="1" t="s">
        <v>598</v>
      </c>
      <c r="C3886">
        <v>2011</v>
      </c>
      <c r="D3886" s="15">
        <f>DATE(cars[[#This Row],[year_1]],1,1)</f>
        <v>40544</v>
      </c>
      <c r="E3886" t="s">
        <v>29</v>
      </c>
      <c r="F3886" s="4">
        <v>185</v>
      </c>
      <c r="G3886">
        <v>4</v>
      </c>
      <c r="H3886" t="s">
        <v>18</v>
      </c>
      <c r="I3886" t="s">
        <v>30</v>
      </c>
      <c r="J3886">
        <v>4</v>
      </c>
      <c r="K3886" t="s">
        <v>49</v>
      </c>
      <c r="L3886" t="s">
        <v>31</v>
      </c>
      <c r="M3886" t="s">
        <v>32</v>
      </c>
      <c r="N3886">
        <v>29</v>
      </c>
      <c r="O3886">
        <v>20</v>
      </c>
      <c r="P3886">
        <v>481</v>
      </c>
      <c r="Q3886">
        <v>23049</v>
      </c>
    </row>
    <row r="3887" spans="1:17" x14ac:dyDescent="0.25">
      <c r="A3887" t="s">
        <v>161</v>
      </c>
      <c r="B3887" s="1" t="s">
        <v>598</v>
      </c>
      <c r="C3887">
        <v>2012</v>
      </c>
      <c r="D3887" s="15">
        <f>DATE(cars[[#This Row],[year_1]],1,1)</f>
        <v>40909</v>
      </c>
      <c r="E3887" t="s">
        <v>29</v>
      </c>
      <c r="F3887" s="4">
        <v>185</v>
      </c>
      <c r="G3887">
        <v>4</v>
      </c>
      <c r="H3887" t="s">
        <v>18</v>
      </c>
      <c r="I3887" t="s">
        <v>30</v>
      </c>
      <c r="J3887">
        <v>4</v>
      </c>
      <c r="K3887" t="s">
        <v>49</v>
      </c>
      <c r="L3887" t="s">
        <v>31</v>
      </c>
      <c r="M3887" t="s">
        <v>32</v>
      </c>
      <c r="N3887">
        <v>29</v>
      </c>
      <c r="O3887">
        <v>20</v>
      </c>
      <c r="P3887">
        <v>481</v>
      </c>
      <c r="Q3887">
        <v>25099</v>
      </c>
    </row>
    <row r="3888" spans="1:17" x14ac:dyDescent="0.25">
      <c r="A3888" t="s">
        <v>161</v>
      </c>
      <c r="B3888" s="1" t="s">
        <v>598</v>
      </c>
      <c r="C3888">
        <v>2012</v>
      </c>
      <c r="D3888" s="15">
        <f>DATE(cars[[#This Row],[year_1]],1,1)</f>
        <v>40909</v>
      </c>
      <c r="E3888" t="s">
        <v>29</v>
      </c>
      <c r="F3888" s="4">
        <v>185</v>
      </c>
      <c r="G3888">
        <v>4</v>
      </c>
      <c r="H3888" t="s">
        <v>18</v>
      </c>
      <c r="I3888" t="s">
        <v>30</v>
      </c>
      <c r="J3888">
        <v>4</v>
      </c>
      <c r="K3888" t="s">
        <v>49</v>
      </c>
      <c r="L3888" t="s">
        <v>31</v>
      </c>
      <c r="M3888" t="s">
        <v>32</v>
      </c>
      <c r="N3888">
        <v>29</v>
      </c>
      <c r="O3888">
        <v>20</v>
      </c>
      <c r="P3888">
        <v>481</v>
      </c>
      <c r="Q3888">
        <v>22249</v>
      </c>
    </row>
    <row r="3889" spans="1:17" x14ac:dyDescent="0.25">
      <c r="A3889" t="s">
        <v>161</v>
      </c>
      <c r="B3889" s="1" t="s">
        <v>598</v>
      </c>
      <c r="C3889">
        <v>2013</v>
      </c>
      <c r="D3889" s="15">
        <f>DATE(cars[[#This Row],[year_1]],1,1)</f>
        <v>41275</v>
      </c>
      <c r="E3889" t="s">
        <v>29</v>
      </c>
      <c r="F3889" s="4">
        <v>185</v>
      </c>
      <c r="G3889">
        <v>4</v>
      </c>
      <c r="H3889" t="s">
        <v>18</v>
      </c>
      <c r="I3889" t="s">
        <v>30</v>
      </c>
      <c r="J3889">
        <v>4</v>
      </c>
      <c r="K3889" t="s">
        <v>49</v>
      </c>
      <c r="L3889" t="s">
        <v>31</v>
      </c>
      <c r="M3889" t="s">
        <v>32</v>
      </c>
      <c r="N3889">
        <v>29</v>
      </c>
      <c r="O3889">
        <v>20</v>
      </c>
      <c r="P3889">
        <v>481</v>
      </c>
      <c r="Q3889">
        <v>19999</v>
      </c>
    </row>
    <row r="3890" spans="1:17" x14ac:dyDescent="0.25">
      <c r="A3890" t="s">
        <v>88</v>
      </c>
      <c r="B3890" s="1" t="s">
        <v>554</v>
      </c>
      <c r="C3890">
        <v>2015</v>
      </c>
      <c r="D3890" s="15">
        <f>DATE(cars[[#This Row],[year_1]],1,1)</f>
        <v>42005</v>
      </c>
      <c r="E3890" t="s">
        <v>29</v>
      </c>
      <c r="F3890" s="4">
        <v>185</v>
      </c>
      <c r="G3890">
        <v>4</v>
      </c>
      <c r="H3890" t="s">
        <v>33</v>
      </c>
      <c r="I3890" t="s">
        <v>30</v>
      </c>
      <c r="J3890">
        <v>4</v>
      </c>
      <c r="K3890" t="s">
        <v>101</v>
      </c>
      <c r="L3890" t="s">
        <v>31</v>
      </c>
      <c r="M3890" t="s">
        <v>90</v>
      </c>
      <c r="N3890">
        <v>25</v>
      </c>
      <c r="O3890">
        <v>20</v>
      </c>
      <c r="P3890">
        <v>2031</v>
      </c>
      <c r="Q3890">
        <v>29765</v>
      </c>
    </row>
    <row r="3891" spans="1:17" x14ac:dyDescent="0.25">
      <c r="A3891" t="s">
        <v>88</v>
      </c>
      <c r="B3891" s="1" t="s">
        <v>554</v>
      </c>
      <c r="C3891">
        <v>2016</v>
      </c>
      <c r="D3891" s="15">
        <f>DATE(cars[[#This Row],[year_1]],1,1)</f>
        <v>42370</v>
      </c>
      <c r="E3891" t="s">
        <v>29</v>
      </c>
      <c r="F3891" s="4">
        <v>185</v>
      </c>
      <c r="G3891">
        <v>4</v>
      </c>
      <c r="H3891" t="s">
        <v>33</v>
      </c>
      <c r="I3891" t="s">
        <v>30</v>
      </c>
      <c r="J3891">
        <v>4</v>
      </c>
      <c r="K3891" t="s">
        <v>101</v>
      </c>
      <c r="L3891" t="s">
        <v>31</v>
      </c>
      <c r="M3891" t="s">
        <v>90</v>
      </c>
      <c r="N3891">
        <v>25</v>
      </c>
      <c r="O3891">
        <v>20</v>
      </c>
      <c r="P3891">
        <v>2031</v>
      </c>
      <c r="Q3891">
        <v>30490</v>
      </c>
    </row>
    <row r="3892" spans="1:17" x14ac:dyDescent="0.25">
      <c r="A3892" t="s">
        <v>142</v>
      </c>
      <c r="B3892" s="1" t="s">
        <v>849</v>
      </c>
      <c r="C3892">
        <v>2015</v>
      </c>
      <c r="D3892" s="15">
        <f>DATE(cars[[#This Row],[year_1]],1,1)</f>
        <v>42005</v>
      </c>
      <c r="E3892" t="s">
        <v>29</v>
      </c>
      <c r="F3892" s="4">
        <v>190</v>
      </c>
      <c r="G3892">
        <v>4</v>
      </c>
      <c r="H3892" t="s">
        <v>33</v>
      </c>
      <c r="I3892" t="s">
        <v>30</v>
      </c>
      <c r="J3892">
        <v>4</v>
      </c>
      <c r="K3892" t="s">
        <v>101</v>
      </c>
      <c r="L3892" t="s">
        <v>31</v>
      </c>
      <c r="M3892" t="s">
        <v>90</v>
      </c>
      <c r="N3892">
        <v>27</v>
      </c>
      <c r="O3892">
        <v>20</v>
      </c>
      <c r="P3892">
        <v>1439</v>
      </c>
      <c r="Q3892">
        <v>24950</v>
      </c>
    </row>
    <row r="3893" spans="1:17" x14ac:dyDescent="0.25">
      <c r="A3893" t="s">
        <v>142</v>
      </c>
      <c r="B3893" s="1" t="s">
        <v>849</v>
      </c>
      <c r="C3893">
        <v>2016</v>
      </c>
      <c r="D3893" s="15">
        <f>DATE(cars[[#This Row],[year_1]],1,1)</f>
        <v>42370</v>
      </c>
      <c r="E3893" t="s">
        <v>29</v>
      </c>
      <c r="F3893" s="4">
        <v>190</v>
      </c>
      <c r="G3893">
        <v>4</v>
      </c>
      <c r="H3893" t="s">
        <v>33</v>
      </c>
      <c r="I3893" t="s">
        <v>30</v>
      </c>
      <c r="J3893">
        <v>4</v>
      </c>
      <c r="K3893" t="s">
        <v>101</v>
      </c>
      <c r="L3893" t="s">
        <v>31</v>
      </c>
      <c r="M3893" t="s">
        <v>90</v>
      </c>
      <c r="N3893">
        <v>27</v>
      </c>
      <c r="O3893">
        <v>20</v>
      </c>
      <c r="P3893">
        <v>1439</v>
      </c>
      <c r="Q3893">
        <v>24950</v>
      </c>
    </row>
    <row r="3894" spans="1:17" x14ac:dyDescent="0.25">
      <c r="A3894" t="s">
        <v>142</v>
      </c>
      <c r="B3894" s="1" t="s">
        <v>849</v>
      </c>
      <c r="C3894">
        <v>2017</v>
      </c>
      <c r="D3894" s="15">
        <f>DATE(cars[[#This Row],[year_1]],1,1)</f>
        <v>42736</v>
      </c>
      <c r="E3894" t="s">
        <v>29</v>
      </c>
      <c r="F3894" s="4">
        <v>190</v>
      </c>
      <c r="G3894">
        <v>4</v>
      </c>
      <c r="H3894" t="s">
        <v>33</v>
      </c>
      <c r="I3894" t="s">
        <v>34</v>
      </c>
      <c r="J3894">
        <v>4</v>
      </c>
      <c r="K3894" t="s">
        <v>101</v>
      </c>
      <c r="L3894" t="s">
        <v>31</v>
      </c>
      <c r="M3894" t="s">
        <v>90</v>
      </c>
      <c r="N3894">
        <v>26</v>
      </c>
      <c r="O3894">
        <v>20</v>
      </c>
      <c r="P3894">
        <v>1439</v>
      </c>
      <c r="Q3894">
        <v>27100</v>
      </c>
    </row>
    <row r="3895" spans="1:17" x14ac:dyDescent="0.25">
      <c r="A3895" t="s">
        <v>178</v>
      </c>
      <c r="B3895" s="1" t="s">
        <v>895</v>
      </c>
      <c r="C3895">
        <v>2015</v>
      </c>
      <c r="D3895" s="15">
        <f>DATE(cars[[#This Row],[year_1]],1,1)</f>
        <v>42005</v>
      </c>
      <c r="E3895" t="s">
        <v>29</v>
      </c>
      <c r="F3895" s="4">
        <v>191</v>
      </c>
      <c r="G3895">
        <v>4</v>
      </c>
      <c r="H3895" t="s">
        <v>33</v>
      </c>
      <c r="I3895" t="s">
        <v>30</v>
      </c>
      <c r="J3895">
        <v>4</v>
      </c>
      <c r="K3895" t="s">
        <v>101</v>
      </c>
      <c r="L3895" t="s">
        <v>31</v>
      </c>
      <c r="M3895" t="s">
        <v>90</v>
      </c>
      <c r="N3895">
        <v>27</v>
      </c>
      <c r="O3895">
        <v>20</v>
      </c>
      <c r="P3895">
        <v>1720</v>
      </c>
      <c r="Q3895">
        <v>24300</v>
      </c>
    </row>
    <row r="3896" spans="1:17" x14ac:dyDescent="0.25">
      <c r="A3896" t="s">
        <v>28</v>
      </c>
      <c r="B3896" s="1" t="s">
        <v>751</v>
      </c>
      <c r="C3896">
        <v>2015</v>
      </c>
      <c r="D3896" s="15">
        <f>DATE(cars[[#This Row],[year_1]],1,1)</f>
        <v>42005</v>
      </c>
      <c r="E3896" t="s">
        <v>38</v>
      </c>
      <c r="F3896" s="4">
        <v>200</v>
      </c>
      <c r="G3896">
        <v>4</v>
      </c>
      <c r="H3896" t="s">
        <v>33</v>
      </c>
      <c r="I3896" t="s">
        <v>30</v>
      </c>
      <c r="J3896">
        <v>4</v>
      </c>
      <c r="K3896" t="s">
        <v>129</v>
      </c>
      <c r="L3896" t="s">
        <v>21</v>
      </c>
      <c r="M3896" t="s">
        <v>90</v>
      </c>
      <c r="N3896">
        <v>29</v>
      </c>
      <c r="O3896">
        <v>20</v>
      </c>
      <c r="P3896">
        <v>3105</v>
      </c>
      <c r="Q3896">
        <v>32500</v>
      </c>
    </row>
    <row r="3897" spans="1:17" x14ac:dyDescent="0.25">
      <c r="A3897" t="s">
        <v>28</v>
      </c>
      <c r="B3897" s="1" t="s">
        <v>751</v>
      </c>
      <c r="C3897">
        <v>2015</v>
      </c>
      <c r="D3897" s="15">
        <f>DATE(cars[[#This Row],[year_1]],1,1)</f>
        <v>42005</v>
      </c>
      <c r="E3897" t="s">
        <v>38</v>
      </c>
      <c r="F3897" s="4">
        <v>200</v>
      </c>
      <c r="G3897">
        <v>4</v>
      </c>
      <c r="H3897" t="s">
        <v>33</v>
      </c>
      <c r="I3897" t="s">
        <v>30</v>
      </c>
      <c r="J3897">
        <v>4</v>
      </c>
      <c r="K3897" t="s">
        <v>129</v>
      </c>
      <c r="L3897" t="s">
        <v>21</v>
      </c>
      <c r="M3897" t="s">
        <v>90</v>
      </c>
      <c r="N3897">
        <v>29</v>
      </c>
      <c r="O3897">
        <v>20</v>
      </c>
      <c r="P3897">
        <v>3105</v>
      </c>
      <c r="Q3897">
        <v>36400</v>
      </c>
    </row>
    <row r="3898" spans="1:17" x14ac:dyDescent="0.25">
      <c r="A3898" t="s">
        <v>28</v>
      </c>
      <c r="B3898" s="1" t="s">
        <v>751</v>
      </c>
      <c r="C3898">
        <v>2015</v>
      </c>
      <c r="D3898" s="15">
        <f>DATE(cars[[#This Row],[year_1]],1,1)</f>
        <v>42005</v>
      </c>
      <c r="E3898" t="s">
        <v>38</v>
      </c>
      <c r="F3898" s="4">
        <v>200</v>
      </c>
      <c r="G3898">
        <v>4</v>
      </c>
      <c r="H3898" t="s">
        <v>33</v>
      </c>
      <c r="I3898" t="s">
        <v>34</v>
      </c>
      <c r="J3898">
        <v>4</v>
      </c>
      <c r="K3898" t="s">
        <v>129</v>
      </c>
      <c r="L3898" t="s">
        <v>21</v>
      </c>
      <c r="M3898" t="s">
        <v>90</v>
      </c>
      <c r="N3898">
        <v>28</v>
      </c>
      <c r="O3898">
        <v>20</v>
      </c>
      <c r="P3898">
        <v>3105</v>
      </c>
      <c r="Q3898">
        <v>38500</v>
      </c>
    </row>
    <row r="3899" spans="1:17" x14ac:dyDescent="0.25">
      <c r="A3899" t="s">
        <v>28</v>
      </c>
      <c r="B3899" s="1" t="s">
        <v>751</v>
      </c>
      <c r="C3899">
        <v>2015</v>
      </c>
      <c r="D3899" s="15">
        <f>DATE(cars[[#This Row],[year_1]],1,1)</f>
        <v>42005</v>
      </c>
      <c r="E3899" t="s">
        <v>38</v>
      </c>
      <c r="F3899" s="4">
        <v>200</v>
      </c>
      <c r="G3899">
        <v>4</v>
      </c>
      <c r="H3899" t="s">
        <v>33</v>
      </c>
      <c r="I3899" t="s">
        <v>34</v>
      </c>
      <c r="J3899">
        <v>4</v>
      </c>
      <c r="K3899" t="s">
        <v>129</v>
      </c>
      <c r="L3899" t="s">
        <v>21</v>
      </c>
      <c r="M3899" t="s">
        <v>90</v>
      </c>
      <c r="N3899">
        <v>28</v>
      </c>
      <c r="O3899">
        <v>20</v>
      </c>
      <c r="P3899">
        <v>3105</v>
      </c>
      <c r="Q3899">
        <v>34600</v>
      </c>
    </row>
    <row r="3900" spans="1:17" x14ac:dyDescent="0.25">
      <c r="A3900" t="s">
        <v>28</v>
      </c>
      <c r="B3900" s="1" t="s">
        <v>751</v>
      </c>
      <c r="C3900">
        <v>2016</v>
      </c>
      <c r="D3900" s="15">
        <f>DATE(cars[[#This Row],[year_1]],1,1)</f>
        <v>42370</v>
      </c>
      <c r="E3900" t="s">
        <v>38</v>
      </c>
      <c r="F3900" s="4">
        <v>200</v>
      </c>
      <c r="G3900">
        <v>4</v>
      </c>
      <c r="H3900" t="s">
        <v>33</v>
      </c>
      <c r="I3900" t="s">
        <v>30</v>
      </c>
      <c r="J3900">
        <v>4</v>
      </c>
      <c r="K3900" t="s">
        <v>129</v>
      </c>
      <c r="L3900" t="s">
        <v>21</v>
      </c>
      <c r="M3900" t="s">
        <v>90</v>
      </c>
      <c r="N3900">
        <v>29</v>
      </c>
      <c r="O3900">
        <v>20</v>
      </c>
      <c r="P3900">
        <v>3105</v>
      </c>
      <c r="Q3900">
        <v>38600</v>
      </c>
    </row>
    <row r="3901" spans="1:17" x14ac:dyDescent="0.25">
      <c r="A3901" t="s">
        <v>28</v>
      </c>
      <c r="B3901" s="1" t="s">
        <v>751</v>
      </c>
      <c r="C3901">
        <v>2016</v>
      </c>
      <c r="D3901" s="15">
        <f>DATE(cars[[#This Row],[year_1]],1,1)</f>
        <v>42370</v>
      </c>
      <c r="E3901" t="s">
        <v>38</v>
      </c>
      <c r="F3901" s="4">
        <v>200</v>
      </c>
      <c r="G3901">
        <v>4</v>
      </c>
      <c r="H3901" t="s">
        <v>33</v>
      </c>
      <c r="I3901" t="s">
        <v>34</v>
      </c>
      <c r="J3901">
        <v>4</v>
      </c>
      <c r="K3901" t="s">
        <v>129</v>
      </c>
      <c r="L3901" t="s">
        <v>21</v>
      </c>
      <c r="M3901" t="s">
        <v>90</v>
      </c>
      <c r="N3901">
        <v>28</v>
      </c>
      <c r="O3901">
        <v>20</v>
      </c>
      <c r="P3901">
        <v>3105</v>
      </c>
      <c r="Q3901">
        <v>40700</v>
      </c>
    </row>
    <row r="3902" spans="1:17" x14ac:dyDescent="0.25">
      <c r="A3902" t="s">
        <v>28</v>
      </c>
      <c r="B3902" s="1" t="s">
        <v>751</v>
      </c>
      <c r="C3902">
        <v>2016</v>
      </c>
      <c r="D3902" s="15">
        <f>DATE(cars[[#This Row],[year_1]],1,1)</f>
        <v>42370</v>
      </c>
      <c r="E3902" t="s">
        <v>38</v>
      </c>
      <c r="F3902" s="4">
        <v>200</v>
      </c>
      <c r="G3902">
        <v>4</v>
      </c>
      <c r="H3902" t="s">
        <v>33</v>
      </c>
      <c r="I3902" t="s">
        <v>30</v>
      </c>
      <c r="J3902">
        <v>4</v>
      </c>
      <c r="K3902" t="s">
        <v>129</v>
      </c>
      <c r="L3902" t="s">
        <v>21</v>
      </c>
      <c r="M3902" t="s">
        <v>90</v>
      </c>
      <c r="N3902">
        <v>29</v>
      </c>
      <c r="O3902">
        <v>20</v>
      </c>
      <c r="P3902">
        <v>3105</v>
      </c>
      <c r="Q3902">
        <v>33700</v>
      </c>
    </row>
    <row r="3903" spans="1:17" x14ac:dyDescent="0.25">
      <c r="A3903" t="s">
        <v>28</v>
      </c>
      <c r="B3903" s="1" t="s">
        <v>751</v>
      </c>
      <c r="C3903">
        <v>2016</v>
      </c>
      <c r="D3903" s="15">
        <f>DATE(cars[[#This Row],[year_1]],1,1)</f>
        <v>42370</v>
      </c>
      <c r="E3903" t="s">
        <v>38</v>
      </c>
      <c r="F3903" s="4">
        <v>200</v>
      </c>
      <c r="G3903">
        <v>4</v>
      </c>
      <c r="H3903" t="s">
        <v>33</v>
      </c>
      <c r="I3903" t="s">
        <v>34</v>
      </c>
      <c r="J3903">
        <v>4</v>
      </c>
      <c r="K3903" t="s">
        <v>129</v>
      </c>
      <c r="L3903" t="s">
        <v>21</v>
      </c>
      <c r="M3903" t="s">
        <v>90</v>
      </c>
      <c r="N3903">
        <v>28</v>
      </c>
      <c r="O3903">
        <v>20</v>
      </c>
      <c r="P3903">
        <v>3105</v>
      </c>
      <c r="Q3903">
        <v>35800</v>
      </c>
    </row>
    <row r="3904" spans="1:17" x14ac:dyDescent="0.25">
      <c r="A3904" t="s">
        <v>28</v>
      </c>
      <c r="B3904" s="1" t="s">
        <v>751</v>
      </c>
      <c r="C3904">
        <v>2017</v>
      </c>
      <c r="D3904" s="15">
        <f>DATE(cars[[#This Row],[year_1]],1,1)</f>
        <v>42736</v>
      </c>
      <c r="E3904" t="s">
        <v>38</v>
      </c>
      <c r="F3904" s="4">
        <v>200</v>
      </c>
      <c r="G3904">
        <v>4</v>
      </c>
      <c r="H3904" t="s">
        <v>33</v>
      </c>
      <c r="I3904" t="s">
        <v>30</v>
      </c>
      <c r="J3904">
        <v>4</v>
      </c>
      <c r="K3904" t="s">
        <v>129</v>
      </c>
      <c r="L3904" t="s">
        <v>21</v>
      </c>
      <c r="M3904" t="s">
        <v>90</v>
      </c>
      <c r="N3904">
        <v>28</v>
      </c>
      <c r="O3904">
        <v>20</v>
      </c>
      <c r="P3904">
        <v>3105</v>
      </c>
      <c r="Q3904">
        <v>34500</v>
      </c>
    </row>
    <row r="3905" spans="1:17" x14ac:dyDescent="0.25">
      <c r="A3905" t="s">
        <v>28</v>
      </c>
      <c r="B3905" s="1" t="s">
        <v>751</v>
      </c>
      <c r="C3905">
        <v>2017</v>
      </c>
      <c r="D3905" s="15">
        <f>DATE(cars[[#This Row],[year_1]],1,1)</f>
        <v>42736</v>
      </c>
      <c r="E3905" t="s">
        <v>38</v>
      </c>
      <c r="F3905" s="4">
        <v>200</v>
      </c>
      <c r="G3905">
        <v>4</v>
      </c>
      <c r="H3905" t="s">
        <v>33</v>
      </c>
      <c r="I3905" t="s">
        <v>34</v>
      </c>
      <c r="J3905">
        <v>4</v>
      </c>
      <c r="K3905" t="s">
        <v>129</v>
      </c>
      <c r="L3905" t="s">
        <v>21</v>
      </c>
      <c r="M3905" t="s">
        <v>90</v>
      </c>
      <c r="N3905">
        <v>28</v>
      </c>
      <c r="O3905">
        <v>20</v>
      </c>
      <c r="P3905">
        <v>3105</v>
      </c>
      <c r="Q3905">
        <v>41300</v>
      </c>
    </row>
    <row r="3906" spans="1:17" x14ac:dyDescent="0.25">
      <c r="A3906" t="s">
        <v>28</v>
      </c>
      <c r="B3906" s="1" t="s">
        <v>751</v>
      </c>
      <c r="C3906">
        <v>2017</v>
      </c>
      <c r="D3906" s="15">
        <f>DATE(cars[[#This Row],[year_1]],1,1)</f>
        <v>42736</v>
      </c>
      <c r="E3906" t="s">
        <v>38</v>
      </c>
      <c r="F3906" s="4">
        <v>200</v>
      </c>
      <c r="G3906">
        <v>4</v>
      </c>
      <c r="H3906" t="s">
        <v>33</v>
      </c>
      <c r="I3906" t="s">
        <v>34</v>
      </c>
      <c r="J3906">
        <v>4</v>
      </c>
      <c r="K3906" t="s">
        <v>129</v>
      </c>
      <c r="L3906" t="s">
        <v>21</v>
      </c>
      <c r="M3906" t="s">
        <v>90</v>
      </c>
      <c r="N3906">
        <v>28</v>
      </c>
      <c r="O3906">
        <v>20</v>
      </c>
      <c r="P3906">
        <v>3105</v>
      </c>
      <c r="Q3906">
        <v>36600</v>
      </c>
    </row>
    <row r="3907" spans="1:17" x14ac:dyDescent="0.25">
      <c r="A3907" t="s">
        <v>28</v>
      </c>
      <c r="B3907" s="1" t="s">
        <v>751</v>
      </c>
      <c r="C3907">
        <v>2017</v>
      </c>
      <c r="D3907" s="15">
        <f>DATE(cars[[#This Row],[year_1]],1,1)</f>
        <v>42736</v>
      </c>
      <c r="E3907" t="s">
        <v>38</v>
      </c>
      <c r="F3907" s="4">
        <v>200</v>
      </c>
      <c r="G3907">
        <v>4</v>
      </c>
      <c r="H3907" t="s">
        <v>33</v>
      </c>
      <c r="I3907" t="s">
        <v>34</v>
      </c>
      <c r="J3907">
        <v>4</v>
      </c>
      <c r="K3907" t="s">
        <v>129</v>
      </c>
      <c r="L3907" t="s">
        <v>21</v>
      </c>
      <c r="M3907" t="s">
        <v>90</v>
      </c>
      <c r="N3907">
        <v>28</v>
      </c>
      <c r="O3907">
        <v>20</v>
      </c>
      <c r="P3907">
        <v>3105</v>
      </c>
      <c r="Q3907">
        <v>33900</v>
      </c>
    </row>
    <row r="3908" spans="1:17" x14ac:dyDescent="0.25">
      <c r="A3908" t="s">
        <v>28</v>
      </c>
      <c r="B3908" s="1" t="s">
        <v>751</v>
      </c>
      <c r="C3908">
        <v>2017</v>
      </c>
      <c r="D3908" s="15">
        <f>DATE(cars[[#This Row],[year_1]],1,1)</f>
        <v>42736</v>
      </c>
      <c r="E3908" t="s">
        <v>38</v>
      </c>
      <c r="F3908" s="4">
        <v>200</v>
      </c>
      <c r="G3908">
        <v>4</v>
      </c>
      <c r="H3908" t="s">
        <v>33</v>
      </c>
      <c r="I3908" t="s">
        <v>30</v>
      </c>
      <c r="J3908">
        <v>4</v>
      </c>
      <c r="K3908" t="s">
        <v>129</v>
      </c>
      <c r="L3908" t="s">
        <v>21</v>
      </c>
      <c r="M3908" t="s">
        <v>90</v>
      </c>
      <c r="N3908">
        <v>28</v>
      </c>
      <c r="O3908">
        <v>20</v>
      </c>
      <c r="P3908">
        <v>3105</v>
      </c>
      <c r="Q3908">
        <v>31800</v>
      </c>
    </row>
    <row r="3909" spans="1:17" x14ac:dyDescent="0.25">
      <c r="A3909" t="s">
        <v>28</v>
      </c>
      <c r="B3909" s="1" t="s">
        <v>751</v>
      </c>
      <c r="C3909">
        <v>2017</v>
      </c>
      <c r="D3909" s="15">
        <f>DATE(cars[[#This Row],[year_1]],1,1)</f>
        <v>42736</v>
      </c>
      <c r="E3909" t="s">
        <v>38</v>
      </c>
      <c r="F3909" s="4">
        <v>200</v>
      </c>
      <c r="G3909">
        <v>4</v>
      </c>
      <c r="H3909" t="s">
        <v>33</v>
      </c>
      <c r="I3909" t="s">
        <v>30</v>
      </c>
      <c r="J3909">
        <v>4</v>
      </c>
      <c r="K3909" t="s">
        <v>129</v>
      </c>
      <c r="L3909" t="s">
        <v>21</v>
      </c>
      <c r="M3909" t="s">
        <v>90</v>
      </c>
      <c r="N3909">
        <v>28</v>
      </c>
      <c r="O3909">
        <v>20</v>
      </c>
      <c r="P3909">
        <v>3105</v>
      </c>
      <c r="Q3909">
        <v>39200</v>
      </c>
    </row>
    <row r="3910" spans="1:17" x14ac:dyDescent="0.25">
      <c r="A3910" t="s">
        <v>264</v>
      </c>
      <c r="B3910" s="1" t="s">
        <v>265</v>
      </c>
      <c r="C3910">
        <v>2016</v>
      </c>
      <c r="D3910" s="15">
        <f>DATE(cars[[#This Row],[year_1]],1,1)</f>
        <v>42370</v>
      </c>
      <c r="E3910" t="s">
        <v>38</v>
      </c>
      <c r="F3910" s="4">
        <v>200</v>
      </c>
      <c r="G3910">
        <v>4</v>
      </c>
      <c r="H3910" t="s">
        <v>33</v>
      </c>
      <c r="I3910" t="s">
        <v>30</v>
      </c>
      <c r="J3910">
        <v>2</v>
      </c>
      <c r="K3910" t="s">
        <v>49</v>
      </c>
      <c r="L3910" t="s">
        <v>31</v>
      </c>
      <c r="M3910" t="s">
        <v>25</v>
      </c>
      <c r="N3910">
        <v>27</v>
      </c>
      <c r="O3910">
        <v>20</v>
      </c>
      <c r="P3910">
        <v>155</v>
      </c>
      <c r="Q3910">
        <v>33065</v>
      </c>
    </row>
    <row r="3911" spans="1:17" x14ac:dyDescent="0.25">
      <c r="A3911" t="s">
        <v>264</v>
      </c>
      <c r="B3911" s="1" t="s">
        <v>265</v>
      </c>
      <c r="C3911">
        <v>2016</v>
      </c>
      <c r="D3911" s="15">
        <f>DATE(cars[[#This Row],[year_1]],1,1)</f>
        <v>42370</v>
      </c>
      <c r="E3911" t="s">
        <v>38</v>
      </c>
      <c r="F3911" s="4">
        <v>200</v>
      </c>
      <c r="G3911">
        <v>4</v>
      </c>
      <c r="H3911" t="s">
        <v>33</v>
      </c>
      <c r="I3911" t="s">
        <v>30</v>
      </c>
      <c r="J3911">
        <v>2</v>
      </c>
      <c r="K3911" t="s">
        <v>49</v>
      </c>
      <c r="L3911" t="s">
        <v>31</v>
      </c>
      <c r="M3911" t="s">
        <v>25</v>
      </c>
      <c r="N3911">
        <v>27</v>
      </c>
      <c r="O3911">
        <v>20</v>
      </c>
      <c r="P3911">
        <v>155</v>
      </c>
      <c r="Q3911">
        <v>36065</v>
      </c>
    </row>
    <row r="3912" spans="1:17" x14ac:dyDescent="0.25">
      <c r="A3912" t="s">
        <v>264</v>
      </c>
      <c r="B3912" s="1" t="s">
        <v>265</v>
      </c>
      <c r="C3912">
        <v>2017</v>
      </c>
      <c r="D3912" s="15">
        <f>DATE(cars[[#This Row],[year_1]],1,1)</f>
        <v>42736</v>
      </c>
      <c r="E3912" t="s">
        <v>38</v>
      </c>
      <c r="F3912" s="4">
        <v>200</v>
      </c>
      <c r="G3912">
        <v>4</v>
      </c>
      <c r="H3912" t="s">
        <v>33</v>
      </c>
      <c r="I3912" t="s">
        <v>30</v>
      </c>
      <c r="J3912">
        <v>2</v>
      </c>
      <c r="K3912" t="s">
        <v>49</v>
      </c>
      <c r="L3912" t="s">
        <v>31</v>
      </c>
      <c r="M3912" t="s">
        <v>25</v>
      </c>
      <c r="N3912">
        <v>27</v>
      </c>
      <c r="O3912">
        <v>20</v>
      </c>
      <c r="P3912">
        <v>155</v>
      </c>
      <c r="Q3912">
        <v>36065</v>
      </c>
    </row>
    <row r="3913" spans="1:17" x14ac:dyDescent="0.25">
      <c r="A3913" t="s">
        <v>264</v>
      </c>
      <c r="B3913" s="1" t="s">
        <v>265</v>
      </c>
      <c r="C3913">
        <v>2017</v>
      </c>
      <c r="D3913" s="15">
        <f>DATE(cars[[#This Row],[year_1]],1,1)</f>
        <v>42736</v>
      </c>
      <c r="E3913" t="s">
        <v>38</v>
      </c>
      <c r="F3913" s="4">
        <v>200</v>
      </c>
      <c r="G3913">
        <v>4</v>
      </c>
      <c r="H3913" t="s">
        <v>33</v>
      </c>
      <c r="I3913" t="s">
        <v>30</v>
      </c>
      <c r="J3913">
        <v>2</v>
      </c>
      <c r="K3913" t="s">
        <v>49</v>
      </c>
      <c r="L3913" t="s">
        <v>31</v>
      </c>
      <c r="M3913" t="s">
        <v>25</v>
      </c>
      <c r="N3913">
        <v>27</v>
      </c>
      <c r="O3913">
        <v>20</v>
      </c>
      <c r="P3913">
        <v>155</v>
      </c>
      <c r="Q3913">
        <v>33065</v>
      </c>
    </row>
    <row r="3914" spans="1:17" x14ac:dyDescent="0.25">
      <c r="A3914" t="s">
        <v>264</v>
      </c>
      <c r="B3914" s="1" t="s">
        <v>265</v>
      </c>
      <c r="C3914">
        <v>2017</v>
      </c>
      <c r="D3914" s="15">
        <f>DATE(cars[[#This Row],[year_1]],1,1)</f>
        <v>42736</v>
      </c>
      <c r="E3914" t="s">
        <v>38</v>
      </c>
      <c r="F3914" s="4">
        <v>200</v>
      </c>
      <c r="G3914">
        <v>4</v>
      </c>
      <c r="H3914" t="s">
        <v>33</v>
      </c>
      <c r="I3914" t="s">
        <v>30</v>
      </c>
      <c r="J3914">
        <v>2</v>
      </c>
      <c r="K3914" t="s">
        <v>49</v>
      </c>
      <c r="L3914" t="s">
        <v>31</v>
      </c>
      <c r="M3914" t="s">
        <v>25</v>
      </c>
      <c r="N3914">
        <v>27</v>
      </c>
      <c r="O3914">
        <v>20</v>
      </c>
      <c r="P3914">
        <v>155</v>
      </c>
      <c r="Q3914">
        <v>37065</v>
      </c>
    </row>
    <row r="3915" spans="1:17" x14ac:dyDescent="0.25">
      <c r="A3915" t="s">
        <v>186</v>
      </c>
      <c r="B3915" s="1" t="s">
        <v>298</v>
      </c>
      <c r="C3915">
        <v>2015</v>
      </c>
      <c r="D3915" s="15">
        <f>DATE(cars[[#This Row],[year_1]],1,1)</f>
        <v>42005</v>
      </c>
      <c r="E3915" t="s">
        <v>29</v>
      </c>
      <c r="F3915" s="4">
        <v>200</v>
      </c>
      <c r="G3915">
        <v>4</v>
      </c>
      <c r="H3915" t="s">
        <v>33</v>
      </c>
      <c r="I3915" t="s">
        <v>19</v>
      </c>
      <c r="J3915">
        <v>4</v>
      </c>
      <c r="K3915" t="s">
        <v>49</v>
      </c>
      <c r="L3915" t="s">
        <v>21</v>
      </c>
      <c r="M3915" t="s">
        <v>196</v>
      </c>
      <c r="N3915">
        <v>27</v>
      </c>
      <c r="O3915">
        <v>20</v>
      </c>
      <c r="P3915">
        <v>1385</v>
      </c>
      <c r="Q3915">
        <v>29550</v>
      </c>
    </row>
    <row r="3916" spans="1:17" x14ac:dyDescent="0.25">
      <c r="A3916" t="s">
        <v>186</v>
      </c>
      <c r="B3916" s="1" t="s">
        <v>298</v>
      </c>
      <c r="C3916">
        <v>2015</v>
      </c>
      <c r="D3916" s="15">
        <f>DATE(cars[[#This Row],[year_1]],1,1)</f>
        <v>42005</v>
      </c>
      <c r="E3916" t="s">
        <v>29</v>
      </c>
      <c r="F3916" s="4">
        <v>200</v>
      </c>
      <c r="G3916">
        <v>4</v>
      </c>
      <c r="H3916" t="s">
        <v>33</v>
      </c>
      <c r="I3916" t="s">
        <v>19</v>
      </c>
      <c r="J3916">
        <v>4</v>
      </c>
      <c r="K3916" t="s">
        <v>49</v>
      </c>
      <c r="L3916" t="s">
        <v>21</v>
      </c>
      <c r="M3916" t="s">
        <v>196</v>
      </c>
      <c r="N3916">
        <v>27</v>
      </c>
      <c r="O3916">
        <v>20</v>
      </c>
      <c r="P3916">
        <v>1385</v>
      </c>
      <c r="Q3916">
        <v>27110</v>
      </c>
    </row>
    <row r="3917" spans="1:17" x14ac:dyDescent="0.25">
      <c r="A3917" t="s">
        <v>186</v>
      </c>
      <c r="B3917" s="1" t="s">
        <v>298</v>
      </c>
      <c r="C3917">
        <v>2015</v>
      </c>
      <c r="D3917" s="15">
        <f>DATE(cars[[#This Row],[year_1]],1,1)</f>
        <v>42005</v>
      </c>
      <c r="E3917" t="s">
        <v>29</v>
      </c>
      <c r="F3917" s="4">
        <v>200</v>
      </c>
      <c r="G3917">
        <v>4</v>
      </c>
      <c r="H3917" t="s">
        <v>33</v>
      </c>
      <c r="I3917" t="s">
        <v>19</v>
      </c>
      <c r="J3917">
        <v>4</v>
      </c>
      <c r="K3917" t="s">
        <v>49</v>
      </c>
      <c r="L3917" t="s">
        <v>21</v>
      </c>
      <c r="M3917" t="s">
        <v>196</v>
      </c>
      <c r="N3917">
        <v>27</v>
      </c>
      <c r="O3917">
        <v>20</v>
      </c>
      <c r="P3917">
        <v>1385</v>
      </c>
      <c r="Q3917">
        <v>24330</v>
      </c>
    </row>
    <row r="3918" spans="1:17" x14ac:dyDescent="0.25">
      <c r="A3918" t="s">
        <v>186</v>
      </c>
      <c r="B3918" s="1" t="s">
        <v>298</v>
      </c>
      <c r="C3918">
        <v>2015</v>
      </c>
      <c r="D3918" s="15">
        <f>DATE(cars[[#This Row],[year_1]],1,1)</f>
        <v>42005</v>
      </c>
      <c r="E3918" t="s">
        <v>29</v>
      </c>
      <c r="F3918" s="4">
        <v>200</v>
      </c>
      <c r="G3918">
        <v>4</v>
      </c>
      <c r="H3918" t="s">
        <v>33</v>
      </c>
      <c r="I3918" t="s">
        <v>19</v>
      </c>
      <c r="J3918">
        <v>4</v>
      </c>
      <c r="K3918" t="s">
        <v>49</v>
      </c>
      <c r="L3918" t="s">
        <v>21</v>
      </c>
      <c r="M3918" t="s">
        <v>214</v>
      </c>
      <c r="N3918">
        <v>27</v>
      </c>
      <c r="O3918">
        <v>20</v>
      </c>
      <c r="P3918">
        <v>1385</v>
      </c>
      <c r="Q3918">
        <v>25170</v>
      </c>
    </row>
    <row r="3919" spans="1:17" x14ac:dyDescent="0.25">
      <c r="A3919" t="s">
        <v>186</v>
      </c>
      <c r="B3919" s="1" t="s">
        <v>298</v>
      </c>
      <c r="C3919">
        <v>2015</v>
      </c>
      <c r="D3919" s="15">
        <f>DATE(cars[[#This Row],[year_1]],1,1)</f>
        <v>42005</v>
      </c>
      <c r="E3919" t="s">
        <v>29</v>
      </c>
      <c r="F3919" s="4">
        <v>200</v>
      </c>
      <c r="G3919">
        <v>4</v>
      </c>
      <c r="H3919" t="s">
        <v>33</v>
      </c>
      <c r="I3919" t="s">
        <v>19</v>
      </c>
      <c r="J3919">
        <v>4</v>
      </c>
      <c r="K3919" t="s">
        <v>49</v>
      </c>
      <c r="L3919" t="s">
        <v>21</v>
      </c>
      <c r="M3919" t="s">
        <v>214</v>
      </c>
      <c r="N3919">
        <v>27</v>
      </c>
      <c r="O3919">
        <v>20</v>
      </c>
      <c r="P3919">
        <v>1385</v>
      </c>
      <c r="Q3919">
        <v>27630</v>
      </c>
    </row>
    <row r="3920" spans="1:17" x14ac:dyDescent="0.25">
      <c r="A3920" t="s">
        <v>186</v>
      </c>
      <c r="B3920" s="1" t="s">
        <v>298</v>
      </c>
      <c r="C3920">
        <v>2016</v>
      </c>
      <c r="D3920" s="15">
        <f>DATE(cars[[#This Row],[year_1]],1,1)</f>
        <v>42370</v>
      </c>
      <c r="E3920" t="s">
        <v>29</v>
      </c>
      <c r="F3920" s="4">
        <v>200</v>
      </c>
      <c r="G3920">
        <v>4</v>
      </c>
      <c r="H3920" t="s">
        <v>33</v>
      </c>
      <c r="I3920" t="s">
        <v>19</v>
      </c>
      <c r="J3920">
        <v>4</v>
      </c>
      <c r="K3920" t="s">
        <v>49</v>
      </c>
      <c r="L3920" t="s">
        <v>21</v>
      </c>
      <c r="M3920" t="s">
        <v>214</v>
      </c>
      <c r="N3920">
        <v>27</v>
      </c>
      <c r="O3920">
        <v>20</v>
      </c>
      <c r="P3920">
        <v>1385</v>
      </c>
      <c r="Q3920">
        <v>28515</v>
      </c>
    </row>
    <row r="3921" spans="1:17" x14ac:dyDescent="0.25">
      <c r="A3921" t="s">
        <v>186</v>
      </c>
      <c r="B3921" s="1" t="s">
        <v>298</v>
      </c>
      <c r="C3921">
        <v>2016</v>
      </c>
      <c r="D3921" s="15">
        <f>DATE(cars[[#This Row],[year_1]],1,1)</f>
        <v>42370</v>
      </c>
      <c r="E3921" t="s">
        <v>29</v>
      </c>
      <c r="F3921" s="4">
        <v>200</v>
      </c>
      <c r="G3921">
        <v>4</v>
      </c>
      <c r="H3921" t="s">
        <v>33</v>
      </c>
      <c r="I3921" t="s">
        <v>19</v>
      </c>
      <c r="J3921">
        <v>4</v>
      </c>
      <c r="K3921" t="s">
        <v>222</v>
      </c>
      <c r="L3921" t="s">
        <v>21</v>
      </c>
      <c r="M3921" t="s">
        <v>196</v>
      </c>
      <c r="N3921">
        <v>27</v>
      </c>
      <c r="O3921">
        <v>20</v>
      </c>
      <c r="P3921">
        <v>1385</v>
      </c>
      <c r="Q3921">
        <v>30435</v>
      </c>
    </row>
    <row r="3922" spans="1:17" x14ac:dyDescent="0.25">
      <c r="A3922" t="s">
        <v>186</v>
      </c>
      <c r="B3922" s="1" t="s">
        <v>298</v>
      </c>
      <c r="C3922">
        <v>2016</v>
      </c>
      <c r="D3922" s="15">
        <f>DATE(cars[[#This Row],[year_1]],1,1)</f>
        <v>42370</v>
      </c>
      <c r="E3922" t="s">
        <v>29</v>
      </c>
      <c r="F3922" s="4">
        <v>200</v>
      </c>
      <c r="G3922">
        <v>4</v>
      </c>
      <c r="H3922" t="s">
        <v>33</v>
      </c>
      <c r="I3922" t="s">
        <v>19</v>
      </c>
      <c r="J3922">
        <v>4</v>
      </c>
      <c r="K3922" t="s">
        <v>222</v>
      </c>
      <c r="L3922" t="s">
        <v>21</v>
      </c>
      <c r="M3922" t="s">
        <v>196</v>
      </c>
      <c r="N3922">
        <v>27</v>
      </c>
      <c r="O3922">
        <v>20</v>
      </c>
      <c r="P3922">
        <v>1385</v>
      </c>
      <c r="Q3922">
        <v>24990</v>
      </c>
    </row>
    <row r="3923" spans="1:17" x14ac:dyDescent="0.25">
      <c r="A3923" t="s">
        <v>186</v>
      </c>
      <c r="B3923" s="1" t="s">
        <v>298</v>
      </c>
      <c r="C3923">
        <v>2016</v>
      </c>
      <c r="D3923" s="15">
        <f>DATE(cars[[#This Row],[year_1]],1,1)</f>
        <v>42370</v>
      </c>
      <c r="E3923" t="s">
        <v>29</v>
      </c>
      <c r="F3923" s="4">
        <v>200</v>
      </c>
      <c r="G3923">
        <v>4</v>
      </c>
      <c r="H3923" t="s">
        <v>33</v>
      </c>
      <c r="I3923" t="s">
        <v>19</v>
      </c>
      <c r="J3923">
        <v>4</v>
      </c>
      <c r="K3923" t="s">
        <v>222</v>
      </c>
      <c r="L3923" t="s">
        <v>21</v>
      </c>
      <c r="M3923" t="s">
        <v>196</v>
      </c>
      <c r="N3923">
        <v>27</v>
      </c>
      <c r="O3923">
        <v>20</v>
      </c>
      <c r="P3923">
        <v>1385</v>
      </c>
      <c r="Q3923">
        <v>27920</v>
      </c>
    </row>
    <row r="3924" spans="1:17" x14ac:dyDescent="0.25">
      <c r="A3924" t="s">
        <v>186</v>
      </c>
      <c r="B3924" s="1" t="s">
        <v>298</v>
      </c>
      <c r="C3924">
        <v>2016</v>
      </c>
      <c r="D3924" s="15">
        <f>DATE(cars[[#This Row],[year_1]],1,1)</f>
        <v>42370</v>
      </c>
      <c r="E3924" t="s">
        <v>29</v>
      </c>
      <c r="F3924" s="4">
        <v>200</v>
      </c>
      <c r="G3924">
        <v>4</v>
      </c>
      <c r="H3924" t="s">
        <v>33</v>
      </c>
      <c r="I3924" t="s">
        <v>19</v>
      </c>
      <c r="J3924">
        <v>4</v>
      </c>
      <c r="K3924" t="s">
        <v>49</v>
      </c>
      <c r="L3924" t="s">
        <v>21</v>
      </c>
      <c r="M3924" t="s">
        <v>214</v>
      </c>
      <c r="N3924">
        <v>27</v>
      </c>
      <c r="O3924">
        <v>20</v>
      </c>
      <c r="P3924">
        <v>1385</v>
      </c>
      <c r="Q3924">
        <v>25980</v>
      </c>
    </row>
    <row r="3925" spans="1:17" x14ac:dyDescent="0.25">
      <c r="A3925" t="s">
        <v>186</v>
      </c>
      <c r="B3925" s="1" t="s">
        <v>654</v>
      </c>
      <c r="C3925">
        <v>2005</v>
      </c>
      <c r="D3925" s="15">
        <f>DATE(cars[[#This Row],[year_1]],1,1)</f>
        <v>38353</v>
      </c>
      <c r="E3925" t="s">
        <v>29</v>
      </c>
      <c r="F3925" s="4">
        <v>200</v>
      </c>
      <c r="G3925">
        <v>6</v>
      </c>
      <c r="H3925" t="s">
        <v>33</v>
      </c>
      <c r="I3925" t="s">
        <v>30</v>
      </c>
      <c r="J3925">
        <v>4</v>
      </c>
      <c r="K3925" t="s">
        <v>53</v>
      </c>
      <c r="L3925" t="s">
        <v>31</v>
      </c>
      <c r="M3925" t="s">
        <v>54</v>
      </c>
      <c r="N3925">
        <v>28</v>
      </c>
      <c r="O3925">
        <v>20</v>
      </c>
      <c r="P3925">
        <v>1385</v>
      </c>
      <c r="Q3925">
        <v>24610</v>
      </c>
    </row>
    <row r="3926" spans="1:17" x14ac:dyDescent="0.25">
      <c r="A3926" t="s">
        <v>186</v>
      </c>
      <c r="B3926" s="1" t="s">
        <v>654</v>
      </c>
      <c r="C3926">
        <v>2005</v>
      </c>
      <c r="D3926" s="15">
        <f>DATE(cars[[#This Row],[year_1]],1,1)</f>
        <v>38353</v>
      </c>
      <c r="E3926" t="s">
        <v>29</v>
      </c>
      <c r="F3926" s="4">
        <v>200</v>
      </c>
      <c r="G3926">
        <v>6</v>
      </c>
      <c r="H3926" t="s">
        <v>33</v>
      </c>
      <c r="I3926" t="s">
        <v>30</v>
      </c>
      <c r="J3926">
        <v>4</v>
      </c>
      <c r="K3926" t="s">
        <v>53</v>
      </c>
      <c r="L3926" t="s">
        <v>31</v>
      </c>
      <c r="M3926" t="s">
        <v>54</v>
      </c>
      <c r="N3926">
        <v>28</v>
      </c>
      <c r="O3926">
        <v>20</v>
      </c>
      <c r="P3926">
        <v>1385</v>
      </c>
      <c r="Q3926">
        <v>21465</v>
      </c>
    </row>
    <row r="3927" spans="1:17" x14ac:dyDescent="0.25">
      <c r="A3927" t="s">
        <v>186</v>
      </c>
      <c r="B3927" s="1" t="s">
        <v>654</v>
      </c>
      <c r="C3927">
        <v>2005</v>
      </c>
      <c r="D3927" s="15">
        <f>DATE(cars[[#This Row],[year_1]],1,1)</f>
        <v>38353</v>
      </c>
      <c r="E3927" t="s">
        <v>29</v>
      </c>
      <c r="F3927" s="4">
        <v>200</v>
      </c>
      <c r="G3927">
        <v>6</v>
      </c>
      <c r="H3927" t="s">
        <v>33</v>
      </c>
      <c r="I3927" t="s">
        <v>30</v>
      </c>
      <c r="J3927">
        <v>4</v>
      </c>
      <c r="K3927" t="s">
        <v>53</v>
      </c>
      <c r="L3927" t="s">
        <v>31</v>
      </c>
      <c r="M3927" t="s">
        <v>54</v>
      </c>
      <c r="N3927">
        <v>28</v>
      </c>
      <c r="O3927">
        <v>20</v>
      </c>
      <c r="P3927">
        <v>1385</v>
      </c>
      <c r="Q3927">
        <v>20965</v>
      </c>
    </row>
    <row r="3928" spans="1:17" x14ac:dyDescent="0.25">
      <c r="A3928" t="s">
        <v>139</v>
      </c>
      <c r="B3928" s="1" t="s">
        <v>259</v>
      </c>
      <c r="C3928">
        <v>2015</v>
      </c>
      <c r="D3928" s="15">
        <f>DATE(cars[[#This Row],[year_1]],1,1)</f>
        <v>42005</v>
      </c>
      <c r="E3928" t="s">
        <v>29</v>
      </c>
      <c r="F3928" s="4">
        <v>200</v>
      </c>
      <c r="G3928">
        <v>4</v>
      </c>
      <c r="H3928" t="s">
        <v>33</v>
      </c>
      <c r="I3928" t="s">
        <v>19</v>
      </c>
      <c r="J3928">
        <v>4</v>
      </c>
      <c r="K3928" t="s">
        <v>49</v>
      </c>
      <c r="L3928" t="s">
        <v>21</v>
      </c>
      <c r="M3928" t="s">
        <v>214</v>
      </c>
      <c r="N3928">
        <v>27</v>
      </c>
      <c r="O3928">
        <v>20</v>
      </c>
      <c r="P3928">
        <v>549</v>
      </c>
      <c r="Q3928">
        <v>29730</v>
      </c>
    </row>
    <row r="3929" spans="1:17" x14ac:dyDescent="0.25">
      <c r="A3929" t="s">
        <v>139</v>
      </c>
      <c r="B3929" s="1" t="s">
        <v>259</v>
      </c>
      <c r="C3929">
        <v>2015</v>
      </c>
      <c r="D3929" s="15">
        <f>DATE(cars[[#This Row],[year_1]],1,1)</f>
        <v>42005</v>
      </c>
      <c r="E3929" t="s">
        <v>29</v>
      </c>
      <c r="F3929" s="4">
        <v>200</v>
      </c>
      <c r="G3929">
        <v>4</v>
      </c>
      <c r="H3929" t="s">
        <v>33</v>
      </c>
      <c r="I3929" t="s">
        <v>19</v>
      </c>
      <c r="J3929">
        <v>4</v>
      </c>
      <c r="K3929" t="s">
        <v>49</v>
      </c>
      <c r="L3929" t="s">
        <v>21</v>
      </c>
      <c r="M3929" t="s">
        <v>214</v>
      </c>
      <c r="N3929">
        <v>27</v>
      </c>
      <c r="O3929">
        <v>20</v>
      </c>
      <c r="P3929">
        <v>549</v>
      </c>
      <c r="Q3929">
        <v>26595</v>
      </c>
    </row>
    <row r="3930" spans="1:17" x14ac:dyDescent="0.25">
      <c r="A3930" t="s">
        <v>139</v>
      </c>
      <c r="B3930" s="1" t="s">
        <v>259</v>
      </c>
      <c r="C3930">
        <v>2015</v>
      </c>
      <c r="D3930" s="15">
        <f>DATE(cars[[#This Row],[year_1]],1,1)</f>
        <v>42005</v>
      </c>
      <c r="E3930" t="s">
        <v>29</v>
      </c>
      <c r="F3930" s="4">
        <v>200</v>
      </c>
      <c r="G3930">
        <v>4</v>
      </c>
      <c r="H3930" t="s">
        <v>33</v>
      </c>
      <c r="I3930" t="s">
        <v>19</v>
      </c>
      <c r="J3930">
        <v>4</v>
      </c>
      <c r="K3930" t="s">
        <v>49</v>
      </c>
      <c r="L3930" t="s">
        <v>21</v>
      </c>
      <c r="M3930" t="s">
        <v>196</v>
      </c>
      <c r="N3930">
        <v>27</v>
      </c>
      <c r="O3930">
        <v>20</v>
      </c>
      <c r="P3930">
        <v>549</v>
      </c>
      <c r="Q3930">
        <v>25205</v>
      </c>
    </row>
    <row r="3931" spans="1:17" x14ac:dyDescent="0.25">
      <c r="A3931" t="s">
        <v>139</v>
      </c>
      <c r="B3931" s="1" t="s">
        <v>259</v>
      </c>
      <c r="C3931">
        <v>2015</v>
      </c>
      <c r="D3931" s="15">
        <f>DATE(cars[[#This Row],[year_1]],1,1)</f>
        <v>42005</v>
      </c>
      <c r="E3931" t="s">
        <v>29</v>
      </c>
      <c r="F3931" s="4">
        <v>200</v>
      </c>
      <c r="G3931">
        <v>4</v>
      </c>
      <c r="H3931" t="s">
        <v>33</v>
      </c>
      <c r="I3931" t="s">
        <v>19</v>
      </c>
      <c r="J3931">
        <v>4</v>
      </c>
      <c r="K3931" t="s">
        <v>49</v>
      </c>
      <c r="L3931" t="s">
        <v>21</v>
      </c>
      <c r="M3931" t="s">
        <v>196</v>
      </c>
      <c r="N3931">
        <v>27</v>
      </c>
      <c r="O3931">
        <v>20</v>
      </c>
      <c r="P3931">
        <v>549</v>
      </c>
      <c r="Q3931">
        <v>31650</v>
      </c>
    </row>
    <row r="3932" spans="1:17" x14ac:dyDescent="0.25">
      <c r="A3932" t="s">
        <v>139</v>
      </c>
      <c r="B3932" s="1" t="s">
        <v>259</v>
      </c>
      <c r="C3932">
        <v>2015</v>
      </c>
      <c r="D3932" s="15">
        <f>DATE(cars[[#This Row],[year_1]],1,1)</f>
        <v>42005</v>
      </c>
      <c r="E3932" t="s">
        <v>29</v>
      </c>
      <c r="F3932" s="4">
        <v>200</v>
      </c>
      <c r="G3932">
        <v>4</v>
      </c>
      <c r="H3932" t="s">
        <v>33</v>
      </c>
      <c r="I3932" t="s">
        <v>19</v>
      </c>
      <c r="J3932">
        <v>4</v>
      </c>
      <c r="K3932" t="s">
        <v>49</v>
      </c>
      <c r="L3932" t="s">
        <v>21</v>
      </c>
      <c r="M3932" t="s">
        <v>196</v>
      </c>
      <c r="N3932">
        <v>27</v>
      </c>
      <c r="O3932">
        <v>20</v>
      </c>
      <c r="P3932">
        <v>549</v>
      </c>
      <c r="Q3932">
        <v>28535</v>
      </c>
    </row>
    <row r="3933" spans="1:17" x14ac:dyDescent="0.25">
      <c r="A3933" t="s">
        <v>139</v>
      </c>
      <c r="B3933" s="1" t="s">
        <v>259</v>
      </c>
      <c r="C3933">
        <v>2016</v>
      </c>
      <c r="D3933" s="15">
        <f>DATE(cars[[#This Row],[year_1]],1,1)</f>
        <v>42370</v>
      </c>
      <c r="E3933" t="s">
        <v>29</v>
      </c>
      <c r="F3933" s="4">
        <v>200</v>
      </c>
      <c r="G3933">
        <v>4</v>
      </c>
      <c r="H3933" t="s">
        <v>33</v>
      </c>
      <c r="I3933" t="s">
        <v>19</v>
      </c>
      <c r="J3933">
        <v>4</v>
      </c>
      <c r="K3933" t="s">
        <v>222</v>
      </c>
      <c r="L3933" t="s">
        <v>21</v>
      </c>
      <c r="M3933" t="s">
        <v>196</v>
      </c>
      <c r="N3933">
        <v>27</v>
      </c>
      <c r="O3933">
        <v>20</v>
      </c>
      <c r="P3933">
        <v>549</v>
      </c>
      <c r="Q3933">
        <v>29245</v>
      </c>
    </row>
    <row r="3934" spans="1:17" x14ac:dyDescent="0.25">
      <c r="A3934" t="s">
        <v>139</v>
      </c>
      <c r="B3934" s="1" t="s">
        <v>259</v>
      </c>
      <c r="C3934">
        <v>2016</v>
      </c>
      <c r="D3934" s="15">
        <f>DATE(cars[[#This Row],[year_1]],1,1)</f>
        <v>42370</v>
      </c>
      <c r="E3934" t="s">
        <v>29</v>
      </c>
      <c r="F3934" s="4">
        <v>200</v>
      </c>
      <c r="G3934">
        <v>4</v>
      </c>
      <c r="H3934" t="s">
        <v>33</v>
      </c>
      <c r="I3934" t="s">
        <v>19</v>
      </c>
      <c r="J3934">
        <v>4</v>
      </c>
      <c r="K3934" t="s">
        <v>49</v>
      </c>
      <c r="L3934" t="s">
        <v>21</v>
      </c>
      <c r="M3934" t="s">
        <v>196</v>
      </c>
      <c r="N3934">
        <v>27</v>
      </c>
      <c r="O3934">
        <v>20</v>
      </c>
      <c r="P3934">
        <v>549</v>
      </c>
      <c r="Q3934">
        <v>25865</v>
      </c>
    </row>
    <row r="3935" spans="1:17" x14ac:dyDescent="0.25">
      <c r="A3935" t="s">
        <v>139</v>
      </c>
      <c r="B3935" s="1" t="s">
        <v>259</v>
      </c>
      <c r="C3935">
        <v>2016</v>
      </c>
      <c r="D3935" s="15">
        <f>DATE(cars[[#This Row],[year_1]],1,1)</f>
        <v>42370</v>
      </c>
      <c r="E3935" t="s">
        <v>29</v>
      </c>
      <c r="F3935" s="4">
        <v>200</v>
      </c>
      <c r="G3935">
        <v>4</v>
      </c>
      <c r="H3935" t="s">
        <v>33</v>
      </c>
      <c r="I3935" t="s">
        <v>19</v>
      </c>
      <c r="J3935">
        <v>4</v>
      </c>
      <c r="K3935" t="s">
        <v>49</v>
      </c>
      <c r="L3935" t="s">
        <v>21</v>
      </c>
      <c r="M3935" t="s">
        <v>214</v>
      </c>
      <c r="N3935">
        <v>27</v>
      </c>
      <c r="O3935">
        <v>20</v>
      </c>
      <c r="P3935">
        <v>549</v>
      </c>
      <c r="Q3935">
        <v>27305</v>
      </c>
    </row>
    <row r="3936" spans="1:17" x14ac:dyDescent="0.25">
      <c r="A3936" t="s">
        <v>146</v>
      </c>
      <c r="B3936" s="1" t="s">
        <v>738</v>
      </c>
      <c r="C3936">
        <v>1999</v>
      </c>
      <c r="D3936" s="15">
        <f>DATE(cars[[#This Row],[year_1]],1,1)</f>
        <v>36161</v>
      </c>
      <c r="E3936" t="s">
        <v>29</v>
      </c>
      <c r="F3936" s="4">
        <v>200</v>
      </c>
      <c r="G3936">
        <v>4</v>
      </c>
      <c r="H3936" t="s">
        <v>18</v>
      </c>
      <c r="I3936" t="s">
        <v>30</v>
      </c>
      <c r="J3936">
        <v>2</v>
      </c>
      <c r="K3936" t="s">
        <v>39</v>
      </c>
      <c r="L3936" t="s">
        <v>21</v>
      </c>
      <c r="M3936" t="s">
        <v>22</v>
      </c>
      <c r="N3936">
        <v>24</v>
      </c>
      <c r="O3936">
        <v>20</v>
      </c>
      <c r="P3936">
        <v>2202</v>
      </c>
      <c r="Q3936">
        <v>3065</v>
      </c>
    </row>
    <row r="3937" spans="1:17" x14ac:dyDescent="0.25">
      <c r="A3937" t="s">
        <v>146</v>
      </c>
      <c r="B3937" s="1" t="s">
        <v>738</v>
      </c>
      <c r="C3937">
        <v>1999</v>
      </c>
      <c r="D3937" s="15">
        <f>DATE(cars[[#This Row],[year_1]],1,1)</f>
        <v>36161</v>
      </c>
      <c r="E3937" t="s">
        <v>29</v>
      </c>
      <c r="F3937" s="4">
        <v>200</v>
      </c>
      <c r="G3937">
        <v>4</v>
      </c>
      <c r="H3937" t="s">
        <v>18</v>
      </c>
      <c r="I3937" t="s">
        <v>30</v>
      </c>
      <c r="J3937">
        <v>2</v>
      </c>
      <c r="K3937" t="s">
        <v>98</v>
      </c>
      <c r="L3937" t="s">
        <v>21</v>
      </c>
      <c r="M3937" t="s">
        <v>22</v>
      </c>
      <c r="N3937">
        <v>24</v>
      </c>
      <c r="O3937">
        <v>20</v>
      </c>
      <c r="P3937">
        <v>2202</v>
      </c>
      <c r="Q3937">
        <v>3367</v>
      </c>
    </row>
    <row r="3938" spans="1:17" x14ac:dyDescent="0.25">
      <c r="A3938" t="s">
        <v>146</v>
      </c>
      <c r="B3938" s="1" t="s">
        <v>738</v>
      </c>
      <c r="C3938">
        <v>2000</v>
      </c>
      <c r="D3938" s="15">
        <f>DATE(cars[[#This Row],[year_1]],1,1)</f>
        <v>36526</v>
      </c>
      <c r="E3938" t="s">
        <v>29</v>
      </c>
      <c r="F3938" s="4">
        <v>200</v>
      </c>
      <c r="G3938">
        <v>4</v>
      </c>
      <c r="H3938" t="s">
        <v>18</v>
      </c>
      <c r="I3938" t="s">
        <v>30</v>
      </c>
      <c r="J3938">
        <v>2</v>
      </c>
      <c r="K3938" t="s">
        <v>98</v>
      </c>
      <c r="L3938" t="s">
        <v>21</v>
      </c>
      <c r="M3938" t="s">
        <v>22</v>
      </c>
      <c r="N3938">
        <v>25</v>
      </c>
      <c r="O3938">
        <v>20</v>
      </c>
      <c r="P3938">
        <v>2202</v>
      </c>
      <c r="Q3938">
        <v>3843</v>
      </c>
    </row>
    <row r="3939" spans="1:17" x14ac:dyDescent="0.25">
      <c r="A3939" t="s">
        <v>146</v>
      </c>
      <c r="B3939" s="1" t="s">
        <v>738</v>
      </c>
      <c r="C3939">
        <v>2000</v>
      </c>
      <c r="D3939" s="15">
        <f>DATE(cars[[#This Row],[year_1]],1,1)</f>
        <v>36526</v>
      </c>
      <c r="E3939" t="s">
        <v>29</v>
      </c>
      <c r="F3939" s="4">
        <v>200</v>
      </c>
      <c r="G3939">
        <v>4</v>
      </c>
      <c r="H3939" t="s">
        <v>18</v>
      </c>
      <c r="I3939" t="s">
        <v>30</v>
      </c>
      <c r="J3939">
        <v>2</v>
      </c>
      <c r="K3939" t="s">
        <v>39</v>
      </c>
      <c r="L3939" t="s">
        <v>21</v>
      </c>
      <c r="M3939" t="s">
        <v>22</v>
      </c>
      <c r="N3939">
        <v>25</v>
      </c>
      <c r="O3939">
        <v>20</v>
      </c>
      <c r="P3939">
        <v>2202</v>
      </c>
      <c r="Q3939">
        <v>3407</v>
      </c>
    </row>
    <row r="3940" spans="1:17" x14ac:dyDescent="0.25">
      <c r="A3940" t="s">
        <v>146</v>
      </c>
      <c r="B3940" s="1" t="s">
        <v>738</v>
      </c>
      <c r="C3940">
        <v>2001</v>
      </c>
      <c r="D3940" s="15">
        <f>DATE(cars[[#This Row],[year_1]],1,1)</f>
        <v>36892</v>
      </c>
      <c r="E3940" t="s">
        <v>17</v>
      </c>
      <c r="F3940" s="4">
        <v>200</v>
      </c>
      <c r="G3940">
        <v>4</v>
      </c>
      <c r="H3940" t="s">
        <v>18</v>
      </c>
      <c r="I3940" t="s">
        <v>30</v>
      </c>
      <c r="J3940">
        <v>2</v>
      </c>
      <c r="K3940" t="s">
        <v>98</v>
      </c>
      <c r="L3940" t="s">
        <v>21</v>
      </c>
      <c r="M3940" t="s">
        <v>22</v>
      </c>
      <c r="N3940">
        <v>25</v>
      </c>
      <c r="O3940">
        <v>20</v>
      </c>
      <c r="P3940">
        <v>2202</v>
      </c>
      <c r="Q3940">
        <v>26100</v>
      </c>
    </row>
    <row r="3941" spans="1:17" x14ac:dyDescent="0.25">
      <c r="A3941" t="s">
        <v>146</v>
      </c>
      <c r="B3941" s="1" t="s">
        <v>738</v>
      </c>
      <c r="C3941">
        <v>2001</v>
      </c>
      <c r="D3941" s="15">
        <f>DATE(cars[[#This Row],[year_1]],1,1)</f>
        <v>36892</v>
      </c>
      <c r="E3941" t="s">
        <v>17</v>
      </c>
      <c r="F3941" s="4">
        <v>200</v>
      </c>
      <c r="G3941">
        <v>4</v>
      </c>
      <c r="H3941" t="s">
        <v>18</v>
      </c>
      <c r="I3941" t="s">
        <v>30</v>
      </c>
      <c r="J3941">
        <v>2</v>
      </c>
      <c r="K3941" t="s">
        <v>39</v>
      </c>
      <c r="L3941" t="s">
        <v>21</v>
      </c>
      <c r="M3941" t="s">
        <v>22</v>
      </c>
      <c r="N3941">
        <v>25</v>
      </c>
      <c r="O3941">
        <v>20</v>
      </c>
      <c r="P3941">
        <v>2202</v>
      </c>
      <c r="Q3941">
        <v>23600</v>
      </c>
    </row>
    <row r="3942" spans="1:17" x14ac:dyDescent="0.25">
      <c r="A3942" t="s">
        <v>220</v>
      </c>
      <c r="B3942" s="1" t="s">
        <v>519</v>
      </c>
      <c r="C3942">
        <v>2008</v>
      </c>
      <c r="D3942" s="15">
        <f>DATE(cars[[#This Row],[year_1]],1,1)</f>
        <v>39448</v>
      </c>
      <c r="E3942" t="s">
        <v>17</v>
      </c>
      <c r="F3942" s="4">
        <v>200</v>
      </c>
      <c r="G3942">
        <v>4</v>
      </c>
      <c r="H3942" t="s">
        <v>18</v>
      </c>
      <c r="I3942" t="s">
        <v>30</v>
      </c>
      <c r="J3942">
        <v>4</v>
      </c>
      <c r="K3942" t="s">
        <v>39</v>
      </c>
      <c r="L3942" t="s">
        <v>21</v>
      </c>
      <c r="M3942" t="s">
        <v>32</v>
      </c>
      <c r="N3942">
        <v>29</v>
      </c>
      <c r="O3942">
        <v>20</v>
      </c>
      <c r="P3942">
        <v>873</v>
      </c>
      <c r="Q3942">
        <v>24300</v>
      </c>
    </row>
    <row r="3943" spans="1:17" x14ac:dyDescent="0.25">
      <c r="A3943" t="s">
        <v>220</v>
      </c>
      <c r="B3943" s="1" t="s">
        <v>941</v>
      </c>
      <c r="C3943">
        <v>2015</v>
      </c>
      <c r="D3943" s="15">
        <f>DATE(cars[[#This Row],[year_1]],1,1)</f>
        <v>42005</v>
      </c>
      <c r="E3943" t="s">
        <v>38</v>
      </c>
      <c r="F3943" s="4">
        <v>200</v>
      </c>
      <c r="G3943">
        <v>4</v>
      </c>
      <c r="H3943" t="s">
        <v>33</v>
      </c>
      <c r="I3943" t="s">
        <v>34</v>
      </c>
      <c r="J3943">
        <v>4</v>
      </c>
      <c r="K3943" t="s">
        <v>101</v>
      </c>
      <c r="L3943" t="s">
        <v>21</v>
      </c>
      <c r="M3943" t="s">
        <v>90</v>
      </c>
      <c r="N3943">
        <v>26</v>
      </c>
      <c r="O3943">
        <v>20</v>
      </c>
      <c r="P3943">
        <v>873</v>
      </c>
      <c r="Q3943">
        <v>30225</v>
      </c>
    </row>
    <row r="3944" spans="1:17" x14ac:dyDescent="0.25">
      <c r="A3944" t="s">
        <v>220</v>
      </c>
      <c r="B3944" s="1" t="s">
        <v>941</v>
      </c>
      <c r="C3944">
        <v>2015</v>
      </c>
      <c r="D3944" s="15">
        <f>DATE(cars[[#This Row],[year_1]],1,1)</f>
        <v>42005</v>
      </c>
      <c r="E3944" t="s">
        <v>38</v>
      </c>
      <c r="F3944" s="4">
        <v>200</v>
      </c>
      <c r="G3944">
        <v>4</v>
      </c>
      <c r="H3944" t="s">
        <v>33</v>
      </c>
      <c r="I3944" t="s">
        <v>34</v>
      </c>
      <c r="J3944">
        <v>4</v>
      </c>
      <c r="K3944" t="s">
        <v>101</v>
      </c>
      <c r="L3944" t="s">
        <v>21</v>
      </c>
      <c r="M3944" t="s">
        <v>90</v>
      </c>
      <c r="N3944">
        <v>26</v>
      </c>
      <c r="O3944">
        <v>20</v>
      </c>
      <c r="P3944">
        <v>873</v>
      </c>
      <c r="Q3944">
        <v>28230</v>
      </c>
    </row>
    <row r="3945" spans="1:17" x14ac:dyDescent="0.25">
      <c r="A3945" t="s">
        <v>220</v>
      </c>
      <c r="B3945" s="1" t="s">
        <v>941</v>
      </c>
      <c r="C3945">
        <v>2015</v>
      </c>
      <c r="D3945" s="15">
        <f>DATE(cars[[#This Row],[year_1]],1,1)</f>
        <v>42005</v>
      </c>
      <c r="E3945" t="s">
        <v>38</v>
      </c>
      <c r="F3945" s="4">
        <v>200</v>
      </c>
      <c r="G3945">
        <v>4</v>
      </c>
      <c r="H3945" t="s">
        <v>33</v>
      </c>
      <c r="I3945" t="s">
        <v>34</v>
      </c>
      <c r="J3945">
        <v>4</v>
      </c>
      <c r="K3945" t="s">
        <v>101</v>
      </c>
      <c r="L3945" t="s">
        <v>21</v>
      </c>
      <c r="M3945" t="s">
        <v>90</v>
      </c>
      <c r="N3945">
        <v>26</v>
      </c>
      <c r="O3945">
        <v>20</v>
      </c>
      <c r="P3945">
        <v>873</v>
      </c>
      <c r="Q3945">
        <v>33235</v>
      </c>
    </row>
    <row r="3946" spans="1:17" x14ac:dyDescent="0.25">
      <c r="A3946" t="s">
        <v>220</v>
      </c>
      <c r="B3946" s="1" t="s">
        <v>941</v>
      </c>
      <c r="C3946">
        <v>2015</v>
      </c>
      <c r="D3946" s="15">
        <f>DATE(cars[[#This Row],[year_1]],1,1)</f>
        <v>42005</v>
      </c>
      <c r="E3946" t="s">
        <v>38</v>
      </c>
      <c r="F3946" s="4">
        <v>200</v>
      </c>
      <c r="G3946">
        <v>4</v>
      </c>
      <c r="H3946" t="s">
        <v>33</v>
      </c>
      <c r="I3946" t="s">
        <v>34</v>
      </c>
      <c r="J3946">
        <v>4</v>
      </c>
      <c r="K3946" t="s">
        <v>101</v>
      </c>
      <c r="L3946" t="s">
        <v>21</v>
      </c>
      <c r="M3946" t="s">
        <v>90</v>
      </c>
      <c r="N3946">
        <v>26</v>
      </c>
      <c r="O3946">
        <v>20</v>
      </c>
      <c r="P3946">
        <v>873</v>
      </c>
      <c r="Q3946">
        <v>39625</v>
      </c>
    </row>
    <row r="3947" spans="1:17" x14ac:dyDescent="0.25">
      <c r="A3947" t="s">
        <v>220</v>
      </c>
      <c r="B3947" s="1" t="s">
        <v>941</v>
      </c>
      <c r="C3947">
        <v>2015</v>
      </c>
      <c r="D3947" s="15">
        <f>DATE(cars[[#This Row],[year_1]],1,1)</f>
        <v>42005</v>
      </c>
      <c r="E3947" t="s">
        <v>38</v>
      </c>
      <c r="F3947" s="4">
        <v>200</v>
      </c>
      <c r="G3947">
        <v>4</v>
      </c>
      <c r="H3947" t="s">
        <v>33</v>
      </c>
      <c r="I3947" t="s">
        <v>34</v>
      </c>
      <c r="J3947">
        <v>4</v>
      </c>
      <c r="K3947" t="s">
        <v>101</v>
      </c>
      <c r="L3947" t="s">
        <v>21</v>
      </c>
      <c r="M3947" t="s">
        <v>90</v>
      </c>
      <c r="N3947">
        <v>26</v>
      </c>
      <c r="O3947">
        <v>20</v>
      </c>
      <c r="P3947">
        <v>873</v>
      </c>
      <c r="Q3947">
        <v>35565</v>
      </c>
    </row>
    <row r="3948" spans="1:17" x14ac:dyDescent="0.25">
      <c r="A3948" t="s">
        <v>220</v>
      </c>
      <c r="B3948" s="1" t="s">
        <v>941</v>
      </c>
      <c r="C3948">
        <v>2016</v>
      </c>
      <c r="D3948" s="15">
        <f>DATE(cars[[#This Row],[year_1]],1,1)</f>
        <v>42370</v>
      </c>
      <c r="E3948" t="s">
        <v>38</v>
      </c>
      <c r="F3948" s="4">
        <v>200</v>
      </c>
      <c r="G3948">
        <v>4</v>
      </c>
      <c r="H3948" t="s">
        <v>33</v>
      </c>
      <c r="I3948" t="s">
        <v>34</v>
      </c>
      <c r="J3948">
        <v>4</v>
      </c>
      <c r="K3948" t="s">
        <v>101</v>
      </c>
      <c r="L3948" t="s">
        <v>21</v>
      </c>
      <c r="M3948" t="s">
        <v>90</v>
      </c>
      <c r="N3948">
        <v>26</v>
      </c>
      <c r="O3948">
        <v>20</v>
      </c>
      <c r="P3948">
        <v>873</v>
      </c>
      <c r="Q3948">
        <v>36420</v>
      </c>
    </row>
    <row r="3949" spans="1:17" x14ac:dyDescent="0.25">
      <c r="A3949" t="s">
        <v>220</v>
      </c>
      <c r="B3949" s="1" t="s">
        <v>941</v>
      </c>
      <c r="C3949">
        <v>2016</v>
      </c>
      <c r="D3949" s="15">
        <f>DATE(cars[[#This Row],[year_1]],1,1)</f>
        <v>42370</v>
      </c>
      <c r="E3949" t="s">
        <v>38</v>
      </c>
      <c r="F3949" s="4">
        <v>200</v>
      </c>
      <c r="G3949">
        <v>4</v>
      </c>
      <c r="H3949" t="s">
        <v>33</v>
      </c>
      <c r="I3949" t="s">
        <v>34</v>
      </c>
      <c r="J3949">
        <v>4</v>
      </c>
      <c r="K3949" t="s">
        <v>101</v>
      </c>
      <c r="L3949" t="s">
        <v>21</v>
      </c>
      <c r="M3949" t="s">
        <v>90</v>
      </c>
      <c r="N3949">
        <v>26</v>
      </c>
      <c r="O3949">
        <v>20</v>
      </c>
      <c r="P3949">
        <v>873</v>
      </c>
      <c r="Q3949">
        <v>33365</v>
      </c>
    </row>
    <row r="3950" spans="1:17" x14ac:dyDescent="0.25">
      <c r="A3950" t="s">
        <v>220</v>
      </c>
      <c r="B3950" s="1" t="s">
        <v>941</v>
      </c>
      <c r="C3950">
        <v>2016</v>
      </c>
      <c r="D3950" s="15">
        <f>DATE(cars[[#This Row],[year_1]],1,1)</f>
        <v>42370</v>
      </c>
      <c r="E3950" t="s">
        <v>38</v>
      </c>
      <c r="F3950" s="4">
        <v>200</v>
      </c>
      <c r="G3950">
        <v>4</v>
      </c>
      <c r="H3950" t="s">
        <v>33</v>
      </c>
      <c r="I3950" t="s">
        <v>34</v>
      </c>
      <c r="J3950">
        <v>4</v>
      </c>
      <c r="K3950" t="s">
        <v>101</v>
      </c>
      <c r="L3950" t="s">
        <v>21</v>
      </c>
      <c r="M3950" t="s">
        <v>90</v>
      </c>
      <c r="N3950">
        <v>26</v>
      </c>
      <c r="O3950">
        <v>20</v>
      </c>
      <c r="P3950">
        <v>873</v>
      </c>
      <c r="Q3950">
        <v>26865</v>
      </c>
    </row>
    <row r="3951" spans="1:17" x14ac:dyDescent="0.25">
      <c r="A3951" t="s">
        <v>220</v>
      </c>
      <c r="B3951" s="1" t="s">
        <v>941</v>
      </c>
      <c r="C3951">
        <v>2016</v>
      </c>
      <c r="D3951" s="15">
        <f>DATE(cars[[#This Row],[year_1]],1,1)</f>
        <v>42370</v>
      </c>
      <c r="E3951" t="s">
        <v>38</v>
      </c>
      <c r="F3951" s="4">
        <v>200</v>
      </c>
      <c r="G3951">
        <v>4</v>
      </c>
      <c r="H3951" t="s">
        <v>33</v>
      </c>
      <c r="I3951" t="s">
        <v>34</v>
      </c>
      <c r="J3951">
        <v>4</v>
      </c>
      <c r="K3951" t="s">
        <v>101</v>
      </c>
      <c r="L3951" t="s">
        <v>21</v>
      </c>
      <c r="M3951" t="s">
        <v>90</v>
      </c>
      <c r="N3951">
        <v>26</v>
      </c>
      <c r="O3951">
        <v>20</v>
      </c>
      <c r="P3951">
        <v>873</v>
      </c>
      <c r="Q3951">
        <v>30675</v>
      </c>
    </row>
    <row r="3952" spans="1:17" x14ac:dyDescent="0.25">
      <c r="A3952" t="s">
        <v>220</v>
      </c>
      <c r="B3952" s="1" t="s">
        <v>941</v>
      </c>
      <c r="C3952">
        <v>2017</v>
      </c>
      <c r="D3952" s="15">
        <f>DATE(cars[[#This Row],[year_1]],1,1)</f>
        <v>42736</v>
      </c>
      <c r="E3952" t="s">
        <v>38</v>
      </c>
      <c r="F3952" s="4">
        <v>200</v>
      </c>
      <c r="G3952">
        <v>4</v>
      </c>
      <c r="H3952" t="s">
        <v>33</v>
      </c>
      <c r="I3952" t="s">
        <v>30</v>
      </c>
      <c r="J3952">
        <v>4</v>
      </c>
      <c r="K3952" t="s">
        <v>101</v>
      </c>
      <c r="L3952" t="s">
        <v>21</v>
      </c>
      <c r="M3952" t="s">
        <v>90</v>
      </c>
      <c r="N3952">
        <v>24</v>
      </c>
      <c r="O3952">
        <v>20</v>
      </c>
      <c r="P3952">
        <v>873</v>
      </c>
      <c r="Q3952">
        <v>30095</v>
      </c>
    </row>
    <row r="3953" spans="1:17" x14ac:dyDescent="0.25">
      <c r="A3953" t="s">
        <v>220</v>
      </c>
      <c r="B3953" s="1" t="s">
        <v>941</v>
      </c>
      <c r="C3953">
        <v>2017</v>
      </c>
      <c r="D3953" s="15">
        <f>DATE(cars[[#This Row],[year_1]],1,1)</f>
        <v>42736</v>
      </c>
      <c r="E3953" t="s">
        <v>38</v>
      </c>
      <c r="F3953" s="4">
        <v>200</v>
      </c>
      <c r="G3953">
        <v>4</v>
      </c>
      <c r="H3953" t="s">
        <v>33</v>
      </c>
      <c r="I3953" t="s">
        <v>34</v>
      </c>
      <c r="J3953">
        <v>4</v>
      </c>
      <c r="K3953" t="s">
        <v>101</v>
      </c>
      <c r="L3953" t="s">
        <v>21</v>
      </c>
      <c r="M3953" t="s">
        <v>90</v>
      </c>
      <c r="N3953">
        <v>24</v>
      </c>
      <c r="O3953">
        <v>20</v>
      </c>
      <c r="P3953">
        <v>873</v>
      </c>
      <c r="Q3953">
        <v>32070</v>
      </c>
    </row>
    <row r="3954" spans="1:17" x14ac:dyDescent="0.25">
      <c r="A3954" t="s">
        <v>220</v>
      </c>
      <c r="B3954" s="1" t="s">
        <v>941</v>
      </c>
      <c r="C3954">
        <v>2017</v>
      </c>
      <c r="D3954" s="15">
        <f>DATE(cars[[#This Row],[year_1]],1,1)</f>
        <v>42736</v>
      </c>
      <c r="E3954" t="s">
        <v>38</v>
      </c>
      <c r="F3954" s="4">
        <v>200</v>
      </c>
      <c r="G3954">
        <v>4</v>
      </c>
      <c r="H3954" t="s">
        <v>33</v>
      </c>
      <c r="I3954" t="s">
        <v>34</v>
      </c>
      <c r="J3954">
        <v>4</v>
      </c>
      <c r="K3954" t="s">
        <v>101</v>
      </c>
      <c r="L3954" t="s">
        <v>21</v>
      </c>
      <c r="M3954" t="s">
        <v>90</v>
      </c>
      <c r="N3954">
        <v>24</v>
      </c>
      <c r="O3954">
        <v>20</v>
      </c>
      <c r="P3954">
        <v>873</v>
      </c>
      <c r="Q3954">
        <v>26970</v>
      </c>
    </row>
    <row r="3955" spans="1:17" x14ac:dyDescent="0.25">
      <c r="A3955" t="s">
        <v>220</v>
      </c>
      <c r="B3955" s="1" t="s">
        <v>941</v>
      </c>
      <c r="C3955">
        <v>2017</v>
      </c>
      <c r="D3955" s="15">
        <f>DATE(cars[[#This Row],[year_1]],1,1)</f>
        <v>42736</v>
      </c>
      <c r="E3955" t="s">
        <v>38</v>
      </c>
      <c r="F3955" s="4">
        <v>200</v>
      </c>
      <c r="G3955">
        <v>4</v>
      </c>
      <c r="H3955" t="s">
        <v>33</v>
      </c>
      <c r="I3955" t="s">
        <v>34</v>
      </c>
      <c r="J3955">
        <v>4</v>
      </c>
      <c r="K3955" t="s">
        <v>101</v>
      </c>
      <c r="L3955" t="s">
        <v>21</v>
      </c>
      <c r="M3955" t="s">
        <v>90</v>
      </c>
      <c r="N3955">
        <v>24</v>
      </c>
      <c r="O3955">
        <v>20</v>
      </c>
      <c r="P3955">
        <v>873</v>
      </c>
      <c r="Q3955">
        <v>34580</v>
      </c>
    </row>
    <row r="3956" spans="1:17" x14ac:dyDescent="0.25">
      <c r="A3956" t="s">
        <v>220</v>
      </c>
      <c r="B3956" s="1" t="s">
        <v>941</v>
      </c>
      <c r="C3956">
        <v>2017</v>
      </c>
      <c r="D3956" s="15">
        <f>DATE(cars[[#This Row],[year_1]],1,1)</f>
        <v>42736</v>
      </c>
      <c r="E3956" t="s">
        <v>38</v>
      </c>
      <c r="F3956" s="4">
        <v>200</v>
      </c>
      <c r="G3956">
        <v>4</v>
      </c>
      <c r="H3956" t="s">
        <v>33</v>
      </c>
      <c r="I3956" t="s">
        <v>30</v>
      </c>
      <c r="J3956">
        <v>4</v>
      </c>
      <c r="K3956" t="s">
        <v>101</v>
      </c>
      <c r="L3956" t="s">
        <v>21</v>
      </c>
      <c r="M3956" t="s">
        <v>90</v>
      </c>
      <c r="N3956">
        <v>24</v>
      </c>
      <c r="O3956">
        <v>20</v>
      </c>
      <c r="P3956">
        <v>873</v>
      </c>
      <c r="Q3956">
        <v>24995</v>
      </c>
    </row>
    <row r="3957" spans="1:17" x14ac:dyDescent="0.25">
      <c r="A3957" t="s">
        <v>220</v>
      </c>
      <c r="B3957" s="1" t="s">
        <v>941</v>
      </c>
      <c r="C3957">
        <v>2017</v>
      </c>
      <c r="D3957" s="15">
        <f>DATE(cars[[#This Row],[year_1]],1,1)</f>
        <v>42736</v>
      </c>
      <c r="E3957" t="s">
        <v>38</v>
      </c>
      <c r="F3957" s="4">
        <v>200</v>
      </c>
      <c r="G3957">
        <v>4</v>
      </c>
      <c r="H3957" t="s">
        <v>33</v>
      </c>
      <c r="I3957" t="s">
        <v>34</v>
      </c>
      <c r="J3957">
        <v>4</v>
      </c>
      <c r="K3957" t="s">
        <v>101</v>
      </c>
      <c r="L3957" t="s">
        <v>21</v>
      </c>
      <c r="M3957" t="s">
        <v>90</v>
      </c>
      <c r="N3957">
        <v>24</v>
      </c>
      <c r="O3957">
        <v>20</v>
      </c>
      <c r="P3957">
        <v>873</v>
      </c>
      <c r="Q3957">
        <v>36475</v>
      </c>
    </row>
    <row r="3958" spans="1:17" x14ac:dyDescent="0.25">
      <c r="A3958" t="s">
        <v>220</v>
      </c>
      <c r="B3958" s="1" t="s">
        <v>941</v>
      </c>
      <c r="C3958">
        <v>2017</v>
      </c>
      <c r="D3958" s="15">
        <f>DATE(cars[[#This Row],[year_1]],1,1)</f>
        <v>42736</v>
      </c>
      <c r="E3958" t="s">
        <v>38</v>
      </c>
      <c r="F3958" s="4">
        <v>200</v>
      </c>
      <c r="G3958">
        <v>4</v>
      </c>
      <c r="H3958" t="s">
        <v>33</v>
      </c>
      <c r="I3958" t="s">
        <v>30</v>
      </c>
      <c r="J3958">
        <v>4</v>
      </c>
      <c r="K3958" t="s">
        <v>101</v>
      </c>
      <c r="L3958" t="s">
        <v>21</v>
      </c>
      <c r="M3958" t="s">
        <v>90</v>
      </c>
      <c r="N3958">
        <v>24</v>
      </c>
      <c r="O3958">
        <v>20</v>
      </c>
      <c r="P3958">
        <v>873</v>
      </c>
      <c r="Q3958">
        <v>34500</v>
      </c>
    </row>
    <row r="3959" spans="1:17" x14ac:dyDescent="0.25">
      <c r="A3959" t="s">
        <v>220</v>
      </c>
      <c r="B3959" s="1" t="s">
        <v>941</v>
      </c>
      <c r="C3959">
        <v>2017</v>
      </c>
      <c r="D3959" s="15">
        <f>DATE(cars[[#This Row],[year_1]],1,1)</f>
        <v>42736</v>
      </c>
      <c r="E3959" t="s">
        <v>38</v>
      </c>
      <c r="F3959" s="4">
        <v>200</v>
      </c>
      <c r="G3959">
        <v>4</v>
      </c>
      <c r="H3959" t="s">
        <v>33</v>
      </c>
      <c r="I3959" t="s">
        <v>30</v>
      </c>
      <c r="J3959">
        <v>4</v>
      </c>
      <c r="K3959" t="s">
        <v>101</v>
      </c>
      <c r="L3959" t="s">
        <v>21</v>
      </c>
      <c r="M3959" t="s">
        <v>90</v>
      </c>
      <c r="N3959">
        <v>24</v>
      </c>
      <c r="O3959">
        <v>20</v>
      </c>
      <c r="P3959">
        <v>873</v>
      </c>
      <c r="Q3959">
        <v>32605</v>
      </c>
    </row>
    <row r="3960" spans="1:17" x14ac:dyDescent="0.25">
      <c r="A3960" t="s">
        <v>292</v>
      </c>
      <c r="B3960" s="1" t="s">
        <v>820</v>
      </c>
      <c r="C3960">
        <v>2006</v>
      </c>
      <c r="D3960" s="15">
        <f>DATE(cars[[#This Row],[year_1]],1,1)</f>
        <v>38718</v>
      </c>
      <c r="E3960" t="s">
        <v>17</v>
      </c>
      <c r="F3960" s="4">
        <v>201</v>
      </c>
      <c r="G3960">
        <v>4</v>
      </c>
      <c r="H3960" t="s">
        <v>18</v>
      </c>
      <c r="I3960" t="s">
        <v>30</v>
      </c>
      <c r="J3960">
        <v>2</v>
      </c>
      <c r="K3960" t="s">
        <v>131</v>
      </c>
      <c r="L3960" t="s">
        <v>21</v>
      </c>
      <c r="M3960" t="s">
        <v>67</v>
      </c>
      <c r="N3960">
        <v>28</v>
      </c>
      <c r="O3960">
        <v>20</v>
      </c>
      <c r="P3960">
        <v>204</v>
      </c>
      <c r="Q3960">
        <v>23845</v>
      </c>
    </row>
    <row r="3961" spans="1:17" x14ac:dyDescent="0.25">
      <c r="A3961" t="s">
        <v>186</v>
      </c>
      <c r="B3961" s="1" t="s">
        <v>654</v>
      </c>
      <c r="C3961">
        <v>2006</v>
      </c>
      <c r="D3961" s="15">
        <f>DATE(cars[[#This Row],[year_1]],1,1)</f>
        <v>38718</v>
      </c>
      <c r="E3961" t="s">
        <v>29</v>
      </c>
      <c r="F3961" s="4">
        <v>201</v>
      </c>
      <c r="G3961">
        <v>6</v>
      </c>
      <c r="H3961" t="s">
        <v>33</v>
      </c>
      <c r="I3961" t="s">
        <v>30</v>
      </c>
      <c r="J3961">
        <v>4</v>
      </c>
      <c r="K3961" t="s">
        <v>53</v>
      </c>
      <c r="L3961" t="s">
        <v>31</v>
      </c>
      <c r="M3961" t="s">
        <v>54</v>
      </c>
      <c r="N3961">
        <v>28</v>
      </c>
      <c r="O3961">
        <v>20</v>
      </c>
      <c r="P3961">
        <v>1385</v>
      </c>
      <c r="Q3961">
        <v>23465</v>
      </c>
    </row>
    <row r="3962" spans="1:17" x14ac:dyDescent="0.25">
      <c r="A3962" t="s">
        <v>186</v>
      </c>
      <c r="B3962" s="1" t="s">
        <v>654</v>
      </c>
      <c r="C3962">
        <v>2006</v>
      </c>
      <c r="D3962" s="15">
        <f>DATE(cars[[#This Row],[year_1]],1,1)</f>
        <v>38718</v>
      </c>
      <c r="E3962" t="s">
        <v>29</v>
      </c>
      <c r="F3962" s="4">
        <v>201</v>
      </c>
      <c r="G3962">
        <v>6</v>
      </c>
      <c r="H3962" t="s">
        <v>33</v>
      </c>
      <c r="I3962" t="s">
        <v>30</v>
      </c>
      <c r="J3962">
        <v>4</v>
      </c>
      <c r="K3962" t="s">
        <v>53</v>
      </c>
      <c r="L3962" t="s">
        <v>31</v>
      </c>
      <c r="M3962" t="s">
        <v>54</v>
      </c>
      <c r="N3962">
        <v>28</v>
      </c>
      <c r="O3962">
        <v>20</v>
      </c>
      <c r="P3962">
        <v>1385</v>
      </c>
      <c r="Q3962">
        <v>20165</v>
      </c>
    </row>
    <row r="3963" spans="1:17" x14ac:dyDescent="0.25">
      <c r="A3963" t="s">
        <v>186</v>
      </c>
      <c r="B3963" s="1" t="s">
        <v>654</v>
      </c>
      <c r="C3963">
        <v>2006</v>
      </c>
      <c r="D3963" s="15">
        <f>DATE(cars[[#This Row],[year_1]],1,1)</f>
        <v>38718</v>
      </c>
      <c r="E3963" t="s">
        <v>29</v>
      </c>
      <c r="F3963" s="4">
        <v>201</v>
      </c>
      <c r="G3963">
        <v>6</v>
      </c>
      <c r="H3963" t="s">
        <v>33</v>
      </c>
      <c r="I3963" t="s">
        <v>30</v>
      </c>
      <c r="J3963">
        <v>4</v>
      </c>
      <c r="K3963" t="s">
        <v>53</v>
      </c>
      <c r="L3963" t="s">
        <v>31</v>
      </c>
      <c r="M3963" t="s">
        <v>54</v>
      </c>
      <c r="N3963">
        <v>28</v>
      </c>
      <c r="O3963">
        <v>20</v>
      </c>
      <c r="P3963">
        <v>1385</v>
      </c>
      <c r="Q3963">
        <v>19565</v>
      </c>
    </row>
    <row r="3964" spans="1:17" x14ac:dyDescent="0.25">
      <c r="A3964" t="s">
        <v>338</v>
      </c>
      <c r="B3964" s="1" t="s">
        <v>580</v>
      </c>
      <c r="C3964">
        <v>2014</v>
      </c>
      <c r="D3964" s="15">
        <f>DATE(cars[[#This Row],[year_1]],1,1)</f>
        <v>41640</v>
      </c>
      <c r="E3964" t="s">
        <v>17</v>
      </c>
      <c r="F3964" s="4">
        <v>204</v>
      </c>
      <c r="G3964">
        <v>6</v>
      </c>
      <c r="H3964" t="s">
        <v>33</v>
      </c>
      <c r="I3964" t="s">
        <v>34</v>
      </c>
      <c r="J3964">
        <v>4</v>
      </c>
      <c r="K3964" t="s">
        <v>27</v>
      </c>
      <c r="L3964" t="s">
        <v>31</v>
      </c>
      <c r="M3964" t="s">
        <v>32</v>
      </c>
      <c r="N3964">
        <v>27</v>
      </c>
      <c r="O3964">
        <v>20</v>
      </c>
      <c r="P3964">
        <v>454</v>
      </c>
      <c r="Q3964">
        <v>38635</v>
      </c>
    </row>
    <row r="3965" spans="1:17" x14ac:dyDescent="0.25">
      <c r="A3965" t="s">
        <v>338</v>
      </c>
      <c r="B3965" s="1" t="s">
        <v>580</v>
      </c>
      <c r="C3965">
        <v>2015</v>
      </c>
      <c r="D3965" s="15">
        <f>DATE(cars[[#This Row],[year_1]],1,1)</f>
        <v>42005</v>
      </c>
      <c r="E3965" t="s">
        <v>17</v>
      </c>
      <c r="F3965" s="4">
        <v>204</v>
      </c>
      <c r="G3965">
        <v>6</v>
      </c>
      <c r="H3965" t="s">
        <v>33</v>
      </c>
      <c r="I3965" t="s">
        <v>34</v>
      </c>
      <c r="J3965">
        <v>4</v>
      </c>
      <c r="K3965" t="s">
        <v>27</v>
      </c>
      <c r="L3965" t="s">
        <v>31</v>
      </c>
      <c r="M3965" t="s">
        <v>32</v>
      </c>
      <c r="N3965">
        <v>27</v>
      </c>
      <c r="O3965">
        <v>20</v>
      </c>
      <c r="P3965">
        <v>454</v>
      </c>
      <c r="Q3965">
        <v>39085</v>
      </c>
    </row>
    <row r="3966" spans="1:17" x14ac:dyDescent="0.25">
      <c r="A3966" t="s">
        <v>338</v>
      </c>
      <c r="B3966" s="1" t="s">
        <v>580</v>
      </c>
      <c r="C3966">
        <v>2015</v>
      </c>
      <c r="D3966" s="15">
        <f>DATE(cars[[#This Row],[year_1]],1,1)</f>
        <v>42005</v>
      </c>
      <c r="E3966" t="s">
        <v>17</v>
      </c>
      <c r="F3966" s="4">
        <v>204</v>
      </c>
      <c r="G3966">
        <v>6</v>
      </c>
      <c r="H3966" t="s">
        <v>33</v>
      </c>
      <c r="I3966" t="s">
        <v>34</v>
      </c>
      <c r="J3966">
        <v>4</v>
      </c>
      <c r="K3966" t="s">
        <v>27</v>
      </c>
      <c r="L3966" t="s">
        <v>31</v>
      </c>
      <c r="M3966" t="s">
        <v>32</v>
      </c>
      <c r="N3966">
        <v>27</v>
      </c>
      <c r="O3966">
        <v>20</v>
      </c>
      <c r="P3966">
        <v>454</v>
      </c>
      <c r="Q3966">
        <v>43690</v>
      </c>
    </row>
    <row r="3967" spans="1:17" x14ac:dyDescent="0.25">
      <c r="A3967" t="s">
        <v>123</v>
      </c>
      <c r="B3967" s="1">
        <v>45538</v>
      </c>
      <c r="C3967">
        <v>2010</v>
      </c>
      <c r="D3967" s="15">
        <f>DATE(cars[[#This Row],[year_1]],1,1)</f>
        <v>40179</v>
      </c>
      <c r="E3967" t="s">
        <v>38</v>
      </c>
      <c r="F3967" s="4">
        <v>207</v>
      </c>
      <c r="G3967">
        <v>4</v>
      </c>
      <c r="H3967" t="s">
        <v>18</v>
      </c>
      <c r="I3967" t="s">
        <v>30</v>
      </c>
      <c r="J3967">
        <v>2</v>
      </c>
      <c r="K3967" t="s">
        <v>27</v>
      </c>
      <c r="L3967" t="s">
        <v>21</v>
      </c>
      <c r="M3967" t="s">
        <v>25</v>
      </c>
      <c r="N3967">
        <v>29</v>
      </c>
      <c r="O3967">
        <v>20</v>
      </c>
      <c r="P3967">
        <v>376</v>
      </c>
      <c r="Q3967">
        <v>39990</v>
      </c>
    </row>
    <row r="3968" spans="1:17" x14ac:dyDescent="0.25">
      <c r="A3968" t="s">
        <v>40</v>
      </c>
      <c r="B3968" s="1" t="s">
        <v>667</v>
      </c>
      <c r="C3968">
        <v>2016</v>
      </c>
      <c r="D3968" s="15">
        <f>DATE(cars[[#This Row],[year_1]],1,1)</f>
        <v>42370</v>
      </c>
      <c r="E3968" t="s">
        <v>38</v>
      </c>
      <c r="F3968" s="4">
        <v>208</v>
      </c>
      <c r="G3968">
        <v>4</v>
      </c>
      <c r="H3968" t="s">
        <v>33</v>
      </c>
      <c r="I3968" t="s">
        <v>19</v>
      </c>
      <c r="J3968">
        <v>4</v>
      </c>
      <c r="K3968" t="s">
        <v>27</v>
      </c>
      <c r="L3968" t="s">
        <v>21</v>
      </c>
      <c r="M3968" t="s">
        <v>110</v>
      </c>
      <c r="N3968">
        <v>23</v>
      </c>
      <c r="O3968">
        <v>20</v>
      </c>
      <c r="P3968">
        <v>617</v>
      </c>
      <c r="Q3968">
        <v>32500</v>
      </c>
    </row>
    <row r="3969" spans="1:17" x14ac:dyDescent="0.25">
      <c r="A3969" t="s">
        <v>292</v>
      </c>
      <c r="B3969" s="1" t="s">
        <v>820</v>
      </c>
      <c r="C3969">
        <v>2005</v>
      </c>
      <c r="D3969" s="15">
        <f>DATE(cars[[#This Row],[year_1]],1,1)</f>
        <v>38353</v>
      </c>
      <c r="E3969" t="s">
        <v>17</v>
      </c>
      <c r="F3969" s="4">
        <v>210</v>
      </c>
      <c r="G3969">
        <v>4</v>
      </c>
      <c r="H3969" t="s">
        <v>18</v>
      </c>
      <c r="I3969" t="s">
        <v>30</v>
      </c>
      <c r="J3969">
        <v>2</v>
      </c>
      <c r="K3969" t="s">
        <v>131</v>
      </c>
      <c r="L3969" t="s">
        <v>21</v>
      </c>
      <c r="M3969" t="s">
        <v>67</v>
      </c>
      <c r="N3969">
        <v>28</v>
      </c>
      <c r="O3969">
        <v>20</v>
      </c>
      <c r="P3969">
        <v>204</v>
      </c>
      <c r="Q3969">
        <v>23670</v>
      </c>
    </row>
    <row r="3970" spans="1:17" x14ac:dyDescent="0.25">
      <c r="A3970" t="s">
        <v>123</v>
      </c>
      <c r="B3970" s="1">
        <v>45538</v>
      </c>
      <c r="C3970">
        <v>2011</v>
      </c>
      <c r="D3970" s="15">
        <f>DATE(cars[[#This Row],[year_1]],1,1)</f>
        <v>40544</v>
      </c>
      <c r="E3970" t="s">
        <v>38</v>
      </c>
      <c r="F3970" s="4">
        <v>210</v>
      </c>
      <c r="G3970">
        <v>4</v>
      </c>
      <c r="H3970" t="s">
        <v>18</v>
      </c>
      <c r="I3970" t="s">
        <v>30</v>
      </c>
      <c r="J3970">
        <v>2</v>
      </c>
      <c r="K3970" t="s">
        <v>27</v>
      </c>
      <c r="L3970" t="s">
        <v>21</v>
      </c>
      <c r="M3970" t="s">
        <v>25</v>
      </c>
      <c r="N3970">
        <v>29</v>
      </c>
      <c r="O3970">
        <v>20</v>
      </c>
      <c r="P3970">
        <v>376</v>
      </c>
      <c r="Q3970">
        <v>39990</v>
      </c>
    </row>
    <row r="3971" spans="1:17" x14ac:dyDescent="0.25">
      <c r="A3971" t="s">
        <v>402</v>
      </c>
      <c r="B3971" s="1" t="s">
        <v>403</v>
      </c>
      <c r="C3971">
        <v>2011</v>
      </c>
      <c r="D3971" s="15">
        <f>DATE(cars[[#This Row],[year_1]],1,1)</f>
        <v>40544</v>
      </c>
      <c r="E3971" t="s">
        <v>17</v>
      </c>
      <c r="F3971" s="4">
        <v>217</v>
      </c>
      <c r="G3971">
        <v>4</v>
      </c>
      <c r="H3971" t="s">
        <v>18</v>
      </c>
      <c r="I3971" t="s">
        <v>19</v>
      </c>
      <c r="J3971">
        <v>2</v>
      </c>
      <c r="K3971" t="s">
        <v>76</v>
      </c>
      <c r="L3971" t="s">
        <v>21</v>
      </c>
      <c r="M3971" t="s">
        <v>25</v>
      </c>
      <c r="N3971">
        <v>26</v>
      </c>
      <c r="O3971">
        <v>20</v>
      </c>
      <c r="P3971">
        <v>613</v>
      </c>
      <c r="Q3971">
        <v>54990</v>
      </c>
    </row>
    <row r="3972" spans="1:17" x14ac:dyDescent="0.25">
      <c r="A3972" t="s">
        <v>402</v>
      </c>
      <c r="B3972" s="1" t="s">
        <v>403</v>
      </c>
      <c r="C3972">
        <v>2011</v>
      </c>
      <c r="D3972" s="15">
        <f>DATE(cars[[#This Row],[year_1]],1,1)</f>
        <v>40544</v>
      </c>
      <c r="E3972" t="s">
        <v>17</v>
      </c>
      <c r="F3972" s="4">
        <v>217</v>
      </c>
      <c r="G3972">
        <v>4</v>
      </c>
      <c r="H3972" t="s">
        <v>18</v>
      </c>
      <c r="I3972" t="s">
        <v>19</v>
      </c>
      <c r="J3972">
        <v>2</v>
      </c>
      <c r="K3972" t="s">
        <v>76</v>
      </c>
      <c r="L3972" t="s">
        <v>21</v>
      </c>
      <c r="M3972" t="s">
        <v>25</v>
      </c>
      <c r="N3972">
        <v>26</v>
      </c>
      <c r="O3972">
        <v>20</v>
      </c>
      <c r="P3972">
        <v>613</v>
      </c>
      <c r="Q3972">
        <v>57950</v>
      </c>
    </row>
    <row r="3973" spans="1:17" x14ac:dyDescent="0.25">
      <c r="A3973" t="s">
        <v>438</v>
      </c>
      <c r="B3973" s="1" t="s">
        <v>493</v>
      </c>
      <c r="C3973">
        <v>2011</v>
      </c>
      <c r="D3973" s="15">
        <f>DATE(cars[[#This Row],[year_1]],1,1)</f>
        <v>40544</v>
      </c>
      <c r="E3973" t="s">
        <v>38</v>
      </c>
      <c r="F3973" s="4">
        <v>218</v>
      </c>
      <c r="G3973">
        <v>6</v>
      </c>
      <c r="H3973" t="s">
        <v>33</v>
      </c>
      <c r="I3973" t="s">
        <v>19</v>
      </c>
      <c r="J3973">
        <v>4</v>
      </c>
      <c r="K3973" t="s">
        <v>27</v>
      </c>
      <c r="L3973" t="s">
        <v>31</v>
      </c>
      <c r="M3973" t="s">
        <v>32</v>
      </c>
      <c r="N3973">
        <v>29</v>
      </c>
      <c r="O3973">
        <v>20</v>
      </c>
      <c r="P3973">
        <v>190</v>
      </c>
      <c r="Q3973">
        <v>32000</v>
      </c>
    </row>
    <row r="3974" spans="1:17" x14ac:dyDescent="0.25">
      <c r="A3974" t="s">
        <v>438</v>
      </c>
      <c r="B3974" s="1" t="s">
        <v>493</v>
      </c>
      <c r="C3974">
        <v>2011</v>
      </c>
      <c r="D3974" s="15">
        <f>DATE(cars[[#This Row],[year_1]],1,1)</f>
        <v>40544</v>
      </c>
      <c r="E3974" t="s">
        <v>38</v>
      </c>
      <c r="F3974" s="4">
        <v>218</v>
      </c>
      <c r="G3974">
        <v>6</v>
      </c>
      <c r="H3974" t="s">
        <v>33</v>
      </c>
      <c r="I3974" t="s">
        <v>19</v>
      </c>
      <c r="J3974">
        <v>4</v>
      </c>
      <c r="K3974" t="s">
        <v>27</v>
      </c>
      <c r="L3974" t="s">
        <v>31</v>
      </c>
      <c r="M3974" t="s">
        <v>32</v>
      </c>
      <c r="N3974">
        <v>29</v>
      </c>
      <c r="O3974">
        <v>20</v>
      </c>
      <c r="P3974">
        <v>190</v>
      </c>
      <c r="Q3974">
        <v>33400</v>
      </c>
    </row>
    <row r="3975" spans="1:17" x14ac:dyDescent="0.25">
      <c r="A3975" t="s">
        <v>438</v>
      </c>
      <c r="B3975" s="1" t="s">
        <v>493</v>
      </c>
      <c r="C3975">
        <v>2012</v>
      </c>
      <c r="D3975" s="15">
        <f>DATE(cars[[#This Row],[year_1]],1,1)</f>
        <v>40909</v>
      </c>
      <c r="E3975" t="s">
        <v>38</v>
      </c>
      <c r="F3975" s="4">
        <v>218</v>
      </c>
      <c r="G3975">
        <v>6</v>
      </c>
      <c r="H3975" t="s">
        <v>33</v>
      </c>
      <c r="I3975" t="s">
        <v>19</v>
      </c>
      <c r="J3975">
        <v>4</v>
      </c>
      <c r="K3975" t="s">
        <v>27</v>
      </c>
      <c r="L3975" t="s">
        <v>31</v>
      </c>
      <c r="M3975" t="s">
        <v>32</v>
      </c>
      <c r="N3975">
        <v>29</v>
      </c>
      <c r="O3975">
        <v>20</v>
      </c>
      <c r="P3975">
        <v>190</v>
      </c>
      <c r="Q3975">
        <v>33100</v>
      </c>
    </row>
    <row r="3976" spans="1:17" x14ac:dyDescent="0.25">
      <c r="A3976" t="s">
        <v>438</v>
      </c>
      <c r="B3976" s="1" t="s">
        <v>493</v>
      </c>
      <c r="C3976">
        <v>2012</v>
      </c>
      <c r="D3976" s="15">
        <f>DATE(cars[[#This Row],[year_1]],1,1)</f>
        <v>40909</v>
      </c>
      <c r="E3976" t="s">
        <v>38</v>
      </c>
      <c r="F3976" s="4">
        <v>218</v>
      </c>
      <c r="G3976">
        <v>6</v>
      </c>
      <c r="H3976" t="s">
        <v>33</v>
      </c>
      <c r="I3976" t="s">
        <v>19</v>
      </c>
      <c r="J3976">
        <v>4</v>
      </c>
      <c r="K3976" t="s">
        <v>27</v>
      </c>
      <c r="L3976" t="s">
        <v>31</v>
      </c>
      <c r="M3976" t="s">
        <v>32</v>
      </c>
      <c r="N3976">
        <v>29</v>
      </c>
      <c r="O3976">
        <v>20</v>
      </c>
      <c r="P3976">
        <v>190</v>
      </c>
      <c r="Q3976">
        <v>34500</v>
      </c>
    </row>
    <row r="3977" spans="1:17" x14ac:dyDescent="0.25">
      <c r="A3977" t="s">
        <v>402</v>
      </c>
      <c r="B3977" s="1" t="s">
        <v>403</v>
      </c>
      <c r="C3977">
        <v>2009</v>
      </c>
      <c r="D3977" s="15">
        <f>DATE(cars[[#This Row],[year_1]],1,1)</f>
        <v>39814</v>
      </c>
      <c r="E3977" t="s">
        <v>17</v>
      </c>
      <c r="F3977" s="4">
        <v>218</v>
      </c>
      <c r="G3977">
        <v>4</v>
      </c>
      <c r="H3977" t="s">
        <v>18</v>
      </c>
      <c r="I3977" t="s">
        <v>19</v>
      </c>
      <c r="J3977">
        <v>2</v>
      </c>
      <c r="K3977" t="s">
        <v>76</v>
      </c>
      <c r="L3977" t="s">
        <v>21</v>
      </c>
      <c r="M3977" t="s">
        <v>25</v>
      </c>
      <c r="N3977">
        <v>26</v>
      </c>
      <c r="O3977">
        <v>20</v>
      </c>
      <c r="P3977">
        <v>613</v>
      </c>
      <c r="Q3977">
        <v>54990</v>
      </c>
    </row>
    <row r="3978" spans="1:17" x14ac:dyDescent="0.25">
      <c r="A3978" t="s">
        <v>402</v>
      </c>
      <c r="B3978" s="1" t="s">
        <v>403</v>
      </c>
      <c r="C3978">
        <v>2010</v>
      </c>
      <c r="D3978" s="15">
        <f>DATE(cars[[#This Row],[year_1]],1,1)</f>
        <v>40179</v>
      </c>
      <c r="E3978" t="s">
        <v>17</v>
      </c>
      <c r="F3978" s="4">
        <v>218</v>
      </c>
      <c r="G3978">
        <v>4</v>
      </c>
      <c r="H3978" t="s">
        <v>18</v>
      </c>
      <c r="I3978" t="s">
        <v>19</v>
      </c>
      <c r="J3978">
        <v>2</v>
      </c>
      <c r="K3978" t="s">
        <v>76</v>
      </c>
      <c r="L3978" t="s">
        <v>21</v>
      </c>
      <c r="M3978" t="s">
        <v>25</v>
      </c>
      <c r="N3978">
        <v>26</v>
      </c>
      <c r="O3978">
        <v>20</v>
      </c>
      <c r="P3978">
        <v>613</v>
      </c>
      <c r="Q3978">
        <v>54990</v>
      </c>
    </row>
    <row r="3979" spans="1:17" x14ac:dyDescent="0.25">
      <c r="A3979" t="s">
        <v>28</v>
      </c>
      <c r="B3979" s="1" t="s">
        <v>136</v>
      </c>
      <c r="C3979">
        <v>2015</v>
      </c>
      <c r="D3979" s="15">
        <f>DATE(cars[[#This Row],[year_1]],1,1)</f>
        <v>42005</v>
      </c>
      <c r="E3979" t="s">
        <v>38</v>
      </c>
      <c r="F3979" s="4">
        <v>220</v>
      </c>
      <c r="G3979">
        <v>4</v>
      </c>
      <c r="H3979" t="s">
        <v>33</v>
      </c>
      <c r="I3979" t="s">
        <v>34</v>
      </c>
      <c r="J3979">
        <v>4</v>
      </c>
      <c r="K3979" t="s">
        <v>27</v>
      </c>
      <c r="L3979" t="s">
        <v>31</v>
      </c>
      <c r="M3979" t="s">
        <v>32</v>
      </c>
      <c r="N3979">
        <v>29</v>
      </c>
      <c r="O3979">
        <v>20</v>
      </c>
      <c r="P3979">
        <v>3105</v>
      </c>
      <c r="Q3979">
        <v>50450</v>
      </c>
    </row>
    <row r="3980" spans="1:17" x14ac:dyDescent="0.25">
      <c r="A3980" t="s">
        <v>28</v>
      </c>
      <c r="B3980" s="1" t="s">
        <v>136</v>
      </c>
      <c r="C3980">
        <v>2015</v>
      </c>
      <c r="D3980" s="15">
        <f>DATE(cars[[#This Row],[year_1]],1,1)</f>
        <v>42005</v>
      </c>
      <c r="E3980" t="s">
        <v>38</v>
      </c>
      <c r="F3980" s="4">
        <v>220</v>
      </c>
      <c r="G3980">
        <v>4</v>
      </c>
      <c r="H3980" t="s">
        <v>33</v>
      </c>
      <c r="I3980" t="s">
        <v>34</v>
      </c>
      <c r="J3980">
        <v>4</v>
      </c>
      <c r="K3980" t="s">
        <v>27</v>
      </c>
      <c r="L3980" t="s">
        <v>31</v>
      </c>
      <c r="M3980" t="s">
        <v>32</v>
      </c>
      <c r="N3980">
        <v>29</v>
      </c>
      <c r="O3980">
        <v>20</v>
      </c>
      <c r="P3980">
        <v>3105</v>
      </c>
      <c r="Q3980">
        <v>46900</v>
      </c>
    </row>
    <row r="3981" spans="1:17" x14ac:dyDescent="0.25">
      <c r="A3981" t="s">
        <v>28</v>
      </c>
      <c r="B3981" s="1" t="s">
        <v>171</v>
      </c>
      <c r="C3981">
        <v>2014</v>
      </c>
      <c r="D3981" s="15">
        <f>DATE(cars[[#This Row],[year_1]],1,1)</f>
        <v>41640</v>
      </c>
      <c r="E3981" t="s">
        <v>38</v>
      </c>
      <c r="F3981" s="4">
        <v>220</v>
      </c>
      <c r="G3981">
        <v>4</v>
      </c>
      <c r="H3981" t="s">
        <v>33</v>
      </c>
      <c r="I3981" t="s">
        <v>34</v>
      </c>
      <c r="J3981">
        <v>4</v>
      </c>
      <c r="K3981" t="s">
        <v>27</v>
      </c>
      <c r="L3981" t="s">
        <v>31</v>
      </c>
      <c r="M3981" t="s">
        <v>35</v>
      </c>
      <c r="N3981">
        <v>27</v>
      </c>
      <c r="O3981">
        <v>20</v>
      </c>
      <c r="P3981">
        <v>3105</v>
      </c>
      <c r="Q3981">
        <v>40700</v>
      </c>
    </row>
    <row r="3982" spans="1:17" x14ac:dyDescent="0.25">
      <c r="A3982" t="s">
        <v>28</v>
      </c>
      <c r="B3982" s="1" t="s">
        <v>171</v>
      </c>
      <c r="C3982">
        <v>2014</v>
      </c>
      <c r="D3982" s="15">
        <f>DATE(cars[[#This Row],[year_1]],1,1)</f>
        <v>41640</v>
      </c>
      <c r="E3982" t="s">
        <v>38</v>
      </c>
      <c r="F3982" s="4">
        <v>220</v>
      </c>
      <c r="G3982">
        <v>4</v>
      </c>
      <c r="H3982" t="s">
        <v>33</v>
      </c>
      <c r="I3982" t="s">
        <v>34</v>
      </c>
      <c r="J3982">
        <v>4</v>
      </c>
      <c r="K3982" t="s">
        <v>27</v>
      </c>
      <c r="L3982" t="s">
        <v>31</v>
      </c>
      <c r="M3982" t="s">
        <v>35</v>
      </c>
      <c r="N3982">
        <v>27</v>
      </c>
      <c r="O3982">
        <v>20</v>
      </c>
      <c r="P3982">
        <v>3105</v>
      </c>
      <c r="Q3982">
        <v>43300</v>
      </c>
    </row>
    <row r="3983" spans="1:17" x14ac:dyDescent="0.25">
      <c r="A3983" t="s">
        <v>28</v>
      </c>
      <c r="B3983" s="1" t="s">
        <v>171</v>
      </c>
      <c r="C3983">
        <v>2014</v>
      </c>
      <c r="D3983" s="15">
        <f>DATE(cars[[#This Row],[year_1]],1,1)</f>
        <v>41640</v>
      </c>
      <c r="E3983" t="s">
        <v>38</v>
      </c>
      <c r="F3983" s="4">
        <v>220</v>
      </c>
      <c r="G3983">
        <v>4</v>
      </c>
      <c r="H3983" t="s">
        <v>33</v>
      </c>
      <c r="I3983" t="s">
        <v>34</v>
      </c>
      <c r="J3983">
        <v>4</v>
      </c>
      <c r="K3983" t="s">
        <v>27</v>
      </c>
      <c r="L3983" t="s">
        <v>31</v>
      </c>
      <c r="M3983" t="s">
        <v>35</v>
      </c>
      <c r="N3983">
        <v>27</v>
      </c>
      <c r="O3983">
        <v>20</v>
      </c>
      <c r="P3983">
        <v>3105</v>
      </c>
      <c r="Q3983">
        <v>49200</v>
      </c>
    </row>
    <row r="3984" spans="1:17" x14ac:dyDescent="0.25">
      <c r="A3984" t="s">
        <v>28</v>
      </c>
      <c r="B3984" s="1" t="s">
        <v>755</v>
      </c>
      <c r="C3984">
        <v>2015</v>
      </c>
      <c r="D3984" s="15">
        <f>DATE(cars[[#This Row],[year_1]],1,1)</f>
        <v>42005</v>
      </c>
      <c r="E3984" t="s">
        <v>17</v>
      </c>
      <c r="F3984" s="4">
        <v>220</v>
      </c>
      <c r="G3984">
        <v>4</v>
      </c>
      <c r="H3984" t="s">
        <v>33</v>
      </c>
      <c r="I3984" t="s">
        <v>34</v>
      </c>
      <c r="J3984">
        <v>4</v>
      </c>
      <c r="K3984" t="s">
        <v>129</v>
      </c>
      <c r="L3984" t="s">
        <v>31</v>
      </c>
      <c r="M3984" t="s">
        <v>90</v>
      </c>
      <c r="N3984">
        <v>28</v>
      </c>
      <c r="O3984">
        <v>20</v>
      </c>
      <c r="P3984">
        <v>3105</v>
      </c>
      <c r="Q3984">
        <v>42200</v>
      </c>
    </row>
    <row r="3985" spans="1:17" x14ac:dyDescent="0.25">
      <c r="A3985" t="s">
        <v>28</v>
      </c>
      <c r="B3985" s="1" t="s">
        <v>755</v>
      </c>
      <c r="C3985">
        <v>2015</v>
      </c>
      <c r="D3985" s="15">
        <f>DATE(cars[[#This Row],[year_1]],1,1)</f>
        <v>42005</v>
      </c>
      <c r="E3985" t="s">
        <v>17</v>
      </c>
      <c r="F3985" s="4">
        <v>220</v>
      </c>
      <c r="G3985">
        <v>4</v>
      </c>
      <c r="H3985" t="s">
        <v>33</v>
      </c>
      <c r="I3985" t="s">
        <v>34</v>
      </c>
      <c r="J3985">
        <v>4</v>
      </c>
      <c r="K3985" t="s">
        <v>129</v>
      </c>
      <c r="L3985" t="s">
        <v>31</v>
      </c>
      <c r="M3985" t="s">
        <v>90</v>
      </c>
      <c r="N3985">
        <v>28</v>
      </c>
      <c r="O3985">
        <v>20</v>
      </c>
      <c r="P3985">
        <v>3105</v>
      </c>
      <c r="Q3985">
        <v>39300</v>
      </c>
    </row>
    <row r="3986" spans="1:17" x14ac:dyDescent="0.25">
      <c r="A3986" t="s">
        <v>28</v>
      </c>
      <c r="B3986" s="1" t="s">
        <v>755</v>
      </c>
      <c r="C3986">
        <v>2016</v>
      </c>
      <c r="D3986" s="15">
        <f>DATE(cars[[#This Row],[year_1]],1,1)</f>
        <v>42370</v>
      </c>
      <c r="E3986" t="s">
        <v>17</v>
      </c>
      <c r="F3986" s="4">
        <v>220</v>
      </c>
      <c r="G3986">
        <v>4</v>
      </c>
      <c r="H3986" t="s">
        <v>33</v>
      </c>
      <c r="I3986" t="s">
        <v>34</v>
      </c>
      <c r="J3986">
        <v>4</v>
      </c>
      <c r="K3986" t="s">
        <v>129</v>
      </c>
      <c r="L3986" t="s">
        <v>31</v>
      </c>
      <c r="M3986" t="s">
        <v>90</v>
      </c>
      <c r="N3986">
        <v>28</v>
      </c>
      <c r="O3986">
        <v>20</v>
      </c>
      <c r="P3986">
        <v>3105</v>
      </c>
      <c r="Q3986">
        <v>40900</v>
      </c>
    </row>
    <row r="3987" spans="1:17" x14ac:dyDescent="0.25">
      <c r="A3987" t="s">
        <v>28</v>
      </c>
      <c r="B3987" s="1" t="s">
        <v>755</v>
      </c>
      <c r="C3987">
        <v>2016</v>
      </c>
      <c r="D3987" s="15">
        <f>DATE(cars[[#This Row],[year_1]],1,1)</f>
        <v>42370</v>
      </c>
      <c r="E3987" t="s">
        <v>17</v>
      </c>
      <c r="F3987" s="4">
        <v>220</v>
      </c>
      <c r="G3987">
        <v>4</v>
      </c>
      <c r="H3987" t="s">
        <v>33</v>
      </c>
      <c r="I3987" t="s">
        <v>34</v>
      </c>
      <c r="J3987">
        <v>4</v>
      </c>
      <c r="K3987" t="s">
        <v>129</v>
      </c>
      <c r="L3987" t="s">
        <v>31</v>
      </c>
      <c r="M3987" t="s">
        <v>90</v>
      </c>
      <c r="N3987">
        <v>28</v>
      </c>
      <c r="O3987">
        <v>20</v>
      </c>
      <c r="P3987">
        <v>3105</v>
      </c>
      <c r="Q3987">
        <v>42750</v>
      </c>
    </row>
    <row r="3988" spans="1:17" x14ac:dyDescent="0.25">
      <c r="A3988" t="s">
        <v>28</v>
      </c>
      <c r="B3988" s="1" t="s">
        <v>755</v>
      </c>
      <c r="C3988">
        <v>2017</v>
      </c>
      <c r="D3988" s="15">
        <f>DATE(cars[[#This Row],[year_1]],1,1)</f>
        <v>42736</v>
      </c>
      <c r="E3988" t="s">
        <v>126</v>
      </c>
      <c r="F3988" s="4">
        <v>220</v>
      </c>
      <c r="G3988">
        <v>4</v>
      </c>
      <c r="H3988" t="s">
        <v>33</v>
      </c>
      <c r="I3988" t="s">
        <v>34</v>
      </c>
      <c r="J3988">
        <v>4</v>
      </c>
      <c r="K3988" t="s">
        <v>426</v>
      </c>
      <c r="L3988" t="s">
        <v>31</v>
      </c>
      <c r="M3988" t="s">
        <v>90</v>
      </c>
      <c r="N3988">
        <v>27</v>
      </c>
      <c r="O3988">
        <v>20</v>
      </c>
      <c r="P3988">
        <v>3105</v>
      </c>
      <c r="Q3988">
        <v>40900</v>
      </c>
    </row>
    <row r="3989" spans="1:17" x14ac:dyDescent="0.25">
      <c r="A3989" t="s">
        <v>28</v>
      </c>
      <c r="B3989" s="1" t="s">
        <v>755</v>
      </c>
      <c r="C3989">
        <v>2017</v>
      </c>
      <c r="D3989" s="15">
        <f>DATE(cars[[#This Row],[year_1]],1,1)</f>
        <v>42736</v>
      </c>
      <c r="E3989" t="s">
        <v>126</v>
      </c>
      <c r="F3989" s="4">
        <v>220</v>
      </c>
      <c r="G3989">
        <v>4</v>
      </c>
      <c r="H3989" t="s">
        <v>33</v>
      </c>
      <c r="I3989" t="s">
        <v>34</v>
      </c>
      <c r="J3989">
        <v>4</v>
      </c>
      <c r="K3989" t="s">
        <v>426</v>
      </c>
      <c r="L3989" t="s">
        <v>31</v>
      </c>
      <c r="M3989" t="s">
        <v>90</v>
      </c>
      <c r="N3989">
        <v>27</v>
      </c>
      <c r="O3989">
        <v>20</v>
      </c>
      <c r="P3989">
        <v>3105</v>
      </c>
      <c r="Q3989">
        <v>43150</v>
      </c>
    </row>
    <row r="3990" spans="1:17" x14ac:dyDescent="0.25">
      <c r="A3990" t="s">
        <v>123</v>
      </c>
      <c r="B3990" s="1" t="s">
        <v>125</v>
      </c>
      <c r="C3990">
        <v>2012</v>
      </c>
      <c r="D3990" s="15">
        <f>DATE(cars[[#This Row],[year_1]],1,1)</f>
        <v>40909</v>
      </c>
      <c r="E3990" t="s">
        <v>126</v>
      </c>
      <c r="F3990" s="4">
        <v>220</v>
      </c>
      <c r="G3990">
        <v>4</v>
      </c>
      <c r="H3990" t="s">
        <v>18</v>
      </c>
      <c r="I3990" t="s">
        <v>30</v>
      </c>
      <c r="J3990">
        <v>4</v>
      </c>
      <c r="K3990" t="s">
        <v>127</v>
      </c>
      <c r="L3990" t="s">
        <v>31</v>
      </c>
      <c r="M3990" t="s">
        <v>32</v>
      </c>
      <c r="N3990">
        <v>33</v>
      </c>
      <c r="O3990">
        <v>20</v>
      </c>
      <c r="P3990">
        <v>376</v>
      </c>
      <c r="Q3990">
        <v>28900</v>
      </c>
    </row>
    <row r="3991" spans="1:17" x14ac:dyDescent="0.25">
      <c r="A3991" t="s">
        <v>123</v>
      </c>
      <c r="B3991" s="1" t="s">
        <v>125</v>
      </c>
      <c r="C3991">
        <v>2012</v>
      </c>
      <c r="D3991" s="15">
        <f>DATE(cars[[#This Row],[year_1]],1,1)</f>
        <v>40909</v>
      </c>
      <c r="E3991" t="s">
        <v>38</v>
      </c>
      <c r="F3991" s="4">
        <v>220</v>
      </c>
      <c r="G3991">
        <v>4</v>
      </c>
      <c r="H3991" t="s">
        <v>18</v>
      </c>
      <c r="I3991" t="s">
        <v>34</v>
      </c>
      <c r="J3991">
        <v>4</v>
      </c>
      <c r="K3991" t="s">
        <v>27</v>
      </c>
      <c r="L3991" t="s">
        <v>31</v>
      </c>
      <c r="M3991" t="s">
        <v>32</v>
      </c>
      <c r="N3991">
        <v>30</v>
      </c>
      <c r="O3991">
        <v>20</v>
      </c>
      <c r="P3991">
        <v>376</v>
      </c>
      <c r="Q3991">
        <v>37115</v>
      </c>
    </row>
    <row r="3992" spans="1:17" x14ac:dyDescent="0.25">
      <c r="A3992" t="s">
        <v>123</v>
      </c>
      <c r="B3992" s="1" t="s">
        <v>125</v>
      </c>
      <c r="C3992">
        <v>2012</v>
      </c>
      <c r="D3992" s="15">
        <f>DATE(cars[[#This Row],[year_1]],1,1)</f>
        <v>40909</v>
      </c>
      <c r="E3992" t="s">
        <v>126</v>
      </c>
      <c r="F3992" s="4">
        <v>220</v>
      </c>
      <c r="G3992">
        <v>4</v>
      </c>
      <c r="H3992" t="s">
        <v>18</v>
      </c>
      <c r="I3992" t="s">
        <v>30</v>
      </c>
      <c r="J3992">
        <v>4</v>
      </c>
      <c r="K3992" t="s">
        <v>127</v>
      </c>
      <c r="L3992" t="s">
        <v>31</v>
      </c>
      <c r="M3992" t="s">
        <v>32</v>
      </c>
      <c r="N3992">
        <v>33</v>
      </c>
      <c r="O3992">
        <v>20</v>
      </c>
      <c r="P3992">
        <v>376</v>
      </c>
      <c r="Q3992">
        <v>34340</v>
      </c>
    </row>
    <row r="3993" spans="1:17" x14ac:dyDescent="0.25">
      <c r="A3993" t="s">
        <v>123</v>
      </c>
      <c r="B3993" s="1" t="s">
        <v>125</v>
      </c>
      <c r="C3993">
        <v>2012</v>
      </c>
      <c r="D3993" s="15">
        <f>DATE(cars[[#This Row],[year_1]],1,1)</f>
        <v>40909</v>
      </c>
      <c r="E3993" t="s">
        <v>38</v>
      </c>
      <c r="F3993" s="4">
        <v>220</v>
      </c>
      <c r="G3993">
        <v>4</v>
      </c>
      <c r="H3993" t="s">
        <v>18</v>
      </c>
      <c r="I3993" t="s">
        <v>34</v>
      </c>
      <c r="J3993">
        <v>4</v>
      </c>
      <c r="K3993" t="s">
        <v>27</v>
      </c>
      <c r="L3993" t="s">
        <v>31</v>
      </c>
      <c r="M3993" t="s">
        <v>32</v>
      </c>
      <c r="N3993">
        <v>30</v>
      </c>
      <c r="O3993">
        <v>20</v>
      </c>
      <c r="P3993">
        <v>376</v>
      </c>
      <c r="Q3993">
        <v>32395</v>
      </c>
    </row>
    <row r="3994" spans="1:17" x14ac:dyDescent="0.25">
      <c r="A3994" t="s">
        <v>123</v>
      </c>
      <c r="B3994" s="1" t="s">
        <v>125</v>
      </c>
      <c r="C3994">
        <v>2012</v>
      </c>
      <c r="D3994" s="15">
        <f>DATE(cars[[#This Row],[year_1]],1,1)</f>
        <v>40909</v>
      </c>
      <c r="E3994" t="s">
        <v>38</v>
      </c>
      <c r="F3994" s="4">
        <v>220</v>
      </c>
      <c r="G3994">
        <v>4</v>
      </c>
      <c r="H3994" t="s">
        <v>18</v>
      </c>
      <c r="I3994" t="s">
        <v>34</v>
      </c>
      <c r="J3994">
        <v>4</v>
      </c>
      <c r="K3994" t="s">
        <v>27</v>
      </c>
      <c r="L3994" t="s">
        <v>21</v>
      </c>
      <c r="M3994" t="s">
        <v>35</v>
      </c>
      <c r="N3994">
        <v>30</v>
      </c>
      <c r="O3994">
        <v>20</v>
      </c>
      <c r="P3994">
        <v>376</v>
      </c>
      <c r="Q3994">
        <v>34975</v>
      </c>
    </row>
    <row r="3995" spans="1:17" x14ac:dyDescent="0.25">
      <c r="A3995" t="s">
        <v>123</v>
      </c>
      <c r="B3995" s="1" t="s">
        <v>125</v>
      </c>
      <c r="C3995">
        <v>2012</v>
      </c>
      <c r="D3995" s="15">
        <f>DATE(cars[[#This Row],[year_1]],1,1)</f>
        <v>40909</v>
      </c>
      <c r="E3995" t="s">
        <v>126</v>
      </c>
      <c r="F3995" s="4">
        <v>220</v>
      </c>
      <c r="G3995">
        <v>4</v>
      </c>
      <c r="H3995" t="s">
        <v>18</v>
      </c>
      <c r="I3995" t="s">
        <v>30</v>
      </c>
      <c r="J3995">
        <v>4</v>
      </c>
      <c r="K3995" t="s">
        <v>127</v>
      </c>
      <c r="L3995" t="s">
        <v>21</v>
      </c>
      <c r="M3995" t="s">
        <v>35</v>
      </c>
      <c r="N3995">
        <v>33</v>
      </c>
      <c r="O3995">
        <v>20</v>
      </c>
      <c r="P3995">
        <v>376</v>
      </c>
      <c r="Q3995">
        <v>29830</v>
      </c>
    </row>
    <row r="3996" spans="1:17" x14ac:dyDescent="0.25">
      <c r="A3996" t="s">
        <v>123</v>
      </c>
      <c r="B3996" s="1">
        <v>45540</v>
      </c>
      <c r="C3996">
        <v>2011</v>
      </c>
      <c r="D3996" s="15">
        <f>DATE(cars[[#This Row],[year_1]],1,1)</f>
        <v>40544</v>
      </c>
      <c r="E3996" t="s">
        <v>38</v>
      </c>
      <c r="F3996" s="4">
        <v>220</v>
      </c>
      <c r="G3996">
        <v>4</v>
      </c>
      <c r="H3996" t="s">
        <v>18</v>
      </c>
      <c r="I3996" t="s">
        <v>30</v>
      </c>
      <c r="J3996">
        <v>4</v>
      </c>
      <c r="K3996" t="s">
        <v>27</v>
      </c>
      <c r="L3996" t="s">
        <v>63</v>
      </c>
      <c r="M3996" t="s">
        <v>32</v>
      </c>
      <c r="N3996">
        <v>33</v>
      </c>
      <c r="O3996">
        <v>20</v>
      </c>
      <c r="P3996">
        <v>376</v>
      </c>
      <c r="Q3996">
        <v>38525</v>
      </c>
    </row>
    <row r="3997" spans="1:17" x14ac:dyDescent="0.25">
      <c r="A3997" t="s">
        <v>123</v>
      </c>
      <c r="B3997" s="1" t="s">
        <v>125</v>
      </c>
      <c r="C3997">
        <v>2012</v>
      </c>
      <c r="D3997" s="15">
        <f>DATE(cars[[#This Row],[year_1]],1,1)</f>
        <v>40909</v>
      </c>
      <c r="E3997" t="s">
        <v>126</v>
      </c>
      <c r="F3997" s="4">
        <v>220</v>
      </c>
      <c r="G3997">
        <v>4</v>
      </c>
      <c r="H3997" t="s">
        <v>18</v>
      </c>
      <c r="I3997" t="s">
        <v>30</v>
      </c>
      <c r="J3997">
        <v>2</v>
      </c>
      <c r="K3997" t="s">
        <v>127</v>
      </c>
      <c r="L3997" t="s">
        <v>21</v>
      </c>
      <c r="M3997" t="s">
        <v>25</v>
      </c>
      <c r="N3997">
        <v>33</v>
      </c>
      <c r="O3997">
        <v>20</v>
      </c>
      <c r="P3997">
        <v>376</v>
      </c>
      <c r="Q3997">
        <v>44080</v>
      </c>
    </row>
    <row r="3998" spans="1:17" x14ac:dyDescent="0.25">
      <c r="A3998" t="s">
        <v>123</v>
      </c>
      <c r="B3998" s="1" t="s">
        <v>125</v>
      </c>
      <c r="C3998">
        <v>2012</v>
      </c>
      <c r="D3998" s="15">
        <f>DATE(cars[[#This Row],[year_1]],1,1)</f>
        <v>40909</v>
      </c>
      <c r="E3998" t="s">
        <v>126</v>
      </c>
      <c r="F3998" s="4">
        <v>220</v>
      </c>
      <c r="G3998">
        <v>4</v>
      </c>
      <c r="H3998" t="s">
        <v>18</v>
      </c>
      <c r="I3998" t="s">
        <v>30</v>
      </c>
      <c r="J3998">
        <v>2</v>
      </c>
      <c r="K3998" t="s">
        <v>127</v>
      </c>
      <c r="L3998" t="s">
        <v>21</v>
      </c>
      <c r="M3998" t="s">
        <v>25</v>
      </c>
      <c r="N3998">
        <v>33</v>
      </c>
      <c r="O3998">
        <v>20</v>
      </c>
      <c r="P3998">
        <v>376</v>
      </c>
      <c r="Q3998">
        <v>46080</v>
      </c>
    </row>
    <row r="3999" spans="1:17" x14ac:dyDescent="0.25">
      <c r="A3999" t="s">
        <v>123</v>
      </c>
      <c r="B3999" s="1" t="s">
        <v>125</v>
      </c>
      <c r="C3999">
        <v>2012</v>
      </c>
      <c r="D3999" s="15">
        <f>DATE(cars[[#This Row],[year_1]],1,1)</f>
        <v>40909</v>
      </c>
      <c r="E3999" t="s">
        <v>126</v>
      </c>
      <c r="F3999" s="4">
        <v>220</v>
      </c>
      <c r="G3999">
        <v>4</v>
      </c>
      <c r="H3999" t="s">
        <v>18</v>
      </c>
      <c r="I3999" t="s">
        <v>30</v>
      </c>
      <c r="J3999">
        <v>2</v>
      </c>
      <c r="K3999" t="s">
        <v>127</v>
      </c>
      <c r="L3999" t="s">
        <v>21</v>
      </c>
      <c r="M3999" t="s">
        <v>25</v>
      </c>
      <c r="N3999">
        <v>33</v>
      </c>
      <c r="O3999">
        <v>20</v>
      </c>
      <c r="P3999">
        <v>376</v>
      </c>
      <c r="Q3999">
        <v>39490</v>
      </c>
    </row>
    <row r="4000" spans="1:17" x14ac:dyDescent="0.25">
      <c r="A4000" t="s">
        <v>64</v>
      </c>
      <c r="B4000" s="1" t="s">
        <v>722</v>
      </c>
      <c r="C4000">
        <v>2015</v>
      </c>
      <c r="D4000" s="15">
        <f>DATE(cars[[#This Row],[year_1]],1,1)</f>
        <v>42005</v>
      </c>
      <c r="E4000" t="s">
        <v>38</v>
      </c>
      <c r="F4000" s="4">
        <v>224</v>
      </c>
      <c r="G4000">
        <v>6</v>
      </c>
      <c r="H4000" t="s">
        <v>33</v>
      </c>
      <c r="I4000" t="s">
        <v>34</v>
      </c>
      <c r="J4000">
        <v>4</v>
      </c>
      <c r="K4000" t="s">
        <v>101</v>
      </c>
      <c r="L4000" t="s">
        <v>31</v>
      </c>
      <c r="M4000" t="s">
        <v>90</v>
      </c>
      <c r="N4000">
        <v>28</v>
      </c>
      <c r="O4000">
        <v>20</v>
      </c>
      <c r="P4000">
        <v>436</v>
      </c>
      <c r="Q4000">
        <v>28195</v>
      </c>
    </row>
    <row r="4001" spans="1:17" x14ac:dyDescent="0.25">
      <c r="A4001" t="s">
        <v>64</v>
      </c>
      <c r="B4001" s="1" t="s">
        <v>722</v>
      </c>
      <c r="C4001">
        <v>2016</v>
      </c>
      <c r="D4001" s="15">
        <f>DATE(cars[[#This Row],[year_1]],1,1)</f>
        <v>42370</v>
      </c>
      <c r="E4001" t="s">
        <v>38</v>
      </c>
      <c r="F4001" s="4">
        <v>224</v>
      </c>
      <c r="G4001">
        <v>6</v>
      </c>
      <c r="H4001" t="s">
        <v>33</v>
      </c>
      <c r="I4001" t="s">
        <v>34</v>
      </c>
      <c r="J4001">
        <v>4</v>
      </c>
      <c r="K4001" t="s">
        <v>101</v>
      </c>
      <c r="L4001" t="s">
        <v>31</v>
      </c>
      <c r="M4001" t="s">
        <v>90</v>
      </c>
      <c r="N4001">
        <v>27</v>
      </c>
      <c r="O4001">
        <v>20</v>
      </c>
      <c r="P4001">
        <v>436</v>
      </c>
      <c r="Q4001">
        <v>30995</v>
      </c>
    </row>
    <row r="4002" spans="1:17" x14ac:dyDescent="0.25">
      <c r="A4002" t="s">
        <v>64</v>
      </c>
      <c r="B4002" s="1" t="s">
        <v>722</v>
      </c>
      <c r="C4002">
        <v>2017</v>
      </c>
      <c r="D4002" s="15">
        <f>DATE(cars[[#This Row],[year_1]],1,1)</f>
        <v>42736</v>
      </c>
      <c r="E4002" t="s">
        <v>38</v>
      </c>
      <c r="F4002" s="4">
        <v>224</v>
      </c>
      <c r="G4002">
        <v>6</v>
      </c>
      <c r="H4002" t="s">
        <v>33</v>
      </c>
      <c r="I4002" t="s">
        <v>34</v>
      </c>
      <c r="J4002">
        <v>4</v>
      </c>
      <c r="K4002" t="s">
        <v>101</v>
      </c>
      <c r="L4002" t="s">
        <v>31</v>
      </c>
      <c r="M4002" t="s">
        <v>90</v>
      </c>
      <c r="N4002">
        <v>27</v>
      </c>
      <c r="O4002">
        <v>20</v>
      </c>
      <c r="P4002">
        <v>436</v>
      </c>
      <c r="Q4002">
        <v>31695</v>
      </c>
    </row>
    <row r="4003" spans="1:17" x14ac:dyDescent="0.25">
      <c r="A4003" t="s">
        <v>51</v>
      </c>
      <c r="B4003" s="1" t="s">
        <v>835</v>
      </c>
      <c r="C4003">
        <v>2010</v>
      </c>
      <c r="D4003" s="15">
        <f>DATE(cars[[#This Row],[year_1]],1,1)</f>
        <v>40179</v>
      </c>
      <c r="E4003" t="s">
        <v>38</v>
      </c>
      <c r="F4003" s="4">
        <v>227</v>
      </c>
      <c r="G4003">
        <v>5</v>
      </c>
      <c r="H4003" t="s">
        <v>18</v>
      </c>
      <c r="I4003" t="s">
        <v>34</v>
      </c>
      <c r="J4003">
        <v>4</v>
      </c>
      <c r="K4003" t="s">
        <v>27</v>
      </c>
      <c r="L4003" t="s">
        <v>21</v>
      </c>
      <c r="M4003" t="s">
        <v>32</v>
      </c>
      <c r="N4003">
        <v>27</v>
      </c>
      <c r="O4003">
        <v>20</v>
      </c>
      <c r="P4003">
        <v>870</v>
      </c>
      <c r="Q4003">
        <v>31350</v>
      </c>
    </row>
    <row r="4004" spans="1:17" x14ac:dyDescent="0.25">
      <c r="A4004" t="s">
        <v>51</v>
      </c>
      <c r="B4004" s="1" t="s">
        <v>979</v>
      </c>
      <c r="C4004">
        <v>2010</v>
      </c>
      <c r="D4004" s="15">
        <f>DATE(cars[[#This Row],[year_1]],1,1)</f>
        <v>40179</v>
      </c>
      <c r="E4004" t="s">
        <v>38</v>
      </c>
      <c r="F4004" s="4">
        <v>227</v>
      </c>
      <c r="G4004">
        <v>5</v>
      </c>
      <c r="H4004" t="s">
        <v>18</v>
      </c>
      <c r="I4004" t="s">
        <v>34</v>
      </c>
      <c r="J4004">
        <v>4</v>
      </c>
      <c r="K4004" t="s">
        <v>27</v>
      </c>
      <c r="L4004" t="s">
        <v>21</v>
      </c>
      <c r="M4004" t="s">
        <v>35</v>
      </c>
      <c r="N4004">
        <v>26</v>
      </c>
      <c r="O4004">
        <v>20</v>
      </c>
      <c r="P4004">
        <v>870</v>
      </c>
      <c r="Q4004">
        <v>33050</v>
      </c>
    </row>
    <row r="4005" spans="1:17" x14ac:dyDescent="0.25">
      <c r="A4005" t="s">
        <v>163</v>
      </c>
      <c r="B4005" s="1" t="s">
        <v>484</v>
      </c>
      <c r="C4005">
        <v>2017</v>
      </c>
      <c r="D4005" s="15">
        <f>DATE(cars[[#This Row],[year_1]],1,1)</f>
        <v>42736</v>
      </c>
      <c r="E4005" t="s">
        <v>29</v>
      </c>
      <c r="F4005" s="4">
        <v>231</v>
      </c>
      <c r="G4005">
        <v>4</v>
      </c>
      <c r="H4005" t="s">
        <v>33</v>
      </c>
      <c r="I4005" t="s">
        <v>34</v>
      </c>
      <c r="J4005">
        <v>4</v>
      </c>
      <c r="K4005" t="s">
        <v>39</v>
      </c>
      <c r="L4005" t="s">
        <v>31</v>
      </c>
      <c r="M4005" t="s">
        <v>32</v>
      </c>
      <c r="N4005">
        <v>29</v>
      </c>
      <c r="O4005">
        <v>20</v>
      </c>
      <c r="P4005">
        <v>5657</v>
      </c>
      <c r="Q4005">
        <v>27405</v>
      </c>
    </row>
    <row r="4006" spans="1:17" x14ac:dyDescent="0.25">
      <c r="A4006" t="s">
        <v>163</v>
      </c>
      <c r="B4006" s="1" t="s">
        <v>484</v>
      </c>
      <c r="C4006">
        <v>2017</v>
      </c>
      <c r="D4006" s="15">
        <f>DATE(cars[[#This Row],[year_1]],1,1)</f>
        <v>42736</v>
      </c>
      <c r="E4006" t="s">
        <v>29</v>
      </c>
      <c r="F4006" s="4">
        <v>231</v>
      </c>
      <c r="G4006">
        <v>4</v>
      </c>
      <c r="H4006" t="s">
        <v>33</v>
      </c>
      <c r="I4006" t="s">
        <v>34</v>
      </c>
      <c r="J4006">
        <v>4</v>
      </c>
      <c r="K4006" t="s">
        <v>39</v>
      </c>
      <c r="L4006" t="s">
        <v>31</v>
      </c>
      <c r="M4006" t="s">
        <v>32</v>
      </c>
      <c r="N4006">
        <v>29</v>
      </c>
      <c r="O4006">
        <v>20</v>
      </c>
      <c r="P4006">
        <v>5657</v>
      </c>
      <c r="Q4006">
        <v>32610</v>
      </c>
    </row>
    <row r="4007" spans="1:17" x14ac:dyDescent="0.25">
      <c r="A4007" t="s">
        <v>163</v>
      </c>
      <c r="B4007" s="1" t="s">
        <v>484</v>
      </c>
      <c r="C4007">
        <v>2017</v>
      </c>
      <c r="D4007" s="15">
        <f>DATE(cars[[#This Row],[year_1]],1,1)</f>
        <v>42736</v>
      </c>
      <c r="E4007" t="s">
        <v>29</v>
      </c>
      <c r="F4007" s="4">
        <v>231</v>
      </c>
      <c r="G4007">
        <v>4</v>
      </c>
      <c r="H4007" t="s">
        <v>33</v>
      </c>
      <c r="I4007" t="s">
        <v>34</v>
      </c>
      <c r="J4007">
        <v>4</v>
      </c>
      <c r="K4007" t="s">
        <v>39</v>
      </c>
      <c r="L4007" t="s">
        <v>31</v>
      </c>
      <c r="M4007" t="s">
        <v>32</v>
      </c>
      <c r="N4007">
        <v>29</v>
      </c>
      <c r="O4007">
        <v>20</v>
      </c>
      <c r="P4007">
        <v>5657</v>
      </c>
      <c r="Q4007">
        <v>38620</v>
      </c>
    </row>
    <row r="4008" spans="1:17" x14ac:dyDescent="0.25">
      <c r="A4008" t="s">
        <v>178</v>
      </c>
      <c r="B4008" s="1" t="s">
        <v>902</v>
      </c>
      <c r="C4008">
        <v>2017</v>
      </c>
      <c r="D4008" s="15">
        <f>DATE(cars[[#This Row],[year_1]],1,1)</f>
        <v>42736</v>
      </c>
      <c r="E4008" t="s">
        <v>29</v>
      </c>
      <c r="F4008" s="4">
        <v>237</v>
      </c>
      <c r="G4008">
        <v>4</v>
      </c>
      <c r="H4008" t="s">
        <v>33</v>
      </c>
      <c r="I4008" t="s">
        <v>34</v>
      </c>
      <c r="J4008">
        <v>4</v>
      </c>
      <c r="K4008" t="s">
        <v>101</v>
      </c>
      <c r="L4008" t="s">
        <v>21</v>
      </c>
      <c r="M4008" t="s">
        <v>90</v>
      </c>
      <c r="N4008">
        <v>23</v>
      </c>
      <c r="O4008">
        <v>20</v>
      </c>
      <c r="P4008">
        <v>1720</v>
      </c>
      <c r="Q4008">
        <v>34000</v>
      </c>
    </row>
    <row r="4009" spans="1:17" x14ac:dyDescent="0.25">
      <c r="A4009" t="s">
        <v>15</v>
      </c>
      <c r="B4009" s="1" t="s">
        <v>1014</v>
      </c>
      <c r="C4009">
        <v>2015</v>
      </c>
      <c r="D4009" s="15">
        <f>DATE(cars[[#This Row],[year_1]],1,1)</f>
        <v>42005</v>
      </c>
      <c r="E4009" t="s">
        <v>17</v>
      </c>
      <c r="F4009" s="4">
        <v>240</v>
      </c>
      <c r="G4009">
        <v>4</v>
      </c>
      <c r="H4009" t="s">
        <v>33</v>
      </c>
      <c r="I4009" t="s">
        <v>34</v>
      </c>
      <c r="J4009">
        <v>4</v>
      </c>
      <c r="K4009" t="s">
        <v>129</v>
      </c>
      <c r="L4009" t="s">
        <v>31</v>
      </c>
      <c r="M4009" t="s">
        <v>90</v>
      </c>
      <c r="N4009">
        <v>28</v>
      </c>
      <c r="O4009">
        <v>20</v>
      </c>
      <c r="P4009">
        <v>3916</v>
      </c>
      <c r="Q4009">
        <v>44700</v>
      </c>
    </row>
    <row r="4010" spans="1:17" x14ac:dyDescent="0.25">
      <c r="A4010" t="s">
        <v>15</v>
      </c>
      <c r="B4010" s="1" t="s">
        <v>1014</v>
      </c>
      <c r="C4010">
        <v>2016</v>
      </c>
      <c r="D4010" s="15">
        <f>DATE(cars[[#This Row],[year_1]],1,1)</f>
        <v>42370</v>
      </c>
      <c r="E4010" t="s">
        <v>17</v>
      </c>
      <c r="F4010" s="4">
        <v>240</v>
      </c>
      <c r="G4010">
        <v>4</v>
      </c>
      <c r="H4010" t="s">
        <v>33</v>
      </c>
      <c r="I4010" t="s">
        <v>34</v>
      </c>
      <c r="J4010">
        <v>4</v>
      </c>
      <c r="K4010" t="s">
        <v>129</v>
      </c>
      <c r="L4010" t="s">
        <v>31</v>
      </c>
      <c r="M4010" t="s">
        <v>90</v>
      </c>
      <c r="N4010">
        <v>28</v>
      </c>
      <c r="O4010">
        <v>20</v>
      </c>
      <c r="P4010">
        <v>3916</v>
      </c>
      <c r="Q4010">
        <v>45250</v>
      </c>
    </row>
    <row r="4011" spans="1:17" x14ac:dyDescent="0.25">
      <c r="A4011" t="s">
        <v>15</v>
      </c>
      <c r="B4011" s="1" t="s">
        <v>1014</v>
      </c>
      <c r="C4011">
        <v>2017</v>
      </c>
      <c r="D4011" s="15">
        <f>DATE(cars[[#This Row],[year_1]],1,1)</f>
        <v>42736</v>
      </c>
      <c r="E4011" t="s">
        <v>17</v>
      </c>
      <c r="F4011" s="4">
        <v>240</v>
      </c>
      <c r="G4011">
        <v>4</v>
      </c>
      <c r="H4011" t="s">
        <v>33</v>
      </c>
      <c r="I4011" t="s">
        <v>34</v>
      </c>
      <c r="J4011">
        <v>4</v>
      </c>
      <c r="K4011" t="s">
        <v>129</v>
      </c>
      <c r="L4011" t="s">
        <v>31</v>
      </c>
      <c r="M4011" t="s">
        <v>90</v>
      </c>
      <c r="N4011">
        <v>28</v>
      </c>
      <c r="O4011">
        <v>20</v>
      </c>
      <c r="P4011">
        <v>3916</v>
      </c>
      <c r="Q4011">
        <v>45550</v>
      </c>
    </row>
    <row r="4012" spans="1:17" x14ac:dyDescent="0.25">
      <c r="A4012" t="s">
        <v>178</v>
      </c>
      <c r="B4012" s="1" t="s">
        <v>895</v>
      </c>
      <c r="C4012">
        <v>2016</v>
      </c>
      <c r="D4012" s="15">
        <f>DATE(cars[[#This Row],[year_1]],1,1)</f>
        <v>42370</v>
      </c>
      <c r="E4012" t="s">
        <v>29</v>
      </c>
      <c r="F4012" s="4">
        <v>240</v>
      </c>
      <c r="G4012">
        <v>4</v>
      </c>
      <c r="H4012" t="s">
        <v>33</v>
      </c>
      <c r="I4012" t="s">
        <v>30</v>
      </c>
      <c r="J4012">
        <v>4</v>
      </c>
      <c r="K4012" t="s">
        <v>101</v>
      </c>
      <c r="L4012" t="s">
        <v>31</v>
      </c>
      <c r="M4012" t="s">
        <v>90</v>
      </c>
      <c r="N4012">
        <v>27</v>
      </c>
      <c r="O4012">
        <v>20</v>
      </c>
      <c r="P4012">
        <v>1720</v>
      </c>
      <c r="Q4012">
        <v>31100</v>
      </c>
    </row>
    <row r="4013" spans="1:17" x14ac:dyDescent="0.25">
      <c r="A4013" t="s">
        <v>178</v>
      </c>
      <c r="B4013" s="1" t="s">
        <v>895</v>
      </c>
      <c r="C4013">
        <v>2016</v>
      </c>
      <c r="D4013" s="15">
        <f>DATE(cars[[#This Row],[year_1]],1,1)</f>
        <v>42370</v>
      </c>
      <c r="E4013" t="s">
        <v>29</v>
      </c>
      <c r="F4013" s="4">
        <v>240</v>
      </c>
      <c r="G4013">
        <v>4</v>
      </c>
      <c r="H4013" t="s">
        <v>33</v>
      </c>
      <c r="I4013" t="s">
        <v>30</v>
      </c>
      <c r="J4013">
        <v>4</v>
      </c>
      <c r="K4013" t="s">
        <v>101</v>
      </c>
      <c r="L4013" t="s">
        <v>31</v>
      </c>
      <c r="M4013" t="s">
        <v>90</v>
      </c>
      <c r="N4013">
        <v>27</v>
      </c>
      <c r="O4013">
        <v>20</v>
      </c>
      <c r="P4013">
        <v>1720</v>
      </c>
      <c r="Q4013">
        <v>39900</v>
      </c>
    </row>
    <row r="4014" spans="1:17" x14ac:dyDescent="0.25">
      <c r="A4014" t="s">
        <v>178</v>
      </c>
      <c r="B4014" s="1" t="s">
        <v>895</v>
      </c>
      <c r="C4014">
        <v>2017</v>
      </c>
      <c r="D4014" s="15">
        <f>DATE(cars[[#This Row],[year_1]],1,1)</f>
        <v>42736</v>
      </c>
      <c r="E4014" t="s">
        <v>29</v>
      </c>
      <c r="F4014" s="4">
        <v>240</v>
      </c>
      <c r="G4014">
        <v>4</v>
      </c>
      <c r="H4014" t="s">
        <v>33</v>
      </c>
      <c r="I4014" t="s">
        <v>30</v>
      </c>
      <c r="J4014">
        <v>4</v>
      </c>
      <c r="K4014" t="s">
        <v>101</v>
      </c>
      <c r="L4014" t="s">
        <v>31</v>
      </c>
      <c r="M4014" t="s">
        <v>90</v>
      </c>
      <c r="N4014">
        <v>27</v>
      </c>
      <c r="O4014">
        <v>20</v>
      </c>
      <c r="P4014">
        <v>1720</v>
      </c>
      <c r="Q4014">
        <v>31500</v>
      </c>
    </row>
    <row r="4015" spans="1:17" x14ac:dyDescent="0.25">
      <c r="A4015" t="s">
        <v>369</v>
      </c>
      <c r="B4015" s="1" t="s">
        <v>376</v>
      </c>
      <c r="C4015">
        <v>2015</v>
      </c>
      <c r="D4015" s="15">
        <f>DATE(cars[[#This Row],[year_1]],1,1)</f>
        <v>42005</v>
      </c>
      <c r="E4015" t="s">
        <v>38</v>
      </c>
      <c r="F4015" s="4">
        <v>240</v>
      </c>
      <c r="G4015">
        <v>4</v>
      </c>
      <c r="H4015" t="s">
        <v>33</v>
      </c>
      <c r="I4015" t="s">
        <v>34</v>
      </c>
      <c r="J4015">
        <v>4</v>
      </c>
      <c r="K4015" t="s">
        <v>129</v>
      </c>
      <c r="L4015" t="s">
        <v>31</v>
      </c>
      <c r="M4015" t="s">
        <v>90</v>
      </c>
      <c r="N4015">
        <v>26</v>
      </c>
      <c r="O4015">
        <v>20</v>
      </c>
      <c r="P4015">
        <v>258</v>
      </c>
      <c r="Q4015">
        <v>37070</v>
      </c>
    </row>
    <row r="4016" spans="1:17" x14ac:dyDescent="0.25">
      <c r="A4016" t="s">
        <v>369</v>
      </c>
      <c r="B4016" s="1" t="s">
        <v>376</v>
      </c>
      <c r="C4016">
        <v>2015</v>
      </c>
      <c r="D4016" s="15">
        <f>DATE(cars[[#This Row],[year_1]],1,1)</f>
        <v>42005</v>
      </c>
      <c r="E4016" t="s">
        <v>38</v>
      </c>
      <c r="F4016" s="4">
        <v>240</v>
      </c>
      <c r="G4016">
        <v>4</v>
      </c>
      <c r="H4016" t="s">
        <v>33</v>
      </c>
      <c r="I4016" t="s">
        <v>34</v>
      </c>
      <c r="J4016">
        <v>4</v>
      </c>
      <c r="K4016" t="s">
        <v>129</v>
      </c>
      <c r="L4016" t="s">
        <v>31</v>
      </c>
      <c r="M4016" t="s">
        <v>90</v>
      </c>
      <c r="N4016">
        <v>26</v>
      </c>
      <c r="O4016">
        <v>20</v>
      </c>
      <c r="P4016">
        <v>258</v>
      </c>
      <c r="Q4016">
        <v>45570</v>
      </c>
    </row>
    <row r="4017" spans="1:17" x14ac:dyDescent="0.25">
      <c r="A4017" t="s">
        <v>369</v>
      </c>
      <c r="B4017" s="1" t="s">
        <v>376</v>
      </c>
      <c r="C4017">
        <v>2015</v>
      </c>
      <c r="D4017" s="15">
        <f>DATE(cars[[#This Row],[year_1]],1,1)</f>
        <v>42005</v>
      </c>
      <c r="E4017" t="s">
        <v>38</v>
      </c>
      <c r="F4017" s="4">
        <v>240</v>
      </c>
      <c r="G4017">
        <v>4</v>
      </c>
      <c r="H4017" t="s">
        <v>33</v>
      </c>
      <c r="I4017" t="s">
        <v>34</v>
      </c>
      <c r="J4017">
        <v>4</v>
      </c>
      <c r="K4017" t="s">
        <v>129</v>
      </c>
      <c r="L4017" t="s">
        <v>31</v>
      </c>
      <c r="M4017" t="s">
        <v>90</v>
      </c>
      <c r="N4017">
        <v>26</v>
      </c>
      <c r="O4017">
        <v>20</v>
      </c>
      <c r="P4017">
        <v>258</v>
      </c>
      <c r="Q4017">
        <v>41570</v>
      </c>
    </row>
    <row r="4018" spans="1:17" x14ac:dyDescent="0.25">
      <c r="A4018" t="s">
        <v>369</v>
      </c>
      <c r="B4018" s="1" t="s">
        <v>376</v>
      </c>
      <c r="C4018">
        <v>2016</v>
      </c>
      <c r="D4018" s="15">
        <f>DATE(cars[[#This Row],[year_1]],1,1)</f>
        <v>42370</v>
      </c>
      <c r="E4018" t="s">
        <v>38</v>
      </c>
      <c r="F4018" s="4">
        <v>240</v>
      </c>
      <c r="G4018">
        <v>4</v>
      </c>
      <c r="H4018" t="s">
        <v>33</v>
      </c>
      <c r="I4018" t="s">
        <v>34</v>
      </c>
      <c r="J4018">
        <v>4</v>
      </c>
      <c r="K4018" t="s">
        <v>129</v>
      </c>
      <c r="L4018" t="s">
        <v>31</v>
      </c>
      <c r="M4018" t="s">
        <v>90</v>
      </c>
      <c r="N4018">
        <v>26</v>
      </c>
      <c r="O4018">
        <v>20</v>
      </c>
      <c r="P4018">
        <v>258</v>
      </c>
      <c r="Q4018">
        <v>41955</v>
      </c>
    </row>
    <row r="4019" spans="1:17" x14ac:dyDescent="0.25">
      <c r="A4019" t="s">
        <v>369</v>
      </c>
      <c r="B4019" s="1" t="s">
        <v>376</v>
      </c>
      <c r="C4019">
        <v>2016</v>
      </c>
      <c r="D4019" s="15">
        <f>DATE(cars[[#This Row],[year_1]],1,1)</f>
        <v>42370</v>
      </c>
      <c r="E4019" t="s">
        <v>38</v>
      </c>
      <c r="F4019" s="4">
        <v>240</v>
      </c>
      <c r="G4019">
        <v>4</v>
      </c>
      <c r="H4019" t="s">
        <v>33</v>
      </c>
      <c r="I4019" t="s">
        <v>34</v>
      </c>
      <c r="J4019">
        <v>4</v>
      </c>
      <c r="K4019" t="s">
        <v>129</v>
      </c>
      <c r="L4019" t="s">
        <v>31</v>
      </c>
      <c r="M4019" t="s">
        <v>90</v>
      </c>
      <c r="N4019">
        <v>26</v>
      </c>
      <c r="O4019">
        <v>20</v>
      </c>
      <c r="P4019">
        <v>258</v>
      </c>
      <c r="Q4019">
        <v>45955</v>
      </c>
    </row>
    <row r="4020" spans="1:17" x14ac:dyDescent="0.25">
      <c r="A4020" t="s">
        <v>369</v>
      </c>
      <c r="B4020" s="1" t="s">
        <v>376</v>
      </c>
      <c r="C4020">
        <v>2016</v>
      </c>
      <c r="D4020" s="15">
        <f>DATE(cars[[#This Row],[year_1]],1,1)</f>
        <v>42370</v>
      </c>
      <c r="E4020" t="s">
        <v>38</v>
      </c>
      <c r="F4020" s="4">
        <v>240</v>
      </c>
      <c r="G4020">
        <v>4</v>
      </c>
      <c r="H4020" t="s">
        <v>33</v>
      </c>
      <c r="I4020" t="s">
        <v>34</v>
      </c>
      <c r="J4020">
        <v>4</v>
      </c>
      <c r="K4020" t="s">
        <v>129</v>
      </c>
      <c r="L4020" t="s">
        <v>31</v>
      </c>
      <c r="M4020" t="s">
        <v>90</v>
      </c>
      <c r="N4020">
        <v>26</v>
      </c>
      <c r="O4020">
        <v>20</v>
      </c>
      <c r="P4020">
        <v>258</v>
      </c>
      <c r="Q4020">
        <v>37455</v>
      </c>
    </row>
    <row r="4021" spans="1:17" x14ac:dyDescent="0.25">
      <c r="A4021" t="s">
        <v>369</v>
      </c>
      <c r="B4021" s="1" t="s">
        <v>376</v>
      </c>
      <c r="C4021">
        <v>2017</v>
      </c>
      <c r="D4021" s="15">
        <f>DATE(cars[[#This Row],[year_1]],1,1)</f>
        <v>42736</v>
      </c>
      <c r="E4021" t="s">
        <v>38</v>
      </c>
      <c r="F4021" s="4">
        <v>240</v>
      </c>
      <c r="G4021">
        <v>4</v>
      </c>
      <c r="H4021" t="s">
        <v>33</v>
      </c>
      <c r="I4021" t="s">
        <v>34</v>
      </c>
      <c r="J4021">
        <v>4</v>
      </c>
      <c r="K4021" t="s">
        <v>129</v>
      </c>
      <c r="L4021" t="s">
        <v>31</v>
      </c>
      <c r="M4021" t="s">
        <v>90</v>
      </c>
      <c r="N4021">
        <v>25</v>
      </c>
      <c r="O4021">
        <v>20</v>
      </c>
      <c r="P4021">
        <v>258</v>
      </c>
      <c r="Q4021">
        <v>46595</v>
      </c>
    </row>
    <row r="4022" spans="1:17" x14ac:dyDescent="0.25">
      <c r="A4022" t="s">
        <v>369</v>
      </c>
      <c r="B4022" s="1" t="s">
        <v>376</v>
      </c>
      <c r="C4022">
        <v>2017</v>
      </c>
      <c r="D4022" s="15">
        <f>DATE(cars[[#This Row],[year_1]],1,1)</f>
        <v>42736</v>
      </c>
      <c r="E4022" t="s">
        <v>38</v>
      </c>
      <c r="F4022" s="4">
        <v>240</v>
      </c>
      <c r="G4022">
        <v>4</v>
      </c>
      <c r="H4022" t="s">
        <v>33</v>
      </c>
      <c r="I4022" t="s">
        <v>34</v>
      </c>
      <c r="J4022">
        <v>4</v>
      </c>
      <c r="K4022" t="s">
        <v>129</v>
      </c>
      <c r="L4022" t="s">
        <v>31</v>
      </c>
      <c r="M4022" t="s">
        <v>90</v>
      </c>
      <c r="N4022">
        <v>25</v>
      </c>
      <c r="O4022">
        <v>20</v>
      </c>
      <c r="P4022">
        <v>258</v>
      </c>
      <c r="Q4022">
        <v>42195</v>
      </c>
    </row>
    <row r="4023" spans="1:17" x14ac:dyDescent="0.25">
      <c r="A4023" t="s">
        <v>369</v>
      </c>
      <c r="B4023" s="1" t="s">
        <v>376</v>
      </c>
      <c r="C4023">
        <v>2017</v>
      </c>
      <c r="D4023" s="15">
        <f>DATE(cars[[#This Row],[year_1]],1,1)</f>
        <v>42736</v>
      </c>
      <c r="E4023" t="s">
        <v>38</v>
      </c>
      <c r="F4023" s="4">
        <v>240</v>
      </c>
      <c r="G4023">
        <v>4</v>
      </c>
      <c r="H4023" t="s">
        <v>33</v>
      </c>
      <c r="I4023" t="s">
        <v>34</v>
      </c>
      <c r="J4023">
        <v>4</v>
      </c>
      <c r="K4023" t="s">
        <v>129</v>
      </c>
      <c r="L4023" t="s">
        <v>31</v>
      </c>
      <c r="M4023" t="s">
        <v>90</v>
      </c>
      <c r="N4023">
        <v>25</v>
      </c>
      <c r="O4023">
        <v>20</v>
      </c>
      <c r="P4023">
        <v>258</v>
      </c>
      <c r="Q4023">
        <v>37695</v>
      </c>
    </row>
    <row r="4024" spans="1:17" x14ac:dyDescent="0.25">
      <c r="A4024" t="s">
        <v>369</v>
      </c>
      <c r="B4024" s="1" t="s">
        <v>784</v>
      </c>
      <c r="C4024">
        <v>2017</v>
      </c>
      <c r="D4024" s="15">
        <f>DATE(cars[[#This Row],[year_1]],1,1)</f>
        <v>42736</v>
      </c>
      <c r="E4024" t="s">
        <v>38</v>
      </c>
      <c r="F4024" s="4">
        <v>240</v>
      </c>
      <c r="G4024">
        <v>4</v>
      </c>
      <c r="H4024" t="s">
        <v>33</v>
      </c>
      <c r="I4024" t="s">
        <v>34</v>
      </c>
      <c r="J4024">
        <v>2</v>
      </c>
      <c r="K4024" t="s">
        <v>129</v>
      </c>
      <c r="L4024" t="s">
        <v>21</v>
      </c>
      <c r="M4024" t="s">
        <v>371</v>
      </c>
      <c r="N4024">
        <v>28</v>
      </c>
      <c r="O4024">
        <v>20</v>
      </c>
      <c r="P4024">
        <v>258</v>
      </c>
      <c r="Q4024">
        <v>57700</v>
      </c>
    </row>
    <row r="4025" spans="1:17" x14ac:dyDescent="0.25">
      <c r="A4025" t="s">
        <v>369</v>
      </c>
      <c r="B4025" s="1" t="s">
        <v>784</v>
      </c>
      <c r="C4025">
        <v>2017</v>
      </c>
      <c r="D4025" s="15">
        <f>DATE(cars[[#This Row],[year_1]],1,1)</f>
        <v>42736</v>
      </c>
      <c r="E4025" t="s">
        <v>38</v>
      </c>
      <c r="F4025" s="4">
        <v>240</v>
      </c>
      <c r="G4025">
        <v>4</v>
      </c>
      <c r="H4025" t="s">
        <v>33</v>
      </c>
      <c r="I4025" t="s">
        <v>34</v>
      </c>
      <c r="J4025">
        <v>2</v>
      </c>
      <c r="K4025" t="s">
        <v>129</v>
      </c>
      <c r="L4025" t="s">
        <v>21</v>
      </c>
      <c r="M4025" t="s">
        <v>371</v>
      </c>
      <c r="N4025">
        <v>28</v>
      </c>
      <c r="O4025">
        <v>20</v>
      </c>
      <c r="P4025">
        <v>258</v>
      </c>
      <c r="Q4025">
        <v>51100</v>
      </c>
    </row>
    <row r="4026" spans="1:17" x14ac:dyDescent="0.25">
      <c r="A4026" t="s">
        <v>204</v>
      </c>
      <c r="B4026" s="1" t="s">
        <v>673</v>
      </c>
      <c r="C4026">
        <v>2015</v>
      </c>
      <c r="D4026" s="15">
        <f>DATE(cars[[#This Row],[year_1]],1,1)</f>
        <v>42005</v>
      </c>
      <c r="E4026" t="s">
        <v>29</v>
      </c>
      <c r="F4026" s="4">
        <v>240</v>
      </c>
      <c r="G4026">
        <v>4</v>
      </c>
      <c r="H4026" t="s">
        <v>33</v>
      </c>
      <c r="I4026" t="s">
        <v>30</v>
      </c>
      <c r="J4026">
        <v>4</v>
      </c>
      <c r="K4026" t="s">
        <v>129</v>
      </c>
      <c r="L4026" t="s">
        <v>21</v>
      </c>
      <c r="M4026" t="s">
        <v>90</v>
      </c>
      <c r="N4026">
        <v>29</v>
      </c>
      <c r="O4026">
        <v>20</v>
      </c>
      <c r="P4026">
        <v>61</v>
      </c>
      <c r="Q4026">
        <v>46030</v>
      </c>
    </row>
    <row r="4027" spans="1:17" x14ac:dyDescent="0.25">
      <c r="A4027" t="s">
        <v>204</v>
      </c>
      <c r="B4027" s="1" t="s">
        <v>673</v>
      </c>
      <c r="C4027">
        <v>2015</v>
      </c>
      <c r="D4027" s="15">
        <f>DATE(cars[[#This Row],[year_1]],1,1)</f>
        <v>42005</v>
      </c>
      <c r="E4027" t="s">
        <v>29</v>
      </c>
      <c r="F4027" s="4">
        <v>240</v>
      </c>
      <c r="G4027">
        <v>4</v>
      </c>
      <c r="H4027" t="s">
        <v>33</v>
      </c>
      <c r="I4027" t="s">
        <v>30</v>
      </c>
      <c r="J4027">
        <v>4</v>
      </c>
      <c r="K4027" t="s">
        <v>129</v>
      </c>
      <c r="L4027" t="s">
        <v>21</v>
      </c>
      <c r="M4027" t="s">
        <v>90</v>
      </c>
      <c r="N4027">
        <v>29</v>
      </c>
      <c r="O4027">
        <v>20</v>
      </c>
      <c r="P4027">
        <v>61</v>
      </c>
      <c r="Q4027">
        <v>33100</v>
      </c>
    </row>
    <row r="4028" spans="1:17" x14ac:dyDescent="0.25">
      <c r="A4028" t="s">
        <v>204</v>
      </c>
      <c r="B4028" s="1" t="s">
        <v>673</v>
      </c>
      <c r="C4028">
        <v>2016</v>
      </c>
      <c r="D4028" s="15">
        <f>DATE(cars[[#This Row],[year_1]],1,1)</f>
        <v>42370</v>
      </c>
      <c r="E4028" t="s">
        <v>29</v>
      </c>
      <c r="F4028" s="4">
        <v>240</v>
      </c>
      <c r="G4028">
        <v>4</v>
      </c>
      <c r="H4028" t="s">
        <v>33</v>
      </c>
      <c r="I4028" t="s">
        <v>30</v>
      </c>
      <c r="J4028">
        <v>4</v>
      </c>
      <c r="K4028" t="s">
        <v>129</v>
      </c>
      <c r="L4028" t="s">
        <v>21</v>
      </c>
      <c r="M4028" t="s">
        <v>90</v>
      </c>
      <c r="N4028">
        <v>29</v>
      </c>
      <c r="O4028">
        <v>20</v>
      </c>
      <c r="P4028">
        <v>61</v>
      </c>
      <c r="Q4028">
        <v>46455</v>
      </c>
    </row>
    <row r="4029" spans="1:17" x14ac:dyDescent="0.25">
      <c r="A4029" t="s">
        <v>204</v>
      </c>
      <c r="B4029" s="1" t="s">
        <v>673</v>
      </c>
      <c r="C4029">
        <v>2016</v>
      </c>
      <c r="D4029" s="15">
        <f>DATE(cars[[#This Row],[year_1]],1,1)</f>
        <v>42370</v>
      </c>
      <c r="E4029" t="s">
        <v>29</v>
      </c>
      <c r="F4029" s="4">
        <v>240</v>
      </c>
      <c r="G4029">
        <v>4</v>
      </c>
      <c r="H4029" t="s">
        <v>33</v>
      </c>
      <c r="I4029" t="s">
        <v>30</v>
      </c>
      <c r="J4029">
        <v>4</v>
      </c>
      <c r="K4029" t="s">
        <v>129</v>
      </c>
      <c r="L4029" t="s">
        <v>21</v>
      </c>
      <c r="M4029" t="s">
        <v>90</v>
      </c>
      <c r="N4029">
        <v>29</v>
      </c>
      <c r="O4029">
        <v>20</v>
      </c>
      <c r="P4029">
        <v>61</v>
      </c>
      <c r="Q4029">
        <v>40460</v>
      </c>
    </row>
    <row r="4030" spans="1:17" x14ac:dyDescent="0.25">
      <c r="A4030" t="s">
        <v>204</v>
      </c>
      <c r="B4030" s="1" t="s">
        <v>673</v>
      </c>
      <c r="C4030">
        <v>2016</v>
      </c>
      <c r="D4030" s="15">
        <f>DATE(cars[[#This Row],[year_1]],1,1)</f>
        <v>42370</v>
      </c>
      <c r="E4030" t="s">
        <v>29</v>
      </c>
      <c r="F4030" s="4">
        <v>240</v>
      </c>
      <c r="G4030">
        <v>4</v>
      </c>
      <c r="H4030" t="s">
        <v>33</v>
      </c>
      <c r="I4030" t="s">
        <v>30</v>
      </c>
      <c r="J4030">
        <v>4</v>
      </c>
      <c r="K4030" t="s">
        <v>129</v>
      </c>
      <c r="L4030" t="s">
        <v>21</v>
      </c>
      <c r="M4030" t="s">
        <v>90</v>
      </c>
      <c r="N4030">
        <v>29</v>
      </c>
      <c r="O4030">
        <v>20</v>
      </c>
      <c r="P4030">
        <v>61</v>
      </c>
      <c r="Q4030">
        <v>33260</v>
      </c>
    </row>
    <row r="4031" spans="1:17" x14ac:dyDescent="0.25">
      <c r="A4031" t="s">
        <v>204</v>
      </c>
      <c r="B4031" s="1" t="s">
        <v>673</v>
      </c>
      <c r="C4031">
        <v>2016</v>
      </c>
      <c r="D4031" s="15">
        <f>DATE(cars[[#This Row],[year_1]],1,1)</f>
        <v>42370</v>
      </c>
      <c r="E4031" t="s">
        <v>29</v>
      </c>
      <c r="F4031" s="4">
        <v>240</v>
      </c>
      <c r="G4031">
        <v>4</v>
      </c>
      <c r="H4031" t="s">
        <v>33</v>
      </c>
      <c r="I4031" t="s">
        <v>30</v>
      </c>
      <c r="J4031">
        <v>4</v>
      </c>
      <c r="K4031" t="s">
        <v>129</v>
      </c>
      <c r="L4031" t="s">
        <v>21</v>
      </c>
      <c r="M4031" t="s">
        <v>90</v>
      </c>
      <c r="N4031">
        <v>29</v>
      </c>
      <c r="O4031">
        <v>20</v>
      </c>
      <c r="P4031">
        <v>61</v>
      </c>
      <c r="Q4031">
        <v>37090</v>
      </c>
    </row>
    <row r="4032" spans="1:17" x14ac:dyDescent="0.25">
      <c r="A4032" t="s">
        <v>402</v>
      </c>
      <c r="B4032" s="1" t="s">
        <v>441</v>
      </c>
      <c r="C4032">
        <v>2009</v>
      </c>
      <c r="D4032" s="15">
        <f>DATE(cars[[#This Row],[year_1]],1,1)</f>
        <v>39814</v>
      </c>
      <c r="E4032" t="s">
        <v>38</v>
      </c>
      <c r="F4032" s="4">
        <v>240</v>
      </c>
      <c r="G4032">
        <v>4</v>
      </c>
      <c r="H4032" t="s">
        <v>18</v>
      </c>
      <c r="I4032" t="s">
        <v>19</v>
      </c>
      <c r="J4032">
        <v>2</v>
      </c>
      <c r="K4032" t="s">
        <v>76</v>
      </c>
      <c r="L4032" t="s">
        <v>21</v>
      </c>
      <c r="M4032" t="s">
        <v>22</v>
      </c>
      <c r="N4032">
        <v>26</v>
      </c>
      <c r="O4032">
        <v>20</v>
      </c>
      <c r="P4032">
        <v>613</v>
      </c>
      <c r="Q4032">
        <v>65690</v>
      </c>
    </row>
    <row r="4033" spans="1:17" x14ac:dyDescent="0.25">
      <c r="A4033" t="s">
        <v>402</v>
      </c>
      <c r="B4033" s="1" t="s">
        <v>441</v>
      </c>
      <c r="C4033">
        <v>2010</v>
      </c>
      <c r="D4033" s="15">
        <f>DATE(cars[[#This Row],[year_1]],1,1)</f>
        <v>40179</v>
      </c>
      <c r="E4033" t="s">
        <v>38</v>
      </c>
      <c r="F4033" s="4">
        <v>240</v>
      </c>
      <c r="G4033">
        <v>4</v>
      </c>
      <c r="H4033" t="s">
        <v>18</v>
      </c>
      <c r="I4033" t="s">
        <v>19</v>
      </c>
      <c r="J4033">
        <v>2</v>
      </c>
      <c r="K4033" t="s">
        <v>76</v>
      </c>
      <c r="L4033" t="s">
        <v>21</v>
      </c>
      <c r="M4033" t="s">
        <v>22</v>
      </c>
      <c r="N4033">
        <v>26</v>
      </c>
      <c r="O4033">
        <v>20</v>
      </c>
      <c r="P4033">
        <v>613</v>
      </c>
      <c r="Q4033">
        <v>65690</v>
      </c>
    </row>
    <row r="4034" spans="1:17" x14ac:dyDescent="0.25">
      <c r="A4034" t="s">
        <v>402</v>
      </c>
      <c r="B4034" s="1" t="s">
        <v>441</v>
      </c>
      <c r="C4034">
        <v>2011</v>
      </c>
      <c r="D4034" s="15">
        <f>DATE(cars[[#This Row],[year_1]],1,1)</f>
        <v>40544</v>
      </c>
      <c r="E4034" t="s">
        <v>38</v>
      </c>
      <c r="F4034" s="4">
        <v>240</v>
      </c>
      <c r="G4034">
        <v>4</v>
      </c>
      <c r="H4034" t="s">
        <v>18</v>
      </c>
      <c r="I4034" t="s">
        <v>19</v>
      </c>
      <c r="J4034">
        <v>2</v>
      </c>
      <c r="K4034" t="s">
        <v>76</v>
      </c>
      <c r="L4034" t="s">
        <v>21</v>
      </c>
      <c r="M4034" t="s">
        <v>22</v>
      </c>
      <c r="N4034">
        <v>26</v>
      </c>
      <c r="O4034">
        <v>20</v>
      </c>
      <c r="P4034">
        <v>613</v>
      </c>
      <c r="Q4034">
        <v>65690</v>
      </c>
    </row>
    <row r="4035" spans="1:17" x14ac:dyDescent="0.25">
      <c r="A4035" t="s">
        <v>40</v>
      </c>
      <c r="B4035" s="1" t="s">
        <v>636</v>
      </c>
      <c r="C4035">
        <v>2013</v>
      </c>
      <c r="D4035" s="15">
        <f>DATE(cars[[#This Row],[year_1]],1,1)</f>
        <v>41275</v>
      </c>
      <c r="E4035" t="s">
        <v>60</v>
      </c>
      <c r="F4035" s="4">
        <v>240</v>
      </c>
      <c r="G4035">
        <v>6</v>
      </c>
      <c r="H4035" t="s">
        <v>33</v>
      </c>
      <c r="I4035" t="s">
        <v>34</v>
      </c>
      <c r="J4035">
        <v>4</v>
      </c>
      <c r="K4035" t="s">
        <v>269</v>
      </c>
      <c r="L4035" t="s">
        <v>31</v>
      </c>
      <c r="M4035" t="s">
        <v>90</v>
      </c>
      <c r="N4035">
        <v>28</v>
      </c>
      <c r="O4035">
        <v>20</v>
      </c>
      <c r="P4035">
        <v>617</v>
      </c>
      <c r="Q4035">
        <v>51270</v>
      </c>
    </row>
    <row r="4036" spans="1:17" x14ac:dyDescent="0.25">
      <c r="A4036" t="s">
        <v>40</v>
      </c>
      <c r="B4036" s="1" t="s">
        <v>636</v>
      </c>
      <c r="C4036">
        <v>2014</v>
      </c>
      <c r="D4036" s="15">
        <f>DATE(cars[[#This Row],[year_1]],1,1)</f>
        <v>41640</v>
      </c>
      <c r="E4036" t="s">
        <v>60</v>
      </c>
      <c r="F4036" s="4">
        <v>240</v>
      </c>
      <c r="G4036">
        <v>6</v>
      </c>
      <c r="H4036" t="s">
        <v>33</v>
      </c>
      <c r="I4036" t="s">
        <v>34</v>
      </c>
      <c r="J4036">
        <v>4</v>
      </c>
      <c r="K4036" t="s">
        <v>269</v>
      </c>
      <c r="L4036" t="s">
        <v>31</v>
      </c>
      <c r="M4036" t="s">
        <v>90</v>
      </c>
      <c r="N4036">
        <v>28</v>
      </c>
      <c r="O4036">
        <v>20</v>
      </c>
      <c r="P4036">
        <v>617</v>
      </c>
      <c r="Q4036">
        <v>51790</v>
      </c>
    </row>
    <row r="4037" spans="1:17" x14ac:dyDescent="0.25">
      <c r="A4037" t="s">
        <v>119</v>
      </c>
      <c r="B4037" s="1" t="s">
        <v>268</v>
      </c>
      <c r="C4037">
        <v>2015</v>
      </c>
      <c r="D4037" s="15">
        <f>DATE(cars[[#This Row],[year_1]],1,1)</f>
        <v>42005</v>
      </c>
      <c r="E4037" t="s">
        <v>60</v>
      </c>
      <c r="F4037" s="4">
        <v>240</v>
      </c>
      <c r="G4037">
        <v>6</v>
      </c>
      <c r="H4037" t="s">
        <v>33</v>
      </c>
      <c r="I4037" t="s">
        <v>34</v>
      </c>
      <c r="J4037">
        <v>4</v>
      </c>
      <c r="K4037" t="s">
        <v>269</v>
      </c>
      <c r="L4037" t="s">
        <v>31</v>
      </c>
      <c r="M4037" t="s">
        <v>90</v>
      </c>
      <c r="N4037">
        <v>29</v>
      </c>
      <c r="O4037">
        <v>20</v>
      </c>
      <c r="P4037">
        <v>1715</v>
      </c>
      <c r="Q4037">
        <v>61700</v>
      </c>
    </row>
    <row r="4038" spans="1:17" x14ac:dyDescent="0.25">
      <c r="A4038" t="s">
        <v>119</v>
      </c>
      <c r="B4038" s="1" t="s">
        <v>268</v>
      </c>
      <c r="C4038">
        <v>2016</v>
      </c>
      <c r="D4038" s="15">
        <f>DATE(cars[[#This Row],[year_1]],1,1)</f>
        <v>42370</v>
      </c>
      <c r="E4038" t="s">
        <v>60</v>
      </c>
      <c r="F4038" s="4">
        <v>240</v>
      </c>
      <c r="G4038">
        <v>6</v>
      </c>
      <c r="H4038" t="s">
        <v>33</v>
      </c>
      <c r="I4038" t="s">
        <v>34</v>
      </c>
      <c r="J4038">
        <v>4</v>
      </c>
      <c r="K4038" t="s">
        <v>269</v>
      </c>
      <c r="L4038" t="s">
        <v>31</v>
      </c>
      <c r="M4038" t="s">
        <v>90</v>
      </c>
      <c r="N4038">
        <v>29</v>
      </c>
      <c r="O4038">
        <v>20</v>
      </c>
      <c r="P4038">
        <v>1715</v>
      </c>
      <c r="Q4038">
        <v>62300</v>
      </c>
    </row>
    <row r="4039" spans="1:17" x14ac:dyDescent="0.25">
      <c r="A4039" t="s">
        <v>220</v>
      </c>
      <c r="B4039" s="1" t="s">
        <v>950</v>
      </c>
      <c r="C4039">
        <v>2015</v>
      </c>
      <c r="D4039" s="15">
        <f>DATE(cars[[#This Row],[year_1]],1,1)</f>
        <v>42005</v>
      </c>
      <c r="E4039" t="s">
        <v>60</v>
      </c>
      <c r="F4039" s="4">
        <v>240</v>
      </c>
      <c r="G4039">
        <v>6</v>
      </c>
      <c r="H4039" t="s">
        <v>33</v>
      </c>
      <c r="I4039" t="s">
        <v>34</v>
      </c>
      <c r="J4039">
        <v>4</v>
      </c>
      <c r="K4039" t="s">
        <v>949</v>
      </c>
      <c r="L4039" t="s">
        <v>31</v>
      </c>
      <c r="M4039" t="s">
        <v>90</v>
      </c>
      <c r="N4039">
        <v>29</v>
      </c>
      <c r="O4039">
        <v>20</v>
      </c>
      <c r="P4039">
        <v>873</v>
      </c>
      <c r="Q4039">
        <v>62200</v>
      </c>
    </row>
    <row r="4040" spans="1:17" x14ac:dyDescent="0.25">
      <c r="A4040" t="s">
        <v>220</v>
      </c>
      <c r="B4040" s="1" t="s">
        <v>950</v>
      </c>
      <c r="C4040">
        <v>2015</v>
      </c>
      <c r="D4040" s="15">
        <f>DATE(cars[[#This Row],[year_1]],1,1)</f>
        <v>42005</v>
      </c>
      <c r="E4040" t="s">
        <v>60</v>
      </c>
      <c r="F4040" s="4">
        <v>240</v>
      </c>
      <c r="G4040">
        <v>6</v>
      </c>
      <c r="H4040" t="s">
        <v>33</v>
      </c>
      <c r="I4040" t="s">
        <v>34</v>
      </c>
      <c r="J4040">
        <v>4</v>
      </c>
      <c r="K4040" t="s">
        <v>949</v>
      </c>
      <c r="L4040" t="s">
        <v>31</v>
      </c>
      <c r="M4040" t="s">
        <v>90</v>
      </c>
      <c r="N4040">
        <v>29</v>
      </c>
      <c r="O4040">
        <v>20</v>
      </c>
      <c r="P4040">
        <v>873</v>
      </c>
      <c r="Q4040">
        <v>56670</v>
      </c>
    </row>
    <row r="4041" spans="1:17" x14ac:dyDescent="0.25">
      <c r="A4041" t="s">
        <v>220</v>
      </c>
      <c r="B4041" s="1" t="s">
        <v>950</v>
      </c>
      <c r="C4041">
        <v>2015</v>
      </c>
      <c r="D4041" s="15">
        <f>DATE(cars[[#This Row],[year_1]],1,1)</f>
        <v>42005</v>
      </c>
      <c r="E4041" t="s">
        <v>60</v>
      </c>
      <c r="F4041" s="4">
        <v>240</v>
      </c>
      <c r="G4041">
        <v>6</v>
      </c>
      <c r="H4041" t="s">
        <v>33</v>
      </c>
      <c r="I4041" t="s">
        <v>34</v>
      </c>
      <c r="J4041">
        <v>4</v>
      </c>
      <c r="K4041" t="s">
        <v>949</v>
      </c>
      <c r="L4041" t="s">
        <v>31</v>
      </c>
      <c r="M4041" t="s">
        <v>90</v>
      </c>
      <c r="N4041">
        <v>29</v>
      </c>
      <c r="O4041">
        <v>20</v>
      </c>
      <c r="P4041">
        <v>873</v>
      </c>
      <c r="Q4041">
        <v>52245</v>
      </c>
    </row>
    <row r="4042" spans="1:17" x14ac:dyDescent="0.25">
      <c r="A4042" t="s">
        <v>51</v>
      </c>
      <c r="B4042" s="1" t="s">
        <v>843</v>
      </c>
      <c r="C4042">
        <v>2014</v>
      </c>
      <c r="D4042" s="15">
        <f>DATE(cars[[#This Row],[year_1]],1,1)</f>
        <v>41640</v>
      </c>
      <c r="E4042" t="s">
        <v>29</v>
      </c>
      <c r="F4042" s="4">
        <v>240</v>
      </c>
      <c r="G4042">
        <v>6</v>
      </c>
      <c r="H4042" t="s">
        <v>33</v>
      </c>
      <c r="I4042" t="s">
        <v>30</v>
      </c>
      <c r="J4042">
        <v>4</v>
      </c>
      <c r="K4042" t="s">
        <v>27</v>
      </c>
      <c r="L4042" t="s">
        <v>31</v>
      </c>
      <c r="M4042" t="s">
        <v>32</v>
      </c>
      <c r="N4042">
        <v>29</v>
      </c>
      <c r="O4042">
        <v>20</v>
      </c>
      <c r="P4042">
        <v>870</v>
      </c>
      <c r="Q4042">
        <v>39900</v>
      </c>
    </row>
    <row r="4043" spans="1:17" x14ac:dyDescent="0.25">
      <c r="A4043" t="s">
        <v>163</v>
      </c>
      <c r="B4043" s="1" t="s">
        <v>392</v>
      </c>
      <c r="C4043">
        <v>2015</v>
      </c>
      <c r="D4043" s="15">
        <f>DATE(cars[[#This Row],[year_1]],1,1)</f>
        <v>42005</v>
      </c>
      <c r="E4043" t="s">
        <v>38</v>
      </c>
      <c r="F4043" s="4">
        <v>245</v>
      </c>
      <c r="G4043">
        <v>4</v>
      </c>
      <c r="H4043" t="s">
        <v>33</v>
      </c>
      <c r="I4043" t="s">
        <v>34</v>
      </c>
      <c r="J4043">
        <v>4</v>
      </c>
      <c r="K4043" t="s">
        <v>101</v>
      </c>
      <c r="L4043" t="s">
        <v>31</v>
      </c>
      <c r="M4043" t="s">
        <v>90</v>
      </c>
      <c r="N4043">
        <v>28</v>
      </c>
      <c r="O4043">
        <v>20</v>
      </c>
      <c r="P4043">
        <v>5657</v>
      </c>
      <c r="Q4043">
        <v>30095</v>
      </c>
    </row>
    <row r="4044" spans="1:17" x14ac:dyDescent="0.25">
      <c r="A4044" t="s">
        <v>163</v>
      </c>
      <c r="B4044" s="1" t="s">
        <v>392</v>
      </c>
      <c r="C4044">
        <v>2015</v>
      </c>
      <c r="D4044" s="15">
        <f>DATE(cars[[#This Row],[year_1]],1,1)</f>
        <v>42005</v>
      </c>
      <c r="E4044" t="s">
        <v>38</v>
      </c>
      <c r="F4044" s="4">
        <v>245</v>
      </c>
      <c r="G4044">
        <v>4</v>
      </c>
      <c r="H4044" t="s">
        <v>33</v>
      </c>
      <c r="I4044" t="s">
        <v>34</v>
      </c>
      <c r="J4044">
        <v>4</v>
      </c>
      <c r="K4044" t="s">
        <v>101</v>
      </c>
      <c r="L4044" t="s">
        <v>31</v>
      </c>
      <c r="M4044" t="s">
        <v>90</v>
      </c>
      <c r="N4044">
        <v>28</v>
      </c>
      <c r="O4044">
        <v>20</v>
      </c>
      <c r="P4044">
        <v>5657</v>
      </c>
      <c r="Q4044">
        <v>33495</v>
      </c>
    </row>
    <row r="4045" spans="1:17" x14ac:dyDescent="0.25">
      <c r="A4045" t="s">
        <v>163</v>
      </c>
      <c r="B4045" s="1" t="s">
        <v>392</v>
      </c>
      <c r="C4045">
        <v>2015</v>
      </c>
      <c r="D4045" s="15">
        <f>DATE(cars[[#This Row],[year_1]],1,1)</f>
        <v>42005</v>
      </c>
      <c r="E4045" t="s">
        <v>38</v>
      </c>
      <c r="F4045" s="4">
        <v>245</v>
      </c>
      <c r="G4045">
        <v>4</v>
      </c>
      <c r="H4045" t="s">
        <v>33</v>
      </c>
      <c r="I4045" t="s">
        <v>30</v>
      </c>
      <c r="J4045">
        <v>4</v>
      </c>
      <c r="K4045" t="s">
        <v>101</v>
      </c>
      <c r="L4045" t="s">
        <v>31</v>
      </c>
      <c r="M4045" t="s">
        <v>90</v>
      </c>
      <c r="N4045">
        <v>30</v>
      </c>
      <c r="O4045">
        <v>20</v>
      </c>
      <c r="P4045">
        <v>5657</v>
      </c>
      <c r="Q4045">
        <v>28100</v>
      </c>
    </row>
    <row r="4046" spans="1:17" x14ac:dyDescent="0.25">
      <c r="A4046" t="s">
        <v>163</v>
      </c>
      <c r="B4046" s="1" t="s">
        <v>392</v>
      </c>
      <c r="C4046">
        <v>2015</v>
      </c>
      <c r="D4046" s="15">
        <f>DATE(cars[[#This Row],[year_1]],1,1)</f>
        <v>42005</v>
      </c>
      <c r="E4046" t="s">
        <v>38</v>
      </c>
      <c r="F4046" s="4">
        <v>245</v>
      </c>
      <c r="G4046">
        <v>4</v>
      </c>
      <c r="H4046" t="s">
        <v>33</v>
      </c>
      <c r="I4046" t="s">
        <v>30</v>
      </c>
      <c r="J4046">
        <v>4</v>
      </c>
      <c r="K4046" t="s">
        <v>101</v>
      </c>
      <c r="L4046" t="s">
        <v>31</v>
      </c>
      <c r="M4046" t="s">
        <v>90</v>
      </c>
      <c r="N4046">
        <v>30</v>
      </c>
      <c r="O4046">
        <v>20</v>
      </c>
      <c r="P4046">
        <v>5657</v>
      </c>
      <c r="Q4046">
        <v>31500</v>
      </c>
    </row>
    <row r="4047" spans="1:17" x14ac:dyDescent="0.25">
      <c r="A4047" t="s">
        <v>163</v>
      </c>
      <c r="B4047" s="1" t="s">
        <v>392</v>
      </c>
      <c r="C4047">
        <v>2015</v>
      </c>
      <c r="D4047" s="15">
        <f>DATE(cars[[#This Row],[year_1]],1,1)</f>
        <v>42005</v>
      </c>
      <c r="E4047" t="s">
        <v>38</v>
      </c>
      <c r="F4047" s="4">
        <v>245</v>
      </c>
      <c r="G4047">
        <v>4</v>
      </c>
      <c r="H4047" t="s">
        <v>33</v>
      </c>
      <c r="I4047" t="s">
        <v>34</v>
      </c>
      <c r="J4047">
        <v>4</v>
      </c>
      <c r="K4047" t="s">
        <v>101</v>
      </c>
      <c r="L4047" t="s">
        <v>31</v>
      </c>
      <c r="M4047" t="s">
        <v>90</v>
      </c>
      <c r="N4047">
        <v>28</v>
      </c>
      <c r="O4047">
        <v>20</v>
      </c>
      <c r="P4047">
        <v>5657</v>
      </c>
      <c r="Q4047">
        <v>37595</v>
      </c>
    </row>
    <row r="4048" spans="1:17" x14ac:dyDescent="0.25">
      <c r="A4048" t="s">
        <v>163</v>
      </c>
      <c r="B4048" s="1" t="s">
        <v>392</v>
      </c>
      <c r="C4048">
        <v>2015</v>
      </c>
      <c r="D4048" s="15">
        <f>DATE(cars[[#This Row],[year_1]],1,1)</f>
        <v>42005</v>
      </c>
      <c r="E4048" t="s">
        <v>38</v>
      </c>
      <c r="F4048" s="4">
        <v>245</v>
      </c>
      <c r="G4048">
        <v>4</v>
      </c>
      <c r="H4048" t="s">
        <v>33</v>
      </c>
      <c r="I4048" t="s">
        <v>30</v>
      </c>
      <c r="J4048">
        <v>4</v>
      </c>
      <c r="K4048" t="s">
        <v>101</v>
      </c>
      <c r="L4048" t="s">
        <v>31</v>
      </c>
      <c r="M4048" t="s">
        <v>90</v>
      </c>
      <c r="N4048">
        <v>30</v>
      </c>
      <c r="O4048">
        <v>20</v>
      </c>
      <c r="P4048">
        <v>5657</v>
      </c>
      <c r="Q4048">
        <v>35600</v>
      </c>
    </row>
    <row r="4049" spans="1:17" x14ac:dyDescent="0.25">
      <c r="A4049" t="s">
        <v>163</v>
      </c>
      <c r="B4049" s="1" t="s">
        <v>392</v>
      </c>
      <c r="C4049">
        <v>2016</v>
      </c>
      <c r="D4049" s="15">
        <f>DATE(cars[[#This Row],[year_1]],1,1)</f>
        <v>42370</v>
      </c>
      <c r="E4049" t="s">
        <v>38</v>
      </c>
      <c r="F4049" s="4">
        <v>245</v>
      </c>
      <c r="G4049">
        <v>4</v>
      </c>
      <c r="H4049" t="s">
        <v>33</v>
      </c>
      <c r="I4049" t="s">
        <v>30</v>
      </c>
      <c r="J4049">
        <v>4</v>
      </c>
      <c r="K4049" t="s">
        <v>101</v>
      </c>
      <c r="L4049" t="s">
        <v>31</v>
      </c>
      <c r="M4049" t="s">
        <v>90</v>
      </c>
      <c r="N4049">
        <v>30</v>
      </c>
      <c r="O4049">
        <v>20</v>
      </c>
      <c r="P4049">
        <v>5657</v>
      </c>
      <c r="Q4049">
        <v>28700</v>
      </c>
    </row>
    <row r="4050" spans="1:17" x14ac:dyDescent="0.25">
      <c r="A4050" t="s">
        <v>163</v>
      </c>
      <c r="B4050" s="1" t="s">
        <v>392</v>
      </c>
      <c r="C4050">
        <v>2016</v>
      </c>
      <c r="D4050" s="15">
        <f>DATE(cars[[#This Row],[year_1]],1,1)</f>
        <v>42370</v>
      </c>
      <c r="E4050" t="s">
        <v>38</v>
      </c>
      <c r="F4050" s="4">
        <v>245</v>
      </c>
      <c r="G4050">
        <v>4</v>
      </c>
      <c r="H4050" t="s">
        <v>33</v>
      </c>
      <c r="I4050" t="s">
        <v>34</v>
      </c>
      <c r="J4050">
        <v>4</v>
      </c>
      <c r="K4050" t="s">
        <v>101</v>
      </c>
      <c r="L4050" t="s">
        <v>31</v>
      </c>
      <c r="M4050" t="s">
        <v>90</v>
      </c>
      <c r="N4050">
        <v>28</v>
      </c>
      <c r="O4050">
        <v>20</v>
      </c>
      <c r="P4050">
        <v>5657</v>
      </c>
      <c r="Q4050">
        <v>30695</v>
      </c>
    </row>
    <row r="4051" spans="1:17" x14ac:dyDescent="0.25">
      <c r="A4051" t="s">
        <v>163</v>
      </c>
      <c r="B4051" s="1" t="s">
        <v>392</v>
      </c>
      <c r="C4051">
        <v>2016</v>
      </c>
      <c r="D4051" s="15">
        <f>DATE(cars[[#This Row],[year_1]],1,1)</f>
        <v>42370</v>
      </c>
      <c r="E4051" t="s">
        <v>38</v>
      </c>
      <c r="F4051" s="4">
        <v>245</v>
      </c>
      <c r="G4051">
        <v>4</v>
      </c>
      <c r="H4051" t="s">
        <v>33</v>
      </c>
      <c r="I4051" t="s">
        <v>30</v>
      </c>
      <c r="J4051">
        <v>4</v>
      </c>
      <c r="K4051" t="s">
        <v>101</v>
      </c>
      <c r="L4051" t="s">
        <v>31</v>
      </c>
      <c r="M4051" t="s">
        <v>90</v>
      </c>
      <c r="N4051">
        <v>30</v>
      </c>
      <c r="O4051">
        <v>20</v>
      </c>
      <c r="P4051">
        <v>5657</v>
      </c>
      <c r="Q4051">
        <v>31790</v>
      </c>
    </row>
    <row r="4052" spans="1:17" x14ac:dyDescent="0.25">
      <c r="A4052" t="s">
        <v>163</v>
      </c>
      <c r="B4052" s="1" t="s">
        <v>392</v>
      </c>
      <c r="C4052">
        <v>2016</v>
      </c>
      <c r="D4052" s="15">
        <f>DATE(cars[[#This Row],[year_1]],1,1)</f>
        <v>42370</v>
      </c>
      <c r="E4052" t="s">
        <v>38</v>
      </c>
      <c r="F4052" s="4">
        <v>245</v>
      </c>
      <c r="G4052">
        <v>4</v>
      </c>
      <c r="H4052" t="s">
        <v>33</v>
      </c>
      <c r="I4052" t="s">
        <v>34</v>
      </c>
      <c r="J4052">
        <v>4</v>
      </c>
      <c r="K4052" t="s">
        <v>101</v>
      </c>
      <c r="L4052" t="s">
        <v>31</v>
      </c>
      <c r="M4052" t="s">
        <v>90</v>
      </c>
      <c r="N4052">
        <v>28</v>
      </c>
      <c r="O4052">
        <v>20</v>
      </c>
      <c r="P4052">
        <v>5657</v>
      </c>
      <c r="Q4052">
        <v>37595</v>
      </c>
    </row>
    <row r="4053" spans="1:17" x14ac:dyDescent="0.25">
      <c r="A4053" t="s">
        <v>163</v>
      </c>
      <c r="B4053" s="1" t="s">
        <v>392</v>
      </c>
      <c r="C4053">
        <v>2016</v>
      </c>
      <c r="D4053" s="15">
        <f>DATE(cars[[#This Row],[year_1]],1,1)</f>
        <v>42370</v>
      </c>
      <c r="E4053" t="s">
        <v>38</v>
      </c>
      <c r="F4053" s="4">
        <v>245</v>
      </c>
      <c r="G4053">
        <v>4</v>
      </c>
      <c r="H4053" t="s">
        <v>33</v>
      </c>
      <c r="I4053" t="s">
        <v>34</v>
      </c>
      <c r="J4053">
        <v>4</v>
      </c>
      <c r="K4053" t="s">
        <v>101</v>
      </c>
      <c r="L4053" t="s">
        <v>31</v>
      </c>
      <c r="M4053" t="s">
        <v>90</v>
      </c>
      <c r="N4053">
        <v>28</v>
      </c>
      <c r="O4053">
        <v>20</v>
      </c>
      <c r="P4053">
        <v>5657</v>
      </c>
      <c r="Q4053">
        <v>33785</v>
      </c>
    </row>
    <row r="4054" spans="1:17" x14ac:dyDescent="0.25">
      <c r="A4054" t="s">
        <v>163</v>
      </c>
      <c r="B4054" s="1" t="s">
        <v>392</v>
      </c>
      <c r="C4054">
        <v>2016</v>
      </c>
      <c r="D4054" s="15">
        <f>DATE(cars[[#This Row],[year_1]],1,1)</f>
        <v>42370</v>
      </c>
      <c r="E4054" t="s">
        <v>38</v>
      </c>
      <c r="F4054" s="4">
        <v>245</v>
      </c>
      <c r="G4054">
        <v>4</v>
      </c>
      <c r="H4054" t="s">
        <v>33</v>
      </c>
      <c r="I4054" t="s">
        <v>30</v>
      </c>
      <c r="J4054">
        <v>4</v>
      </c>
      <c r="K4054" t="s">
        <v>101</v>
      </c>
      <c r="L4054" t="s">
        <v>31</v>
      </c>
      <c r="M4054" t="s">
        <v>90</v>
      </c>
      <c r="N4054">
        <v>30</v>
      </c>
      <c r="O4054">
        <v>20</v>
      </c>
      <c r="P4054">
        <v>5657</v>
      </c>
      <c r="Q4054">
        <v>35600</v>
      </c>
    </row>
    <row r="4055" spans="1:17" x14ac:dyDescent="0.25">
      <c r="A4055" t="s">
        <v>163</v>
      </c>
      <c r="B4055" s="1" t="s">
        <v>392</v>
      </c>
      <c r="C4055">
        <v>2017</v>
      </c>
      <c r="D4055" s="15">
        <f>DATE(cars[[#This Row],[year_1]],1,1)</f>
        <v>42736</v>
      </c>
      <c r="E4055" t="s">
        <v>38</v>
      </c>
      <c r="F4055" s="4">
        <v>245</v>
      </c>
      <c r="G4055">
        <v>4</v>
      </c>
      <c r="H4055" t="s">
        <v>33</v>
      </c>
      <c r="I4055" t="s">
        <v>34</v>
      </c>
      <c r="J4055">
        <v>4</v>
      </c>
      <c r="K4055" t="s">
        <v>101</v>
      </c>
      <c r="L4055" t="s">
        <v>31</v>
      </c>
      <c r="M4055" t="s">
        <v>90</v>
      </c>
      <c r="N4055">
        <v>27</v>
      </c>
      <c r="O4055">
        <v>20</v>
      </c>
      <c r="P4055">
        <v>5657</v>
      </c>
      <c r="Q4055">
        <v>37595</v>
      </c>
    </row>
    <row r="4056" spans="1:17" x14ac:dyDescent="0.25">
      <c r="A4056" t="s">
        <v>163</v>
      </c>
      <c r="B4056" s="1" t="s">
        <v>392</v>
      </c>
      <c r="C4056">
        <v>2017</v>
      </c>
      <c r="D4056" s="15">
        <f>DATE(cars[[#This Row],[year_1]],1,1)</f>
        <v>42736</v>
      </c>
      <c r="E4056" t="s">
        <v>38</v>
      </c>
      <c r="F4056" s="4">
        <v>245</v>
      </c>
      <c r="G4056">
        <v>4</v>
      </c>
      <c r="H4056" t="s">
        <v>33</v>
      </c>
      <c r="I4056" t="s">
        <v>34</v>
      </c>
      <c r="J4056">
        <v>4</v>
      </c>
      <c r="K4056" t="s">
        <v>101</v>
      </c>
      <c r="L4056" t="s">
        <v>31</v>
      </c>
      <c r="M4056" t="s">
        <v>90</v>
      </c>
      <c r="N4056">
        <v>27</v>
      </c>
      <c r="O4056">
        <v>20</v>
      </c>
      <c r="P4056">
        <v>5657</v>
      </c>
      <c r="Q4056">
        <v>30945</v>
      </c>
    </row>
    <row r="4057" spans="1:17" x14ac:dyDescent="0.25">
      <c r="A4057" t="s">
        <v>163</v>
      </c>
      <c r="B4057" s="1" t="s">
        <v>392</v>
      </c>
      <c r="C4057">
        <v>2017</v>
      </c>
      <c r="D4057" s="15">
        <f>DATE(cars[[#This Row],[year_1]],1,1)</f>
        <v>42736</v>
      </c>
      <c r="E4057" t="s">
        <v>38</v>
      </c>
      <c r="F4057" s="4">
        <v>245</v>
      </c>
      <c r="G4057">
        <v>4</v>
      </c>
      <c r="H4057" t="s">
        <v>33</v>
      </c>
      <c r="I4057" t="s">
        <v>34</v>
      </c>
      <c r="J4057">
        <v>4</v>
      </c>
      <c r="K4057" t="s">
        <v>101</v>
      </c>
      <c r="L4057" t="s">
        <v>31</v>
      </c>
      <c r="M4057" t="s">
        <v>90</v>
      </c>
      <c r="N4057">
        <v>27</v>
      </c>
      <c r="O4057">
        <v>20</v>
      </c>
      <c r="P4057">
        <v>5657</v>
      </c>
      <c r="Q4057">
        <v>33785</v>
      </c>
    </row>
    <row r="4058" spans="1:17" x14ac:dyDescent="0.25">
      <c r="A4058" t="s">
        <v>163</v>
      </c>
      <c r="B4058" s="1" t="s">
        <v>392</v>
      </c>
      <c r="C4058">
        <v>2017</v>
      </c>
      <c r="D4058" s="15">
        <f>DATE(cars[[#This Row],[year_1]],1,1)</f>
        <v>42736</v>
      </c>
      <c r="E4058" t="s">
        <v>38</v>
      </c>
      <c r="F4058" s="4">
        <v>245</v>
      </c>
      <c r="G4058">
        <v>4</v>
      </c>
      <c r="H4058" t="s">
        <v>33</v>
      </c>
      <c r="I4058" t="s">
        <v>30</v>
      </c>
      <c r="J4058">
        <v>4</v>
      </c>
      <c r="K4058" t="s">
        <v>101</v>
      </c>
      <c r="L4058" t="s">
        <v>31</v>
      </c>
      <c r="M4058" t="s">
        <v>90</v>
      </c>
      <c r="N4058">
        <v>29</v>
      </c>
      <c r="O4058">
        <v>20</v>
      </c>
      <c r="P4058">
        <v>5657</v>
      </c>
      <c r="Q4058">
        <v>31790</v>
      </c>
    </row>
    <row r="4059" spans="1:17" x14ac:dyDescent="0.25">
      <c r="A4059" t="s">
        <v>163</v>
      </c>
      <c r="B4059" s="1" t="s">
        <v>392</v>
      </c>
      <c r="C4059">
        <v>2017</v>
      </c>
      <c r="D4059" s="15">
        <f>DATE(cars[[#This Row],[year_1]],1,1)</f>
        <v>42736</v>
      </c>
      <c r="E4059" t="s">
        <v>38</v>
      </c>
      <c r="F4059" s="4">
        <v>245</v>
      </c>
      <c r="G4059">
        <v>4</v>
      </c>
      <c r="H4059" t="s">
        <v>33</v>
      </c>
      <c r="I4059" t="s">
        <v>30</v>
      </c>
      <c r="J4059">
        <v>4</v>
      </c>
      <c r="K4059" t="s">
        <v>101</v>
      </c>
      <c r="L4059" t="s">
        <v>31</v>
      </c>
      <c r="M4059" t="s">
        <v>90</v>
      </c>
      <c r="N4059">
        <v>29</v>
      </c>
      <c r="O4059">
        <v>20</v>
      </c>
      <c r="P4059">
        <v>5657</v>
      </c>
      <c r="Q4059">
        <v>35600</v>
      </c>
    </row>
    <row r="4060" spans="1:17" x14ac:dyDescent="0.25">
      <c r="A4060" t="s">
        <v>204</v>
      </c>
      <c r="B4060" s="1" t="s">
        <v>678</v>
      </c>
      <c r="C4060">
        <v>2017</v>
      </c>
      <c r="D4060" s="15">
        <f>DATE(cars[[#This Row],[year_1]],1,1)</f>
        <v>42736</v>
      </c>
      <c r="E4060" t="s">
        <v>38</v>
      </c>
      <c r="F4060" s="4">
        <v>245</v>
      </c>
      <c r="G4060">
        <v>4</v>
      </c>
      <c r="H4060" t="s">
        <v>33</v>
      </c>
      <c r="I4060" t="s">
        <v>34</v>
      </c>
      <c r="J4060">
        <v>4</v>
      </c>
      <c r="K4060" t="s">
        <v>27</v>
      </c>
      <c r="L4060" t="s">
        <v>31</v>
      </c>
      <c r="M4060" t="s">
        <v>32</v>
      </c>
      <c r="N4060">
        <v>28</v>
      </c>
      <c r="O4060">
        <v>20</v>
      </c>
      <c r="P4060">
        <v>61</v>
      </c>
      <c r="Q4060">
        <v>36900</v>
      </c>
    </row>
    <row r="4061" spans="1:17" x14ac:dyDescent="0.25">
      <c r="A4061" t="s">
        <v>204</v>
      </c>
      <c r="B4061" s="1" t="s">
        <v>678</v>
      </c>
      <c r="C4061">
        <v>2017</v>
      </c>
      <c r="D4061" s="15">
        <f>DATE(cars[[#This Row],[year_1]],1,1)</f>
        <v>42736</v>
      </c>
      <c r="E4061" t="s">
        <v>38</v>
      </c>
      <c r="F4061" s="4">
        <v>245</v>
      </c>
      <c r="G4061">
        <v>4</v>
      </c>
      <c r="H4061" t="s">
        <v>33</v>
      </c>
      <c r="I4061" t="s">
        <v>34</v>
      </c>
      <c r="J4061">
        <v>4</v>
      </c>
      <c r="K4061" t="s">
        <v>27</v>
      </c>
      <c r="L4061" t="s">
        <v>31</v>
      </c>
      <c r="M4061" t="s">
        <v>32</v>
      </c>
      <c r="N4061">
        <v>28</v>
      </c>
      <c r="O4061">
        <v>20</v>
      </c>
      <c r="P4061">
        <v>61</v>
      </c>
      <c r="Q4061">
        <v>49560</v>
      </c>
    </row>
    <row r="4062" spans="1:17" x14ac:dyDescent="0.25">
      <c r="A4062" t="s">
        <v>204</v>
      </c>
      <c r="B4062" s="1" t="s">
        <v>678</v>
      </c>
      <c r="C4062">
        <v>2017</v>
      </c>
      <c r="D4062" s="15">
        <f>DATE(cars[[#This Row],[year_1]],1,1)</f>
        <v>42736</v>
      </c>
      <c r="E4062" t="s">
        <v>38</v>
      </c>
      <c r="F4062" s="4">
        <v>245</v>
      </c>
      <c r="G4062">
        <v>4</v>
      </c>
      <c r="H4062" t="s">
        <v>33</v>
      </c>
      <c r="I4062" t="s">
        <v>34</v>
      </c>
      <c r="J4062">
        <v>4</v>
      </c>
      <c r="K4062" t="s">
        <v>27</v>
      </c>
      <c r="L4062" t="s">
        <v>31</v>
      </c>
      <c r="M4062" t="s">
        <v>32</v>
      </c>
      <c r="N4062">
        <v>28</v>
      </c>
      <c r="O4062">
        <v>20</v>
      </c>
      <c r="P4062">
        <v>61</v>
      </c>
      <c r="Q4062">
        <v>41400</v>
      </c>
    </row>
    <row r="4063" spans="1:17" x14ac:dyDescent="0.25">
      <c r="A4063" t="s">
        <v>204</v>
      </c>
      <c r="B4063" s="1" t="s">
        <v>678</v>
      </c>
      <c r="C4063">
        <v>2017</v>
      </c>
      <c r="D4063" s="15">
        <f>DATE(cars[[#This Row],[year_1]],1,1)</f>
        <v>42736</v>
      </c>
      <c r="E4063" t="s">
        <v>38</v>
      </c>
      <c r="F4063" s="4">
        <v>245</v>
      </c>
      <c r="G4063">
        <v>4</v>
      </c>
      <c r="H4063" t="s">
        <v>33</v>
      </c>
      <c r="I4063" t="s">
        <v>34</v>
      </c>
      <c r="J4063">
        <v>4</v>
      </c>
      <c r="K4063" t="s">
        <v>27</v>
      </c>
      <c r="L4063" t="s">
        <v>31</v>
      </c>
      <c r="M4063" t="s">
        <v>32</v>
      </c>
      <c r="N4063">
        <v>28</v>
      </c>
      <c r="O4063">
        <v>20</v>
      </c>
      <c r="P4063">
        <v>61</v>
      </c>
      <c r="Q4063">
        <v>38650</v>
      </c>
    </row>
    <row r="4064" spans="1:17" x14ac:dyDescent="0.25">
      <c r="A4064" t="s">
        <v>51</v>
      </c>
      <c r="B4064" s="1" t="s">
        <v>839</v>
      </c>
      <c r="C4064">
        <v>2015</v>
      </c>
      <c r="D4064" s="15">
        <f>DATE(cars[[#This Row],[year_1]],1,1)</f>
        <v>42005</v>
      </c>
      <c r="E4064" t="s">
        <v>29</v>
      </c>
      <c r="F4064" s="4">
        <v>250</v>
      </c>
      <c r="G4064">
        <v>5</v>
      </c>
      <c r="H4064" t="s">
        <v>33</v>
      </c>
      <c r="I4064" t="s">
        <v>34</v>
      </c>
      <c r="J4064">
        <v>4</v>
      </c>
      <c r="K4064" t="s">
        <v>24</v>
      </c>
      <c r="L4064" t="s">
        <v>31</v>
      </c>
      <c r="M4064" t="s">
        <v>32</v>
      </c>
      <c r="N4064">
        <v>29</v>
      </c>
      <c r="O4064">
        <v>20</v>
      </c>
      <c r="P4064">
        <v>870</v>
      </c>
      <c r="Q4064">
        <v>35450</v>
      </c>
    </row>
    <row r="4065" spans="1:17" x14ac:dyDescent="0.25">
      <c r="A4065" t="s">
        <v>51</v>
      </c>
      <c r="B4065" s="1" t="s">
        <v>839</v>
      </c>
      <c r="C4065">
        <v>2015</v>
      </c>
      <c r="D4065" s="15">
        <f>DATE(cars[[#This Row],[year_1]],1,1)</f>
        <v>42005</v>
      </c>
      <c r="E4065" t="s">
        <v>29</v>
      </c>
      <c r="F4065" s="4">
        <v>250</v>
      </c>
      <c r="G4065">
        <v>5</v>
      </c>
      <c r="H4065" t="s">
        <v>33</v>
      </c>
      <c r="I4065" t="s">
        <v>34</v>
      </c>
      <c r="J4065">
        <v>4</v>
      </c>
      <c r="K4065" t="s">
        <v>24</v>
      </c>
      <c r="L4065" t="s">
        <v>31</v>
      </c>
      <c r="M4065" t="s">
        <v>32</v>
      </c>
      <c r="N4065">
        <v>29</v>
      </c>
      <c r="O4065">
        <v>20</v>
      </c>
      <c r="P4065">
        <v>870</v>
      </c>
      <c r="Q4065">
        <v>34800</v>
      </c>
    </row>
    <row r="4066" spans="1:17" x14ac:dyDescent="0.25">
      <c r="A4066" t="s">
        <v>51</v>
      </c>
      <c r="B4066" s="1" t="s">
        <v>839</v>
      </c>
      <c r="C4066">
        <v>2016</v>
      </c>
      <c r="D4066" s="15">
        <f>DATE(cars[[#This Row],[year_1]],1,1)</f>
        <v>42370</v>
      </c>
      <c r="E4066" t="s">
        <v>29</v>
      </c>
      <c r="F4066" s="4">
        <v>250</v>
      </c>
      <c r="G4066">
        <v>5</v>
      </c>
      <c r="H4066" t="s">
        <v>33</v>
      </c>
      <c r="I4066" t="s">
        <v>34</v>
      </c>
      <c r="J4066">
        <v>4</v>
      </c>
      <c r="K4066" t="s">
        <v>24</v>
      </c>
      <c r="L4066" t="s">
        <v>31</v>
      </c>
      <c r="M4066" t="s">
        <v>32</v>
      </c>
      <c r="N4066">
        <v>29</v>
      </c>
      <c r="O4066">
        <v>20</v>
      </c>
      <c r="P4066">
        <v>870</v>
      </c>
      <c r="Q4066">
        <v>35650</v>
      </c>
    </row>
    <row r="4067" spans="1:17" x14ac:dyDescent="0.25">
      <c r="A4067" t="s">
        <v>51</v>
      </c>
      <c r="B4067" s="1" t="s">
        <v>839</v>
      </c>
      <c r="C4067">
        <v>2016</v>
      </c>
      <c r="D4067" s="15">
        <f>DATE(cars[[#This Row],[year_1]],1,1)</f>
        <v>42370</v>
      </c>
      <c r="E4067" t="s">
        <v>29</v>
      </c>
      <c r="F4067" s="4">
        <v>250</v>
      </c>
      <c r="G4067">
        <v>5</v>
      </c>
      <c r="H4067" t="s">
        <v>33</v>
      </c>
      <c r="I4067" t="s">
        <v>34</v>
      </c>
      <c r="J4067">
        <v>4</v>
      </c>
      <c r="K4067" t="s">
        <v>24</v>
      </c>
      <c r="L4067" t="s">
        <v>31</v>
      </c>
      <c r="M4067" t="s">
        <v>32</v>
      </c>
      <c r="N4067">
        <v>29</v>
      </c>
      <c r="O4067">
        <v>20</v>
      </c>
      <c r="P4067">
        <v>870</v>
      </c>
      <c r="Q4067">
        <v>40400</v>
      </c>
    </row>
    <row r="4068" spans="1:17" x14ac:dyDescent="0.25">
      <c r="A4068" t="s">
        <v>51</v>
      </c>
      <c r="B4068" s="1" t="s">
        <v>839</v>
      </c>
      <c r="C4068">
        <v>2016</v>
      </c>
      <c r="D4068" s="15">
        <f>DATE(cars[[#This Row],[year_1]],1,1)</f>
        <v>42370</v>
      </c>
      <c r="E4068" t="s">
        <v>29</v>
      </c>
      <c r="F4068" s="4">
        <v>250</v>
      </c>
      <c r="G4068">
        <v>5</v>
      </c>
      <c r="H4068" t="s">
        <v>33</v>
      </c>
      <c r="I4068" t="s">
        <v>34</v>
      </c>
      <c r="J4068">
        <v>4</v>
      </c>
      <c r="K4068" t="s">
        <v>24</v>
      </c>
      <c r="L4068" t="s">
        <v>31</v>
      </c>
      <c r="M4068" t="s">
        <v>32</v>
      </c>
      <c r="N4068">
        <v>29</v>
      </c>
      <c r="O4068">
        <v>20</v>
      </c>
      <c r="P4068">
        <v>870</v>
      </c>
      <c r="Q4068">
        <v>38300</v>
      </c>
    </row>
    <row r="4069" spans="1:17" x14ac:dyDescent="0.25">
      <c r="A4069" t="s">
        <v>51</v>
      </c>
      <c r="B4069" s="1" t="s">
        <v>839</v>
      </c>
      <c r="C4069">
        <v>2016</v>
      </c>
      <c r="D4069" s="15">
        <f>DATE(cars[[#This Row],[year_1]],1,1)</f>
        <v>42370</v>
      </c>
      <c r="E4069" t="s">
        <v>29</v>
      </c>
      <c r="F4069" s="4">
        <v>250</v>
      </c>
      <c r="G4069">
        <v>5</v>
      </c>
      <c r="H4069" t="s">
        <v>33</v>
      </c>
      <c r="I4069" t="s">
        <v>34</v>
      </c>
      <c r="J4069">
        <v>4</v>
      </c>
      <c r="K4069" t="s">
        <v>24</v>
      </c>
      <c r="L4069" t="s">
        <v>31</v>
      </c>
      <c r="M4069" t="s">
        <v>32</v>
      </c>
      <c r="N4069">
        <v>28</v>
      </c>
      <c r="O4069">
        <v>20</v>
      </c>
      <c r="P4069">
        <v>870</v>
      </c>
      <c r="Q4069">
        <v>43700</v>
      </c>
    </row>
    <row r="4070" spans="1:17" x14ac:dyDescent="0.25">
      <c r="A4070" t="s">
        <v>51</v>
      </c>
      <c r="B4070" s="1" t="s">
        <v>839</v>
      </c>
      <c r="C4070">
        <v>2016</v>
      </c>
      <c r="D4070" s="15">
        <f>DATE(cars[[#This Row],[year_1]],1,1)</f>
        <v>42370</v>
      </c>
      <c r="E4070" t="s">
        <v>29</v>
      </c>
      <c r="F4070" s="4">
        <v>250</v>
      </c>
      <c r="G4070">
        <v>5</v>
      </c>
      <c r="H4070" t="s">
        <v>33</v>
      </c>
      <c r="I4070" t="s">
        <v>34</v>
      </c>
      <c r="J4070">
        <v>4</v>
      </c>
      <c r="K4070" t="s">
        <v>24</v>
      </c>
      <c r="L4070" t="s">
        <v>31</v>
      </c>
      <c r="M4070" t="s">
        <v>32</v>
      </c>
      <c r="N4070">
        <v>29</v>
      </c>
      <c r="O4070">
        <v>20</v>
      </c>
      <c r="P4070">
        <v>870</v>
      </c>
      <c r="Q4070">
        <v>43400</v>
      </c>
    </row>
    <row r="4071" spans="1:17" x14ac:dyDescent="0.25">
      <c r="A4071" t="s">
        <v>51</v>
      </c>
      <c r="B4071" s="1" t="s">
        <v>980</v>
      </c>
      <c r="C4071">
        <v>2015</v>
      </c>
      <c r="D4071" s="15">
        <f>DATE(cars[[#This Row],[year_1]],1,1)</f>
        <v>42005</v>
      </c>
      <c r="E4071" t="s">
        <v>29</v>
      </c>
      <c r="F4071" s="4">
        <v>250</v>
      </c>
      <c r="G4071">
        <v>5</v>
      </c>
      <c r="H4071" t="s">
        <v>33</v>
      </c>
      <c r="I4071" t="s">
        <v>34</v>
      </c>
      <c r="J4071">
        <v>4</v>
      </c>
      <c r="K4071" t="s">
        <v>129</v>
      </c>
      <c r="L4071" t="s">
        <v>31</v>
      </c>
      <c r="M4071" t="s">
        <v>35</v>
      </c>
      <c r="N4071">
        <v>28</v>
      </c>
      <c r="O4071">
        <v>20</v>
      </c>
      <c r="P4071">
        <v>870</v>
      </c>
      <c r="Q4071">
        <v>41000</v>
      </c>
    </row>
    <row r="4072" spans="1:17" x14ac:dyDescent="0.25">
      <c r="A4072" t="s">
        <v>51</v>
      </c>
      <c r="B4072" s="1" t="s">
        <v>980</v>
      </c>
      <c r="C4072">
        <v>2015</v>
      </c>
      <c r="D4072" s="15">
        <f>DATE(cars[[#This Row],[year_1]],1,1)</f>
        <v>42005</v>
      </c>
      <c r="E4072" t="s">
        <v>29</v>
      </c>
      <c r="F4072" s="4">
        <v>250</v>
      </c>
      <c r="G4072">
        <v>5</v>
      </c>
      <c r="H4072" t="s">
        <v>33</v>
      </c>
      <c r="I4072" t="s">
        <v>34</v>
      </c>
      <c r="J4072">
        <v>4</v>
      </c>
      <c r="K4072" t="s">
        <v>129</v>
      </c>
      <c r="L4072" t="s">
        <v>31</v>
      </c>
      <c r="M4072" t="s">
        <v>35</v>
      </c>
      <c r="N4072">
        <v>28</v>
      </c>
      <c r="O4072">
        <v>20</v>
      </c>
      <c r="P4072">
        <v>870</v>
      </c>
      <c r="Q4072">
        <v>44650</v>
      </c>
    </row>
    <row r="4073" spans="1:17" x14ac:dyDescent="0.25">
      <c r="A4073" t="s">
        <v>51</v>
      </c>
      <c r="B4073" s="1" t="s">
        <v>980</v>
      </c>
      <c r="C4073">
        <v>2016</v>
      </c>
      <c r="D4073" s="15">
        <f>DATE(cars[[#This Row],[year_1]],1,1)</f>
        <v>42370</v>
      </c>
      <c r="E4073" t="s">
        <v>29</v>
      </c>
      <c r="F4073" s="4">
        <v>250</v>
      </c>
      <c r="G4073">
        <v>5</v>
      </c>
      <c r="H4073" t="s">
        <v>33</v>
      </c>
      <c r="I4073" t="s">
        <v>34</v>
      </c>
      <c r="J4073">
        <v>4</v>
      </c>
      <c r="K4073" t="s">
        <v>129</v>
      </c>
      <c r="L4073" t="s">
        <v>31</v>
      </c>
      <c r="M4073" t="s">
        <v>35</v>
      </c>
      <c r="N4073">
        <v>28</v>
      </c>
      <c r="O4073">
        <v>20</v>
      </c>
      <c r="P4073">
        <v>870</v>
      </c>
      <c r="Q4073">
        <v>41200</v>
      </c>
    </row>
    <row r="4074" spans="1:17" x14ac:dyDescent="0.25">
      <c r="A4074" t="s">
        <v>51</v>
      </c>
      <c r="B4074" s="1" t="s">
        <v>980</v>
      </c>
      <c r="C4074">
        <v>2016</v>
      </c>
      <c r="D4074" s="15">
        <f>DATE(cars[[#This Row],[year_1]],1,1)</f>
        <v>42370</v>
      </c>
      <c r="E4074" t="s">
        <v>29</v>
      </c>
      <c r="F4074" s="4">
        <v>250</v>
      </c>
      <c r="G4074">
        <v>5</v>
      </c>
      <c r="H4074" t="s">
        <v>33</v>
      </c>
      <c r="I4074" t="s">
        <v>34</v>
      </c>
      <c r="J4074">
        <v>4</v>
      </c>
      <c r="K4074" t="s">
        <v>129</v>
      </c>
      <c r="L4074" t="s">
        <v>31</v>
      </c>
      <c r="M4074" t="s">
        <v>35</v>
      </c>
      <c r="N4074">
        <v>28</v>
      </c>
      <c r="O4074">
        <v>20</v>
      </c>
      <c r="P4074">
        <v>870</v>
      </c>
      <c r="Q4074">
        <v>44850</v>
      </c>
    </row>
    <row r="4075" spans="1:17" x14ac:dyDescent="0.25">
      <c r="A4075" t="s">
        <v>51</v>
      </c>
      <c r="B4075" s="1" t="s">
        <v>981</v>
      </c>
      <c r="C4075">
        <v>2015</v>
      </c>
      <c r="D4075" s="15">
        <f>DATE(cars[[#This Row],[year_1]],1,1)</f>
        <v>42005</v>
      </c>
      <c r="E4075" t="s">
        <v>29</v>
      </c>
      <c r="F4075" s="4">
        <v>250</v>
      </c>
      <c r="G4075">
        <v>5</v>
      </c>
      <c r="H4075" t="s">
        <v>33</v>
      </c>
      <c r="I4075" t="s">
        <v>34</v>
      </c>
      <c r="J4075">
        <v>4</v>
      </c>
      <c r="K4075" t="s">
        <v>27</v>
      </c>
      <c r="L4075" t="s">
        <v>31</v>
      </c>
      <c r="M4075" t="s">
        <v>35</v>
      </c>
      <c r="N4075">
        <v>29</v>
      </c>
      <c r="O4075">
        <v>20</v>
      </c>
      <c r="P4075">
        <v>870</v>
      </c>
      <c r="Q4075">
        <v>37450</v>
      </c>
    </row>
    <row r="4076" spans="1:17" x14ac:dyDescent="0.25">
      <c r="A4076" t="s">
        <v>51</v>
      </c>
      <c r="B4076" s="1" t="s">
        <v>981</v>
      </c>
      <c r="C4076">
        <v>2015</v>
      </c>
      <c r="D4076" s="15">
        <f>DATE(cars[[#This Row],[year_1]],1,1)</f>
        <v>42005</v>
      </c>
      <c r="E4076" t="s">
        <v>29</v>
      </c>
      <c r="F4076" s="4">
        <v>250</v>
      </c>
      <c r="G4076">
        <v>5</v>
      </c>
      <c r="H4076" t="s">
        <v>33</v>
      </c>
      <c r="I4076" t="s">
        <v>34</v>
      </c>
      <c r="J4076">
        <v>4</v>
      </c>
      <c r="K4076" t="s">
        <v>27</v>
      </c>
      <c r="L4076" t="s">
        <v>31</v>
      </c>
      <c r="M4076" t="s">
        <v>35</v>
      </c>
      <c r="N4076">
        <v>29</v>
      </c>
      <c r="O4076">
        <v>20</v>
      </c>
      <c r="P4076">
        <v>870</v>
      </c>
      <c r="Q4076">
        <v>37250</v>
      </c>
    </row>
    <row r="4077" spans="1:17" x14ac:dyDescent="0.25">
      <c r="A4077" t="s">
        <v>51</v>
      </c>
      <c r="B4077" s="1" t="s">
        <v>981</v>
      </c>
      <c r="C4077">
        <v>2016</v>
      </c>
      <c r="D4077" s="15">
        <f>DATE(cars[[#This Row],[year_1]],1,1)</f>
        <v>42370</v>
      </c>
      <c r="E4077" t="s">
        <v>29</v>
      </c>
      <c r="F4077" s="4">
        <v>250</v>
      </c>
      <c r="G4077">
        <v>5</v>
      </c>
      <c r="H4077" t="s">
        <v>33</v>
      </c>
      <c r="I4077" t="s">
        <v>34</v>
      </c>
      <c r="J4077">
        <v>4</v>
      </c>
      <c r="K4077" t="s">
        <v>27</v>
      </c>
      <c r="L4077" t="s">
        <v>31</v>
      </c>
      <c r="M4077" t="s">
        <v>35</v>
      </c>
      <c r="N4077">
        <v>29</v>
      </c>
      <c r="O4077">
        <v>20</v>
      </c>
      <c r="P4077">
        <v>870</v>
      </c>
      <c r="Q4077">
        <v>43520</v>
      </c>
    </row>
    <row r="4078" spans="1:17" x14ac:dyDescent="0.25">
      <c r="A4078" t="s">
        <v>51</v>
      </c>
      <c r="B4078" s="1" t="s">
        <v>981</v>
      </c>
      <c r="C4078">
        <v>2016</v>
      </c>
      <c r="D4078" s="15">
        <f>DATE(cars[[#This Row],[year_1]],1,1)</f>
        <v>42370</v>
      </c>
      <c r="E4078" t="s">
        <v>29</v>
      </c>
      <c r="F4078" s="4">
        <v>250</v>
      </c>
      <c r="G4078">
        <v>5</v>
      </c>
      <c r="H4078" t="s">
        <v>33</v>
      </c>
      <c r="I4078" t="s">
        <v>34</v>
      </c>
      <c r="J4078">
        <v>4</v>
      </c>
      <c r="K4078" t="s">
        <v>27</v>
      </c>
      <c r="L4078" t="s">
        <v>31</v>
      </c>
      <c r="M4078" t="s">
        <v>35</v>
      </c>
      <c r="N4078">
        <v>29</v>
      </c>
      <c r="O4078">
        <v>20</v>
      </c>
      <c r="P4078">
        <v>870</v>
      </c>
      <c r="Q4078">
        <v>39600</v>
      </c>
    </row>
    <row r="4079" spans="1:17" x14ac:dyDescent="0.25">
      <c r="A4079" t="s">
        <v>51</v>
      </c>
      <c r="B4079" s="1" t="s">
        <v>981</v>
      </c>
      <c r="C4079">
        <v>2016</v>
      </c>
      <c r="D4079" s="15">
        <f>DATE(cars[[#This Row],[year_1]],1,1)</f>
        <v>42370</v>
      </c>
      <c r="E4079" t="s">
        <v>29</v>
      </c>
      <c r="F4079" s="4">
        <v>250</v>
      </c>
      <c r="G4079">
        <v>5</v>
      </c>
      <c r="H4079" t="s">
        <v>33</v>
      </c>
      <c r="I4079" t="s">
        <v>34</v>
      </c>
      <c r="J4079">
        <v>4</v>
      </c>
      <c r="K4079" t="s">
        <v>27</v>
      </c>
      <c r="L4079" t="s">
        <v>31</v>
      </c>
      <c r="M4079" t="s">
        <v>35</v>
      </c>
      <c r="N4079">
        <v>29</v>
      </c>
      <c r="O4079">
        <v>20</v>
      </c>
      <c r="P4079">
        <v>870</v>
      </c>
      <c r="Q4079">
        <v>37650</v>
      </c>
    </row>
    <row r="4080" spans="1:17" x14ac:dyDescent="0.25">
      <c r="A4080" t="s">
        <v>264</v>
      </c>
      <c r="B4080" s="1" t="s">
        <v>408</v>
      </c>
      <c r="C4080">
        <v>2016</v>
      </c>
      <c r="D4080" s="15">
        <f>DATE(cars[[#This Row],[year_1]],1,1)</f>
        <v>42370</v>
      </c>
      <c r="E4080" t="s">
        <v>38</v>
      </c>
      <c r="F4080" s="4">
        <v>252</v>
      </c>
      <c r="G4080">
        <v>4</v>
      </c>
      <c r="H4080" t="s">
        <v>33</v>
      </c>
      <c r="I4080" t="s">
        <v>34</v>
      </c>
      <c r="J4080">
        <v>4</v>
      </c>
      <c r="K4080" t="s">
        <v>101</v>
      </c>
      <c r="L4080" t="s">
        <v>31</v>
      </c>
      <c r="M4080" t="s">
        <v>90</v>
      </c>
      <c r="N4080">
        <v>26</v>
      </c>
      <c r="O4080">
        <v>20</v>
      </c>
      <c r="P4080">
        <v>155</v>
      </c>
      <c r="Q4080">
        <v>42070</v>
      </c>
    </row>
    <row r="4081" spans="1:17" x14ac:dyDescent="0.25">
      <c r="A4081" t="s">
        <v>264</v>
      </c>
      <c r="B4081" s="1" t="s">
        <v>408</v>
      </c>
      <c r="C4081">
        <v>2016</v>
      </c>
      <c r="D4081" s="15">
        <f>DATE(cars[[#This Row],[year_1]],1,1)</f>
        <v>42370</v>
      </c>
      <c r="E4081" t="s">
        <v>38</v>
      </c>
      <c r="F4081" s="4">
        <v>252</v>
      </c>
      <c r="G4081">
        <v>4</v>
      </c>
      <c r="H4081" t="s">
        <v>33</v>
      </c>
      <c r="I4081" t="s">
        <v>34</v>
      </c>
      <c r="J4081">
        <v>4</v>
      </c>
      <c r="K4081" t="s">
        <v>101</v>
      </c>
      <c r="L4081" t="s">
        <v>31</v>
      </c>
      <c r="M4081" t="s">
        <v>90</v>
      </c>
      <c r="N4081">
        <v>26</v>
      </c>
      <c r="O4081">
        <v>20</v>
      </c>
      <c r="P4081">
        <v>155</v>
      </c>
      <c r="Q4081">
        <v>44710</v>
      </c>
    </row>
    <row r="4082" spans="1:17" x14ac:dyDescent="0.25">
      <c r="A4082" t="s">
        <v>264</v>
      </c>
      <c r="B4082" s="1" t="s">
        <v>408</v>
      </c>
      <c r="C4082">
        <v>2017</v>
      </c>
      <c r="D4082" s="15">
        <f>DATE(cars[[#This Row],[year_1]],1,1)</f>
        <v>42736</v>
      </c>
      <c r="E4082" t="s">
        <v>38</v>
      </c>
      <c r="F4082" s="4">
        <v>252</v>
      </c>
      <c r="G4082">
        <v>4</v>
      </c>
      <c r="H4082" t="s">
        <v>33</v>
      </c>
      <c r="I4082" t="s">
        <v>34</v>
      </c>
      <c r="J4082">
        <v>4</v>
      </c>
      <c r="K4082" t="s">
        <v>101</v>
      </c>
      <c r="L4082" t="s">
        <v>31</v>
      </c>
      <c r="M4082" t="s">
        <v>90</v>
      </c>
      <c r="N4082">
        <v>26</v>
      </c>
      <c r="O4082">
        <v>20</v>
      </c>
      <c r="P4082">
        <v>155</v>
      </c>
      <c r="Q4082">
        <v>44960</v>
      </c>
    </row>
    <row r="4083" spans="1:17" x14ac:dyDescent="0.25">
      <c r="A4083" t="s">
        <v>264</v>
      </c>
      <c r="B4083" s="1" t="s">
        <v>408</v>
      </c>
      <c r="C4083">
        <v>2017</v>
      </c>
      <c r="D4083" s="15">
        <f>DATE(cars[[#This Row],[year_1]],1,1)</f>
        <v>42736</v>
      </c>
      <c r="E4083" t="s">
        <v>38</v>
      </c>
      <c r="F4083" s="4">
        <v>252</v>
      </c>
      <c r="G4083">
        <v>4</v>
      </c>
      <c r="H4083" t="s">
        <v>33</v>
      </c>
      <c r="I4083" t="s">
        <v>34</v>
      </c>
      <c r="J4083">
        <v>4</v>
      </c>
      <c r="K4083" t="s">
        <v>101</v>
      </c>
      <c r="L4083" t="s">
        <v>31</v>
      </c>
      <c r="M4083" t="s">
        <v>90</v>
      </c>
      <c r="N4083">
        <v>26</v>
      </c>
      <c r="O4083">
        <v>20</v>
      </c>
      <c r="P4083">
        <v>155</v>
      </c>
      <c r="Q4083">
        <v>42320</v>
      </c>
    </row>
    <row r="4084" spans="1:17" x14ac:dyDescent="0.25">
      <c r="A4084" t="s">
        <v>119</v>
      </c>
      <c r="B4084" s="1" t="s">
        <v>649</v>
      </c>
      <c r="C4084">
        <v>2017</v>
      </c>
      <c r="D4084" s="15">
        <f>DATE(cars[[#This Row],[year_1]],1,1)</f>
        <v>42736</v>
      </c>
      <c r="E4084" t="s">
        <v>17</v>
      </c>
      <c r="F4084" s="4">
        <v>252</v>
      </c>
      <c r="G4084">
        <v>4</v>
      </c>
      <c r="H4084" t="s">
        <v>77</v>
      </c>
      <c r="I4084" t="s">
        <v>34</v>
      </c>
      <c r="J4084">
        <v>4</v>
      </c>
      <c r="K4084" t="s">
        <v>129</v>
      </c>
      <c r="L4084" t="s">
        <v>31</v>
      </c>
      <c r="M4084" t="s">
        <v>90</v>
      </c>
      <c r="N4084">
        <v>25</v>
      </c>
      <c r="O4084">
        <v>20</v>
      </c>
      <c r="P4084">
        <v>1715</v>
      </c>
      <c r="Q4084">
        <v>47500</v>
      </c>
    </row>
    <row r="4085" spans="1:17" x14ac:dyDescent="0.25">
      <c r="A4085" t="s">
        <v>217</v>
      </c>
      <c r="B4085" s="1" t="s">
        <v>611</v>
      </c>
      <c r="C4085">
        <v>2015</v>
      </c>
      <c r="D4085" s="15">
        <f>DATE(cars[[#This Row],[year_1]],1,1)</f>
        <v>42005</v>
      </c>
      <c r="E4085" t="s">
        <v>29</v>
      </c>
      <c r="F4085" s="4">
        <v>256</v>
      </c>
      <c r="G4085">
        <v>6</v>
      </c>
      <c r="H4085" t="s">
        <v>33</v>
      </c>
      <c r="I4085" t="s">
        <v>34</v>
      </c>
      <c r="J4085">
        <v>4</v>
      </c>
      <c r="K4085" t="s">
        <v>39</v>
      </c>
      <c r="L4085" t="s">
        <v>31</v>
      </c>
      <c r="M4085" t="s">
        <v>32</v>
      </c>
      <c r="N4085">
        <v>28</v>
      </c>
      <c r="O4085">
        <v>20</v>
      </c>
      <c r="P4085">
        <v>640</v>
      </c>
      <c r="Q4085">
        <v>29595</v>
      </c>
    </row>
    <row r="4086" spans="1:17" x14ac:dyDescent="0.25">
      <c r="A4086" t="s">
        <v>217</v>
      </c>
      <c r="B4086" s="1" t="s">
        <v>611</v>
      </c>
      <c r="C4086">
        <v>2016</v>
      </c>
      <c r="D4086" s="15">
        <f>DATE(cars[[#This Row],[year_1]],1,1)</f>
        <v>42370</v>
      </c>
      <c r="E4086" t="s">
        <v>29</v>
      </c>
      <c r="F4086" s="4">
        <v>256</v>
      </c>
      <c r="G4086">
        <v>6</v>
      </c>
      <c r="H4086" t="s">
        <v>33</v>
      </c>
      <c r="I4086" t="s">
        <v>34</v>
      </c>
      <c r="J4086">
        <v>4</v>
      </c>
      <c r="K4086" t="s">
        <v>39</v>
      </c>
      <c r="L4086" t="s">
        <v>31</v>
      </c>
      <c r="M4086" t="s">
        <v>32</v>
      </c>
      <c r="N4086">
        <v>29</v>
      </c>
      <c r="O4086">
        <v>20</v>
      </c>
      <c r="P4086">
        <v>640</v>
      </c>
      <c r="Q4086">
        <v>29945</v>
      </c>
    </row>
    <row r="4087" spans="1:17" x14ac:dyDescent="0.25">
      <c r="A4087" t="s">
        <v>217</v>
      </c>
      <c r="B4087" s="1" t="s">
        <v>611</v>
      </c>
      <c r="C4087">
        <v>2017</v>
      </c>
      <c r="D4087" s="15">
        <f>DATE(cars[[#This Row],[year_1]],1,1)</f>
        <v>42736</v>
      </c>
      <c r="E4087" t="s">
        <v>29</v>
      </c>
      <c r="F4087" s="4">
        <v>256</v>
      </c>
      <c r="G4087">
        <v>6</v>
      </c>
      <c r="H4087" t="s">
        <v>33</v>
      </c>
      <c r="I4087" t="s">
        <v>34</v>
      </c>
      <c r="J4087">
        <v>4</v>
      </c>
      <c r="K4087" t="s">
        <v>39</v>
      </c>
      <c r="L4087" t="s">
        <v>31</v>
      </c>
      <c r="M4087" t="s">
        <v>32</v>
      </c>
      <c r="N4087">
        <v>28</v>
      </c>
      <c r="O4087">
        <v>20</v>
      </c>
      <c r="P4087">
        <v>640</v>
      </c>
      <c r="Q4087">
        <v>31640</v>
      </c>
    </row>
    <row r="4088" spans="1:17" x14ac:dyDescent="0.25">
      <c r="A4088" t="s">
        <v>217</v>
      </c>
      <c r="B4088" s="1" t="s">
        <v>720</v>
      </c>
      <c r="C4088">
        <v>2015</v>
      </c>
      <c r="D4088" s="15">
        <f>DATE(cars[[#This Row],[year_1]],1,1)</f>
        <v>42005</v>
      </c>
      <c r="E4088" t="s">
        <v>29</v>
      </c>
      <c r="F4088" s="4">
        <v>256</v>
      </c>
      <c r="G4088">
        <v>6</v>
      </c>
      <c r="H4088" t="s">
        <v>33</v>
      </c>
      <c r="I4088" t="s">
        <v>34</v>
      </c>
      <c r="J4088">
        <v>4</v>
      </c>
      <c r="K4088" t="s">
        <v>101</v>
      </c>
      <c r="L4088" t="s">
        <v>31</v>
      </c>
      <c r="M4088" t="s">
        <v>90</v>
      </c>
      <c r="N4088">
        <v>27</v>
      </c>
      <c r="O4088">
        <v>20</v>
      </c>
      <c r="P4088">
        <v>640</v>
      </c>
      <c r="Q4088">
        <v>32995</v>
      </c>
    </row>
    <row r="4089" spans="1:17" x14ac:dyDescent="0.25">
      <c r="A4089" t="s">
        <v>217</v>
      </c>
      <c r="B4089" s="1" t="s">
        <v>720</v>
      </c>
      <c r="C4089">
        <v>2016</v>
      </c>
      <c r="D4089" s="15">
        <f>DATE(cars[[#This Row],[year_1]],1,1)</f>
        <v>42370</v>
      </c>
      <c r="E4089" t="s">
        <v>29</v>
      </c>
      <c r="F4089" s="4">
        <v>256</v>
      </c>
      <c r="G4089">
        <v>6</v>
      </c>
      <c r="H4089" t="s">
        <v>33</v>
      </c>
      <c r="I4089" t="s">
        <v>34</v>
      </c>
      <c r="J4089">
        <v>4</v>
      </c>
      <c r="K4089" t="s">
        <v>101</v>
      </c>
      <c r="L4089" t="s">
        <v>31</v>
      </c>
      <c r="M4089" t="s">
        <v>90</v>
      </c>
      <c r="N4089">
        <v>27</v>
      </c>
      <c r="O4089">
        <v>20</v>
      </c>
      <c r="P4089">
        <v>640</v>
      </c>
      <c r="Q4089">
        <v>33395</v>
      </c>
    </row>
    <row r="4090" spans="1:17" x14ac:dyDescent="0.25">
      <c r="A4090" t="s">
        <v>217</v>
      </c>
      <c r="B4090" s="1" t="s">
        <v>720</v>
      </c>
      <c r="C4090">
        <v>2017</v>
      </c>
      <c r="D4090" s="15">
        <f>DATE(cars[[#This Row],[year_1]],1,1)</f>
        <v>42736</v>
      </c>
      <c r="E4090" t="s">
        <v>29</v>
      </c>
      <c r="F4090" s="4">
        <v>256</v>
      </c>
      <c r="G4090">
        <v>6</v>
      </c>
      <c r="H4090" t="s">
        <v>33</v>
      </c>
      <c r="I4090" t="s">
        <v>34</v>
      </c>
      <c r="J4090">
        <v>4</v>
      </c>
      <c r="K4090" t="s">
        <v>101</v>
      </c>
      <c r="L4090" t="s">
        <v>31</v>
      </c>
      <c r="M4090" t="s">
        <v>90</v>
      </c>
      <c r="N4090">
        <v>27</v>
      </c>
      <c r="O4090">
        <v>20</v>
      </c>
      <c r="P4090">
        <v>640</v>
      </c>
      <c r="Q4090">
        <v>34995</v>
      </c>
    </row>
    <row r="4091" spans="1:17" x14ac:dyDescent="0.25">
      <c r="A4091" t="s">
        <v>217</v>
      </c>
      <c r="B4091" s="1" t="s">
        <v>720</v>
      </c>
      <c r="C4091">
        <v>2017</v>
      </c>
      <c r="D4091" s="15">
        <f>DATE(cars[[#This Row],[year_1]],1,1)</f>
        <v>42736</v>
      </c>
      <c r="E4091" t="s">
        <v>29</v>
      </c>
      <c r="F4091" s="4">
        <v>256</v>
      </c>
      <c r="G4091">
        <v>6</v>
      </c>
      <c r="H4091" t="s">
        <v>33</v>
      </c>
      <c r="I4091" t="s">
        <v>34</v>
      </c>
      <c r="J4091">
        <v>4</v>
      </c>
      <c r="K4091" t="s">
        <v>101</v>
      </c>
      <c r="L4091" t="s">
        <v>31</v>
      </c>
      <c r="M4091" t="s">
        <v>90</v>
      </c>
      <c r="N4091">
        <v>27</v>
      </c>
      <c r="O4091">
        <v>20</v>
      </c>
      <c r="P4091">
        <v>640</v>
      </c>
      <c r="Q4091">
        <v>38195</v>
      </c>
    </row>
    <row r="4092" spans="1:17" x14ac:dyDescent="0.25">
      <c r="A4092" t="s">
        <v>402</v>
      </c>
      <c r="B4092" s="1" t="s">
        <v>441</v>
      </c>
      <c r="C4092">
        <v>2009</v>
      </c>
      <c r="D4092" s="15">
        <f>DATE(cars[[#This Row],[year_1]],1,1)</f>
        <v>39814</v>
      </c>
      <c r="E4092" t="s">
        <v>38</v>
      </c>
      <c r="F4092" s="4">
        <v>257</v>
      </c>
      <c r="G4092">
        <v>4</v>
      </c>
      <c r="H4092" t="s">
        <v>18</v>
      </c>
      <c r="I4092" t="s">
        <v>19</v>
      </c>
      <c r="J4092">
        <v>2</v>
      </c>
      <c r="K4092" t="s">
        <v>76</v>
      </c>
      <c r="L4092" t="s">
        <v>21</v>
      </c>
      <c r="M4092" t="s">
        <v>22</v>
      </c>
      <c r="N4092">
        <v>26</v>
      </c>
      <c r="O4092">
        <v>20</v>
      </c>
      <c r="P4092">
        <v>613</v>
      </c>
      <c r="Q4092">
        <v>74995</v>
      </c>
    </row>
    <row r="4093" spans="1:17" x14ac:dyDescent="0.25">
      <c r="A4093" t="s">
        <v>402</v>
      </c>
      <c r="B4093" s="1" t="s">
        <v>441</v>
      </c>
      <c r="C4093">
        <v>2011</v>
      </c>
      <c r="D4093" s="15">
        <f>DATE(cars[[#This Row],[year_1]],1,1)</f>
        <v>40544</v>
      </c>
      <c r="E4093" t="s">
        <v>38</v>
      </c>
      <c r="F4093" s="4">
        <v>257</v>
      </c>
      <c r="G4093">
        <v>4</v>
      </c>
      <c r="H4093" t="s">
        <v>18</v>
      </c>
      <c r="I4093" t="s">
        <v>19</v>
      </c>
      <c r="J4093">
        <v>2</v>
      </c>
      <c r="K4093" t="s">
        <v>76</v>
      </c>
      <c r="L4093" t="s">
        <v>21</v>
      </c>
      <c r="M4093" t="s">
        <v>22</v>
      </c>
      <c r="N4093">
        <v>26</v>
      </c>
      <c r="O4093">
        <v>20</v>
      </c>
      <c r="P4093">
        <v>613</v>
      </c>
      <c r="Q4093">
        <v>70750</v>
      </c>
    </row>
    <row r="4094" spans="1:17" x14ac:dyDescent="0.25">
      <c r="A4094" t="s">
        <v>402</v>
      </c>
      <c r="B4094" s="1" t="s">
        <v>441</v>
      </c>
      <c r="C4094">
        <v>2011</v>
      </c>
      <c r="D4094" s="15">
        <f>DATE(cars[[#This Row],[year_1]],1,1)</f>
        <v>40544</v>
      </c>
      <c r="E4094" t="s">
        <v>38</v>
      </c>
      <c r="F4094" s="4">
        <v>257</v>
      </c>
      <c r="G4094">
        <v>4</v>
      </c>
      <c r="H4094" t="s">
        <v>18</v>
      </c>
      <c r="I4094" t="s">
        <v>19</v>
      </c>
      <c r="J4094">
        <v>2</v>
      </c>
      <c r="K4094" t="s">
        <v>76</v>
      </c>
      <c r="L4094" t="s">
        <v>21</v>
      </c>
      <c r="M4094" t="s">
        <v>22</v>
      </c>
      <c r="N4094">
        <v>26</v>
      </c>
      <c r="O4094">
        <v>20</v>
      </c>
      <c r="P4094">
        <v>613</v>
      </c>
      <c r="Q4094">
        <v>74950</v>
      </c>
    </row>
    <row r="4095" spans="1:17" x14ac:dyDescent="0.25">
      <c r="A4095" t="s">
        <v>178</v>
      </c>
      <c r="B4095" s="1" t="s">
        <v>902</v>
      </c>
      <c r="C4095">
        <v>2015</v>
      </c>
      <c r="D4095" s="15">
        <f>DATE(cars[[#This Row],[year_1]],1,1)</f>
        <v>42005</v>
      </c>
      <c r="E4095" t="s">
        <v>29</v>
      </c>
      <c r="F4095" s="4">
        <v>260</v>
      </c>
      <c r="G4095">
        <v>4</v>
      </c>
      <c r="H4095" t="s">
        <v>33</v>
      </c>
      <c r="I4095" t="s">
        <v>30</v>
      </c>
      <c r="J4095">
        <v>4</v>
      </c>
      <c r="K4095" t="s">
        <v>101</v>
      </c>
      <c r="L4095" t="s">
        <v>21</v>
      </c>
      <c r="M4095" t="s">
        <v>90</v>
      </c>
      <c r="N4095">
        <v>26</v>
      </c>
      <c r="O4095">
        <v>20</v>
      </c>
      <c r="P4095">
        <v>1720</v>
      </c>
      <c r="Q4095">
        <v>28100</v>
      </c>
    </row>
    <row r="4096" spans="1:17" x14ac:dyDescent="0.25">
      <c r="A4096" t="s">
        <v>178</v>
      </c>
      <c r="B4096" s="1" t="s">
        <v>902</v>
      </c>
      <c r="C4096">
        <v>2016</v>
      </c>
      <c r="D4096" s="15">
        <f>DATE(cars[[#This Row],[year_1]],1,1)</f>
        <v>42370</v>
      </c>
      <c r="E4096" t="s">
        <v>29</v>
      </c>
      <c r="F4096" s="4">
        <v>260</v>
      </c>
      <c r="G4096">
        <v>4</v>
      </c>
      <c r="H4096" t="s">
        <v>33</v>
      </c>
      <c r="I4096" t="s">
        <v>30</v>
      </c>
      <c r="J4096">
        <v>4</v>
      </c>
      <c r="K4096" t="s">
        <v>101</v>
      </c>
      <c r="L4096" t="s">
        <v>21</v>
      </c>
      <c r="M4096" t="s">
        <v>90</v>
      </c>
      <c r="N4096">
        <v>26</v>
      </c>
      <c r="O4096">
        <v>20</v>
      </c>
      <c r="P4096">
        <v>1720</v>
      </c>
      <c r="Q4096">
        <v>29990</v>
      </c>
    </row>
    <row r="4097" spans="1:17" x14ac:dyDescent="0.25">
      <c r="A4097" t="s">
        <v>47</v>
      </c>
      <c r="B4097" s="1" t="s">
        <v>730</v>
      </c>
      <c r="C4097">
        <v>2015</v>
      </c>
      <c r="D4097" s="15">
        <f>DATE(cars[[#This Row],[year_1]],1,1)</f>
        <v>42005</v>
      </c>
      <c r="E4097" t="s">
        <v>29</v>
      </c>
      <c r="F4097" s="4">
        <v>260</v>
      </c>
      <c r="G4097">
        <v>6</v>
      </c>
      <c r="H4097" t="s">
        <v>33</v>
      </c>
      <c r="I4097" t="s">
        <v>30</v>
      </c>
      <c r="J4097">
        <v>4</v>
      </c>
      <c r="K4097" t="s">
        <v>101</v>
      </c>
      <c r="L4097" t="s">
        <v>63</v>
      </c>
      <c r="M4097" t="s">
        <v>90</v>
      </c>
      <c r="N4097">
        <v>27</v>
      </c>
      <c r="O4097">
        <v>20</v>
      </c>
      <c r="P4097">
        <v>2009</v>
      </c>
      <c r="Q4097">
        <v>29510</v>
      </c>
    </row>
    <row r="4098" spans="1:17" x14ac:dyDescent="0.25">
      <c r="A4098" t="s">
        <v>47</v>
      </c>
      <c r="B4098" s="1" t="s">
        <v>730</v>
      </c>
      <c r="C4098">
        <v>2015</v>
      </c>
      <c r="D4098" s="15">
        <f>DATE(cars[[#This Row],[year_1]],1,1)</f>
        <v>42005</v>
      </c>
      <c r="E4098" t="s">
        <v>29</v>
      </c>
      <c r="F4098" s="4">
        <v>260</v>
      </c>
      <c r="G4098">
        <v>6</v>
      </c>
      <c r="H4098" t="s">
        <v>33</v>
      </c>
      <c r="I4098" t="s">
        <v>30</v>
      </c>
      <c r="J4098">
        <v>4</v>
      </c>
      <c r="K4098" t="s">
        <v>101</v>
      </c>
      <c r="L4098" t="s">
        <v>63</v>
      </c>
      <c r="M4098" t="s">
        <v>90</v>
      </c>
      <c r="N4098">
        <v>27</v>
      </c>
      <c r="O4098">
        <v>20</v>
      </c>
      <c r="P4098">
        <v>2009</v>
      </c>
      <c r="Q4098">
        <v>29780</v>
      </c>
    </row>
    <row r="4099" spans="1:17" x14ac:dyDescent="0.25">
      <c r="A4099" t="s">
        <v>47</v>
      </c>
      <c r="B4099" s="1" t="s">
        <v>730</v>
      </c>
      <c r="C4099">
        <v>2015</v>
      </c>
      <c r="D4099" s="15">
        <f>DATE(cars[[#This Row],[year_1]],1,1)</f>
        <v>42005</v>
      </c>
      <c r="E4099" t="s">
        <v>29</v>
      </c>
      <c r="F4099" s="4">
        <v>260</v>
      </c>
      <c r="G4099">
        <v>6</v>
      </c>
      <c r="H4099" t="s">
        <v>33</v>
      </c>
      <c r="I4099" t="s">
        <v>30</v>
      </c>
      <c r="J4099">
        <v>4</v>
      </c>
      <c r="K4099" t="s">
        <v>101</v>
      </c>
      <c r="L4099" t="s">
        <v>63</v>
      </c>
      <c r="M4099" t="s">
        <v>90</v>
      </c>
      <c r="N4099">
        <v>27</v>
      </c>
      <c r="O4099">
        <v>20</v>
      </c>
      <c r="P4099">
        <v>2009</v>
      </c>
      <c r="Q4099">
        <v>41560</v>
      </c>
    </row>
    <row r="4100" spans="1:17" x14ac:dyDescent="0.25">
      <c r="A4100" t="s">
        <v>47</v>
      </c>
      <c r="B4100" s="1" t="s">
        <v>730</v>
      </c>
      <c r="C4100">
        <v>2015</v>
      </c>
      <c r="D4100" s="15">
        <f>DATE(cars[[#This Row],[year_1]],1,1)</f>
        <v>42005</v>
      </c>
      <c r="E4100" t="s">
        <v>29</v>
      </c>
      <c r="F4100" s="4">
        <v>260</v>
      </c>
      <c r="G4100">
        <v>6</v>
      </c>
      <c r="H4100" t="s">
        <v>33</v>
      </c>
      <c r="I4100" t="s">
        <v>30</v>
      </c>
      <c r="J4100">
        <v>4</v>
      </c>
      <c r="K4100" t="s">
        <v>101</v>
      </c>
      <c r="L4100" t="s">
        <v>63</v>
      </c>
      <c r="M4100" t="s">
        <v>90</v>
      </c>
      <c r="N4100">
        <v>27</v>
      </c>
      <c r="O4100">
        <v>20</v>
      </c>
      <c r="P4100">
        <v>2009</v>
      </c>
      <c r="Q4100">
        <v>32810</v>
      </c>
    </row>
    <row r="4101" spans="1:17" x14ac:dyDescent="0.25">
      <c r="A4101" t="s">
        <v>47</v>
      </c>
      <c r="B4101" s="1" t="s">
        <v>730</v>
      </c>
      <c r="C4101">
        <v>2015</v>
      </c>
      <c r="D4101" s="15">
        <f>DATE(cars[[#This Row],[year_1]],1,1)</f>
        <v>42005</v>
      </c>
      <c r="E4101" t="s">
        <v>29</v>
      </c>
      <c r="F4101" s="4">
        <v>260</v>
      </c>
      <c r="G4101">
        <v>6</v>
      </c>
      <c r="H4101" t="s">
        <v>33</v>
      </c>
      <c r="I4101" t="s">
        <v>30</v>
      </c>
      <c r="J4101">
        <v>4</v>
      </c>
      <c r="K4101" t="s">
        <v>101</v>
      </c>
      <c r="L4101" t="s">
        <v>63</v>
      </c>
      <c r="M4101" t="s">
        <v>90</v>
      </c>
      <c r="N4101">
        <v>27</v>
      </c>
      <c r="O4101">
        <v>20</v>
      </c>
      <c r="P4101">
        <v>2009</v>
      </c>
      <c r="Q4101">
        <v>36210</v>
      </c>
    </row>
    <row r="4102" spans="1:17" x14ac:dyDescent="0.25">
      <c r="A4102" t="s">
        <v>47</v>
      </c>
      <c r="B4102" s="1" t="s">
        <v>730</v>
      </c>
      <c r="C4102">
        <v>2015</v>
      </c>
      <c r="D4102" s="15">
        <f>DATE(cars[[#This Row],[year_1]],1,1)</f>
        <v>42005</v>
      </c>
      <c r="E4102" t="s">
        <v>29</v>
      </c>
      <c r="F4102" s="4">
        <v>260</v>
      </c>
      <c r="G4102">
        <v>6</v>
      </c>
      <c r="H4102" t="s">
        <v>33</v>
      </c>
      <c r="I4102" t="s">
        <v>30</v>
      </c>
      <c r="J4102">
        <v>4</v>
      </c>
      <c r="K4102" t="s">
        <v>101</v>
      </c>
      <c r="L4102" t="s">
        <v>63</v>
      </c>
      <c r="M4102" t="s">
        <v>90</v>
      </c>
      <c r="N4102">
        <v>27</v>
      </c>
      <c r="O4102">
        <v>20</v>
      </c>
      <c r="P4102">
        <v>2009</v>
      </c>
      <c r="Q4102">
        <v>33140</v>
      </c>
    </row>
    <row r="4103" spans="1:17" x14ac:dyDescent="0.25">
      <c r="A4103" t="s">
        <v>47</v>
      </c>
      <c r="B4103" s="1" t="s">
        <v>730</v>
      </c>
      <c r="C4103">
        <v>2016</v>
      </c>
      <c r="D4103" s="15">
        <f>DATE(cars[[#This Row],[year_1]],1,1)</f>
        <v>42370</v>
      </c>
      <c r="E4103" t="s">
        <v>29</v>
      </c>
      <c r="F4103" s="4">
        <v>260</v>
      </c>
      <c r="G4103">
        <v>6</v>
      </c>
      <c r="H4103" t="s">
        <v>33</v>
      </c>
      <c r="I4103" t="s">
        <v>30</v>
      </c>
      <c r="J4103">
        <v>4</v>
      </c>
      <c r="K4103" t="s">
        <v>101</v>
      </c>
      <c r="L4103" t="s">
        <v>63</v>
      </c>
      <c r="M4103" t="s">
        <v>90</v>
      </c>
      <c r="N4103">
        <v>27</v>
      </c>
      <c r="O4103">
        <v>20</v>
      </c>
      <c r="P4103">
        <v>2009</v>
      </c>
      <c r="Q4103">
        <v>33150</v>
      </c>
    </row>
    <row r="4104" spans="1:17" x14ac:dyDescent="0.25">
      <c r="A4104" t="s">
        <v>47</v>
      </c>
      <c r="B4104" s="1" t="s">
        <v>730</v>
      </c>
      <c r="C4104">
        <v>2016</v>
      </c>
      <c r="D4104" s="15">
        <f>DATE(cars[[#This Row],[year_1]],1,1)</f>
        <v>42370</v>
      </c>
      <c r="E4104" t="s">
        <v>29</v>
      </c>
      <c r="F4104" s="4">
        <v>260</v>
      </c>
      <c r="G4104">
        <v>6</v>
      </c>
      <c r="H4104" t="s">
        <v>33</v>
      </c>
      <c r="I4104" t="s">
        <v>30</v>
      </c>
      <c r="J4104">
        <v>4</v>
      </c>
      <c r="K4104" t="s">
        <v>101</v>
      </c>
      <c r="L4104" t="s">
        <v>63</v>
      </c>
      <c r="M4104" t="s">
        <v>90</v>
      </c>
      <c r="N4104">
        <v>27</v>
      </c>
      <c r="O4104">
        <v>20</v>
      </c>
      <c r="P4104">
        <v>2009</v>
      </c>
      <c r="Q4104">
        <v>41610</v>
      </c>
    </row>
    <row r="4105" spans="1:17" x14ac:dyDescent="0.25">
      <c r="A4105" t="s">
        <v>47</v>
      </c>
      <c r="B4105" s="1" t="s">
        <v>730</v>
      </c>
      <c r="C4105">
        <v>2016</v>
      </c>
      <c r="D4105" s="15">
        <f>DATE(cars[[#This Row],[year_1]],1,1)</f>
        <v>42370</v>
      </c>
      <c r="E4105" t="s">
        <v>29</v>
      </c>
      <c r="F4105" s="4">
        <v>260</v>
      </c>
      <c r="G4105">
        <v>6</v>
      </c>
      <c r="H4105" t="s">
        <v>33</v>
      </c>
      <c r="I4105" t="s">
        <v>30</v>
      </c>
      <c r="J4105">
        <v>4</v>
      </c>
      <c r="K4105" t="s">
        <v>101</v>
      </c>
      <c r="L4105" t="s">
        <v>63</v>
      </c>
      <c r="M4105" t="s">
        <v>90</v>
      </c>
      <c r="N4105">
        <v>27</v>
      </c>
      <c r="O4105">
        <v>20</v>
      </c>
      <c r="P4105">
        <v>2009</v>
      </c>
      <c r="Q4105">
        <v>29830</v>
      </c>
    </row>
    <row r="4106" spans="1:17" x14ac:dyDescent="0.25">
      <c r="A4106" t="s">
        <v>47</v>
      </c>
      <c r="B4106" s="1" t="s">
        <v>730</v>
      </c>
      <c r="C4106">
        <v>2016</v>
      </c>
      <c r="D4106" s="15">
        <f>DATE(cars[[#This Row],[year_1]],1,1)</f>
        <v>42370</v>
      </c>
      <c r="E4106" t="s">
        <v>29</v>
      </c>
      <c r="F4106" s="4">
        <v>260</v>
      </c>
      <c r="G4106">
        <v>6</v>
      </c>
      <c r="H4106" t="s">
        <v>33</v>
      </c>
      <c r="I4106" t="s">
        <v>30</v>
      </c>
      <c r="J4106">
        <v>4</v>
      </c>
      <c r="K4106" t="s">
        <v>101</v>
      </c>
      <c r="L4106" t="s">
        <v>63</v>
      </c>
      <c r="M4106" t="s">
        <v>90</v>
      </c>
      <c r="N4106">
        <v>27</v>
      </c>
      <c r="O4106">
        <v>20</v>
      </c>
      <c r="P4106">
        <v>2009</v>
      </c>
      <c r="Q4106">
        <v>36410</v>
      </c>
    </row>
    <row r="4107" spans="1:17" x14ac:dyDescent="0.25">
      <c r="A4107" t="s">
        <v>47</v>
      </c>
      <c r="B4107" s="1" t="s">
        <v>761</v>
      </c>
      <c r="C4107">
        <v>2015</v>
      </c>
      <c r="D4107" s="15">
        <f>DATE(cars[[#This Row],[year_1]],1,1)</f>
        <v>42005</v>
      </c>
      <c r="E4107" t="s">
        <v>29</v>
      </c>
      <c r="F4107" s="4">
        <v>260</v>
      </c>
      <c r="G4107">
        <v>6</v>
      </c>
      <c r="H4107" t="s">
        <v>33</v>
      </c>
      <c r="I4107" t="s">
        <v>30</v>
      </c>
      <c r="J4107">
        <v>4</v>
      </c>
      <c r="K4107" t="s">
        <v>49</v>
      </c>
      <c r="L4107" t="s">
        <v>21</v>
      </c>
      <c r="M4107" t="s">
        <v>110</v>
      </c>
      <c r="N4107">
        <v>27</v>
      </c>
      <c r="O4107">
        <v>20</v>
      </c>
      <c r="P4107">
        <v>2009</v>
      </c>
      <c r="Q4107">
        <v>30280</v>
      </c>
    </row>
    <row r="4108" spans="1:17" x14ac:dyDescent="0.25">
      <c r="A4108" t="s">
        <v>47</v>
      </c>
      <c r="B4108" s="1" t="s">
        <v>761</v>
      </c>
      <c r="C4108">
        <v>2015</v>
      </c>
      <c r="D4108" s="15">
        <f>DATE(cars[[#This Row],[year_1]],1,1)</f>
        <v>42005</v>
      </c>
      <c r="E4108" t="s">
        <v>29</v>
      </c>
      <c r="F4108" s="4">
        <v>260</v>
      </c>
      <c r="G4108">
        <v>6</v>
      </c>
      <c r="H4108" t="s">
        <v>33</v>
      </c>
      <c r="I4108" t="s">
        <v>30</v>
      </c>
      <c r="J4108">
        <v>4</v>
      </c>
      <c r="K4108" t="s">
        <v>49</v>
      </c>
      <c r="L4108" t="s">
        <v>21</v>
      </c>
      <c r="M4108" t="s">
        <v>110</v>
      </c>
      <c r="N4108">
        <v>27</v>
      </c>
      <c r="O4108">
        <v>20</v>
      </c>
      <c r="P4108">
        <v>2009</v>
      </c>
      <c r="Q4108">
        <v>34060</v>
      </c>
    </row>
    <row r="4109" spans="1:17" x14ac:dyDescent="0.25">
      <c r="A4109" t="s">
        <v>47</v>
      </c>
      <c r="B4109" s="1" t="s">
        <v>761</v>
      </c>
      <c r="C4109">
        <v>2015</v>
      </c>
      <c r="D4109" s="15">
        <f>DATE(cars[[#This Row],[year_1]],1,1)</f>
        <v>42005</v>
      </c>
      <c r="E4109" t="s">
        <v>29</v>
      </c>
      <c r="F4109" s="4">
        <v>260</v>
      </c>
      <c r="G4109">
        <v>6</v>
      </c>
      <c r="H4109" t="s">
        <v>33</v>
      </c>
      <c r="I4109" t="s">
        <v>30</v>
      </c>
      <c r="J4109">
        <v>4</v>
      </c>
      <c r="K4109" t="s">
        <v>49</v>
      </c>
      <c r="L4109" t="s">
        <v>21</v>
      </c>
      <c r="M4109" t="s">
        <v>110</v>
      </c>
      <c r="N4109">
        <v>27</v>
      </c>
      <c r="O4109">
        <v>20</v>
      </c>
      <c r="P4109">
        <v>2009</v>
      </c>
      <c r="Q4109">
        <v>43180</v>
      </c>
    </row>
    <row r="4110" spans="1:17" x14ac:dyDescent="0.25">
      <c r="A4110" t="s">
        <v>47</v>
      </c>
      <c r="B4110" s="1" t="s">
        <v>761</v>
      </c>
      <c r="C4110">
        <v>2015</v>
      </c>
      <c r="D4110" s="15">
        <f>DATE(cars[[#This Row],[year_1]],1,1)</f>
        <v>42005</v>
      </c>
      <c r="E4110" t="s">
        <v>29</v>
      </c>
      <c r="F4110" s="4">
        <v>260</v>
      </c>
      <c r="G4110">
        <v>6</v>
      </c>
      <c r="H4110" t="s">
        <v>33</v>
      </c>
      <c r="I4110" t="s">
        <v>30</v>
      </c>
      <c r="J4110">
        <v>4</v>
      </c>
      <c r="K4110" t="s">
        <v>49</v>
      </c>
      <c r="L4110" t="s">
        <v>21</v>
      </c>
      <c r="M4110" t="s">
        <v>110</v>
      </c>
      <c r="N4110">
        <v>27</v>
      </c>
      <c r="O4110">
        <v>20</v>
      </c>
      <c r="P4110">
        <v>2009</v>
      </c>
      <c r="Q4110">
        <v>26530</v>
      </c>
    </row>
    <row r="4111" spans="1:17" x14ac:dyDescent="0.25">
      <c r="A4111" t="s">
        <v>47</v>
      </c>
      <c r="B4111" s="1" t="s">
        <v>761</v>
      </c>
      <c r="C4111">
        <v>2016</v>
      </c>
      <c r="D4111" s="15">
        <f>DATE(cars[[#This Row],[year_1]],1,1)</f>
        <v>42370</v>
      </c>
      <c r="E4111" t="s">
        <v>29</v>
      </c>
      <c r="F4111" s="4">
        <v>260</v>
      </c>
      <c r="G4111">
        <v>6</v>
      </c>
      <c r="H4111" t="s">
        <v>33</v>
      </c>
      <c r="I4111" t="s">
        <v>30</v>
      </c>
      <c r="J4111">
        <v>4</v>
      </c>
      <c r="K4111" t="s">
        <v>49</v>
      </c>
      <c r="L4111" t="s">
        <v>21</v>
      </c>
      <c r="M4111" t="s">
        <v>110</v>
      </c>
      <c r="N4111">
        <v>27</v>
      </c>
      <c r="O4111">
        <v>20</v>
      </c>
      <c r="P4111">
        <v>2009</v>
      </c>
      <c r="Q4111">
        <v>26580</v>
      </c>
    </row>
    <row r="4112" spans="1:17" x14ac:dyDescent="0.25">
      <c r="A4112" t="s">
        <v>47</v>
      </c>
      <c r="B4112" s="1" t="s">
        <v>761</v>
      </c>
      <c r="C4112">
        <v>2016</v>
      </c>
      <c r="D4112" s="15">
        <f>DATE(cars[[#This Row],[year_1]],1,1)</f>
        <v>42370</v>
      </c>
      <c r="E4112" t="s">
        <v>29</v>
      </c>
      <c r="F4112" s="4">
        <v>260</v>
      </c>
      <c r="G4112">
        <v>6</v>
      </c>
      <c r="H4112" t="s">
        <v>33</v>
      </c>
      <c r="I4112" t="s">
        <v>30</v>
      </c>
      <c r="J4112">
        <v>4</v>
      </c>
      <c r="K4112" t="s">
        <v>49</v>
      </c>
      <c r="L4112" t="s">
        <v>21</v>
      </c>
      <c r="M4112" t="s">
        <v>110</v>
      </c>
      <c r="N4112">
        <v>27</v>
      </c>
      <c r="O4112">
        <v>20</v>
      </c>
      <c r="P4112">
        <v>2009</v>
      </c>
      <c r="Q4112">
        <v>34110</v>
      </c>
    </row>
    <row r="4113" spans="1:17" x14ac:dyDescent="0.25">
      <c r="A4113" t="s">
        <v>47</v>
      </c>
      <c r="B4113" s="1" t="s">
        <v>761</v>
      </c>
      <c r="C4113">
        <v>2016</v>
      </c>
      <c r="D4113" s="15">
        <f>DATE(cars[[#This Row],[year_1]],1,1)</f>
        <v>42370</v>
      </c>
      <c r="E4113" t="s">
        <v>29</v>
      </c>
      <c r="F4113" s="4">
        <v>260</v>
      </c>
      <c r="G4113">
        <v>6</v>
      </c>
      <c r="H4113" t="s">
        <v>33</v>
      </c>
      <c r="I4113" t="s">
        <v>30</v>
      </c>
      <c r="J4113">
        <v>4</v>
      </c>
      <c r="K4113" t="s">
        <v>49</v>
      </c>
      <c r="L4113" t="s">
        <v>21</v>
      </c>
      <c r="M4113" t="s">
        <v>110</v>
      </c>
      <c r="N4113">
        <v>27</v>
      </c>
      <c r="O4113">
        <v>20</v>
      </c>
      <c r="P4113">
        <v>2009</v>
      </c>
      <c r="Q4113">
        <v>30540</v>
      </c>
    </row>
    <row r="4114" spans="1:17" x14ac:dyDescent="0.25">
      <c r="A4114" t="s">
        <v>47</v>
      </c>
      <c r="B4114" s="1" t="s">
        <v>761</v>
      </c>
      <c r="C4114">
        <v>2016</v>
      </c>
      <c r="D4114" s="15">
        <f>DATE(cars[[#This Row],[year_1]],1,1)</f>
        <v>42370</v>
      </c>
      <c r="E4114" t="s">
        <v>29</v>
      </c>
      <c r="F4114" s="4">
        <v>260</v>
      </c>
      <c r="G4114">
        <v>6</v>
      </c>
      <c r="H4114" t="s">
        <v>33</v>
      </c>
      <c r="I4114" t="s">
        <v>30</v>
      </c>
      <c r="J4114">
        <v>4</v>
      </c>
      <c r="K4114" t="s">
        <v>49</v>
      </c>
      <c r="L4114" t="s">
        <v>21</v>
      </c>
      <c r="M4114" t="s">
        <v>110</v>
      </c>
      <c r="N4114">
        <v>27</v>
      </c>
      <c r="O4114">
        <v>20</v>
      </c>
      <c r="P4114">
        <v>2009</v>
      </c>
      <c r="Q4114">
        <v>43230</v>
      </c>
    </row>
    <row r="4115" spans="1:17" x14ac:dyDescent="0.25">
      <c r="A4115" t="s">
        <v>142</v>
      </c>
      <c r="B4115" s="1" t="s">
        <v>849</v>
      </c>
      <c r="C4115">
        <v>2017</v>
      </c>
      <c r="D4115" s="15">
        <f>DATE(cars[[#This Row],[year_1]],1,1)</f>
        <v>42736</v>
      </c>
      <c r="E4115" t="s">
        <v>29</v>
      </c>
      <c r="F4115" s="4">
        <v>265</v>
      </c>
      <c r="G4115">
        <v>4</v>
      </c>
      <c r="H4115" t="s">
        <v>33</v>
      </c>
      <c r="I4115" t="s">
        <v>30</v>
      </c>
      <c r="J4115">
        <v>4</v>
      </c>
      <c r="K4115" t="s">
        <v>101</v>
      </c>
      <c r="L4115" t="s">
        <v>31</v>
      </c>
      <c r="M4115" t="s">
        <v>90</v>
      </c>
      <c r="N4115">
        <v>28</v>
      </c>
      <c r="O4115">
        <v>20</v>
      </c>
      <c r="P4115">
        <v>1439</v>
      </c>
      <c r="Q4115">
        <v>31700</v>
      </c>
    </row>
    <row r="4116" spans="1:17" x14ac:dyDescent="0.25">
      <c r="A4116" t="s">
        <v>142</v>
      </c>
      <c r="B4116" s="1" t="s">
        <v>849</v>
      </c>
      <c r="C4116">
        <v>2017</v>
      </c>
      <c r="D4116" s="15">
        <f>DATE(cars[[#This Row],[year_1]],1,1)</f>
        <v>42736</v>
      </c>
      <c r="E4116" t="s">
        <v>29</v>
      </c>
      <c r="F4116" s="4">
        <v>265</v>
      </c>
      <c r="G4116">
        <v>4</v>
      </c>
      <c r="H4116" t="s">
        <v>33</v>
      </c>
      <c r="I4116" t="s">
        <v>30</v>
      </c>
      <c r="J4116">
        <v>4</v>
      </c>
      <c r="K4116" t="s">
        <v>101</v>
      </c>
      <c r="L4116" t="s">
        <v>31</v>
      </c>
      <c r="M4116" t="s">
        <v>90</v>
      </c>
      <c r="N4116">
        <v>27</v>
      </c>
      <c r="O4116">
        <v>20</v>
      </c>
      <c r="P4116">
        <v>1439</v>
      </c>
      <c r="Q4116">
        <v>36500</v>
      </c>
    </row>
    <row r="4117" spans="1:17" x14ac:dyDescent="0.25">
      <c r="A4117" t="s">
        <v>119</v>
      </c>
      <c r="B4117" s="1" t="s">
        <v>233</v>
      </c>
      <c r="C4117">
        <v>2014</v>
      </c>
      <c r="D4117" s="15">
        <f>DATE(cars[[#This Row],[year_1]],1,1)</f>
        <v>41640</v>
      </c>
      <c r="E4117" t="s">
        <v>17</v>
      </c>
      <c r="F4117" s="4">
        <v>265</v>
      </c>
      <c r="G4117">
        <v>6</v>
      </c>
      <c r="H4117" t="s">
        <v>18</v>
      </c>
      <c r="I4117" t="s">
        <v>19</v>
      </c>
      <c r="J4117">
        <v>2</v>
      </c>
      <c r="K4117" t="s">
        <v>26</v>
      </c>
      <c r="L4117" t="s">
        <v>21</v>
      </c>
      <c r="M4117" t="s">
        <v>25</v>
      </c>
      <c r="N4117">
        <v>30</v>
      </c>
      <c r="O4117">
        <v>20</v>
      </c>
      <c r="P4117">
        <v>1715</v>
      </c>
      <c r="Q4117">
        <v>50400</v>
      </c>
    </row>
    <row r="4118" spans="1:17" x14ac:dyDescent="0.25">
      <c r="A4118" t="s">
        <v>119</v>
      </c>
      <c r="B4118" s="1" t="s">
        <v>233</v>
      </c>
      <c r="C4118">
        <v>2015</v>
      </c>
      <c r="D4118" s="15">
        <f>DATE(cars[[#This Row],[year_1]],1,1)</f>
        <v>42005</v>
      </c>
      <c r="E4118" t="s">
        <v>17</v>
      </c>
      <c r="F4118" s="4">
        <v>265</v>
      </c>
      <c r="G4118">
        <v>6</v>
      </c>
      <c r="H4118" t="s">
        <v>18</v>
      </c>
      <c r="I4118" t="s">
        <v>19</v>
      </c>
      <c r="J4118">
        <v>2</v>
      </c>
      <c r="K4118" t="s">
        <v>26</v>
      </c>
      <c r="L4118" t="s">
        <v>21</v>
      </c>
      <c r="M4118" t="s">
        <v>25</v>
      </c>
      <c r="N4118">
        <v>30</v>
      </c>
      <c r="O4118">
        <v>20</v>
      </c>
      <c r="P4118">
        <v>1715</v>
      </c>
      <c r="Q4118">
        <v>51400</v>
      </c>
    </row>
    <row r="4119" spans="1:17" x14ac:dyDescent="0.25">
      <c r="A4119" t="s">
        <v>119</v>
      </c>
      <c r="B4119" s="1" t="s">
        <v>233</v>
      </c>
      <c r="C4119">
        <v>2016</v>
      </c>
      <c r="D4119" s="15">
        <f>DATE(cars[[#This Row],[year_1]],1,1)</f>
        <v>42370</v>
      </c>
      <c r="E4119" t="s">
        <v>17</v>
      </c>
      <c r="F4119" s="4">
        <v>265</v>
      </c>
      <c r="G4119">
        <v>6</v>
      </c>
      <c r="H4119" t="s">
        <v>18</v>
      </c>
      <c r="I4119" t="s">
        <v>19</v>
      </c>
      <c r="J4119">
        <v>2</v>
      </c>
      <c r="K4119" t="s">
        <v>26</v>
      </c>
      <c r="L4119" t="s">
        <v>21</v>
      </c>
      <c r="M4119" t="s">
        <v>25</v>
      </c>
      <c r="N4119">
        <v>30</v>
      </c>
      <c r="O4119">
        <v>20</v>
      </c>
      <c r="P4119">
        <v>1715</v>
      </c>
      <c r="Q4119">
        <v>52100</v>
      </c>
    </row>
    <row r="4120" spans="1:17" x14ac:dyDescent="0.25">
      <c r="A4120" t="s">
        <v>217</v>
      </c>
      <c r="B4120" s="1" t="s">
        <v>1010</v>
      </c>
      <c r="C4120">
        <v>2016</v>
      </c>
      <c r="D4120" s="15">
        <f>DATE(cars[[#This Row],[year_1]],1,1)</f>
        <v>42370</v>
      </c>
      <c r="E4120" t="s">
        <v>38</v>
      </c>
      <c r="F4120" s="4">
        <v>268</v>
      </c>
      <c r="G4120">
        <v>4</v>
      </c>
      <c r="H4120" t="s">
        <v>18</v>
      </c>
      <c r="I4120" t="s">
        <v>34</v>
      </c>
      <c r="J4120">
        <v>4</v>
      </c>
      <c r="K4120" t="s">
        <v>39</v>
      </c>
      <c r="L4120" t="s">
        <v>21</v>
      </c>
      <c r="M4120" t="s">
        <v>32</v>
      </c>
      <c r="N4120">
        <v>27</v>
      </c>
      <c r="O4120">
        <v>20</v>
      </c>
      <c r="P4120">
        <v>640</v>
      </c>
      <c r="Q4120">
        <v>28895</v>
      </c>
    </row>
    <row r="4121" spans="1:17" x14ac:dyDescent="0.25">
      <c r="A4121" t="s">
        <v>217</v>
      </c>
      <c r="B4121" s="1" t="s">
        <v>1010</v>
      </c>
      <c r="C4121">
        <v>2016</v>
      </c>
      <c r="D4121" s="15">
        <f>DATE(cars[[#This Row],[year_1]],1,1)</f>
        <v>42370</v>
      </c>
      <c r="E4121" t="s">
        <v>38</v>
      </c>
      <c r="F4121" s="4">
        <v>268</v>
      </c>
      <c r="G4121">
        <v>4</v>
      </c>
      <c r="H4121" t="s">
        <v>18</v>
      </c>
      <c r="I4121" t="s">
        <v>34</v>
      </c>
      <c r="J4121">
        <v>4</v>
      </c>
      <c r="K4121" t="s">
        <v>39</v>
      </c>
      <c r="L4121" t="s">
        <v>21</v>
      </c>
      <c r="M4121" t="s">
        <v>32</v>
      </c>
      <c r="N4121">
        <v>27</v>
      </c>
      <c r="O4121">
        <v>20</v>
      </c>
      <c r="P4121">
        <v>640</v>
      </c>
      <c r="Q4121">
        <v>30395</v>
      </c>
    </row>
    <row r="4122" spans="1:17" x14ac:dyDescent="0.25">
      <c r="A4122" t="s">
        <v>217</v>
      </c>
      <c r="B4122" s="1" t="s">
        <v>1010</v>
      </c>
      <c r="C4122">
        <v>2016</v>
      </c>
      <c r="D4122" s="15">
        <f>DATE(cars[[#This Row],[year_1]],1,1)</f>
        <v>42370</v>
      </c>
      <c r="E4122" t="s">
        <v>38</v>
      </c>
      <c r="F4122" s="4">
        <v>268</v>
      </c>
      <c r="G4122">
        <v>4</v>
      </c>
      <c r="H4122" t="s">
        <v>18</v>
      </c>
      <c r="I4122" t="s">
        <v>34</v>
      </c>
      <c r="J4122">
        <v>4</v>
      </c>
      <c r="K4122" t="s">
        <v>39</v>
      </c>
      <c r="L4122" t="s">
        <v>21</v>
      </c>
      <c r="M4122" t="s">
        <v>32</v>
      </c>
      <c r="N4122">
        <v>27</v>
      </c>
      <c r="O4122">
        <v>20</v>
      </c>
      <c r="P4122">
        <v>640</v>
      </c>
      <c r="Q4122">
        <v>26595</v>
      </c>
    </row>
    <row r="4123" spans="1:17" x14ac:dyDescent="0.25">
      <c r="A4123" t="s">
        <v>217</v>
      </c>
      <c r="B4123" s="1" t="s">
        <v>1010</v>
      </c>
      <c r="C4123">
        <v>2017</v>
      </c>
      <c r="D4123" s="15">
        <f>DATE(cars[[#This Row],[year_1]],1,1)</f>
        <v>42736</v>
      </c>
      <c r="E4123" t="s">
        <v>38</v>
      </c>
      <c r="F4123" s="4">
        <v>268</v>
      </c>
      <c r="G4123">
        <v>4</v>
      </c>
      <c r="H4123" t="s">
        <v>18</v>
      </c>
      <c r="I4123" t="s">
        <v>34</v>
      </c>
      <c r="J4123">
        <v>4</v>
      </c>
      <c r="K4123" t="s">
        <v>39</v>
      </c>
      <c r="L4123" t="s">
        <v>21</v>
      </c>
      <c r="M4123" t="s">
        <v>32</v>
      </c>
      <c r="N4123">
        <v>27</v>
      </c>
      <c r="O4123">
        <v>20</v>
      </c>
      <c r="P4123">
        <v>640</v>
      </c>
      <c r="Q4123">
        <v>26695</v>
      </c>
    </row>
    <row r="4124" spans="1:17" x14ac:dyDescent="0.25">
      <c r="A4124" t="s">
        <v>217</v>
      </c>
      <c r="B4124" s="1" t="s">
        <v>1010</v>
      </c>
      <c r="C4124">
        <v>2017</v>
      </c>
      <c r="D4124" s="15">
        <f>DATE(cars[[#This Row],[year_1]],1,1)</f>
        <v>42736</v>
      </c>
      <c r="E4124" t="s">
        <v>38</v>
      </c>
      <c r="F4124" s="4">
        <v>268</v>
      </c>
      <c r="G4124">
        <v>4</v>
      </c>
      <c r="H4124" t="s">
        <v>18</v>
      </c>
      <c r="I4124" t="s">
        <v>34</v>
      </c>
      <c r="J4124">
        <v>4</v>
      </c>
      <c r="K4124" t="s">
        <v>39</v>
      </c>
      <c r="L4124" t="s">
        <v>21</v>
      </c>
      <c r="M4124" t="s">
        <v>32</v>
      </c>
      <c r="N4124">
        <v>27</v>
      </c>
      <c r="O4124">
        <v>20</v>
      </c>
      <c r="P4124">
        <v>640</v>
      </c>
      <c r="Q4124">
        <v>30995</v>
      </c>
    </row>
    <row r="4125" spans="1:17" x14ac:dyDescent="0.25">
      <c r="A4125" t="s">
        <v>217</v>
      </c>
      <c r="B4125" s="1" t="s">
        <v>1010</v>
      </c>
      <c r="C4125">
        <v>2017</v>
      </c>
      <c r="D4125" s="15">
        <f>DATE(cars[[#This Row],[year_1]],1,1)</f>
        <v>42736</v>
      </c>
      <c r="E4125" t="s">
        <v>38</v>
      </c>
      <c r="F4125" s="4">
        <v>268</v>
      </c>
      <c r="G4125">
        <v>4</v>
      </c>
      <c r="H4125" t="s">
        <v>18</v>
      </c>
      <c r="I4125" t="s">
        <v>34</v>
      </c>
      <c r="J4125">
        <v>4</v>
      </c>
      <c r="K4125" t="s">
        <v>39</v>
      </c>
      <c r="L4125" t="s">
        <v>21</v>
      </c>
      <c r="M4125" t="s">
        <v>32</v>
      </c>
      <c r="N4125">
        <v>27</v>
      </c>
      <c r="O4125">
        <v>20</v>
      </c>
      <c r="P4125">
        <v>640</v>
      </c>
      <c r="Q4125">
        <v>28995</v>
      </c>
    </row>
    <row r="4126" spans="1:17" x14ac:dyDescent="0.25">
      <c r="A4126" t="s">
        <v>167</v>
      </c>
      <c r="B4126" s="1" t="s">
        <v>192</v>
      </c>
      <c r="C4126">
        <v>2015</v>
      </c>
      <c r="D4126" s="15">
        <f>DATE(cars[[#This Row],[year_1]],1,1)</f>
        <v>42005</v>
      </c>
      <c r="E4126" t="s">
        <v>38</v>
      </c>
      <c r="F4126" s="4">
        <v>272</v>
      </c>
      <c r="G4126">
        <v>4</v>
      </c>
      <c r="H4126" t="s">
        <v>33</v>
      </c>
      <c r="I4126" t="s">
        <v>34</v>
      </c>
      <c r="J4126">
        <v>4</v>
      </c>
      <c r="K4126" t="s">
        <v>24</v>
      </c>
      <c r="L4126" t="s">
        <v>21</v>
      </c>
      <c r="M4126" t="s">
        <v>32</v>
      </c>
      <c r="N4126">
        <v>28</v>
      </c>
      <c r="O4126">
        <v>20</v>
      </c>
      <c r="P4126">
        <v>1624</v>
      </c>
      <c r="Q4126">
        <v>41340</v>
      </c>
    </row>
    <row r="4127" spans="1:17" x14ac:dyDescent="0.25">
      <c r="A4127" t="s">
        <v>167</v>
      </c>
      <c r="B4127" s="1" t="s">
        <v>192</v>
      </c>
      <c r="C4127">
        <v>2015</v>
      </c>
      <c r="D4127" s="15">
        <f>DATE(cars[[#This Row],[year_1]],1,1)</f>
        <v>42005</v>
      </c>
      <c r="E4127" t="s">
        <v>38</v>
      </c>
      <c r="F4127" s="4">
        <v>272</v>
      </c>
      <c r="G4127">
        <v>4</v>
      </c>
      <c r="H4127" t="s">
        <v>33</v>
      </c>
      <c r="I4127" t="s">
        <v>34</v>
      </c>
      <c r="J4127">
        <v>4</v>
      </c>
      <c r="K4127" t="s">
        <v>24</v>
      </c>
      <c r="L4127" t="s">
        <v>21</v>
      </c>
      <c r="M4127" t="s">
        <v>32</v>
      </c>
      <c r="N4127">
        <v>28</v>
      </c>
      <c r="O4127">
        <v>20</v>
      </c>
      <c r="P4127">
        <v>1624</v>
      </c>
      <c r="Q4127">
        <v>46715</v>
      </c>
    </row>
    <row r="4128" spans="1:17" x14ac:dyDescent="0.25">
      <c r="A4128" t="s">
        <v>167</v>
      </c>
      <c r="B4128" s="1" t="s">
        <v>192</v>
      </c>
      <c r="C4128">
        <v>2015</v>
      </c>
      <c r="D4128" s="15">
        <f>DATE(cars[[#This Row],[year_1]],1,1)</f>
        <v>42005</v>
      </c>
      <c r="E4128" t="s">
        <v>38</v>
      </c>
      <c r="F4128" s="4">
        <v>272</v>
      </c>
      <c r="G4128">
        <v>4</v>
      </c>
      <c r="H4128" t="s">
        <v>33</v>
      </c>
      <c r="I4128" t="s">
        <v>34</v>
      </c>
      <c r="J4128">
        <v>4</v>
      </c>
      <c r="K4128" t="s">
        <v>24</v>
      </c>
      <c r="L4128" t="s">
        <v>21</v>
      </c>
      <c r="M4128" t="s">
        <v>32</v>
      </c>
      <c r="N4128">
        <v>28</v>
      </c>
      <c r="O4128">
        <v>20</v>
      </c>
      <c r="P4128">
        <v>1624</v>
      </c>
      <c r="Q4128">
        <v>37245</v>
      </c>
    </row>
    <row r="4129" spans="1:17" x14ac:dyDescent="0.25">
      <c r="A4129" t="s">
        <v>167</v>
      </c>
      <c r="B4129" s="1" t="s">
        <v>192</v>
      </c>
      <c r="C4129">
        <v>2015</v>
      </c>
      <c r="D4129" s="15">
        <f>DATE(cars[[#This Row],[year_1]],1,1)</f>
        <v>42005</v>
      </c>
      <c r="E4129" t="s">
        <v>38</v>
      </c>
      <c r="F4129" s="4">
        <v>272</v>
      </c>
      <c r="G4129">
        <v>4</v>
      </c>
      <c r="H4129" t="s">
        <v>33</v>
      </c>
      <c r="I4129" t="s">
        <v>34</v>
      </c>
      <c r="J4129">
        <v>4</v>
      </c>
      <c r="K4129" t="s">
        <v>24</v>
      </c>
      <c r="L4129" t="s">
        <v>21</v>
      </c>
      <c r="M4129" t="s">
        <v>32</v>
      </c>
      <c r="N4129">
        <v>28</v>
      </c>
      <c r="O4129">
        <v>20</v>
      </c>
      <c r="P4129">
        <v>1624</v>
      </c>
      <c r="Q4129">
        <v>44660</v>
      </c>
    </row>
    <row r="4130" spans="1:17" x14ac:dyDescent="0.25">
      <c r="A4130" t="s">
        <v>167</v>
      </c>
      <c r="B4130" s="1" t="s">
        <v>347</v>
      </c>
      <c r="C4130">
        <v>2015</v>
      </c>
      <c r="D4130" s="15">
        <f>DATE(cars[[#This Row],[year_1]],1,1)</f>
        <v>42005</v>
      </c>
      <c r="E4130" t="s">
        <v>38</v>
      </c>
      <c r="F4130" s="4">
        <v>272</v>
      </c>
      <c r="G4130">
        <v>4</v>
      </c>
      <c r="H4130" t="s">
        <v>33</v>
      </c>
      <c r="I4130" t="s">
        <v>19</v>
      </c>
      <c r="J4130">
        <v>4</v>
      </c>
      <c r="K4130" t="s">
        <v>24</v>
      </c>
      <c r="L4130" t="s">
        <v>63</v>
      </c>
      <c r="M4130" t="s">
        <v>32</v>
      </c>
      <c r="N4130">
        <v>30</v>
      </c>
      <c r="O4130">
        <v>20</v>
      </c>
      <c r="P4130">
        <v>1624</v>
      </c>
      <c r="Q4130">
        <v>51270</v>
      </c>
    </row>
    <row r="4131" spans="1:17" x14ac:dyDescent="0.25">
      <c r="A4131" t="s">
        <v>167</v>
      </c>
      <c r="B4131" s="1" t="s">
        <v>347</v>
      </c>
      <c r="C4131">
        <v>2015</v>
      </c>
      <c r="D4131" s="15">
        <f>DATE(cars[[#This Row],[year_1]],1,1)</f>
        <v>42005</v>
      </c>
      <c r="E4131" t="s">
        <v>38</v>
      </c>
      <c r="F4131" s="4">
        <v>272</v>
      </c>
      <c r="G4131">
        <v>4</v>
      </c>
      <c r="H4131" t="s">
        <v>33</v>
      </c>
      <c r="I4131" t="s">
        <v>19</v>
      </c>
      <c r="J4131">
        <v>4</v>
      </c>
      <c r="K4131" t="s">
        <v>24</v>
      </c>
      <c r="L4131" t="s">
        <v>63</v>
      </c>
      <c r="M4131" t="s">
        <v>32</v>
      </c>
      <c r="N4131">
        <v>30</v>
      </c>
      <c r="O4131">
        <v>20</v>
      </c>
      <c r="P4131">
        <v>1624</v>
      </c>
      <c r="Q4131">
        <v>45345</v>
      </c>
    </row>
    <row r="4132" spans="1:17" x14ac:dyDescent="0.25">
      <c r="A4132" t="s">
        <v>167</v>
      </c>
      <c r="B4132" s="1" t="s">
        <v>347</v>
      </c>
      <c r="C4132">
        <v>2015</v>
      </c>
      <c r="D4132" s="15">
        <f>DATE(cars[[#This Row],[year_1]],1,1)</f>
        <v>42005</v>
      </c>
      <c r="E4132" t="s">
        <v>38</v>
      </c>
      <c r="F4132" s="4">
        <v>272</v>
      </c>
      <c r="G4132">
        <v>4</v>
      </c>
      <c r="H4132" t="s">
        <v>33</v>
      </c>
      <c r="I4132" t="s">
        <v>19</v>
      </c>
      <c r="J4132">
        <v>4</v>
      </c>
      <c r="K4132" t="s">
        <v>24</v>
      </c>
      <c r="L4132" t="s">
        <v>63</v>
      </c>
      <c r="M4132" t="s">
        <v>32</v>
      </c>
      <c r="N4132">
        <v>30</v>
      </c>
      <c r="O4132">
        <v>20</v>
      </c>
      <c r="P4132">
        <v>1624</v>
      </c>
      <c r="Q4132">
        <v>55670</v>
      </c>
    </row>
    <row r="4133" spans="1:17" x14ac:dyDescent="0.25">
      <c r="A4133" t="s">
        <v>167</v>
      </c>
      <c r="B4133" s="1" t="s">
        <v>347</v>
      </c>
      <c r="C4133">
        <v>2015</v>
      </c>
      <c r="D4133" s="15">
        <f>DATE(cars[[#This Row],[year_1]],1,1)</f>
        <v>42005</v>
      </c>
      <c r="E4133" t="s">
        <v>38</v>
      </c>
      <c r="F4133" s="4">
        <v>272</v>
      </c>
      <c r="G4133">
        <v>4</v>
      </c>
      <c r="H4133" t="s">
        <v>33</v>
      </c>
      <c r="I4133" t="s">
        <v>19</v>
      </c>
      <c r="J4133">
        <v>4</v>
      </c>
      <c r="K4133" t="s">
        <v>24</v>
      </c>
      <c r="L4133" t="s">
        <v>63</v>
      </c>
      <c r="M4133" t="s">
        <v>32</v>
      </c>
      <c r="N4133">
        <v>30</v>
      </c>
      <c r="O4133">
        <v>20</v>
      </c>
      <c r="P4133">
        <v>1624</v>
      </c>
      <c r="Q4133">
        <v>60070</v>
      </c>
    </row>
    <row r="4134" spans="1:17" x14ac:dyDescent="0.25">
      <c r="A4134" t="s">
        <v>167</v>
      </c>
      <c r="B4134" s="1" t="s">
        <v>189</v>
      </c>
      <c r="C4134">
        <v>2015</v>
      </c>
      <c r="D4134" s="15">
        <f>DATE(cars[[#This Row],[year_1]],1,1)</f>
        <v>42005</v>
      </c>
      <c r="E4134" t="s">
        <v>38</v>
      </c>
      <c r="F4134" s="4">
        <v>272</v>
      </c>
      <c r="G4134">
        <v>4</v>
      </c>
      <c r="H4134" t="s">
        <v>33</v>
      </c>
      <c r="I4134" t="s">
        <v>34</v>
      </c>
      <c r="J4134">
        <v>2</v>
      </c>
      <c r="K4134" t="s">
        <v>24</v>
      </c>
      <c r="L4134" t="s">
        <v>21</v>
      </c>
      <c r="M4134" t="s">
        <v>22</v>
      </c>
      <c r="N4134">
        <v>29</v>
      </c>
      <c r="O4134">
        <v>20</v>
      </c>
      <c r="P4134">
        <v>1624</v>
      </c>
      <c r="Q4134">
        <v>40445</v>
      </c>
    </row>
    <row r="4135" spans="1:17" x14ac:dyDescent="0.25">
      <c r="A4135" t="s">
        <v>167</v>
      </c>
      <c r="B4135" s="1" t="s">
        <v>189</v>
      </c>
      <c r="C4135">
        <v>2015</v>
      </c>
      <c r="D4135" s="15">
        <f>DATE(cars[[#This Row],[year_1]],1,1)</f>
        <v>42005</v>
      </c>
      <c r="E4135" t="s">
        <v>38</v>
      </c>
      <c r="F4135" s="4">
        <v>272</v>
      </c>
      <c r="G4135">
        <v>4</v>
      </c>
      <c r="H4135" t="s">
        <v>33</v>
      </c>
      <c r="I4135" t="s">
        <v>34</v>
      </c>
      <c r="J4135">
        <v>2</v>
      </c>
      <c r="K4135" t="s">
        <v>24</v>
      </c>
      <c r="L4135" t="s">
        <v>21</v>
      </c>
      <c r="M4135" t="s">
        <v>22</v>
      </c>
      <c r="N4135">
        <v>29</v>
      </c>
      <c r="O4135">
        <v>20</v>
      </c>
      <c r="P4135">
        <v>1624</v>
      </c>
      <c r="Q4135">
        <v>46935</v>
      </c>
    </row>
    <row r="4136" spans="1:17" x14ac:dyDescent="0.25">
      <c r="A4136" t="s">
        <v>167</v>
      </c>
      <c r="B4136" s="1" t="s">
        <v>189</v>
      </c>
      <c r="C4136">
        <v>2015</v>
      </c>
      <c r="D4136" s="15">
        <f>DATE(cars[[#This Row],[year_1]],1,1)</f>
        <v>42005</v>
      </c>
      <c r="E4136" t="s">
        <v>38</v>
      </c>
      <c r="F4136" s="4">
        <v>272</v>
      </c>
      <c r="G4136">
        <v>4</v>
      </c>
      <c r="H4136" t="s">
        <v>33</v>
      </c>
      <c r="I4136" t="s">
        <v>34</v>
      </c>
      <c r="J4136">
        <v>2</v>
      </c>
      <c r="K4136" t="s">
        <v>24</v>
      </c>
      <c r="L4136" t="s">
        <v>21</v>
      </c>
      <c r="M4136" t="s">
        <v>22</v>
      </c>
      <c r="N4136">
        <v>29</v>
      </c>
      <c r="O4136">
        <v>20</v>
      </c>
      <c r="P4136">
        <v>1624</v>
      </c>
      <c r="Q4136">
        <v>48205</v>
      </c>
    </row>
    <row r="4137" spans="1:17" x14ac:dyDescent="0.25">
      <c r="A4137" t="s">
        <v>167</v>
      </c>
      <c r="B4137" s="1" t="s">
        <v>189</v>
      </c>
      <c r="C4137">
        <v>2015</v>
      </c>
      <c r="D4137" s="15">
        <f>DATE(cars[[#This Row],[year_1]],1,1)</f>
        <v>42005</v>
      </c>
      <c r="E4137" t="s">
        <v>38</v>
      </c>
      <c r="F4137" s="4">
        <v>272</v>
      </c>
      <c r="G4137">
        <v>4</v>
      </c>
      <c r="H4137" t="s">
        <v>33</v>
      </c>
      <c r="I4137" t="s">
        <v>34</v>
      </c>
      <c r="J4137">
        <v>2</v>
      </c>
      <c r="K4137" t="s">
        <v>24</v>
      </c>
      <c r="L4137" t="s">
        <v>21</v>
      </c>
      <c r="M4137" t="s">
        <v>22</v>
      </c>
      <c r="N4137">
        <v>29</v>
      </c>
      <c r="O4137">
        <v>20</v>
      </c>
      <c r="P4137">
        <v>1624</v>
      </c>
      <c r="Q4137">
        <v>44520</v>
      </c>
    </row>
    <row r="4138" spans="1:17" x14ac:dyDescent="0.25">
      <c r="A4138" t="s">
        <v>292</v>
      </c>
      <c r="B4138" s="1" t="s">
        <v>798</v>
      </c>
      <c r="C4138">
        <v>2015</v>
      </c>
      <c r="D4138" s="15">
        <f>DATE(cars[[#This Row],[year_1]],1,1)</f>
        <v>42005</v>
      </c>
      <c r="E4138" t="s">
        <v>38</v>
      </c>
      <c r="F4138" s="4">
        <v>273</v>
      </c>
      <c r="G4138">
        <v>6</v>
      </c>
      <c r="H4138" t="s">
        <v>33</v>
      </c>
      <c r="I4138" t="s">
        <v>30</v>
      </c>
      <c r="J4138">
        <v>4</v>
      </c>
      <c r="K4138" t="s">
        <v>129</v>
      </c>
      <c r="L4138" t="s">
        <v>31</v>
      </c>
      <c r="M4138" t="s">
        <v>90</v>
      </c>
      <c r="N4138">
        <v>28</v>
      </c>
      <c r="O4138">
        <v>20</v>
      </c>
      <c r="P4138">
        <v>204</v>
      </c>
      <c r="Q4138">
        <v>38795</v>
      </c>
    </row>
    <row r="4139" spans="1:17" x14ac:dyDescent="0.25">
      <c r="A4139" t="s">
        <v>292</v>
      </c>
      <c r="B4139" s="1" t="s">
        <v>798</v>
      </c>
      <c r="C4139">
        <v>2015</v>
      </c>
      <c r="D4139" s="15">
        <f>DATE(cars[[#This Row],[year_1]],1,1)</f>
        <v>42005</v>
      </c>
      <c r="E4139" t="s">
        <v>38</v>
      </c>
      <c r="F4139" s="4">
        <v>273</v>
      </c>
      <c r="G4139">
        <v>6</v>
      </c>
      <c r="H4139" t="s">
        <v>33</v>
      </c>
      <c r="I4139" t="s">
        <v>30</v>
      </c>
      <c r="J4139">
        <v>4</v>
      </c>
      <c r="K4139" t="s">
        <v>129</v>
      </c>
      <c r="L4139" t="s">
        <v>31</v>
      </c>
      <c r="M4139" t="s">
        <v>90</v>
      </c>
      <c r="N4139">
        <v>28</v>
      </c>
      <c r="O4139">
        <v>20</v>
      </c>
      <c r="P4139">
        <v>204</v>
      </c>
      <c r="Q4139">
        <v>35095</v>
      </c>
    </row>
    <row r="4140" spans="1:17" x14ac:dyDescent="0.25">
      <c r="A4140" t="s">
        <v>178</v>
      </c>
      <c r="B4140" s="1" t="s">
        <v>719</v>
      </c>
      <c r="C4140">
        <v>2014</v>
      </c>
      <c r="D4140" s="15">
        <f>DATE(cars[[#This Row],[year_1]],1,1)</f>
        <v>41640</v>
      </c>
      <c r="E4140" t="s">
        <v>29</v>
      </c>
      <c r="F4140" s="4">
        <v>274</v>
      </c>
      <c r="G4140">
        <v>4</v>
      </c>
      <c r="H4140" t="s">
        <v>33</v>
      </c>
      <c r="I4140" t="s">
        <v>30</v>
      </c>
      <c r="J4140">
        <v>4</v>
      </c>
      <c r="K4140" t="s">
        <v>39</v>
      </c>
      <c r="L4140" t="s">
        <v>31</v>
      </c>
      <c r="M4140" t="s">
        <v>32</v>
      </c>
      <c r="N4140">
        <v>31</v>
      </c>
      <c r="O4140">
        <v>20</v>
      </c>
      <c r="P4140">
        <v>1720</v>
      </c>
      <c r="Q4140">
        <v>27500</v>
      </c>
    </row>
    <row r="4141" spans="1:17" x14ac:dyDescent="0.25">
      <c r="A4141" t="s">
        <v>178</v>
      </c>
      <c r="B4141" s="1" t="s">
        <v>719</v>
      </c>
      <c r="C4141">
        <v>2014</v>
      </c>
      <c r="D4141" s="15">
        <f>DATE(cars[[#This Row],[year_1]],1,1)</f>
        <v>41640</v>
      </c>
      <c r="E4141" t="s">
        <v>29</v>
      </c>
      <c r="F4141" s="4">
        <v>274</v>
      </c>
      <c r="G4141">
        <v>4</v>
      </c>
      <c r="H4141" t="s">
        <v>33</v>
      </c>
      <c r="I4141" t="s">
        <v>30</v>
      </c>
      <c r="J4141">
        <v>4</v>
      </c>
      <c r="K4141" t="s">
        <v>39</v>
      </c>
      <c r="L4141" t="s">
        <v>31</v>
      </c>
      <c r="M4141" t="s">
        <v>32</v>
      </c>
      <c r="N4141">
        <v>31</v>
      </c>
      <c r="O4141">
        <v>20</v>
      </c>
      <c r="P4141">
        <v>1720</v>
      </c>
      <c r="Q4141">
        <v>35300</v>
      </c>
    </row>
    <row r="4142" spans="1:17" x14ac:dyDescent="0.25">
      <c r="A4142" t="s">
        <v>178</v>
      </c>
      <c r="B4142" s="1" t="s">
        <v>719</v>
      </c>
      <c r="C4142">
        <v>2015</v>
      </c>
      <c r="D4142" s="15">
        <f>DATE(cars[[#This Row],[year_1]],1,1)</f>
        <v>42005</v>
      </c>
      <c r="E4142" t="s">
        <v>29</v>
      </c>
      <c r="F4142" s="4">
        <v>274</v>
      </c>
      <c r="G4142">
        <v>4</v>
      </c>
      <c r="H4142" t="s">
        <v>33</v>
      </c>
      <c r="I4142" t="s">
        <v>30</v>
      </c>
      <c r="J4142">
        <v>4</v>
      </c>
      <c r="K4142" t="s">
        <v>39</v>
      </c>
      <c r="L4142" t="s">
        <v>31</v>
      </c>
      <c r="M4142" t="s">
        <v>32</v>
      </c>
      <c r="N4142">
        <v>31</v>
      </c>
      <c r="O4142">
        <v>20</v>
      </c>
      <c r="P4142">
        <v>1720</v>
      </c>
      <c r="Q4142">
        <v>27700</v>
      </c>
    </row>
    <row r="4143" spans="1:17" x14ac:dyDescent="0.25">
      <c r="A4143" t="s">
        <v>178</v>
      </c>
      <c r="B4143" s="1" t="s">
        <v>719</v>
      </c>
      <c r="C4143">
        <v>2015</v>
      </c>
      <c r="D4143" s="15">
        <f>DATE(cars[[#This Row],[year_1]],1,1)</f>
        <v>42005</v>
      </c>
      <c r="E4143" t="s">
        <v>29</v>
      </c>
      <c r="F4143" s="4">
        <v>274</v>
      </c>
      <c r="G4143">
        <v>4</v>
      </c>
      <c r="H4143" t="s">
        <v>33</v>
      </c>
      <c r="I4143" t="s">
        <v>30</v>
      </c>
      <c r="J4143">
        <v>4</v>
      </c>
      <c r="K4143" t="s">
        <v>39</v>
      </c>
      <c r="L4143" t="s">
        <v>31</v>
      </c>
      <c r="M4143" t="s">
        <v>32</v>
      </c>
      <c r="N4143">
        <v>31</v>
      </c>
      <c r="O4143">
        <v>20</v>
      </c>
      <c r="P4143">
        <v>1720</v>
      </c>
      <c r="Q4143">
        <v>35500</v>
      </c>
    </row>
    <row r="4144" spans="1:17" x14ac:dyDescent="0.25">
      <c r="A4144" t="s">
        <v>186</v>
      </c>
      <c r="B4144" s="1" t="s">
        <v>255</v>
      </c>
      <c r="C4144">
        <v>2017</v>
      </c>
      <c r="D4144" s="15">
        <f>DATE(cars[[#This Row],[year_1]],1,1)</f>
        <v>42736</v>
      </c>
      <c r="E4144" t="s">
        <v>38</v>
      </c>
      <c r="F4144" s="4">
        <v>275</v>
      </c>
      <c r="G4144">
        <v>4</v>
      </c>
      <c r="H4144" t="s">
        <v>18</v>
      </c>
      <c r="I4144" t="s">
        <v>19</v>
      </c>
      <c r="J4144">
        <v>2</v>
      </c>
      <c r="K4144" t="s">
        <v>39</v>
      </c>
      <c r="L4144" t="s">
        <v>31</v>
      </c>
      <c r="M4144" t="s">
        <v>25</v>
      </c>
      <c r="N4144">
        <v>30</v>
      </c>
      <c r="O4144">
        <v>20</v>
      </c>
      <c r="P4144">
        <v>1385</v>
      </c>
      <c r="Q4144">
        <v>35605</v>
      </c>
    </row>
    <row r="4145" spans="1:17" x14ac:dyDescent="0.25">
      <c r="A4145" t="s">
        <v>186</v>
      </c>
      <c r="B4145" s="1" t="s">
        <v>255</v>
      </c>
      <c r="C4145">
        <v>2017</v>
      </c>
      <c r="D4145" s="15">
        <f>DATE(cars[[#This Row],[year_1]],1,1)</f>
        <v>42736</v>
      </c>
      <c r="E4145" t="s">
        <v>38</v>
      </c>
      <c r="F4145" s="4">
        <v>275</v>
      </c>
      <c r="G4145">
        <v>4</v>
      </c>
      <c r="H4145" t="s">
        <v>18</v>
      </c>
      <c r="I4145" t="s">
        <v>19</v>
      </c>
      <c r="J4145">
        <v>2</v>
      </c>
      <c r="K4145" t="s">
        <v>39</v>
      </c>
      <c r="L4145" t="s">
        <v>31</v>
      </c>
      <c r="M4145" t="s">
        <v>22</v>
      </c>
      <c r="N4145">
        <v>30</v>
      </c>
      <c r="O4145">
        <v>20</v>
      </c>
      <c r="P4145">
        <v>1385</v>
      </c>
      <c r="Q4145">
        <v>30405</v>
      </c>
    </row>
    <row r="4146" spans="1:17" x14ac:dyDescent="0.25">
      <c r="A4146" t="s">
        <v>186</v>
      </c>
      <c r="B4146" s="1" t="s">
        <v>255</v>
      </c>
      <c r="C4146">
        <v>2017</v>
      </c>
      <c r="D4146" s="15">
        <f>DATE(cars[[#This Row],[year_1]],1,1)</f>
        <v>42736</v>
      </c>
      <c r="E4146" t="s">
        <v>38</v>
      </c>
      <c r="F4146" s="4">
        <v>275</v>
      </c>
      <c r="G4146">
        <v>4</v>
      </c>
      <c r="H4146" t="s">
        <v>18</v>
      </c>
      <c r="I4146" t="s">
        <v>19</v>
      </c>
      <c r="J4146">
        <v>2</v>
      </c>
      <c r="K4146" t="s">
        <v>39</v>
      </c>
      <c r="L4146" t="s">
        <v>31</v>
      </c>
      <c r="M4146" t="s">
        <v>22</v>
      </c>
      <c r="N4146">
        <v>30</v>
      </c>
      <c r="O4146">
        <v>20</v>
      </c>
      <c r="P4146">
        <v>1385</v>
      </c>
      <c r="Q4146">
        <v>25905</v>
      </c>
    </row>
    <row r="4147" spans="1:17" x14ac:dyDescent="0.25">
      <c r="A4147" t="s">
        <v>186</v>
      </c>
      <c r="B4147" s="1" t="s">
        <v>255</v>
      </c>
      <c r="C4147">
        <v>2017</v>
      </c>
      <c r="D4147" s="15">
        <f>DATE(cars[[#This Row],[year_1]],1,1)</f>
        <v>42736</v>
      </c>
      <c r="E4147" t="s">
        <v>38</v>
      </c>
      <c r="F4147" s="4">
        <v>275</v>
      </c>
      <c r="G4147">
        <v>4</v>
      </c>
      <c r="H4147" t="s">
        <v>18</v>
      </c>
      <c r="I4147" t="s">
        <v>19</v>
      </c>
      <c r="J4147">
        <v>2</v>
      </c>
      <c r="K4147" t="s">
        <v>39</v>
      </c>
      <c r="L4147" t="s">
        <v>31</v>
      </c>
      <c r="M4147" t="s">
        <v>25</v>
      </c>
      <c r="N4147">
        <v>30</v>
      </c>
      <c r="O4147">
        <v>20</v>
      </c>
      <c r="P4147">
        <v>1385</v>
      </c>
      <c r="Q4147">
        <v>31905</v>
      </c>
    </row>
    <row r="4148" spans="1:17" x14ac:dyDescent="0.25">
      <c r="A4148" t="s">
        <v>119</v>
      </c>
      <c r="B4148" s="1" t="s">
        <v>272</v>
      </c>
      <c r="C4148">
        <v>2014</v>
      </c>
      <c r="D4148" s="15">
        <f>DATE(cars[[#This Row],[year_1]],1,1)</f>
        <v>41640</v>
      </c>
      <c r="E4148" t="s">
        <v>17</v>
      </c>
      <c r="F4148" s="4">
        <v>275</v>
      </c>
      <c r="G4148">
        <v>6</v>
      </c>
      <c r="H4148" t="s">
        <v>18</v>
      </c>
      <c r="I4148" t="s">
        <v>19</v>
      </c>
      <c r="J4148">
        <v>2</v>
      </c>
      <c r="K4148" t="s">
        <v>26</v>
      </c>
      <c r="L4148" t="s">
        <v>21</v>
      </c>
      <c r="M4148" t="s">
        <v>22</v>
      </c>
      <c r="N4148">
        <v>30</v>
      </c>
      <c r="O4148">
        <v>20</v>
      </c>
      <c r="P4148">
        <v>1715</v>
      </c>
      <c r="Q4148">
        <v>52600</v>
      </c>
    </row>
    <row r="4149" spans="1:17" x14ac:dyDescent="0.25">
      <c r="A4149" t="s">
        <v>119</v>
      </c>
      <c r="B4149" s="1" t="s">
        <v>272</v>
      </c>
      <c r="C4149">
        <v>2015</v>
      </c>
      <c r="D4149" s="15">
        <f>DATE(cars[[#This Row],[year_1]],1,1)</f>
        <v>42005</v>
      </c>
      <c r="E4149" t="s">
        <v>17</v>
      </c>
      <c r="F4149" s="4">
        <v>275</v>
      </c>
      <c r="G4149">
        <v>6</v>
      </c>
      <c r="H4149" t="s">
        <v>18</v>
      </c>
      <c r="I4149" t="s">
        <v>19</v>
      </c>
      <c r="J4149">
        <v>2</v>
      </c>
      <c r="K4149" t="s">
        <v>26</v>
      </c>
      <c r="L4149" t="s">
        <v>21</v>
      </c>
      <c r="M4149" t="s">
        <v>22</v>
      </c>
      <c r="N4149">
        <v>30</v>
      </c>
      <c r="O4149">
        <v>20</v>
      </c>
      <c r="P4149">
        <v>1715</v>
      </c>
      <c r="Q4149">
        <v>52600</v>
      </c>
    </row>
    <row r="4150" spans="1:17" x14ac:dyDescent="0.25">
      <c r="A4150" t="s">
        <v>119</v>
      </c>
      <c r="B4150" s="1" t="s">
        <v>272</v>
      </c>
      <c r="C4150">
        <v>2016</v>
      </c>
      <c r="D4150" s="15">
        <f>DATE(cars[[#This Row],[year_1]],1,1)</f>
        <v>42370</v>
      </c>
      <c r="E4150" t="s">
        <v>17</v>
      </c>
      <c r="F4150" s="4">
        <v>275</v>
      </c>
      <c r="G4150">
        <v>6</v>
      </c>
      <c r="H4150" t="s">
        <v>18</v>
      </c>
      <c r="I4150" t="s">
        <v>19</v>
      </c>
      <c r="J4150">
        <v>2</v>
      </c>
      <c r="K4150" t="s">
        <v>26</v>
      </c>
      <c r="L4150" t="s">
        <v>21</v>
      </c>
      <c r="M4150" t="s">
        <v>22</v>
      </c>
      <c r="N4150">
        <v>30</v>
      </c>
      <c r="O4150">
        <v>20</v>
      </c>
      <c r="P4150">
        <v>1715</v>
      </c>
      <c r="Q4150">
        <v>52600</v>
      </c>
    </row>
    <row r="4151" spans="1:17" x14ac:dyDescent="0.25">
      <c r="A4151" t="s">
        <v>146</v>
      </c>
      <c r="B4151" s="1" t="s">
        <v>332</v>
      </c>
      <c r="C4151">
        <v>2013</v>
      </c>
      <c r="D4151" s="15">
        <f>DATE(cars[[#This Row],[year_1]],1,1)</f>
        <v>41275</v>
      </c>
      <c r="E4151" t="s">
        <v>29</v>
      </c>
      <c r="F4151" s="4">
        <v>278</v>
      </c>
      <c r="G4151">
        <v>6</v>
      </c>
      <c r="H4151" t="s">
        <v>33</v>
      </c>
      <c r="I4151" t="s">
        <v>30</v>
      </c>
      <c r="J4151">
        <v>4</v>
      </c>
      <c r="K4151" t="s">
        <v>148</v>
      </c>
      <c r="L4151" t="s">
        <v>31</v>
      </c>
      <c r="M4151" t="s">
        <v>54</v>
      </c>
      <c r="N4151">
        <v>30</v>
      </c>
      <c r="O4151">
        <v>20</v>
      </c>
      <c r="P4151">
        <v>2202</v>
      </c>
      <c r="Q4151">
        <v>33540</v>
      </c>
    </row>
    <row r="4152" spans="1:17" x14ac:dyDescent="0.25">
      <c r="A4152" t="s">
        <v>146</v>
      </c>
      <c r="B4152" s="1" t="s">
        <v>332</v>
      </c>
      <c r="C4152">
        <v>2013</v>
      </c>
      <c r="D4152" s="15">
        <f>DATE(cars[[#This Row],[year_1]],1,1)</f>
        <v>41275</v>
      </c>
      <c r="E4152" t="s">
        <v>29</v>
      </c>
      <c r="F4152" s="4">
        <v>278</v>
      </c>
      <c r="G4152">
        <v>6</v>
      </c>
      <c r="H4152" t="s">
        <v>33</v>
      </c>
      <c r="I4152" t="s">
        <v>30</v>
      </c>
      <c r="J4152">
        <v>4</v>
      </c>
      <c r="K4152" t="s">
        <v>148</v>
      </c>
      <c r="L4152" t="s">
        <v>31</v>
      </c>
      <c r="M4152" t="s">
        <v>54</v>
      </c>
      <c r="N4152">
        <v>30</v>
      </c>
      <c r="O4152">
        <v>20</v>
      </c>
      <c r="P4152">
        <v>2202</v>
      </c>
      <c r="Q4152">
        <v>30890</v>
      </c>
    </row>
    <row r="4153" spans="1:17" x14ac:dyDescent="0.25">
      <c r="A4153" t="s">
        <v>146</v>
      </c>
      <c r="B4153" s="1" t="s">
        <v>332</v>
      </c>
      <c r="C4153">
        <v>2013</v>
      </c>
      <c r="D4153" s="15">
        <f>DATE(cars[[#This Row],[year_1]],1,1)</f>
        <v>41275</v>
      </c>
      <c r="E4153" t="s">
        <v>29</v>
      </c>
      <c r="F4153" s="4">
        <v>278</v>
      </c>
      <c r="G4153">
        <v>6</v>
      </c>
      <c r="H4153" t="s">
        <v>33</v>
      </c>
      <c r="I4153" t="s">
        <v>30</v>
      </c>
      <c r="J4153">
        <v>4</v>
      </c>
      <c r="K4153" t="s">
        <v>148</v>
      </c>
      <c r="L4153" t="s">
        <v>31</v>
      </c>
      <c r="M4153" t="s">
        <v>54</v>
      </c>
      <c r="N4153">
        <v>30</v>
      </c>
      <c r="O4153">
        <v>20</v>
      </c>
      <c r="P4153">
        <v>2202</v>
      </c>
      <c r="Q4153">
        <v>35640</v>
      </c>
    </row>
    <row r="4154" spans="1:17" x14ac:dyDescent="0.25">
      <c r="A4154" t="s">
        <v>146</v>
      </c>
      <c r="B4154" s="1" t="s">
        <v>332</v>
      </c>
      <c r="C4154">
        <v>2014</v>
      </c>
      <c r="D4154" s="15">
        <f>DATE(cars[[#This Row],[year_1]],1,1)</f>
        <v>41640</v>
      </c>
      <c r="E4154" t="s">
        <v>29</v>
      </c>
      <c r="F4154" s="4">
        <v>278</v>
      </c>
      <c r="G4154">
        <v>6</v>
      </c>
      <c r="H4154" t="s">
        <v>33</v>
      </c>
      <c r="I4154" t="s">
        <v>30</v>
      </c>
      <c r="J4154">
        <v>4</v>
      </c>
      <c r="K4154" t="s">
        <v>148</v>
      </c>
      <c r="L4154" t="s">
        <v>31</v>
      </c>
      <c r="M4154" t="s">
        <v>54</v>
      </c>
      <c r="N4154">
        <v>30</v>
      </c>
      <c r="O4154">
        <v>20</v>
      </c>
      <c r="P4154">
        <v>2202</v>
      </c>
      <c r="Q4154">
        <v>33690</v>
      </c>
    </row>
    <row r="4155" spans="1:17" x14ac:dyDescent="0.25">
      <c r="A4155" t="s">
        <v>146</v>
      </c>
      <c r="B4155" s="1" t="s">
        <v>332</v>
      </c>
      <c r="C4155">
        <v>2014</v>
      </c>
      <c r="D4155" s="15">
        <f>DATE(cars[[#This Row],[year_1]],1,1)</f>
        <v>41640</v>
      </c>
      <c r="E4155" t="s">
        <v>29</v>
      </c>
      <c r="F4155" s="4">
        <v>278</v>
      </c>
      <c r="G4155">
        <v>6</v>
      </c>
      <c r="H4155" t="s">
        <v>33</v>
      </c>
      <c r="I4155" t="s">
        <v>30</v>
      </c>
      <c r="J4155">
        <v>4</v>
      </c>
      <c r="K4155" t="s">
        <v>148</v>
      </c>
      <c r="L4155" t="s">
        <v>31</v>
      </c>
      <c r="M4155" t="s">
        <v>54</v>
      </c>
      <c r="N4155">
        <v>30</v>
      </c>
      <c r="O4155">
        <v>20</v>
      </c>
      <c r="P4155">
        <v>2202</v>
      </c>
      <c r="Q4155">
        <v>35790</v>
      </c>
    </row>
    <row r="4156" spans="1:17" x14ac:dyDescent="0.25">
      <c r="A4156" t="s">
        <v>146</v>
      </c>
      <c r="B4156" s="1" t="s">
        <v>332</v>
      </c>
      <c r="C4156">
        <v>2014</v>
      </c>
      <c r="D4156" s="15">
        <f>DATE(cars[[#This Row],[year_1]],1,1)</f>
        <v>41640</v>
      </c>
      <c r="E4156" t="s">
        <v>29</v>
      </c>
      <c r="F4156" s="4">
        <v>278</v>
      </c>
      <c r="G4156">
        <v>6</v>
      </c>
      <c r="H4156" t="s">
        <v>33</v>
      </c>
      <c r="I4156" t="s">
        <v>30</v>
      </c>
      <c r="J4156">
        <v>4</v>
      </c>
      <c r="K4156" t="s">
        <v>148</v>
      </c>
      <c r="L4156" t="s">
        <v>31</v>
      </c>
      <c r="M4156" t="s">
        <v>54</v>
      </c>
      <c r="N4156">
        <v>30</v>
      </c>
      <c r="O4156">
        <v>20</v>
      </c>
      <c r="P4156">
        <v>2202</v>
      </c>
      <c r="Q4156">
        <v>31040</v>
      </c>
    </row>
    <row r="4157" spans="1:17" x14ac:dyDescent="0.25">
      <c r="A4157" t="s">
        <v>146</v>
      </c>
      <c r="B4157" s="1" t="s">
        <v>332</v>
      </c>
      <c r="C4157">
        <v>2015</v>
      </c>
      <c r="D4157" s="15">
        <f>DATE(cars[[#This Row],[year_1]],1,1)</f>
        <v>42005</v>
      </c>
      <c r="E4157" t="s">
        <v>29</v>
      </c>
      <c r="F4157" s="4">
        <v>278</v>
      </c>
      <c r="G4157">
        <v>6</v>
      </c>
      <c r="H4157" t="s">
        <v>33</v>
      </c>
      <c r="I4157" t="s">
        <v>30</v>
      </c>
      <c r="J4157">
        <v>4</v>
      </c>
      <c r="K4157" t="s">
        <v>148</v>
      </c>
      <c r="L4157" t="s">
        <v>31</v>
      </c>
      <c r="M4157" t="s">
        <v>54</v>
      </c>
      <c r="N4157">
        <v>30</v>
      </c>
      <c r="O4157">
        <v>20</v>
      </c>
      <c r="P4157">
        <v>2202</v>
      </c>
      <c r="Q4157">
        <v>35940</v>
      </c>
    </row>
    <row r="4158" spans="1:17" x14ac:dyDescent="0.25">
      <c r="A4158" t="s">
        <v>146</v>
      </c>
      <c r="B4158" s="1" t="s">
        <v>332</v>
      </c>
      <c r="C4158">
        <v>2015</v>
      </c>
      <c r="D4158" s="15">
        <f>DATE(cars[[#This Row],[year_1]],1,1)</f>
        <v>42005</v>
      </c>
      <c r="E4158" t="s">
        <v>29</v>
      </c>
      <c r="F4158" s="4">
        <v>278</v>
      </c>
      <c r="G4158">
        <v>6</v>
      </c>
      <c r="H4158" t="s">
        <v>33</v>
      </c>
      <c r="I4158" t="s">
        <v>30</v>
      </c>
      <c r="J4158">
        <v>4</v>
      </c>
      <c r="K4158" t="s">
        <v>148</v>
      </c>
      <c r="L4158" t="s">
        <v>31</v>
      </c>
      <c r="M4158" t="s">
        <v>54</v>
      </c>
      <c r="N4158">
        <v>30</v>
      </c>
      <c r="O4158">
        <v>20</v>
      </c>
      <c r="P4158">
        <v>2202</v>
      </c>
      <c r="Q4158">
        <v>31190</v>
      </c>
    </row>
    <row r="4159" spans="1:17" x14ac:dyDescent="0.25">
      <c r="A4159" t="s">
        <v>146</v>
      </c>
      <c r="B4159" s="1" t="s">
        <v>332</v>
      </c>
      <c r="C4159">
        <v>2015</v>
      </c>
      <c r="D4159" s="15">
        <f>DATE(cars[[#This Row],[year_1]],1,1)</f>
        <v>42005</v>
      </c>
      <c r="E4159" t="s">
        <v>29</v>
      </c>
      <c r="F4159" s="4">
        <v>278</v>
      </c>
      <c r="G4159">
        <v>6</v>
      </c>
      <c r="H4159" t="s">
        <v>33</v>
      </c>
      <c r="I4159" t="s">
        <v>30</v>
      </c>
      <c r="J4159">
        <v>4</v>
      </c>
      <c r="K4159" t="s">
        <v>148</v>
      </c>
      <c r="L4159" t="s">
        <v>31</v>
      </c>
      <c r="M4159" t="s">
        <v>54</v>
      </c>
      <c r="N4159">
        <v>30</v>
      </c>
      <c r="O4159">
        <v>20</v>
      </c>
      <c r="P4159">
        <v>2202</v>
      </c>
      <c r="Q4159">
        <v>33840</v>
      </c>
    </row>
    <row r="4160" spans="1:17" x14ac:dyDescent="0.25">
      <c r="A4160" t="s">
        <v>292</v>
      </c>
      <c r="B4160" s="1" t="s">
        <v>798</v>
      </c>
      <c r="C4160">
        <v>2016</v>
      </c>
      <c r="D4160" s="15">
        <f>DATE(cars[[#This Row],[year_1]],1,1)</f>
        <v>42370</v>
      </c>
      <c r="E4160" t="s">
        <v>38</v>
      </c>
      <c r="F4160" s="4">
        <v>279</v>
      </c>
      <c r="G4160">
        <v>6</v>
      </c>
      <c r="H4160" t="s">
        <v>33</v>
      </c>
      <c r="I4160" t="s">
        <v>30</v>
      </c>
      <c r="J4160">
        <v>4</v>
      </c>
      <c r="K4160" t="s">
        <v>129</v>
      </c>
      <c r="L4160" t="s">
        <v>31</v>
      </c>
      <c r="M4160" t="s">
        <v>90</v>
      </c>
      <c r="N4160">
        <v>29</v>
      </c>
      <c r="O4160">
        <v>20</v>
      </c>
      <c r="P4160">
        <v>204</v>
      </c>
      <c r="Q4160">
        <v>36670</v>
      </c>
    </row>
    <row r="4161" spans="1:17" x14ac:dyDescent="0.25">
      <c r="A4161" t="s">
        <v>292</v>
      </c>
      <c r="B4161" s="1" t="s">
        <v>798</v>
      </c>
      <c r="C4161">
        <v>2016</v>
      </c>
      <c r="D4161" s="15">
        <f>DATE(cars[[#This Row],[year_1]],1,1)</f>
        <v>42370</v>
      </c>
      <c r="E4161" t="s">
        <v>38</v>
      </c>
      <c r="F4161" s="4">
        <v>279</v>
      </c>
      <c r="G4161">
        <v>6</v>
      </c>
      <c r="H4161" t="s">
        <v>33</v>
      </c>
      <c r="I4161" t="s">
        <v>30</v>
      </c>
      <c r="J4161">
        <v>4</v>
      </c>
      <c r="K4161" t="s">
        <v>129</v>
      </c>
      <c r="L4161" t="s">
        <v>31</v>
      </c>
      <c r="M4161" t="s">
        <v>90</v>
      </c>
      <c r="N4161">
        <v>29</v>
      </c>
      <c r="O4161">
        <v>20</v>
      </c>
      <c r="P4161">
        <v>204</v>
      </c>
      <c r="Q4161">
        <v>39070</v>
      </c>
    </row>
    <row r="4162" spans="1:17" x14ac:dyDescent="0.25">
      <c r="A4162" t="s">
        <v>292</v>
      </c>
      <c r="B4162" s="1" t="s">
        <v>798</v>
      </c>
      <c r="C4162">
        <v>2016</v>
      </c>
      <c r="D4162" s="15">
        <f>DATE(cars[[#This Row],[year_1]],1,1)</f>
        <v>42370</v>
      </c>
      <c r="E4162" t="s">
        <v>38</v>
      </c>
      <c r="F4162" s="4">
        <v>279</v>
      </c>
      <c r="G4162">
        <v>6</v>
      </c>
      <c r="H4162" t="s">
        <v>33</v>
      </c>
      <c r="I4162" t="s">
        <v>30</v>
      </c>
      <c r="J4162">
        <v>4</v>
      </c>
      <c r="K4162" t="s">
        <v>129</v>
      </c>
      <c r="L4162" t="s">
        <v>31</v>
      </c>
      <c r="M4162" t="s">
        <v>90</v>
      </c>
      <c r="N4162">
        <v>29</v>
      </c>
      <c r="O4162">
        <v>20</v>
      </c>
      <c r="P4162">
        <v>204</v>
      </c>
      <c r="Q4162">
        <v>35370</v>
      </c>
    </row>
    <row r="4163" spans="1:17" x14ac:dyDescent="0.25">
      <c r="A4163" t="s">
        <v>292</v>
      </c>
      <c r="B4163" s="1" t="s">
        <v>798</v>
      </c>
      <c r="C4163">
        <v>2016</v>
      </c>
      <c r="D4163" s="15">
        <f>DATE(cars[[#This Row],[year_1]],1,1)</f>
        <v>42370</v>
      </c>
      <c r="E4163" t="s">
        <v>38</v>
      </c>
      <c r="F4163" s="4">
        <v>279</v>
      </c>
      <c r="G4163">
        <v>6</v>
      </c>
      <c r="H4163" t="s">
        <v>33</v>
      </c>
      <c r="I4163" t="s">
        <v>30</v>
      </c>
      <c r="J4163">
        <v>4</v>
      </c>
      <c r="K4163" t="s">
        <v>129</v>
      </c>
      <c r="L4163" t="s">
        <v>31</v>
      </c>
      <c r="M4163" t="s">
        <v>90</v>
      </c>
      <c r="N4163">
        <v>29</v>
      </c>
      <c r="O4163">
        <v>20</v>
      </c>
      <c r="P4163">
        <v>204</v>
      </c>
      <c r="Q4163">
        <v>40370</v>
      </c>
    </row>
    <row r="4164" spans="1:17" x14ac:dyDescent="0.25">
      <c r="A4164" t="s">
        <v>292</v>
      </c>
      <c r="B4164" s="1" t="s">
        <v>798</v>
      </c>
      <c r="C4164">
        <v>2016</v>
      </c>
      <c r="D4164" s="15">
        <f>DATE(cars[[#This Row],[year_1]],1,1)</f>
        <v>42370</v>
      </c>
      <c r="E4164" t="s">
        <v>38</v>
      </c>
      <c r="F4164" s="4">
        <v>279</v>
      </c>
      <c r="G4164">
        <v>6</v>
      </c>
      <c r="H4164" t="s">
        <v>33</v>
      </c>
      <c r="I4164" t="s">
        <v>30</v>
      </c>
      <c r="J4164">
        <v>4</v>
      </c>
      <c r="K4164" t="s">
        <v>129</v>
      </c>
      <c r="L4164" t="s">
        <v>31</v>
      </c>
      <c r="M4164" t="s">
        <v>90</v>
      </c>
      <c r="N4164">
        <v>29</v>
      </c>
      <c r="O4164">
        <v>20</v>
      </c>
      <c r="P4164">
        <v>204</v>
      </c>
      <c r="Q4164">
        <v>42020</v>
      </c>
    </row>
    <row r="4165" spans="1:17" x14ac:dyDescent="0.25">
      <c r="A4165" t="s">
        <v>292</v>
      </c>
      <c r="B4165" s="1" t="s">
        <v>798</v>
      </c>
      <c r="C4165">
        <v>2017</v>
      </c>
      <c r="D4165" s="15">
        <f>DATE(cars[[#This Row],[year_1]],1,1)</f>
        <v>42736</v>
      </c>
      <c r="E4165" t="s">
        <v>38</v>
      </c>
      <c r="F4165" s="4">
        <v>279</v>
      </c>
      <c r="G4165">
        <v>6</v>
      </c>
      <c r="H4165" t="s">
        <v>33</v>
      </c>
      <c r="I4165" t="s">
        <v>30</v>
      </c>
      <c r="J4165">
        <v>4</v>
      </c>
      <c r="K4165" t="s">
        <v>129</v>
      </c>
      <c r="L4165" t="s">
        <v>31</v>
      </c>
      <c r="M4165" t="s">
        <v>90</v>
      </c>
      <c r="N4165">
        <v>28</v>
      </c>
      <c r="O4165">
        <v>20</v>
      </c>
      <c r="P4165">
        <v>204</v>
      </c>
      <c r="Q4165">
        <v>39270</v>
      </c>
    </row>
    <row r="4166" spans="1:17" x14ac:dyDescent="0.25">
      <c r="A4166" t="s">
        <v>292</v>
      </c>
      <c r="B4166" s="1" t="s">
        <v>798</v>
      </c>
      <c r="C4166">
        <v>2017</v>
      </c>
      <c r="D4166" s="15">
        <f>DATE(cars[[#This Row],[year_1]],1,1)</f>
        <v>42736</v>
      </c>
      <c r="E4166" t="s">
        <v>38</v>
      </c>
      <c r="F4166" s="4">
        <v>279</v>
      </c>
      <c r="G4166">
        <v>6</v>
      </c>
      <c r="H4166" t="s">
        <v>33</v>
      </c>
      <c r="I4166" t="s">
        <v>30</v>
      </c>
      <c r="J4166">
        <v>4</v>
      </c>
      <c r="K4166" t="s">
        <v>129</v>
      </c>
      <c r="L4166" t="s">
        <v>31</v>
      </c>
      <c r="M4166" t="s">
        <v>90</v>
      </c>
      <c r="N4166">
        <v>28</v>
      </c>
      <c r="O4166">
        <v>20</v>
      </c>
      <c r="P4166">
        <v>204</v>
      </c>
      <c r="Q4166">
        <v>42220</v>
      </c>
    </row>
    <row r="4167" spans="1:17" x14ac:dyDescent="0.25">
      <c r="A4167" t="s">
        <v>292</v>
      </c>
      <c r="B4167" s="1" t="s">
        <v>798</v>
      </c>
      <c r="C4167">
        <v>2017</v>
      </c>
      <c r="D4167" s="15">
        <f>DATE(cars[[#This Row],[year_1]],1,1)</f>
        <v>42736</v>
      </c>
      <c r="E4167" t="s">
        <v>38</v>
      </c>
      <c r="F4167" s="4">
        <v>279</v>
      </c>
      <c r="G4167">
        <v>6</v>
      </c>
      <c r="H4167" t="s">
        <v>33</v>
      </c>
      <c r="I4167" t="s">
        <v>30</v>
      </c>
      <c r="J4167">
        <v>4</v>
      </c>
      <c r="K4167" t="s">
        <v>129</v>
      </c>
      <c r="L4167" t="s">
        <v>31</v>
      </c>
      <c r="M4167" t="s">
        <v>90</v>
      </c>
      <c r="N4167">
        <v>28</v>
      </c>
      <c r="O4167">
        <v>20</v>
      </c>
      <c r="P4167">
        <v>204</v>
      </c>
      <c r="Q4167">
        <v>36870</v>
      </c>
    </row>
    <row r="4168" spans="1:17" x14ac:dyDescent="0.25">
      <c r="A4168" t="s">
        <v>292</v>
      </c>
      <c r="B4168" s="1" t="s">
        <v>798</v>
      </c>
      <c r="C4168">
        <v>2017</v>
      </c>
      <c r="D4168" s="15">
        <f>DATE(cars[[#This Row],[year_1]],1,1)</f>
        <v>42736</v>
      </c>
      <c r="E4168" t="s">
        <v>38</v>
      </c>
      <c r="F4168" s="4">
        <v>279</v>
      </c>
      <c r="G4168">
        <v>6</v>
      </c>
      <c r="H4168" t="s">
        <v>33</v>
      </c>
      <c r="I4168" t="s">
        <v>30</v>
      </c>
      <c r="J4168">
        <v>4</v>
      </c>
      <c r="K4168" t="s">
        <v>129</v>
      </c>
      <c r="L4168" t="s">
        <v>31</v>
      </c>
      <c r="M4168" t="s">
        <v>90</v>
      </c>
      <c r="N4168">
        <v>28</v>
      </c>
      <c r="O4168">
        <v>20</v>
      </c>
      <c r="P4168">
        <v>204</v>
      </c>
      <c r="Q4168">
        <v>40570</v>
      </c>
    </row>
    <row r="4169" spans="1:17" x14ac:dyDescent="0.25">
      <c r="A4169" t="s">
        <v>292</v>
      </c>
      <c r="B4169" s="1" t="s">
        <v>798</v>
      </c>
      <c r="C4169">
        <v>2017</v>
      </c>
      <c r="D4169" s="15">
        <f>DATE(cars[[#This Row],[year_1]],1,1)</f>
        <v>42736</v>
      </c>
      <c r="E4169" t="s">
        <v>38</v>
      </c>
      <c r="F4169" s="4">
        <v>279</v>
      </c>
      <c r="G4169">
        <v>6</v>
      </c>
      <c r="H4169" t="s">
        <v>33</v>
      </c>
      <c r="I4169" t="s">
        <v>30</v>
      </c>
      <c r="J4169">
        <v>4</v>
      </c>
      <c r="K4169" t="s">
        <v>129</v>
      </c>
      <c r="L4169" t="s">
        <v>31</v>
      </c>
      <c r="M4169" t="s">
        <v>90</v>
      </c>
      <c r="N4169">
        <v>28</v>
      </c>
      <c r="O4169">
        <v>20</v>
      </c>
      <c r="P4169">
        <v>204</v>
      </c>
      <c r="Q4169">
        <v>35570</v>
      </c>
    </row>
    <row r="4170" spans="1:17" x14ac:dyDescent="0.25">
      <c r="A4170" t="s">
        <v>292</v>
      </c>
      <c r="B4170" s="1" t="s">
        <v>943</v>
      </c>
      <c r="C4170">
        <v>2012</v>
      </c>
      <c r="D4170" s="15">
        <f>DATE(cars[[#This Row],[year_1]],1,1)</f>
        <v>40909</v>
      </c>
      <c r="E4170" t="s">
        <v>17</v>
      </c>
      <c r="F4170" s="4">
        <v>280</v>
      </c>
      <c r="G4170">
        <v>6</v>
      </c>
      <c r="H4170" t="s">
        <v>33</v>
      </c>
      <c r="I4170" t="s">
        <v>30</v>
      </c>
      <c r="J4170">
        <v>4</v>
      </c>
      <c r="K4170" t="s">
        <v>24</v>
      </c>
      <c r="L4170" t="s">
        <v>31</v>
      </c>
      <c r="M4170" t="s">
        <v>32</v>
      </c>
      <c r="N4170">
        <v>29</v>
      </c>
      <c r="O4170">
        <v>20</v>
      </c>
      <c r="P4170">
        <v>204</v>
      </c>
      <c r="Q4170">
        <v>41635</v>
      </c>
    </row>
    <row r="4171" spans="1:17" x14ac:dyDescent="0.25">
      <c r="A4171" t="s">
        <v>292</v>
      </c>
      <c r="B4171" s="1" t="s">
        <v>943</v>
      </c>
      <c r="C4171">
        <v>2012</v>
      </c>
      <c r="D4171" s="15">
        <f>DATE(cars[[#This Row],[year_1]],1,1)</f>
        <v>40909</v>
      </c>
      <c r="E4171" t="s">
        <v>17</v>
      </c>
      <c r="F4171" s="4">
        <v>280</v>
      </c>
      <c r="G4171">
        <v>6</v>
      </c>
      <c r="H4171" t="s">
        <v>33</v>
      </c>
      <c r="I4171" t="s">
        <v>30</v>
      </c>
      <c r="J4171">
        <v>4</v>
      </c>
      <c r="K4171" t="s">
        <v>27</v>
      </c>
      <c r="L4171" t="s">
        <v>31</v>
      </c>
      <c r="M4171" t="s">
        <v>32</v>
      </c>
      <c r="N4171">
        <v>29</v>
      </c>
      <c r="O4171">
        <v>20</v>
      </c>
      <c r="P4171">
        <v>204</v>
      </c>
      <c r="Q4171">
        <v>35705</v>
      </c>
    </row>
    <row r="4172" spans="1:17" x14ac:dyDescent="0.25">
      <c r="A4172" t="s">
        <v>292</v>
      </c>
      <c r="B4172" s="1" t="s">
        <v>943</v>
      </c>
      <c r="C4172">
        <v>2012</v>
      </c>
      <c r="D4172" s="15">
        <f>DATE(cars[[#This Row],[year_1]],1,1)</f>
        <v>40909</v>
      </c>
      <c r="E4172" t="s">
        <v>17</v>
      </c>
      <c r="F4172" s="4">
        <v>280</v>
      </c>
      <c r="G4172">
        <v>6</v>
      </c>
      <c r="H4172" t="s">
        <v>33</v>
      </c>
      <c r="I4172" t="s">
        <v>30</v>
      </c>
      <c r="J4172">
        <v>4</v>
      </c>
      <c r="K4172" t="s">
        <v>27</v>
      </c>
      <c r="L4172" t="s">
        <v>31</v>
      </c>
      <c r="M4172" t="s">
        <v>32</v>
      </c>
      <c r="N4172">
        <v>29</v>
      </c>
      <c r="O4172">
        <v>20</v>
      </c>
      <c r="P4172">
        <v>204</v>
      </c>
      <c r="Q4172">
        <v>39435</v>
      </c>
    </row>
    <row r="4173" spans="1:17" x14ac:dyDescent="0.25">
      <c r="A4173" t="s">
        <v>292</v>
      </c>
      <c r="B4173" s="1" t="s">
        <v>943</v>
      </c>
      <c r="C4173">
        <v>2013</v>
      </c>
      <c r="D4173" s="15">
        <f>DATE(cars[[#This Row],[year_1]],1,1)</f>
        <v>41275</v>
      </c>
      <c r="E4173" t="s">
        <v>38</v>
      </c>
      <c r="F4173" s="4">
        <v>280</v>
      </c>
      <c r="G4173">
        <v>6</v>
      </c>
      <c r="H4173" t="s">
        <v>33</v>
      </c>
      <c r="I4173" t="s">
        <v>30</v>
      </c>
      <c r="J4173">
        <v>4</v>
      </c>
      <c r="K4173" t="s">
        <v>24</v>
      </c>
      <c r="L4173" t="s">
        <v>31</v>
      </c>
      <c r="M4173" t="s">
        <v>32</v>
      </c>
      <c r="N4173">
        <v>29</v>
      </c>
      <c r="O4173">
        <v>20</v>
      </c>
      <c r="P4173">
        <v>204</v>
      </c>
      <c r="Q4173">
        <v>39635</v>
      </c>
    </row>
    <row r="4174" spans="1:17" x14ac:dyDescent="0.25">
      <c r="A4174" t="s">
        <v>292</v>
      </c>
      <c r="B4174" s="1" t="s">
        <v>943</v>
      </c>
      <c r="C4174">
        <v>2013</v>
      </c>
      <c r="D4174" s="15">
        <f>DATE(cars[[#This Row],[year_1]],1,1)</f>
        <v>41275</v>
      </c>
      <c r="E4174" t="s">
        <v>38</v>
      </c>
      <c r="F4174" s="4">
        <v>280</v>
      </c>
      <c r="G4174">
        <v>6</v>
      </c>
      <c r="H4174" t="s">
        <v>33</v>
      </c>
      <c r="I4174" t="s">
        <v>30</v>
      </c>
      <c r="J4174">
        <v>4</v>
      </c>
      <c r="K4174" t="s">
        <v>24</v>
      </c>
      <c r="L4174" t="s">
        <v>31</v>
      </c>
      <c r="M4174" t="s">
        <v>32</v>
      </c>
      <c r="N4174">
        <v>29</v>
      </c>
      <c r="O4174">
        <v>20</v>
      </c>
      <c r="P4174">
        <v>204</v>
      </c>
      <c r="Q4174">
        <v>41835</v>
      </c>
    </row>
    <row r="4175" spans="1:17" x14ac:dyDescent="0.25">
      <c r="A4175" t="s">
        <v>292</v>
      </c>
      <c r="B4175" s="1" t="s">
        <v>943</v>
      </c>
      <c r="C4175">
        <v>2013</v>
      </c>
      <c r="D4175" s="15">
        <f>DATE(cars[[#This Row],[year_1]],1,1)</f>
        <v>41275</v>
      </c>
      <c r="E4175" t="s">
        <v>38</v>
      </c>
      <c r="F4175" s="4">
        <v>280</v>
      </c>
      <c r="G4175">
        <v>6</v>
      </c>
      <c r="H4175" t="s">
        <v>33</v>
      </c>
      <c r="I4175" t="s">
        <v>30</v>
      </c>
      <c r="J4175">
        <v>4</v>
      </c>
      <c r="K4175" t="s">
        <v>27</v>
      </c>
      <c r="L4175" t="s">
        <v>31</v>
      </c>
      <c r="M4175" t="s">
        <v>32</v>
      </c>
      <c r="N4175">
        <v>29</v>
      </c>
      <c r="O4175">
        <v>20</v>
      </c>
      <c r="P4175">
        <v>204</v>
      </c>
      <c r="Q4175">
        <v>35905</v>
      </c>
    </row>
    <row r="4176" spans="1:17" x14ac:dyDescent="0.25">
      <c r="A4176" t="s">
        <v>292</v>
      </c>
      <c r="B4176" s="1" t="s">
        <v>943</v>
      </c>
      <c r="C4176">
        <v>2013</v>
      </c>
      <c r="D4176" s="15">
        <f>DATE(cars[[#This Row],[year_1]],1,1)</f>
        <v>41275</v>
      </c>
      <c r="E4176" t="s">
        <v>38</v>
      </c>
      <c r="F4176" s="4">
        <v>280</v>
      </c>
      <c r="G4176">
        <v>6</v>
      </c>
      <c r="H4176" t="s">
        <v>33</v>
      </c>
      <c r="I4176" t="s">
        <v>30</v>
      </c>
      <c r="J4176">
        <v>4</v>
      </c>
      <c r="K4176" t="s">
        <v>24</v>
      </c>
      <c r="L4176" t="s">
        <v>31</v>
      </c>
      <c r="M4176" t="s">
        <v>32</v>
      </c>
      <c r="N4176">
        <v>29</v>
      </c>
      <c r="O4176">
        <v>20</v>
      </c>
      <c r="P4176">
        <v>204</v>
      </c>
      <c r="Q4176">
        <v>37405</v>
      </c>
    </row>
    <row r="4177" spans="1:17" x14ac:dyDescent="0.25">
      <c r="A4177" t="s">
        <v>292</v>
      </c>
      <c r="B4177" s="1" t="s">
        <v>943</v>
      </c>
      <c r="C4177">
        <v>2014</v>
      </c>
      <c r="D4177" s="15">
        <f>DATE(cars[[#This Row],[year_1]],1,1)</f>
        <v>41640</v>
      </c>
      <c r="E4177" t="s">
        <v>38</v>
      </c>
      <c r="F4177" s="4">
        <v>280</v>
      </c>
      <c r="G4177">
        <v>6</v>
      </c>
      <c r="H4177" t="s">
        <v>33</v>
      </c>
      <c r="I4177" t="s">
        <v>30</v>
      </c>
      <c r="J4177">
        <v>4</v>
      </c>
      <c r="K4177" t="s">
        <v>24</v>
      </c>
      <c r="L4177" t="s">
        <v>31</v>
      </c>
      <c r="M4177" t="s">
        <v>32</v>
      </c>
      <c r="N4177">
        <v>29</v>
      </c>
      <c r="O4177">
        <v>20</v>
      </c>
      <c r="P4177">
        <v>204</v>
      </c>
      <c r="Q4177">
        <v>37530</v>
      </c>
    </row>
    <row r="4178" spans="1:17" x14ac:dyDescent="0.25">
      <c r="A4178" t="s">
        <v>292</v>
      </c>
      <c r="B4178" s="1" t="s">
        <v>943</v>
      </c>
      <c r="C4178">
        <v>2014</v>
      </c>
      <c r="D4178" s="15">
        <f>DATE(cars[[#This Row],[year_1]],1,1)</f>
        <v>41640</v>
      </c>
      <c r="E4178" t="s">
        <v>38</v>
      </c>
      <c r="F4178" s="4">
        <v>280</v>
      </c>
      <c r="G4178">
        <v>6</v>
      </c>
      <c r="H4178" t="s">
        <v>33</v>
      </c>
      <c r="I4178" t="s">
        <v>30</v>
      </c>
      <c r="J4178">
        <v>4</v>
      </c>
      <c r="K4178" t="s">
        <v>27</v>
      </c>
      <c r="L4178" t="s">
        <v>31</v>
      </c>
      <c r="M4178" t="s">
        <v>32</v>
      </c>
      <c r="N4178">
        <v>29</v>
      </c>
      <c r="O4178">
        <v>20</v>
      </c>
      <c r="P4178">
        <v>204</v>
      </c>
      <c r="Q4178">
        <v>36030</v>
      </c>
    </row>
    <row r="4179" spans="1:17" x14ac:dyDescent="0.25">
      <c r="A4179" t="s">
        <v>292</v>
      </c>
      <c r="B4179" s="1" t="s">
        <v>943</v>
      </c>
      <c r="C4179">
        <v>2014</v>
      </c>
      <c r="D4179" s="15">
        <f>DATE(cars[[#This Row],[year_1]],1,1)</f>
        <v>41640</v>
      </c>
      <c r="E4179" t="s">
        <v>38</v>
      </c>
      <c r="F4179" s="4">
        <v>280</v>
      </c>
      <c r="G4179">
        <v>6</v>
      </c>
      <c r="H4179" t="s">
        <v>33</v>
      </c>
      <c r="I4179" t="s">
        <v>30</v>
      </c>
      <c r="J4179">
        <v>4</v>
      </c>
      <c r="K4179" t="s">
        <v>24</v>
      </c>
      <c r="L4179" t="s">
        <v>31</v>
      </c>
      <c r="M4179" t="s">
        <v>32</v>
      </c>
      <c r="N4179">
        <v>29</v>
      </c>
      <c r="O4179">
        <v>20</v>
      </c>
      <c r="P4179">
        <v>204</v>
      </c>
      <c r="Q4179">
        <v>39760</v>
      </c>
    </row>
    <row r="4180" spans="1:17" x14ac:dyDescent="0.25">
      <c r="A4180" t="s">
        <v>292</v>
      </c>
      <c r="B4180" s="1" t="s">
        <v>943</v>
      </c>
      <c r="C4180">
        <v>2014</v>
      </c>
      <c r="D4180" s="15">
        <f>DATE(cars[[#This Row],[year_1]],1,1)</f>
        <v>41640</v>
      </c>
      <c r="E4180" t="s">
        <v>38</v>
      </c>
      <c r="F4180" s="4">
        <v>280</v>
      </c>
      <c r="G4180">
        <v>6</v>
      </c>
      <c r="H4180" t="s">
        <v>33</v>
      </c>
      <c r="I4180" t="s">
        <v>30</v>
      </c>
      <c r="J4180">
        <v>4</v>
      </c>
      <c r="K4180" t="s">
        <v>24</v>
      </c>
      <c r="L4180" t="s">
        <v>31</v>
      </c>
      <c r="M4180" t="s">
        <v>32</v>
      </c>
      <c r="N4180">
        <v>29</v>
      </c>
      <c r="O4180">
        <v>20</v>
      </c>
      <c r="P4180">
        <v>204</v>
      </c>
      <c r="Q4180">
        <v>41960</v>
      </c>
    </row>
    <row r="4181" spans="1:17" x14ac:dyDescent="0.25">
      <c r="A4181" t="s">
        <v>146</v>
      </c>
      <c r="B4181" s="1" t="s">
        <v>736</v>
      </c>
      <c r="C4181">
        <v>2016</v>
      </c>
      <c r="D4181" s="15">
        <f>DATE(cars[[#This Row],[year_1]],1,1)</f>
        <v>42370</v>
      </c>
      <c r="E4181" t="s">
        <v>29</v>
      </c>
      <c r="F4181" s="4">
        <v>280</v>
      </c>
      <c r="G4181">
        <v>6</v>
      </c>
      <c r="H4181" t="s">
        <v>33</v>
      </c>
      <c r="I4181" t="s">
        <v>30</v>
      </c>
      <c r="J4181">
        <v>4</v>
      </c>
      <c r="K4181" t="s">
        <v>101</v>
      </c>
      <c r="L4181" t="s">
        <v>31</v>
      </c>
      <c r="M4181" t="s">
        <v>90</v>
      </c>
      <c r="N4181">
        <v>27</v>
      </c>
      <c r="O4181">
        <v>20</v>
      </c>
      <c r="P4181">
        <v>2202</v>
      </c>
      <c r="Q4181">
        <v>41170</v>
      </c>
    </row>
    <row r="4182" spans="1:17" x14ac:dyDescent="0.25">
      <c r="A4182" t="s">
        <v>146</v>
      </c>
      <c r="B4182" s="1" t="s">
        <v>736</v>
      </c>
      <c r="C4182">
        <v>2017</v>
      </c>
      <c r="D4182" s="15">
        <f>DATE(cars[[#This Row],[year_1]],1,1)</f>
        <v>42736</v>
      </c>
      <c r="E4182" t="s">
        <v>29</v>
      </c>
      <c r="F4182" s="4">
        <v>280</v>
      </c>
      <c r="G4182">
        <v>6</v>
      </c>
      <c r="H4182" t="s">
        <v>33</v>
      </c>
      <c r="I4182" t="s">
        <v>30</v>
      </c>
      <c r="J4182">
        <v>4</v>
      </c>
      <c r="K4182" t="s">
        <v>101</v>
      </c>
      <c r="L4182" t="s">
        <v>31</v>
      </c>
      <c r="M4182" t="s">
        <v>90</v>
      </c>
      <c r="N4182">
        <v>27</v>
      </c>
      <c r="O4182">
        <v>20</v>
      </c>
      <c r="P4182">
        <v>2202</v>
      </c>
      <c r="Q4182">
        <v>41670</v>
      </c>
    </row>
    <row r="4183" spans="1:17" x14ac:dyDescent="0.25">
      <c r="A4183" t="s">
        <v>220</v>
      </c>
      <c r="B4183" s="1" t="s">
        <v>728</v>
      </c>
      <c r="C4183">
        <v>2015</v>
      </c>
      <c r="D4183" s="15">
        <f>DATE(cars[[#This Row],[year_1]],1,1)</f>
        <v>42005</v>
      </c>
      <c r="E4183" t="s">
        <v>17</v>
      </c>
      <c r="F4183" s="4">
        <v>280</v>
      </c>
      <c r="G4183">
        <v>6</v>
      </c>
      <c r="H4183" t="s">
        <v>33</v>
      </c>
      <c r="I4183" t="s">
        <v>30</v>
      </c>
      <c r="J4183">
        <v>4</v>
      </c>
      <c r="K4183" t="s">
        <v>49</v>
      </c>
      <c r="L4183" t="s">
        <v>31</v>
      </c>
      <c r="M4183" t="s">
        <v>32</v>
      </c>
      <c r="N4183">
        <v>28</v>
      </c>
      <c r="O4183">
        <v>20</v>
      </c>
      <c r="P4183">
        <v>873</v>
      </c>
      <c r="Q4183">
        <v>35995</v>
      </c>
    </row>
    <row r="4184" spans="1:17" x14ac:dyDescent="0.25">
      <c r="A4184" t="s">
        <v>220</v>
      </c>
      <c r="B4184" s="1" t="s">
        <v>728</v>
      </c>
      <c r="C4184">
        <v>2016</v>
      </c>
      <c r="D4184" s="15">
        <f>DATE(cars[[#This Row],[year_1]],1,1)</f>
        <v>42370</v>
      </c>
      <c r="E4184" t="s">
        <v>17</v>
      </c>
      <c r="F4184" s="4">
        <v>280</v>
      </c>
      <c r="G4184">
        <v>6</v>
      </c>
      <c r="H4184" t="s">
        <v>77</v>
      </c>
      <c r="I4184" t="s">
        <v>30</v>
      </c>
      <c r="J4184">
        <v>4</v>
      </c>
      <c r="K4184" t="s">
        <v>39</v>
      </c>
      <c r="L4184" t="s">
        <v>31</v>
      </c>
      <c r="M4184" t="s">
        <v>32</v>
      </c>
      <c r="N4184">
        <v>28</v>
      </c>
      <c r="O4184">
        <v>20</v>
      </c>
      <c r="P4184">
        <v>873</v>
      </c>
      <c r="Q4184">
        <v>36835</v>
      </c>
    </row>
    <row r="4185" spans="1:17" x14ac:dyDescent="0.25">
      <c r="A4185" t="s">
        <v>220</v>
      </c>
      <c r="B4185" s="1" t="s">
        <v>728</v>
      </c>
      <c r="C4185">
        <v>2017</v>
      </c>
      <c r="D4185" s="15">
        <f>DATE(cars[[#This Row],[year_1]],1,1)</f>
        <v>42736</v>
      </c>
      <c r="E4185" t="s">
        <v>17</v>
      </c>
      <c r="F4185" s="4">
        <v>280</v>
      </c>
      <c r="G4185">
        <v>6</v>
      </c>
      <c r="H4185" t="s">
        <v>77</v>
      </c>
      <c r="I4185" t="s">
        <v>30</v>
      </c>
      <c r="J4185">
        <v>4</v>
      </c>
      <c r="K4185" t="s">
        <v>39</v>
      </c>
      <c r="L4185" t="s">
        <v>31</v>
      </c>
      <c r="M4185" t="s">
        <v>32</v>
      </c>
      <c r="N4185">
        <v>28</v>
      </c>
      <c r="O4185">
        <v>20</v>
      </c>
      <c r="P4185">
        <v>873</v>
      </c>
      <c r="Q4185">
        <v>29295</v>
      </c>
    </row>
    <row r="4186" spans="1:17" x14ac:dyDescent="0.25">
      <c r="A4186" t="s">
        <v>220</v>
      </c>
      <c r="B4186" s="1" t="s">
        <v>728</v>
      </c>
      <c r="C4186">
        <v>2017</v>
      </c>
      <c r="D4186" s="15">
        <f>DATE(cars[[#This Row],[year_1]],1,1)</f>
        <v>42736</v>
      </c>
      <c r="E4186" t="s">
        <v>17</v>
      </c>
      <c r="F4186" s="4">
        <v>280</v>
      </c>
      <c r="G4186">
        <v>6</v>
      </c>
      <c r="H4186" t="s">
        <v>77</v>
      </c>
      <c r="I4186" t="s">
        <v>30</v>
      </c>
      <c r="J4186">
        <v>4</v>
      </c>
      <c r="K4186" t="s">
        <v>39</v>
      </c>
      <c r="L4186" t="s">
        <v>31</v>
      </c>
      <c r="M4186" t="s">
        <v>32</v>
      </c>
      <c r="N4186">
        <v>28</v>
      </c>
      <c r="O4186">
        <v>20</v>
      </c>
      <c r="P4186">
        <v>873</v>
      </c>
      <c r="Q4186">
        <v>33995</v>
      </c>
    </row>
    <row r="4187" spans="1:17" x14ac:dyDescent="0.25">
      <c r="A4187" t="s">
        <v>47</v>
      </c>
      <c r="B4187" s="1" t="s">
        <v>730</v>
      </c>
      <c r="C4187">
        <v>2017</v>
      </c>
      <c r="D4187" s="15">
        <f>DATE(cars[[#This Row],[year_1]],1,1)</f>
        <v>42736</v>
      </c>
      <c r="E4187" t="s">
        <v>29</v>
      </c>
      <c r="F4187" s="4">
        <v>284</v>
      </c>
      <c r="G4187">
        <v>6</v>
      </c>
      <c r="H4187" t="s">
        <v>33</v>
      </c>
      <c r="I4187" t="s">
        <v>30</v>
      </c>
      <c r="J4187">
        <v>4</v>
      </c>
      <c r="K4187" t="s">
        <v>101</v>
      </c>
      <c r="L4187" t="s">
        <v>63</v>
      </c>
      <c r="M4187" t="s">
        <v>90</v>
      </c>
      <c r="N4187">
        <v>27</v>
      </c>
      <c r="O4187">
        <v>20</v>
      </c>
      <c r="P4187">
        <v>2009</v>
      </c>
      <c r="Q4187">
        <v>32980</v>
      </c>
    </row>
    <row r="4188" spans="1:17" x14ac:dyDescent="0.25">
      <c r="A4188" t="s">
        <v>47</v>
      </c>
      <c r="B4188" s="1" t="s">
        <v>730</v>
      </c>
      <c r="C4188">
        <v>2017</v>
      </c>
      <c r="D4188" s="15">
        <f>DATE(cars[[#This Row],[year_1]],1,1)</f>
        <v>42736</v>
      </c>
      <c r="E4188" t="s">
        <v>29</v>
      </c>
      <c r="F4188" s="4">
        <v>284</v>
      </c>
      <c r="G4188">
        <v>6</v>
      </c>
      <c r="H4188" t="s">
        <v>33</v>
      </c>
      <c r="I4188" t="s">
        <v>30</v>
      </c>
      <c r="J4188">
        <v>4</v>
      </c>
      <c r="K4188" t="s">
        <v>101</v>
      </c>
      <c r="L4188" t="s">
        <v>63</v>
      </c>
      <c r="M4188" t="s">
        <v>90</v>
      </c>
      <c r="N4188">
        <v>27</v>
      </c>
      <c r="O4188">
        <v>20</v>
      </c>
      <c r="P4188">
        <v>2009</v>
      </c>
      <c r="Q4188">
        <v>36100</v>
      </c>
    </row>
    <row r="4189" spans="1:17" x14ac:dyDescent="0.25">
      <c r="A4189" t="s">
        <v>47</v>
      </c>
      <c r="B4189" s="1" t="s">
        <v>730</v>
      </c>
      <c r="C4189">
        <v>2017</v>
      </c>
      <c r="D4189" s="15">
        <f>DATE(cars[[#This Row],[year_1]],1,1)</f>
        <v>42736</v>
      </c>
      <c r="E4189" t="s">
        <v>29</v>
      </c>
      <c r="F4189" s="4">
        <v>284</v>
      </c>
      <c r="G4189">
        <v>6</v>
      </c>
      <c r="H4189" t="s">
        <v>33</v>
      </c>
      <c r="I4189" t="s">
        <v>30</v>
      </c>
      <c r="J4189">
        <v>4</v>
      </c>
      <c r="K4189" t="s">
        <v>101</v>
      </c>
      <c r="L4189" t="s">
        <v>63</v>
      </c>
      <c r="M4189" t="s">
        <v>90</v>
      </c>
      <c r="N4189">
        <v>27</v>
      </c>
      <c r="O4189">
        <v>20</v>
      </c>
      <c r="P4189">
        <v>2009</v>
      </c>
      <c r="Q4189">
        <v>30290</v>
      </c>
    </row>
    <row r="4190" spans="1:17" x14ac:dyDescent="0.25">
      <c r="A4190" t="s">
        <v>47</v>
      </c>
      <c r="B4190" s="1" t="s">
        <v>730</v>
      </c>
      <c r="C4190">
        <v>2017</v>
      </c>
      <c r="D4190" s="15">
        <f>DATE(cars[[#This Row],[year_1]],1,1)</f>
        <v>42736</v>
      </c>
      <c r="E4190" t="s">
        <v>29</v>
      </c>
      <c r="F4190" s="4">
        <v>284</v>
      </c>
      <c r="G4190">
        <v>6</v>
      </c>
      <c r="H4190" t="s">
        <v>33</v>
      </c>
      <c r="I4190" t="s">
        <v>30</v>
      </c>
      <c r="J4190">
        <v>4</v>
      </c>
      <c r="K4190" t="s">
        <v>101</v>
      </c>
      <c r="L4190" t="s">
        <v>63</v>
      </c>
      <c r="M4190" t="s">
        <v>90</v>
      </c>
      <c r="N4190">
        <v>27</v>
      </c>
      <c r="O4190">
        <v>20</v>
      </c>
      <c r="P4190">
        <v>2009</v>
      </c>
      <c r="Q4190">
        <v>42070</v>
      </c>
    </row>
    <row r="4191" spans="1:17" x14ac:dyDescent="0.25">
      <c r="A4191" t="s">
        <v>292</v>
      </c>
      <c r="B4191" s="1" t="s">
        <v>666</v>
      </c>
      <c r="C4191">
        <v>2015</v>
      </c>
      <c r="D4191" s="15">
        <f>DATE(cars[[#This Row],[year_1]],1,1)</f>
        <v>42005</v>
      </c>
      <c r="E4191" t="s">
        <v>38</v>
      </c>
      <c r="F4191" s="4">
        <v>290</v>
      </c>
      <c r="G4191">
        <v>6</v>
      </c>
      <c r="H4191" t="s">
        <v>33</v>
      </c>
      <c r="I4191" t="s">
        <v>30</v>
      </c>
      <c r="J4191">
        <v>4</v>
      </c>
      <c r="K4191" t="s">
        <v>129</v>
      </c>
      <c r="L4191" t="s">
        <v>31</v>
      </c>
      <c r="M4191" t="s">
        <v>90</v>
      </c>
      <c r="N4191">
        <v>28</v>
      </c>
      <c r="O4191">
        <v>20</v>
      </c>
      <c r="P4191">
        <v>204</v>
      </c>
      <c r="Q4191">
        <v>42565</v>
      </c>
    </row>
    <row r="4192" spans="1:17" x14ac:dyDescent="0.25">
      <c r="A4192" t="s">
        <v>292</v>
      </c>
      <c r="B4192" s="1" t="s">
        <v>666</v>
      </c>
      <c r="C4192">
        <v>2015</v>
      </c>
      <c r="D4192" s="15">
        <f>DATE(cars[[#This Row],[year_1]],1,1)</f>
        <v>42005</v>
      </c>
      <c r="E4192" t="s">
        <v>38</v>
      </c>
      <c r="F4192" s="4">
        <v>290</v>
      </c>
      <c r="G4192">
        <v>6</v>
      </c>
      <c r="H4192" t="s">
        <v>33</v>
      </c>
      <c r="I4192" t="s">
        <v>30</v>
      </c>
      <c r="J4192">
        <v>4</v>
      </c>
      <c r="K4192" t="s">
        <v>129</v>
      </c>
      <c r="L4192" t="s">
        <v>31</v>
      </c>
      <c r="M4192" t="s">
        <v>90</v>
      </c>
      <c r="N4192">
        <v>28</v>
      </c>
      <c r="O4192">
        <v>20</v>
      </c>
      <c r="P4192">
        <v>204</v>
      </c>
      <c r="Q4192">
        <v>48840</v>
      </c>
    </row>
    <row r="4193" spans="1:17" x14ac:dyDescent="0.25">
      <c r="A4193" t="s">
        <v>292</v>
      </c>
      <c r="B4193" s="1" t="s">
        <v>666</v>
      </c>
      <c r="C4193">
        <v>2015</v>
      </c>
      <c r="D4193" s="15">
        <f>DATE(cars[[#This Row],[year_1]],1,1)</f>
        <v>42005</v>
      </c>
      <c r="E4193" t="s">
        <v>38</v>
      </c>
      <c r="F4193" s="4">
        <v>290</v>
      </c>
      <c r="G4193">
        <v>6</v>
      </c>
      <c r="H4193" t="s">
        <v>33</v>
      </c>
      <c r="I4193" t="s">
        <v>30</v>
      </c>
      <c r="J4193">
        <v>4</v>
      </c>
      <c r="K4193" t="s">
        <v>129</v>
      </c>
      <c r="L4193" t="s">
        <v>31</v>
      </c>
      <c r="M4193" t="s">
        <v>90</v>
      </c>
      <c r="N4193">
        <v>28</v>
      </c>
      <c r="O4193">
        <v>20</v>
      </c>
      <c r="P4193">
        <v>204</v>
      </c>
      <c r="Q4193">
        <v>46840</v>
      </c>
    </row>
    <row r="4194" spans="1:17" x14ac:dyDescent="0.25">
      <c r="A4194" t="s">
        <v>292</v>
      </c>
      <c r="B4194" s="1" t="s">
        <v>666</v>
      </c>
      <c r="C4194">
        <v>2015</v>
      </c>
      <c r="D4194" s="15">
        <f>DATE(cars[[#This Row],[year_1]],1,1)</f>
        <v>42005</v>
      </c>
      <c r="E4194" t="s">
        <v>38</v>
      </c>
      <c r="F4194" s="4">
        <v>290</v>
      </c>
      <c r="G4194">
        <v>6</v>
      </c>
      <c r="H4194" t="s">
        <v>33</v>
      </c>
      <c r="I4194" t="s">
        <v>30</v>
      </c>
      <c r="J4194">
        <v>4</v>
      </c>
      <c r="K4194" t="s">
        <v>129</v>
      </c>
      <c r="L4194" t="s">
        <v>31</v>
      </c>
      <c r="M4194" t="s">
        <v>90</v>
      </c>
      <c r="N4194">
        <v>28</v>
      </c>
      <c r="O4194">
        <v>20</v>
      </c>
      <c r="P4194">
        <v>204</v>
      </c>
      <c r="Q4194">
        <v>54780</v>
      </c>
    </row>
    <row r="4195" spans="1:17" x14ac:dyDescent="0.25">
      <c r="A4195" t="s">
        <v>292</v>
      </c>
      <c r="B4195" s="1" t="s">
        <v>666</v>
      </c>
      <c r="C4195">
        <v>2016</v>
      </c>
      <c r="D4195" s="15">
        <f>DATE(cars[[#This Row],[year_1]],1,1)</f>
        <v>42370</v>
      </c>
      <c r="E4195" t="s">
        <v>38</v>
      </c>
      <c r="F4195" s="4">
        <v>290</v>
      </c>
      <c r="G4195">
        <v>6</v>
      </c>
      <c r="H4195" t="s">
        <v>33</v>
      </c>
      <c r="I4195" t="s">
        <v>30</v>
      </c>
      <c r="J4195">
        <v>4</v>
      </c>
      <c r="K4195" t="s">
        <v>129</v>
      </c>
      <c r="L4195" t="s">
        <v>31</v>
      </c>
      <c r="M4195" t="s">
        <v>90</v>
      </c>
      <c r="N4195">
        <v>27</v>
      </c>
      <c r="O4195">
        <v>20</v>
      </c>
      <c r="P4195">
        <v>204</v>
      </c>
      <c r="Q4195">
        <v>53230</v>
      </c>
    </row>
    <row r="4196" spans="1:17" x14ac:dyDescent="0.25">
      <c r="A4196" t="s">
        <v>292</v>
      </c>
      <c r="B4196" s="1" t="s">
        <v>666</v>
      </c>
      <c r="C4196">
        <v>2016</v>
      </c>
      <c r="D4196" s="15">
        <f>DATE(cars[[#This Row],[year_1]],1,1)</f>
        <v>42370</v>
      </c>
      <c r="E4196" t="s">
        <v>38</v>
      </c>
      <c r="F4196" s="4">
        <v>290</v>
      </c>
      <c r="G4196">
        <v>6</v>
      </c>
      <c r="H4196" t="s">
        <v>33</v>
      </c>
      <c r="I4196" t="s">
        <v>30</v>
      </c>
      <c r="J4196">
        <v>4</v>
      </c>
      <c r="K4196" t="s">
        <v>129</v>
      </c>
      <c r="L4196" t="s">
        <v>31</v>
      </c>
      <c r="M4196" t="s">
        <v>90</v>
      </c>
      <c r="N4196">
        <v>27</v>
      </c>
      <c r="O4196">
        <v>20</v>
      </c>
      <c r="P4196">
        <v>204</v>
      </c>
      <c r="Q4196">
        <v>55230</v>
      </c>
    </row>
    <row r="4197" spans="1:17" x14ac:dyDescent="0.25">
      <c r="A4197" t="s">
        <v>292</v>
      </c>
      <c r="B4197" s="1" t="s">
        <v>666</v>
      </c>
      <c r="C4197">
        <v>2017</v>
      </c>
      <c r="D4197" s="15">
        <f>DATE(cars[[#This Row],[year_1]],1,1)</f>
        <v>42736</v>
      </c>
      <c r="E4197" t="s">
        <v>38</v>
      </c>
      <c r="F4197" s="4">
        <v>290</v>
      </c>
      <c r="G4197">
        <v>6</v>
      </c>
      <c r="H4197" t="s">
        <v>33</v>
      </c>
      <c r="I4197" t="s">
        <v>30</v>
      </c>
      <c r="J4197">
        <v>4</v>
      </c>
      <c r="K4197" t="s">
        <v>129</v>
      </c>
      <c r="L4197" t="s">
        <v>31</v>
      </c>
      <c r="M4197" t="s">
        <v>90</v>
      </c>
      <c r="N4197">
        <v>27</v>
      </c>
      <c r="O4197">
        <v>20</v>
      </c>
      <c r="P4197">
        <v>204</v>
      </c>
      <c r="Q4197">
        <v>56400</v>
      </c>
    </row>
    <row r="4198" spans="1:17" x14ac:dyDescent="0.25">
      <c r="A4198" t="s">
        <v>292</v>
      </c>
      <c r="B4198" s="1" t="s">
        <v>666</v>
      </c>
      <c r="C4198">
        <v>2017</v>
      </c>
      <c r="D4198" s="15">
        <f>DATE(cars[[#This Row],[year_1]],1,1)</f>
        <v>42736</v>
      </c>
      <c r="E4198" t="s">
        <v>38</v>
      </c>
      <c r="F4198" s="4">
        <v>290</v>
      </c>
      <c r="G4198">
        <v>6</v>
      </c>
      <c r="H4198" t="s">
        <v>33</v>
      </c>
      <c r="I4198" t="s">
        <v>30</v>
      </c>
      <c r="J4198">
        <v>4</v>
      </c>
      <c r="K4198" t="s">
        <v>129</v>
      </c>
      <c r="L4198" t="s">
        <v>31</v>
      </c>
      <c r="M4198" t="s">
        <v>90</v>
      </c>
      <c r="N4198">
        <v>27</v>
      </c>
      <c r="O4198">
        <v>20</v>
      </c>
      <c r="P4198">
        <v>204</v>
      </c>
      <c r="Q4198">
        <v>54400</v>
      </c>
    </row>
    <row r="4199" spans="1:17" x14ac:dyDescent="0.25">
      <c r="A4199" t="s">
        <v>178</v>
      </c>
      <c r="B4199" s="1" t="s">
        <v>251</v>
      </c>
      <c r="C4199">
        <v>2017</v>
      </c>
      <c r="D4199" s="15">
        <f>DATE(cars[[#This Row],[year_1]],1,1)</f>
        <v>42736</v>
      </c>
      <c r="E4199" t="s">
        <v>29</v>
      </c>
      <c r="F4199" s="4">
        <v>290</v>
      </c>
      <c r="G4199">
        <v>6</v>
      </c>
      <c r="H4199" t="s">
        <v>33</v>
      </c>
      <c r="I4199" t="s">
        <v>30</v>
      </c>
      <c r="J4199">
        <v>4</v>
      </c>
      <c r="K4199" t="s">
        <v>39</v>
      </c>
      <c r="L4199" t="s">
        <v>31</v>
      </c>
      <c r="M4199" t="s">
        <v>32</v>
      </c>
      <c r="N4199">
        <v>28</v>
      </c>
      <c r="O4199">
        <v>20</v>
      </c>
      <c r="P4199">
        <v>1720</v>
      </c>
      <c r="Q4199">
        <v>38990</v>
      </c>
    </row>
    <row r="4200" spans="1:17" x14ac:dyDescent="0.25">
      <c r="A4200" t="s">
        <v>178</v>
      </c>
      <c r="B4200" s="1" t="s">
        <v>251</v>
      </c>
      <c r="C4200">
        <v>2017</v>
      </c>
      <c r="D4200" s="15">
        <f>DATE(cars[[#This Row],[year_1]],1,1)</f>
        <v>42736</v>
      </c>
      <c r="E4200" t="s">
        <v>29</v>
      </c>
      <c r="F4200" s="4">
        <v>290</v>
      </c>
      <c r="G4200">
        <v>6</v>
      </c>
      <c r="H4200" t="s">
        <v>33</v>
      </c>
      <c r="I4200" t="s">
        <v>30</v>
      </c>
      <c r="J4200">
        <v>4</v>
      </c>
      <c r="K4200" t="s">
        <v>39</v>
      </c>
      <c r="L4200" t="s">
        <v>31</v>
      </c>
      <c r="M4200" t="s">
        <v>32</v>
      </c>
      <c r="N4200">
        <v>28</v>
      </c>
      <c r="O4200">
        <v>20</v>
      </c>
      <c r="P4200">
        <v>1720</v>
      </c>
      <c r="Q4200">
        <v>31990</v>
      </c>
    </row>
    <row r="4201" spans="1:17" x14ac:dyDescent="0.25">
      <c r="A4201" t="s">
        <v>178</v>
      </c>
      <c r="B4201" s="1" t="s">
        <v>251</v>
      </c>
      <c r="C4201">
        <v>2017</v>
      </c>
      <c r="D4201" s="15">
        <f>DATE(cars[[#This Row],[year_1]],1,1)</f>
        <v>42736</v>
      </c>
      <c r="E4201" t="s">
        <v>29</v>
      </c>
      <c r="F4201" s="4">
        <v>290</v>
      </c>
      <c r="G4201">
        <v>6</v>
      </c>
      <c r="H4201" t="s">
        <v>33</v>
      </c>
      <c r="I4201" t="s">
        <v>30</v>
      </c>
      <c r="J4201">
        <v>4</v>
      </c>
      <c r="K4201" t="s">
        <v>39</v>
      </c>
      <c r="L4201" t="s">
        <v>31</v>
      </c>
      <c r="M4201" t="s">
        <v>32</v>
      </c>
      <c r="N4201">
        <v>28</v>
      </c>
      <c r="O4201">
        <v>20</v>
      </c>
      <c r="P4201">
        <v>1720</v>
      </c>
      <c r="Q4201">
        <v>44390</v>
      </c>
    </row>
    <row r="4202" spans="1:17" x14ac:dyDescent="0.25">
      <c r="A4202" t="s">
        <v>142</v>
      </c>
      <c r="B4202" s="1" t="s">
        <v>207</v>
      </c>
      <c r="C4202">
        <v>2015</v>
      </c>
      <c r="D4202" s="15">
        <f>DATE(cars[[#This Row],[year_1]],1,1)</f>
        <v>42005</v>
      </c>
      <c r="E4202" t="s">
        <v>29</v>
      </c>
      <c r="F4202" s="4">
        <v>293</v>
      </c>
      <c r="G4202">
        <v>6</v>
      </c>
      <c r="H4202" t="s">
        <v>33</v>
      </c>
      <c r="I4202" t="s">
        <v>30</v>
      </c>
      <c r="J4202">
        <v>4</v>
      </c>
      <c r="K4202" t="s">
        <v>39</v>
      </c>
      <c r="L4202" t="s">
        <v>31</v>
      </c>
      <c r="M4202" t="s">
        <v>32</v>
      </c>
      <c r="N4202">
        <v>29</v>
      </c>
      <c r="O4202">
        <v>20</v>
      </c>
      <c r="P4202">
        <v>1439</v>
      </c>
      <c r="Q4202">
        <v>34000</v>
      </c>
    </row>
    <row r="4203" spans="1:17" x14ac:dyDescent="0.25">
      <c r="A4203" t="s">
        <v>142</v>
      </c>
      <c r="B4203" s="1" t="s">
        <v>207</v>
      </c>
      <c r="C4203">
        <v>2016</v>
      </c>
      <c r="D4203" s="15">
        <f>DATE(cars[[#This Row],[year_1]],1,1)</f>
        <v>42370</v>
      </c>
      <c r="E4203" t="s">
        <v>29</v>
      </c>
      <c r="F4203" s="4">
        <v>293</v>
      </c>
      <c r="G4203">
        <v>6</v>
      </c>
      <c r="H4203" t="s">
        <v>33</v>
      </c>
      <c r="I4203" t="s">
        <v>30</v>
      </c>
      <c r="J4203">
        <v>4</v>
      </c>
      <c r="K4203" t="s">
        <v>39</v>
      </c>
      <c r="L4203" t="s">
        <v>31</v>
      </c>
      <c r="M4203" t="s">
        <v>32</v>
      </c>
      <c r="N4203">
        <v>29</v>
      </c>
      <c r="O4203">
        <v>20</v>
      </c>
      <c r="P4203">
        <v>1439</v>
      </c>
      <c r="Q4203">
        <v>34100</v>
      </c>
    </row>
    <row r="4204" spans="1:17" x14ac:dyDescent="0.25">
      <c r="A4204" t="s">
        <v>142</v>
      </c>
      <c r="B4204" s="1" t="s">
        <v>207</v>
      </c>
      <c r="C4204">
        <v>2017</v>
      </c>
      <c r="D4204" s="15">
        <f>DATE(cars[[#This Row],[year_1]],1,1)</f>
        <v>42736</v>
      </c>
      <c r="E4204" t="s">
        <v>29</v>
      </c>
      <c r="F4204" s="4">
        <v>293</v>
      </c>
      <c r="G4204">
        <v>6</v>
      </c>
      <c r="H4204" t="s">
        <v>33</v>
      </c>
      <c r="I4204" t="s">
        <v>30</v>
      </c>
      <c r="J4204">
        <v>4</v>
      </c>
      <c r="K4204" t="s">
        <v>39</v>
      </c>
      <c r="L4204" t="s">
        <v>31</v>
      </c>
      <c r="M4204" t="s">
        <v>32</v>
      </c>
      <c r="N4204">
        <v>28</v>
      </c>
      <c r="O4204">
        <v>20</v>
      </c>
      <c r="P4204">
        <v>1439</v>
      </c>
      <c r="Q4204">
        <v>34100</v>
      </c>
    </row>
    <row r="4205" spans="1:17" x14ac:dyDescent="0.25">
      <c r="A4205" t="s">
        <v>438</v>
      </c>
      <c r="B4205" s="1" t="s">
        <v>765</v>
      </c>
      <c r="C4205">
        <v>2017</v>
      </c>
      <c r="D4205" s="15">
        <f>DATE(cars[[#This Row],[year_1]],1,1)</f>
        <v>42736</v>
      </c>
      <c r="E4205" t="s">
        <v>38</v>
      </c>
      <c r="F4205" s="4">
        <v>295</v>
      </c>
      <c r="G4205">
        <v>6</v>
      </c>
      <c r="H4205" t="s">
        <v>33</v>
      </c>
      <c r="I4205" t="s">
        <v>30</v>
      </c>
      <c r="J4205">
        <v>4</v>
      </c>
      <c r="K4205" t="s">
        <v>129</v>
      </c>
      <c r="L4205" t="s">
        <v>63</v>
      </c>
      <c r="M4205" t="s">
        <v>90</v>
      </c>
      <c r="N4205">
        <v>27</v>
      </c>
      <c r="O4205">
        <v>20</v>
      </c>
      <c r="P4205">
        <v>190</v>
      </c>
      <c r="Q4205">
        <v>43100</v>
      </c>
    </row>
    <row r="4206" spans="1:17" x14ac:dyDescent="0.25">
      <c r="A4206" t="s">
        <v>338</v>
      </c>
      <c r="B4206" s="1" t="s">
        <v>823</v>
      </c>
      <c r="C4206">
        <v>2016</v>
      </c>
      <c r="D4206" s="15">
        <f>DATE(cars[[#This Row],[year_1]],1,1)</f>
        <v>42370</v>
      </c>
      <c r="E4206" t="s">
        <v>29</v>
      </c>
      <c r="F4206" s="4">
        <v>295</v>
      </c>
      <c r="G4206">
        <v>6</v>
      </c>
      <c r="H4206" t="s">
        <v>33</v>
      </c>
      <c r="I4206" t="s">
        <v>30</v>
      </c>
      <c r="J4206">
        <v>4</v>
      </c>
      <c r="K4206" t="s">
        <v>129</v>
      </c>
      <c r="L4206" t="s">
        <v>31</v>
      </c>
      <c r="M4206" t="s">
        <v>90</v>
      </c>
      <c r="N4206">
        <v>28</v>
      </c>
      <c r="O4206">
        <v>20</v>
      </c>
      <c r="P4206">
        <v>454</v>
      </c>
      <c r="Q4206">
        <v>41900</v>
      </c>
    </row>
    <row r="4207" spans="1:17" x14ac:dyDescent="0.25">
      <c r="A4207" t="s">
        <v>338</v>
      </c>
      <c r="B4207" s="1" t="s">
        <v>823</v>
      </c>
      <c r="C4207">
        <v>2017</v>
      </c>
      <c r="D4207" s="15">
        <f>DATE(cars[[#This Row],[year_1]],1,1)</f>
        <v>42736</v>
      </c>
      <c r="E4207" t="s">
        <v>29</v>
      </c>
      <c r="F4207" s="4">
        <v>295</v>
      </c>
      <c r="G4207">
        <v>6</v>
      </c>
      <c r="H4207" t="s">
        <v>33</v>
      </c>
      <c r="I4207" t="s">
        <v>30</v>
      </c>
      <c r="J4207">
        <v>4</v>
      </c>
      <c r="K4207" t="s">
        <v>129</v>
      </c>
      <c r="L4207" t="s">
        <v>31</v>
      </c>
      <c r="M4207" t="s">
        <v>90</v>
      </c>
      <c r="N4207">
        <v>27</v>
      </c>
      <c r="O4207">
        <v>20</v>
      </c>
      <c r="P4207">
        <v>454</v>
      </c>
      <c r="Q4207">
        <v>48920</v>
      </c>
    </row>
    <row r="4208" spans="1:17" x14ac:dyDescent="0.25">
      <c r="A4208" t="s">
        <v>338</v>
      </c>
      <c r="B4208" s="1" t="s">
        <v>823</v>
      </c>
      <c r="C4208">
        <v>2017</v>
      </c>
      <c r="D4208" s="15">
        <f>DATE(cars[[#This Row],[year_1]],1,1)</f>
        <v>42736</v>
      </c>
      <c r="E4208" t="s">
        <v>29</v>
      </c>
      <c r="F4208" s="4">
        <v>295</v>
      </c>
      <c r="G4208">
        <v>6</v>
      </c>
      <c r="H4208" t="s">
        <v>33</v>
      </c>
      <c r="I4208" t="s">
        <v>30</v>
      </c>
      <c r="J4208">
        <v>4</v>
      </c>
      <c r="K4208" t="s">
        <v>129</v>
      </c>
      <c r="L4208" t="s">
        <v>31</v>
      </c>
      <c r="M4208" t="s">
        <v>90</v>
      </c>
      <c r="N4208">
        <v>27</v>
      </c>
      <c r="O4208">
        <v>20</v>
      </c>
      <c r="P4208">
        <v>454</v>
      </c>
      <c r="Q4208">
        <v>43020</v>
      </c>
    </row>
    <row r="4209" spans="1:17" x14ac:dyDescent="0.25">
      <c r="A4209" t="s">
        <v>15</v>
      </c>
      <c r="B4209" s="1" t="s">
        <v>55</v>
      </c>
      <c r="C4209">
        <v>2015</v>
      </c>
      <c r="D4209" s="15">
        <f>DATE(cars[[#This Row],[year_1]],1,1)</f>
        <v>42005</v>
      </c>
      <c r="E4209" t="s">
        <v>17</v>
      </c>
      <c r="F4209" s="4">
        <v>300</v>
      </c>
      <c r="G4209">
        <v>6</v>
      </c>
      <c r="H4209" t="s">
        <v>33</v>
      </c>
      <c r="I4209" t="s">
        <v>34</v>
      </c>
      <c r="J4209">
        <v>4</v>
      </c>
      <c r="K4209" t="s">
        <v>56</v>
      </c>
      <c r="L4209" t="s">
        <v>31</v>
      </c>
      <c r="M4209" t="s">
        <v>54</v>
      </c>
      <c r="N4209">
        <v>30</v>
      </c>
      <c r="O4209">
        <v>20</v>
      </c>
      <c r="P4209">
        <v>3916</v>
      </c>
      <c r="Q4209">
        <v>47250</v>
      </c>
    </row>
    <row r="4210" spans="1:17" x14ac:dyDescent="0.25">
      <c r="A4210" t="s">
        <v>15</v>
      </c>
      <c r="B4210" s="1" t="s">
        <v>55</v>
      </c>
      <c r="C4210">
        <v>2016</v>
      </c>
      <c r="D4210" s="15">
        <f>DATE(cars[[#This Row],[year_1]],1,1)</f>
        <v>42370</v>
      </c>
      <c r="E4210" t="s">
        <v>17</v>
      </c>
      <c r="F4210" s="4">
        <v>300</v>
      </c>
      <c r="G4210">
        <v>6</v>
      </c>
      <c r="H4210" t="s">
        <v>33</v>
      </c>
      <c r="I4210" t="s">
        <v>34</v>
      </c>
      <c r="J4210">
        <v>4</v>
      </c>
      <c r="K4210" t="s">
        <v>56</v>
      </c>
      <c r="L4210" t="s">
        <v>31</v>
      </c>
      <c r="M4210" t="s">
        <v>54</v>
      </c>
      <c r="N4210">
        <v>30</v>
      </c>
      <c r="O4210">
        <v>20</v>
      </c>
      <c r="P4210">
        <v>3916</v>
      </c>
      <c r="Q4210">
        <v>49200</v>
      </c>
    </row>
    <row r="4211" spans="1:17" x14ac:dyDescent="0.25">
      <c r="A4211" t="s">
        <v>15</v>
      </c>
      <c r="B4211" s="1" t="s">
        <v>58</v>
      </c>
      <c r="C4211">
        <v>2015</v>
      </c>
      <c r="D4211" s="15">
        <f>DATE(cars[[#This Row],[year_1]],1,1)</f>
        <v>42005</v>
      </c>
      <c r="E4211" t="s">
        <v>17</v>
      </c>
      <c r="F4211" s="4">
        <v>300</v>
      </c>
      <c r="G4211">
        <v>6</v>
      </c>
      <c r="H4211" t="s">
        <v>33</v>
      </c>
      <c r="I4211" t="s">
        <v>34</v>
      </c>
      <c r="J4211">
        <v>4</v>
      </c>
      <c r="K4211" t="s">
        <v>24</v>
      </c>
      <c r="L4211" t="s">
        <v>31</v>
      </c>
      <c r="M4211" t="s">
        <v>32</v>
      </c>
      <c r="N4211">
        <v>30</v>
      </c>
      <c r="O4211">
        <v>20</v>
      </c>
      <c r="P4211">
        <v>3916</v>
      </c>
      <c r="Q4211">
        <v>45750</v>
      </c>
    </row>
    <row r="4212" spans="1:17" x14ac:dyDescent="0.25">
      <c r="A4212" t="s">
        <v>15</v>
      </c>
      <c r="B4212" s="1" t="s">
        <v>80</v>
      </c>
      <c r="C4212">
        <v>2015</v>
      </c>
      <c r="D4212" s="15">
        <f>DATE(cars[[#This Row],[year_1]],1,1)</f>
        <v>42005</v>
      </c>
      <c r="E4212" t="s">
        <v>17</v>
      </c>
      <c r="F4212" s="4">
        <v>300</v>
      </c>
      <c r="G4212">
        <v>6</v>
      </c>
      <c r="H4212" t="s">
        <v>33</v>
      </c>
      <c r="I4212" t="s">
        <v>34</v>
      </c>
      <c r="J4212">
        <v>4</v>
      </c>
      <c r="K4212" t="s">
        <v>24</v>
      </c>
      <c r="L4212" t="s">
        <v>31</v>
      </c>
      <c r="M4212" t="s">
        <v>32</v>
      </c>
      <c r="N4212">
        <v>31</v>
      </c>
      <c r="O4212">
        <v>20</v>
      </c>
      <c r="P4212">
        <v>3916</v>
      </c>
      <c r="Q4212">
        <v>47800</v>
      </c>
    </row>
    <row r="4213" spans="1:17" x14ac:dyDescent="0.25">
      <c r="A4213" t="s">
        <v>15</v>
      </c>
      <c r="B4213" s="1" t="s">
        <v>80</v>
      </c>
      <c r="C4213">
        <v>2016</v>
      </c>
      <c r="D4213" s="15">
        <f>DATE(cars[[#This Row],[year_1]],1,1)</f>
        <v>42370</v>
      </c>
      <c r="E4213" t="s">
        <v>17</v>
      </c>
      <c r="F4213" s="4">
        <v>300</v>
      </c>
      <c r="G4213">
        <v>6</v>
      </c>
      <c r="H4213" t="s">
        <v>33</v>
      </c>
      <c r="I4213" t="s">
        <v>34</v>
      </c>
      <c r="J4213">
        <v>4</v>
      </c>
      <c r="K4213" t="s">
        <v>24</v>
      </c>
      <c r="L4213" t="s">
        <v>31</v>
      </c>
      <c r="M4213" t="s">
        <v>32</v>
      </c>
      <c r="N4213">
        <v>30</v>
      </c>
      <c r="O4213">
        <v>20</v>
      </c>
      <c r="P4213">
        <v>3916</v>
      </c>
      <c r="Q4213">
        <v>49950</v>
      </c>
    </row>
    <row r="4214" spans="1:17" x14ac:dyDescent="0.25">
      <c r="A4214" t="s">
        <v>15</v>
      </c>
      <c r="B4214" s="1" t="s">
        <v>80</v>
      </c>
      <c r="C4214">
        <v>2016</v>
      </c>
      <c r="D4214" s="15">
        <f>DATE(cars[[#This Row],[year_1]],1,1)</f>
        <v>42370</v>
      </c>
      <c r="E4214" t="s">
        <v>17</v>
      </c>
      <c r="F4214" s="4">
        <v>300</v>
      </c>
      <c r="G4214">
        <v>6</v>
      </c>
      <c r="H4214" t="s">
        <v>33</v>
      </c>
      <c r="I4214" t="s">
        <v>19</v>
      </c>
      <c r="J4214">
        <v>4</v>
      </c>
      <c r="K4214" t="s">
        <v>24</v>
      </c>
      <c r="L4214" t="s">
        <v>31</v>
      </c>
      <c r="M4214" t="s">
        <v>32</v>
      </c>
      <c r="N4214">
        <v>31</v>
      </c>
      <c r="O4214">
        <v>20</v>
      </c>
      <c r="P4214">
        <v>3916</v>
      </c>
      <c r="Q4214">
        <v>47950</v>
      </c>
    </row>
    <row r="4215" spans="1:17" x14ac:dyDescent="0.25">
      <c r="A4215" t="s">
        <v>15</v>
      </c>
      <c r="B4215" s="1" t="s">
        <v>23</v>
      </c>
      <c r="C4215">
        <v>2011</v>
      </c>
      <c r="D4215" s="15">
        <f>DATE(cars[[#This Row],[year_1]],1,1)</f>
        <v>40544</v>
      </c>
      <c r="E4215" t="s">
        <v>17</v>
      </c>
      <c r="F4215" s="4">
        <v>300</v>
      </c>
      <c r="G4215">
        <v>6</v>
      </c>
      <c r="H4215" t="s">
        <v>18</v>
      </c>
      <c r="I4215" t="s">
        <v>19</v>
      </c>
      <c r="J4215">
        <v>2</v>
      </c>
      <c r="K4215" t="s">
        <v>26</v>
      </c>
      <c r="L4215" t="s">
        <v>21</v>
      </c>
      <c r="M4215" t="s">
        <v>22</v>
      </c>
      <c r="N4215">
        <v>28</v>
      </c>
      <c r="O4215">
        <v>20</v>
      </c>
      <c r="P4215">
        <v>3916</v>
      </c>
      <c r="Q4215">
        <v>36350</v>
      </c>
    </row>
    <row r="4216" spans="1:17" x14ac:dyDescent="0.25">
      <c r="A4216" t="s">
        <v>15</v>
      </c>
      <c r="B4216" s="1" t="s">
        <v>23</v>
      </c>
      <c r="C4216">
        <v>2012</v>
      </c>
      <c r="D4216" s="15">
        <f>DATE(cars[[#This Row],[year_1]],1,1)</f>
        <v>40909</v>
      </c>
      <c r="E4216" t="s">
        <v>17</v>
      </c>
      <c r="F4216" s="4">
        <v>300</v>
      </c>
      <c r="G4216">
        <v>6</v>
      </c>
      <c r="H4216" t="s">
        <v>18</v>
      </c>
      <c r="I4216" t="s">
        <v>19</v>
      </c>
      <c r="J4216">
        <v>2</v>
      </c>
      <c r="K4216" t="s">
        <v>26</v>
      </c>
      <c r="L4216" t="s">
        <v>21</v>
      </c>
      <c r="M4216" t="s">
        <v>22</v>
      </c>
      <c r="N4216">
        <v>28</v>
      </c>
      <c r="O4216">
        <v>20</v>
      </c>
      <c r="P4216">
        <v>3916</v>
      </c>
      <c r="Q4216">
        <v>39300</v>
      </c>
    </row>
    <row r="4217" spans="1:17" x14ac:dyDescent="0.25">
      <c r="A4217" t="s">
        <v>15</v>
      </c>
      <c r="B4217" s="1" t="s">
        <v>23</v>
      </c>
      <c r="C4217">
        <v>2013</v>
      </c>
      <c r="D4217" s="15">
        <f>DATE(cars[[#This Row],[year_1]],1,1)</f>
        <v>41275</v>
      </c>
      <c r="E4217" t="s">
        <v>17</v>
      </c>
      <c r="F4217" s="4">
        <v>300</v>
      </c>
      <c r="G4217">
        <v>6</v>
      </c>
      <c r="H4217" t="s">
        <v>18</v>
      </c>
      <c r="I4217" t="s">
        <v>19</v>
      </c>
      <c r="J4217">
        <v>2</v>
      </c>
      <c r="K4217" t="s">
        <v>26</v>
      </c>
      <c r="L4217" t="s">
        <v>21</v>
      </c>
      <c r="M4217" t="s">
        <v>22</v>
      </c>
      <c r="N4217">
        <v>28</v>
      </c>
      <c r="O4217">
        <v>20</v>
      </c>
      <c r="P4217">
        <v>3916</v>
      </c>
      <c r="Q4217">
        <v>39600</v>
      </c>
    </row>
    <row r="4218" spans="1:17" x14ac:dyDescent="0.25">
      <c r="A4218" t="s">
        <v>15</v>
      </c>
      <c r="B4218" s="1" t="s">
        <v>81</v>
      </c>
      <c r="C4218">
        <v>2015</v>
      </c>
      <c r="D4218" s="15">
        <f>DATE(cars[[#This Row],[year_1]],1,1)</f>
        <v>42005</v>
      </c>
      <c r="E4218" t="s">
        <v>17</v>
      </c>
      <c r="F4218" s="4">
        <v>300</v>
      </c>
      <c r="G4218">
        <v>6</v>
      </c>
      <c r="H4218" t="s">
        <v>33</v>
      </c>
      <c r="I4218" t="s">
        <v>34</v>
      </c>
      <c r="J4218">
        <v>2</v>
      </c>
      <c r="K4218" t="s">
        <v>24</v>
      </c>
      <c r="L4218" t="s">
        <v>31</v>
      </c>
      <c r="M4218" t="s">
        <v>25</v>
      </c>
      <c r="N4218">
        <v>29</v>
      </c>
      <c r="O4218">
        <v>20</v>
      </c>
      <c r="P4218">
        <v>3916</v>
      </c>
      <c r="Q4218">
        <v>56900</v>
      </c>
    </row>
    <row r="4219" spans="1:17" x14ac:dyDescent="0.25">
      <c r="A4219" t="s">
        <v>15</v>
      </c>
      <c r="B4219" s="1" t="s">
        <v>81</v>
      </c>
      <c r="C4219">
        <v>2015</v>
      </c>
      <c r="D4219" s="15">
        <f>DATE(cars[[#This Row],[year_1]],1,1)</f>
        <v>42005</v>
      </c>
      <c r="E4219" t="s">
        <v>17</v>
      </c>
      <c r="F4219" s="4">
        <v>300</v>
      </c>
      <c r="G4219">
        <v>6</v>
      </c>
      <c r="H4219" t="s">
        <v>33</v>
      </c>
      <c r="I4219" t="s">
        <v>34</v>
      </c>
      <c r="J4219">
        <v>2</v>
      </c>
      <c r="K4219" t="s">
        <v>24</v>
      </c>
      <c r="L4219" t="s">
        <v>31</v>
      </c>
      <c r="M4219" t="s">
        <v>22</v>
      </c>
      <c r="N4219">
        <v>30</v>
      </c>
      <c r="O4219">
        <v>20</v>
      </c>
      <c r="P4219">
        <v>3916</v>
      </c>
      <c r="Q4219">
        <v>48250</v>
      </c>
    </row>
    <row r="4220" spans="1:17" x14ac:dyDescent="0.25">
      <c r="A4220" t="s">
        <v>15</v>
      </c>
      <c r="B4220" s="1" t="s">
        <v>81</v>
      </c>
      <c r="C4220">
        <v>2015</v>
      </c>
      <c r="D4220" s="15">
        <f>DATE(cars[[#This Row],[year_1]],1,1)</f>
        <v>42005</v>
      </c>
      <c r="E4220" t="s">
        <v>17</v>
      </c>
      <c r="F4220" s="4">
        <v>300</v>
      </c>
      <c r="G4220">
        <v>6</v>
      </c>
      <c r="H4220" t="s">
        <v>33</v>
      </c>
      <c r="I4220" t="s">
        <v>19</v>
      </c>
      <c r="J4220">
        <v>2</v>
      </c>
      <c r="K4220" t="s">
        <v>24</v>
      </c>
      <c r="L4220" t="s">
        <v>31</v>
      </c>
      <c r="M4220" t="s">
        <v>25</v>
      </c>
      <c r="N4220">
        <v>31</v>
      </c>
      <c r="O4220">
        <v>20</v>
      </c>
      <c r="P4220">
        <v>3916</v>
      </c>
      <c r="Q4220">
        <v>54900</v>
      </c>
    </row>
    <row r="4221" spans="1:17" x14ac:dyDescent="0.25">
      <c r="A4221" t="s">
        <v>15</v>
      </c>
      <c r="B4221" s="1" t="s">
        <v>81</v>
      </c>
      <c r="C4221">
        <v>2016</v>
      </c>
      <c r="D4221" s="15">
        <f>DATE(cars[[#This Row],[year_1]],1,1)</f>
        <v>42370</v>
      </c>
      <c r="E4221" t="s">
        <v>17</v>
      </c>
      <c r="F4221" s="4">
        <v>300</v>
      </c>
      <c r="G4221">
        <v>6</v>
      </c>
      <c r="H4221" t="s">
        <v>33</v>
      </c>
      <c r="I4221" t="s">
        <v>34</v>
      </c>
      <c r="J4221">
        <v>2</v>
      </c>
      <c r="K4221" t="s">
        <v>24</v>
      </c>
      <c r="L4221" t="s">
        <v>31</v>
      </c>
      <c r="M4221" t="s">
        <v>22</v>
      </c>
      <c r="N4221">
        <v>30</v>
      </c>
      <c r="O4221">
        <v>20</v>
      </c>
      <c r="P4221">
        <v>3916</v>
      </c>
      <c r="Q4221">
        <v>50150</v>
      </c>
    </row>
    <row r="4222" spans="1:17" x14ac:dyDescent="0.25">
      <c r="A4222" t="s">
        <v>15</v>
      </c>
      <c r="B4222" s="1" t="s">
        <v>81</v>
      </c>
      <c r="C4222">
        <v>2016</v>
      </c>
      <c r="D4222" s="15">
        <f>DATE(cars[[#This Row],[year_1]],1,1)</f>
        <v>42370</v>
      </c>
      <c r="E4222" t="s">
        <v>17</v>
      </c>
      <c r="F4222" s="4">
        <v>300</v>
      </c>
      <c r="G4222">
        <v>6</v>
      </c>
      <c r="H4222" t="s">
        <v>33</v>
      </c>
      <c r="I4222" t="s">
        <v>34</v>
      </c>
      <c r="J4222">
        <v>2</v>
      </c>
      <c r="K4222" t="s">
        <v>24</v>
      </c>
      <c r="L4222" t="s">
        <v>31</v>
      </c>
      <c r="M4222" t="s">
        <v>25</v>
      </c>
      <c r="N4222">
        <v>29</v>
      </c>
      <c r="O4222">
        <v>20</v>
      </c>
      <c r="P4222">
        <v>3916</v>
      </c>
      <c r="Q4222">
        <v>58950</v>
      </c>
    </row>
    <row r="4223" spans="1:17" x14ac:dyDescent="0.25">
      <c r="A4223" t="s">
        <v>15</v>
      </c>
      <c r="B4223" s="1" t="s">
        <v>81</v>
      </c>
      <c r="C4223">
        <v>2016</v>
      </c>
      <c r="D4223" s="15">
        <f>DATE(cars[[#This Row],[year_1]],1,1)</f>
        <v>42370</v>
      </c>
      <c r="E4223" t="s">
        <v>17</v>
      </c>
      <c r="F4223" s="4">
        <v>300</v>
      </c>
      <c r="G4223">
        <v>6</v>
      </c>
      <c r="H4223" t="s">
        <v>33</v>
      </c>
      <c r="I4223" t="s">
        <v>19</v>
      </c>
      <c r="J4223">
        <v>2</v>
      </c>
      <c r="K4223" t="s">
        <v>24</v>
      </c>
      <c r="L4223" t="s">
        <v>31</v>
      </c>
      <c r="M4223" t="s">
        <v>22</v>
      </c>
      <c r="N4223">
        <v>31</v>
      </c>
      <c r="O4223">
        <v>20</v>
      </c>
      <c r="P4223">
        <v>3916</v>
      </c>
      <c r="Q4223">
        <v>48150</v>
      </c>
    </row>
    <row r="4224" spans="1:17" x14ac:dyDescent="0.25">
      <c r="A4224" t="s">
        <v>15</v>
      </c>
      <c r="B4224" s="1" t="s">
        <v>81</v>
      </c>
      <c r="C4224">
        <v>2016</v>
      </c>
      <c r="D4224" s="15">
        <f>DATE(cars[[#This Row],[year_1]],1,1)</f>
        <v>42370</v>
      </c>
      <c r="E4224" t="s">
        <v>17</v>
      </c>
      <c r="F4224" s="4">
        <v>300</v>
      </c>
      <c r="G4224">
        <v>6</v>
      </c>
      <c r="H4224" t="s">
        <v>33</v>
      </c>
      <c r="I4224" t="s">
        <v>19</v>
      </c>
      <c r="J4224">
        <v>2</v>
      </c>
      <c r="K4224" t="s">
        <v>24</v>
      </c>
      <c r="L4224" t="s">
        <v>31</v>
      </c>
      <c r="M4224" t="s">
        <v>25</v>
      </c>
      <c r="N4224">
        <v>31</v>
      </c>
      <c r="O4224">
        <v>20</v>
      </c>
      <c r="P4224">
        <v>3916</v>
      </c>
      <c r="Q4224">
        <v>56950</v>
      </c>
    </row>
    <row r="4225" spans="1:17" x14ac:dyDescent="0.25">
      <c r="A4225" t="s">
        <v>438</v>
      </c>
      <c r="B4225" s="1" t="s">
        <v>754</v>
      </c>
      <c r="C4225">
        <v>2017</v>
      </c>
      <c r="D4225" s="15">
        <f>DATE(cars[[#This Row],[year_1]],1,1)</f>
        <v>42736</v>
      </c>
      <c r="E4225" t="s">
        <v>17</v>
      </c>
      <c r="F4225" s="4">
        <v>300</v>
      </c>
      <c r="G4225">
        <v>6</v>
      </c>
      <c r="H4225" t="s">
        <v>33</v>
      </c>
      <c r="I4225" t="s">
        <v>19</v>
      </c>
      <c r="J4225">
        <v>4</v>
      </c>
      <c r="K4225" t="s">
        <v>24</v>
      </c>
      <c r="L4225" t="s">
        <v>31</v>
      </c>
      <c r="M4225" t="s">
        <v>32</v>
      </c>
      <c r="N4225">
        <v>29</v>
      </c>
      <c r="O4225">
        <v>20</v>
      </c>
      <c r="P4225">
        <v>190</v>
      </c>
      <c r="Q4225">
        <v>44650</v>
      </c>
    </row>
    <row r="4226" spans="1:17" x14ac:dyDescent="0.25">
      <c r="A4226" t="s">
        <v>438</v>
      </c>
      <c r="B4226" s="1" t="s">
        <v>754</v>
      </c>
      <c r="C4226">
        <v>2017</v>
      </c>
      <c r="D4226" s="15">
        <f>DATE(cars[[#This Row],[year_1]],1,1)</f>
        <v>42736</v>
      </c>
      <c r="E4226" t="s">
        <v>17</v>
      </c>
      <c r="F4226" s="4">
        <v>300</v>
      </c>
      <c r="G4226">
        <v>6</v>
      </c>
      <c r="H4226" t="s">
        <v>33</v>
      </c>
      <c r="I4226" t="s">
        <v>19</v>
      </c>
      <c r="J4226">
        <v>4</v>
      </c>
      <c r="K4226" t="s">
        <v>24</v>
      </c>
      <c r="L4226" t="s">
        <v>31</v>
      </c>
      <c r="M4226" t="s">
        <v>32</v>
      </c>
      <c r="N4226">
        <v>29</v>
      </c>
      <c r="O4226">
        <v>20</v>
      </c>
      <c r="P4226">
        <v>190</v>
      </c>
      <c r="Q4226">
        <v>40650</v>
      </c>
    </row>
    <row r="4227" spans="1:17" x14ac:dyDescent="0.25">
      <c r="A4227" t="s">
        <v>15</v>
      </c>
      <c r="B4227" s="1" t="s">
        <v>93</v>
      </c>
      <c r="C4227">
        <v>2015</v>
      </c>
      <c r="D4227" s="15">
        <f>DATE(cars[[#This Row],[year_1]],1,1)</f>
        <v>42005</v>
      </c>
      <c r="E4227" t="s">
        <v>17</v>
      </c>
      <c r="F4227" s="4">
        <v>302</v>
      </c>
      <c r="G4227">
        <v>6</v>
      </c>
      <c r="H4227" t="s">
        <v>33</v>
      </c>
      <c r="I4227" t="s">
        <v>34</v>
      </c>
      <c r="J4227">
        <v>4</v>
      </c>
      <c r="K4227" t="s">
        <v>24</v>
      </c>
      <c r="L4227" t="s">
        <v>63</v>
      </c>
      <c r="M4227" t="s">
        <v>32</v>
      </c>
      <c r="N4227">
        <v>29</v>
      </c>
      <c r="O4227">
        <v>20</v>
      </c>
      <c r="P4227">
        <v>3916</v>
      </c>
      <c r="Q4227">
        <v>57900</v>
      </c>
    </row>
    <row r="4228" spans="1:17" x14ac:dyDescent="0.25">
      <c r="A4228" t="s">
        <v>15</v>
      </c>
      <c r="B4228" s="1" t="s">
        <v>93</v>
      </c>
      <c r="C4228">
        <v>2015</v>
      </c>
      <c r="D4228" s="15">
        <f>DATE(cars[[#This Row],[year_1]],1,1)</f>
        <v>42005</v>
      </c>
      <c r="E4228" t="s">
        <v>17</v>
      </c>
      <c r="F4228" s="4">
        <v>302</v>
      </c>
      <c r="G4228">
        <v>6</v>
      </c>
      <c r="H4228" t="s">
        <v>33</v>
      </c>
      <c r="I4228" t="s">
        <v>19</v>
      </c>
      <c r="J4228">
        <v>4</v>
      </c>
      <c r="K4228" t="s">
        <v>24</v>
      </c>
      <c r="L4228" t="s">
        <v>63</v>
      </c>
      <c r="M4228" t="s">
        <v>32</v>
      </c>
      <c r="N4228">
        <v>31</v>
      </c>
      <c r="O4228">
        <v>20</v>
      </c>
      <c r="P4228">
        <v>3916</v>
      </c>
      <c r="Q4228">
        <v>55600</v>
      </c>
    </row>
    <row r="4229" spans="1:17" x14ac:dyDescent="0.25">
      <c r="A4229" t="s">
        <v>15</v>
      </c>
      <c r="B4229" s="1" t="s">
        <v>93</v>
      </c>
      <c r="C4229">
        <v>2016</v>
      </c>
      <c r="D4229" s="15">
        <f>DATE(cars[[#This Row],[year_1]],1,1)</f>
        <v>42370</v>
      </c>
      <c r="E4229" t="s">
        <v>17</v>
      </c>
      <c r="F4229" s="4">
        <v>302</v>
      </c>
      <c r="G4229">
        <v>6</v>
      </c>
      <c r="H4229" t="s">
        <v>33</v>
      </c>
      <c r="I4229" t="s">
        <v>34</v>
      </c>
      <c r="J4229">
        <v>4</v>
      </c>
      <c r="K4229" t="s">
        <v>24</v>
      </c>
      <c r="L4229" t="s">
        <v>63</v>
      </c>
      <c r="M4229" t="s">
        <v>32</v>
      </c>
      <c r="N4229">
        <v>29</v>
      </c>
      <c r="O4229">
        <v>20</v>
      </c>
      <c r="P4229">
        <v>3916</v>
      </c>
      <c r="Q4229">
        <v>58150</v>
      </c>
    </row>
    <row r="4230" spans="1:17" x14ac:dyDescent="0.25">
      <c r="A4230" t="s">
        <v>15</v>
      </c>
      <c r="B4230" s="1" t="s">
        <v>93</v>
      </c>
      <c r="C4230">
        <v>2016</v>
      </c>
      <c r="D4230" s="15">
        <f>DATE(cars[[#This Row],[year_1]],1,1)</f>
        <v>42370</v>
      </c>
      <c r="E4230" t="s">
        <v>17</v>
      </c>
      <c r="F4230" s="4">
        <v>302</v>
      </c>
      <c r="G4230">
        <v>6</v>
      </c>
      <c r="H4230" t="s">
        <v>33</v>
      </c>
      <c r="I4230" t="s">
        <v>19</v>
      </c>
      <c r="J4230">
        <v>4</v>
      </c>
      <c r="K4230" t="s">
        <v>24</v>
      </c>
      <c r="L4230" t="s">
        <v>63</v>
      </c>
      <c r="M4230" t="s">
        <v>32</v>
      </c>
      <c r="N4230">
        <v>31</v>
      </c>
      <c r="O4230">
        <v>20</v>
      </c>
      <c r="P4230">
        <v>3916</v>
      </c>
      <c r="Q4230">
        <v>55850</v>
      </c>
    </row>
    <row r="4231" spans="1:17" x14ac:dyDescent="0.25">
      <c r="A4231" t="s">
        <v>40</v>
      </c>
      <c r="B4231" s="1" t="s">
        <v>384</v>
      </c>
      <c r="C4231">
        <v>2015</v>
      </c>
      <c r="D4231" s="15">
        <f>DATE(cars[[#This Row],[year_1]],1,1)</f>
        <v>42005</v>
      </c>
      <c r="E4231" t="s">
        <v>17</v>
      </c>
      <c r="F4231" s="4">
        <v>302</v>
      </c>
      <c r="G4231">
        <v>6</v>
      </c>
      <c r="H4231" t="s">
        <v>33</v>
      </c>
      <c r="I4231" t="s">
        <v>34</v>
      </c>
      <c r="J4231">
        <v>4</v>
      </c>
      <c r="K4231" t="s">
        <v>24</v>
      </c>
      <c r="L4231" t="s">
        <v>31</v>
      </c>
      <c r="M4231" t="s">
        <v>32</v>
      </c>
      <c r="N4231">
        <v>28</v>
      </c>
      <c r="O4231">
        <v>20</v>
      </c>
      <c r="P4231">
        <v>617</v>
      </c>
      <c r="Q4231">
        <v>54800</v>
      </c>
    </row>
    <row r="4232" spans="1:17" x14ac:dyDescent="0.25">
      <c r="A4232" t="s">
        <v>40</v>
      </c>
      <c r="B4232" s="1" t="s">
        <v>384</v>
      </c>
      <c r="C4232">
        <v>2015</v>
      </c>
      <c r="D4232" s="15">
        <f>DATE(cars[[#This Row],[year_1]],1,1)</f>
        <v>42005</v>
      </c>
      <c r="E4232" t="s">
        <v>17</v>
      </c>
      <c r="F4232" s="4">
        <v>302</v>
      </c>
      <c r="G4232">
        <v>6</v>
      </c>
      <c r="H4232" t="s">
        <v>33</v>
      </c>
      <c r="I4232" t="s">
        <v>34</v>
      </c>
      <c r="J4232">
        <v>4</v>
      </c>
      <c r="K4232" t="s">
        <v>24</v>
      </c>
      <c r="L4232" t="s">
        <v>31</v>
      </c>
      <c r="M4232" t="s">
        <v>35</v>
      </c>
      <c r="N4232">
        <v>27</v>
      </c>
      <c r="O4232">
        <v>20</v>
      </c>
      <c r="P4232">
        <v>617</v>
      </c>
      <c r="Q4232">
        <v>59000</v>
      </c>
    </row>
    <row r="4233" spans="1:17" x14ac:dyDescent="0.25">
      <c r="A4233" t="s">
        <v>40</v>
      </c>
      <c r="B4233" s="1" t="s">
        <v>384</v>
      </c>
      <c r="C4233">
        <v>2015</v>
      </c>
      <c r="D4233" s="15">
        <f>DATE(cars[[#This Row],[year_1]],1,1)</f>
        <v>42005</v>
      </c>
      <c r="E4233" t="s">
        <v>17</v>
      </c>
      <c r="F4233" s="4">
        <v>302</v>
      </c>
      <c r="G4233">
        <v>6</v>
      </c>
      <c r="H4233" t="s">
        <v>33</v>
      </c>
      <c r="I4233" t="s">
        <v>19</v>
      </c>
      <c r="J4233">
        <v>4</v>
      </c>
      <c r="K4233" t="s">
        <v>24</v>
      </c>
      <c r="L4233" t="s">
        <v>31</v>
      </c>
      <c r="M4233" t="s">
        <v>32</v>
      </c>
      <c r="N4233">
        <v>29</v>
      </c>
      <c r="O4233">
        <v>20</v>
      </c>
      <c r="P4233">
        <v>617</v>
      </c>
      <c r="Q4233">
        <v>52300</v>
      </c>
    </row>
    <row r="4234" spans="1:17" x14ac:dyDescent="0.25">
      <c r="A4234" t="s">
        <v>40</v>
      </c>
      <c r="B4234" s="1" t="s">
        <v>384</v>
      </c>
      <c r="C4234">
        <v>2016</v>
      </c>
      <c r="D4234" s="15">
        <f>DATE(cars[[#This Row],[year_1]],1,1)</f>
        <v>42370</v>
      </c>
      <c r="E4234" t="s">
        <v>17</v>
      </c>
      <c r="F4234" s="4">
        <v>302</v>
      </c>
      <c r="G4234">
        <v>6</v>
      </c>
      <c r="H4234" t="s">
        <v>33</v>
      </c>
      <c r="I4234" t="s">
        <v>34</v>
      </c>
      <c r="J4234">
        <v>4</v>
      </c>
      <c r="K4234" t="s">
        <v>24</v>
      </c>
      <c r="L4234" t="s">
        <v>31</v>
      </c>
      <c r="M4234" t="s">
        <v>35</v>
      </c>
      <c r="N4234">
        <v>27</v>
      </c>
      <c r="O4234">
        <v>20</v>
      </c>
      <c r="P4234">
        <v>617</v>
      </c>
      <c r="Q4234">
        <v>59900</v>
      </c>
    </row>
    <row r="4235" spans="1:17" x14ac:dyDescent="0.25">
      <c r="A4235" t="s">
        <v>40</v>
      </c>
      <c r="B4235" s="1" t="s">
        <v>384</v>
      </c>
      <c r="C4235">
        <v>2016</v>
      </c>
      <c r="D4235" s="15">
        <f>DATE(cars[[#This Row],[year_1]],1,1)</f>
        <v>42370</v>
      </c>
      <c r="E4235" t="s">
        <v>17</v>
      </c>
      <c r="F4235" s="4">
        <v>302</v>
      </c>
      <c r="G4235">
        <v>6</v>
      </c>
      <c r="H4235" t="s">
        <v>33</v>
      </c>
      <c r="I4235" t="s">
        <v>19</v>
      </c>
      <c r="J4235">
        <v>4</v>
      </c>
      <c r="K4235" t="s">
        <v>24</v>
      </c>
      <c r="L4235" t="s">
        <v>31</v>
      </c>
      <c r="M4235" t="s">
        <v>32</v>
      </c>
      <c r="N4235">
        <v>29</v>
      </c>
      <c r="O4235">
        <v>20</v>
      </c>
      <c r="P4235">
        <v>617</v>
      </c>
      <c r="Q4235">
        <v>53100</v>
      </c>
    </row>
    <row r="4236" spans="1:17" x14ac:dyDescent="0.25">
      <c r="A4236" t="s">
        <v>40</v>
      </c>
      <c r="B4236" s="1" t="s">
        <v>384</v>
      </c>
      <c r="C4236">
        <v>2016</v>
      </c>
      <c r="D4236" s="15">
        <f>DATE(cars[[#This Row],[year_1]],1,1)</f>
        <v>42370</v>
      </c>
      <c r="E4236" t="s">
        <v>17</v>
      </c>
      <c r="F4236" s="4">
        <v>302</v>
      </c>
      <c r="G4236">
        <v>6</v>
      </c>
      <c r="H4236" t="s">
        <v>33</v>
      </c>
      <c r="I4236" t="s">
        <v>34</v>
      </c>
      <c r="J4236">
        <v>4</v>
      </c>
      <c r="K4236" t="s">
        <v>24</v>
      </c>
      <c r="L4236" t="s">
        <v>31</v>
      </c>
      <c r="M4236" t="s">
        <v>32</v>
      </c>
      <c r="N4236">
        <v>28</v>
      </c>
      <c r="O4236">
        <v>20</v>
      </c>
      <c r="P4236">
        <v>617</v>
      </c>
      <c r="Q4236">
        <v>55600</v>
      </c>
    </row>
    <row r="4237" spans="1:17" x14ac:dyDescent="0.25">
      <c r="A4237" t="s">
        <v>40</v>
      </c>
      <c r="B4237" s="1" t="s">
        <v>241</v>
      </c>
      <c r="C4237">
        <v>2015</v>
      </c>
      <c r="D4237" s="15">
        <f>DATE(cars[[#This Row],[year_1]],1,1)</f>
        <v>42005</v>
      </c>
      <c r="E4237" t="s">
        <v>17</v>
      </c>
      <c r="F4237" s="4">
        <v>302</v>
      </c>
      <c r="G4237">
        <v>6</v>
      </c>
      <c r="H4237" t="s">
        <v>33</v>
      </c>
      <c r="I4237" t="s">
        <v>19</v>
      </c>
      <c r="J4237">
        <v>2</v>
      </c>
      <c r="K4237" t="s">
        <v>26</v>
      </c>
      <c r="L4237" t="s">
        <v>21</v>
      </c>
      <c r="M4237" t="s">
        <v>22</v>
      </c>
      <c r="N4237">
        <v>28</v>
      </c>
      <c r="O4237">
        <v>20</v>
      </c>
      <c r="P4237">
        <v>617</v>
      </c>
      <c r="Q4237">
        <v>44050</v>
      </c>
    </row>
    <row r="4238" spans="1:17" x14ac:dyDescent="0.25">
      <c r="A4238" t="s">
        <v>51</v>
      </c>
      <c r="B4238" s="1" t="s">
        <v>1021</v>
      </c>
      <c r="C4238">
        <v>2016</v>
      </c>
      <c r="D4238" s="15">
        <f>DATE(cars[[#This Row],[year_1]],1,1)</f>
        <v>42370</v>
      </c>
      <c r="E4238" t="s">
        <v>29</v>
      </c>
      <c r="F4238" s="4">
        <v>302</v>
      </c>
      <c r="G4238">
        <v>4</v>
      </c>
      <c r="H4238" t="s">
        <v>33</v>
      </c>
      <c r="I4238" t="s">
        <v>34</v>
      </c>
      <c r="J4238">
        <v>4</v>
      </c>
      <c r="K4238" t="s">
        <v>170</v>
      </c>
      <c r="L4238" t="s">
        <v>31</v>
      </c>
      <c r="M4238" t="s">
        <v>90</v>
      </c>
      <c r="N4238">
        <v>28</v>
      </c>
      <c r="O4238">
        <v>20</v>
      </c>
      <c r="P4238">
        <v>870</v>
      </c>
      <c r="Q4238">
        <v>47200</v>
      </c>
    </row>
    <row r="4239" spans="1:17" x14ac:dyDescent="0.25">
      <c r="A4239" t="s">
        <v>51</v>
      </c>
      <c r="B4239" s="1" t="s">
        <v>1021</v>
      </c>
      <c r="C4239">
        <v>2016</v>
      </c>
      <c r="D4239" s="15">
        <f>DATE(cars[[#This Row],[year_1]],1,1)</f>
        <v>42370</v>
      </c>
      <c r="E4239" t="s">
        <v>29</v>
      </c>
      <c r="F4239" s="4">
        <v>302</v>
      </c>
      <c r="G4239">
        <v>4</v>
      </c>
      <c r="H4239" t="s">
        <v>33</v>
      </c>
      <c r="I4239" t="s">
        <v>34</v>
      </c>
      <c r="J4239">
        <v>4</v>
      </c>
      <c r="K4239" t="s">
        <v>170</v>
      </c>
      <c r="L4239" t="s">
        <v>31</v>
      </c>
      <c r="M4239" t="s">
        <v>90</v>
      </c>
      <c r="N4239">
        <v>28</v>
      </c>
      <c r="O4239">
        <v>20</v>
      </c>
      <c r="P4239">
        <v>870</v>
      </c>
      <c r="Q4239">
        <v>47750</v>
      </c>
    </row>
    <row r="4240" spans="1:17" x14ac:dyDescent="0.25">
      <c r="A4240" t="s">
        <v>51</v>
      </c>
      <c r="B4240" s="1" t="s">
        <v>1021</v>
      </c>
      <c r="C4240">
        <v>2016</v>
      </c>
      <c r="D4240" s="15">
        <f>DATE(cars[[#This Row],[year_1]],1,1)</f>
        <v>42370</v>
      </c>
      <c r="E4240" t="s">
        <v>29</v>
      </c>
      <c r="F4240" s="4">
        <v>302</v>
      </c>
      <c r="G4240">
        <v>4</v>
      </c>
      <c r="H4240" t="s">
        <v>33</v>
      </c>
      <c r="I4240" t="s">
        <v>34</v>
      </c>
      <c r="J4240">
        <v>4</v>
      </c>
      <c r="K4240" t="s">
        <v>170</v>
      </c>
      <c r="L4240" t="s">
        <v>31</v>
      </c>
      <c r="M4240" t="s">
        <v>90</v>
      </c>
      <c r="N4240">
        <v>28</v>
      </c>
      <c r="O4240">
        <v>20</v>
      </c>
      <c r="P4240">
        <v>870</v>
      </c>
      <c r="Q4240">
        <v>43350</v>
      </c>
    </row>
    <row r="4241" spans="1:17" x14ac:dyDescent="0.25">
      <c r="A4241" t="s">
        <v>51</v>
      </c>
      <c r="B4241" s="1" t="s">
        <v>1021</v>
      </c>
      <c r="C4241">
        <v>2016</v>
      </c>
      <c r="D4241" s="15">
        <f>DATE(cars[[#This Row],[year_1]],1,1)</f>
        <v>42370</v>
      </c>
      <c r="E4241" t="s">
        <v>29</v>
      </c>
      <c r="F4241" s="4">
        <v>302</v>
      </c>
      <c r="G4241">
        <v>4</v>
      </c>
      <c r="H4241" t="s">
        <v>33</v>
      </c>
      <c r="I4241" t="s">
        <v>34</v>
      </c>
      <c r="J4241">
        <v>4</v>
      </c>
      <c r="K4241" t="s">
        <v>170</v>
      </c>
      <c r="L4241" t="s">
        <v>31</v>
      </c>
      <c r="M4241" t="s">
        <v>90</v>
      </c>
      <c r="N4241">
        <v>28</v>
      </c>
      <c r="O4241">
        <v>20</v>
      </c>
      <c r="P4241">
        <v>870</v>
      </c>
      <c r="Q4241">
        <v>51300</v>
      </c>
    </row>
    <row r="4242" spans="1:17" x14ac:dyDescent="0.25">
      <c r="A4242" t="s">
        <v>51</v>
      </c>
      <c r="B4242" s="1" t="s">
        <v>1021</v>
      </c>
      <c r="C4242">
        <v>2017</v>
      </c>
      <c r="D4242" s="15">
        <f>DATE(cars[[#This Row],[year_1]],1,1)</f>
        <v>42736</v>
      </c>
      <c r="E4242" t="s">
        <v>29</v>
      </c>
      <c r="F4242" s="4">
        <v>302</v>
      </c>
      <c r="G4242">
        <v>4</v>
      </c>
      <c r="H4242" t="s">
        <v>33</v>
      </c>
      <c r="I4242" t="s">
        <v>34</v>
      </c>
      <c r="J4242">
        <v>4</v>
      </c>
      <c r="K4242" t="s">
        <v>170</v>
      </c>
      <c r="L4242" t="s">
        <v>31</v>
      </c>
      <c r="M4242" t="s">
        <v>90</v>
      </c>
      <c r="N4242">
        <v>29</v>
      </c>
      <c r="O4242">
        <v>20</v>
      </c>
      <c r="P4242">
        <v>870</v>
      </c>
      <c r="Q4242">
        <v>46350</v>
      </c>
    </row>
    <row r="4243" spans="1:17" x14ac:dyDescent="0.25">
      <c r="A4243" t="s">
        <v>51</v>
      </c>
      <c r="B4243" s="1" t="s">
        <v>1021</v>
      </c>
      <c r="C4243">
        <v>2017</v>
      </c>
      <c r="D4243" s="15">
        <f>DATE(cars[[#This Row],[year_1]],1,1)</f>
        <v>42736</v>
      </c>
      <c r="E4243" t="s">
        <v>29</v>
      </c>
      <c r="F4243" s="4">
        <v>302</v>
      </c>
      <c r="G4243">
        <v>4</v>
      </c>
      <c r="H4243" t="s">
        <v>33</v>
      </c>
      <c r="I4243" t="s">
        <v>34</v>
      </c>
      <c r="J4243">
        <v>4</v>
      </c>
      <c r="K4243" t="s">
        <v>170</v>
      </c>
      <c r="L4243" t="s">
        <v>31</v>
      </c>
      <c r="M4243" t="s">
        <v>90</v>
      </c>
      <c r="N4243">
        <v>29</v>
      </c>
      <c r="O4243">
        <v>20</v>
      </c>
      <c r="P4243">
        <v>870</v>
      </c>
      <c r="Q4243">
        <v>51000</v>
      </c>
    </row>
    <row r="4244" spans="1:17" x14ac:dyDescent="0.25">
      <c r="A4244" t="s">
        <v>292</v>
      </c>
      <c r="B4244" s="1" t="s">
        <v>810</v>
      </c>
      <c r="C4244">
        <v>2015</v>
      </c>
      <c r="D4244" s="15">
        <f>DATE(cars[[#This Row],[year_1]],1,1)</f>
        <v>42005</v>
      </c>
      <c r="E4244" t="s">
        <v>38</v>
      </c>
      <c r="F4244" s="4">
        <v>310</v>
      </c>
      <c r="G4244">
        <v>6</v>
      </c>
      <c r="H4244" t="s">
        <v>33</v>
      </c>
      <c r="I4244" t="s">
        <v>30</v>
      </c>
      <c r="J4244">
        <v>4</v>
      </c>
      <c r="K4244" t="s">
        <v>24</v>
      </c>
      <c r="L4244" t="s">
        <v>31</v>
      </c>
      <c r="M4244" t="s">
        <v>32</v>
      </c>
      <c r="N4244">
        <v>31</v>
      </c>
      <c r="O4244">
        <v>20</v>
      </c>
      <c r="P4244">
        <v>204</v>
      </c>
      <c r="Q4244">
        <v>50950</v>
      </c>
    </row>
    <row r="4245" spans="1:17" x14ac:dyDescent="0.25">
      <c r="A4245" t="s">
        <v>292</v>
      </c>
      <c r="B4245" s="1" t="s">
        <v>810</v>
      </c>
      <c r="C4245">
        <v>2015</v>
      </c>
      <c r="D4245" s="15">
        <f>DATE(cars[[#This Row],[year_1]],1,1)</f>
        <v>42005</v>
      </c>
      <c r="E4245" t="s">
        <v>38</v>
      </c>
      <c r="F4245" s="4">
        <v>310</v>
      </c>
      <c r="G4245">
        <v>6</v>
      </c>
      <c r="H4245" t="s">
        <v>33</v>
      </c>
      <c r="I4245" t="s">
        <v>30</v>
      </c>
      <c r="J4245">
        <v>4</v>
      </c>
      <c r="K4245" t="s">
        <v>24</v>
      </c>
      <c r="L4245" t="s">
        <v>31</v>
      </c>
      <c r="M4245" t="s">
        <v>32</v>
      </c>
      <c r="N4245">
        <v>31</v>
      </c>
      <c r="O4245">
        <v>20</v>
      </c>
      <c r="P4245">
        <v>204</v>
      </c>
      <c r="Q4245">
        <v>60450</v>
      </c>
    </row>
    <row r="4246" spans="1:17" x14ac:dyDescent="0.25">
      <c r="A4246" t="s">
        <v>292</v>
      </c>
      <c r="B4246" s="1" t="s">
        <v>810</v>
      </c>
      <c r="C4246">
        <v>2015</v>
      </c>
      <c r="D4246" s="15">
        <f>DATE(cars[[#This Row],[year_1]],1,1)</f>
        <v>42005</v>
      </c>
      <c r="E4246" t="s">
        <v>38</v>
      </c>
      <c r="F4246" s="4">
        <v>310</v>
      </c>
      <c r="G4246">
        <v>6</v>
      </c>
      <c r="H4246" t="s">
        <v>33</v>
      </c>
      <c r="I4246" t="s">
        <v>30</v>
      </c>
      <c r="J4246">
        <v>4</v>
      </c>
      <c r="K4246" t="s">
        <v>24</v>
      </c>
      <c r="L4246" t="s">
        <v>31</v>
      </c>
      <c r="M4246" t="s">
        <v>32</v>
      </c>
      <c r="N4246">
        <v>31</v>
      </c>
      <c r="O4246">
        <v>20</v>
      </c>
      <c r="P4246">
        <v>204</v>
      </c>
      <c r="Q4246">
        <v>48450</v>
      </c>
    </row>
    <row r="4247" spans="1:17" x14ac:dyDescent="0.25">
      <c r="A4247" t="s">
        <v>292</v>
      </c>
      <c r="B4247" s="1" t="s">
        <v>810</v>
      </c>
      <c r="C4247">
        <v>2015</v>
      </c>
      <c r="D4247" s="15">
        <f>DATE(cars[[#This Row],[year_1]],1,1)</f>
        <v>42005</v>
      </c>
      <c r="E4247" t="s">
        <v>38</v>
      </c>
      <c r="F4247" s="4">
        <v>310</v>
      </c>
      <c r="G4247">
        <v>6</v>
      </c>
      <c r="H4247" t="s">
        <v>33</v>
      </c>
      <c r="I4247" t="s">
        <v>30</v>
      </c>
      <c r="J4247">
        <v>4</v>
      </c>
      <c r="K4247" t="s">
        <v>24</v>
      </c>
      <c r="L4247" t="s">
        <v>31</v>
      </c>
      <c r="M4247" t="s">
        <v>32</v>
      </c>
      <c r="N4247">
        <v>31</v>
      </c>
      <c r="O4247">
        <v>20</v>
      </c>
      <c r="P4247">
        <v>204</v>
      </c>
      <c r="Q4247">
        <v>54450</v>
      </c>
    </row>
    <row r="4248" spans="1:17" x14ac:dyDescent="0.25">
      <c r="A4248" t="s">
        <v>292</v>
      </c>
      <c r="B4248" s="1" t="s">
        <v>810</v>
      </c>
      <c r="C4248">
        <v>2015</v>
      </c>
      <c r="D4248" s="15">
        <f>DATE(cars[[#This Row],[year_1]],1,1)</f>
        <v>42005</v>
      </c>
      <c r="E4248" t="s">
        <v>38</v>
      </c>
      <c r="F4248" s="4">
        <v>310</v>
      </c>
      <c r="G4248">
        <v>6</v>
      </c>
      <c r="H4248" t="s">
        <v>33</v>
      </c>
      <c r="I4248" t="s">
        <v>30</v>
      </c>
      <c r="J4248">
        <v>4</v>
      </c>
      <c r="K4248" t="s">
        <v>24</v>
      </c>
      <c r="L4248" t="s">
        <v>31</v>
      </c>
      <c r="M4248" t="s">
        <v>32</v>
      </c>
      <c r="N4248">
        <v>31</v>
      </c>
      <c r="O4248">
        <v>20</v>
      </c>
      <c r="P4248">
        <v>204</v>
      </c>
      <c r="Q4248">
        <v>56950</v>
      </c>
    </row>
    <row r="4249" spans="1:17" x14ac:dyDescent="0.25">
      <c r="A4249" t="s">
        <v>292</v>
      </c>
      <c r="B4249" s="1" t="s">
        <v>810</v>
      </c>
      <c r="C4249">
        <v>2016</v>
      </c>
      <c r="D4249" s="15">
        <f>DATE(cars[[#This Row],[year_1]],1,1)</f>
        <v>42370</v>
      </c>
      <c r="E4249" t="s">
        <v>38</v>
      </c>
      <c r="F4249" s="4">
        <v>310</v>
      </c>
      <c r="G4249">
        <v>6</v>
      </c>
      <c r="H4249" t="s">
        <v>33</v>
      </c>
      <c r="I4249" t="s">
        <v>30</v>
      </c>
      <c r="J4249">
        <v>4</v>
      </c>
      <c r="K4249" t="s">
        <v>24</v>
      </c>
      <c r="L4249" t="s">
        <v>31</v>
      </c>
      <c r="M4249" t="s">
        <v>32</v>
      </c>
      <c r="N4249">
        <v>31</v>
      </c>
      <c r="O4249">
        <v>20</v>
      </c>
      <c r="P4249">
        <v>204</v>
      </c>
      <c r="Q4249">
        <v>54450</v>
      </c>
    </row>
    <row r="4250" spans="1:17" x14ac:dyDescent="0.25">
      <c r="A4250" t="s">
        <v>292</v>
      </c>
      <c r="B4250" s="1" t="s">
        <v>810</v>
      </c>
      <c r="C4250">
        <v>2016</v>
      </c>
      <c r="D4250" s="15">
        <f>DATE(cars[[#This Row],[year_1]],1,1)</f>
        <v>42370</v>
      </c>
      <c r="E4250" t="s">
        <v>38</v>
      </c>
      <c r="F4250" s="4">
        <v>310</v>
      </c>
      <c r="G4250">
        <v>6</v>
      </c>
      <c r="H4250" t="s">
        <v>33</v>
      </c>
      <c r="I4250" t="s">
        <v>30</v>
      </c>
      <c r="J4250">
        <v>4</v>
      </c>
      <c r="K4250" t="s">
        <v>24</v>
      </c>
      <c r="L4250" t="s">
        <v>31</v>
      </c>
      <c r="M4250" t="s">
        <v>32</v>
      </c>
      <c r="N4250">
        <v>31</v>
      </c>
      <c r="O4250">
        <v>20</v>
      </c>
      <c r="P4250">
        <v>204</v>
      </c>
      <c r="Q4250">
        <v>60450</v>
      </c>
    </row>
    <row r="4251" spans="1:17" x14ac:dyDescent="0.25">
      <c r="A4251" t="s">
        <v>292</v>
      </c>
      <c r="B4251" s="1" t="s">
        <v>810</v>
      </c>
      <c r="C4251">
        <v>2016</v>
      </c>
      <c r="D4251" s="15">
        <f>DATE(cars[[#This Row],[year_1]],1,1)</f>
        <v>42370</v>
      </c>
      <c r="E4251" t="s">
        <v>38</v>
      </c>
      <c r="F4251" s="4">
        <v>310</v>
      </c>
      <c r="G4251">
        <v>6</v>
      </c>
      <c r="H4251" t="s">
        <v>33</v>
      </c>
      <c r="I4251" t="s">
        <v>30</v>
      </c>
      <c r="J4251">
        <v>4</v>
      </c>
      <c r="K4251" t="s">
        <v>24</v>
      </c>
      <c r="L4251" t="s">
        <v>31</v>
      </c>
      <c r="M4251" t="s">
        <v>32</v>
      </c>
      <c r="N4251">
        <v>31</v>
      </c>
      <c r="O4251">
        <v>20</v>
      </c>
      <c r="P4251">
        <v>204</v>
      </c>
      <c r="Q4251">
        <v>50950</v>
      </c>
    </row>
    <row r="4252" spans="1:17" x14ac:dyDescent="0.25">
      <c r="A4252" t="s">
        <v>292</v>
      </c>
      <c r="B4252" s="1" t="s">
        <v>810</v>
      </c>
      <c r="C4252">
        <v>2017</v>
      </c>
      <c r="D4252" s="15">
        <f>DATE(cars[[#This Row],[year_1]],1,1)</f>
        <v>42736</v>
      </c>
      <c r="E4252" t="s">
        <v>38</v>
      </c>
      <c r="F4252" s="4">
        <v>310</v>
      </c>
      <c r="G4252">
        <v>6</v>
      </c>
      <c r="H4252" t="s">
        <v>33</v>
      </c>
      <c r="I4252" t="s">
        <v>30</v>
      </c>
      <c r="J4252">
        <v>4</v>
      </c>
      <c r="K4252" t="s">
        <v>24</v>
      </c>
      <c r="L4252" t="s">
        <v>31</v>
      </c>
      <c r="M4252" t="s">
        <v>32</v>
      </c>
      <c r="N4252">
        <v>30</v>
      </c>
      <c r="O4252">
        <v>20</v>
      </c>
      <c r="P4252">
        <v>204</v>
      </c>
      <c r="Q4252">
        <v>54450</v>
      </c>
    </row>
    <row r="4253" spans="1:17" x14ac:dyDescent="0.25">
      <c r="A4253" t="s">
        <v>292</v>
      </c>
      <c r="B4253" s="1" t="s">
        <v>810</v>
      </c>
      <c r="C4253">
        <v>2017</v>
      </c>
      <c r="D4253" s="15">
        <f>DATE(cars[[#This Row],[year_1]],1,1)</f>
        <v>42736</v>
      </c>
      <c r="E4253" t="s">
        <v>38</v>
      </c>
      <c r="F4253" s="4">
        <v>310</v>
      </c>
      <c r="G4253">
        <v>6</v>
      </c>
      <c r="H4253" t="s">
        <v>33</v>
      </c>
      <c r="I4253" t="s">
        <v>30</v>
      </c>
      <c r="J4253">
        <v>4</v>
      </c>
      <c r="K4253" t="s">
        <v>24</v>
      </c>
      <c r="L4253" t="s">
        <v>31</v>
      </c>
      <c r="M4253" t="s">
        <v>32</v>
      </c>
      <c r="N4253">
        <v>30</v>
      </c>
      <c r="O4253">
        <v>20</v>
      </c>
      <c r="P4253">
        <v>204</v>
      </c>
      <c r="Q4253">
        <v>60450</v>
      </c>
    </row>
    <row r="4254" spans="1:17" x14ac:dyDescent="0.25">
      <c r="A4254" t="s">
        <v>264</v>
      </c>
      <c r="B4254" s="1" t="s">
        <v>599</v>
      </c>
      <c r="C4254">
        <v>2017</v>
      </c>
      <c r="D4254" s="15">
        <f>DATE(cars[[#This Row],[year_1]],1,1)</f>
        <v>42736</v>
      </c>
      <c r="E4254" t="s">
        <v>29</v>
      </c>
      <c r="F4254" s="4">
        <v>310</v>
      </c>
      <c r="G4254">
        <v>6</v>
      </c>
      <c r="H4254" t="s">
        <v>33</v>
      </c>
      <c r="I4254" t="s">
        <v>34</v>
      </c>
      <c r="J4254">
        <v>4</v>
      </c>
      <c r="K4254" t="s">
        <v>39</v>
      </c>
      <c r="L4254" t="s">
        <v>63</v>
      </c>
      <c r="M4254" t="s">
        <v>32</v>
      </c>
      <c r="N4254">
        <v>29</v>
      </c>
      <c r="O4254">
        <v>20</v>
      </c>
      <c r="P4254">
        <v>155</v>
      </c>
      <c r="Q4254">
        <v>43265</v>
      </c>
    </row>
    <row r="4255" spans="1:17" x14ac:dyDescent="0.25">
      <c r="A4255" t="s">
        <v>163</v>
      </c>
      <c r="B4255" s="1" t="s">
        <v>698</v>
      </c>
      <c r="C4255">
        <v>2016</v>
      </c>
      <c r="D4255" s="15">
        <f>DATE(cars[[#This Row],[year_1]],1,1)</f>
        <v>42370</v>
      </c>
      <c r="E4255" t="s">
        <v>38</v>
      </c>
      <c r="F4255" s="4">
        <v>310</v>
      </c>
      <c r="G4255">
        <v>4</v>
      </c>
      <c r="H4255" t="s">
        <v>18</v>
      </c>
      <c r="I4255" t="s">
        <v>19</v>
      </c>
      <c r="J4255">
        <v>2</v>
      </c>
      <c r="K4255" t="s">
        <v>39</v>
      </c>
      <c r="L4255" t="s">
        <v>31</v>
      </c>
      <c r="M4255" t="s">
        <v>25</v>
      </c>
      <c r="N4255">
        <v>29</v>
      </c>
      <c r="O4255">
        <v>20</v>
      </c>
      <c r="P4255">
        <v>5657</v>
      </c>
      <c r="Q4255">
        <v>35145</v>
      </c>
    </row>
    <row r="4256" spans="1:17" x14ac:dyDescent="0.25">
      <c r="A4256" t="s">
        <v>338</v>
      </c>
      <c r="B4256" s="1" t="s">
        <v>537</v>
      </c>
      <c r="C4256">
        <v>2016</v>
      </c>
      <c r="D4256" s="15">
        <f>DATE(cars[[#This Row],[year_1]],1,1)</f>
        <v>42370</v>
      </c>
      <c r="E4256" t="s">
        <v>17</v>
      </c>
      <c r="F4256" s="4">
        <v>311</v>
      </c>
      <c r="G4256">
        <v>6</v>
      </c>
      <c r="H4256" t="s">
        <v>33</v>
      </c>
      <c r="I4256" t="s">
        <v>19</v>
      </c>
      <c r="J4256">
        <v>4</v>
      </c>
      <c r="K4256" t="s">
        <v>26</v>
      </c>
      <c r="L4256" t="s">
        <v>31</v>
      </c>
      <c r="M4256" t="s">
        <v>32</v>
      </c>
      <c r="N4256">
        <v>29</v>
      </c>
      <c r="O4256">
        <v>20</v>
      </c>
      <c r="P4256">
        <v>454</v>
      </c>
      <c r="Q4256">
        <v>50000</v>
      </c>
    </row>
    <row r="4257" spans="1:17" x14ac:dyDescent="0.25">
      <c r="A4257" t="s">
        <v>338</v>
      </c>
      <c r="B4257" s="1" t="s">
        <v>537</v>
      </c>
      <c r="C4257">
        <v>2017</v>
      </c>
      <c r="D4257" s="15">
        <f>DATE(cars[[#This Row],[year_1]],1,1)</f>
        <v>42736</v>
      </c>
      <c r="E4257" t="s">
        <v>17</v>
      </c>
      <c r="F4257" s="4">
        <v>311</v>
      </c>
      <c r="G4257">
        <v>6</v>
      </c>
      <c r="H4257" t="s">
        <v>33</v>
      </c>
      <c r="I4257" t="s">
        <v>19</v>
      </c>
      <c r="J4257">
        <v>4</v>
      </c>
      <c r="K4257" t="s">
        <v>26</v>
      </c>
      <c r="L4257" t="s">
        <v>31</v>
      </c>
      <c r="M4257" t="s">
        <v>32</v>
      </c>
      <c r="N4257">
        <v>28</v>
      </c>
      <c r="O4257">
        <v>20</v>
      </c>
      <c r="P4257">
        <v>454</v>
      </c>
      <c r="Q4257">
        <v>50695</v>
      </c>
    </row>
    <row r="4258" spans="1:17" x14ac:dyDescent="0.25">
      <c r="A4258" t="s">
        <v>15</v>
      </c>
      <c r="B4258" s="1" t="s">
        <v>111</v>
      </c>
      <c r="C4258">
        <v>2015</v>
      </c>
      <c r="D4258" s="15">
        <f>DATE(cars[[#This Row],[year_1]],1,1)</f>
        <v>42005</v>
      </c>
      <c r="E4258" t="s">
        <v>17</v>
      </c>
      <c r="F4258" s="4">
        <v>315</v>
      </c>
      <c r="G4258">
        <v>6</v>
      </c>
      <c r="H4258" t="s">
        <v>33</v>
      </c>
      <c r="I4258" t="s">
        <v>34</v>
      </c>
      <c r="J4258">
        <v>4</v>
      </c>
      <c r="K4258" t="s">
        <v>24</v>
      </c>
      <c r="L4258" t="s">
        <v>63</v>
      </c>
      <c r="M4258" t="s">
        <v>32</v>
      </c>
      <c r="N4258">
        <v>29</v>
      </c>
      <c r="O4258">
        <v>20</v>
      </c>
      <c r="P4258">
        <v>3916</v>
      </c>
      <c r="Q4258">
        <v>81300</v>
      </c>
    </row>
    <row r="4259" spans="1:17" x14ac:dyDescent="0.25">
      <c r="A4259" t="s">
        <v>15</v>
      </c>
      <c r="B4259" s="1" t="s">
        <v>111</v>
      </c>
      <c r="C4259">
        <v>2015</v>
      </c>
      <c r="D4259" s="15">
        <f>DATE(cars[[#This Row],[year_1]],1,1)</f>
        <v>42005</v>
      </c>
      <c r="E4259" t="s">
        <v>17</v>
      </c>
      <c r="F4259" s="4">
        <v>315</v>
      </c>
      <c r="G4259">
        <v>6</v>
      </c>
      <c r="H4259" t="s">
        <v>33</v>
      </c>
      <c r="I4259" t="s">
        <v>19</v>
      </c>
      <c r="J4259">
        <v>4</v>
      </c>
      <c r="K4259" t="s">
        <v>24</v>
      </c>
      <c r="L4259" t="s">
        <v>63</v>
      </c>
      <c r="M4259" t="s">
        <v>32</v>
      </c>
      <c r="N4259">
        <v>31</v>
      </c>
      <c r="O4259">
        <v>20</v>
      </c>
      <c r="P4259">
        <v>3916</v>
      </c>
      <c r="Q4259">
        <v>78300</v>
      </c>
    </row>
    <row r="4260" spans="1:17" x14ac:dyDescent="0.25">
      <c r="A4260" t="s">
        <v>15</v>
      </c>
      <c r="B4260" s="1" t="s">
        <v>111</v>
      </c>
      <c r="C4260">
        <v>2016</v>
      </c>
      <c r="D4260" s="15">
        <f>DATE(cars[[#This Row],[year_1]],1,1)</f>
        <v>42370</v>
      </c>
      <c r="E4260" t="s">
        <v>17</v>
      </c>
      <c r="F4260" s="4">
        <v>315</v>
      </c>
      <c r="G4260">
        <v>6</v>
      </c>
      <c r="H4260" t="s">
        <v>33</v>
      </c>
      <c r="I4260" t="s">
        <v>34</v>
      </c>
      <c r="J4260">
        <v>4</v>
      </c>
      <c r="K4260" t="s">
        <v>24</v>
      </c>
      <c r="L4260" t="s">
        <v>63</v>
      </c>
      <c r="M4260" t="s">
        <v>32</v>
      </c>
      <c r="N4260">
        <v>29</v>
      </c>
      <c r="O4260">
        <v>20</v>
      </c>
      <c r="P4260">
        <v>3916</v>
      </c>
      <c r="Q4260">
        <v>82500</v>
      </c>
    </row>
    <row r="4261" spans="1:17" x14ac:dyDescent="0.25">
      <c r="A4261" t="s">
        <v>15</v>
      </c>
      <c r="B4261" s="1" t="s">
        <v>111</v>
      </c>
      <c r="C4261">
        <v>2016</v>
      </c>
      <c r="D4261" s="15">
        <f>DATE(cars[[#This Row],[year_1]],1,1)</f>
        <v>42370</v>
      </c>
      <c r="E4261" t="s">
        <v>17</v>
      </c>
      <c r="F4261" s="4">
        <v>315</v>
      </c>
      <c r="G4261">
        <v>6</v>
      </c>
      <c r="H4261" t="s">
        <v>33</v>
      </c>
      <c r="I4261" t="s">
        <v>19</v>
      </c>
      <c r="J4261">
        <v>4</v>
      </c>
      <c r="K4261" t="s">
        <v>24</v>
      </c>
      <c r="L4261" t="s">
        <v>63</v>
      </c>
      <c r="M4261" t="s">
        <v>32</v>
      </c>
      <c r="N4261">
        <v>31</v>
      </c>
      <c r="O4261">
        <v>20</v>
      </c>
      <c r="P4261">
        <v>3916</v>
      </c>
      <c r="Q4261">
        <v>79500</v>
      </c>
    </row>
    <row r="4262" spans="1:17" x14ac:dyDescent="0.25">
      <c r="A4262" t="s">
        <v>15</v>
      </c>
      <c r="B4262" s="1" t="s">
        <v>111</v>
      </c>
      <c r="C4262">
        <v>2017</v>
      </c>
      <c r="D4262" s="15">
        <f>DATE(cars[[#This Row],[year_1]],1,1)</f>
        <v>42736</v>
      </c>
      <c r="E4262" t="s">
        <v>17</v>
      </c>
      <c r="F4262" s="4">
        <v>315</v>
      </c>
      <c r="G4262">
        <v>6</v>
      </c>
      <c r="H4262" t="s">
        <v>33</v>
      </c>
      <c r="I4262" t="s">
        <v>19</v>
      </c>
      <c r="J4262">
        <v>4</v>
      </c>
      <c r="K4262" t="s">
        <v>24</v>
      </c>
      <c r="L4262" t="s">
        <v>63</v>
      </c>
      <c r="M4262" t="s">
        <v>32</v>
      </c>
      <c r="N4262">
        <v>29</v>
      </c>
      <c r="O4262">
        <v>20</v>
      </c>
      <c r="P4262">
        <v>3916</v>
      </c>
      <c r="Q4262">
        <v>79800</v>
      </c>
    </row>
    <row r="4263" spans="1:17" x14ac:dyDescent="0.25">
      <c r="A4263" t="s">
        <v>15</v>
      </c>
      <c r="B4263" s="1" t="s">
        <v>112</v>
      </c>
      <c r="C4263">
        <v>2015</v>
      </c>
      <c r="D4263" s="15">
        <f>DATE(cars[[#This Row],[year_1]],1,1)</f>
        <v>42005</v>
      </c>
      <c r="E4263" t="s">
        <v>17</v>
      </c>
      <c r="F4263" s="4">
        <v>315</v>
      </c>
      <c r="G4263">
        <v>6</v>
      </c>
      <c r="H4263" t="s">
        <v>33</v>
      </c>
      <c r="I4263" t="s">
        <v>34</v>
      </c>
      <c r="J4263">
        <v>2</v>
      </c>
      <c r="K4263" t="s">
        <v>24</v>
      </c>
      <c r="L4263" t="s">
        <v>31</v>
      </c>
      <c r="M4263" t="s">
        <v>25</v>
      </c>
      <c r="N4263">
        <v>29</v>
      </c>
      <c r="O4263">
        <v>20</v>
      </c>
      <c r="P4263">
        <v>3916</v>
      </c>
      <c r="Q4263">
        <v>86600</v>
      </c>
    </row>
    <row r="4264" spans="1:17" x14ac:dyDescent="0.25">
      <c r="A4264" t="s">
        <v>15</v>
      </c>
      <c r="B4264" s="1" t="s">
        <v>112</v>
      </c>
      <c r="C4264">
        <v>2015</v>
      </c>
      <c r="D4264" s="15">
        <f>DATE(cars[[#This Row],[year_1]],1,1)</f>
        <v>42005</v>
      </c>
      <c r="E4264" t="s">
        <v>17</v>
      </c>
      <c r="F4264" s="4">
        <v>315</v>
      </c>
      <c r="G4264">
        <v>6</v>
      </c>
      <c r="H4264" t="s">
        <v>33</v>
      </c>
      <c r="I4264" t="s">
        <v>34</v>
      </c>
      <c r="J4264">
        <v>2</v>
      </c>
      <c r="K4264" t="s">
        <v>24</v>
      </c>
      <c r="L4264" t="s">
        <v>31</v>
      </c>
      <c r="M4264" t="s">
        <v>22</v>
      </c>
      <c r="N4264">
        <v>29</v>
      </c>
      <c r="O4264">
        <v>20</v>
      </c>
      <c r="P4264">
        <v>3916</v>
      </c>
      <c r="Q4264">
        <v>79100</v>
      </c>
    </row>
    <row r="4265" spans="1:17" x14ac:dyDescent="0.25">
      <c r="A4265" t="s">
        <v>15</v>
      </c>
      <c r="B4265" s="1" t="s">
        <v>112</v>
      </c>
      <c r="C4265">
        <v>2015</v>
      </c>
      <c r="D4265" s="15">
        <f>DATE(cars[[#This Row],[year_1]],1,1)</f>
        <v>42005</v>
      </c>
      <c r="E4265" t="s">
        <v>17</v>
      </c>
      <c r="F4265" s="4">
        <v>315</v>
      </c>
      <c r="G4265">
        <v>6</v>
      </c>
      <c r="H4265" t="s">
        <v>33</v>
      </c>
      <c r="I4265" t="s">
        <v>19</v>
      </c>
      <c r="J4265">
        <v>2</v>
      </c>
      <c r="K4265" t="s">
        <v>24</v>
      </c>
      <c r="L4265" t="s">
        <v>31</v>
      </c>
      <c r="M4265" t="s">
        <v>25</v>
      </c>
      <c r="N4265">
        <v>31</v>
      </c>
      <c r="O4265">
        <v>20</v>
      </c>
      <c r="P4265">
        <v>3916</v>
      </c>
      <c r="Q4265">
        <v>83600</v>
      </c>
    </row>
    <row r="4266" spans="1:17" x14ac:dyDescent="0.25">
      <c r="A4266" t="s">
        <v>15</v>
      </c>
      <c r="B4266" s="1" t="s">
        <v>112</v>
      </c>
      <c r="C4266">
        <v>2016</v>
      </c>
      <c r="D4266" s="15">
        <f>DATE(cars[[#This Row],[year_1]],1,1)</f>
        <v>42370</v>
      </c>
      <c r="E4266" t="s">
        <v>17</v>
      </c>
      <c r="F4266" s="4">
        <v>315</v>
      </c>
      <c r="G4266">
        <v>6</v>
      </c>
      <c r="H4266" t="s">
        <v>33</v>
      </c>
      <c r="I4266" t="s">
        <v>34</v>
      </c>
      <c r="J4266">
        <v>2</v>
      </c>
      <c r="K4266" t="s">
        <v>24</v>
      </c>
      <c r="L4266" t="s">
        <v>31</v>
      </c>
      <c r="M4266" t="s">
        <v>25</v>
      </c>
      <c r="N4266">
        <v>29</v>
      </c>
      <c r="O4266">
        <v>20</v>
      </c>
      <c r="P4266">
        <v>3916</v>
      </c>
      <c r="Q4266">
        <v>87800</v>
      </c>
    </row>
    <row r="4267" spans="1:17" x14ac:dyDescent="0.25">
      <c r="A4267" t="s">
        <v>15</v>
      </c>
      <c r="B4267" s="1" t="s">
        <v>112</v>
      </c>
      <c r="C4267">
        <v>2016</v>
      </c>
      <c r="D4267" s="15">
        <f>DATE(cars[[#This Row],[year_1]],1,1)</f>
        <v>42370</v>
      </c>
      <c r="E4267" t="s">
        <v>17</v>
      </c>
      <c r="F4267" s="4">
        <v>315</v>
      </c>
      <c r="G4267">
        <v>6</v>
      </c>
      <c r="H4267" t="s">
        <v>33</v>
      </c>
      <c r="I4267" t="s">
        <v>19</v>
      </c>
      <c r="J4267">
        <v>2</v>
      </c>
      <c r="K4267" t="s">
        <v>24</v>
      </c>
      <c r="L4267" t="s">
        <v>31</v>
      </c>
      <c r="M4267" t="s">
        <v>22</v>
      </c>
      <c r="N4267">
        <v>31</v>
      </c>
      <c r="O4267">
        <v>20</v>
      </c>
      <c r="P4267">
        <v>3916</v>
      </c>
      <c r="Q4267">
        <v>77300</v>
      </c>
    </row>
    <row r="4268" spans="1:17" x14ac:dyDescent="0.25">
      <c r="A4268" t="s">
        <v>15</v>
      </c>
      <c r="B4268" s="1" t="s">
        <v>112</v>
      </c>
      <c r="C4268">
        <v>2016</v>
      </c>
      <c r="D4268" s="15">
        <f>DATE(cars[[#This Row],[year_1]],1,1)</f>
        <v>42370</v>
      </c>
      <c r="E4268" t="s">
        <v>17</v>
      </c>
      <c r="F4268" s="4">
        <v>315</v>
      </c>
      <c r="G4268">
        <v>6</v>
      </c>
      <c r="H4268" t="s">
        <v>33</v>
      </c>
      <c r="I4268" t="s">
        <v>34</v>
      </c>
      <c r="J4268">
        <v>2</v>
      </c>
      <c r="K4268" t="s">
        <v>24</v>
      </c>
      <c r="L4268" t="s">
        <v>31</v>
      </c>
      <c r="M4268" t="s">
        <v>22</v>
      </c>
      <c r="N4268">
        <v>29</v>
      </c>
      <c r="O4268">
        <v>20</v>
      </c>
      <c r="P4268">
        <v>3916</v>
      </c>
      <c r="Q4268">
        <v>80300</v>
      </c>
    </row>
    <row r="4269" spans="1:17" x14ac:dyDescent="0.25">
      <c r="A4269" t="s">
        <v>15</v>
      </c>
      <c r="B4269" s="1" t="s">
        <v>112</v>
      </c>
      <c r="C4269">
        <v>2016</v>
      </c>
      <c r="D4269" s="15">
        <f>DATE(cars[[#This Row],[year_1]],1,1)</f>
        <v>42370</v>
      </c>
      <c r="E4269" t="s">
        <v>17</v>
      </c>
      <c r="F4269" s="4">
        <v>315</v>
      </c>
      <c r="G4269">
        <v>6</v>
      </c>
      <c r="H4269" t="s">
        <v>33</v>
      </c>
      <c r="I4269" t="s">
        <v>19</v>
      </c>
      <c r="J4269">
        <v>2</v>
      </c>
      <c r="K4269" t="s">
        <v>24</v>
      </c>
      <c r="L4269" t="s">
        <v>31</v>
      </c>
      <c r="M4269" t="s">
        <v>25</v>
      </c>
      <c r="N4269">
        <v>31</v>
      </c>
      <c r="O4269">
        <v>20</v>
      </c>
      <c r="P4269">
        <v>3916</v>
      </c>
      <c r="Q4269">
        <v>84800</v>
      </c>
    </row>
    <row r="4270" spans="1:17" x14ac:dyDescent="0.25">
      <c r="A4270" t="s">
        <v>15</v>
      </c>
      <c r="B4270" s="1" t="s">
        <v>112</v>
      </c>
      <c r="C4270">
        <v>2017</v>
      </c>
      <c r="D4270" s="15">
        <f>DATE(cars[[#This Row],[year_1]],1,1)</f>
        <v>42736</v>
      </c>
      <c r="E4270" t="s">
        <v>17</v>
      </c>
      <c r="F4270" s="4">
        <v>315</v>
      </c>
      <c r="G4270">
        <v>6</v>
      </c>
      <c r="H4270" t="s">
        <v>33</v>
      </c>
      <c r="I4270" t="s">
        <v>19</v>
      </c>
      <c r="J4270">
        <v>2</v>
      </c>
      <c r="K4270" t="s">
        <v>24</v>
      </c>
      <c r="L4270" t="s">
        <v>31</v>
      </c>
      <c r="M4270" t="s">
        <v>25</v>
      </c>
      <c r="N4270">
        <v>29</v>
      </c>
      <c r="O4270">
        <v>20</v>
      </c>
      <c r="P4270">
        <v>3916</v>
      </c>
      <c r="Q4270">
        <v>85100</v>
      </c>
    </row>
    <row r="4271" spans="1:17" x14ac:dyDescent="0.25">
      <c r="A4271" t="s">
        <v>119</v>
      </c>
      <c r="B4271" s="1" t="s">
        <v>233</v>
      </c>
      <c r="C4271">
        <v>2014</v>
      </c>
      <c r="D4271" s="15">
        <f>DATE(cars[[#This Row],[year_1]],1,1)</f>
        <v>41640</v>
      </c>
      <c r="E4271" t="s">
        <v>17</v>
      </c>
      <c r="F4271" s="4">
        <v>315</v>
      </c>
      <c r="G4271">
        <v>6</v>
      </c>
      <c r="H4271" t="s">
        <v>18</v>
      </c>
      <c r="I4271" t="s">
        <v>19</v>
      </c>
      <c r="J4271">
        <v>2</v>
      </c>
      <c r="K4271" t="s">
        <v>26</v>
      </c>
      <c r="L4271" t="s">
        <v>21</v>
      </c>
      <c r="M4271" t="s">
        <v>25</v>
      </c>
      <c r="N4271">
        <v>28</v>
      </c>
      <c r="O4271">
        <v>20</v>
      </c>
      <c r="P4271">
        <v>1715</v>
      </c>
      <c r="Q4271">
        <v>62100</v>
      </c>
    </row>
    <row r="4272" spans="1:17" x14ac:dyDescent="0.25">
      <c r="A4272" t="s">
        <v>119</v>
      </c>
      <c r="B4272" s="1" t="s">
        <v>233</v>
      </c>
      <c r="C4272">
        <v>2015</v>
      </c>
      <c r="D4272" s="15">
        <f>DATE(cars[[#This Row],[year_1]],1,1)</f>
        <v>42005</v>
      </c>
      <c r="E4272" t="s">
        <v>17</v>
      </c>
      <c r="F4272" s="4">
        <v>315</v>
      </c>
      <c r="G4272">
        <v>6</v>
      </c>
      <c r="H4272" t="s">
        <v>18</v>
      </c>
      <c r="I4272" t="s">
        <v>19</v>
      </c>
      <c r="J4272">
        <v>2</v>
      </c>
      <c r="K4272" t="s">
        <v>26</v>
      </c>
      <c r="L4272" t="s">
        <v>21</v>
      </c>
      <c r="M4272" t="s">
        <v>25</v>
      </c>
      <c r="N4272">
        <v>28</v>
      </c>
      <c r="O4272">
        <v>20</v>
      </c>
      <c r="P4272">
        <v>1715</v>
      </c>
      <c r="Q4272">
        <v>63300</v>
      </c>
    </row>
    <row r="4273" spans="1:17" x14ac:dyDescent="0.25">
      <c r="A4273" t="s">
        <v>119</v>
      </c>
      <c r="B4273" s="1" t="s">
        <v>233</v>
      </c>
      <c r="C4273">
        <v>2016</v>
      </c>
      <c r="D4273" s="15">
        <f>DATE(cars[[#This Row],[year_1]],1,1)</f>
        <v>42370</v>
      </c>
      <c r="E4273" t="s">
        <v>17</v>
      </c>
      <c r="F4273" s="4">
        <v>315</v>
      </c>
      <c r="G4273">
        <v>6</v>
      </c>
      <c r="H4273" t="s">
        <v>18</v>
      </c>
      <c r="I4273" t="s">
        <v>19</v>
      </c>
      <c r="J4273">
        <v>2</v>
      </c>
      <c r="K4273" t="s">
        <v>26</v>
      </c>
      <c r="L4273" t="s">
        <v>21</v>
      </c>
      <c r="M4273" t="s">
        <v>25</v>
      </c>
      <c r="N4273">
        <v>28</v>
      </c>
      <c r="O4273">
        <v>20</v>
      </c>
      <c r="P4273">
        <v>1715</v>
      </c>
      <c r="Q4273">
        <v>63900</v>
      </c>
    </row>
    <row r="4274" spans="1:17" x14ac:dyDescent="0.25">
      <c r="A4274" t="s">
        <v>51</v>
      </c>
      <c r="B4274" s="1" t="s">
        <v>1023</v>
      </c>
      <c r="C4274">
        <v>2016</v>
      </c>
      <c r="D4274" s="15">
        <f>DATE(cars[[#This Row],[year_1]],1,1)</f>
        <v>42370</v>
      </c>
      <c r="E4274" t="s">
        <v>38</v>
      </c>
      <c r="F4274" s="4">
        <v>316</v>
      </c>
      <c r="G4274">
        <v>4</v>
      </c>
      <c r="H4274" t="s">
        <v>33</v>
      </c>
      <c r="I4274" t="s">
        <v>34</v>
      </c>
      <c r="J4274">
        <v>4</v>
      </c>
      <c r="K4274" t="s">
        <v>170</v>
      </c>
      <c r="L4274" t="s">
        <v>63</v>
      </c>
      <c r="M4274" t="s">
        <v>90</v>
      </c>
      <c r="N4274">
        <v>25</v>
      </c>
      <c r="O4274">
        <v>20</v>
      </c>
      <c r="P4274">
        <v>870</v>
      </c>
      <c r="Q4274">
        <v>49800</v>
      </c>
    </row>
    <row r="4275" spans="1:17" x14ac:dyDescent="0.25">
      <c r="A4275" t="s">
        <v>51</v>
      </c>
      <c r="B4275" s="1" t="s">
        <v>1023</v>
      </c>
      <c r="C4275">
        <v>2016</v>
      </c>
      <c r="D4275" s="15">
        <f>DATE(cars[[#This Row],[year_1]],1,1)</f>
        <v>42370</v>
      </c>
      <c r="E4275" t="s">
        <v>38</v>
      </c>
      <c r="F4275" s="4">
        <v>316</v>
      </c>
      <c r="G4275">
        <v>4</v>
      </c>
      <c r="H4275" t="s">
        <v>33</v>
      </c>
      <c r="I4275" t="s">
        <v>34</v>
      </c>
      <c r="J4275">
        <v>4</v>
      </c>
      <c r="K4275" t="s">
        <v>170</v>
      </c>
      <c r="L4275" t="s">
        <v>63</v>
      </c>
      <c r="M4275" t="s">
        <v>90</v>
      </c>
      <c r="N4275">
        <v>25</v>
      </c>
      <c r="O4275">
        <v>20</v>
      </c>
      <c r="P4275">
        <v>870</v>
      </c>
      <c r="Q4275">
        <v>55400</v>
      </c>
    </row>
    <row r="4276" spans="1:17" x14ac:dyDescent="0.25">
      <c r="A4276" t="s">
        <v>51</v>
      </c>
      <c r="B4276" s="1" t="s">
        <v>1023</v>
      </c>
      <c r="C4276">
        <v>2016</v>
      </c>
      <c r="D4276" s="15">
        <f>DATE(cars[[#This Row],[year_1]],1,1)</f>
        <v>42370</v>
      </c>
      <c r="E4276" t="s">
        <v>38</v>
      </c>
      <c r="F4276" s="4">
        <v>316</v>
      </c>
      <c r="G4276">
        <v>4</v>
      </c>
      <c r="H4276" t="s">
        <v>33</v>
      </c>
      <c r="I4276" t="s">
        <v>34</v>
      </c>
      <c r="J4276">
        <v>4</v>
      </c>
      <c r="K4276" t="s">
        <v>170</v>
      </c>
      <c r="L4276" t="s">
        <v>63</v>
      </c>
      <c r="M4276" t="s">
        <v>90</v>
      </c>
      <c r="N4276">
        <v>25</v>
      </c>
      <c r="O4276">
        <v>20</v>
      </c>
      <c r="P4276">
        <v>870</v>
      </c>
      <c r="Q4276">
        <v>53800</v>
      </c>
    </row>
    <row r="4277" spans="1:17" x14ac:dyDescent="0.25">
      <c r="A4277" t="s">
        <v>51</v>
      </c>
      <c r="B4277" s="1" t="s">
        <v>1023</v>
      </c>
      <c r="C4277">
        <v>2016</v>
      </c>
      <c r="D4277" s="15">
        <f>DATE(cars[[#This Row],[year_1]],1,1)</f>
        <v>42370</v>
      </c>
      <c r="E4277" t="s">
        <v>38</v>
      </c>
      <c r="F4277" s="4">
        <v>316</v>
      </c>
      <c r="G4277">
        <v>4</v>
      </c>
      <c r="H4277" t="s">
        <v>33</v>
      </c>
      <c r="I4277" t="s">
        <v>34</v>
      </c>
      <c r="J4277">
        <v>4</v>
      </c>
      <c r="K4277" t="s">
        <v>129</v>
      </c>
      <c r="L4277" t="s">
        <v>63</v>
      </c>
      <c r="M4277" t="s">
        <v>90</v>
      </c>
      <c r="N4277">
        <v>25</v>
      </c>
      <c r="O4277">
        <v>20</v>
      </c>
      <c r="P4277">
        <v>870</v>
      </c>
      <c r="Q4277">
        <v>65700</v>
      </c>
    </row>
    <row r="4278" spans="1:17" x14ac:dyDescent="0.25">
      <c r="A4278" t="s">
        <v>51</v>
      </c>
      <c r="B4278" s="1" t="s">
        <v>1023</v>
      </c>
      <c r="C4278">
        <v>2017</v>
      </c>
      <c r="D4278" s="15">
        <f>DATE(cars[[#This Row],[year_1]],1,1)</f>
        <v>42736</v>
      </c>
      <c r="E4278" t="s">
        <v>38</v>
      </c>
      <c r="F4278" s="4">
        <v>316</v>
      </c>
      <c r="G4278">
        <v>4</v>
      </c>
      <c r="H4278" t="s">
        <v>33</v>
      </c>
      <c r="I4278" t="s">
        <v>34</v>
      </c>
      <c r="J4278">
        <v>4</v>
      </c>
      <c r="K4278" t="s">
        <v>170</v>
      </c>
      <c r="L4278" t="s">
        <v>63</v>
      </c>
      <c r="M4278" t="s">
        <v>90</v>
      </c>
      <c r="N4278">
        <v>25</v>
      </c>
      <c r="O4278">
        <v>20</v>
      </c>
      <c r="P4278">
        <v>870</v>
      </c>
      <c r="Q4278">
        <v>57200</v>
      </c>
    </row>
    <row r="4279" spans="1:17" x14ac:dyDescent="0.25">
      <c r="A4279" t="s">
        <v>51</v>
      </c>
      <c r="B4279" s="1" t="s">
        <v>1023</v>
      </c>
      <c r="C4279">
        <v>2017</v>
      </c>
      <c r="D4279" s="15">
        <f>DATE(cars[[#This Row],[year_1]],1,1)</f>
        <v>42736</v>
      </c>
      <c r="E4279" t="s">
        <v>38</v>
      </c>
      <c r="F4279" s="4">
        <v>316</v>
      </c>
      <c r="G4279">
        <v>4</v>
      </c>
      <c r="H4279" t="s">
        <v>33</v>
      </c>
      <c r="I4279" t="s">
        <v>34</v>
      </c>
      <c r="J4279">
        <v>4</v>
      </c>
      <c r="K4279" t="s">
        <v>170</v>
      </c>
      <c r="L4279" t="s">
        <v>63</v>
      </c>
      <c r="M4279" t="s">
        <v>90</v>
      </c>
      <c r="N4279">
        <v>25</v>
      </c>
      <c r="O4279">
        <v>20</v>
      </c>
      <c r="P4279">
        <v>870</v>
      </c>
      <c r="Q4279">
        <v>51600</v>
      </c>
    </row>
    <row r="4280" spans="1:17" x14ac:dyDescent="0.25">
      <c r="A4280" t="s">
        <v>51</v>
      </c>
      <c r="B4280" s="1" t="s">
        <v>1023</v>
      </c>
      <c r="C4280">
        <v>2017</v>
      </c>
      <c r="D4280" s="15">
        <f>DATE(cars[[#This Row],[year_1]],1,1)</f>
        <v>42736</v>
      </c>
      <c r="E4280" t="s">
        <v>38</v>
      </c>
      <c r="F4280" s="4">
        <v>316</v>
      </c>
      <c r="G4280">
        <v>4</v>
      </c>
      <c r="H4280" t="s">
        <v>33</v>
      </c>
      <c r="I4280" t="s">
        <v>34</v>
      </c>
      <c r="J4280">
        <v>4</v>
      </c>
      <c r="K4280" t="s">
        <v>170</v>
      </c>
      <c r="L4280" t="s">
        <v>63</v>
      </c>
      <c r="M4280" t="s">
        <v>90</v>
      </c>
      <c r="N4280">
        <v>25</v>
      </c>
      <c r="O4280">
        <v>20</v>
      </c>
      <c r="P4280">
        <v>870</v>
      </c>
      <c r="Q4280">
        <v>55600</v>
      </c>
    </row>
    <row r="4281" spans="1:17" x14ac:dyDescent="0.25">
      <c r="A4281" t="s">
        <v>15</v>
      </c>
      <c r="B4281" s="1" t="s">
        <v>55</v>
      </c>
      <c r="C4281">
        <v>2017</v>
      </c>
      <c r="D4281" s="15">
        <f>DATE(cars[[#This Row],[year_1]],1,1)</f>
        <v>42736</v>
      </c>
      <c r="E4281" t="s">
        <v>17</v>
      </c>
      <c r="F4281" s="4">
        <v>320</v>
      </c>
      <c r="G4281">
        <v>6</v>
      </c>
      <c r="H4281" t="s">
        <v>33</v>
      </c>
      <c r="I4281" t="s">
        <v>34</v>
      </c>
      <c r="J4281">
        <v>4</v>
      </c>
      <c r="K4281" t="s">
        <v>56</v>
      </c>
      <c r="L4281" t="s">
        <v>31</v>
      </c>
      <c r="M4281" t="s">
        <v>54</v>
      </c>
      <c r="N4281">
        <v>30</v>
      </c>
      <c r="O4281">
        <v>20</v>
      </c>
      <c r="P4281">
        <v>3916</v>
      </c>
      <c r="Q4281">
        <v>49650</v>
      </c>
    </row>
    <row r="4282" spans="1:17" x14ac:dyDescent="0.25">
      <c r="A4282" t="s">
        <v>15</v>
      </c>
      <c r="B4282" s="1" t="s">
        <v>23</v>
      </c>
      <c r="C4282">
        <v>2013</v>
      </c>
      <c r="D4282" s="15">
        <f>DATE(cars[[#This Row],[year_1]],1,1)</f>
        <v>41275</v>
      </c>
      <c r="E4282" t="s">
        <v>17</v>
      </c>
      <c r="F4282" s="4">
        <v>320</v>
      </c>
      <c r="G4282">
        <v>6</v>
      </c>
      <c r="H4282" t="s">
        <v>18</v>
      </c>
      <c r="I4282" t="s">
        <v>19</v>
      </c>
      <c r="J4282">
        <v>2</v>
      </c>
      <c r="K4282" t="s">
        <v>26</v>
      </c>
      <c r="L4282" t="s">
        <v>21</v>
      </c>
      <c r="M4282" t="s">
        <v>22</v>
      </c>
      <c r="N4282">
        <v>28</v>
      </c>
      <c r="O4282">
        <v>20</v>
      </c>
      <c r="P4282">
        <v>3916</v>
      </c>
      <c r="Q4282">
        <v>43550</v>
      </c>
    </row>
    <row r="4283" spans="1:17" x14ac:dyDescent="0.25">
      <c r="A4283" t="s">
        <v>15</v>
      </c>
      <c r="B4283" s="1" t="s">
        <v>42</v>
      </c>
      <c r="C4283">
        <v>2016</v>
      </c>
      <c r="D4283" s="15">
        <f>DATE(cars[[#This Row],[year_1]],1,1)</f>
        <v>42370</v>
      </c>
      <c r="E4283" t="s">
        <v>17</v>
      </c>
      <c r="F4283" s="4">
        <v>320</v>
      </c>
      <c r="G4283">
        <v>6</v>
      </c>
      <c r="H4283" t="s">
        <v>33</v>
      </c>
      <c r="I4283" t="s">
        <v>19</v>
      </c>
      <c r="J4283">
        <v>2</v>
      </c>
      <c r="K4283" t="s">
        <v>20</v>
      </c>
      <c r="L4283" t="s">
        <v>21</v>
      </c>
      <c r="M4283" t="s">
        <v>25</v>
      </c>
      <c r="N4283">
        <v>31</v>
      </c>
      <c r="O4283">
        <v>20</v>
      </c>
      <c r="P4283">
        <v>3916</v>
      </c>
      <c r="Q4283">
        <v>48750</v>
      </c>
    </row>
    <row r="4284" spans="1:17" x14ac:dyDescent="0.25">
      <c r="A4284" t="s">
        <v>15</v>
      </c>
      <c r="B4284" s="1" t="s">
        <v>42</v>
      </c>
      <c r="C4284">
        <v>2016</v>
      </c>
      <c r="D4284" s="15">
        <f>DATE(cars[[#This Row],[year_1]],1,1)</f>
        <v>42370</v>
      </c>
      <c r="E4284" t="s">
        <v>17</v>
      </c>
      <c r="F4284" s="4">
        <v>320</v>
      </c>
      <c r="G4284">
        <v>6</v>
      </c>
      <c r="H4284" t="s">
        <v>33</v>
      </c>
      <c r="I4284" t="s">
        <v>19</v>
      </c>
      <c r="J4284">
        <v>2</v>
      </c>
      <c r="K4284" t="s">
        <v>20</v>
      </c>
      <c r="L4284" t="s">
        <v>21</v>
      </c>
      <c r="M4284" t="s">
        <v>22</v>
      </c>
      <c r="N4284">
        <v>31</v>
      </c>
      <c r="O4284">
        <v>20</v>
      </c>
      <c r="P4284">
        <v>3916</v>
      </c>
      <c r="Q4284">
        <v>44150</v>
      </c>
    </row>
    <row r="4285" spans="1:17" x14ac:dyDescent="0.25">
      <c r="A4285" t="s">
        <v>15</v>
      </c>
      <c r="B4285" s="1" t="s">
        <v>42</v>
      </c>
      <c r="C4285">
        <v>2016</v>
      </c>
      <c r="D4285" s="15">
        <f>DATE(cars[[#This Row],[year_1]],1,1)</f>
        <v>42370</v>
      </c>
      <c r="E4285" t="s">
        <v>17</v>
      </c>
      <c r="F4285" s="4">
        <v>320</v>
      </c>
      <c r="G4285">
        <v>6</v>
      </c>
      <c r="H4285" t="s">
        <v>33</v>
      </c>
      <c r="I4285" t="s">
        <v>34</v>
      </c>
      <c r="J4285">
        <v>2</v>
      </c>
      <c r="K4285" t="s">
        <v>20</v>
      </c>
      <c r="L4285" t="s">
        <v>21</v>
      </c>
      <c r="M4285" t="s">
        <v>22</v>
      </c>
      <c r="N4285">
        <v>30</v>
      </c>
      <c r="O4285">
        <v>20</v>
      </c>
      <c r="P4285">
        <v>3916</v>
      </c>
      <c r="Q4285">
        <v>46150</v>
      </c>
    </row>
    <row r="4286" spans="1:17" x14ac:dyDescent="0.25">
      <c r="A4286" t="s">
        <v>15</v>
      </c>
      <c r="B4286" s="1" t="s">
        <v>42</v>
      </c>
      <c r="C4286">
        <v>2016</v>
      </c>
      <c r="D4286" s="15">
        <f>DATE(cars[[#This Row],[year_1]],1,1)</f>
        <v>42370</v>
      </c>
      <c r="E4286" t="s">
        <v>17</v>
      </c>
      <c r="F4286" s="4">
        <v>320</v>
      </c>
      <c r="G4286">
        <v>6</v>
      </c>
      <c r="H4286" t="s">
        <v>33</v>
      </c>
      <c r="I4286" t="s">
        <v>19</v>
      </c>
      <c r="J4286">
        <v>2</v>
      </c>
      <c r="K4286" t="s">
        <v>20</v>
      </c>
      <c r="L4286" t="s">
        <v>21</v>
      </c>
      <c r="M4286" t="s">
        <v>25</v>
      </c>
      <c r="N4286">
        <v>30</v>
      </c>
      <c r="O4286">
        <v>20</v>
      </c>
      <c r="P4286">
        <v>3916</v>
      </c>
      <c r="Q4286">
        <v>50750</v>
      </c>
    </row>
    <row r="4287" spans="1:17" x14ac:dyDescent="0.25">
      <c r="A4287" t="s">
        <v>15</v>
      </c>
      <c r="B4287" s="1" t="s">
        <v>81</v>
      </c>
      <c r="C4287">
        <v>2017</v>
      </c>
      <c r="D4287" s="15">
        <f>DATE(cars[[#This Row],[year_1]],1,1)</f>
        <v>42736</v>
      </c>
      <c r="E4287" t="s">
        <v>38</v>
      </c>
      <c r="F4287" s="4">
        <v>320</v>
      </c>
      <c r="G4287">
        <v>6</v>
      </c>
      <c r="H4287" t="s">
        <v>33</v>
      </c>
      <c r="I4287" t="s">
        <v>34</v>
      </c>
      <c r="J4287">
        <v>2</v>
      </c>
      <c r="K4287" t="s">
        <v>24</v>
      </c>
      <c r="L4287" t="s">
        <v>31</v>
      </c>
      <c r="M4287" t="s">
        <v>25</v>
      </c>
      <c r="N4287">
        <v>30</v>
      </c>
      <c r="O4287">
        <v>20</v>
      </c>
      <c r="P4287">
        <v>3916</v>
      </c>
      <c r="Q4287">
        <v>59300</v>
      </c>
    </row>
    <row r="4288" spans="1:17" x14ac:dyDescent="0.25">
      <c r="A4288" t="s">
        <v>119</v>
      </c>
      <c r="B4288" s="1" t="s">
        <v>272</v>
      </c>
      <c r="C4288">
        <v>2014</v>
      </c>
      <c r="D4288" s="15">
        <f>DATE(cars[[#This Row],[year_1]],1,1)</f>
        <v>41640</v>
      </c>
      <c r="E4288" t="s">
        <v>17</v>
      </c>
      <c r="F4288" s="4">
        <v>325</v>
      </c>
      <c r="G4288">
        <v>6</v>
      </c>
      <c r="H4288" t="s">
        <v>18</v>
      </c>
      <c r="I4288" t="s">
        <v>19</v>
      </c>
      <c r="J4288">
        <v>2</v>
      </c>
      <c r="K4288" t="s">
        <v>26</v>
      </c>
      <c r="L4288" t="s">
        <v>21</v>
      </c>
      <c r="M4288" t="s">
        <v>22</v>
      </c>
      <c r="N4288">
        <v>28</v>
      </c>
      <c r="O4288">
        <v>20</v>
      </c>
      <c r="P4288">
        <v>1715</v>
      </c>
      <c r="Q4288">
        <v>63800</v>
      </c>
    </row>
    <row r="4289" spans="1:17" x14ac:dyDescent="0.25">
      <c r="A4289" t="s">
        <v>119</v>
      </c>
      <c r="B4289" s="1" t="s">
        <v>272</v>
      </c>
      <c r="C4289">
        <v>2015</v>
      </c>
      <c r="D4289" s="15">
        <f>DATE(cars[[#This Row],[year_1]],1,1)</f>
        <v>42005</v>
      </c>
      <c r="E4289" t="s">
        <v>17</v>
      </c>
      <c r="F4289" s="4">
        <v>325</v>
      </c>
      <c r="G4289">
        <v>6</v>
      </c>
      <c r="H4289" t="s">
        <v>18</v>
      </c>
      <c r="I4289" t="s">
        <v>19</v>
      </c>
      <c r="J4289">
        <v>2</v>
      </c>
      <c r="K4289" t="s">
        <v>26</v>
      </c>
      <c r="L4289" t="s">
        <v>21</v>
      </c>
      <c r="M4289" t="s">
        <v>22</v>
      </c>
      <c r="N4289">
        <v>28</v>
      </c>
      <c r="O4289">
        <v>20</v>
      </c>
      <c r="P4289">
        <v>1715</v>
      </c>
      <c r="Q4289">
        <v>63800</v>
      </c>
    </row>
    <row r="4290" spans="1:17" x14ac:dyDescent="0.25">
      <c r="A4290" t="s">
        <v>119</v>
      </c>
      <c r="B4290" s="1" t="s">
        <v>272</v>
      </c>
      <c r="C4290">
        <v>2016</v>
      </c>
      <c r="D4290" s="15">
        <f>DATE(cars[[#This Row],[year_1]],1,1)</f>
        <v>42370</v>
      </c>
      <c r="E4290" t="s">
        <v>17</v>
      </c>
      <c r="F4290" s="4">
        <v>325</v>
      </c>
      <c r="G4290">
        <v>6</v>
      </c>
      <c r="H4290" t="s">
        <v>18</v>
      </c>
      <c r="I4290" t="s">
        <v>19</v>
      </c>
      <c r="J4290">
        <v>2</v>
      </c>
      <c r="K4290" t="s">
        <v>26</v>
      </c>
      <c r="L4290" t="s">
        <v>21</v>
      </c>
      <c r="M4290" t="s">
        <v>22</v>
      </c>
      <c r="N4290">
        <v>28</v>
      </c>
      <c r="O4290">
        <v>20</v>
      </c>
      <c r="P4290">
        <v>1715</v>
      </c>
      <c r="Q4290">
        <v>64100</v>
      </c>
    </row>
    <row r="4291" spans="1:17" x14ac:dyDescent="0.25">
      <c r="A4291" t="s">
        <v>438</v>
      </c>
      <c r="B4291" s="1" t="s">
        <v>754</v>
      </c>
      <c r="C4291">
        <v>2015</v>
      </c>
      <c r="D4291" s="15">
        <f>DATE(cars[[#This Row],[year_1]],1,1)</f>
        <v>42005</v>
      </c>
      <c r="E4291" t="s">
        <v>38</v>
      </c>
      <c r="F4291" s="4">
        <v>328</v>
      </c>
      <c r="G4291">
        <v>6</v>
      </c>
      <c r="H4291" t="s">
        <v>33</v>
      </c>
      <c r="I4291" t="s">
        <v>19</v>
      </c>
      <c r="J4291">
        <v>4</v>
      </c>
      <c r="K4291" t="s">
        <v>24</v>
      </c>
      <c r="L4291" t="s">
        <v>31</v>
      </c>
      <c r="M4291" t="s">
        <v>32</v>
      </c>
      <c r="N4291">
        <v>29</v>
      </c>
      <c r="O4291">
        <v>20</v>
      </c>
      <c r="P4291">
        <v>190</v>
      </c>
      <c r="Q4291">
        <v>37150</v>
      </c>
    </row>
    <row r="4292" spans="1:17" x14ac:dyDescent="0.25">
      <c r="A4292" t="s">
        <v>438</v>
      </c>
      <c r="B4292" s="1" t="s">
        <v>754</v>
      </c>
      <c r="C4292">
        <v>2015</v>
      </c>
      <c r="D4292" s="15">
        <f>DATE(cars[[#This Row],[year_1]],1,1)</f>
        <v>42005</v>
      </c>
      <c r="E4292" t="s">
        <v>38</v>
      </c>
      <c r="F4292" s="4">
        <v>328</v>
      </c>
      <c r="G4292">
        <v>6</v>
      </c>
      <c r="H4292" t="s">
        <v>33</v>
      </c>
      <c r="I4292" t="s">
        <v>19</v>
      </c>
      <c r="J4292">
        <v>4</v>
      </c>
      <c r="K4292" t="s">
        <v>26</v>
      </c>
      <c r="L4292" t="s">
        <v>31</v>
      </c>
      <c r="M4292" t="s">
        <v>32</v>
      </c>
      <c r="N4292">
        <v>29</v>
      </c>
      <c r="O4292">
        <v>20</v>
      </c>
      <c r="P4292">
        <v>190</v>
      </c>
      <c r="Q4292">
        <v>43650</v>
      </c>
    </row>
    <row r="4293" spans="1:17" x14ac:dyDescent="0.25">
      <c r="A4293" t="s">
        <v>438</v>
      </c>
      <c r="B4293" s="1" t="s">
        <v>754</v>
      </c>
      <c r="C4293">
        <v>2015</v>
      </c>
      <c r="D4293" s="15">
        <f>DATE(cars[[#This Row],[year_1]],1,1)</f>
        <v>42005</v>
      </c>
      <c r="E4293" t="s">
        <v>38</v>
      </c>
      <c r="F4293" s="4">
        <v>328</v>
      </c>
      <c r="G4293">
        <v>6</v>
      </c>
      <c r="H4293" t="s">
        <v>33</v>
      </c>
      <c r="I4293" t="s">
        <v>19</v>
      </c>
      <c r="J4293">
        <v>4</v>
      </c>
      <c r="K4293" t="s">
        <v>24</v>
      </c>
      <c r="L4293" t="s">
        <v>31</v>
      </c>
      <c r="M4293" t="s">
        <v>32</v>
      </c>
      <c r="N4293">
        <v>29</v>
      </c>
      <c r="O4293">
        <v>20</v>
      </c>
      <c r="P4293">
        <v>190</v>
      </c>
      <c r="Q4293">
        <v>40000</v>
      </c>
    </row>
    <row r="4294" spans="1:17" x14ac:dyDescent="0.25">
      <c r="A4294" t="s">
        <v>40</v>
      </c>
      <c r="B4294" s="1" t="s">
        <v>296</v>
      </c>
      <c r="C4294">
        <v>2015</v>
      </c>
      <c r="D4294" s="15">
        <f>DATE(cars[[#This Row],[year_1]],1,1)</f>
        <v>42005</v>
      </c>
      <c r="E4294" t="s">
        <v>17</v>
      </c>
      <c r="F4294" s="4">
        <v>329</v>
      </c>
      <c r="G4294">
        <v>6</v>
      </c>
      <c r="H4294" t="s">
        <v>33</v>
      </c>
      <c r="I4294" t="s">
        <v>19</v>
      </c>
      <c r="J4294">
        <v>4</v>
      </c>
      <c r="K4294" t="s">
        <v>24</v>
      </c>
      <c r="L4294" t="s">
        <v>31</v>
      </c>
      <c r="M4294" t="s">
        <v>32</v>
      </c>
      <c r="N4294">
        <v>30</v>
      </c>
      <c r="O4294">
        <v>20</v>
      </c>
      <c r="P4294">
        <v>617</v>
      </c>
      <c r="Q4294">
        <v>65990</v>
      </c>
    </row>
    <row r="4295" spans="1:17" x14ac:dyDescent="0.25">
      <c r="A4295" t="s">
        <v>40</v>
      </c>
      <c r="B4295" s="1" t="s">
        <v>296</v>
      </c>
      <c r="C4295">
        <v>2015</v>
      </c>
      <c r="D4295" s="15">
        <f>DATE(cars[[#This Row],[year_1]],1,1)</f>
        <v>42005</v>
      </c>
      <c r="E4295" t="s">
        <v>17</v>
      </c>
      <c r="F4295" s="4">
        <v>329</v>
      </c>
      <c r="G4295">
        <v>6</v>
      </c>
      <c r="H4295" t="s">
        <v>33</v>
      </c>
      <c r="I4295" t="s">
        <v>34</v>
      </c>
      <c r="J4295">
        <v>4</v>
      </c>
      <c r="K4295" t="s">
        <v>24</v>
      </c>
      <c r="L4295" t="s">
        <v>31</v>
      </c>
      <c r="M4295" t="s">
        <v>32</v>
      </c>
      <c r="N4295">
        <v>28</v>
      </c>
      <c r="O4295">
        <v>20</v>
      </c>
      <c r="P4295">
        <v>617</v>
      </c>
      <c r="Q4295">
        <v>68490</v>
      </c>
    </row>
    <row r="4296" spans="1:17" x14ac:dyDescent="0.25">
      <c r="A4296" t="s">
        <v>40</v>
      </c>
      <c r="B4296" s="1" t="s">
        <v>296</v>
      </c>
      <c r="C4296">
        <v>2016</v>
      </c>
      <c r="D4296" s="15">
        <f>DATE(cars[[#This Row],[year_1]],1,1)</f>
        <v>42370</v>
      </c>
      <c r="E4296" t="s">
        <v>17</v>
      </c>
      <c r="F4296" s="4">
        <v>329</v>
      </c>
      <c r="G4296">
        <v>6</v>
      </c>
      <c r="H4296" t="s">
        <v>33</v>
      </c>
      <c r="I4296" t="s">
        <v>19</v>
      </c>
      <c r="J4296">
        <v>4</v>
      </c>
      <c r="K4296" t="s">
        <v>24</v>
      </c>
      <c r="L4296" t="s">
        <v>31</v>
      </c>
      <c r="M4296" t="s">
        <v>32</v>
      </c>
      <c r="N4296">
        <v>30</v>
      </c>
      <c r="O4296">
        <v>20</v>
      </c>
      <c r="P4296">
        <v>617</v>
      </c>
      <c r="Q4296">
        <v>66900</v>
      </c>
    </row>
    <row r="4297" spans="1:17" x14ac:dyDescent="0.25">
      <c r="A4297" t="s">
        <v>40</v>
      </c>
      <c r="B4297" s="1" t="s">
        <v>384</v>
      </c>
      <c r="C4297">
        <v>2015</v>
      </c>
      <c r="D4297" s="15">
        <f>DATE(cars[[#This Row],[year_1]],1,1)</f>
        <v>42005</v>
      </c>
      <c r="E4297" t="s">
        <v>17</v>
      </c>
      <c r="F4297" s="4">
        <v>329</v>
      </c>
      <c r="G4297">
        <v>6</v>
      </c>
      <c r="H4297" t="s">
        <v>33</v>
      </c>
      <c r="I4297" t="s">
        <v>34</v>
      </c>
      <c r="J4297">
        <v>4</v>
      </c>
      <c r="K4297" t="s">
        <v>24</v>
      </c>
      <c r="L4297" t="s">
        <v>31</v>
      </c>
      <c r="M4297" t="s">
        <v>32</v>
      </c>
      <c r="N4297">
        <v>28</v>
      </c>
      <c r="O4297">
        <v>20</v>
      </c>
      <c r="P4297">
        <v>617</v>
      </c>
      <c r="Q4297">
        <v>64850</v>
      </c>
    </row>
    <row r="4298" spans="1:17" x14ac:dyDescent="0.25">
      <c r="A4298" t="s">
        <v>40</v>
      </c>
      <c r="B4298" s="1" t="s">
        <v>384</v>
      </c>
      <c r="C4298">
        <v>2015</v>
      </c>
      <c r="D4298" s="15">
        <f>DATE(cars[[#This Row],[year_1]],1,1)</f>
        <v>42005</v>
      </c>
      <c r="E4298" t="s">
        <v>17</v>
      </c>
      <c r="F4298" s="4">
        <v>329</v>
      </c>
      <c r="G4298">
        <v>6</v>
      </c>
      <c r="H4298" t="s">
        <v>33</v>
      </c>
      <c r="I4298" t="s">
        <v>19</v>
      </c>
      <c r="J4298">
        <v>4</v>
      </c>
      <c r="K4298" t="s">
        <v>24</v>
      </c>
      <c r="L4298" t="s">
        <v>31</v>
      </c>
      <c r="M4298" t="s">
        <v>32</v>
      </c>
      <c r="N4298">
        <v>29</v>
      </c>
      <c r="O4298">
        <v>20</v>
      </c>
      <c r="P4298">
        <v>617</v>
      </c>
      <c r="Q4298">
        <v>62350</v>
      </c>
    </row>
    <row r="4299" spans="1:17" x14ac:dyDescent="0.25">
      <c r="A4299" t="s">
        <v>40</v>
      </c>
      <c r="B4299" s="1" t="s">
        <v>384</v>
      </c>
      <c r="C4299">
        <v>2016</v>
      </c>
      <c r="D4299" s="15">
        <f>DATE(cars[[#This Row],[year_1]],1,1)</f>
        <v>42370</v>
      </c>
      <c r="E4299" t="s">
        <v>17</v>
      </c>
      <c r="F4299" s="4">
        <v>329</v>
      </c>
      <c r="G4299">
        <v>6</v>
      </c>
      <c r="H4299" t="s">
        <v>33</v>
      </c>
      <c r="I4299" t="s">
        <v>19</v>
      </c>
      <c r="J4299">
        <v>4</v>
      </c>
      <c r="K4299" t="s">
        <v>24</v>
      </c>
      <c r="L4299" t="s">
        <v>31</v>
      </c>
      <c r="M4299" t="s">
        <v>32</v>
      </c>
      <c r="N4299">
        <v>29</v>
      </c>
      <c r="O4299">
        <v>20</v>
      </c>
      <c r="P4299">
        <v>617</v>
      </c>
      <c r="Q4299">
        <v>63100</v>
      </c>
    </row>
    <row r="4300" spans="1:17" x14ac:dyDescent="0.25">
      <c r="A4300" t="s">
        <v>40</v>
      </c>
      <c r="B4300" s="1" t="s">
        <v>384</v>
      </c>
      <c r="C4300">
        <v>2016</v>
      </c>
      <c r="D4300" s="15">
        <f>DATE(cars[[#This Row],[year_1]],1,1)</f>
        <v>42370</v>
      </c>
      <c r="E4300" t="s">
        <v>17</v>
      </c>
      <c r="F4300" s="4">
        <v>329</v>
      </c>
      <c r="G4300">
        <v>6</v>
      </c>
      <c r="H4300" t="s">
        <v>33</v>
      </c>
      <c r="I4300" t="s">
        <v>34</v>
      </c>
      <c r="J4300">
        <v>4</v>
      </c>
      <c r="K4300" t="s">
        <v>24</v>
      </c>
      <c r="L4300" t="s">
        <v>31</v>
      </c>
      <c r="M4300" t="s">
        <v>32</v>
      </c>
      <c r="N4300">
        <v>28</v>
      </c>
      <c r="O4300">
        <v>20</v>
      </c>
      <c r="P4300">
        <v>617</v>
      </c>
      <c r="Q4300">
        <v>65600</v>
      </c>
    </row>
    <row r="4301" spans="1:17" x14ac:dyDescent="0.25">
      <c r="A4301" t="s">
        <v>40</v>
      </c>
      <c r="B4301" s="1" t="s">
        <v>384</v>
      </c>
      <c r="C4301">
        <v>2015</v>
      </c>
      <c r="D4301" s="15">
        <f>DATE(cars[[#This Row],[year_1]],1,1)</f>
        <v>42005</v>
      </c>
      <c r="E4301" t="s">
        <v>17</v>
      </c>
      <c r="F4301" s="4">
        <v>329</v>
      </c>
      <c r="G4301">
        <v>6</v>
      </c>
      <c r="H4301" t="s">
        <v>33</v>
      </c>
      <c r="I4301" t="s">
        <v>34</v>
      </c>
      <c r="J4301">
        <v>2</v>
      </c>
      <c r="K4301" t="s">
        <v>24</v>
      </c>
      <c r="L4301" t="s">
        <v>31</v>
      </c>
      <c r="M4301" t="s">
        <v>22</v>
      </c>
      <c r="N4301">
        <v>28</v>
      </c>
      <c r="O4301">
        <v>20</v>
      </c>
      <c r="P4301">
        <v>617</v>
      </c>
      <c r="Q4301">
        <v>55850</v>
      </c>
    </row>
    <row r="4302" spans="1:17" x14ac:dyDescent="0.25">
      <c r="A4302" t="s">
        <v>40</v>
      </c>
      <c r="B4302" s="1" t="s">
        <v>384</v>
      </c>
      <c r="C4302">
        <v>2015</v>
      </c>
      <c r="D4302" s="15">
        <f>DATE(cars[[#This Row],[year_1]],1,1)</f>
        <v>42005</v>
      </c>
      <c r="E4302" t="s">
        <v>17</v>
      </c>
      <c r="F4302" s="4">
        <v>329</v>
      </c>
      <c r="G4302">
        <v>6</v>
      </c>
      <c r="H4302" t="s">
        <v>33</v>
      </c>
      <c r="I4302" t="s">
        <v>19</v>
      </c>
      <c r="J4302">
        <v>2</v>
      </c>
      <c r="K4302" t="s">
        <v>24</v>
      </c>
      <c r="L4302" t="s">
        <v>31</v>
      </c>
      <c r="M4302" t="s">
        <v>22</v>
      </c>
      <c r="N4302">
        <v>29</v>
      </c>
      <c r="O4302">
        <v>20</v>
      </c>
      <c r="P4302">
        <v>617</v>
      </c>
      <c r="Q4302">
        <v>53350</v>
      </c>
    </row>
    <row r="4303" spans="1:17" x14ac:dyDescent="0.25">
      <c r="A4303" t="s">
        <v>40</v>
      </c>
      <c r="B4303" s="1" t="s">
        <v>384</v>
      </c>
      <c r="C4303">
        <v>2015</v>
      </c>
      <c r="D4303" s="15">
        <f>DATE(cars[[#This Row],[year_1]],1,1)</f>
        <v>42005</v>
      </c>
      <c r="E4303" t="s">
        <v>17</v>
      </c>
      <c r="F4303" s="4">
        <v>329</v>
      </c>
      <c r="G4303">
        <v>6</v>
      </c>
      <c r="H4303" t="s">
        <v>33</v>
      </c>
      <c r="I4303" t="s">
        <v>19</v>
      </c>
      <c r="J4303">
        <v>2</v>
      </c>
      <c r="K4303" t="s">
        <v>24</v>
      </c>
      <c r="L4303" t="s">
        <v>31</v>
      </c>
      <c r="M4303" t="s">
        <v>25</v>
      </c>
      <c r="N4303">
        <v>29</v>
      </c>
      <c r="O4303">
        <v>20</v>
      </c>
      <c r="P4303">
        <v>617</v>
      </c>
      <c r="Q4303">
        <v>61350</v>
      </c>
    </row>
    <row r="4304" spans="1:17" x14ac:dyDescent="0.25">
      <c r="A4304" t="s">
        <v>40</v>
      </c>
      <c r="B4304" s="1" t="s">
        <v>384</v>
      </c>
      <c r="C4304">
        <v>2016</v>
      </c>
      <c r="D4304" s="15">
        <f>DATE(cars[[#This Row],[year_1]],1,1)</f>
        <v>42370</v>
      </c>
      <c r="E4304" t="s">
        <v>17</v>
      </c>
      <c r="F4304" s="4">
        <v>329</v>
      </c>
      <c r="G4304">
        <v>6</v>
      </c>
      <c r="H4304" t="s">
        <v>33</v>
      </c>
      <c r="I4304" t="s">
        <v>19</v>
      </c>
      <c r="J4304">
        <v>2</v>
      </c>
      <c r="K4304" t="s">
        <v>24</v>
      </c>
      <c r="L4304" t="s">
        <v>31</v>
      </c>
      <c r="M4304" t="s">
        <v>22</v>
      </c>
      <c r="N4304">
        <v>29</v>
      </c>
      <c r="O4304">
        <v>20</v>
      </c>
      <c r="P4304">
        <v>617</v>
      </c>
      <c r="Q4304">
        <v>54200</v>
      </c>
    </row>
    <row r="4305" spans="1:17" x14ac:dyDescent="0.25">
      <c r="A4305" t="s">
        <v>40</v>
      </c>
      <c r="B4305" s="1" t="s">
        <v>384</v>
      </c>
      <c r="C4305">
        <v>2016</v>
      </c>
      <c r="D4305" s="15">
        <f>DATE(cars[[#This Row],[year_1]],1,1)</f>
        <v>42370</v>
      </c>
      <c r="E4305" t="s">
        <v>17</v>
      </c>
      <c r="F4305" s="4">
        <v>329</v>
      </c>
      <c r="G4305">
        <v>6</v>
      </c>
      <c r="H4305" t="s">
        <v>33</v>
      </c>
      <c r="I4305" t="s">
        <v>19</v>
      </c>
      <c r="J4305">
        <v>2</v>
      </c>
      <c r="K4305" t="s">
        <v>24</v>
      </c>
      <c r="L4305" t="s">
        <v>31</v>
      </c>
      <c r="M4305" t="s">
        <v>25</v>
      </c>
      <c r="N4305">
        <v>29</v>
      </c>
      <c r="O4305">
        <v>20</v>
      </c>
      <c r="P4305">
        <v>617</v>
      </c>
      <c r="Q4305">
        <v>62250</v>
      </c>
    </row>
    <row r="4306" spans="1:17" x14ac:dyDescent="0.25">
      <c r="A4306" t="s">
        <v>40</v>
      </c>
      <c r="B4306" s="1" t="s">
        <v>384</v>
      </c>
      <c r="C4306">
        <v>2016</v>
      </c>
      <c r="D4306" s="15">
        <f>DATE(cars[[#This Row],[year_1]],1,1)</f>
        <v>42370</v>
      </c>
      <c r="E4306" t="s">
        <v>17</v>
      </c>
      <c r="F4306" s="4">
        <v>329</v>
      </c>
      <c r="G4306">
        <v>6</v>
      </c>
      <c r="H4306" t="s">
        <v>33</v>
      </c>
      <c r="I4306" t="s">
        <v>34</v>
      </c>
      <c r="J4306">
        <v>2</v>
      </c>
      <c r="K4306" t="s">
        <v>24</v>
      </c>
      <c r="L4306" t="s">
        <v>31</v>
      </c>
      <c r="M4306" t="s">
        <v>22</v>
      </c>
      <c r="N4306">
        <v>28</v>
      </c>
      <c r="O4306">
        <v>20</v>
      </c>
      <c r="P4306">
        <v>617</v>
      </c>
      <c r="Q4306">
        <v>56700</v>
      </c>
    </row>
    <row r="4307" spans="1:17" x14ac:dyDescent="0.25">
      <c r="A4307" t="s">
        <v>40</v>
      </c>
      <c r="B4307" s="1" t="s">
        <v>384</v>
      </c>
      <c r="C4307">
        <v>2017</v>
      </c>
      <c r="D4307" s="15">
        <f>DATE(cars[[#This Row],[year_1]],1,1)</f>
        <v>42736</v>
      </c>
      <c r="E4307" t="s">
        <v>17</v>
      </c>
      <c r="F4307" s="4">
        <v>329</v>
      </c>
      <c r="G4307">
        <v>6</v>
      </c>
      <c r="H4307" t="s">
        <v>33</v>
      </c>
      <c r="I4307" t="s">
        <v>19</v>
      </c>
      <c r="J4307">
        <v>2</v>
      </c>
      <c r="K4307" t="s">
        <v>24</v>
      </c>
      <c r="L4307" t="s">
        <v>31</v>
      </c>
      <c r="M4307" t="s">
        <v>25</v>
      </c>
      <c r="N4307">
        <v>29</v>
      </c>
      <c r="O4307">
        <v>20</v>
      </c>
      <c r="P4307">
        <v>617</v>
      </c>
      <c r="Q4307">
        <v>62600</v>
      </c>
    </row>
    <row r="4308" spans="1:17" x14ac:dyDescent="0.25">
      <c r="A4308" t="s">
        <v>40</v>
      </c>
      <c r="B4308" s="1" t="s">
        <v>384</v>
      </c>
      <c r="C4308">
        <v>2017</v>
      </c>
      <c r="D4308" s="15">
        <f>DATE(cars[[#This Row],[year_1]],1,1)</f>
        <v>42736</v>
      </c>
      <c r="E4308" t="s">
        <v>17</v>
      </c>
      <c r="F4308" s="4">
        <v>329</v>
      </c>
      <c r="G4308">
        <v>6</v>
      </c>
      <c r="H4308" t="s">
        <v>33</v>
      </c>
      <c r="I4308" t="s">
        <v>34</v>
      </c>
      <c r="J4308">
        <v>2</v>
      </c>
      <c r="K4308" t="s">
        <v>24</v>
      </c>
      <c r="L4308" t="s">
        <v>31</v>
      </c>
      <c r="M4308" t="s">
        <v>22</v>
      </c>
      <c r="N4308">
        <v>28</v>
      </c>
      <c r="O4308">
        <v>20</v>
      </c>
      <c r="P4308">
        <v>617</v>
      </c>
      <c r="Q4308">
        <v>57050</v>
      </c>
    </row>
    <row r="4309" spans="1:17" x14ac:dyDescent="0.25">
      <c r="A4309" t="s">
        <v>40</v>
      </c>
      <c r="B4309" s="1" t="s">
        <v>384</v>
      </c>
      <c r="C4309">
        <v>2017</v>
      </c>
      <c r="D4309" s="15">
        <f>DATE(cars[[#This Row],[year_1]],1,1)</f>
        <v>42736</v>
      </c>
      <c r="E4309" t="s">
        <v>17</v>
      </c>
      <c r="F4309" s="4">
        <v>329</v>
      </c>
      <c r="G4309">
        <v>6</v>
      </c>
      <c r="H4309" t="s">
        <v>33</v>
      </c>
      <c r="I4309" t="s">
        <v>19</v>
      </c>
      <c r="J4309">
        <v>2</v>
      </c>
      <c r="K4309" t="s">
        <v>26</v>
      </c>
      <c r="L4309" t="s">
        <v>31</v>
      </c>
      <c r="M4309" t="s">
        <v>22</v>
      </c>
      <c r="N4309">
        <v>29</v>
      </c>
      <c r="O4309">
        <v>20</v>
      </c>
      <c r="P4309">
        <v>617</v>
      </c>
      <c r="Q4309">
        <v>54550</v>
      </c>
    </row>
    <row r="4310" spans="1:17" x14ac:dyDescent="0.25">
      <c r="A4310" t="s">
        <v>40</v>
      </c>
      <c r="B4310" s="1" t="s">
        <v>882</v>
      </c>
      <c r="C4310">
        <v>2015</v>
      </c>
      <c r="D4310" s="15">
        <f>DATE(cars[[#This Row],[year_1]],1,1)</f>
        <v>42005</v>
      </c>
      <c r="E4310" t="s">
        <v>17</v>
      </c>
      <c r="F4310" s="4">
        <v>329</v>
      </c>
      <c r="G4310">
        <v>6</v>
      </c>
      <c r="H4310" t="s">
        <v>33</v>
      </c>
      <c r="I4310" t="s">
        <v>19</v>
      </c>
      <c r="J4310">
        <v>2</v>
      </c>
      <c r="K4310" t="s">
        <v>26</v>
      </c>
      <c r="L4310" t="s">
        <v>21</v>
      </c>
      <c r="M4310" t="s">
        <v>25</v>
      </c>
      <c r="N4310">
        <v>27</v>
      </c>
      <c r="O4310">
        <v>20</v>
      </c>
      <c r="P4310">
        <v>617</v>
      </c>
      <c r="Q4310">
        <v>84000</v>
      </c>
    </row>
    <row r="4311" spans="1:17" x14ac:dyDescent="0.25">
      <c r="A4311" t="s">
        <v>40</v>
      </c>
      <c r="B4311" s="1" t="s">
        <v>882</v>
      </c>
      <c r="C4311">
        <v>2016</v>
      </c>
      <c r="D4311" s="15">
        <f>DATE(cars[[#This Row],[year_1]],1,1)</f>
        <v>42370</v>
      </c>
      <c r="E4311" t="s">
        <v>17</v>
      </c>
      <c r="F4311" s="4">
        <v>329</v>
      </c>
      <c r="G4311">
        <v>6</v>
      </c>
      <c r="H4311" t="s">
        <v>33</v>
      </c>
      <c r="I4311" t="s">
        <v>19</v>
      </c>
      <c r="J4311">
        <v>2</v>
      </c>
      <c r="K4311" t="s">
        <v>26</v>
      </c>
      <c r="L4311" t="s">
        <v>21</v>
      </c>
      <c r="M4311" t="s">
        <v>25</v>
      </c>
      <c r="N4311">
        <v>27</v>
      </c>
      <c r="O4311">
        <v>20</v>
      </c>
      <c r="P4311">
        <v>617</v>
      </c>
      <c r="Q4311">
        <v>85050</v>
      </c>
    </row>
    <row r="4312" spans="1:17" x14ac:dyDescent="0.25">
      <c r="A4312" t="s">
        <v>167</v>
      </c>
      <c r="B4312" s="1" t="s">
        <v>427</v>
      </c>
      <c r="C4312">
        <v>2011</v>
      </c>
      <c r="D4312" s="15">
        <f>DATE(cars[[#This Row],[year_1]],1,1)</f>
        <v>40544</v>
      </c>
      <c r="E4312" t="s">
        <v>29</v>
      </c>
      <c r="F4312" s="4">
        <v>332</v>
      </c>
      <c r="G4312">
        <v>8</v>
      </c>
      <c r="H4312" t="s">
        <v>33</v>
      </c>
      <c r="I4312" t="s">
        <v>91</v>
      </c>
      <c r="J4312">
        <v>4</v>
      </c>
      <c r="K4312" t="s">
        <v>419</v>
      </c>
      <c r="L4312" t="s">
        <v>63</v>
      </c>
      <c r="M4312" t="s">
        <v>90</v>
      </c>
      <c r="N4312">
        <v>23</v>
      </c>
      <c r="O4312">
        <v>20</v>
      </c>
      <c r="P4312">
        <v>1624</v>
      </c>
      <c r="Q4312">
        <v>88435</v>
      </c>
    </row>
    <row r="4313" spans="1:17" x14ac:dyDescent="0.25">
      <c r="A4313" t="s">
        <v>167</v>
      </c>
      <c r="B4313" s="1" t="s">
        <v>427</v>
      </c>
      <c r="C4313">
        <v>2011</v>
      </c>
      <c r="D4313" s="15">
        <f>DATE(cars[[#This Row],[year_1]],1,1)</f>
        <v>40544</v>
      </c>
      <c r="E4313" t="s">
        <v>29</v>
      </c>
      <c r="F4313" s="4">
        <v>332</v>
      </c>
      <c r="G4313">
        <v>8</v>
      </c>
      <c r="H4313" t="s">
        <v>33</v>
      </c>
      <c r="I4313" t="s">
        <v>91</v>
      </c>
      <c r="J4313">
        <v>4</v>
      </c>
      <c r="K4313" t="s">
        <v>419</v>
      </c>
      <c r="L4313" t="s">
        <v>63</v>
      </c>
      <c r="M4313" t="s">
        <v>90</v>
      </c>
      <c r="N4313">
        <v>23</v>
      </c>
      <c r="O4313">
        <v>20</v>
      </c>
      <c r="P4313">
        <v>1624</v>
      </c>
      <c r="Q4313">
        <v>76685</v>
      </c>
    </row>
    <row r="4314" spans="1:17" x14ac:dyDescent="0.25">
      <c r="A4314" t="s">
        <v>167</v>
      </c>
      <c r="B4314" s="1" t="s">
        <v>427</v>
      </c>
      <c r="C4314">
        <v>2011</v>
      </c>
      <c r="D4314" s="15">
        <f>DATE(cars[[#This Row],[year_1]],1,1)</f>
        <v>40544</v>
      </c>
      <c r="E4314" t="s">
        <v>29</v>
      </c>
      <c r="F4314" s="4">
        <v>332</v>
      </c>
      <c r="G4314">
        <v>8</v>
      </c>
      <c r="H4314" t="s">
        <v>33</v>
      </c>
      <c r="I4314" t="s">
        <v>19</v>
      </c>
      <c r="J4314">
        <v>4</v>
      </c>
      <c r="K4314" t="s">
        <v>419</v>
      </c>
      <c r="L4314" t="s">
        <v>63</v>
      </c>
      <c r="M4314" t="s">
        <v>90</v>
      </c>
      <c r="N4314">
        <v>23</v>
      </c>
      <c r="O4314">
        <v>20</v>
      </c>
      <c r="P4314">
        <v>1624</v>
      </c>
      <c r="Q4314">
        <v>85935</v>
      </c>
    </row>
    <row r="4315" spans="1:17" x14ac:dyDescent="0.25">
      <c r="A4315" t="s">
        <v>167</v>
      </c>
      <c r="B4315" s="1" t="s">
        <v>427</v>
      </c>
      <c r="C4315">
        <v>2011</v>
      </c>
      <c r="D4315" s="15">
        <f>DATE(cars[[#This Row],[year_1]],1,1)</f>
        <v>40544</v>
      </c>
      <c r="E4315" t="s">
        <v>29</v>
      </c>
      <c r="F4315" s="4">
        <v>332</v>
      </c>
      <c r="G4315">
        <v>8</v>
      </c>
      <c r="H4315" t="s">
        <v>33</v>
      </c>
      <c r="I4315" t="s">
        <v>19</v>
      </c>
      <c r="J4315">
        <v>4</v>
      </c>
      <c r="K4315" t="s">
        <v>419</v>
      </c>
      <c r="L4315" t="s">
        <v>63</v>
      </c>
      <c r="M4315" t="s">
        <v>90</v>
      </c>
      <c r="N4315">
        <v>23</v>
      </c>
      <c r="O4315">
        <v>20</v>
      </c>
      <c r="P4315">
        <v>1624</v>
      </c>
      <c r="Q4315">
        <v>74135</v>
      </c>
    </row>
    <row r="4316" spans="1:17" x14ac:dyDescent="0.25">
      <c r="A4316" t="s">
        <v>167</v>
      </c>
      <c r="B4316" s="1" t="s">
        <v>427</v>
      </c>
      <c r="C4316">
        <v>2012</v>
      </c>
      <c r="D4316" s="15">
        <f>DATE(cars[[#This Row],[year_1]],1,1)</f>
        <v>40909</v>
      </c>
      <c r="E4316" t="s">
        <v>29</v>
      </c>
      <c r="F4316" s="4">
        <v>332</v>
      </c>
      <c r="G4316">
        <v>8</v>
      </c>
      <c r="H4316" t="s">
        <v>33</v>
      </c>
      <c r="I4316" t="s">
        <v>91</v>
      </c>
      <c r="J4316">
        <v>4</v>
      </c>
      <c r="K4316" t="s">
        <v>419</v>
      </c>
      <c r="L4316" t="s">
        <v>63</v>
      </c>
      <c r="M4316" t="s">
        <v>90</v>
      </c>
      <c r="N4316">
        <v>23</v>
      </c>
      <c r="O4316">
        <v>20</v>
      </c>
      <c r="P4316">
        <v>1624</v>
      </c>
      <c r="Q4316">
        <v>76400</v>
      </c>
    </row>
    <row r="4317" spans="1:17" x14ac:dyDescent="0.25">
      <c r="A4317" t="s">
        <v>167</v>
      </c>
      <c r="B4317" s="1" t="s">
        <v>427</v>
      </c>
      <c r="C4317">
        <v>2012</v>
      </c>
      <c r="D4317" s="15">
        <f>DATE(cars[[#This Row],[year_1]],1,1)</f>
        <v>40909</v>
      </c>
      <c r="E4317" t="s">
        <v>29</v>
      </c>
      <c r="F4317" s="4">
        <v>332</v>
      </c>
      <c r="G4317">
        <v>8</v>
      </c>
      <c r="H4317" t="s">
        <v>33</v>
      </c>
      <c r="I4317" t="s">
        <v>19</v>
      </c>
      <c r="J4317">
        <v>4</v>
      </c>
      <c r="K4317" t="s">
        <v>419</v>
      </c>
      <c r="L4317" t="s">
        <v>63</v>
      </c>
      <c r="M4317" t="s">
        <v>90</v>
      </c>
      <c r="N4317">
        <v>23</v>
      </c>
      <c r="O4317">
        <v>20</v>
      </c>
      <c r="P4317">
        <v>1624</v>
      </c>
      <c r="Q4317">
        <v>83295</v>
      </c>
    </row>
    <row r="4318" spans="1:17" x14ac:dyDescent="0.25">
      <c r="A4318" t="s">
        <v>167</v>
      </c>
      <c r="B4318" s="1" t="s">
        <v>427</v>
      </c>
      <c r="C4318">
        <v>2012</v>
      </c>
      <c r="D4318" s="15">
        <f>DATE(cars[[#This Row],[year_1]],1,1)</f>
        <v>40909</v>
      </c>
      <c r="E4318" t="s">
        <v>29</v>
      </c>
      <c r="F4318" s="4">
        <v>332</v>
      </c>
      <c r="G4318">
        <v>8</v>
      </c>
      <c r="H4318" t="s">
        <v>33</v>
      </c>
      <c r="I4318" t="s">
        <v>91</v>
      </c>
      <c r="J4318">
        <v>4</v>
      </c>
      <c r="K4318" t="s">
        <v>419</v>
      </c>
      <c r="L4318" t="s">
        <v>63</v>
      </c>
      <c r="M4318" t="s">
        <v>90</v>
      </c>
      <c r="N4318">
        <v>23</v>
      </c>
      <c r="O4318">
        <v>20</v>
      </c>
      <c r="P4318">
        <v>1624</v>
      </c>
      <c r="Q4318">
        <v>85845</v>
      </c>
    </row>
    <row r="4319" spans="1:17" x14ac:dyDescent="0.25">
      <c r="A4319" t="s">
        <v>167</v>
      </c>
      <c r="B4319" s="1" t="s">
        <v>427</v>
      </c>
      <c r="C4319">
        <v>2012</v>
      </c>
      <c r="D4319" s="15">
        <f>DATE(cars[[#This Row],[year_1]],1,1)</f>
        <v>40909</v>
      </c>
      <c r="E4319" t="s">
        <v>29</v>
      </c>
      <c r="F4319" s="4">
        <v>332</v>
      </c>
      <c r="G4319">
        <v>8</v>
      </c>
      <c r="H4319" t="s">
        <v>33</v>
      </c>
      <c r="I4319" t="s">
        <v>19</v>
      </c>
      <c r="J4319">
        <v>4</v>
      </c>
      <c r="K4319" t="s">
        <v>419</v>
      </c>
      <c r="L4319" t="s">
        <v>63</v>
      </c>
      <c r="M4319" t="s">
        <v>90</v>
      </c>
      <c r="N4319">
        <v>23</v>
      </c>
      <c r="O4319">
        <v>20</v>
      </c>
      <c r="P4319">
        <v>1624</v>
      </c>
      <c r="Q4319">
        <v>73850</v>
      </c>
    </row>
    <row r="4320" spans="1:17" x14ac:dyDescent="0.25">
      <c r="A4320" t="s">
        <v>167</v>
      </c>
      <c r="B4320" s="1" t="s">
        <v>427</v>
      </c>
      <c r="C4320">
        <v>2013</v>
      </c>
      <c r="D4320" s="15">
        <f>DATE(cars[[#This Row],[year_1]],1,1)</f>
        <v>41275</v>
      </c>
      <c r="E4320" t="s">
        <v>29</v>
      </c>
      <c r="F4320" s="4">
        <v>332</v>
      </c>
      <c r="G4320">
        <v>8</v>
      </c>
      <c r="H4320" t="s">
        <v>33</v>
      </c>
      <c r="I4320" t="s">
        <v>19</v>
      </c>
      <c r="J4320">
        <v>4</v>
      </c>
      <c r="K4320" t="s">
        <v>419</v>
      </c>
      <c r="L4320" t="s">
        <v>63</v>
      </c>
      <c r="M4320" t="s">
        <v>90</v>
      </c>
      <c r="N4320">
        <v>23</v>
      </c>
      <c r="O4320">
        <v>20</v>
      </c>
      <c r="P4320">
        <v>1624</v>
      </c>
      <c r="Q4320">
        <v>74425</v>
      </c>
    </row>
    <row r="4321" spans="1:17" x14ac:dyDescent="0.25">
      <c r="A4321" t="s">
        <v>167</v>
      </c>
      <c r="B4321" s="1" t="s">
        <v>427</v>
      </c>
      <c r="C4321">
        <v>2013</v>
      </c>
      <c r="D4321" s="15">
        <f>DATE(cars[[#This Row],[year_1]],1,1)</f>
        <v>41275</v>
      </c>
      <c r="E4321" t="s">
        <v>29</v>
      </c>
      <c r="F4321" s="4">
        <v>332</v>
      </c>
      <c r="G4321">
        <v>8</v>
      </c>
      <c r="H4321" t="s">
        <v>33</v>
      </c>
      <c r="I4321" t="s">
        <v>19</v>
      </c>
      <c r="J4321">
        <v>4</v>
      </c>
      <c r="K4321" t="s">
        <v>419</v>
      </c>
      <c r="L4321" t="s">
        <v>63</v>
      </c>
      <c r="M4321" t="s">
        <v>90</v>
      </c>
      <c r="N4321">
        <v>23</v>
      </c>
      <c r="O4321">
        <v>20</v>
      </c>
      <c r="P4321">
        <v>1624</v>
      </c>
      <c r="Q4321">
        <v>83870</v>
      </c>
    </row>
    <row r="4322" spans="1:17" x14ac:dyDescent="0.25">
      <c r="A4322" t="s">
        <v>167</v>
      </c>
      <c r="B4322" s="1" t="s">
        <v>427</v>
      </c>
      <c r="C4322">
        <v>2013</v>
      </c>
      <c r="D4322" s="15">
        <f>DATE(cars[[#This Row],[year_1]],1,1)</f>
        <v>41275</v>
      </c>
      <c r="E4322" t="s">
        <v>29</v>
      </c>
      <c r="F4322" s="4">
        <v>332</v>
      </c>
      <c r="G4322">
        <v>8</v>
      </c>
      <c r="H4322" t="s">
        <v>33</v>
      </c>
      <c r="I4322" t="s">
        <v>91</v>
      </c>
      <c r="J4322">
        <v>4</v>
      </c>
      <c r="K4322" t="s">
        <v>419</v>
      </c>
      <c r="L4322" t="s">
        <v>63</v>
      </c>
      <c r="M4322" t="s">
        <v>90</v>
      </c>
      <c r="N4322">
        <v>23</v>
      </c>
      <c r="O4322">
        <v>20</v>
      </c>
      <c r="P4322">
        <v>1624</v>
      </c>
      <c r="Q4322">
        <v>76975</v>
      </c>
    </row>
    <row r="4323" spans="1:17" x14ac:dyDescent="0.25">
      <c r="A4323" t="s">
        <v>167</v>
      </c>
      <c r="B4323" s="1" t="s">
        <v>427</v>
      </c>
      <c r="C4323">
        <v>2013</v>
      </c>
      <c r="D4323" s="15">
        <f>DATE(cars[[#This Row],[year_1]],1,1)</f>
        <v>41275</v>
      </c>
      <c r="E4323" t="s">
        <v>29</v>
      </c>
      <c r="F4323" s="4">
        <v>332</v>
      </c>
      <c r="G4323">
        <v>8</v>
      </c>
      <c r="H4323" t="s">
        <v>33</v>
      </c>
      <c r="I4323" t="s">
        <v>91</v>
      </c>
      <c r="J4323">
        <v>4</v>
      </c>
      <c r="K4323" t="s">
        <v>419</v>
      </c>
      <c r="L4323" t="s">
        <v>63</v>
      </c>
      <c r="M4323" t="s">
        <v>90</v>
      </c>
      <c r="N4323">
        <v>23</v>
      </c>
      <c r="O4323">
        <v>20</v>
      </c>
      <c r="P4323">
        <v>1624</v>
      </c>
      <c r="Q4323">
        <v>86420</v>
      </c>
    </row>
    <row r="4324" spans="1:17" x14ac:dyDescent="0.25">
      <c r="A4324" t="s">
        <v>186</v>
      </c>
      <c r="B4324" s="1" t="s">
        <v>878</v>
      </c>
      <c r="C4324">
        <v>2011</v>
      </c>
      <c r="D4324" s="15">
        <f>DATE(cars[[#This Row],[year_1]],1,1)</f>
        <v>40544</v>
      </c>
      <c r="E4324" t="s">
        <v>29</v>
      </c>
      <c r="F4324" s="4">
        <v>332</v>
      </c>
      <c r="G4324">
        <v>8</v>
      </c>
      <c r="H4324" t="s">
        <v>33</v>
      </c>
      <c r="I4324" t="s">
        <v>91</v>
      </c>
      <c r="J4324">
        <v>4</v>
      </c>
      <c r="K4324" t="s">
        <v>150</v>
      </c>
      <c r="L4324" t="s">
        <v>63</v>
      </c>
      <c r="M4324" t="s">
        <v>196</v>
      </c>
      <c r="N4324">
        <v>23</v>
      </c>
      <c r="O4324">
        <v>20</v>
      </c>
      <c r="P4324">
        <v>1385</v>
      </c>
      <c r="Q4324">
        <v>48205</v>
      </c>
    </row>
    <row r="4325" spans="1:17" x14ac:dyDescent="0.25">
      <c r="A4325" t="s">
        <v>186</v>
      </c>
      <c r="B4325" s="1" t="s">
        <v>878</v>
      </c>
      <c r="C4325">
        <v>2011</v>
      </c>
      <c r="D4325" s="15">
        <f>DATE(cars[[#This Row],[year_1]],1,1)</f>
        <v>40544</v>
      </c>
      <c r="E4325" t="s">
        <v>29</v>
      </c>
      <c r="F4325" s="4">
        <v>332</v>
      </c>
      <c r="G4325">
        <v>8</v>
      </c>
      <c r="H4325" t="s">
        <v>33</v>
      </c>
      <c r="I4325" t="s">
        <v>19</v>
      </c>
      <c r="J4325">
        <v>4</v>
      </c>
      <c r="K4325" t="s">
        <v>150</v>
      </c>
      <c r="L4325" t="s">
        <v>63</v>
      </c>
      <c r="M4325" t="s">
        <v>196</v>
      </c>
      <c r="N4325">
        <v>23</v>
      </c>
      <c r="O4325">
        <v>20</v>
      </c>
      <c r="P4325">
        <v>1385</v>
      </c>
      <c r="Q4325">
        <v>45055</v>
      </c>
    </row>
    <row r="4326" spans="1:17" x14ac:dyDescent="0.25">
      <c r="A4326" t="s">
        <v>186</v>
      </c>
      <c r="B4326" s="1" t="s">
        <v>878</v>
      </c>
      <c r="C4326">
        <v>2011</v>
      </c>
      <c r="D4326" s="15">
        <f>DATE(cars[[#This Row],[year_1]],1,1)</f>
        <v>40544</v>
      </c>
      <c r="E4326" t="s">
        <v>29</v>
      </c>
      <c r="F4326" s="4">
        <v>332</v>
      </c>
      <c r="G4326">
        <v>8</v>
      </c>
      <c r="H4326" t="s">
        <v>33</v>
      </c>
      <c r="I4326" t="s">
        <v>19</v>
      </c>
      <c r="J4326">
        <v>4</v>
      </c>
      <c r="K4326" t="s">
        <v>150</v>
      </c>
      <c r="L4326" t="s">
        <v>63</v>
      </c>
      <c r="M4326" t="s">
        <v>196</v>
      </c>
      <c r="N4326">
        <v>23</v>
      </c>
      <c r="O4326">
        <v>20</v>
      </c>
      <c r="P4326">
        <v>1385</v>
      </c>
      <c r="Q4326">
        <v>38725</v>
      </c>
    </row>
    <row r="4327" spans="1:17" x14ac:dyDescent="0.25">
      <c r="A4327" t="s">
        <v>186</v>
      </c>
      <c r="B4327" s="1" t="s">
        <v>878</v>
      </c>
      <c r="C4327">
        <v>2011</v>
      </c>
      <c r="D4327" s="15">
        <f>DATE(cars[[#This Row],[year_1]],1,1)</f>
        <v>40544</v>
      </c>
      <c r="E4327" t="s">
        <v>29</v>
      </c>
      <c r="F4327" s="4">
        <v>332</v>
      </c>
      <c r="G4327">
        <v>8</v>
      </c>
      <c r="H4327" t="s">
        <v>33</v>
      </c>
      <c r="I4327" t="s">
        <v>91</v>
      </c>
      <c r="J4327">
        <v>4</v>
      </c>
      <c r="K4327" t="s">
        <v>150</v>
      </c>
      <c r="L4327" t="s">
        <v>63</v>
      </c>
      <c r="M4327" t="s">
        <v>196</v>
      </c>
      <c r="N4327">
        <v>23</v>
      </c>
      <c r="O4327">
        <v>20</v>
      </c>
      <c r="P4327">
        <v>1385</v>
      </c>
      <c r="Q4327">
        <v>41875</v>
      </c>
    </row>
    <row r="4328" spans="1:17" x14ac:dyDescent="0.25">
      <c r="A4328" t="s">
        <v>186</v>
      </c>
      <c r="B4328" s="1" t="s">
        <v>878</v>
      </c>
      <c r="C4328">
        <v>2012</v>
      </c>
      <c r="D4328" s="15">
        <f>DATE(cars[[#This Row],[year_1]],1,1)</f>
        <v>40909</v>
      </c>
      <c r="E4328" t="s">
        <v>29</v>
      </c>
      <c r="F4328" s="4">
        <v>332</v>
      </c>
      <c r="G4328">
        <v>8</v>
      </c>
      <c r="H4328" t="s">
        <v>33</v>
      </c>
      <c r="I4328" t="s">
        <v>91</v>
      </c>
      <c r="J4328">
        <v>4</v>
      </c>
      <c r="K4328" t="s">
        <v>150</v>
      </c>
      <c r="L4328" t="s">
        <v>63</v>
      </c>
      <c r="M4328" t="s">
        <v>196</v>
      </c>
      <c r="N4328">
        <v>23</v>
      </c>
      <c r="O4328">
        <v>20</v>
      </c>
      <c r="P4328">
        <v>1385</v>
      </c>
      <c r="Q4328">
        <v>42840</v>
      </c>
    </row>
    <row r="4329" spans="1:17" x14ac:dyDescent="0.25">
      <c r="A4329" t="s">
        <v>186</v>
      </c>
      <c r="B4329" s="1" t="s">
        <v>878</v>
      </c>
      <c r="C4329">
        <v>2012</v>
      </c>
      <c r="D4329" s="15">
        <f>DATE(cars[[#This Row],[year_1]],1,1)</f>
        <v>40909</v>
      </c>
      <c r="E4329" t="s">
        <v>29</v>
      </c>
      <c r="F4329" s="4">
        <v>332</v>
      </c>
      <c r="G4329">
        <v>8</v>
      </c>
      <c r="H4329" t="s">
        <v>33</v>
      </c>
      <c r="I4329" t="s">
        <v>91</v>
      </c>
      <c r="J4329">
        <v>4</v>
      </c>
      <c r="K4329" t="s">
        <v>150</v>
      </c>
      <c r="L4329" t="s">
        <v>63</v>
      </c>
      <c r="M4329" t="s">
        <v>196</v>
      </c>
      <c r="N4329">
        <v>23</v>
      </c>
      <c r="O4329">
        <v>20</v>
      </c>
      <c r="P4329">
        <v>1385</v>
      </c>
      <c r="Q4329">
        <v>49620</v>
      </c>
    </row>
    <row r="4330" spans="1:17" x14ac:dyDescent="0.25">
      <c r="A4330" t="s">
        <v>186</v>
      </c>
      <c r="B4330" s="1" t="s">
        <v>878</v>
      </c>
      <c r="C4330">
        <v>2012</v>
      </c>
      <c r="D4330" s="15">
        <f>DATE(cars[[#This Row],[year_1]],1,1)</f>
        <v>40909</v>
      </c>
      <c r="E4330" t="s">
        <v>29</v>
      </c>
      <c r="F4330" s="4">
        <v>332</v>
      </c>
      <c r="G4330">
        <v>8</v>
      </c>
      <c r="H4330" t="s">
        <v>33</v>
      </c>
      <c r="I4330" t="s">
        <v>19</v>
      </c>
      <c r="J4330">
        <v>4</v>
      </c>
      <c r="K4330" t="s">
        <v>150</v>
      </c>
      <c r="L4330" t="s">
        <v>63</v>
      </c>
      <c r="M4330" t="s">
        <v>196</v>
      </c>
      <c r="N4330">
        <v>23</v>
      </c>
      <c r="O4330">
        <v>20</v>
      </c>
      <c r="P4330">
        <v>1385</v>
      </c>
      <c r="Q4330">
        <v>39640</v>
      </c>
    </row>
    <row r="4331" spans="1:17" x14ac:dyDescent="0.25">
      <c r="A4331" t="s">
        <v>186</v>
      </c>
      <c r="B4331" s="1" t="s">
        <v>878</v>
      </c>
      <c r="C4331">
        <v>2012</v>
      </c>
      <c r="D4331" s="15">
        <f>DATE(cars[[#This Row],[year_1]],1,1)</f>
        <v>40909</v>
      </c>
      <c r="E4331" t="s">
        <v>29</v>
      </c>
      <c r="F4331" s="4">
        <v>332</v>
      </c>
      <c r="G4331">
        <v>8</v>
      </c>
      <c r="H4331" t="s">
        <v>33</v>
      </c>
      <c r="I4331" t="s">
        <v>19</v>
      </c>
      <c r="J4331">
        <v>4</v>
      </c>
      <c r="K4331" t="s">
        <v>150</v>
      </c>
      <c r="L4331" t="s">
        <v>63</v>
      </c>
      <c r="M4331" t="s">
        <v>196</v>
      </c>
      <c r="N4331">
        <v>23</v>
      </c>
      <c r="O4331">
        <v>20</v>
      </c>
      <c r="P4331">
        <v>1385</v>
      </c>
      <c r="Q4331">
        <v>46420</v>
      </c>
    </row>
    <row r="4332" spans="1:17" x14ac:dyDescent="0.25">
      <c r="A4332" t="s">
        <v>186</v>
      </c>
      <c r="B4332" s="1" t="s">
        <v>878</v>
      </c>
      <c r="C4332">
        <v>2013</v>
      </c>
      <c r="D4332" s="15">
        <f>DATE(cars[[#This Row],[year_1]],1,1)</f>
        <v>41275</v>
      </c>
      <c r="E4332" t="s">
        <v>29</v>
      </c>
      <c r="F4332" s="4">
        <v>332</v>
      </c>
      <c r="G4332">
        <v>8</v>
      </c>
      <c r="H4332" t="s">
        <v>33</v>
      </c>
      <c r="I4332" t="s">
        <v>91</v>
      </c>
      <c r="J4332">
        <v>4</v>
      </c>
      <c r="K4332" t="s">
        <v>150</v>
      </c>
      <c r="L4332" t="s">
        <v>63</v>
      </c>
      <c r="M4332" t="s">
        <v>196</v>
      </c>
      <c r="N4332">
        <v>23</v>
      </c>
      <c r="O4332">
        <v>20</v>
      </c>
      <c r="P4332">
        <v>1385</v>
      </c>
      <c r="Q4332">
        <v>51490</v>
      </c>
    </row>
    <row r="4333" spans="1:17" x14ac:dyDescent="0.25">
      <c r="A4333" t="s">
        <v>186</v>
      </c>
      <c r="B4333" s="1" t="s">
        <v>878</v>
      </c>
      <c r="C4333">
        <v>2013</v>
      </c>
      <c r="D4333" s="15">
        <f>DATE(cars[[#This Row],[year_1]],1,1)</f>
        <v>41275</v>
      </c>
      <c r="E4333" t="s">
        <v>29</v>
      </c>
      <c r="F4333" s="4">
        <v>332</v>
      </c>
      <c r="G4333">
        <v>8</v>
      </c>
      <c r="H4333" t="s">
        <v>33</v>
      </c>
      <c r="I4333" t="s">
        <v>19</v>
      </c>
      <c r="J4333">
        <v>4</v>
      </c>
      <c r="K4333" t="s">
        <v>150</v>
      </c>
      <c r="L4333" t="s">
        <v>63</v>
      </c>
      <c r="M4333" t="s">
        <v>196</v>
      </c>
      <c r="N4333">
        <v>23</v>
      </c>
      <c r="O4333">
        <v>20</v>
      </c>
      <c r="P4333">
        <v>1385</v>
      </c>
      <c r="Q4333">
        <v>47915</v>
      </c>
    </row>
    <row r="4334" spans="1:17" x14ac:dyDescent="0.25">
      <c r="A4334" t="s">
        <v>186</v>
      </c>
      <c r="B4334" s="1" t="s">
        <v>878</v>
      </c>
      <c r="C4334">
        <v>2013</v>
      </c>
      <c r="D4334" s="15">
        <f>DATE(cars[[#This Row],[year_1]],1,1)</f>
        <v>41275</v>
      </c>
      <c r="E4334" t="s">
        <v>29</v>
      </c>
      <c r="F4334" s="4">
        <v>332</v>
      </c>
      <c r="G4334">
        <v>8</v>
      </c>
      <c r="H4334" t="s">
        <v>33</v>
      </c>
      <c r="I4334" t="s">
        <v>19</v>
      </c>
      <c r="J4334">
        <v>4</v>
      </c>
      <c r="K4334" t="s">
        <v>150</v>
      </c>
      <c r="L4334" t="s">
        <v>63</v>
      </c>
      <c r="M4334" t="s">
        <v>196</v>
      </c>
      <c r="N4334">
        <v>23</v>
      </c>
      <c r="O4334">
        <v>20</v>
      </c>
      <c r="P4334">
        <v>1385</v>
      </c>
      <c r="Q4334">
        <v>41135</v>
      </c>
    </row>
    <row r="4335" spans="1:17" x14ac:dyDescent="0.25">
      <c r="A4335" t="s">
        <v>186</v>
      </c>
      <c r="B4335" s="1" t="s">
        <v>878</v>
      </c>
      <c r="C4335">
        <v>2013</v>
      </c>
      <c r="D4335" s="15">
        <f>DATE(cars[[#This Row],[year_1]],1,1)</f>
        <v>41275</v>
      </c>
      <c r="E4335" t="s">
        <v>29</v>
      </c>
      <c r="F4335" s="4">
        <v>332</v>
      </c>
      <c r="G4335">
        <v>8</v>
      </c>
      <c r="H4335" t="s">
        <v>33</v>
      </c>
      <c r="I4335" t="s">
        <v>91</v>
      </c>
      <c r="J4335">
        <v>4</v>
      </c>
      <c r="K4335" t="s">
        <v>150</v>
      </c>
      <c r="L4335" t="s">
        <v>63</v>
      </c>
      <c r="M4335" t="s">
        <v>196</v>
      </c>
      <c r="N4335">
        <v>23</v>
      </c>
      <c r="O4335">
        <v>20</v>
      </c>
      <c r="P4335">
        <v>1385</v>
      </c>
      <c r="Q4335">
        <v>44710</v>
      </c>
    </row>
    <row r="4336" spans="1:17" x14ac:dyDescent="0.25">
      <c r="A4336" t="s">
        <v>186</v>
      </c>
      <c r="B4336" s="1" t="s">
        <v>928</v>
      </c>
      <c r="C4336">
        <v>2011</v>
      </c>
      <c r="D4336" s="15">
        <f>DATE(cars[[#This Row],[year_1]],1,1)</f>
        <v>40544</v>
      </c>
      <c r="E4336" t="s">
        <v>29</v>
      </c>
      <c r="F4336" s="4">
        <v>332</v>
      </c>
      <c r="G4336">
        <v>8</v>
      </c>
      <c r="H4336" t="s">
        <v>33</v>
      </c>
      <c r="I4336" t="s">
        <v>19</v>
      </c>
      <c r="J4336">
        <v>4</v>
      </c>
      <c r="K4336" t="s">
        <v>150</v>
      </c>
      <c r="L4336" t="s">
        <v>63</v>
      </c>
      <c r="M4336" t="s">
        <v>90</v>
      </c>
      <c r="N4336">
        <v>23</v>
      </c>
      <c r="O4336">
        <v>20</v>
      </c>
      <c r="P4336">
        <v>1385</v>
      </c>
      <c r="Q4336">
        <v>51145</v>
      </c>
    </row>
    <row r="4337" spans="1:17" x14ac:dyDescent="0.25">
      <c r="A4337" t="s">
        <v>186</v>
      </c>
      <c r="B4337" s="1" t="s">
        <v>928</v>
      </c>
      <c r="C4337">
        <v>2011</v>
      </c>
      <c r="D4337" s="15">
        <f>DATE(cars[[#This Row],[year_1]],1,1)</f>
        <v>40544</v>
      </c>
      <c r="E4337" t="s">
        <v>29</v>
      </c>
      <c r="F4337" s="4">
        <v>332</v>
      </c>
      <c r="G4337">
        <v>8</v>
      </c>
      <c r="H4337" t="s">
        <v>33</v>
      </c>
      <c r="I4337" t="s">
        <v>91</v>
      </c>
      <c r="J4337">
        <v>4</v>
      </c>
      <c r="K4337" t="s">
        <v>150</v>
      </c>
      <c r="L4337" t="s">
        <v>63</v>
      </c>
      <c r="M4337" t="s">
        <v>90</v>
      </c>
      <c r="N4337">
        <v>23</v>
      </c>
      <c r="O4337">
        <v>20</v>
      </c>
      <c r="P4337">
        <v>1385</v>
      </c>
      <c r="Q4337">
        <v>53950</v>
      </c>
    </row>
    <row r="4338" spans="1:17" x14ac:dyDescent="0.25">
      <c r="A4338" t="s">
        <v>186</v>
      </c>
      <c r="B4338" s="1" t="s">
        <v>928</v>
      </c>
      <c r="C4338">
        <v>2012</v>
      </c>
      <c r="D4338" s="15">
        <f>DATE(cars[[#This Row],[year_1]],1,1)</f>
        <v>40909</v>
      </c>
      <c r="E4338" t="s">
        <v>29</v>
      </c>
      <c r="F4338" s="4">
        <v>332</v>
      </c>
      <c r="G4338">
        <v>8</v>
      </c>
      <c r="H4338" t="s">
        <v>33</v>
      </c>
      <c r="I4338" t="s">
        <v>91</v>
      </c>
      <c r="J4338">
        <v>4</v>
      </c>
      <c r="K4338" t="s">
        <v>150</v>
      </c>
      <c r="L4338" t="s">
        <v>63</v>
      </c>
      <c r="M4338" t="s">
        <v>90</v>
      </c>
      <c r="N4338">
        <v>23</v>
      </c>
      <c r="O4338">
        <v>20</v>
      </c>
      <c r="P4338">
        <v>1385</v>
      </c>
      <c r="Q4338">
        <v>54775</v>
      </c>
    </row>
    <row r="4339" spans="1:17" x14ac:dyDescent="0.25">
      <c r="A4339" t="s">
        <v>186</v>
      </c>
      <c r="B4339" s="1" t="s">
        <v>928</v>
      </c>
      <c r="C4339">
        <v>2012</v>
      </c>
      <c r="D4339" s="15">
        <f>DATE(cars[[#This Row],[year_1]],1,1)</f>
        <v>40909</v>
      </c>
      <c r="E4339" t="s">
        <v>29</v>
      </c>
      <c r="F4339" s="4">
        <v>332</v>
      </c>
      <c r="G4339">
        <v>8</v>
      </c>
      <c r="H4339" t="s">
        <v>33</v>
      </c>
      <c r="I4339" t="s">
        <v>19</v>
      </c>
      <c r="J4339">
        <v>4</v>
      </c>
      <c r="K4339" t="s">
        <v>150</v>
      </c>
      <c r="L4339" t="s">
        <v>63</v>
      </c>
      <c r="M4339" t="s">
        <v>90</v>
      </c>
      <c r="N4339">
        <v>23</v>
      </c>
      <c r="O4339">
        <v>20</v>
      </c>
      <c r="P4339">
        <v>1385</v>
      </c>
      <c r="Q4339">
        <v>51970</v>
      </c>
    </row>
    <row r="4340" spans="1:17" x14ac:dyDescent="0.25">
      <c r="A4340" t="s">
        <v>186</v>
      </c>
      <c r="B4340" s="1" t="s">
        <v>928</v>
      </c>
      <c r="C4340">
        <v>2013</v>
      </c>
      <c r="D4340" s="15">
        <f>DATE(cars[[#This Row],[year_1]],1,1)</f>
        <v>41275</v>
      </c>
      <c r="E4340" t="s">
        <v>29</v>
      </c>
      <c r="F4340" s="4">
        <v>332</v>
      </c>
      <c r="G4340">
        <v>8</v>
      </c>
      <c r="H4340" t="s">
        <v>33</v>
      </c>
      <c r="I4340" t="s">
        <v>91</v>
      </c>
      <c r="J4340">
        <v>4</v>
      </c>
      <c r="K4340" t="s">
        <v>419</v>
      </c>
      <c r="L4340" t="s">
        <v>63</v>
      </c>
      <c r="M4340" t="s">
        <v>90</v>
      </c>
      <c r="N4340">
        <v>23</v>
      </c>
      <c r="O4340">
        <v>20</v>
      </c>
      <c r="P4340">
        <v>1385</v>
      </c>
      <c r="Q4340">
        <v>56425</v>
      </c>
    </row>
    <row r="4341" spans="1:17" x14ac:dyDescent="0.25">
      <c r="A4341" t="s">
        <v>186</v>
      </c>
      <c r="B4341" s="1" t="s">
        <v>928</v>
      </c>
      <c r="C4341">
        <v>2013</v>
      </c>
      <c r="D4341" s="15">
        <f>DATE(cars[[#This Row],[year_1]],1,1)</f>
        <v>41275</v>
      </c>
      <c r="E4341" t="s">
        <v>29</v>
      </c>
      <c r="F4341" s="4">
        <v>332</v>
      </c>
      <c r="G4341">
        <v>8</v>
      </c>
      <c r="H4341" t="s">
        <v>33</v>
      </c>
      <c r="I4341" t="s">
        <v>19</v>
      </c>
      <c r="J4341">
        <v>4</v>
      </c>
      <c r="K4341" t="s">
        <v>419</v>
      </c>
      <c r="L4341" t="s">
        <v>63</v>
      </c>
      <c r="M4341" t="s">
        <v>90</v>
      </c>
      <c r="N4341">
        <v>23</v>
      </c>
      <c r="O4341">
        <v>20</v>
      </c>
      <c r="P4341">
        <v>1385</v>
      </c>
      <c r="Q4341">
        <v>53620</v>
      </c>
    </row>
    <row r="4342" spans="1:17" x14ac:dyDescent="0.25">
      <c r="A4342" t="s">
        <v>139</v>
      </c>
      <c r="B4342" s="1" t="s">
        <v>869</v>
      </c>
      <c r="C4342">
        <v>2011</v>
      </c>
      <c r="D4342" s="15">
        <f>DATE(cars[[#This Row],[year_1]],1,1)</f>
        <v>40544</v>
      </c>
      <c r="E4342" t="s">
        <v>29</v>
      </c>
      <c r="F4342" s="4">
        <v>332</v>
      </c>
      <c r="G4342">
        <v>8</v>
      </c>
      <c r="H4342" t="s">
        <v>33</v>
      </c>
      <c r="I4342" t="s">
        <v>19</v>
      </c>
      <c r="J4342">
        <v>4</v>
      </c>
      <c r="K4342" t="s">
        <v>150</v>
      </c>
      <c r="L4342" t="s">
        <v>63</v>
      </c>
      <c r="M4342" t="s">
        <v>196</v>
      </c>
      <c r="N4342">
        <v>23</v>
      </c>
      <c r="O4342">
        <v>20</v>
      </c>
      <c r="P4342">
        <v>549</v>
      </c>
      <c r="Q4342">
        <v>45425</v>
      </c>
    </row>
    <row r="4343" spans="1:17" x14ac:dyDescent="0.25">
      <c r="A4343" t="s">
        <v>139</v>
      </c>
      <c r="B4343" s="1" t="s">
        <v>869</v>
      </c>
      <c r="C4343">
        <v>2011</v>
      </c>
      <c r="D4343" s="15">
        <f>DATE(cars[[#This Row],[year_1]],1,1)</f>
        <v>40544</v>
      </c>
      <c r="E4343" t="s">
        <v>29</v>
      </c>
      <c r="F4343" s="4">
        <v>332</v>
      </c>
      <c r="G4343">
        <v>8</v>
      </c>
      <c r="H4343" t="s">
        <v>33</v>
      </c>
      <c r="I4343" t="s">
        <v>91</v>
      </c>
      <c r="J4343">
        <v>4</v>
      </c>
      <c r="K4343" t="s">
        <v>150</v>
      </c>
      <c r="L4343" t="s">
        <v>63</v>
      </c>
      <c r="M4343" t="s">
        <v>196</v>
      </c>
      <c r="N4343">
        <v>23</v>
      </c>
      <c r="O4343">
        <v>20</v>
      </c>
      <c r="P4343">
        <v>549</v>
      </c>
      <c r="Q4343">
        <v>48575</v>
      </c>
    </row>
    <row r="4344" spans="1:17" x14ac:dyDescent="0.25">
      <c r="A4344" t="s">
        <v>139</v>
      </c>
      <c r="B4344" s="1" t="s">
        <v>869</v>
      </c>
      <c r="C4344">
        <v>2011</v>
      </c>
      <c r="D4344" s="15">
        <f>DATE(cars[[#This Row],[year_1]],1,1)</f>
        <v>40544</v>
      </c>
      <c r="E4344" t="s">
        <v>29</v>
      </c>
      <c r="F4344" s="4">
        <v>332</v>
      </c>
      <c r="G4344">
        <v>8</v>
      </c>
      <c r="H4344" t="s">
        <v>33</v>
      </c>
      <c r="I4344" t="s">
        <v>19</v>
      </c>
      <c r="J4344">
        <v>4</v>
      </c>
      <c r="K4344" t="s">
        <v>150</v>
      </c>
      <c r="L4344" t="s">
        <v>63</v>
      </c>
      <c r="M4344" t="s">
        <v>196</v>
      </c>
      <c r="N4344">
        <v>23</v>
      </c>
      <c r="O4344">
        <v>20</v>
      </c>
      <c r="P4344">
        <v>549</v>
      </c>
      <c r="Q4344">
        <v>39095</v>
      </c>
    </row>
    <row r="4345" spans="1:17" x14ac:dyDescent="0.25">
      <c r="A4345" t="s">
        <v>139</v>
      </c>
      <c r="B4345" s="1" t="s">
        <v>869</v>
      </c>
      <c r="C4345">
        <v>2011</v>
      </c>
      <c r="D4345" s="15">
        <f>DATE(cars[[#This Row],[year_1]],1,1)</f>
        <v>40544</v>
      </c>
      <c r="E4345" t="s">
        <v>29</v>
      </c>
      <c r="F4345" s="4">
        <v>332</v>
      </c>
      <c r="G4345">
        <v>8</v>
      </c>
      <c r="H4345" t="s">
        <v>33</v>
      </c>
      <c r="I4345" t="s">
        <v>91</v>
      </c>
      <c r="J4345">
        <v>4</v>
      </c>
      <c r="K4345" t="s">
        <v>150</v>
      </c>
      <c r="L4345" t="s">
        <v>63</v>
      </c>
      <c r="M4345" t="s">
        <v>196</v>
      </c>
      <c r="N4345">
        <v>23</v>
      </c>
      <c r="O4345">
        <v>20</v>
      </c>
      <c r="P4345">
        <v>549</v>
      </c>
      <c r="Q4345">
        <v>42245</v>
      </c>
    </row>
    <row r="4346" spans="1:17" x14ac:dyDescent="0.25">
      <c r="A4346" t="s">
        <v>139</v>
      </c>
      <c r="B4346" s="1" t="s">
        <v>869</v>
      </c>
      <c r="C4346">
        <v>2012</v>
      </c>
      <c r="D4346" s="15">
        <f>DATE(cars[[#This Row],[year_1]],1,1)</f>
        <v>40909</v>
      </c>
      <c r="E4346" t="s">
        <v>29</v>
      </c>
      <c r="F4346" s="4">
        <v>332</v>
      </c>
      <c r="G4346">
        <v>8</v>
      </c>
      <c r="H4346" t="s">
        <v>33</v>
      </c>
      <c r="I4346" t="s">
        <v>19</v>
      </c>
      <c r="J4346">
        <v>4</v>
      </c>
      <c r="K4346" t="s">
        <v>150</v>
      </c>
      <c r="L4346" t="s">
        <v>63</v>
      </c>
      <c r="M4346" t="s">
        <v>196</v>
      </c>
      <c r="N4346">
        <v>23</v>
      </c>
      <c r="O4346">
        <v>20</v>
      </c>
      <c r="P4346">
        <v>549</v>
      </c>
      <c r="Q4346">
        <v>46790</v>
      </c>
    </row>
    <row r="4347" spans="1:17" x14ac:dyDescent="0.25">
      <c r="A4347" t="s">
        <v>139</v>
      </c>
      <c r="B4347" s="1" t="s">
        <v>869</v>
      </c>
      <c r="C4347">
        <v>2012</v>
      </c>
      <c r="D4347" s="15">
        <f>DATE(cars[[#This Row],[year_1]],1,1)</f>
        <v>40909</v>
      </c>
      <c r="E4347" t="s">
        <v>29</v>
      </c>
      <c r="F4347" s="4">
        <v>332</v>
      </c>
      <c r="G4347">
        <v>8</v>
      </c>
      <c r="H4347" t="s">
        <v>33</v>
      </c>
      <c r="I4347" t="s">
        <v>19</v>
      </c>
      <c r="J4347">
        <v>4</v>
      </c>
      <c r="K4347" t="s">
        <v>150</v>
      </c>
      <c r="L4347" t="s">
        <v>63</v>
      </c>
      <c r="M4347" t="s">
        <v>196</v>
      </c>
      <c r="N4347">
        <v>23</v>
      </c>
      <c r="O4347">
        <v>20</v>
      </c>
      <c r="P4347">
        <v>549</v>
      </c>
      <c r="Q4347">
        <v>40010</v>
      </c>
    </row>
    <row r="4348" spans="1:17" x14ac:dyDescent="0.25">
      <c r="A4348" t="s">
        <v>139</v>
      </c>
      <c r="B4348" s="1" t="s">
        <v>869</v>
      </c>
      <c r="C4348">
        <v>2012</v>
      </c>
      <c r="D4348" s="15">
        <f>DATE(cars[[#This Row],[year_1]],1,1)</f>
        <v>40909</v>
      </c>
      <c r="E4348" t="s">
        <v>29</v>
      </c>
      <c r="F4348" s="4">
        <v>332</v>
      </c>
      <c r="G4348">
        <v>8</v>
      </c>
      <c r="H4348" t="s">
        <v>33</v>
      </c>
      <c r="I4348" t="s">
        <v>91</v>
      </c>
      <c r="J4348">
        <v>4</v>
      </c>
      <c r="K4348" t="s">
        <v>150</v>
      </c>
      <c r="L4348" t="s">
        <v>63</v>
      </c>
      <c r="M4348" t="s">
        <v>196</v>
      </c>
      <c r="N4348">
        <v>23</v>
      </c>
      <c r="O4348">
        <v>20</v>
      </c>
      <c r="P4348">
        <v>549</v>
      </c>
      <c r="Q4348">
        <v>43210</v>
      </c>
    </row>
    <row r="4349" spans="1:17" x14ac:dyDescent="0.25">
      <c r="A4349" t="s">
        <v>139</v>
      </c>
      <c r="B4349" s="1" t="s">
        <v>869</v>
      </c>
      <c r="C4349">
        <v>2012</v>
      </c>
      <c r="D4349" s="15">
        <f>DATE(cars[[#This Row],[year_1]],1,1)</f>
        <v>40909</v>
      </c>
      <c r="E4349" t="s">
        <v>29</v>
      </c>
      <c r="F4349" s="4">
        <v>332</v>
      </c>
      <c r="G4349">
        <v>8</v>
      </c>
      <c r="H4349" t="s">
        <v>33</v>
      </c>
      <c r="I4349" t="s">
        <v>91</v>
      </c>
      <c r="J4349">
        <v>4</v>
      </c>
      <c r="K4349" t="s">
        <v>150</v>
      </c>
      <c r="L4349" t="s">
        <v>63</v>
      </c>
      <c r="M4349" t="s">
        <v>196</v>
      </c>
      <c r="N4349">
        <v>23</v>
      </c>
      <c r="O4349">
        <v>20</v>
      </c>
      <c r="P4349">
        <v>549</v>
      </c>
      <c r="Q4349">
        <v>49990</v>
      </c>
    </row>
    <row r="4350" spans="1:17" x14ac:dyDescent="0.25">
      <c r="A4350" t="s">
        <v>139</v>
      </c>
      <c r="B4350" s="1" t="s">
        <v>869</v>
      </c>
      <c r="C4350">
        <v>2013</v>
      </c>
      <c r="D4350" s="15">
        <f>DATE(cars[[#This Row],[year_1]],1,1)</f>
        <v>41275</v>
      </c>
      <c r="E4350" t="s">
        <v>29</v>
      </c>
      <c r="F4350" s="4">
        <v>332</v>
      </c>
      <c r="G4350">
        <v>8</v>
      </c>
      <c r="H4350" t="s">
        <v>33</v>
      </c>
      <c r="I4350" t="s">
        <v>91</v>
      </c>
      <c r="J4350">
        <v>4</v>
      </c>
      <c r="K4350" t="s">
        <v>150</v>
      </c>
      <c r="L4350" t="s">
        <v>63</v>
      </c>
      <c r="M4350" t="s">
        <v>196</v>
      </c>
      <c r="N4350">
        <v>23</v>
      </c>
      <c r="O4350">
        <v>20</v>
      </c>
      <c r="P4350">
        <v>549</v>
      </c>
      <c r="Q4350">
        <v>51935</v>
      </c>
    </row>
    <row r="4351" spans="1:17" x14ac:dyDescent="0.25">
      <c r="A4351" t="s">
        <v>139</v>
      </c>
      <c r="B4351" s="1" t="s">
        <v>869</v>
      </c>
      <c r="C4351">
        <v>2013</v>
      </c>
      <c r="D4351" s="15">
        <f>DATE(cars[[#This Row],[year_1]],1,1)</f>
        <v>41275</v>
      </c>
      <c r="E4351" t="s">
        <v>29</v>
      </c>
      <c r="F4351" s="4">
        <v>332</v>
      </c>
      <c r="G4351">
        <v>8</v>
      </c>
      <c r="H4351" t="s">
        <v>33</v>
      </c>
      <c r="I4351" t="s">
        <v>19</v>
      </c>
      <c r="J4351">
        <v>4</v>
      </c>
      <c r="K4351" t="s">
        <v>150</v>
      </c>
      <c r="L4351" t="s">
        <v>63</v>
      </c>
      <c r="M4351" t="s">
        <v>196</v>
      </c>
      <c r="N4351">
        <v>23</v>
      </c>
      <c r="O4351">
        <v>20</v>
      </c>
      <c r="P4351">
        <v>549</v>
      </c>
      <c r="Q4351">
        <v>48335</v>
      </c>
    </row>
    <row r="4352" spans="1:17" x14ac:dyDescent="0.25">
      <c r="A4352" t="s">
        <v>139</v>
      </c>
      <c r="B4352" s="1" t="s">
        <v>869</v>
      </c>
      <c r="C4352">
        <v>2013</v>
      </c>
      <c r="D4352" s="15">
        <f>DATE(cars[[#This Row],[year_1]],1,1)</f>
        <v>41275</v>
      </c>
      <c r="E4352" t="s">
        <v>29</v>
      </c>
      <c r="F4352" s="4">
        <v>332</v>
      </c>
      <c r="G4352">
        <v>8</v>
      </c>
      <c r="H4352" t="s">
        <v>33</v>
      </c>
      <c r="I4352" t="s">
        <v>19</v>
      </c>
      <c r="J4352">
        <v>4</v>
      </c>
      <c r="K4352" t="s">
        <v>150</v>
      </c>
      <c r="L4352" t="s">
        <v>63</v>
      </c>
      <c r="M4352" t="s">
        <v>196</v>
      </c>
      <c r="N4352">
        <v>23</v>
      </c>
      <c r="O4352">
        <v>20</v>
      </c>
      <c r="P4352">
        <v>549</v>
      </c>
      <c r="Q4352">
        <v>41555</v>
      </c>
    </row>
    <row r="4353" spans="1:17" x14ac:dyDescent="0.25">
      <c r="A4353" t="s">
        <v>139</v>
      </c>
      <c r="B4353" s="1" t="s">
        <v>869</v>
      </c>
      <c r="C4353">
        <v>2013</v>
      </c>
      <c r="D4353" s="15">
        <f>DATE(cars[[#This Row],[year_1]],1,1)</f>
        <v>41275</v>
      </c>
      <c r="E4353" t="s">
        <v>29</v>
      </c>
      <c r="F4353" s="4">
        <v>332</v>
      </c>
      <c r="G4353">
        <v>8</v>
      </c>
      <c r="H4353" t="s">
        <v>33</v>
      </c>
      <c r="I4353" t="s">
        <v>91</v>
      </c>
      <c r="J4353">
        <v>4</v>
      </c>
      <c r="K4353" t="s">
        <v>150</v>
      </c>
      <c r="L4353" t="s">
        <v>63</v>
      </c>
      <c r="M4353" t="s">
        <v>196</v>
      </c>
      <c r="N4353">
        <v>23</v>
      </c>
      <c r="O4353">
        <v>20</v>
      </c>
      <c r="P4353">
        <v>549</v>
      </c>
      <c r="Q4353">
        <v>45155</v>
      </c>
    </row>
    <row r="4354" spans="1:17" x14ac:dyDescent="0.25">
      <c r="A4354" t="s">
        <v>139</v>
      </c>
      <c r="B4354" s="1" t="s">
        <v>1040</v>
      </c>
      <c r="C4354">
        <v>2011</v>
      </c>
      <c r="D4354" s="15">
        <f>DATE(cars[[#This Row],[year_1]],1,1)</f>
        <v>40544</v>
      </c>
      <c r="E4354" t="s">
        <v>29</v>
      </c>
      <c r="F4354" s="4">
        <v>332</v>
      </c>
      <c r="G4354">
        <v>8</v>
      </c>
      <c r="H4354" t="s">
        <v>33</v>
      </c>
      <c r="I4354" t="s">
        <v>91</v>
      </c>
      <c r="J4354">
        <v>4</v>
      </c>
      <c r="K4354" t="s">
        <v>419</v>
      </c>
      <c r="L4354" t="s">
        <v>63</v>
      </c>
      <c r="M4354" t="s">
        <v>90</v>
      </c>
      <c r="N4354">
        <v>23</v>
      </c>
      <c r="O4354">
        <v>20</v>
      </c>
      <c r="P4354">
        <v>549</v>
      </c>
      <c r="Q4354">
        <v>54420</v>
      </c>
    </row>
    <row r="4355" spans="1:17" x14ac:dyDescent="0.25">
      <c r="A4355" t="s">
        <v>139</v>
      </c>
      <c r="B4355" s="1" t="s">
        <v>1040</v>
      </c>
      <c r="C4355">
        <v>2011</v>
      </c>
      <c r="D4355" s="15">
        <f>DATE(cars[[#This Row],[year_1]],1,1)</f>
        <v>40544</v>
      </c>
      <c r="E4355" t="s">
        <v>29</v>
      </c>
      <c r="F4355" s="4">
        <v>332</v>
      </c>
      <c r="G4355">
        <v>8</v>
      </c>
      <c r="H4355" t="s">
        <v>33</v>
      </c>
      <c r="I4355" t="s">
        <v>19</v>
      </c>
      <c r="J4355">
        <v>4</v>
      </c>
      <c r="K4355" t="s">
        <v>419</v>
      </c>
      <c r="L4355" t="s">
        <v>63</v>
      </c>
      <c r="M4355" t="s">
        <v>90</v>
      </c>
      <c r="N4355">
        <v>23</v>
      </c>
      <c r="O4355">
        <v>20</v>
      </c>
      <c r="P4355">
        <v>549</v>
      </c>
      <c r="Q4355">
        <v>51610</v>
      </c>
    </row>
    <row r="4356" spans="1:17" x14ac:dyDescent="0.25">
      <c r="A4356" t="s">
        <v>139</v>
      </c>
      <c r="B4356" s="1" t="s">
        <v>1040</v>
      </c>
      <c r="C4356">
        <v>2011</v>
      </c>
      <c r="D4356" s="15">
        <f>DATE(cars[[#This Row],[year_1]],1,1)</f>
        <v>40544</v>
      </c>
      <c r="E4356" t="s">
        <v>29</v>
      </c>
      <c r="F4356" s="4">
        <v>332</v>
      </c>
      <c r="G4356">
        <v>8</v>
      </c>
      <c r="H4356" t="s">
        <v>33</v>
      </c>
      <c r="I4356" t="s">
        <v>91</v>
      </c>
      <c r="J4356">
        <v>4</v>
      </c>
      <c r="K4356" t="s">
        <v>419</v>
      </c>
      <c r="L4356" t="s">
        <v>63</v>
      </c>
      <c r="M4356" t="s">
        <v>90</v>
      </c>
      <c r="N4356">
        <v>23</v>
      </c>
      <c r="O4356">
        <v>20</v>
      </c>
      <c r="P4356">
        <v>549</v>
      </c>
      <c r="Q4356">
        <v>61770</v>
      </c>
    </row>
    <row r="4357" spans="1:17" x14ac:dyDescent="0.25">
      <c r="A4357" t="s">
        <v>139</v>
      </c>
      <c r="B4357" s="1" t="s">
        <v>1040</v>
      </c>
      <c r="C4357">
        <v>2011</v>
      </c>
      <c r="D4357" s="15">
        <f>DATE(cars[[#This Row],[year_1]],1,1)</f>
        <v>40544</v>
      </c>
      <c r="E4357" t="s">
        <v>29</v>
      </c>
      <c r="F4357" s="4">
        <v>332</v>
      </c>
      <c r="G4357">
        <v>8</v>
      </c>
      <c r="H4357" t="s">
        <v>33</v>
      </c>
      <c r="I4357" t="s">
        <v>19</v>
      </c>
      <c r="J4357">
        <v>4</v>
      </c>
      <c r="K4357" t="s">
        <v>419</v>
      </c>
      <c r="L4357" t="s">
        <v>63</v>
      </c>
      <c r="M4357" t="s">
        <v>90</v>
      </c>
      <c r="N4357">
        <v>23</v>
      </c>
      <c r="O4357">
        <v>20</v>
      </c>
      <c r="P4357">
        <v>549</v>
      </c>
      <c r="Q4357">
        <v>58925</v>
      </c>
    </row>
    <row r="4358" spans="1:17" x14ac:dyDescent="0.25">
      <c r="A4358" t="s">
        <v>139</v>
      </c>
      <c r="B4358" s="1" t="s">
        <v>1040</v>
      </c>
      <c r="C4358">
        <v>2012</v>
      </c>
      <c r="D4358" s="15">
        <f>DATE(cars[[#This Row],[year_1]],1,1)</f>
        <v>40909</v>
      </c>
      <c r="E4358" t="s">
        <v>29</v>
      </c>
      <c r="F4358" s="4">
        <v>332</v>
      </c>
      <c r="G4358">
        <v>8</v>
      </c>
      <c r="H4358" t="s">
        <v>33</v>
      </c>
      <c r="I4358" t="s">
        <v>91</v>
      </c>
      <c r="J4358">
        <v>4</v>
      </c>
      <c r="K4358" t="s">
        <v>419</v>
      </c>
      <c r="L4358" t="s">
        <v>63</v>
      </c>
      <c r="M4358" t="s">
        <v>90</v>
      </c>
      <c r="N4358">
        <v>23</v>
      </c>
      <c r="O4358">
        <v>20</v>
      </c>
      <c r="P4358">
        <v>549</v>
      </c>
      <c r="Q4358">
        <v>55280</v>
      </c>
    </row>
    <row r="4359" spans="1:17" x14ac:dyDescent="0.25">
      <c r="A4359" t="s">
        <v>139</v>
      </c>
      <c r="B4359" s="1" t="s">
        <v>1040</v>
      </c>
      <c r="C4359">
        <v>2012</v>
      </c>
      <c r="D4359" s="15">
        <f>DATE(cars[[#This Row],[year_1]],1,1)</f>
        <v>40909</v>
      </c>
      <c r="E4359" t="s">
        <v>29</v>
      </c>
      <c r="F4359" s="4">
        <v>332</v>
      </c>
      <c r="G4359">
        <v>8</v>
      </c>
      <c r="H4359" t="s">
        <v>33</v>
      </c>
      <c r="I4359" t="s">
        <v>91</v>
      </c>
      <c r="J4359">
        <v>4</v>
      </c>
      <c r="K4359" t="s">
        <v>419</v>
      </c>
      <c r="L4359" t="s">
        <v>63</v>
      </c>
      <c r="M4359" t="s">
        <v>90</v>
      </c>
      <c r="N4359">
        <v>23</v>
      </c>
      <c r="O4359">
        <v>20</v>
      </c>
      <c r="P4359">
        <v>549</v>
      </c>
      <c r="Q4359">
        <v>63130</v>
      </c>
    </row>
    <row r="4360" spans="1:17" x14ac:dyDescent="0.25">
      <c r="A4360" t="s">
        <v>139</v>
      </c>
      <c r="B4360" s="1" t="s">
        <v>1040</v>
      </c>
      <c r="C4360">
        <v>2012</v>
      </c>
      <c r="D4360" s="15">
        <f>DATE(cars[[#This Row],[year_1]],1,1)</f>
        <v>40909</v>
      </c>
      <c r="E4360" t="s">
        <v>29</v>
      </c>
      <c r="F4360" s="4">
        <v>332</v>
      </c>
      <c r="G4360">
        <v>8</v>
      </c>
      <c r="H4360" t="s">
        <v>33</v>
      </c>
      <c r="I4360" t="s">
        <v>19</v>
      </c>
      <c r="J4360">
        <v>4</v>
      </c>
      <c r="K4360" t="s">
        <v>419</v>
      </c>
      <c r="L4360" t="s">
        <v>63</v>
      </c>
      <c r="M4360" t="s">
        <v>90</v>
      </c>
      <c r="N4360">
        <v>23</v>
      </c>
      <c r="O4360">
        <v>20</v>
      </c>
      <c r="P4360">
        <v>549</v>
      </c>
      <c r="Q4360">
        <v>52470</v>
      </c>
    </row>
    <row r="4361" spans="1:17" x14ac:dyDescent="0.25">
      <c r="A4361" t="s">
        <v>139</v>
      </c>
      <c r="B4361" s="1" t="s">
        <v>1040</v>
      </c>
      <c r="C4361">
        <v>2012</v>
      </c>
      <c r="D4361" s="15">
        <f>DATE(cars[[#This Row],[year_1]],1,1)</f>
        <v>40909</v>
      </c>
      <c r="E4361" t="s">
        <v>29</v>
      </c>
      <c r="F4361" s="4">
        <v>332</v>
      </c>
      <c r="G4361">
        <v>8</v>
      </c>
      <c r="H4361" t="s">
        <v>33</v>
      </c>
      <c r="I4361" t="s">
        <v>19</v>
      </c>
      <c r="J4361">
        <v>4</v>
      </c>
      <c r="K4361" t="s">
        <v>419</v>
      </c>
      <c r="L4361" t="s">
        <v>63</v>
      </c>
      <c r="M4361" t="s">
        <v>90</v>
      </c>
      <c r="N4361">
        <v>23</v>
      </c>
      <c r="O4361">
        <v>20</v>
      </c>
      <c r="P4361">
        <v>549</v>
      </c>
      <c r="Q4361">
        <v>60285</v>
      </c>
    </row>
    <row r="4362" spans="1:17" x14ac:dyDescent="0.25">
      <c r="A4362" t="s">
        <v>139</v>
      </c>
      <c r="B4362" s="1" t="s">
        <v>1040</v>
      </c>
      <c r="C4362">
        <v>2013</v>
      </c>
      <c r="D4362" s="15">
        <f>DATE(cars[[#This Row],[year_1]],1,1)</f>
        <v>41275</v>
      </c>
      <c r="E4362" t="s">
        <v>29</v>
      </c>
      <c r="F4362" s="4">
        <v>332</v>
      </c>
      <c r="G4362">
        <v>8</v>
      </c>
      <c r="H4362" t="s">
        <v>33</v>
      </c>
      <c r="I4362" t="s">
        <v>19</v>
      </c>
      <c r="J4362">
        <v>4</v>
      </c>
      <c r="K4362" t="s">
        <v>419</v>
      </c>
      <c r="L4362" t="s">
        <v>63</v>
      </c>
      <c r="M4362" t="s">
        <v>90</v>
      </c>
      <c r="N4362">
        <v>23</v>
      </c>
      <c r="O4362">
        <v>20</v>
      </c>
      <c r="P4362">
        <v>549</v>
      </c>
      <c r="Q4362">
        <v>54145</v>
      </c>
    </row>
    <row r="4363" spans="1:17" x14ac:dyDescent="0.25">
      <c r="A4363" t="s">
        <v>139</v>
      </c>
      <c r="B4363" s="1" t="s">
        <v>1040</v>
      </c>
      <c r="C4363">
        <v>2013</v>
      </c>
      <c r="D4363" s="15">
        <f>DATE(cars[[#This Row],[year_1]],1,1)</f>
        <v>41275</v>
      </c>
      <c r="E4363" t="s">
        <v>29</v>
      </c>
      <c r="F4363" s="4">
        <v>332</v>
      </c>
      <c r="G4363">
        <v>8</v>
      </c>
      <c r="H4363" t="s">
        <v>33</v>
      </c>
      <c r="I4363" t="s">
        <v>91</v>
      </c>
      <c r="J4363">
        <v>4</v>
      </c>
      <c r="K4363" t="s">
        <v>419</v>
      </c>
      <c r="L4363" t="s">
        <v>63</v>
      </c>
      <c r="M4363" t="s">
        <v>90</v>
      </c>
      <c r="N4363">
        <v>23</v>
      </c>
      <c r="O4363">
        <v>20</v>
      </c>
      <c r="P4363">
        <v>549</v>
      </c>
      <c r="Q4363">
        <v>64805</v>
      </c>
    </row>
    <row r="4364" spans="1:17" x14ac:dyDescent="0.25">
      <c r="A4364" t="s">
        <v>139</v>
      </c>
      <c r="B4364" s="1" t="s">
        <v>1040</v>
      </c>
      <c r="C4364">
        <v>2013</v>
      </c>
      <c r="D4364" s="15">
        <f>DATE(cars[[#This Row],[year_1]],1,1)</f>
        <v>41275</v>
      </c>
      <c r="E4364" t="s">
        <v>29</v>
      </c>
      <c r="F4364" s="4">
        <v>332</v>
      </c>
      <c r="G4364">
        <v>8</v>
      </c>
      <c r="H4364" t="s">
        <v>33</v>
      </c>
      <c r="I4364" t="s">
        <v>91</v>
      </c>
      <c r="J4364">
        <v>4</v>
      </c>
      <c r="K4364" t="s">
        <v>419</v>
      </c>
      <c r="L4364" t="s">
        <v>63</v>
      </c>
      <c r="M4364" t="s">
        <v>90</v>
      </c>
      <c r="N4364">
        <v>23</v>
      </c>
      <c r="O4364">
        <v>20</v>
      </c>
      <c r="P4364">
        <v>549</v>
      </c>
      <c r="Q4364">
        <v>56955</v>
      </c>
    </row>
    <row r="4365" spans="1:17" x14ac:dyDescent="0.25">
      <c r="A4365" t="s">
        <v>139</v>
      </c>
      <c r="B4365" s="1" t="s">
        <v>1040</v>
      </c>
      <c r="C4365">
        <v>2013</v>
      </c>
      <c r="D4365" s="15">
        <f>DATE(cars[[#This Row],[year_1]],1,1)</f>
        <v>41275</v>
      </c>
      <c r="E4365" t="s">
        <v>29</v>
      </c>
      <c r="F4365" s="4">
        <v>332</v>
      </c>
      <c r="G4365">
        <v>8</v>
      </c>
      <c r="H4365" t="s">
        <v>33</v>
      </c>
      <c r="I4365" t="s">
        <v>19</v>
      </c>
      <c r="J4365">
        <v>4</v>
      </c>
      <c r="K4365" t="s">
        <v>419</v>
      </c>
      <c r="L4365" t="s">
        <v>63</v>
      </c>
      <c r="M4365" t="s">
        <v>90</v>
      </c>
      <c r="N4365">
        <v>23</v>
      </c>
      <c r="O4365">
        <v>20</v>
      </c>
      <c r="P4365">
        <v>549</v>
      </c>
      <c r="Q4365">
        <v>61960</v>
      </c>
    </row>
    <row r="4366" spans="1:17" x14ac:dyDescent="0.25">
      <c r="A4366" t="s">
        <v>28</v>
      </c>
      <c r="B4366" s="1" t="s">
        <v>136</v>
      </c>
      <c r="C4366">
        <v>2016</v>
      </c>
      <c r="D4366" s="15">
        <f>DATE(cars[[#This Row],[year_1]],1,1)</f>
        <v>42370</v>
      </c>
      <c r="E4366" t="s">
        <v>17</v>
      </c>
      <c r="F4366" s="4">
        <v>333</v>
      </c>
      <c r="G4366">
        <v>6</v>
      </c>
      <c r="H4366" t="s">
        <v>33</v>
      </c>
      <c r="I4366" t="s">
        <v>34</v>
      </c>
      <c r="J4366">
        <v>4</v>
      </c>
      <c r="K4366" t="s">
        <v>24</v>
      </c>
      <c r="L4366" t="s">
        <v>31</v>
      </c>
      <c r="M4366" t="s">
        <v>32</v>
      </c>
      <c r="N4366">
        <v>30</v>
      </c>
      <c r="O4366">
        <v>20</v>
      </c>
      <c r="P4366">
        <v>3105</v>
      </c>
      <c r="Q4366">
        <v>61600</v>
      </c>
    </row>
    <row r="4367" spans="1:17" x14ac:dyDescent="0.25">
      <c r="A4367" t="s">
        <v>28</v>
      </c>
      <c r="B4367" s="1" t="s">
        <v>136</v>
      </c>
      <c r="C4367">
        <v>2016</v>
      </c>
      <c r="D4367" s="15">
        <f>DATE(cars[[#This Row],[year_1]],1,1)</f>
        <v>42370</v>
      </c>
      <c r="E4367" t="s">
        <v>17</v>
      </c>
      <c r="F4367" s="4">
        <v>333</v>
      </c>
      <c r="G4367">
        <v>6</v>
      </c>
      <c r="H4367" t="s">
        <v>33</v>
      </c>
      <c r="I4367" t="s">
        <v>34</v>
      </c>
      <c r="J4367">
        <v>4</v>
      </c>
      <c r="K4367" t="s">
        <v>24</v>
      </c>
      <c r="L4367" t="s">
        <v>31</v>
      </c>
      <c r="M4367" t="s">
        <v>32</v>
      </c>
      <c r="N4367">
        <v>30</v>
      </c>
      <c r="O4367">
        <v>20</v>
      </c>
      <c r="P4367">
        <v>3105</v>
      </c>
      <c r="Q4367">
        <v>57400</v>
      </c>
    </row>
    <row r="4368" spans="1:17" x14ac:dyDescent="0.25">
      <c r="A4368" t="s">
        <v>28</v>
      </c>
      <c r="B4368" s="1" t="s">
        <v>137</v>
      </c>
      <c r="C4368">
        <v>2016</v>
      </c>
      <c r="D4368" s="15">
        <f>DATE(cars[[#This Row],[year_1]],1,1)</f>
        <v>42370</v>
      </c>
      <c r="E4368" t="s">
        <v>17</v>
      </c>
      <c r="F4368" s="4">
        <v>333</v>
      </c>
      <c r="G4368">
        <v>6</v>
      </c>
      <c r="H4368" t="s">
        <v>33</v>
      </c>
      <c r="I4368" t="s">
        <v>34</v>
      </c>
      <c r="J4368">
        <v>4</v>
      </c>
      <c r="K4368" t="s">
        <v>24</v>
      </c>
      <c r="L4368" t="s">
        <v>63</v>
      </c>
      <c r="M4368" t="s">
        <v>32</v>
      </c>
      <c r="N4368">
        <v>30</v>
      </c>
      <c r="O4368">
        <v>20</v>
      </c>
      <c r="P4368">
        <v>3105</v>
      </c>
      <c r="Q4368">
        <v>68300</v>
      </c>
    </row>
    <row r="4369" spans="1:17" x14ac:dyDescent="0.25">
      <c r="A4369" t="s">
        <v>28</v>
      </c>
      <c r="B4369" s="1" t="s">
        <v>137</v>
      </c>
      <c r="C4369">
        <v>2016</v>
      </c>
      <c r="D4369" s="15">
        <f>DATE(cars[[#This Row],[year_1]],1,1)</f>
        <v>42370</v>
      </c>
      <c r="E4369" t="s">
        <v>17</v>
      </c>
      <c r="F4369" s="4">
        <v>333</v>
      </c>
      <c r="G4369">
        <v>6</v>
      </c>
      <c r="H4369" t="s">
        <v>33</v>
      </c>
      <c r="I4369" t="s">
        <v>34</v>
      </c>
      <c r="J4369">
        <v>4</v>
      </c>
      <c r="K4369" t="s">
        <v>24</v>
      </c>
      <c r="L4369" t="s">
        <v>63</v>
      </c>
      <c r="M4369" t="s">
        <v>32</v>
      </c>
      <c r="N4369">
        <v>30</v>
      </c>
      <c r="O4369">
        <v>20</v>
      </c>
      <c r="P4369">
        <v>3105</v>
      </c>
      <c r="Q4369">
        <v>70950</v>
      </c>
    </row>
    <row r="4370" spans="1:17" x14ac:dyDescent="0.25">
      <c r="A4370" t="s">
        <v>167</v>
      </c>
      <c r="B4370" s="1" t="s">
        <v>192</v>
      </c>
      <c r="C4370">
        <v>2016</v>
      </c>
      <c r="D4370" s="15">
        <f>DATE(cars[[#This Row],[year_1]],1,1)</f>
        <v>42370</v>
      </c>
      <c r="E4370" t="s">
        <v>29</v>
      </c>
      <c r="F4370" s="4">
        <v>335</v>
      </c>
      <c r="G4370">
        <v>6</v>
      </c>
      <c r="H4370" t="s">
        <v>33</v>
      </c>
      <c r="I4370" t="s">
        <v>19</v>
      </c>
      <c r="J4370">
        <v>4</v>
      </c>
      <c r="K4370" t="s">
        <v>26</v>
      </c>
      <c r="L4370" t="s">
        <v>31</v>
      </c>
      <c r="M4370" t="s">
        <v>32</v>
      </c>
      <c r="N4370">
        <v>30</v>
      </c>
      <c r="O4370">
        <v>20</v>
      </c>
      <c r="P4370">
        <v>1624</v>
      </c>
      <c r="Q4370">
        <v>41340</v>
      </c>
    </row>
    <row r="4371" spans="1:17" x14ac:dyDescent="0.25">
      <c r="A4371" t="s">
        <v>167</v>
      </c>
      <c r="B4371" s="1" t="s">
        <v>192</v>
      </c>
      <c r="C4371">
        <v>2016</v>
      </c>
      <c r="D4371" s="15">
        <f>DATE(cars[[#This Row],[year_1]],1,1)</f>
        <v>42370</v>
      </c>
      <c r="E4371" t="s">
        <v>29</v>
      </c>
      <c r="F4371" s="4">
        <v>335</v>
      </c>
      <c r="G4371">
        <v>6</v>
      </c>
      <c r="H4371" t="s">
        <v>33</v>
      </c>
      <c r="I4371" t="s">
        <v>19</v>
      </c>
      <c r="J4371">
        <v>4</v>
      </c>
      <c r="K4371" t="s">
        <v>26</v>
      </c>
      <c r="L4371" t="s">
        <v>31</v>
      </c>
      <c r="M4371" t="s">
        <v>32</v>
      </c>
      <c r="N4371">
        <v>30</v>
      </c>
      <c r="O4371">
        <v>20</v>
      </c>
      <c r="P4371">
        <v>1624</v>
      </c>
      <c r="Q4371">
        <v>45155</v>
      </c>
    </row>
    <row r="4372" spans="1:17" x14ac:dyDescent="0.25">
      <c r="A4372" t="s">
        <v>167</v>
      </c>
      <c r="B4372" s="1" t="s">
        <v>192</v>
      </c>
      <c r="C4372">
        <v>2016</v>
      </c>
      <c r="D4372" s="15">
        <f>DATE(cars[[#This Row],[year_1]],1,1)</f>
        <v>42370</v>
      </c>
      <c r="E4372" t="s">
        <v>29</v>
      </c>
      <c r="F4372" s="4">
        <v>335</v>
      </c>
      <c r="G4372">
        <v>6</v>
      </c>
      <c r="H4372" t="s">
        <v>33</v>
      </c>
      <c r="I4372" t="s">
        <v>19</v>
      </c>
      <c r="J4372">
        <v>4</v>
      </c>
      <c r="K4372" t="s">
        <v>26</v>
      </c>
      <c r="L4372" t="s">
        <v>31</v>
      </c>
      <c r="M4372" t="s">
        <v>32</v>
      </c>
      <c r="N4372">
        <v>30</v>
      </c>
      <c r="O4372">
        <v>20</v>
      </c>
      <c r="P4372">
        <v>1624</v>
      </c>
      <c r="Q4372">
        <v>48110</v>
      </c>
    </row>
    <row r="4373" spans="1:17" x14ac:dyDescent="0.25">
      <c r="A4373" t="s">
        <v>167</v>
      </c>
      <c r="B4373" s="1" t="s">
        <v>192</v>
      </c>
      <c r="C4373">
        <v>2017</v>
      </c>
      <c r="D4373" s="15">
        <f>DATE(cars[[#This Row],[year_1]],1,1)</f>
        <v>42736</v>
      </c>
      <c r="E4373" t="s">
        <v>29</v>
      </c>
      <c r="F4373" s="4">
        <v>335</v>
      </c>
      <c r="G4373">
        <v>6</v>
      </c>
      <c r="H4373" t="s">
        <v>33</v>
      </c>
      <c r="I4373" t="s">
        <v>19</v>
      </c>
      <c r="J4373">
        <v>4</v>
      </c>
      <c r="K4373" t="s">
        <v>26</v>
      </c>
      <c r="L4373" t="s">
        <v>31</v>
      </c>
      <c r="M4373" t="s">
        <v>32</v>
      </c>
      <c r="N4373">
        <v>30</v>
      </c>
      <c r="O4373">
        <v>20</v>
      </c>
      <c r="P4373">
        <v>1624</v>
      </c>
      <c r="Q4373">
        <v>46995</v>
      </c>
    </row>
    <row r="4374" spans="1:17" x14ac:dyDescent="0.25">
      <c r="A4374" t="s">
        <v>167</v>
      </c>
      <c r="B4374" s="1" t="s">
        <v>192</v>
      </c>
      <c r="C4374">
        <v>2017</v>
      </c>
      <c r="D4374" s="15">
        <f>DATE(cars[[#This Row],[year_1]],1,1)</f>
        <v>42736</v>
      </c>
      <c r="E4374" t="s">
        <v>29</v>
      </c>
      <c r="F4374" s="4">
        <v>335</v>
      </c>
      <c r="G4374">
        <v>6</v>
      </c>
      <c r="H4374" t="s">
        <v>33</v>
      </c>
      <c r="I4374" t="s">
        <v>19</v>
      </c>
      <c r="J4374">
        <v>4</v>
      </c>
      <c r="K4374" t="s">
        <v>26</v>
      </c>
      <c r="L4374" t="s">
        <v>31</v>
      </c>
      <c r="M4374" t="s">
        <v>32</v>
      </c>
      <c r="N4374">
        <v>30</v>
      </c>
      <c r="O4374">
        <v>20</v>
      </c>
      <c r="P4374">
        <v>1624</v>
      </c>
      <c r="Q4374">
        <v>43995</v>
      </c>
    </row>
    <row r="4375" spans="1:17" x14ac:dyDescent="0.25">
      <c r="A4375" t="s">
        <v>167</v>
      </c>
      <c r="B4375" s="1" t="s">
        <v>347</v>
      </c>
      <c r="C4375">
        <v>2016</v>
      </c>
      <c r="D4375" s="15">
        <f>DATE(cars[[#This Row],[year_1]],1,1)</f>
        <v>42370</v>
      </c>
      <c r="E4375" t="s">
        <v>29</v>
      </c>
      <c r="F4375" s="4">
        <v>335</v>
      </c>
      <c r="G4375">
        <v>6</v>
      </c>
      <c r="H4375" t="s">
        <v>33</v>
      </c>
      <c r="I4375" t="s">
        <v>19</v>
      </c>
      <c r="J4375">
        <v>4</v>
      </c>
      <c r="K4375" t="s">
        <v>26</v>
      </c>
      <c r="L4375" t="s">
        <v>63</v>
      </c>
      <c r="M4375" t="s">
        <v>32</v>
      </c>
      <c r="N4375">
        <v>30</v>
      </c>
      <c r="O4375">
        <v>20</v>
      </c>
      <c r="P4375">
        <v>1624</v>
      </c>
      <c r="Q4375">
        <v>58285</v>
      </c>
    </row>
    <row r="4376" spans="1:17" x14ac:dyDescent="0.25">
      <c r="A4376" t="s">
        <v>167</v>
      </c>
      <c r="B4376" s="1" t="s">
        <v>347</v>
      </c>
      <c r="C4376">
        <v>2016</v>
      </c>
      <c r="D4376" s="15">
        <f>DATE(cars[[#This Row],[year_1]],1,1)</f>
        <v>42370</v>
      </c>
      <c r="E4376" t="s">
        <v>29</v>
      </c>
      <c r="F4376" s="4">
        <v>335</v>
      </c>
      <c r="G4376">
        <v>6</v>
      </c>
      <c r="H4376" t="s">
        <v>33</v>
      </c>
      <c r="I4376" t="s">
        <v>19</v>
      </c>
      <c r="J4376">
        <v>4</v>
      </c>
      <c r="K4376" t="s">
        <v>26</v>
      </c>
      <c r="L4376" t="s">
        <v>63</v>
      </c>
      <c r="M4376" t="s">
        <v>32</v>
      </c>
      <c r="N4376">
        <v>30</v>
      </c>
      <c r="O4376">
        <v>20</v>
      </c>
      <c r="P4376">
        <v>1624</v>
      </c>
      <c r="Q4376">
        <v>53285</v>
      </c>
    </row>
    <row r="4377" spans="1:17" x14ac:dyDescent="0.25">
      <c r="A4377" t="s">
        <v>167</v>
      </c>
      <c r="B4377" s="1" t="s">
        <v>347</v>
      </c>
      <c r="C4377">
        <v>2016</v>
      </c>
      <c r="D4377" s="15">
        <f>DATE(cars[[#This Row],[year_1]],1,1)</f>
        <v>42370</v>
      </c>
      <c r="E4377" t="s">
        <v>29</v>
      </c>
      <c r="F4377" s="4">
        <v>335</v>
      </c>
      <c r="G4377">
        <v>6</v>
      </c>
      <c r="H4377" t="s">
        <v>33</v>
      </c>
      <c r="I4377" t="s">
        <v>19</v>
      </c>
      <c r="J4377">
        <v>4</v>
      </c>
      <c r="K4377" t="s">
        <v>26</v>
      </c>
      <c r="L4377" t="s">
        <v>63</v>
      </c>
      <c r="M4377" t="s">
        <v>32</v>
      </c>
      <c r="N4377">
        <v>30</v>
      </c>
      <c r="O4377">
        <v>20</v>
      </c>
      <c r="P4377">
        <v>1624</v>
      </c>
      <c r="Q4377">
        <v>62685</v>
      </c>
    </row>
    <row r="4378" spans="1:17" x14ac:dyDescent="0.25">
      <c r="A4378" t="s">
        <v>167</v>
      </c>
      <c r="B4378" s="1" t="s">
        <v>347</v>
      </c>
      <c r="C4378">
        <v>2017</v>
      </c>
      <c r="D4378" s="15">
        <f>DATE(cars[[#This Row],[year_1]],1,1)</f>
        <v>42736</v>
      </c>
      <c r="E4378" t="s">
        <v>29</v>
      </c>
      <c r="F4378" s="4">
        <v>335</v>
      </c>
      <c r="G4378">
        <v>6</v>
      </c>
      <c r="H4378" t="s">
        <v>33</v>
      </c>
      <c r="I4378" t="s">
        <v>19</v>
      </c>
      <c r="J4378">
        <v>4</v>
      </c>
      <c r="K4378" t="s">
        <v>26</v>
      </c>
      <c r="L4378" t="s">
        <v>63</v>
      </c>
      <c r="M4378" t="s">
        <v>32</v>
      </c>
      <c r="N4378">
        <v>30</v>
      </c>
      <c r="O4378">
        <v>20</v>
      </c>
      <c r="P4378">
        <v>1624</v>
      </c>
      <c r="Q4378">
        <v>59195</v>
      </c>
    </row>
    <row r="4379" spans="1:17" x14ac:dyDescent="0.25">
      <c r="A4379" t="s">
        <v>167</v>
      </c>
      <c r="B4379" s="1" t="s">
        <v>347</v>
      </c>
      <c r="C4379">
        <v>2017</v>
      </c>
      <c r="D4379" s="15">
        <f>DATE(cars[[#This Row],[year_1]],1,1)</f>
        <v>42736</v>
      </c>
      <c r="E4379" t="s">
        <v>29</v>
      </c>
      <c r="F4379" s="4">
        <v>335</v>
      </c>
      <c r="G4379">
        <v>6</v>
      </c>
      <c r="H4379" t="s">
        <v>33</v>
      </c>
      <c r="I4379" t="s">
        <v>19</v>
      </c>
      <c r="J4379">
        <v>4</v>
      </c>
      <c r="K4379" t="s">
        <v>26</v>
      </c>
      <c r="L4379" t="s">
        <v>63</v>
      </c>
      <c r="M4379" t="s">
        <v>32</v>
      </c>
      <c r="N4379">
        <v>30</v>
      </c>
      <c r="O4379">
        <v>20</v>
      </c>
      <c r="P4379">
        <v>1624</v>
      </c>
      <c r="Q4379">
        <v>53695</v>
      </c>
    </row>
    <row r="4380" spans="1:17" x14ac:dyDescent="0.25">
      <c r="A4380" t="s">
        <v>167</v>
      </c>
      <c r="B4380" s="1" t="s">
        <v>189</v>
      </c>
      <c r="C4380">
        <v>2016</v>
      </c>
      <c r="D4380" s="15">
        <f>DATE(cars[[#This Row],[year_1]],1,1)</f>
        <v>42370</v>
      </c>
      <c r="E4380" t="s">
        <v>29</v>
      </c>
      <c r="F4380" s="4">
        <v>335</v>
      </c>
      <c r="G4380">
        <v>6</v>
      </c>
      <c r="H4380" t="s">
        <v>33</v>
      </c>
      <c r="I4380" t="s">
        <v>19</v>
      </c>
      <c r="J4380">
        <v>2</v>
      </c>
      <c r="K4380" t="s">
        <v>26</v>
      </c>
      <c r="L4380" t="s">
        <v>21</v>
      </c>
      <c r="M4380" t="s">
        <v>22</v>
      </c>
      <c r="N4380">
        <v>30</v>
      </c>
      <c r="O4380">
        <v>20</v>
      </c>
      <c r="P4380">
        <v>1624</v>
      </c>
      <c r="Q4380">
        <v>48675</v>
      </c>
    </row>
    <row r="4381" spans="1:17" x14ac:dyDescent="0.25">
      <c r="A4381" t="s">
        <v>167</v>
      </c>
      <c r="B4381" s="1" t="s">
        <v>189</v>
      </c>
      <c r="C4381">
        <v>2016</v>
      </c>
      <c r="D4381" s="15">
        <f>DATE(cars[[#This Row],[year_1]],1,1)</f>
        <v>42370</v>
      </c>
      <c r="E4381" t="s">
        <v>29</v>
      </c>
      <c r="F4381" s="4">
        <v>335</v>
      </c>
      <c r="G4381">
        <v>6</v>
      </c>
      <c r="H4381" t="s">
        <v>33</v>
      </c>
      <c r="I4381" t="s">
        <v>19</v>
      </c>
      <c r="J4381">
        <v>2</v>
      </c>
      <c r="K4381" t="s">
        <v>26</v>
      </c>
      <c r="L4381" t="s">
        <v>21</v>
      </c>
      <c r="M4381" t="s">
        <v>22</v>
      </c>
      <c r="N4381">
        <v>30</v>
      </c>
      <c r="O4381">
        <v>20</v>
      </c>
      <c r="P4381">
        <v>1624</v>
      </c>
      <c r="Q4381">
        <v>45150</v>
      </c>
    </row>
    <row r="4382" spans="1:17" x14ac:dyDescent="0.25">
      <c r="A4382" t="s">
        <v>167</v>
      </c>
      <c r="B4382" s="1" t="s">
        <v>189</v>
      </c>
      <c r="C4382">
        <v>2016</v>
      </c>
      <c r="D4382" s="15">
        <f>DATE(cars[[#This Row],[year_1]],1,1)</f>
        <v>42370</v>
      </c>
      <c r="E4382" t="s">
        <v>29</v>
      </c>
      <c r="F4382" s="4">
        <v>335</v>
      </c>
      <c r="G4382">
        <v>6</v>
      </c>
      <c r="H4382" t="s">
        <v>33</v>
      </c>
      <c r="I4382" t="s">
        <v>19</v>
      </c>
      <c r="J4382">
        <v>2</v>
      </c>
      <c r="K4382" t="s">
        <v>26</v>
      </c>
      <c r="L4382" t="s">
        <v>21</v>
      </c>
      <c r="M4382" t="s">
        <v>22</v>
      </c>
      <c r="N4382">
        <v>30</v>
      </c>
      <c r="O4382">
        <v>20</v>
      </c>
      <c r="P4382">
        <v>1624</v>
      </c>
      <c r="Q4382">
        <v>50835</v>
      </c>
    </row>
    <row r="4383" spans="1:17" x14ac:dyDescent="0.25">
      <c r="A4383" t="s">
        <v>167</v>
      </c>
      <c r="B4383" s="1" t="s">
        <v>189</v>
      </c>
      <c r="C4383">
        <v>2017</v>
      </c>
      <c r="D4383" s="15">
        <f>DATE(cars[[#This Row],[year_1]],1,1)</f>
        <v>42736</v>
      </c>
      <c r="E4383" t="s">
        <v>29</v>
      </c>
      <c r="F4383" s="4">
        <v>335</v>
      </c>
      <c r="G4383">
        <v>6</v>
      </c>
      <c r="H4383" t="s">
        <v>33</v>
      </c>
      <c r="I4383" t="s">
        <v>19</v>
      </c>
      <c r="J4383">
        <v>2</v>
      </c>
      <c r="K4383" t="s">
        <v>26</v>
      </c>
      <c r="L4383" t="s">
        <v>21</v>
      </c>
      <c r="M4383" t="s">
        <v>22</v>
      </c>
      <c r="N4383">
        <v>30</v>
      </c>
      <c r="O4383">
        <v>20</v>
      </c>
      <c r="P4383">
        <v>1624</v>
      </c>
      <c r="Q4383">
        <v>49495</v>
      </c>
    </row>
    <row r="4384" spans="1:17" x14ac:dyDescent="0.25">
      <c r="A4384" t="s">
        <v>167</v>
      </c>
      <c r="B4384" s="1" t="s">
        <v>189</v>
      </c>
      <c r="C4384">
        <v>2017</v>
      </c>
      <c r="D4384" s="15">
        <f>DATE(cars[[#This Row],[year_1]],1,1)</f>
        <v>42736</v>
      </c>
      <c r="E4384" t="s">
        <v>29</v>
      </c>
      <c r="F4384" s="4">
        <v>335</v>
      </c>
      <c r="G4384">
        <v>6</v>
      </c>
      <c r="H4384" t="s">
        <v>33</v>
      </c>
      <c r="I4384" t="s">
        <v>19</v>
      </c>
      <c r="J4384">
        <v>2</v>
      </c>
      <c r="K4384" t="s">
        <v>26</v>
      </c>
      <c r="L4384" t="s">
        <v>21</v>
      </c>
      <c r="M4384" t="s">
        <v>22</v>
      </c>
      <c r="N4384">
        <v>30</v>
      </c>
      <c r="O4384">
        <v>20</v>
      </c>
      <c r="P4384">
        <v>1624</v>
      </c>
      <c r="Q4384">
        <v>46995</v>
      </c>
    </row>
    <row r="4385" spans="1:17" x14ac:dyDescent="0.25">
      <c r="A4385" t="s">
        <v>119</v>
      </c>
      <c r="B4385" s="1" t="s">
        <v>120</v>
      </c>
      <c r="C4385">
        <v>2017</v>
      </c>
      <c r="D4385" s="15">
        <f>DATE(cars[[#This Row],[year_1]],1,1)</f>
        <v>42736</v>
      </c>
      <c r="E4385" t="s">
        <v>17</v>
      </c>
      <c r="F4385" s="4">
        <v>350</v>
      </c>
      <c r="G4385">
        <v>4</v>
      </c>
      <c r="H4385" t="s">
        <v>18</v>
      </c>
      <c r="I4385" t="s">
        <v>19</v>
      </c>
      <c r="J4385">
        <v>2</v>
      </c>
      <c r="K4385" t="s">
        <v>26</v>
      </c>
      <c r="L4385" t="s">
        <v>21</v>
      </c>
      <c r="M4385" t="s">
        <v>22</v>
      </c>
      <c r="N4385">
        <v>26</v>
      </c>
      <c r="O4385">
        <v>20</v>
      </c>
      <c r="P4385">
        <v>1715</v>
      </c>
      <c r="Q4385">
        <v>66300</v>
      </c>
    </row>
    <row r="4386" spans="1:17" x14ac:dyDescent="0.25">
      <c r="A4386" t="s">
        <v>40</v>
      </c>
      <c r="B4386" s="1" t="s">
        <v>882</v>
      </c>
      <c r="C4386">
        <v>2017</v>
      </c>
      <c r="D4386" s="15">
        <f>DATE(cars[[#This Row],[year_1]],1,1)</f>
        <v>42736</v>
      </c>
      <c r="E4386" t="s">
        <v>17</v>
      </c>
      <c r="F4386" s="4">
        <v>362</v>
      </c>
      <c r="G4386">
        <v>6</v>
      </c>
      <c r="H4386" t="s">
        <v>33</v>
      </c>
      <c r="I4386" t="s">
        <v>19</v>
      </c>
      <c r="J4386">
        <v>2</v>
      </c>
      <c r="K4386" t="s">
        <v>26</v>
      </c>
      <c r="L4386" t="s">
        <v>21</v>
      </c>
      <c r="M4386" t="s">
        <v>25</v>
      </c>
      <c r="N4386">
        <v>28</v>
      </c>
      <c r="O4386">
        <v>20</v>
      </c>
      <c r="P4386">
        <v>617</v>
      </c>
      <c r="Q4386">
        <v>86950</v>
      </c>
    </row>
    <row r="4387" spans="1:17" x14ac:dyDescent="0.25">
      <c r="A4387" t="s">
        <v>40</v>
      </c>
      <c r="B4387" s="1" t="s">
        <v>883</v>
      </c>
      <c r="C4387">
        <v>2017</v>
      </c>
      <c r="D4387" s="15">
        <f>DATE(cars[[#This Row],[year_1]],1,1)</f>
        <v>42736</v>
      </c>
      <c r="E4387" t="s">
        <v>17</v>
      </c>
      <c r="F4387" s="4">
        <v>362</v>
      </c>
      <c r="G4387">
        <v>6</v>
      </c>
      <c r="H4387" t="s">
        <v>33</v>
      </c>
      <c r="I4387" t="s">
        <v>19</v>
      </c>
      <c r="J4387">
        <v>2</v>
      </c>
      <c r="K4387" t="s">
        <v>20</v>
      </c>
      <c r="L4387" t="s">
        <v>21</v>
      </c>
      <c r="M4387" t="s">
        <v>25</v>
      </c>
      <c r="N4387">
        <v>29</v>
      </c>
      <c r="O4387">
        <v>20</v>
      </c>
      <c r="P4387">
        <v>617</v>
      </c>
      <c r="Q4387">
        <v>60300</v>
      </c>
    </row>
    <row r="4388" spans="1:17" x14ac:dyDescent="0.25">
      <c r="A4388" t="s">
        <v>119</v>
      </c>
      <c r="B4388" s="1">
        <v>911</v>
      </c>
      <c r="C4388">
        <v>2017</v>
      </c>
      <c r="D4388" s="15">
        <f>DATE(cars[[#This Row],[year_1]],1,1)</f>
        <v>42736</v>
      </c>
      <c r="E4388" t="s">
        <v>17</v>
      </c>
      <c r="F4388" s="4">
        <v>370</v>
      </c>
      <c r="G4388">
        <v>6</v>
      </c>
      <c r="H4388" t="s">
        <v>18</v>
      </c>
      <c r="I4388" t="s">
        <v>34</v>
      </c>
      <c r="J4388">
        <v>2</v>
      </c>
      <c r="K4388" t="s">
        <v>26</v>
      </c>
      <c r="L4388" t="s">
        <v>21</v>
      </c>
      <c r="M4388" t="s">
        <v>22</v>
      </c>
      <c r="N4388">
        <v>29</v>
      </c>
      <c r="O4388">
        <v>20</v>
      </c>
      <c r="P4388">
        <v>1715</v>
      </c>
      <c r="Q4388">
        <v>96300</v>
      </c>
    </row>
    <row r="4389" spans="1:17" x14ac:dyDescent="0.25">
      <c r="A4389" t="s">
        <v>119</v>
      </c>
      <c r="B4389" s="1">
        <v>911</v>
      </c>
      <c r="C4389">
        <v>2017</v>
      </c>
      <c r="D4389" s="15">
        <f>DATE(cars[[#This Row],[year_1]],1,1)</f>
        <v>42736</v>
      </c>
      <c r="E4389" t="s">
        <v>17</v>
      </c>
      <c r="F4389" s="4">
        <v>370</v>
      </c>
      <c r="G4389">
        <v>6</v>
      </c>
      <c r="H4389" t="s">
        <v>18</v>
      </c>
      <c r="I4389" t="s">
        <v>19</v>
      </c>
      <c r="J4389">
        <v>2</v>
      </c>
      <c r="K4389" t="s">
        <v>26</v>
      </c>
      <c r="L4389" t="s">
        <v>21</v>
      </c>
      <c r="M4389" t="s">
        <v>25</v>
      </c>
      <c r="N4389">
        <v>29</v>
      </c>
      <c r="O4389">
        <v>20</v>
      </c>
      <c r="P4389">
        <v>1715</v>
      </c>
      <c r="Q4389">
        <v>101700</v>
      </c>
    </row>
    <row r="4390" spans="1:17" x14ac:dyDescent="0.25">
      <c r="A4390" t="s">
        <v>119</v>
      </c>
      <c r="B4390" s="1">
        <v>911</v>
      </c>
      <c r="C4390">
        <v>2017</v>
      </c>
      <c r="D4390" s="15">
        <f>DATE(cars[[#This Row],[year_1]],1,1)</f>
        <v>42736</v>
      </c>
      <c r="E4390" t="s">
        <v>17</v>
      </c>
      <c r="F4390" s="4">
        <v>370</v>
      </c>
      <c r="G4390">
        <v>6</v>
      </c>
      <c r="H4390" t="s">
        <v>18</v>
      </c>
      <c r="I4390" t="s">
        <v>34</v>
      </c>
      <c r="J4390">
        <v>2</v>
      </c>
      <c r="K4390" t="s">
        <v>26</v>
      </c>
      <c r="L4390" t="s">
        <v>21</v>
      </c>
      <c r="M4390" t="s">
        <v>25</v>
      </c>
      <c r="N4390">
        <v>29</v>
      </c>
      <c r="O4390">
        <v>20</v>
      </c>
      <c r="P4390">
        <v>1715</v>
      </c>
      <c r="Q4390">
        <v>108600</v>
      </c>
    </row>
    <row r="4391" spans="1:17" x14ac:dyDescent="0.25">
      <c r="A4391" t="s">
        <v>119</v>
      </c>
      <c r="B4391" s="1">
        <v>911</v>
      </c>
      <c r="C4391">
        <v>2017</v>
      </c>
      <c r="D4391" s="15">
        <f>DATE(cars[[#This Row],[year_1]],1,1)</f>
        <v>42736</v>
      </c>
      <c r="E4391" t="s">
        <v>17</v>
      </c>
      <c r="F4391" s="4">
        <v>370</v>
      </c>
      <c r="G4391">
        <v>6</v>
      </c>
      <c r="H4391" t="s">
        <v>18</v>
      </c>
      <c r="I4391" t="s">
        <v>19</v>
      </c>
      <c r="J4391">
        <v>2</v>
      </c>
      <c r="K4391" t="s">
        <v>26</v>
      </c>
      <c r="L4391" t="s">
        <v>21</v>
      </c>
      <c r="M4391" t="s">
        <v>22</v>
      </c>
      <c r="N4391">
        <v>29</v>
      </c>
      <c r="O4391">
        <v>20</v>
      </c>
      <c r="P4391">
        <v>1715</v>
      </c>
      <c r="Q4391">
        <v>89400</v>
      </c>
    </row>
    <row r="4392" spans="1:17" x14ac:dyDescent="0.25">
      <c r="A4392" t="s">
        <v>220</v>
      </c>
      <c r="B4392" s="1" t="s">
        <v>950</v>
      </c>
      <c r="C4392">
        <v>2015</v>
      </c>
      <c r="D4392" s="15">
        <f>DATE(cars[[#This Row],[year_1]],1,1)</f>
        <v>42005</v>
      </c>
      <c r="E4392" t="s">
        <v>38</v>
      </c>
      <c r="F4392" s="4">
        <v>380</v>
      </c>
      <c r="G4392">
        <v>6</v>
      </c>
      <c r="H4392" t="s">
        <v>33</v>
      </c>
      <c r="I4392" t="s">
        <v>34</v>
      </c>
      <c r="J4392">
        <v>4</v>
      </c>
      <c r="K4392" t="s">
        <v>334</v>
      </c>
      <c r="L4392" t="s">
        <v>31</v>
      </c>
      <c r="M4392" t="s">
        <v>90</v>
      </c>
      <c r="N4392">
        <v>24</v>
      </c>
      <c r="O4392">
        <v>20</v>
      </c>
      <c r="P4392">
        <v>873</v>
      </c>
      <c r="Q4392">
        <v>66995</v>
      </c>
    </row>
    <row r="4393" spans="1:17" x14ac:dyDescent="0.25">
      <c r="A4393" t="s">
        <v>43</v>
      </c>
      <c r="B4393" s="1" t="s">
        <v>184</v>
      </c>
      <c r="C4393">
        <v>2009</v>
      </c>
      <c r="D4393" s="15">
        <f>DATE(cars[[#This Row],[year_1]],1,1)</f>
        <v>39814</v>
      </c>
      <c r="E4393" t="s">
        <v>29</v>
      </c>
      <c r="F4393" s="4">
        <v>385</v>
      </c>
      <c r="G4393">
        <v>8</v>
      </c>
      <c r="H4393" t="s">
        <v>33</v>
      </c>
      <c r="I4393" t="s">
        <v>91</v>
      </c>
      <c r="J4393">
        <v>4</v>
      </c>
      <c r="K4393" t="s">
        <v>150</v>
      </c>
      <c r="L4393" t="s">
        <v>63</v>
      </c>
      <c r="M4393" t="s">
        <v>90</v>
      </c>
      <c r="N4393">
        <v>22</v>
      </c>
      <c r="O4393">
        <v>20</v>
      </c>
      <c r="P4393">
        <v>1013</v>
      </c>
      <c r="Q4393">
        <v>45270</v>
      </c>
    </row>
    <row r="4394" spans="1:17" x14ac:dyDescent="0.25">
      <c r="A4394" t="s">
        <v>438</v>
      </c>
      <c r="B4394" s="1" t="s">
        <v>754</v>
      </c>
      <c r="C4394">
        <v>2016</v>
      </c>
      <c r="D4394" s="15">
        <f>DATE(cars[[#This Row],[year_1]],1,1)</f>
        <v>42370</v>
      </c>
      <c r="E4394" t="s">
        <v>17</v>
      </c>
      <c r="F4394" s="4">
        <v>400</v>
      </c>
      <c r="G4394">
        <v>6</v>
      </c>
      <c r="H4394" t="s">
        <v>33</v>
      </c>
      <c r="I4394" t="s">
        <v>19</v>
      </c>
      <c r="J4394">
        <v>4</v>
      </c>
      <c r="K4394" t="s">
        <v>20</v>
      </c>
      <c r="L4394" t="s">
        <v>31</v>
      </c>
      <c r="M4394" t="s">
        <v>32</v>
      </c>
      <c r="N4394">
        <v>26</v>
      </c>
      <c r="O4394">
        <v>20</v>
      </c>
      <c r="P4394">
        <v>190</v>
      </c>
      <c r="Q4394">
        <v>47950</v>
      </c>
    </row>
    <row r="4395" spans="1:17" x14ac:dyDescent="0.25">
      <c r="A4395" t="s">
        <v>438</v>
      </c>
      <c r="B4395" s="1" t="s">
        <v>754</v>
      </c>
      <c r="C4395">
        <v>2017</v>
      </c>
      <c r="D4395" s="15">
        <f>DATE(cars[[#This Row],[year_1]],1,1)</f>
        <v>42736</v>
      </c>
      <c r="E4395" t="s">
        <v>17</v>
      </c>
      <c r="F4395" s="4">
        <v>400</v>
      </c>
      <c r="G4395">
        <v>6</v>
      </c>
      <c r="H4395" t="s">
        <v>33</v>
      </c>
      <c r="I4395" t="s">
        <v>19</v>
      </c>
      <c r="J4395">
        <v>4</v>
      </c>
      <c r="K4395" t="s">
        <v>20</v>
      </c>
      <c r="L4395" t="s">
        <v>31</v>
      </c>
      <c r="M4395" t="s">
        <v>32</v>
      </c>
      <c r="N4395">
        <v>26</v>
      </c>
      <c r="O4395">
        <v>20</v>
      </c>
      <c r="P4395">
        <v>190</v>
      </c>
      <c r="Q4395">
        <v>48700</v>
      </c>
    </row>
    <row r="4396" spans="1:17" x14ac:dyDescent="0.25">
      <c r="A4396" t="s">
        <v>438</v>
      </c>
      <c r="B4396" s="1" t="s">
        <v>757</v>
      </c>
      <c r="C4396">
        <v>2017</v>
      </c>
      <c r="D4396" s="15">
        <f>DATE(cars[[#This Row],[year_1]],1,1)</f>
        <v>42736</v>
      </c>
      <c r="E4396" t="s">
        <v>38</v>
      </c>
      <c r="F4396" s="4">
        <v>400</v>
      </c>
      <c r="G4396">
        <v>6</v>
      </c>
      <c r="H4396" t="s">
        <v>33</v>
      </c>
      <c r="I4396" t="s">
        <v>19</v>
      </c>
      <c r="J4396">
        <v>2</v>
      </c>
      <c r="K4396" t="s">
        <v>20</v>
      </c>
      <c r="L4396" t="s">
        <v>31</v>
      </c>
      <c r="M4396" t="s">
        <v>22</v>
      </c>
      <c r="N4396">
        <v>27</v>
      </c>
      <c r="O4396">
        <v>20</v>
      </c>
      <c r="P4396">
        <v>190</v>
      </c>
      <c r="Q4396">
        <v>51300</v>
      </c>
    </row>
    <row r="4397" spans="1:17" x14ac:dyDescent="0.25">
      <c r="A4397" t="s">
        <v>119</v>
      </c>
      <c r="B4397" s="1">
        <v>911</v>
      </c>
      <c r="C4397">
        <v>2017</v>
      </c>
      <c r="D4397" s="15">
        <f>DATE(cars[[#This Row],[year_1]],1,1)</f>
        <v>42736</v>
      </c>
      <c r="E4397" t="s">
        <v>17</v>
      </c>
      <c r="F4397" s="4">
        <v>420</v>
      </c>
      <c r="G4397">
        <v>6</v>
      </c>
      <c r="H4397" t="s">
        <v>18</v>
      </c>
      <c r="I4397" t="s">
        <v>19</v>
      </c>
      <c r="J4397">
        <v>2</v>
      </c>
      <c r="K4397" t="s">
        <v>26</v>
      </c>
      <c r="L4397" t="s">
        <v>21</v>
      </c>
      <c r="M4397" t="s">
        <v>25</v>
      </c>
      <c r="N4397">
        <v>28</v>
      </c>
      <c r="O4397">
        <v>20</v>
      </c>
      <c r="P4397">
        <v>1715</v>
      </c>
      <c r="Q4397">
        <v>115700</v>
      </c>
    </row>
    <row r="4398" spans="1:17" x14ac:dyDescent="0.25">
      <c r="A4398" t="s">
        <v>119</v>
      </c>
      <c r="B4398" s="1">
        <v>911</v>
      </c>
      <c r="C4398">
        <v>2017</v>
      </c>
      <c r="D4398" s="15">
        <f>DATE(cars[[#This Row],[year_1]],1,1)</f>
        <v>42736</v>
      </c>
      <c r="E4398" t="s">
        <v>17</v>
      </c>
      <c r="F4398" s="4">
        <v>420</v>
      </c>
      <c r="G4398">
        <v>6</v>
      </c>
      <c r="H4398" t="s">
        <v>18</v>
      </c>
      <c r="I4398" t="s">
        <v>34</v>
      </c>
      <c r="J4398">
        <v>2</v>
      </c>
      <c r="K4398" t="s">
        <v>26</v>
      </c>
      <c r="L4398" t="s">
        <v>21</v>
      </c>
      <c r="M4398" t="s">
        <v>22</v>
      </c>
      <c r="N4398">
        <v>28</v>
      </c>
      <c r="O4398">
        <v>20</v>
      </c>
      <c r="P4398">
        <v>1715</v>
      </c>
      <c r="Q4398">
        <v>110300</v>
      </c>
    </row>
    <row r="4399" spans="1:17" x14ac:dyDescent="0.25">
      <c r="A4399" t="s">
        <v>119</v>
      </c>
      <c r="B4399" s="1">
        <v>911</v>
      </c>
      <c r="C4399">
        <v>2017</v>
      </c>
      <c r="D4399" s="15">
        <f>DATE(cars[[#This Row],[year_1]],1,1)</f>
        <v>42736</v>
      </c>
      <c r="E4399" t="s">
        <v>17</v>
      </c>
      <c r="F4399" s="4">
        <v>420</v>
      </c>
      <c r="G4399">
        <v>6</v>
      </c>
      <c r="H4399" t="s">
        <v>18</v>
      </c>
      <c r="I4399" t="s">
        <v>34</v>
      </c>
      <c r="J4399">
        <v>2</v>
      </c>
      <c r="K4399" t="s">
        <v>26</v>
      </c>
      <c r="L4399" t="s">
        <v>21</v>
      </c>
      <c r="M4399" t="s">
        <v>22</v>
      </c>
      <c r="N4399">
        <v>28</v>
      </c>
      <c r="O4399">
        <v>20</v>
      </c>
      <c r="P4399">
        <v>1715</v>
      </c>
      <c r="Q4399">
        <v>122600</v>
      </c>
    </row>
    <row r="4400" spans="1:17" x14ac:dyDescent="0.25">
      <c r="A4400" t="s">
        <v>119</v>
      </c>
      <c r="B4400" s="1">
        <v>911</v>
      </c>
      <c r="C4400">
        <v>2017</v>
      </c>
      <c r="D4400" s="15">
        <f>DATE(cars[[#This Row],[year_1]],1,1)</f>
        <v>42736</v>
      </c>
      <c r="E4400" t="s">
        <v>17</v>
      </c>
      <c r="F4400" s="4">
        <v>420</v>
      </c>
      <c r="G4400">
        <v>6</v>
      </c>
      <c r="H4400" t="s">
        <v>18</v>
      </c>
      <c r="I4400" t="s">
        <v>19</v>
      </c>
      <c r="J4400">
        <v>2</v>
      </c>
      <c r="K4400" t="s">
        <v>26</v>
      </c>
      <c r="L4400" t="s">
        <v>21</v>
      </c>
      <c r="M4400" t="s">
        <v>22</v>
      </c>
      <c r="N4400">
        <v>28</v>
      </c>
      <c r="O4400">
        <v>20</v>
      </c>
      <c r="P4400">
        <v>1715</v>
      </c>
      <c r="Q4400">
        <v>103400</v>
      </c>
    </row>
    <row r="4401" spans="1:17" x14ac:dyDescent="0.25">
      <c r="A4401" t="s">
        <v>119</v>
      </c>
      <c r="B4401" s="1">
        <v>911</v>
      </c>
      <c r="C4401">
        <v>2017</v>
      </c>
      <c r="D4401" s="15">
        <f>DATE(cars[[#This Row],[year_1]],1,1)</f>
        <v>42736</v>
      </c>
      <c r="E4401" t="s">
        <v>17</v>
      </c>
      <c r="F4401" s="4">
        <v>420</v>
      </c>
      <c r="G4401">
        <v>6</v>
      </c>
      <c r="H4401" t="s">
        <v>18</v>
      </c>
      <c r="I4401" t="s">
        <v>34</v>
      </c>
      <c r="J4401">
        <v>2</v>
      </c>
      <c r="K4401" t="s">
        <v>26</v>
      </c>
      <c r="L4401" t="s">
        <v>21</v>
      </c>
      <c r="M4401" t="s">
        <v>25</v>
      </c>
      <c r="N4401">
        <v>28</v>
      </c>
      <c r="O4401">
        <v>20</v>
      </c>
      <c r="P4401">
        <v>1715</v>
      </c>
      <c r="Q4401">
        <v>122600</v>
      </c>
    </row>
    <row r="4402" spans="1:17" x14ac:dyDescent="0.25">
      <c r="A4402" t="s">
        <v>119</v>
      </c>
      <c r="B4402" s="1">
        <v>911</v>
      </c>
      <c r="C4402">
        <v>2017</v>
      </c>
      <c r="D4402" s="15">
        <f>DATE(cars[[#This Row],[year_1]],1,1)</f>
        <v>42736</v>
      </c>
      <c r="E4402" t="s">
        <v>17</v>
      </c>
      <c r="F4402" s="4">
        <v>540</v>
      </c>
      <c r="G4402">
        <v>6</v>
      </c>
      <c r="H4402" t="s">
        <v>77</v>
      </c>
      <c r="I4402" t="s">
        <v>34</v>
      </c>
      <c r="J4402">
        <v>2</v>
      </c>
      <c r="K4402" t="s">
        <v>26</v>
      </c>
      <c r="L4402" t="s">
        <v>21</v>
      </c>
      <c r="M4402" t="s">
        <v>22</v>
      </c>
      <c r="N4402">
        <v>29</v>
      </c>
      <c r="O4402">
        <v>20</v>
      </c>
      <c r="P4402">
        <v>1715</v>
      </c>
      <c r="Q4402">
        <v>159200</v>
      </c>
    </row>
    <row r="4403" spans="1:17" x14ac:dyDescent="0.25">
      <c r="A4403" t="s">
        <v>119</v>
      </c>
      <c r="B4403" s="1">
        <v>911</v>
      </c>
      <c r="C4403">
        <v>2017</v>
      </c>
      <c r="D4403" s="15">
        <f>DATE(cars[[#This Row],[year_1]],1,1)</f>
        <v>42736</v>
      </c>
      <c r="E4403" t="s">
        <v>17</v>
      </c>
      <c r="F4403" s="4">
        <v>540</v>
      </c>
      <c r="G4403">
        <v>6</v>
      </c>
      <c r="H4403" t="s">
        <v>77</v>
      </c>
      <c r="I4403" t="s">
        <v>34</v>
      </c>
      <c r="J4403">
        <v>2</v>
      </c>
      <c r="K4403" t="s">
        <v>26</v>
      </c>
      <c r="L4403" t="s">
        <v>21</v>
      </c>
      <c r="M4403" t="s">
        <v>25</v>
      </c>
      <c r="N4403">
        <v>29</v>
      </c>
      <c r="O4403">
        <v>20</v>
      </c>
      <c r="P4403">
        <v>1715</v>
      </c>
      <c r="Q4403">
        <v>171500</v>
      </c>
    </row>
    <row r="4404" spans="1:17" x14ac:dyDescent="0.25">
      <c r="A4404" t="s">
        <v>119</v>
      </c>
      <c r="B4404" s="1">
        <v>911</v>
      </c>
      <c r="C4404">
        <v>2017</v>
      </c>
      <c r="D4404" s="15">
        <f>DATE(cars[[#This Row],[year_1]],1,1)</f>
        <v>42736</v>
      </c>
      <c r="E4404" t="s">
        <v>17</v>
      </c>
      <c r="F4404" s="4">
        <v>580</v>
      </c>
      <c r="G4404">
        <v>6</v>
      </c>
      <c r="H4404" t="s">
        <v>77</v>
      </c>
      <c r="I4404" t="s">
        <v>34</v>
      </c>
      <c r="J4404">
        <v>2</v>
      </c>
      <c r="K4404" t="s">
        <v>26</v>
      </c>
      <c r="L4404" t="s">
        <v>21</v>
      </c>
      <c r="M4404" t="s">
        <v>25</v>
      </c>
      <c r="N4404">
        <v>28</v>
      </c>
      <c r="O4404">
        <v>20</v>
      </c>
      <c r="P4404">
        <v>1715</v>
      </c>
      <c r="Q4404">
        <v>200400</v>
      </c>
    </row>
    <row r="4405" spans="1:17" x14ac:dyDescent="0.25">
      <c r="A4405" t="s">
        <v>119</v>
      </c>
      <c r="B4405" s="1">
        <v>911</v>
      </c>
      <c r="C4405">
        <v>2017</v>
      </c>
      <c r="D4405" s="15">
        <f>DATE(cars[[#This Row],[year_1]],1,1)</f>
        <v>42736</v>
      </c>
      <c r="E4405" t="s">
        <v>17</v>
      </c>
      <c r="F4405" s="4">
        <v>580</v>
      </c>
      <c r="G4405">
        <v>6</v>
      </c>
      <c r="H4405" t="s">
        <v>77</v>
      </c>
      <c r="I4405" t="s">
        <v>34</v>
      </c>
      <c r="J4405">
        <v>2</v>
      </c>
      <c r="K4405" t="s">
        <v>26</v>
      </c>
      <c r="L4405" t="s">
        <v>21</v>
      </c>
      <c r="M4405" t="s">
        <v>22</v>
      </c>
      <c r="N4405">
        <v>28</v>
      </c>
      <c r="O4405">
        <v>20</v>
      </c>
      <c r="P4405">
        <v>1715</v>
      </c>
      <c r="Q4405">
        <v>188100</v>
      </c>
    </row>
    <row r="4406" spans="1:17" x14ac:dyDescent="0.25">
      <c r="A4406" t="s">
        <v>161</v>
      </c>
      <c r="B4406" s="1" t="s">
        <v>866</v>
      </c>
      <c r="C4406">
        <v>1998</v>
      </c>
      <c r="D4406" s="15">
        <f>DATE(cars[[#This Row],[year_1]],1,1)</f>
        <v>35796</v>
      </c>
      <c r="E4406" t="s">
        <v>29</v>
      </c>
      <c r="F4406" s="4">
        <v>95</v>
      </c>
      <c r="G4406">
        <v>4</v>
      </c>
      <c r="H4406" t="s">
        <v>33</v>
      </c>
      <c r="I4406" t="s">
        <v>91</v>
      </c>
      <c r="J4406">
        <v>4</v>
      </c>
      <c r="K4406" t="s">
        <v>49</v>
      </c>
      <c r="L4406" t="s">
        <v>21</v>
      </c>
      <c r="M4406" t="s">
        <v>90</v>
      </c>
      <c r="N4406">
        <v>24</v>
      </c>
      <c r="O4406">
        <v>19</v>
      </c>
      <c r="P4406">
        <v>481</v>
      </c>
      <c r="Q4406">
        <v>2107</v>
      </c>
    </row>
    <row r="4407" spans="1:17" x14ac:dyDescent="0.25">
      <c r="A4407" t="s">
        <v>199</v>
      </c>
      <c r="B4407" s="1" t="s">
        <v>380</v>
      </c>
      <c r="C4407">
        <v>1992</v>
      </c>
      <c r="D4407" s="15">
        <f>DATE(cars[[#This Row],[year_1]],1,1)</f>
        <v>33604</v>
      </c>
      <c r="E4407" t="s">
        <v>29</v>
      </c>
      <c r="F4407" s="4">
        <v>100</v>
      </c>
      <c r="G4407">
        <v>4</v>
      </c>
      <c r="H4407" t="s">
        <v>33</v>
      </c>
      <c r="I4407" t="s">
        <v>30</v>
      </c>
      <c r="J4407">
        <v>4</v>
      </c>
      <c r="K4407" t="s">
        <v>49</v>
      </c>
      <c r="L4407" t="s">
        <v>31</v>
      </c>
      <c r="M4407" t="s">
        <v>32</v>
      </c>
      <c r="N4407">
        <v>26</v>
      </c>
      <c r="O4407">
        <v>19</v>
      </c>
      <c r="P4407">
        <v>1851</v>
      </c>
      <c r="Q4407">
        <v>2000</v>
      </c>
    </row>
    <row r="4408" spans="1:17" x14ac:dyDescent="0.25">
      <c r="A4408" t="s">
        <v>199</v>
      </c>
      <c r="B4408" s="1" t="s">
        <v>901</v>
      </c>
      <c r="C4408">
        <v>1994</v>
      </c>
      <c r="D4408" s="15">
        <f>DATE(cars[[#This Row],[year_1]],1,1)</f>
        <v>34335</v>
      </c>
      <c r="E4408" t="s">
        <v>29</v>
      </c>
      <c r="F4408" s="4">
        <v>100</v>
      </c>
      <c r="G4408">
        <v>4</v>
      </c>
      <c r="H4408" t="s">
        <v>33</v>
      </c>
      <c r="I4408" t="s">
        <v>30</v>
      </c>
      <c r="J4408">
        <v>4</v>
      </c>
      <c r="K4408" t="s">
        <v>49</v>
      </c>
      <c r="L4408" t="s">
        <v>21</v>
      </c>
      <c r="M4408" t="s">
        <v>32</v>
      </c>
      <c r="N4408">
        <v>25</v>
      </c>
      <c r="O4408">
        <v>19</v>
      </c>
      <c r="P4408">
        <v>1851</v>
      </c>
      <c r="Q4408">
        <v>2000</v>
      </c>
    </row>
    <row r="4409" spans="1:17" x14ac:dyDescent="0.25">
      <c r="A4409" t="s">
        <v>199</v>
      </c>
      <c r="B4409" s="1" t="s">
        <v>901</v>
      </c>
      <c r="C4409">
        <v>1995</v>
      </c>
      <c r="D4409" s="15">
        <f>DATE(cars[[#This Row],[year_1]],1,1)</f>
        <v>34700</v>
      </c>
      <c r="E4409" t="s">
        <v>29</v>
      </c>
      <c r="F4409" s="4">
        <v>100</v>
      </c>
      <c r="G4409">
        <v>4</v>
      </c>
      <c r="H4409" t="s">
        <v>33</v>
      </c>
      <c r="I4409" t="s">
        <v>30</v>
      </c>
      <c r="J4409">
        <v>4</v>
      </c>
      <c r="K4409" t="s">
        <v>49</v>
      </c>
      <c r="L4409" t="s">
        <v>21</v>
      </c>
      <c r="M4409" t="s">
        <v>32</v>
      </c>
      <c r="N4409">
        <v>26</v>
      </c>
      <c r="O4409">
        <v>19</v>
      </c>
      <c r="P4409">
        <v>1851</v>
      </c>
      <c r="Q4409">
        <v>2000</v>
      </c>
    </row>
    <row r="4410" spans="1:17" x14ac:dyDescent="0.25">
      <c r="A4410" t="s">
        <v>144</v>
      </c>
      <c r="B4410" s="1" t="s">
        <v>145</v>
      </c>
      <c r="C4410">
        <v>1995</v>
      </c>
      <c r="D4410" s="15">
        <f>DATE(cars[[#This Row],[year_1]],1,1)</f>
        <v>34700</v>
      </c>
      <c r="E4410" t="s">
        <v>29</v>
      </c>
      <c r="F4410" s="4">
        <v>100</v>
      </c>
      <c r="G4410">
        <v>4</v>
      </c>
      <c r="H4410" t="s">
        <v>33</v>
      </c>
      <c r="I4410" t="s">
        <v>30</v>
      </c>
      <c r="J4410">
        <v>4</v>
      </c>
      <c r="K4410" t="s">
        <v>49</v>
      </c>
      <c r="L4410" t="s">
        <v>21</v>
      </c>
      <c r="M4410" t="s">
        <v>32</v>
      </c>
      <c r="N4410">
        <v>26</v>
      </c>
      <c r="O4410">
        <v>19</v>
      </c>
      <c r="P4410">
        <v>535</v>
      </c>
      <c r="Q4410">
        <v>2000</v>
      </c>
    </row>
    <row r="4411" spans="1:17" x14ac:dyDescent="0.25">
      <c r="A4411" t="s">
        <v>144</v>
      </c>
      <c r="B4411" s="1" t="s">
        <v>145</v>
      </c>
      <c r="C4411">
        <v>1994</v>
      </c>
      <c r="D4411" s="15">
        <f>DATE(cars[[#This Row],[year_1]],1,1)</f>
        <v>34335</v>
      </c>
      <c r="E4411" t="s">
        <v>29</v>
      </c>
      <c r="F4411" s="4">
        <v>106</v>
      </c>
      <c r="G4411">
        <v>4</v>
      </c>
      <c r="H4411" t="s">
        <v>33</v>
      </c>
      <c r="I4411" t="s">
        <v>30</v>
      </c>
      <c r="J4411">
        <v>4</v>
      </c>
      <c r="K4411" t="s">
        <v>49</v>
      </c>
      <c r="L4411" t="s">
        <v>21</v>
      </c>
      <c r="M4411" t="s">
        <v>32</v>
      </c>
      <c r="N4411">
        <v>25</v>
      </c>
      <c r="O4411">
        <v>19</v>
      </c>
      <c r="P4411">
        <v>535</v>
      </c>
      <c r="Q4411">
        <v>2000</v>
      </c>
    </row>
    <row r="4412" spans="1:17" x14ac:dyDescent="0.25">
      <c r="A4412" t="s">
        <v>28</v>
      </c>
      <c r="B4412" s="1">
        <v>80</v>
      </c>
      <c r="C4412">
        <v>1990</v>
      </c>
      <c r="D4412" s="15">
        <f>DATE(cars[[#This Row],[year_1]],1,1)</f>
        <v>32874</v>
      </c>
      <c r="E4412" t="s">
        <v>29</v>
      </c>
      <c r="F4412" s="4">
        <v>108</v>
      </c>
      <c r="G4412">
        <v>4</v>
      </c>
      <c r="H4412" t="s">
        <v>18</v>
      </c>
      <c r="I4412" t="s">
        <v>30</v>
      </c>
      <c r="J4412">
        <v>4</v>
      </c>
      <c r="K4412" t="s">
        <v>27</v>
      </c>
      <c r="L4412" t="s">
        <v>21</v>
      </c>
      <c r="M4412" t="s">
        <v>32</v>
      </c>
      <c r="N4412">
        <v>28</v>
      </c>
      <c r="O4412">
        <v>19</v>
      </c>
      <c r="P4412">
        <v>3105</v>
      </c>
      <c r="Q4412">
        <v>2000</v>
      </c>
    </row>
    <row r="4413" spans="1:17" x14ac:dyDescent="0.25">
      <c r="A4413" t="s">
        <v>153</v>
      </c>
      <c r="B4413" s="1" t="s">
        <v>351</v>
      </c>
      <c r="C4413">
        <v>1990</v>
      </c>
      <c r="D4413" s="15">
        <f>DATE(cars[[#This Row],[year_1]],1,1)</f>
        <v>32874</v>
      </c>
      <c r="E4413" t="s">
        <v>29</v>
      </c>
      <c r="F4413" s="4">
        <v>110</v>
      </c>
      <c r="G4413">
        <v>4</v>
      </c>
      <c r="H4413" t="s">
        <v>18</v>
      </c>
      <c r="I4413" t="s">
        <v>30</v>
      </c>
      <c r="J4413">
        <v>4</v>
      </c>
      <c r="K4413" t="s">
        <v>49</v>
      </c>
      <c r="L4413" t="s">
        <v>21</v>
      </c>
      <c r="M4413" t="s">
        <v>32</v>
      </c>
      <c r="N4413">
        <v>30</v>
      </c>
      <c r="O4413">
        <v>19</v>
      </c>
      <c r="P4413">
        <v>26</v>
      </c>
      <c r="Q4413">
        <v>2000</v>
      </c>
    </row>
    <row r="4414" spans="1:17" x14ac:dyDescent="0.25">
      <c r="A4414" t="s">
        <v>153</v>
      </c>
      <c r="B4414" s="1" t="s">
        <v>351</v>
      </c>
      <c r="C4414">
        <v>1991</v>
      </c>
      <c r="D4414" s="15">
        <f>DATE(cars[[#This Row],[year_1]],1,1)</f>
        <v>33239</v>
      </c>
      <c r="E4414" t="s">
        <v>29</v>
      </c>
      <c r="F4414" s="4">
        <v>110</v>
      </c>
      <c r="G4414">
        <v>4</v>
      </c>
      <c r="H4414" t="s">
        <v>18</v>
      </c>
      <c r="I4414" t="s">
        <v>30</v>
      </c>
      <c r="J4414">
        <v>4</v>
      </c>
      <c r="K4414" t="s">
        <v>49</v>
      </c>
      <c r="L4414" t="s">
        <v>21</v>
      </c>
      <c r="M4414" t="s">
        <v>32</v>
      </c>
      <c r="N4414">
        <v>31</v>
      </c>
      <c r="O4414">
        <v>19</v>
      </c>
      <c r="P4414">
        <v>26</v>
      </c>
      <c r="Q4414">
        <v>2000</v>
      </c>
    </row>
    <row r="4415" spans="1:17" x14ac:dyDescent="0.25">
      <c r="A4415" t="s">
        <v>153</v>
      </c>
      <c r="B4415" s="1" t="s">
        <v>352</v>
      </c>
      <c r="C4415">
        <v>1992</v>
      </c>
      <c r="D4415" s="15">
        <f>DATE(cars[[#This Row],[year_1]],1,1)</f>
        <v>33604</v>
      </c>
      <c r="E4415" t="s">
        <v>29</v>
      </c>
      <c r="F4415" s="4">
        <v>110</v>
      </c>
      <c r="G4415">
        <v>4</v>
      </c>
      <c r="H4415" t="s">
        <v>33</v>
      </c>
      <c r="I4415" t="s">
        <v>30</v>
      </c>
      <c r="J4415">
        <v>4</v>
      </c>
      <c r="K4415" t="s">
        <v>49</v>
      </c>
      <c r="L4415" t="s">
        <v>31</v>
      </c>
      <c r="M4415" t="s">
        <v>35</v>
      </c>
      <c r="N4415">
        <v>28</v>
      </c>
      <c r="O4415">
        <v>19</v>
      </c>
      <c r="P4415">
        <v>26</v>
      </c>
      <c r="Q4415">
        <v>2000</v>
      </c>
    </row>
    <row r="4416" spans="1:17" x14ac:dyDescent="0.25">
      <c r="A4416" t="s">
        <v>153</v>
      </c>
      <c r="B4416" s="1" t="s">
        <v>352</v>
      </c>
      <c r="C4416">
        <v>1992</v>
      </c>
      <c r="D4416" s="15">
        <f>DATE(cars[[#This Row],[year_1]],1,1)</f>
        <v>33604</v>
      </c>
      <c r="E4416" t="s">
        <v>29</v>
      </c>
      <c r="F4416" s="4">
        <v>110</v>
      </c>
      <c r="G4416">
        <v>4</v>
      </c>
      <c r="H4416" t="s">
        <v>33</v>
      </c>
      <c r="I4416" t="s">
        <v>30</v>
      </c>
      <c r="J4416">
        <v>4</v>
      </c>
      <c r="K4416" t="s">
        <v>49</v>
      </c>
      <c r="L4416" t="s">
        <v>31</v>
      </c>
      <c r="M4416" t="s">
        <v>32</v>
      </c>
      <c r="N4416">
        <v>28</v>
      </c>
      <c r="O4416">
        <v>19</v>
      </c>
      <c r="P4416">
        <v>26</v>
      </c>
      <c r="Q4416">
        <v>2000</v>
      </c>
    </row>
    <row r="4417" spans="1:17" x14ac:dyDescent="0.25">
      <c r="A4417" t="s">
        <v>153</v>
      </c>
      <c r="B4417" s="1" t="s">
        <v>351</v>
      </c>
      <c r="C4417">
        <v>1990</v>
      </c>
      <c r="D4417" s="15">
        <f>DATE(cars[[#This Row],[year_1]],1,1)</f>
        <v>32874</v>
      </c>
      <c r="E4417" t="s">
        <v>29</v>
      </c>
      <c r="F4417" s="4">
        <v>110</v>
      </c>
      <c r="G4417">
        <v>4</v>
      </c>
      <c r="H4417" t="s">
        <v>18</v>
      </c>
      <c r="I4417" t="s">
        <v>30</v>
      </c>
      <c r="J4417">
        <v>2</v>
      </c>
      <c r="K4417" t="s">
        <v>49</v>
      </c>
      <c r="L4417" t="s">
        <v>21</v>
      </c>
      <c r="M4417" t="s">
        <v>22</v>
      </c>
      <c r="N4417">
        <v>30</v>
      </c>
      <c r="O4417">
        <v>19</v>
      </c>
      <c r="P4417">
        <v>26</v>
      </c>
      <c r="Q4417">
        <v>2000</v>
      </c>
    </row>
    <row r="4418" spans="1:17" x14ac:dyDescent="0.25">
      <c r="A4418" t="s">
        <v>153</v>
      </c>
      <c r="B4418" s="1" t="s">
        <v>351</v>
      </c>
      <c r="C4418">
        <v>1991</v>
      </c>
      <c r="D4418" s="15">
        <f>DATE(cars[[#This Row],[year_1]],1,1)</f>
        <v>33239</v>
      </c>
      <c r="E4418" t="s">
        <v>29</v>
      </c>
      <c r="F4418" s="4">
        <v>110</v>
      </c>
      <c r="G4418">
        <v>4</v>
      </c>
      <c r="H4418" t="s">
        <v>18</v>
      </c>
      <c r="I4418" t="s">
        <v>30</v>
      </c>
      <c r="J4418">
        <v>2</v>
      </c>
      <c r="K4418" t="s">
        <v>49</v>
      </c>
      <c r="L4418" t="s">
        <v>21</v>
      </c>
      <c r="M4418" t="s">
        <v>22</v>
      </c>
      <c r="N4418">
        <v>31</v>
      </c>
      <c r="O4418">
        <v>19</v>
      </c>
      <c r="P4418">
        <v>26</v>
      </c>
      <c r="Q4418">
        <v>2000</v>
      </c>
    </row>
    <row r="4419" spans="1:17" x14ac:dyDescent="0.25">
      <c r="A4419" t="s">
        <v>114</v>
      </c>
      <c r="B4419" s="1">
        <v>6000</v>
      </c>
      <c r="C4419">
        <v>1991</v>
      </c>
      <c r="D4419" s="15">
        <f>DATE(cars[[#This Row],[year_1]],1,1)</f>
        <v>33239</v>
      </c>
      <c r="E4419" t="s">
        <v>29</v>
      </c>
      <c r="F4419" s="4">
        <v>110</v>
      </c>
      <c r="G4419">
        <v>4</v>
      </c>
      <c r="H4419" t="s">
        <v>33</v>
      </c>
      <c r="I4419" t="s">
        <v>30</v>
      </c>
      <c r="J4419">
        <v>4</v>
      </c>
      <c r="K4419" t="s">
        <v>49</v>
      </c>
      <c r="L4419" t="s">
        <v>31</v>
      </c>
      <c r="M4419" t="s">
        <v>32</v>
      </c>
      <c r="N4419">
        <v>28</v>
      </c>
      <c r="O4419">
        <v>19</v>
      </c>
      <c r="P4419">
        <v>210</v>
      </c>
      <c r="Q4419">
        <v>2000</v>
      </c>
    </row>
    <row r="4420" spans="1:17" x14ac:dyDescent="0.25">
      <c r="A4420" t="s">
        <v>144</v>
      </c>
      <c r="B4420" s="1" t="s">
        <v>299</v>
      </c>
      <c r="C4420">
        <v>1992</v>
      </c>
      <c r="D4420" s="15">
        <f>DATE(cars[[#This Row],[year_1]],1,1)</f>
        <v>33604</v>
      </c>
      <c r="E4420" t="s">
        <v>29</v>
      </c>
      <c r="F4420" s="4">
        <v>113</v>
      </c>
      <c r="G4420">
        <v>4</v>
      </c>
      <c r="H4420" t="s">
        <v>18</v>
      </c>
      <c r="I4420" t="s">
        <v>34</v>
      </c>
      <c r="J4420">
        <v>4</v>
      </c>
      <c r="K4420" t="s">
        <v>49</v>
      </c>
      <c r="L4420" t="s">
        <v>21</v>
      </c>
      <c r="M4420" t="s">
        <v>35</v>
      </c>
      <c r="N4420">
        <v>24</v>
      </c>
      <c r="O4420">
        <v>19</v>
      </c>
      <c r="P4420">
        <v>535</v>
      </c>
      <c r="Q4420">
        <v>2000</v>
      </c>
    </row>
    <row r="4421" spans="1:17" x14ac:dyDescent="0.25">
      <c r="A4421" t="s">
        <v>144</v>
      </c>
      <c r="B4421" s="1" t="s">
        <v>299</v>
      </c>
      <c r="C4421">
        <v>1993</v>
      </c>
      <c r="D4421" s="15">
        <f>DATE(cars[[#This Row],[year_1]],1,1)</f>
        <v>33970</v>
      </c>
      <c r="E4421" t="s">
        <v>29</v>
      </c>
      <c r="F4421" s="4">
        <v>113</v>
      </c>
      <c r="G4421">
        <v>4</v>
      </c>
      <c r="H4421" t="s">
        <v>18</v>
      </c>
      <c r="I4421" t="s">
        <v>34</v>
      </c>
      <c r="J4421">
        <v>4</v>
      </c>
      <c r="K4421" t="s">
        <v>49</v>
      </c>
      <c r="L4421" t="s">
        <v>21</v>
      </c>
      <c r="M4421" t="s">
        <v>35</v>
      </c>
      <c r="N4421">
        <v>24</v>
      </c>
      <c r="O4421">
        <v>19</v>
      </c>
      <c r="P4421">
        <v>535</v>
      </c>
      <c r="Q4421">
        <v>2000</v>
      </c>
    </row>
    <row r="4422" spans="1:17" x14ac:dyDescent="0.25">
      <c r="A4422" t="s">
        <v>51</v>
      </c>
      <c r="B4422" s="1">
        <v>240</v>
      </c>
      <c r="C4422">
        <v>1991</v>
      </c>
      <c r="D4422" s="15">
        <f>DATE(cars[[#This Row],[year_1]],1,1)</f>
        <v>33239</v>
      </c>
      <c r="E4422" t="s">
        <v>29</v>
      </c>
      <c r="F4422" s="4">
        <v>114</v>
      </c>
      <c r="G4422">
        <v>4</v>
      </c>
      <c r="H4422" t="s">
        <v>18</v>
      </c>
      <c r="I4422" t="s">
        <v>19</v>
      </c>
      <c r="J4422">
        <v>4</v>
      </c>
      <c r="K4422" t="s">
        <v>27</v>
      </c>
      <c r="L4422" t="s">
        <v>31</v>
      </c>
      <c r="M4422" t="s">
        <v>35</v>
      </c>
      <c r="N4422">
        <v>26</v>
      </c>
      <c r="O4422">
        <v>19</v>
      </c>
      <c r="P4422">
        <v>870</v>
      </c>
      <c r="Q4422">
        <v>2000</v>
      </c>
    </row>
    <row r="4423" spans="1:17" x14ac:dyDescent="0.25">
      <c r="A4423" t="s">
        <v>51</v>
      </c>
      <c r="B4423" s="1">
        <v>240</v>
      </c>
      <c r="C4423">
        <v>1991</v>
      </c>
      <c r="D4423" s="15">
        <f>DATE(cars[[#This Row],[year_1]],1,1)</f>
        <v>33239</v>
      </c>
      <c r="E4423" t="s">
        <v>29</v>
      </c>
      <c r="F4423" s="4">
        <v>114</v>
      </c>
      <c r="G4423">
        <v>4</v>
      </c>
      <c r="H4423" t="s">
        <v>18</v>
      </c>
      <c r="I4423" t="s">
        <v>19</v>
      </c>
      <c r="J4423">
        <v>4</v>
      </c>
      <c r="K4423" t="s">
        <v>27</v>
      </c>
      <c r="L4423" t="s">
        <v>31</v>
      </c>
      <c r="M4423" t="s">
        <v>32</v>
      </c>
      <c r="N4423">
        <v>26</v>
      </c>
      <c r="O4423">
        <v>19</v>
      </c>
      <c r="P4423">
        <v>870</v>
      </c>
      <c r="Q4423">
        <v>2000</v>
      </c>
    </row>
    <row r="4424" spans="1:17" x14ac:dyDescent="0.25">
      <c r="A4424" t="s">
        <v>51</v>
      </c>
      <c r="B4424" s="1">
        <v>240</v>
      </c>
      <c r="C4424">
        <v>1992</v>
      </c>
      <c r="D4424" s="15">
        <f>DATE(cars[[#This Row],[year_1]],1,1)</f>
        <v>33604</v>
      </c>
      <c r="E4424" t="s">
        <v>29</v>
      </c>
      <c r="F4424" s="4">
        <v>114</v>
      </c>
      <c r="G4424">
        <v>4</v>
      </c>
      <c r="H4424" t="s">
        <v>18</v>
      </c>
      <c r="I4424" t="s">
        <v>19</v>
      </c>
      <c r="J4424">
        <v>4</v>
      </c>
      <c r="K4424" t="s">
        <v>27</v>
      </c>
      <c r="L4424" t="s">
        <v>31</v>
      </c>
      <c r="M4424" t="s">
        <v>32</v>
      </c>
      <c r="N4424">
        <v>26</v>
      </c>
      <c r="O4424">
        <v>19</v>
      </c>
      <c r="P4424">
        <v>870</v>
      </c>
      <c r="Q4424">
        <v>2000</v>
      </c>
    </row>
    <row r="4425" spans="1:17" x14ac:dyDescent="0.25">
      <c r="A4425" t="s">
        <v>51</v>
      </c>
      <c r="B4425" s="1">
        <v>240</v>
      </c>
      <c r="C4425">
        <v>1992</v>
      </c>
      <c r="D4425" s="15">
        <f>DATE(cars[[#This Row],[year_1]],1,1)</f>
        <v>33604</v>
      </c>
      <c r="E4425" t="s">
        <v>29</v>
      </c>
      <c r="F4425" s="4">
        <v>114</v>
      </c>
      <c r="G4425">
        <v>4</v>
      </c>
      <c r="H4425" t="s">
        <v>18</v>
      </c>
      <c r="I4425" t="s">
        <v>19</v>
      </c>
      <c r="J4425">
        <v>4</v>
      </c>
      <c r="K4425" t="s">
        <v>27</v>
      </c>
      <c r="L4425" t="s">
        <v>31</v>
      </c>
      <c r="M4425" t="s">
        <v>35</v>
      </c>
      <c r="N4425">
        <v>26</v>
      </c>
      <c r="O4425">
        <v>19</v>
      </c>
      <c r="P4425">
        <v>870</v>
      </c>
      <c r="Q4425">
        <v>2000</v>
      </c>
    </row>
    <row r="4426" spans="1:17" x14ac:dyDescent="0.25">
      <c r="A4426" t="s">
        <v>51</v>
      </c>
      <c r="B4426" s="1">
        <v>240</v>
      </c>
      <c r="C4426">
        <v>1993</v>
      </c>
      <c r="D4426" s="15">
        <f>DATE(cars[[#This Row],[year_1]],1,1)</f>
        <v>33970</v>
      </c>
      <c r="E4426" t="s">
        <v>29</v>
      </c>
      <c r="F4426" s="4">
        <v>114</v>
      </c>
      <c r="G4426">
        <v>4</v>
      </c>
      <c r="H4426" t="s">
        <v>18</v>
      </c>
      <c r="I4426" t="s">
        <v>19</v>
      </c>
      <c r="J4426">
        <v>4</v>
      </c>
      <c r="K4426" t="s">
        <v>27</v>
      </c>
      <c r="L4426" t="s">
        <v>31</v>
      </c>
      <c r="M4426" t="s">
        <v>32</v>
      </c>
      <c r="N4426">
        <v>26</v>
      </c>
      <c r="O4426">
        <v>19</v>
      </c>
      <c r="P4426">
        <v>870</v>
      </c>
      <c r="Q4426">
        <v>2000</v>
      </c>
    </row>
    <row r="4427" spans="1:17" x14ac:dyDescent="0.25">
      <c r="A4427" t="s">
        <v>51</v>
      </c>
      <c r="B4427" s="1">
        <v>740</v>
      </c>
      <c r="C4427">
        <v>1990</v>
      </c>
      <c r="D4427" s="15">
        <f>DATE(cars[[#This Row],[year_1]],1,1)</f>
        <v>32874</v>
      </c>
      <c r="E4427" t="s">
        <v>29</v>
      </c>
      <c r="F4427" s="4">
        <v>114</v>
      </c>
      <c r="G4427">
        <v>4</v>
      </c>
      <c r="H4427" t="s">
        <v>18</v>
      </c>
      <c r="I4427" t="s">
        <v>19</v>
      </c>
      <c r="J4427">
        <v>4</v>
      </c>
      <c r="K4427" t="s">
        <v>27</v>
      </c>
      <c r="L4427" t="s">
        <v>31</v>
      </c>
      <c r="M4427" t="s">
        <v>32</v>
      </c>
      <c r="N4427">
        <v>26</v>
      </c>
      <c r="O4427">
        <v>19</v>
      </c>
      <c r="P4427">
        <v>870</v>
      </c>
      <c r="Q4427">
        <v>2000</v>
      </c>
    </row>
    <row r="4428" spans="1:17" x14ac:dyDescent="0.25">
      <c r="A4428" t="s">
        <v>51</v>
      </c>
      <c r="B4428" s="1">
        <v>740</v>
      </c>
      <c r="C4428">
        <v>1990</v>
      </c>
      <c r="D4428" s="15">
        <f>DATE(cars[[#This Row],[year_1]],1,1)</f>
        <v>32874</v>
      </c>
      <c r="E4428" t="s">
        <v>29</v>
      </c>
      <c r="F4428" s="4">
        <v>114</v>
      </c>
      <c r="G4428">
        <v>4</v>
      </c>
      <c r="H4428" t="s">
        <v>18</v>
      </c>
      <c r="I4428" t="s">
        <v>19</v>
      </c>
      <c r="J4428">
        <v>4</v>
      </c>
      <c r="K4428" t="s">
        <v>27</v>
      </c>
      <c r="L4428" t="s">
        <v>31</v>
      </c>
      <c r="M4428" t="s">
        <v>35</v>
      </c>
      <c r="N4428">
        <v>26</v>
      </c>
      <c r="O4428">
        <v>19</v>
      </c>
      <c r="P4428">
        <v>870</v>
      </c>
      <c r="Q4428">
        <v>2000</v>
      </c>
    </row>
    <row r="4429" spans="1:17" x14ac:dyDescent="0.25">
      <c r="A4429" t="s">
        <v>88</v>
      </c>
      <c r="B4429" s="1" t="s">
        <v>735</v>
      </c>
      <c r="C4429">
        <v>1994</v>
      </c>
      <c r="D4429" s="15">
        <f>DATE(cars[[#This Row],[year_1]],1,1)</f>
        <v>34335</v>
      </c>
      <c r="E4429" t="s">
        <v>29</v>
      </c>
      <c r="F4429" s="4">
        <v>116</v>
      </c>
      <c r="G4429">
        <v>4</v>
      </c>
      <c r="H4429" t="s">
        <v>18</v>
      </c>
      <c r="I4429" t="s">
        <v>19</v>
      </c>
      <c r="J4429">
        <v>2</v>
      </c>
      <c r="K4429" t="s">
        <v>49</v>
      </c>
      <c r="L4429" t="s">
        <v>21</v>
      </c>
      <c r="M4429" t="s">
        <v>213</v>
      </c>
      <c r="N4429">
        <v>25</v>
      </c>
      <c r="O4429">
        <v>19</v>
      </c>
      <c r="P4429">
        <v>2031</v>
      </c>
      <c r="Q4429">
        <v>2000</v>
      </c>
    </row>
    <row r="4430" spans="1:17" x14ac:dyDescent="0.25">
      <c r="A4430" t="s">
        <v>88</v>
      </c>
      <c r="B4430" s="1" t="s">
        <v>735</v>
      </c>
      <c r="C4430">
        <v>1994</v>
      </c>
      <c r="D4430" s="15">
        <f>DATE(cars[[#This Row],[year_1]],1,1)</f>
        <v>34335</v>
      </c>
      <c r="E4430" t="s">
        <v>29</v>
      </c>
      <c r="F4430" s="4">
        <v>116</v>
      </c>
      <c r="G4430">
        <v>4</v>
      </c>
      <c r="H4430" t="s">
        <v>18</v>
      </c>
      <c r="I4430" t="s">
        <v>19</v>
      </c>
      <c r="J4430">
        <v>2</v>
      </c>
      <c r="K4430" t="s">
        <v>49</v>
      </c>
      <c r="L4430" t="s">
        <v>21</v>
      </c>
      <c r="M4430" t="s">
        <v>214</v>
      </c>
      <c r="N4430">
        <v>25</v>
      </c>
      <c r="O4430">
        <v>19</v>
      </c>
      <c r="P4430">
        <v>2031</v>
      </c>
      <c r="Q4430">
        <v>2000</v>
      </c>
    </row>
    <row r="4431" spans="1:17" x14ac:dyDescent="0.25">
      <c r="A4431" t="s">
        <v>88</v>
      </c>
      <c r="B4431" s="1" t="s">
        <v>735</v>
      </c>
      <c r="C4431">
        <v>1995</v>
      </c>
      <c r="D4431" s="15">
        <f>DATE(cars[[#This Row],[year_1]],1,1)</f>
        <v>34700</v>
      </c>
      <c r="E4431" t="s">
        <v>29</v>
      </c>
      <c r="F4431" s="4">
        <v>116</v>
      </c>
      <c r="G4431">
        <v>4</v>
      </c>
      <c r="H4431" t="s">
        <v>18</v>
      </c>
      <c r="I4431" t="s">
        <v>19</v>
      </c>
      <c r="J4431">
        <v>2</v>
      </c>
      <c r="K4431" t="s">
        <v>49</v>
      </c>
      <c r="L4431" t="s">
        <v>21</v>
      </c>
      <c r="M4431" t="s">
        <v>214</v>
      </c>
      <c r="N4431">
        <v>25</v>
      </c>
      <c r="O4431">
        <v>19</v>
      </c>
      <c r="P4431">
        <v>2031</v>
      </c>
      <c r="Q4431">
        <v>2197</v>
      </c>
    </row>
    <row r="4432" spans="1:17" x14ac:dyDescent="0.25">
      <c r="A4432" t="s">
        <v>88</v>
      </c>
      <c r="B4432" s="1" t="s">
        <v>735</v>
      </c>
      <c r="C4432">
        <v>1995</v>
      </c>
      <c r="D4432" s="15">
        <f>DATE(cars[[#This Row],[year_1]],1,1)</f>
        <v>34700</v>
      </c>
      <c r="E4432" t="s">
        <v>29</v>
      </c>
      <c r="F4432" s="4">
        <v>116</v>
      </c>
      <c r="G4432">
        <v>4</v>
      </c>
      <c r="H4432" t="s">
        <v>18</v>
      </c>
      <c r="I4432" t="s">
        <v>19</v>
      </c>
      <c r="J4432">
        <v>2</v>
      </c>
      <c r="K4432" t="s">
        <v>49</v>
      </c>
      <c r="L4432" t="s">
        <v>21</v>
      </c>
      <c r="M4432" t="s">
        <v>213</v>
      </c>
      <c r="N4432">
        <v>25</v>
      </c>
      <c r="O4432">
        <v>19</v>
      </c>
      <c r="P4432">
        <v>2031</v>
      </c>
      <c r="Q4432">
        <v>2000</v>
      </c>
    </row>
    <row r="4433" spans="1:17" x14ac:dyDescent="0.25">
      <c r="A4433" t="s">
        <v>52</v>
      </c>
      <c r="B4433" s="1" t="s">
        <v>212</v>
      </c>
      <c r="C4433">
        <v>1998</v>
      </c>
      <c r="D4433" s="15">
        <f>DATE(cars[[#This Row],[year_1]],1,1)</f>
        <v>35796</v>
      </c>
      <c r="E4433" t="s">
        <v>29</v>
      </c>
      <c r="F4433" s="4">
        <v>119</v>
      </c>
      <c r="G4433">
        <v>4</v>
      </c>
      <c r="H4433" t="s">
        <v>18</v>
      </c>
      <c r="I4433" t="s">
        <v>19</v>
      </c>
      <c r="J4433">
        <v>4</v>
      </c>
      <c r="K4433" t="s">
        <v>49</v>
      </c>
      <c r="L4433" t="s">
        <v>21</v>
      </c>
      <c r="M4433" t="s">
        <v>214</v>
      </c>
      <c r="N4433">
        <v>24</v>
      </c>
      <c r="O4433">
        <v>19</v>
      </c>
      <c r="P4433">
        <v>586</v>
      </c>
      <c r="Q4433">
        <v>2717</v>
      </c>
    </row>
    <row r="4434" spans="1:17" x14ac:dyDescent="0.25">
      <c r="A4434" t="s">
        <v>52</v>
      </c>
      <c r="B4434" s="1" t="s">
        <v>212</v>
      </c>
      <c r="C4434">
        <v>1999</v>
      </c>
      <c r="D4434" s="15">
        <f>DATE(cars[[#This Row],[year_1]],1,1)</f>
        <v>36161</v>
      </c>
      <c r="E4434" t="s">
        <v>29</v>
      </c>
      <c r="F4434" s="4">
        <v>119</v>
      </c>
      <c r="G4434">
        <v>4</v>
      </c>
      <c r="H4434" t="s">
        <v>18</v>
      </c>
      <c r="I4434" t="s">
        <v>19</v>
      </c>
      <c r="J4434">
        <v>4</v>
      </c>
      <c r="K4434" t="s">
        <v>49</v>
      </c>
      <c r="L4434" t="s">
        <v>21</v>
      </c>
      <c r="M4434" t="s">
        <v>214</v>
      </c>
      <c r="N4434">
        <v>24</v>
      </c>
      <c r="O4434">
        <v>19</v>
      </c>
      <c r="P4434">
        <v>586</v>
      </c>
      <c r="Q4434">
        <v>2857</v>
      </c>
    </row>
    <row r="4435" spans="1:17" x14ac:dyDescent="0.25">
      <c r="A4435" t="s">
        <v>52</v>
      </c>
      <c r="B4435" s="1" t="s">
        <v>212</v>
      </c>
      <c r="C4435">
        <v>1998</v>
      </c>
      <c r="D4435" s="15">
        <f>DATE(cars[[#This Row],[year_1]],1,1)</f>
        <v>35796</v>
      </c>
      <c r="E4435" t="s">
        <v>29</v>
      </c>
      <c r="F4435" s="4">
        <v>119</v>
      </c>
      <c r="G4435">
        <v>4</v>
      </c>
      <c r="H4435" t="s">
        <v>18</v>
      </c>
      <c r="I4435" t="s">
        <v>19</v>
      </c>
      <c r="J4435">
        <v>2</v>
      </c>
      <c r="K4435" t="s">
        <v>49</v>
      </c>
      <c r="L4435" t="s">
        <v>21</v>
      </c>
      <c r="M4435" t="s">
        <v>213</v>
      </c>
      <c r="N4435">
        <v>24</v>
      </c>
      <c r="O4435">
        <v>19</v>
      </c>
      <c r="P4435">
        <v>586</v>
      </c>
      <c r="Q4435">
        <v>2179</v>
      </c>
    </row>
    <row r="4436" spans="1:17" x14ac:dyDescent="0.25">
      <c r="A4436" t="s">
        <v>52</v>
      </c>
      <c r="B4436" s="1" t="s">
        <v>212</v>
      </c>
      <c r="C4436">
        <v>1998</v>
      </c>
      <c r="D4436" s="15">
        <f>DATE(cars[[#This Row],[year_1]],1,1)</f>
        <v>35796</v>
      </c>
      <c r="E4436" t="s">
        <v>29</v>
      </c>
      <c r="F4436" s="4">
        <v>119</v>
      </c>
      <c r="G4436">
        <v>4</v>
      </c>
      <c r="H4436" t="s">
        <v>18</v>
      </c>
      <c r="I4436" t="s">
        <v>19</v>
      </c>
      <c r="J4436">
        <v>2</v>
      </c>
      <c r="K4436" t="s">
        <v>49</v>
      </c>
      <c r="L4436" t="s">
        <v>21</v>
      </c>
      <c r="M4436" t="s">
        <v>214</v>
      </c>
      <c r="N4436">
        <v>24</v>
      </c>
      <c r="O4436">
        <v>19</v>
      </c>
      <c r="P4436">
        <v>586</v>
      </c>
      <c r="Q4436">
        <v>2692</v>
      </c>
    </row>
    <row r="4437" spans="1:17" x14ac:dyDescent="0.25">
      <c r="A4437" t="s">
        <v>52</v>
      </c>
      <c r="B4437" s="1" t="s">
        <v>212</v>
      </c>
      <c r="C4437">
        <v>1998</v>
      </c>
      <c r="D4437" s="15">
        <f>DATE(cars[[#This Row],[year_1]],1,1)</f>
        <v>35796</v>
      </c>
      <c r="E4437" t="s">
        <v>29</v>
      </c>
      <c r="F4437" s="4">
        <v>119</v>
      </c>
      <c r="G4437">
        <v>4</v>
      </c>
      <c r="H4437" t="s">
        <v>18</v>
      </c>
      <c r="I4437" t="s">
        <v>19</v>
      </c>
      <c r="J4437">
        <v>2</v>
      </c>
      <c r="K4437" t="s">
        <v>49</v>
      </c>
      <c r="L4437" t="s">
        <v>21</v>
      </c>
      <c r="M4437" t="s">
        <v>213</v>
      </c>
      <c r="N4437">
        <v>24</v>
      </c>
      <c r="O4437">
        <v>19</v>
      </c>
      <c r="P4437">
        <v>586</v>
      </c>
      <c r="Q4437">
        <v>2432</v>
      </c>
    </row>
    <row r="4438" spans="1:17" x14ac:dyDescent="0.25">
      <c r="A4438" t="s">
        <v>52</v>
      </c>
      <c r="B4438" s="1" t="s">
        <v>212</v>
      </c>
      <c r="C4438">
        <v>1999</v>
      </c>
      <c r="D4438" s="15">
        <f>DATE(cars[[#This Row],[year_1]],1,1)</f>
        <v>36161</v>
      </c>
      <c r="E4438" t="s">
        <v>29</v>
      </c>
      <c r="F4438" s="4">
        <v>119</v>
      </c>
      <c r="G4438">
        <v>4</v>
      </c>
      <c r="H4438" t="s">
        <v>18</v>
      </c>
      <c r="I4438" t="s">
        <v>19</v>
      </c>
      <c r="J4438">
        <v>2</v>
      </c>
      <c r="K4438" t="s">
        <v>49</v>
      </c>
      <c r="L4438" t="s">
        <v>21</v>
      </c>
      <c r="M4438" t="s">
        <v>213</v>
      </c>
      <c r="N4438">
        <v>24</v>
      </c>
      <c r="O4438">
        <v>19</v>
      </c>
      <c r="P4438">
        <v>586</v>
      </c>
      <c r="Q4438">
        <v>2593</v>
      </c>
    </row>
    <row r="4439" spans="1:17" x14ac:dyDescent="0.25">
      <c r="A4439" t="s">
        <v>52</v>
      </c>
      <c r="B4439" s="1" t="s">
        <v>212</v>
      </c>
      <c r="C4439">
        <v>1999</v>
      </c>
      <c r="D4439" s="15">
        <f>DATE(cars[[#This Row],[year_1]],1,1)</f>
        <v>36161</v>
      </c>
      <c r="E4439" t="s">
        <v>29</v>
      </c>
      <c r="F4439" s="4">
        <v>119</v>
      </c>
      <c r="G4439">
        <v>4</v>
      </c>
      <c r="H4439" t="s">
        <v>18</v>
      </c>
      <c r="I4439" t="s">
        <v>19</v>
      </c>
      <c r="J4439">
        <v>2</v>
      </c>
      <c r="K4439" t="s">
        <v>49</v>
      </c>
      <c r="L4439" t="s">
        <v>21</v>
      </c>
      <c r="M4439" t="s">
        <v>213</v>
      </c>
      <c r="N4439">
        <v>24</v>
      </c>
      <c r="O4439">
        <v>19</v>
      </c>
      <c r="P4439">
        <v>586</v>
      </c>
      <c r="Q4439">
        <v>2211</v>
      </c>
    </row>
    <row r="4440" spans="1:17" x14ac:dyDescent="0.25">
      <c r="A4440" t="s">
        <v>52</v>
      </c>
      <c r="B4440" s="1" t="s">
        <v>212</v>
      </c>
      <c r="C4440">
        <v>1999</v>
      </c>
      <c r="D4440" s="15">
        <f>DATE(cars[[#This Row],[year_1]],1,1)</f>
        <v>36161</v>
      </c>
      <c r="E4440" t="s">
        <v>29</v>
      </c>
      <c r="F4440" s="4">
        <v>119</v>
      </c>
      <c r="G4440">
        <v>4</v>
      </c>
      <c r="H4440" t="s">
        <v>18</v>
      </c>
      <c r="I4440" t="s">
        <v>19</v>
      </c>
      <c r="J4440">
        <v>2</v>
      </c>
      <c r="K4440" t="s">
        <v>49</v>
      </c>
      <c r="L4440" t="s">
        <v>21</v>
      </c>
      <c r="M4440" t="s">
        <v>213</v>
      </c>
      <c r="N4440">
        <v>24</v>
      </c>
      <c r="O4440">
        <v>19</v>
      </c>
      <c r="P4440">
        <v>586</v>
      </c>
      <c r="Q4440">
        <v>2493</v>
      </c>
    </row>
    <row r="4441" spans="1:17" x14ac:dyDescent="0.25">
      <c r="A4441" t="s">
        <v>52</v>
      </c>
      <c r="B4441" s="1" t="s">
        <v>212</v>
      </c>
      <c r="C4441">
        <v>1999</v>
      </c>
      <c r="D4441" s="15">
        <f>DATE(cars[[#This Row],[year_1]],1,1)</f>
        <v>36161</v>
      </c>
      <c r="E4441" t="s">
        <v>29</v>
      </c>
      <c r="F4441" s="4">
        <v>119</v>
      </c>
      <c r="G4441">
        <v>4</v>
      </c>
      <c r="H4441" t="s">
        <v>18</v>
      </c>
      <c r="I4441" t="s">
        <v>19</v>
      </c>
      <c r="J4441">
        <v>2</v>
      </c>
      <c r="K4441" t="s">
        <v>49</v>
      </c>
      <c r="L4441" t="s">
        <v>21</v>
      </c>
      <c r="M4441" t="s">
        <v>214</v>
      </c>
      <c r="N4441">
        <v>24</v>
      </c>
      <c r="O4441">
        <v>19</v>
      </c>
      <c r="P4441">
        <v>586</v>
      </c>
      <c r="Q4441">
        <v>2801</v>
      </c>
    </row>
    <row r="4442" spans="1:17" x14ac:dyDescent="0.25">
      <c r="A4442" t="s">
        <v>52</v>
      </c>
      <c r="B4442" s="1" t="s">
        <v>216</v>
      </c>
      <c r="C4442">
        <v>2001</v>
      </c>
      <c r="D4442" s="15">
        <f>DATE(cars[[#This Row],[year_1]],1,1)</f>
        <v>36892</v>
      </c>
      <c r="E4442" t="s">
        <v>29</v>
      </c>
      <c r="F4442" s="4">
        <v>119</v>
      </c>
      <c r="G4442">
        <v>4</v>
      </c>
      <c r="H4442" t="s">
        <v>18</v>
      </c>
      <c r="I4442" t="s">
        <v>19</v>
      </c>
      <c r="J4442">
        <v>2</v>
      </c>
      <c r="K4442" t="s">
        <v>49</v>
      </c>
      <c r="L4442" t="s">
        <v>21</v>
      </c>
      <c r="M4442" t="s">
        <v>213</v>
      </c>
      <c r="N4442">
        <v>24</v>
      </c>
      <c r="O4442">
        <v>19</v>
      </c>
      <c r="P4442">
        <v>586</v>
      </c>
      <c r="Q4442">
        <v>14545</v>
      </c>
    </row>
    <row r="4443" spans="1:17" x14ac:dyDescent="0.25">
      <c r="A4443" t="s">
        <v>52</v>
      </c>
      <c r="B4443" s="1" t="s">
        <v>216</v>
      </c>
      <c r="C4443">
        <v>2001</v>
      </c>
      <c r="D4443" s="15">
        <f>DATE(cars[[#This Row],[year_1]],1,1)</f>
        <v>36892</v>
      </c>
      <c r="E4443" t="s">
        <v>29</v>
      </c>
      <c r="F4443" s="4">
        <v>119</v>
      </c>
      <c r="G4443">
        <v>4</v>
      </c>
      <c r="H4443" t="s">
        <v>18</v>
      </c>
      <c r="I4443" t="s">
        <v>19</v>
      </c>
      <c r="J4443">
        <v>2</v>
      </c>
      <c r="K4443" t="s">
        <v>49</v>
      </c>
      <c r="L4443" t="s">
        <v>21</v>
      </c>
      <c r="M4443" t="s">
        <v>213</v>
      </c>
      <c r="N4443">
        <v>24</v>
      </c>
      <c r="O4443">
        <v>19</v>
      </c>
      <c r="P4443">
        <v>586</v>
      </c>
      <c r="Q4443">
        <v>12345</v>
      </c>
    </row>
    <row r="4444" spans="1:17" x14ac:dyDescent="0.25">
      <c r="A4444" t="s">
        <v>186</v>
      </c>
      <c r="B4444" s="1" t="s">
        <v>829</v>
      </c>
      <c r="C4444">
        <v>2002</v>
      </c>
      <c r="D4444" s="15">
        <f>DATE(cars[[#This Row],[year_1]],1,1)</f>
        <v>37257</v>
      </c>
      <c r="E4444" t="s">
        <v>44</v>
      </c>
      <c r="F4444" s="4">
        <v>120</v>
      </c>
      <c r="G4444">
        <v>4</v>
      </c>
      <c r="H4444" t="s">
        <v>18</v>
      </c>
      <c r="I4444" t="s">
        <v>19</v>
      </c>
      <c r="J4444">
        <v>3</v>
      </c>
      <c r="K4444" t="s">
        <v>45</v>
      </c>
      <c r="L4444" t="s">
        <v>21</v>
      </c>
      <c r="M4444" t="s">
        <v>214</v>
      </c>
      <c r="N4444">
        <v>25</v>
      </c>
      <c r="O4444">
        <v>19</v>
      </c>
      <c r="P4444">
        <v>1385</v>
      </c>
      <c r="Q4444">
        <v>15943</v>
      </c>
    </row>
    <row r="4445" spans="1:17" x14ac:dyDescent="0.25">
      <c r="A4445" t="s">
        <v>186</v>
      </c>
      <c r="B4445" s="1" t="s">
        <v>829</v>
      </c>
      <c r="C4445">
        <v>2003</v>
      </c>
      <c r="D4445" s="15">
        <f>DATE(cars[[#This Row],[year_1]],1,1)</f>
        <v>37622</v>
      </c>
      <c r="E4445" t="s">
        <v>44</v>
      </c>
      <c r="F4445" s="4">
        <v>120</v>
      </c>
      <c r="G4445">
        <v>4</v>
      </c>
      <c r="H4445" t="s">
        <v>18</v>
      </c>
      <c r="I4445" t="s">
        <v>19</v>
      </c>
      <c r="J4445">
        <v>3</v>
      </c>
      <c r="K4445" t="s">
        <v>45</v>
      </c>
      <c r="L4445" t="s">
        <v>21</v>
      </c>
      <c r="M4445" t="s">
        <v>214</v>
      </c>
      <c r="N4445">
        <v>25</v>
      </c>
      <c r="O4445">
        <v>19</v>
      </c>
      <c r="P4445">
        <v>1385</v>
      </c>
      <c r="Q4445">
        <v>20780</v>
      </c>
    </row>
    <row r="4446" spans="1:17" x14ac:dyDescent="0.25">
      <c r="A4446" t="s">
        <v>186</v>
      </c>
      <c r="B4446" s="1" t="s">
        <v>829</v>
      </c>
      <c r="C4446">
        <v>2003</v>
      </c>
      <c r="D4446" s="15">
        <f>DATE(cars[[#This Row],[year_1]],1,1)</f>
        <v>37622</v>
      </c>
      <c r="E4446" t="s">
        <v>44</v>
      </c>
      <c r="F4446" s="4">
        <v>120</v>
      </c>
      <c r="G4446">
        <v>4</v>
      </c>
      <c r="H4446" t="s">
        <v>18</v>
      </c>
      <c r="I4446" t="s">
        <v>19</v>
      </c>
      <c r="J4446">
        <v>3</v>
      </c>
      <c r="K4446" t="s">
        <v>45</v>
      </c>
      <c r="L4446" t="s">
        <v>21</v>
      </c>
      <c r="M4446" t="s">
        <v>214</v>
      </c>
      <c r="N4446">
        <v>25</v>
      </c>
      <c r="O4446">
        <v>19</v>
      </c>
      <c r="P4446">
        <v>1385</v>
      </c>
      <c r="Q4446">
        <v>16570</v>
      </c>
    </row>
    <row r="4447" spans="1:17" x14ac:dyDescent="0.25">
      <c r="A4447" t="s">
        <v>186</v>
      </c>
      <c r="B4447" s="1" t="s">
        <v>829</v>
      </c>
      <c r="C4447">
        <v>2003</v>
      </c>
      <c r="D4447" s="15">
        <f>DATE(cars[[#This Row],[year_1]],1,1)</f>
        <v>37622</v>
      </c>
      <c r="E4447" t="s">
        <v>44</v>
      </c>
      <c r="F4447" s="4">
        <v>120</v>
      </c>
      <c r="G4447">
        <v>4</v>
      </c>
      <c r="H4447" t="s">
        <v>18</v>
      </c>
      <c r="I4447" t="s">
        <v>19</v>
      </c>
      <c r="J4447">
        <v>3</v>
      </c>
      <c r="K4447" t="s">
        <v>45</v>
      </c>
      <c r="L4447" t="s">
        <v>21</v>
      </c>
      <c r="M4447" t="s">
        <v>214</v>
      </c>
      <c r="N4447">
        <v>25</v>
      </c>
      <c r="O4447">
        <v>19</v>
      </c>
      <c r="P4447">
        <v>1385</v>
      </c>
      <c r="Q4447">
        <v>18905</v>
      </c>
    </row>
    <row r="4448" spans="1:17" x14ac:dyDescent="0.25">
      <c r="A4448" t="s">
        <v>186</v>
      </c>
      <c r="B4448" s="1" t="s">
        <v>829</v>
      </c>
      <c r="C4448">
        <v>2003</v>
      </c>
      <c r="D4448" s="15">
        <f>DATE(cars[[#This Row],[year_1]],1,1)</f>
        <v>37622</v>
      </c>
      <c r="E4448" t="s">
        <v>44</v>
      </c>
      <c r="F4448" s="4">
        <v>120</v>
      </c>
      <c r="G4448">
        <v>4</v>
      </c>
      <c r="H4448" t="s">
        <v>18</v>
      </c>
      <c r="I4448" t="s">
        <v>19</v>
      </c>
      <c r="J4448">
        <v>3</v>
      </c>
      <c r="K4448" t="s">
        <v>45</v>
      </c>
      <c r="L4448" t="s">
        <v>21</v>
      </c>
      <c r="M4448" t="s">
        <v>214</v>
      </c>
      <c r="N4448">
        <v>25</v>
      </c>
      <c r="O4448">
        <v>19</v>
      </c>
      <c r="P4448">
        <v>1385</v>
      </c>
      <c r="Q4448">
        <v>18120</v>
      </c>
    </row>
    <row r="4449" spans="1:17" x14ac:dyDescent="0.25">
      <c r="A4449" t="s">
        <v>186</v>
      </c>
      <c r="B4449" s="1" t="s">
        <v>829</v>
      </c>
      <c r="C4449">
        <v>2002</v>
      </c>
      <c r="D4449" s="15">
        <f>DATE(cars[[#This Row],[year_1]],1,1)</f>
        <v>37257</v>
      </c>
      <c r="E4449" t="s">
        <v>44</v>
      </c>
      <c r="F4449" s="4">
        <v>120</v>
      </c>
      <c r="G4449">
        <v>4</v>
      </c>
      <c r="H4449" t="s">
        <v>18</v>
      </c>
      <c r="I4449" t="s">
        <v>19</v>
      </c>
      <c r="J4449">
        <v>2</v>
      </c>
      <c r="K4449" t="s">
        <v>45</v>
      </c>
      <c r="L4449" t="s">
        <v>21</v>
      </c>
      <c r="M4449" t="s">
        <v>213</v>
      </c>
      <c r="N4449">
        <v>25</v>
      </c>
      <c r="O4449">
        <v>19</v>
      </c>
      <c r="P4449">
        <v>1385</v>
      </c>
      <c r="Q4449">
        <v>13961</v>
      </c>
    </row>
    <row r="4450" spans="1:17" x14ac:dyDescent="0.25">
      <c r="A4450" t="s">
        <v>186</v>
      </c>
      <c r="B4450" s="1" t="s">
        <v>829</v>
      </c>
      <c r="C4450">
        <v>2003</v>
      </c>
      <c r="D4450" s="15">
        <f>DATE(cars[[#This Row],[year_1]],1,1)</f>
        <v>37622</v>
      </c>
      <c r="E4450" t="s">
        <v>44</v>
      </c>
      <c r="F4450" s="4">
        <v>120</v>
      </c>
      <c r="G4450">
        <v>4</v>
      </c>
      <c r="H4450" t="s">
        <v>18</v>
      </c>
      <c r="I4450" t="s">
        <v>19</v>
      </c>
      <c r="J4450">
        <v>2</v>
      </c>
      <c r="K4450" t="s">
        <v>45</v>
      </c>
      <c r="L4450" t="s">
        <v>21</v>
      </c>
      <c r="M4450" t="s">
        <v>213</v>
      </c>
      <c r="N4450">
        <v>25</v>
      </c>
      <c r="O4450">
        <v>19</v>
      </c>
      <c r="P4450">
        <v>1385</v>
      </c>
      <c r="Q4450">
        <v>16905</v>
      </c>
    </row>
    <row r="4451" spans="1:17" x14ac:dyDescent="0.25">
      <c r="A4451" t="s">
        <v>186</v>
      </c>
      <c r="B4451" s="1" t="s">
        <v>829</v>
      </c>
      <c r="C4451">
        <v>2003</v>
      </c>
      <c r="D4451" s="15">
        <f>DATE(cars[[#This Row],[year_1]],1,1)</f>
        <v>37622</v>
      </c>
      <c r="E4451" t="s">
        <v>44</v>
      </c>
      <c r="F4451" s="4">
        <v>120</v>
      </c>
      <c r="G4451">
        <v>4</v>
      </c>
      <c r="H4451" t="s">
        <v>18</v>
      </c>
      <c r="I4451" t="s">
        <v>19</v>
      </c>
      <c r="J4451">
        <v>2</v>
      </c>
      <c r="K4451" t="s">
        <v>45</v>
      </c>
      <c r="L4451" t="s">
        <v>21</v>
      </c>
      <c r="M4451" t="s">
        <v>213</v>
      </c>
      <c r="N4451">
        <v>25</v>
      </c>
      <c r="O4451">
        <v>19</v>
      </c>
      <c r="P4451">
        <v>1385</v>
      </c>
      <c r="Q4451">
        <v>18780</v>
      </c>
    </row>
    <row r="4452" spans="1:17" x14ac:dyDescent="0.25">
      <c r="A4452" t="s">
        <v>186</v>
      </c>
      <c r="B4452" s="1" t="s">
        <v>829</v>
      </c>
      <c r="C4452">
        <v>2003</v>
      </c>
      <c r="D4452" s="15">
        <f>DATE(cars[[#This Row],[year_1]],1,1)</f>
        <v>37622</v>
      </c>
      <c r="E4452" t="s">
        <v>44</v>
      </c>
      <c r="F4452" s="4">
        <v>120</v>
      </c>
      <c r="G4452">
        <v>4</v>
      </c>
      <c r="H4452" t="s">
        <v>18</v>
      </c>
      <c r="I4452" t="s">
        <v>19</v>
      </c>
      <c r="J4452">
        <v>2</v>
      </c>
      <c r="K4452" t="s">
        <v>45</v>
      </c>
      <c r="L4452" t="s">
        <v>21</v>
      </c>
      <c r="M4452" t="s">
        <v>213</v>
      </c>
      <c r="N4452">
        <v>25</v>
      </c>
      <c r="O4452">
        <v>19</v>
      </c>
      <c r="P4452">
        <v>1385</v>
      </c>
      <c r="Q4452">
        <v>16120</v>
      </c>
    </row>
    <row r="4453" spans="1:17" x14ac:dyDescent="0.25">
      <c r="A4453" t="s">
        <v>186</v>
      </c>
      <c r="B4453" s="1" t="s">
        <v>829</v>
      </c>
      <c r="C4453">
        <v>2003</v>
      </c>
      <c r="D4453" s="15">
        <f>DATE(cars[[#This Row],[year_1]],1,1)</f>
        <v>37622</v>
      </c>
      <c r="E4453" t="s">
        <v>44</v>
      </c>
      <c r="F4453" s="4">
        <v>120</v>
      </c>
      <c r="G4453">
        <v>4</v>
      </c>
      <c r="H4453" t="s">
        <v>18</v>
      </c>
      <c r="I4453" t="s">
        <v>19</v>
      </c>
      <c r="J4453">
        <v>2</v>
      </c>
      <c r="K4453" t="s">
        <v>45</v>
      </c>
      <c r="L4453" t="s">
        <v>21</v>
      </c>
      <c r="M4453" t="s">
        <v>213</v>
      </c>
      <c r="N4453">
        <v>25</v>
      </c>
      <c r="O4453">
        <v>19</v>
      </c>
      <c r="P4453">
        <v>1385</v>
      </c>
      <c r="Q4453">
        <v>14770</v>
      </c>
    </row>
    <row r="4454" spans="1:17" x14ac:dyDescent="0.25">
      <c r="A4454" t="s">
        <v>139</v>
      </c>
      <c r="B4454" s="1" t="s">
        <v>894</v>
      </c>
      <c r="C4454">
        <v>2002</v>
      </c>
      <c r="D4454" s="15">
        <f>DATE(cars[[#This Row],[year_1]],1,1)</f>
        <v>37257</v>
      </c>
      <c r="E4454" t="s">
        <v>44</v>
      </c>
      <c r="F4454" s="4">
        <v>120</v>
      </c>
      <c r="G4454">
        <v>4</v>
      </c>
      <c r="H4454" t="s">
        <v>18</v>
      </c>
      <c r="I4454" t="s">
        <v>19</v>
      </c>
      <c r="J4454">
        <v>3</v>
      </c>
      <c r="K4454" t="s">
        <v>45</v>
      </c>
      <c r="L4454" t="s">
        <v>21</v>
      </c>
      <c r="M4454" t="s">
        <v>214</v>
      </c>
      <c r="N4454">
        <v>25</v>
      </c>
      <c r="O4454">
        <v>19</v>
      </c>
      <c r="P4454">
        <v>549</v>
      </c>
      <c r="Q4454">
        <v>15957</v>
      </c>
    </row>
    <row r="4455" spans="1:17" x14ac:dyDescent="0.25">
      <c r="A4455" t="s">
        <v>139</v>
      </c>
      <c r="B4455" s="1" t="s">
        <v>894</v>
      </c>
      <c r="C4455">
        <v>2003</v>
      </c>
      <c r="D4455" s="15">
        <f>DATE(cars[[#This Row],[year_1]],1,1)</f>
        <v>37622</v>
      </c>
      <c r="E4455" t="s">
        <v>44</v>
      </c>
      <c r="F4455" s="4">
        <v>120</v>
      </c>
      <c r="G4455">
        <v>4</v>
      </c>
      <c r="H4455" t="s">
        <v>18</v>
      </c>
      <c r="I4455" t="s">
        <v>19</v>
      </c>
      <c r="J4455">
        <v>3</v>
      </c>
      <c r="K4455" t="s">
        <v>45</v>
      </c>
      <c r="L4455" t="s">
        <v>21</v>
      </c>
      <c r="M4455" t="s">
        <v>214</v>
      </c>
      <c r="N4455">
        <v>25</v>
      </c>
      <c r="O4455">
        <v>19</v>
      </c>
      <c r="P4455">
        <v>549</v>
      </c>
      <c r="Q4455">
        <v>16570</v>
      </c>
    </row>
    <row r="4456" spans="1:17" x14ac:dyDescent="0.25">
      <c r="A4456" t="s">
        <v>139</v>
      </c>
      <c r="B4456" s="1" t="s">
        <v>894</v>
      </c>
      <c r="C4456">
        <v>2003</v>
      </c>
      <c r="D4456" s="15">
        <f>DATE(cars[[#This Row],[year_1]],1,1)</f>
        <v>37622</v>
      </c>
      <c r="E4456" t="s">
        <v>44</v>
      </c>
      <c r="F4456" s="4">
        <v>120</v>
      </c>
      <c r="G4456">
        <v>4</v>
      </c>
      <c r="H4456" t="s">
        <v>18</v>
      </c>
      <c r="I4456" t="s">
        <v>19</v>
      </c>
      <c r="J4456">
        <v>3</v>
      </c>
      <c r="K4456" t="s">
        <v>45</v>
      </c>
      <c r="L4456" t="s">
        <v>21</v>
      </c>
      <c r="M4456" t="s">
        <v>214</v>
      </c>
      <c r="N4456">
        <v>25</v>
      </c>
      <c r="O4456">
        <v>19</v>
      </c>
      <c r="P4456">
        <v>549</v>
      </c>
      <c r="Q4456">
        <v>18270</v>
      </c>
    </row>
    <row r="4457" spans="1:17" x14ac:dyDescent="0.25">
      <c r="A4457" t="s">
        <v>139</v>
      </c>
      <c r="B4457" s="1" t="s">
        <v>894</v>
      </c>
      <c r="C4457">
        <v>2002</v>
      </c>
      <c r="D4457" s="15">
        <f>DATE(cars[[#This Row],[year_1]],1,1)</f>
        <v>37257</v>
      </c>
      <c r="E4457" t="s">
        <v>44</v>
      </c>
      <c r="F4457" s="4">
        <v>120</v>
      </c>
      <c r="G4457">
        <v>4</v>
      </c>
      <c r="H4457" t="s">
        <v>18</v>
      </c>
      <c r="I4457" t="s">
        <v>19</v>
      </c>
      <c r="J4457">
        <v>2</v>
      </c>
      <c r="K4457" t="s">
        <v>45</v>
      </c>
      <c r="L4457" t="s">
        <v>21</v>
      </c>
      <c r="M4457" t="s">
        <v>213</v>
      </c>
      <c r="N4457">
        <v>25</v>
      </c>
      <c r="O4457">
        <v>19</v>
      </c>
      <c r="P4457">
        <v>549</v>
      </c>
      <c r="Q4457">
        <v>13975</v>
      </c>
    </row>
    <row r="4458" spans="1:17" x14ac:dyDescent="0.25">
      <c r="A4458" t="s">
        <v>139</v>
      </c>
      <c r="B4458" s="1" t="s">
        <v>894</v>
      </c>
      <c r="C4458">
        <v>2003</v>
      </c>
      <c r="D4458" s="15">
        <f>DATE(cars[[#This Row],[year_1]],1,1)</f>
        <v>37622</v>
      </c>
      <c r="E4458" t="s">
        <v>44</v>
      </c>
      <c r="F4458" s="4">
        <v>120</v>
      </c>
      <c r="G4458">
        <v>4</v>
      </c>
      <c r="H4458" t="s">
        <v>18</v>
      </c>
      <c r="I4458" t="s">
        <v>19</v>
      </c>
      <c r="J4458">
        <v>2</v>
      </c>
      <c r="K4458" t="s">
        <v>45</v>
      </c>
      <c r="L4458" t="s">
        <v>21</v>
      </c>
      <c r="M4458" t="s">
        <v>213</v>
      </c>
      <c r="N4458">
        <v>25</v>
      </c>
      <c r="O4458">
        <v>19</v>
      </c>
      <c r="P4458">
        <v>549</v>
      </c>
      <c r="Q4458">
        <v>14770</v>
      </c>
    </row>
    <row r="4459" spans="1:17" x14ac:dyDescent="0.25">
      <c r="A4459" t="s">
        <v>139</v>
      </c>
      <c r="B4459" s="1" t="s">
        <v>894</v>
      </c>
      <c r="C4459">
        <v>2003</v>
      </c>
      <c r="D4459" s="15">
        <f>DATE(cars[[#This Row],[year_1]],1,1)</f>
        <v>37622</v>
      </c>
      <c r="E4459" t="s">
        <v>44</v>
      </c>
      <c r="F4459" s="4">
        <v>120</v>
      </c>
      <c r="G4459">
        <v>4</v>
      </c>
      <c r="H4459" t="s">
        <v>18</v>
      </c>
      <c r="I4459" t="s">
        <v>19</v>
      </c>
      <c r="J4459">
        <v>2</v>
      </c>
      <c r="K4459" t="s">
        <v>45</v>
      </c>
      <c r="L4459" t="s">
        <v>21</v>
      </c>
      <c r="M4459" t="s">
        <v>213</v>
      </c>
      <c r="N4459">
        <v>25</v>
      </c>
      <c r="O4459">
        <v>19</v>
      </c>
      <c r="P4459">
        <v>549</v>
      </c>
      <c r="Q4459">
        <v>16270</v>
      </c>
    </row>
    <row r="4460" spans="1:17" x14ac:dyDescent="0.25">
      <c r="A4460" t="s">
        <v>161</v>
      </c>
      <c r="B4460" s="1" t="s">
        <v>866</v>
      </c>
      <c r="C4460">
        <v>1997</v>
      </c>
      <c r="D4460" s="15">
        <f>DATE(cars[[#This Row],[year_1]],1,1)</f>
        <v>35431</v>
      </c>
      <c r="E4460" t="s">
        <v>29</v>
      </c>
      <c r="F4460" s="4">
        <v>120</v>
      </c>
      <c r="G4460">
        <v>4</v>
      </c>
      <c r="H4460" t="s">
        <v>18</v>
      </c>
      <c r="I4460" t="s">
        <v>19</v>
      </c>
      <c r="J4460">
        <v>4</v>
      </c>
      <c r="K4460" t="s">
        <v>49</v>
      </c>
      <c r="L4460" t="s">
        <v>21</v>
      </c>
      <c r="M4460" t="s">
        <v>90</v>
      </c>
      <c r="N4460">
        <v>23</v>
      </c>
      <c r="O4460">
        <v>19</v>
      </c>
      <c r="P4460">
        <v>481</v>
      </c>
      <c r="Q4460">
        <v>2000</v>
      </c>
    </row>
    <row r="4461" spans="1:17" x14ac:dyDescent="0.25">
      <c r="A4461" t="s">
        <v>161</v>
      </c>
      <c r="B4461" s="1" t="s">
        <v>866</v>
      </c>
      <c r="C4461">
        <v>1997</v>
      </c>
      <c r="D4461" s="15">
        <f>DATE(cars[[#This Row],[year_1]],1,1)</f>
        <v>35431</v>
      </c>
      <c r="E4461" t="s">
        <v>29</v>
      </c>
      <c r="F4461" s="4">
        <v>120</v>
      </c>
      <c r="G4461">
        <v>4</v>
      </c>
      <c r="H4461" t="s">
        <v>18</v>
      </c>
      <c r="I4461" t="s">
        <v>91</v>
      </c>
      <c r="J4461">
        <v>4</v>
      </c>
      <c r="K4461" t="s">
        <v>49</v>
      </c>
      <c r="L4461" t="s">
        <v>21</v>
      </c>
      <c r="M4461" t="s">
        <v>90</v>
      </c>
      <c r="N4461">
        <v>23</v>
      </c>
      <c r="O4461">
        <v>19</v>
      </c>
      <c r="P4461">
        <v>481</v>
      </c>
      <c r="Q4461">
        <v>2002</v>
      </c>
    </row>
    <row r="4462" spans="1:17" x14ac:dyDescent="0.25">
      <c r="A4462" t="s">
        <v>161</v>
      </c>
      <c r="B4462" s="1" t="s">
        <v>866</v>
      </c>
      <c r="C4462">
        <v>1997</v>
      </c>
      <c r="D4462" s="15">
        <f>DATE(cars[[#This Row],[year_1]],1,1)</f>
        <v>35431</v>
      </c>
      <c r="E4462" t="s">
        <v>29</v>
      </c>
      <c r="F4462" s="4">
        <v>120</v>
      </c>
      <c r="G4462">
        <v>4</v>
      </c>
      <c r="H4462" t="s">
        <v>18</v>
      </c>
      <c r="I4462" t="s">
        <v>91</v>
      </c>
      <c r="J4462">
        <v>4</v>
      </c>
      <c r="K4462" t="s">
        <v>49</v>
      </c>
      <c r="L4462" t="s">
        <v>21</v>
      </c>
      <c r="M4462" t="s">
        <v>90</v>
      </c>
      <c r="N4462">
        <v>23</v>
      </c>
      <c r="O4462">
        <v>19</v>
      </c>
      <c r="P4462">
        <v>481</v>
      </c>
      <c r="Q4462">
        <v>2000</v>
      </c>
    </row>
    <row r="4463" spans="1:17" x14ac:dyDescent="0.25">
      <c r="A4463" t="s">
        <v>178</v>
      </c>
      <c r="B4463" s="1" t="s">
        <v>860</v>
      </c>
      <c r="C4463">
        <v>2001</v>
      </c>
      <c r="D4463" s="15">
        <f>DATE(cars[[#This Row],[year_1]],1,1)</f>
        <v>36892</v>
      </c>
      <c r="E4463" t="s">
        <v>29</v>
      </c>
      <c r="F4463" s="4">
        <v>125</v>
      </c>
      <c r="G4463">
        <v>4</v>
      </c>
      <c r="H4463" t="s">
        <v>33</v>
      </c>
      <c r="I4463" t="s">
        <v>30</v>
      </c>
      <c r="J4463">
        <v>4</v>
      </c>
      <c r="K4463" t="s">
        <v>49</v>
      </c>
      <c r="L4463" t="s">
        <v>21</v>
      </c>
      <c r="M4463" t="s">
        <v>32</v>
      </c>
      <c r="N4463">
        <v>28</v>
      </c>
      <c r="O4463">
        <v>19</v>
      </c>
      <c r="P4463">
        <v>1720</v>
      </c>
      <c r="Q4463">
        <v>11820</v>
      </c>
    </row>
    <row r="4464" spans="1:17" x14ac:dyDescent="0.25">
      <c r="A4464" t="s">
        <v>178</v>
      </c>
      <c r="B4464" s="1" t="s">
        <v>860</v>
      </c>
      <c r="C4464">
        <v>2001</v>
      </c>
      <c r="D4464" s="15">
        <f>DATE(cars[[#This Row],[year_1]],1,1)</f>
        <v>36892</v>
      </c>
      <c r="E4464" t="s">
        <v>29</v>
      </c>
      <c r="F4464" s="4">
        <v>125</v>
      </c>
      <c r="G4464">
        <v>4</v>
      </c>
      <c r="H4464" t="s">
        <v>33</v>
      </c>
      <c r="I4464" t="s">
        <v>30</v>
      </c>
      <c r="J4464">
        <v>4</v>
      </c>
      <c r="K4464" t="s">
        <v>49</v>
      </c>
      <c r="L4464" t="s">
        <v>21</v>
      </c>
      <c r="M4464" t="s">
        <v>32</v>
      </c>
      <c r="N4464">
        <v>28</v>
      </c>
      <c r="O4464">
        <v>19</v>
      </c>
      <c r="P4464">
        <v>1720</v>
      </c>
      <c r="Q4464">
        <v>13420</v>
      </c>
    </row>
    <row r="4465" spans="1:17" x14ac:dyDescent="0.25">
      <c r="A4465" t="s">
        <v>52</v>
      </c>
      <c r="B4465" s="1">
        <v>626</v>
      </c>
      <c r="C4465">
        <v>2001</v>
      </c>
      <c r="D4465" s="15">
        <f>DATE(cars[[#This Row],[year_1]],1,1)</f>
        <v>36892</v>
      </c>
      <c r="E4465" t="s">
        <v>29</v>
      </c>
      <c r="F4465" s="4">
        <v>125</v>
      </c>
      <c r="G4465">
        <v>4</v>
      </c>
      <c r="H4465" t="s">
        <v>33</v>
      </c>
      <c r="I4465" t="s">
        <v>30</v>
      </c>
      <c r="J4465">
        <v>4</v>
      </c>
      <c r="K4465" t="s">
        <v>49</v>
      </c>
      <c r="L4465" t="s">
        <v>31</v>
      </c>
      <c r="M4465" t="s">
        <v>32</v>
      </c>
      <c r="N4465">
        <v>25</v>
      </c>
      <c r="O4465">
        <v>19</v>
      </c>
      <c r="P4465">
        <v>586</v>
      </c>
      <c r="Q4465">
        <v>20935</v>
      </c>
    </row>
    <row r="4466" spans="1:17" x14ac:dyDescent="0.25">
      <c r="A4466" t="s">
        <v>161</v>
      </c>
      <c r="B4466" s="1" t="s">
        <v>473</v>
      </c>
      <c r="C4466">
        <v>2006</v>
      </c>
      <c r="D4466" s="15">
        <f>DATE(cars[[#This Row],[year_1]],1,1)</f>
        <v>38718</v>
      </c>
      <c r="E4466" t="s">
        <v>29</v>
      </c>
      <c r="F4466" s="4">
        <v>126</v>
      </c>
      <c r="G4466">
        <v>4</v>
      </c>
      <c r="H4466" t="s">
        <v>33</v>
      </c>
      <c r="I4466" t="s">
        <v>30</v>
      </c>
      <c r="J4466">
        <v>4</v>
      </c>
      <c r="K4466" t="s">
        <v>49</v>
      </c>
      <c r="L4466" t="s">
        <v>21</v>
      </c>
      <c r="M4466" t="s">
        <v>35</v>
      </c>
      <c r="N4466">
        <v>27</v>
      </c>
      <c r="O4466">
        <v>19</v>
      </c>
      <c r="P4466">
        <v>481</v>
      </c>
      <c r="Q4466">
        <v>16699</v>
      </c>
    </row>
    <row r="4467" spans="1:17" x14ac:dyDescent="0.25">
      <c r="A4467" t="s">
        <v>161</v>
      </c>
      <c r="B4467" s="1" t="s">
        <v>473</v>
      </c>
      <c r="C4467">
        <v>2006</v>
      </c>
      <c r="D4467" s="15">
        <f>DATE(cars[[#This Row],[year_1]],1,1)</f>
        <v>38718</v>
      </c>
      <c r="E4467" t="s">
        <v>29</v>
      </c>
      <c r="F4467" s="4">
        <v>126</v>
      </c>
      <c r="G4467">
        <v>4</v>
      </c>
      <c r="H4467" t="s">
        <v>18</v>
      </c>
      <c r="I4467" t="s">
        <v>30</v>
      </c>
      <c r="J4467">
        <v>4</v>
      </c>
      <c r="K4467" t="s">
        <v>49</v>
      </c>
      <c r="L4467" t="s">
        <v>21</v>
      </c>
      <c r="M4467" t="s">
        <v>35</v>
      </c>
      <c r="N4467">
        <v>27</v>
      </c>
      <c r="O4467">
        <v>19</v>
      </c>
      <c r="P4467">
        <v>481</v>
      </c>
      <c r="Q4467">
        <v>14499</v>
      </c>
    </row>
    <row r="4468" spans="1:17" x14ac:dyDescent="0.25">
      <c r="A4468" t="s">
        <v>161</v>
      </c>
      <c r="B4468" s="1" t="s">
        <v>473</v>
      </c>
      <c r="C4468">
        <v>2006</v>
      </c>
      <c r="D4468" s="15">
        <f>DATE(cars[[#This Row],[year_1]],1,1)</f>
        <v>38718</v>
      </c>
      <c r="E4468" t="s">
        <v>29</v>
      </c>
      <c r="F4468" s="4">
        <v>126</v>
      </c>
      <c r="G4468">
        <v>4</v>
      </c>
      <c r="H4468" t="s">
        <v>33</v>
      </c>
      <c r="I4468" t="s">
        <v>30</v>
      </c>
      <c r="J4468">
        <v>4</v>
      </c>
      <c r="K4468" t="s">
        <v>49</v>
      </c>
      <c r="L4468" t="s">
        <v>21</v>
      </c>
      <c r="M4468" t="s">
        <v>32</v>
      </c>
      <c r="N4468">
        <v>28</v>
      </c>
      <c r="O4468">
        <v>19</v>
      </c>
      <c r="P4468">
        <v>481</v>
      </c>
      <c r="Q4468">
        <v>15999</v>
      </c>
    </row>
    <row r="4469" spans="1:17" x14ac:dyDescent="0.25">
      <c r="A4469" t="s">
        <v>161</v>
      </c>
      <c r="B4469" s="1" t="s">
        <v>473</v>
      </c>
      <c r="C4469">
        <v>2006</v>
      </c>
      <c r="D4469" s="15">
        <f>DATE(cars[[#This Row],[year_1]],1,1)</f>
        <v>38718</v>
      </c>
      <c r="E4469" t="s">
        <v>29</v>
      </c>
      <c r="F4469" s="4">
        <v>126</v>
      </c>
      <c r="G4469">
        <v>4</v>
      </c>
      <c r="H4469" t="s">
        <v>33</v>
      </c>
      <c r="I4469" t="s">
        <v>30</v>
      </c>
      <c r="J4469">
        <v>4</v>
      </c>
      <c r="K4469" t="s">
        <v>49</v>
      </c>
      <c r="L4469" t="s">
        <v>21</v>
      </c>
      <c r="M4469" t="s">
        <v>35</v>
      </c>
      <c r="N4469">
        <v>27</v>
      </c>
      <c r="O4469">
        <v>19</v>
      </c>
      <c r="P4469">
        <v>481</v>
      </c>
      <c r="Q4469">
        <v>15399</v>
      </c>
    </row>
    <row r="4470" spans="1:17" x14ac:dyDescent="0.25">
      <c r="A4470" t="s">
        <v>161</v>
      </c>
      <c r="B4470" s="1" t="s">
        <v>473</v>
      </c>
      <c r="C4470">
        <v>2006</v>
      </c>
      <c r="D4470" s="15">
        <f>DATE(cars[[#This Row],[year_1]],1,1)</f>
        <v>38718</v>
      </c>
      <c r="E4470" t="s">
        <v>29</v>
      </c>
      <c r="F4470" s="4">
        <v>126</v>
      </c>
      <c r="G4470">
        <v>4</v>
      </c>
      <c r="H4470" t="s">
        <v>33</v>
      </c>
      <c r="I4470" t="s">
        <v>30</v>
      </c>
      <c r="J4470">
        <v>4</v>
      </c>
      <c r="K4470" t="s">
        <v>49</v>
      </c>
      <c r="L4470" t="s">
        <v>21</v>
      </c>
      <c r="M4470" t="s">
        <v>32</v>
      </c>
      <c r="N4470">
        <v>28</v>
      </c>
      <c r="O4470">
        <v>19</v>
      </c>
      <c r="P4470">
        <v>481</v>
      </c>
      <c r="Q4470">
        <v>14699</v>
      </c>
    </row>
    <row r="4471" spans="1:17" x14ac:dyDescent="0.25">
      <c r="A4471" t="s">
        <v>161</v>
      </c>
      <c r="B4471" s="1" t="s">
        <v>473</v>
      </c>
      <c r="C4471">
        <v>2006</v>
      </c>
      <c r="D4471" s="15">
        <f>DATE(cars[[#This Row],[year_1]],1,1)</f>
        <v>38718</v>
      </c>
      <c r="E4471" t="s">
        <v>29</v>
      </c>
      <c r="F4471" s="4">
        <v>126</v>
      </c>
      <c r="G4471">
        <v>4</v>
      </c>
      <c r="H4471" t="s">
        <v>18</v>
      </c>
      <c r="I4471" t="s">
        <v>30</v>
      </c>
      <c r="J4471">
        <v>4</v>
      </c>
      <c r="K4471" t="s">
        <v>49</v>
      </c>
      <c r="L4471" t="s">
        <v>21</v>
      </c>
      <c r="M4471" t="s">
        <v>35</v>
      </c>
      <c r="N4471">
        <v>27</v>
      </c>
      <c r="O4471">
        <v>19</v>
      </c>
      <c r="P4471">
        <v>481</v>
      </c>
      <c r="Q4471">
        <v>15799</v>
      </c>
    </row>
    <row r="4472" spans="1:17" x14ac:dyDescent="0.25">
      <c r="A4472" t="s">
        <v>161</v>
      </c>
      <c r="B4472" s="1" t="s">
        <v>804</v>
      </c>
      <c r="C4472">
        <v>2006</v>
      </c>
      <c r="D4472" s="15">
        <f>DATE(cars[[#This Row],[year_1]],1,1)</f>
        <v>38718</v>
      </c>
      <c r="E4472" t="s">
        <v>29</v>
      </c>
      <c r="F4472" s="4">
        <v>126</v>
      </c>
      <c r="G4472">
        <v>4</v>
      </c>
      <c r="H4472" t="s">
        <v>33</v>
      </c>
      <c r="I4472" t="s">
        <v>30</v>
      </c>
      <c r="J4472">
        <v>4</v>
      </c>
      <c r="K4472" t="s">
        <v>53</v>
      </c>
      <c r="L4472" t="s">
        <v>21</v>
      </c>
      <c r="M4472" t="s">
        <v>54</v>
      </c>
      <c r="N4472">
        <v>28</v>
      </c>
      <c r="O4472">
        <v>19</v>
      </c>
      <c r="P4472">
        <v>481</v>
      </c>
      <c r="Q4472">
        <v>16299</v>
      </c>
    </row>
    <row r="4473" spans="1:17" x14ac:dyDescent="0.25">
      <c r="A4473" t="s">
        <v>161</v>
      </c>
      <c r="B4473" s="1" t="s">
        <v>804</v>
      </c>
      <c r="C4473">
        <v>2006</v>
      </c>
      <c r="D4473" s="15">
        <f>DATE(cars[[#This Row],[year_1]],1,1)</f>
        <v>38718</v>
      </c>
      <c r="E4473" t="s">
        <v>29</v>
      </c>
      <c r="F4473" s="4">
        <v>126</v>
      </c>
      <c r="G4473">
        <v>4</v>
      </c>
      <c r="H4473" t="s">
        <v>33</v>
      </c>
      <c r="I4473" t="s">
        <v>30</v>
      </c>
      <c r="J4473">
        <v>4</v>
      </c>
      <c r="K4473" t="s">
        <v>53</v>
      </c>
      <c r="L4473" t="s">
        <v>21</v>
      </c>
      <c r="M4473" t="s">
        <v>54</v>
      </c>
      <c r="N4473">
        <v>28</v>
      </c>
      <c r="O4473">
        <v>19</v>
      </c>
      <c r="P4473">
        <v>481</v>
      </c>
      <c r="Q4473">
        <v>15149</v>
      </c>
    </row>
    <row r="4474" spans="1:17" x14ac:dyDescent="0.25">
      <c r="A4474" t="s">
        <v>161</v>
      </c>
      <c r="B4474" s="1" t="s">
        <v>804</v>
      </c>
      <c r="C4474">
        <v>2006</v>
      </c>
      <c r="D4474" s="15">
        <f>DATE(cars[[#This Row],[year_1]],1,1)</f>
        <v>38718</v>
      </c>
      <c r="E4474" t="s">
        <v>29</v>
      </c>
      <c r="F4474" s="4">
        <v>126</v>
      </c>
      <c r="G4474">
        <v>4</v>
      </c>
      <c r="H4474" t="s">
        <v>33</v>
      </c>
      <c r="I4474" t="s">
        <v>30</v>
      </c>
      <c r="J4474">
        <v>4</v>
      </c>
      <c r="K4474" t="s">
        <v>53</v>
      </c>
      <c r="L4474" t="s">
        <v>21</v>
      </c>
      <c r="M4474" t="s">
        <v>54</v>
      </c>
      <c r="N4474">
        <v>28</v>
      </c>
      <c r="O4474">
        <v>19</v>
      </c>
      <c r="P4474">
        <v>481</v>
      </c>
      <c r="Q4474">
        <v>14199</v>
      </c>
    </row>
    <row r="4475" spans="1:17" x14ac:dyDescent="0.25">
      <c r="A4475" t="s">
        <v>161</v>
      </c>
      <c r="B4475" s="1" t="s">
        <v>473</v>
      </c>
      <c r="C4475">
        <v>2007</v>
      </c>
      <c r="D4475" s="15">
        <f>DATE(cars[[#This Row],[year_1]],1,1)</f>
        <v>39083</v>
      </c>
      <c r="E4475" t="s">
        <v>29</v>
      </c>
      <c r="F4475" s="4">
        <v>127</v>
      </c>
      <c r="G4475">
        <v>4</v>
      </c>
      <c r="H4475" t="s">
        <v>33</v>
      </c>
      <c r="I4475" t="s">
        <v>30</v>
      </c>
      <c r="J4475">
        <v>4</v>
      </c>
      <c r="K4475" t="s">
        <v>49</v>
      </c>
      <c r="L4475" t="s">
        <v>21</v>
      </c>
      <c r="M4475" t="s">
        <v>35</v>
      </c>
      <c r="N4475">
        <v>27</v>
      </c>
      <c r="O4475">
        <v>19</v>
      </c>
      <c r="P4475">
        <v>481</v>
      </c>
      <c r="Q4475">
        <v>16349</v>
      </c>
    </row>
    <row r="4476" spans="1:17" x14ac:dyDescent="0.25">
      <c r="A4476" t="s">
        <v>161</v>
      </c>
      <c r="B4476" s="1" t="s">
        <v>473</v>
      </c>
      <c r="C4476">
        <v>2007</v>
      </c>
      <c r="D4476" s="15">
        <f>DATE(cars[[#This Row],[year_1]],1,1)</f>
        <v>39083</v>
      </c>
      <c r="E4476" t="s">
        <v>29</v>
      </c>
      <c r="F4476" s="4">
        <v>127</v>
      </c>
      <c r="G4476">
        <v>4</v>
      </c>
      <c r="H4476" t="s">
        <v>18</v>
      </c>
      <c r="I4476" t="s">
        <v>30</v>
      </c>
      <c r="J4476">
        <v>4</v>
      </c>
      <c r="K4476" t="s">
        <v>49</v>
      </c>
      <c r="L4476" t="s">
        <v>21</v>
      </c>
      <c r="M4476" t="s">
        <v>35</v>
      </c>
      <c r="N4476">
        <v>27</v>
      </c>
      <c r="O4476">
        <v>19</v>
      </c>
      <c r="P4476">
        <v>481</v>
      </c>
      <c r="Q4476">
        <v>14899</v>
      </c>
    </row>
    <row r="4477" spans="1:17" x14ac:dyDescent="0.25">
      <c r="A4477" t="s">
        <v>161</v>
      </c>
      <c r="B4477" s="1" t="s">
        <v>473</v>
      </c>
      <c r="C4477">
        <v>2007</v>
      </c>
      <c r="D4477" s="15">
        <f>DATE(cars[[#This Row],[year_1]],1,1)</f>
        <v>39083</v>
      </c>
      <c r="E4477" t="s">
        <v>29</v>
      </c>
      <c r="F4477" s="4">
        <v>127</v>
      </c>
      <c r="G4477">
        <v>4</v>
      </c>
      <c r="H4477" t="s">
        <v>18</v>
      </c>
      <c r="I4477" t="s">
        <v>30</v>
      </c>
      <c r="J4477">
        <v>4</v>
      </c>
      <c r="K4477" t="s">
        <v>49</v>
      </c>
      <c r="L4477" t="s">
        <v>21</v>
      </c>
      <c r="M4477" t="s">
        <v>35</v>
      </c>
      <c r="N4477">
        <v>27</v>
      </c>
      <c r="O4477">
        <v>19</v>
      </c>
      <c r="P4477">
        <v>481</v>
      </c>
      <c r="Q4477">
        <v>15399</v>
      </c>
    </row>
    <row r="4478" spans="1:17" x14ac:dyDescent="0.25">
      <c r="A4478" t="s">
        <v>161</v>
      </c>
      <c r="B4478" s="1" t="s">
        <v>473</v>
      </c>
      <c r="C4478">
        <v>2007</v>
      </c>
      <c r="D4478" s="15">
        <f>DATE(cars[[#This Row],[year_1]],1,1)</f>
        <v>39083</v>
      </c>
      <c r="E4478" t="s">
        <v>29</v>
      </c>
      <c r="F4478" s="4">
        <v>127</v>
      </c>
      <c r="G4478">
        <v>4</v>
      </c>
      <c r="H4478" t="s">
        <v>33</v>
      </c>
      <c r="I4478" t="s">
        <v>30</v>
      </c>
      <c r="J4478">
        <v>4</v>
      </c>
      <c r="K4478" t="s">
        <v>49</v>
      </c>
      <c r="L4478" t="s">
        <v>21</v>
      </c>
      <c r="M4478" t="s">
        <v>32</v>
      </c>
      <c r="N4478">
        <v>28</v>
      </c>
      <c r="O4478">
        <v>19</v>
      </c>
      <c r="P4478">
        <v>481</v>
      </c>
      <c r="Q4478">
        <v>15099</v>
      </c>
    </row>
    <row r="4479" spans="1:17" x14ac:dyDescent="0.25">
      <c r="A4479" t="s">
        <v>161</v>
      </c>
      <c r="B4479" s="1" t="s">
        <v>473</v>
      </c>
      <c r="C4479">
        <v>2007</v>
      </c>
      <c r="D4479" s="15">
        <f>DATE(cars[[#This Row],[year_1]],1,1)</f>
        <v>39083</v>
      </c>
      <c r="E4479" t="s">
        <v>29</v>
      </c>
      <c r="F4479" s="4">
        <v>127</v>
      </c>
      <c r="G4479">
        <v>4</v>
      </c>
      <c r="H4479" t="s">
        <v>33</v>
      </c>
      <c r="I4479" t="s">
        <v>30</v>
      </c>
      <c r="J4479">
        <v>4</v>
      </c>
      <c r="K4479" t="s">
        <v>49</v>
      </c>
      <c r="L4479" t="s">
        <v>21</v>
      </c>
      <c r="M4479" t="s">
        <v>35</v>
      </c>
      <c r="N4479">
        <v>27</v>
      </c>
      <c r="O4479">
        <v>19</v>
      </c>
      <c r="P4479">
        <v>481</v>
      </c>
      <c r="Q4479">
        <v>16499</v>
      </c>
    </row>
    <row r="4480" spans="1:17" x14ac:dyDescent="0.25">
      <c r="A4480" t="s">
        <v>161</v>
      </c>
      <c r="B4480" s="1" t="s">
        <v>473</v>
      </c>
      <c r="C4480">
        <v>2007</v>
      </c>
      <c r="D4480" s="15">
        <f>DATE(cars[[#This Row],[year_1]],1,1)</f>
        <v>39083</v>
      </c>
      <c r="E4480" t="s">
        <v>29</v>
      </c>
      <c r="F4480" s="4">
        <v>127</v>
      </c>
      <c r="G4480">
        <v>4</v>
      </c>
      <c r="H4480" t="s">
        <v>33</v>
      </c>
      <c r="I4480" t="s">
        <v>30</v>
      </c>
      <c r="J4480">
        <v>4</v>
      </c>
      <c r="K4480" t="s">
        <v>49</v>
      </c>
      <c r="L4480" t="s">
        <v>21</v>
      </c>
      <c r="M4480" t="s">
        <v>32</v>
      </c>
      <c r="N4480">
        <v>28</v>
      </c>
      <c r="O4480">
        <v>19</v>
      </c>
      <c r="P4480">
        <v>481</v>
      </c>
      <c r="Q4480">
        <v>15449</v>
      </c>
    </row>
    <row r="4481" spans="1:17" x14ac:dyDescent="0.25">
      <c r="A4481" t="s">
        <v>161</v>
      </c>
      <c r="B4481" s="1" t="s">
        <v>473</v>
      </c>
      <c r="C4481">
        <v>2007</v>
      </c>
      <c r="D4481" s="15">
        <f>DATE(cars[[#This Row],[year_1]],1,1)</f>
        <v>39083</v>
      </c>
      <c r="E4481" t="s">
        <v>29</v>
      </c>
      <c r="F4481" s="4">
        <v>127</v>
      </c>
      <c r="G4481">
        <v>4</v>
      </c>
      <c r="H4481" t="s">
        <v>33</v>
      </c>
      <c r="I4481" t="s">
        <v>30</v>
      </c>
      <c r="J4481">
        <v>4</v>
      </c>
      <c r="K4481" t="s">
        <v>49</v>
      </c>
      <c r="L4481" t="s">
        <v>21</v>
      </c>
      <c r="M4481" t="s">
        <v>32</v>
      </c>
      <c r="N4481">
        <v>28</v>
      </c>
      <c r="O4481">
        <v>19</v>
      </c>
      <c r="P4481">
        <v>481</v>
      </c>
      <c r="Q4481">
        <v>16049</v>
      </c>
    </row>
    <row r="4482" spans="1:17" x14ac:dyDescent="0.25">
      <c r="A4482" t="s">
        <v>161</v>
      </c>
      <c r="B4482" s="1" t="s">
        <v>473</v>
      </c>
      <c r="C4482">
        <v>2007</v>
      </c>
      <c r="D4482" s="15">
        <f>DATE(cars[[#This Row],[year_1]],1,1)</f>
        <v>39083</v>
      </c>
      <c r="E4482" t="s">
        <v>29</v>
      </c>
      <c r="F4482" s="4">
        <v>127</v>
      </c>
      <c r="G4482">
        <v>4</v>
      </c>
      <c r="H4482" t="s">
        <v>33</v>
      </c>
      <c r="I4482" t="s">
        <v>30</v>
      </c>
      <c r="J4482">
        <v>4</v>
      </c>
      <c r="K4482" t="s">
        <v>49</v>
      </c>
      <c r="L4482" t="s">
        <v>21</v>
      </c>
      <c r="M4482" t="s">
        <v>35</v>
      </c>
      <c r="N4482">
        <v>27</v>
      </c>
      <c r="O4482">
        <v>19</v>
      </c>
      <c r="P4482">
        <v>481</v>
      </c>
      <c r="Q4482">
        <v>15999</v>
      </c>
    </row>
    <row r="4483" spans="1:17" x14ac:dyDescent="0.25">
      <c r="A4483" t="s">
        <v>161</v>
      </c>
      <c r="B4483" s="1" t="s">
        <v>473</v>
      </c>
      <c r="C4483">
        <v>2007</v>
      </c>
      <c r="D4483" s="15">
        <f>DATE(cars[[#This Row],[year_1]],1,1)</f>
        <v>39083</v>
      </c>
      <c r="E4483" t="s">
        <v>29</v>
      </c>
      <c r="F4483" s="4">
        <v>127</v>
      </c>
      <c r="G4483">
        <v>4</v>
      </c>
      <c r="H4483" t="s">
        <v>33</v>
      </c>
      <c r="I4483" t="s">
        <v>30</v>
      </c>
      <c r="J4483">
        <v>4</v>
      </c>
      <c r="K4483" t="s">
        <v>49</v>
      </c>
      <c r="L4483" t="s">
        <v>21</v>
      </c>
      <c r="M4483" t="s">
        <v>35</v>
      </c>
      <c r="N4483">
        <v>27</v>
      </c>
      <c r="O4483">
        <v>19</v>
      </c>
      <c r="P4483">
        <v>481</v>
      </c>
      <c r="Q4483">
        <v>16949</v>
      </c>
    </row>
    <row r="4484" spans="1:17" x14ac:dyDescent="0.25">
      <c r="A4484" t="s">
        <v>161</v>
      </c>
      <c r="B4484" s="1" t="s">
        <v>473</v>
      </c>
      <c r="C4484">
        <v>2007</v>
      </c>
      <c r="D4484" s="15">
        <f>DATE(cars[[#This Row],[year_1]],1,1)</f>
        <v>39083</v>
      </c>
      <c r="E4484" t="s">
        <v>29</v>
      </c>
      <c r="F4484" s="4">
        <v>127</v>
      </c>
      <c r="G4484">
        <v>4</v>
      </c>
      <c r="H4484" t="s">
        <v>18</v>
      </c>
      <c r="I4484" t="s">
        <v>30</v>
      </c>
      <c r="J4484">
        <v>4</v>
      </c>
      <c r="K4484" t="s">
        <v>49</v>
      </c>
      <c r="L4484" t="s">
        <v>21</v>
      </c>
      <c r="M4484" t="s">
        <v>35</v>
      </c>
      <c r="N4484">
        <v>27</v>
      </c>
      <c r="O4484">
        <v>19</v>
      </c>
      <c r="P4484">
        <v>481</v>
      </c>
      <c r="Q4484">
        <v>15249</v>
      </c>
    </row>
    <row r="4485" spans="1:17" x14ac:dyDescent="0.25">
      <c r="A4485" t="s">
        <v>161</v>
      </c>
      <c r="B4485" s="1" t="s">
        <v>473</v>
      </c>
      <c r="C4485">
        <v>2007</v>
      </c>
      <c r="D4485" s="15">
        <f>DATE(cars[[#This Row],[year_1]],1,1)</f>
        <v>39083</v>
      </c>
      <c r="E4485" t="s">
        <v>29</v>
      </c>
      <c r="F4485" s="4">
        <v>127</v>
      </c>
      <c r="G4485">
        <v>4</v>
      </c>
      <c r="H4485" t="s">
        <v>18</v>
      </c>
      <c r="I4485" t="s">
        <v>30</v>
      </c>
      <c r="J4485">
        <v>4</v>
      </c>
      <c r="K4485" t="s">
        <v>49</v>
      </c>
      <c r="L4485" t="s">
        <v>21</v>
      </c>
      <c r="M4485" t="s">
        <v>35</v>
      </c>
      <c r="N4485">
        <v>27</v>
      </c>
      <c r="O4485">
        <v>19</v>
      </c>
      <c r="P4485">
        <v>481</v>
      </c>
      <c r="Q4485">
        <v>15849</v>
      </c>
    </row>
    <row r="4486" spans="1:17" x14ac:dyDescent="0.25">
      <c r="A4486" t="s">
        <v>161</v>
      </c>
      <c r="B4486" s="1" t="s">
        <v>473</v>
      </c>
      <c r="C4486">
        <v>2007</v>
      </c>
      <c r="D4486" s="15">
        <f>DATE(cars[[#This Row],[year_1]],1,1)</f>
        <v>39083</v>
      </c>
      <c r="E4486" t="s">
        <v>29</v>
      </c>
      <c r="F4486" s="4">
        <v>127</v>
      </c>
      <c r="G4486">
        <v>4</v>
      </c>
      <c r="H4486" t="s">
        <v>33</v>
      </c>
      <c r="I4486" t="s">
        <v>30</v>
      </c>
      <c r="J4486">
        <v>4</v>
      </c>
      <c r="K4486" t="s">
        <v>49</v>
      </c>
      <c r="L4486" t="s">
        <v>21</v>
      </c>
      <c r="M4486" t="s">
        <v>32</v>
      </c>
      <c r="N4486">
        <v>28</v>
      </c>
      <c r="O4486">
        <v>19</v>
      </c>
      <c r="P4486">
        <v>481</v>
      </c>
      <c r="Q4486">
        <v>15599</v>
      </c>
    </row>
    <row r="4487" spans="1:17" x14ac:dyDescent="0.25">
      <c r="A4487" t="s">
        <v>161</v>
      </c>
      <c r="B4487" s="1" t="s">
        <v>473</v>
      </c>
      <c r="C4487">
        <v>2008</v>
      </c>
      <c r="D4487" s="15">
        <f>DATE(cars[[#This Row],[year_1]],1,1)</f>
        <v>39448</v>
      </c>
      <c r="E4487" t="s">
        <v>29</v>
      </c>
      <c r="F4487" s="4">
        <v>127</v>
      </c>
      <c r="G4487">
        <v>4</v>
      </c>
      <c r="H4487" t="s">
        <v>33</v>
      </c>
      <c r="I4487" t="s">
        <v>30</v>
      </c>
      <c r="J4487">
        <v>4</v>
      </c>
      <c r="K4487" t="s">
        <v>49</v>
      </c>
      <c r="L4487" t="s">
        <v>21</v>
      </c>
      <c r="M4487" t="s">
        <v>32</v>
      </c>
      <c r="N4487">
        <v>28</v>
      </c>
      <c r="O4487">
        <v>19</v>
      </c>
      <c r="P4487">
        <v>481</v>
      </c>
      <c r="Q4487">
        <v>15589</v>
      </c>
    </row>
    <row r="4488" spans="1:17" x14ac:dyDescent="0.25">
      <c r="A4488" t="s">
        <v>161</v>
      </c>
      <c r="B4488" s="1" t="s">
        <v>473</v>
      </c>
      <c r="C4488">
        <v>2008</v>
      </c>
      <c r="D4488" s="15">
        <f>DATE(cars[[#This Row],[year_1]],1,1)</f>
        <v>39448</v>
      </c>
      <c r="E4488" t="s">
        <v>29</v>
      </c>
      <c r="F4488" s="4">
        <v>127</v>
      </c>
      <c r="G4488">
        <v>4</v>
      </c>
      <c r="H4488" t="s">
        <v>33</v>
      </c>
      <c r="I4488" t="s">
        <v>30</v>
      </c>
      <c r="J4488">
        <v>4</v>
      </c>
      <c r="K4488" t="s">
        <v>49</v>
      </c>
      <c r="L4488" t="s">
        <v>21</v>
      </c>
      <c r="M4488" t="s">
        <v>35</v>
      </c>
      <c r="N4488">
        <v>27</v>
      </c>
      <c r="O4488">
        <v>19</v>
      </c>
      <c r="P4488">
        <v>481</v>
      </c>
      <c r="Q4488">
        <v>16489</v>
      </c>
    </row>
    <row r="4489" spans="1:17" x14ac:dyDescent="0.25">
      <c r="A4489" t="s">
        <v>161</v>
      </c>
      <c r="B4489" s="1" t="s">
        <v>473</v>
      </c>
      <c r="C4489">
        <v>2008</v>
      </c>
      <c r="D4489" s="15">
        <f>DATE(cars[[#This Row],[year_1]],1,1)</f>
        <v>39448</v>
      </c>
      <c r="E4489" t="s">
        <v>29</v>
      </c>
      <c r="F4489" s="4">
        <v>127</v>
      </c>
      <c r="G4489">
        <v>4</v>
      </c>
      <c r="H4489" t="s">
        <v>33</v>
      </c>
      <c r="I4489" t="s">
        <v>30</v>
      </c>
      <c r="J4489">
        <v>4</v>
      </c>
      <c r="K4489" t="s">
        <v>49</v>
      </c>
      <c r="L4489" t="s">
        <v>21</v>
      </c>
      <c r="M4489" t="s">
        <v>35</v>
      </c>
      <c r="N4489">
        <v>27</v>
      </c>
      <c r="O4489">
        <v>19</v>
      </c>
      <c r="P4489">
        <v>481</v>
      </c>
      <c r="Q4489">
        <v>17689</v>
      </c>
    </row>
    <row r="4490" spans="1:17" x14ac:dyDescent="0.25">
      <c r="A4490" t="s">
        <v>161</v>
      </c>
      <c r="B4490" s="1" t="s">
        <v>473</v>
      </c>
      <c r="C4490">
        <v>2008</v>
      </c>
      <c r="D4490" s="15">
        <f>DATE(cars[[#This Row],[year_1]],1,1)</f>
        <v>39448</v>
      </c>
      <c r="E4490" t="s">
        <v>29</v>
      </c>
      <c r="F4490" s="4">
        <v>127</v>
      </c>
      <c r="G4490">
        <v>4</v>
      </c>
      <c r="H4490" t="s">
        <v>33</v>
      </c>
      <c r="I4490" t="s">
        <v>30</v>
      </c>
      <c r="J4490">
        <v>4</v>
      </c>
      <c r="K4490" t="s">
        <v>49</v>
      </c>
      <c r="L4490" t="s">
        <v>21</v>
      </c>
      <c r="M4490" t="s">
        <v>35</v>
      </c>
      <c r="N4490">
        <v>27</v>
      </c>
      <c r="O4490">
        <v>19</v>
      </c>
      <c r="P4490">
        <v>481</v>
      </c>
      <c r="Q4490">
        <v>16989</v>
      </c>
    </row>
    <row r="4491" spans="1:17" x14ac:dyDescent="0.25">
      <c r="A4491" t="s">
        <v>161</v>
      </c>
      <c r="B4491" s="1" t="s">
        <v>473</v>
      </c>
      <c r="C4491">
        <v>2008</v>
      </c>
      <c r="D4491" s="15">
        <f>DATE(cars[[#This Row],[year_1]],1,1)</f>
        <v>39448</v>
      </c>
      <c r="E4491" t="s">
        <v>29</v>
      </c>
      <c r="F4491" s="4">
        <v>127</v>
      </c>
      <c r="G4491">
        <v>4</v>
      </c>
      <c r="H4491" t="s">
        <v>33</v>
      </c>
      <c r="I4491" t="s">
        <v>30</v>
      </c>
      <c r="J4491">
        <v>4</v>
      </c>
      <c r="K4491" t="s">
        <v>49</v>
      </c>
      <c r="L4491" t="s">
        <v>21</v>
      </c>
      <c r="M4491" t="s">
        <v>32</v>
      </c>
      <c r="N4491">
        <v>28</v>
      </c>
      <c r="O4491">
        <v>19</v>
      </c>
      <c r="P4491">
        <v>481</v>
      </c>
      <c r="Q4491">
        <v>16089</v>
      </c>
    </row>
    <row r="4492" spans="1:17" x14ac:dyDescent="0.25">
      <c r="A4492" t="s">
        <v>161</v>
      </c>
      <c r="B4492" s="1" t="s">
        <v>473</v>
      </c>
      <c r="C4492">
        <v>2008</v>
      </c>
      <c r="D4492" s="15">
        <f>DATE(cars[[#This Row],[year_1]],1,1)</f>
        <v>39448</v>
      </c>
      <c r="E4492" t="s">
        <v>29</v>
      </c>
      <c r="F4492" s="4">
        <v>127</v>
      </c>
      <c r="G4492">
        <v>4</v>
      </c>
      <c r="H4492" t="s">
        <v>33</v>
      </c>
      <c r="I4492" t="s">
        <v>30</v>
      </c>
      <c r="J4492">
        <v>4</v>
      </c>
      <c r="K4492" t="s">
        <v>49</v>
      </c>
      <c r="L4492" t="s">
        <v>21</v>
      </c>
      <c r="M4492" t="s">
        <v>32</v>
      </c>
      <c r="N4492">
        <v>28</v>
      </c>
      <c r="O4492">
        <v>19</v>
      </c>
      <c r="P4492">
        <v>481</v>
      </c>
      <c r="Q4492">
        <v>16789</v>
      </c>
    </row>
    <row r="4493" spans="1:17" x14ac:dyDescent="0.25">
      <c r="A4493" t="s">
        <v>161</v>
      </c>
      <c r="B4493" s="1" t="s">
        <v>473</v>
      </c>
      <c r="C4493">
        <v>2008</v>
      </c>
      <c r="D4493" s="15">
        <f>DATE(cars[[#This Row],[year_1]],1,1)</f>
        <v>39448</v>
      </c>
      <c r="E4493" t="s">
        <v>29</v>
      </c>
      <c r="F4493" s="4">
        <v>127</v>
      </c>
      <c r="G4493">
        <v>4</v>
      </c>
      <c r="H4493" t="s">
        <v>18</v>
      </c>
      <c r="I4493" t="s">
        <v>30</v>
      </c>
      <c r="J4493">
        <v>4</v>
      </c>
      <c r="K4493" t="s">
        <v>49</v>
      </c>
      <c r="L4493" t="s">
        <v>21</v>
      </c>
      <c r="M4493" t="s">
        <v>35</v>
      </c>
      <c r="N4493">
        <v>27</v>
      </c>
      <c r="O4493">
        <v>19</v>
      </c>
      <c r="P4493">
        <v>481</v>
      </c>
      <c r="Q4493">
        <v>15889</v>
      </c>
    </row>
    <row r="4494" spans="1:17" x14ac:dyDescent="0.25">
      <c r="A4494" t="s">
        <v>161</v>
      </c>
      <c r="B4494" s="1" t="s">
        <v>473</v>
      </c>
      <c r="C4494">
        <v>2008</v>
      </c>
      <c r="D4494" s="15">
        <f>DATE(cars[[#This Row],[year_1]],1,1)</f>
        <v>39448</v>
      </c>
      <c r="E4494" t="s">
        <v>29</v>
      </c>
      <c r="F4494" s="4">
        <v>127</v>
      </c>
      <c r="G4494">
        <v>4</v>
      </c>
      <c r="H4494" t="s">
        <v>18</v>
      </c>
      <c r="I4494" t="s">
        <v>30</v>
      </c>
      <c r="J4494">
        <v>4</v>
      </c>
      <c r="K4494" t="s">
        <v>49</v>
      </c>
      <c r="L4494" t="s">
        <v>21</v>
      </c>
      <c r="M4494" t="s">
        <v>35</v>
      </c>
      <c r="N4494">
        <v>27</v>
      </c>
      <c r="O4494">
        <v>19</v>
      </c>
      <c r="P4494">
        <v>481</v>
      </c>
      <c r="Q4494">
        <v>15389</v>
      </c>
    </row>
    <row r="4495" spans="1:17" x14ac:dyDescent="0.25">
      <c r="A4495" t="s">
        <v>161</v>
      </c>
      <c r="B4495" s="1" t="s">
        <v>804</v>
      </c>
      <c r="C4495">
        <v>2007</v>
      </c>
      <c r="D4495" s="15">
        <f>DATE(cars[[#This Row],[year_1]],1,1)</f>
        <v>39083</v>
      </c>
      <c r="E4495" t="s">
        <v>29</v>
      </c>
      <c r="F4495" s="4">
        <v>127</v>
      </c>
      <c r="G4495">
        <v>4</v>
      </c>
      <c r="H4495" t="s">
        <v>33</v>
      </c>
      <c r="I4495" t="s">
        <v>30</v>
      </c>
      <c r="J4495">
        <v>4</v>
      </c>
      <c r="K4495" t="s">
        <v>53</v>
      </c>
      <c r="L4495" t="s">
        <v>21</v>
      </c>
      <c r="M4495" t="s">
        <v>54</v>
      </c>
      <c r="N4495">
        <v>28</v>
      </c>
      <c r="O4495">
        <v>19</v>
      </c>
      <c r="P4495">
        <v>481</v>
      </c>
      <c r="Q4495">
        <v>14699</v>
      </c>
    </row>
    <row r="4496" spans="1:17" x14ac:dyDescent="0.25">
      <c r="A4496" t="s">
        <v>161</v>
      </c>
      <c r="B4496" s="1" t="s">
        <v>804</v>
      </c>
      <c r="C4496">
        <v>2007</v>
      </c>
      <c r="D4496" s="15">
        <f>DATE(cars[[#This Row],[year_1]],1,1)</f>
        <v>39083</v>
      </c>
      <c r="E4496" t="s">
        <v>29</v>
      </c>
      <c r="F4496" s="4">
        <v>127</v>
      </c>
      <c r="G4496">
        <v>4</v>
      </c>
      <c r="H4496" t="s">
        <v>33</v>
      </c>
      <c r="I4496" t="s">
        <v>30</v>
      </c>
      <c r="J4496">
        <v>4</v>
      </c>
      <c r="K4496" t="s">
        <v>53</v>
      </c>
      <c r="L4496" t="s">
        <v>21</v>
      </c>
      <c r="M4496" t="s">
        <v>54</v>
      </c>
      <c r="N4496">
        <v>28</v>
      </c>
      <c r="O4496">
        <v>19</v>
      </c>
      <c r="P4496">
        <v>481</v>
      </c>
      <c r="Q4496">
        <v>15049</v>
      </c>
    </row>
    <row r="4497" spans="1:17" x14ac:dyDescent="0.25">
      <c r="A4497" t="s">
        <v>161</v>
      </c>
      <c r="B4497" s="1" t="s">
        <v>804</v>
      </c>
      <c r="C4497">
        <v>2007</v>
      </c>
      <c r="D4497" s="15">
        <f>DATE(cars[[#This Row],[year_1]],1,1)</f>
        <v>39083</v>
      </c>
      <c r="E4497" t="s">
        <v>29</v>
      </c>
      <c r="F4497" s="4">
        <v>127</v>
      </c>
      <c r="G4497">
        <v>4</v>
      </c>
      <c r="H4497" t="s">
        <v>33</v>
      </c>
      <c r="I4497" t="s">
        <v>30</v>
      </c>
      <c r="J4497">
        <v>4</v>
      </c>
      <c r="K4497" t="s">
        <v>53</v>
      </c>
      <c r="L4497" t="s">
        <v>21</v>
      </c>
      <c r="M4497" t="s">
        <v>54</v>
      </c>
      <c r="N4497">
        <v>28</v>
      </c>
      <c r="O4497">
        <v>19</v>
      </c>
      <c r="P4497">
        <v>481</v>
      </c>
      <c r="Q4497">
        <v>15199</v>
      </c>
    </row>
    <row r="4498" spans="1:17" x14ac:dyDescent="0.25">
      <c r="A4498" t="s">
        <v>161</v>
      </c>
      <c r="B4498" s="1" t="s">
        <v>804</v>
      </c>
      <c r="C4498">
        <v>2008</v>
      </c>
      <c r="D4498" s="15">
        <f>DATE(cars[[#This Row],[year_1]],1,1)</f>
        <v>39448</v>
      </c>
      <c r="E4498" t="s">
        <v>29</v>
      </c>
      <c r="F4498" s="4">
        <v>127</v>
      </c>
      <c r="G4498">
        <v>4</v>
      </c>
      <c r="H4498" t="s">
        <v>33</v>
      </c>
      <c r="I4498" t="s">
        <v>30</v>
      </c>
      <c r="J4498">
        <v>4</v>
      </c>
      <c r="K4498" t="s">
        <v>53</v>
      </c>
      <c r="L4498" t="s">
        <v>21</v>
      </c>
      <c r="M4498" t="s">
        <v>54</v>
      </c>
      <c r="N4498">
        <v>28</v>
      </c>
      <c r="O4498">
        <v>19</v>
      </c>
      <c r="P4498">
        <v>481</v>
      </c>
      <c r="Q4498">
        <v>15349</v>
      </c>
    </row>
    <row r="4499" spans="1:17" x14ac:dyDescent="0.25">
      <c r="A4499" t="s">
        <v>161</v>
      </c>
      <c r="B4499" s="1" t="s">
        <v>804</v>
      </c>
      <c r="C4499">
        <v>2008</v>
      </c>
      <c r="D4499" s="15">
        <f>DATE(cars[[#This Row],[year_1]],1,1)</f>
        <v>39448</v>
      </c>
      <c r="E4499" t="s">
        <v>29</v>
      </c>
      <c r="F4499" s="4">
        <v>127</v>
      </c>
      <c r="G4499">
        <v>4</v>
      </c>
      <c r="H4499" t="s">
        <v>33</v>
      </c>
      <c r="I4499" t="s">
        <v>30</v>
      </c>
      <c r="J4499">
        <v>4</v>
      </c>
      <c r="K4499" t="s">
        <v>53</v>
      </c>
      <c r="L4499" t="s">
        <v>21</v>
      </c>
      <c r="M4499" t="s">
        <v>54</v>
      </c>
      <c r="N4499">
        <v>28</v>
      </c>
      <c r="O4499">
        <v>19</v>
      </c>
      <c r="P4499">
        <v>481</v>
      </c>
      <c r="Q4499">
        <v>14939</v>
      </c>
    </row>
    <row r="4500" spans="1:17" x14ac:dyDescent="0.25">
      <c r="A4500" t="s">
        <v>52</v>
      </c>
      <c r="B4500" s="1">
        <v>626</v>
      </c>
      <c r="C4500">
        <v>2000</v>
      </c>
      <c r="D4500" s="15">
        <f>DATE(cars[[#This Row],[year_1]],1,1)</f>
        <v>36526</v>
      </c>
      <c r="E4500" t="s">
        <v>29</v>
      </c>
      <c r="F4500" s="4">
        <v>130</v>
      </c>
      <c r="G4500">
        <v>4</v>
      </c>
      <c r="H4500" t="s">
        <v>33</v>
      </c>
      <c r="I4500" t="s">
        <v>30</v>
      </c>
      <c r="J4500">
        <v>4</v>
      </c>
      <c r="K4500" t="s">
        <v>49</v>
      </c>
      <c r="L4500" t="s">
        <v>31</v>
      </c>
      <c r="M4500" t="s">
        <v>32</v>
      </c>
      <c r="N4500">
        <v>25</v>
      </c>
      <c r="O4500">
        <v>19</v>
      </c>
      <c r="P4500">
        <v>586</v>
      </c>
      <c r="Q4500">
        <v>2146</v>
      </c>
    </row>
    <row r="4501" spans="1:17" x14ac:dyDescent="0.25">
      <c r="A4501" t="s">
        <v>40</v>
      </c>
      <c r="B4501" s="1" t="s">
        <v>71</v>
      </c>
      <c r="C4501">
        <v>1990</v>
      </c>
      <c r="D4501" s="15">
        <f>DATE(cars[[#This Row],[year_1]],1,1)</f>
        <v>32874</v>
      </c>
      <c r="E4501" t="s">
        <v>60</v>
      </c>
      <c r="F4501" s="4">
        <v>134</v>
      </c>
      <c r="G4501">
        <v>6</v>
      </c>
      <c r="H4501" t="s">
        <v>33</v>
      </c>
      <c r="I4501" t="s">
        <v>19</v>
      </c>
      <c r="J4501">
        <v>4</v>
      </c>
      <c r="K4501" t="s">
        <v>61</v>
      </c>
      <c r="L4501" t="s">
        <v>63</v>
      </c>
      <c r="M4501" t="s">
        <v>32</v>
      </c>
      <c r="N4501">
        <v>23</v>
      </c>
      <c r="O4501">
        <v>19</v>
      </c>
      <c r="P4501">
        <v>617</v>
      </c>
      <c r="Q4501">
        <v>2144</v>
      </c>
    </row>
    <row r="4502" spans="1:17" x14ac:dyDescent="0.25">
      <c r="A4502" t="s">
        <v>40</v>
      </c>
      <c r="B4502" s="1" t="s">
        <v>71</v>
      </c>
      <c r="C4502">
        <v>1990</v>
      </c>
      <c r="D4502" s="15">
        <f>DATE(cars[[#This Row],[year_1]],1,1)</f>
        <v>32874</v>
      </c>
      <c r="E4502" t="s">
        <v>60</v>
      </c>
      <c r="F4502" s="4">
        <v>134</v>
      </c>
      <c r="G4502">
        <v>6</v>
      </c>
      <c r="H4502" t="s">
        <v>33</v>
      </c>
      <c r="I4502" t="s">
        <v>19</v>
      </c>
      <c r="J4502">
        <v>4</v>
      </c>
      <c r="K4502" t="s">
        <v>61</v>
      </c>
      <c r="L4502" t="s">
        <v>63</v>
      </c>
      <c r="M4502" t="s">
        <v>32</v>
      </c>
      <c r="N4502">
        <v>23</v>
      </c>
      <c r="O4502">
        <v>19</v>
      </c>
      <c r="P4502">
        <v>617</v>
      </c>
      <c r="Q4502">
        <v>2098</v>
      </c>
    </row>
    <row r="4503" spans="1:17" x14ac:dyDescent="0.25">
      <c r="A4503" t="s">
        <v>40</v>
      </c>
      <c r="B4503" s="1" t="s">
        <v>71</v>
      </c>
      <c r="C4503">
        <v>1991</v>
      </c>
      <c r="D4503" s="15">
        <f>DATE(cars[[#This Row],[year_1]],1,1)</f>
        <v>33239</v>
      </c>
      <c r="E4503" t="s">
        <v>60</v>
      </c>
      <c r="F4503" s="4">
        <v>134</v>
      </c>
      <c r="G4503">
        <v>6</v>
      </c>
      <c r="H4503" t="s">
        <v>33</v>
      </c>
      <c r="I4503" t="s">
        <v>19</v>
      </c>
      <c r="J4503">
        <v>4</v>
      </c>
      <c r="K4503" t="s">
        <v>61</v>
      </c>
      <c r="L4503" t="s">
        <v>63</v>
      </c>
      <c r="M4503" t="s">
        <v>32</v>
      </c>
      <c r="N4503">
        <v>23</v>
      </c>
      <c r="O4503">
        <v>19</v>
      </c>
      <c r="P4503">
        <v>617</v>
      </c>
      <c r="Q4503">
        <v>2178</v>
      </c>
    </row>
    <row r="4504" spans="1:17" x14ac:dyDescent="0.25">
      <c r="A4504" t="s">
        <v>40</v>
      </c>
      <c r="B4504" s="1" t="s">
        <v>71</v>
      </c>
      <c r="C4504">
        <v>1991</v>
      </c>
      <c r="D4504" s="15">
        <f>DATE(cars[[#This Row],[year_1]],1,1)</f>
        <v>33239</v>
      </c>
      <c r="E4504" t="s">
        <v>60</v>
      </c>
      <c r="F4504" s="4">
        <v>134</v>
      </c>
      <c r="G4504">
        <v>6</v>
      </c>
      <c r="H4504" t="s">
        <v>33</v>
      </c>
      <c r="I4504" t="s">
        <v>19</v>
      </c>
      <c r="J4504">
        <v>4</v>
      </c>
      <c r="K4504" t="s">
        <v>61</v>
      </c>
      <c r="L4504" t="s">
        <v>63</v>
      </c>
      <c r="M4504" t="s">
        <v>32</v>
      </c>
      <c r="N4504">
        <v>23</v>
      </c>
      <c r="O4504">
        <v>19</v>
      </c>
      <c r="P4504">
        <v>617</v>
      </c>
      <c r="Q4504">
        <v>2311</v>
      </c>
    </row>
    <row r="4505" spans="1:17" x14ac:dyDescent="0.25">
      <c r="A4505" t="s">
        <v>47</v>
      </c>
      <c r="B4505" s="1" t="s">
        <v>965</v>
      </c>
      <c r="C4505">
        <v>1995</v>
      </c>
      <c r="D4505" s="15">
        <f>DATE(cars[[#This Row],[year_1]],1,1)</f>
        <v>34700</v>
      </c>
      <c r="E4505" t="s">
        <v>29</v>
      </c>
      <c r="F4505" s="4">
        <v>134</v>
      </c>
      <c r="G4505">
        <v>4</v>
      </c>
      <c r="H4505" t="s">
        <v>18</v>
      </c>
      <c r="I4505" t="s">
        <v>19</v>
      </c>
      <c r="J4505">
        <v>2</v>
      </c>
      <c r="K4505" t="s">
        <v>49</v>
      </c>
      <c r="L4505" t="s">
        <v>21</v>
      </c>
      <c r="M4505" t="s">
        <v>214</v>
      </c>
      <c r="N4505">
        <v>24</v>
      </c>
      <c r="O4505">
        <v>19</v>
      </c>
      <c r="P4505">
        <v>2009</v>
      </c>
      <c r="Q4505">
        <v>2000</v>
      </c>
    </row>
    <row r="4506" spans="1:17" x14ac:dyDescent="0.25">
      <c r="A4506" t="s">
        <v>47</v>
      </c>
      <c r="B4506" s="1" t="s">
        <v>965</v>
      </c>
      <c r="C4506">
        <v>1995</v>
      </c>
      <c r="D4506" s="15">
        <f>DATE(cars[[#This Row],[year_1]],1,1)</f>
        <v>34700</v>
      </c>
      <c r="E4506" t="s">
        <v>29</v>
      </c>
      <c r="F4506" s="4">
        <v>134</v>
      </c>
      <c r="G4506">
        <v>4</v>
      </c>
      <c r="H4506" t="s">
        <v>18</v>
      </c>
      <c r="I4506" t="s">
        <v>19</v>
      </c>
      <c r="J4506">
        <v>2</v>
      </c>
      <c r="K4506" t="s">
        <v>49</v>
      </c>
      <c r="L4506" t="s">
        <v>21</v>
      </c>
      <c r="M4506" t="s">
        <v>213</v>
      </c>
      <c r="N4506">
        <v>24</v>
      </c>
      <c r="O4506">
        <v>19</v>
      </c>
      <c r="P4506">
        <v>2009</v>
      </c>
      <c r="Q4506">
        <v>2000</v>
      </c>
    </row>
    <row r="4507" spans="1:17" x14ac:dyDescent="0.25">
      <c r="A4507" t="s">
        <v>47</v>
      </c>
      <c r="B4507" s="1" t="s">
        <v>965</v>
      </c>
      <c r="C4507">
        <v>1996</v>
      </c>
      <c r="D4507" s="15">
        <f>DATE(cars[[#This Row],[year_1]],1,1)</f>
        <v>35065</v>
      </c>
      <c r="E4507" t="s">
        <v>29</v>
      </c>
      <c r="F4507" s="4">
        <v>134</v>
      </c>
      <c r="G4507">
        <v>4</v>
      </c>
      <c r="H4507" t="s">
        <v>18</v>
      </c>
      <c r="I4507" t="s">
        <v>19</v>
      </c>
      <c r="J4507">
        <v>2</v>
      </c>
      <c r="K4507" t="s">
        <v>49</v>
      </c>
      <c r="L4507" t="s">
        <v>21</v>
      </c>
      <c r="M4507" t="s">
        <v>213</v>
      </c>
      <c r="N4507">
        <v>24</v>
      </c>
      <c r="O4507">
        <v>19</v>
      </c>
      <c r="P4507">
        <v>2009</v>
      </c>
      <c r="Q4507">
        <v>2000</v>
      </c>
    </row>
    <row r="4508" spans="1:17" x14ac:dyDescent="0.25">
      <c r="A4508" t="s">
        <v>47</v>
      </c>
      <c r="B4508" s="1" t="s">
        <v>965</v>
      </c>
      <c r="C4508">
        <v>1996</v>
      </c>
      <c r="D4508" s="15">
        <f>DATE(cars[[#This Row],[year_1]],1,1)</f>
        <v>35065</v>
      </c>
      <c r="E4508" t="s">
        <v>29</v>
      </c>
      <c r="F4508" s="4">
        <v>134</v>
      </c>
      <c r="G4508">
        <v>4</v>
      </c>
      <c r="H4508" t="s">
        <v>18</v>
      </c>
      <c r="I4508" t="s">
        <v>19</v>
      </c>
      <c r="J4508">
        <v>2</v>
      </c>
      <c r="K4508" t="s">
        <v>49</v>
      </c>
      <c r="L4508" t="s">
        <v>21</v>
      </c>
      <c r="M4508" t="s">
        <v>213</v>
      </c>
      <c r="N4508">
        <v>24</v>
      </c>
      <c r="O4508">
        <v>19</v>
      </c>
      <c r="P4508">
        <v>2009</v>
      </c>
      <c r="Q4508">
        <v>2122</v>
      </c>
    </row>
    <row r="4509" spans="1:17" x14ac:dyDescent="0.25">
      <c r="A4509" t="s">
        <v>47</v>
      </c>
      <c r="B4509" s="1" t="s">
        <v>965</v>
      </c>
      <c r="C4509">
        <v>1996</v>
      </c>
      <c r="D4509" s="15">
        <f>DATE(cars[[#This Row],[year_1]],1,1)</f>
        <v>35065</v>
      </c>
      <c r="E4509" t="s">
        <v>29</v>
      </c>
      <c r="F4509" s="4">
        <v>134</v>
      </c>
      <c r="G4509">
        <v>4</v>
      </c>
      <c r="H4509" t="s">
        <v>18</v>
      </c>
      <c r="I4509" t="s">
        <v>19</v>
      </c>
      <c r="J4509">
        <v>2</v>
      </c>
      <c r="K4509" t="s">
        <v>49</v>
      </c>
      <c r="L4509" t="s">
        <v>21</v>
      </c>
      <c r="M4509" t="s">
        <v>214</v>
      </c>
      <c r="N4509">
        <v>24</v>
      </c>
      <c r="O4509">
        <v>19</v>
      </c>
      <c r="P4509">
        <v>2009</v>
      </c>
      <c r="Q4509">
        <v>2547</v>
      </c>
    </row>
    <row r="4510" spans="1:17" x14ac:dyDescent="0.25">
      <c r="A4510" t="s">
        <v>47</v>
      </c>
      <c r="B4510" s="1" t="s">
        <v>965</v>
      </c>
      <c r="C4510">
        <v>1996</v>
      </c>
      <c r="D4510" s="15">
        <f>DATE(cars[[#This Row],[year_1]],1,1)</f>
        <v>35065</v>
      </c>
      <c r="E4510" t="s">
        <v>29</v>
      </c>
      <c r="F4510" s="4">
        <v>134</v>
      </c>
      <c r="G4510">
        <v>4</v>
      </c>
      <c r="H4510" t="s">
        <v>18</v>
      </c>
      <c r="I4510" t="s">
        <v>19</v>
      </c>
      <c r="J4510">
        <v>2</v>
      </c>
      <c r="K4510" t="s">
        <v>49</v>
      </c>
      <c r="L4510" t="s">
        <v>21</v>
      </c>
      <c r="M4510" t="s">
        <v>214</v>
      </c>
      <c r="N4510">
        <v>24</v>
      </c>
      <c r="O4510">
        <v>19</v>
      </c>
      <c r="P4510">
        <v>2009</v>
      </c>
      <c r="Q4510">
        <v>2326</v>
      </c>
    </row>
    <row r="4511" spans="1:17" x14ac:dyDescent="0.25">
      <c r="A4511" t="s">
        <v>47</v>
      </c>
      <c r="B4511" s="1" t="s">
        <v>965</v>
      </c>
      <c r="C4511">
        <v>1997</v>
      </c>
      <c r="D4511" s="15">
        <f>DATE(cars[[#This Row],[year_1]],1,1)</f>
        <v>35431</v>
      </c>
      <c r="E4511" t="s">
        <v>29</v>
      </c>
      <c r="F4511" s="4">
        <v>134</v>
      </c>
      <c r="G4511">
        <v>4</v>
      </c>
      <c r="H4511" t="s">
        <v>18</v>
      </c>
      <c r="I4511" t="s">
        <v>19</v>
      </c>
      <c r="J4511">
        <v>2</v>
      </c>
      <c r="K4511" t="s">
        <v>49</v>
      </c>
      <c r="L4511" t="s">
        <v>21</v>
      </c>
      <c r="M4511" t="s">
        <v>213</v>
      </c>
      <c r="N4511">
        <v>23</v>
      </c>
      <c r="O4511">
        <v>19</v>
      </c>
      <c r="P4511">
        <v>2009</v>
      </c>
      <c r="Q4511">
        <v>2391</v>
      </c>
    </row>
    <row r="4512" spans="1:17" x14ac:dyDescent="0.25">
      <c r="A4512" t="s">
        <v>47</v>
      </c>
      <c r="B4512" s="1" t="s">
        <v>965</v>
      </c>
      <c r="C4512">
        <v>1997</v>
      </c>
      <c r="D4512" s="15">
        <f>DATE(cars[[#This Row],[year_1]],1,1)</f>
        <v>35431</v>
      </c>
      <c r="E4512" t="s">
        <v>29</v>
      </c>
      <c r="F4512" s="4">
        <v>134</v>
      </c>
      <c r="G4512">
        <v>4</v>
      </c>
      <c r="H4512" t="s">
        <v>18</v>
      </c>
      <c r="I4512" t="s">
        <v>19</v>
      </c>
      <c r="J4512">
        <v>2</v>
      </c>
      <c r="K4512" t="s">
        <v>49</v>
      </c>
      <c r="L4512" t="s">
        <v>21</v>
      </c>
      <c r="M4512" t="s">
        <v>214</v>
      </c>
      <c r="N4512">
        <v>23</v>
      </c>
      <c r="O4512">
        <v>19</v>
      </c>
      <c r="P4512">
        <v>2009</v>
      </c>
      <c r="Q4512">
        <v>2550</v>
      </c>
    </row>
    <row r="4513" spans="1:17" x14ac:dyDescent="0.25">
      <c r="A4513" t="s">
        <v>47</v>
      </c>
      <c r="B4513" s="1" t="s">
        <v>965</v>
      </c>
      <c r="C4513">
        <v>1997</v>
      </c>
      <c r="D4513" s="15">
        <f>DATE(cars[[#This Row],[year_1]],1,1)</f>
        <v>35431</v>
      </c>
      <c r="E4513" t="s">
        <v>29</v>
      </c>
      <c r="F4513" s="4">
        <v>134</v>
      </c>
      <c r="G4513">
        <v>4</v>
      </c>
      <c r="H4513" t="s">
        <v>18</v>
      </c>
      <c r="I4513" t="s">
        <v>19</v>
      </c>
      <c r="J4513">
        <v>2</v>
      </c>
      <c r="K4513" t="s">
        <v>49</v>
      </c>
      <c r="L4513" t="s">
        <v>21</v>
      </c>
      <c r="M4513" t="s">
        <v>213</v>
      </c>
      <c r="N4513">
        <v>23</v>
      </c>
      <c r="O4513">
        <v>19</v>
      </c>
      <c r="P4513">
        <v>2009</v>
      </c>
      <c r="Q4513">
        <v>2241</v>
      </c>
    </row>
    <row r="4514" spans="1:17" x14ac:dyDescent="0.25">
      <c r="A4514" t="s">
        <v>47</v>
      </c>
      <c r="B4514" s="1" t="s">
        <v>965</v>
      </c>
      <c r="C4514">
        <v>1997</v>
      </c>
      <c r="D4514" s="15">
        <f>DATE(cars[[#This Row],[year_1]],1,1)</f>
        <v>35431</v>
      </c>
      <c r="E4514" t="s">
        <v>29</v>
      </c>
      <c r="F4514" s="4">
        <v>134</v>
      </c>
      <c r="G4514">
        <v>4</v>
      </c>
      <c r="H4514" t="s">
        <v>18</v>
      </c>
      <c r="I4514" t="s">
        <v>19</v>
      </c>
      <c r="J4514">
        <v>2</v>
      </c>
      <c r="K4514" t="s">
        <v>49</v>
      </c>
      <c r="L4514" t="s">
        <v>21</v>
      </c>
      <c r="M4514" t="s">
        <v>214</v>
      </c>
      <c r="N4514">
        <v>23</v>
      </c>
      <c r="O4514">
        <v>19</v>
      </c>
      <c r="P4514">
        <v>2009</v>
      </c>
      <c r="Q4514">
        <v>2837</v>
      </c>
    </row>
    <row r="4515" spans="1:17" x14ac:dyDescent="0.25">
      <c r="A4515" t="s">
        <v>144</v>
      </c>
      <c r="B4515" s="1" t="s">
        <v>607</v>
      </c>
      <c r="C4515">
        <v>1992</v>
      </c>
      <c r="D4515" s="15">
        <f>DATE(cars[[#This Row],[year_1]],1,1)</f>
        <v>33604</v>
      </c>
      <c r="E4515" t="s">
        <v>29</v>
      </c>
      <c r="F4515" s="4">
        <v>135</v>
      </c>
      <c r="G4515">
        <v>4</v>
      </c>
      <c r="H4515" t="s">
        <v>18</v>
      </c>
      <c r="I4515" t="s">
        <v>30</v>
      </c>
      <c r="J4515">
        <v>2</v>
      </c>
      <c r="K4515" t="s">
        <v>53</v>
      </c>
      <c r="L4515" t="s">
        <v>21</v>
      </c>
      <c r="M4515" t="s">
        <v>67</v>
      </c>
      <c r="N4515">
        <v>26</v>
      </c>
      <c r="O4515">
        <v>19</v>
      </c>
      <c r="P4515">
        <v>535</v>
      </c>
      <c r="Q4515">
        <v>2000</v>
      </c>
    </row>
    <row r="4516" spans="1:17" x14ac:dyDescent="0.25">
      <c r="A4516" t="s">
        <v>144</v>
      </c>
      <c r="B4516" s="1" t="s">
        <v>607</v>
      </c>
      <c r="C4516">
        <v>1993</v>
      </c>
      <c r="D4516" s="15">
        <f>DATE(cars[[#This Row],[year_1]],1,1)</f>
        <v>33970</v>
      </c>
      <c r="E4516" t="s">
        <v>29</v>
      </c>
      <c r="F4516" s="4">
        <v>135</v>
      </c>
      <c r="G4516">
        <v>4</v>
      </c>
      <c r="H4516" t="s">
        <v>18</v>
      </c>
      <c r="I4516" t="s">
        <v>30</v>
      </c>
      <c r="J4516">
        <v>2</v>
      </c>
      <c r="K4516" t="s">
        <v>53</v>
      </c>
      <c r="L4516" t="s">
        <v>21</v>
      </c>
      <c r="M4516" t="s">
        <v>67</v>
      </c>
      <c r="N4516">
        <v>26</v>
      </c>
      <c r="O4516">
        <v>19</v>
      </c>
      <c r="P4516">
        <v>535</v>
      </c>
      <c r="Q4516">
        <v>2000</v>
      </c>
    </row>
    <row r="4517" spans="1:17" x14ac:dyDescent="0.25">
      <c r="A4517" t="s">
        <v>144</v>
      </c>
      <c r="B4517" s="1" t="s">
        <v>607</v>
      </c>
      <c r="C4517">
        <v>1994</v>
      </c>
      <c r="D4517" s="15">
        <f>DATE(cars[[#This Row],[year_1]],1,1)</f>
        <v>34335</v>
      </c>
      <c r="E4517" t="s">
        <v>29</v>
      </c>
      <c r="F4517" s="4">
        <v>135</v>
      </c>
      <c r="G4517">
        <v>4</v>
      </c>
      <c r="H4517" t="s">
        <v>18</v>
      </c>
      <c r="I4517" t="s">
        <v>30</v>
      </c>
      <c r="J4517">
        <v>2</v>
      </c>
      <c r="K4517" t="s">
        <v>53</v>
      </c>
      <c r="L4517" t="s">
        <v>21</v>
      </c>
      <c r="M4517" t="s">
        <v>67</v>
      </c>
      <c r="N4517">
        <v>26</v>
      </c>
      <c r="O4517">
        <v>19</v>
      </c>
      <c r="P4517">
        <v>535</v>
      </c>
      <c r="Q4517">
        <v>2000</v>
      </c>
    </row>
    <row r="4518" spans="1:17" x14ac:dyDescent="0.25">
      <c r="A4518" t="s">
        <v>88</v>
      </c>
      <c r="B4518" s="1" t="s">
        <v>692</v>
      </c>
      <c r="C4518">
        <v>1993</v>
      </c>
      <c r="D4518" s="15">
        <f>DATE(cars[[#This Row],[year_1]],1,1)</f>
        <v>33970</v>
      </c>
      <c r="E4518" t="s">
        <v>29</v>
      </c>
      <c r="F4518" s="4">
        <v>135</v>
      </c>
      <c r="G4518">
        <v>4</v>
      </c>
      <c r="H4518" t="s">
        <v>18</v>
      </c>
      <c r="I4518" t="s">
        <v>19</v>
      </c>
      <c r="J4518">
        <v>2</v>
      </c>
      <c r="K4518" t="s">
        <v>39</v>
      </c>
      <c r="L4518" t="s">
        <v>21</v>
      </c>
      <c r="M4518" t="s">
        <v>22</v>
      </c>
      <c r="N4518">
        <v>26</v>
      </c>
      <c r="O4518">
        <v>19</v>
      </c>
      <c r="P4518">
        <v>2031</v>
      </c>
      <c r="Q4518">
        <v>2000</v>
      </c>
    </row>
    <row r="4519" spans="1:17" x14ac:dyDescent="0.25">
      <c r="A4519" t="s">
        <v>88</v>
      </c>
      <c r="B4519" s="1" t="s">
        <v>692</v>
      </c>
      <c r="C4519">
        <v>1994</v>
      </c>
      <c r="D4519" s="15">
        <f>DATE(cars[[#This Row],[year_1]],1,1)</f>
        <v>34335</v>
      </c>
      <c r="E4519" t="s">
        <v>29</v>
      </c>
      <c r="F4519" s="4">
        <v>135</v>
      </c>
      <c r="G4519">
        <v>4</v>
      </c>
      <c r="H4519" t="s">
        <v>18</v>
      </c>
      <c r="I4519" t="s">
        <v>19</v>
      </c>
      <c r="J4519">
        <v>2</v>
      </c>
      <c r="K4519" t="s">
        <v>39</v>
      </c>
      <c r="L4519" t="s">
        <v>21</v>
      </c>
      <c r="M4519" t="s">
        <v>22</v>
      </c>
      <c r="N4519">
        <v>26</v>
      </c>
      <c r="O4519">
        <v>19</v>
      </c>
      <c r="P4519">
        <v>2031</v>
      </c>
      <c r="Q4519">
        <v>2000</v>
      </c>
    </row>
    <row r="4520" spans="1:17" x14ac:dyDescent="0.25">
      <c r="A4520" t="s">
        <v>88</v>
      </c>
      <c r="B4520" s="1" t="s">
        <v>692</v>
      </c>
      <c r="C4520">
        <v>1995</v>
      </c>
      <c r="D4520" s="15">
        <f>DATE(cars[[#This Row],[year_1]],1,1)</f>
        <v>34700</v>
      </c>
      <c r="E4520" t="s">
        <v>29</v>
      </c>
      <c r="F4520" s="4">
        <v>135</v>
      </c>
      <c r="G4520">
        <v>4</v>
      </c>
      <c r="H4520" t="s">
        <v>18</v>
      </c>
      <c r="I4520" t="s">
        <v>19</v>
      </c>
      <c r="J4520">
        <v>2</v>
      </c>
      <c r="K4520" t="s">
        <v>39</v>
      </c>
      <c r="L4520" t="s">
        <v>21</v>
      </c>
      <c r="M4520" t="s">
        <v>22</v>
      </c>
      <c r="N4520">
        <v>26</v>
      </c>
      <c r="O4520">
        <v>19</v>
      </c>
      <c r="P4520">
        <v>2031</v>
      </c>
      <c r="Q4520">
        <v>2038</v>
      </c>
    </row>
    <row r="4521" spans="1:17" x14ac:dyDescent="0.25">
      <c r="A4521" t="s">
        <v>64</v>
      </c>
      <c r="B4521" s="1" t="s">
        <v>448</v>
      </c>
      <c r="C4521">
        <v>1993</v>
      </c>
      <c r="D4521" s="15">
        <f>DATE(cars[[#This Row],[year_1]],1,1)</f>
        <v>33970</v>
      </c>
      <c r="E4521" t="s">
        <v>29</v>
      </c>
      <c r="F4521" s="4">
        <v>136</v>
      </c>
      <c r="G4521">
        <v>4</v>
      </c>
      <c r="H4521" t="s">
        <v>18</v>
      </c>
      <c r="I4521" t="s">
        <v>30</v>
      </c>
      <c r="J4521">
        <v>4</v>
      </c>
      <c r="K4521" t="s">
        <v>53</v>
      </c>
      <c r="L4521" t="s">
        <v>21</v>
      </c>
      <c r="M4521" t="s">
        <v>54</v>
      </c>
      <c r="N4521">
        <v>26</v>
      </c>
      <c r="O4521">
        <v>19</v>
      </c>
      <c r="P4521">
        <v>436</v>
      </c>
      <c r="Q4521">
        <v>2000</v>
      </c>
    </row>
    <row r="4522" spans="1:17" x14ac:dyDescent="0.25">
      <c r="A4522" t="s">
        <v>64</v>
      </c>
      <c r="B4522" s="1" t="s">
        <v>448</v>
      </c>
      <c r="C4522">
        <v>1994</v>
      </c>
      <c r="D4522" s="15">
        <f>DATE(cars[[#This Row],[year_1]],1,1)</f>
        <v>34335</v>
      </c>
      <c r="E4522" t="s">
        <v>29</v>
      </c>
      <c r="F4522" s="4">
        <v>136</v>
      </c>
      <c r="G4522">
        <v>4</v>
      </c>
      <c r="H4522" t="s">
        <v>18</v>
      </c>
      <c r="I4522" t="s">
        <v>30</v>
      </c>
      <c r="J4522">
        <v>4</v>
      </c>
      <c r="K4522" t="s">
        <v>53</v>
      </c>
      <c r="L4522" t="s">
        <v>21</v>
      </c>
      <c r="M4522" t="s">
        <v>54</v>
      </c>
      <c r="N4522">
        <v>25</v>
      </c>
      <c r="O4522">
        <v>19</v>
      </c>
      <c r="P4522">
        <v>436</v>
      </c>
      <c r="Q4522">
        <v>2000</v>
      </c>
    </row>
    <row r="4523" spans="1:17" x14ac:dyDescent="0.25">
      <c r="A4523" t="s">
        <v>64</v>
      </c>
      <c r="B4523" s="1" t="s">
        <v>448</v>
      </c>
      <c r="C4523">
        <v>1993</v>
      </c>
      <c r="D4523" s="15">
        <f>DATE(cars[[#This Row],[year_1]],1,1)</f>
        <v>33970</v>
      </c>
      <c r="E4523" t="s">
        <v>29</v>
      </c>
      <c r="F4523" s="4">
        <v>136</v>
      </c>
      <c r="G4523">
        <v>4</v>
      </c>
      <c r="H4523" t="s">
        <v>18</v>
      </c>
      <c r="I4523" t="s">
        <v>30</v>
      </c>
      <c r="J4523">
        <v>2</v>
      </c>
      <c r="K4523" t="s">
        <v>53</v>
      </c>
      <c r="L4523" t="s">
        <v>21</v>
      </c>
      <c r="M4523" t="s">
        <v>67</v>
      </c>
      <c r="N4523">
        <v>26</v>
      </c>
      <c r="O4523">
        <v>19</v>
      </c>
      <c r="P4523">
        <v>436</v>
      </c>
      <c r="Q4523">
        <v>2000</v>
      </c>
    </row>
    <row r="4524" spans="1:17" x14ac:dyDescent="0.25">
      <c r="A4524" t="s">
        <v>64</v>
      </c>
      <c r="B4524" s="1" t="s">
        <v>448</v>
      </c>
      <c r="C4524">
        <v>1994</v>
      </c>
      <c r="D4524" s="15">
        <f>DATE(cars[[#This Row],[year_1]],1,1)</f>
        <v>34335</v>
      </c>
      <c r="E4524" t="s">
        <v>29</v>
      </c>
      <c r="F4524" s="4">
        <v>136</v>
      </c>
      <c r="G4524">
        <v>4</v>
      </c>
      <c r="H4524" t="s">
        <v>18</v>
      </c>
      <c r="I4524" t="s">
        <v>30</v>
      </c>
      <c r="J4524">
        <v>2</v>
      </c>
      <c r="K4524" t="s">
        <v>53</v>
      </c>
      <c r="L4524" t="s">
        <v>21</v>
      </c>
      <c r="M4524" t="s">
        <v>67</v>
      </c>
      <c r="N4524">
        <v>25</v>
      </c>
      <c r="O4524">
        <v>19</v>
      </c>
      <c r="P4524">
        <v>436</v>
      </c>
      <c r="Q4524">
        <v>2000</v>
      </c>
    </row>
    <row r="4525" spans="1:17" x14ac:dyDescent="0.25">
      <c r="A4525" t="s">
        <v>144</v>
      </c>
      <c r="B4525" s="1" t="s">
        <v>299</v>
      </c>
      <c r="C4525">
        <v>1993</v>
      </c>
      <c r="D4525" s="15">
        <f>DATE(cars[[#This Row],[year_1]],1,1)</f>
        <v>33970</v>
      </c>
      <c r="E4525" t="s">
        <v>29</v>
      </c>
      <c r="F4525" s="4">
        <v>136</v>
      </c>
      <c r="G4525">
        <v>4</v>
      </c>
      <c r="H4525" t="s">
        <v>18</v>
      </c>
      <c r="I4525" t="s">
        <v>30</v>
      </c>
      <c r="J4525">
        <v>4</v>
      </c>
      <c r="K4525" t="s">
        <v>49</v>
      </c>
      <c r="L4525" t="s">
        <v>21</v>
      </c>
      <c r="M4525" t="s">
        <v>35</v>
      </c>
      <c r="N4525">
        <v>26</v>
      </c>
      <c r="O4525">
        <v>19</v>
      </c>
      <c r="P4525">
        <v>535</v>
      </c>
      <c r="Q4525">
        <v>2000</v>
      </c>
    </row>
    <row r="4526" spans="1:17" x14ac:dyDescent="0.25">
      <c r="A4526" t="s">
        <v>144</v>
      </c>
      <c r="B4526" s="1" t="s">
        <v>299</v>
      </c>
      <c r="C4526">
        <v>1994</v>
      </c>
      <c r="D4526" s="15">
        <f>DATE(cars[[#This Row],[year_1]],1,1)</f>
        <v>34335</v>
      </c>
      <c r="E4526" t="s">
        <v>29</v>
      </c>
      <c r="F4526" s="4">
        <v>136</v>
      </c>
      <c r="G4526">
        <v>4</v>
      </c>
      <c r="H4526" t="s">
        <v>18</v>
      </c>
      <c r="I4526" t="s">
        <v>30</v>
      </c>
      <c r="J4526">
        <v>4</v>
      </c>
      <c r="K4526" t="s">
        <v>49</v>
      </c>
      <c r="L4526" t="s">
        <v>21</v>
      </c>
      <c r="M4526" t="s">
        <v>35</v>
      </c>
      <c r="N4526">
        <v>25</v>
      </c>
      <c r="O4526">
        <v>19</v>
      </c>
      <c r="P4526">
        <v>535</v>
      </c>
      <c r="Q4526">
        <v>2000</v>
      </c>
    </row>
    <row r="4527" spans="1:17" x14ac:dyDescent="0.25">
      <c r="A4527" t="s">
        <v>142</v>
      </c>
      <c r="B4527" s="1" t="s">
        <v>940</v>
      </c>
      <c r="C4527">
        <v>2006</v>
      </c>
      <c r="D4527" s="15">
        <f>DATE(cars[[#This Row],[year_1]],1,1)</f>
        <v>38718</v>
      </c>
      <c r="E4527" t="s">
        <v>29</v>
      </c>
      <c r="F4527" s="4">
        <v>138</v>
      </c>
      <c r="G4527">
        <v>4</v>
      </c>
      <c r="H4527" t="s">
        <v>33</v>
      </c>
      <c r="I4527" t="s">
        <v>30</v>
      </c>
      <c r="J4527">
        <v>2</v>
      </c>
      <c r="K4527" t="s">
        <v>53</v>
      </c>
      <c r="L4527" t="s">
        <v>21</v>
      </c>
      <c r="M4527" t="s">
        <v>67</v>
      </c>
      <c r="N4527">
        <v>27</v>
      </c>
      <c r="O4527">
        <v>19</v>
      </c>
      <c r="P4527">
        <v>1439</v>
      </c>
      <c r="Q4527">
        <v>17095</v>
      </c>
    </row>
    <row r="4528" spans="1:17" x14ac:dyDescent="0.25">
      <c r="A4528" t="s">
        <v>47</v>
      </c>
      <c r="B4528" s="1" t="s">
        <v>910</v>
      </c>
      <c r="C4528">
        <v>1990</v>
      </c>
      <c r="D4528" s="15">
        <f>DATE(cars[[#This Row],[year_1]],1,1)</f>
        <v>32874</v>
      </c>
      <c r="E4528" t="s">
        <v>29</v>
      </c>
      <c r="F4528" s="4">
        <v>138</v>
      </c>
      <c r="G4528">
        <v>4</v>
      </c>
      <c r="H4528" t="s">
        <v>18</v>
      </c>
      <c r="I4528" t="s">
        <v>30</v>
      </c>
      <c r="J4528">
        <v>4</v>
      </c>
      <c r="K4528" t="s">
        <v>49</v>
      </c>
      <c r="L4528" t="s">
        <v>21</v>
      </c>
      <c r="M4528" t="s">
        <v>32</v>
      </c>
      <c r="N4528">
        <v>26</v>
      </c>
      <c r="O4528">
        <v>19</v>
      </c>
      <c r="P4528">
        <v>2009</v>
      </c>
      <c r="Q4528">
        <v>2000</v>
      </c>
    </row>
    <row r="4529" spans="1:17" x14ac:dyDescent="0.25">
      <c r="A4529" t="s">
        <v>47</v>
      </c>
      <c r="B4529" s="1" t="s">
        <v>910</v>
      </c>
      <c r="C4529">
        <v>1991</v>
      </c>
      <c r="D4529" s="15">
        <f>DATE(cars[[#This Row],[year_1]],1,1)</f>
        <v>33239</v>
      </c>
      <c r="E4529" t="s">
        <v>29</v>
      </c>
      <c r="F4529" s="4">
        <v>138</v>
      </c>
      <c r="G4529">
        <v>4</v>
      </c>
      <c r="H4529" t="s">
        <v>18</v>
      </c>
      <c r="I4529" t="s">
        <v>30</v>
      </c>
      <c r="J4529">
        <v>4</v>
      </c>
      <c r="K4529" t="s">
        <v>49</v>
      </c>
      <c r="L4529" t="s">
        <v>21</v>
      </c>
      <c r="M4529" t="s">
        <v>32</v>
      </c>
      <c r="N4529">
        <v>26</v>
      </c>
      <c r="O4529">
        <v>19</v>
      </c>
      <c r="P4529">
        <v>2009</v>
      </c>
      <c r="Q4529">
        <v>2000</v>
      </c>
    </row>
    <row r="4530" spans="1:17" x14ac:dyDescent="0.25">
      <c r="A4530" t="s">
        <v>47</v>
      </c>
      <c r="B4530" s="1" t="s">
        <v>910</v>
      </c>
      <c r="C4530">
        <v>1992</v>
      </c>
      <c r="D4530" s="15">
        <f>DATE(cars[[#This Row],[year_1]],1,1)</f>
        <v>33604</v>
      </c>
      <c r="E4530" t="s">
        <v>29</v>
      </c>
      <c r="F4530" s="4">
        <v>138</v>
      </c>
      <c r="G4530">
        <v>4</v>
      </c>
      <c r="H4530" t="s">
        <v>18</v>
      </c>
      <c r="I4530" t="s">
        <v>30</v>
      </c>
      <c r="J4530">
        <v>4</v>
      </c>
      <c r="K4530" t="s">
        <v>49</v>
      </c>
      <c r="L4530" t="s">
        <v>21</v>
      </c>
      <c r="M4530" t="s">
        <v>32</v>
      </c>
      <c r="N4530">
        <v>26</v>
      </c>
      <c r="O4530">
        <v>19</v>
      </c>
      <c r="P4530">
        <v>2009</v>
      </c>
      <c r="Q4530">
        <v>2000</v>
      </c>
    </row>
    <row r="4531" spans="1:17" x14ac:dyDescent="0.25">
      <c r="A4531" t="s">
        <v>47</v>
      </c>
      <c r="B4531" s="1" t="s">
        <v>206</v>
      </c>
      <c r="C4531">
        <v>1990</v>
      </c>
      <c r="D4531" s="15">
        <f>DATE(cars[[#This Row],[year_1]],1,1)</f>
        <v>32874</v>
      </c>
      <c r="E4531" t="s">
        <v>29</v>
      </c>
      <c r="F4531" s="4">
        <v>138</v>
      </c>
      <c r="G4531">
        <v>4</v>
      </c>
      <c r="H4531" t="s">
        <v>18</v>
      </c>
      <c r="I4531" t="s">
        <v>30</v>
      </c>
      <c r="J4531">
        <v>3</v>
      </c>
      <c r="K4531" t="s">
        <v>49</v>
      </c>
      <c r="L4531" t="s">
        <v>21</v>
      </c>
      <c r="M4531" t="s">
        <v>110</v>
      </c>
      <c r="N4531">
        <v>24</v>
      </c>
      <c r="O4531">
        <v>19</v>
      </c>
      <c r="P4531">
        <v>2009</v>
      </c>
      <c r="Q4531">
        <v>2000</v>
      </c>
    </row>
    <row r="4532" spans="1:17" x14ac:dyDescent="0.25">
      <c r="A4532" t="s">
        <v>163</v>
      </c>
      <c r="B4532" s="1" t="s">
        <v>935</v>
      </c>
      <c r="C4532">
        <v>1992</v>
      </c>
      <c r="D4532" s="15">
        <f>DATE(cars[[#This Row],[year_1]],1,1)</f>
        <v>33604</v>
      </c>
      <c r="E4532" t="s">
        <v>29</v>
      </c>
      <c r="F4532" s="4">
        <v>140</v>
      </c>
      <c r="G4532">
        <v>6</v>
      </c>
      <c r="H4532" t="s">
        <v>18</v>
      </c>
      <c r="I4532" t="s">
        <v>30</v>
      </c>
      <c r="J4532">
        <v>4</v>
      </c>
      <c r="K4532" t="s">
        <v>49</v>
      </c>
      <c r="L4532" t="s">
        <v>21</v>
      </c>
      <c r="M4532" t="s">
        <v>32</v>
      </c>
      <c r="N4532">
        <v>26</v>
      </c>
      <c r="O4532">
        <v>19</v>
      </c>
      <c r="P4532">
        <v>5657</v>
      </c>
      <c r="Q4532">
        <v>2000</v>
      </c>
    </row>
    <row r="4533" spans="1:17" x14ac:dyDescent="0.25">
      <c r="A4533" t="s">
        <v>163</v>
      </c>
      <c r="B4533" s="1" t="s">
        <v>935</v>
      </c>
      <c r="C4533">
        <v>1992</v>
      </c>
      <c r="D4533" s="15">
        <f>DATE(cars[[#This Row],[year_1]],1,1)</f>
        <v>33604</v>
      </c>
      <c r="E4533" t="s">
        <v>29</v>
      </c>
      <c r="F4533" s="4">
        <v>140</v>
      </c>
      <c r="G4533">
        <v>6</v>
      </c>
      <c r="H4533" t="s">
        <v>18</v>
      </c>
      <c r="I4533" t="s">
        <v>30</v>
      </c>
      <c r="J4533">
        <v>2</v>
      </c>
      <c r="K4533" t="s">
        <v>49</v>
      </c>
      <c r="L4533" t="s">
        <v>21</v>
      </c>
      <c r="M4533" t="s">
        <v>22</v>
      </c>
      <c r="N4533">
        <v>26</v>
      </c>
      <c r="O4533">
        <v>19</v>
      </c>
      <c r="P4533">
        <v>5657</v>
      </c>
      <c r="Q4533">
        <v>2000</v>
      </c>
    </row>
    <row r="4534" spans="1:17" x14ac:dyDescent="0.25">
      <c r="A4534" t="s">
        <v>199</v>
      </c>
      <c r="B4534" s="1" t="s">
        <v>912</v>
      </c>
      <c r="C4534">
        <v>2004</v>
      </c>
      <c r="D4534" s="15">
        <f>DATE(cars[[#This Row],[year_1]],1,1)</f>
        <v>37987</v>
      </c>
      <c r="E4534" t="s">
        <v>29</v>
      </c>
      <c r="F4534" s="4">
        <v>142</v>
      </c>
      <c r="G4534">
        <v>4</v>
      </c>
      <c r="H4534" t="s">
        <v>33</v>
      </c>
      <c r="I4534" t="s">
        <v>30</v>
      </c>
      <c r="J4534">
        <v>2</v>
      </c>
      <c r="K4534" t="s">
        <v>49</v>
      </c>
      <c r="L4534" t="s">
        <v>31</v>
      </c>
      <c r="M4534" t="s">
        <v>22</v>
      </c>
      <c r="N4534">
        <v>26</v>
      </c>
      <c r="O4534">
        <v>19</v>
      </c>
      <c r="P4534">
        <v>1851</v>
      </c>
      <c r="Q4534">
        <v>20675</v>
      </c>
    </row>
    <row r="4535" spans="1:17" x14ac:dyDescent="0.25">
      <c r="A4535" t="s">
        <v>264</v>
      </c>
      <c r="B4535" s="1" t="s">
        <v>881</v>
      </c>
      <c r="C4535">
        <v>1997</v>
      </c>
      <c r="D4535" s="15">
        <f>DATE(cars[[#This Row],[year_1]],1,1)</f>
        <v>35431</v>
      </c>
      <c r="E4535" t="s">
        <v>29</v>
      </c>
      <c r="F4535" s="4">
        <v>150</v>
      </c>
      <c r="G4535">
        <v>4</v>
      </c>
      <c r="H4535" t="s">
        <v>33</v>
      </c>
      <c r="I4535" t="s">
        <v>30</v>
      </c>
      <c r="J4535">
        <v>4</v>
      </c>
      <c r="K4535" t="s">
        <v>49</v>
      </c>
      <c r="L4535" t="s">
        <v>31</v>
      </c>
      <c r="M4535" t="s">
        <v>32</v>
      </c>
      <c r="N4535">
        <v>29</v>
      </c>
      <c r="O4535">
        <v>19</v>
      </c>
      <c r="P4535">
        <v>155</v>
      </c>
      <c r="Q4535">
        <v>2000</v>
      </c>
    </row>
    <row r="4536" spans="1:17" x14ac:dyDescent="0.25">
      <c r="A4536" t="s">
        <v>264</v>
      </c>
      <c r="B4536" s="1" t="s">
        <v>881</v>
      </c>
      <c r="C4536">
        <v>1998</v>
      </c>
      <c r="D4536" s="15">
        <f>DATE(cars[[#This Row],[year_1]],1,1)</f>
        <v>35796</v>
      </c>
      <c r="E4536" t="s">
        <v>29</v>
      </c>
      <c r="F4536" s="4">
        <v>150</v>
      </c>
      <c r="G4536">
        <v>4</v>
      </c>
      <c r="H4536" t="s">
        <v>33</v>
      </c>
      <c r="I4536" t="s">
        <v>30</v>
      </c>
      <c r="J4536">
        <v>4</v>
      </c>
      <c r="K4536" t="s">
        <v>49</v>
      </c>
      <c r="L4536" t="s">
        <v>31</v>
      </c>
      <c r="M4536" t="s">
        <v>32</v>
      </c>
      <c r="N4536">
        <v>30</v>
      </c>
      <c r="O4536">
        <v>19</v>
      </c>
      <c r="P4536">
        <v>155</v>
      </c>
      <c r="Q4536">
        <v>2000</v>
      </c>
    </row>
    <row r="4537" spans="1:17" x14ac:dyDescent="0.25">
      <c r="A4537" t="s">
        <v>264</v>
      </c>
      <c r="B4537" s="1" t="s">
        <v>881</v>
      </c>
      <c r="C4537">
        <v>1996</v>
      </c>
      <c r="D4537" s="15">
        <f>DATE(cars[[#This Row],[year_1]],1,1)</f>
        <v>35065</v>
      </c>
      <c r="E4537" t="s">
        <v>29</v>
      </c>
      <c r="F4537" s="4">
        <v>150</v>
      </c>
      <c r="G4537">
        <v>4</v>
      </c>
      <c r="H4537" t="s">
        <v>33</v>
      </c>
      <c r="I4537" t="s">
        <v>30</v>
      </c>
      <c r="J4537">
        <v>2</v>
      </c>
      <c r="K4537" t="s">
        <v>49</v>
      </c>
      <c r="L4537" t="s">
        <v>31</v>
      </c>
      <c r="M4537" t="s">
        <v>22</v>
      </c>
      <c r="N4537">
        <v>29</v>
      </c>
      <c r="O4537">
        <v>19</v>
      </c>
      <c r="P4537">
        <v>155</v>
      </c>
      <c r="Q4537">
        <v>2000</v>
      </c>
    </row>
    <row r="4538" spans="1:17" x14ac:dyDescent="0.25">
      <c r="A4538" t="s">
        <v>264</v>
      </c>
      <c r="B4538" s="1" t="s">
        <v>881</v>
      </c>
      <c r="C4538">
        <v>1997</v>
      </c>
      <c r="D4538" s="15">
        <f>DATE(cars[[#This Row],[year_1]],1,1)</f>
        <v>35431</v>
      </c>
      <c r="E4538" t="s">
        <v>29</v>
      </c>
      <c r="F4538" s="4">
        <v>150</v>
      </c>
      <c r="G4538">
        <v>4</v>
      </c>
      <c r="H4538" t="s">
        <v>33</v>
      </c>
      <c r="I4538" t="s">
        <v>30</v>
      </c>
      <c r="J4538">
        <v>2</v>
      </c>
      <c r="K4538" t="s">
        <v>49</v>
      </c>
      <c r="L4538" t="s">
        <v>31</v>
      </c>
      <c r="M4538" t="s">
        <v>22</v>
      </c>
      <c r="N4538">
        <v>29</v>
      </c>
      <c r="O4538">
        <v>19</v>
      </c>
      <c r="P4538">
        <v>155</v>
      </c>
      <c r="Q4538">
        <v>2000</v>
      </c>
    </row>
    <row r="4539" spans="1:17" x14ac:dyDescent="0.25">
      <c r="A4539" t="s">
        <v>43</v>
      </c>
      <c r="B4539" s="1" t="s">
        <v>749</v>
      </c>
      <c r="C4539">
        <v>2008</v>
      </c>
      <c r="D4539" s="15">
        <f>DATE(cars[[#This Row],[year_1]],1,1)</f>
        <v>39448</v>
      </c>
      <c r="E4539" t="s">
        <v>29</v>
      </c>
      <c r="F4539" s="4">
        <v>150</v>
      </c>
      <c r="G4539">
        <v>4</v>
      </c>
      <c r="H4539" t="s">
        <v>33</v>
      </c>
      <c r="I4539" t="s">
        <v>30</v>
      </c>
      <c r="J4539">
        <v>4</v>
      </c>
      <c r="K4539" t="s">
        <v>49</v>
      </c>
      <c r="L4539" t="s">
        <v>21</v>
      </c>
      <c r="M4539" t="s">
        <v>35</v>
      </c>
      <c r="N4539">
        <v>24</v>
      </c>
      <c r="O4539">
        <v>19</v>
      </c>
      <c r="P4539">
        <v>1013</v>
      </c>
      <c r="Q4539">
        <v>19785</v>
      </c>
    </row>
    <row r="4540" spans="1:17" x14ac:dyDescent="0.25">
      <c r="A4540" t="s">
        <v>43</v>
      </c>
      <c r="B4540" s="1" t="s">
        <v>749</v>
      </c>
      <c r="C4540">
        <v>2009</v>
      </c>
      <c r="D4540" s="15">
        <f>DATE(cars[[#This Row],[year_1]],1,1)</f>
        <v>39814</v>
      </c>
      <c r="E4540" t="s">
        <v>29</v>
      </c>
      <c r="F4540" s="4">
        <v>150</v>
      </c>
      <c r="G4540">
        <v>4</v>
      </c>
      <c r="H4540" t="s">
        <v>33</v>
      </c>
      <c r="I4540" t="s">
        <v>30</v>
      </c>
      <c r="J4540">
        <v>4</v>
      </c>
      <c r="K4540" t="s">
        <v>49</v>
      </c>
      <c r="L4540" t="s">
        <v>21</v>
      </c>
      <c r="M4540" t="s">
        <v>35</v>
      </c>
      <c r="N4540">
        <v>24</v>
      </c>
      <c r="O4540">
        <v>19</v>
      </c>
      <c r="P4540">
        <v>1013</v>
      </c>
      <c r="Q4540">
        <v>20780</v>
      </c>
    </row>
    <row r="4541" spans="1:17" x14ac:dyDescent="0.25">
      <c r="A4541" t="s">
        <v>43</v>
      </c>
      <c r="B4541" s="1" t="s">
        <v>749</v>
      </c>
      <c r="C4541">
        <v>2010</v>
      </c>
      <c r="D4541" s="15">
        <f>DATE(cars[[#This Row],[year_1]],1,1)</f>
        <v>40179</v>
      </c>
      <c r="E4541" t="s">
        <v>29</v>
      </c>
      <c r="F4541" s="4">
        <v>150</v>
      </c>
      <c r="G4541">
        <v>4</v>
      </c>
      <c r="H4541" t="s">
        <v>33</v>
      </c>
      <c r="I4541" t="s">
        <v>30</v>
      </c>
      <c r="J4541">
        <v>4</v>
      </c>
      <c r="K4541" t="s">
        <v>49</v>
      </c>
      <c r="L4541" t="s">
        <v>21</v>
      </c>
      <c r="M4541" t="s">
        <v>35</v>
      </c>
      <c r="N4541">
        <v>24</v>
      </c>
      <c r="O4541">
        <v>19</v>
      </c>
      <c r="P4541">
        <v>1013</v>
      </c>
      <c r="Q4541">
        <v>18275</v>
      </c>
    </row>
    <row r="4542" spans="1:17" x14ac:dyDescent="0.25">
      <c r="A4542" t="s">
        <v>199</v>
      </c>
      <c r="B4542" s="1" t="s">
        <v>912</v>
      </c>
      <c r="C4542">
        <v>2005</v>
      </c>
      <c r="D4542" s="15">
        <f>DATE(cars[[#This Row],[year_1]],1,1)</f>
        <v>38353</v>
      </c>
      <c r="E4542" t="s">
        <v>29</v>
      </c>
      <c r="F4542" s="4">
        <v>150</v>
      </c>
      <c r="G4542">
        <v>4</v>
      </c>
      <c r="H4542" t="s">
        <v>33</v>
      </c>
      <c r="I4542" t="s">
        <v>30</v>
      </c>
      <c r="J4542">
        <v>4</v>
      </c>
      <c r="K4542" t="s">
        <v>45</v>
      </c>
      <c r="L4542" t="s">
        <v>31</v>
      </c>
      <c r="M4542" t="s">
        <v>32</v>
      </c>
      <c r="N4542">
        <v>26</v>
      </c>
      <c r="O4542">
        <v>19</v>
      </c>
      <c r="P4542">
        <v>1851</v>
      </c>
      <c r="Q4542">
        <v>20255</v>
      </c>
    </row>
    <row r="4543" spans="1:17" x14ac:dyDescent="0.25">
      <c r="A4543" t="s">
        <v>153</v>
      </c>
      <c r="B4543" s="1" t="s">
        <v>154</v>
      </c>
      <c r="C4543">
        <v>1997</v>
      </c>
      <c r="D4543" s="15">
        <f>DATE(cars[[#This Row],[year_1]],1,1)</f>
        <v>35431</v>
      </c>
      <c r="E4543" t="s">
        <v>29</v>
      </c>
      <c r="F4543" s="4">
        <v>150</v>
      </c>
      <c r="G4543">
        <v>4</v>
      </c>
      <c r="H4543" t="s">
        <v>155</v>
      </c>
      <c r="I4543" t="s">
        <v>30</v>
      </c>
      <c r="J4543">
        <v>4</v>
      </c>
      <c r="K4543" t="s">
        <v>49</v>
      </c>
      <c r="L4543" t="s">
        <v>31</v>
      </c>
      <c r="M4543" t="s">
        <v>32</v>
      </c>
      <c r="N4543">
        <v>29</v>
      </c>
      <c r="O4543">
        <v>19</v>
      </c>
      <c r="P4543">
        <v>26</v>
      </c>
      <c r="Q4543">
        <v>2000</v>
      </c>
    </row>
    <row r="4544" spans="1:17" x14ac:dyDescent="0.25">
      <c r="A4544" t="s">
        <v>153</v>
      </c>
      <c r="B4544" s="1" t="s">
        <v>154</v>
      </c>
      <c r="C4544">
        <v>1997</v>
      </c>
      <c r="D4544" s="15">
        <f>DATE(cars[[#This Row],[year_1]],1,1)</f>
        <v>35431</v>
      </c>
      <c r="E4544" t="s">
        <v>29</v>
      </c>
      <c r="F4544" s="4">
        <v>150</v>
      </c>
      <c r="G4544">
        <v>4</v>
      </c>
      <c r="H4544" t="s">
        <v>155</v>
      </c>
      <c r="I4544" t="s">
        <v>30</v>
      </c>
      <c r="J4544">
        <v>2</v>
      </c>
      <c r="K4544" t="s">
        <v>49</v>
      </c>
      <c r="L4544" t="s">
        <v>31</v>
      </c>
      <c r="M4544" t="s">
        <v>22</v>
      </c>
      <c r="N4544">
        <v>29</v>
      </c>
      <c r="O4544">
        <v>19</v>
      </c>
      <c r="P4544">
        <v>26</v>
      </c>
      <c r="Q4544">
        <v>2000</v>
      </c>
    </row>
    <row r="4545" spans="1:17" x14ac:dyDescent="0.25">
      <c r="A4545" t="s">
        <v>220</v>
      </c>
      <c r="B4545" s="1" t="s">
        <v>772</v>
      </c>
      <c r="C4545">
        <v>2007</v>
      </c>
      <c r="D4545" s="15">
        <f>DATE(cars[[#This Row],[year_1]],1,1)</f>
        <v>39083</v>
      </c>
      <c r="E4545" t="s">
        <v>29</v>
      </c>
      <c r="F4545" s="4">
        <v>150</v>
      </c>
      <c r="G4545">
        <v>5</v>
      </c>
      <c r="H4545" t="s">
        <v>18</v>
      </c>
      <c r="I4545" t="s">
        <v>30</v>
      </c>
      <c r="J4545">
        <v>4</v>
      </c>
      <c r="K4545" t="s">
        <v>53</v>
      </c>
      <c r="L4545" t="s">
        <v>21</v>
      </c>
      <c r="M4545" t="s">
        <v>54</v>
      </c>
      <c r="N4545">
        <v>28</v>
      </c>
      <c r="O4545">
        <v>19</v>
      </c>
      <c r="P4545">
        <v>873</v>
      </c>
      <c r="Q4545">
        <v>17110</v>
      </c>
    </row>
    <row r="4546" spans="1:17" x14ac:dyDescent="0.25">
      <c r="A4546" t="s">
        <v>220</v>
      </c>
      <c r="B4546" s="1" t="s">
        <v>772</v>
      </c>
      <c r="C4546">
        <v>2007</v>
      </c>
      <c r="D4546" s="15">
        <f>DATE(cars[[#This Row],[year_1]],1,1)</f>
        <v>39083</v>
      </c>
      <c r="E4546" t="s">
        <v>29</v>
      </c>
      <c r="F4546" s="4">
        <v>150</v>
      </c>
      <c r="G4546">
        <v>5</v>
      </c>
      <c r="H4546" t="s">
        <v>33</v>
      </c>
      <c r="I4546" t="s">
        <v>30</v>
      </c>
      <c r="J4546">
        <v>4</v>
      </c>
      <c r="K4546" t="s">
        <v>53</v>
      </c>
      <c r="L4546" t="s">
        <v>21</v>
      </c>
      <c r="M4546" t="s">
        <v>54</v>
      </c>
      <c r="N4546">
        <v>28</v>
      </c>
      <c r="O4546">
        <v>19</v>
      </c>
      <c r="P4546">
        <v>873</v>
      </c>
      <c r="Q4546">
        <v>18185</v>
      </c>
    </row>
    <row r="4547" spans="1:17" x14ac:dyDescent="0.25">
      <c r="A4547" t="s">
        <v>220</v>
      </c>
      <c r="B4547" s="1" t="s">
        <v>772</v>
      </c>
      <c r="C4547">
        <v>2007</v>
      </c>
      <c r="D4547" s="15">
        <f>DATE(cars[[#This Row],[year_1]],1,1)</f>
        <v>39083</v>
      </c>
      <c r="E4547" t="s">
        <v>29</v>
      </c>
      <c r="F4547" s="4">
        <v>150</v>
      </c>
      <c r="G4547">
        <v>5</v>
      </c>
      <c r="H4547" t="s">
        <v>18</v>
      </c>
      <c r="I4547" t="s">
        <v>30</v>
      </c>
      <c r="J4547">
        <v>2</v>
      </c>
      <c r="K4547" t="s">
        <v>53</v>
      </c>
      <c r="L4547" t="s">
        <v>21</v>
      </c>
      <c r="M4547" t="s">
        <v>67</v>
      </c>
      <c r="N4547">
        <v>28</v>
      </c>
      <c r="O4547">
        <v>19</v>
      </c>
      <c r="P4547">
        <v>873</v>
      </c>
      <c r="Q4547">
        <v>14990</v>
      </c>
    </row>
    <row r="4548" spans="1:17" x14ac:dyDescent="0.25">
      <c r="A4548" t="s">
        <v>220</v>
      </c>
      <c r="B4548" s="1" t="s">
        <v>772</v>
      </c>
      <c r="C4548">
        <v>2007</v>
      </c>
      <c r="D4548" s="15">
        <f>DATE(cars[[#This Row],[year_1]],1,1)</f>
        <v>39083</v>
      </c>
      <c r="E4548" t="s">
        <v>29</v>
      </c>
      <c r="F4548" s="4">
        <v>150</v>
      </c>
      <c r="G4548">
        <v>5</v>
      </c>
      <c r="H4548" t="s">
        <v>33</v>
      </c>
      <c r="I4548" t="s">
        <v>30</v>
      </c>
      <c r="J4548">
        <v>2</v>
      </c>
      <c r="K4548" t="s">
        <v>53</v>
      </c>
      <c r="L4548" t="s">
        <v>21</v>
      </c>
      <c r="M4548" t="s">
        <v>67</v>
      </c>
      <c r="N4548">
        <v>28</v>
      </c>
      <c r="O4548">
        <v>19</v>
      </c>
      <c r="P4548">
        <v>873</v>
      </c>
      <c r="Q4548">
        <v>16065</v>
      </c>
    </row>
    <row r="4549" spans="1:17" x14ac:dyDescent="0.25">
      <c r="A4549" t="s">
        <v>47</v>
      </c>
      <c r="B4549" s="1" t="s">
        <v>482</v>
      </c>
      <c r="C4549">
        <v>2015</v>
      </c>
      <c r="D4549" s="15">
        <f>DATE(cars[[#This Row],[year_1]],1,1)</f>
        <v>42005</v>
      </c>
      <c r="E4549" t="s">
        <v>29</v>
      </c>
      <c r="F4549" s="4">
        <v>152</v>
      </c>
      <c r="G4549">
        <v>4</v>
      </c>
      <c r="H4549" t="s">
        <v>18</v>
      </c>
      <c r="I4549" t="s">
        <v>19</v>
      </c>
      <c r="J4549">
        <v>4</v>
      </c>
      <c r="K4549" t="s">
        <v>49</v>
      </c>
      <c r="L4549" t="s">
        <v>21</v>
      </c>
      <c r="M4549" t="s">
        <v>214</v>
      </c>
      <c r="N4549">
        <v>23</v>
      </c>
      <c r="O4549">
        <v>19</v>
      </c>
      <c r="P4549">
        <v>2009</v>
      </c>
      <c r="Q4549">
        <v>17990</v>
      </c>
    </row>
    <row r="4550" spans="1:17" x14ac:dyDescent="0.25">
      <c r="A4550" t="s">
        <v>47</v>
      </c>
      <c r="B4550" s="1" t="s">
        <v>482</v>
      </c>
      <c r="C4550">
        <v>2015</v>
      </c>
      <c r="D4550" s="15">
        <f>DATE(cars[[#This Row],[year_1]],1,1)</f>
        <v>42005</v>
      </c>
      <c r="E4550" t="s">
        <v>29</v>
      </c>
      <c r="F4550" s="4">
        <v>152</v>
      </c>
      <c r="G4550">
        <v>4</v>
      </c>
      <c r="H4550" t="s">
        <v>18</v>
      </c>
      <c r="I4550" t="s">
        <v>19</v>
      </c>
      <c r="J4550">
        <v>4</v>
      </c>
      <c r="K4550" t="s">
        <v>49</v>
      </c>
      <c r="L4550" t="s">
        <v>21</v>
      </c>
      <c r="M4550" t="s">
        <v>214</v>
      </c>
      <c r="N4550">
        <v>23</v>
      </c>
      <c r="O4550">
        <v>19</v>
      </c>
      <c r="P4550">
        <v>2009</v>
      </c>
      <c r="Q4550">
        <v>21970</v>
      </c>
    </row>
    <row r="4551" spans="1:17" x14ac:dyDescent="0.25">
      <c r="A4551" t="s">
        <v>47</v>
      </c>
      <c r="B4551" s="1" t="s">
        <v>482</v>
      </c>
      <c r="C4551">
        <v>2016</v>
      </c>
      <c r="D4551" s="15">
        <f>DATE(cars[[#This Row],[year_1]],1,1)</f>
        <v>42370</v>
      </c>
      <c r="E4551" t="s">
        <v>29</v>
      </c>
      <c r="F4551" s="4">
        <v>152</v>
      </c>
      <c r="G4551">
        <v>4</v>
      </c>
      <c r="H4551" t="s">
        <v>18</v>
      </c>
      <c r="I4551" t="s">
        <v>19</v>
      </c>
      <c r="J4551">
        <v>4</v>
      </c>
      <c r="K4551" t="s">
        <v>49</v>
      </c>
      <c r="L4551" t="s">
        <v>21</v>
      </c>
      <c r="M4551" t="s">
        <v>214</v>
      </c>
      <c r="N4551">
        <v>23</v>
      </c>
      <c r="O4551">
        <v>19</v>
      </c>
      <c r="P4551">
        <v>2009</v>
      </c>
      <c r="Q4551">
        <v>18290</v>
      </c>
    </row>
    <row r="4552" spans="1:17" x14ac:dyDescent="0.25">
      <c r="A4552" t="s">
        <v>47</v>
      </c>
      <c r="B4552" s="1" t="s">
        <v>482</v>
      </c>
      <c r="C4552">
        <v>2016</v>
      </c>
      <c r="D4552" s="15">
        <f>DATE(cars[[#This Row],[year_1]],1,1)</f>
        <v>42370</v>
      </c>
      <c r="E4552" t="s">
        <v>29</v>
      </c>
      <c r="F4552" s="4">
        <v>152</v>
      </c>
      <c r="G4552">
        <v>4</v>
      </c>
      <c r="H4552" t="s">
        <v>18</v>
      </c>
      <c r="I4552" t="s">
        <v>19</v>
      </c>
      <c r="J4552">
        <v>4</v>
      </c>
      <c r="K4552" t="s">
        <v>49</v>
      </c>
      <c r="L4552" t="s">
        <v>21</v>
      </c>
      <c r="M4552" t="s">
        <v>214</v>
      </c>
      <c r="N4552">
        <v>23</v>
      </c>
      <c r="O4552">
        <v>19</v>
      </c>
      <c r="P4552">
        <v>2009</v>
      </c>
      <c r="Q4552">
        <v>22180</v>
      </c>
    </row>
    <row r="4553" spans="1:17" x14ac:dyDescent="0.25">
      <c r="A4553" t="s">
        <v>47</v>
      </c>
      <c r="B4553" s="1" t="s">
        <v>482</v>
      </c>
      <c r="C4553">
        <v>2017</v>
      </c>
      <c r="D4553" s="15">
        <f>DATE(cars[[#This Row],[year_1]],1,1)</f>
        <v>42736</v>
      </c>
      <c r="E4553" t="s">
        <v>29</v>
      </c>
      <c r="F4553" s="4">
        <v>152</v>
      </c>
      <c r="G4553">
        <v>4</v>
      </c>
      <c r="H4553" t="s">
        <v>18</v>
      </c>
      <c r="I4553" t="s">
        <v>19</v>
      </c>
      <c r="J4553">
        <v>4</v>
      </c>
      <c r="K4553" t="s">
        <v>49</v>
      </c>
      <c r="L4553" t="s">
        <v>21</v>
      </c>
      <c r="M4553" t="s">
        <v>214</v>
      </c>
      <c r="N4553">
        <v>23</v>
      </c>
      <c r="O4553">
        <v>19</v>
      </c>
      <c r="P4553">
        <v>2009</v>
      </c>
      <c r="Q4553">
        <v>18390</v>
      </c>
    </row>
    <row r="4554" spans="1:17" x14ac:dyDescent="0.25">
      <c r="A4554" t="s">
        <v>47</v>
      </c>
      <c r="B4554" s="1" t="s">
        <v>482</v>
      </c>
      <c r="C4554">
        <v>2017</v>
      </c>
      <c r="D4554" s="15">
        <f>DATE(cars[[#This Row],[year_1]],1,1)</f>
        <v>42736</v>
      </c>
      <c r="E4554" t="s">
        <v>29</v>
      </c>
      <c r="F4554" s="4">
        <v>152</v>
      </c>
      <c r="G4554">
        <v>4</v>
      </c>
      <c r="H4554" t="s">
        <v>18</v>
      </c>
      <c r="I4554" t="s">
        <v>19</v>
      </c>
      <c r="J4554">
        <v>4</v>
      </c>
      <c r="K4554" t="s">
        <v>49</v>
      </c>
      <c r="L4554" t="s">
        <v>21</v>
      </c>
      <c r="M4554" t="s">
        <v>214</v>
      </c>
      <c r="N4554">
        <v>23</v>
      </c>
      <c r="O4554">
        <v>19</v>
      </c>
      <c r="P4554">
        <v>2009</v>
      </c>
      <c r="Q4554">
        <v>22860</v>
      </c>
    </row>
    <row r="4555" spans="1:17" x14ac:dyDescent="0.25">
      <c r="A4555" t="s">
        <v>161</v>
      </c>
      <c r="B4555" s="1" t="s">
        <v>414</v>
      </c>
      <c r="C4555">
        <v>2010</v>
      </c>
      <c r="D4555" s="15">
        <f>DATE(cars[[#This Row],[year_1]],1,1)</f>
        <v>40179</v>
      </c>
      <c r="E4555" t="s">
        <v>29</v>
      </c>
      <c r="F4555" s="4">
        <v>152</v>
      </c>
      <c r="G4555">
        <v>4</v>
      </c>
      <c r="H4555" t="s">
        <v>18</v>
      </c>
      <c r="I4555" t="s">
        <v>19</v>
      </c>
      <c r="J4555">
        <v>4</v>
      </c>
      <c r="K4555" t="s">
        <v>49</v>
      </c>
      <c r="L4555" t="s">
        <v>21</v>
      </c>
      <c r="M4555" t="s">
        <v>214</v>
      </c>
      <c r="N4555">
        <v>23</v>
      </c>
      <c r="O4555">
        <v>19</v>
      </c>
      <c r="P4555">
        <v>481</v>
      </c>
      <c r="Q4555">
        <v>17520</v>
      </c>
    </row>
    <row r="4556" spans="1:17" x14ac:dyDescent="0.25">
      <c r="A4556" t="s">
        <v>161</v>
      </c>
      <c r="B4556" s="1" t="s">
        <v>414</v>
      </c>
      <c r="C4556">
        <v>2010</v>
      </c>
      <c r="D4556" s="15">
        <f>DATE(cars[[#This Row],[year_1]],1,1)</f>
        <v>40179</v>
      </c>
      <c r="E4556" t="s">
        <v>29</v>
      </c>
      <c r="F4556" s="4">
        <v>152</v>
      </c>
      <c r="G4556">
        <v>4</v>
      </c>
      <c r="H4556" t="s">
        <v>18</v>
      </c>
      <c r="I4556" t="s">
        <v>19</v>
      </c>
      <c r="J4556">
        <v>4</v>
      </c>
      <c r="K4556" t="s">
        <v>49</v>
      </c>
      <c r="L4556" t="s">
        <v>21</v>
      </c>
      <c r="M4556" t="s">
        <v>214</v>
      </c>
      <c r="N4556">
        <v>23</v>
      </c>
      <c r="O4556">
        <v>19</v>
      </c>
      <c r="P4556">
        <v>481</v>
      </c>
      <c r="Q4556">
        <v>18825</v>
      </c>
    </row>
    <row r="4557" spans="1:17" x14ac:dyDescent="0.25">
      <c r="A4557" t="s">
        <v>161</v>
      </c>
      <c r="B4557" s="1" t="s">
        <v>414</v>
      </c>
      <c r="C4557">
        <v>2011</v>
      </c>
      <c r="D4557" s="15">
        <f>DATE(cars[[#This Row],[year_1]],1,1)</f>
        <v>40544</v>
      </c>
      <c r="E4557" t="s">
        <v>29</v>
      </c>
      <c r="F4557" s="4">
        <v>152</v>
      </c>
      <c r="G4557">
        <v>4</v>
      </c>
      <c r="H4557" t="s">
        <v>18</v>
      </c>
      <c r="I4557" t="s">
        <v>19</v>
      </c>
      <c r="J4557">
        <v>4</v>
      </c>
      <c r="K4557" t="s">
        <v>49</v>
      </c>
      <c r="L4557" t="s">
        <v>21</v>
      </c>
      <c r="M4557" t="s">
        <v>214</v>
      </c>
      <c r="N4557">
        <v>23</v>
      </c>
      <c r="O4557">
        <v>19</v>
      </c>
      <c r="P4557">
        <v>481</v>
      </c>
      <c r="Q4557">
        <v>17595</v>
      </c>
    </row>
    <row r="4558" spans="1:17" x14ac:dyDescent="0.25">
      <c r="A4558" t="s">
        <v>161</v>
      </c>
      <c r="B4558" s="1" t="s">
        <v>414</v>
      </c>
      <c r="C4558">
        <v>2012</v>
      </c>
      <c r="D4558" s="15">
        <f>DATE(cars[[#This Row],[year_1]],1,1)</f>
        <v>40909</v>
      </c>
      <c r="E4558" t="s">
        <v>29</v>
      </c>
      <c r="F4558" s="4">
        <v>152</v>
      </c>
      <c r="G4558">
        <v>4</v>
      </c>
      <c r="H4558" t="s">
        <v>18</v>
      </c>
      <c r="I4558" t="s">
        <v>19</v>
      </c>
      <c r="J4558">
        <v>4</v>
      </c>
      <c r="K4558" t="s">
        <v>49</v>
      </c>
      <c r="L4558" t="s">
        <v>21</v>
      </c>
      <c r="M4558" t="s">
        <v>214</v>
      </c>
      <c r="N4558">
        <v>23</v>
      </c>
      <c r="O4558">
        <v>19</v>
      </c>
      <c r="P4558">
        <v>481</v>
      </c>
      <c r="Q4558">
        <v>19299</v>
      </c>
    </row>
    <row r="4559" spans="1:17" x14ac:dyDescent="0.25">
      <c r="A4559" t="s">
        <v>161</v>
      </c>
      <c r="B4559" s="1" t="s">
        <v>414</v>
      </c>
      <c r="C4559">
        <v>2012</v>
      </c>
      <c r="D4559" s="15">
        <f>DATE(cars[[#This Row],[year_1]],1,1)</f>
        <v>40909</v>
      </c>
      <c r="E4559" t="s">
        <v>29</v>
      </c>
      <c r="F4559" s="4">
        <v>152</v>
      </c>
      <c r="G4559">
        <v>4</v>
      </c>
      <c r="H4559" t="s">
        <v>18</v>
      </c>
      <c r="I4559" t="s">
        <v>19</v>
      </c>
      <c r="J4559">
        <v>4</v>
      </c>
      <c r="K4559" t="s">
        <v>49</v>
      </c>
      <c r="L4559" t="s">
        <v>21</v>
      </c>
      <c r="M4559" t="s">
        <v>214</v>
      </c>
      <c r="N4559">
        <v>23</v>
      </c>
      <c r="O4559">
        <v>19</v>
      </c>
      <c r="P4559">
        <v>481</v>
      </c>
      <c r="Q4559">
        <v>17899</v>
      </c>
    </row>
    <row r="4560" spans="1:17" x14ac:dyDescent="0.25">
      <c r="A4560" t="s">
        <v>51</v>
      </c>
      <c r="B4560" s="1">
        <v>740</v>
      </c>
      <c r="C4560">
        <v>1990</v>
      </c>
      <c r="D4560" s="15">
        <f>DATE(cars[[#This Row],[year_1]],1,1)</f>
        <v>32874</v>
      </c>
      <c r="E4560" t="s">
        <v>29</v>
      </c>
      <c r="F4560" s="4">
        <v>153</v>
      </c>
      <c r="G4560">
        <v>4</v>
      </c>
      <c r="H4560" t="s">
        <v>18</v>
      </c>
      <c r="I4560" t="s">
        <v>19</v>
      </c>
      <c r="J4560">
        <v>4</v>
      </c>
      <c r="K4560" t="s">
        <v>27</v>
      </c>
      <c r="L4560" t="s">
        <v>31</v>
      </c>
      <c r="M4560" t="s">
        <v>35</v>
      </c>
      <c r="N4560">
        <v>26</v>
      </c>
      <c r="O4560">
        <v>19</v>
      </c>
      <c r="P4560">
        <v>870</v>
      </c>
      <c r="Q4560">
        <v>2000</v>
      </c>
    </row>
    <row r="4561" spans="1:17" x14ac:dyDescent="0.25">
      <c r="A4561" t="s">
        <v>264</v>
      </c>
      <c r="B4561" s="1" t="s">
        <v>881</v>
      </c>
      <c r="C4561">
        <v>1996</v>
      </c>
      <c r="D4561" s="15">
        <f>DATE(cars[[#This Row],[year_1]],1,1)</f>
        <v>35065</v>
      </c>
      <c r="E4561" t="s">
        <v>29</v>
      </c>
      <c r="F4561" s="4">
        <v>155</v>
      </c>
      <c r="G4561">
        <v>4</v>
      </c>
      <c r="H4561" t="s">
        <v>33</v>
      </c>
      <c r="I4561" t="s">
        <v>30</v>
      </c>
      <c r="J4561">
        <v>4</v>
      </c>
      <c r="K4561" t="s">
        <v>49</v>
      </c>
      <c r="L4561" t="s">
        <v>31</v>
      </c>
      <c r="M4561" t="s">
        <v>32</v>
      </c>
      <c r="N4561">
        <v>29</v>
      </c>
      <c r="O4561">
        <v>19</v>
      </c>
      <c r="P4561">
        <v>155</v>
      </c>
      <c r="Q4561">
        <v>2000</v>
      </c>
    </row>
    <row r="4562" spans="1:17" x14ac:dyDescent="0.25">
      <c r="A4562" t="s">
        <v>47</v>
      </c>
      <c r="B4562" s="1" t="s">
        <v>50</v>
      </c>
      <c r="C4562">
        <v>1996</v>
      </c>
      <c r="D4562" s="15">
        <f>DATE(cars[[#This Row],[year_1]],1,1)</f>
        <v>35065</v>
      </c>
      <c r="E4562" t="s">
        <v>29</v>
      </c>
      <c r="F4562" s="4">
        <v>155</v>
      </c>
      <c r="G4562">
        <v>4</v>
      </c>
      <c r="H4562" t="s">
        <v>18</v>
      </c>
      <c r="I4562" t="s">
        <v>19</v>
      </c>
      <c r="J4562">
        <v>2</v>
      </c>
      <c r="K4562" t="s">
        <v>39</v>
      </c>
      <c r="L4562" t="s">
        <v>21</v>
      </c>
      <c r="M4562" t="s">
        <v>22</v>
      </c>
      <c r="N4562">
        <v>26</v>
      </c>
      <c r="O4562">
        <v>19</v>
      </c>
      <c r="P4562">
        <v>2009</v>
      </c>
      <c r="Q4562">
        <v>3713</v>
      </c>
    </row>
    <row r="4563" spans="1:17" x14ac:dyDescent="0.25">
      <c r="A4563" t="s">
        <v>47</v>
      </c>
      <c r="B4563" s="1" t="s">
        <v>50</v>
      </c>
      <c r="C4563">
        <v>1996</v>
      </c>
      <c r="D4563" s="15">
        <f>DATE(cars[[#This Row],[year_1]],1,1)</f>
        <v>35065</v>
      </c>
      <c r="E4563" t="s">
        <v>29</v>
      </c>
      <c r="F4563" s="4">
        <v>155</v>
      </c>
      <c r="G4563">
        <v>4</v>
      </c>
      <c r="H4563" t="s">
        <v>18</v>
      </c>
      <c r="I4563" t="s">
        <v>19</v>
      </c>
      <c r="J4563">
        <v>2</v>
      </c>
      <c r="K4563" t="s">
        <v>39</v>
      </c>
      <c r="L4563" t="s">
        <v>21</v>
      </c>
      <c r="M4563" t="s">
        <v>22</v>
      </c>
      <c r="N4563">
        <v>26</v>
      </c>
      <c r="O4563">
        <v>19</v>
      </c>
      <c r="P4563">
        <v>2009</v>
      </c>
      <c r="Q4563">
        <v>3520</v>
      </c>
    </row>
    <row r="4564" spans="1:17" x14ac:dyDescent="0.25">
      <c r="A4564" t="s">
        <v>47</v>
      </c>
      <c r="B4564" s="1" t="s">
        <v>50</v>
      </c>
      <c r="C4564">
        <v>1997</v>
      </c>
      <c r="D4564" s="15">
        <f>DATE(cars[[#This Row],[year_1]],1,1)</f>
        <v>35431</v>
      </c>
      <c r="E4564" t="s">
        <v>29</v>
      </c>
      <c r="F4564" s="4">
        <v>155</v>
      </c>
      <c r="G4564">
        <v>4</v>
      </c>
      <c r="H4564" t="s">
        <v>18</v>
      </c>
      <c r="I4564" t="s">
        <v>19</v>
      </c>
      <c r="J4564">
        <v>2</v>
      </c>
      <c r="K4564" t="s">
        <v>39</v>
      </c>
      <c r="L4564" t="s">
        <v>21</v>
      </c>
      <c r="M4564" t="s">
        <v>22</v>
      </c>
      <c r="N4564">
        <v>26</v>
      </c>
      <c r="O4564">
        <v>19</v>
      </c>
      <c r="P4564">
        <v>2009</v>
      </c>
      <c r="Q4564">
        <v>3910</v>
      </c>
    </row>
    <row r="4565" spans="1:17" x14ac:dyDescent="0.25">
      <c r="A4565" t="s">
        <v>47</v>
      </c>
      <c r="B4565" s="1" t="s">
        <v>50</v>
      </c>
      <c r="C4565">
        <v>1997</v>
      </c>
      <c r="D4565" s="15">
        <f>DATE(cars[[#This Row],[year_1]],1,1)</f>
        <v>35431</v>
      </c>
      <c r="E4565" t="s">
        <v>29</v>
      </c>
      <c r="F4565" s="4">
        <v>155</v>
      </c>
      <c r="G4565">
        <v>4</v>
      </c>
      <c r="H4565" t="s">
        <v>18</v>
      </c>
      <c r="I4565" t="s">
        <v>19</v>
      </c>
      <c r="J4565">
        <v>2</v>
      </c>
      <c r="K4565" t="s">
        <v>39</v>
      </c>
      <c r="L4565" t="s">
        <v>21</v>
      </c>
      <c r="M4565" t="s">
        <v>22</v>
      </c>
      <c r="N4565">
        <v>26</v>
      </c>
      <c r="O4565">
        <v>19</v>
      </c>
      <c r="P4565">
        <v>2009</v>
      </c>
      <c r="Q4565">
        <v>4182</v>
      </c>
    </row>
    <row r="4566" spans="1:17" x14ac:dyDescent="0.25">
      <c r="A4566" t="s">
        <v>47</v>
      </c>
      <c r="B4566" s="1" t="s">
        <v>50</v>
      </c>
      <c r="C4566">
        <v>1997</v>
      </c>
      <c r="D4566" s="15">
        <f>DATE(cars[[#This Row],[year_1]],1,1)</f>
        <v>35431</v>
      </c>
      <c r="E4566" t="s">
        <v>29</v>
      </c>
      <c r="F4566" s="4">
        <v>155</v>
      </c>
      <c r="G4566">
        <v>4</v>
      </c>
      <c r="H4566" t="s">
        <v>18</v>
      </c>
      <c r="I4566" t="s">
        <v>19</v>
      </c>
      <c r="J4566">
        <v>2</v>
      </c>
      <c r="K4566" t="s">
        <v>39</v>
      </c>
      <c r="L4566" t="s">
        <v>21</v>
      </c>
      <c r="M4566" t="s">
        <v>22</v>
      </c>
      <c r="N4566">
        <v>26</v>
      </c>
      <c r="O4566">
        <v>19</v>
      </c>
      <c r="P4566">
        <v>2009</v>
      </c>
      <c r="Q4566">
        <v>4107</v>
      </c>
    </row>
    <row r="4567" spans="1:17" x14ac:dyDescent="0.25">
      <c r="A4567" t="s">
        <v>88</v>
      </c>
      <c r="B4567" s="1" t="s">
        <v>927</v>
      </c>
      <c r="C4567">
        <v>2015</v>
      </c>
      <c r="D4567" s="15">
        <f>DATE(cars[[#This Row],[year_1]],1,1)</f>
        <v>42005</v>
      </c>
      <c r="E4567" t="s">
        <v>29</v>
      </c>
      <c r="F4567" s="4">
        <v>159</v>
      </c>
      <c r="G4567">
        <v>4</v>
      </c>
      <c r="H4567" t="s">
        <v>33</v>
      </c>
      <c r="I4567" t="s">
        <v>19</v>
      </c>
      <c r="J4567">
        <v>4</v>
      </c>
      <c r="K4567" t="s">
        <v>49</v>
      </c>
      <c r="L4567" t="s">
        <v>21</v>
      </c>
      <c r="M4567" t="s">
        <v>196</v>
      </c>
      <c r="N4567">
        <v>24</v>
      </c>
      <c r="O4567">
        <v>19</v>
      </c>
      <c r="P4567">
        <v>2031</v>
      </c>
      <c r="Q4567">
        <v>23075</v>
      </c>
    </row>
    <row r="4568" spans="1:17" x14ac:dyDescent="0.25">
      <c r="A4568" t="s">
        <v>88</v>
      </c>
      <c r="B4568" s="1" t="s">
        <v>927</v>
      </c>
      <c r="C4568">
        <v>2015</v>
      </c>
      <c r="D4568" s="15">
        <f>DATE(cars[[#This Row],[year_1]],1,1)</f>
        <v>42005</v>
      </c>
      <c r="E4568" t="s">
        <v>29</v>
      </c>
      <c r="F4568" s="4">
        <v>159</v>
      </c>
      <c r="G4568">
        <v>4</v>
      </c>
      <c r="H4568" t="s">
        <v>33</v>
      </c>
      <c r="I4568" t="s">
        <v>19</v>
      </c>
      <c r="J4568">
        <v>4</v>
      </c>
      <c r="K4568" t="s">
        <v>49</v>
      </c>
      <c r="L4568" t="s">
        <v>21</v>
      </c>
      <c r="M4568" t="s">
        <v>214</v>
      </c>
      <c r="N4568">
        <v>24</v>
      </c>
      <c r="O4568">
        <v>19</v>
      </c>
      <c r="P4568">
        <v>2031</v>
      </c>
      <c r="Q4568">
        <v>21865</v>
      </c>
    </row>
    <row r="4569" spans="1:17" x14ac:dyDescent="0.25">
      <c r="A4569" t="s">
        <v>88</v>
      </c>
      <c r="B4569" s="1" t="s">
        <v>927</v>
      </c>
      <c r="C4569">
        <v>2015</v>
      </c>
      <c r="D4569" s="15">
        <f>DATE(cars[[#This Row],[year_1]],1,1)</f>
        <v>42005</v>
      </c>
      <c r="E4569" t="s">
        <v>29</v>
      </c>
      <c r="F4569" s="4">
        <v>159</v>
      </c>
      <c r="G4569">
        <v>4</v>
      </c>
      <c r="H4569" t="s">
        <v>33</v>
      </c>
      <c r="I4569" t="s">
        <v>19</v>
      </c>
      <c r="J4569">
        <v>4</v>
      </c>
      <c r="K4569" t="s">
        <v>49</v>
      </c>
      <c r="L4569" t="s">
        <v>21</v>
      </c>
      <c r="M4569" t="s">
        <v>196</v>
      </c>
      <c r="N4569">
        <v>24</v>
      </c>
      <c r="O4569">
        <v>19</v>
      </c>
      <c r="P4569">
        <v>2031</v>
      </c>
      <c r="Q4569">
        <v>23625</v>
      </c>
    </row>
    <row r="4570" spans="1:17" x14ac:dyDescent="0.25">
      <c r="A4570" t="s">
        <v>88</v>
      </c>
      <c r="B4570" s="1" t="s">
        <v>927</v>
      </c>
      <c r="C4570">
        <v>2015</v>
      </c>
      <c r="D4570" s="15">
        <f>DATE(cars[[#This Row],[year_1]],1,1)</f>
        <v>42005</v>
      </c>
      <c r="E4570" t="s">
        <v>29</v>
      </c>
      <c r="F4570" s="4">
        <v>159</v>
      </c>
      <c r="G4570">
        <v>4</v>
      </c>
      <c r="H4570" t="s">
        <v>33</v>
      </c>
      <c r="I4570" t="s">
        <v>19</v>
      </c>
      <c r="J4570">
        <v>4</v>
      </c>
      <c r="K4570" t="s">
        <v>49</v>
      </c>
      <c r="L4570" t="s">
        <v>21</v>
      </c>
      <c r="M4570" t="s">
        <v>214</v>
      </c>
      <c r="N4570">
        <v>24</v>
      </c>
      <c r="O4570">
        <v>19</v>
      </c>
      <c r="P4570">
        <v>2031</v>
      </c>
      <c r="Q4570">
        <v>22525</v>
      </c>
    </row>
    <row r="4571" spans="1:17" x14ac:dyDescent="0.25">
      <c r="A4571" t="s">
        <v>88</v>
      </c>
      <c r="B4571" s="1" t="s">
        <v>927</v>
      </c>
      <c r="C4571">
        <v>2016</v>
      </c>
      <c r="D4571" s="15">
        <f>DATE(cars[[#This Row],[year_1]],1,1)</f>
        <v>42370</v>
      </c>
      <c r="E4571" t="s">
        <v>29</v>
      </c>
      <c r="F4571" s="4">
        <v>159</v>
      </c>
      <c r="G4571">
        <v>4</v>
      </c>
      <c r="H4571" t="s">
        <v>18</v>
      </c>
      <c r="I4571" t="s">
        <v>91</v>
      </c>
      <c r="J4571">
        <v>4</v>
      </c>
      <c r="K4571" t="s">
        <v>49</v>
      </c>
      <c r="L4571" t="s">
        <v>21</v>
      </c>
      <c r="M4571" t="s">
        <v>214</v>
      </c>
      <c r="N4571">
        <v>21</v>
      </c>
      <c r="O4571">
        <v>19</v>
      </c>
      <c r="P4571">
        <v>2031</v>
      </c>
      <c r="Q4571">
        <v>25185</v>
      </c>
    </row>
    <row r="4572" spans="1:17" x14ac:dyDescent="0.25">
      <c r="A4572" t="s">
        <v>88</v>
      </c>
      <c r="B4572" s="1" t="s">
        <v>927</v>
      </c>
      <c r="C4572">
        <v>2016</v>
      </c>
      <c r="D4572" s="15">
        <f>DATE(cars[[#This Row],[year_1]],1,1)</f>
        <v>42370</v>
      </c>
      <c r="E4572" t="s">
        <v>29</v>
      </c>
      <c r="F4572" s="4">
        <v>159</v>
      </c>
      <c r="G4572">
        <v>4</v>
      </c>
      <c r="H4572" t="s">
        <v>33</v>
      </c>
      <c r="I4572" t="s">
        <v>19</v>
      </c>
      <c r="J4572">
        <v>4</v>
      </c>
      <c r="K4572" t="s">
        <v>49</v>
      </c>
      <c r="L4572" t="s">
        <v>21</v>
      </c>
      <c r="M4572" t="s">
        <v>214</v>
      </c>
      <c r="N4572">
        <v>23</v>
      </c>
      <c r="O4572">
        <v>19</v>
      </c>
      <c r="P4572">
        <v>2031</v>
      </c>
      <c r="Q4572">
        <v>23660</v>
      </c>
    </row>
    <row r="4573" spans="1:17" x14ac:dyDescent="0.25">
      <c r="A4573" t="s">
        <v>88</v>
      </c>
      <c r="B4573" s="1" t="s">
        <v>927</v>
      </c>
      <c r="C4573">
        <v>2016</v>
      </c>
      <c r="D4573" s="15">
        <f>DATE(cars[[#This Row],[year_1]],1,1)</f>
        <v>42370</v>
      </c>
      <c r="E4573" t="s">
        <v>29</v>
      </c>
      <c r="F4573" s="4">
        <v>159</v>
      </c>
      <c r="G4573">
        <v>4</v>
      </c>
      <c r="H4573" t="s">
        <v>33</v>
      </c>
      <c r="I4573" t="s">
        <v>19</v>
      </c>
      <c r="J4573">
        <v>4</v>
      </c>
      <c r="K4573" t="s">
        <v>49</v>
      </c>
      <c r="L4573" t="s">
        <v>21</v>
      </c>
      <c r="M4573" t="s">
        <v>196</v>
      </c>
      <c r="N4573">
        <v>23</v>
      </c>
      <c r="O4573">
        <v>19</v>
      </c>
      <c r="P4573">
        <v>2031</v>
      </c>
      <c r="Q4573">
        <v>26635</v>
      </c>
    </row>
    <row r="4574" spans="1:17" x14ac:dyDescent="0.25">
      <c r="A4574" t="s">
        <v>88</v>
      </c>
      <c r="B4574" s="1" t="s">
        <v>927</v>
      </c>
      <c r="C4574">
        <v>2016</v>
      </c>
      <c r="D4574" s="15">
        <f>DATE(cars[[#This Row],[year_1]],1,1)</f>
        <v>42370</v>
      </c>
      <c r="E4574" t="s">
        <v>29</v>
      </c>
      <c r="F4574" s="4">
        <v>159</v>
      </c>
      <c r="G4574">
        <v>4</v>
      </c>
      <c r="H4574" t="s">
        <v>33</v>
      </c>
      <c r="I4574" t="s">
        <v>91</v>
      </c>
      <c r="J4574">
        <v>4</v>
      </c>
      <c r="K4574" t="s">
        <v>49</v>
      </c>
      <c r="L4574" t="s">
        <v>21</v>
      </c>
      <c r="M4574" t="s">
        <v>214</v>
      </c>
      <c r="N4574">
        <v>22</v>
      </c>
      <c r="O4574">
        <v>19</v>
      </c>
      <c r="P4574">
        <v>2031</v>
      </c>
      <c r="Q4574">
        <v>26735</v>
      </c>
    </row>
    <row r="4575" spans="1:17" x14ac:dyDescent="0.25">
      <c r="A4575" t="s">
        <v>88</v>
      </c>
      <c r="B4575" s="1" t="s">
        <v>927</v>
      </c>
      <c r="C4575">
        <v>2016</v>
      </c>
      <c r="D4575" s="15">
        <f>DATE(cars[[#This Row],[year_1]],1,1)</f>
        <v>42370</v>
      </c>
      <c r="E4575" t="s">
        <v>29</v>
      </c>
      <c r="F4575" s="4">
        <v>159</v>
      </c>
      <c r="G4575">
        <v>4</v>
      </c>
      <c r="H4575" t="s">
        <v>33</v>
      </c>
      <c r="I4575" t="s">
        <v>91</v>
      </c>
      <c r="J4575">
        <v>4</v>
      </c>
      <c r="K4575" t="s">
        <v>49</v>
      </c>
      <c r="L4575" t="s">
        <v>21</v>
      </c>
      <c r="M4575" t="s">
        <v>214</v>
      </c>
      <c r="N4575">
        <v>22</v>
      </c>
      <c r="O4575">
        <v>19</v>
      </c>
      <c r="P4575">
        <v>2031</v>
      </c>
      <c r="Q4575">
        <v>28820</v>
      </c>
    </row>
    <row r="4576" spans="1:17" x14ac:dyDescent="0.25">
      <c r="A4576" t="s">
        <v>88</v>
      </c>
      <c r="B4576" s="1" t="s">
        <v>927</v>
      </c>
      <c r="C4576">
        <v>2016</v>
      </c>
      <c r="D4576" s="15">
        <f>DATE(cars[[#This Row],[year_1]],1,1)</f>
        <v>42370</v>
      </c>
      <c r="E4576" t="s">
        <v>29</v>
      </c>
      <c r="F4576" s="4">
        <v>159</v>
      </c>
      <c r="G4576">
        <v>4</v>
      </c>
      <c r="H4576" t="s">
        <v>33</v>
      </c>
      <c r="I4576" t="s">
        <v>19</v>
      </c>
      <c r="J4576">
        <v>4</v>
      </c>
      <c r="K4576" t="s">
        <v>49</v>
      </c>
      <c r="L4576" t="s">
        <v>21</v>
      </c>
      <c r="M4576" t="s">
        <v>214</v>
      </c>
      <c r="N4576">
        <v>23</v>
      </c>
      <c r="O4576">
        <v>19</v>
      </c>
      <c r="P4576">
        <v>2031</v>
      </c>
      <c r="Q4576">
        <v>25745</v>
      </c>
    </row>
    <row r="4577" spans="1:17" x14ac:dyDescent="0.25">
      <c r="A4577" t="s">
        <v>88</v>
      </c>
      <c r="B4577" s="1" t="s">
        <v>927</v>
      </c>
      <c r="C4577">
        <v>2016</v>
      </c>
      <c r="D4577" s="15">
        <f>DATE(cars[[#This Row],[year_1]],1,1)</f>
        <v>42370</v>
      </c>
      <c r="E4577" t="s">
        <v>29</v>
      </c>
      <c r="F4577" s="4">
        <v>159</v>
      </c>
      <c r="G4577">
        <v>4</v>
      </c>
      <c r="H4577" t="s">
        <v>33</v>
      </c>
      <c r="I4577" t="s">
        <v>19</v>
      </c>
      <c r="J4577">
        <v>4</v>
      </c>
      <c r="K4577" t="s">
        <v>49</v>
      </c>
      <c r="L4577" t="s">
        <v>21</v>
      </c>
      <c r="M4577" t="s">
        <v>196</v>
      </c>
      <c r="N4577">
        <v>23</v>
      </c>
      <c r="O4577">
        <v>19</v>
      </c>
      <c r="P4577">
        <v>2031</v>
      </c>
      <c r="Q4577">
        <v>24490</v>
      </c>
    </row>
    <row r="4578" spans="1:17" x14ac:dyDescent="0.25">
      <c r="A4578" t="s">
        <v>88</v>
      </c>
      <c r="B4578" s="1" t="s">
        <v>927</v>
      </c>
      <c r="C4578">
        <v>2017</v>
      </c>
      <c r="D4578" s="15">
        <f>DATE(cars[[#This Row],[year_1]],1,1)</f>
        <v>42736</v>
      </c>
      <c r="E4578" t="s">
        <v>29</v>
      </c>
      <c r="F4578" s="4">
        <v>159</v>
      </c>
      <c r="G4578">
        <v>4</v>
      </c>
      <c r="H4578" t="s">
        <v>18</v>
      </c>
      <c r="I4578" t="s">
        <v>91</v>
      </c>
      <c r="J4578">
        <v>4</v>
      </c>
      <c r="K4578" t="s">
        <v>49</v>
      </c>
      <c r="L4578" t="s">
        <v>21</v>
      </c>
      <c r="M4578" t="s">
        <v>214</v>
      </c>
      <c r="N4578">
        <v>21</v>
      </c>
      <c r="O4578">
        <v>19</v>
      </c>
      <c r="P4578">
        <v>2031</v>
      </c>
      <c r="Q4578">
        <v>25645</v>
      </c>
    </row>
    <row r="4579" spans="1:17" x14ac:dyDescent="0.25">
      <c r="A4579" t="s">
        <v>88</v>
      </c>
      <c r="B4579" s="1" t="s">
        <v>927</v>
      </c>
      <c r="C4579">
        <v>2017</v>
      </c>
      <c r="D4579" s="15">
        <f>DATE(cars[[#This Row],[year_1]],1,1)</f>
        <v>42736</v>
      </c>
      <c r="E4579" t="s">
        <v>29</v>
      </c>
      <c r="F4579" s="4">
        <v>159</v>
      </c>
      <c r="G4579">
        <v>4</v>
      </c>
      <c r="H4579" t="s">
        <v>33</v>
      </c>
      <c r="I4579" t="s">
        <v>19</v>
      </c>
      <c r="J4579">
        <v>4</v>
      </c>
      <c r="K4579" t="s">
        <v>49</v>
      </c>
      <c r="L4579" t="s">
        <v>21</v>
      </c>
      <c r="M4579" t="s">
        <v>196</v>
      </c>
      <c r="N4579">
        <v>23</v>
      </c>
      <c r="O4579">
        <v>19</v>
      </c>
      <c r="P4579">
        <v>2031</v>
      </c>
      <c r="Q4579">
        <v>27095</v>
      </c>
    </row>
    <row r="4580" spans="1:17" x14ac:dyDescent="0.25">
      <c r="A4580" t="s">
        <v>88</v>
      </c>
      <c r="B4580" s="1" t="s">
        <v>927</v>
      </c>
      <c r="C4580">
        <v>2017</v>
      </c>
      <c r="D4580" s="15">
        <f>DATE(cars[[#This Row],[year_1]],1,1)</f>
        <v>42736</v>
      </c>
      <c r="E4580" t="s">
        <v>29</v>
      </c>
      <c r="F4580" s="4">
        <v>159</v>
      </c>
      <c r="G4580">
        <v>4</v>
      </c>
      <c r="H4580" t="s">
        <v>33</v>
      </c>
      <c r="I4580" t="s">
        <v>19</v>
      </c>
      <c r="J4580">
        <v>4</v>
      </c>
      <c r="K4580" t="s">
        <v>49</v>
      </c>
      <c r="L4580" t="s">
        <v>21</v>
      </c>
      <c r="M4580" t="s">
        <v>196</v>
      </c>
      <c r="N4580">
        <v>23</v>
      </c>
      <c r="O4580">
        <v>19</v>
      </c>
      <c r="P4580">
        <v>2031</v>
      </c>
      <c r="Q4580">
        <v>24950</v>
      </c>
    </row>
    <row r="4581" spans="1:17" x14ac:dyDescent="0.25">
      <c r="A4581" t="s">
        <v>88</v>
      </c>
      <c r="B4581" s="1" t="s">
        <v>927</v>
      </c>
      <c r="C4581">
        <v>2017</v>
      </c>
      <c r="D4581" s="15">
        <f>DATE(cars[[#This Row],[year_1]],1,1)</f>
        <v>42736</v>
      </c>
      <c r="E4581" t="s">
        <v>29</v>
      </c>
      <c r="F4581" s="4">
        <v>159</v>
      </c>
      <c r="G4581">
        <v>4</v>
      </c>
      <c r="H4581" t="s">
        <v>33</v>
      </c>
      <c r="I4581" t="s">
        <v>19</v>
      </c>
      <c r="J4581">
        <v>4</v>
      </c>
      <c r="K4581" t="s">
        <v>49</v>
      </c>
      <c r="L4581" t="s">
        <v>21</v>
      </c>
      <c r="M4581" t="s">
        <v>214</v>
      </c>
      <c r="N4581">
        <v>23</v>
      </c>
      <c r="O4581">
        <v>19</v>
      </c>
      <c r="P4581">
        <v>2031</v>
      </c>
      <c r="Q4581">
        <v>26205</v>
      </c>
    </row>
    <row r="4582" spans="1:17" x14ac:dyDescent="0.25">
      <c r="A4582" t="s">
        <v>88</v>
      </c>
      <c r="B4582" s="1" t="s">
        <v>927</v>
      </c>
      <c r="C4582">
        <v>2017</v>
      </c>
      <c r="D4582" s="15">
        <f>DATE(cars[[#This Row],[year_1]],1,1)</f>
        <v>42736</v>
      </c>
      <c r="E4582" t="s">
        <v>29</v>
      </c>
      <c r="F4582" s="4">
        <v>159</v>
      </c>
      <c r="G4582">
        <v>4</v>
      </c>
      <c r="H4582" t="s">
        <v>33</v>
      </c>
      <c r="I4582" t="s">
        <v>91</v>
      </c>
      <c r="J4582">
        <v>4</v>
      </c>
      <c r="K4582" t="s">
        <v>49</v>
      </c>
      <c r="L4582" t="s">
        <v>21</v>
      </c>
      <c r="M4582" t="s">
        <v>214</v>
      </c>
      <c r="N4582">
        <v>22</v>
      </c>
      <c r="O4582">
        <v>19</v>
      </c>
      <c r="P4582">
        <v>2031</v>
      </c>
      <c r="Q4582">
        <v>29280</v>
      </c>
    </row>
    <row r="4583" spans="1:17" x14ac:dyDescent="0.25">
      <c r="A4583" t="s">
        <v>88</v>
      </c>
      <c r="B4583" s="1" t="s">
        <v>927</v>
      </c>
      <c r="C4583">
        <v>2017</v>
      </c>
      <c r="D4583" s="15">
        <f>DATE(cars[[#This Row],[year_1]],1,1)</f>
        <v>42736</v>
      </c>
      <c r="E4583" t="s">
        <v>29</v>
      </c>
      <c r="F4583" s="4">
        <v>159</v>
      </c>
      <c r="G4583">
        <v>4</v>
      </c>
      <c r="H4583" t="s">
        <v>33</v>
      </c>
      <c r="I4583" t="s">
        <v>19</v>
      </c>
      <c r="J4583">
        <v>4</v>
      </c>
      <c r="K4583" t="s">
        <v>49</v>
      </c>
      <c r="L4583" t="s">
        <v>21</v>
      </c>
      <c r="M4583" t="s">
        <v>214</v>
      </c>
      <c r="N4583">
        <v>23</v>
      </c>
      <c r="O4583">
        <v>19</v>
      </c>
      <c r="P4583">
        <v>2031</v>
      </c>
      <c r="Q4583">
        <v>24120</v>
      </c>
    </row>
    <row r="4584" spans="1:17" x14ac:dyDescent="0.25">
      <c r="A4584" t="s">
        <v>88</v>
      </c>
      <c r="B4584" s="1" t="s">
        <v>927</v>
      </c>
      <c r="C4584">
        <v>2017</v>
      </c>
      <c r="D4584" s="15">
        <f>DATE(cars[[#This Row],[year_1]],1,1)</f>
        <v>42736</v>
      </c>
      <c r="E4584" t="s">
        <v>29</v>
      </c>
      <c r="F4584" s="4">
        <v>159</v>
      </c>
      <c r="G4584">
        <v>4</v>
      </c>
      <c r="H4584" t="s">
        <v>33</v>
      </c>
      <c r="I4584" t="s">
        <v>91</v>
      </c>
      <c r="J4584">
        <v>4</v>
      </c>
      <c r="K4584" t="s">
        <v>49</v>
      </c>
      <c r="L4584" t="s">
        <v>21</v>
      </c>
      <c r="M4584" t="s">
        <v>214</v>
      </c>
      <c r="N4584">
        <v>22</v>
      </c>
      <c r="O4584">
        <v>19</v>
      </c>
      <c r="P4584">
        <v>2031</v>
      </c>
      <c r="Q4584">
        <v>27195</v>
      </c>
    </row>
    <row r="4585" spans="1:17" x14ac:dyDescent="0.25">
      <c r="A4585" t="s">
        <v>51</v>
      </c>
      <c r="B4585" s="1" t="s">
        <v>978</v>
      </c>
      <c r="C4585">
        <v>2002</v>
      </c>
      <c r="D4585" s="15">
        <f>DATE(cars[[#This Row],[year_1]],1,1)</f>
        <v>37257</v>
      </c>
      <c r="E4585" t="s">
        <v>17</v>
      </c>
      <c r="F4585" s="4">
        <v>160</v>
      </c>
      <c r="G4585">
        <v>4</v>
      </c>
      <c r="H4585" t="s">
        <v>33</v>
      </c>
      <c r="I4585" t="s">
        <v>30</v>
      </c>
      <c r="J4585">
        <v>4</v>
      </c>
      <c r="K4585" t="s">
        <v>27</v>
      </c>
      <c r="L4585" t="s">
        <v>21</v>
      </c>
      <c r="M4585" t="s">
        <v>35</v>
      </c>
      <c r="N4585">
        <v>27</v>
      </c>
      <c r="O4585">
        <v>19</v>
      </c>
      <c r="P4585">
        <v>870</v>
      </c>
      <c r="Q4585">
        <v>24900</v>
      </c>
    </row>
    <row r="4586" spans="1:17" x14ac:dyDescent="0.25">
      <c r="A4586" t="s">
        <v>178</v>
      </c>
      <c r="B4586" s="1" t="s">
        <v>814</v>
      </c>
      <c r="C4586">
        <v>2007</v>
      </c>
      <c r="D4586" s="15">
        <f>DATE(cars[[#This Row],[year_1]],1,1)</f>
        <v>39083</v>
      </c>
      <c r="E4586" t="s">
        <v>29</v>
      </c>
      <c r="F4586" s="4">
        <v>162</v>
      </c>
      <c r="G4586">
        <v>4</v>
      </c>
      <c r="H4586" t="s">
        <v>33</v>
      </c>
      <c r="I4586" t="s">
        <v>30</v>
      </c>
      <c r="J4586">
        <v>4</v>
      </c>
      <c r="K4586" t="s">
        <v>49</v>
      </c>
      <c r="L4586" t="s">
        <v>21</v>
      </c>
      <c r="M4586" t="s">
        <v>35</v>
      </c>
      <c r="N4586">
        <v>26</v>
      </c>
      <c r="O4586">
        <v>19</v>
      </c>
      <c r="P4586">
        <v>1720</v>
      </c>
      <c r="Q4586">
        <v>19195</v>
      </c>
    </row>
    <row r="4587" spans="1:17" x14ac:dyDescent="0.25">
      <c r="A4587" t="s">
        <v>178</v>
      </c>
      <c r="B4587" s="1" t="s">
        <v>814</v>
      </c>
      <c r="C4587">
        <v>2007</v>
      </c>
      <c r="D4587" s="15">
        <f>DATE(cars[[#This Row],[year_1]],1,1)</f>
        <v>39083</v>
      </c>
      <c r="E4587" t="s">
        <v>29</v>
      </c>
      <c r="F4587" s="4">
        <v>162</v>
      </c>
      <c r="G4587">
        <v>4</v>
      </c>
      <c r="H4587" t="s">
        <v>33</v>
      </c>
      <c r="I4587" t="s">
        <v>30</v>
      </c>
      <c r="J4587">
        <v>4</v>
      </c>
      <c r="K4587" t="s">
        <v>49</v>
      </c>
      <c r="L4587" t="s">
        <v>21</v>
      </c>
      <c r="M4587" t="s">
        <v>35</v>
      </c>
      <c r="N4587">
        <v>26</v>
      </c>
      <c r="O4587">
        <v>19</v>
      </c>
      <c r="P4587">
        <v>1720</v>
      </c>
      <c r="Q4587">
        <v>16395</v>
      </c>
    </row>
    <row r="4588" spans="1:17" x14ac:dyDescent="0.25">
      <c r="A4588" t="s">
        <v>178</v>
      </c>
      <c r="B4588" s="1" t="s">
        <v>814</v>
      </c>
      <c r="C4588">
        <v>2007</v>
      </c>
      <c r="D4588" s="15">
        <f>DATE(cars[[#This Row],[year_1]],1,1)</f>
        <v>39083</v>
      </c>
      <c r="E4588" t="s">
        <v>29</v>
      </c>
      <c r="F4588" s="4">
        <v>162</v>
      </c>
      <c r="G4588">
        <v>4</v>
      </c>
      <c r="H4588" t="s">
        <v>33</v>
      </c>
      <c r="I4588" t="s">
        <v>30</v>
      </c>
      <c r="J4588">
        <v>4</v>
      </c>
      <c r="K4588" t="s">
        <v>49</v>
      </c>
      <c r="L4588" t="s">
        <v>21</v>
      </c>
      <c r="M4588" t="s">
        <v>35</v>
      </c>
      <c r="N4588">
        <v>26</v>
      </c>
      <c r="O4588">
        <v>19</v>
      </c>
      <c r="P4588">
        <v>1720</v>
      </c>
      <c r="Q4588">
        <v>17895</v>
      </c>
    </row>
    <row r="4589" spans="1:17" x14ac:dyDescent="0.25">
      <c r="A4589" t="s">
        <v>178</v>
      </c>
      <c r="B4589" s="1" t="s">
        <v>814</v>
      </c>
      <c r="C4589">
        <v>2008</v>
      </c>
      <c r="D4589" s="15">
        <f>DATE(cars[[#This Row],[year_1]],1,1)</f>
        <v>39448</v>
      </c>
      <c r="E4589" t="s">
        <v>29</v>
      </c>
      <c r="F4589" s="4">
        <v>162</v>
      </c>
      <c r="G4589">
        <v>4</v>
      </c>
      <c r="H4589" t="s">
        <v>33</v>
      </c>
      <c r="I4589" t="s">
        <v>30</v>
      </c>
      <c r="J4589">
        <v>4</v>
      </c>
      <c r="K4589" t="s">
        <v>49</v>
      </c>
      <c r="L4589" t="s">
        <v>21</v>
      </c>
      <c r="M4589" t="s">
        <v>35</v>
      </c>
      <c r="N4589">
        <v>26</v>
      </c>
      <c r="O4589">
        <v>19</v>
      </c>
      <c r="P4589">
        <v>1720</v>
      </c>
      <c r="Q4589">
        <v>16395</v>
      </c>
    </row>
    <row r="4590" spans="1:17" x14ac:dyDescent="0.25">
      <c r="A4590" t="s">
        <v>178</v>
      </c>
      <c r="B4590" s="1" t="s">
        <v>814</v>
      </c>
      <c r="C4590">
        <v>2008</v>
      </c>
      <c r="D4590" s="15">
        <f>DATE(cars[[#This Row],[year_1]],1,1)</f>
        <v>39448</v>
      </c>
      <c r="E4590" t="s">
        <v>29</v>
      </c>
      <c r="F4590" s="4">
        <v>162</v>
      </c>
      <c r="G4590">
        <v>4</v>
      </c>
      <c r="H4590" t="s">
        <v>33</v>
      </c>
      <c r="I4590" t="s">
        <v>30</v>
      </c>
      <c r="J4590">
        <v>4</v>
      </c>
      <c r="K4590" t="s">
        <v>49</v>
      </c>
      <c r="L4590" t="s">
        <v>21</v>
      </c>
      <c r="M4590" t="s">
        <v>35</v>
      </c>
      <c r="N4590">
        <v>26</v>
      </c>
      <c r="O4590">
        <v>19</v>
      </c>
      <c r="P4590">
        <v>1720</v>
      </c>
      <c r="Q4590">
        <v>19195</v>
      </c>
    </row>
    <row r="4591" spans="1:17" x14ac:dyDescent="0.25">
      <c r="A4591" t="s">
        <v>178</v>
      </c>
      <c r="B4591" s="1" t="s">
        <v>814</v>
      </c>
      <c r="C4591">
        <v>2008</v>
      </c>
      <c r="D4591" s="15">
        <f>DATE(cars[[#This Row],[year_1]],1,1)</f>
        <v>39448</v>
      </c>
      <c r="E4591" t="s">
        <v>29</v>
      </c>
      <c r="F4591" s="4">
        <v>162</v>
      </c>
      <c r="G4591">
        <v>4</v>
      </c>
      <c r="H4591" t="s">
        <v>33</v>
      </c>
      <c r="I4591" t="s">
        <v>30</v>
      </c>
      <c r="J4591">
        <v>4</v>
      </c>
      <c r="K4591" t="s">
        <v>49</v>
      </c>
      <c r="L4591" t="s">
        <v>21</v>
      </c>
      <c r="M4591" t="s">
        <v>35</v>
      </c>
      <c r="N4591">
        <v>26</v>
      </c>
      <c r="O4591">
        <v>19</v>
      </c>
      <c r="P4591">
        <v>1720</v>
      </c>
      <c r="Q4591">
        <v>17895</v>
      </c>
    </row>
    <row r="4592" spans="1:17" x14ac:dyDescent="0.25">
      <c r="A4592" t="s">
        <v>64</v>
      </c>
      <c r="B4592" s="1" t="s">
        <v>390</v>
      </c>
      <c r="C4592">
        <v>2010</v>
      </c>
      <c r="D4592" s="15">
        <f>DATE(cars[[#This Row],[year_1]],1,1)</f>
        <v>40179</v>
      </c>
      <c r="E4592" t="s">
        <v>29</v>
      </c>
      <c r="F4592" s="4">
        <v>162</v>
      </c>
      <c r="G4592">
        <v>4</v>
      </c>
      <c r="H4592" t="s">
        <v>33</v>
      </c>
      <c r="I4592" t="s">
        <v>30</v>
      </c>
      <c r="J4592">
        <v>2</v>
      </c>
      <c r="K4592" t="s">
        <v>49</v>
      </c>
      <c r="L4592" t="s">
        <v>21</v>
      </c>
      <c r="M4592" t="s">
        <v>25</v>
      </c>
      <c r="N4592">
        <v>26</v>
      </c>
      <c r="O4592">
        <v>19</v>
      </c>
      <c r="P4592">
        <v>436</v>
      </c>
      <c r="Q4592">
        <v>27799</v>
      </c>
    </row>
    <row r="4593" spans="1:17" x14ac:dyDescent="0.25">
      <c r="A4593" t="s">
        <v>51</v>
      </c>
      <c r="B4593" s="1" t="s">
        <v>841</v>
      </c>
      <c r="C4593">
        <v>1999</v>
      </c>
      <c r="D4593" s="15">
        <f>DATE(cars[[#This Row],[year_1]],1,1)</f>
        <v>36161</v>
      </c>
      <c r="E4593" t="s">
        <v>29</v>
      </c>
      <c r="F4593" s="4">
        <v>162</v>
      </c>
      <c r="G4593">
        <v>5</v>
      </c>
      <c r="H4593" t="s">
        <v>18</v>
      </c>
      <c r="I4593" t="s">
        <v>30</v>
      </c>
      <c r="J4593">
        <v>4</v>
      </c>
      <c r="K4593" t="s">
        <v>27</v>
      </c>
      <c r="L4593" t="s">
        <v>31</v>
      </c>
      <c r="M4593" t="s">
        <v>32</v>
      </c>
      <c r="N4593">
        <v>26</v>
      </c>
      <c r="O4593">
        <v>19</v>
      </c>
      <c r="P4593">
        <v>870</v>
      </c>
      <c r="Q4593">
        <v>2172</v>
      </c>
    </row>
    <row r="4594" spans="1:17" x14ac:dyDescent="0.25">
      <c r="A4594" t="s">
        <v>52</v>
      </c>
      <c r="B4594" s="1">
        <v>626</v>
      </c>
      <c r="C4594">
        <v>2001</v>
      </c>
      <c r="D4594" s="15">
        <f>DATE(cars[[#This Row],[year_1]],1,1)</f>
        <v>36892</v>
      </c>
      <c r="E4594" t="s">
        <v>17</v>
      </c>
      <c r="F4594" s="4">
        <v>165</v>
      </c>
      <c r="G4594">
        <v>6</v>
      </c>
      <c r="H4594" t="s">
        <v>18</v>
      </c>
      <c r="I4594" t="s">
        <v>30</v>
      </c>
      <c r="J4594">
        <v>4</v>
      </c>
      <c r="K4594" t="s">
        <v>49</v>
      </c>
      <c r="L4594" t="s">
        <v>31</v>
      </c>
      <c r="M4594" t="s">
        <v>32</v>
      </c>
      <c r="N4594">
        <v>25</v>
      </c>
      <c r="O4594">
        <v>19</v>
      </c>
      <c r="P4594">
        <v>586</v>
      </c>
      <c r="Q4594">
        <v>22935</v>
      </c>
    </row>
    <row r="4595" spans="1:17" x14ac:dyDescent="0.25">
      <c r="A4595" t="s">
        <v>52</v>
      </c>
      <c r="B4595" s="1">
        <v>626</v>
      </c>
      <c r="C4595">
        <v>2001</v>
      </c>
      <c r="D4595" s="15">
        <f>DATE(cars[[#This Row],[year_1]],1,1)</f>
        <v>36892</v>
      </c>
      <c r="E4595" t="s">
        <v>17</v>
      </c>
      <c r="F4595" s="4">
        <v>165</v>
      </c>
      <c r="G4595">
        <v>6</v>
      </c>
      <c r="H4595" t="s">
        <v>18</v>
      </c>
      <c r="I4595" t="s">
        <v>30</v>
      </c>
      <c r="J4595">
        <v>4</v>
      </c>
      <c r="K4595" t="s">
        <v>49</v>
      </c>
      <c r="L4595" t="s">
        <v>31</v>
      </c>
      <c r="M4595" t="s">
        <v>32</v>
      </c>
      <c r="N4595">
        <v>25</v>
      </c>
      <c r="O4595">
        <v>19</v>
      </c>
      <c r="P4595">
        <v>586</v>
      </c>
      <c r="Q4595">
        <v>19935</v>
      </c>
    </row>
    <row r="4596" spans="1:17" x14ac:dyDescent="0.25">
      <c r="A4596" t="s">
        <v>52</v>
      </c>
      <c r="B4596" s="1">
        <v>626</v>
      </c>
      <c r="C4596">
        <v>2002</v>
      </c>
      <c r="D4596" s="15">
        <f>DATE(cars[[#This Row],[year_1]],1,1)</f>
        <v>37257</v>
      </c>
      <c r="E4596" t="s">
        <v>17</v>
      </c>
      <c r="F4596" s="4">
        <v>165</v>
      </c>
      <c r="G4596">
        <v>6</v>
      </c>
      <c r="H4596" t="s">
        <v>18</v>
      </c>
      <c r="I4596" t="s">
        <v>30</v>
      </c>
      <c r="J4596">
        <v>4</v>
      </c>
      <c r="K4596" t="s">
        <v>49</v>
      </c>
      <c r="L4596" t="s">
        <v>31</v>
      </c>
      <c r="M4596" t="s">
        <v>32</v>
      </c>
      <c r="N4596">
        <v>25</v>
      </c>
      <c r="O4596">
        <v>19</v>
      </c>
      <c r="P4596">
        <v>586</v>
      </c>
      <c r="Q4596">
        <v>19985</v>
      </c>
    </row>
    <row r="4597" spans="1:17" x14ac:dyDescent="0.25">
      <c r="A4597" t="s">
        <v>52</v>
      </c>
      <c r="B4597" s="1">
        <v>626</v>
      </c>
      <c r="C4597">
        <v>2002</v>
      </c>
      <c r="D4597" s="15">
        <f>DATE(cars[[#This Row],[year_1]],1,1)</f>
        <v>37257</v>
      </c>
      <c r="E4597" t="s">
        <v>17</v>
      </c>
      <c r="F4597" s="4">
        <v>165</v>
      </c>
      <c r="G4597">
        <v>6</v>
      </c>
      <c r="H4597" t="s">
        <v>18</v>
      </c>
      <c r="I4597" t="s">
        <v>30</v>
      </c>
      <c r="J4597">
        <v>4</v>
      </c>
      <c r="K4597" t="s">
        <v>49</v>
      </c>
      <c r="L4597" t="s">
        <v>31</v>
      </c>
      <c r="M4597" t="s">
        <v>32</v>
      </c>
      <c r="N4597">
        <v>25</v>
      </c>
      <c r="O4597">
        <v>19</v>
      </c>
      <c r="P4597">
        <v>586</v>
      </c>
      <c r="Q4597">
        <v>21885</v>
      </c>
    </row>
    <row r="4598" spans="1:17" x14ac:dyDescent="0.25">
      <c r="A4598" t="s">
        <v>217</v>
      </c>
      <c r="B4598" s="1" t="s">
        <v>219</v>
      </c>
      <c r="C4598">
        <v>2004</v>
      </c>
      <c r="D4598" s="15">
        <f>DATE(cars[[#This Row],[year_1]],1,1)</f>
        <v>37987</v>
      </c>
      <c r="E4598" t="s">
        <v>29</v>
      </c>
      <c r="F4598" s="4">
        <v>165</v>
      </c>
      <c r="G4598">
        <v>4</v>
      </c>
      <c r="H4598" t="s">
        <v>33</v>
      </c>
      <c r="I4598" t="s">
        <v>34</v>
      </c>
      <c r="J4598">
        <v>4</v>
      </c>
      <c r="K4598" t="s">
        <v>101</v>
      </c>
      <c r="L4598" t="s">
        <v>21</v>
      </c>
      <c r="M4598" t="s">
        <v>196</v>
      </c>
      <c r="N4598">
        <v>25</v>
      </c>
      <c r="O4598">
        <v>19</v>
      </c>
      <c r="P4598">
        <v>640</v>
      </c>
      <c r="Q4598">
        <v>22795</v>
      </c>
    </row>
    <row r="4599" spans="1:17" x14ac:dyDescent="0.25">
      <c r="A4599" t="s">
        <v>217</v>
      </c>
      <c r="B4599" s="1" t="s">
        <v>219</v>
      </c>
      <c r="C4599">
        <v>2004</v>
      </c>
      <c r="D4599" s="15">
        <f>DATE(cars[[#This Row],[year_1]],1,1)</f>
        <v>37987</v>
      </c>
      <c r="E4599" t="s">
        <v>29</v>
      </c>
      <c r="F4599" s="4">
        <v>165</v>
      </c>
      <c r="G4599">
        <v>4</v>
      </c>
      <c r="H4599" t="s">
        <v>18</v>
      </c>
      <c r="I4599" t="s">
        <v>34</v>
      </c>
      <c r="J4599">
        <v>4</v>
      </c>
      <c r="K4599" t="s">
        <v>101</v>
      </c>
      <c r="L4599" t="s">
        <v>21</v>
      </c>
      <c r="M4599" t="s">
        <v>196</v>
      </c>
      <c r="N4599">
        <v>25</v>
      </c>
      <c r="O4599">
        <v>19</v>
      </c>
      <c r="P4599">
        <v>640</v>
      </c>
      <c r="Q4599">
        <v>21995</v>
      </c>
    </row>
    <row r="4600" spans="1:17" x14ac:dyDescent="0.25">
      <c r="A4600" t="s">
        <v>217</v>
      </c>
      <c r="B4600" s="1" t="s">
        <v>219</v>
      </c>
      <c r="C4600">
        <v>2005</v>
      </c>
      <c r="D4600" s="15">
        <f>DATE(cars[[#This Row],[year_1]],1,1)</f>
        <v>38353</v>
      </c>
      <c r="E4600" t="s">
        <v>29</v>
      </c>
      <c r="F4600" s="4">
        <v>165</v>
      </c>
      <c r="G4600">
        <v>4</v>
      </c>
      <c r="H4600" t="s">
        <v>18</v>
      </c>
      <c r="I4600" t="s">
        <v>34</v>
      </c>
      <c r="J4600">
        <v>4</v>
      </c>
      <c r="K4600" t="s">
        <v>101</v>
      </c>
      <c r="L4600" t="s">
        <v>21</v>
      </c>
      <c r="M4600" t="s">
        <v>196</v>
      </c>
      <c r="N4600">
        <v>25</v>
      </c>
      <c r="O4600">
        <v>19</v>
      </c>
      <c r="P4600">
        <v>640</v>
      </c>
      <c r="Q4600">
        <v>22345</v>
      </c>
    </row>
    <row r="4601" spans="1:17" x14ac:dyDescent="0.25">
      <c r="A4601" t="s">
        <v>217</v>
      </c>
      <c r="B4601" s="1" t="s">
        <v>219</v>
      </c>
      <c r="C4601">
        <v>2005</v>
      </c>
      <c r="D4601" s="15">
        <f>DATE(cars[[#This Row],[year_1]],1,1)</f>
        <v>38353</v>
      </c>
      <c r="E4601" t="s">
        <v>29</v>
      </c>
      <c r="F4601" s="4">
        <v>165</v>
      </c>
      <c r="G4601">
        <v>4</v>
      </c>
      <c r="H4601" t="s">
        <v>33</v>
      </c>
      <c r="I4601" t="s">
        <v>34</v>
      </c>
      <c r="J4601">
        <v>4</v>
      </c>
      <c r="K4601" t="s">
        <v>101</v>
      </c>
      <c r="L4601" t="s">
        <v>21</v>
      </c>
      <c r="M4601" t="s">
        <v>196</v>
      </c>
      <c r="N4601">
        <v>25</v>
      </c>
      <c r="O4601">
        <v>19</v>
      </c>
      <c r="P4601">
        <v>640</v>
      </c>
      <c r="Q4601">
        <v>23145</v>
      </c>
    </row>
    <row r="4602" spans="1:17" x14ac:dyDescent="0.25">
      <c r="A4602" t="s">
        <v>217</v>
      </c>
      <c r="B4602" s="1" t="s">
        <v>219</v>
      </c>
      <c r="C4602">
        <v>2006</v>
      </c>
      <c r="D4602" s="15">
        <f>DATE(cars[[#This Row],[year_1]],1,1)</f>
        <v>38718</v>
      </c>
      <c r="E4602" t="s">
        <v>29</v>
      </c>
      <c r="F4602" s="4">
        <v>165</v>
      </c>
      <c r="G4602">
        <v>4</v>
      </c>
      <c r="H4602" t="s">
        <v>33</v>
      </c>
      <c r="I4602" t="s">
        <v>34</v>
      </c>
      <c r="J4602">
        <v>4</v>
      </c>
      <c r="K4602" t="s">
        <v>101</v>
      </c>
      <c r="L4602" t="s">
        <v>21</v>
      </c>
      <c r="M4602" t="s">
        <v>196</v>
      </c>
      <c r="N4602">
        <v>25</v>
      </c>
      <c r="O4602">
        <v>19</v>
      </c>
      <c r="P4602">
        <v>640</v>
      </c>
      <c r="Q4602">
        <v>23295</v>
      </c>
    </row>
    <row r="4603" spans="1:17" x14ac:dyDescent="0.25">
      <c r="A4603" t="s">
        <v>146</v>
      </c>
      <c r="B4603" s="1" t="s">
        <v>401</v>
      </c>
      <c r="C4603">
        <v>2009</v>
      </c>
      <c r="D4603" s="15">
        <f>DATE(cars[[#This Row],[year_1]],1,1)</f>
        <v>39814</v>
      </c>
      <c r="E4603" t="s">
        <v>29</v>
      </c>
      <c r="F4603" s="4">
        <v>166</v>
      </c>
      <c r="G4603">
        <v>4</v>
      </c>
      <c r="H4603" t="s">
        <v>33</v>
      </c>
      <c r="I4603" t="s">
        <v>34</v>
      </c>
      <c r="J4603">
        <v>4</v>
      </c>
      <c r="K4603" t="s">
        <v>101</v>
      </c>
      <c r="L4603" t="s">
        <v>21</v>
      </c>
      <c r="M4603" t="s">
        <v>90</v>
      </c>
      <c r="N4603">
        <v>24</v>
      </c>
      <c r="O4603">
        <v>19</v>
      </c>
      <c r="P4603">
        <v>2202</v>
      </c>
      <c r="Q4603">
        <v>23585</v>
      </c>
    </row>
    <row r="4604" spans="1:17" x14ac:dyDescent="0.25">
      <c r="A4604" t="s">
        <v>146</v>
      </c>
      <c r="B4604" s="1" t="s">
        <v>401</v>
      </c>
      <c r="C4604">
        <v>2009</v>
      </c>
      <c r="D4604" s="15">
        <f>DATE(cars[[#This Row],[year_1]],1,1)</f>
        <v>39814</v>
      </c>
      <c r="E4604" t="s">
        <v>29</v>
      </c>
      <c r="F4604" s="4">
        <v>166</v>
      </c>
      <c r="G4604">
        <v>4</v>
      </c>
      <c r="H4604" t="s">
        <v>33</v>
      </c>
      <c r="I4604" t="s">
        <v>34</v>
      </c>
      <c r="J4604">
        <v>4</v>
      </c>
      <c r="K4604" t="s">
        <v>101</v>
      </c>
      <c r="L4604" t="s">
        <v>21</v>
      </c>
      <c r="M4604" t="s">
        <v>90</v>
      </c>
      <c r="N4604">
        <v>24</v>
      </c>
      <c r="O4604">
        <v>19</v>
      </c>
      <c r="P4604">
        <v>2202</v>
      </c>
      <c r="Q4604">
        <v>25285</v>
      </c>
    </row>
    <row r="4605" spans="1:17" x14ac:dyDescent="0.25">
      <c r="A4605" t="s">
        <v>146</v>
      </c>
      <c r="B4605" s="1" t="s">
        <v>401</v>
      </c>
      <c r="C4605">
        <v>2009</v>
      </c>
      <c r="D4605" s="15">
        <f>DATE(cars[[#This Row],[year_1]],1,1)</f>
        <v>39814</v>
      </c>
      <c r="E4605" t="s">
        <v>29</v>
      </c>
      <c r="F4605" s="4">
        <v>166</v>
      </c>
      <c r="G4605">
        <v>4</v>
      </c>
      <c r="H4605" t="s">
        <v>33</v>
      </c>
      <c r="I4605" t="s">
        <v>34</v>
      </c>
      <c r="J4605">
        <v>4</v>
      </c>
      <c r="K4605" t="s">
        <v>101</v>
      </c>
      <c r="L4605" t="s">
        <v>21</v>
      </c>
      <c r="M4605" t="s">
        <v>90</v>
      </c>
      <c r="N4605">
        <v>24</v>
      </c>
      <c r="O4605">
        <v>19</v>
      </c>
      <c r="P4605">
        <v>2202</v>
      </c>
      <c r="Q4605">
        <v>21475</v>
      </c>
    </row>
    <row r="4606" spans="1:17" x14ac:dyDescent="0.25">
      <c r="A4606" t="s">
        <v>146</v>
      </c>
      <c r="B4606" s="1" t="s">
        <v>401</v>
      </c>
      <c r="C4606">
        <v>2010</v>
      </c>
      <c r="D4606" s="15">
        <f>DATE(cars[[#This Row],[year_1]],1,1)</f>
        <v>40179</v>
      </c>
      <c r="E4606" t="s">
        <v>29</v>
      </c>
      <c r="F4606" s="4">
        <v>166</v>
      </c>
      <c r="G4606">
        <v>4</v>
      </c>
      <c r="H4606" t="s">
        <v>33</v>
      </c>
      <c r="I4606" t="s">
        <v>34</v>
      </c>
      <c r="J4606">
        <v>4</v>
      </c>
      <c r="K4606" t="s">
        <v>101</v>
      </c>
      <c r="L4606" t="s">
        <v>21</v>
      </c>
      <c r="M4606" t="s">
        <v>90</v>
      </c>
      <c r="N4606">
        <v>24</v>
      </c>
      <c r="O4606">
        <v>19</v>
      </c>
      <c r="P4606">
        <v>2202</v>
      </c>
      <c r="Q4606">
        <v>23885</v>
      </c>
    </row>
    <row r="4607" spans="1:17" x14ac:dyDescent="0.25">
      <c r="A4607" t="s">
        <v>146</v>
      </c>
      <c r="B4607" s="1" t="s">
        <v>401</v>
      </c>
      <c r="C4607">
        <v>2010</v>
      </c>
      <c r="D4607" s="15">
        <f>DATE(cars[[#This Row],[year_1]],1,1)</f>
        <v>40179</v>
      </c>
      <c r="E4607" t="s">
        <v>29</v>
      </c>
      <c r="F4607" s="4">
        <v>166</v>
      </c>
      <c r="G4607">
        <v>4</v>
      </c>
      <c r="H4607" t="s">
        <v>33</v>
      </c>
      <c r="I4607" t="s">
        <v>34</v>
      </c>
      <c r="J4607">
        <v>4</v>
      </c>
      <c r="K4607" t="s">
        <v>101</v>
      </c>
      <c r="L4607" t="s">
        <v>21</v>
      </c>
      <c r="M4607" t="s">
        <v>90</v>
      </c>
      <c r="N4607">
        <v>24</v>
      </c>
      <c r="O4607">
        <v>19</v>
      </c>
      <c r="P4607">
        <v>2202</v>
      </c>
      <c r="Q4607">
        <v>25585</v>
      </c>
    </row>
    <row r="4608" spans="1:17" x14ac:dyDescent="0.25">
      <c r="A4608" t="s">
        <v>146</v>
      </c>
      <c r="B4608" s="1" t="s">
        <v>401</v>
      </c>
      <c r="C4608">
        <v>2010</v>
      </c>
      <c r="D4608" s="15">
        <f>DATE(cars[[#This Row],[year_1]],1,1)</f>
        <v>40179</v>
      </c>
      <c r="E4608" t="s">
        <v>29</v>
      </c>
      <c r="F4608" s="4">
        <v>166</v>
      </c>
      <c r="G4608">
        <v>4</v>
      </c>
      <c r="H4608" t="s">
        <v>33</v>
      </c>
      <c r="I4608" t="s">
        <v>34</v>
      </c>
      <c r="J4608">
        <v>4</v>
      </c>
      <c r="K4608" t="s">
        <v>101</v>
      </c>
      <c r="L4608" t="s">
        <v>21</v>
      </c>
      <c r="M4608" t="s">
        <v>90</v>
      </c>
      <c r="N4608">
        <v>24</v>
      </c>
      <c r="O4608">
        <v>19</v>
      </c>
      <c r="P4608">
        <v>2202</v>
      </c>
      <c r="Q4608">
        <v>21775</v>
      </c>
    </row>
    <row r="4609" spans="1:17" x14ac:dyDescent="0.25">
      <c r="A4609" t="s">
        <v>146</v>
      </c>
      <c r="B4609" s="1" t="s">
        <v>401</v>
      </c>
      <c r="C4609">
        <v>2011</v>
      </c>
      <c r="D4609" s="15">
        <f>DATE(cars[[#This Row],[year_1]],1,1)</f>
        <v>40544</v>
      </c>
      <c r="E4609" t="s">
        <v>29</v>
      </c>
      <c r="F4609" s="4">
        <v>166</v>
      </c>
      <c r="G4609">
        <v>4</v>
      </c>
      <c r="H4609" t="s">
        <v>33</v>
      </c>
      <c r="I4609" t="s">
        <v>34</v>
      </c>
      <c r="J4609">
        <v>4</v>
      </c>
      <c r="K4609" t="s">
        <v>101</v>
      </c>
      <c r="L4609" t="s">
        <v>21</v>
      </c>
      <c r="M4609" t="s">
        <v>90</v>
      </c>
      <c r="N4609">
        <v>24</v>
      </c>
      <c r="O4609">
        <v>19</v>
      </c>
      <c r="P4609">
        <v>2202</v>
      </c>
      <c r="Q4609">
        <v>24185</v>
      </c>
    </row>
    <row r="4610" spans="1:17" x14ac:dyDescent="0.25">
      <c r="A4610" t="s">
        <v>146</v>
      </c>
      <c r="B4610" s="1" t="s">
        <v>401</v>
      </c>
      <c r="C4610">
        <v>2011</v>
      </c>
      <c r="D4610" s="15">
        <f>DATE(cars[[#This Row],[year_1]],1,1)</f>
        <v>40544</v>
      </c>
      <c r="E4610" t="s">
        <v>29</v>
      </c>
      <c r="F4610" s="4">
        <v>166</v>
      </c>
      <c r="G4610">
        <v>4</v>
      </c>
      <c r="H4610" t="s">
        <v>33</v>
      </c>
      <c r="I4610" t="s">
        <v>34</v>
      </c>
      <c r="J4610">
        <v>4</v>
      </c>
      <c r="K4610" t="s">
        <v>101</v>
      </c>
      <c r="L4610" t="s">
        <v>21</v>
      </c>
      <c r="M4610" t="s">
        <v>90</v>
      </c>
      <c r="N4610">
        <v>24</v>
      </c>
      <c r="O4610">
        <v>19</v>
      </c>
      <c r="P4610">
        <v>2202</v>
      </c>
      <c r="Q4610">
        <v>22075</v>
      </c>
    </row>
    <row r="4611" spans="1:17" x14ac:dyDescent="0.25">
      <c r="A4611" t="s">
        <v>161</v>
      </c>
      <c r="B4611" s="1" t="s">
        <v>530</v>
      </c>
      <c r="C4611">
        <v>2011</v>
      </c>
      <c r="D4611" s="15">
        <f>DATE(cars[[#This Row],[year_1]],1,1)</f>
        <v>40544</v>
      </c>
      <c r="E4611" t="s">
        <v>29</v>
      </c>
      <c r="F4611" s="4">
        <v>166</v>
      </c>
      <c r="G4611">
        <v>4</v>
      </c>
      <c r="H4611" t="s">
        <v>33</v>
      </c>
      <c r="I4611" t="s">
        <v>19</v>
      </c>
      <c r="J4611">
        <v>4</v>
      </c>
      <c r="K4611" t="s">
        <v>101</v>
      </c>
      <c r="L4611" t="s">
        <v>21</v>
      </c>
      <c r="M4611" t="s">
        <v>90</v>
      </c>
      <c r="N4611">
        <v>25</v>
      </c>
      <c r="O4611">
        <v>19</v>
      </c>
      <c r="P4611">
        <v>481</v>
      </c>
      <c r="Q4611">
        <v>23449</v>
      </c>
    </row>
    <row r="4612" spans="1:17" x14ac:dyDescent="0.25">
      <c r="A4612" t="s">
        <v>161</v>
      </c>
      <c r="B4612" s="1" t="s">
        <v>530</v>
      </c>
      <c r="C4612">
        <v>2011</v>
      </c>
      <c r="D4612" s="15">
        <f>DATE(cars[[#This Row],[year_1]],1,1)</f>
        <v>40544</v>
      </c>
      <c r="E4612" t="s">
        <v>29</v>
      </c>
      <c r="F4612" s="4">
        <v>166</v>
      </c>
      <c r="G4612">
        <v>4</v>
      </c>
      <c r="H4612" t="s">
        <v>33</v>
      </c>
      <c r="I4612" t="s">
        <v>91</v>
      </c>
      <c r="J4612">
        <v>4</v>
      </c>
      <c r="K4612" t="s">
        <v>101</v>
      </c>
      <c r="L4612" t="s">
        <v>21</v>
      </c>
      <c r="M4612" t="s">
        <v>90</v>
      </c>
      <c r="N4612">
        <v>23</v>
      </c>
      <c r="O4612">
        <v>19</v>
      </c>
      <c r="P4612">
        <v>481</v>
      </c>
      <c r="Q4612">
        <v>24949</v>
      </c>
    </row>
    <row r="4613" spans="1:17" x14ac:dyDescent="0.25">
      <c r="A4613" t="s">
        <v>161</v>
      </c>
      <c r="B4613" s="1" t="s">
        <v>530</v>
      </c>
      <c r="C4613">
        <v>2011</v>
      </c>
      <c r="D4613" s="15">
        <f>DATE(cars[[#This Row],[year_1]],1,1)</f>
        <v>40544</v>
      </c>
      <c r="E4613" t="s">
        <v>29</v>
      </c>
      <c r="F4613" s="4">
        <v>166</v>
      </c>
      <c r="G4613">
        <v>4</v>
      </c>
      <c r="H4613" t="s">
        <v>18</v>
      </c>
      <c r="I4613" t="s">
        <v>19</v>
      </c>
      <c r="J4613">
        <v>4</v>
      </c>
      <c r="K4613" t="s">
        <v>101</v>
      </c>
      <c r="L4613" t="s">
        <v>21</v>
      </c>
      <c r="M4613" t="s">
        <v>90</v>
      </c>
      <c r="N4613">
        <v>26</v>
      </c>
      <c r="O4613">
        <v>19</v>
      </c>
      <c r="P4613">
        <v>481</v>
      </c>
      <c r="Q4613">
        <v>19299</v>
      </c>
    </row>
    <row r="4614" spans="1:17" x14ac:dyDescent="0.25">
      <c r="A4614" t="s">
        <v>161</v>
      </c>
      <c r="B4614" s="1" t="s">
        <v>530</v>
      </c>
      <c r="C4614">
        <v>2011</v>
      </c>
      <c r="D4614" s="15">
        <f>DATE(cars[[#This Row],[year_1]],1,1)</f>
        <v>40544</v>
      </c>
      <c r="E4614" t="s">
        <v>29</v>
      </c>
      <c r="F4614" s="4">
        <v>166</v>
      </c>
      <c r="G4614">
        <v>4</v>
      </c>
      <c r="H4614" t="s">
        <v>33</v>
      </c>
      <c r="I4614" t="s">
        <v>91</v>
      </c>
      <c r="J4614">
        <v>4</v>
      </c>
      <c r="K4614" t="s">
        <v>101</v>
      </c>
      <c r="L4614" t="s">
        <v>21</v>
      </c>
      <c r="M4614" t="s">
        <v>90</v>
      </c>
      <c r="N4614">
        <v>23</v>
      </c>
      <c r="O4614">
        <v>19</v>
      </c>
      <c r="P4614">
        <v>481</v>
      </c>
      <c r="Q4614">
        <v>22549</v>
      </c>
    </row>
    <row r="4615" spans="1:17" x14ac:dyDescent="0.25">
      <c r="A4615" t="s">
        <v>161</v>
      </c>
      <c r="B4615" s="1" t="s">
        <v>530</v>
      </c>
      <c r="C4615">
        <v>2011</v>
      </c>
      <c r="D4615" s="15">
        <f>DATE(cars[[#This Row],[year_1]],1,1)</f>
        <v>40544</v>
      </c>
      <c r="E4615" t="s">
        <v>29</v>
      </c>
      <c r="F4615" s="4">
        <v>166</v>
      </c>
      <c r="G4615">
        <v>4</v>
      </c>
      <c r="H4615" t="s">
        <v>33</v>
      </c>
      <c r="I4615" t="s">
        <v>91</v>
      </c>
      <c r="J4615">
        <v>4</v>
      </c>
      <c r="K4615" t="s">
        <v>101</v>
      </c>
      <c r="L4615" t="s">
        <v>21</v>
      </c>
      <c r="M4615" t="s">
        <v>90</v>
      </c>
      <c r="N4615">
        <v>23</v>
      </c>
      <c r="O4615">
        <v>19</v>
      </c>
      <c r="P4615">
        <v>481</v>
      </c>
      <c r="Q4615">
        <v>22899</v>
      </c>
    </row>
    <row r="4616" spans="1:17" x14ac:dyDescent="0.25">
      <c r="A4616" t="s">
        <v>161</v>
      </c>
      <c r="B4616" s="1" t="s">
        <v>530</v>
      </c>
      <c r="C4616">
        <v>2011</v>
      </c>
      <c r="D4616" s="15">
        <f>DATE(cars[[#This Row],[year_1]],1,1)</f>
        <v>40544</v>
      </c>
      <c r="E4616" t="s">
        <v>29</v>
      </c>
      <c r="F4616" s="4">
        <v>166</v>
      </c>
      <c r="G4616">
        <v>4</v>
      </c>
      <c r="H4616" t="s">
        <v>33</v>
      </c>
      <c r="I4616" t="s">
        <v>19</v>
      </c>
      <c r="J4616">
        <v>4</v>
      </c>
      <c r="K4616" t="s">
        <v>101</v>
      </c>
      <c r="L4616" t="s">
        <v>21</v>
      </c>
      <c r="M4616" t="s">
        <v>90</v>
      </c>
      <c r="N4616">
        <v>25</v>
      </c>
      <c r="O4616">
        <v>19</v>
      </c>
      <c r="P4616">
        <v>481</v>
      </c>
      <c r="Q4616">
        <v>21099</v>
      </c>
    </row>
    <row r="4617" spans="1:17" x14ac:dyDescent="0.25">
      <c r="A4617" t="s">
        <v>161</v>
      </c>
      <c r="B4617" s="1" t="s">
        <v>530</v>
      </c>
      <c r="C4617">
        <v>2012</v>
      </c>
      <c r="D4617" s="15">
        <f>DATE(cars[[#This Row],[year_1]],1,1)</f>
        <v>40909</v>
      </c>
      <c r="E4617" t="s">
        <v>29</v>
      </c>
      <c r="F4617" s="4">
        <v>166</v>
      </c>
      <c r="G4617">
        <v>4</v>
      </c>
      <c r="H4617" t="s">
        <v>33</v>
      </c>
      <c r="I4617" t="s">
        <v>91</v>
      </c>
      <c r="J4617">
        <v>4</v>
      </c>
      <c r="K4617" t="s">
        <v>101</v>
      </c>
      <c r="L4617" t="s">
        <v>21</v>
      </c>
      <c r="M4617" t="s">
        <v>90</v>
      </c>
      <c r="N4617">
        <v>23</v>
      </c>
      <c r="O4617">
        <v>19</v>
      </c>
      <c r="P4617">
        <v>481</v>
      </c>
      <c r="Q4617">
        <v>23949</v>
      </c>
    </row>
    <row r="4618" spans="1:17" x14ac:dyDescent="0.25">
      <c r="A4618" t="s">
        <v>161</v>
      </c>
      <c r="B4618" s="1" t="s">
        <v>530</v>
      </c>
      <c r="C4618">
        <v>2012</v>
      </c>
      <c r="D4618" s="15">
        <f>DATE(cars[[#This Row],[year_1]],1,1)</f>
        <v>40909</v>
      </c>
      <c r="E4618" t="s">
        <v>29</v>
      </c>
      <c r="F4618" s="4">
        <v>166</v>
      </c>
      <c r="G4618">
        <v>4</v>
      </c>
      <c r="H4618" t="s">
        <v>33</v>
      </c>
      <c r="I4618" t="s">
        <v>19</v>
      </c>
      <c r="J4618">
        <v>4</v>
      </c>
      <c r="K4618" t="s">
        <v>101</v>
      </c>
      <c r="L4618" t="s">
        <v>21</v>
      </c>
      <c r="M4618" t="s">
        <v>90</v>
      </c>
      <c r="N4618">
        <v>25</v>
      </c>
      <c r="O4618">
        <v>19</v>
      </c>
      <c r="P4618">
        <v>481</v>
      </c>
      <c r="Q4618">
        <v>21399</v>
      </c>
    </row>
    <row r="4619" spans="1:17" x14ac:dyDescent="0.25">
      <c r="A4619" t="s">
        <v>161</v>
      </c>
      <c r="B4619" s="1" t="s">
        <v>530</v>
      </c>
      <c r="C4619">
        <v>2012</v>
      </c>
      <c r="D4619" s="15">
        <f>DATE(cars[[#This Row],[year_1]],1,1)</f>
        <v>40909</v>
      </c>
      <c r="E4619" t="s">
        <v>29</v>
      </c>
      <c r="F4619" s="4">
        <v>166</v>
      </c>
      <c r="G4619">
        <v>4</v>
      </c>
      <c r="H4619" t="s">
        <v>33</v>
      </c>
      <c r="I4619" t="s">
        <v>91</v>
      </c>
      <c r="J4619">
        <v>4</v>
      </c>
      <c r="K4619" t="s">
        <v>101</v>
      </c>
      <c r="L4619" t="s">
        <v>21</v>
      </c>
      <c r="M4619" t="s">
        <v>90</v>
      </c>
      <c r="N4619">
        <v>23</v>
      </c>
      <c r="O4619">
        <v>19</v>
      </c>
      <c r="P4619">
        <v>481</v>
      </c>
      <c r="Q4619">
        <v>25249</v>
      </c>
    </row>
    <row r="4620" spans="1:17" x14ac:dyDescent="0.25">
      <c r="A4620" t="s">
        <v>161</v>
      </c>
      <c r="B4620" s="1" t="s">
        <v>530</v>
      </c>
      <c r="C4620">
        <v>2012</v>
      </c>
      <c r="D4620" s="15">
        <f>DATE(cars[[#This Row],[year_1]],1,1)</f>
        <v>40909</v>
      </c>
      <c r="E4620" t="s">
        <v>29</v>
      </c>
      <c r="F4620" s="4">
        <v>166</v>
      </c>
      <c r="G4620">
        <v>4</v>
      </c>
      <c r="H4620" t="s">
        <v>33</v>
      </c>
      <c r="I4620" t="s">
        <v>19</v>
      </c>
      <c r="J4620">
        <v>4</v>
      </c>
      <c r="K4620" t="s">
        <v>101</v>
      </c>
      <c r="L4620" t="s">
        <v>21</v>
      </c>
      <c r="M4620" t="s">
        <v>90</v>
      </c>
      <c r="N4620">
        <v>25</v>
      </c>
      <c r="O4620">
        <v>19</v>
      </c>
      <c r="P4620">
        <v>481</v>
      </c>
      <c r="Q4620">
        <v>22299</v>
      </c>
    </row>
    <row r="4621" spans="1:17" x14ac:dyDescent="0.25">
      <c r="A4621" t="s">
        <v>161</v>
      </c>
      <c r="B4621" s="1" t="s">
        <v>530</v>
      </c>
      <c r="C4621">
        <v>2012</v>
      </c>
      <c r="D4621" s="15">
        <f>DATE(cars[[#This Row],[year_1]],1,1)</f>
        <v>40909</v>
      </c>
      <c r="E4621" t="s">
        <v>29</v>
      </c>
      <c r="F4621" s="4">
        <v>166</v>
      </c>
      <c r="G4621">
        <v>4</v>
      </c>
      <c r="H4621" t="s">
        <v>18</v>
      </c>
      <c r="I4621" t="s">
        <v>19</v>
      </c>
      <c r="J4621">
        <v>4</v>
      </c>
      <c r="K4621" t="s">
        <v>101</v>
      </c>
      <c r="L4621" t="s">
        <v>21</v>
      </c>
      <c r="M4621" t="s">
        <v>90</v>
      </c>
      <c r="N4621">
        <v>26</v>
      </c>
      <c r="O4621">
        <v>19</v>
      </c>
      <c r="P4621">
        <v>481</v>
      </c>
      <c r="Q4621">
        <v>19499</v>
      </c>
    </row>
    <row r="4622" spans="1:17" x14ac:dyDescent="0.25">
      <c r="A4622" t="s">
        <v>161</v>
      </c>
      <c r="B4622" s="1" t="s">
        <v>530</v>
      </c>
      <c r="C4622">
        <v>2012</v>
      </c>
      <c r="D4622" s="15">
        <f>DATE(cars[[#This Row],[year_1]],1,1)</f>
        <v>40909</v>
      </c>
      <c r="E4622" t="s">
        <v>29</v>
      </c>
      <c r="F4622" s="4">
        <v>166</v>
      </c>
      <c r="G4622">
        <v>4</v>
      </c>
      <c r="H4622" t="s">
        <v>33</v>
      </c>
      <c r="I4622" t="s">
        <v>91</v>
      </c>
      <c r="J4622">
        <v>4</v>
      </c>
      <c r="K4622" t="s">
        <v>101</v>
      </c>
      <c r="L4622" t="s">
        <v>21</v>
      </c>
      <c r="M4622" t="s">
        <v>90</v>
      </c>
      <c r="N4622">
        <v>23</v>
      </c>
      <c r="O4622">
        <v>19</v>
      </c>
      <c r="P4622">
        <v>481</v>
      </c>
      <c r="Q4622">
        <v>22849</v>
      </c>
    </row>
    <row r="4623" spans="1:17" x14ac:dyDescent="0.25">
      <c r="A4623" t="s">
        <v>161</v>
      </c>
      <c r="B4623" s="1" t="s">
        <v>530</v>
      </c>
      <c r="C4623">
        <v>2012</v>
      </c>
      <c r="D4623" s="15">
        <f>DATE(cars[[#This Row],[year_1]],1,1)</f>
        <v>40909</v>
      </c>
      <c r="E4623" t="s">
        <v>29</v>
      </c>
      <c r="F4623" s="4">
        <v>166</v>
      </c>
      <c r="G4623">
        <v>4</v>
      </c>
      <c r="H4623" t="s">
        <v>33</v>
      </c>
      <c r="I4623" t="s">
        <v>19</v>
      </c>
      <c r="J4623">
        <v>4</v>
      </c>
      <c r="K4623" t="s">
        <v>101</v>
      </c>
      <c r="L4623" t="s">
        <v>21</v>
      </c>
      <c r="M4623" t="s">
        <v>90</v>
      </c>
      <c r="N4623">
        <v>25</v>
      </c>
      <c r="O4623">
        <v>19</v>
      </c>
      <c r="P4623">
        <v>481</v>
      </c>
      <c r="Q4623">
        <v>23749</v>
      </c>
    </row>
    <row r="4624" spans="1:17" x14ac:dyDescent="0.25">
      <c r="A4624" t="s">
        <v>161</v>
      </c>
      <c r="B4624" s="1" t="s">
        <v>530</v>
      </c>
      <c r="C4624">
        <v>2013</v>
      </c>
      <c r="D4624" s="15">
        <f>DATE(cars[[#This Row],[year_1]],1,1)</f>
        <v>41275</v>
      </c>
      <c r="E4624" t="s">
        <v>29</v>
      </c>
      <c r="F4624" s="4">
        <v>166</v>
      </c>
      <c r="G4624">
        <v>4</v>
      </c>
      <c r="H4624" t="s">
        <v>33</v>
      </c>
      <c r="I4624" t="s">
        <v>91</v>
      </c>
      <c r="J4624">
        <v>4</v>
      </c>
      <c r="K4624" t="s">
        <v>101</v>
      </c>
      <c r="L4624" t="s">
        <v>21</v>
      </c>
      <c r="M4624" t="s">
        <v>90</v>
      </c>
      <c r="N4624">
        <v>23</v>
      </c>
      <c r="O4624">
        <v>19</v>
      </c>
      <c r="P4624">
        <v>481</v>
      </c>
      <c r="Q4624">
        <v>23799</v>
      </c>
    </row>
    <row r="4625" spans="1:17" x14ac:dyDescent="0.25">
      <c r="A4625" t="s">
        <v>161</v>
      </c>
      <c r="B4625" s="1" t="s">
        <v>530</v>
      </c>
      <c r="C4625">
        <v>2013</v>
      </c>
      <c r="D4625" s="15">
        <f>DATE(cars[[#This Row],[year_1]],1,1)</f>
        <v>41275</v>
      </c>
      <c r="E4625" t="s">
        <v>29</v>
      </c>
      <c r="F4625" s="4">
        <v>166</v>
      </c>
      <c r="G4625">
        <v>4</v>
      </c>
      <c r="H4625" t="s">
        <v>33</v>
      </c>
      <c r="I4625" t="s">
        <v>91</v>
      </c>
      <c r="J4625">
        <v>4</v>
      </c>
      <c r="K4625" t="s">
        <v>101</v>
      </c>
      <c r="L4625" t="s">
        <v>21</v>
      </c>
      <c r="M4625" t="s">
        <v>90</v>
      </c>
      <c r="N4625">
        <v>23</v>
      </c>
      <c r="O4625">
        <v>19</v>
      </c>
      <c r="P4625">
        <v>481</v>
      </c>
      <c r="Q4625">
        <v>25949</v>
      </c>
    </row>
    <row r="4626" spans="1:17" x14ac:dyDescent="0.25">
      <c r="A4626" t="s">
        <v>161</v>
      </c>
      <c r="B4626" s="1" t="s">
        <v>530</v>
      </c>
      <c r="C4626">
        <v>2013</v>
      </c>
      <c r="D4626" s="15">
        <f>DATE(cars[[#This Row],[year_1]],1,1)</f>
        <v>41275</v>
      </c>
      <c r="E4626" t="s">
        <v>29</v>
      </c>
      <c r="F4626" s="4">
        <v>166</v>
      </c>
      <c r="G4626">
        <v>4</v>
      </c>
      <c r="H4626" t="s">
        <v>33</v>
      </c>
      <c r="I4626" t="s">
        <v>19</v>
      </c>
      <c r="J4626">
        <v>4</v>
      </c>
      <c r="K4626" t="s">
        <v>101</v>
      </c>
      <c r="L4626" t="s">
        <v>21</v>
      </c>
      <c r="M4626" t="s">
        <v>90</v>
      </c>
      <c r="N4626">
        <v>25</v>
      </c>
      <c r="O4626">
        <v>19</v>
      </c>
      <c r="P4626">
        <v>481</v>
      </c>
      <c r="Q4626">
        <v>22349</v>
      </c>
    </row>
    <row r="4627" spans="1:17" x14ac:dyDescent="0.25">
      <c r="A4627" t="s">
        <v>161</v>
      </c>
      <c r="B4627" s="1" t="s">
        <v>530</v>
      </c>
      <c r="C4627">
        <v>2013</v>
      </c>
      <c r="D4627" s="15">
        <f>DATE(cars[[#This Row],[year_1]],1,1)</f>
        <v>41275</v>
      </c>
      <c r="E4627" t="s">
        <v>29</v>
      </c>
      <c r="F4627" s="4">
        <v>166</v>
      </c>
      <c r="G4627">
        <v>4</v>
      </c>
      <c r="H4627" t="s">
        <v>18</v>
      </c>
      <c r="I4627" t="s">
        <v>19</v>
      </c>
      <c r="J4627">
        <v>4</v>
      </c>
      <c r="K4627" t="s">
        <v>101</v>
      </c>
      <c r="L4627" t="s">
        <v>21</v>
      </c>
      <c r="M4627" t="s">
        <v>90</v>
      </c>
      <c r="N4627">
        <v>26</v>
      </c>
      <c r="O4627">
        <v>19</v>
      </c>
      <c r="P4627">
        <v>481</v>
      </c>
      <c r="Q4627">
        <v>19949</v>
      </c>
    </row>
    <row r="4628" spans="1:17" x14ac:dyDescent="0.25">
      <c r="A4628" t="s">
        <v>161</v>
      </c>
      <c r="B4628" s="1" t="s">
        <v>530</v>
      </c>
      <c r="C4628">
        <v>2013</v>
      </c>
      <c r="D4628" s="15">
        <f>DATE(cars[[#This Row],[year_1]],1,1)</f>
        <v>41275</v>
      </c>
      <c r="E4628" t="s">
        <v>29</v>
      </c>
      <c r="F4628" s="4">
        <v>166</v>
      </c>
      <c r="G4628">
        <v>4</v>
      </c>
      <c r="H4628" t="s">
        <v>33</v>
      </c>
      <c r="I4628" t="s">
        <v>19</v>
      </c>
      <c r="J4628">
        <v>4</v>
      </c>
      <c r="K4628" t="s">
        <v>101</v>
      </c>
      <c r="L4628" t="s">
        <v>21</v>
      </c>
      <c r="M4628" t="s">
        <v>90</v>
      </c>
      <c r="N4628">
        <v>25</v>
      </c>
      <c r="O4628">
        <v>19</v>
      </c>
      <c r="P4628">
        <v>481</v>
      </c>
      <c r="Q4628">
        <v>24449</v>
      </c>
    </row>
    <row r="4629" spans="1:17" x14ac:dyDescent="0.25">
      <c r="A4629" t="s">
        <v>51</v>
      </c>
      <c r="B4629" s="1" t="s">
        <v>841</v>
      </c>
      <c r="C4629">
        <v>2000</v>
      </c>
      <c r="D4629" s="15">
        <f>DATE(cars[[#This Row],[year_1]],1,1)</f>
        <v>36526</v>
      </c>
      <c r="E4629" t="s">
        <v>29</v>
      </c>
      <c r="F4629" s="4">
        <v>168</v>
      </c>
      <c r="G4629">
        <v>5</v>
      </c>
      <c r="H4629" t="s">
        <v>18</v>
      </c>
      <c r="I4629" t="s">
        <v>30</v>
      </c>
      <c r="J4629">
        <v>4</v>
      </c>
      <c r="K4629" t="s">
        <v>27</v>
      </c>
      <c r="L4629" t="s">
        <v>31</v>
      </c>
      <c r="M4629" t="s">
        <v>32</v>
      </c>
      <c r="N4629">
        <v>26</v>
      </c>
      <c r="O4629">
        <v>19</v>
      </c>
      <c r="P4629">
        <v>870</v>
      </c>
      <c r="Q4629">
        <v>2305</v>
      </c>
    </row>
    <row r="4630" spans="1:17" x14ac:dyDescent="0.25">
      <c r="A4630" t="s">
        <v>51</v>
      </c>
      <c r="B4630" s="1" t="s">
        <v>841</v>
      </c>
      <c r="C4630">
        <v>2000</v>
      </c>
      <c r="D4630" s="15">
        <f>DATE(cars[[#This Row],[year_1]],1,1)</f>
        <v>36526</v>
      </c>
      <c r="E4630" t="s">
        <v>29</v>
      </c>
      <c r="F4630" s="4">
        <v>168</v>
      </c>
      <c r="G4630">
        <v>5</v>
      </c>
      <c r="H4630" t="s">
        <v>18</v>
      </c>
      <c r="I4630" t="s">
        <v>30</v>
      </c>
      <c r="J4630">
        <v>4</v>
      </c>
      <c r="K4630" t="s">
        <v>27</v>
      </c>
      <c r="L4630" t="s">
        <v>31</v>
      </c>
      <c r="M4630" t="s">
        <v>32</v>
      </c>
      <c r="N4630">
        <v>26</v>
      </c>
      <c r="O4630">
        <v>19</v>
      </c>
      <c r="P4630">
        <v>870</v>
      </c>
      <c r="Q4630">
        <v>2403</v>
      </c>
    </row>
    <row r="4631" spans="1:17" x14ac:dyDescent="0.25">
      <c r="A4631" t="s">
        <v>163</v>
      </c>
      <c r="B4631" s="1" t="s">
        <v>957</v>
      </c>
      <c r="C4631">
        <v>2017</v>
      </c>
      <c r="D4631" s="15">
        <f>DATE(cars[[#This Row],[year_1]],1,1)</f>
        <v>42736</v>
      </c>
      <c r="E4631" t="s">
        <v>44</v>
      </c>
      <c r="F4631" s="4">
        <v>169</v>
      </c>
      <c r="G4631">
        <v>4</v>
      </c>
      <c r="H4631" t="s">
        <v>33</v>
      </c>
      <c r="I4631" t="s">
        <v>30</v>
      </c>
      <c r="J4631">
        <v>4</v>
      </c>
      <c r="K4631" t="s">
        <v>49</v>
      </c>
      <c r="L4631" t="s">
        <v>21</v>
      </c>
      <c r="M4631" t="s">
        <v>110</v>
      </c>
      <c r="N4631">
        <v>27</v>
      </c>
      <c r="O4631">
        <v>19</v>
      </c>
      <c r="P4631">
        <v>5657</v>
      </c>
      <c r="Q4631">
        <v>25585</v>
      </c>
    </row>
    <row r="4632" spans="1:17" x14ac:dyDescent="0.25">
      <c r="A4632" t="s">
        <v>163</v>
      </c>
      <c r="B4632" s="1" t="s">
        <v>957</v>
      </c>
      <c r="C4632">
        <v>2017</v>
      </c>
      <c r="D4632" s="15">
        <f>DATE(cars[[#This Row],[year_1]],1,1)</f>
        <v>42736</v>
      </c>
      <c r="E4632" t="s">
        <v>44</v>
      </c>
      <c r="F4632" s="4">
        <v>169</v>
      </c>
      <c r="G4632">
        <v>4</v>
      </c>
      <c r="H4632" t="s">
        <v>33</v>
      </c>
      <c r="I4632" t="s">
        <v>30</v>
      </c>
      <c r="J4632">
        <v>4</v>
      </c>
      <c r="K4632" t="s">
        <v>49</v>
      </c>
      <c r="L4632" t="s">
        <v>21</v>
      </c>
      <c r="M4632" t="s">
        <v>110</v>
      </c>
      <c r="N4632">
        <v>27</v>
      </c>
      <c r="O4632">
        <v>19</v>
      </c>
      <c r="P4632">
        <v>5657</v>
      </c>
      <c r="Q4632">
        <v>27590</v>
      </c>
    </row>
    <row r="4633" spans="1:17" x14ac:dyDescent="0.25">
      <c r="A4633" t="s">
        <v>163</v>
      </c>
      <c r="B4633" s="1" t="s">
        <v>957</v>
      </c>
      <c r="C4633">
        <v>2017</v>
      </c>
      <c r="D4633" s="15">
        <f>DATE(cars[[#This Row],[year_1]],1,1)</f>
        <v>42736</v>
      </c>
      <c r="E4633" t="s">
        <v>44</v>
      </c>
      <c r="F4633" s="4">
        <v>169</v>
      </c>
      <c r="G4633">
        <v>4</v>
      </c>
      <c r="H4633" t="s">
        <v>33</v>
      </c>
      <c r="I4633" t="s">
        <v>30</v>
      </c>
      <c r="J4633">
        <v>4</v>
      </c>
      <c r="K4633" t="s">
        <v>49</v>
      </c>
      <c r="L4633" t="s">
        <v>21</v>
      </c>
      <c r="M4633" t="s">
        <v>110</v>
      </c>
      <c r="N4633">
        <v>27</v>
      </c>
      <c r="O4633">
        <v>19</v>
      </c>
      <c r="P4633">
        <v>5657</v>
      </c>
      <c r="Q4633">
        <v>30215</v>
      </c>
    </row>
    <row r="4634" spans="1:17" x14ac:dyDescent="0.25">
      <c r="A4634" t="s">
        <v>163</v>
      </c>
      <c r="B4634" s="1" t="s">
        <v>957</v>
      </c>
      <c r="C4634">
        <v>2017</v>
      </c>
      <c r="D4634" s="15">
        <f>DATE(cars[[#This Row],[year_1]],1,1)</f>
        <v>42736</v>
      </c>
      <c r="E4634" t="s">
        <v>44</v>
      </c>
      <c r="F4634" s="4">
        <v>169</v>
      </c>
      <c r="G4634">
        <v>4</v>
      </c>
      <c r="H4634" t="s">
        <v>33</v>
      </c>
      <c r="I4634" t="s">
        <v>30</v>
      </c>
      <c r="J4634">
        <v>4</v>
      </c>
      <c r="K4634" t="s">
        <v>49</v>
      </c>
      <c r="L4634" t="s">
        <v>21</v>
      </c>
      <c r="M4634" t="s">
        <v>110</v>
      </c>
      <c r="N4634">
        <v>27</v>
      </c>
      <c r="O4634">
        <v>19</v>
      </c>
      <c r="P4634">
        <v>5657</v>
      </c>
      <c r="Q4634">
        <v>28215</v>
      </c>
    </row>
    <row r="4635" spans="1:17" x14ac:dyDescent="0.25">
      <c r="A4635" t="s">
        <v>163</v>
      </c>
      <c r="B4635" s="1" t="s">
        <v>957</v>
      </c>
      <c r="C4635">
        <v>2017</v>
      </c>
      <c r="D4635" s="15">
        <f>DATE(cars[[#This Row],[year_1]],1,1)</f>
        <v>42736</v>
      </c>
      <c r="E4635" t="s">
        <v>44</v>
      </c>
      <c r="F4635" s="4">
        <v>169</v>
      </c>
      <c r="G4635">
        <v>4</v>
      </c>
      <c r="H4635" t="s">
        <v>33</v>
      </c>
      <c r="I4635" t="s">
        <v>30</v>
      </c>
      <c r="J4635">
        <v>4</v>
      </c>
      <c r="K4635" t="s">
        <v>49</v>
      </c>
      <c r="L4635" t="s">
        <v>21</v>
      </c>
      <c r="M4635" t="s">
        <v>110</v>
      </c>
      <c r="N4635">
        <v>27</v>
      </c>
      <c r="O4635">
        <v>19</v>
      </c>
      <c r="P4635">
        <v>5657</v>
      </c>
      <c r="Q4635">
        <v>25590</v>
      </c>
    </row>
    <row r="4636" spans="1:17" x14ac:dyDescent="0.25">
      <c r="A4636" t="s">
        <v>52</v>
      </c>
      <c r="B4636" s="1">
        <v>626</v>
      </c>
      <c r="C4636">
        <v>2000</v>
      </c>
      <c r="D4636" s="15">
        <f>DATE(cars[[#This Row],[year_1]],1,1)</f>
        <v>36526</v>
      </c>
      <c r="E4636" t="s">
        <v>29</v>
      </c>
      <c r="F4636" s="4">
        <v>170</v>
      </c>
      <c r="G4636">
        <v>6</v>
      </c>
      <c r="H4636" t="s">
        <v>18</v>
      </c>
      <c r="I4636" t="s">
        <v>30</v>
      </c>
      <c r="J4636">
        <v>4</v>
      </c>
      <c r="K4636" t="s">
        <v>49</v>
      </c>
      <c r="L4636" t="s">
        <v>31</v>
      </c>
      <c r="M4636" t="s">
        <v>32</v>
      </c>
      <c r="N4636">
        <v>25</v>
      </c>
      <c r="O4636">
        <v>19</v>
      </c>
      <c r="P4636">
        <v>586</v>
      </c>
      <c r="Q4636">
        <v>2080</v>
      </c>
    </row>
    <row r="4637" spans="1:17" x14ac:dyDescent="0.25">
      <c r="A4637" t="s">
        <v>52</v>
      </c>
      <c r="B4637" s="1">
        <v>626</v>
      </c>
      <c r="C4637">
        <v>2000</v>
      </c>
      <c r="D4637" s="15">
        <f>DATE(cars[[#This Row],[year_1]],1,1)</f>
        <v>36526</v>
      </c>
      <c r="E4637" t="s">
        <v>29</v>
      </c>
      <c r="F4637" s="4">
        <v>170</v>
      </c>
      <c r="G4637">
        <v>6</v>
      </c>
      <c r="H4637" t="s">
        <v>18</v>
      </c>
      <c r="I4637" t="s">
        <v>30</v>
      </c>
      <c r="J4637">
        <v>4</v>
      </c>
      <c r="K4637" t="s">
        <v>49</v>
      </c>
      <c r="L4637" t="s">
        <v>31</v>
      </c>
      <c r="M4637" t="s">
        <v>32</v>
      </c>
      <c r="N4637">
        <v>25</v>
      </c>
      <c r="O4637">
        <v>19</v>
      </c>
      <c r="P4637">
        <v>586</v>
      </c>
      <c r="Q4637">
        <v>2234</v>
      </c>
    </row>
    <row r="4638" spans="1:17" x14ac:dyDescent="0.25">
      <c r="A4638" t="s">
        <v>51</v>
      </c>
      <c r="B4638" s="1" t="s">
        <v>978</v>
      </c>
      <c r="C4638">
        <v>2003</v>
      </c>
      <c r="D4638" s="15">
        <f>DATE(cars[[#This Row],[year_1]],1,1)</f>
        <v>37622</v>
      </c>
      <c r="E4638" t="s">
        <v>17</v>
      </c>
      <c r="F4638" s="4">
        <v>170</v>
      </c>
      <c r="G4638">
        <v>4</v>
      </c>
      <c r="H4638" t="s">
        <v>33</v>
      </c>
      <c r="I4638" t="s">
        <v>30</v>
      </c>
      <c r="J4638">
        <v>4</v>
      </c>
      <c r="K4638" t="s">
        <v>27</v>
      </c>
      <c r="L4638" t="s">
        <v>21</v>
      </c>
      <c r="M4638" t="s">
        <v>35</v>
      </c>
      <c r="N4638">
        <v>27</v>
      </c>
      <c r="O4638">
        <v>19</v>
      </c>
      <c r="P4638">
        <v>870</v>
      </c>
      <c r="Q4638">
        <v>24900</v>
      </c>
    </row>
    <row r="4639" spans="1:17" x14ac:dyDescent="0.25">
      <c r="A4639" t="s">
        <v>51</v>
      </c>
      <c r="B4639" s="1" t="s">
        <v>978</v>
      </c>
      <c r="C4639">
        <v>2004</v>
      </c>
      <c r="D4639" s="15">
        <f>DATE(cars[[#This Row],[year_1]],1,1)</f>
        <v>37987</v>
      </c>
      <c r="E4639" t="s">
        <v>17</v>
      </c>
      <c r="F4639" s="4">
        <v>170</v>
      </c>
      <c r="G4639">
        <v>4</v>
      </c>
      <c r="H4639" t="s">
        <v>33</v>
      </c>
      <c r="I4639" t="s">
        <v>30</v>
      </c>
      <c r="J4639">
        <v>4</v>
      </c>
      <c r="K4639" t="s">
        <v>27</v>
      </c>
      <c r="L4639" t="s">
        <v>21</v>
      </c>
      <c r="M4639" t="s">
        <v>35</v>
      </c>
      <c r="N4639">
        <v>27</v>
      </c>
      <c r="O4639">
        <v>19</v>
      </c>
      <c r="P4639">
        <v>870</v>
      </c>
      <c r="Q4639">
        <v>25700</v>
      </c>
    </row>
    <row r="4640" spans="1:17" x14ac:dyDescent="0.25">
      <c r="A4640" t="s">
        <v>51</v>
      </c>
      <c r="B4640" s="1" t="s">
        <v>978</v>
      </c>
      <c r="C4640">
        <v>2004</v>
      </c>
      <c r="D4640" s="15">
        <f>DATE(cars[[#This Row],[year_1]],1,1)</f>
        <v>37987</v>
      </c>
      <c r="E4640" t="s">
        <v>17</v>
      </c>
      <c r="F4640" s="4">
        <v>170</v>
      </c>
      <c r="G4640">
        <v>4</v>
      </c>
      <c r="H4640" t="s">
        <v>33</v>
      </c>
      <c r="I4640" t="s">
        <v>30</v>
      </c>
      <c r="J4640">
        <v>4</v>
      </c>
      <c r="K4640" t="s">
        <v>27</v>
      </c>
      <c r="L4640" t="s">
        <v>21</v>
      </c>
      <c r="M4640" t="s">
        <v>35</v>
      </c>
      <c r="N4640">
        <v>27</v>
      </c>
      <c r="O4640">
        <v>19</v>
      </c>
      <c r="P4640">
        <v>870</v>
      </c>
      <c r="Q4640">
        <v>29845</v>
      </c>
    </row>
    <row r="4641" spans="1:17" x14ac:dyDescent="0.25">
      <c r="A4641" t="s">
        <v>52</v>
      </c>
      <c r="B4641" s="1" t="s">
        <v>964</v>
      </c>
      <c r="C4641">
        <v>2009</v>
      </c>
      <c r="D4641" s="15">
        <f>DATE(cars[[#This Row],[year_1]],1,1)</f>
        <v>39814</v>
      </c>
      <c r="E4641" t="s">
        <v>29</v>
      </c>
      <c r="F4641" s="4">
        <v>171</v>
      </c>
      <c r="G4641">
        <v>4</v>
      </c>
      <c r="H4641" t="s">
        <v>33</v>
      </c>
      <c r="I4641" t="s">
        <v>34</v>
      </c>
      <c r="J4641">
        <v>4</v>
      </c>
      <c r="K4641" t="s">
        <v>101</v>
      </c>
      <c r="L4641" t="s">
        <v>21</v>
      </c>
      <c r="M4641" t="s">
        <v>90</v>
      </c>
      <c r="N4641">
        <v>25</v>
      </c>
      <c r="O4641">
        <v>19</v>
      </c>
      <c r="P4641">
        <v>586</v>
      </c>
      <c r="Q4641">
        <v>23545</v>
      </c>
    </row>
    <row r="4642" spans="1:17" x14ac:dyDescent="0.25">
      <c r="A4642" t="s">
        <v>52</v>
      </c>
      <c r="B4642" s="1" t="s">
        <v>964</v>
      </c>
      <c r="C4642">
        <v>2009</v>
      </c>
      <c r="D4642" s="15">
        <f>DATE(cars[[#This Row],[year_1]],1,1)</f>
        <v>39814</v>
      </c>
      <c r="E4642" t="s">
        <v>29</v>
      </c>
      <c r="F4642" s="4">
        <v>171</v>
      </c>
      <c r="G4642">
        <v>4</v>
      </c>
      <c r="H4642" t="s">
        <v>33</v>
      </c>
      <c r="I4642" t="s">
        <v>34</v>
      </c>
      <c r="J4642">
        <v>4</v>
      </c>
      <c r="K4642" t="s">
        <v>101</v>
      </c>
      <c r="L4642" t="s">
        <v>21</v>
      </c>
      <c r="M4642" t="s">
        <v>90</v>
      </c>
      <c r="N4642">
        <v>25</v>
      </c>
      <c r="O4642">
        <v>19</v>
      </c>
      <c r="P4642">
        <v>586</v>
      </c>
      <c r="Q4642">
        <v>24690</v>
      </c>
    </row>
    <row r="4643" spans="1:17" x14ac:dyDescent="0.25">
      <c r="A4643" t="s">
        <v>52</v>
      </c>
      <c r="B4643" s="1" t="s">
        <v>964</v>
      </c>
      <c r="C4643">
        <v>2009</v>
      </c>
      <c r="D4643" s="15">
        <f>DATE(cars[[#This Row],[year_1]],1,1)</f>
        <v>39814</v>
      </c>
      <c r="E4643" t="s">
        <v>29</v>
      </c>
      <c r="F4643" s="4">
        <v>171</v>
      </c>
      <c r="G4643">
        <v>4</v>
      </c>
      <c r="H4643" t="s">
        <v>33</v>
      </c>
      <c r="I4643" t="s">
        <v>34</v>
      </c>
      <c r="J4643">
        <v>4</v>
      </c>
      <c r="K4643" t="s">
        <v>101</v>
      </c>
      <c r="L4643" t="s">
        <v>21</v>
      </c>
      <c r="M4643" t="s">
        <v>90</v>
      </c>
      <c r="N4643">
        <v>25</v>
      </c>
      <c r="O4643">
        <v>19</v>
      </c>
      <c r="P4643">
        <v>586</v>
      </c>
      <c r="Q4643">
        <v>26375</v>
      </c>
    </row>
    <row r="4644" spans="1:17" x14ac:dyDescent="0.25">
      <c r="A4644" t="s">
        <v>199</v>
      </c>
      <c r="B4644" s="1" t="s">
        <v>591</v>
      </c>
      <c r="C4644">
        <v>2015</v>
      </c>
      <c r="D4644" s="15">
        <f>DATE(cars[[#This Row],[year_1]],1,1)</f>
        <v>42005</v>
      </c>
      <c r="E4644" t="s">
        <v>29</v>
      </c>
      <c r="F4644" s="4">
        <v>173</v>
      </c>
      <c r="G4644">
        <v>4</v>
      </c>
      <c r="H4644" t="s">
        <v>33</v>
      </c>
      <c r="I4644" t="s">
        <v>30</v>
      </c>
      <c r="J4644">
        <v>4</v>
      </c>
      <c r="K4644" t="s">
        <v>101</v>
      </c>
      <c r="L4644" t="s">
        <v>31</v>
      </c>
      <c r="M4644" t="s">
        <v>90</v>
      </c>
      <c r="N4644">
        <v>26</v>
      </c>
      <c r="O4644">
        <v>19</v>
      </c>
      <c r="P4644">
        <v>1851</v>
      </c>
      <c r="Q4644">
        <v>26595</v>
      </c>
    </row>
    <row r="4645" spans="1:17" x14ac:dyDescent="0.25">
      <c r="A4645" t="s">
        <v>199</v>
      </c>
      <c r="B4645" s="1" t="s">
        <v>591</v>
      </c>
      <c r="C4645">
        <v>2015</v>
      </c>
      <c r="D4645" s="15">
        <f>DATE(cars[[#This Row],[year_1]],1,1)</f>
        <v>42005</v>
      </c>
      <c r="E4645" t="s">
        <v>29</v>
      </c>
      <c r="F4645" s="4">
        <v>173</v>
      </c>
      <c r="G4645">
        <v>4</v>
      </c>
      <c r="H4645" t="s">
        <v>33</v>
      </c>
      <c r="I4645" t="s">
        <v>30</v>
      </c>
      <c r="J4645">
        <v>4</v>
      </c>
      <c r="K4645" t="s">
        <v>101</v>
      </c>
      <c r="L4645" t="s">
        <v>31</v>
      </c>
      <c r="M4645" t="s">
        <v>90</v>
      </c>
      <c r="N4645">
        <v>26</v>
      </c>
      <c r="O4645">
        <v>19</v>
      </c>
      <c r="P4645">
        <v>1851</v>
      </c>
      <c r="Q4645">
        <v>23495</v>
      </c>
    </row>
    <row r="4646" spans="1:17" x14ac:dyDescent="0.25">
      <c r="A4646" t="s">
        <v>199</v>
      </c>
      <c r="B4646" s="1" t="s">
        <v>591</v>
      </c>
      <c r="C4646">
        <v>2015</v>
      </c>
      <c r="D4646" s="15">
        <f>DATE(cars[[#This Row],[year_1]],1,1)</f>
        <v>42005</v>
      </c>
      <c r="E4646" t="s">
        <v>29</v>
      </c>
      <c r="F4646" s="4">
        <v>173</v>
      </c>
      <c r="G4646">
        <v>4</v>
      </c>
      <c r="H4646" t="s">
        <v>33</v>
      </c>
      <c r="I4646" t="s">
        <v>30</v>
      </c>
      <c r="J4646">
        <v>4</v>
      </c>
      <c r="K4646" t="s">
        <v>101</v>
      </c>
      <c r="L4646" t="s">
        <v>31</v>
      </c>
      <c r="M4646" t="s">
        <v>90</v>
      </c>
      <c r="N4646">
        <v>26</v>
      </c>
      <c r="O4646">
        <v>19</v>
      </c>
      <c r="P4646">
        <v>1851</v>
      </c>
      <c r="Q4646">
        <v>25195</v>
      </c>
    </row>
    <row r="4647" spans="1:17" x14ac:dyDescent="0.25">
      <c r="A4647" t="s">
        <v>199</v>
      </c>
      <c r="B4647" s="1" t="s">
        <v>591</v>
      </c>
      <c r="C4647">
        <v>2015</v>
      </c>
      <c r="D4647" s="15">
        <f>DATE(cars[[#This Row],[year_1]],1,1)</f>
        <v>42005</v>
      </c>
      <c r="E4647" t="s">
        <v>29</v>
      </c>
      <c r="F4647" s="4">
        <v>173</v>
      </c>
      <c r="G4647">
        <v>4</v>
      </c>
      <c r="H4647" t="s">
        <v>33</v>
      </c>
      <c r="I4647" t="s">
        <v>30</v>
      </c>
      <c r="J4647">
        <v>4</v>
      </c>
      <c r="K4647" t="s">
        <v>101</v>
      </c>
      <c r="L4647" t="s">
        <v>31</v>
      </c>
      <c r="M4647" t="s">
        <v>90</v>
      </c>
      <c r="N4647">
        <v>26</v>
      </c>
      <c r="O4647">
        <v>19</v>
      </c>
      <c r="P4647">
        <v>1851</v>
      </c>
      <c r="Q4647">
        <v>20695</v>
      </c>
    </row>
    <row r="4648" spans="1:17" x14ac:dyDescent="0.25">
      <c r="A4648" t="s">
        <v>199</v>
      </c>
      <c r="B4648" s="1" t="s">
        <v>591</v>
      </c>
      <c r="C4648">
        <v>2016</v>
      </c>
      <c r="D4648" s="15">
        <f>DATE(cars[[#This Row],[year_1]],1,1)</f>
        <v>42370</v>
      </c>
      <c r="E4648" t="s">
        <v>29</v>
      </c>
      <c r="F4648" s="4">
        <v>173</v>
      </c>
      <c r="G4648">
        <v>4</v>
      </c>
      <c r="H4648" t="s">
        <v>33</v>
      </c>
      <c r="I4648" t="s">
        <v>30</v>
      </c>
      <c r="J4648">
        <v>4</v>
      </c>
      <c r="K4648" t="s">
        <v>101</v>
      </c>
      <c r="L4648" t="s">
        <v>31</v>
      </c>
      <c r="M4648" t="s">
        <v>90</v>
      </c>
      <c r="N4648">
        <v>26</v>
      </c>
      <c r="O4648">
        <v>19</v>
      </c>
      <c r="P4648">
        <v>1851</v>
      </c>
      <c r="Q4648">
        <v>27395</v>
      </c>
    </row>
    <row r="4649" spans="1:17" x14ac:dyDescent="0.25">
      <c r="A4649" t="s">
        <v>199</v>
      </c>
      <c r="B4649" s="1" t="s">
        <v>591</v>
      </c>
      <c r="C4649">
        <v>2016</v>
      </c>
      <c r="D4649" s="15">
        <f>DATE(cars[[#This Row],[year_1]],1,1)</f>
        <v>42370</v>
      </c>
      <c r="E4649" t="s">
        <v>29</v>
      </c>
      <c r="F4649" s="4">
        <v>173</v>
      </c>
      <c r="G4649">
        <v>4</v>
      </c>
      <c r="H4649" t="s">
        <v>33</v>
      </c>
      <c r="I4649" t="s">
        <v>30</v>
      </c>
      <c r="J4649">
        <v>4</v>
      </c>
      <c r="K4649" t="s">
        <v>101</v>
      </c>
      <c r="L4649" t="s">
        <v>31</v>
      </c>
      <c r="M4649" t="s">
        <v>90</v>
      </c>
      <c r="N4649">
        <v>26</v>
      </c>
      <c r="O4649">
        <v>19</v>
      </c>
      <c r="P4649">
        <v>1851</v>
      </c>
      <c r="Q4649">
        <v>26295</v>
      </c>
    </row>
    <row r="4650" spans="1:17" x14ac:dyDescent="0.25">
      <c r="A4650" t="s">
        <v>199</v>
      </c>
      <c r="B4650" s="1" t="s">
        <v>591</v>
      </c>
      <c r="C4650">
        <v>2016</v>
      </c>
      <c r="D4650" s="15">
        <f>DATE(cars[[#This Row],[year_1]],1,1)</f>
        <v>42370</v>
      </c>
      <c r="E4650" t="s">
        <v>29</v>
      </c>
      <c r="F4650" s="4">
        <v>173</v>
      </c>
      <c r="G4650">
        <v>4</v>
      </c>
      <c r="H4650" t="s">
        <v>33</v>
      </c>
      <c r="I4650" t="s">
        <v>30</v>
      </c>
      <c r="J4650">
        <v>4</v>
      </c>
      <c r="K4650" t="s">
        <v>101</v>
      </c>
      <c r="L4650" t="s">
        <v>31</v>
      </c>
      <c r="M4650" t="s">
        <v>90</v>
      </c>
      <c r="N4650">
        <v>26</v>
      </c>
      <c r="O4650">
        <v>19</v>
      </c>
      <c r="P4650">
        <v>1851</v>
      </c>
      <c r="Q4650">
        <v>20995</v>
      </c>
    </row>
    <row r="4651" spans="1:17" x14ac:dyDescent="0.25">
      <c r="A4651" t="s">
        <v>199</v>
      </c>
      <c r="B4651" s="1" t="s">
        <v>591</v>
      </c>
      <c r="C4651">
        <v>2016</v>
      </c>
      <c r="D4651" s="15">
        <f>DATE(cars[[#This Row],[year_1]],1,1)</f>
        <v>42370</v>
      </c>
      <c r="E4651" t="s">
        <v>29</v>
      </c>
      <c r="F4651" s="4">
        <v>173</v>
      </c>
      <c r="G4651">
        <v>4</v>
      </c>
      <c r="H4651" t="s">
        <v>33</v>
      </c>
      <c r="I4651" t="s">
        <v>30</v>
      </c>
      <c r="J4651">
        <v>4</v>
      </c>
      <c r="K4651" t="s">
        <v>101</v>
      </c>
      <c r="L4651" t="s">
        <v>31</v>
      </c>
      <c r="M4651" t="s">
        <v>90</v>
      </c>
      <c r="N4651">
        <v>26</v>
      </c>
      <c r="O4651">
        <v>19</v>
      </c>
      <c r="P4651">
        <v>1851</v>
      </c>
      <c r="Q4651">
        <v>24895</v>
      </c>
    </row>
    <row r="4652" spans="1:17" x14ac:dyDescent="0.25">
      <c r="A4652" t="s">
        <v>199</v>
      </c>
      <c r="B4652" s="1" t="s">
        <v>591</v>
      </c>
      <c r="C4652">
        <v>2017</v>
      </c>
      <c r="D4652" s="15">
        <f>DATE(cars[[#This Row],[year_1]],1,1)</f>
        <v>42736</v>
      </c>
      <c r="E4652" t="s">
        <v>29</v>
      </c>
      <c r="F4652" s="4">
        <v>173</v>
      </c>
      <c r="G4652">
        <v>4</v>
      </c>
      <c r="H4652" t="s">
        <v>33</v>
      </c>
      <c r="I4652" t="s">
        <v>30</v>
      </c>
      <c r="J4652">
        <v>4</v>
      </c>
      <c r="K4652" t="s">
        <v>101</v>
      </c>
      <c r="L4652" t="s">
        <v>31</v>
      </c>
      <c r="M4652" t="s">
        <v>90</v>
      </c>
      <c r="N4652">
        <v>25</v>
      </c>
      <c r="O4652">
        <v>19</v>
      </c>
      <c r="P4652">
        <v>1851</v>
      </c>
      <c r="Q4652">
        <v>20995</v>
      </c>
    </row>
    <row r="4653" spans="1:17" x14ac:dyDescent="0.25">
      <c r="A4653" t="s">
        <v>199</v>
      </c>
      <c r="B4653" s="1" t="s">
        <v>591</v>
      </c>
      <c r="C4653">
        <v>2017</v>
      </c>
      <c r="D4653" s="15">
        <f>DATE(cars[[#This Row],[year_1]],1,1)</f>
        <v>42736</v>
      </c>
      <c r="E4653" t="s">
        <v>29</v>
      </c>
      <c r="F4653" s="4">
        <v>173</v>
      </c>
      <c r="G4653">
        <v>4</v>
      </c>
      <c r="H4653" t="s">
        <v>33</v>
      </c>
      <c r="I4653" t="s">
        <v>30</v>
      </c>
      <c r="J4653">
        <v>4</v>
      </c>
      <c r="K4653" t="s">
        <v>101</v>
      </c>
      <c r="L4653" t="s">
        <v>31</v>
      </c>
      <c r="M4653" t="s">
        <v>90</v>
      </c>
      <c r="N4653">
        <v>25</v>
      </c>
      <c r="O4653">
        <v>19</v>
      </c>
      <c r="P4653">
        <v>1851</v>
      </c>
      <c r="Q4653">
        <v>26295</v>
      </c>
    </row>
    <row r="4654" spans="1:17" x14ac:dyDescent="0.25">
      <c r="A4654" t="s">
        <v>199</v>
      </c>
      <c r="B4654" s="1" t="s">
        <v>591</v>
      </c>
      <c r="C4654">
        <v>2017</v>
      </c>
      <c r="D4654" s="15">
        <f>DATE(cars[[#This Row],[year_1]],1,1)</f>
        <v>42736</v>
      </c>
      <c r="E4654" t="s">
        <v>29</v>
      </c>
      <c r="F4654" s="4">
        <v>173</v>
      </c>
      <c r="G4654">
        <v>4</v>
      </c>
      <c r="H4654" t="s">
        <v>33</v>
      </c>
      <c r="I4654" t="s">
        <v>30</v>
      </c>
      <c r="J4654">
        <v>4</v>
      </c>
      <c r="K4654" t="s">
        <v>101</v>
      </c>
      <c r="L4654" t="s">
        <v>31</v>
      </c>
      <c r="M4654" t="s">
        <v>90</v>
      </c>
      <c r="N4654">
        <v>25</v>
      </c>
      <c r="O4654">
        <v>19</v>
      </c>
      <c r="P4654">
        <v>1851</v>
      </c>
      <c r="Q4654">
        <v>27495</v>
      </c>
    </row>
    <row r="4655" spans="1:17" x14ac:dyDescent="0.25">
      <c r="A4655" t="s">
        <v>199</v>
      </c>
      <c r="B4655" s="1" t="s">
        <v>591</v>
      </c>
      <c r="C4655">
        <v>2017</v>
      </c>
      <c r="D4655" s="15">
        <f>DATE(cars[[#This Row],[year_1]],1,1)</f>
        <v>42736</v>
      </c>
      <c r="E4655" t="s">
        <v>29</v>
      </c>
      <c r="F4655" s="4">
        <v>173</v>
      </c>
      <c r="G4655">
        <v>4</v>
      </c>
      <c r="H4655" t="s">
        <v>33</v>
      </c>
      <c r="I4655" t="s">
        <v>30</v>
      </c>
      <c r="J4655">
        <v>4</v>
      </c>
      <c r="K4655" t="s">
        <v>101</v>
      </c>
      <c r="L4655" t="s">
        <v>31</v>
      </c>
      <c r="M4655" t="s">
        <v>90</v>
      </c>
      <c r="N4655">
        <v>25</v>
      </c>
      <c r="O4655">
        <v>19</v>
      </c>
      <c r="P4655">
        <v>1851</v>
      </c>
      <c r="Q4655">
        <v>24895</v>
      </c>
    </row>
    <row r="4656" spans="1:17" x14ac:dyDescent="0.25">
      <c r="A4656" t="s">
        <v>114</v>
      </c>
      <c r="B4656" s="1" t="s">
        <v>890</v>
      </c>
      <c r="C4656">
        <v>2008</v>
      </c>
      <c r="D4656" s="15">
        <f>DATE(cars[[#This Row],[year_1]],1,1)</f>
        <v>39448</v>
      </c>
      <c r="E4656" t="s">
        <v>29</v>
      </c>
      <c r="F4656" s="4">
        <v>173</v>
      </c>
      <c r="G4656">
        <v>4</v>
      </c>
      <c r="H4656" t="s">
        <v>18</v>
      </c>
      <c r="I4656" t="s">
        <v>19</v>
      </c>
      <c r="J4656">
        <v>2</v>
      </c>
      <c r="K4656" t="s">
        <v>39</v>
      </c>
      <c r="L4656" t="s">
        <v>21</v>
      </c>
      <c r="M4656" t="s">
        <v>25</v>
      </c>
      <c r="N4656">
        <v>25</v>
      </c>
      <c r="O4656">
        <v>19</v>
      </c>
      <c r="P4656">
        <v>210</v>
      </c>
      <c r="Q4656">
        <v>22455</v>
      </c>
    </row>
    <row r="4657" spans="1:17" x14ac:dyDescent="0.25">
      <c r="A4657" t="s">
        <v>114</v>
      </c>
      <c r="B4657" s="1" t="s">
        <v>890</v>
      </c>
      <c r="C4657">
        <v>2008</v>
      </c>
      <c r="D4657" s="15">
        <f>DATE(cars[[#This Row],[year_1]],1,1)</f>
        <v>39448</v>
      </c>
      <c r="E4657" t="s">
        <v>29</v>
      </c>
      <c r="F4657" s="4">
        <v>173</v>
      </c>
      <c r="G4657">
        <v>4</v>
      </c>
      <c r="H4657" t="s">
        <v>18</v>
      </c>
      <c r="I4657" t="s">
        <v>19</v>
      </c>
      <c r="J4657">
        <v>2</v>
      </c>
      <c r="K4657" t="s">
        <v>39</v>
      </c>
      <c r="L4657" t="s">
        <v>21</v>
      </c>
      <c r="M4657" t="s">
        <v>25</v>
      </c>
      <c r="N4657">
        <v>25</v>
      </c>
      <c r="O4657">
        <v>19</v>
      </c>
      <c r="P4657">
        <v>210</v>
      </c>
      <c r="Q4657">
        <v>28400</v>
      </c>
    </row>
    <row r="4658" spans="1:17" x14ac:dyDescent="0.25">
      <c r="A4658" t="s">
        <v>114</v>
      </c>
      <c r="B4658" s="1" t="s">
        <v>890</v>
      </c>
      <c r="C4658">
        <v>2009</v>
      </c>
      <c r="D4658" s="15">
        <f>DATE(cars[[#This Row],[year_1]],1,1)</f>
        <v>39814</v>
      </c>
      <c r="E4658" t="s">
        <v>38</v>
      </c>
      <c r="F4658" s="4">
        <v>173</v>
      </c>
      <c r="G4658">
        <v>4</v>
      </c>
      <c r="H4658" t="s">
        <v>18</v>
      </c>
      <c r="I4658" t="s">
        <v>19</v>
      </c>
      <c r="J4658">
        <v>2</v>
      </c>
      <c r="K4658" t="s">
        <v>39</v>
      </c>
      <c r="L4658" t="s">
        <v>21</v>
      </c>
      <c r="M4658" t="s">
        <v>25</v>
      </c>
      <c r="N4658">
        <v>25</v>
      </c>
      <c r="O4658">
        <v>19</v>
      </c>
      <c r="P4658">
        <v>210</v>
      </c>
      <c r="Q4658">
        <v>24275</v>
      </c>
    </row>
    <row r="4659" spans="1:17" x14ac:dyDescent="0.25">
      <c r="A4659" t="s">
        <v>114</v>
      </c>
      <c r="B4659" s="1" t="s">
        <v>890</v>
      </c>
      <c r="C4659">
        <v>2009</v>
      </c>
      <c r="D4659" s="15">
        <f>DATE(cars[[#This Row],[year_1]],1,1)</f>
        <v>39814</v>
      </c>
      <c r="E4659" t="s">
        <v>38</v>
      </c>
      <c r="F4659" s="4">
        <v>173</v>
      </c>
      <c r="G4659">
        <v>4</v>
      </c>
      <c r="H4659" t="s">
        <v>18</v>
      </c>
      <c r="I4659" t="s">
        <v>19</v>
      </c>
      <c r="J4659">
        <v>2</v>
      </c>
      <c r="K4659" t="s">
        <v>39</v>
      </c>
      <c r="L4659" t="s">
        <v>21</v>
      </c>
      <c r="M4659" t="s">
        <v>25</v>
      </c>
      <c r="N4659">
        <v>25</v>
      </c>
      <c r="O4659">
        <v>19</v>
      </c>
      <c r="P4659">
        <v>210</v>
      </c>
      <c r="Q4659">
        <v>29410</v>
      </c>
    </row>
    <row r="4660" spans="1:17" x14ac:dyDescent="0.25">
      <c r="A4660" t="s">
        <v>114</v>
      </c>
      <c r="B4660" s="1" t="s">
        <v>890</v>
      </c>
      <c r="C4660">
        <v>2009</v>
      </c>
      <c r="D4660" s="15">
        <f>DATE(cars[[#This Row],[year_1]],1,1)</f>
        <v>39814</v>
      </c>
      <c r="E4660" t="s">
        <v>38</v>
      </c>
      <c r="F4660" s="4">
        <v>173</v>
      </c>
      <c r="G4660">
        <v>4</v>
      </c>
      <c r="H4660" t="s">
        <v>18</v>
      </c>
      <c r="I4660" t="s">
        <v>19</v>
      </c>
      <c r="J4660">
        <v>2</v>
      </c>
      <c r="K4660" t="s">
        <v>39</v>
      </c>
      <c r="L4660" t="s">
        <v>21</v>
      </c>
      <c r="M4660" t="s">
        <v>22</v>
      </c>
      <c r="N4660">
        <v>25</v>
      </c>
      <c r="O4660">
        <v>19</v>
      </c>
      <c r="P4660">
        <v>210</v>
      </c>
      <c r="Q4660">
        <v>26225</v>
      </c>
    </row>
    <row r="4661" spans="1:17" x14ac:dyDescent="0.25">
      <c r="A4661" t="s">
        <v>123</v>
      </c>
      <c r="B4661" s="1" t="s">
        <v>124</v>
      </c>
      <c r="C4661">
        <v>2006</v>
      </c>
      <c r="D4661" s="15">
        <f>DATE(cars[[#This Row],[year_1]],1,1)</f>
        <v>38718</v>
      </c>
      <c r="E4661" t="s">
        <v>29</v>
      </c>
      <c r="F4661" s="4">
        <v>173</v>
      </c>
      <c r="G4661">
        <v>4</v>
      </c>
      <c r="H4661" t="s">
        <v>18</v>
      </c>
      <c r="I4661" t="s">
        <v>34</v>
      </c>
      <c r="J4661">
        <v>4</v>
      </c>
      <c r="K4661" t="s">
        <v>27</v>
      </c>
      <c r="L4661" t="s">
        <v>21</v>
      </c>
      <c r="M4661" t="s">
        <v>35</v>
      </c>
      <c r="N4661">
        <v>26</v>
      </c>
      <c r="O4661">
        <v>19</v>
      </c>
      <c r="P4661">
        <v>376</v>
      </c>
      <c r="Q4661">
        <v>22990</v>
      </c>
    </row>
    <row r="4662" spans="1:17" x14ac:dyDescent="0.25">
      <c r="A4662" t="s">
        <v>186</v>
      </c>
      <c r="B4662" s="1" t="s">
        <v>686</v>
      </c>
      <c r="C4662">
        <v>2005</v>
      </c>
      <c r="D4662" s="15">
        <f>DATE(cars[[#This Row],[year_1]],1,1)</f>
        <v>38353</v>
      </c>
      <c r="E4662" t="s">
        <v>29</v>
      </c>
      <c r="F4662" s="4">
        <v>180</v>
      </c>
      <c r="G4662">
        <v>6</v>
      </c>
      <c r="H4662" t="s">
        <v>33</v>
      </c>
      <c r="I4662" t="s">
        <v>30</v>
      </c>
      <c r="J4662">
        <v>2</v>
      </c>
      <c r="K4662" t="s">
        <v>49</v>
      </c>
      <c r="L4662" t="s">
        <v>31</v>
      </c>
      <c r="M4662" t="s">
        <v>22</v>
      </c>
      <c r="N4662">
        <v>29</v>
      </c>
      <c r="O4662">
        <v>19</v>
      </c>
      <c r="P4662">
        <v>1385</v>
      </c>
      <c r="Q4662">
        <v>22280</v>
      </c>
    </row>
    <row r="4663" spans="1:17" x14ac:dyDescent="0.25">
      <c r="A4663" t="s">
        <v>153</v>
      </c>
      <c r="B4663" s="1" t="s">
        <v>351</v>
      </c>
      <c r="C4663">
        <v>1990</v>
      </c>
      <c r="D4663" s="15">
        <f>DATE(cars[[#This Row],[year_1]],1,1)</f>
        <v>32874</v>
      </c>
      <c r="E4663" t="s">
        <v>29</v>
      </c>
      <c r="F4663" s="4">
        <v>180</v>
      </c>
      <c r="G4663">
        <v>4</v>
      </c>
      <c r="H4663" t="s">
        <v>18</v>
      </c>
      <c r="I4663" t="s">
        <v>30</v>
      </c>
      <c r="J4663">
        <v>4</v>
      </c>
      <c r="K4663" t="s">
        <v>49</v>
      </c>
      <c r="L4663" t="s">
        <v>21</v>
      </c>
      <c r="M4663" t="s">
        <v>32</v>
      </c>
      <c r="N4663">
        <v>29</v>
      </c>
      <c r="O4663">
        <v>19</v>
      </c>
      <c r="P4663">
        <v>26</v>
      </c>
      <c r="Q4663">
        <v>2000</v>
      </c>
    </row>
    <row r="4664" spans="1:17" x14ac:dyDescent="0.25">
      <c r="A4664" t="s">
        <v>153</v>
      </c>
      <c r="B4664" s="1" t="s">
        <v>351</v>
      </c>
      <c r="C4664">
        <v>1990</v>
      </c>
      <c r="D4664" s="15">
        <f>DATE(cars[[#This Row],[year_1]],1,1)</f>
        <v>32874</v>
      </c>
      <c r="E4664" t="s">
        <v>29</v>
      </c>
      <c r="F4664" s="4">
        <v>180</v>
      </c>
      <c r="G4664">
        <v>4</v>
      </c>
      <c r="H4664" t="s">
        <v>18</v>
      </c>
      <c r="I4664" t="s">
        <v>30</v>
      </c>
      <c r="J4664">
        <v>2</v>
      </c>
      <c r="K4664" t="s">
        <v>49</v>
      </c>
      <c r="L4664" t="s">
        <v>21</v>
      </c>
      <c r="M4664" t="s">
        <v>22</v>
      </c>
      <c r="N4664">
        <v>29</v>
      </c>
      <c r="O4664">
        <v>19</v>
      </c>
      <c r="P4664">
        <v>26</v>
      </c>
      <c r="Q4664">
        <v>2000</v>
      </c>
    </row>
    <row r="4665" spans="1:17" x14ac:dyDescent="0.25">
      <c r="A4665" t="s">
        <v>264</v>
      </c>
      <c r="B4665" s="1" t="s">
        <v>800</v>
      </c>
      <c r="C4665">
        <v>2016</v>
      </c>
      <c r="D4665" s="15">
        <f>DATE(cars[[#This Row],[year_1]],1,1)</f>
        <v>42370</v>
      </c>
      <c r="E4665" t="s">
        <v>44</v>
      </c>
      <c r="F4665" s="4">
        <v>182</v>
      </c>
      <c r="G4665">
        <v>4</v>
      </c>
      <c r="H4665" t="s">
        <v>33</v>
      </c>
      <c r="I4665" t="s">
        <v>30</v>
      </c>
      <c r="J4665">
        <v>4</v>
      </c>
      <c r="K4665" t="s">
        <v>45</v>
      </c>
      <c r="L4665" t="s">
        <v>31</v>
      </c>
      <c r="M4665" t="s">
        <v>32</v>
      </c>
      <c r="N4665">
        <v>31</v>
      </c>
      <c r="O4665">
        <v>19</v>
      </c>
      <c r="P4665">
        <v>155</v>
      </c>
      <c r="Q4665">
        <v>27065</v>
      </c>
    </row>
    <row r="4666" spans="1:17" x14ac:dyDescent="0.25">
      <c r="A4666" t="s">
        <v>264</v>
      </c>
      <c r="B4666" s="1" t="s">
        <v>800</v>
      </c>
      <c r="C4666">
        <v>2017</v>
      </c>
      <c r="D4666" s="15">
        <f>DATE(cars[[#This Row],[year_1]],1,1)</f>
        <v>42736</v>
      </c>
      <c r="E4666" t="s">
        <v>44</v>
      </c>
      <c r="F4666" s="4">
        <v>182</v>
      </c>
      <c r="G4666">
        <v>4</v>
      </c>
      <c r="H4666" t="s">
        <v>33</v>
      </c>
      <c r="I4666" t="s">
        <v>30</v>
      </c>
      <c r="J4666">
        <v>4</v>
      </c>
      <c r="K4666" t="s">
        <v>45</v>
      </c>
      <c r="L4666" t="s">
        <v>31</v>
      </c>
      <c r="M4666" t="s">
        <v>32</v>
      </c>
      <c r="N4666">
        <v>30</v>
      </c>
      <c r="O4666">
        <v>19</v>
      </c>
      <c r="P4666">
        <v>155</v>
      </c>
      <c r="Q4666">
        <v>27065</v>
      </c>
    </row>
    <row r="4667" spans="1:17" x14ac:dyDescent="0.25">
      <c r="A4667" t="s">
        <v>178</v>
      </c>
      <c r="B4667" s="1" t="s">
        <v>902</v>
      </c>
      <c r="C4667">
        <v>2015</v>
      </c>
      <c r="D4667" s="15">
        <f>DATE(cars[[#This Row],[year_1]],1,1)</f>
        <v>42005</v>
      </c>
      <c r="E4667" t="s">
        <v>29</v>
      </c>
      <c r="F4667" s="4">
        <v>182</v>
      </c>
      <c r="G4667">
        <v>4</v>
      </c>
      <c r="H4667" t="s">
        <v>33</v>
      </c>
      <c r="I4667" t="s">
        <v>34</v>
      </c>
      <c r="J4667">
        <v>4</v>
      </c>
      <c r="K4667" t="s">
        <v>101</v>
      </c>
      <c r="L4667" t="s">
        <v>21</v>
      </c>
      <c r="M4667" t="s">
        <v>90</v>
      </c>
      <c r="N4667">
        <v>26</v>
      </c>
      <c r="O4667">
        <v>19</v>
      </c>
      <c r="P4667">
        <v>1720</v>
      </c>
      <c r="Q4667">
        <v>26800</v>
      </c>
    </row>
    <row r="4668" spans="1:17" x14ac:dyDescent="0.25">
      <c r="A4668" t="s">
        <v>178</v>
      </c>
      <c r="B4668" s="1" t="s">
        <v>902</v>
      </c>
      <c r="C4668">
        <v>2015</v>
      </c>
      <c r="D4668" s="15">
        <f>DATE(cars[[#This Row],[year_1]],1,1)</f>
        <v>42005</v>
      </c>
      <c r="E4668" t="s">
        <v>29</v>
      </c>
      <c r="F4668" s="4">
        <v>182</v>
      </c>
      <c r="G4668">
        <v>4</v>
      </c>
      <c r="H4668" t="s">
        <v>33</v>
      </c>
      <c r="I4668" t="s">
        <v>34</v>
      </c>
      <c r="J4668">
        <v>4</v>
      </c>
      <c r="K4668" t="s">
        <v>101</v>
      </c>
      <c r="L4668" t="s">
        <v>21</v>
      </c>
      <c r="M4668" t="s">
        <v>90</v>
      </c>
      <c r="N4668">
        <v>26</v>
      </c>
      <c r="O4668">
        <v>19</v>
      </c>
      <c r="P4668">
        <v>1720</v>
      </c>
      <c r="Q4668">
        <v>23400</v>
      </c>
    </row>
    <row r="4669" spans="1:17" x14ac:dyDescent="0.25">
      <c r="A4669" t="s">
        <v>178</v>
      </c>
      <c r="B4669" s="1" t="s">
        <v>902</v>
      </c>
      <c r="C4669">
        <v>2016</v>
      </c>
      <c r="D4669" s="15">
        <f>DATE(cars[[#This Row],[year_1]],1,1)</f>
        <v>42370</v>
      </c>
      <c r="E4669" t="s">
        <v>29</v>
      </c>
      <c r="F4669" s="4">
        <v>182</v>
      </c>
      <c r="G4669">
        <v>4</v>
      </c>
      <c r="H4669" t="s">
        <v>33</v>
      </c>
      <c r="I4669" t="s">
        <v>34</v>
      </c>
      <c r="J4669">
        <v>4</v>
      </c>
      <c r="K4669" t="s">
        <v>101</v>
      </c>
      <c r="L4669" t="s">
        <v>21</v>
      </c>
      <c r="M4669" t="s">
        <v>90</v>
      </c>
      <c r="N4669">
        <v>26</v>
      </c>
      <c r="O4669">
        <v>19</v>
      </c>
      <c r="P4669">
        <v>1720</v>
      </c>
      <c r="Q4669">
        <v>23650</v>
      </c>
    </row>
    <row r="4670" spans="1:17" x14ac:dyDescent="0.25">
      <c r="A4670" t="s">
        <v>178</v>
      </c>
      <c r="B4670" s="1" t="s">
        <v>902</v>
      </c>
      <c r="C4670">
        <v>2016</v>
      </c>
      <c r="D4670" s="15">
        <f>DATE(cars[[#This Row],[year_1]],1,1)</f>
        <v>42370</v>
      </c>
      <c r="E4670" t="s">
        <v>29</v>
      </c>
      <c r="F4670" s="4">
        <v>182</v>
      </c>
      <c r="G4670">
        <v>4</v>
      </c>
      <c r="H4670" t="s">
        <v>33</v>
      </c>
      <c r="I4670" t="s">
        <v>34</v>
      </c>
      <c r="J4670">
        <v>4</v>
      </c>
      <c r="K4670" t="s">
        <v>101</v>
      </c>
      <c r="L4670" t="s">
        <v>21</v>
      </c>
      <c r="M4670" t="s">
        <v>90</v>
      </c>
      <c r="N4670">
        <v>26</v>
      </c>
      <c r="O4670">
        <v>19</v>
      </c>
      <c r="P4670">
        <v>1720</v>
      </c>
      <c r="Q4670">
        <v>26850</v>
      </c>
    </row>
    <row r="4671" spans="1:17" x14ac:dyDescent="0.25">
      <c r="A4671" t="s">
        <v>142</v>
      </c>
      <c r="B4671" s="1" t="s">
        <v>849</v>
      </c>
      <c r="C4671">
        <v>2015</v>
      </c>
      <c r="D4671" s="15">
        <f>DATE(cars[[#This Row],[year_1]],1,1)</f>
        <v>42005</v>
      </c>
      <c r="E4671" t="s">
        <v>29</v>
      </c>
      <c r="F4671" s="4">
        <v>190</v>
      </c>
      <c r="G4671">
        <v>4</v>
      </c>
      <c r="H4671" t="s">
        <v>33</v>
      </c>
      <c r="I4671" t="s">
        <v>34</v>
      </c>
      <c r="J4671">
        <v>4</v>
      </c>
      <c r="K4671" t="s">
        <v>101</v>
      </c>
      <c r="L4671" t="s">
        <v>31</v>
      </c>
      <c r="M4671" t="s">
        <v>90</v>
      </c>
      <c r="N4671">
        <v>25</v>
      </c>
      <c r="O4671">
        <v>19</v>
      </c>
      <c r="P4671">
        <v>1439</v>
      </c>
      <c r="Q4671">
        <v>26700</v>
      </c>
    </row>
    <row r="4672" spans="1:17" x14ac:dyDescent="0.25">
      <c r="A4672" t="s">
        <v>142</v>
      </c>
      <c r="B4672" s="1" t="s">
        <v>849</v>
      </c>
      <c r="C4672">
        <v>2016</v>
      </c>
      <c r="D4672" s="15">
        <f>DATE(cars[[#This Row],[year_1]],1,1)</f>
        <v>42370</v>
      </c>
      <c r="E4672" t="s">
        <v>29</v>
      </c>
      <c r="F4672" s="4">
        <v>190</v>
      </c>
      <c r="G4672">
        <v>4</v>
      </c>
      <c r="H4672" t="s">
        <v>33</v>
      </c>
      <c r="I4672" t="s">
        <v>34</v>
      </c>
      <c r="J4672">
        <v>4</v>
      </c>
      <c r="K4672" t="s">
        <v>101</v>
      </c>
      <c r="L4672" t="s">
        <v>31</v>
      </c>
      <c r="M4672" t="s">
        <v>90</v>
      </c>
      <c r="N4672">
        <v>25</v>
      </c>
      <c r="O4672">
        <v>19</v>
      </c>
      <c r="P4672">
        <v>1439</v>
      </c>
      <c r="Q4672">
        <v>26700</v>
      </c>
    </row>
    <row r="4673" spans="1:17" x14ac:dyDescent="0.25">
      <c r="A4673" t="s">
        <v>438</v>
      </c>
      <c r="B4673" s="1" t="s">
        <v>560</v>
      </c>
      <c r="C4673">
        <v>1999</v>
      </c>
      <c r="D4673" s="15">
        <f>DATE(cars[[#This Row],[year_1]],1,1)</f>
        <v>36161</v>
      </c>
      <c r="E4673" t="s">
        <v>29</v>
      </c>
      <c r="F4673" s="4">
        <v>190</v>
      </c>
      <c r="G4673">
        <v>6</v>
      </c>
      <c r="H4673" t="s">
        <v>18</v>
      </c>
      <c r="I4673" t="s">
        <v>30</v>
      </c>
      <c r="J4673">
        <v>4</v>
      </c>
      <c r="K4673" t="s">
        <v>24</v>
      </c>
      <c r="L4673" t="s">
        <v>31</v>
      </c>
      <c r="M4673" t="s">
        <v>32</v>
      </c>
      <c r="N4673">
        <v>24</v>
      </c>
      <c r="O4673">
        <v>19</v>
      </c>
      <c r="P4673">
        <v>190</v>
      </c>
      <c r="Q4673">
        <v>2433</v>
      </c>
    </row>
    <row r="4674" spans="1:17" x14ac:dyDescent="0.25">
      <c r="A4674" t="s">
        <v>178</v>
      </c>
      <c r="B4674" s="1" t="s">
        <v>895</v>
      </c>
      <c r="C4674">
        <v>2015</v>
      </c>
      <c r="D4674" s="15">
        <f>DATE(cars[[#This Row],[year_1]],1,1)</f>
        <v>42005</v>
      </c>
      <c r="E4674" t="s">
        <v>29</v>
      </c>
      <c r="F4674" s="4">
        <v>191</v>
      </c>
      <c r="G4674">
        <v>4</v>
      </c>
      <c r="H4674" t="s">
        <v>33</v>
      </c>
      <c r="I4674" t="s">
        <v>34</v>
      </c>
      <c r="J4674">
        <v>4</v>
      </c>
      <c r="K4674" t="s">
        <v>101</v>
      </c>
      <c r="L4674" t="s">
        <v>31</v>
      </c>
      <c r="M4674" t="s">
        <v>90</v>
      </c>
      <c r="N4674">
        <v>25</v>
      </c>
      <c r="O4674">
        <v>19</v>
      </c>
      <c r="P4674">
        <v>1720</v>
      </c>
      <c r="Q4674">
        <v>26100</v>
      </c>
    </row>
    <row r="4675" spans="1:17" x14ac:dyDescent="0.25">
      <c r="A4675" t="s">
        <v>146</v>
      </c>
      <c r="B4675" s="1" t="s">
        <v>738</v>
      </c>
      <c r="C4675">
        <v>2001</v>
      </c>
      <c r="D4675" s="15">
        <f>DATE(cars[[#This Row],[year_1]],1,1)</f>
        <v>36892</v>
      </c>
      <c r="E4675" t="s">
        <v>17</v>
      </c>
      <c r="F4675" s="4">
        <v>195</v>
      </c>
      <c r="G4675">
        <v>4</v>
      </c>
      <c r="H4675" t="s">
        <v>33</v>
      </c>
      <c r="I4675" t="s">
        <v>30</v>
      </c>
      <c r="J4675">
        <v>2</v>
      </c>
      <c r="K4675" t="s">
        <v>39</v>
      </c>
      <c r="L4675" t="s">
        <v>21</v>
      </c>
      <c r="M4675" t="s">
        <v>22</v>
      </c>
      <c r="N4675">
        <v>24</v>
      </c>
      <c r="O4675">
        <v>19</v>
      </c>
      <c r="P4675">
        <v>2202</v>
      </c>
      <c r="Q4675">
        <v>24600</v>
      </c>
    </row>
    <row r="4676" spans="1:17" x14ac:dyDescent="0.25">
      <c r="A4676" t="s">
        <v>144</v>
      </c>
      <c r="B4676" s="1" t="s">
        <v>607</v>
      </c>
      <c r="C4676">
        <v>1992</v>
      </c>
      <c r="D4676" s="15">
        <f>DATE(cars[[#This Row],[year_1]],1,1)</f>
        <v>33604</v>
      </c>
      <c r="E4676" t="s">
        <v>29</v>
      </c>
      <c r="F4676" s="4">
        <v>195</v>
      </c>
      <c r="G4676">
        <v>4</v>
      </c>
      <c r="H4676" t="s">
        <v>18</v>
      </c>
      <c r="I4676" t="s">
        <v>30</v>
      </c>
      <c r="J4676">
        <v>2</v>
      </c>
      <c r="K4676" t="s">
        <v>66</v>
      </c>
      <c r="L4676" t="s">
        <v>21</v>
      </c>
      <c r="M4676" t="s">
        <v>67</v>
      </c>
      <c r="N4676">
        <v>26</v>
      </c>
      <c r="O4676">
        <v>19</v>
      </c>
      <c r="P4676">
        <v>535</v>
      </c>
      <c r="Q4676">
        <v>2000</v>
      </c>
    </row>
    <row r="4677" spans="1:17" x14ac:dyDescent="0.25">
      <c r="A4677" t="s">
        <v>144</v>
      </c>
      <c r="B4677" s="1" t="s">
        <v>607</v>
      </c>
      <c r="C4677">
        <v>1993</v>
      </c>
      <c r="D4677" s="15">
        <f>DATE(cars[[#This Row],[year_1]],1,1)</f>
        <v>33970</v>
      </c>
      <c r="E4677" t="s">
        <v>29</v>
      </c>
      <c r="F4677" s="4">
        <v>195</v>
      </c>
      <c r="G4677">
        <v>4</v>
      </c>
      <c r="H4677" t="s">
        <v>18</v>
      </c>
      <c r="I4677" t="s">
        <v>30</v>
      </c>
      <c r="J4677">
        <v>2</v>
      </c>
      <c r="K4677" t="s">
        <v>66</v>
      </c>
      <c r="L4677" t="s">
        <v>21</v>
      </c>
      <c r="M4677" t="s">
        <v>67</v>
      </c>
      <c r="N4677">
        <v>26</v>
      </c>
      <c r="O4677">
        <v>19</v>
      </c>
      <c r="P4677">
        <v>535</v>
      </c>
      <c r="Q4677">
        <v>2000</v>
      </c>
    </row>
    <row r="4678" spans="1:17" x14ac:dyDescent="0.25">
      <c r="A4678" t="s">
        <v>144</v>
      </c>
      <c r="B4678" s="1" t="s">
        <v>607</v>
      </c>
      <c r="C4678">
        <v>1994</v>
      </c>
      <c r="D4678" s="15">
        <f>DATE(cars[[#This Row],[year_1]],1,1)</f>
        <v>34335</v>
      </c>
      <c r="E4678" t="s">
        <v>29</v>
      </c>
      <c r="F4678" s="4">
        <v>195</v>
      </c>
      <c r="G4678">
        <v>4</v>
      </c>
      <c r="H4678" t="s">
        <v>18</v>
      </c>
      <c r="I4678" t="s">
        <v>30</v>
      </c>
      <c r="J4678">
        <v>2</v>
      </c>
      <c r="K4678" t="s">
        <v>66</v>
      </c>
      <c r="L4678" t="s">
        <v>21</v>
      </c>
      <c r="M4678" t="s">
        <v>67</v>
      </c>
      <c r="N4678">
        <v>26</v>
      </c>
      <c r="O4678">
        <v>19</v>
      </c>
      <c r="P4678">
        <v>535</v>
      </c>
      <c r="Q4678">
        <v>2000</v>
      </c>
    </row>
    <row r="4679" spans="1:17" x14ac:dyDescent="0.25">
      <c r="A4679" t="s">
        <v>186</v>
      </c>
      <c r="B4679" s="1" t="s">
        <v>298</v>
      </c>
      <c r="C4679">
        <v>2015</v>
      </c>
      <c r="D4679" s="15">
        <f>DATE(cars[[#This Row],[year_1]],1,1)</f>
        <v>42005</v>
      </c>
      <c r="E4679" t="s">
        <v>29</v>
      </c>
      <c r="F4679" s="4">
        <v>200</v>
      </c>
      <c r="G4679">
        <v>4</v>
      </c>
      <c r="H4679" t="s">
        <v>33</v>
      </c>
      <c r="I4679" t="s">
        <v>91</v>
      </c>
      <c r="J4679">
        <v>4</v>
      </c>
      <c r="K4679" t="s">
        <v>49</v>
      </c>
      <c r="L4679" t="s">
        <v>21</v>
      </c>
      <c r="M4679" t="s">
        <v>214</v>
      </c>
      <c r="N4679">
        <v>25</v>
      </c>
      <c r="O4679">
        <v>19</v>
      </c>
      <c r="P4679">
        <v>1385</v>
      </c>
      <c r="Q4679">
        <v>29220</v>
      </c>
    </row>
    <row r="4680" spans="1:17" x14ac:dyDescent="0.25">
      <c r="A4680" t="s">
        <v>186</v>
      </c>
      <c r="B4680" s="1" t="s">
        <v>298</v>
      </c>
      <c r="C4680">
        <v>2015</v>
      </c>
      <c r="D4680" s="15">
        <f>DATE(cars[[#This Row],[year_1]],1,1)</f>
        <v>42005</v>
      </c>
      <c r="E4680" t="s">
        <v>29</v>
      </c>
      <c r="F4680" s="4">
        <v>200</v>
      </c>
      <c r="G4680">
        <v>4</v>
      </c>
      <c r="H4680" t="s">
        <v>33</v>
      </c>
      <c r="I4680" t="s">
        <v>91</v>
      </c>
      <c r="J4680">
        <v>4</v>
      </c>
      <c r="K4680" t="s">
        <v>49</v>
      </c>
      <c r="L4680" t="s">
        <v>21</v>
      </c>
      <c r="M4680" t="s">
        <v>214</v>
      </c>
      <c r="N4680">
        <v>25</v>
      </c>
      <c r="O4680">
        <v>19</v>
      </c>
      <c r="P4680">
        <v>1385</v>
      </c>
      <c r="Q4680">
        <v>26885</v>
      </c>
    </row>
    <row r="4681" spans="1:17" x14ac:dyDescent="0.25">
      <c r="A4681" t="s">
        <v>186</v>
      </c>
      <c r="B4681" s="1" t="s">
        <v>298</v>
      </c>
      <c r="C4681">
        <v>2015</v>
      </c>
      <c r="D4681" s="15">
        <f>DATE(cars[[#This Row],[year_1]],1,1)</f>
        <v>42005</v>
      </c>
      <c r="E4681" t="s">
        <v>29</v>
      </c>
      <c r="F4681" s="4">
        <v>200</v>
      </c>
      <c r="G4681">
        <v>4</v>
      </c>
      <c r="H4681" t="s">
        <v>18</v>
      </c>
      <c r="I4681" t="s">
        <v>19</v>
      </c>
      <c r="J4681">
        <v>4</v>
      </c>
      <c r="K4681" t="s">
        <v>49</v>
      </c>
      <c r="L4681" t="s">
        <v>21</v>
      </c>
      <c r="M4681" t="s">
        <v>214</v>
      </c>
      <c r="N4681">
        <v>26</v>
      </c>
      <c r="O4681">
        <v>19</v>
      </c>
      <c r="P4681">
        <v>1385</v>
      </c>
      <c r="Q4681">
        <v>21775</v>
      </c>
    </row>
    <row r="4682" spans="1:17" x14ac:dyDescent="0.25">
      <c r="A4682" t="s">
        <v>186</v>
      </c>
      <c r="B4682" s="1" t="s">
        <v>298</v>
      </c>
      <c r="C4682">
        <v>2015</v>
      </c>
      <c r="D4682" s="15">
        <f>DATE(cars[[#This Row],[year_1]],1,1)</f>
        <v>42005</v>
      </c>
      <c r="E4682" t="s">
        <v>29</v>
      </c>
      <c r="F4682" s="4">
        <v>200</v>
      </c>
      <c r="G4682">
        <v>4</v>
      </c>
      <c r="H4682" t="s">
        <v>18</v>
      </c>
      <c r="I4682" t="s">
        <v>19</v>
      </c>
      <c r="J4682">
        <v>4</v>
      </c>
      <c r="K4682" t="s">
        <v>49</v>
      </c>
      <c r="L4682" t="s">
        <v>21</v>
      </c>
      <c r="M4682" t="s">
        <v>214</v>
      </c>
      <c r="N4682">
        <v>26</v>
      </c>
      <c r="O4682">
        <v>19</v>
      </c>
      <c r="P4682">
        <v>1385</v>
      </c>
      <c r="Q4682">
        <v>20120</v>
      </c>
    </row>
    <row r="4683" spans="1:17" x14ac:dyDescent="0.25">
      <c r="A4683" t="s">
        <v>186</v>
      </c>
      <c r="B4683" s="1" t="s">
        <v>298</v>
      </c>
      <c r="C4683">
        <v>2015</v>
      </c>
      <c r="D4683" s="15">
        <f>DATE(cars[[#This Row],[year_1]],1,1)</f>
        <v>42005</v>
      </c>
      <c r="E4683" t="s">
        <v>29</v>
      </c>
      <c r="F4683" s="4">
        <v>200</v>
      </c>
      <c r="G4683">
        <v>4</v>
      </c>
      <c r="H4683" t="s">
        <v>33</v>
      </c>
      <c r="I4683" t="s">
        <v>91</v>
      </c>
      <c r="J4683">
        <v>4</v>
      </c>
      <c r="K4683" t="s">
        <v>49</v>
      </c>
      <c r="L4683" t="s">
        <v>21</v>
      </c>
      <c r="M4683" t="s">
        <v>214</v>
      </c>
      <c r="N4683">
        <v>25</v>
      </c>
      <c r="O4683">
        <v>19</v>
      </c>
      <c r="P4683">
        <v>1385</v>
      </c>
      <c r="Q4683">
        <v>31555</v>
      </c>
    </row>
    <row r="4684" spans="1:17" x14ac:dyDescent="0.25">
      <c r="A4684" t="s">
        <v>186</v>
      </c>
      <c r="B4684" s="1" t="s">
        <v>298</v>
      </c>
      <c r="C4684">
        <v>2016</v>
      </c>
      <c r="D4684" s="15">
        <f>DATE(cars[[#This Row],[year_1]],1,1)</f>
        <v>42370</v>
      </c>
      <c r="E4684" t="s">
        <v>29</v>
      </c>
      <c r="F4684" s="4">
        <v>200</v>
      </c>
      <c r="G4684">
        <v>4</v>
      </c>
      <c r="H4684" t="s">
        <v>33</v>
      </c>
      <c r="I4684" t="s">
        <v>91</v>
      </c>
      <c r="J4684">
        <v>4</v>
      </c>
      <c r="K4684" t="s">
        <v>49</v>
      </c>
      <c r="L4684" t="s">
        <v>21</v>
      </c>
      <c r="M4684" t="s">
        <v>214</v>
      </c>
      <c r="N4684">
        <v>25</v>
      </c>
      <c r="O4684">
        <v>19</v>
      </c>
      <c r="P4684">
        <v>1385</v>
      </c>
      <c r="Q4684">
        <v>30030</v>
      </c>
    </row>
    <row r="4685" spans="1:17" x14ac:dyDescent="0.25">
      <c r="A4685" t="s">
        <v>186</v>
      </c>
      <c r="B4685" s="1" t="s">
        <v>298</v>
      </c>
      <c r="C4685">
        <v>2016</v>
      </c>
      <c r="D4685" s="15">
        <f>DATE(cars[[#This Row],[year_1]],1,1)</f>
        <v>42370</v>
      </c>
      <c r="E4685" t="s">
        <v>29</v>
      </c>
      <c r="F4685" s="4">
        <v>200</v>
      </c>
      <c r="G4685">
        <v>4</v>
      </c>
      <c r="H4685" t="s">
        <v>18</v>
      </c>
      <c r="I4685" t="s">
        <v>19</v>
      </c>
      <c r="J4685">
        <v>4</v>
      </c>
      <c r="K4685" t="s">
        <v>49</v>
      </c>
      <c r="L4685" t="s">
        <v>21</v>
      </c>
      <c r="M4685" t="s">
        <v>214</v>
      </c>
      <c r="N4685">
        <v>26</v>
      </c>
      <c r="O4685">
        <v>19</v>
      </c>
      <c r="P4685">
        <v>1385</v>
      </c>
      <c r="Q4685">
        <v>20100</v>
      </c>
    </row>
    <row r="4686" spans="1:17" x14ac:dyDescent="0.25">
      <c r="A4686" t="s">
        <v>186</v>
      </c>
      <c r="B4686" s="1" t="s">
        <v>298</v>
      </c>
      <c r="C4686">
        <v>2016</v>
      </c>
      <c r="D4686" s="15">
        <f>DATE(cars[[#This Row],[year_1]],1,1)</f>
        <v>42370</v>
      </c>
      <c r="E4686" t="s">
        <v>29</v>
      </c>
      <c r="F4686" s="4">
        <v>200</v>
      </c>
      <c r="G4686">
        <v>4</v>
      </c>
      <c r="H4686" t="s">
        <v>33</v>
      </c>
      <c r="I4686" t="s">
        <v>91</v>
      </c>
      <c r="J4686">
        <v>4</v>
      </c>
      <c r="K4686" t="s">
        <v>49</v>
      </c>
      <c r="L4686" t="s">
        <v>21</v>
      </c>
      <c r="M4686" t="s">
        <v>214</v>
      </c>
      <c r="N4686">
        <v>25</v>
      </c>
      <c r="O4686">
        <v>19</v>
      </c>
      <c r="P4686">
        <v>1385</v>
      </c>
      <c r="Q4686">
        <v>32440</v>
      </c>
    </row>
    <row r="4687" spans="1:17" x14ac:dyDescent="0.25">
      <c r="A4687" t="s">
        <v>186</v>
      </c>
      <c r="B4687" s="1" t="s">
        <v>298</v>
      </c>
      <c r="C4687">
        <v>2016</v>
      </c>
      <c r="D4687" s="15">
        <f>DATE(cars[[#This Row],[year_1]],1,1)</f>
        <v>42370</v>
      </c>
      <c r="E4687" t="s">
        <v>29</v>
      </c>
      <c r="F4687" s="4">
        <v>200</v>
      </c>
      <c r="G4687">
        <v>4</v>
      </c>
      <c r="H4687" t="s">
        <v>33</v>
      </c>
      <c r="I4687" t="s">
        <v>91</v>
      </c>
      <c r="J4687">
        <v>4</v>
      </c>
      <c r="K4687" t="s">
        <v>222</v>
      </c>
      <c r="L4687" t="s">
        <v>21</v>
      </c>
      <c r="M4687" t="s">
        <v>214</v>
      </c>
      <c r="N4687">
        <v>25</v>
      </c>
      <c r="O4687">
        <v>19</v>
      </c>
      <c r="P4687">
        <v>1385</v>
      </c>
      <c r="Q4687">
        <v>27545</v>
      </c>
    </row>
    <row r="4688" spans="1:17" x14ac:dyDescent="0.25">
      <c r="A4688" t="s">
        <v>186</v>
      </c>
      <c r="B4688" s="1" t="s">
        <v>298</v>
      </c>
      <c r="C4688">
        <v>2016</v>
      </c>
      <c r="D4688" s="15">
        <f>DATE(cars[[#This Row],[year_1]],1,1)</f>
        <v>42370</v>
      </c>
      <c r="E4688" t="s">
        <v>29</v>
      </c>
      <c r="F4688" s="4">
        <v>200</v>
      </c>
      <c r="G4688">
        <v>4</v>
      </c>
      <c r="H4688" t="s">
        <v>18</v>
      </c>
      <c r="I4688" t="s">
        <v>19</v>
      </c>
      <c r="J4688">
        <v>4</v>
      </c>
      <c r="K4688" t="s">
        <v>222</v>
      </c>
      <c r="L4688" t="s">
        <v>21</v>
      </c>
      <c r="M4688" t="s">
        <v>214</v>
      </c>
      <c r="N4688">
        <v>26</v>
      </c>
      <c r="O4688">
        <v>19</v>
      </c>
      <c r="P4688">
        <v>1385</v>
      </c>
      <c r="Q4688">
        <v>22435</v>
      </c>
    </row>
    <row r="4689" spans="1:17" x14ac:dyDescent="0.25">
      <c r="A4689" t="s">
        <v>43</v>
      </c>
      <c r="B4689" s="1" t="s">
        <v>300</v>
      </c>
      <c r="C4689">
        <v>2003</v>
      </c>
      <c r="D4689" s="15">
        <f>DATE(cars[[#This Row],[year_1]],1,1)</f>
        <v>37622</v>
      </c>
      <c r="E4689" t="s">
        <v>29</v>
      </c>
      <c r="F4689" s="4">
        <v>200</v>
      </c>
      <c r="G4689">
        <v>6</v>
      </c>
      <c r="H4689" t="s">
        <v>33</v>
      </c>
      <c r="I4689" t="s">
        <v>30</v>
      </c>
      <c r="J4689">
        <v>4</v>
      </c>
      <c r="K4689" t="s">
        <v>49</v>
      </c>
      <c r="L4689" t="s">
        <v>63</v>
      </c>
      <c r="M4689" t="s">
        <v>32</v>
      </c>
      <c r="N4689">
        <v>27</v>
      </c>
      <c r="O4689">
        <v>19</v>
      </c>
      <c r="P4689">
        <v>1013</v>
      </c>
      <c r="Q4689">
        <v>23180</v>
      </c>
    </row>
    <row r="4690" spans="1:17" x14ac:dyDescent="0.25">
      <c r="A4690" t="s">
        <v>43</v>
      </c>
      <c r="B4690" s="1" t="s">
        <v>300</v>
      </c>
      <c r="C4690">
        <v>2004</v>
      </c>
      <c r="D4690" s="15">
        <f>DATE(cars[[#This Row],[year_1]],1,1)</f>
        <v>37987</v>
      </c>
      <c r="E4690" t="s">
        <v>29</v>
      </c>
      <c r="F4690" s="4">
        <v>200</v>
      </c>
      <c r="G4690">
        <v>6</v>
      </c>
      <c r="H4690" t="s">
        <v>33</v>
      </c>
      <c r="I4690" t="s">
        <v>30</v>
      </c>
      <c r="J4690">
        <v>4</v>
      </c>
      <c r="K4690" t="s">
        <v>49</v>
      </c>
      <c r="L4690" t="s">
        <v>63</v>
      </c>
      <c r="M4690" t="s">
        <v>32</v>
      </c>
      <c r="N4690">
        <v>27</v>
      </c>
      <c r="O4690">
        <v>19</v>
      </c>
      <c r="P4690">
        <v>1013</v>
      </c>
      <c r="Q4690">
        <v>23480</v>
      </c>
    </row>
    <row r="4691" spans="1:17" x14ac:dyDescent="0.25">
      <c r="A4691" t="s">
        <v>199</v>
      </c>
      <c r="B4691" s="1" t="s">
        <v>575</v>
      </c>
      <c r="C4691">
        <v>2003</v>
      </c>
      <c r="D4691" s="15">
        <f>DATE(cars[[#This Row],[year_1]],1,1)</f>
        <v>37622</v>
      </c>
      <c r="E4691" t="s">
        <v>29</v>
      </c>
      <c r="F4691" s="4">
        <v>200</v>
      </c>
      <c r="G4691">
        <v>6</v>
      </c>
      <c r="H4691" t="s">
        <v>33</v>
      </c>
      <c r="I4691" t="s">
        <v>30</v>
      </c>
      <c r="J4691">
        <v>4</v>
      </c>
      <c r="K4691" t="s">
        <v>49</v>
      </c>
      <c r="L4691" t="s">
        <v>63</v>
      </c>
      <c r="M4691" t="s">
        <v>32</v>
      </c>
      <c r="N4691">
        <v>27</v>
      </c>
      <c r="O4691">
        <v>19</v>
      </c>
      <c r="P4691">
        <v>1851</v>
      </c>
      <c r="Q4691">
        <v>21155</v>
      </c>
    </row>
    <row r="4692" spans="1:17" x14ac:dyDescent="0.25">
      <c r="A4692" t="s">
        <v>199</v>
      </c>
      <c r="B4692" s="1" t="s">
        <v>575</v>
      </c>
      <c r="C4692">
        <v>2004</v>
      </c>
      <c r="D4692" s="15">
        <f>DATE(cars[[#This Row],[year_1]],1,1)</f>
        <v>37987</v>
      </c>
      <c r="E4692" t="s">
        <v>29</v>
      </c>
      <c r="F4692" s="4">
        <v>200</v>
      </c>
      <c r="G4692">
        <v>6</v>
      </c>
      <c r="H4692" t="s">
        <v>33</v>
      </c>
      <c r="I4692" t="s">
        <v>30</v>
      </c>
      <c r="J4692">
        <v>4</v>
      </c>
      <c r="K4692" t="s">
        <v>49</v>
      </c>
      <c r="L4692" t="s">
        <v>63</v>
      </c>
      <c r="M4692" t="s">
        <v>32</v>
      </c>
      <c r="N4692">
        <v>27</v>
      </c>
      <c r="O4692">
        <v>19</v>
      </c>
      <c r="P4692">
        <v>1851</v>
      </c>
      <c r="Q4692">
        <v>21385</v>
      </c>
    </row>
    <row r="4693" spans="1:17" x14ac:dyDescent="0.25">
      <c r="A4693" t="s">
        <v>199</v>
      </c>
      <c r="B4693" s="1" t="s">
        <v>912</v>
      </c>
      <c r="C4693">
        <v>2004</v>
      </c>
      <c r="D4693" s="15">
        <f>DATE(cars[[#This Row],[year_1]],1,1)</f>
        <v>37987</v>
      </c>
      <c r="E4693" t="s">
        <v>29</v>
      </c>
      <c r="F4693" s="4">
        <v>200</v>
      </c>
      <c r="G4693">
        <v>6</v>
      </c>
      <c r="H4693" t="s">
        <v>33</v>
      </c>
      <c r="I4693" t="s">
        <v>30</v>
      </c>
      <c r="J4693">
        <v>4</v>
      </c>
      <c r="K4693" t="s">
        <v>49</v>
      </c>
      <c r="L4693" t="s">
        <v>31</v>
      </c>
      <c r="M4693" t="s">
        <v>32</v>
      </c>
      <c r="N4693">
        <v>26</v>
      </c>
      <c r="O4693">
        <v>19</v>
      </c>
      <c r="P4693">
        <v>1851</v>
      </c>
      <c r="Q4693">
        <v>21975</v>
      </c>
    </row>
    <row r="4694" spans="1:17" x14ac:dyDescent="0.25">
      <c r="A4694" t="s">
        <v>199</v>
      </c>
      <c r="B4694" s="1" t="s">
        <v>912</v>
      </c>
      <c r="C4694">
        <v>2004</v>
      </c>
      <c r="D4694" s="15">
        <f>DATE(cars[[#This Row],[year_1]],1,1)</f>
        <v>37987</v>
      </c>
      <c r="E4694" t="s">
        <v>29</v>
      </c>
      <c r="F4694" s="4">
        <v>200</v>
      </c>
      <c r="G4694">
        <v>6</v>
      </c>
      <c r="H4694" t="s">
        <v>33</v>
      </c>
      <c r="I4694" t="s">
        <v>30</v>
      </c>
      <c r="J4694">
        <v>4</v>
      </c>
      <c r="K4694" t="s">
        <v>39</v>
      </c>
      <c r="L4694" t="s">
        <v>31</v>
      </c>
      <c r="M4694" t="s">
        <v>32</v>
      </c>
      <c r="N4694">
        <v>25</v>
      </c>
      <c r="O4694">
        <v>19</v>
      </c>
      <c r="P4694">
        <v>1851</v>
      </c>
      <c r="Q4694">
        <v>21450</v>
      </c>
    </row>
    <row r="4695" spans="1:17" x14ac:dyDescent="0.25">
      <c r="A4695" t="s">
        <v>199</v>
      </c>
      <c r="B4695" s="1" t="s">
        <v>912</v>
      </c>
      <c r="C4695">
        <v>2004</v>
      </c>
      <c r="D4695" s="15">
        <f>DATE(cars[[#This Row],[year_1]],1,1)</f>
        <v>37987</v>
      </c>
      <c r="E4695" t="s">
        <v>29</v>
      </c>
      <c r="F4695" s="4">
        <v>200</v>
      </c>
      <c r="G4695">
        <v>6</v>
      </c>
      <c r="H4695" t="s">
        <v>33</v>
      </c>
      <c r="I4695" t="s">
        <v>30</v>
      </c>
      <c r="J4695">
        <v>4</v>
      </c>
      <c r="K4695" t="s">
        <v>49</v>
      </c>
      <c r="L4695" t="s">
        <v>31</v>
      </c>
      <c r="M4695" t="s">
        <v>32</v>
      </c>
      <c r="N4695">
        <v>26</v>
      </c>
      <c r="O4695">
        <v>19</v>
      </c>
      <c r="P4695">
        <v>1851</v>
      </c>
      <c r="Q4695">
        <v>19690</v>
      </c>
    </row>
    <row r="4696" spans="1:17" x14ac:dyDescent="0.25">
      <c r="A4696" t="s">
        <v>199</v>
      </c>
      <c r="B4696" s="1" t="s">
        <v>912</v>
      </c>
      <c r="C4696">
        <v>2004</v>
      </c>
      <c r="D4696" s="15">
        <f>DATE(cars[[#This Row],[year_1]],1,1)</f>
        <v>37987</v>
      </c>
      <c r="E4696" t="s">
        <v>29</v>
      </c>
      <c r="F4696" s="4">
        <v>200</v>
      </c>
      <c r="G4696">
        <v>6</v>
      </c>
      <c r="H4696" t="s">
        <v>33</v>
      </c>
      <c r="I4696" t="s">
        <v>30</v>
      </c>
      <c r="J4696">
        <v>4</v>
      </c>
      <c r="K4696" t="s">
        <v>49</v>
      </c>
      <c r="L4696" t="s">
        <v>31</v>
      </c>
      <c r="M4696" t="s">
        <v>32</v>
      </c>
      <c r="N4696">
        <v>25</v>
      </c>
      <c r="O4696">
        <v>19</v>
      </c>
      <c r="P4696">
        <v>1851</v>
      </c>
      <c r="Q4696">
        <v>20820</v>
      </c>
    </row>
    <row r="4697" spans="1:17" x14ac:dyDescent="0.25">
      <c r="A4697" t="s">
        <v>199</v>
      </c>
      <c r="B4697" s="1" t="s">
        <v>912</v>
      </c>
      <c r="C4697">
        <v>2005</v>
      </c>
      <c r="D4697" s="15">
        <f>DATE(cars[[#This Row],[year_1]],1,1)</f>
        <v>38353</v>
      </c>
      <c r="E4697" t="s">
        <v>29</v>
      </c>
      <c r="F4697" s="4">
        <v>200</v>
      </c>
      <c r="G4697">
        <v>6</v>
      </c>
      <c r="H4697" t="s">
        <v>33</v>
      </c>
      <c r="I4697" t="s">
        <v>30</v>
      </c>
      <c r="J4697">
        <v>4</v>
      </c>
      <c r="K4697" t="s">
        <v>39</v>
      </c>
      <c r="L4697" t="s">
        <v>31</v>
      </c>
      <c r="M4697" t="s">
        <v>32</v>
      </c>
      <c r="N4697">
        <v>25</v>
      </c>
      <c r="O4697">
        <v>19</v>
      </c>
      <c r="P4697">
        <v>1851</v>
      </c>
      <c r="Q4697">
        <v>21735</v>
      </c>
    </row>
    <row r="4698" spans="1:17" x14ac:dyDescent="0.25">
      <c r="A4698" t="s">
        <v>199</v>
      </c>
      <c r="B4698" s="1" t="s">
        <v>912</v>
      </c>
      <c r="C4698">
        <v>2005</v>
      </c>
      <c r="D4698" s="15">
        <f>DATE(cars[[#This Row],[year_1]],1,1)</f>
        <v>38353</v>
      </c>
      <c r="E4698" t="s">
        <v>29</v>
      </c>
      <c r="F4698" s="4">
        <v>200</v>
      </c>
      <c r="G4698">
        <v>6</v>
      </c>
      <c r="H4698" t="s">
        <v>33</v>
      </c>
      <c r="I4698" t="s">
        <v>30</v>
      </c>
      <c r="J4698">
        <v>4</v>
      </c>
      <c r="K4698" t="s">
        <v>39</v>
      </c>
      <c r="L4698" t="s">
        <v>31</v>
      </c>
      <c r="M4698" t="s">
        <v>32</v>
      </c>
      <c r="N4698">
        <v>25</v>
      </c>
      <c r="O4698">
        <v>19</v>
      </c>
      <c r="P4698">
        <v>1851</v>
      </c>
      <c r="Q4698">
        <v>23335</v>
      </c>
    </row>
    <row r="4699" spans="1:17" x14ac:dyDescent="0.25">
      <c r="A4699" t="s">
        <v>199</v>
      </c>
      <c r="B4699" s="1" t="s">
        <v>912</v>
      </c>
      <c r="C4699">
        <v>2006</v>
      </c>
      <c r="D4699" s="15">
        <f>DATE(cars[[#This Row],[year_1]],1,1)</f>
        <v>38718</v>
      </c>
      <c r="E4699" t="s">
        <v>29</v>
      </c>
      <c r="F4699" s="4">
        <v>200</v>
      </c>
      <c r="G4699">
        <v>6</v>
      </c>
      <c r="H4699" t="s">
        <v>33</v>
      </c>
      <c r="I4699" t="s">
        <v>30</v>
      </c>
      <c r="J4699">
        <v>4</v>
      </c>
      <c r="K4699" t="s">
        <v>39</v>
      </c>
      <c r="L4699" t="s">
        <v>31</v>
      </c>
      <c r="M4699" t="s">
        <v>32</v>
      </c>
      <c r="N4699">
        <v>25</v>
      </c>
      <c r="O4699">
        <v>19</v>
      </c>
      <c r="P4699">
        <v>1851</v>
      </c>
      <c r="Q4699">
        <v>23755</v>
      </c>
    </row>
    <row r="4700" spans="1:17" x14ac:dyDescent="0.25">
      <c r="A4700" t="s">
        <v>139</v>
      </c>
      <c r="B4700" s="1" t="s">
        <v>259</v>
      </c>
      <c r="C4700">
        <v>2015</v>
      </c>
      <c r="D4700" s="15">
        <f>DATE(cars[[#This Row],[year_1]],1,1)</f>
        <v>42005</v>
      </c>
      <c r="E4700" t="s">
        <v>29</v>
      </c>
      <c r="F4700" s="4">
        <v>200</v>
      </c>
      <c r="G4700">
        <v>4</v>
      </c>
      <c r="H4700" t="s">
        <v>33</v>
      </c>
      <c r="I4700" t="s">
        <v>91</v>
      </c>
      <c r="J4700">
        <v>4</v>
      </c>
      <c r="K4700" t="s">
        <v>49</v>
      </c>
      <c r="L4700" t="s">
        <v>21</v>
      </c>
      <c r="M4700" t="s">
        <v>214</v>
      </c>
      <c r="N4700">
        <v>25</v>
      </c>
      <c r="O4700">
        <v>19</v>
      </c>
      <c r="P4700">
        <v>549</v>
      </c>
      <c r="Q4700">
        <v>27935</v>
      </c>
    </row>
    <row r="4701" spans="1:17" x14ac:dyDescent="0.25">
      <c r="A4701" t="s">
        <v>139</v>
      </c>
      <c r="B4701" s="1" t="s">
        <v>259</v>
      </c>
      <c r="C4701">
        <v>2015</v>
      </c>
      <c r="D4701" s="15">
        <f>DATE(cars[[#This Row],[year_1]],1,1)</f>
        <v>42005</v>
      </c>
      <c r="E4701" t="s">
        <v>29</v>
      </c>
      <c r="F4701" s="4">
        <v>200</v>
      </c>
      <c r="G4701">
        <v>4</v>
      </c>
      <c r="H4701" t="s">
        <v>18</v>
      </c>
      <c r="I4701" t="s">
        <v>19</v>
      </c>
      <c r="J4701">
        <v>4</v>
      </c>
      <c r="K4701" t="s">
        <v>49</v>
      </c>
      <c r="L4701" t="s">
        <v>21</v>
      </c>
      <c r="M4701" t="s">
        <v>214</v>
      </c>
      <c r="N4701">
        <v>26</v>
      </c>
      <c r="O4701">
        <v>19</v>
      </c>
      <c r="P4701">
        <v>549</v>
      </c>
      <c r="Q4701">
        <v>22650</v>
      </c>
    </row>
    <row r="4702" spans="1:17" x14ac:dyDescent="0.25">
      <c r="A4702" t="s">
        <v>139</v>
      </c>
      <c r="B4702" s="1" t="s">
        <v>259</v>
      </c>
      <c r="C4702">
        <v>2015</v>
      </c>
      <c r="D4702" s="15">
        <f>DATE(cars[[#This Row],[year_1]],1,1)</f>
        <v>42005</v>
      </c>
      <c r="E4702" t="s">
        <v>29</v>
      </c>
      <c r="F4702" s="4">
        <v>200</v>
      </c>
      <c r="G4702">
        <v>4</v>
      </c>
      <c r="H4702" t="s">
        <v>18</v>
      </c>
      <c r="I4702" t="s">
        <v>19</v>
      </c>
      <c r="J4702">
        <v>4</v>
      </c>
      <c r="K4702" t="s">
        <v>49</v>
      </c>
      <c r="L4702" t="s">
        <v>21</v>
      </c>
      <c r="M4702" t="s">
        <v>214</v>
      </c>
      <c r="N4702">
        <v>26</v>
      </c>
      <c r="O4702">
        <v>19</v>
      </c>
      <c r="P4702">
        <v>549</v>
      </c>
      <c r="Q4702">
        <v>20995</v>
      </c>
    </row>
    <row r="4703" spans="1:17" x14ac:dyDescent="0.25">
      <c r="A4703" t="s">
        <v>139</v>
      </c>
      <c r="B4703" s="1" t="s">
        <v>259</v>
      </c>
      <c r="C4703">
        <v>2015</v>
      </c>
      <c r="D4703" s="15">
        <f>DATE(cars[[#This Row],[year_1]],1,1)</f>
        <v>42005</v>
      </c>
      <c r="E4703" t="s">
        <v>29</v>
      </c>
      <c r="F4703" s="4">
        <v>200</v>
      </c>
      <c r="G4703">
        <v>4</v>
      </c>
      <c r="H4703" t="s">
        <v>33</v>
      </c>
      <c r="I4703" t="s">
        <v>91</v>
      </c>
      <c r="J4703">
        <v>4</v>
      </c>
      <c r="K4703" t="s">
        <v>49</v>
      </c>
      <c r="L4703" t="s">
        <v>21</v>
      </c>
      <c r="M4703" t="s">
        <v>214</v>
      </c>
      <c r="N4703">
        <v>25</v>
      </c>
      <c r="O4703">
        <v>19</v>
      </c>
      <c r="P4703">
        <v>549</v>
      </c>
      <c r="Q4703">
        <v>33855</v>
      </c>
    </row>
    <row r="4704" spans="1:17" x14ac:dyDescent="0.25">
      <c r="A4704" t="s">
        <v>139</v>
      </c>
      <c r="B4704" s="1" t="s">
        <v>259</v>
      </c>
      <c r="C4704">
        <v>2015</v>
      </c>
      <c r="D4704" s="15">
        <f>DATE(cars[[#This Row],[year_1]],1,1)</f>
        <v>42005</v>
      </c>
      <c r="E4704" t="s">
        <v>29</v>
      </c>
      <c r="F4704" s="4">
        <v>200</v>
      </c>
      <c r="G4704">
        <v>4</v>
      </c>
      <c r="H4704" t="s">
        <v>33</v>
      </c>
      <c r="I4704" t="s">
        <v>91</v>
      </c>
      <c r="J4704">
        <v>4</v>
      </c>
      <c r="K4704" t="s">
        <v>49</v>
      </c>
      <c r="L4704" t="s">
        <v>21</v>
      </c>
      <c r="M4704" t="s">
        <v>214</v>
      </c>
      <c r="N4704">
        <v>25</v>
      </c>
      <c r="O4704">
        <v>19</v>
      </c>
      <c r="P4704">
        <v>549</v>
      </c>
      <c r="Q4704">
        <v>31145</v>
      </c>
    </row>
    <row r="4705" spans="1:17" x14ac:dyDescent="0.25">
      <c r="A4705" t="s">
        <v>139</v>
      </c>
      <c r="B4705" s="1" t="s">
        <v>259</v>
      </c>
      <c r="C4705">
        <v>2016</v>
      </c>
      <c r="D4705" s="15">
        <f>DATE(cars[[#This Row],[year_1]],1,1)</f>
        <v>42370</v>
      </c>
      <c r="E4705" t="s">
        <v>29</v>
      </c>
      <c r="F4705" s="4">
        <v>200</v>
      </c>
      <c r="G4705">
        <v>4</v>
      </c>
      <c r="H4705" t="s">
        <v>18</v>
      </c>
      <c r="I4705" t="s">
        <v>19</v>
      </c>
      <c r="J4705">
        <v>4</v>
      </c>
      <c r="K4705" t="s">
        <v>49</v>
      </c>
      <c r="L4705" t="s">
        <v>21</v>
      </c>
      <c r="M4705" t="s">
        <v>214</v>
      </c>
      <c r="N4705">
        <v>26</v>
      </c>
      <c r="O4705">
        <v>19</v>
      </c>
      <c r="P4705">
        <v>549</v>
      </c>
      <c r="Q4705">
        <v>20955</v>
      </c>
    </row>
    <row r="4706" spans="1:17" x14ac:dyDescent="0.25">
      <c r="A4706" t="s">
        <v>139</v>
      </c>
      <c r="B4706" s="1" t="s">
        <v>259</v>
      </c>
      <c r="C4706">
        <v>2016</v>
      </c>
      <c r="D4706" s="15">
        <f>DATE(cars[[#This Row],[year_1]],1,1)</f>
        <v>42370</v>
      </c>
      <c r="E4706" t="s">
        <v>29</v>
      </c>
      <c r="F4706" s="4">
        <v>200</v>
      </c>
      <c r="G4706">
        <v>4</v>
      </c>
      <c r="H4706" t="s">
        <v>33</v>
      </c>
      <c r="I4706" t="s">
        <v>91</v>
      </c>
      <c r="J4706">
        <v>4</v>
      </c>
      <c r="K4706" t="s">
        <v>49</v>
      </c>
      <c r="L4706" t="s">
        <v>21</v>
      </c>
      <c r="M4706" t="s">
        <v>214</v>
      </c>
      <c r="N4706">
        <v>25</v>
      </c>
      <c r="O4706">
        <v>19</v>
      </c>
      <c r="P4706">
        <v>549</v>
      </c>
      <c r="Q4706">
        <v>28595</v>
      </c>
    </row>
    <row r="4707" spans="1:17" x14ac:dyDescent="0.25">
      <c r="A4707" t="s">
        <v>139</v>
      </c>
      <c r="B4707" s="1" t="s">
        <v>259</v>
      </c>
      <c r="C4707">
        <v>2016</v>
      </c>
      <c r="D4707" s="15">
        <f>DATE(cars[[#This Row],[year_1]],1,1)</f>
        <v>42370</v>
      </c>
      <c r="E4707" t="s">
        <v>29</v>
      </c>
      <c r="F4707" s="4">
        <v>200</v>
      </c>
      <c r="G4707">
        <v>4</v>
      </c>
      <c r="H4707" t="s">
        <v>18</v>
      </c>
      <c r="I4707" t="s">
        <v>19</v>
      </c>
      <c r="J4707">
        <v>4</v>
      </c>
      <c r="K4707" t="s">
        <v>49</v>
      </c>
      <c r="L4707" t="s">
        <v>21</v>
      </c>
      <c r="M4707" t="s">
        <v>214</v>
      </c>
      <c r="N4707">
        <v>26</v>
      </c>
      <c r="O4707">
        <v>19</v>
      </c>
      <c r="P4707">
        <v>549</v>
      </c>
      <c r="Q4707">
        <v>23310</v>
      </c>
    </row>
    <row r="4708" spans="1:17" x14ac:dyDescent="0.25">
      <c r="A4708" t="s">
        <v>139</v>
      </c>
      <c r="B4708" s="1" t="s">
        <v>259</v>
      </c>
      <c r="C4708">
        <v>2016</v>
      </c>
      <c r="D4708" s="15">
        <f>DATE(cars[[#This Row],[year_1]],1,1)</f>
        <v>42370</v>
      </c>
      <c r="E4708" t="s">
        <v>29</v>
      </c>
      <c r="F4708" s="4">
        <v>200</v>
      </c>
      <c r="G4708">
        <v>4</v>
      </c>
      <c r="H4708" t="s">
        <v>33</v>
      </c>
      <c r="I4708" t="s">
        <v>91</v>
      </c>
      <c r="J4708">
        <v>4</v>
      </c>
      <c r="K4708" t="s">
        <v>49</v>
      </c>
      <c r="L4708" t="s">
        <v>21</v>
      </c>
      <c r="M4708" t="s">
        <v>214</v>
      </c>
      <c r="N4708">
        <v>25</v>
      </c>
      <c r="O4708">
        <v>19</v>
      </c>
      <c r="P4708">
        <v>549</v>
      </c>
      <c r="Q4708">
        <v>31855</v>
      </c>
    </row>
    <row r="4709" spans="1:17" x14ac:dyDescent="0.25">
      <c r="A4709" t="s">
        <v>163</v>
      </c>
      <c r="B4709" s="1" t="s">
        <v>463</v>
      </c>
      <c r="C4709">
        <v>2005</v>
      </c>
      <c r="D4709" s="15">
        <f>DATE(cars[[#This Row],[year_1]],1,1)</f>
        <v>38353</v>
      </c>
      <c r="E4709" t="s">
        <v>29</v>
      </c>
      <c r="F4709" s="4">
        <v>203</v>
      </c>
      <c r="G4709">
        <v>6</v>
      </c>
      <c r="H4709" t="s">
        <v>33</v>
      </c>
      <c r="I4709" t="s">
        <v>30</v>
      </c>
      <c r="J4709">
        <v>4</v>
      </c>
      <c r="K4709" t="s">
        <v>49</v>
      </c>
      <c r="L4709" t="s">
        <v>63</v>
      </c>
      <c r="M4709" t="s">
        <v>32</v>
      </c>
      <c r="N4709">
        <v>26</v>
      </c>
      <c r="O4709">
        <v>19</v>
      </c>
      <c r="P4709">
        <v>5657</v>
      </c>
      <c r="Q4709">
        <v>24165</v>
      </c>
    </row>
    <row r="4710" spans="1:17" x14ac:dyDescent="0.25">
      <c r="A4710" t="s">
        <v>163</v>
      </c>
      <c r="B4710" s="1" t="s">
        <v>463</v>
      </c>
      <c r="C4710">
        <v>2005</v>
      </c>
      <c r="D4710" s="15">
        <f>DATE(cars[[#This Row],[year_1]],1,1)</f>
        <v>38353</v>
      </c>
      <c r="E4710" t="s">
        <v>29</v>
      </c>
      <c r="F4710" s="4">
        <v>203</v>
      </c>
      <c r="G4710">
        <v>6</v>
      </c>
      <c r="H4710" t="s">
        <v>33</v>
      </c>
      <c r="I4710" t="s">
        <v>30</v>
      </c>
      <c r="J4710">
        <v>4</v>
      </c>
      <c r="K4710" t="s">
        <v>49</v>
      </c>
      <c r="L4710" t="s">
        <v>63</v>
      </c>
      <c r="M4710" t="s">
        <v>32</v>
      </c>
      <c r="N4710">
        <v>26</v>
      </c>
      <c r="O4710">
        <v>19</v>
      </c>
      <c r="P4710">
        <v>5657</v>
      </c>
      <c r="Q4710">
        <v>26290</v>
      </c>
    </row>
    <row r="4711" spans="1:17" x14ac:dyDescent="0.25">
      <c r="A4711" t="s">
        <v>163</v>
      </c>
      <c r="B4711" s="1" t="s">
        <v>463</v>
      </c>
      <c r="C4711">
        <v>2005</v>
      </c>
      <c r="D4711" s="15">
        <f>DATE(cars[[#This Row],[year_1]],1,1)</f>
        <v>38353</v>
      </c>
      <c r="E4711" t="s">
        <v>29</v>
      </c>
      <c r="F4711" s="4">
        <v>203</v>
      </c>
      <c r="G4711">
        <v>6</v>
      </c>
      <c r="H4711" t="s">
        <v>33</v>
      </c>
      <c r="I4711" t="s">
        <v>30</v>
      </c>
      <c r="J4711">
        <v>4</v>
      </c>
      <c r="K4711" t="s">
        <v>49</v>
      </c>
      <c r="L4711" t="s">
        <v>63</v>
      </c>
      <c r="M4711" t="s">
        <v>32</v>
      </c>
      <c r="N4711">
        <v>26</v>
      </c>
      <c r="O4711">
        <v>19</v>
      </c>
      <c r="P4711">
        <v>5657</v>
      </c>
      <c r="Q4711">
        <v>22165</v>
      </c>
    </row>
    <row r="4712" spans="1:17" x14ac:dyDescent="0.25">
      <c r="A4712" t="s">
        <v>163</v>
      </c>
      <c r="B4712" s="1" t="s">
        <v>463</v>
      </c>
      <c r="C4712">
        <v>2006</v>
      </c>
      <c r="D4712" s="15">
        <f>DATE(cars[[#This Row],[year_1]],1,1)</f>
        <v>38718</v>
      </c>
      <c r="E4712" t="s">
        <v>29</v>
      </c>
      <c r="F4712" s="4">
        <v>203</v>
      </c>
      <c r="G4712">
        <v>6</v>
      </c>
      <c r="H4712" t="s">
        <v>33</v>
      </c>
      <c r="I4712" t="s">
        <v>30</v>
      </c>
      <c r="J4712">
        <v>4</v>
      </c>
      <c r="K4712" t="s">
        <v>49</v>
      </c>
      <c r="L4712" t="s">
        <v>63</v>
      </c>
      <c r="M4712" t="s">
        <v>32</v>
      </c>
      <c r="N4712">
        <v>26</v>
      </c>
      <c r="O4712">
        <v>19</v>
      </c>
      <c r="P4712">
        <v>5657</v>
      </c>
      <c r="Q4712">
        <v>24230</v>
      </c>
    </row>
    <row r="4713" spans="1:17" x14ac:dyDescent="0.25">
      <c r="A4713" t="s">
        <v>163</v>
      </c>
      <c r="B4713" s="1" t="s">
        <v>463</v>
      </c>
      <c r="C4713">
        <v>2006</v>
      </c>
      <c r="D4713" s="15">
        <f>DATE(cars[[#This Row],[year_1]],1,1)</f>
        <v>38718</v>
      </c>
      <c r="E4713" t="s">
        <v>29</v>
      </c>
      <c r="F4713" s="4">
        <v>203</v>
      </c>
      <c r="G4713">
        <v>6</v>
      </c>
      <c r="H4713" t="s">
        <v>33</v>
      </c>
      <c r="I4713" t="s">
        <v>30</v>
      </c>
      <c r="J4713">
        <v>4</v>
      </c>
      <c r="K4713" t="s">
        <v>49</v>
      </c>
      <c r="L4713" t="s">
        <v>63</v>
      </c>
      <c r="M4713" t="s">
        <v>32</v>
      </c>
      <c r="N4713">
        <v>26</v>
      </c>
      <c r="O4713">
        <v>19</v>
      </c>
      <c r="P4713">
        <v>5657</v>
      </c>
      <c r="Q4713">
        <v>26380</v>
      </c>
    </row>
    <row r="4714" spans="1:17" x14ac:dyDescent="0.25">
      <c r="A4714" t="s">
        <v>163</v>
      </c>
      <c r="B4714" s="1" t="s">
        <v>463</v>
      </c>
      <c r="C4714">
        <v>2007</v>
      </c>
      <c r="D4714" s="15">
        <f>DATE(cars[[#This Row],[year_1]],1,1)</f>
        <v>39083</v>
      </c>
      <c r="E4714" t="s">
        <v>29</v>
      </c>
      <c r="F4714" s="4">
        <v>203</v>
      </c>
      <c r="G4714">
        <v>6</v>
      </c>
      <c r="H4714" t="s">
        <v>33</v>
      </c>
      <c r="I4714" t="s">
        <v>30</v>
      </c>
      <c r="J4714">
        <v>4</v>
      </c>
      <c r="K4714" t="s">
        <v>49</v>
      </c>
      <c r="L4714" t="s">
        <v>63</v>
      </c>
      <c r="M4714" t="s">
        <v>32</v>
      </c>
      <c r="N4714">
        <v>26</v>
      </c>
      <c r="O4714">
        <v>19</v>
      </c>
      <c r="P4714">
        <v>5657</v>
      </c>
      <c r="Q4714">
        <v>23035</v>
      </c>
    </row>
    <row r="4715" spans="1:17" x14ac:dyDescent="0.25">
      <c r="A4715" t="s">
        <v>163</v>
      </c>
      <c r="B4715" s="1" t="s">
        <v>463</v>
      </c>
      <c r="C4715">
        <v>2007</v>
      </c>
      <c r="D4715" s="15">
        <f>DATE(cars[[#This Row],[year_1]],1,1)</f>
        <v>39083</v>
      </c>
      <c r="E4715" t="s">
        <v>29</v>
      </c>
      <c r="F4715" s="4">
        <v>203</v>
      </c>
      <c r="G4715">
        <v>6</v>
      </c>
      <c r="H4715" t="s">
        <v>33</v>
      </c>
      <c r="I4715" t="s">
        <v>30</v>
      </c>
      <c r="J4715">
        <v>4</v>
      </c>
      <c r="K4715" t="s">
        <v>49</v>
      </c>
      <c r="L4715" t="s">
        <v>63</v>
      </c>
      <c r="M4715" t="s">
        <v>32</v>
      </c>
      <c r="N4715">
        <v>26</v>
      </c>
      <c r="O4715">
        <v>19</v>
      </c>
      <c r="P4715">
        <v>5657</v>
      </c>
      <c r="Q4715">
        <v>26610</v>
      </c>
    </row>
    <row r="4716" spans="1:17" x14ac:dyDescent="0.25">
      <c r="A4716" t="s">
        <v>123</v>
      </c>
      <c r="B4716" s="1">
        <v>45538</v>
      </c>
      <c r="C4716">
        <v>2010</v>
      </c>
      <c r="D4716" s="15">
        <f>DATE(cars[[#This Row],[year_1]],1,1)</f>
        <v>40179</v>
      </c>
      <c r="E4716" t="s">
        <v>38</v>
      </c>
      <c r="F4716" s="4">
        <v>207</v>
      </c>
      <c r="G4716">
        <v>4</v>
      </c>
      <c r="H4716" t="s">
        <v>33</v>
      </c>
      <c r="I4716" t="s">
        <v>30</v>
      </c>
      <c r="J4716">
        <v>4</v>
      </c>
      <c r="K4716" t="s">
        <v>27</v>
      </c>
      <c r="L4716" t="s">
        <v>31</v>
      </c>
      <c r="M4716" t="s">
        <v>32</v>
      </c>
      <c r="N4716">
        <v>28</v>
      </c>
      <c r="O4716">
        <v>19</v>
      </c>
      <c r="P4716">
        <v>376</v>
      </c>
      <c r="Q4716">
        <v>35340</v>
      </c>
    </row>
    <row r="4717" spans="1:17" x14ac:dyDescent="0.25">
      <c r="A4717" t="s">
        <v>123</v>
      </c>
      <c r="B4717" s="1">
        <v>45538</v>
      </c>
      <c r="C4717">
        <v>2010</v>
      </c>
      <c r="D4717" s="15">
        <f>DATE(cars[[#This Row],[year_1]],1,1)</f>
        <v>40179</v>
      </c>
      <c r="E4717" t="s">
        <v>38</v>
      </c>
      <c r="F4717" s="4">
        <v>207</v>
      </c>
      <c r="G4717">
        <v>4</v>
      </c>
      <c r="H4717" t="s">
        <v>33</v>
      </c>
      <c r="I4717" t="s">
        <v>30</v>
      </c>
      <c r="J4717">
        <v>4</v>
      </c>
      <c r="K4717" t="s">
        <v>27</v>
      </c>
      <c r="L4717" t="s">
        <v>21</v>
      </c>
      <c r="M4717" t="s">
        <v>35</v>
      </c>
      <c r="N4717">
        <v>27</v>
      </c>
      <c r="O4717">
        <v>19</v>
      </c>
      <c r="P4717">
        <v>376</v>
      </c>
      <c r="Q4717">
        <v>37020</v>
      </c>
    </row>
    <row r="4718" spans="1:17" x14ac:dyDescent="0.25">
      <c r="A4718" t="s">
        <v>123</v>
      </c>
      <c r="B4718" s="1">
        <v>45538</v>
      </c>
      <c r="C4718">
        <v>2010</v>
      </c>
      <c r="D4718" s="15">
        <f>DATE(cars[[#This Row],[year_1]],1,1)</f>
        <v>40179</v>
      </c>
      <c r="E4718" t="s">
        <v>38</v>
      </c>
      <c r="F4718" s="4">
        <v>207</v>
      </c>
      <c r="G4718">
        <v>4</v>
      </c>
      <c r="H4718" t="s">
        <v>33</v>
      </c>
      <c r="I4718" t="s">
        <v>30</v>
      </c>
      <c r="J4718">
        <v>2</v>
      </c>
      <c r="K4718" t="s">
        <v>27</v>
      </c>
      <c r="L4718" t="s">
        <v>21</v>
      </c>
      <c r="M4718" t="s">
        <v>25</v>
      </c>
      <c r="N4718">
        <v>27</v>
      </c>
      <c r="O4718">
        <v>19</v>
      </c>
      <c r="P4718">
        <v>376</v>
      </c>
      <c r="Q4718">
        <v>45080</v>
      </c>
    </row>
    <row r="4719" spans="1:17" x14ac:dyDescent="0.25">
      <c r="A4719" t="s">
        <v>123</v>
      </c>
      <c r="B4719" s="1">
        <v>45538</v>
      </c>
      <c r="C4719">
        <v>2009</v>
      </c>
      <c r="D4719" s="15">
        <f>DATE(cars[[#This Row],[year_1]],1,1)</f>
        <v>39814</v>
      </c>
      <c r="E4719" t="s">
        <v>38</v>
      </c>
      <c r="F4719" s="4">
        <v>210</v>
      </c>
      <c r="G4719">
        <v>4</v>
      </c>
      <c r="H4719" t="s">
        <v>33</v>
      </c>
      <c r="I4719" t="s">
        <v>30</v>
      </c>
      <c r="J4719">
        <v>4</v>
      </c>
      <c r="K4719" t="s">
        <v>27</v>
      </c>
      <c r="L4719" t="s">
        <v>21</v>
      </c>
      <c r="M4719" t="s">
        <v>35</v>
      </c>
      <c r="N4719">
        <v>27</v>
      </c>
      <c r="O4719">
        <v>19</v>
      </c>
      <c r="P4719">
        <v>376</v>
      </c>
      <c r="Q4719">
        <v>38305</v>
      </c>
    </row>
    <row r="4720" spans="1:17" x14ac:dyDescent="0.25">
      <c r="A4720" t="s">
        <v>123</v>
      </c>
      <c r="B4720" s="1">
        <v>45538</v>
      </c>
      <c r="C4720">
        <v>2009</v>
      </c>
      <c r="D4720" s="15">
        <f>DATE(cars[[#This Row],[year_1]],1,1)</f>
        <v>39814</v>
      </c>
      <c r="E4720" t="s">
        <v>38</v>
      </c>
      <c r="F4720" s="4">
        <v>210</v>
      </c>
      <c r="G4720">
        <v>4</v>
      </c>
      <c r="H4720" t="s">
        <v>18</v>
      </c>
      <c r="I4720" t="s">
        <v>30</v>
      </c>
      <c r="J4720">
        <v>4</v>
      </c>
      <c r="K4720" t="s">
        <v>27</v>
      </c>
      <c r="L4720" t="s">
        <v>31</v>
      </c>
      <c r="M4720" t="s">
        <v>32</v>
      </c>
      <c r="N4720">
        <v>29</v>
      </c>
      <c r="O4720">
        <v>19</v>
      </c>
      <c r="P4720">
        <v>376</v>
      </c>
      <c r="Q4720">
        <v>30360</v>
      </c>
    </row>
    <row r="4721" spans="1:17" x14ac:dyDescent="0.25">
      <c r="A4721" t="s">
        <v>123</v>
      </c>
      <c r="B4721" s="1">
        <v>45538</v>
      </c>
      <c r="C4721">
        <v>2009</v>
      </c>
      <c r="D4721" s="15">
        <f>DATE(cars[[#This Row],[year_1]],1,1)</f>
        <v>39814</v>
      </c>
      <c r="E4721" t="s">
        <v>38</v>
      </c>
      <c r="F4721" s="4">
        <v>210</v>
      </c>
      <c r="G4721">
        <v>4</v>
      </c>
      <c r="H4721" t="s">
        <v>18</v>
      </c>
      <c r="I4721" t="s">
        <v>30</v>
      </c>
      <c r="J4721">
        <v>4</v>
      </c>
      <c r="K4721" t="s">
        <v>27</v>
      </c>
      <c r="L4721" t="s">
        <v>21</v>
      </c>
      <c r="M4721" t="s">
        <v>35</v>
      </c>
      <c r="N4721">
        <v>29</v>
      </c>
      <c r="O4721">
        <v>19</v>
      </c>
      <c r="P4721">
        <v>376</v>
      </c>
      <c r="Q4721">
        <v>31790</v>
      </c>
    </row>
    <row r="4722" spans="1:17" x14ac:dyDescent="0.25">
      <c r="A4722" t="s">
        <v>123</v>
      </c>
      <c r="B4722" s="1">
        <v>45538</v>
      </c>
      <c r="C4722">
        <v>2009</v>
      </c>
      <c r="D4722" s="15">
        <f>DATE(cars[[#This Row],[year_1]],1,1)</f>
        <v>39814</v>
      </c>
      <c r="E4722" t="s">
        <v>38</v>
      </c>
      <c r="F4722" s="4">
        <v>210</v>
      </c>
      <c r="G4722">
        <v>4</v>
      </c>
      <c r="H4722" t="s">
        <v>33</v>
      </c>
      <c r="I4722" t="s">
        <v>30</v>
      </c>
      <c r="J4722">
        <v>4</v>
      </c>
      <c r="K4722" t="s">
        <v>27</v>
      </c>
      <c r="L4722" t="s">
        <v>21</v>
      </c>
      <c r="M4722" t="s">
        <v>35</v>
      </c>
      <c r="N4722">
        <v>27</v>
      </c>
      <c r="O4722">
        <v>19</v>
      </c>
      <c r="P4722">
        <v>376</v>
      </c>
      <c r="Q4722">
        <v>35315</v>
      </c>
    </row>
    <row r="4723" spans="1:17" x14ac:dyDescent="0.25">
      <c r="A4723" t="s">
        <v>123</v>
      </c>
      <c r="B4723" s="1">
        <v>45538</v>
      </c>
      <c r="C4723">
        <v>2009</v>
      </c>
      <c r="D4723" s="15">
        <f>DATE(cars[[#This Row],[year_1]],1,1)</f>
        <v>39814</v>
      </c>
      <c r="E4723" t="s">
        <v>38</v>
      </c>
      <c r="F4723" s="4">
        <v>210</v>
      </c>
      <c r="G4723">
        <v>4</v>
      </c>
      <c r="H4723" t="s">
        <v>33</v>
      </c>
      <c r="I4723" t="s">
        <v>30</v>
      </c>
      <c r="J4723">
        <v>4</v>
      </c>
      <c r="K4723" t="s">
        <v>27</v>
      </c>
      <c r="L4723" t="s">
        <v>31</v>
      </c>
      <c r="M4723" t="s">
        <v>32</v>
      </c>
      <c r="N4723">
        <v>28</v>
      </c>
      <c r="O4723">
        <v>19</v>
      </c>
      <c r="P4723">
        <v>376</v>
      </c>
      <c r="Q4723">
        <v>37140</v>
      </c>
    </row>
    <row r="4724" spans="1:17" x14ac:dyDescent="0.25">
      <c r="A4724" t="s">
        <v>123</v>
      </c>
      <c r="B4724" s="1">
        <v>45538</v>
      </c>
      <c r="C4724">
        <v>2009</v>
      </c>
      <c r="D4724" s="15">
        <f>DATE(cars[[#This Row],[year_1]],1,1)</f>
        <v>39814</v>
      </c>
      <c r="E4724" t="s">
        <v>38</v>
      </c>
      <c r="F4724" s="4">
        <v>210</v>
      </c>
      <c r="G4724">
        <v>4</v>
      </c>
      <c r="H4724" t="s">
        <v>33</v>
      </c>
      <c r="I4724" t="s">
        <v>30</v>
      </c>
      <c r="J4724">
        <v>4</v>
      </c>
      <c r="K4724" t="s">
        <v>27</v>
      </c>
      <c r="L4724" t="s">
        <v>31</v>
      </c>
      <c r="M4724" t="s">
        <v>32</v>
      </c>
      <c r="N4724">
        <v>28</v>
      </c>
      <c r="O4724">
        <v>19</v>
      </c>
      <c r="P4724">
        <v>376</v>
      </c>
      <c r="Q4724">
        <v>34150</v>
      </c>
    </row>
    <row r="4725" spans="1:17" x14ac:dyDescent="0.25">
      <c r="A4725" t="s">
        <v>123</v>
      </c>
      <c r="B4725" s="1">
        <v>45538</v>
      </c>
      <c r="C4725">
        <v>2011</v>
      </c>
      <c r="D4725" s="15">
        <f>DATE(cars[[#This Row],[year_1]],1,1)</f>
        <v>40544</v>
      </c>
      <c r="E4725" t="s">
        <v>38</v>
      </c>
      <c r="F4725" s="4">
        <v>210</v>
      </c>
      <c r="G4725">
        <v>4</v>
      </c>
      <c r="H4725" t="s">
        <v>33</v>
      </c>
      <c r="I4725" t="s">
        <v>30</v>
      </c>
      <c r="J4725">
        <v>4</v>
      </c>
      <c r="K4725" t="s">
        <v>27</v>
      </c>
      <c r="L4725" t="s">
        <v>21</v>
      </c>
      <c r="M4725" t="s">
        <v>35</v>
      </c>
      <c r="N4725">
        <v>27</v>
      </c>
      <c r="O4725">
        <v>19</v>
      </c>
      <c r="P4725">
        <v>376</v>
      </c>
      <c r="Q4725">
        <v>37020</v>
      </c>
    </row>
    <row r="4726" spans="1:17" x14ac:dyDescent="0.25">
      <c r="A4726" t="s">
        <v>123</v>
      </c>
      <c r="B4726" s="1">
        <v>45538</v>
      </c>
      <c r="C4726">
        <v>2011</v>
      </c>
      <c r="D4726" s="15">
        <f>DATE(cars[[#This Row],[year_1]],1,1)</f>
        <v>40544</v>
      </c>
      <c r="E4726" t="s">
        <v>38</v>
      </c>
      <c r="F4726" s="4">
        <v>210</v>
      </c>
      <c r="G4726">
        <v>4</v>
      </c>
      <c r="H4726" t="s">
        <v>33</v>
      </c>
      <c r="I4726" t="s">
        <v>30</v>
      </c>
      <c r="J4726">
        <v>4</v>
      </c>
      <c r="K4726" t="s">
        <v>27</v>
      </c>
      <c r="L4726" t="s">
        <v>31</v>
      </c>
      <c r="M4726" t="s">
        <v>32</v>
      </c>
      <c r="N4726">
        <v>28</v>
      </c>
      <c r="O4726">
        <v>19</v>
      </c>
      <c r="P4726">
        <v>376</v>
      </c>
      <c r="Q4726">
        <v>35340</v>
      </c>
    </row>
    <row r="4727" spans="1:17" x14ac:dyDescent="0.25">
      <c r="A4727" t="s">
        <v>123</v>
      </c>
      <c r="B4727" s="1">
        <v>45538</v>
      </c>
      <c r="C4727">
        <v>2009</v>
      </c>
      <c r="D4727" s="15">
        <f>DATE(cars[[#This Row],[year_1]],1,1)</f>
        <v>39814</v>
      </c>
      <c r="E4727" t="s">
        <v>38</v>
      </c>
      <c r="F4727" s="4">
        <v>210</v>
      </c>
      <c r="G4727">
        <v>4</v>
      </c>
      <c r="H4727" t="s">
        <v>18</v>
      </c>
      <c r="I4727" t="s">
        <v>30</v>
      </c>
      <c r="J4727">
        <v>2</v>
      </c>
      <c r="K4727" t="s">
        <v>27</v>
      </c>
      <c r="L4727" t="s">
        <v>21</v>
      </c>
      <c r="M4727" t="s">
        <v>25</v>
      </c>
      <c r="N4727">
        <v>27</v>
      </c>
      <c r="O4727">
        <v>19</v>
      </c>
      <c r="P4727">
        <v>376</v>
      </c>
      <c r="Q4727">
        <v>42130</v>
      </c>
    </row>
    <row r="4728" spans="1:17" x14ac:dyDescent="0.25">
      <c r="A4728" t="s">
        <v>123</v>
      </c>
      <c r="B4728" s="1">
        <v>45538</v>
      </c>
      <c r="C4728">
        <v>2009</v>
      </c>
      <c r="D4728" s="15">
        <f>DATE(cars[[#This Row],[year_1]],1,1)</f>
        <v>39814</v>
      </c>
      <c r="E4728" t="s">
        <v>38</v>
      </c>
      <c r="F4728" s="4">
        <v>210</v>
      </c>
      <c r="G4728">
        <v>4</v>
      </c>
      <c r="H4728" t="s">
        <v>33</v>
      </c>
      <c r="I4728" t="s">
        <v>30</v>
      </c>
      <c r="J4728">
        <v>2</v>
      </c>
      <c r="K4728" t="s">
        <v>27</v>
      </c>
      <c r="L4728" t="s">
        <v>21</v>
      </c>
      <c r="M4728" t="s">
        <v>25</v>
      </c>
      <c r="N4728">
        <v>27</v>
      </c>
      <c r="O4728">
        <v>19</v>
      </c>
      <c r="P4728">
        <v>376</v>
      </c>
      <c r="Q4728">
        <v>44455</v>
      </c>
    </row>
    <row r="4729" spans="1:17" x14ac:dyDescent="0.25">
      <c r="A4729" t="s">
        <v>123</v>
      </c>
      <c r="B4729" s="1">
        <v>45538</v>
      </c>
      <c r="C4729">
        <v>2009</v>
      </c>
      <c r="D4729" s="15">
        <f>DATE(cars[[#This Row],[year_1]],1,1)</f>
        <v>39814</v>
      </c>
      <c r="E4729" t="s">
        <v>38</v>
      </c>
      <c r="F4729" s="4">
        <v>210</v>
      </c>
      <c r="G4729">
        <v>4</v>
      </c>
      <c r="H4729" t="s">
        <v>33</v>
      </c>
      <c r="I4729" t="s">
        <v>30</v>
      </c>
      <c r="J4729">
        <v>2</v>
      </c>
      <c r="K4729" t="s">
        <v>27</v>
      </c>
      <c r="L4729" t="s">
        <v>21</v>
      </c>
      <c r="M4729" t="s">
        <v>25</v>
      </c>
      <c r="N4729">
        <v>27</v>
      </c>
      <c r="O4729">
        <v>19</v>
      </c>
      <c r="P4729">
        <v>376</v>
      </c>
      <c r="Q4729">
        <v>47345</v>
      </c>
    </row>
    <row r="4730" spans="1:17" x14ac:dyDescent="0.25">
      <c r="A4730" t="s">
        <v>123</v>
      </c>
      <c r="B4730" s="1">
        <v>45538</v>
      </c>
      <c r="C4730">
        <v>2011</v>
      </c>
      <c r="D4730" s="15">
        <f>DATE(cars[[#This Row],[year_1]],1,1)</f>
        <v>40544</v>
      </c>
      <c r="E4730" t="s">
        <v>38</v>
      </c>
      <c r="F4730" s="4">
        <v>210</v>
      </c>
      <c r="G4730">
        <v>4</v>
      </c>
      <c r="H4730" t="s">
        <v>33</v>
      </c>
      <c r="I4730" t="s">
        <v>30</v>
      </c>
      <c r="J4730">
        <v>2</v>
      </c>
      <c r="K4730" t="s">
        <v>27</v>
      </c>
      <c r="L4730" t="s">
        <v>21</v>
      </c>
      <c r="M4730" t="s">
        <v>25</v>
      </c>
      <c r="N4730">
        <v>27</v>
      </c>
      <c r="O4730">
        <v>19</v>
      </c>
      <c r="P4730">
        <v>376</v>
      </c>
      <c r="Q4730">
        <v>45080</v>
      </c>
    </row>
    <row r="4731" spans="1:17" x14ac:dyDescent="0.25">
      <c r="A4731" t="s">
        <v>186</v>
      </c>
      <c r="B4731" s="1" t="s">
        <v>686</v>
      </c>
      <c r="C4731">
        <v>2006</v>
      </c>
      <c r="D4731" s="15">
        <f>DATE(cars[[#This Row],[year_1]],1,1)</f>
        <v>38718</v>
      </c>
      <c r="E4731" t="s">
        <v>44</v>
      </c>
      <c r="F4731" s="4">
        <v>211</v>
      </c>
      <c r="G4731">
        <v>6</v>
      </c>
      <c r="H4731" t="s">
        <v>33</v>
      </c>
      <c r="I4731" t="s">
        <v>30</v>
      </c>
      <c r="J4731">
        <v>2</v>
      </c>
      <c r="K4731" t="s">
        <v>45</v>
      </c>
      <c r="L4731" t="s">
        <v>31</v>
      </c>
      <c r="M4731" t="s">
        <v>22</v>
      </c>
      <c r="N4731">
        <v>29</v>
      </c>
      <c r="O4731">
        <v>19</v>
      </c>
      <c r="P4731">
        <v>1385</v>
      </c>
      <c r="Q4731">
        <v>20830</v>
      </c>
    </row>
    <row r="4732" spans="1:17" x14ac:dyDescent="0.25">
      <c r="A4732" t="s">
        <v>186</v>
      </c>
      <c r="B4732" s="1" t="s">
        <v>686</v>
      </c>
      <c r="C4732">
        <v>2006</v>
      </c>
      <c r="D4732" s="15">
        <f>DATE(cars[[#This Row],[year_1]],1,1)</f>
        <v>38718</v>
      </c>
      <c r="E4732" t="s">
        <v>44</v>
      </c>
      <c r="F4732" s="4">
        <v>211</v>
      </c>
      <c r="G4732">
        <v>6</v>
      </c>
      <c r="H4732" t="s">
        <v>33</v>
      </c>
      <c r="I4732" t="s">
        <v>30</v>
      </c>
      <c r="J4732">
        <v>2</v>
      </c>
      <c r="K4732" t="s">
        <v>45</v>
      </c>
      <c r="L4732" t="s">
        <v>31</v>
      </c>
      <c r="M4732" t="s">
        <v>22</v>
      </c>
      <c r="N4732">
        <v>29</v>
      </c>
      <c r="O4732">
        <v>19</v>
      </c>
      <c r="P4732">
        <v>1385</v>
      </c>
      <c r="Q4732">
        <v>20330</v>
      </c>
    </row>
    <row r="4733" spans="1:17" x14ac:dyDescent="0.25">
      <c r="A4733" t="s">
        <v>186</v>
      </c>
      <c r="B4733" s="1" t="s">
        <v>686</v>
      </c>
      <c r="C4733">
        <v>2007</v>
      </c>
      <c r="D4733" s="15">
        <f>DATE(cars[[#This Row],[year_1]],1,1)</f>
        <v>39083</v>
      </c>
      <c r="E4733" t="s">
        <v>44</v>
      </c>
      <c r="F4733" s="4">
        <v>211</v>
      </c>
      <c r="G4733">
        <v>6</v>
      </c>
      <c r="H4733" t="s">
        <v>33</v>
      </c>
      <c r="I4733" t="s">
        <v>30</v>
      </c>
      <c r="J4733">
        <v>2</v>
      </c>
      <c r="K4733" t="s">
        <v>45</v>
      </c>
      <c r="L4733" t="s">
        <v>31</v>
      </c>
      <c r="M4733" t="s">
        <v>22</v>
      </c>
      <c r="N4733">
        <v>29</v>
      </c>
      <c r="O4733">
        <v>19</v>
      </c>
      <c r="P4733">
        <v>1385</v>
      </c>
      <c r="Q4733">
        <v>22625</v>
      </c>
    </row>
    <row r="4734" spans="1:17" x14ac:dyDescent="0.25">
      <c r="A4734" t="s">
        <v>186</v>
      </c>
      <c r="B4734" s="1" t="s">
        <v>686</v>
      </c>
      <c r="C4734">
        <v>2007</v>
      </c>
      <c r="D4734" s="15">
        <f>DATE(cars[[#This Row],[year_1]],1,1)</f>
        <v>39083</v>
      </c>
      <c r="E4734" t="s">
        <v>44</v>
      </c>
      <c r="F4734" s="4">
        <v>211</v>
      </c>
      <c r="G4734">
        <v>6</v>
      </c>
      <c r="H4734" t="s">
        <v>33</v>
      </c>
      <c r="I4734" t="s">
        <v>30</v>
      </c>
      <c r="J4734">
        <v>2</v>
      </c>
      <c r="K4734" t="s">
        <v>45</v>
      </c>
      <c r="L4734" t="s">
        <v>31</v>
      </c>
      <c r="M4734" t="s">
        <v>22</v>
      </c>
      <c r="N4734">
        <v>29</v>
      </c>
      <c r="O4734">
        <v>19</v>
      </c>
      <c r="P4734">
        <v>1385</v>
      </c>
      <c r="Q4734">
        <v>21015</v>
      </c>
    </row>
    <row r="4735" spans="1:17" x14ac:dyDescent="0.25">
      <c r="A4735" t="s">
        <v>199</v>
      </c>
      <c r="B4735" s="1" t="s">
        <v>704</v>
      </c>
      <c r="C4735">
        <v>2003</v>
      </c>
      <c r="D4735" s="15">
        <f>DATE(cars[[#This Row],[year_1]],1,1)</f>
        <v>37622</v>
      </c>
      <c r="E4735" t="s">
        <v>17</v>
      </c>
      <c r="F4735" s="4">
        <v>215</v>
      </c>
      <c r="G4735">
        <v>4</v>
      </c>
      <c r="H4735" t="s">
        <v>18</v>
      </c>
      <c r="I4735" t="s">
        <v>30</v>
      </c>
      <c r="J4735">
        <v>4</v>
      </c>
      <c r="K4735" t="s">
        <v>98</v>
      </c>
      <c r="L4735" t="s">
        <v>21</v>
      </c>
      <c r="M4735" t="s">
        <v>32</v>
      </c>
      <c r="N4735">
        <v>27</v>
      </c>
      <c r="O4735">
        <v>19</v>
      </c>
      <c r="P4735">
        <v>1851</v>
      </c>
      <c r="Q4735">
        <v>19450</v>
      </c>
    </row>
    <row r="4736" spans="1:17" x14ac:dyDescent="0.25">
      <c r="A4736" t="s">
        <v>438</v>
      </c>
      <c r="B4736" s="1" t="s">
        <v>493</v>
      </c>
      <c r="C4736">
        <v>2011</v>
      </c>
      <c r="D4736" s="15">
        <f>DATE(cars[[#This Row],[year_1]],1,1)</f>
        <v>40544</v>
      </c>
      <c r="E4736" t="s">
        <v>38</v>
      </c>
      <c r="F4736" s="4">
        <v>218</v>
      </c>
      <c r="G4736">
        <v>6</v>
      </c>
      <c r="H4736" t="s">
        <v>33</v>
      </c>
      <c r="I4736" t="s">
        <v>34</v>
      </c>
      <c r="J4736">
        <v>4</v>
      </c>
      <c r="K4736" t="s">
        <v>27</v>
      </c>
      <c r="L4736" t="s">
        <v>31</v>
      </c>
      <c r="M4736" t="s">
        <v>32</v>
      </c>
      <c r="N4736">
        <v>27</v>
      </c>
      <c r="O4736">
        <v>19</v>
      </c>
      <c r="P4736">
        <v>190</v>
      </c>
      <c r="Q4736">
        <v>35000</v>
      </c>
    </row>
    <row r="4737" spans="1:17" x14ac:dyDescent="0.25">
      <c r="A4737" t="s">
        <v>438</v>
      </c>
      <c r="B4737" s="1" t="s">
        <v>493</v>
      </c>
      <c r="C4737">
        <v>2012</v>
      </c>
      <c r="D4737" s="15">
        <f>DATE(cars[[#This Row],[year_1]],1,1)</f>
        <v>40909</v>
      </c>
      <c r="E4737" t="s">
        <v>38</v>
      </c>
      <c r="F4737" s="4">
        <v>218</v>
      </c>
      <c r="G4737">
        <v>6</v>
      </c>
      <c r="H4737" t="s">
        <v>33</v>
      </c>
      <c r="I4737" t="s">
        <v>34</v>
      </c>
      <c r="J4737">
        <v>4</v>
      </c>
      <c r="K4737" t="s">
        <v>27</v>
      </c>
      <c r="L4737" t="s">
        <v>31</v>
      </c>
      <c r="M4737" t="s">
        <v>32</v>
      </c>
      <c r="N4737">
        <v>27</v>
      </c>
      <c r="O4737">
        <v>19</v>
      </c>
      <c r="P4737">
        <v>190</v>
      </c>
      <c r="Q4737">
        <v>36100</v>
      </c>
    </row>
    <row r="4738" spans="1:17" x14ac:dyDescent="0.25">
      <c r="A4738" t="s">
        <v>199</v>
      </c>
      <c r="B4738" s="1" t="s">
        <v>704</v>
      </c>
      <c r="C4738">
        <v>2005</v>
      </c>
      <c r="D4738" s="15">
        <f>DATE(cars[[#This Row],[year_1]],1,1)</f>
        <v>38353</v>
      </c>
      <c r="E4738" t="s">
        <v>17</v>
      </c>
      <c r="F4738" s="4">
        <v>220</v>
      </c>
      <c r="G4738">
        <v>4</v>
      </c>
      <c r="H4738" t="s">
        <v>18</v>
      </c>
      <c r="I4738" t="s">
        <v>30</v>
      </c>
      <c r="J4738">
        <v>4</v>
      </c>
      <c r="K4738" t="s">
        <v>98</v>
      </c>
      <c r="L4738" t="s">
        <v>21</v>
      </c>
      <c r="M4738" t="s">
        <v>32</v>
      </c>
      <c r="N4738">
        <v>28</v>
      </c>
      <c r="O4738">
        <v>19</v>
      </c>
      <c r="P4738">
        <v>1851</v>
      </c>
      <c r="Q4738">
        <v>20700</v>
      </c>
    </row>
    <row r="4739" spans="1:17" x14ac:dyDescent="0.25">
      <c r="A4739" t="s">
        <v>123</v>
      </c>
      <c r="B4739" s="1" t="s">
        <v>125</v>
      </c>
      <c r="C4739">
        <v>2012</v>
      </c>
      <c r="D4739" s="15">
        <f>DATE(cars[[#This Row],[year_1]],1,1)</f>
        <v>40909</v>
      </c>
      <c r="E4739" t="s">
        <v>126</v>
      </c>
      <c r="F4739" s="4">
        <v>220</v>
      </c>
      <c r="G4739">
        <v>4</v>
      </c>
      <c r="H4739" t="s">
        <v>33</v>
      </c>
      <c r="I4739" t="s">
        <v>30</v>
      </c>
      <c r="J4739">
        <v>4</v>
      </c>
      <c r="K4739" t="s">
        <v>127</v>
      </c>
      <c r="L4739" t="s">
        <v>31</v>
      </c>
      <c r="M4739" t="s">
        <v>32</v>
      </c>
      <c r="N4739">
        <v>29</v>
      </c>
      <c r="O4739">
        <v>19</v>
      </c>
      <c r="P4739">
        <v>376</v>
      </c>
      <c r="Q4739">
        <v>34340</v>
      </c>
    </row>
    <row r="4740" spans="1:17" x14ac:dyDescent="0.25">
      <c r="A4740" t="s">
        <v>123</v>
      </c>
      <c r="B4740" s="1" t="s">
        <v>125</v>
      </c>
      <c r="C4740">
        <v>2012</v>
      </c>
      <c r="D4740" s="15">
        <f>DATE(cars[[#This Row],[year_1]],1,1)</f>
        <v>40909</v>
      </c>
      <c r="E4740" t="s">
        <v>126</v>
      </c>
      <c r="F4740" s="4">
        <v>220</v>
      </c>
      <c r="G4740">
        <v>4</v>
      </c>
      <c r="H4740" t="s">
        <v>33</v>
      </c>
      <c r="I4740" t="s">
        <v>30</v>
      </c>
      <c r="J4740">
        <v>4</v>
      </c>
      <c r="K4740" t="s">
        <v>127</v>
      </c>
      <c r="L4740" t="s">
        <v>31</v>
      </c>
      <c r="M4740" t="s">
        <v>32</v>
      </c>
      <c r="N4740">
        <v>29</v>
      </c>
      <c r="O4740">
        <v>19</v>
      </c>
      <c r="P4740">
        <v>376</v>
      </c>
      <c r="Q4740">
        <v>30250</v>
      </c>
    </row>
    <row r="4741" spans="1:17" x14ac:dyDescent="0.25">
      <c r="A4741" t="s">
        <v>15</v>
      </c>
      <c r="B4741" s="1" t="s">
        <v>1043</v>
      </c>
      <c r="C4741">
        <v>2001</v>
      </c>
      <c r="D4741" s="15">
        <f>DATE(cars[[#This Row],[year_1]],1,1)</f>
        <v>36892</v>
      </c>
      <c r="E4741" t="s">
        <v>17</v>
      </c>
      <c r="F4741" s="4">
        <v>225</v>
      </c>
      <c r="G4741">
        <v>6</v>
      </c>
      <c r="H4741" t="s">
        <v>18</v>
      </c>
      <c r="I4741" t="s">
        <v>19</v>
      </c>
      <c r="J4741">
        <v>2</v>
      </c>
      <c r="K4741" t="s">
        <v>24</v>
      </c>
      <c r="L4741" t="s">
        <v>21</v>
      </c>
      <c r="M4741" t="s">
        <v>25</v>
      </c>
      <c r="N4741">
        <v>26</v>
      </c>
      <c r="O4741">
        <v>19</v>
      </c>
      <c r="P4741">
        <v>3916</v>
      </c>
      <c r="Q4741">
        <v>37900</v>
      </c>
    </row>
    <row r="4742" spans="1:17" x14ac:dyDescent="0.25">
      <c r="A4742" t="s">
        <v>15</v>
      </c>
      <c r="B4742" s="1" t="s">
        <v>1043</v>
      </c>
      <c r="C4742">
        <v>2001</v>
      </c>
      <c r="D4742" s="15">
        <f>DATE(cars[[#This Row],[year_1]],1,1)</f>
        <v>36892</v>
      </c>
      <c r="E4742" t="s">
        <v>17</v>
      </c>
      <c r="F4742" s="4">
        <v>225</v>
      </c>
      <c r="G4742">
        <v>6</v>
      </c>
      <c r="H4742" t="s">
        <v>18</v>
      </c>
      <c r="I4742" t="s">
        <v>19</v>
      </c>
      <c r="J4742">
        <v>2</v>
      </c>
      <c r="K4742" t="s">
        <v>56</v>
      </c>
      <c r="L4742" t="s">
        <v>21</v>
      </c>
      <c r="M4742" t="s">
        <v>67</v>
      </c>
      <c r="N4742">
        <v>26</v>
      </c>
      <c r="O4742">
        <v>19</v>
      </c>
      <c r="P4742">
        <v>3916</v>
      </c>
      <c r="Q4742">
        <v>37700</v>
      </c>
    </row>
    <row r="4743" spans="1:17" x14ac:dyDescent="0.25">
      <c r="A4743" t="s">
        <v>15</v>
      </c>
      <c r="B4743" s="1" t="s">
        <v>1043</v>
      </c>
      <c r="C4743">
        <v>2002</v>
      </c>
      <c r="D4743" s="15">
        <f>DATE(cars[[#This Row],[year_1]],1,1)</f>
        <v>37257</v>
      </c>
      <c r="E4743" t="s">
        <v>17</v>
      </c>
      <c r="F4743" s="4">
        <v>225</v>
      </c>
      <c r="G4743">
        <v>6</v>
      </c>
      <c r="H4743" t="s">
        <v>18</v>
      </c>
      <c r="I4743" t="s">
        <v>19</v>
      </c>
      <c r="J4743">
        <v>2</v>
      </c>
      <c r="K4743" t="s">
        <v>24</v>
      </c>
      <c r="L4743" t="s">
        <v>21</v>
      </c>
      <c r="M4743" t="s">
        <v>25</v>
      </c>
      <c r="N4743">
        <v>26</v>
      </c>
      <c r="O4743">
        <v>19</v>
      </c>
      <c r="P4743">
        <v>3916</v>
      </c>
      <c r="Q4743">
        <v>37900</v>
      </c>
    </row>
    <row r="4744" spans="1:17" x14ac:dyDescent="0.25">
      <c r="A4744" t="s">
        <v>15</v>
      </c>
      <c r="B4744" s="1" t="s">
        <v>1043</v>
      </c>
      <c r="C4744">
        <v>2002</v>
      </c>
      <c r="D4744" s="15">
        <f>DATE(cars[[#This Row],[year_1]],1,1)</f>
        <v>37257</v>
      </c>
      <c r="E4744" t="s">
        <v>17</v>
      </c>
      <c r="F4744" s="4">
        <v>225</v>
      </c>
      <c r="G4744">
        <v>6</v>
      </c>
      <c r="H4744" t="s">
        <v>18</v>
      </c>
      <c r="I4744" t="s">
        <v>19</v>
      </c>
      <c r="J4744">
        <v>2</v>
      </c>
      <c r="K4744" t="s">
        <v>56</v>
      </c>
      <c r="L4744" t="s">
        <v>21</v>
      </c>
      <c r="M4744" t="s">
        <v>67</v>
      </c>
      <c r="N4744">
        <v>26</v>
      </c>
      <c r="O4744">
        <v>19</v>
      </c>
      <c r="P4744">
        <v>3916</v>
      </c>
      <c r="Q4744">
        <v>37700</v>
      </c>
    </row>
    <row r="4745" spans="1:17" x14ac:dyDescent="0.25">
      <c r="A4745" t="s">
        <v>199</v>
      </c>
      <c r="B4745" s="1" t="s">
        <v>704</v>
      </c>
      <c r="C4745">
        <v>2004</v>
      </c>
      <c r="D4745" s="15">
        <f>DATE(cars[[#This Row],[year_1]],1,1)</f>
        <v>37987</v>
      </c>
      <c r="E4745" t="s">
        <v>17</v>
      </c>
      <c r="F4745" s="4">
        <v>225</v>
      </c>
      <c r="G4745">
        <v>4</v>
      </c>
      <c r="H4745" t="s">
        <v>18</v>
      </c>
      <c r="I4745" t="s">
        <v>30</v>
      </c>
      <c r="J4745">
        <v>4</v>
      </c>
      <c r="K4745" t="s">
        <v>98</v>
      </c>
      <c r="L4745" t="s">
        <v>21</v>
      </c>
      <c r="M4745" t="s">
        <v>32</v>
      </c>
      <c r="N4745">
        <v>28</v>
      </c>
      <c r="O4745">
        <v>19</v>
      </c>
      <c r="P4745">
        <v>1851</v>
      </c>
      <c r="Q4745">
        <v>20450</v>
      </c>
    </row>
    <row r="4746" spans="1:17" x14ac:dyDescent="0.25">
      <c r="A4746" t="s">
        <v>51</v>
      </c>
      <c r="B4746" s="1" t="s">
        <v>835</v>
      </c>
      <c r="C4746">
        <v>2009</v>
      </c>
      <c r="D4746" s="15">
        <f>DATE(cars[[#This Row],[year_1]],1,1)</f>
        <v>39814</v>
      </c>
      <c r="E4746" t="s">
        <v>38</v>
      </c>
      <c r="F4746" s="4">
        <v>227</v>
      </c>
      <c r="G4746">
        <v>5</v>
      </c>
      <c r="H4746" t="s">
        <v>33</v>
      </c>
      <c r="I4746" t="s">
        <v>30</v>
      </c>
      <c r="J4746">
        <v>4</v>
      </c>
      <c r="K4746" t="s">
        <v>24</v>
      </c>
      <c r="L4746" t="s">
        <v>21</v>
      </c>
      <c r="M4746" t="s">
        <v>32</v>
      </c>
      <c r="N4746">
        <v>28</v>
      </c>
      <c r="O4746">
        <v>19</v>
      </c>
      <c r="P4746">
        <v>870</v>
      </c>
      <c r="Q4746">
        <v>32350</v>
      </c>
    </row>
    <row r="4747" spans="1:17" x14ac:dyDescent="0.25">
      <c r="A4747" t="s">
        <v>51</v>
      </c>
      <c r="B4747" s="1" t="s">
        <v>246</v>
      </c>
      <c r="C4747">
        <v>2011</v>
      </c>
      <c r="D4747" s="15">
        <f>DATE(cars[[#This Row],[year_1]],1,1)</f>
        <v>40544</v>
      </c>
      <c r="E4747" t="s">
        <v>38</v>
      </c>
      <c r="F4747" s="4">
        <v>227</v>
      </c>
      <c r="G4747">
        <v>5</v>
      </c>
      <c r="H4747" t="s">
        <v>33</v>
      </c>
      <c r="I4747" t="s">
        <v>30</v>
      </c>
      <c r="J4747">
        <v>2</v>
      </c>
      <c r="K4747" t="s">
        <v>27</v>
      </c>
      <c r="L4747" t="s">
        <v>21</v>
      </c>
      <c r="M4747" t="s">
        <v>25</v>
      </c>
      <c r="N4747">
        <v>28</v>
      </c>
      <c r="O4747">
        <v>19</v>
      </c>
      <c r="P4747">
        <v>870</v>
      </c>
      <c r="Q4747">
        <v>39950</v>
      </c>
    </row>
    <row r="4748" spans="1:17" x14ac:dyDescent="0.25">
      <c r="A4748" t="s">
        <v>51</v>
      </c>
      <c r="B4748" s="1" t="s">
        <v>246</v>
      </c>
      <c r="C4748">
        <v>2013</v>
      </c>
      <c r="D4748" s="15">
        <f>DATE(cars[[#This Row],[year_1]],1,1)</f>
        <v>41275</v>
      </c>
      <c r="E4748" t="s">
        <v>29</v>
      </c>
      <c r="F4748" s="4">
        <v>227</v>
      </c>
      <c r="G4748">
        <v>5</v>
      </c>
      <c r="H4748" t="s">
        <v>33</v>
      </c>
      <c r="I4748" t="s">
        <v>30</v>
      </c>
      <c r="J4748">
        <v>2</v>
      </c>
      <c r="K4748" t="s">
        <v>27</v>
      </c>
      <c r="L4748" t="s">
        <v>21</v>
      </c>
      <c r="M4748" t="s">
        <v>25</v>
      </c>
      <c r="N4748">
        <v>28</v>
      </c>
      <c r="O4748">
        <v>19</v>
      </c>
      <c r="P4748">
        <v>870</v>
      </c>
      <c r="Q4748">
        <v>41200</v>
      </c>
    </row>
    <row r="4749" spans="1:17" x14ac:dyDescent="0.25">
      <c r="A4749" t="s">
        <v>15</v>
      </c>
      <c r="B4749" s="1" t="s">
        <v>23</v>
      </c>
      <c r="C4749">
        <v>2013</v>
      </c>
      <c r="D4749" s="15">
        <f>DATE(cars[[#This Row],[year_1]],1,1)</f>
        <v>41275</v>
      </c>
      <c r="E4749" t="s">
        <v>17</v>
      </c>
      <c r="F4749" s="4">
        <v>230</v>
      </c>
      <c r="G4749">
        <v>6</v>
      </c>
      <c r="H4749" t="s">
        <v>18</v>
      </c>
      <c r="I4749" t="s">
        <v>19</v>
      </c>
      <c r="J4749">
        <v>2</v>
      </c>
      <c r="K4749" t="s">
        <v>24</v>
      </c>
      <c r="L4749" t="s">
        <v>21</v>
      </c>
      <c r="M4749" t="s">
        <v>22</v>
      </c>
      <c r="N4749">
        <v>28</v>
      </c>
      <c r="O4749">
        <v>19</v>
      </c>
      <c r="P4749">
        <v>3916</v>
      </c>
      <c r="Q4749">
        <v>31500</v>
      </c>
    </row>
    <row r="4750" spans="1:17" x14ac:dyDescent="0.25">
      <c r="A4750" t="s">
        <v>15</v>
      </c>
      <c r="B4750" s="1" t="s">
        <v>23</v>
      </c>
      <c r="C4750">
        <v>2013</v>
      </c>
      <c r="D4750" s="15">
        <f>DATE(cars[[#This Row],[year_1]],1,1)</f>
        <v>41275</v>
      </c>
      <c r="E4750" t="s">
        <v>17</v>
      </c>
      <c r="F4750" s="4">
        <v>230</v>
      </c>
      <c r="G4750">
        <v>6</v>
      </c>
      <c r="H4750" t="s">
        <v>18</v>
      </c>
      <c r="I4750" t="s">
        <v>19</v>
      </c>
      <c r="J4750">
        <v>2</v>
      </c>
      <c r="K4750" t="s">
        <v>27</v>
      </c>
      <c r="L4750" t="s">
        <v>21</v>
      </c>
      <c r="M4750" t="s">
        <v>25</v>
      </c>
      <c r="N4750">
        <v>28</v>
      </c>
      <c r="O4750">
        <v>19</v>
      </c>
      <c r="P4750">
        <v>3916</v>
      </c>
      <c r="Q4750">
        <v>37200</v>
      </c>
    </row>
    <row r="4751" spans="1:17" x14ac:dyDescent="0.25">
      <c r="A4751" t="s">
        <v>28</v>
      </c>
      <c r="B4751" s="1" t="s">
        <v>759</v>
      </c>
      <c r="C4751">
        <v>2014</v>
      </c>
      <c r="D4751" s="15">
        <f>DATE(cars[[#This Row],[year_1]],1,1)</f>
        <v>41640</v>
      </c>
      <c r="E4751" t="s">
        <v>60</v>
      </c>
      <c r="F4751" s="4">
        <v>240</v>
      </c>
      <c r="G4751">
        <v>6</v>
      </c>
      <c r="H4751" t="s">
        <v>33</v>
      </c>
      <c r="I4751" t="s">
        <v>34</v>
      </c>
      <c r="J4751">
        <v>4</v>
      </c>
      <c r="K4751" t="s">
        <v>269</v>
      </c>
      <c r="L4751" t="s">
        <v>63</v>
      </c>
      <c r="M4751" t="s">
        <v>90</v>
      </c>
      <c r="N4751">
        <v>28</v>
      </c>
      <c r="O4751">
        <v>19</v>
      </c>
      <c r="P4751">
        <v>3105</v>
      </c>
      <c r="Q4751">
        <v>64900</v>
      </c>
    </row>
    <row r="4752" spans="1:17" x14ac:dyDescent="0.25">
      <c r="A4752" t="s">
        <v>28</v>
      </c>
      <c r="B4752" s="1" t="s">
        <v>759</v>
      </c>
      <c r="C4752">
        <v>2014</v>
      </c>
      <c r="D4752" s="15">
        <f>DATE(cars[[#This Row],[year_1]],1,1)</f>
        <v>41640</v>
      </c>
      <c r="E4752" t="s">
        <v>60</v>
      </c>
      <c r="F4752" s="4">
        <v>240</v>
      </c>
      <c r="G4752">
        <v>6</v>
      </c>
      <c r="H4752" t="s">
        <v>33</v>
      </c>
      <c r="I4752" t="s">
        <v>34</v>
      </c>
      <c r="J4752">
        <v>4</v>
      </c>
      <c r="K4752" t="s">
        <v>269</v>
      </c>
      <c r="L4752" t="s">
        <v>63</v>
      </c>
      <c r="M4752" t="s">
        <v>90</v>
      </c>
      <c r="N4752">
        <v>28</v>
      </c>
      <c r="O4752">
        <v>19</v>
      </c>
      <c r="P4752">
        <v>3105</v>
      </c>
      <c r="Q4752">
        <v>52900</v>
      </c>
    </row>
    <row r="4753" spans="1:17" x14ac:dyDescent="0.25">
      <c r="A4753" t="s">
        <v>28</v>
      </c>
      <c r="B4753" s="1" t="s">
        <v>759</v>
      </c>
      <c r="C4753">
        <v>2014</v>
      </c>
      <c r="D4753" s="15">
        <f>DATE(cars[[#This Row],[year_1]],1,1)</f>
        <v>41640</v>
      </c>
      <c r="E4753" t="s">
        <v>60</v>
      </c>
      <c r="F4753" s="4">
        <v>240</v>
      </c>
      <c r="G4753">
        <v>6</v>
      </c>
      <c r="H4753" t="s">
        <v>33</v>
      </c>
      <c r="I4753" t="s">
        <v>34</v>
      </c>
      <c r="J4753">
        <v>4</v>
      </c>
      <c r="K4753" t="s">
        <v>269</v>
      </c>
      <c r="L4753" t="s">
        <v>63</v>
      </c>
      <c r="M4753" t="s">
        <v>90</v>
      </c>
      <c r="N4753">
        <v>28</v>
      </c>
      <c r="O4753">
        <v>19</v>
      </c>
      <c r="P4753">
        <v>3105</v>
      </c>
      <c r="Q4753">
        <v>58900</v>
      </c>
    </row>
    <row r="4754" spans="1:17" x14ac:dyDescent="0.25">
      <c r="A4754" t="s">
        <v>28</v>
      </c>
      <c r="B4754" s="1" t="s">
        <v>759</v>
      </c>
      <c r="C4754">
        <v>2015</v>
      </c>
      <c r="D4754" s="15">
        <f>DATE(cars[[#This Row],[year_1]],1,1)</f>
        <v>42005</v>
      </c>
      <c r="E4754" t="s">
        <v>60</v>
      </c>
      <c r="F4754" s="4">
        <v>240</v>
      </c>
      <c r="G4754">
        <v>6</v>
      </c>
      <c r="H4754" t="s">
        <v>33</v>
      </c>
      <c r="I4754" t="s">
        <v>34</v>
      </c>
      <c r="J4754">
        <v>4</v>
      </c>
      <c r="K4754" t="s">
        <v>269</v>
      </c>
      <c r="L4754" t="s">
        <v>63</v>
      </c>
      <c r="M4754" t="s">
        <v>90</v>
      </c>
      <c r="N4754">
        <v>28</v>
      </c>
      <c r="O4754">
        <v>19</v>
      </c>
      <c r="P4754">
        <v>3105</v>
      </c>
      <c r="Q4754">
        <v>53400</v>
      </c>
    </row>
    <row r="4755" spans="1:17" x14ac:dyDescent="0.25">
      <c r="A4755" t="s">
        <v>28</v>
      </c>
      <c r="B4755" s="1" t="s">
        <v>759</v>
      </c>
      <c r="C4755">
        <v>2015</v>
      </c>
      <c r="D4755" s="15">
        <f>DATE(cars[[#This Row],[year_1]],1,1)</f>
        <v>42005</v>
      </c>
      <c r="E4755" t="s">
        <v>60</v>
      </c>
      <c r="F4755" s="4">
        <v>240</v>
      </c>
      <c r="G4755">
        <v>6</v>
      </c>
      <c r="H4755" t="s">
        <v>33</v>
      </c>
      <c r="I4755" t="s">
        <v>34</v>
      </c>
      <c r="J4755">
        <v>4</v>
      </c>
      <c r="K4755" t="s">
        <v>269</v>
      </c>
      <c r="L4755" t="s">
        <v>63</v>
      </c>
      <c r="M4755" t="s">
        <v>90</v>
      </c>
      <c r="N4755">
        <v>28</v>
      </c>
      <c r="O4755">
        <v>19</v>
      </c>
      <c r="P4755">
        <v>3105</v>
      </c>
      <c r="Q4755">
        <v>59900</v>
      </c>
    </row>
    <row r="4756" spans="1:17" x14ac:dyDescent="0.25">
      <c r="A4756" t="s">
        <v>28</v>
      </c>
      <c r="B4756" s="1" t="s">
        <v>759</v>
      </c>
      <c r="C4756">
        <v>2015</v>
      </c>
      <c r="D4756" s="15">
        <f>DATE(cars[[#This Row],[year_1]],1,1)</f>
        <v>42005</v>
      </c>
      <c r="E4756" t="s">
        <v>60</v>
      </c>
      <c r="F4756" s="4">
        <v>240</v>
      </c>
      <c r="G4756">
        <v>6</v>
      </c>
      <c r="H4756" t="s">
        <v>33</v>
      </c>
      <c r="I4756" t="s">
        <v>34</v>
      </c>
      <c r="J4756">
        <v>4</v>
      </c>
      <c r="K4756" t="s">
        <v>269</v>
      </c>
      <c r="L4756" t="s">
        <v>63</v>
      </c>
      <c r="M4756" t="s">
        <v>90</v>
      </c>
      <c r="N4756">
        <v>28</v>
      </c>
      <c r="O4756">
        <v>19</v>
      </c>
      <c r="P4756">
        <v>3105</v>
      </c>
      <c r="Q4756">
        <v>65400</v>
      </c>
    </row>
    <row r="4757" spans="1:17" x14ac:dyDescent="0.25">
      <c r="A4757" t="s">
        <v>178</v>
      </c>
      <c r="B4757" s="1" t="s">
        <v>895</v>
      </c>
      <c r="C4757">
        <v>2016</v>
      </c>
      <c r="D4757" s="15">
        <f>DATE(cars[[#This Row],[year_1]],1,1)</f>
        <v>42370</v>
      </c>
      <c r="E4757" t="s">
        <v>29</v>
      </c>
      <c r="F4757" s="4">
        <v>240</v>
      </c>
      <c r="G4757">
        <v>4</v>
      </c>
      <c r="H4757" t="s">
        <v>33</v>
      </c>
      <c r="I4757" t="s">
        <v>34</v>
      </c>
      <c r="J4757">
        <v>4</v>
      </c>
      <c r="K4757" t="s">
        <v>101</v>
      </c>
      <c r="L4757" t="s">
        <v>31</v>
      </c>
      <c r="M4757" t="s">
        <v>90</v>
      </c>
      <c r="N4757">
        <v>25</v>
      </c>
      <c r="O4757">
        <v>19</v>
      </c>
      <c r="P4757">
        <v>1720</v>
      </c>
      <c r="Q4757">
        <v>32900</v>
      </c>
    </row>
    <row r="4758" spans="1:17" x14ac:dyDescent="0.25">
      <c r="A4758" t="s">
        <v>178</v>
      </c>
      <c r="B4758" s="1" t="s">
        <v>895</v>
      </c>
      <c r="C4758">
        <v>2016</v>
      </c>
      <c r="D4758" s="15">
        <f>DATE(cars[[#This Row],[year_1]],1,1)</f>
        <v>42370</v>
      </c>
      <c r="E4758" t="s">
        <v>29</v>
      </c>
      <c r="F4758" s="4">
        <v>240</v>
      </c>
      <c r="G4758">
        <v>4</v>
      </c>
      <c r="H4758" t="s">
        <v>33</v>
      </c>
      <c r="I4758" t="s">
        <v>34</v>
      </c>
      <c r="J4758">
        <v>4</v>
      </c>
      <c r="K4758" t="s">
        <v>101</v>
      </c>
      <c r="L4758" t="s">
        <v>31</v>
      </c>
      <c r="M4758" t="s">
        <v>90</v>
      </c>
      <c r="N4758">
        <v>25</v>
      </c>
      <c r="O4758">
        <v>19</v>
      </c>
      <c r="P4758">
        <v>1720</v>
      </c>
      <c r="Q4758">
        <v>41700</v>
      </c>
    </row>
    <row r="4759" spans="1:17" x14ac:dyDescent="0.25">
      <c r="A4759" t="s">
        <v>178</v>
      </c>
      <c r="B4759" s="1" t="s">
        <v>895</v>
      </c>
      <c r="C4759">
        <v>2017</v>
      </c>
      <c r="D4759" s="15">
        <f>DATE(cars[[#This Row],[year_1]],1,1)</f>
        <v>42736</v>
      </c>
      <c r="E4759" t="s">
        <v>29</v>
      </c>
      <c r="F4759" s="4">
        <v>240</v>
      </c>
      <c r="G4759">
        <v>4</v>
      </c>
      <c r="H4759" t="s">
        <v>33</v>
      </c>
      <c r="I4759" t="s">
        <v>34</v>
      </c>
      <c r="J4759">
        <v>4</v>
      </c>
      <c r="K4759" t="s">
        <v>101</v>
      </c>
      <c r="L4759" t="s">
        <v>31</v>
      </c>
      <c r="M4759" t="s">
        <v>90</v>
      </c>
      <c r="N4759">
        <v>25</v>
      </c>
      <c r="O4759">
        <v>19</v>
      </c>
      <c r="P4759">
        <v>1720</v>
      </c>
      <c r="Q4759">
        <v>33300</v>
      </c>
    </row>
    <row r="4760" spans="1:17" x14ac:dyDescent="0.25">
      <c r="A4760" t="s">
        <v>204</v>
      </c>
      <c r="B4760" s="1" t="s">
        <v>673</v>
      </c>
      <c r="C4760">
        <v>2015</v>
      </c>
      <c r="D4760" s="15">
        <f>DATE(cars[[#This Row],[year_1]],1,1)</f>
        <v>42005</v>
      </c>
      <c r="E4760" t="s">
        <v>29</v>
      </c>
      <c r="F4760" s="4">
        <v>240</v>
      </c>
      <c r="G4760">
        <v>4</v>
      </c>
      <c r="H4760" t="s">
        <v>33</v>
      </c>
      <c r="I4760" t="s">
        <v>34</v>
      </c>
      <c r="J4760">
        <v>4</v>
      </c>
      <c r="K4760" t="s">
        <v>129</v>
      </c>
      <c r="L4760" t="s">
        <v>21</v>
      </c>
      <c r="M4760" t="s">
        <v>90</v>
      </c>
      <c r="N4760">
        <v>26</v>
      </c>
      <c r="O4760">
        <v>19</v>
      </c>
      <c r="P4760">
        <v>61</v>
      </c>
      <c r="Q4760">
        <v>35595</v>
      </c>
    </row>
    <row r="4761" spans="1:17" x14ac:dyDescent="0.25">
      <c r="A4761" t="s">
        <v>204</v>
      </c>
      <c r="B4761" s="1" t="s">
        <v>673</v>
      </c>
      <c r="C4761">
        <v>2015</v>
      </c>
      <c r="D4761" s="15">
        <f>DATE(cars[[#This Row],[year_1]],1,1)</f>
        <v>42005</v>
      </c>
      <c r="E4761" t="s">
        <v>29</v>
      </c>
      <c r="F4761" s="4">
        <v>240</v>
      </c>
      <c r="G4761">
        <v>4</v>
      </c>
      <c r="H4761" t="s">
        <v>33</v>
      </c>
      <c r="I4761" t="s">
        <v>34</v>
      </c>
      <c r="J4761">
        <v>4</v>
      </c>
      <c r="K4761" t="s">
        <v>129</v>
      </c>
      <c r="L4761" t="s">
        <v>21</v>
      </c>
      <c r="M4761" t="s">
        <v>90</v>
      </c>
      <c r="N4761">
        <v>26</v>
      </c>
      <c r="O4761">
        <v>19</v>
      </c>
      <c r="P4761">
        <v>61</v>
      </c>
      <c r="Q4761">
        <v>48525</v>
      </c>
    </row>
    <row r="4762" spans="1:17" x14ac:dyDescent="0.25">
      <c r="A4762" t="s">
        <v>204</v>
      </c>
      <c r="B4762" s="1" t="s">
        <v>673</v>
      </c>
      <c r="C4762">
        <v>2016</v>
      </c>
      <c r="D4762" s="15">
        <f>DATE(cars[[#This Row],[year_1]],1,1)</f>
        <v>42370</v>
      </c>
      <c r="E4762" t="s">
        <v>29</v>
      </c>
      <c r="F4762" s="4">
        <v>240</v>
      </c>
      <c r="G4762">
        <v>4</v>
      </c>
      <c r="H4762" t="s">
        <v>33</v>
      </c>
      <c r="I4762" t="s">
        <v>34</v>
      </c>
      <c r="J4762">
        <v>4</v>
      </c>
      <c r="K4762" t="s">
        <v>129</v>
      </c>
      <c r="L4762" t="s">
        <v>21</v>
      </c>
      <c r="M4762" t="s">
        <v>90</v>
      </c>
      <c r="N4762">
        <v>26</v>
      </c>
      <c r="O4762">
        <v>19</v>
      </c>
      <c r="P4762">
        <v>61</v>
      </c>
      <c r="Q4762">
        <v>42955</v>
      </c>
    </row>
    <row r="4763" spans="1:17" x14ac:dyDescent="0.25">
      <c r="A4763" t="s">
        <v>204</v>
      </c>
      <c r="B4763" s="1" t="s">
        <v>673</v>
      </c>
      <c r="C4763">
        <v>2016</v>
      </c>
      <c r="D4763" s="15">
        <f>DATE(cars[[#This Row],[year_1]],1,1)</f>
        <v>42370</v>
      </c>
      <c r="E4763" t="s">
        <v>29</v>
      </c>
      <c r="F4763" s="4">
        <v>240</v>
      </c>
      <c r="G4763">
        <v>4</v>
      </c>
      <c r="H4763" t="s">
        <v>33</v>
      </c>
      <c r="I4763" t="s">
        <v>34</v>
      </c>
      <c r="J4763">
        <v>4</v>
      </c>
      <c r="K4763" t="s">
        <v>129</v>
      </c>
      <c r="L4763" t="s">
        <v>21</v>
      </c>
      <c r="M4763" t="s">
        <v>90</v>
      </c>
      <c r="N4763">
        <v>26</v>
      </c>
      <c r="O4763">
        <v>19</v>
      </c>
      <c r="P4763">
        <v>61</v>
      </c>
      <c r="Q4763">
        <v>48950</v>
      </c>
    </row>
    <row r="4764" spans="1:17" x14ac:dyDescent="0.25">
      <c r="A4764" t="s">
        <v>204</v>
      </c>
      <c r="B4764" s="1" t="s">
        <v>673</v>
      </c>
      <c r="C4764">
        <v>2016</v>
      </c>
      <c r="D4764" s="15">
        <f>DATE(cars[[#This Row],[year_1]],1,1)</f>
        <v>42370</v>
      </c>
      <c r="E4764" t="s">
        <v>29</v>
      </c>
      <c r="F4764" s="4">
        <v>240</v>
      </c>
      <c r="G4764">
        <v>4</v>
      </c>
      <c r="H4764" t="s">
        <v>33</v>
      </c>
      <c r="I4764" t="s">
        <v>34</v>
      </c>
      <c r="J4764">
        <v>4</v>
      </c>
      <c r="K4764" t="s">
        <v>129</v>
      </c>
      <c r="L4764" t="s">
        <v>21</v>
      </c>
      <c r="M4764" t="s">
        <v>90</v>
      </c>
      <c r="N4764">
        <v>26</v>
      </c>
      <c r="O4764">
        <v>19</v>
      </c>
      <c r="P4764">
        <v>61</v>
      </c>
      <c r="Q4764">
        <v>39585</v>
      </c>
    </row>
    <row r="4765" spans="1:17" x14ac:dyDescent="0.25">
      <c r="A4765" t="s">
        <v>204</v>
      </c>
      <c r="B4765" s="1" t="s">
        <v>673</v>
      </c>
      <c r="C4765">
        <v>2016</v>
      </c>
      <c r="D4765" s="15">
        <f>DATE(cars[[#This Row],[year_1]],1,1)</f>
        <v>42370</v>
      </c>
      <c r="E4765" t="s">
        <v>29</v>
      </c>
      <c r="F4765" s="4">
        <v>240</v>
      </c>
      <c r="G4765">
        <v>4</v>
      </c>
      <c r="H4765" t="s">
        <v>33</v>
      </c>
      <c r="I4765" t="s">
        <v>34</v>
      </c>
      <c r="J4765">
        <v>4</v>
      </c>
      <c r="K4765" t="s">
        <v>129</v>
      </c>
      <c r="L4765" t="s">
        <v>21</v>
      </c>
      <c r="M4765" t="s">
        <v>90</v>
      </c>
      <c r="N4765">
        <v>26</v>
      </c>
      <c r="O4765">
        <v>19</v>
      </c>
      <c r="P4765">
        <v>61</v>
      </c>
      <c r="Q4765">
        <v>35755</v>
      </c>
    </row>
    <row r="4766" spans="1:17" x14ac:dyDescent="0.25">
      <c r="A4766" t="s">
        <v>204</v>
      </c>
      <c r="B4766" s="1" t="s">
        <v>673</v>
      </c>
      <c r="C4766">
        <v>2017</v>
      </c>
      <c r="D4766" s="15">
        <f>DATE(cars[[#This Row],[year_1]],1,1)</f>
        <v>42736</v>
      </c>
      <c r="E4766" t="s">
        <v>29</v>
      </c>
      <c r="F4766" s="4">
        <v>240</v>
      </c>
      <c r="G4766">
        <v>4</v>
      </c>
      <c r="H4766" t="s">
        <v>33</v>
      </c>
      <c r="I4766" t="s">
        <v>34</v>
      </c>
      <c r="J4766">
        <v>4</v>
      </c>
      <c r="K4766" t="s">
        <v>129</v>
      </c>
      <c r="L4766" t="s">
        <v>21</v>
      </c>
      <c r="M4766" t="s">
        <v>90</v>
      </c>
      <c r="N4766">
        <v>25</v>
      </c>
      <c r="O4766">
        <v>19</v>
      </c>
      <c r="P4766">
        <v>61</v>
      </c>
      <c r="Q4766">
        <v>41895</v>
      </c>
    </row>
    <row r="4767" spans="1:17" x14ac:dyDescent="0.25">
      <c r="A4767" t="s">
        <v>204</v>
      </c>
      <c r="B4767" s="1" t="s">
        <v>673</v>
      </c>
      <c r="C4767">
        <v>2017</v>
      </c>
      <c r="D4767" s="15">
        <f>DATE(cars[[#This Row],[year_1]],1,1)</f>
        <v>42736</v>
      </c>
      <c r="E4767" t="s">
        <v>29</v>
      </c>
      <c r="F4767" s="4">
        <v>240</v>
      </c>
      <c r="G4767">
        <v>4</v>
      </c>
      <c r="H4767" t="s">
        <v>33</v>
      </c>
      <c r="I4767" t="s">
        <v>34</v>
      </c>
      <c r="J4767">
        <v>4</v>
      </c>
      <c r="K4767" t="s">
        <v>129</v>
      </c>
      <c r="L4767" t="s">
        <v>21</v>
      </c>
      <c r="M4767" t="s">
        <v>90</v>
      </c>
      <c r="N4767">
        <v>25</v>
      </c>
      <c r="O4767">
        <v>19</v>
      </c>
      <c r="P4767">
        <v>61</v>
      </c>
      <c r="Q4767">
        <v>35130</v>
      </c>
    </row>
    <row r="4768" spans="1:17" x14ac:dyDescent="0.25">
      <c r="A4768" t="s">
        <v>204</v>
      </c>
      <c r="B4768" s="1" t="s">
        <v>673</v>
      </c>
      <c r="C4768">
        <v>2017</v>
      </c>
      <c r="D4768" s="15">
        <f>DATE(cars[[#This Row],[year_1]],1,1)</f>
        <v>42736</v>
      </c>
      <c r="E4768" t="s">
        <v>29</v>
      </c>
      <c r="F4768" s="4">
        <v>240</v>
      </c>
      <c r="G4768">
        <v>4</v>
      </c>
      <c r="H4768" t="s">
        <v>33</v>
      </c>
      <c r="I4768" t="s">
        <v>34</v>
      </c>
      <c r="J4768">
        <v>4</v>
      </c>
      <c r="K4768" t="s">
        <v>129</v>
      </c>
      <c r="L4768" t="s">
        <v>21</v>
      </c>
      <c r="M4768" t="s">
        <v>90</v>
      </c>
      <c r="N4768">
        <v>25</v>
      </c>
      <c r="O4768">
        <v>19</v>
      </c>
      <c r="P4768">
        <v>61</v>
      </c>
      <c r="Q4768">
        <v>38125</v>
      </c>
    </row>
    <row r="4769" spans="1:17" x14ac:dyDescent="0.25">
      <c r="A4769" t="s">
        <v>204</v>
      </c>
      <c r="B4769" s="1" t="s">
        <v>673</v>
      </c>
      <c r="C4769">
        <v>2017</v>
      </c>
      <c r="D4769" s="15">
        <f>DATE(cars[[#This Row],[year_1]],1,1)</f>
        <v>42736</v>
      </c>
      <c r="E4769" t="s">
        <v>29</v>
      </c>
      <c r="F4769" s="4">
        <v>240</v>
      </c>
      <c r="G4769">
        <v>4</v>
      </c>
      <c r="H4769" t="s">
        <v>33</v>
      </c>
      <c r="I4769" t="s">
        <v>34</v>
      </c>
      <c r="J4769">
        <v>4</v>
      </c>
      <c r="K4769" t="s">
        <v>129</v>
      </c>
      <c r="L4769" t="s">
        <v>21</v>
      </c>
      <c r="M4769" t="s">
        <v>90</v>
      </c>
      <c r="N4769">
        <v>25</v>
      </c>
      <c r="O4769">
        <v>19</v>
      </c>
      <c r="P4769">
        <v>61</v>
      </c>
      <c r="Q4769">
        <v>47880</v>
      </c>
    </row>
    <row r="4770" spans="1:17" x14ac:dyDescent="0.25">
      <c r="A4770" t="s">
        <v>52</v>
      </c>
      <c r="B4770" s="1" t="s">
        <v>964</v>
      </c>
      <c r="C4770">
        <v>2010</v>
      </c>
      <c r="D4770" s="15">
        <f>DATE(cars[[#This Row],[year_1]],1,1)</f>
        <v>40179</v>
      </c>
      <c r="E4770" t="s">
        <v>44</v>
      </c>
      <c r="F4770" s="4">
        <v>240</v>
      </c>
      <c r="G4770">
        <v>6</v>
      </c>
      <c r="H4770" t="s">
        <v>33</v>
      </c>
      <c r="I4770" t="s">
        <v>30</v>
      </c>
      <c r="J4770">
        <v>4</v>
      </c>
      <c r="K4770" t="s">
        <v>195</v>
      </c>
      <c r="L4770" t="s">
        <v>21</v>
      </c>
      <c r="M4770" t="s">
        <v>90</v>
      </c>
      <c r="N4770">
        <v>25</v>
      </c>
      <c r="O4770">
        <v>19</v>
      </c>
      <c r="P4770">
        <v>586</v>
      </c>
      <c r="Q4770">
        <v>27165</v>
      </c>
    </row>
    <row r="4771" spans="1:17" x14ac:dyDescent="0.25">
      <c r="A4771" t="s">
        <v>52</v>
      </c>
      <c r="B4771" s="1" t="s">
        <v>964</v>
      </c>
      <c r="C4771">
        <v>2011</v>
      </c>
      <c r="D4771" s="15">
        <f>DATE(cars[[#This Row],[year_1]],1,1)</f>
        <v>40544</v>
      </c>
      <c r="E4771" t="s">
        <v>44</v>
      </c>
      <c r="F4771" s="4">
        <v>240</v>
      </c>
      <c r="G4771">
        <v>6</v>
      </c>
      <c r="H4771" t="s">
        <v>33</v>
      </c>
      <c r="I4771" t="s">
        <v>30</v>
      </c>
      <c r="J4771">
        <v>4</v>
      </c>
      <c r="K4771" t="s">
        <v>195</v>
      </c>
      <c r="L4771" t="s">
        <v>21</v>
      </c>
      <c r="M4771" t="s">
        <v>90</v>
      </c>
      <c r="N4771">
        <v>25</v>
      </c>
      <c r="O4771">
        <v>19</v>
      </c>
      <c r="P4771">
        <v>586</v>
      </c>
      <c r="Q4771">
        <v>27315</v>
      </c>
    </row>
    <row r="4772" spans="1:17" x14ac:dyDescent="0.25">
      <c r="A4772" t="s">
        <v>40</v>
      </c>
      <c r="B4772" s="1" t="s">
        <v>512</v>
      </c>
      <c r="C4772">
        <v>2014</v>
      </c>
      <c r="D4772" s="15">
        <f>DATE(cars[[#This Row],[year_1]],1,1)</f>
        <v>41640</v>
      </c>
      <c r="E4772" t="s">
        <v>60</v>
      </c>
      <c r="F4772" s="4">
        <v>240</v>
      </c>
      <c r="G4772">
        <v>6</v>
      </c>
      <c r="H4772" t="s">
        <v>33</v>
      </c>
      <c r="I4772" t="s">
        <v>34</v>
      </c>
      <c r="J4772">
        <v>4</v>
      </c>
      <c r="K4772" t="s">
        <v>269</v>
      </c>
      <c r="L4772" t="s">
        <v>63</v>
      </c>
      <c r="M4772" t="s">
        <v>90</v>
      </c>
      <c r="N4772">
        <v>26</v>
      </c>
      <c r="O4772">
        <v>19</v>
      </c>
      <c r="P4772">
        <v>617</v>
      </c>
      <c r="Q4772">
        <v>63000</v>
      </c>
    </row>
    <row r="4773" spans="1:17" x14ac:dyDescent="0.25">
      <c r="A4773" t="s">
        <v>40</v>
      </c>
      <c r="B4773" s="1" t="s">
        <v>512</v>
      </c>
      <c r="C4773">
        <v>2015</v>
      </c>
      <c r="D4773" s="15">
        <f>DATE(cars[[#This Row],[year_1]],1,1)</f>
        <v>42005</v>
      </c>
      <c r="E4773" t="s">
        <v>60</v>
      </c>
      <c r="F4773" s="4">
        <v>240</v>
      </c>
      <c r="G4773">
        <v>6</v>
      </c>
      <c r="H4773" t="s">
        <v>33</v>
      </c>
      <c r="I4773" t="s">
        <v>34</v>
      </c>
      <c r="J4773">
        <v>4</v>
      </c>
      <c r="K4773" t="s">
        <v>269</v>
      </c>
      <c r="L4773" t="s">
        <v>63</v>
      </c>
      <c r="M4773" t="s">
        <v>90</v>
      </c>
      <c r="N4773">
        <v>26</v>
      </c>
      <c r="O4773">
        <v>19</v>
      </c>
      <c r="P4773">
        <v>617</v>
      </c>
      <c r="Q4773">
        <v>63600</v>
      </c>
    </row>
    <row r="4774" spans="1:17" x14ac:dyDescent="0.25">
      <c r="A4774" t="s">
        <v>40</v>
      </c>
      <c r="B4774" s="1" t="s">
        <v>512</v>
      </c>
      <c r="C4774">
        <v>2016</v>
      </c>
      <c r="D4774" s="15">
        <f>DATE(cars[[#This Row],[year_1]],1,1)</f>
        <v>42370</v>
      </c>
      <c r="E4774" t="s">
        <v>60</v>
      </c>
      <c r="F4774" s="4">
        <v>240</v>
      </c>
      <c r="G4774">
        <v>6</v>
      </c>
      <c r="H4774" t="s">
        <v>33</v>
      </c>
      <c r="I4774" t="s">
        <v>34</v>
      </c>
      <c r="J4774">
        <v>4</v>
      </c>
      <c r="K4774" t="s">
        <v>269</v>
      </c>
      <c r="L4774" t="s">
        <v>63</v>
      </c>
      <c r="M4774" t="s">
        <v>90</v>
      </c>
      <c r="N4774">
        <v>26</v>
      </c>
      <c r="O4774">
        <v>19</v>
      </c>
      <c r="P4774">
        <v>617</v>
      </c>
      <c r="Q4774">
        <v>63600</v>
      </c>
    </row>
    <row r="4775" spans="1:17" x14ac:dyDescent="0.25">
      <c r="A4775" t="s">
        <v>40</v>
      </c>
      <c r="B4775" s="1" t="s">
        <v>241</v>
      </c>
      <c r="C4775">
        <v>2015</v>
      </c>
      <c r="D4775" s="15">
        <f>DATE(cars[[#This Row],[year_1]],1,1)</f>
        <v>42005</v>
      </c>
      <c r="E4775" t="s">
        <v>17</v>
      </c>
      <c r="F4775" s="4">
        <v>241</v>
      </c>
      <c r="G4775">
        <v>4</v>
      </c>
      <c r="H4775" t="s">
        <v>33</v>
      </c>
      <c r="I4775" t="s">
        <v>34</v>
      </c>
      <c r="J4775">
        <v>4</v>
      </c>
      <c r="K4775" t="s">
        <v>27</v>
      </c>
      <c r="L4775" t="s">
        <v>31</v>
      </c>
      <c r="M4775" t="s">
        <v>32</v>
      </c>
      <c r="N4775">
        <v>27</v>
      </c>
      <c r="O4775">
        <v>19</v>
      </c>
      <c r="P4775">
        <v>617</v>
      </c>
      <c r="Q4775">
        <v>42575</v>
      </c>
    </row>
    <row r="4776" spans="1:17" x14ac:dyDescent="0.25">
      <c r="A4776" t="s">
        <v>338</v>
      </c>
      <c r="B4776" s="1" t="s">
        <v>536</v>
      </c>
      <c r="C4776">
        <v>2006</v>
      </c>
      <c r="D4776" s="15">
        <f>DATE(cars[[#This Row],[year_1]],1,1)</f>
        <v>38718</v>
      </c>
      <c r="E4776" t="s">
        <v>17</v>
      </c>
      <c r="F4776" s="4">
        <v>245</v>
      </c>
      <c r="G4776">
        <v>6</v>
      </c>
      <c r="H4776" t="s">
        <v>33</v>
      </c>
      <c r="I4776" t="s">
        <v>19</v>
      </c>
      <c r="J4776">
        <v>4</v>
      </c>
      <c r="K4776" t="s">
        <v>27</v>
      </c>
      <c r="L4776" t="s">
        <v>31</v>
      </c>
      <c r="M4776" t="s">
        <v>32</v>
      </c>
      <c r="N4776">
        <v>27</v>
      </c>
      <c r="O4776">
        <v>19</v>
      </c>
      <c r="P4776">
        <v>454</v>
      </c>
      <c r="Q4776">
        <v>43150</v>
      </c>
    </row>
    <row r="4777" spans="1:17" x14ac:dyDescent="0.25">
      <c r="A4777" t="s">
        <v>338</v>
      </c>
      <c r="B4777" s="1" t="s">
        <v>536</v>
      </c>
      <c r="C4777">
        <v>2006</v>
      </c>
      <c r="D4777" s="15">
        <f>DATE(cars[[#This Row],[year_1]],1,1)</f>
        <v>38718</v>
      </c>
      <c r="E4777" t="s">
        <v>17</v>
      </c>
      <c r="F4777" s="4">
        <v>245</v>
      </c>
      <c r="G4777">
        <v>6</v>
      </c>
      <c r="H4777" t="s">
        <v>33</v>
      </c>
      <c r="I4777" t="s">
        <v>34</v>
      </c>
      <c r="J4777">
        <v>4</v>
      </c>
      <c r="K4777" t="s">
        <v>27</v>
      </c>
      <c r="L4777" t="s">
        <v>31</v>
      </c>
      <c r="M4777" t="s">
        <v>32</v>
      </c>
      <c r="N4777">
        <v>25</v>
      </c>
      <c r="O4777">
        <v>19</v>
      </c>
      <c r="P4777">
        <v>454</v>
      </c>
      <c r="Q4777">
        <v>45100</v>
      </c>
    </row>
    <row r="4778" spans="1:17" x14ac:dyDescent="0.25">
      <c r="A4778" t="s">
        <v>146</v>
      </c>
      <c r="B4778" s="1" t="s">
        <v>716</v>
      </c>
      <c r="C4778">
        <v>2015</v>
      </c>
      <c r="D4778" s="15">
        <f>DATE(cars[[#This Row],[year_1]],1,1)</f>
        <v>42005</v>
      </c>
      <c r="E4778" t="s">
        <v>29</v>
      </c>
      <c r="F4778" s="4">
        <v>248</v>
      </c>
      <c r="G4778">
        <v>6</v>
      </c>
      <c r="H4778" t="s">
        <v>33</v>
      </c>
      <c r="I4778" t="s">
        <v>30</v>
      </c>
      <c r="J4778">
        <v>4</v>
      </c>
      <c r="K4778" t="s">
        <v>49</v>
      </c>
      <c r="L4778" t="s">
        <v>63</v>
      </c>
      <c r="M4778" t="s">
        <v>110</v>
      </c>
      <c r="N4778">
        <v>28</v>
      </c>
      <c r="O4778">
        <v>19</v>
      </c>
      <c r="P4778">
        <v>2202</v>
      </c>
      <c r="Q4778">
        <v>37775</v>
      </c>
    </row>
    <row r="4779" spans="1:17" x14ac:dyDescent="0.25">
      <c r="A4779" t="s">
        <v>146</v>
      </c>
      <c r="B4779" s="1" t="s">
        <v>716</v>
      </c>
      <c r="C4779">
        <v>2015</v>
      </c>
      <c r="D4779" s="15">
        <f>DATE(cars[[#This Row],[year_1]],1,1)</f>
        <v>42005</v>
      </c>
      <c r="E4779" t="s">
        <v>29</v>
      </c>
      <c r="F4779" s="4">
        <v>248</v>
      </c>
      <c r="G4779">
        <v>6</v>
      </c>
      <c r="H4779" t="s">
        <v>33</v>
      </c>
      <c r="I4779" t="s">
        <v>30</v>
      </c>
      <c r="J4779">
        <v>4</v>
      </c>
      <c r="K4779" t="s">
        <v>49</v>
      </c>
      <c r="L4779" t="s">
        <v>63</v>
      </c>
      <c r="M4779" t="s">
        <v>110</v>
      </c>
      <c r="N4779">
        <v>28</v>
      </c>
      <c r="O4779">
        <v>19</v>
      </c>
      <c r="P4779">
        <v>2202</v>
      </c>
      <c r="Q4779">
        <v>35775</v>
      </c>
    </row>
    <row r="4780" spans="1:17" x14ac:dyDescent="0.25">
      <c r="A4780" t="s">
        <v>146</v>
      </c>
      <c r="B4780" s="1" t="s">
        <v>716</v>
      </c>
      <c r="C4780">
        <v>2015</v>
      </c>
      <c r="D4780" s="15">
        <f>DATE(cars[[#This Row],[year_1]],1,1)</f>
        <v>42005</v>
      </c>
      <c r="E4780" t="s">
        <v>29</v>
      </c>
      <c r="F4780" s="4">
        <v>248</v>
      </c>
      <c r="G4780">
        <v>6</v>
      </c>
      <c r="H4780" t="s">
        <v>33</v>
      </c>
      <c r="I4780" t="s">
        <v>30</v>
      </c>
      <c r="J4780">
        <v>4</v>
      </c>
      <c r="K4780" t="s">
        <v>49</v>
      </c>
      <c r="L4780" t="s">
        <v>63</v>
      </c>
      <c r="M4780" t="s">
        <v>110</v>
      </c>
      <c r="N4780">
        <v>28</v>
      </c>
      <c r="O4780">
        <v>19</v>
      </c>
      <c r="P4780">
        <v>2202</v>
      </c>
      <c r="Q4780">
        <v>28975</v>
      </c>
    </row>
    <row r="4781" spans="1:17" x14ac:dyDescent="0.25">
      <c r="A4781" t="s">
        <v>146</v>
      </c>
      <c r="B4781" s="1" t="s">
        <v>716</v>
      </c>
      <c r="C4781">
        <v>2015</v>
      </c>
      <c r="D4781" s="15">
        <f>DATE(cars[[#This Row],[year_1]],1,1)</f>
        <v>42005</v>
      </c>
      <c r="E4781" t="s">
        <v>29</v>
      </c>
      <c r="F4781" s="4">
        <v>248</v>
      </c>
      <c r="G4781">
        <v>6</v>
      </c>
      <c r="H4781" t="s">
        <v>33</v>
      </c>
      <c r="I4781" t="s">
        <v>30</v>
      </c>
      <c r="J4781">
        <v>4</v>
      </c>
      <c r="K4781" t="s">
        <v>49</v>
      </c>
      <c r="L4781" t="s">
        <v>63</v>
      </c>
      <c r="M4781" t="s">
        <v>110</v>
      </c>
      <c r="N4781">
        <v>28</v>
      </c>
      <c r="O4781">
        <v>19</v>
      </c>
      <c r="P4781">
        <v>2202</v>
      </c>
      <c r="Q4781">
        <v>37375</v>
      </c>
    </row>
    <row r="4782" spans="1:17" x14ac:dyDescent="0.25">
      <c r="A4782" t="s">
        <v>146</v>
      </c>
      <c r="B4782" s="1" t="s">
        <v>716</v>
      </c>
      <c r="C4782">
        <v>2015</v>
      </c>
      <c r="D4782" s="15">
        <f>DATE(cars[[#This Row],[year_1]],1,1)</f>
        <v>42005</v>
      </c>
      <c r="E4782" t="s">
        <v>29</v>
      </c>
      <c r="F4782" s="4">
        <v>248</v>
      </c>
      <c r="G4782">
        <v>6</v>
      </c>
      <c r="H4782" t="s">
        <v>33</v>
      </c>
      <c r="I4782" t="s">
        <v>30</v>
      </c>
      <c r="J4782">
        <v>4</v>
      </c>
      <c r="K4782" t="s">
        <v>49</v>
      </c>
      <c r="L4782" t="s">
        <v>63</v>
      </c>
      <c r="M4782" t="s">
        <v>110</v>
      </c>
      <c r="N4782">
        <v>28</v>
      </c>
      <c r="O4782">
        <v>19</v>
      </c>
      <c r="P4782">
        <v>2202</v>
      </c>
      <c r="Q4782">
        <v>42030</v>
      </c>
    </row>
    <row r="4783" spans="1:17" x14ac:dyDescent="0.25">
      <c r="A4783" t="s">
        <v>146</v>
      </c>
      <c r="B4783" s="1" t="s">
        <v>716</v>
      </c>
      <c r="C4783">
        <v>2015</v>
      </c>
      <c r="D4783" s="15">
        <f>DATE(cars[[#This Row],[year_1]],1,1)</f>
        <v>42005</v>
      </c>
      <c r="E4783" t="s">
        <v>29</v>
      </c>
      <c r="F4783" s="4">
        <v>248</v>
      </c>
      <c r="G4783">
        <v>6</v>
      </c>
      <c r="H4783" t="s">
        <v>33</v>
      </c>
      <c r="I4783" t="s">
        <v>30</v>
      </c>
      <c r="J4783">
        <v>4</v>
      </c>
      <c r="K4783" t="s">
        <v>49</v>
      </c>
      <c r="L4783" t="s">
        <v>63</v>
      </c>
      <c r="M4783" t="s">
        <v>110</v>
      </c>
      <c r="N4783">
        <v>28</v>
      </c>
      <c r="O4783">
        <v>19</v>
      </c>
      <c r="P4783">
        <v>2202</v>
      </c>
      <c r="Q4783">
        <v>44600</v>
      </c>
    </row>
    <row r="4784" spans="1:17" x14ac:dyDescent="0.25">
      <c r="A4784" t="s">
        <v>146</v>
      </c>
      <c r="B4784" s="1" t="s">
        <v>716</v>
      </c>
      <c r="C4784">
        <v>2015</v>
      </c>
      <c r="D4784" s="15">
        <f>DATE(cars[[#This Row],[year_1]],1,1)</f>
        <v>42005</v>
      </c>
      <c r="E4784" t="s">
        <v>29</v>
      </c>
      <c r="F4784" s="4">
        <v>248</v>
      </c>
      <c r="G4784">
        <v>6</v>
      </c>
      <c r="H4784" t="s">
        <v>33</v>
      </c>
      <c r="I4784" t="s">
        <v>30</v>
      </c>
      <c r="J4784">
        <v>4</v>
      </c>
      <c r="K4784" t="s">
        <v>49</v>
      </c>
      <c r="L4784" t="s">
        <v>63</v>
      </c>
      <c r="M4784" t="s">
        <v>110</v>
      </c>
      <c r="N4784">
        <v>28</v>
      </c>
      <c r="O4784">
        <v>19</v>
      </c>
      <c r="P4784">
        <v>2202</v>
      </c>
      <c r="Q4784">
        <v>32275</v>
      </c>
    </row>
    <row r="4785" spans="1:17" x14ac:dyDescent="0.25">
      <c r="A4785" t="s">
        <v>146</v>
      </c>
      <c r="B4785" s="1" t="s">
        <v>716</v>
      </c>
      <c r="C4785">
        <v>2016</v>
      </c>
      <c r="D4785" s="15">
        <f>DATE(cars[[#This Row],[year_1]],1,1)</f>
        <v>42370</v>
      </c>
      <c r="E4785" t="s">
        <v>29</v>
      </c>
      <c r="F4785" s="4">
        <v>248</v>
      </c>
      <c r="G4785">
        <v>6</v>
      </c>
      <c r="H4785" t="s">
        <v>33</v>
      </c>
      <c r="I4785" t="s">
        <v>30</v>
      </c>
      <c r="J4785">
        <v>4</v>
      </c>
      <c r="K4785" t="s">
        <v>49</v>
      </c>
      <c r="L4785" t="s">
        <v>63</v>
      </c>
      <c r="M4785" t="s">
        <v>110</v>
      </c>
      <c r="N4785">
        <v>28</v>
      </c>
      <c r="O4785">
        <v>19</v>
      </c>
      <c r="P4785">
        <v>2202</v>
      </c>
      <c r="Q4785">
        <v>37650</v>
      </c>
    </row>
    <row r="4786" spans="1:17" x14ac:dyDescent="0.25">
      <c r="A4786" t="s">
        <v>146</v>
      </c>
      <c r="B4786" s="1" t="s">
        <v>716</v>
      </c>
      <c r="C4786">
        <v>2016</v>
      </c>
      <c r="D4786" s="15">
        <f>DATE(cars[[#This Row],[year_1]],1,1)</f>
        <v>42370</v>
      </c>
      <c r="E4786" t="s">
        <v>29</v>
      </c>
      <c r="F4786" s="4">
        <v>248</v>
      </c>
      <c r="G4786">
        <v>6</v>
      </c>
      <c r="H4786" t="s">
        <v>33</v>
      </c>
      <c r="I4786" t="s">
        <v>30</v>
      </c>
      <c r="J4786">
        <v>4</v>
      </c>
      <c r="K4786" t="s">
        <v>49</v>
      </c>
      <c r="L4786" t="s">
        <v>63</v>
      </c>
      <c r="M4786" t="s">
        <v>110</v>
      </c>
      <c r="N4786">
        <v>28</v>
      </c>
      <c r="O4786">
        <v>19</v>
      </c>
      <c r="P4786">
        <v>2202</v>
      </c>
      <c r="Q4786">
        <v>32550</v>
      </c>
    </row>
    <row r="4787" spans="1:17" x14ac:dyDescent="0.25">
      <c r="A4787" t="s">
        <v>146</v>
      </c>
      <c r="B4787" s="1" t="s">
        <v>716</v>
      </c>
      <c r="C4787">
        <v>2016</v>
      </c>
      <c r="D4787" s="15">
        <f>DATE(cars[[#This Row],[year_1]],1,1)</f>
        <v>42370</v>
      </c>
      <c r="E4787" t="s">
        <v>29</v>
      </c>
      <c r="F4787" s="4">
        <v>248</v>
      </c>
      <c r="G4787">
        <v>6</v>
      </c>
      <c r="H4787" t="s">
        <v>33</v>
      </c>
      <c r="I4787" t="s">
        <v>30</v>
      </c>
      <c r="J4787">
        <v>4</v>
      </c>
      <c r="K4787" t="s">
        <v>49</v>
      </c>
      <c r="L4787" t="s">
        <v>63</v>
      </c>
      <c r="M4787" t="s">
        <v>110</v>
      </c>
      <c r="N4787">
        <v>28</v>
      </c>
      <c r="O4787">
        <v>19</v>
      </c>
      <c r="P4787">
        <v>2202</v>
      </c>
      <c r="Q4787">
        <v>36050</v>
      </c>
    </row>
    <row r="4788" spans="1:17" x14ac:dyDescent="0.25">
      <c r="A4788" t="s">
        <v>146</v>
      </c>
      <c r="B4788" s="1" t="s">
        <v>716</v>
      </c>
      <c r="C4788">
        <v>2016</v>
      </c>
      <c r="D4788" s="15">
        <f>DATE(cars[[#This Row],[year_1]],1,1)</f>
        <v>42370</v>
      </c>
      <c r="E4788" t="s">
        <v>29</v>
      </c>
      <c r="F4788" s="4">
        <v>248</v>
      </c>
      <c r="G4788">
        <v>6</v>
      </c>
      <c r="H4788" t="s">
        <v>33</v>
      </c>
      <c r="I4788" t="s">
        <v>30</v>
      </c>
      <c r="J4788">
        <v>4</v>
      </c>
      <c r="K4788" t="s">
        <v>49</v>
      </c>
      <c r="L4788" t="s">
        <v>63</v>
      </c>
      <c r="M4788" t="s">
        <v>110</v>
      </c>
      <c r="N4788">
        <v>28</v>
      </c>
      <c r="O4788">
        <v>19</v>
      </c>
      <c r="P4788">
        <v>2202</v>
      </c>
      <c r="Q4788">
        <v>42305</v>
      </c>
    </row>
    <row r="4789" spans="1:17" x14ac:dyDescent="0.25">
      <c r="A4789" t="s">
        <v>146</v>
      </c>
      <c r="B4789" s="1" t="s">
        <v>716</v>
      </c>
      <c r="C4789">
        <v>2016</v>
      </c>
      <c r="D4789" s="15">
        <f>DATE(cars[[#This Row],[year_1]],1,1)</f>
        <v>42370</v>
      </c>
      <c r="E4789" t="s">
        <v>29</v>
      </c>
      <c r="F4789" s="4">
        <v>248</v>
      </c>
      <c r="G4789">
        <v>6</v>
      </c>
      <c r="H4789" t="s">
        <v>33</v>
      </c>
      <c r="I4789" t="s">
        <v>30</v>
      </c>
      <c r="J4789">
        <v>4</v>
      </c>
      <c r="K4789" t="s">
        <v>49</v>
      </c>
      <c r="L4789" t="s">
        <v>63</v>
      </c>
      <c r="M4789" t="s">
        <v>110</v>
      </c>
      <c r="N4789">
        <v>28</v>
      </c>
      <c r="O4789">
        <v>19</v>
      </c>
      <c r="P4789">
        <v>2202</v>
      </c>
      <c r="Q4789">
        <v>44875</v>
      </c>
    </row>
    <row r="4790" spans="1:17" x14ac:dyDescent="0.25">
      <c r="A4790" t="s">
        <v>146</v>
      </c>
      <c r="B4790" s="1" t="s">
        <v>716</v>
      </c>
      <c r="C4790">
        <v>2016</v>
      </c>
      <c r="D4790" s="15">
        <f>DATE(cars[[#This Row],[year_1]],1,1)</f>
        <v>42370</v>
      </c>
      <c r="E4790" t="s">
        <v>29</v>
      </c>
      <c r="F4790" s="4">
        <v>248</v>
      </c>
      <c r="G4790">
        <v>6</v>
      </c>
      <c r="H4790" t="s">
        <v>33</v>
      </c>
      <c r="I4790" t="s">
        <v>30</v>
      </c>
      <c r="J4790">
        <v>4</v>
      </c>
      <c r="K4790" t="s">
        <v>49</v>
      </c>
      <c r="L4790" t="s">
        <v>63</v>
      </c>
      <c r="M4790" t="s">
        <v>110</v>
      </c>
      <c r="N4790">
        <v>28</v>
      </c>
      <c r="O4790">
        <v>19</v>
      </c>
      <c r="P4790">
        <v>2202</v>
      </c>
      <c r="Q4790">
        <v>29400</v>
      </c>
    </row>
    <row r="4791" spans="1:17" x14ac:dyDescent="0.25">
      <c r="A4791" t="s">
        <v>146</v>
      </c>
      <c r="B4791" s="1" t="s">
        <v>716</v>
      </c>
      <c r="C4791">
        <v>2016</v>
      </c>
      <c r="D4791" s="15">
        <f>DATE(cars[[#This Row],[year_1]],1,1)</f>
        <v>42370</v>
      </c>
      <c r="E4791" t="s">
        <v>29</v>
      </c>
      <c r="F4791" s="4">
        <v>248</v>
      </c>
      <c r="G4791">
        <v>6</v>
      </c>
      <c r="H4791" t="s">
        <v>33</v>
      </c>
      <c r="I4791" t="s">
        <v>30</v>
      </c>
      <c r="J4791">
        <v>4</v>
      </c>
      <c r="K4791" t="s">
        <v>49</v>
      </c>
      <c r="L4791" t="s">
        <v>63</v>
      </c>
      <c r="M4791" t="s">
        <v>110</v>
      </c>
      <c r="N4791">
        <v>28</v>
      </c>
      <c r="O4791">
        <v>19</v>
      </c>
      <c r="P4791">
        <v>2202</v>
      </c>
      <c r="Q4791">
        <v>38050</v>
      </c>
    </row>
    <row r="4792" spans="1:17" x14ac:dyDescent="0.25">
      <c r="A4792" t="s">
        <v>146</v>
      </c>
      <c r="B4792" s="1" t="s">
        <v>716</v>
      </c>
      <c r="C4792">
        <v>2016</v>
      </c>
      <c r="D4792" s="15">
        <f>DATE(cars[[#This Row],[year_1]],1,1)</f>
        <v>42370</v>
      </c>
      <c r="E4792" t="s">
        <v>29</v>
      </c>
      <c r="F4792" s="4">
        <v>248</v>
      </c>
      <c r="G4792">
        <v>6</v>
      </c>
      <c r="H4792" t="s">
        <v>33</v>
      </c>
      <c r="I4792" t="s">
        <v>30</v>
      </c>
      <c r="J4792">
        <v>4</v>
      </c>
      <c r="K4792" t="s">
        <v>49</v>
      </c>
      <c r="L4792" t="s">
        <v>63</v>
      </c>
      <c r="M4792" t="s">
        <v>110</v>
      </c>
      <c r="N4792">
        <v>28</v>
      </c>
      <c r="O4792">
        <v>19</v>
      </c>
      <c r="P4792">
        <v>2202</v>
      </c>
      <c r="Q4792">
        <v>33500</v>
      </c>
    </row>
    <row r="4793" spans="1:17" x14ac:dyDescent="0.25">
      <c r="A4793" t="s">
        <v>51</v>
      </c>
      <c r="B4793" s="1" t="s">
        <v>1021</v>
      </c>
      <c r="C4793">
        <v>2016</v>
      </c>
      <c r="D4793" s="15">
        <f>DATE(cars[[#This Row],[year_1]],1,1)</f>
        <v>42370</v>
      </c>
      <c r="E4793" t="s">
        <v>29</v>
      </c>
      <c r="F4793" s="4">
        <v>250</v>
      </c>
      <c r="G4793">
        <v>5</v>
      </c>
      <c r="H4793" t="s">
        <v>33</v>
      </c>
      <c r="I4793" t="s">
        <v>34</v>
      </c>
      <c r="J4793">
        <v>4</v>
      </c>
      <c r="K4793" t="s">
        <v>129</v>
      </c>
      <c r="L4793" t="s">
        <v>31</v>
      </c>
      <c r="M4793" t="s">
        <v>90</v>
      </c>
      <c r="N4793">
        <v>26</v>
      </c>
      <c r="O4793">
        <v>19</v>
      </c>
      <c r="P4793">
        <v>870</v>
      </c>
      <c r="Q4793">
        <v>38100</v>
      </c>
    </row>
    <row r="4794" spans="1:17" x14ac:dyDescent="0.25">
      <c r="A4794" t="s">
        <v>51</v>
      </c>
      <c r="B4794" s="1" t="s">
        <v>1021</v>
      </c>
      <c r="C4794">
        <v>2016</v>
      </c>
      <c r="D4794" s="15">
        <f>DATE(cars[[#This Row],[year_1]],1,1)</f>
        <v>42370</v>
      </c>
      <c r="E4794" t="s">
        <v>29</v>
      </c>
      <c r="F4794" s="4">
        <v>250</v>
      </c>
      <c r="G4794">
        <v>5</v>
      </c>
      <c r="H4794" t="s">
        <v>33</v>
      </c>
      <c r="I4794" t="s">
        <v>34</v>
      </c>
      <c r="J4794">
        <v>4</v>
      </c>
      <c r="K4794" t="s">
        <v>129</v>
      </c>
      <c r="L4794" t="s">
        <v>31</v>
      </c>
      <c r="M4794" t="s">
        <v>90</v>
      </c>
      <c r="N4794">
        <v>26</v>
      </c>
      <c r="O4794">
        <v>19</v>
      </c>
      <c r="P4794">
        <v>870</v>
      </c>
      <c r="Q4794">
        <v>41350</v>
      </c>
    </row>
    <row r="4795" spans="1:17" x14ac:dyDescent="0.25">
      <c r="A4795" t="s">
        <v>51</v>
      </c>
      <c r="B4795" s="1" t="s">
        <v>1021</v>
      </c>
      <c r="C4795">
        <v>2016</v>
      </c>
      <c r="D4795" s="15">
        <f>DATE(cars[[#This Row],[year_1]],1,1)</f>
        <v>42370</v>
      </c>
      <c r="E4795" t="s">
        <v>29</v>
      </c>
      <c r="F4795" s="4">
        <v>250</v>
      </c>
      <c r="G4795">
        <v>5</v>
      </c>
      <c r="H4795" t="s">
        <v>33</v>
      </c>
      <c r="I4795" t="s">
        <v>34</v>
      </c>
      <c r="J4795">
        <v>4</v>
      </c>
      <c r="K4795" t="s">
        <v>129</v>
      </c>
      <c r="L4795" t="s">
        <v>31</v>
      </c>
      <c r="M4795" t="s">
        <v>90</v>
      </c>
      <c r="N4795">
        <v>26</v>
      </c>
      <c r="O4795">
        <v>19</v>
      </c>
      <c r="P4795">
        <v>870</v>
      </c>
      <c r="Q4795">
        <v>45650</v>
      </c>
    </row>
    <row r="4796" spans="1:17" x14ac:dyDescent="0.25">
      <c r="A4796" t="s">
        <v>51</v>
      </c>
      <c r="B4796" s="1" t="s">
        <v>1022</v>
      </c>
      <c r="C4796">
        <v>2016</v>
      </c>
      <c r="D4796" s="15">
        <f>DATE(cars[[#This Row],[year_1]],1,1)</f>
        <v>42370</v>
      </c>
      <c r="E4796" t="s">
        <v>29</v>
      </c>
      <c r="F4796" s="4">
        <v>250</v>
      </c>
      <c r="G4796">
        <v>5</v>
      </c>
      <c r="H4796" t="s">
        <v>33</v>
      </c>
      <c r="I4796" t="s">
        <v>34</v>
      </c>
      <c r="J4796">
        <v>4</v>
      </c>
      <c r="K4796" t="s">
        <v>129</v>
      </c>
      <c r="L4796" t="s">
        <v>31</v>
      </c>
      <c r="M4796" t="s">
        <v>35</v>
      </c>
      <c r="N4796">
        <v>26</v>
      </c>
      <c r="O4796">
        <v>19</v>
      </c>
      <c r="P4796">
        <v>870</v>
      </c>
      <c r="Q4796">
        <v>43050</v>
      </c>
    </row>
    <row r="4797" spans="1:17" x14ac:dyDescent="0.25">
      <c r="A4797" t="s">
        <v>51</v>
      </c>
      <c r="B4797" s="1" t="s">
        <v>1022</v>
      </c>
      <c r="C4797">
        <v>2016</v>
      </c>
      <c r="D4797" s="15">
        <f>DATE(cars[[#This Row],[year_1]],1,1)</f>
        <v>42370</v>
      </c>
      <c r="E4797" t="s">
        <v>29</v>
      </c>
      <c r="F4797" s="4">
        <v>250</v>
      </c>
      <c r="G4797">
        <v>5</v>
      </c>
      <c r="H4797" t="s">
        <v>33</v>
      </c>
      <c r="I4797" t="s">
        <v>34</v>
      </c>
      <c r="J4797">
        <v>4</v>
      </c>
      <c r="K4797" t="s">
        <v>129</v>
      </c>
      <c r="L4797" t="s">
        <v>31</v>
      </c>
      <c r="M4797" t="s">
        <v>35</v>
      </c>
      <c r="N4797">
        <v>26</v>
      </c>
      <c r="O4797">
        <v>19</v>
      </c>
      <c r="P4797">
        <v>870</v>
      </c>
      <c r="Q4797">
        <v>48175</v>
      </c>
    </row>
    <row r="4798" spans="1:17" x14ac:dyDescent="0.25">
      <c r="A4798" t="s">
        <v>51</v>
      </c>
      <c r="B4798" s="1" t="s">
        <v>1022</v>
      </c>
      <c r="C4798">
        <v>2016</v>
      </c>
      <c r="D4798" s="15">
        <f>DATE(cars[[#This Row],[year_1]],1,1)</f>
        <v>42370</v>
      </c>
      <c r="E4798" t="s">
        <v>29</v>
      </c>
      <c r="F4798" s="4">
        <v>250</v>
      </c>
      <c r="G4798">
        <v>5</v>
      </c>
      <c r="H4798" t="s">
        <v>33</v>
      </c>
      <c r="I4798" t="s">
        <v>34</v>
      </c>
      <c r="J4798">
        <v>4</v>
      </c>
      <c r="K4798" t="s">
        <v>129</v>
      </c>
      <c r="L4798" t="s">
        <v>31</v>
      </c>
      <c r="M4798" t="s">
        <v>35</v>
      </c>
      <c r="N4798">
        <v>26</v>
      </c>
      <c r="O4798">
        <v>19</v>
      </c>
      <c r="P4798">
        <v>870</v>
      </c>
      <c r="Q4798">
        <v>47175</v>
      </c>
    </row>
    <row r="4799" spans="1:17" x14ac:dyDescent="0.25">
      <c r="A4799" t="s">
        <v>51</v>
      </c>
      <c r="B4799" s="1" t="s">
        <v>1022</v>
      </c>
      <c r="C4799">
        <v>2016</v>
      </c>
      <c r="D4799" s="15">
        <f>DATE(cars[[#This Row],[year_1]],1,1)</f>
        <v>42370</v>
      </c>
      <c r="E4799" t="s">
        <v>29</v>
      </c>
      <c r="F4799" s="4">
        <v>250</v>
      </c>
      <c r="G4799">
        <v>5</v>
      </c>
      <c r="H4799" t="s">
        <v>33</v>
      </c>
      <c r="I4799" t="s">
        <v>34</v>
      </c>
      <c r="J4799">
        <v>4</v>
      </c>
      <c r="K4799" t="s">
        <v>129</v>
      </c>
      <c r="L4799" t="s">
        <v>31</v>
      </c>
      <c r="M4799" t="s">
        <v>35</v>
      </c>
      <c r="N4799">
        <v>26</v>
      </c>
      <c r="O4799">
        <v>19</v>
      </c>
      <c r="P4799">
        <v>870</v>
      </c>
      <c r="Q4799">
        <v>38600</v>
      </c>
    </row>
    <row r="4800" spans="1:17" x14ac:dyDescent="0.25">
      <c r="A4800" t="s">
        <v>51</v>
      </c>
      <c r="B4800" s="1" t="s">
        <v>1022</v>
      </c>
      <c r="C4800">
        <v>2016</v>
      </c>
      <c r="D4800" s="15">
        <f>DATE(cars[[#This Row],[year_1]],1,1)</f>
        <v>42370</v>
      </c>
      <c r="E4800" t="s">
        <v>29</v>
      </c>
      <c r="F4800" s="4">
        <v>250</v>
      </c>
      <c r="G4800">
        <v>5</v>
      </c>
      <c r="H4800" t="s">
        <v>33</v>
      </c>
      <c r="I4800" t="s">
        <v>34</v>
      </c>
      <c r="J4800">
        <v>4</v>
      </c>
      <c r="K4800" t="s">
        <v>129</v>
      </c>
      <c r="L4800" t="s">
        <v>31</v>
      </c>
      <c r="M4800" t="s">
        <v>35</v>
      </c>
      <c r="N4800">
        <v>26</v>
      </c>
      <c r="O4800">
        <v>19</v>
      </c>
      <c r="P4800">
        <v>870</v>
      </c>
      <c r="Q4800">
        <v>42050</v>
      </c>
    </row>
    <row r="4801" spans="1:17" x14ac:dyDescent="0.25">
      <c r="A4801" t="s">
        <v>338</v>
      </c>
      <c r="B4801" s="1" t="s">
        <v>581</v>
      </c>
      <c r="C4801">
        <v>2016</v>
      </c>
      <c r="D4801" s="15">
        <f>DATE(cars[[#This Row],[year_1]],1,1)</f>
        <v>42370</v>
      </c>
      <c r="E4801" t="s">
        <v>17</v>
      </c>
      <c r="F4801" s="4">
        <v>255</v>
      </c>
      <c r="G4801">
        <v>6</v>
      </c>
      <c r="H4801" t="s">
        <v>33</v>
      </c>
      <c r="I4801" t="s">
        <v>34</v>
      </c>
      <c r="J4801">
        <v>4</v>
      </c>
      <c r="K4801" t="s">
        <v>24</v>
      </c>
      <c r="L4801" t="s">
        <v>31</v>
      </c>
      <c r="M4801" t="s">
        <v>32</v>
      </c>
      <c r="N4801">
        <v>26</v>
      </c>
      <c r="O4801">
        <v>19</v>
      </c>
      <c r="P4801">
        <v>454</v>
      </c>
      <c r="Q4801">
        <v>39700</v>
      </c>
    </row>
    <row r="4802" spans="1:17" x14ac:dyDescent="0.25">
      <c r="A4802" t="s">
        <v>338</v>
      </c>
      <c r="B4802" s="1" t="s">
        <v>581</v>
      </c>
      <c r="C4802">
        <v>2017</v>
      </c>
      <c r="D4802" s="15">
        <f>DATE(cars[[#This Row],[year_1]],1,1)</f>
        <v>42736</v>
      </c>
      <c r="E4802" t="s">
        <v>17</v>
      </c>
      <c r="F4802" s="4">
        <v>255</v>
      </c>
      <c r="G4802">
        <v>6</v>
      </c>
      <c r="H4802" t="s">
        <v>33</v>
      </c>
      <c r="I4802" t="s">
        <v>34</v>
      </c>
      <c r="J4802">
        <v>4</v>
      </c>
      <c r="K4802" t="s">
        <v>24</v>
      </c>
      <c r="L4802" t="s">
        <v>31</v>
      </c>
      <c r="M4802" t="s">
        <v>32</v>
      </c>
      <c r="N4802">
        <v>26</v>
      </c>
      <c r="O4802">
        <v>19</v>
      </c>
      <c r="P4802">
        <v>454</v>
      </c>
      <c r="Q4802">
        <v>40200</v>
      </c>
    </row>
    <row r="4803" spans="1:17" x14ac:dyDescent="0.25">
      <c r="A4803" t="s">
        <v>338</v>
      </c>
      <c r="B4803" s="1" t="s">
        <v>795</v>
      </c>
      <c r="C4803">
        <v>2016</v>
      </c>
      <c r="D4803" s="15">
        <f>DATE(cars[[#This Row],[year_1]],1,1)</f>
        <v>42370</v>
      </c>
      <c r="E4803" t="s">
        <v>17</v>
      </c>
      <c r="F4803" s="4">
        <v>255</v>
      </c>
      <c r="G4803">
        <v>6</v>
      </c>
      <c r="H4803" t="s">
        <v>33</v>
      </c>
      <c r="I4803" t="s">
        <v>34</v>
      </c>
      <c r="J4803">
        <v>2</v>
      </c>
      <c r="K4803" t="s">
        <v>27</v>
      </c>
      <c r="L4803" t="s">
        <v>31</v>
      </c>
      <c r="M4803" t="s">
        <v>22</v>
      </c>
      <c r="N4803">
        <v>26</v>
      </c>
      <c r="O4803">
        <v>19</v>
      </c>
      <c r="P4803">
        <v>454</v>
      </c>
      <c r="Q4803">
        <v>42610</v>
      </c>
    </row>
    <row r="4804" spans="1:17" x14ac:dyDescent="0.25">
      <c r="A4804" t="s">
        <v>338</v>
      </c>
      <c r="B4804" s="1" t="s">
        <v>795</v>
      </c>
      <c r="C4804">
        <v>2017</v>
      </c>
      <c r="D4804" s="15">
        <f>DATE(cars[[#This Row],[year_1]],1,1)</f>
        <v>42736</v>
      </c>
      <c r="E4804" t="s">
        <v>17</v>
      </c>
      <c r="F4804" s="4">
        <v>255</v>
      </c>
      <c r="G4804">
        <v>6</v>
      </c>
      <c r="H4804" t="s">
        <v>33</v>
      </c>
      <c r="I4804" t="s">
        <v>34</v>
      </c>
      <c r="J4804">
        <v>2</v>
      </c>
      <c r="K4804" t="s">
        <v>27</v>
      </c>
      <c r="L4804" t="s">
        <v>31</v>
      </c>
      <c r="M4804" t="s">
        <v>22</v>
      </c>
      <c r="N4804">
        <v>26</v>
      </c>
      <c r="O4804">
        <v>19</v>
      </c>
      <c r="P4804">
        <v>454</v>
      </c>
      <c r="Q4804">
        <v>42770</v>
      </c>
    </row>
    <row r="4805" spans="1:17" x14ac:dyDescent="0.25">
      <c r="A4805" t="s">
        <v>264</v>
      </c>
      <c r="B4805" s="1" t="s">
        <v>800</v>
      </c>
      <c r="C4805">
        <v>2016</v>
      </c>
      <c r="D4805" s="15">
        <f>DATE(cars[[#This Row],[year_1]],1,1)</f>
        <v>42370</v>
      </c>
      <c r="E4805" t="s">
        <v>38</v>
      </c>
      <c r="F4805" s="4">
        <v>259</v>
      </c>
      <c r="G4805">
        <v>4</v>
      </c>
      <c r="H4805" t="s">
        <v>33</v>
      </c>
      <c r="I4805" t="s">
        <v>34</v>
      </c>
      <c r="J4805">
        <v>4</v>
      </c>
      <c r="K4805" t="s">
        <v>39</v>
      </c>
      <c r="L4805" t="s">
        <v>31</v>
      </c>
      <c r="M4805" t="s">
        <v>32</v>
      </c>
      <c r="N4805">
        <v>27</v>
      </c>
      <c r="O4805">
        <v>19</v>
      </c>
      <c r="P4805">
        <v>155</v>
      </c>
      <c r="Q4805">
        <v>36490</v>
      </c>
    </row>
    <row r="4806" spans="1:17" x14ac:dyDescent="0.25">
      <c r="A4806" t="s">
        <v>264</v>
      </c>
      <c r="B4806" s="1" t="s">
        <v>800</v>
      </c>
      <c r="C4806">
        <v>2016</v>
      </c>
      <c r="D4806" s="15">
        <f>DATE(cars[[#This Row],[year_1]],1,1)</f>
        <v>42370</v>
      </c>
      <c r="E4806" t="s">
        <v>38</v>
      </c>
      <c r="F4806" s="4">
        <v>259</v>
      </c>
      <c r="G4806">
        <v>4</v>
      </c>
      <c r="H4806" t="s">
        <v>33</v>
      </c>
      <c r="I4806" t="s">
        <v>34</v>
      </c>
      <c r="J4806">
        <v>4</v>
      </c>
      <c r="K4806" t="s">
        <v>39</v>
      </c>
      <c r="L4806" t="s">
        <v>31</v>
      </c>
      <c r="M4806" t="s">
        <v>32</v>
      </c>
      <c r="N4806">
        <v>27</v>
      </c>
      <c r="O4806">
        <v>19</v>
      </c>
      <c r="P4806">
        <v>155</v>
      </c>
      <c r="Q4806">
        <v>31415</v>
      </c>
    </row>
    <row r="4807" spans="1:17" x14ac:dyDescent="0.25">
      <c r="A4807" t="s">
        <v>264</v>
      </c>
      <c r="B4807" s="1" t="s">
        <v>800</v>
      </c>
      <c r="C4807">
        <v>2016</v>
      </c>
      <c r="D4807" s="15">
        <f>DATE(cars[[#This Row],[year_1]],1,1)</f>
        <v>42370</v>
      </c>
      <c r="E4807" t="s">
        <v>38</v>
      </c>
      <c r="F4807" s="4">
        <v>259</v>
      </c>
      <c r="G4807">
        <v>4</v>
      </c>
      <c r="H4807" t="s">
        <v>33</v>
      </c>
      <c r="I4807" t="s">
        <v>34</v>
      </c>
      <c r="J4807">
        <v>4</v>
      </c>
      <c r="K4807" t="s">
        <v>39</v>
      </c>
      <c r="L4807" t="s">
        <v>31</v>
      </c>
      <c r="M4807" t="s">
        <v>32</v>
      </c>
      <c r="N4807">
        <v>27</v>
      </c>
      <c r="O4807">
        <v>19</v>
      </c>
      <c r="P4807">
        <v>155</v>
      </c>
      <c r="Q4807">
        <v>33990</v>
      </c>
    </row>
    <row r="4808" spans="1:17" x14ac:dyDescent="0.25">
      <c r="A4808" t="s">
        <v>264</v>
      </c>
      <c r="B4808" s="1" t="s">
        <v>800</v>
      </c>
      <c r="C4808">
        <v>2016</v>
      </c>
      <c r="D4808" s="15">
        <f>DATE(cars[[#This Row],[year_1]],1,1)</f>
        <v>42370</v>
      </c>
      <c r="E4808" t="s">
        <v>38</v>
      </c>
      <c r="F4808" s="4">
        <v>259</v>
      </c>
      <c r="G4808">
        <v>4</v>
      </c>
      <c r="H4808" t="s">
        <v>33</v>
      </c>
      <c r="I4808" t="s">
        <v>34</v>
      </c>
      <c r="J4808">
        <v>4</v>
      </c>
      <c r="K4808" t="s">
        <v>39</v>
      </c>
      <c r="L4808" t="s">
        <v>31</v>
      </c>
      <c r="M4808" t="s">
        <v>32</v>
      </c>
      <c r="N4808">
        <v>27</v>
      </c>
      <c r="O4808">
        <v>19</v>
      </c>
      <c r="P4808">
        <v>155</v>
      </c>
      <c r="Q4808">
        <v>34325</v>
      </c>
    </row>
    <row r="4809" spans="1:17" x14ac:dyDescent="0.25">
      <c r="A4809" t="s">
        <v>264</v>
      </c>
      <c r="B4809" s="1" t="s">
        <v>800</v>
      </c>
      <c r="C4809">
        <v>2017</v>
      </c>
      <c r="D4809" s="15">
        <f>DATE(cars[[#This Row],[year_1]],1,1)</f>
        <v>42736</v>
      </c>
      <c r="E4809" t="s">
        <v>38</v>
      </c>
      <c r="F4809" s="4">
        <v>259</v>
      </c>
      <c r="G4809">
        <v>4</v>
      </c>
      <c r="H4809" t="s">
        <v>33</v>
      </c>
      <c r="I4809" t="s">
        <v>34</v>
      </c>
      <c r="J4809">
        <v>4</v>
      </c>
      <c r="K4809" t="s">
        <v>39</v>
      </c>
      <c r="L4809" t="s">
        <v>31</v>
      </c>
      <c r="M4809" t="s">
        <v>32</v>
      </c>
      <c r="N4809">
        <v>27</v>
      </c>
      <c r="O4809">
        <v>19</v>
      </c>
      <c r="P4809">
        <v>155</v>
      </c>
      <c r="Q4809">
        <v>36540</v>
      </c>
    </row>
    <row r="4810" spans="1:17" x14ac:dyDescent="0.25">
      <c r="A4810" t="s">
        <v>264</v>
      </c>
      <c r="B4810" s="1" t="s">
        <v>800</v>
      </c>
      <c r="C4810">
        <v>2017</v>
      </c>
      <c r="D4810" s="15">
        <f>DATE(cars[[#This Row],[year_1]],1,1)</f>
        <v>42736</v>
      </c>
      <c r="E4810" t="s">
        <v>38</v>
      </c>
      <c r="F4810" s="4">
        <v>259</v>
      </c>
      <c r="G4810">
        <v>4</v>
      </c>
      <c r="H4810" t="s">
        <v>33</v>
      </c>
      <c r="I4810" t="s">
        <v>34</v>
      </c>
      <c r="J4810">
        <v>4</v>
      </c>
      <c r="K4810" t="s">
        <v>39</v>
      </c>
      <c r="L4810" t="s">
        <v>31</v>
      </c>
      <c r="M4810" t="s">
        <v>32</v>
      </c>
      <c r="N4810">
        <v>27</v>
      </c>
      <c r="O4810">
        <v>19</v>
      </c>
      <c r="P4810">
        <v>155</v>
      </c>
      <c r="Q4810">
        <v>34040</v>
      </c>
    </row>
    <row r="4811" spans="1:17" x14ac:dyDescent="0.25">
      <c r="A4811" t="s">
        <v>264</v>
      </c>
      <c r="B4811" s="1" t="s">
        <v>800</v>
      </c>
      <c r="C4811">
        <v>2017</v>
      </c>
      <c r="D4811" s="15">
        <f>DATE(cars[[#This Row],[year_1]],1,1)</f>
        <v>42736</v>
      </c>
      <c r="E4811" t="s">
        <v>38</v>
      </c>
      <c r="F4811" s="4">
        <v>259</v>
      </c>
      <c r="G4811">
        <v>4</v>
      </c>
      <c r="H4811" t="s">
        <v>33</v>
      </c>
      <c r="I4811" t="s">
        <v>34</v>
      </c>
      <c r="J4811">
        <v>4</v>
      </c>
      <c r="K4811" t="s">
        <v>39</v>
      </c>
      <c r="L4811" t="s">
        <v>31</v>
      </c>
      <c r="M4811" t="s">
        <v>32</v>
      </c>
      <c r="N4811">
        <v>27</v>
      </c>
      <c r="O4811">
        <v>19</v>
      </c>
      <c r="P4811">
        <v>155</v>
      </c>
      <c r="Q4811">
        <v>31465</v>
      </c>
    </row>
    <row r="4812" spans="1:17" x14ac:dyDescent="0.25">
      <c r="A4812" t="s">
        <v>178</v>
      </c>
      <c r="B4812" s="1" t="s">
        <v>902</v>
      </c>
      <c r="C4812">
        <v>2015</v>
      </c>
      <c r="D4812" s="15">
        <f>DATE(cars[[#This Row],[year_1]],1,1)</f>
        <v>42005</v>
      </c>
      <c r="E4812" t="s">
        <v>29</v>
      </c>
      <c r="F4812" s="4">
        <v>260</v>
      </c>
      <c r="G4812">
        <v>4</v>
      </c>
      <c r="H4812" t="s">
        <v>33</v>
      </c>
      <c r="I4812" t="s">
        <v>34</v>
      </c>
      <c r="J4812">
        <v>4</v>
      </c>
      <c r="K4812" t="s">
        <v>101</v>
      </c>
      <c r="L4812" t="s">
        <v>21</v>
      </c>
      <c r="M4812" t="s">
        <v>90</v>
      </c>
      <c r="N4812">
        <v>24</v>
      </c>
      <c r="O4812">
        <v>19</v>
      </c>
      <c r="P4812">
        <v>1720</v>
      </c>
      <c r="Q4812">
        <v>29600</v>
      </c>
    </row>
    <row r="4813" spans="1:17" x14ac:dyDescent="0.25">
      <c r="A4813" t="s">
        <v>178</v>
      </c>
      <c r="B4813" s="1" t="s">
        <v>902</v>
      </c>
      <c r="C4813">
        <v>2016</v>
      </c>
      <c r="D4813" s="15">
        <f>DATE(cars[[#This Row],[year_1]],1,1)</f>
        <v>42370</v>
      </c>
      <c r="E4813" t="s">
        <v>29</v>
      </c>
      <c r="F4813" s="4">
        <v>260</v>
      </c>
      <c r="G4813">
        <v>4</v>
      </c>
      <c r="H4813" t="s">
        <v>33</v>
      </c>
      <c r="I4813" t="s">
        <v>34</v>
      </c>
      <c r="J4813">
        <v>4</v>
      </c>
      <c r="K4813" t="s">
        <v>101</v>
      </c>
      <c r="L4813" t="s">
        <v>21</v>
      </c>
      <c r="M4813" t="s">
        <v>90</v>
      </c>
      <c r="N4813">
        <v>25</v>
      </c>
      <c r="O4813">
        <v>19</v>
      </c>
      <c r="P4813">
        <v>1720</v>
      </c>
      <c r="Q4813">
        <v>31490</v>
      </c>
    </row>
    <row r="4814" spans="1:17" x14ac:dyDescent="0.25">
      <c r="A4814" t="s">
        <v>47</v>
      </c>
      <c r="B4814" s="1" t="s">
        <v>730</v>
      </c>
      <c r="C4814">
        <v>2015</v>
      </c>
      <c r="D4814" s="15">
        <f>DATE(cars[[#This Row],[year_1]],1,1)</f>
        <v>42005</v>
      </c>
      <c r="E4814" t="s">
        <v>29</v>
      </c>
      <c r="F4814" s="4">
        <v>260</v>
      </c>
      <c r="G4814">
        <v>6</v>
      </c>
      <c r="H4814" t="s">
        <v>33</v>
      </c>
      <c r="I4814" t="s">
        <v>91</v>
      </c>
      <c r="J4814">
        <v>4</v>
      </c>
      <c r="K4814" t="s">
        <v>101</v>
      </c>
      <c r="L4814" t="s">
        <v>63</v>
      </c>
      <c r="M4814" t="s">
        <v>90</v>
      </c>
      <c r="N4814">
        <v>26</v>
      </c>
      <c r="O4814">
        <v>19</v>
      </c>
      <c r="P4814">
        <v>2009</v>
      </c>
      <c r="Q4814">
        <v>37900</v>
      </c>
    </row>
    <row r="4815" spans="1:17" x14ac:dyDescent="0.25">
      <c r="A4815" t="s">
        <v>47</v>
      </c>
      <c r="B4815" s="1" t="s">
        <v>730</v>
      </c>
      <c r="C4815">
        <v>2015</v>
      </c>
      <c r="D4815" s="15">
        <f>DATE(cars[[#This Row],[year_1]],1,1)</f>
        <v>42005</v>
      </c>
      <c r="E4815" t="s">
        <v>29</v>
      </c>
      <c r="F4815" s="4">
        <v>260</v>
      </c>
      <c r="G4815">
        <v>6</v>
      </c>
      <c r="H4815" t="s">
        <v>33</v>
      </c>
      <c r="I4815" t="s">
        <v>91</v>
      </c>
      <c r="J4815">
        <v>4</v>
      </c>
      <c r="K4815" t="s">
        <v>101</v>
      </c>
      <c r="L4815" t="s">
        <v>63</v>
      </c>
      <c r="M4815" t="s">
        <v>90</v>
      </c>
      <c r="N4815">
        <v>26</v>
      </c>
      <c r="O4815">
        <v>19</v>
      </c>
      <c r="P4815">
        <v>2009</v>
      </c>
      <c r="Q4815">
        <v>34830</v>
      </c>
    </row>
    <row r="4816" spans="1:17" x14ac:dyDescent="0.25">
      <c r="A4816" t="s">
        <v>47</v>
      </c>
      <c r="B4816" s="1" t="s">
        <v>730</v>
      </c>
      <c r="C4816">
        <v>2015</v>
      </c>
      <c r="D4816" s="15">
        <f>DATE(cars[[#This Row],[year_1]],1,1)</f>
        <v>42005</v>
      </c>
      <c r="E4816" t="s">
        <v>29</v>
      </c>
      <c r="F4816" s="4">
        <v>260</v>
      </c>
      <c r="G4816">
        <v>6</v>
      </c>
      <c r="H4816" t="s">
        <v>33</v>
      </c>
      <c r="I4816" t="s">
        <v>91</v>
      </c>
      <c r="J4816">
        <v>4</v>
      </c>
      <c r="K4816" t="s">
        <v>101</v>
      </c>
      <c r="L4816" t="s">
        <v>63</v>
      </c>
      <c r="M4816" t="s">
        <v>90</v>
      </c>
      <c r="N4816">
        <v>26</v>
      </c>
      <c r="O4816">
        <v>19</v>
      </c>
      <c r="P4816">
        <v>2009</v>
      </c>
      <c r="Q4816">
        <v>31200</v>
      </c>
    </row>
    <row r="4817" spans="1:17" x14ac:dyDescent="0.25">
      <c r="A4817" t="s">
        <v>47</v>
      </c>
      <c r="B4817" s="1" t="s">
        <v>730</v>
      </c>
      <c r="C4817">
        <v>2015</v>
      </c>
      <c r="D4817" s="15">
        <f>DATE(cars[[#This Row],[year_1]],1,1)</f>
        <v>42005</v>
      </c>
      <c r="E4817" t="s">
        <v>29</v>
      </c>
      <c r="F4817" s="4">
        <v>260</v>
      </c>
      <c r="G4817">
        <v>6</v>
      </c>
      <c r="H4817" t="s">
        <v>33</v>
      </c>
      <c r="I4817" t="s">
        <v>91</v>
      </c>
      <c r="J4817">
        <v>4</v>
      </c>
      <c r="K4817" t="s">
        <v>101</v>
      </c>
      <c r="L4817" t="s">
        <v>63</v>
      </c>
      <c r="M4817" t="s">
        <v>90</v>
      </c>
      <c r="N4817">
        <v>26</v>
      </c>
      <c r="O4817">
        <v>19</v>
      </c>
      <c r="P4817">
        <v>2009</v>
      </c>
      <c r="Q4817">
        <v>34500</v>
      </c>
    </row>
    <row r="4818" spans="1:17" x14ac:dyDescent="0.25">
      <c r="A4818" t="s">
        <v>47</v>
      </c>
      <c r="B4818" s="1" t="s">
        <v>730</v>
      </c>
      <c r="C4818">
        <v>2015</v>
      </c>
      <c r="D4818" s="15">
        <f>DATE(cars[[#This Row],[year_1]],1,1)</f>
        <v>42005</v>
      </c>
      <c r="E4818" t="s">
        <v>29</v>
      </c>
      <c r="F4818" s="4">
        <v>260</v>
      </c>
      <c r="G4818">
        <v>6</v>
      </c>
      <c r="H4818" t="s">
        <v>33</v>
      </c>
      <c r="I4818" t="s">
        <v>91</v>
      </c>
      <c r="J4818">
        <v>4</v>
      </c>
      <c r="K4818" t="s">
        <v>101</v>
      </c>
      <c r="L4818" t="s">
        <v>63</v>
      </c>
      <c r="M4818" t="s">
        <v>90</v>
      </c>
      <c r="N4818">
        <v>26</v>
      </c>
      <c r="O4818">
        <v>19</v>
      </c>
      <c r="P4818">
        <v>2009</v>
      </c>
      <c r="Q4818">
        <v>43250</v>
      </c>
    </row>
    <row r="4819" spans="1:17" x14ac:dyDescent="0.25">
      <c r="A4819" t="s">
        <v>47</v>
      </c>
      <c r="B4819" s="1" t="s">
        <v>730</v>
      </c>
      <c r="C4819">
        <v>2015</v>
      </c>
      <c r="D4819" s="15">
        <f>DATE(cars[[#This Row],[year_1]],1,1)</f>
        <v>42005</v>
      </c>
      <c r="E4819" t="s">
        <v>29</v>
      </c>
      <c r="F4819" s="4">
        <v>260</v>
      </c>
      <c r="G4819">
        <v>6</v>
      </c>
      <c r="H4819" t="s">
        <v>33</v>
      </c>
      <c r="I4819" t="s">
        <v>91</v>
      </c>
      <c r="J4819">
        <v>4</v>
      </c>
      <c r="K4819" t="s">
        <v>101</v>
      </c>
      <c r="L4819" t="s">
        <v>63</v>
      </c>
      <c r="M4819" t="s">
        <v>90</v>
      </c>
      <c r="N4819">
        <v>26</v>
      </c>
      <c r="O4819">
        <v>19</v>
      </c>
      <c r="P4819">
        <v>2009</v>
      </c>
      <c r="Q4819">
        <v>31470</v>
      </c>
    </row>
    <row r="4820" spans="1:17" x14ac:dyDescent="0.25">
      <c r="A4820" t="s">
        <v>47</v>
      </c>
      <c r="B4820" s="1" t="s">
        <v>730</v>
      </c>
      <c r="C4820">
        <v>2016</v>
      </c>
      <c r="D4820" s="15">
        <f>DATE(cars[[#This Row],[year_1]],1,1)</f>
        <v>42370</v>
      </c>
      <c r="E4820" t="s">
        <v>29</v>
      </c>
      <c r="F4820" s="4">
        <v>260</v>
      </c>
      <c r="G4820">
        <v>6</v>
      </c>
      <c r="H4820" t="s">
        <v>33</v>
      </c>
      <c r="I4820" t="s">
        <v>91</v>
      </c>
      <c r="J4820">
        <v>4</v>
      </c>
      <c r="K4820" t="s">
        <v>101</v>
      </c>
      <c r="L4820" t="s">
        <v>63</v>
      </c>
      <c r="M4820" t="s">
        <v>90</v>
      </c>
      <c r="N4820">
        <v>26</v>
      </c>
      <c r="O4820">
        <v>19</v>
      </c>
      <c r="P4820">
        <v>2009</v>
      </c>
      <c r="Q4820">
        <v>38100</v>
      </c>
    </row>
    <row r="4821" spans="1:17" x14ac:dyDescent="0.25">
      <c r="A4821" t="s">
        <v>47</v>
      </c>
      <c r="B4821" s="1" t="s">
        <v>730</v>
      </c>
      <c r="C4821">
        <v>2016</v>
      </c>
      <c r="D4821" s="15">
        <f>DATE(cars[[#This Row],[year_1]],1,1)</f>
        <v>42370</v>
      </c>
      <c r="E4821" t="s">
        <v>29</v>
      </c>
      <c r="F4821" s="4">
        <v>260</v>
      </c>
      <c r="G4821">
        <v>6</v>
      </c>
      <c r="H4821" t="s">
        <v>33</v>
      </c>
      <c r="I4821" t="s">
        <v>91</v>
      </c>
      <c r="J4821">
        <v>4</v>
      </c>
      <c r="K4821" t="s">
        <v>101</v>
      </c>
      <c r="L4821" t="s">
        <v>63</v>
      </c>
      <c r="M4821" t="s">
        <v>90</v>
      </c>
      <c r="N4821">
        <v>26</v>
      </c>
      <c r="O4821">
        <v>19</v>
      </c>
      <c r="P4821">
        <v>2009</v>
      </c>
      <c r="Q4821">
        <v>43300</v>
      </c>
    </row>
    <row r="4822" spans="1:17" x14ac:dyDescent="0.25">
      <c r="A4822" t="s">
        <v>47</v>
      </c>
      <c r="B4822" s="1" t="s">
        <v>730</v>
      </c>
      <c r="C4822">
        <v>2016</v>
      </c>
      <c r="D4822" s="15">
        <f>DATE(cars[[#This Row],[year_1]],1,1)</f>
        <v>42370</v>
      </c>
      <c r="E4822" t="s">
        <v>29</v>
      </c>
      <c r="F4822" s="4">
        <v>260</v>
      </c>
      <c r="G4822">
        <v>6</v>
      </c>
      <c r="H4822" t="s">
        <v>33</v>
      </c>
      <c r="I4822" t="s">
        <v>91</v>
      </c>
      <c r="J4822">
        <v>4</v>
      </c>
      <c r="K4822" t="s">
        <v>101</v>
      </c>
      <c r="L4822" t="s">
        <v>63</v>
      </c>
      <c r="M4822" t="s">
        <v>90</v>
      </c>
      <c r="N4822">
        <v>26</v>
      </c>
      <c r="O4822">
        <v>19</v>
      </c>
      <c r="P4822">
        <v>2009</v>
      </c>
      <c r="Q4822">
        <v>34840</v>
      </c>
    </row>
    <row r="4823" spans="1:17" x14ac:dyDescent="0.25">
      <c r="A4823" t="s">
        <v>47</v>
      </c>
      <c r="B4823" s="1" t="s">
        <v>730</v>
      </c>
      <c r="C4823">
        <v>2016</v>
      </c>
      <c r="D4823" s="15">
        <f>DATE(cars[[#This Row],[year_1]],1,1)</f>
        <v>42370</v>
      </c>
      <c r="E4823" t="s">
        <v>29</v>
      </c>
      <c r="F4823" s="4">
        <v>260</v>
      </c>
      <c r="G4823">
        <v>6</v>
      </c>
      <c r="H4823" t="s">
        <v>33</v>
      </c>
      <c r="I4823" t="s">
        <v>91</v>
      </c>
      <c r="J4823">
        <v>4</v>
      </c>
      <c r="K4823" t="s">
        <v>101</v>
      </c>
      <c r="L4823" t="s">
        <v>63</v>
      </c>
      <c r="M4823" t="s">
        <v>90</v>
      </c>
      <c r="N4823">
        <v>26</v>
      </c>
      <c r="O4823">
        <v>19</v>
      </c>
      <c r="P4823">
        <v>2009</v>
      </c>
      <c r="Q4823">
        <v>31520</v>
      </c>
    </row>
    <row r="4824" spans="1:17" x14ac:dyDescent="0.25">
      <c r="A4824" t="s">
        <v>47</v>
      </c>
      <c r="B4824" s="1" t="s">
        <v>761</v>
      </c>
      <c r="C4824">
        <v>2014</v>
      </c>
      <c r="D4824" s="15">
        <f>DATE(cars[[#This Row],[year_1]],1,1)</f>
        <v>41640</v>
      </c>
      <c r="E4824" t="s">
        <v>29</v>
      </c>
      <c r="F4824" s="4">
        <v>260</v>
      </c>
      <c r="G4824">
        <v>6</v>
      </c>
      <c r="H4824" t="s">
        <v>33</v>
      </c>
      <c r="I4824" t="s">
        <v>30</v>
      </c>
      <c r="J4824">
        <v>4</v>
      </c>
      <c r="K4824" t="s">
        <v>49</v>
      </c>
      <c r="L4824" t="s">
        <v>21</v>
      </c>
      <c r="M4824" t="s">
        <v>110</v>
      </c>
      <c r="N4824">
        <v>25</v>
      </c>
      <c r="O4824">
        <v>19</v>
      </c>
      <c r="P4824">
        <v>2009</v>
      </c>
      <c r="Q4824">
        <v>33750</v>
      </c>
    </row>
    <row r="4825" spans="1:17" x14ac:dyDescent="0.25">
      <c r="A4825" t="s">
        <v>47</v>
      </c>
      <c r="B4825" s="1" t="s">
        <v>761</v>
      </c>
      <c r="C4825">
        <v>2014</v>
      </c>
      <c r="D4825" s="15">
        <f>DATE(cars[[#This Row],[year_1]],1,1)</f>
        <v>41640</v>
      </c>
      <c r="E4825" t="s">
        <v>29</v>
      </c>
      <c r="F4825" s="4">
        <v>260</v>
      </c>
      <c r="G4825">
        <v>6</v>
      </c>
      <c r="H4825" t="s">
        <v>33</v>
      </c>
      <c r="I4825" t="s">
        <v>30</v>
      </c>
      <c r="J4825">
        <v>4</v>
      </c>
      <c r="K4825" t="s">
        <v>49</v>
      </c>
      <c r="L4825" t="s">
        <v>21</v>
      </c>
      <c r="M4825" t="s">
        <v>110</v>
      </c>
      <c r="N4825">
        <v>25</v>
      </c>
      <c r="O4825">
        <v>19</v>
      </c>
      <c r="P4825">
        <v>2009</v>
      </c>
      <c r="Q4825">
        <v>42870</v>
      </c>
    </row>
    <row r="4826" spans="1:17" x14ac:dyDescent="0.25">
      <c r="A4826" t="s">
        <v>47</v>
      </c>
      <c r="B4826" s="1" t="s">
        <v>761</v>
      </c>
      <c r="C4826">
        <v>2014</v>
      </c>
      <c r="D4826" s="15">
        <f>DATE(cars[[#This Row],[year_1]],1,1)</f>
        <v>41640</v>
      </c>
      <c r="E4826" t="s">
        <v>29</v>
      </c>
      <c r="F4826" s="4">
        <v>260</v>
      </c>
      <c r="G4826">
        <v>6</v>
      </c>
      <c r="H4826" t="s">
        <v>33</v>
      </c>
      <c r="I4826" t="s">
        <v>30</v>
      </c>
      <c r="J4826">
        <v>4</v>
      </c>
      <c r="K4826" t="s">
        <v>49</v>
      </c>
      <c r="L4826" t="s">
        <v>21</v>
      </c>
      <c r="M4826" t="s">
        <v>110</v>
      </c>
      <c r="N4826">
        <v>25</v>
      </c>
      <c r="O4826">
        <v>19</v>
      </c>
      <c r="P4826">
        <v>2009</v>
      </c>
      <c r="Q4826">
        <v>26220</v>
      </c>
    </row>
    <row r="4827" spans="1:17" x14ac:dyDescent="0.25">
      <c r="A4827" t="s">
        <v>47</v>
      </c>
      <c r="B4827" s="1" t="s">
        <v>761</v>
      </c>
      <c r="C4827">
        <v>2014</v>
      </c>
      <c r="D4827" s="15">
        <f>DATE(cars[[#This Row],[year_1]],1,1)</f>
        <v>41640</v>
      </c>
      <c r="E4827" t="s">
        <v>29</v>
      </c>
      <c r="F4827" s="4">
        <v>260</v>
      </c>
      <c r="G4827">
        <v>6</v>
      </c>
      <c r="H4827" t="s">
        <v>33</v>
      </c>
      <c r="I4827" t="s">
        <v>30</v>
      </c>
      <c r="J4827">
        <v>4</v>
      </c>
      <c r="K4827" t="s">
        <v>49</v>
      </c>
      <c r="L4827" t="s">
        <v>21</v>
      </c>
      <c r="M4827" t="s">
        <v>110</v>
      </c>
      <c r="N4827">
        <v>25</v>
      </c>
      <c r="O4827">
        <v>19</v>
      </c>
      <c r="P4827">
        <v>2009</v>
      </c>
      <c r="Q4827">
        <v>29970</v>
      </c>
    </row>
    <row r="4828" spans="1:17" x14ac:dyDescent="0.25">
      <c r="A4828" t="s">
        <v>114</v>
      </c>
      <c r="B4828" s="1" t="s">
        <v>890</v>
      </c>
      <c r="C4828">
        <v>2007</v>
      </c>
      <c r="D4828" s="15">
        <f>DATE(cars[[#This Row],[year_1]],1,1)</f>
        <v>39083</v>
      </c>
      <c r="E4828" t="s">
        <v>17</v>
      </c>
      <c r="F4828" s="4">
        <v>260</v>
      </c>
      <c r="G4828">
        <v>4</v>
      </c>
      <c r="H4828" t="s">
        <v>18</v>
      </c>
      <c r="I4828" t="s">
        <v>19</v>
      </c>
      <c r="J4828">
        <v>2</v>
      </c>
      <c r="K4828" t="s">
        <v>74</v>
      </c>
      <c r="L4828" t="s">
        <v>21</v>
      </c>
      <c r="M4828" t="s">
        <v>25</v>
      </c>
      <c r="N4828">
        <v>28</v>
      </c>
      <c r="O4828">
        <v>19</v>
      </c>
      <c r="P4828">
        <v>210</v>
      </c>
      <c r="Q4828">
        <v>26515</v>
      </c>
    </row>
    <row r="4829" spans="1:17" x14ac:dyDescent="0.25">
      <c r="A4829" t="s">
        <v>114</v>
      </c>
      <c r="B4829" s="1" t="s">
        <v>890</v>
      </c>
      <c r="C4829">
        <v>2008</v>
      </c>
      <c r="D4829" s="15">
        <f>DATE(cars[[#This Row],[year_1]],1,1)</f>
        <v>39448</v>
      </c>
      <c r="E4829" t="s">
        <v>17</v>
      </c>
      <c r="F4829" s="4">
        <v>260</v>
      </c>
      <c r="G4829">
        <v>4</v>
      </c>
      <c r="H4829" t="s">
        <v>18</v>
      </c>
      <c r="I4829" t="s">
        <v>19</v>
      </c>
      <c r="J4829">
        <v>2</v>
      </c>
      <c r="K4829" t="s">
        <v>74</v>
      </c>
      <c r="L4829" t="s">
        <v>21</v>
      </c>
      <c r="M4829" t="s">
        <v>25</v>
      </c>
      <c r="N4829">
        <v>28</v>
      </c>
      <c r="O4829">
        <v>19</v>
      </c>
      <c r="P4829">
        <v>210</v>
      </c>
      <c r="Q4829">
        <v>28135</v>
      </c>
    </row>
    <row r="4830" spans="1:17" x14ac:dyDescent="0.25">
      <c r="A4830" t="s">
        <v>114</v>
      </c>
      <c r="B4830" s="1" t="s">
        <v>890</v>
      </c>
      <c r="C4830">
        <v>2008</v>
      </c>
      <c r="D4830" s="15">
        <f>DATE(cars[[#This Row],[year_1]],1,1)</f>
        <v>39448</v>
      </c>
      <c r="E4830" t="s">
        <v>17</v>
      </c>
      <c r="F4830" s="4">
        <v>260</v>
      </c>
      <c r="G4830">
        <v>4</v>
      </c>
      <c r="H4830" t="s">
        <v>18</v>
      </c>
      <c r="I4830" t="s">
        <v>19</v>
      </c>
      <c r="J4830">
        <v>2</v>
      </c>
      <c r="K4830" t="s">
        <v>74</v>
      </c>
      <c r="L4830" t="s">
        <v>21</v>
      </c>
      <c r="M4830" t="s">
        <v>25</v>
      </c>
      <c r="N4830">
        <v>28</v>
      </c>
      <c r="O4830">
        <v>19</v>
      </c>
      <c r="P4830">
        <v>210</v>
      </c>
      <c r="Q4830">
        <v>31750</v>
      </c>
    </row>
    <row r="4831" spans="1:17" x14ac:dyDescent="0.25">
      <c r="A4831" t="s">
        <v>114</v>
      </c>
      <c r="B4831" s="1" t="s">
        <v>890</v>
      </c>
      <c r="C4831">
        <v>2009</v>
      </c>
      <c r="D4831" s="15">
        <f>DATE(cars[[#This Row],[year_1]],1,1)</f>
        <v>39814</v>
      </c>
      <c r="E4831" t="s">
        <v>38</v>
      </c>
      <c r="F4831" s="4">
        <v>260</v>
      </c>
      <c r="G4831">
        <v>4</v>
      </c>
      <c r="H4831" t="s">
        <v>18</v>
      </c>
      <c r="I4831" t="s">
        <v>19</v>
      </c>
      <c r="J4831">
        <v>2</v>
      </c>
      <c r="K4831" t="s">
        <v>74</v>
      </c>
      <c r="L4831" t="s">
        <v>21</v>
      </c>
      <c r="M4831" t="s">
        <v>22</v>
      </c>
      <c r="N4831">
        <v>28</v>
      </c>
      <c r="O4831">
        <v>19</v>
      </c>
      <c r="P4831">
        <v>210</v>
      </c>
      <c r="Q4831">
        <v>30375</v>
      </c>
    </row>
    <row r="4832" spans="1:17" x14ac:dyDescent="0.25">
      <c r="A4832" t="s">
        <v>114</v>
      </c>
      <c r="B4832" s="1" t="s">
        <v>890</v>
      </c>
      <c r="C4832">
        <v>2009</v>
      </c>
      <c r="D4832" s="15">
        <f>DATE(cars[[#This Row],[year_1]],1,1)</f>
        <v>39814</v>
      </c>
      <c r="E4832" t="s">
        <v>38</v>
      </c>
      <c r="F4832" s="4">
        <v>260</v>
      </c>
      <c r="G4832">
        <v>4</v>
      </c>
      <c r="H4832" t="s">
        <v>18</v>
      </c>
      <c r="I4832" t="s">
        <v>19</v>
      </c>
      <c r="J4832">
        <v>2</v>
      </c>
      <c r="K4832" t="s">
        <v>74</v>
      </c>
      <c r="L4832" t="s">
        <v>21</v>
      </c>
      <c r="M4832" t="s">
        <v>25</v>
      </c>
      <c r="N4832">
        <v>28</v>
      </c>
      <c r="O4832">
        <v>19</v>
      </c>
      <c r="P4832">
        <v>210</v>
      </c>
      <c r="Q4832">
        <v>29485</v>
      </c>
    </row>
    <row r="4833" spans="1:17" x14ac:dyDescent="0.25">
      <c r="A4833" t="s">
        <v>142</v>
      </c>
      <c r="B4833" s="1" t="s">
        <v>849</v>
      </c>
      <c r="C4833">
        <v>2015</v>
      </c>
      <c r="D4833" s="15">
        <f>DATE(cars[[#This Row],[year_1]],1,1)</f>
        <v>42005</v>
      </c>
      <c r="E4833" t="s">
        <v>29</v>
      </c>
      <c r="F4833" s="4">
        <v>264</v>
      </c>
      <c r="G4833">
        <v>4</v>
      </c>
      <c r="H4833" t="s">
        <v>33</v>
      </c>
      <c r="I4833" t="s">
        <v>30</v>
      </c>
      <c r="J4833">
        <v>4</v>
      </c>
      <c r="K4833" t="s">
        <v>101</v>
      </c>
      <c r="L4833" t="s">
        <v>31</v>
      </c>
      <c r="M4833" t="s">
        <v>90</v>
      </c>
      <c r="N4833">
        <v>27</v>
      </c>
      <c r="O4833">
        <v>19</v>
      </c>
      <c r="P4833">
        <v>1439</v>
      </c>
      <c r="Q4833">
        <v>31250</v>
      </c>
    </row>
    <row r="4834" spans="1:17" x14ac:dyDescent="0.25">
      <c r="A4834" t="s">
        <v>142</v>
      </c>
      <c r="B4834" s="1" t="s">
        <v>849</v>
      </c>
      <c r="C4834">
        <v>2016</v>
      </c>
      <c r="D4834" s="15">
        <f>DATE(cars[[#This Row],[year_1]],1,1)</f>
        <v>42370</v>
      </c>
      <c r="E4834" t="s">
        <v>29</v>
      </c>
      <c r="F4834" s="4">
        <v>265</v>
      </c>
      <c r="G4834">
        <v>4</v>
      </c>
      <c r="H4834" t="s">
        <v>33</v>
      </c>
      <c r="I4834" t="s">
        <v>30</v>
      </c>
      <c r="J4834">
        <v>4</v>
      </c>
      <c r="K4834" t="s">
        <v>101</v>
      </c>
      <c r="L4834" t="s">
        <v>31</v>
      </c>
      <c r="M4834" t="s">
        <v>90</v>
      </c>
      <c r="N4834">
        <v>27</v>
      </c>
      <c r="O4834">
        <v>19</v>
      </c>
      <c r="P4834">
        <v>1439</v>
      </c>
      <c r="Q4834">
        <v>31250</v>
      </c>
    </row>
    <row r="4835" spans="1:17" x14ac:dyDescent="0.25">
      <c r="A4835" t="s">
        <v>142</v>
      </c>
      <c r="B4835" s="1" t="s">
        <v>849</v>
      </c>
      <c r="C4835">
        <v>2017</v>
      </c>
      <c r="D4835" s="15">
        <f>DATE(cars[[#This Row],[year_1]],1,1)</f>
        <v>42736</v>
      </c>
      <c r="E4835" t="s">
        <v>29</v>
      </c>
      <c r="F4835" s="4">
        <v>265</v>
      </c>
      <c r="G4835">
        <v>4</v>
      </c>
      <c r="H4835" t="s">
        <v>33</v>
      </c>
      <c r="I4835" t="s">
        <v>34</v>
      </c>
      <c r="J4835">
        <v>4</v>
      </c>
      <c r="K4835" t="s">
        <v>101</v>
      </c>
      <c r="L4835" t="s">
        <v>31</v>
      </c>
      <c r="M4835" t="s">
        <v>90</v>
      </c>
      <c r="N4835">
        <v>26</v>
      </c>
      <c r="O4835">
        <v>19</v>
      </c>
      <c r="P4835">
        <v>1439</v>
      </c>
      <c r="Q4835">
        <v>33450</v>
      </c>
    </row>
    <row r="4836" spans="1:17" x14ac:dyDescent="0.25">
      <c r="A4836" t="s">
        <v>142</v>
      </c>
      <c r="B4836" s="1" t="s">
        <v>849</v>
      </c>
      <c r="C4836">
        <v>2017</v>
      </c>
      <c r="D4836" s="15">
        <f>DATE(cars[[#This Row],[year_1]],1,1)</f>
        <v>42736</v>
      </c>
      <c r="E4836" t="s">
        <v>29</v>
      </c>
      <c r="F4836" s="4">
        <v>265</v>
      </c>
      <c r="G4836">
        <v>4</v>
      </c>
      <c r="H4836" t="s">
        <v>33</v>
      </c>
      <c r="I4836" t="s">
        <v>34</v>
      </c>
      <c r="J4836">
        <v>4</v>
      </c>
      <c r="K4836" t="s">
        <v>101</v>
      </c>
      <c r="L4836" t="s">
        <v>31</v>
      </c>
      <c r="M4836" t="s">
        <v>90</v>
      </c>
      <c r="N4836">
        <v>24</v>
      </c>
      <c r="O4836">
        <v>19</v>
      </c>
      <c r="P4836">
        <v>1439</v>
      </c>
      <c r="Q4836">
        <v>38250</v>
      </c>
    </row>
    <row r="4837" spans="1:17" x14ac:dyDescent="0.25">
      <c r="A4837" t="s">
        <v>438</v>
      </c>
      <c r="B4837" s="1" t="s">
        <v>765</v>
      </c>
      <c r="C4837">
        <v>2015</v>
      </c>
      <c r="D4837" s="15">
        <f>DATE(cars[[#This Row],[year_1]],1,1)</f>
        <v>42005</v>
      </c>
      <c r="E4837" t="s">
        <v>38</v>
      </c>
      <c r="F4837" s="4">
        <v>265</v>
      </c>
      <c r="G4837">
        <v>6</v>
      </c>
      <c r="H4837" t="s">
        <v>33</v>
      </c>
      <c r="I4837" t="s">
        <v>34</v>
      </c>
      <c r="J4837">
        <v>4</v>
      </c>
      <c r="K4837" t="s">
        <v>129</v>
      </c>
      <c r="L4837" t="s">
        <v>63</v>
      </c>
      <c r="M4837" t="s">
        <v>90</v>
      </c>
      <c r="N4837">
        <v>26</v>
      </c>
      <c r="O4837">
        <v>19</v>
      </c>
      <c r="P4837">
        <v>190</v>
      </c>
      <c r="Q4837">
        <v>43800</v>
      </c>
    </row>
    <row r="4838" spans="1:17" x14ac:dyDescent="0.25">
      <c r="A4838" t="s">
        <v>438</v>
      </c>
      <c r="B4838" s="1" t="s">
        <v>765</v>
      </c>
      <c r="C4838">
        <v>2016</v>
      </c>
      <c r="D4838" s="15">
        <f>DATE(cars[[#This Row],[year_1]],1,1)</f>
        <v>42370</v>
      </c>
      <c r="E4838" t="s">
        <v>38</v>
      </c>
      <c r="F4838" s="4">
        <v>265</v>
      </c>
      <c r="G4838">
        <v>6</v>
      </c>
      <c r="H4838" t="s">
        <v>33</v>
      </c>
      <c r="I4838" t="s">
        <v>34</v>
      </c>
      <c r="J4838">
        <v>4</v>
      </c>
      <c r="K4838" t="s">
        <v>129</v>
      </c>
      <c r="L4838" t="s">
        <v>63</v>
      </c>
      <c r="M4838" t="s">
        <v>90</v>
      </c>
      <c r="N4838">
        <v>26</v>
      </c>
      <c r="O4838">
        <v>19</v>
      </c>
      <c r="P4838">
        <v>190</v>
      </c>
      <c r="Q4838">
        <v>44400</v>
      </c>
    </row>
    <row r="4839" spans="1:17" x14ac:dyDescent="0.25">
      <c r="A4839" t="s">
        <v>217</v>
      </c>
      <c r="B4839" s="1" t="s">
        <v>570</v>
      </c>
      <c r="C4839">
        <v>2013</v>
      </c>
      <c r="D4839" s="15">
        <f>DATE(cars[[#This Row],[year_1]],1,1)</f>
        <v>41275</v>
      </c>
      <c r="E4839" t="s">
        <v>17</v>
      </c>
      <c r="F4839" s="4">
        <v>265</v>
      </c>
      <c r="G4839">
        <v>4</v>
      </c>
      <c r="H4839" t="s">
        <v>18</v>
      </c>
      <c r="I4839" t="s">
        <v>34</v>
      </c>
      <c r="J4839">
        <v>4</v>
      </c>
      <c r="K4839" t="s">
        <v>66</v>
      </c>
      <c r="L4839" t="s">
        <v>21</v>
      </c>
      <c r="M4839" t="s">
        <v>54</v>
      </c>
      <c r="N4839">
        <v>25</v>
      </c>
      <c r="O4839">
        <v>19</v>
      </c>
      <c r="P4839">
        <v>640</v>
      </c>
      <c r="Q4839">
        <v>28295</v>
      </c>
    </row>
    <row r="4840" spans="1:17" x14ac:dyDescent="0.25">
      <c r="A4840" t="s">
        <v>217</v>
      </c>
      <c r="B4840" s="1" t="s">
        <v>570</v>
      </c>
      <c r="C4840">
        <v>2013</v>
      </c>
      <c r="D4840" s="15">
        <f>DATE(cars[[#This Row],[year_1]],1,1)</f>
        <v>41275</v>
      </c>
      <c r="E4840" t="s">
        <v>17</v>
      </c>
      <c r="F4840" s="4">
        <v>265</v>
      </c>
      <c r="G4840">
        <v>4</v>
      </c>
      <c r="H4840" t="s">
        <v>18</v>
      </c>
      <c r="I4840" t="s">
        <v>34</v>
      </c>
      <c r="J4840">
        <v>4</v>
      </c>
      <c r="K4840" t="s">
        <v>39</v>
      </c>
      <c r="L4840" t="s">
        <v>21</v>
      </c>
      <c r="M4840" t="s">
        <v>32</v>
      </c>
      <c r="N4840">
        <v>25</v>
      </c>
      <c r="O4840">
        <v>19</v>
      </c>
      <c r="P4840">
        <v>640</v>
      </c>
      <c r="Q4840">
        <v>29295</v>
      </c>
    </row>
    <row r="4841" spans="1:17" x14ac:dyDescent="0.25">
      <c r="A4841" t="s">
        <v>217</v>
      </c>
      <c r="B4841" s="1" t="s">
        <v>570</v>
      </c>
      <c r="C4841">
        <v>2013</v>
      </c>
      <c r="D4841" s="15">
        <f>DATE(cars[[#This Row],[year_1]],1,1)</f>
        <v>41275</v>
      </c>
      <c r="E4841" t="s">
        <v>17</v>
      </c>
      <c r="F4841" s="4">
        <v>265</v>
      </c>
      <c r="G4841">
        <v>4</v>
      </c>
      <c r="H4841" t="s">
        <v>18</v>
      </c>
      <c r="I4841" t="s">
        <v>34</v>
      </c>
      <c r="J4841">
        <v>4</v>
      </c>
      <c r="K4841" t="s">
        <v>39</v>
      </c>
      <c r="L4841" t="s">
        <v>21</v>
      </c>
      <c r="M4841" t="s">
        <v>32</v>
      </c>
      <c r="N4841">
        <v>25</v>
      </c>
      <c r="O4841">
        <v>19</v>
      </c>
      <c r="P4841">
        <v>640</v>
      </c>
      <c r="Q4841">
        <v>25795</v>
      </c>
    </row>
    <row r="4842" spans="1:17" x14ac:dyDescent="0.25">
      <c r="A4842" t="s">
        <v>217</v>
      </c>
      <c r="B4842" s="1" t="s">
        <v>570</v>
      </c>
      <c r="C4842">
        <v>2013</v>
      </c>
      <c r="D4842" s="15">
        <f>DATE(cars[[#This Row],[year_1]],1,1)</f>
        <v>41275</v>
      </c>
      <c r="E4842" t="s">
        <v>17</v>
      </c>
      <c r="F4842" s="4">
        <v>265</v>
      </c>
      <c r="G4842">
        <v>4</v>
      </c>
      <c r="H4842" t="s">
        <v>18</v>
      </c>
      <c r="I4842" t="s">
        <v>34</v>
      </c>
      <c r="J4842">
        <v>4</v>
      </c>
      <c r="K4842" t="s">
        <v>66</v>
      </c>
      <c r="L4842" t="s">
        <v>21</v>
      </c>
      <c r="M4842" t="s">
        <v>54</v>
      </c>
      <c r="N4842">
        <v>25</v>
      </c>
      <c r="O4842">
        <v>19</v>
      </c>
      <c r="P4842">
        <v>640</v>
      </c>
      <c r="Q4842">
        <v>29295</v>
      </c>
    </row>
    <row r="4843" spans="1:17" x14ac:dyDescent="0.25">
      <c r="A4843" t="s">
        <v>217</v>
      </c>
      <c r="B4843" s="1" t="s">
        <v>570</v>
      </c>
      <c r="C4843">
        <v>2013</v>
      </c>
      <c r="D4843" s="15">
        <f>DATE(cars[[#This Row],[year_1]],1,1)</f>
        <v>41275</v>
      </c>
      <c r="E4843" t="s">
        <v>17</v>
      </c>
      <c r="F4843" s="4">
        <v>265</v>
      </c>
      <c r="G4843">
        <v>4</v>
      </c>
      <c r="H4843" t="s">
        <v>18</v>
      </c>
      <c r="I4843" t="s">
        <v>34</v>
      </c>
      <c r="J4843">
        <v>4</v>
      </c>
      <c r="K4843" t="s">
        <v>39</v>
      </c>
      <c r="L4843" t="s">
        <v>21</v>
      </c>
      <c r="M4843" t="s">
        <v>32</v>
      </c>
      <c r="N4843">
        <v>25</v>
      </c>
      <c r="O4843">
        <v>19</v>
      </c>
      <c r="P4843">
        <v>640</v>
      </c>
      <c r="Q4843">
        <v>28295</v>
      </c>
    </row>
    <row r="4844" spans="1:17" x14ac:dyDescent="0.25">
      <c r="A4844" t="s">
        <v>217</v>
      </c>
      <c r="B4844" s="1" t="s">
        <v>570</v>
      </c>
      <c r="C4844">
        <v>2013</v>
      </c>
      <c r="D4844" s="15">
        <f>DATE(cars[[#This Row],[year_1]],1,1)</f>
        <v>41275</v>
      </c>
      <c r="E4844" t="s">
        <v>17</v>
      </c>
      <c r="F4844" s="4">
        <v>265</v>
      </c>
      <c r="G4844">
        <v>4</v>
      </c>
      <c r="H4844" t="s">
        <v>18</v>
      </c>
      <c r="I4844" t="s">
        <v>34</v>
      </c>
      <c r="J4844">
        <v>4</v>
      </c>
      <c r="K4844" t="s">
        <v>66</v>
      </c>
      <c r="L4844" t="s">
        <v>21</v>
      </c>
      <c r="M4844" t="s">
        <v>54</v>
      </c>
      <c r="N4844">
        <v>25</v>
      </c>
      <c r="O4844">
        <v>19</v>
      </c>
      <c r="P4844">
        <v>640</v>
      </c>
      <c r="Q4844">
        <v>25795</v>
      </c>
    </row>
    <row r="4845" spans="1:17" x14ac:dyDescent="0.25">
      <c r="A4845" t="s">
        <v>217</v>
      </c>
      <c r="B4845" s="1" t="s">
        <v>570</v>
      </c>
      <c r="C4845">
        <v>2014</v>
      </c>
      <c r="D4845" s="15">
        <f>DATE(cars[[#This Row],[year_1]],1,1)</f>
        <v>41640</v>
      </c>
      <c r="E4845" t="s">
        <v>17</v>
      </c>
      <c r="F4845" s="4">
        <v>265</v>
      </c>
      <c r="G4845">
        <v>4</v>
      </c>
      <c r="H4845" t="s">
        <v>18</v>
      </c>
      <c r="I4845" t="s">
        <v>34</v>
      </c>
      <c r="J4845">
        <v>4</v>
      </c>
      <c r="K4845" t="s">
        <v>66</v>
      </c>
      <c r="L4845" t="s">
        <v>21</v>
      </c>
      <c r="M4845" t="s">
        <v>54</v>
      </c>
      <c r="N4845">
        <v>25</v>
      </c>
      <c r="O4845">
        <v>19</v>
      </c>
      <c r="P4845">
        <v>640</v>
      </c>
      <c r="Q4845">
        <v>28495</v>
      </c>
    </row>
    <row r="4846" spans="1:17" x14ac:dyDescent="0.25">
      <c r="A4846" t="s">
        <v>217</v>
      </c>
      <c r="B4846" s="1" t="s">
        <v>570</v>
      </c>
      <c r="C4846">
        <v>2014</v>
      </c>
      <c r="D4846" s="15">
        <f>DATE(cars[[#This Row],[year_1]],1,1)</f>
        <v>41640</v>
      </c>
      <c r="E4846" t="s">
        <v>17</v>
      </c>
      <c r="F4846" s="4">
        <v>265</v>
      </c>
      <c r="G4846">
        <v>4</v>
      </c>
      <c r="H4846" t="s">
        <v>18</v>
      </c>
      <c r="I4846" t="s">
        <v>34</v>
      </c>
      <c r="J4846">
        <v>4</v>
      </c>
      <c r="K4846" t="s">
        <v>66</v>
      </c>
      <c r="L4846" t="s">
        <v>21</v>
      </c>
      <c r="M4846" t="s">
        <v>54</v>
      </c>
      <c r="N4846">
        <v>25</v>
      </c>
      <c r="O4846">
        <v>19</v>
      </c>
      <c r="P4846">
        <v>640</v>
      </c>
      <c r="Q4846">
        <v>29495</v>
      </c>
    </row>
    <row r="4847" spans="1:17" x14ac:dyDescent="0.25">
      <c r="A4847" t="s">
        <v>217</v>
      </c>
      <c r="B4847" s="1" t="s">
        <v>570</v>
      </c>
      <c r="C4847">
        <v>2014</v>
      </c>
      <c r="D4847" s="15">
        <f>DATE(cars[[#This Row],[year_1]],1,1)</f>
        <v>41640</v>
      </c>
      <c r="E4847" t="s">
        <v>17</v>
      </c>
      <c r="F4847" s="4">
        <v>265</v>
      </c>
      <c r="G4847">
        <v>4</v>
      </c>
      <c r="H4847" t="s">
        <v>18</v>
      </c>
      <c r="I4847" t="s">
        <v>34</v>
      </c>
      <c r="J4847">
        <v>4</v>
      </c>
      <c r="K4847" t="s">
        <v>39</v>
      </c>
      <c r="L4847" t="s">
        <v>21</v>
      </c>
      <c r="M4847" t="s">
        <v>32</v>
      </c>
      <c r="N4847">
        <v>25</v>
      </c>
      <c r="O4847">
        <v>19</v>
      </c>
      <c r="P4847">
        <v>640</v>
      </c>
      <c r="Q4847">
        <v>25995</v>
      </c>
    </row>
    <row r="4848" spans="1:17" x14ac:dyDescent="0.25">
      <c r="A4848" t="s">
        <v>217</v>
      </c>
      <c r="B4848" s="1" t="s">
        <v>570</v>
      </c>
      <c r="C4848">
        <v>2014</v>
      </c>
      <c r="D4848" s="15">
        <f>DATE(cars[[#This Row],[year_1]],1,1)</f>
        <v>41640</v>
      </c>
      <c r="E4848" t="s">
        <v>17</v>
      </c>
      <c r="F4848" s="4">
        <v>265</v>
      </c>
      <c r="G4848">
        <v>4</v>
      </c>
      <c r="H4848" t="s">
        <v>18</v>
      </c>
      <c r="I4848" t="s">
        <v>34</v>
      </c>
      <c r="J4848">
        <v>4</v>
      </c>
      <c r="K4848" t="s">
        <v>66</v>
      </c>
      <c r="L4848" t="s">
        <v>21</v>
      </c>
      <c r="M4848" t="s">
        <v>54</v>
      </c>
      <c r="N4848">
        <v>25</v>
      </c>
      <c r="O4848">
        <v>19</v>
      </c>
      <c r="P4848">
        <v>640</v>
      </c>
      <c r="Q4848">
        <v>25995</v>
      </c>
    </row>
    <row r="4849" spans="1:17" x14ac:dyDescent="0.25">
      <c r="A4849" t="s">
        <v>217</v>
      </c>
      <c r="B4849" s="1" t="s">
        <v>570</v>
      </c>
      <c r="C4849">
        <v>2014</v>
      </c>
      <c r="D4849" s="15">
        <f>DATE(cars[[#This Row],[year_1]],1,1)</f>
        <v>41640</v>
      </c>
      <c r="E4849" t="s">
        <v>17</v>
      </c>
      <c r="F4849" s="4">
        <v>265</v>
      </c>
      <c r="G4849">
        <v>4</v>
      </c>
      <c r="H4849" t="s">
        <v>18</v>
      </c>
      <c r="I4849" t="s">
        <v>34</v>
      </c>
      <c r="J4849">
        <v>4</v>
      </c>
      <c r="K4849" t="s">
        <v>39</v>
      </c>
      <c r="L4849" t="s">
        <v>21</v>
      </c>
      <c r="M4849" t="s">
        <v>32</v>
      </c>
      <c r="N4849">
        <v>25</v>
      </c>
      <c r="O4849">
        <v>19</v>
      </c>
      <c r="P4849">
        <v>640</v>
      </c>
      <c r="Q4849">
        <v>28495</v>
      </c>
    </row>
    <row r="4850" spans="1:17" x14ac:dyDescent="0.25">
      <c r="A4850" t="s">
        <v>217</v>
      </c>
      <c r="B4850" s="1" t="s">
        <v>570</v>
      </c>
      <c r="C4850">
        <v>2014</v>
      </c>
      <c r="D4850" s="15">
        <f>DATE(cars[[#This Row],[year_1]],1,1)</f>
        <v>41640</v>
      </c>
      <c r="E4850" t="s">
        <v>17</v>
      </c>
      <c r="F4850" s="4">
        <v>265</v>
      </c>
      <c r="G4850">
        <v>4</v>
      </c>
      <c r="H4850" t="s">
        <v>18</v>
      </c>
      <c r="I4850" t="s">
        <v>34</v>
      </c>
      <c r="J4850">
        <v>4</v>
      </c>
      <c r="K4850" t="s">
        <v>39</v>
      </c>
      <c r="L4850" t="s">
        <v>21</v>
      </c>
      <c r="M4850" t="s">
        <v>32</v>
      </c>
      <c r="N4850">
        <v>25</v>
      </c>
      <c r="O4850">
        <v>19</v>
      </c>
      <c r="P4850">
        <v>640</v>
      </c>
      <c r="Q4850">
        <v>29495</v>
      </c>
    </row>
    <row r="4851" spans="1:17" x14ac:dyDescent="0.25">
      <c r="A4851" t="s">
        <v>217</v>
      </c>
      <c r="B4851" s="1" t="s">
        <v>1010</v>
      </c>
      <c r="C4851">
        <v>2015</v>
      </c>
      <c r="D4851" s="15">
        <f>DATE(cars[[#This Row],[year_1]],1,1)</f>
        <v>42005</v>
      </c>
      <c r="E4851" t="s">
        <v>38</v>
      </c>
      <c r="F4851" s="4">
        <v>268</v>
      </c>
      <c r="G4851">
        <v>4</v>
      </c>
      <c r="H4851" t="s">
        <v>33</v>
      </c>
      <c r="I4851" t="s">
        <v>34</v>
      </c>
      <c r="J4851">
        <v>4</v>
      </c>
      <c r="K4851" t="s">
        <v>39</v>
      </c>
      <c r="L4851" t="s">
        <v>21</v>
      </c>
      <c r="M4851" t="s">
        <v>32</v>
      </c>
      <c r="N4851">
        <v>25</v>
      </c>
      <c r="O4851">
        <v>19</v>
      </c>
      <c r="P4851">
        <v>640</v>
      </c>
      <c r="Q4851">
        <v>31195</v>
      </c>
    </row>
    <row r="4852" spans="1:17" x14ac:dyDescent="0.25">
      <c r="A4852" t="s">
        <v>217</v>
      </c>
      <c r="B4852" s="1" t="s">
        <v>1010</v>
      </c>
      <c r="C4852">
        <v>2015</v>
      </c>
      <c r="D4852" s="15">
        <f>DATE(cars[[#This Row],[year_1]],1,1)</f>
        <v>42005</v>
      </c>
      <c r="E4852" t="s">
        <v>38</v>
      </c>
      <c r="F4852" s="4">
        <v>268</v>
      </c>
      <c r="G4852">
        <v>4</v>
      </c>
      <c r="H4852" t="s">
        <v>33</v>
      </c>
      <c r="I4852" t="s">
        <v>34</v>
      </c>
      <c r="J4852">
        <v>4</v>
      </c>
      <c r="K4852" t="s">
        <v>39</v>
      </c>
      <c r="L4852" t="s">
        <v>21</v>
      </c>
      <c r="M4852" t="s">
        <v>32</v>
      </c>
      <c r="N4852">
        <v>25</v>
      </c>
      <c r="O4852">
        <v>19</v>
      </c>
      <c r="P4852">
        <v>640</v>
      </c>
      <c r="Q4852">
        <v>29695</v>
      </c>
    </row>
    <row r="4853" spans="1:17" x14ac:dyDescent="0.25">
      <c r="A4853" t="s">
        <v>88</v>
      </c>
      <c r="B4853" s="1" t="s">
        <v>993</v>
      </c>
      <c r="C4853">
        <v>2013</v>
      </c>
      <c r="D4853" s="15">
        <f>DATE(cars[[#This Row],[year_1]],1,1)</f>
        <v>41275</v>
      </c>
      <c r="E4853" t="s">
        <v>29</v>
      </c>
      <c r="F4853" s="4">
        <v>268</v>
      </c>
      <c r="G4853">
        <v>6</v>
      </c>
      <c r="H4853" t="s">
        <v>33</v>
      </c>
      <c r="I4853" t="s">
        <v>30</v>
      </c>
      <c r="J4853">
        <v>4</v>
      </c>
      <c r="K4853" t="s">
        <v>359</v>
      </c>
      <c r="L4853" t="s">
        <v>31</v>
      </c>
      <c r="M4853" t="s">
        <v>35</v>
      </c>
      <c r="N4853">
        <v>26</v>
      </c>
      <c r="O4853">
        <v>19</v>
      </c>
      <c r="P4853">
        <v>2031</v>
      </c>
      <c r="Q4853">
        <v>37570</v>
      </c>
    </row>
    <row r="4854" spans="1:17" x14ac:dyDescent="0.25">
      <c r="A4854" t="s">
        <v>88</v>
      </c>
      <c r="B4854" s="1" t="s">
        <v>993</v>
      </c>
      <c r="C4854">
        <v>2013</v>
      </c>
      <c r="D4854" s="15">
        <f>DATE(cars[[#This Row],[year_1]],1,1)</f>
        <v>41275</v>
      </c>
      <c r="E4854" t="s">
        <v>29</v>
      </c>
      <c r="F4854" s="4">
        <v>268</v>
      </c>
      <c r="G4854">
        <v>6</v>
      </c>
      <c r="H4854" t="s">
        <v>33</v>
      </c>
      <c r="I4854" t="s">
        <v>30</v>
      </c>
      <c r="J4854">
        <v>4</v>
      </c>
      <c r="K4854" t="s">
        <v>359</v>
      </c>
      <c r="L4854" t="s">
        <v>31</v>
      </c>
      <c r="M4854" t="s">
        <v>35</v>
      </c>
      <c r="N4854">
        <v>26</v>
      </c>
      <c r="O4854">
        <v>19</v>
      </c>
      <c r="P4854">
        <v>2031</v>
      </c>
      <c r="Q4854">
        <v>29670</v>
      </c>
    </row>
    <row r="4855" spans="1:17" x14ac:dyDescent="0.25">
      <c r="A4855" t="s">
        <v>88</v>
      </c>
      <c r="B4855" s="1" t="s">
        <v>993</v>
      </c>
      <c r="C4855">
        <v>2013</v>
      </c>
      <c r="D4855" s="15">
        <f>DATE(cars[[#This Row],[year_1]],1,1)</f>
        <v>41275</v>
      </c>
      <c r="E4855" t="s">
        <v>29</v>
      </c>
      <c r="F4855" s="4">
        <v>268</v>
      </c>
      <c r="G4855">
        <v>6</v>
      </c>
      <c r="H4855" t="s">
        <v>33</v>
      </c>
      <c r="I4855" t="s">
        <v>30</v>
      </c>
      <c r="J4855">
        <v>4</v>
      </c>
      <c r="K4855" t="s">
        <v>359</v>
      </c>
      <c r="L4855" t="s">
        <v>31</v>
      </c>
      <c r="M4855" t="s">
        <v>35</v>
      </c>
      <c r="N4855">
        <v>26</v>
      </c>
      <c r="O4855">
        <v>19</v>
      </c>
      <c r="P4855">
        <v>2031</v>
      </c>
      <c r="Q4855">
        <v>33330</v>
      </c>
    </row>
    <row r="4856" spans="1:17" x14ac:dyDescent="0.25">
      <c r="A4856" t="s">
        <v>88</v>
      </c>
      <c r="B4856" s="1" t="s">
        <v>993</v>
      </c>
      <c r="C4856">
        <v>2014</v>
      </c>
      <c r="D4856" s="15">
        <f>DATE(cars[[#This Row],[year_1]],1,1)</f>
        <v>41640</v>
      </c>
      <c r="E4856" t="s">
        <v>29</v>
      </c>
      <c r="F4856" s="4">
        <v>268</v>
      </c>
      <c r="G4856">
        <v>6</v>
      </c>
      <c r="H4856" t="s">
        <v>33</v>
      </c>
      <c r="I4856" t="s">
        <v>30</v>
      </c>
      <c r="J4856">
        <v>4</v>
      </c>
      <c r="K4856" t="s">
        <v>359</v>
      </c>
      <c r="L4856" t="s">
        <v>31</v>
      </c>
      <c r="M4856" t="s">
        <v>35</v>
      </c>
      <c r="N4856">
        <v>26</v>
      </c>
      <c r="O4856">
        <v>19</v>
      </c>
      <c r="P4856">
        <v>2031</v>
      </c>
      <c r="Q4856">
        <v>29770</v>
      </c>
    </row>
    <row r="4857" spans="1:17" x14ac:dyDescent="0.25">
      <c r="A4857" t="s">
        <v>88</v>
      </c>
      <c r="B4857" s="1" t="s">
        <v>993</v>
      </c>
      <c r="C4857">
        <v>2014</v>
      </c>
      <c r="D4857" s="15">
        <f>DATE(cars[[#This Row],[year_1]],1,1)</f>
        <v>41640</v>
      </c>
      <c r="E4857" t="s">
        <v>29</v>
      </c>
      <c r="F4857" s="4">
        <v>268</v>
      </c>
      <c r="G4857">
        <v>6</v>
      </c>
      <c r="H4857" t="s">
        <v>33</v>
      </c>
      <c r="I4857" t="s">
        <v>30</v>
      </c>
      <c r="J4857">
        <v>4</v>
      </c>
      <c r="K4857" t="s">
        <v>359</v>
      </c>
      <c r="L4857" t="s">
        <v>31</v>
      </c>
      <c r="M4857" t="s">
        <v>35</v>
      </c>
      <c r="N4857">
        <v>26</v>
      </c>
      <c r="O4857">
        <v>19</v>
      </c>
      <c r="P4857">
        <v>2031</v>
      </c>
      <c r="Q4857">
        <v>33630</v>
      </c>
    </row>
    <row r="4858" spans="1:17" x14ac:dyDescent="0.25">
      <c r="A4858" t="s">
        <v>88</v>
      </c>
      <c r="B4858" s="1" t="s">
        <v>993</v>
      </c>
      <c r="C4858">
        <v>2014</v>
      </c>
      <c r="D4858" s="15">
        <f>DATE(cars[[#This Row],[year_1]],1,1)</f>
        <v>41640</v>
      </c>
      <c r="E4858" t="s">
        <v>29</v>
      </c>
      <c r="F4858" s="4">
        <v>268</v>
      </c>
      <c r="G4858">
        <v>6</v>
      </c>
      <c r="H4858" t="s">
        <v>33</v>
      </c>
      <c r="I4858" t="s">
        <v>30</v>
      </c>
      <c r="J4858">
        <v>4</v>
      </c>
      <c r="K4858" t="s">
        <v>359</v>
      </c>
      <c r="L4858" t="s">
        <v>31</v>
      </c>
      <c r="M4858" t="s">
        <v>35</v>
      </c>
      <c r="N4858">
        <v>26</v>
      </c>
      <c r="O4858">
        <v>19</v>
      </c>
      <c r="P4858">
        <v>2031</v>
      </c>
      <c r="Q4858">
        <v>38120</v>
      </c>
    </row>
    <row r="4859" spans="1:17" x14ac:dyDescent="0.25">
      <c r="A4859" t="s">
        <v>88</v>
      </c>
      <c r="B4859" s="1" t="s">
        <v>993</v>
      </c>
      <c r="C4859">
        <v>2015</v>
      </c>
      <c r="D4859" s="15">
        <f>DATE(cars[[#This Row],[year_1]],1,1)</f>
        <v>42005</v>
      </c>
      <c r="E4859" t="s">
        <v>29</v>
      </c>
      <c r="F4859" s="4">
        <v>268</v>
      </c>
      <c r="G4859">
        <v>6</v>
      </c>
      <c r="H4859" t="s">
        <v>33</v>
      </c>
      <c r="I4859" t="s">
        <v>30</v>
      </c>
      <c r="J4859">
        <v>4</v>
      </c>
      <c r="K4859" t="s">
        <v>359</v>
      </c>
      <c r="L4859" t="s">
        <v>31</v>
      </c>
      <c r="M4859" t="s">
        <v>35</v>
      </c>
      <c r="N4859">
        <v>26</v>
      </c>
      <c r="O4859">
        <v>19</v>
      </c>
      <c r="P4859">
        <v>2031</v>
      </c>
      <c r="Q4859">
        <v>34150</v>
      </c>
    </row>
    <row r="4860" spans="1:17" x14ac:dyDescent="0.25">
      <c r="A4860" t="s">
        <v>88</v>
      </c>
      <c r="B4860" s="1" t="s">
        <v>554</v>
      </c>
      <c r="C4860">
        <v>2015</v>
      </c>
      <c r="D4860" s="15">
        <f>DATE(cars[[#This Row],[year_1]],1,1)</f>
        <v>42005</v>
      </c>
      <c r="E4860" t="s">
        <v>29</v>
      </c>
      <c r="F4860" s="4">
        <v>270</v>
      </c>
      <c r="G4860">
        <v>6</v>
      </c>
      <c r="H4860" t="s">
        <v>33</v>
      </c>
      <c r="I4860" t="s">
        <v>30</v>
      </c>
      <c r="J4860">
        <v>4</v>
      </c>
      <c r="K4860" t="s">
        <v>101</v>
      </c>
      <c r="L4860" t="s">
        <v>31</v>
      </c>
      <c r="M4860" t="s">
        <v>90</v>
      </c>
      <c r="N4860">
        <v>25</v>
      </c>
      <c r="O4860">
        <v>19</v>
      </c>
      <c r="P4860">
        <v>2031</v>
      </c>
      <c r="Q4860">
        <v>31070</v>
      </c>
    </row>
    <row r="4861" spans="1:17" x14ac:dyDescent="0.25">
      <c r="A4861" t="s">
        <v>88</v>
      </c>
      <c r="B4861" s="1" t="s">
        <v>554</v>
      </c>
      <c r="C4861">
        <v>2015</v>
      </c>
      <c r="D4861" s="15">
        <f>DATE(cars[[#This Row],[year_1]],1,1)</f>
        <v>42005</v>
      </c>
      <c r="E4861" t="s">
        <v>29</v>
      </c>
      <c r="F4861" s="4">
        <v>270</v>
      </c>
      <c r="G4861">
        <v>6</v>
      </c>
      <c r="H4861" t="s">
        <v>33</v>
      </c>
      <c r="I4861" t="s">
        <v>30</v>
      </c>
      <c r="J4861">
        <v>4</v>
      </c>
      <c r="K4861" t="s">
        <v>101</v>
      </c>
      <c r="L4861" t="s">
        <v>31</v>
      </c>
      <c r="M4861" t="s">
        <v>90</v>
      </c>
      <c r="N4861">
        <v>25</v>
      </c>
      <c r="O4861">
        <v>19</v>
      </c>
      <c r="P4861">
        <v>2031</v>
      </c>
      <c r="Q4861">
        <v>42680</v>
      </c>
    </row>
    <row r="4862" spans="1:17" x14ac:dyDescent="0.25">
      <c r="A4862" t="s">
        <v>88</v>
      </c>
      <c r="B4862" s="1" t="s">
        <v>554</v>
      </c>
      <c r="C4862">
        <v>2015</v>
      </c>
      <c r="D4862" s="15">
        <f>DATE(cars[[#This Row],[year_1]],1,1)</f>
        <v>42005</v>
      </c>
      <c r="E4862" t="s">
        <v>29</v>
      </c>
      <c r="F4862" s="4">
        <v>270</v>
      </c>
      <c r="G4862">
        <v>6</v>
      </c>
      <c r="H4862" t="s">
        <v>33</v>
      </c>
      <c r="I4862" t="s">
        <v>30</v>
      </c>
      <c r="J4862">
        <v>4</v>
      </c>
      <c r="K4862" t="s">
        <v>101</v>
      </c>
      <c r="L4862" t="s">
        <v>31</v>
      </c>
      <c r="M4862" t="s">
        <v>90</v>
      </c>
      <c r="N4862">
        <v>25</v>
      </c>
      <c r="O4862">
        <v>19</v>
      </c>
      <c r="P4862">
        <v>2031</v>
      </c>
      <c r="Q4862">
        <v>33290</v>
      </c>
    </row>
    <row r="4863" spans="1:17" x14ac:dyDescent="0.25">
      <c r="A4863" t="s">
        <v>88</v>
      </c>
      <c r="B4863" s="1" t="s">
        <v>554</v>
      </c>
      <c r="C4863">
        <v>2015</v>
      </c>
      <c r="D4863" s="15">
        <f>DATE(cars[[#This Row],[year_1]],1,1)</f>
        <v>42005</v>
      </c>
      <c r="E4863" t="s">
        <v>29</v>
      </c>
      <c r="F4863" s="4">
        <v>270</v>
      </c>
      <c r="G4863">
        <v>6</v>
      </c>
      <c r="H4863" t="s">
        <v>33</v>
      </c>
      <c r="I4863" t="s">
        <v>30</v>
      </c>
      <c r="J4863">
        <v>4</v>
      </c>
      <c r="K4863" t="s">
        <v>101</v>
      </c>
      <c r="L4863" t="s">
        <v>31</v>
      </c>
      <c r="M4863" t="s">
        <v>90</v>
      </c>
      <c r="N4863">
        <v>25</v>
      </c>
      <c r="O4863">
        <v>19</v>
      </c>
      <c r="P4863">
        <v>2031</v>
      </c>
      <c r="Q4863">
        <v>36590</v>
      </c>
    </row>
    <row r="4864" spans="1:17" x14ac:dyDescent="0.25">
      <c r="A4864" t="s">
        <v>88</v>
      </c>
      <c r="B4864" s="1" t="s">
        <v>554</v>
      </c>
      <c r="C4864">
        <v>2015</v>
      </c>
      <c r="D4864" s="15">
        <f>DATE(cars[[#This Row],[year_1]],1,1)</f>
        <v>42005</v>
      </c>
      <c r="E4864" t="s">
        <v>29</v>
      </c>
      <c r="F4864" s="4">
        <v>270</v>
      </c>
      <c r="G4864">
        <v>6</v>
      </c>
      <c r="H4864" t="s">
        <v>33</v>
      </c>
      <c r="I4864" t="s">
        <v>30</v>
      </c>
      <c r="J4864">
        <v>4</v>
      </c>
      <c r="K4864" t="s">
        <v>101</v>
      </c>
      <c r="L4864" t="s">
        <v>31</v>
      </c>
      <c r="M4864" t="s">
        <v>90</v>
      </c>
      <c r="N4864">
        <v>25</v>
      </c>
      <c r="O4864">
        <v>19</v>
      </c>
      <c r="P4864">
        <v>2031</v>
      </c>
      <c r="Q4864">
        <v>40190</v>
      </c>
    </row>
    <row r="4865" spans="1:17" x14ac:dyDescent="0.25">
      <c r="A4865" t="s">
        <v>88</v>
      </c>
      <c r="B4865" s="1" t="s">
        <v>554</v>
      </c>
      <c r="C4865">
        <v>2016</v>
      </c>
      <c r="D4865" s="15">
        <f>DATE(cars[[#This Row],[year_1]],1,1)</f>
        <v>42370</v>
      </c>
      <c r="E4865" t="s">
        <v>29</v>
      </c>
      <c r="F4865" s="4">
        <v>270</v>
      </c>
      <c r="G4865">
        <v>6</v>
      </c>
      <c r="H4865" t="s">
        <v>33</v>
      </c>
      <c r="I4865" t="s">
        <v>30</v>
      </c>
      <c r="J4865">
        <v>4</v>
      </c>
      <c r="K4865" t="s">
        <v>101</v>
      </c>
      <c r="L4865" t="s">
        <v>31</v>
      </c>
      <c r="M4865" t="s">
        <v>90</v>
      </c>
      <c r="N4865">
        <v>25</v>
      </c>
      <c r="O4865">
        <v>19</v>
      </c>
      <c r="P4865">
        <v>2031</v>
      </c>
      <c r="Q4865">
        <v>34395</v>
      </c>
    </row>
    <row r="4866" spans="1:17" x14ac:dyDescent="0.25">
      <c r="A4866" t="s">
        <v>88</v>
      </c>
      <c r="B4866" s="1" t="s">
        <v>554</v>
      </c>
      <c r="C4866">
        <v>2016</v>
      </c>
      <c r="D4866" s="15">
        <f>DATE(cars[[#This Row],[year_1]],1,1)</f>
        <v>42370</v>
      </c>
      <c r="E4866" t="s">
        <v>29</v>
      </c>
      <c r="F4866" s="4">
        <v>270</v>
      </c>
      <c r="G4866">
        <v>6</v>
      </c>
      <c r="H4866" t="s">
        <v>33</v>
      </c>
      <c r="I4866" t="s">
        <v>30</v>
      </c>
      <c r="J4866">
        <v>4</v>
      </c>
      <c r="K4866" t="s">
        <v>101</v>
      </c>
      <c r="L4866" t="s">
        <v>31</v>
      </c>
      <c r="M4866" t="s">
        <v>90</v>
      </c>
      <c r="N4866">
        <v>25</v>
      </c>
      <c r="O4866">
        <v>19</v>
      </c>
      <c r="P4866">
        <v>2031</v>
      </c>
      <c r="Q4866">
        <v>43530</v>
      </c>
    </row>
    <row r="4867" spans="1:17" x14ac:dyDescent="0.25">
      <c r="A4867" t="s">
        <v>88</v>
      </c>
      <c r="B4867" s="1" t="s">
        <v>554</v>
      </c>
      <c r="C4867">
        <v>2016</v>
      </c>
      <c r="D4867" s="15">
        <f>DATE(cars[[#This Row],[year_1]],1,1)</f>
        <v>42370</v>
      </c>
      <c r="E4867" t="s">
        <v>29</v>
      </c>
      <c r="F4867" s="4">
        <v>270</v>
      </c>
      <c r="G4867">
        <v>6</v>
      </c>
      <c r="H4867" t="s">
        <v>33</v>
      </c>
      <c r="I4867" t="s">
        <v>30</v>
      </c>
      <c r="J4867">
        <v>4</v>
      </c>
      <c r="K4867" t="s">
        <v>101</v>
      </c>
      <c r="L4867" t="s">
        <v>31</v>
      </c>
      <c r="M4867" t="s">
        <v>90</v>
      </c>
      <c r="N4867">
        <v>25</v>
      </c>
      <c r="O4867">
        <v>19</v>
      </c>
      <c r="P4867">
        <v>2031</v>
      </c>
      <c r="Q4867">
        <v>32015</v>
      </c>
    </row>
    <row r="4868" spans="1:17" x14ac:dyDescent="0.25">
      <c r="A4868" t="s">
        <v>88</v>
      </c>
      <c r="B4868" s="1" t="s">
        <v>554</v>
      </c>
      <c r="C4868">
        <v>2016</v>
      </c>
      <c r="D4868" s="15">
        <f>DATE(cars[[#This Row],[year_1]],1,1)</f>
        <v>42370</v>
      </c>
      <c r="E4868" t="s">
        <v>29</v>
      </c>
      <c r="F4868" s="4">
        <v>270</v>
      </c>
      <c r="G4868">
        <v>6</v>
      </c>
      <c r="H4868" t="s">
        <v>33</v>
      </c>
      <c r="I4868" t="s">
        <v>30</v>
      </c>
      <c r="J4868">
        <v>4</v>
      </c>
      <c r="K4868" t="s">
        <v>101</v>
      </c>
      <c r="L4868" t="s">
        <v>31</v>
      </c>
      <c r="M4868" t="s">
        <v>90</v>
      </c>
      <c r="N4868">
        <v>25</v>
      </c>
      <c r="O4868">
        <v>19</v>
      </c>
      <c r="P4868">
        <v>2031</v>
      </c>
      <c r="Q4868">
        <v>40915</v>
      </c>
    </row>
    <row r="4869" spans="1:17" x14ac:dyDescent="0.25">
      <c r="A4869" t="s">
        <v>88</v>
      </c>
      <c r="B4869" s="1" t="s">
        <v>554</v>
      </c>
      <c r="C4869">
        <v>2016</v>
      </c>
      <c r="D4869" s="15">
        <f>DATE(cars[[#This Row],[year_1]],1,1)</f>
        <v>42370</v>
      </c>
      <c r="E4869" t="s">
        <v>29</v>
      </c>
      <c r="F4869" s="4">
        <v>270</v>
      </c>
      <c r="G4869">
        <v>6</v>
      </c>
      <c r="H4869" t="s">
        <v>33</v>
      </c>
      <c r="I4869" t="s">
        <v>30</v>
      </c>
      <c r="J4869">
        <v>4</v>
      </c>
      <c r="K4869" t="s">
        <v>101</v>
      </c>
      <c r="L4869" t="s">
        <v>31</v>
      </c>
      <c r="M4869" t="s">
        <v>90</v>
      </c>
      <c r="N4869">
        <v>25</v>
      </c>
      <c r="O4869">
        <v>19</v>
      </c>
      <c r="P4869">
        <v>2031</v>
      </c>
      <c r="Q4869">
        <v>37315</v>
      </c>
    </row>
    <row r="4870" spans="1:17" x14ac:dyDescent="0.25">
      <c r="A4870" t="s">
        <v>167</v>
      </c>
      <c r="B4870" s="1" t="s">
        <v>347</v>
      </c>
      <c r="C4870">
        <v>2015</v>
      </c>
      <c r="D4870" s="15">
        <f>DATE(cars[[#This Row],[year_1]],1,1)</f>
        <v>42005</v>
      </c>
      <c r="E4870" t="s">
        <v>38</v>
      </c>
      <c r="F4870" s="4">
        <v>272</v>
      </c>
      <c r="G4870">
        <v>4</v>
      </c>
      <c r="H4870" t="s">
        <v>33</v>
      </c>
      <c r="I4870" t="s">
        <v>34</v>
      </c>
      <c r="J4870">
        <v>4</v>
      </c>
      <c r="K4870" t="s">
        <v>24</v>
      </c>
      <c r="L4870" t="s">
        <v>63</v>
      </c>
      <c r="M4870" t="s">
        <v>32</v>
      </c>
      <c r="N4870">
        <v>28</v>
      </c>
      <c r="O4870">
        <v>19</v>
      </c>
      <c r="P4870">
        <v>1624</v>
      </c>
      <c r="Q4870">
        <v>53270</v>
      </c>
    </row>
    <row r="4871" spans="1:17" x14ac:dyDescent="0.25">
      <c r="A4871" t="s">
        <v>167</v>
      </c>
      <c r="B4871" s="1" t="s">
        <v>347</v>
      </c>
      <c r="C4871">
        <v>2015</v>
      </c>
      <c r="D4871" s="15">
        <f>DATE(cars[[#This Row],[year_1]],1,1)</f>
        <v>42005</v>
      </c>
      <c r="E4871" t="s">
        <v>38</v>
      </c>
      <c r="F4871" s="4">
        <v>272</v>
      </c>
      <c r="G4871">
        <v>4</v>
      </c>
      <c r="H4871" t="s">
        <v>33</v>
      </c>
      <c r="I4871" t="s">
        <v>34</v>
      </c>
      <c r="J4871">
        <v>4</v>
      </c>
      <c r="K4871" t="s">
        <v>24</v>
      </c>
      <c r="L4871" t="s">
        <v>63</v>
      </c>
      <c r="M4871" t="s">
        <v>32</v>
      </c>
      <c r="N4871">
        <v>28</v>
      </c>
      <c r="O4871">
        <v>19</v>
      </c>
      <c r="P4871">
        <v>1624</v>
      </c>
      <c r="Q4871">
        <v>62070</v>
      </c>
    </row>
    <row r="4872" spans="1:17" x14ac:dyDescent="0.25">
      <c r="A4872" t="s">
        <v>167</v>
      </c>
      <c r="B4872" s="1" t="s">
        <v>347</v>
      </c>
      <c r="C4872">
        <v>2015</v>
      </c>
      <c r="D4872" s="15">
        <f>DATE(cars[[#This Row],[year_1]],1,1)</f>
        <v>42005</v>
      </c>
      <c r="E4872" t="s">
        <v>38</v>
      </c>
      <c r="F4872" s="4">
        <v>272</v>
      </c>
      <c r="G4872">
        <v>4</v>
      </c>
      <c r="H4872" t="s">
        <v>33</v>
      </c>
      <c r="I4872" t="s">
        <v>34</v>
      </c>
      <c r="J4872">
        <v>4</v>
      </c>
      <c r="K4872" t="s">
        <v>24</v>
      </c>
      <c r="L4872" t="s">
        <v>63</v>
      </c>
      <c r="M4872" t="s">
        <v>32</v>
      </c>
      <c r="N4872">
        <v>28</v>
      </c>
      <c r="O4872">
        <v>19</v>
      </c>
      <c r="P4872">
        <v>1624</v>
      </c>
      <c r="Q4872">
        <v>47345</v>
      </c>
    </row>
    <row r="4873" spans="1:17" x14ac:dyDescent="0.25">
      <c r="A4873" t="s">
        <v>167</v>
      </c>
      <c r="B4873" s="1" t="s">
        <v>347</v>
      </c>
      <c r="C4873">
        <v>2015</v>
      </c>
      <c r="D4873" s="15">
        <f>DATE(cars[[#This Row],[year_1]],1,1)</f>
        <v>42005</v>
      </c>
      <c r="E4873" t="s">
        <v>38</v>
      </c>
      <c r="F4873" s="4">
        <v>272</v>
      </c>
      <c r="G4873">
        <v>4</v>
      </c>
      <c r="H4873" t="s">
        <v>33</v>
      </c>
      <c r="I4873" t="s">
        <v>34</v>
      </c>
      <c r="J4873">
        <v>4</v>
      </c>
      <c r="K4873" t="s">
        <v>24</v>
      </c>
      <c r="L4873" t="s">
        <v>63</v>
      </c>
      <c r="M4873" t="s">
        <v>32</v>
      </c>
      <c r="N4873">
        <v>28</v>
      </c>
      <c r="O4873">
        <v>19</v>
      </c>
      <c r="P4873">
        <v>1624</v>
      </c>
      <c r="Q4873">
        <v>57670</v>
      </c>
    </row>
    <row r="4874" spans="1:17" x14ac:dyDescent="0.25">
      <c r="A4874" t="s">
        <v>292</v>
      </c>
      <c r="B4874" s="1" t="s">
        <v>798</v>
      </c>
      <c r="C4874">
        <v>2015</v>
      </c>
      <c r="D4874" s="15">
        <f>DATE(cars[[#This Row],[year_1]],1,1)</f>
        <v>42005</v>
      </c>
      <c r="E4874" t="s">
        <v>38</v>
      </c>
      <c r="F4874" s="4">
        <v>273</v>
      </c>
      <c r="G4874">
        <v>6</v>
      </c>
      <c r="H4874" t="s">
        <v>33</v>
      </c>
      <c r="I4874" t="s">
        <v>34</v>
      </c>
      <c r="J4874">
        <v>4</v>
      </c>
      <c r="K4874" t="s">
        <v>129</v>
      </c>
      <c r="L4874" t="s">
        <v>31</v>
      </c>
      <c r="M4874" t="s">
        <v>90</v>
      </c>
      <c r="N4874">
        <v>27</v>
      </c>
      <c r="O4874">
        <v>19</v>
      </c>
      <c r="P4874">
        <v>204</v>
      </c>
      <c r="Q4874">
        <v>36495</v>
      </c>
    </row>
    <row r="4875" spans="1:17" x14ac:dyDescent="0.25">
      <c r="A4875" t="s">
        <v>292</v>
      </c>
      <c r="B4875" s="1" t="s">
        <v>798</v>
      </c>
      <c r="C4875">
        <v>2015</v>
      </c>
      <c r="D4875" s="15">
        <f>DATE(cars[[#This Row],[year_1]],1,1)</f>
        <v>42005</v>
      </c>
      <c r="E4875" t="s">
        <v>38</v>
      </c>
      <c r="F4875" s="4">
        <v>273</v>
      </c>
      <c r="G4875">
        <v>6</v>
      </c>
      <c r="H4875" t="s">
        <v>33</v>
      </c>
      <c r="I4875" t="s">
        <v>34</v>
      </c>
      <c r="J4875">
        <v>4</v>
      </c>
      <c r="K4875" t="s">
        <v>129</v>
      </c>
      <c r="L4875" t="s">
        <v>31</v>
      </c>
      <c r="M4875" t="s">
        <v>90</v>
      </c>
      <c r="N4875">
        <v>27</v>
      </c>
      <c r="O4875">
        <v>19</v>
      </c>
      <c r="P4875">
        <v>204</v>
      </c>
      <c r="Q4875">
        <v>40195</v>
      </c>
    </row>
    <row r="4876" spans="1:17" x14ac:dyDescent="0.25">
      <c r="A4876" t="s">
        <v>142</v>
      </c>
      <c r="B4876" s="1" t="s">
        <v>508</v>
      </c>
      <c r="C4876">
        <v>2014</v>
      </c>
      <c r="D4876" s="15">
        <f>DATE(cars[[#This Row],[year_1]],1,1)</f>
        <v>41640</v>
      </c>
      <c r="E4876" t="s">
        <v>38</v>
      </c>
      <c r="F4876" s="4">
        <v>274</v>
      </c>
      <c r="G4876">
        <v>4</v>
      </c>
      <c r="H4876" t="s">
        <v>18</v>
      </c>
      <c r="I4876" t="s">
        <v>19</v>
      </c>
      <c r="J4876">
        <v>2</v>
      </c>
      <c r="K4876" t="s">
        <v>39</v>
      </c>
      <c r="L4876" t="s">
        <v>31</v>
      </c>
      <c r="M4876" t="s">
        <v>22</v>
      </c>
      <c r="N4876">
        <v>27</v>
      </c>
      <c r="O4876">
        <v>19</v>
      </c>
      <c r="P4876">
        <v>1439</v>
      </c>
      <c r="Q4876">
        <v>27200</v>
      </c>
    </row>
    <row r="4877" spans="1:17" x14ac:dyDescent="0.25">
      <c r="A4877" t="s">
        <v>146</v>
      </c>
      <c r="B4877" s="1" t="s">
        <v>332</v>
      </c>
      <c r="C4877">
        <v>2013</v>
      </c>
      <c r="D4877" s="15">
        <f>DATE(cars[[#This Row],[year_1]],1,1)</f>
        <v>41275</v>
      </c>
      <c r="E4877" t="s">
        <v>29</v>
      </c>
      <c r="F4877" s="4">
        <v>278</v>
      </c>
      <c r="G4877">
        <v>6</v>
      </c>
      <c r="H4877" t="s">
        <v>33</v>
      </c>
      <c r="I4877" t="s">
        <v>34</v>
      </c>
      <c r="J4877">
        <v>4</v>
      </c>
      <c r="K4877" t="s">
        <v>148</v>
      </c>
      <c r="L4877" t="s">
        <v>31</v>
      </c>
      <c r="M4877" t="s">
        <v>54</v>
      </c>
      <c r="N4877">
        <v>28</v>
      </c>
      <c r="O4877">
        <v>19</v>
      </c>
      <c r="P4877">
        <v>2202</v>
      </c>
      <c r="Q4877">
        <v>37090</v>
      </c>
    </row>
    <row r="4878" spans="1:17" x14ac:dyDescent="0.25">
      <c r="A4878" t="s">
        <v>146</v>
      </c>
      <c r="B4878" s="1" t="s">
        <v>332</v>
      </c>
      <c r="C4878">
        <v>2013</v>
      </c>
      <c r="D4878" s="15">
        <f>DATE(cars[[#This Row],[year_1]],1,1)</f>
        <v>41275</v>
      </c>
      <c r="E4878" t="s">
        <v>29</v>
      </c>
      <c r="F4878" s="4">
        <v>278</v>
      </c>
      <c r="G4878">
        <v>6</v>
      </c>
      <c r="H4878" t="s">
        <v>33</v>
      </c>
      <c r="I4878" t="s">
        <v>34</v>
      </c>
      <c r="J4878">
        <v>4</v>
      </c>
      <c r="K4878" t="s">
        <v>148</v>
      </c>
      <c r="L4878" t="s">
        <v>31</v>
      </c>
      <c r="M4878" t="s">
        <v>54</v>
      </c>
      <c r="N4878">
        <v>28</v>
      </c>
      <c r="O4878">
        <v>19</v>
      </c>
      <c r="P4878">
        <v>2202</v>
      </c>
      <c r="Q4878">
        <v>34990</v>
      </c>
    </row>
    <row r="4879" spans="1:17" x14ac:dyDescent="0.25">
      <c r="A4879" t="s">
        <v>146</v>
      </c>
      <c r="B4879" s="1" t="s">
        <v>332</v>
      </c>
      <c r="C4879">
        <v>2014</v>
      </c>
      <c r="D4879" s="15">
        <f>DATE(cars[[#This Row],[year_1]],1,1)</f>
        <v>41640</v>
      </c>
      <c r="E4879" t="s">
        <v>29</v>
      </c>
      <c r="F4879" s="4">
        <v>278</v>
      </c>
      <c r="G4879">
        <v>6</v>
      </c>
      <c r="H4879" t="s">
        <v>33</v>
      </c>
      <c r="I4879" t="s">
        <v>34</v>
      </c>
      <c r="J4879">
        <v>4</v>
      </c>
      <c r="K4879" t="s">
        <v>148</v>
      </c>
      <c r="L4879" t="s">
        <v>31</v>
      </c>
      <c r="M4879" t="s">
        <v>54</v>
      </c>
      <c r="N4879">
        <v>28</v>
      </c>
      <c r="O4879">
        <v>19</v>
      </c>
      <c r="P4879">
        <v>2202</v>
      </c>
      <c r="Q4879">
        <v>35140</v>
      </c>
    </row>
    <row r="4880" spans="1:17" x14ac:dyDescent="0.25">
      <c r="A4880" t="s">
        <v>146</v>
      </c>
      <c r="B4880" s="1" t="s">
        <v>332</v>
      </c>
      <c r="C4880">
        <v>2014</v>
      </c>
      <c r="D4880" s="15">
        <f>DATE(cars[[#This Row],[year_1]],1,1)</f>
        <v>41640</v>
      </c>
      <c r="E4880" t="s">
        <v>29</v>
      </c>
      <c r="F4880" s="4">
        <v>278</v>
      </c>
      <c r="G4880">
        <v>6</v>
      </c>
      <c r="H4880" t="s">
        <v>33</v>
      </c>
      <c r="I4880" t="s">
        <v>34</v>
      </c>
      <c r="J4880">
        <v>4</v>
      </c>
      <c r="K4880" t="s">
        <v>148</v>
      </c>
      <c r="L4880" t="s">
        <v>31</v>
      </c>
      <c r="M4880" t="s">
        <v>54</v>
      </c>
      <c r="N4880">
        <v>28</v>
      </c>
      <c r="O4880">
        <v>19</v>
      </c>
      <c r="P4880">
        <v>2202</v>
      </c>
      <c r="Q4880">
        <v>37240</v>
      </c>
    </row>
    <row r="4881" spans="1:17" x14ac:dyDescent="0.25">
      <c r="A4881" t="s">
        <v>146</v>
      </c>
      <c r="B4881" s="1" t="s">
        <v>332</v>
      </c>
      <c r="C4881">
        <v>2015</v>
      </c>
      <c r="D4881" s="15">
        <f>DATE(cars[[#This Row],[year_1]],1,1)</f>
        <v>42005</v>
      </c>
      <c r="E4881" t="s">
        <v>29</v>
      </c>
      <c r="F4881" s="4">
        <v>278</v>
      </c>
      <c r="G4881">
        <v>6</v>
      </c>
      <c r="H4881" t="s">
        <v>33</v>
      </c>
      <c r="I4881" t="s">
        <v>34</v>
      </c>
      <c r="J4881">
        <v>4</v>
      </c>
      <c r="K4881" t="s">
        <v>148</v>
      </c>
      <c r="L4881" t="s">
        <v>31</v>
      </c>
      <c r="M4881" t="s">
        <v>54</v>
      </c>
      <c r="N4881">
        <v>28</v>
      </c>
      <c r="O4881">
        <v>19</v>
      </c>
      <c r="P4881">
        <v>2202</v>
      </c>
      <c r="Q4881">
        <v>37390</v>
      </c>
    </row>
    <row r="4882" spans="1:17" x14ac:dyDescent="0.25">
      <c r="A4882" t="s">
        <v>146</v>
      </c>
      <c r="B4882" s="1" t="s">
        <v>332</v>
      </c>
      <c r="C4882">
        <v>2015</v>
      </c>
      <c r="D4882" s="15">
        <f>DATE(cars[[#This Row],[year_1]],1,1)</f>
        <v>42005</v>
      </c>
      <c r="E4882" t="s">
        <v>29</v>
      </c>
      <c r="F4882" s="4">
        <v>278</v>
      </c>
      <c r="G4882">
        <v>6</v>
      </c>
      <c r="H4882" t="s">
        <v>33</v>
      </c>
      <c r="I4882" t="s">
        <v>34</v>
      </c>
      <c r="J4882">
        <v>4</v>
      </c>
      <c r="K4882" t="s">
        <v>148</v>
      </c>
      <c r="L4882" t="s">
        <v>31</v>
      </c>
      <c r="M4882" t="s">
        <v>54</v>
      </c>
      <c r="N4882">
        <v>28</v>
      </c>
      <c r="O4882">
        <v>19</v>
      </c>
      <c r="P4882">
        <v>2202</v>
      </c>
      <c r="Q4882">
        <v>35290</v>
      </c>
    </row>
    <row r="4883" spans="1:17" x14ac:dyDescent="0.25">
      <c r="A4883" t="s">
        <v>88</v>
      </c>
      <c r="B4883" s="1" t="s">
        <v>927</v>
      </c>
      <c r="C4883">
        <v>2016</v>
      </c>
      <c r="D4883" s="15">
        <f>DATE(cars[[#This Row],[year_1]],1,1)</f>
        <v>42370</v>
      </c>
      <c r="E4883" t="s">
        <v>29</v>
      </c>
      <c r="F4883" s="4">
        <v>278</v>
      </c>
      <c r="G4883">
        <v>6</v>
      </c>
      <c r="H4883" t="s">
        <v>33</v>
      </c>
      <c r="I4883" t="s">
        <v>19</v>
      </c>
      <c r="J4883">
        <v>4</v>
      </c>
      <c r="K4883" t="s">
        <v>49</v>
      </c>
      <c r="L4883" t="s">
        <v>21</v>
      </c>
      <c r="M4883" t="s">
        <v>214</v>
      </c>
      <c r="N4883">
        <v>24</v>
      </c>
      <c r="O4883">
        <v>19</v>
      </c>
      <c r="P4883">
        <v>2031</v>
      </c>
      <c r="Q4883">
        <v>30025</v>
      </c>
    </row>
    <row r="4884" spans="1:17" x14ac:dyDescent="0.25">
      <c r="A4884" t="s">
        <v>88</v>
      </c>
      <c r="B4884" s="1" t="s">
        <v>927</v>
      </c>
      <c r="C4884">
        <v>2016</v>
      </c>
      <c r="D4884" s="15">
        <f>DATE(cars[[#This Row],[year_1]],1,1)</f>
        <v>42370</v>
      </c>
      <c r="E4884" t="s">
        <v>29</v>
      </c>
      <c r="F4884" s="4">
        <v>278</v>
      </c>
      <c r="G4884">
        <v>6</v>
      </c>
      <c r="H4884" t="s">
        <v>33</v>
      </c>
      <c r="I4884" t="s">
        <v>19</v>
      </c>
      <c r="J4884">
        <v>4</v>
      </c>
      <c r="K4884" t="s">
        <v>49</v>
      </c>
      <c r="L4884" t="s">
        <v>21</v>
      </c>
      <c r="M4884" t="s">
        <v>214</v>
      </c>
      <c r="N4884">
        <v>24</v>
      </c>
      <c r="O4884">
        <v>19</v>
      </c>
      <c r="P4884">
        <v>2031</v>
      </c>
      <c r="Q4884">
        <v>27355</v>
      </c>
    </row>
    <row r="4885" spans="1:17" x14ac:dyDescent="0.25">
      <c r="A4885" t="s">
        <v>88</v>
      </c>
      <c r="B4885" s="1" t="s">
        <v>927</v>
      </c>
      <c r="C4885">
        <v>2016</v>
      </c>
      <c r="D4885" s="15">
        <f>DATE(cars[[#This Row],[year_1]],1,1)</f>
        <v>42370</v>
      </c>
      <c r="E4885" t="s">
        <v>29</v>
      </c>
      <c r="F4885" s="4">
        <v>278</v>
      </c>
      <c r="G4885">
        <v>6</v>
      </c>
      <c r="H4885" t="s">
        <v>33</v>
      </c>
      <c r="I4885" t="s">
        <v>19</v>
      </c>
      <c r="J4885">
        <v>4</v>
      </c>
      <c r="K4885" t="s">
        <v>49</v>
      </c>
      <c r="L4885" t="s">
        <v>21</v>
      </c>
      <c r="M4885" t="s">
        <v>196</v>
      </c>
      <c r="N4885">
        <v>24</v>
      </c>
      <c r="O4885">
        <v>19</v>
      </c>
      <c r="P4885">
        <v>2031</v>
      </c>
      <c r="Q4885">
        <v>35105</v>
      </c>
    </row>
    <row r="4886" spans="1:17" x14ac:dyDescent="0.25">
      <c r="A4886" t="s">
        <v>88</v>
      </c>
      <c r="B4886" s="1" t="s">
        <v>927</v>
      </c>
      <c r="C4886">
        <v>2016</v>
      </c>
      <c r="D4886" s="15">
        <f>DATE(cars[[#This Row],[year_1]],1,1)</f>
        <v>42370</v>
      </c>
      <c r="E4886" t="s">
        <v>29</v>
      </c>
      <c r="F4886" s="4">
        <v>278</v>
      </c>
      <c r="G4886">
        <v>6</v>
      </c>
      <c r="H4886" t="s">
        <v>33</v>
      </c>
      <c r="I4886" t="s">
        <v>19</v>
      </c>
      <c r="J4886">
        <v>4</v>
      </c>
      <c r="K4886" t="s">
        <v>49</v>
      </c>
      <c r="L4886" t="s">
        <v>21</v>
      </c>
      <c r="M4886" t="s">
        <v>196</v>
      </c>
      <c r="N4886">
        <v>24</v>
      </c>
      <c r="O4886">
        <v>19</v>
      </c>
      <c r="P4886">
        <v>2031</v>
      </c>
      <c r="Q4886">
        <v>28345</v>
      </c>
    </row>
    <row r="4887" spans="1:17" x14ac:dyDescent="0.25">
      <c r="A4887" t="s">
        <v>88</v>
      </c>
      <c r="B4887" s="1" t="s">
        <v>927</v>
      </c>
      <c r="C4887">
        <v>2016</v>
      </c>
      <c r="D4887" s="15">
        <f>DATE(cars[[#This Row],[year_1]],1,1)</f>
        <v>42370</v>
      </c>
      <c r="E4887" t="s">
        <v>29</v>
      </c>
      <c r="F4887" s="4">
        <v>278</v>
      </c>
      <c r="G4887">
        <v>6</v>
      </c>
      <c r="H4887" t="s">
        <v>33</v>
      </c>
      <c r="I4887" t="s">
        <v>19</v>
      </c>
      <c r="J4887">
        <v>4</v>
      </c>
      <c r="K4887" t="s">
        <v>49</v>
      </c>
      <c r="L4887" t="s">
        <v>21</v>
      </c>
      <c r="M4887" t="s">
        <v>196</v>
      </c>
      <c r="N4887">
        <v>24</v>
      </c>
      <c r="O4887">
        <v>19</v>
      </c>
      <c r="P4887">
        <v>2031</v>
      </c>
      <c r="Q4887">
        <v>31125</v>
      </c>
    </row>
    <row r="4888" spans="1:17" x14ac:dyDescent="0.25">
      <c r="A4888" t="s">
        <v>88</v>
      </c>
      <c r="B4888" s="1" t="s">
        <v>927</v>
      </c>
      <c r="C4888">
        <v>2016</v>
      </c>
      <c r="D4888" s="15">
        <f>DATE(cars[[#This Row],[year_1]],1,1)</f>
        <v>42370</v>
      </c>
      <c r="E4888" t="s">
        <v>29</v>
      </c>
      <c r="F4888" s="4">
        <v>278</v>
      </c>
      <c r="G4888">
        <v>6</v>
      </c>
      <c r="H4888" t="s">
        <v>33</v>
      </c>
      <c r="I4888" t="s">
        <v>19</v>
      </c>
      <c r="J4888">
        <v>4</v>
      </c>
      <c r="K4888" t="s">
        <v>49</v>
      </c>
      <c r="L4888" t="s">
        <v>21</v>
      </c>
      <c r="M4888" t="s">
        <v>196</v>
      </c>
      <c r="N4888">
        <v>24</v>
      </c>
      <c r="O4888">
        <v>19</v>
      </c>
      <c r="P4888">
        <v>2031</v>
      </c>
      <c r="Q4888">
        <v>31625</v>
      </c>
    </row>
    <row r="4889" spans="1:17" x14ac:dyDescent="0.25">
      <c r="A4889" t="s">
        <v>88</v>
      </c>
      <c r="B4889" s="1" t="s">
        <v>927</v>
      </c>
      <c r="C4889">
        <v>2016</v>
      </c>
      <c r="D4889" s="15">
        <f>DATE(cars[[#This Row],[year_1]],1,1)</f>
        <v>42370</v>
      </c>
      <c r="E4889" t="s">
        <v>29</v>
      </c>
      <c r="F4889" s="4">
        <v>278</v>
      </c>
      <c r="G4889">
        <v>6</v>
      </c>
      <c r="H4889" t="s">
        <v>33</v>
      </c>
      <c r="I4889" t="s">
        <v>19</v>
      </c>
      <c r="J4889">
        <v>4</v>
      </c>
      <c r="K4889" t="s">
        <v>49</v>
      </c>
      <c r="L4889" t="s">
        <v>21</v>
      </c>
      <c r="M4889" t="s">
        <v>196</v>
      </c>
      <c r="N4889">
        <v>24</v>
      </c>
      <c r="O4889">
        <v>19</v>
      </c>
      <c r="P4889">
        <v>2031</v>
      </c>
      <c r="Q4889">
        <v>28845</v>
      </c>
    </row>
    <row r="4890" spans="1:17" x14ac:dyDescent="0.25">
      <c r="A4890" t="s">
        <v>88</v>
      </c>
      <c r="B4890" s="1" t="s">
        <v>927</v>
      </c>
      <c r="C4890">
        <v>2017</v>
      </c>
      <c r="D4890" s="15">
        <f>DATE(cars[[#This Row],[year_1]],1,1)</f>
        <v>42736</v>
      </c>
      <c r="E4890" t="s">
        <v>29</v>
      </c>
      <c r="F4890" s="4">
        <v>278</v>
      </c>
      <c r="G4890">
        <v>6</v>
      </c>
      <c r="H4890" t="s">
        <v>33</v>
      </c>
      <c r="I4890" t="s">
        <v>19</v>
      </c>
      <c r="J4890">
        <v>4</v>
      </c>
      <c r="K4890" t="s">
        <v>49</v>
      </c>
      <c r="L4890" t="s">
        <v>21</v>
      </c>
      <c r="M4890" t="s">
        <v>196</v>
      </c>
      <c r="N4890">
        <v>24</v>
      </c>
      <c r="O4890">
        <v>19</v>
      </c>
      <c r="P4890">
        <v>2031</v>
      </c>
      <c r="Q4890">
        <v>35720</v>
      </c>
    </row>
    <row r="4891" spans="1:17" x14ac:dyDescent="0.25">
      <c r="A4891" t="s">
        <v>88</v>
      </c>
      <c r="B4891" s="1" t="s">
        <v>927</v>
      </c>
      <c r="C4891">
        <v>2017</v>
      </c>
      <c r="D4891" s="15">
        <f>DATE(cars[[#This Row],[year_1]],1,1)</f>
        <v>42736</v>
      </c>
      <c r="E4891" t="s">
        <v>29</v>
      </c>
      <c r="F4891" s="4">
        <v>278</v>
      </c>
      <c r="G4891">
        <v>6</v>
      </c>
      <c r="H4891" t="s">
        <v>33</v>
      </c>
      <c r="I4891" t="s">
        <v>19</v>
      </c>
      <c r="J4891">
        <v>4</v>
      </c>
      <c r="K4891" t="s">
        <v>49</v>
      </c>
      <c r="L4891" t="s">
        <v>21</v>
      </c>
      <c r="M4891" t="s">
        <v>196</v>
      </c>
      <c r="N4891">
        <v>24</v>
      </c>
      <c r="O4891">
        <v>19</v>
      </c>
      <c r="P4891">
        <v>2031</v>
      </c>
      <c r="Q4891">
        <v>29690</v>
      </c>
    </row>
    <row r="4892" spans="1:17" x14ac:dyDescent="0.25">
      <c r="A4892" t="s">
        <v>88</v>
      </c>
      <c r="B4892" s="1" t="s">
        <v>927</v>
      </c>
      <c r="C4892">
        <v>2017</v>
      </c>
      <c r="D4892" s="15">
        <f>DATE(cars[[#This Row],[year_1]],1,1)</f>
        <v>42736</v>
      </c>
      <c r="E4892" t="s">
        <v>29</v>
      </c>
      <c r="F4892" s="4">
        <v>278</v>
      </c>
      <c r="G4892">
        <v>6</v>
      </c>
      <c r="H4892" t="s">
        <v>33</v>
      </c>
      <c r="I4892" t="s">
        <v>19</v>
      </c>
      <c r="J4892">
        <v>4</v>
      </c>
      <c r="K4892" t="s">
        <v>49</v>
      </c>
      <c r="L4892" t="s">
        <v>21</v>
      </c>
      <c r="M4892" t="s">
        <v>214</v>
      </c>
      <c r="N4892">
        <v>24</v>
      </c>
      <c r="O4892">
        <v>19</v>
      </c>
      <c r="P4892">
        <v>2031</v>
      </c>
      <c r="Q4892">
        <v>25730</v>
      </c>
    </row>
    <row r="4893" spans="1:17" x14ac:dyDescent="0.25">
      <c r="A4893" t="s">
        <v>88</v>
      </c>
      <c r="B4893" s="1" t="s">
        <v>927</v>
      </c>
      <c r="C4893">
        <v>2017</v>
      </c>
      <c r="D4893" s="15">
        <f>DATE(cars[[#This Row],[year_1]],1,1)</f>
        <v>42736</v>
      </c>
      <c r="E4893" t="s">
        <v>29</v>
      </c>
      <c r="F4893" s="4">
        <v>278</v>
      </c>
      <c r="G4893">
        <v>6</v>
      </c>
      <c r="H4893" t="s">
        <v>33</v>
      </c>
      <c r="I4893" t="s">
        <v>19</v>
      </c>
      <c r="J4893">
        <v>4</v>
      </c>
      <c r="K4893" t="s">
        <v>49</v>
      </c>
      <c r="L4893" t="s">
        <v>21</v>
      </c>
      <c r="M4893" t="s">
        <v>196</v>
      </c>
      <c r="N4893">
        <v>24</v>
      </c>
      <c r="O4893">
        <v>19</v>
      </c>
      <c r="P4893">
        <v>2031</v>
      </c>
      <c r="Q4893">
        <v>31740</v>
      </c>
    </row>
    <row r="4894" spans="1:17" x14ac:dyDescent="0.25">
      <c r="A4894" t="s">
        <v>88</v>
      </c>
      <c r="B4894" s="1" t="s">
        <v>927</v>
      </c>
      <c r="C4894">
        <v>2017</v>
      </c>
      <c r="D4894" s="15">
        <f>DATE(cars[[#This Row],[year_1]],1,1)</f>
        <v>42736</v>
      </c>
      <c r="E4894" t="s">
        <v>29</v>
      </c>
      <c r="F4894" s="4">
        <v>278</v>
      </c>
      <c r="G4894">
        <v>6</v>
      </c>
      <c r="H4894" t="s">
        <v>33</v>
      </c>
      <c r="I4894" t="s">
        <v>19</v>
      </c>
      <c r="J4894">
        <v>4</v>
      </c>
      <c r="K4894" t="s">
        <v>49</v>
      </c>
      <c r="L4894" t="s">
        <v>21</v>
      </c>
      <c r="M4894" t="s">
        <v>214</v>
      </c>
      <c r="N4894">
        <v>24</v>
      </c>
      <c r="O4894">
        <v>19</v>
      </c>
      <c r="P4894">
        <v>2031</v>
      </c>
      <c r="Q4894">
        <v>30485</v>
      </c>
    </row>
    <row r="4895" spans="1:17" x14ac:dyDescent="0.25">
      <c r="A4895" t="s">
        <v>88</v>
      </c>
      <c r="B4895" s="1" t="s">
        <v>927</v>
      </c>
      <c r="C4895">
        <v>2017</v>
      </c>
      <c r="D4895" s="15">
        <f>DATE(cars[[#This Row],[year_1]],1,1)</f>
        <v>42736</v>
      </c>
      <c r="E4895" t="s">
        <v>29</v>
      </c>
      <c r="F4895" s="4">
        <v>278</v>
      </c>
      <c r="G4895">
        <v>6</v>
      </c>
      <c r="H4895" t="s">
        <v>33</v>
      </c>
      <c r="I4895" t="s">
        <v>19</v>
      </c>
      <c r="J4895">
        <v>4</v>
      </c>
      <c r="K4895" t="s">
        <v>49</v>
      </c>
      <c r="L4895" t="s">
        <v>21</v>
      </c>
      <c r="M4895" t="s">
        <v>214</v>
      </c>
      <c r="N4895">
        <v>24</v>
      </c>
      <c r="O4895">
        <v>19</v>
      </c>
      <c r="P4895">
        <v>2031</v>
      </c>
      <c r="Q4895">
        <v>28700</v>
      </c>
    </row>
    <row r="4896" spans="1:17" x14ac:dyDescent="0.25">
      <c r="A4896" t="s">
        <v>88</v>
      </c>
      <c r="B4896" s="1" t="s">
        <v>927</v>
      </c>
      <c r="C4896">
        <v>2017</v>
      </c>
      <c r="D4896" s="15">
        <f>DATE(cars[[#This Row],[year_1]],1,1)</f>
        <v>42736</v>
      </c>
      <c r="E4896" t="s">
        <v>29</v>
      </c>
      <c r="F4896" s="4">
        <v>278</v>
      </c>
      <c r="G4896">
        <v>6</v>
      </c>
      <c r="H4896" t="s">
        <v>33</v>
      </c>
      <c r="I4896" t="s">
        <v>19</v>
      </c>
      <c r="J4896">
        <v>4</v>
      </c>
      <c r="K4896" t="s">
        <v>49</v>
      </c>
      <c r="L4896" t="s">
        <v>21</v>
      </c>
      <c r="M4896" t="s">
        <v>196</v>
      </c>
      <c r="N4896">
        <v>24</v>
      </c>
      <c r="O4896">
        <v>19</v>
      </c>
      <c r="P4896">
        <v>2031</v>
      </c>
      <c r="Q4896">
        <v>32240</v>
      </c>
    </row>
    <row r="4897" spans="1:17" x14ac:dyDescent="0.25">
      <c r="A4897" t="s">
        <v>88</v>
      </c>
      <c r="B4897" s="1" t="s">
        <v>927</v>
      </c>
      <c r="C4897">
        <v>2017</v>
      </c>
      <c r="D4897" s="15">
        <f>DATE(cars[[#This Row],[year_1]],1,1)</f>
        <v>42736</v>
      </c>
      <c r="E4897" t="s">
        <v>29</v>
      </c>
      <c r="F4897" s="4">
        <v>278</v>
      </c>
      <c r="G4897">
        <v>6</v>
      </c>
      <c r="H4897" t="s">
        <v>33</v>
      </c>
      <c r="I4897" t="s">
        <v>19</v>
      </c>
      <c r="J4897">
        <v>4</v>
      </c>
      <c r="K4897" t="s">
        <v>49</v>
      </c>
      <c r="L4897" t="s">
        <v>21</v>
      </c>
      <c r="M4897" t="s">
        <v>196</v>
      </c>
      <c r="N4897">
        <v>24</v>
      </c>
      <c r="O4897">
        <v>19</v>
      </c>
      <c r="P4897">
        <v>2031</v>
      </c>
      <c r="Q4897">
        <v>30190</v>
      </c>
    </row>
    <row r="4898" spans="1:17" x14ac:dyDescent="0.25">
      <c r="A4898" t="s">
        <v>292</v>
      </c>
      <c r="B4898" s="1" t="s">
        <v>798</v>
      </c>
      <c r="C4898">
        <v>2016</v>
      </c>
      <c r="D4898" s="15">
        <f>DATE(cars[[#This Row],[year_1]],1,1)</f>
        <v>42370</v>
      </c>
      <c r="E4898" t="s">
        <v>38</v>
      </c>
      <c r="F4898" s="4">
        <v>279</v>
      </c>
      <c r="G4898">
        <v>6</v>
      </c>
      <c r="H4898" t="s">
        <v>33</v>
      </c>
      <c r="I4898" t="s">
        <v>34</v>
      </c>
      <c r="J4898">
        <v>4</v>
      </c>
      <c r="K4898" t="s">
        <v>129</v>
      </c>
      <c r="L4898" t="s">
        <v>31</v>
      </c>
      <c r="M4898" t="s">
        <v>90</v>
      </c>
      <c r="N4898">
        <v>28</v>
      </c>
      <c r="O4898">
        <v>19</v>
      </c>
      <c r="P4898">
        <v>204</v>
      </c>
      <c r="Q4898">
        <v>36870</v>
      </c>
    </row>
    <row r="4899" spans="1:17" x14ac:dyDescent="0.25">
      <c r="A4899" t="s">
        <v>292</v>
      </c>
      <c r="B4899" s="1" t="s">
        <v>798</v>
      </c>
      <c r="C4899">
        <v>2016</v>
      </c>
      <c r="D4899" s="15">
        <f>DATE(cars[[#This Row],[year_1]],1,1)</f>
        <v>42370</v>
      </c>
      <c r="E4899" t="s">
        <v>38</v>
      </c>
      <c r="F4899" s="4">
        <v>279</v>
      </c>
      <c r="G4899">
        <v>6</v>
      </c>
      <c r="H4899" t="s">
        <v>33</v>
      </c>
      <c r="I4899" t="s">
        <v>34</v>
      </c>
      <c r="J4899">
        <v>4</v>
      </c>
      <c r="K4899" t="s">
        <v>129</v>
      </c>
      <c r="L4899" t="s">
        <v>31</v>
      </c>
      <c r="M4899" t="s">
        <v>90</v>
      </c>
      <c r="N4899">
        <v>28</v>
      </c>
      <c r="O4899">
        <v>19</v>
      </c>
      <c r="P4899">
        <v>204</v>
      </c>
      <c r="Q4899">
        <v>41870</v>
      </c>
    </row>
    <row r="4900" spans="1:17" x14ac:dyDescent="0.25">
      <c r="A4900" t="s">
        <v>292</v>
      </c>
      <c r="B4900" s="1" t="s">
        <v>798</v>
      </c>
      <c r="C4900">
        <v>2016</v>
      </c>
      <c r="D4900" s="15">
        <f>DATE(cars[[#This Row],[year_1]],1,1)</f>
        <v>42370</v>
      </c>
      <c r="E4900" t="s">
        <v>38</v>
      </c>
      <c r="F4900" s="4">
        <v>279</v>
      </c>
      <c r="G4900">
        <v>6</v>
      </c>
      <c r="H4900" t="s">
        <v>33</v>
      </c>
      <c r="I4900" t="s">
        <v>34</v>
      </c>
      <c r="J4900">
        <v>4</v>
      </c>
      <c r="K4900" t="s">
        <v>129</v>
      </c>
      <c r="L4900" t="s">
        <v>31</v>
      </c>
      <c r="M4900" t="s">
        <v>90</v>
      </c>
      <c r="N4900">
        <v>28</v>
      </c>
      <c r="O4900">
        <v>19</v>
      </c>
      <c r="P4900">
        <v>204</v>
      </c>
      <c r="Q4900">
        <v>38170</v>
      </c>
    </row>
    <row r="4901" spans="1:17" x14ac:dyDescent="0.25">
      <c r="A4901" t="s">
        <v>292</v>
      </c>
      <c r="B4901" s="1" t="s">
        <v>798</v>
      </c>
      <c r="C4901">
        <v>2016</v>
      </c>
      <c r="D4901" s="15">
        <f>DATE(cars[[#This Row],[year_1]],1,1)</f>
        <v>42370</v>
      </c>
      <c r="E4901" t="s">
        <v>38</v>
      </c>
      <c r="F4901" s="4">
        <v>279</v>
      </c>
      <c r="G4901">
        <v>6</v>
      </c>
      <c r="H4901" t="s">
        <v>33</v>
      </c>
      <c r="I4901" t="s">
        <v>34</v>
      </c>
      <c r="J4901">
        <v>4</v>
      </c>
      <c r="K4901" t="s">
        <v>129</v>
      </c>
      <c r="L4901" t="s">
        <v>31</v>
      </c>
      <c r="M4901" t="s">
        <v>90</v>
      </c>
      <c r="N4901">
        <v>28</v>
      </c>
      <c r="O4901">
        <v>19</v>
      </c>
      <c r="P4901">
        <v>204</v>
      </c>
      <c r="Q4901">
        <v>40570</v>
      </c>
    </row>
    <row r="4902" spans="1:17" x14ac:dyDescent="0.25">
      <c r="A4902" t="s">
        <v>292</v>
      </c>
      <c r="B4902" s="1" t="s">
        <v>798</v>
      </c>
      <c r="C4902">
        <v>2016</v>
      </c>
      <c r="D4902" s="15">
        <f>DATE(cars[[#This Row],[year_1]],1,1)</f>
        <v>42370</v>
      </c>
      <c r="E4902" t="s">
        <v>38</v>
      </c>
      <c r="F4902" s="4">
        <v>279</v>
      </c>
      <c r="G4902">
        <v>6</v>
      </c>
      <c r="H4902" t="s">
        <v>33</v>
      </c>
      <c r="I4902" t="s">
        <v>34</v>
      </c>
      <c r="J4902">
        <v>4</v>
      </c>
      <c r="K4902" t="s">
        <v>129</v>
      </c>
      <c r="L4902" t="s">
        <v>31</v>
      </c>
      <c r="M4902" t="s">
        <v>90</v>
      </c>
      <c r="N4902">
        <v>28</v>
      </c>
      <c r="O4902">
        <v>19</v>
      </c>
      <c r="P4902">
        <v>204</v>
      </c>
      <c r="Q4902">
        <v>43520</v>
      </c>
    </row>
    <row r="4903" spans="1:17" x14ac:dyDescent="0.25">
      <c r="A4903" t="s">
        <v>292</v>
      </c>
      <c r="B4903" s="1" t="s">
        <v>798</v>
      </c>
      <c r="C4903">
        <v>2017</v>
      </c>
      <c r="D4903" s="15">
        <f>DATE(cars[[#This Row],[year_1]],1,1)</f>
        <v>42736</v>
      </c>
      <c r="E4903" t="s">
        <v>38</v>
      </c>
      <c r="F4903" s="4">
        <v>279</v>
      </c>
      <c r="G4903">
        <v>6</v>
      </c>
      <c r="H4903" t="s">
        <v>33</v>
      </c>
      <c r="I4903" t="s">
        <v>34</v>
      </c>
      <c r="J4903">
        <v>4</v>
      </c>
      <c r="K4903" t="s">
        <v>129</v>
      </c>
      <c r="L4903" t="s">
        <v>31</v>
      </c>
      <c r="M4903" t="s">
        <v>90</v>
      </c>
      <c r="N4903">
        <v>27</v>
      </c>
      <c r="O4903">
        <v>19</v>
      </c>
      <c r="P4903">
        <v>204</v>
      </c>
      <c r="Q4903">
        <v>38370</v>
      </c>
    </row>
    <row r="4904" spans="1:17" x14ac:dyDescent="0.25">
      <c r="A4904" t="s">
        <v>292</v>
      </c>
      <c r="B4904" s="1" t="s">
        <v>798</v>
      </c>
      <c r="C4904">
        <v>2017</v>
      </c>
      <c r="D4904" s="15">
        <f>DATE(cars[[#This Row],[year_1]],1,1)</f>
        <v>42736</v>
      </c>
      <c r="E4904" t="s">
        <v>38</v>
      </c>
      <c r="F4904" s="4">
        <v>279</v>
      </c>
      <c r="G4904">
        <v>6</v>
      </c>
      <c r="H4904" t="s">
        <v>33</v>
      </c>
      <c r="I4904" t="s">
        <v>34</v>
      </c>
      <c r="J4904">
        <v>4</v>
      </c>
      <c r="K4904" t="s">
        <v>129</v>
      </c>
      <c r="L4904" t="s">
        <v>31</v>
      </c>
      <c r="M4904" t="s">
        <v>90</v>
      </c>
      <c r="N4904">
        <v>27</v>
      </c>
      <c r="O4904">
        <v>19</v>
      </c>
      <c r="P4904">
        <v>204</v>
      </c>
      <c r="Q4904">
        <v>42070</v>
      </c>
    </row>
    <row r="4905" spans="1:17" x14ac:dyDescent="0.25">
      <c r="A4905" t="s">
        <v>292</v>
      </c>
      <c r="B4905" s="1" t="s">
        <v>798</v>
      </c>
      <c r="C4905">
        <v>2017</v>
      </c>
      <c r="D4905" s="15">
        <f>DATE(cars[[#This Row],[year_1]],1,1)</f>
        <v>42736</v>
      </c>
      <c r="E4905" t="s">
        <v>38</v>
      </c>
      <c r="F4905" s="4">
        <v>279</v>
      </c>
      <c r="G4905">
        <v>6</v>
      </c>
      <c r="H4905" t="s">
        <v>33</v>
      </c>
      <c r="I4905" t="s">
        <v>34</v>
      </c>
      <c r="J4905">
        <v>4</v>
      </c>
      <c r="K4905" t="s">
        <v>129</v>
      </c>
      <c r="L4905" t="s">
        <v>31</v>
      </c>
      <c r="M4905" t="s">
        <v>90</v>
      </c>
      <c r="N4905">
        <v>27</v>
      </c>
      <c r="O4905">
        <v>19</v>
      </c>
      <c r="P4905">
        <v>204</v>
      </c>
      <c r="Q4905">
        <v>37070</v>
      </c>
    </row>
    <row r="4906" spans="1:17" x14ac:dyDescent="0.25">
      <c r="A4906" t="s">
        <v>292</v>
      </c>
      <c r="B4906" s="1" t="s">
        <v>798</v>
      </c>
      <c r="C4906">
        <v>2017</v>
      </c>
      <c r="D4906" s="15">
        <f>DATE(cars[[#This Row],[year_1]],1,1)</f>
        <v>42736</v>
      </c>
      <c r="E4906" t="s">
        <v>38</v>
      </c>
      <c r="F4906" s="4">
        <v>279</v>
      </c>
      <c r="G4906">
        <v>6</v>
      </c>
      <c r="H4906" t="s">
        <v>33</v>
      </c>
      <c r="I4906" t="s">
        <v>34</v>
      </c>
      <c r="J4906">
        <v>4</v>
      </c>
      <c r="K4906" t="s">
        <v>129</v>
      </c>
      <c r="L4906" t="s">
        <v>31</v>
      </c>
      <c r="M4906" t="s">
        <v>90</v>
      </c>
      <c r="N4906">
        <v>27</v>
      </c>
      <c r="O4906">
        <v>19</v>
      </c>
      <c r="P4906">
        <v>204</v>
      </c>
      <c r="Q4906">
        <v>43720</v>
      </c>
    </row>
    <row r="4907" spans="1:17" x14ac:dyDescent="0.25">
      <c r="A4907" t="s">
        <v>292</v>
      </c>
      <c r="B4907" s="1" t="s">
        <v>798</v>
      </c>
      <c r="C4907">
        <v>2017</v>
      </c>
      <c r="D4907" s="15">
        <f>DATE(cars[[#This Row],[year_1]],1,1)</f>
        <v>42736</v>
      </c>
      <c r="E4907" t="s">
        <v>38</v>
      </c>
      <c r="F4907" s="4">
        <v>279</v>
      </c>
      <c r="G4907">
        <v>6</v>
      </c>
      <c r="H4907" t="s">
        <v>33</v>
      </c>
      <c r="I4907" t="s">
        <v>34</v>
      </c>
      <c r="J4907">
        <v>4</v>
      </c>
      <c r="K4907" t="s">
        <v>129</v>
      </c>
      <c r="L4907" t="s">
        <v>31</v>
      </c>
      <c r="M4907" t="s">
        <v>90</v>
      </c>
      <c r="N4907">
        <v>27</v>
      </c>
      <c r="O4907">
        <v>19</v>
      </c>
      <c r="P4907">
        <v>204</v>
      </c>
      <c r="Q4907">
        <v>40770</v>
      </c>
    </row>
    <row r="4908" spans="1:17" x14ac:dyDescent="0.25">
      <c r="A4908" t="s">
        <v>292</v>
      </c>
      <c r="B4908" s="1" t="s">
        <v>967</v>
      </c>
      <c r="C4908">
        <v>2012</v>
      </c>
      <c r="D4908" s="15">
        <f>DATE(cars[[#This Row],[year_1]],1,1)</f>
        <v>40909</v>
      </c>
      <c r="E4908" t="s">
        <v>17</v>
      </c>
      <c r="F4908" s="4">
        <v>280</v>
      </c>
      <c r="G4908">
        <v>6</v>
      </c>
      <c r="H4908" t="s">
        <v>33</v>
      </c>
      <c r="I4908" t="s">
        <v>30</v>
      </c>
      <c r="J4908">
        <v>4</v>
      </c>
      <c r="K4908" t="s">
        <v>24</v>
      </c>
      <c r="L4908" t="s">
        <v>31</v>
      </c>
      <c r="M4908" t="s">
        <v>32</v>
      </c>
      <c r="N4908">
        <v>28</v>
      </c>
      <c r="O4908">
        <v>19</v>
      </c>
      <c r="P4908">
        <v>204</v>
      </c>
      <c r="Q4908">
        <v>35550</v>
      </c>
    </row>
    <row r="4909" spans="1:17" x14ac:dyDescent="0.25">
      <c r="A4909" t="s">
        <v>292</v>
      </c>
      <c r="B4909" s="1" t="s">
        <v>967</v>
      </c>
      <c r="C4909">
        <v>2012</v>
      </c>
      <c r="D4909" s="15">
        <f>DATE(cars[[#This Row],[year_1]],1,1)</f>
        <v>40909</v>
      </c>
      <c r="E4909" t="s">
        <v>17</v>
      </c>
      <c r="F4909" s="4">
        <v>280</v>
      </c>
      <c r="G4909">
        <v>6</v>
      </c>
      <c r="H4909" t="s">
        <v>33</v>
      </c>
      <c r="I4909" t="s">
        <v>30</v>
      </c>
      <c r="J4909">
        <v>4</v>
      </c>
      <c r="K4909" t="s">
        <v>24</v>
      </c>
      <c r="L4909" t="s">
        <v>31</v>
      </c>
      <c r="M4909" t="s">
        <v>32</v>
      </c>
      <c r="N4909">
        <v>28</v>
      </c>
      <c r="O4909">
        <v>19</v>
      </c>
      <c r="P4909">
        <v>204</v>
      </c>
      <c r="Q4909">
        <v>38650</v>
      </c>
    </row>
    <row r="4910" spans="1:17" x14ac:dyDescent="0.25">
      <c r="A4910" t="s">
        <v>292</v>
      </c>
      <c r="B4910" s="1" t="s">
        <v>967</v>
      </c>
      <c r="C4910">
        <v>2013</v>
      </c>
      <c r="D4910" s="15">
        <f>DATE(cars[[#This Row],[year_1]],1,1)</f>
        <v>41275</v>
      </c>
      <c r="E4910" t="s">
        <v>38</v>
      </c>
      <c r="F4910" s="4">
        <v>280</v>
      </c>
      <c r="G4910">
        <v>6</v>
      </c>
      <c r="H4910" t="s">
        <v>33</v>
      </c>
      <c r="I4910" t="s">
        <v>30</v>
      </c>
      <c r="J4910">
        <v>4</v>
      </c>
      <c r="K4910" t="s">
        <v>24</v>
      </c>
      <c r="L4910" t="s">
        <v>31</v>
      </c>
      <c r="M4910" t="s">
        <v>32</v>
      </c>
      <c r="N4910">
        <v>28</v>
      </c>
      <c r="O4910">
        <v>19</v>
      </c>
      <c r="P4910">
        <v>204</v>
      </c>
      <c r="Q4910">
        <v>39150</v>
      </c>
    </row>
    <row r="4911" spans="1:17" x14ac:dyDescent="0.25">
      <c r="A4911" t="s">
        <v>292</v>
      </c>
      <c r="B4911" s="1" t="s">
        <v>967</v>
      </c>
      <c r="C4911">
        <v>2014</v>
      </c>
      <c r="D4911" s="15">
        <f>DATE(cars[[#This Row],[year_1]],1,1)</f>
        <v>41640</v>
      </c>
      <c r="E4911" t="s">
        <v>38</v>
      </c>
      <c r="F4911" s="4">
        <v>280</v>
      </c>
      <c r="G4911">
        <v>6</v>
      </c>
      <c r="H4911" t="s">
        <v>33</v>
      </c>
      <c r="I4911" t="s">
        <v>30</v>
      </c>
      <c r="J4911">
        <v>4</v>
      </c>
      <c r="K4911" t="s">
        <v>24</v>
      </c>
      <c r="L4911" t="s">
        <v>31</v>
      </c>
      <c r="M4911" t="s">
        <v>32</v>
      </c>
      <c r="N4911">
        <v>28</v>
      </c>
      <c r="O4911">
        <v>19</v>
      </c>
      <c r="P4911">
        <v>204</v>
      </c>
      <c r="Q4911">
        <v>39275</v>
      </c>
    </row>
    <row r="4912" spans="1:17" x14ac:dyDescent="0.25">
      <c r="A4912" t="s">
        <v>163</v>
      </c>
      <c r="B4912" s="1" t="s">
        <v>446</v>
      </c>
      <c r="C4912">
        <v>2017</v>
      </c>
      <c r="D4912" s="15">
        <f>DATE(cars[[#This Row],[year_1]],1,1)</f>
        <v>42736</v>
      </c>
      <c r="E4912" t="s">
        <v>29</v>
      </c>
      <c r="F4912" s="4">
        <v>280</v>
      </c>
      <c r="G4912">
        <v>4</v>
      </c>
      <c r="H4912" t="s">
        <v>33</v>
      </c>
      <c r="I4912" t="s">
        <v>30</v>
      </c>
      <c r="J4912">
        <v>4</v>
      </c>
      <c r="K4912" t="s">
        <v>447</v>
      </c>
      <c r="L4912" t="s">
        <v>31</v>
      </c>
      <c r="M4912" t="s">
        <v>90</v>
      </c>
      <c r="N4912">
        <v>27</v>
      </c>
      <c r="O4912">
        <v>19</v>
      </c>
      <c r="P4912">
        <v>5657</v>
      </c>
      <c r="Q4912">
        <v>41525</v>
      </c>
    </row>
    <row r="4913" spans="1:17" x14ac:dyDescent="0.25">
      <c r="A4913" t="s">
        <v>146</v>
      </c>
      <c r="B4913" s="1" t="s">
        <v>736</v>
      </c>
      <c r="C4913">
        <v>2016</v>
      </c>
      <c r="D4913" s="15">
        <f>DATE(cars[[#This Row],[year_1]],1,1)</f>
        <v>42370</v>
      </c>
      <c r="E4913" t="s">
        <v>29</v>
      </c>
      <c r="F4913" s="4">
        <v>280</v>
      </c>
      <c r="G4913">
        <v>6</v>
      </c>
      <c r="H4913" t="s">
        <v>33</v>
      </c>
      <c r="I4913" t="s">
        <v>34</v>
      </c>
      <c r="J4913">
        <v>4</v>
      </c>
      <c r="K4913" t="s">
        <v>101</v>
      </c>
      <c r="L4913" t="s">
        <v>31</v>
      </c>
      <c r="M4913" t="s">
        <v>90</v>
      </c>
      <c r="N4913">
        <v>26</v>
      </c>
      <c r="O4913">
        <v>19</v>
      </c>
      <c r="P4913">
        <v>2202</v>
      </c>
      <c r="Q4913">
        <v>46570</v>
      </c>
    </row>
    <row r="4914" spans="1:17" x14ac:dyDescent="0.25">
      <c r="A4914" t="s">
        <v>146</v>
      </c>
      <c r="B4914" s="1" t="s">
        <v>736</v>
      </c>
      <c r="C4914">
        <v>2016</v>
      </c>
      <c r="D4914" s="15">
        <f>DATE(cars[[#This Row],[year_1]],1,1)</f>
        <v>42370</v>
      </c>
      <c r="E4914" t="s">
        <v>29</v>
      </c>
      <c r="F4914" s="4">
        <v>280</v>
      </c>
      <c r="G4914">
        <v>6</v>
      </c>
      <c r="H4914" t="s">
        <v>33</v>
      </c>
      <c r="I4914" t="s">
        <v>30</v>
      </c>
      <c r="J4914">
        <v>4</v>
      </c>
      <c r="K4914" t="s">
        <v>101</v>
      </c>
      <c r="L4914" t="s">
        <v>31</v>
      </c>
      <c r="M4914" t="s">
        <v>90</v>
      </c>
      <c r="N4914">
        <v>27</v>
      </c>
      <c r="O4914">
        <v>19</v>
      </c>
      <c r="P4914">
        <v>2202</v>
      </c>
      <c r="Q4914">
        <v>33580</v>
      </c>
    </row>
    <row r="4915" spans="1:17" x14ac:dyDescent="0.25">
      <c r="A4915" t="s">
        <v>146</v>
      </c>
      <c r="B4915" s="1" t="s">
        <v>736</v>
      </c>
      <c r="C4915">
        <v>2016</v>
      </c>
      <c r="D4915" s="15">
        <f>DATE(cars[[#This Row],[year_1]],1,1)</f>
        <v>42370</v>
      </c>
      <c r="E4915" t="s">
        <v>29</v>
      </c>
      <c r="F4915" s="4">
        <v>280</v>
      </c>
      <c r="G4915">
        <v>6</v>
      </c>
      <c r="H4915" t="s">
        <v>33</v>
      </c>
      <c r="I4915" t="s">
        <v>30</v>
      </c>
      <c r="J4915">
        <v>4</v>
      </c>
      <c r="K4915" t="s">
        <v>101</v>
      </c>
      <c r="L4915" t="s">
        <v>31</v>
      </c>
      <c r="M4915" t="s">
        <v>90</v>
      </c>
      <c r="N4915">
        <v>27</v>
      </c>
      <c r="O4915">
        <v>19</v>
      </c>
      <c r="P4915">
        <v>2202</v>
      </c>
      <c r="Q4915">
        <v>36055</v>
      </c>
    </row>
    <row r="4916" spans="1:17" x14ac:dyDescent="0.25">
      <c r="A4916" t="s">
        <v>146</v>
      </c>
      <c r="B4916" s="1" t="s">
        <v>736</v>
      </c>
      <c r="C4916">
        <v>2016</v>
      </c>
      <c r="D4916" s="15">
        <f>DATE(cars[[#This Row],[year_1]],1,1)</f>
        <v>42370</v>
      </c>
      <c r="E4916" t="s">
        <v>29</v>
      </c>
      <c r="F4916" s="4">
        <v>280</v>
      </c>
      <c r="G4916">
        <v>6</v>
      </c>
      <c r="H4916" t="s">
        <v>33</v>
      </c>
      <c r="I4916" t="s">
        <v>30</v>
      </c>
      <c r="J4916">
        <v>4</v>
      </c>
      <c r="K4916" t="s">
        <v>101</v>
      </c>
      <c r="L4916" t="s">
        <v>31</v>
      </c>
      <c r="M4916" t="s">
        <v>90</v>
      </c>
      <c r="N4916">
        <v>27</v>
      </c>
      <c r="O4916">
        <v>19</v>
      </c>
      <c r="P4916">
        <v>2202</v>
      </c>
      <c r="Q4916">
        <v>37055</v>
      </c>
    </row>
    <row r="4917" spans="1:17" x14ac:dyDescent="0.25">
      <c r="A4917" t="s">
        <v>146</v>
      </c>
      <c r="B4917" s="1" t="s">
        <v>736</v>
      </c>
      <c r="C4917">
        <v>2016</v>
      </c>
      <c r="D4917" s="15">
        <f>DATE(cars[[#This Row],[year_1]],1,1)</f>
        <v>42370</v>
      </c>
      <c r="E4917" t="s">
        <v>29</v>
      </c>
      <c r="F4917" s="4">
        <v>280</v>
      </c>
      <c r="G4917">
        <v>6</v>
      </c>
      <c r="H4917" t="s">
        <v>33</v>
      </c>
      <c r="I4917" t="s">
        <v>30</v>
      </c>
      <c r="J4917">
        <v>4</v>
      </c>
      <c r="K4917" t="s">
        <v>101</v>
      </c>
      <c r="L4917" t="s">
        <v>31</v>
      </c>
      <c r="M4917" t="s">
        <v>90</v>
      </c>
      <c r="N4917">
        <v>27</v>
      </c>
      <c r="O4917">
        <v>19</v>
      </c>
      <c r="P4917">
        <v>2202</v>
      </c>
      <c r="Q4917">
        <v>30145</v>
      </c>
    </row>
    <row r="4918" spans="1:17" x14ac:dyDescent="0.25">
      <c r="A4918" t="s">
        <v>146</v>
      </c>
      <c r="B4918" s="1" t="s">
        <v>736</v>
      </c>
      <c r="C4918">
        <v>2016</v>
      </c>
      <c r="D4918" s="15">
        <f>DATE(cars[[#This Row],[year_1]],1,1)</f>
        <v>42370</v>
      </c>
      <c r="E4918" t="s">
        <v>29</v>
      </c>
      <c r="F4918" s="4">
        <v>280</v>
      </c>
      <c r="G4918">
        <v>6</v>
      </c>
      <c r="H4918" t="s">
        <v>33</v>
      </c>
      <c r="I4918" t="s">
        <v>30</v>
      </c>
      <c r="J4918">
        <v>4</v>
      </c>
      <c r="K4918" t="s">
        <v>101</v>
      </c>
      <c r="L4918" t="s">
        <v>31</v>
      </c>
      <c r="M4918" t="s">
        <v>90</v>
      </c>
      <c r="N4918">
        <v>27</v>
      </c>
      <c r="O4918">
        <v>19</v>
      </c>
      <c r="P4918">
        <v>2202</v>
      </c>
      <c r="Q4918">
        <v>32580</v>
      </c>
    </row>
    <row r="4919" spans="1:17" x14ac:dyDescent="0.25">
      <c r="A4919" t="s">
        <v>146</v>
      </c>
      <c r="B4919" s="1" t="s">
        <v>736</v>
      </c>
      <c r="C4919">
        <v>2016</v>
      </c>
      <c r="D4919" s="15">
        <f>DATE(cars[[#This Row],[year_1]],1,1)</f>
        <v>42370</v>
      </c>
      <c r="E4919" t="s">
        <v>29</v>
      </c>
      <c r="F4919" s="4">
        <v>280</v>
      </c>
      <c r="G4919">
        <v>6</v>
      </c>
      <c r="H4919" t="s">
        <v>33</v>
      </c>
      <c r="I4919" t="s">
        <v>34</v>
      </c>
      <c r="J4919">
        <v>4</v>
      </c>
      <c r="K4919" t="s">
        <v>101</v>
      </c>
      <c r="L4919" t="s">
        <v>31</v>
      </c>
      <c r="M4919" t="s">
        <v>90</v>
      </c>
      <c r="N4919">
        <v>26</v>
      </c>
      <c r="O4919">
        <v>19</v>
      </c>
      <c r="P4919">
        <v>2202</v>
      </c>
      <c r="Q4919">
        <v>42970</v>
      </c>
    </row>
    <row r="4920" spans="1:17" x14ac:dyDescent="0.25">
      <c r="A4920" t="s">
        <v>146</v>
      </c>
      <c r="B4920" s="1" t="s">
        <v>736</v>
      </c>
      <c r="C4920">
        <v>2016</v>
      </c>
      <c r="D4920" s="15">
        <f>DATE(cars[[#This Row],[year_1]],1,1)</f>
        <v>42370</v>
      </c>
      <c r="E4920" t="s">
        <v>29</v>
      </c>
      <c r="F4920" s="4">
        <v>280</v>
      </c>
      <c r="G4920">
        <v>6</v>
      </c>
      <c r="H4920" t="s">
        <v>33</v>
      </c>
      <c r="I4920" t="s">
        <v>30</v>
      </c>
      <c r="J4920">
        <v>4</v>
      </c>
      <c r="K4920" t="s">
        <v>101</v>
      </c>
      <c r="L4920" t="s">
        <v>31</v>
      </c>
      <c r="M4920" t="s">
        <v>90</v>
      </c>
      <c r="N4920">
        <v>27</v>
      </c>
      <c r="O4920">
        <v>19</v>
      </c>
      <c r="P4920">
        <v>2202</v>
      </c>
      <c r="Q4920">
        <v>37655</v>
      </c>
    </row>
    <row r="4921" spans="1:17" x14ac:dyDescent="0.25">
      <c r="A4921" t="s">
        <v>146</v>
      </c>
      <c r="B4921" s="1" t="s">
        <v>736</v>
      </c>
      <c r="C4921">
        <v>2017</v>
      </c>
      <c r="D4921" s="15">
        <f>DATE(cars[[#This Row],[year_1]],1,1)</f>
        <v>42736</v>
      </c>
      <c r="E4921" t="s">
        <v>29</v>
      </c>
      <c r="F4921" s="4">
        <v>280</v>
      </c>
      <c r="G4921">
        <v>6</v>
      </c>
      <c r="H4921" t="s">
        <v>33</v>
      </c>
      <c r="I4921" t="s">
        <v>30</v>
      </c>
      <c r="J4921">
        <v>4</v>
      </c>
      <c r="K4921" t="s">
        <v>101</v>
      </c>
      <c r="L4921" t="s">
        <v>31</v>
      </c>
      <c r="M4921" t="s">
        <v>90</v>
      </c>
      <c r="N4921">
        <v>27</v>
      </c>
      <c r="O4921">
        <v>19</v>
      </c>
      <c r="P4921">
        <v>2202</v>
      </c>
      <c r="Q4921">
        <v>36455</v>
      </c>
    </row>
    <row r="4922" spans="1:17" x14ac:dyDescent="0.25">
      <c r="A4922" t="s">
        <v>146</v>
      </c>
      <c r="B4922" s="1" t="s">
        <v>736</v>
      </c>
      <c r="C4922">
        <v>2017</v>
      </c>
      <c r="D4922" s="15">
        <f>DATE(cars[[#This Row],[year_1]],1,1)</f>
        <v>42736</v>
      </c>
      <c r="E4922" t="s">
        <v>29</v>
      </c>
      <c r="F4922" s="4">
        <v>280</v>
      </c>
      <c r="G4922">
        <v>6</v>
      </c>
      <c r="H4922" t="s">
        <v>33</v>
      </c>
      <c r="I4922" t="s">
        <v>30</v>
      </c>
      <c r="J4922">
        <v>4</v>
      </c>
      <c r="K4922" t="s">
        <v>101</v>
      </c>
      <c r="L4922" t="s">
        <v>31</v>
      </c>
      <c r="M4922" t="s">
        <v>90</v>
      </c>
      <c r="N4922">
        <v>27</v>
      </c>
      <c r="O4922">
        <v>19</v>
      </c>
      <c r="P4922">
        <v>2202</v>
      </c>
      <c r="Q4922">
        <v>38055</v>
      </c>
    </row>
    <row r="4923" spans="1:17" x14ac:dyDescent="0.25">
      <c r="A4923" t="s">
        <v>146</v>
      </c>
      <c r="B4923" s="1" t="s">
        <v>736</v>
      </c>
      <c r="C4923">
        <v>2017</v>
      </c>
      <c r="D4923" s="15">
        <f>DATE(cars[[#This Row],[year_1]],1,1)</f>
        <v>42736</v>
      </c>
      <c r="E4923" t="s">
        <v>29</v>
      </c>
      <c r="F4923" s="4">
        <v>280</v>
      </c>
      <c r="G4923">
        <v>6</v>
      </c>
      <c r="H4923" t="s">
        <v>33</v>
      </c>
      <c r="I4923" t="s">
        <v>34</v>
      </c>
      <c r="J4923">
        <v>4</v>
      </c>
      <c r="K4923" t="s">
        <v>101</v>
      </c>
      <c r="L4923" t="s">
        <v>31</v>
      </c>
      <c r="M4923" t="s">
        <v>90</v>
      </c>
      <c r="N4923">
        <v>26</v>
      </c>
      <c r="O4923">
        <v>19</v>
      </c>
      <c r="P4923">
        <v>2202</v>
      </c>
      <c r="Q4923">
        <v>47070</v>
      </c>
    </row>
    <row r="4924" spans="1:17" x14ac:dyDescent="0.25">
      <c r="A4924" t="s">
        <v>146</v>
      </c>
      <c r="B4924" s="1" t="s">
        <v>736</v>
      </c>
      <c r="C4924">
        <v>2017</v>
      </c>
      <c r="D4924" s="15">
        <f>DATE(cars[[#This Row],[year_1]],1,1)</f>
        <v>42736</v>
      </c>
      <c r="E4924" t="s">
        <v>29</v>
      </c>
      <c r="F4924" s="4">
        <v>280</v>
      </c>
      <c r="G4924">
        <v>6</v>
      </c>
      <c r="H4924" t="s">
        <v>33</v>
      </c>
      <c r="I4924" t="s">
        <v>30</v>
      </c>
      <c r="J4924">
        <v>4</v>
      </c>
      <c r="K4924" t="s">
        <v>101</v>
      </c>
      <c r="L4924" t="s">
        <v>31</v>
      </c>
      <c r="M4924" t="s">
        <v>90</v>
      </c>
      <c r="N4924">
        <v>27</v>
      </c>
      <c r="O4924">
        <v>19</v>
      </c>
      <c r="P4924">
        <v>2202</v>
      </c>
      <c r="Q4924">
        <v>33030</v>
      </c>
    </row>
    <row r="4925" spans="1:17" x14ac:dyDescent="0.25">
      <c r="A4925" t="s">
        <v>146</v>
      </c>
      <c r="B4925" s="1" t="s">
        <v>736</v>
      </c>
      <c r="C4925">
        <v>2017</v>
      </c>
      <c r="D4925" s="15">
        <f>DATE(cars[[#This Row],[year_1]],1,1)</f>
        <v>42736</v>
      </c>
      <c r="E4925" t="s">
        <v>29</v>
      </c>
      <c r="F4925" s="4">
        <v>280</v>
      </c>
      <c r="G4925">
        <v>6</v>
      </c>
      <c r="H4925" t="s">
        <v>33</v>
      </c>
      <c r="I4925" t="s">
        <v>30</v>
      </c>
      <c r="J4925">
        <v>4</v>
      </c>
      <c r="K4925" t="s">
        <v>101</v>
      </c>
      <c r="L4925" t="s">
        <v>31</v>
      </c>
      <c r="M4925" t="s">
        <v>90</v>
      </c>
      <c r="N4925">
        <v>27</v>
      </c>
      <c r="O4925">
        <v>19</v>
      </c>
      <c r="P4925">
        <v>2202</v>
      </c>
      <c r="Q4925">
        <v>37455</v>
      </c>
    </row>
    <row r="4926" spans="1:17" x14ac:dyDescent="0.25">
      <c r="A4926" t="s">
        <v>146</v>
      </c>
      <c r="B4926" s="1" t="s">
        <v>736</v>
      </c>
      <c r="C4926">
        <v>2017</v>
      </c>
      <c r="D4926" s="15">
        <f>DATE(cars[[#This Row],[year_1]],1,1)</f>
        <v>42736</v>
      </c>
      <c r="E4926" t="s">
        <v>29</v>
      </c>
      <c r="F4926" s="4">
        <v>280</v>
      </c>
      <c r="G4926">
        <v>6</v>
      </c>
      <c r="H4926" t="s">
        <v>33</v>
      </c>
      <c r="I4926" t="s">
        <v>34</v>
      </c>
      <c r="J4926">
        <v>4</v>
      </c>
      <c r="K4926" t="s">
        <v>101</v>
      </c>
      <c r="L4926" t="s">
        <v>31</v>
      </c>
      <c r="M4926" t="s">
        <v>90</v>
      </c>
      <c r="N4926">
        <v>26</v>
      </c>
      <c r="O4926">
        <v>19</v>
      </c>
      <c r="P4926">
        <v>2202</v>
      </c>
      <c r="Q4926">
        <v>43470</v>
      </c>
    </row>
    <row r="4927" spans="1:17" x14ac:dyDescent="0.25">
      <c r="A4927" t="s">
        <v>146</v>
      </c>
      <c r="B4927" s="1" t="s">
        <v>736</v>
      </c>
      <c r="C4927">
        <v>2017</v>
      </c>
      <c r="D4927" s="15">
        <f>DATE(cars[[#This Row],[year_1]],1,1)</f>
        <v>42736</v>
      </c>
      <c r="E4927" t="s">
        <v>29</v>
      </c>
      <c r="F4927" s="4">
        <v>280</v>
      </c>
      <c r="G4927">
        <v>6</v>
      </c>
      <c r="H4927" t="s">
        <v>33</v>
      </c>
      <c r="I4927" t="s">
        <v>30</v>
      </c>
      <c r="J4927">
        <v>4</v>
      </c>
      <c r="K4927" t="s">
        <v>101</v>
      </c>
      <c r="L4927" t="s">
        <v>31</v>
      </c>
      <c r="M4927" t="s">
        <v>90</v>
      </c>
      <c r="N4927">
        <v>27</v>
      </c>
      <c r="O4927">
        <v>19</v>
      </c>
      <c r="P4927">
        <v>2202</v>
      </c>
      <c r="Q4927">
        <v>34030</v>
      </c>
    </row>
    <row r="4928" spans="1:17" x14ac:dyDescent="0.25">
      <c r="A4928" t="s">
        <v>146</v>
      </c>
      <c r="B4928" s="1" t="s">
        <v>736</v>
      </c>
      <c r="C4928">
        <v>2017</v>
      </c>
      <c r="D4928" s="15">
        <f>DATE(cars[[#This Row],[year_1]],1,1)</f>
        <v>42736</v>
      </c>
      <c r="E4928" t="s">
        <v>29</v>
      </c>
      <c r="F4928" s="4">
        <v>280</v>
      </c>
      <c r="G4928">
        <v>6</v>
      </c>
      <c r="H4928" t="s">
        <v>33</v>
      </c>
      <c r="I4928" t="s">
        <v>30</v>
      </c>
      <c r="J4928">
        <v>4</v>
      </c>
      <c r="K4928" t="s">
        <v>101</v>
      </c>
      <c r="L4928" t="s">
        <v>31</v>
      </c>
      <c r="M4928" t="s">
        <v>90</v>
      </c>
      <c r="N4928">
        <v>27</v>
      </c>
      <c r="O4928">
        <v>19</v>
      </c>
      <c r="P4928">
        <v>2202</v>
      </c>
      <c r="Q4928">
        <v>30595</v>
      </c>
    </row>
    <row r="4929" spans="1:17" x14ac:dyDescent="0.25">
      <c r="A4929" t="s">
        <v>146</v>
      </c>
      <c r="B4929" s="1" t="s">
        <v>806</v>
      </c>
      <c r="C4929">
        <v>2017</v>
      </c>
      <c r="D4929" s="15">
        <f>DATE(cars[[#This Row],[year_1]],1,1)</f>
        <v>42736</v>
      </c>
      <c r="E4929" t="s">
        <v>29</v>
      </c>
      <c r="F4929" s="4">
        <v>280</v>
      </c>
      <c r="G4929">
        <v>6</v>
      </c>
      <c r="H4929" t="s">
        <v>33</v>
      </c>
      <c r="I4929" t="s">
        <v>30</v>
      </c>
      <c r="J4929">
        <v>4</v>
      </c>
      <c r="K4929" t="s">
        <v>49</v>
      </c>
      <c r="L4929" t="s">
        <v>63</v>
      </c>
      <c r="M4929" t="s">
        <v>196</v>
      </c>
      <c r="N4929">
        <v>26</v>
      </c>
      <c r="O4929">
        <v>19</v>
      </c>
      <c r="P4929">
        <v>2202</v>
      </c>
      <c r="Q4929">
        <v>35930</v>
      </c>
    </row>
    <row r="4930" spans="1:17" x14ac:dyDescent="0.25">
      <c r="A4930" t="s">
        <v>146</v>
      </c>
      <c r="B4930" s="1" t="s">
        <v>806</v>
      </c>
      <c r="C4930">
        <v>2017</v>
      </c>
      <c r="D4930" s="15">
        <f>DATE(cars[[#This Row],[year_1]],1,1)</f>
        <v>42736</v>
      </c>
      <c r="E4930" t="s">
        <v>29</v>
      </c>
      <c r="F4930" s="4">
        <v>280</v>
      </c>
      <c r="G4930">
        <v>6</v>
      </c>
      <c r="H4930" t="s">
        <v>33</v>
      </c>
      <c r="I4930" t="s">
        <v>30</v>
      </c>
      <c r="J4930">
        <v>4</v>
      </c>
      <c r="K4930" t="s">
        <v>49</v>
      </c>
      <c r="L4930" t="s">
        <v>63</v>
      </c>
      <c r="M4930" t="s">
        <v>196</v>
      </c>
      <c r="N4930">
        <v>26</v>
      </c>
      <c r="O4930">
        <v>19</v>
      </c>
      <c r="P4930">
        <v>2202</v>
      </c>
      <c r="Q4930">
        <v>33015</v>
      </c>
    </row>
    <row r="4931" spans="1:17" x14ac:dyDescent="0.25">
      <c r="A4931" t="s">
        <v>146</v>
      </c>
      <c r="B4931" s="1" t="s">
        <v>806</v>
      </c>
      <c r="C4931">
        <v>2017</v>
      </c>
      <c r="D4931" s="15">
        <f>DATE(cars[[#This Row],[year_1]],1,1)</f>
        <v>42736</v>
      </c>
      <c r="E4931" t="s">
        <v>29</v>
      </c>
      <c r="F4931" s="4">
        <v>280</v>
      </c>
      <c r="G4931">
        <v>6</v>
      </c>
      <c r="H4931" t="s">
        <v>33</v>
      </c>
      <c r="I4931" t="s">
        <v>30</v>
      </c>
      <c r="J4931">
        <v>4</v>
      </c>
      <c r="K4931" t="s">
        <v>49</v>
      </c>
      <c r="L4931" t="s">
        <v>63</v>
      </c>
      <c r="M4931" t="s">
        <v>196</v>
      </c>
      <c r="N4931">
        <v>26</v>
      </c>
      <c r="O4931">
        <v>19</v>
      </c>
      <c r="P4931">
        <v>2202</v>
      </c>
      <c r="Q4931">
        <v>31515</v>
      </c>
    </row>
    <row r="4932" spans="1:17" x14ac:dyDescent="0.25">
      <c r="A4932" t="s">
        <v>146</v>
      </c>
      <c r="B4932" s="1" t="s">
        <v>806</v>
      </c>
      <c r="C4932">
        <v>2017</v>
      </c>
      <c r="D4932" s="15">
        <f>DATE(cars[[#This Row],[year_1]],1,1)</f>
        <v>42736</v>
      </c>
      <c r="E4932" t="s">
        <v>29</v>
      </c>
      <c r="F4932" s="4">
        <v>280</v>
      </c>
      <c r="G4932">
        <v>6</v>
      </c>
      <c r="H4932" t="s">
        <v>33</v>
      </c>
      <c r="I4932" t="s">
        <v>30</v>
      </c>
      <c r="J4932">
        <v>4</v>
      </c>
      <c r="K4932" t="s">
        <v>49</v>
      </c>
      <c r="L4932" t="s">
        <v>63</v>
      </c>
      <c r="M4932" t="s">
        <v>196</v>
      </c>
      <c r="N4932">
        <v>26</v>
      </c>
      <c r="O4932">
        <v>19</v>
      </c>
      <c r="P4932">
        <v>2202</v>
      </c>
      <c r="Q4932">
        <v>33780</v>
      </c>
    </row>
    <row r="4933" spans="1:17" x14ac:dyDescent="0.25">
      <c r="A4933" t="s">
        <v>146</v>
      </c>
      <c r="B4933" s="1" t="s">
        <v>806</v>
      </c>
      <c r="C4933">
        <v>2017</v>
      </c>
      <c r="D4933" s="15">
        <f>DATE(cars[[#This Row],[year_1]],1,1)</f>
        <v>42736</v>
      </c>
      <c r="E4933" t="s">
        <v>29</v>
      </c>
      <c r="F4933" s="4">
        <v>280</v>
      </c>
      <c r="G4933">
        <v>6</v>
      </c>
      <c r="H4933" t="s">
        <v>33</v>
      </c>
      <c r="I4933" t="s">
        <v>30</v>
      </c>
      <c r="J4933">
        <v>4</v>
      </c>
      <c r="K4933" t="s">
        <v>49</v>
      </c>
      <c r="L4933" t="s">
        <v>63</v>
      </c>
      <c r="M4933" t="s">
        <v>196</v>
      </c>
      <c r="N4933">
        <v>26</v>
      </c>
      <c r="O4933">
        <v>19</v>
      </c>
      <c r="P4933">
        <v>2202</v>
      </c>
      <c r="Q4933">
        <v>29475</v>
      </c>
    </row>
    <row r="4934" spans="1:17" x14ac:dyDescent="0.25">
      <c r="A4934" t="s">
        <v>199</v>
      </c>
      <c r="B4934" s="1" t="s">
        <v>200</v>
      </c>
      <c r="C4934">
        <v>2012</v>
      </c>
      <c r="D4934" s="15">
        <f>DATE(cars[[#This Row],[year_1]],1,1)</f>
        <v>40909</v>
      </c>
      <c r="E4934" t="s">
        <v>44</v>
      </c>
      <c r="F4934" s="4">
        <v>283</v>
      </c>
      <c r="G4934">
        <v>6</v>
      </c>
      <c r="H4934" t="s">
        <v>33</v>
      </c>
      <c r="I4934" t="s">
        <v>30</v>
      </c>
      <c r="J4934">
        <v>4</v>
      </c>
      <c r="K4934" t="s">
        <v>46</v>
      </c>
      <c r="L4934" t="s">
        <v>31</v>
      </c>
      <c r="M4934" t="s">
        <v>32</v>
      </c>
      <c r="N4934">
        <v>29</v>
      </c>
      <c r="O4934">
        <v>19</v>
      </c>
      <c r="P4934">
        <v>1851</v>
      </c>
      <c r="Q4934">
        <v>25995</v>
      </c>
    </row>
    <row r="4935" spans="1:17" x14ac:dyDescent="0.25">
      <c r="A4935" t="s">
        <v>199</v>
      </c>
      <c r="B4935" s="1" t="s">
        <v>200</v>
      </c>
      <c r="C4935">
        <v>2012</v>
      </c>
      <c r="D4935" s="15">
        <f>DATE(cars[[#This Row],[year_1]],1,1)</f>
        <v>40909</v>
      </c>
      <c r="E4935" t="s">
        <v>44</v>
      </c>
      <c r="F4935" s="4">
        <v>283</v>
      </c>
      <c r="G4935">
        <v>6</v>
      </c>
      <c r="H4935" t="s">
        <v>33</v>
      </c>
      <c r="I4935" t="s">
        <v>30</v>
      </c>
      <c r="J4935">
        <v>4</v>
      </c>
      <c r="K4935" t="s">
        <v>46</v>
      </c>
      <c r="L4935" t="s">
        <v>31</v>
      </c>
      <c r="M4935" t="s">
        <v>32</v>
      </c>
      <c r="N4935">
        <v>29</v>
      </c>
      <c r="O4935">
        <v>19</v>
      </c>
      <c r="P4935">
        <v>1851</v>
      </c>
      <c r="Q4935">
        <v>23995</v>
      </c>
    </row>
    <row r="4936" spans="1:17" x14ac:dyDescent="0.25">
      <c r="A4936" t="s">
        <v>199</v>
      </c>
      <c r="B4936" s="1" t="s">
        <v>200</v>
      </c>
      <c r="C4936">
        <v>2013</v>
      </c>
      <c r="D4936" s="15">
        <f>DATE(cars[[#This Row],[year_1]],1,1)</f>
        <v>41275</v>
      </c>
      <c r="E4936" t="s">
        <v>44</v>
      </c>
      <c r="F4936" s="4">
        <v>283</v>
      </c>
      <c r="G4936">
        <v>6</v>
      </c>
      <c r="H4936" t="s">
        <v>33</v>
      </c>
      <c r="I4936" t="s">
        <v>30</v>
      </c>
      <c r="J4936">
        <v>4</v>
      </c>
      <c r="K4936" t="s">
        <v>46</v>
      </c>
      <c r="L4936" t="s">
        <v>31</v>
      </c>
      <c r="M4936" t="s">
        <v>32</v>
      </c>
      <c r="N4936">
        <v>29</v>
      </c>
      <c r="O4936">
        <v>19</v>
      </c>
      <c r="P4936">
        <v>1851</v>
      </c>
      <c r="Q4936">
        <v>25695</v>
      </c>
    </row>
    <row r="4937" spans="1:17" x14ac:dyDescent="0.25">
      <c r="A4937" t="s">
        <v>199</v>
      </c>
      <c r="B4937" s="1" t="s">
        <v>200</v>
      </c>
      <c r="C4937">
        <v>2014</v>
      </c>
      <c r="D4937" s="15">
        <f>DATE(cars[[#This Row],[year_1]],1,1)</f>
        <v>41640</v>
      </c>
      <c r="E4937" t="s">
        <v>44</v>
      </c>
      <c r="F4937" s="4">
        <v>283</v>
      </c>
      <c r="G4937">
        <v>6</v>
      </c>
      <c r="H4937" t="s">
        <v>33</v>
      </c>
      <c r="I4937" t="s">
        <v>30</v>
      </c>
      <c r="J4937">
        <v>4</v>
      </c>
      <c r="K4937" t="s">
        <v>46</v>
      </c>
      <c r="L4937" t="s">
        <v>31</v>
      </c>
      <c r="M4937" t="s">
        <v>32</v>
      </c>
      <c r="N4937">
        <v>29</v>
      </c>
      <c r="O4937">
        <v>19</v>
      </c>
      <c r="P4937">
        <v>1851</v>
      </c>
      <c r="Q4937">
        <v>25795</v>
      </c>
    </row>
    <row r="4938" spans="1:17" x14ac:dyDescent="0.25">
      <c r="A4938" t="s">
        <v>47</v>
      </c>
      <c r="B4938" s="1" t="s">
        <v>730</v>
      </c>
      <c r="C4938">
        <v>2017</v>
      </c>
      <c r="D4938" s="15">
        <f>DATE(cars[[#This Row],[year_1]],1,1)</f>
        <v>42736</v>
      </c>
      <c r="E4938" t="s">
        <v>29</v>
      </c>
      <c r="F4938" s="4">
        <v>284</v>
      </c>
      <c r="G4938">
        <v>6</v>
      </c>
      <c r="H4938" t="s">
        <v>33</v>
      </c>
      <c r="I4938" t="s">
        <v>91</v>
      </c>
      <c r="J4938">
        <v>4</v>
      </c>
      <c r="K4938" t="s">
        <v>101</v>
      </c>
      <c r="L4938" t="s">
        <v>63</v>
      </c>
      <c r="M4938" t="s">
        <v>90</v>
      </c>
      <c r="N4938">
        <v>26</v>
      </c>
      <c r="O4938">
        <v>19</v>
      </c>
      <c r="P4938">
        <v>2009</v>
      </c>
      <c r="Q4938">
        <v>37790</v>
      </c>
    </row>
    <row r="4939" spans="1:17" x14ac:dyDescent="0.25">
      <c r="A4939" t="s">
        <v>47</v>
      </c>
      <c r="B4939" s="1" t="s">
        <v>730</v>
      </c>
      <c r="C4939">
        <v>2017</v>
      </c>
      <c r="D4939" s="15">
        <f>DATE(cars[[#This Row],[year_1]],1,1)</f>
        <v>42736</v>
      </c>
      <c r="E4939" t="s">
        <v>29</v>
      </c>
      <c r="F4939" s="4">
        <v>284</v>
      </c>
      <c r="G4939">
        <v>6</v>
      </c>
      <c r="H4939" t="s">
        <v>33</v>
      </c>
      <c r="I4939" t="s">
        <v>91</v>
      </c>
      <c r="J4939">
        <v>4</v>
      </c>
      <c r="K4939" t="s">
        <v>101</v>
      </c>
      <c r="L4939" t="s">
        <v>63</v>
      </c>
      <c r="M4939" t="s">
        <v>90</v>
      </c>
      <c r="N4939">
        <v>26</v>
      </c>
      <c r="O4939">
        <v>19</v>
      </c>
      <c r="P4939">
        <v>2009</v>
      </c>
      <c r="Q4939">
        <v>34670</v>
      </c>
    </row>
    <row r="4940" spans="1:17" x14ac:dyDescent="0.25">
      <c r="A4940" t="s">
        <v>47</v>
      </c>
      <c r="B4940" s="1" t="s">
        <v>730</v>
      </c>
      <c r="C4940">
        <v>2017</v>
      </c>
      <c r="D4940" s="15">
        <f>DATE(cars[[#This Row],[year_1]],1,1)</f>
        <v>42736</v>
      </c>
      <c r="E4940" t="s">
        <v>29</v>
      </c>
      <c r="F4940" s="4">
        <v>284</v>
      </c>
      <c r="G4940">
        <v>6</v>
      </c>
      <c r="H4940" t="s">
        <v>33</v>
      </c>
      <c r="I4940" t="s">
        <v>91</v>
      </c>
      <c r="J4940">
        <v>4</v>
      </c>
      <c r="K4940" t="s">
        <v>101</v>
      </c>
      <c r="L4940" t="s">
        <v>63</v>
      </c>
      <c r="M4940" t="s">
        <v>90</v>
      </c>
      <c r="N4940">
        <v>26</v>
      </c>
      <c r="O4940">
        <v>19</v>
      </c>
      <c r="P4940">
        <v>2009</v>
      </c>
      <c r="Q4940">
        <v>43760</v>
      </c>
    </row>
    <row r="4941" spans="1:17" x14ac:dyDescent="0.25">
      <c r="A4941" t="s">
        <v>47</v>
      </c>
      <c r="B4941" s="1" t="s">
        <v>730</v>
      </c>
      <c r="C4941">
        <v>2017</v>
      </c>
      <c r="D4941" s="15">
        <f>DATE(cars[[#This Row],[year_1]],1,1)</f>
        <v>42736</v>
      </c>
      <c r="E4941" t="s">
        <v>29</v>
      </c>
      <c r="F4941" s="4">
        <v>284</v>
      </c>
      <c r="G4941">
        <v>6</v>
      </c>
      <c r="H4941" t="s">
        <v>33</v>
      </c>
      <c r="I4941" t="s">
        <v>91</v>
      </c>
      <c r="J4941">
        <v>4</v>
      </c>
      <c r="K4941" t="s">
        <v>101</v>
      </c>
      <c r="L4941" t="s">
        <v>63</v>
      </c>
      <c r="M4941" t="s">
        <v>90</v>
      </c>
      <c r="N4941">
        <v>26</v>
      </c>
      <c r="O4941">
        <v>19</v>
      </c>
      <c r="P4941">
        <v>2009</v>
      </c>
      <c r="Q4941">
        <v>31980</v>
      </c>
    </row>
    <row r="4942" spans="1:17" x14ac:dyDescent="0.25">
      <c r="A4942" t="s">
        <v>163</v>
      </c>
      <c r="B4942" s="1" t="s">
        <v>932</v>
      </c>
      <c r="C4942">
        <v>2015</v>
      </c>
      <c r="D4942" s="15">
        <f>DATE(cars[[#This Row],[year_1]],1,1)</f>
        <v>42005</v>
      </c>
      <c r="E4942" t="s">
        <v>44</v>
      </c>
      <c r="F4942" s="4">
        <v>288</v>
      </c>
      <c r="G4942">
        <v>6</v>
      </c>
      <c r="H4942" t="s">
        <v>33</v>
      </c>
      <c r="I4942" t="s">
        <v>30</v>
      </c>
      <c r="J4942">
        <v>4</v>
      </c>
      <c r="K4942" t="s">
        <v>46</v>
      </c>
      <c r="L4942" t="s">
        <v>63</v>
      </c>
      <c r="M4942" t="s">
        <v>32</v>
      </c>
      <c r="N4942">
        <v>29</v>
      </c>
      <c r="O4942">
        <v>19</v>
      </c>
      <c r="P4942">
        <v>5657</v>
      </c>
      <c r="Q4942">
        <v>29485</v>
      </c>
    </row>
    <row r="4943" spans="1:17" x14ac:dyDescent="0.25">
      <c r="A4943" t="s">
        <v>163</v>
      </c>
      <c r="B4943" s="1" t="s">
        <v>932</v>
      </c>
      <c r="C4943">
        <v>2015</v>
      </c>
      <c r="D4943" s="15">
        <f>DATE(cars[[#This Row],[year_1]],1,1)</f>
        <v>42005</v>
      </c>
      <c r="E4943" t="s">
        <v>44</v>
      </c>
      <c r="F4943" s="4">
        <v>288</v>
      </c>
      <c r="G4943">
        <v>6</v>
      </c>
      <c r="H4943" t="s">
        <v>33</v>
      </c>
      <c r="I4943" t="s">
        <v>30</v>
      </c>
      <c r="J4943">
        <v>4</v>
      </c>
      <c r="K4943" t="s">
        <v>45</v>
      </c>
      <c r="L4943" t="s">
        <v>63</v>
      </c>
      <c r="M4943" t="s">
        <v>32</v>
      </c>
      <c r="N4943">
        <v>29</v>
      </c>
      <c r="O4943">
        <v>19</v>
      </c>
      <c r="P4943">
        <v>5657</v>
      </c>
      <c r="Q4943">
        <v>27055</v>
      </c>
    </row>
    <row r="4944" spans="1:17" x14ac:dyDescent="0.25">
      <c r="A4944" t="s">
        <v>163</v>
      </c>
      <c r="B4944" s="1" t="s">
        <v>932</v>
      </c>
      <c r="C4944">
        <v>2015</v>
      </c>
      <c r="D4944" s="15">
        <f>DATE(cars[[#This Row],[year_1]],1,1)</f>
        <v>42005</v>
      </c>
      <c r="E4944" t="s">
        <v>44</v>
      </c>
      <c r="F4944" s="4">
        <v>288</v>
      </c>
      <c r="G4944">
        <v>6</v>
      </c>
      <c r="H4944" t="s">
        <v>33</v>
      </c>
      <c r="I4944" t="s">
        <v>30</v>
      </c>
      <c r="J4944">
        <v>4</v>
      </c>
      <c r="K4944" t="s">
        <v>46</v>
      </c>
      <c r="L4944" t="s">
        <v>63</v>
      </c>
      <c r="M4944" t="s">
        <v>32</v>
      </c>
      <c r="N4944">
        <v>29</v>
      </c>
      <c r="O4944">
        <v>19</v>
      </c>
      <c r="P4944">
        <v>5657</v>
      </c>
      <c r="Q4944">
        <v>34405</v>
      </c>
    </row>
    <row r="4945" spans="1:17" x14ac:dyDescent="0.25">
      <c r="A4945" t="s">
        <v>292</v>
      </c>
      <c r="B4945" s="1" t="s">
        <v>666</v>
      </c>
      <c r="C4945">
        <v>2016</v>
      </c>
      <c r="D4945" s="15">
        <f>DATE(cars[[#This Row],[year_1]],1,1)</f>
        <v>42370</v>
      </c>
      <c r="E4945" t="s">
        <v>38</v>
      </c>
      <c r="F4945" s="4">
        <v>290</v>
      </c>
      <c r="G4945">
        <v>6</v>
      </c>
      <c r="H4945" t="s">
        <v>33</v>
      </c>
      <c r="I4945" t="s">
        <v>30</v>
      </c>
      <c r="J4945">
        <v>4</v>
      </c>
      <c r="K4945" t="s">
        <v>129</v>
      </c>
      <c r="L4945" t="s">
        <v>31</v>
      </c>
      <c r="M4945" t="s">
        <v>90</v>
      </c>
      <c r="N4945">
        <v>27</v>
      </c>
      <c r="O4945">
        <v>19</v>
      </c>
      <c r="P4945">
        <v>204</v>
      </c>
      <c r="Q4945">
        <v>43015</v>
      </c>
    </row>
    <row r="4946" spans="1:17" x14ac:dyDescent="0.25">
      <c r="A4946" t="s">
        <v>292</v>
      </c>
      <c r="B4946" s="1" t="s">
        <v>666</v>
      </c>
      <c r="C4946">
        <v>2016</v>
      </c>
      <c r="D4946" s="15">
        <f>DATE(cars[[#This Row],[year_1]],1,1)</f>
        <v>42370</v>
      </c>
      <c r="E4946" t="s">
        <v>38</v>
      </c>
      <c r="F4946" s="4">
        <v>290</v>
      </c>
      <c r="G4946">
        <v>6</v>
      </c>
      <c r="H4946" t="s">
        <v>33</v>
      </c>
      <c r="I4946" t="s">
        <v>30</v>
      </c>
      <c r="J4946">
        <v>4</v>
      </c>
      <c r="K4946" t="s">
        <v>129</v>
      </c>
      <c r="L4946" t="s">
        <v>31</v>
      </c>
      <c r="M4946" t="s">
        <v>90</v>
      </c>
      <c r="N4946">
        <v>27</v>
      </c>
      <c r="O4946">
        <v>19</v>
      </c>
      <c r="P4946">
        <v>204</v>
      </c>
      <c r="Q4946">
        <v>49440</v>
      </c>
    </row>
    <row r="4947" spans="1:17" x14ac:dyDescent="0.25">
      <c r="A4947" t="s">
        <v>292</v>
      </c>
      <c r="B4947" s="1" t="s">
        <v>666</v>
      </c>
      <c r="C4947">
        <v>2016</v>
      </c>
      <c r="D4947" s="15">
        <f>DATE(cars[[#This Row],[year_1]],1,1)</f>
        <v>42370</v>
      </c>
      <c r="E4947" t="s">
        <v>38</v>
      </c>
      <c r="F4947" s="4">
        <v>290</v>
      </c>
      <c r="G4947">
        <v>6</v>
      </c>
      <c r="H4947" t="s">
        <v>33</v>
      </c>
      <c r="I4947" t="s">
        <v>30</v>
      </c>
      <c r="J4947">
        <v>4</v>
      </c>
      <c r="K4947" t="s">
        <v>129</v>
      </c>
      <c r="L4947" t="s">
        <v>31</v>
      </c>
      <c r="M4947" t="s">
        <v>90</v>
      </c>
      <c r="N4947">
        <v>27</v>
      </c>
      <c r="O4947">
        <v>19</v>
      </c>
      <c r="P4947">
        <v>204</v>
      </c>
      <c r="Q4947">
        <v>44515</v>
      </c>
    </row>
    <row r="4948" spans="1:17" x14ac:dyDescent="0.25">
      <c r="A4948" t="s">
        <v>292</v>
      </c>
      <c r="B4948" s="1" t="s">
        <v>666</v>
      </c>
      <c r="C4948">
        <v>2016</v>
      </c>
      <c r="D4948" s="15">
        <f>DATE(cars[[#This Row],[year_1]],1,1)</f>
        <v>42370</v>
      </c>
      <c r="E4948" t="s">
        <v>38</v>
      </c>
      <c r="F4948" s="4">
        <v>290</v>
      </c>
      <c r="G4948">
        <v>6</v>
      </c>
      <c r="H4948" t="s">
        <v>33</v>
      </c>
      <c r="I4948" t="s">
        <v>34</v>
      </c>
      <c r="J4948">
        <v>4</v>
      </c>
      <c r="K4948" t="s">
        <v>129</v>
      </c>
      <c r="L4948" t="s">
        <v>31</v>
      </c>
      <c r="M4948" t="s">
        <v>90</v>
      </c>
      <c r="N4948">
        <v>26</v>
      </c>
      <c r="O4948">
        <v>19</v>
      </c>
      <c r="P4948">
        <v>204</v>
      </c>
      <c r="Q4948">
        <v>55230</v>
      </c>
    </row>
    <row r="4949" spans="1:17" x14ac:dyDescent="0.25">
      <c r="A4949" t="s">
        <v>292</v>
      </c>
      <c r="B4949" s="1" t="s">
        <v>666</v>
      </c>
      <c r="C4949">
        <v>2016</v>
      </c>
      <c r="D4949" s="15">
        <f>DATE(cars[[#This Row],[year_1]],1,1)</f>
        <v>42370</v>
      </c>
      <c r="E4949" t="s">
        <v>38</v>
      </c>
      <c r="F4949" s="4">
        <v>290</v>
      </c>
      <c r="G4949">
        <v>6</v>
      </c>
      <c r="H4949" t="s">
        <v>33</v>
      </c>
      <c r="I4949" t="s">
        <v>30</v>
      </c>
      <c r="J4949">
        <v>4</v>
      </c>
      <c r="K4949" t="s">
        <v>129</v>
      </c>
      <c r="L4949" t="s">
        <v>31</v>
      </c>
      <c r="M4949" t="s">
        <v>90</v>
      </c>
      <c r="N4949">
        <v>27</v>
      </c>
      <c r="O4949">
        <v>19</v>
      </c>
      <c r="P4949">
        <v>204</v>
      </c>
      <c r="Q4949">
        <v>47440</v>
      </c>
    </row>
    <row r="4950" spans="1:17" x14ac:dyDescent="0.25">
      <c r="A4950" t="s">
        <v>292</v>
      </c>
      <c r="B4950" s="1" t="s">
        <v>666</v>
      </c>
      <c r="C4950">
        <v>2016</v>
      </c>
      <c r="D4950" s="15">
        <f>DATE(cars[[#This Row],[year_1]],1,1)</f>
        <v>42370</v>
      </c>
      <c r="E4950" t="s">
        <v>38</v>
      </c>
      <c r="F4950" s="4">
        <v>290</v>
      </c>
      <c r="G4950">
        <v>6</v>
      </c>
      <c r="H4950" t="s">
        <v>33</v>
      </c>
      <c r="I4950" t="s">
        <v>30</v>
      </c>
      <c r="J4950">
        <v>4</v>
      </c>
      <c r="K4950" t="s">
        <v>129</v>
      </c>
      <c r="L4950" t="s">
        <v>31</v>
      </c>
      <c r="M4950" t="s">
        <v>90</v>
      </c>
      <c r="N4950">
        <v>27</v>
      </c>
      <c r="O4950">
        <v>19</v>
      </c>
      <c r="P4950">
        <v>204</v>
      </c>
      <c r="Q4950">
        <v>48640</v>
      </c>
    </row>
    <row r="4951" spans="1:17" x14ac:dyDescent="0.25">
      <c r="A4951" t="s">
        <v>292</v>
      </c>
      <c r="B4951" s="1" t="s">
        <v>666</v>
      </c>
      <c r="C4951">
        <v>2016</v>
      </c>
      <c r="D4951" s="15">
        <f>DATE(cars[[#This Row],[year_1]],1,1)</f>
        <v>42370</v>
      </c>
      <c r="E4951" t="s">
        <v>38</v>
      </c>
      <c r="F4951" s="4">
        <v>290</v>
      </c>
      <c r="G4951">
        <v>6</v>
      </c>
      <c r="H4951" t="s">
        <v>33</v>
      </c>
      <c r="I4951" t="s">
        <v>30</v>
      </c>
      <c r="J4951">
        <v>4</v>
      </c>
      <c r="K4951" t="s">
        <v>129</v>
      </c>
      <c r="L4951" t="s">
        <v>31</v>
      </c>
      <c r="M4951" t="s">
        <v>90</v>
      </c>
      <c r="N4951">
        <v>27</v>
      </c>
      <c r="O4951">
        <v>19</v>
      </c>
      <c r="P4951">
        <v>204</v>
      </c>
      <c r="Q4951">
        <v>50640</v>
      </c>
    </row>
    <row r="4952" spans="1:17" x14ac:dyDescent="0.25">
      <c r="A4952" t="s">
        <v>292</v>
      </c>
      <c r="B4952" s="1" t="s">
        <v>666</v>
      </c>
      <c r="C4952">
        <v>2016</v>
      </c>
      <c r="D4952" s="15">
        <f>DATE(cars[[#This Row],[year_1]],1,1)</f>
        <v>42370</v>
      </c>
      <c r="E4952" t="s">
        <v>38</v>
      </c>
      <c r="F4952" s="4">
        <v>290</v>
      </c>
      <c r="G4952">
        <v>6</v>
      </c>
      <c r="H4952" t="s">
        <v>33</v>
      </c>
      <c r="I4952" t="s">
        <v>34</v>
      </c>
      <c r="J4952">
        <v>4</v>
      </c>
      <c r="K4952" t="s">
        <v>129</v>
      </c>
      <c r="L4952" t="s">
        <v>31</v>
      </c>
      <c r="M4952" t="s">
        <v>90</v>
      </c>
      <c r="N4952">
        <v>26</v>
      </c>
      <c r="O4952">
        <v>19</v>
      </c>
      <c r="P4952">
        <v>204</v>
      </c>
      <c r="Q4952">
        <v>57230</v>
      </c>
    </row>
    <row r="4953" spans="1:17" x14ac:dyDescent="0.25">
      <c r="A4953" t="s">
        <v>292</v>
      </c>
      <c r="B4953" s="1" t="s">
        <v>666</v>
      </c>
      <c r="C4953">
        <v>2017</v>
      </c>
      <c r="D4953" s="15">
        <f>DATE(cars[[#This Row],[year_1]],1,1)</f>
        <v>42736</v>
      </c>
      <c r="E4953" t="s">
        <v>38</v>
      </c>
      <c r="F4953" s="4">
        <v>290</v>
      </c>
      <c r="G4953">
        <v>6</v>
      </c>
      <c r="H4953" t="s">
        <v>33</v>
      </c>
      <c r="I4953" t="s">
        <v>34</v>
      </c>
      <c r="J4953">
        <v>4</v>
      </c>
      <c r="K4953" t="s">
        <v>129</v>
      </c>
      <c r="L4953" t="s">
        <v>31</v>
      </c>
      <c r="M4953" t="s">
        <v>90</v>
      </c>
      <c r="N4953">
        <v>26</v>
      </c>
      <c r="O4953">
        <v>19</v>
      </c>
      <c r="P4953">
        <v>204</v>
      </c>
      <c r="Q4953">
        <v>56400</v>
      </c>
    </row>
    <row r="4954" spans="1:17" x14ac:dyDescent="0.25">
      <c r="A4954" t="s">
        <v>292</v>
      </c>
      <c r="B4954" s="1" t="s">
        <v>666</v>
      </c>
      <c r="C4954">
        <v>2017</v>
      </c>
      <c r="D4954" s="15">
        <f>DATE(cars[[#This Row],[year_1]],1,1)</f>
        <v>42736</v>
      </c>
      <c r="E4954" t="s">
        <v>38</v>
      </c>
      <c r="F4954" s="4">
        <v>290</v>
      </c>
      <c r="G4954">
        <v>6</v>
      </c>
      <c r="H4954" t="s">
        <v>33</v>
      </c>
      <c r="I4954" t="s">
        <v>30</v>
      </c>
      <c r="J4954">
        <v>4</v>
      </c>
      <c r="K4954" t="s">
        <v>129</v>
      </c>
      <c r="L4954" t="s">
        <v>31</v>
      </c>
      <c r="M4954" t="s">
        <v>90</v>
      </c>
      <c r="N4954">
        <v>27</v>
      </c>
      <c r="O4954">
        <v>19</v>
      </c>
      <c r="P4954">
        <v>204</v>
      </c>
      <c r="Q4954">
        <v>48360</v>
      </c>
    </row>
    <row r="4955" spans="1:17" x14ac:dyDescent="0.25">
      <c r="A4955" t="s">
        <v>292</v>
      </c>
      <c r="B4955" s="1" t="s">
        <v>666</v>
      </c>
      <c r="C4955">
        <v>2017</v>
      </c>
      <c r="D4955" s="15">
        <f>DATE(cars[[#This Row],[year_1]],1,1)</f>
        <v>42736</v>
      </c>
      <c r="E4955" t="s">
        <v>38</v>
      </c>
      <c r="F4955" s="4">
        <v>290</v>
      </c>
      <c r="G4955">
        <v>6</v>
      </c>
      <c r="H4955" t="s">
        <v>33</v>
      </c>
      <c r="I4955" t="s">
        <v>34</v>
      </c>
      <c r="J4955">
        <v>4</v>
      </c>
      <c r="K4955" t="s">
        <v>129</v>
      </c>
      <c r="L4955" t="s">
        <v>31</v>
      </c>
      <c r="M4955" t="s">
        <v>90</v>
      </c>
      <c r="N4955">
        <v>26</v>
      </c>
      <c r="O4955">
        <v>19</v>
      </c>
      <c r="P4955">
        <v>204</v>
      </c>
      <c r="Q4955">
        <v>58400</v>
      </c>
    </row>
    <row r="4956" spans="1:17" x14ac:dyDescent="0.25">
      <c r="A4956" t="s">
        <v>292</v>
      </c>
      <c r="B4956" s="1" t="s">
        <v>666</v>
      </c>
      <c r="C4956">
        <v>2017</v>
      </c>
      <c r="D4956" s="15">
        <f>DATE(cars[[#This Row],[year_1]],1,1)</f>
        <v>42736</v>
      </c>
      <c r="E4956" t="s">
        <v>38</v>
      </c>
      <c r="F4956" s="4">
        <v>290</v>
      </c>
      <c r="G4956">
        <v>6</v>
      </c>
      <c r="H4956" t="s">
        <v>33</v>
      </c>
      <c r="I4956" t="s">
        <v>30</v>
      </c>
      <c r="J4956">
        <v>4</v>
      </c>
      <c r="K4956" t="s">
        <v>129</v>
      </c>
      <c r="L4956" t="s">
        <v>31</v>
      </c>
      <c r="M4956" t="s">
        <v>90</v>
      </c>
      <c r="N4956">
        <v>27</v>
      </c>
      <c r="O4956">
        <v>19</v>
      </c>
      <c r="P4956">
        <v>204</v>
      </c>
      <c r="Q4956">
        <v>43950</v>
      </c>
    </row>
    <row r="4957" spans="1:17" x14ac:dyDescent="0.25">
      <c r="A4957" t="s">
        <v>292</v>
      </c>
      <c r="B4957" s="1" t="s">
        <v>666</v>
      </c>
      <c r="C4957">
        <v>2017</v>
      </c>
      <c r="D4957" s="15">
        <f>DATE(cars[[#This Row],[year_1]],1,1)</f>
        <v>42736</v>
      </c>
      <c r="E4957" t="s">
        <v>38</v>
      </c>
      <c r="F4957" s="4">
        <v>290</v>
      </c>
      <c r="G4957">
        <v>6</v>
      </c>
      <c r="H4957" t="s">
        <v>33</v>
      </c>
      <c r="I4957" t="s">
        <v>30</v>
      </c>
      <c r="J4957">
        <v>4</v>
      </c>
      <c r="K4957" t="s">
        <v>129</v>
      </c>
      <c r="L4957" t="s">
        <v>31</v>
      </c>
      <c r="M4957" t="s">
        <v>90</v>
      </c>
      <c r="N4957">
        <v>27</v>
      </c>
      <c r="O4957">
        <v>19</v>
      </c>
      <c r="P4957">
        <v>204</v>
      </c>
      <c r="Q4957">
        <v>50360</v>
      </c>
    </row>
    <row r="4958" spans="1:17" x14ac:dyDescent="0.25">
      <c r="A4958" t="s">
        <v>47</v>
      </c>
      <c r="B4958" s="1" t="s">
        <v>660</v>
      </c>
      <c r="C4958">
        <v>2014</v>
      </c>
      <c r="D4958" s="15">
        <f>DATE(cars[[#This Row],[year_1]],1,1)</f>
        <v>41640</v>
      </c>
      <c r="E4958" t="s">
        <v>38</v>
      </c>
      <c r="F4958" s="4">
        <v>290</v>
      </c>
      <c r="G4958">
        <v>6</v>
      </c>
      <c r="H4958" t="s">
        <v>33</v>
      </c>
      <c r="I4958" t="s">
        <v>30</v>
      </c>
      <c r="J4958">
        <v>4</v>
      </c>
      <c r="K4958" t="s">
        <v>39</v>
      </c>
      <c r="L4958" t="s">
        <v>31</v>
      </c>
      <c r="M4958" t="s">
        <v>32</v>
      </c>
      <c r="N4958">
        <v>26</v>
      </c>
      <c r="O4958">
        <v>19</v>
      </c>
      <c r="P4958">
        <v>2009</v>
      </c>
      <c r="Q4958">
        <v>34380</v>
      </c>
    </row>
    <row r="4959" spans="1:17" x14ac:dyDescent="0.25">
      <c r="A4959" t="s">
        <v>47</v>
      </c>
      <c r="B4959" s="1" t="s">
        <v>660</v>
      </c>
      <c r="C4959">
        <v>2014</v>
      </c>
      <c r="D4959" s="15">
        <f>DATE(cars[[#This Row],[year_1]],1,1)</f>
        <v>41640</v>
      </c>
      <c r="E4959" t="s">
        <v>38</v>
      </c>
      <c r="F4959" s="4">
        <v>290</v>
      </c>
      <c r="G4959">
        <v>6</v>
      </c>
      <c r="H4959" t="s">
        <v>33</v>
      </c>
      <c r="I4959" t="s">
        <v>30</v>
      </c>
      <c r="J4959">
        <v>4</v>
      </c>
      <c r="K4959" t="s">
        <v>39</v>
      </c>
      <c r="L4959" t="s">
        <v>31</v>
      </c>
      <c r="M4959" t="s">
        <v>32</v>
      </c>
      <c r="N4959">
        <v>26</v>
      </c>
      <c r="O4959">
        <v>19</v>
      </c>
      <c r="P4959">
        <v>2009</v>
      </c>
      <c r="Q4959">
        <v>31290</v>
      </c>
    </row>
    <row r="4960" spans="1:17" x14ac:dyDescent="0.25">
      <c r="A4960" t="s">
        <v>43</v>
      </c>
      <c r="B4960" s="1">
        <v>300</v>
      </c>
      <c r="C4960">
        <v>2015</v>
      </c>
      <c r="D4960" s="15">
        <f>DATE(cars[[#This Row],[year_1]],1,1)</f>
        <v>42005</v>
      </c>
      <c r="E4960" t="s">
        <v>29</v>
      </c>
      <c r="F4960" s="4">
        <v>292</v>
      </c>
      <c r="G4960">
        <v>6</v>
      </c>
      <c r="H4960" t="s">
        <v>33</v>
      </c>
      <c r="I4960" t="s">
        <v>19</v>
      </c>
      <c r="J4960">
        <v>4</v>
      </c>
      <c r="K4960" t="s">
        <v>49</v>
      </c>
      <c r="L4960" t="s">
        <v>63</v>
      </c>
      <c r="M4960" t="s">
        <v>32</v>
      </c>
      <c r="N4960">
        <v>31</v>
      </c>
      <c r="O4960">
        <v>19</v>
      </c>
      <c r="P4960">
        <v>1013</v>
      </c>
      <c r="Q4960">
        <v>31695</v>
      </c>
    </row>
    <row r="4961" spans="1:17" x14ac:dyDescent="0.25">
      <c r="A4961" t="s">
        <v>43</v>
      </c>
      <c r="B4961" s="1">
        <v>300</v>
      </c>
      <c r="C4961">
        <v>2015</v>
      </c>
      <c r="D4961" s="15">
        <f>DATE(cars[[#This Row],[year_1]],1,1)</f>
        <v>42005</v>
      </c>
      <c r="E4961" t="s">
        <v>29</v>
      </c>
      <c r="F4961" s="4">
        <v>292</v>
      </c>
      <c r="G4961">
        <v>6</v>
      </c>
      <c r="H4961" t="s">
        <v>33</v>
      </c>
      <c r="I4961" t="s">
        <v>19</v>
      </c>
      <c r="J4961">
        <v>4</v>
      </c>
      <c r="K4961" t="s">
        <v>49</v>
      </c>
      <c r="L4961" t="s">
        <v>63</v>
      </c>
      <c r="M4961" t="s">
        <v>32</v>
      </c>
      <c r="N4961">
        <v>31</v>
      </c>
      <c r="O4961">
        <v>19</v>
      </c>
      <c r="P4961">
        <v>1013</v>
      </c>
      <c r="Q4961">
        <v>38070</v>
      </c>
    </row>
    <row r="4962" spans="1:17" x14ac:dyDescent="0.25">
      <c r="A4962" t="s">
        <v>43</v>
      </c>
      <c r="B4962" s="1">
        <v>300</v>
      </c>
      <c r="C4962">
        <v>2015</v>
      </c>
      <c r="D4962" s="15">
        <f>DATE(cars[[#This Row],[year_1]],1,1)</f>
        <v>42005</v>
      </c>
      <c r="E4962" t="s">
        <v>29</v>
      </c>
      <c r="F4962" s="4">
        <v>292</v>
      </c>
      <c r="G4962">
        <v>6</v>
      </c>
      <c r="H4962" t="s">
        <v>33</v>
      </c>
      <c r="I4962" t="s">
        <v>19</v>
      </c>
      <c r="J4962">
        <v>4</v>
      </c>
      <c r="K4962" t="s">
        <v>39</v>
      </c>
      <c r="L4962" t="s">
        <v>63</v>
      </c>
      <c r="M4962" t="s">
        <v>32</v>
      </c>
      <c r="N4962">
        <v>31</v>
      </c>
      <c r="O4962">
        <v>19</v>
      </c>
      <c r="P4962">
        <v>1013</v>
      </c>
      <c r="Q4962">
        <v>42395</v>
      </c>
    </row>
    <row r="4963" spans="1:17" x14ac:dyDescent="0.25">
      <c r="A4963" t="s">
        <v>43</v>
      </c>
      <c r="B4963" s="1">
        <v>300</v>
      </c>
      <c r="C4963">
        <v>2016</v>
      </c>
      <c r="D4963" s="15">
        <f>DATE(cars[[#This Row],[year_1]],1,1)</f>
        <v>42370</v>
      </c>
      <c r="E4963" t="s">
        <v>29</v>
      </c>
      <c r="F4963" s="4">
        <v>292</v>
      </c>
      <c r="G4963">
        <v>6</v>
      </c>
      <c r="H4963" t="s">
        <v>33</v>
      </c>
      <c r="I4963" t="s">
        <v>19</v>
      </c>
      <c r="J4963">
        <v>4</v>
      </c>
      <c r="K4963" t="s">
        <v>49</v>
      </c>
      <c r="L4963" t="s">
        <v>63</v>
      </c>
      <c r="M4963" t="s">
        <v>32</v>
      </c>
      <c r="N4963">
        <v>31</v>
      </c>
      <c r="O4963">
        <v>19</v>
      </c>
      <c r="P4963">
        <v>1013</v>
      </c>
      <c r="Q4963">
        <v>32260</v>
      </c>
    </row>
    <row r="4964" spans="1:17" x14ac:dyDescent="0.25">
      <c r="A4964" t="s">
        <v>43</v>
      </c>
      <c r="B4964" s="1">
        <v>300</v>
      </c>
      <c r="C4964">
        <v>2016</v>
      </c>
      <c r="D4964" s="15">
        <f>DATE(cars[[#This Row],[year_1]],1,1)</f>
        <v>42370</v>
      </c>
      <c r="E4964" t="s">
        <v>29</v>
      </c>
      <c r="F4964" s="4">
        <v>292</v>
      </c>
      <c r="G4964">
        <v>6</v>
      </c>
      <c r="H4964" t="s">
        <v>33</v>
      </c>
      <c r="I4964" t="s">
        <v>19</v>
      </c>
      <c r="J4964">
        <v>4</v>
      </c>
      <c r="K4964" t="s">
        <v>39</v>
      </c>
      <c r="L4964" t="s">
        <v>63</v>
      </c>
      <c r="M4964" t="s">
        <v>32</v>
      </c>
      <c r="N4964">
        <v>31</v>
      </c>
      <c r="O4964">
        <v>19</v>
      </c>
      <c r="P4964">
        <v>1013</v>
      </c>
      <c r="Q4964">
        <v>42690</v>
      </c>
    </row>
    <row r="4965" spans="1:17" x14ac:dyDescent="0.25">
      <c r="A4965" t="s">
        <v>43</v>
      </c>
      <c r="B4965" s="1">
        <v>300</v>
      </c>
      <c r="C4965">
        <v>2016</v>
      </c>
      <c r="D4965" s="15">
        <f>DATE(cars[[#This Row],[year_1]],1,1)</f>
        <v>42370</v>
      </c>
      <c r="E4965" t="s">
        <v>29</v>
      </c>
      <c r="F4965" s="4">
        <v>292</v>
      </c>
      <c r="G4965">
        <v>6</v>
      </c>
      <c r="H4965" t="s">
        <v>33</v>
      </c>
      <c r="I4965" t="s">
        <v>19</v>
      </c>
      <c r="J4965">
        <v>4</v>
      </c>
      <c r="K4965" t="s">
        <v>49</v>
      </c>
      <c r="L4965" t="s">
        <v>63</v>
      </c>
      <c r="M4965" t="s">
        <v>32</v>
      </c>
      <c r="N4965">
        <v>31</v>
      </c>
      <c r="O4965">
        <v>19</v>
      </c>
      <c r="P4965">
        <v>1013</v>
      </c>
      <c r="Q4965">
        <v>38555</v>
      </c>
    </row>
    <row r="4966" spans="1:17" x14ac:dyDescent="0.25">
      <c r="A4966" t="s">
        <v>43</v>
      </c>
      <c r="B4966" s="1">
        <v>300</v>
      </c>
      <c r="C4966">
        <v>2016</v>
      </c>
      <c r="D4966" s="15">
        <f>DATE(cars[[#This Row],[year_1]],1,1)</f>
        <v>42370</v>
      </c>
      <c r="E4966" t="s">
        <v>29</v>
      </c>
      <c r="F4966" s="4">
        <v>292</v>
      </c>
      <c r="G4966">
        <v>6</v>
      </c>
      <c r="H4966" t="s">
        <v>33</v>
      </c>
      <c r="I4966" t="s">
        <v>19</v>
      </c>
      <c r="J4966">
        <v>4</v>
      </c>
      <c r="K4966" t="s">
        <v>49</v>
      </c>
      <c r="L4966" t="s">
        <v>63</v>
      </c>
      <c r="M4966" t="s">
        <v>32</v>
      </c>
      <c r="N4966">
        <v>31</v>
      </c>
      <c r="O4966">
        <v>19</v>
      </c>
      <c r="P4966">
        <v>1013</v>
      </c>
      <c r="Q4966">
        <v>35255</v>
      </c>
    </row>
    <row r="4967" spans="1:17" x14ac:dyDescent="0.25">
      <c r="A4967" t="s">
        <v>43</v>
      </c>
      <c r="B4967" s="1">
        <v>300</v>
      </c>
      <c r="C4967">
        <v>2017</v>
      </c>
      <c r="D4967" s="15">
        <f>DATE(cars[[#This Row],[year_1]],1,1)</f>
        <v>42736</v>
      </c>
      <c r="E4967" t="s">
        <v>29</v>
      </c>
      <c r="F4967" s="4">
        <v>292</v>
      </c>
      <c r="G4967">
        <v>6</v>
      </c>
      <c r="H4967" t="s">
        <v>33</v>
      </c>
      <c r="I4967" t="s">
        <v>19</v>
      </c>
      <c r="J4967">
        <v>4</v>
      </c>
      <c r="K4967" t="s">
        <v>39</v>
      </c>
      <c r="L4967" t="s">
        <v>63</v>
      </c>
      <c r="M4967" t="s">
        <v>32</v>
      </c>
      <c r="N4967">
        <v>30</v>
      </c>
      <c r="O4967">
        <v>19</v>
      </c>
      <c r="P4967">
        <v>1013</v>
      </c>
      <c r="Q4967">
        <v>38635</v>
      </c>
    </row>
    <row r="4968" spans="1:17" x14ac:dyDescent="0.25">
      <c r="A4968" t="s">
        <v>43</v>
      </c>
      <c r="B4968" s="1">
        <v>300</v>
      </c>
      <c r="C4968">
        <v>2017</v>
      </c>
      <c r="D4968" s="15">
        <f>DATE(cars[[#This Row],[year_1]],1,1)</f>
        <v>42736</v>
      </c>
      <c r="E4968" t="s">
        <v>29</v>
      </c>
      <c r="F4968" s="4">
        <v>292</v>
      </c>
      <c r="G4968">
        <v>6</v>
      </c>
      <c r="H4968" t="s">
        <v>33</v>
      </c>
      <c r="I4968" t="s">
        <v>19</v>
      </c>
      <c r="J4968">
        <v>4</v>
      </c>
      <c r="K4968" t="s">
        <v>49</v>
      </c>
      <c r="L4968" t="s">
        <v>63</v>
      </c>
      <c r="M4968" t="s">
        <v>32</v>
      </c>
      <c r="N4968">
        <v>30</v>
      </c>
      <c r="O4968">
        <v>19</v>
      </c>
      <c r="P4968">
        <v>1013</v>
      </c>
      <c r="Q4968">
        <v>32340</v>
      </c>
    </row>
    <row r="4969" spans="1:17" x14ac:dyDescent="0.25">
      <c r="A4969" t="s">
        <v>43</v>
      </c>
      <c r="B4969" s="1">
        <v>300</v>
      </c>
      <c r="C4969">
        <v>2017</v>
      </c>
      <c r="D4969" s="15">
        <f>DATE(cars[[#This Row],[year_1]],1,1)</f>
        <v>42736</v>
      </c>
      <c r="E4969" t="s">
        <v>29</v>
      </c>
      <c r="F4969" s="4">
        <v>292</v>
      </c>
      <c r="G4969">
        <v>6</v>
      </c>
      <c r="H4969" t="s">
        <v>33</v>
      </c>
      <c r="I4969" t="s">
        <v>19</v>
      </c>
      <c r="J4969">
        <v>4</v>
      </c>
      <c r="K4969" t="s">
        <v>39</v>
      </c>
      <c r="L4969" t="s">
        <v>63</v>
      </c>
      <c r="M4969" t="s">
        <v>32</v>
      </c>
      <c r="N4969">
        <v>30</v>
      </c>
      <c r="O4969">
        <v>19</v>
      </c>
      <c r="P4969">
        <v>1013</v>
      </c>
      <c r="Q4969">
        <v>42770</v>
      </c>
    </row>
    <row r="4970" spans="1:17" x14ac:dyDescent="0.25">
      <c r="A4970" t="s">
        <v>199</v>
      </c>
      <c r="B4970" s="1" t="s">
        <v>278</v>
      </c>
      <c r="C4970">
        <v>2015</v>
      </c>
      <c r="D4970" s="15">
        <f>DATE(cars[[#This Row],[year_1]],1,1)</f>
        <v>42005</v>
      </c>
      <c r="E4970" t="s">
        <v>29</v>
      </c>
      <c r="F4970" s="4">
        <v>292</v>
      </c>
      <c r="G4970">
        <v>6</v>
      </c>
      <c r="H4970" t="s">
        <v>33</v>
      </c>
      <c r="I4970" t="s">
        <v>19</v>
      </c>
      <c r="J4970">
        <v>4</v>
      </c>
      <c r="K4970" t="s">
        <v>49</v>
      </c>
      <c r="L4970" t="s">
        <v>63</v>
      </c>
      <c r="M4970" t="s">
        <v>32</v>
      </c>
      <c r="N4970">
        <v>31</v>
      </c>
      <c r="O4970">
        <v>19</v>
      </c>
      <c r="P4970">
        <v>1851</v>
      </c>
      <c r="Q4970">
        <v>27995</v>
      </c>
    </row>
    <row r="4971" spans="1:17" x14ac:dyDescent="0.25">
      <c r="A4971" t="s">
        <v>199</v>
      </c>
      <c r="B4971" s="1" t="s">
        <v>278</v>
      </c>
      <c r="C4971">
        <v>2015</v>
      </c>
      <c r="D4971" s="15">
        <f>DATE(cars[[#This Row],[year_1]],1,1)</f>
        <v>42005</v>
      </c>
      <c r="E4971" t="s">
        <v>29</v>
      </c>
      <c r="F4971" s="4">
        <v>292</v>
      </c>
      <c r="G4971">
        <v>6</v>
      </c>
      <c r="H4971" t="s">
        <v>33</v>
      </c>
      <c r="I4971" t="s">
        <v>19</v>
      </c>
      <c r="J4971">
        <v>4</v>
      </c>
      <c r="K4971" t="s">
        <v>49</v>
      </c>
      <c r="L4971" t="s">
        <v>63</v>
      </c>
      <c r="M4971" t="s">
        <v>32</v>
      </c>
      <c r="N4971">
        <v>31</v>
      </c>
      <c r="O4971">
        <v>19</v>
      </c>
      <c r="P4971">
        <v>1851</v>
      </c>
      <c r="Q4971">
        <v>29995</v>
      </c>
    </row>
    <row r="4972" spans="1:17" x14ac:dyDescent="0.25">
      <c r="A4972" t="s">
        <v>199</v>
      </c>
      <c r="B4972" s="1" t="s">
        <v>278</v>
      </c>
      <c r="C4972">
        <v>2016</v>
      </c>
      <c r="D4972" s="15">
        <f>DATE(cars[[#This Row],[year_1]],1,1)</f>
        <v>42370</v>
      </c>
      <c r="E4972" t="s">
        <v>29</v>
      </c>
      <c r="F4972" s="4">
        <v>292</v>
      </c>
      <c r="G4972">
        <v>6</v>
      </c>
      <c r="H4972" t="s">
        <v>33</v>
      </c>
      <c r="I4972" t="s">
        <v>19</v>
      </c>
      <c r="J4972">
        <v>4</v>
      </c>
      <c r="K4972" t="s">
        <v>49</v>
      </c>
      <c r="L4972" t="s">
        <v>63</v>
      </c>
      <c r="M4972" t="s">
        <v>32</v>
      </c>
      <c r="N4972">
        <v>31</v>
      </c>
      <c r="O4972">
        <v>19</v>
      </c>
      <c r="P4972">
        <v>1851</v>
      </c>
      <c r="Q4972">
        <v>27995</v>
      </c>
    </row>
    <row r="4973" spans="1:17" x14ac:dyDescent="0.25">
      <c r="A4973" t="s">
        <v>199</v>
      </c>
      <c r="B4973" s="1" t="s">
        <v>278</v>
      </c>
      <c r="C4973">
        <v>2016</v>
      </c>
      <c r="D4973" s="15">
        <f>DATE(cars[[#This Row],[year_1]],1,1)</f>
        <v>42370</v>
      </c>
      <c r="E4973" t="s">
        <v>29</v>
      </c>
      <c r="F4973" s="4">
        <v>292</v>
      </c>
      <c r="G4973">
        <v>6</v>
      </c>
      <c r="H4973" t="s">
        <v>33</v>
      </c>
      <c r="I4973" t="s">
        <v>19</v>
      </c>
      <c r="J4973">
        <v>4</v>
      </c>
      <c r="K4973" t="s">
        <v>39</v>
      </c>
      <c r="L4973" t="s">
        <v>63</v>
      </c>
      <c r="M4973" t="s">
        <v>32</v>
      </c>
      <c r="N4973">
        <v>31</v>
      </c>
      <c r="O4973">
        <v>19</v>
      </c>
      <c r="P4973">
        <v>1851</v>
      </c>
      <c r="Q4973">
        <v>29995</v>
      </c>
    </row>
    <row r="4974" spans="1:17" x14ac:dyDescent="0.25">
      <c r="A4974" t="s">
        <v>199</v>
      </c>
      <c r="B4974" s="1" t="s">
        <v>278</v>
      </c>
      <c r="C4974">
        <v>2016</v>
      </c>
      <c r="D4974" s="15">
        <f>DATE(cars[[#This Row],[year_1]],1,1)</f>
        <v>42370</v>
      </c>
      <c r="E4974" t="s">
        <v>29</v>
      </c>
      <c r="F4974" s="4">
        <v>292</v>
      </c>
      <c r="G4974">
        <v>6</v>
      </c>
      <c r="H4974" t="s">
        <v>33</v>
      </c>
      <c r="I4974" t="s">
        <v>34</v>
      </c>
      <c r="J4974">
        <v>4</v>
      </c>
      <c r="K4974" t="s">
        <v>49</v>
      </c>
      <c r="L4974" t="s">
        <v>63</v>
      </c>
      <c r="M4974" t="s">
        <v>32</v>
      </c>
      <c r="N4974">
        <v>31</v>
      </c>
      <c r="O4974">
        <v>19</v>
      </c>
      <c r="P4974">
        <v>1851</v>
      </c>
      <c r="Q4974">
        <v>31995</v>
      </c>
    </row>
    <row r="4975" spans="1:17" x14ac:dyDescent="0.25">
      <c r="A4975" t="s">
        <v>199</v>
      </c>
      <c r="B4975" s="1" t="s">
        <v>278</v>
      </c>
      <c r="C4975">
        <v>2016</v>
      </c>
      <c r="D4975" s="15">
        <f>DATE(cars[[#This Row],[year_1]],1,1)</f>
        <v>42370</v>
      </c>
      <c r="E4975" t="s">
        <v>29</v>
      </c>
      <c r="F4975" s="4">
        <v>292</v>
      </c>
      <c r="G4975">
        <v>6</v>
      </c>
      <c r="H4975" t="s">
        <v>33</v>
      </c>
      <c r="I4975" t="s">
        <v>34</v>
      </c>
      <c r="J4975">
        <v>4</v>
      </c>
      <c r="K4975" t="s">
        <v>49</v>
      </c>
      <c r="L4975" t="s">
        <v>63</v>
      </c>
      <c r="M4975" t="s">
        <v>32</v>
      </c>
      <c r="N4975">
        <v>31</v>
      </c>
      <c r="O4975">
        <v>19</v>
      </c>
      <c r="P4975">
        <v>1851</v>
      </c>
      <c r="Q4975">
        <v>30245</v>
      </c>
    </row>
    <row r="4976" spans="1:17" x14ac:dyDescent="0.25">
      <c r="A4976" t="s">
        <v>199</v>
      </c>
      <c r="B4976" s="1" t="s">
        <v>278</v>
      </c>
      <c r="C4976">
        <v>2017</v>
      </c>
      <c r="D4976" s="15">
        <f>DATE(cars[[#This Row],[year_1]],1,1)</f>
        <v>42736</v>
      </c>
      <c r="E4976" t="s">
        <v>29</v>
      </c>
      <c r="F4976" s="4">
        <v>292</v>
      </c>
      <c r="G4976">
        <v>6</v>
      </c>
      <c r="H4976" t="s">
        <v>33</v>
      </c>
      <c r="I4976" t="s">
        <v>19</v>
      </c>
      <c r="J4976">
        <v>4</v>
      </c>
      <c r="K4976" t="s">
        <v>49</v>
      </c>
      <c r="L4976" t="s">
        <v>63</v>
      </c>
      <c r="M4976" t="s">
        <v>32</v>
      </c>
      <c r="N4976">
        <v>30</v>
      </c>
      <c r="O4976">
        <v>19</v>
      </c>
      <c r="P4976">
        <v>1851</v>
      </c>
      <c r="Q4976">
        <v>27995</v>
      </c>
    </row>
    <row r="4977" spans="1:17" x14ac:dyDescent="0.25">
      <c r="A4977" t="s">
        <v>199</v>
      </c>
      <c r="B4977" s="1" t="s">
        <v>278</v>
      </c>
      <c r="C4977">
        <v>2017</v>
      </c>
      <c r="D4977" s="15">
        <f>DATE(cars[[#This Row],[year_1]],1,1)</f>
        <v>42736</v>
      </c>
      <c r="E4977" t="s">
        <v>29</v>
      </c>
      <c r="F4977" s="4">
        <v>292</v>
      </c>
      <c r="G4977">
        <v>6</v>
      </c>
      <c r="H4977" t="s">
        <v>33</v>
      </c>
      <c r="I4977" t="s">
        <v>19</v>
      </c>
      <c r="J4977">
        <v>4</v>
      </c>
      <c r="K4977" t="s">
        <v>39</v>
      </c>
      <c r="L4977" t="s">
        <v>63</v>
      </c>
      <c r="M4977" t="s">
        <v>32</v>
      </c>
      <c r="N4977">
        <v>30</v>
      </c>
      <c r="O4977">
        <v>19</v>
      </c>
      <c r="P4977">
        <v>1851</v>
      </c>
      <c r="Q4977">
        <v>29995</v>
      </c>
    </row>
    <row r="4978" spans="1:17" x14ac:dyDescent="0.25">
      <c r="A4978" t="s">
        <v>199</v>
      </c>
      <c r="B4978" s="1" t="s">
        <v>379</v>
      </c>
      <c r="C4978">
        <v>2016</v>
      </c>
      <c r="D4978" s="15">
        <f>DATE(cars[[#This Row],[year_1]],1,1)</f>
        <v>42370</v>
      </c>
      <c r="E4978" t="s">
        <v>29</v>
      </c>
      <c r="F4978" s="4">
        <v>293</v>
      </c>
      <c r="G4978">
        <v>6</v>
      </c>
      <c r="H4978" t="s">
        <v>33</v>
      </c>
      <c r="I4978" t="s">
        <v>19</v>
      </c>
      <c r="J4978">
        <v>4</v>
      </c>
      <c r="K4978" t="s">
        <v>359</v>
      </c>
      <c r="L4978" t="s">
        <v>63</v>
      </c>
      <c r="M4978" t="s">
        <v>90</v>
      </c>
      <c r="N4978">
        <v>27</v>
      </c>
      <c r="O4978">
        <v>19</v>
      </c>
      <c r="P4978">
        <v>1851</v>
      </c>
      <c r="Q4978">
        <v>30495</v>
      </c>
    </row>
    <row r="4979" spans="1:17" x14ac:dyDescent="0.25">
      <c r="A4979" t="s">
        <v>199</v>
      </c>
      <c r="B4979" s="1" t="s">
        <v>379</v>
      </c>
      <c r="C4979">
        <v>2016</v>
      </c>
      <c r="D4979" s="15">
        <f>DATE(cars[[#This Row],[year_1]],1,1)</f>
        <v>42370</v>
      </c>
      <c r="E4979" t="s">
        <v>29</v>
      </c>
      <c r="F4979" s="4">
        <v>293</v>
      </c>
      <c r="G4979">
        <v>6</v>
      </c>
      <c r="H4979" t="s">
        <v>33</v>
      </c>
      <c r="I4979" t="s">
        <v>19</v>
      </c>
      <c r="J4979">
        <v>4</v>
      </c>
      <c r="K4979" t="s">
        <v>359</v>
      </c>
      <c r="L4979" t="s">
        <v>63</v>
      </c>
      <c r="M4979" t="s">
        <v>90</v>
      </c>
      <c r="N4979">
        <v>27</v>
      </c>
      <c r="O4979">
        <v>19</v>
      </c>
      <c r="P4979">
        <v>1851</v>
      </c>
      <c r="Q4979">
        <v>36995</v>
      </c>
    </row>
    <row r="4980" spans="1:17" x14ac:dyDescent="0.25">
      <c r="A4980" t="s">
        <v>142</v>
      </c>
      <c r="B4980" s="1" t="s">
        <v>207</v>
      </c>
      <c r="C4980">
        <v>2015</v>
      </c>
      <c r="D4980" s="15">
        <f>DATE(cars[[#This Row],[year_1]],1,1)</f>
        <v>42005</v>
      </c>
      <c r="E4980" t="s">
        <v>29</v>
      </c>
      <c r="F4980" s="4">
        <v>293</v>
      </c>
      <c r="G4980">
        <v>6</v>
      </c>
      <c r="H4980" t="s">
        <v>33</v>
      </c>
      <c r="I4980" t="s">
        <v>30</v>
      </c>
      <c r="J4980">
        <v>4</v>
      </c>
      <c r="K4980" t="s">
        <v>39</v>
      </c>
      <c r="L4980" t="s">
        <v>31</v>
      </c>
      <c r="M4980" t="s">
        <v>32</v>
      </c>
      <c r="N4980">
        <v>28</v>
      </c>
      <c r="O4980">
        <v>19</v>
      </c>
      <c r="P4980">
        <v>1439</v>
      </c>
      <c r="Q4980">
        <v>38200</v>
      </c>
    </row>
    <row r="4981" spans="1:17" x14ac:dyDescent="0.25">
      <c r="A4981" t="s">
        <v>142</v>
      </c>
      <c r="B4981" s="1" t="s">
        <v>207</v>
      </c>
      <c r="C4981">
        <v>2016</v>
      </c>
      <c r="D4981" s="15">
        <f>DATE(cars[[#This Row],[year_1]],1,1)</f>
        <v>42370</v>
      </c>
      <c r="E4981" t="s">
        <v>29</v>
      </c>
      <c r="F4981" s="4">
        <v>293</v>
      </c>
      <c r="G4981">
        <v>6</v>
      </c>
      <c r="H4981" t="s">
        <v>33</v>
      </c>
      <c r="I4981" t="s">
        <v>30</v>
      </c>
      <c r="J4981">
        <v>4</v>
      </c>
      <c r="K4981" t="s">
        <v>39</v>
      </c>
      <c r="L4981" t="s">
        <v>31</v>
      </c>
      <c r="M4981" t="s">
        <v>32</v>
      </c>
      <c r="N4981">
        <v>28</v>
      </c>
      <c r="O4981">
        <v>19</v>
      </c>
      <c r="P4981">
        <v>1439</v>
      </c>
      <c r="Q4981">
        <v>39300</v>
      </c>
    </row>
    <row r="4982" spans="1:17" x14ac:dyDescent="0.25">
      <c r="A4982" t="s">
        <v>142</v>
      </c>
      <c r="B4982" s="1" t="s">
        <v>207</v>
      </c>
      <c r="C4982">
        <v>2017</v>
      </c>
      <c r="D4982" s="15">
        <f>DATE(cars[[#This Row],[year_1]],1,1)</f>
        <v>42736</v>
      </c>
      <c r="E4982" t="s">
        <v>29</v>
      </c>
      <c r="F4982" s="4">
        <v>293</v>
      </c>
      <c r="G4982">
        <v>6</v>
      </c>
      <c r="H4982" t="s">
        <v>33</v>
      </c>
      <c r="I4982" t="s">
        <v>30</v>
      </c>
      <c r="J4982">
        <v>4</v>
      </c>
      <c r="K4982" t="s">
        <v>39</v>
      </c>
      <c r="L4982" t="s">
        <v>31</v>
      </c>
      <c r="M4982" t="s">
        <v>32</v>
      </c>
      <c r="N4982">
        <v>28</v>
      </c>
      <c r="O4982">
        <v>19</v>
      </c>
      <c r="P4982">
        <v>1439</v>
      </c>
      <c r="Q4982">
        <v>39300</v>
      </c>
    </row>
    <row r="4983" spans="1:17" x14ac:dyDescent="0.25">
      <c r="A4983" t="s">
        <v>178</v>
      </c>
      <c r="B4983" s="1" t="s">
        <v>251</v>
      </c>
      <c r="C4983">
        <v>2015</v>
      </c>
      <c r="D4983" s="15">
        <f>DATE(cars[[#This Row],[year_1]],1,1)</f>
        <v>42005</v>
      </c>
      <c r="E4983" t="s">
        <v>29</v>
      </c>
      <c r="F4983" s="4">
        <v>293</v>
      </c>
      <c r="G4983">
        <v>6</v>
      </c>
      <c r="H4983" t="s">
        <v>33</v>
      </c>
      <c r="I4983" t="s">
        <v>30</v>
      </c>
      <c r="J4983">
        <v>4</v>
      </c>
      <c r="K4983" t="s">
        <v>39</v>
      </c>
      <c r="L4983" t="s">
        <v>31</v>
      </c>
      <c r="M4983" t="s">
        <v>32</v>
      </c>
      <c r="N4983">
        <v>28</v>
      </c>
      <c r="O4983">
        <v>19</v>
      </c>
      <c r="P4983">
        <v>1720</v>
      </c>
      <c r="Q4983">
        <v>34900</v>
      </c>
    </row>
    <row r="4984" spans="1:17" x14ac:dyDescent="0.25">
      <c r="A4984" t="s">
        <v>178</v>
      </c>
      <c r="B4984" s="1" t="s">
        <v>251</v>
      </c>
      <c r="C4984">
        <v>2015</v>
      </c>
      <c r="D4984" s="15">
        <f>DATE(cars[[#This Row],[year_1]],1,1)</f>
        <v>42005</v>
      </c>
      <c r="E4984" t="s">
        <v>29</v>
      </c>
      <c r="F4984" s="4">
        <v>293</v>
      </c>
      <c r="G4984">
        <v>6</v>
      </c>
      <c r="H4984" t="s">
        <v>33</v>
      </c>
      <c r="I4984" t="s">
        <v>30</v>
      </c>
      <c r="J4984">
        <v>4</v>
      </c>
      <c r="K4984" t="s">
        <v>39</v>
      </c>
      <c r="L4984" t="s">
        <v>31</v>
      </c>
      <c r="M4984" t="s">
        <v>32</v>
      </c>
      <c r="N4984">
        <v>28</v>
      </c>
      <c r="O4984">
        <v>19</v>
      </c>
      <c r="P4984">
        <v>1720</v>
      </c>
      <c r="Q4984">
        <v>43800</v>
      </c>
    </row>
    <row r="4985" spans="1:17" x14ac:dyDescent="0.25">
      <c r="A4985" t="s">
        <v>178</v>
      </c>
      <c r="B4985" s="1" t="s">
        <v>251</v>
      </c>
      <c r="C4985">
        <v>2016</v>
      </c>
      <c r="D4985" s="15">
        <f>DATE(cars[[#This Row],[year_1]],1,1)</f>
        <v>42370</v>
      </c>
      <c r="E4985" t="s">
        <v>29</v>
      </c>
      <c r="F4985" s="4">
        <v>293</v>
      </c>
      <c r="G4985">
        <v>6</v>
      </c>
      <c r="H4985" t="s">
        <v>33</v>
      </c>
      <c r="I4985" t="s">
        <v>30</v>
      </c>
      <c r="J4985">
        <v>4</v>
      </c>
      <c r="K4985" t="s">
        <v>39</v>
      </c>
      <c r="L4985" t="s">
        <v>31</v>
      </c>
      <c r="M4985" t="s">
        <v>32</v>
      </c>
      <c r="N4985">
        <v>28</v>
      </c>
      <c r="O4985">
        <v>19</v>
      </c>
      <c r="P4985">
        <v>1720</v>
      </c>
      <c r="Q4985">
        <v>44090</v>
      </c>
    </row>
    <row r="4986" spans="1:17" x14ac:dyDescent="0.25">
      <c r="A4986" t="s">
        <v>178</v>
      </c>
      <c r="B4986" s="1" t="s">
        <v>251</v>
      </c>
      <c r="C4986">
        <v>2016</v>
      </c>
      <c r="D4986" s="15">
        <f>DATE(cars[[#This Row],[year_1]],1,1)</f>
        <v>42370</v>
      </c>
      <c r="E4986" t="s">
        <v>29</v>
      </c>
      <c r="F4986" s="4">
        <v>293</v>
      </c>
      <c r="G4986">
        <v>6</v>
      </c>
      <c r="H4986" t="s">
        <v>33</v>
      </c>
      <c r="I4986" t="s">
        <v>30</v>
      </c>
      <c r="J4986">
        <v>4</v>
      </c>
      <c r="K4986" t="s">
        <v>39</v>
      </c>
      <c r="L4986" t="s">
        <v>31</v>
      </c>
      <c r="M4986" t="s">
        <v>32</v>
      </c>
      <c r="N4986">
        <v>28</v>
      </c>
      <c r="O4986">
        <v>19</v>
      </c>
      <c r="P4986">
        <v>1720</v>
      </c>
      <c r="Q4986">
        <v>35990</v>
      </c>
    </row>
    <row r="4987" spans="1:17" x14ac:dyDescent="0.25">
      <c r="A4987" t="s">
        <v>178</v>
      </c>
      <c r="B4987" s="1" t="s">
        <v>251</v>
      </c>
      <c r="C4987">
        <v>2016</v>
      </c>
      <c r="D4987" s="15">
        <f>DATE(cars[[#This Row],[year_1]],1,1)</f>
        <v>42370</v>
      </c>
      <c r="E4987" t="s">
        <v>29</v>
      </c>
      <c r="F4987" s="4">
        <v>293</v>
      </c>
      <c r="G4987">
        <v>6</v>
      </c>
      <c r="H4987" t="s">
        <v>33</v>
      </c>
      <c r="I4987" t="s">
        <v>30</v>
      </c>
      <c r="J4987">
        <v>4</v>
      </c>
      <c r="K4987" t="s">
        <v>39</v>
      </c>
      <c r="L4987" t="s">
        <v>31</v>
      </c>
      <c r="M4987" t="s">
        <v>32</v>
      </c>
      <c r="N4987">
        <v>28</v>
      </c>
      <c r="O4987">
        <v>19</v>
      </c>
      <c r="P4987">
        <v>1720</v>
      </c>
      <c r="Q4987">
        <v>32990</v>
      </c>
    </row>
    <row r="4988" spans="1:17" x14ac:dyDescent="0.25">
      <c r="A4988" t="s">
        <v>199</v>
      </c>
      <c r="B4988" s="1" t="s">
        <v>379</v>
      </c>
      <c r="C4988">
        <v>2016</v>
      </c>
      <c r="D4988" s="15">
        <f>DATE(cars[[#This Row],[year_1]],1,1)</f>
        <v>42370</v>
      </c>
      <c r="E4988" t="s">
        <v>29</v>
      </c>
      <c r="F4988" s="4">
        <v>295</v>
      </c>
      <c r="G4988">
        <v>6</v>
      </c>
      <c r="H4988" t="s">
        <v>33</v>
      </c>
      <c r="I4988" t="s">
        <v>19</v>
      </c>
      <c r="J4988">
        <v>4</v>
      </c>
      <c r="K4988" t="s">
        <v>359</v>
      </c>
      <c r="L4988" t="s">
        <v>63</v>
      </c>
      <c r="M4988" t="s">
        <v>90</v>
      </c>
      <c r="N4988">
        <v>27</v>
      </c>
      <c r="O4988">
        <v>19</v>
      </c>
      <c r="P4988">
        <v>1851</v>
      </c>
      <c r="Q4988">
        <v>42390</v>
      </c>
    </row>
    <row r="4989" spans="1:17" x14ac:dyDescent="0.25">
      <c r="A4989" t="s">
        <v>199</v>
      </c>
      <c r="B4989" s="1" t="s">
        <v>379</v>
      </c>
      <c r="C4989">
        <v>2016</v>
      </c>
      <c r="D4989" s="15">
        <f>DATE(cars[[#This Row],[year_1]],1,1)</f>
        <v>42370</v>
      </c>
      <c r="E4989" t="s">
        <v>29</v>
      </c>
      <c r="F4989" s="4">
        <v>295</v>
      </c>
      <c r="G4989">
        <v>6</v>
      </c>
      <c r="H4989" t="s">
        <v>33</v>
      </c>
      <c r="I4989" t="s">
        <v>19</v>
      </c>
      <c r="J4989">
        <v>4</v>
      </c>
      <c r="K4989" t="s">
        <v>359</v>
      </c>
      <c r="L4989" t="s">
        <v>63</v>
      </c>
      <c r="M4989" t="s">
        <v>90</v>
      </c>
      <c r="N4989">
        <v>27</v>
      </c>
      <c r="O4989">
        <v>19</v>
      </c>
      <c r="P4989">
        <v>1851</v>
      </c>
      <c r="Q4989">
        <v>41295</v>
      </c>
    </row>
    <row r="4990" spans="1:17" x14ac:dyDescent="0.25">
      <c r="A4990" t="s">
        <v>199</v>
      </c>
      <c r="B4990" s="1" t="s">
        <v>379</v>
      </c>
      <c r="C4990">
        <v>2017</v>
      </c>
      <c r="D4990" s="15">
        <f>DATE(cars[[#This Row],[year_1]],1,1)</f>
        <v>42736</v>
      </c>
      <c r="E4990" t="s">
        <v>29</v>
      </c>
      <c r="F4990" s="4">
        <v>295</v>
      </c>
      <c r="G4990">
        <v>6</v>
      </c>
      <c r="H4990" t="s">
        <v>33</v>
      </c>
      <c r="I4990" t="s">
        <v>19</v>
      </c>
      <c r="J4990">
        <v>4</v>
      </c>
      <c r="K4990" t="s">
        <v>359</v>
      </c>
      <c r="L4990" t="s">
        <v>63</v>
      </c>
      <c r="M4990" t="s">
        <v>90</v>
      </c>
      <c r="N4990">
        <v>26</v>
      </c>
      <c r="O4990">
        <v>19</v>
      </c>
      <c r="P4990">
        <v>1851</v>
      </c>
      <c r="Q4990">
        <v>37495</v>
      </c>
    </row>
    <row r="4991" spans="1:17" x14ac:dyDescent="0.25">
      <c r="A4991" t="s">
        <v>199</v>
      </c>
      <c r="B4991" s="1" t="s">
        <v>379</v>
      </c>
      <c r="C4991">
        <v>2017</v>
      </c>
      <c r="D4991" s="15">
        <f>DATE(cars[[#This Row],[year_1]],1,1)</f>
        <v>42736</v>
      </c>
      <c r="E4991" t="s">
        <v>29</v>
      </c>
      <c r="F4991" s="4">
        <v>295</v>
      </c>
      <c r="G4991">
        <v>6</v>
      </c>
      <c r="H4991" t="s">
        <v>33</v>
      </c>
      <c r="I4991" t="s">
        <v>19</v>
      </c>
      <c r="J4991">
        <v>4</v>
      </c>
      <c r="K4991" t="s">
        <v>359</v>
      </c>
      <c r="L4991" t="s">
        <v>63</v>
      </c>
      <c r="M4991" t="s">
        <v>90</v>
      </c>
      <c r="N4991">
        <v>26</v>
      </c>
      <c r="O4991">
        <v>19</v>
      </c>
      <c r="P4991">
        <v>1851</v>
      </c>
      <c r="Q4991">
        <v>42490</v>
      </c>
    </row>
    <row r="4992" spans="1:17" x14ac:dyDescent="0.25">
      <c r="A4992" t="s">
        <v>199</v>
      </c>
      <c r="B4992" s="1" t="s">
        <v>379</v>
      </c>
      <c r="C4992">
        <v>2017</v>
      </c>
      <c r="D4992" s="15">
        <f>DATE(cars[[#This Row],[year_1]],1,1)</f>
        <v>42736</v>
      </c>
      <c r="E4992" t="s">
        <v>29</v>
      </c>
      <c r="F4992" s="4">
        <v>295</v>
      </c>
      <c r="G4992">
        <v>6</v>
      </c>
      <c r="H4992" t="s">
        <v>33</v>
      </c>
      <c r="I4992" t="s">
        <v>19</v>
      </c>
      <c r="J4992">
        <v>4</v>
      </c>
      <c r="K4992" t="s">
        <v>101</v>
      </c>
      <c r="L4992" t="s">
        <v>63</v>
      </c>
      <c r="M4992" t="s">
        <v>90</v>
      </c>
      <c r="N4992">
        <v>26</v>
      </c>
      <c r="O4992">
        <v>19</v>
      </c>
      <c r="P4992">
        <v>1851</v>
      </c>
      <c r="Q4992">
        <v>29995</v>
      </c>
    </row>
    <row r="4993" spans="1:17" x14ac:dyDescent="0.25">
      <c r="A4993" t="s">
        <v>199</v>
      </c>
      <c r="B4993" s="1" t="s">
        <v>379</v>
      </c>
      <c r="C4993">
        <v>2017</v>
      </c>
      <c r="D4993" s="15">
        <f>DATE(cars[[#This Row],[year_1]],1,1)</f>
        <v>42736</v>
      </c>
      <c r="E4993" t="s">
        <v>29</v>
      </c>
      <c r="F4993" s="4">
        <v>295</v>
      </c>
      <c r="G4993">
        <v>6</v>
      </c>
      <c r="H4993" t="s">
        <v>33</v>
      </c>
      <c r="I4993" t="s">
        <v>19</v>
      </c>
      <c r="J4993">
        <v>4</v>
      </c>
      <c r="K4993" t="s">
        <v>359</v>
      </c>
      <c r="L4993" t="s">
        <v>63</v>
      </c>
      <c r="M4993" t="s">
        <v>90</v>
      </c>
      <c r="N4993">
        <v>26</v>
      </c>
      <c r="O4993">
        <v>19</v>
      </c>
      <c r="P4993">
        <v>1851</v>
      </c>
      <c r="Q4993">
        <v>41395</v>
      </c>
    </row>
    <row r="4994" spans="1:17" x14ac:dyDescent="0.25">
      <c r="A4994" t="s">
        <v>438</v>
      </c>
      <c r="B4994" s="1" t="s">
        <v>765</v>
      </c>
      <c r="C4994">
        <v>2017</v>
      </c>
      <c r="D4994" s="15">
        <f>DATE(cars[[#This Row],[year_1]],1,1)</f>
        <v>42736</v>
      </c>
      <c r="E4994" t="s">
        <v>38</v>
      </c>
      <c r="F4994" s="4">
        <v>295</v>
      </c>
      <c r="G4994">
        <v>6</v>
      </c>
      <c r="H4994" t="s">
        <v>33</v>
      </c>
      <c r="I4994" t="s">
        <v>34</v>
      </c>
      <c r="J4994">
        <v>4</v>
      </c>
      <c r="K4994" t="s">
        <v>129</v>
      </c>
      <c r="L4994" t="s">
        <v>63</v>
      </c>
      <c r="M4994" t="s">
        <v>90</v>
      </c>
      <c r="N4994">
        <v>26</v>
      </c>
      <c r="O4994">
        <v>19</v>
      </c>
      <c r="P4994">
        <v>190</v>
      </c>
      <c r="Q4994">
        <v>44900</v>
      </c>
    </row>
    <row r="4995" spans="1:17" x14ac:dyDescent="0.25">
      <c r="A4995" t="s">
        <v>338</v>
      </c>
      <c r="B4995" s="1" t="s">
        <v>823</v>
      </c>
      <c r="C4995">
        <v>2016</v>
      </c>
      <c r="D4995" s="15">
        <f>DATE(cars[[#This Row],[year_1]],1,1)</f>
        <v>42370</v>
      </c>
      <c r="E4995" t="s">
        <v>29</v>
      </c>
      <c r="F4995" s="4">
        <v>295</v>
      </c>
      <c r="G4995">
        <v>6</v>
      </c>
      <c r="H4995" t="s">
        <v>33</v>
      </c>
      <c r="I4995" t="s">
        <v>34</v>
      </c>
      <c r="J4995">
        <v>4</v>
      </c>
      <c r="K4995" t="s">
        <v>129</v>
      </c>
      <c r="L4995" t="s">
        <v>31</v>
      </c>
      <c r="M4995" t="s">
        <v>90</v>
      </c>
      <c r="N4995">
        <v>26</v>
      </c>
      <c r="O4995">
        <v>19</v>
      </c>
      <c r="P4995">
        <v>454</v>
      </c>
      <c r="Q4995">
        <v>49125</v>
      </c>
    </row>
    <row r="4996" spans="1:17" x14ac:dyDescent="0.25">
      <c r="A4996" t="s">
        <v>338</v>
      </c>
      <c r="B4996" s="1" t="s">
        <v>823</v>
      </c>
      <c r="C4996">
        <v>2016</v>
      </c>
      <c r="D4996" s="15">
        <f>DATE(cars[[#This Row],[year_1]],1,1)</f>
        <v>42370</v>
      </c>
      <c r="E4996" t="s">
        <v>29</v>
      </c>
      <c r="F4996" s="4">
        <v>295</v>
      </c>
      <c r="G4996">
        <v>6</v>
      </c>
      <c r="H4996" t="s">
        <v>33</v>
      </c>
      <c r="I4996" t="s">
        <v>34</v>
      </c>
      <c r="J4996">
        <v>4</v>
      </c>
      <c r="K4996" t="s">
        <v>129</v>
      </c>
      <c r="L4996" t="s">
        <v>31</v>
      </c>
      <c r="M4996" t="s">
        <v>90</v>
      </c>
      <c r="N4996">
        <v>26</v>
      </c>
      <c r="O4996">
        <v>19</v>
      </c>
      <c r="P4996">
        <v>454</v>
      </c>
      <c r="Q4996">
        <v>43300</v>
      </c>
    </row>
    <row r="4997" spans="1:17" x14ac:dyDescent="0.25">
      <c r="A4997" t="s">
        <v>338</v>
      </c>
      <c r="B4997" s="1" t="s">
        <v>823</v>
      </c>
      <c r="C4997">
        <v>2017</v>
      </c>
      <c r="D4997" s="15">
        <f>DATE(cars[[#This Row],[year_1]],1,1)</f>
        <v>42736</v>
      </c>
      <c r="E4997" t="s">
        <v>29</v>
      </c>
      <c r="F4997" s="4">
        <v>295</v>
      </c>
      <c r="G4997">
        <v>6</v>
      </c>
      <c r="H4997" t="s">
        <v>33</v>
      </c>
      <c r="I4997" t="s">
        <v>34</v>
      </c>
      <c r="J4997">
        <v>4</v>
      </c>
      <c r="K4997" t="s">
        <v>129</v>
      </c>
      <c r="L4997" t="s">
        <v>31</v>
      </c>
      <c r="M4997" t="s">
        <v>90</v>
      </c>
      <c r="N4997">
        <v>26</v>
      </c>
      <c r="O4997">
        <v>19</v>
      </c>
      <c r="P4997">
        <v>454</v>
      </c>
      <c r="Q4997">
        <v>50320</v>
      </c>
    </row>
    <row r="4998" spans="1:17" x14ac:dyDescent="0.25">
      <c r="A4998" t="s">
        <v>338</v>
      </c>
      <c r="B4998" s="1" t="s">
        <v>823</v>
      </c>
      <c r="C4998">
        <v>2017</v>
      </c>
      <c r="D4998" s="15">
        <f>DATE(cars[[#This Row],[year_1]],1,1)</f>
        <v>42736</v>
      </c>
      <c r="E4998" t="s">
        <v>29</v>
      </c>
      <c r="F4998" s="4">
        <v>295</v>
      </c>
      <c r="G4998">
        <v>6</v>
      </c>
      <c r="H4998" t="s">
        <v>33</v>
      </c>
      <c r="I4998" t="s">
        <v>34</v>
      </c>
      <c r="J4998">
        <v>4</v>
      </c>
      <c r="K4998" t="s">
        <v>129</v>
      </c>
      <c r="L4998" t="s">
        <v>31</v>
      </c>
      <c r="M4998" t="s">
        <v>90</v>
      </c>
      <c r="N4998">
        <v>26</v>
      </c>
      <c r="O4998">
        <v>19</v>
      </c>
      <c r="P4998">
        <v>454</v>
      </c>
      <c r="Q4998">
        <v>44420</v>
      </c>
    </row>
    <row r="4999" spans="1:17" x14ac:dyDescent="0.25">
      <c r="A4999" t="s">
        <v>88</v>
      </c>
      <c r="B4999" s="1" t="s">
        <v>867</v>
      </c>
      <c r="C4999">
        <v>2017</v>
      </c>
      <c r="D4999" s="15">
        <f>DATE(cars[[#This Row],[year_1]],1,1)</f>
        <v>42736</v>
      </c>
      <c r="E4999" t="s">
        <v>29</v>
      </c>
      <c r="F4999" s="4">
        <v>296</v>
      </c>
      <c r="G4999">
        <v>6</v>
      </c>
      <c r="H4999" t="s">
        <v>33</v>
      </c>
      <c r="I4999" t="s">
        <v>30</v>
      </c>
      <c r="J4999">
        <v>4</v>
      </c>
      <c r="K4999" t="s">
        <v>49</v>
      </c>
      <c r="L4999" t="s">
        <v>63</v>
      </c>
      <c r="M4999" t="s">
        <v>110</v>
      </c>
      <c r="N4999">
        <v>27</v>
      </c>
      <c r="O4999">
        <v>19</v>
      </c>
      <c r="P4999">
        <v>2031</v>
      </c>
      <c r="Q4999">
        <v>29750</v>
      </c>
    </row>
    <row r="5000" spans="1:17" x14ac:dyDescent="0.25">
      <c r="A5000" t="s">
        <v>88</v>
      </c>
      <c r="B5000" s="1" t="s">
        <v>867</v>
      </c>
      <c r="C5000">
        <v>2017</v>
      </c>
      <c r="D5000" s="15">
        <f>DATE(cars[[#This Row],[year_1]],1,1)</f>
        <v>42736</v>
      </c>
      <c r="E5000" t="s">
        <v>29</v>
      </c>
      <c r="F5000" s="4">
        <v>296</v>
      </c>
      <c r="G5000">
        <v>6</v>
      </c>
      <c r="H5000" t="s">
        <v>33</v>
      </c>
      <c r="I5000" t="s">
        <v>30</v>
      </c>
      <c r="J5000">
        <v>4</v>
      </c>
      <c r="K5000" t="s">
        <v>49</v>
      </c>
      <c r="L5000" t="s">
        <v>63</v>
      </c>
      <c r="M5000" t="s">
        <v>110</v>
      </c>
      <c r="N5000">
        <v>27</v>
      </c>
      <c r="O5000">
        <v>19</v>
      </c>
      <c r="P5000">
        <v>2031</v>
      </c>
      <c r="Q5000">
        <v>32740</v>
      </c>
    </row>
    <row r="5001" spans="1:17" x14ac:dyDescent="0.25">
      <c r="A5001" t="s">
        <v>88</v>
      </c>
      <c r="B5001" s="1" t="s">
        <v>867</v>
      </c>
      <c r="C5001">
        <v>2017</v>
      </c>
      <c r="D5001" s="15">
        <f>DATE(cars[[#This Row],[year_1]],1,1)</f>
        <v>42736</v>
      </c>
      <c r="E5001" t="s">
        <v>29</v>
      </c>
      <c r="F5001" s="4">
        <v>296</v>
      </c>
      <c r="G5001">
        <v>6</v>
      </c>
      <c r="H5001" t="s">
        <v>33</v>
      </c>
      <c r="I5001" t="s">
        <v>30</v>
      </c>
      <c r="J5001">
        <v>4</v>
      </c>
      <c r="K5001" t="s">
        <v>49</v>
      </c>
      <c r="L5001" t="s">
        <v>63</v>
      </c>
      <c r="M5001" t="s">
        <v>110</v>
      </c>
      <c r="N5001">
        <v>27</v>
      </c>
      <c r="O5001">
        <v>19</v>
      </c>
      <c r="P5001">
        <v>2031</v>
      </c>
      <c r="Q5001">
        <v>42800</v>
      </c>
    </row>
    <row r="5002" spans="1:17" x14ac:dyDescent="0.25">
      <c r="A5002" t="s">
        <v>88</v>
      </c>
      <c r="B5002" s="1" t="s">
        <v>867</v>
      </c>
      <c r="C5002">
        <v>2017</v>
      </c>
      <c r="D5002" s="15">
        <f>DATE(cars[[#This Row],[year_1]],1,1)</f>
        <v>42736</v>
      </c>
      <c r="E5002" t="s">
        <v>29</v>
      </c>
      <c r="F5002" s="4">
        <v>296</v>
      </c>
      <c r="G5002">
        <v>6</v>
      </c>
      <c r="H5002" t="s">
        <v>33</v>
      </c>
      <c r="I5002" t="s">
        <v>30</v>
      </c>
      <c r="J5002">
        <v>4</v>
      </c>
      <c r="K5002" t="s">
        <v>49</v>
      </c>
      <c r="L5002" t="s">
        <v>63</v>
      </c>
      <c r="M5002" t="s">
        <v>110</v>
      </c>
      <c r="N5002">
        <v>27</v>
      </c>
      <c r="O5002">
        <v>19</v>
      </c>
      <c r="P5002">
        <v>2031</v>
      </c>
      <c r="Q5002">
        <v>38555</v>
      </c>
    </row>
    <row r="5003" spans="1:17" x14ac:dyDescent="0.25">
      <c r="A5003" t="s">
        <v>88</v>
      </c>
      <c r="B5003" s="1" t="s">
        <v>867</v>
      </c>
      <c r="C5003">
        <v>2017</v>
      </c>
      <c r="D5003" s="15">
        <f>DATE(cars[[#This Row],[year_1]],1,1)</f>
        <v>42736</v>
      </c>
      <c r="E5003" t="s">
        <v>29</v>
      </c>
      <c r="F5003" s="4">
        <v>296</v>
      </c>
      <c r="G5003">
        <v>6</v>
      </c>
      <c r="H5003" t="s">
        <v>33</v>
      </c>
      <c r="I5003" t="s">
        <v>30</v>
      </c>
      <c r="J5003">
        <v>4</v>
      </c>
      <c r="K5003" t="s">
        <v>49</v>
      </c>
      <c r="L5003" t="s">
        <v>63</v>
      </c>
      <c r="M5003" t="s">
        <v>110</v>
      </c>
      <c r="N5003">
        <v>27</v>
      </c>
      <c r="O5003">
        <v>19</v>
      </c>
      <c r="P5003">
        <v>2031</v>
      </c>
      <c r="Q5003">
        <v>32540</v>
      </c>
    </row>
    <row r="5004" spans="1:17" x14ac:dyDescent="0.25">
      <c r="A5004" t="s">
        <v>88</v>
      </c>
      <c r="B5004" s="1" t="s">
        <v>867</v>
      </c>
      <c r="C5004">
        <v>2017</v>
      </c>
      <c r="D5004" s="15">
        <f>DATE(cars[[#This Row],[year_1]],1,1)</f>
        <v>42736</v>
      </c>
      <c r="E5004" t="s">
        <v>29</v>
      </c>
      <c r="F5004" s="4">
        <v>296</v>
      </c>
      <c r="G5004">
        <v>6</v>
      </c>
      <c r="H5004" t="s">
        <v>33</v>
      </c>
      <c r="I5004" t="s">
        <v>30</v>
      </c>
      <c r="J5004">
        <v>4</v>
      </c>
      <c r="K5004" t="s">
        <v>49</v>
      </c>
      <c r="L5004" t="s">
        <v>63</v>
      </c>
      <c r="M5004" t="s">
        <v>110</v>
      </c>
      <c r="N5004">
        <v>27</v>
      </c>
      <c r="O5004">
        <v>19</v>
      </c>
      <c r="P5004">
        <v>2031</v>
      </c>
      <c r="Q5004">
        <v>42145</v>
      </c>
    </row>
    <row r="5005" spans="1:17" x14ac:dyDescent="0.25">
      <c r="A5005" t="s">
        <v>88</v>
      </c>
      <c r="B5005" s="1" t="s">
        <v>867</v>
      </c>
      <c r="C5005">
        <v>2017</v>
      </c>
      <c r="D5005" s="15">
        <f>DATE(cars[[#This Row],[year_1]],1,1)</f>
        <v>42736</v>
      </c>
      <c r="E5005" t="s">
        <v>29</v>
      </c>
      <c r="F5005" s="4">
        <v>296</v>
      </c>
      <c r="G5005">
        <v>6</v>
      </c>
      <c r="H5005" t="s">
        <v>33</v>
      </c>
      <c r="I5005" t="s">
        <v>30</v>
      </c>
      <c r="J5005">
        <v>4</v>
      </c>
      <c r="K5005" t="s">
        <v>49</v>
      </c>
      <c r="L5005" t="s">
        <v>63</v>
      </c>
      <c r="M5005" t="s">
        <v>110</v>
      </c>
      <c r="N5005">
        <v>27</v>
      </c>
      <c r="O5005">
        <v>19</v>
      </c>
      <c r="P5005">
        <v>2031</v>
      </c>
      <c r="Q5005">
        <v>39505</v>
      </c>
    </row>
    <row r="5006" spans="1:17" x14ac:dyDescent="0.25">
      <c r="A5006" t="s">
        <v>88</v>
      </c>
      <c r="B5006" s="1" t="s">
        <v>867</v>
      </c>
      <c r="C5006">
        <v>2017</v>
      </c>
      <c r="D5006" s="15">
        <f>DATE(cars[[#This Row],[year_1]],1,1)</f>
        <v>42736</v>
      </c>
      <c r="E5006" t="s">
        <v>29</v>
      </c>
      <c r="F5006" s="4">
        <v>296</v>
      </c>
      <c r="G5006">
        <v>6</v>
      </c>
      <c r="H5006" t="s">
        <v>33</v>
      </c>
      <c r="I5006" t="s">
        <v>30</v>
      </c>
      <c r="J5006">
        <v>4</v>
      </c>
      <c r="K5006" t="s">
        <v>49</v>
      </c>
      <c r="L5006" t="s">
        <v>63</v>
      </c>
      <c r="M5006" t="s">
        <v>110</v>
      </c>
      <c r="N5006">
        <v>27</v>
      </c>
      <c r="O5006">
        <v>19</v>
      </c>
      <c r="P5006">
        <v>2031</v>
      </c>
      <c r="Q5006">
        <v>36310</v>
      </c>
    </row>
    <row r="5007" spans="1:17" x14ac:dyDescent="0.25">
      <c r="A5007" t="s">
        <v>88</v>
      </c>
      <c r="B5007" s="1" t="s">
        <v>867</v>
      </c>
      <c r="C5007">
        <v>2017</v>
      </c>
      <c r="D5007" s="15">
        <f>DATE(cars[[#This Row],[year_1]],1,1)</f>
        <v>42736</v>
      </c>
      <c r="E5007" t="s">
        <v>29</v>
      </c>
      <c r="F5007" s="4">
        <v>296</v>
      </c>
      <c r="G5007">
        <v>6</v>
      </c>
      <c r="H5007" t="s">
        <v>33</v>
      </c>
      <c r="I5007" t="s">
        <v>30</v>
      </c>
      <c r="J5007">
        <v>4</v>
      </c>
      <c r="K5007" t="s">
        <v>49</v>
      </c>
      <c r="L5007" t="s">
        <v>63</v>
      </c>
      <c r="M5007" t="s">
        <v>110</v>
      </c>
      <c r="N5007">
        <v>27</v>
      </c>
      <c r="O5007">
        <v>19</v>
      </c>
      <c r="P5007">
        <v>2031</v>
      </c>
      <c r="Q5007">
        <v>36110</v>
      </c>
    </row>
    <row r="5008" spans="1:17" x14ac:dyDescent="0.25">
      <c r="A5008" t="s">
        <v>88</v>
      </c>
      <c r="B5008" s="1" t="s">
        <v>867</v>
      </c>
      <c r="C5008">
        <v>2017</v>
      </c>
      <c r="D5008" s="15">
        <f>DATE(cars[[#This Row],[year_1]],1,1)</f>
        <v>42736</v>
      </c>
      <c r="E5008" t="s">
        <v>29</v>
      </c>
      <c r="F5008" s="4">
        <v>296</v>
      </c>
      <c r="G5008">
        <v>6</v>
      </c>
      <c r="H5008" t="s">
        <v>33</v>
      </c>
      <c r="I5008" t="s">
        <v>30</v>
      </c>
      <c r="J5008">
        <v>4</v>
      </c>
      <c r="K5008" t="s">
        <v>49</v>
      </c>
      <c r="L5008" t="s">
        <v>63</v>
      </c>
      <c r="M5008" t="s">
        <v>110</v>
      </c>
      <c r="N5008">
        <v>27</v>
      </c>
      <c r="O5008">
        <v>19</v>
      </c>
      <c r="P5008">
        <v>2031</v>
      </c>
      <c r="Q5008">
        <v>40830</v>
      </c>
    </row>
    <row r="5009" spans="1:17" x14ac:dyDescent="0.25">
      <c r="A5009" t="s">
        <v>88</v>
      </c>
      <c r="B5009" s="1" t="s">
        <v>867</v>
      </c>
      <c r="C5009">
        <v>2017</v>
      </c>
      <c r="D5009" s="15">
        <f>DATE(cars[[#This Row],[year_1]],1,1)</f>
        <v>42736</v>
      </c>
      <c r="E5009" t="s">
        <v>29</v>
      </c>
      <c r="F5009" s="4">
        <v>296</v>
      </c>
      <c r="G5009">
        <v>6</v>
      </c>
      <c r="H5009" t="s">
        <v>33</v>
      </c>
      <c r="I5009" t="s">
        <v>30</v>
      </c>
      <c r="J5009">
        <v>4</v>
      </c>
      <c r="K5009" t="s">
        <v>49</v>
      </c>
      <c r="L5009" t="s">
        <v>63</v>
      </c>
      <c r="M5009" t="s">
        <v>110</v>
      </c>
      <c r="N5009">
        <v>27</v>
      </c>
      <c r="O5009">
        <v>19</v>
      </c>
      <c r="P5009">
        <v>2031</v>
      </c>
      <c r="Q5009">
        <v>27645</v>
      </c>
    </row>
    <row r="5010" spans="1:17" x14ac:dyDescent="0.25">
      <c r="A5010" t="s">
        <v>88</v>
      </c>
      <c r="B5010" s="1" t="s">
        <v>867</v>
      </c>
      <c r="C5010">
        <v>2017</v>
      </c>
      <c r="D5010" s="15">
        <f>DATE(cars[[#This Row],[year_1]],1,1)</f>
        <v>42736</v>
      </c>
      <c r="E5010" t="s">
        <v>29</v>
      </c>
      <c r="F5010" s="4">
        <v>296</v>
      </c>
      <c r="G5010">
        <v>6</v>
      </c>
      <c r="H5010" t="s">
        <v>33</v>
      </c>
      <c r="I5010" t="s">
        <v>30</v>
      </c>
      <c r="J5010">
        <v>4</v>
      </c>
      <c r="K5010" t="s">
        <v>49</v>
      </c>
      <c r="L5010" t="s">
        <v>63</v>
      </c>
      <c r="M5010" t="s">
        <v>110</v>
      </c>
      <c r="N5010">
        <v>27</v>
      </c>
      <c r="O5010">
        <v>19</v>
      </c>
      <c r="P5010">
        <v>2031</v>
      </c>
      <c r="Q5010">
        <v>46170</v>
      </c>
    </row>
    <row r="5011" spans="1:17" x14ac:dyDescent="0.25">
      <c r="A5011" t="s">
        <v>15</v>
      </c>
      <c r="B5011" s="1" t="s">
        <v>92</v>
      </c>
      <c r="C5011">
        <v>2015</v>
      </c>
      <c r="D5011" s="15">
        <f>DATE(cars[[#This Row],[year_1]],1,1)</f>
        <v>42005</v>
      </c>
      <c r="E5011" t="s">
        <v>17</v>
      </c>
      <c r="F5011" s="4">
        <v>300</v>
      </c>
      <c r="G5011">
        <v>6</v>
      </c>
      <c r="H5011" t="s">
        <v>33</v>
      </c>
      <c r="I5011" t="s">
        <v>19</v>
      </c>
      <c r="J5011">
        <v>4</v>
      </c>
      <c r="K5011" t="s">
        <v>57</v>
      </c>
      <c r="L5011" t="s">
        <v>63</v>
      </c>
      <c r="M5011" t="s">
        <v>54</v>
      </c>
      <c r="N5011">
        <v>28</v>
      </c>
      <c r="O5011">
        <v>19</v>
      </c>
      <c r="P5011">
        <v>3916</v>
      </c>
      <c r="Q5011">
        <v>60700</v>
      </c>
    </row>
    <row r="5012" spans="1:17" x14ac:dyDescent="0.25">
      <c r="A5012" t="s">
        <v>15</v>
      </c>
      <c r="B5012" s="1" t="s">
        <v>92</v>
      </c>
      <c r="C5012">
        <v>2016</v>
      </c>
      <c r="D5012" s="15">
        <f>DATE(cars[[#This Row],[year_1]],1,1)</f>
        <v>42370</v>
      </c>
      <c r="E5012" t="s">
        <v>17</v>
      </c>
      <c r="F5012" s="4">
        <v>300</v>
      </c>
      <c r="G5012">
        <v>6</v>
      </c>
      <c r="H5012" t="s">
        <v>33</v>
      </c>
      <c r="I5012" t="s">
        <v>19</v>
      </c>
      <c r="J5012">
        <v>4</v>
      </c>
      <c r="K5012" t="s">
        <v>57</v>
      </c>
      <c r="L5012" t="s">
        <v>63</v>
      </c>
      <c r="M5012" t="s">
        <v>54</v>
      </c>
      <c r="N5012">
        <v>28</v>
      </c>
      <c r="O5012">
        <v>19</v>
      </c>
      <c r="P5012">
        <v>3916</v>
      </c>
      <c r="Q5012">
        <v>60900</v>
      </c>
    </row>
    <row r="5013" spans="1:17" x14ac:dyDescent="0.25">
      <c r="A5013" t="s">
        <v>15</v>
      </c>
      <c r="B5013" s="1" t="s">
        <v>92</v>
      </c>
      <c r="C5013">
        <v>2017</v>
      </c>
      <c r="D5013" s="15">
        <f>DATE(cars[[#This Row],[year_1]],1,1)</f>
        <v>42736</v>
      </c>
      <c r="E5013" t="s">
        <v>17</v>
      </c>
      <c r="F5013" s="4">
        <v>300</v>
      </c>
      <c r="G5013">
        <v>6</v>
      </c>
      <c r="H5013" t="s">
        <v>33</v>
      </c>
      <c r="I5013" t="s">
        <v>19</v>
      </c>
      <c r="J5013">
        <v>4</v>
      </c>
      <c r="K5013" t="s">
        <v>56</v>
      </c>
      <c r="L5013" t="s">
        <v>63</v>
      </c>
      <c r="M5013" t="s">
        <v>54</v>
      </c>
      <c r="N5013">
        <v>27</v>
      </c>
      <c r="O5013">
        <v>19</v>
      </c>
      <c r="P5013">
        <v>3916</v>
      </c>
      <c r="Q5013">
        <v>60900</v>
      </c>
    </row>
    <row r="5014" spans="1:17" x14ac:dyDescent="0.25">
      <c r="A5014" t="s">
        <v>15</v>
      </c>
      <c r="B5014" s="1" t="s">
        <v>1013</v>
      </c>
      <c r="C5014">
        <v>2015</v>
      </c>
      <c r="D5014" s="15">
        <f>DATE(cars[[#This Row],[year_1]],1,1)</f>
        <v>42005</v>
      </c>
      <c r="E5014" t="s">
        <v>17</v>
      </c>
      <c r="F5014" s="4">
        <v>300</v>
      </c>
      <c r="G5014">
        <v>6</v>
      </c>
      <c r="H5014" t="s">
        <v>33</v>
      </c>
      <c r="I5014" t="s">
        <v>34</v>
      </c>
      <c r="J5014">
        <v>4</v>
      </c>
      <c r="K5014" t="s">
        <v>170</v>
      </c>
      <c r="L5014" t="s">
        <v>31</v>
      </c>
      <c r="M5014" t="s">
        <v>90</v>
      </c>
      <c r="N5014">
        <v>26</v>
      </c>
      <c r="O5014">
        <v>19</v>
      </c>
      <c r="P5014">
        <v>3916</v>
      </c>
      <c r="Q5014">
        <v>45500</v>
      </c>
    </row>
    <row r="5015" spans="1:17" x14ac:dyDescent="0.25">
      <c r="A5015" t="s">
        <v>15</v>
      </c>
      <c r="B5015" s="1" t="s">
        <v>1013</v>
      </c>
      <c r="C5015">
        <v>2016</v>
      </c>
      <c r="D5015" s="15">
        <f>DATE(cars[[#This Row],[year_1]],1,1)</f>
        <v>42370</v>
      </c>
      <c r="E5015" t="s">
        <v>17</v>
      </c>
      <c r="F5015" s="4">
        <v>300</v>
      </c>
      <c r="G5015">
        <v>6</v>
      </c>
      <c r="H5015" t="s">
        <v>33</v>
      </c>
      <c r="I5015" t="s">
        <v>34</v>
      </c>
      <c r="J5015">
        <v>4</v>
      </c>
      <c r="K5015" t="s">
        <v>170</v>
      </c>
      <c r="L5015" t="s">
        <v>31</v>
      </c>
      <c r="M5015" t="s">
        <v>90</v>
      </c>
      <c r="N5015">
        <v>27</v>
      </c>
      <c r="O5015">
        <v>19</v>
      </c>
      <c r="P5015">
        <v>3916</v>
      </c>
      <c r="Q5015">
        <v>46800</v>
      </c>
    </row>
    <row r="5016" spans="1:17" x14ac:dyDescent="0.25">
      <c r="A5016" t="s">
        <v>15</v>
      </c>
      <c r="B5016" s="1" t="s">
        <v>1013</v>
      </c>
      <c r="C5016">
        <v>2017</v>
      </c>
      <c r="D5016" s="15">
        <f>DATE(cars[[#This Row],[year_1]],1,1)</f>
        <v>42736</v>
      </c>
      <c r="E5016" t="s">
        <v>17</v>
      </c>
      <c r="F5016" s="4">
        <v>300</v>
      </c>
      <c r="G5016">
        <v>6</v>
      </c>
      <c r="H5016" t="s">
        <v>33</v>
      </c>
      <c r="I5016" t="s">
        <v>34</v>
      </c>
      <c r="J5016">
        <v>4</v>
      </c>
      <c r="K5016" t="s">
        <v>170</v>
      </c>
      <c r="L5016" t="s">
        <v>31</v>
      </c>
      <c r="M5016" t="s">
        <v>90</v>
      </c>
      <c r="N5016">
        <v>26</v>
      </c>
      <c r="O5016">
        <v>19</v>
      </c>
      <c r="P5016">
        <v>3916</v>
      </c>
      <c r="Q5016">
        <v>47950</v>
      </c>
    </row>
    <row r="5017" spans="1:17" x14ac:dyDescent="0.25">
      <c r="A5017" t="s">
        <v>15</v>
      </c>
      <c r="B5017" s="1" t="s">
        <v>1014</v>
      </c>
      <c r="C5017">
        <v>2015</v>
      </c>
      <c r="D5017" s="15">
        <f>DATE(cars[[#This Row],[year_1]],1,1)</f>
        <v>42005</v>
      </c>
      <c r="E5017" t="s">
        <v>17</v>
      </c>
      <c r="F5017" s="4">
        <v>300</v>
      </c>
      <c r="G5017">
        <v>6</v>
      </c>
      <c r="H5017" t="s">
        <v>33</v>
      </c>
      <c r="I5017" t="s">
        <v>34</v>
      </c>
      <c r="J5017">
        <v>4</v>
      </c>
      <c r="K5017" t="s">
        <v>170</v>
      </c>
      <c r="L5017" t="s">
        <v>31</v>
      </c>
      <c r="M5017" t="s">
        <v>90</v>
      </c>
      <c r="N5017">
        <v>27</v>
      </c>
      <c r="O5017">
        <v>19</v>
      </c>
      <c r="P5017">
        <v>3916</v>
      </c>
      <c r="Q5017">
        <v>48000</v>
      </c>
    </row>
    <row r="5018" spans="1:17" x14ac:dyDescent="0.25">
      <c r="A5018" t="s">
        <v>15</v>
      </c>
      <c r="B5018" s="1" t="s">
        <v>1014</v>
      </c>
      <c r="C5018">
        <v>2016</v>
      </c>
      <c r="D5018" s="15">
        <f>DATE(cars[[#This Row],[year_1]],1,1)</f>
        <v>42370</v>
      </c>
      <c r="E5018" t="s">
        <v>17</v>
      </c>
      <c r="F5018" s="4">
        <v>300</v>
      </c>
      <c r="G5018">
        <v>6</v>
      </c>
      <c r="H5018" t="s">
        <v>33</v>
      </c>
      <c r="I5018" t="s">
        <v>34</v>
      </c>
      <c r="J5018">
        <v>4</v>
      </c>
      <c r="K5018" t="s">
        <v>170</v>
      </c>
      <c r="L5018" t="s">
        <v>31</v>
      </c>
      <c r="M5018" t="s">
        <v>90</v>
      </c>
      <c r="N5018">
        <v>27</v>
      </c>
      <c r="O5018">
        <v>19</v>
      </c>
      <c r="P5018">
        <v>3916</v>
      </c>
      <c r="Q5018">
        <v>49700</v>
      </c>
    </row>
    <row r="5019" spans="1:17" x14ac:dyDescent="0.25">
      <c r="A5019" t="s">
        <v>15</v>
      </c>
      <c r="B5019" s="1" t="s">
        <v>1016</v>
      </c>
      <c r="C5019">
        <v>2015</v>
      </c>
      <c r="D5019" s="15">
        <f>DATE(cars[[#This Row],[year_1]],1,1)</f>
        <v>42005</v>
      </c>
      <c r="E5019" t="s">
        <v>17</v>
      </c>
      <c r="F5019" s="4">
        <v>300</v>
      </c>
      <c r="G5019">
        <v>6</v>
      </c>
      <c r="H5019" t="s">
        <v>33</v>
      </c>
      <c r="I5019" t="s">
        <v>19</v>
      </c>
      <c r="J5019">
        <v>4</v>
      </c>
      <c r="K5019" t="s">
        <v>129</v>
      </c>
      <c r="L5019" t="s">
        <v>31</v>
      </c>
      <c r="M5019" t="s">
        <v>90</v>
      </c>
      <c r="N5019">
        <v>27</v>
      </c>
      <c r="O5019">
        <v>19</v>
      </c>
      <c r="P5019">
        <v>3916</v>
      </c>
      <c r="Q5019">
        <v>53900</v>
      </c>
    </row>
    <row r="5020" spans="1:17" x14ac:dyDescent="0.25">
      <c r="A5020" t="s">
        <v>15</v>
      </c>
      <c r="B5020" s="1" t="s">
        <v>1018</v>
      </c>
      <c r="C5020">
        <v>2015</v>
      </c>
      <c r="D5020" s="15">
        <f>DATE(cars[[#This Row],[year_1]],1,1)</f>
        <v>42005</v>
      </c>
      <c r="E5020" t="s">
        <v>17</v>
      </c>
      <c r="F5020" s="4">
        <v>300</v>
      </c>
      <c r="G5020">
        <v>6</v>
      </c>
      <c r="H5020" t="s">
        <v>33</v>
      </c>
      <c r="I5020" t="s">
        <v>19</v>
      </c>
      <c r="J5020">
        <v>4</v>
      </c>
      <c r="K5020" t="s">
        <v>129</v>
      </c>
      <c r="L5020" t="s">
        <v>31</v>
      </c>
      <c r="M5020" t="s">
        <v>90</v>
      </c>
      <c r="N5020">
        <v>27</v>
      </c>
      <c r="O5020">
        <v>19</v>
      </c>
      <c r="P5020">
        <v>3916</v>
      </c>
      <c r="Q5020">
        <v>59600</v>
      </c>
    </row>
    <row r="5021" spans="1:17" x14ac:dyDescent="0.25">
      <c r="A5021" t="s">
        <v>15</v>
      </c>
      <c r="B5021" s="1" t="s">
        <v>23</v>
      </c>
      <c r="C5021">
        <v>2011</v>
      </c>
      <c r="D5021" s="15">
        <f>DATE(cars[[#This Row],[year_1]],1,1)</f>
        <v>40544</v>
      </c>
      <c r="E5021" t="s">
        <v>17</v>
      </c>
      <c r="F5021" s="4">
        <v>300</v>
      </c>
      <c r="G5021">
        <v>6</v>
      </c>
      <c r="H5021" t="s">
        <v>18</v>
      </c>
      <c r="I5021" t="s">
        <v>19</v>
      </c>
      <c r="J5021">
        <v>2</v>
      </c>
      <c r="K5021" t="s">
        <v>24</v>
      </c>
      <c r="L5021" t="s">
        <v>21</v>
      </c>
      <c r="M5021" t="s">
        <v>25</v>
      </c>
      <c r="N5021">
        <v>28</v>
      </c>
      <c r="O5021">
        <v>19</v>
      </c>
      <c r="P5021">
        <v>3916</v>
      </c>
      <c r="Q5021">
        <v>40650</v>
      </c>
    </row>
    <row r="5022" spans="1:17" x14ac:dyDescent="0.25">
      <c r="A5022" t="s">
        <v>15</v>
      </c>
      <c r="B5022" s="1" t="s">
        <v>23</v>
      </c>
      <c r="C5022">
        <v>2013</v>
      </c>
      <c r="D5022" s="15">
        <f>DATE(cars[[#This Row],[year_1]],1,1)</f>
        <v>41275</v>
      </c>
      <c r="E5022" t="s">
        <v>17</v>
      </c>
      <c r="F5022" s="4">
        <v>300</v>
      </c>
      <c r="G5022">
        <v>6</v>
      </c>
      <c r="H5022" t="s">
        <v>18</v>
      </c>
      <c r="I5022" t="s">
        <v>19</v>
      </c>
      <c r="J5022">
        <v>2</v>
      </c>
      <c r="K5022" t="s">
        <v>24</v>
      </c>
      <c r="L5022" t="s">
        <v>21</v>
      </c>
      <c r="M5022" t="s">
        <v>25</v>
      </c>
      <c r="N5022">
        <v>28</v>
      </c>
      <c r="O5022">
        <v>19</v>
      </c>
      <c r="P5022">
        <v>3916</v>
      </c>
      <c r="Q5022">
        <v>44400</v>
      </c>
    </row>
    <row r="5023" spans="1:17" x14ac:dyDescent="0.25">
      <c r="A5023" t="s">
        <v>15</v>
      </c>
      <c r="B5023" s="1" t="s">
        <v>1045</v>
      </c>
      <c r="C5023">
        <v>2014</v>
      </c>
      <c r="D5023" s="15">
        <f>DATE(cars[[#This Row],[year_1]],1,1)</f>
        <v>41640</v>
      </c>
      <c r="E5023" t="s">
        <v>17</v>
      </c>
      <c r="F5023" s="4">
        <v>300</v>
      </c>
      <c r="G5023">
        <v>6</v>
      </c>
      <c r="H5023" t="s">
        <v>18</v>
      </c>
      <c r="I5023" t="s">
        <v>19</v>
      </c>
      <c r="J5023">
        <v>2</v>
      </c>
      <c r="K5023" t="s">
        <v>26</v>
      </c>
      <c r="L5023" t="s">
        <v>21</v>
      </c>
      <c r="M5023" t="s">
        <v>25</v>
      </c>
      <c r="N5023">
        <v>26</v>
      </c>
      <c r="O5023">
        <v>19</v>
      </c>
      <c r="P5023">
        <v>3916</v>
      </c>
      <c r="Q5023">
        <v>56950</v>
      </c>
    </row>
    <row r="5024" spans="1:17" x14ac:dyDescent="0.25">
      <c r="A5024" t="s">
        <v>43</v>
      </c>
      <c r="B5024" s="1">
        <v>300</v>
      </c>
      <c r="C5024">
        <v>2015</v>
      </c>
      <c r="D5024" s="15">
        <f>DATE(cars[[#This Row],[year_1]],1,1)</f>
        <v>42005</v>
      </c>
      <c r="E5024" t="s">
        <v>29</v>
      </c>
      <c r="F5024" s="4">
        <v>300</v>
      </c>
      <c r="G5024">
        <v>6</v>
      </c>
      <c r="H5024" t="s">
        <v>33</v>
      </c>
      <c r="I5024" t="s">
        <v>19</v>
      </c>
      <c r="J5024">
        <v>4</v>
      </c>
      <c r="K5024" t="s">
        <v>39</v>
      </c>
      <c r="L5024" t="s">
        <v>63</v>
      </c>
      <c r="M5024" t="s">
        <v>32</v>
      </c>
      <c r="N5024">
        <v>31</v>
      </c>
      <c r="O5024">
        <v>19</v>
      </c>
      <c r="P5024">
        <v>1013</v>
      </c>
      <c r="Q5024">
        <v>35070</v>
      </c>
    </row>
    <row r="5025" spans="1:17" x14ac:dyDescent="0.25">
      <c r="A5025" t="s">
        <v>43</v>
      </c>
      <c r="B5025" s="1">
        <v>300</v>
      </c>
      <c r="C5025">
        <v>2016</v>
      </c>
      <c r="D5025" s="15">
        <f>DATE(cars[[#This Row],[year_1]],1,1)</f>
        <v>42370</v>
      </c>
      <c r="E5025" t="s">
        <v>29</v>
      </c>
      <c r="F5025" s="4">
        <v>300</v>
      </c>
      <c r="G5025">
        <v>6</v>
      </c>
      <c r="H5025" t="s">
        <v>33</v>
      </c>
      <c r="I5025" t="s">
        <v>19</v>
      </c>
      <c r="J5025">
        <v>4</v>
      </c>
      <c r="K5025" t="s">
        <v>39</v>
      </c>
      <c r="L5025" t="s">
        <v>63</v>
      </c>
      <c r="M5025" t="s">
        <v>32</v>
      </c>
      <c r="N5025">
        <v>31</v>
      </c>
      <c r="O5025">
        <v>19</v>
      </c>
      <c r="P5025">
        <v>1013</v>
      </c>
      <c r="Q5025">
        <v>35595</v>
      </c>
    </row>
    <row r="5026" spans="1:17" x14ac:dyDescent="0.25">
      <c r="A5026" t="s">
        <v>43</v>
      </c>
      <c r="B5026" s="1">
        <v>300</v>
      </c>
      <c r="C5026">
        <v>2016</v>
      </c>
      <c r="D5026" s="15">
        <f>DATE(cars[[#This Row],[year_1]],1,1)</f>
        <v>42370</v>
      </c>
      <c r="E5026" t="s">
        <v>29</v>
      </c>
      <c r="F5026" s="4">
        <v>300</v>
      </c>
      <c r="G5026">
        <v>6</v>
      </c>
      <c r="H5026" t="s">
        <v>33</v>
      </c>
      <c r="I5026" t="s">
        <v>19</v>
      </c>
      <c r="J5026">
        <v>4</v>
      </c>
      <c r="K5026" t="s">
        <v>39</v>
      </c>
      <c r="L5026" t="s">
        <v>63</v>
      </c>
      <c r="M5026" t="s">
        <v>32</v>
      </c>
      <c r="N5026">
        <v>31</v>
      </c>
      <c r="O5026">
        <v>19</v>
      </c>
      <c r="P5026">
        <v>1013</v>
      </c>
      <c r="Q5026">
        <v>36090</v>
      </c>
    </row>
    <row r="5027" spans="1:17" x14ac:dyDescent="0.25">
      <c r="A5027" t="s">
        <v>43</v>
      </c>
      <c r="B5027" s="1">
        <v>300</v>
      </c>
      <c r="C5027">
        <v>2017</v>
      </c>
      <c r="D5027" s="15">
        <f>DATE(cars[[#This Row],[year_1]],1,1)</f>
        <v>42736</v>
      </c>
      <c r="E5027" t="s">
        <v>29</v>
      </c>
      <c r="F5027" s="4">
        <v>300</v>
      </c>
      <c r="G5027">
        <v>6</v>
      </c>
      <c r="H5027" t="s">
        <v>33</v>
      </c>
      <c r="I5027" t="s">
        <v>19</v>
      </c>
      <c r="J5027">
        <v>4</v>
      </c>
      <c r="K5027" t="s">
        <v>39</v>
      </c>
      <c r="L5027" t="s">
        <v>63</v>
      </c>
      <c r="M5027" t="s">
        <v>32</v>
      </c>
      <c r="N5027">
        <v>30</v>
      </c>
      <c r="O5027">
        <v>19</v>
      </c>
      <c r="P5027">
        <v>1013</v>
      </c>
      <c r="Q5027">
        <v>36170</v>
      </c>
    </row>
    <row r="5028" spans="1:17" x14ac:dyDescent="0.25">
      <c r="A5028" t="s">
        <v>43</v>
      </c>
      <c r="B5028" s="1">
        <v>300</v>
      </c>
      <c r="C5028">
        <v>2017</v>
      </c>
      <c r="D5028" s="15">
        <f>DATE(cars[[#This Row],[year_1]],1,1)</f>
        <v>42736</v>
      </c>
      <c r="E5028" t="s">
        <v>29</v>
      </c>
      <c r="F5028" s="4">
        <v>300</v>
      </c>
      <c r="G5028">
        <v>6</v>
      </c>
      <c r="H5028" t="s">
        <v>33</v>
      </c>
      <c r="I5028" t="s">
        <v>19</v>
      </c>
      <c r="J5028">
        <v>4</v>
      </c>
      <c r="K5028" t="s">
        <v>39</v>
      </c>
      <c r="L5028" t="s">
        <v>63</v>
      </c>
      <c r="M5028" t="s">
        <v>32</v>
      </c>
      <c r="N5028">
        <v>30</v>
      </c>
      <c r="O5028">
        <v>19</v>
      </c>
      <c r="P5028">
        <v>1013</v>
      </c>
      <c r="Q5028">
        <v>35675</v>
      </c>
    </row>
    <row r="5029" spans="1:17" x14ac:dyDescent="0.25">
      <c r="A5029" t="s">
        <v>438</v>
      </c>
      <c r="B5029" s="1" t="s">
        <v>754</v>
      </c>
      <c r="C5029">
        <v>2016</v>
      </c>
      <c r="D5029" s="15">
        <f>DATE(cars[[#This Row],[year_1]],1,1)</f>
        <v>42370</v>
      </c>
      <c r="E5029" t="s">
        <v>17</v>
      </c>
      <c r="F5029" s="4">
        <v>300</v>
      </c>
      <c r="G5029">
        <v>6</v>
      </c>
      <c r="H5029" t="s">
        <v>33</v>
      </c>
      <c r="I5029" t="s">
        <v>34</v>
      </c>
      <c r="J5029">
        <v>4</v>
      </c>
      <c r="K5029" t="s">
        <v>24</v>
      </c>
      <c r="L5029" t="s">
        <v>31</v>
      </c>
      <c r="M5029" t="s">
        <v>32</v>
      </c>
      <c r="N5029">
        <v>27</v>
      </c>
      <c r="O5029">
        <v>19</v>
      </c>
      <c r="P5029">
        <v>190</v>
      </c>
      <c r="Q5029">
        <v>41900</v>
      </c>
    </row>
    <row r="5030" spans="1:17" x14ac:dyDescent="0.25">
      <c r="A5030" t="s">
        <v>438</v>
      </c>
      <c r="B5030" s="1" t="s">
        <v>754</v>
      </c>
      <c r="C5030">
        <v>2016</v>
      </c>
      <c r="D5030" s="15">
        <f>DATE(cars[[#This Row],[year_1]],1,1)</f>
        <v>42370</v>
      </c>
      <c r="E5030" t="s">
        <v>17</v>
      </c>
      <c r="F5030" s="4">
        <v>300</v>
      </c>
      <c r="G5030">
        <v>6</v>
      </c>
      <c r="H5030" t="s">
        <v>33</v>
      </c>
      <c r="I5030" t="s">
        <v>19</v>
      </c>
      <c r="J5030">
        <v>4</v>
      </c>
      <c r="K5030" t="s">
        <v>24</v>
      </c>
      <c r="L5030" t="s">
        <v>31</v>
      </c>
      <c r="M5030" t="s">
        <v>32</v>
      </c>
      <c r="N5030">
        <v>28</v>
      </c>
      <c r="O5030">
        <v>19</v>
      </c>
      <c r="P5030">
        <v>190</v>
      </c>
      <c r="Q5030">
        <v>43900</v>
      </c>
    </row>
    <row r="5031" spans="1:17" x14ac:dyDescent="0.25">
      <c r="A5031" t="s">
        <v>438</v>
      </c>
      <c r="B5031" s="1" t="s">
        <v>754</v>
      </c>
      <c r="C5031">
        <v>2016</v>
      </c>
      <c r="D5031" s="15">
        <f>DATE(cars[[#This Row],[year_1]],1,1)</f>
        <v>42370</v>
      </c>
      <c r="E5031" t="s">
        <v>17</v>
      </c>
      <c r="F5031" s="4">
        <v>300</v>
      </c>
      <c r="G5031">
        <v>6</v>
      </c>
      <c r="H5031" t="s">
        <v>33</v>
      </c>
      <c r="I5031" t="s">
        <v>19</v>
      </c>
      <c r="J5031">
        <v>4</v>
      </c>
      <c r="K5031" t="s">
        <v>24</v>
      </c>
      <c r="L5031" t="s">
        <v>31</v>
      </c>
      <c r="M5031" t="s">
        <v>32</v>
      </c>
      <c r="N5031">
        <v>29</v>
      </c>
      <c r="O5031">
        <v>19</v>
      </c>
      <c r="P5031">
        <v>190</v>
      </c>
      <c r="Q5031">
        <v>39900</v>
      </c>
    </row>
    <row r="5032" spans="1:17" x14ac:dyDescent="0.25">
      <c r="A5032" t="s">
        <v>438</v>
      </c>
      <c r="B5032" s="1" t="s">
        <v>754</v>
      </c>
      <c r="C5032">
        <v>2017</v>
      </c>
      <c r="D5032" s="15">
        <f>DATE(cars[[#This Row],[year_1]],1,1)</f>
        <v>42736</v>
      </c>
      <c r="E5032" t="s">
        <v>17</v>
      </c>
      <c r="F5032" s="4">
        <v>300</v>
      </c>
      <c r="G5032">
        <v>6</v>
      </c>
      <c r="H5032" t="s">
        <v>33</v>
      </c>
      <c r="I5032" t="s">
        <v>34</v>
      </c>
      <c r="J5032">
        <v>4</v>
      </c>
      <c r="K5032" t="s">
        <v>24</v>
      </c>
      <c r="L5032" t="s">
        <v>31</v>
      </c>
      <c r="M5032" t="s">
        <v>32</v>
      </c>
      <c r="N5032">
        <v>27</v>
      </c>
      <c r="O5032">
        <v>19</v>
      </c>
      <c r="P5032">
        <v>190</v>
      </c>
      <c r="Q5032">
        <v>42650</v>
      </c>
    </row>
    <row r="5033" spans="1:17" x14ac:dyDescent="0.25">
      <c r="A5033" t="s">
        <v>438</v>
      </c>
      <c r="B5033" s="1" t="s">
        <v>754</v>
      </c>
      <c r="C5033">
        <v>2017</v>
      </c>
      <c r="D5033" s="15">
        <f>DATE(cars[[#This Row],[year_1]],1,1)</f>
        <v>42736</v>
      </c>
      <c r="E5033" t="s">
        <v>17</v>
      </c>
      <c r="F5033" s="4">
        <v>300</v>
      </c>
      <c r="G5033">
        <v>6</v>
      </c>
      <c r="H5033" t="s">
        <v>33</v>
      </c>
      <c r="I5033" t="s">
        <v>34</v>
      </c>
      <c r="J5033">
        <v>4</v>
      </c>
      <c r="K5033" t="s">
        <v>24</v>
      </c>
      <c r="L5033" t="s">
        <v>31</v>
      </c>
      <c r="M5033" t="s">
        <v>32</v>
      </c>
      <c r="N5033">
        <v>27</v>
      </c>
      <c r="O5033">
        <v>19</v>
      </c>
      <c r="P5033">
        <v>190</v>
      </c>
      <c r="Q5033">
        <v>46650</v>
      </c>
    </row>
    <row r="5034" spans="1:17" x14ac:dyDescent="0.25">
      <c r="A5034" t="s">
        <v>438</v>
      </c>
      <c r="B5034" s="1" t="s">
        <v>757</v>
      </c>
      <c r="C5034">
        <v>2017</v>
      </c>
      <c r="D5034" s="15">
        <f>DATE(cars[[#This Row],[year_1]],1,1)</f>
        <v>42736</v>
      </c>
      <c r="E5034" t="s">
        <v>38</v>
      </c>
      <c r="F5034" s="4">
        <v>300</v>
      </c>
      <c r="G5034">
        <v>6</v>
      </c>
      <c r="H5034" t="s">
        <v>33</v>
      </c>
      <c r="I5034" t="s">
        <v>34</v>
      </c>
      <c r="J5034">
        <v>2</v>
      </c>
      <c r="K5034" t="s">
        <v>24</v>
      </c>
      <c r="L5034" t="s">
        <v>31</v>
      </c>
      <c r="M5034" t="s">
        <v>22</v>
      </c>
      <c r="N5034">
        <v>27</v>
      </c>
      <c r="O5034">
        <v>19</v>
      </c>
      <c r="P5034">
        <v>190</v>
      </c>
      <c r="Q5034">
        <v>46300</v>
      </c>
    </row>
    <row r="5035" spans="1:17" x14ac:dyDescent="0.25">
      <c r="A5035" t="s">
        <v>438</v>
      </c>
      <c r="B5035" s="1" t="s">
        <v>757</v>
      </c>
      <c r="C5035">
        <v>2017</v>
      </c>
      <c r="D5035" s="15">
        <f>DATE(cars[[#This Row],[year_1]],1,1)</f>
        <v>42736</v>
      </c>
      <c r="E5035" t="s">
        <v>38</v>
      </c>
      <c r="F5035" s="4">
        <v>300</v>
      </c>
      <c r="G5035">
        <v>6</v>
      </c>
      <c r="H5035" t="s">
        <v>33</v>
      </c>
      <c r="I5035" t="s">
        <v>19</v>
      </c>
      <c r="J5035">
        <v>2</v>
      </c>
      <c r="K5035" t="s">
        <v>24</v>
      </c>
      <c r="L5035" t="s">
        <v>31</v>
      </c>
      <c r="M5035" t="s">
        <v>22</v>
      </c>
      <c r="N5035">
        <v>28</v>
      </c>
      <c r="O5035">
        <v>19</v>
      </c>
      <c r="P5035">
        <v>190</v>
      </c>
      <c r="Q5035">
        <v>44300</v>
      </c>
    </row>
    <row r="5036" spans="1:17" x14ac:dyDescent="0.25">
      <c r="A5036" t="s">
        <v>119</v>
      </c>
      <c r="B5036" s="1" t="s">
        <v>268</v>
      </c>
      <c r="C5036">
        <v>2016</v>
      </c>
      <c r="D5036" s="15">
        <f>DATE(cars[[#This Row],[year_1]],1,1)</f>
        <v>42370</v>
      </c>
      <c r="E5036" t="s">
        <v>17</v>
      </c>
      <c r="F5036" s="4">
        <v>300</v>
      </c>
      <c r="G5036">
        <v>6</v>
      </c>
      <c r="H5036" t="s">
        <v>33</v>
      </c>
      <c r="I5036" t="s">
        <v>34</v>
      </c>
      <c r="J5036">
        <v>4</v>
      </c>
      <c r="K5036" t="s">
        <v>129</v>
      </c>
      <c r="L5036" t="s">
        <v>31</v>
      </c>
      <c r="M5036" t="s">
        <v>90</v>
      </c>
      <c r="N5036">
        <v>24</v>
      </c>
      <c r="O5036">
        <v>19</v>
      </c>
      <c r="P5036">
        <v>1715</v>
      </c>
      <c r="Q5036">
        <v>58300</v>
      </c>
    </row>
    <row r="5037" spans="1:17" x14ac:dyDescent="0.25">
      <c r="A5037" t="s">
        <v>51</v>
      </c>
      <c r="B5037" s="1" t="s">
        <v>843</v>
      </c>
      <c r="C5037">
        <v>2015</v>
      </c>
      <c r="D5037" s="15">
        <f>DATE(cars[[#This Row],[year_1]],1,1)</f>
        <v>42005</v>
      </c>
      <c r="E5037" t="s">
        <v>29</v>
      </c>
      <c r="F5037" s="4">
        <v>300</v>
      </c>
      <c r="G5037">
        <v>6</v>
      </c>
      <c r="H5037" t="s">
        <v>33</v>
      </c>
      <c r="I5037" t="s">
        <v>34</v>
      </c>
      <c r="J5037">
        <v>4</v>
      </c>
      <c r="K5037" t="s">
        <v>24</v>
      </c>
      <c r="L5037" t="s">
        <v>31</v>
      </c>
      <c r="M5037" t="s">
        <v>32</v>
      </c>
      <c r="N5037">
        <v>28</v>
      </c>
      <c r="O5037">
        <v>19</v>
      </c>
      <c r="P5037">
        <v>870</v>
      </c>
      <c r="Q5037">
        <v>45100</v>
      </c>
    </row>
    <row r="5038" spans="1:17" x14ac:dyDescent="0.25">
      <c r="A5038" t="s">
        <v>51</v>
      </c>
      <c r="B5038" s="1" t="s">
        <v>843</v>
      </c>
      <c r="C5038">
        <v>2015</v>
      </c>
      <c r="D5038" s="15">
        <f>DATE(cars[[#This Row],[year_1]],1,1)</f>
        <v>42005</v>
      </c>
      <c r="E5038" t="s">
        <v>29</v>
      </c>
      <c r="F5038" s="4">
        <v>300</v>
      </c>
      <c r="G5038">
        <v>6</v>
      </c>
      <c r="H5038" t="s">
        <v>33</v>
      </c>
      <c r="I5038" t="s">
        <v>34</v>
      </c>
      <c r="J5038">
        <v>4</v>
      </c>
      <c r="K5038" t="s">
        <v>24</v>
      </c>
      <c r="L5038" t="s">
        <v>31</v>
      </c>
      <c r="M5038" t="s">
        <v>32</v>
      </c>
      <c r="N5038">
        <v>28</v>
      </c>
      <c r="O5038">
        <v>19</v>
      </c>
      <c r="P5038">
        <v>870</v>
      </c>
      <c r="Q5038">
        <v>43950</v>
      </c>
    </row>
    <row r="5039" spans="1:17" x14ac:dyDescent="0.25">
      <c r="A5039" t="s">
        <v>40</v>
      </c>
      <c r="B5039" s="1" t="s">
        <v>520</v>
      </c>
      <c r="C5039">
        <v>2013</v>
      </c>
      <c r="D5039" s="15">
        <f>DATE(cars[[#This Row],[year_1]],1,1)</f>
        <v>41275</v>
      </c>
      <c r="E5039" t="s">
        <v>17</v>
      </c>
      <c r="F5039" s="4">
        <v>302</v>
      </c>
      <c r="G5039">
        <v>6</v>
      </c>
      <c r="H5039" t="s">
        <v>33</v>
      </c>
      <c r="I5039" t="s">
        <v>19</v>
      </c>
      <c r="J5039">
        <v>4</v>
      </c>
      <c r="K5039" t="s">
        <v>170</v>
      </c>
      <c r="L5039" t="s">
        <v>31</v>
      </c>
      <c r="M5039" t="s">
        <v>90</v>
      </c>
      <c r="N5039">
        <v>25</v>
      </c>
      <c r="O5039">
        <v>19</v>
      </c>
      <c r="P5039">
        <v>617</v>
      </c>
      <c r="Q5039">
        <v>37090</v>
      </c>
    </row>
    <row r="5040" spans="1:17" x14ac:dyDescent="0.25">
      <c r="A5040" t="s">
        <v>40</v>
      </c>
      <c r="B5040" s="1" t="s">
        <v>520</v>
      </c>
      <c r="C5040">
        <v>2013</v>
      </c>
      <c r="D5040" s="15">
        <f>DATE(cars[[#This Row],[year_1]],1,1)</f>
        <v>41275</v>
      </c>
      <c r="E5040" t="s">
        <v>17</v>
      </c>
      <c r="F5040" s="4">
        <v>302</v>
      </c>
      <c r="G5040">
        <v>6</v>
      </c>
      <c r="H5040" t="s">
        <v>33</v>
      </c>
      <c r="I5040" t="s">
        <v>34</v>
      </c>
      <c r="J5040">
        <v>4</v>
      </c>
      <c r="K5040" t="s">
        <v>129</v>
      </c>
      <c r="L5040" t="s">
        <v>31</v>
      </c>
      <c r="M5040" t="s">
        <v>90</v>
      </c>
      <c r="N5040">
        <v>24</v>
      </c>
      <c r="O5040">
        <v>19</v>
      </c>
      <c r="P5040">
        <v>617</v>
      </c>
      <c r="Q5040">
        <v>39090</v>
      </c>
    </row>
    <row r="5041" spans="1:17" x14ac:dyDescent="0.25">
      <c r="A5041" t="s">
        <v>40</v>
      </c>
      <c r="B5041" s="1" t="s">
        <v>520</v>
      </c>
      <c r="C5041">
        <v>2014</v>
      </c>
      <c r="D5041" s="15">
        <f>DATE(cars[[#This Row],[year_1]],1,1)</f>
        <v>41640</v>
      </c>
      <c r="E5041" t="s">
        <v>17</v>
      </c>
      <c r="F5041" s="4">
        <v>302</v>
      </c>
      <c r="G5041">
        <v>6</v>
      </c>
      <c r="H5041" t="s">
        <v>33</v>
      </c>
      <c r="I5041" t="s">
        <v>34</v>
      </c>
      <c r="J5041">
        <v>4</v>
      </c>
      <c r="K5041" t="s">
        <v>129</v>
      </c>
      <c r="L5041" t="s">
        <v>31</v>
      </c>
      <c r="M5041" t="s">
        <v>90</v>
      </c>
      <c r="N5041">
        <v>24</v>
      </c>
      <c r="O5041">
        <v>19</v>
      </c>
      <c r="P5041">
        <v>617</v>
      </c>
      <c r="Q5041">
        <v>39480</v>
      </c>
    </row>
    <row r="5042" spans="1:17" x14ac:dyDescent="0.25">
      <c r="A5042" t="s">
        <v>40</v>
      </c>
      <c r="B5042" s="1" t="s">
        <v>520</v>
      </c>
      <c r="C5042">
        <v>2014</v>
      </c>
      <c r="D5042" s="15">
        <f>DATE(cars[[#This Row],[year_1]],1,1)</f>
        <v>41640</v>
      </c>
      <c r="E5042" t="s">
        <v>17</v>
      </c>
      <c r="F5042" s="4">
        <v>302</v>
      </c>
      <c r="G5042">
        <v>6</v>
      </c>
      <c r="H5042" t="s">
        <v>33</v>
      </c>
      <c r="I5042" t="s">
        <v>19</v>
      </c>
      <c r="J5042">
        <v>4</v>
      </c>
      <c r="K5042" t="s">
        <v>170</v>
      </c>
      <c r="L5042" t="s">
        <v>31</v>
      </c>
      <c r="M5042" t="s">
        <v>90</v>
      </c>
      <c r="N5042">
        <v>25</v>
      </c>
      <c r="O5042">
        <v>19</v>
      </c>
      <c r="P5042">
        <v>617</v>
      </c>
      <c r="Q5042">
        <v>37480</v>
      </c>
    </row>
    <row r="5043" spans="1:17" x14ac:dyDescent="0.25">
      <c r="A5043" t="s">
        <v>40</v>
      </c>
      <c r="B5043" s="1" t="s">
        <v>520</v>
      </c>
      <c r="C5043">
        <v>2015</v>
      </c>
      <c r="D5043" s="15">
        <f>DATE(cars[[#This Row],[year_1]],1,1)</f>
        <v>42005</v>
      </c>
      <c r="E5043" t="s">
        <v>17</v>
      </c>
      <c r="F5043" s="4">
        <v>302</v>
      </c>
      <c r="G5043">
        <v>6</v>
      </c>
      <c r="H5043" t="s">
        <v>33</v>
      </c>
      <c r="I5043" t="s">
        <v>19</v>
      </c>
      <c r="J5043">
        <v>4</v>
      </c>
      <c r="K5043" t="s">
        <v>170</v>
      </c>
      <c r="L5043" t="s">
        <v>31</v>
      </c>
      <c r="M5043" t="s">
        <v>90</v>
      </c>
      <c r="N5043">
        <v>25</v>
      </c>
      <c r="O5043">
        <v>19</v>
      </c>
      <c r="P5043">
        <v>617</v>
      </c>
      <c r="Q5043">
        <v>37900</v>
      </c>
    </row>
    <row r="5044" spans="1:17" x14ac:dyDescent="0.25">
      <c r="A5044" t="s">
        <v>40</v>
      </c>
      <c r="B5044" s="1" t="s">
        <v>241</v>
      </c>
      <c r="C5044">
        <v>2015</v>
      </c>
      <c r="D5044" s="15">
        <f>DATE(cars[[#This Row],[year_1]],1,1)</f>
        <v>42005</v>
      </c>
      <c r="E5044" t="s">
        <v>17</v>
      </c>
      <c r="F5044" s="4">
        <v>302</v>
      </c>
      <c r="G5044">
        <v>6</v>
      </c>
      <c r="H5044" t="s">
        <v>33</v>
      </c>
      <c r="I5044" t="s">
        <v>34</v>
      </c>
      <c r="J5044">
        <v>2</v>
      </c>
      <c r="K5044" t="s">
        <v>24</v>
      </c>
      <c r="L5044" t="s">
        <v>21</v>
      </c>
      <c r="M5044" t="s">
        <v>22</v>
      </c>
      <c r="N5044">
        <v>27</v>
      </c>
      <c r="O5044">
        <v>19</v>
      </c>
      <c r="P5044">
        <v>617</v>
      </c>
      <c r="Q5044">
        <v>46050</v>
      </c>
    </row>
    <row r="5045" spans="1:17" x14ac:dyDescent="0.25">
      <c r="A5045" t="s">
        <v>204</v>
      </c>
      <c r="B5045" s="1" t="s">
        <v>674</v>
      </c>
      <c r="C5045">
        <v>2014</v>
      </c>
      <c r="D5045" s="15">
        <f>DATE(cars[[#This Row],[year_1]],1,1)</f>
        <v>41640</v>
      </c>
      <c r="E5045" t="s">
        <v>29</v>
      </c>
      <c r="F5045" s="4">
        <v>304</v>
      </c>
      <c r="G5045">
        <v>6</v>
      </c>
      <c r="H5045" t="s">
        <v>33</v>
      </c>
      <c r="I5045" t="s">
        <v>30</v>
      </c>
      <c r="J5045">
        <v>4</v>
      </c>
      <c r="K5045" t="s">
        <v>24</v>
      </c>
      <c r="L5045" t="s">
        <v>63</v>
      </c>
      <c r="M5045" t="s">
        <v>32</v>
      </c>
      <c r="N5045">
        <v>28</v>
      </c>
      <c r="O5045">
        <v>19</v>
      </c>
      <c r="P5045">
        <v>61</v>
      </c>
      <c r="Q5045">
        <v>38850</v>
      </c>
    </row>
    <row r="5046" spans="1:17" x14ac:dyDescent="0.25">
      <c r="A5046" t="s">
        <v>186</v>
      </c>
      <c r="B5046" s="1" t="s">
        <v>567</v>
      </c>
      <c r="C5046">
        <v>2015</v>
      </c>
      <c r="D5046" s="15">
        <f>DATE(cars[[#This Row],[year_1]],1,1)</f>
        <v>42005</v>
      </c>
      <c r="E5046" t="s">
        <v>44</v>
      </c>
      <c r="F5046" s="4">
        <v>305</v>
      </c>
      <c r="G5046">
        <v>6</v>
      </c>
      <c r="H5046" t="s">
        <v>33</v>
      </c>
      <c r="I5046" t="s">
        <v>30</v>
      </c>
      <c r="J5046">
        <v>4</v>
      </c>
      <c r="K5046" t="s">
        <v>46</v>
      </c>
      <c r="L5046" t="s">
        <v>63</v>
      </c>
      <c r="M5046" t="s">
        <v>32</v>
      </c>
      <c r="N5046">
        <v>29</v>
      </c>
      <c r="O5046">
        <v>19</v>
      </c>
      <c r="P5046">
        <v>1385</v>
      </c>
      <c r="Q5046">
        <v>35440</v>
      </c>
    </row>
    <row r="5047" spans="1:17" x14ac:dyDescent="0.25">
      <c r="A5047" t="s">
        <v>186</v>
      </c>
      <c r="B5047" s="1" t="s">
        <v>567</v>
      </c>
      <c r="C5047">
        <v>2015</v>
      </c>
      <c r="D5047" s="15">
        <f>DATE(cars[[#This Row],[year_1]],1,1)</f>
        <v>42005</v>
      </c>
      <c r="E5047" t="s">
        <v>44</v>
      </c>
      <c r="F5047" s="4">
        <v>305</v>
      </c>
      <c r="G5047">
        <v>6</v>
      </c>
      <c r="H5047" t="s">
        <v>33</v>
      </c>
      <c r="I5047" t="s">
        <v>30</v>
      </c>
      <c r="J5047">
        <v>4</v>
      </c>
      <c r="K5047" t="s">
        <v>46</v>
      </c>
      <c r="L5047" t="s">
        <v>63</v>
      </c>
      <c r="M5047" t="s">
        <v>32</v>
      </c>
      <c r="N5047">
        <v>29</v>
      </c>
      <c r="O5047">
        <v>19</v>
      </c>
      <c r="P5047">
        <v>1385</v>
      </c>
      <c r="Q5047">
        <v>30285</v>
      </c>
    </row>
    <row r="5048" spans="1:17" x14ac:dyDescent="0.25">
      <c r="A5048" t="s">
        <v>186</v>
      </c>
      <c r="B5048" s="1" t="s">
        <v>567</v>
      </c>
      <c r="C5048">
        <v>2016</v>
      </c>
      <c r="D5048" s="15">
        <f>DATE(cars[[#This Row],[year_1]],1,1)</f>
        <v>42370</v>
      </c>
      <c r="E5048" t="s">
        <v>44</v>
      </c>
      <c r="F5048" s="4">
        <v>305</v>
      </c>
      <c r="G5048">
        <v>6</v>
      </c>
      <c r="H5048" t="s">
        <v>33</v>
      </c>
      <c r="I5048" t="s">
        <v>30</v>
      </c>
      <c r="J5048">
        <v>4</v>
      </c>
      <c r="K5048" t="s">
        <v>46</v>
      </c>
      <c r="L5048" t="s">
        <v>63</v>
      </c>
      <c r="M5048" t="s">
        <v>32</v>
      </c>
      <c r="N5048">
        <v>29</v>
      </c>
      <c r="O5048">
        <v>19</v>
      </c>
      <c r="P5048">
        <v>1385</v>
      </c>
      <c r="Q5048">
        <v>35540</v>
      </c>
    </row>
    <row r="5049" spans="1:17" x14ac:dyDescent="0.25">
      <c r="A5049" t="s">
        <v>186</v>
      </c>
      <c r="B5049" s="1" t="s">
        <v>567</v>
      </c>
      <c r="C5049">
        <v>2016</v>
      </c>
      <c r="D5049" s="15">
        <f>DATE(cars[[#This Row],[year_1]],1,1)</f>
        <v>42370</v>
      </c>
      <c r="E5049" t="s">
        <v>44</v>
      </c>
      <c r="F5049" s="4">
        <v>305</v>
      </c>
      <c r="G5049">
        <v>6</v>
      </c>
      <c r="H5049" t="s">
        <v>33</v>
      </c>
      <c r="I5049" t="s">
        <v>30</v>
      </c>
      <c r="J5049">
        <v>4</v>
      </c>
      <c r="K5049" t="s">
        <v>46</v>
      </c>
      <c r="L5049" t="s">
        <v>63</v>
      </c>
      <c r="M5049" t="s">
        <v>32</v>
      </c>
      <c r="N5049">
        <v>29</v>
      </c>
      <c r="O5049">
        <v>19</v>
      </c>
      <c r="P5049">
        <v>1385</v>
      </c>
      <c r="Q5049">
        <v>30435</v>
      </c>
    </row>
    <row r="5050" spans="1:17" x14ac:dyDescent="0.25">
      <c r="A5050" t="s">
        <v>186</v>
      </c>
      <c r="B5050" s="1" t="s">
        <v>567</v>
      </c>
      <c r="C5050">
        <v>2017</v>
      </c>
      <c r="D5050" s="15">
        <f>DATE(cars[[#This Row],[year_1]],1,1)</f>
        <v>42736</v>
      </c>
      <c r="E5050" t="s">
        <v>44</v>
      </c>
      <c r="F5050" s="4">
        <v>305</v>
      </c>
      <c r="G5050">
        <v>6</v>
      </c>
      <c r="H5050" t="s">
        <v>33</v>
      </c>
      <c r="I5050" t="s">
        <v>30</v>
      </c>
      <c r="J5050">
        <v>4</v>
      </c>
      <c r="K5050" t="s">
        <v>46</v>
      </c>
      <c r="L5050" t="s">
        <v>63</v>
      </c>
      <c r="M5050" t="s">
        <v>32</v>
      </c>
      <c r="N5050">
        <v>28</v>
      </c>
      <c r="O5050">
        <v>19</v>
      </c>
      <c r="P5050">
        <v>1385</v>
      </c>
      <c r="Q5050">
        <v>35645</v>
      </c>
    </row>
    <row r="5051" spans="1:17" x14ac:dyDescent="0.25">
      <c r="A5051" t="s">
        <v>199</v>
      </c>
      <c r="B5051" s="1" t="s">
        <v>277</v>
      </c>
      <c r="C5051">
        <v>2015</v>
      </c>
      <c r="D5051" s="15">
        <f>DATE(cars[[#This Row],[year_1]],1,1)</f>
        <v>42005</v>
      </c>
      <c r="E5051" t="s">
        <v>29</v>
      </c>
      <c r="F5051" s="4">
        <v>305</v>
      </c>
      <c r="G5051">
        <v>6</v>
      </c>
      <c r="H5051" t="s">
        <v>33</v>
      </c>
      <c r="I5051" t="s">
        <v>19</v>
      </c>
      <c r="J5051">
        <v>2</v>
      </c>
      <c r="K5051" t="s">
        <v>39</v>
      </c>
      <c r="L5051" t="s">
        <v>63</v>
      </c>
      <c r="M5051" t="s">
        <v>22</v>
      </c>
      <c r="N5051">
        <v>30</v>
      </c>
      <c r="O5051">
        <v>19</v>
      </c>
      <c r="P5051">
        <v>1851</v>
      </c>
      <c r="Q5051">
        <v>29995</v>
      </c>
    </row>
    <row r="5052" spans="1:17" x14ac:dyDescent="0.25">
      <c r="A5052" t="s">
        <v>199</v>
      </c>
      <c r="B5052" s="1" t="s">
        <v>277</v>
      </c>
      <c r="C5052">
        <v>2015</v>
      </c>
      <c r="D5052" s="15">
        <f>DATE(cars[[#This Row],[year_1]],1,1)</f>
        <v>42005</v>
      </c>
      <c r="E5052" t="s">
        <v>29</v>
      </c>
      <c r="F5052" s="4">
        <v>305</v>
      </c>
      <c r="G5052">
        <v>6</v>
      </c>
      <c r="H5052" t="s">
        <v>33</v>
      </c>
      <c r="I5052" t="s">
        <v>19</v>
      </c>
      <c r="J5052">
        <v>2</v>
      </c>
      <c r="K5052" t="s">
        <v>39</v>
      </c>
      <c r="L5052" t="s">
        <v>63</v>
      </c>
      <c r="M5052" t="s">
        <v>22</v>
      </c>
      <c r="N5052">
        <v>30</v>
      </c>
      <c r="O5052">
        <v>19</v>
      </c>
      <c r="P5052">
        <v>1851</v>
      </c>
      <c r="Q5052">
        <v>26995</v>
      </c>
    </row>
    <row r="5053" spans="1:17" x14ac:dyDescent="0.25">
      <c r="A5053" t="s">
        <v>199</v>
      </c>
      <c r="B5053" s="1" t="s">
        <v>277</v>
      </c>
      <c r="C5053">
        <v>2016</v>
      </c>
      <c r="D5053" s="15">
        <f>DATE(cars[[#This Row],[year_1]],1,1)</f>
        <v>42370</v>
      </c>
      <c r="E5053" t="s">
        <v>29</v>
      </c>
      <c r="F5053" s="4">
        <v>305</v>
      </c>
      <c r="G5053">
        <v>6</v>
      </c>
      <c r="H5053" t="s">
        <v>33</v>
      </c>
      <c r="I5053" t="s">
        <v>19</v>
      </c>
      <c r="J5053">
        <v>2</v>
      </c>
      <c r="K5053" t="s">
        <v>39</v>
      </c>
      <c r="L5053" t="s">
        <v>63</v>
      </c>
      <c r="M5053" t="s">
        <v>22</v>
      </c>
      <c r="N5053">
        <v>30</v>
      </c>
      <c r="O5053">
        <v>19</v>
      </c>
      <c r="P5053">
        <v>1851</v>
      </c>
      <c r="Q5053">
        <v>29995</v>
      </c>
    </row>
    <row r="5054" spans="1:17" x14ac:dyDescent="0.25">
      <c r="A5054" t="s">
        <v>199</v>
      </c>
      <c r="B5054" s="1" t="s">
        <v>277</v>
      </c>
      <c r="C5054">
        <v>2016</v>
      </c>
      <c r="D5054" s="15">
        <f>DATE(cars[[#This Row],[year_1]],1,1)</f>
        <v>42370</v>
      </c>
      <c r="E5054" t="s">
        <v>29</v>
      </c>
      <c r="F5054" s="4">
        <v>305</v>
      </c>
      <c r="G5054">
        <v>6</v>
      </c>
      <c r="H5054" t="s">
        <v>33</v>
      </c>
      <c r="I5054" t="s">
        <v>19</v>
      </c>
      <c r="J5054">
        <v>2</v>
      </c>
      <c r="K5054" t="s">
        <v>39</v>
      </c>
      <c r="L5054" t="s">
        <v>63</v>
      </c>
      <c r="M5054" t="s">
        <v>22</v>
      </c>
      <c r="N5054">
        <v>30</v>
      </c>
      <c r="O5054">
        <v>19</v>
      </c>
      <c r="P5054">
        <v>1851</v>
      </c>
      <c r="Q5054">
        <v>26995</v>
      </c>
    </row>
    <row r="5055" spans="1:17" x14ac:dyDescent="0.25">
      <c r="A5055" t="s">
        <v>199</v>
      </c>
      <c r="B5055" s="1" t="s">
        <v>277</v>
      </c>
      <c r="C5055">
        <v>2017</v>
      </c>
      <c r="D5055" s="15">
        <f>DATE(cars[[#This Row],[year_1]],1,1)</f>
        <v>42736</v>
      </c>
      <c r="E5055" t="s">
        <v>29</v>
      </c>
      <c r="F5055" s="4">
        <v>305</v>
      </c>
      <c r="G5055">
        <v>6</v>
      </c>
      <c r="H5055" t="s">
        <v>33</v>
      </c>
      <c r="I5055" t="s">
        <v>19</v>
      </c>
      <c r="J5055">
        <v>2</v>
      </c>
      <c r="K5055" t="s">
        <v>39</v>
      </c>
      <c r="L5055" t="s">
        <v>63</v>
      </c>
      <c r="M5055" t="s">
        <v>22</v>
      </c>
      <c r="N5055">
        <v>30</v>
      </c>
      <c r="O5055">
        <v>19</v>
      </c>
      <c r="P5055">
        <v>1851</v>
      </c>
      <c r="Q5055">
        <v>26995</v>
      </c>
    </row>
    <row r="5056" spans="1:17" x14ac:dyDescent="0.25">
      <c r="A5056" t="s">
        <v>199</v>
      </c>
      <c r="B5056" s="1" t="s">
        <v>277</v>
      </c>
      <c r="C5056">
        <v>2017</v>
      </c>
      <c r="D5056" s="15">
        <f>DATE(cars[[#This Row],[year_1]],1,1)</f>
        <v>42736</v>
      </c>
      <c r="E5056" t="s">
        <v>29</v>
      </c>
      <c r="F5056" s="4">
        <v>305</v>
      </c>
      <c r="G5056">
        <v>6</v>
      </c>
      <c r="H5056" t="s">
        <v>33</v>
      </c>
      <c r="I5056" t="s">
        <v>19</v>
      </c>
      <c r="J5056">
        <v>2</v>
      </c>
      <c r="K5056" t="s">
        <v>39</v>
      </c>
      <c r="L5056" t="s">
        <v>63</v>
      </c>
      <c r="M5056" t="s">
        <v>22</v>
      </c>
      <c r="N5056">
        <v>30</v>
      </c>
      <c r="O5056">
        <v>19</v>
      </c>
      <c r="P5056">
        <v>1851</v>
      </c>
      <c r="Q5056">
        <v>29995</v>
      </c>
    </row>
    <row r="5057" spans="1:17" x14ac:dyDescent="0.25">
      <c r="A5057" t="s">
        <v>204</v>
      </c>
      <c r="B5057" s="1" t="s">
        <v>674</v>
      </c>
      <c r="C5057">
        <v>2015</v>
      </c>
      <c r="D5057" s="15">
        <f>DATE(cars[[#This Row],[year_1]],1,1)</f>
        <v>42005</v>
      </c>
      <c r="E5057" t="s">
        <v>29</v>
      </c>
      <c r="F5057" s="4">
        <v>305</v>
      </c>
      <c r="G5057">
        <v>6</v>
      </c>
      <c r="H5057" t="s">
        <v>33</v>
      </c>
      <c r="I5057" t="s">
        <v>30</v>
      </c>
      <c r="J5057">
        <v>4</v>
      </c>
      <c r="K5057" t="s">
        <v>24</v>
      </c>
      <c r="L5057" t="s">
        <v>63</v>
      </c>
      <c r="M5057" t="s">
        <v>32</v>
      </c>
      <c r="N5057">
        <v>28</v>
      </c>
      <c r="O5057">
        <v>19</v>
      </c>
      <c r="P5057">
        <v>61</v>
      </c>
      <c r="Q5057">
        <v>38850</v>
      </c>
    </row>
    <row r="5058" spans="1:17" x14ac:dyDescent="0.25">
      <c r="A5058" t="s">
        <v>338</v>
      </c>
      <c r="B5058" s="1" t="s">
        <v>537</v>
      </c>
      <c r="C5058">
        <v>2015</v>
      </c>
      <c r="D5058" s="15">
        <f>DATE(cars[[#This Row],[year_1]],1,1)</f>
        <v>42005</v>
      </c>
      <c r="E5058" t="s">
        <v>17</v>
      </c>
      <c r="F5058" s="4">
        <v>306</v>
      </c>
      <c r="G5058">
        <v>6</v>
      </c>
      <c r="H5058" t="s">
        <v>33</v>
      </c>
      <c r="I5058" t="s">
        <v>19</v>
      </c>
      <c r="J5058">
        <v>4</v>
      </c>
      <c r="K5058" t="s">
        <v>24</v>
      </c>
      <c r="L5058" t="s">
        <v>31</v>
      </c>
      <c r="M5058" t="s">
        <v>32</v>
      </c>
      <c r="N5058">
        <v>29</v>
      </c>
      <c r="O5058">
        <v>19</v>
      </c>
      <c r="P5058">
        <v>454</v>
      </c>
      <c r="Q5058">
        <v>55070</v>
      </c>
    </row>
    <row r="5059" spans="1:17" x14ac:dyDescent="0.25">
      <c r="A5059" t="s">
        <v>338</v>
      </c>
      <c r="B5059" s="1" t="s">
        <v>537</v>
      </c>
      <c r="C5059">
        <v>2015</v>
      </c>
      <c r="D5059" s="15">
        <f>DATE(cars[[#This Row],[year_1]],1,1)</f>
        <v>42005</v>
      </c>
      <c r="E5059" t="s">
        <v>17</v>
      </c>
      <c r="F5059" s="4">
        <v>306</v>
      </c>
      <c r="G5059">
        <v>6</v>
      </c>
      <c r="H5059" t="s">
        <v>33</v>
      </c>
      <c r="I5059" t="s">
        <v>19</v>
      </c>
      <c r="J5059">
        <v>4</v>
      </c>
      <c r="K5059" t="s">
        <v>24</v>
      </c>
      <c r="L5059" t="s">
        <v>31</v>
      </c>
      <c r="M5059" t="s">
        <v>32</v>
      </c>
      <c r="N5059">
        <v>29</v>
      </c>
      <c r="O5059">
        <v>19</v>
      </c>
      <c r="P5059">
        <v>454</v>
      </c>
      <c r="Q5059">
        <v>48600</v>
      </c>
    </row>
    <row r="5060" spans="1:17" x14ac:dyDescent="0.25">
      <c r="A5060" t="s">
        <v>338</v>
      </c>
      <c r="B5060" s="1" t="s">
        <v>537</v>
      </c>
      <c r="C5060">
        <v>2015</v>
      </c>
      <c r="D5060" s="15">
        <f>DATE(cars[[#This Row],[year_1]],1,1)</f>
        <v>42005</v>
      </c>
      <c r="E5060" t="s">
        <v>17</v>
      </c>
      <c r="F5060" s="4">
        <v>306</v>
      </c>
      <c r="G5060">
        <v>6</v>
      </c>
      <c r="H5060" t="s">
        <v>33</v>
      </c>
      <c r="I5060" t="s">
        <v>34</v>
      </c>
      <c r="J5060">
        <v>4</v>
      </c>
      <c r="K5060" t="s">
        <v>24</v>
      </c>
      <c r="L5060" t="s">
        <v>31</v>
      </c>
      <c r="M5060" t="s">
        <v>32</v>
      </c>
      <c r="N5060">
        <v>26</v>
      </c>
      <c r="O5060">
        <v>19</v>
      </c>
      <c r="P5060">
        <v>454</v>
      </c>
      <c r="Q5060">
        <v>57330</v>
      </c>
    </row>
    <row r="5061" spans="1:17" x14ac:dyDescent="0.25">
      <c r="A5061" t="s">
        <v>338</v>
      </c>
      <c r="B5061" s="1" t="s">
        <v>537</v>
      </c>
      <c r="C5061">
        <v>2015</v>
      </c>
      <c r="D5061" s="15">
        <f>DATE(cars[[#This Row],[year_1]],1,1)</f>
        <v>42005</v>
      </c>
      <c r="E5061" t="s">
        <v>17</v>
      </c>
      <c r="F5061" s="4">
        <v>306</v>
      </c>
      <c r="G5061">
        <v>6</v>
      </c>
      <c r="H5061" t="s">
        <v>33</v>
      </c>
      <c r="I5061" t="s">
        <v>34</v>
      </c>
      <c r="J5061">
        <v>4</v>
      </c>
      <c r="K5061" t="s">
        <v>24</v>
      </c>
      <c r="L5061" t="s">
        <v>31</v>
      </c>
      <c r="M5061" t="s">
        <v>32</v>
      </c>
      <c r="N5061">
        <v>26</v>
      </c>
      <c r="O5061">
        <v>19</v>
      </c>
      <c r="P5061">
        <v>454</v>
      </c>
      <c r="Q5061">
        <v>50850</v>
      </c>
    </row>
    <row r="5062" spans="1:17" x14ac:dyDescent="0.25">
      <c r="A5062" t="s">
        <v>338</v>
      </c>
      <c r="B5062" s="1" t="s">
        <v>583</v>
      </c>
      <c r="C5062">
        <v>2014</v>
      </c>
      <c r="D5062" s="15">
        <f>DATE(cars[[#This Row],[year_1]],1,1)</f>
        <v>41640</v>
      </c>
      <c r="E5062" t="s">
        <v>17</v>
      </c>
      <c r="F5062" s="4">
        <v>306</v>
      </c>
      <c r="G5062">
        <v>6</v>
      </c>
      <c r="H5062" t="s">
        <v>33</v>
      </c>
      <c r="I5062" t="s">
        <v>19</v>
      </c>
      <c r="J5062">
        <v>4</v>
      </c>
      <c r="K5062" t="s">
        <v>26</v>
      </c>
      <c r="L5062" t="s">
        <v>31</v>
      </c>
      <c r="M5062" t="s">
        <v>32</v>
      </c>
      <c r="N5062">
        <v>28</v>
      </c>
      <c r="O5062">
        <v>19</v>
      </c>
      <c r="P5062">
        <v>454</v>
      </c>
      <c r="Q5062">
        <v>39615</v>
      </c>
    </row>
    <row r="5063" spans="1:17" x14ac:dyDescent="0.25">
      <c r="A5063" t="s">
        <v>338</v>
      </c>
      <c r="B5063" s="1" t="s">
        <v>583</v>
      </c>
      <c r="C5063">
        <v>2014</v>
      </c>
      <c r="D5063" s="15">
        <f>DATE(cars[[#This Row],[year_1]],1,1)</f>
        <v>41640</v>
      </c>
      <c r="E5063" t="s">
        <v>17</v>
      </c>
      <c r="F5063" s="4">
        <v>306</v>
      </c>
      <c r="G5063">
        <v>6</v>
      </c>
      <c r="H5063" t="s">
        <v>33</v>
      </c>
      <c r="I5063" t="s">
        <v>34</v>
      </c>
      <c r="J5063">
        <v>4</v>
      </c>
      <c r="K5063" t="s">
        <v>24</v>
      </c>
      <c r="L5063" t="s">
        <v>31</v>
      </c>
      <c r="M5063" t="s">
        <v>32</v>
      </c>
      <c r="N5063">
        <v>26</v>
      </c>
      <c r="O5063">
        <v>19</v>
      </c>
      <c r="P5063">
        <v>454</v>
      </c>
      <c r="Q5063">
        <v>41850</v>
      </c>
    </row>
    <row r="5064" spans="1:17" x14ac:dyDescent="0.25">
      <c r="A5064" t="s">
        <v>338</v>
      </c>
      <c r="B5064" s="1" t="s">
        <v>583</v>
      </c>
      <c r="C5064">
        <v>2015</v>
      </c>
      <c r="D5064" s="15">
        <f>DATE(cars[[#This Row],[year_1]],1,1)</f>
        <v>42005</v>
      </c>
      <c r="E5064" t="s">
        <v>17</v>
      </c>
      <c r="F5064" s="4">
        <v>306</v>
      </c>
      <c r="G5064">
        <v>6</v>
      </c>
      <c r="H5064" t="s">
        <v>33</v>
      </c>
      <c r="I5064" t="s">
        <v>19</v>
      </c>
      <c r="J5064">
        <v>4</v>
      </c>
      <c r="K5064" t="s">
        <v>26</v>
      </c>
      <c r="L5064" t="s">
        <v>31</v>
      </c>
      <c r="M5064" t="s">
        <v>32</v>
      </c>
      <c r="N5064">
        <v>28</v>
      </c>
      <c r="O5064">
        <v>19</v>
      </c>
      <c r="P5064">
        <v>454</v>
      </c>
      <c r="Q5064">
        <v>40065</v>
      </c>
    </row>
    <row r="5065" spans="1:17" x14ac:dyDescent="0.25">
      <c r="A5065" t="s">
        <v>338</v>
      </c>
      <c r="B5065" s="1" t="s">
        <v>583</v>
      </c>
      <c r="C5065">
        <v>2015</v>
      </c>
      <c r="D5065" s="15">
        <f>DATE(cars[[#This Row],[year_1]],1,1)</f>
        <v>42005</v>
      </c>
      <c r="E5065" t="s">
        <v>17</v>
      </c>
      <c r="F5065" s="4">
        <v>306</v>
      </c>
      <c r="G5065">
        <v>6</v>
      </c>
      <c r="H5065" t="s">
        <v>33</v>
      </c>
      <c r="I5065" t="s">
        <v>34</v>
      </c>
      <c r="J5065">
        <v>4</v>
      </c>
      <c r="K5065" t="s">
        <v>24</v>
      </c>
      <c r="L5065" t="s">
        <v>31</v>
      </c>
      <c r="M5065" t="s">
        <v>32</v>
      </c>
      <c r="N5065">
        <v>26</v>
      </c>
      <c r="O5065">
        <v>19</v>
      </c>
      <c r="P5065">
        <v>454</v>
      </c>
      <c r="Q5065">
        <v>42300</v>
      </c>
    </row>
    <row r="5066" spans="1:17" x14ac:dyDescent="0.25">
      <c r="A5066" t="s">
        <v>338</v>
      </c>
      <c r="B5066" s="1" t="s">
        <v>583</v>
      </c>
      <c r="C5066">
        <v>2016</v>
      </c>
      <c r="D5066" s="15">
        <f>DATE(cars[[#This Row],[year_1]],1,1)</f>
        <v>42370</v>
      </c>
      <c r="E5066" t="s">
        <v>17</v>
      </c>
      <c r="F5066" s="4">
        <v>306</v>
      </c>
      <c r="G5066">
        <v>6</v>
      </c>
      <c r="H5066" t="s">
        <v>33</v>
      </c>
      <c r="I5066" t="s">
        <v>34</v>
      </c>
      <c r="J5066">
        <v>4</v>
      </c>
      <c r="K5066" t="s">
        <v>24</v>
      </c>
      <c r="L5066" t="s">
        <v>31</v>
      </c>
      <c r="M5066" t="s">
        <v>32</v>
      </c>
      <c r="N5066">
        <v>26</v>
      </c>
      <c r="O5066">
        <v>19</v>
      </c>
      <c r="P5066">
        <v>454</v>
      </c>
      <c r="Q5066">
        <v>43035</v>
      </c>
    </row>
    <row r="5067" spans="1:17" x14ac:dyDescent="0.25">
      <c r="A5067" t="s">
        <v>338</v>
      </c>
      <c r="B5067" s="1" t="s">
        <v>583</v>
      </c>
      <c r="C5067">
        <v>2016</v>
      </c>
      <c r="D5067" s="15">
        <f>DATE(cars[[#This Row],[year_1]],1,1)</f>
        <v>42370</v>
      </c>
      <c r="E5067" t="s">
        <v>17</v>
      </c>
      <c r="F5067" s="4">
        <v>306</v>
      </c>
      <c r="G5067">
        <v>6</v>
      </c>
      <c r="H5067" t="s">
        <v>33</v>
      </c>
      <c r="I5067" t="s">
        <v>19</v>
      </c>
      <c r="J5067">
        <v>4</v>
      </c>
      <c r="K5067" t="s">
        <v>26</v>
      </c>
      <c r="L5067" t="s">
        <v>31</v>
      </c>
      <c r="M5067" t="s">
        <v>32</v>
      </c>
      <c r="N5067">
        <v>28</v>
      </c>
      <c r="O5067">
        <v>19</v>
      </c>
      <c r="P5067">
        <v>454</v>
      </c>
      <c r="Q5067">
        <v>40870</v>
      </c>
    </row>
    <row r="5068" spans="1:17" x14ac:dyDescent="0.25">
      <c r="A5068" t="s">
        <v>338</v>
      </c>
      <c r="B5068" s="1" t="s">
        <v>582</v>
      </c>
      <c r="C5068">
        <v>2013</v>
      </c>
      <c r="D5068" s="15">
        <f>DATE(cars[[#This Row],[year_1]],1,1)</f>
        <v>41275</v>
      </c>
      <c r="E5068" t="s">
        <v>17</v>
      </c>
      <c r="F5068" s="4">
        <v>306</v>
      </c>
      <c r="G5068">
        <v>6</v>
      </c>
      <c r="H5068" t="s">
        <v>33</v>
      </c>
      <c r="I5068" t="s">
        <v>19</v>
      </c>
      <c r="J5068">
        <v>2</v>
      </c>
      <c r="K5068" t="s">
        <v>24</v>
      </c>
      <c r="L5068" t="s">
        <v>21</v>
      </c>
      <c r="M5068" t="s">
        <v>25</v>
      </c>
      <c r="N5068">
        <v>27</v>
      </c>
      <c r="O5068">
        <v>19</v>
      </c>
      <c r="P5068">
        <v>454</v>
      </c>
      <c r="Q5068">
        <v>46890</v>
      </c>
    </row>
    <row r="5069" spans="1:17" x14ac:dyDescent="0.25">
      <c r="A5069" t="s">
        <v>338</v>
      </c>
      <c r="B5069" s="1" t="s">
        <v>582</v>
      </c>
      <c r="C5069">
        <v>2014</v>
      </c>
      <c r="D5069" s="15">
        <f>DATE(cars[[#This Row],[year_1]],1,1)</f>
        <v>41640</v>
      </c>
      <c r="E5069" t="s">
        <v>17</v>
      </c>
      <c r="F5069" s="4">
        <v>306</v>
      </c>
      <c r="G5069">
        <v>6</v>
      </c>
      <c r="H5069" t="s">
        <v>33</v>
      </c>
      <c r="I5069" t="s">
        <v>19</v>
      </c>
      <c r="J5069">
        <v>2</v>
      </c>
      <c r="K5069" t="s">
        <v>24</v>
      </c>
      <c r="L5069" t="s">
        <v>21</v>
      </c>
      <c r="M5069" t="s">
        <v>25</v>
      </c>
      <c r="N5069">
        <v>27</v>
      </c>
      <c r="O5069">
        <v>19</v>
      </c>
      <c r="P5069">
        <v>454</v>
      </c>
      <c r="Q5069">
        <v>47140</v>
      </c>
    </row>
    <row r="5070" spans="1:17" x14ac:dyDescent="0.25">
      <c r="A5070" t="s">
        <v>338</v>
      </c>
      <c r="B5070" s="1" t="s">
        <v>582</v>
      </c>
      <c r="C5070">
        <v>2015</v>
      </c>
      <c r="D5070" s="15">
        <f>DATE(cars[[#This Row],[year_1]],1,1)</f>
        <v>42005</v>
      </c>
      <c r="E5070" t="s">
        <v>17</v>
      </c>
      <c r="F5070" s="4">
        <v>306</v>
      </c>
      <c r="G5070">
        <v>6</v>
      </c>
      <c r="H5070" t="s">
        <v>33</v>
      </c>
      <c r="I5070" t="s">
        <v>19</v>
      </c>
      <c r="J5070">
        <v>2</v>
      </c>
      <c r="K5070" t="s">
        <v>24</v>
      </c>
      <c r="L5070" t="s">
        <v>21</v>
      </c>
      <c r="M5070" t="s">
        <v>25</v>
      </c>
      <c r="N5070">
        <v>27</v>
      </c>
      <c r="O5070">
        <v>19</v>
      </c>
      <c r="P5070">
        <v>454</v>
      </c>
      <c r="Q5070">
        <v>47640</v>
      </c>
    </row>
    <row r="5071" spans="1:17" x14ac:dyDescent="0.25">
      <c r="A5071" t="s">
        <v>338</v>
      </c>
      <c r="B5071" s="1" t="s">
        <v>796</v>
      </c>
      <c r="C5071">
        <v>2015</v>
      </c>
      <c r="D5071" s="15">
        <f>DATE(cars[[#This Row],[year_1]],1,1)</f>
        <v>42005</v>
      </c>
      <c r="E5071" t="s">
        <v>17</v>
      </c>
      <c r="F5071" s="4">
        <v>306</v>
      </c>
      <c r="G5071">
        <v>6</v>
      </c>
      <c r="H5071" t="s">
        <v>33</v>
      </c>
      <c r="I5071" t="s">
        <v>19</v>
      </c>
      <c r="J5071">
        <v>2</v>
      </c>
      <c r="K5071" t="s">
        <v>24</v>
      </c>
      <c r="L5071" t="s">
        <v>31</v>
      </c>
      <c r="M5071" t="s">
        <v>22</v>
      </c>
      <c r="N5071">
        <v>28</v>
      </c>
      <c r="O5071">
        <v>19</v>
      </c>
      <c r="P5071">
        <v>454</v>
      </c>
      <c r="Q5071">
        <v>42790</v>
      </c>
    </row>
    <row r="5072" spans="1:17" x14ac:dyDescent="0.25">
      <c r="A5072" t="s">
        <v>338</v>
      </c>
      <c r="B5072" s="1" t="s">
        <v>796</v>
      </c>
      <c r="C5072">
        <v>2015</v>
      </c>
      <c r="D5072" s="15">
        <f>DATE(cars[[#This Row],[year_1]],1,1)</f>
        <v>42005</v>
      </c>
      <c r="E5072" t="s">
        <v>17</v>
      </c>
      <c r="F5072" s="4">
        <v>306</v>
      </c>
      <c r="G5072">
        <v>6</v>
      </c>
      <c r="H5072" t="s">
        <v>33</v>
      </c>
      <c r="I5072" t="s">
        <v>34</v>
      </c>
      <c r="J5072">
        <v>2</v>
      </c>
      <c r="K5072" t="s">
        <v>24</v>
      </c>
      <c r="L5072" t="s">
        <v>31</v>
      </c>
      <c r="M5072" t="s">
        <v>22</v>
      </c>
      <c r="N5072">
        <v>26</v>
      </c>
      <c r="O5072">
        <v>19</v>
      </c>
      <c r="P5072">
        <v>454</v>
      </c>
      <c r="Q5072">
        <v>45025</v>
      </c>
    </row>
    <row r="5073" spans="1:17" x14ac:dyDescent="0.25">
      <c r="A5073" t="s">
        <v>338</v>
      </c>
      <c r="B5073" s="1" t="s">
        <v>796</v>
      </c>
      <c r="C5073">
        <v>2016</v>
      </c>
      <c r="D5073" s="15">
        <f>DATE(cars[[#This Row],[year_1]],1,1)</f>
        <v>42370</v>
      </c>
      <c r="E5073" t="s">
        <v>17</v>
      </c>
      <c r="F5073" s="4">
        <v>306</v>
      </c>
      <c r="G5073">
        <v>6</v>
      </c>
      <c r="H5073" t="s">
        <v>33</v>
      </c>
      <c r="I5073" t="s">
        <v>34</v>
      </c>
      <c r="J5073">
        <v>2</v>
      </c>
      <c r="K5073" t="s">
        <v>24</v>
      </c>
      <c r="L5073" t="s">
        <v>31</v>
      </c>
      <c r="M5073" t="s">
        <v>22</v>
      </c>
      <c r="N5073">
        <v>26</v>
      </c>
      <c r="O5073">
        <v>19</v>
      </c>
      <c r="P5073">
        <v>454</v>
      </c>
      <c r="Q5073">
        <v>45015</v>
      </c>
    </row>
    <row r="5074" spans="1:17" x14ac:dyDescent="0.25">
      <c r="A5074" t="s">
        <v>338</v>
      </c>
      <c r="B5074" s="1" t="s">
        <v>796</v>
      </c>
      <c r="C5074">
        <v>2016</v>
      </c>
      <c r="D5074" s="15">
        <f>DATE(cars[[#This Row],[year_1]],1,1)</f>
        <v>42370</v>
      </c>
      <c r="E5074" t="s">
        <v>17</v>
      </c>
      <c r="F5074" s="4">
        <v>306</v>
      </c>
      <c r="G5074">
        <v>6</v>
      </c>
      <c r="H5074" t="s">
        <v>33</v>
      </c>
      <c r="I5074" t="s">
        <v>19</v>
      </c>
      <c r="J5074">
        <v>2</v>
      </c>
      <c r="K5074" t="s">
        <v>24</v>
      </c>
      <c r="L5074" t="s">
        <v>31</v>
      </c>
      <c r="M5074" t="s">
        <v>22</v>
      </c>
      <c r="N5074">
        <v>28</v>
      </c>
      <c r="O5074">
        <v>19</v>
      </c>
      <c r="P5074">
        <v>454</v>
      </c>
      <c r="Q5074">
        <v>42780</v>
      </c>
    </row>
    <row r="5075" spans="1:17" x14ac:dyDescent="0.25">
      <c r="A5075" t="s">
        <v>338</v>
      </c>
      <c r="B5075" s="1" t="s">
        <v>796</v>
      </c>
      <c r="C5075">
        <v>2017</v>
      </c>
      <c r="D5075" s="15">
        <f>DATE(cars[[#This Row],[year_1]],1,1)</f>
        <v>42736</v>
      </c>
      <c r="E5075" t="s">
        <v>17</v>
      </c>
      <c r="F5075" s="4">
        <v>306</v>
      </c>
      <c r="G5075">
        <v>6</v>
      </c>
      <c r="H5075" t="s">
        <v>33</v>
      </c>
      <c r="I5075" t="s">
        <v>34</v>
      </c>
      <c r="J5075">
        <v>2</v>
      </c>
      <c r="K5075" t="s">
        <v>24</v>
      </c>
      <c r="L5075" t="s">
        <v>31</v>
      </c>
      <c r="M5075" t="s">
        <v>22</v>
      </c>
      <c r="N5075">
        <v>26</v>
      </c>
      <c r="O5075">
        <v>19</v>
      </c>
      <c r="P5075">
        <v>454</v>
      </c>
      <c r="Q5075">
        <v>45175</v>
      </c>
    </row>
    <row r="5076" spans="1:17" x14ac:dyDescent="0.25">
      <c r="A5076" t="s">
        <v>338</v>
      </c>
      <c r="B5076" s="1" t="s">
        <v>796</v>
      </c>
      <c r="C5076">
        <v>2017</v>
      </c>
      <c r="D5076" s="15">
        <f>DATE(cars[[#This Row],[year_1]],1,1)</f>
        <v>42736</v>
      </c>
      <c r="E5076" t="s">
        <v>17</v>
      </c>
      <c r="F5076" s="4">
        <v>306</v>
      </c>
      <c r="G5076">
        <v>6</v>
      </c>
      <c r="H5076" t="s">
        <v>33</v>
      </c>
      <c r="I5076" t="s">
        <v>19</v>
      </c>
      <c r="J5076">
        <v>2</v>
      </c>
      <c r="K5076" t="s">
        <v>24</v>
      </c>
      <c r="L5076" t="s">
        <v>31</v>
      </c>
      <c r="M5076" t="s">
        <v>22</v>
      </c>
      <c r="N5076">
        <v>28</v>
      </c>
      <c r="O5076">
        <v>19</v>
      </c>
      <c r="P5076">
        <v>454</v>
      </c>
      <c r="Q5076">
        <v>43010</v>
      </c>
    </row>
    <row r="5077" spans="1:17" x14ac:dyDescent="0.25">
      <c r="A5077" t="s">
        <v>167</v>
      </c>
      <c r="B5077" s="1" t="s">
        <v>1032</v>
      </c>
      <c r="C5077">
        <v>2017</v>
      </c>
      <c r="D5077" s="15">
        <f>DATE(cars[[#This Row],[year_1]],1,1)</f>
        <v>42736</v>
      </c>
      <c r="E5077" t="s">
        <v>17</v>
      </c>
      <c r="F5077" s="4">
        <v>310</v>
      </c>
      <c r="G5077">
        <v>6</v>
      </c>
      <c r="H5077" t="s">
        <v>33</v>
      </c>
      <c r="I5077" t="s">
        <v>30</v>
      </c>
      <c r="J5077">
        <v>4</v>
      </c>
      <c r="K5077" t="s">
        <v>129</v>
      </c>
      <c r="L5077" t="s">
        <v>31</v>
      </c>
      <c r="M5077" t="s">
        <v>90</v>
      </c>
      <c r="N5077">
        <v>27</v>
      </c>
      <c r="O5077">
        <v>19</v>
      </c>
      <c r="P5077">
        <v>1624</v>
      </c>
      <c r="Q5077">
        <v>51895</v>
      </c>
    </row>
    <row r="5078" spans="1:17" x14ac:dyDescent="0.25">
      <c r="A5078" t="s">
        <v>167</v>
      </c>
      <c r="B5078" s="1" t="s">
        <v>1032</v>
      </c>
      <c r="C5078">
        <v>2017</v>
      </c>
      <c r="D5078" s="15">
        <f>DATE(cars[[#This Row],[year_1]],1,1)</f>
        <v>42736</v>
      </c>
      <c r="E5078" t="s">
        <v>17</v>
      </c>
      <c r="F5078" s="4">
        <v>310</v>
      </c>
      <c r="G5078">
        <v>6</v>
      </c>
      <c r="H5078" t="s">
        <v>33</v>
      </c>
      <c r="I5078" t="s">
        <v>30</v>
      </c>
      <c r="J5078">
        <v>4</v>
      </c>
      <c r="K5078" t="s">
        <v>129</v>
      </c>
      <c r="L5078" t="s">
        <v>31</v>
      </c>
      <c r="M5078" t="s">
        <v>90</v>
      </c>
      <c r="N5078">
        <v>27</v>
      </c>
      <c r="O5078">
        <v>19</v>
      </c>
      <c r="P5078">
        <v>1624</v>
      </c>
      <c r="Q5078">
        <v>38995</v>
      </c>
    </row>
    <row r="5079" spans="1:17" x14ac:dyDescent="0.25">
      <c r="A5079" t="s">
        <v>167</v>
      </c>
      <c r="B5079" s="1" t="s">
        <v>1032</v>
      </c>
      <c r="C5079">
        <v>2017</v>
      </c>
      <c r="D5079" s="15">
        <f>DATE(cars[[#This Row],[year_1]],1,1)</f>
        <v>42736</v>
      </c>
      <c r="E5079" t="s">
        <v>17</v>
      </c>
      <c r="F5079" s="4">
        <v>310</v>
      </c>
      <c r="G5079">
        <v>6</v>
      </c>
      <c r="H5079" t="s">
        <v>33</v>
      </c>
      <c r="I5079" t="s">
        <v>30</v>
      </c>
      <c r="J5079">
        <v>4</v>
      </c>
      <c r="K5079" t="s">
        <v>129</v>
      </c>
      <c r="L5079" t="s">
        <v>31</v>
      </c>
      <c r="M5079" t="s">
        <v>90</v>
      </c>
      <c r="N5079">
        <v>27</v>
      </c>
      <c r="O5079">
        <v>19</v>
      </c>
      <c r="P5079">
        <v>1624</v>
      </c>
      <c r="Q5079">
        <v>44895</v>
      </c>
    </row>
    <row r="5080" spans="1:17" x14ac:dyDescent="0.25">
      <c r="A5080" t="s">
        <v>338</v>
      </c>
      <c r="B5080" s="1" t="s">
        <v>537</v>
      </c>
      <c r="C5080">
        <v>2016</v>
      </c>
      <c r="D5080" s="15">
        <f>DATE(cars[[#This Row],[year_1]],1,1)</f>
        <v>42370</v>
      </c>
      <c r="E5080" t="s">
        <v>17</v>
      </c>
      <c r="F5080" s="4">
        <v>311</v>
      </c>
      <c r="G5080">
        <v>6</v>
      </c>
      <c r="H5080" t="s">
        <v>33</v>
      </c>
      <c r="I5080" t="s">
        <v>19</v>
      </c>
      <c r="J5080">
        <v>4</v>
      </c>
      <c r="K5080" t="s">
        <v>26</v>
      </c>
      <c r="L5080" t="s">
        <v>31</v>
      </c>
      <c r="M5080" t="s">
        <v>32</v>
      </c>
      <c r="N5080">
        <v>28</v>
      </c>
      <c r="O5080">
        <v>19</v>
      </c>
      <c r="P5080">
        <v>454</v>
      </c>
      <c r="Q5080">
        <v>54115</v>
      </c>
    </row>
    <row r="5081" spans="1:17" x14ac:dyDescent="0.25">
      <c r="A5081" t="s">
        <v>338</v>
      </c>
      <c r="B5081" s="1" t="s">
        <v>537</v>
      </c>
      <c r="C5081">
        <v>2016</v>
      </c>
      <c r="D5081" s="15">
        <f>DATE(cars[[#This Row],[year_1]],1,1)</f>
        <v>42370</v>
      </c>
      <c r="E5081" t="s">
        <v>17</v>
      </c>
      <c r="F5081" s="4">
        <v>311</v>
      </c>
      <c r="G5081">
        <v>6</v>
      </c>
      <c r="H5081" t="s">
        <v>33</v>
      </c>
      <c r="I5081" t="s">
        <v>34</v>
      </c>
      <c r="J5081">
        <v>4</v>
      </c>
      <c r="K5081" t="s">
        <v>24</v>
      </c>
      <c r="L5081" t="s">
        <v>31</v>
      </c>
      <c r="M5081" t="s">
        <v>32</v>
      </c>
      <c r="N5081">
        <v>26</v>
      </c>
      <c r="O5081">
        <v>19</v>
      </c>
      <c r="P5081">
        <v>454</v>
      </c>
      <c r="Q5081">
        <v>50470</v>
      </c>
    </row>
    <row r="5082" spans="1:17" x14ac:dyDescent="0.25">
      <c r="A5082" t="s">
        <v>338</v>
      </c>
      <c r="B5082" s="1" t="s">
        <v>537</v>
      </c>
      <c r="C5082">
        <v>2017</v>
      </c>
      <c r="D5082" s="15">
        <f>DATE(cars[[#This Row],[year_1]],1,1)</f>
        <v>42736</v>
      </c>
      <c r="E5082" t="s">
        <v>17</v>
      </c>
      <c r="F5082" s="4">
        <v>311</v>
      </c>
      <c r="G5082">
        <v>6</v>
      </c>
      <c r="H5082" t="s">
        <v>33</v>
      </c>
      <c r="I5082" t="s">
        <v>19</v>
      </c>
      <c r="J5082">
        <v>4</v>
      </c>
      <c r="K5082" t="s">
        <v>26</v>
      </c>
      <c r="L5082" t="s">
        <v>31</v>
      </c>
      <c r="M5082" t="s">
        <v>32</v>
      </c>
      <c r="N5082">
        <v>27</v>
      </c>
      <c r="O5082">
        <v>19</v>
      </c>
      <c r="P5082">
        <v>454</v>
      </c>
      <c r="Q5082">
        <v>54810</v>
      </c>
    </row>
    <row r="5083" spans="1:17" x14ac:dyDescent="0.25">
      <c r="A5083" t="s">
        <v>338</v>
      </c>
      <c r="B5083" s="1" t="s">
        <v>537</v>
      </c>
      <c r="C5083">
        <v>2017</v>
      </c>
      <c r="D5083" s="15">
        <f>DATE(cars[[#This Row],[year_1]],1,1)</f>
        <v>42736</v>
      </c>
      <c r="E5083" t="s">
        <v>17</v>
      </c>
      <c r="F5083" s="4">
        <v>311</v>
      </c>
      <c r="G5083">
        <v>6</v>
      </c>
      <c r="H5083" t="s">
        <v>33</v>
      </c>
      <c r="I5083" t="s">
        <v>34</v>
      </c>
      <c r="J5083">
        <v>4</v>
      </c>
      <c r="K5083" t="s">
        <v>24</v>
      </c>
      <c r="L5083" t="s">
        <v>31</v>
      </c>
      <c r="M5083" t="s">
        <v>32</v>
      </c>
      <c r="N5083">
        <v>26</v>
      </c>
      <c r="O5083">
        <v>19</v>
      </c>
      <c r="P5083">
        <v>454</v>
      </c>
      <c r="Q5083">
        <v>50365</v>
      </c>
    </row>
    <row r="5084" spans="1:17" x14ac:dyDescent="0.25">
      <c r="A5084" t="s">
        <v>338</v>
      </c>
      <c r="B5084" s="1" t="s">
        <v>537</v>
      </c>
      <c r="C5084">
        <v>2017</v>
      </c>
      <c r="D5084" s="15">
        <f>DATE(cars[[#This Row],[year_1]],1,1)</f>
        <v>42736</v>
      </c>
      <c r="E5084" t="s">
        <v>17</v>
      </c>
      <c r="F5084" s="4">
        <v>311</v>
      </c>
      <c r="G5084">
        <v>6</v>
      </c>
      <c r="H5084" t="s">
        <v>33</v>
      </c>
      <c r="I5084" t="s">
        <v>34</v>
      </c>
      <c r="J5084">
        <v>4</v>
      </c>
      <c r="K5084" t="s">
        <v>24</v>
      </c>
      <c r="L5084" t="s">
        <v>31</v>
      </c>
      <c r="M5084" t="s">
        <v>32</v>
      </c>
      <c r="N5084">
        <v>26</v>
      </c>
      <c r="O5084">
        <v>19</v>
      </c>
      <c r="P5084">
        <v>454</v>
      </c>
      <c r="Q5084">
        <v>56555</v>
      </c>
    </row>
    <row r="5085" spans="1:17" x14ac:dyDescent="0.25">
      <c r="A5085" t="s">
        <v>15</v>
      </c>
      <c r="B5085" s="1" t="s">
        <v>111</v>
      </c>
      <c r="C5085">
        <v>2017</v>
      </c>
      <c r="D5085" s="15">
        <f>DATE(cars[[#This Row],[year_1]],1,1)</f>
        <v>42736</v>
      </c>
      <c r="E5085" t="s">
        <v>17</v>
      </c>
      <c r="F5085" s="4">
        <v>315</v>
      </c>
      <c r="G5085">
        <v>6</v>
      </c>
      <c r="H5085" t="s">
        <v>33</v>
      </c>
      <c r="I5085" t="s">
        <v>34</v>
      </c>
      <c r="J5085">
        <v>4</v>
      </c>
      <c r="K5085" t="s">
        <v>24</v>
      </c>
      <c r="L5085" t="s">
        <v>63</v>
      </c>
      <c r="M5085" t="s">
        <v>32</v>
      </c>
      <c r="N5085">
        <v>28</v>
      </c>
      <c r="O5085">
        <v>19</v>
      </c>
      <c r="P5085">
        <v>3916</v>
      </c>
      <c r="Q5085">
        <v>82800</v>
      </c>
    </row>
    <row r="5086" spans="1:17" x14ac:dyDescent="0.25">
      <c r="A5086" t="s">
        <v>15</v>
      </c>
      <c r="B5086" s="1" t="s">
        <v>118</v>
      </c>
      <c r="C5086">
        <v>2015</v>
      </c>
      <c r="D5086" s="15">
        <f>DATE(cars[[#This Row],[year_1]],1,1)</f>
        <v>42005</v>
      </c>
      <c r="E5086" t="s">
        <v>17</v>
      </c>
      <c r="F5086" s="4">
        <v>315</v>
      </c>
      <c r="G5086">
        <v>6</v>
      </c>
      <c r="H5086" t="s">
        <v>33</v>
      </c>
      <c r="I5086" t="s">
        <v>19</v>
      </c>
      <c r="J5086">
        <v>4</v>
      </c>
      <c r="K5086" t="s">
        <v>24</v>
      </c>
      <c r="L5086" t="s">
        <v>63</v>
      </c>
      <c r="M5086" t="s">
        <v>32</v>
      </c>
      <c r="N5086">
        <v>29</v>
      </c>
      <c r="O5086">
        <v>19</v>
      </c>
      <c r="P5086">
        <v>3916</v>
      </c>
      <c r="Q5086">
        <v>78000</v>
      </c>
    </row>
    <row r="5087" spans="1:17" x14ac:dyDescent="0.25">
      <c r="A5087" t="s">
        <v>15</v>
      </c>
      <c r="B5087" s="1" t="s">
        <v>118</v>
      </c>
      <c r="C5087">
        <v>2015</v>
      </c>
      <c r="D5087" s="15">
        <f>DATE(cars[[#This Row],[year_1]],1,1)</f>
        <v>42005</v>
      </c>
      <c r="E5087" t="s">
        <v>17</v>
      </c>
      <c r="F5087" s="4">
        <v>315</v>
      </c>
      <c r="G5087">
        <v>6</v>
      </c>
      <c r="H5087" t="s">
        <v>33</v>
      </c>
      <c r="I5087" t="s">
        <v>34</v>
      </c>
      <c r="J5087">
        <v>4</v>
      </c>
      <c r="K5087" t="s">
        <v>24</v>
      </c>
      <c r="L5087" t="s">
        <v>63</v>
      </c>
      <c r="M5087" t="s">
        <v>32</v>
      </c>
      <c r="N5087">
        <v>28</v>
      </c>
      <c r="O5087">
        <v>19</v>
      </c>
      <c r="P5087">
        <v>3916</v>
      </c>
      <c r="Q5087">
        <v>81000</v>
      </c>
    </row>
    <row r="5088" spans="1:17" x14ac:dyDescent="0.25">
      <c r="A5088" t="s">
        <v>15</v>
      </c>
      <c r="B5088" s="1" t="s">
        <v>118</v>
      </c>
      <c r="C5088">
        <v>2015</v>
      </c>
      <c r="D5088" s="15">
        <f>DATE(cars[[#This Row],[year_1]],1,1)</f>
        <v>42005</v>
      </c>
      <c r="E5088" t="s">
        <v>17</v>
      </c>
      <c r="F5088" s="4">
        <v>315</v>
      </c>
      <c r="G5088">
        <v>6</v>
      </c>
      <c r="H5088" t="s">
        <v>33</v>
      </c>
      <c r="I5088" t="s">
        <v>19</v>
      </c>
      <c r="J5088">
        <v>4</v>
      </c>
      <c r="K5088" t="s">
        <v>24</v>
      </c>
      <c r="L5088" t="s">
        <v>63</v>
      </c>
      <c r="M5088" t="s">
        <v>32</v>
      </c>
      <c r="N5088">
        <v>29</v>
      </c>
      <c r="O5088">
        <v>19</v>
      </c>
      <c r="P5088">
        <v>3916</v>
      </c>
      <c r="Q5088">
        <v>74000</v>
      </c>
    </row>
    <row r="5089" spans="1:17" x14ac:dyDescent="0.25">
      <c r="A5089" t="s">
        <v>15</v>
      </c>
      <c r="B5089" s="1" t="s">
        <v>112</v>
      </c>
      <c r="C5089">
        <v>2017</v>
      </c>
      <c r="D5089" s="15">
        <f>DATE(cars[[#This Row],[year_1]],1,1)</f>
        <v>42736</v>
      </c>
      <c r="E5089" t="s">
        <v>17</v>
      </c>
      <c r="F5089" s="4">
        <v>315</v>
      </c>
      <c r="G5089">
        <v>6</v>
      </c>
      <c r="H5089" t="s">
        <v>33</v>
      </c>
      <c r="I5089" t="s">
        <v>34</v>
      </c>
      <c r="J5089">
        <v>2</v>
      </c>
      <c r="K5089" t="s">
        <v>24</v>
      </c>
      <c r="L5089" t="s">
        <v>31</v>
      </c>
      <c r="M5089" t="s">
        <v>22</v>
      </c>
      <c r="N5089">
        <v>28</v>
      </c>
      <c r="O5089">
        <v>19</v>
      </c>
      <c r="P5089">
        <v>3916</v>
      </c>
      <c r="Q5089">
        <v>80600</v>
      </c>
    </row>
    <row r="5090" spans="1:17" x14ac:dyDescent="0.25">
      <c r="A5090" t="s">
        <v>15</v>
      </c>
      <c r="B5090" s="1" t="s">
        <v>112</v>
      </c>
      <c r="C5090">
        <v>2017</v>
      </c>
      <c r="D5090" s="15">
        <f>DATE(cars[[#This Row],[year_1]],1,1)</f>
        <v>42736</v>
      </c>
      <c r="E5090" t="s">
        <v>17</v>
      </c>
      <c r="F5090" s="4">
        <v>315</v>
      </c>
      <c r="G5090">
        <v>6</v>
      </c>
      <c r="H5090" t="s">
        <v>33</v>
      </c>
      <c r="I5090" t="s">
        <v>34</v>
      </c>
      <c r="J5090">
        <v>2</v>
      </c>
      <c r="K5090" t="s">
        <v>24</v>
      </c>
      <c r="L5090" t="s">
        <v>31</v>
      </c>
      <c r="M5090" t="s">
        <v>25</v>
      </c>
      <c r="N5090">
        <v>28</v>
      </c>
      <c r="O5090">
        <v>19</v>
      </c>
      <c r="P5090">
        <v>3916</v>
      </c>
      <c r="Q5090">
        <v>88100</v>
      </c>
    </row>
    <row r="5091" spans="1:17" x14ac:dyDescent="0.25">
      <c r="A5091" t="s">
        <v>15</v>
      </c>
      <c r="B5091" s="1" t="s">
        <v>118</v>
      </c>
      <c r="C5091">
        <v>2017</v>
      </c>
      <c r="D5091" s="15">
        <f>DATE(cars[[#This Row],[year_1]],1,1)</f>
        <v>42736</v>
      </c>
      <c r="E5091" t="s">
        <v>17</v>
      </c>
      <c r="F5091" s="4">
        <v>320</v>
      </c>
      <c r="G5091">
        <v>6</v>
      </c>
      <c r="H5091" t="s">
        <v>33</v>
      </c>
      <c r="I5091" t="s">
        <v>34</v>
      </c>
      <c r="J5091">
        <v>4</v>
      </c>
      <c r="K5091" t="s">
        <v>24</v>
      </c>
      <c r="L5091" t="s">
        <v>63</v>
      </c>
      <c r="M5091" t="s">
        <v>32</v>
      </c>
      <c r="N5091">
        <v>28</v>
      </c>
      <c r="O5091">
        <v>19</v>
      </c>
      <c r="P5091">
        <v>3916</v>
      </c>
      <c r="Q5091">
        <v>84500</v>
      </c>
    </row>
    <row r="5092" spans="1:17" x14ac:dyDescent="0.25">
      <c r="A5092" t="s">
        <v>186</v>
      </c>
      <c r="B5092" s="1" t="s">
        <v>255</v>
      </c>
      <c r="C5092">
        <v>2015</v>
      </c>
      <c r="D5092" s="15">
        <f>DATE(cars[[#This Row],[year_1]],1,1)</f>
        <v>42005</v>
      </c>
      <c r="E5092" t="s">
        <v>29</v>
      </c>
      <c r="F5092" s="4">
        <v>323</v>
      </c>
      <c r="G5092">
        <v>6</v>
      </c>
      <c r="H5092" t="s">
        <v>33</v>
      </c>
      <c r="I5092" t="s">
        <v>19</v>
      </c>
      <c r="J5092">
        <v>2</v>
      </c>
      <c r="K5092" t="s">
        <v>49</v>
      </c>
      <c r="L5092" t="s">
        <v>31</v>
      </c>
      <c r="M5092" t="s">
        <v>22</v>
      </c>
      <c r="N5092">
        <v>30</v>
      </c>
      <c r="O5092">
        <v>19</v>
      </c>
      <c r="P5092">
        <v>1385</v>
      </c>
      <c r="Q5092">
        <v>25145</v>
      </c>
    </row>
    <row r="5093" spans="1:17" x14ac:dyDescent="0.25">
      <c r="A5093" t="s">
        <v>163</v>
      </c>
      <c r="B5093" s="1" t="s">
        <v>453</v>
      </c>
      <c r="C5093">
        <v>2015</v>
      </c>
      <c r="D5093" s="15">
        <f>DATE(cars[[#This Row],[year_1]],1,1)</f>
        <v>42005</v>
      </c>
      <c r="E5093" t="s">
        <v>29</v>
      </c>
      <c r="F5093" s="4">
        <v>325</v>
      </c>
      <c r="G5093">
        <v>6</v>
      </c>
      <c r="H5093" t="s">
        <v>33</v>
      </c>
      <c r="I5093" t="s">
        <v>19</v>
      </c>
      <c r="J5093">
        <v>4</v>
      </c>
      <c r="K5093" t="s">
        <v>45</v>
      </c>
      <c r="L5093" t="s">
        <v>63</v>
      </c>
      <c r="M5093" t="s">
        <v>214</v>
      </c>
      <c r="N5093">
        <v>26</v>
      </c>
      <c r="O5093">
        <v>19</v>
      </c>
      <c r="P5093">
        <v>5657</v>
      </c>
      <c r="Q5093">
        <v>35310</v>
      </c>
    </row>
    <row r="5094" spans="1:17" x14ac:dyDescent="0.25">
      <c r="A5094" t="s">
        <v>163</v>
      </c>
      <c r="B5094" s="1" t="s">
        <v>453</v>
      </c>
      <c r="C5094">
        <v>2015</v>
      </c>
      <c r="D5094" s="15">
        <f>DATE(cars[[#This Row],[year_1]],1,1)</f>
        <v>42005</v>
      </c>
      <c r="E5094" t="s">
        <v>29</v>
      </c>
      <c r="F5094" s="4">
        <v>325</v>
      </c>
      <c r="G5094">
        <v>6</v>
      </c>
      <c r="H5094" t="s">
        <v>33</v>
      </c>
      <c r="I5094" t="s">
        <v>19</v>
      </c>
      <c r="J5094">
        <v>4</v>
      </c>
      <c r="K5094" t="s">
        <v>45</v>
      </c>
      <c r="L5094" t="s">
        <v>63</v>
      </c>
      <c r="M5094" t="s">
        <v>214</v>
      </c>
      <c r="N5094">
        <v>26</v>
      </c>
      <c r="O5094">
        <v>19</v>
      </c>
      <c r="P5094">
        <v>5657</v>
      </c>
      <c r="Q5094">
        <v>39310</v>
      </c>
    </row>
    <row r="5095" spans="1:17" x14ac:dyDescent="0.25">
      <c r="A5095" t="s">
        <v>163</v>
      </c>
      <c r="B5095" s="1" t="s">
        <v>453</v>
      </c>
      <c r="C5095">
        <v>2015</v>
      </c>
      <c r="D5095" s="15">
        <f>DATE(cars[[#This Row],[year_1]],1,1)</f>
        <v>42005</v>
      </c>
      <c r="E5095" t="s">
        <v>29</v>
      </c>
      <c r="F5095" s="4">
        <v>325</v>
      </c>
      <c r="G5095">
        <v>6</v>
      </c>
      <c r="H5095" t="s">
        <v>33</v>
      </c>
      <c r="I5095" t="s">
        <v>19</v>
      </c>
      <c r="J5095">
        <v>4</v>
      </c>
      <c r="K5095" t="s">
        <v>45</v>
      </c>
      <c r="L5095" t="s">
        <v>63</v>
      </c>
      <c r="M5095" t="s">
        <v>196</v>
      </c>
      <c r="N5095">
        <v>26</v>
      </c>
      <c r="O5095">
        <v>19</v>
      </c>
      <c r="P5095">
        <v>5657</v>
      </c>
      <c r="Q5095">
        <v>37665</v>
      </c>
    </row>
    <row r="5096" spans="1:17" x14ac:dyDescent="0.25">
      <c r="A5096" t="s">
        <v>163</v>
      </c>
      <c r="B5096" s="1" t="s">
        <v>453</v>
      </c>
      <c r="C5096">
        <v>2015</v>
      </c>
      <c r="D5096" s="15">
        <f>DATE(cars[[#This Row],[year_1]],1,1)</f>
        <v>42005</v>
      </c>
      <c r="E5096" t="s">
        <v>29</v>
      </c>
      <c r="F5096" s="4">
        <v>325</v>
      </c>
      <c r="G5096">
        <v>6</v>
      </c>
      <c r="H5096" t="s">
        <v>33</v>
      </c>
      <c r="I5096" t="s">
        <v>19</v>
      </c>
      <c r="J5096">
        <v>4</v>
      </c>
      <c r="K5096" t="s">
        <v>45</v>
      </c>
      <c r="L5096" t="s">
        <v>63</v>
      </c>
      <c r="M5096" t="s">
        <v>214</v>
      </c>
      <c r="N5096">
        <v>26</v>
      </c>
      <c r="O5096">
        <v>19</v>
      </c>
      <c r="P5096">
        <v>5657</v>
      </c>
      <c r="Q5096">
        <v>39610</v>
      </c>
    </row>
    <row r="5097" spans="1:17" x14ac:dyDescent="0.25">
      <c r="A5097" t="s">
        <v>163</v>
      </c>
      <c r="B5097" s="1" t="s">
        <v>453</v>
      </c>
      <c r="C5097">
        <v>2015</v>
      </c>
      <c r="D5097" s="15">
        <f>DATE(cars[[#This Row],[year_1]],1,1)</f>
        <v>42005</v>
      </c>
      <c r="E5097" t="s">
        <v>29</v>
      </c>
      <c r="F5097" s="4">
        <v>325</v>
      </c>
      <c r="G5097">
        <v>6</v>
      </c>
      <c r="H5097" t="s">
        <v>33</v>
      </c>
      <c r="I5097" t="s">
        <v>19</v>
      </c>
      <c r="J5097">
        <v>4</v>
      </c>
      <c r="K5097" t="s">
        <v>45</v>
      </c>
      <c r="L5097" t="s">
        <v>63</v>
      </c>
      <c r="M5097" t="s">
        <v>196</v>
      </c>
      <c r="N5097">
        <v>26</v>
      </c>
      <c r="O5097">
        <v>19</v>
      </c>
      <c r="P5097">
        <v>5657</v>
      </c>
      <c r="Q5097">
        <v>33655</v>
      </c>
    </row>
    <row r="5098" spans="1:17" x14ac:dyDescent="0.25">
      <c r="A5098" t="s">
        <v>163</v>
      </c>
      <c r="B5098" s="1" t="s">
        <v>453</v>
      </c>
      <c r="C5098">
        <v>2015</v>
      </c>
      <c r="D5098" s="15">
        <f>DATE(cars[[#This Row],[year_1]],1,1)</f>
        <v>42005</v>
      </c>
      <c r="E5098" t="s">
        <v>29</v>
      </c>
      <c r="F5098" s="4">
        <v>325</v>
      </c>
      <c r="G5098">
        <v>6</v>
      </c>
      <c r="H5098" t="s">
        <v>33</v>
      </c>
      <c r="I5098" t="s">
        <v>19</v>
      </c>
      <c r="J5098">
        <v>4</v>
      </c>
      <c r="K5098" t="s">
        <v>45</v>
      </c>
      <c r="L5098" t="s">
        <v>63</v>
      </c>
      <c r="M5098" t="s">
        <v>196</v>
      </c>
      <c r="N5098">
        <v>26</v>
      </c>
      <c r="O5098">
        <v>19</v>
      </c>
      <c r="P5098">
        <v>5657</v>
      </c>
      <c r="Q5098">
        <v>41970</v>
      </c>
    </row>
    <row r="5099" spans="1:17" x14ac:dyDescent="0.25">
      <c r="A5099" t="s">
        <v>163</v>
      </c>
      <c r="B5099" s="1" t="s">
        <v>453</v>
      </c>
      <c r="C5099">
        <v>2015</v>
      </c>
      <c r="D5099" s="15">
        <f>DATE(cars[[#This Row],[year_1]],1,1)</f>
        <v>42005</v>
      </c>
      <c r="E5099" t="s">
        <v>29</v>
      </c>
      <c r="F5099" s="4">
        <v>325</v>
      </c>
      <c r="G5099">
        <v>6</v>
      </c>
      <c r="H5099" t="s">
        <v>33</v>
      </c>
      <c r="I5099" t="s">
        <v>19</v>
      </c>
      <c r="J5099">
        <v>4</v>
      </c>
      <c r="K5099" t="s">
        <v>45</v>
      </c>
      <c r="L5099" t="s">
        <v>63</v>
      </c>
      <c r="M5099" t="s">
        <v>196</v>
      </c>
      <c r="N5099">
        <v>26</v>
      </c>
      <c r="O5099">
        <v>19</v>
      </c>
      <c r="P5099">
        <v>5657</v>
      </c>
      <c r="Q5099">
        <v>41670</v>
      </c>
    </row>
    <row r="5100" spans="1:17" x14ac:dyDescent="0.25">
      <c r="A5100" t="s">
        <v>163</v>
      </c>
      <c r="B5100" s="1" t="s">
        <v>453</v>
      </c>
      <c r="C5100">
        <v>2015</v>
      </c>
      <c r="D5100" s="15">
        <f>DATE(cars[[#This Row],[year_1]],1,1)</f>
        <v>42005</v>
      </c>
      <c r="E5100" t="s">
        <v>29</v>
      </c>
      <c r="F5100" s="4">
        <v>325</v>
      </c>
      <c r="G5100">
        <v>6</v>
      </c>
      <c r="H5100" t="s">
        <v>33</v>
      </c>
      <c r="I5100" t="s">
        <v>19</v>
      </c>
      <c r="J5100">
        <v>4</v>
      </c>
      <c r="K5100" t="s">
        <v>45</v>
      </c>
      <c r="L5100" t="s">
        <v>63</v>
      </c>
      <c r="M5100" t="s">
        <v>214</v>
      </c>
      <c r="N5100">
        <v>26</v>
      </c>
      <c r="O5100">
        <v>19</v>
      </c>
      <c r="P5100">
        <v>5657</v>
      </c>
      <c r="Q5100">
        <v>31200</v>
      </c>
    </row>
    <row r="5101" spans="1:17" x14ac:dyDescent="0.25">
      <c r="A5101" t="s">
        <v>163</v>
      </c>
      <c r="B5101" s="1" t="s">
        <v>453</v>
      </c>
      <c r="C5101">
        <v>2016</v>
      </c>
      <c r="D5101" s="15">
        <f>DATE(cars[[#This Row],[year_1]],1,1)</f>
        <v>42370</v>
      </c>
      <c r="E5101" t="s">
        <v>29</v>
      </c>
      <c r="F5101" s="4">
        <v>325</v>
      </c>
      <c r="G5101">
        <v>6</v>
      </c>
      <c r="H5101" t="s">
        <v>33</v>
      </c>
      <c r="I5101" t="s">
        <v>19</v>
      </c>
      <c r="J5101">
        <v>4</v>
      </c>
      <c r="K5101" t="s">
        <v>45</v>
      </c>
      <c r="L5101" t="s">
        <v>63</v>
      </c>
      <c r="M5101" t="s">
        <v>196</v>
      </c>
      <c r="N5101">
        <v>26</v>
      </c>
      <c r="O5101">
        <v>19</v>
      </c>
      <c r="P5101">
        <v>5657</v>
      </c>
      <c r="Q5101">
        <v>34165</v>
      </c>
    </row>
    <row r="5102" spans="1:17" x14ac:dyDescent="0.25">
      <c r="A5102" t="s">
        <v>163</v>
      </c>
      <c r="B5102" s="1" t="s">
        <v>453</v>
      </c>
      <c r="C5102">
        <v>2016</v>
      </c>
      <c r="D5102" s="15">
        <f>DATE(cars[[#This Row],[year_1]],1,1)</f>
        <v>42370</v>
      </c>
      <c r="E5102" t="s">
        <v>29</v>
      </c>
      <c r="F5102" s="4">
        <v>325</v>
      </c>
      <c r="G5102">
        <v>6</v>
      </c>
      <c r="H5102" t="s">
        <v>33</v>
      </c>
      <c r="I5102" t="s">
        <v>19</v>
      </c>
      <c r="J5102">
        <v>4</v>
      </c>
      <c r="K5102" t="s">
        <v>45</v>
      </c>
      <c r="L5102" t="s">
        <v>63</v>
      </c>
      <c r="M5102" t="s">
        <v>214</v>
      </c>
      <c r="N5102">
        <v>26</v>
      </c>
      <c r="O5102">
        <v>19</v>
      </c>
      <c r="P5102">
        <v>5657</v>
      </c>
      <c r="Q5102">
        <v>35895</v>
      </c>
    </row>
    <row r="5103" spans="1:17" x14ac:dyDescent="0.25">
      <c r="A5103" t="s">
        <v>163</v>
      </c>
      <c r="B5103" s="1" t="s">
        <v>453</v>
      </c>
      <c r="C5103">
        <v>2016</v>
      </c>
      <c r="D5103" s="15">
        <f>DATE(cars[[#This Row],[year_1]],1,1)</f>
        <v>42370</v>
      </c>
      <c r="E5103" t="s">
        <v>29</v>
      </c>
      <c r="F5103" s="4">
        <v>325</v>
      </c>
      <c r="G5103">
        <v>6</v>
      </c>
      <c r="H5103" t="s">
        <v>33</v>
      </c>
      <c r="I5103" t="s">
        <v>19</v>
      </c>
      <c r="J5103">
        <v>4</v>
      </c>
      <c r="K5103" t="s">
        <v>45</v>
      </c>
      <c r="L5103" t="s">
        <v>63</v>
      </c>
      <c r="M5103" t="s">
        <v>214</v>
      </c>
      <c r="N5103">
        <v>26</v>
      </c>
      <c r="O5103">
        <v>19</v>
      </c>
      <c r="P5103">
        <v>5657</v>
      </c>
      <c r="Q5103">
        <v>40365</v>
      </c>
    </row>
    <row r="5104" spans="1:17" x14ac:dyDescent="0.25">
      <c r="A5104" t="s">
        <v>163</v>
      </c>
      <c r="B5104" s="1" t="s">
        <v>453</v>
      </c>
      <c r="C5104">
        <v>2016</v>
      </c>
      <c r="D5104" s="15">
        <f>DATE(cars[[#This Row],[year_1]],1,1)</f>
        <v>42370</v>
      </c>
      <c r="E5104" t="s">
        <v>29</v>
      </c>
      <c r="F5104" s="4">
        <v>325</v>
      </c>
      <c r="G5104">
        <v>6</v>
      </c>
      <c r="H5104" t="s">
        <v>33</v>
      </c>
      <c r="I5104" t="s">
        <v>19</v>
      </c>
      <c r="J5104">
        <v>4</v>
      </c>
      <c r="K5104" t="s">
        <v>45</v>
      </c>
      <c r="L5104" t="s">
        <v>63</v>
      </c>
      <c r="M5104" t="s">
        <v>214</v>
      </c>
      <c r="N5104">
        <v>26</v>
      </c>
      <c r="O5104">
        <v>19</v>
      </c>
      <c r="P5104">
        <v>5657</v>
      </c>
      <c r="Q5104">
        <v>40065</v>
      </c>
    </row>
    <row r="5105" spans="1:17" x14ac:dyDescent="0.25">
      <c r="A5105" t="s">
        <v>163</v>
      </c>
      <c r="B5105" s="1" t="s">
        <v>453</v>
      </c>
      <c r="C5105">
        <v>2016</v>
      </c>
      <c r="D5105" s="15">
        <f>DATE(cars[[#This Row],[year_1]],1,1)</f>
        <v>42370</v>
      </c>
      <c r="E5105" t="s">
        <v>29</v>
      </c>
      <c r="F5105" s="4">
        <v>325</v>
      </c>
      <c r="G5105">
        <v>6</v>
      </c>
      <c r="H5105" t="s">
        <v>33</v>
      </c>
      <c r="I5105" t="s">
        <v>19</v>
      </c>
      <c r="J5105">
        <v>4</v>
      </c>
      <c r="K5105" t="s">
        <v>45</v>
      </c>
      <c r="L5105" t="s">
        <v>63</v>
      </c>
      <c r="M5105" t="s">
        <v>196</v>
      </c>
      <c r="N5105">
        <v>26</v>
      </c>
      <c r="O5105">
        <v>19</v>
      </c>
      <c r="P5105">
        <v>5657</v>
      </c>
      <c r="Q5105">
        <v>42725</v>
      </c>
    </row>
    <row r="5106" spans="1:17" x14ac:dyDescent="0.25">
      <c r="A5106" t="s">
        <v>163</v>
      </c>
      <c r="B5106" s="1" t="s">
        <v>453</v>
      </c>
      <c r="C5106">
        <v>2016</v>
      </c>
      <c r="D5106" s="15">
        <f>DATE(cars[[#This Row],[year_1]],1,1)</f>
        <v>42370</v>
      </c>
      <c r="E5106" t="s">
        <v>29</v>
      </c>
      <c r="F5106" s="4">
        <v>325</v>
      </c>
      <c r="G5106">
        <v>6</v>
      </c>
      <c r="H5106" t="s">
        <v>33</v>
      </c>
      <c r="I5106" t="s">
        <v>19</v>
      </c>
      <c r="J5106">
        <v>4</v>
      </c>
      <c r="K5106" t="s">
        <v>45</v>
      </c>
      <c r="L5106" t="s">
        <v>63</v>
      </c>
      <c r="M5106" t="s">
        <v>214</v>
      </c>
      <c r="N5106">
        <v>26</v>
      </c>
      <c r="O5106">
        <v>19</v>
      </c>
      <c r="P5106">
        <v>5657</v>
      </c>
      <c r="Q5106">
        <v>31710</v>
      </c>
    </row>
    <row r="5107" spans="1:17" x14ac:dyDescent="0.25">
      <c r="A5107" t="s">
        <v>163</v>
      </c>
      <c r="B5107" s="1" t="s">
        <v>453</v>
      </c>
      <c r="C5107">
        <v>2016</v>
      </c>
      <c r="D5107" s="15">
        <f>DATE(cars[[#This Row],[year_1]],1,1)</f>
        <v>42370</v>
      </c>
      <c r="E5107" t="s">
        <v>29</v>
      </c>
      <c r="F5107" s="4">
        <v>325</v>
      </c>
      <c r="G5107">
        <v>6</v>
      </c>
      <c r="H5107" t="s">
        <v>33</v>
      </c>
      <c r="I5107" t="s">
        <v>19</v>
      </c>
      <c r="J5107">
        <v>4</v>
      </c>
      <c r="K5107" t="s">
        <v>45</v>
      </c>
      <c r="L5107" t="s">
        <v>63</v>
      </c>
      <c r="M5107" t="s">
        <v>196</v>
      </c>
      <c r="N5107">
        <v>26</v>
      </c>
      <c r="O5107">
        <v>19</v>
      </c>
      <c r="P5107">
        <v>5657</v>
      </c>
      <c r="Q5107">
        <v>42425</v>
      </c>
    </row>
    <row r="5108" spans="1:17" x14ac:dyDescent="0.25">
      <c r="A5108" t="s">
        <v>163</v>
      </c>
      <c r="B5108" s="1" t="s">
        <v>453</v>
      </c>
      <c r="C5108">
        <v>2016</v>
      </c>
      <c r="D5108" s="15">
        <f>DATE(cars[[#This Row],[year_1]],1,1)</f>
        <v>42370</v>
      </c>
      <c r="E5108" t="s">
        <v>29</v>
      </c>
      <c r="F5108" s="4">
        <v>325</v>
      </c>
      <c r="G5108">
        <v>6</v>
      </c>
      <c r="H5108" t="s">
        <v>33</v>
      </c>
      <c r="I5108" t="s">
        <v>19</v>
      </c>
      <c r="J5108">
        <v>4</v>
      </c>
      <c r="K5108" t="s">
        <v>45</v>
      </c>
      <c r="L5108" t="s">
        <v>63</v>
      </c>
      <c r="M5108" t="s">
        <v>196</v>
      </c>
      <c r="N5108">
        <v>26</v>
      </c>
      <c r="O5108">
        <v>19</v>
      </c>
      <c r="P5108">
        <v>5657</v>
      </c>
      <c r="Q5108">
        <v>38250</v>
      </c>
    </row>
    <row r="5109" spans="1:17" x14ac:dyDescent="0.25">
      <c r="A5109" t="s">
        <v>163</v>
      </c>
      <c r="B5109" s="1" t="s">
        <v>453</v>
      </c>
      <c r="C5109">
        <v>2017</v>
      </c>
      <c r="D5109" s="15">
        <f>DATE(cars[[#This Row],[year_1]],1,1)</f>
        <v>42736</v>
      </c>
      <c r="E5109" t="s">
        <v>29</v>
      </c>
      <c r="F5109" s="4">
        <v>325</v>
      </c>
      <c r="G5109">
        <v>6</v>
      </c>
      <c r="H5109" t="s">
        <v>33</v>
      </c>
      <c r="I5109" t="s">
        <v>19</v>
      </c>
      <c r="J5109">
        <v>4</v>
      </c>
      <c r="K5109" t="s">
        <v>45</v>
      </c>
      <c r="L5109" t="s">
        <v>63</v>
      </c>
      <c r="M5109" t="s">
        <v>214</v>
      </c>
      <c r="N5109">
        <v>26</v>
      </c>
      <c r="O5109">
        <v>19</v>
      </c>
      <c r="P5109">
        <v>5657</v>
      </c>
      <c r="Q5109">
        <v>31710</v>
      </c>
    </row>
    <row r="5110" spans="1:17" x14ac:dyDescent="0.25">
      <c r="A5110" t="s">
        <v>163</v>
      </c>
      <c r="B5110" s="1" t="s">
        <v>453</v>
      </c>
      <c r="C5110">
        <v>2017</v>
      </c>
      <c r="D5110" s="15">
        <f>DATE(cars[[#This Row],[year_1]],1,1)</f>
        <v>42736</v>
      </c>
      <c r="E5110" t="s">
        <v>29</v>
      </c>
      <c r="F5110" s="4">
        <v>325</v>
      </c>
      <c r="G5110">
        <v>6</v>
      </c>
      <c r="H5110" t="s">
        <v>33</v>
      </c>
      <c r="I5110" t="s">
        <v>19</v>
      </c>
      <c r="J5110">
        <v>4</v>
      </c>
      <c r="K5110" t="s">
        <v>45</v>
      </c>
      <c r="L5110" t="s">
        <v>63</v>
      </c>
      <c r="M5110" t="s">
        <v>214</v>
      </c>
      <c r="N5110">
        <v>26</v>
      </c>
      <c r="O5110">
        <v>19</v>
      </c>
      <c r="P5110">
        <v>5657</v>
      </c>
      <c r="Q5110">
        <v>40365</v>
      </c>
    </row>
    <row r="5111" spans="1:17" x14ac:dyDescent="0.25">
      <c r="A5111" t="s">
        <v>163</v>
      </c>
      <c r="B5111" s="1" t="s">
        <v>453</v>
      </c>
      <c r="C5111">
        <v>2017</v>
      </c>
      <c r="D5111" s="15">
        <f>DATE(cars[[#This Row],[year_1]],1,1)</f>
        <v>42736</v>
      </c>
      <c r="E5111" t="s">
        <v>29</v>
      </c>
      <c r="F5111" s="4">
        <v>325</v>
      </c>
      <c r="G5111">
        <v>6</v>
      </c>
      <c r="H5111" t="s">
        <v>33</v>
      </c>
      <c r="I5111" t="s">
        <v>19</v>
      </c>
      <c r="J5111">
        <v>4</v>
      </c>
      <c r="K5111" t="s">
        <v>45</v>
      </c>
      <c r="L5111" t="s">
        <v>63</v>
      </c>
      <c r="M5111" t="s">
        <v>214</v>
      </c>
      <c r="N5111">
        <v>26</v>
      </c>
      <c r="O5111">
        <v>19</v>
      </c>
      <c r="P5111">
        <v>5657</v>
      </c>
      <c r="Q5111">
        <v>40065</v>
      </c>
    </row>
    <row r="5112" spans="1:17" x14ac:dyDescent="0.25">
      <c r="A5112" t="s">
        <v>163</v>
      </c>
      <c r="B5112" s="1" t="s">
        <v>453</v>
      </c>
      <c r="C5112">
        <v>2017</v>
      </c>
      <c r="D5112" s="15">
        <f>DATE(cars[[#This Row],[year_1]],1,1)</f>
        <v>42736</v>
      </c>
      <c r="E5112" t="s">
        <v>29</v>
      </c>
      <c r="F5112" s="4">
        <v>325</v>
      </c>
      <c r="G5112">
        <v>6</v>
      </c>
      <c r="H5112" t="s">
        <v>33</v>
      </c>
      <c r="I5112" t="s">
        <v>19</v>
      </c>
      <c r="J5112">
        <v>4</v>
      </c>
      <c r="K5112" t="s">
        <v>45</v>
      </c>
      <c r="L5112" t="s">
        <v>63</v>
      </c>
      <c r="M5112" t="s">
        <v>196</v>
      </c>
      <c r="N5112">
        <v>26</v>
      </c>
      <c r="O5112">
        <v>19</v>
      </c>
      <c r="P5112">
        <v>5657</v>
      </c>
      <c r="Q5112">
        <v>34165</v>
      </c>
    </row>
    <row r="5113" spans="1:17" x14ac:dyDescent="0.25">
      <c r="A5113" t="s">
        <v>163</v>
      </c>
      <c r="B5113" s="1" t="s">
        <v>453</v>
      </c>
      <c r="C5113">
        <v>2017</v>
      </c>
      <c r="D5113" s="15">
        <f>DATE(cars[[#This Row],[year_1]],1,1)</f>
        <v>42736</v>
      </c>
      <c r="E5113" t="s">
        <v>29</v>
      </c>
      <c r="F5113" s="4">
        <v>325</v>
      </c>
      <c r="G5113">
        <v>6</v>
      </c>
      <c r="H5113" t="s">
        <v>33</v>
      </c>
      <c r="I5113" t="s">
        <v>19</v>
      </c>
      <c r="J5113">
        <v>4</v>
      </c>
      <c r="K5113" t="s">
        <v>45</v>
      </c>
      <c r="L5113" t="s">
        <v>63</v>
      </c>
      <c r="M5113" t="s">
        <v>214</v>
      </c>
      <c r="N5113">
        <v>26</v>
      </c>
      <c r="O5113">
        <v>19</v>
      </c>
      <c r="P5113">
        <v>5657</v>
      </c>
      <c r="Q5113">
        <v>35895</v>
      </c>
    </row>
    <row r="5114" spans="1:17" x14ac:dyDescent="0.25">
      <c r="A5114" t="s">
        <v>163</v>
      </c>
      <c r="B5114" s="1" t="s">
        <v>453</v>
      </c>
      <c r="C5114">
        <v>2017</v>
      </c>
      <c r="D5114" s="15">
        <f>DATE(cars[[#This Row],[year_1]],1,1)</f>
        <v>42736</v>
      </c>
      <c r="E5114" t="s">
        <v>29</v>
      </c>
      <c r="F5114" s="4">
        <v>325</v>
      </c>
      <c r="G5114">
        <v>6</v>
      </c>
      <c r="H5114" t="s">
        <v>33</v>
      </c>
      <c r="I5114" t="s">
        <v>19</v>
      </c>
      <c r="J5114">
        <v>4</v>
      </c>
      <c r="K5114" t="s">
        <v>45</v>
      </c>
      <c r="L5114" t="s">
        <v>63</v>
      </c>
      <c r="M5114" t="s">
        <v>196</v>
      </c>
      <c r="N5114">
        <v>26</v>
      </c>
      <c r="O5114">
        <v>19</v>
      </c>
      <c r="P5114">
        <v>5657</v>
      </c>
      <c r="Q5114">
        <v>42425</v>
      </c>
    </row>
    <row r="5115" spans="1:17" x14ac:dyDescent="0.25">
      <c r="A5115" t="s">
        <v>163</v>
      </c>
      <c r="B5115" s="1" t="s">
        <v>453</v>
      </c>
      <c r="C5115">
        <v>2017</v>
      </c>
      <c r="D5115" s="15">
        <f>DATE(cars[[#This Row],[year_1]],1,1)</f>
        <v>42736</v>
      </c>
      <c r="E5115" t="s">
        <v>29</v>
      </c>
      <c r="F5115" s="4">
        <v>325</v>
      </c>
      <c r="G5115">
        <v>6</v>
      </c>
      <c r="H5115" t="s">
        <v>33</v>
      </c>
      <c r="I5115" t="s">
        <v>19</v>
      </c>
      <c r="J5115">
        <v>4</v>
      </c>
      <c r="K5115" t="s">
        <v>45</v>
      </c>
      <c r="L5115" t="s">
        <v>63</v>
      </c>
      <c r="M5115" t="s">
        <v>196</v>
      </c>
      <c r="N5115">
        <v>26</v>
      </c>
      <c r="O5115">
        <v>19</v>
      </c>
      <c r="P5115">
        <v>5657</v>
      </c>
      <c r="Q5115">
        <v>42725</v>
      </c>
    </row>
    <row r="5116" spans="1:17" x14ac:dyDescent="0.25">
      <c r="A5116" t="s">
        <v>163</v>
      </c>
      <c r="B5116" s="1" t="s">
        <v>453</v>
      </c>
      <c r="C5116">
        <v>2017</v>
      </c>
      <c r="D5116" s="15">
        <f>DATE(cars[[#This Row],[year_1]],1,1)</f>
        <v>42736</v>
      </c>
      <c r="E5116" t="s">
        <v>29</v>
      </c>
      <c r="F5116" s="4">
        <v>325</v>
      </c>
      <c r="G5116">
        <v>6</v>
      </c>
      <c r="H5116" t="s">
        <v>33</v>
      </c>
      <c r="I5116" t="s">
        <v>19</v>
      </c>
      <c r="J5116">
        <v>4</v>
      </c>
      <c r="K5116" t="s">
        <v>45</v>
      </c>
      <c r="L5116" t="s">
        <v>63</v>
      </c>
      <c r="M5116" t="s">
        <v>196</v>
      </c>
      <c r="N5116">
        <v>26</v>
      </c>
      <c r="O5116">
        <v>19</v>
      </c>
      <c r="P5116">
        <v>5657</v>
      </c>
      <c r="Q5116">
        <v>38250</v>
      </c>
    </row>
    <row r="5117" spans="1:17" x14ac:dyDescent="0.25">
      <c r="A5117" t="s">
        <v>51</v>
      </c>
      <c r="B5117" s="1" t="s">
        <v>839</v>
      </c>
      <c r="C5117">
        <v>2015</v>
      </c>
      <c r="D5117" s="15">
        <f>DATE(cars[[#This Row],[year_1]],1,1)</f>
        <v>42005</v>
      </c>
      <c r="E5117" t="s">
        <v>29</v>
      </c>
      <c r="F5117" s="4">
        <v>325</v>
      </c>
      <c r="G5117">
        <v>6</v>
      </c>
      <c r="H5117" t="s">
        <v>33</v>
      </c>
      <c r="I5117" t="s">
        <v>34</v>
      </c>
      <c r="J5117">
        <v>4</v>
      </c>
      <c r="K5117" t="s">
        <v>20</v>
      </c>
      <c r="L5117" t="s">
        <v>31</v>
      </c>
      <c r="M5117" t="s">
        <v>32</v>
      </c>
      <c r="N5117">
        <v>28</v>
      </c>
      <c r="O5117">
        <v>19</v>
      </c>
      <c r="P5117">
        <v>870</v>
      </c>
      <c r="Q5117">
        <v>43800</v>
      </c>
    </row>
    <row r="5118" spans="1:17" x14ac:dyDescent="0.25">
      <c r="A5118" t="s">
        <v>51</v>
      </c>
      <c r="B5118" s="1" t="s">
        <v>839</v>
      </c>
      <c r="C5118">
        <v>2015</v>
      </c>
      <c r="D5118" s="15">
        <f>DATE(cars[[#This Row],[year_1]],1,1)</f>
        <v>42005</v>
      </c>
      <c r="E5118" t="s">
        <v>29</v>
      </c>
      <c r="F5118" s="4">
        <v>325</v>
      </c>
      <c r="G5118">
        <v>6</v>
      </c>
      <c r="H5118" t="s">
        <v>33</v>
      </c>
      <c r="I5118" t="s">
        <v>34</v>
      </c>
      <c r="J5118">
        <v>4</v>
      </c>
      <c r="K5118" t="s">
        <v>20</v>
      </c>
      <c r="L5118" t="s">
        <v>31</v>
      </c>
      <c r="M5118" t="s">
        <v>32</v>
      </c>
      <c r="N5118">
        <v>28</v>
      </c>
      <c r="O5118">
        <v>19</v>
      </c>
      <c r="P5118">
        <v>870</v>
      </c>
      <c r="Q5118">
        <v>42700</v>
      </c>
    </row>
    <row r="5119" spans="1:17" x14ac:dyDescent="0.25">
      <c r="A5119" t="s">
        <v>51</v>
      </c>
      <c r="B5119" s="1" t="s">
        <v>981</v>
      </c>
      <c r="C5119">
        <v>2015</v>
      </c>
      <c r="D5119" s="15">
        <f>DATE(cars[[#This Row],[year_1]],1,1)</f>
        <v>42005</v>
      </c>
      <c r="E5119" t="s">
        <v>29</v>
      </c>
      <c r="F5119" s="4">
        <v>325</v>
      </c>
      <c r="G5119">
        <v>6</v>
      </c>
      <c r="H5119" t="s">
        <v>33</v>
      </c>
      <c r="I5119" t="s">
        <v>34</v>
      </c>
      <c r="J5119">
        <v>4</v>
      </c>
      <c r="K5119" t="s">
        <v>26</v>
      </c>
      <c r="L5119" t="s">
        <v>31</v>
      </c>
      <c r="M5119" t="s">
        <v>35</v>
      </c>
      <c r="N5119">
        <v>28</v>
      </c>
      <c r="O5119">
        <v>19</v>
      </c>
      <c r="P5119">
        <v>870</v>
      </c>
      <c r="Q5119">
        <v>45400</v>
      </c>
    </row>
    <row r="5120" spans="1:17" x14ac:dyDescent="0.25">
      <c r="A5120" t="s">
        <v>51</v>
      </c>
      <c r="B5120" s="1" t="s">
        <v>981</v>
      </c>
      <c r="C5120">
        <v>2015</v>
      </c>
      <c r="D5120" s="15">
        <f>DATE(cars[[#This Row],[year_1]],1,1)</f>
        <v>42005</v>
      </c>
      <c r="E5120" t="s">
        <v>29</v>
      </c>
      <c r="F5120" s="4">
        <v>325</v>
      </c>
      <c r="G5120">
        <v>6</v>
      </c>
      <c r="H5120" t="s">
        <v>33</v>
      </c>
      <c r="I5120" t="s">
        <v>34</v>
      </c>
      <c r="J5120">
        <v>4</v>
      </c>
      <c r="K5120" t="s">
        <v>26</v>
      </c>
      <c r="L5120" t="s">
        <v>31</v>
      </c>
      <c r="M5120" t="s">
        <v>35</v>
      </c>
      <c r="N5120">
        <v>28</v>
      </c>
      <c r="O5120">
        <v>19</v>
      </c>
      <c r="P5120">
        <v>870</v>
      </c>
      <c r="Q5120">
        <v>45150</v>
      </c>
    </row>
    <row r="5121" spans="1:17" x14ac:dyDescent="0.25">
      <c r="A5121" t="s">
        <v>438</v>
      </c>
      <c r="B5121" s="1" t="s">
        <v>493</v>
      </c>
      <c r="C5121">
        <v>2011</v>
      </c>
      <c r="D5121" s="15">
        <f>DATE(cars[[#This Row],[year_1]],1,1)</f>
        <v>40544</v>
      </c>
      <c r="E5121" t="s">
        <v>38</v>
      </c>
      <c r="F5121" s="4">
        <v>328</v>
      </c>
      <c r="G5121">
        <v>6</v>
      </c>
      <c r="H5121" t="s">
        <v>33</v>
      </c>
      <c r="I5121" t="s">
        <v>19</v>
      </c>
      <c r="J5121">
        <v>4</v>
      </c>
      <c r="K5121" t="s">
        <v>24</v>
      </c>
      <c r="L5121" t="s">
        <v>31</v>
      </c>
      <c r="M5121" t="s">
        <v>32</v>
      </c>
      <c r="N5121">
        <v>27</v>
      </c>
      <c r="O5121">
        <v>19</v>
      </c>
      <c r="P5121">
        <v>190</v>
      </c>
      <c r="Q5121">
        <v>44150</v>
      </c>
    </row>
    <row r="5122" spans="1:17" x14ac:dyDescent="0.25">
      <c r="A5122" t="s">
        <v>438</v>
      </c>
      <c r="B5122" s="1" t="s">
        <v>493</v>
      </c>
      <c r="C5122">
        <v>2011</v>
      </c>
      <c r="D5122" s="15">
        <f>DATE(cars[[#This Row],[year_1]],1,1)</f>
        <v>40544</v>
      </c>
      <c r="E5122" t="s">
        <v>38</v>
      </c>
      <c r="F5122" s="4">
        <v>328</v>
      </c>
      <c r="G5122">
        <v>6</v>
      </c>
      <c r="H5122" t="s">
        <v>33</v>
      </c>
      <c r="I5122" t="s">
        <v>19</v>
      </c>
      <c r="J5122">
        <v>4</v>
      </c>
      <c r="K5122" t="s">
        <v>24</v>
      </c>
      <c r="L5122" t="s">
        <v>31</v>
      </c>
      <c r="M5122" t="s">
        <v>32</v>
      </c>
      <c r="N5122">
        <v>27</v>
      </c>
      <c r="O5122">
        <v>19</v>
      </c>
      <c r="P5122">
        <v>190</v>
      </c>
      <c r="Q5122">
        <v>39950</v>
      </c>
    </row>
    <row r="5123" spans="1:17" x14ac:dyDescent="0.25">
      <c r="A5123" t="s">
        <v>438</v>
      </c>
      <c r="B5123" s="1" t="s">
        <v>493</v>
      </c>
      <c r="C5123">
        <v>2011</v>
      </c>
      <c r="D5123" s="15">
        <f>DATE(cars[[#This Row],[year_1]],1,1)</f>
        <v>40544</v>
      </c>
      <c r="E5123" t="s">
        <v>38</v>
      </c>
      <c r="F5123" s="4">
        <v>328</v>
      </c>
      <c r="G5123">
        <v>6</v>
      </c>
      <c r="H5123" t="s">
        <v>33</v>
      </c>
      <c r="I5123" t="s">
        <v>19</v>
      </c>
      <c r="J5123">
        <v>4</v>
      </c>
      <c r="K5123" t="s">
        <v>24</v>
      </c>
      <c r="L5123" t="s">
        <v>31</v>
      </c>
      <c r="M5123" t="s">
        <v>32</v>
      </c>
      <c r="N5123">
        <v>27</v>
      </c>
      <c r="O5123">
        <v>19</v>
      </c>
      <c r="P5123">
        <v>190</v>
      </c>
      <c r="Q5123">
        <v>35800</v>
      </c>
    </row>
    <row r="5124" spans="1:17" x14ac:dyDescent="0.25">
      <c r="A5124" t="s">
        <v>438</v>
      </c>
      <c r="B5124" s="1" t="s">
        <v>493</v>
      </c>
      <c r="C5124">
        <v>2012</v>
      </c>
      <c r="D5124" s="15">
        <f>DATE(cars[[#This Row],[year_1]],1,1)</f>
        <v>40909</v>
      </c>
      <c r="E5124" t="s">
        <v>38</v>
      </c>
      <c r="F5124" s="4">
        <v>328</v>
      </c>
      <c r="G5124">
        <v>6</v>
      </c>
      <c r="H5124" t="s">
        <v>33</v>
      </c>
      <c r="I5124" t="s">
        <v>19</v>
      </c>
      <c r="J5124">
        <v>4</v>
      </c>
      <c r="K5124" t="s">
        <v>24</v>
      </c>
      <c r="L5124" t="s">
        <v>31</v>
      </c>
      <c r="M5124" t="s">
        <v>32</v>
      </c>
      <c r="N5124">
        <v>27</v>
      </c>
      <c r="O5124">
        <v>19</v>
      </c>
      <c r="P5124">
        <v>190</v>
      </c>
      <c r="Q5124">
        <v>36900</v>
      </c>
    </row>
    <row r="5125" spans="1:17" x14ac:dyDescent="0.25">
      <c r="A5125" t="s">
        <v>438</v>
      </c>
      <c r="B5125" s="1" t="s">
        <v>493</v>
      </c>
      <c r="C5125">
        <v>2012</v>
      </c>
      <c r="D5125" s="15">
        <f>DATE(cars[[#This Row],[year_1]],1,1)</f>
        <v>40909</v>
      </c>
      <c r="E5125" t="s">
        <v>38</v>
      </c>
      <c r="F5125" s="4">
        <v>328</v>
      </c>
      <c r="G5125">
        <v>6</v>
      </c>
      <c r="H5125" t="s">
        <v>33</v>
      </c>
      <c r="I5125" t="s">
        <v>19</v>
      </c>
      <c r="J5125">
        <v>4</v>
      </c>
      <c r="K5125" t="s">
        <v>26</v>
      </c>
      <c r="L5125" t="s">
        <v>31</v>
      </c>
      <c r="M5125" t="s">
        <v>32</v>
      </c>
      <c r="N5125">
        <v>27</v>
      </c>
      <c r="O5125">
        <v>19</v>
      </c>
      <c r="P5125">
        <v>190</v>
      </c>
      <c r="Q5125">
        <v>45450</v>
      </c>
    </row>
    <row r="5126" spans="1:17" x14ac:dyDescent="0.25">
      <c r="A5126" t="s">
        <v>438</v>
      </c>
      <c r="B5126" s="1" t="s">
        <v>493</v>
      </c>
      <c r="C5126">
        <v>2012</v>
      </c>
      <c r="D5126" s="15">
        <f>DATE(cars[[#This Row],[year_1]],1,1)</f>
        <v>40909</v>
      </c>
      <c r="E5126" t="s">
        <v>38</v>
      </c>
      <c r="F5126" s="4">
        <v>328</v>
      </c>
      <c r="G5126">
        <v>6</v>
      </c>
      <c r="H5126" t="s">
        <v>33</v>
      </c>
      <c r="I5126" t="s">
        <v>19</v>
      </c>
      <c r="J5126">
        <v>4</v>
      </c>
      <c r="K5126" t="s">
        <v>27</v>
      </c>
      <c r="L5126" t="s">
        <v>31</v>
      </c>
      <c r="M5126" t="s">
        <v>32</v>
      </c>
      <c r="N5126">
        <v>27</v>
      </c>
      <c r="O5126">
        <v>19</v>
      </c>
      <c r="P5126">
        <v>190</v>
      </c>
      <c r="Q5126">
        <v>40250</v>
      </c>
    </row>
    <row r="5127" spans="1:17" x14ac:dyDescent="0.25">
      <c r="A5127" t="s">
        <v>438</v>
      </c>
      <c r="B5127" s="1" t="s">
        <v>493</v>
      </c>
      <c r="C5127">
        <v>2013</v>
      </c>
      <c r="D5127" s="15">
        <f>DATE(cars[[#This Row],[year_1]],1,1)</f>
        <v>41275</v>
      </c>
      <c r="E5127" t="s">
        <v>17</v>
      </c>
      <c r="F5127" s="4">
        <v>328</v>
      </c>
      <c r="G5127">
        <v>6</v>
      </c>
      <c r="H5127" t="s">
        <v>33</v>
      </c>
      <c r="I5127" t="s">
        <v>19</v>
      </c>
      <c r="J5127">
        <v>4</v>
      </c>
      <c r="K5127" t="s">
        <v>24</v>
      </c>
      <c r="L5127" t="s">
        <v>31</v>
      </c>
      <c r="M5127" t="s">
        <v>32</v>
      </c>
      <c r="N5127">
        <v>27</v>
      </c>
      <c r="O5127">
        <v>19</v>
      </c>
      <c r="P5127">
        <v>190</v>
      </c>
      <c r="Q5127">
        <v>32950</v>
      </c>
    </row>
    <row r="5128" spans="1:17" x14ac:dyDescent="0.25">
      <c r="A5128" t="s">
        <v>438</v>
      </c>
      <c r="B5128" s="1" t="s">
        <v>498</v>
      </c>
      <c r="C5128">
        <v>2010</v>
      </c>
      <c r="D5128" s="15">
        <f>DATE(cars[[#This Row],[year_1]],1,1)</f>
        <v>40179</v>
      </c>
      <c r="E5128" t="s">
        <v>38</v>
      </c>
      <c r="F5128" s="4">
        <v>328</v>
      </c>
      <c r="G5128">
        <v>6</v>
      </c>
      <c r="H5128" t="s">
        <v>33</v>
      </c>
      <c r="I5128" t="s">
        <v>19</v>
      </c>
      <c r="J5128">
        <v>4</v>
      </c>
      <c r="K5128" t="s">
        <v>26</v>
      </c>
      <c r="L5128" t="s">
        <v>31</v>
      </c>
      <c r="M5128" t="s">
        <v>32</v>
      </c>
      <c r="N5128">
        <v>27</v>
      </c>
      <c r="O5128">
        <v>19</v>
      </c>
      <c r="P5128">
        <v>190</v>
      </c>
      <c r="Q5128">
        <v>43350</v>
      </c>
    </row>
    <row r="5129" spans="1:17" x14ac:dyDescent="0.25">
      <c r="A5129" t="s">
        <v>438</v>
      </c>
      <c r="B5129" s="1" t="s">
        <v>498</v>
      </c>
      <c r="C5129">
        <v>2010</v>
      </c>
      <c r="D5129" s="15">
        <f>DATE(cars[[#This Row],[year_1]],1,1)</f>
        <v>40179</v>
      </c>
      <c r="E5129" t="s">
        <v>38</v>
      </c>
      <c r="F5129" s="4">
        <v>328</v>
      </c>
      <c r="G5129">
        <v>6</v>
      </c>
      <c r="H5129" t="s">
        <v>33</v>
      </c>
      <c r="I5129" t="s">
        <v>19</v>
      </c>
      <c r="J5129">
        <v>4</v>
      </c>
      <c r="K5129" t="s">
        <v>27</v>
      </c>
      <c r="L5129" t="s">
        <v>31</v>
      </c>
      <c r="M5129" t="s">
        <v>32</v>
      </c>
      <c r="N5129">
        <v>27</v>
      </c>
      <c r="O5129">
        <v>19</v>
      </c>
      <c r="P5129">
        <v>190</v>
      </c>
      <c r="Q5129">
        <v>33250</v>
      </c>
    </row>
    <row r="5130" spans="1:17" x14ac:dyDescent="0.25">
      <c r="A5130" t="s">
        <v>438</v>
      </c>
      <c r="B5130" s="1" t="s">
        <v>498</v>
      </c>
      <c r="C5130">
        <v>2010</v>
      </c>
      <c r="D5130" s="15">
        <f>DATE(cars[[#This Row],[year_1]],1,1)</f>
        <v>40179</v>
      </c>
      <c r="E5130" t="s">
        <v>38</v>
      </c>
      <c r="F5130" s="4">
        <v>328</v>
      </c>
      <c r="G5130">
        <v>6</v>
      </c>
      <c r="H5130" t="s">
        <v>33</v>
      </c>
      <c r="I5130" t="s">
        <v>19</v>
      </c>
      <c r="J5130">
        <v>4</v>
      </c>
      <c r="K5130" t="s">
        <v>24</v>
      </c>
      <c r="L5130" t="s">
        <v>31</v>
      </c>
      <c r="M5130" t="s">
        <v>32</v>
      </c>
      <c r="N5130">
        <v>27</v>
      </c>
      <c r="O5130">
        <v>19</v>
      </c>
      <c r="P5130">
        <v>190</v>
      </c>
      <c r="Q5130">
        <v>34450</v>
      </c>
    </row>
    <row r="5131" spans="1:17" x14ac:dyDescent="0.25">
      <c r="A5131" t="s">
        <v>438</v>
      </c>
      <c r="B5131" s="1" t="s">
        <v>752</v>
      </c>
      <c r="C5131">
        <v>2015</v>
      </c>
      <c r="D5131" s="15">
        <f>DATE(cars[[#This Row],[year_1]],1,1)</f>
        <v>42005</v>
      </c>
      <c r="E5131" t="s">
        <v>17</v>
      </c>
      <c r="F5131" s="4">
        <v>328</v>
      </c>
      <c r="G5131">
        <v>6</v>
      </c>
      <c r="H5131" t="s">
        <v>33</v>
      </c>
      <c r="I5131" t="s">
        <v>19</v>
      </c>
      <c r="J5131">
        <v>4</v>
      </c>
      <c r="K5131" t="s">
        <v>24</v>
      </c>
      <c r="L5131" t="s">
        <v>31</v>
      </c>
      <c r="M5131" t="s">
        <v>32</v>
      </c>
      <c r="N5131">
        <v>27</v>
      </c>
      <c r="O5131">
        <v>19</v>
      </c>
      <c r="P5131">
        <v>190</v>
      </c>
      <c r="Q5131">
        <v>33950</v>
      </c>
    </row>
    <row r="5132" spans="1:17" x14ac:dyDescent="0.25">
      <c r="A5132" t="s">
        <v>438</v>
      </c>
      <c r="B5132" s="1" t="s">
        <v>754</v>
      </c>
      <c r="C5132">
        <v>2015</v>
      </c>
      <c r="D5132" s="15">
        <f>DATE(cars[[#This Row],[year_1]],1,1)</f>
        <v>42005</v>
      </c>
      <c r="E5132" t="s">
        <v>38</v>
      </c>
      <c r="F5132" s="4">
        <v>328</v>
      </c>
      <c r="G5132">
        <v>6</v>
      </c>
      <c r="H5132" t="s">
        <v>33</v>
      </c>
      <c r="I5132" t="s">
        <v>34</v>
      </c>
      <c r="J5132">
        <v>4</v>
      </c>
      <c r="K5132" t="s">
        <v>24</v>
      </c>
      <c r="L5132" t="s">
        <v>31</v>
      </c>
      <c r="M5132" t="s">
        <v>32</v>
      </c>
      <c r="N5132">
        <v>27</v>
      </c>
      <c r="O5132">
        <v>19</v>
      </c>
      <c r="P5132">
        <v>190</v>
      </c>
      <c r="Q5132">
        <v>38950</v>
      </c>
    </row>
    <row r="5133" spans="1:17" x14ac:dyDescent="0.25">
      <c r="A5133" t="s">
        <v>438</v>
      </c>
      <c r="B5133" s="1" t="s">
        <v>754</v>
      </c>
      <c r="C5133">
        <v>2015</v>
      </c>
      <c r="D5133" s="15">
        <f>DATE(cars[[#This Row],[year_1]],1,1)</f>
        <v>42005</v>
      </c>
      <c r="E5133" t="s">
        <v>38</v>
      </c>
      <c r="F5133" s="4">
        <v>328</v>
      </c>
      <c r="G5133">
        <v>6</v>
      </c>
      <c r="H5133" t="s">
        <v>33</v>
      </c>
      <c r="I5133" t="s">
        <v>34</v>
      </c>
      <c r="J5133">
        <v>4</v>
      </c>
      <c r="K5133" t="s">
        <v>26</v>
      </c>
      <c r="L5133" t="s">
        <v>31</v>
      </c>
      <c r="M5133" t="s">
        <v>32</v>
      </c>
      <c r="N5133">
        <v>27</v>
      </c>
      <c r="O5133">
        <v>19</v>
      </c>
      <c r="P5133">
        <v>190</v>
      </c>
      <c r="Q5133">
        <v>45450</v>
      </c>
    </row>
    <row r="5134" spans="1:17" x14ac:dyDescent="0.25">
      <c r="A5134" t="s">
        <v>438</v>
      </c>
      <c r="B5134" s="1" t="s">
        <v>754</v>
      </c>
      <c r="C5134">
        <v>2015</v>
      </c>
      <c r="D5134" s="15">
        <f>DATE(cars[[#This Row],[year_1]],1,1)</f>
        <v>42005</v>
      </c>
      <c r="E5134" t="s">
        <v>38</v>
      </c>
      <c r="F5134" s="4">
        <v>328</v>
      </c>
      <c r="G5134">
        <v>6</v>
      </c>
      <c r="H5134" t="s">
        <v>33</v>
      </c>
      <c r="I5134" t="s">
        <v>34</v>
      </c>
      <c r="J5134">
        <v>4</v>
      </c>
      <c r="K5134" t="s">
        <v>24</v>
      </c>
      <c r="L5134" t="s">
        <v>31</v>
      </c>
      <c r="M5134" t="s">
        <v>32</v>
      </c>
      <c r="N5134">
        <v>27</v>
      </c>
      <c r="O5134">
        <v>19</v>
      </c>
      <c r="P5134">
        <v>190</v>
      </c>
      <c r="Q5134">
        <v>41800</v>
      </c>
    </row>
    <row r="5135" spans="1:17" x14ac:dyDescent="0.25">
      <c r="A5135" t="s">
        <v>40</v>
      </c>
      <c r="B5135" s="1" t="s">
        <v>296</v>
      </c>
      <c r="C5135">
        <v>2016</v>
      </c>
      <c r="D5135" s="15">
        <f>DATE(cars[[#This Row],[year_1]],1,1)</f>
        <v>42370</v>
      </c>
      <c r="E5135" t="s">
        <v>17</v>
      </c>
      <c r="F5135" s="4">
        <v>329</v>
      </c>
      <c r="G5135">
        <v>6</v>
      </c>
      <c r="H5135" t="s">
        <v>33</v>
      </c>
      <c r="I5135" t="s">
        <v>34</v>
      </c>
      <c r="J5135">
        <v>4</v>
      </c>
      <c r="K5135" t="s">
        <v>24</v>
      </c>
      <c r="L5135" t="s">
        <v>31</v>
      </c>
      <c r="M5135" t="s">
        <v>32</v>
      </c>
      <c r="N5135">
        <v>26</v>
      </c>
      <c r="O5135">
        <v>19</v>
      </c>
      <c r="P5135">
        <v>617</v>
      </c>
      <c r="Q5135">
        <v>69400</v>
      </c>
    </row>
    <row r="5136" spans="1:17" x14ac:dyDescent="0.25">
      <c r="A5136" t="s">
        <v>438</v>
      </c>
      <c r="B5136" s="1" t="s">
        <v>492</v>
      </c>
      <c r="C5136">
        <v>2011</v>
      </c>
      <c r="D5136" s="15">
        <f>DATE(cars[[#This Row],[year_1]],1,1)</f>
        <v>40544</v>
      </c>
      <c r="E5136" t="s">
        <v>38</v>
      </c>
      <c r="F5136" s="4">
        <v>330</v>
      </c>
      <c r="G5136">
        <v>6</v>
      </c>
      <c r="H5136" t="s">
        <v>33</v>
      </c>
      <c r="I5136" t="s">
        <v>19</v>
      </c>
      <c r="J5136">
        <v>2</v>
      </c>
      <c r="K5136" t="s">
        <v>24</v>
      </c>
      <c r="L5136" t="s">
        <v>31</v>
      </c>
      <c r="M5136" t="s">
        <v>22</v>
      </c>
      <c r="N5136">
        <v>27</v>
      </c>
      <c r="O5136">
        <v>19</v>
      </c>
      <c r="P5136">
        <v>190</v>
      </c>
      <c r="Q5136">
        <v>38600</v>
      </c>
    </row>
    <row r="5137" spans="1:17" x14ac:dyDescent="0.25">
      <c r="A5137" t="s">
        <v>438</v>
      </c>
      <c r="B5137" s="1" t="s">
        <v>492</v>
      </c>
      <c r="C5137">
        <v>2011</v>
      </c>
      <c r="D5137" s="15">
        <f>DATE(cars[[#This Row],[year_1]],1,1)</f>
        <v>40544</v>
      </c>
      <c r="E5137" t="s">
        <v>38</v>
      </c>
      <c r="F5137" s="4">
        <v>330</v>
      </c>
      <c r="G5137">
        <v>6</v>
      </c>
      <c r="H5137" t="s">
        <v>33</v>
      </c>
      <c r="I5137" t="s">
        <v>19</v>
      </c>
      <c r="J5137">
        <v>2</v>
      </c>
      <c r="K5137" t="s">
        <v>27</v>
      </c>
      <c r="L5137" t="s">
        <v>31</v>
      </c>
      <c r="M5137" t="s">
        <v>22</v>
      </c>
      <c r="N5137">
        <v>27</v>
      </c>
      <c r="O5137">
        <v>19</v>
      </c>
      <c r="P5137">
        <v>190</v>
      </c>
      <c r="Q5137">
        <v>37150</v>
      </c>
    </row>
    <row r="5138" spans="1:17" x14ac:dyDescent="0.25">
      <c r="A5138" t="s">
        <v>438</v>
      </c>
      <c r="B5138" s="1" t="s">
        <v>492</v>
      </c>
      <c r="C5138">
        <v>2012</v>
      </c>
      <c r="D5138" s="15">
        <f>DATE(cars[[#This Row],[year_1]],1,1)</f>
        <v>40909</v>
      </c>
      <c r="E5138" t="s">
        <v>38</v>
      </c>
      <c r="F5138" s="4">
        <v>330</v>
      </c>
      <c r="G5138">
        <v>6</v>
      </c>
      <c r="H5138" t="s">
        <v>33</v>
      </c>
      <c r="I5138" t="s">
        <v>19</v>
      </c>
      <c r="J5138">
        <v>2</v>
      </c>
      <c r="K5138" t="s">
        <v>27</v>
      </c>
      <c r="L5138" t="s">
        <v>31</v>
      </c>
      <c r="M5138" t="s">
        <v>22</v>
      </c>
      <c r="N5138">
        <v>27</v>
      </c>
      <c r="O5138">
        <v>19</v>
      </c>
      <c r="P5138">
        <v>190</v>
      </c>
      <c r="Q5138">
        <v>37800</v>
      </c>
    </row>
    <row r="5139" spans="1:17" x14ac:dyDescent="0.25">
      <c r="A5139" t="s">
        <v>438</v>
      </c>
      <c r="B5139" s="1" t="s">
        <v>492</v>
      </c>
      <c r="C5139">
        <v>2012</v>
      </c>
      <c r="D5139" s="15">
        <f>DATE(cars[[#This Row],[year_1]],1,1)</f>
        <v>40909</v>
      </c>
      <c r="E5139" t="s">
        <v>38</v>
      </c>
      <c r="F5139" s="4">
        <v>330</v>
      </c>
      <c r="G5139">
        <v>6</v>
      </c>
      <c r="H5139" t="s">
        <v>33</v>
      </c>
      <c r="I5139" t="s">
        <v>19</v>
      </c>
      <c r="J5139">
        <v>2</v>
      </c>
      <c r="K5139" t="s">
        <v>24</v>
      </c>
      <c r="L5139" t="s">
        <v>31</v>
      </c>
      <c r="M5139" t="s">
        <v>22</v>
      </c>
      <c r="N5139">
        <v>27</v>
      </c>
      <c r="O5139">
        <v>19</v>
      </c>
      <c r="P5139">
        <v>190</v>
      </c>
      <c r="Q5139">
        <v>39250</v>
      </c>
    </row>
    <row r="5140" spans="1:17" x14ac:dyDescent="0.25">
      <c r="A5140" t="s">
        <v>438</v>
      </c>
      <c r="B5140" s="1" t="s">
        <v>492</v>
      </c>
      <c r="C5140">
        <v>2013</v>
      </c>
      <c r="D5140" s="15">
        <f>DATE(cars[[#This Row],[year_1]],1,1)</f>
        <v>41275</v>
      </c>
      <c r="E5140" t="s">
        <v>38</v>
      </c>
      <c r="F5140" s="4">
        <v>330</v>
      </c>
      <c r="G5140">
        <v>6</v>
      </c>
      <c r="H5140" t="s">
        <v>33</v>
      </c>
      <c r="I5140" t="s">
        <v>19</v>
      </c>
      <c r="J5140">
        <v>2</v>
      </c>
      <c r="K5140" t="s">
        <v>24</v>
      </c>
      <c r="L5140" t="s">
        <v>31</v>
      </c>
      <c r="M5140" t="s">
        <v>22</v>
      </c>
      <c r="N5140">
        <v>27</v>
      </c>
      <c r="O5140">
        <v>19</v>
      </c>
      <c r="P5140">
        <v>190</v>
      </c>
      <c r="Q5140">
        <v>40400</v>
      </c>
    </row>
    <row r="5141" spans="1:17" x14ac:dyDescent="0.25">
      <c r="A5141" t="s">
        <v>438</v>
      </c>
      <c r="B5141" s="1" t="s">
        <v>497</v>
      </c>
      <c r="C5141">
        <v>2010</v>
      </c>
      <c r="D5141" s="15">
        <f>DATE(cars[[#This Row],[year_1]],1,1)</f>
        <v>40179</v>
      </c>
      <c r="E5141" t="s">
        <v>38</v>
      </c>
      <c r="F5141" s="4">
        <v>330</v>
      </c>
      <c r="G5141">
        <v>6</v>
      </c>
      <c r="H5141" t="s">
        <v>33</v>
      </c>
      <c r="I5141" t="s">
        <v>19</v>
      </c>
      <c r="J5141">
        <v>2</v>
      </c>
      <c r="K5141" t="s">
        <v>24</v>
      </c>
      <c r="L5141" t="s">
        <v>31</v>
      </c>
      <c r="M5141" t="s">
        <v>22</v>
      </c>
      <c r="N5141">
        <v>27</v>
      </c>
      <c r="O5141">
        <v>19</v>
      </c>
      <c r="P5141">
        <v>190</v>
      </c>
      <c r="Q5141">
        <v>37500</v>
      </c>
    </row>
    <row r="5142" spans="1:17" x14ac:dyDescent="0.25">
      <c r="A5142" t="s">
        <v>438</v>
      </c>
      <c r="B5142" s="1" t="s">
        <v>497</v>
      </c>
      <c r="C5142">
        <v>2010</v>
      </c>
      <c r="D5142" s="15">
        <f>DATE(cars[[#This Row],[year_1]],1,1)</f>
        <v>40179</v>
      </c>
      <c r="E5142" t="s">
        <v>38</v>
      </c>
      <c r="F5142" s="4">
        <v>330</v>
      </c>
      <c r="G5142">
        <v>6</v>
      </c>
      <c r="H5142" t="s">
        <v>33</v>
      </c>
      <c r="I5142" t="s">
        <v>19</v>
      </c>
      <c r="J5142">
        <v>2</v>
      </c>
      <c r="K5142" t="s">
        <v>27</v>
      </c>
      <c r="L5142" t="s">
        <v>31</v>
      </c>
      <c r="M5142" t="s">
        <v>22</v>
      </c>
      <c r="N5142">
        <v>27</v>
      </c>
      <c r="O5142">
        <v>19</v>
      </c>
      <c r="P5142">
        <v>190</v>
      </c>
      <c r="Q5142">
        <v>36050</v>
      </c>
    </row>
    <row r="5143" spans="1:17" x14ac:dyDescent="0.25">
      <c r="A5143" t="s">
        <v>438</v>
      </c>
      <c r="B5143" s="1" t="s">
        <v>497</v>
      </c>
      <c r="C5143">
        <v>2010</v>
      </c>
      <c r="D5143" s="15">
        <f>DATE(cars[[#This Row],[year_1]],1,1)</f>
        <v>40179</v>
      </c>
      <c r="E5143" t="s">
        <v>38</v>
      </c>
      <c r="F5143" s="4">
        <v>330</v>
      </c>
      <c r="G5143">
        <v>6</v>
      </c>
      <c r="H5143" t="s">
        <v>33</v>
      </c>
      <c r="I5143" t="s">
        <v>19</v>
      </c>
      <c r="J5143">
        <v>2</v>
      </c>
      <c r="K5143" t="s">
        <v>26</v>
      </c>
      <c r="L5143" t="s">
        <v>31</v>
      </c>
      <c r="M5143" t="s">
        <v>22</v>
      </c>
      <c r="N5143">
        <v>27</v>
      </c>
      <c r="O5143">
        <v>19</v>
      </c>
      <c r="P5143">
        <v>190</v>
      </c>
      <c r="Q5143">
        <v>50550</v>
      </c>
    </row>
    <row r="5144" spans="1:17" x14ac:dyDescent="0.25">
      <c r="A5144" t="s">
        <v>438</v>
      </c>
      <c r="B5144" s="1" t="s">
        <v>757</v>
      </c>
      <c r="C5144">
        <v>2014</v>
      </c>
      <c r="D5144" s="15">
        <f>DATE(cars[[#This Row],[year_1]],1,1)</f>
        <v>41640</v>
      </c>
      <c r="E5144" t="s">
        <v>38</v>
      </c>
      <c r="F5144" s="4">
        <v>330</v>
      </c>
      <c r="G5144">
        <v>6</v>
      </c>
      <c r="H5144" t="s">
        <v>33</v>
      </c>
      <c r="I5144" t="s">
        <v>19</v>
      </c>
      <c r="J5144">
        <v>2</v>
      </c>
      <c r="K5144" t="s">
        <v>24</v>
      </c>
      <c r="L5144" t="s">
        <v>31</v>
      </c>
      <c r="M5144" t="s">
        <v>22</v>
      </c>
      <c r="N5144">
        <v>27</v>
      </c>
      <c r="O5144">
        <v>19</v>
      </c>
      <c r="P5144">
        <v>190</v>
      </c>
      <c r="Q5144">
        <v>40950</v>
      </c>
    </row>
    <row r="5145" spans="1:17" x14ac:dyDescent="0.25">
      <c r="A5145" t="s">
        <v>438</v>
      </c>
      <c r="B5145" s="1" t="s">
        <v>757</v>
      </c>
      <c r="C5145">
        <v>2015</v>
      </c>
      <c r="D5145" s="15">
        <f>DATE(cars[[#This Row],[year_1]],1,1)</f>
        <v>42005</v>
      </c>
      <c r="E5145" t="s">
        <v>38</v>
      </c>
      <c r="F5145" s="4">
        <v>330</v>
      </c>
      <c r="G5145">
        <v>6</v>
      </c>
      <c r="H5145" t="s">
        <v>33</v>
      </c>
      <c r="I5145" t="s">
        <v>19</v>
      </c>
      <c r="J5145">
        <v>2</v>
      </c>
      <c r="K5145" t="s">
        <v>24</v>
      </c>
      <c r="L5145" t="s">
        <v>31</v>
      </c>
      <c r="M5145" t="s">
        <v>22</v>
      </c>
      <c r="N5145">
        <v>27</v>
      </c>
      <c r="O5145">
        <v>19</v>
      </c>
      <c r="P5145">
        <v>190</v>
      </c>
      <c r="Q5145">
        <v>40950</v>
      </c>
    </row>
    <row r="5146" spans="1:17" x14ac:dyDescent="0.25">
      <c r="A5146" t="s">
        <v>438</v>
      </c>
      <c r="B5146" s="1" t="s">
        <v>757</v>
      </c>
      <c r="C5146">
        <v>2015</v>
      </c>
      <c r="D5146" s="15">
        <f>DATE(cars[[#This Row],[year_1]],1,1)</f>
        <v>42005</v>
      </c>
      <c r="E5146" t="s">
        <v>38</v>
      </c>
      <c r="F5146" s="4">
        <v>330</v>
      </c>
      <c r="G5146">
        <v>6</v>
      </c>
      <c r="H5146" t="s">
        <v>33</v>
      </c>
      <c r="I5146" t="s">
        <v>19</v>
      </c>
      <c r="J5146">
        <v>2</v>
      </c>
      <c r="K5146" t="s">
        <v>26</v>
      </c>
      <c r="L5146" t="s">
        <v>31</v>
      </c>
      <c r="M5146" t="s">
        <v>22</v>
      </c>
      <c r="N5146">
        <v>27</v>
      </c>
      <c r="O5146">
        <v>19</v>
      </c>
      <c r="P5146">
        <v>190</v>
      </c>
      <c r="Q5146">
        <v>49650</v>
      </c>
    </row>
    <row r="5147" spans="1:17" x14ac:dyDescent="0.25">
      <c r="A5147" t="s">
        <v>119</v>
      </c>
      <c r="B5147" s="1" t="s">
        <v>233</v>
      </c>
      <c r="C5147">
        <v>2015</v>
      </c>
      <c r="D5147" s="15">
        <f>DATE(cars[[#This Row],[year_1]],1,1)</f>
        <v>42005</v>
      </c>
      <c r="E5147" t="s">
        <v>17</v>
      </c>
      <c r="F5147" s="4">
        <v>330</v>
      </c>
      <c r="G5147">
        <v>6</v>
      </c>
      <c r="H5147" t="s">
        <v>18</v>
      </c>
      <c r="I5147" t="s">
        <v>19</v>
      </c>
      <c r="J5147">
        <v>2</v>
      </c>
      <c r="K5147" t="s">
        <v>26</v>
      </c>
      <c r="L5147" t="s">
        <v>21</v>
      </c>
      <c r="M5147" t="s">
        <v>25</v>
      </c>
      <c r="N5147">
        <v>26</v>
      </c>
      <c r="O5147">
        <v>19</v>
      </c>
      <c r="P5147">
        <v>1715</v>
      </c>
      <c r="Q5147">
        <v>73500</v>
      </c>
    </row>
    <row r="5148" spans="1:17" x14ac:dyDescent="0.25">
      <c r="A5148" t="s">
        <v>119</v>
      </c>
      <c r="B5148" s="1" t="s">
        <v>233</v>
      </c>
      <c r="C5148">
        <v>2016</v>
      </c>
      <c r="D5148" s="15">
        <f>DATE(cars[[#This Row],[year_1]],1,1)</f>
        <v>42370</v>
      </c>
      <c r="E5148" t="s">
        <v>17</v>
      </c>
      <c r="F5148" s="4">
        <v>330</v>
      </c>
      <c r="G5148">
        <v>6</v>
      </c>
      <c r="H5148" t="s">
        <v>18</v>
      </c>
      <c r="I5148" t="s">
        <v>19</v>
      </c>
      <c r="J5148">
        <v>2</v>
      </c>
      <c r="K5148" t="s">
        <v>26</v>
      </c>
      <c r="L5148" t="s">
        <v>21</v>
      </c>
      <c r="M5148" t="s">
        <v>25</v>
      </c>
      <c r="N5148">
        <v>26</v>
      </c>
      <c r="O5148">
        <v>19</v>
      </c>
      <c r="P5148">
        <v>1715</v>
      </c>
      <c r="Q5148">
        <v>74600</v>
      </c>
    </row>
    <row r="5149" spans="1:17" x14ac:dyDescent="0.25">
      <c r="A5149" t="s">
        <v>47</v>
      </c>
      <c r="B5149" s="1" t="s">
        <v>79</v>
      </c>
      <c r="C5149">
        <v>2015</v>
      </c>
      <c r="D5149" s="15">
        <f>DATE(cars[[#This Row],[year_1]],1,1)</f>
        <v>42005</v>
      </c>
      <c r="E5149" t="s">
        <v>17</v>
      </c>
      <c r="F5149" s="4">
        <v>332</v>
      </c>
      <c r="G5149">
        <v>6</v>
      </c>
      <c r="H5149" t="s">
        <v>33</v>
      </c>
      <c r="I5149" t="s">
        <v>19</v>
      </c>
      <c r="J5149">
        <v>2</v>
      </c>
      <c r="K5149" t="s">
        <v>73</v>
      </c>
      <c r="L5149" t="s">
        <v>21</v>
      </c>
      <c r="M5149" t="s">
        <v>22</v>
      </c>
      <c r="N5149">
        <v>26</v>
      </c>
      <c r="O5149">
        <v>19</v>
      </c>
      <c r="P5149">
        <v>2009</v>
      </c>
      <c r="Q5149">
        <v>31290</v>
      </c>
    </row>
    <row r="5150" spans="1:17" x14ac:dyDescent="0.25">
      <c r="A5150" t="s">
        <v>47</v>
      </c>
      <c r="B5150" s="1" t="s">
        <v>79</v>
      </c>
      <c r="C5150">
        <v>2015</v>
      </c>
      <c r="D5150" s="15">
        <f>DATE(cars[[#This Row],[year_1]],1,1)</f>
        <v>42005</v>
      </c>
      <c r="E5150" t="s">
        <v>17</v>
      </c>
      <c r="F5150" s="4">
        <v>332</v>
      </c>
      <c r="G5150">
        <v>6</v>
      </c>
      <c r="H5150" t="s">
        <v>33</v>
      </c>
      <c r="I5150" t="s">
        <v>19</v>
      </c>
      <c r="J5150">
        <v>2</v>
      </c>
      <c r="K5150" t="s">
        <v>73</v>
      </c>
      <c r="L5150" t="s">
        <v>21</v>
      </c>
      <c r="M5150" t="s">
        <v>22</v>
      </c>
      <c r="N5150">
        <v>26</v>
      </c>
      <c r="O5150">
        <v>19</v>
      </c>
      <c r="P5150">
        <v>2009</v>
      </c>
      <c r="Q5150">
        <v>34870</v>
      </c>
    </row>
    <row r="5151" spans="1:17" x14ac:dyDescent="0.25">
      <c r="A5151" t="s">
        <v>47</v>
      </c>
      <c r="B5151" s="1" t="s">
        <v>79</v>
      </c>
      <c r="C5151">
        <v>2015</v>
      </c>
      <c r="D5151" s="15">
        <f>DATE(cars[[#This Row],[year_1]],1,1)</f>
        <v>42005</v>
      </c>
      <c r="E5151" t="s">
        <v>17</v>
      </c>
      <c r="F5151" s="4">
        <v>332</v>
      </c>
      <c r="G5151">
        <v>6</v>
      </c>
      <c r="H5151" t="s">
        <v>33</v>
      </c>
      <c r="I5151" t="s">
        <v>19</v>
      </c>
      <c r="J5151">
        <v>2</v>
      </c>
      <c r="K5151" t="s">
        <v>73</v>
      </c>
      <c r="L5151" t="s">
        <v>21</v>
      </c>
      <c r="M5151" t="s">
        <v>22</v>
      </c>
      <c r="N5151">
        <v>26</v>
      </c>
      <c r="O5151">
        <v>19</v>
      </c>
      <c r="P5151">
        <v>2009</v>
      </c>
      <c r="Q5151">
        <v>39270</v>
      </c>
    </row>
    <row r="5152" spans="1:17" x14ac:dyDescent="0.25">
      <c r="A5152" t="s">
        <v>47</v>
      </c>
      <c r="B5152" s="1" t="s">
        <v>79</v>
      </c>
      <c r="C5152">
        <v>2015</v>
      </c>
      <c r="D5152" s="15">
        <f>DATE(cars[[#This Row],[year_1]],1,1)</f>
        <v>42005</v>
      </c>
      <c r="E5152" t="s">
        <v>17</v>
      </c>
      <c r="F5152" s="4">
        <v>332</v>
      </c>
      <c r="G5152">
        <v>6</v>
      </c>
      <c r="H5152" t="s">
        <v>33</v>
      </c>
      <c r="I5152" t="s">
        <v>19</v>
      </c>
      <c r="J5152">
        <v>2</v>
      </c>
      <c r="K5152" t="s">
        <v>73</v>
      </c>
      <c r="L5152" t="s">
        <v>21</v>
      </c>
      <c r="M5152" t="s">
        <v>22</v>
      </c>
      <c r="N5152">
        <v>26</v>
      </c>
      <c r="O5152">
        <v>19</v>
      </c>
      <c r="P5152">
        <v>2009</v>
      </c>
      <c r="Q5152">
        <v>38370</v>
      </c>
    </row>
    <row r="5153" spans="1:17" x14ac:dyDescent="0.25">
      <c r="A5153" t="s">
        <v>47</v>
      </c>
      <c r="B5153" s="1" t="s">
        <v>79</v>
      </c>
      <c r="C5153">
        <v>2016</v>
      </c>
      <c r="D5153" s="15">
        <f>DATE(cars[[#This Row],[year_1]],1,1)</f>
        <v>42370</v>
      </c>
      <c r="E5153" t="s">
        <v>17</v>
      </c>
      <c r="F5153" s="4">
        <v>332</v>
      </c>
      <c r="G5153">
        <v>6</v>
      </c>
      <c r="H5153" t="s">
        <v>33</v>
      </c>
      <c r="I5153" t="s">
        <v>19</v>
      </c>
      <c r="J5153">
        <v>2</v>
      </c>
      <c r="K5153" t="s">
        <v>73</v>
      </c>
      <c r="L5153" t="s">
        <v>21</v>
      </c>
      <c r="M5153" t="s">
        <v>22</v>
      </c>
      <c r="N5153">
        <v>26</v>
      </c>
      <c r="O5153">
        <v>19</v>
      </c>
      <c r="P5153">
        <v>2009</v>
      </c>
      <c r="Q5153">
        <v>39270</v>
      </c>
    </row>
    <row r="5154" spans="1:17" x14ac:dyDescent="0.25">
      <c r="A5154" t="s">
        <v>47</v>
      </c>
      <c r="B5154" s="1" t="s">
        <v>79</v>
      </c>
      <c r="C5154">
        <v>2016</v>
      </c>
      <c r="D5154" s="15">
        <f>DATE(cars[[#This Row],[year_1]],1,1)</f>
        <v>42370</v>
      </c>
      <c r="E5154" t="s">
        <v>17</v>
      </c>
      <c r="F5154" s="4">
        <v>332</v>
      </c>
      <c r="G5154">
        <v>6</v>
      </c>
      <c r="H5154" t="s">
        <v>33</v>
      </c>
      <c r="I5154" t="s">
        <v>19</v>
      </c>
      <c r="J5154">
        <v>2</v>
      </c>
      <c r="K5154" t="s">
        <v>73</v>
      </c>
      <c r="L5154" t="s">
        <v>21</v>
      </c>
      <c r="M5154" t="s">
        <v>22</v>
      </c>
      <c r="N5154">
        <v>26</v>
      </c>
      <c r="O5154">
        <v>19</v>
      </c>
      <c r="P5154">
        <v>2009</v>
      </c>
      <c r="Q5154">
        <v>34870</v>
      </c>
    </row>
    <row r="5155" spans="1:17" x14ac:dyDescent="0.25">
      <c r="A5155" t="s">
        <v>47</v>
      </c>
      <c r="B5155" s="1" t="s">
        <v>79</v>
      </c>
      <c r="C5155">
        <v>2016</v>
      </c>
      <c r="D5155" s="15">
        <f>DATE(cars[[#This Row],[year_1]],1,1)</f>
        <v>42370</v>
      </c>
      <c r="E5155" t="s">
        <v>17</v>
      </c>
      <c r="F5155" s="4">
        <v>332</v>
      </c>
      <c r="G5155">
        <v>6</v>
      </c>
      <c r="H5155" t="s">
        <v>33</v>
      </c>
      <c r="I5155" t="s">
        <v>19</v>
      </c>
      <c r="J5155">
        <v>2</v>
      </c>
      <c r="K5155" t="s">
        <v>73</v>
      </c>
      <c r="L5155" t="s">
        <v>21</v>
      </c>
      <c r="M5155" t="s">
        <v>22</v>
      </c>
      <c r="N5155">
        <v>26</v>
      </c>
      <c r="O5155">
        <v>19</v>
      </c>
      <c r="P5155">
        <v>2009</v>
      </c>
      <c r="Q5155">
        <v>38370</v>
      </c>
    </row>
    <row r="5156" spans="1:17" x14ac:dyDescent="0.25">
      <c r="A5156" t="s">
        <v>47</v>
      </c>
      <c r="B5156" s="1" t="s">
        <v>79</v>
      </c>
      <c r="C5156">
        <v>2016</v>
      </c>
      <c r="D5156" s="15">
        <f>DATE(cars[[#This Row],[year_1]],1,1)</f>
        <v>42370</v>
      </c>
      <c r="E5156" t="s">
        <v>17</v>
      </c>
      <c r="F5156" s="4">
        <v>332</v>
      </c>
      <c r="G5156">
        <v>6</v>
      </c>
      <c r="H5156" t="s">
        <v>33</v>
      </c>
      <c r="I5156" t="s">
        <v>19</v>
      </c>
      <c r="J5156">
        <v>2</v>
      </c>
      <c r="K5156" t="s">
        <v>73</v>
      </c>
      <c r="L5156" t="s">
        <v>21</v>
      </c>
      <c r="M5156" t="s">
        <v>22</v>
      </c>
      <c r="N5156">
        <v>26</v>
      </c>
      <c r="O5156">
        <v>19</v>
      </c>
      <c r="P5156">
        <v>2009</v>
      </c>
      <c r="Q5156">
        <v>31290</v>
      </c>
    </row>
    <row r="5157" spans="1:17" x14ac:dyDescent="0.25">
      <c r="A5157" t="s">
        <v>47</v>
      </c>
      <c r="B5157" s="1" t="s">
        <v>79</v>
      </c>
      <c r="C5157">
        <v>2017</v>
      </c>
      <c r="D5157" s="15">
        <f>DATE(cars[[#This Row],[year_1]],1,1)</f>
        <v>42736</v>
      </c>
      <c r="E5157" t="s">
        <v>17</v>
      </c>
      <c r="F5157" s="4">
        <v>332</v>
      </c>
      <c r="G5157">
        <v>6</v>
      </c>
      <c r="H5157" t="s">
        <v>33</v>
      </c>
      <c r="I5157" t="s">
        <v>19</v>
      </c>
      <c r="J5157">
        <v>2</v>
      </c>
      <c r="K5157" t="s">
        <v>73</v>
      </c>
      <c r="L5157" t="s">
        <v>21</v>
      </c>
      <c r="M5157" t="s">
        <v>22</v>
      </c>
      <c r="N5157">
        <v>26</v>
      </c>
      <c r="O5157">
        <v>19</v>
      </c>
      <c r="P5157">
        <v>2009</v>
      </c>
      <c r="Q5157">
        <v>38370</v>
      </c>
    </row>
    <row r="5158" spans="1:17" x14ac:dyDescent="0.25">
      <c r="A5158" t="s">
        <v>47</v>
      </c>
      <c r="B5158" s="1" t="s">
        <v>79</v>
      </c>
      <c r="C5158">
        <v>2017</v>
      </c>
      <c r="D5158" s="15">
        <f>DATE(cars[[#This Row],[year_1]],1,1)</f>
        <v>42736</v>
      </c>
      <c r="E5158" t="s">
        <v>17</v>
      </c>
      <c r="F5158" s="4">
        <v>332</v>
      </c>
      <c r="G5158">
        <v>6</v>
      </c>
      <c r="H5158" t="s">
        <v>33</v>
      </c>
      <c r="I5158" t="s">
        <v>19</v>
      </c>
      <c r="J5158">
        <v>2</v>
      </c>
      <c r="K5158" t="s">
        <v>73</v>
      </c>
      <c r="L5158" t="s">
        <v>21</v>
      </c>
      <c r="M5158" t="s">
        <v>22</v>
      </c>
      <c r="N5158">
        <v>26</v>
      </c>
      <c r="O5158">
        <v>19</v>
      </c>
      <c r="P5158">
        <v>2009</v>
      </c>
      <c r="Q5158">
        <v>34870</v>
      </c>
    </row>
    <row r="5159" spans="1:17" x14ac:dyDescent="0.25">
      <c r="A5159" t="s">
        <v>47</v>
      </c>
      <c r="B5159" s="1" t="s">
        <v>79</v>
      </c>
      <c r="C5159">
        <v>2017</v>
      </c>
      <c r="D5159" s="15">
        <f>DATE(cars[[#This Row],[year_1]],1,1)</f>
        <v>42736</v>
      </c>
      <c r="E5159" t="s">
        <v>17</v>
      </c>
      <c r="F5159" s="4">
        <v>332</v>
      </c>
      <c r="G5159">
        <v>6</v>
      </c>
      <c r="H5159" t="s">
        <v>33</v>
      </c>
      <c r="I5159" t="s">
        <v>19</v>
      </c>
      <c r="J5159">
        <v>2</v>
      </c>
      <c r="K5159" t="s">
        <v>73</v>
      </c>
      <c r="L5159" t="s">
        <v>21</v>
      </c>
      <c r="M5159" t="s">
        <v>22</v>
      </c>
      <c r="N5159">
        <v>26</v>
      </c>
      <c r="O5159">
        <v>19</v>
      </c>
      <c r="P5159">
        <v>2009</v>
      </c>
      <c r="Q5159">
        <v>39270</v>
      </c>
    </row>
    <row r="5160" spans="1:17" x14ac:dyDescent="0.25">
      <c r="A5160" t="s">
        <v>47</v>
      </c>
      <c r="B5160" s="1" t="s">
        <v>79</v>
      </c>
      <c r="C5160">
        <v>2017</v>
      </c>
      <c r="D5160" s="15">
        <f>DATE(cars[[#This Row],[year_1]],1,1)</f>
        <v>42736</v>
      </c>
      <c r="E5160" t="s">
        <v>17</v>
      </c>
      <c r="F5160" s="4">
        <v>332</v>
      </c>
      <c r="G5160">
        <v>6</v>
      </c>
      <c r="H5160" t="s">
        <v>33</v>
      </c>
      <c r="I5160" t="s">
        <v>19</v>
      </c>
      <c r="J5160">
        <v>2</v>
      </c>
      <c r="K5160" t="s">
        <v>73</v>
      </c>
      <c r="L5160" t="s">
        <v>21</v>
      </c>
      <c r="M5160" t="s">
        <v>22</v>
      </c>
      <c r="N5160">
        <v>26</v>
      </c>
      <c r="O5160">
        <v>19</v>
      </c>
      <c r="P5160">
        <v>2009</v>
      </c>
      <c r="Q5160">
        <v>31290</v>
      </c>
    </row>
    <row r="5161" spans="1:17" x14ac:dyDescent="0.25">
      <c r="A5161" t="s">
        <v>28</v>
      </c>
      <c r="B5161" s="1" t="s">
        <v>138</v>
      </c>
      <c r="C5161">
        <v>2017</v>
      </c>
      <c r="D5161" s="15">
        <f>DATE(cars[[#This Row],[year_1]],1,1)</f>
        <v>42736</v>
      </c>
      <c r="E5161" t="s">
        <v>17</v>
      </c>
      <c r="F5161" s="4">
        <v>333</v>
      </c>
      <c r="G5161">
        <v>6</v>
      </c>
      <c r="H5161" t="s">
        <v>33</v>
      </c>
      <c r="I5161" t="s">
        <v>34</v>
      </c>
      <c r="J5161">
        <v>4</v>
      </c>
      <c r="K5161" t="s">
        <v>24</v>
      </c>
      <c r="L5161" t="s">
        <v>63</v>
      </c>
      <c r="M5161" t="s">
        <v>32</v>
      </c>
      <c r="N5161">
        <v>29</v>
      </c>
      <c r="O5161">
        <v>19</v>
      </c>
      <c r="P5161">
        <v>3105</v>
      </c>
      <c r="Q5161">
        <v>82500</v>
      </c>
    </row>
    <row r="5162" spans="1:17" x14ac:dyDescent="0.25">
      <c r="A5162" t="s">
        <v>28</v>
      </c>
      <c r="B5162" s="1" t="s">
        <v>759</v>
      </c>
      <c r="C5162">
        <v>2017</v>
      </c>
      <c r="D5162" s="15">
        <f>DATE(cars[[#This Row],[year_1]],1,1)</f>
        <v>42736</v>
      </c>
      <c r="E5162" t="s">
        <v>17</v>
      </c>
      <c r="F5162" s="4">
        <v>333</v>
      </c>
      <c r="G5162">
        <v>6</v>
      </c>
      <c r="H5162" t="s">
        <v>33</v>
      </c>
      <c r="I5162" t="s">
        <v>34</v>
      </c>
      <c r="J5162">
        <v>4</v>
      </c>
      <c r="K5162" t="s">
        <v>170</v>
      </c>
      <c r="L5162" t="s">
        <v>63</v>
      </c>
      <c r="M5162" t="s">
        <v>90</v>
      </c>
      <c r="N5162">
        <v>25</v>
      </c>
      <c r="O5162">
        <v>19</v>
      </c>
      <c r="P5162">
        <v>3105</v>
      </c>
      <c r="Q5162">
        <v>58800</v>
      </c>
    </row>
    <row r="5163" spans="1:17" x14ac:dyDescent="0.25">
      <c r="A5163" t="s">
        <v>28</v>
      </c>
      <c r="B5163" s="1" t="s">
        <v>759</v>
      </c>
      <c r="C5163">
        <v>2017</v>
      </c>
      <c r="D5163" s="15">
        <f>DATE(cars[[#This Row],[year_1]],1,1)</f>
        <v>42736</v>
      </c>
      <c r="E5163" t="s">
        <v>17</v>
      </c>
      <c r="F5163" s="4">
        <v>333</v>
      </c>
      <c r="G5163">
        <v>6</v>
      </c>
      <c r="H5163" t="s">
        <v>33</v>
      </c>
      <c r="I5163" t="s">
        <v>34</v>
      </c>
      <c r="J5163">
        <v>4</v>
      </c>
      <c r="K5163" t="s">
        <v>170</v>
      </c>
      <c r="L5163" t="s">
        <v>63</v>
      </c>
      <c r="M5163" t="s">
        <v>90</v>
      </c>
      <c r="N5163">
        <v>25</v>
      </c>
      <c r="O5163">
        <v>19</v>
      </c>
      <c r="P5163">
        <v>3105</v>
      </c>
      <c r="Q5163">
        <v>64300</v>
      </c>
    </row>
    <row r="5164" spans="1:17" x14ac:dyDescent="0.25">
      <c r="A5164" t="s">
        <v>28</v>
      </c>
      <c r="B5164" s="1" t="s">
        <v>759</v>
      </c>
      <c r="C5164">
        <v>2017</v>
      </c>
      <c r="D5164" s="15">
        <f>DATE(cars[[#This Row],[year_1]],1,1)</f>
        <v>42736</v>
      </c>
      <c r="E5164" t="s">
        <v>17</v>
      </c>
      <c r="F5164" s="4">
        <v>333</v>
      </c>
      <c r="G5164">
        <v>6</v>
      </c>
      <c r="H5164" t="s">
        <v>33</v>
      </c>
      <c r="I5164" t="s">
        <v>34</v>
      </c>
      <c r="J5164">
        <v>4</v>
      </c>
      <c r="K5164" t="s">
        <v>170</v>
      </c>
      <c r="L5164" t="s">
        <v>63</v>
      </c>
      <c r="M5164" t="s">
        <v>90</v>
      </c>
      <c r="N5164">
        <v>25</v>
      </c>
      <c r="O5164">
        <v>19</v>
      </c>
      <c r="P5164">
        <v>3105</v>
      </c>
      <c r="Q5164">
        <v>54800</v>
      </c>
    </row>
    <row r="5165" spans="1:17" x14ac:dyDescent="0.25">
      <c r="A5165" t="s">
        <v>15</v>
      </c>
      <c r="B5165" s="1" t="s">
        <v>16</v>
      </c>
      <c r="C5165">
        <v>2011</v>
      </c>
      <c r="D5165" s="15">
        <f>DATE(cars[[#This Row],[year_1]],1,1)</f>
        <v>40544</v>
      </c>
      <c r="E5165" t="s">
        <v>17</v>
      </c>
      <c r="F5165" s="4">
        <v>335</v>
      </c>
      <c r="G5165">
        <v>6</v>
      </c>
      <c r="H5165" t="s">
        <v>18</v>
      </c>
      <c r="I5165" t="s">
        <v>19</v>
      </c>
      <c r="J5165">
        <v>2</v>
      </c>
      <c r="K5165" t="s">
        <v>20</v>
      </c>
      <c r="L5165" t="s">
        <v>21</v>
      </c>
      <c r="M5165" t="s">
        <v>22</v>
      </c>
      <c r="N5165">
        <v>26</v>
      </c>
      <c r="O5165">
        <v>19</v>
      </c>
      <c r="P5165">
        <v>3916</v>
      </c>
      <c r="Q5165">
        <v>46135</v>
      </c>
    </row>
    <row r="5166" spans="1:17" x14ac:dyDescent="0.25">
      <c r="A5166" t="s">
        <v>167</v>
      </c>
      <c r="B5166" s="1" t="s">
        <v>192</v>
      </c>
      <c r="C5166">
        <v>2016</v>
      </c>
      <c r="D5166" s="15">
        <f>DATE(cars[[#This Row],[year_1]],1,1)</f>
        <v>42370</v>
      </c>
      <c r="E5166" t="s">
        <v>29</v>
      </c>
      <c r="F5166" s="4">
        <v>335</v>
      </c>
      <c r="G5166">
        <v>6</v>
      </c>
      <c r="H5166" t="s">
        <v>33</v>
      </c>
      <c r="I5166" t="s">
        <v>34</v>
      </c>
      <c r="J5166">
        <v>4</v>
      </c>
      <c r="K5166" t="s">
        <v>26</v>
      </c>
      <c r="L5166" t="s">
        <v>31</v>
      </c>
      <c r="M5166" t="s">
        <v>32</v>
      </c>
      <c r="N5166">
        <v>28</v>
      </c>
      <c r="O5166">
        <v>19</v>
      </c>
      <c r="P5166">
        <v>1624</v>
      </c>
      <c r="Q5166">
        <v>47155</v>
      </c>
    </row>
    <row r="5167" spans="1:17" x14ac:dyDescent="0.25">
      <c r="A5167" t="s">
        <v>167</v>
      </c>
      <c r="B5167" s="1" t="s">
        <v>192</v>
      </c>
      <c r="C5167">
        <v>2016</v>
      </c>
      <c r="D5167" s="15">
        <f>DATE(cars[[#This Row],[year_1]],1,1)</f>
        <v>42370</v>
      </c>
      <c r="E5167" t="s">
        <v>29</v>
      </c>
      <c r="F5167" s="4">
        <v>335</v>
      </c>
      <c r="G5167">
        <v>6</v>
      </c>
      <c r="H5167" t="s">
        <v>33</v>
      </c>
      <c r="I5167" t="s">
        <v>34</v>
      </c>
      <c r="J5167">
        <v>4</v>
      </c>
      <c r="K5167" t="s">
        <v>26</v>
      </c>
      <c r="L5167" t="s">
        <v>31</v>
      </c>
      <c r="M5167" t="s">
        <v>32</v>
      </c>
      <c r="N5167">
        <v>28</v>
      </c>
      <c r="O5167">
        <v>19</v>
      </c>
      <c r="P5167">
        <v>1624</v>
      </c>
      <c r="Q5167">
        <v>43340</v>
      </c>
    </row>
    <row r="5168" spans="1:17" x14ac:dyDescent="0.25">
      <c r="A5168" t="s">
        <v>167</v>
      </c>
      <c r="B5168" s="1" t="s">
        <v>192</v>
      </c>
      <c r="C5168">
        <v>2016</v>
      </c>
      <c r="D5168" s="15">
        <f>DATE(cars[[#This Row],[year_1]],1,1)</f>
        <v>42370</v>
      </c>
      <c r="E5168" t="s">
        <v>29</v>
      </c>
      <c r="F5168" s="4">
        <v>335</v>
      </c>
      <c r="G5168">
        <v>6</v>
      </c>
      <c r="H5168" t="s">
        <v>33</v>
      </c>
      <c r="I5168" t="s">
        <v>34</v>
      </c>
      <c r="J5168">
        <v>4</v>
      </c>
      <c r="K5168" t="s">
        <v>26</v>
      </c>
      <c r="L5168" t="s">
        <v>31</v>
      </c>
      <c r="M5168" t="s">
        <v>32</v>
      </c>
      <c r="N5168">
        <v>28</v>
      </c>
      <c r="O5168">
        <v>19</v>
      </c>
      <c r="P5168">
        <v>1624</v>
      </c>
      <c r="Q5168">
        <v>49210</v>
      </c>
    </row>
    <row r="5169" spans="1:17" x14ac:dyDescent="0.25">
      <c r="A5169" t="s">
        <v>167</v>
      </c>
      <c r="B5169" s="1" t="s">
        <v>192</v>
      </c>
      <c r="C5169">
        <v>2017</v>
      </c>
      <c r="D5169" s="15">
        <f>DATE(cars[[#This Row],[year_1]],1,1)</f>
        <v>42736</v>
      </c>
      <c r="E5169" t="s">
        <v>29</v>
      </c>
      <c r="F5169" s="4">
        <v>335</v>
      </c>
      <c r="G5169">
        <v>6</v>
      </c>
      <c r="H5169" t="s">
        <v>33</v>
      </c>
      <c r="I5169" t="s">
        <v>34</v>
      </c>
      <c r="J5169">
        <v>4</v>
      </c>
      <c r="K5169" t="s">
        <v>26</v>
      </c>
      <c r="L5169" t="s">
        <v>31</v>
      </c>
      <c r="M5169" t="s">
        <v>32</v>
      </c>
      <c r="N5169">
        <v>27</v>
      </c>
      <c r="O5169">
        <v>19</v>
      </c>
      <c r="P5169">
        <v>1624</v>
      </c>
      <c r="Q5169">
        <v>45995</v>
      </c>
    </row>
    <row r="5170" spans="1:17" x14ac:dyDescent="0.25">
      <c r="A5170" t="s">
        <v>167</v>
      </c>
      <c r="B5170" s="1" t="s">
        <v>347</v>
      </c>
      <c r="C5170">
        <v>2016</v>
      </c>
      <c r="D5170" s="15">
        <f>DATE(cars[[#This Row],[year_1]],1,1)</f>
        <v>42370</v>
      </c>
      <c r="E5170" t="s">
        <v>29</v>
      </c>
      <c r="F5170" s="4">
        <v>335</v>
      </c>
      <c r="G5170">
        <v>6</v>
      </c>
      <c r="H5170" t="s">
        <v>33</v>
      </c>
      <c r="I5170" t="s">
        <v>34</v>
      </c>
      <c r="J5170">
        <v>4</v>
      </c>
      <c r="K5170" t="s">
        <v>24</v>
      </c>
      <c r="L5170" t="s">
        <v>63</v>
      </c>
      <c r="M5170" t="s">
        <v>32</v>
      </c>
      <c r="N5170">
        <v>28</v>
      </c>
      <c r="O5170">
        <v>19</v>
      </c>
      <c r="P5170">
        <v>1624</v>
      </c>
      <c r="Q5170">
        <v>60285</v>
      </c>
    </row>
    <row r="5171" spans="1:17" x14ac:dyDescent="0.25">
      <c r="A5171" t="s">
        <v>167</v>
      </c>
      <c r="B5171" s="1" t="s">
        <v>347</v>
      </c>
      <c r="C5171">
        <v>2016</v>
      </c>
      <c r="D5171" s="15">
        <f>DATE(cars[[#This Row],[year_1]],1,1)</f>
        <v>42370</v>
      </c>
      <c r="E5171" t="s">
        <v>29</v>
      </c>
      <c r="F5171" s="4">
        <v>335</v>
      </c>
      <c r="G5171">
        <v>6</v>
      </c>
      <c r="H5171" t="s">
        <v>33</v>
      </c>
      <c r="I5171" t="s">
        <v>34</v>
      </c>
      <c r="J5171">
        <v>4</v>
      </c>
      <c r="K5171" t="s">
        <v>24</v>
      </c>
      <c r="L5171" t="s">
        <v>63</v>
      </c>
      <c r="M5171" t="s">
        <v>32</v>
      </c>
      <c r="N5171">
        <v>28</v>
      </c>
      <c r="O5171">
        <v>19</v>
      </c>
      <c r="P5171">
        <v>1624</v>
      </c>
      <c r="Q5171">
        <v>64685</v>
      </c>
    </row>
    <row r="5172" spans="1:17" x14ac:dyDescent="0.25">
      <c r="A5172" t="s">
        <v>167</v>
      </c>
      <c r="B5172" s="1" t="s">
        <v>347</v>
      </c>
      <c r="C5172">
        <v>2016</v>
      </c>
      <c r="D5172" s="15">
        <f>DATE(cars[[#This Row],[year_1]],1,1)</f>
        <v>42370</v>
      </c>
      <c r="E5172" t="s">
        <v>29</v>
      </c>
      <c r="F5172" s="4">
        <v>335</v>
      </c>
      <c r="G5172">
        <v>6</v>
      </c>
      <c r="H5172" t="s">
        <v>33</v>
      </c>
      <c r="I5172" t="s">
        <v>34</v>
      </c>
      <c r="J5172">
        <v>4</v>
      </c>
      <c r="K5172" t="s">
        <v>24</v>
      </c>
      <c r="L5172" t="s">
        <v>63</v>
      </c>
      <c r="M5172" t="s">
        <v>32</v>
      </c>
      <c r="N5172">
        <v>28</v>
      </c>
      <c r="O5172">
        <v>19</v>
      </c>
      <c r="P5172">
        <v>1624</v>
      </c>
      <c r="Q5172">
        <v>55285</v>
      </c>
    </row>
    <row r="5173" spans="1:17" x14ac:dyDescent="0.25">
      <c r="A5173" t="s">
        <v>167</v>
      </c>
      <c r="B5173" s="1" t="s">
        <v>347</v>
      </c>
      <c r="C5173">
        <v>2017</v>
      </c>
      <c r="D5173" s="15">
        <f>DATE(cars[[#This Row],[year_1]],1,1)</f>
        <v>42736</v>
      </c>
      <c r="E5173" t="s">
        <v>29</v>
      </c>
      <c r="F5173" s="4">
        <v>335</v>
      </c>
      <c r="G5173">
        <v>6</v>
      </c>
      <c r="H5173" t="s">
        <v>33</v>
      </c>
      <c r="I5173" t="s">
        <v>34</v>
      </c>
      <c r="J5173">
        <v>4</v>
      </c>
      <c r="K5173" t="s">
        <v>24</v>
      </c>
      <c r="L5173" t="s">
        <v>63</v>
      </c>
      <c r="M5173" t="s">
        <v>32</v>
      </c>
      <c r="N5173">
        <v>27</v>
      </c>
      <c r="O5173">
        <v>19</v>
      </c>
      <c r="P5173">
        <v>1624</v>
      </c>
      <c r="Q5173">
        <v>61195</v>
      </c>
    </row>
    <row r="5174" spans="1:17" x14ac:dyDescent="0.25">
      <c r="A5174" t="s">
        <v>167</v>
      </c>
      <c r="B5174" s="1" t="s">
        <v>347</v>
      </c>
      <c r="C5174">
        <v>2017</v>
      </c>
      <c r="D5174" s="15">
        <f>DATE(cars[[#This Row],[year_1]],1,1)</f>
        <v>42736</v>
      </c>
      <c r="E5174" t="s">
        <v>29</v>
      </c>
      <c r="F5174" s="4">
        <v>335</v>
      </c>
      <c r="G5174">
        <v>6</v>
      </c>
      <c r="H5174" t="s">
        <v>33</v>
      </c>
      <c r="I5174" t="s">
        <v>34</v>
      </c>
      <c r="J5174">
        <v>4</v>
      </c>
      <c r="K5174" t="s">
        <v>24</v>
      </c>
      <c r="L5174" t="s">
        <v>63</v>
      </c>
      <c r="M5174" t="s">
        <v>32</v>
      </c>
      <c r="N5174">
        <v>27</v>
      </c>
      <c r="O5174">
        <v>19</v>
      </c>
      <c r="P5174">
        <v>1624</v>
      </c>
      <c r="Q5174">
        <v>55695</v>
      </c>
    </row>
    <row r="5175" spans="1:17" x14ac:dyDescent="0.25">
      <c r="A5175" t="s">
        <v>167</v>
      </c>
      <c r="B5175" s="1" t="s">
        <v>189</v>
      </c>
      <c r="C5175">
        <v>2016</v>
      </c>
      <c r="D5175" s="15">
        <f>DATE(cars[[#This Row],[year_1]],1,1)</f>
        <v>42370</v>
      </c>
      <c r="E5175" t="s">
        <v>29</v>
      </c>
      <c r="F5175" s="4">
        <v>335</v>
      </c>
      <c r="G5175">
        <v>6</v>
      </c>
      <c r="H5175" t="s">
        <v>33</v>
      </c>
      <c r="I5175" t="s">
        <v>34</v>
      </c>
      <c r="J5175">
        <v>2</v>
      </c>
      <c r="K5175" t="s">
        <v>26</v>
      </c>
      <c r="L5175" t="s">
        <v>21</v>
      </c>
      <c r="M5175" t="s">
        <v>22</v>
      </c>
      <c r="N5175">
        <v>28</v>
      </c>
      <c r="O5175">
        <v>19</v>
      </c>
      <c r="P5175">
        <v>1624</v>
      </c>
      <c r="Q5175">
        <v>47750</v>
      </c>
    </row>
    <row r="5176" spans="1:17" x14ac:dyDescent="0.25">
      <c r="A5176" t="s">
        <v>167</v>
      </c>
      <c r="B5176" s="1" t="s">
        <v>189</v>
      </c>
      <c r="C5176">
        <v>2016</v>
      </c>
      <c r="D5176" s="15">
        <f>DATE(cars[[#This Row],[year_1]],1,1)</f>
        <v>42370</v>
      </c>
      <c r="E5176" t="s">
        <v>29</v>
      </c>
      <c r="F5176" s="4">
        <v>335</v>
      </c>
      <c r="G5176">
        <v>6</v>
      </c>
      <c r="H5176" t="s">
        <v>33</v>
      </c>
      <c r="I5176" t="s">
        <v>34</v>
      </c>
      <c r="J5176">
        <v>2</v>
      </c>
      <c r="K5176" t="s">
        <v>26</v>
      </c>
      <c r="L5176" t="s">
        <v>21</v>
      </c>
      <c r="M5176" t="s">
        <v>22</v>
      </c>
      <c r="N5176">
        <v>28</v>
      </c>
      <c r="O5176">
        <v>19</v>
      </c>
      <c r="P5176">
        <v>1624</v>
      </c>
      <c r="Q5176">
        <v>50675</v>
      </c>
    </row>
    <row r="5177" spans="1:17" x14ac:dyDescent="0.25">
      <c r="A5177" t="s">
        <v>167</v>
      </c>
      <c r="B5177" s="1" t="s">
        <v>189</v>
      </c>
      <c r="C5177">
        <v>2016</v>
      </c>
      <c r="D5177" s="15">
        <f>DATE(cars[[#This Row],[year_1]],1,1)</f>
        <v>42370</v>
      </c>
      <c r="E5177" t="s">
        <v>29</v>
      </c>
      <c r="F5177" s="4">
        <v>335</v>
      </c>
      <c r="G5177">
        <v>6</v>
      </c>
      <c r="H5177" t="s">
        <v>33</v>
      </c>
      <c r="I5177" t="s">
        <v>34</v>
      </c>
      <c r="J5177">
        <v>2</v>
      </c>
      <c r="K5177" t="s">
        <v>26</v>
      </c>
      <c r="L5177" t="s">
        <v>21</v>
      </c>
      <c r="M5177" t="s">
        <v>22</v>
      </c>
      <c r="N5177">
        <v>28</v>
      </c>
      <c r="O5177">
        <v>19</v>
      </c>
      <c r="P5177">
        <v>1624</v>
      </c>
      <c r="Q5177">
        <v>51945</v>
      </c>
    </row>
    <row r="5178" spans="1:17" x14ac:dyDescent="0.25">
      <c r="A5178" t="s">
        <v>167</v>
      </c>
      <c r="B5178" s="1" t="s">
        <v>189</v>
      </c>
      <c r="C5178">
        <v>2017</v>
      </c>
      <c r="D5178" s="15">
        <f>DATE(cars[[#This Row],[year_1]],1,1)</f>
        <v>42736</v>
      </c>
      <c r="E5178" t="s">
        <v>29</v>
      </c>
      <c r="F5178" s="4">
        <v>335</v>
      </c>
      <c r="G5178">
        <v>6</v>
      </c>
      <c r="H5178" t="s">
        <v>33</v>
      </c>
      <c r="I5178" t="s">
        <v>34</v>
      </c>
      <c r="J5178">
        <v>2</v>
      </c>
      <c r="K5178" t="s">
        <v>26</v>
      </c>
      <c r="L5178" t="s">
        <v>21</v>
      </c>
      <c r="M5178" t="s">
        <v>22</v>
      </c>
      <c r="N5178">
        <v>27</v>
      </c>
      <c r="O5178">
        <v>19</v>
      </c>
      <c r="P5178">
        <v>1624</v>
      </c>
      <c r="Q5178">
        <v>48995</v>
      </c>
    </row>
    <row r="5179" spans="1:17" x14ac:dyDescent="0.25">
      <c r="A5179" t="s">
        <v>119</v>
      </c>
      <c r="B5179" s="1" t="s">
        <v>272</v>
      </c>
      <c r="C5179">
        <v>2015</v>
      </c>
      <c r="D5179" s="15">
        <f>DATE(cars[[#This Row],[year_1]],1,1)</f>
        <v>42005</v>
      </c>
      <c r="E5179" t="s">
        <v>17</v>
      </c>
      <c r="F5179" s="4">
        <v>340</v>
      </c>
      <c r="G5179">
        <v>6</v>
      </c>
      <c r="H5179" t="s">
        <v>18</v>
      </c>
      <c r="I5179" t="s">
        <v>19</v>
      </c>
      <c r="J5179">
        <v>2</v>
      </c>
      <c r="K5179" t="s">
        <v>26</v>
      </c>
      <c r="L5179" t="s">
        <v>21</v>
      </c>
      <c r="M5179" t="s">
        <v>22</v>
      </c>
      <c r="N5179">
        <v>26</v>
      </c>
      <c r="O5179">
        <v>19</v>
      </c>
      <c r="P5179">
        <v>1715</v>
      </c>
      <c r="Q5179">
        <v>75200</v>
      </c>
    </row>
    <row r="5180" spans="1:17" x14ac:dyDescent="0.25">
      <c r="A5180" t="s">
        <v>119</v>
      </c>
      <c r="B5180" s="1" t="s">
        <v>272</v>
      </c>
      <c r="C5180">
        <v>2016</v>
      </c>
      <c r="D5180" s="15">
        <f>DATE(cars[[#This Row],[year_1]],1,1)</f>
        <v>42370</v>
      </c>
      <c r="E5180" t="s">
        <v>17</v>
      </c>
      <c r="F5180" s="4">
        <v>340</v>
      </c>
      <c r="G5180">
        <v>6</v>
      </c>
      <c r="H5180" t="s">
        <v>18</v>
      </c>
      <c r="I5180" t="s">
        <v>19</v>
      </c>
      <c r="J5180">
        <v>2</v>
      </c>
      <c r="K5180" t="s">
        <v>26</v>
      </c>
      <c r="L5180" t="s">
        <v>21</v>
      </c>
      <c r="M5180" t="s">
        <v>22</v>
      </c>
      <c r="N5180">
        <v>26</v>
      </c>
      <c r="O5180">
        <v>19</v>
      </c>
      <c r="P5180">
        <v>1715</v>
      </c>
      <c r="Q5180">
        <v>75200</v>
      </c>
    </row>
    <row r="5181" spans="1:17" x14ac:dyDescent="0.25">
      <c r="A5181" t="s">
        <v>438</v>
      </c>
      <c r="B5181" s="1" t="s">
        <v>492</v>
      </c>
      <c r="C5181">
        <v>2011</v>
      </c>
      <c r="D5181" s="15">
        <f>DATE(cars[[#This Row],[year_1]],1,1)</f>
        <v>40544</v>
      </c>
      <c r="E5181" t="s">
        <v>38</v>
      </c>
      <c r="F5181" s="4">
        <v>348</v>
      </c>
      <c r="G5181">
        <v>6</v>
      </c>
      <c r="H5181" t="s">
        <v>33</v>
      </c>
      <c r="I5181" t="s">
        <v>19</v>
      </c>
      <c r="J5181">
        <v>2</v>
      </c>
      <c r="K5181" t="s">
        <v>20</v>
      </c>
      <c r="L5181" t="s">
        <v>31</v>
      </c>
      <c r="M5181" t="s">
        <v>22</v>
      </c>
      <c r="N5181">
        <v>27</v>
      </c>
      <c r="O5181">
        <v>19</v>
      </c>
      <c r="P5181">
        <v>190</v>
      </c>
      <c r="Q5181">
        <v>50800</v>
      </c>
    </row>
    <row r="5182" spans="1:17" x14ac:dyDescent="0.25">
      <c r="A5182" t="s">
        <v>438</v>
      </c>
      <c r="B5182" s="1" t="s">
        <v>492</v>
      </c>
      <c r="C5182">
        <v>2012</v>
      </c>
      <c r="D5182" s="15">
        <f>DATE(cars[[#This Row],[year_1]],1,1)</f>
        <v>40909</v>
      </c>
      <c r="E5182" t="s">
        <v>38</v>
      </c>
      <c r="F5182" s="4">
        <v>348</v>
      </c>
      <c r="G5182">
        <v>6</v>
      </c>
      <c r="H5182" t="s">
        <v>33</v>
      </c>
      <c r="I5182" t="s">
        <v>19</v>
      </c>
      <c r="J5182">
        <v>2</v>
      </c>
      <c r="K5182" t="s">
        <v>20</v>
      </c>
      <c r="L5182" t="s">
        <v>31</v>
      </c>
      <c r="M5182" t="s">
        <v>22</v>
      </c>
      <c r="N5182">
        <v>27</v>
      </c>
      <c r="O5182">
        <v>19</v>
      </c>
      <c r="P5182">
        <v>190</v>
      </c>
      <c r="Q5182">
        <v>51700</v>
      </c>
    </row>
    <row r="5183" spans="1:17" x14ac:dyDescent="0.25">
      <c r="A5183" t="s">
        <v>438</v>
      </c>
      <c r="B5183" s="1" t="s">
        <v>492</v>
      </c>
      <c r="C5183">
        <v>2013</v>
      </c>
      <c r="D5183" s="15">
        <f>DATE(cars[[#This Row],[year_1]],1,1)</f>
        <v>41275</v>
      </c>
      <c r="E5183" t="s">
        <v>38</v>
      </c>
      <c r="F5183" s="4">
        <v>348</v>
      </c>
      <c r="G5183">
        <v>6</v>
      </c>
      <c r="H5183" t="s">
        <v>33</v>
      </c>
      <c r="I5183" t="s">
        <v>19</v>
      </c>
      <c r="J5183">
        <v>2</v>
      </c>
      <c r="K5183" t="s">
        <v>20</v>
      </c>
      <c r="L5183" t="s">
        <v>31</v>
      </c>
      <c r="M5183" t="s">
        <v>22</v>
      </c>
      <c r="N5183">
        <v>27</v>
      </c>
      <c r="O5183">
        <v>19</v>
      </c>
      <c r="P5183">
        <v>190</v>
      </c>
      <c r="Q5183">
        <v>53100</v>
      </c>
    </row>
    <row r="5184" spans="1:17" x14ac:dyDescent="0.25">
      <c r="A5184" t="s">
        <v>438</v>
      </c>
      <c r="B5184" s="1" t="s">
        <v>757</v>
      </c>
      <c r="C5184">
        <v>2014</v>
      </c>
      <c r="D5184" s="15">
        <f>DATE(cars[[#This Row],[year_1]],1,1)</f>
        <v>41640</v>
      </c>
      <c r="E5184" t="s">
        <v>17</v>
      </c>
      <c r="F5184" s="4">
        <v>348</v>
      </c>
      <c r="G5184">
        <v>6</v>
      </c>
      <c r="H5184" t="s">
        <v>33</v>
      </c>
      <c r="I5184" t="s">
        <v>19</v>
      </c>
      <c r="J5184">
        <v>2</v>
      </c>
      <c r="K5184" t="s">
        <v>20</v>
      </c>
      <c r="L5184" t="s">
        <v>31</v>
      </c>
      <c r="M5184" t="s">
        <v>22</v>
      </c>
      <c r="N5184">
        <v>27</v>
      </c>
      <c r="O5184">
        <v>19</v>
      </c>
      <c r="P5184">
        <v>190</v>
      </c>
      <c r="Q5184">
        <v>53650</v>
      </c>
    </row>
    <row r="5185" spans="1:17" x14ac:dyDescent="0.25">
      <c r="A5185" t="s">
        <v>163</v>
      </c>
      <c r="B5185" s="1" t="s">
        <v>468</v>
      </c>
      <c r="C5185">
        <v>2017</v>
      </c>
      <c r="D5185" s="15">
        <f>DATE(cars[[#This Row],[year_1]],1,1)</f>
        <v>42736</v>
      </c>
      <c r="E5185" t="s">
        <v>38</v>
      </c>
      <c r="F5185" s="4">
        <v>350</v>
      </c>
      <c r="G5185">
        <v>4</v>
      </c>
      <c r="H5185" t="s">
        <v>18</v>
      </c>
      <c r="I5185" t="s">
        <v>34</v>
      </c>
      <c r="J5185">
        <v>4</v>
      </c>
      <c r="K5185" t="s">
        <v>469</v>
      </c>
      <c r="L5185" t="s">
        <v>21</v>
      </c>
      <c r="M5185" t="s">
        <v>54</v>
      </c>
      <c r="N5185">
        <v>25</v>
      </c>
      <c r="O5185">
        <v>19</v>
      </c>
      <c r="P5185">
        <v>5657</v>
      </c>
      <c r="Q5185">
        <v>36120</v>
      </c>
    </row>
    <row r="5186" spans="1:17" x14ac:dyDescent="0.25">
      <c r="A5186" t="s">
        <v>47</v>
      </c>
      <c r="B5186" s="1" t="s">
        <v>79</v>
      </c>
      <c r="C5186">
        <v>2015</v>
      </c>
      <c r="D5186" s="15">
        <f>DATE(cars[[#This Row],[year_1]],1,1)</f>
        <v>42005</v>
      </c>
      <c r="E5186" t="s">
        <v>17</v>
      </c>
      <c r="F5186" s="4">
        <v>350</v>
      </c>
      <c r="G5186">
        <v>6</v>
      </c>
      <c r="H5186" t="s">
        <v>33</v>
      </c>
      <c r="I5186" t="s">
        <v>19</v>
      </c>
      <c r="J5186">
        <v>2</v>
      </c>
      <c r="K5186" t="s">
        <v>74</v>
      </c>
      <c r="L5186" t="s">
        <v>21</v>
      </c>
      <c r="M5186" t="s">
        <v>22</v>
      </c>
      <c r="N5186">
        <v>26</v>
      </c>
      <c r="O5186">
        <v>19</v>
      </c>
      <c r="P5186">
        <v>2009</v>
      </c>
      <c r="Q5186">
        <v>46790</v>
      </c>
    </row>
    <row r="5187" spans="1:17" x14ac:dyDescent="0.25">
      <c r="A5187" t="s">
        <v>47</v>
      </c>
      <c r="B5187" s="1" t="s">
        <v>79</v>
      </c>
      <c r="C5187">
        <v>2015</v>
      </c>
      <c r="D5187" s="15">
        <f>DATE(cars[[#This Row],[year_1]],1,1)</f>
        <v>42005</v>
      </c>
      <c r="E5187" t="s">
        <v>17</v>
      </c>
      <c r="F5187" s="4">
        <v>350</v>
      </c>
      <c r="G5187">
        <v>6</v>
      </c>
      <c r="H5187" t="s">
        <v>33</v>
      </c>
      <c r="I5187" t="s">
        <v>19</v>
      </c>
      <c r="J5187">
        <v>2</v>
      </c>
      <c r="K5187" t="s">
        <v>74</v>
      </c>
      <c r="L5187" t="s">
        <v>21</v>
      </c>
      <c r="M5187" t="s">
        <v>22</v>
      </c>
      <c r="N5187">
        <v>26</v>
      </c>
      <c r="O5187">
        <v>19</v>
      </c>
      <c r="P5187">
        <v>2009</v>
      </c>
      <c r="Q5187">
        <v>43290</v>
      </c>
    </row>
    <row r="5188" spans="1:17" x14ac:dyDescent="0.25">
      <c r="A5188" t="s">
        <v>47</v>
      </c>
      <c r="B5188" s="1" t="s">
        <v>79</v>
      </c>
      <c r="C5188">
        <v>2016</v>
      </c>
      <c r="D5188" s="15">
        <f>DATE(cars[[#This Row],[year_1]],1,1)</f>
        <v>42370</v>
      </c>
      <c r="E5188" t="s">
        <v>17</v>
      </c>
      <c r="F5188" s="4">
        <v>350</v>
      </c>
      <c r="G5188">
        <v>6</v>
      </c>
      <c r="H5188" t="s">
        <v>33</v>
      </c>
      <c r="I5188" t="s">
        <v>19</v>
      </c>
      <c r="J5188">
        <v>2</v>
      </c>
      <c r="K5188" t="s">
        <v>74</v>
      </c>
      <c r="L5188" t="s">
        <v>21</v>
      </c>
      <c r="M5188" t="s">
        <v>22</v>
      </c>
      <c r="N5188">
        <v>26</v>
      </c>
      <c r="O5188">
        <v>19</v>
      </c>
      <c r="P5188">
        <v>2009</v>
      </c>
      <c r="Q5188">
        <v>43290</v>
      </c>
    </row>
    <row r="5189" spans="1:17" x14ac:dyDescent="0.25">
      <c r="A5189" t="s">
        <v>47</v>
      </c>
      <c r="B5189" s="1" t="s">
        <v>79</v>
      </c>
      <c r="C5189">
        <v>2016</v>
      </c>
      <c r="D5189" s="15">
        <f>DATE(cars[[#This Row],[year_1]],1,1)</f>
        <v>42370</v>
      </c>
      <c r="E5189" t="s">
        <v>17</v>
      </c>
      <c r="F5189" s="4">
        <v>350</v>
      </c>
      <c r="G5189">
        <v>6</v>
      </c>
      <c r="H5189" t="s">
        <v>33</v>
      </c>
      <c r="I5189" t="s">
        <v>19</v>
      </c>
      <c r="J5189">
        <v>2</v>
      </c>
      <c r="K5189" t="s">
        <v>74</v>
      </c>
      <c r="L5189" t="s">
        <v>21</v>
      </c>
      <c r="M5189" t="s">
        <v>22</v>
      </c>
      <c r="N5189">
        <v>26</v>
      </c>
      <c r="O5189">
        <v>19</v>
      </c>
      <c r="P5189">
        <v>2009</v>
      </c>
      <c r="Q5189">
        <v>46790</v>
      </c>
    </row>
    <row r="5190" spans="1:17" x14ac:dyDescent="0.25">
      <c r="A5190" t="s">
        <v>47</v>
      </c>
      <c r="B5190" s="1" t="s">
        <v>79</v>
      </c>
      <c r="C5190">
        <v>2017</v>
      </c>
      <c r="D5190" s="15">
        <f>DATE(cars[[#This Row],[year_1]],1,1)</f>
        <v>42736</v>
      </c>
      <c r="E5190" t="s">
        <v>17</v>
      </c>
      <c r="F5190" s="4">
        <v>350</v>
      </c>
      <c r="G5190">
        <v>6</v>
      </c>
      <c r="H5190" t="s">
        <v>33</v>
      </c>
      <c r="I5190" t="s">
        <v>19</v>
      </c>
      <c r="J5190">
        <v>2</v>
      </c>
      <c r="K5190" t="s">
        <v>74</v>
      </c>
      <c r="L5190" t="s">
        <v>21</v>
      </c>
      <c r="M5190" t="s">
        <v>22</v>
      </c>
      <c r="N5190">
        <v>26</v>
      </c>
      <c r="O5190">
        <v>19</v>
      </c>
      <c r="P5190">
        <v>2009</v>
      </c>
      <c r="Q5190">
        <v>46790</v>
      </c>
    </row>
    <row r="5191" spans="1:17" x14ac:dyDescent="0.25">
      <c r="A5191" t="s">
        <v>47</v>
      </c>
      <c r="B5191" s="1" t="s">
        <v>79</v>
      </c>
      <c r="C5191">
        <v>2017</v>
      </c>
      <c r="D5191" s="15">
        <f>DATE(cars[[#This Row],[year_1]],1,1)</f>
        <v>42736</v>
      </c>
      <c r="E5191" t="s">
        <v>17</v>
      </c>
      <c r="F5191" s="4">
        <v>350</v>
      </c>
      <c r="G5191">
        <v>6</v>
      </c>
      <c r="H5191" t="s">
        <v>33</v>
      </c>
      <c r="I5191" t="s">
        <v>19</v>
      </c>
      <c r="J5191">
        <v>2</v>
      </c>
      <c r="K5191" t="s">
        <v>74</v>
      </c>
      <c r="L5191" t="s">
        <v>21</v>
      </c>
      <c r="M5191" t="s">
        <v>22</v>
      </c>
      <c r="N5191">
        <v>26</v>
      </c>
      <c r="O5191">
        <v>19</v>
      </c>
      <c r="P5191">
        <v>2009</v>
      </c>
      <c r="Q5191">
        <v>43290</v>
      </c>
    </row>
    <row r="5192" spans="1:17" x14ac:dyDescent="0.25">
      <c r="A5192" t="s">
        <v>119</v>
      </c>
      <c r="B5192" s="1">
        <v>911</v>
      </c>
      <c r="C5192">
        <v>2015</v>
      </c>
      <c r="D5192" s="15">
        <f>DATE(cars[[#This Row],[year_1]],1,1)</f>
        <v>42005</v>
      </c>
      <c r="E5192" t="s">
        <v>17</v>
      </c>
      <c r="F5192" s="4">
        <v>350</v>
      </c>
      <c r="G5192">
        <v>6</v>
      </c>
      <c r="H5192" t="s">
        <v>18</v>
      </c>
      <c r="I5192" t="s">
        <v>19</v>
      </c>
      <c r="J5192">
        <v>2</v>
      </c>
      <c r="K5192" t="s">
        <v>26</v>
      </c>
      <c r="L5192" t="s">
        <v>21</v>
      </c>
      <c r="M5192" t="s">
        <v>25</v>
      </c>
      <c r="N5192">
        <v>27</v>
      </c>
      <c r="O5192">
        <v>19</v>
      </c>
      <c r="P5192">
        <v>1715</v>
      </c>
      <c r="Q5192">
        <v>96200</v>
      </c>
    </row>
    <row r="5193" spans="1:17" x14ac:dyDescent="0.25">
      <c r="A5193" t="s">
        <v>119</v>
      </c>
      <c r="B5193" s="1">
        <v>911</v>
      </c>
      <c r="C5193">
        <v>2015</v>
      </c>
      <c r="D5193" s="15">
        <f>DATE(cars[[#This Row],[year_1]],1,1)</f>
        <v>42005</v>
      </c>
      <c r="E5193" t="s">
        <v>17</v>
      </c>
      <c r="F5193" s="4">
        <v>350</v>
      </c>
      <c r="G5193">
        <v>6</v>
      </c>
      <c r="H5193" t="s">
        <v>18</v>
      </c>
      <c r="I5193" t="s">
        <v>34</v>
      </c>
      <c r="J5193">
        <v>2</v>
      </c>
      <c r="K5193" t="s">
        <v>26</v>
      </c>
      <c r="L5193" t="s">
        <v>21</v>
      </c>
      <c r="M5193" t="s">
        <v>25</v>
      </c>
      <c r="N5193">
        <v>26</v>
      </c>
      <c r="O5193">
        <v>19</v>
      </c>
      <c r="P5193">
        <v>1715</v>
      </c>
      <c r="Q5193">
        <v>102930</v>
      </c>
    </row>
    <row r="5194" spans="1:17" x14ac:dyDescent="0.25">
      <c r="A5194" t="s">
        <v>119</v>
      </c>
      <c r="B5194" s="1">
        <v>911</v>
      </c>
      <c r="C5194">
        <v>2015</v>
      </c>
      <c r="D5194" s="15">
        <f>DATE(cars[[#This Row],[year_1]],1,1)</f>
        <v>42005</v>
      </c>
      <c r="E5194" t="s">
        <v>17</v>
      </c>
      <c r="F5194" s="4">
        <v>350</v>
      </c>
      <c r="G5194">
        <v>6</v>
      </c>
      <c r="H5194" t="s">
        <v>18</v>
      </c>
      <c r="I5194" t="s">
        <v>34</v>
      </c>
      <c r="J5194">
        <v>2</v>
      </c>
      <c r="K5194" t="s">
        <v>26</v>
      </c>
      <c r="L5194" t="s">
        <v>21</v>
      </c>
      <c r="M5194" t="s">
        <v>22</v>
      </c>
      <c r="N5194">
        <v>27</v>
      </c>
      <c r="O5194">
        <v>19</v>
      </c>
      <c r="P5194">
        <v>1715</v>
      </c>
      <c r="Q5194">
        <v>91030</v>
      </c>
    </row>
    <row r="5195" spans="1:17" x14ac:dyDescent="0.25">
      <c r="A5195" t="s">
        <v>119</v>
      </c>
      <c r="B5195" s="1">
        <v>911</v>
      </c>
      <c r="C5195">
        <v>2015</v>
      </c>
      <c r="D5195" s="15">
        <f>DATE(cars[[#This Row],[year_1]],1,1)</f>
        <v>42005</v>
      </c>
      <c r="E5195" t="s">
        <v>17</v>
      </c>
      <c r="F5195" s="4">
        <v>350</v>
      </c>
      <c r="G5195">
        <v>6</v>
      </c>
      <c r="H5195" t="s">
        <v>18</v>
      </c>
      <c r="I5195" t="s">
        <v>19</v>
      </c>
      <c r="J5195">
        <v>2</v>
      </c>
      <c r="K5195" t="s">
        <v>26</v>
      </c>
      <c r="L5195" t="s">
        <v>21</v>
      </c>
      <c r="M5195" t="s">
        <v>22</v>
      </c>
      <c r="N5195">
        <v>27</v>
      </c>
      <c r="O5195">
        <v>19</v>
      </c>
      <c r="P5195">
        <v>1715</v>
      </c>
      <c r="Q5195">
        <v>84300</v>
      </c>
    </row>
    <row r="5196" spans="1:17" x14ac:dyDescent="0.25">
      <c r="A5196" t="s">
        <v>119</v>
      </c>
      <c r="B5196" s="1">
        <v>911</v>
      </c>
      <c r="C5196">
        <v>2016</v>
      </c>
      <c r="D5196" s="15">
        <f>DATE(cars[[#This Row],[year_1]],1,1)</f>
        <v>42370</v>
      </c>
      <c r="E5196" t="s">
        <v>17</v>
      </c>
      <c r="F5196" s="4">
        <v>350</v>
      </c>
      <c r="G5196">
        <v>6</v>
      </c>
      <c r="H5196" t="s">
        <v>18</v>
      </c>
      <c r="I5196" t="s">
        <v>34</v>
      </c>
      <c r="J5196">
        <v>2</v>
      </c>
      <c r="K5196" t="s">
        <v>26</v>
      </c>
      <c r="L5196" t="s">
        <v>21</v>
      </c>
      <c r="M5196" t="s">
        <v>25</v>
      </c>
      <c r="N5196">
        <v>26</v>
      </c>
      <c r="O5196">
        <v>19</v>
      </c>
      <c r="P5196">
        <v>1715</v>
      </c>
      <c r="Q5196">
        <v>102930</v>
      </c>
    </row>
    <row r="5197" spans="1:17" x14ac:dyDescent="0.25">
      <c r="A5197" t="s">
        <v>119</v>
      </c>
      <c r="B5197" s="1">
        <v>911</v>
      </c>
      <c r="C5197">
        <v>2016</v>
      </c>
      <c r="D5197" s="15">
        <f>DATE(cars[[#This Row],[year_1]],1,1)</f>
        <v>42370</v>
      </c>
      <c r="E5197" t="s">
        <v>17</v>
      </c>
      <c r="F5197" s="4">
        <v>350</v>
      </c>
      <c r="G5197">
        <v>6</v>
      </c>
      <c r="H5197" t="s">
        <v>18</v>
      </c>
      <c r="I5197" t="s">
        <v>34</v>
      </c>
      <c r="J5197">
        <v>2</v>
      </c>
      <c r="K5197" t="s">
        <v>26</v>
      </c>
      <c r="L5197" t="s">
        <v>21</v>
      </c>
      <c r="M5197" t="s">
        <v>22</v>
      </c>
      <c r="N5197">
        <v>27</v>
      </c>
      <c r="O5197">
        <v>19</v>
      </c>
      <c r="P5197">
        <v>1715</v>
      </c>
      <c r="Q5197">
        <v>91030</v>
      </c>
    </row>
    <row r="5198" spans="1:17" x14ac:dyDescent="0.25">
      <c r="A5198" t="s">
        <v>119</v>
      </c>
      <c r="B5198" s="1">
        <v>911</v>
      </c>
      <c r="C5198">
        <v>2016</v>
      </c>
      <c r="D5198" s="15">
        <f>DATE(cars[[#This Row],[year_1]],1,1)</f>
        <v>42370</v>
      </c>
      <c r="E5198" t="s">
        <v>17</v>
      </c>
      <c r="F5198" s="4">
        <v>350</v>
      </c>
      <c r="G5198">
        <v>6</v>
      </c>
      <c r="H5198" t="s">
        <v>18</v>
      </c>
      <c r="I5198" t="s">
        <v>19</v>
      </c>
      <c r="J5198">
        <v>2</v>
      </c>
      <c r="K5198" t="s">
        <v>26</v>
      </c>
      <c r="L5198" t="s">
        <v>21</v>
      </c>
      <c r="M5198" t="s">
        <v>22</v>
      </c>
      <c r="N5198">
        <v>27</v>
      </c>
      <c r="O5198">
        <v>19</v>
      </c>
      <c r="P5198">
        <v>1715</v>
      </c>
      <c r="Q5198">
        <v>84300</v>
      </c>
    </row>
    <row r="5199" spans="1:17" x14ac:dyDescent="0.25">
      <c r="A5199" t="s">
        <v>119</v>
      </c>
      <c r="B5199" s="1">
        <v>911</v>
      </c>
      <c r="C5199">
        <v>2016</v>
      </c>
      <c r="D5199" s="15">
        <f>DATE(cars[[#This Row],[year_1]],1,1)</f>
        <v>42370</v>
      </c>
      <c r="E5199" t="s">
        <v>17</v>
      </c>
      <c r="F5199" s="4">
        <v>350</v>
      </c>
      <c r="G5199">
        <v>6</v>
      </c>
      <c r="H5199" t="s">
        <v>18</v>
      </c>
      <c r="I5199" t="s">
        <v>34</v>
      </c>
      <c r="J5199">
        <v>2</v>
      </c>
      <c r="K5199" t="s">
        <v>26</v>
      </c>
      <c r="L5199" t="s">
        <v>21</v>
      </c>
      <c r="M5199" t="s">
        <v>25</v>
      </c>
      <c r="N5199">
        <v>26</v>
      </c>
      <c r="O5199">
        <v>19</v>
      </c>
      <c r="P5199">
        <v>1715</v>
      </c>
      <c r="Q5199">
        <v>104600</v>
      </c>
    </row>
    <row r="5200" spans="1:17" x14ac:dyDescent="0.25">
      <c r="A5200" t="s">
        <v>119</v>
      </c>
      <c r="B5200" s="1">
        <v>911</v>
      </c>
      <c r="C5200">
        <v>2016</v>
      </c>
      <c r="D5200" s="15">
        <f>DATE(cars[[#This Row],[year_1]],1,1)</f>
        <v>42370</v>
      </c>
      <c r="E5200" t="s">
        <v>17</v>
      </c>
      <c r="F5200" s="4">
        <v>350</v>
      </c>
      <c r="G5200">
        <v>6</v>
      </c>
      <c r="H5200" t="s">
        <v>18</v>
      </c>
      <c r="I5200" t="s">
        <v>19</v>
      </c>
      <c r="J5200">
        <v>2</v>
      </c>
      <c r="K5200" t="s">
        <v>26</v>
      </c>
      <c r="L5200" t="s">
        <v>21</v>
      </c>
      <c r="M5200" t="s">
        <v>22</v>
      </c>
      <c r="N5200">
        <v>27</v>
      </c>
      <c r="O5200">
        <v>19</v>
      </c>
      <c r="P5200">
        <v>1715</v>
      </c>
      <c r="Q5200">
        <v>88800</v>
      </c>
    </row>
    <row r="5201" spans="1:17" x14ac:dyDescent="0.25">
      <c r="A5201" t="s">
        <v>119</v>
      </c>
      <c r="B5201" s="1">
        <v>911</v>
      </c>
      <c r="C5201">
        <v>2016</v>
      </c>
      <c r="D5201" s="15">
        <f>DATE(cars[[#This Row],[year_1]],1,1)</f>
        <v>42370</v>
      </c>
      <c r="E5201" t="s">
        <v>17</v>
      </c>
      <c r="F5201" s="4">
        <v>350</v>
      </c>
      <c r="G5201">
        <v>6</v>
      </c>
      <c r="H5201" t="s">
        <v>18</v>
      </c>
      <c r="I5201" t="s">
        <v>19</v>
      </c>
      <c r="J5201">
        <v>2</v>
      </c>
      <c r="K5201" t="s">
        <v>26</v>
      </c>
      <c r="L5201" t="s">
        <v>21</v>
      </c>
      <c r="M5201" t="s">
        <v>25</v>
      </c>
      <c r="N5201">
        <v>27</v>
      </c>
      <c r="O5201">
        <v>19</v>
      </c>
      <c r="P5201">
        <v>1715</v>
      </c>
      <c r="Q5201">
        <v>96200</v>
      </c>
    </row>
    <row r="5202" spans="1:17" x14ac:dyDescent="0.25">
      <c r="A5202" t="s">
        <v>119</v>
      </c>
      <c r="B5202" s="1">
        <v>911</v>
      </c>
      <c r="C5202">
        <v>2016</v>
      </c>
      <c r="D5202" s="15">
        <f>DATE(cars[[#This Row],[year_1]],1,1)</f>
        <v>42370</v>
      </c>
      <c r="E5202" t="s">
        <v>17</v>
      </c>
      <c r="F5202" s="4">
        <v>350</v>
      </c>
      <c r="G5202">
        <v>6</v>
      </c>
      <c r="H5202" t="s">
        <v>18</v>
      </c>
      <c r="I5202" t="s">
        <v>34</v>
      </c>
      <c r="J5202">
        <v>2</v>
      </c>
      <c r="K5202" t="s">
        <v>26</v>
      </c>
      <c r="L5202" t="s">
        <v>21</v>
      </c>
      <c r="M5202" t="s">
        <v>22</v>
      </c>
      <c r="N5202">
        <v>27</v>
      </c>
      <c r="O5202">
        <v>19</v>
      </c>
      <c r="P5202">
        <v>1715</v>
      </c>
      <c r="Q5202">
        <v>94800</v>
      </c>
    </row>
    <row r="5203" spans="1:17" x14ac:dyDescent="0.25">
      <c r="A5203" t="s">
        <v>119</v>
      </c>
      <c r="B5203" s="1">
        <v>911</v>
      </c>
      <c r="C5203">
        <v>2016</v>
      </c>
      <c r="D5203" s="15">
        <f>DATE(cars[[#This Row],[year_1]],1,1)</f>
        <v>42370</v>
      </c>
      <c r="E5203" t="s">
        <v>17</v>
      </c>
      <c r="F5203" s="4">
        <v>350</v>
      </c>
      <c r="G5203">
        <v>6</v>
      </c>
      <c r="H5203" t="s">
        <v>18</v>
      </c>
      <c r="I5203" t="s">
        <v>19</v>
      </c>
      <c r="J5203">
        <v>2</v>
      </c>
      <c r="K5203" t="s">
        <v>26</v>
      </c>
      <c r="L5203" t="s">
        <v>21</v>
      </c>
      <c r="M5203" t="s">
        <v>25</v>
      </c>
      <c r="N5203">
        <v>27</v>
      </c>
      <c r="O5203">
        <v>19</v>
      </c>
      <c r="P5203">
        <v>1715</v>
      </c>
      <c r="Q5203">
        <v>98500</v>
      </c>
    </row>
    <row r="5204" spans="1:17" x14ac:dyDescent="0.25">
      <c r="A5204" t="s">
        <v>15</v>
      </c>
      <c r="B5204" s="1" t="s">
        <v>1014</v>
      </c>
      <c r="C5204">
        <v>2017</v>
      </c>
      <c r="D5204" s="15">
        <f>DATE(cars[[#This Row],[year_1]],1,1)</f>
        <v>42736</v>
      </c>
      <c r="E5204" t="s">
        <v>17</v>
      </c>
      <c r="F5204" s="4">
        <v>355</v>
      </c>
      <c r="G5204">
        <v>6</v>
      </c>
      <c r="H5204" t="s">
        <v>33</v>
      </c>
      <c r="I5204" t="s">
        <v>34</v>
      </c>
      <c r="J5204">
        <v>4</v>
      </c>
      <c r="K5204" t="s">
        <v>513</v>
      </c>
      <c r="L5204" t="s">
        <v>31</v>
      </c>
      <c r="M5204" t="s">
        <v>90</v>
      </c>
      <c r="N5204">
        <v>26</v>
      </c>
      <c r="O5204">
        <v>19</v>
      </c>
      <c r="P5204">
        <v>3916</v>
      </c>
      <c r="Q5204">
        <v>58100</v>
      </c>
    </row>
    <row r="5205" spans="1:17" x14ac:dyDescent="0.25">
      <c r="A5205" t="s">
        <v>119</v>
      </c>
      <c r="B5205" s="1">
        <v>911</v>
      </c>
      <c r="C5205">
        <v>2017</v>
      </c>
      <c r="D5205" s="15">
        <f>DATE(cars[[#This Row],[year_1]],1,1)</f>
        <v>42736</v>
      </c>
      <c r="E5205" t="s">
        <v>17</v>
      </c>
      <c r="F5205" s="4">
        <v>370</v>
      </c>
      <c r="G5205">
        <v>6</v>
      </c>
      <c r="H5205" t="s">
        <v>18</v>
      </c>
      <c r="I5205" t="s">
        <v>34</v>
      </c>
      <c r="J5205">
        <v>2</v>
      </c>
      <c r="K5205" t="s">
        <v>26</v>
      </c>
      <c r="L5205" t="s">
        <v>21</v>
      </c>
      <c r="M5205" t="s">
        <v>22</v>
      </c>
      <c r="N5205">
        <v>28</v>
      </c>
      <c r="O5205">
        <v>19</v>
      </c>
      <c r="P5205">
        <v>1715</v>
      </c>
      <c r="Q5205">
        <v>108600</v>
      </c>
    </row>
    <row r="5206" spans="1:17" x14ac:dyDescent="0.25">
      <c r="A5206" t="s">
        <v>438</v>
      </c>
      <c r="B5206" s="1" t="s">
        <v>754</v>
      </c>
      <c r="C5206">
        <v>2016</v>
      </c>
      <c r="D5206" s="15">
        <f>DATE(cars[[#This Row],[year_1]],1,1)</f>
        <v>42370</v>
      </c>
      <c r="E5206" t="s">
        <v>17</v>
      </c>
      <c r="F5206" s="4">
        <v>400</v>
      </c>
      <c r="G5206">
        <v>6</v>
      </c>
      <c r="H5206" t="s">
        <v>33</v>
      </c>
      <c r="I5206" t="s">
        <v>34</v>
      </c>
      <c r="J5206">
        <v>4</v>
      </c>
      <c r="K5206" t="s">
        <v>20</v>
      </c>
      <c r="L5206" t="s">
        <v>31</v>
      </c>
      <c r="M5206" t="s">
        <v>32</v>
      </c>
      <c r="N5206">
        <v>26</v>
      </c>
      <c r="O5206">
        <v>19</v>
      </c>
      <c r="P5206">
        <v>190</v>
      </c>
      <c r="Q5206">
        <v>49950</v>
      </c>
    </row>
    <row r="5207" spans="1:17" x14ac:dyDescent="0.25">
      <c r="A5207" t="s">
        <v>438</v>
      </c>
      <c r="B5207" s="1" t="s">
        <v>754</v>
      </c>
      <c r="C5207">
        <v>2017</v>
      </c>
      <c r="D5207" s="15">
        <f>DATE(cars[[#This Row],[year_1]],1,1)</f>
        <v>42736</v>
      </c>
      <c r="E5207" t="s">
        <v>17</v>
      </c>
      <c r="F5207" s="4">
        <v>400</v>
      </c>
      <c r="G5207">
        <v>6</v>
      </c>
      <c r="H5207" t="s">
        <v>33</v>
      </c>
      <c r="I5207" t="s">
        <v>34</v>
      </c>
      <c r="J5207">
        <v>4</v>
      </c>
      <c r="K5207" t="s">
        <v>20</v>
      </c>
      <c r="L5207" t="s">
        <v>31</v>
      </c>
      <c r="M5207" t="s">
        <v>32</v>
      </c>
      <c r="N5207">
        <v>26</v>
      </c>
      <c r="O5207">
        <v>19</v>
      </c>
      <c r="P5207">
        <v>190</v>
      </c>
      <c r="Q5207">
        <v>50700</v>
      </c>
    </row>
    <row r="5208" spans="1:17" x14ac:dyDescent="0.25">
      <c r="A5208" t="s">
        <v>438</v>
      </c>
      <c r="B5208" s="1" t="s">
        <v>757</v>
      </c>
      <c r="C5208">
        <v>2017</v>
      </c>
      <c r="D5208" s="15">
        <f>DATE(cars[[#This Row],[year_1]],1,1)</f>
        <v>42736</v>
      </c>
      <c r="E5208" t="s">
        <v>38</v>
      </c>
      <c r="F5208" s="4">
        <v>400</v>
      </c>
      <c r="G5208">
        <v>6</v>
      </c>
      <c r="H5208" t="s">
        <v>33</v>
      </c>
      <c r="I5208" t="s">
        <v>34</v>
      </c>
      <c r="J5208">
        <v>2</v>
      </c>
      <c r="K5208" t="s">
        <v>20</v>
      </c>
      <c r="L5208" t="s">
        <v>31</v>
      </c>
      <c r="M5208" t="s">
        <v>22</v>
      </c>
      <c r="N5208">
        <v>26</v>
      </c>
      <c r="O5208">
        <v>19</v>
      </c>
      <c r="P5208">
        <v>190</v>
      </c>
      <c r="Q5208">
        <v>53300</v>
      </c>
    </row>
    <row r="5209" spans="1:17" x14ac:dyDescent="0.25">
      <c r="A5209" t="s">
        <v>119</v>
      </c>
      <c r="B5209" s="1">
        <v>911</v>
      </c>
      <c r="C5209">
        <v>2015</v>
      </c>
      <c r="D5209" s="15">
        <f>DATE(cars[[#This Row],[year_1]],1,1)</f>
        <v>42005</v>
      </c>
      <c r="E5209" t="s">
        <v>17</v>
      </c>
      <c r="F5209" s="4">
        <v>400</v>
      </c>
      <c r="G5209">
        <v>6</v>
      </c>
      <c r="H5209" t="s">
        <v>18</v>
      </c>
      <c r="I5209" t="s">
        <v>19</v>
      </c>
      <c r="J5209">
        <v>2</v>
      </c>
      <c r="K5209" t="s">
        <v>26</v>
      </c>
      <c r="L5209" t="s">
        <v>21</v>
      </c>
      <c r="M5209" t="s">
        <v>22</v>
      </c>
      <c r="N5209">
        <v>27</v>
      </c>
      <c r="O5209">
        <v>19</v>
      </c>
      <c r="P5209">
        <v>1715</v>
      </c>
      <c r="Q5209">
        <v>98900</v>
      </c>
    </row>
    <row r="5210" spans="1:17" x14ac:dyDescent="0.25">
      <c r="A5210" t="s">
        <v>119</v>
      </c>
      <c r="B5210" s="1">
        <v>911</v>
      </c>
      <c r="C5210">
        <v>2015</v>
      </c>
      <c r="D5210" s="15">
        <f>DATE(cars[[#This Row],[year_1]],1,1)</f>
        <v>42005</v>
      </c>
      <c r="E5210" t="s">
        <v>17</v>
      </c>
      <c r="F5210" s="4">
        <v>400</v>
      </c>
      <c r="G5210">
        <v>6</v>
      </c>
      <c r="H5210" t="s">
        <v>18</v>
      </c>
      <c r="I5210" t="s">
        <v>19</v>
      </c>
      <c r="J5210">
        <v>2</v>
      </c>
      <c r="K5210" t="s">
        <v>26</v>
      </c>
      <c r="L5210" t="s">
        <v>21</v>
      </c>
      <c r="M5210" t="s">
        <v>25</v>
      </c>
      <c r="N5210">
        <v>27</v>
      </c>
      <c r="O5210">
        <v>19</v>
      </c>
      <c r="P5210">
        <v>1715</v>
      </c>
      <c r="Q5210">
        <v>110800</v>
      </c>
    </row>
    <row r="5211" spans="1:17" x14ac:dyDescent="0.25">
      <c r="A5211" t="s">
        <v>119</v>
      </c>
      <c r="B5211" s="1">
        <v>911</v>
      </c>
      <c r="C5211">
        <v>2016</v>
      </c>
      <c r="D5211" s="15">
        <f>DATE(cars[[#This Row],[year_1]],1,1)</f>
        <v>42370</v>
      </c>
      <c r="E5211" t="s">
        <v>17</v>
      </c>
      <c r="F5211" s="4">
        <v>400</v>
      </c>
      <c r="G5211">
        <v>6</v>
      </c>
      <c r="H5211" t="s">
        <v>18</v>
      </c>
      <c r="I5211" t="s">
        <v>19</v>
      </c>
      <c r="J5211">
        <v>2</v>
      </c>
      <c r="K5211" t="s">
        <v>26</v>
      </c>
      <c r="L5211" t="s">
        <v>21</v>
      </c>
      <c r="M5211" t="s">
        <v>22</v>
      </c>
      <c r="N5211">
        <v>27</v>
      </c>
      <c r="O5211">
        <v>19</v>
      </c>
      <c r="P5211">
        <v>1715</v>
      </c>
      <c r="Q5211">
        <v>98900</v>
      </c>
    </row>
    <row r="5212" spans="1:17" x14ac:dyDescent="0.25">
      <c r="A5212" t="s">
        <v>119</v>
      </c>
      <c r="B5212" s="1">
        <v>911</v>
      </c>
      <c r="C5212">
        <v>2016</v>
      </c>
      <c r="D5212" s="15">
        <f>DATE(cars[[#This Row],[year_1]],1,1)</f>
        <v>42370</v>
      </c>
      <c r="E5212" t="s">
        <v>17</v>
      </c>
      <c r="F5212" s="4">
        <v>400</v>
      </c>
      <c r="G5212">
        <v>6</v>
      </c>
      <c r="H5212" t="s">
        <v>18</v>
      </c>
      <c r="I5212" t="s">
        <v>19</v>
      </c>
      <c r="J5212">
        <v>2</v>
      </c>
      <c r="K5212" t="s">
        <v>26</v>
      </c>
      <c r="L5212" t="s">
        <v>21</v>
      </c>
      <c r="M5212" t="s">
        <v>25</v>
      </c>
      <c r="N5212">
        <v>27</v>
      </c>
      <c r="O5212">
        <v>19</v>
      </c>
      <c r="P5212">
        <v>1715</v>
      </c>
      <c r="Q5212">
        <v>110800</v>
      </c>
    </row>
    <row r="5213" spans="1:17" x14ac:dyDescent="0.25">
      <c r="A5213" t="s">
        <v>40</v>
      </c>
      <c r="B5213" s="1" t="s">
        <v>884</v>
      </c>
      <c r="C5213">
        <v>2014</v>
      </c>
      <c r="D5213" s="15">
        <f>DATE(cars[[#This Row],[year_1]],1,1)</f>
        <v>41640</v>
      </c>
      <c r="E5213" t="s">
        <v>17</v>
      </c>
      <c r="F5213" s="4">
        <v>415</v>
      </c>
      <c r="G5213">
        <v>8</v>
      </c>
      <c r="H5213" t="s">
        <v>33</v>
      </c>
      <c r="I5213" t="s">
        <v>19</v>
      </c>
      <c r="J5213">
        <v>2</v>
      </c>
      <c r="K5213" t="s">
        <v>20</v>
      </c>
      <c r="L5213" t="s">
        <v>21</v>
      </c>
      <c r="M5213" t="s">
        <v>25</v>
      </c>
      <c r="N5213">
        <v>28</v>
      </c>
      <c r="O5213">
        <v>19</v>
      </c>
      <c r="P5213">
        <v>617</v>
      </c>
      <c r="Q5213">
        <v>68925</v>
      </c>
    </row>
    <row r="5214" spans="1:17" x14ac:dyDescent="0.25">
      <c r="A5214" t="s">
        <v>40</v>
      </c>
      <c r="B5214" s="1" t="s">
        <v>884</v>
      </c>
      <c r="C5214">
        <v>2015</v>
      </c>
      <c r="D5214" s="15">
        <f>DATE(cars[[#This Row],[year_1]],1,1)</f>
        <v>42005</v>
      </c>
      <c r="E5214" t="s">
        <v>17</v>
      </c>
      <c r="F5214" s="4">
        <v>415</v>
      </c>
      <c r="G5214">
        <v>8</v>
      </c>
      <c r="H5214" t="s">
        <v>33</v>
      </c>
      <c r="I5214" t="s">
        <v>19</v>
      </c>
      <c r="J5214">
        <v>2</v>
      </c>
      <c r="K5214" t="s">
        <v>20</v>
      </c>
      <c r="L5214" t="s">
        <v>21</v>
      </c>
      <c r="M5214" t="s">
        <v>25</v>
      </c>
      <c r="N5214">
        <v>28</v>
      </c>
      <c r="O5214">
        <v>19</v>
      </c>
      <c r="P5214">
        <v>617</v>
      </c>
      <c r="Q5214">
        <v>70850</v>
      </c>
    </row>
    <row r="5215" spans="1:17" x14ac:dyDescent="0.25">
      <c r="A5215" t="s">
        <v>40</v>
      </c>
      <c r="B5215" s="1" t="s">
        <v>884</v>
      </c>
      <c r="C5215">
        <v>2016</v>
      </c>
      <c r="D5215" s="15">
        <f>DATE(cars[[#This Row],[year_1]],1,1)</f>
        <v>42370</v>
      </c>
      <c r="E5215" t="s">
        <v>17</v>
      </c>
      <c r="F5215" s="4">
        <v>416</v>
      </c>
      <c r="G5215">
        <v>8</v>
      </c>
      <c r="H5215" t="s">
        <v>33</v>
      </c>
      <c r="I5215" t="s">
        <v>19</v>
      </c>
      <c r="J5215">
        <v>2</v>
      </c>
      <c r="K5215" t="s">
        <v>20</v>
      </c>
      <c r="L5215" t="s">
        <v>21</v>
      </c>
      <c r="M5215" t="s">
        <v>25</v>
      </c>
      <c r="N5215">
        <v>28</v>
      </c>
      <c r="O5215">
        <v>19</v>
      </c>
      <c r="P5215">
        <v>617</v>
      </c>
      <c r="Q5215">
        <v>72600</v>
      </c>
    </row>
    <row r="5216" spans="1:17" x14ac:dyDescent="0.25">
      <c r="A5216" t="s">
        <v>338</v>
      </c>
      <c r="B5216" s="1" t="s">
        <v>626</v>
      </c>
      <c r="C5216">
        <v>2014</v>
      </c>
      <c r="D5216" s="15">
        <f>DATE(cars[[#This Row],[year_1]],1,1)</f>
        <v>41640</v>
      </c>
      <c r="E5216" t="s">
        <v>17</v>
      </c>
      <c r="F5216" s="4">
        <v>438</v>
      </c>
      <c r="G5216">
        <v>8</v>
      </c>
      <c r="H5216" t="s">
        <v>33</v>
      </c>
      <c r="I5216" t="s">
        <v>34</v>
      </c>
      <c r="J5216">
        <v>4</v>
      </c>
      <c r="K5216" t="s">
        <v>59</v>
      </c>
      <c r="L5216" t="s">
        <v>63</v>
      </c>
      <c r="M5216" t="s">
        <v>32</v>
      </c>
      <c r="N5216">
        <v>23</v>
      </c>
      <c r="O5216">
        <v>19</v>
      </c>
      <c r="P5216">
        <v>454</v>
      </c>
      <c r="Q5216">
        <v>120060</v>
      </c>
    </row>
    <row r="5217" spans="1:17" x14ac:dyDescent="0.25">
      <c r="A5217" t="s">
        <v>338</v>
      </c>
      <c r="B5217" s="1" t="s">
        <v>626</v>
      </c>
      <c r="C5217">
        <v>2015</v>
      </c>
      <c r="D5217" s="15">
        <f>DATE(cars[[#This Row],[year_1]],1,1)</f>
        <v>42005</v>
      </c>
      <c r="E5217" t="s">
        <v>17</v>
      </c>
      <c r="F5217" s="4">
        <v>438</v>
      </c>
      <c r="G5217">
        <v>8</v>
      </c>
      <c r="H5217" t="s">
        <v>33</v>
      </c>
      <c r="I5217" t="s">
        <v>34</v>
      </c>
      <c r="J5217">
        <v>4</v>
      </c>
      <c r="K5217" t="s">
        <v>59</v>
      </c>
      <c r="L5217" t="s">
        <v>63</v>
      </c>
      <c r="M5217" t="s">
        <v>32</v>
      </c>
      <c r="N5217">
        <v>23</v>
      </c>
      <c r="O5217">
        <v>19</v>
      </c>
      <c r="P5217">
        <v>454</v>
      </c>
      <c r="Q5217">
        <v>120440</v>
      </c>
    </row>
    <row r="5218" spans="1:17" x14ac:dyDescent="0.25">
      <c r="A5218" t="s">
        <v>338</v>
      </c>
      <c r="B5218" s="1" t="s">
        <v>626</v>
      </c>
      <c r="C5218">
        <v>2016</v>
      </c>
      <c r="D5218" s="15">
        <f>DATE(cars[[#This Row],[year_1]],1,1)</f>
        <v>42370</v>
      </c>
      <c r="E5218" t="s">
        <v>17</v>
      </c>
      <c r="F5218" s="4">
        <v>438</v>
      </c>
      <c r="G5218">
        <v>8</v>
      </c>
      <c r="H5218" t="s">
        <v>33</v>
      </c>
      <c r="I5218" t="s">
        <v>34</v>
      </c>
      <c r="J5218">
        <v>4</v>
      </c>
      <c r="K5218" t="s">
        <v>59</v>
      </c>
      <c r="L5218" t="s">
        <v>63</v>
      </c>
      <c r="M5218" t="s">
        <v>32</v>
      </c>
      <c r="N5218">
        <v>23</v>
      </c>
      <c r="O5218">
        <v>19</v>
      </c>
      <c r="P5218">
        <v>454</v>
      </c>
      <c r="Q5218">
        <v>120440</v>
      </c>
    </row>
    <row r="5219" spans="1:17" x14ac:dyDescent="0.25">
      <c r="A5219" t="s">
        <v>43</v>
      </c>
      <c r="B5219" s="1" t="s">
        <v>608</v>
      </c>
      <c r="C5219">
        <v>1993</v>
      </c>
      <c r="D5219" s="15">
        <f>DATE(cars[[#This Row],[year_1]],1,1)</f>
        <v>33970</v>
      </c>
      <c r="E5219" t="s">
        <v>29</v>
      </c>
      <c r="F5219" s="4">
        <v>100</v>
      </c>
      <c r="G5219">
        <v>4</v>
      </c>
      <c r="H5219" t="s">
        <v>155</v>
      </c>
      <c r="I5219" t="s">
        <v>30</v>
      </c>
      <c r="J5219">
        <v>2</v>
      </c>
      <c r="K5219" t="s">
        <v>49</v>
      </c>
      <c r="L5219" t="s">
        <v>21</v>
      </c>
      <c r="M5219" t="s">
        <v>25</v>
      </c>
      <c r="N5219">
        <v>24</v>
      </c>
      <c r="O5219">
        <v>18</v>
      </c>
      <c r="P5219">
        <v>1013</v>
      </c>
      <c r="Q5219">
        <v>2000</v>
      </c>
    </row>
    <row r="5220" spans="1:17" x14ac:dyDescent="0.25">
      <c r="A5220" t="s">
        <v>199</v>
      </c>
      <c r="B5220" s="1" t="s">
        <v>380</v>
      </c>
      <c r="C5220">
        <v>1991</v>
      </c>
      <c r="D5220" s="15">
        <f>DATE(cars[[#This Row],[year_1]],1,1)</f>
        <v>33239</v>
      </c>
      <c r="E5220" t="s">
        <v>29</v>
      </c>
      <c r="F5220" s="4">
        <v>100</v>
      </c>
      <c r="G5220">
        <v>4</v>
      </c>
      <c r="H5220" t="s">
        <v>33</v>
      </c>
      <c r="I5220" t="s">
        <v>30</v>
      </c>
      <c r="J5220">
        <v>4</v>
      </c>
      <c r="K5220" t="s">
        <v>49</v>
      </c>
      <c r="L5220" t="s">
        <v>31</v>
      </c>
      <c r="M5220" t="s">
        <v>32</v>
      </c>
      <c r="N5220">
        <v>24</v>
      </c>
      <c r="O5220">
        <v>18</v>
      </c>
      <c r="P5220">
        <v>1851</v>
      </c>
      <c r="Q5220">
        <v>2000</v>
      </c>
    </row>
    <row r="5221" spans="1:17" x14ac:dyDescent="0.25">
      <c r="A5221" t="s">
        <v>199</v>
      </c>
      <c r="B5221" s="1" t="s">
        <v>380</v>
      </c>
      <c r="C5221">
        <v>1993</v>
      </c>
      <c r="D5221" s="15">
        <f>DATE(cars[[#This Row],[year_1]],1,1)</f>
        <v>33970</v>
      </c>
      <c r="E5221" t="s">
        <v>29</v>
      </c>
      <c r="F5221" s="4">
        <v>100</v>
      </c>
      <c r="G5221">
        <v>4</v>
      </c>
      <c r="H5221" t="s">
        <v>33</v>
      </c>
      <c r="I5221" t="s">
        <v>30</v>
      </c>
      <c r="J5221">
        <v>4</v>
      </c>
      <c r="K5221" t="s">
        <v>49</v>
      </c>
      <c r="L5221" t="s">
        <v>31</v>
      </c>
      <c r="M5221" t="s">
        <v>32</v>
      </c>
      <c r="N5221">
        <v>24</v>
      </c>
      <c r="O5221">
        <v>18</v>
      </c>
      <c r="P5221">
        <v>1851</v>
      </c>
      <c r="Q5221">
        <v>2000</v>
      </c>
    </row>
    <row r="5222" spans="1:17" x14ac:dyDescent="0.25">
      <c r="A5222" t="s">
        <v>64</v>
      </c>
      <c r="B5222" s="1" t="s">
        <v>990</v>
      </c>
      <c r="C5222">
        <v>1990</v>
      </c>
      <c r="D5222" s="15">
        <f>DATE(cars[[#This Row],[year_1]],1,1)</f>
        <v>32874</v>
      </c>
      <c r="E5222" t="s">
        <v>29</v>
      </c>
      <c r="F5222" s="4">
        <v>107</v>
      </c>
      <c r="G5222">
        <v>4</v>
      </c>
      <c r="H5222" t="s">
        <v>33</v>
      </c>
      <c r="I5222" t="s">
        <v>19</v>
      </c>
      <c r="J5222">
        <v>3</v>
      </c>
      <c r="K5222" t="s">
        <v>49</v>
      </c>
      <c r="L5222" t="s">
        <v>21</v>
      </c>
      <c r="M5222" t="s">
        <v>165</v>
      </c>
      <c r="N5222">
        <v>20</v>
      </c>
      <c r="O5222">
        <v>18</v>
      </c>
      <c r="P5222">
        <v>436</v>
      </c>
      <c r="Q5222">
        <v>2000</v>
      </c>
    </row>
    <row r="5223" spans="1:17" x14ac:dyDescent="0.25">
      <c r="A5223" t="s">
        <v>51</v>
      </c>
      <c r="B5223" s="1">
        <v>240</v>
      </c>
      <c r="C5223">
        <v>1991</v>
      </c>
      <c r="D5223" s="15">
        <f>DATE(cars[[#This Row],[year_1]],1,1)</f>
        <v>33239</v>
      </c>
      <c r="E5223" t="s">
        <v>29</v>
      </c>
      <c r="F5223" s="4">
        <v>114</v>
      </c>
      <c r="G5223">
        <v>4</v>
      </c>
      <c r="H5223" t="s">
        <v>33</v>
      </c>
      <c r="I5223" t="s">
        <v>19</v>
      </c>
      <c r="J5223">
        <v>4</v>
      </c>
      <c r="K5223" t="s">
        <v>27</v>
      </c>
      <c r="L5223" t="s">
        <v>31</v>
      </c>
      <c r="M5223" t="s">
        <v>35</v>
      </c>
      <c r="N5223">
        <v>23</v>
      </c>
      <c r="O5223">
        <v>18</v>
      </c>
      <c r="P5223">
        <v>870</v>
      </c>
      <c r="Q5223">
        <v>2000</v>
      </c>
    </row>
    <row r="5224" spans="1:17" x14ac:dyDescent="0.25">
      <c r="A5224" t="s">
        <v>51</v>
      </c>
      <c r="B5224" s="1">
        <v>240</v>
      </c>
      <c r="C5224">
        <v>1993</v>
      </c>
      <c r="D5224" s="15">
        <f>DATE(cars[[#This Row],[year_1]],1,1)</f>
        <v>33970</v>
      </c>
      <c r="E5224" t="s">
        <v>29</v>
      </c>
      <c r="F5224" s="4">
        <v>114</v>
      </c>
      <c r="G5224">
        <v>4</v>
      </c>
      <c r="H5224" t="s">
        <v>18</v>
      </c>
      <c r="I5224" t="s">
        <v>19</v>
      </c>
      <c r="J5224">
        <v>4</v>
      </c>
      <c r="K5224" t="s">
        <v>27</v>
      </c>
      <c r="L5224" t="s">
        <v>31</v>
      </c>
      <c r="M5224" t="s">
        <v>35</v>
      </c>
      <c r="N5224">
        <v>25</v>
      </c>
      <c r="O5224">
        <v>18</v>
      </c>
      <c r="P5224">
        <v>870</v>
      </c>
      <c r="Q5224">
        <v>2000</v>
      </c>
    </row>
    <row r="5225" spans="1:17" x14ac:dyDescent="0.25">
      <c r="A5225" t="s">
        <v>51</v>
      </c>
      <c r="B5225" s="1">
        <v>740</v>
      </c>
      <c r="C5225">
        <v>1991</v>
      </c>
      <c r="D5225" s="15">
        <f>DATE(cars[[#This Row],[year_1]],1,1)</f>
        <v>33239</v>
      </c>
      <c r="E5225" t="s">
        <v>29</v>
      </c>
      <c r="F5225" s="4">
        <v>114</v>
      </c>
      <c r="G5225">
        <v>4</v>
      </c>
      <c r="H5225" t="s">
        <v>33</v>
      </c>
      <c r="I5225" t="s">
        <v>19</v>
      </c>
      <c r="J5225">
        <v>4</v>
      </c>
      <c r="K5225" t="s">
        <v>27</v>
      </c>
      <c r="L5225" t="s">
        <v>31</v>
      </c>
      <c r="M5225" t="s">
        <v>32</v>
      </c>
      <c r="N5225">
        <v>24</v>
      </c>
      <c r="O5225">
        <v>18</v>
      </c>
      <c r="P5225">
        <v>870</v>
      </c>
      <c r="Q5225">
        <v>2000</v>
      </c>
    </row>
    <row r="5226" spans="1:17" x14ac:dyDescent="0.25">
      <c r="A5226" t="s">
        <v>51</v>
      </c>
      <c r="B5226" s="1">
        <v>740</v>
      </c>
      <c r="C5226">
        <v>1991</v>
      </c>
      <c r="D5226" s="15">
        <f>DATE(cars[[#This Row],[year_1]],1,1)</f>
        <v>33239</v>
      </c>
      <c r="E5226" t="s">
        <v>29</v>
      </c>
      <c r="F5226" s="4">
        <v>114</v>
      </c>
      <c r="G5226">
        <v>4</v>
      </c>
      <c r="H5226" t="s">
        <v>33</v>
      </c>
      <c r="I5226" t="s">
        <v>19</v>
      </c>
      <c r="J5226">
        <v>4</v>
      </c>
      <c r="K5226" t="s">
        <v>27</v>
      </c>
      <c r="L5226" t="s">
        <v>31</v>
      </c>
      <c r="M5226" t="s">
        <v>35</v>
      </c>
      <c r="N5226">
        <v>24</v>
      </c>
      <c r="O5226">
        <v>18</v>
      </c>
      <c r="P5226">
        <v>870</v>
      </c>
      <c r="Q5226">
        <v>2000</v>
      </c>
    </row>
    <row r="5227" spans="1:17" x14ac:dyDescent="0.25">
      <c r="A5227" t="s">
        <v>51</v>
      </c>
      <c r="B5227" s="1">
        <v>740</v>
      </c>
      <c r="C5227">
        <v>1992</v>
      </c>
      <c r="D5227" s="15">
        <f>DATE(cars[[#This Row],[year_1]],1,1)</f>
        <v>33604</v>
      </c>
      <c r="E5227" t="s">
        <v>29</v>
      </c>
      <c r="F5227" s="4">
        <v>114</v>
      </c>
      <c r="G5227">
        <v>4</v>
      </c>
      <c r="H5227" t="s">
        <v>33</v>
      </c>
      <c r="I5227" t="s">
        <v>19</v>
      </c>
      <c r="J5227">
        <v>4</v>
      </c>
      <c r="K5227" t="s">
        <v>27</v>
      </c>
      <c r="L5227" t="s">
        <v>31</v>
      </c>
      <c r="M5227" t="s">
        <v>35</v>
      </c>
      <c r="N5227">
        <v>26</v>
      </c>
      <c r="O5227">
        <v>18</v>
      </c>
      <c r="P5227">
        <v>870</v>
      </c>
      <c r="Q5227">
        <v>2000</v>
      </c>
    </row>
    <row r="5228" spans="1:17" x14ac:dyDescent="0.25">
      <c r="A5228" t="s">
        <v>51</v>
      </c>
      <c r="B5228" s="1">
        <v>740</v>
      </c>
      <c r="C5228">
        <v>1992</v>
      </c>
      <c r="D5228" s="15">
        <f>DATE(cars[[#This Row],[year_1]],1,1)</f>
        <v>33604</v>
      </c>
      <c r="E5228" t="s">
        <v>29</v>
      </c>
      <c r="F5228" s="4">
        <v>114</v>
      </c>
      <c r="G5228">
        <v>4</v>
      </c>
      <c r="H5228" t="s">
        <v>33</v>
      </c>
      <c r="I5228" t="s">
        <v>19</v>
      </c>
      <c r="J5228">
        <v>4</v>
      </c>
      <c r="K5228" t="s">
        <v>27</v>
      </c>
      <c r="L5228" t="s">
        <v>31</v>
      </c>
      <c r="M5228" t="s">
        <v>32</v>
      </c>
      <c r="N5228">
        <v>26</v>
      </c>
      <c r="O5228">
        <v>18</v>
      </c>
      <c r="P5228">
        <v>870</v>
      </c>
      <c r="Q5228">
        <v>2000</v>
      </c>
    </row>
    <row r="5229" spans="1:17" x14ac:dyDescent="0.25">
      <c r="A5229" t="s">
        <v>64</v>
      </c>
      <c r="B5229" s="1" t="s">
        <v>669</v>
      </c>
      <c r="C5229">
        <v>1994</v>
      </c>
      <c r="D5229" s="15">
        <f>DATE(cars[[#This Row],[year_1]],1,1)</f>
        <v>34335</v>
      </c>
      <c r="E5229" t="s">
        <v>29</v>
      </c>
      <c r="F5229" s="4">
        <v>116</v>
      </c>
      <c r="G5229">
        <v>4</v>
      </c>
      <c r="H5229" t="s">
        <v>18</v>
      </c>
      <c r="I5229" t="s">
        <v>19</v>
      </c>
      <c r="J5229">
        <v>2</v>
      </c>
      <c r="K5229" t="s">
        <v>49</v>
      </c>
      <c r="L5229" t="s">
        <v>21</v>
      </c>
      <c r="M5229" t="s">
        <v>213</v>
      </c>
      <c r="N5229">
        <v>23</v>
      </c>
      <c r="O5229">
        <v>18</v>
      </c>
      <c r="P5229">
        <v>436</v>
      </c>
      <c r="Q5229">
        <v>2000</v>
      </c>
    </row>
    <row r="5230" spans="1:17" x14ac:dyDescent="0.25">
      <c r="A5230" t="s">
        <v>64</v>
      </c>
      <c r="B5230" s="1" t="s">
        <v>669</v>
      </c>
      <c r="C5230">
        <v>1995</v>
      </c>
      <c r="D5230" s="15">
        <f>DATE(cars[[#This Row],[year_1]],1,1)</f>
        <v>34700</v>
      </c>
      <c r="E5230" t="s">
        <v>29</v>
      </c>
      <c r="F5230" s="4">
        <v>116</v>
      </c>
      <c r="G5230">
        <v>4</v>
      </c>
      <c r="H5230" t="s">
        <v>18</v>
      </c>
      <c r="I5230" t="s">
        <v>19</v>
      </c>
      <c r="J5230">
        <v>2</v>
      </c>
      <c r="K5230" t="s">
        <v>49</v>
      </c>
      <c r="L5230" t="s">
        <v>21</v>
      </c>
      <c r="M5230" t="s">
        <v>213</v>
      </c>
      <c r="N5230">
        <v>23</v>
      </c>
      <c r="O5230">
        <v>18</v>
      </c>
      <c r="P5230">
        <v>436</v>
      </c>
      <c r="Q5230">
        <v>2000</v>
      </c>
    </row>
    <row r="5231" spans="1:17" x14ac:dyDescent="0.25">
      <c r="A5231" t="s">
        <v>64</v>
      </c>
      <c r="B5231" s="1" t="s">
        <v>669</v>
      </c>
      <c r="C5231">
        <v>1996</v>
      </c>
      <c r="D5231" s="15">
        <f>DATE(cars[[#This Row],[year_1]],1,1)</f>
        <v>35065</v>
      </c>
      <c r="E5231" t="s">
        <v>29</v>
      </c>
      <c r="F5231" s="4">
        <v>116</v>
      </c>
      <c r="G5231">
        <v>4</v>
      </c>
      <c r="H5231" t="s">
        <v>18</v>
      </c>
      <c r="I5231" t="s">
        <v>19</v>
      </c>
      <c r="J5231">
        <v>2</v>
      </c>
      <c r="K5231" t="s">
        <v>49</v>
      </c>
      <c r="L5231" t="s">
        <v>21</v>
      </c>
      <c r="M5231" t="s">
        <v>213</v>
      </c>
      <c r="N5231">
        <v>23</v>
      </c>
      <c r="O5231">
        <v>18</v>
      </c>
      <c r="P5231">
        <v>436</v>
      </c>
      <c r="Q5231">
        <v>2000</v>
      </c>
    </row>
    <row r="5232" spans="1:17" x14ac:dyDescent="0.25">
      <c r="A5232" t="s">
        <v>28</v>
      </c>
      <c r="B5232" s="1">
        <v>80</v>
      </c>
      <c r="C5232">
        <v>1991</v>
      </c>
      <c r="D5232" s="15">
        <f>DATE(cars[[#This Row],[year_1]],1,1)</f>
        <v>33239</v>
      </c>
      <c r="E5232" t="s">
        <v>29</v>
      </c>
      <c r="F5232" s="4">
        <v>130</v>
      </c>
      <c r="G5232">
        <v>5</v>
      </c>
      <c r="H5232" t="s">
        <v>18</v>
      </c>
      <c r="I5232" t="s">
        <v>30</v>
      </c>
      <c r="J5232">
        <v>4</v>
      </c>
      <c r="K5232" t="s">
        <v>27</v>
      </c>
      <c r="L5232" t="s">
        <v>21</v>
      </c>
      <c r="M5232" t="s">
        <v>32</v>
      </c>
      <c r="N5232">
        <v>24</v>
      </c>
      <c r="O5232">
        <v>18</v>
      </c>
      <c r="P5232">
        <v>3105</v>
      </c>
      <c r="Q5232">
        <v>2000</v>
      </c>
    </row>
    <row r="5233" spans="1:17" x14ac:dyDescent="0.25">
      <c r="A5233" t="s">
        <v>28</v>
      </c>
      <c r="B5233" s="1">
        <v>80</v>
      </c>
      <c r="C5233">
        <v>1992</v>
      </c>
      <c r="D5233" s="15">
        <f>DATE(cars[[#This Row],[year_1]],1,1)</f>
        <v>33604</v>
      </c>
      <c r="E5233" t="s">
        <v>29</v>
      </c>
      <c r="F5233" s="4">
        <v>130</v>
      </c>
      <c r="G5233">
        <v>5</v>
      </c>
      <c r="H5233" t="s">
        <v>18</v>
      </c>
      <c r="I5233" t="s">
        <v>30</v>
      </c>
      <c r="J5233">
        <v>4</v>
      </c>
      <c r="K5233" t="s">
        <v>27</v>
      </c>
      <c r="L5233" t="s">
        <v>21</v>
      </c>
      <c r="M5233" t="s">
        <v>32</v>
      </c>
      <c r="N5233">
        <v>24</v>
      </c>
      <c r="O5233">
        <v>18</v>
      </c>
      <c r="P5233">
        <v>3105</v>
      </c>
      <c r="Q5233">
        <v>2000</v>
      </c>
    </row>
    <row r="5234" spans="1:17" x14ac:dyDescent="0.25">
      <c r="A5234" t="s">
        <v>40</v>
      </c>
      <c r="B5234" s="1" t="s">
        <v>41</v>
      </c>
      <c r="C5234">
        <v>1991</v>
      </c>
      <c r="D5234" s="15">
        <f>DATE(cars[[#This Row],[year_1]],1,1)</f>
        <v>33239</v>
      </c>
      <c r="E5234" t="s">
        <v>29</v>
      </c>
      <c r="F5234" s="4">
        <v>130</v>
      </c>
      <c r="G5234">
        <v>4</v>
      </c>
      <c r="H5234" t="s">
        <v>18</v>
      </c>
      <c r="I5234" t="s">
        <v>19</v>
      </c>
      <c r="J5234">
        <v>4</v>
      </c>
      <c r="K5234" t="s">
        <v>27</v>
      </c>
      <c r="L5234" t="s">
        <v>21</v>
      </c>
      <c r="M5234" t="s">
        <v>32</v>
      </c>
      <c r="N5234">
        <v>26</v>
      </c>
      <c r="O5234">
        <v>18</v>
      </c>
      <c r="P5234">
        <v>617</v>
      </c>
      <c r="Q5234">
        <v>2000</v>
      </c>
    </row>
    <row r="5235" spans="1:17" x14ac:dyDescent="0.25">
      <c r="A5235" t="s">
        <v>40</v>
      </c>
      <c r="B5235" s="1" t="s">
        <v>41</v>
      </c>
      <c r="C5235">
        <v>1992</v>
      </c>
      <c r="D5235" s="15">
        <f>DATE(cars[[#This Row],[year_1]],1,1)</f>
        <v>33604</v>
      </c>
      <c r="E5235" t="s">
        <v>29</v>
      </c>
      <c r="F5235" s="4">
        <v>130</v>
      </c>
      <c r="G5235">
        <v>4</v>
      </c>
      <c r="H5235" t="s">
        <v>18</v>
      </c>
      <c r="I5235" t="s">
        <v>19</v>
      </c>
      <c r="J5235">
        <v>4</v>
      </c>
      <c r="K5235" t="s">
        <v>27</v>
      </c>
      <c r="L5235" t="s">
        <v>21</v>
      </c>
      <c r="M5235" t="s">
        <v>32</v>
      </c>
      <c r="N5235">
        <v>26</v>
      </c>
      <c r="O5235">
        <v>18</v>
      </c>
      <c r="P5235">
        <v>617</v>
      </c>
      <c r="Q5235">
        <v>2000</v>
      </c>
    </row>
    <row r="5236" spans="1:17" x14ac:dyDescent="0.25">
      <c r="A5236" t="s">
        <v>40</v>
      </c>
      <c r="B5236" s="1" t="s">
        <v>41</v>
      </c>
      <c r="C5236">
        <v>1993</v>
      </c>
      <c r="D5236" s="15">
        <f>DATE(cars[[#This Row],[year_1]],1,1)</f>
        <v>33970</v>
      </c>
      <c r="E5236" t="s">
        <v>29</v>
      </c>
      <c r="F5236" s="4">
        <v>130</v>
      </c>
      <c r="G5236">
        <v>4</v>
      </c>
      <c r="H5236" t="s">
        <v>18</v>
      </c>
      <c r="I5236" t="s">
        <v>19</v>
      </c>
      <c r="J5236">
        <v>4</v>
      </c>
      <c r="K5236" t="s">
        <v>27</v>
      </c>
      <c r="L5236" t="s">
        <v>21</v>
      </c>
      <c r="M5236" t="s">
        <v>32</v>
      </c>
      <c r="N5236">
        <v>26</v>
      </c>
      <c r="O5236">
        <v>18</v>
      </c>
      <c r="P5236">
        <v>617</v>
      </c>
      <c r="Q5236">
        <v>2000</v>
      </c>
    </row>
    <row r="5237" spans="1:17" x14ac:dyDescent="0.25">
      <c r="A5237" t="s">
        <v>64</v>
      </c>
      <c r="B5237" s="1" t="s">
        <v>448</v>
      </c>
      <c r="C5237">
        <v>1994</v>
      </c>
      <c r="D5237" s="15">
        <f>DATE(cars[[#This Row],[year_1]],1,1)</f>
        <v>34335</v>
      </c>
      <c r="E5237" t="s">
        <v>29</v>
      </c>
      <c r="F5237" s="4">
        <v>136</v>
      </c>
      <c r="G5237">
        <v>4</v>
      </c>
      <c r="H5237" t="s">
        <v>18</v>
      </c>
      <c r="I5237" t="s">
        <v>91</v>
      </c>
      <c r="J5237">
        <v>4</v>
      </c>
      <c r="K5237" t="s">
        <v>53</v>
      </c>
      <c r="L5237" t="s">
        <v>21</v>
      </c>
      <c r="M5237" t="s">
        <v>54</v>
      </c>
      <c r="N5237">
        <v>22</v>
      </c>
      <c r="O5237">
        <v>18</v>
      </c>
      <c r="P5237">
        <v>436</v>
      </c>
      <c r="Q5237">
        <v>2000</v>
      </c>
    </row>
    <row r="5238" spans="1:17" x14ac:dyDescent="0.25">
      <c r="A5238" t="s">
        <v>64</v>
      </c>
      <c r="B5238" s="1" t="s">
        <v>448</v>
      </c>
      <c r="C5238">
        <v>1995</v>
      </c>
      <c r="D5238" s="15">
        <f>DATE(cars[[#This Row],[year_1]],1,1)</f>
        <v>34700</v>
      </c>
      <c r="E5238" t="s">
        <v>29</v>
      </c>
      <c r="F5238" s="4">
        <v>136</v>
      </c>
      <c r="G5238">
        <v>4</v>
      </c>
      <c r="H5238" t="s">
        <v>33</v>
      </c>
      <c r="I5238" t="s">
        <v>30</v>
      </c>
      <c r="J5238">
        <v>4</v>
      </c>
      <c r="K5238" t="s">
        <v>53</v>
      </c>
      <c r="L5238" t="s">
        <v>21</v>
      </c>
      <c r="M5238" t="s">
        <v>54</v>
      </c>
      <c r="N5238">
        <v>24</v>
      </c>
      <c r="O5238">
        <v>18</v>
      </c>
      <c r="P5238">
        <v>436</v>
      </c>
      <c r="Q5238">
        <v>2000</v>
      </c>
    </row>
    <row r="5239" spans="1:17" x14ac:dyDescent="0.25">
      <c r="A5239" t="s">
        <v>64</v>
      </c>
      <c r="B5239" s="1" t="s">
        <v>448</v>
      </c>
      <c r="C5239">
        <v>1994</v>
      </c>
      <c r="D5239" s="15">
        <f>DATE(cars[[#This Row],[year_1]],1,1)</f>
        <v>34335</v>
      </c>
      <c r="E5239" t="s">
        <v>29</v>
      </c>
      <c r="F5239" s="4">
        <v>136</v>
      </c>
      <c r="G5239">
        <v>4</v>
      </c>
      <c r="H5239" t="s">
        <v>33</v>
      </c>
      <c r="I5239" t="s">
        <v>30</v>
      </c>
      <c r="J5239">
        <v>2</v>
      </c>
      <c r="K5239" t="s">
        <v>53</v>
      </c>
      <c r="L5239" t="s">
        <v>21</v>
      </c>
      <c r="M5239" t="s">
        <v>67</v>
      </c>
      <c r="N5239">
        <v>24</v>
      </c>
      <c r="O5239">
        <v>18</v>
      </c>
      <c r="P5239">
        <v>436</v>
      </c>
      <c r="Q5239">
        <v>2000</v>
      </c>
    </row>
    <row r="5240" spans="1:17" x14ac:dyDescent="0.25">
      <c r="A5240" t="s">
        <v>144</v>
      </c>
      <c r="B5240" s="1" t="s">
        <v>299</v>
      </c>
      <c r="C5240">
        <v>1994</v>
      </c>
      <c r="D5240" s="15">
        <f>DATE(cars[[#This Row],[year_1]],1,1)</f>
        <v>34335</v>
      </c>
      <c r="E5240" t="s">
        <v>29</v>
      </c>
      <c r="F5240" s="4">
        <v>136</v>
      </c>
      <c r="G5240">
        <v>4</v>
      </c>
      <c r="H5240" t="s">
        <v>18</v>
      </c>
      <c r="I5240" t="s">
        <v>34</v>
      </c>
      <c r="J5240">
        <v>4</v>
      </c>
      <c r="K5240" t="s">
        <v>49</v>
      </c>
      <c r="L5240" t="s">
        <v>21</v>
      </c>
      <c r="M5240" t="s">
        <v>35</v>
      </c>
      <c r="N5240">
        <v>22</v>
      </c>
      <c r="O5240">
        <v>18</v>
      </c>
      <c r="P5240">
        <v>535</v>
      </c>
      <c r="Q5240">
        <v>2000</v>
      </c>
    </row>
    <row r="5241" spans="1:17" x14ac:dyDescent="0.25">
      <c r="A5241" t="s">
        <v>47</v>
      </c>
      <c r="B5241" s="1" t="s">
        <v>910</v>
      </c>
      <c r="C5241">
        <v>1992</v>
      </c>
      <c r="D5241" s="15">
        <f>DATE(cars[[#This Row],[year_1]],1,1)</f>
        <v>33604</v>
      </c>
      <c r="E5241" t="s">
        <v>29</v>
      </c>
      <c r="F5241" s="4">
        <v>138</v>
      </c>
      <c r="G5241">
        <v>4</v>
      </c>
      <c r="H5241" t="s">
        <v>33</v>
      </c>
      <c r="I5241" t="s">
        <v>30</v>
      </c>
      <c r="J5241">
        <v>4</v>
      </c>
      <c r="K5241" t="s">
        <v>49</v>
      </c>
      <c r="L5241" t="s">
        <v>21</v>
      </c>
      <c r="M5241" t="s">
        <v>32</v>
      </c>
      <c r="N5241">
        <v>25</v>
      </c>
      <c r="O5241">
        <v>18</v>
      </c>
      <c r="P5241">
        <v>2009</v>
      </c>
      <c r="Q5241">
        <v>2000</v>
      </c>
    </row>
    <row r="5242" spans="1:17" x14ac:dyDescent="0.25">
      <c r="A5242" t="s">
        <v>47</v>
      </c>
      <c r="B5242" s="1" t="s">
        <v>206</v>
      </c>
      <c r="C5242">
        <v>1990</v>
      </c>
      <c r="D5242" s="15">
        <f>DATE(cars[[#This Row],[year_1]],1,1)</f>
        <v>32874</v>
      </c>
      <c r="E5242" t="s">
        <v>29</v>
      </c>
      <c r="F5242" s="4">
        <v>138</v>
      </c>
      <c r="G5242">
        <v>4</v>
      </c>
      <c r="H5242" t="s">
        <v>33</v>
      </c>
      <c r="I5242" t="s">
        <v>30</v>
      </c>
      <c r="J5242">
        <v>3</v>
      </c>
      <c r="K5242" t="s">
        <v>49</v>
      </c>
      <c r="L5242" t="s">
        <v>21</v>
      </c>
      <c r="M5242" t="s">
        <v>110</v>
      </c>
      <c r="N5242">
        <v>22</v>
      </c>
      <c r="O5242">
        <v>18</v>
      </c>
      <c r="P5242">
        <v>2009</v>
      </c>
      <c r="Q5242">
        <v>2000</v>
      </c>
    </row>
    <row r="5243" spans="1:17" x14ac:dyDescent="0.25">
      <c r="A5243" t="s">
        <v>43</v>
      </c>
      <c r="B5243" s="1" t="s">
        <v>608</v>
      </c>
      <c r="C5243">
        <v>1993</v>
      </c>
      <c r="D5243" s="15">
        <f>DATE(cars[[#This Row],[year_1]],1,1)</f>
        <v>33970</v>
      </c>
      <c r="E5243" t="s">
        <v>29</v>
      </c>
      <c r="F5243" s="4">
        <v>141</v>
      </c>
      <c r="G5243">
        <v>6</v>
      </c>
      <c r="H5243" t="s">
        <v>33</v>
      </c>
      <c r="I5243" t="s">
        <v>30</v>
      </c>
      <c r="J5243">
        <v>4</v>
      </c>
      <c r="K5243" t="s">
        <v>49</v>
      </c>
      <c r="L5243" t="s">
        <v>21</v>
      </c>
      <c r="M5243" t="s">
        <v>32</v>
      </c>
      <c r="N5243">
        <v>26</v>
      </c>
      <c r="O5243">
        <v>18</v>
      </c>
      <c r="P5243">
        <v>1013</v>
      </c>
      <c r="Q5243">
        <v>2000</v>
      </c>
    </row>
    <row r="5244" spans="1:17" x14ac:dyDescent="0.25">
      <c r="A5244" t="s">
        <v>43</v>
      </c>
      <c r="B5244" s="1" t="s">
        <v>608</v>
      </c>
      <c r="C5244">
        <v>1993</v>
      </c>
      <c r="D5244" s="15">
        <f>DATE(cars[[#This Row],[year_1]],1,1)</f>
        <v>33970</v>
      </c>
      <c r="E5244" t="s">
        <v>29</v>
      </c>
      <c r="F5244" s="4">
        <v>141</v>
      </c>
      <c r="G5244">
        <v>6</v>
      </c>
      <c r="H5244" t="s">
        <v>33</v>
      </c>
      <c r="I5244" t="s">
        <v>30</v>
      </c>
      <c r="J5244">
        <v>2</v>
      </c>
      <c r="K5244" t="s">
        <v>49</v>
      </c>
      <c r="L5244" t="s">
        <v>21</v>
      </c>
      <c r="M5244" t="s">
        <v>22</v>
      </c>
      <c r="N5244">
        <v>26</v>
      </c>
      <c r="O5244">
        <v>18</v>
      </c>
      <c r="P5244">
        <v>1013</v>
      </c>
      <c r="Q5244">
        <v>2000</v>
      </c>
    </row>
    <row r="5245" spans="1:17" x14ac:dyDescent="0.25">
      <c r="A5245" t="s">
        <v>43</v>
      </c>
      <c r="B5245" s="1" t="s">
        <v>608</v>
      </c>
      <c r="C5245">
        <v>1993</v>
      </c>
      <c r="D5245" s="15">
        <f>DATE(cars[[#This Row],[year_1]],1,1)</f>
        <v>33970</v>
      </c>
      <c r="E5245" t="s">
        <v>29</v>
      </c>
      <c r="F5245" s="4">
        <v>141</v>
      </c>
      <c r="G5245">
        <v>6</v>
      </c>
      <c r="H5245" t="s">
        <v>33</v>
      </c>
      <c r="I5245" t="s">
        <v>30</v>
      </c>
      <c r="J5245">
        <v>2</v>
      </c>
      <c r="K5245" t="s">
        <v>49</v>
      </c>
      <c r="L5245" t="s">
        <v>21</v>
      </c>
      <c r="M5245" t="s">
        <v>25</v>
      </c>
      <c r="N5245">
        <v>26</v>
      </c>
      <c r="O5245">
        <v>18</v>
      </c>
      <c r="P5245">
        <v>1013</v>
      </c>
      <c r="Q5245">
        <v>2000</v>
      </c>
    </row>
    <row r="5246" spans="1:17" x14ac:dyDescent="0.25">
      <c r="A5246" t="s">
        <v>43</v>
      </c>
      <c r="B5246" s="1" t="s">
        <v>608</v>
      </c>
      <c r="C5246">
        <v>1994</v>
      </c>
      <c r="D5246" s="15">
        <f>DATE(cars[[#This Row],[year_1]],1,1)</f>
        <v>34335</v>
      </c>
      <c r="E5246" t="s">
        <v>29</v>
      </c>
      <c r="F5246" s="4">
        <v>141</v>
      </c>
      <c r="G5246">
        <v>6</v>
      </c>
      <c r="H5246" t="s">
        <v>33</v>
      </c>
      <c r="I5246" t="s">
        <v>30</v>
      </c>
      <c r="J5246">
        <v>2</v>
      </c>
      <c r="K5246" t="s">
        <v>49</v>
      </c>
      <c r="L5246" t="s">
        <v>21</v>
      </c>
      <c r="M5246" t="s">
        <v>25</v>
      </c>
      <c r="N5246">
        <v>26</v>
      </c>
      <c r="O5246">
        <v>18</v>
      </c>
      <c r="P5246">
        <v>1013</v>
      </c>
      <c r="Q5246">
        <v>2000</v>
      </c>
    </row>
    <row r="5247" spans="1:17" x14ac:dyDescent="0.25">
      <c r="A5247" t="s">
        <v>43</v>
      </c>
      <c r="B5247" s="1" t="s">
        <v>608</v>
      </c>
      <c r="C5247">
        <v>1995</v>
      </c>
      <c r="D5247" s="15">
        <f>DATE(cars[[#This Row],[year_1]],1,1)</f>
        <v>34700</v>
      </c>
      <c r="E5247" t="s">
        <v>29</v>
      </c>
      <c r="F5247" s="4">
        <v>141</v>
      </c>
      <c r="G5247">
        <v>6</v>
      </c>
      <c r="H5247" t="s">
        <v>33</v>
      </c>
      <c r="I5247" t="s">
        <v>30</v>
      </c>
      <c r="J5247">
        <v>2</v>
      </c>
      <c r="K5247" t="s">
        <v>49</v>
      </c>
      <c r="L5247" t="s">
        <v>21</v>
      </c>
      <c r="M5247" t="s">
        <v>25</v>
      </c>
      <c r="N5247">
        <v>26</v>
      </c>
      <c r="O5247">
        <v>18</v>
      </c>
      <c r="P5247">
        <v>1013</v>
      </c>
      <c r="Q5247">
        <v>2000</v>
      </c>
    </row>
    <row r="5248" spans="1:17" x14ac:dyDescent="0.25">
      <c r="A5248" t="s">
        <v>199</v>
      </c>
      <c r="B5248" s="1" t="s">
        <v>380</v>
      </c>
      <c r="C5248">
        <v>1991</v>
      </c>
      <c r="D5248" s="15">
        <f>DATE(cars[[#This Row],[year_1]],1,1)</f>
        <v>33239</v>
      </c>
      <c r="E5248" t="s">
        <v>29</v>
      </c>
      <c r="F5248" s="4">
        <v>141</v>
      </c>
      <c r="G5248">
        <v>6</v>
      </c>
      <c r="H5248" t="s">
        <v>33</v>
      </c>
      <c r="I5248" t="s">
        <v>30</v>
      </c>
      <c r="J5248">
        <v>4</v>
      </c>
      <c r="K5248" t="s">
        <v>49</v>
      </c>
      <c r="L5248" t="s">
        <v>31</v>
      </c>
      <c r="M5248" t="s">
        <v>32</v>
      </c>
      <c r="N5248">
        <v>24</v>
      </c>
      <c r="O5248">
        <v>18</v>
      </c>
      <c r="P5248">
        <v>1851</v>
      </c>
      <c r="Q5248">
        <v>2000</v>
      </c>
    </row>
    <row r="5249" spans="1:17" x14ac:dyDescent="0.25">
      <c r="A5249" t="s">
        <v>199</v>
      </c>
      <c r="B5249" s="1" t="s">
        <v>380</v>
      </c>
      <c r="C5249">
        <v>1992</v>
      </c>
      <c r="D5249" s="15">
        <f>DATE(cars[[#This Row],[year_1]],1,1)</f>
        <v>33604</v>
      </c>
      <c r="E5249" t="s">
        <v>29</v>
      </c>
      <c r="F5249" s="4">
        <v>141</v>
      </c>
      <c r="G5249">
        <v>6</v>
      </c>
      <c r="H5249" t="s">
        <v>33</v>
      </c>
      <c r="I5249" t="s">
        <v>30</v>
      </c>
      <c r="J5249">
        <v>4</v>
      </c>
      <c r="K5249" t="s">
        <v>49</v>
      </c>
      <c r="L5249" t="s">
        <v>31</v>
      </c>
      <c r="M5249" t="s">
        <v>32</v>
      </c>
      <c r="N5249">
        <v>24</v>
      </c>
      <c r="O5249">
        <v>18</v>
      </c>
      <c r="P5249">
        <v>1851</v>
      </c>
      <c r="Q5249">
        <v>2000</v>
      </c>
    </row>
    <row r="5250" spans="1:17" x14ac:dyDescent="0.25">
      <c r="A5250" t="s">
        <v>199</v>
      </c>
      <c r="B5250" s="1" t="s">
        <v>380</v>
      </c>
      <c r="C5250">
        <v>1993</v>
      </c>
      <c r="D5250" s="15">
        <f>DATE(cars[[#This Row],[year_1]],1,1)</f>
        <v>33970</v>
      </c>
      <c r="E5250" t="s">
        <v>29</v>
      </c>
      <c r="F5250" s="4">
        <v>141</v>
      </c>
      <c r="G5250">
        <v>6</v>
      </c>
      <c r="H5250" t="s">
        <v>33</v>
      </c>
      <c r="I5250" t="s">
        <v>30</v>
      </c>
      <c r="J5250">
        <v>4</v>
      </c>
      <c r="K5250" t="s">
        <v>49</v>
      </c>
      <c r="L5250" t="s">
        <v>31</v>
      </c>
      <c r="M5250" t="s">
        <v>32</v>
      </c>
      <c r="N5250">
        <v>26</v>
      </c>
      <c r="O5250">
        <v>18</v>
      </c>
      <c r="P5250">
        <v>1851</v>
      </c>
      <c r="Q5250">
        <v>2000</v>
      </c>
    </row>
    <row r="5251" spans="1:17" x14ac:dyDescent="0.25">
      <c r="A5251" t="s">
        <v>43</v>
      </c>
      <c r="B5251" s="1" t="s">
        <v>608</v>
      </c>
      <c r="C5251">
        <v>1994</v>
      </c>
      <c r="D5251" s="15">
        <f>DATE(cars[[#This Row],[year_1]],1,1)</f>
        <v>34335</v>
      </c>
      <c r="E5251" t="s">
        <v>29</v>
      </c>
      <c r="F5251" s="4">
        <v>142</v>
      </c>
      <c r="G5251">
        <v>6</v>
      </c>
      <c r="H5251" t="s">
        <v>33</v>
      </c>
      <c r="I5251" t="s">
        <v>30</v>
      </c>
      <c r="J5251">
        <v>4</v>
      </c>
      <c r="K5251" t="s">
        <v>49</v>
      </c>
      <c r="L5251" t="s">
        <v>21</v>
      </c>
      <c r="M5251" t="s">
        <v>32</v>
      </c>
      <c r="N5251">
        <v>24</v>
      </c>
      <c r="O5251">
        <v>18</v>
      </c>
      <c r="P5251">
        <v>1013</v>
      </c>
      <c r="Q5251">
        <v>2000</v>
      </c>
    </row>
    <row r="5252" spans="1:17" x14ac:dyDescent="0.25">
      <c r="A5252" t="s">
        <v>43</v>
      </c>
      <c r="B5252" s="1" t="s">
        <v>608</v>
      </c>
      <c r="C5252">
        <v>1994</v>
      </c>
      <c r="D5252" s="15">
        <f>DATE(cars[[#This Row],[year_1]],1,1)</f>
        <v>34335</v>
      </c>
      <c r="E5252" t="s">
        <v>29</v>
      </c>
      <c r="F5252" s="4">
        <v>142</v>
      </c>
      <c r="G5252">
        <v>6</v>
      </c>
      <c r="H5252" t="s">
        <v>33</v>
      </c>
      <c r="I5252" t="s">
        <v>30</v>
      </c>
      <c r="J5252">
        <v>4</v>
      </c>
      <c r="K5252" t="s">
        <v>49</v>
      </c>
      <c r="L5252" t="s">
        <v>21</v>
      </c>
      <c r="M5252" t="s">
        <v>32</v>
      </c>
      <c r="N5252">
        <v>26</v>
      </c>
      <c r="O5252">
        <v>18</v>
      </c>
      <c r="P5252">
        <v>1013</v>
      </c>
      <c r="Q5252">
        <v>2000</v>
      </c>
    </row>
    <row r="5253" spans="1:17" x14ac:dyDescent="0.25">
      <c r="A5253" t="s">
        <v>217</v>
      </c>
      <c r="B5253" s="1" t="s">
        <v>1035</v>
      </c>
      <c r="C5253">
        <v>1991</v>
      </c>
      <c r="D5253" s="15">
        <f>DATE(cars[[#This Row],[year_1]],1,1)</f>
        <v>33239</v>
      </c>
      <c r="E5253" t="s">
        <v>29</v>
      </c>
      <c r="F5253" s="4">
        <v>145</v>
      </c>
      <c r="G5253">
        <v>6</v>
      </c>
      <c r="H5253" t="s">
        <v>33</v>
      </c>
      <c r="I5253" t="s">
        <v>30</v>
      </c>
      <c r="J5253">
        <v>2</v>
      </c>
      <c r="K5253" t="s">
        <v>49</v>
      </c>
      <c r="L5253" t="s">
        <v>21</v>
      </c>
      <c r="M5253" t="s">
        <v>22</v>
      </c>
      <c r="N5253">
        <v>26</v>
      </c>
      <c r="O5253">
        <v>18</v>
      </c>
      <c r="P5253">
        <v>640</v>
      </c>
      <c r="Q5253">
        <v>2000</v>
      </c>
    </row>
    <row r="5254" spans="1:17" x14ac:dyDescent="0.25">
      <c r="A5254" t="s">
        <v>40</v>
      </c>
      <c r="B5254" s="1" t="s">
        <v>62</v>
      </c>
      <c r="C5254">
        <v>1992</v>
      </c>
      <c r="D5254" s="15">
        <f>DATE(cars[[#This Row],[year_1]],1,1)</f>
        <v>33604</v>
      </c>
      <c r="E5254" t="s">
        <v>60</v>
      </c>
      <c r="F5254" s="4">
        <v>148</v>
      </c>
      <c r="G5254">
        <v>6</v>
      </c>
      <c r="H5254" t="s">
        <v>33</v>
      </c>
      <c r="I5254" t="s">
        <v>19</v>
      </c>
      <c r="J5254">
        <v>4</v>
      </c>
      <c r="K5254" t="s">
        <v>61</v>
      </c>
      <c r="L5254" t="s">
        <v>63</v>
      </c>
      <c r="M5254" t="s">
        <v>32</v>
      </c>
      <c r="N5254">
        <v>22</v>
      </c>
      <c r="O5254">
        <v>18</v>
      </c>
      <c r="P5254">
        <v>617</v>
      </c>
      <c r="Q5254">
        <v>2547</v>
      </c>
    </row>
    <row r="5255" spans="1:17" x14ac:dyDescent="0.25">
      <c r="A5255" t="s">
        <v>40</v>
      </c>
      <c r="B5255" s="1" t="s">
        <v>62</v>
      </c>
      <c r="C5255">
        <v>1993</v>
      </c>
      <c r="D5255" s="15">
        <f>DATE(cars[[#This Row],[year_1]],1,1)</f>
        <v>33970</v>
      </c>
      <c r="E5255" t="s">
        <v>60</v>
      </c>
      <c r="F5255" s="4">
        <v>148</v>
      </c>
      <c r="G5255">
        <v>6</v>
      </c>
      <c r="H5255" t="s">
        <v>33</v>
      </c>
      <c r="I5255" t="s">
        <v>19</v>
      </c>
      <c r="J5255">
        <v>4</v>
      </c>
      <c r="K5255" t="s">
        <v>61</v>
      </c>
      <c r="L5255" t="s">
        <v>63</v>
      </c>
      <c r="M5255" t="s">
        <v>32</v>
      </c>
      <c r="N5255">
        <v>22</v>
      </c>
      <c r="O5255">
        <v>18</v>
      </c>
      <c r="P5255">
        <v>617</v>
      </c>
      <c r="Q5255">
        <v>2729</v>
      </c>
    </row>
    <row r="5256" spans="1:17" x14ac:dyDescent="0.25">
      <c r="A5256" t="s">
        <v>43</v>
      </c>
      <c r="B5256" s="1" t="s">
        <v>1006</v>
      </c>
      <c r="C5256">
        <v>2001</v>
      </c>
      <c r="D5256" s="15">
        <f>DATE(cars[[#This Row],[year_1]],1,1)</f>
        <v>36892</v>
      </c>
      <c r="E5256" t="s">
        <v>29</v>
      </c>
      <c r="F5256" s="4">
        <v>150</v>
      </c>
      <c r="G5256">
        <v>4</v>
      </c>
      <c r="H5256" t="s">
        <v>33</v>
      </c>
      <c r="I5256" t="s">
        <v>30</v>
      </c>
      <c r="J5256">
        <v>4</v>
      </c>
      <c r="K5256" t="s">
        <v>49</v>
      </c>
      <c r="L5256" t="s">
        <v>31</v>
      </c>
      <c r="M5256" t="s">
        <v>110</v>
      </c>
      <c r="N5256">
        <v>22</v>
      </c>
      <c r="O5256">
        <v>18</v>
      </c>
      <c r="P5256">
        <v>1013</v>
      </c>
      <c r="Q5256">
        <v>19160</v>
      </c>
    </row>
    <row r="5257" spans="1:17" x14ac:dyDescent="0.25">
      <c r="A5257" t="s">
        <v>43</v>
      </c>
      <c r="B5257" s="1" t="s">
        <v>1006</v>
      </c>
      <c r="C5257">
        <v>2003</v>
      </c>
      <c r="D5257" s="15">
        <f>DATE(cars[[#This Row],[year_1]],1,1)</f>
        <v>37622</v>
      </c>
      <c r="E5257" t="s">
        <v>29</v>
      </c>
      <c r="F5257" s="4">
        <v>150</v>
      </c>
      <c r="G5257">
        <v>4</v>
      </c>
      <c r="H5257" t="s">
        <v>33</v>
      </c>
      <c r="I5257" t="s">
        <v>30</v>
      </c>
      <c r="J5257">
        <v>4</v>
      </c>
      <c r="K5257" t="s">
        <v>49</v>
      </c>
      <c r="L5257" t="s">
        <v>31</v>
      </c>
      <c r="M5257" t="s">
        <v>110</v>
      </c>
      <c r="N5257">
        <v>25</v>
      </c>
      <c r="O5257">
        <v>18</v>
      </c>
      <c r="P5257">
        <v>1013</v>
      </c>
      <c r="Q5257">
        <v>20960</v>
      </c>
    </row>
    <row r="5258" spans="1:17" x14ac:dyDescent="0.25">
      <c r="A5258" t="s">
        <v>153</v>
      </c>
      <c r="B5258" s="1" t="s">
        <v>154</v>
      </c>
      <c r="C5258">
        <v>1998</v>
      </c>
      <c r="D5258" s="15">
        <f>DATE(cars[[#This Row],[year_1]],1,1)</f>
        <v>35796</v>
      </c>
      <c r="E5258" t="s">
        <v>29</v>
      </c>
      <c r="F5258" s="4">
        <v>150</v>
      </c>
      <c r="G5258">
        <v>6</v>
      </c>
      <c r="H5258" t="s">
        <v>33</v>
      </c>
      <c r="I5258" t="s">
        <v>30</v>
      </c>
      <c r="J5258">
        <v>4</v>
      </c>
      <c r="K5258" t="s">
        <v>49</v>
      </c>
      <c r="L5258" t="s">
        <v>31</v>
      </c>
      <c r="M5258" t="s">
        <v>32</v>
      </c>
      <c r="N5258">
        <v>27</v>
      </c>
      <c r="O5258">
        <v>18</v>
      </c>
      <c r="P5258">
        <v>26</v>
      </c>
      <c r="Q5258">
        <v>2000</v>
      </c>
    </row>
    <row r="5259" spans="1:17" x14ac:dyDescent="0.25">
      <c r="A5259" t="s">
        <v>144</v>
      </c>
      <c r="B5259" s="1" t="s">
        <v>1006</v>
      </c>
      <c r="C5259">
        <v>1998</v>
      </c>
      <c r="D5259" s="15">
        <f>DATE(cars[[#This Row],[year_1]],1,1)</f>
        <v>35796</v>
      </c>
      <c r="E5259" t="s">
        <v>29</v>
      </c>
      <c r="F5259" s="4">
        <v>150</v>
      </c>
      <c r="G5259">
        <v>4</v>
      </c>
      <c r="H5259" t="s">
        <v>33</v>
      </c>
      <c r="I5259" t="s">
        <v>30</v>
      </c>
      <c r="J5259">
        <v>3</v>
      </c>
      <c r="K5259" t="s">
        <v>49</v>
      </c>
      <c r="L5259" t="s">
        <v>31</v>
      </c>
      <c r="M5259" t="s">
        <v>110</v>
      </c>
      <c r="N5259">
        <v>24</v>
      </c>
      <c r="O5259">
        <v>18</v>
      </c>
      <c r="P5259">
        <v>535</v>
      </c>
      <c r="Q5259">
        <v>2000</v>
      </c>
    </row>
    <row r="5260" spans="1:17" x14ac:dyDescent="0.25">
      <c r="A5260" t="s">
        <v>144</v>
      </c>
      <c r="B5260" s="1" t="s">
        <v>1006</v>
      </c>
      <c r="C5260">
        <v>1999</v>
      </c>
      <c r="D5260" s="15">
        <f>DATE(cars[[#This Row],[year_1]],1,1)</f>
        <v>36161</v>
      </c>
      <c r="E5260" t="s">
        <v>29</v>
      </c>
      <c r="F5260" s="4">
        <v>150</v>
      </c>
      <c r="G5260">
        <v>4</v>
      </c>
      <c r="H5260" t="s">
        <v>33</v>
      </c>
      <c r="I5260" t="s">
        <v>30</v>
      </c>
      <c r="J5260">
        <v>3</v>
      </c>
      <c r="K5260" t="s">
        <v>49</v>
      </c>
      <c r="L5260" t="s">
        <v>31</v>
      </c>
      <c r="M5260" t="s">
        <v>110</v>
      </c>
      <c r="N5260">
        <v>24</v>
      </c>
      <c r="O5260">
        <v>18</v>
      </c>
      <c r="P5260">
        <v>535</v>
      </c>
      <c r="Q5260">
        <v>2000</v>
      </c>
    </row>
    <row r="5261" spans="1:17" x14ac:dyDescent="0.25">
      <c r="A5261" t="s">
        <v>144</v>
      </c>
      <c r="B5261" s="1" t="s">
        <v>1006</v>
      </c>
      <c r="C5261">
        <v>2000</v>
      </c>
      <c r="D5261" s="15">
        <f>DATE(cars[[#This Row],[year_1]],1,1)</f>
        <v>36526</v>
      </c>
      <c r="E5261" t="s">
        <v>29</v>
      </c>
      <c r="F5261" s="4">
        <v>150</v>
      </c>
      <c r="G5261">
        <v>4</v>
      </c>
      <c r="H5261" t="s">
        <v>33</v>
      </c>
      <c r="I5261" t="s">
        <v>30</v>
      </c>
      <c r="J5261">
        <v>3</v>
      </c>
      <c r="K5261" t="s">
        <v>49</v>
      </c>
      <c r="L5261" t="s">
        <v>31</v>
      </c>
      <c r="M5261" t="s">
        <v>110</v>
      </c>
      <c r="N5261">
        <v>24</v>
      </c>
      <c r="O5261">
        <v>18</v>
      </c>
      <c r="P5261">
        <v>535</v>
      </c>
      <c r="Q5261">
        <v>2008</v>
      </c>
    </row>
    <row r="5262" spans="1:17" x14ac:dyDescent="0.25">
      <c r="A5262" t="s">
        <v>123</v>
      </c>
      <c r="B5262" s="1">
        <v>900</v>
      </c>
      <c r="C5262">
        <v>1996</v>
      </c>
      <c r="D5262" s="15">
        <f>DATE(cars[[#This Row],[year_1]],1,1)</f>
        <v>35065</v>
      </c>
      <c r="E5262" t="s">
        <v>29</v>
      </c>
      <c r="F5262" s="4">
        <v>150</v>
      </c>
      <c r="G5262">
        <v>4</v>
      </c>
      <c r="H5262" t="s">
        <v>18</v>
      </c>
      <c r="I5262" t="s">
        <v>30</v>
      </c>
      <c r="J5262">
        <v>4</v>
      </c>
      <c r="K5262" t="s">
        <v>57</v>
      </c>
      <c r="L5262" t="s">
        <v>21</v>
      </c>
      <c r="M5262" t="s">
        <v>54</v>
      </c>
      <c r="N5262">
        <v>26</v>
      </c>
      <c r="O5262">
        <v>18</v>
      </c>
      <c r="P5262">
        <v>376</v>
      </c>
      <c r="Q5262">
        <v>2000</v>
      </c>
    </row>
    <row r="5263" spans="1:17" x14ac:dyDescent="0.25">
      <c r="A5263" t="s">
        <v>123</v>
      </c>
      <c r="B5263" s="1">
        <v>900</v>
      </c>
      <c r="C5263">
        <v>1997</v>
      </c>
      <c r="D5263" s="15">
        <f>DATE(cars[[#This Row],[year_1]],1,1)</f>
        <v>35431</v>
      </c>
      <c r="E5263" t="s">
        <v>29</v>
      </c>
      <c r="F5263" s="4">
        <v>150</v>
      </c>
      <c r="G5263">
        <v>4</v>
      </c>
      <c r="H5263" t="s">
        <v>18</v>
      </c>
      <c r="I5263" t="s">
        <v>30</v>
      </c>
      <c r="J5263">
        <v>4</v>
      </c>
      <c r="K5263" t="s">
        <v>57</v>
      </c>
      <c r="L5263" t="s">
        <v>21</v>
      </c>
      <c r="M5263" t="s">
        <v>54</v>
      </c>
      <c r="N5263">
        <v>26</v>
      </c>
      <c r="O5263">
        <v>18</v>
      </c>
      <c r="P5263">
        <v>376</v>
      </c>
      <c r="Q5263">
        <v>2000</v>
      </c>
    </row>
    <row r="5264" spans="1:17" x14ac:dyDescent="0.25">
      <c r="A5264" t="s">
        <v>123</v>
      </c>
      <c r="B5264" s="1">
        <v>900</v>
      </c>
      <c r="C5264">
        <v>1996</v>
      </c>
      <c r="D5264" s="15">
        <f>DATE(cars[[#This Row],[year_1]],1,1)</f>
        <v>35065</v>
      </c>
      <c r="E5264" t="s">
        <v>29</v>
      </c>
      <c r="F5264" s="4">
        <v>150</v>
      </c>
      <c r="G5264">
        <v>4</v>
      </c>
      <c r="H5264" t="s">
        <v>18</v>
      </c>
      <c r="I5264" t="s">
        <v>30</v>
      </c>
      <c r="J5264">
        <v>2</v>
      </c>
      <c r="K5264" t="s">
        <v>57</v>
      </c>
      <c r="L5264" t="s">
        <v>21</v>
      </c>
      <c r="M5264" t="s">
        <v>67</v>
      </c>
      <c r="N5264">
        <v>26</v>
      </c>
      <c r="O5264">
        <v>18</v>
      </c>
      <c r="P5264">
        <v>376</v>
      </c>
      <c r="Q5264">
        <v>2000</v>
      </c>
    </row>
    <row r="5265" spans="1:17" x14ac:dyDescent="0.25">
      <c r="A5265" t="s">
        <v>123</v>
      </c>
      <c r="B5265" s="1">
        <v>900</v>
      </c>
      <c r="C5265">
        <v>1996</v>
      </c>
      <c r="D5265" s="15">
        <f>DATE(cars[[#This Row],[year_1]],1,1)</f>
        <v>35065</v>
      </c>
      <c r="E5265" t="s">
        <v>29</v>
      </c>
      <c r="F5265" s="4">
        <v>150</v>
      </c>
      <c r="G5265">
        <v>4</v>
      </c>
      <c r="H5265" t="s">
        <v>18</v>
      </c>
      <c r="I5265" t="s">
        <v>30</v>
      </c>
      <c r="J5265">
        <v>2</v>
      </c>
      <c r="K5265" t="s">
        <v>27</v>
      </c>
      <c r="L5265" t="s">
        <v>21</v>
      </c>
      <c r="M5265" t="s">
        <v>25</v>
      </c>
      <c r="N5265">
        <v>26</v>
      </c>
      <c r="O5265">
        <v>18</v>
      </c>
      <c r="P5265">
        <v>376</v>
      </c>
      <c r="Q5265">
        <v>2000</v>
      </c>
    </row>
    <row r="5266" spans="1:17" x14ac:dyDescent="0.25">
      <c r="A5266" t="s">
        <v>123</v>
      </c>
      <c r="B5266" s="1">
        <v>900</v>
      </c>
      <c r="C5266">
        <v>1997</v>
      </c>
      <c r="D5266" s="15">
        <f>DATE(cars[[#This Row],[year_1]],1,1)</f>
        <v>35431</v>
      </c>
      <c r="E5266" t="s">
        <v>29</v>
      </c>
      <c r="F5266" s="4">
        <v>150</v>
      </c>
      <c r="G5266">
        <v>4</v>
      </c>
      <c r="H5266" t="s">
        <v>18</v>
      </c>
      <c r="I5266" t="s">
        <v>30</v>
      </c>
      <c r="J5266">
        <v>2</v>
      </c>
      <c r="K5266" t="s">
        <v>27</v>
      </c>
      <c r="L5266" t="s">
        <v>21</v>
      </c>
      <c r="M5266" t="s">
        <v>25</v>
      </c>
      <c r="N5266">
        <v>26</v>
      </c>
      <c r="O5266">
        <v>18</v>
      </c>
      <c r="P5266">
        <v>376</v>
      </c>
      <c r="Q5266">
        <v>2000</v>
      </c>
    </row>
    <row r="5267" spans="1:17" x14ac:dyDescent="0.25">
      <c r="A5267" t="s">
        <v>123</v>
      </c>
      <c r="B5267" s="1">
        <v>900</v>
      </c>
      <c r="C5267">
        <v>1997</v>
      </c>
      <c r="D5267" s="15">
        <f>DATE(cars[[#This Row],[year_1]],1,1)</f>
        <v>35431</v>
      </c>
      <c r="E5267" t="s">
        <v>29</v>
      </c>
      <c r="F5267" s="4">
        <v>150</v>
      </c>
      <c r="G5267">
        <v>4</v>
      </c>
      <c r="H5267" t="s">
        <v>18</v>
      </c>
      <c r="I5267" t="s">
        <v>30</v>
      </c>
      <c r="J5267">
        <v>2</v>
      </c>
      <c r="K5267" t="s">
        <v>57</v>
      </c>
      <c r="L5267" t="s">
        <v>21</v>
      </c>
      <c r="M5267" t="s">
        <v>67</v>
      </c>
      <c r="N5267">
        <v>26</v>
      </c>
      <c r="O5267">
        <v>18</v>
      </c>
      <c r="P5267">
        <v>376</v>
      </c>
      <c r="Q5267">
        <v>2000</v>
      </c>
    </row>
    <row r="5268" spans="1:17" x14ac:dyDescent="0.25">
      <c r="A5268" t="s">
        <v>88</v>
      </c>
      <c r="B5268" s="1" t="s">
        <v>926</v>
      </c>
      <c r="C5268">
        <v>1996</v>
      </c>
      <c r="D5268" s="15">
        <f>DATE(cars[[#This Row],[year_1]],1,1)</f>
        <v>35065</v>
      </c>
      <c r="E5268" t="s">
        <v>29</v>
      </c>
      <c r="F5268" s="4">
        <v>150</v>
      </c>
      <c r="G5268">
        <v>4</v>
      </c>
      <c r="H5268" t="s">
        <v>18</v>
      </c>
      <c r="I5268" t="s">
        <v>19</v>
      </c>
      <c r="J5268">
        <v>2</v>
      </c>
      <c r="K5268" t="s">
        <v>49</v>
      </c>
      <c r="L5268" t="s">
        <v>63</v>
      </c>
      <c r="M5268" t="s">
        <v>213</v>
      </c>
      <c r="N5268">
        <v>22</v>
      </c>
      <c r="O5268">
        <v>18</v>
      </c>
      <c r="P5268">
        <v>2031</v>
      </c>
      <c r="Q5268">
        <v>2141</v>
      </c>
    </row>
    <row r="5269" spans="1:17" x14ac:dyDescent="0.25">
      <c r="A5269" t="s">
        <v>64</v>
      </c>
      <c r="B5269" s="1" t="s">
        <v>669</v>
      </c>
      <c r="C5269">
        <v>1994</v>
      </c>
      <c r="D5269" s="15">
        <f>DATE(cars[[#This Row],[year_1]],1,1)</f>
        <v>34335</v>
      </c>
      <c r="E5269" t="s">
        <v>29</v>
      </c>
      <c r="F5269" s="4">
        <v>151</v>
      </c>
      <c r="G5269">
        <v>4</v>
      </c>
      <c r="H5269" t="s">
        <v>18</v>
      </c>
      <c r="I5269" t="s">
        <v>19</v>
      </c>
      <c r="J5269">
        <v>2</v>
      </c>
      <c r="K5269" t="s">
        <v>49</v>
      </c>
      <c r="L5269" t="s">
        <v>21</v>
      </c>
      <c r="M5269" t="s">
        <v>214</v>
      </c>
      <c r="N5269">
        <v>23</v>
      </c>
      <c r="O5269">
        <v>18</v>
      </c>
      <c r="P5269">
        <v>436</v>
      </c>
      <c r="Q5269">
        <v>2000</v>
      </c>
    </row>
    <row r="5270" spans="1:17" x14ac:dyDescent="0.25">
      <c r="A5270" t="s">
        <v>199</v>
      </c>
      <c r="B5270" s="1" t="s">
        <v>863</v>
      </c>
      <c r="C5270">
        <v>1992</v>
      </c>
      <c r="D5270" s="15">
        <f>DATE(cars[[#This Row],[year_1]],1,1)</f>
        <v>33604</v>
      </c>
      <c r="E5270" t="s">
        <v>29</v>
      </c>
      <c r="F5270" s="4">
        <v>152</v>
      </c>
      <c r="G5270">
        <v>4</v>
      </c>
      <c r="H5270" t="s">
        <v>18</v>
      </c>
      <c r="I5270" t="s">
        <v>30</v>
      </c>
      <c r="J5270">
        <v>4</v>
      </c>
      <c r="K5270" t="s">
        <v>66</v>
      </c>
      <c r="L5270" t="s">
        <v>21</v>
      </c>
      <c r="M5270" t="s">
        <v>54</v>
      </c>
      <c r="N5270">
        <v>24</v>
      </c>
      <c r="O5270">
        <v>18</v>
      </c>
      <c r="P5270">
        <v>1851</v>
      </c>
      <c r="Q5270">
        <v>2000</v>
      </c>
    </row>
    <row r="5271" spans="1:17" x14ac:dyDescent="0.25">
      <c r="A5271" t="s">
        <v>199</v>
      </c>
      <c r="B5271" s="1" t="s">
        <v>363</v>
      </c>
      <c r="C5271">
        <v>1991</v>
      </c>
      <c r="D5271" s="15">
        <f>DATE(cars[[#This Row],[year_1]],1,1)</f>
        <v>33239</v>
      </c>
      <c r="E5271" t="s">
        <v>29</v>
      </c>
      <c r="F5271" s="4">
        <v>152</v>
      </c>
      <c r="G5271">
        <v>4</v>
      </c>
      <c r="H5271" t="s">
        <v>18</v>
      </c>
      <c r="I5271" t="s">
        <v>30</v>
      </c>
      <c r="J5271">
        <v>2</v>
      </c>
      <c r="K5271" t="s">
        <v>68</v>
      </c>
      <c r="L5271" t="s">
        <v>21</v>
      </c>
      <c r="M5271" t="s">
        <v>67</v>
      </c>
      <c r="N5271">
        <v>24</v>
      </c>
      <c r="O5271">
        <v>18</v>
      </c>
      <c r="P5271">
        <v>1851</v>
      </c>
      <c r="Q5271">
        <v>2000</v>
      </c>
    </row>
    <row r="5272" spans="1:17" x14ac:dyDescent="0.25">
      <c r="A5272" t="s">
        <v>199</v>
      </c>
      <c r="B5272" s="1" t="s">
        <v>363</v>
      </c>
      <c r="C5272">
        <v>1991</v>
      </c>
      <c r="D5272" s="15">
        <f>DATE(cars[[#This Row],[year_1]],1,1)</f>
        <v>33239</v>
      </c>
      <c r="E5272" t="s">
        <v>29</v>
      </c>
      <c r="F5272" s="4">
        <v>152</v>
      </c>
      <c r="G5272">
        <v>4</v>
      </c>
      <c r="H5272" t="s">
        <v>18</v>
      </c>
      <c r="I5272" t="s">
        <v>30</v>
      </c>
      <c r="J5272">
        <v>2</v>
      </c>
      <c r="K5272" t="s">
        <v>66</v>
      </c>
      <c r="L5272" t="s">
        <v>21</v>
      </c>
      <c r="M5272" t="s">
        <v>67</v>
      </c>
      <c r="N5272">
        <v>24</v>
      </c>
      <c r="O5272">
        <v>18</v>
      </c>
      <c r="P5272">
        <v>1851</v>
      </c>
      <c r="Q5272">
        <v>2000</v>
      </c>
    </row>
    <row r="5273" spans="1:17" x14ac:dyDescent="0.25">
      <c r="A5273" t="s">
        <v>199</v>
      </c>
      <c r="B5273" s="1" t="s">
        <v>863</v>
      </c>
      <c r="C5273">
        <v>1992</v>
      </c>
      <c r="D5273" s="15">
        <f>DATE(cars[[#This Row],[year_1]],1,1)</f>
        <v>33604</v>
      </c>
      <c r="E5273" t="s">
        <v>29</v>
      </c>
      <c r="F5273" s="4">
        <v>152</v>
      </c>
      <c r="G5273">
        <v>4</v>
      </c>
      <c r="H5273" t="s">
        <v>18</v>
      </c>
      <c r="I5273" t="s">
        <v>30</v>
      </c>
      <c r="J5273">
        <v>2</v>
      </c>
      <c r="K5273" t="s">
        <v>39</v>
      </c>
      <c r="L5273" t="s">
        <v>21</v>
      </c>
      <c r="M5273" t="s">
        <v>25</v>
      </c>
      <c r="N5273">
        <v>24</v>
      </c>
      <c r="O5273">
        <v>18</v>
      </c>
      <c r="P5273">
        <v>1851</v>
      </c>
      <c r="Q5273">
        <v>2000</v>
      </c>
    </row>
    <row r="5274" spans="1:17" x14ac:dyDescent="0.25">
      <c r="A5274" t="s">
        <v>199</v>
      </c>
      <c r="B5274" s="1" t="s">
        <v>863</v>
      </c>
      <c r="C5274">
        <v>1992</v>
      </c>
      <c r="D5274" s="15">
        <f>DATE(cars[[#This Row],[year_1]],1,1)</f>
        <v>33604</v>
      </c>
      <c r="E5274" t="s">
        <v>29</v>
      </c>
      <c r="F5274" s="4">
        <v>152</v>
      </c>
      <c r="G5274">
        <v>4</v>
      </c>
      <c r="H5274" t="s">
        <v>18</v>
      </c>
      <c r="I5274" t="s">
        <v>30</v>
      </c>
      <c r="J5274">
        <v>2</v>
      </c>
      <c r="K5274" t="s">
        <v>66</v>
      </c>
      <c r="L5274" t="s">
        <v>21</v>
      </c>
      <c r="M5274" t="s">
        <v>67</v>
      </c>
      <c r="N5274">
        <v>24</v>
      </c>
      <c r="O5274">
        <v>18</v>
      </c>
      <c r="P5274">
        <v>1851</v>
      </c>
      <c r="Q5274">
        <v>2000</v>
      </c>
    </row>
    <row r="5275" spans="1:17" x14ac:dyDescent="0.25">
      <c r="A5275" t="s">
        <v>51</v>
      </c>
      <c r="B5275" s="1">
        <v>740</v>
      </c>
      <c r="C5275">
        <v>1990</v>
      </c>
      <c r="D5275" s="15">
        <f>DATE(cars[[#This Row],[year_1]],1,1)</f>
        <v>32874</v>
      </c>
      <c r="E5275" t="s">
        <v>29</v>
      </c>
      <c r="F5275" s="4">
        <v>153</v>
      </c>
      <c r="G5275">
        <v>4</v>
      </c>
      <c r="H5275" t="s">
        <v>18</v>
      </c>
      <c r="I5275" t="s">
        <v>19</v>
      </c>
      <c r="J5275">
        <v>4</v>
      </c>
      <c r="K5275" t="s">
        <v>27</v>
      </c>
      <c r="L5275" t="s">
        <v>31</v>
      </c>
      <c r="M5275" t="s">
        <v>32</v>
      </c>
      <c r="N5275">
        <v>23</v>
      </c>
      <c r="O5275">
        <v>18</v>
      </c>
      <c r="P5275">
        <v>870</v>
      </c>
      <c r="Q5275">
        <v>2000</v>
      </c>
    </row>
    <row r="5276" spans="1:17" x14ac:dyDescent="0.25">
      <c r="A5276" t="s">
        <v>264</v>
      </c>
      <c r="B5276" s="1" t="s">
        <v>881</v>
      </c>
      <c r="C5276">
        <v>1997</v>
      </c>
      <c r="D5276" s="15">
        <f>DATE(cars[[#This Row],[year_1]],1,1)</f>
        <v>35431</v>
      </c>
      <c r="E5276" t="s">
        <v>29</v>
      </c>
      <c r="F5276" s="4">
        <v>155</v>
      </c>
      <c r="G5276">
        <v>6</v>
      </c>
      <c r="H5276" t="s">
        <v>33</v>
      </c>
      <c r="I5276" t="s">
        <v>30</v>
      </c>
      <c r="J5276">
        <v>4</v>
      </c>
      <c r="K5276" t="s">
        <v>49</v>
      </c>
      <c r="L5276" t="s">
        <v>31</v>
      </c>
      <c r="M5276" t="s">
        <v>32</v>
      </c>
      <c r="N5276">
        <v>26</v>
      </c>
      <c r="O5276">
        <v>18</v>
      </c>
      <c r="P5276">
        <v>155</v>
      </c>
      <c r="Q5276">
        <v>2000</v>
      </c>
    </row>
    <row r="5277" spans="1:17" x14ac:dyDescent="0.25">
      <c r="A5277" t="s">
        <v>264</v>
      </c>
      <c r="B5277" s="1" t="s">
        <v>881</v>
      </c>
      <c r="C5277">
        <v>1997</v>
      </c>
      <c r="D5277" s="15">
        <f>DATE(cars[[#This Row],[year_1]],1,1)</f>
        <v>35431</v>
      </c>
      <c r="E5277" t="s">
        <v>29</v>
      </c>
      <c r="F5277" s="4">
        <v>155</v>
      </c>
      <c r="G5277">
        <v>6</v>
      </c>
      <c r="H5277" t="s">
        <v>33</v>
      </c>
      <c r="I5277" t="s">
        <v>30</v>
      </c>
      <c r="J5277">
        <v>2</v>
      </c>
      <c r="K5277" t="s">
        <v>49</v>
      </c>
      <c r="L5277" t="s">
        <v>31</v>
      </c>
      <c r="M5277" t="s">
        <v>22</v>
      </c>
      <c r="N5277">
        <v>26</v>
      </c>
      <c r="O5277">
        <v>18</v>
      </c>
      <c r="P5277">
        <v>155</v>
      </c>
      <c r="Q5277">
        <v>2000</v>
      </c>
    </row>
    <row r="5278" spans="1:17" x14ac:dyDescent="0.25">
      <c r="A5278" t="s">
        <v>186</v>
      </c>
      <c r="B5278" s="1" t="s">
        <v>225</v>
      </c>
      <c r="C5278">
        <v>1996</v>
      </c>
      <c r="D5278" s="15">
        <f>DATE(cars[[#This Row],[year_1]],1,1)</f>
        <v>35065</v>
      </c>
      <c r="E5278" t="s">
        <v>29</v>
      </c>
      <c r="F5278" s="4">
        <v>155</v>
      </c>
      <c r="G5278">
        <v>6</v>
      </c>
      <c r="H5278" t="s">
        <v>33</v>
      </c>
      <c r="I5278" t="s">
        <v>30</v>
      </c>
      <c r="J5278">
        <v>2</v>
      </c>
      <c r="K5278" t="s">
        <v>39</v>
      </c>
      <c r="L5278" t="s">
        <v>31</v>
      </c>
      <c r="M5278" t="s">
        <v>22</v>
      </c>
      <c r="N5278">
        <v>27</v>
      </c>
      <c r="O5278">
        <v>18</v>
      </c>
      <c r="P5278">
        <v>1385</v>
      </c>
      <c r="Q5278">
        <v>2000</v>
      </c>
    </row>
    <row r="5279" spans="1:17" x14ac:dyDescent="0.25">
      <c r="A5279" t="s">
        <v>153</v>
      </c>
      <c r="B5279" s="1" t="s">
        <v>354</v>
      </c>
      <c r="C5279">
        <v>1997</v>
      </c>
      <c r="D5279" s="15">
        <f>DATE(cars[[#This Row],[year_1]],1,1)</f>
        <v>35431</v>
      </c>
      <c r="E5279" t="s">
        <v>29</v>
      </c>
      <c r="F5279" s="4">
        <v>155</v>
      </c>
      <c r="G5279">
        <v>6</v>
      </c>
      <c r="H5279" t="s">
        <v>33</v>
      </c>
      <c r="I5279" t="s">
        <v>30</v>
      </c>
      <c r="J5279">
        <v>4</v>
      </c>
      <c r="K5279" t="s">
        <v>49</v>
      </c>
      <c r="L5279" t="s">
        <v>31</v>
      </c>
      <c r="M5279" t="s">
        <v>32</v>
      </c>
      <c r="N5279">
        <v>26</v>
      </c>
      <c r="O5279">
        <v>18</v>
      </c>
      <c r="P5279">
        <v>26</v>
      </c>
      <c r="Q5279">
        <v>2000</v>
      </c>
    </row>
    <row r="5280" spans="1:17" x14ac:dyDescent="0.25">
      <c r="A5280" t="s">
        <v>161</v>
      </c>
      <c r="B5280" s="1" t="s">
        <v>996</v>
      </c>
      <c r="C5280">
        <v>2005</v>
      </c>
      <c r="D5280" s="15">
        <f>DATE(cars[[#This Row],[year_1]],1,1)</f>
        <v>38353</v>
      </c>
      <c r="E5280" t="s">
        <v>29</v>
      </c>
      <c r="F5280" s="4">
        <v>155</v>
      </c>
      <c r="G5280">
        <v>6</v>
      </c>
      <c r="H5280" t="s">
        <v>33</v>
      </c>
      <c r="I5280" t="s">
        <v>30</v>
      </c>
      <c r="J5280">
        <v>4</v>
      </c>
      <c r="K5280" t="s">
        <v>49</v>
      </c>
      <c r="L5280" t="s">
        <v>31</v>
      </c>
      <c r="M5280" t="s">
        <v>32</v>
      </c>
      <c r="N5280">
        <v>25</v>
      </c>
      <c r="O5280">
        <v>18</v>
      </c>
      <c r="P5280">
        <v>481</v>
      </c>
      <c r="Q5280">
        <v>19349</v>
      </c>
    </row>
    <row r="5281" spans="1:17" x14ac:dyDescent="0.25">
      <c r="A5281" t="s">
        <v>161</v>
      </c>
      <c r="B5281" s="1" t="s">
        <v>996</v>
      </c>
      <c r="C5281">
        <v>2005</v>
      </c>
      <c r="D5281" s="15">
        <f>DATE(cars[[#This Row],[year_1]],1,1)</f>
        <v>38353</v>
      </c>
      <c r="E5281" t="s">
        <v>29</v>
      </c>
      <c r="F5281" s="4">
        <v>155</v>
      </c>
      <c r="G5281">
        <v>6</v>
      </c>
      <c r="H5281" t="s">
        <v>33</v>
      </c>
      <c r="I5281" t="s">
        <v>30</v>
      </c>
      <c r="J5281">
        <v>4</v>
      </c>
      <c r="K5281" t="s">
        <v>49</v>
      </c>
      <c r="L5281" t="s">
        <v>31</v>
      </c>
      <c r="M5281" t="s">
        <v>32</v>
      </c>
      <c r="N5281">
        <v>25</v>
      </c>
      <c r="O5281">
        <v>18</v>
      </c>
      <c r="P5281">
        <v>481</v>
      </c>
      <c r="Q5281">
        <v>21049</v>
      </c>
    </row>
    <row r="5282" spans="1:17" x14ac:dyDescent="0.25">
      <c r="A5282" t="s">
        <v>161</v>
      </c>
      <c r="B5282" s="1" t="s">
        <v>996</v>
      </c>
      <c r="C5282">
        <v>2005</v>
      </c>
      <c r="D5282" s="15">
        <f>DATE(cars[[#This Row],[year_1]],1,1)</f>
        <v>38353</v>
      </c>
      <c r="E5282" t="s">
        <v>29</v>
      </c>
      <c r="F5282" s="4">
        <v>155</v>
      </c>
      <c r="G5282">
        <v>6</v>
      </c>
      <c r="H5282" t="s">
        <v>33</v>
      </c>
      <c r="I5282" t="s">
        <v>30</v>
      </c>
      <c r="J5282">
        <v>4</v>
      </c>
      <c r="K5282" t="s">
        <v>49</v>
      </c>
      <c r="L5282" t="s">
        <v>31</v>
      </c>
      <c r="M5282" t="s">
        <v>32</v>
      </c>
      <c r="N5282">
        <v>25</v>
      </c>
      <c r="O5282">
        <v>18</v>
      </c>
      <c r="P5282">
        <v>481</v>
      </c>
      <c r="Q5282">
        <v>17549</v>
      </c>
    </row>
    <row r="5283" spans="1:17" x14ac:dyDescent="0.25">
      <c r="A5283" t="s">
        <v>161</v>
      </c>
      <c r="B5283" s="1" t="s">
        <v>996</v>
      </c>
      <c r="C5283">
        <v>2005</v>
      </c>
      <c r="D5283" s="15">
        <f>DATE(cars[[#This Row],[year_1]],1,1)</f>
        <v>38353</v>
      </c>
      <c r="E5283" t="s">
        <v>29</v>
      </c>
      <c r="F5283" s="4">
        <v>155</v>
      </c>
      <c r="G5283">
        <v>6</v>
      </c>
      <c r="H5283" t="s">
        <v>33</v>
      </c>
      <c r="I5283" t="s">
        <v>30</v>
      </c>
      <c r="J5283">
        <v>4</v>
      </c>
      <c r="K5283" t="s">
        <v>49</v>
      </c>
      <c r="L5283" t="s">
        <v>31</v>
      </c>
      <c r="M5283" t="s">
        <v>32</v>
      </c>
      <c r="N5283">
        <v>25</v>
      </c>
      <c r="O5283">
        <v>18</v>
      </c>
      <c r="P5283">
        <v>481</v>
      </c>
      <c r="Q5283">
        <v>20549</v>
      </c>
    </row>
    <row r="5284" spans="1:17" x14ac:dyDescent="0.25">
      <c r="A5284" t="s">
        <v>40</v>
      </c>
      <c r="B5284" s="1" t="s">
        <v>62</v>
      </c>
      <c r="C5284">
        <v>1992</v>
      </c>
      <c r="D5284" s="15">
        <f>DATE(cars[[#This Row],[year_1]],1,1)</f>
        <v>33604</v>
      </c>
      <c r="E5284" t="s">
        <v>29</v>
      </c>
      <c r="F5284" s="4">
        <v>158</v>
      </c>
      <c r="G5284">
        <v>6</v>
      </c>
      <c r="H5284" t="s">
        <v>33</v>
      </c>
      <c r="I5284" t="s">
        <v>19</v>
      </c>
      <c r="J5284">
        <v>4</v>
      </c>
      <c r="K5284" t="s">
        <v>27</v>
      </c>
      <c r="L5284" t="s">
        <v>31</v>
      </c>
      <c r="M5284" t="s">
        <v>32</v>
      </c>
      <c r="N5284">
        <v>23</v>
      </c>
      <c r="O5284">
        <v>18</v>
      </c>
      <c r="P5284">
        <v>617</v>
      </c>
      <c r="Q5284">
        <v>2000</v>
      </c>
    </row>
    <row r="5285" spans="1:17" x14ac:dyDescent="0.25">
      <c r="A5285" t="s">
        <v>220</v>
      </c>
      <c r="B5285" s="1" t="s">
        <v>322</v>
      </c>
      <c r="C5285">
        <v>1992</v>
      </c>
      <c r="D5285" s="15">
        <f>DATE(cars[[#This Row],[year_1]],1,1)</f>
        <v>33604</v>
      </c>
      <c r="E5285" t="s">
        <v>29</v>
      </c>
      <c r="F5285" s="4">
        <v>158</v>
      </c>
      <c r="G5285">
        <v>4</v>
      </c>
      <c r="H5285" t="s">
        <v>18</v>
      </c>
      <c r="I5285" t="s">
        <v>30</v>
      </c>
      <c r="J5285">
        <v>2</v>
      </c>
      <c r="K5285" t="s">
        <v>66</v>
      </c>
      <c r="L5285" t="s">
        <v>21</v>
      </c>
      <c r="M5285" t="s">
        <v>67</v>
      </c>
      <c r="N5285">
        <v>26</v>
      </c>
      <c r="O5285">
        <v>18</v>
      </c>
      <c r="P5285">
        <v>873</v>
      </c>
      <c r="Q5285">
        <v>2000</v>
      </c>
    </row>
    <row r="5286" spans="1:17" x14ac:dyDescent="0.25">
      <c r="A5286" t="s">
        <v>88</v>
      </c>
      <c r="B5286" s="1" t="s">
        <v>927</v>
      </c>
      <c r="C5286">
        <v>2015</v>
      </c>
      <c r="D5286" s="15">
        <f>DATE(cars[[#This Row],[year_1]],1,1)</f>
        <v>42005</v>
      </c>
      <c r="E5286" t="s">
        <v>29</v>
      </c>
      <c r="F5286" s="4">
        <v>159</v>
      </c>
      <c r="G5286">
        <v>4</v>
      </c>
      <c r="H5286" t="s">
        <v>18</v>
      </c>
      <c r="I5286" t="s">
        <v>91</v>
      </c>
      <c r="J5286">
        <v>4</v>
      </c>
      <c r="K5286" t="s">
        <v>49</v>
      </c>
      <c r="L5286" t="s">
        <v>21</v>
      </c>
      <c r="M5286" t="s">
        <v>214</v>
      </c>
      <c r="N5286">
        <v>20</v>
      </c>
      <c r="O5286">
        <v>18</v>
      </c>
      <c r="P5286">
        <v>2031</v>
      </c>
      <c r="Q5286">
        <v>24800</v>
      </c>
    </row>
    <row r="5287" spans="1:17" x14ac:dyDescent="0.25">
      <c r="A5287" t="s">
        <v>88</v>
      </c>
      <c r="B5287" s="1" t="s">
        <v>927</v>
      </c>
      <c r="C5287">
        <v>2015</v>
      </c>
      <c r="D5287" s="15">
        <f>DATE(cars[[#This Row],[year_1]],1,1)</f>
        <v>42005</v>
      </c>
      <c r="E5287" t="s">
        <v>29</v>
      </c>
      <c r="F5287" s="4">
        <v>159</v>
      </c>
      <c r="G5287">
        <v>4</v>
      </c>
      <c r="H5287" t="s">
        <v>33</v>
      </c>
      <c r="I5287" t="s">
        <v>91</v>
      </c>
      <c r="J5287">
        <v>4</v>
      </c>
      <c r="K5287" t="s">
        <v>49</v>
      </c>
      <c r="L5287" t="s">
        <v>21</v>
      </c>
      <c r="M5287" t="s">
        <v>214</v>
      </c>
      <c r="N5287">
        <v>21</v>
      </c>
      <c r="O5287">
        <v>18</v>
      </c>
      <c r="P5287">
        <v>2031</v>
      </c>
      <c r="Q5287">
        <v>25700</v>
      </c>
    </row>
    <row r="5288" spans="1:17" x14ac:dyDescent="0.25">
      <c r="A5288" t="s">
        <v>186</v>
      </c>
      <c r="B5288" s="1" t="s">
        <v>225</v>
      </c>
      <c r="C5288">
        <v>1995</v>
      </c>
      <c r="D5288" s="15">
        <f>DATE(cars[[#This Row],[year_1]],1,1)</f>
        <v>34700</v>
      </c>
      <c r="E5288" t="s">
        <v>29</v>
      </c>
      <c r="F5288" s="4">
        <v>160</v>
      </c>
      <c r="G5288">
        <v>6</v>
      </c>
      <c r="H5288" t="s">
        <v>33</v>
      </c>
      <c r="I5288" t="s">
        <v>30</v>
      </c>
      <c r="J5288">
        <v>2</v>
      </c>
      <c r="K5288" t="s">
        <v>39</v>
      </c>
      <c r="L5288" t="s">
        <v>31</v>
      </c>
      <c r="M5288" t="s">
        <v>22</v>
      </c>
      <c r="N5288">
        <v>27</v>
      </c>
      <c r="O5288">
        <v>18</v>
      </c>
      <c r="P5288">
        <v>1385</v>
      </c>
      <c r="Q5288">
        <v>2000</v>
      </c>
    </row>
    <row r="5289" spans="1:17" x14ac:dyDescent="0.25">
      <c r="A5289" t="s">
        <v>153</v>
      </c>
      <c r="B5289" s="1" t="s">
        <v>281</v>
      </c>
      <c r="C5289">
        <v>1996</v>
      </c>
      <c r="D5289" s="15">
        <f>DATE(cars[[#This Row],[year_1]],1,1)</f>
        <v>35065</v>
      </c>
      <c r="E5289" t="s">
        <v>29</v>
      </c>
      <c r="F5289" s="4">
        <v>160</v>
      </c>
      <c r="G5289">
        <v>6</v>
      </c>
      <c r="H5289" t="s">
        <v>33</v>
      </c>
      <c r="I5289" t="s">
        <v>30</v>
      </c>
      <c r="J5289">
        <v>4</v>
      </c>
      <c r="K5289" t="s">
        <v>49</v>
      </c>
      <c r="L5289" t="s">
        <v>31</v>
      </c>
      <c r="M5289" t="s">
        <v>35</v>
      </c>
      <c r="N5289">
        <v>26</v>
      </c>
      <c r="O5289">
        <v>18</v>
      </c>
      <c r="P5289">
        <v>26</v>
      </c>
      <c r="Q5289">
        <v>2000</v>
      </c>
    </row>
    <row r="5290" spans="1:17" x14ac:dyDescent="0.25">
      <c r="A5290" t="s">
        <v>153</v>
      </c>
      <c r="B5290" s="1" t="s">
        <v>352</v>
      </c>
      <c r="C5290">
        <v>1993</v>
      </c>
      <c r="D5290" s="15">
        <f>DATE(cars[[#This Row],[year_1]],1,1)</f>
        <v>33970</v>
      </c>
      <c r="E5290" t="s">
        <v>29</v>
      </c>
      <c r="F5290" s="4">
        <v>160</v>
      </c>
      <c r="G5290">
        <v>6</v>
      </c>
      <c r="H5290" t="s">
        <v>33</v>
      </c>
      <c r="I5290" t="s">
        <v>30</v>
      </c>
      <c r="J5290">
        <v>4</v>
      </c>
      <c r="K5290" t="s">
        <v>49</v>
      </c>
      <c r="L5290" t="s">
        <v>31</v>
      </c>
      <c r="M5290" t="s">
        <v>35</v>
      </c>
      <c r="N5290">
        <v>26</v>
      </c>
      <c r="O5290">
        <v>18</v>
      </c>
      <c r="P5290">
        <v>26</v>
      </c>
      <c r="Q5290">
        <v>2000</v>
      </c>
    </row>
    <row r="5291" spans="1:17" x14ac:dyDescent="0.25">
      <c r="A5291" t="s">
        <v>153</v>
      </c>
      <c r="B5291" s="1" t="s">
        <v>352</v>
      </c>
      <c r="C5291">
        <v>1993</v>
      </c>
      <c r="D5291" s="15">
        <f>DATE(cars[[#This Row],[year_1]],1,1)</f>
        <v>33970</v>
      </c>
      <c r="E5291" t="s">
        <v>29</v>
      </c>
      <c r="F5291" s="4">
        <v>160</v>
      </c>
      <c r="G5291">
        <v>4</v>
      </c>
      <c r="H5291" t="s">
        <v>33</v>
      </c>
      <c r="I5291" t="s">
        <v>30</v>
      </c>
      <c r="J5291">
        <v>4</v>
      </c>
      <c r="K5291" t="s">
        <v>49</v>
      </c>
      <c r="L5291" t="s">
        <v>31</v>
      </c>
      <c r="M5291" t="s">
        <v>35</v>
      </c>
      <c r="N5291">
        <v>26</v>
      </c>
      <c r="O5291">
        <v>18</v>
      </c>
      <c r="P5291">
        <v>26</v>
      </c>
      <c r="Q5291">
        <v>2000</v>
      </c>
    </row>
    <row r="5292" spans="1:17" x14ac:dyDescent="0.25">
      <c r="A5292" t="s">
        <v>153</v>
      </c>
      <c r="B5292" s="1" t="s">
        <v>353</v>
      </c>
      <c r="C5292">
        <v>1996</v>
      </c>
      <c r="D5292" s="15">
        <f>DATE(cars[[#This Row],[year_1]],1,1)</f>
        <v>35065</v>
      </c>
      <c r="E5292" t="s">
        <v>29</v>
      </c>
      <c r="F5292" s="4">
        <v>160</v>
      </c>
      <c r="G5292">
        <v>6</v>
      </c>
      <c r="H5292" t="s">
        <v>33</v>
      </c>
      <c r="I5292" t="s">
        <v>30</v>
      </c>
      <c r="J5292">
        <v>4</v>
      </c>
      <c r="K5292" t="s">
        <v>49</v>
      </c>
      <c r="L5292" t="s">
        <v>31</v>
      </c>
      <c r="M5292" t="s">
        <v>32</v>
      </c>
      <c r="N5292">
        <v>26</v>
      </c>
      <c r="O5292">
        <v>18</v>
      </c>
      <c r="P5292">
        <v>26</v>
      </c>
      <c r="Q5292">
        <v>2000</v>
      </c>
    </row>
    <row r="5293" spans="1:17" x14ac:dyDescent="0.25">
      <c r="A5293" t="s">
        <v>153</v>
      </c>
      <c r="B5293" s="1" t="s">
        <v>353</v>
      </c>
      <c r="C5293">
        <v>1997</v>
      </c>
      <c r="D5293" s="15">
        <f>DATE(cars[[#This Row],[year_1]],1,1)</f>
        <v>35431</v>
      </c>
      <c r="E5293" t="s">
        <v>29</v>
      </c>
      <c r="F5293" s="4">
        <v>160</v>
      </c>
      <c r="G5293">
        <v>6</v>
      </c>
      <c r="H5293" t="s">
        <v>33</v>
      </c>
      <c r="I5293" t="s">
        <v>30</v>
      </c>
      <c r="J5293">
        <v>4</v>
      </c>
      <c r="K5293" t="s">
        <v>49</v>
      </c>
      <c r="L5293" t="s">
        <v>31</v>
      </c>
      <c r="M5293" t="s">
        <v>32</v>
      </c>
      <c r="N5293">
        <v>26</v>
      </c>
      <c r="O5293">
        <v>18</v>
      </c>
      <c r="P5293">
        <v>26</v>
      </c>
      <c r="Q5293">
        <v>2000</v>
      </c>
    </row>
    <row r="5294" spans="1:17" x14ac:dyDescent="0.25">
      <c r="A5294" t="s">
        <v>153</v>
      </c>
      <c r="B5294" s="1" t="s">
        <v>353</v>
      </c>
      <c r="C5294">
        <v>1996</v>
      </c>
      <c r="D5294" s="15">
        <f>DATE(cars[[#This Row],[year_1]],1,1)</f>
        <v>35065</v>
      </c>
      <c r="E5294" t="s">
        <v>29</v>
      </c>
      <c r="F5294" s="4">
        <v>160</v>
      </c>
      <c r="G5294">
        <v>6</v>
      </c>
      <c r="H5294" t="s">
        <v>33</v>
      </c>
      <c r="I5294" t="s">
        <v>30</v>
      </c>
      <c r="J5294">
        <v>2</v>
      </c>
      <c r="K5294" t="s">
        <v>49</v>
      </c>
      <c r="L5294" t="s">
        <v>31</v>
      </c>
      <c r="M5294" t="s">
        <v>22</v>
      </c>
      <c r="N5294">
        <v>26</v>
      </c>
      <c r="O5294">
        <v>18</v>
      </c>
      <c r="P5294">
        <v>26</v>
      </c>
      <c r="Q5294">
        <v>2000</v>
      </c>
    </row>
    <row r="5295" spans="1:17" x14ac:dyDescent="0.25">
      <c r="A5295" t="s">
        <v>153</v>
      </c>
      <c r="B5295" s="1" t="s">
        <v>353</v>
      </c>
      <c r="C5295">
        <v>1997</v>
      </c>
      <c r="D5295" s="15">
        <f>DATE(cars[[#This Row],[year_1]],1,1)</f>
        <v>35431</v>
      </c>
      <c r="E5295" t="s">
        <v>29</v>
      </c>
      <c r="F5295" s="4">
        <v>160</v>
      </c>
      <c r="G5295">
        <v>6</v>
      </c>
      <c r="H5295" t="s">
        <v>33</v>
      </c>
      <c r="I5295" t="s">
        <v>30</v>
      </c>
      <c r="J5295">
        <v>2</v>
      </c>
      <c r="K5295" t="s">
        <v>49</v>
      </c>
      <c r="L5295" t="s">
        <v>31</v>
      </c>
      <c r="M5295" t="s">
        <v>22</v>
      </c>
      <c r="N5295">
        <v>26</v>
      </c>
      <c r="O5295">
        <v>18</v>
      </c>
      <c r="P5295">
        <v>26</v>
      </c>
      <c r="Q5295">
        <v>2000</v>
      </c>
    </row>
    <row r="5296" spans="1:17" x14ac:dyDescent="0.25">
      <c r="A5296" t="s">
        <v>51</v>
      </c>
      <c r="B5296" s="1">
        <v>740</v>
      </c>
      <c r="C5296">
        <v>1991</v>
      </c>
      <c r="D5296" s="15">
        <f>DATE(cars[[#This Row],[year_1]],1,1)</f>
        <v>33239</v>
      </c>
      <c r="E5296" t="s">
        <v>29</v>
      </c>
      <c r="F5296" s="4">
        <v>162</v>
      </c>
      <c r="G5296">
        <v>4</v>
      </c>
      <c r="H5296" t="s">
        <v>18</v>
      </c>
      <c r="I5296" t="s">
        <v>19</v>
      </c>
      <c r="J5296">
        <v>4</v>
      </c>
      <c r="K5296" t="s">
        <v>24</v>
      </c>
      <c r="L5296" t="s">
        <v>31</v>
      </c>
      <c r="M5296" t="s">
        <v>35</v>
      </c>
      <c r="N5296">
        <v>24</v>
      </c>
      <c r="O5296">
        <v>18</v>
      </c>
      <c r="P5296">
        <v>870</v>
      </c>
      <c r="Q5296">
        <v>2000</v>
      </c>
    </row>
    <row r="5297" spans="1:17" x14ac:dyDescent="0.25">
      <c r="A5297" t="s">
        <v>51</v>
      </c>
      <c r="B5297" s="1">
        <v>740</v>
      </c>
      <c r="C5297">
        <v>1991</v>
      </c>
      <c r="D5297" s="15">
        <f>DATE(cars[[#This Row],[year_1]],1,1)</f>
        <v>33239</v>
      </c>
      <c r="E5297" t="s">
        <v>29</v>
      </c>
      <c r="F5297" s="4">
        <v>162</v>
      </c>
      <c r="G5297">
        <v>4</v>
      </c>
      <c r="H5297" t="s">
        <v>18</v>
      </c>
      <c r="I5297" t="s">
        <v>19</v>
      </c>
      <c r="J5297">
        <v>4</v>
      </c>
      <c r="K5297" t="s">
        <v>24</v>
      </c>
      <c r="L5297" t="s">
        <v>31</v>
      </c>
      <c r="M5297" t="s">
        <v>32</v>
      </c>
      <c r="N5297">
        <v>24</v>
      </c>
      <c r="O5297">
        <v>18</v>
      </c>
      <c r="P5297">
        <v>870</v>
      </c>
      <c r="Q5297">
        <v>2000</v>
      </c>
    </row>
    <row r="5298" spans="1:17" x14ac:dyDescent="0.25">
      <c r="A5298" t="s">
        <v>163</v>
      </c>
      <c r="B5298" s="1" t="s">
        <v>745</v>
      </c>
      <c r="C5298">
        <v>1995</v>
      </c>
      <c r="D5298" s="15">
        <f>DATE(cars[[#This Row],[year_1]],1,1)</f>
        <v>34700</v>
      </c>
      <c r="E5298" t="s">
        <v>29</v>
      </c>
      <c r="F5298" s="4">
        <v>164</v>
      </c>
      <c r="G5298">
        <v>6</v>
      </c>
      <c r="H5298" t="s">
        <v>18</v>
      </c>
      <c r="I5298" t="s">
        <v>30</v>
      </c>
      <c r="J5298">
        <v>2</v>
      </c>
      <c r="K5298" t="s">
        <v>66</v>
      </c>
      <c r="L5298" t="s">
        <v>21</v>
      </c>
      <c r="M5298" t="s">
        <v>67</v>
      </c>
      <c r="N5298">
        <v>24</v>
      </c>
      <c r="O5298">
        <v>18</v>
      </c>
      <c r="P5298">
        <v>5657</v>
      </c>
      <c r="Q5298">
        <v>2000</v>
      </c>
    </row>
    <row r="5299" spans="1:17" x14ac:dyDescent="0.25">
      <c r="A5299" t="s">
        <v>163</v>
      </c>
      <c r="B5299" s="1" t="s">
        <v>745</v>
      </c>
      <c r="C5299">
        <v>1996</v>
      </c>
      <c r="D5299" s="15">
        <f>DATE(cars[[#This Row],[year_1]],1,1)</f>
        <v>35065</v>
      </c>
      <c r="E5299" t="s">
        <v>29</v>
      </c>
      <c r="F5299" s="4">
        <v>164</v>
      </c>
      <c r="G5299">
        <v>6</v>
      </c>
      <c r="H5299" t="s">
        <v>18</v>
      </c>
      <c r="I5299" t="s">
        <v>30</v>
      </c>
      <c r="J5299">
        <v>2</v>
      </c>
      <c r="K5299" t="s">
        <v>66</v>
      </c>
      <c r="L5299" t="s">
        <v>21</v>
      </c>
      <c r="M5299" t="s">
        <v>67</v>
      </c>
      <c r="N5299">
        <v>24</v>
      </c>
      <c r="O5299">
        <v>18</v>
      </c>
      <c r="P5299">
        <v>5657</v>
      </c>
      <c r="Q5299">
        <v>2000</v>
      </c>
    </row>
    <row r="5300" spans="1:17" x14ac:dyDescent="0.25">
      <c r="A5300" t="s">
        <v>163</v>
      </c>
      <c r="B5300" s="1" t="s">
        <v>745</v>
      </c>
      <c r="C5300">
        <v>1997</v>
      </c>
      <c r="D5300" s="15">
        <f>DATE(cars[[#This Row],[year_1]],1,1)</f>
        <v>35431</v>
      </c>
      <c r="E5300" t="s">
        <v>29</v>
      </c>
      <c r="F5300" s="4">
        <v>164</v>
      </c>
      <c r="G5300">
        <v>6</v>
      </c>
      <c r="H5300" t="s">
        <v>18</v>
      </c>
      <c r="I5300" t="s">
        <v>30</v>
      </c>
      <c r="J5300">
        <v>2</v>
      </c>
      <c r="K5300" t="s">
        <v>66</v>
      </c>
      <c r="L5300" t="s">
        <v>21</v>
      </c>
      <c r="M5300" t="s">
        <v>67</v>
      </c>
      <c r="N5300">
        <v>24</v>
      </c>
      <c r="O5300">
        <v>18</v>
      </c>
      <c r="P5300">
        <v>5657</v>
      </c>
      <c r="Q5300">
        <v>2000</v>
      </c>
    </row>
    <row r="5301" spans="1:17" x14ac:dyDescent="0.25">
      <c r="A5301" t="s">
        <v>52</v>
      </c>
      <c r="B5301" s="1" t="s">
        <v>701</v>
      </c>
      <c r="C5301">
        <v>1995</v>
      </c>
      <c r="D5301" s="15">
        <f>DATE(cars[[#This Row],[year_1]],1,1)</f>
        <v>34700</v>
      </c>
      <c r="E5301" t="s">
        <v>29</v>
      </c>
      <c r="F5301" s="4">
        <v>164</v>
      </c>
      <c r="G5301">
        <v>6</v>
      </c>
      <c r="H5301" t="s">
        <v>18</v>
      </c>
      <c r="I5301" t="s">
        <v>30</v>
      </c>
      <c r="J5301">
        <v>2</v>
      </c>
      <c r="K5301" t="s">
        <v>39</v>
      </c>
      <c r="L5301" t="s">
        <v>21</v>
      </c>
      <c r="M5301" t="s">
        <v>22</v>
      </c>
      <c r="N5301">
        <v>24</v>
      </c>
      <c r="O5301">
        <v>18</v>
      </c>
      <c r="P5301">
        <v>586</v>
      </c>
      <c r="Q5301">
        <v>2000</v>
      </c>
    </row>
    <row r="5302" spans="1:17" x14ac:dyDescent="0.25">
      <c r="A5302" t="s">
        <v>52</v>
      </c>
      <c r="B5302" s="1" t="s">
        <v>701</v>
      </c>
      <c r="C5302">
        <v>1996</v>
      </c>
      <c r="D5302" s="15">
        <f>DATE(cars[[#This Row],[year_1]],1,1)</f>
        <v>35065</v>
      </c>
      <c r="E5302" t="s">
        <v>29</v>
      </c>
      <c r="F5302" s="4">
        <v>164</v>
      </c>
      <c r="G5302">
        <v>6</v>
      </c>
      <c r="H5302" t="s">
        <v>18</v>
      </c>
      <c r="I5302" t="s">
        <v>30</v>
      </c>
      <c r="J5302">
        <v>2</v>
      </c>
      <c r="K5302" t="s">
        <v>39</v>
      </c>
      <c r="L5302" t="s">
        <v>21</v>
      </c>
      <c r="M5302" t="s">
        <v>22</v>
      </c>
      <c r="N5302">
        <v>24</v>
      </c>
      <c r="O5302">
        <v>18</v>
      </c>
      <c r="P5302">
        <v>586</v>
      </c>
      <c r="Q5302">
        <v>2000</v>
      </c>
    </row>
    <row r="5303" spans="1:17" x14ac:dyDescent="0.25">
      <c r="A5303" t="s">
        <v>52</v>
      </c>
      <c r="B5303" s="1" t="s">
        <v>701</v>
      </c>
      <c r="C5303">
        <v>1997</v>
      </c>
      <c r="D5303" s="15">
        <f>DATE(cars[[#This Row],[year_1]],1,1)</f>
        <v>35431</v>
      </c>
      <c r="E5303" t="s">
        <v>29</v>
      </c>
      <c r="F5303" s="4">
        <v>164</v>
      </c>
      <c r="G5303">
        <v>6</v>
      </c>
      <c r="H5303" t="s">
        <v>18</v>
      </c>
      <c r="I5303" t="s">
        <v>30</v>
      </c>
      <c r="J5303">
        <v>2</v>
      </c>
      <c r="K5303" t="s">
        <v>39</v>
      </c>
      <c r="L5303" t="s">
        <v>21</v>
      </c>
      <c r="M5303" t="s">
        <v>22</v>
      </c>
      <c r="N5303">
        <v>24</v>
      </c>
      <c r="O5303">
        <v>18</v>
      </c>
      <c r="P5303">
        <v>586</v>
      </c>
      <c r="Q5303">
        <v>2000</v>
      </c>
    </row>
    <row r="5304" spans="1:17" x14ac:dyDescent="0.25">
      <c r="A5304" t="s">
        <v>146</v>
      </c>
      <c r="B5304" s="1" t="s">
        <v>401</v>
      </c>
      <c r="C5304">
        <v>2009</v>
      </c>
      <c r="D5304" s="15">
        <f>DATE(cars[[#This Row],[year_1]],1,1)</f>
        <v>39814</v>
      </c>
      <c r="E5304" t="s">
        <v>29</v>
      </c>
      <c r="F5304" s="4">
        <v>166</v>
      </c>
      <c r="G5304">
        <v>4</v>
      </c>
      <c r="H5304" t="s">
        <v>18</v>
      </c>
      <c r="I5304" t="s">
        <v>34</v>
      </c>
      <c r="J5304">
        <v>4</v>
      </c>
      <c r="K5304" t="s">
        <v>101</v>
      </c>
      <c r="L5304" t="s">
        <v>21</v>
      </c>
      <c r="M5304" t="s">
        <v>90</v>
      </c>
      <c r="N5304">
        <v>23</v>
      </c>
      <c r="O5304">
        <v>18</v>
      </c>
      <c r="P5304">
        <v>2202</v>
      </c>
      <c r="Q5304">
        <v>22785</v>
      </c>
    </row>
    <row r="5305" spans="1:17" x14ac:dyDescent="0.25">
      <c r="A5305" t="s">
        <v>146</v>
      </c>
      <c r="B5305" s="1" t="s">
        <v>401</v>
      </c>
      <c r="C5305">
        <v>2009</v>
      </c>
      <c r="D5305" s="15">
        <f>DATE(cars[[#This Row],[year_1]],1,1)</f>
        <v>39814</v>
      </c>
      <c r="E5305" t="s">
        <v>29</v>
      </c>
      <c r="F5305" s="4">
        <v>166</v>
      </c>
      <c r="G5305">
        <v>4</v>
      </c>
      <c r="H5305" t="s">
        <v>18</v>
      </c>
      <c r="I5305" t="s">
        <v>30</v>
      </c>
      <c r="J5305">
        <v>4</v>
      </c>
      <c r="K5305" t="s">
        <v>101</v>
      </c>
      <c r="L5305" t="s">
        <v>21</v>
      </c>
      <c r="M5305" t="s">
        <v>90</v>
      </c>
      <c r="N5305">
        <v>23</v>
      </c>
      <c r="O5305">
        <v>18</v>
      </c>
      <c r="P5305">
        <v>2202</v>
      </c>
      <c r="Q5305">
        <v>23270</v>
      </c>
    </row>
    <row r="5306" spans="1:17" x14ac:dyDescent="0.25">
      <c r="A5306" t="s">
        <v>51</v>
      </c>
      <c r="B5306" s="1">
        <v>850</v>
      </c>
      <c r="C5306">
        <v>1995</v>
      </c>
      <c r="D5306" s="15">
        <f>DATE(cars[[#This Row],[year_1]],1,1)</f>
        <v>34700</v>
      </c>
      <c r="E5306" t="s">
        <v>29</v>
      </c>
      <c r="F5306" s="4">
        <v>168</v>
      </c>
      <c r="G5306">
        <v>5</v>
      </c>
      <c r="H5306" t="s">
        <v>18</v>
      </c>
      <c r="I5306" t="s">
        <v>30</v>
      </c>
      <c r="J5306">
        <v>4</v>
      </c>
      <c r="K5306" t="s">
        <v>27</v>
      </c>
      <c r="L5306" t="s">
        <v>31</v>
      </c>
      <c r="M5306" t="s">
        <v>32</v>
      </c>
      <c r="N5306">
        <v>26</v>
      </c>
      <c r="O5306">
        <v>18</v>
      </c>
      <c r="P5306">
        <v>870</v>
      </c>
      <c r="Q5306">
        <v>2000</v>
      </c>
    </row>
    <row r="5307" spans="1:17" x14ac:dyDescent="0.25">
      <c r="A5307" t="s">
        <v>51</v>
      </c>
      <c r="B5307" s="1">
        <v>850</v>
      </c>
      <c r="C5307">
        <v>1995</v>
      </c>
      <c r="D5307" s="15">
        <f>DATE(cars[[#This Row],[year_1]],1,1)</f>
        <v>34700</v>
      </c>
      <c r="E5307" t="s">
        <v>29</v>
      </c>
      <c r="F5307" s="4">
        <v>168</v>
      </c>
      <c r="G5307">
        <v>5</v>
      </c>
      <c r="H5307" t="s">
        <v>18</v>
      </c>
      <c r="I5307" t="s">
        <v>30</v>
      </c>
      <c r="J5307">
        <v>4</v>
      </c>
      <c r="K5307" t="s">
        <v>27</v>
      </c>
      <c r="L5307" t="s">
        <v>31</v>
      </c>
      <c r="M5307" t="s">
        <v>35</v>
      </c>
      <c r="N5307">
        <v>26</v>
      </c>
      <c r="O5307">
        <v>18</v>
      </c>
      <c r="P5307">
        <v>870</v>
      </c>
      <c r="Q5307">
        <v>2000</v>
      </c>
    </row>
    <row r="5308" spans="1:17" x14ac:dyDescent="0.25">
      <c r="A5308" t="s">
        <v>51</v>
      </c>
      <c r="B5308" s="1">
        <v>850</v>
      </c>
      <c r="C5308">
        <v>1996</v>
      </c>
      <c r="D5308" s="15">
        <f>DATE(cars[[#This Row],[year_1]],1,1)</f>
        <v>35065</v>
      </c>
      <c r="E5308" t="s">
        <v>29</v>
      </c>
      <c r="F5308" s="4">
        <v>168</v>
      </c>
      <c r="G5308">
        <v>5</v>
      </c>
      <c r="H5308" t="s">
        <v>18</v>
      </c>
      <c r="I5308" t="s">
        <v>30</v>
      </c>
      <c r="J5308">
        <v>4</v>
      </c>
      <c r="K5308" t="s">
        <v>27</v>
      </c>
      <c r="L5308" t="s">
        <v>31</v>
      </c>
      <c r="M5308" t="s">
        <v>32</v>
      </c>
      <c r="N5308">
        <v>26</v>
      </c>
      <c r="O5308">
        <v>18</v>
      </c>
      <c r="P5308">
        <v>870</v>
      </c>
      <c r="Q5308">
        <v>2000</v>
      </c>
    </row>
    <row r="5309" spans="1:17" x14ac:dyDescent="0.25">
      <c r="A5309" t="s">
        <v>51</v>
      </c>
      <c r="B5309" s="1">
        <v>850</v>
      </c>
      <c r="C5309">
        <v>1996</v>
      </c>
      <c r="D5309" s="15">
        <f>DATE(cars[[#This Row],[year_1]],1,1)</f>
        <v>35065</v>
      </c>
      <c r="E5309" t="s">
        <v>29</v>
      </c>
      <c r="F5309" s="4">
        <v>168</v>
      </c>
      <c r="G5309">
        <v>5</v>
      </c>
      <c r="H5309" t="s">
        <v>18</v>
      </c>
      <c r="I5309" t="s">
        <v>30</v>
      </c>
      <c r="J5309">
        <v>4</v>
      </c>
      <c r="K5309" t="s">
        <v>27</v>
      </c>
      <c r="L5309" t="s">
        <v>31</v>
      </c>
      <c r="M5309" t="s">
        <v>35</v>
      </c>
      <c r="N5309">
        <v>26</v>
      </c>
      <c r="O5309">
        <v>18</v>
      </c>
      <c r="P5309">
        <v>870</v>
      </c>
      <c r="Q5309">
        <v>2000</v>
      </c>
    </row>
    <row r="5310" spans="1:17" x14ac:dyDescent="0.25">
      <c r="A5310" t="s">
        <v>51</v>
      </c>
      <c r="B5310" s="1">
        <v>850</v>
      </c>
      <c r="C5310">
        <v>1997</v>
      </c>
      <c r="D5310" s="15">
        <f>DATE(cars[[#This Row],[year_1]],1,1)</f>
        <v>35431</v>
      </c>
      <c r="E5310" t="s">
        <v>29</v>
      </c>
      <c r="F5310" s="4">
        <v>168</v>
      </c>
      <c r="G5310">
        <v>5</v>
      </c>
      <c r="H5310" t="s">
        <v>18</v>
      </c>
      <c r="I5310" t="s">
        <v>30</v>
      </c>
      <c r="J5310">
        <v>4</v>
      </c>
      <c r="K5310" t="s">
        <v>27</v>
      </c>
      <c r="L5310" t="s">
        <v>31</v>
      </c>
      <c r="M5310" t="s">
        <v>32</v>
      </c>
      <c r="N5310">
        <v>26</v>
      </c>
      <c r="O5310">
        <v>18</v>
      </c>
      <c r="P5310">
        <v>870</v>
      </c>
      <c r="Q5310">
        <v>2000</v>
      </c>
    </row>
    <row r="5311" spans="1:17" x14ac:dyDescent="0.25">
      <c r="A5311" t="s">
        <v>51</v>
      </c>
      <c r="B5311" s="1">
        <v>850</v>
      </c>
      <c r="C5311">
        <v>1997</v>
      </c>
      <c r="D5311" s="15">
        <f>DATE(cars[[#This Row],[year_1]],1,1)</f>
        <v>35431</v>
      </c>
      <c r="E5311" t="s">
        <v>29</v>
      </c>
      <c r="F5311" s="4">
        <v>168</v>
      </c>
      <c r="G5311">
        <v>5</v>
      </c>
      <c r="H5311" t="s">
        <v>18</v>
      </c>
      <c r="I5311" t="s">
        <v>30</v>
      </c>
      <c r="J5311">
        <v>4</v>
      </c>
      <c r="K5311" t="s">
        <v>27</v>
      </c>
      <c r="L5311" t="s">
        <v>31</v>
      </c>
      <c r="M5311" t="s">
        <v>35</v>
      </c>
      <c r="N5311">
        <v>26</v>
      </c>
      <c r="O5311">
        <v>18</v>
      </c>
      <c r="P5311">
        <v>870</v>
      </c>
      <c r="Q5311">
        <v>2000</v>
      </c>
    </row>
    <row r="5312" spans="1:17" x14ac:dyDescent="0.25">
      <c r="A5312" t="s">
        <v>186</v>
      </c>
      <c r="B5312" s="1" t="s">
        <v>225</v>
      </c>
      <c r="C5312">
        <v>1994</v>
      </c>
      <c r="D5312" s="15">
        <f>DATE(cars[[#This Row],[year_1]],1,1)</f>
        <v>34335</v>
      </c>
      <c r="E5312" t="s">
        <v>29</v>
      </c>
      <c r="F5312" s="4">
        <v>170</v>
      </c>
      <c r="G5312">
        <v>4</v>
      </c>
      <c r="H5312" t="s">
        <v>18</v>
      </c>
      <c r="I5312" t="s">
        <v>30</v>
      </c>
      <c r="J5312">
        <v>2</v>
      </c>
      <c r="K5312" t="s">
        <v>39</v>
      </c>
      <c r="L5312" t="s">
        <v>21</v>
      </c>
      <c r="M5312" t="s">
        <v>22</v>
      </c>
      <c r="N5312">
        <v>27</v>
      </c>
      <c r="O5312">
        <v>18</v>
      </c>
      <c r="P5312">
        <v>1385</v>
      </c>
      <c r="Q5312">
        <v>2000</v>
      </c>
    </row>
    <row r="5313" spans="1:17" x14ac:dyDescent="0.25">
      <c r="A5313" t="s">
        <v>163</v>
      </c>
      <c r="B5313" s="1" t="s">
        <v>317</v>
      </c>
      <c r="C5313">
        <v>2000</v>
      </c>
      <c r="D5313" s="15">
        <f>DATE(cars[[#This Row],[year_1]],1,1)</f>
        <v>36526</v>
      </c>
      <c r="E5313" t="s">
        <v>29</v>
      </c>
      <c r="F5313" s="4">
        <v>170</v>
      </c>
      <c r="G5313">
        <v>6</v>
      </c>
      <c r="H5313" t="s">
        <v>18</v>
      </c>
      <c r="I5313" t="s">
        <v>30</v>
      </c>
      <c r="J5313">
        <v>4</v>
      </c>
      <c r="K5313" t="s">
        <v>49</v>
      </c>
      <c r="L5313" t="s">
        <v>31</v>
      </c>
      <c r="M5313" t="s">
        <v>32</v>
      </c>
      <c r="N5313">
        <v>27</v>
      </c>
      <c r="O5313">
        <v>18</v>
      </c>
      <c r="P5313">
        <v>5657</v>
      </c>
      <c r="Q5313">
        <v>2000</v>
      </c>
    </row>
    <row r="5314" spans="1:17" x14ac:dyDescent="0.25">
      <c r="A5314" t="s">
        <v>153</v>
      </c>
      <c r="B5314" s="1" t="s">
        <v>166</v>
      </c>
      <c r="C5314">
        <v>2002</v>
      </c>
      <c r="D5314" s="15">
        <f>DATE(cars[[#This Row],[year_1]],1,1)</f>
        <v>37257</v>
      </c>
      <c r="E5314" t="s">
        <v>29</v>
      </c>
      <c r="F5314" s="4">
        <v>170</v>
      </c>
      <c r="G5314">
        <v>6</v>
      </c>
      <c r="H5314" t="s">
        <v>33</v>
      </c>
      <c r="I5314" t="s">
        <v>30</v>
      </c>
      <c r="J5314">
        <v>4</v>
      </c>
      <c r="K5314" t="s">
        <v>49</v>
      </c>
      <c r="L5314" t="s">
        <v>31</v>
      </c>
      <c r="M5314" t="s">
        <v>32</v>
      </c>
      <c r="N5314">
        <v>27</v>
      </c>
      <c r="O5314">
        <v>18</v>
      </c>
      <c r="P5314">
        <v>26</v>
      </c>
      <c r="Q5314">
        <v>21080</v>
      </c>
    </row>
    <row r="5315" spans="1:17" x14ac:dyDescent="0.25">
      <c r="A5315" t="s">
        <v>153</v>
      </c>
      <c r="B5315" s="1" t="s">
        <v>166</v>
      </c>
      <c r="C5315">
        <v>2002</v>
      </c>
      <c r="D5315" s="15">
        <f>DATE(cars[[#This Row],[year_1]],1,1)</f>
        <v>37257</v>
      </c>
      <c r="E5315" t="s">
        <v>29</v>
      </c>
      <c r="F5315" s="4">
        <v>170</v>
      </c>
      <c r="G5315">
        <v>6</v>
      </c>
      <c r="H5315" t="s">
        <v>33</v>
      </c>
      <c r="I5315" t="s">
        <v>30</v>
      </c>
      <c r="J5315">
        <v>4</v>
      </c>
      <c r="K5315" t="s">
        <v>49</v>
      </c>
      <c r="L5315" t="s">
        <v>31</v>
      </c>
      <c r="M5315" t="s">
        <v>32</v>
      </c>
      <c r="N5315">
        <v>27</v>
      </c>
      <c r="O5315">
        <v>18</v>
      </c>
      <c r="P5315">
        <v>26</v>
      </c>
      <c r="Q5315">
        <v>22145</v>
      </c>
    </row>
    <row r="5316" spans="1:17" x14ac:dyDescent="0.25">
      <c r="A5316" t="s">
        <v>153</v>
      </c>
      <c r="B5316" s="1" t="s">
        <v>166</v>
      </c>
      <c r="C5316">
        <v>2003</v>
      </c>
      <c r="D5316" s="15">
        <f>DATE(cars[[#This Row],[year_1]],1,1)</f>
        <v>37622</v>
      </c>
      <c r="E5316" t="s">
        <v>29</v>
      </c>
      <c r="F5316" s="4">
        <v>170</v>
      </c>
      <c r="G5316">
        <v>6</v>
      </c>
      <c r="H5316" t="s">
        <v>33</v>
      </c>
      <c r="I5316" t="s">
        <v>30</v>
      </c>
      <c r="J5316">
        <v>4</v>
      </c>
      <c r="K5316" t="s">
        <v>49</v>
      </c>
      <c r="L5316" t="s">
        <v>31</v>
      </c>
      <c r="M5316" t="s">
        <v>32</v>
      </c>
      <c r="N5316">
        <v>27</v>
      </c>
      <c r="O5316">
        <v>18</v>
      </c>
      <c r="P5316">
        <v>26</v>
      </c>
      <c r="Q5316">
        <v>21585</v>
      </c>
    </row>
    <row r="5317" spans="1:17" x14ac:dyDescent="0.25">
      <c r="A5317" t="s">
        <v>153</v>
      </c>
      <c r="B5317" s="1" t="s">
        <v>166</v>
      </c>
      <c r="C5317">
        <v>2003</v>
      </c>
      <c r="D5317" s="15">
        <f>DATE(cars[[#This Row],[year_1]],1,1)</f>
        <v>37622</v>
      </c>
      <c r="E5317" t="s">
        <v>29</v>
      </c>
      <c r="F5317" s="4">
        <v>170</v>
      </c>
      <c r="G5317">
        <v>6</v>
      </c>
      <c r="H5317" t="s">
        <v>33</v>
      </c>
      <c r="I5317" t="s">
        <v>30</v>
      </c>
      <c r="J5317">
        <v>4</v>
      </c>
      <c r="K5317" t="s">
        <v>49</v>
      </c>
      <c r="L5317" t="s">
        <v>31</v>
      </c>
      <c r="M5317" t="s">
        <v>32</v>
      </c>
      <c r="N5317">
        <v>27</v>
      </c>
      <c r="O5317">
        <v>18</v>
      </c>
      <c r="P5317">
        <v>26</v>
      </c>
      <c r="Q5317">
        <v>22685</v>
      </c>
    </row>
    <row r="5318" spans="1:17" x14ac:dyDescent="0.25">
      <c r="A5318" t="s">
        <v>153</v>
      </c>
      <c r="B5318" s="1" t="s">
        <v>166</v>
      </c>
      <c r="C5318">
        <v>2004</v>
      </c>
      <c r="D5318" s="15">
        <f>DATE(cars[[#This Row],[year_1]],1,1)</f>
        <v>37987</v>
      </c>
      <c r="E5318" t="s">
        <v>29</v>
      </c>
      <c r="F5318" s="4">
        <v>170</v>
      </c>
      <c r="G5318">
        <v>6</v>
      </c>
      <c r="H5318" t="s">
        <v>33</v>
      </c>
      <c r="I5318" t="s">
        <v>30</v>
      </c>
      <c r="J5318">
        <v>4</v>
      </c>
      <c r="K5318" t="s">
        <v>49</v>
      </c>
      <c r="L5318" t="s">
        <v>31</v>
      </c>
      <c r="M5318" t="s">
        <v>32</v>
      </c>
      <c r="N5318">
        <v>27</v>
      </c>
      <c r="O5318">
        <v>18</v>
      </c>
      <c r="P5318">
        <v>26</v>
      </c>
      <c r="Q5318">
        <v>21985</v>
      </c>
    </row>
    <row r="5319" spans="1:17" x14ac:dyDescent="0.25">
      <c r="A5319" t="s">
        <v>153</v>
      </c>
      <c r="B5319" s="1" t="s">
        <v>166</v>
      </c>
      <c r="C5319">
        <v>2004</v>
      </c>
      <c r="D5319" s="15">
        <f>DATE(cars[[#This Row],[year_1]],1,1)</f>
        <v>37987</v>
      </c>
      <c r="E5319" t="s">
        <v>29</v>
      </c>
      <c r="F5319" s="4">
        <v>170</v>
      </c>
      <c r="G5319">
        <v>6</v>
      </c>
      <c r="H5319" t="s">
        <v>33</v>
      </c>
      <c r="I5319" t="s">
        <v>30</v>
      </c>
      <c r="J5319">
        <v>4</v>
      </c>
      <c r="K5319" t="s">
        <v>49</v>
      </c>
      <c r="L5319" t="s">
        <v>31</v>
      </c>
      <c r="M5319" t="s">
        <v>32</v>
      </c>
      <c r="N5319">
        <v>27</v>
      </c>
      <c r="O5319">
        <v>18</v>
      </c>
      <c r="P5319">
        <v>26</v>
      </c>
      <c r="Q5319">
        <v>23085</v>
      </c>
    </row>
    <row r="5320" spans="1:17" x14ac:dyDescent="0.25">
      <c r="A5320" t="s">
        <v>153</v>
      </c>
      <c r="B5320" s="1" t="s">
        <v>166</v>
      </c>
      <c r="C5320">
        <v>2002</v>
      </c>
      <c r="D5320" s="15">
        <f>DATE(cars[[#This Row],[year_1]],1,1)</f>
        <v>37257</v>
      </c>
      <c r="E5320" t="s">
        <v>29</v>
      </c>
      <c r="F5320" s="4">
        <v>170</v>
      </c>
      <c r="G5320">
        <v>6</v>
      </c>
      <c r="H5320" t="s">
        <v>33</v>
      </c>
      <c r="I5320" t="s">
        <v>30</v>
      </c>
      <c r="J5320">
        <v>2</v>
      </c>
      <c r="K5320" t="s">
        <v>49</v>
      </c>
      <c r="L5320" t="s">
        <v>31</v>
      </c>
      <c r="M5320" t="s">
        <v>22</v>
      </c>
      <c r="N5320">
        <v>27</v>
      </c>
      <c r="O5320">
        <v>18</v>
      </c>
      <c r="P5320">
        <v>26</v>
      </c>
      <c r="Q5320">
        <v>22395</v>
      </c>
    </row>
    <row r="5321" spans="1:17" x14ac:dyDescent="0.25">
      <c r="A5321" t="s">
        <v>153</v>
      </c>
      <c r="B5321" s="1" t="s">
        <v>166</v>
      </c>
      <c r="C5321">
        <v>2002</v>
      </c>
      <c r="D5321" s="15">
        <f>DATE(cars[[#This Row],[year_1]],1,1)</f>
        <v>37257</v>
      </c>
      <c r="E5321" t="s">
        <v>29</v>
      </c>
      <c r="F5321" s="4">
        <v>170</v>
      </c>
      <c r="G5321">
        <v>6</v>
      </c>
      <c r="H5321" t="s">
        <v>33</v>
      </c>
      <c r="I5321" t="s">
        <v>30</v>
      </c>
      <c r="J5321">
        <v>2</v>
      </c>
      <c r="K5321" t="s">
        <v>49</v>
      </c>
      <c r="L5321" t="s">
        <v>31</v>
      </c>
      <c r="M5321" t="s">
        <v>22</v>
      </c>
      <c r="N5321">
        <v>27</v>
      </c>
      <c r="O5321">
        <v>18</v>
      </c>
      <c r="P5321">
        <v>26</v>
      </c>
      <c r="Q5321">
        <v>21080</v>
      </c>
    </row>
    <row r="5322" spans="1:17" x14ac:dyDescent="0.25">
      <c r="A5322" t="s">
        <v>153</v>
      </c>
      <c r="B5322" s="1" t="s">
        <v>166</v>
      </c>
      <c r="C5322">
        <v>2003</v>
      </c>
      <c r="D5322" s="15">
        <f>DATE(cars[[#This Row],[year_1]],1,1)</f>
        <v>37622</v>
      </c>
      <c r="E5322" t="s">
        <v>29</v>
      </c>
      <c r="F5322" s="4">
        <v>170</v>
      </c>
      <c r="G5322">
        <v>6</v>
      </c>
      <c r="H5322" t="s">
        <v>33</v>
      </c>
      <c r="I5322" t="s">
        <v>30</v>
      </c>
      <c r="J5322">
        <v>2</v>
      </c>
      <c r="K5322" t="s">
        <v>49</v>
      </c>
      <c r="L5322" t="s">
        <v>31</v>
      </c>
      <c r="M5322" t="s">
        <v>22</v>
      </c>
      <c r="N5322">
        <v>27</v>
      </c>
      <c r="O5322">
        <v>18</v>
      </c>
      <c r="P5322">
        <v>26</v>
      </c>
      <c r="Q5322">
        <v>21585</v>
      </c>
    </row>
    <row r="5323" spans="1:17" x14ac:dyDescent="0.25">
      <c r="A5323" t="s">
        <v>153</v>
      </c>
      <c r="B5323" s="1" t="s">
        <v>166</v>
      </c>
      <c r="C5323">
        <v>2003</v>
      </c>
      <c r="D5323" s="15">
        <f>DATE(cars[[#This Row],[year_1]],1,1)</f>
        <v>37622</v>
      </c>
      <c r="E5323" t="s">
        <v>29</v>
      </c>
      <c r="F5323" s="4">
        <v>170</v>
      </c>
      <c r="G5323">
        <v>6</v>
      </c>
      <c r="H5323" t="s">
        <v>33</v>
      </c>
      <c r="I5323" t="s">
        <v>30</v>
      </c>
      <c r="J5323">
        <v>2</v>
      </c>
      <c r="K5323" t="s">
        <v>49</v>
      </c>
      <c r="L5323" t="s">
        <v>31</v>
      </c>
      <c r="M5323" t="s">
        <v>22</v>
      </c>
      <c r="N5323">
        <v>27</v>
      </c>
      <c r="O5323">
        <v>18</v>
      </c>
      <c r="P5323">
        <v>26</v>
      </c>
      <c r="Q5323">
        <v>22935</v>
      </c>
    </row>
    <row r="5324" spans="1:17" x14ac:dyDescent="0.25">
      <c r="A5324" t="s">
        <v>153</v>
      </c>
      <c r="B5324" s="1" t="s">
        <v>166</v>
      </c>
      <c r="C5324">
        <v>2004</v>
      </c>
      <c r="D5324" s="15">
        <f>DATE(cars[[#This Row],[year_1]],1,1)</f>
        <v>37987</v>
      </c>
      <c r="E5324" t="s">
        <v>29</v>
      </c>
      <c r="F5324" s="4">
        <v>170</v>
      </c>
      <c r="G5324">
        <v>6</v>
      </c>
      <c r="H5324" t="s">
        <v>33</v>
      </c>
      <c r="I5324" t="s">
        <v>30</v>
      </c>
      <c r="J5324">
        <v>2</v>
      </c>
      <c r="K5324" t="s">
        <v>49</v>
      </c>
      <c r="L5324" t="s">
        <v>31</v>
      </c>
      <c r="M5324" t="s">
        <v>22</v>
      </c>
      <c r="N5324">
        <v>27</v>
      </c>
      <c r="O5324">
        <v>18</v>
      </c>
      <c r="P5324">
        <v>26</v>
      </c>
      <c r="Q5324">
        <v>23335</v>
      </c>
    </row>
    <row r="5325" spans="1:17" x14ac:dyDescent="0.25">
      <c r="A5325" t="s">
        <v>153</v>
      </c>
      <c r="B5325" s="1" t="s">
        <v>166</v>
      </c>
      <c r="C5325">
        <v>2004</v>
      </c>
      <c r="D5325" s="15">
        <f>DATE(cars[[#This Row],[year_1]],1,1)</f>
        <v>37987</v>
      </c>
      <c r="E5325" t="s">
        <v>29</v>
      </c>
      <c r="F5325" s="4">
        <v>170</v>
      </c>
      <c r="G5325">
        <v>6</v>
      </c>
      <c r="H5325" t="s">
        <v>33</v>
      </c>
      <c r="I5325" t="s">
        <v>30</v>
      </c>
      <c r="J5325">
        <v>2</v>
      </c>
      <c r="K5325" t="s">
        <v>49</v>
      </c>
      <c r="L5325" t="s">
        <v>31</v>
      </c>
      <c r="M5325" t="s">
        <v>22</v>
      </c>
      <c r="N5325">
        <v>27</v>
      </c>
      <c r="O5325">
        <v>18</v>
      </c>
      <c r="P5325">
        <v>26</v>
      </c>
      <c r="Q5325">
        <v>21985</v>
      </c>
    </row>
    <row r="5326" spans="1:17" x14ac:dyDescent="0.25">
      <c r="A5326" t="s">
        <v>114</v>
      </c>
      <c r="B5326" s="1" t="s">
        <v>527</v>
      </c>
      <c r="C5326">
        <v>2003</v>
      </c>
      <c r="D5326" s="15">
        <f>DATE(cars[[#This Row],[year_1]],1,1)</f>
        <v>37622</v>
      </c>
      <c r="E5326" t="s">
        <v>29</v>
      </c>
      <c r="F5326" s="4">
        <v>170</v>
      </c>
      <c r="G5326">
        <v>6</v>
      </c>
      <c r="H5326" t="s">
        <v>33</v>
      </c>
      <c r="I5326" t="s">
        <v>30</v>
      </c>
      <c r="J5326">
        <v>4</v>
      </c>
      <c r="K5326" t="s">
        <v>49</v>
      </c>
      <c r="L5326" t="s">
        <v>31</v>
      </c>
      <c r="M5326" t="s">
        <v>32</v>
      </c>
      <c r="N5326">
        <v>27</v>
      </c>
      <c r="O5326">
        <v>18</v>
      </c>
      <c r="P5326">
        <v>210</v>
      </c>
      <c r="Q5326">
        <v>21240</v>
      </c>
    </row>
    <row r="5327" spans="1:17" x14ac:dyDescent="0.25">
      <c r="A5327" t="s">
        <v>114</v>
      </c>
      <c r="B5327" s="1" t="s">
        <v>527</v>
      </c>
      <c r="C5327">
        <v>2004</v>
      </c>
      <c r="D5327" s="15">
        <f>DATE(cars[[#This Row],[year_1]],1,1)</f>
        <v>37987</v>
      </c>
      <c r="E5327" t="s">
        <v>29</v>
      </c>
      <c r="F5327" s="4">
        <v>170</v>
      </c>
      <c r="G5327">
        <v>6</v>
      </c>
      <c r="H5327" t="s">
        <v>33</v>
      </c>
      <c r="I5327" t="s">
        <v>30</v>
      </c>
      <c r="J5327">
        <v>4</v>
      </c>
      <c r="K5327" t="s">
        <v>49</v>
      </c>
      <c r="L5327" t="s">
        <v>31</v>
      </c>
      <c r="M5327" t="s">
        <v>32</v>
      </c>
      <c r="N5327">
        <v>27</v>
      </c>
      <c r="O5327">
        <v>18</v>
      </c>
      <c r="P5327">
        <v>210</v>
      </c>
      <c r="Q5327">
        <v>21830</v>
      </c>
    </row>
    <row r="5328" spans="1:17" x14ac:dyDescent="0.25">
      <c r="A5328" t="s">
        <v>123</v>
      </c>
      <c r="B5328" s="1">
        <v>9000</v>
      </c>
      <c r="C5328">
        <v>1996</v>
      </c>
      <c r="D5328" s="15">
        <f>DATE(cars[[#This Row],[year_1]],1,1)</f>
        <v>35065</v>
      </c>
      <c r="E5328" t="s">
        <v>29</v>
      </c>
      <c r="F5328" s="4">
        <v>170</v>
      </c>
      <c r="G5328">
        <v>4</v>
      </c>
      <c r="H5328" t="s">
        <v>18</v>
      </c>
      <c r="I5328" t="s">
        <v>30</v>
      </c>
      <c r="J5328">
        <v>4</v>
      </c>
      <c r="K5328" t="s">
        <v>57</v>
      </c>
      <c r="L5328" t="s">
        <v>31</v>
      </c>
      <c r="M5328" t="s">
        <v>54</v>
      </c>
      <c r="N5328">
        <v>25</v>
      </c>
      <c r="O5328">
        <v>18</v>
      </c>
      <c r="P5328">
        <v>376</v>
      </c>
      <c r="Q5328">
        <v>2000</v>
      </c>
    </row>
    <row r="5329" spans="1:17" x14ac:dyDescent="0.25">
      <c r="A5329" t="s">
        <v>123</v>
      </c>
      <c r="B5329" s="1">
        <v>9000</v>
      </c>
      <c r="C5329">
        <v>1997</v>
      </c>
      <c r="D5329" s="15">
        <f>DATE(cars[[#This Row],[year_1]],1,1)</f>
        <v>35431</v>
      </c>
      <c r="E5329" t="s">
        <v>29</v>
      </c>
      <c r="F5329" s="4">
        <v>170</v>
      </c>
      <c r="G5329">
        <v>4</v>
      </c>
      <c r="H5329" t="s">
        <v>18</v>
      </c>
      <c r="I5329" t="s">
        <v>30</v>
      </c>
      <c r="J5329">
        <v>4</v>
      </c>
      <c r="K5329" t="s">
        <v>57</v>
      </c>
      <c r="L5329" t="s">
        <v>31</v>
      </c>
      <c r="M5329" t="s">
        <v>54</v>
      </c>
      <c r="N5329">
        <v>26</v>
      </c>
      <c r="O5329">
        <v>18</v>
      </c>
      <c r="P5329">
        <v>376</v>
      </c>
      <c r="Q5329">
        <v>2000</v>
      </c>
    </row>
    <row r="5330" spans="1:17" x14ac:dyDescent="0.25">
      <c r="A5330" t="s">
        <v>28</v>
      </c>
      <c r="B5330" s="1">
        <v>90</v>
      </c>
      <c r="C5330">
        <v>1993</v>
      </c>
      <c r="D5330" s="15">
        <f>DATE(cars[[#This Row],[year_1]],1,1)</f>
        <v>33970</v>
      </c>
      <c r="E5330" t="s">
        <v>29</v>
      </c>
      <c r="F5330" s="4">
        <v>172</v>
      </c>
      <c r="G5330">
        <v>6</v>
      </c>
      <c r="H5330" t="s">
        <v>18</v>
      </c>
      <c r="I5330" t="s">
        <v>30</v>
      </c>
      <c r="J5330">
        <v>4</v>
      </c>
      <c r="K5330" t="s">
        <v>27</v>
      </c>
      <c r="L5330" t="s">
        <v>21</v>
      </c>
      <c r="M5330" t="s">
        <v>32</v>
      </c>
      <c r="N5330">
        <v>24</v>
      </c>
      <c r="O5330">
        <v>18</v>
      </c>
      <c r="P5330">
        <v>3105</v>
      </c>
      <c r="Q5330">
        <v>2000</v>
      </c>
    </row>
    <row r="5331" spans="1:17" x14ac:dyDescent="0.25">
      <c r="A5331" t="s">
        <v>28</v>
      </c>
      <c r="B5331" s="1">
        <v>90</v>
      </c>
      <c r="C5331">
        <v>1994</v>
      </c>
      <c r="D5331" s="15">
        <f>DATE(cars[[#This Row],[year_1]],1,1)</f>
        <v>34335</v>
      </c>
      <c r="E5331" t="s">
        <v>29</v>
      </c>
      <c r="F5331" s="4">
        <v>172</v>
      </c>
      <c r="G5331">
        <v>6</v>
      </c>
      <c r="H5331" t="s">
        <v>18</v>
      </c>
      <c r="I5331" t="s">
        <v>30</v>
      </c>
      <c r="J5331">
        <v>4</v>
      </c>
      <c r="K5331" t="s">
        <v>27</v>
      </c>
      <c r="L5331" t="s">
        <v>21</v>
      </c>
      <c r="M5331" t="s">
        <v>32</v>
      </c>
      <c r="N5331">
        <v>24</v>
      </c>
      <c r="O5331">
        <v>18</v>
      </c>
      <c r="P5331">
        <v>3105</v>
      </c>
      <c r="Q5331">
        <v>2000</v>
      </c>
    </row>
    <row r="5332" spans="1:17" x14ac:dyDescent="0.25">
      <c r="A5332" t="s">
        <v>264</v>
      </c>
      <c r="B5332" s="1" t="s">
        <v>276</v>
      </c>
      <c r="C5332">
        <v>2003</v>
      </c>
      <c r="D5332" s="15">
        <f>DATE(cars[[#This Row],[year_1]],1,1)</f>
        <v>37622</v>
      </c>
      <c r="E5332" t="s">
        <v>29</v>
      </c>
      <c r="F5332" s="4">
        <v>175</v>
      </c>
      <c r="G5332">
        <v>6</v>
      </c>
      <c r="H5332" t="s">
        <v>33</v>
      </c>
      <c r="I5332" t="s">
        <v>30</v>
      </c>
      <c r="J5332">
        <v>4</v>
      </c>
      <c r="K5332" t="s">
        <v>49</v>
      </c>
      <c r="L5332" t="s">
        <v>31</v>
      </c>
      <c r="M5332" t="s">
        <v>32</v>
      </c>
      <c r="N5332">
        <v>26</v>
      </c>
      <c r="O5332">
        <v>18</v>
      </c>
      <c r="P5332">
        <v>155</v>
      </c>
      <c r="Q5332">
        <v>21235</v>
      </c>
    </row>
    <row r="5333" spans="1:17" x14ac:dyDescent="0.25">
      <c r="A5333" t="s">
        <v>264</v>
      </c>
      <c r="B5333" s="1" t="s">
        <v>276</v>
      </c>
      <c r="C5333">
        <v>2004</v>
      </c>
      <c r="D5333" s="15">
        <f>DATE(cars[[#This Row],[year_1]],1,1)</f>
        <v>37987</v>
      </c>
      <c r="E5333" t="s">
        <v>29</v>
      </c>
      <c r="F5333" s="4">
        <v>175</v>
      </c>
      <c r="G5333">
        <v>6</v>
      </c>
      <c r="H5333" t="s">
        <v>33</v>
      </c>
      <c r="I5333" t="s">
        <v>30</v>
      </c>
      <c r="J5333">
        <v>4</v>
      </c>
      <c r="K5333" t="s">
        <v>49</v>
      </c>
      <c r="L5333" t="s">
        <v>31</v>
      </c>
      <c r="M5333" t="s">
        <v>32</v>
      </c>
      <c r="N5333">
        <v>27</v>
      </c>
      <c r="O5333">
        <v>18</v>
      </c>
      <c r="P5333">
        <v>155</v>
      </c>
      <c r="Q5333">
        <v>21815</v>
      </c>
    </row>
    <row r="5334" spans="1:17" x14ac:dyDescent="0.25">
      <c r="A5334" t="s">
        <v>264</v>
      </c>
      <c r="B5334" s="1" t="s">
        <v>276</v>
      </c>
      <c r="C5334">
        <v>2005</v>
      </c>
      <c r="D5334" s="15">
        <f>DATE(cars[[#This Row],[year_1]],1,1)</f>
        <v>38353</v>
      </c>
      <c r="E5334" t="s">
        <v>29</v>
      </c>
      <c r="F5334" s="4">
        <v>175</v>
      </c>
      <c r="G5334">
        <v>6</v>
      </c>
      <c r="H5334" t="s">
        <v>33</v>
      </c>
      <c r="I5334" t="s">
        <v>30</v>
      </c>
      <c r="J5334">
        <v>4</v>
      </c>
      <c r="K5334" t="s">
        <v>49</v>
      </c>
      <c r="L5334" t="s">
        <v>31</v>
      </c>
      <c r="M5334" t="s">
        <v>32</v>
      </c>
      <c r="N5334">
        <v>27</v>
      </c>
      <c r="O5334">
        <v>18</v>
      </c>
      <c r="P5334">
        <v>155</v>
      </c>
      <c r="Q5334">
        <v>22040</v>
      </c>
    </row>
    <row r="5335" spans="1:17" x14ac:dyDescent="0.25">
      <c r="A5335" t="s">
        <v>186</v>
      </c>
      <c r="B5335" s="1" t="s">
        <v>632</v>
      </c>
      <c r="C5335">
        <v>2000</v>
      </c>
      <c r="D5335" s="15">
        <f>DATE(cars[[#This Row],[year_1]],1,1)</f>
        <v>36526</v>
      </c>
      <c r="E5335" t="s">
        <v>29</v>
      </c>
      <c r="F5335" s="4">
        <v>175</v>
      </c>
      <c r="G5335">
        <v>6</v>
      </c>
      <c r="H5335" t="s">
        <v>33</v>
      </c>
      <c r="I5335" t="s">
        <v>30</v>
      </c>
      <c r="J5335">
        <v>4</v>
      </c>
      <c r="K5335" t="s">
        <v>49</v>
      </c>
      <c r="L5335" t="s">
        <v>31</v>
      </c>
      <c r="M5335" t="s">
        <v>32</v>
      </c>
      <c r="N5335">
        <v>27</v>
      </c>
      <c r="O5335">
        <v>18</v>
      </c>
      <c r="P5335">
        <v>1385</v>
      </c>
      <c r="Q5335">
        <v>2100</v>
      </c>
    </row>
    <row r="5336" spans="1:17" x14ac:dyDescent="0.25">
      <c r="A5336" t="s">
        <v>186</v>
      </c>
      <c r="B5336" s="1" t="s">
        <v>632</v>
      </c>
      <c r="C5336">
        <v>2001</v>
      </c>
      <c r="D5336" s="15">
        <f>DATE(cars[[#This Row],[year_1]],1,1)</f>
        <v>36892</v>
      </c>
      <c r="E5336" t="s">
        <v>29</v>
      </c>
      <c r="F5336" s="4">
        <v>175</v>
      </c>
      <c r="G5336">
        <v>6</v>
      </c>
      <c r="H5336" t="s">
        <v>33</v>
      </c>
      <c r="I5336" t="s">
        <v>30</v>
      </c>
      <c r="J5336">
        <v>4</v>
      </c>
      <c r="K5336" t="s">
        <v>49</v>
      </c>
      <c r="L5336" t="s">
        <v>31</v>
      </c>
      <c r="M5336" t="s">
        <v>32</v>
      </c>
      <c r="N5336">
        <v>26</v>
      </c>
      <c r="O5336">
        <v>18</v>
      </c>
      <c r="P5336">
        <v>1385</v>
      </c>
      <c r="Q5336">
        <v>18890</v>
      </c>
    </row>
    <row r="5337" spans="1:17" x14ac:dyDescent="0.25">
      <c r="A5337" t="s">
        <v>114</v>
      </c>
      <c r="B5337" s="1" t="s">
        <v>527</v>
      </c>
      <c r="C5337">
        <v>2003</v>
      </c>
      <c r="D5337" s="15">
        <f>DATE(cars[[#This Row],[year_1]],1,1)</f>
        <v>37622</v>
      </c>
      <c r="E5337" t="s">
        <v>29</v>
      </c>
      <c r="F5337" s="4">
        <v>175</v>
      </c>
      <c r="G5337">
        <v>6</v>
      </c>
      <c r="H5337" t="s">
        <v>33</v>
      </c>
      <c r="I5337" t="s">
        <v>30</v>
      </c>
      <c r="J5337">
        <v>4</v>
      </c>
      <c r="K5337" t="s">
        <v>49</v>
      </c>
      <c r="L5337" t="s">
        <v>31</v>
      </c>
      <c r="M5337" t="s">
        <v>32</v>
      </c>
      <c r="N5337">
        <v>27</v>
      </c>
      <c r="O5337">
        <v>18</v>
      </c>
      <c r="P5337">
        <v>210</v>
      </c>
      <c r="Q5337">
        <v>21690</v>
      </c>
    </row>
    <row r="5338" spans="1:17" x14ac:dyDescent="0.25">
      <c r="A5338" t="s">
        <v>114</v>
      </c>
      <c r="B5338" s="1" t="s">
        <v>527</v>
      </c>
      <c r="C5338">
        <v>2003</v>
      </c>
      <c r="D5338" s="15">
        <f>DATE(cars[[#This Row],[year_1]],1,1)</f>
        <v>37622</v>
      </c>
      <c r="E5338" t="s">
        <v>29</v>
      </c>
      <c r="F5338" s="4">
        <v>175</v>
      </c>
      <c r="G5338">
        <v>6</v>
      </c>
      <c r="H5338" t="s">
        <v>33</v>
      </c>
      <c r="I5338" t="s">
        <v>30</v>
      </c>
      <c r="J5338">
        <v>4</v>
      </c>
      <c r="K5338" t="s">
        <v>49</v>
      </c>
      <c r="L5338" t="s">
        <v>31</v>
      </c>
      <c r="M5338" t="s">
        <v>32</v>
      </c>
      <c r="N5338">
        <v>27</v>
      </c>
      <c r="O5338">
        <v>18</v>
      </c>
      <c r="P5338">
        <v>210</v>
      </c>
      <c r="Q5338">
        <v>22940</v>
      </c>
    </row>
    <row r="5339" spans="1:17" x14ac:dyDescent="0.25">
      <c r="A5339" t="s">
        <v>114</v>
      </c>
      <c r="B5339" s="1" t="s">
        <v>527</v>
      </c>
      <c r="C5339">
        <v>2004</v>
      </c>
      <c r="D5339" s="15">
        <f>DATE(cars[[#This Row],[year_1]],1,1)</f>
        <v>37987</v>
      </c>
      <c r="E5339" t="s">
        <v>29</v>
      </c>
      <c r="F5339" s="4">
        <v>175</v>
      </c>
      <c r="G5339">
        <v>6</v>
      </c>
      <c r="H5339" t="s">
        <v>33</v>
      </c>
      <c r="I5339" t="s">
        <v>30</v>
      </c>
      <c r="J5339">
        <v>4</v>
      </c>
      <c r="K5339" t="s">
        <v>49</v>
      </c>
      <c r="L5339" t="s">
        <v>31</v>
      </c>
      <c r="M5339" t="s">
        <v>32</v>
      </c>
      <c r="N5339">
        <v>27</v>
      </c>
      <c r="O5339">
        <v>18</v>
      </c>
      <c r="P5339">
        <v>210</v>
      </c>
      <c r="Q5339">
        <v>22280</v>
      </c>
    </row>
    <row r="5340" spans="1:17" x14ac:dyDescent="0.25">
      <c r="A5340" t="s">
        <v>114</v>
      </c>
      <c r="B5340" s="1" t="s">
        <v>527</v>
      </c>
      <c r="C5340">
        <v>2004</v>
      </c>
      <c r="D5340" s="15">
        <f>DATE(cars[[#This Row],[year_1]],1,1)</f>
        <v>37987</v>
      </c>
      <c r="E5340" t="s">
        <v>29</v>
      </c>
      <c r="F5340" s="4">
        <v>175</v>
      </c>
      <c r="G5340">
        <v>6</v>
      </c>
      <c r="H5340" t="s">
        <v>33</v>
      </c>
      <c r="I5340" t="s">
        <v>30</v>
      </c>
      <c r="J5340">
        <v>4</v>
      </c>
      <c r="K5340" t="s">
        <v>49</v>
      </c>
      <c r="L5340" t="s">
        <v>31</v>
      </c>
      <c r="M5340" t="s">
        <v>32</v>
      </c>
      <c r="N5340">
        <v>27</v>
      </c>
      <c r="O5340">
        <v>18</v>
      </c>
      <c r="P5340">
        <v>210</v>
      </c>
      <c r="Q5340">
        <v>23530</v>
      </c>
    </row>
    <row r="5341" spans="1:17" x14ac:dyDescent="0.25">
      <c r="A5341" t="s">
        <v>114</v>
      </c>
      <c r="B5341" s="1" t="s">
        <v>527</v>
      </c>
      <c r="C5341">
        <v>2003</v>
      </c>
      <c r="D5341" s="15">
        <f>DATE(cars[[#This Row],[year_1]],1,1)</f>
        <v>37622</v>
      </c>
      <c r="E5341" t="s">
        <v>29</v>
      </c>
      <c r="F5341" s="4">
        <v>175</v>
      </c>
      <c r="G5341">
        <v>6</v>
      </c>
      <c r="H5341" t="s">
        <v>33</v>
      </c>
      <c r="I5341" t="s">
        <v>30</v>
      </c>
      <c r="J5341">
        <v>2</v>
      </c>
      <c r="K5341" t="s">
        <v>49</v>
      </c>
      <c r="L5341" t="s">
        <v>31</v>
      </c>
      <c r="M5341" t="s">
        <v>22</v>
      </c>
      <c r="N5341">
        <v>27</v>
      </c>
      <c r="O5341">
        <v>18</v>
      </c>
      <c r="P5341">
        <v>210</v>
      </c>
      <c r="Q5341">
        <v>22940</v>
      </c>
    </row>
    <row r="5342" spans="1:17" x14ac:dyDescent="0.25">
      <c r="A5342" t="s">
        <v>114</v>
      </c>
      <c r="B5342" s="1" t="s">
        <v>527</v>
      </c>
      <c r="C5342">
        <v>2003</v>
      </c>
      <c r="D5342" s="15">
        <f>DATE(cars[[#This Row],[year_1]],1,1)</f>
        <v>37622</v>
      </c>
      <c r="E5342" t="s">
        <v>29</v>
      </c>
      <c r="F5342" s="4">
        <v>175</v>
      </c>
      <c r="G5342">
        <v>6</v>
      </c>
      <c r="H5342" t="s">
        <v>33</v>
      </c>
      <c r="I5342" t="s">
        <v>30</v>
      </c>
      <c r="J5342">
        <v>2</v>
      </c>
      <c r="K5342" t="s">
        <v>49</v>
      </c>
      <c r="L5342" t="s">
        <v>31</v>
      </c>
      <c r="M5342" t="s">
        <v>22</v>
      </c>
      <c r="N5342">
        <v>27</v>
      </c>
      <c r="O5342">
        <v>18</v>
      </c>
      <c r="P5342">
        <v>210</v>
      </c>
      <c r="Q5342">
        <v>21690</v>
      </c>
    </row>
    <row r="5343" spans="1:17" x14ac:dyDescent="0.25">
      <c r="A5343" t="s">
        <v>114</v>
      </c>
      <c r="B5343" s="1" t="s">
        <v>527</v>
      </c>
      <c r="C5343">
        <v>2004</v>
      </c>
      <c r="D5343" s="15">
        <f>DATE(cars[[#This Row],[year_1]],1,1)</f>
        <v>37987</v>
      </c>
      <c r="E5343" t="s">
        <v>29</v>
      </c>
      <c r="F5343" s="4">
        <v>175</v>
      </c>
      <c r="G5343">
        <v>6</v>
      </c>
      <c r="H5343" t="s">
        <v>33</v>
      </c>
      <c r="I5343" t="s">
        <v>30</v>
      </c>
      <c r="J5343">
        <v>2</v>
      </c>
      <c r="K5343" t="s">
        <v>49</v>
      </c>
      <c r="L5343" t="s">
        <v>31</v>
      </c>
      <c r="M5343" t="s">
        <v>22</v>
      </c>
      <c r="N5343">
        <v>27</v>
      </c>
      <c r="O5343">
        <v>18</v>
      </c>
      <c r="P5343">
        <v>210</v>
      </c>
      <c r="Q5343">
        <v>23530</v>
      </c>
    </row>
    <row r="5344" spans="1:17" x14ac:dyDescent="0.25">
      <c r="A5344" t="s">
        <v>114</v>
      </c>
      <c r="B5344" s="1" t="s">
        <v>527</v>
      </c>
      <c r="C5344">
        <v>2004</v>
      </c>
      <c r="D5344" s="15">
        <f>DATE(cars[[#This Row],[year_1]],1,1)</f>
        <v>37987</v>
      </c>
      <c r="E5344" t="s">
        <v>29</v>
      </c>
      <c r="F5344" s="4">
        <v>175</v>
      </c>
      <c r="G5344">
        <v>6</v>
      </c>
      <c r="H5344" t="s">
        <v>33</v>
      </c>
      <c r="I5344" t="s">
        <v>30</v>
      </c>
      <c r="J5344">
        <v>2</v>
      </c>
      <c r="K5344" t="s">
        <v>49</v>
      </c>
      <c r="L5344" t="s">
        <v>31</v>
      </c>
      <c r="M5344" t="s">
        <v>22</v>
      </c>
      <c r="N5344">
        <v>27</v>
      </c>
      <c r="O5344">
        <v>18</v>
      </c>
      <c r="P5344">
        <v>210</v>
      </c>
      <c r="Q5344">
        <v>22280</v>
      </c>
    </row>
    <row r="5345" spans="1:17" x14ac:dyDescent="0.25">
      <c r="A5345" t="s">
        <v>114</v>
      </c>
      <c r="B5345" s="1" t="s">
        <v>527</v>
      </c>
      <c r="C5345">
        <v>2005</v>
      </c>
      <c r="D5345" s="15">
        <f>DATE(cars[[#This Row],[year_1]],1,1)</f>
        <v>38353</v>
      </c>
      <c r="E5345" t="s">
        <v>29</v>
      </c>
      <c r="F5345" s="4">
        <v>175</v>
      </c>
      <c r="G5345">
        <v>6</v>
      </c>
      <c r="H5345" t="s">
        <v>33</v>
      </c>
      <c r="I5345" t="s">
        <v>30</v>
      </c>
      <c r="J5345">
        <v>2</v>
      </c>
      <c r="K5345" t="s">
        <v>49</v>
      </c>
      <c r="L5345" t="s">
        <v>31</v>
      </c>
      <c r="M5345" t="s">
        <v>22</v>
      </c>
      <c r="N5345">
        <v>27</v>
      </c>
      <c r="O5345">
        <v>18</v>
      </c>
      <c r="P5345">
        <v>210</v>
      </c>
      <c r="Q5345">
        <v>23750</v>
      </c>
    </row>
    <row r="5346" spans="1:17" x14ac:dyDescent="0.25">
      <c r="A5346" t="s">
        <v>114</v>
      </c>
      <c r="B5346" s="1" t="s">
        <v>527</v>
      </c>
      <c r="C5346">
        <v>2005</v>
      </c>
      <c r="D5346" s="15">
        <f>DATE(cars[[#This Row],[year_1]],1,1)</f>
        <v>38353</v>
      </c>
      <c r="E5346" t="s">
        <v>29</v>
      </c>
      <c r="F5346" s="4">
        <v>175</v>
      </c>
      <c r="G5346">
        <v>6</v>
      </c>
      <c r="H5346" t="s">
        <v>33</v>
      </c>
      <c r="I5346" t="s">
        <v>30</v>
      </c>
      <c r="J5346">
        <v>2</v>
      </c>
      <c r="K5346" t="s">
        <v>49</v>
      </c>
      <c r="L5346" t="s">
        <v>31</v>
      </c>
      <c r="M5346" t="s">
        <v>22</v>
      </c>
      <c r="N5346">
        <v>27</v>
      </c>
      <c r="O5346">
        <v>18</v>
      </c>
      <c r="P5346">
        <v>210</v>
      </c>
      <c r="Q5346">
        <v>22500</v>
      </c>
    </row>
    <row r="5347" spans="1:17" x14ac:dyDescent="0.25">
      <c r="A5347" t="s">
        <v>292</v>
      </c>
      <c r="B5347" s="1" t="s">
        <v>1002</v>
      </c>
      <c r="C5347">
        <v>1992</v>
      </c>
      <c r="D5347" s="15">
        <f>DATE(cars[[#This Row],[year_1]],1,1)</f>
        <v>33604</v>
      </c>
      <c r="E5347" t="s">
        <v>29</v>
      </c>
      <c r="F5347" s="4">
        <v>176</v>
      </c>
      <c r="G5347">
        <v>5</v>
      </c>
      <c r="H5347" t="s">
        <v>18</v>
      </c>
      <c r="I5347" t="s">
        <v>30</v>
      </c>
      <c r="J5347">
        <v>4</v>
      </c>
      <c r="K5347" t="s">
        <v>27</v>
      </c>
      <c r="L5347" t="s">
        <v>31</v>
      </c>
      <c r="M5347" t="s">
        <v>32</v>
      </c>
      <c r="N5347">
        <v>24</v>
      </c>
      <c r="O5347">
        <v>18</v>
      </c>
      <c r="P5347">
        <v>204</v>
      </c>
      <c r="Q5347">
        <v>2000</v>
      </c>
    </row>
    <row r="5348" spans="1:17" x14ac:dyDescent="0.25">
      <c r="A5348" t="s">
        <v>292</v>
      </c>
      <c r="B5348" s="1" t="s">
        <v>1002</v>
      </c>
      <c r="C5348">
        <v>1993</v>
      </c>
      <c r="D5348" s="15">
        <f>DATE(cars[[#This Row],[year_1]],1,1)</f>
        <v>33970</v>
      </c>
      <c r="E5348" t="s">
        <v>29</v>
      </c>
      <c r="F5348" s="4">
        <v>176</v>
      </c>
      <c r="G5348">
        <v>5</v>
      </c>
      <c r="H5348" t="s">
        <v>18</v>
      </c>
      <c r="I5348" t="s">
        <v>30</v>
      </c>
      <c r="J5348">
        <v>4</v>
      </c>
      <c r="K5348" t="s">
        <v>27</v>
      </c>
      <c r="L5348" t="s">
        <v>31</v>
      </c>
      <c r="M5348" t="s">
        <v>32</v>
      </c>
      <c r="N5348">
        <v>24</v>
      </c>
      <c r="O5348">
        <v>18</v>
      </c>
      <c r="P5348">
        <v>204</v>
      </c>
      <c r="Q5348">
        <v>2000</v>
      </c>
    </row>
    <row r="5349" spans="1:17" x14ac:dyDescent="0.25">
      <c r="A5349" t="s">
        <v>292</v>
      </c>
      <c r="B5349" s="1" t="s">
        <v>1002</v>
      </c>
      <c r="C5349">
        <v>1994</v>
      </c>
      <c r="D5349" s="15">
        <f>DATE(cars[[#This Row],[year_1]],1,1)</f>
        <v>34335</v>
      </c>
      <c r="E5349" t="s">
        <v>29</v>
      </c>
      <c r="F5349" s="4">
        <v>176</v>
      </c>
      <c r="G5349">
        <v>5</v>
      </c>
      <c r="H5349" t="s">
        <v>18</v>
      </c>
      <c r="I5349" t="s">
        <v>30</v>
      </c>
      <c r="J5349">
        <v>4</v>
      </c>
      <c r="K5349" t="s">
        <v>27</v>
      </c>
      <c r="L5349" t="s">
        <v>31</v>
      </c>
      <c r="M5349" t="s">
        <v>32</v>
      </c>
      <c r="N5349">
        <v>24</v>
      </c>
      <c r="O5349">
        <v>18</v>
      </c>
      <c r="P5349">
        <v>204</v>
      </c>
      <c r="Q5349">
        <v>2000</v>
      </c>
    </row>
    <row r="5350" spans="1:17" x14ac:dyDescent="0.25">
      <c r="A5350" t="s">
        <v>199</v>
      </c>
      <c r="B5350" s="1" t="s">
        <v>650</v>
      </c>
      <c r="C5350">
        <v>2008</v>
      </c>
      <c r="D5350" s="15">
        <f>DATE(cars[[#This Row],[year_1]],1,1)</f>
        <v>39448</v>
      </c>
      <c r="E5350" t="s">
        <v>29</v>
      </c>
      <c r="F5350" s="4">
        <v>178</v>
      </c>
      <c r="G5350">
        <v>6</v>
      </c>
      <c r="H5350" t="s">
        <v>33</v>
      </c>
      <c r="I5350" t="s">
        <v>19</v>
      </c>
      <c r="J5350">
        <v>4</v>
      </c>
      <c r="K5350" t="s">
        <v>49</v>
      </c>
      <c r="L5350" t="s">
        <v>63</v>
      </c>
      <c r="M5350" t="s">
        <v>35</v>
      </c>
      <c r="N5350">
        <v>26</v>
      </c>
      <c r="O5350">
        <v>18</v>
      </c>
      <c r="P5350">
        <v>1851</v>
      </c>
      <c r="Q5350">
        <v>23420</v>
      </c>
    </row>
    <row r="5351" spans="1:17" x14ac:dyDescent="0.25">
      <c r="A5351" t="s">
        <v>52</v>
      </c>
      <c r="B5351" s="1" t="s">
        <v>663</v>
      </c>
      <c r="C5351">
        <v>2004</v>
      </c>
      <c r="D5351" s="15">
        <f>DATE(cars[[#This Row],[year_1]],1,1)</f>
        <v>37987</v>
      </c>
      <c r="E5351" t="s">
        <v>17</v>
      </c>
      <c r="F5351" s="4">
        <v>178</v>
      </c>
      <c r="G5351">
        <v>4</v>
      </c>
      <c r="H5351" t="s">
        <v>18</v>
      </c>
      <c r="I5351" t="s">
        <v>19</v>
      </c>
      <c r="J5351">
        <v>2</v>
      </c>
      <c r="K5351" t="s">
        <v>98</v>
      </c>
      <c r="L5351" t="s">
        <v>21</v>
      </c>
      <c r="M5351" t="s">
        <v>25</v>
      </c>
      <c r="N5351">
        <v>24</v>
      </c>
      <c r="O5351">
        <v>18</v>
      </c>
      <c r="P5351">
        <v>586</v>
      </c>
      <c r="Q5351">
        <v>25730</v>
      </c>
    </row>
    <row r="5352" spans="1:17" x14ac:dyDescent="0.25">
      <c r="A5352" t="s">
        <v>52</v>
      </c>
      <c r="B5352" s="1" t="s">
        <v>663</v>
      </c>
      <c r="C5352">
        <v>2005</v>
      </c>
      <c r="D5352" s="15">
        <f>DATE(cars[[#This Row],[year_1]],1,1)</f>
        <v>38353</v>
      </c>
      <c r="E5352" t="s">
        <v>17</v>
      </c>
      <c r="F5352" s="4">
        <v>178</v>
      </c>
      <c r="G5352">
        <v>4</v>
      </c>
      <c r="H5352" t="s">
        <v>18</v>
      </c>
      <c r="I5352" t="s">
        <v>19</v>
      </c>
      <c r="J5352">
        <v>2</v>
      </c>
      <c r="K5352" t="s">
        <v>98</v>
      </c>
      <c r="L5352" t="s">
        <v>21</v>
      </c>
      <c r="M5352" t="s">
        <v>25</v>
      </c>
      <c r="N5352">
        <v>24</v>
      </c>
      <c r="O5352">
        <v>18</v>
      </c>
      <c r="P5352">
        <v>586</v>
      </c>
      <c r="Q5352">
        <v>25780</v>
      </c>
    </row>
    <row r="5353" spans="1:17" x14ac:dyDescent="0.25">
      <c r="A5353" t="s">
        <v>52</v>
      </c>
      <c r="B5353" s="1" t="s">
        <v>663</v>
      </c>
      <c r="C5353">
        <v>2005</v>
      </c>
      <c r="D5353" s="15">
        <f>DATE(cars[[#This Row],[year_1]],1,1)</f>
        <v>38353</v>
      </c>
      <c r="E5353" t="s">
        <v>17</v>
      </c>
      <c r="F5353" s="4">
        <v>178</v>
      </c>
      <c r="G5353">
        <v>4</v>
      </c>
      <c r="H5353" t="s">
        <v>18</v>
      </c>
      <c r="I5353" t="s">
        <v>19</v>
      </c>
      <c r="J5353">
        <v>2</v>
      </c>
      <c r="K5353" t="s">
        <v>98</v>
      </c>
      <c r="L5353" t="s">
        <v>21</v>
      </c>
      <c r="M5353" t="s">
        <v>25</v>
      </c>
      <c r="N5353">
        <v>24</v>
      </c>
      <c r="O5353">
        <v>18</v>
      </c>
      <c r="P5353">
        <v>586</v>
      </c>
      <c r="Q5353">
        <v>26580</v>
      </c>
    </row>
    <row r="5354" spans="1:17" x14ac:dyDescent="0.25">
      <c r="A5354" t="s">
        <v>43</v>
      </c>
      <c r="B5354" s="1" t="s">
        <v>749</v>
      </c>
      <c r="C5354">
        <v>2008</v>
      </c>
      <c r="D5354" s="15">
        <f>DATE(cars[[#This Row],[year_1]],1,1)</f>
        <v>39448</v>
      </c>
      <c r="E5354" t="s">
        <v>29</v>
      </c>
      <c r="F5354" s="4">
        <v>180</v>
      </c>
      <c r="G5354">
        <v>4</v>
      </c>
      <c r="H5354" t="s">
        <v>33</v>
      </c>
      <c r="I5354" t="s">
        <v>30</v>
      </c>
      <c r="J5354">
        <v>4</v>
      </c>
      <c r="K5354" t="s">
        <v>49</v>
      </c>
      <c r="L5354" t="s">
        <v>21</v>
      </c>
      <c r="M5354" t="s">
        <v>35</v>
      </c>
      <c r="N5354">
        <v>24</v>
      </c>
      <c r="O5354">
        <v>18</v>
      </c>
      <c r="P5354">
        <v>1013</v>
      </c>
      <c r="Q5354">
        <v>23515</v>
      </c>
    </row>
    <row r="5355" spans="1:17" x14ac:dyDescent="0.25">
      <c r="A5355" t="s">
        <v>43</v>
      </c>
      <c r="B5355" s="1" t="s">
        <v>749</v>
      </c>
      <c r="C5355">
        <v>2009</v>
      </c>
      <c r="D5355" s="15">
        <f>DATE(cars[[#This Row],[year_1]],1,1)</f>
        <v>39814</v>
      </c>
      <c r="E5355" t="s">
        <v>29</v>
      </c>
      <c r="F5355" s="4">
        <v>180</v>
      </c>
      <c r="G5355">
        <v>4</v>
      </c>
      <c r="H5355" t="s">
        <v>33</v>
      </c>
      <c r="I5355" t="s">
        <v>30</v>
      </c>
      <c r="J5355">
        <v>4</v>
      </c>
      <c r="K5355" t="s">
        <v>49</v>
      </c>
      <c r="L5355" t="s">
        <v>21</v>
      </c>
      <c r="M5355" t="s">
        <v>35</v>
      </c>
      <c r="N5355">
        <v>24</v>
      </c>
      <c r="O5355">
        <v>18</v>
      </c>
      <c r="P5355">
        <v>1013</v>
      </c>
      <c r="Q5355">
        <v>24510</v>
      </c>
    </row>
    <row r="5356" spans="1:17" x14ac:dyDescent="0.25">
      <c r="A5356" t="s">
        <v>178</v>
      </c>
      <c r="B5356" s="1" t="s">
        <v>814</v>
      </c>
      <c r="C5356">
        <v>2007</v>
      </c>
      <c r="D5356" s="15">
        <f>DATE(cars[[#This Row],[year_1]],1,1)</f>
        <v>39083</v>
      </c>
      <c r="E5356" t="s">
        <v>29</v>
      </c>
      <c r="F5356" s="4">
        <v>182</v>
      </c>
      <c r="G5356">
        <v>6</v>
      </c>
      <c r="H5356" t="s">
        <v>33</v>
      </c>
      <c r="I5356" t="s">
        <v>30</v>
      </c>
      <c r="J5356">
        <v>4</v>
      </c>
      <c r="K5356" t="s">
        <v>49</v>
      </c>
      <c r="L5356" t="s">
        <v>21</v>
      </c>
      <c r="M5356" t="s">
        <v>35</v>
      </c>
      <c r="N5356">
        <v>25</v>
      </c>
      <c r="O5356">
        <v>18</v>
      </c>
      <c r="P5356">
        <v>1720</v>
      </c>
      <c r="Q5356">
        <v>20195</v>
      </c>
    </row>
    <row r="5357" spans="1:17" x14ac:dyDescent="0.25">
      <c r="A5357" t="s">
        <v>178</v>
      </c>
      <c r="B5357" s="1" t="s">
        <v>814</v>
      </c>
      <c r="C5357">
        <v>2007</v>
      </c>
      <c r="D5357" s="15">
        <f>DATE(cars[[#This Row],[year_1]],1,1)</f>
        <v>39083</v>
      </c>
      <c r="E5357" t="s">
        <v>29</v>
      </c>
      <c r="F5357" s="4">
        <v>182</v>
      </c>
      <c r="G5357">
        <v>6</v>
      </c>
      <c r="H5357" t="s">
        <v>33</v>
      </c>
      <c r="I5357" t="s">
        <v>30</v>
      </c>
      <c r="J5357">
        <v>4</v>
      </c>
      <c r="K5357" t="s">
        <v>49</v>
      </c>
      <c r="L5357" t="s">
        <v>21</v>
      </c>
      <c r="M5357" t="s">
        <v>35</v>
      </c>
      <c r="N5357">
        <v>25</v>
      </c>
      <c r="O5357">
        <v>18</v>
      </c>
      <c r="P5357">
        <v>1720</v>
      </c>
      <c r="Q5357">
        <v>18895</v>
      </c>
    </row>
    <row r="5358" spans="1:17" x14ac:dyDescent="0.25">
      <c r="A5358" t="s">
        <v>178</v>
      </c>
      <c r="B5358" s="1" t="s">
        <v>814</v>
      </c>
      <c r="C5358">
        <v>2008</v>
      </c>
      <c r="D5358" s="15">
        <f>DATE(cars[[#This Row],[year_1]],1,1)</f>
        <v>39448</v>
      </c>
      <c r="E5358" t="s">
        <v>29</v>
      </c>
      <c r="F5358" s="4">
        <v>182</v>
      </c>
      <c r="G5358">
        <v>6</v>
      </c>
      <c r="H5358" t="s">
        <v>33</v>
      </c>
      <c r="I5358" t="s">
        <v>30</v>
      </c>
      <c r="J5358">
        <v>4</v>
      </c>
      <c r="K5358" t="s">
        <v>49</v>
      </c>
      <c r="L5358" t="s">
        <v>21</v>
      </c>
      <c r="M5358" t="s">
        <v>35</v>
      </c>
      <c r="N5358">
        <v>26</v>
      </c>
      <c r="O5358">
        <v>18</v>
      </c>
      <c r="P5358">
        <v>1720</v>
      </c>
      <c r="Q5358">
        <v>18895</v>
      </c>
    </row>
    <row r="5359" spans="1:17" x14ac:dyDescent="0.25">
      <c r="A5359" t="s">
        <v>178</v>
      </c>
      <c r="B5359" s="1" t="s">
        <v>814</v>
      </c>
      <c r="C5359">
        <v>2008</v>
      </c>
      <c r="D5359" s="15">
        <f>DATE(cars[[#This Row],[year_1]],1,1)</f>
        <v>39448</v>
      </c>
      <c r="E5359" t="s">
        <v>29</v>
      </c>
      <c r="F5359" s="4">
        <v>182</v>
      </c>
      <c r="G5359">
        <v>6</v>
      </c>
      <c r="H5359" t="s">
        <v>33</v>
      </c>
      <c r="I5359" t="s">
        <v>30</v>
      </c>
      <c r="J5359">
        <v>4</v>
      </c>
      <c r="K5359" t="s">
        <v>49</v>
      </c>
      <c r="L5359" t="s">
        <v>21</v>
      </c>
      <c r="M5359" t="s">
        <v>35</v>
      </c>
      <c r="N5359">
        <v>26</v>
      </c>
      <c r="O5359">
        <v>18</v>
      </c>
      <c r="P5359">
        <v>1720</v>
      </c>
      <c r="Q5359">
        <v>20195</v>
      </c>
    </row>
    <row r="5360" spans="1:17" x14ac:dyDescent="0.25">
      <c r="A5360" t="s">
        <v>15</v>
      </c>
      <c r="B5360" s="1" t="s">
        <v>1043</v>
      </c>
      <c r="C5360">
        <v>2001</v>
      </c>
      <c r="D5360" s="15">
        <f>DATE(cars[[#This Row],[year_1]],1,1)</f>
        <v>36892</v>
      </c>
      <c r="E5360" t="s">
        <v>17</v>
      </c>
      <c r="F5360" s="4">
        <v>184</v>
      </c>
      <c r="G5360">
        <v>6</v>
      </c>
      <c r="H5360" t="s">
        <v>18</v>
      </c>
      <c r="I5360" t="s">
        <v>19</v>
      </c>
      <c r="J5360">
        <v>2</v>
      </c>
      <c r="K5360" t="s">
        <v>24</v>
      </c>
      <c r="L5360" t="s">
        <v>21</v>
      </c>
      <c r="M5360" t="s">
        <v>25</v>
      </c>
      <c r="N5360">
        <v>25</v>
      </c>
      <c r="O5360">
        <v>18</v>
      </c>
      <c r="P5360">
        <v>3916</v>
      </c>
      <c r="Q5360">
        <v>31300</v>
      </c>
    </row>
    <row r="5361" spans="1:17" x14ac:dyDescent="0.25">
      <c r="A5361" t="s">
        <v>15</v>
      </c>
      <c r="B5361" s="1" t="s">
        <v>1043</v>
      </c>
      <c r="C5361">
        <v>2002</v>
      </c>
      <c r="D5361" s="15">
        <f>DATE(cars[[#This Row],[year_1]],1,1)</f>
        <v>37257</v>
      </c>
      <c r="E5361" t="s">
        <v>17</v>
      </c>
      <c r="F5361" s="4">
        <v>184</v>
      </c>
      <c r="G5361">
        <v>6</v>
      </c>
      <c r="H5361" t="s">
        <v>18</v>
      </c>
      <c r="I5361" t="s">
        <v>19</v>
      </c>
      <c r="J5361">
        <v>2</v>
      </c>
      <c r="K5361" t="s">
        <v>24</v>
      </c>
      <c r="L5361" t="s">
        <v>21</v>
      </c>
      <c r="M5361" t="s">
        <v>25</v>
      </c>
      <c r="N5361">
        <v>25</v>
      </c>
      <c r="O5361">
        <v>18</v>
      </c>
      <c r="P5361">
        <v>3916</v>
      </c>
      <c r="Q5361">
        <v>31300</v>
      </c>
    </row>
    <row r="5362" spans="1:17" x14ac:dyDescent="0.25">
      <c r="A5362" t="s">
        <v>186</v>
      </c>
      <c r="B5362" s="1" t="s">
        <v>298</v>
      </c>
      <c r="C5362">
        <v>2012</v>
      </c>
      <c r="D5362" s="15">
        <f>DATE(cars[[#This Row],[year_1]],1,1)</f>
        <v>40909</v>
      </c>
      <c r="E5362" t="s">
        <v>29</v>
      </c>
      <c r="F5362" s="4">
        <v>185</v>
      </c>
      <c r="G5362">
        <v>4</v>
      </c>
      <c r="H5362" t="s">
        <v>18</v>
      </c>
      <c r="I5362" t="s">
        <v>91</v>
      </c>
      <c r="J5362">
        <v>4</v>
      </c>
      <c r="K5362" t="s">
        <v>49</v>
      </c>
      <c r="L5362" t="s">
        <v>21</v>
      </c>
      <c r="M5362" t="s">
        <v>214</v>
      </c>
      <c r="N5362">
        <v>24</v>
      </c>
      <c r="O5362">
        <v>18</v>
      </c>
      <c r="P5362">
        <v>1385</v>
      </c>
      <c r="Q5362">
        <v>23030</v>
      </c>
    </row>
    <row r="5363" spans="1:17" x14ac:dyDescent="0.25">
      <c r="A5363" t="s">
        <v>186</v>
      </c>
      <c r="B5363" s="1" t="s">
        <v>298</v>
      </c>
      <c r="C5363">
        <v>2012</v>
      </c>
      <c r="D5363" s="15">
        <f>DATE(cars[[#This Row],[year_1]],1,1)</f>
        <v>40909</v>
      </c>
      <c r="E5363" t="s">
        <v>29</v>
      </c>
      <c r="F5363" s="4">
        <v>185</v>
      </c>
      <c r="G5363">
        <v>4</v>
      </c>
      <c r="H5363" t="s">
        <v>33</v>
      </c>
      <c r="I5363" t="s">
        <v>19</v>
      </c>
      <c r="J5363">
        <v>4</v>
      </c>
      <c r="K5363" t="s">
        <v>49</v>
      </c>
      <c r="L5363" t="s">
        <v>21</v>
      </c>
      <c r="M5363" t="s">
        <v>214</v>
      </c>
      <c r="N5363">
        <v>25</v>
      </c>
      <c r="O5363">
        <v>18</v>
      </c>
      <c r="P5363">
        <v>1385</v>
      </c>
      <c r="Q5363">
        <v>22955</v>
      </c>
    </row>
    <row r="5364" spans="1:17" x14ac:dyDescent="0.25">
      <c r="A5364" t="s">
        <v>186</v>
      </c>
      <c r="B5364" s="1" t="s">
        <v>298</v>
      </c>
      <c r="C5364">
        <v>2012</v>
      </c>
      <c r="D5364" s="15">
        <f>DATE(cars[[#This Row],[year_1]],1,1)</f>
        <v>40909</v>
      </c>
      <c r="E5364" t="s">
        <v>29</v>
      </c>
      <c r="F5364" s="4">
        <v>185</v>
      </c>
      <c r="G5364">
        <v>4</v>
      </c>
      <c r="H5364" t="s">
        <v>18</v>
      </c>
      <c r="I5364" t="s">
        <v>19</v>
      </c>
      <c r="J5364">
        <v>4</v>
      </c>
      <c r="K5364" t="s">
        <v>49</v>
      </c>
      <c r="L5364" t="s">
        <v>21</v>
      </c>
      <c r="M5364" t="s">
        <v>214</v>
      </c>
      <c r="N5364">
        <v>25</v>
      </c>
      <c r="O5364">
        <v>18</v>
      </c>
      <c r="P5364">
        <v>1385</v>
      </c>
      <c r="Q5364">
        <v>19730</v>
      </c>
    </row>
    <row r="5365" spans="1:17" x14ac:dyDescent="0.25">
      <c r="A5365" t="s">
        <v>186</v>
      </c>
      <c r="B5365" s="1" t="s">
        <v>298</v>
      </c>
      <c r="C5365">
        <v>2012</v>
      </c>
      <c r="D5365" s="15">
        <f>DATE(cars[[#This Row],[year_1]],1,1)</f>
        <v>40909</v>
      </c>
      <c r="E5365" t="s">
        <v>29</v>
      </c>
      <c r="F5365" s="4">
        <v>185</v>
      </c>
      <c r="G5365">
        <v>4</v>
      </c>
      <c r="H5365" t="s">
        <v>33</v>
      </c>
      <c r="I5365" t="s">
        <v>19</v>
      </c>
      <c r="J5365">
        <v>4</v>
      </c>
      <c r="K5365" t="s">
        <v>49</v>
      </c>
      <c r="L5365" t="s">
        <v>21</v>
      </c>
      <c r="M5365" t="s">
        <v>196</v>
      </c>
      <c r="N5365">
        <v>25</v>
      </c>
      <c r="O5365">
        <v>18</v>
      </c>
      <c r="P5365">
        <v>1385</v>
      </c>
      <c r="Q5365">
        <v>24285</v>
      </c>
    </row>
    <row r="5366" spans="1:17" x14ac:dyDescent="0.25">
      <c r="A5366" t="s">
        <v>186</v>
      </c>
      <c r="B5366" s="1" t="s">
        <v>298</v>
      </c>
      <c r="C5366">
        <v>2012</v>
      </c>
      <c r="D5366" s="15">
        <f>DATE(cars[[#This Row],[year_1]],1,1)</f>
        <v>40909</v>
      </c>
      <c r="E5366" t="s">
        <v>29</v>
      </c>
      <c r="F5366" s="4">
        <v>185</v>
      </c>
      <c r="G5366">
        <v>4</v>
      </c>
      <c r="H5366" t="s">
        <v>18</v>
      </c>
      <c r="I5366" t="s">
        <v>91</v>
      </c>
      <c r="J5366">
        <v>2</v>
      </c>
      <c r="K5366" t="s">
        <v>49</v>
      </c>
      <c r="L5366" t="s">
        <v>21</v>
      </c>
      <c r="M5366" t="s">
        <v>213</v>
      </c>
      <c r="N5366">
        <v>24</v>
      </c>
      <c r="O5366">
        <v>18</v>
      </c>
      <c r="P5366">
        <v>1385</v>
      </c>
      <c r="Q5366">
        <v>20980</v>
      </c>
    </row>
    <row r="5367" spans="1:17" x14ac:dyDescent="0.25">
      <c r="A5367" t="s">
        <v>186</v>
      </c>
      <c r="B5367" s="1" t="s">
        <v>298</v>
      </c>
      <c r="C5367">
        <v>2012</v>
      </c>
      <c r="D5367" s="15">
        <f>DATE(cars[[#This Row],[year_1]],1,1)</f>
        <v>40909</v>
      </c>
      <c r="E5367" t="s">
        <v>29</v>
      </c>
      <c r="F5367" s="4">
        <v>185</v>
      </c>
      <c r="G5367">
        <v>4</v>
      </c>
      <c r="H5367" t="s">
        <v>18</v>
      </c>
      <c r="I5367" t="s">
        <v>19</v>
      </c>
      <c r="J5367">
        <v>2</v>
      </c>
      <c r="K5367" t="s">
        <v>49</v>
      </c>
      <c r="L5367" t="s">
        <v>21</v>
      </c>
      <c r="M5367" t="s">
        <v>213</v>
      </c>
      <c r="N5367">
        <v>25</v>
      </c>
      <c r="O5367">
        <v>18</v>
      </c>
      <c r="P5367">
        <v>1385</v>
      </c>
      <c r="Q5367">
        <v>17475</v>
      </c>
    </row>
    <row r="5368" spans="1:17" x14ac:dyDescent="0.25">
      <c r="A5368" t="s">
        <v>186</v>
      </c>
      <c r="B5368" s="1" t="s">
        <v>298</v>
      </c>
      <c r="C5368">
        <v>2012</v>
      </c>
      <c r="D5368" s="15">
        <f>DATE(cars[[#This Row],[year_1]],1,1)</f>
        <v>40909</v>
      </c>
      <c r="E5368" t="s">
        <v>29</v>
      </c>
      <c r="F5368" s="4">
        <v>185</v>
      </c>
      <c r="G5368">
        <v>4</v>
      </c>
      <c r="H5368" t="s">
        <v>33</v>
      </c>
      <c r="I5368" t="s">
        <v>19</v>
      </c>
      <c r="J5368">
        <v>2</v>
      </c>
      <c r="K5368" t="s">
        <v>49</v>
      </c>
      <c r="L5368" t="s">
        <v>21</v>
      </c>
      <c r="M5368" t="s">
        <v>213</v>
      </c>
      <c r="N5368">
        <v>25</v>
      </c>
      <c r="O5368">
        <v>18</v>
      </c>
      <c r="P5368">
        <v>1385</v>
      </c>
      <c r="Q5368">
        <v>20370</v>
      </c>
    </row>
    <row r="5369" spans="1:17" x14ac:dyDescent="0.25">
      <c r="A5369" t="s">
        <v>139</v>
      </c>
      <c r="B5369" s="1" t="s">
        <v>259</v>
      </c>
      <c r="C5369">
        <v>2012</v>
      </c>
      <c r="D5369" s="15">
        <f>DATE(cars[[#This Row],[year_1]],1,1)</f>
        <v>40909</v>
      </c>
      <c r="E5369" t="s">
        <v>29</v>
      </c>
      <c r="F5369" s="4">
        <v>185</v>
      </c>
      <c r="G5369">
        <v>4</v>
      </c>
      <c r="H5369" t="s">
        <v>33</v>
      </c>
      <c r="I5369" t="s">
        <v>19</v>
      </c>
      <c r="J5369">
        <v>4</v>
      </c>
      <c r="K5369" t="s">
        <v>49</v>
      </c>
      <c r="L5369" t="s">
        <v>21</v>
      </c>
      <c r="M5369" t="s">
        <v>196</v>
      </c>
      <c r="N5369">
        <v>25</v>
      </c>
      <c r="O5369">
        <v>18</v>
      </c>
      <c r="P5369">
        <v>549</v>
      </c>
      <c r="Q5369">
        <v>24685</v>
      </c>
    </row>
    <row r="5370" spans="1:17" x14ac:dyDescent="0.25">
      <c r="A5370" t="s">
        <v>139</v>
      </c>
      <c r="B5370" s="1" t="s">
        <v>259</v>
      </c>
      <c r="C5370">
        <v>2012</v>
      </c>
      <c r="D5370" s="15">
        <f>DATE(cars[[#This Row],[year_1]],1,1)</f>
        <v>40909</v>
      </c>
      <c r="E5370" t="s">
        <v>29</v>
      </c>
      <c r="F5370" s="4">
        <v>185</v>
      </c>
      <c r="G5370">
        <v>4</v>
      </c>
      <c r="H5370" t="s">
        <v>33</v>
      </c>
      <c r="I5370" t="s">
        <v>19</v>
      </c>
      <c r="J5370">
        <v>4</v>
      </c>
      <c r="K5370" t="s">
        <v>49</v>
      </c>
      <c r="L5370" t="s">
        <v>21</v>
      </c>
      <c r="M5370" t="s">
        <v>214</v>
      </c>
      <c r="N5370">
        <v>25</v>
      </c>
      <c r="O5370">
        <v>18</v>
      </c>
      <c r="P5370">
        <v>549</v>
      </c>
      <c r="Q5370">
        <v>23040</v>
      </c>
    </row>
    <row r="5371" spans="1:17" x14ac:dyDescent="0.25">
      <c r="A5371" t="s">
        <v>139</v>
      </c>
      <c r="B5371" s="1" t="s">
        <v>259</v>
      </c>
      <c r="C5371">
        <v>2012</v>
      </c>
      <c r="D5371" s="15">
        <f>DATE(cars[[#This Row],[year_1]],1,1)</f>
        <v>40909</v>
      </c>
      <c r="E5371" t="s">
        <v>29</v>
      </c>
      <c r="F5371" s="4">
        <v>185</v>
      </c>
      <c r="G5371">
        <v>4</v>
      </c>
      <c r="H5371" t="s">
        <v>33</v>
      </c>
      <c r="I5371" t="s">
        <v>19</v>
      </c>
      <c r="J5371">
        <v>4</v>
      </c>
      <c r="K5371" t="s">
        <v>49</v>
      </c>
      <c r="L5371" t="s">
        <v>21</v>
      </c>
      <c r="M5371" t="s">
        <v>214</v>
      </c>
      <c r="N5371">
        <v>25</v>
      </c>
      <c r="O5371">
        <v>18</v>
      </c>
      <c r="P5371">
        <v>549</v>
      </c>
      <c r="Q5371">
        <v>20840</v>
      </c>
    </row>
    <row r="5372" spans="1:17" x14ac:dyDescent="0.25">
      <c r="A5372" t="s">
        <v>139</v>
      </c>
      <c r="B5372" s="1" t="s">
        <v>259</v>
      </c>
      <c r="C5372">
        <v>2012</v>
      </c>
      <c r="D5372" s="15">
        <f>DATE(cars[[#This Row],[year_1]],1,1)</f>
        <v>40909</v>
      </c>
      <c r="E5372" t="s">
        <v>29</v>
      </c>
      <c r="F5372" s="4">
        <v>185</v>
      </c>
      <c r="G5372">
        <v>4</v>
      </c>
      <c r="H5372" t="s">
        <v>18</v>
      </c>
      <c r="I5372" t="s">
        <v>19</v>
      </c>
      <c r="J5372">
        <v>2</v>
      </c>
      <c r="K5372" t="s">
        <v>49</v>
      </c>
      <c r="L5372" t="s">
        <v>21</v>
      </c>
      <c r="M5372" t="s">
        <v>213</v>
      </c>
      <c r="N5372">
        <v>25</v>
      </c>
      <c r="O5372">
        <v>18</v>
      </c>
      <c r="P5372">
        <v>549</v>
      </c>
      <c r="Q5372">
        <v>17490</v>
      </c>
    </row>
    <row r="5373" spans="1:17" x14ac:dyDescent="0.25">
      <c r="A5373" t="s">
        <v>139</v>
      </c>
      <c r="B5373" s="1" t="s">
        <v>259</v>
      </c>
      <c r="C5373">
        <v>2012</v>
      </c>
      <c r="D5373" s="15">
        <f>DATE(cars[[#This Row],[year_1]],1,1)</f>
        <v>40909</v>
      </c>
      <c r="E5373" t="s">
        <v>29</v>
      </c>
      <c r="F5373" s="4">
        <v>185</v>
      </c>
      <c r="G5373">
        <v>4</v>
      </c>
      <c r="H5373" t="s">
        <v>33</v>
      </c>
      <c r="I5373" t="s">
        <v>19</v>
      </c>
      <c r="J5373">
        <v>2</v>
      </c>
      <c r="K5373" t="s">
        <v>49</v>
      </c>
      <c r="L5373" t="s">
        <v>21</v>
      </c>
      <c r="M5373" t="s">
        <v>213</v>
      </c>
      <c r="N5373">
        <v>25</v>
      </c>
      <c r="O5373">
        <v>18</v>
      </c>
      <c r="P5373">
        <v>549</v>
      </c>
      <c r="Q5373">
        <v>20455</v>
      </c>
    </row>
    <row r="5374" spans="1:17" x14ac:dyDescent="0.25">
      <c r="A5374" t="s">
        <v>123</v>
      </c>
      <c r="B5374" s="1">
        <v>900</v>
      </c>
      <c r="C5374">
        <v>1997</v>
      </c>
      <c r="D5374" s="15">
        <f>DATE(cars[[#This Row],[year_1]],1,1)</f>
        <v>35431</v>
      </c>
      <c r="E5374" t="s">
        <v>29</v>
      </c>
      <c r="F5374" s="4">
        <v>185</v>
      </c>
      <c r="G5374">
        <v>4</v>
      </c>
      <c r="H5374" t="s">
        <v>18</v>
      </c>
      <c r="I5374" t="s">
        <v>30</v>
      </c>
      <c r="J5374">
        <v>4</v>
      </c>
      <c r="K5374" t="s">
        <v>56</v>
      </c>
      <c r="L5374" t="s">
        <v>21</v>
      </c>
      <c r="M5374" t="s">
        <v>54</v>
      </c>
      <c r="N5374">
        <v>25</v>
      </c>
      <c r="O5374">
        <v>18</v>
      </c>
      <c r="P5374">
        <v>376</v>
      </c>
      <c r="Q5374">
        <v>2000</v>
      </c>
    </row>
    <row r="5375" spans="1:17" x14ac:dyDescent="0.25">
      <c r="A5375" t="s">
        <v>123</v>
      </c>
      <c r="B5375" s="1">
        <v>900</v>
      </c>
      <c r="C5375">
        <v>1998</v>
      </c>
      <c r="D5375" s="15">
        <f>DATE(cars[[#This Row],[year_1]],1,1)</f>
        <v>35796</v>
      </c>
      <c r="E5375" t="s">
        <v>29</v>
      </c>
      <c r="F5375" s="4">
        <v>185</v>
      </c>
      <c r="G5375">
        <v>4</v>
      </c>
      <c r="H5375" t="s">
        <v>18</v>
      </c>
      <c r="I5375" t="s">
        <v>30</v>
      </c>
      <c r="J5375">
        <v>4</v>
      </c>
      <c r="K5375" t="s">
        <v>56</v>
      </c>
      <c r="L5375" t="s">
        <v>21</v>
      </c>
      <c r="M5375" t="s">
        <v>54</v>
      </c>
      <c r="N5375">
        <v>24</v>
      </c>
      <c r="O5375">
        <v>18</v>
      </c>
      <c r="P5375">
        <v>376</v>
      </c>
      <c r="Q5375">
        <v>2000</v>
      </c>
    </row>
    <row r="5376" spans="1:17" x14ac:dyDescent="0.25">
      <c r="A5376" t="s">
        <v>123</v>
      </c>
      <c r="B5376" s="1">
        <v>900</v>
      </c>
      <c r="C5376">
        <v>1996</v>
      </c>
      <c r="D5376" s="15">
        <f>DATE(cars[[#This Row],[year_1]],1,1)</f>
        <v>35065</v>
      </c>
      <c r="E5376" t="s">
        <v>29</v>
      </c>
      <c r="F5376" s="4">
        <v>185</v>
      </c>
      <c r="G5376">
        <v>4</v>
      </c>
      <c r="H5376" t="s">
        <v>18</v>
      </c>
      <c r="I5376" t="s">
        <v>30</v>
      </c>
      <c r="J5376">
        <v>2</v>
      </c>
      <c r="K5376" t="s">
        <v>56</v>
      </c>
      <c r="L5376" t="s">
        <v>21</v>
      </c>
      <c r="M5376" t="s">
        <v>67</v>
      </c>
      <c r="N5376">
        <v>26</v>
      </c>
      <c r="O5376">
        <v>18</v>
      </c>
      <c r="P5376">
        <v>376</v>
      </c>
      <c r="Q5376">
        <v>2000</v>
      </c>
    </row>
    <row r="5377" spans="1:17" x14ac:dyDescent="0.25">
      <c r="A5377" t="s">
        <v>123</v>
      </c>
      <c r="B5377" s="1">
        <v>900</v>
      </c>
      <c r="C5377">
        <v>1996</v>
      </c>
      <c r="D5377" s="15">
        <f>DATE(cars[[#This Row],[year_1]],1,1)</f>
        <v>35065</v>
      </c>
      <c r="E5377" t="s">
        <v>29</v>
      </c>
      <c r="F5377" s="4">
        <v>185</v>
      </c>
      <c r="G5377">
        <v>4</v>
      </c>
      <c r="H5377" t="s">
        <v>18</v>
      </c>
      <c r="I5377" t="s">
        <v>30</v>
      </c>
      <c r="J5377">
        <v>2</v>
      </c>
      <c r="K5377" t="s">
        <v>24</v>
      </c>
      <c r="L5377" t="s">
        <v>21</v>
      </c>
      <c r="M5377" t="s">
        <v>25</v>
      </c>
      <c r="N5377">
        <v>26</v>
      </c>
      <c r="O5377">
        <v>18</v>
      </c>
      <c r="P5377">
        <v>376</v>
      </c>
      <c r="Q5377">
        <v>2000</v>
      </c>
    </row>
    <row r="5378" spans="1:17" x14ac:dyDescent="0.25">
      <c r="A5378" t="s">
        <v>123</v>
      </c>
      <c r="B5378" s="1">
        <v>900</v>
      </c>
      <c r="C5378">
        <v>1997</v>
      </c>
      <c r="D5378" s="15">
        <f>DATE(cars[[#This Row],[year_1]],1,1)</f>
        <v>35431</v>
      </c>
      <c r="E5378" t="s">
        <v>29</v>
      </c>
      <c r="F5378" s="4">
        <v>185</v>
      </c>
      <c r="G5378">
        <v>4</v>
      </c>
      <c r="H5378" t="s">
        <v>18</v>
      </c>
      <c r="I5378" t="s">
        <v>30</v>
      </c>
      <c r="J5378">
        <v>2</v>
      </c>
      <c r="K5378" t="s">
        <v>56</v>
      </c>
      <c r="L5378" t="s">
        <v>21</v>
      </c>
      <c r="M5378" t="s">
        <v>67</v>
      </c>
      <c r="N5378">
        <v>25</v>
      </c>
      <c r="O5378">
        <v>18</v>
      </c>
      <c r="P5378">
        <v>376</v>
      </c>
      <c r="Q5378">
        <v>2000</v>
      </c>
    </row>
    <row r="5379" spans="1:17" x14ac:dyDescent="0.25">
      <c r="A5379" t="s">
        <v>123</v>
      </c>
      <c r="B5379" s="1">
        <v>900</v>
      </c>
      <c r="C5379">
        <v>1997</v>
      </c>
      <c r="D5379" s="15">
        <f>DATE(cars[[#This Row],[year_1]],1,1)</f>
        <v>35431</v>
      </c>
      <c r="E5379" t="s">
        <v>29</v>
      </c>
      <c r="F5379" s="4">
        <v>185</v>
      </c>
      <c r="G5379">
        <v>4</v>
      </c>
      <c r="H5379" t="s">
        <v>18</v>
      </c>
      <c r="I5379" t="s">
        <v>30</v>
      </c>
      <c r="J5379">
        <v>2</v>
      </c>
      <c r="K5379" t="s">
        <v>24</v>
      </c>
      <c r="L5379" t="s">
        <v>21</v>
      </c>
      <c r="M5379" t="s">
        <v>25</v>
      </c>
      <c r="N5379">
        <v>25</v>
      </c>
      <c r="O5379">
        <v>18</v>
      </c>
      <c r="P5379">
        <v>376</v>
      </c>
      <c r="Q5379">
        <v>2078</v>
      </c>
    </row>
    <row r="5380" spans="1:17" x14ac:dyDescent="0.25">
      <c r="A5380" t="s">
        <v>123</v>
      </c>
      <c r="B5380" s="1">
        <v>900</v>
      </c>
      <c r="C5380">
        <v>1997</v>
      </c>
      <c r="D5380" s="15">
        <f>DATE(cars[[#This Row],[year_1]],1,1)</f>
        <v>35431</v>
      </c>
      <c r="E5380" t="s">
        <v>29</v>
      </c>
      <c r="F5380" s="4">
        <v>185</v>
      </c>
      <c r="G5380">
        <v>4</v>
      </c>
      <c r="H5380" t="s">
        <v>18</v>
      </c>
      <c r="I5380" t="s">
        <v>30</v>
      </c>
      <c r="J5380">
        <v>2</v>
      </c>
      <c r="K5380" t="s">
        <v>24</v>
      </c>
      <c r="L5380" t="s">
        <v>21</v>
      </c>
      <c r="M5380" t="s">
        <v>25</v>
      </c>
      <c r="N5380">
        <v>25</v>
      </c>
      <c r="O5380">
        <v>18</v>
      </c>
      <c r="P5380">
        <v>376</v>
      </c>
      <c r="Q5380">
        <v>2115</v>
      </c>
    </row>
    <row r="5381" spans="1:17" x14ac:dyDescent="0.25">
      <c r="A5381" t="s">
        <v>123</v>
      </c>
      <c r="B5381" s="1">
        <v>900</v>
      </c>
      <c r="C5381">
        <v>1998</v>
      </c>
      <c r="D5381" s="15">
        <f>DATE(cars[[#This Row],[year_1]],1,1)</f>
        <v>35796</v>
      </c>
      <c r="E5381" t="s">
        <v>29</v>
      </c>
      <c r="F5381" s="4">
        <v>185</v>
      </c>
      <c r="G5381">
        <v>4</v>
      </c>
      <c r="H5381" t="s">
        <v>18</v>
      </c>
      <c r="I5381" t="s">
        <v>30</v>
      </c>
      <c r="J5381">
        <v>2</v>
      </c>
      <c r="K5381" t="s">
        <v>57</v>
      </c>
      <c r="L5381" t="s">
        <v>21</v>
      </c>
      <c r="M5381" t="s">
        <v>67</v>
      </c>
      <c r="N5381">
        <v>25</v>
      </c>
      <c r="O5381">
        <v>18</v>
      </c>
      <c r="P5381">
        <v>376</v>
      </c>
      <c r="Q5381">
        <v>2000</v>
      </c>
    </row>
    <row r="5382" spans="1:17" x14ac:dyDescent="0.25">
      <c r="A5382" t="s">
        <v>123</v>
      </c>
      <c r="B5382" s="1">
        <v>900</v>
      </c>
      <c r="C5382">
        <v>1998</v>
      </c>
      <c r="D5382" s="15">
        <f>DATE(cars[[#This Row],[year_1]],1,1)</f>
        <v>35796</v>
      </c>
      <c r="E5382" t="s">
        <v>29</v>
      </c>
      <c r="F5382" s="4">
        <v>185</v>
      </c>
      <c r="G5382">
        <v>4</v>
      </c>
      <c r="H5382" t="s">
        <v>18</v>
      </c>
      <c r="I5382" t="s">
        <v>30</v>
      </c>
      <c r="J5382">
        <v>2</v>
      </c>
      <c r="K5382" t="s">
        <v>24</v>
      </c>
      <c r="L5382" t="s">
        <v>21</v>
      </c>
      <c r="M5382" t="s">
        <v>25</v>
      </c>
      <c r="N5382">
        <v>25</v>
      </c>
      <c r="O5382">
        <v>18</v>
      </c>
      <c r="P5382">
        <v>376</v>
      </c>
      <c r="Q5382">
        <v>2268</v>
      </c>
    </row>
    <row r="5383" spans="1:17" x14ac:dyDescent="0.25">
      <c r="A5383" t="s">
        <v>123</v>
      </c>
      <c r="B5383" s="1">
        <v>900</v>
      </c>
      <c r="C5383">
        <v>1998</v>
      </c>
      <c r="D5383" s="15">
        <f>DATE(cars[[#This Row],[year_1]],1,1)</f>
        <v>35796</v>
      </c>
      <c r="E5383" t="s">
        <v>29</v>
      </c>
      <c r="F5383" s="4">
        <v>185</v>
      </c>
      <c r="G5383">
        <v>4</v>
      </c>
      <c r="H5383" t="s">
        <v>18</v>
      </c>
      <c r="I5383" t="s">
        <v>30</v>
      </c>
      <c r="J5383">
        <v>2</v>
      </c>
      <c r="K5383" t="s">
        <v>56</v>
      </c>
      <c r="L5383" t="s">
        <v>21</v>
      </c>
      <c r="M5383" t="s">
        <v>67</v>
      </c>
      <c r="N5383">
        <v>24</v>
      </c>
      <c r="O5383">
        <v>18</v>
      </c>
      <c r="P5383">
        <v>376</v>
      </c>
      <c r="Q5383">
        <v>2000</v>
      </c>
    </row>
    <row r="5384" spans="1:17" x14ac:dyDescent="0.25">
      <c r="A5384" t="s">
        <v>43</v>
      </c>
      <c r="B5384" s="1" t="s">
        <v>857</v>
      </c>
      <c r="C5384">
        <v>2008</v>
      </c>
      <c r="D5384" s="15">
        <f>DATE(cars[[#This Row],[year_1]],1,1)</f>
        <v>39448</v>
      </c>
      <c r="E5384" t="s">
        <v>44</v>
      </c>
      <c r="F5384" s="4">
        <v>186</v>
      </c>
      <c r="G5384">
        <v>6</v>
      </c>
      <c r="H5384" t="s">
        <v>33</v>
      </c>
      <c r="I5384" t="s">
        <v>30</v>
      </c>
      <c r="J5384">
        <v>2</v>
      </c>
      <c r="K5384" t="s">
        <v>45</v>
      </c>
      <c r="L5384" t="s">
        <v>31</v>
      </c>
      <c r="M5384" t="s">
        <v>25</v>
      </c>
      <c r="N5384">
        <v>26</v>
      </c>
      <c r="O5384">
        <v>18</v>
      </c>
      <c r="P5384">
        <v>1013</v>
      </c>
      <c r="Q5384">
        <v>29275</v>
      </c>
    </row>
    <row r="5385" spans="1:17" x14ac:dyDescent="0.25">
      <c r="A5385" t="s">
        <v>43</v>
      </c>
      <c r="B5385" s="1" t="s">
        <v>857</v>
      </c>
      <c r="C5385">
        <v>2009</v>
      </c>
      <c r="D5385" s="15">
        <f>DATE(cars[[#This Row],[year_1]],1,1)</f>
        <v>39814</v>
      </c>
      <c r="E5385" t="s">
        <v>44</v>
      </c>
      <c r="F5385" s="4">
        <v>186</v>
      </c>
      <c r="G5385">
        <v>6</v>
      </c>
      <c r="H5385" t="s">
        <v>33</v>
      </c>
      <c r="I5385" t="s">
        <v>30</v>
      </c>
      <c r="J5385">
        <v>2</v>
      </c>
      <c r="K5385" t="s">
        <v>45</v>
      </c>
      <c r="L5385" t="s">
        <v>31</v>
      </c>
      <c r="M5385" t="s">
        <v>25</v>
      </c>
      <c r="N5385">
        <v>26</v>
      </c>
      <c r="O5385">
        <v>18</v>
      </c>
      <c r="P5385">
        <v>1013</v>
      </c>
      <c r="Q5385">
        <v>30270</v>
      </c>
    </row>
    <row r="5386" spans="1:17" x14ac:dyDescent="0.25">
      <c r="A5386" t="s">
        <v>43</v>
      </c>
      <c r="B5386" s="1" t="s">
        <v>857</v>
      </c>
      <c r="C5386">
        <v>2010</v>
      </c>
      <c r="D5386" s="15">
        <f>DATE(cars[[#This Row],[year_1]],1,1)</f>
        <v>40179</v>
      </c>
      <c r="E5386" t="s">
        <v>44</v>
      </c>
      <c r="F5386" s="4">
        <v>186</v>
      </c>
      <c r="G5386">
        <v>6</v>
      </c>
      <c r="H5386" t="s">
        <v>33</v>
      </c>
      <c r="I5386" t="s">
        <v>30</v>
      </c>
      <c r="J5386">
        <v>2</v>
      </c>
      <c r="K5386" t="s">
        <v>45</v>
      </c>
      <c r="L5386" t="s">
        <v>31</v>
      </c>
      <c r="M5386" t="s">
        <v>25</v>
      </c>
      <c r="N5386">
        <v>26</v>
      </c>
      <c r="O5386">
        <v>18</v>
      </c>
      <c r="P5386">
        <v>1013</v>
      </c>
      <c r="Q5386">
        <v>29210</v>
      </c>
    </row>
    <row r="5387" spans="1:17" x14ac:dyDescent="0.25">
      <c r="A5387" t="s">
        <v>199</v>
      </c>
      <c r="B5387" s="1" t="s">
        <v>650</v>
      </c>
      <c r="C5387">
        <v>2006</v>
      </c>
      <c r="D5387" s="15">
        <f>DATE(cars[[#This Row],[year_1]],1,1)</f>
        <v>38718</v>
      </c>
      <c r="E5387" t="s">
        <v>29</v>
      </c>
      <c r="F5387" s="4">
        <v>190</v>
      </c>
      <c r="G5387">
        <v>6</v>
      </c>
      <c r="H5387" t="s">
        <v>33</v>
      </c>
      <c r="I5387" t="s">
        <v>19</v>
      </c>
      <c r="J5387">
        <v>4</v>
      </c>
      <c r="K5387" t="s">
        <v>49</v>
      </c>
      <c r="L5387" t="s">
        <v>63</v>
      </c>
      <c r="M5387" t="s">
        <v>35</v>
      </c>
      <c r="N5387">
        <v>26</v>
      </c>
      <c r="O5387">
        <v>18</v>
      </c>
      <c r="P5387">
        <v>1851</v>
      </c>
      <c r="Q5387">
        <v>22680</v>
      </c>
    </row>
    <row r="5388" spans="1:17" x14ac:dyDescent="0.25">
      <c r="A5388" t="s">
        <v>199</v>
      </c>
      <c r="B5388" s="1" t="s">
        <v>650</v>
      </c>
      <c r="C5388">
        <v>2007</v>
      </c>
      <c r="D5388" s="15">
        <f>DATE(cars[[#This Row],[year_1]],1,1)</f>
        <v>39083</v>
      </c>
      <c r="E5388" t="s">
        <v>29</v>
      </c>
      <c r="F5388" s="4">
        <v>190</v>
      </c>
      <c r="G5388">
        <v>6</v>
      </c>
      <c r="H5388" t="s">
        <v>33</v>
      </c>
      <c r="I5388" t="s">
        <v>19</v>
      </c>
      <c r="J5388">
        <v>4</v>
      </c>
      <c r="K5388" t="s">
        <v>49</v>
      </c>
      <c r="L5388" t="s">
        <v>63</v>
      </c>
      <c r="M5388" t="s">
        <v>35</v>
      </c>
      <c r="N5388">
        <v>26</v>
      </c>
      <c r="O5388">
        <v>18</v>
      </c>
      <c r="P5388">
        <v>1851</v>
      </c>
      <c r="Q5388">
        <v>23370</v>
      </c>
    </row>
    <row r="5389" spans="1:17" x14ac:dyDescent="0.25">
      <c r="A5389" t="s">
        <v>438</v>
      </c>
      <c r="B5389" s="1" t="s">
        <v>560</v>
      </c>
      <c r="C5389">
        <v>1999</v>
      </c>
      <c r="D5389" s="15">
        <f>DATE(cars[[#This Row],[year_1]],1,1)</f>
        <v>36161</v>
      </c>
      <c r="E5389" t="s">
        <v>29</v>
      </c>
      <c r="F5389" s="4">
        <v>190</v>
      </c>
      <c r="G5389">
        <v>6</v>
      </c>
      <c r="H5389" t="s">
        <v>33</v>
      </c>
      <c r="I5389" t="s">
        <v>30</v>
      </c>
      <c r="J5389">
        <v>4</v>
      </c>
      <c r="K5389" t="s">
        <v>27</v>
      </c>
      <c r="L5389" t="s">
        <v>31</v>
      </c>
      <c r="M5389" t="s">
        <v>32</v>
      </c>
      <c r="N5389">
        <v>25</v>
      </c>
      <c r="O5389">
        <v>18</v>
      </c>
      <c r="P5389">
        <v>190</v>
      </c>
      <c r="Q5389">
        <v>2288</v>
      </c>
    </row>
    <row r="5390" spans="1:17" x14ac:dyDescent="0.25">
      <c r="A5390" t="s">
        <v>51</v>
      </c>
      <c r="B5390" s="1">
        <v>850</v>
      </c>
      <c r="C5390">
        <v>1997</v>
      </c>
      <c r="D5390" s="15">
        <f>DATE(cars[[#This Row],[year_1]],1,1)</f>
        <v>35431</v>
      </c>
      <c r="E5390" t="s">
        <v>29</v>
      </c>
      <c r="F5390" s="4">
        <v>190</v>
      </c>
      <c r="G5390">
        <v>5</v>
      </c>
      <c r="H5390" t="s">
        <v>33</v>
      </c>
      <c r="I5390" t="s">
        <v>30</v>
      </c>
      <c r="J5390">
        <v>4</v>
      </c>
      <c r="K5390" t="s">
        <v>24</v>
      </c>
      <c r="L5390" t="s">
        <v>31</v>
      </c>
      <c r="M5390" t="s">
        <v>35</v>
      </c>
      <c r="N5390">
        <v>24</v>
      </c>
      <c r="O5390">
        <v>18</v>
      </c>
      <c r="P5390">
        <v>870</v>
      </c>
      <c r="Q5390">
        <v>2000</v>
      </c>
    </row>
    <row r="5391" spans="1:17" x14ac:dyDescent="0.25">
      <c r="A5391" t="s">
        <v>51</v>
      </c>
      <c r="B5391" s="1">
        <v>850</v>
      </c>
      <c r="C5391">
        <v>1997</v>
      </c>
      <c r="D5391" s="15">
        <f>DATE(cars[[#This Row],[year_1]],1,1)</f>
        <v>35431</v>
      </c>
      <c r="E5391" t="s">
        <v>29</v>
      </c>
      <c r="F5391" s="4">
        <v>190</v>
      </c>
      <c r="G5391">
        <v>5</v>
      </c>
      <c r="H5391" t="s">
        <v>33</v>
      </c>
      <c r="I5391" t="s">
        <v>30</v>
      </c>
      <c r="J5391">
        <v>4</v>
      </c>
      <c r="K5391" t="s">
        <v>24</v>
      </c>
      <c r="L5391" t="s">
        <v>31</v>
      </c>
      <c r="M5391" t="s">
        <v>32</v>
      </c>
      <c r="N5391">
        <v>24</v>
      </c>
      <c r="O5391">
        <v>18</v>
      </c>
      <c r="P5391">
        <v>870</v>
      </c>
      <c r="Q5391">
        <v>2000</v>
      </c>
    </row>
    <row r="5392" spans="1:17" x14ac:dyDescent="0.25">
      <c r="A5392" t="s">
        <v>51</v>
      </c>
      <c r="B5392" s="1" t="s">
        <v>841</v>
      </c>
      <c r="C5392">
        <v>1999</v>
      </c>
      <c r="D5392" s="15">
        <f>DATE(cars[[#This Row],[year_1]],1,1)</f>
        <v>36161</v>
      </c>
      <c r="E5392" t="s">
        <v>29</v>
      </c>
      <c r="F5392" s="4">
        <v>190</v>
      </c>
      <c r="G5392">
        <v>5</v>
      </c>
      <c r="H5392" t="s">
        <v>33</v>
      </c>
      <c r="I5392" t="s">
        <v>30</v>
      </c>
      <c r="J5392">
        <v>4</v>
      </c>
      <c r="K5392" t="s">
        <v>27</v>
      </c>
      <c r="L5392" t="s">
        <v>31</v>
      </c>
      <c r="M5392" t="s">
        <v>32</v>
      </c>
      <c r="N5392">
        <v>25</v>
      </c>
      <c r="O5392">
        <v>18</v>
      </c>
      <c r="P5392">
        <v>870</v>
      </c>
      <c r="Q5392">
        <v>2286</v>
      </c>
    </row>
    <row r="5393" spans="1:17" x14ac:dyDescent="0.25">
      <c r="A5393" t="s">
        <v>178</v>
      </c>
      <c r="B5393" s="1" t="s">
        <v>814</v>
      </c>
      <c r="C5393">
        <v>2009</v>
      </c>
      <c r="D5393" s="15">
        <f>DATE(cars[[#This Row],[year_1]],1,1)</f>
        <v>39814</v>
      </c>
      <c r="E5393" t="s">
        <v>29</v>
      </c>
      <c r="F5393" s="4">
        <v>192</v>
      </c>
      <c r="G5393">
        <v>6</v>
      </c>
      <c r="H5393" t="s">
        <v>33</v>
      </c>
      <c r="I5393" t="s">
        <v>30</v>
      </c>
      <c r="J5393">
        <v>4</v>
      </c>
      <c r="K5393" t="s">
        <v>49</v>
      </c>
      <c r="L5393" t="s">
        <v>21</v>
      </c>
      <c r="M5393" t="s">
        <v>35</v>
      </c>
      <c r="N5393">
        <v>26</v>
      </c>
      <c r="O5393">
        <v>18</v>
      </c>
      <c r="P5393">
        <v>1720</v>
      </c>
      <c r="Q5393">
        <v>19495</v>
      </c>
    </row>
    <row r="5394" spans="1:17" x14ac:dyDescent="0.25">
      <c r="A5394" t="s">
        <v>178</v>
      </c>
      <c r="B5394" s="1" t="s">
        <v>814</v>
      </c>
      <c r="C5394">
        <v>2009</v>
      </c>
      <c r="D5394" s="15">
        <f>DATE(cars[[#This Row],[year_1]],1,1)</f>
        <v>39814</v>
      </c>
      <c r="E5394" t="s">
        <v>29</v>
      </c>
      <c r="F5394" s="4">
        <v>192</v>
      </c>
      <c r="G5394">
        <v>6</v>
      </c>
      <c r="H5394" t="s">
        <v>33</v>
      </c>
      <c r="I5394" t="s">
        <v>30</v>
      </c>
      <c r="J5394">
        <v>4</v>
      </c>
      <c r="K5394" t="s">
        <v>49</v>
      </c>
      <c r="L5394" t="s">
        <v>21</v>
      </c>
      <c r="M5394" t="s">
        <v>35</v>
      </c>
      <c r="N5394">
        <v>26</v>
      </c>
      <c r="O5394">
        <v>18</v>
      </c>
      <c r="P5394">
        <v>1720</v>
      </c>
      <c r="Q5394">
        <v>22295</v>
      </c>
    </row>
    <row r="5395" spans="1:17" x14ac:dyDescent="0.25">
      <c r="A5395" t="s">
        <v>144</v>
      </c>
      <c r="B5395" s="1" t="s">
        <v>607</v>
      </c>
      <c r="C5395">
        <v>1992</v>
      </c>
      <c r="D5395" s="15">
        <f>DATE(cars[[#This Row],[year_1]],1,1)</f>
        <v>33604</v>
      </c>
      <c r="E5395" t="s">
        <v>29</v>
      </c>
      <c r="F5395" s="4">
        <v>195</v>
      </c>
      <c r="G5395">
        <v>4</v>
      </c>
      <c r="H5395" t="s">
        <v>18</v>
      </c>
      <c r="I5395" t="s">
        <v>34</v>
      </c>
      <c r="J5395">
        <v>2</v>
      </c>
      <c r="K5395" t="s">
        <v>66</v>
      </c>
      <c r="L5395" t="s">
        <v>21</v>
      </c>
      <c r="M5395" t="s">
        <v>67</v>
      </c>
      <c r="N5395">
        <v>23</v>
      </c>
      <c r="O5395">
        <v>18</v>
      </c>
      <c r="P5395">
        <v>535</v>
      </c>
      <c r="Q5395">
        <v>2000</v>
      </c>
    </row>
    <row r="5396" spans="1:17" x14ac:dyDescent="0.25">
      <c r="A5396" t="s">
        <v>144</v>
      </c>
      <c r="B5396" s="1" t="s">
        <v>607</v>
      </c>
      <c r="C5396">
        <v>1993</v>
      </c>
      <c r="D5396" s="15">
        <f>DATE(cars[[#This Row],[year_1]],1,1)</f>
        <v>33970</v>
      </c>
      <c r="E5396" t="s">
        <v>29</v>
      </c>
      <c r="F5396" s="4">
        <v>195</v>
      </c>
      <c r="G5396">
        <v>4</v>
      </c>
      <c r="H5396" t="s">
        <v>18</v>
      </c>
      <c r="I5396" t="s">
        <v>34</v>
      </c>
      <c r="J5396">
        <v>2</v>
      </c>
      <c r="K5396" t="s">
        <v>66</v>
      </c>
      <c r="L5396" t="s">
        <v>21</v>
      </c>
      <c r="M5396" t="s">
        <v>67</v>
      </c>
      <c r="N5396">
        <v>23</v>
      </c>
      <c r="O5396">
        <v>18</v>
      </c>
      <c r="P5396">
        <v>535</v>
      </c>
      <c r="Q5396">
        <v>2000</v>
      </c>
    </row>
    <row r="5397" spans="1:17" x14ac:dyDescent="0.25">
      <c r="A5397" t="s">
        <v>144</v>
      </c>
      <c r="B5397" s="1" t="s">
        <v>607</v>
      </c>
      <c r="C5397">
        <v>1994</v>
      </c>
      <c r="D5397" s="15">
        <f>DATE(cars[[#This Row],[year_1]],1,1)</f>
        <v>34335</v>
      </c>
      <c r="E5397" t="s">
        <v>29</v>
      </c>
      <c r="F5397" s="4">
        <v>195</v>
      </c>
      <c r="G5397">
        <v>4</v>
      </c>
      <c r="H5397" t="s">
        <v>18</v>
      </c>
      <c r="I5397" t="s">
        <v>34</v>
      </c>
      <c r="J5397">
        <v>2</v>
      </c>
      <c r="K5397" t="s">
        <v>66</v>
      </c>
      <c r="L5397" t="s">
        <v>21</v>
      </c>
      <c r="M5397" t="s">
        <v>67</v>
      </c>
      <c r="N5397">
        <v>23</v>
      </c>
      <c r="O5397">
        <v>18</v>
      </c>
      <c r="P5397">
        <v>535</v>
      </c>
      <c r="Q5397">
        <v>2000</v>
      </c>
    </row>
    <row r="5398" spans="1:17" x14ac:dyDescent="0.25">
      <c r="A5398" t="s">
        <v>186</v>
      </c>
      <c r="B5398" s="1" t="s">
        <v>686</v>
      </c>
      <c r="C5398">
        <v>2005</v>
      </c>
      <c r="D5398" s="15">
        <f>DATE(cars[[#This Row],[year_1]],1,1)</f>
        <v>38353</v>
      </c>
      <c r="E5398" t="s">
        <v>29</v>
      </c>
      <c r="F5398" s="4">
        <v>200</v>
      </c>
      <c r="G5398">
        <v>6</v>
      </c>
      <c r="H5398" t="s">
        <v>33</v>
      </c>
      <c r="I5398" t="s">
        <v>30</v>
      </c>
      <c r="J5398">
        <v>2</v>
      </c>
      <c r="K5398" t="s">
        <v>49</v>
      </c>
      <c r="L5398" t="s">
        <v>31</v>
      </c>
      <c r="M5398" t="s">
        <v>22</v>
      </c>
      <c r="N5398">
        <v>28</v>
      </c>
      <c r="O5398">
        <v>18</v>
      </c>
      <c r="P5398">
        <v>1385</v>
      </c>
      <c r="Q5398">
        <v>24690</v>
      </c>
    </row>
    <row r="5399" spans="1:17" x14ac:dyDescent="0.25">
      <c r="A5399" t="s">
        <v>43</v>
      </c>
      <c r="B5399" s="1" t="s">
        <v>300</v>
      </c>
      <c r="C5399">
        <v>2002</v>
      </c>
      <c r="D5399" s="15">
        <f>DATE(cars[[#This Row],[year_1]],1,1)</f>
        <v>37257</v>
      </c>
      <c r="E5399" t="s">
        <v>29</v>
      </c>
      <c r="F5399" s="4">
        <v>200</v>
      </c>
      <c r="G5399">
        <v>6</v>
      </c>
      <c r="H5399" t="s">
        <v>33</v>
      </c>
      <c r="I5399" t="s">
        <v>91</v>
      </c>
      <c r="J5399">
        <v>4</v>
      </c>
      <c r="K5399" t="s">
        <v>49</v>
      </c>
      <c r="L5399" t="s">
        <v>63</v>
      </c>
      <c r="M5399" t="s">
        <v>32</v>
      </c>
      <c r="N5399">
        <v>26</v>
      </c>
      <c r="O5399">
        <v>18</v>
      </c>
      <c r="P5399">
        <v>1013</v>
      </c>
      <c r="Q5399">
        <v>22790</v>
      </c>
    </row>
    <row r="5400" spans="1:17" x14ac:dyDescent="0.25">
      <c r="A5400" t="s">
        <v>199</v>
      </c>
      <c r="B5400" s="1" t="s">
        <v>575</v>
      </c>
      <c r="C5400">
        <v>2002</v>
      </c>
      <c r="D5400" s="15">
        <f>DATE(cars[[#This Row],[year_1]],1,1)</f>
        <v>37257</v>
      </c>
      <c r="E5400" t="s">
        <v>29</v>
      </c>
      <c r="F5400" s="4">
        <v>200</v>
      </c>
      <c r="G5400">
        <v>6</v>
      </c>
      <c r="H5400" t="s">
        <v>33</v>
      </c>
      <c r="I5400" t="s">
        <v>30</v>
      </c>
      <c r="J5400">
        <v>4</v>
      </c>
      <c r="K5400" t="s">
        <v>49</v>
      </c>
      <c r="L5400" t="s">
        <v>63</v>
      </c>
      <c r="M5400" t="s">
        <v>32</v>
      </c>
      <c r="N5400">
        <v>26</v>
      </c>
      <c r="O5400">
        <v>18</v>
      </c>
      <c r="P5400">
        <v>1851</v>
      </c>
      <c r="Q5400">
        <v>20810</v>
      </c>
    </row>
    <row r="5401" spans="1:17" x14ac:dyDescent="0.25">
      <c r="A5401" t="s">
        <v>199</v>
      </c>
      <c r="B5401" s="1" t="s">
        <v>912</v>
      </c>
      <c r="C5401">
        <v>2004</v>
      </c>
      <c r="D5401" s="15">
        <f>DATE(cars[[#This Row],[year_1]],1,1)</f>
        <v>37987</v>
      </c>
      <c r="E5401" t="s">
        <v>29</v>
      </c>
      <c r="F5401" s="4">
        <v>200</v>
      </c>
      <c r="G5401">
        <v>6</v>
      </c>
      <c r="H5401" t="s">
        <v>18</v>
      </c>
      <c r="I5401" t="s">
        <v>30</v>
      </c>
      <c r="J5401">
        <v>2</v>
      </c>
      <c r="K5401" t="s">
        <v>39</v>
      </c>
      <c r="L5401" t="s">
        <v>31</v>
      </c>
      <c r="M5401" t="s">
        <v>22</v>
      </c>
      <c r="N5401">
        <v>26</v>
      </c>
      <c r="O5401">
        <v>18</v>
      </c>
      <c r="P5401">
        <v>1851</v>
      </c>
      <c r="Q5401">
        <v>22695</v>
      </c>
    </row>
    <row r="5402" spans="1:17" x14ac:dyDescent="0.25">
      <c r="A5402" t="s">
        <v>199</v>
      </c>
      <c r="B5402" s="1" t="s">
        <v>912</v>
      </c>
      <c r="C5402">
        <v>2004</v>
      </c>
      <c r="D5402" s="15">
        <f>DATE(cars[[#This Row],[year_1]],1,1)</f>
        <v>37987</v>
      </c>
      <c r="E5402" t="s">
        <v>29</v>
      </c>
      <c r="F5402" s="4">
        <v>200</v>
      </c>
      <c r="G5402">
        <v>6</v>
      </c>
      <c r="H5402" t="s">
        <v>33</v>
      </c>
      <c r="I5402" t="s">
        <v>30</v>
      </c>
      <c r="J5402">
        <v>2</v>
      </c>
      <c r="K5402" t="s">
        <v>39</v>
      </c>
      <c r="L5402" t="s">
        <v>31</v>
      </c>
      <c r="M5402" t="s">
        <v>22</v>
      </c>
      <c r="N5402">
        <v>25</v>
      </c>
      <c r="O5402">
        <v>18</v>
      </c>
      <c r="P5402">
        <v>1851</v>
      </c>
      <c r="Q5402">
        <v>23520</v>
      </c>
    </row>
    <row r="5403" spans="1:17" x14ac:dyDescent="0.25">
      <c r="A5403" t="s">
        <v>199</v>
      </c>
      <c r="B5403" s="1" t="s">
        <v>912</v>
      </c>
      <c r="C5403">
        <v>2005</v>
      </c>
      <c r="D5403" s="15">
        <f>DATE(cars[[#This Row],[year_1]],1,1)</f>
        <v>38353</v>
      </c>
      <c r="E5403" t="s">
        <v>29</v>
      </c>
      <c r="F5403" s="4">
        <v>200</v>
      </c>
      <c r="G5403">
        <v>6</v>
      </c>
      <c r="H5403" t="s">
        <v>18</v>
      </c>
      <c r="I5403" t="s">
        <v>30</v>
      </c>
      <c r="J5403">
        <v>2</v>
      </c>
      <c r="K5403" t="s">
        <v>39</v>
      </c>
      <c r="L5403" t="s">
        <v>31</v>
      </c>
      <c r="M5403" t="s">
        <v>22</v>
      </c>
      <c r="N5403">
        <v>27</v>
      </c>
      <c r="O5403">
        <v>18</v>
      </c>
      <c r="P5403">
        <v>1851</v>
      </c>
      <c r="Q5403">
        <v>22980</v>
      </c>
    </row>
    <row r="5404" spans="1:17" x14ac:dyDescent="0.25">
      <c r="A5404" t="s">
        <v>163</v>
      </c>
      <c r="B5404" s="1" t="s">
        <v>316</v>
      </c>
      <c r="C5404">
        <v>2000</v>
      </c>
      <c r="D5404" s="15">
        <f>DATE(cars[[#This Row],[year_1]],1,1)</f>
        <v>36526</v>
      </c>
      <c r="E5404" t="s">
        <v>29</v>
      </c>
      <c r="F5404" s="4">
        <v>200</v>
      </c>
      <c r="G5404">
        <v>6</v>
      </c>
      <c r="H5404" t="s">
        <v>18</v>
      </c>
      <c r="I5404" t="s">
        <v>30</v>
      </c>
      <c r="J5404">
        <v>4</v>
      </c>
      <c r="K5404" t="s">
        <v>98</v>
      </c>
      <c r="L5404" t="s">
        <v>31</v>
      </c>
      <c r="M5404" t="s">
        <v>32</v>
      </c>
      <c r="N5404">
        <v>27</v>
      </c>
      <c r="O5404">
        <v>18</v>
      </c>
      <c r="P5404">
        <v>5657</v>
      </c>
      <c r="Q5404">
        <v>2937</v>
      </c>
    </row>
    <row r="5405" spans="1:17" x14ac:dyDescent="0.25">
      <c r="A5405" t="s">
        <v>114</v>
      </c>
      <c r="B5405" s="1" t="s">
        <v>529</v>
      </c>
      <c r="C5405">
        <v>2006</v>
      </c>
      <c r="D5405" s="15">
        <f>DATE(cars[[#This Row],[year_1]],1,1)</f>
        <v>38718</v>
      </c>
      <c r="E5405" t="s">
        <v>29</v>
      </c>
      <c r="F5405" s="4">
        <v>200</v>
      </c>
      <c r="G5405">
        <v>6</v>
      </c>
      <c r="H5405" t="s">
        <v>33</v>
      </c>
      <c r="I5405" t="s">
        <v>30</v>
      </c>
      <c r="J5405">
        <v>4</v>
      </c>
      <c r="K5405" t="s">
        <v>49</v>
      </c>
      <c r="L5405" t="s">
        <v>31</v>
      </c>
      <c r="M5405" t="s">
        <v>32</v>
      </c>
      <c r="N5405">
        <v>28</v>
      </c>
      <c r="O5405">
        <v>18</v>
      </c>
      <c r="P5405">
        <v>210</v>
      </c>
      <c r="Q5405">
        <v>21330</v>
      </c>
    </row>
    <row r="5406" spans="1:17" x14ac:dyDescent="0.25">
      <c r="A5406" t="s">
        <v>114</v>
      </c>
      <c r="B5406" s="1" t="s">
        <v>529</v>
      </c>
      <c r="C5406">
        <v>2007</v>
      </c>
      <c r="D5406" s="15">
        <f>DATE(cars[[#This Row],[year_1]],1,1)</f>
        <v>39083</v>
      </c>
      <c r="E5406" t="s">
        <v>29</v>
      </c>
      <c r="F5406" s="4">
        <v>200</v>
      </c>
      <c r="G5406">
        <v>6</v>
      </c>
      <c r="H5406" t="s">
        <v>33</v>
      </c>
      <c r="I5406" t="s">
        <v>30</v>
      </c>
      <c r="J5406">
        <v>4</v>
      </c>
      <c r="K5406" t="s">
        <v>49</v>
      </c>
      <c r="L5406" t="s">
        <v>31</v>
      </c>
      <c r="M5406" t="s">
        <v>32</v>
      </c>
      <c r="N5406">
        <v>28</v>
      </c>
      <c r="O5406">
        <v>18</v>
      </c>
      <c r="P5406">
        <v>210</v>
      </c>
      <c r="Q5406">
        <v>21815</v>
      </c>
    </row>
    <row r="5407" spans="1:17" x14ac:dyDescent="0.25">
      <c r="A5407" t="s">
        <v>114</v>
      </c>
      <c r="B5407" s="1" t="s">
        <v>529</v>
      </c>
      <c r="C5407">
        <v>2008</v>
      </c>
      <c r="D5407" s="15">
        <f>DATE(cars[[#This Row],[year_1]],1,1)</f>
        <v>39448</v>
      </c>
      <c r="E5407" t="s">
        <v>29</v>
      </c>
      <c r="F5407" s="4">
        <v>200</v>
      </c>
      <c r="G5407">
        <v>6</v>
      </c>
      <c r="H5407" t="s">
        <v>33</v>
      </c>
      <c r="I5407" t="s">
        <v>30</v>
      </c>
      <c r="J5407">
        <v>4</v>
      </c>
      <c r="K5407" t="s">
        <v>49</v>
      </c>
      <c r="L5407" t="s">
        <v>63</v>
      </c>
      <c r="M5407" t="s">
        <v>32</v>
      </c>
      <c r="N5407">
        <v>28</v>
      </c>
      <c r="O5407">
        <v>18</v>
      </c>
      <c r="P5407">
        <v>210</v>
      </c>
      <c r="Q5407">
        <v>22210</v>
      </c>
    </row>
    <row r="5408" spans="1:17" x14ac:dyDescent="0.25">
      <c r="A5408" t="s">
        <v>123</v>
      </c>
      <c r="B5408" s="1">
        <v>9000</v>
      </c>
      <c r="C5408">
        <v>1996</v>
      </c>
      <c r="D5408" s="15">
        <f>DATE(cars[[#This Row],[year_1]],1,1)</f>
        <v>35065</v>
      </c>
      <c r="E5408" t="s">
        <v>29</v>
      </c>
      <c r="F5408" s="4">
        <v>200</v>
      </c>
      <c r="G5408">
        <v>4</v>
      </c>
      <c r="H5408" t="s">
        <v>18</v>
      </c>
      <c r="I5408" t="s">
        <v>30</v>
      </c>
      <c r="J5408">
        <v>4</v>
      </c>
      <c r="K5408" t="s">
        <v>57</v>
      </c>
      <c r="L5408" t="s">
        <v>31</v>
      </c>
      <c r="M5408" t="s">
        <v>54</v>
      </c>
      <c r="N5408">
        <v>25</v>
      </c>
      <c r="O5408">
        <v>18</v>
      </c>
      <c r="P5408">
        <v>376</v>
      </c>
      <c r="Q5408">
        <v>2000</v>
      </c>
    </row>
    <row r="5409" spans="1:17" x14ac:dyDescent="0.25">
      <c r="A5409" t="s">
        <v>123</v>
      </c>
      <c r="B5409" s="1">
        <v>9000</v>
      </c>
      <c r="C5409">
        <v>1997</v>
      </c>
      <c r="D5409" s="15">
        <f>DATE(cars[[#This Row],[year_1]],1,1)</f>
        <v>35431</v>
      </c>
      <c r="E5409" t="s">
        <v>29</v>
      </c>
      <c r="F5409" s="4">
        <v>200</v>
      </c>
      <c r="G5409">
        <v>4</v>
      </c>
      <c r="H5409" t="s">
        <v>18</v>
      </c>
      <c r="I5409" t="s">
        <v>30</v>
      </c>
      <c r="J5409">
        <v>4</v>
      </c>
      <c r="K5409" t="s">
        <v>57</v>
      </c>
      <c r="L5409" t="s">
        <v>31</v>
      </c>
      <c r="M5409" t="s">
        <v>54</v>
      </c>
      <c r="N5409">
        <v>26</v>
      </c>
      <c r="O5409">
        <v>18</v>
      </c>
      <c r="P5409">
        <v>376</v>
      </c>
      <c r="Q5409">
        <v>2084</v>
      </c>
    </row>
    <row r="5410" spans="1:17" x14ac:dyDescent="0.25">
      <c r="A5410" t="s">
        <v>123</v>
      </c>
      <c r="B5410" s="1">
        <v>9000</v>
      </c>
      <c r="C5410">
        <v>1997</v>
      </c>
      <c r="D5410" s="15">
        <f>DATE(cars[[#This Row],[year_1]],1,1)</f>
        <v>35431</v>
      </c>
      <c r="E5410" t="s">
        <v>29</v>
      </c>
      <c r="F5410" s="4">
        <v>200</v>
      </c>
      <c r="G5410">
        <v>4</v>
      </c>
      <c r="H5410" t="s">
        <v>18</v>
      </c>
      <c r="I5410" t="s">
        <v>30</v>
      </c>
      <c r="J5410">
        <v>4</v>
      </c>
      <c r="K5410" t="s">
        <v>57</v>
      </c>
      <c r="L5410" t="s">
        <v>31</v>
      </c>
      <c r="M5410" t="s">
        <v>54</v>
      </c>
      <c r="N5410">
        <v>26</v>
      </c>
      <c r="O5410">
        <v>18</v>
      </c>
      <c r="P5410">
        <v>376</v>
      </c>
      <c r="Q5410">
        <v>2063</v>
      </c>
    </row>
    <row r="5411" spans="1:17" x14ac:dyDescent="0.25">
      <c r="A5411" t="s">
        <v>88</v>
      </c>
      <c r="B5411" s="1" t="s">
        <v>692</v>
      </c>
      <c r="C5411">
        <v>1993</v>
      </c>
      <c r="D5411" s="15">
        <f>DATE(cars[[#This Row],[year_1]],1,1)</f>
        <v>33970</v>
      </c>
      <c r="E5411" t="s">
        <v>29</v>
      </c>
      <c r="F5411" s="4">
        <v>200</v>
      </c>
      <c r="G5411">
        <v>4</v>
      </c>
      <c r="H5411" t="s">
        <v>18</v>
      </c>
      <c r="I5411" t="s">
        <v>19</v>
      </c>
      <c r="J5411">
        <v>2</v>
      </c>
      <c r="K5411" t="s">
        <v>39</v>
      </c>
      <c r="L5411" t="s">
        <v>21</v>
      </c>
      <c r="M5411" t="s">
        <v>22</v>
      </c>
      <c r="N5411">
        <v>25</v>
      </c>
      <c r="O5411">
        <v>18</v>
      </c>
      <c r="P5411">
        <v>2031</v>
      </c>
      <c r="Q5411">
        <v>2078</v>
      </c>
    </row>
    <row r="5412" spans="1:17" x14ac:dyDescent="0.25">
      <c r="A5412" t="s">
        <v>88</v>
      </c>
      <c r="B5412" s="1" t="s">
        <v>692</v>
      </c>
      <c r="C5412">
        <v>1994</v>
      </c>
      <c r="D5412" s="15">
        <f>DATE(cars[[#This Row],[year_1]],1,1)</f>
        <v>34335</v>
      </c>
      <c r="E5412" t="s">
        <v>29</v>
      </c>
      <c r="F5412" s="4">
        <v>200</v>
      </c>
      <c r="G5412">
        <v>4</v>
      </c>
      <c r="H5412" t="s">
        <v>18</v>
      </c>
      <c r="I5412" t="s">
        <v>19</v>
      </c>
      <c r="J5412">
        <v>2</v>
      </c>
      <c r="K5412" t="s">
        <v>39</v>
      </c>
      <c r="L5412" t="s">
        <v>21</v>
      </c>
      <c r="M5412" t="s">
        <v>22</v>
      </c>
      <c r="N5412">
        <v>25</v>
      </c>
      <c r="O5412">
        <v>18</v>
      </c>
      <c r="P5412">
        <v>2031</v>
      </c>
      <c r="Q5412">
        <v>2254</v>
      </c>
    </row>
    <row r="5413" spans="1:17" x14ac:dyDescent="0.25">
      <c r="A5413" t="s">
        <v>88</v>
      </c>
      <c r="B5413" s="1" t="s">
        <v>692</v>
      </c>
      <c r="C5413">
        <v>1995</v>
      </c>
      <c r="D5413" s="15">
        <f>DATE(cars[[#This Row],[year_1]],1,1)</f>
        <v>34700</v>
      </c>
      <c r="E5413" t="s">
        <v>29</v>
      </c>
      <c r="F5413" s="4">
        <v>200</v>
      </c>
      <c r="G5413">
        <v>4</v>
      </c>
      <c r="H5413" t="s">
        <v>18</v>
      </c>
      <c r="I5413" t="s">
        <v>19</v>
      </c>
      <c r="J5413">
        <v>2</v>
      </c>
      <c r="K5413" t="s">
        <v>39</v>
      </c>
      <c r="L5413" t="s">
        <v>21</v>
      </c>
      <c r="M5413" t="s">
        <v>22</v>
      </c>
      <c r="N5413">
        <v>25</v>
      </c>
      <c r="O5413">
        <v>18</v>
      </c>
      <c r="P5413">
        <v>2031</v>
      </c>
      <c r="Q5413">
        <v>2462</v>
      </c>
    </row>
    <row r="5414" spans="1:17" x14ac:dyDescent="0.25">
      <c r="A5414" t="s">
        <v>163</v>
      </c>
      <c r="B5414" s="1" t="s">
        <v>463</v>
      </c>
      <c r="C5414">
        <v>2006</v>
      </c>
      <c r="D5414" s="15">
        <f>DATE(cars[[#This Row],[year_1]],1,1)</f>
        <v>38718</v>
      </c>
      <c r="E5414" t="s">
        <v>29</v>
      </c>
      <c r="F5414" s="4">
        <v>203</v>
      </c>
      <c r="G5414">
        <v>6</v>
      </c>
      <c r="H5414" t="s">
        <v>33</v>
      </c>
      <c r="I5414" t="s">
        <v>30</v>
      </c>
      <c r="J5414">
        <v>4</v>
      </c>
      <c r="K5414" t="s">
        <v>49</v>
      </c>
      <c r="L5414" t="s">
        <v>63</v>
      </c>
      <c r="M5414" t="s">
        <v>32</v>
      </c>
      <c r="N5414">
        <v>25</v>
      </c>
      <c r="O5414">
        <v>18</v>
      </c>
      <c r="P5414">
        <v>5657</v>
      </c>
      <c r="Q5414">
        <v>22230</v>
      </c>
    </row>
    <row r="5415" spans="1:17" x14ac:dyDescent="0.25">
      <c r="A5415" t="s">
        <v>163</v>
      </c>
      <c r="B5415" s="1" t="s">
        <v>481</v>
      </c>
      <c r="C5415">
        <v>2005</v>
      </c>
      <c r="D5415" s="15">
        <f>DATE(cars[[#This Row],[year_1]],1,1)</f>
        <v>38353</v>
      </c>
      <c r="E5415" t="s">
        <v>29</v>
      </c>
      <c r="F5415" s="4">
        <v>203</v>
      </c>
      <c r="G5415">
        <v>6</v>
      </c>
      <c r="H5415" t="s">
        <v>33</v>
      </c>
      <c r="I5415" t="s">
        <v>30</v>
      </c>
      <c r="J5415">
        <v>4</v>
      </c>
      <c r="K5415" t="s">
        <v>101</v>
      </c>
      <c r="L5415" t="s">
        <v>63</v>
      </c>
      <c r="M5415" t="s">
        <v>35</v>
      </c>
      <c r="N5415">
        <v>25</v>
      </c>
      <c r="O5415">
        <v>18</v>
      </c>
      <c r="P5415">
        <v>5657</v>
      </c>
      <c r="Q5415">
        <v>28440</v>
      </c>
    </row>
    <row r="5416" spans="1:17" x14ac:dyDescent="0.25">
      <c r="A5416" t="s">
        <v>163</v>
      </c>
      <c r="B5416" s="1" t="s">
        <v>481</v>
      </c>
      <c r="C5416">
        <v>2005</v>
      </c>
      <c r="D5416" s="15">
        <f>DATE(cars[[#This Row],[year_1]],1,1)</f>
        <v>38353</v>
      </c>
      <c r="E5416" t="s">
        <v>29</v>
      </c>
      <c r="F5416" s="4">
        <v>203</v>
      </c>
      <c r="G5416">
        <v>6</v>
      </c>
      <c r="H5416" t="s">
        <v>33</v>
      </c>
      <c r="I5416" t="s">
        <v>30</v>
      </c>
      <c r="J5416">
        <v>4</v>
      </c>
      <c r="K5416" t="s">
        <v>101</v>
      </c>
      <c r="L5416" t="s">
        <v>63</v>
      </c>
      <c r="M5416" t="s">
        <v>35</v>
      </c>
      <c r="N5416">
        <v>25</v>
      </c>
      <c r="O5416">
        <v>18</v>
      </c>
      <c r="P5416">
        <v>5657</v>
      </c>
      <c r="Q5416">
        <v>25040</v>
      </c>
    </row>
    <row r="5417" spans="1:17" x14ac:dyDescent="0.25">
      <c r="A5417" t="s">
        <v>163</v>
      </c>
      <c r="B5417" s="1" t="s">
        <v>481</v>
      </c>
      <c r="C5417">
        <v>2005</v>
      </c>
      <c r="D5417" s="15">
        <f>DATE(cars[[#This Row],[year_1]],1,1)</f>
        <v>38353</v>
      </c>
      <c r="E5417" t="s">
        <v>29</v>
      </c>
      <c r="F5417" s="4">
        <v>203</v>
      </c>
      <c r="G5417">
        <v>6</v>
      </c>
      <c r="H5417" t="s">
        <v>33</v>
      </c>
      <c r="I5417" t="s">
        <v>30</v>
      </c>
      <c r="J5417">
        <v>4</v>
      </c>
      <c r="K5417" t="s">
        <v>101</v>
      </c>
      <c r="L5417" t="s">
        <v>63</v>
      </c>
      <c r="M5417" t="s">
        <v>35</v>
      </c>
      <c r="N5417">
        <v>25</v>
      </c>
      <c r="O5417">
        <v>18</v>
      </c>
      <c r="P5417">
        <v>5657</v>
      </c>
      <c r="Q5417">
        <v>26440</v>
      </c>
    </row>
    <row r="5418" spans="1:17" x14ac:dyDescent="0.25">
      <c r="A5418" t="s">
        <v>163</v>
      </c>
      <c r="B5418" s="1" t="s">
        <v>481</v>
      </c>
      <c r="C5418">
        <v>2006</v>
      </c>
      <c r="D5418" s="15">
        <f>DATE(cars[[#This Row],[year_1]],1,1)</f>
        <v>38718</v>
      </c>
      <c r="E5418" t="s">
        <v>29</v>
      </c>
      <c r="F5418" s="4">
        <v>203</v>
      </c>
      <c r="G5418">
        <v>6</v>
      </c>
      <c r="H5418" t="s">
        <v>33</v>
      </c>
      <c r="I5418" t="s">
        <v>30</v>
      </c>
      <c r="J5418">
        <v>4</v>
      </c>
      <c r="K5418" t="s">
        <v>101</v>
      </c>
      <c r="L5418" t="s">
        <v>63</v>
      </c>
      <c r="M5418" t="s">
        <v>35</v>
      </c>
      <c r="N5418">
        <v>25</v>
      </c>
      <c r="O5418">
        <v>18</v>
      </c>
      <c r="P5418">
        <v>5657</v>
      </c>
      <c r="Q5418">
        <v>26505</v>
      </c>
    </row>
    <row r="5419" spans="1:17" x14ac:dyDescent="0.25">
      <c r="A5419" t="s">
        <v>163</v>
      </c>
      <c r="B5419" s="1" t="s">
        <v>481</v>
      </c>
      <c r="C5419">
        <v>2006</v>
      </c>
      <c r="D5419" s="15">
        <f>DATE(cars[[#This Row],[year_1]],1,1)</f>
        <v>38718</v>
      </c>
      <c r="E5419" t="s">
        <v>29</v>
      </c>
      <c r="F5419" s="4">
        <v>203</v>
      </c>
      <c r="G5419">
        <v>6</v>
      </c>
      <c r="H5419" t="s">
        <v>33</v>
      </c>
      <c r="I5419" t="s">
        <v>30</v>
      </c>
      <c r="J5419">
        <v>4</v>
      </c>
      <c r="K5419" t="s">
        <v>101</v>
      </c>
      <c r="L5419" t="s">
        <v>63</v>
      </c>
      <c r="M5419" t="s">
        <v>35</v>
      </c>
      <c r="N5419">
        <v>25</v>
      </c>
      <c r="O5419">
        <v>18</v>
      </c>
      <c r="P5419">
        <v>5657</v>
      </c>
      <c r="Q5419">
        <v>25105</v>
      </c>
    </row>
    <row r="5420" spans="1:17" x14ac:dyDescent="0.25">
      <c r="A5420" t="s">
        <v>163</v>
      </c>
      <c r="B5420" s="1" t="s">
        <v>481</v>
      </c>
      <c r="C5420">
        <v>2006</v>
      </c>
      <c r="D5420" s="15">
        <f>DATE(cars[[#This Row],[year_1]],1,1)</f>
        <v>38718</v>
      </c>
      <c r="E5420" t="s">
        <v>29</v>
      </c>
      <c r="F5420" s="4">
        <v>203</v>
      </c>
      <c r="G5420">
        <v>6</v>
      </c>
      <c r="H5420" t="s">
        <v>33</v>
      </c>
      <c r="I5420" t="s">
        <v>30</v>
      </c>
      <c r="J5420">
        <v>4</v>
      </c>
      <c r="K5420" t="s">
        <v>101</v>
      </c>
      <c r="L5420" t="s">
        <v>63</v>
      </c>
      <c r="M5420" t="s">
        <v>35</v>
      </c>
      <c r="N5420">
        <v>25</v>
      </c>
      <c r="O5420">
        <v>18</v>
      </c>
      <c r="P5420">
        <v>5657</v>
      </c>
      <c r="Q5420">
        <v>28530</v>
      </c>
    </row>
    <row r="5421" spans="1:17" x14ac:dyDescent="0.25">
      <c r="A5421" t="s">
        <v>163</v>
      </c>
      <c r="B5421" s="1" t="s">
        <v>481</v>
      </c>
      <c r="C5421">
        <v>2007</v>
      </c>
      <c r="D5421" s="15">
        <f>DATE(cars[[#This Row],[year_1]],1,1)</f>
        <v>39083</v>
      </c>
      <c r="E5421" t="s">
        <v>29</v>
      </c>
      <c r="F5421" s="4">
        <v>203</v>
      </c>
      <c r="G5421">
        <v>6</v>
      </c>
      <c r="H5421" t="s">
        <v>33</v>
      </c>
      <c r="I5421" t="s">
        <v>30</v>
      </c>
      <c r="J5421">
        <v>4</v>
      </c>
      <c r="K5421" t="s">
        <v>101</v>
      </c>
      <c r="L5421" t="s">
        <v>63</v>
      </c>
      <c r="M5421" t="s">
        <v>35</v>
      </c>
      <c r="N5421">
        <v>25</v>
      </c>
      <c r="O5421">
        <v>18</v>
      </c>
      <c r="P5421">
        <v>5657</v>
      </c>
      <c r="Q5421">
        <v>29205</v>
      </c>
    </row>
    <row r="5422" spans="1:17" x14ac:dyDescent="0.25">
      <c r="A5422" t="s">
        <v>163</v>
      </c>
      <c r="B5422" s="1" t="s">
        <v>481</v>
      </c>
      <c r="C5422">
        <v>2007</v>
      </c>
      <c r="D5422" s="15">
        <f>DATE(cars[[#This Row],[year_1]],1,1)</f>
        <v>39083</v>
      </c>
      <c r="E5422" t="s">
        <v>29</v>
      </c>
      <c r="F5422" s="4">
        <v>203</v>
      </c>
      <c r="G5422">
        <v>6</v>
      </c>
      <c r="H5422" t="s">
        <v>33</v>
      </c>
      <c r="I5422" t="s">
        <v>30</v>
      </c>
      <c r="J5422">
        <v>4</v>
      </c>
      <c r="K5422" t="s">
        <v>101</v>
      </c>
      <c r="L5422" t="s">
        <v>63</v>
      </c>
      <c r="M5422" t="s">
        <v>35</v>
      </c>
      <c r="N5422">
        <v>25</v>
      </c>
      <c r="O5422">
        <v>18</v>
      </c>
      <c r="P5422">
        <v>5657</v>
      </c>
      <c r="Q5422">
        <v>25920</v>
      </c>
    </row>
    <row r="5423" spans="1:17" x14ac:dyDescent="0.25">
      <c r="A5423" t="s">
        <v>264</v>
      </c>
      <c r="B5423" s="1" t="s">
        <v>613</v>
      </c>
      <c r="C5423">
        <v>2004</v>
      </c>
      <c r="D5423" s="15">
        <f>DATE(cars[[#This Row],[year_1]],1,1)</f>
        <v>37987</v>
      </c>
      <c r="E5423" t="s">
        <v>29</v>
      </c>
      <c r="F5423" s="4">
        <v>205</v>
      </c>
      <c r="G5423">
        <v>6</v>
      </c>
      <c r="H5423" t="s">
        <v>33</v>
      </c>
      <c r="I5423" t="s">
        <v>30</v>
      </c>
      <c r="J5423">
        <v>4</v>
      </c>
      <c r="K5423" t="s">
        <v>49</v>
      </c>
      <c r="L5423" t="s">
        <v>63</v>
      </c>
      <c r="M5423" t="s">
        <v>32</v>
      </c>
      <c r="N5423">
        <v>27</v>
      </c>
      <c r="O5423">
        <v>18</v>
      </c>
      <c r="P5423">
        <v>155</v>
      </c>
      <c r="Q5423">
        <v>26040</v>
      </c>
    </row>
    <row r="5424" spans="1:17" x14ac:dyDescent="0.25">
      <c r="A5424" t="s">
        <v>264</v>
      </c>
      <c r="B5424" s="1" t="s">
        <v>613</v>
      </c>
      <c r="C5424">
        <v>2004</v>
      </c>
      <c r="D5424" s="15">
        <f>DATE(cars[[#This Row],[year_1]],1,1)</f>
        <v>37987</v>
      </c>
      <c r="E5424" t="s">
        <v>29</v>
      </c>
      <c r="F5424" s="4">
        <v>205</v>
      </c>
      <c r="G5424">
        <v>6</v>
      </c>
      <c r="H5424" t="s">
        <v>33</v>
      </c>
      <c r="I5424" t="s">
        <v>30</v>
      </c>
      <c r="J5424">
        <v>4</v>
      </c>
      <c r="K5424" t="s">
        <v>49</v>
      </c>
      <c r="L5424" t="s">
        <v>63</v>
      </c>
      <c r="M5424" t="s">
        <v>32</v>
      </c>
      <c r="N5424">
        <v>27</v>
      </c>
      <c r="O5424">
        <v>18</v>
      </c>
      <c r="P5424">
        <v>155</v>
      </c>
      <c r="Q5424">
        <v>32085</v>
      </c>
    </row>
    <row r="5425" spans="1:17" x14ac:dyDescent="0.25">
      <c r="A5425" t="s">
        <v>264</v>
      </c>
      <c r="B5425" s="1" t="s">
        <v>613</v>
      </c>
      <c r="C5425">
        <v>2005</v>
      </c>
      <c r="D5425" s="15">
        <f>DATE(cars[[#This Row],[year_1]],1,1)</f>
        <v>38353</v>
      </c>
      <c r="E5425" t="s">
        <v>29</v>
      </c>
      <c r="F5425" s="4">
        <v>205</v>
      </c>
      <c r="G5425">
        <v>6</v>
      </c>
      <c r="H5425" t="s">
        <v>33</v>
      </c>
      <c r="I5425" t="s">
        <v>30</v>
      </c>
      <c r="J5425">
        <v>4</v>
      </c>
      <c r="K5425" t="s">
        <v>49</v>
      </c>
      <c r="L5425" t="s">
        <v>63</v>
      </c>
      <c r="M5425" t="s">
        <v>32</v>
      </c>
      <c r="N5425">
        <v>27</v>
      </c>
      <c r="O5425">
        <v>18</v>
      </c>
      <c r="P5425">
        <v>155</v>
      </c>
      <c r="Q5425">
        <v>26725</v>
      </c>
    </row>
    <row r="5426" spans="1:17" x14ac:dyDescent="0.25">
      <c r="A5426" t="s">
        <v>264</v>
      </c>
      <c r="B5426" s="1" t="s">
        <v>613</v>
      </c>
      <c r="C5426">
        <v>2005</v>
      </c>
      <c r="D5426" s="15">
        <f>DATE(cars[[#This Row],[year_1]],1,1)</f>
        <v>38353</v>
      </c>
      <c r="E5426" t="s">
        <v>29</v>
      </c>
      <c r="F5426" s="4">
        <v>205</v>
      </c>
      <c r="G5426">
        <v>6</v>
      </c>
      <c r="H5426" t="s">
        <v>33</v>
      </c>
      <c r="I5426" t="s">
        <v>30</v>
      </c>
      <c r="J5426">
        <v>4</v>
      </c>
      <c r="K5426" t="s">
        <v>49</v>
      </c>
      <c r="L5426" t="s">
        <v>63</v>
      </c>
      <c r="M5426" t="s">
        <v>32</v>
      </c>
      <c r="N5426">
        <v>27</v>
      </c>
      <c r="O5426">
        <v>18</v>
      </c>
      <c r="P5426">
        <v>155</v>
      </c>
      <c r="Q5426">
        <v>32385</v>
      </c>
    </row>
    <row r="5427" spans="1:17" x14ac:dyDescent="0.25">
      <c r="A5427" t="s">
        <v>264</v>
      </c>
      <c r="B5427" s="1" t="s">
        <v>725</v>
      </c>
      <c r="C5427">
        <v>2004</v>
      </c>
      <c r="D5427" s="15">
        <f>DATE(cars[[#This Row],[year_1]],1,1)</f>
        <v>37987</v>
      </c>
      <c r="E5427" t="s">
        <v>29</v>
      </c>
      <c r="F5427" s="4">
        <v>205</v>
      </c>
      <c r="G5427">
        <v>6</v>
      </c>
      <c r="H5427" t="s">
        <v>33</v>
      </c>
      <c r="I5427" t="s">
        <v>30</v>
      </c>
      <c r="J5427">
        <v>4</v>
      </c>
      <c r="K5427" t="s">
        <v>49</v>
      </c>
      <c r="L5427" t="s">
        <v>63</v>
      </c>
      <c r="M5427" t="s">
        <v>32</v>
      </c>
      <c r="N5427">
        <v>27</v>
      </c>
      <c r="O5427">
        <v>18</v>
      </c>
      <c r="P5427">
        <v>155</v>
      </c>
      <c r="Q5427">
        <v>35250</v>
      </c>
    </row>
    <row r="5428" spans="1:17" x14ac:dyDescent="0.25">
      <c r="A5428" t="s">
        <v>264</v>
      </c>
      <c r="B5428" s="1" t="s">
        <v>725</v>
      </c>
      <c r="C5428">
        <v>2005</v>
      </c>
      <c r="D5428" s="15">
        <f>DATE(cars[[#This Row],[year_1]],1,1)</f>
        <v>38353</v>
      </c>
      <c r="E5428" t="s">
        <v>29</v>
      </c>
      <c r="F5428" s="4">
        <v>205</v>
      </c>
      <c r="G5428">
        <v>6</v>
      </c>
      <c r="H5428" t="s">
        <v>33</v>
      </c>
      <c r="I5428" t="s">
        <v>30</v>
      </c>
      <c r="J5428">
        <v>4</v>
      </c>
      <c r="K5428" t="s">
        <v>49</v>
      </c>
      <c r="L5428" t="s">
        <v>63</v>
      </c>
      <c r="M5428" t="s">
        <v>32</v>
      </c>
      <c r="N5428">
        <v>27</v>
      </c>
      <c r="O5428">
        <v>18</v>
      </c>
      <c r="P5428">
        <v>155</v>
      </c>
      <c r="Q5428">
        <v>35555</v>
      </c>
    </row>
    <row r="5429" spans="1:17" x14ac:dyDescent="0.25">
      <c r="A5429" t="s">
        <v>114</v>
      </c>
      <c r="B5429" s="1" t="s">
        <v>231</v>
      </c>
      <c r="C5429">
        <v>2004</v>
      </c>
      <c r="D5429" s="15">
        <f>DATE(cars[[#This Row],[year_1]],1,1)</f>
        <v>37987</v>
      </c>
      <c r="E5429" t="s">
        <v>29</v>
      </c>
      <c r="F5429" s="4">
        <v>205</v>
      </c>
      <c r="G5429">
        <v>6</v>
      </c>
      <c r="H5429" t="s">
        <v>33</v>
      </c>
      <c r="I5429" t="s">
        <v>30</v>
      </c>
      <c r="J5429">
        <v>4</v>
      </c>
      <c r="K5429" t="s">
        <v>49</v>
      </c>
      <c r="L5429" t="s">
        <v>63</v>
      </c>
      <c r="M5429" t="s">
        <v>32</v>
      </c>
      <c r="N5429">
        <v>27</v>
      </c>
      <c r="O5429">
        <v>18</v>
      </c>
      <c r="P5429">
        <v>210</v>
      </c>
      <c r="Q5429">
        <v>27185</v>
      </c>
    </row>
    <row r="5430" spans="1:17" x14ac:dyDescent="0.25">
      <c r="A5430" t="s">
        <v>114</v>
      </c>
      <c r="B5430" s="1" t="s">
        <v>231</v>
      </c>
      <c r="C5430">
        <v>2004</v>
      </c>
      <c r="D5430" s="15">
        <f>DATE(cars[[#This Row],[year_1]],1,1)</f>
        <v>37987</v>
      </c>
      <c r="E5430" t="s">
        <v>29</v>
      </c>
      <c r="F5430" s="4">
        <v>205</v>
      </c>
      <c r="G5430">
        <v>6</v>
      </c>
      <c r="H5430" t="s">
        <v>33</v>
      </c>
      <c r="I5430" t="s">
        <v>30</v>
      </c>
      <c r="J5430">
        <v>4</v>
      </c>
      <c r="K5430" t="s">
        <v>49</v>
      </c>
      <c r="L5430" t="s">
        <v>63</v>
      </c>
      <c r="M5430" t="s">
        <v>32</v>
      </c>
      <c r="N5430">
        <v>27</v>
      </c>
      <c r="O5430">
        <v>18</v>
      </c>
      <c r="P5430">
        <v>210</v>
      </c>
      <c r="Q5430">
        <v>30035</v>
      </c>
    </row>
    <row r="5431" spans="1:17" x14ac:dyDescent="0.25">
      <c r="A5431" t="s">
        <v>114</v>
      </c>
      <c r="B5431" s="1" t="s">
        <v>231</v>
      </c>
      <c r="C5431">
        <v>2005</v>
      </c>
      <c r="D5431" s="15">
        <f>DATE(cars[[#This Row],[year_1]],1,1)</f>
        <v>38353</v>
      </c>
      <c r="E5431" t="s">
        <v>29</v>
      </c>
      <c r="F5431" s="4">
        <v>205</v>
      </c>
      <c r="G5431">
        <v>6</v>
      </c>
      <c r="H5431" t="s">
        <v>33</v>
      </c>
      <c r="I5431" t="s">
        <v>30</v>
      </c>
      <c r="J5431">
        <v>4</v>
      </c>
      <c r="K5431" t="s">
        <v>49</v>
      </c>
      <c r="L5431" t="s">
        <v>63</v>
      </c>
      <c r="M5431" t="s">
        <v>32</v>
      </c>
      <c r="N5431">
        <v>27</v>
      </c>
      <c r="O5431">
        <v>18</v>
      </c>
      <c r="P5431">
        <v>210</v>
      </c>
      <c r="Q5431">
        <v>30350</v>
      </c>
    </row>
    <row r="5432" spans="1:17" x14ac:dyDescent="0.25">
      <c r="A5432" t="s">
        <v>114</v>
      </c>
      <c r="B5432" s="1" t="s">
        <v>231</v>
      </c>
      <c r="C5432">
        <v>2005</v>
      </c>
      <c r="D5432" s="15">
        <f>DATE(cars[[#This Row],[year_1]],1,1)</f>
        <v>38353</v>
      </c>
      <c r="E5432" t="s">
        <v>29</v>
      </c>
      <c r="F5432" s="4">
        <v>205</v>
      </c>
      <c r="G5432">
        <v>6</v>
      </c>
      <c r="H5432" t="s">
        <v>33</v>
      </c>
      <c r="I5432" t="s">
        <v>30</v>
      </c>
      <c r="J5432">
        <v>4</v>
      </c>
      <c r="K5432" t="s">
        <v>49</v>
      </c>
      <c r="L5432" t="s">
        <v>63</v>
      </c>
      <c r="M5432" t="s">
        <v>32</v>
      </c>
      <c r="N5432">
        <v>27</v>
      </c>
      <c r="O5432">
        <v>18</v>
      </c>
      <c r="P5432">
        <v>210</v>
      </c>
      <c r="Q5432">
        <v>27965</v>
      </c>
    </row>
    <row r="5433" spans="1:17" x14ac:dyDescent="0.25">
      <c r="A5433" t="s">
        <v>338</v>
      </c>
      <c r="B5433" s="1" t="s">
        <v>420</v>
      </c>
      <c r="C5433">
        <v>2002</v>
      </c>
      <c r="D5433" s="15">
        <f>DATE(cars[[#This Row],[year_1]],1,1)</f>
        <v>37257</v>
      </c>
      <c r="E5433" t="s">
        <v>29</v>
      </c>
      <c r="F5433" s="4">
        <v>210</v>
      </c>
      <c r="G5433">
        <v>6</v>
      </c>
      <c r="H5433" t="s">
        <v>33</v>
      </c>
      <c r="I5433" t="s">
        <v>30</v>
      </c>
      <c r="J5433">
        <v>4</v>
      </c>
      <c r="K5433" t="s">
        <v>27</v>
      </c>
      <c r="L5433" t="s">
        <v>31</v>
      </c>
      <c r="M5433" t="s">
        <v>32</v>
      </c>
      <c r="N5433">
        <v>27</v>
      </c>
      <c r="O5433">
        <v>18</v>
      </c>
      <c r="P5433">
        <v>454</v>
      </c>
      <c r="Q5433">
        <v>31505</v>
      </c>
    </row>
    <row r="5434" spans="1:17" x14ac:dyDescent="0.25">
      <c r="A5434" t="s">
        <v>338</v>
      </c>
      <c r="B5434" s="1" t="s">
        <v>420</v>
      </c>
      <c r="C5434">
        <v>2003</v>
      </c>
      <c r="D5434" s="15">
        <f>DATE(cars[[#This Row],[year_1]],1,1)</f>
        <v>37622</v>
      </c>
      <c r="E5434" t="s">
        <v>29</v>
      </c>
      <c r="F5434" s="4">
        <v>210</v>
      </c>
      <c r="G5434">
        <v>6</v>
      </c>
      <c r="H5434" t="s">
        <v>33</v>
      </c>
      <c r="I5434" t="s">
        <v>30</v>
      </c>
      <c r="J5434">
        <v>4</v>
      </c>
      <c r="K5434" t="s">
        <v>27</v>
      </c>
      <c r="L5434" t="s">
        <v>31</v>
      </c>
      <c r="M5434" t="s">
        <v>32</v>
      </c>
      <c r="N5434">
        <v>27</v>
      </c>
      <c r="O5434">
        <v>18</v>
      </c>
      <c r="P5434">
        <v>454</v>
      </c>
      <c r="Q5434">
        <v>31725</v>
      </c>
    </row>
    <row r="5435" spans="1:17" x14ac:dyDescent="0.25">
      <c r="A5435" t="s">
        <v>40</v>
      </c>
      <c r="B5435" s="1" t="s">
        <v>769</v>
      </c>
      <c r="C5435">
        <v>2010</v>
      </c>
      <c r="D5435" s="15">
        <f>DATE(cars[[#This Row],[year_1]],1,1)</f>
        <v>40179</v>
      </c>
      <c r="E5435" t="s">
        <v>60</v>
      </c>
      <c r="F5435" s="4">
        <v>210</v>
      </c>
      <c r="G5435">
        <v>6</v>
      </c>
      <c r="H5435" t="s">
        <v>33</v>
      </c>
      <c r="I5435" t="s">
        <v>34</v>
      </c>
      <c r="J5435">
        <v>4</v>
      </c>
      <c r="K5435" t="s">
        <v>269</v>
      </c>
      <c r="L5435" t="s">
        <v>63</v>
      </c>
      <c r="M5435" t="s">
        <v>35</v>
      </c>
      <c r="N5435">
        <v>24</v>
      </c>
      <c r="O5435">
        <v>18</v>
      </c>
      <c r="P5435">
        <v>617</v>
      </c>
      <c r="Q5435">
        <v>50800</v>
      </c>
    </row>
    <row r="5436" spans="1:17" x14ac:dyDescent="0.25">
      <c r="A5436" t="s">
        <v>40</v>
      </c>
      <c r="B5436" s="1" t="s">
        <v>769</v>
      </c>
      <c r="C5436">
        <v>2011</v>
      </c>
      <c r="D5436" s="15">
        <f>DATE(cars[[#This Row],[year_1]],1,1)</f>
        <v>40544</v>
      </c>
      <c r="E5436" t="s">
        <v>60</v>
      </c>
      <c r="F5436" s="4">
        <v>210</v>
      </c>
      <c r="G5436">
        <v>6</v>
      </c>
      <c r="H5436" t="s">
        <v>33</v>
      </c>
      <c r="I5436" t="s">
        <v>34</v>
      </c>
      <c r="J5436">
        <v>4</v>
      </c>
      <c r="K5436" t="s">
        <v>269</v>
      </c>
      <c r="L5436" t="s">
        <v>63</v>
      </c>
      <c r="M5436" t="s">
        <v>35</v>
      </c>
      <c r="N5436">
        <v>24</v>
      </c>
      <c r="O5436">
        <v>18</v>
      </c>
      <c r="P5436">
        <v>617</v>
      </c>
      <c r="Q5436">
        <v>51740</v>
      </c>
    </row>
    <row r="5437" spans="1:17" x14ac:dyDescent="0.25">
      <c r="A5437" t="s">
        <v>40</v>
      </c>
      <c r="B5437" s="1" t="s">
        <v>769</v>
      </c>
      <c r="C5437">
        <v>2012</v>
      </c>
      <c r="D5437" s="15">
        <f>DATE(cars[[#This Row],[year_1]],1,1)</f>
        <v>40909</v>
      </c>
      <c r="E5437" t="s">
        <v>60</v>
      </c>
      <c r="F5437" s="4">
        <v>210</v>
      </c>
      <c r="G5437">
        <v>6</v>
      </c>
      <c r="H5437" t="s">
        <v>33</v>
      </c>
      <c r="I5437" t="s">
        <v>34</v>
      </c>
      <c r="J5437">
        <v>4</v>
      </c>
      <c r="K5437" t="s">
        <v>269</v>
      </c>
      <c r="L5437" t="s">
        <v>63</v>
      </c>
      <c r="M5437" t="s">
        <v>35</v>
      </c>
      <c r="N5437">
        <v>23</v>
      </c>
      <c r="O5437">
        <v>18</v>
      </c>
      <c r="P5437">
        <v>617</v>
      </c>
      <c r="Q5437">
        <v>53840</v>
      </c>
    </row>
    <row r="5438" spans="1:17" x14ac:dyDescent="0.25">
      <c r="A5438" t="s">
        <v>88</v>
      </c>
      <c r="B5438" s="1" t="s">
        <v>257</v>
      </c>
      <c r="C5438">
        <v>2007</v>
      </c>
      <c r="D5438" s="15">
        <f>DATE(cars[[#This Row],[year_1]],1,1)</f>
        <v>39083</v>
      </c>
      <c r="E5438" t="s">
        <v>29</v>
      </c>
      <c r="F5438" s="4">
        <v>210</v>
      </c>
      <c r="G5438">
        <v>6</v>
      </c>
      <c r="H5438" t="s">
        <v>33</v>
      </c>
      <c r="I5438" t="s">
        <v>30</v>
      </c>
      <c r="J5438">
        <v>2</v>
      </c>
      <c r="K5438" t="s">
        <v>49</v>
      </c>
      <c r="L5438" t="s">
        <v>31</v>
      </c>
      <c r="M5438" t="s">
        <v>25</v>
      </c>
      <c r="N5438">
        <v>26</v>
      </c>
      <c r="O5438">
        <v>18</v>
      </c>
      <c r="P5438">
        <v>2031</v>
      </c>
      <c r="Q5438">
        <v>29460</v>
      </c>
    </row>
    <row r="5439" spans="1:17" x14ac:dyDescent="0.25">
      <c r="A5439" t="s">
        <v>88</v>
      </c>
      <c r="B5439" s="1" t="s">
        <v>257</v>
      </c>
      <c r="C5439">
        <v>2007</v>
      </c>
      <c r="D5439" s="15">
        <f>DATE(cars[[#This Row],[year_1]],1,1)</f>
        <v>39083</v>
      </c>
      <c r="E5439" t="s">
        <v>29</v>
      </c>
      <c r="F5439" s="4">
        <v>210</v>
      </c>
      <c r="G5439">
        <v>6</v>
      </c>
      <c r="H5439" t="s">
        <v>33</v>
      </c>
      <c r="I5439" t="s">
        <v>30</v>
      </c>
      <c r="J5439">
        <v>2</v>
      </c>
      <c r="K5439" t="s">
        <v>49</v>
      </c>
      <c r="L5439" t="s">
        <v>31</v>
      </c>
      <c r="M5439" t="s">
        <v>25</v>
      </c>
      <c r="N5439">
        <v>26</v>
      </c>
      <c r="O5439">
        <v>18</v>
      </c>
      <c r="P5439">
        <v>2031</v>
      </c>
      <c r="Q5439">
        <v>27190</v>
      </c>
    </row>
    <row r="5440" spans="1:17" x14ac:dyDescent="0.25">
      <c r="A5440" t="s">
        <v>88</v>
      </c>
      <c r="B5440" s="1" t="s">
        <v>257</v>
      </c>
      <c r="C5440">
        <v>2007</v>
      </c>
      <c r="D5440" s="15">
        <f>DATE(cars[[#This Row],[year_1]],1,1)</f>
        <v>39083</v>
      </c>
      <c r="E5440" t="s">
        <v>29</v>
      </c>
      <c r="F5440" s="4">
        <v>210</v>
      </c>
      <c r="G5440">
        <v>6</v>
      </c>
      <c r="H5440" t="s">
        <v>33</v>
      </c>
      <c r="I5440" t="s">
        <v>30</v>
      </c>
      <c r="J5440">
        <v>2</v>
      </c>
      <c r="K5440" t="s">
        <v>49</v>
      </c>
      <c r="L5440" t="s">
        <v>31</v>
      </c>
      <c r="M5440" t="s">
        <v>22</v>
      </c>
      <c r="N5440">
        <v>27</v>
      </c>
      <c r="O5440">
        <v>18</v>
      </c>
      <c r="P5440">
        <v>2031</v>
      </c>
      <c r="Q5440">
        <v>24530</v>
      </c>
    </row>
    <row r="5441" spans="1:17" x14ac:dyDescent="0.25">
      <c r="A5441" t="s">
        <v>88</v>
      </c>
      <c r="B5441" s="1" t="s">
        <v>257</v>
      </c>
      <c r="C5441">
        <v>2007</v>
      </c>
      <c r="D5441" s="15">
        <f>DATE(cars[[#This Row],[year_1]],1,1)</f>
        <v>39083</v>
      </c>
      <c r="E5441" t="s">
        <v>29</v>
      </c>
      <c r="F5441" s="4">
        <v>210</v>
      </c>
      <c r="G5441">
        <v>6</v>
      </c>
      <c r="H5441" t="s">
        <v>33</v>
      </c>
      <c r="I5441" t="s">
        <v>30</v>
      </c>
      <c r="J5441">
        <v>2</v>
      </c>
      <c r="K5441" t="s">
        <v>49</v>
      </c>
      <c r="L5441" t="s">
        <v>31</v>
      </c>
      <c r="M5441" t="s">
        <v>22</v>
      </c>
      <c r="N5441">
        <v>27</v>
      </c>
      <c r="O5441">
        <v>18</v>
      </c>
      <c r="P5441">
        <v>2031</v>
      </c>
      <c r="Q5441">
        <v>26905</v>
      </c>
    </row>
    <row r="5442" spans="1:17" x14ac:dyDescent="0.25">
      <c r="A5442" t="s">
        <v>88</v>
      </c>
      <c r="B5442" s="1" t="s">
        <v>257</v>
      </c>
      <c r="C5442">
        <v>2007</v>
      </c>
      <c r="D5442" s="15">
        <f>DATE(cars[[#This Row],[year_1]],1,1)</f>
        <v>39083</v>
      </c>
      <c r="E5442" t="s">
        <v>29</v>
      </c>
      <c r="F5442" s="4">
        <v>210</v>
      </c>
      <c r="G5442">
        <v>6</v>
      </c>
      <c r="H5442" t="s">
        <v>33</v>
      </c>
      <c r="I5442" t="s">
        <v>30</v>
      </c>
      <c r="J5442">
        <v>2</v>
      </c>
      <c r="K5442" t="s">
        <v>49</v>
      </c>
      <c r="L5442" t="s">
        <v>31</v>
      </c>
      <c r="M5442" t="s">
        <v>25</v>
      </c>
      <c r="N5442">
        <v>26</v>
      </c>
      <c r="O5442">
        <v>18</v>
      </c>
      <c r="P5442">
        <v>2031</v>
      </c>
      <c r="Q5442">
        <v>30460</v>
      </c>
    </row>
    <row r="5443" spans="1:17" x14ac:dyDescent="0.25">
      <c r="A5443" t="s">
        <v>88</v>
      </c>
      <c r="B5443" s="1" t="s">
        <v>257</v>
      </c>
      <c r="C5443">
        <v>2007</v>
      </c>
      <c r="D5443" s="15">
        <f>DATE(cars[[#This Row],[year_1]],1,1)</f>
        <v>39083</v>
      </c>
      <c r="E5443" t="s">
        <v>29</v>
      </c>
      <c r="F5443" s="4">
        <v>210</v>
      </c>
      <c r="G5443">
        <v>6</v>
      </c>
      <c r="H5443" t="s">
        <v>33</v>
      </c>
      <c r="I5443" t="s">
        <v>30</v>
      </c>
      <c r="J5443">
        <v>2</v>
      </c>
      <c r="K5443" t="s">
        <v>49</v>
      </c>
      <c r="L5443" t="s">
        <v>31</v>
      </c>
      <c r="M5443" t="s">
        <v>22</v>
      </c>
      <c r="N5443">
        <v>27</v>
      </c>
      <c r="O5443">
        <v>18</v>
      </c>
      <c r="P5443">
        <v>2031</v>
      </c>
      <c r="Q5443">
        <v>22260</v>
      </c>
    </row>
    <row r="5444" spans="1:17" x14ac:dyDescent="0.25">
      <c r="A5444" t="s">
        <v>88</v>
      </c>
      <c r="B5444" s="1" t="s">
        <v>257</v>
      </c>
      <c r="C5444">
        <v>2008</v>
      </c>
      <c r="D5444" s="15">
        <f>DATE(cars[[#This Row],[year_1]],1,1)</f>
        <v>39448</v>
      </c>
      <c r="E5444" t="s">
        <v>29</v>
      </c>
      <c r="F5444" s="4">
        <v>210</v>
      </c>
      <c r="G5444">
        <v>6</v>
      </c>
      <c r="H5444" t="s">
        <v>33</v>
      </c>
      <c r="I5444" t="s">
        <v>30</v>
      </c>
      <c r="J5444">
        <v>2</v>
      </c>
      <c r="K5444" t="s">
        <v>49</v>
      </c>
      <c r="L5444" t="s">
        <v>31</v>
      </c>
      <c r="M5444" t="s">
        <v>25</v>
      </c>
      <c r="N5444">
        <v>26</v>
      </c>
      <c r="O5444">
        <v>18</v>
      </c>
      <c r="P5444">
        <v>2031</v>
      </c>
      <c r="Q5444">
        <v>27440</v>
      </c>
    </row>
    <row r="5445" spans="1:17" x14ac:dyDescent="0.25">
      <c r="A5445" t="s">
        <v>88</v>
      </c>
      <c r="B5445" s="1" t="s">
        <v>257</v>
      </c>
      <c r="C5445">
        <v>2008</v>
      </c>
      <c r="D5445" s="15">
        <f>DATE(cars[[#This Row],[year_1]],1,1)</f>
        <v>39448</v>
      </c>
      <c r="E5445" t="s">
        <v>29</v>
      </c>
      <c r="F5445" s="4">
        <v>210</v>
      </c>
      <c r="G5445">
        <v>6</v>
      </c>
      <c r="H5445" t="s">
        <v>33</v>
      </c>
      <c r="I5445" t="s">
        <v>30</v>
      </c>
      <c r="J5445">
        <v>2</v>
      </c>
      <c r="K5445" t="s">
        <v>49</v>
      </c>
      <c r="L5445" t="s">
        <v>31</v>
      </c>
      <c r="M5445" t="s">
        <v>22</v>
      </c>
      <c r="N5445">
        <v>27</v>
      </c>
      <c r="O5445">
        <v>18</v>
      </c>
      <c r="P5445">
        <v>2031</v>
      </c>
      <c r="Q5445">
        <v>27155</v>
      </c>
    </row>
    <row r="5446" spans="1:17" x14ac:dyDescent="0.25">
      <c r="A5446" t="s">
        <v>88</v>
      </c>
      <c r="B5446" s="1" t="s">
        <v>257</v>
      </c>
      <c r="C5446">
        <v>2008</v>
      </c>
      <c r="D5446" s="15">
        <f>DATE(cars[[#This Row],[year_1]],1,1)</f>
        <v>39448</v>
      </c>
      <c r="E5446" t="s">
        <v>29</v>
      </c>
      <c r="F5446" s="4">
        <v>210</v>
      </c>
      <c r="G5446">
        <v>6</v>
      </c>
      <c r="H5446" t="s">
        <v>33</v>
      </c>
      <c r="I5446" t="s">
        <v>30</v>
      </c>
      <c r="J5446">
        <v>2</v>
      </c>
      <c r="K5446" t="s">
        <v>49</v>
      </c>
      <c r="L5446" t="s">
        <v>31</v>
      </c>
      <c r="M5446" t="s">
        <v>22</v>
      </c>
      <c r="N5446">
        <v>27</v>
      </c>
      <c r="O5446">
        <v>18</v>
      </c>
      <c r="P5446">
        <v>2031</v>
      </c>
      <c r="Q5446">
        <v>22510</v>
      </c>
    </row>
    <row r="5447" spans="1:17" x14ac:dyDescent="0.25">
      <c r="A5447" t="s">
        <v>88</v>
      </c>
      <c r="B5447" s="1" t="s">
        <v>257</v>
      </c>
      <c r="C5447">
        <v>2008</v>
      </c>
      <c r="D5447" s="15">
        <f>DATE(cars[[#This Row],[year_1]],1,1)</f>
        <v>39448</v>
      </c>
      <c r="E5447" t="s">
        <v>29</v>
      </c>
      <c r="F5447" s="4">
        <v>210</v>
      </c>
      <c r="G5447">
        <v>6</v>
      </c>
      <c r="H5447" t="s">
        <v>33</v>
      </c>
      <c r="I5447" t="s">
        <v>30</v>
      </c>
      <c r="J5447">
        <v>2</v>
      </c>
      <c r="K5447" t="s">
        <v>49</v>
      </c>
      <c r="L5447" t="s">
        <v>31</v>
      </c>
      <c r="M5447" t="s">
        <v>25</v>
      </c>
      <c r="N5447">
        <v>26</v>
      </c>
      <c r="O5447">
        <v>18</v>
      </c>
      <c r="P5447">
        <v>2031</v>
      </c>
      <c r="Q5447">
        <v>30710</v>
      </c>
    </row>
    <row r="5448" spans="1:17" x14ac:dyDescent="0.25">
      <c r="A5448" t="s">
        <v>88</v>
      </c>
      <c r="B5448" s="1" t="s">
        <v>257</v>
      </c>
      <c r="C5448">
        <v>2008</v>
      </c>
      <c r="D5448" s="15">
        <f>DATE(cars[[#This Row],[year_1]],1,1)</f>
        <v>39448</v>
      </c>
      <c r="E5448" t="s">
        <v>29</v>
      </c>
      <c r="F5448" s="4">
        <v>210</v>
      </c>
      <c r="G5448">
        <v>6</v>
      </c>
      <c r="H5448" t="s">
        <v>33</v>
      </c>
      <c r="I5448" t="s">
        <v>30</v>
      </c>
      <c r="J5448">
        <v>2</v>
      </c>
      <c r="K5448" t="s">
        <v>49</v>
      </c>
      <c r="L5448" t="s">
        <v>31</v>
      </c>
      <c r="M5448" t="s">
        <v>22</v>
      </c>
      <c r="N5448">
        <v>27</v>
      </c>
      <c r="O5448">
        <v>18</v>
      </c>
      <c r="P5448">
        <v>2031</v>
      </c>
      <c r="Q5448">
        <v>24780</v>
      </c>
    </row>
    <row r="5449" spans="1:17" x14ac:dyDescent="0.25">
      <c r="A5449" t="s">
        <v>88</v>
      </c>
      <c r="B5449" s="1" t="s">
        <v>257</v>
      </c>
      <c r="C5449">
        <v>2008</v>
      </c>
      <c r="D5449" s="15">
        <f>DATE(cars[[#This Row],[year_1]],1,1)</f>
        <v>39448</v>
      </c>
      <c r="E5449" t="s">
        <v>29</v>
      </c>
      <c r="F5449" s="4">
        <v>210</v>
      </c>
      <c r="G5449">
        <v>6</v>
      </c>
      <c r="H5449" t="s">
        <v>33</v>
      </c>
      <c r="I5449" t="s">
        <v>30</v>
      </c>
      <c r="J5449">
        <v>2</v>
      </c>
      <c r="K5449" t="s">
        <v>49</v>
      </c>
      <c r="L5449" t="s">
        <v>31</v>
      </c>
      <c r="M5449" t="s">
        <v>25</v>
      </c>
      <c r="N5449">
        <v>26</v>
      </c>
      <c r="O5449">
        <v>18</v>
      </c>
      <c r="P5449">
        <v>2031</v>
      </c>
      <c r="Q5449">
        <v>29710</v>
      </c>
    </row>
    <row r="5450" spans="1:17" x14ac:dyDescent="0.25">
      <c r="A5450" t="s">
        <v>153</v>
      </c>
      <c r="B5450" s="1" t="s">
        <v>576</v>
      </c>
      <c r="C5450">
        <v>2002</v>
      </c>
      <c r="D5450" s="15">
        <f>DATE(cars[[#This Row],[year_1]],1,1)</f>
        <v>37257</v>
      </c>
      <c r="E5450" t="s">
        <v>29</v>
      </c>
      <c r="F5450" s="4">
        <v>215</v>
      </c>
      <c r="G5450">
        <v>6</v>
      </c>
      <c r="H5450" t="s">
        <v>33</v>
      </c>
      <c r="I5450" t="s">
        <v>30</v>
      </c>
      <c r="J5450">
        <v>4</v>
      </c>
      <c r="K5450" t="s">
        <v>49</v>
      </c>
      <c r="L5450" t="s">
        <v>31</v>
      </c>
      <c r="M5450" t="s">
        <v>32</v>
      </c>
      <c r="N5450">
        <v>27</v>
      </c>
      <c r="O5450">
        <v>18</v>
      </c>
      <c r="P5450">
        <v>26</v>
      </c>
      <c r="Q5450">
        <v>28070</v>
      </c>
    </row>
    <row r="5451" spans="1:17" x14ac:dyDescent="0.25">
      <c r="A5451" t="s">
        <v>153</v>
      </c>
      <c r="B5451" s="1" t="s">
        <v>576</v>
      </c>
      <c r="C5451">
        <v>2002</v>
      </c>
      <c r="D5451" s="15">
        <f>DATE(cars[[#This Row],[year_1]],1,1)</f>
        <v>37257</v>
      </c>
      <c r="E5451" t="s">
        <v>29</v>
      </c>
      <c r="F5451" s="4">
        <v>215</v>
      </c>
      <c r="G5451">
        <v>6</v>
      </c>
      <c r="H5451" t="s">
        <v>33</v>
      </c>
      <c r="I5451" t="s">
        <v>30</v>
      </c>
      <c r="J5451">
        <v>4</v>
      </c>
      <c r="K5451" t="s">
        <v>49</v>
      </c>
      <c r="L5451" t="s">
        <v>31</v>
      </c>
      <c r="M5451" t="s">
        <v>32</v>
      </c>
      <c r="N5451">
        <v>27</v>
      </c>
      <c r="O5451">
        <v>18</v>
      </c>
      <c r="P5451">
        <v>26</v>
      </c>
      <c r="Q5451">
        <v>24580</v>
      </c>
    </row>
    <row r="5452" spans="1:17" x14ac:dyDescent="0.25">
      <c r="A5452" t="s">
        <v>153</v>
      </c>
      <c r="B5452" s="1" t="s">
        <v>576</v>
      </c>
      <c r="C5452">
        <v>2002</v>
      </c>
      <c r="D5452" s="15">
        <f>DATE(cars[[#This Row],[year_1]],1,1)</f>
        <v>37257</v>
      </c>
      <c r="E5452" t="s">
        <v>29</v>
      </c>
      <c r="F5452" s="4">
        <v>215</v>
      </c>
      <c r="G5452">
        <v>6</v>
      </c>
      <c r="H5452" t="s">
        <v>33</v>
      </c>
      <c r="I5452" t="s">
        <v>30</v>
      </c>
      <c r="J5452">
        <v>4</v>
      </c>
      <c r="K5452" t="s">
        <v>49</v>
      </c>
      <c r="L5452" t="s">
        <v>31</v>
      </c>
      <c r="M5452" t="s">
        <v>32</v>
      </c>
      <c r="N5452">
        <v>27</v>
      </c>
      <c r="O5452">
        <v>18</v>
      </c>
      <c r="P5452">
        <v>26</v>
      </c>
      <c r="Q5452">
        <v>23160</v>
      </c>
    </row>
    <row r="5453" spans="1:17" x14ac:dyDescent="0.25">
      <c r="A5453" t="s">
        <v>186</v>
      </c>
      <c r="B5453" s="1" t="s">
        <v>654</v>
      </c>
      <c r="C5453">
        <v>2007</v>
      </c>
      <c r="D5453" s="15">
        <f>DATE(cars[[#This Row],[year_1]],1,1)</f>
        <v>39083</v>
      </c>
      <c r="E5453" t="s">
        <v>29</v>
      </c>
      <c r="F5453" s="4">
        <v>217</v>
      </c>
      <c r="G5453">
        <v>6</v>
      </c>
      <c r="H5453" t="s">
        <v>33</v>
      </c>
      <c r="I5453" t="s">
        <v>30</v>
      </c>
      <c r="J5453">
        <v>4</v>
      </c>
      <c r="K5453" t="s">
        <v>53</v>
      </c>
      <c r="L5453" t="s">
        <v>31</v>
      </c>
      <c r="M5453" t="s">
        <v>54</v>
      </c>
      <c r="N5453">
        <v>28</v>
      </c>
      <c r="O5453">
        <v>18</v>
      </c>
      <c r="P5453">
        <v>1385</v>
      </c>
      <c r="Q5453">
        <v>20575</v>
      </c>
    </row>
    <row r="5454" spans="1:17" x14ac:dyDescent="0.25">
      <c r="A5454" t="s">
        <v>186</v>
      </c>
      <c r="B5454" s="1" t="s">
        <v>654</v>
      </c>
      <c r="C5454">
        <v>2007</v>
      </c>
      <c r="D5454" s="15">
        <f>DATE(cars[[#This Row],[year_1]],1,1)</f>
        <v>39083</v>
      </c>
      <c r="E5454" t="s">
        <v>29</v>
      </c>
      <c r="F5454" s="4">
        <v>217</v>
      </c>
      <c r="G5454">
        <v>6</v>
      </c>
      <c r="H5454" t="s">
        <v>33</v>
      </c>
      <c r="I5454" t="s">
        <v>30</v>
      </c>
      <c r="J5454">
        <v>4</v>
      </c>
      <c r="K5454" t="s">
        <v>53</v>
      </c>
      <c r="L5454" t="s">
        <v>31</v>
      </c>
      <c r="M5454" t="s">
        <v>54</v>
      </c>
      <c r="N5454">
        <v>28</v>
      </c>
      <c r="O5454">
        <v>18</v>
      </c>
      <c r="P5454">
        <v>1385</v>
      </c>
      <c r="Q5454">
        <v>19795</v>
      </c>
    </row>
    <row r="5455" spans="1:17" x14ac:dyDescent="0.25">
      <c r="A5455" t="s">
        <v>186</v>
      </c>
      <c r="B5455" s="1" t="s">
        <v>654</v>
      </c>
      <c r="C5455">
        <v>2007</v>
      </c>
      <c r="D5455" s="15">
        <f>DATE(cars[[#This Row],[year_1]],1,1)</f>
        <v>39083</v>
      </c>
      <c r="E5455" t="s">
        <v>29</v>
      </c>
      <c r="F5455" s="4">
        <v>217</v>
      </c>
      <c r="G5455">
        <v>6</v>
      </c>
      <c r="H5455" t="s">
        <v>33</v>
      </c>
      <c r="I5455" t="s">
        <v>30</v>
      </c>
      <c r="J5455">
        <v>4</v>
      </c>
      <c r="K5455" t="s">
        <v>66</v>
      </c>
      <c r="L5455" t="s">
        <v>31</v>
      </c>
      <c r="M5455" t="s">
        <v>54</v>
      </c>
      <c r="N5455">
        <v>28</v>
      </c>
      <c r="O5455">
        <v>18</v>
      </c>
      <c r="P5455">
        <v>1385</v>
      </c>
      <c r="Q5455">
        <v>23915</v>
      </c>
    </row>
    <row r="5456" spans="1:17" x14ac:dyDescent="0.25">
      <c r="A5456" t="s">
        <v>338</v>
      </c>
      <c r="B5456" s="1" t="s">
        <v>421</v>
      </c>
      <c r="C5456">
        <v>2006</v>
      </c>
      <c r="D5456" s="15">
        <f>DATE(cars[[#This Row],[year_1]],1,1)</f>
        <v>38718</v>
      </c>
      <c r="E5456" t="s">
        <v>29</v>
      </c>
      <c r="F5456" s="4">
        <v>218</v>
      </c>
      <c r="G5456">
        <v>6</v>
      </c>
      <c r="H5456" t="s">
        <v>33</v>
      </c>
      <c r="I5456" t="s">
        <v>30</v>
      </c>
      <c r="J5456">
        <v>4</v>
      </c>
      <c r="K5456" t="s">
        <v>27</v>
      </c>
      <c r="L5456" t="s">
        <v>31</v>
      </c>
      <c r="M5456" t="s">
        <v>32</v>
      </c>
      <c r="N5456">
        <v>27</v>
      </c>
      <c r="O5456">
        <v>18</v>
      </c>
      <c r="P5456">
        <v>454</v>
      </c>
      <c r="Q5456">
        <v>32300</v>
      </c>
    </row>
    <row r="5457" spans="1:17" x14ac:dyDescent="0.25">
      <c r="A5457" t="s">
        <v>186</v>
      </c>
      <c r="B5457" s="1" t="s">
        <v>651</v>
      </c>
      <c r="C5457">
        <v>2008</v>
      </c>
      <c r="D5457" s="15">
        <f>DATE(cars[[#This Row],[year_1]],1,1)</f>
        <v>39448</v>
      </c>
      <c r="E5457" t="s">
        <v>29</v>
      </c>
      <c r="F5457" s="4">
        <v>219</v>
      </c>
      <c r="G5457">
        <v>6</v>
      </c>
      <c r="H5457" t="s">
        <v>33</v>
      </c>
      <c r="I5457" t="s">
        <v>30</v>
      </c>
      <c r="J5457">
        <v>4</v>
      </c>
      <c r="K5457" t="s">
        <v>49</v>
      </c>
      <c r="L5457" t="s">
        <v>31</v>
      </c>
      <c r="M5457" t="s">
        <v>32</v>
      </c>
      <c r="N5457">
        <v>29</v>
      </c>
      <c r="O5457">
        <v>18</v>
      </c>
      <c r="P5457">
        <v>1385</v>
      </c>
      <c r="Q5457">
        <v>20320</v>
      </c>
    </row>
    <row r="5458" spans="1:17" x14ac:dyDescent="0.25">
      <c r="A5458" t="s">
        <v>186</v>
      </c>
      <c r="B5458" s="1" t="s">
        <v>651</v>
      </c>
      <c r="C5458">
        <v>2008</v>
      </c>
      <c r="D5458" s="15">
        <f>DATE(cars[[#This Row],[year_1]],1,1)</f>
        <v>39448</v>
      </c>
      <c r="E5458" t="s">
        <v>29</v>
      </c>
      <c r="F5458" s="4">
        <v>219</v>
      </c>
      <c r="G5458">
        <v>6</v>
      </c>
      <c r="H5458" t="s">
        <v>33</v>
      </c>
      <c r="I5458" t="s">
        <v>30</v>
      </c>
      <c r="J5458">
        <v>4</v>
      </c>
      <c r="K5458" t="s">
        <v>49</v>
      </c>
      <c r="L5458" t="s">
        <v>31</v>
      </c>
      <c r="M5458" t="s">
        <v>32</v>
      </c>
      <c r="N5458">
        <v>29</v>
      </c>
      <c r="O5458">
        <v>18</v>
      </c>
      <c r="P5458">
        <v>1385</v>
      </c>
      <c r="Q5458">
        <v>19695</v>
      </c>
    </row>
    <row r="5459" spans="1:17" x14ac:dyDescent="0.25">
      <c r="A5459" t="s">
        <v>123</v>
      </c>
      <c r="B5459" s="1" t="s">
        <v>125</v>
      </c>
      <c r="C5459">
        <v>2012</v>
      </c>
      <c r="D5459" s="15">
        <f>DATE(cars[[#This Row],[year_1]],1,1)</f>
        <v>40909</v>
      </c>
      <c r="E5459" t="s">
        <v>126</v>
      </c>
      <c r="F5459" s="4">
        <v>220</v>
      </c>
      <c r="G5459">
        <v>4</v>
      </c>
      <c r="H5459" t="s">
        <v>33</v>
      </c>
      <c r="I5459" t="s">
        <v>30</v>
      </c>
      <c r="J5459">
        <v>4</v>
      </c>
      <c r="K5459" t="s">
        <v>127</v>
      </c>
      <c r="L5459" t="s">
        <v>21</v>
      </c>
      <c r="M5459" t="s">
        <v>35</v>
      </c>
      <c r="N5459">
        <v>28</v>
      </c>
      <c r="O5459">
        <v>18</v>
      </c>
      <c r="P5459">
        <v>376</v>
      </c>
      <c r="Q5459">
        <v>31180</v>
      </c>
    </row>
    <row r="5460" spans="1:17" x14ac:dyDescent="0.25">
      <c r="A5460" t="s">
        <v>123</v>
      </c>
      <c r="B5460" s="1" t="s">
        <v>125</v>
      </c>
      <c r="C5460">
        <v>2012</v>
      </c>
      <c r="D5460" s="15">
        <f>DATE(cars[[#This Row],[year_1]],1,1)</f>
        <v>40909</v>
      </c>
      <c r="E5460" t="s">
        <v>38</v>
      </c>
      <c r="F5460" s="4">
        <v>220</v>
      </c>
      <c r="G5460">
        <v>4</v>
      </c>
      <c r="H5460" t="s">
        <v>33</v>
      </c>
      <c r="I5460" t="s">
        <v>34</v>
      </c>
      <c r="J5460">
        <v>4</v>
      </c>
      <c r="K5460" t="s">
        <v>27</v>
      </c>
      <c r="L5460" t="s">
        <v>21</v>
      </c>
      <c r="M5460" t="s">
        <v>35</v>
      </c>
      <c r="N5460">
        <v>29</v>
      </c>
      <c r="O5460">
        <v>18</v>
      </c>
      <c r="P5460">
        <v>376</v>
      </c>
      <c r="Q5460">
        <v>34975</v>
      </c>
    </row>
    <row r="5461" spans="1:17" x14ac:dyDescent="0.25">
      <c r="A5461" t="s">
        <v>123</v>
      </c>
      <c r="B5461" s="1" t="s">
        <v>125</v>
      </c>
      <c r="C5461">
        <v>2012</v>
      </c>
      <c r="D5461" s="15">
        <f>DATE(cars[[#This Row],[year_1]],1,1)</f>
        <v>40909</v>
      </c>
      <c r="E5461" t="s">
        <v>38</v>
      </c>
      <c r="F5461" s="4">
        <v>220</v>
      </c>
      <c r="G5461">
        <v>4</v>
      </c>
      <c r="H5461" t="s">
        <v>33</v>
      </c>
      <c r="I5461" t="s">
        <v>34</v>
      </c>
      <c r="J5461">
        <v>4</v>
      </c>
      <c r="K5461" t="s">
        <v>27</v>
      </c>
      <c r="L5461" t="s">
        <v>31</v>
      </c>
      <c r="M5461" t="s">
        <v>32</v>
      </c>
      <c r="N5461">
        <v>29</v>
      </c>
      <c r="O5461">
        <v>18</v>
      </c>
      <c r="P5461">
        <v>376</v>
      </c>
      <c r="Q5461">
        <v>37115</v>
      </c>
    </row>
    <row r="5462" spans="1:17" x14ac:dyDescent="0.25">
      <c r="A5462" t="s">
        <v>123</v>
      </c>
      <c r="B5462" s="1" t="s">
        <v>125</v>
      </c>
      <c r="C5462">
        <v>2012</v>
      </c>
      <c r="D5462" s="15">
        <f>DATE(cars[[#This Row],[year_1]],1,1)</f>
        <v>40909</v>
      </c>
      <c r="E5462" t="s">
        <v>38</v>
      </c>
      <c r="F5462" s="4">
        <v>220</v>
      </c>
      <c r="G5462">
        <v>4</v>
      </c>
      <c r="H5462" t="s">
        <v>33</v>
      </c>
      <c r="I5462" t="s">
        <v>34</v>
      </c>
      <c r="J5462">
        <v>4</v>
      </c>
      <c r="K5462" t="s">
        <v>27</v>
      </c>
      <c r="L5462" t="s">
        <v>31</v>
      </c>
      <c r="M5462" t="s">
        <v>32</v>
      </c>
      <c r="N5462">
        <v>29</v>
      </c>
      <c r="O5462">
        <v>18</v>
      </c>
      <c r="P5462">
        <v>376</v>
      </c>
      <c r="Q5462">
        <v>32395</v>
      </c>
    </row>
    <row r="5463" spans="1:17" x14ac:dyDescent="0.25">
      <c r="A5463" t="s">
        <v>123</v>
      </c>
      <c r="B5463" s="1">
        <v>45540</v>
      </c>
      <c r="C5463">
        <v>2011</v>
      </c>
      <c r="D5463" s="15">
        <f>DATE(cars[[#This Row],[year_1]],1,1)</f>
        <v>40544</v>
      </c>
      <c r="E5463" t="s">
        <v>38</v>
      </c>
      <c r="F5463" s="4">
        <v>220</v>
      </c>
      <c r="G5463">
        <v>4</v>
      </c>
      <c r="H5463" t="s">
        <v>33</v>
      </c>
      <c r="I5463" t="s">
        <v>30</v>
      </c>
      <c r="J5463">
        <v>4</v>
      </c>
      <c r="K5463" t="s">
        <v>27</v>
      </c>
      <c r="L5463" t="s">
        <v>63</v>
      </c>
      <c r="M5463" t="s">
        <v>32</v>
      </c>
      <c r="N5463">
        <v>28</v>
      </c>
      <c r="O5463">
        <v>18</v>
      </c>
      <c r="P5463">
        <v>376</v>
      </c>
      <c r="Q5463">
        <v>43435</v>
      </c>
    </row>
    <row r="5464" spans="1:17" x14ac:dyDescent="0.25">
      <c r="A5464" t="s">
        <v>123</v>
      </c>
      <c r="B5464" s="1" t="s">
        <v>125</v>
      </c>
      <c r="C5464">
        <v>2012</v>
      </c>
      <c r="D5464" s="15">
        <f>DATE(cars[[#This Row],[year_1]],1,1)</f>
        <v>40909</v>
      </c>
      <c r="E5464" t="s">
        <v>126</v>
      </c>
      <c r="F5464" s="4">
        <v>220</v>
      </c>
      <c r="G5464">
        <v>4</v>
      </c>
      <c r="H5464" t="s">
        <v>33</v>
      </c>
      <c r="I5464" t="s">
        <v>30</v>
      </c>
      <c r="J5464">
        <v>2</v>
      </c>
      <c r="K5464" t="s">
        <v>127</v>
      </c>
      <c r="L5464" t="s">
        <v>21</v>
      </c>
      <c r="M5464" t="s">
        <v>25</v>
      </c>
      <c r="N5464">
        <v>28</v>
      </c>
      <c r="O5464">
        <v>18</v>
      </c>
      <c r="P5464">
        <v>376</v>
      </c>
      <c r="Q5464">
        <v>44080</v>
      </c>
    </row>
    <row r="5465" spans="1:17" x14ac:dyDescent="0.25">
      <c r="A5465" t="s">
        <v>123</v>
      </c>
      <c r="B5465" s="1" t="s">
        <v>125</v>
      </c>
      <c r="C5465">
        <v>2012</v>
      </c>
      <c r="D5465" s="15">
        <f>DATE(cars[[#This Row],[year_1]],1,1)</f>
        <v>40909</v>
      </c>
      <c r="E5465" t="s">
        <v>126</v>
      </c>
      <c r="F5465" s="4">
        <v>220</v>
      </c>
      <c r="G5465">
        <v>4</v>
      </c>
      <c r="H5465" t="s">
        <v>33</v>
      </c>
      <c r="I5465" t="s">
        <v>30</v>
      </c>
      <c r="J5465">
        <v>2</v>
      </c>
      <c r="K5465" t="s">
        <v>127</v>
      </c>
      <c r="L5465" t="s">
        <v>21</v>
      </c>
      <c r="M5465" t="s">
        <v>25</v>
      </c>
      <c r="N5465">
        <v>28</v>
      </c>
      <c r="O5465">
        <v>18</v>
      </c>
      <c r="P5465">
        <v>376</v>
      </c>
      <c r="Q5465">
        <v>40840</v>
      </c>
    </row>
    <row r="5466" spans="1:17" x14ac:dyDescent="0.25">
      <c r="A5466" t="s">
        <v>123</v>
      </c>
      <c r="B5466" s="1" t="s">
        <v>125</v>
      </c>
      <c r="C5466">
        <v>2012</v>
      </c>
      <c r="D5466" s="15">
        <f>DATE(cars[[#This Row],[year_1]],1,1)</f>
        <v>40909</v>
      </c>
      <c r="E5466" t="s">
        <v>126</v>
      </c>
      <c r="F5466" s="4">
        <v>220</v>
      </c>
      <c r="G5466">
        <v>4</v>
      </c>
      <c r="H5466" t="s">
        <v>33</v>
      </c>
      <c r="I5466" t="s">
        <v>30</v>
      </c>
      <c r="J5466">
        <v>2</v>
      </c>
      <c r="K5466" t="s">
        <v>127</v>
      </c>
      <c r="L5466" t="s">
        <v>21</v>
      </c>
      <c r="M5466" t="s">
        <v>25</v>
      </c>
      <c r="N5466">
        <v>28</v>
      </c>
      <c r="O5466">
        <v>18</v>
      </c>
      <c r="P5466">
        <v>376</v>
      </c>
      <c r="Q5466">
        <v>46080</v>
      </c>
    </row>
    <row r="5467" spans="1:17" x14ac:dyDescent="0.25">
      <c r="A5467" t="s">
        <v>338</v>
      </c>
      <c r="B5467" s="1" t="s">
        <v>421</v>
      </c>
      <c r="C5467">
        <v>2004</v>
      </c>
      <c r="D5467" s="15">
        <f>DATE(cars[[#This Row],[year_1]],1,1)</f>
        <v>37987</v>
      </c>
      <c r="E5467" t="s">
        <v>29</v>
      </c>
      <c r="F5467" s="4">
        <v>225</v>
      </c>
      <c r="G5467">
        <v>6</v>
      </c>
      <c r="H5467" t="s">
        <v>33</v>
      </c>
      <c r="I5467" t="s">
        <v>30</v>
      </c>
      <c r="J5467">
        <v>4</v>
      </c>
      <c r="K5467" t="s">
        <v>27</v>
      </c>
      <c r="L5467" t="s">
        <v>31</v>
      </c>
      <c r="M5467" t="s">
        <v>32</v>
      </c>
      <c r="N5467">
        <v>27</v>
      </c>
      <c r="O5467">
        <v>18</v>
      </c>
      <c r="P5467">
        <v>454</v>
      </c>
      <c r="Q5467">
        <v>31725</v>
      </c>
    </row>
    <row r="5468" spans="1:17" x14ac:dyDescent="0.25">
      <c r="A5468" t="s">
        <v>338</v>
      </c>
      <c r="B5468" s="1" t="s">
        <v>421</v>
      </c>
      <c r="C5468">
        <v>2005</v>
      </c>
      <c r="D5468" s="15">
        <f>DATE(cars[[#This Row],[year_1]],1,1)</f>
        <v>38353</v>
      </c>
      <c r="E5468" t="s">
        <v>29</v>
      </c>
      <c r="F5468" s="4">
        <v>225</v>
      </c>
      <c r="G5468">
        <v>6</v>
      </c>
      <c r="H5468" t="s">
        <v>33</v>
      </c>
      <c r="I5468" t="s">
        <v>30</v>
      </c>
      <c r="J5468">
        <v>4</v>
      </c>
      <c r="K5468" t="s">
        <v>27</v>
      </c>
      <c r="L5468" t="s">
        <v>31</v>
      </c>
      <c r="M5468" t="s">
        <v>32</v>
      </c>
      <c r="N5468">
        <v>27</v>
      </c>
      <c r="O5468">
        <v>18</v>
      </c>
      <c r="P5468">
        <v>454</v>
      </c>
      <c r="Q5468">
        <v>32175</v>
      </c>
    </row>
    <row r="5469" spans="1:17" x14ac:dyDescent="0.25">
      <c r="A5469" t="s">
        <v>123</v>
      </c>
      <c r="B5469" s="1">
        <v>9000</v>
      </c>
      <c r="C5469">
        <v>1996</v>
      </c>
      <c r="D5469" s="15">
        <f>DATE(cars[[#This Row],[year_1]],1,1)</f>
        <v>35065</v>
      </c>
      <c r="E5469" t="s">
        <v>29</v>
      </c>
      <c r="F5469" s="4">
        <v>225</v>
      </c>
      <c r="G5469">
        <v>4</v>
      </c>
      <c r="H5469" t="s">
        <v>18</v>
      </c>
      <c r="I5469" t="s">
        <v>30</v>
      </c>
      <c r="J5469">
        <v>4</v>
      </c>
      <c r="K5469" t="s">
        <v>131</v>
      </c>
      <c r="L5469" t="s">
        <v>31</v>
      </c>
      <c r="M5469" t="s">
        <v>54</v>
      </c>
      <c r="N5469">
        <v>25</v>
      </c>
      <c r="O5469">
        <v>18</v>
      </c>
      <c r="P5469">
        <v>376</v>
      </c>
      <c r="Q5469">
        <v>2000</v>
      </c>
    </row>
    <row r="5470" spans="1:17" x14ac:dyDescent="0.25">
      <c r="A5470" t="s">
        <v>123</v>
      </c>
      <c r="B5470" s="1">
        <v>9000</v>
      </c>
      <c r="C5470">
        <v>1997</v>
      </c>
      <c r="D5470" s="15">
        <f>DATE(cars[[#This Row],[year_1]],1,1)</f>
        <v>35431</v>
      </c>
      <c r="E5470" t="s">
        <v>29</v>
      </c>
      <c r="F5470" s="4">
        <v>225</v>
      </c>
      <c r="G5470">
        <v>4</v>
      </c>
      <c r="H5470" t="s">
        <v>18</v>
      </c>
      <c r="I5470" t="s">
        <v>30</v>
      </c>
      <c r="J5470">
        <v>4</v>
      </c>
      <c r="K5470" t="s">
        <v>131</v>
      </c>
      <c r="L5470" t="s">
        <v>31</v>
      </c>
      <c r="M5470" t="s">
        <v>54</v>
      </c>
      <c r="N5470">
        <v>26</v>
      </c>
      <c r="O5470">
        <v>18</v>
      </c>
      <c r="P5470">
        <v>376</v>
      </c>
      <c r="Q5470">
        <v>2145</v>
      </c>
    </row>
    <row r="5471" spans="1:17" x14ac:dyDescent="0.25">
      <c r="A5471" t="s">
        <v>123</v>
      </c>
      <c r="B5471" s="1">
        <v>9000</v>
      </c>
      <c r="C5471">
        <v>1998</v>
      </c>
      <c r="D5471" s="15">
        <f>DATE(cars[[#This Row],[year_1]],1,1)</f>
        <v>35796</v>
      </c>
      <c r="E5471" t="s">
        <v>29</v>
      </c>
      <c r="F5471" s="4">
        <v>225</v>
      </c>
      <c r="G5471">
        <v>4</v>
      </c>
      <c r="H5471" t="s">
        <v>18</v>
      </c>
      <c r="I5471" t="s">
        <v>30</v>
      </c>
      <c r="J5471">
        <v>4</v>
      </c>
      <c r="K5471" t="s">
        <v>57</v>
      </c>
      <c r="L5471" t="s">
        <v>31</v>
      </c>
      <c r="M5471" t="s">
        <v>54</v>
      </c>
      <c r="N5471">
        <v>25</v>
      </c>
      <c r="O5471">
        <v>18</v>
      </c>
      <c r="P5471">
        <v>376</v>
      </c>
      <c r="Q5471">
        <v>2172</v>
      </c>
    </row>
    <row r="5472" spans="1:17" x14ac:dyDescent="0.25">
      <c r="A5472" t="s">
        <v>88</v>
      </c>
      <c r="B5472" s="1" t="s">
        <v>257</v>
      </c>
      <c r="C5472">
        <v>2006</v>
      </c>
      <c r="D5472" s="15">
        <f>DATE(cars[[#This Row],[year_1]],1,1)</f>
        <v>38718</v>
      </c>
      <c r="E5472" t="s">
        <v>29</v>
      </c>
      <c r="F5472" s="4">
        <v>225</v>
      </c>
      <c r="G5472">
        <v>6</v>
      </c>
      <c r="H5472" t="s">
        <v>33</v>
      </c>
      <c r="I5472" t="s">
        <v>30</v>
      </c>
      <c r="J5472">
        <v>2</v>
      </c>
      <c r="K5472" t="s">
        <v>49</v>
      </c>
      <c r="L5472" t="s">
        <v>31</v>
      </c>
      <c r="M5472" t="s">
        <v>25</v>
      </c>
      <c r="N5472">
        <v>26</v>
      </c>
      <c r="O5472">
        <v>18</v>
      </c>
      <c r="P5472">
        <v>2031</v>
      </c>
      <c r="Q5472">
        <v>26940</v>
      </c>
    </row>
    <row r="5473" spans="1:17" x14ac:dyDescent="0.25">
      <c r="A5473" t="s">
        <v>88</v>
      </c>
      <c r="B5473" s="1" t="s">
        <v>257</v>
      </c>
      <c r="C5473">
        <v>2006</v>
      </c>
      <c r="D5473" s="15">
        <f>DATE(cars[[#This Row],[year_1]],1,1)</f>
        <v>38718</v>
      </c>
      <c r="E5473" t="s">
        <v>29</v>
      </c>
      <c r="F5473" s="4">
        <v>225</v>
      </c>
      <c r="G5473">
        <v>6</v>
      </c>
      <c r="H5473" t="s">
        <v>33</v>
      </c>
      <c r="I5473" t="s">
        <v>30</v>
      </c>
      <c r="J5473">
        <v>2</v>
      </c>
      <c r="K5473" t="s">
        <v>49</v>
      </c>
      <c r="L5473" t="s">
        <v>31</v>
      </c>
      <c r="M5473" t="s">
        <v>22</v>
      </c>
      <c r="N5473">
        <v>27</v>
      </c>
      <c r="O5473">
        <v>18</v>
      </c>
      <c r="P5473">
        <v>2031</v>
      </c>
      <c r="Q5473">
        <v>23355</v>
      </c>
    </row>
    <row r="5474" spans="1:17" x14ac:dyDescent="0.25">
      <c r="A5474" t="s">
        <v>88</v>
      </c>
      <c r="B5474" s="1" t="s">
        <v>257</v>
      </c>
      <c r="C5474">
        <v>2006</v>
      </c>
      <c r="D5474" s="15">
        <f>DATE(cars[[#This Row],[year_1]],1,1)</f>
        <v>38718</v>
      </c>
      <c r="E5474" t="s">
        <v>29</v>
      </c>
      <c r="F5474" s="4">
        <v>225</v>
      </c>
      <c r="G5474">
        <v>6</v>
      </c>
      <c r="H5474" t="s">
        <v>33</v>
      </c>
      <c r="I5474" t="s">
        <v>30</v>
      </c>
      <c r="J5474">
        <v>2</v>
      </c>
      <c r="K5474" t="s">
        <v>49</v>
      </c>
      <c r="L5474" t="s">
        <v>31</v>
      </c>
      <c r="M5474" t="s">
        <v>25</v>
      </c>
      <c r="N5474">
        <v>26</v>
      </c>
      <c r="O5474">
        <v>18</v>
      </c>
      <c r="P5474">
        <v>2031</v>
      </c>
      <c r="Q5474">
        <v>30210</v>
      </c>
    </row>
    <row r="5475" spans="1:17" x14ac:dyDescent="0.25">
      <c r="A5475" t="s">
        <v>88</v>
      </c>
      <c r="B5475" s="1" t="s">
        <v>257</v>
      </c>
      <c r="C5475">
        <v>2006</v>
      </c>
      <c r="D5475" s="15">
        <f>DATE(cars[[#This Row],[year_1]],1,1)</f>
        <v>38718</v>
      </c>
      <c r="E5475" t="s">
        <v>29</v>
      </c>
      <c r="F5475" s="4">
        <v>225</v>
      </c>
      <c r="G5475">
        <v>6</v>
      </c>
      <c r="H5475" t="s">
        <v>33</v>
      </c>
      <c r="I5475" t="s">
        <v>30</v>
      </c>
      <c r="J5475">
        <v>2</v>
      </c>
      <c r="K5475" t="s">
        <v>49</v>
      </c>
      <c r="L5475" t="s">
        <v>31</v>
      </c>
      <c r="M5475" t="s">
        <v>22</v>
      </c>
      <c r="N5475">
        <v>27</v>
      </c>
      <c r="O5475">
        <v>18</v>
      </c>
      <c r="P5475">
        <v>2031</v>
      </c>
      <c r="Q5475">
        <v>21860</v>
      </c>
    </row>
    <row r="5476" spans="1:17" x14ac:dyDescent="0.25">
      <c r="A5476" t="s">
        <v>88</v>
      </c>
      <c r="B5476" s="1" t="s">
        <v>257</v>
      </c>
      <c r="C5476">
        <v>2006</v>
      </c>
      <c r="D5476" s="15">
        <f>DATE(cars[[#This Row],[year_1]],1,1)</f>
        <v>38718</v>
      </c>
      <c r="E5476" t="s">
        <v>29</v>
      </c>
      <c r="F5476" s="4">
        <v>225</v>
      </c>
      <c r="G5476">
        <v>6</v>
      </c>
      <c r="H5476" t="s">
        <v>33</v>
      </c>
      <c r="I5476" t="s">
        <v>30</v>
      </c>
      <c r="J5476">
        <v>2</v>
      </c>
      <c r="K5476" t="s">
        <v>49</v>
      </c>
      <c r="L5476" t="s">
        <v>31</v>
      </c>
      <c r="M5476" t="s">
        <v>22</v>
      </c>
      <c r="N5476">
        <v>27</v>
      </c>
      <c r="O5476">
        <v>18</v>
      </c>
      <c r="P5476">
        <v>2031</v>
      </c>
      <c r="Q5476">
        <v>26405</v>
      </c>
    </row>
    <row r="5477" spans="1:17" x14ac:dyDescent="0.25">
      <c r="A5477" t="s">
        <v>51</v>
      </c>
      <c r="B5477" s="1" t="s">
        <v>835</v>
      </c>
      <c r="C5477">
        <v>2009</v>
      </c>
      <c r="D5477" s="15">
        <f>DATE(cars[[#This Row],[year_1]],1,1)</f>
        <v>39814</v>
      </c>
      <c r="E5477" t="s">
        <v>38</v>
      </c>
      <c r="F5477" s="4">
        <v>227</v>
      </c>
      <c r="G5477">
        <v>5</v>
      </c>
      <c r="H5477" t="s">
        <v>33</v>
      </c>
      <c r="I5477" t="s">
        <v>34</v>
      </c>
      <c r="J5477">
        <v>4</v>
      </c>
      <c r="K5477" t="s">
        <v>27</v>
      </c>
      <c r="L5477" t="s">
        <v>21</v>
      </c>
      <c r="M5477" t="s">
        <v>32</v>
      </c>
      <c r="N5477">
        <v>26</v>
      </c>
      <c r="O5477">
        <v>18</v>
      </c>
      <c r="P5477">
        <v>870</v>
      </c>
      <c r="Q5477">
        <v>33800</v>
      </c>
    </row>
    <row r="5478" spans="1:17" x14ac:dyDescent="0.25">
      <c r="A5478" t="s">
        <v>51</v>
      </c>
      <c r="B5478" s="1" t="s">
        <v>979</v>
      </c>
      <c r="C5478">
        <v>2009</v>
      </c>
      <c r="D5478" s="15">
        <f>DATE(cars[[#This Row],[year_1]],1,1)</f>
        <v>39814</v>
      </c>
      <c r="E5478" t="s">
        <v>38</v>
      </c>
      <c r="F5478" s="4">
        <v>227</v>
      </c>
      <c r="G5478">
        <v>5</v>
      </c>
      <c r="H5478" t="s">
        <v>33</v>
      </c>
      <c r="I5478" t="s">
        <v>34</v>
      </c>
      <c r="J5478">
        <v>4</v>
      </c>
      <c r="K5478" t="s">
        <v>27</v>
      </c>
      <c r="L5478" t="s">
        <v>21</v>
      </c>
      <c r="M5478" t="s">
        <v>35</v>
      </c>
      <c r="N5478">
        <v>26</v>
      </c>
      <c r="O5478">
        <v>18</v>
      </c>
      <c r="P5478">
        <v>870</v>
      </c>
      <c r="Q5478">
        <v>35500</v>
      </c>
    </row>
    <row r="5479" spans="1:17" x14ac:dyDescent="0.25">
      <c r="A5479" t="s">
        <v>51</v>
      </c>
      <c r="B5479" s="1" t="s">
        <v>246</v>
      </c>
      <c r="C5479">
        <v>2012</v>
      </c>
      <c r="D5479" s="15">
        <f>DATE(cars[[#This Row],[year_1]],1,1)</f>
        <v>40909</v>
      </c>
      <c r="E5479" t="s">
        <v>38</v>
      </c>
      <c r="F5479" s="4">
        <v>227</v>
      </c>
      <c r="G5479">
        <v>5</v>
      </c>
      <c r="H5479" t="s">
        <v>33</v>
      </c>
      <c r="I5479" t="s">
        <v>30</v>
      </c>
      <c r="J5479">
        <v>2</v>
      </c>
      <c r="K5479" t="s">
        <v>27</v>
      </c>
      <c r="L5479" t="s">
        <v>21</v>
      </c>
      <c r="M5479" t="s">
        <v>25</v>
      </c>
      <c r="N5479">
        <v>28</v>
      </c>
      <c r="O5479">
        <v>18</v>
      </c>
      <c r="P5479">
        <v>870</v>
      </c>
      <c r="Q5479">
        <v>40450</v>
      </c>
    </row>
    <row r="5480" spans="1:17" x14ac:dyDescent="0.25">
      <c r="A5480" t="s">
        <v>15</v>
      </c>
      <c r="B5480" s="1" t="s">
        <v>23</v>
      </c>
      <c r="C5480">
        <v>2011</v>
      </c>
      <c r="D5480" s="15">
        <f>DATE(cars[[#This Row],[year_1]],1,1)</f>
        <v>40544</v>
      </c>
      <c r="E5480" t="s">
        <v>17</v>
      </c>
      <c r="F5480" s="4">
        <v>230</v>
      </c>
      <c r="G5480">
        <v>6</v>
      </c>
      <c r="H5480" t="s">
        <v>18</v>
      </c>
      <c r="I5480" t="s">
        <v>19</v>
      </c>
      <c r="J5480">
        <v>2</v>
      </c>
      <c r="K5480" t="s">
        <v>24</v>
      </c>
      <c r="L5480" t="s">
        <v>21</v>
      </c>
      <c r="M5480" t="s">
        <v>22</v>
      </c>
      <c r="N5480">
        <v>28</v>
      </c>
      <c r="O5480">
        <v>18</v>
      </c>
      <c r="P5480">
        <v>3916</v>
      </c>
      <c r="Q5480">
        <v>29450</v>
      </c>
    </row>
    <row r="5481" spans="1:17" x14ac:dyDescent="0.25">
      <c r="A5481" t="s">
        <v>15</v>
      </c>
      <c r="B5481" s="1" t="s">
        <v>23</v>
      </c>
      <c r="C5481">
        <v>2011</v>
      </c>
      <c r="D5481" s="15">
        <f>DATE(cars[[#This Row],[year_1]],1,1)</f>
        <v>40544</v>
      </c>
      <c r="E5481" t="s">
        <v>17</v>
      </c>
      <c r="F5481" s="4">
        <v>230</v>
      </c>
      <c r="G5481">
        <v>6</v>
      </c>
      <c r="H5481" t="s">
        <v>18</v>
      </c>
      <c r="I5481" t="s">
        <v>19</v>
      </c>
      <c r="J5481">
        <v>2</v>
      </c>
      <c r="K5481" t="s">
        <v>27</v>
      </c>
      <c r="L5481" t="s">
        <v>21</v>
      </c>
      <c r="M5481" t="s">
        <v>25</v>
      </c>
      <c r="N5481">
        <v>28</v>
      </c>
      <c r="O5481">
        <v>18</v>
      </c>
      <c r="P5481">
        <v>3916</v>
      </c>
      <c r="Q5481">
        <v>34500</v>
      </c>
    </row>
    <row r="5482" spans="1:17" x14ac:dyDescent="0.25">
      <c r="A5482" t="s">
        <v>15</v>
      </c>
      <c r="B5482" s="1" t="s">
        <v>23</v>
      </c>
      <c r="C5482">
        <v>2012</v>
      </c>
      <c r="D5482" s="15">
        <f>DATE(cars[[#This Row],[year_1]],1,1)</f>
        <v>40909</v>
      </c>
      <c r="E5482" t="s">
        <v>17</v>
      </c>
      <c r="F5482" s="4">
        <v>230</v>
      </c>
      <c r="G5482">
        <v>6</v>
      </c>
      <c r="H5482" t="s">
        <v>18</v>
      </c>
      <c r="I5482" t="s">
        <v>19</v>
      </c>
      <c r="J5482">
        <v>2</v>
      </c>
      <c r="K5482" t="s">
        <v>24</v>
      </c>
      <c r="L5482" t="s">
        <v>21</v>
      </c>
      <c r="M5482" t="s">
        <v>22</v>
      </c>
      <c r="N5482">
        <v>28</v>
      </c>
      <c r="O5482">
        <v>18</v>
      </c>
      <c r="P5482">
        <v>3916</v>
      </c>
      <c r="Q5482">
        <v>31200</v>
      </c>
    </row>
    <row r="5483" spans="1:17" x14ac:dyDescent="0.25">
      <c r="A5483" t="s">
        <v>15</v>
      </c>
      <c r="B5483" s="1" t="s">
        <v>23</v>
      </c>
      <c r="C5483">
        <v>2012</v>
      </c>
      <c r="D5483" s="15">
        <f>DATE(cars[[#This Row],[year_1]],1,1)</f>
        <v>40909</v>
      </c>
      <c r="E5483" t="s">
        <v>17</v>
      </c>
      <c r="F5483" s="4">
        <v>230</v>
      </c>
      <c r="G5483">
        <v>6</v>
      </c>
      <c r="H5483" t="s">
        <v>18</v>
      </c>
      <c r="I5483" t="s">
        <v>19</v>
      </c>
      <c r="J5483">
        <v>2</v>
      </c>
      <c r="K5483" t="s">
        <v>27</v>
      </c>
      <c r="L5483" t="s">
        <v>21</v>
      </c>
      <c r="M5483" t="s">
        <v>25</v>
      </c>
      <c r="N5483">
        <v>28</v>
      </c>
      <c r="O5483">
        <v>18</v>
      </c>
      <c r="P5483">
        <v>3916</v>
      </c>
      <c r="Q5483">
        <v>36900</v>
      </c>
    </row>
    <row r="5484" spans="1:17" x14ac:dyDescent="0.25">
      <c r="A5484" t="s">
        <v>15</v>
      </c>
      <c r="B5484" s="1" t="s">
        <v>23</v>
      </c>
      <c r="C5484">
        <v>2013</v>
      </c>
      <c r="D5484" s="15">
        <f>DATE(cars[[#This Row],[year_1]],1,1)</f>
        <v>41275</v>
      </c>
      <c r="E5484" t="s">
        <v>17</v>
      </c>
      <c r="F5484" s="4">
        <v>230</v>
      </c>
      <c r="G5484">
        <v>6</v>
      </c>
      <c r="H5484" t="s">
        <v>18</v>
      </c>
      <c r="I5484" t="s">
        <v>19</v>
      </c>
      <c r="J5484">
        <v>2</v>
      </c>
      <c r="K5484" t="s">
        <v>27</v>
      </c>
      <c r="L5484" t="s">
        <v>21</v>
      </c>
      <c r="M5484" t="s">
        <v>25</v>
      </c>
      <c r="N5484">
        <v>27</v>
      </c>
      <c r="O5484">
        <v>18</v>
      </c>
      <c r="P5484">
        <v>3916</v>
      </c>
      <c r="Q5484">
        <v>37200</v>
      </c>
    </row>
    <row r="5485" spans="1:17" x14ac:dyDescent="0.25">
      <c r="A5485" t="s">
        <v>123</v>
      </c>
      <c r="B5485" s="1" t="s">
        <v>124</v>
      </c>
      <c r="C5485">
        <v>2006</v>
      </c>
      <c r="D5485" s="15">
        <f>DATE(cars[[#This Row],[year_1]],1,1)</f>
        <v>38718</v>
      </c>
      <c r="E5485" t="s">
        <v>17</v>
      </c>
      <c r="F5485" s="4">
        <v>230</v>
      </c>
      <c r="G5485">
        <v>4</v>
      </c>
      <c r="H5485" t="s">
        <v>18</v>
      </c>
      <c r="I5485" t="s">
        <v>34</v>
      </c>
      <c r="J5485">
        <v>4</v>
      </c>
      <c r="K5485" t="s">
        <v>24</v>
      </c>
      <c r="L5485" t="s">
        <v>21</v>
      </c>
      <c r="M5485" t="s">
        <v>35</v>
      </c>
      <c r="N5485">
        <v>25</v>
      </c>
      <c r="O5485">
        <v>18</v>
      </c>
      <c r="P5485">
        <v>376</v>
      </c>
      <c r="Q5485">
        <v>26950</v>
      </c>
    </row>
    <row r="5486" spans="1:17" x14ac:dyDescent="0.25">
      <c r="A5486" t="s">
        <v>51</v>
      </c>
      <c r="B5486" s="1" t="s">
        <v>982</v>
      </c>
      <c r="C5486">
        <v>2010</v>
      </c>
      <c r="D5486" s="15">
        <f>DATE(cars[[#This Row],[year_1]],1,1)</f>
        <v>40179</v>
      </c>
      <c r="E5486" t="s">
        <v>38</v>
      </c>
      <c r="F5486" s="4">
        <v>235</v>
      </c>
      <c r="G5486">
        <v>6</v>
      </c>
      <c r="H5486" t="s">
        <v>33</v>
      </c>
      <c r="I5486" t="s">
        <v>30</v>
      </c>
      <c r="J5486">
        <v>4</v>
      </c>
      <c r="K5486" t="s">
        <v>27</v>
      </c>
      <c r="L5486" t="s">
        <v>31</v>
      </c>
      <c r="M5486" t="s">
        <v>35</v>
      </c>
      <c r="N5486">
        <v>27</v>
      </c>
      <c r="O5486">
        <v>18</v>
      </c>
      <c r="P5486">
        <v>870</v>
      </c>
      <c r="Q5486">
        <v>33550</v>
      </c>
    </row>
    <row r="5487" spans="1:17" x14ac:dyDescent="0.25">
      <c r="A5487" t="s">
        <v>51</v>
      </c>
      <c r="B5487" s="1" t="s">
        <v>982</v>
      </c>
      <c r="C5487">
        <v>2010</v>
      </c>
      <c r="D5487" s="15">
        <f>DATE(cars[[#This Row],[year_1]],1,1)</f>
        <v>40179</v>
      </c>
      <c r="E5487" t="s">
        <v>38</v>
      </c>
      <c r="F5487" s="4">
        <v>235</v>
      </c>
      <c r="G5487">
        <v>6</v>
      </c>
      <c r="H5487" t="s">
        <v>33</v>
      </c>
      <c r="I5487" t="s">
        <v>30</v>
      </c>
      <c r="J5487">
        <v>4</v>
      </c>
      <c r="K5487" t="s">
        <v>27</v>
      </c>
      <c r="L5487" t="s">
        <v>31</v>
      </c>
      <c r="M5487" t="s">
        <v>35</v>
      </c>
      <c r="N5487">
        <v>27</v>
      </c>
      <c r="O5487">
        <v>18</v>
      </c>
      <c r="P5487">
        <v>870</v>
      </c>
      <c r="Q5487">
        <v>38000</v>
      </c>
    </row>
    <row r="5488" spans="1:17" x14ac:dyDescent="0.25">
      <c r="A5488" t="s">
        <v>51</v>
      </c>
      <c r="B5488" s="1" t="s">
        <v>841</v>
      </c>
      <c r="C5488">
        <v>1999</v>
      </c>
      <c r="D5488" s="15">
        <f>DATE(cars[[#This Row],[year_1]],1,1)</f>
        <v>36161</v>
      </c>
      <c r="E5488" t="s">
        <v>29</v>
      </c>
      <c r="F5488" s="4">
        <v>236</v>
      </c>
      <c r="G5488">
        <v>5</v>
      </c>
      <c r="H5488" t="s">
        <v>18</v>
      </c>
      <c r="I5488" t="s">
        <v>30</v>
      </c>
      <c r="J5488">
        <v>4</v>
      </c>
      <c r="K5488" t="s">
        <v>24</v>
      </c>
      <c r="L5488" t="s">
        <v>31</v>
      </c>
      <c r="M5488" t="s">
        <v>32</v>
      </c>
      <c r="N5488">
        <v>25</v>
      </c>
      <c r="O5488">
        <v>18</v>
      </c>
      <c r="P5488">
        <v>870</v>
      </c>
      <c r="Q5488">
        <v>2382</v>
      </c>
    </row>
    <row r="5489" spans="1:17" x14ac:dyDescent="0.25">
      <c r="A5489" t="s">
        <v>51</v>
      </c>
      <c r="B5489" s="1" t="s">
        <v>841</v>
      </c>
      <c r="C5489">
        <v>2000</v>
      </c>
      <c r="D5489" s="15">
        <f>DATE(cars[[#This Row],[year_1]],1,1)</f>
        <v>36526</v>
      </c>
      <c r="E5489" t="s">
        <v>29</v>
      </c>
      <c r="F5489" s="4">
        <v>236</v>
      </c>
      <c r="G5489">
        <v>5</v>
      </c>
      <c r="H5489" t="s">
        <v>18</v>
      </c>
      <c r="I5489" t="s">
        <v>30</v>
      </c>
      <c r="J5489">
        <v>4</v>
      </c>
      <c r="K5489" t="s">
        <v>24</v>
      </c>
      <c r="L5489" t="s">
        <v>31</v>
      </c>
      <c r="M5489" t="s">
        <v>32</v>
      </c>
      <c r="N5489">
        <v>25</v>
      </c>
      <c r="O5489">
        <v>18</v>
      </c>
      <c r="P5489">
        <v>870</v>
      </c>
      <c r="Q5489">
        <v>2608</v>
      </c>
    </row>
    <row r="5490" spans="1:17" x14ac:dyDescent="0.25">
      <c r="A5490" t="s">
        <v>146</v>
      </c>
      <c r="B5490" s="1" t="s">
        <v>833</v>
      </c>
      <c r="C5490">
        <v>2007</v>
      </c>
      <c r="D5490" s="15">
        <f>DATE(cars[[#This Row],[year_1]],1,1)</f>
        <v>39083</v>
      </c>
      <c r="E5490" t="s">
        <v>17</v>
      </c>
      <c r="F5490" s="4">
        <v>237</v>
      </c>
      <c r="G5490">
        <v>4</v>
      </c>
      <c r="H5490" t="s">
        <v>18</v>
      </c>
      <c r="I5490" t="s">
        <v>19</v>
      </c>
      <c r="J5490">
        <v>2</v>
      </c>
      <c r="K5490" t="s">
        <v>39</v>
      </c>
      <c r="L5490" t="s">
        <v>21</v>
      </c>
      <c r="M5490" t="s">
        <v>25</v>
      </c>
      <c r="N5490">
        <v>24</v>
      </c>
      <c r="O5490">
        <v>18</v>
      </c>
      <c r="P5490">
        <v>2202</v>
      </c>
      <c r="Q5490">
        <v>34250</v>
      </c>
    </row>
    <row r="5491" spans="1:17" x14ac:dyDescent="0.25">
      <c r="A5491" t="s">
        <v>146</v>
      </c>
      <c r="B5491" s="1" t="s">
        <v>833</v>
      </c>
      <c r="C5491">
        <v>2008</v>
      </c>
      <c r="D5491" s="15">
        <f>DATE(cars[[#This Row],[year_1]],1,1)</f>
        <v>39448</v>
      </c>
      <c r="E5491" t="s">
        <v>17</v>
      </c>
      <c r="F5491" s="4">
        <v>237</v>
      </c>
      <c r="G5491">
        <v>4</v>
      </c>
      <c r="H5491" t="s">
        <v>18</v>
      </c>
      <c r="I5491" t="s">
        <v>19</v>
      </c>
      <c r="J5491">
        <v>2</v>
      </c>
      <c r="K5491" t="s">
        <v>98</v>
      </c>
      <c r="L5491" t="s">
        <v>21</v>
      </c>
      <c r="M5491" t="s">
        <v>25</v>
      </c>
      <c r="N5491">
        <v>25</v>
      </c>
      <c r="O5491">
        <v>18</v>
      </c>
      <c r="P5491">
        <v>2202</v>
      </c>
      <c r="Q5491">
        <v>37300</v>
      </c>
    </row>
    <row r="5492" spans="1:17" x14ac:dyDescent="0.25">
      <c r="A5492" t="s">
        <v>146</v>
      </c>
      <c r="B5492" s="1" t="s">
        <v>833</v>
      </c>
      <c r="C5492">
        <v>2008</v>
      </c>
      <c r="D5492" s="15">
        <f>DATE(cars[[#This Row],[year_1]],1,1)</f>
        <v>39448</v>
      </c>
      <c r="E5492" t="s">
        <v>17</v>
      </c>
      <c r="F5492" s="4">
        <v>237</v>
      </c>
      <c r="G5492">
        <v>4</v>
      </c>
      <c r="H5492" t="s">
        <v>18</v>
      </c>
      <c r="I5492" t="s">
        <v>19</v>
      </c>
      <c r="J5492">
        <v>2</v>
      </c>
      <c r="K5492" t="s">
        <v>74</v>
      </c>
      <c r="L5492" t="s">
        <v>21</v>
      </c>
      <c r="M5492" t="s">
        <v>25</v>
      </c>
      <c r="N5492">
        <v>25</v>
      </c>
      <c r="O5492">
        <v>18</v>
      </c>
      <c r="P5492">
        <v>2202</v>
      </c>
      <c r="Q5492">
        <v>36300</v>
      </c>
    </row>
    <row r="5493" spans="1:17" x14ac:dyDescent="0.25">
      <c r="A5493" t="s">
        <v>146</v>
      </c>
      <c r="B5493" s="1" t="s">
        <v>833</v>
      </c>
      <c r="C5493">
        <v>2008</v>
      </c>
      <c r="D5493" s="15">
        <f>DATE(cars[[#This Row],[year_1]],1,1)</f>
        <v>39448</v>
      </c>
      <c r="E5493" t="s">
        <v>17</v>
      </c>
      <c r="F5493" s="4">
        <v>237</v>
      </c>
      <c r="G5493">
        <v>4</v>
      </c>
      <c r="H5493" t="s">
        <v>18</v>
      </c>
      <c r="I5493" t="s">
        <v>19</v>
      </c>
      <c r="J5493">
        <v>2</v>
      </c>
      <c r="K5493" t="s">
        <v>39</v>
      </c>
      <c r="L5493" t="s">
        <v>21</v>
      </c>
      <c r="M5493" t="s">
        <v>25</v>
      </c>
      <c r="N5493">
        <v>25</v>
      </c>
      <c r="O5493">
        <v>18</v>
      </c>
      <c r="P5493">
        <v>2202</v>
      </c>
      <c r="Q5493">
        <v>34300</v>
      </c>
    </row>
    <row r="5494" spans="1:17" x14ac:dyDescent="0.25">
      <c r="A5494" t="s">
        <v>146</v>
      </c>
      <c r="B5494" s="1" t="s">
        <v>833</v>
      </c>
      <c r="C5494">
        <v>2009</v>
      </c>
      <c r="D5494" s="15">
        <f>DATE(cars[[#This Row],[year_1]],1,1)</f>
        <v>39814</v>
      </c>
      <c r="E5494" t="s">
        <v>17</v>
      </c>
      <c r="F5494" s="4">
        <v>237</v>
      </c>
      <c r="G5494">
        <v>4</v>
      </c>
      <c r="H5494" t="s">
        <v>18</v>
      </c>
      <c r="I5494" t="s">
        <v>19</v>
      </c>
      <c r="J5494">
        <v>2</v>
      </c>
      <c r="K5494" t="s">
        <v>74</v>
      </c>
      <c r="L5494" t="s">
        <v>21</v>
      </c>
      <c r="M5494" t="s">
        <v>25</v>
      </c>
      <c r="N5494">
        <v>25</v>
      </c>
      <c r="O5494">
        <v>18</v>
      </c>
      <c r="P5494">
        <v>2202</v>
      </c>
      <c r="Q5494">
        <v>36995</v>
      </c>
    </row>
    <row r="5495" spans="1:17" x14ac:dyDescent="0.25">
      <c r="A5495" t="s">
        <v>146</v>
      </c>
      <c r="B5495" s="1" t="s">
        <v>833</v>
      </c>
      <c r="C5495">
        <v>2009</v>
      </c>
      <c r="D5495" s="15">
        <f>DATE(cars[[#This Row],[year_1]],1,1)</f>
        <v>39814</v>
      </c>
      <c r="E5495" t="s">
        <v>17</v>
      </c>
      <c r="F5495" s="4">
        <v>237</v>
      </c>
      <c r="G5495">
        <v>4</v>
      </c>
      <c r="H5495" t="s">
        <v>18</v>
      </c>
      <c r="I5495" t="s">
        <v>19</v>
      </c>
      <c r="J5495">
        <v>2</v>
      </c>
      <c r="K5495" t="s">
        <v>39</v>
      </c>
      <c r="L5495" t="s">
        <v>21</v>
      </c>
      <c r="M5495" t="s">
        <v>25</v>
      </c>
      <c r="N5495">
        <v>25</v>
      </c>
      <c r="O5495">
        <v>18</v>
      </c>
      <c r="P5495">
        <v>2202</v>
      </c>
      <c r="Q5495">
        <v>34995</v>
      </c>
    </row>
    <row r="5496" spans="1:17" x14ac:dyDescent="0.25">
      <c r="A5496" t="s">
        <v>146</v>
      </c>
      <c r="B5496" s="1" t="s">
        <v>833</v>
      </c>
      <c r="C5496">
        <v>2009</v>
      </c>
      <c r="D5496" s="15">
        <f>DATE(cars[[#This Row],[year_1]],1,1)</f>
        <v>39814</v>
      </c>
      <c r="E5496" t="s">
        <v>17</v>
      </c>
      <c r="F5496" s="4">
        <v>237</v>
      </c>
      <c r="G5496">
        <v>4</v>
      </c>
      <c r="H5496" t="s">
        <v>18</v>
      </c>
      <c r="I5496" t="s">
        <v>19</v>
      </c>
      <c r="J5496">
        <v>2</v>
      </c>
      <c r="K5496" t="s">
        <v>98</v>
      </c>
      <c r="L5496" t="s">
        <v>21</v>
      </c>
      <c r="M5496" t="s">
        <v>25</v>
      </c>
      <c r="N5496">
        <v>25</v>
      </c>
      <c r="O5496">
        <v>18</v>
      </c>
      <c r="P5496">
        <v>2202</v>
      </c>
      <c r="Q5496">
        <v>37995</v>
      </c>
    </row>
    <row r="5497" spans="1:17" x14ac:dyDescent="0.25">
      <c r="A5497" t="s">
        <v>64</v>
      </c>
      <c r="B5497" s="1" t="s">
        <v>604</v>
      </c>
      <c r="C5497">
        <v>2015</v>
      </c>
      <c r="D5497" s="15">
        <f>DATE(cars[[#This Row],[year_1]],1,1)</f>
        <v>42005</v>
      </c>
      <c r="E5497" t="s">
        <v>17</v>
      </c>
      <c r="F5497" s="4">
        <v>237</v>
      </c>
      <c r="G5497">
        <v>4</v>
      </c>
      <c r="H5497" t="s">
        <v>77</v>
      </c>
      <c r="I5497" t="s">
        <v>34</v>
      </c>
      <c r="J5497">
        <v>4</v>
      </c>
      <c r="K5497" t="s">
        <v>39</v>
      </c>
      <c r="L5497" t="s">
        <v>21</v>
      </c>
      <c r="M5497" t="s">
        <v>32</v>
      </c>
      <c r="N5497">
        <v>25</v>
      </c>
      <c r="O5497">
        <v>18</v>
      </c>
      <c r="P5497">
        <v>436</v>
      </c>
      <c r="Q5497">
        <v>29495</v>
      </c>
    </row>
    <row r="5498" spans="1:17" x14ac:dyDescent="0.25">
      <c r="A5498" t="s">
        <v>52</v>
      </c>
      <c r="B5498" s="1" t="s">
        <v>964</v>
      </c>
      <c r="C5498">
        <v>2009</v>
      </c>
      <c r="D5498" s="15">
        <f>DATE(cars[[#This Row],[year_1]],1,1)</f>
        <v>39814</v>
      </c>
      <c r="E5498" t="s">
        <v>29</v>
      </c>
      <c r="F5498" s="4">
        <v>240</v>
      </c>
      <c r="G5498">
        <v>6</v>
      </c>
      <c r="H5498" t="s">
        <v>33</v>
      </c>
      <c r="I5498" t="s">
        <v>30</v>
      </c>
      <c r="J5498">
        <v>4</v>
      </c>
      <c r="K5498" t="s">
        <v>101</v>
      </c>
      <c r="L5498" t="s">
        <v>21</v>
      </c>
      <c r="M5498" t="s">
        <v>90</v>
      </c>
      <c r="N5498">
        <v>26</v>
      </c>
      <c r="O5498">
        <v>18</v>
      </c>
      <c r="P5498">
        <v>586</v>
      </c>
      <c r="Q5498">
        <v>25885</v>
      </c>
    </row>
    <row r="5499" spans="1:17" x14ac:dyDescent="0.25">
      <c r="A5499" t="s">
        <v>52</v>
      </c>
      <c r="B5499" s="1" t="s">
        <v>964</v>
      </c>
      <c r="C5499">
        <v>2009</v>
      </c>
      <c r="D5499" s="15">
        <f>DATE(cars[[#This Row],[year_1]],1,1)</f>
        <v>39814</v>
      </c>
      <c r="E5499" t="s">
        <v>29</v>
      </c>
      <c r="F5499" s="4">
        <v>240</v>
      </c>
      <c r="G5499">
        <v>6</v>
      </c>
      <c r="H5499" t="s">
        <v>33</v>
      </c>
      <c r="I5499" t="s">
        <v>30</v>
      </c>
      <c r="J5499">
        <v>4</v>
      </c>
      <c r="K5499" t="s">
        <v>101</v>
      </c>
      <c r="L5499" t="s">
        <v>21</v>
      </c>
      <c r="M5499" t="s">
        <v>90</v>
      </c>
      <c r="N5499">
        <v>26</v>
      </c>
      <c r="O5499">
        <v>18</v>
      </c>
      <c r="P5499">
        <v>586</v>
      </c>
      <c r="Q5499">
        <v>24200</v>
      </c>
    </row>
    <row r="5500" spans="1:17" x14ac:dyDescent="0.25">
      <c r="A5500" t="s">
        <v>52</v>
      </c>
      <c r="B5500" s="1" t="s">
        <v>964</v>
      </c>
      <c r="C5500">
        <v>2009</v>
      </c>
      <c r="D5500" s="15">
        <f>DATE(cars[[#This Row],[year_1]],1,1)</f>
        <v>39814</v>
      </c>
      <c r="E5500" t="s">
        <v>29</v>
      </c>
      <c r="F5500" s="4">
        <v>240</v>
      </c>
      <c r="G5500">
        <v>6</v>
      </c>
      <c r="H5500" t="s">
        <v>33</v>
      </c>
      <c r="I5500" t="s">
        <v>30</v>
      </c>
      <c r="J5500">
        <v>4</v>
      </c>
      <c r="K5500" t="s">
        <v>101</v>
      </c>
      <c r="L5500" t="s">
        <v>21</v>
      </c>
      <c r="M5500" t="s">
        <v>90</v>
      </c>
      <c r="N5500">
        <v>26</v>
      </c>
      <c r="O5500">
        <v>18</v>
      </c>
      <c r="P5500">
        <v>586</v>
      </c>
      <c r="Q5500">
        <v>23055</v>
      </c>
    </row>
    <row r="5501" spans="1:17" x14ac:dyDescent="0.25">
      <c r="A5501" t="s">
        <v>52</v>
      </c>
      <c r="B5501" s="1" t="s">
        <v>964</v>
      </c>
      <c r="C5501">
        <v>2010</v>
      </c>
      <c r="D5501" s="15">
        <f>DATE(cars[[#This Row],[year_1]],1,1)</f>
        <v>40179</v>
      </c>
      <c r="E5501" t="s">
        <v>44</v>
      </c>
      <c r="F5501" s="4">
        <v>240</v>
      </c>
      <c r="G5501">
        <v>6</v>
      </c>
      <c r="H5501" t="s">
        <v>33</v>
      </c>
      <c r="I5501" t="s">
        <v>34</v>
      </c>
      <c r="J5501">
        <v>4</v>
      </c>
      <c r="K5501" t="s">
        <v>195</v>
      </c>
      <c r="L5501" t="s">
        <v>21</v>
      </c>
      <c r="M5501" t="s">
        <v>90</v>
      </c>
      <c r="N5501">
        <v>23</v>
      </c>
      <c r="O5501">
        <v>18</v>
      </c>
      <c r="P5501">
        <v>586</v>
      </c>
      <c r="Q5501">
        <v>28915</v>
      </c>
    </row>
    <row r="5502" spans="1:17" x14ac:dyDescent="0.25">
      <c r="A5502" t="s">
        <v>52</v>
      </c>
      <c r="B5502" s="1" t="s">
        <v>964</v>
      </c>
      <c r="C5502">
        <v>2011</v>
      </c>
      <c r="D5502" s="15">
        <f>DATE(cars[[#This Row],[year_1]],1,1)</f>
        <v>40544</v>
      </c>
      <c r="E5502" t="s">
        <v>44</v>
      </c>
      <c r="F5502" s="4">
        <v>240</v>
      </c>
      <c r="G5502">
        <v>6</v>
      </c>
      <c r="H5502" t="s">
        <v>33</v>
      </c>
      <c r="I5502" t="s">
        <v>34</v>
      </c>
      <c r="J5502">
        <v>4</v>
      </c>
      <c r="K5502" t="s">
        <v>195</v>
      </c>
      <c r="L5502" t="s">
        <v>21</v>
      </c>
      <c r="M5502" t="s">
        <v>90</v>
      </c>
      <c r="N5502">
        <v>23</v>
      </c>
      <c r="O5502">
        <v>18</v>
      </c>
      <c r="P5502">
        <v>586</v>
      </c>
      <c r="Q5502">
        <v>29065</v>
      </c>
    </row>
    <row r="5503" spans="1:17" x14ac:dyDescent="0.25">
      <c r="A5503" t="s">
        <v>51</v>
      </c>
      <c r="B5503" s="1" t="s">
        <v>1021</v>
      </c>
      <c r="C5503">
        <v>2015</v>
      </c>
      <c r="D5503" s="15">
        <f>DATE(cars[[#This Row],[year_1]],1,1)</f>
        <v>42005</v>
      </c>
      <c r="E5503" t="s">
        <v>29</v>
      </c>
      <c r="F5503" s="4">
        <v>240</v>
      </c>
      <c r="G5503">
        <v>6</v>
      </c>
      <c r="H5503" t="s">
        <v>33</v>
      </c>
      <c r="I5503" t="s">
        <v>34</v>
      </c>
      <c r="J5503">
        <v>4</v>
      </c>
      <c r="K5503" t="s">
        <v>129</v>
      </c>
      <c r="L5503" t="s">
        <v>31</v>
      </c>
      <c r="M5503" t="s">
        <v>90</v>
      </c>
      <c r="N5503">
        <v>25</v>
      </c>
      <c r="O5503">
        <v>18</v>
      </c>
      <c r="P5503">
        <v>870</v>
      </c>
      <c r="Q5503">
        <v>37250</v>
      </c>
    </row>
    <row r="5504" spans="1:17" x14ac:dyDescent="0.25">
      <c r="A5504" t="s">
        <v>51</v>
      </c>
      <c r="B5504" s="1" t="s">
        <v>1021</v>
      </c>
      <c r="C5504">
        <v>2015</v>
      </c>
      <c r="D5504" s="15">
        <f>DATE(cars[[#This Row],[year_1]],1,1)</f>
        <v>42005</v>
      </c>
      <c r="E5504" t="s">
        <v>29</v>
      </c>
      <c r="F5504" s="4">
        <v>240</v>
      </c>
      <c r="G5504">
        <v>6</v>
      </c>
      <c r="H5504" t="s">
        <v>33</v>
      </c>
      <c r="I5504" t="s">
        <v>34</v>
      </c>
      <c r="J5504">
        <v>4</v>
      </c>
      <c r="K5504" t="s">
        <v>129</v>
      </c>
      <c r="L5504" t="s">
        <v>31</v>
      </c>
      <c r="M5504" t="s">
        <v>90</v>
      </c>
      <c r="N5504">
        <v>25</v>
      </c>
      <c r="O5504">
        <v>18</v>
      </c>
      <c r="P5504">
        <v>870</v>
      </c>
      <c r="Q5504">
        <v>41750</v>
      </c>
    </row>
    <row r="5505" spans="1:17" x14ac:dyDescent="0.25">
      <c r="A5505" t="s">
        <v>51</v>
      </c>
      <c r="B5505" s="1" t="s">
        <v>1021</v>
      </c>
      <c r="C5505">
        <v>2015</v>
      </c>
      <c r="D5505" s="15">
        <f>DATE(cars[[#This Row],[year_1]],1,1)</f>
        <v>42005</v>
      </c>
      <c r="E5505" t="s">
        <v>29</v>
      </c>
      <c r="F5505" s="4">
        <v>240</v>
      </c>
      <c r="G5505">
        <v>6</v>
      </c>
      <c r="H5505" t="s">
        <v>33</v>
      </c>
      <c r="I5505" t="s">
        <v>34</v>
      </c>
      <c r="J5505">
        <v>4</v>
      </c>
      <c r="K5505" t="s">
        <v>129</v>
      </c>
      <c r="L5505" t="s">
        <v>31</v>
      </c>
      <c r="M5505" t="s">
        <v>90</v>
      </c>
      <c r="N5505">
        <v>25</v>
      </c>
      <c r="O5505">
        <v>18</v>
      </c>
      <c r="P5505">
        <v>870</v>
      </c>
      <c r="Q5505">
        <v>40350</v>
      </c>
    </row>
    <row r="5506" spans="1:17" x14ac:dyDescent="0.25">
      <c r="A5506" t="s">
        <v>51</v>
      </c>
      <c r="B5506" s="1" t="s">
        <v>1021</v>
      </c>
      <c r="C5506">
        <v>2015</v>
      </c>
      <c r="D5506" s="15">
        <f>DATE(cars[[#This Row],[year_1]],1,1)</f>
        <v>42005</v>
      </c>
      <c r="E5506" t="s">
        <v>29</v>
      </c>
      <c r="F5506" s="4">
        <v>240</v>
      </c>
      <c r="G5506">
        <v>6</v>
      </c>
      <c r="H5506" t="s">
        <v>33</v>
      </c>
      <c r="I5506" t="s">
        <v>34</v>
      </c>
      <c r="J5506">
        <v>4</v>
      </c>
      <c r="K5506" t="s">
        <v>129</v>
      </c>
      <c r="L5506" t="s">
        <v>31</v>
      </c>
      <c r="M5506" t="s">
        <v>90</v>
      </c>
      <c r="N5506">
        <v>25</v>
      </c>
      <c r="O5506">
        <v>18</v>
      </c>
      <c r="P5506">
        <v>870</v>
      </c>
      <c r="Q5506">
        <v>44350</v>
      </c>
    </row>
    <row r="5507" spans="1:17" x14ac:dyDescent="0.25">
      <c r="A5507" t="s">
        <v>51</v>
      </c>
      <c r="B5507" s="1" t="s">
        <v>1022</v>
      </c>
      <c r="C5507">
        <v>2014</v>
      </c>
      <c r="D5507" s="15">
        <f>DATE(cars[[#This Row],[year_1]],1,1)</f>
        <v>41640</v>
      </c>
      <c r="E5507" t="s">
        <v>29</v>
      </c>
      <c r="F5507" s="4">
        <v>240</v>
      </c>
      <c r="G5507">
        <v>6</v>
      </c>
      <c r="H5507" t="s">
        <v>33</v>
      </c>
      <c r="I5507" t="s">
        <v>30</v>
      </c>
      <c r="J5507">
        <v>4</v>
      </c>
      <c r="K5507" t="s">
        <v>129</v>
      </c>
      <c r="L5507" t="s">
        <v>31</v>
      </c>
      <c r="M5507" t="s">
        <v>35</v>
      </c>
      <c r="N5507">
        <v>26</v>
      </c>
      <c r="O5507">
        <v>18</v>
      </c>
      <c r="P5507">
        <v>870</v>
      </c>
      <c r="Q5507">
        <v>34500</v>
      </c>
    </row>
    <row r="5508" spans="1:17" x14ac:dyDescent="0.25">
      <c r="A5508" t="s">
        <v>51</v>
      </c>
      <c r="B5508" s="1" t="s">
        <v>1022</v>
      </c>
      <c r="C5508">
        <v>2015</v>
      </c>
      <c r="D5508" s="15">
        <f>DATE(cars[[#This Row],[year_1]],1,1)</f>
        <v>42005</v>
      </c>
      <c r="E5508" t="s">
        <v>29</v>
      </c>
      <c r="F5508" s="4">
        <v>240</v>
      </c>
      <c r="G5508">
        <v>6</v>
      </c>
      <c r="H5508" t="s">
        <v>33</v>
      </c>
      <c r="I5508" t="s">
        <v>34</v>
      </c>
      <c r="J5508">
        <v>4</v>
      </c>
      <c r="K5508" t="s">
        <v>129</v>
      </c>
      <c r="L5508" t="s">
        <v>31</v>
      </c>
      <c r="M5508" t="s">
        <v>35</v>
      </c>
      <c r="N5508">
        <v>25</v>
      </c>
      <c r="O5508">
        <v>18</v>
      </c>
      <c r="P5508">
        <v>870</v>
      </c>
      <c r="Q5508">
        <v>36900</v>
      </c>
    </row>
    <row r="5509" spans="1:17" x14ac:dyDescent="0.25">
      <c r="A5509" t="s">
        <v>51</v>
      </c>
      <c r="B5509" s="1" t="s">
        <v>1022</v>
      </c>
      <c r="C5509">
        <v>2015</v>
      </c>
      <c r="D5509" s="15">
        <f>DATE(cars[[#This Row],[year_1]],1,1)</f>
        <v>42005</v>
      </c>
      <c r="E5509" t="s">
        <v>29</v>
      </c>
      <c r="F5509" s="4">
        <v>240</v>
      </c>
      <c r="G5509">
        <v>6</v>
      </c>
      <c r="H5509" t="s">
        <v>33</v>
      </c>
      <c r="I5509" t="s">
        <v>34</v>
      </c>
      <c r="J5509">
        <v>4</v>
      </c>
      <c r="K5509" t="s">
        <v>129</v>
      </c>
      <c r="L5509" t="s">
        <v>31</v>
      </c>
      <c r="M5509" t="s">
        <v>35</v>
      </c>
      <c r="N5509">
        <v>25</v>
      </c>
      <c r="O5509">
        <v>18</v>
      </c>
      <c r="P5509">
        <v>870</v>
      </c>
      <c r="Q5509">
        <v>37550</v>
      </c>
    </row>
    <row r="5510" spans="1:17" x14ac:dyDescent="0.25">
      <c r="A5510" t="s">
        <v>186</v>
      </c>
      <c r="B5510" s="1" t="s">
        <v>686</v>
      </c>
      <c r="C5510">
        <v>2006</v>
      </c>
      <c r="D5510" s="15">
        <f>DATE(cars[[#This Row],[year_1]],1,1)</f>
        <v>38718</v>
      </c>
      <c r="E5510" t="s">
        <v>29</v>
      </c>
      <c r="F5510" s="4">
        <v>242</v>
      </c>
      <c r="G5510">
        <v>6</v>
      </c>
      <c r="H5510" t="s">
        <v>33</v>
      </c>
      <c r="I5510" t="s">
        <v>30</v>
      </c>
      <c r="J5510">
        <v>2</v>
      </c>
      <c r="K5510" t="s">
        <v>49</v>
      </c>
      <c r="L5510" t="s">
        <v>31</v>
      </c>
      <c r="M5510" t="s">
        <v>22</v>
      </c>
      <c r="N5510">
        <v>26</v>
      </c>
      <c r="O5510">
        <v>18</v>
      </c>
      <c r="P5510">
        <v>1385</v>
      </c>
      <c r="Q5510">
        <v>24930</v>
      </c>
    </row>
    <row r="5511" spans="1:17" x14ac:dyDescent="0.25">
      <c r="A5511" t="s">
        <v>186</v>
      </c>
      <c r="B5511" s="1" t="s">
        <v>686</v>
      </c>
      <c r="C5511">
        <v>2006</v>
      </c>
      <c r="D5511" s="15">
        <f>DATE(cars[[#This Row],[year_1]],1,1)</f>
        <v>38718</v>
      </c>
      <c r="E5511" t="s">
        <v>29</v>
      </c>
      <c r="F5511" s="4">
        <v>242</v>
      </c>
      <c r="G5511">
        <v>6</v>
      </c>
      <c r="H5511" t="s">
        <v>33</v>
      </c>
      <c r="I5511" t="s">
        <v>30</v>
      </c>
      <c r="J5511">
        <v>2</v>
      </c>
      <c r="K5511" t="s">
        <v>49</v>
      </c>
      <c r="L5511" t="s">
        <v>31</v>
      </c>
      <c r="M5511" t="s">
        <v>22</v>
      </c>
      <c r="N5511">
        <v>26</v>
      </c>
      <c r="O5511">
        <v>18</v>
      </c>
      <c r="P5511">
        <v>1385</v>
      </c>
      <c r="Q5511">
        <v>23430</v>
      </c>
    </row>
    <row r="5512" spans="1:17" x14ac:dyDescent="0.25">
      <c r="A5512" t="s">
        <v>52</v>
      </c>
      <c r="B5512" s="1" t="s">
        <v>357</v>
      </c>
      <c r="C5512">
        <v>2010</v>
      </c>
      <c r="D5512" s="15">
        <f>DATE(cars[[#This Row],[year_1]],1,1)</f>
        <v>40179</v>
      </c>
      <c r="E5512" t="s">
        <v>38</v>
      </c>
      <c r="F5512" s="4">
        <v>244</v>
      </c>
      <c r="G5512">
        <v>4</v>
      </c>
      <c r="H5512" t="s">
        <v>33</v>
      </c>
      <c r="I5512" t="s">
        <v>30</v>
      </c>
      <c r="J5512">
        <v>4</v>
      </c>
      <c r="K5512" t="s">
        <v>101</v>
      </c>
      <c r="L5512" t="s">
        <v>31</v>
      </c>
      <c r="M5512" t="s">
        <v>90</v>
      </c>
      <c r="N5512">
        <v>25</v>
      </c>
      <c r="O5512">
        <v>18</v>
      </c>
      <c r="P5512">
        <v>586</v>
      </c>
      <c r="Q5512">
        <v>25950</v>
      </c>
    </row>
    <row r="5513" spans="1:17" x14ac:dyDescent="0.25">
      <c r="A5513" t="s">
        <v>52</v>
      </c>
      <c r="B5513" s="1" t="s">
        <v>357</v>
      </c>
      <c r="C5513">
        <v>2010</v>
      </c>
      <c r="D5513" s="15">
        <f>DATE(cars[[#This Row],[year_1]],1,1)</f>
        <v>40179</v>
      </c>
      <c r="E5513" t="s">
        <v>38</v>
      </c>
      <c r="F5513" s="4">
        <v>244</v>
      </c>
      <c r="G5513">
        <v>4</v>
      </c>
      <c r="H5513" t="s">
        <v>33</v>
      </c>
      <c r="I5513" t="s">
        <v>30</v>
      </c>
      <c r="J5513">
        <v>4</v>
      </c>
      <c r="K5513" t="s">
        <v>101</v>
      </c>
      <c r="L5513" t="s">
        <v>31</v>
      </c>
      <c r="M5513" t="s">
        <v>90</v>
      </c>
      <c r="N5513">
        <v>25</v>
      </c>
      <c r="O5513">
        <v>18</v>
      </c>
      <c r="P5513">
        <v>586</v>
      </c>
      <c r="Q5513">
        <v>31335</v>
      </c>
    </row>
    <row r="5514" spans="1:17" x14ac:dyDescent="0.25">
      <c r="A5514" t="s">
        <v>52</v>
      </c>
      <c r="B5514" s="1" t="s">
        <v>357</v>
      </c>
      <c r="C5514">
        <v>2011</v>
      </c>
      <c r="D5514" s="15">
        <f>DATE(cars[[#This Row],[year_1]],1,1)</f>
        <v>40544</v>
      </c>
      <c r="E5514" t="s">
        <v>38</v>
      </c>
      <c r="F5514" s="4">
        <v>244</v>
      </c>
      <c r="G5514">
        <v>4</v>
      </c>
      <c r="H5514" t="s">
        <v>33</v>
      </c>
      <c r="I5514" t="s">
        <v>30</v>
      </c>
      <c r="J5514">
        <v>4</v>
      </c>
      <c r="K5514" t="s">
        <v>101</v>
      </c>
      <c r="L5514" t="s">
        <v>31</v>
      </c>
      <c r="M5514" t="s">
        <v>90</v>
      </c>
      <c r="N5514">
        <v>24</v>
      </c>
      <c r="O5514">
        <v>18</v>
      </c>
      <c r="P5514">
        <v>586</v>
      </c>
      <c r="Q5514">
        <v>31640</v>
      </c>
    </row>
    <row r="5515" spans="1:17" x14ac:dyDescent="0.25">
      <c r="A5515" t="s">
        <v>52</v>
      </c>
      <c r="B5515" s="1" t="s">
        <v>357</v>
      </c>
      <c r="C5515">
        <v>2011</v>
      </c>
      <c r="D5515" s="15">
        <f>DATE(cars[[#This Row],[year_1]],1,1)</f>
        <v>40544</v>
      </c>
      <c r="E5515" t="s">
        <v>38</v>
      </c>
      <c r="F5515" s="4">
        <v>244</v>
      </c>
      <c r="G5515">
        <v>4</v>
      </c>
      <c r="H5515" t="s">
        <v>33</v>
      </c>
      <c r="I5515" t="s">
        <v>30</v>
      </c>
      <c r="J5515">
        <v>4</v>
      </c>
      <c r="K5515" t="s">
        <v>101</v>
      </c>
      <c r="L5515" t="s">
        <v>31</v>
      </c>
      <c r="M5515" t="s">
        <v>90</v>
      </c>
      <c r="N5515">
        <v>24</v>
      </c>
      <c r="O5515">
        <v>18</v>
      </c>
      <c r="P5515">
        <v>586</v>
      </c>
      <c r="Q5515">
        <v>26255</v>
      </c>
    </row>
    <row r="5516" spans="1:17" x14ac:dyDescent="0.25">
      <c r="A5516" t="s">
        <v>52</v>
      </c>
      <c r="B5516" s="1" t="s">
        <v>357</v>
      </c>
      <c r="C5516">
        <v>2012</v>
      </c>
      <c r="D5516" s="15">
        <f>DATE(cars[[#This Row],[year_1]],1,1)</f>
        <v>40909</v>
      </c>
      <c r="E5516" t="s">
        <v>38</v>
      </c>
      <c r="F5516" s="4">
        <v>244</v>
      </c>
      <c r="G5516">
        <v>4</v>
      </c>
      <c r="H5516" t="s">
        <v>33</v>
      </c>
      <c r="I5516" t="s">
        <v>30</v>
      </c>
      <c r="J5516">
        <v>4</v>
      </c>
      <c r="K5516" t="s">
        <v>101</v>
      </c>
      <c r="L5516" t="s">
        <v>31</v>
      </c>
      <c r="M5516" t="s">
        <v>90</v>
      </c>
      <c r="N5516">
        <v>24</v>
      </c>
      <c r="O5516">
        <v>18</v>
      </c>
      <c r="P5516">
        <v>586</v>
      </c>
      <c r="Q5516">
        <v>26455</v>
      </c>
    </row>
    <row r="5517" spans="1:17" x14ac:dyDescent="0.25">
      <c r="A5517" t="s">
        <v>52</v>
      </c>
      <c r="B5517" s="1" t="s">
        <v>357</v>
      </c>
      <c r="C5517">
        <v>2012</v>
      </c>
      <c r="D5517" s="15">
        <f>DATE(cars[[#This Row],[year_1]],1,1)</f>
        <v>40909</v>
      </c>
      <c r="E5517" t="s">
        <v>38</v>
      </c>
      <c r="F5517" s="4">
        <v>244</v>
      </c>
      <c r="G5517">
        <v>4</v>
      </c>
      <c r="H5517" t="s">
        <v>33</v>
      </c>
      <c r="I5517" t="s">
        <v>30</v>
      </c>
      <c r="J5517">
        <v>4</v>
      </c>
      <c r="K5517" t="s">
        <v>101</v>
      </c>
      <c r="L5517" t="s">
        <v>31</v>
      </c>
      <c r="M5517" t="s">
        <v>90</v>
      </c>
      <c r="N5517">
        <v>24</v>
      </c>
      <c r="O5517">
        <v>18</v>
      </c>
      <c r="P5517">
        <v>586</v>
      </c>
      <c r="Q5517">
        <v>31840</v>
      </c>
    </row>
    <row r="5518" spans="1:17" x14ac:dyDescent="0.25">
      <c r="A5518" t="s">
        <v>146</v>
      </c>
      <c r="B5518" s="1" t="s">
        <v>736</v>
      </c>
      <c r="C5518">
        <v>2015</v>
      </c>
      <c r="D5518" s="15">
        <f>DATE(cars[[#This Row],[year_1]],1,1)</f>
        <v>42005</v>
      </c>
      <c r="E5518" t="s">
        <v>29</v>
      </c>
      <c r="F5518" s="4">
        <v>250</v>
      </c>
      <c r="G5518">
        <v>6</v>
      </c>
      <c r="H5518" t="s">
        <v>33</v>
      </c>
      <c r="I5518" t="s">
        <v>30</v>
      </c>
      <c r="J5518">
        <v>4</v>
      </c>
      <c r="K5518" t="s">
        <v>101</v>
      </c>
      <c r="L5518" t="s">
        <v>31</v>
      </c>
      <c r="M5518" t="s">
        <v>90</v>
      </c>
      <c r="N5518">
        <v>25</v>
      </c>
      <c r="O5518">
        <v>18</v>
      </c>
      <c r="P5518">
        <v>2202</v>
      </c>
      <c r="Q5518">
        <v>40020</v>
      </c>
    </row>
    <row r="5519" spans="1:17" x14ac:dyDescent="0.25">
      <c r="A5519" t="s">
        <v>146</v>
      </c>
      <c r="B5519" s="1" t="s">
        <v>736</v>
      </c>
      <c r="C5519">
        <v>2015</v>
      </c>
      <c r="D5519" s="15">
        <f>DATE(cars[[#This Row],[year_1]],1,1)</f>
        <v>42005</v>
      </c>
      <c r="E5519" t="s">
        <v>29</v>
      </c>
      <c r="F5519" s="4">
        <v>250</v>
      </c>
      <c r="G5519">
        <v>6</v>
      </c>
      <c r="H5519" t="s">
        <v>33</v>
      </c>
      <c r="I5519" t="s">
        <v>30</v>
      </c>
      <c r="J5519">
        <v>4</v>
      </c>
      <c r="K5519" t="s">
        <v>101</v>
      </c>
      <c r="L5519" t="s">
        <v>31</v>
      </c>
      <c r="M5519" t="s">
        <v>90</v>
      </c>
      <c r="N5519">
        <v>25</v>
      </c>
      <c r="O5519">
        <v>18</v>
      </c>
      <c r="P5519">
        <v>2202</v>
      </c>
      <c r="Q5519">
        <v>36970</v>
      </c>
    </row>
    <row r="5520" spans="1:17" x14ac:dyDescent="0.25">
      <c r="A5520" t="s">
        <v>146</v>
      </c>
      <c r="B5520" s="1" t="s">
        <v>736</v>
      </c>
      <c r="C5520">
        <v>2015</v>
      </c>
      <c r="D5520" s="15">
        <f>DATE(cars[[#This Row],[year_1]],1,1)</f>
        <v>42005</v>
      </c>
      <c r="E5520" t="s">
        <v>29</v>
      </c>
      <c r="F5520" s="4">
        <v>250</v>
      </c>
      <c r="G5520">
        <v>6</v>
      </c>
      <c r="H5520" t="s">
        <v>33</v>
      </c>
      <c r="I5520" t="s">
        <v>30</v>
      </c>
      <c r="J5520">
        <v>4</v>
      </c>
      <c r="K5520" t="s">
        <v>101</v>
      </c>
      <c r="L5520" t="s">
        <v>31</v>
      </c>
      <c r="M5520" t="s">
        <v>90</v>
      </c>
      <c r="N5520">
        <v>25</v>
      </c>
      <c r="O5520">
        <v>18</v>
      </c>
      <c r="P5520">
        <v>2202</v>
      </c>
      <c r="Q5520">
        <v>33120</v>
      </c>
    </row>
    <row r="5521" spans="1:17" x14ac:dyDescent="0.25">
      <c r="A5521" t="s">
        <v>146</v>
      </c>
      <c r="B5521" s="1" t="s">
        <v>736</v>
      </c>
      <c r="C5521">
        <v>2015</v>
      </c>
      <c r="D5521" s="15">
        <f>DATE(cars[[#This Row],[year_1]],1,1)</f>
        <v>42005</v>
      </c>
      <c r="E5521" t="s">
        <v>29</v>
      </c>
      <c r="F5521" s="4">
        <v>250</v>
      </c>
      <c r="G5521">
        <v>6</v>
      </c>
      <c r="H5521" t="s">
        <v>33</v>
      </c>
      <c r="I5521" t="s">
        <v>30</v>
      </c>
      <c r="J5521">
        <v>4</v>
      </c>
      <c r="K5521" t="s">
        <v>101</v>
      </c>
      <c r="L5521" t="s">
        <v>31</v>
      </c>
      <c r="M5521" t="s">
        <v>90</v>
      </c>
      <c r="N5521">
        <v>25</v>
      </c>
      <c r="O5521">
        <v>18</v>
      </c>
      <c r="P5521">
        <v>2202</v>
      </c>
      <c r="Q5521">
        <v>35370</v>
      </c>
    </row>
    <row r="5522" spans="1:17" x14ac:dyDescent="0.25">
      <c r="A5522" t="s">
        <v>146</v>
      </c>
      <c r="B5522" s="1" t="s">
        <v>736</v>
      </c>
      <c r="C5522">
        <v>2015</v>
      </c>
      <c r="D5522" s="15">
        <f>DATE(cars[[#This Row],[year_1]],1,1)</f>
        <v>42005</v>
      </c>
      <c r="E5522" t="s">
        <v>29</v>
      </c>
      <c r="F5522" s="4">
        <v>250</v>
      </c>
      <c r="G5522">
        <v>6</v>
      </c>
      <c r="H5522" t="s">
        <v>33</v>
      </c>
      <c r="I5522" t="s">
        <v>30</v>
      </c>
      <c r="J5522">
        <v>4</v>
      </c>
      <c r="K5522" t="s">
        <v>101</v>
      </c>
      <c r="L5522" t="s">
        <v>31</v>
      </c>
      <c r="M5522" t="s">
        <v>90</v>
      </c>
      <c r="N5522">
        <v>25</v>
      </c>
      <c r="O5522">
        <v>18</v>
      </c>
      <c r="P5522">
        <v>2202</v>
      </c>
      <c r="Q5522">
        <v>29870</v>
      </c>
    </row>
    <row r="5523" spans="1:17" x14ac:dyDescent="0.25">
      <c r="A5523" t="s">
        <v>146</v>
      </c>
      <c r="B5523" s="1" t="s">
        <v>736</v>
      </c>
      <c r="C5523">
        <v>2015</v>
      </c>
      <c r="D5523" s="15">
        <f>DATE(cars[[#This Row],[year_1]],1,1)</f>
        <v>42005</v>
      </c>
      <c r="E5523" t="s">
        <v>29</v>
      </c>
      <c r="F5523" s="4">
        <v>250</v>
      </c>
      <c r="G5523">
        <v>6</v>
      </c>
      <c r="H5523" t="s">
        <v>33</v>
      </c>
      <c r="I5523" t="s">
        <v>30</v>
      </c>
      <c r="J5523">
        <v>4</v>
      </c>
      <c r="K5523" t="s">
        <v>101</v>
      </c>
      <c r="L5523" t="s">
        <v>31</v>
      </c>
      <c r="M5523" t="s">
        <v>90</v>
      </c>
      <c r="N5523">
        <v>25</v>
      </c>
      <c r="O5523">
        <v>18</v>
      </c>
      <c r="P5523">
        <v>2202</v>
      </c>
      <c r="Q5523">
        <v>32120</v>
      </c>
    </row>
    <row r="5524" spans="1:17" x14ac:dyDescent="0.25">
      <c r="A5524" t="s">
        <v>146</v>
      </c>
      <c r="B5524" s="1" t="s">
        <v>736</v>
      </c>
      <c r="C5524">
        <v>2015</v>
      </c>
      <c r="D5524" s="15">
        <f>DATE(cars[[#This Row],[year_1]],1,1)</f>
        <v>42005</v>
      </c>
      <c r="E5524" t="s">
        <v>29</v>
      </c>
      <c r="F5524" s="4">
        <v>250</v>
      </c>
      <c r="G5524">
        <v>6</v>
      </c>
      <c r="H5524" t="s">
        <v>33</v>
      </c>
      <c r="I5524" t="s">
        <v>30</v>
      </c>
      <c r="J5524">
        <v>4</v>
      </c>
      <c r="K5524" t="s">
        <v>101</v>
      </c>
      <c r="L5524" t="s">
        <v>31</v>
      </c>
      <c r="M5524" t="s">
        <v>90</v>
      </c>
      <c r="N5524">
        <v>25</v>
      </c>
      <c r="O5524">
        <v>18</v>
      </c>
      <c r="P5524">
        <v>2202</v>
      </c>
      <c r="Q5524">
        <v>37370</v>
      </c>
    </row>
    <row r="5525" spans="1:17" x14ac:dyDescent="0.25">
      <c r="A5525" t="s">
        <v>220</v>
      </c>
      <c r="B5525" s="1" t="s">
        <v>770</v>
      </c>
      <c r="C5525">
        <v>2008</v>
      </c>
      <c r="D5525" s="15">
        <f>DATE(cars[[#This Row],[year_1]],1,1)</f>
        <v>39448</v>
      </c>
      <c r="E5525" t="s">
        <v>17</v>
      </c>
      <c r="F5525" s="4">
        <v>250</v>
      </c>
      <c r="G5525">
        <v>6</v>
      </c>
      <c r="H5525" t="s">
        <v>77</v>
      </c>
      <c r="I5525" t="s">
        <v>34</v>
      </c>
      <c r="J5525">
        <v>2</v>
      </c>
      <c r="K5525" t="s">
        <v>66</v>
      </c>
      <c r="L5525" t="s">
        <v>21</v>
      </c>
      <c r="M5525" t="s">
        <v>67</v>
      </c>
      <c r="N5525">
        <v>23</v>
      </c>
      <c r="O5525">
        <v>18</v>
      </c>
      <c r="P5525">
        <v>873</v>
      </c>
      <c r="Q5525">
        <v>32990</v>
      </c>
    </row>
    <row r="5526" spans="1:17" x14ac:dyDescent="0.25">
      <c r="A5526" t="s">
        <v>51</v>
      </c>
      <c r="B5526" s="1" t="s">
        <v>1021</v>
      </c>
      <c r="C5526">
        <v>2015</v>
      </c>
      <c r="D5526" s="15">
        <f>DATE(cars[[#This Row],[year_1]],1,1)</f>
        <v>42005</v>
      </c>
      <c r="E5526" t="s">
        <v>29</v>
      </c>
      <c r="F5526" s="4">
        <v>250</v>
      </c>
      <c r="G5526">
        <v>5</v>
      </c>
      <c r="H5526" t="s">
        <v>33</v>
      </c>
      <c r="I5526" t="s">
        <v>34</v>
      </c>
      <c r="J5526">
        <v>4</v>
      </c>
      <c r="K5526" t="s">
        <v>129</v>
      </c>
      <c r="L5526" t="s">
        <v>31</v>
      </c>
      <c r="M5526" t="s">
        <v>90</v>
      </c>
      <c r="N5526">
        <v>25</v>
      </c>
      <c r="O5526">
        <v>18</v>
      </c>
      <c r="P5526">
        <v>870</v>
      </c>
      <c r="Q5526">
        <v>45400</v>
      </c>
    </row>
    <row r="5527" spans="1:17" x14ac:dyDescent="0.25">
      <c r="A5527" t="s">
        <v>51</v>
      </c>
      <c r="B5527" s="1" t="s">
        <v>1021</v>
      </c>
      <c r="C5527">
        <v>2015</v>
      </c>
      <c r="D5527" s="15">
        <f>DATE(cars[[#This Row],[year_1]],1,1)</f>
        <v>42005</v>
      </c>
      <c r="E5527" t="s">
        <v>29</v>
      </c>
      <c r="F5527" s="4">
        <v>250</v>
      </c>
      <c r="G5527">
        <v>5</v>
      </c>
      <c r="H5527" t="s">
        <v>33</v>
      </c>
      <c r="I5527" t="s">
        <v>34</v>
      </c>
      <c r="J5527">
        <v>4</v>
      </c>
      <c r="K5527" t="s">
        <v>129</v>
      </c>
      <c r="L5527" t="s">
        <v>31</v>
      </c>
      <c r="M5527" t="s">
        <v>90</v>
      </c>
      <c r="N5527">
        <v>25</v>
      </c>
      <c r="O5527">
        <v>18</v>
      </c>
      <c r="P5527">
        <v>870</v>
      </c>
      <c r="Q5527">
        <v>41150</v>
      </c>
    </row>
    <row r="5528" spans="1:17" x14ac:dyDescent="0.25">
      <c r="A5528" t="s">
        <v>51</v>
      </c>
      <c r="B5528" s="1" t="s">
        <v>1021</v>
      </c>
      <c r="C5528">
        <v>2015</v>
      </c>
      <c r="D5528" s="15">
        <f>DATE(cars[[#This Row],[year_1]],1,1)</f>
        <v>42005</v>
      </c>
      <c r="E5528" t="s">
        <v>29</v>
      </c>
      <c r="F5528" s="4">
        <v>250</v>
      </c>
      <c r="G5528">
        <v>5</v>
      </c>
      <c r="H5528" t="s">
        <v>33</v>
      </c>
      <c r="I5528" t="s">
        <v>34</v>
      </c>
      <c r="J5528">
        <v>4</v>
      </c>
      <c r="K5528" t="s">
        <v>129</v>
      </c>
      <c r="L5528" t="s">
        <v>31</v>
      </c>
      <c r="M5528" t="s">
        <v>90</v>
      </c>
      <c r="N5528">
        <v>25</v>
      </c>
      <c r="O5528">
        <v>18</v>
      </c>
      <c r="P5528">
        <v>870</v>
      </c>
      <c r="Q5528">
        <v>37900</v>
      </c>
    </row>
    <row r="5529" spans="1:17" x14ac:dyDescent="0.25">
      <c r="A5529" t="s">
        <v>52</v>
      </c>
      <c r="B5529" s="1" t="s">
        <v>661</v>
      </c>
      <c r="C5529">
        <v>2011</v>
      </c>
      <c r="D5529" s="15">
        <f>DATE(cars[[#This Row],[year_1]],1,1)</f>
        <v>40544</v>
      </c>
      <c r="E5529" t="s">
        <v>17</v>
      </c>
      <c r="F5529" s="4">
        <v>263</v>
      </c>
      <c r="G5529">
        <v>4</v>
      </c>
      <c r="H5529" t="s">
        <v>18</v>
      </c>
      <c r="I5529" t="s">
        <v>30</v>
      </c>
      <c r="J5529">
        <v>4</v>
      </c>
      <c r="K5529" t="s">
        <v>68</v>
      </c>
      <c r="L5529" t="s">
        <v>21</v>
      </c>
      <c r="M5529" t="s">
        <v>54</v>
      </c>
      <c r="N5529">
        <v>25</v>
      </c>
      <c r="O5529">
        <v>18</v>
      </c>
      <c r="P5529">
        <v>586</v>
      </c>
      <c r="Q5529">
        <v>23700</v>
      </c>
    </row>
    <row r="5530" spans="1:17" x14ac:dyDescent="0.25">
      <c r="A5530" t="s">
        <v>52</v>
      </c>
      <c r="B5530" s="1" t="s">
        <v>661</v>
      </c>
      <c r="C5530">
        <v>2012</v>
      </c>
      <c r="D5530" s="15">
        <f>DATE(cars[[#This Row],[year_1]],1,1)</f>
        <v>40909</v>
      </c>
      <c r="E5530" t="s">
        <v>17</v>
      </c>
      <c r="F5530" s="4">
        <v>263</v>
      </c>
      <c r="G5530">
        <v>4</v>
      </c>
      <c r="H5530" t="s">
        <v>18</v>
      </c>
      <c r="I5530" t="s">
        <v>30</v>
      </c>
      <c r="J5530">
        <v>4</v>
      </c>
      <c r="K5530" t="s">
        <v>68</v>
      </c>
      <c r="L5530" t="s">
        <v>21</v>
      </c>
      <c r="M5530" t="s">
        <v>54</v>
      </c>
      <c r="N5530">
        <v>25</v>
      </c>
      <c r="O5530">
        <v>18</v>
      </c>
      <c r="P5530">
        <v>586</v>
      </c>
      <c r="Q5530">
        <v>24000</v>
      </c>
    </row>
    <row r="5531" spans="1:17" x14ac:dyDescent="0.25">
      <c r="A5531" t="s">
        <v>52</v>
      </c>
      <c r="B5531" s="1" t="s">
        <v>661</v>
      </c>
      <c r="C5531">
        <v>2013</v>
      </c>
      <c r="D5531" s="15">
        <f>DATE(cars[[#This Row],[year_1]],1,1)</f>
        <v>41275</v>
      </c>
      <c r="E5531" t="s">
        <v>17</v>
      </c>
      <c r="F5531" s="4">
        <v>263</v>
      </c>
      <c r="G5531">
        <v>4</v>
      </c>
      <c r="H5531" t="s">
        <v>18</v>
      </c>
      <c r="I5531" t="s">
        <v>30</v>
      </c>
      <c r="J5531">
        <v>4</v>
      </c>
      <c r="K5531" t="s">
        <v>68</v>
      </c>
      <c r="L5531" t="s">
        <v>21</v>
      </c>
      <c r="M5531" t="s">
        <v>54</v>
      </c>
      <c r="N5531">
        <v>25</v>
      </c>
      <c r="O5531">
        <v>18</v>
      </c>
      <c r="P5531">
        <v>586</v>
      </c>
      <c r="Q5531">
        <v>24200</v>
      </c>
    </row>
    <row r="5532" spans="1:17" x14ac:dyDescent="0.25">
      <c r="A5532" t="s">
        <v>142</v>
      </c>
      <c r="B5532" s="1" t="s">
        <v>849</v>
      </c>
      <c r="C5532">
        <v>2015</v>
      </c>
      <c r="D5532" s="15">
        <f>DATE(cars[[#This Row],[year_1]],1,1)</f>
        <v>42005</v>
      </c>
      <c r="E5532" t="s">
        <v>29</v>
      </c>
      <c r="F5532" s="4">
        <v>264</v>
      </c>
      <c r="G5532">
        <v>4</v>
      </c>
      <c r="H5532" t="s">
        <v>33</v>
      </c>
      <c r="I5532" t="s">
        <v>34</v>
      </c>
      <c r="J5532">
        <v>4</v>
      </c>
      <c r="K5532" t="s">
        <v>101</v>
      </c>
      <c r="L5532" t="s">
        <v>31</v>
      </c>
      <c r="M5532" t="s">
        <v>90</v>
      </c>
      <c r="N5532">
        <v>24</v>
      </c>
      <c r="O5532">
        <v>18</v>
      </c>
      <c r="P5532">
        <v>1439</v>
      </c>
      <c r="Q5532">
        <v>33000</v>
      </c>
    </row>
    <row r="5533" spans="1:17" x14ac:dyDescent="0.25">
      <c r="A5533" t="s">
        <v>142</v>
      </c>
      <c r="B5533" s="1" t="s">
        <v>849</v>
      </c>
      <c r="C5533">
        <v>2016</v>
      </c>
      <c r="D5533" s="15">
        <f>DATE(cars[[#This Row],[year_1]],1,1)</f>
        <v>42370</v>
      </c>
      <c r="E5533" t="s">
        <v>29</v>
      </c>
      <c r="F5533" s="4">
        <v>265</v>
      </c>
      <c r="G5533">
        <v>4</v>
      </c>
      <c r="H5533" t="s">
        <v>33</v>
      </c>
      <c r="I5533" t="s">
        <v>34</v>
      </c>
      <c r="J5533">
        <v>4</v>
      </c>
      <c r="K5533" t="s">
        <v>101</v>
      </c>
      <c r="L5533" t="s">
        <v>31</v>
      </c>
      <c r="M5533" t="s">
        <v>90</v>
      </c>
      <c r="N5533">
        <v>24</v>
      </c>
      <c r="O5533">
        <v>18</v>
      </c>
      <c r="P5533">
        <v>1439</v>
      </c>
      <c r="Q5533">
        <v>33000</v>
      </c>
    </row>
    <row r="5534" spans="1:17" x14ac:dyDescent="0.25">
      <c r="A5534" t="s">
        <v>438</v>
      </c>
      <c r="B5534" s="1" t="s">
        <v>596</v>
      </c>
      <c r="C5534">
        <v>2013</v>
      </c>
      <c r="D5534" s="15">
        <f>DATE(cars[[#This Row],[year_1]],1,1)</f>
        <v>41275</v>
      </c>
      <c r="E5534" t="s">
        <v>38</v>
      </c>
      <c r="F5534" s="4">
        <v>265</v>
      </c>
      <c r="G5534">
        <v>6</v>
      </c>
      <c r="H5534" t="s">
        <v>33</v>
      </c>
      <c r="I5534" t="s">
        <v>30</v>
      </c>
      <c r="J5534">
        <v>4</v>
      </c>
      <c r="K5534" t="s">
        <v>129</v>
      </c>
      <c r="L5534" t="s">
        <v>63</v>
      </c>
      <c r="M5534" t="s">
        <v>90</v>
      </c>
      <c r="N5534">
        <v>24</v>
      </c>
      <c r="O5534">
        <v>18</v>
      </c>
      <c r="P5534">
        <v>190</v>
      </c>
      <c r="Q5534">
        <v>41250</v>
      </c>
    </row>
    <row r="5535" spans="1:17" x14ac:dyDescent="0.25">
      <c r="A5535" t="s">
        <v>438</v>
      </c>
      <c r="B5535" s="1" t="s">
        <v>596</v>
      </c>
      <c r="C5535">
        <v>2013</v>
      </c>
      <c r="D5535" s="15">
        <f>DATE(cars[[#This Row],[year_1]],1,1)</f>
        <v>41275</v>
      </c>
      <c r="E5535" t="s">
        <v>38</v>
      </c>
      <c r="F5535" s="4">
        <v>265</v>
      </c>
      <c r="G5535">
        <v>6</v>
      </c>
      <c r="H5535" t="s">
        <v>33</v>
      </c>
      <c r="I5535" t="s">
        <v>34</v>
      </c>
      <c r="J5535">
        <v>4</v>
      </c>
      <c r="K5535" t="s">
        <v>129</v>
      </c>
      <c r="L5535" t="s">
        <v>63</v>
      </c>
      <c r="M5535" t="s">
        <v>90</v>
      </c>
      <c r="N5535">
        <v>23</v>
      </c>
      <c r="O5535">
        <v>18</v>
      </c>
      <c r="P5535">
        <v>190</v>
      </c>
      <c r="Q5535">
        <v>42650</v>
      </c>
    </row>
    <row r="5536" spans="1:17" x14ac:dyDescent="0.25">
      <c r="A5536" t="s">
        <v>123</v>
      </c>
      <c r="B5536" s="1" t="s">
        <v>128</v>
      </c>
      <c r="C5536">
        <v>2011</v>
      </c>
      <c r="D5536" s="15">
        <f>DATE(cars[[#This Row],[year_1]],1,1)</f>
        <v>40544</v>
      </c>
      <c r="E5536" t="s">
        <v>17</v>
      </c>
      <c r="F5536" s="4">
        <v>265</v>
      </c>
      <c r="G5536">
        <v>6</v>
      </c>
      <c r="H5536" t="s">
        <v>33</v>
      </c>
      <c r="I5536" t="s">
        <v>30</v>
      </c>
      <c r="J5536">
        <v>4</v>
      </c>
      <c r="K5536" t="s">
        <v>129</v>
      </c>
      <c r="L5536" t="s">
        <v>31</v>
      </c>
      <c r="M5536" t="s">
        <v>90</v>
      </c>
      <c r="N5536">
        <v>25</v>
      </c>
      <c r="O5536">
        <v>18</v>
      </c>
      <c r="P5536">
        <v>376</v>
      </c>
      <c r="Q5536">
        <v>37250</v>
      </c>
    </row>
    <row r="5537" spans="1:17" x14ac:dyDescent="0.25">
      <c r="A5537" t="s">
        <v>123</v>
      </c>
      <c r="B5537" s="1" t="s">
        <v>128</v>
      </c>
      <c r="C5537">
        <v>2011</v>
      </c>
      <c r="D5537" s="15">
        <f>DATE(cars[[#This Row],[year_1]],1,1)</f>
        <v>40544</v>
      </c>
      <c r="E5537" t="s">
        <v>17</v>
      </c>
      <c r="F5537" s="4">
        <v>265</v>
      </c>
      <c r="G5537">
        <v>6</v>
      </c>
      <c r="H5537" t="s">
        <v>33</v>
      </c>
      <c r="I5537" t="s">
        <v>30</v>
      </c>
      <c r="J5537">
        <v>4</v>
      </c>
      <c r="K5537" t="s">
        <v>129</v>
      </c>
      <c r="L5537" t="s">
        <v>31</v>
      </c>
      <c r="M5537" t="s">
        <v>90</v>
      </c>
      <c r="N5537">
        <v>25</v>
      </c>
      <c r="O5537">
        <v>18</v>
      </c>
      <c r="P5537">
        <v>376</v>
      </c>
      <c r="Q5537">
        <v>33380</v>
      </c>
    </row>
    <row r="5538" spans="1:17" x14ac:dyDescent="0.25">
      <c r="A5538" t="s">
        <v>88</v>
      </c>
      <c r="B5538" s="1" t="s">
        <v>867</v>
      </c>
      <c r="C5538">
        <v>2015</v>
      </c>
      <c r="D5538" s="15">
        <f>DATE(cars[[#This Row],[year_1]],1,1)</f>
        <v>42005</v>
      </c>
      <c r="E5538" t="s">
        <v>29</v>
      </c>
      <c r="F5538" s="4">
        <v>266</v>
      </c>
      <c r="G5538">
        <v>6</v>
      </c>
      <c r="H5538" t="s">
        <v>33</v>
      </c>
      <c r="I5538" t="s">
        <v>30</v>
      </c>
      <c r="J5538">
        <v>4</v>
      </c>
      <c r="K5538" t="s">
        <v>49</v>
      </c>
      <c r="L5538" t="s">
        <v>63</v>
      </c>
      <c r="M5538" t="s">
        <v>110</v>
      </c>
      <c r="N5538">
        <v>25</v>
      </c>
      <c r="O5538">
        <v>18</v>
      </c>
      <c r="P5538">
        <v>2031</v>
      </c>
      <c r="Q5538">
        <v>37445</v>
      </c>
    </row>
    <row r="5539" spans="1:17" x14ac:dyDescent="0.25">
      <c r="A5539" t="s">
        <v>88</v>
      </c>
      <c r="B5539" s="1" t="s">
        <v>867</v>
      </c>
      <c r="C5539">
        <v>2015</v>
      </c>
      <c r="D5539" s="15">
        <f>DATE(cars[[#This Row],[year_1]],1,1)</f>
        <v>42005</v>
      </c>
      <c r="E5539" t="s">
        <v>29</v>
      </c>
      <c r="F5539" s="4">
        <v>266</v>
      </c>
      <c r="G5539">
        <v>6</v>
      </c>
      <c r="H5539" t="s">
        <v>33</v>
      </c>
      <c r="I5539" t="s">
        <v>30</v>
      </c>
      <c r="J5539">
        <v>4</v>
      </c>
      <c r="K5539" t="s">
        <v>49</v>
      </c>
      <c r="L5539" t="s">
        <v>63</v>
      </c>
      <c r="M5539" t="s">
        <v>110</v>
      </c>
      <c r="N5539">
        <v>25</v>
      </c>
      <c r="O5539">
        <v>18</v>
      </c>
      <c r="P5539">
        <v>2031</v>
      </c>
      <c r="Q5539">
        <v>35200</v>
      </c>
    </row>
    <row r="5540" spans="1:17" x14ac:dyDescent="0.25">
      <c r="A5540" t="s">
        <v>88</v>
      </c>
      <c r="B5540" s="1" t="s">
        <v>867</v>
      </c>
      <c r="C5540">
        <v>2015</v>
      </c>
      <c r="D5540" s="15">
        <f>DATE(cars[[#This Row],[year_1]],1,1)</f>
        <v>42005</v>
      </c>
      <c r="E5540" t="s">
        <v>29</v>
      </c>
      <c r="F5540" s="4">
        <v>266</v>
      </c>
      <c r="G5540">
        <v>6</v>
      </c>
      <c r="H5540" t="s">
        <v>33</v>
      </c>
      <c r="I5540" t="s">
        <v>30</v>
      </c>
      <c r="J5540">
        <v>4</v>
      </c>
      <c r="K5540" t="s">
        <v>49</v>
      </c>
      <c r="L5540" t="s">
        <v>63</v>
      </c>
      <c r="M5540" t="s">
        <v>110</v>
      </c>
      <c r="N5540">
        <v>25</v>
      </c>
      <c r="O5540">
        <v>18</v>
      </c>
      <c r="P5540">
        <v>2031</v>
      </c>
      <c r="Q5540">
        <v>41035</v>
      </c>
    </row>
    <row r="5541" spans="1:17" x14ac:dyDescent="0.25">
      <c r="A5541" t="s">
        <v>88</v>
      </c>
      <c r="B5541" s="1" t="s">
        <v>867</v>
      </c>
      <c r="C5541">
        <v>2015</v>
      </c>
      <c r="D5541" s="15">
        <f>DATE(cars[[#This Row],[year_1]],1,1)</f>
        <v>42005</v>
      </c>
      <c r="E5541" t="s">
        <v>29</v>
      </c>
      <c r="F5541" s="4">
        <v>266</v>
      </c>
      <c r="G5541">
        <v>6</v>
      </c>
      <c r="H5541" t="s">
        <v>33</v>
      </c>
      <c r="I5541" t="s">
        <v>30</v>
      </c>
      <c r="J5541">
        <v>4</v>
      </c>
      <c r="K5541" t="s">
        <v>49</v>
      </c>
      <c r="L5541" t="s">
        <v>63</v>
      </c>
      <c r="M5541" t="s">
        <v>110</v>
      </c>
      <c r="N5541">
        <v>25</v>
      </c>
      <c r="O5541">
        <v>18</v>
      </c>
      <c r="P5541">
        <v>2031</v>
      </c>
      <c r="Q5541">
        <v>35000</v>
      </c>
    </row>
    <row r="5542" spans="1:17" x14ac:dyDescent="0.25">
      <c r="A5542" t="s">
        <v>88</v>
      </c>
      <c r="B5542" s="1" t="s">
        <v>867</v>
      </c>
      <c r="C5542">
        <v>2015</v>
      </c>
      <c r="D5542" s="15">
        <f>DATE(cars[[#This Row],[year_1]],1,1)</f>
        <v>42005</v>
      </c>
      <c r="E5542" t="s">
        <v>29</v>
      </c>
      <c r="F5542" s="4">
        <v>266</v>
      </c>
      <c r="G5542">
        <v>6</v>
      </c>
      <c r="H5542" t="s">
        <v>33</v>
      </c>
      <c r="I5542" t="s">
        <v>30</v>
      </c>
      <c r="J5542">
        <v>4</v>
      </c>
      <c r="K5542" t="s">
        <v>49</v>
      </c>
      <c r="L5542" t="s">
        <v>63</v>
      </c>
      <c r="M5542" t="s">
        <v>110</v>
      </c>
      <c r="N5542">
        <v>25</v>
      </c>
      <c r="O5542">
        <v>18</v>
      </c>
      <c r="P5542">
        <v>2031</v>
      </c>
      <c r="Q5542">
        <v>41750</v>
      </c>
    </row>
    <row r="5543" spans="1:17" x14ac:dyDescent="0.25">
      <c r="A5543" t="s">
        <v>88</v>
      </c>
      <c r="B5543" s="1" t="s">
        <v>867</v>
      </c>
      <c r="C5543">
        <v>2015</v>
      </c>
      <c r="D5543" s="15">
        <f>DATE(cars[[#This Row],[year_1]],1,1)</f>
        <v>42005</v>
      </c>
      <c r="E5543" t="s">
        <v>29</v>
      </c>
      <c r="F5543" s="4">
        <v>266</v>
      </c>
      <c r="G5543">
        <v>6</v>
      </c>
      <c r="H5543" t="s">
        <v>33</v>
      </c>
      <c r="I5543" t="s">
        <v>30</v>
      </c>
      <c r="J5543">
        <v>4</v>
      </c>
      <c r="K5543" t="s">
        <v>49</v>
      </c>
      <c r="L5543" t="s">
        <v>63</v>
      </c>
      <c r="M5543" t="s">
        <v>110</v>
      </c>
      <c r="N5543">
        <v>25</v>
      </c>
      <c r="O5543">
        <v>18</v>
      </c>
      <c r="P5543">
        <v>2031</v>
      </c>
      <c r="Q5543">
        <v>28700</v>
      </c>
    </row>
    <row r="5544" spans="1:17" x14ac:dyDescent="0.25">
      <c r="A5544" t="s">
        <v>88</v>
      </c>
      <c r="B5544" s="1" t="s">
        <v>867</v>
      </c>
      <c r="C5544">
        <v>2015</v>
      </c>
      <c r="D5544" s="15">
        <f>DATE(cars[[#This Row],[year_1]],1,1)</f>
        <v>42005</v>
      </c>
      <c r="E5544" t="s">
        <v>29</v>
      </c>
      <c r="F5544" s="4">
        <v>266</v>
      </c>
      <c r="G5544">
        <v>6</v>
      </c>
      <c r="H5544" t="s">
        <v>33</v>
      </c>
      <c r="I5544" t="s">
        <v>30</v>
      </c>
      <c r="J5544">
        <v>4</v>
      </c>
      <c r="K5544" t="s">
        <v>49</v>
      </c>
      <c r="L5544" t="s">
        <v>63</v>
      </c>
      <c r="M5544" t="s">
        <v>110</v>
      </c>
      <c r="N5544">
        <v>25</v>
      </c>
      <c r="O5544">
        <v>18</v>
      </c>
      <c r="P5544">
        <v>2031</v>
      </c>
      <c r="Q5544">
        <v>45120</v>
      </c>
    </row>
    <row r="5545" spans="1:17" x14ac:dyDescent="0.25">
      <c r="A5545" t="s">
        <v>88</v>
      </c>
      <c r="B5545" s="1" t="s">
        <v>867</v>
      </c>
      <c r="C5545">
        <v>2015</v>
      </c>
      <c r="D5545" s="15">
        <f>DATE(cars[[#This Row],[year_1]],1,1)</f>
        <v>42005</v>
      </c>
      <c r="E5545" t="s">
        <v>29</v>
      </c>
      <c r="F5545" s="4">
        <v>266</v>
      </c>
      <c r="G5545">
        <v>6</v>
      </c>
      <c r="H5545" t="s">
        <v>33</v>
      </c>
      <c r="I5545" t="s">
        <v>30</v>
      </c>
      <c r="J5545">
        <v>4</v>
      </c>
      <c r="K5545" t="s">
        <v>49</v>
      </c>
      <c r="L5545" t="s">
        <v>63</v>
      </c>
      <c r="M5545" t="s">
        <v>110</v>
      </c>
      <c r="N5545">
        <v>25</v>
      </c>
      <c r="O5545">
        <v>18</v>
      </c>
      <c r="P5545">
        <v>2031</v>
      </c>
      <c r="Q5545">
        <v>31630</v>
      </c>
    </row>
    <row r="5546" spans="1:17" x14ac:dyDescent="0.25">
      <c r="A5546" t="s">
        <v>88</v>
      </c>
      <c r="B5546" s="1" t="s">
        <v>867</v>
      </c>
      <c r="C5546">
        <v>2015</v>
      </c>
      <c r="D5546" s="15">
        <f>DATE(cars[[#This Row],[year_1]],1,1)</f>
        <v>42005</v>
      </c>
      <c r="E5546" t="s">
        <v>29</v>
      </c>
      <c r="F5546" s="4">
        <v>266</v>
      </c>
      <c r="G5546">
        <v>6</v>
      </c>
      <c r="H5546" t="s">
        <v>33</v>
      </c>
      <c r="I5546" t="s">
        <v>30</v>
      </c>
      <c r="J5546">
        <v>4</v>
      </c>
      <c r="K5546" t="s">
        <v>49</v>
      </c>
      <c r="L5546" t="s">
        <v>63</v>
      </c>
      <c r="M5546" t="s">
        <v>110</v>
      </c>
      <c r="N5546">
        <v>25</v>
      </c>
      <c r="O5546">
        <v>18</v>
      </c>
      <c r="P5546">
        <v>2031</v>
      </c>
      <c r="Q5546">
        <v>31430</v>
      </c>
    </row>
    <row r="5547" spans="1:17" x14ac:dyDescent="0.25">
      <c r="A5547" t="s">
        <v>88</v>
      </c>
      <c r="B5547" s="1" t="s">
        <v>867</v>
      </c>
      <c r="C5547">
        <v>2015</v>
      </c>
      <c r="D5547" s="15">
        <f>DATE(cars[[#This Row],[year_1]],1,1)</f>
        <v>42005</v>
      </c>
      <c r="E5547" t="s">
        <v>29</v>
      </c>
      <c r="F5547" s="4">
        <v>266</v>
      </c>
      <c r="G5547">
        <v>6</v>
      </c>
      <c r="H5547" t="s">
        <v>33</v>
      </c>
      <c r="I5547" t="s">
        <v>30</v>
      </c>
      <c r="J5547">
        <v>4</v>
      </c>
      <c r="K5547" t="s">
        <v>49</v>
      </c>
      <c r="L5547" t="s">
        <v>63</v>
      </c>
      <c r="M5547" t="s">
        <v>110</v>
      </c>
      <c r="N5547">
        <v>25</v>
      </c>
      <c r="O5547">
        <v>18</v>
      </c>
      <c r="P5547">
        <v>2031</v>
      </c>
      <c r="Q5547">
        <v>38455</v>
      </c>
    </row>
    <row r="5548" spans="1:17" x14ac:dyDescent="0.25">
      <c r="A5548" t="s">
        <v>88</v>
      </c>
      <c r="B5548" s="1" t="s">
        <v>867</v>
      </c>
      <c r="C5548">
        <v>2015</v>
      </c>
      <c r="D5548" s="15">
        <f>DATE(cars[[#This Row],[year_1]],1,1)</f>
        <v>42005</v>
      </c>
      <c r="E5548" t="s">
        <v>29</v>
      </c>
      <c r="F5548" s="4">
        <v>266</v>
      </c>
      <c r="G5548">
        <v>6</v>
      </c>
      <c r="H5548" t="s">
        <v>33</v>
      </c>
      <c r="I5548" t="s">
        <v>30</v>
      </c>
      <c r="J5548">
        <v>4</v>
      </c>
      <c r="K5548" t="s">
        <v>49</v>
      </c>
      <c r="L5548" t="s">
        <v>63</v>
      </c>
      <c r="M5548" t="s">
        <v>110</v>
      </c>
      <c r="N5548">
        <v>25</v>
      </c>
      <c r="O5548">
        <v>18</v>
      </c>
      <c r="P5548">
        <v>2031</v>
      </c>
      <c r="Q5548">
        <v>39780</v>
      </c>
    </row>
    <row r="5549" spans="1:17" x14ac:dyDescent="0.25">
      <c r="A5549" t="s">
        <v>88</v>
      </c>
      <c r="B5549" s="1" t="s">
        <v>867</v>
      </c>
      <c r="C5549">
        <v>2015</v>
      </c>
      <c r="D5549" s="15">
        <f>DATE(cars[[#This Row],[year_1]],1,1)</f>
        <v>42005</v>
      </c>
      <c r="E5549" t="s">
        <v>29</v>
      </c>
      <c r="F5549" s="4">
        <v>266</v>
      </c>
      <c r="G5549">
        <v>6</v>
      </c>
      <c r="H5549" t="s">
        <v>33</v>
      </c>
      <c r="I5549" t="s">
        <v>30</v>
      </c>
      <c r="J5549">
        <v>4</v>
      </c>
      <c r="K5549" t="s">
        <v>49</v>
      </c>
      <c r="L5549" t="s">
        <v>63</v>
      </c>
      <c r="M5549" t="s">
        <v>110</v>
      </c>
      <c r="N5549">
        <v>25</v>
      </c>
      <c r="O5549">
        <v>18</v>
      </c>
      <c r="P5549">
        <v>2031</v>
      </c>
      <c r="Q5549">
        <v>26595</v>
      </c>
    </row>
    <row r="5550" spans="1:17" x14ac:dyDescent="0.25">
      <c r="A5550" t="s">
        <v>88</v>
      </c>
      <c r="B5550" s="1" t="s">
        <v>867</v>
      </c>
      <c r="C5550">
        <v>2016</v>
      </c>
      <c r="D5550" s="15">
        <f>DATE(cars[[#This Row],[year_1]],1,1)</f>
        <v>42370</v>
      </c>
      <c r="E5550" t="s">
        <v>29</v>
      </c>
      <c r="F5550" s="4">
        <v>266</v>
      </c>
      <c r="G5550">
        <v>6</v>
      </c>
      <c r="H5550" t="s">
        <v>33</v>
      </c>
      <c r="I5550" t="s">
        <v>30</v>
      </c>
      <c r="J5550">
        <v>4</v>
      </c>
      <c r="K5550" t="s">
        <v>49</v>
      </c>
      <c r="L5550" t="s">
        <v>63</v>
      </c>
      <c r="M5550" t="s">
        <v>110</v>
      </c>
      <c r="N5550">
        <v>25</v>
      </c>
      <c r="O5550">
        <v>18</v>
      </c>
      <c r="P5550">
        <v>2031</v>
      </c>
      <c r="Q5550">
        <v>38605</v>
      </c>
    </row>
    <row r="5551" spans="1:17" x14ac:dyDescent="0.25">
      <c r="A5551" t="s">
        <v>88</v>
      </c>
      <c r="B5551" s="1" t="s">
        <v>867</v>
      </c>
      <c r="C5551">
        <v>2016</v>
      </c>
      <c r="D5551" s="15">
        <f>DATE(cars[[#This Row],[year_1]],1,1)</f>
        <v>42370</v>
      </c>
      <c r="E5551" t="s">
        <v>29</v>
      </c>
      <c r="F5551" s="4">
        <v>266</v>
      </c>
      <c r="G5551">
        <v>6</v>
      </c>
      <c r="H5551" t="s">
        <v>33</v>
      </c>
      <c r="I5551" t="s">
        <v>30</v>
      </c>
      <c r="J5551">
        <v>4</v>
      </c>
      <c r="K5551" t="s">
        <v>49</v>
      </c>
      <c r="L5551" t="s">
        <v>63</v>
      </c>
      <c r="M5551" t="s">
        <v>110</v>
      </c>
      <c r="N5551">
        <v>25</v>
      </c>
      <c r="O5551">
        <v>18</v>
      </c>
      <c r="P5551">
        <v>2031</v>
      </c>
      <c r="Q5551">
        <v>35410</v>
      </c>
    </row>
    <row r="5552" spans="1:17" x14ac:dyDescent="0.25">
      <c r="A5552" t="s">
        <v>88</v>
      </c>
      <c r="B5552" s="1" t="s">
        <v>867</v>
      </c>
      <c r="C5552">
        <v>2016</v>
      </c>
      <c r="D5552" s="15">
        <f>DATE(cars[[#This Row],[year_1]],1,1)</f>
        <v>42370</v>
      </c>
      <c r="E5552" t="s">
        <v>29</v>
      </c>
      <c r="F5552" s="4">
        <v>266</v>
      </c>
      <c r="G5552">
        <v>6</v>
      </c>
      <c r="H5552" t="s">
        <v>33</v>
      </c>
      <c r="I5552" t="s">
        <v>30</v>
      </c>
      <c r="J5552">
        <v>4</v>
      </c>
      <c r="K5552" t="s">
        <v>49</v>
      </c>
      <c r="L5552" t="s">
        <v>63</v>
      </c>
      <c r="M5552" t="s">
        <v>110</v>
      </c>
      <c r="N5552">
        <v>25</v>
      </c>
      <c r="O5552">
        <v>18</v>
      </c>
      <c r="P5552">
        <v>2031</v>
      </c>
      <c r="Q5552">
        <v>31840</v>
      </c>
    </row>
    <row r="5553" spans="1:17" x14ac:dyDescent="0.25">
      <c r="A5553" t="s">
        <v>88</v>
      </c>
      <c r="B5553" s="1" t="s">
        <v>867</v>
      </c>
      <c r="C5553">
        <v>2016</v>
      </c>
      <c r="D5553" s="15">
        <f>DATE(cars[[#This Row],[year_1]],1,1)</f>
        <v>42370</v>
      </c>
      <c r="E5553" t="s">
        <v>29</v>
      </c>
      <c r="F5553" s="4">
        <v>266</v>
      </c>
      <c r="G5553">
        <v>6</v>
      </c>
      <c r="H5553" t="s">
        <v>33</v>
      </c>
      <c r="I5553" t="s">
        <v>30</v>
      </c>
      <c r="J5553">
        <v>4</v>
      </c>
      <c r="K5553" t="s">
        <v>49</v>
      </c>
      <c r="L5553" t="s">
        <v>63</v>
      </c>
      <c r="M5553" t="s">
        <v>110</v>
      </c>
      <c r="N5553">
        <v>25</v>
      </c>
      <c r="O5553">
        <v>18</v>
      </c>
      <c r="P5553">
        <v>2031</v>
      </c>
      <c r="Q5553">
        <v>31640</v>
      </c>
    </row>
    <row r="5554" spans="1:17" x14ac:dyDescent="0.25">
      <c r="A5554" t="s">
        <v>88</v>
      </c>
      <c r="B5554" s="1" t="s">
        <v>867</v>
      </c>
      <c r="C5554">
        <v>2016</v>
      </c>
      <c r="D5554" s="15">
        <f>DATE(cars[[#This Row],[year_1]],1,1)</f>
        <v>42370</v>
      </c>
      <c r="E5554" t="s">
        <v>29</v>
      </c>
      <c r="F5554" s="4">
        <v>266</v>
      </c>
      <c r="G5554">
        <v>6</v>
      </c>
      <c r="H5554" t="s">
        <v>33</v>
      </c>
      <c r="I5554" t="s">
        <v>30</v>
      </c>
      <c r="J5554">
        <v>4</v>
      </c>
      <c r="K5554" t="s">
        <v>49</v>
      </c>
      <c r="L5554" t="s">
        <v>63</v>
      </c>
      <c r="M5554" t="s">
        <v>110</v>
      </c>
      <c r="N5554">
        <v>25</v>
      </c>
      <c r="O5554">
        <v>18</v>
      </c>
      <c r="P5554">
        <v>2031</v>
      </c>
      <c r="Q5554">
        <v>41245</v>
      </c>
    </row>
    <row r="5555" spans="1:17" x14ac:dyDescent="0.25">
      <c r="A5555" t="s">
        <v>88</v>
      </c>
      <c r="B5555" s="1" t="s">
        <v>867</v>
      </c>
      <c r="C5555">
        <v>2016</v>
      </c>
      <c r="D5555" s="15">
        <f>DATE(cars[[#This Row],[year_1]],1,1)</f>
        <v>42370</v>
      </c>
      <c r="E5555" t="s">
        <v>29</v>
      </c>
      <c r="F5555" s="4">
        <v>266</v>
      </c>
      <c r="G5555">
        <v>6</v>
      </c>
      <c r="H5555" t="s">
        <v>33</v>
      </c>
      <c r="I5555" t="s">
        <v>30</v>
      </c>
      <c r="J5555">
        <v>4</v>
      </c>
      <c r="K5555" t="s">
        <v>49</v>
      </c>
      <c r="L5555" t="s">
        <v>63</v>
      </c>
      <c r="M5555" t="s">
        <v>110</v>
      </c>
      <c r="N5555">
        <v>25</v>
      </c>
      <c r="O5555">
        <v>18</v>
      </c>
      <c r="P5555">
        <v>2031</v>
      </c>
      <c r="Q5555">
        <v>28850</v>
      </c>
    </row>
    <row r="5556" spans="1:17" x14ac:dyDescent="0.25">
      <c r="A5556" t="s">
        <v>88</v>
      </c>
      <c r="B5556" s="1" t="s">
        <v>867</v>
      </c>
      <c r="C5556">
        <v>2016</v>
      </c>
      <c r="D5556" s="15">
        <f>DATE(cars[[#This Row],[year_1]],1,1)</f>
        <v>42370</v>
      </c>
      <c r="E5556" t="s">
        <v>29</v>
      </c>
      <c r="F5556" s="4">
        <v>266</v>
      </c>
      <c r="G5556">
        <v>6</v>
      </c>
      <c r="H5556" t="s">
        <v>33</v>
      </c>
      <c r="I5556" t="s">
        <v>30</v>
      </c>
      <c r="J5556">
        <v>4</v>
      </c>
      <c r="K5556" t="s">
        <v>49</v>
      </c>
      <c r="L5556" t="s">
        <v>63</v>
      </c>
      <c r="M5556" t="s">
        <v>110</v>
      </c>
      <c r="N5556">
        <v>25</v>
      </c>
      <c r="O5556">
        <v>18</v>
      </c>
      <c r="P5556">
        <v>2031</v>
      </c>
      <c r="Q5556">
        <v>41900</v>
      </c>
    </row>
    <row r="5557" spans="1:17" x14ac:dyDescent="0.25">
      <c r="A5557" t="s">
        <v>88</v>
      </c>
      <c r="B5557" s="1" t="s">
        <v>867</v>
      </c>
      <c r="C5557">
        <v>2016</v>
      </c>
      <c r="D5557" s="15">
        <f>DATE(cars[[#This Row],[year_1]],1,1)</f>
        <v>42370</v>
      </c>
      <c r="E5557" t="s">
        <v>29</v>
      </c>
      <c r="F5557" s="4">
        <v>266</v>
      </c>
      <c r="G5557">
        <v>6</v>
      </c>
      <c r="H5557" t="s">
        <v>33</v>
      </c>
      <c r="I5557" t="s">
        <v>30</v>
      </c>
      <c r="J5557">
        <v>4</v>
      </c>
      <c r="K5557" t="s">
        <v>49</v>
      </c>
      <c r="L5557" t="s">
        <v>63</v>
      </c>
      <c r="M5557" t="s">
        <v>110</v>
      </c>
      <c r="N5557">
        <v>25</v>
      </c>
      <c r="O5557">
        <v>18</v>
      </c>
      <c r="P5557">
        <v>2031</v>
      </c>
      <c r="Q5557">
        <v>39930</v>
      </c>
    </row>
    <row r="5558" spans="1:17" x14ac:dyDescent="0.25">
      <c r="A5558" t="s">
        <v>88</v>
      </c>
      <c r="B5558" s="1" t="s">
        <v>867</v>
      </c>
      <c r="C5558">
        <v>2016</v>
      </c>
      <c r="D5558" s="15">
        <f>DATE(cars[[#This Row],[year_1]],1,1)</f>
        <v>42370</v>
      </c>
      <c r="E5558" t="s">
        <v>29</v>
      </c>
      <c r="F5558" s="4">
        <v>266</v>
      </c>
      <c r="G5558">
        <v>6</v>
      </c>
      <c r="H5558" t="s">
        <v>33</v>
      </c>
      <c r="I5558" t="s">
        <v>30</v>
      </c>
      <c r="J5558">
        <v>4</v>
      </c>
      <c r="K5558" t="s">
        <v>49</v>
      </c>
      <c r="L5558" t="s">
        <v>63</v>
      </c>
      <c r="M5558" t="s">
        <v>110</v>
      </c>
      <c r="N5558">
        <v>25</v>
      </c>
      <c r="O5558">
        <v>18</v>
      </c>
      <c r="P5558">
        <v>2031</v>
      </c>
      <c r="Q5558">
        <v>37655</v>
      </c>
    </row>
    <row r="5559" spans="1:17" x14ac:dyDescent="0.25">
      <c r="A5559" t="s">
        <v>88</v>
      </c>
      <c r="B5559" s="1" t="s">
        <v>867</v>
      </c>
      <c r="C5559">
        <v>2016</v>
      </c>
      <c r="D5559" s="15">
        <f>DATE(cars[[#This Row],[year_1]],1,1)</f>
        <v>42370</v>
      </c>
      <c r="E5559" t="s">
        <v>29</v>
      </c>
      <c r="F5559" s="4">
        <v>266</v>
      </c>
      <c r="G5559">
        <v>6</v>
      </c>
      <c r="H5559" t="s">
        <v>33</v>
      </c>
      <c r="I5559" t="s">
        <v>30</v>
      </c>
      <c r="J5559">
        <v>4</v>
      </c>
      <c r="K5559" t="s">
        <v>49</v>
      </c>
      <c r="L5559" t="s">
        <v>63</v>
      </c>
      <c r="M5559" t="s">
        <v>110</v>
      </c>
      <c r="N5559">
        <v>25</v>
      </c>
      <c r="O5559">
        <v>18</v>
      </c>
      <c r="P5559">
        <v>2031</v>
      </c>
      <c r="Q5559">
        <v>35210</v>
      </c>
    </row>
    <row r="5560" spans="1:17" x14ac:dyDescent="0.25">
      <c r="A5560" t="s">
        <v>88</v>
      </c>
      <c r="B5560" s="1" t="s">
        <v>867</v>
      </c>
      <c r="C5560">
        <v>2016</v>
      </c>
      <c r="D5560" s="15">
        <f>DATE(cars[[#This Row],[year_1]],1,1)</f>
        <v>42370</v>
      </c>
      <c r="E5560" t="s">
        <v>29</v>
      </c>
      <c r="F5560" s="4">
        <v>266</v>
      </c>
      <c r="G5560">
        <v>6</v>
      </c>
      <c r="H5560" t="s">
        <v>33</v>
      </c>
      <c r="I5560" t="s">
        <v>30</v>
      </c>
      <c r="J5560">
        <v>4</v>
      </c>
      <c r="K5560" t="s">
        <v>49</v>
      </c>
      <c r="L5560" t="s">
        <v>63</v>
      </c>
      <c r="M5560" t="s">
        <v>110</v>
      </c>
      <c r="N5560">
        <v>25</v>
      </c>
      <c r="O5560">
        <v>18</v>
      </c>
      <c r="P5560">
        <v>2031</v>
      </c>
      <c r="Q5560">
        <v>45270</v>
      </c>
    </row>
    <row r="5561" spans="1:17" x14ac:dyDescent="0.25">
      <c r="A5561" t="s">
        <v>88</v>
      </c>
      <c r="B5561" s="1" t="s">
        <v>867</v>
      </c>
      <c r="C5561">
        <v>2016</v>
      </c>
      <c r="D5561" s="15">
        <f>DATE(cars[[#This Row],[year_1]],1,1)</f>
        <v>42370</v>
      </c>
      <c r="E5561" t="s">
        <v>29</v>
      </c>
      <c r="F5561" s="4">
        <v>266</v>
      </c>
      <c r="G5561">
        <v>6</v>
      </c>
      <c r="H5561" t="s">
        <v>33</v>
      </c>
      <c r="I5561" t="s">
        <v>30</v>
      </c>
      <c r="J5561">
        <v>4</v>
      </c>
      <c r="K5561" t="s">
        <v>49</v>
      </c>
      <c r="L5561" t="s">
        <v>63</v>
      </c>
      <c r="M5561" t="s">
        <v>110</v>
      </c>
      <c r="N5561">
        <v>25</v>
      </c>
      <c r="O5561">
        <v>18</v>
      </c>
      <c r="P5561">
        <v>2031</v>
      </c>
      <c r="Q5561">
        <v>26745</v>
      </c>
    </row>
    <row r="5562" spans="1:17" x14ac:dyDescent="0.25">
      <c r="A5562" t="s">
        <v>217</v>
      </c>
      <c r="B5562" s="1" t="s">
        <v>1010</v>
      </c>
      <c r="C5562">
        <v>2016</v>
      </c>
      <c r="D5562" s="15">
        <f>DATE(cars[[#This Row],[year_1]],1,1)</f>
        <v>42370</v>
      </c>
      <c r="E5562" t="s">
        <v>38</v>
      </c>
      <c r="F5562" s="4">
        <v>268</v>
      </c>
      <c r="G5562">
        <v>4</v>
      </c>
      <c r="H5562" t="s">
        <v>33</v>
      </c>
      <c r="I5562" t="s">
        <v>34</v>
      </c>
      <c r="J5562">
        <v>4</v>
      </c>
      <c r="K5562" t="s">
        <v>39</v>
      </c>
      <c r="L5562" t="s">
        <v>21</v>
      </c>
      <c r="M5562" t="s">
        <v>32</v>
      </c>
      <c r="N5562">
        <v>24</v>
      </c>
      <c r="O5562">
        <v>18</v>
      </c>
      <c r="P5562">
        <v>640</v>
      </c>
      <c r="Q5562">
        <v>31595</v>
      </c>
    </row>
    <row r="5563" spans="1:17" x14ac:dyDescent="0.25">
      <c r="A5563" t="s">
        <v>217</v>
      </c>
      <c r="B5563" s="1" t="s">
        <v>1010</v>
      </c>
      <c r="C5563">
        <v>2016</v>
      </c>
      <c r="D5563" s="15">
        <f>DATE(cars[[#This Row],[year_1]],1,1)</f>
        <v>42370</v>
      </c>
      <c r="E5563" t="s">
        <v>38</v>
      </c>
      <c r="F5563" s="4">
        <v>268</v>
      </c>
      <c r="G5563">
        <v>4</v>
      </c>
      <c r="H5563" t="s">
        <v>33</v>
      </c>
      <c r="I5563" t="s">
        <v>34</v>
      </c>
      <c r="J5563">
        <v>4</v>
      </c>
      <c r="K5563" t="s">
        <v>39</v>
      </c>
      <c r="L5563" t="s">
        <v>21</v>
      </c>
      <c r="M5563" t="s">
        <v>32</v>
      </c>
      <c r="N5563">
        <v>24</v>
      </c>
      <c r="O5563">
        <v>18</v>
      </c>
      <c r="P5563">
        <v>640</v>
      </c>
      <c r="Q5563">
        <v>30095</v>
      </c>
    </row>
    <row r="5564" spans="1:17" x14ac:dyDescent="0.25">
      <c r="A5564" t="s">
        <v>217</v>
      </c>
      <c r="B5564" s="1" t="s">
        <v>1010</v>
      </c>
      <c r="C5564">
        <v>2017</v>
      </c>
      <c r="D5564" s="15">
        <f>DATE(cars[[#This Row],[year_1]],1,1)</f>
        <v>42736</v>
      </c>
      <c r="E5564" t="s">
        <v>38</v>
      </c>
      <c r="F5564" s="4">
        <v>268</v>
      </c>
      <c r="G5564">
        <v>4</v>
      </c>
      <c r="H5564" t="s">
        <v>33</v>
      </c>
      <c r="I5564" t="s">
        <v>34</v>
      </c>
      <c r="J5564">
        <v>4</v>
      </c>
      <c r="K5564" t="s">
        <v>39</v>
      </c>
      <c r="L5564" t="s">
        <v>21</v>
      </c>
      <c r="M5564" t="s">
        <v>32</v>
      </c>
      <c r="N5564">
        <v>24</v>
      </c>
      <c r="O5564">
        <v>18</v>
      </c>
      <c r="P5564">
        <v>640</v>
      </c>
      <c r="Q5564">
        <v>30195</v>
      </c>
    </row>
    <row r="5565" spans="1:17" x14ac:dyDescent="0.25">
      <c r="A5565" t="s">
        <v>217</v>
      </c>
      <c r="B5565" s="1" t="s">
        <v>1010</v>
      </c>
      <c r="C5565">
        <v>2017</v>
      </c>
      <c r="D5565" s="15">
        <f>DATE(cars[[#This Row],[year_1]],1,1)</f>
        <v>42736</v>
      </c>
      <c r="E5565" t="s">
        <v>38</v>
      </c>
      <c r="F5565" s="4">
        <v>268</v>
      </c>
      <c r="G5565">
        <v>4</v>
      </c>
      <c r="H5565" t="s">
        <v>33</v>
      </c>
      <c r="I5565" t="s">
        <v>34</v>
      </c>
      <c r="J5565">
        <v>4</v>
      </c>
      <c r="K5565" t="s">
        <v>39</v>
      </c>
      <c r="L5565" t="s">
        <v>21</v>
      </c>
      <c r="M5565" t="s">
        <v>32</v>
      </c>
      <c r="N5565">
        <v>24</v>
      </c>
      <c r="O5565">
        <v>18</v>
      </c>
      <c r="P5565">
        <v>640</v>
      </c>
      <c r="Q5565">
        <v>32195</v>
      </c>
    </row>
    <row r="5566" spans="1:17" x14ac:dyDescent="0.25">
      <c r="A5566" t="s">
        <v>88</v>
      </c>
      <c r="B5566" s="1" t="s">
        <v>993</v>
      </c>
      <c r="C5566">
        <v>2013</v>
      </c>
      <c r="D5566" s="15">
        <f>DATE(cars[[#This Row],[year_1]],1,1)</f>
        <v>41275</v>
      </c>
      <c r="E5566" t="s">
        <v>29</v>
      </c>
      <c r="F5566" s="4">
        <v>268</v>
      </c>
      <c r="G5566">
        <v>6</v>
      </c>
      <c r="H5566" t="s">
        <v>33</v>
      </c>
      <c r="I5566" t="s">
        <v>34</v>
      </c>
      <c r="J5566">
        <v>4</v>
      </c>
      <c r="K5566" t="s">
        <v>359</v>
      </c>
      <c r="L5566" t="s">
        <v>31</v>
      </c>
      <c r="M5566" t="s">
        <v>35</v>
      </c>
      <c r="N5566">
        <v>25</v>
      </c>
      <c r="O5566">
        <v>18</v>
      </c>
      <c r="P5566">
        <v>2031</v>
      </c>
      <c r="Q5566">
        <v>39020</v>
      </c>
    </row>
    <row r="5567" spans="1:17" x14ac:dyDescent="0.25">
      <c r="A5567" t="s">
        <v>88</v>
      </c>
      <c r="B5567" s="1" t="s">
        <v>993</v>
      </c>
      <c r="C5567">
        <v>2013</v>
      </c>
      <c r="D5567" s="15">
        <f>DATE(cars[[#This Row],[year_1]],1,1)</f>
        <v>41275</v>
      </c>
      <c r="E5567" t="s">
        <v>29</v>
      </c>
      <c r="F5567" s="4">
        <v>268</v>
      </c>
      <c r="G5567">
        <v>6</v>
      </c>
      <c r="H5567" t="s">
        <v>33</v>
      </c>
      <c r="I5567" t="s">
        <v>34</v>
      </c>
      <c r="J5567">
        <v>4</v>
      </c>
      <c r="K5567" t="s">
        <v>359</v>
      </c>
      <c r="L5567" t="s">
        <v>31</v>
      </c>
      <c r="M5567" t="s">
        <v>35</v>
      </c>
      <c r="N5567">
        <v>25</v>
      </c>
      <c r="O5567">
        <v>18</v>
      </c>
      <c r="P5567">
        <v>2031</v>
      </c>
      <c r="Q5567">
        <v>31120</v>
      </c>
    </row>
    <row r="5568" spans="1:17" x14ac:dyDescent="0.25">
      <c r="A5568" t="s">
        <v>88</v>
      </c>
      <c r="B5568" s="1" t="s">
        <v>993</v>
      </c>
      <c r="C5568">
        <v>2013</v>
      </c>
      <c r="D5568" s="15">
        <f>DATE(cars[[#This Row],[year_1]],1,1)</f>
        <v>41275</v>
      </c>
      <c r="E5568" t="s">
        <v>29</v>
      </c>
      <c r="F5568" s="4">
        <v>268</v>
      </c>
      <c r="G5568">
        <v>6</v>
      </c>
      <c r="H5568" t="s">
        <v>33</v>
      </c>
      <c r="I5568" t="s">
        <v>34</v>
      </c>
      <c r="J5568">
        <v>4</v>
      </c>
      <c r="K5568" t="s">
        <v>359</v>
      </c>
      <c r="L5568" t="s">
        <v>31</v>
      </c>
      <c r="M5568" t="s">
        <v>35</v>
      </c>
      <c r="N5568">
        <v>25</v>
      </c>
      <c r="O5568">
        <v>18</v>
      </c>
      <c r="P5568">
        <v>2031</v>
      </c>
      <c r="Q5568">
        <v>34780</v>
      </c>
    </row>
    <row r="5569" spans="1:17" x14ac:dyDescent="0.25">
      <c r="A5569" t="s">
        <v>88</v>
      </c>
      <c r="B5569" s="1" t="s">
        <v>993</v>
      </c>
      <c r="C5569">
        <v>2014</v>
      </c>
      <c r="D5569" s="15">
        <f>DATE(cars[[#This Row],[year_1]],1,1)</f>
        <v>41640</v>
      </c>
      <c r="E5569" t="s">
        <v>29</v>
      </c>
      <c r="F5569" s="4">
        <v>268</v>
      </c>
      <c r="G5569">
        <v>6</v>
      </c>
      <c r="H5569" t="s">
        <v>33</v>
      </c>
      <c r="I5569" t="s">
        <v>34</v>
      </c>
      <c r="J5569">
        <v>4</v>
      </c>
      <c r="K5569" t="s">
        <v>359</v>
      </c>
      <c r="L5569" t="s">
        <v>31</v>
      </c>
      <c r="M5569" t="s">
        <v>35</v>
      </c>
      <c r="N5569">
        <v>25</v>
      </c>
      <c r="O5569">
        <v>18</v>
      </c>
      <c r="P5569">
        <v>2031</v>
      </c>
      <c r="Q5569">
        <v>39570</v>
      </c>
    </row>
    <row r="5570" spans="1:17" x14ac:dyDescent="0.25">
      <c r="A5570" t="s">
        <v>88</v>
      </c>
      <c r="B5570" s="1" t="s">
        <v>993</v>
      </c>
      <c r="C5570">
        <v>2014</v>
      </c>
      <c r="D5570" s="15">
        <f>DATE(cars[[#This Row],[year_1]],1,1)</f>
        <v>41640</v>
      </c>
      <c r="E5570" t="s">
        <v>29</v>
      </c>
      <c r="F5570" s="4">
        <v>268</v>
      </c>
      <c r="G5570">
        <v>6</v>
      </c>
      <c r="H5570" t="s">
        <v>33</v>
      </c>
      <c r="I5570" t="s">
        <v>34</v>
      </c>
      <c r="J5570">
        <v>4</v>
      </c>
      <c r="K5570" t="s">
        <v>359</v>
      </c>
      <c r="L5570" t="s">
        <v>31</v>
      </c>
      <c r="M5570" t="s">
        <v>35</v>
      </c>
      <c r="N5570">
        <v>25</v>
      </c>
      <c r="O5570">
        <v>18</v>
      </c>
      <c r="P5570">
        <v>2031</v>
      </c>
      <c r="Q5570">
        <v>35080</v>
      </c>
    </row>
    <row r="5571" spans="1:17" x14ac:dyDescent="0.25">
      <c r="A5571" t="s">
        <v>88</v>
      </c>
      <c r="B5571" s="1" t="s">
        <v>993</v>
      </c>
      <c r="C5571">
        <v>2014</v>
      </c>
      <c r="D5571" s="15">
        <f>DATE(cars[[#This Row],[year_1]],1,1)</f>
        <v>41640</v>
      </c>
      <c r="E5571" t="s">
        <v>29</v>
      </c>
      <c r="F5571" s="4">
        <v>268</v>
      </c>
      <c r="G5571">
        <v>6</v>
      </c>
      <c r="H5571" t="s">
        <v>33</v>
      </c>
      <c r="I5571" t="s">
        <v>34</v>
      </c>
      <c r="J5571">
        <v>4</v>
      </c>
      <c r="K5571" t="s">
        <v>359</v>
      </c>
      <c r="L5571" t="s">
        <v>31</v>
      </c>
      <c r="M5571" t="s">
        <v>35</v>
      </c>
      <c r="N5571">
        <v>25</v>
      </c>
      <c r="O5571">
        <v>18</v>
      </c>
      <c r="P5571">
        <v>2031</v>
      </c>
      <c r="Q5571">
        <v>31220</v>
      </c>
    </row>
    <row r="5572" spans="1:17" x14ac:dyDescent="0.25">
      <c r="A5572" t="s">
        <v>88</v>
      </c>
      <c r="B5572" s="1" t="s">
        <v>993</v>
      </c>
      <c r="C5572">
        <v>2015</v>
      </c>
      <c r="D5572" s="15">
        <f>DATE(cars[[#This Row],[year_1]],1,1)</f>
        <v>42005</v>
      </c>
      <c r="E5572" t="s">
        <v>29</v>
      </c>
      <c r="F5572" s="4">
        <v>268</v>
      </c>
      <c r="G5572">
        <v>6</v>
      </c>
      <c r="H5572" t="s">
        <v>33</v>
      </c>
      <c r="I5572" t="s">
        <v>34</v>
      </c>
      <c r="J5572">
        <v>4</v>
      </c>
      <c r="K5572" t="s">
        <v>359</v>
      </c>
      <c r="L5572" t="s">
        <v>31</v>
      </c>
      <c r="M5572" t="s">
        <v>35</v>
      </c>
      <c r="N5572">
        <v>25</v>
      </c>
      <c r="O5572">
        <v>18</v>
      </c>
      <c r="P5572">
        <v>2031</v>
      </c>
      <c r="Q5572">
        <v>35600</v>
      </c>
    </row>
    <row r="5573" spans="1:17" x14ac:dyDescent="0.25">
      <c r="A5573" t="s">
        <v>88</v>
      </c>
      <c r="B5573" s="1" t="s">
        <v>993</v>
      </c>
      <c r="C5573">
        <v>2015</v>
      </c>
      <c r="D5573" s="15">
        <f>DATE(cars[[#This Row],[year_1]],1,1)</f>
        <v>42005</v>
      </c>
      <c r="E5573" t="s">
        <v>29</v>
      </c>
      <c r="F5573" s="4">
        <v>268</v>
      </c>
      <c r="G5573">
        <v>6</v>
      </c>
      <c r="H5573" t="s">
        <v>33</v>
      </c>
      <c r="I5573" t="s">
        <v>34</v>
      </c>
      <c r="J5573">
        <v>4</v>
      </c>
      <c r="K5573" t="s">
        <v>359</v>
      </c>
      <c r="L5573" t="s">
        <v>31</v>
      </c>
      <c r="M5573" t="s">
        <v>35</v>
      </c>
      <c r="N5573">
        <v>25</v>
      </c>
      <c r="O5573">
        <v>18</v>
      </c>
      <c r="P5573">
        <v>2031</v>
      </c>
      <c r="Q5573">
        <v>39940</v>
      </c>
    </row>
    <row r="5574" spans="1:17" x14ac:dyDescent="0.25">
      <c r="A5574" t="s">
        <v>167</v>
      </c>
      <c r="B5574" s="1" t="s">
        <v>346</v>
      </c>
      <c r="C5574">
        <v>2012</v>
      </c>
      <c r="D5574" s="15">
        <f>DATE(cars[[#This Row],[year_1]],1,1)</f>
        <v>40909</v>
      </c>
      <c r="E5574" t="s">
        <v>29</v>
      </c>
      <c r="F5574" s="4">
        <v>270</v>
      </c>
      <c r="G5574">
        <v>6</v>
      </c>
      <c r="H5574" t="s">
        <v>33</v>
      </c>
      <c r="I5574" t="s">
        <v>19</v>
      </c>
      <c r="J5574">
        <v>4</v>
      </c>
      <c r="K5574" t="s">
        <v>27</v>
      </c>
      <c r="L5574" t="s">
        <v>31</v>
      </c>
      <c r="M5574" t="s">
        <v>35</v>
      </c>
      <c r="N5574">
        <v>27</v>
      </c>
      <c r="O5574">
        <v>18</v>
      </c>
      <c r="P5574">
        <v>1624</v>
      </c>
      <c r="Q5574">
        <v>39015</v>
      </c>
    </row>
    <row r="5575" spans="1:17" x14ac:dyDescent="0.25">
      <c r="A5575" t="s">
        <v>167</v>
      </c>
      <c r="B5575" s="1" t="s">
        <v>346</v>
      </c>
      <c r="C5575">
        <v>2012</v>
      </c>
      <c r="D5575" s="15">
        <f>DATE(cars[[#This Row],[year_1]],1,1)</f>
        <v>40909</v>
      </c>
      <c r="E5575" t="s">
        <v>29</v>
      </c>
      <c r="F5575" s="4">
        <v>270</v>
      </c>
      <c r="G5575">
        <v>6</v>
      </c>
      <c r="H5575" t="s">
        <v>33</v>
      </c>
      <c r="I5575" t="s">
        <v>34</v>
      </c>
      <c r="J5575">
        <v>4</v>
      </c>
      <c r="K5575" t="s">
        <v>27</v>
      </c>
      <c r="L5575" t="s">
        <v>31</v>
      </c>
      <c r="M5575" t="s">
        <v>35</v>
      </c>
      <c r="N5575">
        <v>26</v>
      </c>
      <c r="O5575">
        <v>18</v>
      </c>
      <c r="P5575">
        <v>1624</v>
      </c>
      <c r="Q5575">
        <v>40915</v>
      </c>
    </row>
    <row r="5576" spans="1:17" x14ac:dyDescent="0.25">
      <c r="A5576" t="s">
        <v>167</v>
      </c>
      <c r="B5576" s="1" t="s">
        <v>346</v>
      </c>
      <c r="C5576">
        <v>2012</v>
      </c>
      <c r="D5576" s="15">
        <f>DATE(cars[[#This Row],[year_1]],1,1)</f>
        <v>40909</v>
      </c>
      <c r="E5576" t="s">
        <v>29</v>
      </c>
      <c r="F5576" s="4">
        <v>270</v>
      </c>
      <c r="G5576">
        <v>6</v>
      </c>
      <c r="H5576" t="s">
        <v>33</v>
      </c>
      <c r="I5576" t="s">
        <v>34</v>
      </c>
      <c r="J5576">
        <v>4</v>
      </c>
      <c r="K5576" t="s">
        <v>27</v>
      </c>
      <c r="L5576" t="s">
        <v>31</v>
      </c>
      <c r="M5576" t="s">
        <v>35</v>
      </c>
      <c r="N5576">
        <v>26</v>
      </c>
      <c r="O5576">
        <v>18</v>
      </c>
      <c r="P5576">
        <v>1624</v>
      </c>
      <c r="Q5576">
        <v>44050</v>
      </c>
    </row>
    <row r="5577" spans="1:17" x14ac:dyDescent="0.25">
      <c r="A5577" t="s">
        <v>167</v>
      </c>
      <c r="B5577" s="1" t="s">
        <v>346</v>
      </c>
      <c r="C5577">
        <v>2012</v>
      </c>
      <c r="D5577" s="15">
        <f>DATE(cars[[#This Row],[year_1]],1,1)</f>
        <v>40909</v>
      </c>
      <c r="E5577" t="s">
        <v>29</v>
      </c>
      <c r="F5577" s="4">
        <v>270</v>
      </c>
      <c r="G5577">
        <v>6</v>
      </c>
      <c r="H5577" t="s">
        <v>33</v>
      </c>
      <c r="I5577" t="s">
        <v>19</v>
      </c>
      <c r="J5577">
        <v>4</v>
      </c>
      <c r="K5577" t="s">
        <v>27</v>
      </c>
      <c r="L5577" t="s">
        <v>31</v>
      </c>
      <c r="M5577" t="s">
        <v>35</v>
      </c>
      <c r="N5577">
        <v>27</v>
      </c>
      <c r="O5577">
        <v>18</v>
      </c>
      <c r="P5577">
        <v>1624</v>
      </c>
      <c r="Q5577">
        <v>42150</v>
      </c>
    </row>
    <row r="5578" spans="1:17" x14ac:dyDescent="0.25">
      <c r="A5578" t="s">
        <v>167</v>
      </c>
      <c r="B5578" s="1" t="s">
        <v>346</v>
      </c>
      <c r="C5578">
        <v>2013</v>
      </c>
      <c r="D5578" s="15">
        <f>DATE(cars[[#This Row],[year_1]],1,1)</f>
        <v>41275</v>
      </c>
      <c r="E5578" t="s">
        <v>29</v>
      </c>
      <c r="F5578" s="4">
        <v>270</v>
      </c>
      <c r="G5578">
        <v>6</v>
      </c>
      <c r="H5578" t="s">
        <v>33</v>
      </c>
      <c r="I5578" t="s">
        <v>19</v>
      </c>
      <c r="J5578">
        <v>4</v>
      </c>
      <c r="K5578" t="s">
        <v>27</v>
      </c>
      <c r="L5578" t="s">
        <v>31</v>
      </c>
      <c r="M5578" t="s">
        <v>35</v>
      </c>
      <c r="N5578">
        <v>26</v>
      </c>
      <c r="O5578">
        <v>18</v>
      </c>
      <c r="P5578">
        <v>1624</v>
      </c>
      <c r="Q5578">
        <v>42150</v>
      </c>
    </row>
    <row r="5579" spans="1:17" x14ac:dyDescent="0.25">
      <c r="A5579" t="s">
        <v>167</v>
      </c>
      <c r="B5579" s="1" t="s">
        <v>346</v>
      </c>
      <c r="C5579">
        <v>2013</v>
      </c>
      <c r="D5579" s="15">
        <f>DATE(cars[[#This Row],[year_1]],1,1)</f>
        <v>41275</v>
      </c>
      <c r="E5579" t="s">
        <v>29</v>
      </c>
      <c r="F5579" s="4">
        <v>270</v>
      </c>
      <c r="G5579">
        <v>6</v>
      </c>
      <c r="H5579" t="s">
        <v>33</v>
      </c>
      <c r="I5579" t="s">
        <v>34</v>
      </c>
      <c r="J5579">
        <v>4</v>
      </c>
      <c r="K5579" t="s">
        <v>27</v>
      </c>
      <c r="L5579" t="s">
        <v>31</v>
      </c>
      <c r="M5579" t="s">
        <v>35</v>
      </c>
      <c r="N5579">
        <v>26</v>
      </c>
      <c r="O5579">
        <v>18</v>
      </c>
      <c r="P5579">
        <v>1624</v>
      </c>
      <c r="Q5579">
        <v>41105</v>
      </c>
    </row>
    <row r="5580" spans="1:17" x14ac:dyDescent="0.25">
      <c r="A5580" t="s">
        <v>167</v>
      </c>
      <c r="B5580" s="1" t="s">
        <v>346</v>
      </c>
      <c r="C5580">
        <v>2013</v>
      </c>
      <c r="D5580" s="15">
        <f>DATE(cars[[#This Row],[year_1]],1,1)</f>
        <v>41275</v>
      </c>
      <c r="E5580" t="s">
        <v>29</v>
      </c>
      <c r="F5580" s="4">
        <v>270</v>
      </c>
      <c r="G5580">
        <v>6</v>
      </c>
      <c r="H5580" t="s">
        <v>33</v>
      </c>
      <c r="I5580" t="s">
        <v>19</v>
      </c>
      <c r="J5580">
        <v>4</v>
      </c>
      <c r="K5580" t="s">
        <v>27</v>
      </c>
      <c r="L5580" t="s">
        <v>31</v>
      </c>
      <c r="M5580" t="s">
        <v>35</v>
      </c>
      <c r="N5580">
        <v>26</v>
      </c>
      <c r="O5580">
        <v>18</v>
      </c>
      <c r="P5580">
        <v>1624</v>
      </c>
      <c r="Q5580">
        <v>39205</v>
      </c>
    </row>
    <row r="5581" spans="1:17" x14ac:dyDescent="0.25">
      <c r="A5581" t="s">
        <v>167</v>
      </c>
      <c r="B5581" s="1" t="s">
        <v>346</v>
      </c>
      <c r="C5581">
        <v>2013</v>
      </c>
      <c r="D5581" s="15">
        <f>DATE(cars[[#This Row],[year_1]],1,1)</f>
        <v>41275</v>
      </c>
      <c r="E5581" t="s">
        <v>29</v>
      </c>
      <c r="F5581" s="4">
        <v>270</v>
      </c>
      <c r="G5581">
        <v>6</v>
      </c>
      <c r="H5581" t="s">
        <v>33</v>
      </c>
      <c r="I5581" t="s">
        <v>34</v>
      </c>
      <c r="J5581">
        <v>4</v>
      </c>
      <c r="K5581" t="s">
        <v>27</v>
      </c>
      <c r="L5581" t="s">
        <v>31</v>
      </c>
      <c r="M5581" t="s">
        <v>35</v>
      </c>
      <c r="N5581">
        <v>26</v>
      </c>
      <c r="O5581">
        <v>18</v>
      </c>
      <c r="P5581">
        <v>1624</v>
      </c>
      <c r="Q5581">
        <v>44050</v>
      </c>
    </row>
    <row r="5582" spans="1:17" x14ac:dyDescent="0.25">
      <c r="A5582" t="s">
        <v>167</v>
      </c>
      <c r="B5582" s="1" t="s">
        <v>346</v>
      </c>
      <c r="C5582">
        <v>2014</v>
      </c>
      <c r="D5582" s="15">
        <f>DATE(cars[[#This Row],[year_1]],1,1)</f>
        <v>41640</v>
      </c>
      <c r="E5582" t="s">
        <v>29</v>
      </c>
      <c r="F5582" s="4">
        <v>270</v>
      </c>
      <c r="G5582">
        <v>6</v>
      </c>
      <c r="H5582" t="s">
        <v>33</v>
      </c>
      <c r="I5582" t="s">
        <v>34</v>
      </c>
      <c r="J5582">
        <v>4</v>
      </c>
      <c r="K5582" t="s">
        <v>27</v>
      </c>
      <c r="L5582" t="s">
        <v>31</v>
      </c>
      <c r="M5582" t="s">
        <v>35</v>
      </c>
      <c r="N5582">
        <v>26</v>
      </c>
      <c r="O5582">
        <v>18</v>
      </c>
      <c r="P5582">
        <v>1624</v>
      </c>
      <c r="Q5582">
        <v>44095</v>
      </c>
    </row>
    <row r="5583" spans="1:17" x14ac:dyDescent="0.25">
      <c r="A5583" t="s">
        <v>167</v>
      </c>
      <c r="B5583" s="1" t="s">
        <v>346</v>
      </c>
      <c r="C5583">
        <v>2014</v>
      </c>
      <c r="D5583" s="15">
        <f>DATE(cars[[#This Row],[year_1]],1,1)</f>
        <v>41640</v>
      </c>
      <c r="E5583" t="s">
        <v>29</v>
      </c>
      <c r="F5583" s="4">
        <v>270</v>
      </c>
      <c r="G5583">
        <v>6</v>
      </c>
      <c r="H5583" t="s">
        <v>33</v>
      </c>
      <c r="I5583" t="s">
        <v>19</v>
      </c>
      <c r="J5583">
        <v>4</v>
      </c>
      <c r="K5583" t="s">
        <v>27</v>
      </c>
      <c r="L5583" t="s">
        <v>31</v>
      </c>
      <c r="M5583" t="s">
        <v>35</v>
      </c>
      <c r="N5583">
        <v>26</v>
      </c>
      <c r="O5583">
        <v>18</v>
      </c>
      <c r="P5583">
        <v>1624</v>
      </c>
      <c r="Q5583">
        <v>42195</v>
      </c>
    </row>
    <row r="5584" spans="1:17" x14ac:dyDescent="0.25">
      <c r="A5584" t="s">
        <v>338</v>
      </c>
      <c r="B5584" s="1" t="s">
        <v>823</v>
      </c>
      <c r="C5584">
        <v>2015</v>
      </c>
      <c r="D5584" s="15">
        <f>DATE(cars[[#This Row],[year_1]],1,1)</f>
        <v>42005</v>
      </c>
      <c r="E5584" t="s">
        <v>29</v>
      </c>
      <c r="F5584" s="4">
        <v>270</v>
      </c>
      <c r="G5584">
        <v>6</v>
      </c>
      <c r="H5584" t="s">
        <v>33</v>
      </c>
      <c r="I5584" t="s">
        <v>30</v>
      </c>
      <c r="J5584">
        <v>4</v>
      </c>
      <c r="K5584" t="s">
        <v>129</v>
      </c>
      <c r="L5584" t="s">
        <v>31</v>
      </c>
      <c r="M5584" t="s">
        <v>90</v>
      </c>
      <c r="N5584">
        <v>25</v>
      </c>
      <c r="O5584">
        <v>18</v>
      </c>
      <c r="P5584">
        <v>454</v>
      </c>
      <c r="Q5584">
        <v>40970</v>
      </c>
    </row>
    <row r="5585" spans="1:17" x14ac:dyDescent="0.25">
      <c r="A5585" t="s">
        <v>338</v>
      </c>
      <c r="B5585" s="1" t="s">
        <v>823</v>
      </c>
      <c r="C5585">
        <v>2015</v>
      </c>
      <c r="D5585" s="15">
        <f>DATE(cars[[#This Row],[year_1]],1,1)</f>
        <v>42005</v>
      </c>
      <c r="E5585" t="s">
        <v>29</v>
      </c>
      <c r="F5585" s="4">
        <v>270</v>
      </c>
      <c r="G5585">
        <v>6</v>
      </c>
      <c r="H5585" t="s">
        <v>33</v>
      </c>
      <c r="I5585" t="s">
        <v>34</v>
      </c>
      <c r="J5585">
        <v>4</v>
      </c>
      <c r="K5585" t="s">
        <v>129</v>
      </c>
      <c r="L5585" t="s">
        <v>31</v>
      </c>
      <c r="M5585" t="s">
        <v>90</v>
      </c>
      <c r="N5585">
        <v>26</v>
      </c>
      <c r="O5585">
        <v>18</v>
      </c>
      <c r="P5585">
        <v>454</v>
      </c>
      <c r="Q5585">
        <v>50220</v>
      </c>
    </row>
    <row r="5586" spans="1:17" x14ac:dyDescent="0.25">
      <c r="A5586" t="s">
        <v>338</v>
      </c>
      <c r="B5586" s="1" t="s">
        <v>823</v>
      </c>
      <c r="C5586">
        <v>2015</v>
      </c>
      <c r="D5586" s="15">
        <f>DATE(cars[[#This Row],[year_1]],1,1)</f>
        <v>42005</v>
      </c>
      <c r="E5586" t="s">
        <v>29</v>
      </c>
      <c r="F5586" s="4">
        <v>270</v>
      </c>
      <c r="G5586">
        <v>6</v>
      </c>
      <c r="H5586" t="s">
        <v>33</v>
      </c>
      <c r="I5586" t="s">
        <v>34</v>
      </c>
      <c r="J5586">
        <v>4</v>
      </c>
      <c r="K5586" t="s">
        <v>129</v>
      </c>
      <c r="L5586" t="s">
        <v>31</v>
      </c>
      <c r="M5586" t="s">
        <v>90</v>
      </c>
      <c r="N5586">
        <v>26</v>
      </c>
      <c r="O5586">
        <v>18</v>
      </c>
      <c r="P5586">
        <v>454</v>
      </c>
      <c r="Q5586">
        <v>48710</v>
      </c>
    </row>
    <row r="5587" spans="1:17" x14ac:dyDescent="0.25">
      <c r="A5587" t="s">
        <v>338</v>
      </c>
      <c r="B5587" s="1" t="s">
        <v>823</v>
      </c>
      <c r="C5587">
        <v>2015</v>
      </c>
      <c r="D5587" s="15">
        <f>DATE(cars[[#This Row],[year_1]],1,1)</f>
        <v>42005</v>
      </c>
      <c r="E5587" t="s">
        <v>29</v>
      </c>
      <c r="F5587" s="4">
        <v>270</v>
      </c>
      <c r="G5587">
        <v>6</v>
      </c>
      <c r="H5587" t="s">
        <v>33</v>
      </c>
      <c r="I5587" t="s">
        <v>34</v>
      </c>
      <c r="J5587">
        <v>4</v>
      </c>
      <c r="K5587" t="s">
        <v>129</v>
      </c>
      <c r="L5587" t="s">
        <v>31</v>
      </c>
      <c r="M5587" t="s">
        <v>90</v>
      </c>
      <c r="N5587">
        <v>24</v>
      </c>
      <c r="O5587">
        <v>18</v>
      </c>
      <c r="P5587">
        <v>454</v>
      </c>
      <c r="Q5587">
        <v>42370</v>
      </c>
    </row>
    <row r="5588" spans="1:17" x14ac:dyDescent="0.25">
      <c r="A5588" t="s">
        <v>88</v>
      </c>
      <c r="B5588" s="1" t="s">
        <v>554</v>
      </c>
      <c r="C5588">
        <v>2015</v>
      </c>
      <c r="D5588" s="15">
        <f>DATE(cars[[#This Row],[year_1]],1,1)</f>
        <v>42005</v>
      </c>
      <c r="E5588" t="s">
        <v>29</v>
      </c>
      <c r="F5588" s="4">
        <v>270</v>
      </c>
      <c r="G5588">
        <v>6</v>
      </c>
      <c r="H5588" t="s">
        <v>33</v>
      </c>
      <c r="I5588" t="s">
        <v>34</v>
      </c>
      <c r="J5588">
        <v>4</v>
      </c>
      <c r="K5588" t="s">
        <v>101</v>
      </c>
      <c r="L5588" t="s">
        <v>31</v>
      </c>
      <c r="M5588" t="s">
        <v>90</v>
      </c>
      <c r="N5588">
        <v>24</v>
      </c>
      <c r="O5588">
        <v>18</v>
      </c>
      <c r="P5588">
        <v>2031</v>
      </c>
      <c r="Q5588">
        <v>34750</v>
      </c>
    </row>
    <row r="5589" spans="1:17" x14ac:dyDescent="0.25">
      <c r="A5589" t="s">
        <v>88</v>
      </c>
      <c r="B5589" s="1" t="s">
        <v>554</v>
      </c>
      <c r="C5589">
        <v>2015</v>
      </c>
      <c r="D5589" s="15">
        <f>DATE(cars[[#This Row],[year_1]],1,1)</f>
        <v>42005</v>
      </c>
      <c r="E5589" t="s">
        <v>29</v>
      </c>
      <c r="F5589" s="4">
        <v>270</v>
      </c>
      <c r="G5589">
        <v>6</v>
      </c>
      <c r="H5589" t="s">
        <v>33</v>
      </c>
      <c r="I5589" t="s">
        <v>34</v>
      </c>
      <c r="J5589">
        <v>4</v>
      </c>
      <c r="K5589" t="s">
        <v>101</v>
      </c>
      <c r="L5589" t="s">
        <v>31</v>
      </c>
      <c r="M5589" t="s">
        <v>90</v>
      </c>
      <c r="N5589">
        <v>24</v>
      </c>
      <c r="O5589">
        <v>18</v>
      </c>
      <c r="P5589">
        <v>2031</v>
      </c>
      <c r="Q5589">
        <v>44140</v>
      </c>
    </row>
    <row r="5590" spans="1:17" x14ac:dyDescent="0.25">
      <c r="A5590" t="s">
        <v>88</v>
      </c>
      <c r="B5590" s="1" t="s">
        <v>554</v>
      </c>
      <c r="C5590">
        <v>2015</v>
      </c>
      <c r="D5590" s="15">
        <f>DATE(cars[[#This Row],[year_1]],1,1)</f>
        <v>42005</v>
      </c>
      <c r="E5590" t="s">
        <v>29</v>
      </c>
      <c r="F5590" s="4">
        <v>270</v>
      </c>
      <c r="G5590">
        <v>6</v>
      </c>
      <c r="H5590" t="s">
        <v>33</v>
      </c>
      <c r="I5590" t="s">
        <v>34</v>
      </c>
      <c r="J5590">
        <v>4</v>
      </c>
      <c r="K5590" t="s">
        <v>101</v>
      </c>
      <c r="L5590" t="s">
        <v>31</v>
      </c>
      <c r="M5590" t="s">
        <v>90</v>
      </c>
      <c r="N5590">
        <v>24</v>
      </c>
      <c r="O5590">
        <v>18</v>
      </c>
      <c r="P5590">
        <v>2031</v>
      </c>
      <c r="Q5590">
        <v>38050</v>
      </c>
    </row>
    <row r="5591" spans="1:17" x14ac:dyDescent="0.25">
      <c r="A5591" t="s">
        <v>88</v>
      </c>
      <c r="B5591" s="1" t="s">
        <v>554</v>
      </c>
      <c r="C5591">
        <v>2015</v>
      </c>
      <c r="D5591" s="15">
        <f>DATE(cars[[#This Row],[year_1]],1,1)</f>
        <v>42005</v>
      </c>
      <c r="E5591" t="s">
        <v>29</v>
      </c>
      <c r="F5591" s="4">
        <v>270</v>
      </c>
      <c r="G5591">
        <v>6</v>
      </c>
      <c r="H5591" t="s">
        <v>33</v>
      </c>
      <c r="I5591" t="s">
        <v>34</v>
      </c>
      <c r="J5591">
        <v>4</v>
      </c>
      <c r="K5591" t="s">
        <v>101</v>
      </c>
      <c r="L5591" t="s">
        <v>31</v>
      </c>
      <c r="M5591" t="s">
        <v>90</v>
      </c>
      <c r="N5591">
        <v>24</v>
      </c>
      <c r="O5591">
        <v>18</v>
      </c>
      <c r="P5591">
        <v>2031</v>
      </c>
      <c r="Q5591">
        <v>41650</v>
      </c>
    </row>
    <row r="5592" spans="1:17" x14ac:dyDescent="0.25">
      <c r="A5592" t="s">
        <v>88</v>
      </c>
      <c r="B5592" s="1" t="s">
        <v>554</v>
      </c>
      <c r="C5592">
        <v>2015</v>
      </c>
      <c r="D5592" s="15">
        <f>DATE(cars[[#This Row],[year_1]],1,1)</f>
        <v>42005</v>
      </c>
      <c r="E5592" t="s">
        <v>29</v>
      </c>
      <c r="F5592" s="4">
        <v>270</v>
      </c>
      <c r="G5592">
        <v>6</v>
      </c>
      <c r="H5592" t="s">
        <v>33</v>
      </c>
      <c r="I5592" t="s">
        <v>34</v>
      </c>
      <c r="J5592">
        <v>4</v>
      </c>
      <c r="K5592" t="s">
        <v>101</v>
      </c>
      <c r="L5592" t="s">
        <v>31</v>
      </c>
      <c r="M5592" t="s">
        <v>90</v>
      </c>
      <c r="N5592">
        <v>24</v>
      </c>
      <c r="O5592">
        <v>18</v>
      </c>
      <c r="P5592">
        <v>2031</v>
      </c>
      <c r="Q5592">
        <v>32530</v>
      </c>
    </row>
    <row r="5593" spans="1:17" x14ac:dyDescent="0.25">
      <c r="A5593" t="s">
        <v>88</v>
      </c>
      <c r="B5593" s="1" t="s">
        <v>554</v>
      </c>
      <c r="C5593">
        <v>2016</v>
      </c>
      <c r="D5593" s="15">
        <f>DATE(cars[[#This Row],[year_1]],1,1)</f>
        <v>42370</v>
      </c>
      <c r="E5593" t="s">
        <v>29</v>
      </c>
      <c r="F5593" s="4">
        <v>270</v>
      </c>
      <c r="G5593">
        <v>6</v>
      </c>
      <c r="H5593" t="s">
        <v>33</v>
      </c>
      <c r="I5593" t="s">
        <v>34</v>
      </c>
      <c r="J5593">
        <v>4</v>
      </c>
      <c r="K5593" t="s">
        <v>101</v>
      </c>
      <c r="L5593" t="s">
        <v>31</v>
      </c>
      <c r="M5593" t="s">
        <v>90</v>
      </c>
      <c r="N5593">
        <v>24</v>
      </c>
      <c r="O5593">
        <v>18</v>
      </c>
      <c r="P5593">
        <v>2031</v>
      </c>
      <c r="Q5593">
        <v>38775</v>
      </c>
    </row>
    <row r="5594" spans="1:17" x14ac:dyDescent="0.25">
      <c r="A5594" t="s">
        <v>88</v>
      </c>
      <c r="B5594" s="1" t="s">
        <v>554</v>
      </c>
      <c r="C5594">
        <v>2016</v>
      </c>
      <c r="D5594" s="15">
        <f>DATE(cars[[#This Row],[year_1]],1,1)</f>
        <v>42370</v>
      </c>
      <c r="E5594" t="s">
        <v>29</v>
      </c>
      <c r="F5594" s="4">
        <v>270</v>
      </c>
      <c r="G5594">
        <v>6</v>
      </c>
      <c r="H5594" t="s">
        <v>33</v>
      </c>
      <c r="I5594" t="s">
        <v>34</v>
      </c>
      <c r="J5594">
        <v>4</v>
      </c>
      <c r="K5594" t="s">
        <v>101</v>
      </c>
      <c r="L5594" t="s">
        <v>31</v>
      </c>
      <c r="M5594" t="s">
        <v>90</v>
      </c>
      <c r="N5594">
        <v>24</v>
      </c>
      <c r="O5594">
        <v>18</v>
      </c>
      <c r="P5594">
        <v>2031</v>
      </c>
      <c r="Q5594">
        <v>42375</v>
      </c>
    </row>
    <row r="5595" spans="1:17" x14ac:dyDescent="0.25">
      <c r="A5595" t="s">
        <v>88</v>
      </c>
      <c r="B5595" s="1" t="s">
        <v>554</v>
      </c>
      <c r="C5595">
        <v>2016</v>
      </c>
      <c r="D5595" s="15">
        <f>DATE(cars[[#This Row],[year_1]],1,1)</f>
        <v>42370</v>
      </c>
      <c r="E5595" t="s">
        <v>29</v>
      </c>
      <c r="F5595" s="4">
        <v>270</v>
      </c>
      <c r="G5595">
        <v>6</v>
      </c>
      <c r="H5595" t="s">
        <v>33</v>
      </c>
      <c r="I5595" t="s">
        <v>34</v>
      </c>
      <c r="J5595">
        <v>4</v>
      </c>
      <c r="K5595" t="s">
        <v>101</v>
      </c>
      <c r="L5595" t="s">
        <v>31</v>
      </c>
      <c r="M5595" t="s">
        <v>90</v>
      </c>
      <c r="N5595">
        <v>24</v>
      </c>
      <c r="O5595">
        <v>18</v>
      </c>
      <c r="P5595">
        <v>2031</v>
      </c>
      <c r="Q5595">
        <v>44990</v>
      </c>
    </row>
    <row r="5596" spans="1:17" x14ac:dyDescent="0.25">
      <c r="A5596" t="s">
        <v>88</v>
      </c>
      <c r="B5596" s="1" t="s">
        <v>554</v>
      </c>
      <c r="C5596">
        <v>2016</v>
      </c>
      <c r="D5596" s="15">
        <f>DATE(cars[[#This Row],[year_1]],1,1)</f>
        <v>42370</v>
      </c>
      <c r="E5596" t="s">
        <v>29</v>
      </c>
      <c r="F5596" s="4">
        <v>270</v>
      </c>
      <c r="G5596">
        <v>6</v>
      </c>
      <c r="H5596" t="s">
        <v>33</v>
      </c>
      <c r="I5596" t="s">
        <v>34</v>
      </c>
      <c r="J5596">
        <v>4</v>
      </c>
      <c r="K5596" t="s">
        <v>101</v>
      </c>
      <c r="L5596" t="s">
        <v>31</v>
      </c>
      <c r="M5596" t="s">
        <v>90</v>
      </c>
      <c r="N5596">
        <v>24</v>
      </c>
      <c r="O5596">
        <v>18</v>
      </c>
      <c r="P5596">
        <v>2031</v>
      </c>
      <c r="Q5596">
        <v>33475</v>
      </c>
    </row>
    <row r="5597" spans="1:17" x14ac:dyDescent="0.25">
      <c r="A5597" t="s">
        <v>88</v>
      </c>
      <c r="B5597" s="1" t="s">
        <v>554</v>
      </c>
      <c r="C5597">
        <v>2016</v>
      </c>
      <c r="D5597" s="15">
        <f>DATE(cars[[#This Row],[year_1]],1,1)</f>
        <v>42370</v>
      </c>
      <c r="E5597" t="s">
        <v>29</v>
      </c>
      <c r="F5597" s="4">
        <v>270</v>
      </c>
      <c r="G5597">
        <v>6</v>
      </c>
      <c r="H5597" t="s">
        <v>33</v>
      </c>
      <c r="I5597" t="s">
        <v>34</v>
      </c>
      <c r="J5597">
        <v>4</v>
      </c>
      <c r="K5597" t="s">
        <v>101</v>
      </c>
      <c r="L5597" t="s">
        <v>31</v>
      </c>
      <c r="M5597" t="s">
        <v>90</v>
      </c>
      <c r="N5597">
        <v>24</v>
      </c>
      <c r="O5597">
        <v>18</v>
      </c>
      <c r="P5597">
        <v>2031</v>
      </c>
      <c r="Q5597">
        <v>35855</v>
      </c>
    </row>
    <row r="5598" spans="1:17" x14ac:dyDescent="0.25">
      <c r="A5598" t="s">
        <v>146</v>
      </c>
      <c r="B5598" s="1" t="s">
        <v>147</v>
      </c>
      <c r="C5598">
        <v>2010</v>
      </c>
      <c r="D5598" s="15">
        <f>DATE(cars[[#This Row],[year_1]],1,1)</f>
        <v>40179</v>
      </c>
      <c r="E5598" t="s">
        <v>29</v>
      </c>
      <c r="F5598" s="4">
        <v>271</v>
      </c>
      <c r="G5598">
        <v>6</v>
      </c>
      <c r="H5598" t="s">
        <v>33</v>
      </c>
      <c r="I5598" t="s">
        <v>30</v>
      </c>
      <c r="J5598">
        <v>4</v>
      </c>
      <c r="K5598" t="s">
        <v>148</v>
      </c>
      <c r="L5598" t="s">
        <v>31</v>
      </c>
      <c r="M5598" t="s">
        <v>54</v>
      </c>
      <c r="N5598">
        <v>27</v>
      </c>
      <c r="O5598">
        <v>18</v>
      </c>
      <c r="P5598">
        <v>2202</v>
      </c>
      <c r="Q5598">
        <v>29670</v>
      </c>
    </row>
    <row r="5599" spans="1:17" x14ac:dyDescent="0.25">
      <c r="A5599" t="s">
        <v>146</v>
      </c>
      <c r="B5599" s="1" t="s">
        <v>147</v>
      </c>
      <c r="C5599">
        <v>2010</v>
      </c>
      <c r="D5599" s="15">
        <f>DATE(cars[[#This Row],[year_1]],1,1)</f>
        <v>40179</v>
      </c>
      <c r="E5599" t="s">
        <v>29</v>
      </c>
      <c r="F5599" s="4">
        <v>271</v>
      </c>
      <c r="G5599">
        <v>6</v>
      </c>
      <c r="H5599" t="s">
        <v>33</v>
      </c>
      <c r="I5599" t="s">
        <v>30</v>
      </c>
      <c r="J5599">
        <v>4</v>
      </c>
      <c r="K5599" t="s">
        <v>148</v>
      </c>
      <c r="L5599" t="s">
        <v>31</v>
      </c>
      <c r="M5599" t="s">
        <v>54</v>
      </c>
      <c r="N5599">
        <v>27</v>
      </c>
      <c r="O5599">
        <v>18</v>
      </c>
      <c r="P5599">
        <v>2202</v>
      </c>
      <c r="Q5599">
        <v>34770</v>
      </c>
    </row>
    <row r="5600" spans="1:17" x14ac:dyDescent="0.25">
      <c r="A5600" t="s">
        <v>146</v>
      </c>
      <c r="B5600" s="1" t="s">
        <v>147</v>
      </c>
      <c r="C5600">
        <v>2010</v>
      </c>
      <c r="D5600" s="15">
        <f>DATE(cars[[#This Row],[year_1]],1,1)</f>
        <v>40179</v>
      </c>
      <c r="E5600" t="s">
        <v>29</v>
      </c>
      <c r="F5600" s="4">
        <v>271</v>
      </c>
      <c r="G5600">
        <v>6</v>
      </c>
      <c r="H5600" t="s">
        <v>33</v>
      </c>
      <c r="I5600" t="s">
        <v>30</v>
      </c>
      <c r="J5600">
        <v>4</v>
      </c>
      <c r="K5600" t="s">
        <v>148</v>
      </c>
      <c r="L5600" t="s">
        <v>31</v>
      </c>
      <c r="M5600" t="s">
        <v>54</v>
      </c>
      <c r="N5600">
        <v>27</v>
      </c>
      <c r="O5600">
        <v>18</v>
      </c>
      <c r="P5600">
        <v>2202</v>
      </c>
      <c r="Q5600">
        <v>32570</v>
      </c>
    </row>
    <row r="5601" spans="1:17" x14ac:dyDescent="0.25">
      <c r="A5601" t="s">
        <v>146</v>
      </c>
      <c r="B5601" s="1" t="s">
        <v>147</v>
      </c>
      <c r="C5601">
        <v>2011</v>
      </c>
      <c r="D5601" s="15">
        <f>DATE(cars[[#This Row],[year_1]],1,1)</f>
        <v>40544</v>
      </c>
      <c r="E5601" t="s">
        <v>29</v>
      </c>
      <c r="F5601" s="4">
        <v>271</v>
      </c>
      <c r="G5601">
        <v>6</v>
      </c>
      <c r="H5601" t="s">
        <v>33</v>
      </c>
      <c r="I5601" t="s">
        <v>30</v>
      </c>
      <c r="J5601">
        <v>4</v>
      </c>
      <c r="K5601" t="s">
        <v>148</v>
      </c>
      <c r="L5601" t="s">
        <v>31</v>
      </c>
      <c r="M5601" t="s">
        <v>54</v>
      </c>
      <c r="N5601">
        <v>27</v>
      </c>
      <c r="O5601">
        <v>18</v>
      </c>
      <c r="P5601">
        <v>2202</v>
      </c>
      <c r="Q5601">
        <v>29990</v>
      </c>
    </row>
    <row r="5602" spans="1:17" x14ac:dyDescent="0.25">
      <c r="A5602" t="s">
        <v>146</v>
      </c>
      <c r="B5602" s="1" t="s">
        <v>147</v>
      </c>
      <c r="C5602">
        <v>2011</v>
      </c>
      <c r="D5602" s="15">
        <f>DATE(cars[[#This Row],[year_1]],1,1)</f>
        <v>40544</v>
      </c>
      <c r="E5602" t="s">
        <v>29</v>
      </c>
      <c r="F5602" s="4">
        <v>271</v>
      </c>
      <c r="G5602">
        <v>6</v>
      </c>
      <c r="H5602" t="s">
        <v>33</v>
      </c>
      <c r="I5602" t="s">
        <v>30</v>
      </c>
      <c r="J5602">
        <v>4</v>
      </c>
      <c r="K5602" t="s">
        <v>148</v>
      </c>
      <c r="L5602" t="s">
        <v>31</v>
      </c>
      <c r="M5602" t="s">
        <v>54</v>
      </c>
      <c r="N5602">
        <v>27</v>
      </c>
      <c r="O5602">
        <v>18</v>
      </c>
      <c r="P5602">
        <v>2202</v>
      </c>
      <c r="Q5602">
        <v>32890</v>
      </c>
    </row>
    <row r="5603" spans="1:17" x14ac:dyDescent="0.25">
      <c r="A5603" t="s">
        <v>146</v>
      </c>
      <c r="B5603" s="1" t="s">
        <v>147</v>
      </c>
      <c r="C5603">
        <v>2011</v>
      </c>
      <c r="D5603" s="15">
        <f>DATE(cars[[#This Row],[year_1]],1,1)</f>
        <v>40544</v>
      </c>
      <c r="E5603" t="s">
        <v>29</v>
      </c>
      <c r="F5603" s="4">
        <v>271</v>
      </c>
      <c r="G5603">
        <v>6</v>
      </c>
      <c r="H5603" t="s">
        <v>33</v>
      </c>
      <c r="I5603" t="s">
        <v>34</v>
      </c>
      <c r="J5603">
        <v>4</v>
      </c>
      <c r="K5603" t="s">
        <v>148</v>
      </c>
      <c r="L5603" t="s">
        <v>31</v>
      </c>
      <c r="M5603" t="s">
        <v>54</v>
      </c>
      <c r="N5603">
        <v>26</v>
      </c>
      <c r="O5603">
        <v>18</v>
      </c>
      <c r="P5603">
        <v>2202</v>
      </c>
      <c r="Q5603">
        <v>36540</v>
      </c>
    </row>
    <row r="5604" spans="1:17" x14ac:dyDescent="0.25">
      <c r="A5604" t="s">
        <v>146</v>
      </c>
      <c r="B5604" s="1" t="s">
        <v>147</v>
      </c>
      <c r="C5604">
        <v>2011</v>
      </c>
      <c r="D5604" s="15">
        <f>DATE(cars[[#This Row],[year_1]],1,1)</f>
        <v>40544</v>
      </c>
      <c r="E5604" t="s">
        <v>29</v>
      </c>
      <c r="F5604" s="4">
        <v>271</v>
      </c>
      <c r="G5604">
        <v>6</v>
      </c>
      <c r="H5604" t="s">
        <v>33</v>
      </c>
      <c r="I5604" t="s">
        <v>34</v>
      </c>
      <c r="J5604">
        <v>4</v>
      </c>
      <c r="K5604" t="s">
        <v>148</v>
      </c>
      <c r="L5604" t="s">
        <v>31</v>
      </c>
      <c r="M5604" t="s">
        <v>54</v>
      </c>
      <c r="N5604">
        <v>26</v>
      </c>
      <c r="O5604">
        <v>18</v>
      </c>
      <c r="P5604">
        <v>2202</v>
      </c>
      <c r="Q5604">
        <v>34340</v>
      </c>
    </row>
    <row r="5605" spans="1:17" x14ac:dyDescent="0.25">
      <c r="A5605" t="s">
        <v>146</v>
      </c>
      <c r="B5605" s="1" t="s">
        <v>147</v>
      </c>
      <c r="C5605">
        <v>2011</v>
      </c>
      <c r="D5605" s="15">
        <f>DATE(cars[[#This Row],[year_1]],1,1)</f>
        <v>40544</v>
      </c>
      <c r="E5605" t="s">
        <v>29</v>
      </c>
      <c r="F5605" s="4">
        <v>271</v>
      </c>
      <c r="G5605">
        <v>6</v>
      </c>
      <c r="H5605" t="s">
        <v>33</v>
      </c>
      <c r="I5605" t="s">
        <v>30</v>
      </c>
      <c r="J5605">
        <v>4</v>
      </c>
      <c r="K5605" t="s">
        <v>148</v>
      </c>
      <c r="L5605" t="s">
        <v>31</v>
      </c>
      <c r="M5605" t="s">
        <v>54</v>
      </c>
      <c r="N5605">
        <v>27</v>
      </c>
      <c r="O5605">
        <v>18</v>
      </c>
      <c r="P5605">
        <v>2202</v>
      </c>
      <c r="Q5605">
        <v>35090</v>
      </c>
    </row>
    <row r="5606" spans="1:17" x14ac:dyDescent="0.25">
      <c r="A5606" t="s">
        <v>28</v>
      </c>
      <c r="B5606" s="1" t="s">
        <v>755</v>
      </c>
      <c r="C5606">
        <v>2015</v>
      </c>
      <c r="D5606" s="15">
        <f>DATE(cars[[#This Row],[year_1]],1,1)</f>
        <v>42005</v>
      </c>
      <c r="E5606" t="s">
        <v>17</v>
      </c>
      <c r="F5606" s="4">
        <v>272</v>
      </c>
      <c r="G5606">
        <v>6</v>
      </c>
      <c r="H5606" t="s">
        <v>33</v>
      </c>
      <c r="I5606" t="s">
        <v>34</v>
      </c>
      <c r="J5606">
        <v>4</v>
      </c>
      <c r="K5606" t="s">
        <v>129</v>
      </c>
      <c r="L5606" t="s">
        <v>31</v>
      </c>
      <c r="M5606" t="s">
        <v>90</v>
      </c>
      <c r="N5606">
        <v>26</v>
      </c>
      <c r="O5606">
        <v>18</v>
      </c>
      <c r="P5606">
        <v>3105</v>
      </c>
      <c r="Q5606">
        <v>52900</v>
      </c>
    </row>
    <row r="5607" spans="1:17" x14ac:dyDescent="0.25">
      <c r="A5607" t="s">
        <v>28</v>
      </c>
      <c r="B5607" s="1" t="s">
        <v>755</v>
      </c>
      <c r="C5607">
        <v>2015</v>
      </c>
      <c r="D5607" s="15">
        <f>DATE(cars[[#This Row],[year_1]],1,1)</f>
        <v>42005</v>
      </c>
      <c r="E5607" t="s">
        <v>17</v>
      </c>
      <c r="F5607" s="4">
        <v>272</v>
      </c>
      <c r="G5607">
        <v>6</v>
      </c>
      <c r="H5607" t="s">
        <v>33</v>
      </c>
      <c r="I5607" t="s">
        <v>34</v>
      </c>
      <c r="J5607">
        <v>4</v>
      </c>
      <c r="K5607" t="s">
        <v>129</v>
      </c>
      <c r="L5607" t="s">
        <v>31</v>
      </c>
      <c r="M5607" t="s">
        <v>90</v>
      </c>
      <c r="N5607">
        <v>26</v>
      </c>
      <c r="O5607">
        <v>18</v>
      </c>
      <c r="P5607">
        <v>3105</v>
      </c>
      <c r="Q5607">
        <v>45400</v>
      </c>
    </row>
    <row r="5608" spans="1:17" x14ac:dyDescent="0.25">
      <c r="A5608" t="s">
        <v>28</v>
      </c>
      <c r="B5608" s="1" t="s">
        <v>755</v>
      </c>
      <c r="C5608">
        <v>2016</v>
      </c>
      <c r="D5608" s="15">
        <f>DATE(cars[[#This Row],[year_1]],1,1)</f>
        <v>42370</v>
      </c>
      <c r="E5608" t="s">
        <v>17</v>
      </c>
      <c r="F5608" s="4">
        <v>272</v>
      </c>
      <c r="G5608">
        <v>6</v>
      </c>
      <c r="H5608" t="s">
        <v>33</v>
      </c>
      <c r="I5608" t="s">
        <v>34</v>
      </c>
      <c r="J5608">
        <v>4</v>
      </c>
      <c r="K5608" t="s">
        <v>129</v>
      </c>
      <c r="L5608" t="s">
        <v>31</v>
      </c>
      <c r="M5608" t="s">
        <v>90</v>
      </c>
      <c r="N5608">
        <v>26</v>
      </c>
      <c r="O5608">
        <v>18</v>
      </c>
      <c r="P5608">
        <v>3105</v>
      </c>
      <c r="Q5608">
        <v>53500</v>
      </c>
    </row>
    <row r="5609" spans="1:17" x14ac:dyDescent="0.25">
      <c r="A5609" t="s">
        <v>28</v>
      </c>
      <c r="B5609" s="1" t="s">
        <v>755</v>
      </c>
      <c r="C5609">
        <v>2016</v>
      </c>
      <c r="D5609" s="15">
        <f>DATE(cars[[#This Row],[year_1]],1,1)</f>
        <v>42370</v>
      </c>
      <c r="E5609" t="s">
        <v>17</v>
      </c>
      <c r="F5609" s="4">
        <v>272</v>
      </c>
      <c r="G5609">
        <v>6</v>
      </c>
      <c r="H5609" t="s">
        <v>33</v>
      </c>
      <c r="I5609" t="s">
        <v>34</v>
      </c>
      <c r="J5609">
        <v>4</v>
      </c>
      <c r="K5609" t="s">
        <v>129</v>
      </c>
      <c r="L5609" t="s">
        <v>31</v>
      </c>
      <c r="M5609" t="s">
        <v>90</v>
      </c>
      <c r="N5609">
        <v>26</v>
      </c>
      <c r="O5609">
        <v>18</v>
      </c>
      <c r="P5609">
        <v>3105</v>
      </c>
      <c r="Q5609">
        <v>46000</v>
      </c>
    </row>
    <row r="5610" spans="1:17" x14ac:dyDescent="0.25">
      <c r="A5610" t="s">
        <v>28</v>
      </c>
      <c r="B5610" s="1" t="s">
        <v>755</v>
      </c>
      <c r="C5610">
        <v>2017</v>
      </c>
      <c r="D5610" s="15">
        <f>DATE(cars[[#This Row],[year_1]],1,1)</f>
        <v>42736</v>
      </c>
      <c r="E5610" t="s">
        <v>17</v>
      </c>
      <c r="F5610" s="4">
        <v>272</v>
      </c>
      <c r="G5610">
        <v>6</v>
      </c>
      <c r="H5610" t="s">
        <v>33</v>
      </c>
      <c r="I5610" t="s">
        <v>34</v>
      </c>
      <c r="J5610">
        <v>4</v>
      </c>
      <c r="K5610" t="s">
        <v>129</v>
      </c>
      <c r="L5610" t="s">
        <v>31</v>
      </c>
      <c r="M5610" t="s">
        <v>90</v>
      </c>
      <c r="N5610">
        <v>26</v>
      </c>
      <c r="O5610">
        <v>18</v>
      </c>
      <c r="P5610">
        <v>3105</v>
      </c>
      <c r="Q5610">
        <v>53200</v>
      </c>
    </row>
    <row r="5611" spans="1:17" x14ac:dyDescent="0.25">
      <c r="A5611" t="s">
        <v>28</v>
      </c>
      <c r="B5611" s="1" t="s">
        <v>755</v>
      </c>
      <c r="C5611">
        <v>2017</v>
      </c>
      <c r="D5611" s="15">
        <f>DATE(cars[[#This Row],[year_1]],1,1)</f>
        <v>42736</v>
      </c>
      <c r="E5611" t="s">
        <v>17</v>
      </c>
      <c r="F5611" s="4">
        <v>272</v>
      </c>
      <c r="G5611">
        <v>6</v>
      </c>
      <c r="H5611" t="s">
        <v>33</v>
      </c>
      <c r="I5611" t="s">
        <v>34</v>
      </c>
      <c r="J5611">
        <v>4</v>
      </c>
      <c r="K5611" t="s">
        <v>129</v>
      </c>
      <c r="L5611" t="s">
        <v>31</v>
      </c>
      <c r="M5611" t="s">
        <v>90</v>
      </c>
      <c r="N5611">
        <v>26</v>
      </c>
      <c r="O5611">
        <v>18</v>
      </c>
      <c r="P5611">
        <v>3105</v>
      </c>
      <c r="Q5611">
        <v>46400</v>
      </c>
    </row>
    <row r="5612" spans="1:17" x14ac:dyDescent="0.25">
      <c r="A5612" t="s">
        <v>178</v>
      </c>
      <c r="B5612" s="1" t="s">
        <v>858</v>
      </c>
      <c r="C5612">
        <v>2015</v>
      </c>
      <c r="D5612" s="15">
        <f>DATE(cars[[#This Row],[year_1]],1,1)</f>
        <v>42005</v>
      </c>
      <c r="E5612" t="s">
        <v>29</v>
      </c>
      <c r="F5612" s="4">
        <v>276</v>
      </c>
      <c r="G5612">
        <v>6</v>
      </c>
      <c r="H5612" t="s">
        <v>33</v>
      </c>
      <c r="I5612" t="s">
        <v>30</v>
      </c>
      <c r="J5612">
        <v>4</v>
      </c>
      <c r="K5612" t="s">
        <v>49</v>
      </c>
      <c r="L5612" t="s">
        <v>31</v>
      </c>
      <c r="M5612" t="s">
        <v>110</v>
      </c>
      <c r="N5612">
        <v>25</v>
      </c>
      <c r="O5612">
        <v>18</v>
      </c>
      <c r="P5612">
        <v>1720</v>
      </c>
      <c r="Q5612">
        <v>36300</v>
      </c>
    </row>
    <row r="5613" spans="1:17" x14ac:dyDescent="0.25">
      <c r="A5613" t="s">
        <v>178</v>
      </c>
      <c r="B5613" s="1" t="s">
        <v>858</v>
      </c>
      <c r="C5613">
        <v>2015</v>
      </c>
      <c r="D5613" s="15">
        <f>DATE(cars[[#This Row],[year_1]],1,1)</f>
        <v>42005</v>
      </c>
      <c r="E5613" t="s">
        <v>29</v>
      </c>
      <c r="F5613" s="4">
        <v>276</v>
      </c>
      <c r="G5613">
        <v>6</v>
      </c>
      <c r="H5613" t="s">
        <v>33</v>
      </c>
      <c r="I5613" t="s">
        <v>30</v>
      </c>
      <c r="J5613">
        <v>4</v>
      </c>
      <c r="K5613" t="s">
        <v>49</v>
      </c>
      <c r="L5613" t="s">
        <v>31</v>
      </c>
      <c r="M5613" t="s">
        <v>110</v>
      </c>
      <c r="N5613">
        <v>24</v>
      </c>
      <c r="O5613">
        <v>18</v>
      </c>
      <c r="P5613">
        <v>1720</v>
      </c>
      <c r="Q5613">
        <v>26100</v>
      </c>
    </row>
    <row r="5614" spans="1:17" x14ac:dyDescent="0.25">
      <c r="A5614" t="s">
        <v>178</v>
      </c>
      <c r="B5614" s="1" t="s">
        <v>858</v>
      </c>
      <c r="C5614">
        <v>2015</v>
      </c>
      <c r="D5614" s="15">
        <f>DATE(cars[[#This Row],[year_1]],1,1)</f>
        <v>42005</v>
      </c>
      <c r="E5614" t="s">
        <v>29</v>
      </c>
      <c r="F5614" s="4">
        <v>276</v>
      </c>
      <c r="G5614">
        <v>6</v>
      </c>
      <c r="H5614" t="s">
        <v>33</v>
      </c>
      <c r="I5614" t="s">
        <v>30</v>
      </c>
      <c r="J5614">
        <v>4</v>
      </c>
      <c r="K5614" t="s">
        <v>49</v>
      </c>
      <c r="L5614" t="s">
        <v>31</v>
      </c>
      <c r="M5614" t="s">
        <v>110</v>
      </c>
      <c r="N5614">
        <v>24</v>
      </c>
      <c r="O5614">
        <v>18</v>
      </c>
      <c r="P5614">
        <v>1720</v>
      </c>
      <c r="Q5614">
        <v>32300</v>
      </c>
    </row>
    <row r="5615" spans="1:17" x14ac:dyDescent="0.25">
      <c r="A5615" t="s">
        <v>178</v>
      </c>
      <c r="B5615" s="1" t="s">
        <v>858</v>
      </c>
      <c r="C5615">
        <v>2015</v>
      </c>
      <c r="D5615" s="15">
        <f>DATE(cars[[#This Row],[year_1]],1,1)</f>
        <v>42005</v>
      </c>
      <c r="E5615" t="s">
        <v>29</v>
      </c>
      <c r="F5615" s="4">
        <v>276</v>
      </c>
      <c r="G5615">
        <v>6</v>
      </c>
      <c r="H5615" t="s">
        <v>33</v>
      </c>
      <c r="I5615" t="s">
        <v>30</v>
      </c>
      <c r="J5615">
        <v>4</v>
      </c>
      <c r="K5615" t="s">
        <v>49</v>
      </c>
      <c r="L5615" t="s">
        <v>31</v>
      </c>
      <c r="M5615" t="s">
        <v>110</v>
      </c>
      <c r="N5615">
        <v>24</v>
      </c>
      <c r="O5615">
        <v>18</v>
      </c>
      <c r="P5615">
        <v>1720</v>
      </c>
      <c r="Q5615">
        <v>28300</v>
      </c>
    </row>
    <row r="5616" spans="1:17" x14ac:dyDescent="0.25">
      <c r="A5616" t="s">
        <v>178</v>
      </c>
      <c r="B5616" s="1" t="s">
        <v>858</v>
      </c>
      <c r="C5616">
        <v>2016</v>
      </c>
      <c r="D5616" s="15">
        <f>DATE(cars[[#This Row],[year_1]],1,1)</f>
        <v>42370</v>
      </c>
      <c r="E5616" t="s">
        <v>29</v>
      </c>
      <c r="F5616" s="4">
        <v>276</v>
      </c>
      <c r="G5616">
        <v>6</v>
      </c>
      <c r="H5616" t="s">
        <v>33</v>
      </c>
      <c r="I5616" t="s">
        <v>30</v>
      </c>
      <c r="J5616">
        <v>4</v>
      </c>
      <c r="K5616" t="s">
        <v>49</v>
      </c>
      <c r="L5616" t="s">
        <v>31</v>
      </c>
      <c r="M5616" t="s">
        <v>110</v>
      </c>
      <c r="N5616">
        <v>24</v>
      </c>
      <c r="O5616">
        <v>18</v>
      </c>
      <c r="P5616">
        <v>1720</v>
      </c>
      <c r="Q5616">
        <v>28500</v>
      </c>
    </row>
    <row r="5617" spans="1:17" x14ac:dyDescent="0.25">
      <c r="A5617" t="s">
        <v>178</v>
      </c>
      <c r="B5617" s="1" t="s">
        <v>858</v>
      </c>
      <c r="C5617">
        <v>2016</v>
      </c>
      <c r="D5617" s="15">
        <f>DATE(cars[[#This Row],[year_1]],1,1)</f>
        <v>42370</v>
      </c>
      <c r="E5617" t="s">
        <v>29</v>
      </c>
      <c r="F5617" s="4">
        <v>276</v>
      </c>
      <c r="G5617">
        <v>6</v>
      </c>
      <c r="H5617" t="s">
        <v>33</v>
      </c>
      <c r="I5617" t="s">
        <v>30</v>
      </c>
      <c r="J5617">
        <v>4</v>
      </c>
      <c r="K5617" t="s">
        <v>49</v>
      </c>
      <c r="L5617" t="s">
        <v>31</v>
      </c>
      <c r="M5617" t="s">
        <v>110</v>
      </c>
      <c r="N5617">
        <v>24</v>
      </c>
      <c r="O5617">
        <v>18</v>
      </c>
      <c r="P5617">
        <v>1720</v>
      </c>
      <c r="Q5617">
        <v>26400</v>
      </c>
    </row>
    <row r="5618" spans="1:17" x14ac:dyDescent="0.25">
      <c r="A5618" t="s">
        <v>178</v>
      </c>
      <c r="B5618" s="1" t="s">
        <v>858</v>
      </c>
      <c r="C5618">
        <v>2016</v>
      </c>
      <c r="D5618" s="15">
        <f>DATE(cars[[#This Row],[year_1]],1,1)</f>
        <v>42370</v>
      </c>
      <c r="E5618" t="s">
        <v>29</v>
      </c>
      <c r="F5618" s="4">
        <v>276</v>
      </c>
      <c r="G5618">
        <v>6</v>
      </c>
      <c r="H5618" t="s">
        <v>33</v>
      </c>
      <c r="I5618" t="s">
        <v>30</v>
      </c>
      <c r="J5618">
        <v>4</v>
      </c>
      <c r="K5618" t="s">
        <v>49</v>
      </c>
      <c r="L5618" t="s">
        <v>31</v>
      </c>
      <c r="M5618" t="s">
        <v>110</v>
      </c>
      <c r="N5618">
        <v>24</v>
      </c>
      <c r="O5618">
        <v>18</v>
      </c>
      <c r="P5618">
        <v>1720</v>
      </c>
      <c r="Q5618">
        <v>32700</v>
      </c>
    </row>
    <row r="5619" spans="1:17" x14ac:dyDescent="0.25">
      <c r="A5619" t="s">
        <v>178</v>
      </c>
      <c r="B5619" s="1" t="s">
        <v>858</v>
      </c>
      <c r="C5619">
        <v>2016</v>
      </c>
      <c r="D5619" s="15">
        <f>DATE(cars[[#This Row],[year_1]],1,1)</f>
        <v>42370</v>
      </c>
      <c r="E5619" t="s">
        <v>29</v>
      </c>
      <c r="F5619" s="4">
        <v>276</v>
      </c>
      <c r="G5619">
        <v>6</v>
      </c>
      <c r="H5619" t="s">
        <v>33</v>
      </c>
      <c r="I5619" t="s">
        <v>30</v>
      </c>
      <c r="J5619">
        <v>4</v>
      </c>
      <c r="K5619" t="s">
        <v>49</v>
      </c>
      <c r="L5619" t="s">
        <v>31</v>
      </c>
      <c r="M5619" t="s">
        <v>110</v>
      </c>
      <c r="N5619">
        <v>25</v>
      </c>
      <c r="O5619">
        <v>18</v>
      </c>
      <c r="P5619">
        <v>1720</v>
      </c>
      <c r="Q5619">
        <v>36400</v>
      </c>
    </row>
    <row r="5620" spans="1:17" x14ac:dyDescent="0.25">
      <c r="A5620" t="s">
        <v>178</v>
      </c>
      <c r="B5620" s="1" t="s">
        <v>858</v>
      </c>
      <c r="C5620">
        <v>2017</v>
      </c>
      <c r="D5620" s="15">
        <f>DATE(cars[[#This Row],[year_1]],1,1)</f>
        <v>42736</v>
      </c>
      <c r="E5620" t="s">
        <v>29</v>
      </c>
      <c r="F5620" s="4">
        <v>276</v>
      </c>
      <c r="G5620">
        <v>6</v>
      </c>
      <c r="H5620" t="s">
        <v>33</v>
      </c>
      <c r="I5620" t="s">
        <v>30</v>
      </c>
      <c r="J5620">
        <v>4</v>
      </c>
      <c r="K5620" t="s">
        <v>49</v>
      </c>
      <c r="L5620" t="s">
        <v>31</v>
      </c>
      <c r="M5620" t="s">
        <v>110</v>
      </c>
      <c r="N5620">
        <v>24</v>
      </c>
      <c r="O5620">
        <v>18</v>
      </c>
      <c r="P5620">
        <v>1720</v>
      </c>
      <c r="Q5620">
        <v>28850</v>
      </c>
    </row>
    <row r="5621" spans="1:17" x14ac:dyDescent="0.25">
      <c r="A5621" t="s">
        <v>178</v>
      </c>
      <c r="B5621" s="1" t="s">
        <v>858</v>
      </c>
      <c r="C5621">
        <v>2017</v>
      </c>
      <c r="D5621" s="15">
        <f>DATE(cars[[#This Row],[year_1]],1,1)</f>
        <v>42736</v>
      </c>
      <c r="E5621" t="s">
        <v>29</v>
      </c>
      <c r="F5621" s="4">
        <v>276</v>
      </c>
      <c r="G5621">
        <v>6</v>
      </c>
      <c r="H5621" t="s">
        <v>33</v>
      </c>
      <c r="I5621" t="s">
        <v>30</v>
      </c>
      <c r="J5621">
        <v>4</v>
      </c>
      <c r="K5621" t="s">
        <v>49</v>
      </c>
      <c r="L5621" t="s">
        <v>31</v>
      </c>
      <c r="M5621" t="s">
        <v>110</v>
      </c>
      <c r="N5621">
        <v>24</v>
      </c>
      <c r="O5621">
        <v>18</v>
      </c>
      <c r="P5621">
        <v>1720</v>
      </c>
      <c r="Q5621">
        <v>33600</v>
      </c>
    </row>
    <row r="5622" spans="1:17" x14ac:dyDescent="0.25">
      <c r="A5622" t="s">
        <v>178</v>
      </c>
      <c r="B5622" s="1" t="s">
        <v>858</v>
      </c>
      <c r="C5622">
        <v>2017</v>
      </c>
      <c r="D5622" s="15">
        <f>DATE(cars[[#This Row],[year_1]],1,1)</f>
        <v>42736</v>
      </c>
      <c r="E5622" t="s">
        <v>29</v>
      </c>
      <c r="F5622" s="4">
        <v>276</v>
      </c>
      <c r="G5622">
        <v>6</v>
      </c>
      <c r="H5622" t="s">
        <v>33</v>
      </c>
      <c r="I5622" t="s">
        <v>30</v>
      </c>
      <c r="J5622">
        <v>4</v>
      </c>
      <c r="K5622" t="s">
        <v>49</v>
      </c>
      <c r="L5622" t="s">
        <v>31</v>
      </c>
      <c r="M5622" t="s">
        <v>110</v>
      </c>
      <c r="N5622">
        <v>25</v>
      </c>
      <c r="O5622">
        <v>18</v>
      </c>
      <c r="P5622">
        <v>1720</v>
      </c>
      <c r="Q5622">
        <v>36900</v>
      </c>
    </row>
    <row r="5623" spans="1:17" x14ac:dyDescent="0.25">
      <c r="A5623" t="s">
        <v>178</v>
      </c>
      <c r="B5623" s="1" t="s">
        <v>858</v>
      </c>
      <c r="C5623">
        <v>2017</v>
      </c>
      <c r="D5623" s="15">
        <f>DATE(cars[[#This Row],[year_1]],1,1)</f>
        <v>42736</v>
      </c>
      <c r="E5623" t="s">
        <v>29</v>
      </c>
      <c r="F5623" s="4">
        <v>276</v>
      </c>
      <c r="G5623">
        <v>6</v>
      </c>
      <c r="H5623" t="s">
        <v>33</v>
      </c>
      <c r="I5623" t="s">
        <v>30</v>
      </c>
      <c r="J5623">
        <v>4</v>
      </c>
      <c r="K5623" t="s">
        <v>49</v>
      </c>
      <c r="L5623" t="s">
        <v>31</v>
      </c>
      <c r="M5623" t="s">
        <v>110</v>
      </c>
      <c r="N5623">
        <v>24</v>
      </c>
      <c r="O5623">
        <v>18</v>
      </c>
      <c r="P5623">
        <v>1720</v>
      </c>
      <c r="Q5623">
        <v>26800</v>
      </c>
    </row>
    <row r="5624" spans="1:17" x14ac:dyDescent="0.25">
      <c r="A5624" t="s">
        <v>402</v>
      </c>
      <c r="B5624" s="1" t="s">
        <v>437</v>
      </c>
      <c r="C5624">
        <v>2011</v>
      </c>
      <c r="D5624" s="15">
        <f>DATE(cars[[#This Row],[year_1]],1,1)</f>
        <v>40544</v>
      </c>
      <c r="E5624" t="s">
        <v>17</v>
      </c>
      <c r="F5624" s="4">
        <v>276</v>
      </c>
      <c r="G5624">
        <v>6</v>
      </c>
      <c r="H5624" t="s">
        <v>18</v>
      </c>
      <c r="I5624" t="s">
        <v>19</v>
      </c>
      <c r="J5624">
        <v>2</v>
      </c>
      <c r="K5624" t="s">
        <v>76</v>
      </c>
      <c r="L5624" t="s">
        <v>21</v>
      </c>
      <c r="M5624" t="s">
        <v>22</v>
      </c>
      <c r="N5624">
        <v>27</v>
      </c>
      <c r="O5624">
        <v>18</v>
      </c>
      <c r="P5624">
        <v>613</v>
      </c>
      <c r="Q5624">
        <v>64000</v>
      </c>
    </row>
    <row r="5625" spans="1:17" x14ac:dyDescent="0.25">
      <c r="A5625" t="s">
        <v>402</v>
      </c>
      <c r="B5625" s="1" t="s">
        <v>437</v>
      </c>
      <c r="C5625">
        <v>2011</v>
      </c>
      <c r="D5625" s="15">
        <f>DATE(cars[[#This Row],[year_1]],1,1)</f>
        <v>40544</v>
      </c>
      <c r="E5625" t="s">
        <v>17</v>
      </c>
      <c r="F5625" s="4">
        <v>276</v>
      </c>
      <c r="G5625">
        <v>6</v>
      </c>
      <c r="H5625" t="s">
        <v>18</v>
      </c>
      <c r="I5625" t="s">
        <v>19</v>
      </c>
      <c r="J5625">
        <v>2</v>
      </c>
      <c r="K5625" t="s">
        <v>76</v>
      </c>
      <c r="L5625" t="s">
        <v>21</v>
      </c>
      <c r="M5625" t="s">
        <v>22</v>
      </c>
      <c r="N5625">
        <v>26</v>
      </c>
      <c r="O5625">
        <v>18</v>
      </c>
      <c r="P5625">
        <v>613</v>
      </c>
      <c r="Q5625">
        <v>65500</v>
      </c>
    </row>
    <row r="5626" spans="1:17" x14ac:dyDescent="0.25">
      <c r="A5626" t="s">
        <v>402</v>
      </c>
      <c r="B5626" s="1" t="s">
        <v>437</v>
      </c>
      <c r="C5626">
        <v>2013</v>
      </c>
      <c r="D5626" s="15">
        <f>DATE(cars[[#This Row],[year_1]],1,1)</f>
        <v>41275</v>
      </c>
      <c r="E5626" t="s">
        <v>17</v>
      </c>
      <c r="F5626" s="4">
        <v>276</v>
      </c>
      <c r="G5626">
        <v>6</v>
      </c>
      <c r="H5626" t="s">
        <v>18</v>
      </c>
      <c r="I5626" t="s">
        <v>19</v>
      </c>
      <c r="J5626">
        <v>2</v>
      </c>
      <c r="K5626" t="s">
        <v>76</v>
      </c>
      <c r="L5626" t="s">
        <v>21</v>
      </c>
      <c r="M5626" t="s">
        <v>22</v>
      </c>
      <c r="N5626">
        <v>26</v>
      </c>
      <c r="O5626">
        <v>18</v>
      </c>
      <c r="P5626">
        <v>613</v>
      </c>
      <c r="Q5626">
        <v>66800</v>
      </c>
    </row>
    <row r="5627" spans="1:17" x14ac:dyDescent="0.25">
      <c r="A5627" t="s">
        <v>402</v>
      </c>
      <c r="B5627" s="1" t="s">
        <v>437</v>
      </c>
      <c r="C5627">
        <v>2013</v>
      </c>
      <c r="D5627" s="15">
        <f>DATE(cars[[#This Row],[year_1]],1,1)</f>
        <v>41275</v>
      </c>
      <c r="E5627" t="s">
        <v>17</v>
      </c>
      <c r="F5627" s="4">
        <v>276</v>
      </c>
      <c r="G5627">
        <v>6</v>
      </c>
      <c r="H5627" t="s">
        <v>18</v>
      </c>
      <c r="I5627" t="s">
        <v>19</v>
      </c>
      <c r="J5627">
        <v>2</v>
      </c>
      <c r="K5627" t="s">
        <v>76</v>
      </c>
      <c r="L5627" t="s">
        <v>21</v>
      </c>
      <c r="M5627" t="s">
        <v>22</v>
      </c>
      <c r="N5627">
        <v>26</v>
      </c>
      <c r="O5627">
        <v>18</v>
      </c>
      <c r="P5627">
        <v>613</v>
      </c>
      <c r="Q5627">
        <v>68300</v>
      </c>
    </row>
    <row r="5628" spans="1:17" x14ac:dyDescent="0.25">
      <c r="A5628" t="s">
        <v>402</v>
      </c>
      <c r="B5628" s="1" t="s">
        <v>437</v>
      </c>
      <c r="C5628">
        <v>2014</v>
      </c>
      <c r="D5628" s="15">
        <f>DATE(cars[[#This Row],[year_1]],1,1)</f>
        <v>41640</v>
      </c>
      <c r="E5628" t="s">
        <v>17</v>
      </c>
      <c r="F5628" s="4">
        <v>276</v>
      </c>
      <c r="G5628">
        <v>6</v>
      </c>
      <c r="H5628" t="s">
        <v>18</v>
      </c>
      <c r="I5628" t="s">
        <v>19</v>
      </c>
      <c r="J5628">
        <v>2</v>
      </c>
      <c r="K5628" t="s">
        <v>76</v>
      </c>
      <c r="L5628" t="s">
        <v>21</v>
      </c>
      <c r="M5628" t="s">
        <v>22</v>
      </c>
      <c r="N5628">
        <v>26</v>
      </c>
      <c r="O5628">
        <v>18</v>
      </c>
      <c r="P5628">
        <v>613</v>
      </c>
      <c r="Q5628">
        <v>68750</v>
      </c>
    </row>
    <row r="5629" spans="1:17" x14ac:dyDescent="0.25">
      <c r="A5629" t="s">
        <v>402</v>
      </c>
      <c r="B5629" s="1" t="s">
        <v>437</v>
      </c>
      <c r="C5629">
        <v>2014</v>
      </c>
      <c r="D5629" s="15">
        <f>DATE(cars[[#This Row],[year_1]],1,1)</f>
        <v>41640</v>
      </c>
      <c r="E5629" t="s">
        <v>17</v>
      </c>
      <c r="F5629" s="4">
        <v>276</v>
      </c>
      <c r="G5629">
        <v>6</v>
      </c>
      <c r="H5629" t="s">
        <v>18</v>
      </c>
      <c r="I5629" t="s">
        <v>19</v>
      </c>
      <c r="J5629">
        <v>2</v>
      </c>
      <c r="K5629" t="s">
        <v>76</v>
      </c>
      <c r="L5629" t="s">
        <v>21</v>
      </c>
      <c r="M5629" t="s">
        <v>22</v>
      </c>
      <c r="N5629">
        <v>26</v>
      </c>
      <c r="O5629">
        <v>18</v>
      </c>
      <c r="P5629">
        <v>613</v>
      </c>
      <c r="Q5629">
        <v>69980</v>
      </c>
    </row>
    <row r="5630" spans="1:17" x14ac:dyDescent="0.25">
      <c r="A5630" t="s">
        <v>146</v>
      </c>
      <c r="B5630" s="1" t="s">
        <v>152</v>
      </c>
      <c r="C5630">
        <v>2015</v>
      </c>
      <c r="D5630" s="15">
        <f>DATE(cars[[#This Row],[year_1]],1,1)</f>
        <v>42005</v>
      </c>
      <c r="E5630" t="s">
        <v>29</v>
      </c>
      <c r="F5630" s="4">
        <v>278</v>
      </c>
      <c r="G5630">
        <v>6</v>
      </c>
      <c r="H5630" t="s">
        <v>18</v>
      </c>
      <c r="I5630" t="s">
        <v>30</v>
      </c>
      <c r="J5630">
        <v>2</v>
      </c>
      <c r="K5630" t="s">
        <v>39</v>
      </c>
      <c r="L5630" t="s">
        <v>31</v>
      </c>
      <c r="M5630" t="s">
        <v>22</v>
      </c>
      <c r="N5630">
        <v>28</v>
      </c>
      <c r="O5630">
        <v>18</v>
      </c>
      <c r="P5630">
        <v>2202</v>
      </c>
      <c r="Q5630">
        <v>30775</v>
      </c>
    </row>
    <row r="5631" spans="1:17" x14ac:dyDescent="0.25">
      <c r="A5631" t="s">
        <v>146</v>
      </c>
      <c r="B5631" s="1" t="s">
        <v>152</v>
      </c>
      <c r="C5631">
        <v>2015</v>
      </c>
      <c r="D5631" s="15">
        <f>DATE(cars[[#This Row],[year_1]],1,1)</f>
        <v>42005</v>
      </c>
      <c r="E5631" t="s">
        <v>29</v>
      </c>
      <c r="F5631" s="4">
        <v>278</v>
      </c>
      <c r="G5631">
        <v>6</v>
      </c>
      <c r="H5631" t="s">
        <v>18</v>
      </c>
      <c r="I5631" t="s">
        <v>30</v>
      </c>
      <c r="J5631">
        <v>2</v>
      </c>
      <c r="K5631" t="s">
        <v>39</v>
      </c>
      <c r="L5631" t="s">
        <v>31</v>
      </c>
      <c r="M5631" t="s">
        <v>22</v>
      </c>
      <c r="N5631">
        <v>28</v>
      </c>
      <c r="O5631">
        <v>18</v>
      </c>
      <c r="P5631">
        <v>2202</v>
      </c>
      <c r="Q5631">
        <v>32550</v>
      </c>
    </row>
    <row r="5632" spans="1:17" x14ac:dyDescent="0.25">
      <c r="A5632" t="s">
        <v>146</v>
      </c>
      <c r="B5632" s="1" t="s">
        <v>152</v>
      </c>
      <c r="C5632">
        <v>2016</v>
      </c>
      <c r="D5632" s="15">
        <f>DATE(cars[[#This Row],[year_1]],1,1)</f>
        <v>42370</v>
      </c>
      <c r="E5632" t="s">
        <v>29</v>
      </c>
      <c r="F5632" s="4">
        <v>278</v>
      </c>
      <c r="G5632">
        <v>6</v>
      </c>
      <c r="H5632" t="s">
        <v>18</v>
      </c>
      <c r="I5632" t="s">
        <v>30</v>
      </c>
      <c r="J5632">
        <v>2</v>
      </c>
      <c r="K5632" t="s">
        <v>39</v>
      </c>
      <c r="L5632" t="s">
        <v>31</v>
      </c>
      <c r="M5632" t="s">
        <v>22</v>
      </c>
      <c r="N5632">
        <v>28</v>
      </c>
      <c r="O5632">
        <v>18</v>
      </c>
      <c r="P5632">
        <v>2202</v>
      </c>
      <c r="Q5632">
        <v>31025</v>
      </c>
    </row>
    <row r="5633" spans="1:17" x14ac:dyDescent="0.25">
      <c r="A5633" t="s">
        <v>146</v>
      </c>
      <c r="B5633" s="1" t="s">
        <v>152</v>
      </c>
      <c r="C5633">
        <v>2017</v>
      </c>
      <c r="D5633" s="15">
        <f>DATE(cars[[#This Row],[year_1]],1,1)</f>
        <v>42736</v>
      </c>
      <c r="E5633" t="s">
        <v>29</v>
      </c>
      <c r="F5633" s="4">
        <v>278</v>
      </c>
      <c r="G5633">
        <v>6</v>
      </c>
      <c r="H5633" t="s">
        <v>18</v>
      </c>
      <c r="I5633" t="s">
        <v>30</v>
      </c>
      <c r="J5633">
        <v>2</v>
      </c>
      <c r="K5633" t="s">
        <v>39</v>
      </c>
      <c r="L5633" t="s">
        <v>31</v>
      </c>
      <c r="M5633" t="s">
        <v>22</v>
      </c>
      <c r="N5633">
        <v>28</v>
      </c>
      <c r="O5633">
        <v>18</v>
      </c>
      <c r="P5633">
        <v>2202</v>
      </c>
      <c r="Q5633">
        <v>31175</v>
      </c>
    </row>
    <row r="5634" spans="1:17" x14ac:dyDescent="0.25">
      <c r="A5634" t="s">
        <v>88</v>
      </c>
      <c r="B5634" s="1" t="s">
        <v>927</v>
      </c>
      <c r="C5634">
        <v>2016</v>
      </c>
      <c r="D5634" s="15">
        <f>DATE(cars[[#This Row],[year_1]],1,1)</f>
        <v>42370</v>
      </c>
      <c r="E5634" t="s">
        <v>29</v>
      </c>
      <c r="F5634" s="4">
        <v>278</v>
      </c>
      <c r="G5634">
        <v>6</v>
      </c>
      <c r="H5634" t="s">
        <v>33</v>
      </c>
      <c r="I5634" t="s">
        <v>91</v>
      </c>
      <c r="J5634">
        <v>4</v>
      </c>
      <c r="K5634" t="s">
        <v>49</v>
      </c>
      <c r="L5634" t="s">
        <v>21</v>
      </c>
      <c r="M5634" t="s">
        <v>196</v>
      </c>
      <c r="N5634">
        <v>23</v>
      </c>
      <c r="O5634">
        <v>18</v>
      </c>
      <c r="P5634">
        <v>2031</v>
      </c>
      <c r="Q5634">
        <v>29275</v>
      </c>
    </row>
    <row r="5635" spans="1:17" x14ac:dyDescent="0.25">
      <c r="A5635" t="s">
        <v>88</v>
      </c>
      <c r="B5635" s="1" t="s">
        <v>927</v>
      </c>
      <c r="C5635">
        <v>2016</v>
      </c>
      <c r="D5635" s="15">
        <f>DATE(cars[[#This Row],[year_1]],1,1)</f>
        <v>42370</v>
      </c>
      <c r="E5635" t="s">
        <v>29</v>
      </c>
      <c r="F5635" s="4">
        <v>278</v>
      </c>
      <c r="G5635">
        <v>6</v>
      </c>
      <c r="H5635" t="s">
        <v>33</v>
      </c>
      <c r="I5635" t="s">
        <v>91</v>
      </c>
      <c r="J5635">
        <v>4</v>
      </c>
      <c r="K5635" t="s">
        <v>49</v>
      </c>
      <c r="L5635" t="s">
        <v>21</v>
      </c>
      <c r="M5635" t="s">
        <v>196</v>
      </c>
      <c r="N5635">
        <v>23</v>
      </c>
      <c r="O5635">
        <v>18</v>
      </c>
      <c r="P5635">
        <v>2031</v>
      </c>
      <c r="Q5635">
        <v>34700</v>
      </c>
    </row>
    <row r="5636" spans="1:17" x14ac:dyDescent="0.25">
      <c r="A5636" t="s">
        <v>88</v>
      </c>
      <c r="B5636" s="1" t="s">
        <v>927</v>
      </c>
      <c r="C5636">
        <v>2016</v>
      </c>
      <c r="D5636" s="15">
        <f>DATE(cars[[#This Row],[year_1]],1,1)</f>
        <v>42370</v>
      </c>
      <c r="E5636" t="s">
        <v>29</v>
      </c>
      <c r="F5636" s="4">
        <v>278</v>
      </c>
      <c r="G5636">
        <v>6</v>
      </c>
      <c r="H5636" t="s">
        <v>33</v>
      </c>
      <c r="I5636" t="s">
        <v>91</v>
      </c>
      <c r="J5636">
        <v>4</v>
      </c>
      <c r="K5636" t="s">
        <v>49</v>
      </c>
      <c r="L5636" t="s">
        <v>21</v>
      </c>
      <c r="M5636" t="s">
        <v>196</v>
      </c>
      <c r="N5636">
        <v>23</v>
      </c>
      <c r="O5636">
        <v>18</v>
      </c>
      <c r="P5636">
        <v>2031</v>
      </c>
      <c r="Q5636">
        <v>31420</v>
      </c>
    </row>
    <row r="5637" spans="1:17" x14ac:dyDescent="0.25">
      <c r="A5637" t="s">
        <v>88</v>
      </c>
      <c r="B5637" s="1" t="s">
        <v>927</v>
      </c>
      <c r="C5637">
        <v>2016</v>
      </c>
      <c r="D5637" s="15">
        <f>DATE(cars[[#This Row],[year_1]],1,1)</f>
        <v>42370</v>
      </c>
      <c r="E5637" t="s">
        <v>29</v>
      </c>
      <c r="F5637" s="4">
        <v>278</v>
      </c>
      <c r="G5637">
        <v>6</v>
      </c>
      <c r="H5637" t="s">
        <v>33</v>
      </c>
      <c r="I5637" t="s">
        <v>91</v>
      </c>
      <c r="J5637">
        <v>4</v>
      </c>
      <c r="K5637" t="s">
        <v>49</v>
      </c>
      <c r="L5637" t="s">
        <v>21</v>
      </c>
      <c r="M5637" t="s">
        <v>196</v>
      </c>
      <c r="N5637">
        <v>23</v>
      </c>
      <c r="O5637">
        <v>18</v>
      </c>
      <c r="P5637">
        <v>2031</v>
      </c>
      <c r="Q5637">
        <v>34090</v>
      </c>
    </row>
    <row r="5638" spans="1:17" x14ac:dyDescent="0.25">
      <c r="A5638" t="s">
        <v>88</v>
      </c>
      <c r="B5638" s="1" t="s">
        <v>927</v>
      </c>
      <c r="C5638">
        <v>2016</v>
      </c>
      <c r="D5638" s="15">
        <f>DATE(cars[[#This Row],[year_1]],1,1)</f>
        <v>42370</v>
      </c>
      <c r="E5638" t="s">
        <v>29</v>
      </c>
      <c r="F5638" s="4">
        <v>278</v>
      </c>
      <c r="G5638">
        <v>6</v>
      </c>
      <c r="H5638" t="s">
        <v>33</v>
      </c>
      <c r="I5638" t="s">
        <v>91</v>
      </c>
      <c r="J5638">
        <v>4</v>
      </c>
      <c r="K5638" t="s">
        <v>49</v>
      </c>
      <c r="L5638" t="s">
        <v>21</v>
      </c>
      <c r="M5638" t="s">
        <v>214</v>
      </c>
      <c r="N5638">
        <v>23</v>
      </c>
      <c r="O5638">
        <v>18</v>
      </c>
      <c r="P5638">
        <v>2031</v>
      </c>
      <c r="Q5638">
        <v>33310</v>
      </c>
    </row>
    <row r="5639" spans="1:17" x14ac:dyDescent="0.25">
      <c r="A5639" t="s">
        <v>88</v>
      </c>
      <c r="B5639" s="1" t="s">
        <v>927</v>
      </c>
      <c r="C5639">
        <v>2016</v>
      </c>
      <c r="D5639" s="15">
        <f>DATE(cars[[#This Row],[year_1]],1,1)</f>
        <v>42370</v>
      </c>
      <c r="E5639" t="s">
        <v>29</v>
      </c>
      <c r="F5639" s="4">
        <v>278</v>
      </c>
      <c r="G5639">
        <v>6</v>
      </c>
      <c r="H5639" t="s">
        <v>33</v>
      </c>
      <c r="I5639" t="s">
        <v>91</v>
      </c>
      <c r="J5639">
        <v>4</v>
      </c>
      <c r="K5639" t="s">
        <v>49</v>
      </c>
      <c r="L5639" t="s">
        <v>21</v>
      </c>
      <c r="M5639" t="s">
        <v>196</v>
      </c>
      <c r="N5639">
        <v>23</v>
      </c>
      <c r="O5639">
        <v>18</v>
      </c>
      <c r="P5639">
        <v>2031</v>
      </c>
      <c r="Q5639">
        <v>31920</v>
      </c>
    </row>
    <row r="5640" spans="1:17" x14ac:dyDescent="0.25">
      <c r="A5640" t="s">
        <v>88</v>
      </c>
      <c r="B5640" s="1" t="s">
        <v>927</v>
      </c>
      <c r="C5640">
        <v>2016</v>
      </c>
      <c r="D5640" s="15">
        <f>DATE(cars[[#This Row],[year_1]],1,1)</f>
        <v>42370</v>
      </c>
      <c r="E5640" t="s">
        <v>29</v>
      </c>
      <c r="F5640" s="4">
        <v>278</v>
      </c>
      <c r="G5640">
        <v>6</v>
      </c>
      <c r="H5640" t="s">
        <v>33</v>
      </c>
      <c r="I5640" t="s">
        <v>91</v>
      </c>
      <c r="J5640">
        <v>4</v>
      </c>
      <c r="K5640" t="s">
        <v>49</v>
      </c>
      <c r="L5640" t="s">
        <v>21</v>
      </c>
      <c r="M5640" t="s">
        <v>196</v>
      </c>
      <c r="N5640">
        <v>23</v>
      </c>
      <c r="O5640">
        <v>18</v>
      </c>
      <c r="P5640">
        <v>2031</v>
      </c>
      <c r="Q5640">
        <v>38180</v>
      </c>
    </row>
    <row r="5641" spans="1:17" x14ac:dyDescent="0.25">
      <c r="A5641" t="s">
        <v>88</v>
      </c>
      <c r="B5641" s="1" t="s">
        <v>927</v>
      </c>
      <c r="C5641">
        <v>2016</v>
      </c>
      <c r="D5641" s="15">
        <f>DATE(cars[[#This Row],[year_1]],1,1)</f>
        <v>42370</v>
      </c>
      <c r="E5641" t="s">
        <v>29</v>
      </c>
      <c r="F5641" s="4">
        <v>278</v>
      </c>
      <c r="G5641">
        <v>6</v>
      </c>
      <c r="H5641" t="s">
        <v>33</v>
      </c>
      <c r="I5641" t="s">
        <v>91</v>
      </c>
      <c r="J5641">
        <v>4</v>
      </c>
      <c r="K5641" t="s">
        <v>49</v>
      </c>
      <c r="L5641" t="s">
        <v>21</v>
      </c>
      <c r="M5641" t="s">
        <v>214</v>
      </c>
      <c r="N5641">
        <v>23</v>
      </c>
      <c r="O5641">
        <v>18</v>
      </c>
      <c r="P5641">
        <v>2031</v>
      </c>
      <c r="Q5641">
        <v>30530</v>
      </c>
    </row>
    <row r="5642" spans="1:17" x14ac:dyDescent="0.25">
      <c r="A5642" t="s">
        <v>88</v>
      </c>
      <c r="B5642" s="1" t="s">
        <v>927</v>
      </c>
      <c r="C5642">
        <v>2017</v>
      </c>
      <c r="D5642" s="15">
        <f>DATE(cars[[#This Row],[year_1]],1,1)</f>
        <v>42736</v>
      </c>
      <c r="E5642" t="s">
        <v>29</v>
      </c>
      <c r="F5642" s="4">
        <v>278</v>
      </c>
      <c r="G5642">
        <v>6</v>
      </c>
      <c r="H5642" t="s">
        <v>33</v>
      </c>
      <c r="I5642" t="s">
        <v>91</v>
      </c>
      <c r="J5642">
        <v>4</v>
      </c>
      <c r="K5642" t="s">
        <v>49</v>
      </c>
      <c r="L5642" t="s">
        <v>21</v>
      </c>
      <c r="M5642" t="s">
        <v>196</v>
      </c>
      <c r="N5642">
        <v>23</v>
      </c>
      <c r="O5642">
        <v>18</v>
      </c>
      <c r="P5642">
        <v>2031</v>
      </c>
      <c r="Q5642">
        <v>35315</v>
      </c>
    </row>
    <row r="5643" spans="1:17" x14ac:dyDescent="0.25">
      <c r="A5643" t="s">
        <v>88</v>
      </c>
      <c r="B5643" s="1" t="s">
        <v>927</v>
      </c>
      <c r="C5643">
        <v>2017</v>
      </c>
      <c r="D5643" s="15">
        <f>DATE(cars[[#This Row],[year_1]],1,1)</f>
        <v>42736</v>
      </c>
      <c r="E5643" t="s">
        <v>29</v>
      </c>
      <c r="F5643" s="4">
        <v>278</v>
      </c>
      <c r="G5643">
        <v>6</v>
      </c>
      <c r="H5643" t="s">
        <v>33</v>
      </c>
      <c r="I5643" t="s">
        <v>91</v>
      </c>
      <c r="J5643">
        <v>4</v>
      </c>
      <c r="K5643" t="s">
        <v>49</v>
      </c>
      <c r="L5643" t="s">
        <v>21</v>
      </c>
      <c r="M5643" t="s">
        <v>214</v>
      </c>
      <c r="N5643">
        <v>23</v>
      </c>
      <c r="O5643">
        <v>18</v>
      </c>
      <c r="P5643">
        <v>2031</v>
      </c>
      <c r="Q5643">
        <v>33770</v>
      </c>
    </row>
    <row r="5644" spans="1:17" x14ac:dyDescent="0.25">
      <c r="A5644" t="s">
        <v>88</v>
      </c>
      <c r="B5644" s="1" t="s">
        <v>927</v>
      </c>
      <c r="C5644">
        <v>2017</v>
      </c>
      <c r="D5644" s="15">
        <f>DATE(cars[[#This Row],[year_1]],1,1)</f>
        <v>42736</v>
      </c>
      <c r="E5644" t="s">
        <v>29</v>
      </c>
      <c r="F5644" s="4">
        <v>278</v>
      </c>
      <c r="G5644">
        <v>6</v>
      </c>
      <c r="H5644" t="s">
        <v>33</v>
      </c>
      <c r="I5644" t="s">
        <v>91</v>
      </c>
      <c r="J5644">
        <v>4</v>
      </c>
      <c r="K5644" t="s">
        <v>49</v>
      </c>
      <c r="L5644" t="s">
        <v>21</v>
      </c>
      <c r="M5644" t="s">
        <v>196</v>
      </c>
      <c r="N5644">
        <v>23</v>
      </c>
      <c r="O5644">
        <v>18</v>
      </c>
      <c r="P5644">
        <v>2031</v>
      </c>
      <c r="Q5644">
        <v>32765</v>
      </c>
    </row>
    <row r="5645" spans="1:17" x14ac:dyDescent="0.25">
      <c r="A5645" t="s">
        <v>88</v>
      </c>
      <c r="B5645" s="1" t="s">
        <v>927</v>
      </c>
      <c r="C5645">
        <v>2017</v>
      </c>
      <c r="D5645" s="15">
        <f>DATE(cars[[#This Row],[year_1]],1,1)</f>
        <v>42736</v>
      </c>
      <c r="E5645" t="s">
        <v>29</v>
      </c>
      <c r="F5645" s="4">
        <v>278</v>
      </c>
      <c r="G5645">
        <v>6</v>
      </c>
      <c r="H5645" t="s">
        <v>33</v>
      </c>
      <c r="I5645" t="s">
        <v>91</v>
      </c>
      <c r="J5645">
        <v>4</v>
      </c>
      <c r="K5645" t="s">
        <v>49</v>
      </c>
      <c r="L5645" t="s">
        <v>21</v>
      </c>
      <c r="M5645" t="s">
        <v>196</v>
      </c>
      <c r="N5645">
        <v>23</v>
      </c>
      <c r="O5645">
        <v>18</v>
      </c>
      <c r="P5645">
        <v>2031</v>
      </c>
      <c r="Q5645">
        <v>34705</v>
      </c>
    </row>
    <row r="5646" spans="1:17" x14ac:dyDescent="0.25">
      <c r="A5646" t="s">
        <v>88</v>
      </c>
      <c r="B5646" s="1" t="s">
        <v>927</v>
      </c>
      <c r="C5646">
        <v>2017</v>
      </c>
      <c r="D5646" s="15">
        <f>DATE(cars[[#This Row],[year_1]],1,1)</f>
        <v>42736</v>
      </c>
      <c r="E5646" t="s">
        <v>29</v>
      </c>
      <c r="F5646" s="4">
        <v>278</v>
      </c>
      <c r="G5646">
        <v>6</v>
      </c>
      <c r="H5646" t="s">
        <v>33</v>
      </c>
      <c r="I5646" t="s">
        <v>91</v>
      </c>
      <c r="J5646">
        <v>4</v>
      </c>
      <c r="K5646" t="s">
        <v>49</v>
      </c>
      <c r="L5646" t="s">
        <v>21</v>
      </c>
      <c r="M5646" t="s">
        <v>196</v>
      </c>
      <c r="N5646">
        <v>23</v>
      </c>
      <c r="O5646">
        <v>18</v>
      </c>
      <c r="P5646">
        <v>2031</v>
      </c>
      <c r="Q5646">
        <v>42760</v>
      </c>
    </row>
    <row r="5647" spans="1:17" x14ac:dyDescent="0.25">
      <c r="A5647" t="s">
        <v>88</v>
      </c>
      <c r="B5647" s="1" t="s">
        <v>927</v>
      </c>
      <c r="C5647">
        <v>2017</v>
      </c>
      <c r="D5647" s="15">
        <f>DATE(cars[[#This Row],[year_1]],1,1)</f>
        <v>42736</v>
      </c>
      <c r="E5647" t="s">
        <v>29</v>
      </c>
      <c r="F5647" s="4">
        <v>278</v>
      </c>
      <c r="G5647">
        <v>6</v>
      </c>
      <c r="H5647" t="s">
        <v>33</v>
      </c>
      <c r="I5647" t="s">
        <v>91</v>
      </c>
      <c r="J5647">
        <v>4</v>
      </c>
      <c r="K5647" t="s">
        <v>49</v>
      </c>
      <c r="L5647" t="s">
        <v>21</v>
      </c>
      <c r="M5647" t="s">
        <v>196</v>
      </c>
      <c r="N5647">
        <v>23</v>
      </c>
      <c r="O5647">
        <v>18</v>
      </c>
      <c r="P5647">
        <v>2031</v>
      </c>
      <c r="Q5647">
        <v>29735</v>
      </c>
    </row>
    <row r="5648" spans="1:17" x14ac:dyDescent="0.25">
      <c r="A5648" t="s">
        <v>88</v>
      </c>
      <c r="B5648" s="1" t="s">
        <v>927</v>
      </c>
      <c r="C5648">
        <v>2017</v>
      </c>
      <c r="D5648" s="15">
        <f>DATE(cars[[#This Row],[year_1]],1,1)</f>
        <v>42736</v>
      </c>
      <c r="E5648" t="s">
        <v>29</v>
      </c>
      <c r="F5648" s="4">
        <v>278</v>
      </c>
      <c r="G5648">
        <v>6</v>
      </c>
      <c r="H5648" t="s">
        <v>33</v>
      </c>
      <c r="I5648" t="s">
        <v>91</v>
      </c>
      <c r="J5648">
        <v>4</v>
      </c>
      <c r="K5648" t="s">
        <v>49</v>
      </c>
      <c r="L5648" t="s">
        <v>21</v>
      </c>
      <c r="M5648" t="s">
        <v>196</v>
      </c>
      <c r="N5648">
        <v>23</v>
      </c>
      <c r="O5648">
        <v>18</v>
      </c>
      <c r="P5648">
        <v>2031</v>
      </c>
      <c r="Q5648">
        <v>33265</v>
      </c>
    </row>
    <row r="5649" spans="1:17" x14ac:dyDescent="0.25">
      <c r="A5649" t="s">
        <v>88</v>
      </c>
      <c r="B5649" s="1" t="s">
        <v>927</v>
      </c>
      <c r="C5649">
        <v>2017</v>
      </c>
      <c r="D5649" s="15">
        <f>DATE(cars[[#This Row],[year_1]],1,1)</f>
        <v>42736</v>
      </c>
      <c r="E5649" t="s">
        <v>29</v>
      </c>
      <c r="F5649" s="4">
        <v>278</v>
      </c>
      <c r="G5649">
        <v>6</v>
      </c>
      <c r="H5649" t="s">
        <v>33</v>
      </c>
      <c r="I5649" t="s">
        <v>91</v>
      </c>
      <c r="J5649">
        <v>4</v>
      </c>
      <c r="K5649" t="s">
        <v>49</v>
      </c>
      <c r="L5649" t="s">
        <v>21</v>
      </c>
      <c r="M5649" t="s">
        <v>196</v>
      </c>
      <c r="N5649">
        <v>23</v>
      </c>
      <c r="O5649">
        <v>18</v>
      </c>
      <c r="P5649">
        <v>2031</v>
      </c>
      <c r="Q5649">
        <v>38795</v>
      </c>
    </row>
    <row r="5650" spans="1:17" x14ac:dyDescent="0.25">
      <c r="A5650" t="s">
        <v>88</v>
      </c>
      <c r="B5650" s="1" t="s">
        <v>927</v>
      </c>
      <c r="C5650">
        <v>2017</v>
      </c>
      <c r="D5650" s="15">
        <f>DATE(cars[[#This Row],[year_1]],1,1)</f>
        <v>42736</v>
      </c>
      <c r="E5650" t="s">
        <v>29</v>
      </c>
      <c r="F5650" s="4">
        <v>278</v>
      </c>
      <c r="G5650">
        <v>6</v>
      </c>
      <c r="H5650" t="s">
        <v>33</v>
      </c>
      <c r="I5650" t="s">
        <v>91</v>
      </c>
      <c r="J5650">
        <v>4</v>
      </c>
      <c r="K5650" t="s">
        <v>49</v>
      </c>
      <c r="L5650" t="s">
        <v>21</v>
      </c>
      <c r="M5650" t="s">
        <v>214</v>
      </c>
      <c r="N5650">
        <v>23</v>
      </c>
      <c r="O5650">
        <v>18</v>
      </c>
      <c r="P5650">
        <v>2031</v>
      </c>
      <c r="Q5650">
        <v>31875</v>
      </c>
    </row>
    <row r="5651" spans="1:17" x14ac:dyDescent="0.25">
      <c r="A5651" t="s">
        <v>163</v>
      </c>
      <c r="B5651" s="1" t="s">
        <v>446</v>
      </c>
      <c r="C5651">
        <v>2017</v>
      </c>
      <c r="D5651" s="15">
        <f>DATE(cars[[#This Row],[year_1]],1,1)</f>
        <v>42736</v>
      </c>
      <c r="E5651" t="s">
        <v>29</v>
      </c>
      <c r="F5651" s="4">
        <v>280</v>
      </c>
      <c r="G5651">
        <v>4</v>
      </c>
      <c r="H5651" t="s">
        <v>33</v>
      </c>
      <c r="I5651" t="s">
        <v>34</v>
      </c>
      <c r="J5651">
        <v>4</v>
      </c>
      <c r="K5651" t="s">
        <v>447</v>
      </c>
      <c r="L5651" t="s">
        <v>31</v>
      </c>
      <c r="M5651" t="s">
        <v>90</v>
      </c>
      <c r="N5651">
        <v>25</v>
      </c>
      <c r="O5651">
        <v>18</v>
      </c>
      <c r="P5651">
        <v>5657</v>
      </c>
      <c r="Q5651">
        <v>43675</v>
      </c>
    </row>
    <row r="5652" spans="1:17" x14ac:dyDescent="0.25">
      <c r="A5652" t="s">
        <v>146</v>
      </c>
      <c r="B5652" s="1" t="s">
        <v>736</v>
      </c>
      <c r="C5652">
        <v>2016</v>
      </c>
      <c r="D5652" s="15">
        <f>DATE(cars[[#This Row],[year_1]],1,1)</f>
        <v>42370</v>
      </c>
      <c r="E5652" t="s">
        <v>29</v>
      </c>
      <c r="F5652" s="4">
        <v>280</v>
      </c>
      <c r="G5652">
        <v>6</v>
      </c>
      <c r="H5652" t="s">
        <v>33</v>
      </c>
      <c r="I5652" t="s">
        <v>34</v>
      </c>
      <c r="J5652">
        <v>4</v>
      </c>
      <c r="K5652" t="s">
        <v>101</v>
      </c>
      <c r="L5652" t="s">
        <v>31</v>
      </c>
      <c r="M5652" t="s">
        <v>90</v>
      </c>
      <c r="N5652">
        <v>26</v>
      </c>
      <c r="O5652">
        <v>18</v>
      </c>
      <c r="P5652">
        <v>2202</v>
      </c>
      <c r="Q5652">
        <v>39455</v>
      </c>
    </row>
    <row r="5653" spans="1:17" x14ac:dyDescent="0.25">
      <c r="A5653" t="s">
        <v>146</v>
      </c>
      <c r="B5653" s="1" t="s">
        <v>736</v>
      </c>
      <c r="C5653">
        <v>2016</v>
      </c>
      <c r="D5653" s="15">
        <f>DATE(cars[[#This Row],[year_1]],1,1)</f>
        <v>42370</v>
      </c>
      <c r="E5653" t="s">
        <v>29</v>
      </c>
      <c r="F5653" s="4">
        <v>280</v>
      </c>
      <c r="G5653">
        <v>6</v>
      </c>
      <c r="H5653" t="s">
        <v>33</v>
      </c>
      <c r="I5653" t="s">
        <v>34</v>
      </c>
      <c r="J5653">
        <v>4</v>
      </c>
      <c r="K5653" t="s">
        <v>101</v>
      </c>
      <c r="L5653" t="s">
        <v>31</v>
      </c>
      <c r="M5653" t="s">
        <v>90</v>
      </c>
      <c r="N5653">
        <v>26</v>
      </c>
      <c r="O5653">
        <v>18</v>
      </c>
      <c r="P5653">
        <v>2202</v>
      </c>
      <c r="Q5653">
        <v>38855</v>
      </c>
    </row>
    <row r="5654" spans="1:17" x14ac:dyDescent="0.25">
      <c r="A5654" t="s">
        <v>146</v>
      </c>
      <c r="B5654" s="1" t="s">
        <v>736</v>
      </c>
      <c r="C5654">
        <v>2016</v>
      </c>
      <c r="D5654" s="15">
        <f>DATE(cars[[#This Row],[year_1]],1,1)</f>
        <v>42370</v>
      </c>
      <c r="E5654" t="s">
        <v>29</v>
      </c>
      <c r="F5654" s="4">
        <v>280</v>
      </c>
      <c r="G5654">
        <v>6</v>
      </c>
      <c r="H5654" t="s">
        <v>33</v>
      </c>
      <c r="I5654" t="s">
        <v>34</v>
      </c>
      <c r="J5654">
        <v>4</v>
      </c>
      <c r="K5654" t="s">
        <v>101</v>
      </c>
      <c r="L5654" t="s">
        <v>31</v>
      </c>
      <c r="M5654" t="s">
        <v>90</v>
      </c>
      <c r="N5654">
        <v>26</v>
      </c>
      <c r="O5654">
        <v>18</v>
      </c>
      <c r="P5654">
        <v>2202</v>
      </c>
      <c r="Q5654">
        <v>37855</v>
      </c>
    </row>
    <row r="5655" spans="1:17" x14ac:dyDescent="0.25">
      <c r="A5655" t="s">
        <v>146</v>
      </c>
      <c r="B5655" s="1" t="s">
        <v>736</v>
      </c>
      <c r="C5655">
        <v>2016</v>
      </c>
      <c r="D5655" s="15">
        <f>DATE(cars[[#This Row],[year_1]],1,1)</f>
        <v>42370</v>
      </c>
      <c r="E5655" t="s">
        <v>29</v>
      </c>
      <c r="F5655" s="4">
        <v>280</v>
      </c>
      <c r="G5655">
        <v>6</v>
      </c>
      <c r="H5655" t="s">
        <v>33</v>
      </c>
      <c r="I5655" t="s">
        <v>34</v>
      </c>
      <c r="J5655">
        <v>4</v>
      </c>
      <c r="K5655" t="s">
        <v>101</v>
      </c>
      <c r="L5655" t="s">
        <v>31</v>
      </c>
      <c r="M5655" t="s">
        <v>90</v>
      </c>
      <c r="N5655">
        <v>26</v>
      </c>
      <c r="O5655">
        <v>18</v>
      </c>
      <c r="P5655">
        <v>2202</v>
      </c>
      <c r="Q5655">
        <v>31945</v>
      </c>
    </row>
    <row r="5656" spans="1:17" x14ac:dyDescent="0.25">
      <c r="A5656" t="s">
        <v>146</v>
      </c>
      <c r="B5656" s="1" t="s">
        <v>736</v>
      </c>
      <c r="C5656">
        <v>2016</v>
      </c>
      <c r="D5656" s="15">
        <f>DATE(cars[[#This Row],[year_1]],1,1)</f>
        <v>42370</v>
      </c>
      <c r="E5656" t="s">
        <v>29</v>
      </c>
      <c r="F5656" s="4">
        <v>280</v>
      </c>
      <c r="G5656">
        <v>6</v>
      </c>
      <c r="H5656" t="s">
        <v>33</v>
      </c>
      <c r="I5656" t="s">
        <v>34</v>
      </c>
      <c r="J5656">
        <v>4</v>
      </c>
      <c r="K5656" t="s">
        <v>101</v>
      </c>
      <c r="L5656" t="s">
        <v>31</v>
      </c>
      <c r="M5656" t="s">
        <v>90</v>
      </c>
      <c r="N5656">
        <v>26</v>
      </c>
      <c r="O5656">
        <v>18</v>
      </c>
      <c r="P5656">
        <v>2202</v>
      </c>
      <c r="Q5656">
        <v>34380</v>
      </c>
    </row>
    <row r="5657" spans="1:17" x14ac:dyDescent="0.25">
      <c r="A5657" t="s">
        <v>146</v>
      </c>
      <c r="B5657" s="1" t="s">
        <v>736</v>
      </c>
      <c r="C5657">
        <v>2016</v>
      </c>
      <c r="D5657" s="15">
        <f>DATE(cars[[#This Row],[year_1]],1,1)</f>
        <v>42370</v>
      </c>
      <c r="E5657" t="s">
        <v>29</v>
      </c>
      <c r="F5657" s="4">
        <v>280</v>
      </c>
      <c r="G5657">
        <v>6</v>
      </c>
      <c r="H5657" t="s">
        <v>33</v>
      </c>
      <c r="I5657" t="s">
        <v>34</v>
      </c>
      <c r="J5657">
        <v>4</v>
      </c>
      <c r="K5657" t="s">
        <v>101</v>
      </c>
      <c r="L5657" t="s">
        <v>31</v>
      </c>
      <c r="M5657" t="s">
        <v>90</v>
      </c>
      <c r="N5657">
        <v>26</v>
      </c>
      <c r="O5657">
        <v>18</v>
      </c>
      <c r="P5657">
        <v>2202</v>
      </c>
      <c r="Q5657">
        <v>35380</v>
      </c>
    </row>
    <row r="5658" spans="1:17" x14ac:dyDescent="0.25">
      <c r="A5658" t="s">
        <v>146</v>
      </c>
      <c r="B5658" s="1" t="s">
        <v>736</v>
      </c>
      <c r="C5658">
        <v>2017</v>
      </c>
      <c r="D5658" s="15">
        <f>DATE(cars[[#This Row],[year_1]],1,1)</f>
        <v>42736</v>
      </c>
      <c r="E5658" t="s">
        <v>29</v>
      </c>
      <c r="F5658" s="4">
        <v>280</v>
      </c>
      <c r="G5658">
        <v>6</v>
      </c>
      <c r="H5658" t="s">
        <v>33</v>
      </c>
      <c r="I5658" t="s">
        <v>34</v>
      </c>
      <c r="J5658">
        <v>4</v>
      </c>
      <c r="K5658" t="s">
        <v>101</v>
      </c>
      <c r="L5658" t="s">
        <v>31</v>
      </c>
      <c r="M5658" t="s">
        <v>90</v>
      </c>
      <c r="N5658">
        <v>26</v>
      </c>
      <c r="O5658">
        <v>18</v>
      </c>
      <c r="P5658">
        <v>2202</v>
      </c>
      <c r="Q5658">
        <v>39255</v>
      </c>
    </row>
    <row r="5659" spans="1:17" x14ac:dyDescent="0.25">
      <c r="A5659" t="s">
        <v>146</v>
      </c>
      <c r="B5659" s="1" t="s">
        <v>736</v>
      </c>
      <c r="C5659">
        <v>2017</v>
      </c>
      <c r="D5659" s="15">
        <f>DATE(cars[[#This Row],[year_1]],1,1)</f>
        <v>42736</v>
      </c>
      <c r="E5659" t="s">
        <v>29</v>
      </c>
      <c r="F5659" s="4">
        <v>280</v>
      </c>
      <c r="G5659">
        <v>6</v>
      </c>
      <c r="H5659" t="s">
        <v>33</v>
      </c>
      <c r="I5659" t="s">
        <v>34</v>
      </c>
      <c r="J5659">
        <v>4</v>
      </c>
      <c r="K5659" t="s">
        <v>101</v>
      </c>
      <c r="L5659" t="s">
        <v>31</v>
      </c>
      <c r="M5659" t="s">
        <v>90</v>
      </c>
      <c r="N5659">
        <v>26</v>
      </c>
      <c r="O5659">
        <v>18</v>
      </c>
      <c r="P5659">
        <v>2202</v>
      </c>
      <c r="Q5659">
        <v>39855</v>
      </c>
    </row>
    <row r="5660" spans="1:17" x14ac:dyDescent="0.25">
      <c r="A5660" t="s">
        <v>146</v>
      </c>
      <c r="B5660" s="1" t="s">
        <v>736</v>
      </c>
      <c r="C5660">
        <v>2017</v>
      </c>
      <c r="D5660" s="15">
        <f>DATE(cars[[#This Row],[year_1]],1,1)</f>
        <v>42736</v>
      </c>
      <c r="E5660" t="s">
        <v>29</v>
      </c>
      <c r="F5660" s="4">
        <v>280</v>
      </c>
      <c r="G5660">
        <v>6</v>
      </c>
      <c r="H5660" t="s">
        <v>33</v>
      </c>
      <c r="I5660" t="s">
        <v>34</v>
      </c>
      <c r="J5660">
        <v>4</v>
      </c>
      <c r="K5660" t="s">
        <v>101</v>
      </c>
      <c r="L5660" t="s">
        <v>31</v>
      </c>
      <c r="M5660" t="s">
        <v>90</v>
      </c>
      <c r="N5660">
        <v>26</v>
      </c>
      <c r="O5660">
        <v>18</v>
      </c>
      <c r="P5660">
        <v>2202</v>
      </c>
      <c r="Q5660">
        <v>38255</v>
      </c>
    </row>
    <row r="5661" spans="1:17" x14ac:dyDescent="0.25">
      <c r="A5661" t="s">
        <v>146</v>
      </c>
      <c r="B5661" s="1" t="s">
        <v>736</v>
      </c>
      <c r="C5661">
        <v>2017</v>
      </c>
      <c r="D5661" s="15">
        <f>DATE(cars[[#This Row],[year_1]],1,1)</f>
        <v>42736</v>
      </c>
      <c r="E5661" t="s">
        <v>29</v>
      </c>
      <c r="F5661" s="4">
        <v>280</v>
      </c>
      <c r="G5661">
        <v>6</v>
      </c>
      <c r="H5661" t="s">
        <v>33</v>
      </c>
      <c r="I5661" t="s">
        <v>34</v>
      </c>
      <c r="J5661">
        <v>4</v>
      </c>
      <c r="K5661" t="s">
        <v>101</v>
      </c>
      <c r="L5661" t="s">
        <v>31</v>
      </c>
      <c r="M5661" t="s">
        <v>90</v>
      </c>
      <c r="N5661">
        <v>26</v>
      </c>
      <c r="O5661">
        <v>18</v>
      </c>
      <c r="P5661">
        <v>2202</v>
      </c>
      <c r="Q5661">
        <v>34830</v>
      </c>
    </row>
    <row r="5662" spans="1:17" x14ac:dyDescent="0.25">
      <c r="A5662" t="s">
        <v>146</v>
      </c>
      <c r="B5662" s="1" t="s">
        <v>736</v>
      </c>
      <c r="C5662">
        <v>2017</v>
      </c>
      <c r="D5662" s="15">
        <f>DATE(cars[[#This Row],[year_1]],1,1)</f>
        <v>42736</v>
      </c>
      <c r="E5662" t="s">
        <v>29</v>
      </c>
      <c r="F5662" s="4">
        <v>280</v>
      </c>
      <c r="G5662">
        <v>6</v>
      </c>
      <c r="H5662" t="s">
        <v>33</v>
      </c>
      <c r="I5662" t="s">
        <v>34</v>
      </c>
      <c r="J5662">
        <v>4</v>
      </c>
      <c r="K5662" t="s">
        <v>101</v>
      </c>
      <c r="L5662" t="s">
        <v>31</v>
      </c>
      <c r="M5662" t="s">
        <v>90</v>
      </c>
      <c r="N5662">
        <v>26</v>
      </c>
      <c r="O5662">
        <v>18</v>
      </c>
      <c r="P5662">
        <v>2202</v>
      </c>
      <c r="Q5662">
        <v>32395</v>
      </c>
    </row>
    <row r="5663" spans="1:17" x14ac:dyDescent="0.25">
      <c r="A5663" t="s">
        <v>146</v>
      </c>
      <c r="B5663" s="1" t="s">
        <v>736</v>
      </c>
      <c r="C5663">
        <v>2017</v>
      </c>
      <c r="D5663" s="15">
        <f>DATE(cars[[#This Row],[year_1]],1,1)</f>
        <v>42736</v>
      </c>
      <c r="E5663" t="s">
        <v>29</v>
      </c>
      <c r="F5663" s="4">
        <v>280</v>
      </c>
      <c r="G5663">
        <v>6</v>
      </c>
      <c r="H5663" t="s">
        <v>33</v>
      </c>
      <c r="I5663" t="s">
        <v>34</v>
      </c>
      <c r="J5663">
        <v>4</v>
      </c>
      <c r="K5663" t="s">
        <v>101</v>
      </c>
      <c r="L5663" t="s">
        <v>31</v>
      </c>
      <c r="M5663" t="s">
        <v>90</v>
      </c>
      <c r="N5663">
        <v>26</v>
      </c>
      <c r="O5663">
        <v>18</v>
      </c>
      <c r="P5663">
        <v>2202</v>
      </c>
      <c r="Q5663">
        <v>35830</v>
      </c>
    </row>
    <row r="5664" spans="1:17" x14ac:dyDescent="0.25">
      <c r="A5664" t="s">
        <v>146</v>
      </c>
      <c r="B5664" s="1" t="s">
        <v>806</v>
      </c>
      <c r="C5664">
        <v>2017</v>
      </c>
      <c r="D5664" s="15">
        <f>DATE(cars[[#This Row],[year_1]],1,1)</f>
        <v>42736</v>
      </c>
      <c r="E5664" t="s">
        <v>29</v>
      </c>
      <c r="F5664" s="4">
        <v>280</v>
      </c>
      <c r="G5664">
        <v>6</v>
      </c>
      <c r="H5664" t="s">
        <v>33</v>
      </c>
      <c r="I5664" t="s">
        <v>34</v>
      </c>
      <c r="J5664">
        <v>4</v>
      </c>
      <c r="K5664" t="s">
        <v>49</v>
      </c>
      <c r="L5664" t="s">
        <v>63</v>
      </c>
      <c r="M5664" t="s">
        <v>196</v>
      </c>
      <c r="N5664">
        <v>25</v>
      </c>
      <c r="O5664">
        <v>18</v>
      </c>
      <c r="P5664">
        <v>2202</v>
      </c>
      <c r="Q5664">
        <v>37730</v>
      </c>
    </row>
    <row r="5665" spans="1:17" x14ac:dyDescent="0.25">
      <c r="A5665" t="s">
        <v>146</v>
      </c>
      <c r="B5665" s="1" t="s">
        <v>806</v>
      </c>
      <c r="C5665">
        <v>2017</v>
      </c>
      <c r="D5665" s="15">
        <f>DATE(cars[[#This Row],[year_1]],1,1)</f>
        <v>42736</v>
      </c>
      <c r="E5665" t="s">
        <v>29</v>
      </c>
      <c r="F5665" s="4">
        <v>280</v>
      </c>
      <c r="G5665">
        <v>6</v>
      </c>
      <c r="H5665" t="s">
        <v>33</v>
      </c>
      <c r="I5665" t="s">
        <v>34</v>
      </c>
      <c r="J5665">
        <v>4</v>
      </c>
      <c r="K5665" t="s">
        <v>49</v>
      </c>
      <c r="L5665" t="s">
        <v>63</v>
      </c>
      <c r="M5665" t="s">
        <v>196</v>
      </c>
      <c r="N5665">
        <v>25</v>
      </c>
      <c r="O5665">
        <v>18</v>
      </c>
      <c r="P5665">
        <v>2202</v>
      </c>
      <c r="Q5665">
        <v>42870</v>
      </c>
    </row>
    <row r="5666" spans="1:17" x14ac:dyDescent="0.25">
      <c r="A5666" t="s">
        <v>146</v>
      </c>
      <c r="B5666" s="1" t="s">
        <v>806</v>
      </c>
      <c r="C5666">
        <v>2017</v>
      </c>
      <c r="D5666" s="15">
        <f>DATE(cars[[#This Row],[year_1]],1,1)</f>
        <v>42736</v>
      </c>
      <c r="E5666" t="s">
        <v>29</v>
      </c>
      <c r="F5666" s="4">
        <v>280</v>
      </c>
      <c r="G5666">
        <v>6</v>
      </c>
      <c r="H5666" t="s">
        <v>33</v>
      </c>
      <c r="I5666" t="s">
        <v>34</v>
      </c>
      <c r="J5666">
        <v>4</v>
      </c>
      <c r="K5666" t="s">
        <v>49</v>
      </c>
      <c r="L5666" t="s">
        <v>63</v>
      </c>
      <c r="M5666" t="s">
        <v>196</v>
      </c>
      <c r="N5666">
        <v>25</v>
      </c>
      <c r="O5666">
        <v>18</v>
      </c>
      <c r="P5666">
        <v>2202</v>
      </c>
      <c r="Q5666">
        <v>33315</v>
      </c>
    </row>
    <row r="5667" spans="1:17" x14ac:dyDescent="0.25">
      <c r="A5667" t="s">
        <v>146</v>
      </c>
      <c r="B5667" s="1" t="s">
        <v>806</v>
      </c>
      <c r="C5667">
        <v>2017</v>
      </c>
      <c r="D5667" s="15">
        <f>DATE(cars[[#This Row],[year_1]],1,1)</f>
        <v>42736</v>
      </c>
      <c r="E5667" t="s">
        <v>29</v>
      </c>
      <c r="F5667" s="4">
        <v>280</v>
      </c>
      <c r="G5667">
        <v>6</v>
      </c>
      <c r="H5667" t="s">
        <v>33</v>
      </c>
      <c r="I5667" t="s">
        <v>34</v>
      </c>
      <c r="J5667">
        <v>4</v>
      </c>
      <c r="K5667" t="s">
        <v>49</v>
      </c>
      <c r="L5667" t="s">
        <v>63</v>
      </c>
      <c r="M5667" t="s">
        <v>196</v>
      </c>
      <c r="N5667">
        <v>25</v>
      </c>
      <c r="O5667">
        <v>18</v>
      </c>
      <c r="P5667">
        <v>2202</v>
      </c>
      <c r="Q5667">
        <v>35580</v>
      </c>
    </row>
    <row r="5668" spans="1:17" x14ac:dyDescent="0.25">
      <c r="A5668" t="s">
        <v>146</v>
      </c>
      <c r="B5668" s="1" t="s">
        <v>806</v>
      </c>
      <c r="C5668">
        <v>2017</v>
      </c>
      <c r="D5668" s="15">
        <f>DATE(cars[[#This Row],[year_1]],1,1)</f>
        <v>42736</v>
      </c>
      <c r="E5668" t="s">
        <v>29</v>
      </c>
      <c r="F5668" s="4">
        <v>280</v>
      </c>
      <c r="G5668">
        <v>6</v>
      </c>
      <c r="H5668" t="s">
        <v>33</v>
      </c>
      <c r="I5668" t="s">
        <v>34</v>
      </c>
      <c r="J5668">
        <v>4</v>
      </c>
      <c r="K5668" t="s">
        <v>49</v>
      </c>
      <c r="L5668" t="s">
        <v>63</v>
      </c>
      <c r="M5668" t="s">
        <v>196</v>
      </c>
      <c r="N5668">
        <v>25</v>
      </c>
      <c r="O5668">
        <v>18</v>
      </c>
      <c r="P5668">
        <v>2202</v>
      </c>
      <c r="Q5668">
        <v>31275</v>
      </c>
    </row>
    <row r="5669" spans="1:17" x14ac:dyDescent="0.25">
      <c r="A5669" t="s">
        <v>146</v>
      </c>
      <c r="B5669" s="1" t="s">
        <v>806</v>
      </c>
      <c r="C5669">
        <v>2017</v>
      </c>
      <c r="D5669" s="15">
        <f>DATE(cars[[#This Row],[year_1]],1,1)</f>
        <v>42736</v>
      </c>
      <c r="E5669" t="s">
        <v>29</v>
      </c>
      <c r="F5669" s="4">
        <v>280</v>
      </c>
      <c r="G5669">
        <v>6</v>
      </c>
      <c r="H5669" t="s">
        <v>33</v>
      </c>
      <c r="I5669" t="s">
        <v>34</v>
      </c>
      <c r="J5669">
        <v>4</v>
      </c>
      <c r="K5669" t="s">
        <v>49</v>
      </c>
      <c r="L5669" t="s">
        <v>63</v>
      </c>
      <c r="M5669" t="s">
        <v>196</v>
      </c>
      <c r="N5669">
        <v>25</v>
      </c>
      <c r="O5669">
        <v>18</v>
      </c>
      <c r="P5669">
        <v>2202</v>
      </c>
      <c r="Q5669">
        <v>41370</v>
      </c>
    </row>
    <row r="5670" spans="1:17" x14ac:dyDescent="0.25">
      <c r="A5670" t="s">
        <v>146</v>
      </c>
      <c r="B5670" s="1" t="s">
        <v>806</v>
      </c>
      <c r="C5670">
        <v>2017</v>
      </c>
      <c r="D5670" s="15">
        <f>DATE(cars[[#This Row],[year_1]],1,1)</f>
        <v>42736</v>
      </c>
      <c r="E5670" t="s">
        <v>29</v>
      </c>
      <c r="F5670" s="4">
        <v>280</v>
      </c>
      <c r="G5670">
        <v>6</v>
      </c>
      <c r="H5670" t="s">
        <v>33</v>
      </c>
      <c r="I5670" t="s">
        <v>34</v>
      </c>
      <c r="J5670">
        <v>4</v>
      </c>
      <c r="K5670" t="s">
        <v>49</v>
      </c>
      <c r="L5670" t="s">
        <v>63</v>
      </c>
      <c r="M5670" t="s">
        <v>196</v>
      </c>
      <c r="N5670">
        <v>25</v>
      </c>
      <c r="O5670">
        <v>18</v>
      </c>
      <c r="P5670">
        <v>2202</v>
      </c>
      <c r="Q5670">
        <v>34815</v>
      </c>
    </row>
    <row r="5671" spans="1:17" x14ac:dyDescent="0.25">
      <c r="A5671" t="s">
        <v>163</v>
      </c>
      <c r="B5671" s="1" t="s">
        <v>453</v>
      </c>
      <c r="C5671">
        <v>2015</v>
      </c>
      <c r="D5671" s="15">
        <f>DATE(cars[[#This Row],[year_1]],1,1)</f>
        <v>42005</v>
      </c>
      <c r="E5671" t="s">
        <v>44</v>
      </c>
      <c r="F5671" s="4">
        <v>282</v>
      </c>
      <c r="G5671">
        <v>6</v>
      </c>
      <c r="H5671" t="s">
        <v>33</v>
      </c>
      <c r="I5671" t="s">
        <v>19</v>
      </c>
      <c r="J5671">
        <v>4</v>
      </c>
      <c r="K5671" t="s">
        <v>45</v>
      </c>
      <c r="L5671" t="s">
        <v>63</v>
      </c>
      <c r="M5671" t="s">
        <v>214</v>
      </c>
      <c r="N5671">
        <v>25</v>
      </c>
      <c r="O5671">
        <v>18</v>
      </c>
      <c r="P5671">
        <v>5657</v>
      </c>
      <c r="Q5671">
        <v>34205</v>
      </c>
    </row>
    <row r="5672" spans="1:17" x14ac:dyDescent="0.25">
      <c r="A5672" t="s">
        <v>163</v>
      </c>
      <c r="B5672" s="1" t="s">
        <v>453</v>
      </c>
      <c r="C5672">
        <v>2015</v>
      </c>
      <c r="D5672" s="15">
        <f>DATE(cars[[#This Row],[year_1]],1,1)</f>
        <v>42005</v>
      </c>
      <c r="E5672" t="s">
        <v>44</v>
      </c>
      <c r="F5672" s="4">
        <v>282</v>
      </c>
      <c r="G5672">
        <v>6</v>
      </c>
      <c r="H5672" t="s">
        <v>33</v>
      </c>
      <c r="I5672" t="s">
        <v>19</v>
      </c>
      <c r="J5672">
        <v>4</v>
      </c>
      <c r="K5672" t="s">
        <v>45</v>
      </c>
      <c r="L5672" t="s">
        <v>63</v>
      </c>
      <c r="M5672" t="s">
        <v>196</v>
      </c>
      <c r="N5672">
        <v>25</v>
      </c>
      <c r="O5672">
        <v>18</v>
      </c>
      <c r="P5672">
        <v>5657</v>
      </c>
      <c r="Q5672">
        <v>36555</v>
      </c>
    </row>
    <row r="5673" spans="1:17" x14ac:dyDescent="0.25">
      <c r="A5673" t="s">
        <v>163</v>
      </c>
      <c r="B5673" s="1" t="s">
        <v>453</v>
      </c>
      <c r="C5673">
        <v>2015</v>
      </c>
      <c r="D5673" s="15">
        <f>DATE(cars[[#This Row],[year_1]],1,1)</f>
        <v>42005</v>
      </c>
      <c r="E5673" t="s">
        <v>44</v>
      </c>
      <c r="F5673" s="4">
        <v>282</v>
      </c>
      <c r="G5673">
        <v>6</v>
      </c>
      <c r="H5673" t="s">
        <v>33</v>
      </c>
      <c r="I5673" t="s">
        <v>19</v>
      </c>
      <c r="J5673">
        <v>4</v>
      </c>
      <c r="K5673" t="s">
        <v>45</v>
      </c>
      <c r="L5673" t="s">
        <v>63</v>
      </c>
      <c r="M5673" t="s">
        <v>214</v>
      </c>
      <c r="N5673">
        <v>25</v>
      </c>
      <c r="O5673">
        <v>18</v>
      </c>
      <c r="P5673">
        <v>5657</v>
      </c>
      <c r="Q5673">
        <v>30090</v>
      </c>
    </row>
    <row r="5674" spans="1:17" x14ac:dyDescent="0.25">
      <c r="A5674" t="s">
        <v>163</v>
      </c>
      <c r="B5674" s="1" t="s">
        <v>453</v>
      </c>
      <c r="C5674">
        <v>2015</v>
      </c>
      <c r="D5674" s="15">
        <f>DATE(cars[[#This Row],[year_1]],1,1)</f>
        <v>42005</v>
      </c>
      <c r="E5674" t="s">
        <v>44</v>
      </c>
      <c r="F5674" s="4">
        <v>282</v>
      </c>
      <c r="G5674">
        <v>6</v>
      </c>
      <c r="H5674" t="s">
        <v>33</v>
      </c>
      <c r="I5674" t="s">
        <v>19</v>
      </c>
      <c r="J5674">
        <v>4</v>
      </c>
      <c r="K5674" t="s">
        <v>45</v>
      </c>
      <c r="L5674" t="s">
        <v>63</v>
      </c>
      <c r="M5674" t="s">
        <v>196</v>
      </c>
      <c r="N5674">
        <v>25</v>
      </c>
      <c r="O5674">
        <v>18</v>
      </c>
      <c r="P5674">
        <v>5657</v>
      </c>
      <c r="Q5674">
        <v>32545</v>
      </c>
    </row>
    <row r="5675" spans="1:17" x14ac:dyDescent="0.25">
      <c r="A5675" t="s">
        <v>163</v>
      </c>
      <c r="B5675" s="1" t="s">
        <v>453</v>
      </c>
      <c r="C5675">
        <v>2016</v>
      </c>
      <c r="D5675" s="15">
        <f>DATE(cars[[#This Row],[year_1]],1,1)</f>
        <v>42370</v>
      </c>
      <c r="E5675" t="s">
        <v>44</v>
      </c>
      <c r="F5675" s="4">
        <v>282</v>
      </c>
      <c r="G5675">
        <v>6</v>
      </c>
      <c r="H5675" t="s">
        <v>33</v>
      </c>
      <c r="I5675" t="s">
        <v>19</v>
      </c>
      <c r="J5675">
        <v>4</v>
      </c>
      <c r="K5675" t="s">
        <v>45</v>
      </c>
      <c r="L5675" t="s">
        <v>63</v>
      </c>
      <c r="M5675" t="s">
        <v>196</v>
      </c>
      <c r="N5675">
        <v>25</v>
      </c>
      <c r="O5675">
        <v>18</v>
      </c>
      <c r="P5675">
        <v>5657</v>
      </c>
      <c r="Q5675">
        <v>37140</v>
      </c>
    </row>
    <row r="5676" spans="1:17" x14ac:dyDescent="0.25">
      <c r="A5676" t="s">
        <v>163</v>
      </c>
      <c r="B5676" s="1" t="s">
        <v>453</v>
      </c>
      <c r="C5676">
        <v>2016</v>
      </c>
      <c r="D5676" s="15">
        <f>DATE(cars[[#This Row],[year_1]],1,1)</f>
        <v>42370</v>
      </c>
      <c r="E5676" t="s">
        <v>44</v>
      </c>
      <c r="F5676" s="4">
        <v>282</v>
      </c>
      <c r="G5676">
        <v>6</v>
      </c>
      <c r="H5676" t="s">
        <v>33</v>
      </c>
      <c r="I5676" t="s">
        <v>19</v>
      </c>
      <c r="J5676">
        <v>4</v>
      </c>
      <c r="K5676" t="s">
        <v>45</v>
      </c>
      <c r="L5676" t="s">
        <v>63</v>
      </c>
      <c r="M5676" t="s">
        <v>214</v>
      </c>
      <c r="N5676">
        <v>25</v>
      </c>
      <c r="O5676">
        <v>18</v>
      </c>
      <c r="P5676">
        <v>5657</v>
      </c>
      <c r="Q5676">
        <v>30600</v>
      </c>
    </row>
    <row r="5677" spans="1:17" x14ac:dyDescent="0.25">
      <c r="A5677" t="s">
        <v>163</v>
      </c>
      <c r="B5677" s="1" t="s">
        <v>453</v>
      </c>
      <c r="C5677">
        <v>2016</v>
      </c>
      <c r="D5677" s="15">
        <f>DATE(cars[[#This Row],[year_1]],1,1)</f>
        <v>42370</v>
      </c>
      <c r="E5677" t="s">
        <v>44</v>
      </c>
      <c r="F5677" s="4">
        <v>282</v>
      </c>
      <c r="G5677">
        <v>6</v>
      </c>
      <c r="H5677" t="s">
        <v>33</v>
      </c>
      <c r="I5677" t="s">
        <v>19</v>
      </c>
      <c r="J5677">
        <v>4</v>
      </c>
      <c r="K5677" t="s">
        <v>45</v>
      </c>
      <c r="L5677" t="s">
        <v>63</v>
      </c>
      <c r="M5677" t="s">
        <v>214</v>
      </c>
      <c r="N5677">
        <v>25</v>
      </c>
      <c r="O5677">
        <v>18</v>
      </c>
      <c r="P5677">
        <v>5657</v>
      </c>
      <c r="Q5677">
        <v>34790</v>
      </c>
    </row>
    <row r="5678" spans="1:17" x14ac:dyDescent="0.25">
      <c r="A5678" t="s">
        <v>163</v>
      </c>
      <c r="B5678" s="1" t="s">
        <v>453</v>
      </c>
      <c r="C5678">
        <v>2016</v>
      </c>
      <c r="D5678" s="15">
        <f>DATE(cars[[#This Row],[year_1]],1,1)</f>
        <v>42370</v>
      </c>
      <c r="E5678" t="s">
        <v>44</v>
      </c>
      <c r="F5678" s="4">
        <v>282</v>
      </c>
      <c r="G5678">
        <v>6</v>
      </c>
      <c r="H5678" t="s">
        <v>33</v>
      </c>
      <c r="I5678" t="s">
        <v>19</v>
      </c>
      <c r="J5678">
        <v>4</v>
      </c>
      <c r="K5678" t="s">
        <v>45</v>
      </c>
      <c r="L5678" t="s">
        <v>63</v>
      </c>
      <c r="M5678" t="s">
        <v>196</v>
      </c>
      <c r="N5678">
        <v>25</v>
      </c>
      <c r="O5678">
        <v>18</v>
      </c>
      <c r="P5678">
        <v>5657</v>
      </c>
      <c r="Q5678">
        <v>33055</v>
      </c>
    </row>
    <row r="5679" spans="1:17" x14ac:dyDescent="0.25">
      <c r="A5679" t="s">
        <v>163</v>
      </c>
      <c r="B5679" s="1" t="s">
        <v>453</v>
      </c>
      <c r="C5679">
        <v>2017</v>
      </c>
      <c r="D5679" s="15">
        <f>DATE(cars[[#This Row],[year_1]],1,1)</f>
        <v>42736</v>
      </c>
      <c r="E5679" t="s">
        <v>44</v>
      </c>
      <c r="F5679" s="4">
        <v>282</v>
      </c>
      <c r="G5679">
        <v>6</v>
      </c>
      <c r="H5679" t="s">
        <v>33</v>
      </c>
      <c r="I5679" t="s">
        <v>19</v>
      </c>
      <c r="J5679">
        <v>4</v>
      </c>
      <c r="K5679" t="s">
        <v>45</v>
      </c>
      <c r="L5679" t="s">
        <v>63</v>
      </c>
      <c r="M5679" t="s">
        <v>196</v>
      </c>
      <c r="N5679">
        <v>25</v>
      </c>
      <c r="O5679">
        <v>18</v>
      </c>
      <c r="P5679">
        <v>5657</v>
      </c>
      <c r="Q5679">
        <v>35055</v>
      </c>
    </row>
    <row r="5680" spans="1:17" x14ac:dyDescent="0.25">
      <c r="A5680" t="s">
        <v>163</v>
      </c>
      <c r="B5680" s="1" t="s">
        <v>453</v>
      </c>
      <c r="C5680">
        <v>2017</v>
      </c>
      <c r="D5680" s="15">
        <f>DATE(cars[[#This Row],[year_1]],1,1)</f>
        <v>42736</v>
      </c>
      <c r="E5680" t="s">
        <v>44</v>
      </c>
      <c r="F5680" s="4">
        <v>282</v>
      </c>
      <c r="G5680">
        <v>6</v>
      </c>
      <c r="H5680" t="s">
        <v>33</v>
      </c>
      <c r="I5680" t="s">
        <v>19</v>
      </c>
      <c r="J5680">
        <v>4</v>
      </c>
      <c r="K5680" t="s">
        <v>45</v>
      </c>
      <c r="L5680" t="s">
        <v>63</v>
      </c>
      <c r="M5680" t="s">
        <v>196</v>
      </c>
      <c r="N5680">
        <v>25</v>
      </c>
      <c r="O5680">
        <v>18</v>
      </c>
      <c r="P5680">
        <v>5657</v>
      </c>
      <c r="Q5680">
        <v>37140</v>
      </c>
    </row>
    <row r="5681" spans="1:17" x14ac:dyDescent="0.25">
      <c r="A5681" t="s">
        <v>163</v>
      </c>
      <c r="B5681" s="1" t="s">
        <v>453</v>
      </c>
      <c r="C5681">
        <v>2017</v>
      </c>
      <c r="D5681" s="15">
        <f>DATE(cars[[#This Row],[year_1]],1,1)</f>
        <v>42736</v>
      </c>
      <c r="E5681" t="s">
        <v>44</v>
      </c>
      <c r="F5681" s="4">
        <v>282</v>
      </c>
      <c r="G5681">
        <v>6</v>
      </c>
      <c r="H5681" t="s">
        <v>33</v>
      </c>
      <c r="I5681" t="s">
        <v>19</v>
      </c>
      <c r="J5681">
        <v>4</v>
      </c>
      <c r="K5681" t="s">
        <v>45</v>
      </c>
      <c r="L5681" t="s">
        <v>63</v>
      </c>
      <c r="M5681" t="s">
        <v>214</v>
      </c>
      <c r="N5681">
        <v>25</v>
      </c>
      <c r="O5681">
        <v>18</v>
      </c>
      <c r="P5681">
        <v>5657</v>
      </c>
      <c r="Q5681">
        <v>34790</v>
      </c>
    </row>
    <row r="5682" spans="1:17" x14ac:dyDescent="0.25">
      <c r="A5682" t="s">
        <v>163</v>
      </c>
      <c r="B5682" s="1" t="s">
        <v>453</v>
      </c>
      <c r="C5682">
        <v>2017</v>
      </c>
      <c r="D5682" s="15">
        <f>DATE(cars[[#This Row],[year_1]],1,1)</f>
        <v>42736</v>
      </c>
      <c r="E5682" t="s">
        <v>44</v>
      </c>
      <c r="F5682" s="4">
        <v>282</v>
      </c>
      <c r="G5682">
        <v>6</v>
      </c>
      <c r="H5682" t="s">
        <v>33</v>
      </c>
      <c r="I5682" t="s">
        <v>19</v>
      </c>
      <c r="J5682">
        <v>4</v>
      </c>
      <c r="K5682" t="s">
        <v>45</v>
      </c>
      <c r="L5682" t="s">
        <v>63</v>
      </c>
      <c r="M5682" t="s">
        <v>214</v>
      </c>
      <c r="N5682">
        <v>25</v>
      </c>
      <c r="O5682">
        <v>18</v>
      </c>
      <c r="P5682">
        <v>5657</v>
      </c>
      <c r="Q5682">
        <v>30600</v>
      </c>
    </row>
    <row r="5683" spans="1:17" x14ac:dyDescent="0.25">
      <c r="A5683" t="s">
        <v>163</v>
      </c>
      <c r="B5683" s="1" t="s">
        <v>453</v>
      </c>
      <c r="C5683">
        <v>2015</v>
      </c>
      <c r="D5683" s="15">
        <f>DATE(cars[[#This Row],[year_1]],1,1)</f>
        <v>42005</v>
      </c>
      <c r="E5683" t="s">
        <v>44</v>
      </c>
      <c r="F5683" s="4">
        <v>282</v>
      </c>
      <c r="G5683">
        <v>6</v>
      </c>
      <c r="H5683" t="s">
        <v>33</v>
      </c>
      <c r="I5683" t="s">
        <v>19</v>
      </c>
      <c r="J5683">
        <v>2</v>
      </c>
      <c r="K5683" t="s">
        <v>45</v>
      </c>
      <c r="L5683" t="s">
        <v>63</v>
      </c>
      <c r="M5683" t="s">
        <v>213</v>
      </c>
      <c r="N5683">
        <v>25</v>
      </c>
      <c r="O5683">
        <v>18</v>
      </c>
      <c r="P5683">
        <v>5657</v>
      </c>
      <c r="Q5683">
        <v>31320</v>
      </c>
    </row>
    <row r="5684" spans="1:17" x14ac:dyDescent="0.25">
      <c r="A5684" t="s">
        <v>163</v>
      </c>
      <c r="B5684" s="1" t="s">
        <v>453</v>
      </c>
      <c r="C5684">
        <v>2015</v>
      </c>
      <c r="D5684" s="15">
        <f>DATE(cars[[#This Row],[year_1]],1,1)</f>
        <v>42005</v>
      </c>
      <c r="E5684" t="s">
        <v>44</v>
      </c>
      <c r="F5684" s="4">
        <v>282</v>
      </c>
      <c r="G5684">
        <v>6</v>
      </c>
      <c r="H5684" t="s">
        <v>33</v>
      </c>
      <c r="I5684" t="s">
        <v>19</v>
      </c>
      <c r="J5684">
        <v>2</v>
      </c>
      <c r="K5684" t="s">
        <v>45</v>
      </c>
      <c r="L5684" t="s">
        <v>63</v>
      </c>
      <c r="M5684" t="s">
        <v>213</v>
      </c>
      <c r="N5684">
        <v>25</v>
      </c>
      <c r="O5684">
        <v>18</v>
      </c>
      <c r="P5684">
        <v>5657</v>
      </c>
      <c r="Q5684">
        <v>26030</v>
      </c>
    </row>
    <row r="5685" spans="1:17" x14ac:dyDescent="0.25">
      <c r="A5685" t="s">
        <v>163</v>
      </c>
      <c r="B5685" s="1" t="s">
        <v>453</v>
      </c>
      <c r="C5685">
        <v>2015</v>
      </c>
      <c r="D5685" s="15">
        <f>DATE(cars[[#This Row],[year_1]],1,1)</f>
        <v>42005</v>
      </c>
      <c r="E5685" t="s">
        <v>44</v>
      </c>
      <c r="F5685" s="4">
        <v>282</v>
      </c>
      <c r="G5685">
        <v>6</v>
      </c>
      <c r="H5685" t="s">
        <v>33</v>
      </c>
      <c r="I5685" t="s">
        <v>19</v>
      </c>
      <c r="J5685">
        <v>2</v>
      </c>
      <c r="K5685" t="s">
        <v>45</v>
      </c>
      <c r="L5685" t="s">
        <v>63</v>
      </c>
      <c r="M5685" t="s">
        <v>213</v>
      </c>
      <c r="N5685">
        <v>25</v>
      </c>
      <c r="O5685">
        <v>18</v>
      </c>
      <c r="P5685">
        <v>5657</v>
      </c>
      <c r="Q5685">
        <v>31625</v>
      </c>
    </row>
    <row r="5686" spans="1:17" x14ac:dyDescent="0.25">
      <c r="A5686" t="s">
        <v>163</v>
      </c>
      <c r="B5686" s="1" t="s">
        <v>453</v>
      </c>
      <c r="C5686">
        <v>2015</v>
      </c>
      <c r="D5686" s="15">
        <f>DATE(cars[[#This Row],[year_1]],1,1)</f>
        <v>42005</v>
      </c>
      <c r="E5686" t="s">
        <v>44</v>
      </c>
      <c r="F5686" s="4">
        <v>282</v>
      </c>
      <c r="G5686">
        <v>6</v>
      </c>
      <c r="H5686" t="s">
        <v>33</v>
      </c>
      <c r="I5686" t="s">
        <v>19</v>
      </c>
      <c r="J5686">
        <v>2</v>
      </c>
      <c r="K5686" t="s">
        <v>45</v>
      </c>
      <c r="L5686" t="s">
        <v>63</v>
      </c>
      <c r="M5686" t="s">
        <v>213</v>
      </c>
      <c r="N5686">
        <v>25</v>
      </c>
      <c r="O5686">
        <v>18</v>
      </c>
      <c r="P5686">
        <v>5657</v>
      </c>
      <c r="Q5686">
        <v>26330</v>
      </c>
    </row>
    <row r="5687" spans="1:17" x14ac:dyDescent="0.25">
      <c r="A5687" t="s">
        <v>163</v>
      </c>
      <c r="B5687" s="1" t="s">
        <v>453</v>
      </c>
      <c r="C5687">
        <v>2016</v>
      </c>
      <c r="D5687" s="15">
        <f>DATE(cars[[#This Row],[year_1]],1,1)</f>
        <v>42370</v>
      </c>
      <c r="E5687" t="s">
        <v>44</v>
      </c>
      <c r="F5687" s="4">
        <v>282</v>
      </c>
      <c r="G5687">
        <v>6</v>
      </c>
      <c r="H5687" t="s">
        <v>33</v>
      </c>
      <c r="I5687" t="s">
        <v>19</v>
      </c>
      <c r="J5687">
        <v>2</v>
      </c>
      <c r="K5687" t="s">
        <v>45</v>
      </c>
      <c r="L5687" t="s">
        <v>63</v>
      </c>
      <c r="M5687" t="s">
        <v>213</v>
      </c>
      <c r="N5687">
        <v>25</v>
      </c>
      <c r="O5687">
        <v>18</v>
      </c>
      <c r="P5687">
        <v>5657</v>
      </c>
      <c r="Q5687">
        <v>26540</v>
      </c>
    </row>
    <row r="5688" spans="1:17" x14ac:dyDescent="0.25">
      <c r="A5688" t="s">
        <v>163</v>
      </c>
      <c r="B5688" s="1" t="s">
        <v>453</v>
      </c>
      <c r="C5688">
        <v>2016</v>
      </c>
      <c r="D5688" s="15">
        <f>DATE(cars[[#This Row],[year_1]],1,1)</f>
        <v>42370</v>
      </c>
      <c r="E5688" t="s">
        <v>44</v>
      </c>
      <c r="F5688" s="4">
        <v>282</v>
      </c>
      <c r="G5688">
        <v>6</v>
      </c>
      <c r="H5688" t="s">
        <v>33</v>
      </c>
      <c r="I5688" t="s">
        <v>19</v>
      </c>
      <c r="J5688">
        <v>2</v>
      </c>
      <c r="K5688" t="s">
        <v>45</v>
      </c>
      <c r="L5688" t="s">
        <v>63</v>
      </c>
      <c r="M5688" t="s">
        <v>213</v>
      </c>
      <c r="N5688">
        <v>25</v>
      </c>
      <c r="O5688">
        <v>18</v>
      </c>
      <c r="P5688">
        <v>5657</v>
      </c>
      <c r="Q5688">
        <v>31905</v>
      </c>
    </row>
    <row r="5689" spans="1:17" x14ac:dyDescent="0.25">
      <c r="A5689" t="s">
        <v>163</v>
      </c>
      <c r="B5689" s="1" t="s">
        <v>453</v>
      </c>
      <c r="C5689">
        <v>2016</v>
      </c>
      <c r="D5689" s="15">
        <f>DATE(cars[[#This Row],[year_1]],1,1)</f>
        <v>42370</v>
      </c>
      <c r="E5689" t="s">
        <v>44</v>
      </c>
      <c r="F5689" s="4">
        <v>282</v>
      </c>
      <c r="G5689">
        <v>6</v>
      </c>
      <c r="H5689" t="s">
        <v>33</v>
      </c>
      <c r="I5689" t="s">
        <v>19</v>
      </c>
      <c r="J5689">
        <v>2</v>
      </c>
      <c r="K5689" t="s">
        <v>45</v>
      </c>
      <c r="L5689" t="s">
        <v>63</v>
      </c>
      <c r="M5689" t="s">
        <v>213</v>
      </c>
      <c r="N5689">
        <v>25</v>
      </c>
      <c r="O5689">
        <v>18</v>
      </c>
      <c r="P5689">
        <v>5657</v>
      </c>
      <c r="Q5689">
        <v>26840</v>
      </c>
    </row>
    <row r="5690" spans="1:17" x14ac:dyDescent="0.25">
      <c r="A5690" t="s">
        <v>163</v>
      </c>
      <c r="B5690" s="1" t="s">
        <v>453</v>
      </c>
      <c r="C5690">
        <v>2016</v>
      </c>
      <c r="D5690" s="15">
        <f>DATE(cars[[#This Row],[year_1]],1,1)</f>
        <v>42370</v>
      </c>
      <c r="E5690" t="s">
        <v>44</v>
      </c>
      <c r="F5690" s="4">
        <v>282</v>
      </c>
      <c r="G5690">
        <v>6</v>
      </c>
      <c r="H5690" t="s">
        <v>33</v>
      </c>
      <c r="I5690" t="s">
        <v>19</v>
      </c>
      <c r="J5690">
        <v>2</v>
      </c>
      <c r="K5690" t="s">
        <v>45</v>
      </c>
      <c r="L5690" t="s">
        <v>63</v>
      </c>
      <c r="M5690" t="s">
        <v>213</v>
      </c>
      <c r="N5690">
        <v>25</v>
      </c>
      <c r="O5690">
        <v>18</v>
      </c>
      <c r="P5690">
        <v>5657</v>
      </c>
      <c r="Q5690">
        <v>32210</v>
      </c>
    </row>
    <row r="5691" spans="1:17" x14ac:dyDescent="0.25">
      <c r="A5691" t="s">
        <v>163</v>
      </c>
      <c r="B5691" s="1" t="s">
        <v>453</v>
      </c>
      <c r="C5691">
        <v>2017</v>
      </c>
      <c r="D5691" s="15">
        <f>DATE(cars[[#This Row],[year_1]],1,1)</f>
        <v>42736</v>
      </c>
      <c r="E5691" t="s">
        <v>44</v>
      </c>
      <c r="F5691" s="4">
        <v>282</v>
      </c>
      <c r="G5691">
        <v>6</v>
      </c>
      <c r="H5691" t="s">
        <v>33</v>
      </c>
      <c r="I5691" t="s">
        <v>19</v>
      </c>
      <c r="J5691">
        <v>2</v>
      </c>
      <c r="K5691" t="s">
        <v>45</v>
      </c>
      <c r="L5691" t="s">
        <v>63</v>
      </c>
      <c r="M5691" t="s">
        <v>213</v>
      </c>
      <c r="N5691">
        <v>25</v>
      </c>
      <c r="O5691">
        <v>18</v>
      </c>
      <c r="P5691">
        <v>5657</v>
      </c>
      <c r="Q5691">
        <v>26540</v>
      </c>
    </row>
    <row r="5692" spans="1:17" x14ac:dyDescent="0.25">
      <c r="A5692" t="s">
        <v>163</v>
      </c>
      <c r="B5692" s="1" t="s">
        <v>453</v>
      </c>
      <c r="C5692">
        <v>2017</v>
      </c>
      <c r="D5692" s="15">
        <f>DATE(cars[[#This Row],[year_1]],1,1)</f>
        <v>42736</v>
      </c>
      <c r="E5692" t="s">
        <v>44</v>
      </c>
      <c r="F5692" s="4">
        <v>282</v>
      </c>
      <c r="G5692">
        <v>6</v>
      </c>
      <c r="H5692" t="s">
        <v>33</v>
      </c>
      <c r="I5692" t="s">
        <v>19</v>
      </c>
      <c r="J5692">
        <v>2</v>
      </c>
      <c r="K5692" t="s">
        <v>45</v>
      </c>
      <c r="L5692" t="s">
        <v>63</v>
      </c>
      <c r="M5692" t="s">
        <v>213</v>
      </c>
      <c r="N5692">
        <v>25</v>
      </c>
      <c r="O5692">
        <v>18</v>
      </c>
      <c r="P5692">
        <v>5657</v>
      </c>
      <c r="Q5692">
        <v>31905</v>
      </c>
    </row>
    <row r="5693" spans="1:17" x14ac:dyDescent="0.25">
      <c r="A5693" t="s">
        <v>163</v>
      </c>
      <c r="B5693" s="1" t="s">
        <v>453</v>
      </c>
      <c r="C5693">
        <v>2017</v>
      </c>
      <c r="D5693" s="15">
        <f>DATE(cars[[#This Row],[year_1]],1,1)</f>
        <v>42736</v>
      </c>
      <c r="E5693" t="s">
        <v>44</v>
      </c>
      <c r="F5693" s="4">
        <v>282</v>
      </c>
      <c r="G5693">
        <v>6</v>
      </c>
      <c r="H5693" t="s">
        <v>33</v>
      </c>
      <c r="I5693" t="s">
        <v>19</v>
      </c>
      <c r="J5693">
        <v>2</v>
      </c>
      <c r="K5693" t="s">
        <v>45</v>
      </c>
      <c r="L5693" t="s">
        <v>63</v>
      </c>
      <c r="M5693" t="s">
        <v>213</v>
      </c>
      <c r="N5693">
        <v>25</v>
      </c>
      <c r="O5693">
        <v>18</v>
      </c>
      <c r="P5693">
        <v>5657</v>
      </c>
      <c r="Q5693">
        <v>26840</v>
      </c>
    </row>
    <row r="5694" spans="1:17" x14ac:dyDescent="0.25">
      <c r="A5694" t="s">
        <v>163</v>
      </c>
      <c r="B5694" s="1" t="s">
        <v>453</v>
      </c>
      <c r="C5694">
        <v>2017</v>
      </c>
      <c r="D5694" s="15">
        <f>DATE(cars[[#This Row],[year_1]],1,1)</f>
        <v>42736</v>
      </c>
      <c r="E5694" t="s">
        <v>44</v>
      </c>
      <c r="F5694" s="4">
        <v>282</v>
      </c>
      <c r="G5694">
        <v>6</v>
      </c>
      <c r="H5694" t="s">
        <v>33</v>
      </c>
      <c r="I5694" t="s">
        <v>19</v>
      </c>
      <c r="J5694">
        <v>2</v>
      </c>
      <c r="K5694" t="s">
        <v>45</v>
      </c>
      <c r="L5694" t="s">
        <v>63</v>
      </c>
      <c r="M5694" t="s">
        <v>213</v>
      </c>
      <c r="N5694">
        <v>25</v>
      </c>
      <c r="O5694">
        <v>18</v>
      </c>
      <c r="P5694">
        <v>5657</v>
      </c>
      <c r="Q5694">
        <v>32210</v>
      </c>
    </row>
    <row r="5695" spans="1:17" x14ac:dyDescent="0.25">
      <c r="A5695" t="s">
        <v>186</v>
      </c>
      <c r="B5695" s="1" t="s">
        <v>879</v>
      </c>
      <c r="C5695">
        <v>2015</v>
      </c>
      <c r="D5695" s="15">
        <f>DATE(cars[[#This Row],[year_1]],1,1)</f>
        <v>42005</v>
      </c>
      <c r="E5695" t="s">
        <v>44</v>
      </c>
      <c r="F5695" s="4">
        <v>285</v>
      </c>
      <c r="G5695">
        <v>6</v>
      </c>
      <c r="H5695" t="s">
        <v>33</v>
      </c>
      <c r="I5695" t="s">
        <v>19</v>
      </c>
      <c r="J5695">
        <v>4</v>
      </c>
      <c r="K5695" t="s">
        <v>45</v>
      </c>
      <c r="L5695" t="s">
        <v>63</v>
      </c>
      <c r="M5695" t="s">
        <v>214</v>
      </c>
      <c r="N5695">
        <v>24</v>
      </c>
      <c r="O5695">
        <v>18</v>
      </c>
      <c r="P5695">
        <v>1385</v>
      </c>
      <c r="Q5695">
        <v>30130</v>
      </c>
    </row>
    <row r="5696" spans="1:17" x14ac:dyDescent="0.25">
      <c r="A5696" t="s">
        <v>186</v>
      </c>
      <c r="B5696" s="1" t="s">
        <v>879</v>
      </c>
      <c r="C5696">
        <v>2015</v>
      </c>
      <c r="D5696" s="15">
        <f>DATE(cars[[#This Row],[year_1]],1,1)</f>
        <v>42005</v>
      </c>
      <c r="E5696" t="s">
        <v>44</v>
      </c>
      <c r="F5696" s="4">
        <v>285</v>
      </c>
      <c r="G5696">
        <v>6</v>
      </c>
      <c r="H5696" t="s">
        <v>33</v>
      </c>
      <c r="I5696" t="s">
        <v>19</v>
      </c>
      <c r="J5696">
        <v>4</v>
      </c>
      <c r="K5696" t="s">
        <v>45</v>
      </c>
      <c r="L5696" t="s">
        <v>63</v>
      </c>
      <c r="M5696" t="s">
        <v>196</v>
      </c>
      <c r="N5696">
        <v>24</v>
      </c>
      <c r="O5696">
        <v>18</v>
      </c>
      <c r="P5696">
        <v>1385</v>
      </c>
      <c r="Q5696">
        <v>34530</v>
      </c>
    </row>
    <row r="5697" spans="1:17" x14ac:dyDescent="0.25">
      <c r="A5697" t="s">
        <v>186</v>
      </c>
      <c r="B5697" s="1" t="s">
        <v>879</v>
      </c>
      <c r="C5697">
        <v>2015</v>
      </c>
      <c r="D5697" s="15">
        <f>DATE(cars[[#This Row],[year_1]],1,1)</f>
        <v>42005</v>
      </c>
      <c r="E5697" t="s">
        <v>44</v>
      </c>
      <c r="F5697" s="4">
        <v>285</v>
      </c>
      <c r="G5697">
        <v>6</v>
      </c>
      <c r="H5697" t="s">
        <v>33</v>
      </c>
      <c r="I5697" t="s">
        <v>19</v>
      </c>
      <c r="J5697">
        <v>4</v>
      </c>
      <c r="K5697" t="s">
        <v>45</v>
      </c>
      <c r="L5697" t="s">
        <v>63</v>
      </c>
      <c r="M5697" t="s">
        <v>196</v>
      </c>
      <c r="N5697">
        <v>24</v>
      </c>
      <c r="O5697">
        <v>18</v>
      </c>
      <c r="P5697">
        <v>1385</v>
      </c>
      <c r="Q5697">
        <v>36090</v>
      </c>
    </row>
    <row r="5698" spans="1:17" x14ac:dyDescent="0.25">
      <c r="A5698" t="s">
        <v>186</v>
      </c>
      <c r="B5698" s="1" t="s">
        <v>879</v>
      </c>
      <c r="C5698">
        <v>2015</v>
      </c>
      <c r="D5698" s="15">
        <f>DATE(cars[[#This Row],[year_1]],1,1)</f>
        <v>42005</v>
      </c>
      <c r="E5698" t="s">
        <v>44</v>
      </c>
      <c r="F5698" s="4">
        <v>285</v>
      </c>
      <c r="G5698">
        <v>6</v>
      </c>
      <c r="H5698" t="s">
        <v>33</v>
      </c>
      <c r="I5698" t="s">
        <v>19</v>
      </c>
      <c r="J5698">
        <v>4</v>
      </c>
      <c r="K5698" t="s">
        <v>45</v>
      </c>
      <c r="L5698" t="s">
        <v>63</v>
      </c>
      <c r="M5698" t="s">
        <v>196</v>
      </c>
      <c r="N5698">
        <v>24</v>
      </c>
      <c r="O5698">
        <v>18</v>
      </c>
      <c r="P5698">
        <v>1385</v>
      </c>
      <c r="Q5698">
        <v>34230</v>
      </c>
    </row>
    <row r="5699" spans="1:17" x14ac:dyDescent="0.25">
      <c r="A5699" t="s">
        <v>186</v>
      </c>
      <c r="B5699" s="1" t="s">
        <v>879</v>
      </c>
      <c r="C5699">
        <v>2015</v>
      </c>
      <c r="D5699" s="15">
        <f>DATE(cars[[#This Row],[year_1]],1,1)</f>
        <v>42005</v>
      </c>
      <c r="E5699" t="s">
        <v>44</v>
      </c>
      <c r="F5699" s="4">
        <v>285</v>
      </c>
      <c r="G5699">
        <v>6</v>
      </c>
      <c r="H5699" t="s">
        <v>33</v>
      </c>
      <c r="I5699" t="s">
        <v>19</v>
      </c>
      <c r="J5699">
        <v>4</v>
      </c>
      <c r="K5699" t="s">
        <v>45</v>
      </c>
      <c r="L5699" t="s">
        <v>63</v>
      </c>
      <c r="M5699" t="s">
        <v>196</v>
      </c>
      <c r="N5699">
        <v>24</v>
      </c>
      <c r="O5699">
        <v>18</v>
      </c>
      <c r="P5699">
        <v>1385</v>
      </c>
      <c r="Q5699">
        <v>38635</v>
      </c>
    </row>
    <row r="5700" spans="1:17" x14ac:dyDescent="0.25">
      <c r="A5700" t="s">
        <v>186</v>
      </c>
      <c r="B5700" s="1" t="s">
        <v>879</v>
      </c>
      <c r="C5700">
        <v>2015</v>
      </c>
      <c r="D5700" s="15">
        <f>DATE(cars[[#This Row],[year_1]],1,1)</f>
        <v>42005</v>
      </c>
      <c r="E5700" t="s">
        <v>44</v>
      </c>
      <c r="F5700" s="4">
        <v>285</v>
      </c>
      <c r="G5700">
        <v>6</v>
      </c>
      <c r="H5700" t="s">
        <v>33</v>
      </c>
      <c r="I5700" t="s">
        <v>19</v>
      </c>
      <c r="J5700">
        <v>4</v>
      </c>
      <c r="K5700" t="s">
        <v>45</v>
      </c>
      <c r="L5700" t="s">
        <v>63</v>
      </c>
      <c r="M5700" t="s">
        <v>214</v>
      </c>
      <c r="N5700">
        <v>24</v>
      </c>
      <c r="O5700">
        <v>18</v>
      </c>
      <c r="P5700">
        <v>1385</v>
      </c>
      <c r="Q5700">
        <v>31940</v>
      </c>
    </row>
    <row r="5701" spans="1:17" x14ac:dyDescent="0.25">
      <c r="A5701" t="s">
        <v>186</v>
      </c>
      <c r="B5701" s="1" t="s">
        <v>879</v>
      </c>
      <c r="C5701">
        <v>2015</v>
      </c>
      <c r="D5701" s="15">
        <f>DATE(cars[[#This Row],[year_1]],1,1)</f>
        <v>42005</v>
      </c>
      <c r="E5701" t="s">
        <v>44</v>
      </c>
      <c r="F5701" s="4">
        <v>285</v>
      </c>
      <c r="G5701">
        <v>6</v>
      </c>
      <c r="H5701" t="s">
        <v>33</v>
      </c>
      <c r="I5701" t="s">
        <v>19</v>
      </c>
      <c r="J5701">
        <v>4</v>
      </c>
      <c r="K5701" t="s">
        <v>45</v>
      </c>
      <c r="L5701" t="s">
        <v>63</v>
      </c>
      <c r="M5701" t="s">
        <v>196</v>
      </c>
      <c r="N5701">
        <v>24</v>
      </c>
      <c r="O5701">
        <v>18</v>
      </c>
      <c r="P5701">
        <v>1385</v>
      </c>
      <c r="Q5701">
        <v>38335</v>
      </c>
    </row>
    <row r="5702" spans="1:17" x14ac:dyDescent="0.25">
      <c r="A5702" t="s">
        <v>186</v>
      </c>
      <c r="B5702" s="1" t="s">
        <v>879</v>
      </c>
      <c r="C5702">
        <v>2015</v>
      </c>
      <c r="D5702" s="15">
        <f>DATE(cars[[#This Row],[year_1]],1,1)</f>
        <v>42005</v>
      </c>
      <c r="E5702" t="s">
        <v>44</v>
      </c>
      <c r="F5702" s="4">
        <v>285</v>
      </c>
      <c r="G5702">
        <v>6</v>
      </c>
      <c r="H5702" t="s">
        <v>33</v>
      </c>
      <c r="I5702" t="s">
        <v>19</v>
      </c>
      <c r="J5702">
        <v>4</v>
      </c>
      <c r="K5702" t="s">
        <v>45</v>
      </c>
      <c r="L5702" t="s">
        <v>63</v>
      </c>
      <c r="M5702" t="s">
        <v>214</v>
      </c>
      <c r="N5702">
        <v>24</v>
      </c>
      <c r="O5702">
        <v>18</v>
      </c>
      <c r="P5702">
        <v>1385</v>
      </c>
      <c r="Q5702">
        <v>35870</v>
      </c>
    </row>
    <row r="5703" spans="1:17" x14ac:dyDescent="0.25">
      <c r="A5703" t="s">
        <v>186</v>
      </c>
      <c r="B5703" s="1" t="s">
        <v>879</v>
      </c>
      <c r="C5703">
        <v>2015</v>
      </c>
      <c r="D5703" s="15">
        <f>DATE(cars[[#This Row],[year_1]],1,1)</f>
        <v>42005</v>
      </c>
      <c r="E5703" t="s">
        <v>44</v>
      </c>
      <c r="F5703" s="4">
        <v>285</v>
      </c>
      <c r="G5703">
        <v>6</v>
      </c>
      <c r="H5703" t="s">
        <v>33</v>
      </c>
      <c r="I5703" t="s">
        <v>19</v>
      </c>
      <c r="J5703">
        <v>4</v>
      </c>
      <c r="K5703" t="s">
        <v>45</v>
      </c>
      <c r="L5703" t="s">
        <v>63</v>
      </c>
      <c r="M5703" t="s">
        <v>196</v>
      </c>
      <c r="N5703">
        <v>24</v>
      </c>
      <c r="O5703">
        <v>18</v>
      </c>
      <c r="P5703">
        <v>1385</v>
      </c>
      <c r="Q5703">
        <v>36390</v>
      </c>
    </row>
    <row r="5704" spans="1:17" x14ac:dyDescent="0.25">
      <c r="A5704" t="s">
        <v>186</v>
      </c>
      <c r="B5704" s="1" t="s">
        <v>879</v>
      </c>
      <c r="C5704">
        <v>2015</v>
      </c>
      <c r="D5704" s="15">
        <f>DATE(cars[[#This Row],[year_1]],1,1)</f>
        <v>42005</v>
      </c>
      <c r="E5704" t="s">
        <v>44</v>
      </c>
      <c r="F5704" s="4">
        <v>285</v>
      </c>
      <c r="G5704">
        <v>6</v>
      </c>
      <c r="H5704" t="s">
        <v>33</v>
      </c>
      <c r="I5704" t="s">
        <v>19</v>
      </c>
      <c r="J5704">
        <v>4</v>
      </c>
      <c r="K5704" t="s">
        <v>45</v>
      </c>
      <c r="L5704" t="s">
        <v>63</v>
      </c>
      <c r="M5704" t="s">
        <v>196</v>
      </c>
      <c r="N5704">
        <v>24</v>
      </c>
      <c r="O5704">
        <v>18</v>
      </c>
      <c r="P5704">
        <v>1385</v>
      </c>
      <c r="Q5704">
        <v>36745</v>
      </c>
    </row>
    <row r="5705" spans="1:17" x14ac:dyDescent="0.25">
      <c r="A5705" t="s">
        <v>186</v>
      </c>
      <c r="B5705" s="1" t="s">
        <v>879</v>
      </c>
      <c r="C5705">
        <v>2015</v>
      </c>
      <c r="D5705" s="15">
        <f>DATE(cars[[#This Row],[year_1]],1,1)</f>
        <v>42005</v>
      </c>
      <c r="E5705" t="s">
        <v>44</v>
      </c>
      <c r="F5705" s="4">
        <v>285</v>
      </c>
      <c r="G5705">
        <v>6</v>
      </c>
      <c r="H5705" t="s">
        <v>33</v>
      </c>
      <c r="I5705" t="s">
        <v>19</v>
      </c>
      <c r="J5705">
        <v>4</v>
      </c>
      <c r="K5705" t="s">
        <v>45</v>
      </c>
      <c r="L5705" t="s">
        <v>63</v>
      </c>
      <c r="M5705" t="s">
        <v>214</v>
      </c>
      <c r="N5705">
        <v>24</v>
      </c>
      <c r="O5705">
        <v>18</v>
      </c>
      <c r="P5705">
        <v>1385</v>
      </c>
      <c r="Q5705">
        <v>34280</v>
      </c>
    </row>
    <row r="5706" spans="1:17" x14ac:dyDescent="0.25">
      <c r="A5706" t="s">
        <v>186</v>
      </c>
      <c r="B5706" s="1" t="s">
        <v>879</v>
      </c>
      <c r="C5706">
        <v>2015</v>
      </c>
      <c r="D5706" s="15">
        <f>DATE(cars[[#This Row],[year_1]],1,1)</f>
        <v>42005</v>
      </c>
      <c r="E5706" t="s">
        <v>44</v>
      </c>
      <c r="F5706" s="4">
        <v>285</v>
      </c>
      <c r="G5706">
        <v>6</v>
      </c>
      <c r="H5706" t="s">
        <v>33</v>
      </c>
      <c r="I5706" t="s">
        <v>19</v>
      </c>
      <c r="J5706">
        <v>4</v>
      </c>
      <c r="K5706" t="s">
        <v>45</v>
      </c>
      <c r="L5706" t="s">
        <v>63</v>
      </c>
      <c r="M5706" t="s">
        <v>196</v>
      </c>
      <c r="N5706">
        <v>24</v>
      </c>
      <c r="O5706">
        <v>18</v>
      </c>
      <c r="P5706">
        <v>1385</v>
      </c>
      <c r="Q5706">
        <v>37045</v>
      </c>
    </row>
    <row r="5707" spans="1:17" x14ac:dyDescent="0.25">
      <c r="A5707" t="s">
        <v>186</v>
      </c>
      <c r="B5707" s="1" t="s">
        <v>879</v>
      </c>
      <c r="C5707">
        <v>2016</v>
      </c>
      <c r="D5707" s="15">
        <f>DATE(cars[[#This Row],[year_1]],1,1)</f>
        <v>42370</v>
      </c>
      <c r="E5707" t="s">
        <v>44</v>
      </c>
      <c r="F5707" s="4">
        <v>285</v>
      </c>
      <c r="G5707">
        <v>6</v>
      </c>
      <c r="H5707" t="s">
        <v>33</v>
      </c>
      <c r="I5707" t="s">
        <v>19</v>
      </c>
      <c r="J5707">
        <v>4</v>
      </c>
      <c r="K5707" t="s">
        <v>45</v>
      </c>
      <c r="L5707" t="s">
        <v>63</v>
      </c>
      <c r="M5707" t="s">
        <v>214</v>
      </c>
      <c r="N5707">
        <v>24</v>
      </c>
      <c r="O5707">
        <v>18</v>
      </c>
      <c r="P5707">
        <v>1385</v>
      </c>
      <c r="Q5707">
        <v>35825</v>
      </c>
    </row>
    <row r="5708" spans="1:17" x14ac:dyDescent="0.25">
      <c r="A5708" t="s">
        <v>186</v>
      </c>
      <c r="B5708" s="1" t="s">
        <v>879</v>
      </c>
      <c r="C5708">
        <v>2016</v>
      </c>
      <c r="D5708" s="15">
        <f>DATE(cars[[#This Row],[year_1]],1,1)</f>
        <v>42370</v>
      </c>
      <c r="E5708" t="s">
        <v>44</v>
      </c>
      <c r="F5708" s="4">
        <v>285</v>
      </c>
      <c r="G5708">
        <v>6</v>
      </c>
      <c r="H5708" t="s">
        <v>33</v>
      </c>
      <c r="I5708" t="s">
        <v>19</v>
      </c>
      <c r="J5708">
        <v>4</v>
      </c>
      <c r="K5708" t="s">
        <v>45</v>
      </c>
      <c r="L5708" t="s">
        <v>63</v>
      </c>
      <c r="M5708" t="s">
        <v>214</v>
      </c>
      <c r="N5708">
        <v>24</v>
      </c>
      <c r="O5708">
        <v>18</v>
      </c>
      <c r="P5708">
        <v>1385</v>
      </c>
      <c r="Q5708">
        <v>32870</v>
      </c>
    </row>
    <row r="5709" spans="1:17" x14ac:dyDescent="0.25">
      <c r="A5709" t="s">
        <v>186</v>
      </c>
      <c r="B5709" s="1" t="s">
        <v>879</v>
      </c>
      <c r="C5709">
        <v>2016</v>
      </c>
      <c r="D5709" s="15">
        <f>DATE(cars[[#This Row],[year_1]],1,1)</f>
        <v>42370</v>
      </c>
      <c r="E5709" t="s">
        <v>44</v>
      </c>
      <c r="F5709" s="4">
        <v>285</v>
      </c>
      <c r="G5709">
        <v>6</v>
      </c>
      <c r="H5709" t="s">
        <v>33</v>
      </c>
      <c r="I5709" t="s">
        <v>19</v>
      </c>
      <c r="J5709">
        <v>4</v>
      </c>
      <c r="K5709" t="s">
        <v>45</v>
      </c>
      <c r="L5709" t="s">
        <v>63</v>
      </c>
      <c r="M5709" t="s">
        <v>196</v>
      </c>
      <c r="N5709">
        <v>24</v>
      </c>
      <c r="O5709">
        <v>18</v>
      </c>
      <c r="P5709">
        <v>1385</v>
      </c>
      <c r="Q5709">
        <v>35545</v>
      </c>
    </row>
    <row r="5710" spans="1:17" x14ac:dyDescent="0.25">
      <c r="A5710" t="s">
        <v>186</v>
      </c>
      <c r="B5710" s="1" t="s">
        <v>879</v>
      </c>
      <c r="C5710">
        <v>2016</v>
      </c>
      <c r="D5710" s="15">
        <f>DATE(cars[[#This Row],[year_1]],1,1)</f>
        <v>42370</v>
      </c>
      <c r="E5710" t="s">
        <v>44</v>
      </c>
      <c r="F5710" s="4">
        <v>285</v>
      </c>
      <c r="G5710">
        <v>6</v>
      </c>
      <c r="H5710" t="s">
        <v>33</v>
      </c>
      <c r="I5710" t="s">
        <v>19</v>
      </c>
      <c r="J5710">
        <v>4</v>
      </c>
      <c r="K5710" t="s">
        <v>45</v>
      </c>
      <c r="L5710" t="s">
        <v>63</v>
      </c>
      <c r="M5710" t="s">
        <v>214</v>
      </c>
      <c r="N5710">
        <v>24</v>
      </c>
      <c r="O5710">
        <v>18</v>
      </c>
      <c r="P5710">
        <v>1385</v>
      </c>
      <c r="Q5710">
        <v>31120</v>
      </c>
    </row>
    <row r="5711" spans="1:17" x14ac:dyDescent="0.25">
      <c r="A5711" t="s">
        <v>186</v>
      </c>
      <c r="B5711" s="1" t="s">
        <v>879</v>
      </c>
      <c r="C5711">
        <v>2016</v>
      </c>
      <c r="D5711" s="15">
        <f>DATE(cars[[#This Row],[year_1]],1,1)</f>
        <v>42370</v>
      </c>
      <c r="E5711" t="s">
        <v>44</v>
      </c>
      <c r="F5711" s="4">
        <v>285</v>
      </c>
      <c r="G5711">
        <v>6</v>
      </c>
      <c r="H5711" t="s">
        <v>33</v>
      </c>
      <c r="I5711" t="s">
        <v>19</v>
      </c>
      <c r="J5711">
        <v>4</v>
      </c>
      <c r="K5711" t="s">
        <v>45</v>
      </c>
      <c r="L5711" t="s">
        <v>63</v>
      </c>
      <c r="M5711" t="s">
        <v>196</v>
      </c>
      <c r="N5711">
        <v>24</v>
      </c>
      <c r="O5711">
        <v>18</v>
      </c>
      <c r="P5711">
        <v>1385</v>
      </c>
      <c r="Q5711">
        <v>38290</v>
      </c>
    </row>
    <row r="5712" spans="1:17" x14ac:dyDescent="0.25">
      <c r="A5712" t="s">
        <v>186</v>
      </c>
      <c r="B5712" s="1" t="s">
        <v>879</v>
      </c>
      <c r="C5712">
        <v>2016</v>
      </c>
      <c r="D5712" s="15">
        <f>DATE(cars[[#This Row],[year_1]],1,1)</f>
        <v>42370</v>
      </c>
      <c r="E5712" t="s">
        <v>44</v>
      </c>
      <c r="F5712" s="4">
        <v>285</v>
      </c>
      <c r="G5712">
        <v>6</v>
      </c>
      <c r="H5712" t="s">
        <v>33</v>
      </c>
      <c r="I5712" t="s">
        <v>19</v>
      </c>
      <c r="J5712">
        <v>4</v>
      </c>
      <c r="K5712" t="s">
        <v>45</v>
      </c>
      <c r="L5712" t="s">
        <v>63</v>
      </c>
      <c r="M5712" t="s">
        <v>214</v>
      </c>
      <c r="N5712">
        <v>24</v>
      </c>
      <c r="O5712">
        <v>18</v>
      </c>
      <c r="P5712">
        <v>1385</v>
      </c>
      <c r="Q5712">
        <v>32955</v>
      </c>
    </row>
    <row r="5713" spans="1:17" x14ac:dyDescent="0.25">
      <c r="A5713" t="s">
        <v>186</v>
      </c>
      <c r="B5713" s="1" t="s">
        <v>879</v>
      </c>
      <c r="C5713">
        <v>2016</v>
      </c>
      <c r="D5713" s="15">
        <f>DATE(cars[[#This Row],[year_1]],1,1)</f>
        <v>42370</v>
      </c>
      <c r="E5713" t="s">
        <v>44</v>
      </c>
      <c r="F5713" s="4">
        <v>285</v>
      </c>
      <c r="G5713">
        <v>6</v>
      </c>
      <c r="H5713" t="s">
        <v>33</v>
      </c>
      <c r="I5713" t="s">
        <v>19</v>
      </c>
      <c r="J5713">
        <v>4</v>
      </c>
      <c r="K5713" t="s">
        <v>45</v>
      </c>
      <c r="L5713" t="s">
        <v>63</v>
      </c>
      <c r="M5713" t="s">
        <v>196</v>
      </c>
      <c r="N5713">
        <v>24</v>
      </c>
      <c r="O5713">
        <v>18</v>
      </c>
      <c r="P5713">
        <v>1385</v>
      </c>
      <c r="Q5713">
        <v>37345</v>
      </c>
    </row>
    <row r="5714" spans="1:17" x14ac:dyDescent="0.25">
      <c r="A5714" t="s">
        <v>186</v>
      </c>
      <c r="B5714" s="1" t="s">
        <v>879</v>
      </c>
      <c r="C5714">
        <v>2017</v>
      </c>
      <c r="D5714" s="15">
        <f>DATE(cars[[#This Row],[year_1]],1,1)</f>
        <v>42736</v>
      </c>
      <c r="E5714" t="s">
        <v>44</v>
      </c>
      <c r="F5714" s="4">
        <v>285</v>
      </c>
      <c r="G5714">
        <v>6</v>
      </c>
      <c r="H5714" t="s">
        <v>33</v>
      </c>
      <c r="I5714" t="s">
        <v>19</v>
      </c>
      <c r="J5714">
        <v>4</v>
      </c>
      <c r="K5714" t="s">
        <v>45</v>
      </c>
      <c r="L5714" t="s">
        <v>63</v>
      </c>
      <c r="M5714" t="s">
        <v>196</v>
      </c>
      <c r="N5714">
        <v>24</v>
      </c>
      <c r="O5714">
        <v>18</v>
      </c>
      <c r="P5714">
        <v>1385</v>
      </c>
      <c r="Q5714">
        <v>36035</v>
      </c>
    </row>
    <row r="5715" spans="1:17" x14ac:dyDescent="0.25">
      <c r="A5715" t="s">
        <v>186</v>
      </c>
      <c r="B5715" s="1" t="s">
        <v>879</v>
      </c>
      <c r="C5715">
        <v>2017</v>
      </c>
      <c r="D5715" s="15">
        <f>DATE(cars[[#This Row],[year_1]],1,1)</f>
        <v>42736</v>
      </c>
      <c r="E5715" t="s">
        <v>44</v>
      </c>
      <c r="F5715" s="4">
        <v>285</v>
      </c>
      <c r="G5715">
        <v>6</v>
      </c>
      <c r="H5715" t="s">
        <v>33</v>
      </c>
      <c r="I5715" t="s">
        <v>19</v>
      </c>
      <c r="J5715">
        <v>4</v>
      </c>
      <c r="K5715" t="s">
        <v>45</v>
      </c>
      <c r="L5715" t="s">
        <v>63</v>
      </c>
      <c r="M5715" t="s">
        <v>196</v>
      </c>
      <c r="N5715">
        <v>24</v>
      </c>
      <c r="O5715">
        <v>18</v>
      </c>
      <c r="P5715">
        <v>1385</v>
      </c>
      <c r="Q5715">
        <v>37835</v>
      </c>
    </row>
    <row r="5716" spans="1:17" x14ac:dyDescent="0.25">
      <c r="A5716" t="s">
        <v>186</v>
      </c>
      <c r="B5716" s="1" t="s">
        <v>879</v>
      </c>
      <c r="C5716">
        <v>2017</v>
      </c>
      <c r="D5716" s="15">
        <f>DATE(cars[[#This Row],[year_1]],1,1)</f>
        <v>42736</v>
      </c>
      <c r="E5716" t="s">
        <v>44</v>
      </c>
      <c r="F5716" s="4">
        <v>285</v>
      </c>
      <c r="G5716">
        <v>6</v>
      </c>
      <c r="H5716" t="s">
        <v>33</v>
      </c>
      <c r="I5716" t="s">
        <v>19</v>
      </c>
      <c r="J5716">
        <v>4</v>
      </c>
      <c r="K5716" t="s">
        <v>45</v>
      </c>
      <c r="L5716" t="s">
        <v>63</v>
      </c>
      <c r="M5716" t="s">
        <v>196</v>
      </c>
      <c r="N5716">
        <v>24</v>
      </c>
      <c r="O5716">
        <v>18</v>
      </c>
      <c r="P5716">
        <v>1385</v>
      </c>
      <c r="Q5716">
        <v>38980</v>
      </c>
    </row>
    <row r="5717" spans="1:17" x14ac:dyDescent="0.25">
      <c r="A5717" t="s">
        <v>186</v>
      </c>
      <c r="B5717" s="1" t="s">
        <v>879</v>
      </c>
      <c r="C5717">
        <v>2017</v>
      </c>
      <c r="D5717" s="15">
        <f>DATE(cars[[#This Row],[year_1]],1,1)</f>
        <v>42736</v>
      </c>
      <c r="E5717" t="s">
        <v>44</v>
      </c>
      <c r="F5717" s="4">
        <v>285</v>
      </c>
      <c r="G5717">
        <v>6</v>
      </c>
      <c r="H5717" t="s">
        <v>33</v>
      </c>
      <c r="I5717" t="s">
        <v>19</v>
      </c>
      <c r="J5717">
        <v>4</v>
      </c>
      <c r="K5717" t="s">
        <v>45</v>
      </c>
      <c r="L5717" t="s">
        <v>63</v>
      </c>
      <c r="M5717" t="s">
        <v>214</v>
      </c>
      <c r="N5717">
        <v>24</v>
      </c>
      <c r="O5717">
        <v>18</v>
      </c>
      <c r="P5717">
        <v>1385</v>
      </c>
      <c r="Q5717">
        <v>36515</v>
      </c>
    </row>
    <row r="5718" spans="1:17" x14ac:dyDescent="0.25">
      <c r="A5718" t="s">
        <v>186</v>
      </c>
      <c r="B5718" s="1" t="s">
        <v>879</v>
      </c>
      <c r="C5718">
        <v>2017</v>
      </c>
      <c r="D5718" s="15">
        <f>DATE(cars[[#This Row],[year_1]],1,1)</f>
        <v>42736</v>
      </c>
      <c r="E5718" t="s">
        <v>44</v>
      </c>
      <c r="F5718" s="4">
        <v>285</v>
      </c>
      <c r="G5718">
        <v>6</v>
      </c>
      <c r="H5718" t="s">
        <v>33</v>
      </c>
      <c r="I5718" t="s">
        <v>19</v>
      </c>
      <c r="J5718">
        <v>4</v>
      </c>
      <c r="K5718" t="s">
        <v>45</v>
      </c>
      <c r="L5718" t="s">
        <v>63</v>
      </c>
      <c r="M5718" t="s">
        <v>214</v>
      </c>
      <c r="N5718">
        <v>24</v>
      </c>
      <c r="O5718">
        <v>18</v>
      </c>
      <c r="P5718">
        <v>1385</v>
      </c>
      <c r="Q5718">
        <v>33445</v>
      </c>
    </row>
    <row r="5719" spans="1:17" x14ac:dyDescent="0.25">
      <c r="A5719" t="s">
        <v>186</v>
      </c>
      <c r="B5719" s="1" t="s">
        <v>879</v>
      </c>
      <c r="C5719">
        <v>2017</v>
      </c>
      <c r="D5719" s="15">
        <f>DATE(cars[[#This Row],[year_1]],1,1)</f>
        <v>42736</v>
      </c>
      <c r="E5719" t="s">
        <v>44</v>
      </c>
      <c r="F5719" s="4">
        <v>285</v>
      </c>
      <c r="G5719">
        <v>6</v>
      </c>
      <c r="H5719" t="s">
        <v>33</v>
      </c>
      <c r="I5719" t="s">
        <v>19</v>
      </c>
      <c r="J5719">
        <v>4</v>
      </c>
      <c r="K5719" t="s">
        <v>45</v>
      </c>
      <c r="L5719" t="s">
        <v>63</v>
      </c>
      <c r="M5719" t="s">
        <v>214</v>
      </c>
      <c r="N5719">
        <v>24</v>
      </c>
      <c r="O5719">
        <v>18</v>
      </c>
      <c r="P5719">
        <v>1385</v>
      </c>
      <c r="Q5719">
        <v>31610</v>
      </c>
    </row>
    <row r="5720" spans="1:17" x14ac:dyDescent="0.25">
      <c r="A5720" t="s">
        <v>186</v>
      </c>
      <c r="B5720" s="1" t="s">
        <v>879</v>
      </c>
      <c r="C5720">
        <v>2017</v>
      </c>
      <c r="D5720" s="15">
        <f>DATE(cars[[#This Row],[year_1]],1,1)</f>
        <v>42736</v>
      </c>
      <c r="E5720" t="s">
        <v>44</v>
      </c>
      <c r="F5720" s="4">
        <v>285</v>
      </c>
      <c r="G5720">
        <v>6</v>
      </c>
      <c r="H5720" t="s">
        <v>33</v>
      </c>
      <c r="I5720" t="s">
        <v>19</v>
      </c>
      <c r="J5720">
        <v>4</v>
      </c>
      <c r="K5720" t="s">
        <v>45</v>
      </c>
      <c r="L5720" t="s">
        <v>63</v>
      </c>
      <c r="M5720" t="s">
        <v>214</v>
      </c>
      <c r="N5720">
        <v>24</v>
      </c>
      <c r="O5720">
        <v>18</v>
      </c>
      <c r="P5720">
        <v>1385</v>
      </c>
      <c r="Q5720">
        <v>33360</v>
      </c>
    </row>
    <row r="5721" spans="1:17" x14ac:dyDescent="0.25">
      <c r="A5721" t="s">
        <v>186</v>
      </c>
      <c r="B5721" s="1" t="s">
        <v>879</v>
      </c>
      <c r="C5721">
        <v>2015</v>
      </c>
      <c r="D5721" s="15">
        <f>DATE(cars[[#This Row],[year_1]],1,1)</f>
        <v>42005</v>
      </c>
      <c r="E5721" t="s">
        <v>44</v>
      </c>
      <c r="F5721" s="4">
        <v>285</v>
      </c>
      <c r="G5721">
        <v>6</v>
      </c>
      <c r="H5721" t="s">
        <v>33</v>
      </c>
      <c r="I5721" t="s">
        <v>19</v>
      </c>
      <c r="J5721">
        <v>2</v>
      </c>
      <c r="K5721" t="s">
        <v>45</v>
      </c>
      <c r="L5721" t="s">
        <v>63</v>
      </c>
      <c r="M5721" t="s">
        <v>213</v>
      </c>
      <c r="N5721">
        <v>24</v>
      </c>
      <c r="O5721">
        <v>18</v>
      </c>
      <c r="P5721">
        <v>1385</v>
      </c>
      <c r="Q5721">
        <v>28545</v>
      </c>
    </row>
    <row r="5722" spans="1:17" x14ac:dyDescent="0.25">
      <c r="A5722" t="s">
        <v>186</v>
      </c>
      <c r="B5722" s="1" t="s">
        <v>879</v>
      </c>
      <c r="C5722">
        <v>2015</v>
      </c>
      <c r="D5722" s="15">
        <f>DATE(cars[[#This Row],[year_1]],1,1)</f>
        <v>42005</v>
      </c>
      <c r="E5722" t="s">
        <v>44</v>
      </c>
      <c r="F5722" s="4">
        <v>285</v>
      </c>
      <c r="G5722">
        <v>6</v>
      </c>
      <c r="H5722" t="s">
        <v>33</v>
      </c>
      <c r="I5722" t="s">
        <v>19</v>
      </c>
      <c r="J5722">
        <v>2</v>
      </c>
      <c r="K5722" t="s">
        <v>45</v>
      </c>
      <c r="L5722" t="s">
        <v>63</v>
      </c>
      <c r="M5722" t="s">
        <v>213</v>
      </c>
      <c r="N5722">
        <v>24</v>
      </c>
      <c r="O5722">
        <v>18</v>
      </c>
      <c r="P5722">
        <v>1385</v>
      </c>
      <c r="Q5722">
        <v>33340</v>
      </c>
    </row>
    <row r="5723" spans="1:17" x14ac:dyDescent="0.25">
      <c r="A5723" t="s">
        <v>186</v>
      </c>
      <c r="B5723" s="1" t="s">
        <v>879</v>
      </c>
      <c r="C5723">
        <v>2015</v>
      </c>
      <c r="D5723" s="15">
        <f>DATE(cars[[#This Row],[year_1]],1,1)</f>
        <v>42005</v>
      </c>
      <c r="E5723" t="s">
        <v>44</v>
      </c>
      <c r="F5723" s="4">
        <v>285</v>
      </c>
      <c r="G5723">
        <v>6</v>
      </c>
      <c r="H5723" t="s">
        <v>33</v>
      </c>
      <c r="I5723" t="s">
        <v>19</v>
      </c>
      <c r="J5723">
        <v>2</v>
      </c>
      <c r="K5723" t="s">
        <v>45</v>
      </c>
      <c r="L5723" t="s">
        <v>63</v>
      </c>
      <c r="M5723" t="s">
        <v>213</v>
      </c>
      <c r="N5723">
        <v>24</v>
      </c>
      <c r="O5723">
        <v>18</v>
      </c>
      <c r="P5723">
        <v>1385</v>
      </c>
      <c r="Q5723">
        <v>26495</v>
      </c>
    </row>
    <row r="5724" spans="1:17" x14ac:dyDescent="0.25">
      <c r="A5724" t="s">
        <v>186</v>
      </c>
      <c r="B5724" s="1" t="s">
        <v>879</v>
      </c>
      <c r="C5724">
        <v>2015</v>
      </c>
      <c r="D5724" s="15">
        <f>DATE(cars[[#This Row],[year_1]],1,1)</f>
        <v>42005</v>
      </c>
      <c r="E5724" t="s">
        <v>44</v>
      </c>
      <c r="F5724" s="4">
        <v>285</v>
      </c>
      <c r="G5724">
        <v>6</v>
      </c>
      <c r="H5724" t="s">
        <v>33</v>
      </c>
      <c r="I5724" t="s">
        <v>19</v>
      </c>
      <c r="J5724">
        <v>2</v>
      </c>
      <c r="K5724" t="s">
        <v>45</v>
      </c>
      <c r="L5724" t="s">
        <v>63</v>
      </c>
      <c r="M5724" t="s">
        <v>213</v>
      </c>
      <c r="N5724">
        <v>24</v>
      </c>
      <c r="O5724">
        <v>18</v>
      </c>
      <c r="P5724">
        <v>1385</v>
      </c>
      <c r="Q5724">
        <v>31625</v>
      </c>
    </row>
    <row r="5725" spans="1:17" x14ac:dyDescent="0.25">
      <c r="A5725" t="s">
        <v>186</v>
      </c>
      <c r="B5725" s="1" t="s">
        <v>879</v>
      </c>
      <c r="C5725">
        <v>2015</v>
      </c>
      <c r="D5725" s="15">
        <f>DATE(cars[[#This Row],[year_1]],1,1)</f>
        <v>42005</v>
      </c>
      <c r="E5725" t="s">
        <v>44</v>
      </c>
      <c r="F5725" s="4">
        <v>285</v>
      </c>
      <c r="G5725">
        <v>6</v>
      </c>
      <c r="H5725" t="s">
        <v>33</v>
      </c>
      <c r="I5725" t="s">
        <v>19</v>
      </c>
      <c r="J5725">
        <v>2</v>
      </c>
      <c r="K5725" t="s">
        <v>45</v>
      </c>
      <c r="L5725" t="s">
        <v>63</v>
      </c>
      <c r="M5725" t="s">
        <v>213</v>
      </c>
      <c r="N5725">
        <v>24</v>
      </c>
      <c r="O5725">
        <v>18</v>
      </c>
      <c r="P5725">
        <v>1385</v>
      </c>
      <c r="Q5725">
        <v>28155</v>
      </c>
    </row>
    <row r="5726" spans="1:17" x14ac:dyDescent="0.25">
      <c r="A5726" t="s">
        <v>186</v>
      </c>
      <c r="B5726" s="1" t="s">
        <v>879</v>
      </c>
      <c r="C5726">
        <v>2015</v>
      </c>
      <c r="D5726" s="15">
        <f>DATE(cars[[#This Row],[year_1]],1,1)</f>
        <v>42005</v>
      </c>
      <c r="E5726" t="s">
        <v>44</v>
      </c>
      <c r="F5726" s="4">
        <v>285</v>
      </c>
      <c r="G5726">
        <v>6</v>
      </c>
      <c r="H5726" t="s">
        <v>33</v>
      </c>
      <c r="I5726" t="s">
        <v>19</v>
      </c>
      <c r="J5726">
        <v>2</v>
      </c>
      <c r="K5726" t="s">
        <v>45</v>
      </c>
      <c r="L5726" t="s">
        <v>63</v>
      </c>
      <c r="M5726" t="s">
        <v>213</v>
      </c>
      <c r="N5726">
        <v>24</v>
      </c>
      <c r="O5726">
        <v>18</v>
      </c>
      <c r="P5726">
        <v>1385</v>
      </c>
      <c r="Q5726">
        <v>26105</v>
      </c>
    </row>
    <row r="5727" spans="1:17" x14ac:dyDescent="0.25">
      <c r="A5727" t="s">
        <v>186</v>
      </c>
      <c r="B5727" s="1" t="s">
        <v>879</v>
      </c>
      <c r="C5727">
        <v>2015</v>
      </c>
      <c r="D5727" s="15">
        <f>DATE(cars[[#This Row],[year_1]],1,1)</f>
        <v>42005</v>
      </c>
      <c r="E5727" t="s">
        <v>44</v>
      </c>
      <c r="F5727" s="4">
        <v>285</v>
      </c>
      <c r="G5727">
        <v>6</v>
      </c>
      <c r="H5727" t="s">
        <v>33</v>
      </c>
      <c r="I5727" t="s">
        <v>19</v>
      </c>
      <c r="J5727">
        <v>2</v>
      </c>
      <c r="K5727" t="s">
        <v>45</v>
      </c>
      <c r="L5727" t="s">
        <v>63</v>
      </c>
      <c r="M5727" t="s">
        <v>213</v>
      </c>
      <c r="N5727">
        <v>24</v>
      </c>
      <c r="O5727">
        <v>18</v>
      </c>
      <c r="P5727">
        <v>1385</v>
      </c>
      <c r="Q5727">
        <v>33215</v>
      </c>
    </row>
    <row r="5728" spans="1:17" x14ac:dyDescent="0.25">
      <c r="A5728" t="s">
        <v>186</v>
      </c>
      <c r="B5728" s="1" t="s">
        <v>879</v>
      </c>
      <c r="C5728">
        <v>2015</v>
      </c>
      <c r="D5728" s="15">
        <f>DATE(cars[[#This Row],[year_1]],1,1)</f>
        <v>42005</v>
      </c>
      <c r="E5728" t="s">
        <v>44</v>
      </c>
      <c r="F5728" s="4">
        <v>285</v>
      </c>
      <c r="G5728">
        <v>6</v>
      </c>
      <c r="H5728" t="s">
        <v>33</v>
      </c>
      <c r="I5728" t="s">
        <v>19</v>
      </c>
      <c r="J5728">
        <v>2</v>
      </c>
      <c r="K5728" t="s">
        <v>45</v>
      </c>
      <c r="L5728" t="s">
        <v>63</v>
      </c>
      <c r="M5728" t="s">
        <v>213</v>
      </c>
      <c r="N5728">
        <v>24</v>
      </c>
      <c r="O5728">
        <v>18</v>
      </c>
      <c r="P5728">
        <v>1385</v>
      </c>
      <c r="Q5728">
        <v>31750</v>
      </c>
    </row>
    <row r="5729" spans="1:17" x14ac:dyDescent="0.25">
      <c r="A5729" t="s">
        <v>186</v>
      </c>
      <c r="B5729" s="1" t="s">
        <v>879</v>
      </c>
      <c r="C5729">
        <v>2016</v>
      </c>
      <c r="D5729" s="15">
        <f>DATE(cars[[#This Row],[year_1]],1,1)</f>
        <v>42370</v>
      </c>
      <c r="E5729" t="s">
        <v>44</v>
      </c>
      <c r="F5729" s="4">
        <v>285</v>
      </c>
      <c r="G5729">
        <v>6</v>
      </c>
      <c r="H5729" t="s">
        <v>33</v>
      </c>
      <c r="I5729" t="s">
        <v>19</v>
      </c>
      <c r="J5729">
        <v>2</v>
      </c>
      <c r="K5729" t="s">
        <v>45</v>
      </c>
      <c r="L5729" t="s">
        <v>63</v>
      </c>
      <c r="M5729" t="s">
        <v>213</v>
      </c>
      <c r="N5729">
        <v>24</v>
      </c>
      <c r="O5729">
        <v>18</v>
      </c>
      <c r="P5729">
        <v>1385</v>
      </c>
      <c r="Q5729">
        <v>33170</v>
      </c>
    </row>
    <row r="5730" spans="1:17" x14ac:dyDescent="0.25">
      <c r="A5730" t="s">
        <v>186</v>
      </c>
      <c r="B5730" s="1" t="s">
        <v>879</v>
      </c>
      <c r="C5730">
        <v>2016</v>
      </c>
      <c r="D5730" s="15">
        <f>DATE(cars[[#This Row],[year_1]],1,1)</f>
        <v>42370</v>
      </c>
      <c r="E5730" t="s">
        <v>44</v>
      </c>
      <c r="F5730" s="4">
        <v>285</v>
      </c>
      <c r="G5730">
        <v>6</v>
      </c>
      <c r="H5730" t="s">
        <v>33</v>
      </c>
      <c r="I5730" t="s">
        <v>19</v>
      </c>
      <c r="J5730">
        <v>2</v>
      </c>
      <c r="K5730" t="s">
        <v>45</v>
      </c>
      <c r="L5730" t="s">
        <v>63</v>
      </c>
      <c r="M5730" t="s">
        <v>213</v>
      </c>
      <c r="N5730">
        <v>24</v>
      </c>
      <c r="O5730">
        <v>18</v>
      </c>
      <c r="P5730">
        <v>1385</v>
      </c>
      <c r="Q5730">
        <v>33295</v>
      </c>
    </row>
    <row r="5731" spans="1:17" x14ac:dyDescent="0.25">
      <c r="A5731" t="s">
        <v>186</v>
      </c>
      <c r="B5731" s="1" t="s">
        <v>879</v>
      </c>
      <c r="C5731">
        <v>2016</v>
      </c>
      <c r="D5731" s="15">
        <f>DATE(cars[[#This Row],[year_1]],1,1)</f>
        <v>42370</v>
      </c>
      <c r="E5731" t="s">
        <v>44</v>
      </c>
      <c r="F5731" s="4">
        <v>285</v>
      </c>
      <c r="G5731">
        <v>6</v>
      </c>
      <c r="H5731" t="s">
        <v>33</v>
      </c>
      <c r="I5731" t="s">
        <v>19</v>
      </c>
      <c r="J5731">
        <v>2</v>
      </c>
      <c r="K5731" t="s">
        <v>45</v>
      </c>
      <c r="L5731" t="s">
        <v>63</v>
      </c>
      <c r="M5731" t="s">
        <v>213</v>
      </c>
      <c r="N5731">
        <v>24</v>
      </c>
      <c r="O5731">
        <v>18</v>
      </c>
      <c r="P5731">
        <v>1385</v>
      </c>
      <c r="Q5731">
        <v>27485</v>
      </c>
    </row>
    <row r="5732" spans="1:17" x14ac:dyDescent="0.25">
      <c r="A5732" t="s">
        <v>186</v>
      </c>
      <c r="B5732" s="1" t="s">
        <v>879</v>
      </c>
      <c r="C5732">
        <v>2016</v>
      </c>
      <c r="D5732" s="15">
        <f>DATE(cars[[#This Row],[year_1]],1,1)</f>
        <v>42370</v>
      </c>
      <c r="E5732" t="s">
        <v>44</v>
      </c>
      <c r="F5732" s="4">
        <v>285</v>
      </c>
      <c r="G5732">
        <v>6</v>
      </c>
      <c r="H5732" t="s">
        <v>33</v>
      </c>
      <c r="I5732" t="s">
        <v>19</v>
      </c>
      <c r="J5732">
        <v>2</v>
      </c>
      <c r="K5732" t="s">
        <v>45</v>
      </c>
      <c r="L5732" t="s">
        <v>63</v>
      </c>
      <c r="M5732" t="s">
        <v>213</v>
      </c>
      <c r="N5732">
        <v>24</v>
      </c>
      <c r="O5732">
        <v>18</v>
      </c>
      <c r="P5732">
        <v>1385</v>
      </c>
      <c r="Q5732">
        <v>29510</v>
      </c>
    </row>
    <row r="5733" spans="1:17" x14ac:dyDescent="0.25">
      <c r="A5733" t="s">
        <v>186</v>
      </c>
      <c r="B5733" s="1" t="s">
        <v>879</v>
      </c>
      <c r="C5733">
        <v>2016</v>
      </c>
      <c r="D5733" s="15">
        <f>DATE(cars[[#This Row],[year_1]],1,1)</f>
        <v>42370</v>
      </c>
      <c r="E5733" t="s">
        <v>44</v>
      </c>
      <c r="F5733" s="4">
        <v>285</v>
      </c>
      <c r="G5733">
        <v>6</v>
      </c>
      <c r="H5733" t="s">
        <v>33</v>
      </c>
      <c r="I5733" t="s">
        <v>19</v>
      </c>
      <c r="J5733">
        <v>2</v>
      </c>
      <c r="K5733" t="s">
        <v>45</v>
      </c>
      <c r="L5733" t="s">
        <v>63</v>
      </c>
      <c r="M5733" t="s">
        <v>213</v>
      </c>
      <c r="N5733">
        <v>24</v>
      </c>
      <c r="O5733">
        <v>18</v>
      </c>
      <c r="P5733">
        <v>1385</v>
      </c>
      <c r="Q5733">
        <v>29120</v>
      </c>
    </row>
    <row r="5734" spans="1:17" x14ac:dyDescent="0.25">
      <c r="A5734" t="s">
        <v>186</v>
      </c>
      <c r="B5734" s="1" t="s">
        <v>879</v>
      </c>
      <c r="C5734">
        <v>2016</v>
      </c>
      <c r="D5734" s="15">
        <f>DATE(cars[[#This Row],[year_1]],1,1)</f>
        <v>42370</v>
      </c>
      <c r="E5734" t="s">
        <v>44</v>
      </c>
      <c r="F5734" s="4">
        <v>285</v>
      </c>
      <c r="G5734">
        <v>6</v>
      </c>
      <c r="H5734" t="s">
        <v>33</v>
      </c>
      <c r="I5734" t="s">
        <v>19</v>
      </c>
      <c r="J5734">
        <v>2</v>
      </c>
      <c r="K5734" t="s">
        <v>45</v>
      </c>
      <c r="L5734" t="s">
        <v>63</v>
      </c>
      <c r="M5734" t="s">
        <v>213</v>
      </c>
      <c r="N5734">
        <v>24</v>
      </c>
      <c r="O5734">
        <v>18</v>
      </c>
      <c r="P5734">
        <v>1385</v>
      </c>
      <c r="Q5734">
        <v>27095</v>
      </c>
    </row>
    <row r="5735" spans="1:17" x14ac:dyDescent="0.25">
      <c r="A5735" t="s">
        <v>186</v>
      </c>
      <c r="B5735" s="1" t="s">
        <v>879</v>
      </c>
      <c r="C5735">
        <v>2017</v>
      </c>
      <c r="D5735" s="15">
        <f>DATE(cars[[#This Row],[year_1]],1,1)</f>
        <v>42736</v>
      </c>
      <c r="E5735" t="s">
        <v>44</v>
      </c>
      <c r="F5735" s="4">
        <v>285</v>
      </c>
      <c r="G5735">
        <v>6</v>
      </c>
      <c r="H5735" t="s">
        <v>33</v>
      </c>
      <c r="I5735" t="s">
        <v>19</v>
      </c>
      <c r="J5735">
        <v>2</v>
      </c>
      <c r="K5735" t="s">
        <v>45</v>
      </c>
      <c r="L5735" t="s">
        <v>63</v>
      </c>
      <c r="M5735" t="s">
        <v>213</v>
      </c>
      <c r="N5735">
        <v>24</v>
      </c>
      <c r="O5735">
        <v>18</v>
      </c>
      <c r="P5735">
        <v>1385</v>
      </c>
      <c r="Q5735">
        <v>27975</v>
      </c>
    </row>
    <row r="5736" spans="1:17" x14ac:dyDescent="0.25">
      <c r="A5736" t="s">
        <v>186</v>
      </c>
      <c r="B5736" s="1" t="s">
        <v>879</v>
      </c>
      <c r="C5736">
        <v>2017</v>
      </c>
      <c r="D5736" s="15">
        <f>DATE(cars[[#This Row],[year_1]],1,1)</f>
        <v>42736</v>
      </c>
      <c r="E5736" t="s">
        <v>44</v>
      </c>
      <c r="F5736" s="4">
        <v>285</v>
      </c>
      <c r="G5736">
        <v>6</v>
      </c>
      <c r="H5736" t="s">
        <v>33</v>
      </c>
      <c r="I5736" t="s">
        <v>19</v>
      </c>
      <c r="J5736">
        <v>2</v>
      </c>
      <c r="K5736" t="s">
        <v>45</v>
      </c>
      <c r="L5736" t="s">
        <v>63</v>
      </c>
      <c r="M5736" t="s">
        <v>213</v>
      </c>
      <c r="N5736">
        <v>24</v>
      </c>
      <c r="O5736">
        <v>18</v>
      </c>
      <c r="P5736">
        <v>1385</v>
      </c>
      <c r="Q5736">
        <v>27585</v>
      </c>
    </row>
    <row r="5737" spans="1:17" x14ac:dyDescent="0.25">
      <c r="A5737" t="s">
        <v>186</v>
      </c>
      <c r="B5737" s="1" t="s">
        <v>879</v>
      </c>
      <c r="C5737">
        <v>2017</v>
      </c>
      <c r="D5737" s="15">
        <f>DATE(cars[[#This Row],[year_1]],1,1)</f>
        <v>42736</v>
      </c>
      <c r="E5737" t="s">
        <v>44</v>
      </c>
      <c r="F5737" s="4">
        <v>285</v>
      </c>
      <c r="G5737">
        <v>6</v>
      </c>
      <c r="H5737" t="s">
        <v>33</v>
      </c>
      <c r="I5737" t="s">
        <v>19</v>
      </c>
      <c r="J5737">
        <v>2</v>
      </c>
      <c r="K5737" t="s">
        <v>45</v>
      </c>
      <c r="L5737" t="s">
        <v>63</v>
      </c>
      <c r="M5737" t="s">
        <v>213</v>
      </c>
      <c r="N5737">
        <v>24</v>
      </c>
      <c r="O5737">
        <v>18</v>
      </c>
      <c r="P5737">
        <v>1385</v>
      </c>
      <c r="Q5737">
        <v>33860</v>
      </c>
    </row>
    <row r="5738" spans="1:17" x14ac:dyDescent="0.25">
      <c r="A5738" t="s">
        <v>186</v>
      </c>
      <c r="B5738" s="1" t="s">
        <v>879</v>
      </c>
      <c r="C5738">
        <v>2017</v>
      </c>
      <c r="D5738" s="15">
        <f>DATE(cars[[#This Row],[year_1]],1,1)</f>
        <v>42736</v>
      </c>
      <c r="E5738" t="s">
        <v>44</v>
      </c>
      <c r="F5738" s="4">
        <v>285</v>
      </c>
      <c r="G5738">
        <v>6</v>
      </c>
      <c r="H5738" t="s">
        <v>33</v>
      </c>
      <c r="I5738" t="s">
        <v>19</v>
      </c>
      <c r="J5738">
        <v>2</v>
      </c>
      <c r="K5738" t="s">
        <v>45</v>
      </c>
      <c r="L5738" t="s">
        <v>63</v>
      </c>
      <c r="M5738" t="s">
        <v>213</v>
      </c>
      <c r="N5738">
        <v>24</v>
      </c>
      <c r="O5738">
        <v>18</v>
      </c>
      <c r="P5738">
        <v>1385</v>
      </c>
      <c r="Q5738">
        <v>29610</v>
      </c>
    </row>
    <row r="5739" spans="1:17" x14ac:dyDescent="0.25">
      <c r="A5739" t="s">
        <v>186</v>
      </c>
      <c r="B5739" s="1" t="s">
        <v>879</v>
      </c>
      <c r="C5739">
        <v>2017</v>
      </c>
      <c r="D5739" s="15">
        <f>DATE(cars[[#This Row],[year_1]],1,1)</f>
        <v>42736</v>
      </c>
      <c r="E5739" t="s">
        <v>44</v>
      </c>
      <c r="F5739" s="4">
        <v>285</v>
      </c>
      <c r="G5739">
        <v>6</v>
      </c>
      <c r="H5739" t="s">
        <v>33</v>
      </c>
      <c r="I5739" t="s">
        <v>19</v>
      </c>
      <c r="J5739">
        <v>2</v>
      </c>
      <c r="K5739" t="s">
        <v>45</v>
      </c>
      <c r="L5739" t="s">
        <v>63</v>
      </c>
      <c r="M5739" t="s">
        <v>213</v>
      </c>
      <c r="N5739">
        <v>24</v>
      </c>
      <c r="O5739">
        <v>18</v>
      </c>
      <c r="P5739">
        <v>1385</v>
      </c>
      <c r="Q5739">
        <v>30000</v>
      </c>
    </row>
    <row r="5740" spans="1:17" x14ac:dyDescent="0.25">
      <c r="A5740" t="s">
        <v>186</v>
      </c>
      <c r="B5740" s="1" t="s">
        <v>879</v>
      </c>
      <c r="C5740">
        <v>2017</v>
      </c>
      <c r="D5740" s="15">
        <f>DATE(cars[[#This Row],[year_1]],1,1)</f>
        <v>42736</v>
      </c>
      <c r="E5740" t="s">
        <v>44</v>
      </c>
      <c r="F5740" s="4">
        <v>285</v>
      </c>
      <c r="G5740">
        <v>6</v>
      </c>
      <c r="H5740" t="s">
        <v>33</v>
      </c>
      <c r="I5740" t="s">
        <v>19</v>
      </c>
      <c r="J5740">
        <v>2</v>
      </c>
      <c r="K5740" t="s">
        <v>45</v>
      </c>
      <c r="L5740" t="s">
        <v>63</v>
      </c>
      <c r="M5740" t="s">
        <v>213</v>
      </c>
      <c r="N5740">
        <v>24</v>
      </c>
      <c r="O5740">
        <v>18</v>
      </c>
      <c r="P5740">
        <v>1385</v>
      </c>
      <c r="Q5740">
        <v>33985</v>
      </c>
    </row>
    <row r="5741" spans="1:17" x14ac:dyDescent="0.25">
      <c r="A5741" t="s">
        <v>139</v>
      </c>
      <c r="B5741" s="1" t="s">
        <v>870</v>
      </c>
      <c r="C5741">
        <v>2015</v>
      </c>
      <c r="D5741" s="15">
        <f>DATE(cars[[#This Row],[year_1]],1,1)</f>
        <v>42005</v>
      </c>
      <c r="E5741" t="s">
        <v>44</v>
      </c>
      <c r="F5741" s="4">
        <v>285</v>
      </c>
      <c r="G5741">
        <v>6</v>
      </c>
      <c r="H5741" t="s">
        <v>33</v>
      </c>
      <c r="I5741" t="s">
        <v>19</v>
      </c>
      <c r="J5741">
        <v>4</v>
      </c>
      <c r="K5741" t="s">
        <v>45</v>
      </c>
      <c r="L5741" t="s">
        <v>63</v>
      </c>
      <c r="M5741" t="s">
        <v>214</v>
      </c>
      <c r="N5741">
        <v>24</v>
      </c>
      <c r="O5741">
        <v>18</v>
      </c>
      <c r="P5741">
        <v>549</v>
      </c>
      <c r="Q5741">
        <v>36200</v>
      </c>
    </row>
    <row r="5742" spans="1:17" x14ac:dyDescent="0.25">
      <c r="A5742" t="s">
        <v>139</v>
      </c>
      <c r="B5742" s="1" t="s">
        <v>870</v>
      </c>
      <c r="C5742">
        <v>2015</v>
      </c>
      <c r="D5742" s="15">
        <f>DATE(cars[[#This Row],[year_1]],1,1)</f>
        <v>42005</v>
      </c>
      <c r="E5742" t="s">
        <v>44</v>
      </c>
      <c r="F5742" s="4">
        <v>285</v>
      </c>
      <c r="G5742">
        <v>6</v>
      </c>
      <c r="H5742" t="s">
        <v>33</v>
      </c>
      <c r="I5742" t="s">
        <v>19</v>
      </c>
      <c r="J5742">
        <v>4</v>
      </c>
      <c r="K5742" t="s">
        <v>45</v>
      </c>
      <c r="L5742" t="s">
        <v>63</v>
      </c>
      <c r="M5742" t="s">
        <v>196</v>
      </c>
      <c r="N5742">
        <v>24</v>
      </c>
      <c r="O5742">
        <v>18</v>
      </c>
      <c r="P5742">
        <v>549</v>
      </c>
      <c r="Q5742">
        <v>35390</v>
      </c>
    </row>
    <row r="5743" spans="1:17" x14ac:dyDescent="0.25">
      <c r="A5743" t="s">
        <v>139</v>
      </c>
      <c r="B5743" s="1" t="s">
        <v>870</v>
      </c>
      <c r="C5743">
        <v>2015</v>
      </c>
      <c r="D5743" s="15">
        <f>DATE(cars[[#This Row],[year_1]],1,1)</f>
        <v>42005</v>
      </c>
      <c r="E5743" t="s">
        <v>44</v>
      </c>
      <c r="F5743" s="4">
        <v>285</v>
      </c>
      <c r="G5743">
        <v>6</v>
      </c>
      <c r="H5743" t="s">
        <v>33</v>
      </c>
      <c r="I5743" t="s">
        <v>19</v>
      </c>
      <c r="J5743">
        <v>4</v>
      </c>
      <c r="K5743" t="s">
        <v>45</v>
      </c>
      <c r="L5743" t="s">
        <v>63</v>
      </c>
      <c r="M5743" t="s">
        <v>196</v>
      </c>
      <c r="N5743">
        <v>24</v>
      </c>
      <c r="O5743">
        <v>18</v>
      </c>
      <c r="P5743">
        <v>549</v>
      </c>
      <c r="Q5743">
        <v>38665</v>
      </c>
    </row>
    <row r="5744" spans="1:17" x14ac:dyDescent="0.25">
      <c r="A5744" t="s">
        <v>139</v>
      </c>
      <c r="B5744" s="1" t="s">
        <v>870</v>
      </c>
      <c r="C5744">
        <v>2015</v>
      </c>
      <c r="D5744" s="15">
        <f>DATE(cars[[#This Row],[year_1]],1,1)</f>
        <v>42005</v>
      </c>
      <c r="E5744" t="s">
        <v>44</v>
      </c>
      <c r="F5744" s="4">
        <v>285</v>
      </c>
      <c r="G5744">
        <v>6</v>
      </c>
      <c r="H5744" t="s">
        <v>33</v>
      </c>
      <c r="I5744" t="s">
        <v>19</v>
      </c>
      <c r="J5744">
        <v>4</v>
      </c>
      <c r="K5744" t="s">
        <v>45</v>
      </c>
      <c r="L5744" t="s">
        <v>63</v>
      </c>
      <c r="M5744" t="s">
        <v>214</v>
      </c>
      <c r="N5744">
        <v>24</v>
      </c>
      <c r="O5744">
        <v>18</v>
      </c>
      <c r="P5744">
        <v>549</v>
      </c>
      <c r="Q5744">
        <v>30695</v>
      </c>
    </row>
    <row r="5745" spans="1:17" x14ac:dyDescent="0.25">
      <c r="A5745" t="s">
        <v>139</v>
      </c>
      <c r="B5745" s="1" t="s">
        <v>870</v>
      </c>
      <c r="C5745">
        <v>2015</v>
      </c>
      <c r="D5745" s="15">
        <f>DATE(cars[[#This Row],[year_1]],1,1)</f>
        <v>42005</v>
      </c>
      <c r="E5745" t="s">
        <v>44</v>
      </c>
      <c r="F5745" s="4">
        <v>285</v>
      </c>
      <c r="G5745">
        <v>6</v>
      </c>
      <c r="H5745" t="s">
        <v>33</v>
      </c>
      <c r="I5745" t="s">
        <v>19</v>
      </c>
      <c r="J5745">
        <v>4</v>
      </c>
      <c r="K5745" t="s">
        <v>45</v>
      </c>
      <c r="L5745" t="s">
        <v>63</v>
      </c>
      <c r="M5745" t="s">
        <v>196</v>
      </c>
      <c r="N5745">
        <v>24</v>
      </c>
      <c r="O5745">
        <v>18</v>
      </c>
      <c r="P5745">
        <v>549</v>
      </c>
      <c r="Q5745">
        <v>38965</v>
      </c>
    </row>
    <row r="5746" spans="1:17" x14ac:dyDescent="0.25">
      <c r="A5746" t="s">
        <v>139</v>
      </c>
      <c r="B5746" s="1" t="s">
        <v>870</v>
      </c>
      <c r="C5746">
        <v>2015</v>
      </c>
      <c r="D5746" s="15">
        <f>DATE(cars[[#This Row],[year_1]],1,1)</f>
        <v>42005</v>
      </c>
      <c r="E5746" t="s">
        <v>44</v>
      </c>
      <c r="F5746" s="4">
        <v>285</v>
      </c>
      <c r="G5746">
        <v>6</v>
      </c>
      <c r="H5746" t="s">
        <v>33</v>
      </c>
      <c r="I5746" t="s">
        <v>19</v>
      </c>
      <c r="J5746">
        <v>4</v>
      </c>
      <c r="K5746" t="s">
        <v>45</v>
      </c>
      <c r="L5746" t="s">
        <v>63</v>
      </c>
      <c r="M5746" t="s">
        <v>196</v>
      </c>
      <c r="N5746">
        <v>24</v>
      </c>
      <c r="O5746">
        <v>18</v>
      </c>
      <c r="P5746">
        <v>549</v>
      </c>
      <c r="Q5746">
        <v>35690</v>
      </c>
    </row>
    <row r="5747" spans="1:17" x14ac:dyDescent="0.25">
      <c r="A5747" t="s">
        <v>139</v>
      </c>
      <c r="B5747" s="1" t="s">
        <v>870</v>
      </c>
      <c r="C5747">
        <v>2016</v>
      </c>
      <c r="D5747" s="15">
        <f>DATE(cars[[#This Row],[year_1]],1,1)</f>
        <v>42370</v>
      </c>
      <c r="E5747" t="s">
        <v>44</v>
      </c>
      <c r="F5747" s="4">
        <v>285</v>
      </c>
      <c r="G5747">
        <v>6</v>
      </c>
      <c r="H5747" t="s">
        <v>33</v>
      </c>
      <c r="I5747" t="s">
        <v>19</v>
      </c>
      <c r="J5747">
        <v>4</v>
      </c>
      <c r="K5747" t="s">
        <v>45</v>
      </c>
      <c r="L5747" t="s">
        <v>63</v>
      </c>
      <c r="M5747" t="s">
        <v>196</v>
      </c>
      <c r="N5747">
        <v>24</v>
      </c>
      <c r="O5747">
        <v>18</v>
      </c>
      <c r="P5747">
        <v>549</v>
      </c>
      <c r="Q5747">
        <v>36230</v>
      </c>
    </row>
    <row r="5748" spans="1:17" x14ac:dyDescent="0.25">
      <c r="A5748" t="s">
        <v>139</v>
      </c>
      <c r="B5748" s="1" t="s">
        <v>870</v>
      </c>
      <c r="C5748">
        <v>2016</v>
      </c>
      <c r="D5748" s="15">
        <f>DATE(cars[[#This Row],[year_1]],1,1)</f>
        <v>42370</v>
      </c>
      <c r="E5748" t="s">
        <v>44</v>
      </c>
      <c r="F5748" s="4">
        <v>285</v>
      </c>
      <c r="G5748">
        <v>6</v>
      </c>
      <c r="H5748" t="s">
        <v>33</v>
      </c>
      <c r="I5748" t="s">
        <v>19</v>
      </c>
      <c r="J5748">
        <v>4</v>
      </c>
      <c r="K5748" t="s">
        <v>45</v>
      </c>
      <c r="L5748" t="s">
        <v>63</v>
      </c>
      <c r="M5748" t="s">
        <v>196</v>
      </c>
      <c r="N5748">
        <v>24</v>
      </c>
      <c r="O5748">
        <v>18</v>
      </c>
      <c r="P5748">
        <v>549</v>
      </c>
      <c r="Q5748">
        <v>39535</v>
      </c>
    </row>
    <row r="5749" spans="1:17" x14ac:dyDescent="0.25">
      <c r="A5749" t="s">
        <v>139</v>
      </c>
      <c r="B5749" s="1" t="s">
        <v>870</v>
      </c>
      <c r="C5749">
        <v>2016</v>
      </c>
      <c r="D5749" s="15">
        <f>DATE(cars[[#This Row],[year_1]],1,1)</f>
        <v>42370</v>
      </c>
      <c r="E5749" t="s">
        <v>44</v>
      </c>
      <c r="F5749" s="4">
        <v>285</v>
      </c>
      <c r="G5749">
        <v>6</v>
      </c>
      <c r="H5749" t="s">
        <v>33</v>
      </c>
      <c r="I5749" t="s">
        <v>19</v>
      </c>
      <c r="J5749">
        <v>4</v>
      </c>
      <c r="K5749" t="s">
        <v>45</v>
      </c>
      <c r="L5749" t="s">
        <v>63</v>
      </c>
      <c r="M5749" t="s">
        <v>214</v>
      </c>
      <c r="N5749">
        <v>24</v>
      </c>
      <c r="O5749">
        <v>18</v>
      </c>
      <c r="P5749">
        <v>549</v>
      </c>
      <c r="Q5749">
        <v>37070</v>
      </c>
    </row>
    <row r="5750" spans="1:17" x14ac:dyDescent="0.25">
      <c r="A5750" t="s">
        <v>139</v>
      </c>
      <c r="B5750" s="1" t="s">
        <v>870</v>
      </c>
      <c r="C5750">
        <v>2016</v>
      </c>
      <c r="D5750" s="15">
        <f>DATE(cars[[#This Row],[year_1]],1,1)</f>
        <v>42370</v>
      </c>
      <c r="E5750" t="s">
        <v>44</v>
      </c>
      <c r="F5750" s="4">
        <v>285</v>
      </c>
      <c r="G5750">
        <v>6</v>
      </c>
      <c r="H5750" t="s">
        <v>33</v>
      </c>
      <c r="I5750" t="s">
        <v>19</v>
      </c>
      <c r="J5750">
        <v>4</v>
      </c>
      <c r="K5750" t="s">
        <v>45</v>
      </c>
      <c r="L5750" t="s">
        <v>63</v>
      </c>
      <c r="M5750" t="s">
        <v>214</v>
      </c>
      <c r="N5750">
        <v>24</v>
      </c>
      <c r="O5750">
        <v>18</v>
      </c>
      <c r="P5750">
        <v>549</v>
      </c>
      <c r="Q5750">
        <v>31390</v>
      </c>
    </row>
    <row r="5751" spans="1:17" x14ac:dyDescent="0.25">
      <c r="A5751" t="s">
        <v>139</v>
      </c>
      <c r="B5751" s="1" t="s">
        <v>870</v>
      </c>
      <c r="C5751">
        <v>2017</v>
      </c>
      <c r="D5751" s="15">
        <f>DATE(cars[[#This Row],[year_1]],1,1)</f>
        <v>42736</v>
      </c>
      <c r="E5751" t="s">
        <v>44</v>
      </c>
      <c r="F5751" s="4">
        <v>285</v>
      </c>
      <c r="G5751">
        <v>6</v>
      </c>
      <c r="H5751" t="s">
        <v>33</v>
      </c>
      <c r="I5751" t="s">
        <v>19</v>
      </c>
      <c r="J5751">
        <v>4</v>
      </c>
      <c r="K5751" t="s">
        <v>45</v>
      </c>
      <c r="L5751" t="s">
        <v>63</v>
      </c>
      <c r="M5751" t="s">
        <v>214</v>
      </c>
      <c r="N5751">
        <v>24</v>
      </c>
      <c r="O5751">
        <v>18</v>
      </c>
      <c r="P5751">
        <v>549</v>
      </c>
      <c r="Q5751">
        <v>32230</v>
      </c>
    </row>
    <row r="5752" spans="1:17" x14ac:dyDescent="0.25">
      <c r="A5752" t="s">
        <v>139</v>
      </c>
      <c r="B5752" s="1" t="s">
        <v>870</v>
      </c>
      <c r="C5752">
        <v>2017</v>
      </c>
      <c r="D5752" s="15">
        <f>DATE(cars[[#This Row],[year_1]],1,1)</f>
        <v>42736</v>
      </c>
      <c r="E5752" t="s">
        <v>44</v>
      </c>
      <c r="F5752" s="4">
        <v>285</v>
      </c>
      <c r="G5752">
        <v>6</v>
      </c>
      <c r="H5752" t="s">
        <v>33</v>
      </c>
      <c r="I5752" t="s">
        <v>19</v>
      </c>
      <c r="J5752">
        <v>4</v>
      </c>
      <c r="K5752" t="s">
        <v>45</v>
      </c>
      <c r="L5752" t="s">
        <v>63</v>
      </c>
      <c r="M5752" t="s">
        <v>214</v>
      </c>
      <c r="N5752">
        <v>24</v>
      </c>
      <c r="O5752">
        <v>18</v>
      </c>
      <c r="P5752">
        <v>549</v>
      </c>
      <c r="Q5752">
        <v>37560</v>
      </c>
    </row>
    <row r="5753" spans="1:17" x14ac:dyDescent="0.25">
      <c r="A5753" t="s">
        <v>139</v>
      </c>
      <c r="B5753" s="1" t="s">
        <v>870</v>
      </c>
      <c r="C5753">
        <v>2017</v>
      </c>
      <c r="D5753" s="15">
        <f>DATE(cars[[#This Row],[year_1]],1,1)</f>
        <v>42736</v>
      </c>
      <c r="E5753" t="s">
        <v>44</v>
      </c>
      <c r="F5753" s="4">
        <v>285</v>
      </c>
      <c r="G5753">
        <v>6</v>
      </c>
      <c r="H5753" t="s">
        <v>33</v>
      </c>
      <c r="I5753" t="s">
        <v>19</v>
      </c>
      <c r="J5753">
        <v>4</v>
      </c>
      <c r="K5753" t="s">
        <v>45</v>
      </c>
      <c r="L5753" t="s">
        <v>63</v>
      </c>
      <c r="M5753" t="s">
        <v>196</v>
      </c>
      <c r="N5753">
        <v>24</v>
      </c>
      <c r="O5753">
        <v>18</v>
      </c>
      <c r="P5753">
        <v>549</v>
      </c>
      <c r="Q5753">
        <v>36720</v>
      </c>
    </row>
    <row r="5754" spans="1:17" x14ac:dyDescent="0.25">
      <c r="A5754" t="s">
        <v>139</v>
      </c>
      <c r="B5754" s="1" t="s">
        <v>870</v>
      </c>
      <c r="C5754">
        <v>2017</v>
      </c>
      <c r="D5754" s="15">
        <f>DATE(cars[[#This Row],[year_1]],1,1)</f>
        <v>42736</v>
      </c>
      <c r="E5754" t="s">
        <v>44</v>
      </c>
      <c r="F5754" s="4">
        <v>285</v>
      </c>
      <c r="G5754">
        <v>6</v>
      </c>
      <c r="H5754" t="s">
        <v>33</v>
      </c>
      <c r="I5754" t="s">
        <v>19</v>
      </c>
      <c r="J5754">
        <v>4</v>
      </c>
      <c r="K5754" t="s">
        <v>45</v>
      </c>
      <c r="L5754" t="s">
        <v>63</v>
      </c>
      <c r="M5754" t="s">
        <v>196</v>
      </c>
      <c r="N5754">
        <v>24</v>
      </c>
      <c r="O5754">
        <v>18</v>
      </c>
      <c r="P5754">
        <v>549</v>
      </c>
      <c r="Q5754">
        <v>40025</v>
      </c>
    </row>
    <row r="5755" spans="1:17" x14ac:dyDescent="0.25">
      <c r="A5755" t="s">
        <v>139</v>
      </c>
      <c r="B5755" s="1" t="s">
        <v>870</v>
      </c>
      <c r="C5755">
        <v>2015</v>
      </c>
      <c r="D5755" s="15">
        <f>DATE(cars[[#This Row],[year_1]],1,1)</f>
        <v>42005</v>
      </c>
      <c r="E5755" t="s">
        <v>44</v>
      </c>
      <c r="F5755" s="4">
        <v>285</v>
      </c>
      <c r="G5755">
        <v>6</v>
      </c>
      <c r="H5755" t="s">
        <v>33</v>
      </c>
      <c r="I5755" t="s">
        <v>19</v>
      </c>
      <c r="J5755">
        <v>2</v>
      </c>
      <c r="K5755" t="s">
        <v>45</v>
      </c>
      <c r="L5755" t="s">
        <v>63</v>
      </c>
      <c r="M5755" t="s">
        <v>213</v>
      </c>
      <c r="N5755">
        <v>24</v>
      </c>
      <c r="O5755">
        <v>18</v>
      </c>
      <c r="P5755">
        <v>549</v>
      </c>
      <c r="Q5755">
        <v>27060</v>
      </c>
    </row>
    <row r="5756" spans="1:17" x14ac:dyDescent="0.25">
      <c r="A5756" t="s">
        <v>139</v>
      </c>
      <c r="B5756" s="1" t="s">
        <v>870</v>
      </c>
      <c r="C5756">
        <v>2015</v>
      </c>
      <c r="D5756" s="15">
        <f>DATE(cars[[#This Row],[year_1]],1,1)</f>
        <v>42005</v>
      </c>
      <c r="E5756" t="s">
        <v>44</v>
      </c>
      <c r="F5756" s="4">
        <v>285</v>
      </c>
      <c r="G5756">
        <v>6</v>
      </c>
      <c r="H5756" t="s">
        <v>33</v>
      </c>
      <c r="I5756" t="s">
        <v>19</v>
      </c>
      <c r="J5756">
        <v>2</v>
      </c>
      <c r="K5756" t="s">
        <v>45</v>
      </c>
      <c r="L5756" t="s">
        <v>63</v>
      </c>
      <c r="M5756" t="s">
        <v>213</v>
      </c>
      <c r="N5756">
        <v>24</v>
      </c>
      <c r="O5756">
        <v>18</v>
      </c>
      <c r="P5756">
        <v>549</v>
      </c>
      <c r="Q5756">
        <v>26670</v>
      </c>
    </row>
    <row r="5757" spans="1:17" x14ac:dyDescent="0.25">
      <c r="A5757" t="s">
        <v>139</v>
      </c>
      <c r="B5757" s="1" t="s">
        <v>870</v>
      </c>
      <c r="C5757">
        <v>2015</v>
      </c>
      <c r="D5757" s="15">
        <f>DATE(cars[[#This Row],[year_1]],1,1)</f>
        <v>42005</v>
      </c>
      <c r="E5757" t="s">
        <v>44</v>
      </c>
      <c r="F5757" s="4">
        <v>285</v>
      </c>
      <c r="G5757">
        <v>6</v>
      </c>
      <c r="H5757" t="s">
        <v>33</v>
      </c>
      <c r="I5757" t="s">
        <v>19</v>
      </c>
      <c r="J5757">
        <v>2</v>
      </c>
      <c r="K5757" t="s">
        <v>45</v>
      </c>
      <c r="L5757" t="s">
        <v>63</v>
      </c>
      <c r="M5757" t="s">
        <v>213</v>
      </c>
      <c r="N5757">
        <v>24</v>
      </c>
      <c r="O5757">
        <v>18</v>
      </c>
      <c r="P5757">
        <v>549</v>
      </c>
      <c r="Q5757">
        <v>33595</v>
      </c>
    </row>
    <row r="5758" spans="1:17" x14ac:dyDescent="0.25">
      <c r="A5758" t="s">
        <v>139</v>
      </c>
      <c r="B5758" s="1" t="s">
        <v>870</v>
      </c>
      <c r="C5758">
        <v>2015</v>
      </c>
      <c r="D5758" s="15">
        <f>DATE(cars[[#This Row],[year_1]],1,1)</f>
        <v>42005</v>
      </c>
      <c r="E5758" t="s">
        <v>44</v>
      </c>
      <c r="F5758" s="4">
        <v>285</v>
      </c>
      <c r="G5758">
        <v>6</v>
      </c>
      <c r="H5758" t="s">
        <v>33</v>
      </c>
      <c r="I5758" t="s">
        <v>19</v>
      </c>
      <c r="J5758">
        <v>2</v>
      </c>
      <c r="K5758" t="s">
        <v>45</v>
      </c>
      <c r="L5758" t="s">
        <v>63</v>
      </c>
      <c r="M5758" t="s">
        <v>213</v>
      </c>
      <c r="N5758">
        <v>24</v>
      </c>
      <c r="O5758">
        <v>18</v>
      </c>
      <c r="P5758">
        <v>549</v>
      </c>
      <c r="Q5758">
        <v>33720</v>
      </c>
    </row>
    <row r="5759" spans="1:17" x14ac:dyDescent="0.25">
      <c r="A5759" t="s">
        <v>139</v>
      </c>
      <c r="B5759" s="1" t="s">
        <v>870</v>
      </c>
      <c r="C5759">
        <v>2016</v>
      </c>
      <c r="D5759" s="15">
        <f>DATE(cars[[#This Row],[year_1]],1,1)</f>
        <v>42370</v>
      </c>
      <c r="E5759" t="s">
        <v>44</v>
      </c>
      <c r="F5759" s="4">
        <v>285</v>
      </c>
      <c r="G5759">
        <v>6</v>
      </c>
      <c r="H5759" t="s">
        <v>33</v>
      </c>
      <c r="I5759" t="s">
        <v>19</v>
      </c>
      <c r="J5759">
        <v>2</v>
      </c>
      <c r="K5759" t="s">
        <v>45</v>
      </c>
      <c r="L5759" t="s">
        <v>63</v>
      </c>
      <c r="M5759" t="s">
        <v>213</v>
      </c>
      <c r="N5759">
        <v>24</v>
      </c>
      <c r="O5759">
        <v>18</v>
      </c>
      <c r="P5759">
        <v>549</v>
      </c>
      <c r="Q5759">
        <v>34590</v>
      </c>
    </row>
    <row r="5760" spans="1:17" x14ac:dyDescent="0.25">
      <c r="A5760" t="s">
        <v>139</v>
      </c>
      <c r="B5760" s="1" t="s">
        <v>870</v>
      </c>
      <c r="C5760">
        <v>2016</v>
      </c>
      <c r="D5760" s="15">
        <f>DATE(cars[[#This Row],[year_1]],1,1)</f>
        <v>42370</v>
      </c>
      <c r="E5760" t="s">
        <v>44</v>
      </c>
      <c r="F5760" s="4">
        <v>285</v>
      </c>
      <c r="G5760">
        <v>6</v>
      </c>
      <c r="H5760" t="s">
        <v>33</v>
      </c>
      <c r="I5760" t="s">
        <v>19</v>
      </c>
      <c r="J5760">
        <v>2</v>
      </c>
      <c r="K5760" t="s">
        <v>45</v>
      </c>
      <c r="L5760" t="s">
        <v>63</v>
      </c>
      <c r="M5760" t="s">
        <v>213</v>
      </c>
      <c r="N5760">
        <v>24</v>
      </c>
      <c r="O5760">
        <v>18</v>
      </c>
      <c r="P5760">
        <v>549</v>
      </c>
      <c r="Q5760">
        <v>34465</v>
      </c>
    </row>
    <row r="5761" spans="1:17" x14ac:dyDescent="0.25">
      <c r="A5761" t="s">
        <v>139</v>
      </c>
      <c r="B5761" s="1" t="s">
        <v>870</v>
      </c>
      <c r="C5761">
        <v>2016</v>
      </c>
      <c r="D5761" s="15">
        <f>DATE(cars[[#This Row],[year_1]],1,1)</f>
        <v>42370</v>
      </c>
      <c r="E5761" t="s">
        <v>44</v>
      </c>
      <c r="F5761" s="4">
        <v>285</v>
      </c>
      <c r="G5761">
        <v>6</v>
      </c>
      <c r="H5761" t="s">
        <v>33</v>
      </c>
      <c r="I5761" t="s">
        <v>19</v>
      </c>
      <c r="J5761">
        <v>2</v>
      </c>
      <c r="K5761" t="s">
        <v>45</v>
      </c>
      <c r="L5761" t="s">
        <v>63</v>
      </c>
      <c r="M5761" t="s">
        <v>213</v>
      </c>
      <c r="N5761">
        <v>24</v>
      </c>
      <c r="O5761">
        <v>18</v>
      </c>
      <c r="P5761">
        <v>549</v>
      </c>
      <c r="Q5761">
        <v>27715</v>
      </c>
    </row>
    <row r="5762" spans="1:17" x14ac:dyDescent="0.25">
      <c r="A5762" t="s">
        <v>139</v>
      </c>
      <c r="B5762" s="1" t="s">
        <v>870</v>
      </c>
      <c r="C5762">
        <v>2016</v>
      </c>
      <c r="D5762" s="15">
        <f>DATE(cars[[#This Row],[year_1]],1,1)</f>
        <v>42370</v>
      </c>
      <c r="E5762" t="s">
        <v>44</v>
      </c>
      <c r="F5762" s="4">
        <v>285</v>
      </c>
      <c r="G5762">
        <v>6</v>
      </c>
      <c r="H5762" t="s">
        <v>33</v>
      </c>
      <c r="I5762" t="s">
        <v>19</v>
      </c>
      <c r="J5762">
        <v>2</v>
      </c>
      <c r="K5762" t="s">
        <v>45</v>
      </c>
      <c r="L5762" t="s">
        <v>63</v>
      </c>
      <c r="M5762" t="s">
        <v>213</v>
      </c>
      <c r="N5762">
        <v>24</v>
      </c>
      <c r="O5762">
        <v>18</v>
      </c>
      <c r="P5762">
        <v>549</v>
      </c>
      <c r="Q5762">
        <v>28105</v>
      </c>
    </row>
    <row r="5763" spans="1:17" x14ac:dyDescent="0.25">
      <c r="A5763" t="s">
        <v>139</v>
      </c>
      <c r="B5763" s="1" t="s">
        <v>870</v>
      </c>
      <c r="C5763">
        <v>2017</v>
      </c>
      <c r="D5763" s="15">
        <f>DATE(cars[[#This Row],[year_1]],1,1)</f>
        <v>42736</v>
      </c>
      <c r="E5763" t="s">
        <v>44</v>
      </c>
      <c r="F5763" s="4">
        <v>285</v>
      </c>
      <c r="G5763">
        <v>6</v>
      </c>
      <c r="H5763" t="s">
        <v>33</v>
      </c>
      <c r="I5763" t="s">
        <v>19</v>
      </c>
      <c r="J5763">
        <v>2</v>
      </c>
      <c r="K5763" t="s">
        <v>45</v>
      </c>
      <c r="L5763" t="s">
        <v>63</v>
      </c>
      <c r="M5763" t="s">
        <v>213</v>
      </c>
      <c r="N5763">
        <v>24</v>
      </c>
      <c r="O5763">
        <v>18</v>
      </c>
      <c r="P5763">
        <v>549</v>
      </c>
      <c r="Q5763">
        <v>28205</v>
      </c>
    </row>
    <row r="5764" spans="1:17" x14ac:dyDescent="0.25">
      <c r="A5764" t="s">
        <v>139</v>
      </c>
      <c r="B5764" s="1" t="s">
        <v>870</v>
      </c>
      <c r="C5764">
        <v>2017</v>
      </c>
      <c r="D5764" s="15">
        <f>DATE(cars[[#This Row],[year_1]],1,1)</f>
        <v>42736</v>
      </c>
      <c r="E5764" t="s">
        <v>44</v>
      </c>
      <c r="F5764" s="4">
        <v>285</v>
      </c>
      <c r="G5764">
        <v>6</v>
      </c>
      <c r="H5764" t="s">
        <v>33</v>
      </c>
      <c r="I5764" t="s">
        <v>19</v>
      </c>
      <c r="J5764">
        <v>2</v>
      </c>
      <c r="K5764" t="s">
        <v>45</v>
      </c>
      <c r="L5764" t="s">
        <v>63</v>
      </c>
      <c r="M5764" t="s">
        <v>213</v>
      </c>
      <c r="N5764">
        <v>24</v>
      </c>
      <c r="O5764">
        <v>18</v>
      </c>
      <c r="P5764">
        <v>549</v>
      </c>
      <c r="Q5764">
        <v>28595</v>
      </c>
    </row>
    <row r="5765" spans="1:17" x14ac:dyDescent="0.25">
      <c r="A5765" t="s">
        <v>139</v>
      </c>
      <c r="B5765" s="1" t="s">
        <v>870</v>
      </c>
      <c r="C5765">
        <v>2017</v>
      </c>
      <c r="D5765" s="15">
        <f>DATE(cars[[#This Row],[year_1]],1,1)</f>
        <v>42736</v>
      </c>
      <c r="E5765" t="s">
        <v>44</v>
      </c>
      <c r="F5765" s="4">
        <v>285</v>
      </c>
      <c r="G5765">
        <v>6</v>
      </c>
      <c r="H5765" t="s">
        <v>33</v>
      </c>
      <c r="I5765" t="s">
        <v>19</v>
      </c>
      <c r="J5765">
        <v>2</v>
      </c>
      <c r="K5765" t="s">
        <v>45</v>
      </c>
      <c r="L5765" t="s">
        <v>63</v>
      </c>
      <c r="M5765" t="s">
        <v>213</v>
      </c>
      <c r="N5765">
        <v>24</v>
      </c>
      <c r="O5765">
        <v>18</v>
      </c>
      <c r="P5765">
        <v>549</v>
      </c>
      <c r="Q5765">
        <v>34955</v>
      </c>
    </row>
    <row r="5766" spans="1:17" x14ac:dyDescent="0.25">
      <c r="A5766" t="s">
        <v>139</v>
      </c>
      <c r="B5766" s="1" t="s">
        <v>870</v>
      </c>
      <c r="C5766">
        <v>2017</v>
      </c>
      <c r="D5766" s="15">
        <f>DATE(cars[[#This Row],[year_1]],1,1)</f>
        <v>42736</v>
      </c>
      <c r="E5766" t="s">
        <v>44</v>
      </c>
      <c r="F5766" s="4">
        <v>285</v>
      </c>
      <c r="G5766">
        <v>6</v>
      </c>
      <c r="H5766" t="s">
        <v>33</v>
      </c>
      <c r="I5766" t="s">
        <v>19</v>
      </c>
      <c r="J5766">
        <v>2</v>
      </c>
      <c r="K5766" t="s">
        <v>45</v>
      </c>
      <c r="L5766" t="s">
        <v>63</v>
      </c>
      <c r="M5766" t="s">
        <v>213</v>
      </c>
      <c r="N5766">
        <v>24</v>
      </c>
      <c r="O5766">
        <v>18</v>
      </c>
      <c r="P5766">
        <v>549</v>
      </c>
      <c r="Q5766">
        <v>35080</v>
      </c>
    </row>
    <row r="5767" spans="1:17" x14ac:dyDescent="0.25">
      <c r="A5767" t="s">
        <v>43</v>
      </c>
      <c r="B5767" s="1" t="s">
        <v>723</v>
      </c>
      <c r="C5767">
        <v>2017</v>
      </c>
      <c r="D5767" s="15">
        <f>DATE(cars[[#This Row],[year_1]],1,1)</f>
        <v>42736</v>
      </c>
      <c r="E5767" t="s">
        <v>29</v>
      </c>
      <c r="F5767" s="4">
        <v>287</v>
      </c>
      <c r="G5767">
        <v>6</v>
      </c>
      <c r="H5767" t="s">
        <v>33</v>
      </c>
      <c r="I5767" t="s">
        <v>30</v>
      </c>
      <c r="J5767">
        <v>4</v>
      </c>
      <c r="K5767" t="s">
        <v>39</v>
      </c>
      <c r="L5767" t="s">
        <v>31</v>
      </c>
      <c r="M5767" t="s">
        <v>110</v>
      </c>
      <c r="N5767">
        <v>28</v>
      </c>
      <c r="O5767">
        <v>18</v>
      </c>
      <c r="P5767">
        <v>1013</v>
      </c>
      <c r="Q5767">
        <v>42495</v>
      </c>
    </row>
    <row r="5768" spans="1:17" x14ac:dyDescent="0.25">
      <c r="A5768" t="s">
        <v>43</v>
      </c>
      <c r="B5768" s="1" t="s">
        <v>723</v>
      </c>
      <c r="C5768">
        <v>2017</v>
      </c>
      <c r="D5768" s="15">
        <f>DATE(cars[[#This Row],[year_1]],1,1)</f>
        <v>42736</v>
      </c>
      <c r="E5768" t="s">
        <v>29</v>
      </c>
      <c r="F5768" s="4">
        <v>287</v>
      </c>
      <c r="G5768">
        <v>6</v>
      </c>
      <c r="H5768" t="s">
        <v>33</v>
      </c>
      <c r="I5768" t="s">
        <v>30</v>
      </c>
      <c r="J5768">
        <v>4</v>
      </c>
      <c r="K5768" t="s">
        <v>49</v>
      </c>
      <c r="L5768" t="s">
        <v>31</v>
      </c>
      <c r="M5768" t="s">
        <v>110</v>
      </c>
      <c r="N5768">
        <v>28</v>
      </c>
      <c r="O5768">
        <v>18</v>
      </c>
      <c r="P5768">
        <v>1013</v>
      </c>
      <c r="Q5768">
        <v>30495</v>
      </c>
    </row>
    <row r="5769" spans="1:17" x14ac:dyDescent="0.25">
      <c r="A5769" t="s">
        <v>43</v>
      </c>
      <c r="B5769" s="1" t="s">
        <v>723</v>
      </c>
      <c r="C5769">
        <v>2017</v>
      </c>
      <c r="D5769" s="15">
        <f>DATE(cars[[#This Row],[year_1]],1,1)</f>
        <v>42736</v>
      </c>
      <c r="E5769" t="s">
        <v>29</v>
      </c>
      <c r="F5769" s="4">
        <v>287</v>
      </c>
      <c r="G5769">
        <v>6</v>
      </c>
      <c r="H5769" t="s">
        <v>33</v>
      </c>
      <c r="I5769" t="s">
        <v>30</v>
      </c>
      <c r="J5769">
        <v>4</v>
      </c>
      <c r="K5769" t="s">
        <v>49</v>
      </c>
      <c r="L5769" t="s">
        <v>31</v>
      </c>
      <c r="M5769" t="s">
        <v>110</v>
      </c>
      <c r="N5769">
        <v>28</v>
      </c>
      <c r="O5769">
        <v>18</v>
      </c>
      <c r="P5769">
        <v>1013</v>
      </c>
      <c r="Q5769">
        <v>28595</v>
      </c>
    </row>
    <row r="5770" spans="1:17" x14ac:dyDescent="0.25">
      <c r="A5770" t="s">
        <v>43</v>
      </c>
      <c r="B5770" s="1" t="s">
        <v>723</v>
      </c>
      <c r="C5770">
        <v>2017</v>
      </c>
      <c r="D5770" s="15">
        <f>DATE(cars[[#This Row],[year_1]],1,1)</f>
        <v>42736</v>
      </c>
      <c r="E5770" t="s">
        <v>29</v>
      </c>
      <c r="F5770" s="4">
        <v>287</v>
      </c>
      <c r="G5770">
        <v>6</v>
      </c>
      <c r="H5770" t="s">
        <v>33</v>
      </c>
      <c r="I5770" t="s">
        <v>30</v>
      </c>
      <c r="J5770">
        <v>4</v>
      </c>
      <c r="K5770" t="s">
        <v>49</v>
      </c>
      <c r="L5770" t="s">
        <v>31</v>
      </c>
      <c r="M5770" t="s">
        <v>110</v>
      </c>
      <c r="N5770">
        <v>28</v>
      </c>
      <c r="O5770">
        <v>18</v>
      </c>
      <c r="P5770">
        <v>1013</v>
      </c>
      <c r="Q5770">
        <v>37895</v>
      </c>
    </row>
    <row r="5771" spans="1:17" x14ac:dyDescent="0.25">
      <c r="A5771" t="s">
        <v>43</v>
      </c>
      <c r="B5771" s="1" t="s">
        <v>723</v>
      </c>
      <c r="C5771">
        <v>2017</v>
      </c>
      <c r="D5771" s="15">
        <f>DATE(cars[[#This Row],[year_1]],1,1)</f>
        <v>42736</v>
      </c>
      <c r="E5771" t="s">
        <v>29</v>
      </c>
      <c r="F5771" s="4">
        <v>287</v>
      </c>
      <c r="G5771">
        <v>6</v>
      </c>
      <c r="H5771" t="s">
        <v>33</v>
      </c>
      <c r="I5771" t="s">
        <v>30</v>
      </c>
      <c r="J5771">
        <v>4</v>
      </c>
      <c r="K5771" t="s">
        <v>49</v>
      </c>
      <c r="L5771" t="s">
        <v>31</v>
      </c>
      <c r="M5771" t="s">
        <v>110</v>
      </c>
      <c r="N5771">
        <v>28</v>
      </c>
      <c r="O5771">
        <v>18</v>
      </c>
      <c r="P5771">
        <v>1013</v>
      </c>
      <c r="Q5771">
        <v>34495</v>
      </c>
    </row>
    <row r="5772" spans="1:17" x14ac:dyDescent="0.25">
      <c r="A5772" t="s">
        <v>163</v>
      </c>
      <c r="B5772" s="1" t="s">
        <v>466</v>
      </c>
      <c r="C5772">
        <v>2015</v>
      </c>
      <c r="D5772" s="15">
        <f>DATE(cars[[#This Row],[year_1]],1,1)</f>
        <v>42005</v>
      </c>
      <c r="E5772" t="s">
        <v>29</v>
      </c>
      <c r="F5772" s="4">
        <v>287</v>
      </c>
      <c r="G5772">
        <v>6</v>
      </c>
      <c r="H5772" t="s">
        <v>33</v>
      </c>
      <c r="I5772" t="s">
        <v>30</v>
      </c>
      <c r="J5772">
        <v>4</v>
      </c>
      <c r="K5772" t="s">
        <v>101</v>
      </c>
      <c r="L5772" t="s">
        <v>63</v>
      </c>
      <c r="M5772" t="s">
        <v>35</v>
      </c>
      <c r="N5772">
        <v>25</v>
      </c>
      <c r="O5772">
        <v>18</v>
      </c>
      <c r="P5772">
        <v>5657</v>
      </c>
      <c r="Q5772">
        <v>32100</v>
      </c>
    </row>
    <row r="5773" spans="1:17" x14ac:dyDescent="0.25">
      <c r="A5773" t="s">
        <v>163</v>
      </c>
      <c r="B5773" s="1" t="s">
        <v>466</v>
      </c>
      <c r="C5773">
        <v>2015</v>
      </c>
      <c r="D5773" s="15">
        <f>DATE(cars[[#This Row],[year_1]],1,1)</f>
        <v>42005</v>
      </c>
      <c r="E5773" t="s">
        <v>29</v>
      </c>
      <c r="F5773" s="4">
        <v>287</v>
      </c>
      <c r="G5773">
        <v>6</v>
      </c>
      <c r="H5773" t="s">
        <v>33</v>
      </c>
      <c r="I5773" t="s">
        <v>30</v>
      </c>
      <c r="J5773">
        <v>4</v>
      </c>
      <c r="K5773" t="s">
        <v>101</v>
      </c>
      <c r="L5773" t="s">
        <v>63</v>
      </c>
      <c r="M5773" t="s">
        <v>35</v>
      </c>
      <c r="N5773">
        <v>25</v>
      </c>
      <c r="O5773">
        <v>18</v>
      </c>
      <c r="P5773">
        <v>5657</v>
      </c>
      <c r="Q5773">
        <v>29100</v>
      </c>
    </row>
    <row r="5774" spans="1:17" x14ac:dyDescent="0.25">
      <c r="A5774" t="s">
        <v>163</v>
      </c>
      <c r="B5774" s="1" t="s">
        <v>466</v>
      </c>
      <c r="C5774">
        <v>2015</v>
      </c>
      <c r="D5774" s="15">
        <f>DATE(cars[[#This Row],[year_1]],1,1)</f>
        <v>42005</v>
      </c>
      <c r="E5774" t="s">
        <v>29</v>
      </c>
      <c r="F5774" s="4">
        <v>287</v>
      </c>
      <c r="G5774">
        <v>6</v>
      </c>
      <c r="H5774" t="s">
        <v>33</v>
      </c>
      <c r="I5774" t="s">
        <v>30</v>
      </c>
      <c r="J5774">
        <v>4</v>
      </c>
      <c r="K5774" t="s">
        <v>101</v>
      </c>
      <c r="L5774" t="s">
        <v>63</v>
      </c>
      <c r="M5774" t="s">
        <v>35</v>
      </c>
      <c r="N5774">
        <v>25</v>
      </c>
      <c r="O5774">
        <v>18</v>
      </c>
      <c r="P5774">
        <v>5657</v>
      </c>
      <c r="Q5774">
        <v>37700</v>
      </c>
    </row>
    <row r="5775" spans="1:17" x14ac:dyDescent="0.25">
      <c r="A5775" t="s">
        <v>163</v>
      </c>
      <c r="B5775" s="1" t="s">
        <v>932</v>
      </c>
      <c r="C5775">
        <v>2015</v>
      </c>
      <c r="D5775" s="15">
        <f>DATE(cars[[#This Row],[year_1]],1,1)</f>
        <v>42005</v>
      </c>
      <c r="E5775" t="s">
        <v>44</v>
      </c>
      <c r="F5775" s="4">
        <v>288</v>
      </c>
      <c r="G5775">
        <v>6</v>
      </c>
      <c r="H5775" t="s">
        <v>33</v>
      </c>
      <c r="I5775" t="s">
        <v>34</v>
      </c>
      <c r="J5775">
        <v>4</v>
      </c>
      <c r="K5775" t="s">
        <v>46</v>
      </c>
      <c r="L5775" t="s">
        <v>63</v>
      </c>
      <c r="M5775" t="s">
        <v>32</v>
      </c>
      <c r="N5775">
        <v>26</v>
      </c>
      <c r="O5775">
        <v>18</v>
      </c>
      <c r="P5775">
        <v>5657</v>
      </c>
      <c r="Q5775">
        <v>31335</v>
      </c>
    </row>
    <row r="5776" spans="1:17" x14ac:dyDescent="0.25">
      <c r="A5776" t="s">
        <v>163</v>
      </c>
      <c r="B5776" s="1" t="s">
        <v>932</v>
      </c>
      <c r="C5776">
        <v>2015</v>
      </c>
      <c r="D5776" s="15">
        <f>DATE(cars[[#This Row],[year_1]],1,1)</f>
        <v>42005</v>
      </c>
      <c r="E5776" t="s">
        <v>44</v>
      </c>
      <c r="F5776" s="4">
        <v>288</v>
      </c>
      <c r="G5776">
        <v>6</v>
      </c>
      <c r="H5776" t="s">
        <v>33</v>
      </c>
      <c r="I5776" t="s">
        <v>34</v>
      </c>
      <c r="J5776">
        <v>4</v>
      </c>
      <c r="K5776" t="s">
        <v>46</v>
      </c>
      <c r="L5776" t="s">
        <v>63</v>
      </c>
      <c r="M5776" t="s">
        <v>32</v>
      </c>
      <c r="N5776">
        <v>26</v>
      </c>
      <c r="O5776">
        <v>18</v>
      </c>
      <c r="P5776">
        <v>5657</v>
      </c>
      <c r="Q5776">
        <v>36255</v>
      </c>
    </row>
    <row r="5777" spans="1:17" x14ac:dyDescent="0.25">
      <c r="A5777" t="s">
        <v>163</v>
      </c>
      <c r="B5777" s="1" t="s">
        <v>932</v>
      </c>
      <c r="C5777">
        <v>2016</v>
      </c>
      <c r="D5777" s="15">
        <f>DATE(cars[[#This Row],[year_1]],1,1)</f>
        <v>42370</v>
      </c>
      <c r="E5777" t="s">
        <v>44</v>
      </c>
      <c r="F5777" s="4">
        <v>288</v>
      </c>
      <c r="G5777">
        <v>6</v>
      </c>
      <c r="H5777" t="s">
        <v>33</v>
      </c>
      <c r="I5777" t="s">
        <v>30</v>
      </c>
      <c r="J5777">
        <v>4</v>
      </c>
      <c r="K5777" t="s">
        <v>46</v>
      </c>
      <c r="L5777" t="s">
        <v>63</v>
      </c>
      <c r="M5777" t="s">
        <v>32</v>
      </c>
      <c r="N5777">
        <v>27</v>
      </c>
      <c r="O5777">
        <v>18</v>
      </c>
      <c r="P5777">
        <v>5657</v>
      </c>
      <c r="Q5777">
        <v>29540</v>
      </c>
    </row>
    <row r="5778" spans="1:17" x14ac:dyDescent="0.25">
      <c r="A5778" t="s">
        <v>163</v>
      </c>
      <c r="B5778" s="1" t="s">
        <v>932</v>
      </c>
      <c r="C5778">
        <v>2016</v>
      </c>
      <c r="D5778" s="15">
        <f>DATE(cars[[#This Row],[year_1]],1,1)</f>
        <v>42370</v>
      </c>
      <c r="E5778" t="s">
        <v>44</v>
      </c>
      <c r="F5778" s="4">
        <v>288</v>
      </c>
      <c r="G5778">
        <v>6</v>
      </c>
      <c r="H5778" t="s">
        <v>33</v>
      </c>
      <c r="I5778" t="s">
        <v>30</v>
      </c>
      <c r="J5778">
        <v>4</v>
      </c>
      <c r="K5778" t="s">
        <v>46</v>
      </c>
      <c r="L5778" t="s">
        <v>63</v>
      </c>
      <c r="M5778" t="s">
        <v>32</v>
      </c>
      <c r="N5778">
        <v>27</v>
      </c>
      <c r="O5778">
        <v>18</v>
      </c>
      <c r="P5778">
        <v>5657</v>
      </c>
      <c r="Q5778">
        <v>34460</v>
      </c>
    </row>
    <row r="5779" spans="1:17" x14ac:dyDescent="0.25">
      <c r="A5779" t="s">
        <v>163</v>
      </c>
      <c r="B5779" s="1" t="s">
        <v>932</v>
      </c>
      <c r="C5779">
        <v>2016</v>
      </c>
      <c r="D5779" s="15">
        <f>DATE(cars[[#This Row],[year_1]],1,1)</f>
        <v>42370</v>
      </c>
      <c r="E5779" t="s">
        <v>44</v>
      </c>
      <c r="F5779" s="4">
        <v>288</v>
      </c>
      <c r="G5779">
        <v>6</v>
      </c>
      <c r="H5779" t="s">
        <v>33</v>
      </c>
      <c r="I5779" t="s">
        <v>30</v>
      </c>
      <c r="J5779">
        <v>4</v>
      </c>
      <c r="K5779" t="s">
        <v>45</v>
      </c>
      <c r="L5779" t="s">
        <v>63</v>
      </c>
      <c r="M5779" t="s">
        <v>32</v>
      </c>
      <c r="N5779">
        <v>27</v>
      </c>
      <c r="O5779">
        <v>18</v>
      </c>
      <c r="P5779">
        <v>5657</v>
      </c>
      <c r="Q5779">
        <v>27110</v>
      </c>
    </row>
    <row r="5780" spans="1:17" x14ac:dyDescent="0.25">
      <c r="A5780" t="s">
        <v>163</v>
      </c>
      <c r="B5780" s="1" t="s">
        <v>932</v>
      </c>
      <c r="C5780">
        <v>2017</v>
      </c>
      <c r="D5780" s="15">
        <f>DATE(cars[[#This Row],[year_1]],1,1)</f>
        <v>42736</v>
      </c>
      <c r="E5780" t="s">
        <v>44</v>
      </c>
      <c r="F5780" s="4">
        <v>288</v>
      </c>
      <c r="G5780">
        <v>6</v>
      </c>
      <c r="H5780" t="s">
        <v>33</v>
      </c>
      <c r="I5780" t="s">
        <v>30</v>
      </c>
      <c r="J5780">
        <v>4</v>
      </c>
      <c r="K5780" t="s">
        <v>46</v>
      </c>
      <c r="L5780" t="s">
        <v>63</v>
      </c>
      <c r="M5780" t="s">
        <v>32</v>
      </c>
      <c r="N5780">
        <v>27</v>
      </c>
      <c r="O5780">
        <v>18</v>
      </c>
      <c r="P5780">
        <v>5657</v>
      </c>
      <c r="Q5780">
        <v>36855</v>
      </c>
    </row>
    <row r="5781" spans="1:17" x14ac:dyDescent="0.25">
      <c r="A5781" t="s">
        <v>163</v>
      </c>
      <c r="B5781" s="1" t="s">
        <v>932</v>
      </c>
      <c r="C5781">
        <v>2017</v>
      </c>
      <c r="D5781" s="15">
        <f>DATE(cars[[#This Row],[year_1]],1,1)</f>
        <v>42736</v>
      </c>
      <c r="E5781" t="s">
        <v>44</v>
      </c>
      <c r="F5781" s="4">
        <v>288</v>
      </c>
      <c r="G5781">
        <v>6</v>
      </c>
      <c r="H5781" t="s">
        <v>33</v>
      </c>
      <c r="I5781" t="s">
        <v>30</v>
      </c>
      <c r="J5781">
        <v>4</v>
      </c>
      <c r="K5781" t="s">
        <v>46</v>
      </c>
      <c r="L5781" t="s">
        <v>63</v>
      </c>
      <c r="M5781" t="s">
        <v>32</v>
      </c>
      <c r="N5781">
        <v>27</v>
      </c>
      <c r="O5781">
        <v>18</v>
      </c>
      <c r="P5781">
        <v>5657</v>
      </c>
      <c r="Q5781">
        <v>29775</v>
      </c>
    </row>
    <row r="5782" spans="1:17" x14ac:dyDescent="0.25">
      <c r="A5782" t="s">
        <v>163</v>
      </c>
      <c r="B5782" s="1" t="s">
        <v>932</v>
      </c>
      <c r="C5782">
        <v>2017</v>
      </c>
      <c r="D5782" s="15">
        <f>DATE(cars[[#This Row],[year_1]],1,1)</f>
        <v>42736</v>
      </c>
      <c r="E5782" t="s">
        <v>44</v>
      </c>
      <c r="F5782" s="4">
        <v>288</v>
      </c>
      <c r="G5782">
        <v>6</v>
      </c>
      <c r="H5782" t="s">
        <v>33</v>
      </c>
      <c r="I5782" t="s">
        <v>30</v>
      </c>
      <c r="J5782">
        <v>4</v>
      </c>
      <c r="K5782" t="s">
        <v>45</v>
      </c>
      <c r="L5782" t="s">
        <v>63</v>
      </c>
      <c r="M5782" t="s">
        <v>32</v>
      </c>
      <c r="N5782">
        <v>27</v>
      </c>
      <c r="O5782">
        <v>18</v>
      </c>
      <c r="P5782">
        <v>5657</v>
      </c>
      <c r="Q5782">
        <v>27345</v>
      </c>
    </row>
    <row r="5783" spans="1:17" x14ac:dyDescent="0.25">
      <c r="A5783" t="s">
        <v>292</v>
      </c>
      <c r="B5783" s="1" t="s">
        <v>666</v>
      </c>
      <c r="C5783">
        <v>2015</v>
      </c>
      <c r="D5783" s="15">
        <f>DATE(cars[[#This Row],[year_1]],1,1)</f>
        <v>42005</v>
      </c>
      <c r="E5783" t="s">
        <v>38</v>
      </c>
      <c r="F5783" s="4">
        <v>290</v>
      </c>
      <c r="G5783">
        <v>6</v>
      </c>
      <c r="H5783" t="s">
        <v>33</v>
      </c>
      <c r="I5783" t="s">
        <v>34</v>
      </c>
      <c r="J5783">
        <v>4</v>
      </c>
      <c r="K5783" t="s">
        <v>129</v>
      </c>
      <c r="L5783" t="s">
        <v>31</v>
      </c>
      <c r="M5783" t="s">
        <v>90</v>
      </c>
      <c r="N5783">
        <v>27</v>
      </c>
      <c r="O5783">
        <v>18</v>
      </c>
      <c r="P5783">
        <v>204</v>
      </c>
      <c r="Q5783">
        <v>44565</v>
      </c>
    </row>
    <row r="5784" spans="1:17" x14ac:dyDescent="0.25">
      <c r="A5784" t="s">
        <v>292</v>
      </c>
      <c r="B5784" s="1" t="s">
        <v>666</v>
      </c>
      <c r="C5784">
        <v>2015</v>
      </c>
      <c r="D5784" s="15">
        <f>DATE(cars[[#This Row],[year_1]],1,1)</f>
        <v>42005</v>
      </c>
      <c r="E5784" t="s">
        <v>38</v>
      </c>
      <c r="F5784" s="4">
        <v>290</v>
      </c>
      <c r="G5784">
        <v>6</v>
      </c>
      <c r="H5784" t="s">
        <v>33</v>
      </c>
      <c r="I5784" t="s">
        <v>34</v>
      </c>
      <c r="J5784">
        <v>4</v>
      </c>
      <c r="K5784" t="s">
        <v>129</v>
      </c>
      <c r="L5784" t="s">
        <v>31</v>
      </c>
      <c r="M5784" t="s">
        <v>90</v>
      </c>
      <c r="N5784">
        <v>27</v>
      </c>
      <c r="O5784">
        <v>18</v>
      </c>
      <c r="P5784">
        <v>204</v>
      </c>
      <c r="Q5784">
        <v>48840</v>
      </c>
    </row>
    <row r="5785" spans="1:17" x14ac:dyDescent="0.25">
      <c r="A5785" t="s">
        <v>292</v>
      </c>
      <c r="B5785" s="1" t="s">
        <v>666</v>
      </c>
      <c r="C5785">
        <v>2015</v>
      </c>
      <c r="D5785" s="15">
        <f>DATE(cars[[#This Row],[year_1]],1,1)</f>
        <v>42005</v>
      </c>
      <c r="E5785" t="s">
        <v>38</v>
      </c>
      <c r="F5785" s="4">
        <v>290</v>
      </c>
      <c r="G5785">
        <v>6</v>
      </c>
      <c r="H5785" t="s">
        <v>33</v>
      </c>
      <c r="I5785" t="s">
        <v>34</v>
      </c>
      <c r="J5785">
        <v>4</v>
      </c>
      <c r="K5785" t="s">
        <v>129</v>
      </c>
      <c r="L5785" t="s">
        <v>31</v>
      </c>
      <c r="M5785" t="s">
        <v>90</v>
      </c>
      <c r="N5785">
        <v>27</v>
      </c>
      <c r="O5785">
        <v>18</v>
      </c>
      <c r="P5785">
        <v>204</v>
      </c>
      <c r="Q5785">
        <v>50840</v>
      </c>
    </row>
    <row r="5786" spans="1:17" x14ac:dyDescent="0.25">
      <c r="A5786" t="s">
        <v>292</v>
      </c>
      <c r="B5786" s="1" t="s">
        <v>666</v>
      </c>
      <c r="C5786">
        <v>2015</v>
      </c>
      <c r="D5786" s="15">
        <f>DATE(cars[[#This Row],[year_1]],1,1)</f>
        <v>42005</v>
      </c>
      <c r="E5786" t="s">
        <v>38</v>
      </c>
      <c r="F5786" s="4">
        <v>290</v>
      </c>
      <c r="G5786">
        <v>6</v>
      </c>
      <c r="H5786" t="s">
        <v>33</v>
      </c>
      <c r="I5786" t="s">
        <v>34</v>
      </c>
      <c r="J5786">
        <v>4</v>
      </c>
      <c r="K5786" t="s">
        <v>129</v>
      </c>
      <c r="L5786" t="s">
        <v>31</v>
      </c>
      <c r="M5786" t="s">
        <v>90</v>
      </c>
      <c r="N5786">
        <v>27</v>
      </c>
      <c r="O5786">
        <v>18</v>
      </c>
      <c r="P5786">
        <v>204</v>
      </c>
      <c r="Q5786">
        <v>56780</v>
      </c>
    </row>
    <row r="5787" spans="1:17" x14ac:dyDescent="0.25">
      <c r="A5787" t="s">
        <v>292</v>
      </c>
      <c r="B5787" s="1" t="s">
        <v>666</v>
      </c>
      <c r="C5787">
        <v>2016</v>
      </c>
      <c r="D5787" s="15">
        <f>DATE(cars[[#This Row],[year_1]],1,1)</f>
        <v>42370</v>
      </c>
      <c r="E5787" t="s">
        <v>38</v>
      </c>
      <c r="F5787" s="4">
        <v>290</v>
      </c>
      <c r="G5787">
        <v>6</v>
      </c>
      <c r="H5787" t="s">
        <v>33</v>
      </c>
      <c r="I5787" t="s">
        <v>34</v>
      </c>
      <c r="J5787">
        <v>4</v>
      </c>
      <c r="K5787" t="s">
        <v>129</v>
      </c>
      <c r="L5787" t="s">
        <v>31</v>
      </c>
      <c r="M5787" t="s">
        <v>90</v>
      </c>
      <c r="N5787">
        <v>26</v>
      </c>
      <c r="O5787">
        <v>18</v>
      </c>
      <c r="P5787">
        <v>204</v>
      </c>
      <c r="Q5787">
        <v>46515</v>
      </c>
    </row>
    <row r="5788" spans="1:17" x14ac:dyDescent="0.25">
      <c r="A5788" t="s">
        <v>292</v>
      </c>
      <c r="B5788" s="1" t="s">
        <v>666</v>
      </c>
      <c r="C5788">
        <v>2016</v>
      </c>
      <c r="D5788" s="15">
        <f>DATE(cars[[#This Row],[year_1]],1,1)</f>
        <v>42370</v>
      </c>
      <c r="E5788" t="s">
        <v>38</v>
      </c>
      <c r="F5788" s="4">
        <v>290</v>
      </c>
      <c r="G5788">
        <v>6</v>
      </c>
      <c r="H5788" t="s">
        <v>33</v>
      </c>
      <c r="I5788" t="s">
        <v>34</v>
      </c>
      <c r="J5788">
        <v>4</v>
      </c>
      <c r="K5788" t="s">
        <v>129</v>
      </c>
      <c r="L5788" t="s">
        <v>31</v>
      </c>
      <c r="M5788" t="s">
        <v>90</v>
      </c>
      <c r="N5788">
        <v>26</v>
      </c>
      <c r="O5788">
        <v>18</v>
      </c>
      <c r="P5788">
        <v>204</v>
      </c>
      <c r="Q5788">
        <v>45015</v>
      </c>
    </row>
    <row r="5789" spans="1:17" x14ac:dyDescent="0.25">
      <c r="A5789" t="s">
        <v>292</v>
      </c>
      <c r="B5789" s="1" t="s">
        <v>666</v>
      </c>
      <c r="C5789">
        <v>2016</v>
      </c>
      <c r="D5789" s="15">
        <f>DATE(cars[[#This Row],[year_1]],1,1)</f>
        <v>42370</v>
      </c>
      <c r="E5789" t="s">
        <v>38</v>
      </c>
      <c r="F5789" s="4">
        <v>290</v>
      </c>
      <c r="G5789">
        <v>6</v>
      </c>
      <c r="H5789" t="s">
        <v>33</v>
      </c>
      <c r="I5789" t="s">
        <v>34</v>
      </c>
      <c r="J5789">
        <v>4</v>
      </c>
      <c r="K5789" t="s">
        <v>129</v>
      </c>
      <c r="L5789" t="s">
        <v>31</v>
      </c>
      <c r="M5789" t="s">
        <v>90</v>
      </c>
      <c r="N5789">
        <v>26</v>
      </c>
      <c r="O5789">
        <v>18</v>
      </c>
      <c r="P5789">
        <v>204</v>
      </c>
      <c r="Q5789">
        <v>52640</v>
      </c>
    </row>
    <row r="5790" spans="1:17" x14ac:dyDescent="0.25">
      <c r="A5790" t="s">
        <v>292</v>
      </c>
      <c r="B5790" s="1" t="s">
        <v>666</v>
      </c>
      <c r="C5790">
        <v>2016</v>
      </c>
      <c r="D5790" s="15">
        <f>DATE(cars[[#This Row],[year_1]],1,1)</f>
        <v>42370</v>
      </c>
      <c r="E5790" t="s">
        <v>38</v>
      </c>
      <c r="F5790" s="4">
        <v>290</v>
      </c>
      <c r="G5790">
        <v>6</v>
      </c>
      <c r="H5790" t="s">
        <v>33</v>
      </c>
      <c r="I5790" t="s">
        <v>34</v>
      </c>
      <c r="J5790">
        <v>4</v>
      </c>
      <c r="K5790" t="s">
        <v>129</v>
      </c>
      <c r="L5790" t="s">
        <v>31</v>
      </c>
      <c r="M5790" t="s">
        <v>90</v>
      </c>
      <c r="N5790">
        <v>26</v>
      </c>
      <c r="O5790">
        <v>18</v>
      </c>
      <c r="P5790">
        <v>204</v>
      </c>
      <c r="Q5790">
        <v>51440</v>
      </c>
    </row>
    <row r="5791" spans="1:17" x14ac:dyDescent="0.25">
      <c r="A5791" t="s">
        <v>292</v>
      </c>
      <c r="B5791" s="1" t="s">
        <v>666</v>
      </c>
      <c r="C5791">
        <v>2016</v>
      </c>
      <c r="D5791" s="15">
        <f>DATE(cars[[#This Row],[year_1]],1,1)</f>
        <v>42370</v>
      </c>
      <c r="E5791" t="s">
        <v>38</v>
      </c>
      <c r="F5791" s="4">
        <v>290</v>
      </c>
      <c r="G5791">
        <v>6</v>
      </c>
      <c r="H5791" t="s">
        <v>33</v>
      </c>
      <c r="I5791" t="s">
        <v>34</v>
      </c>
      <c r="J5791">
        <v>4</v>
      </c>
      <c r="K5791" t="s">
        <v>129</v>
      </c>
      <c r="L5791" t="s">
        <v>31</v>
      </c>
      <c r="M5791" t="s">
        <v>90</v>
      </c>
      <c r="N5791">
        <v>26</v>
      </c>
      <c r="O5791">
        <v>18</v>
      </c>
      <c r="P5791">
        <v>204</v>
      </c>
      <c r="Q5791">
        <v>50640</v>
      </c>
    </row>
    <row r="5792" spans="1:17" x14ac:dyDescent="0.25">
      <c r="A5792" t="s">
        <v>292</v>
      </c>
      <c r="B5792" s="1" t="s">
        <v>666</v>
      </c>
      <c r="C5792">
        <v>2016</v>
      </c>
      <c r="D5792" s="15">
        <f>DATE(cars[[#This Row],[year_1]],1,1)</f>
        <v>42370</v>
      </c>
      <c r="E5792" t="s">
        <v>38</v>
      </c>
      <c r="F5792" s="4">
        <v>290</v>
      </c>
      <c r="G5792">
        <v>6</v>
      </c>
      <c r="H5792" t="s">
        <v>33</v>
      </c>
      <c r="I5792" t="s">
        <v>34</v>
      </c>
      <c r="J5792">
        <v>4</v>
      </c>
      <c r="K5792" t="s">
        <v>129</v>
      </c>
      <c r="L5792" t="s">
        <v>31</v>
      </c>
      <c r="M5792" t="s">
        <v>90</v>
      </c>
      <c r="N5792">
        <v>26</v>
      </c>
      <c r="O5792">
        <v>18</v>
      </c>
      <c r="P5792">
        <v>204</v>
      </c>
      <c r="Q5792">
        <v>49440</v>
      </c>
    </row>
    <row r="5793" spans="1:17" x14ac:dyDescent="0.25">
      <c r="A5793" t="s">
        <v>292</v>
      </c>
      <c r="B5793" s="1" t="s">
        <v>666</v>
      </c>
      <c r="C5793">
        <v>2017</v>
      </c>
      <c r="D5793" s="15">
        <f>DATE(cars[[#This Row],[year_1]],1,1)</f>
        <v>42736</v>
      </c>
      <c r="E5793" t="s">
        <v>38</v>
      </c>
      <c r="F5793" s="4">
        <v>290</v>
      </c>
      <c r="G5793">
        <v>6</v>
      </c>
      <c r="H5793" t="s">
        <v>33</v>
      </c>
      <c r="I5793" t="s">
        <v>34</v>
      </c>
      <c r="J5793">
        <v>4</v>
      </c>
      <c r="K5793" t="s">
        <v>129</v>
      </c>
      <c r="L5793" t="s">
        <v>31</v>
      </c>
      <c r="M5793" t="s">
        <v>90</v>
      </c>
      <c r="N5793">
        <v>26</v>
      </c>
      <c r="O5793">
        <v>18</v>
      </c>
      <c r="P5793">
        <v>204</v>
      </c>
      <c r="Q5793">
        <v>50360</v>
      </c>
    </row>
    <row r="5794" spans="1:17" x14ac:dyDescent="0.25">
      <c r="A5794" t="s">
        <v>292</v>
      </c>
      <c r="B5794" s="1" t="s">
        <v>666</v>
      </c>
      <c r="C5794">
        <v>2017</v>
      </c>
      <c r="D5794" s="15">
        <f>DATE(cars[[#This Row],[year_1]],1,1)</f>
        <v>42736</v>
      </c>
      <c r="E5794" t="s">
        <v>38</v>
      </c>
      <c r="F5794" s="4">
        <v>290</v>
      </c>
      <c r="G5794">
        <v>6</v>
      </c>
      <c r="H5794" t="s">
        <v>33</v>
      </c>
      <c r="I5794" t="s">
        <v>34</v>
      </c>
      <c r="J5794">
        <v>4</v>
      </c>
      <c r="K5794" t="s">
        <v>129</v>
      </c>
      <c r="L5794" t="s">
        <v>31</v>
      </c>
      <c r="M5794" t="s">
        <v>90</v>
      </c>
      <c r="N5794">
        <v>26</v>
      </c>
      <c r="O5794">
        <v>18</v>
      </c>
      <c r="P5794">
        <v>204</v>
      </c>
      <c r="Q5794">
        <v>52360</v>
      </c>
    </row>
    <row r="5795" spans="1:17" x14ac:dyDescent="0.25">
      <c r="A5795" t="s">
        <v>292</v>
      </c>
      <c r="B5795" s="1" t="s">
        <v>666</v>
      </c>
      <c r="C5795">
        <v>2017</v>
      </c>
      <c r="D5795" s="15">
        <f>DATE(cars[[#This Row],[year_1]],1,1)</f>
        <v>42736</v>
      </c>
      <c r="E5795" t="s">
        <v>38</v>
      </c>
      <c r="F5795" s="4">
        <v>290</v>
      </c>
      <c r="G5795">
        <v>6</v>
      </c>
      <c r="H5795" t="s">
        <v>33</v>
      </c>
      <c r="I5795" t="s">
        <v>34</v>
      </c>
      <c r="J5795">
        <v>4</v>
      </c>
      <c r="K5795" t="s">
        <v>129</v>
      </c>
      <c r="L5795" t="s">
        <v>31</v>
      </c>
      <c r="M5795" t="s">
        <v>90</v>
      </c>
      <c r="N5795">
        <v>26</v>
      </c>
      <c r="O5795">
        <v>18</v>
      </c>
      <c r="P5795">
        <v>204</v>
      </c>
      <c r="Q5795">
        <v>45950</v>
      </c>
    </row>
    <row r="5796" spans="1:17" x14ac:dyDescent="0.25">
      <c r="A5796" t="s">
        <v>199</v>
      </c>
      <c r="B5796" s="1" t="s">
        <v>379</v>
      </c>
      <c r="C5796">
        <v>2015</v>
      </c>
      <c r="D5796" s="15">
        <f>DATE(cars[[#This Row],[year_1]],1,1)</f>
        <v>42005</v>
      </c>
      <c r="E5796" t="s">
        <v>29</v>
      </c>
      <c r="F5796" s="4">
        <v>290</v>
      </c>
      <c r="G5796">
        <v>6</v>
      </c>
      <c r="H5796" t="s">
        <v>33</v>
      </c>
      <c r="I5796" t="s">
        <v>19</v>
      </c>
      <c r="J5796">
        <v>4</v>
      </c>
      <c r="K5796" t="s">
        <v>359</v>
      </c>
      <c r="L5796" t="s">
        <v>63</v>
      </c>
      <c r="M5796" t="s">
        <v>90</v>
      </c>
      <c r="N5796">
        <v>25</v>
      </c>
      <c r="O5796">
        <v>18</v>
      </c>
      <c r="P5796">
        <v>1851</v>
      </c>
      <c r="Q5796">
        <v>36895</v>
      </c>
    </row>
    <row r="5797" spans="1:17" x14ac:dyDescent="0.25">
      <c r="A5797" t="s">
        <v>199</v>
      </c>
      <c r="B5797" s="1" t="s">
        <v>379</v>
      </c>
      <c r="C5797">
        <v>2015</v>
      </c>
      <c r="D5797" s="15">
        <f>DATE(cars[[#This Row],[year_1]],1,1)</f>
        <v>42005</v>
      </c>
      <c r="E5797" t="s">
        <v>29</v>
      </c>
      <c r="F5797" s="4">
        <v>290</v>
      </c>
      <c r="G5797">
        <v>6</v>
      </c>
      <c r="H5797" t="s">
        <v>33</v>
      </c>
      <c r="I5797" t="s">
        <v>19</v>
      </c>
      <c r="J5797">
        <v>4</v>
      </c>
      <c r="K5797" t="s">
        <v>359</v>
      </c>
      <c r="L5797" t="s">
        <v>63</v>
      </c>
      <c r="M5797" t="s">
        <v>90</v>
      </c>
      <c r="N5797">
        <v>25</v>
      </c>
      <c r="O5797">
        <v>18</v>
      </c>
      <c r="P5797">
        <v>1851</v>
      </c>
      <c r="Q5797">
        <v>40995</v>
      </c>
    </row>
    <row r="5798" spans="1:17" x14ac:dyDescent="0.25">
      <c r="A5798" t="s">
        <v>199</v>
      </c>
      <c r="B5798" s="1" t="s">
        <v>379</v>
      </c>
      <c r="C5798">
        <v>2015</v>
      </c>
      <c r="D5798" s="15">
        <f>DATE(cars[[#This Row],[year_1]],1,1)</f>
        <v>42005</v>
      </c>
      <c r="E5798" t="s">
        <v>29</v>
      </c>
      <c r="F5798" s="4">
        <v>290</v>
      </c>
      <c r="G5798">
        <v>6</v>
      </c>
      <c r="H5798" t="s">
        <v>33</v>
      </c>
      <c r="I5798" t="s">
        <v>19</v>
      </c>
      <c r="J5798">
        <v>4</v>
      </c>
      <c r="K5798" t="s">
        <v>359</v>
      </c>
      <c r="L5798" t="s">
        <v>63</v>
      </c>
      <c r="M5798" t="s">
        <v>90</v>
      </c>
      <c r="N5798">
        <v>25</v>
      </c>
      <c r="O5798">
        <v>18</v>
      </c>
      <c r="P5798">
        <v>1851</v>
      </c>
      <c r="Q5798">
        <v>30495</v>
      </c>
    </row>
    <row r="5799" spans="1:17" x14ac:dyDescent="0.25">
      <c r="A5799" t="s">
        <v>142</v>
      </c>
      <c r="B5799" s="1" t="s">
        <v>850</v>
      </c>
      <c r="C5799">
        <v>2015</v>
      </c>
      <c r="D5799" s="15">
        <f>DATE(cars[[#This Row],[year_1]],1,1)</f>
        <v>42005</v>
      </c>
      <c r="E5799" t="s">
        <v>29</v>
      </c>
      <c r="F5799" s="4">
        <v>290</v>
      </c>
      <c r="G5799">
        <v>6</v>
      </c>
      <c r="H5799" t="s">
        <v>33</v>
      </c>
      <c r="I5799" t="s">
        <v>30</v>
      </c>
      <c r="J5799">
        <v>4</v>
      </c>
      <c r="K5799" t="s">
        <v>101</v>
      </c>
      <c r="L5799" t="s">
        <v>31</v>
      </c>
      <c r="M5799" t="s">
        <v>90</v>
      </c>
      <c r="N5799">
        <v>25</v>
      </c>
      <c r="O5799">
        <v>18</v>
      </c>
      <c r="P5799">
        <v>1439</v>
      </c>
      <c r="Q5799">
        <v>30150</v>
      </c>
    </row>
    <row r="5800" spans="1:17" x14ac:dyDescent="0.25">
      <c r="A5800" t="s">
        <v>142</v>
      </c>
      <c r="B5800" s="1" t="s">
        <v>850</v>
      </c>
      <c r="C5800">
        <v>2015</v>
      </c>
      <c r="D5800" s="15">
        <f>DATE(cars[[#This Row],[year_1]],1,1)</f>
        <v>42005</v>
      </c>
      <c r="E5800" t="s">
        <v>29</v>
      </c>
      <c r="F5800" s="4">
        <v>290</v>
      </c>
      <c r="G5800">
        <v>6</v>
      </c>
      <c r="H5800" t="s">
        <v>33</v>
      </c>
      <c r="I5800" t="s">
        <v>34</v>
      </c>
      <c r="J5800">
        <v>4</v>
      </c>
      <c r="K5800" t="s">
        <v>101</v>
      </c>
      <c r="L5800" t="s">
        <v>31</v>
      </c>
      <c r="M5800" t="s">
        <v>90</v>
      </c>
      <c r="N5800">
        <v>24</v>
      </c>
      <c r="O5800">
        <v>18</v>
      </c>
      <c r="P5800">
        <v>1439</v>
      </c>
      <c r="Q5800">
        <v>36000</v>
      </c>
    </row>
    <row r="5801" spans="1:17" x14ac:dyDescent="0.25">
      <c r="A5801" t="s">
        <v>142</v>
      </c>
      <c r="B5801" s="1" t="s">
        <v>850</v>
      </c>
      <c r="C5801">
        <v>2015</v>
      </c>
      <c r="D5801" s="15">
        <f>DATE(cars[[#This Row],[year_1]],1,1)</f>
        <v>42005</v>
      </c>
      <c r="E5801" t="s">
        <v>29</v>
      </c>
      <c r="F5801" s="4">
        <v>290</v>
      </c>
      <c r="G5801">
        <v>6</v>
      </c>
      <c r="H5801" t="s">
        <v>33</v>
      </c>
      <c r="I5801" t="s">
        <v>34</v>
      </c>
      <c r="J5801">
        <v>4</v>
      </c>
      <c r="K5801" t="s">
        <v>101</v>
      </c>
      <c r="L5801" t="s">
        <v>31</v>
      </c>
      <c r="M5801" t="s">
        <v>90</v>
      </c>
      <c r="N5801">
        <v>24</v>
      </c>
      <c r="O5801">
        <v>18</v>
      </c>
      <c r="P5801">
        <v>1439</v>
      </c>
      <c r="Q5801">
        <v>31900</v>
      </c>
    </row>
    <row r="5802" spans="1:17" x14ac:dyDescent="0.25">
      <c r="A5802" t="s">
        <v>142</v>
      </c>
      <c r="B5802" s="1" t="s">
        <v>850</v>
      </c>
      <c r="C5802">
        <v>2015</v>
      </c>
      <c r="D5802" s="15">
        <f>DATE(cars[[#This Row],[year_1]],1,1)</f>
        <v>42005</v>
      </c>
      <c r="E5802" t="s">
        <v>29</v>
      </c>
      <c r="F5802" s="4">
        <v>290</v>
      </c>
      <c r="G5802">
        <v>6</v>
      </c>
      <c r="H5802" t="s">
        <v>33</v>
      </c>
      <c r="I5802" t="s">
        <v>30</v>
      </c>
      <c r="J5802">
        <v>4</v>
      </c>
      <c r="K5802" t="s">
        <v>101</v>
      </c>
      <c r="L5802" t="s">
        <v>31</v>
      </c>
      <c r="M5802" t="s">
        <v>90</v>
      </c>
      <c r="N5802">
        <v>25</v>
      </c>
      <c r="O5802">
        <v>18</v>
      </c>
      <c r="P5802">
        <v>1439</v>
      </c>
      <c r="Q5802">
        <v>34250</v>
      </c>
    </row>
    <row r="5803" spans="1:17" x14ac:dyDescent="0.25">
      <c r="A5803" t="s">
        <v>142</v>
      </c>
      <c r="B5803" s="1" t="s">
        <v>850</v>
      </c>
      <c r="C5803">
        <v>2016</v>
      </c>
      <c r="D5803" s="15">
        <f>DATE(cars[[#This Row],[year_1]],1,1)</f>
        <v>42370</v>
      </c>
      <c r="E5803" t="s">
        <v>29</v>
      </c>
      <c r="F5803" s="4">
        <v>290</v>
      </c>
      <c r="G5803">
        <v>6</v>
      </c>
      <c r="H5803" t="s">
        <v>33</v>
      </c>
      <c r="I5803" t="s">
        <v>34</v>
      </c>
      <c r="J5803">
        <v>4</v>
      </c>
      <c r="K5803" t="s">
        <v>101</v>
      </c>
      <c r="L5803" t="s">
        <v>31</v>
      </c>
      <c r="M5803" t="s">
        <v>90</v>
      </c>
      <c r="N5803">
        <v>24</v>
      </c>
      <c r="O5803">
        <v>18</v>
      </c>
      <c r="P5803">
        <v>1439</v>
      </c>
      <c r="Q5803">
        <v>32150</v>
      </c>
    </row>
    <row r="5804" spans="1:17" x14ac:dyDescent="0.25">
      <c r="A5804" t="s">
        <v>142</v>
      </c>
      <c r="B5804" s="1" t="s">
        <v>850</v>
      </c>
      <c r="C5804">
        <v>2016</v>
      </c>
      <c r="D5804" s="15">
        <f>DATE(cars[[#This Row],[year_1]],1,1)</f>
        <v>42370</v>
      </c>
      <c r="E5804" t="s">
        <v>29</v>
      </c>
      <c r="F5804" s="4">
        <v>290</v>
      </c>
      <c r="G5804">
        <v>6</v>
      </c>
      <c r="H5804" t="s">
        <v>33</v>
      </c>
      <c r="I5804" t="s">
        <v>30</v>
      </c>
      <c r="J5804">
        <v>4</v>
      </c>
      <c r="K5804" t="s">
        <v>101</v>
      </c>
      <c r="L5804" t="s">
        <v>31</v>
      </c>
      <c r="M5804" t="s">
        <v>90</v>
      </c>
      <c r="N5804">
        <v>25</v>
      </c>
      <c r="O5804">
        <v>18</v>
      </c>
      <c r="P5804">
        <v>1439</v>
      </c>
      <c r="Q5804">
        <v>30400</v>
      </c>
    </row>
    <row r="5805" spans="1:17" x14ac:dyDescent="0.25">
      <c r="A5805" t="s">
        <v>142</v>
      </c>
      <c r="B5805" s="1" t="s">
        <v>850</v>
      </c>
      <c r="C5805">
        <v>2016</v>
      </c>
      <c r="D5805" s="15">
        <f>DATE(cars[[#This Row],[year_1]],1,1)</f>
        <v>42370</v>
      </c>
      <c r="E5805" t="s">
        <v>29</v>
      </c>
      <c r="F5805" s="4">
        <v>290</v>
      </c>
      <c r="G5805">
        <v>6</v>
      </c>
      <c r="H5805" t="s">
        <v>33</v>
      </c>
      <c r="I5805" t="s">
        <v>34</v>
      </c>
      <c r="J5805">
        <v>4</v>
      </c>
      <c r="K5805" t="s">
        <v>101</v>
      </c>
      <c r="L5805" t="s">
        <v>31</v>
      </c>
      <c r="M5805" t="s">
        <v>90</v>
      </c>
      <c r="N5805">
        <v>24</v>
      </c>
      <c r="O5805">
        <v>18</v>
      </c>
      <c r="P5805">
        <v>1439</v>
      </c>
      <c r="Q5805">
        <v>36250</v>
      </c>
    </row>
    <row r="5806" spans="1:17" x14ac:dyDescent="0.25">
      <c r="A5806" t="s">
        <v>142</v>
      </c>
      <c r="B5806" s="1" t="s">
        <v>850</v>
      </c>
      <c r="C5806">
        <v>2016</v>
      </c>
      <c r="D5806" s="15">
        <f>DATE(cars[[#This Row],[year_1]],1,1)</f>
        <v>42370</v>
      </c>
      <c r="E5806" t="s">
        <v>29</v>
      </c>
      <c r="F5806" s="4">
        <v>290</v>
      </c>
      <c r="G5806">
        <v>6</v>
      </c>
      <c r="H5806" t="s">
        <v>33</v>
      </c>
      <c r="I5806" t="s">
        <v>30</v>
      </c>
      <c r="J5806">
        <v>4</v>
      </c>
      <c r="K5806" t="s">
        <v>101</v>
      </c>
      <c r="L5806" t="s">
        <v>31</v>
      </c>
      <c r="M5806" t="s">
        <v>90</v>
      </c>
      <c r="N5806">
        <v>25</v>
      </c>
      <c r="O5806">
        <v>18</v>
      </c>
      <c r="P5806">
        <v>1439</v>
      </c>
      <c r="Q5806">
        <v>34500</v>
      </c>
    </row>
    <row r="5807" spans="1:17" x14ac:dyDescent="0.25">
      <c r="A5807" t="s">
        <v>142</v>
      </c>
      <c r="B5807" s="1" t="s">
        <v>850</v>
      </c>
      <c r="C5807">
        <v>2017</v>
      </c>
      <c r="D5807" s="15">
        <f>DATE(cars[[#This Row],[year_1]],1,1)</f>
        <v>42736</v>
      </c>
      <c r="E5807" t="s">
        <v>29</v>
      </c>
      <c r="F5807" s="4">
        <v>290</v>
      </c>
      <c r="G5807">
        <v>6</v>
      </c>
      <c r="H5807" t="s">
        <v>33</v>
      </c>
      <c r="I5807" t="s">
        <v>30</v>
      </c>
      <c r="J5807">
        <v>4</v>
      </c>
      <c r="K5807" t="s">
        <v>101</v>
      </c>
      <c r="L5807" t="s">
        <v>31</v>
      </c>
      <c r="M5807" t="s">
        <v>90</v>
      </c>
      <c r="N5807">
        <v>25</v>
      </c>
      <c r="O5807">
        <v>18</v>
      </c>
      <c r="P5807">
        <v>1439</v>
      </c>
      <c r="Q5807">
        <v>30800</v>
      </c>
    </row>
    <row r="5808" spans="1:17" x14ac:dyDescent="0.25">
      <c r="A5808" t="s">
        <v>142</v>
      </c>
      <c r="B5808" s="1" t="s">
        <v>850</v>
      </c>
      <c r="C5808">
        <v>2017</v>
      </c>
      <c r="D5808" s="15">
        <f>DATE(cars[[#This Row],[year_1]],1,1)</f>
        <v>42736</v>
      </c>
      <c r="E5808" t="s">
        <v>29</v>
      </c>
      <c r="F5808" s="4">
        <v>290</v>
      </c>
      <c r="G5808">
        <v>6</v>
      </c>
      <c r="H5808" t="s">
        <v>33</v>
      </c>
      <c r="I5808" t="s">
        <v>34</v>
      </c>
      <c r="J5808">
        <v>4</v>
      </c>
      <c r="K5808" t="s">
        <v>101</v>
      </c>
      <c r="L5808" t="s">
        <v>31</v>
      </c>
      <c r="M5808" t="s">
        <v>90</v>
      </c>
      <c r="N5808">
        <v>24</v>
      </c>
      <c r="O5808">
        <v>18</v>
      </c>
      <c r="P5808">
        <v>1439</v>
      </c>
      <c r="Q5808">
        <v>32550</v>
      </c>
    </row>
    <row r="5809" spans="1:17" x14ac:dyDescent="0.25">
      <c r="A5809" t="s">
        <v>178</v>
      </c>
      <c r="B5809" s="1" t="s">
        <v>895</v>
      </c>
      <c r="C5809">
        <v>2015</v>
      </c>
      <c r="D5809" s="15">
        <f>DATE(cars[[#This Row],[year_1]],1,1)</f>
        <v>42005</v>
      </c>
      <c r="E5809" t="s">
        <v>29</v>
      </c>
      <c r="F5809" s="4">
        <v>290</v>
      </c>
      <c r="G5809">
        <v>6</v>
      </c>
      <c r="H5809" t="s">
        <v>33</v>
      </c>
      <c r="I5809" t="s">
        <v>34</v>
      </c>
      <c r="J5809">
        <v>4</v>
      </c>
      <c r="K5809" t="s">
        <v>101</v>
      </c>
      <c r="L5809" t="s">
        <v>31</v>
      </c>
      <c r="M5809" t="s">
        <v>90</v>
      </c>
      <c r="N5809">
        <v>24</v>
      </c>
      <c r="O5809">
        <v>18</v>
      </c>
      <c r="P5809">
        <v>1720</v>
      </c>
      <c r="Q5809">
        <v>38500</v>
      </c>
    </row>
    <row r="5810" spans="1:17" x14ac:dyDescent="0.25">
      <c r="A5810" t="s">
        <v>178</v>
      </c>
      <c r="B5810" s="1" t="s">
        <v>895</v>
      </c>
      <c r="C5810">
        <v>2015</v>
      </c>
      <c r="D5810" s="15">
        <f>DATE(cars[[#This Row],[year_1]],1,1)</f>
        <v>42005</v>
      </c>
      <c r="E5810" t="s">
        <v>29</v>
      </c>
      <c r="F5810" s="4">
        <v>290</v>
      </c>
      <c r="G5810">
        <v>6</v>
      </c>
      <c r="H5810" t="s">
        <v>33</v>
      </c>
      <c r="I5810" t="s">
        <v>30</v>
      </c>
      <c r="J5810">
        <v>4</v>
      </c>
      <c r="K5810" t="s">
        <v>101</v>
      </c>
      <c r="L5810" t="s">
        <v>31</v>
      </c>
      <c r="M5810" t="s">
        <v>90</v>
      </c>
      <c r="N5810">
        <v>25</v>
      </c>
      <c r="O5810">
        <v>18</v>
      </c>
      <c r="P5810">
        <v>1720</v>
      </c>
      <c r="Q5810">
        <v>26700</v>
      </c>
    </row>
    <row r="5811" spans="1:17" x14ac:dyDescent="0.25">
      <c r="A5811" t="s">
        <v>178</v>
      </c>
      <c r="B5811" s="1" t="s">
        <v>895</v>
      </c>
      <c r="C5811">
        <v>2015</v>
      </c>
      <c r="D5811" s="15">
        <f>DATE(cars[[#This Row],[year_1]],1,1)</f>
        <v>42005</v>
      </c>
      <c r="E5811" t="s">
        <v>29</v>
      </c>
      <c r="F5811" s="4">
        <v>290</v>
      </c>
      <c r="G5811">
        <v>6</v>
      </c>
      <c r="H5811" t="s">
        <v>33</v>
      </c>
      <c r="I5811" t="s">
        <v>30</v>
      </c>
      <c r="J5811">
        <v>4</v>
      </c>
      <c r="K5811" t="s">
        <v>101</v>
      </c>
      <c r="L5811" t="s">
        <v>31</v>
      </c>
      <c r="M5811" t="s">
        <v>90</v>
      </c>
      <c r="N5811">
        <v>25</v>
      </c>
      <c r="O5811">
        <v>18</v>
      </c>
      <c r="P5811">
        <v>1720</v>
      </c>
      <c r="Q5811">
        <v>36700</v>
      </c>
    </row>
    <row r="5812" spans="1:17" x14ac:dyDescent="0.25">
      <c r="A5812" t="s">
        <v>178</v>
      </c>
      <c r="B5812" s="1" t="s">
        <v>895</v>
      </c>
      <c r="C5812">
        <v>2015</v>
      </c>
      <c r="D5812" s="15">
        <f>DATE(cars[[#This Row],[year_1]],1,1)</f>
        <v>42005</v>
      </c>
      <c r="E5812" t="s">
        <v>29</v>
      </c>
      <c r="F5812" s="4">
        <v>290</v>
      </c>
      <c r="G5812">
        <v>6</v>
      </c>
      <c r="H5812" t="s">
        <v>33</v>
      </c>
      <c r="I5812" t="s">
        <v>34</v>
      </c>
      <c r="J5812">
        <v>4</v>
      </c>
      <c r="K5812" t="s">
        <v>101</v>
      </c>
      <c r="L5812" t="s">
        <v>31</v>
      </c>
      <c r="M5812" t="s">
        <v>90</v>
      </c>
      <c r="N5812">
        <v>24</v>
      </c>
      <c r="O5812">
        <v>18</v>
      </c>
      <c r="P5812">
        <v>1720</v>
      </c>
      <c r="Q5812">
        <v>41700</v>
      </c>
    </row>
    <row r="5813" spans="1:17" x14ac:dyDescent="0.25">
      <c r="A5813" t="s">
        <v>178</v>
      </c>
      <c r="B5813" s="1" t="s">
        <v>895</v>
      </c>
      <c r="C5813">
        <v>2015</v>
      </c>
      <c r="D5813" s="15">
        <f>DATE(cars[[#This Row],[year_1]],1,1)</f>
        <v>42005</v>
      </c>
      <c r="E5813" t="s">
        <v>29</v>
      </c>
      <c r="F5813" s="4">
        <v>290</v>
      </c>
      <c r="G5813">
        <v>6</v>
      </c>
      <c r="H5813" t="s">
        <v>33</v>
      </c>
      <c r="I5813" t="s">
        <v>30</v>
      </c>
      <c r="J5813">
        <v>4</v>
      </c>
      <c r="K5813" t="s">
        <v>101</v>
      </c>
      <c r="L5813" t="s">
        <v>31</v>
      </c>
      <c r="M5813" t="s">
        <v>90</v>
      </c>
      <c r="N5813">
        <v>25</v>
      </c>
      <c r="O5813">
        <v>18</v>
      </c>
      <c r="P5813">
        <v>1720</v>
      </c>
      <c r="Q5813">
        <v>31700</v>
      </c>
    </row>
    <row r="5814" spans="1:17" x14ac:dyDescent="0.25">
      <c r="A5814" t="s">
        <v>178</v>
      </c>
      <c r="B5814" s="1" t="s">
        <v>895</v>
      </c>
      <c r="C5814">
        <v>2015</v>
      </c>
      <c r="D5814" s="15">
        <f>DATE(cars[[#This Row],[year_1]],1,1)</f>
        <v>42005</v>
      </c>
      <c r="E5814" t="s">
        <v>29</v>
      </c>
      <c r="F5814" s="4">
        <v>290</v>
      </c>
      <c r="G5814">
        <v>6</v>
      </c>
      <c r="H5814" t="s">
        <v>33</v>
      </c>
      <c r="I5814" t="s">
        <v>34</v>
      </c>
      <c r="J5814">
        <v>4</v>
      </c>
      <c r="K5814" t="s">
        <v>101</v>
      </c>
      <c r="L5814" t="s">
        <v>31</v>
      </c>
      <c r="M5814" t="s">
        <v>90</v>
      </c>
      <c r="N5814">
        <v>24</v>
      </c>
      <c r="O5814">
        <v>18</v>
      </c>
      <c r="P5814">
        <v>1720</v>
      </c>
      <c r="Q5814">
        <v>33500</v>
      </c>
    </row>
    <row r="5815" spans="1:17" x14ac:dyDescent="0.25">
      <c r="A5815" t="s">
        <v>178</v>
      </c>
      <c r="B5815" s="1" t="s">
        <v>895</v>
      </c>
      <c r="C5815">
        <v>2015</v>
      </c>
      <c r="D5815" s="15">
        <f>DATE(cars[[#This Row],[year_1]],1,1)</f>
        <v>42005</v>
      </c>
      <c r="E5815" t="s">
        <v>29</v>
      </c>
      <c r="F5815" s="4">
        <v>290</v>
      </c>
      <c r="G5815">
        <v>6</v>
      </c>
      <c r="H5815" t="s">
        <v>33</v>
      </c>
      <c r="I5815" t="s">
        <v>30</v>
      </c>
      <c r="J5815">
        <v>4</v>
      </c>
      <c r="K5815" t="s">
        <v>101</v>
      </c>
      <c r="L5815" t="s">
        <v>31</v>
      </c>
      <c r="M5815" t="s">
        <v>90</v>
      </c>
      <c r="N5815">
        <v>25</v>
      </c>
      <c r="O5815">
        <v>18</v>
      </c>
      <c r="P5815">
        <v>1720</v>
      </c>
      <c r="Q5815">
        <v>39900</v>
      </c>
    </row>
    <row r="5816" spans="1:17" x14ac:dyDescent="0.25">
      <c r="A5816" t="s">
        <v>178</v>
      </c>
      <c r="B5816" s="1" t="s">
        <v>895</v>
      </c>
      <c r="C5816">
        <v>2015</v>
      </c>
      <c r="D5816" s="15">
        <f>DATE(cars[[#This Row],[year_1]],1,1)</f>
        <v>42005</v>
      </c>
      <c r="E5816" t="s">
        <v>29</v>
      </c>
      <c r="F5816" s="4">
        <v>290</v>
      </c>
      <c r="G5816">
        <v>6</v>
      </c>
      <c r="H5816" t="s">
        <v>33</v>
      </c>
      <c r="I5816" t="s">
        <v>34</v>
      </c>
      <c r="J5816">
        <v>4</v>
      </c>
      <c r="K5816" t="s">
        <v>101</v>
      </c>
      <c r="L5816" t="s">
        <v>31</v>
      </c>
      <c r="M5816" t="s">
        <v>90</v>
      </c>
      <c r="N5816">
        <v>24</v>
      </c>
      <c r="O5816">
        <v>18</v>
      </c>
      <c r="P5816">
        <v>1720</v>
      </c>
      <c r="Q5816">
        <v>28500</v>
      </c>
    </row>
    <row r="5817" spans="1:17" x14ac:dyDescent="0.25">
      <c r="A5817" t="s">
        <v>178</v>
      </c>
      <c r="B5817" s="1" t="s">
        <v>895</v>
      </c>
      <c r="C5817">
        <v>2016</v>
      </c>
      <c r="D5817" s="15">
        <f>DATE(cars[[#This Row],[year_1]],1,1)</f>
        <v>42370</v>
      </c>
      <c r="E5817" t="s">
        <v>29</v>
      </c>
      <c r="F5817" s="4">
        <v>290</v>
      </c>
      <c r="G5817">
        <v>6</v>
      </c>
      <c r="H5817" t="s">
        <v>33</v>
      </c>
      <c r="I5817" t="s">
        <v>30</v>
      </c>
      <c r="J5817">
        <v>4</v>
      </c>
      <c r="K5817" t="s">
        <v>101</v>
      </c>
      <c r="L5817" t="s">
        <v>31</v>
      </c>
      <c r="M5817" t="s">
        <v>90</v>
      </c>
      <c r="N5817">
        <v>26</v>
      </c>
      <c r="O5817">
        <v>18</v>
      </c>
      <c r="P5817">
        <v>1720</v>
      </c>
      <c r="Q5817">
        <v>38300</v>
      </c>
    </row>
    <row r="5818" spans="1:17" x14ac:dyDescent="0.25">
      <c r="A5818" t="s">
        <v>178</v>
      </c>
      <c r="B5818" s="1" t="s">
        <v>895</v>
      </c>
      <c r="C5818">
        <v>2016</v>
      </c>
      <c r="D5818" s="15">
        <f>DATE(cars[[#This Row],[year_1]],1,1)</f>
        <v>42370</v>
      </c>
      <c r="E5818" t="s">
        <v>29</v>
      </c>
      <c r="F5818" s="4">
        <v>290</v>
      </c>
      <c r="G5818">
        <v>6</v>
      </c>
      <c r="H5818" t="s">
        <v>33</v>
      </c>
      <c r="I5818" t="s">
        <v>34</v>
      </c>
      <c r="J5818">
        <v>4</v>
      </c>
      <c r="K5818" t="s">
        <v>101</v>
      </c>
      <c r="L5818" t="s">
        <v>31</v>
      </c>
      <c r="M5818" t="s">
        <v>90</v>
      </c>
      <c r="N5818">
        <v>26</v>
      </c>
      <c r="O5818">
        <v>18</v>
      </c>
      <c r="P5818">
        <v>1720</v>
      </c>
      <c r="Q5818">
        <v>33900</v>
      </c>
    </row>
    <row r="5819" spans="1:17" x14ac:dyDescent="0.25">
      <c r="A5819" t="s">
        <v>178</v>
      </c>
      <c r="B5819" s="1" t="s">
        <v>895</v>
      </c>
      <c r="C5819">
        <v>2016</v>
      </c>
      <c r="D5819" s="15">
        <f>DATE(cars[[#This Row],[year_1]],1,1)</f>
        <v>42370</v>
      </c>
      <c r="E5819" t="s">
        <v>29</v>
      </c>
      <c r="F5819" s="4">
        <v>290</v>
      </c>
      <c r="G5819">
        <v>6</v>
      </c>
      <c r="H5819" t="s">
        <v>33</v>
      </c>
      <c r="I5819" t="s">
        <v>30</v>
      </c>
      <c r="J5819">
        <v>4</v>
      </c>
      <c r="K5819" t="s">
        <v>101</v>
      </c>
      <c r="L5819" t="s">
        <v>31</v>
      </c>
      <c r="M5819" t="s">
        <v>90</v>
      </c>
      <c r="N5819">
        <v>26</v>
      </c>
      <c r="O5819">
        <v>18</v>
      </c>
      <c r="P5819">
        <v>1720</v>
      </c>
      <c r="Q5819">
        <v>28700</v>
      </c>
    </row>
    <row r="5820" spans="1:17" x14ac:dyDescent="0.25">
      <c r="A5820" t="s">
        <v>178</v>
      </c>
      <c r="B5820" s="1" t="s">
        <v>895</v>
      </c>
      <c r="C5820">
        <v>2016</v>
      </c>
      <c r="D5820" s="15">
        <f>DATE(cars[[#This Row],[year_1]],1,1)</f>
        <v>42370</v>
      </c>
      <c r="E5820" t="s">
        <v>29</v>
      </c>
      <c r="F5820" s="4">
        <v>290</v>
      </c>
      <c r="G5820">
        <v>6</v>
      </c>
      <c r="H5820" t="s">
        <v>33</v>
      </c>
      <c r="I5820" t="s">
        <v>30</v>
      </c>
      <c r="J5820">
        <v>4</v>
      </c>
      <c r="K5820" t="s">
        <v>101</v>
      </c>
      <c r="L5820" t="s">
        <v>31</v>
      </c>
      <c r="M5820" t="s">
        <v>90</v>
      </c>
      <c r="N5820">
        <v>26</v>
      </c>
      <c r="O5820">
        <v>18</v>
      </c>
      <c r="P5820">
        <v>1720</v>
      </c>
      <c r="Q5820">
        <v>32100</v>
      </c>
    </row>
    <row r="5821" spans="1:17" x14ac:dyDescent="0.25">
      <c r="A5821" t="s">
        <v>178</v>
      </c>
      <c r="B5821" s="1" t="s">
        <v>895</v>
      </c>
      <c r="C5821">
        <v>2016</v>
      </c>
      <c r="D5821" s="15">
        <f>DATE(cars[[#This Row],[year_1]],1,1)</f>
        <v>42370</v>
      </c>
      <c r="E5821" t="s">
        <v>29</v>
      </c>
      <c r="F5821" s="4">
        <v>290</v>
      </c>
      <c r="G5821">
        <v>6</v>
      </c>
      <c r="H5821" t="s">
        <v>33</v>
      </c>
      <c r="I5821" t="s">
        <v>30</v>
      </c>
      <c r="J5821">
        <v>4</v>
      </c>
      <c r="K5821" t="s">
        <v>101</v>
      </c>
      <c r="L5821" t="s">
        <v>31</v>
      </c>
      <c r="M5821" t="s">
        <v>90</v>
      </c>
      <c r="N5821">
        <v>26</v>
      </c>
      <c r="O5821">
        <v>18</v>
      </c>
      <c r="P5821">
        <v>1720</v>
      </c>
      <c r="Q5821">
        <v>41500</v>
      </c>
    </row>
    <row r="5822" spans="1:17" x14ac:dyDescent="0.25">
      <c r="A5822" t="s">
        <v>178</v>
      </c>
      <c r="B5822" s="1" t="s">
        <v>895</v>
      </c>
      <c r="C5822">
        <v>2016</v>
      </c>
      <c r="D5822" s="15">
        <f>DATE(cars[[#This Row],[year_1]],1,1)</f>
        <v>42370</v>
      </c>
      <c r="E5822" t="s">
        <v>29</v>
      </c>
      <c r="F5822" s="4">
        <v>290</v>
      </c>
      <c r="G5822">
        <v>6</v>
      </c>
      <c r="H5822" t="s">
        <v>33</v>
      </c>
      <c r="I5822" t="s">
        <v>34</v>
      </c>
      <c r="J5822">
        <v>4</v>
      </c>
      <c r="K5822" t="s">
        <v>101</v>
      </c>
      <c r="L5822" t="s">
        <v>31</v>
      </c>
      <c r="M5822" t="s">
        <v>90</v>
      </c>
      <c r="N5822">
        <v>26</v>
      </c>
      <c r="O5822">
        <v>18</v>
      </c>
      <c r="P5822">
        <v>1720</v>
      </c>
      <c r="Q5822">
        <v>30500</v>
      </c>
    </row>
    <row r="5823" spans="1:17" x14ac:dyDescent="0.25">
      <c r="A5823" t="s">
        <v>178</v>
      </c>
      <c r="B5823" s="1" t="s">
        <v>895</v>
      </c>
      <c r="C5823">
        <v>2017</v>
      </c>
      <c r="D5823" s="15">
        <f>DATE(cars[[#This Row],[year_1]],1,1)</f>
        <v>42736</v>
      </c>
      <c r="E5823" t="s">
        <v>29</v>
      </c>
      <c r="F5823" s="4">
        <v>290</v>
      </c>
      <c r="G5823">
        <v>6</v>
      </c>
      <c r="H5823" t="s">
        <v>33</v>
      </c>
      <c r="I5823" t="s">
        <v>30</v>
      </c>
      <c r="J5823">
        <v>4</v>
      </c>
      <c r="K5823" t="s">
        <v>101</v>
      </c>
      <c r="L5823" t="s">
        <v>31</v>
      </c>
      <c r="M5823" t="s">
        <v>90</v>
      </c>
      <c r="N5823">
        <v>25</v>
      </c>
      <c r="O5823">
        <v>18</v>
      </c>
      <c r="P5823">
        <v>1720</v>
      </c>
      <c r="Q5823">
        <v>28990</v>
      </c>
    </row>
    <row r="5824" spans="1:17" x14ac:dyDescent="0.25">
      <c r="A5824" t="s">
        <v>178</v>
      </c>
      <c r="B5824" s="1" t="s">
        <v>895</v>
      </c>
      <c r="C5824">
        <v>2017</v>
      </c>
      <c r="D5824" s="15">
        <f>DATE(cars[[#This Row],[year_1]],1,1)</f>
        <v>42736</v>
      </c>
      <c r="E5824" t="s">
        <v>29</v>
      </c>
      <c r="F5824" s="4">
        <v>290</v>
      </c>
      <c r="G5824">
        <v>6</v>
      </c>
      <c r="H5824" t="s">
        <v>33</v>
      </c>
      <c r="I5824" t="s">
        <v>30</v>
      </c>
      <c r="J5824">
        <v>4</v>
      </c>
      <c r="K5824" t="s">
        <v>101</v>
      </c>
      <c r="L5824" t="s">
        <v>31</v>
      </c>
      <c r="M5824" t="s">
        <v>90</v>
      </c>
      <c r="N5824">
        <v>25</v>
      </c>
      <c r="O5824">
        <v>18</v>
      </c>
      <c r="P5824">
        <v>1720</v>
      </c>
      <c r="Q5824">
        <v>33100</v>
      </c>
    </row>
    <row r="5825" spans="1:17" x14ac:dyDescent="0.25">
      <c r="A5825" t="s">
        <v>178</v>
      </c>
      <c r="B5825" s="1" t="s">
        <v>895</v>
      </c>
      <c r="C5825">
        <v>2017</v>
      </c>
      <c r="D5825" s="15">
        <f>DATE(cars[[#This Row],[year_1]],1,1)</f>
        <v>42736</v>
      </c>
      <c r="E5825" t="s">
        <v>29</v>
      </c>
      <c r="F5825" s="4">
        <v>290</v>
      </c>
      <c r="G5825">
        <v>6</v>
      </c>
      <c r="H5825" t="s">
        <v>33</v>
      </c>
      <c r="I5825" t="s">
        <v>30</v>
      </c>
      <c r="J5825">
        <v>4</v>
      </c>
      <c r="K5825" t="s">
        <v>101</v>
      </c>
      <c r="L5825" t="s">
        <v>31</v>
      </c>
      <c r="M5825" t="s">
        <v>90</v>
      </c>
      <c r="N5825">
        <v>25</v>
      </c>
      <c r="O5825">
        <v>18</v>
      </c>
      <c r="P5825">
        <v>1720</v>
      </c>
      <c r="Q5825">
        <v>38600</v>
      </c>
    </row>
    <row r="5826" spans="1:17" x14ac:dyDescent="0.25">
      <c r="A5826" t="s">
        <v>178</v>
      </c>
      <c r="B5826" s="1" t="s">
        <v>895</v>
      </c>
      <c r="C5826">
        <v>2017</v>
      </c>
      <c r="D5826" s="15">
        <f>DATE(cars[[#This Row],[year_1]],1,1)</f>
        <v>42736</v>
      </c>
      <c r="E5826" t="s">
        <v>29</v>
      </c>
      <c r="F5826" s="4">
        <v>290</v>
      </c>
      <c r="G5826">
        <v>6</v>
      </c>
      <c r="H5826" t="s">
        <v>33</v>
      </c>
      <c r="I5826" t="s">
        <v>30</v>
      </c>
      <c r="J5826">
        <v>4</v>
      </c>
      <c r="K5826" t="s">
        <v>101</v>
      </c>
      <c r="L5826" t="s">
        <v>31</v>
      </c>
      <c r="M5826" t="s">
        <v>90</v>
      </c>
      <c r="N5826">
        <v>25</v>
      </c>
      <c r="O5826">
        <v>18</v>
      </c>
      <c r="P5826">
        <v>1720</v>
      </c>
      <c r="Q5826">
        <v>43900</v>
      </c>
    </row>
    <row r="5827" spans="1:17" x14ac:dyDescent="0.25">
      <c r="A5827" t="s">
        <v>178</v>
      </c>
      <c r="B5827" s="1" t="s">
        <v>895</v>
      </c>
      <c r="C5827">
        <v>2017</v>
      </c>
      <c r="D5827" s="15">
        <f>DATE(cars[[#This Row],[year_1]],1,1)</f>
        <v>42736</v>
      </c>
      <c r="E5827" t="s">
        <v>29</v>
      </c>
      <c r="F5827" s="4">
        <v>290</v>
      </c>
      <c r="G5827">
        <v>6</v>
      </c>
      <c r="H5827" t="s">
        <v>33</v>
      </c>
      <c r="I5827" t="s">
        <v>34</v>
      </c>
      <c r="J5827">
        <v>4</v>
      </c>
      <c r="K5827" t="s">
        <v>101</v>
      </c>
      <c r="L5827" t="s">
        <v>31</v>
      </c>
      <c r="M5827" t="s">
        <v>90</v>
      </c>
      <c r="N5827">
        <v>25</v>
      </c>
      <c r="O5827">
        <v>18</v>
      </c>
      <c r="P5827">
        <v>1720</v>
      </c>
      <c r="Q5827">
        <v>30790</v>
      </c>
    </row>
    <row r="5828" spans="1:17" x14ac:dyDescent="0.25">
      <c r="A5828" t="s">
        <v>178</v>
      </c>
      <c r="B5828" s="1" t="s">
        <v>895</v>
      </c>
      <c r="C5828">
        <v>2017</v>
      </c>
      <c r="D5828" s="15">
        <f>DATE(cars[[#This Row],[year_1]],1,1)</f>
        <v>42736</v>
      </c>
      <c r="E5828" t="s">
        <v>29</v>
      </c>
      <c r="F5828" s="4">
        <v>290</v>
      </c>
      <c r="G5828">
        <v>6</v>
      </c>
      <c r="H5828" t="s">
        <v>33</v>
      </c>
      <c r="I5828" t="s">
        <v>34</v>
      </c>
      <c r="J5828">
        <v>4</v>
      </c>
      <c r="K5828" t="s">
        <v>101</v>
      </c>
      <c r="L5828" t="s">
        <v>31</v>
      </c>
      <c r="M5828" t="s">
        <v>90</v>
      </c>
      <c r="N5828">
        <v>25</v>
      </c>
      <c r="O5828">
        <v>18</v>
      </c>
      <c r="P5828">
        <v>1720</v>
      </c>
      <c r="Q5828">
        <v>34900</v>
      </c>
    </row>
    <row r="5829" spans="1:17" x14ac:dyDescent="0.25">
      <c r="A5829" t="s">
        <v>43</v>
      </c>
      <c r="B5829" s="1">
        <v>300</v>
      </c>
      <c r="C5829">
        <v>2015</v>
      </c>
      <c r="D5829" s="15">
        <f>DATE(cars[[#This Row],[year_1]],1,1)</f>
        <v>42005</v>
      </c>
      <c r="E5829" t="s">
        <v>29</v>
      </c>
      <c r="F5829" s="4">
        <v>292</v>
      </c>
      <c r="G5829">
        <v>6</v>
      </c>
      <c r="H5829" t="s">
        <v>33</v>
      </c>
      <c r="I5829" t="s">
        <v>34</v>
      </c>
      <c r="J5829">
        <v>4</v>
      </c>
      <c r="K5829" t="s">
        <v>49</v>
      </c>
      <c r="L5829" t="s">
        <v>63</v>
      </c>
      <c r="M5829" t="s">
        <v>32</v>
      </c>
      <c r="N5829">
        <v>27</v>
      </c>
      <c r="O5829">
        <v>18</v>
      </c>
      <c r="P5829">
        <v>1013</v>
      </c>
      <c r="Q5829">
        <v>44895</v>
      </c>
    </row>
    <row r="5830" spans="1:17" x14ac:dyDescent="0.25">
      <c r="A5830" t="s">
        <v>43</v>
      </c>
      <c r="B5830" s="1">
        <v>300</v>
      </c>
      <c r="C5830">
        <v>2015</v>
      </c>
      <c r="D5830" s="15">
        <f>DATE(cars[[#This Row],[year_1]],1,1)</f>
        <v>42005</v>
      </c>
      <c r="E5830" t="s">
        <v>29</v>
      </c>
      <c r="F5830" s="4">
        <v>292</v>
      </c>
      <c r="G5830">
        <v>6</v>
      </c>
      <c r="H5830" t="s">
        <v>33</v>
      </c>
      <c r="I5830" t="s">
        <v>34</v>
      </c>
      <c r="J5830">
        <v>4</v>
      </c>
      <c r="K5830" t="s">
        <v>49</v>
      </c>
      <c r="L5830" t="s">
        <v>63</v>
      </c>
      <c r="M5830" t="s">
        <v>32</v>
      </c>
      <c r="N5830">
        <v>27</v>
      </c>
      <c r="O5830">
        <v>18</v>
      </c>
      <c r="P5830">
        <v>1013</v>
      </c>
      <c r="Q5830">
        <v>34195</v>
      </c>
    </row>
    <row r="5831" spans="1:17" x14ac:dyDescent="0.25">
      <c r="A5831" t="s">
        <v>43</v>
      </c>
      <c r="B5831" s="1">
        <v>300</v>
      </c>
      <c r="C5831">
        <v>2015</v>
      </c>
      <c r="D5831" s="15">
        <f>DATE(cars[[#This Row],[year_1]],1,1)</f>
        <v>42005</v>
      </c>
      <c r="E5831" t="s">
        <v>29</v>
      </c>
      <c r="F5831" s="4">
        <v>292</v>
      </c>
      <c r="G5831">
        <v>6</v>
      </c>
      <c r="H5831" t="s">
        <v>33</v>
      </c>
      <c r="I5831" t="s">
        <v>34</v>
      </c>
      <c r="J5831">
        <v>4</v>
      </c>
      <c r="K5831" t="s">
        <v>49</v>
      </c>
      <c r="L5831" t="s">
        <v>63</v>
      </c>
      <c r="M5831" t="s">
        <v>32</v>
      </c>
      <c r="N5831">
        <v>27</v>
      </c>
      <c r="O5831">
        <v>18</v>
      </c>
      <c r="P5831">
        <v>1013</v>
      </c>
      <c r="Q5831">
        <v>40570</v>
      </c>
    </row>
    <row r="5832" spans="1:17" x14ac:dyDescent="0.25">
      <c r="A5832" t="s">
        <v>43</v>
      </c>
      <c r="B5832" s="1">
        <v>300</v>
      </c>
      <c r="C5832">
        <v>2016</v>
      </c>
      <c r="D5832" s="15">
        <f>DATE(cars[[#This Row],[year_1]],1,1)</f>
        <v>42370</v>
      </c>
      <c r="E5832" t="s">
        <v>29</v>
      </c>
      <c r="F5832" s="4">
        <v>292</v>
      </c>
      <c r="G5832">
        <v>6</v>
      </c>
      <c r="H5832" t="s">
        <v>33</v>
      </c>
      <c r="I5832" t="s">
        <v>34</v>
      </c>
      <c r="J5832">
        <v>4</v>
      </c>
      <c r="K5832" t="s">
        <v>49</v>
      </c>
      <c r="L5832" t="s">
        <v>63</v>
      </c>
      <c r="M5832" t="s">
        <v>32</v>
      </c>
      <c r="N5832">
        <v>27</v>
      </c>
      <c r="O5832">
        <v>18</v>
      </c>
      <c r="P5832">
        <v>1013</v>
      </c>
      <c r="Q5832">
        <v>45190</v>
      </c>
    </row>
    <row r="5833" spans="1:17" x14ac:dyDescent="0.25">
      <c r="A5833" t="s">
        <v>43</v>
      </c>
      <c r="B5833" s="1">
        <v>300</v>
      </c>
      <c r="C5833">
        <v>2016</v>
      </c>
      <c r="D5833" s="15">
        <f>DATE(cars[[#This Row],[year_1]],1,1)</f>
        <v>42370</v>
      </c>
      <c r="E5833" t="s">
        <v>29</v>
      </c>
      <c r="F5833" s="4">
        <v>292</v>
      </c>
      <c r="G5833">
        <v>6</v>
      </c>
      <c r="H5833" t="s">
        <v>33</v>
      </c>
      <c r="I5833" t="s">
        <v>34</v>
      </c>
      <c r="J5833">
        <v>4</v>
      </c>
      <c r="K5833" t="s">
        <v>49</v>
      </c>
      <c r="L5833" t="s">
        <v>63</v>
      </c>
      <c r="M5833" t="s">
        <v>32</v>
      </c>
      <c r="N5833">
        <v>27</v>
      </c>
      <c r="O5833">
        <v>18</v>
      </c>
      <c r="P5833">
        <v>1013</v>
      </c>
      <c r="Q5833">
        <v>37755</v>
      </c>
    </row>
    <row r="5834" spans="1:17" x14ac:dyDescent="0.25">
      <c r="A5834" t="s">
        <v>43</v>
      </c>
      <c r="B5834" s="1">
        <v>300</v>
      </c>
      <c r="C5834">
        <v>2016</v>
      </c>
      <c r="D5834" s="15">
        <f>DATE(cars[[#This Row],[year_1]],1,1)</f>
        <v>42370</v>
      </c>
      <c r="E5834" t="s">
        <v>29</v>
      </c>
      <c r="F5834" s="4">
        <v>292</v>
      </c>
      <c r="G5834">
        <v>6</v>
      </c>
      <c r="H5834" t="s">
        <v>33</v>
      </c>
      <c r="I5834" t="s">
        <v>34</v>
      </c>
      <c r="J5834">
        <v>4</v>
      </c>
      <c r="K5834" t="s">
        <v>49</v>
      </c>
      <c r="L5834" t="s">
        <v>63</v>
      </c>
      <c r="M5834" t="s">
        <v>32</v>
      </c>
      <c r="N5834">
        <v>27</v>
      </c>
      <c r="O5834">
        <v>18</v>
      </c>
      <c r="P5834">
        <v>1013</v>
      </c>
      <c r="Q5834">
        <v>41055</v>
      </c>
    </row>
    <row r="5835" spans="1:17" x14ac:dyDescent="0.25">
      <c r="A5835" t="s">
        <v>43</v>
      </c>
      <c r="B5835" s="1">
        <v>300</v>
      </c>
      <c r="C5835">
        <v>2016</v>
      </c>
      <c r="D5835" s="15">
        <f>DATE(cars[[#This Row],[year_1]],1,1)</f>
        <v>42370</v>
      </c>
      <c r="E5835" t="s">
        <v>29</v>
      </c>
      <c r="F5835" s="4">
        <v>292</v>
      </c>
      <c r="G5835">
        <v>6</v>
      </c>
      <c r="H5835" t="s">
        <v>33</v>
      </c>
      <c r="I5835" t="s">
        <v>34</v>
      </c>
      <c r="J5835">
        <v>4</v>
      </c>
      <c r="K5835" t="s">
        <v>49</v>
      </c>
      <c r="L5835" t="s">
        <v>63</v>
      </c>
      <c r="M5835" t="s">
        <v>32</v>
      </c>
      <c r="N5835">
        <v>27</v>
      </c>
      <c r="O5835">
        <v>18</v>
      </c>
      <c r="P5835">
        <v>1013</v>
      </c>
      <c r="Q5835">
        <v>34760</v>
      </c>
    </row>
    <row r="5836" spans="1:17" x14ac:dyDescent="0.25">
      <c r="A5836" t="s">
        <v>43</v>
      </c>
      <c r="B5836" s="1">
        <v>300</v>
      </c>
      <c r="C5836">
        <v>2017</v>
      </c>
      <c r="D5836" s="15">
        <f>DATE(cars[[#This Row],[year_1]],1,1)</f>
        <v>42736</v>
      </c>
      <c r="E5836" t="s">
        <v>29</v>
      </c>
      <c r="F5836" s="4">
        <v>292</v>
      </c>
      <c r="G5836">
        <v>6</v>
      </c>
      <c r="H5836" t="s">
        <v>33</v>
      </c>
      <c r="I5836" t="s">
        <v>34</v>
      </c>
      <c r="J5836">
        <v>4</v>
      </c>
      <c r="K5836" t="s">
        <v>49</v>
      </c>
      <c r="L5836" t="s">
        <v>63</v>
      </c>
      <c r="M5836" t="s">
        <v>32</v>
      </c>
      <c r="N5836">
        <v>27</v>
      </c>
      <c r="O5836">
        <v>18</v>
      </c>
      <c r="P5836">
        <v>1013</v>
      </c>
      <c r="Q5836">
        <v>41135</v>
      </c>
    </row>
    <row r="5837" spans="1:17" x14ac:dyDescent="0.25">
      <c r="A5837" t="s">
        <v>43</v>
      </c>
      <c r="B5837" s="1">
        <v>300</v>
      </c>
      <c r="C5837">
        <v>2017</v>
      </c>
      <c r="D5837" s="15">
        <f>DATE(cars[[#This Row],[year_1]],1,1)</f>
        <v>42736</v>
      </c>
      <c r="E5837" t="s">
        <v>29</v>
      </c>
      <c r="F5837" s="4">
        <v>292</v>
      </c>
      <c r="G5837">
        <v>6</v>
      </c>
      <c r="H5837" t="s">
        <v>33</v>
      </c>
      <c r="I5837" t="s">
        <v>34</v>
      </c>
      <c r="J5837">
        <v>4</v>
      </c>
      <c r="K5837" t="s">
        <v>49</v>
      </c>
      <c r="L5837" t="s">
        <v>63</v>
      </c>
      <c r="M5837" t="s">
        <v>32</v>
      </c>
      <c r="N5837">
        <v>27</v>
      </c>
      <c r="O5837">
        <v>18</v>
      </c>
      <c r="P5837">
        <v>1013</v>
      </c>
      <c r="Q5837">
        <v>45270</v>
      </c>
    </row>
    <row r="5838" spans="1:17" x14ac:dyDescent="0.25">
      <c r="A5838" t="s">
        <v>43</v>
      </c>
      <c r="B5838" s="1">
        <v>300</v>
      </c>
      <c r="C5838">
        <v>2017</v>
      </c>
      <c r="D5838" s="15">
        <f>DATE(cars[[#This Row],[year_1]],1,1)</f>
        <v>42736</v>
      </c>
      <c r="E5838" t="s">
        <v>29</v>
      </c>
      <c r="F5838" s="4">
        <v>292</v>
      </c>
      <c r="G5838">
        <v>6</v>
      </c>
      <c r="H5838" t="s">
        <v>33</v>
      </c>
      <c r="I5838" t="s">
        <v>34</v>
      </c>
      <c r="J5838">
        <v>4</v>
      </c>
      <c r="K5838" t="s">
        <v>49</v>
      </c>
      <c r="L5838" t="s">
        <v>63</v>
      </c>
      <c r="M5838" t="s">
        <v>32</v>
      </c>
      <c r="N5838">
        <v>27</v>
      </c>
      <c r="O5838">
        <v>18</v>
      </c>
      <c r="P5838">
        <v>1013</v>
      </c>
      <c r="Q5838">
        <v>34840</v>
      </c>
    </row>
    <row r="5839" spans="1:17" x14ac:dyDescent="0.25">
      <c r="A5839" t="s">
        <v>199</v>
      </c>
      <c r="B5839" s="1" t="s">
        <v>278</v>
      </c>
      <c r="C5839">
        <v>2015</v>
      </c>
      <c r="D5839" s="15">
        <f>DATE(cars[[#This Row],[year_1]],1,1)</f>
        <v>42005</v>
      </c>
      <c r="E5839" t="s">
        <v>29</v>
      </c>
      <c r="F5839" s="4">
        <v>292</v>
      </c>
      <c r="G5839">
        <v>6</v>
      </c>
      <c r="H5839" t="s">
        <v>33</v>
      </c>
      <c r="I5839" t="s">
        <v>34</v>
      </c>
      <c r="J5839">
        <v>4</v>
      </c>
      <c r="K5839" t="s">
        <v>49</v>
      </c>
      <c r="L5839" t="s">
        <v>63</v>
      </c>
      <c r="M5839" t="s">
        <v>32</v>
      </c>
      <c r="N5839">
        <v>27</v>
      </c>
      <c r="O5839">
        <v>18</v>
      </c>
      <c r="P5839">
        <v>1851</v>
      </c>
      <c r="Q5839">
        <v>32995</v>
      </c>
    </row>
    <row r="5840" spans="1:17" x14ac:dyDescent="0.25">
      <c r="A5840" t="s">
        <v>199</v>
      </c>
      <c r="B5840" s="1" t="s">
        <v>278</v>
      </c>
      <c r="C5840">
        <v>2015</v>
      </c>
      <c r="D5840" s="15">
        <f>DATE(cars[[#This Row],[year_1]],1,1)</f>
        <v>42005</v>
      </c>
      <c r="E5840" t="s">
        <v>29</v>
      </c>
      <c r="F5840" s="4">
        <v>292</v>
      </c>
      <c r="G5840">
        <v>6</v>
      </c>
      <c r="H5840" t="s">
        <v>33</v>
      </c>
      <c r="I5840" t="s">
        <v>34</v>
      </c>
      <c r="J5840">
        <v>4</v>
      </c>
      <c r="K5840" t="s">
        <v>49</v>
      </c>
      <c r="L5840" t="s">
        <v>63</v>
      </c>
      <c r="M5840" t="s">
        <v>32</v>
      </c>
      <c r="N5840">
        <v>27</v>
      </c>
      <c r="O5840">
        <v>18</v>
      </c>
      <c r="P5840">
        <v>1851</v>
      </c>
      <c r="Q5840">
        <v>30995</v>
      </c>
    </row>
    <row r="5841" spans="1:17" x14ac:dyDescent="0.25">
      <c r="A5841" t="s">
        <v>199</v>
      </c>
      <c r="B5841" s="1" t="s">
        <v>278</v>
      </c>
      <c r="C5841">
        <v>2017</v>
      </c>
      <c r="D5841" s="15">
        <f>DATE(cars[[#This Row],[year_1]],1,1)</f>
        <v>42736</v>
      </c>
      <c r="E5841" t="s">
        <v>29</v>
      </c>
      <c r="F5841" s="4">
        <v>292</v>
      </c>
      <c r="G5841">
        <v>6</v>
      </c>
      <c r="H5841" t="s">
        <v>33</v>
      </c>
      <c r="I5841" t="s">
        <v>34</v>
      </c>
      <c r="J5841">
        <v>4</v>
      </c>
      <c r="K5841" t="s">
        <v>49</v>
      </c>
      <c r="L5841" t="s">
        <v>63</v>
      </c>
      <c r="M5841" t="s">
        <v>32</v>
      </c>
      <c r="N5841">
        <v>27</v>
      </c>
      <c r="O5841">
        <v>18</v>
      </c>
      <c r="P5841">
        <v>1851</v>
      </c>
      <c r="Q5841">
        <v>30245</v>
      </c>
    </row>
    <row r="5842" spans="1:17" x14ac:dyDescent="0.25">
      <c r="A5842" t="s">
        <v>199</v>
      </c>
      <c r="B5842" s="1" t="s">
        <v>278</v>
      </c>
      <c r="C5842">
        <v>2017</v>
      </c>
      <c r="D5842" s="15">
        <f>DATE(cars[[#This Row],[year_1]],1,1)</f>
        <v>42736</v>
      </c>
      <c r="E5842" t="s">
        <v>29</v>
      </c>
      <c r="F5842" s="4">
        <v>292</v>
      </c>
      <c r="G5842">
        <v>6</v>
      </c>
      <c r="H5842" t="s">
        <v>33</v>
      </c>
      <c r="I5842" t="s">
        <v>34</v>
      </c>
      <c r="J5842">
        <v>4</v>
      </c>
      <c r="K5842" t="s">
        <v>49</v>
      </c>
      <c r="L5842" t="s">
        <v>63</v>
      </c>
      <c r="M5842" t="s">
        <v>32</v>
      </c>
      <c r="N5842">
        <v>27</v>
      </c>
      <c r="O5842">
        <v>18</v>
      </c>
      <c r="P5842">
        <v>1851</v>
      </c>
      <c r="Q5842">
        <v>31995</v>
      </c>
    </row>
    <row r="5843" spans="1:17" x14ac:dyDescent="0.25">
      <c r="A5843" t="s">
        <v>199</v>
      </c>
      <c r="B5843" s="1" t="s">
        <v>379</v>
      </c>
      <c r="C5843">
        <v>2016</v>
      </c>
      <c r="D5843" s="15">
        <f>DATE(cars[[#This Row],[year_1]],1,1)</f>
        <v>42370</v>
      </c>
      <c r="E5843" t="s">
        <v>29</v>
      </c>
      <c r="F5843" s="4">
        <v>293</v>
      </c>
      <c r="G5843">
        <v>6</v>
      </c>
      <c r="H5843" t="s">
        <v>33</v>
      </c>
      <c r="I5843" t="s">
        <v>34</v>
      </c>
      <c r="J5843">
        <v>4</v>
      </c>
      <c r="K5843" t="s">
        <v>101</v>
      </c>
      <c r="L5843" t="s">
        <v>63</v>
      </c>
      <c r="M5843" t="s">
        <v>90</v>
      </c>
      <c r="N5843">
        <v>25</v>
      </c>
      <c r="O5843">
        <v>18</v>
      </c>
      <c r="P5843">
        <v>1851</v>
      </c>
      <c r="Q5843">
        <v>39595</v>
      </c>
    </row>
    <row r="5844" spans="1:17" x14ac:dyDescent="0.25">
      <c r="A5844" t="s">
        <v>199</v>
      </c>
      <c r="B5844" s="1" t="s">
        <v>379</v>
      </c>
      <c r="C5844">
        <v>2016</v>
      </c>
      <c r="D5844" s="15">
        <f>DATE(cars[[#This Row],[year_1]],1,1)</f>
        <v>42370</v>
      </c>
      <c r="E5844" t="s">
        <v>29</v>
      </c>
      <c r="F5844" s="4">
        <v>293</v>
      </c>
      <c r="G5844">
        <v>6</v>
      </c>
      <c r="H5844" t="s">
        <v>33</v>
      </c>
      <c r="I5844" t="s">
        <v>34</v>
      </c>
      <c r="J5844">
        <v>4</v>
      </c>
      <c r="K5844" t="s">
        <v>359</v>
      </c>
      <c r="L5844" t="s">
        <v>63</v>
      </c>
      <c r="M5844" t="s">
        <v>90</v>
      </c>
      <c r="N5844">
        <v>25</v>
      </c>
      <c r="O5844">
        <v>18</v>
      </c>
      <c r="P5844">
        <v>1851</v>
      </c>
      <c r="Q5844">
        <v>33095</v>
      </c>
    </row>
    <row r="5845" spans="1:17" x14ac:dyDescent="0.25">
      <c r="A5845" t="s">
        <v>43</v>
      </c>
      <c r="B5845" s="1">
        <v>200</v>
      </c>
      <c r="C5845">
        <v>2015</v>
      </c>
      <c r="D5845" s="15">
        <f>DATE(cars[[#This Row],[year_1]],1,1)</f>
        <v>42005</v>
      </c>
      <c r="E5845" t="s">
        <v>44</v>
      </c>
      <c r="F5845" s="4">
        <v>295</v>
      </c>
      <c r="G5845">
        <v>6</v>
      </c>
      <c r="H5845" t="s">
        <v>33</v>
      </c>
      <c r="I5845" t="s">
        <v>34</v>
      </c>
      <c r="J5845">
        <v>4</v>
      </c>
      <c r="K5845" t="s">
        <v>46</v>
      </c>
      <c r="L5845" t="s">
        <v>31</v>
      </c>
      <c r="M5845" t="s">
        <v>32</v>
      </c>
      <c r="N5845">
        <v>29</v>
      </c>
      <c r="O5845">
        <v>18</v>
      </c>
      <c r="P5845">
        <v>1013</v>
      </c>
      <c r="Q5845">
        <v>29370</v>
      </c>
    </row>
    <row r="5846" spans="1:17" x14ac:dyDescent="0.25">
      <c r="A5846" t="s">
        <v>43</v>
      </c>
      <c r="B5846" s="1">
        <v>200</v>
      </c>
      <c r="C5846">
        <v>2015</v>
      </c>
      <c r="D5846" s="15">
        <f>DATE(cars[[#This Row],[year_1]],1,1)</f>
        <v>42005</v>
      </c>
      <c r="E5846" t="s">
        <v>44</v>
      </c>
      <c r="F5846" s="4">
        <v>295</v>
      </c>
      <c r="G5846">
        <v>6</v>
      </c>
      <c r="H5846" t="s">
        <v>33</v>
      </c>
      <c r="I5846" t="s">
        <v>34</v>
      </c>
      <c r="J5846">
        <v>4</v>
      </c>
      <c r="K5846" t="s">
        <v>46</v>
      </c>
      <c r="L5846" t="s">
        <v>31</v>
      </c>
      <c r="M5846" t="s">
        <v>32</v>
      </c>
      <c r="N5846">
        <v>29</v>
      </c>
      <c r="O5846">
        <v>18</v>
      </c>
      <c r="P5846">
        <v>1013</v>
      </c>
      <c r="Q5846">
        <v>30825</v>
      </c>
    </row>
    <row r="5847" spans="1:17" x14ac:dyDescent="0.25">
      <c r="A5847" t="s">
        <v>43</v>
      </c>
      <c r="B5847" s="1">
        <v>200</v>
      </c>
      <c r="C5847">
        <v>2016</v>
      </c>
      <c r="D5847" s="15">
        <f>DATE(cars[[#This Row],[year_1]],1,1)</f>
        <v>42370</v>
      </c>
      <c r="E5847" t="s">
        <v>44</v>
      </c>
      <c r="F5847" s="4">
        <v>295</v>
      </c>
      <c r="G5847">
        <v>6</v>
      </c>
      <c r="H5847" t="s">
        <v>33</v>
      </c>
      <c r="I5847" t="s">
        <v>34</v>
      </c>
      <c r="J5847">
        <v>4</v>
      </c>
      <c r="K5847" t="s">
        <v>46</v>
      </c>
      <c r="L5847" t="s">
        <v>31</v>
      </c>
      <c r="M5847" t="s">
        <v>32</v>
      </c>
      <c r="N5847">
        <v>29</v>
      </c>
      <c r="O5847">
        <v>18</v>
      </c>
      <c r="P5847">
        <v>1013</v>
      </c>
      <c r="Q5847">
        <v>31785</v>
      </c>
    </row>
    <row r="5848" spans="1:17" x14ac:dyDescent="0.25">
      <c r="A5848" t="s">
        <v>43</v>
      </c>
      <c r="B5848" s="1">
        <v>200</v>
      </c>
      <c r="C5848">
        <v>2016</v>
      </c>
      <c r="D5848" s="15">
        <f>DATE(cars[[#This Row],[year_1]],1,1)</f>
        <v>42370</v>
      </c>
      <c r="E5848" t="s">
        <v>44</v>
      </c>
      <c r="F5848" s="4">
        <v>295</v>
      </c>
      <c r="G5848">
        <v>6</v>
      </c>
      <c r="H5848" t="s">
        <v>33</v>
      </c>
      <c r="I5848" t="s">
        <v>34</v>
      </c>
      <c r="J5848">
        <v>4</v>
      </c>
      <c r="K5848" t="s">
        <v>46</v>
      </c>
      <c r="L5848" t="s">
        <v>31</v>
      </c>
      <c r="M5848" t="s">
        <v>32</v>
      </c>
      <c r="N5848">
        <v>29</v>
      </c>
      <c r="O5848">
        <v>18</v>
      </c>
      <c r="P5848">
        <v>1013</v>
      </c>
      <c r="Q5848">
        <v>29905</v>
      </c>
    </row>
    <row r="5849" spans="1:17" x14ac:dyDescent="0.25">
      <c r="A5849" t="s">
        <v>43</v>
      </c>
      <c r="B5849" s="1">
        <v>200</v>
      </c>
      <c r="C5849">
        <v>2017</v>
      </c>
      <c r="D5849" s="15">
        <f>DATE(cars[[#This Row],[year_1]],1,1)</f>
        <v>42736</v>
      </c>
      <c r="E5849" t="s">
        <v>44</v>
      </c>
      <c r="F5849" s="4">
        <v>295</v>
      </c>
      <c r="G5849">
        <v>6</v>
      </c>
      <c r="H5849" t="s">
        <v>33</v>
      </c>
      <c r="I5849" t="s">
        <v>34</v>
      </c>
      <c r="J5849">
        <v>4</v>
      </c>
      <c r="K5849" t="s">
        <v>46</v>
      </c>
      <c r="L5849" t="s">
        <v>31</v>
      </c>
      <c r="M5849" t="s">
        <v>32</v>
      </c>
      <c r="N5849">
        <v>28</v>
      </c>
      <c r="O5849">
        <v>18</v>
      </c>
      <c r="P5849">
        <v>1013</v>
      </c>
      <c r="Q5849">
        <v>29905</v>
      </c>
    </row>
    <row r="5850" spans="1:17" x14ac:dyDescent="0.25">
      <c r="A5850" t="s">
        <v>43</v>
      </c>
      <c r="B5850" s="1">
        <v>200</v>
      </c>
      <c r="C5850">
        <v>2017</v>
      </c>
      <c r="D5850" s="15">
        <f>DATE(cars[[#This Row],[year_1]],1,1)</f>
        <v>42736</v>
      </c>
      <c r="E5850" t="s">
        <v>44</v>
      </c>
      <c r="F5850" s="4">
        <v>295</v>
      </c>
      <c r="G5850">
        <v>6</v>
      </c>
      <c r="H5850" t="s">
        <v>33</v>
      </c>
      <c r="I5850" t="s">
        <v>34</v>
      </c>
      <c r="J5850">
        <v>4</v>
      </c>
      <c r="K5850" t="s">
        <v>46</v>
      </c>
      <c r="L5850" t="s">
        <v>31</v>
      </c>
      <c r="M5850" t="s">
        <v>32</v>
      </c>
      <c r="N5850">
        <v>28</v>
      </c>
      <c r="O5850">
        <v>18</v>
      </c>
      <c r="P5850">
        <v>1013</v>
      </c>
      <c r="Q5850">
        <v>31785</v>
      </c>
    </row>
    <row r="5851" spans="1:17" x14ac:dyDescent="0.25">
      <c r="A5851" t="s">
        <v>43</v>
      </c>
      <c r="B5851" s="1">
        <v>200</v>
      </c>
      <c r="C5851">
        <v>2017</v>
      </c>
      <c r="D5851" s="15">
        <f>DATE(cars[[#This Row],[year_1]],1,1)</f>
        <v>42736</v>
      </c>
      <c r="E5851" t="s">
        <v>44</v>
      </c>
      <c r="F5851" s="4">
        <v>295</v>
      </c>
      <c r="G5851">
        <v>6</v>
      </c>
      <c r="H5851" t="s">
        <v>33</v>
      </c>
      <c r="I5851" t="s">
        <v>34</v>
      </c>
      <c r="J5851">
        <v>4</v>
      </c>
      <c r="K5851" t="s">
        <v>46</v>
      </c>
      <c r="L5851" t="s">
        <v>31</v>
      </c>
      <c r="M5851" t="s">
        <v>32</v>
      </c>
      <c r="N5851">
        <v>28</v>
      </c>
      <c r="O5851">
        <v>18</v>
      </c>
      <c r="P5851">
        <v>1013</v>
      </c>
      <c r="Q5851">
        <v>30900</v>
      </c>
    </row>
    <row r="5852" spans="1:17" x14ac:dyDescent="0.25">
      <c r="A5852" t="s">
        <v>199</v>
      </c>
      <c r="B5852" s="1" t="s">
        <v>379</v>
      </c>
      <c r="C5852">
        <v>2016</v>
      </c>
      <c r="D5852" s="15">
        <f>DATE(cars[[#This Row],[year_1]],1,1)</f>
        <v>42370</v>
      </c>
      <c r="E5852" t="s">
        <v>29</v>
      </c>
      <c r="F5852" s="4">
        <v>295</v>
      </c>
      <c r="G5852">
        <v>6</v>
      </c>
      <c r="H5852" t="s">
        <v>33</v>
      </c>
      <c r="I5852" t="s">
        <v>34</v>
      </c>
      <c r="J5852">
        <v>4</v>
      </c>
      <c r="K5852" t="s">
        <v>101</v>
      </c>
      <c r="L5852" t="s">
        <v>63</v>
      </c>
      <c r="M5852" t="s">
        <v>90</v>
      </c>
      <c r="N5852">
        <v>25</v>
      </c>
      <c r="O5852">
        <v>18</v>
      </c>
      <c r="P5852">
        <v>1851</v>
      </c>
      <c r="Q5852">
        <v>43895</v>
      </c>
    </row>
    <row r="5853" spans="1:17" x14ac:dyDescent="0.25">
      <c r="A5853" t="s">
        <v>199</v>
      </c>
      <c r="B5853" s="1" t="s">
        <v>379</v>
      </c>
      <c r="C5853">
        <v>2016</v>
      </c>
      <c r="D5853" s="15">
        <f>DATE(cars[[#This Row],[year_1]],1,1)</f>
        <v>42370</v>
      </c>
      <c r="E5853" t="s">
        <v>29</v>
      </c>
      <c r="F5853" s="4">
        <v>295</v>
      </c>
      <c r="G5853">
        <v>6</v>
      </c>
      <c r="H5853" t="s">
        <v>33</v>
      </c>
      <c r="I5853" t="s">
        <v>34</v>
      </c>
      <c r="J5853">
        <v>4</v>
      </c>
      <c r="K5853" t="s">
        <v>101</v>
      </c>
      <c r="L5853" t="s">
        <v>63</v>
      </c>
      <c r="M5853" t="s">
        <v>90</v>
      </c>
      <c r="N5853">
        <v>25</v>
      </c>
      <c r="O5853">
        <v>18</v>
      </c>
      <c r="P5853">
        <v>1851</v>
      </c>
      <c r="Q5853">
        <v>44990</v>
      </c>
    </row>
    <row r="5854" spans="1:17" x14ac:dyDescent="0.25">
      <c r="A5854" t="s">
        <v>199</v>
      </c>
      <c r="B5854" s="1" t="s">
        <v>379</v>
      </c>
      <c r="C5854">
        <v>2017</v>
      </c>
      <c r="D5854" s="15">
        <f>DATE(cars[[#This Row],[year_1]],1,1)</f>
        <v>42736</v>
      </c>
      <c r="E5854" t="s">
        <v>29</v>
      </c>
      <c r="F5854" s="4">
        <v>295</v>
      </c>
      <c r="G5854">
        <v>6</v>
      </c>
      <c r="H5854" t="s">
        <v>33</v>
      </c>
      <c r="I5854" t="s">
        <v>34</v>
      </c>
      <c r="J5854">
        <v>4</v>
      </c>
      <c r="K5854" t="s">
        <v>101</v>
      </c>
      <c r="L5854" t="s">
        <v>63</v>
      </c>
      <c r="M5854" t="s">
        <v>90</v>
      </c>
      <c r="N5854">
        <v>25</v>
      </c>
      <c r="O5854">
        <v>18</v>
      </c>
      <c r="P5854">
        <v>1851</v>
      </c>
      <c r="Q5854">
        <v>40095</v>
      </c>
    </row>
    <row r="5855" spans="1:17" x14ac:dyDescent="0.25">
      <c r="A5855" t="s">
        <v>199</v>
      </c>
      <c r="B5855" s="1" t="s">
        <v>379</v>
      </c>
      <c r="C5855">
        <v>2017</v>
      </c>
      <c r="D5855" s="15">
        <f>DATE(cars[[#This Row],[year_1]],1,1)</f>
        <v>42736</v>
      </c>
      <c r="E5855" t="s">
        <v>29</v>
      </c>
      <c r="F5855" s="4">
        <v>295</v>
      </c>
      <c r="G5855">
        <v>6</v>
      </c>
      <c r="H5855" t="s">
        <v>33</v>
      </c>
      <c r="I5855" t="s">
        <v>34</v>
      </c>
      <c r="J5855">
        <v>4</v>
      </c>
      <c r="K5855" t="s">
        <v>101</v>
      </c>
      <c r="L5855" t="s">
        <v>63</v>
      </c>
      <c r="M5855" t="s">
        <v>90</v>
      </c>
      <c r="N5855">
        <v>25</v>
      </c>
      <c r="O5855">
        <v>18</v>
      </c>
      <c r="P5855">
        <v>1851</v>
      </c>
      <c r="Q5855">
        <v>43995</v>
      </c>
    </row>
    <row r="5856" spans="1:17" x14ac:dyDescent="0.25">
      <c r="A5856" t="s">
        <v>199</v>
      </c>
      <c r="B5856" s="1" t="s">
        <v>379</v>
      </c>
      <c r="C5856">
        <v>2017</v>
      </c>
      <c r="D5856" s="15">
        <f>DATE(cars[[#This Row],[year_1]],1,1)</f>
        <v>42736</v>
      </c>
      <c r="E5856" t="s">
        <v>29</v>
      </c>
      <c r="F5856" s="4">
        <v>295</v>
      </c>
      <c r="G5856">
        <v>6</v>
      </c>
      <c r="H5856" t="s">
        <v>33</v>
      </c>
      <c r="I5856" t="s">
        <v>34</v>
      </c>
      <c r="J5856">
        <v>4</v>
      </c>
      <c r="K5856" t="s">
        <v>101</v>
      </c>
      <c r="L5856" t="s">
        <v>63</v>
      </c>
      <c r="M5856" t="s">
        <v>90</v>
      </c>
      <c r="N5856">
        <v>25</v>
      </c>
      <c r="O5856">
        <v>18</v>
      </c>
      <c r="P5856">
        <v>1851</v>
      </c>
      <c r="Q5856">
        <v>45090</v>
      </c>
    </row>
    <row r="5857" spans="1:17" x14ac:dyDescent="0.25">
      <c r="A5857" t="s">
        <v>199</v>
      </c>
      <c r="B5857" s="1" t="s">
        <v>379</v>
      </c>
      <c r="C5857">
        <v>2017</v>
      </c>
      <c r="D5857" s="15">
        <f>DATE(cars[[#This Row],[year_1]],1,1)</f>
        <v>42736</v>
      </c>
      <c r="E5857" t="s">
        <v>29</v>
      </c>
      <c r="F5857" s="4">
        <v>295</v>
      </c>
      <c r="G5857">
        <v>6</v>
      </c>
      <c r="H5857" t="s">
        <v>33</v>
      </c>
      <c r="I5857" t="s">
        <v>34</v>
      </c>
      <c r="J5857">
        <v>4</v>
      </c>
      <c r="K5857" t="s">
        <v>101</v>
      </c>
      <c r="L5857" t="s">
        <v>63</v>
      </c>
      <c r="M5857" t="s">
        <v>90</v>
      </c>
      <c r="N5857">
        <v>25</v>
      </c>
      <c r="O5857">
        <v>18</v>
      </c>
      <c r="P5857">
        <v>1851</v>
      </c>
      <c r="Q5857">
        <v>32595</v>
      </c>
    </row>
    <row r="5858" spans="1:17" x14ac:dyDescent="0.25">
      <c r="A5858" t="s">
        <v>119</v>
      </c>
      <c r="B5858" s="1" t="s">
        <v>271</v>
      </c>
      <c r="C5858">
        <v>2006</v>
      </c>
      <c r="D5858" s="15">
        <f>DATE(cars[[#This Row],[year_1]],1,1)</f>
        <v>38718</v>
      </c>
      <c r="E5858" t="s">
        <v>17</v>
      </c>
      <c r="F5858" s="4">
        <v>295</v>
      </c>
      <c r="G5858">
        <v>6</v>
      </c>
      <c r="H5858" t="s">
        <v>18</v>
      </c>
      <c r="I5858" t="s">
        <v>19</v>
      </c>
      <c r="J5858">
        <v>2</v>
      </c>
      <c r="K5858" t="s">
        <v>26</v>
      </c>
      <c r="L5858" t="s">
        <v>21</v>
      </c>
      <c r="M5858" t="s">
        <v>22</v>
      </c>
      <c r="N5858">
        <v>26</v>
      </c>
      <c r="O5858">
        <v>18</v>
      </c>
      <c r="P5858">
        <v>1715</v>
      </c>
      <c r="Q5858">
        <v>58900</v>
      </c>
    </row>
    <row r="5859" spans="1:17" x14ac:dyDescent="0.25">
      <c r="A5859" t="s">
        <v>88</v>
      </c>
      <c r="B5859" s="1" t="s">
        <v>867</v>
      </c>
      <c r="C5859">
        <v>2017</v>
      </c>
      <c r="D5859" s="15">
        <f>DATE(cars[[#This Row],[year_1]],1,1)</f>
        <v>42736</v>
      </c>
      <c r="E5859" t="s">
        <v>29</v>
      </c>
      <c r="F5859" s="4">
        <v>296</v>
      </c>
      <c r="G5859">
        <v>6</v>
      </c>
      <c r="H5859" t="s">
        <v>33</v>
      </c>
      <c r="I5859" t="s">
        <v>34</v>
      </c>
      <c r="J5859">
        <v>4</v>
      </c>
      <c r="K5859" t="s">
        <v>49</v>
      </c>
      <c r="L5859" t="s">
        <v>63</v>
      </c>
      <c r="M5859" t="s">
        <v>110</v>
      </c>
      <c r="N5859">
        <v>24</v>
      </c>
      <c r="O5859">
        <v>18</v>
      </c>
      <c r="P5859">
        <v>2031</v>
      </c>
      <c r="Q5859">
        <v>35080</v>
      </c>
    </row>
    <row r="5860" spans="1:17" x14ac:dyDescent="0.25">
      <c r="A5860" t="s">
        <v>88</v>
      </c>
      <c r="B5860" s="1" t="s">
        <v>867</v>
      </c>
      <c r="C5860">
        <v>2017</v>
      </c>
      <c r="D5860" s="15">
        <f>DATE(cars[[#This Row],[year_1]],1,1)</f>
        <v>42736</v>
      </c>
      <c r="E5860" t="s">
        <v>29</v>
      </c>
      <c r="F5860" s="4">
        <v>296</v>
      </c>
      <c r="G5860">
        <v>6</v>
      </c>
      <c r="H5860" t="s">
        <v>33</v>
      </c>
      <c r="I5860" t="s">
        <v>34</v>
      </c>
      <c r="J5860">
        <v>4</v>
      </c>
      <c r="K5860" t="s">
        <v>49</v>
      </c>
      <c r="L5860" t="s">
        <v>63</v>
      </c>
      <c r="M5860" t="s">
        <v>110</v>
      </c>
      <c r="N5860">
        <v>24</v>
      </c>
      <c r="O5860">
        <v>18</v>
      </c>
      <c r="P5860">
        <v>2031</v>
      </c>
      <c r="Q5860">
        <v>43940</v>
      </c>
    </row>
    <row r="5861" spans="1:17" x14ac:dyDescent="0.25">
      <c r="A5861" t="s">
        <v>88</v>
      </c>
      <c r="B5861" s="1" t="s">
        <v>867</v>
      </c>
      <c r="C5861">
        <v>2017</v>
      </c>
      <c r="D5861" s="15">
        <f>DATE(cars[[#This Row],[year_1]],1,1)</f>
        <v>42736</v>
      </c>
      <c r="E5861" t="s">
        <v>29</v>
      </c>
      <c r="F5861" s="4">
        <v>296</v>
      </c>
      <c r="G5861">
        <v>6</v>
      </c>
      <c r="H5861" t="s">
        <v>33</v>
      </c>
      <c r="I5861" t="s">
        <v>34</v>
      </c>
      <c r="J5861">
        <v>4</v>
      </c>
      <c r="K5861" t="s">
        <v>49</v>
      </c>
      <c r="L5861" t="s">
        <v>63</v>
      </c>
      <c r="M5861" t="s">
        <v>110</v>
      </c>
      <c r="N5861">
        <v>24</v>
      </c>
      <c r="O5861">
        <v>18</v>
      </c>
      <c r="P5861">
        <v>2031</v>
      </c>
      <c r="Q5861">
        <v>41715</v>
      </c>
    </row>
    <row r="5862" spans="1:17" x14ac:dyDescent="0.25">
      <c r="A5862" t="s">
        <v>88</v>
      </c>
      <c r="B5862" s="1" t="s">
        <v>867</v>
      </c>
      <c r="C5862">
        <v>2017</v>
      </c>
      <c r="D5862" s="15">
        <f>DATE(cars[[#This Row],[year_1]],1,1)</f>
        <v>42736</v>
      </c>
      <c r="E5862" t="s">
        <v>29</v>
      </c>
      <c r="F5862" s="4">
        <v>296</v>
      </c>
      <c r="G5862">
        <v>6</v>
      </c>
      <c r="H5862" t="s">
        <v>33</v>
      </c>
      <c r="I5862" t="s">
        <v>34</v>
      </c>
      <c r="J5862">
        <v>4</v>
      </c>
      <c r="K5862" t="s">
        <v>49</v>
      </c>
      <c r="L5862" t="s">
        <v>63</v>
      </c>
      <c r="M5862" t="s">
        <v>110</v>
      </c>
      <c r="N5862">
        <v>24</v>
      </c>
      <c r="O5862">
        <v>18</v>
      </c>
      <c r="P5862">
        <v>2031</v>
      </c>
      <c r="Q5862">
        <v>38520</v>
      </c>
    </row>
    <row r="5863" spans="1:17" x14ac:dyDescent="0.25">
      <c r="A5863" t="s">
        <v>88</v>
      </c>
      <c r="B5863" s="1" t="s">
        <v>867</v>
      </c>
      <c r="C5863">
        <v>2017</v>
      </c>
      <c r="D5863" s="15">
        <f>DATE(cars[[#This Row],[year_1]],1,1)</f>
        <v>42736</v>
      </c>
      <c r="E5863" t="s">
        <v>29</v>
      </c>
      <c r="F5863" s="4">
        <v>296</v>
      </c>
      <c r="G5863">
        <v>6</v>
      </c>
      <c r="H5863" t="s">
        <v>33</v>
      </c>
      <c r="I5863" t="s">
        <v>34</v>
      </c>
      <c r="J5863">
        <v>4</v>
      </c>
      <c r="K5863" t="s">
        <v>49</v>
      </c>
      <c r="L5863" t="s">
        <v>63</v>
      </c>
      <c r="M5863" t="s">
        <v>110</v>
      </c>
      <c r="N5863">
        <v>24</v>
      </c>
      <c r="O5863">
        <v>18</v>
      </c>
      <c r="P5863">
        <v>2031</v>
      </c>
      <c r="Q5863">
        <v>47310</v>
      </c>
    </row>
    <row r="5864" spans="1:17" x14ac:dyDescent="0.25">
      <c r="A5864" t="s">
        <v>15</v>
      </c>
      <c r="B5864" s="1" t="s">
        <v>92</v>
      </c>
      <c r="C5864">
        <v>2015</v>
      </c>
      <c r="D5864" s="15">
        <f>DATE(cars[[#This Row],[year_1]],1,1)</f>
        <v>42005</v>
      </c>
      <c r="E5864" t="s">
        <v>17</v>
      </c>
      <c r="F5864" s="4">
        <v>300</v>
      </c>
      <c r="G5864">
        <v>6</v>
      </c>
      <c r="H5864" t="s">
        <v>33</v>
      </c>
      <c r="I5864" t="s">
        <v>34</v>
      </c>
      <c r="J5864">
        <v>4</v>
      </c>
      <c r="K5864" t="s">
        <v>57</v>
      </c>
      <c r="L5864" t="s">
        <v>63</v>
      </c>
      <c r="M5864" t="s">
        <v>54</v>
      </c>
      <c r="N5864">
        <v>26</v>
      </c>
      <c r="O5864">
        <v>18</v>
      </c>
      <c r="P5864">
        <v>3916</v>
      </c>
      <c r="Q5864">
        <v>63000</v>
      </c>
    </row>
    <row r="5865" spans="1:17" x14ac:dyDescent="0.25">
      <c r="A5865" t="s">
        <v>15</v>
      </c>
      <c r="B5865" s="1" t="s">
        <v>92</v>
      </c>
      <c r="C5865">
        <v>2016</v>
      </c>
      <c r="D5865" s="15">
        <f>DATE(cars[[#This Row],[year_1]],1,1)</f>
        <v>42370</v>
      </c>
      <c r="E5865" t="s">
        <v>17</v>
      </c>
      <c r="F5865" s="4">
        <v>300</v>
      </c>
      <c r="G5865">
        <v>6</v>
      </c>
      <c r="H5865" t="s">
        <v>33</v>
      </c>
      <c r="I5865" t="s">
        <v>34</v>
      </c>
      <c r="J5865">
        <v>4</v>
      </c>
      <c r="K5865" t="s">
        <v>57</v>
      </c>
      <c r="L5865" t="s">
        <v>63</v>
      </c>
      <c r="M5865" t="s">
        <v>54</v>
      </c>
      <c r="N5865">
        <v>26</v>
      </c>
      <c r="O5865">
        <v>18</v>
      </c>
      <c r="P5865">
        <v>3916</v>
      </c>
      <c r="Q5865">
        <v>63200</v>
      </c>
    </row>
    <row r="5866" spans="1:17" x14ac:dyDescent="0.25">
      <c r="A5866" t="s">
        <v>15</v>
      </c>
      <c r="B5866" s="1" t="s">
        <v>92</v>
      </c>
      <c r="C5866">
        <v>2017</v>
      </c>
      <c r="D5866" s="15">
        <f>DATE(cars[[#This Row],[year_1]],1,1)</f>
        <v>42736</v>
      </c>
      <c r="E5866" t="s">
        <v>17</v>
      </c>
      <c r="F5866" s="4">
        <v>300</v>
      </c>
      <c r="G5866">
        <v>6</v>
      </c>
      <c r="H5866" t="s">
        <v>33</v>
      </c>
      <c r="I5866" t="s">
        <v>34</v>
      </c>
      <c r="J5866">
        <v>4</v>
      </c>
      <c r="K5866" t="s">
        <v>57</v>
      </c>
      <c r="L5866" t="s">
        <v>63</v>
      </c>
      <c r="M5866" t="s">
        <v>54</v>
      </c>
      <c r="N5866">
        <v>26</v>
      </c>
      <c r="O5866">
        <v>18</v>
      </c>
      <c r="P5866">
        <v>3916</v>
      </c>
      <c r="Q5866">
        <v>63200</v>
      </c>
    </row>
    <row r="5867" spans="1:17" x14ac:dyDescent="0.25">
      <c r="A5867" t="s">
        <v>15</v>
      </c>
      <c r="B5867" s="1" t="s">
        <v>1012</v>
      </c>
      <c r="C5867">
        <v>2015</v>
      </c>
      <c r="D5867" s="15">
        <f>DATE(cars[[#This Row],[year_1]],1,1)</f>
        <v>42005</v>
      </c>
      <c r="E5867" t="s">
        <v>17</v>
      </c>
      <c r="F5867" s="4">
        <v>300</v>
      </c>
      <c r="G5867">
        <v>6</v>
      </c>
      <c r="H5867" t="s">
        <v>33</v>
      </c>
      <c r="I5867" t="s">
        <v>34</v>
      </c>
      <c r="J5867">
        <v>4</v>
      </c>
      <c r="K5867" t="s">
        <v>170</v>
      </c>
      <c r="L5867" t="s">
        <v>31</v>
      </c>
      <c r="M5867" t="s">
        <v>90</v>
      </c>
      <c r="N5867">
        <v>27</v>
      </c>
      <c r="O5867">
        <v>18</v>
      </c>
      <c r="P5867">
        <v>3916</v>
      </c>
      <c r="Q5867">
        <v>39100</v>
      </c>
    </row>
    <row r="5868" spans="1:17" x14ac:dyDescent="0.25">
      <c r="A5868" t="s">
        <v>15</v>
      </c>
      <c r="B5868" s="1" t="s">
        <v>1016</v>
      </c>
      <c r="C5868">
        <v>2015</v>
      </c>
      <c r="D5868" s="15">
        <f>DATE(cars[[#This Row],[year_1]],1,1)</f>
        <v>42005</v>
      </c>
      <c r="E5868" t="s">
        <v>17</v>
      </c>
      <c r="F5868" s="4">
        <v>300</v>
      </c>
      <c r="G5868">
        <v>6</v>
      </c>
      <c r="H5868" t="s">
        <v>33</v>
      </c>
      <c r="I5868" t="s">
        <v>34</v>
      </c>
      <c r="J5868">
        <v>4</v>
      </c>
      <c r="K5868" t="s">
        <v>129</v>
      </c>
      <c r="L5868" t="s">
        <v>31</v>
      </c>
      <c r="M5868" t="s">
        <v>90</v>
      </c>
      <c r="N5868">
        <v>27</v>
      </c>
      <c r="O5868">
        <v>18</v>
      </c>
      <c r="P5868">
        <v>3916</v>
      </c>
      <c r="Q5868">
        <v>56200</v>
      </c>
    </row>
    <row r="5869" spans="1:17" x14ac:dyDescent="0.25">
      <c r="A5869" t="s">
        <v>15</v>
      </c>
      <c r="B5869" s="1" t="s">
        <v>1016</v>
      </c>
      <c r="C5869">
        <v>2016</v>
      </c>
      <c r="D5869" s="15">
        <f>DATE(cars[[#This Row],[year_1]],1,1)</f>
        <v>42370</v>
      </c>
      <c r="E5869" t="s">
        <v>17</v>
      </c>
      <c r="F5869" s="4">
        <v>300</v>
      </c>
      <c r="G5869">
        <v>6</v>
      </c>
      <c r="H5869" t="s">
        <v>33</v>
      </c>
      <c r="I5869" t="s">
        <v>34</v>
      </c>
      <c r="J5869">
        <v>4</v>
      </c>
      <c r="K5869" t="s">
        <v>129</v>
      </c>
      <c r="L5869" t="s">
        <v>31</v>
      </c>
      <c r="M5869" t="s">
        <v>90</v>
      </c>
      <c r="N5869">
        <v>24</v>
      </c>
      <c r="O5869">
        <v>18</v>
      </c>
      <c r="P5869">
        <v>3916</v>
      </c>
      <c r="Q5869">
        <v>57000</v>
      </c>
    </row>
    <row r="5870" spans="1:17" x14ac:dyDescent="0.25">
      <c r="A5870" t="s">
        <v>15</v>
      </c>
      <c r="B5870" s="1" t="s">
        <v>1016</v>
      </c>
      <c r="C5870">
        <v>2016</v>
      </c>
      <c r="D5870" s="15">
        <f>DATE(cars[[#This Row],[year_1]],1,1)</f>
        <v>42370</v>
      </c>
      <c r="E5870" t="s">
        <v>17</v>
      </c>
      <c r="F5870" s="4">
        <v>300</v>
      </c>
      <c r="G5870">
        <v>6</v>
      </c>
      <c r="H5870" t="s">
        <v>33</v>
      </c>
      <c r="I5870" t="s">
        <v>19</v>
      </c>
      <c r="J5870">
        <v>4</v>
      </c>
      <c r="K5870" t="s">
        <v>129</v>
      </c>
      <c r="L5870" t="s">
        <v>31</v>
      </c>
      <c r="M5870" t="s">
        <v>90</v>
      </c>
      <c r="N5870">
        <v>25</v>
      </c>
      <c r="O5870">
        <v>18</v>
      </c>
      <c r="P5870">
        <v>3916</v>
      </c>
      <c r="Q5870">
        <v>54700</v>
      </c>
    </row>
    <row r="5871" spans="1:17" x14ac:dyDescent="0.25">
      <c r="A5871" t="s">
        <v>15</v>
      </c>
      <c r="B5871" s="1" t="s">
        <v>1016</v>
      </c>
      <c r="C5871">
        <v>2017</v>
      </c>
      <c r="D5871" s="15">
        <f>DATE(cars[[#This Row],[year_1]],1,1)</f>
        <v>42736</v>
      </c>
      <c r="E5871" t="s">
        <v>17</v>
      </c>
      <c r="F5871" s="4">
        <v>300</v>
      </c>
      <c r="G5871">
        <v>6</v>
      </c>
      <c r="H5871" t="s">
        <v>33</v>
      </c>
      <c r="I5871" t="s">
        <v>34</v>
      </c>
      <c r="J5871">
        <v>4</v>
      </c>
      <c r="K5871" t="s">
        <v>129</v>
      </c>
      <c r="L5871" t="s">
        <v>31</v>
      </c>
      <c r="M5871" t="s">
        <v>90</v>
      </c>
      <c r="N5871">
        <v>24</v>
      </c>
      <c r="O5871">
        <v>18</v>
      </c>
      <c r="P5871">
        <v>3916</v>
      </c>
      <c r="Q5871">
        <v>57800</v>
      </c>
    </row>
    <row r="5872" spans="1:17" x14ac:dyDescent="0.25">
      <c r="A5872" t="s">
        <v>15</v>
      </c>
      <c r="B5872" s="1" t="s">
        <v>1016</v>
      </c>
      <c r="C5872">
        <v>2017</v>
      </c>
      <c r="D5872" s="15">
        <f>DATE(cars[[#This Row],[year_1]],1,1)</f>
        <v>42736</v>
      </c>
      <c r="E5872" t="s">
        <v>17</v>
      </c>
      <c r="F5872" s="4">
        <v>300</v>
      </c>
      <c r="G5872">
        <v>6</v>
      </c>
      <c r="H5872" t="s">
        <v>33</v>
      </c>
      <c r="I5872" t="s">
        <v>19</v>
      </c>
      <c r="J5872">
        <v>4</v>
      </c>
      <c r="K5872" t="s">
        <v>129</v>
      </c>
      <c r="L5872" t="s">
        <v>31</v>
      </c>
      <c r="M5872" t="s">
        <v>90</v>
      </c>
      <c r="N5872">
        <v>25</v>
      </c>
      <c r="O5872">
        <v>18</v>
      </c>
      <c r="P5872">
        <v>3916</v>
      </c>
      <c r="Q5872">
        <v>55500</v>
      </c>
    </row>
    <row r="5873" spans="1:17" x14ac:dyDescent="0.25">
      <c r="A5873" t="s">
        <v>15</v>
      </c>
      <c r="B5873" s="1" t="s">
        <v>1018</v>
      </c>
      <c r="C5873">
        <v>2015</v>
      </c>
      <c r="D5873" s="15">
        <f>DATE(cars[[#This Row],[year_1]],1,1)</f>
        <v>42005</v>
      </c>
      <c r="E5873" t="s">
        <v>17</v>
      </c>
      <c r="F5873" s="4">
        <v>300</v>
      </c>
      <c r="G5873">
        <v>6</v>
      </c>
      <c r="H5873" t="s">
        <v>33</v>
      </c>
      <c r="I5873" t="s">
        <v>34</v>
      </c>
      <c r="J5873">
        <v>4</v>
      </c>
      <c r="K5873" t="s">
        <v>129</v>
      </c>
      <c r="L5873" t="s">
        <v>31</v>
      </c>
      <c r="M5873" t="s">
        <v>90</v>
      </c>
      <c r="N5873">
        <v>27</v>
      </c>
      <c r="O5873">
        <v>18</v>
      </c>
      <c r="P5873">
        <v>3916</v>
      </c>
      <c r="Q5873">
        <v>61900</v>
      </c>
    </row>
    <row r="5874" spans="1:17" x14ac:dyDescent="0.25">
      <c r="A5874" t="s">
        <v>15</v>
      </c>
      <c r="B5874" s="1" t="s">
        <v>1018</v>
      </c>
      <c r="C5874">
        <v>2016</v>
      </c>
      <c r="D5874" s="15">
        <f>DATE(cars[[#This Row],[year_1]],1,1)</f>
        <v>42370</v>
      </c>
      <c r="E5874" t="s">
        <v>17</v>
      </c>
      <c r="F5874" s="4">
        <v>300</v>
      </c>
      <c r="G5874">
        <v>6</v>
      </c>
      <c r="H5874" t="s">
        <v>33</v>
      </c>
      <c r="I5874" t="s">
        <v>34</v>
      </c>
      <c r="J5874">
        <v>4</v>
      </c>
      <c r="K5874" t="s">
        <v>129</v>
      </c>
      <c r="L5874" t="s">
        <v>31</v>
      </c>
      <c r="M5874" t="s">
        <v>90</v>
      </c>
      <c r="N5874">
        <v>24</v>
      </c>
      <c r="O5874">
        <v>18</v>
      </c>
      <c r="P5874">
        <v>3916</v>
      </c>
      <c r="Q5874">
        <v>62900</v>
      </c>
    </row>
    <row r="5875" spans="1:17" x14ac:dyDescent="0.25">
      <c r="A5875" t="s">
        <v>15</v>
      </c>
      <c r="B5875" s="1" t="s">
        <v>1018</v>
      </c>
      <c r="C5875">
        <v>2016</v>
      </c>
      <c r="D5875" s="15">
        <f>DATE(cars[[#This Row],[year_1]],1,1)</f>
        <v>42370</v>
      </c>
      <c r="E5875" t="s">
        <v>17</v>
      </c>
      <c r="F5875" s="4">
        <v>300</v>
      </c>
      <c r="G5875">
        <v>6</v>
      </c>
      <c r="H5875" t="s">
        <v>33</v>
      </c>
      <c r="I5875" t="s">
        <v>19</v>
      </c>
      <c r="J5875">
        <v>4</v>
      </c>
      <c r="K5875" t="s">
        <v>129</v>
      </c>
      <c r="L5875" t="s">
        <v>31</v>
      </c>
      <c r="M5875" t="s">
        <v>90</v>
      </c>
      <c r="N5875">
        <v>25</v>
      </c>
      <c r="O5875">
        <v>18</v>
      </c>
      <c r="P5875">
        <v>3916</v>
      </c>
      <c r="Q5875">
        <v>60600</v>
      </c>
    </row>
    <row r="5876" spans="1:17" x14ac:dyDescent="0.25">
      <c r="A5876" t="s">
        <v>15</v>
      </c>
      <c r="B5876" s="1" t="s">
        <v>1018</v>
      </c>
      <c r="C5876">
        <v>2017</v>
      </c>
      <c r="D5876" s="15">
        <f>DATE(cars[[#This Row],[year_1]],1,1)</f>
        <v>42736</v>
      </c>
      <c r="E5876" t="s">
        <v>17</v>
      </c>
      <c r="F5876" s="4">
        <v>300</v>
      </c>
      <c r="G5876">
        <v>6</v>
      </c>
      <c r="H5876" t="s">
        <v>33</v>
      </c>
      <c r="I5876" t="s">
        <v>19</v>
      </c>
      <c r="J5876">
        <v>4</v>
      </c>
      <c r="K5876" t="s">
        <v>129</v>
      </c>
      <c r="L5876" t="s">
        <v>31</v>
      </c>
      <c r="M5876" t="s">
        <v>90</v>
      </c>
      <c r="N5876">
        <v>25</v>
      </c>
      <c r="O5876">
        <v>18</v>
      </c>
      <c r="P5876">
        <v>3916</v>
      </c>
      <c r="Q5876">
        <v>61400</v>
      </c>
    </row>
    <row r="5877" spans="1:17" x14ac:dyDescent="0.25">
      <c r="A5877" t="s">
        <v>15</v>
      </c>
      <c r="B5877" s="1" t="s">
        <v>1018</v>
      </c>
      <c r="C5877">
        <v>2017</v>
      </c>
      <c r="D5877" s="15">
        <f>DATE(cars[[#This Row],[year_1]],1,1)</f>
        <v>42736</v>
      </c>
      <c r="E5877" t="s">
        <v>17</v>
      </c>
      <c r="F5877" s="4">
        <v>300</v>
      </c>
      <c r="G5877">
        <v>6</v>
      </c>
      <c r="H5877" t="s">
        <v>33</v>
      </c>
      <c r="I5877" t="s">
        <v>34</v>
      </c>
      <c r="J5877">
        <v>4</v>
      </c>
      <c r="K5877" t="s">
        <v>129</v>
      </c>
      <c r="L5877" t="s">
        <v>31</v>
      </c>
      <c r="M5877" t="s">
        <v>90</v>
      </c>
      <c r="N5877">
        <v>24</v>
      </c>
      <c r="O5877">
        <v>18</v>
      </c>
      <c r="P5877">
        <v>3916</v>
      </c>
      <c r="Q5877">
        <v>63700</v>
      </c>
    </row>
    <row r="5878" spans="1:17" x14ac:dyDescent="0.25">
      <c r="A5878" t="s">
        <v>186</v>
      </c>
      <c r="B5878" s="1" t="s">
        <v>566</v>
      </c>
      <c r="C5878">
        <v>2014</v>
      </c>
      <c r="D5878" s="15">
        <f>DATE(cars[[#This Row],[year_1]],1,1)</f>
        <v>41640</v>
      </c>
      <c r="E5878" t="s">
        <v>44</v>
      </c>
      <c r="F5878" s="4">
        <v>300</v>
      </c>
      <c r="G5878">
        <v>6</v>
      </c>
      <c r="H5878" t="s">
        <v>33</v>
      </c>
      <c r="I5878" t="s">
        <v>30</v>
      </c>
      <c r="J5878">
        <v>4</v>
      </c>
      <c r="K5878" t="s">
        <v>45</v>
      </c>
      <c r="L5878" t="s">
        <v>63</v>
      </c>
      <c r="M5878" t="s">
        <v>32</v>
      </c>
      <c r="N5878">
        <v>30</v>
      </c>
      <c r="O5878">
        <v>18</v>
      </c>
      <c r="P5878">
        <v>1385</v>
      </c>
      <c r="Q5878">
        <v>26840</v>
      </c>
    </row>
    <row r="5879" spans="1:17" x14ac:dyDescent="0.25">
      <c r="A5879" t="s">
        <v>186</v>
      </c>
      <c r="B5879" s="1" t="s">
        <v>566</v>
      </c>
      <c r="C5879">
        <v>2014</v>
      </c>
      <c r="D5879" s="15">
        <f>DATE(cars[[#This Row],[year_1]],1,1)</f>
        <v>41640</v>
      </c>
      <c r="E5879" t="s">
        <v>44</v>
      </c>
      <c r="F5879" s="4">
        <v>300</v>
      </c>
      <c r="G5879">
        <v>6</v>
      </c>
      <c r="H5879" t="s">
        <v>33</v>
      </c>
      <c r="I5879" t="s">
        <v>30</v>
      </c>
      <c r="J5879">
        <v>4</v>
      </c>
      <c r="K5879" t="s">
        <v>45</v>
      </c>
      <c r="L5879" t="s">
        <v>63</v>
      </c>
      <c r="M5879" t="s">
        <v>32</v>
      </c>
      <c r="N5879">
        <v>30</v>
      </c>
      <c r="O5879">
        <v>18</v>
      </c>
      <c r="P5879">
        <v>1385</v>
      </c>
      <c r="Q5879">
        <v>25830</v>
      </c>
    </row>
    <row r="5880" spans="1:17" x14ac:dyDescent="0.25">
      <c r="A5880" t="s">
        <v>186</v>
      </c>
      <c r="B5880" s="1" t="s">
        <v>566</v>
      </c>
      <c r="C5880">
        <v>2014</v>
      </c>
      <c r="D5880" s="15">
        <f>DATE(cars[[#This Row],[year_1]],1,1)</f>
        <v>41640</v>
      </c>
      <c r="E5880" t="s">
        <v>44</v>
      </c>
      <c r="F5880" s="4">
        <v>300</v>
      </c>
      <c r="G5880">
        <v>6</v>
      </c>
      <c r="H5880" t="s">
        <v>33</v>
      </c>
      <c r="I5880" t="s">
        <v>30</v>
      </c>
      <c r="J5880">
        <v>4</v>
      </c>
      <c r="K5880" t="s">
        <v>46</v>
      </c>
      <c r="L5880" t="s">
        <v>63</v>
      </c>
      <c r="M5880" t="s">
        <v>32</v>
      </c>
      <c r="N5880">
        <v>30</v>
      </c>
      <c r="O5880">
        <v>18</v>
      </c>
      <c r="P5880">
        <v>1385</v>
      </c>
      <c r="Q5880">
        <v>30535</v>
      </c>
    </row>
    <row r="5881" spans="1:17" x14ac:dyDescent="0.25">
      <c r="A5881" t="s">
        <v>186</v>
      </c>
      <c r="B5881" s="1" t="s">
        <v>566</v>
      </c>
      <c r="C5881">
        <v>2015</v>
      </c>
      <c r="D5881" s="15">
        <f>DATE(cars[[#This Row],[year_1]],1,1)</f>
        <v>42005</v>
      </c>
      <c r="E5881" t="s">
        <v>44</v>
      </c>
      <c r="F5881" s="4">
        <v>300</v>
      </c>
      <c r="G5881">
        <v>6</v>
      </c>
      <c r="H5881" t="s">
        <v>33</v>
      </c>
      <c r="I5881" t="s">
        <v>30</v>
      </c>
      <c r="J5881">
        <v>4</v>
      </c>
      <c r="K5881" t="s">
        <v>45</v>
      </c>
      <c r="L5881" t="s">
        <v>63</v>
      </c>
      <c r="M5881" t="s">
        <v>32</v>
      </c>
      <c r="N5881">
        <v>30</v>
      </c>
      <c r="O5881">
        <v>18</v>
      </c>
      <c r="P5881">
        <v>1385</v>
      </c>
      <c r="Q5881">
        <v>26840</v>
      </c>
    </row>
    <row r="5882" spans="1:17" x14ac:dyDescent="0.25">
      <c r="A5882" t="s">
        <v>186</v>
      </c>
      <c r="B5882" s="1" t="s">
        <v>566</v>
      </c>
      <c r="C5882">
        <v>2015</v>
      </c>
      <c r="D5882" s="15">
        <f>DATE(cars[[#This Row],[year_1]],1,1)</f>
        <v>42005</v>
      </c>
      <c r="E5882" t="s">
        <v>44</v>
      </c>
      <c r="F5882" s="4">
        <v>300</v>
      </c>
      <c r="G5882">
        <v>6</v>
      </c>
      <c r="H5882" t="s">
        <v>33</v>
      </c>
      <c r="I5882" t="s">
        <v>30</v>
      </c>
      <c r="J5882">
        <v>4</v>
      </c>
      <c r="K5882" t="s">
        <v>45</v>
      </c>
      <c r="L5882" t="s">
        <v>63</v>
      </c>
      <c r="M5882" t="s">
        <v>32</v>
      </c>
      <c r="N5882">
        <v>30</v>
      </c>
      <c r="O5882">
        <v>18</v>
      </c>
      <c r="P5882">
        <v>1385</v>
      </c>
      <c r="Q5882">
        <v>25830</v>
      </c>
    </row>
    <row r="5883" spans="1:17" x14ac:dyDescent="0.25">
      <c r="A5883" t="s">
        <v>186</v>
      </c>
      <c r="B5883" s="1" t="s">
        <v>566</v>
      </c>
      <c r="C5883">
        <v>2015</v>
      </c>
      <c r="D5883" s="15">
        <f>DATE(cars[[#This Row],[year_1]],1,1)</f>
        <v>42005</v>
      </c>
      <c r="E5883" t="s">
        <v>44</v>
      </c>
      <c r="F5883" s="4">
        <v>300</v>
      </c>
      <c r="G5883">
        <v>6</v>
      </c>
      <c r="H5883" t="s">
        <v>33</v>
      </c>
      <c r="I5883" t="s">
        <v>30</v>
      </c>
      <c r="J5883">
        <v>4</v>
      </c>
      <c r="K5883" t="s">
        <v>46</v>
      </c>
      <c r="L5883" t="s">
        <v>63</v>
      </c>
      <c r="M5883" t="s">
        <v>32</v>
      </c>
      <c r="N5883">
        <v>30</v>
      </c>
      <c r="O5883">
        <v>18</v>
      </c>
      <c r="P5883">
        <v>1385</v>
      </c>
      <c r="Q5883">
        <v>30535</v>
      </c>
    </row>
    <row r="5884" spans="1:17" x14ac:dyDescent="0.25">
      <c r="A5884" t="s">
        <v>186</v>
      </c>
      <c r="B5884" s="1" t="s">
        <v>566</v>
      </c>
      <c r="C5884">
        <v>2016</v>
      </c>
      <c r="D5884" s="15">
        <f>DATE(cars[[#This Row],[year_1]],1,1)</f>
        <v>42370</v>
      </c>
      <c r="E5884" t="s">
        <v>44</v>
      </c>
      <c r="F5884" s="4">
        <v>300</v>
      </c>
      <c r="G5884">
        <v>6</v>
      </c>
      <c r="H5884" t="s">
        <v>33</v>
      </c>
      <c r="I5884" t="s">
        <v>30</v>
      </c>
      <c r="J5884">
        <v>4</v>
      </c>
      <c r="K5884" t="s">
        <v>45</v>
      </c>
      <c r="L5884" t="s">
        <v>63</v>
      </c>
      <c r="M5884" t="s">
        <v>32</v>
      </c>
      <c r="N5884">
        <v>30</v>
      </c>
      <c r="O5884">
        <v>18</v>
      </c>
      <c r="P5884">
        <v>1385</v>
      </c>
      <c r="Q5884">
        <v>26840</v>
      </c>
    </row>
    <row r="5885" spans="1:17" x14ac:dyDescent="0.25">
      <c r="A5885" t="s">
        <v>186</v>
      </c>
      <c r="B5885" s="1" t="s">
        <v>566</v>
      </c>
      <c r="C5885">
        <v>2016</v>
      </c>
      <c r="D5885" s="15">
        <f>DATE(cars[[#This Row],[year_1]],1,1)</f>
        <v>42370</v>
      </c>
      <c r="E5885" t="s">
        <v>44</v>
      </c>
      <c r="F5885" s="4">
        <v>300</v>
      </c>
      <c r="G5885">
        <v>6</v>
      </c>
      <c r="H5885" t="s">
        <v>33</v>
      </c>
      <c r="I5885" t="s">
        <v>30</v>
      </c>
      <c r="J5885">
        <v>4</v>
      </c>
      <c r="K5885" t="s">
        <v>46</v>
      </c>
      <c r="L5885" t="s">
        <v>63</v>
      </c>
      <c r="M5885" t="s">
        <v>32</v>
      </c>
      <c r="N5885">
        <v>30</v>
      </c>
      <c r="O5885">
        <v>18</v>
      </c>
      <c r="P5885">
        <v>1385</v>
      </c>
      <c r="Q5885">
        <v>30535</v>
      </c>
    </row>
    <row r="5886" spans="1:17" x14ac:dyDescent="0.25">
      <c r="A5886" t="s">
        <v>186</v>
      </c>
      <c r="B5886" s="1" t="s">
        <v>566</v>
      </c>
      <c r="C5886">
        <v>2016</v>
      </c>
      <c r="D5886" s="15">
        <f>DATE(cars[[#This Row],[year_1]],1,1)</f>
        <v>42370</v>
      </c>
      <c r="E5886" t="s">
        <v>44</v>
      </c>
      <c r="F5886" s="4">
        <v>300</v>
      </c>
      <c r="G5886">
        <v>6</v>
      </c>
      <c r="H5886" t="s">
        <v>33</v>
      </c>
      <c r="I5886" t="s">
        <v>30</v>
      </c>
      <c r="J5886">
        <v>4</v>
      </c>
      <c r="K5886" t="s">
        <v>45</v>
      </c>
      <c r="L5886" t="s">
        <v>63</v>
      </c>
      <c r="M5886" t="s">
        <v>32</v>
      </c>
      <c r="N5886">
        <v>30</v>
      </c>
      <c r="O5886">
        <v>18</v>
      </c>
      <c r="P5886">
        <v>1385</v>
      </c>
      <c r="Q5886">
        <v>25830</v>
      </c>
    </row>
    <row r="5887" spans="1:17" x14ac:dyDescent="0.25">
      <c r="A5887" t="s">
        <v>43</v>
      </c>
      <c r="B5887" s="1">
        <v>300</v>
      </c>
      <c r="C5887">
        <v>2015</v>
      </c>
      <c r="D5887" s="15">
        <f>DATE(cars[[#This Row],[year_1]],1,1)</f>
        <v>42005</v>
      </c>
      <c r="E5887" t="s">
        <v>29</v>
      </c>
      <c r="F5887" s="4">
        <v>300</v>
      </c>
      <c r="G5887">
        <v>6</v>
      </c>
      <c r="H5887" t="s">
        <v>33</v>
      </c>
      <c r="I5887" t="s">
        <v>34</v>
      </c>
      <c r="J5887">
        <v>4</v>
      </c>
      <c r="K5887" t="s">
        <v>49</v>
      </c>
      <c r="L5887" t="s">
        <v>63</v>
      </c>
      <c r="M5887" t="s">
        <v>32</v>
      </c>
      <c r="N5887">
        <v>27</v>
      </c>
      <c r="O5887">
        <v>18</v>
      </c>
      <c r="P5887">
        <v>1013</v>
      </c>
      <c r="Q5887">
        <v>37570</v>
      </c>
    </row>
    <row r="5888" spans="1:17" x14ac:dyDescent="0.25">
      <c r="A5888" t="s">
        <v>43</v>
      </c>
      <c r="B5888" s="1">
        <v>300</v>
      </c>
      <c r="C5888">
        <v>2016</v>
      </c>
      <c r="D5888" s="15">
        <f>DATE(cars[[#This Row],[year_1]],1,1)</f>
        <v>42370</v>
      </c>
      <c r="E5888" t="s">
        <v>29</v>
      </c>
      <c r="F5888" s="4">
        <v>300</v>
      </c>
      <c r="G5888">
        <v>6</v>
      </c>
      <c r="H5888" t="s">
        <v>33</v>
      </c>
      <c r="I5888" t="s">
        <v>34</v>
      </c>
      <c r="J5888">
        <v>4</v>
      </c>
      <c r="K5888" t="s">
        <v>49</v>
      </c>
      <c r="L5888" t="s">
        <v>63</v>
      </c>
      <c r="M5888" t="s">
        <v>32</v>
      </c>
      <c r="N5888">
        <v>27</v>
      </c>
      <c r="O5888">
        <v>18</v>
      </c>
      <c r="P5888">
        <v>1013</v>
      </c>
      <c r="Q5888">
        <v>38095</v>
      </c>
    </row>
    <row r="5889" spans="1:17" x14ac:dyDescent="0.25">
      <c r="A5889" t="s">
        <v>43</v>
      </c>
      <c r="B5889" s="1">
        <v>300</v>
      </c>
      <c r="C5889">
        <v>2016</v>
      </c>
      <c r="D5889" s="15">
        <f>DATE(cars[[#This Row],[year_1]],1,1)</f>
        <v>42370</v>
      </c>
      <c r="E5889" t="s">
        <v>29</v>
      </c>
      <c r="F5889" s="4">
        <v>300</v>
      </c>
      <c r="G5889">
        <v>6</v>
      </c>
      <c r="H5889" t="s">
        <v>33</v>
      </c>
      <c r="I5889" t="s">
        <v>34</v>
      </c>
      <c r="J5889">
        <v>4</v>
      </c>
      <c r="K5889" t="s">
        <v>49</v>
      </c>
      <c r="L5889" t="s">
        <v>63</v>
      </c>
      <c r="M5889" t="s">
        <v>32</v>
      </c>
      <c r="N5889">
        <v>27</v>
      </c>
      <c r="O5889">
        <v>18</v>
      </c>
      <c r="P5889">
        <v>1013</v>
      </c>
      <c r="Q5889">
        <v>38590</v>
      </c>
    </row>
    <row r="5890" spans="1:17" x14ac:dyDescent="0.25">
      <c r="A5890" t="s">
        <v>43</v>
      </c>
      <c r="B5890" s="1">
        <v>300</v>
      </c>
      <c r="C5890">
        <v>2017</v>
      </c>
      <c r="D5890" s="15">
        <f>DATE(cars[[#This Row],[year_1]],1,1)</f>
        <v>42736</v>
      </c>
      <c r="E5890" t="s">
        <v>29</v>
      </c>
      <c r="F5890" s="4">
        <v>300</v>
      </c>
      <c r="G5890">
        <v>6</v>
      </c>
      <c r="H5890" t="s">
        <v>33</v>
      </c>
      <c r="I5890" t="s">
        <v>34</v>
      </c>
      <c r="J5890">
        <v>4</v>
      </c>
      <c r="K5890" t="s">
        <v>49</v>
      </c>
      <c r="L5890" t="s">
        <v>63</v>
      </c>
      <c r="M5890" t="s">
        <v>32</v>
      </c>
      <c r="N5890">
        <v>27</v>
      </c>
      <c r="O5890">
        <v>18</v>
      </c>
      <c r="P5890">
        <v>1013</v>
      </c>
      <c r="Q5890">
        <v>38670</v>
      </c>
    </row>
    <row r="5891" spans="1:17" x14ac:dyDescent="0.25">
      <c r="A5891" t="s">
        <v>43</v>
      </c>
      <c r="B5891" s="1">
        <v>300</v>
      </c>
      <c r="C5891">
        <v>2017</v>
      </c>
      <c r="D5891" s="15">
        <f>DATE(cars[[#This Row],[year_1]],1,1)</f>
        <v>42736</v>
      </c>
      <c r="E5891" t="s">
        <v>29</v>
      </c>
      <c r="F5891" s="4">
        <v>300</v>
      </c>
      <c r="G5891">
        <v>6</v>
      </c>
      <c r="H5891" t="s">
        <v>33</v>
      </c>
      <c r="I5891" t="s">
        <v>34</v>
      </c>
      <c r="J5891">
        <v>4</v>
      </c>
      <c r="K5891" t="s">
        <v>49</v>
      </c>
      <c r="L5891" t="s">
        <v>63</v>
      </c>
      <c r="M5891" t="s">
        <v>32</v>
      </c>
      <c r="N5891">
        <v>27</v>
      </c>
      <c r="O5891">
        <v>18</v>
      </c>
      <c r="P5891">
        <v>1013</v>
      </c>
      <c r="Q5891">
        <v>38175</v>
      </c>
    </row>
    <row r="5892" spans="1:17" x14ac:dyDescent="0.25">
      <c r="A5892" t="s">
        <v>163</v>
      </c>
      <c r="B5892" s="1" t="s">
        <v>698</v>
      </c>
      <c r="C5892">
        <v>2017</v>
      </c>
      <c r="D5892" s="15">
        <f>DATE(cars[[#This Row],[year_1]],1,1)</f>
        <v>42736</v>
      </c>
      <c r="E5892" t="s">
        <v>29</v>
      </c>
      <c r="F5892" s="4">
        <v>300</v>
      </c>
      <c r="G5892">
        <v>6</v>
      </c>
      <c r="H5892" t="s">
        <v>18</v>
      </c>
      <c r="I5892" t="s">
        <v>19</v>
      </c>
      <c r="J5892">
        <v>2</v>
      </c>
      <c r="K5892" t="s">
        <v>49</v>
      </c>
      <c r="L5892" t="s">
        <v>31</v>
      </c>
      <c r="M5892" t="s">
        <v>22</v>
      </c>
      <c r="N5892">
        <v>27</v>
      </c>
      <c r="O5892">
        <v>18</v>
      </c>
      <c r="P5892">
        <v>5657</v>
      </c>
      <c r="Q5892">
        <v>24645</v>
      </c>
    </row>
    <row r="5893" spans="1:17" x14ac:dyDescent="0.25">
      <c r="A5893" t="s">
        <v>438</v>
      </c>
      <c r="B5893" s="1" t="s">
        <v>754</v>
      </c>
      <c r="C5893">
        <v>2016</v>
      </c>
      <c r="D5893" s="15">
        <f>DATE(cars[[#This Row],[year_1]],1,1)</f>
        <v>42370</v>
      </c>
      <c r="E5893" t="s">
        <v>17</v>
      </c>
      <c r="F5893" s="4">
        <v>300</v>
      </c>
      <c r="G5893">
        <v>6</v>
      </c>
      <c r="H5893" t="s">
        <v>33</v>
      </c>
      <c r="I5893" t="s">
        <v>34</v>
      </c>
      <c r="J5893">
        <v>4</v>
      </c>
      <c r="K5893" t="s">
        <v>24</v>
      </c>
      <c r="L5893" t="s">
        <v>31</v>
      </c>
      <c r="M5893" t="s">
        <v>32</v>
      </c>
      <c r="N5893">
        <v>26</v>
      </c>
      <c r="O5893">
        <v>18</v>
      </c>
      <c r="P5893">
        <v>190</v>
      </c>
      <c r="Q5893">
        <v>45900</v>
      </c>
    </row>
    <row r="5894" spans="1:17" x14ac:dyDescent="0.25">
      <c r="A5894" t="s">
        <v>119</v>
      </c>
      <c r="B5894" s="1" t="s">
        <v>268</v>
      </c>
      <c r="C5894">
        <v>2017</v>
      </c>
      <c r="D5894" s="15">
        <f>DATE(cars[[#This Row],[year_1]],1,1)</f>
        <v>42736</v>
      </c>
      <c r="E5894" t="s">
        <v>17</v>
      </c>
      <c r="F5894" s="4">
        <v>300</v>
      </c>
      <c r="G5894">
        <v>6</v>
      </c>
      <c r="H5894" t="s">
        <v>33</v>
      </c>
      <c r="I5894" t="s">
        <v>34</v>
      </c>
      <c r="J5894">
        <v>4</v>
      </c>
      <c r="K5894" t="s">
        <v>129</v>
      </c>
      <c r="L5894" t="s">
        <v>31</v>
      </c>
      <c r="M5894" t="s">
        <v>90</v>
      </c>
      <c r="N5894">
        <v>24</v>
      </c>
      <c r="O5894">
        <v>18</v>
      </c>
      <c r="P5894">
        <v>1715</v>
      </c>
      <c r="Q5894">
        <v>59600</v>
      </c>
    </row>
    <row r="5895" spans="1:17" x14ac:dyDescent="0.25">
      <c r="A5895" t="s">
        <v>51</v>
      </c>
      <c r="B5895" s="1" t="s">
        <v>843</v>
      </c>
      <c r="C5895">
        <v>2014</v>
      </c>
      <c r="D5895" s="15">
        <f>DATE(cars[[#This Row],[year_1]],1,1)</f>
        <v>41640</v>
      </c>
      <c r="E5895" t="s">
        <v>29</v>
      </c>
      <c r="F5895" s="4">
        <v>300</v>
      </c>
      <c r="G5895">
        <v>6</v>
      </c>
      <c r="H5895" t="s">
        <v>33</v>
      </c>
      <c r="I5895" t="s">
        <v>34</v>
      </c>
      <c r="J5895">
        <v>4</v>
      </c>
      <c r="K5895" t="s">
        <v>24</v>
      </c>
      <c r="L5895" t="s">
        <v>31</v>
      </c>
      <c r="M5895" t="s">
        <v>32</v>
      </c>
      <c r="N5895">
        <v>25</v>
      </c>
      <c r="O5895">
        <v>18</v>
      </c>
      <c r="P5895">
        <v>870</v>
      </c>
      <c r="Q5895">
        <v>43950</v>
      </c>
    </row>
    <row r="5896" spans="1:17" x14ac:dyDescent="0.25">
      <c r="A5896" t="s">
        <v>167</v>
      </c>
      <c r="B5896" s="1" t="s">
        <v>914</v>
      </c>
      <c r="C5896">
        <v>2010</v>
      </c>
      <c r="D5896" s="15">
        <f>DATE(cars[[#This Row],[year_1]],1,1)</f>
        <v>40179</v>
      </c>
      <c r="E5896" t="s">
        <v>29</v>
      </c>
      <c r="F5896" s="4">
        <v>302</v>
      </c>
      <c r="G5896">
        <v>6</v>
      </c>
      <c r="H5896" t="s">
        <v>33</v>
      </c>
      <c r="I5896" t="s">
        <v>19</v>
      </c>
      <c r="J5896">
        <v>4</v>
      </c>
      <c r="K5896" t="s">
        <v>24</v>
      </c>
      <c r="L5896" t="s">
        <v>63</v>
      </c>
      <c r="M5896" t="s">
        <v>32</v>
      </c>
      <c r="N5896">
        <v>27</v>
      </c>
      <c r="O5896">
        <v>18</v>
      </c>
      <c r="P5896">
        <v>1624</v>
      </c>
      <c r="Q5896">
        <v>55945</v>
      </c>
    </row>
    <row r="5897" spans="1:17" x14ac:dyDescent="0.25">
      <c r="A5897" t="s">
        <v>167</v>
      </c>
      <c r="B5897" s="1" t="s">
        <v>914</v>
      </c>
      <c r="C5897">
        <v>2010</v>
      </c>
      <c r="D5897" s="15">
        <f>DATE(cars[[#This Row],[year_1]],1,1)</f>
        <v>40179</v>
      </c>
      <c r="E5897" t="s">
        <v>29</v>
      </c>
      <c r="F5897" s="4">
        <v>302</v>
      </c>
      <c r="G5897">
        <v>6</v>
      </c>
      <c r="H5897" t="s">
        <v>33</v>
      </c>
      <c r="I5897" t="s">
        <v>19</v>
      </c>
      <c r="J5897">
        <v>4</v>
      </c>
      <c r="K5897" t="s">
        <v>24</v>
      </c>
      <c r="L5897" t="s">
        <v>63</v>
      </c>
      <c r="M5897" t="s">
        <v>32</v>
      </c>
      <c r="N5897">
        <v>27</v>
      </c>
      <c r="O5897">
        <v>18</v>
      </c>
      <c r="P5897">
        <v>1624</v>
      </c>
      <c r="Q5897">
        <v>50385</v>
      </c>
    </row>
    <row r="5898" spans="1:17" x14ac:dyDescent="0.25">
      <c r="A5898" t="s">
        <v>167</v>
      </c>
      <c r="B5898" s="1" t="s">
        <v>914</v>
      </c>
      <c r="C5898">
        <v>2010</v>
      </c>
      <c r="D5898" s="15">
        <f>DATE(cars[[#This Row],[year_1]],1,1)</f>
        <v>40179</v>
      </c>
      <c r="E5898" t="s">
        <v>29</v>
      </c>
      <c r="F5898" s="4">
        <v>302</v>
      </c>
      <c r="G5898">
        <v>6</v>
      </c>
      <c r="H5898" t="s">
        <v>33</v>
      </c>
      <c r="I5898" t="s">
        <v>19</v>
      </c>
      <c r="J5898">
        <v>4</v>
      </c>
      <c r="K5898" t="s">
        <v>27</v>
      </c>
      <c r="L5898" t="s">
        <v>63</v>
      </c>
      <c r="M5898" t="s">
        <v>32</v>
      </c>
      <c r="N5898">
        <v>27</v>
      </c>
      <c r="O5898">
        <v>18</v>
      </c>
      <c r="P5898">
        <v>1624</v>
      </c>
      <c r="Q5898">
        <v>46845</v>
      </c>
    </row>
    <row r="5899" spans="1:17" x14ac:dyDescent="0.25">
      <c r="A5899" t="s">
        <v>167</v>
      </c>
      <c r="B5899" s="1" t="s">
        <v>914</v>
      </c>
      <c r="C5899">
        <v>2011</v>
      </c>
      <c r="D5899" s="15">
        <f>DATE(cars[[#This Row],[year_1]],1,1)</f>
        <v>40544</v>
      </c>
      <c r="E5899" t="s">
        <v>29</v>
      </c>
      <c r="F5899" s="4">
        <v>302</v>
      </c>
      <c r="G5899">
        <v>6</v>
      </c>
      <c r="H5899" t="s">
        <v>33</v>
      </c>
      <c r="I5899" t="s">
        <v>19</v>
      </c>
      <c r="J5899">
        <v>4</v>
      </c>
      <c r="K5899" t="s">
        <v>27</v>
      </c>
      <c r="L5899" t="s">
        <v>63</v>
      </c>
      <c r="M5899" t="s">
        <v>32</v>
      </c>
      <c r="N5899">
        <v>27</v>
      </c>
      <c r="O5899">
        <v>18</v>
      </c>
      <c r="P5899">
        <v>1624</v>
      </c>
      <c r="Q5899">
        <v>47280</v>
      </c>
    </row>
    <row r="5900" spans="1:17" x14ac:dyDescent="0.25">
      <c r="A5900" t="s">
        <v>167</v>
      </c>
      <c r="B5900" s="1" t="s">
        <v>914</v>
      </c>
      <c r="C5900">
        <v>2011</v>
      </c>
      <c r="D5900" s="15">
        <f>DATE(cars[[#This Row],[year_1]],1,1)</f>
        <v>40544</v>
      </c>
      <c r="E5900" t="s">
        <v>29</v>
      </c>
      <c r="F5900" s="4">
        <v>302</v>
      </c>
      <c r="G5900">
        <v>6</v>
      </c>
      <c r="H5900" t="s">
        <v>33</v>
      </c>
      <c r="I5900" t="s">
        <v>19</v>
      </c>
      <c r="J5900">
        <v>4</v>
      </c>
      <c r="K5900" t="s">
        <v>24</v>
      </c>
      <c r="L5900" t="s">
        <v>63</v>
      </c>
      <c r="M5900" t="s">
        <v>32</v>
      </c>
      <c r="N5900">
        <v>27</v>
      </c>
      <c r="O5900">
        <v>18</v>
      </c>
      <c r="P5900">
        <v>1624</v>
      </c>
      <c r="Q5900">
        <v>50820</v>
      </c>
    </row>
    <row r="5901" spans="1:17" x14ac:dyDescent="0.25">
      <c r="A5901" t="s">
        <v>167</v>
      </c>
      <c r="B5901" s="1" t="s">
        <v>914</v>
      </c>
      <c r="C5901">
        <v>2011</v>
      </c>
      <c r="D5901" s="15">
        <f>DATE(cars[[#This Row],[year_1]],1,1)</f>
        <v>40544</v>
      </c>
      <c r="E5901" t="s">
        <v>29</v>
      </c>
      <c r="F5901" s="4">
        <v>302</v>
      </c>
      <c r="G5901">
        <v>6</v>
      </c>
      <c r="H5901" t="s">
        <v>33</v>
      </c>
      <c r="I5901" t="s">
        <v>19</v>
      </c>
      <c r="J5901">
        <v>4</v>
      </c>
      <c r="K5901" t="s">
        <v>24</v>
      </c>
      <c r="L5901" t="s">
        <v>63</v>
      </c>
      <c r="M5901" t="s">
        <v>32</v>
      </c>
      <c r="N5901">
        <v>27</v>
      </c>
      <c r="O5901">
        <v>18</v>
      </c>
      <c r="P5901">
        <v>1624</v>
      </c>
      <c r="Q5901">
        <v>56380</v>
      </c>
    </row>
    <row r="5902" spans="1:17" x14ac:dyDescent="0.25">
      <c r="A5902" t="s">
        <v>40</v>
      </c>
      <c r="B5902" s="1" t="s">
        <v>518</v>
      </c>
      <c r="C5902">
        <v>2016</v>
      </c>
      <c r="D5902" s="15">
        <f>DATE(cars[[#This Row],[year_1]],1,1)</f>
        <v>42370</v>
      </c>
      <c r="E5902" t="s">
        <v>17</v>
      </c>
      <c r="F5902" s="4">
        <v>302</v>
      </c>
      <c r="G5902">
        <v>6</v>
      </c>
      <c r="H5902" t="s">
        <v>33</v>
      </c>
      <c r="I5902" t="s">
        <v>19</v>
      </c>
      <c r="J5902">
        <v>4</v>
      </c>
      <c r="K5902" t="s">
        <v>129</v>
      </c>
      <c r="L5902" t="s">
        <v>31</v>
      </c>
      <c r="M5902" t="s">
        <v>90</v>
      </c>
      <c r="N5902">
        <v>24</v>
      </c>
      <c r="O5902">
        <v>18</v>
      </c>
      <c r="P5902">
        <v>617</v>
      </c>
      <c r="Q5902">
        <v>51100</v>
      </c>
    </row>
    <row r="5903" spans="1:17" x14ac:dyDescent="0.25">
      <c r="A5903" t="s">
        <v>40</v>
      </c>
      <c r="B5903" s="1" t="s">
        <v>518</v>
      </c>
      <c r="C5903">
        <v>2017</v>
      </c>
      <c r="D5903" s="15">
        <f>DATE(cars[[#This Row],[year_1]],1,1)</f>
        <v>42736</v>
      </c>
      <c r="E5903" t="s">
        <v>17</v>
      </c>
      <c r="F5903" s="4">
        <v>302</v>
      </c>
      <c r="G5903">
        <v>6</v>
      </c>
      <c r="H5903" t="s">
        <v>33</v>
      </c>
      <c r="I5903" t="s">
        <v>19</v>
      </c>
      <c r="J5903">
        <v>4</v>
      </c>
      <c r="K5903" t="s">
        <v>129</v>
      </c>
      <c r="L5903" t="s">
        <v>31</v>
      </c>
      <c r="M5903" t="s">
        <v>90</v>
      </c>
      <c r="N5903">
        <v>23</v>
      </c>
      <c r="O5903">
        <v>18</v>
      </c>
      <c r="P5903">
        <v>617</v>
      </c>
      <c r="Q5903">
        <v>52000</v>
      </c>
    </row>
    <row r="5904" spans="1:17" x14ac:dyDescent="0.25">
      <c r="A5904" t="s">
        <v>40</v>
      </c>
      <c r="B5904" s="1" t="s">
        <v>518</v>
      </c>
      <c r="C5904">
        <v>2017</v>
      </c>
      <c r="D5904" s="15">
        <f>DATE(cars[[#This Row],[year_1]],1,1)</f>
        <v>42736</v>
      </c>
      <c r="E5904" t="s">
        <v>17</v>
      </c>
      <c r="F5904" s="4">
        <v>302</v>
      </c>
      <c r="G5904">
        <v>6</v>
      </c>
      <c r="H5904" t="s">
        <v>33</v>
      </c>
      <c r="I5904" t="s">
        <v>34</v>
      </c>
      <c r="J5904">
        <v>4</v>
      </c>
      <c r="K5904" t="s">
        <v>129</v>
      </c>
      <c r="L5904" t="s">
        <v>31</v>
      </c>
      <c r="M5904" t="s">
        <v>90</v>
      </c>
      <c r="N5904">
        <v>22</v>
      </c>
      <c r="O5904">
        <v>18</v>
      </c>
      <c r="P5904">
        <v>617</v>
      </c>
      <c r="Q5904">
        <v>54500</v>
      </c>
    </row>
    <row r="5905" spans="1:17" x14ac:dyDescent="0.25">
      <c r="A5905" t="s">
        <v>40</v>
      </c>
      <c r="B5905" s="1" t="s">
        <v>520</v>
      </c>
      <c r="C5905">
        <v>2015</v>
      </c>
      <c r="D5905" s="15">
        <f>DATE(cars[[#This Row],[year_1]],1,1)</f>
        <v>42005</v>
      </c>
      <c r="E5905" t="s">
        <v>17</v>
      </c>
      <c r="F5905" s="4">
        <v>302</v>
      </c>
      <c r="G5905">
        <v>6</v>
      </c>
      <c r="H5905" t="s">
        <v>33</v>
      </c>
      <c r="I5905" t="s">
        <v>34</v>
      </c>
      <c r="J5905">
        <v>4</v>
      </c>
      <c r="K5905" t="s">
        <v>170</v>
      </c>
      <c r="L5905" t="s">
        <v>31</v>
      </c>
      <c r="M5905" t="s">
        <v>90</v>
      </c>
      <c r="N5905">
        <v>25</v>
      </c>
      <c r="O5905">
        <v>18</v>
      </c>
      <c r="P5905">
        <v>617</v>
      </c>
      <c r="Q5905">
        <v>39900</v>
      </c>
    </row>
    <row r="5906" spans="1:17" x14ac:dyDescent="0.25">
      <c r="A5906" t="s">
        <v>40</v>
      </c>
      <c r="B5906" s="1" t="s">
        <v>636</v>
      </c>
      <c r="C5906">
        <v>2013</v>
      </c>
      <c r="D5906" s="15">
        <f>DATE(cars[[#This Row],[year_1]],1,1)</f>
        <v>41275</v>
      </c>
      <c r="E5906" t="s">
        <v>17</v>
      </c>
      <c r="F5906" s="4">
        <v>302</v>
      </c>
      <c r="G5906">
        <v>6</v>
      </c>
      <c r="H5906" t="s">
        <v>33</v>
      </c>
      <c r="I5906" t="s">
        <v>34</v>
      </c>
      <c r="J5906">
        <v>4</v>
      </c>
      <c r="K5906" t="s">
        <v>129</v>
      </c>
      <c r="L5906" t="s">
        <v>31</v>
      </c>
      <c r="M5906" t="s">
        <v>90</v>
      </c>
      <c r="N5906">
        <v>23</v>
      </c>
      <c r="O5906">
        <v>18</v>
      </c>
      <c r="P5906">
        <v>617</v>
      </c>
      <c r="Q5906">
        <v>49770</v>
      </c>
    </row>
    <row r="5907" spans="1:17" x14ac:dyDescent="0.25">
      <c r="A5907" t="s">
        <v>40</v>
      </c>
      <c r="B5907" s="1" t="s">
        <v>636</v>
      </c>
      <c r="C5907">
        <v>2013</v>
      </c>
      <c r="D5907" s="15">
        <f>DATE(cars[[#This Row],[year_1]],1,1)</f>
        <v>41275</v>
      </c>
      <c r="E5907" t="s">
        <v>17</v>
      </c>
      <c r="F5907" s="4">
        <v>302</v>
      </c>
      <c r="G5907">
        <v>6</v>
      </c>
      <c r="H5907" t="s">
        <v>33</v>
      </c>
      <c r="I5907" t="s">
        <v>19</v>
      </c>
      <c r="J5907">
        <v>4</v>
      </c>
      <c r="K5907" t="s">
        <v>129</v>
      </c>
      <c r="L5907" t="s">
        <v>31</v>
      </c>
      <c r="M5907" t="s">
        <v>90</v>
      </c>
      <c r="N5907">
        <v>23</v>
      </c>
      <c r="O5907">
        <v>18</v>
      </c>
      <c r="P5907">
        <v>617</v>
      </c>
      <c r="Q5907">
        <v>47270</v>
      </c>
    </row>
    <row r="5908" spans="1:17" x14ac:dyDescent="0.25">
      <c r="A5908" t="s">
        <v>40</v>
      </c>
      <c r="B5908" s="1" t="s">
        <v>636</v>
      </c>
      <c r="C5908">
        <v>2014</v>
      </c>
      <c r="D5908" s="15">
        <f>DATE(cars[[#This Row],[year_1]],1,1)</f>
        <v>41640</v>
      </c>
      <c r="E5908" t="s">
        <v>17</v>
      </c>
      <c r="F5908" s="4">
        <v>302</v>
      </c>
      <c r="G5908">
        <v>6</v>
      </c>
      <c r="H5908" t="s">
        <v>33</v>
      </c>
      <c r="I5908" t="s">
        <v>19</v>
      </c>
      <c r="J5908">
        <v>4</v>
      </c>
      <c r="K5908" t="s">
        <v>129</v>
      </c>
      <c r="L5908" t="s">
        <v>31</v>
      </c>
      <c r="M5908" t="s">
        <v>90</v>
      </c>
      <c r="N5908">
        <v>24</v>
      </c>
      <c r="O5908">
        <v>18</v>
      </c>
      <c r="P5908">
        <v>617</v>
      </c>
      <c r="Q5908">
        <v>47790</v>
      </c>
    </row>
    <row r="5909" spans="1:17" x14ac:dyDescent="0.25">
      <c r="A5909" t="s">
        <v>40</v>
      </c>
      <c r="B5909" s="1" t="s">
        <v>636</v>
      </c>
      <c r="C5909">
        <v>2015</v>
      </c>
      <c r="D5909" s="15">
        <f>DATE(cars[[#This Row],[year_1]],1,1)</f>
        <v>42005</v>
      </c>
      <c r="E5909" t="s">
        <v>17</v>
      </c>
      <c r="F5909" s="4">
        <v>302</v>
      </c>
      <c r="G5909">
        <v>6</v>
      </c>
      <c r="H5909" t="s">
        <v>33</v>
      </c>
      <c r="I5909" t="s">
        <v>19</v>
      </c>
      <c r="J5909">
        <v>4</v>
      </c>
      <c r="K5909" t="s">
        <v>129</v>
      </c>
      <c r="L5909" t="s">
        <v>31</v>
      </c>
      <c r="M5909" t="s">
        <v>90</v>
      </c>
      <c r="N5909">
        <v>24</v>
      </c>
      <c r="O5909">
        <v>18</v>
      </c>
      <c r="P5909">
        <v>617</v>
      </c>
      <c r="Q5909">
        <v>48300</v>
      </c>
    </row>
    <row r="5910" spans="1:17" x14ac:dyDescent="0.25">
      <c r="A5910" t="s">
        <v>264</v>
      </c>
      <c r="B5910" s="1" t="s">
        <v>599</v>
      </c>
      <c r="C5910">
        <v>2015</v>
      </c>
      <c r="D5910" s="15">
        <f>DATE(cars[[#This Row],[year_1]],1,1)</f>
        <v>42005</v>
      </c>
      <c r="E5910" t="s">
        <v>44</v>
      </c>
      <c r="F5910" s="4">
        <v>304</v>
      </c>
      <c r="G5910">
        <v>6</v>
      </c>
      <c r="H5910" t="s">
        <v>33</v>
      </c>
      <c r="I5910" t="s">
        <v>30</v>
      </c>
      <c r="J5910">
        <v>4</v>
      </c>
      <c r="K5910" t="s">
        <v>45</v>
      </c>
      <c r="L5910" t="s">
        <v>63</v>
      </c>
      <c r="M5910" t="s">
        <v>32</v>
      </c>
      <c r="N5910">
        <v>28</v>
      </c>
      <c r="O5910">
        <v>18</v>
      </c>
      <c r="P5910">
        <v>155</v>
      </c>
      <c r="Q5910">
        <v>31065</v>
      </c>
    </row>
    <row r="5911" spans="1:17" x14ac:dyDescent="0.25">
      <c r="A5911" t="s">
        <v>264</v>
      </c>
      <c r="B5911" s="1" t="s">
        <v>599</v>
      </c>
      <c r="C5911">
        <v>2015</v>
      </c>
      <c r="D5911" s="15">
        <f>DATE(cars[[#This Row],[year_1]],1,1)</f>
        <v>42005</v>
      </c>
      <c r="E5911" t="s">
        <v>44</v>
      </c>
      <c r="F5911" s="4">
        <v>304</v>
      </c>
      <c r="G5911">
        <v>6</v>
      </c>
      <c r="H5911" t="s">
        <v>33</v>
      </c>
      <c r="I5911" t="s">
        <v>30</v>
      </c>
      <c r="J5911">
        <v>4</v>
      </c>
      <c r="K5911" t="s">
        <v>46</v>
      </c>
      <c r="L5911" t="s">
        <v>63</v>
      </c>
      <c r="M5911" t="s">
        <v>32</v>
      </c>
      <c r="N5911">
        <v>28</v>
      </c>
      <c r="O5911">
        <v>18</v>
      </c>
      <c r="P5911">
        <v>155</v>
      </c>
      <c r="Q5911">
        <v>39970</v>
      </c>
    </row>
    <row r="5912" spans="1:17" x14ac:dyDescent="0.25">
      <c r="A5912" t="s">
        <v>264</v>
      </c>
      <c r="B5912" s="1" t="s">
        <v>599</v>
      </c>
      <c r="C5912">
        <v>2015</v>
      </c>
      <c r="D5912" s="15">
        <f>DATE(cars[[#This Row],[year_1]],1,1)</f>
        <v>42005</v>
      </c>
      <c r="E5912" t="s">
        <v>44</v>
      </c>
      <c r="F5912" s="4">
        <v>304</v>
      </c>
      <c r="G5912">
        <v>6</v>
      </c>
      <c r="H5912" t="s">
        <v>33</v>
      </c>
      <c r="I5912" t="s">
        <v>30</v>
      </c>
      <c r="J5912">
        <v>4</v>
      </c>
      <c r="K5912" t="s">
        <v>46</v>
      </c>
      <c r="L5912" t="s">
        <v>63</v>
      </c>
      <c r="M5912" t="s">
        <v>32</v>
      </c>
      <c r="N5912">
        <v>28</v>
      </c>
      <c r="O5912">
        <v>18</v>
      </c>
      <c r="P5912">
        <v>155</v>
      </c>
      <c r="Q5912">
        <v>38025</v>
      </c>
    </row>
    <row r="5913" spans="1:17" x14ac:dyDescent="0.25">
      <c r="A5913" t="s">
        <v>264</v>
      </c>
      <c r="B5913" s="1" t="s">
        <v>599</v>
      </c>
      <c r="C5913">
        <v>2016</v>
      </c>
      <c r="D5913" s="15">
        <f>DATE(cars[[#This Row],[year_1]],1,1)</f>
        <v>42370</v>
      </c>
      <c r="E5913" t="s">
        <v>44</v>
      </c>
      <c r="F5913" s="4">
        <v>304</v>
      </c>
      <c r="G5913">
        <v>6</v>
      </c>
      <c r="H5913" t="s">
        <v>33</v>
      </c>
      <c r="I5913" t="s">
        <v>30</v>
      </c>
      <c r="J5913">
        <v>4</v>
      </c>
      <c r="K5913" t="s">
        <v>46</v>
      </c>
      <c r="L5913" t="s">
        <v>63</v>
      </c>
      <c r="M5913" t="s">
        <v>32</v>
      </c>
      <c r="N5913">
        <v>28</v>
      </c>
      <c r="O5913">
        <v>18</v>
      </c>
      <c r="P5913">
        <v>155</v>
      </c>
      <c r="Q5913">
        <v>34065</v>
      </c>
    </row>
    <row r="5914" spans="1:17" x14ac:dyDescent="0.25">
      <c r="A5914" t="s">
        <v>264</v>
      </c>
      <c r="B5914" s="1" t="s">
        <v>599</v>
      </c>
      <c r="C5914">
        <v>2016</v>
      </c>
      <c r="D5914" s="15">
        <f>DATE(cars[[#This Row],[year_1]],1,1)</f>
        <v>42370</v>
      </c>
      <c r="E5914" t="s">
        <v>44</v>
      </c>
      <c r="F5914" s="4">
        <v>304</v>
      </c>
      <c r="G5914">
        <v>6</v>
      </c>
      <c r="H5914" t="s">
        <v>33</v>
      </c>
      <c r="I5914" t="s">
        <v>30</v>
      </c>
      <c r="J5914">
        <v>4</v>
      </c>
      <c r="K5914" t="s">
        <v>46</v>
      </c>
      <c r="L5914" t="s">
        <v>63</v>
      </c>
      <c r="M5914" t="s">
        <v>32</v>
      </c>
      <c r="N5914">
        <v>28</v>
      </c>
      <c r="O5914">
        <v>18</v>
      </c>
      <c r="P5914">
        <v>155</v>
      </c>
      <c r="Q5914">
        <v>40145</v>
      </c>
    </row>
    <row r="5915" spans="1:17" x14ac:dyDescent="0.25">
      <c r="A5915" t="s">
        <v>264</v>
      </c>
      <c r="B5915" s="1" t="s">
        <v>599</v>
      </c>
      <c r="C5915">
        <v>2016</v>
      </c>
      <c r="D5915" s="15">
        <f>DATE(cars[[#This Row],[year_1]],1,1)</f>
        <v>42370</v>
      </c>
      <c r="E5915" t="s">
        <v>44</v>
      </c>
      <c r="F5915" s="4">
        <v>304</v>
      </c>
      <c r="G5915">
        <v>6</v>
      </c>
      <c r="H5915" t="s">
        <v>33</v>
      </c>
      <c r="I5915" t="s">
        <v>30</v>
      </c>
      <c r="J5915">
        <v>4</v>
      </c>
      <c r="K5915" t="s">
        <v>601</v>
      </c>
      <c r="L5915" t="s">
        <v>63</v>
      </c>
      <c r="M5915" t="s">
        <v>32</v>
      </c>
      <c r="N5915">
        <v>28</v>
      </c>
      <c r="O5915">
        <v>18</v>
      </c>
      <c r="P5915">
        <v>155</v>
      </c>
      <c r="Q5915">
        <v>35900</v>
      </c>
    </row>
    <row r="5916" spans="1:17" x14ac:dyDescent="0.25">
      <c r="A5916" t="s">
        <v>264</v>
      </c>
      <c r="B5916" s="1" t="s">
        <v>599</v>
      </c>
      <c r="C5916">
        <v>2016</v>
      </c>
      <c r="D5916" s="15">
        <f>DATE(cars[[#This Row],[year_1]],1,1)</f>
        <v>42370</v>
      </c>
      <c r="E5916" t="s">
        <v>44</v>
      </c>
      <c r="F5916" s="4">
        <v>304</v>
      </c>
      <c r="G5916">
        <v>6</v>
      </c>
      <c r="H5916" t="s">
        <v>33</v>
      </c>
      <c r="I5916" t="s">
        <v>30</v>
      </c>
      <c r="J5916">
        <v>4</v>
      </c>
      <c r="K5916" t="s">
        <v>601</v>
      </c>
      <c r="L5916" t="s">
        <v>63</v>
      </c>
      <c r="M5916" t="s">
        <v>32</v>
      </c>
      <c r="N5916">
        <v>28</v>
      </c>
      <c r="O5916">
        <v>18</v>
      </c>
      <c r="P5916">
        <v>155</v>
      </c>
      <c r="Q5916">
        <v>33810</v>
      </c>
    </row>
    <row r="5917" spans="1:17" x14ac:dyDescent="0.25">
      <c r="A5917" t="s">
        <v>264</v>
      </c>
      <c r="B5917" s="1" t="s">
        <v>599</v>
      </c>
      <c r="C5917">
        <v>2016</v>
      </c>
      <c r="D5917" s="15">
        <f>DATE(cars[[#This Row],[year_1]],1,1)</f>
        <v>42370</v>
      </c>
      <c r="E5917" t="s">
        <v>44</v>
      </c>
      <c r="F5917" s="4">
        <v>304</v>
      </c>
      <c r="G5917">
        <v>6</v>
      </c>
      <c r="H5917" t="s">
        <v>33</v>
      </c>
      <c r="I5917" t="s">
        <v>30</v>
      </c>
      <c r="J5917">
        <v>4</v>
      </c>
      <c r="K5917" t="s">
        <v>46</v>
      </c>
      <c r="L5917" t="s">
        <v>63</v>
      </c>
      <c r="M5917" t="s">
        <v>32</v>
      </c>
      <c r="N5917">
        <v>28</v>
      </c>
      <c r="O5917">
        <v>18</v>
      </c>
      <c r="P5917">
        <v>155</v>
      </c>
      <c r="Q5917">
        <v>38200</v>
      </c>
    </row>
    <row r="5918" spans="1:17" x14ac:dyDescent="0.25">
      <c r="A5918" t="s">
        <v>264</v>
      </c>
      <c r="B5918" s="1" t="s">
        <v>599</v>
      </c>
      <c r="C5918">
        <v>2016</v>
      </c>
      <c r="D5918" s="15">
        <f>DATE(cars[[#This Row],[year_1]],1,1)</f>
        <v>42370</v>
      </c>
      <c r="E5918" t="s">
        <v>44</v>
      </c>
      <c r="F5918" s="4">
        <v>304</v>
      </c>
      <c r="G5918">
        <v>6</v>
      </c>
      <c r="H5918" t="s">
        <v>33</v>
      </c>
      <c r="I5918" t="s">
        <v>30</v>
      </c>
      <c r="J5918">
        <v>4</v>
      </c>
      <c r="K5918" t="s">
        <v>45</v>
      </c>
      <c r="L5918" t="s">
        <v>63</v>
      </c>
      <c r="M5918" t="s">
        <v>32</v>
      </c>
      <c r="N5918">
        <v>28</v>
      </c>
      <c r="O5918">
        <v>18</v>
      </c>
      <c r="P5918">
        <v>155</v>
      </c>
      <c r="Q5918">
        <v>31065</v>
      </c>
    </row>
    <row r="5919" spans="1:17" x14ac:dyDescent="0.25">
      <c r="A5919" t="s">
        <v>167</v>
      </c>
      <c r="B5919" s="1" t="s">
        <v>1034</v>
      </c>
      <c r="C5919">
        <v>2015</v>
      </c>
      <c r="D5919" s="15">
        <f>DATE(cars[[#This Row],[year_1]],1,1)</f>
        <v>42005</v>
      </c>
      <c r="E5919" t="s">
        <v>29</v>
      </c>
      <c r="F5919" s="4">
        <v>304</v>
      </c>
      <c r="G5919">
        <v>6</v>
      </c>
      <c r="H5919" t="s">
        <v>33</v>
      </c>
      <c r="I5919" t="s">
        <v>30</v>
      </c>
      <c r="J5919">
        <v>4</v>
      </c>
      <c r="K5919" t="s">
        <v>24</v>
      </c>
      <c r="L5919" t="s">
        <v>63</v>
      </c>
      <c r="M5919" t="s">
        <v>32</v>
      </c>
      <c r="N5919">
        <v>28</v>
      </c>
      <c r="O5919">
        <v>18</v>
      </c>
      <c r="P5919">
        <v>1624</v>
      </c>
      <c r="Q5919">
        <v>44660</v>
      </c>
    </row>
    <row r="5920" spans="1:17" x14ac:dyDescent="0.25">
      <c r="A5920" t="s">
        <v>167</v>
      </c>
      <c r="B5920" s="1" t="s">
        <v>1034</v>
      </c>
      <c r="C5920">
        <v>2015</v>
      </c>
      <c r="D5920" s="15">
        <f>DATE(cars[[#This Row],[year_1]],1,1)</f>
        <v>42005</v>
      </c>
      <c r="E5920" t="s">
        <v>29</v>
      </c>
      <c r="F5920" s="4">
        <v>304</v>
      </c>
      <c r="G5920">
        <v>6</v>
      </c>
      <c r="H5920" t="s">
        <v>33</v>
      </c>
      <c r="I5920" t="s">
        <v>30</v>
      </c>
      <c r="J5920">
        <v>4</v>
      </c>
      <c r="K5920" t="s">
        <v>24</v>
      </c>
      <c r="L5920" t="s">
        <v>63</v>
      </c>
      <c r="M5920" t="s">
        <v>32</v>
      </c>
      <c r="N5920">
        <v>28</v>
      </c>
      <c r="O5920">
        <v>18</v>
      </c>
      <c r="P5920">
        <v>1624</v>
      </c>
      <c r="Q5920">
        <v>54670</v>
      </c>
    </row>
    <row r="5921" spans="1:17" x14ac:dyDescent="0.25">
      <c r="A5921" t="s">
        <v>167</v>
      </c>
      <c r="B5921" s="1" t="s">
        <v>1034</v>
      </c>
      <c r="C5921">
        <v>2015</v>
      </c>
      <c r="D5921" s="15">
        <f>DATE(cars[[#This Row],[year_1]],1,1)</f>
        <v>42005</v>
      </c>
      <c r="E5921" t="s">
        <v>29</v>
      </c>
      <c r="F5921" s="4">
        <v>304</v>
      </c>
      <c r="G5921">
        <v>6</v>
      </c>
      <c r="H5921" t="s">
        <v>33</v>
      </c>
      <c r="I5921" t="s">
        <v>30</v>
      </c>
      <c r="J5921">
        <v>4</v>
      </c>
      <c r="K5921" t="s">
        <v>24</v>
      </c>
      <c r="L5921" t="s">
        <v>63</v>
      </c>
      <c r="M5921" t="s">
        <v>32</v>
      </c>
      <c r="N5921">
        <v>28</v>
      </c>
      <c r="O5921">
        <v>18</v>
      </c>
      <c r="P5921">
        <v>1624</v>
      </c>
      <c r="Q5921">
        <v>49000</v>
      </c>
    </row>
    <row r="5922" spans="1:17" x14ac:dyDescent="0.25">
      <c r="A5922" t="s">
        <v>167</v>
      </c>
      <c r="B5922" s="1" t="s">
        <v>1034</v>
      </c>
      <c r="C5922">
        <v>2015</v>
      </c>
      <c r="D5922" s="15">
        <f>DATE(cars[[#This Row],[year_1]],1,1)</f>
        <v>42005</v>
      </c>
      <c r="E5922" t="s">
        <v>29</v>
      </c>
      <c r="F5922" s="4">
        <v>304</v>
      </c>
      <c r="G5922">
        <v>6</v>
      </c>
      <c r="H5922" t="s">
        <v>33</v>
      </c>
      <c r="I5922" t="s">
        <v>30</v>
      </c>
      <c r="J5922">
        <v>4</v>
      </c>
      <c r="K5922" t="s">
        <v>24</v>
      </c>
      <c r="L5922" t="s">
        <v>63</v>
      </c>
      <c r="M5922" t="s">
        <v>32</v>
      </c>
      <c r="N5922">
        <v>28</v>
      </c>
      <c r="O5922">
        <v>18</v>
      </c>
      <c r="P5922">
        <v>1624</v>
      </c>
      <c r="Q5922">
        <v>62015</v>
      </c>
    </row>
    <row r="5923" spans="1:17" x14ac:dyDescent="0.25">
      <c r="A5923" t="s">
        <v>167</v>
      </c>
      <c r="B5923" s="1" t="s">
        <v>1034</v>
      </c>
      <c r="C5923">
        <v>2016</v>
      </c>
      <c r="D5923" s="15">
        <f>DATE(cars[[#This Row],[year_1]],1,1)</f>
        <v>42370</v>
      </c>
      <c r="E5923" t="s">
        <v>29</v>
      </c>
      <c r="F5923" s="4">
        <v>304</v>
      </c>
      <c r="G5923">
        <v>6</v>
      </c>
      <c r="H5923" t="s">
        <v>33</v>
      </c>
      <c r="I5923" t="s">
        <v>30</v>
      </c>
      <c r="J5923">
        <v>4</v>
      </c>
      <c r="K5923" t="s">
        <v>24</v>
      </c>
      <c r="L5923" t="s">
        <v>63</v>
      </c>
      <c r="M5923" t="s">
        <v>32</v>
      </c>
      <c r="N5923">
        <v>28</v>
      </c>
      <c r="O5923">
        <v>18</v>
      </c>
      <c r="P5923">
        <v>1624</v>
      </c>
      <c r="Q5923">
        <v>45295</v>
      </c>
    </row>
    <row r="5924" spans="1:17" x14ac:dyDescent="0.25">
      <c r="A5924" t="s">
        <v>167</v>
      </c>
      <c r="B5924" s="1" t="s">
        <v>1034</v>
      </c>
      <c r="C5924">
        <v>2016</v>
      </c>
      <c r="D5924" s="15">
        <f>DATE(cars[[#This Row],[year_1]],1,1)</f>
        <v>42370</v>
      </c>
      <c r="E5924" t="s">
        <v>29</v>
      </c>
      <c r="F5924" s="4">
        <v>304</v>
      </c>
      <c r="G5924">
        <v>6</v>
      </c>
      <c r="H5924" t="s">
        <v>33</v>
      </c>
      <c r="I5924" t="s">
        <v>30</v>
      </c>
      <c r="J5924">
        <v>4</v>
      </c>
      <c r="K5924" t="s">
        <v>24</v>
      </c>
      <c r="L5924" t="s">
        <v>63</v>
      </c>
      <c r="M5924" t="s">
        <v>32</v>
      </c>
      <c r="N5924">
        <v>28</v>
      </c>
      <c r="O5924">
        <v>18</v>
      </c>
      <c r="P5924">
        <v>1624</v>
      </c>
      <c r="Q5924">
        <v>49250</v>
      </c>
    </row>
    <row r="5925" spans="1:17" x14ac:dyDescent="0.25">
      <c r="A5925" t="s">
        <v>167</v>
      </c>
      <c r="B5925" s="1" t="s">
        <v>1034</v>
      </c>
      <c r="C5925">
        <v>2016</v>
      </c>
      <c r="D5925" s="15">
        <f>DATE(cars[[#This Row],[year_1]],1,1)</f>
        <v>42370</v>
      </c>
      <c r="E5925" t="s">
        <v>29</v>
      </c>
      <c r="F5925" s="4">
        <v>304</v>
      </c>
      <c r="G5925">
        <v>6</v>
      </c>
      <c r="H5925" t="s">
        <v>33</v>
      </c>
      <c r="I5925" t="s">
        <v>30</v>
      </c>
      <c r="J5925">
        <v>4</v>
      </c>
      <c r="K5925" t="s">
        <v>24</v>
      </c>
      <c r="L5925" t="s">
        <v>63</v>
      </c>
      <c r="M5925" t="s">
        <v>32</v>
      </c>
      <c r="N5925">
        <v>28</v>
      </c>
      <c r="O5925">
        <v>18</v>
      </c>
      <c r="P5925">
        <v>1624</v>
      </c>
      <c r="Q5925">
        <v>55705</v>
      </c>
    </row>
    <row r="5926" spans="1:17" x14ac:dyDescent="0.25">
      <c r="A5926" t="s">
        <v>167</v>
      </c>
      <c r="B5926" s="1" t="s">
        <v>1034</v>
      </c>
      <c r="C5926">
        <v>2016</v>
      </c>
      <c r="D5926" s="15">
        <f>DATE(cars[[#This Row],[year_1]],1,1)</f>
        <v>42370</v>
      </c>
      <c r="E5926" t="s">
        <v>29</v>
      </c>
      <c r="F5926" s="4">
        <v>304</v>
      </c>
      <c r="G5926">
        <v>6</v>
      </c>
      <c r="H5926" t="s">
        <v>33</v>
      </c>
      <c r="I5926" t="s">
        <v>30</v>
      </c>
      <c r="J5926">
        <v>4</v>
      </c>
      <c r="K5926" t="s">
        <v>24</v>
      </c>
      <c r="L5926" t="s">
        <v>63</v>
      </c>
      <c r="M5926" t="s">
        <v>32</v>
      </c>
      <c r="N5926">
        <v>28</v>
      </c>
      <c r="O5926">
        <v>18</v>
      </c>
      <c r="P5926">
        <v>1624</v>
      </c>
      <c r="Q5926">
        <v>64550</v>
      </c>
    </row>
    <row r="5927" spans="1:17" x14ac:dyDescent="0.25">
      <c r="A5927" t="s">
        <v>167</v>
      </c>
      <c r="B5927" s="1" t="s">
        <v>1034</v>
      </c>
      <c r="C5927">
        <v>2017</v>
      </c>
      <c r="D5927" s="15">
        <f>DATE(cars[[#This Row],[year_1]],1,1)</f>
        <v>42736</v>
      </c>
      <c r="E5927" t="s">
        <v>29</v>
      </c>
      <c r="F5927" s="4">
        <v>304</v>
      </c>
      <c r="G5927">
        <v>6</v>
      </c>
      <c r="H5927" t="s">
        <v>33</v>
      </c>
      <c r="I5927" t="s">
        <v>30</v>
      </c>
      <c r="J5927">
        <v>4</v>
      </c>
      <c r="K5927" t="s">
        <v>24</v>
      </c>
      <c r="L5927" t="s">
        <v>63</v>
      </c>
      <c r="M5927" t="s">
        <v>32</v>
      </c>
      <c r="N5927">
        <v>28</v>
      </c>
      <c r="O5927">
        <v>18</v>
      </c>
      <c r="P5927">
        <v>1624</v>
      </c>
      <c r="Q5927">
        <v>45295</v>
      </c>
    </row>
    <row r="5928" spans="1:17" x14ac:dyDescent="0.25">
      <c r="A5928" t="s">
        <v>167</v>
      </c>
      <c r="B5928" s="1" t="s">
        <v>1034</v>
      </c>
      <c r="C5928">
        <v>2017</v>
      </c>
      <c r="D5928" s="15">
        <f>DATE(cars[[#This Row],[year_1]],1,1)</f>
        <v>42736</v>
      </c>
      <c r="E5928" t="s">
        <v>29</v>
      </c>
      <c r="F5928" s="4">
        <v>304</v>
      </c>
      <c r="G5928">
        <v>6</v>
      </c>
      <c r="H5928" t="s">
        <v>33</v>
      </c>
      <c r="I5928" t="s">
        <v>30</v>
      </c>
      <c r="J5928">
        <v>4</v>
      </c>
      <c r="K5928" t="s">
        <v>24</v>
      </c>
      <c r="L5928" t="s">
        <v>63</v>
      </c>
      <c r="M5928" t="s">
        <v>32</v>
      </c>
      <c r="N5928">
        <v>28</v>
      </c>
      <c r="O5928">
        <v>18</v>
      </c>
      <c r="P5928">
        <v>1624</v>
      </c>
      <c r="Q5928">
        <v>49295</v>
      </c>
    </row>
    <row r="5929" spans="1:17" x14ac:dyDescent="0.25">
      <c r="A5929" t="s">
        <v>167</v>
      </c>
      <c r="B5929" s="1" t="s">
        <v>1034</v>
      </c>
      <c r="C5929">
        <v>2017</v>
      </c>
      <c r="D5929" s="15">
        <f>DATE(cars[[#This Row],[year_1]],1,1)</f>
        <v>42736</v>
      </c>
      <c r="E5929" t="s">
        <v>29</v>
      </c>
      <c r="F5929" s="4">
        <v>304</v>
      </c>
      <c r="G5929">
        <v>6</v>
      </c>
      <c r="H5929" t="s">
        <v>33</v>
      </c>
      <c r="I5929" t="s">
        <v>30</v>
      </c>
      <c r="J5929">
        <v>4</v>
      </c>
      <c r="K5929" t="s">
        <v>24</v>
      </c>
      <c r="L5929" t="s">
        <v>63</v>
      </c>
      <c r="M5929" t="s">
        <v>32</v>
      </c>
      <c r="N5929">
        <v>28</v>
      </c>
      <c r="O5929">
        <v>18</v>
      </c>
      <c r="P5929">
        <v>1624</v>
      </c>
      <c r="Q5929">
        <v>64595</v>
      </c>
    </row>
    <row r="5930" spans="1:17" x14ac:dyDescent="0.25">
      <c r="A5930" t="s">
        <v>167</v>
      </c>
      <c r="B5930" s="1" t="s">
        <v>1034</v>
      </c>
      <c r="C5930">
        <v>2017</v>
      </c>
      <c r="D5930" s="15">
        <f>DATE(cars[[#This Row],[year_1]],1,1)</f>
        <v>42736</v>
      </c>
      <c r="E5930" t="s">
        <v>29</v>
      </c>
      <c r="F5930" s="4">
        <v>304</v>
      </c>
      <c r="G5930">
        <v>6</v>
      </c>
      <c r="H5930" t="s">
        <v>33</v>
      </c>
      <c r="I5930" t="s">
        <v>30</v>
      </c>
      <c r="J5930">
        <v>4</v>
      </c>
      <c r="K5930" t="s">
        <v>24</v>
      </c>
      <c r="L5930" t="s">
        <v>63</v>
      </c>
      <c r="M5930" t="s">
        <v>32</v>
      </c>
      <c r="N5930">
        <v>28</v>
      </c>
      <c r="O5930">
        <v>18</v>
      </c>
      <c r="P5930">
        <v>1624</v>
      </c>
      <c r="Q5930">
        <v>55795</v>
      </c>
    </row>
    <row r="5931" spans="1:17" x14ac:dyDescent="0.25">
      <c r="A5931" t="s">
        <v>204</v>
      </c>
      <c r="B5931" s="1" t="s">
        <v>674</v>
      </c>
      <c r="C5931">
        <v>2014</v>
      </c>
      <c r="D5931" s="15">
        <f>DATE(cars[[#This Row],[year_1]],1,1)</f>
        <v>41640</v>
      </c>
      <c r="E5931" t="s">
        <v>29</v>
      </c>
      <c r="F5931" s="4">
        <v>304</v>
      </c>
      <c r="G5931">
        <v>6</v>
      </c>
      <c r="H5931" t="s">
        <v>33</v>
      </c>
      <c r="I5931" t="s">
        <v>34</v>
      </c>
      <c r="J5931">
        <v>4</v>
      </c>
      <c r="K5931" t="s">
        <v>24</v>
      </c>
      <c r="L5931" t="s">
        <v>63</v>
      </c>
      <c r="M5931" t="s">
        <v>32</v>
      </c>
      <c r="N5931">
        <v>26</v>
      </c>
      <c r="O5931">
        <v>18</v>
      </c>
      <c r="P5931">
        <v>61</v>
      </c>
      <c r="Q5931">
        <v>40845</v>
      </c>
    </row>
    <row r="5932" spans="1:17" x14ac:dyDescent="0.25">
      <c r="A5932" t="s">
        <v>292</v>
      </c>
      <c r="B5932" s="1" t="s">
        <v>943</v>
      </c>
      <c r="C5932">
        <v>2012</v>
      </c>
      <c r="D5932" s="15">
        <f>DATE(cars[[#This Row],[year_1]],1,1)</f>
        <v>40909</v>
      </c>
      <c r="E5932" t="s">
        <v>17</v>
      </c>
      <c r="F5932" s="4">
        <v>305</v>
      </c>
      <c r="G5932">
        <v>6</v>
      </c>
      <c r="H5932" t="s">
        <v>33</v>
      </c>
      <c r="I5932" t="s">
        <v>34</v>
      </c>
      <c r="J5932">
        <v>4</v>
      </c>
      <c r="K5932" t="s">
        <v>24</v>
      </c>
      <c r="L5932" t="s">
        <v>31</v>
      </c>
      <c r="M5932" t="s">
        <v>32</v>
      </c>
      <c r="N5932">
        <v>26</v>
      </c>
      <c r="O5932">
        <v>18</v>
      </c>
      <c r="P5932">
        <v>204</v>
      </c>
      <c r="Q5932">
        <v>42985</v>
      </c>
    </row>
    <row r="5933" spans="1:17" x14ac:dyDescent="0.25">
      <c r="A5933" t="s">
        <v>292</v>
      </c>
      <c r="B5933" s="1" t="s">
        <v>943</v>
      </c>
      <c r="C5933">
        <v>2012</v>
      </c>
      <c r="D5933" s="15">
        <f>DATE(cars[[#This Row],[year_1]],1,1)</f>
        <v>40909</v>
      </c>
      <c r="E5933" t="s">
        <v>17</v>
      </c>
      <c r="F5933" s="4">
        <v>305</v>
      </c>
      <c r="G5933">
        <v>6</v>
      </c>
      <c r="H5933" t="s">
        <v>33</v>
      </c>
      <c r="I5933" t="s">
        <v>34</v>
      </c>
      <c r="J5933">
        <v>4</v>
      </c>
      <c r="K5933" t="s">
        <v>24</v>
      </c>
      <c r="L5933" t="s">
        <v>31</v>
      </c>
      <c r="M5933" t="s">
        <v>32</v>
      </c>
      <c r="N5933">
        <v>26</v>
      </c>
      <c r="O5933">
        <v>18</v>
      </c>
      <c r="P5933">
        <v>204</v>
      </c>
      <c r="Q5933">
        <v>39255</v>
      </c>
    </row>
    <row r="5934" spans="1:17" x14ac:dyDescent="0.25">
      <c r="A5934" t="s">
        <v>292</v>
      </c>
      <c r="B5934" s="1" t="s">
        <v>943</v>
      </c>
      <c r="C5934">
        <v>2012</v>
      </c>
      <c r="D5934" s="15">
        <f>DATE(cars[[#This Row],[year_1]],1,1)</f>
        <v>40909</v>
      </c>
      <c r="E5934" t="s">
        <v>17</v>
      </c>
      <c r="F5934" s="4">
        <v>305</v>
      </c>
      <c r="G5934">
        <v>6</v>
      </c>
      <c r="H5934" t="s">
        <v>33</v>
      </c>
      <c r="I5934" t="s">
        <v>34</v>
      </c>
      <c r="J5934">
        <v>4</v>
      </c>
      <c r="K5934" t="s">
        <v>24</v>
      </c>
      <c r="L5934" t="s">
        <v>31</v>
      </c>
      <c r="M5934" t="s">
        <v>32</v>
      </c>
      <c r="N5934">
        <v>26</v>
      </c>
      <c r="O5934">
        <v>18</v>
      </c>
      <c r="P5934">
        <v>204</v>
      </c>
      <c r="Q5934">
        <v>45185</v>
      </c>
    </row>
    <row r="5935" spans="1:17" x14ac:dyDescent="0.25">
      <c r="A5935" t="s">
        <v>292</v>
      </c>
      <c r="B5935" s="1" t="s">
        <v>943</v>
      </c>
      <c r="C5935">
        <v>2013</v>
      </c>
      <c r="D5935" s="15">
        <f>DATE(cars[[#This Row],[year_1]],1,1)</f>
        <v>41275</v>
      </c>
      <c r="E5935" t="s">
        <v>38</v>
      </c>
      <c r="F5935" s="4">
        <v>305</v>
      </c>
      <c r="G5935">
        <v>6</v>
      </c>
      <c r="H5935" t="s">
        <v>33</v>
      </c>
      <c r="I5935" t="s">
        <v>34</v>
      </c>
      <c r="J5935">
        <v>4</v>
      </c>
      <c r="K5935" t="s">
        <v>24</v>
      </c>
      <c r="L5935" t="s">
        <v>31</v>
      </c>
      <c r="M5935" t="s">
        <v>32</v>
      </c>
      <c r="N5935">
        <v>26</v>
      </c>
      <c r="O5935">
        <v>18</v>
      </c>
      <c r="P5935">
        <v>204</v>
      </c>
      <c r="Q5935">
        <v>45385</v>
      </c>
    </row>
    <row r="5936" spans="1:17" x14ac:dyDescent="0.25">
      <c r="A5936" t="s">
        <v>292</v>
      </c>
      <c r="B5936" s="1" t="s">
        <v>943</v>
      </c>
      <c r="C5936">
        <v>2013</v>
      </c>
      <c r="D5936" s="15">
        <f>DATE(cars[[#This Row],[year_1]],1,1)</f>
        <v>41275</v>
      </c>
      <c r="E5936" t="s">
        <v>38</v>
      </c>
      <c r="F5936" s="4">
        <v>305</v>
      </c>
      <c r="G5936">
        <v>6</v>
      </c>
      <c r="H5936" t="s">
        <v>33</v>
      </c>
      <c r="I5936" t="s">
        <v>34</v>
      </c>
      <c r="J5936">
        <v>4</v>
      </c>
      <c r="K5936" t="s">
        <v>24</v>
      </c>
      <c r="L5936" t="s">
        <v>31</v>
      </c>
      <c r="M5936" t="s">
        <v>32</v>
      </c>
      <c r="N5936">
        <v>26</v>
      </c>
      <c r="O5936">
        <v>18</v>
      </c>
      <c r="P5936">
        <v>204</v>
      </c>
      <c r="Q5936">
        <v>39455</v>
      </c>
    </row>
    <row r="5937" spans="1:17" x14ac:dyDescent="0.25">
      <c r="A5937" t="s">
        <v>292</v>
      </c>
      <c r="B5937" s="1" t="s">
        <v>943</v>
      </c>
      <c r="C5937">
        <v>2013</v>
      </c>
      <c r="D5937" s="15">
        <f>DATE(cars[[#This Row],[year_1]],1,1)</f>
        <v>41275</v>
      </c>
      <c r="E5937" t="s">
        <v>38</v>
      </c>
      <c r="F5937" s="4">
        <v>305</v>
      </c>
      <c r="G5937">
        <v>6</v>
      </c>
      <c r="H5937" t="s">
        <v>33</v>
      </c>
      <c r="I5937" t="s">
        <v>34</v>
      </c>
      <c r="J5937">
        <v>4</v>
      </c>
      <c r="K5937" t="s">
        <v>24</v>
      </c>
      <c r="L5937" t="s">
        <v>31</v>
      </c>
      <c r="M5937" t="s">
        <v>32</v>
      </c>
      <c r="N5937">
        <v>26</v>
      </c>
      <c r="O5937">
        <v>18</v>
      </c>
      <c r="P5937">
        <v>204</v>
      </c>
      <c r="Q5937">
        <v>43185</v>
      </c>
    </row>
    <row r="5938" spans="1:17" x14ac:dyDescent="0.25">
      <c r="A5938" t="s">
        <v>292</v>
      </c>
      <c r="B5938" s="1" t="s">
        <v>943</v>
      </c>
      <c r="C5938">
        <v>2014</v>
      </c>
      <c r="D5938" s="15">
        <f>DATE(cars[[#This Row],[year_1]],1,1)</f>
        <v>41640</v>
      </c>
      <c r="E5938" t="s">
        <v>38</v>
      </c>
      <c r="F5938" s="4">
        <v>305</v>
      </c>
      <c r="G5938">
        <v>6</v>
      </c>
      <c r="H5938" t="s">
        <v>33</v>
      </c>
      <c r="I5938" t="s">
        <v>34</v>
      </c>
      <c r="J5938">
        <v>4</v>
      </c>
      <c r="K5938" t="s">
        <v>24</v>
      </c>
      <c r="L5938" t="s">
        <v>31</v>
      </c>
      <c r="M5938" t="s">
        <v>32</v>
      </c>
      <c r="N5938">
        <v>26</v>
      </c>
      <c r="O5938">
        <v>18</v>
      </c>
      <c r="P5938">
        <v>204</v>
      </c>
      <c r="Q5938">
        <v>39580</v>
      </c>
    </row>
    <row r="5939" spans="1:17" x14ac:dyDescent="0.25">
      <c r="A5939" t="s">
        <v>292</v>
      </c>
      <c r="B5939" s="1" t="s">
        <v>943</v>
      </c>
      <c r="C5939">
        <v>2014</v>
      </c>
      <c r="D5939" s="15">
        <f>DATE(cars[[#This Row],[year_1]],1,1)</f>
        <v>41640</v>
      </c>
      <c r="E5939" t="s">
        <v>38</v>
      </c>
      <c r="F5939" s="4">
        <v>305</v>
      </c>
      <c r="G5939">
        <v>6</v>
      </c>
      <c r="H5939" t="s">
        <v>33</v>
      </c>
      <c r="I5939" t="s">
        <v>34</v>
      </c>
      <c r="J5939">
        <v>4</v>
      </c>
      <c r="K5939" t="s">
        <v>24</v>
      </c>
      <c r="L5939" t="s">
        <v>31</v>
      </c>
      <c r="M5939" t="s">
        <v>32</v>
      </c>
      <c r="N5939">
        <v>26</v>
      </c>
      <c r="O5939">
        <v>18</v>
      </c>
      <c r="P5939">
        <v>204</v>
      </c>
      <c r="Q5939">
        <v>45510</v>
      </c>
    </row>
    <row r="5940" spans="1:17" x14ac:dyDescent="0.25">
      <c r="A5940" t="s">
        <v>292</v>
      </c>
      <c r="B5940" s="1" t="s">
        <v>943</v>
      </c>
      <c r="C5940">
        <v>2014</v>
      </c>
      <c r="D5940" s="15">
        <f>DATE(cars[[#This Row],[year_1]],1,1)</f>
        <v>41640</v>
      </c>
      <c r="E5940" t="s">
        <v>38</v>
      </c>
      <c r="F5940" s="4">
        <v>305</v>
      </c>
      <c r="G5940">
        <v>6</v>
      </c>
      <c r="H5940" t="s">
        <v>33</v>
      </c>
      <c r="I5940" t="s">
        <v>34</v>
      </c>
      <c r="J5940">
        <v>4</v>
      </c>
      <c r="K5940" t="s">
        <v>24</v>
      </c>
      <c r="L5940" t="s">
        <v>31</v>
      </c>
      <c r="M5940" t="s">
        <v>32</v>
      </c>
      <c r="N5940">
        <v>26</v>
      </c>
      <c r="O5940">
        <v>18</v>
      </c>
      <c r="P5940">
        <v>204</v>
      </c>
      <c r="Q5940">
        <v>43310</v>
      </c>
    </row>
    <row r="5941" spans="1:17" x14ac:dyDescent="0.25">
      <c r="A5941" t="s">
        <v>186</v>
      </c>
      <c r="B5941" s="1" t="s">
        <v>298</v>
      </c>
      <c r="C5941">
        <v>2015</v>
      </c>
      <c r="D5941" s="15">
        <f>DATE(cars[[#This Row],[year_1]],1,1)</f>
        <v>42005</v>
      </c>
      <c r="E5941" t="s">
        <v>29</v>
      </c>
      <c r="F5941" s="4">
        <v>305</v>
      </c>
      <c r="G5941">
        <v>6</v>
      </c>
      <c r="H5941" t="s">
        <v>33</v>
      </c>
      <c r="I5941" t="s">
        <v>19</v>
      </c>
      <c r="J5941">
        <v>4</v>
      </c>
      <c r="K5941" t="s">
        <v>49</v>
      </c>
      <c r="L5941" t="s">
        <v>21</v>
      </c>
      <c r="M5941" t="s">
        <v>196</v>
      </c>
      <c r="N5941">
        <v>26</v>
      </c>
      <c r="O5941">
        <v>18</v>
      </c>
      <c r="P5941">
        <v>1385</v>
      </c>
      <c r="Q5941">
        <v>25850</v>
      </c>
    </row>
    <row r="5942" spans="1:17" x14ac:dyDescent="0.25">
      <c r="A5942" t="s">
        <v>186</v>
      </c>
      <c r="B5942" s="1" t="s">
        <v>298</v>
      </c>
      <c r="C5942">
        <v>2015</v>
      </c>
      <c r="D5942" s="15">
        <f>DATE(cars[[#This Row],[year_1]],1,1)</f>
        <v>42005</v>
      </c>
      <c r="E5942" t="s">
        <v>29</v>
      </c>
      <c r="F5942" s="4">
        <v>305</v>
      </c>
      <c r="G5942">
        <v>6</v>
      </c>
      <c r="H5942" t="s">
        <v>33</v>
      </c>
      <c r="I5942" t="s">
        <v>19</v>
      </c>
      <c r="J5942">
        <v>4</v>
      </c>
      <c r="K5942" t="s">
        <v>49</v>
      </c>
      <c r="L5942" t="s">
        <v>21</v>
      </c>
      <c r="M5942" t="s">
        <v>196</v>
      </c>
      <c r="N5942">
        <v>26</v>
      </c>
      <c r="O5942">
        <v>18</v>
      </c>
      <c r="P5942">
        <v>1385</v>
      </c>
      <c r="Q5942">
        <v>28630</v>
      </c>
    </row>
    <row r="5943" spans="1:17" x14ac:dyDescent="0.25">
      <c r="A5943" t="s">
        <v>186</v>
      </c>
      <c r="B5943" s="1" t="s">
        <v>298</v>
      </c>
      <c r="C5943">
        <v>2015</v>
      </c>
      <c r="D5943" s="15">
        <f>DATE(cars[[#This Row],[year_1]],1,1)</f>
        <v>42005</v>
      </c>
      <c r="E5943" t="s">
        <v>29</v>
      </c>
      <c r="F5943" s="4">
        <v>305</v>
      </c>
      <c r="G5943">
        <v>6</v>
      </c>
      <c r="H5943" t="s">
        <v>33</v>
      </c>
      <c r="I5943" t="s">
        <v>19</v>
      </c>
      <c r="J5943">
        <v>4</v>
      </c>
      <c r="K5943" t="s">
        <v>49</v>
      </c>
      <c r="L5943" t="s">
        <v>21</v>
      </c>
      <c r="M5943" t="s">
        <v>196</v>
      </c>
      <c r="N5943">
        <v>26</v>
      </c>
      <c r="O5943">
        <v>18</v>
      </c>
      <c r="P5943">
        <v>1385</v>
      </c>
      <c r="Q5943">
        <v>30785</v>
      </c>
    </row>
    <row r="5944" spans="1:17" x14ac:dyDescent="0.25">
      <c r="A5944" t="s">
        <v>186</v>
      </c>
      <c r="B5944" s="1" t="s">
        <v>298</v>
      </c>
      <c r="C5944">
        <v>2016</v>
      </c>
      <c r="D5944" s="15">
        <f>DATE(cars[[#This Row],[year_1]],1,1)</f>
        <v>42370</v>
      </c>
      <c r="E5944" t="s">
        <v>29</v>
      </c>
      <c r="F5944" s="4">
        <v>305</v>
      </c>
      <c r="G5944">
        <v>6</v>
      </c>
      <c r="H5944" t="s">
        <v>33</v>
      </c>
      <c r="I5944" t="s">
        <v>19</v>
      </c>
      <c r="J5944">
        <v>4</v>
      </c>
      <c r="K5944" t="s">
        <v>222</v>
      </c>
      <c r="L5944" t="s">
        <v>21</v>
      </c>
      <c r="M5944" t="s">
        <v>196</v>
      </c>
      <c r="N5944">
        <v>26</v>
      </c>
      <c r="O5944">
        <v>18</v>
      </c>
      <c r="P5944">
        <v>1385</v>
      </c>
      <c r="Q5944">
        <v>31670</v>
      </c>
    </row>
    <row r="5945" spans="1:17" x14ac:dyDescent="0.25">
      <c r="A5945" t="s">
        <v>186</v>
      </c>
      <c r="B5945" s="1" t="s">
        <v>298</v>
      </c>
      <c r="C5945">
        <v>2016</v>
      </c>
      <c r="D5945" s="15">
        <f>DATE(cars[[#This Row],[year_1]],1,1)</f>
        <v>42370</v>
      </c>
      <c r="E5945" t="s">
        <v>29</v>
      </c>
      <c r="F5945" s="4">
        <v>305</v>
      </c>
      <c r="G5945">
        <v>6</v>
      </c>
      <c r="H5945" t="s">
        <v>33</v>
      </c>
      <c r="I5945" t="s">
        <v>19</v>
      </c>
      <c r="J5945">
        <v>4</v>
      </c>
      <c r="K5945" t="s">
        <v>222</v>
      </c>
      <c r="L5945" t="s">
        <v>21</v>
      </c>
      <c r="M5945" t="s">
        <v>196</v>
      </c>
      <c r="N5945">
        <v>26</v>
      </c>
      <c r="O5945">
        <v>18</v>
      </c>
      <c r="P5945">
        <v>1385</v>
      </c>
      <c r="Q5945">
        <v>26510</v>
      </c>
    </row>
    <row r="5946" spans="1:17" x14ac:dyDescent="0.25">
      <c r="A5946" t="s">
        <v>186</v>
      </c>
      <c r="B5946" s="1" t="s">
        <v>298</v>
      </c>
      <c r="C5946">
        <v>2016</v>
      </c>
      <c r="D5946" s="15">
        <f>DATE(cars[[#This Row],[year_1]],1,1)</f>
        <v>42370</v>
      </c>
      <c r="E5946" t="s">
        <v>29</v>
      </c>
      <c r="F5946" s="4">
        <v>305</v>
      </c>
      <c r="G5946">
        <v>6</v>
      </c>
      <c r="H5946" t="s">
        <v>33</v>
      </c>
      <c r="I5946" t="s">
        <v>19</v>
      </c>
      <c r="J5946">
        <v>4</v>
      </c>
      <c r="K5946" t="s">
        <v>222</v>
      </c>
      <c r="L5946" t="s">
        <v>21</v>
      </c>
      <c r="M5946" t="s">
        <v>196</v>
      </c>
      <c r="N5946">
        <v>26</v>
      </c>
      <c r="O5946">
        <v>18</v>
      </c>
      <c r="P5946">
        <v>1385</v>
      </c>
      <c r="Q5946">
        <v>29440</v>
      </c>
    </row>
    <row r="5947" spans="1:17" x14ac:dyDescent="0.25">
      <c r="A5947" t="s">
        <v>139</v>
      </c>
      <c r="B5947" s="1" t="s">
        <v>259</v>
      </c>
      <c r="C5947">
        <v>2015</v>
      </c>
      <c r="D5947" s="15">
        <f>DATE(cars[[#This Row],[year_1]],1,1)</f>
        <v>42005</v>
      </c>
      <c r="E5947" t="s">
        <v>29</v>
      </c>
      <c r="F5947" s="4">
        <v>305</v>
      </c>
      <c r="G5947">
        <v>6</v>
      </c>
      <c r="H5947" t="s">
        <v>33</v>
      </c>
      <c r="I5947" t="s">
        <v>19</v>
      </c>
      <c r="J5947">
        <v>4</v>
      </c>
      <c r="K5947" t="s">
        <v>49</v>
      </c>
      <c r="L5947" t="s">
        <v>21</v>
      </c>
      <c r="M5947" t="s">
        <v>196</v>
      </c>
      <c r="N5947">
        <v>26</v>
      </c>
      <c r="O5947">
        <v>18</v>
      </c>
      <c r="P5947">
        <v>549</v>
      </c>
      <c r="Q5947">
        <v>26725</v>
      </c>
    </row>
    <row r="5948" spans="1:17" x14ac:dyDescent="0.25">
      <c r="A5948" t="s">
        <v>139</v>
      </c>
      <c r="B5948" s="1" t="s">
        <v>259</v>
      </c>
      <c r="C5948">
        <v>2015</v>
      </c>
      <c r="D5948" s="15">
        <f>DATE(cars[[#This Row],[year_1]],1,1)</f>
        <v>42005</v>
      </c>
      <c r="E5948" t="s">
        <v>29</v>
      </c>
      <c r="F5948" s="4">
        <v>305</v>
      </c>
      <c r="G5948">
        <v>6</v>
      </c>
      <c r="H5948" t="s">
        <v>33</v>
      </c>
      <c r="I5948" t="s">
        <v>19</v>
      </c>
      <c r="J5948">
        <v>4</v>
      </c>
      <c r="K5948" t="s">
        <v>49</v>
      </c>
      <c r="L5948" t="s">
        <v>21</v>
      </c>
      <c r="M5948" t="s">
        <v>196</v>
      </c>
      <c r="N5948">
        <v>26</v>
      </c>
      <c r="O5948">
        <v>18</v>
      </c>
      <c r="P5948">
        <v>549</v>
      </c>
      <c r="Q5948">
        <v>33420</v>
      </c>
    </row>
    <row r="5949" spans="1:17" x14ac:dyDescent="0.25">
      <c r="A5949" t="s">
        <v>139</v>
      </c>
      <c r="B5949" s="1" t="s">
        <v>259</v>
      </c>
      <c r="C5949">
        <v>2015</v>
      </c>
      <c r="D5949" s="15">
        <f>DATE(cars[[#This Row],[year_1]],1,1)</f>
        <v>42005</v>
      </c>
      <c r="E5949" t="s">
        <v>29</v>
      </c>
      <c r="F5949" s="4">
        <v>305</v>
      </c>
      <c r="G5949">
        <v>6</v>
      </c>
      <c r="H5949" t="s">
        <v>33</v>
      </c>
      <c r="I5949" t="s">
        <v>19</v>
      </c>
      <c r="J5949">
        <v>4</v>
      </c>
      <c r="K5949" t="s">
        <v>49</v>
      </c>
      <c r="L5949" t="s">
        <v>21</v>
      </c>
      <c r="M5949" t="s">
        <v>196</v>
      </c>
      <c r="N5949">
        <v>26</v>
      </c>
      <c r="O5949">
        <v>18</v>
      </c>
      <c r="P5949">
        <v>549</v>
      </c>
      <c r="Q5949">
        <v>30055</v>
      </c>
    </row>
    <row r="5950" spans="1:17" x14ac:dyDescent="0.25">
      <c r="A5950" t="s">
        <v>139</v>
      </c>
      <c r="B5950" s="1" t="s">
        <v>259</v>
      </c>
      <c r="C5950">
        <v>2016</v>
      </c>
      <c r="D5950" s="15">
        <f>DATE(cars[[#This Row],[year_1]],1,1)</f>
        <v>42370</v>
      </c>
      <c r="E5950" t="s">
        <v>29</v>
      </c>
      <c r="F5950" s="4">
        <v>305</v>
      </c>
      <c r="G5950">
        <v>6</v>
      </c>
      <c r="H5950" t="s">
        <v>33</v>
      </c>
      <c r="I5950" t="s">
        <v>19</v>
      </c>
      <c r="J5950">
        <v>4</v>
      </c>
      <c r="K5950" t="s">
        <v>222</v>
      </c>
      <c r="L5950" t="s">
        <v>21</v>
      </c>
      <c r="M5950" t="s">
        <v>196</v>
      </c>
      <c r="N5950">
        <v>26</v>
      </c>
      <c r="O5950">
        <v>18</v>
      </c>
      <c r="P5950">
        <v>549</v>
      </c>
      <c r="Q5950">
        <v>34280</v>
      </c>
    </row>
    <row r="5951" spans="1:17" x14ac:dyDescent="0.25">
      <c r="A5951" t="s">
        <v>139</v>
      </c>
      <c r="B5951" s="1" t="s">
        <v>259</v>
      </c>
      <c r="C5951">
        <v>2016</v>
      </c>
      <c r="D5951" s="15">
        <f>DATE(cars[[#This Row],[year_1]],1,1)</f>
        <v>42370</v>
      </c>
      <c r="E5951" t="s">
        <v>29</v>
      </c>
      <c r="F5951" s="4">
        <v>305</v>
      </c>
      <c r="G5951">
        <v>6</v>
      </c>
      <c r="H5951" t="s">
        <v>33</v>
      </c>
      <c r="I5951" t="s">
        <v>19</v>
      </c>
      <c r="J5951">
        <v>4</v>
      </c>
      <c r="K5951" t="s">
        <v>49</v>
      </c>
      <c r="L5951" t="s">
        <v>21</v>
      </c>
      <c r="M5951" t="s">
        <v>214</v>
      </c>
      <c r="N5951">
        <v>26</v>
      </c>
      <c r="O5951">
        <v>18</v>
      </c>
      <c r="P5951">
        <v>549</v>
      </c>
      <c r="Q5951">
        <v>31540</v>
      </c>
    </row>
    <row r="5952" spans="1:17" x14ac:dyDescent="0.25">
      <c r="A5952" t="s">
        <v>139</v>
      </c>
      <c r="B5952" s="1" t="s">
        <v>259</v>
      </c>
      <c r="C5952">
        <v>2016</v>
      </c>
      <c r="D5952" s="15">
        <f>DATE(cars[[#This Row],[year_1]],1,1)</f>
        <v>42370</v>
      </c>
      <c r="E5952" t="s">
        <v>29</v>
      </c>
      <c r="F5952" s="4">
        <v>305</v>
      </c>
      <c r="G5952">
        <v>6</v>
      </c>
      <c r="H5952" t="s">
        <v>33</v>
      </c>
      <c r="I5952" t="s">
        <v>19</v>
      </c>
      <c r="J5952">
        <v>4</v>
      </c>
      <c r="K5952" t="s">
        <v>49</v>
      </c>
      <c r="L5952" t="s">
        <v>21</v>
      </c>
      <c r="M5952" t="s">
        <v>196</v>
      </c>
      <c r="N5952">
        <v>26</v>
      </c>
      <c r="O5952">
        <v>18</v>
      </c>
      <c r="P5952">
        <v>549</v>
      </c>
      <c r="Q5952">
        <v>27385</v>
      </c>
    </row>
    <row r="5953" spans="1:17" x14ac:dyDescent="0.25">
      <c r="A5953" t="s">
        <v>139</v>
      </c>
      <c r="B5953" s="1" t="s">
        <v>259</v>
      </c>
      <c r="C5953">
        <v>2016</v>
      </c>
      <c r="D5953" s="15">
        <f>DATE(cars[[#This Row],[year_1]],1,1)</f>
        <v>42370</v>
      </c>
      <c r="E5953" t="s">
        <v>29</v>
      </c>
      <c r="F5953" s="4">
        <v>305</v>
      </c>
      <c r="G5953">
        <v>6</v>
      </c>
      <c r="H5953" t="s">
        <v>33</v>
      </c>
      <c r="I5953" t="s">
        <v>19</v>
      </c>
      <c r="J5953">
        <v>4</v>
      </c>
      <c r="K5953" t="s">
        <v>222</v>
      </c>
      <c r="L5953" t="s">
        <v>21</v>
      </c>
      <c r="M5953" t="s">
        <v>196</v>
      </c>
      <c r="N5953">
        <v>26</v>
      </c>
      <c r="O5953">
        <v>18</v>
      </c>
      <c r="P5953">
        <v>549</v>
      </c>
      <c r="Q5953">
        <v>30765</v>
      </c>
    </row>
    <row r="5954" spans="1:17" x14ac:dyDescent="0.25">
      <c r="A5954" t="s">
        <v>139</v>
      </c>
      <c r="B5954" s="1" t="s">
        <v>259</v>
      </c>
      <c r="C5954">
        <v>2016</v>
      </c>
      <c r="D5954" s="15">
        <f>DATE(cars[[#This Row],[year_1]],1,1)</f>
        <v>42370</v>
      </c>
      <c r="E5954" t="s">
        <v>29</v>
      </c>
      <c r="F5954" s="4">
        <v>305</v>
      </c>
      <c r="G5954">
        <v>6</v>
      </c>
      <c r="H5954" t="s">
        <v>33</v>
      </c>
      <c r="I5954" t="s">
        <v>19</v>
      </c>
      <c r="J5954">
        <v>4</v>
      </c>
      <c r="K5954" t="s">
        <v>222</v>
      </c>
      <c r="L5954" t="s">
        <v>21</v>
      </c>
      <c r="M5954" t="s">
        <v>196</v>
      </c>
      <c r="N5954">
        <v>26</v>
      </c>
      <c r="O5954">
        <v>18</v>
      </c>
      <c r="P5954">
        <v>549</v>
      </c>
      <c r="Q5954">
        <v>33460</v>
      </c>
    </row>
    <row r="5955" spans="1:17" x14ac:dyDescent="0.25">
      <c r="A5955" t="s">
        <v>204</v>
      </c>
      <c r="B5955" s="1" t="s">
        <v>674</v>
      </c>
      <c r="C5955">
        <v>2015</v>
      </c>
      <c r="D5955" s="15">
        <f>DATE(cars[[#This Row],[year_1]],1,1)</f>
        <v>42005</v>
      </c>
      <c r="E5955" t="s">
        <v>29</v>
      </c>
      <c r="F5955" s="4">
        <v>305</v>
      </c>
      <c r="G5955">
        <v>6</v>
      </c>
      <c r="H5955" t="s">
        <v>33</v>
      </c>
      <c r="I5955" t="s">
        <v>34</v>
      </c>
      <c r="J5955">
        <v>4</v>
      </c>
      <c r="K5955" t="s">
        <v>24</v>
      </c>
      <c r="L5955" t="s">
        <v>63</v>
      </c>
      <c r="M5955" t="s">
        <v>32</v>
      </c>
      <c r="N5955">
        <v>26</v>
      </c>
      <c r="O5955">
        <v>18</v>
      </c>
      <c r="P5955">
        <v>61</v>
      </c>
      <c r="Q5955">
        <v>40845</v>
      </c>
    </row>
    <row r="5956" spans="1:17" x14ac:dyDescent="0.25">
      <c r="A5956" t="s">
        <v>204</v>
      </c>
      <c r="B5956" s="1" t="s">
        <v>676</v>
      </c>
      <c r="C5956">
        <v>2015</v>
      </c>
      <c r="D5956" s="15">
        <f>DATE(cars[[#This Row],[year_1]],1,1)</f>
        <v>42005</v>
      </c>
      <c r="E5956" t="s">
        <v>29</v>
      </c>
      <c r="F5956" s="4">
        <v>305</v>
      </c>
      <c r="G5956">
        <v>6</v>
      </c>
      <c r="H5956" t="s">
        <v>33</v>
      </c>
      <c r="I5956" t="s">
        <v>30</v>
      </c>
      <c r="J5956">
        <v>4</v>
      </c>
      <c r="K5956" t="s">
        <v>129</v>
      </c>
      <c r="L5956" t="s">
        <v>31</v>
      </c>
      <c r="M5956" t="s">
        <v>90</v>
      </c>
      <c r="N5956">
        <v>26</v>
      </c>
      <c r="O5956">
        <v>18</v>
      </c>
      <c r="P5956">
        <v>61</v>
      </c>
      <c r="Q5956">
        <v>38900</v>
      </c>
    </row>
    <row r="5957" spans="1:17" x14ac:dyDescent="0.25">
      <c r="A5957" t="s">
        <v>47</v>
      </c>
      <c r="B5957" s="1" t="s">
        <v>72</v>
      </c>
      <c r="C5957">
        <v>2007</v>
      </c>
      <c r="D5957" s="15">
        <f>DATE(cars[[#This Row],[year_1]],1,1)</f>
        <v>39083</v>
      </c>
      <c r="E5957" t="s">
        <v>29</v>
      </c>
      <c r="F5957" s="4">
        <v>306</v>
      </c>
      <c r="G5957">
        <v>6</v>
      </c>
      <c r="H5957" t="s">
        <v>18</v>
      </c>
      <c r="I5957" t="s">
        <v>19</v>
      </c>
      <c r="J5957">
        <v>2</v>
      </c>
      <c r="K5957" t="s">
        <v>73</v>
      </c>
      <c r="L5957" t="s">
        <v>21</v>
      </c>
      <c r="M5957" t="s">
        <v>22</v>
      </c>
      <c r="N5957">
        <v>25</v>
      </c>
      <c r="O5957">
        <v>18</v>
      </c>
      <c r="P5957">
        <v>2009</v>
      </c>
      <c r="Q5957">
        <v>27900</v>
      </c>
    </row>
    <row r="5958" spans="1:17" x14ac:dyDescent="0.25">
      <c r="A5958" t="s">
        <v>47</v>
      </c>
      <c r="B5958" s="1" t="s">
        <v>72</v>
      </c>
      <c r="C5958">
        <v>2007</v>
      </c>
      <c r="D5958" s="15">
        <f>DATE(cars[[#This Row],[year_1]],1,1)</f>
        <v>39083</v>
      </c>
      <c r="E5958" t="s">
        <v>29</v>
      </c>
      <c r="F5958" s="4">
        <v>306</v>
      </c>
      <c r="G5958">
        <v>6</v>
      </c>
      <c r="H5958" t="s">
        <v>18</v>
      </c>
      <c r="I5958" t="s">
        <v>19</v>
      </c>
      <c r="J5958">
        <v>2</v>
      </c>
      <c r="K5958" t="s">
        <v>73</v>
      </c>
      <c r="L5958" t="s">
        <v>21</v>
      </c>
      <c r="M5958" t="s">
        <v>22</v>
      </c>
      <c r="N5958">
        <v>25</v>
      </c>
      <c r="O5958">
        <v>18</v>
      </c>
      <c r="P5958">
        <v>2009</v>
      </c>
      <c r="Q5958">
        <v>32700</v>
      </c>
    </row>
    <row r="5959" spans="1:17" x14ac:dyDescent="0.25">
      <c r="A5959" t="s">
        <v>47</v>
      </c>
      <c r="B5959" s="1" t="s">
        <v>72</v>
      </c>
      <c r="C5959">
        <v>2007</v>
      </c>
      <c r="D5959" s="15">
        <f>DATE(cars[[#This Row],[year_1]],1,1)</f>
        <v>39083</v>
      </c>
      <c r="E5959" t="s">
        <v>29</v>
      </c>
      <c r="F5959" s="4">
        <v>306</v>
      </c>
      <c r="G5959">
        <v>6</v>
      </c>
      <c r="H5959" t="s">
        <v>18</v>
      </c>
      <c r="I5959" t="s">
        <v>19</v>
      </c>
      <c r="J5959">
        <v>2</v>
      </c>
      <c r="K5959" t="s">
        <v>73</v>
      </c>
      <c r="L5959" t="s">
        <v>21</v>
      </c>
      <c r="M5959" t="s">
        <v>22</v>
      </c>
      <c r="N5959">
        <v>25</v>
      </c>
      <c r="O5959">
        <v>18</v>
      </c>
      <c r="P5959">
        <v>2009</v>
      </c>
      <c r="Q5959">
        <v>36100</v>
      </c>
    </row>
    <row r="5960" spans="1:17" x14ac:dyDescent="0.25">
      <c r="A5960" t="s">
        <v>47</v>
      </c>
      <c r="B5960" s="1" t="s">
        <v>72</v>
      </c>
      <c r="C5960">
        <v>2007</v>
      </c>
      <c r="D5960" s="15">
        <f>DATE(cars[[#This Row],[year_1]],1,1)</f>
        <v>39083</v>
      </c>
      <c r="E5960" t="s">
        <v>29</v>
      </c>
      <c r="F5960" s="4">
        <v>306</v>
      </c>
      <c r="G5960">
        <v>6</v>
      </c>
      <c r="H5960" t="s">
        <v>18</v>
      </c>
      <c r="I5960" t="s">
        <v>19</v>
      </c>
      <c r="J5960">
        <v>2</v>
      </c>
      <c r="K5960" t="s">
        <v>73</v>
      </c>
      <c r="L5960" t="s">
        <v>21</v>
      </c>
      <c r="M5960" t="s">
        <v>22</v>
      </c>
      <c r="N5960">
        <v>25</v>
      </c>
      <c r="O5960">
        <v>18</v>
      </c>
      <c r="P5960">
        <v>2009</v>
      </c>
      <c r="Q5960">
        <v>29600</v>
      </c>
    </row>
    <row r="5961" spans="1:17" x14ac:dyDescent="0.25">
      <c r="A5961" t="s">
        <v>47</v>
      </c>
      <c r="B5961" s="1" t="s">
        <v>72</v>
      </c>
      <c r="C5961">
        <v>2007</v>
      </c>
      <c r="D5961" s="15">
        <f>DATE(cars[[#This Row],[year_1]],1,1)</f>
        <v>39083</v>
      </c>
      <c r="E5961" t="s">
        <v>29</v>
      </c>
      <c r="F5961" s="4">
        <v>306</v>
      </c>
      <c r="G5961">
        <v>6</v>
      </c>
      <c r="H5961" t="s">
        <v>18</v>
      </c>
      <c r="I5961" t="s">
        <v>19</v>
      </c>
      <c r="J5961">
        <v>2</v>
      </c>
      <c r="K5961" t="s">
        <v>74</v>
      </c>
      <c r="L5961" t="s">
        <v>21</v>
      </c>
      <c r="M5961" t="s">
        <v>22</v>
      </c>
      <c r="N5961">
        <v>25</v>
      </c>
      <c r="O5961">
        <v>18</v>
      </c>
      <c r="P5961">
        <v>2009</v>
      </c>
      <c r="Q5961">
        <v>38070</v>
      </c>
    </row>
    <row r="5962" spans="1:17" x14ac:dyDescent="0.25">
      <c r="A5962" t="s">
        <v>47</v>
      </c>
      <c r="B5962" s="1" t="s">
        <v>72</v>
      </c>
      <c r="C5962">
        <v>2008</v>
      </c>
      <c r="D5962" s="15">
        <f>DATE(cars[[#This Row],[year_1]],1,1)</f>
        <v>39448</v>
      </c>
      <c r="E5962" t="s">
        <v>29</v>
      </c>
      <c r="F5962" s="4">
        <v>306</v>
      </c>
      <c r="G5962">
        <v>6</v>
      </c>
      <c r="H5962" t="s">
        <v>18</v>
      </c>
      <c r="I5962" t="s">
        <v>19</v>
      </c>
      <c r="J5962">
        <v>2</v>
      </c>
      <c r="K5962" t="s">
        <v>73</v>
      </c>
      <c r="L5962" t="s">
        <v>21</v>
      </c>
      <c r="M5962" t="s">
        <v>22</v>
      </c>
      <c r="N5962">
        <v>25</v>
      </c>
      <c r="O5962">
        <v>18</v>
      </c>
      <c r="P5962">
        <v>2009</v>
      </c>
      <c r="Q5962">
        <v>36740</v>
      </c>
    </row>
    <row r="5963" spans="1:17" x14ac:dyDescent="0.25">
      <c r="A5963" t="s">
        <v>47</v>
      </c>
      <c r="B5963" s="1" t="s">
        <v>72</v>
      </c>
      <c r="C5963">
        <v>2008</v>
      </c>
      <c r="D5963" s="15">
        <f>DATE(cars[[#This Row],[year_1]],1,1)</f>
        <v>39448</v>
      </c>
      <c r="E5963" t="s">
        <v>29</v>
      </c>
      <c r="F5963" s="4">
        <v>306</v>
      </c>
      <c r="G5963">
        <v>6</v>
      </c>
      <c r="H5963" t="s">
        <v>18</v>
      </c>
      <c r="I5963" t="s">
        <v>19</v>
      </c>
      <c r="J5963">
        <v>2</v>
      </c>
      <c r="K5963" t="s">
        <v>74</v>
      </c>
      <c r="L5963" t="s">
        <v>21</v>
      </c>
      <c r="M5963" t="s">
        <v>22</v>
      </c>
      <c r="N5963">
        <v>25</v>
      </c>
      <c r="O5963">
        <v>18</v>
      </c>
      <c r="P5963">
        <v>2009</v>
      </c>
      <c r="Q5963">
        <v>38680</v>
      </c>
    </row>
    <row r="5964" spans="1:17" x14ac:dyDescent="0.25">
      <c r="A5964" t="s">
        <v>47</v>
      </c>
      <c r="B5964" s="1" t="s">
        <v>72</v>
      </c>
      <c r="C5964">
        <v>2008</v>
      </c>
      <c r="D5964" s="15">
        <f>DATE(cars[[#This Row],[year_1]],1,1)</f>
        <v>39448</v>
      </c>
      <c r="E5964" t="s">
        <v>29</v>
      </c>
      <c r="F5964" s="4">
        <v>306</v>
      </c>
      <c r="G5964">
        <v>6</v>
      </c>
      <c r="H5964" t="s">
        <v>18</v>
      </c>
      <c r="I5964" t="s">
        <v>19</v>
      </c>
      <c r="J5964">
        <v>2</v>
      </c>
      <c r="K5964" t="s">
        <v>73</v>
      </c>
      <c r="L5964" t="s">
        <v>21</v>
      </c>
      <c r="M5964" t="s">
        <v>22</v>
      </c>
      <c r="N5964">
        <v>25</v>
      </c>
      <c r="O5964">
        <v>18</v>
      </c>
      <c r="P5964">
        <v>2009</v>
      </c>
      <c r="Q5964">
        <v>28510</v>
      </c>
    </row>
    <row r="5965" spans="1:17" x14ac:dyDescent="0.25">
      <c r="A5965" t="s">
        <v>47</v>
      </c>
      <c r="B5965" s="1" t="s">
        <v>72</v>
      </c>
      <c r="C5965">
        <v>2008</v>
      </c>
      <c r="D5965" s="15">
        <f>DATE(cars[[#This Row],[year_1]],1,1)</f>
        <v>39448</v>
      </c>
      <c r="E5965" t="s">
        <v>29</v>
      </c>
      <c r="F5965" s="4">
        <v>306</v>
      </c>
      <c r="G5965">
        <v>6</v>
      </c>
      <c r="H5965" t="s">
        <v>18</v>
      </c>
      <c r="I5965" t="s">
        <v>19</v>
      </c>
      <c r="J5965">
        <v>2</v>
      </c>
      <c r="K5965" t="s">
        <v>73</v>
      </c>
      <c r="L5965" t="s">
        <v>21</v>
      </c>
      <c r="M5965" t="s">
        <v>22</v>
      </c>
      <c r="N5965">
        <v>25</v>
      </c>
      <c r="O5965">
        <v>18</v>
      </c>
      <c r="P5965">
        <v>2009</v>
      </c>
      <c r="Q5965">
        <v>30210</v>
      </c>
    </row>
    <row r="5966" spans="1:17" x14ac:dyDescent="0.25">
      <c r="A5966" t="s">
        <v>47</v>
      </c>
      <c r="B5966" s="1" t="s">
        <v>72</v>
      </c>
      <c r="C5966">
        <v>2008</v>
      </c>
      <c r="D5966" s="15">
        <f>DATE(cars[[#This Row],[year_1]],1,1)</f>
        <v>39448</v>
      </c>
      <c r="E5966" t="s">
        <v>29</v>
      </c>
      <c r="F5966" s="4">
        <v>306</v>
      </c>
      <c r="G5966">
        <v>6</v>
      </c>
      <c r="H5966" t="s">
        <v>18</v>
      </c>
      <c r="I5966" t="s">
        <v>19</v>
      </c>
      <c r="J5966">
        <v>2</v>
      </c>
      <c r="K5966" t="s">
        <v>73</v>
      </c>
      <c r="L5966" t="s">
        <v>21</v>
      </c>
      <c r="M5966" t="s">
        <v>22</v>
      </c>
      <c r="N5966">
        <v>25</v>
      </c>
      <c r="O5966">
        <v>18</v>
      </c>
      <c r="P5966">
        <v>2009</v>
      </c>
      <c r="Q5966">
        <v>33340</v>
      </c>
    </row>
    <row r="5967" spans="1:17" x14ac:dyDescent="0.25">
      <c r="A5967" t="s">
        <v>28</v>
      </c>
      <c r="B5967" s="1" t="s">
        <v>136</v>
      </c>
      <c r="C5967">
        <v>2015</v>
      </c>
      <c r="D5967" s="15">
        <f>DATE(cars[[#This Row],[year_1]],1,1)</f>
        <v>42005</v>
      </c>
      <c r="E5967" t="s">
        <v>17</v>
      </c>
      <c r="F5967" s="4">
        <v>310</v>
      </c>
      <c r="G5967">
        <v>6</v>
      </c>
      <c r="H5967" t="s">
        <v>33</v>
      </c>
      <c r="I5967" t="s">
        <v>34</v>
      </c>
      <c r="J5967">
        <v>4</v>
      </c>
      <c r="K5967" t="s">
        <v>27</v>
      </c>
      <c r="L5967" t="s">
        <v>31</v>
      </c>
      <c r="M5967" t="s">
        <v>32</v>
      </c>
      <c r="N5967">
        <v>27</v>
      </c>
      <c r="O5967">
        <v>18</v>
      </c>
      <c r="P5967">
        <v>3105</v>
      </c>
      <c r="Q5967">
        <v>60100</v>
      </c>
    </row>
    <row r="5968" spans="1:17" x14ac:dyDescent="0.25">
      <c r="A5968" t="s">
        <v>28</v>
      </c>
      <c r="B5968" s="1" t="s">
        <v>136</v>
      </c>
      <c r="C5968">
        <v>2015</v>
      </c>
      <c r="D5968" s="15">
        <f>DATE(cars[[#This Row],[year_1]],1,1)</f>
        <v>42005</v>
      </c>
      <c r="E5968" t="s">
        <v>17</v>
      </c>
      <c r="F5968" s="4">
        <v>310</v>
      </c>
      <c r="G5968">
        <v>6</v>
      </c>
      <c r="H5968" t="s">
        <v>33</v>
      </c>
      <c r="I5968" t="s">
        <v>34</v>
      </c>
      <c r="J5968">
        <v>4</v>
      </c>
      <c r="K5968" t="s">
        <v>27</v>
      </c>
      <c r="L5968" t="s">
        <v>31</v>
      </c>
      <c r="M5968" t="s">
        <v>32</v>
      </c>
      <c r="N5968">
        <v>27</v>
      </c>
      <c r="O5968">
        <v>18</v>
      </c>
      <c r="P5968">
        <v>3105</v>
      </c>
      <c r="Q5968">
        <v>56300</v>
      </c>
    </row>
    <row r="5969" spans="1:17" x14ac:dyDescent="0.25">
      <c r="A5969" t="s">
        <v>28</v>
      </c>
      <c r="B5969" s="1" t="s">
        <v>137</v>
      </c>
      <c r="C5969">
        <v>2015</v>
      </c>
      <c r="D5969" s="15">
        <f>DATE(cars[[#This Row],[year_1]],1,1)</f>
        <v>42005</v>
      </c>
      <c r="E5969" t="s">
        <v>17</v>
      </c>
      <c r="F5969" s="4">
        <v>310</v>
      </c>
      <c r="G5969">
        <v>6</v>
      </c>
      <c r="H5969" t="s">
        <v>33</v>
      </c>
      <c r="I5969" t="s">
        <v>34</v>
      </c>
      <c r="J5969">
        <v>4</v>
      </c>
      <c r="K5969" t="s">
        <v>24</v>
      </c>
      <c r="L5969" t="s">
        <v>63</v>
      </c>
      <c r="M5969" t="s">
        <v>32</v>
      </c>
      <c r="N5969">
        <v>28</v>
      </c>
      <c r="O5969">
        <v>18</v>
      </c>
      <c r="P5969">
        <v>3105</v>
      </c>
      <c r="Q5969">
        <v>65900</v>
      </c>
    </row>
    <row r="5970" spans="1:17" x14ac:dyDescent="0.25">
      <c r="A5970" t="s">
        <v>28</v>
      </c>
      <c r="B5970" s="1" t="s">
        <v>137</v>
      </c>
      <c r="C5970">
        <v>2015</v>
      </c>
      <c r="D5970" s="15">
        <f>DATE(cars[[#This Row],[year_1]],1,1)</f>
        <v>42005</v>
      </c>
      <c r="E5970" t="s">
        <v>17</v>
      </c>
      <c r="F5970" s="4">
        <v>310</v>
      </c>
      <c r="G5970">
        <v>6</v>
      </c>
      <c r="H5970" t="s">
        <v>33</v>
      </c>
      <c r="I5970" t="s">
        <v>34</v>
      </c>
      <c r="J5970">
        <v>4</v>
      </c>
      <c r="K5970" t="s">
        <v>24</v>
      </c>
      <c r="L5970" t="s">
        <v>63</v>
      </c>
      <c r="M5970" t="s">
        <v>32</v>
      </c>
      <c r="N5970">
        <v>28</v>
      </c>
      <c r="O5970">
        <v>18</v>
      </c>
      <c r="P5970">
        <v>3105</v>
      </c>
      <c r="Q5970">
        <v>69750</v>
      </c>
    </row>
    <row r="5971" spans="1:17" x14ac:dyDescent="0.25">
      <c r="A5971" t="s">
        <v>167</v>
      </c>
      <c r="B5971" s="1" t="s">
        <v>1032</v>
      </c>
      <c r="C5971">
        <v>2017</v>
      </c>
      <c r="D5971" s="15">
        <f>DATE(cars[[#This Row],[year_1]],1,1)</f>
        <v>42736</v>
      </c>
      <c r="E5971" t="s">
        <v>17</v>
      </c>
      <c r="F5971" s="4">
        <v>310</v>
      </c>
      <c r="G5971">
        <v>6</v>
      </c>
      <c r="H5971" t="s">
        <v>33</v>
      </c>
      <c r="I5971" t="s">
        <v>34</v>
      </c>
      <c r="J5971">
        <v>4</v>
      </c>
      <c r="K5971" t="s">
        <v>129</v>
      </c>
      <c r="L5971" t="s">
        <v>31</v>
      </c>
      <c r="M5971" t="s">
        <v>90</v>
      </c>
      <c r="N5971">
        <v>26</v>
      </c>
      <c r="O5971">
        <v>18</v>
      </c>
      <c r="P5971">
        <v>1624</v>
      </c>
      <c r="Q5971">
        <v>62500</v>
      </c>
    </row>
    <row r="5972" spans="1:17" x14ac:dyDescent="0.25">
      <c r="A5972" t="s">
        <v>167</v>
      </c>
      <c r="B5972" s="1" t="s">
        <v>1032</v>
      </c>
      <c r="C5972">
        <v>2017</v>
      </c>
      <c r="D5972" s="15">
        <f>DATE(cars[[#This Row],[year_1]],1,1)</f>
        <v>42736</v>
      </c>
      <c r="E5972" t="s">
        <v>17</v>
      </c>
      <c r="F5972" s="4">
        <v>310</v>
      </c>
      <c r="G5972">
        <v>6</v>
      </c>
      <c r="H5972" t="s">
        <v>33</v>
      </c>
      <c r="I5972" t="s">
        <v>34</v>
      </c>
      <c r="J5972">
        <v>4</v>
      </c>
      <c r="K5972" t="s">
        <v>129</v>
      </c>
      <c r="L5972" t="s">
        <v>31</v>
      </c>
      <c r="M5972" t="s">
        <v>90</v>
      </c>
      <c r="N5972">
        <v>26</v>
      </c>
      <c r="O5972">
        <v>18</v>
      </c>
      <c r="P5972">
        <v>1624</v>
      </c>
      <c r="Q5972">
        <v>47390</v>
      </c>
    </row>
    <row r="5973" spans="1:17" x14ac:dyDescent="0.25">
      <c r="A5973" t="s">
        <v>167</v>
      </c>
      <c r="B5973" s="1" t="s">
        <v>1032</v>
      </c>
      <c r="C5973">
        <v>2017</v>
      </c>
      <c r="D5973" s="15">
        <f>DATE(cars[[#This Row],[year_1]],1,1)</f>
        <v>42736</v>
      </c>
      <c r="E5973" t="s">
        <v>17</v>
      </c>
      <c r="F5973" s="4">
        <v>310</v>
      </c>
      <c r="G5973">
        <v>6</v>
      </c>
      <c r="H5973" t="s">
        <v>33</v>
      </c>
      <c r="I5973" t="s">
        <v>34</v>
      </c>
      <c r="J5973">
        <v>4</v>
      </c>
      <c r="K5973" t="s">
        <v>129</v>
      </c>
      <c r="L5973" t="s">
        <v>31</v>
      </c>
      <c r="M5973" t="s">
        <v>90</v>
      </c>
      <c r="N5973">
        <v>26</v>
      </c>
      <c r="O5973">
        <v>18</v>
      </c>
      <c r="P5973">
        <v>1624</v>
      </c>
      <c r="Q5973">
        <v>54390</v>
      </c>
    </row>
    <row r="5974" spans="1:17" x14ac:dyDescent="0.25">
      <c r="A5974" t="s">
        <v>139</v>
      </c>
      <c r="B5974" s="1" t="s">
        <v>141</v>
      </c>
      <c r="C5974">
        <v>2017</v>
      </c>
      <c r="D5974" s="15">
        <f>DATE(cars[[#This Row],[year_1]],1,1)</f>
        <v>42736</v>
      </c>
      <c r="E5974" t="s">
        <v>29</v>
      </c>
      <c r="F5974" s="4">
        <v>310</v>
      </c>
      <c r="G5974">
        <v>6</v>
      </c>
      <c r="H5974" t="s">
        <v>33</v>
      </c>
      <c r="I5974" t="s">
        <v>34</v>
      </c>
      <c r="J5974">
        <v>4</v>
      </c>
      <c r="K5974" t="s">
        <v>101</v>
      </c>
      <c r="L5974" t="s">
        <v>31</v>
      </c>
      <c r="M5974" t="s">
        <v>90</v>
      </c>
      <c r="N5974">
        <v>25</v>
      </c>
      <c r="O5974">
        <v>18</v>
      </c>
      <c r="P5974">
        <v>549</v>
      </c>
      <c r="Q5974">
        <v>43750</v>
      </c>
    </row>
    <row r="5975" spans="1:17" x14ac:dyDescent="0.25">
      <c r="A5975" t="s">
        <v>139</v>
      </c>
      <c r="B5975" s="1" t="s">
        <v>141</v>
      </c>
      <c r="C5975">
        <v>2017</v>
      </c>
      <c r="D5975" s="15">
        <f>DATE(cars[[#This Row],[year_1]],1,1)</f>
        <v>42736</v>
      </c>
      <c r="E5975" t="s">
        <v>29</v>
      </c>
      <c r="F5975" s="4">
        <v>310</v>
      </c>
      <c r="G5975">
        <v>6</v>
      </c>
      <c r="H5975" t="s">
        <v>33</v>
      </c>
      <c r="I5975" t="s">
        <v>34</v>
      </c>
      <c r="J5975">
        <v>4</v>
      </c>
      <c r="K5975" t="s">
        <v>101</v>
      </c>
      <c r="L5975" t="s">
        <v>31</v>
      </c>
      <c r="M5975" t="s">
        <v>90</v>
      </c>
      <c r="N5975">
        <v>25</v>
      </c>
      <c r="O5975">
        <v>18</v>
      </c>
      <c r="P5975">
        <v>549</v>
      </c>
      <c r="Q5975">
        <v>41450</v>
      </c>
    </row>
    <row r="5976" spans="1:17" x14ac:dyDescent="0.25">
      <c r="A5976" t="s">
        <v>139</v>
      </c>
      <c r="B5976" s="1" t="s">
        <v>141</v>
      </c>
      <c r="C5976">
        <v>2017</v>
      </c>
      <c r="D5976" s="15">
        <f>DATE(cars[[#This Row],[year_1]],1,1)</f>
        <v>42736</v>
      </c>
      <c r="E5976" t="s">
        <v>29</v>
      </c>
      <c r="F5976" s="4">
        <v>310</v>
      </c>
      <c r="G5976">
        <v>6</v>
      </c>
      <c r="H5976" t="s">
        <v>33</v>
      </c>
      <c r="I5976" t="s">
        <v>30</v>
      </c>
      <c r="J5976">
        <v>4</v>
      </c>
      <c r="K5976" t="s">
        <v>101</v>
      </c>
      <c r="L5976" t="s">
        <v>31</v>
      </c>
      <c r="M5976" t="s">
        <v>90</v>
      </c>
      <c r="N5976">
        <v>25</v>
      </c>
      <c r="O5976">
        <v>18</v>
      </c>
      <c r="P5976">
        <v>549</v>
      </c>
      <c r="Q5976">
        <v>44920</v>
      </c>
    </row>
    <row r="5977" spans="1:17" x14ac:dyDescent="0.25">
      <c r="A5977" t="s">
        <v>139</v>
      </c>
      <c r="B5977" s="1" t="s">
        <v>141</v>
      </c>
      <c r="C5977">
        <v>2017</v>
      </c>
      <c r="D5977" s="15">
        <f>DATE(cars[[#This Row],[year_1]],1,1)</f>
        <v>42736</v>
      </c>
      <c r="E5977" t="s">
        <v>29</v>
      </c>
      <c r="F5977" s="4">
        <v>310</v>
      </c>
      <c r="G5977">
        <v>6</v>
      </c>
      <c r="H5977" t="s">
        <v>33</v>
      </c>
      <c r="I5977" t="s">
        <v>34</v>
      </c>
      <c r="J5977">
        <v>4</v>
      </c>
      <c r="K5977" t="s">
        <v>101</v>
      </c>
      <c r="L5977" t="s">
        <v>31</v>
      </c>
      <c r="M5977" t="s">
        <v>90</v>
      </c>
      <c r="N5977">
        <v>25</v>
      </c>
      <c r="O5977">
        <v>18</v>
      </c>
      <c r="P5977">
        <v>549</v>
      </c>
      <c r="Q5977">
        <v>46920</v>
      </c>
    </row>
    <row r="5978" spans="1:17" x14ac:dyDescent="0.25">
      <c r="A5978" t="s">
        <v>139</v>
      </c>
      <c r="B5978" s="1" t="s">
        <v>141</v>
      </c>
      <c r="C5978">
        <v>2017</v>
      </c>
      <c r="D5978" s="15">
        <f>DATE(cars[[#This Row],[year_1]],1,1)</f>
        <v>42736</v>
      </c>
      <c r="E5978" t="s">
        <v>29</v>
      </c>
      <c r="F5978" s="4">
        <v>310</v>
      </c>
      <c r="G5978">
        <v>6</v>
      </c>
      <c r="H5978" t="s">
        <v>33</v>
      </c>
      <c r="I5978" t="s">
        <v>30</v>
      </c>
      <c r="J5978">
        <v>4</v>
      </c>
      <c r="K5978" t="s">
        <v>101</v>
      </c>
      <c r="L5978" t="s">
        <v>31</v>
      </c>
      <c r="M5978" t="s">
        <v>90</v>
      </c>
      <c r="N5978">
        <v>25</v>
      </c>
      <c r="O5978">
        <v>18</v>
      </c>
      <c r="P5978">
        <v>549</v>
      </c>
      <c r="Q5978">
        <v>41750</v>
      </c>
    </row>
    <row r="5979" spans="1:17" x14ac:dyDescent="0.25">
      <c r="A5979" t="s">
        <v>119</v>
      </c>
      <c r="B5979" s="1" t="s">
        <v>724</v>
      </c>
      <c r="C5979">
        <v>2015</v>
      </c>
      <c r="D5979" s="15">
        <f>DATE(cars[[#This Row],[year_1]],1,1)</f>
        <v>42005</v>
      </c>
      <c r="E5979" t="s">
        <v>17</v>
      </c>
      <c r="F5979" s="4">
        <v>310</v>
      </c>
      <c r="G5979">
        <v>6</v>
      </c>
      <c r="H5979" t="s">
        <v>77</v>
      </c>
      <c r="I5979" t="s">
        <v>34</v>
      </c>
      <c r="J5979">
        <v>4</v>
      </c>
      <c r="K5979" t="s">
        <v>24</v>
      </c>
      <c r="L5979" t="s">
        <v>63</v>
      </c>
      <c r="M5979" t="s">
        <v>32</v>
      </c>
      <c r="N5979">
        <v>27</v>
      </c>
      <c r="O5979">
        <v>18</v>
      </c>
      <c r="P5979">
        <v>1715</v>
      </c>
      <c r="Q5979">
        <v>82800</v>
      </c>
    </row>
    <row r="5980" spans="1:17" x14ac:dyDescent="0.25">
      <c r="A5980" t="s">
        <v>119</v>
      </c>
      <c r="B5980" s="1" t="s">
        <v>724</v>
      </c>
      <c r="C5980">
        <v>2015</v>
      </c>
      <c r="D5980" s="15">
        <f>DATE(cars[[#This Row],[year_1]],1,1)</f>
        <v>42005</v>
      </c>
      <c r="E5980" t="s">
        <v>17</v>
      </c>
      <c r="F5980" s="4">
        <v>310</v>
      </c>
      <c r="G5980">
        <v>6</v>
      </c>
      <c r="H5980" t="s">
        <v>77</v>
      </c>
      <c r="I5980" t="s">
        <v>19</v>
      </c>
      <c r="J5980">
        <v>4</v>
      </c>
      <c r="K5980" t="s">
        <v>24</v>
      </c>
      <c r="L5980" t="s">
        <v>63</v>
      </c>
      <c r="M5980" t="s">
        <v>32</v>
      </c>
      <c r="N5980">
        <v>28</v>
      </c>
      <c r="O5980">
        <v>18</v>
      </c>
      <c r="P5980">
        <v>1715</v>
      </c>
      <c r="Q5980">
        <v>78100</v>
      </c>
    </row>
    <row r="5981" spans="1:17" x14ac:dyDescent="0.25">
      <c r="A5981" t="s">
        <v>119</v>
      </c>
      <c r="B5981" s="1" t="s">
        <v>724</v>
      </c>
      <c r="C5981">
        <v>2016</v>
      </c>
      <c r="D5981" s="15">
        <f>DATE(cars[[#This Row],[year_1]],1,1)</f>
        <v>42370</v>
      </c>
      <c r="E5981" t="s">
        <v>17</v>
      </c>
      <c r="F5981" s="4">
        <v>310</v>
      </c>
      <c r="G5981">
        <v>6</v>
      </c>
      <c r="H5981" t="s">
        <v>77</v>
      </c>
      <c r="I5981" t="s">
        <v>34</v>
      </c>
      <c r="J5981">
        <v>4</v>
      </c>
      <c r="K5981" t="s">
        <v>24</v>
      </c>
      <c r="L5981" t="s">
        <v>63</v>
      </c>
      <c r="M5981" t="s">
        <v>32</v>
      </c>
      <c r="N5981">
        <v>27</v>
      </c>
      <c r="O5981">
        <v>18</v>
      </c>
      <c r="P5981">
        <v>1715</v>
      </c>
      <c r="Q5981">
        <v>82800</v>
      </c>
    </row>
    <row r="5982" spans="1:17" x14ac:dyDescent="0.25">
      <c r="A5982" t="s">
        <v>119</v>
      </c>
      <c r="B5982" s="1" t="s">
        <v>724</v>
      </c>
      <c r="C5982">
        <v>2016</v>
      </c>
      <c r="D5982" s="15">
        <f>DATE(cars[[#This Row],[year_1]],1,1)</f>
        <v>42370</v>
      </c>
      <c r="E5982" t="s">
        <v>17</v>
      </c>
      <c r="F5982" s="4">
        <v>310</v>
      </c>
      <c r="G5982">
        <v>6</v>
      </c>
      <c r="H5982" t="s">
        <v>77</v>
      </c>
      <c r="I5982" t="s">
        <v>19</v>
      </c>
      <c r="J5982">
        <v>4</v>
      </c>
      <c r="K5982" t="s">
        <v>24</v>
      </c>
      <c r="L5982" t="s">
        <v>63</v>
      </c>
      <c r="M5982" t="s">
        <v>32</v>
      </c>
      <c r="N5982">
        <v>28</v>
      </c>
      <c r="O5982">
        <v>18</v>
      </c>
      <c r="P5982">
        <v>1715</v>
      </c>
      <c r="Q5982">
        <v>78100</v>
      </c>
    </row>
    <row r="5983" spans="1:17" x14ac:dyDescent="0.25">
      <c r="A5983" t="s">
        <v>119</v>
      </c>
      <c r="B5983" s="1" t="s">
        <v>724</v>
      </c>
      <c r="C5983">
        <v>2016</v>
      </c>
      <c r="D5983" s="15">
        <f>DATE(cars[[#This Row],[year_1]],1,1)</f>
        <v>42370</v>
      </c>
      <c r="E5983" t="s">
        <v>17</v>
      </c>
      <c r="F5983" s="4">
        <v>310</v>
      </c>
      <c r="G5983">
        <v>6</v>
      </c>
      <c r="H5983" t="s">
        <v>77</v>
      </c>
      <c r="I5983" t="s">
        <v>19</v>
      </c>
      <c r="J5983">
        <v>4</v>
      </c>
      <c r="K5983" t="s">
        <v>24</v>
      </c>
      <c r="L5983" t="s">
        <v>63</v>
      </c>
      <c r="M5983" t="s">
        <v>32</v>
      </c>
      <c r="N5983">
        <v>28</v>
      </c>
      <c r="O5983">
        <v>18</v>
      </c>
      <c r="P5983">
        <v>1715</v>
      </c>
      <c r="Q5983">
        <v>80000</v>
      </c>
    </row>
    <row r="5984" spans="1:17" x14ac:dyDescent="0.25">
      <c r="A5984" t="s">
        <v>119</v>
      </c>
      <c r="B5984" s="1" t="s">
        <v>724</v>
      </c>
      <c r="C5984">
        <v>2016</v>
      </c>
      <c r="D5984" s="15">
        <f>DATE(cars[[#This Row],[year_1]],1,1)</f>
        <v>42370</v>
      </c>
      <c r="E5984" t="s">
        <v>17</v>
      </c>
      <c r="F5984" s="4">
        <v>310</v>
      </c>
      <c r="G5984">
        <v>6</v>
      </c>
      <c r="H5984" t="s">
        <v>77</v>
      </c>
      <c r="I5984" t="s">
        <v>34</v>
      </c>
      <c r="J5984">
        <v>4</v>
      </c>
      <c r="K5984" t="s">
        <v>24</v>
      </c>
      <c r="L5984" t="s">
        <v>63</v>
      </c>
      <c r="M5984" t="s">
        <v>32</v>
      </c>
      <c r="N5984">
        <v>27</v>
      </c>
      <c r="O5984">
        <v>18</v>
      </c>
      <c r="P5984">
        <v>1715</v>
      </c>
      <c r="Q5984">
        <v>84300</v>
      </c>
    </row>
    <row r="5985" spans="1:17" x14ac:dyDescent="0.25">
      <c r="A5985" t="s">
        <v>503</v>
      </c>
      <c r="B5985" s="1" t="s">
        <v>504</v>
      </c>
      <c r="C5985">
        <v>2017</v>
      </c>
      <c r="D5985" s="15">
        <f>DATE(cars[[#This Row],[year_1]],1,1)</f>
        <v>42736</v>
      </c>
      <c r="E5985" t="s">
        <v>29</v>
      </c>
      <c r="F5985" s="4">
        <v>311</v>
      </c>
      <c r="G5985">
        <v>6</v>
      </c>
      <c r="H5985" t="s">
        <v>33</v>
      </c>
      <c r="I5985" t="s">
        <v>19</v>
      </c>
      <c r="J5985">
        <v>4</v>
      </c>
      <c r="K5985" t="s">
        <v>24</v>
      </c>
      <c r="L5985" t="s">
        <v>63</v>
      </c>
      <c r="M5985" t="s">
        <v>32</v>
      </c>
      <c r="N5985">
        <v>28</v>
      </c>
      <c r="O5985">
        <v>18</v>
      </c>
      <c r="P5985">
        <v>21</v>
      </c>
      <c r="Q5985">
        <v>41400</v>
      </c>
    </row>
    <row r="5986" spans="1:17" x14ac:dyDescent="0.25">
      <c r="A5986" t="s">
        <v>142</v>
      </c>
      <c r="B5986" s="1" t="s">
        <v>503</v>
      </c>
      <c r="C5986">
        <v>2015</v>
      </c>
      <c r="D5986" s="15">
        <f>DATE(cars[[#This Row],[year_1]],1,1)</f>
        <v>42005</v>
      </c>
      <c r="E5986" t="s">
        <v>29</v>
      </c>
      <c r="F5986" s="4">
        <v>311</v>
      </c>
      <c r="G5986">
        <v>6</v>
      </c>
      <c r="H5986" t="s">
        <v>33</v>
      </c>
      <c r="I5986" t="s">
        <v>19</v>
      </c>
      <c r="J5986">
        <v>4</v>
      </c>
      <c r="K5986" t="s">
        <v>24</v>
      </c>
      <c r="L5986" t="s">
        <v>63</v>
      </c>
      <c r="M5986" t="s">
        <v>32</v>
      </c>
      <c r="N5986">
        <v>29</v>
      </c>
      <c r="O5986">
        <v>18</v>
      </c>
      <c r="P5986">
        <v>1439</v>
      </c>
      <c r="Q5986">
        <v>38000</v>
      </c>
    </row>
    <row r="5987" spans="1:17" x14ac:dyDescent="0.25">
      <c r="A5987" t="s">
        <v>142</v>
      </c>
      <c r="B5987" s="1" t="s">
        <v>503</v>
      </c>
      <c r="C5987">
        <v>2016</v>
      </c>
      <c r="D5987" s="15">
        <f>DATE(cars[[#This Row],[year_1]],1,1)</f>
        <v>42370</v>
      </c>
      <c r="E5987" t="s">
        <v>29</v>
      </c>
      <c r="F5987" s="4">
        <v>311</v>
      </c>
      <c r="G5987">
        <v>6</v>
      </c>
      <c r="H5987" t="s">
        <v>33</v>
      </c>
      <c r="I5987" t="s">
        <v>19</v>
      </c>
      <c r="J5987">
        <v>4</v>
      </c>
      <c r="K5987" t="s">
        <v>24</v>
      </c>
      <c r="L5987" t="s">
        <v>63</v>
      </c>
      <c r="M5987" t="s">
        <v>32</v>
      </c>
      <c r="N5987">
        <v>29</v>
      </c>
      <c r="O5987">
        <v>18</v>
      </c>
      <c r="P5987">
        <v>1439</v>
      </c>
      <c r="Q5987">
        <v>38750</v>
      </c>
    </row>
    <row r="5988" spans="1:17" x14ac:dyDescent="0.25">
      <c r="A5988" t="s">
        <v>163</v>
      </c>
      <c r="B5988" s="1" t="s">
        <v>392</v>
      </c>
      <c r="C5988">
        <v>2015</v>
      </c>
      <c r="D5988" s="15">
        <f>DATE(cars[[#This Row],[year_1]],1,1)</f>
        <v>42005</v>
      </c>
      <c r="E5988" t="s">
        <v>29</v>
      </c>
      <c r="F5988" s="4">
        <v>315</v>
      </c>
      <c r="G5988">
        <v>6</v>
      </c>
      <c r="H5988" t="s">
        <v>33</v>
      </c>
      <c r="I5988" t="s">
        <v>30</v>
      </c>
      <c r="J5988">
        <v>4</v>
      </c>
      <c r="K5988" t="s">
        <v>101</v>
      </c>
      <c r="L5988" t="s">
        <v>31</v>
      </c>
      <c r="M5988" t="s">
        <v>90</v>
      </c>
      <c r="N5988">
        <v>27</v>
      </c>
      <c r="O5988">
        <v>18</v>
      </c>
      <c r="P5988">
        <v>5657</v>
      </c>
      <c r="Q5988">
        <v>38100</v>
      </c>
    </row>
    <row r="5989" spans="1:17" x14ac:dyDescent="0.25">
      <c r="A5989" t="s">
        <v>167</v>
      </c>
      <c r="B5989" s="1" t="s">
        <v>346</v>
      </c>
      <c r="C5989">
        <v>2012</v>
      </c>
      <c r="D5989" s="15">
        <f>DATE(cars[[#This Row],[year_1]],1,1)</f>
        <v>40909</v>
      </c>
      <c r="E5989" t="s">
        <v>29</v>
      </c>
      <c r="F5989" s="4">
        <v>318</v>
      </c>
      <c r="G5989">
        <v>6</v>
      </c>
      <c r="H5989" t="s">
        <v>33</v>
      </c>
      <c r="I5989" t="s">
        <v>19</v>
      </c>
      <c r="J5989">
        <v>4</v>
      </c>
      <c r="K5989" t="s">
        <v>24</v>
      </c>
      <c r="L5989" t="s">
        <v>31</v>
      </c>
      <c r="M5989" t="s">
        <v>35</v>
      </c>
      <c r="N5989">
        <v>26</v>
      </c>
      <c r="O5989">
        <v>18</v>
      </c>
      <c r="P5989">
        <v>1624</v>
      </c>
      <c r="Q5989">
        <v>44190</v>
      </c>
    </row>
    <row r="5990" spans="1:17" x14ac:dyDescent="0.25">
      <c r="A5990" t="s">
        <v>167</v>
      </c>
      <c r="B5990" s="1" t="s">
        <v>346</v>
      </c>
      <c r="C5990">
        <v>2012</v>
      </c>
      <c r="D5990" s="15">
        <f>DATE(cars[[#This Row],[year_1]],1,1)</f>
        <v>40909</v>
      </c>
      <c r="E5990" t="s">
        <v>29</v>
      </c>
      <c r="F5990" s="4">
        <v>318</v>
      </c>
      <c r="G5990">
        <v>6</v>
      </c>
      <c r="H5990" t="s">
        <v>33</v>
      </c>
      <c r="I5990" t="s">
        <v>34</v>
      </c>
      <c r="J5990">
        <v>4</v>
      </c>
      <c r="K5990" t="s">
        <v>24</v>
      </c>
      <c r="L5990" t="s">
        <v>31</v>
      </c>
      <c r="M5990" t="s">
        <v>35</v>
      </c>
      <c r="N5990">
        <v>26</v>
      </c>
      <c r="O5990">
        <v>18</v>
      </c>
      <c r="P5990">
        <v>1624</v>
      </c>
      <c r="Q5990">
        <v>51650</v>
      </c>
    </row>
    <row r="5991" spans="1:17" x14ac:dyDescent="0.25">
      <c r="A5991" t="s">
        <v>167</v>
      </c>
      <c r="B5991" s="1" t="s">
        <v>346</v>
      </c>
      <c r="C5991">
        <v>2012</v>
      </c>
      <c r="D5991" s="15">
        <f>DATE(cars[[#This Row],[year_1]],1,1)</f>
        <v>40909</v>
      </c>
      <c r="E5991" t="s">
        <v>29</v>
      </c>
      <c r="F5991" s="4">
        <v>318</v>
      </c>
      <c r="G5991">
        <v>6</v>
      </c>
      <c r="H5991" t="s">
        <v>33</v>
      </c>
      <c r="I5991" t="s">
        <v>19</v>
      </c>
      <c r="J5991">
        <v>4</v>
      </c>
      <c r="K5991" t="s">
        <v>24</v>
      </c>
      <c r="L5991" t="s">
        <v>31</v>
      </c>
      <c r="M5991" t="s">
        <v>35</v>
      </c>
      <c r="N5991">
        <v>26</v>
      </c>
      <c r="O5991">
        <v>18</v>
      </c>
      <c r="P5991">
        <v>1624</v>
      </c>
      <c r="Q5991">
        <v>49750</v>
      </c>
    </row>
    <row r="5992" spans="1:17" x14ac:dyDescent="0.25">
      <c r="A5992" t="s">
        <v>167</v>
      </c>
      <c r="B5992" s="1" t="s">
        <v>346</v>
      </c>
      <c r="C5992">
        <v>2012</v>
      </c>
      <c r="D5992" s="15">
        <f>DATE(cars[[#This Row],[year_1]],1,1)</f>
        <v>40909</v>
      </c>
      <c r="E5992" t="s">
        <v>29</v>
      </c>
      <c r="F5992" s="4">
        <v>318</v>
      </c>
      <c r="G5992">
        <v>6</v>
      </c>
      <c r="H5992" t="s">
        <v>33</v>
      </c>
      <c r="I5992" t="s">
        <v>34</v>
      </c>
      <c r="J5992">
        <v>4</v>
      </c>
      <c r="K5992" t="s">
        <v>24</v>
      </c>
      <c r="L5992" t="s">
        <v>31</v>
      </c>
      <c r="M5992" t="s">
        <v>35</v>
      </c>
      <c r="N5992">
        <v>26</v>
      </c>
      <c r="O5992">
        <v>18</v>
      </c>
      <c r="P5992">
        <v>1624</v>
      </c>
      <c r="Q5992">
        <v>46090</v>
      </c>
    </row>
    <row r="5993" spans="1:17" x14ac:dyDescent="0.25">
      <c r="A5993" t="s">
        <v>167</v>
      </c>
      <c r="B5993" s="1" t="s">
        <v>346</v>
      </c>
      <c r="C5993">
        <v>2013</v>
      </c>
      <c r="D5993" s="15">
        <f>DATE(cars[[#This Row],[year_1]],1,1)</f>
        <v>41275</v>
      </c>
      <c r="E5993" t="s">
        <v>29</v>
      </c>
      <c r="F5993" s="4">
        <v>318</v>
      </c>
      <c r="G5993">
        <v>6</v>
      </c>
      <c r="H5993" t="s">
        <v>33</v>
      </c>
      <c r="I5993" t="s">
        <v>19</v>
      </c>
      <c r="J5993">
        <v>4</v>
      </c>
      <c r="K5993" t="s">
        <v>24</v>
      </c>
      <c r="L5993" t="s">
        <v>31</v>
      </c>
      <c r="M5993" t="s">
        <v>35</v>
      </c>
      <c r="N5993">
        <v>26</v>
      </c>
      <c r="O5993">
        <v>18</v>
      </c>
      <c r="P5993">
        <v>1624</v>
      </c>
      <c r="Q5993">
        <v>44190</v>
      </c>
    </row>
    <row r="5994" spans="1:17" x14ac:dyDescent="0.25">
      <c r="A5994" t="s">
        <v>167</v>
      </c>
      <c r="B5994" s="1" t="s">
        <v>346</v>
      </c>
      <c r="C5994">
        <v>2013</v>
      </c>
      <c r="D5994" s="15">
        <f>DATE(cars[[#This Row],[year_1]],1,1)</f>
        <v>41275</v>
      </c>
      <c r="E5994" t="s">
        <v>29</v>
      </c>
      <c r="F5994" s="4">
        <v>318</v>
      </c>
      <c r="G5994">
        <v>6</v>
      </c>
      <c r="H5994" t="s">
        <v>33</v>
      </c>
      <c r="I5994" t="s">
        <v>19</v>
      </c>
      <c r="J5994">
        <v>4</v>
      </c>
      <c r="K5994" t="s">
        <v>24</v>
      </c>
      <c r="L5994" t="s">
        <v>31</v>
      </c>
      <c r="M5994" t="s">
        <v>35</v>
      </c>
      <c r="N5994">
        <v>26</v>
      </c>
      <c r="O5994">
        <v>18</v>
      </c>
      <c r="P5994">
        <v>1624</v>
      </c>
      <c r="Q5994">
        <v>49750</v>
      </c>
    </row>
    <row r="5995" spans="1:17" x14ac:dyDescent="0.25">
      <c r="A5995" t="s">
        <v>167</v>
      </c>
      <c r="B5995" s="1" t="s">
        <v>346</v>
      </c>
      <c r="C5995">
        <v>2013</v>
      </c>
      <c r="D5995" s="15">
        <f>DATE(cars[[#This Row],[year_1]],1,1)</f>
        <v>41275</v>
      </c>
      <c r="E5995" t="s">
        <v>29</v>
      </c>
      <c r="F5995" s="4">
        <v>318</v>
      </c>
      <c r="G5995">
        <v>6</v>
      </c>
      <c r="H5995" t="s">
        <v>33</v>
      </c>
      <c r="I5995" t="s">
        <v>34</v>
      </c>
      <c r="J5995">
        <v>4</v>
      </c>
      <c r="K5995" t="s">
        <v>24</v>
      </c>
      <c r="L5995" t="s">
        <v>31</v>
      </c>
      <c r="M5995" t="s">
        <v>35</v>
      </c>
      <c r="N5995">
        <v>26</v>
      </c>
      <c r="O5995">
        <v>18</v>
      </c>
      <c r="P5995">
        <v>1624</v>
      </c>
      <c r="Q5995">
        <v>46090</v>
      </c>
    </row>
    <row r="5996" spans="1:17" x14ac:dyDescent="0.25">
      <c r="A5996" t="s">
        <v>167</v>
      </c>
      <c r="B5996" s="1" t="s">
        <v>346</v>
      </c>
      <c r="C5996">
        <v>2013</v>
      </c>
      <c r="D5996" s="15">
        <f>DATE(cars[[#This Row],[year_1]],1,1)</f>
        <v>41275</v>
      </c>
      <c r="E5996" t="s">
        <v>29</v>
      </c>
      <c r="F5996" s="4">
        <v>318</v>
      </c>
      <c r="G5996">
        <v>6</v>
      </c>
      <c r="H5996" t="s">
        <v>33</v>
      </c>
      <c r="I5996" t="s">
        <v>34</v>
      </c>
      <c r="J5996">
        <v>4</v>
      </c>
      <c r="K5996" t="s">
        <v>24</v>
      </c>
      <c r="L5996" t="s">
        <v>31</v>
      </c>
      <c r="M5996" t="s">
        <v>35</v>
      </c>
      <c r="N5996">
        <v>26</v>
      </c>
      <c r="O5996">
        <v>18</v>
      </c>
      <c r="P5996">
        <v>1624</v>
      </c>
      <c r="Q5996">
        <v>51650</v>
      </c>
    </row>
    <row r="5997" spans="1:17" x14ac:dyDescent="0.25">
      <c r="A5997" t="s">
        <v>167</v>
      </c>
      <c r="B5997" s="1" t="s">
        <v>346</v>
      </c>
      <c r="C5997">
        <v>2014</v>
      </c>
      <c r="D5997" s="15">
        <f>DATE(cars[[#This Row],[year_1]],1,1)</f>
        <v>41640</v>
      </c>
      <c r="E5997" t="s">
        <v>29</v>
      </c>
      <c r="F5997" s="4">
        <v>318</v>
      </c>
      <c r="G5997">
        <v>6</v>
      </c>
      <c r="H5997" t="s">
        <v>33</v>
      </c>
      <c r="I5997" t="s">
        <v>19</v>
      </c>
      <c r="J5997">
        <v>4</v>
      </c>
      <c r="K5997" t="s">
        <v>24</v>
      </c>
      <c r="L5997" t="s">
        <v>31</v>
      </c>
      <c r="M5997" t="s">
        <v>35</v>
      </c>
      <c r="N5997">
        <v>26</v>
      </c>
      <c r="O5997">
        <v>18</v>
      </c>
      <c r="P5997">
        <v>1624</v>
      </c>
      <c r="Q5997">
        <v>49795</v>
      </c>
    </row>
    <row r="5998" spans="1:17" x14ac:dyDescent="0.25">
      <c r="A5998" t="s">
        <v>167</v>
      </c>
      <c r="B5998" s="1" t="s">
        <v>346</v>
      </c>
      <c r="C5998">
        <v>2014</v>
      </c>
      <c r="D5998" s="15">
        <f>DATE(cars[[#This Row],[year_1]],1,1)</f>
        <v>41640</v>
      </c>
      <c r="E5998" t="s">
        <v>29</v>
      </c>
      <c r="F5998" s="4">
        <v>318</v>
      </c>
      <c r="G5998">
        <v>6</v>
      </c>
      <c r="H5998" t="s">
        <v>33</v>
      </c>
      <c r="I5998" t="s">
        <v>34</v>
      </c>
      <c r="J5998">
        <v>4</v>
      </c>
      <c r="K5998" t="s">
        <v>24</v>
      </c>
      <c r="L5998" t="s">
        <v>31</v>
      </c>
      <c r="M5998" t="s">
        <v>35</v>
      </c>
      <c r="N5998">
        <v>26</v>
      </c>
      <c r="O5998">
        <v>18</v>
      </c>
      <c r="P5998">
        <v>1624</v>
      </c>
      <c r="Q5998">
        <v>46095</v>
      </c>
    </row>
    <row r="5999" spans="1:17" x14ac:dyDescent="0.25">
      <c r="A5999" t="s">
        <v>167</v>
      </c>
      <c r="B5999" s="1" t="s">
        <v>346</v>
      </c>
      <c r="C5999">
        <v>2014</v>
      </c>
      <c r="D5999" s="15">
        <f>DATE(cars[[#This Row],[year_1]],1,1)</f>
        <v>41640</v>
      </c>
      <c r="E5999" t="s">
        <v>29</v>
      </c>
      <c r="F5999" s="4">
        <v>318</v>
      </c>
      <c r="G5999">
        <v>6</v>
      </c>
      <c r="H5999" t="s">
        <v>33</v>
      </c>
      <c r="I5999" t="s">
        <v>19</v>
      </c>
      <c r="J5999">
        <v>4</v>
      </c>
      <c r="K5999" t="s">
        <v>24</v>
      </c>
      <c r="L5999" t="s">
        <v>31</v>
      </c>
      <c r="M5999" t="s">
        <v>35</v>
      </c>
      <c r="N5999">
        <v>26</v>
      </c>
      <c r="O5999">
        <v>18</v>
      </c>
      <c r="P5999">
        <v>1624</v>
      </c>
      <c r="Q5999">
        <v>44195</v>
      </c>
    </row>
    <row r="6000" spans="1:17" x14ac:dyDescent="0.25">
      <c r="A6000" t="s">
        <v>167</v>
      </c>
      <c r="B6000" s="1" t="s">
        <v>346</v>
      </c>
      <c r="C6000">
        <v>2014</v>
      </c>
      <c r="D6000" s="15">
        <f>DATE(cars[[#This Row],[year_1]],1,1)</f>
        <v>41640</v>
      </c>
      <c r="E6000" t="s">
        <v>29</v>
      </c>
      <c r="F6000" s="4">
        <v>318</v>
      </c>
      <c r="G6000">
        <v>6</v>
      </c>
      <c r="H6000" t="s">
        <v>33</v>
      </c>
      <c r="I6000" t="s">
        <v>34</v>
      </c>
      <c r="J6000">
        <v>4</v>
      </c>
      <c r="K6000" t="s">
        <v>24</v>
      </c>
      <c r="L6000" t="s">
        <v>31</v>
      </c>
      <c r="M6000" t="s">
        <v>35</v>
      </c>
      <c r="N6000">
        <v>26</v>
      </c>
      <c r="O6000">
        <v>18</v>
      </c>
      <c r="P6000">
        <v>1624</v>
      </c>
      <c r="Q6000">
        <v>51695</v>
      </c>
    </row>
    <row r="6001" spans="1:17" x14ac:dyDescent="0.25">
      <c r="A6001" t="s">
        <v>167</v>
      </c>
      <c r="B6001" s="1" t="s">
        <v>342</v>
      </c>
      <c r="C6001">
        <v>2012</v>
      </c>
      <c r="D6001" s="15">
        <f>DATE(cars[[#This Row],[year_1]],1,1)</f>
        <v>40909</v>
      </c>
      <c r="E6001" t="s">
        <v>29</v>
      </c>
      <c r="F6001" s="4">
        <v>318</v>
      </c>
      <c r="G6001">
        <v>6</v>
      </c>
      <c r="H6001" t="s">
        <v>33</v>
      </c>
      <c r="I6001" t="s">
        <v>34</v>
      </c>
      <c r="J6001">
        <v>2</v>
      </c>
      <c r="K6001" t="s">
        <v>24</v>
      </c>
      <c r="L6001" t="s">
        <v>31</v>
      </c>
      <c r="M6001" t="s">
        <v>22</v>
      </c>
      <c r="N6001">
        <v>27</v>
      </c>
      <c r="O6001">
        <v>18</v>
      </c>
      <c r="P6001">
        <v>1624</v>
      </c>
      <c r="Q6001">
        <v>40615</v>
      </c>
    </row>
    <row r="6002" spans="1:17" x14ac:dyDescent="0.25">
      <c r="A6002" t="s">
        <v>167</v>
      </c>
      <c r="B6002" s="1" t="s">
        <v>342</v>
      </c>
      <c r="C6002">
        <v>2012</v>
      </c>
      <c r="D6002" s="15">
        <f>DATE(cars[[#This Row],[year_1]],1,1)</f>
        <v>40909</v>
      </c>
      <c r="E6002" t="s">
        <v>29</v>
      </c>
      <c r="F6002" s="4">
        <v>318</v>
      </c>
      <c r="G6002">
        <v>6</v>
      </c>
      <c r="H6002" t="s">
        <v>33</v>
      </c>
      <c r="I6002" t="s">
        <v>19</v>
      </c>
      <c r="J6002">
        <v>2</v>
      </c>
      <c r="K6002" t="s">
        <v>24</v>
      </c>
      <c r="L6002" t="s">
        <v>31</v>
      </c>
      <c r="M6002" t="s">
        <v>22</v>
      </c>
      <c r="N6002">
        <v>27</v>
      </c>
      <c r="O6002">
        <v>18</v>
      </c>
      <c r="P6002">
        <v>1624</v>
      </c>
      <c r="Q6002">
        <v>48150</v>
      </c>
    </row>
    <row r="6003" spans="1:17" x14ac:dyDescent="0.25">
      <c r="A6003" t="s">
        <v>167</v>
      </c>
      <c r="B6003" s="1" t="s">
        <v>342</v>
      </c>
      <c r="C6003">
        <v>2012</v>
      </c>
      <c r="D6003" s="15">
        <f>DATE(cars[[#This Row],[year_1]],1,1)</f>
        <v>40909</v>
      </c>
      <c r="E6003" t="s">
        <v>29</v>
      </c>
      <c r="F6003" s="4">
        <v>318</v>
      </c>
      <c r="G6003">
        <v>6</v>
      </c>
      <c r="H6003" t="s">
        <v>33</v>
      </c>
      <c r="I6003" t="s">
        <v>19</v>
      </c>
      <c r="J6003">
        <v>2</v>
      </c>
      <c r="K6003" t="s">
        <v>24</v>
      </c>
      <c r="L6003" t="s">
        <v>31</v>
      </c>
      <c r="M6003" t="s">
        <v>22</v>
      </c>
      <c r="N6003">
        <v>27</v>
      </c>
      <c r="O6003">
        <v>18</v>
      </c>
      <c r="P6003">
        <v>1624</v>
      </c>
      <c r="Q6003">
        <v>38715</v>
      </c>
    </row>
    <row r="6004" spans="1:17" x14ac:dyDescent="0.25">
      <c r="A6004" t="s">
        <v>167</v>
      </c>
      <c r="B6004" s="1" t="s">
        <v>342</v>
      </c>
      <c r="C6004">
        <v>2012</v>
      </c>
      <c r="D6004" s="15">
        <f>DATE(cars[[#This Row],[year_1]],1,1)</f>
        <v>40909</v>
      </c>
      <c r="E6004" t="s">
        <v>29</v>
      </c>
      <c r="F6004" s="4">
        <v>318</v>
      </c>
      <c r="G6004">
        <v>6</v>
      </c>
      <c r="H6004" t="s">
        <v>33</v>
      </c>
      <c r="I6004" t="s">
        <v>19</v>
      </c>
      <c r="J6004">
        <v>2</v>
      </c>
      <c r="K6004" t="s">
        <v>24</v>
      </c>
      <c r="L6004" t="s">
        <v>31</v>
      </c>
      <c r="M6004" t="s">
        <v>22</v>
      </c>
      <c r="N6004">
        <v>27</v>
      </c>
      <c r="O6004">
        <v>18</v>
      </c>
      <c r="P6004">
        <v>1624</v>
      </c>
      <c r="Q6004">
        <v>43950</v>
      </c>
    </row>
    <row r="6005" spans="1:17" x14ac:dyDescent="0.25">
      <c r="A6005" t="s">
        <v>167</v>
      </c>
      <c r="B6005" s="1" t="s">
        <v>342</v>
      </c>
      <c r="C6005">
        <v>2012</v>
      </c>
      <c r="D6005" s="15">
        <f>DATE(cars[[#This Row],[year_1]],1,1)</f>
        <v>40909</v>
      </c>
      <c r="E6005" t="s">
        <v>29</v>
      </c>
      <c r="F6005" s="4">
        <v>318</v>
      </c>
      <c r="G6005">
        <v>6</v>
      </c>
      <c r="H6005" t="s">
        <v>33</v>
      </c>
      <c r="I6005" t="s">
        <v>34</v>
      </c>
      <c r="J6005">
        <v>2</v>
      </c>
      <c r="K6005" t="s">
        <v>24</v>
      </c>
      <c r="L6005" t="s">
        <v>31</v>
      </c>
      <c r="M6005" t="s">
        <v>22</v>
      </c>
      <c r="N6005">
        <v>27</v>
      </c>
      <c r="O6005">
        <v>18</v>
      </c>
      <c r="P6005">
        <v>1624</v>
      </c>
      <c r="Q6005">
        <v>45850</v>
      </c>
    </row>
    <row r="6006" spans="1:17" x14ac:dyDescent="0.25">
      <c r="A6006" t="s">
        <v>167</v>
      </c>
      <c r="B6006" s="1" t="s">
        <v>342</v>
      </c>
      <c r="C6006">
        <v>2012</v>
      </c>
      <c r="D6006" s="15">
        <f>DATE(cars[[#This Row],[year_1]],1,1)</f>
        <v>40909</v>
      </c>
      <c r="E6006" t="s">
        <v>29</v>
      </c>
      <c r="F6006" s="4">
        <v>318</v>
      </c>
      <c r="G6006">
        <v>6</v>
      </c>
      <c r="H6006" t="s">
        <v>33</v>
      </c>
      <c r="I6006" t="s">
        <v>34</v>
      </c>
      <c r="J6006">
        <v>2</v>
      </c>
      <c r="K6006" t="s">
        <v>24</v>
      </c>
      <c r="L6006" t="s">
        <v>31</v>
      </c>
      <c r="M6006" t="s">
        <v>22</v>
      </c>
      <c r="N6006">
        <v>27</v>
      </c>
      <c r="O6006">
        <v>18</v>
      </c>
      <c r="P6006">
        <v>1624</v>
      </c>
      <c r="Q6006">
        <v>50050</v>
      </c>
    </row>
    <row r="6007" spans="1:17" x14ac:dyDescent="0.25">
      <c r="A6007" t="s">
        <v>167</v>
      </c>
      <c r="B6007" s="1" t="s">
        <v>342</v>
      </c>
      <c r="C6007">
        <v>2013</v>
      </c>
      <c r="D6007" s="15">
        <f>DATE(cars[[#This Row],[year_1]],1,1)</f>
        <v>41275</v>
      </c>
      <c r="E6007" t="s">
        <v>29</v>
      </c>
      <c r="F6007" s="4">
        <v>318</v>
      </c>
      <c r="G6007">
        <v>6</v>
      </c>
      <c r="H6007" t="s">
        <v>33</v>
      </c>
      <c r="I6007" t="s">
        <v>34</v>
      </c>
      <c r="J6007">
        <v>2</v>
      </c>
      <c r="K6007" t="s">
        <v>24</v>
      </c>
      <c r="L6007" t="s">
        <v>31</v>
      </c>
      <c r="M6007" t="s">
        <v>22</v>
      </c>
      <c r="N6007">
        <v>27</v>
      </c>
      <c r="O6007">
        <v>18</v>
      </c>
      <c r="P6007">
        <v>1624</v>
      </c>
      <c r="Q6007">
        <v>40805</v>
      </c>
    </row>
    <row r="6008" spans="1:17" x14ac:dyDescent="0.25">
      <c r="A6008" t="s">
        <v>167</v>
      </c>
      <c r="B6008" s="1" t="s">
        <v>342</v>
      </c>
      <c r="C6008">
        <v>2013</v>
      </c>
      <c r="D6008" s="15">
        <f>DATE(cars[[#This Row],[year_1]],1,1)</f>
        <v>41275</v>
      </c>
      <c r="E6008" t="s">
        <v>29</v>
      </c>
      <c r="F6008" s="4">
        <v>318</v>
      </c>
      <c r="G6008">
        <v>6</v>
      </c>
      <c r="H6008" t="s">
        <v>33</v>
      </c>
      <c r="I6008" t="s">
        <v>19</v>
      </c>
      <c r="J6008">
        <v>2</v>
      </c>
      <c r="K6008" t="s">
        <v>24</v>
      </c>
      <c r="L6008" t="s">
        <v>31</v>
      </c>
      <c r="M6008" t="s">
        <v>22</v>
      </c>
      <c r="N6008">
        <v>27</v>
      </c>
      <c r="O6008">
        <v>18</v>
      </c>
      <c r="P6008">
        <v>1624</v>
      </c>
      <c r="Q6008">
        <v>43950</v>
      </c>
    </row>
    <row r="6009" spans="1:17" x14ac:dyDescent="0.25">
      <c r="A6009" t="s">
        <v>167</v>
      </c>
      <c r="B6009" s="1" t="s">
        <v>342</v>
      </c>
      <c r="C6009">
        <v>2013</v>
      </c>
      <c r="D6009" s="15">
        <f>DATE(cars[[#This Row],[year_1]],1,1)</f>
        <v>41275</v>
      </c>
      <c r="E6009" t="s">
        <v>29</v>
      </c>
      <c r="F6009" s="4">
        <v>318</v>
      </c>
      <c r="G6009">
        <v>6</v>
      </c>
      <c r="H6009" t="s">
        <v>33</v>
      </c>
      <c r="I6009" t="s">
        <v>34</v>
      </c>
      <c r="J6009">
        <v>2</v>
      </c>
      <c r="K6009" t="s">
        <v>24</v>
      </c>
      <c r="L6009" t="s">
        <v>31</v>
      </c>
      <c r="M6009" t="s">
        <v>22</v>
      </c>
      <c r="N6009">
        <v>27</v>
      </c>
      <c r="O6009">
        <v>18</v>
      </c>
      <c r="P6009">
        <v>1624</v>
      </c>
      <c r="Q6009">
        <v>50050</v>
      </c>
    </row>
    <row r="6010" spans="1:17" x14ac:dyDescent="0.25">
      <c r="A6010" t="s">
        <v>167</v>
      </c>
      <c r="B6010" s="1" t="s">
        <v>342</v>
      </c>
      <c r="C6010">
        <v>2013</v>
      </c>
      <c r="D6010" s="15">
        <f>DATE(cars[[#This Row],[year_1]],1,1)</f>
        <v>41275</v>
      </c>
      <c r="E6010" t="s">
        <v>29</v>
      </c>
      <c r="F6010" s="4">
        <v>318</v>
      </c>
      <c r="G6010">
        <v>6</v>
      </c>
      <c r="H6010" t="s">
        <v>33</v>
      </c>
      <c r="I6010" t="s">
        <v>34</v>
      </c>
      <c r="J6010">
        <v>2</v>
      </c>
      <c r="K6010" t="s">
        <v>24</v>
      </c>
      <c r="L6010" t="s">
        <v>31</v>
      </c>
      <c r="M6010" t="s">
        <v>22</v>
      </c>
      <c r="N6010">
        <v>27</v>
      </c>
      <c r="O6010">
        <v>18</v>
      </c>
      <c r="P6010">
        <v>1624</v>
      </c>
      <c r="Q6010">
        <v>45850</v>
      </c>
    </row>
    <row r="6011" spans="1:17" x14ac:dyDescent="0.25">
      <c r="A6011" t="s">
        <v>167</v>
      </c>
      <c r="B6011" s="1" t="s">
        <v>342</v>
      </c>
      <c r="C6011">
        <v>2013</v>
      </c>
      <c r="D6011" s="15">
        <f>DATE(cars[[#This Row],[year_1]],1,1)</f>
        <v>41275</v>
      </c>
      <c r="E6011" t="s">
        <v>29</v>
      </c>
      <c r="F6011" s="4">
        <v>318</v>
      </c>
      <c r="G6011">
        <v>6</v>
      </c>
      <c r="H6011" t="s">
        <v>33</v>
      </c>
      <c r="I6011" t="s">
        <v>19</v>
      </c>
      <c r="J6011">
        <v>2</v>
      </c>
      <c r="K6011" t="s">
        <v>24</v>
      </c>
      <c r="L6011" t="s">
        <v>31</v>
      </c>
      <c r="M6011" t="s">
        <v>22</v>
      </c>
      <c r="N6011">
        <v>27</v>
      </c>
      <c r="O6011">
        <v>18</v>
      </c>
      <c r="P6011">
        <v>1624</v>
      </c>
      <c r="Q6011">
        <v>38905</v>
      </c>
    </row>
    <row r="6012" spans="1:17" x14ac:dyDescent="0.25">
      <c r="A6012" t="s">
        <v>167</v>
      </c>
      <c r="B6012" s="1" t="s">
        <v>342</v>
      </c>
      <c r="C6012">
        <v>2013</v>
      </c>
      <c r="D6012" s="15">
        <f>DATE(cars[[#This Row],[year_1]],1,1)</f>
        <v>41275</v>
      </c>
      <c r="E6012" t="s">
        <v>29</v>
      </c>
      <c r="F6012" s="4">
        <v>318</v>
      </c>
      <c r="G6012">
        <v>6</v>
      </c>
      <c r="H6012" t="s">
        <v>33</v>
      </c>
      <c r="I6012" t="s">
        <v>19</v>
      </c>
      <c r="J6012">
        <v>2</v>
      </c>
      <c r="K6012" t="s">
        <v>24</v>
      </c>
      <c r="L6012" t="s">
        <v>31</v>
      </c>
      <c r="M6012" t="s">
        <v>22</v>
      </c>
      <c r="N6012">
        <v>27</v>
      </c>
      <c r="O6012">
        <v>18</v>
      </c>
      <c r="P6012">
        <v>1624</v>
      </c>
      <c r="Q6012">
        <v>48150</v>
      </c>
    </row>
    <row r="6013" spans="1:17" x14ac:dyDescent="0.25">
      <c r="A6013" t="s">
        <v>167</v>
      </c>
      <c r="B6013" s="1" t="s">
        <v>342</v>
      </c>
      <c r="C6013">
        <v>2014</v>
      </c>
      <c r="D6013" s="15">
        <f>DATE(cars[[#This Row],[year_1]],1,1)</f>
        <v>41640</v>
      </c>
      <c r="E6013" t="s">
        <v>29</v>
      </c>
      <c r="F6013" s="4">
        <v>318</v>
      </c>
      <c r="G6013">
        <v>6</v>
      </c>
      <c r="H6013" t="s">
        <v>33</v>
      </c>
      <c r="I6013" t="s">
        <v>19</v>
      </c>
      <c r="J6013">
        <v>2</v>
      </c>
      <c r="K6013" t="s">
        <v>24</v>
      </c>
      <c r="L6013" t="s">
        <v>31</v>
      </c>
      <c r="M6013" t="s">
        <v>22</v>
      </c>
      <c r="N6013">
        <v>27</v>
      </c>
      <c r="O6013">
        <v>18</v>
      </c>
      <c r="P6013">
        <v>1624</v>
      </c>
      <c r="Q6013">
        <v>39495</v>
      </c>
    </row>
    <row r="6014" spans="1:17" x14ac:dyDescent="0.25">
      <c r="A6014" t="s">
        <v>167</v>
      </c>
      <c r="B6014" s="1" t="s">
        <v>342</v>
      </c>
      <c r="C6014">
        <v>2014</v>
      </c>
      <c r="D6014" s="15">
        <f>DATE(cars[[#This Row],[year_1]],1,1)</f>
        <v>41640</v>
      </c>
      <c r="E6014" t="s">
        <v>29</v>
      </c>
      <c r="F6014" s="4">
        <v>318</v>
      </c>
      <c r="G6014">
        <v>6</v>
      </c>
      <c r="H6014" t="s">
        <v>33</v>
      </c>
      <c r="I6014" t="s">
        <v>34</v>
      </c>
      <c r="J6014">
        <v>2</v>
      </c>
      <c r="K6014" t="s">
        <v>24</v>
      </c>
      <c r="L6014" t="s">
        <v>31</v>
      </c>
      <c r="M6014" t="s">
        <v>22</v>
      </c>
      <c r="N6014">
        <v>27</v>
      </c>
      <c r="O6014">
        <v>18</v>
      </c>
      <c r="P6014">
        <v>1624</v>
      </c>
      <c r="Q6014">
        <v>49995</v>
      </c>
    </row>
    <row r="6015" spans="1:17" x14ac:dyDescent="0.25">
      <c r="A6015" t="s">
        <v>167</v>
      </c>
      <c r="B6015" s="1" t="s">
        <v>342</v>
      </c>
      <c r="C6015">
        <v>2014</v>
      </c>
      <c r="D6015" s="15">
        <f>DATE(cars[[#This Row],[year_1]],1,1)</f>
        <v>41640</v>
      </c>
      <c r="E6015" t="s">
        <v>29</v>
      </c>
      <c r="F6015" s="4">
        <v>318</v>
      </c>
      <c r="G6015">
        <v>6</v>
      </c>
      <c r="H6015" t="s">
        <v>33</v>
      </c>
      <c r="I6015" t="s">
        <v>19</v>
      </c>
      <c r="J6015">
        <v>2</v>
      </c>
      <c r="K6015" t="s">
        <v>24</v>
      </c>
      <c r="L6015" t="s">
        <v>31</v>
      </c>
      <c r="M6015" t="s">
        <v>22</v>
      </c>
      <c r="N6015">
        <v>27</v>
      </c>
      <c r="O6015">
        <v>18</v>
      </c>
      <c r="P6015">
        <v>1624</v>
      </c>
      <c r="Q6015">
        <v>47995</v>
      </c>
    </row>
    <row r="6016" spans="1:17" x14ac:dyDescent="0.25">
      <c r="A6016" t="s">
        <v>167</v>
      </c>
      <c r="B6016" s="1" t="s">
        <v>342</v>
      </c>
      <c r="C6016">
        <v>2014</v>
      </c>
      <c r="D6016" s="15">
        <f>DATE(cars[[#This Row],[year_1]],1,1)</f>
        <v>41640</v>
      </c>
      <c r="E6016" t="s">
        <v>29</v>
      </c>
      <c r="F6016" s="4">
        <v>318</v>
      </c>
      <c r="G6016">
        <v>6</v>
      </c>
      <c r="H6016" t="s">
        <v>33</v>
      </c>
      <c r="I6016" t="s">
        <v>34</v>
      </c>
      <c r="J6016">
        <v>2</v>
      </c>
      <c r="K6016" t="s">
        <v>24</v>
      </c>
      <c r="L6016" t="s">
        <v>31</v>
      </c>
      <c r="M6016" t="s">
        <v>22</v>
      </c>
      <c r="N6016">
        <v>27</v>
      </c>
      <c r="O6016">
        <v>18</v>
      </c>
      <c r="P6016">
        <v>1624</v>
      </c>
      <c r="Q6016">
        <v>45795</v>
      </c>
    </row>
    <row r="6017" spans="1:17" x14ac:dyDescent="0.25">
      <c r="A6017" t="s">
        <v>167</v>
      </c>
      <c r="B6017" s="1" t="s">
        <v>342</v>
      </c>
      <c r="C6017">
        <v>2014</v>
      </c>
      <c r="D6017" s="15">
        <f>DATE(cars[[#This Row],[year_1]],1,1)</f>
        <v>41640</v>
      </c>
      <c r="E6017" t="s">
        <v>29</v>
      </c>
      <c r="F6017" s="4">
        <v>318</v>
      </c>
      <c r="G6017">
        <v>6</v>
      </c>
      <c r="H6017" t="s">
        <v>33</v>
      </c>
      <c r="I6017" t="s">
        <v>34</v>
      </c>
      <c r="J6017">
        <v>2</v>
      </c>
      <c r="K6017" t="s">
        <v>24</v>
      </c>
      <c r="L6017" t="s">
        <v>31</v>
      </c>
      <c r="M6017" t="s">
        <v>22</v>
      </c>
      <c r="N6017">
        <v>27</v>
      </c>
      <c r="O6017">
        <v>18</v>
      </c>
      <c r="P6017">
        <v>1624</v>
      </c>
      <c r="Q6017">
        <v>41495</v>
      </c>
    </row>
    <row r="6018" spans="1:17" x14ac:dyDescent="0.25">
      <c r="A6018" t="s">
        <v>167</v>
      </c>
      <c r="B6018" s="1" t="s">
        <v>342</v>
      </c>
      <c r="C6018">
        <v>2014</v>
      </c>
      <c r="D6018" s="15">
        <f>DATE(cars[[#This Row],[year_1]],1,1)</f>
        <v>41640</v>
      </c>
      <c r="E6018" t="s">
        <v>29</v>
      </c>
      <c r="F6018" s="4">
        <v>318</v>
      </c>
      <c r="G6018">
        <v>6</v>
      </c>
      <c r="H6018" t="s">
        <v>33</v>
      </c>
      <c r="I6018" t="s">
        <v>19</v>
      </c>
      <c r="J6018">
        <v>2</v>
      </c>
      <c r="K6018" t="s">
        <v>24</v>
      </c>
      <c r="L6018" t="s">
        <v>31</v>
      </c>
      <c r="M6018" t="s">
        <v>22</v>
      </c>
      <c r="N6018">
        <v>27</v>
      </c>
      <c r="O6018">
        <v>18</v>
      </c>
      <c r="P6018">
        <v>1624</v>
      </c>
      <c r="Q6018">
        <v>43795</v>
      </c>
    </row>
    <row r="6019" spans="1:17" x14ac:dyDescent="0.25">
      <c r="A6019" t="s">
        <v>15</v>
      </c>
      <c r="B6019" s="1" t="s">
        <v>23</v>
      </c>
      <c r="C6019">
        <v>2013</v>
      </c>
      <c r="D6019" s="15">
        <f>DATE(cars[[#This Row],[year_1]],1,1)</f>
        <v>41275</v>
      </c>
      <c r="E6019" t="s">
        <v>17</v>
      </c>
      <c r="F6019" s="4">
        <v>320</v>
      </c>
      <c r="G6019">
        <v>6</v>
      </c>
      <c r="H6019" t="s">
        <v>18</v>
      </c>
      <c r="I6019" t="s">
        <v>19</v>
      </c>
      <c r="J6019">
        <v>2</v>
      </c>
      <c r="K6019" t="s">
        <v>26</v>
      </c>
      <c r="L6019" t="s">
        <v>21</v>
      </c>
      <c r="M6019" t="s">
        <v>25</v>
      </c>
      <c r="N6019">
        <v>25</v>
      </c>
      <c r="O6019">
        <v>18</v>
      </c>
      <c r="P6019">
        <v>3916</v>
      </c>
      <c r="Q6019">
        <v>48250</v>
      </c>
    </row>
    <row r="6020" spans="1:17" x14ac:dyDescent="0.25">
      <c r="A6020" t="s">
        <v>167</v>
      </c>
      <c r="B6020" s="1" t="s">
        <v>192</v>
      </c>
      <c r="C6020">
        <v>2015</v>
      </c>
      <c r="D6020" s="15">
        <f>DATE(cars[[#This Row],[year_1]],1,1)</f>
        <v>42005</v>
      </c>
      <c r="E6020" t="s">
        <v>44</v>
      </c>
      <c r="F6020" s="4">
        <v>321</v>
      </c>
      <c r="G6020">
        <v>6</v>
      </c>
      <c r="H6020" t="s">
        <v>33</v>
      </c>
      <c r="I6020" t="s">
        <v>19</v>
      </c>
      <c r="J6020">
        <v>4</v>
      </c>
      <c r="K6020" t="s">
        <v>190</v>
      </c>
      <c r="L6020" t="s">
        <v>21</v>
      </c>
      <c r="M6020" t="s">
        <v>32</v>
      </c>
      <c r="N6020">
        <v>28</v>
      </c>
      <c r="O6020">
        <v>18</v>
      </c>
      <c r="P6020">
        <v>1624</v>
      </c>
      <c r="Q6020">
        <v>47615</v>
      </c>
    </row>
    <row r="6021" spans="1:17" x14ac:dyDescent="0.25">
      <c r="A6021" t="s">
        <v>167</v>
      </c>
      <c r="B6021" s="1" t="s">
        <v>192</v>
      </c>
      <c r="C6021">
        <v>2015</v>
      </c>
      <c r="D6021" s="15">
        <f>DATE(cars[[#This Row],[year_1]],1,1)</f>
        <v>42005</v>
      </c>
      <c r="E6021" t="s">
        <v>44</v>
      </c>
      <c r="F6021" s="4">
        <v>321</v>
      </c>
      <c r="G6021">
        <v>6</v>
      </c>
      <c r="H6021" t="s">
        <v>33</v>
      </c>
      <c r="I6021" t="s">
        <v>19</v>
      </c>
      <c r="J6021">
        <v>4</v>
      </c>
      <c r="K6021" t="s">
        <v>190</v>
      </c>
      <c r="L6021" t="s">
        <v>21</v>
      </c>
      <c r="M6021" t="s">
        <v>32</v>
      </c>
      <c r="N6021">
        <v>28</v>
      </c>
      <c r="O6021">
        <v>18</v>
      </c>
      <c r="P6021">
        <v>1624</v>
      </c>
      <c r="Q6021">
        <v>44660</v>
      </c>
    </row>
    <row r="6022" spans="1:17" x14ac:dyDescent="0.25">
      <c r="A6022" t="s">
        <v>167</v>
      </c>
      <c r="B6022" s="1" t="s">
        <v>192</v>
      </c>
      <c r="C6022">
        <v>2015</v>
      </c>
      <c r="D6022" s="15">
        <f>DATE(cars[[#This Row],[year_1]],1,1)</f>
        <v>42005</v>
      </c>
      <c r="E6022" t="s">
        <v>44</v>
      </c>
      <c r="F6022" s="4">
        <v>321</v>
      </c>
      <c r="G6022">
        <v>6</v>
      </c>
      <c r="H6022" t="s">
        <v>33</v>
      </c>
      <c r="I6022" t="s">
        <v>19</v>
      </c>
      <c r="J6022">
        <v>4</v>
      </c>
      <c r="K6022" t="s">
        <v>190</v>
      </c>
      <c r="L6022" t="s">
        <v>21</v>
      </c>
      <c r="M6022" t="s">
        <v>32</v>
      </c>
      <c r="N6022">
        <v>28</v>
      </c>
      <c r="O6022">
        <v>18</v>
      </c>
      <c r="P6022">
        <v>1624</v>
      </c>
      <c r="Q6022">
        <v>41340</v>
      </c>
    </row>
    <row r="6023" spans="1:17" x14ac:dyDescent="0.25">
      <c r="A6023" t="s">
        <v>167</v>
      </c>
      <c r="B6023" s="1" t="s">
        <v>192</v>
      </c>
      <c r="C6023">
        <v>2015</v>
      </c>
      <c r="D6023" s="15">
        <f>DATE(cars[[#This Row],[year_1]],1,1)</f>
        <v>42005</v>
      </c>
      <c r="E6023" t="s">
        <v>44</v>
      </c>
      <c r="F6023" s="4">
        <v>321</v>
      </c>
      <c r="G6023">
        <v>6</v>
      </c>
      <c r="H6023" t="s">
        <v>33</v>
      </c>
      <c r="I6023" t="s">
        <v>34</v>
      </c>
      <c r="J6023">
        <v>4</v>
      </c>
      <c r="K6023" t="s">
        <v>190</v>
      </c>
      <c r="L6023" t="s">
        <v>21</v>
      </c>
      <c r="M6023" t="s">
        <v>32</v>
      </c>
      <c r="N6023">
        <v>26</v>
      </c>
      <c r="O6023">
        <v>18</v>
      </c>
      <c r="P6023">
        <v>1624</v>
      </c>
      <c r="Q6023">
        <v>46660</v>
      </c>
    </row>
    <row r="6024" spans="1:17" x14ac:dyDescent="0.25">
      <c r="A6024" t="s">
        <v>167</v>
      </c>
      <c r="B6024" s="1" t="s">
        <v>192</v>
      </c>
      <c r="C6024">
        <v>2015</v>
      </c>
      <c r="D6024" s="15">
        <f>DATE(cars[[#This Row],[year_1]],1,1)</f>
        <v>42005</v>
      </c>
      <c r="E6024" t="s">
        <v>44</v>
      </c>
      <c r="F6024" s="4">
        <v>321</v>
      </c>
      <c r="G6024">
        <v>6</v>
      </c>
      <c r="H6024" t="s">
        <v>33</v>
      </c>
      <c r="I6024" t="s">
        <v>34</v>
      </c>
      <c r="J6024">
        <v>4</v>
      </c>
      <c r="K6024" t="s">
        <v>190</v>
      </c>
      <c r="L6024" t="s">
        <v>21</v>
      </c>
      <c r="M6024" t="s">
        <v>32</v>
      </c>
      <c r="N6024">
        <v>26</v>
      </c>
      <c r="O6024">
        <v>18</v>
      </c>
      <c r="P6024">
        <v>1624</v>
      </c>
      <c r="Q6024">
        <v>48715</v>
      </c>
    </row>
    <row r="6025" spans="1:17" x14ac:dyDescent="0.25">
      <c r="A6025" t="s">
        <v>167</v>
      </c>
      <c r="B6025" s="1" t="s">
        <v>192</v>
      </c>
      <c r="C6025">
        <v>2015</v>
      </c>
      <c r="D6025" s="15">
        <f>DATE(cars[[#This Row],[year_1]],1,1)</f>
        <v>42005</v>
      </c>
      <c r="E6025" t="s">
        <v>44</v>
      </c>
      <c r="F6025" s="4">
        <v>321</v>
      </c>
      <c r="G6025">
        <v>6</v>
      </c>
      <c r="H6025" t="s">
        <v>33</v>
      </c>
      <c r="I6025" t="s">
        <v>34</v>
      </c>
      <c r="J6025">
        <v>4</v>
      </c>
      <c r="K6025" t="s">
        <v>190</v>
      </c>
      <c r="L6025" t="s">
        <v>21</v>
      </c>
      <c r="M6025" t="s">
        <v>32</v>
      </c>
      <c r="N6025">
        <v>26</v>
      </c>
      <c r="O6025">
        <v>18</v>
      </c>
      <c r="P6025">
        <v>1624</v>
      </c>
      <c r="Q6025">
        <v>43340</v>
      </c>
    </row>
    <row r="6026" spans="1:17" x14ac:dyDescent="0.25">
      <c r="A6026" t="s">
        <v>167</v>
      </c>
      <c r="B6026" s="1" t="s">
        <v>347</v>
      </c>
      <c r="C6026">
        <v>2015</v>
      </c>
      <c r="D6026" s="15">
        <f>DATE(cars[[#This Row],[year_1]],1,1)</f>
        <v>42005</v>
      </c>
      <c r="E6026" t="s">
        <v>44</v>
      </c>
      <c r="F6026" s="4">
        <v>321</v>
      </c>
      <c r="G6026">
        <v>6</v>
      </c>
      <c r="H6026" t="s">
        <v>33</v>
      </c>
      <c r="I6026" t="s">
        <v>34</v>
      </c>
      <c r="J6026">
        <v>4</v>
      </c>
      <c r="K6026" t="s">
        <v>348</v>
      </c>
      <c r="L6026" t="s">
        <v>63</v>
      </c>
      <c r="M6026" t="s">
        <v>32</v>
      </c>
      <c r="N6026">
        <v>26</v>
      </c>
      <c r="O6026">
        <v>18</v>
      </c>
      <c r="P6026">
        <v>1624</v>
      </c>
      <c r="Q6026">
        <v>54970</v>
      </c>
    </row>
    <row r="6027" spans="1:17" x14ac:dyDescent="0.25">
      <c r="A6027" t="s">
        <v>167</v>
      </c>
      <c r="B6027" s="1" t="s">
        <v>347</v>
      </c>
      <c r="C6027">
        <v>2015</v>
      </c>
      <c r="D6027" s="15">
        <f>DATE(cars[[#This Row],[year_1]],1,1)</f>
        <v>42005</v>
      </c>
      <c r="E6027" t="s">
        <v>44</v>
      </c>
      <c r="F6027" s="4">
        <v>321</v>
      </c>
      <c r="G6027">
        <v>6</v>
      </c>
      <c r="H6027" t="s">
        <v>33</v>
      </c>
      <c r="I6027" t="s">
        <v>34</v>
      </c>
      <c r="J6027">
        <v>4</v>
      </c>
      <c r="K6027" t="s">
        <v>348</v>
      </c>
      <c r="L6027" t="s">
        <v>63</v>
      </c>
      <c r="M6027" t="s">
        <v>32</v>
      </c>
      <c r="N6027">
        <v>26</v>
      </c>
      <c r="O6027">
        <v>18</v>
      </c>
      <c r="P6027">
        <v>1624</v>
      </c>
      <c r="Q6027">
        <v>63770</v>
      </c>
    </row>
    <row r="6028" spans="1:17" x14ac:dyDescent="0.25">
      <c r="A6028" t="s">
        <v>167</v>
      </c>
      <c r="B6028" s="1" t="s">
        <v>347</v>
      </c>
      <c r="C6028">
        <v>2015</v>
      </c>
      <c r="D6028" s="15">
        <f>DATE(cars[[#This Row],[year_1]],1,1)</f>
        <v>42005</v>
      </c>
      <c r="E6028" t="s">
        <v>44</v>
      </c>
      <c r="F6028" s="4">
        <v>321</v>
      </c>
      <c r="G6028">
        <v>6</v>
      </c>
      <c r="H6028" t="s">
        <v>33</v>
      </c>
      <c r="I6028" t="s">
        <v>19</v>
      </c>
      <c r="J6028">
        <v>4</v>
      </c>
      <c r="K6028" t="s">
        <v>190</v>
      </c>
      <c r="L6028" t="s">
        <v>63</v>
      </c>
      <c r="M6028" t="s">
        <v>32</v>
      </c>
      <c r="N6028">
        <v>29</v>
      </c>
      <c r="O6028">
        <v>18</v>
      </c>
      <c r="P6028">
        <v>1624</v>
      </c>
      <c r="Q6028">
        <v>61770</v>
      </c>
    </row>
    <row r="6029" spans="1:17" x14ac:dyDescent="0.25">
      <c r="A6029" t="s">
        <v>167</v>
      </c>
      <c r="B6029" s="1" t="s">
        <v>347</v>
      </c>
      <c r="C6029">
        <v>2015</v>
      </c>
      <c r="D6029" s="15">
        <f>DATE(cars[[#This Row],[year_1]],1,1)</f>
        <v>42005</v>
      </c>
      <c r="E6029" t="s">
        <v>44</v>
      </c>
      <c r="F6029" s="4">
        <v>321</v>
      </c>
      <c r="G6029">
        <v>6</v>
      </c>
      <c r="H6029" t="s">
        <v>33</v>
      </c>
      <c r="I6029" t="s">
        <v>34</v>
      </c>
      <c r="J6029">
        <v>4</v>
      </c>
      <c r="K6029" t="s">
        <v>348</v>
      </c>
      <c r="L6029" t="s">
        <v>63</v>
      </c>
      <c r="M6029" t="s">
        <v>32</v>
      </c>
      <c r="N6029">
        <v>26</v>
      </c>
      <c r="O6029">
        <v>18</v>
      </c>
      <c r="P6029">
        <v>1624</v>
      </c>
      <c r="Q6029">
        <v>59370</v>
      </c>
    </row>
    <row r="6030" spans="1:17" x14ac:dyDescent="0.25">
      <c r="A6030" t="s">
        <v>167</v>
      </c>
      <c r="B6030" s="1" t="s">
        <v>347</v>
      </c>
      <c r="C6030">
        <v>2015</v>
      </c>
      <c r="D6030" s="15">
        <f>DATE(cars[[#This Row],[year_1]],1,1)</f>
        <v>42005</v>
      </c>
      <c r="E6030" t="s">
        <v>44</v>
      </c>
      <c r="F6030" s="4">
        <v>321</v>
      </c>
      <c r="G6030">
        <v>6</v>
      </c>
      <c r="H6030" t="s">
        <v>33</v>
      </c>
      <c r="I6030" t="s">
        <v>19</v>
      </c>
      <c r="J6030">
        <v>4</v>
      </c>
      <c r="K6030" t="s">
        <v>190</v>
      </c>
      <c r="L6030" t="s">
        <v>63</v>
      </c>
      <c r="M6030" t="s">
        <v>32</v>
      </c>
      <c r="N6030">
        <v>29</v>
      </c>
      <c r="O6030">
        <v>18</v>
      </c>
      <c r="P6030">
        <v>1624</v>
      </c>
      <c r="Q6030">
        <v>52970</v>
      </c>
    </row>
    <row r="6031" spans="1:17" x14ac:dyDescent="0.25">
      <c r="A6031" t="s">
        <v>167</v>
      </c>
      <c r="B6031" s="1" t="s">
        <v>347</v>
      </c>
      <c r="C6031">
        <v>2015</v>
      </c>
      <c r="D6031" s="15">
        <f>DATE(cars[[#This Row],[year_1]],1,1)</f>
        <v>42005</v>
      </c>
      <c r="E6031" t="s">
        <v>44</v>
      </c>
      <c r="F6031" s="4">
        <v>321</v>
      </c>
      <c r="G6031">
        <v>6</v>
      </c>
      <c r="H6031" t="s">
        <v>33</v>
      </c>
      <c r="I6031" t="s">
        <v>19</v>
      </c>
      <c r="J6031">
        <v>4</v>
      </c>
      <c r="K6031" t="s">
        <v>190</v>
      </c>
      <c r="L6031" t="s">
        <v>63</v>
      </c>
      <c r="M6031" t="s">
        <v>32</v>
      </c>
      <c r="N6031">
        <v>29</v>
      </c>
      <c r="O6031">
        <v>18</v>
      </c>
      <c r="P6031">
        <v>1624</v>
      </c>
      <c r="Q6031">
        <v>57370</v>
      </c>
    </row>
    <row r="6032" spans="1:17" x14ac:dyDescent="0.25">
      <c r="A6032" t="s">
        <v>167</v>
      </c>
      <c r="B6032" s="1" t="s">
        <v>189</v>
      </c>
      <c r="C6032">
        <v>2015</v>
      </c>
      <c r="D6032" s="15">
        <f>DATE(cars[[#This Row],[year_1]],1,1)</f>
        <v>42005</v>
      </c>
      <c r="E6032" t="s">
        <v>44</v>
      </c>
      <c r="F6032" s="4">
        <v>321</v>
      </c>
      <c r="G6032">
        <v>6</v>
      </c>
      <c r="H6032" t="s">
        <v>33</v>
      </c>
      <c r="I6032" t="s">
        <v>19</v>
      </c>
      <c r="J6032">
        <v>2</v>
      </c>
      <c r="K6032" t="s">
        <v>190</v>
      </c>
      <c r="L6032" t="s">
        <v>21</v>
      </c>
      <c r="M6032" t="s">
        <v>22</v>
      </c>
      <c r="N6032">
        <v>28</v>
      </c>
      <c r="O6032">
        <v>18</v>
      </c>
      <c r="P6032">
        <v>1624</v>
      </c>
      <c r="Q6032">
        <v>48165</v>
      </c>
    </row>
    <row r="6033" spans="1:17" x14ac:dyDescent="0.25">
      <c r="A6033" t="s">
        <v>167</v>
      </c>
      <c r="B6033" s="1" t="s">
        <v>189</v>
      </c>
      <c r="C6033">
        <v>2015</v>
      </c>
      <c r="D6033" s="15">
        <f>DATE(cars[[#This Row],[year_1]],1,1)</f>
        <v>42005</v>
      </c>
      <c r="E6033" t="s">
        <v>44</v>
      </c>
      <c r="F6033" s="4">
        <v>321</v>
      </c>
      <c r="G6033">
        <v>6</v>
      </c>
      <c r="H6033" t="s">
        <v>33</v>
      </c>
      <c r="I6033" t="s">
        <v>34</v>
      </c>
      <c r="J6033">
        <v>2</v>
      </c>
      <c r="K6033" t="s">
        <v>190</v>
      </c>
      <c r="L6033" t="s">
        <v>21</v>
      </c>
      <c r="M6033" t="s">
        <v>22</v>
      </c>
      <c r="N6033">
        <v>26</v>
      </c>
      <c r="O6033">
        <v>18</v>
      </c>
      <c r="P6033">
        <v>1624</v>
      </c>
      <c r="Q6033">
        <v>50165</v>
      </c>
    </row>
    <row r="6034" spans="1:17" x14ac:dyDescent="0.25">
      <c r="A6034" t="s">
        <v>167</v>
      </c>
      <c r="B6034" s="1" t="s">
        <v>189</v>
      </c>
      <c r="C6034">
        <v>2015</v>
      </c>
      <c r="D6034" s="15">
        <f>DATE(cars[[#This Row],[year_1]],1,1)</f>
        <v>42005</v>
      </c>
      <c r="E6034" t="s">
        <v>44</v>
      </c>
      <c r="F6034" s="4">
        <v>321</v>
      </c>
      <c r="G6034">
        <v>6</v>
      </c>
      <c r="H6034" t="s">
        <v>33</v>
      </c>
      <c r="I6034" t="s">
        <v>34</v>
      </c>
      <c r="J6034">
        <v>2</v>
      </c>
      <c r="K6034" t="s">
        <v>190</v>
      </c>
      <c r="L6034" t="s">
        <v>21</v>
      </c>
      <c r="M6034" t="s">
        <v>22</v>
      </c>
      <c r="N6034">
        <v>26</v>
      </c>
      <c r="O6034">
        <v>18</v>
      </c>
      <c r="P6034">
        <v>1624</v>
      </c>
      <c r="Q6034">
        <v>51435</v>
      </c>
    </row>
    <row r="6035" spans="1:17" x14ac:dyDescent="0.25">
      <c r="A6035" t="s">
        <v>167</v>
      </c>
      <c r="B6035" s="1" t="s">
        <v>189</v>
      </c>
      <c r="C6035">
        <v>2015</v>
      </c>
      <c r="D6035" s="15">
        <f>DATE(cars[[#This Row],[year_1]],1,1)</f>
        <v>42005</v>
      </c>
      <c r="E6035" t="s">
        <v>44</v>
      </c>
      <c r="F6035" s="4">
        <v>321</v>
      </c>
      <c r="G6035">
        <v>6</v>
      </c>
      <c r="H6035" t="s">
        <v>33</v>
      </c>
      <c r="I6035" t="s">
        <v>19</v>
      </c>
      <c r="J6035">
        <v>2</v>
      </c>
      <c r="K6035" t="s">
        <v>190</v>
      </c>
      <c r="L6035" t="s">
        <v>21</v>
      </c>
      <c r="M6035" t="s">
        <v>22</v>
      </c>
      <c r="N6035">
        <v>28</v>
      </c>
      <c r="O6035">
        <v>18</v>
      </c>
      <c r="P6035">
        <v>1624</v>
      </c>
      <c r="Q6035">
        <v>45150</v>
      </c>
    </row>
    <row r="6036" spans="1:17" x14ac:dyDescent="0.25">
      <c r="A6036" t="s">
        <v>167</v>
      </c>
      <c r="B6036" s="1" t="s">
        <v>189</v>
      </c>
      <c r="C6036">
        <v>2015</v>
      </c>
      <c r="D6036" s="15">
        <f>DATE(cars[[#This Row],[year_1]],1,1)</f>
        <v>42005</v>
      </c>
      <c r="E6036" t="s">
        <v>44</v>
      </c>
      <c r="F6036" s="4">
        <v>321</v>
      </c>
      <c r="G6036">
        <v>6</v>
      </c>
      <c r="H6036" t="s">
        <v>33</v>
      </c>
      <c r="I6036" t="s">
        <v>34</v>
      </c>
      <c r="J6036">
        <v>2</v>
      </c>
      <c r="K6036" t="s">
        <v>190</v>
      </c>
      <c r="L6036" t="s">
        <v>21</v>
      </c>
      <c r="M6036" t="s">
        <v>22</v>
      </c>
      <c r="N6036">
        <v>26</v>
      </c>
      <c r="O6036">
        <v>18</v>
      </c>
      <c r="P6036">
        <v>1624</v>
      </c>
      <c r="Q6036">
        <v>47750</v>
      </c>
    </row>
    <row r="6037" spans="1:17" x14ac:dyDescent="0.25">
      <c r="A6037" t="s">
        <v>167</v>
      </c>
      <c r="B6037" s="1" t="s">
        <v>189</v>
      </c>
      <c r="C6037">
        <v>2015</v>
      </c>
      <c r="D6037" s="15">
        <f>DATE(cars[[#This Row],[year_1]],1,1)</f>
        <v>42005</v>
      </c>
      <c r="E6037" t="s">
        <v>44</v>
      </c>
      <c r="F6037" s="4">
        <v>321</v>
      </c>
      <c r="G6037">
        <v>6</v>
      </c>
      <c r="H6037" t="s">
        <v>33</v>
      </c>
      <c r="I6037" t="s">
        <v>19</v>
      </c>
      <c r="J6037">
        <v>2</v>
      </c>
      <c r="K6037" t="s">
        <v>190</v>
      </c>
      <c r="L6037" t="s">
        <v>21</v>
      </c>
      <c r="M6037" t="s">
        <v>22</v>
      </c>
      <c r="N6037">
        <v>28</v>
      </c>
      <c r="O6037">
        <v>18</v>
      </c>
      <c r="P6037">
        <v>1624</v>
      </c>
      <c r="Q6037">
        <v>50325</v>
      </c>
    </row>
    <row r="6038" spans="1:17" x14ac:dyDescent="0.25">
      <c r="A6038" t="s">
        <v>163</v>
      </c>
      <c r="B6038" s="1" t="s">
        <v>453</v>
      </c>
      <c r="C6038">
        <v>2015</v>
      </c>
      <c r="D6038" s="15">
        <f>DATE(cars[[#This Row],[year_1]],1,1)</f>
        <v>42005</v>
      </c>
      <c r="E6038" t="s">
        <v>29</v>
      </c>
      <c r="F6038" s="4">
        <v>325</v>
      </c>
      <c r="G6038">
        <v>6</v>
      </c>
      <c r="H6038" t="s">
        <v>33</v>
      </c>
      <c r="I6038" t="s">
        <v>91</v>
      </c>
      <c r="J6038">
        <v>4</v>
      </c>
      <c r="K6038" t="s">
        <v>45</v>
      </c>
      <c r="L6038" t="s">
        <v>63</v>
      </c>
      <c r="M6038" t="s">
        <v>196</v>
      </c>
      <c r="N6038">
        <v>23</v>
      </c>
      <c r="O6038">
        <v>18</v>
      </c>
      <c r="P6038">
        <v>5657</v>
      </c>
      <c r="Q6038">
        <v>45090</v>
      </c>
    </row>
    <row r="6039" spans="1:17" x14ac:dyDescent="0.25">
      <c r="A6039" t="s">
        <v>163</v>
      </c>
      <c r="B6039" s="1" t="s">
        <v>453</v>
      </c>
      <c r="C6039">
        <v>2015</v>
      </c>
      <c r="D6039" s="15">
        <f>DATE(cars[[#This Row],[year_1]],1,1)</f>
        <v>42005</v>
      </c>
      <c r="E6039" t="s">
        <v>29</v>
      </c>
      <c r="F6039" s="4">
        <v>325</v>
      </c>
      <c r="G6039">
        <v>6</v>
      </c>
      <c r="H6039" t="s">
        <v>33</v>
      </c>
      <c r="I6039" t="s">
        <v>91</v>
      </c>
      <c r="J6039">
        <v>4</v>
      </c>
      <c r="K6039" t="s">
        <v>45</v>
      </c>
      <c r="L6039" t="s">
        <v>63</v>
      </c>
      <c r="M6039" t="s">
        <v>214</v>
      </c>
      <c r="N6039">
        <v>23</v>
      </c>
      <c r="O6039">
        <v>18</v>
      </c>
      <c r="P6039">
        <v>5657</v>
      </c>
      <c r="Q6039">
        <v>42735</v>
      </c>
    </row>
    <row r="6040" spans="1:17" x14ac:dyDescent="0.25">
      <c r="A6040" t="s">
        <v>163</v>
      </c>
      <c r="B6040" s="1" t="s">
        <v>453</v>
      </c>
      <c r="C6040">
        <v>2016</v>
      </c>
      <c r="D6040" s="15">
        <f>DATE(cars[[#This Row],[year_1]],1,1)</f>
        <v>42370</v>
      </c>
      <c r="E6040" t="s">
        <v>29</v>
      </c>
      <c r="F6040" s="4">
        <v>325</v>
      </c>
      <c r="G6040">
        <v>6</v>
      </c>
      <c r="H6040" t="s">
        <v>33</v>
      </c>
      <c r="I6040" t="s">
        <v>91</v>
      </c>
      <c r="J6040">
        <v>4</v>
      </c>
      <c r="K6040" t="s">
        <v>45</v>
      </c>
      <c r="L6040" t="s">
        <v>63</v>
      </c>
      <c r="M6040" t="s">
        <v>214</v>
      </c>
      <c r="N6040">
        <v>23</v>
      </c>
      <c r="O6040">
        <v>18</v>
      </c>
      <c r="P6040">
        <v>5657</v>
      </c>
      <c r="Q6040">
        <v>43490</v>
      </c>
    </row>
    <row r="6041" spans="1:17" x14ac:dyDescent="0.25">
      <c r="A6041" t="s">
        <v>163</v>
      </c>
      <c r="B6041" s="1" t="s">
        <v>453</v>
      </c>
      <c r="C6041">
        <v>2016</v>
      </c>
      <c r="D6041" s="15">
        <f>DATE(cars[[#This Row],[year_1]],1,1)</f>
        <v>42370</v>
      </c>
      <c r="E6041" t="s">
        <v>29</v>
      </c>
      <c r="F6041" s="4">
        <v>325</v>
      </c>
      <c r="G6041">
        <v>6</v>
      </c>
      <c r="H6041" t="s">
        <v>33</v>
      </c>
      <c r="I6041" t="s">
        <v>91</v>
      </c>
      <c r="J6041">
        <v>4</v>
      </c>
      <c r="K6041" t="s">
        <v>45</v>
      </c>
      <c r="L6041" t="s">
        <v>63</v>
      </c>
      <c r="M6041" t="s">
        <v>196</v>
      </c>
      <c r="N6041">
        <v>23</v>
      </c>
      <c r="O6041">
        <v>18</v>
      </c>
      <c r="P6041">
        <v>5657</v>
      </c>
      <c r="Q6041">
        <v>45845</v>
      </c>
    </row>
    <row r="6042" spans="1:17" x14ac:dyDescent="0.25">
      <c r="A6042" t="s">
        <v>163</v>
      </c>
      <c r="B6042" s="1" t="s">
        <v>453</v>
      </c>
      <c r="C6042">
        <v>2017</v>
      </c>
      <c r="D6042" s="15">
        <f>DATE(cars[[#This Row],[year_1]],1,1)</f>
        <v>42736</v>
      </c>
      <c r="E6042" t="s">
        <v>29</v>
      </c>
      <c r="F6042" s="4">
        <v>325</v>
      </c>
      <c r="G6042">
        <v>6</v>
      </c>
      <c r="H6042" t="s">
        <v>33</v>
      </c>
      <c r="I6042" t="s">
        <v>91</v>
      </c>
      <c r="J6042">
        <v>4</v>
      </c>
      <c r="K6042" t="s">
        <v>45</v>
      </c>
      <c r="L6042" t="s">
        <v>63</v>
      </c>
      <c r="M6042" t="s">
        <v>196</v>
      </c>
      <c r="N6042">
        <v>23</v>
      </c>
      <c r="O6042">
        <v>18</v>
      </c>
      <c r="P6042">
        <v>5657</v>
      </c>
      <c r="Q6042">
        <v>45845</v>
      </c>
    </row>
    <row r="6043" spans="1:17" x14ac:dyDescent="0.25">
      <c r="A6043" t="s">
        <v>163</v>
      </c>
      <c r="B6043" s="1" t="s">
        <v>453</v>
      </c>
      <c r="C6043">
        <v>2017</v>
      </c>
      <c r="D6043" s="15">
        <f>DATE(cars[[#This Row],[year_1]],1,1)</f>
        <v>42736</v>
      </c>
      <c r="E6043" t="s">
        <v>29</v>
      </c>
      <c r="F6043" s="4">
        <v>325</v>
      </c>
      <c r="G6043">
        <v>6</v>
      </c>
      <c r="H6043" t="s">
        <v>33</v>
      </c>
      <c r="I6043" t="s">
        <v>91</v>
      </c>
      <c r="J6043">
        <v>4</v>
      </c>
      <c r="K6043" t="s">
        <v>45</v>
      </c>
      <c r="L6043" t="s">
        <v>63</v>
      </c>
      <c r="M6043" t="s">
        <v>214</v>
      </c>
      <c r="N6043">
        <v>23</v>
      </c>
      <c r="O6043">
        <v>18</v>
      </c>
      <c r="P6043">
        <v>5657</v>
      </c>
      <c r="Q6043">
        <v>43490</v>
      </c>
    </row>
    <row r="6044" spans="1:17" x14ac:dyDescent="0.25">
      <c r="A6044" t="s">
        <v>438</v>
      </c>
      <c r="B6044" s="1" t="s">
        <v>756</v>
      </c>
      <c r="C6044">
        <v>2014</v>
      </c>
      <c r="D6044" s="15">
        <f>DATE(cars[[#This Row],[year_1]],1,1)</f>
        <v>41640</v>
      </c>
      <c r="E6044" t="s">
        <v>38</v>
      </c>
      <c r="F6044" s="4">
        <v>325</v>
      </c>
      <c r="G6044">
        <v>6</v>
      </c>
      <c r="H6044" t="s">
        <v>33</v>
      </c>
      <c r="I6044" t="s">
        <v>19</v>
      </c>
      <c r="J6044">
        <v>2</v>
      </c>
      <c r="K6044" t="s">
        <v>24</v>
      </c>
      <c r="L6044" t="s">
        <v>31</v>
      </c>
      <c r="M6044" t="s">
        <v>25</v>
      </c>
      <c r="N6044">
        <v>26</v>
      </c>
      <c r="O6044">
        <v>18</v>
      </c>
      <c r="P6044">
        <v>190</v>
      </c>
      <c r="Q6044">
        <v>48550</v>
      </c>
    </row>
    <row r="6045" spans="1:17" x14ac:dyDescent="0.25">
      <c r="A6045" t="s">
        <v>438</v>
      </c>
      <c r="B6045" s="1" t="s">
        <v>756</v>
      </c>
      <c r="C6045">
        <v>2015</v>
      </c>
      <c r="D6045" s="15">
        <f>DATE(cars[[#This Row],[year_1]],1,1)</f>
        <v>42005</v>
      </c>
      <c r="E6045" t="s">
        <v>38</v>
      </c>
      <c r="F6045" s="4">
        <v>325</v>
      </c>
      <c r="G6045">
        <v>6</v>
      </c>
      <c r="H6045" t="s">
        <v>33</v>
      </c>
      <c r="I6045" t="s">
        <v>19</v>
      </c>
      <c r="J6045">
        <v>2</v>
      </c>
      <c r="K6045" t="s">
        <v>24</v>
      </c>
      <c r="L6045" t="s">
        <v>31</v>
      </c>
      <c r="M6045" t="s">
        <v>25</v>
      </c>
      <c r="N6045">
        <v>26</v>
      </c>
      <c r="O6045">
        <v>18</v>
      </c>
      <c r="P6045">
        <v>190</v>
      </c>
      <c r="Q6045">
        <v>48550</v>
      </c>
    </row>
    <row r="6046" spans="1:17" x14ac:dyDescent="0.25">
      <c r="A6046" t="s">
        <v>51</v>
      </c>
      <c r="B6046" s="1" t="s">
        <v>839</v>
      </c>
      <c r="C6046">
        <v>2016</v>
      </c>
      <c r="D6046" s="15">
        <f>DATE(cars[[#This Row],[year_1]],1,1)</f>
        <v>42370</v>
      </c>
      <c r="E6046" t="s">
        <v>29</v>
      </c>
      <c r="F6046" s="4">
        <v>325</v>
      </c>
      <c r="G6046">
        <v>6</v>
      </c>
      <c r="H6046" t="s">
        <v>33</v>
      </c>
      <c r="I6046" t="s">
        <v>34</v>
      </c>
      <c r="J6046">
        <v>4</v>
      </c>
      <c r="K6046" t="s">
        <v>26</v>
      </c>
      <c r="L6046" t="s">
        <v>31</v>
      </c>
      <c r="M6046" t="s">
        <v>32</v>
      </c>
      <c r="N6046">
        <v>27</v>
      </c>
      <c r="O6046">
        <v>18</v>
      </c>
      <c r="P6046">
        <v>870</v>
      </c>
      <c r="Q6046">
        <v>44200</v>
      </c>
    </row>
    <row r="6047" spans="1:17" x14ac:dyDescent="0.25">
      <c r="A6047" t="s">
        <v>51</v>
      </c>
      <c r="B6047" s="1" t="s">
        <v>839</v>
      </c>
      <c r="C6047">
        <v>2016</v>
      </c>
      <c r="D6047" s="15">
        <f>DATE(cars[[#This Row],[year_1]],1,1)</f>
        <v>42370</v>
      </c>
      <c r="E6047" t="s">
        <v>29</v>
      </c>
      <c r="F6047" s="4">
        <v>325</v>
      </c>
      <c r="G6047">
        <v>6</v>
      </c>
      <c r="H6047" t="s">
        <v>33</v>
      </c>
      <c r="I6047" t="s">
        <v>34</v>
      </c>
      <c r="J6047">
        <v>4</v>
      </c>
      <c r="K6047" t="s">
        <v>26</v>
      </c>
      <c r="L6047" t="s">
        <v>31</v>
      </c>
      <c r="M6047" t="s">
        <v>32</v>
      </c>
      <c r="N6047">
        <v>27</v>
      </c>
      <c r="O6047">
        <v>18</v>
      </c>
      <c r="P6047">
        <v>870</v>
      </c>
      <c r="Q6047">
        <v>47700</v>
      </c>
    </row>
    <row r="6048" spans="1:17" x14ac:dyDescent="0.25">
      <c r="A6048" t="s">
        <v>51</v>
      </c>
      <c r="B6048" s="1" t="s">
        <v>981</v>
      </c>
      <c r="C6048">
        <v>2016</v>
      </c>
      <c r="D6048" s="15">
        <f>DATE(cars[[#This Row],[year_1]],1,1)</f>
        <v>42370</v>
      </c>
      <c r="E6048" t="s">
        <v>29</v>
      </c>
      <c r="F6048" s="4">
        <v>325</v>
      </c>
      <c r="G6048">
        <v>6</v>
      </c>
      <c r="H6048" t="s">
        <v>33</v>
      </c>
      <c r="I6048" t="s">
        <v>34</v>
      </c>
      <c r="J6048">
        <v>4</v>
      </c>
      <c r="K6048" t="s">
        <v>26</v>
      </c>
      <c r="L6048" t="s">
        <v>31</v>
      </c>
      <c r="M6048" t="s">
        <v>35</v>
      </c>
      <c r="N6048">
        <v>27</v>
      </c>
      <c r="O6048">
        <v>18</v>
      </c>
      <c r="P6048">
        <v>870</v>
      </c>
      <c r="Q6048">
        <v>49200</v>
      </c>
    </row>
    <row r="6049" spans="1:17" x14ac:dyDescent="0.25">
      <c r="A6049" t="s">
        <v>51</v>
      </c>
      <c r="B6049" s="1" t="s">
        <v>981</v>
      </c>
      <c r="C6049">
        <v>2016</v>
      </c>
      <c r="D6049" s="15">
        <f>DATE(cars[[#This Row],[year_1]],1,1)</f>
        <v>42370</v>
      </c>
      <c r="E6049" t="s">
        <v>29</v>
      </c>
      <c r="F6049" s="4">
        <v>325</v>
      </c>
      <c r="G6049">
        <v>6</v>
      </c>
      <c r="H6049" t="s">
        <v>33</v>
      </c>
      <c r="I6049" t="s">
        <v>34</v>
      </c>
      <c r="J6049">
        <v>4</v>
      </c>
      <c r="K6049" t="s">
        <v>26</v>
      </c>
      <c r="L6049" t="s">
        <v>31</v>
      </c>
      <c r="M6049" t="s">
        <v>35</v>
      </c>
      <c r="N6049">
        <v>27</v>
      </c>
      <c r="O6049">
        <v>18</v>
      </c>
      <c r="P6049">
        <v>870</v>
      </c>
      <c r="Q6049">
        <v>45800</v>
      </c>
    </row>
    <row r="6050" spans="1:17" x14ac:dyDescent="0.25">
      <c r="A6050" t="s">
        <v>438</v>
      </c>
      <c r="B6050" s="1" t="s">
        <v>493</v>
      </c>
      <c r="C6050">
        <v>2011</v>
      </c>
      <c r="D6050" s="15">
        <f>DATE(cars[[#This Row],[year_1]],1,1)</f>
        <v>40544</v>
      </c>
      <c r="E6050" t="s">
        <v>38</v>
      </c>
      <c r="F6050" s="4">
        <v>328</v>
      </c>
      <c r="G6050">
        <v>6</v>
      </c>
      <c r="H6050" t="s">
        <v>33</v>
      </c>
      <c r="I6050" t="s">
        <v>34</v>
      </c>
      <c r="J6050">
        <v>4</v>
      </c>
      <c r="K6050" t="s">
        <v>27</v>
      </c>
      <c r="L6050" t="s">
        <v>31</v>
      </c>
      <c r="M6050" t="s">
        <v>32</v>
      </c>
      <c r="N6050">
        <v>25</v>
      </c>
      <c r="O6050">
        <v>18</v>
      </c>
      <c r="P6050">
        <v>190</v>
      </c>
      <c r="Q6050">
        <v>41550</v>
      </c>
    </row>
    <row r="6051" spans="1:17" x14ac:dyDescent="0.25">
      <c r="A6051" t="s">
        <v>438</v>
      </c>
      <c r="B6051" s="1" t="s">
        <v>493</v>
      </c>
      <c r="C6051">
        <v>2011</v>
      </c>
      <c r="D6051" s="15">
        <f>DATE(cars[[#This Row],[year_1]],1,1)</f>
        <v>40544</v>
      </c>
      <c r="E6051" t="s">
        <v>38</v>
      </c>
      <c r="F6051" s="4">
        <v>328</v>
      </c>
      <c r="G6051">
        <v>6</v>
      </c>
      <c r="H6051" t="s">
        <v>33</v>
      </c>
      <c r="I6051" t="s">
        <v>34</v>
      </c>
      <c r="J6051">
        <v>4</v>
      </c>
      <c r="K6051" t="s">
        <v>27</v>
      </c>
      <c r="L6051" t="s">
        <v>31</v>
      </c>
      <c r="M6051" t="s">
        <v>32</v>
      </c>
      <c r="N6051">
        <v>25</v>
      </c>
      <c r="O6051">
        <v>18</v>
      </c>
      <c r="P6051">
        <v>190</v>
      </c>
      <c r="Q6051">
        <v>37400</v>
      </c>
    </row>
    <row r="6052" spans="1:17" x14ac:dyDescent="0.25">
      <c r="A6052" t="s">
        <v>438</v>
      </c>
      <c r="B6052" s="1" t="s">
        <v>493</v>
      </c>
      <c r="C6052">
        <v>2011</v>
      </c>
      <c r="D6052" s="15">
        <f>DATE(cars[[#This Row],[year_1]],1,1)</f>
        <v>40544</v>
      </c>
      <c r="E6052" t="s">
        <v>38</v>
      </c>
      <c r="F6052" s="4">
        <v>328</v>
      </c>
      <c r="G6052">
        <v>6</v>
      </c>
      <c r="H6052" t="s">
        <v>33</v>
      </c>
      <c r="I6052" t="s">
        <v>34</v>
      </c>
      <c r="J6052">
        <v>4</v>
      </c>
      <c r="K6052" t="s">
        <v>27</v>
      </c>
      <c r="L6052" t="s">
        <v>31</v>
      </c>
      <c r="M6052" t="s">
        <v>32</v>
      </c>
      <c r="N6052">
        <v>25</v>
      </c>
      <c r="O6052">
        <v>18</v>
      </c>
      <c r="P6052">
        <v>190</v>
      </c>
      <c r="Q6052">
        <v>44750</v>
      </c>
    </row>
    <row r="6053" spans="1:17" x14ac:dyDescent="0.25">
      <c r="A6053" t="s">
        <v>438</v>
      </c>
      <c r="B6053" s="1" t="s">
        <v>493</v>
      </c>
      <c r="C6053">
        <v>2012</v>
      </c>
      <c r="D6053" s="15">
        <f>DATE(cars[[#This Row],[year_1]],1,1)</f>
        <v>40909</v>
      </c>
      <c r="E6053" t="s">
        <v>38</v>
      </c>
      <c r="F6053" s="4">
        <v>328</v>
      </c>
      <c r="G6053">
        <v>6</v>
      </c>
      <c r="H6053" t="s">
        <v>33</v>
      </c>
      <c r="I6053" t="s">
        <v>34</v>
      </c>
      <c r="J6053">
        <v>4</v>
      </c>
      <c r="K6053" t="s">
        <v>24</v>
      </c>
      <c r="L6053" t="s">
        <v>31</v>
      </c>
      <c r="M6053" t="s">
        <v>32</v>
      </c>
      <c r="N6053">
        <v>25</v>
      </c>
      <c r="O6053">
        <v>18</v>
      </c>
      <c r="P6053">
        <v>190</v>
      </c>
      <c r="Q6053">
        <v>38500</v>
      </c>
    </row>
    <row r="6054" spans="1:17" x14ac:dyDescent="0.25">
      <c r="A6054" t="s">
        <v>438</v>
      </c>
      <c r="B6054" s="1" t="s">
        <v>493</v>
      </c>
      <c r="C6054">
        <v>2012</v>
      </c>
      <c r="D6054" s="15">
        <f>DATE(cars[[#This Row],[year_1]],1,1)</f>
        <v>40909</v>
      </c>
      <c r="E6054" t="s">
        <v>38</v>
      </c>
      <c r="F6054" s="4">
        <v>328</v>
      </c>
      <c r="G6054">
        <v>6</v>
      </c>
      <c r="H6054" t="s">
        <v>33</v>
      </c>
      <c r="I6054" t="s">
        <v>34</v>
      </c>
      <c r="J6054">
        <v>4</v>
      </c>
      <c r="K6054" t="s">
        <v>27</v>
      </c>
      <c r="L6054" t="s">
        <v>31</v>
      </c>
      <c r="M6054" t="s">
        <v>32</v>
      </c>
      <c r="N6054">
        <v>25</v>
      </c>
      <c r="O6054">
        <v>18</v>
      </c>
      <c r="P6054">
        <v>190</v>
      </c>
      <c r="Q6054">
        <v>41850</v>
      </c>
    </row>
    <row r="6055" spans="1:17" x14ac:dyDescent="0.25">
      <c r="A6055" t="s">
        <v>438</v>
      </c>
      <c r="B6055" s="1" t="s">
        <v>493</v>
      </c>
      <c r="C6055">
        <v>2012</v>
      </c>
      <c r="D6055" s="15">
        <f>DATE(cars[[#This Row],[year_1]],1,1)</f>
        <v>40909</v>
      </c>
      <c r="E6055" t="s">
        <v>38</v>
      </c>
      <c r="F6055" s="4">
        <v>328</v>
      </c>
      <c r="G6055">
        <v>6</v>
      </c>
      <c r="H6055" t="s">
        <v>33</v>
      </c>
      <c r="I6055" t="s">
        <v>34</v>
      </c>
      <c r="J6055">
        <v>4</v>
      </c>
      <c r="K6055" t="s">
        <v>27</v>
      </c>
      <c r="L6055" t="s">
        <v>31</v>
      </c>
      <c r="M6055" t="s">
        <v>32</v>
      </c>
      <c r="N6055">
        <v>25</v>
      </c>
      <c r="O6055">
        <v>18</v>
      </c>
      <c r="P6055">
        <v>190</v>
      </c>
      <c r="Q6055">
        <v>46050</v>
      </c>
    </row>
    <row r="6056" spans="1:17" x14ac:dyDescent="0.25">
      <c r="A6056" t="s">
        <v>438</v>
      </c>
      <c r="B6056" s="1" t="s">
        <v>493</v>
      </c>
      <c r="C6056">
        <v>2013</v>
      </c>
      <c r="D6056" s="15">
        <f>DATE(cars[[#This Row],[year_1]],1,1)</f>
        <v>41275</v>
      </c>
      <c r="E6056" t="s">
        <v>17</v>
      </c>
      <c r="F6056" s="4">
        <v>328</v>
      </c>
      <c r="G6056">
        <v>6</v>
      </c>
      <c r="H6056" t="s">
        <v>33</v>
      </c>
      <c r="I6056" t="s">
        <v>34</v>
      </c>
      <c r="J6056">
        <v>4</v>
      </c>
      <c r="K6056" t="s">
        <v>27</v>
      </c>
      <c r="L6056" t="s">
        <v>31</v>
      </c>
      <c r="M6056" t="s">
        <v>32</v>
      </c>
      <c r="N6056">
        <v>25</v>
      </c>
      <c r="O6056">
        <v>18</v>
      </c>
      <c r="P6056">
        <v>190</v>
      </c>
      <c r="Q6056">
        <v>34550</v>
      </c>
    </row>
    <row r="6057" spans="1:17" x14ac:dyDescent="0.25">
      <c r="A6057" t="s">
        <v>438</v>
      </c>
      <c r="B6057" s="1" t="s">
        <v>498</v>
      </c>
      <c r="C6057">
        <v>2010</v>
      </c>
      <c r="D6057" s="15">
        <f>DATE(cars[[#This Row],[year_1]],1,1)</f>
        <v>40179</v>
      </c>
      <c r="E6057" t="s">
        <v>38</v>
      </c>
      <c r="F6057" s="4">
        <v>328</v>
      </c>
      <c r="G6057">
        <v>6</v>
      </c>
      <c r="H6057" t="s">
        <v>33</v>
      </c>
      <c r="I6057" t="s">
        <v>34</v>
      </c>
      <c r="J6057">
        <v>4</v>
      </c>
      <c r="K6057" t="s">
        <v>27</v>
      </c>
      <c r="L6057" t="s">
        <v>31</v>
      </c>
      <c r="M6057" t="s">
        <v>32</v>
      </c>
      <c r="N6057">
        <v>25</v>
      </c>
      <c r="O6057">
        <v>18</v>
      </c>
      <c r="P6057">
        <v>190</v>
      </c>
      <c r="Q6057">
        <v>36050</v>
      </c>
    </row>
    <row r="6058" spans="1:17" x14ac:dyDescent="0.25">
      <c r="A6058" t="s">
        <v>438</v>
      </c>
      <c r="B6058" s="1" t="s">
        <v>498</v>
      </c>
      <c r="C6058">
        <v>2010</v>
      </c>
      <c r="D6058" s="15">
        <f>DATE(cars[[#This Row],[year_1]],1,1)</f>
        <v>40179</v>
      </c>
      <c r="E6058" t="s">
        <v>38</v>
      </c>
      <c r="F6058" s="4">
        <v>328</v>
      </c>
      <c r="G6058">
        <v>6</v>
      </c>
      <c r="H6058" t="s">
        <v>33</v>
      </c>
      <c r="I6058" t="s">
        <v>34</v>
      </c>
      <c r="J6058">
        <v>4</v>
      </c>
      <c r="K6058" t="s">
        <v>27</v>
      </c>
      <c r="L6058" t="s">
        <v>31</v>
      </c>
      <c r="M6058" t="s">
        <v>32</v>
      </c>
      <c r="N6058">
        <v>25</v>
      </c>
      <c r="O6058">
        <v>18</v>
      </c>
      <c r="P6058">
        <v>190</v>
      </c>
      <c r="Q6058">
        <v>43550</v>
      </c>
    </row>
    <row r="6059" spans="1:17" x14ac:dyDescent="0.25">
      <c r="A6059" t="s">
        <v>438</v>
      </c>
      <c r="B6059" s="1" t="s">
        <v>499</v>
      </c>
      <c r="C6059">
        <v>2009</v>
      </c>
      <c r="D6059" s="15">
        <f>DATE(cars[[#This Row],[year_1]],1,1)</f>
        <v>39814</v>
      </c>
      <c r="E6059" t="s">
        <v>17</v>
      </c>
      <c r="F6059" s="4">
        <v>328</v>
      </c>
      <c r="G6059">
        <v>6</v>
      </c>
      <c r="H6059" t="s">
        <v>33</v>
      </c>
      <c r="I6059" t="s">
        <v>19</v>
      </c>
      <c r="J6059">
        <v>4</v>
      </c>
      <c r="K6059" t="s">
        <v>24</v>
      </c>
      <c r="L6059" t="s">
        <v>31</v>
      </c>
      <c r="M6059" t="s">
        <v>32</v>
      </c>
      <c r="N6059">
        <v>26</v>
      </c>
      <c r="O6059">
        <v>18</v>
      </c>
      <c r="P6059">
        <v>190</v>
      </c>
      <c r="Q6059">
        <v>33700</v>
      </c>
    </row>
    <row r="6060" spans="1:17" x14ac:dyDescent="0.25">
      <c r="A6060" t="s">
        <v>438</v>
      </c>
      <c r="B6060" s="1" t="s">
        <v>499</v>
      </c>
      <c r="C6060">
        <v>2009</v>
      </c>
      <c r="D6060" s="15">
        <f>DATE(cars[[#This Row],[year_1]],1,1)</f>
        <v>39814</v>
      </c>
      <c r="E6060" t="s">
        <v>17</v>
      </c>
      <c r="F6060" s="4">
        <v>328</v>
      </c>
      <c r="G6060">
        <v>6</v>
      </c>
      <c r="H6060" t="s">
        <v>33</v>
      </c>
      <c r="I6060" t="s">
        <v>19</v>
      </c>
      <c r="J6060">
        <v>4</v>
      </c>
      <c r="K6060" t="s">
        <v>27</v>
      </c>
      <c r="L6060" t="s">
        <v>31</v>
      </c>
      <c r="M6060" t="s">
        <v>32</v>
      </c>
      <c r="N6060">
        <v>26</v>
      </c>
      <c r="O6060">
        <v>18</v>
      </c>
      <c r="P6060">
        <v>190</v>
      </c>
      <c r="Q6060">
        <v>33250</v>
      </c>
    </row>
    <row r="6061" spans="1:17" x14ac:dyDescent="0.25">
      <c r="A6061" t="s">
        <v>438</v>
      </c>
      <c r="B6061" s="1" t="s">
        <v>499</v>
      </c>
      <c r="C6061">
        <v>2009</v>
      </c>
      <c r="D6061" s="15">
        <f>DATE(cars[[#This Row],[year_1]],1,1)</f>
        <v>39814</v>
      </c>
      <c r="E6061" t="s">
        <v>17</v>
      </c>
      <c r="F6061" s="4">
        <v>328</v>
      </c>
      <c r="G6061">
        <v>6</v>
      </c>
      <c r="H6061" t="s">
        <v>33</v>
      </c>
      <c r="I6061" t="s">
        <v>34</v>
      </c>
      <c r="J6061">
        <v>4</v>
      </c>
      <c r="K6061" t="s">
        <v>27</v>
      </c>
      <c r="L6061" t="s">
        <v>31</v>
      </c>
      <c r="M6061" t="s">
        <v>32</v>
      </c>
      <c r="N6061">
        <v>25</v>
      </c>
      <c r="O6061">
        <v>18</v>
      </c>
      <c r="P6061">
        <v>190</v>
      </c>
      <c r="Q6061">
        <v>35750</v>
      </c>
    </row>
    <row r="6062" spans="1:17" x14ac:dyDescent="0.25">
      <c r="A6062" t="s">
        <v>438</v>
      </c>
      <c r="B6062" s="1" t="s">
        <v>752</v>
      </c>
      <c r="C6062">
        <v>2015</v>
      </c>
      <c r="D6062" s="15">
        <f>DATE(cars[[#This Row],[year_1]],1,1)</f>
        <v>42005</v>
      </c>
      <c r="E6062" t="s">
        <v>17</v>
      </c>
      <c r="F6062" s="4">
        <v>328</v>
      </c>
      <c r="G6062">
        <v>6</v>
      </c>
      <c r="H6062" t="s">
        <v>33</v>
      </c>
      <c r="I6062" t="s">
        <v>34</v>
      </c>
      <c r="J6062">
        <v>4</v>
      </c>
      <c r="K6062" t="s">
        <v>27</v>
      </c>
      <c r="L6062" t="s">
        <v>31</v>
      </c>
      <c r="M6062" t="s">
        <v>32</v>
      </c>
      <c r="N6062">
        <v>25</v>
      </c>
      <c r="O6062">
        <v>18</v>
      </c>
      <c r="P6062">
        <v>190</v>
      </c>
      <c r="Q6062">
        <v>35550</v>
      </c>
    </row>
    <row r="6063" spans="1:17" x14ac:dyDescent="0.25">
      <c r="A6063" t="s">
        <v>40</v>
      </c>
      <c r="B6063" s="1" t="s">
        <v>518</v>
      </c>
      <c r="C6063">
        <v>2016</v>
      </c>
      <c r="D6063" s="15">
        <f>DATE(cars[[#This Row],[year_1]],1,1)</f>
        <v>42370</v>
      </c>
      <c r="E6063" t="s">
        <v>17</v>
      </c>
      <c r="F6063" s="4">
        <v>329</v>
      </c>
      <c r="G6063">
        <v>6</v>
      </c>
      <c r="H6063" t="s">
        <v>33</v>
      </c>
      <c r="I6063" t="s">
        <v>34</v>
      </c>
      <c r="J6063">
        <v>4</v>
      </c>
      <c r="K6063" t="s">
        <v>170</v>
      </c>
      <c r="L6063" t="s">
        <v>31</v>
      </c>
      <c r="M6063" t="s">
        <v>90</v>
      </c>
      <c r="N6063">
        <v>22</v>
      </c>
      <c r="O6063">
        <v>18</v>
      </c>
      <c r="P6063">
        <v>617</v>
      </c>
      <c r="Q6063">
        <v>64600</v>
      </c>
    </row>
    <row r="6064" spans="1:17" x14ac:dyDescent="0.25">
      <c r="A6064" t="s">
        <v>40</v>
      </c>
      <c r="B6064" s="1" t="s">
        <v>518</v>
      </c>
      <c r="C6064">
        <v>2017</v>
      </c>
      <c r="D6064" s="15">
        <f>DATE(cars[[#This Row],[year_1]],1,1)</f>
        <v>42736</v>
      </c>
      <c r="E6064" t="s">
        <v>17</v>
      </c>
      <c r="F6064" s="4">
        <v>329</v>
      </c>
      <c r="G6064">
        <v>6</v>
      </c>
      <c r="H6064" t="s">
        <v>33</v>
      </c>
      <c r="I6064" t="s">
        <v>34</v>
      </c>
      <c r="J6064">
        <v>4</v>
      </c>
      <c r="K6064" t="s">
        <v>170</v>
      </c>
      <c r="L6064" t="s">
        <v>31</v>
      </c>
      <c r="M6064" t="s">
        <v>90</v>
      </c>
      <c r="N6064">
        <v>23</v>
      </c>
      <c r="O6064">
        <v>18</v>
      </c>
      <c r="P6064">
        <v>617</v>
      </c>
      <c r="Q6064">
        <v>65650</v>
      </c>
    </row>
    <row r="6065" spans="1:17" x14ac:dyDescent="0.25">
      <c r="A6065" t="s">
        <v>40</v>
      </c>
      <c r="B6065" s="1" t="s">
        <v>636</v>
      </c>
      <c r="C6065">
        <v>2015</v>
      </c>
      <c r="D6065" s="15">
        <f>DATE(cars[[#This Row],[year_1]],1,1)</f>
        <v>42005</v>
      </c>
      <c r="E6065" t="s">
        <v>17</v>
      </c>
      <c r="F6065" s="4">
        <v>329</v>
      </c>
      <c r="G6065">
        <v>6</v>
      </c>
      <c r="H6065" t="s">
        <v>33</v>
      </c>
      <c r="I6065" t="s">
        <v>34</v>
      </c>
      <c r="J6065">
        <v>4</v>
      </c>
      <c r="K6065" t="s">
        <v>170</v>
      </c>
      <c r="L6065" t="s">
        <v>31</v>
      </c>
      <c r="M6065" t="s">
        <v>90</v>
      </c>
      <c r="N6065">
        <v>22</v>
      </c>
      <c r="O6065">
        <v>18</v>
      </c>
      <c r="P6065">
        <v>617</v>
      </c>
      <c r="Q6065">
        <v>62900</v>
      </c>
    </row>
    <row r="6066" spans="1:17" x14ac:dyDescent="0.25">
      <c r="A6066" t="s">
        <v>438</v>
      </c>
      <c r="B6066" s="1" t="s">
        <v>640</v>
      </c>
      <c r="C6066">
        <v>2011</v>
      </c>
      <c r="D6066" s="15">
        <f>DATE(cars[[#This Row],[year_1]],1,1)</f>
        <v>40544</v>
      </c>
      <c r="E6066" t="s">
        <v>38</v>
      </c>
      <c r="F6066" s="4">
        <v>330</v>
      </c>
      <c r="G6066">
        <v>6</v>
      </c>
      <c r="H6066" t="s">
        <v>33</v>
      </c>
      <c r="I6066" t="s">
        <v>19</v>
      </c>
      <c r="J6066">
        <v>4</v>
      </c>
      <c r="K6066" t="s">
        <v>24</v>
      </c>
      <c r="L6066" t="s">
        <v>63</v>
      </c>
      <c r="M6066" t="s">
        <v>32</v>
      </c>
      <c r="N6066">
        <v>26</v>
      </c>
      <c r="O6066">
        <v>18</v>
      </c>
      <c r="P6066">
        <v>190</v>
      </c>
      <c r="Q6066">
        <v>47050</v>
      </c>
    </row>
    <row r="6067" spans="1:17" x14ac:dyDescent="0.25">
      <c r="A6067" t="s">
        <v>438</v>
      </c>
      <c r="B6067" s="1" t="s">
        <v>665</v>
      </c>
      <c r="C6067">
        <v>2012</v>
      </c>
      <c r="D6067" s="15">
        <f>DATE(cars[[#This Row],[year_1]],1,1)</f>
        <v>40909</v>
      </c>
      <c r="E6067" t="s">
        <v>17</v>
      </c>
      <c r="F6067" s="4">
        <v>330</v>
      </c>
      <c r="G6067">
        <v>6</v>
      </c>
      <c r="H6067" t="s">
        <v>33</v>
      </c>
      <c r="I6067" t="s">
        <v>19</v>
      </c>
      <c r="J6067">
        <v>4</v>
      </c>
      <c r="K6067" t="s">
        <v>24</v>
      </c>
      <c r="L6067" t="s">
        <v>63</v>
      </c>
      <c r="M6067" t="s">
        <v>32</v>
      </c>
      <c r="N6067">
        <v>26</v>
      </c>
      <c r="O6067">
        <v>18</v>
      </c>
      <c r="P6067">
        <v>190</v>
      </c>
      <c r="Q6067">
        <v>47700</v>
      </c>
    </row>
    <row r="6068" spans="1:17" x14ac:dyDescent="0.25">
      <c r="A6068" t="s">
        <v>438</v>
      </c>
      <c r="B6068" s="1" t="s">
        <v>665</v>
      </c>
      <c r="C6068">
        <v>2013</v>
      </c>
      <c r="D6068" s="15">
        <f>DATE(cars[[#This Row],[year_1]],1,1)</f>
        <v>41275</v>
      </c>
      <c r="E6068" t="s">
        <v>17</v>
      </c>
      <c r="F6068" s="4">
        <v>330</v>
      </c>
      <c r="G6068">
        <v>6</v>
      </c>
      <c r="H6068" t="s">
        <v>33</v>
      </c>
      <c r="I6068" t="s">
        <v>19</v>
      </c>
      <c r="J6068">
        <v>4</v>
      </c>
      <c r="K6068" t="s">
        <v>24</v>
      </c>
      <c r="L6068" t="s">
        <v>63</v>
      </c>
      <c r="M6068" t="s">
        <v>32</v>
      </c>
      <c r="N6068">
        <v>26</v>
      </c>
      <c r="O6068">
        <v>18</v>
      </c>
      <c r="P6068">
        <v>190</v>
      </c>
      <c r="Q6068">
        <v>48700</v>
      </c>
    </row>
    <row r="6069" spans="1:17" x14ac:dyDescent="0.25">
      <c r="A6069" t="s">
        <v>438</v>
      </c>
      <c r="B6069" s="1" t="s">
        <v>758</v>
      </c>
      <c r="C6069">
        <v>2014</v>
      </c>
      <c r="D6069" s="15">
        <f>DATE(cars[[#This Row],[year_1]],1,1)</f>
        <v>41640</v>
      </c>
      <c r="E6069" t="s">
        <v>17</v>
      </c>
      <c r="F6069" s="4">
        <v>330</v>
      </c>
      <c r="G6069">
        <v>6</v>
      </c>
      <c r="H6069" t="s">
        <v>33</v>
      </c>
      <c r="I6069" t="s">
        <v>19</v>
      </c>
      <c r="J6069">
        <v>4</v>
      </c>
      <c r="K6069" t="s">
        <v>24</v>
      </c>
      <c r="L6069" t="s">
        <v>63</v>
      </c>
      <c r="M6069" t="s">
        <v>32</v>
      </c>
      <c r="N6069">
        <v>26</v>
      </c>
      <c r="O6069">
        <v>18</v>
      </c>
      <c r="P6069">
        <v>190</v>
      </c>
      <c r="Q6069">
        <v>49600</v>
      </c>
    </row>
    <row r="6070" spans="1:17" x14ac:dyDescent="0.25">
      <c r="A6070" t="s">
        <v>438</v>
      </c>
      <c r="B6070" s="1" t="s">
        <v>758</v>
      </c>
      <c r="C6070">
        <v>2015</v>
      </c>
      <c r="D6070" s="15">
        <f>DATE(cars[[#This Row],[year_1]],1,1)</f>
        <v>42005</v>
      </c>
      <c r="E6070" t="s">
        <v>17</v>
      </c>
      <c r="F6070" s="4">
        <v>330</v>
      </c>
      <c r="G6070">
        <v>6</v>
      </c>
      <c r="H6070" t="s">
        <v>33</v>
      </c>
      <c r="I6070" t="s">
        <v>19</v>
      </c>
      <c r="J6070">
        <v>4</v>
      </c>
      <c r="K6070" t="s">
        <v>24</v>
      </c>
      <c r="L6070" t="s">
        <v>63</v>
      </c>
      <c r="M6070" t="s">
        <v>32</v>
      </c>
      <c r="N6070">
        <v>26</v>
      </c>
      <c r="O6070">
        <v>18</v>
      </c>
      <c r="P6070">
        <v>190</v>
      </c>
      <c r="Q6070">
        <v>51350</v>
      </c>
    </row>
    <row r="6071" spans="1:17" x14ac:dyDescent="0.25">
      <c r="A6071" t="s">
        <v>438</v>
      </c>
      <c r="B6071" s="1" t="s">
        <v>758</v>
      </c>
      <c r="C6071">
        <v>2015</v>
      </c>
      <c r="D6071" s="15">
        <f>DATE(cars[[#This Row],[year_1]],1,1)</f>
        <v>42005</v>
      </c>
      <c r="E6071" t="s">
        <v>17</v>
      </c>
      <c r="F6071" s="4">
        <v>330</v>
      </c>
      <c r="G6071">
        <v>6</v>
      </c>
      <c r="H6071" t="s">
        <v>33</v>
      </c>
      <c r="I6071" t="s">
        <v>19</v>
      </c>
      <c r="J6071">
        <v>4</v>
      </c>
      <c r="K6071" t="s">
        <v>24</v>
      </c>
      <c r="L6071" t="s">
        <v>63</v>
      </c>
      <c r="M6071" t="s">
        <v>32</v>
      </c>
      <c r="N6071">
        <v>26</v>
      </c>
      <c r="O6071">
        <v>18</v>
      </c>
      <c r="P6071">
        <v>190</v>
      </c>
      <c r="Q6071">
        <v>49850</v>
      </c>
    </row>
    <row r="6072" spans="1:17" x14ac:dyDescent="0.25">
      <c r="A6072" t="s">
        <v>438</v>
      </c>
      <c r="B6072" s="1" t="s">
        <v>758</v>
      </c>
      <c r="C6072">
        <v>2016</v>
      </c>
      <c r="D6072" s="15">
        <f>DATE(cars[[#This Row],[year_1]],1,1)</f>
        <v>42370</v>
      </c>
      <c r="E6072" t="s">
        <v>17</v>
      </c>
      <c r="F6072" s="4">
        <v>330</v>
      </c>
      <c r="G6072">
        <v>6</v>
      </c>
      <c r="H6072" t="s">
        <v>33</v>
      </c>
      <c r="I6072" t="s">
        <v>34</v>
      </c>
      <c r="J6072">
        <v>4</v>
      </c>
      <c r="K6072" t="s">
        <v>24</v>
      </c>
      <c r="L6072" t="s">
        <v>63</v>
      </c>
      <c r="M6072" t="s">
        <v>32</v>
      </c>
      <c r="N6072">
        <v>24</v>
      </c>
      <c r="O6072">
        <v>18</v>
      </c>
      <c r="P6072">
        <v>190</v>
      </c>
      <c r="Q6072">
        <v>52000</v>
      </c>
    </row>
    <row r="6073" spans="1:17" x14ac:dyDescent="0.25">
      <c r="A6073" t="s">
        <v>438</v>
      </c>
      <c r="B6073" s="1" t="s">
        <v>758</v>
      </c>
      <c r="C6073">
        <v>2016</v>
      </c>
      <c r="D6073" s="15">
        <f>DATE(cars[[#This Row],[year_1]],1,1)</f>
        <v>42370</v>
      </c>
      <c r="E6073" t="s">
        <v>17</v>
      </c>
      <c r="F6073" s="4">
        <v>330</v>
      </c>
      <c r="G6073">
        <v>6</v>
      </c>
      <c r="H6073" t="s">
        <v>33</v>
      </c>
      <c r="I6073" t="s">
        <v>19</v>
      </c>
      <c r="J6073">
        <v>4</v>
      </c>
      <c r="K6073" t="s">
        <v>24</v>
      </c>
      <c r="L6073" t="s">
        <v>63</v>
      </c>
      <c r="M6073" t="s">
        <v>32</v>
      </c>
      <c r="N6073">
        <v>26</v>
      </c>
      <c r="O6073">
        <v>18</v>
      </c>
      <c r="P6073">
        <v>190</v>
      </c>
      <c r="Q6073">
        <v>51350</v>
      </c>
    </row>
    <row r="6074" spans="1:17" x14ac:dyDescent="0.25">
      <c r="A6074" t="s">
        <v>438</v>
      </c>
      <c r="B6074" s="1" t="s">
        <v>758</v>
      </c>
      <c r="C6074">
        <v>2016</v>
      </c>
      <c r="D6074" s="15">
        <f>DATE(cars[[#This Row],[year_1]],1,1)</f>
        <v>42370</v>
      </c>
      <c r="E6074" t="s">
        <v>17</v>
      </c>
      <c r="F6074" s="4">
        <v>330</v>
      </c>
      <c r="G6074">
        <v>6</v>
      </c>
      <c r="H6074" t="s">
        <v>33</v>
      </c>
      <c r="I6074" t="s">
        <v>34</v>
      </c>
      <c r="J6074">
        <v>4</v>
      </c>
      <c r="K6074" t="s">
        <v>24</v>
      </c>
      <c r="L6074" t="s">
        <v>63</v>
      </c>
      <c r="M6074" t="s">
        <v>32</v>
      </c>
      <c r="N6074">
        <v>24</v>
      </c>
      <c r="O6074">
        <v>18</v>
      </c>
      <c r="P6074">
        <v>190</v>
      </c>
      <c r="Q6074">
        <v>53500</v>
      </c>
    </row>
    <row r="6075" spans="1:17" x14ac:dyDescent="0.25">
      <c r="A6075" t="s">
        <v>438</v>
      </c>
      <c r="B6075" s="1" t="s">
        <v>758</v>
      </c>
      <c r="C6075">
        <v>2016</v>
      </c>
      <c r="D6075" s="15">
        <f>DATE(cars[[#This Row],[year_1]],1,1)</f>
        <v>42370</v>
      </c>
      <c r="E6075" t="s">
        <v>17</v>
      </c>
      <c r="F6075" s="4">
        <v>330</v>
      </c>
      <c r="G6075">
        <v>6</v>
      </c>
      <c r="H6075" t="s">
        <v>33</v>
      </c>
      <c r="I6075" t="s">
        <v>19</v>
      </c>
      <c r="J6075">
        <v>4</v>
      </c>
      <c r="K6075" t="s">
        <v>24</v>
      </c>
      <c r="L6075" t="s">
        <v>63</v>
      </c>
      <c r="M6075" t="s">
        <v>32</v>
      </c>
      <c r="N6075">
        <v>26</v>
      </c>
      <c r="O6075">
        <v>18</v>
      </c>
      <c r="P6075">
        <v>190</v>
      </c>
      <c r="Q6075">
        <v>49850</v>
      </c>
    </row>
    <row r="6076" spans="1:17" x14ac:dyDescent="0.25">
      <c r="A6076" t="s">
        <v>438</v>
      </c>
      <c r="B6076" s="1" t="s">
        <v>492</v>
      </c>
      <c r="C6076">
        <v>2011</v>
      </c>
      <c r="D6076" s="15">
        <f>DATE(cars[[#This Row],[year_1]],1,1)</f>
        <v>40544</v>
      </c>
      <c r="E6076" t="s">
        <v>38</v>
      </c>
      <c r="F6076" s="4">
        <v>330</v>
      </c>
      <c r="G6076">
        <v>6</v>
      </c>
      <c r="H6076" t="s">
        <v>33</v>
      </c>
      <c r="I6076" t="s">
        <v>34</v>
      </c>
      <c r="J6076">
        <v>2</v>
      </c>
      <c r="K6076" t="s">
        <v>24</v>
      </c>
      <c r="L6076" t="s">
        <v>31</v>
      </c>
      <c r="M6076" t="s">
        <v>22</v>
      </c>
      <c r="N6076">
        <v>25</v>
      </c>
      <c r="O6076">
        <v>18</v>
      </c>
      <c r="P6076">
        <v>190</v>
      </c>
      <c r="Q6076">
        <v>40250</v>
      </c>
    </row>
    <row r="6077" spans="1:17" x14ac:dyDescent="0.25">
      <c r="A6077" t="s">
        <v>438</v>
      </c>
      <c r="B6077" s="1" t="s">
        <v>492</v>
      </c>
      <c r="C6077">
        <v>2012</v>
      </c>
      <c r="D6077" s="15">
        <f>DATE(cars[[#This Row],[year_1]],1,1)</f>
        <v>40909</v>
      </c>
      <c r="E6077" t="s">
        <v>38</v>
      </c>
      <c r="F6077" s="4">
        <v>330</v>
      </c>
      <c r="G6077">
        <v>6</v>
      </c>
      <c r="H6077" t="s">
        <v>33</v>
      </c>
      <c r="I6077" t="s">
        <v>34</v>
      </c>
      <c r="J6077">
        <v>2</v>
      </c>
      <c r="K6077" t="s">
        <v>24</v>
      </c>
      <c r="L6077" t="s">
        <v>31</v>
      </c>
      <c r="M6077" t="s">
        <v>22</v>
      </c>
      <c r="N6077">
        <v>25</v>
      </c>
      <c r="O6077">
        <v>18</v>
      </c>
      <c r="P6077">
        <v>190</v>
      </c>
      <c r="Q6077">
        <v>40900</v>
      </c>
    </row>
    <row r="6078" spans="1:17" x14ac:dyDescent="0.25">
      <c r="A6078" t="s">
        <v>438</v>
      </c>
      <c r="B6078" s="1" t="s">
        <v>492</v>
      </c>
      <c r="C6078">
        <v>2013</v>
      </c>
      <c r="D6078" s="15">
        <f>DATE(cars[[#This Row],[year_1]],1,1)</f>
        <v>41275</v>
      </c>
      <c r="E6078" t="s">
        <v>38</v>
      </c>
      <c r="F6078" s="4">
        <v>330</v>
      </c>
      <c r="G6078">
        <v>6</v>
      </c>
      <c r="H6078" t="s">
        <v>33</v>
      </c>
      <c r="I6078" t="s">
        <v>34</v>
      </c>
      <c r="J6078">
        <v>2</v>
      </c>
      <c r="K6078" t="s">
        <v>24</v>
      </c>
      <c r="L6078" t="s">
        <v>31</v>
      </c>
      <c r="M6078" t="s">
        <v>22</v>
      </c>
      <c r="N6078">
        <v>25</v>
      </c>
      <c r="O6078">
        <v>18</v>
      </c>
      <c r="P6078">
        <v>190</v>
      </c>
      <c r="Q6078">
        <v>42050</v>
      </c>
    </row>
    <row r="6079" spans="1:17" x14ac:dyDescent="0.25">
      <c r="A6079" t="s">
        <v>438</v>
      </c>
      <c r="B6079" s="1" t="s">
        <v>497</v>
      </c>
      <c r="C6079">
        <v>2010</v>
      </c>
      <c r="D6079" s="15">
        <f>DATE(cars[[#This Row],[year_1]],1,1)</f>
        <v>40179</v>
      </c>
      <c r="E6079" t="s">
        <v>38</v>
      </c>
      <c r="F6079" s="4">
        <v>330</v>
      </c>
      <c r="G6079">
        <v>6</v>
      </c>
      <c r="H6079" t="s">
        <v>33</v>
      </c>
      <c r="I6079" t="s">
        <v>34</v>
      </c>
      <c r="J6079">
        <v>2</v>
      </c>
      <c r="K6079" t="s">
        <v>27</v>
      </c>
      <c r="L6079" t="s">
        <v>31</v>
      </c>
      <c r="M6079" t="s">
        <v>22</v>
      </c>
      <c r="N6079">
        <v>25</v>
      </c>
      <c r="O6079">
        <v>18</v>
      </c>
      <c r="P6079">
        <v>190</v>
      </c>
      <c r="Q6079">
        <v>39150</v>
      </c>
    </row>
    <row r="6080" spans="1:17" x14ac:dyDescent="0.25">
      <c r="A6080" t="s">
        <v>438</v>
      </c>
      <c r="B6080" s="1" t="s">
        <v>499</v>
      </c>
      <c r="C6080">
        <v>2008</v>
      </c>
      <c r="D6080" s="15">
        <f>DATE(cars[[#This Row],[year_1]],1,1)</f>
        <v>39448</v>
      </c>
      <c r="E6080" t="s">
        <v>17</v>
      </c>
      <c r="F6080" s="4">
        <v>330</v>
      </c>
      <c r="G6080">
        <v>6</v>
      </c>
      <c r="H6080" t="s">
        <v>33</v>
      </c>
      <c r="I6080" t="s">
        <v>19</v>
      </c>
      <c r="J6080">
        <v>2</v>
      </c>
      <c r="K6080" t="s">
        <v>24</v>
      </c>
      <c r="L6080" t="s">
        <v>31</v>
      </c>
      <c r="M6080" t="s">
        <v>22</v>
      </c>
      <c r="N6080">
        <v>24</v>
      </c>
      <c r="O6080">
        <v>18</v>
      </c>
      <c r="P6080">
        <v>190</v>
      </c>
      <c r="Q6080">
        <v>35650</v>
      </c>
    </row>
    <row r="6081" spans="1:17" x14ac:dyDescent="0.25">
      <c r="A6081" t="s">
        <v>438</v>
      </c>
      <c r="B6081" s="1" t="s">
        <v>499</v>
      </c>
      <c r="C6081">
        <v>2008</v>
      </c>
      <c r="D6081" s="15">
        <f>DATE(cars[[#This Row],[year_1]],1,1)</f>
        <v>39448</v>
      </c>
      <c r="E6081" t="s">
        <v>17</v>
      </c>
      <c r="F6081" s="4">
        <v>330</v>
      </c>
      <c r="G6081">
        <v>6</v>
      </c>
      <c r="H6081" t="s">
        <v>33</v>
      </c>
      <c r="I6081" t="s">
        <v>19</v>
      </c>
      <c r="J6081">
        <v>2</v>
      </c>
      <c r="K6081" t="s">
        <v>24</v>
      </c>
      <c r="L6081" t="s">
        <v>31</v>
      </c>
      <c r="M6081" t="s">
        <v>22</v>
      </c>
      <c r="N6081">
        <v>24</v>
      </c>
      <c r="O6081">
        <v>18</v>
      </c>
      <c r="P6081">
        <v>190</v>
      </c>
      <c r="Q6081">
        <v>34900</v>
      </c>
    </row>
    <row r="6082" spans="1:17" x14ac:dyDescent="0.25">
      <c r="A6082" t="s">
        <v>438</v>
      </c>
      <c r="B6082" s="1" t="s">
        <v>499</v>
      </c>
      <c r="C6082">
        <v>2009</v>
      </c>
      <c r="D6082" s="15">
        <f>DATE(cars[[#This Row],[year_1]],1,1)</f>
        <v>39814</v>
      </c>
      <c r="E6082" t="s">
        <v>17</v>
      </c>
      <c r="F6082" s="4">
        <v>330</v>
      </c>
      <c r="G6082">
        <v>6</v>
      </c>
      <c r="H6082" t="s">
        <v>33</v>
      </c>
      <c r="I6082" t="s">
        <v>34</v>
      </c>
      <c r="J6082">
        <v>2</v>
      </c>
      <c r="K6082" t="s">
        <v>27</v>
      </c>
      <c r="L6082" t="s">
        <v>31</v>
      </c>
      <c r="M6082" t="s">
        <v>22</v>
      </c>
      <c r="N6082">
        <v>25</v>
      </c>
      <c r="O6082">
        <v>18</v>
      </c>
      <c r="P6082">
        <v>190</v>
      </c>
      <c r="Q6082">
        <v>38700</v>
      </c>
    </row>
    <row r="6083" spans="1:17" x14ac:dyDescent="0.25">
      <c r="A6083" t="s">
        <v>438</v>
      </c>
      <c r="B6083" s="1" t="s">
        <v>499</v>
      </c>
      <c r="C6083">
        <v>2009</v>
      </c>
      <c r="D6083" s="15">
        <f>DATE(cars[[#This Row],[year_1]],1,1)</f>
        <v>39814</v>
      </c>
      <c r="E6083" t="s">
        <v>17</v>
      </c>
      <c r="F6083" s="4">
        <v>330</v>
      </c>
      <c r="G6083">
        <v>6</v>
      </c>
      <c r="H6083" t="s">
        <v>33</v>
      </c>
      <c r="I6083" t="s">
        <v>19</v>
      </c>
      <c r="J6083">
        <v>2</v>
      </c>
      <c r="K6083" t="s">
        <v>27</v>
      </c>
      <c r="L6083" t="s">
        <v>31</v>
      </c>
      <c r="M6083" t="s">
        <v>22</v>
      </c>
      <c r="N6083">
        <v>26</v>
      </c>
      <c r="O6083">
        <v>18</v>
      </c>
      <c r="P6083">
        <v>190</v>
      </c>
      <c r="Q6083">
        <v>35900</v>
      </c>
    </row>
    <row r="6084" spans="1:17" x14ac:dyDescent="0.25">
      <c r="A6084" t="s">
        <v>438</v>
      </c>
      <c r="B6084" s="1" t="s">
        <v>499</v>
      </c>
      <c r="C6084">
        <v>2009</v>
      </c>
      <c r="D6084" s="15">
        <f>DATE(cars[[#This Row],[year_1]],1,1)</f>
        <v>39814</v>
      </c>
      <c r="E6084" t="s">
        <v>17</v>
      </c>
      <c r="F6084" s="4">
        <v>330</v>
      </c>
      <c r="G6084">
        <v>6</v>
      </c>
      <c r="H6084" t="s">
        <v>33</v>
      </c>
      <c r="I6084" t="s">
        <v>19</v>
      </c>
      <c r="J6084">
        <v>2</v>
      </c>
      <c r="K6084" t="s">
        <v>24</v>
      </c>
      <c r="L6084" t="s">
        <v>31</v>
      </c>
      <c r="M6084" t="s">
        <v>22</v>
      </c>
      <c r="N6084">
        <v>26</v>
      </c>
      <c r="O6084">
        <v>18</v>
      </c>
      <c r="P6084">
        <v>190</v>
      </c>
      <c r="Q6084">
        <v>36650</v>
      </c>
    </row>
    <row r="6085" spans="1:17" x14ac:dyDescent="0.25">
      <c r="A6085" t="s">
        <v>438</v>
      </c>
      <c r="B6085" s="1" t="s">
        <v>757</v>
      </c>
      <c r="C6085">
        <v>2014</v>
      </c>
      <c r="D6085" s="15">
        <f>DATE(cars[[#This Row],[year_1]],1,1)</f>
        <v>41640</v>
      </c>
      <c r="E6085" t="s">
        <v>38</v>
      </c>
      <c r="F6085" s="4">
        <v>330</v>
      </c>
      <c r="G6085">
        <v>6</v>
      </c>
      <c r="H6085" t="s">
        <v>33</v>
      </c>
      <c r="I6085" t="s">
        <v>34</v>
      </c>
      <c r="J6085">
        <v>2</v>
      </c>
      <c r="K6085" t="s">
        <v>24</v>
      </c>
      <c r="L6085" t="s">
        <v>31</v>
      </c>
      <c r="M6085" t="s">
        <v>22</v>
      </c>
      <c r="N6085">
        <v>25</v>
      </c>
      <c r="O6085">
        <v>18</v>
      </c>
      <c r="P6085">
        <v>190</v>
      </c>
      <c r="Q6085">
        <v>42600</v>
      </c>
    </row>
    <row r="6086" spans="1:17" x14ac:dyDescent="0.25">
      <c r="A6086" t="s">
        <v>438</v>
      </c>
      <c r="B6086" s="1" t="s">
        <v>757</v>
      </c>
      <c r="C6086">
        <v>2015</v>
      </c>
      <c r="D6086" s="15">
        <f>DATE(cars[[#This Row],[year_1]],1,1)</f>
        <v>42005</v>
      </c>
      <c r="E6086" t="s">
        <v>38</v>
      </c>
      <c r="F6086" s="4">
        <v>330</v>
      </c>
      <c r="G6086">
        <v>6</v>
      </c>
      <c r="H6086" t="s">
        <v>33</v>
      </c>
      <c r="I6086" t="s">
        <v>34</v>
      </c>
      <c r="J6086">
        <v>2</v>
      </c>
      <c r="K6086" t="s">
        <v>24</v>
      </c>
      <c r="L6086" t="s">
        <v>31</v>
      </c>
      <c r="M6086" t="s">
        <v>22</v>
      </c>
      <c r="N6086">
        <v>25</v>
      </c>
      <c r="O6086">
        <v>18</v>
      </c>
      <c r="P6086">
        <v>190</v>
      </c>
      <c r="Q6086">
        <v>42600</v>
      </c>
    </row>
    <row r="6087" spans="1:17" x14ac:dyDescent="0.25">
      <c r="A6087" t="s">
        <v>47</v>
      </c>
      <c r="B6087" s="1" t="s">
        <v>79</v>
      </c>
      <c r="C6087">
        <v>2015</v>
      </c>
      <c r="D6087" s="15">
        <f>DATE(cars[[#This Row],[year_1]],1,1)</f>
        <v>42005</v>
      </c>
      <c r="E6087" t="s">
        <v>17</v>
      </c>
      <c r="F6087" s="4">
        <v>332</v>
      </c>
      <c r="G6087">
        <v>6</v>
      </c>
      <c r="H6087" t="s">
        <v>18</v>
      </c>
      <c r="I6087" t="s">
        <v>19</v>
      </c>
      <c r="J6087">
        <v>2</v>
      </c>
      <c r="K6087" t="s">
        <v>73</v>
      </c>
      <c r="L6087" t="s">
        <v>21</v>
      </c>
      <c r="M6087" t="s">
        <v>22</v>
      </c>
      <c r="N6087">
        <v>26</v>
      </c>
      <c r="O6087">
        <v>18</v>
      </c>
      <c r="P6087">
        <v>2009</v>
      </c>
      <c r="Q6087">
        <v>29990</v>
      </c>
    </row>
    <row r="6088" spans="1:17" x14ac:dyDescent="0.25">
      <c r="A6088" t="s">
        <v>47</v>
      </c>
      <c r="B6088" s="1" t="s">
        <v>79</v>
      </c>
      <c r="C6088">
        <v>2015</v>
      </c>
      <c r="D6088" s="15">
        <f>DATE(cars[[#This Row],[year_1]],1,1)</f>
        <v>42005</v>
      </c>
      <c r="E6088" t="s">
        <v>17</v>
      </c>
      <c r="F6088" s="4">
        <v>332</v>
      </c>
      <c r="G6088">
        <v>6</v>
      </c>
      <c r="H6088" t="s">
        <v>33</v>
      </c>
      <c r="I6088" t="s">
        <v>19</v>
      </c>
      <c r="J6088">
        <v>2</v>
      </c>
      <c r="K6088" t="s">
        <v>73</v>
      </c>
      <c r="L6088" t="s">
        <v>21</v>
      </c>
      <c r="M6088" t="s">
        <v>25</v>
      </c>
      <c r="N6088">
        <v>25</v>
      </c>
      <c r="O6088">
        <v>18</v>
      </c>
      <c r="P6088">
        <v>2009</v>
      </c>
      <c r="Q6088">
        <v>41820</v>
      </c>
    </row>
    <row r="6089" spans="1:17" x14ac:dyDescent="0.25">
      <c r="A6089" t="s">
        <v>47</v>
      </c>
      <c r="B6089" s="1" t="s">
        <v>79</v>
      </c>
      <c r="C6089">
        <v>2015</v>
      </c>
      <c r="D6089" s="15">
        <f>DATE(cars[[#This Row],[year_1]],1,1)</f>
        <v>42005</v>
      </c>
      <c r="E6089" t="s">
        <v>17</v>
      </c>
      <c r="F6089" s="4">
        <v>332</v>
      </c>
      <c r="G6089">
        <v>6</v>
      </c>
      <c r="H6089" t="s">
        <v>18</v>
      </c>
      <c r="I6089" t="s">
        <v>19</v>
      </c>
      <c r="J6089">
        <v>2</v>
      </c>
      <c r="K6089" t="s">
        <v>73</v>
      </c>
      <c r="L6089" t="s">
        <v>21</v>
      </c>
      <c r="M6089" t="s">
        <v>22</v>
      </c>
      <c r="N6089">
        <v>26</v>
      </c>
      <c r="O6089">
        <v>18</v>
      </c>
      <c r="P6089">
        <v>2009</v>
      </c>
      <c r="Q6089">
        <v>33570</v>
      </c>
    </row>
    <row r="6090" spans="1:17" x14ac:dyDescent="0.25">
      <c r="A6090" t="s">
        <v>47</v>
      </c>
      <c r="B6090" s="1" t="s">
        <v>79</v>
      </c>
      <c r="C6090">
        <v>2015</v>
      </c>
      <c r="D6090" s="15">
        <f>DATE(cars[[#This Row],[year_1]],1,1)</f>
        <v>42005</v>
      </c>
      <c r="E6090" t="s">
        <v>17</v>
      </c>
      <c r="F6090" s="4">
        <v>332</v>
      </c>
      <c r="G6090">
        <v>6</v>
      </c>
      <c r="H6090" t="s">
        <v>33</v>
      </c>
      <c r="I6090" t="s">
        <v>19</v>
      </c>
      <c r="J6090">
        <v>2</v>
      </c>
      <c r="K6090" t="s">
        <v>73</v>
      </c>
      <c r="L6090" t="s">
        <v>21</v>
      </c>
      <c r="M6090" t="s">
        <v>25</v>
      </c>
      <c r="N6090">
        <v>25</v>
      </c>
      <c r="O6090">
        <v>18</v>
      </c>
      <c r="P6090">
        <v>2009</v>
      </c>
      <c r="Q6090">
        <v>46570</v>
      </c>
    </row>
    <row r="6091" spans="1:17" x14ac:dyDescent="0.25">
      <c r="A6091" t="s">
        <v>47</v>
      </c>
      <c r="B6091" s="1" t="s">
        <v>79</v>
      </c>
      <c r="C6091">
        <v>2015</v>
      </c>
      <c r="D6091" s="15">
        <f>DATE(cars[[#This Row],[year_1]],1,1)</f>
        <v>42005</v>
      </c>
      <c r="E6091" t="s">
        <v>17</v>
      </c>
      <c r="F6091" s="4">
        <v>332</v>
      </c>
      <c r="G6091">
        <v>6</v>
      </c>
      <c r="H6091" t="s">
        <v>18</v>
      </c>
      <c r="I6091" t="s">
        <v>19</v>
      </c>
      <c r="J6091">
        <v>2</v>
      </c>
      <c r="K6091" t="s">
        <v>73</v>
      </c>
      <c r="L6091" t="s">
        <v>21</v>
      </c>
      <c r="M6091" t="s">
        <v>22</v>
      </c>
      <c r="N6091">
        <v>26</v>
      </c>
      <c r="O6091">
        <v>18</v>
      </c>
      <c r="P6091">
        <v>2009</v>
      </c>
      <c r="Q6091">
        <v>37970</v>
      </c>
    </row>
    <row r="6092" spans="1:17" x14ac:dyDescent="0.25">
      <c r="A6092" t="s">
        <v>47</v>
      </c>
      <c r="B6092" s="1" t="s">
        <v>79</v>
      </c>
      <c r="C6092">
        <v>2015</v>
      </c>
      <c r="D6092" s="15">
        <f>DATE(cars[[#This Row],[year_1]],1,1)</f>
        <v>42005</v>
      </c>
      <c r="E6092" t="s">
        <v>17</v>
      </c>
      <c r="F6092" s="4">
        <v>332</v>
      </c>
      <c r="G6092">
        <v>6</v>
      </c>
      <c r="H6092" t="s">
        <v>18</v>
      </c>
      <c r="I6092" t="s">
        <v>19</v>
      </c>
      <c r="J6092">
        <v>2</v>
      </c>
      <c r="K6092" t="s">
        <v>73</v>
      </c>
      <c r="L6092" t="s">
        <v>21</v>
      </c>
      <c r="M6092" t="s">
        <v>22</v>
      </c>
      <c r="N6092">
        <v>26</v>
      </c>
      <c r="O6092">
        <v>18</v>
      </c>
      <c r="P6092">
        <v>2009</v>
      </c>
      <c r="Q6092">
        <v>37070</v>
      </c>
    </row>
    <row r="6093" spans="1:17" x14ac:dyDescent="0.25">
      <c r="A6093" t="s">
        <v>47</v>
      </c>
      <c r="B6093" s="1" t="s">
        <v>79</v>
      </c>
      <c r="C6093">
        <v>2015</v>
      </c>
      <c r="D6093" s="15">
        <f>DATE(cars[[#This Row],[year_1]],1,1)</f>
        <v>42005</v>
      </c>
      <c r="E6093" t="s">
        <v>17</v>
      </c>
      <c r="F6093" s="4">
        <v>332</v>
      </c>
      <c r="G6093">
        <v>6</v>
      </c>
      <c r="H6093" t="s">
        <v>33</v>
      </c>
      <c r="I6093" t="s">
        <v>19</v>
      </c>
      <c r="J6093">
        <v>2</v>
      </c>
      <c r="K6093" t="s">
        <v>73</v>
      </c>
      <c r="L6093" t="s">
        <v>21</v>
      </c>
      <c r="M6093" t="s">
        <v>25</v>
      </c>
      <c r="N6093">
        <v>25</v>
      </c>
      <c r="O6093">
        <v>18</v>
      </c>
      <c r="P6093">
        <v>2009</v>
      </c>
      <c r="Q6093">
        <v>49400</v>
      </c>
    </row>
    <row r="6094" spans="1:17" x14ac:dyDescent="0.25">
      <c r="A6094" t="s">
        <v>47</v>
      </c>
      <c r="B6094" s="1" t="s">
        <v>79</v>
      </c>
      <c r="C6094">
        <v>2016</v>
      </c>
      <c r="D6094" s="15">
        <f>DATE(cars[[#This Row],[year_1]],1,1)</f>
        <v>42370</v>
      </c>
      <c r="E6094" t="s">
        <v>17</v>
      </c>
      <c r="F6094" s="4">
        <v>332</v>
      </c>
      <c r="G6094">
        <v>6</v>
      </c>
      <c r="H6094" t="s">
        <v>33</v>
      </c>
      <c r="I6094" t="s">
        <v>19</v>
      </c>
      <c r="J6094">
        <v>2</v>
      </c>
      <c r="K6094" t="s">
        <v>73</v>
      </c>
      <c r="L6094" t="s">
        <v>21</v>
      </c>
      <c r="M6094" t="s">
        <v>25</v>
      </c>
      <c r="N6094">
        <v>25</v>
      </c>
      <c r="O6094">
        <v>18</v>
      </c>
      <c r="P6094">
        <v>2009</v>
      </c>
      <c r="Q6094">
        <v>41820</v>
      </c>
    </row>
    <row r="6095" spans="1:17" x14ac:dyDescent="0.25">
      <c r="A6095" t="s">
        <v>47</v>
      </c>
      <c r="B6095" s="1" t="s">
        <v>79</v>
      </c>
      <c r="C6095">
        <v>2016</v>
      </c>
      <c r="D6095" s="15">
        <f>DATE(cars[[#This Row],[year_1]],1,1)</f>
        <v>42370</v>
      </c>
      <c r="E6095" t="s">
        <v>17</v>
      </c>
      <c r="F6095" s="4">
        <v>332</v>
      </c>
      <c r="G6095">
        <v>6</v>
      </c>
      <c r="H6095" t="s">
        <v>18</v>
      </c>
      <c r="I6095" t="s">
        <v>19</v>
      </c>
      <c r="J6095">
        <v>2</v>
      </c>
      <c r="K6095" t="s">
        <v>73</v>
      </c>
      <c r="L6095" t="s">
        <v>21</v>
      </c>
      <c r="M6095" t="s">
        <v>22</v>
      </c>
      <c r="N6095">
        <v>26</v>
      </c>
      <c r="O6095">
        <v>18</v>
      </c>
      <c r="P6095">
        <v>2009</v>
      </c>
      <c r="Q6095">
        <v>29990</v>
      </c>
    </row>
    <row r="6096" spans="1:17" x14ac:dyDescent="0.25">
      <c r="A6096" t="s">
        <v>47</v>
      </c>
      <c r="B6096" s="1" t="s">
        <v>79</v>
      </c>
      <c r="C6096">
        <v>2016</v>
      </c>
      <c r="D6096" s="15">
        <f>DATE(cars[[#This Row],[year_1]],1,1)</f>
        <v>42370</v>
      </c>
      <c r="E6096" t="s">
        <v>17</v>
      </c>
      <c r="F6096" s="4">
        <v>332</v>
      </c>
      <c r="G6096">
        <v>6</v>
      </c>
      <c r="H6096" t="s">
        <v>33</v>
      </c>
      <c r="I6096" t="s">
        <v>19</v>
      </c>
      <c r="J6096">
        <v>2</v>
      </c>
      <c r="K6096" t="s">
        <v>73</v>
      </c>
      <c r="L6096" t="s">
        <v>21</v>
      </c>
      <c r="M6096" t="s">
        <v>25</v>
      </c>
      <c r="N6096">
        <v>25</v>
      </c>
      <c r="O6096">
        <v>18</v>
      </c>
      <c r="P6096">
        <v>2009</v>
      </c>
      <c r="Q6096">
        <v>46570</v>
      </c>
    </row>
    <row r="6097" spans="1:17" x14ac:dyDescent="0.25">
      <c r="A6097" t="s">
        <v>47</v>
      </c>
      <c r="B6097" s="1" t="s">
        <v>79</v>
      </c>
      <c r="C6097">
        <v>2016</v>
      </c>
      <c r="D6097" s="15">
        <f>DATE(cars[[#This Row],[year_1]],1,1)</f>
        <v>42370</v>
      </c>
      <c r="E6097" t="s">
        <v>17</v>
      </c>
      <c r="F6097" s="4">
        <v>332</v>
      </c>
      <c r="G6097">
        <v>6</v>
      </c>
      <c r="H6097" t="s">
        <v>33</v>
      </c>
      <c r="I6097" t="s">
        <v>19</v>
      </c>
      <c r="J6097">
        <v>2</v>
      </c>
      <c r="K6097" t="s">
        <v>73</v>
      </c>
      <c r="L6097" t="s">
        <v>21</v>
      </c>
      <c r="M6097" t="s">
        <v>25</v>
      </c>
      <c r="N6097">
        <v>25</v>
      </c>
      <c r="O6097">
        <v>18</v>
      </c>
      <c r="P6097">
        <v>2009</v>
      </c>
      <c r="Q6097">
        <v>49400</v>
      </c>
    </row>
    <row r="6098" spans="1:17" x14ac:dyDescent="0.25">
      <c r="A6098" t="s">
        <v>47</v>
      </c>
      <c r="B6098" s="1" t="s">
        <v>79</v>
      </c>
      <c r="C6098">
        <v>2016</v>
      </c>
      <c r="D6098" s="15">
        <f>DATE(cars[[#This Row],[year_1]],1,1)</f>
        <v>42370</v>
      </c>
      <c r="E6098" t="s">
        <v>17</v>
      </c>
      <c r="F6098" s="4">
        <v>332</v>
      </c>
      <c r="G6098">
        <v>6</v>
      </c>
      <c r="H6098" t="s">
        <v>18</v>
      </c>
      <c r="I6098" t="s">
        <v>19</v>
      </c>
      <c r="J6098">
        <v>2</v>
      </c>
      <c r="K6098" t="s">
        <v>73</v>
      </c>
      <c r="L6098" t="s">
        <v>21</v>
      </c>
      <c r="M6098" t="s">
        <v>22</v>
      </c>
      <c r="N6098">
        <v>26</v>
      </c>
      <c r="O6098">
        <v>18</v>
      </c>
      <c r="P6098">
        <v>2009</v>
      </c>
      <c r="Q6098">
        <v>37070</v>
      </c>
    </row>
    <row r="6099" spans="1:17" x14ac:dyDescent="0.25">
      <c r="A6099" t="s">
        <v>47</v>
      </c>
      <c r="B6099" s="1" t="s">
        <v>79</v>
      </c>
      <c r="C6099">
        <v>2016</v>
      </c>
      <c r="D6099" s="15">
        <f>DATE(cars[[#This Row],[year_1]],1,1)</f>
        <v>42370</v>
      </c>
      <c r="E6099" t="s">
        <v>17</v>
      </c>
      <c r="F6099" s="4">
        <v>332</v>
      </c>
      <c r="G6099">
        <v>6</v>
      </c>
      <c r="H6099" t="s">
        <v>18</v>
      </c>
      <c r="I6099" t="s">
        <v>19</v>
      </c>
      <c r="J6099">
        <v>2</v>
      </c>
      <c r="K6099" t="s">
        <v>73</v>
      </c>
      <c r="L6099" t="s">
        <v>21</v>
      </c>
      <c r="M6099" t="s">
        <v>22</v>
      </c>
      <c r="N6099">
        <v>26</v>
      </c>
      <c r="O6099">
        <v>18</v>
      </c>
      <c r="P6099">
        <v>2009</v>
      </c>
      <c r="Q6099">
        <v>37970</v>
      </c>
    </row>
    <row r="6100" spans="1:17" x14ac:dyDescent="0.25">
      <c r="A6100" t="s">
        <v>47</v>
      </c>
      <c r="B6100" s="1" t="s">
        <v>79</v>
      </c>
      <c r="C6100">
        <v>2016</v>
      </c>
      <c r="D6100" s="15">
        <f>DATE(cars[[#This Row],[year_1]],1,1)</f>
        <v>42370</v>
      </c>
      <c r="E6100" t="s">
        <v>17</v>
      </c>
      <c r="F6100" s="4">
        <v>332</v>
      </c>
      <c r="G6100">
        <v>6</v>
      </c>
      <c r="H6100" t="s">
        <v>18</v>
      </c>
      <c r="I6100" t="s">
        <v>19</v>
      </c>
      <c r="J6100">
        <v>2</v>
      </c>
      <c r="K6100" t="s">
        <v>73</v>
      </c>
      <c r="L6100" t="s">
        <v>21</v>
      </c>
      <c r="M6100" t="s">
        <v>22</v>
      </c>
      <c r="N6100">
        <v>26</v>
      </c>
      <c r="O6100">
        <v>18</v>
      </c>
      <c r="P6100">
        <v>2009</v>
      </c>
      <c r="Q6100">
        <v>33570</v>
      </c>
    </row>
    <row r="6101" spans="1:17" x14ac:dyDescent="0.25">
      <c r="A6101" t="s">
        <v>47</v>
      </c>
      <c r="B6101" s="1" t="s">
        <v>79</v>
      </c>
      <c r="C6101">
        <v>2017</v>
      </c>
      <c r="D6101" s="15">
        <f>DATE(cars[[#This Row],[year_1]],1,1)</f>
        <v>42736</v>
      </c>
      <c r="E6101" t="s">
        <v>17</v>
      </c>
      <c r="F6101" s="4">
        <v>332</v>
      </c>
      <c r="G6101">
        <v>6</v>
      </c>
      <c r="H6101" t="s">
        <v>18</v>
      </c>
      <c r="I6101" t="s">
        <v>19</v>
      </c>
      <c r="J6101">
        <v>2</v>
      </c>
      <c r="K6101" t="s">
        <v>73</v>
      </c>
      <c r="L6101" t="s">
        <v>21</v>
      </c>
      <c r="M6101" t="s">
        <v>22</v>
      </c>
      <c r="N6101">
        <v>26</v>
      </c>
      <c r="O6101">
        <v>18</v>
      </c>
      <c r="P6101">
        <v>2009</v>
      </c>
      <c r="Q6101">
        <v>37970</v>
      </c>
    </row>
    <row r="6102" spans="1:17" x14ac:dyDescent="0.25">
      <c r="A6102" t="s">
        <v>47</v>
      </c>
      <c r="B6102" s="1" t="s">
        <v>79</v>
      </c>
      <c r="C6102">
        <v>2017</v>
      </c>
      <c r="D6102" s="15">
        <f>DATE(cars[[#This Row],[year_1]],1,1)</f>
        <v>42736</v>
      </c>
      <c r="E6102" t="s">
        <v>17</v>
      </c>
      <c r="F6102" s="4">
        <v>332</v>
      </c>
      <c r="G6102">
        <v>6</v>
      </c>
      <c r="H6102" t="s">
        <v>18</v>
      </c>
      <c r="I6102" t="s">
        <v>19</v>
      </c>
      <c r="J6102">
        <v>2</v>
      </c>
      <c r="K6102" t="s">
        <v>73</v>
      </c>
      <c r="L6102" t="s">
        <v>21</v>
      </c>
      <c r="M6102" t="s">
        <v>22</v>
      </c>
      <c r="N6102">
        <v>26</v>
      </c>
      <c r="O6102">
        <v>18</v>
      </c>
      <c r="P6102">
        <v>2009</v>
      </c>
      <c r="Q6102">
        <v>29990</v>
      </c>
    </row>
    <row r="6103" spans="1:17" x14ac:dyDescent="0.25">
      <c r="A6103" t="s">
        <v>47</v>
      </c>
      <c r="B6103" s="1" t="s">
        <v>79</v>
      </c>
      <c r="C6103">
        <v>2017</v>
      </c>
      <c r="D6103" s="15">
        <f>DATE(cars[[#This Row],[year_1]],1,1)</f>
        <v>42736</v>
      </c>
      <c r="E6103" t="s">
        <v>17</v>
      </c>
      <c r="F6103" s="4">
        <v>332</v>
      </c>
      <c r="G6103">
        <v>6</v>
      </c>
      <c r="H6103" t="s">
        <v>18</v>
      </c>
      <c r="I6103" t="s">
        <v>19</v>
      </c>
      <c r="J6103">
        <v>2</v>
      </c>
      <c r="K6103" t="s">
        <v>73</v>
      </c>
      <c r="L6103" t="s">
        <v>21</v>
      </c>
      <c r="M6103" t="s">
        <v>22</v>
      </c>
      <c r="N6103">
        <v>26</v>
      </c>
      <c r="O6103">
        <v>18</v>
      </c>
      <c r="P6103">
        <v>2009</v>
      </c>
      <c r="Q6103">
        <v>33570</v>
      </c>
    </row>
    <row r="6104" spans="1:17" x14ac:dyDescent="0.25">
      <c r="A6104" t="s">
        <v>47</v>
      </c>
      <c r="B6104" s="1" t="s">
        <v>79</v>
      </c>
      <c r="C6104">
        <v>2017</v>
      </c>
      <c r="D6104" s="15">
        <f>DATE(cars[[#This Row],[year_1]],1,1)</f>
        <v>42736</v>
      </c>
      <c r="E6104" t="s">
        <v>17</v>
      </c>
      <c r="F6104" s="4">
        <v>332</v>
      </c>
      <c r="G6104">
        <v>6</v>
      </c>
      <c r="H6104" t="s">
        <v>33</v>
      </c>
      <c r="I6104" t="s">
        <v>19</v>
      </c>
      <c r="J6104">
        <v>2</v>
      </c>
      <c r="K6104" t="s">
        <v>73</v>
      </c>
      <c r="L6104" t="s">
        <v>21</v>
      </c>
      <c r="M6104" t="s">
        <v>25</v>
      </c>
      <c r="N6104">
        <v>25</v>
      </c>
      <c r="O6104">
        <v>18</v>
      </c>
      <c r="P6104">
        <v>2009</v>
      </c>
      <c r="Q6104">
        <v>46570</v>
      </c>
    </row>
    <row r="6105" spans="1:17" x14ac:dyDescent="0.25">
      <c r="A6105" t="s">
        <v>47</v>
      </c>
      <c r="B6105" s="1" t="s">
        <v>79</v>
      </c>
      <c r="C6105">
        <v>2017</v>
      </c>
      <c r="D6105" s="15">
        <f>DATE(cars[[#This Row],[year_1]],1,1)</f>
        <v>42736</v>
      </c>
      <c r="E6105" t="s">
        <v>17</v>
      </c>
      <c r="F6105" s="4">
        <v>332</v>
      </c>
      <c r="G6105">
        <v>6</v>
      </c>
      <c r="H6105" t="s">
        <v>33</v>
      </c>
      <c r="I6105" t="s">
        <v>19</v>
      </c>
      <c r="J6105">
        <v>2</v>
      </c>
      <c r="K6105" t="s">
        <v>73</v>
      </c>
      <c r="L6105" t="s">
        <v>21</v>
      </c>
      <c r="M6105" t="s">
        <v>25</v>
      </c>
      <c r="N6105">
        <v>25</v>
      </c>
      <c r="O6105">
        <v>18</v>
      </c>
      <c r="P6105">
        <v>2009</v>
      </c>
      <c r="Q6105">
        <v>49400</v>
      </c>
    </row>
    <row r="6106" spans="1:17" x14ac:dyDescent="0.25">
      <c r="A6106" t="s">
        <v>47</v>
      </c>
      <c r="B6106" s="1" t="s">
        <v>79</v>
      </c>
      <c r="C6106">
        <v>2017</v>
      </c>
      <c r="D6106" s="15">
        <f>DATE(cars[[#This Row],[year_1]],1,1)</f>
        <v>42736</v>
      </c>
      <c r="E6106" t="s">
        <v>17</v>
      </c>
      <c r="F6106" s="4">
        <v>332</v>
      </c>
      <c r="G6106">
        <v>6</v>
      </c>
      <c r="H6106" t="s">
        <v>18</v>
      </c>
      <c r="I6106" t="s">
        <v>19</v>
      </c>
      <c r="J6106">
        <v>2</v>
      </c>
      <c r="K6106" t="s">
        <v>73</v>
      </c>
      <c r="L6106" t="s">
        <v>21</v>
      </c>
      <c r="M6106" t="s">
        <v>22</v>
      </c>
      <c r="N6106">
        <v>26</v>
      </c>
      <c r="O6106">
        <v>18</v>
      </c>
      <c r="P6106">
        <v>2009</v>
      </c>
      <c r="Q6106">
        <v>37070</v>
      </c>
    </row>
    <row r="6107" spans="1:17" x14ac:dyDescent="0.25">
      <c r="A6107" t="s">
        <v>47</v>
      </c>
      <c r="B6107" s="1" t="s">
        <v>79</v>
      </c>
      <c r="C6107">
        <v>2017</v>
      </c>
      <c r="D6107" s="15">
        <f>DATE(cars[[#This Row],[year_1]],1,1)</f>
        <v>42736</v>
      </c>
      <c r="E6107" t="s">
        <v>17</v>
      </c>
      <c r="F6107" s="4">
        <v>332</v>
      </c>
      <c r="G6107">
        <v>6</v>
      </c>
      <c r="H6107" t="s">
        <v>33</v>
      </c>
      <c r="I6107" t="s">
        <v>19</v>
      </c>
      <c r="J6107">
        <v>2</v>
      </c>
      <c r="K6107" t="s">
        <v>73</v>
      </c>
      <c r="L6107" t="s">
        <v>21</v>
      </c>
      <c r="M6107" t="s">
        <v>25</v>
      </c>
      <c r="N6107">
        <v>25</v>
      </c>
      <c r="O6107">
        <v>18</v>
      </c>
      <c r="P6107">
        <v>2009</v>
      </c>
      <c r="Q6107">
        <v>41820</v>
      </c>
    </row>
    <row r="6108" spans="1:17" x14ac:dyDescent="0.25">
      <c r="A6108" t="s">
        <v>28</v>
      </c>
      <c r="B6108" s="1" t="s">
        <v>138</v>
      </c>
      <c r="C6108">
        <v>2016</v>
      </c>
      <c r="D6108" s="15">
        <f>DATE(cars[[#This Row],[year_1]],1,1)</f>
        <v>42370</v>
      </c>
      <c r="E6108" t="s">
        <v>17</v>
      </c>
      <c r="F6108" s="4">
        <v>333</v>
      </c>
      <c r="G6108">
        <v>6</v>
      </c>
      <c r="H6108" t="s">
        <v>33</v>
      </c>
      <c r="I6108" t="s">
        <v>34</v>
      </c>
      <c r="J6108">
        <v>4</v>
      </c>
      <c r="K6108" t="s">
        <v>24</v>
      </c>
      <c r="L6108" t="s">
        <v>63</v>
      </c>
      <c r="M6108" t="s">
        <v>32</v>
      </c>
      <c r="N6108">
        <v>28</v>
      </c>
      <c r="O6108">
        <v>18</v>
      </c>
      <c r="P6108">
        <v>3105</v>
      </c>
      <c r="Q6108">
        <v>81500</v>
      </c>
    </row>
    <row r="6109" spans="1:17" x14ac:dyDescent="0.25">
      <c r="A6109" t="s">
        <v>28</v>
      </c>
      <c r="B6109" s="1" t="s">
        <v>836</v>
      </c>
      <c r="C6109">
        <v>2014</v>
      </c>
      <c r="D6109" s="15">
        <f>DATE(cars[[#This Row],[year_1]],1,1)</f>
        <v>41640</v>
      </c>
      <c r="E6109" t="s">
        <v>17</v>
      </c>
      <c r="F6109" s="4">
        <v>333</v>
      </c>
      <c r="G6109">
        <v>6</v>
      </c>
      <c r="H6109" t="s">
        <v>77</v>
      </c>
      <c r="I6109" t="s">
        <v>34</v>
      </c>
      <c r="J6109">
        <v>4</v>
      </c>
      <c r="K6109" t="s">
        <v>20</v>
      </c>
      <c r="L6109" t="s">
        <v>31</v>
      </c>
      <c r="M6109" t="s">
        <v>32</v>
      </c>
      <c r="N6109">
        <v>28</v>
      </c>
      <c r="O6109">
        <v>18</v>
      </c>
      <c r="P6109">
        <v>3105</v>
      </c>
      <c r="Q6109">
        <v>49500</v>
      </c>
    </row>
    <row r="6110" spans="1:17" x14ac:dyDescent="0.25">
      <c r="A6110" t="s">
        <v>28</v>
      </c>
      <c r="B6110" s="1" t="s">
        <v>836</v>
      </c>
      <c r="C6110">
        <v>2014</v>
      </c>
      <c r="D6110" s="15">
        <f>DATE(cars[[#This Row],[year_1]],1,1)</f>
        <v>41640</v>
      </c>
      <c r="E6110" t="s">
        <v>17</v>
      </c>
      <c r="F6110" s="4">
        <v>333</v>
      </c>
      <c r="G6110">
        <v>6</v>
      </c>
      <c r="H6110" t="s">
        <v>77</v>
      </c>
      <c r="I6110" t="s">
        <v>34</v>
      </c>
      <c r="J6110">
        <v>4</v>
      </c>
      <c r="K6110" t="s">
        <v>20</v>
      </c>
      <c r="L6110" t="s">
        <v>31</v>
      </c>
      <c r="M6110" t="s">
        <v>32</v>
      </c>
      <c r="N6110">
        <v>28</v>
      </c>
      <c r="O6110">
        <v>18</v>
      </c>
      <c r="P6110">
        <v>3105</v>
      </c>
      <c r="Q6110">
        <v>55400</v>
      </c>
    </row>
    <row r="6111" spans="1:17" x14ac:dyDescent="0.25">
      <c r="A6111" t="s">
        <v>28</v>
      </c>
      <c r="B6111" s="1" t="s">
        <v>836</v>
      </c>
      <c r="C6111">
        <v>2015</v>
      </c>
      <c r="D6111" s="15">
        <f>DATE(cars[[#This Row],[year_1]],1,1)</f>
        <v>42005</v>
      </c>
      <c r="E6111" t="s">
        <v>17</v>
      </c>
      <c r="F6111" s="4">
        <v>333</v>
      </c>
      <c r="G6111">
        <v>6</v>
      </c>
      <c r="H6111" t="s">
        <v>77</v>
      </c>
      <c r="I6111" t="s">
        <v>34</v>
      </c>
      <c r="J6111">
        <v>4</v>
      </c>
      <c r="K6111" t="s">
        <v>20</v>
      </c>
      <c r="L6111" t="s">
        <v>31</v>
      </c>
      <c r="M6111" t="s">
        <v>32</v>
      </c>
      <c r="N6111">
        <v>28</v>
      </c>
      <c r="O6111">
        <v>18</v>
      </c>
      <c r="P6111">
        <v>3105</v>
      </c>
      <c r="Q6111">
        <v>55700</v>
      </c>
    </row>
    <row r="6112" spans="1:17" x14ac:dyDescent="0.25">
      <c r="A6112" t="s">
        <v>28</v>
      </c>
      <c r="B6112" s="1" t="s">
        <v>836</v>
      </c>
      <c r="C6112">
        <v>2015</v>
      </c>
      <c r="D6112" s="15">
        <f>DATE(cars[[#This Row],[year_1]],1,1)</f>
        <v>42005</v>
      </c>
      <c r="E6112" t="s">
        <v>17</v>
      </c>
      <c r="F6112" s="4">
        <v>333</v>
      </c>
      <c r="G6112">
        <v>6</v>
      </c>
      <c r="H6112" t="s">
        <v>77</v>
      </c>
      <c r="I6112" t="s">
        <v>34</v>
      </c>
      <c r="J6112">
        <v>4</v>
      </c>
      <c r="K6112" t="s">
        <v>20</v>
      </c>
      <c r="L6112" t="s">
        <v>31</v>
      </c>
      <c r="M6112" t="s">
        <v>32</v>
      </c>
      <c r="N6112">
        <v>28</v>
      </c>
      <c r="O6112">
        <v>18</v>
      </c>
      <c r="P6112">
        <v>3105</v>
      </c>
      <c r="Q6112">
        <v>49800</v>
      </c>
    </row>
    <row r="6113" spans="1:17" x14ac:dyDescent="0.25">
      <c r="A6113" t="s">
        <v>28</v>
      </c>
      <c r="B6113" s="1" t="s">
        <v>836</v>
      </c>
      <c r="C6113">
        <v>2016</v>
      </c>
      <c r="D6113" s="15">
        <f>DATE(cars[[#This Row],[year_1]],1,1)</f>
        <v>42370</v>
      </c>
      <c r="E6113" t="s">
        <v>17</v>
      </c>
      <c r="F6113" s="4">
        <v>333</v>
      </c>
      <c r="G6113">
        <v>6</v>
      </c>
      <c r="H6113" t="s">
        <v>77</v>
      </c>
      <c r="I6113" t="s">
        <v>34</v>
      </c>
      <c r="J6113">
        <v>4</v>
      </c>
      <c r="K6113" t="s">
        <v>20</v>
      </c>
      <c r="L6113" t="s">
        <v>31</v>
      </c>
      <c r="M6113" t="s">
        <v>32</v>
      </c>
      <c r="N6113">
        <v>28</v>
      </c>
      <c r="O6113">
        <v>18</v>
      </c>
      <c r="P6113">
        <v>3105</v>
      </c>
      <c r="Q6113">
        <v>56100</v>
      </c>
    </row>
    <row r="6114" spans="1:17" x14ac:dyDescent="0.25">
      <c r="A6114" t="s">
        <v>28</v>
      </c>
      <c r="B6114" s="1" t="s">
        <v>836</v>
      </c>
      <c r="C6114">
        <v>2016</v>
      </c>
      <c r="D6114" s="15">
        <f>DATE(cars[[#This Row],[year_1]],1,1)</f>
        <v>42370</v>
      </c>
      <c r="E6114" t="s">
        <v>17</v>
      </c>
      <c r="F6114" s="4">
        <v>333</v>
      </c>
      <c r="G6114">
        <v>6</v>
      </c>
      <c r="H6114" t="s">
        <v>77</v>
      </c>
      <c r="I6114" t="s">
        <v>34</v>
      </c>
      <c r="J6114">
        <v>4</v>
      </c>
      <c r="K6114" t="s">
        <v>20</v>
      </c>
      <c r="L6114" t="s">
        <v>31</v>
      </c>
      <c r="M6114" t="s">
        <v>32</v>
      </c>
      <c r="N6114">
        <v>28</v>
      </c>
      <c r="O6114">
        <v>18</v>
      </c>
      <c r="P6114">
        <v>3105</v>
      </c>
      <c r="Q6114">
        <v>50200</v>
      </c>
    </row>
    <row r="6115" spans="1:17" x14ac:dyDescent="0.25">
      <c r="A6115" t="s">
        <v>28</v>
      </c>
      <c r="B6115" s="1" t="s">
        <v>837</v>
      </c>
      <c r="C6115">
        <v>2016</v>
      </c>
      <c r="D6115" s="15">
        <f>DATE(cars[[#This Row],[year_1]],1,1)</f>
        <v>42370</v>
      </c>
      <c r="E6115" t="s">
        <v>17</v>
      </c>
      <c r="F6115" s="4">
        <v>333</v>
      </c>
      <c r="G6115">
        <v>6</v>
      </c>
      <c r="H6115" t="s">
        <v>77</v>
      </c>
      <c r="I6115" t="s">
        <v>34</v>
      </c>
      <c r="J6115">
        <v>2</v>
      </c>
      <c r="K6115" t="s">
        <v>122</v>
      </c>
      <c r="L6115" t="s">
        <v>31</v>
      </c>
      <c r="M6115" t="s">
        <v>25</v>
      </c>
      <c r="N6115">
        <v>26</v>
      </c>
      <c r="O6115">
        <v>18</v>
      </c>
      <c r="P6115">
        <v>3105</v>
      </c>
      <c r="Q6115">
        <v>67350</v>
      </c>
    </row>
    <row r="6116" spans="1:17" x14ac:dyDescent="0.25">
      <c r="A6116" t="s">
        <v>28</v>
      </c>
      <c r="B6116" s="1" t="s">
        <v>837</v>
      </c>
      <c r="C6116">
        <v>2016</v>
      </c>
      <c r="D6116" s="15">
        <f>DATE(cars[[#This Row],[year_1]],1,1)</f>
        <v>42370</v>
      </c>
      <c r="E6116" t="s">
        <v>17</v>
      </c>
      <c r="F6116" s="4">
        <v>333</v>
      </c>
      <c r="G6116">
        <v>6</v>
      </c>
      <c r="H6116" t="s">
        <v>77</v>
      </c>
      <c r="I6116" t="s">
        <v>34</v>
      </c>
      <c r="J6116">
        <v>2</v>
      </c>
      <c r="K6116" t="s">
        <v>122</v>
      </c>
      <c r="L6116" t="s">
        <v>31</v>
      </c>
      <c r="M6116" t="s">
        <v>25</v>
      </c>
      <c r="N6116">
        <v>26</v>
      </c>
      <c r="O6116">
        <v>18</v>
      </c>
      <c r="P6116">
        <v>3105</v>
      </c>
      <c r="Q6116">
        <v>61100</v>
      </c>
    </row>
    <row r="6117" spans="1:17" x14ac:dyDescent="0.25">
      <c r="A6117" t="s">
        <v>28</v>
      </c>
      <c r="B6117" s="1" t="s">
        <v>837</v>
      </c>
      <c r="C6117">
        <v>2016</v>
      </c>
      <c r="D6117" s="15">
        <f>DATE(cars[[#This Row],[year_1]],1,1)</f>
        <v>42370</v>
      </c>
      <c r="E6117" t="s">
        <v>17</v>
      </c>
      <c r="F6117" s="4">
        <v>333</v>
      </c>
      <c r="G6117">
        <v>6</v>
      </c>
      <c r="H6117" t="s">
        <v>77</v>
      </c>
      <c r="I6117" t="s">
        <v>34</v>
      </c>
      <c r="J6117">
        <v>2</v>
      </c>
      <c r="K6117" t="s">
        <v>122</v>
      </c>
      <c r="L6117" t="s">
        <v>31</v>
      </c>
      <c r="M6117" t="s">
        <v>22</v>
      </c>
      <c r="N6117">
        <v>28</v>
      </c>
      <c r="O6117">
        <v>18</v>
      </c>
      <c r="P6117">
        <v>3105</v>
      </c>
      <c r="Q6117">
        <v>54100</v>
      </c>
    </row>
    <row r="6118" spans="1:17" x14ac:dyDescent="0.25">
      <c r="A6118" t="s">
        <v>28</v>
      </c>
      <c r="B6118" s="1" t="s">
        <v>837</v>
      </c>
      <c r="C6118">
        <v>2016</v>
      </c>
      <c r="D6118" s="15">
        <f>DATE(cars[[#This Row],[year_1]],1,1)</f>
        <v>42370</v>
      </c>
      <c r="E6118" t="s">
        <v>17</v>
      </c>
      <c r="F6118" s="4">
        <v>333</v>
      </c>
      <c r="G6118">
        <v>6</v>
      </c>
      <c r="H6118" t="s">
        <v>77</v>
      </c>
      <c r="I6118" t="s">
        <v>34</v>
      </c>
      <c r="J6118">
        <v>2</v>
      </c>
      <c r="K6118" t="s">
        <v>122</v>
      </c>
      <c r="L6118" t="s">
        <v>31</v>
      </c>
      <c r="M6118" t="s">
        <v>22</v>
      </c>
      <c r="N6118">
        <v>28</v>
      </c>
      <c r="O6118">
        <v>18</v>
      </c>
      <c r="P6118">
        <v>3105</v>
      </c>
      <c r="Q6118">
        <v>60350</v>
      </c>
    </row>
    <row r="6119" spans="1:17" x14ac:dyDescent="0.25">
      <c r="A6119" t="s">
        <v>28</v>
      </c>
      <c r="B6119" s="1" t="s">
        <v>837</v>
      </c>
      <c r="C6119">
        <v>2017</v>
      </c>
      <c r="D6119" s="15">
        <f>DATE(cars[[#This Row],[year_1]],1,1)</f>
        <v>42736</v>
      </c>
      <c r="E6119" t="s">
        <v>17</v>
      </c>
      <c r="F6119" s="4">
        <v>333</v>
      </c>
      <c r="G6119">
        <v>6</v>
      </c>
      <c r="H6119" t="s">
        <v>77</v>
      </c>
      <c r="I6119" t="s">
        <v>34</v>
      </c>
      <c r="J6119">
        <v>2</v>
      </c>
      <c r="K6119" t="s">
        <v>122</v>
      </c>
      <c r="L6119" t="s">
        <v>31</v>
      </c>
      <c r="M6119" t="s">
        <v>25</v>
      </c>
      <c r="N6119">
        <v>26</v>
      </c>
      <c r="O6119">
        <v>18</v>
      </c>
      <c r="P6119">
        <v>3105</v>
      </c>
      <c r="Q6119">
        <v>61100</v>
      </c>
    </row>
    <row r="6120" spans="1:17" x14ac:dyDescent="0.25">
      <c r="A6120" t="s">
        <v>28</v>
      </c>
      <c r="B6120" s="1" t="s">
        <v>837</v>
      </c>
      <c r="C6120">
        <v>2017</v>
      </c>
      <c r="D6120" s="15">
        <f>DATE(cars[[#This Row],[year_1]],1,1)</f>
        <v>42736</v>
      </c>
      <c r="E6120" t="s">
        <v>17</v>
      </c>
      <c r="F6120" s="4">
        <v>333</v>
      </c>
      <c r="G6120">
        <v>6</v>
      </c>
      <c r="H6120" t="s">
        <v>77</v>
      </c>
      <c r="I6120" t="s">
        <v>34</v>
      </c>
      <c r="J6120">
        <v>2</v>
      </c>
      <c r="K6120" t="s">
        <v>122</v>
      </c>
      <c r="L6120" t="s">
        <v>31</v>
      </c>
      <c r="M6120" t="s">
        <v>22</v>
      </c>
      <c r="N6120">
        <v>28</v>
      </c>
      <c r="O6120">
        <v>18</v>
      </c>
      <c r="P6120">
        <v>3105</v>
      </c>
      <c r="Q6120">
        <v>54100</v>
      </c>
    </row>
    <row r="6121" spans="1:17" x14ac:dyDescent="0.25">
      <c r="A6121" t="s">
        <v>142</v>
      </c>
      <c r="B6121" s="1" t="s">
        <v>503</v>
      </c>
      <c r="C6121">
        <v>2014</v>
      </c>
      <c r="D6121" s="15">
        <f>DATE(cars[[#This Row],[year_1]],1,1)</f>
        <v>41640</v>
      </c>
      <c r="E6121" t="s">
        <v>29</v>
      </c>
      <c r="F6121" s="4">
        <v>333</v>
      </c>
      <c r="G6121">
        <v>6</v>
      </c>
      <c r="H6121" t="s">
        <v>33</v>
      </c>
      <c r="I6121" t="s">
        <v>19</v>
      </c>
      <c r="J6121">
        <v>4</v>
      </c>
      <c r="K6121" t="s">
        <v>27</v>
      </c>
      <c r="L6121" t="s">
        <v>63</v>
      </c>
      <c r="M6121" t="s">
        <v>32</v>
      </c>
      <c r="N6121">
        <v>27</v>
      </c>
      <c r="O6121">
        <v>18</v>
      </c>
      <c r="P6121">
        <v>1439</v>
      </c>
      <c r="Q6121">
        <v>35200</v>
      </c>
    </row>
    <row r="6122" spans="1:17" x14ac:dyDescent="0.25">
      <c r="A6122" t="s">
        <v>167</v>
      </c>
      <c r="B6122" s="1" t="s">
        <v>341</v>
      </c>
      <c r="C6122">
        <v>2016</v>
      </c>
      <c r="D6122" s="15">
        <f>DATE(cars[[#This Row],[year_1]],1,1)</f>
        <v>42370</v>
      </c>
      <c r="E6122" t="s">
        <v>29</v>
      </c>
      <c r="F6122" s="4">
        <v>335</v>
      </c>
      <c r="G6122">
        <v>6</v>
      </c>
      <c r="H6122" t="s">
        <v>33</v>
      </c>
      <c r="I6122" t="s">
        <v>34</v>
      </c>
      <c r="J6122">
        <v>4</v>
      </c>
      <c r="K6122" t="s">
        <v>26</v>
      </c>
      <c r="L6122" t="s">
        <v>63</v>
      </c>
      <c r="M6122" t="s">
        <v>32</v>
      </c>
      <c r="N6122">
        <v>27</v>
      </c>
      <c r="O6122">
        <v>18</v>
      </c>
      <c r="P6122">
        <v>1624</v>
      </c>
      <c r="Q6122">
        <v>60395</v>
      </c>
    </row>
    <row r="6123" spans="1:17" x14ac:dyDescent="0.25">
      <c r="A6123" t="s">
        <v>167</v>
      </c>
      <c r="B6123" s="1" t="s">
        <v>341</v>
      </c>
      <c r="C6123">
        <v>2016</v>
      </c>
      <c r="D6123" s="15">
        <f>DATE(cars[[#This Row],[year_1]],1,1)</f>
        <v>42370</v>
      </c>
      <c r="E6123" t="s">
        <v>29</v>
      </c>
      <c r="F6123" s="4">
        <v>335</v>
      </c>
      <c r="G6123">
        <v>6</v>
      </c>
      <c r="H6123" t="s">
        <v>33</v>
      </c>
      <c r="I6123" t="s">
        <v>34</v>
      </c>
      <c r="J6123">
        <v>4</v>
      </c>
      <c r="K6123" t="s">
        <v>26</v>
      </c>
      <c r="L6123" t="s">
        <v>63</v>
      </c>
      <c r="M6123" t="s">
        <v>32</v>
      </c>
      <c r="N6123">
        <v>27</v>
      </c>
      <c r="O6123">
        <v>18</v>
      </c>
      <c r="P6123">
        <v>1624</v>
      </c>
      <c r="Q6123">
        <v>55495</v>
      </c>
    </row>
    <row r="6124" spans="1:17" x14ac:dyDescent="0.25">
      <c r="A6124" t="s">
        <v>167</v>
      </c>
      <c r="B6124" s="1" t="s">
        <v>341</v>
      </c>
      <c r="C6124">
        <v>2016</v>
      </c>
      <c r="D6124" s="15">
        <f>DATE(cars[[#This Row],[year_1]],1,1)</f>
        <v>42370</v>
      </c>
      <c r="E6124" t="s">
        <v>29</v>
      </c>
      <c r="F6124" s="4">
        <v>335</v>
      </c>
      <c r="G6124">
        <v>6</v>
      </c>
      <c r="H6124" t="s">
        <v>33</v>
      </c>
      <c r="I6124" t="s">
        <v>34</v>
      </c>
      <c r="J6124">
        <v>4</v>
      </c>
      <c r="K6124" t="s">
        <v>24</v>
      </c>
      <c r="L6124" t="s">
        <v>63</v>
      </c>
      <c r="M6124" t="s">
        <v>32</v>
      </c>
      <c r="N6124">
        <v>27</v>
      </c>
      <c r="O6124">
        <v>18</v>
      </c>
      <c r="P6124">
        <v>1624</v>
      </c>
      <c r="Q6124">
        <v>63570</v>
      </c>
    </row>
    <row r="6125" spans="1:17" x14ac:dyDescent="0.25">
      <c r="A6125" t="s">
        <v>167</v>
      </c>
      <c r="B6125" s="1" t="s">
        <v>341</v>
      </c>
      <c r="C6125">
        <v>2016</v>
      </c>
      <c r="D6125" s="15">
        <f>DATE(cars[[#This Row],[year_1]],1,1)</f>
        <v>42370</v>
      </c>
      <c r="E6125" t="s">
        <v>29</v>
      </c>
      <c r="F6125" s="4">
        <v>335</v>
      </c>
      <c r="G6125">
        <v>6</v>
      </c>
      <c r="H6125" t="s">
        <v>33</v>
      </c>
      <c r="I6125" t="s">
        <v>34</v>
      </c>
      <c r="J6125">
        <v>4</v>
      </c>
      <c r="K6125" t="s">
        <v>24</v>
      </c>
      <c r="L6125" t="s">
        <v>63</v>
      </c>
      <c r="M6125" t="s">
        <v>32</v>
      </c>
      <c r="N6125">
        <v>27</v>
      </c>
      <c r="O6125">
        <v>18</v>
      </c>
      <c r="P6125">
        <v>1624</v>
      </c>
      <c r="Q6125">
        <v>83465</v>
      </c>
    </row>
    <row r="6126" spans="1:17" x14ac:dyDescent="0.25">
      <c r="A6126" t="s">
        <v>167</v>
      </c>
      <c r="B6126" s="1" t="s">
        <v>341</v>
      </c>
      <c r="C6126">
        <v>2017</v>
      </c>
      <c r="D6126" s="15">
        <f>DATE(cars[[#This Row],[year_1]],1,1)</f>
        <v>42736</v>
      </c>
      <c r="E6126" t="s">
        <v>29</v>
      </c>
      <c r="F6126" s="4">
        <v>335</v>
      </c>
      <c r="G6126">
        <v>6</v>
      </c>
      <c r="H6126" t="s">
        <v>33</v>
      </c>
      <c r="I6126" t="s">
        <v>34</v>
      </c>
      <c r="J6126">
        <v>4</v>
      </c>
      <c r="K6126" t="s">
        <v>24</v>
      </c>
      <c r="L6126" t="s">
        <v>63</v>
      </c>
      <c r="M6126" t="s">
        <v>32</v>
      </c>
      <c r="N6126">
        <v>27</v>
      </c>
      <c r="O6126">
        <v>18</v>
      </c>
      <c r="P6126">
        <v>1624</v>
      </c>
      <c r="Q6126">
        <v>63595</v>
      </c>
    </row>
    <row r="6127" spans="1:17" x14ac:dyDescent="0.25">
      <c r="A6127" t="s">
        <v>167</v>
      </c>
      <c r="B6127" s="1" t="s">
        <v>341</v>
      </c>
      <c r="C6127">
        <v>2017</v>
      </c>
      <c r="D6127" s="15">
        <f>DATE(cars[[#This Row],[year_1]],1,1)</f>
        <v>42736</v>
      </c>
      <c r="E6127" t="s">
        <v>29</v>
      </c>
      <c r="F6127" s="4">
        <v>335</v>
      </c>
      <c r="G6127">
        <v>6</v>
      </c>
      <c r="H6127" t="s">
        <v>33</v>
      </c>
      <c r="I6127" t="s">
        <v>34</v>
      </c>
      <c r="J6127">
        <v>4</v>
      </c>
      <c r="K6127" t="s">
        <v>26</v>
      </c>
      <c r="L6127" t="s">
        <v>63</v>
      </c>
      <c r="M6127" t="s">
        <v>32</v>
      </c>
      <c r="N6127">
        <v>27</v>
      </c>
      <c r="O6127">
        <v>18</v>
      </c>
      <c r="P6127">
        <v>1624</v>
      </c>
      <c r="Q6127">
        <v>60395</v>
      </c>
    </row>
    <row r="6128" spans="1:17" x14ac:dyDescent="0.25">
      <c r="A6128" t="s">
        <v>167</v>
      </c>
      <c r="B6128" s="1" t="s">
        <v>341</v>
      </c>
      <c r="C6128">
        <v>2017</v>
      </c>
      <c r="D6128" s="15">
        <f>DATE(cars[[#This Row],[year_1]],1,1)</f>
        <v>42736</v>
      </c>
      <c r="E6128" t="s">
        <v>29</v>
      </c>
      <c r="F6128" s="4">
        <v>335</v>
      </c>
      <c r="G6128">
        <v>6</v>
      </c>
      <c r="H6128" t="s">
        <v>33</v>
      </c>
      <c r="I6128" t="s">
        <v>34</v>
      </c>
      <c r="J6128">
        <v>4</v>
      </c>
      <c r="K6128" t="s">
        <v>24</v>
      </c>
      <c r="L6128" t="s">
        <v>63</v>
      </c>
      <c r="M6128" t="s">
        <v>32</v>
      </c>
      <c r="N6128">
        <v>27</v>
      </c>
      <c r="O6128">
        <v>18</v>
      </c>
      <c r="P6128">
        <v>1624</v>
      </c>
      <c r="Q6128">
        <v>83495</v>
      </c>
    </row>
    <row r="6129" spans="1:17" x14ac:dyDescent="0.25">
      <c r="A6129" t="s">
        <v>167</v>
      </c>
      <c r="B6129" s="1" t="s">
        <v>341</v>
      </c>
      <c r="C6129">
        <v>2017</v>
      </c>
      <c r="D6129" s="15">
        <f>DATE(cars[[#This Row],[year_1]],1,1)</f>
        <v>42736</v>
      </c>
      <c r="E6129" t="s">
        <v>29</v>
      </c>
      <c r="F6129" s="4">
        <v>335</v>
      </c>
      <c r="G6129">
        <v>6</v>
      </c>
      <c r="H6129" t="s">
        <v>33</v>
      </c>
      <c r="I6129" t="s">
        <v>34</v>
      </c>
      <c r="J6129">
        <v>4</v>
      </c>
      <c r="K6129" t="s">
        <v>26</v>
      </c>
      <c r="L6129" t="s">
        <v>63</v>
      </c>
      <c r="M6129" t="s">
        <v>32</v>
      </c>
      <c r="N6129">
        <v>27</v>
      </c>
      <c r="O6129">
        <v>18</v>
      </c>
      <c r="P6129">
        <v>1624</v>
      </c>
      <c r="Q6129">
        <v>55495</v>
      </c>
    </row>
    <row r="6130" spans="1:17" x14ac:dyDescent="0.25">
      <c r="A6130" t="s">
        <v>438</v>
      </c>
      <c r="B6130" s="1" t="s">
        <v>756</v>
      </c>
      <c r="C6130">
        <v>2014</v>
      </c>
      <c r="D6130" s="15">
        <f>DATE(cars[[#This Row],[year_1]],1,1)</f>
        <v>41640</v>
      </c>
      <c r="E6130" t="s">
        <v>17</v>
      </c>
      <c r="F6130" s="4">
        <v>343</v>
      </c>
      <c r="G6130">
        <v>6</v>
      </c>
      <c r="H6130" t="s">
        <v>33</v>
      </c>
      <c r="I6130" t="s">
        <v>19</v>
      </c>
      <c r="J6130">
        <v>2</v>
      </c>
      <c r="K6130" t="s">
        <v>122</v>
      </c>
      <c r="L6130" t="s">
        <v>31</v>
      </c>
      <c r="M6130" t="s">
        <v>25</v>
      </c>
      <c r="N6130">
        <v>26</v>
      </c>
      <c r="O6130">
        <v>18</v>
      </c>
      <c r="P6130">
        <v>190</v>
      </c>
      <c r="Q6130">
        <v>62100</v>
      </c>
    </row>
    <row r="6131" spans="1:17" x14ac:dyDescent="0.25">
      <c r="A6131" t="s">
        <v>438</v>
      </c>
      <c r="B6131" s="1" t="s">
        <v>756</v>
      </c>
      <c r="C6131">
        <v>2015</v>
      </c>
      <c r="D6131" s="15">
        <f>DATE(cars[[#This Row],[year_1]],1,1)</f>
        <v>42005</v>
      </c>
      <c r="E6131" t="s">
        <v>17</v>
      </c>
      <c r="F6131" s="4">
        <v>343</v>
      </c>
      <c r="G6131">
        <v>6</v>
      </c>
      <c r="H6131" t="s">
        <v>33</v>
      </c>
      <c r="I6131" t="s">
        <v>19</v>
      </c>
      <c r="J6131">
        <v>2</v>
      </c>
      <c r="K6131" t="s">
        <v>122</v>
      </c>
      <c r="L6131" t="s">
        <v>31</v>
      </c>
      <c r="M6131" t="s">
        <v>25</v>
      </c>
      <c r="N6131">
        <v>26</v>
      </c>
      <c r="O6131">
        <v>18</v>
      </c>
      <c r="P6131">
        <v>190</v>
      </c>
      <c r="Q6131">
        <v>62100</v>
      </c>
    </row>
    <row r="6132" spans="1:17" x14ac:dyDescent="0.25">
      <c r="A6132" t="s">
        <v>51</v>
      </c>
      <c r="B6132" s="1" t="s">
        <v>839</v>
      </c>
      <c r="C6132">
        <v>2016</v>
      </c>
      <c r="D6132" s="15">
        <f>DATE(cars[[#This Row],[year_1]],1,1)</f>
        <v>42370</v>
      </c>
      <c r="E6132" t="s">
        <v>29</v>
      </c>
      <c r="F6132" s="4">
        <v>345</v>
      </c>
      <c r="G6132">
        <v>6</v>
      </c>
      <c r="H6132" t="s">
        <v>33</v>
      </c>
      <c r="I6132" t="s">
        <v>34</v>
      </c>
      <c r="J6132">
        <v>4</v>
      </c>
      <c r="K6132" t="s">
        <v>20</v>
      </c>
      <c r="L6132" t="s">
        <v>31</v>
      </c>
      <c r="M6132" t="s">
        <v>32</v>
      </c>
      <c r="N6132">
        <v>27</v>
      </c>
      <c r="O6132">
        <v>18</v>
      </c>
      <c r="P6132">
        <v>870</v>
      </c>
      <c r="Q6132">
        <v>59700</v>
      </c>
    </row>
    <row r="6133" spans="1:17" x14ac:dyDescent="0.25">
      <c r="A6133" t="s">
        <v>51</v>
      </c>
      <c r="B6133" s="1" t="s">
        <v>981</v>
      </c>
      <c r="C6133">
        <v>2016</v>
      </c>
      <c r="D6133" s="15">
        <f>DATE(cars[[#This Row],[year_1]],1,1)</f>
        <v>42370</v>
      </c>
      <c r="E6133" t="s">
        <v>29</v>
      </c>
      <c r="F6133" s="4">
        <v>345</v>
      </c>
      <c r="G6133">
        <v>6</v>
      </c>
      <c r="H6133" t="s">
        <v>33</v>
      </c>
      <c r="I6133" t="s">
        <v>34</v>
      </c>
      <c r="J6133">
        <v>4</v>
      </c>
      <c r="K6133" t="s">
        <v>20</v>
      </c>
      <c r="L6133" t="s">
        <v>31</v>
      </c>
      <c r="M6133" t="s">
        <v>35</v>
      </c>
      <c r="N6133">
        <v>27</v>
      </c>
      <c r="O6133">
        <v>18</v>
      </c>
      <c r="P6133">
        <v>870</v>
      </c>
      <c r="Q6133">
        <v>61300</v>
      </c>
    </row>
    <row r="6134" spans="1:17" x14ac:dyDescent="0.25">
      <c r="A6134" t="s">
        <v>204</v>
      </c>
      <c r="B6134" s="1" t="s">
        <v>314</v>
      </c>
      <c r="C6134">
        <v>2017</v>
      </c>
      <c r="D6134" s="15">
        <f>DATE(cars[[#This Row],[year_1]],1,1)</f>
        <v>42736</v>
      </c>
      <c r="E6134" t="s">
        <v>38</v>
      </c>
      <c r="F6134" s="4">
        <v>63</v>
      </c>
      <c r="G6134">
        <v>6</v>
      </c>
      <c r="H6134" t="s">
        <v>33</v>
      </c>
      <c r="I6134" t="s">
        <v>30</v>
      </c>
      <c r="J6134">
        <v>4</v>
      </c>
      <c r="K6134" t="s">
        <v>27</v>
      </c>
      <c r="L6134" t="s">
        <v>63</v>
      </c>
      <c r="M6134" t="s">
        <v>32</v>
      </c>
      <c r="N6134">
        <v>27</v>
      </c>
      <c r="O6134">
        <v>18</v>
      </c>
      <c r="P6134">
        <v>61</v>
      </c>
      <c r="Q6134">
        <v>62915</v>
      </c>
    </row>
    <row r="6135" spans="1:17" x14ac:dyDescent="0.25">
      <c r="A6135" t="s">
        <v>204</v>
      </c>
      <c r="B6135" s="1" t="s">
        <v>314</v>
      </c>
      <c r="C6135">
        <v>2017</v>
      </c>
      <c r="D6135" s="15">
        <f>DATE(cars[[#This Row],[year_1]],1,1)</f>
        <v>42736</v>
      </c>
      <c r="E6135" t="s">
        <v>38</v>
      </c>
      <c r="F6135" s="4">
        <v>63</v>
      </c>
      <c r="G6135">
        <v>6</v>
      </c>
      <c r="H6135" t="s">
        <v>33</v>
      </c>
      <c r="I6135" t="s">
        <v>30</v>
      </c>
      <c r="J6135">
        <v>4</v>
      </c>
      <c r="K6135" t="s">
        <v>27</v>
      </c>
      <c r="L6135" t="s">
        <v>63</v>
      </c>
      <c r="M6135" t="s">
        <v>32</v>
      </c>
      <c r="N6135">
        <v>27</v>
      </c>
      <c r="O6135">
        <v>18</v>
      </c>
      <c r="P6135">
        <v>61</v>
      </c>
      <c r="Q6135">
        <v>53915</v>
      </c>
    </row>
    <row r="6136" spans="1:17" x14ac:dyDescent="0.25">
      <c r="A6136" t="s">
        <v>47</v>
      </c>
      <c r="B6136" s="1" t="s">
        <v>79</v>
      </c>
      <c r="C6136">
        <v>2015</v>
      </c>
      <c r="D6136" s="15">
        <f>DATE(cars[[#This Row],[year_1]],1,1)</f>
        <v>42005</v>
      </c>
      <c r="E6136" t="s">
        <v>17</v>
      </c>
      <c r="F6136" s="4">
        <v>350</v>
      </c>
      <c r="G6136">
        <v>6</v>
      </c>
      <c r="H6136" t="s">
        <v>18</v>
      </c>
      <c r="I6136" t="s">
        <v>19</v>
      </c>
      <c r="J6136">
        <v>2</v>
      </c>
      <c r="K6136" t="s">
        <v>74</v>
      </c>
      <c r="L6136" t="s">
        <v>21</v>
      </c>
      <c r="M6136" t="s">
        <v>22</v>
      </c>
      <c r="N6136">
        <v>26</v>
      </c>
      <c r="O6136">
        <v>18</v>
      </c>
      <c r="P6136">
        <v>2009</v>
      </c>
      <c r="Q6136">
        <v>45490</v>
      </c>
    </row>
    <row r="6137" spans="1:17" x14ac:dyDescent="0.25">
      <c r="A6137" t="s">
        <v>47</v>
      </c>
      <c r="B6137" s="1" t="s">
        <v>79</v>
      </c>
      <c r="C6137">
        <v>2015</v>
      </c>
      <c r="D6137" s="15">
        <f>DATE(cars[[#This Row],[year_1]],1,1)</f>
        <v>42005</v>
      </c>
      <c r="E6137" t="s">
        <v>17</v>
      </c>
      <c r="F6137" s="4">
        <v>350</v>
      </c>
      <c r="G6137">
        <v>6</v>
      </c>
      <c r="H6137" t="s">
        <v>18</v>
      </c>
      <c r="I6137" t="s">
        <v>19</v>
      </c>
      <c r="J6137">
        <v>2</v>
      </c>
      <c r="K6137" t="s">
        <v>74</v>
      </c>
      <c r="L6137" t="s">
        <v>21</v>
      </c>
      <c r="M6137" t="s">
        <v>22</v>
      </c>
      <c r="N6137">
        <v>26</v>
      </c>
      <c r="O6137">
        <v>18</v>
      </c>
      <c r="P6137">
        <v>2009</v>
      </c>
      <c r="Q6137">
        <v>41990</v>
      </c>
    </row>
    <row r="6138" spans="1:17" x14ac:dyDescent="0.25">
      <c r="A6138" t="s">
        <v>47</v>
      </c>
      <c r="B6138" s="1" t="s">
        <v>79</v>
      </c>
      <c r="C6138">
        <v>2016</v>
      </c>
      <c r="D6138" s="15">
        <f>DATE(cars[[#This Row],[year_1]],1,1)</f>
        <v>42370</v>
      </c>
      <c r="E6138" t="s">
        <v>17</v>
      </c>
      <c r="F6138" s="4">
        <v>350</v>
      </c>
      <c r="G6138">
        <v>6</v>
      </c>
      <c r="H6138" t="s">
        <v>18</v>
      </c>
      <c r="I6138" t="s">
        <v>19</v>
      </c>
      <c r="J6138">
        <v>2</v>
      </c>
      <c r="K6138" t="s">
        <v>74</v>
      </c>
      <c r="L6138" t="s">
        <v>21</v>
      </c>
      <c r="M6138" t="s">
        <v>22</v>
      </c>
      <c r="N6138">
        <v>26</v>
      </c>
      <c r="O6138">
        <v>18</v>
      </c>
      <c r="P6138">
        <v>2009</v>
      </c>
      <c r="Q6138">
        <v>41990</v>
      </c>
    </row>
    <row r="6139" spans="1:17" x14ac:dyDescent="0.25">
      <c r="A6139" t="s">
        <v>47</v>
      </c>
      <c r="B6139" s="1" t="s">
        <v>79</v>
      </c>
      <c r="C6139">
        <v>2016</v>
      </c>
      <c r="D6139" s="15">
        <f>DATE(cars[[#This Row],[year_1]],1,1)</f>
        <v>42370</v>
      </c>
      <c r="E6139" t="s">
        <v>17</v>
      </c>
      <c r="F6139" s="4">
        <v>350</v>
      </c>
      <c r="G6139">
        <v>6</v>
      </c>
      <c r="H6139" t="s">
        <v>18</v>
      </c>
      <c r="I6139" t="s">
        <v>19</v>
      </c>
      <c r="J6139">
        <v>2</v>
      </c>
      <c r="K6139" t="s">
        <v>74</v>
      </c>
      <c r="L6139" t="s">
        <v>21</v>
      </c>
      <c r="M6139" t="s">
        <v>22</v>
      </c>
      <c r="N6139">
        <v>26</v>
      </c>
      <c r="O6139">
        <v>18</v>
      </c>
      <c r="P6139">
        <v>2009</v>
      </c>
      <c r="Q6139">
        <v>45490</v>
      </c>
    </row>
    <row r="6140" spans="1:17" x14ac:dyDescent="0.25">
      <c r="A6140" t="s">
        <v>47</v>
      </c>
      <c r="B6140" s="1" t="s">
        <v>79</v>
      </c>
      <c r="C6140">
        <v>2017</v>
      </c>
      <c r="D6140" s="15">
        <f>DATE(cars[[#This Row],[year_1]],1,1)</f>
        <v>42736</v>
      </c>
      <c r="E6140" t="s">
        <v>17</v>
      </c>
      <c r="F6140" s="4">
        <v>350</v>
      </c>
      <c r="G6140">
        <v>6</v>
      </c>
      <c r="H6140" t="s">
        <v>18</v>
      </c>
      <c r="I6140" t="s">
        <v>19</v>
      </c>
      <c r="J6140">
        <v>2</v>
      </c>
      <c r="K6140" t="s">
        <v>74</v>
      </c>
      <c r="L6140" t="s">
        <v>21</v>
      </c>
      <c r="M6140" t="s">
        <v>22</v>
      </c>
      <c r="N6140">
        <v>26</v>
      </c>
      <c r="O6140">
        <v>18</v>
      </c>
      <c r="P6140">
        <v>2009</v>
      </c>
      <c r="Q6140">
        <v>45490</v>
      </c>
    </row>
    <row r="6141" spans="1:17" x14ac:dyDescent="0.25">
      <c r="A6141" t="s">
        <v>47</v>
      </c>
      <c r="B6141" s="1" t="s">
        <v>79</v>
      </c>
      <c r="C6141">
        <v>2017</v>
      </c>
      <c r="D6141" s="15">
        <f>DATE(cars[[#This Row],[year_1]],1,1)</f>
        <v>42736</v>
      </c>
      <c r="E6141" t="s">
        <v>17</v>
      </c>
      <c r="F6141" s="4">
        <v>350</v>
      </c>
      <c r="G6141">
        <v>6</v>
      </c>
      <c r="H6141" t="s">
        <v>18</v>
      </c>
      <c r="I6141" t="s">
        <v>19</v>
      </c>
      <c r="J6141">
        <v>2</v>
      </c>
      <c r="K6141" t="s">
        <v>74</v>
      </c>
      <c r="L6141" t="s">
        <v>21</v>
      </c>
      <c r="M6141" t="s">
        <v>22</v>
      </c>
      <c r="N6141">
        <v>26</v>
      </c>
      <c r="O6141">
        <v>18</v>
      </c>
      <c r="P6141">
        <v>2009</v>
      </c>
      <c r="Q6141">
        <v>41990</v>
      </c>
    </row>
    <row r="6142" spans="1:17" x14ac:dyDescent="0.25">
      <c r="A6142" t="s">
        <v>119</v>
      </c>
      <c r="B6142" s="1">
        <v>911</v>
      </c>
      <c r="C6142">
        <v>2015</v>
      </c>
      <c r="D6142" s="15">
        <f>DATE(cars[[#This Row],[year_1]],1,1)</f>
        <v>42005</v>
      </c>
      <c r="E6142" t="s">
        <v>17</v>
      </c>
      <c r="F6142" s="4">
        <v>350</v>
      </c>
      <c r="G6142">
        <v>6</v>
      </c>
      <c r="H6142" t="s">
        <v>18</v>
      </c>
      <c r="I6142" t="s">
        <v>34</v>
      </c>
      <c r="J6142">
        <v>2</v>
      </c>
      <c r="K6142" t="s">
        <v>26</v>
      </c>
      <c r="L6142" t="s">
        <v>21</v>
      </c>
      <c r="M6142" t="s">
        <v>22</v>
      </c>
      <c r="N6142">
        <v>26</v>
      </c>
      <c r="O6142">
        <v>18</v>
      </c>
      <c r="P6142">
        <v>1715</v>
      </c>
      <c r="Q6142">
        <v>101600</v>
      </c>
    </row>
    <row r="6143" spans="1:17" x14ac:dyDescent="0.25">
      <c r="A6143" t="s">
        <v>119</v>
      </c>
      <c r="B6143" s="1">
        <v>911</v>
      </c>
      <c r="C6143">
        <v>2016</v>
      </c>
      <c r="D6143" s="15">
        <f>DATE(cars[[#This Row],[year_1]],1,1)</f>
        <v>42370</v>
      </c>
      <c r="E6143" t="s">
        <v>17</v>
      </c>
      <c r="F6143" s="4">
        <v>350</v>
      </c>
      <c r="G6143">
        <v>6</v>
      </c>
      <c r="H6143" t="s">
        <v>18</v>
      </c>
      <c r="I6143" t="s">
        <v>34</v>
      </c>
      <c r="J6143">
        <v>2</v>
      </c>
      <c r="K6143" t="s">
        <v>26</v>
      </c>
      <c r="L6143" t="s">
        <v>21</v>
      </c>
      <c r="M6143" t="s">
        <v>22</v>
      </c>
      <c r="N6143">
        <v>26</v>
      </c>
      <c r="O6143">
        <v>18</v>
      </c>
      <c r="P6143">
        <v>1715</v>
      </c>
      <c r="Q6143">
        <v>102930</v>
      </c>
    </row>
    <row r="6144" spans="1:17" x14ac:dyDescent="0.25">
      <c r="A6144" t="s">
        <v>28</v>
      </c>
      <c r="B6144" s="1" t="s">
        <v>968</v>
      </c>
      <c r="C6144">
        <v>2012</v>
      </c>
      <c r="D6144" s="15">
        <f>DATE(cars[[#This Row],[year_1]],1,1)</f>
        <v>40909</v>
      </c>
      <c r="E6144" t="s">
        <v>17</v>
      </c>
      <c r="F6144" s="4">
        <v>360</v>
      </c>
      <c r="G6144">
        <v>5</v>
      </c>
      <c r="H6144" t="s">
        <v>18</v>
      </c>
      <c r="I6144" t="s">
        <v>34</v>
      </c>
      <c r="J6144">
        <v>2</v>
      </c>
      <c r="K6144" t="s">
        <v>20</v>
      </c>
      <c r="L6144" t="s">
        <v>21</v>
      </c>
      <c r="M6144" t="s">
        <v>22</v>
      </c>
      <c r="N6144">
        <v>25</v>
      </c>
      <c r="O6144">
        <v>18</v>
      </c>
      <c r="P6144">
        <v>3105</v>
      </c>
      <c r="Q6144">
        <v>56850</v>
      </c>
    </row>
    <row r="6145" spans="1:17" x14ac:dyDescent="0.25">
      <c r="A6145" t="s">
        <v>28</v>
      </c>
      <c r="B6145" s="1" t="s">
        <v>968</v>
      </c>
      <c r="C6145">
        <v>2013</v>
      </c>
      <c r="D6145" s="15">
        <f>DATE(cars[[#This Row],[year_1]],1,1)</f>
        <v>41275</v>
      </c>
      <c r="E6145" t="s">
        <v>17</v>
      </c>
      <c r="F6145" s="4">
        <v>360</v>
      </c>
      <c r="G6145">
        <v>5</v>
      </c>
      <c r="H6145" t="s">
        <v>18</v>
      </c>
      <c r="I6145" t="s">
        <v>34</v>
      </c>
      <c r="J6145">
        <v>2</v>
      </c>
      <c r="K6145" t="s">
        <v>20</v>
      </c>
      <c r="L6145" t="s">
        <v>21</v>
      </c>
      <c r="M6145" t="s">
        <v>22</v>
      </c>
      <c r="N6145">
        <v>25</v>
      </c>
      <c r="O6145">
        <v>18</v>
      </c>
      <c r="P6145">
        <v>3105</v>
      </c>
      <c r="Q6145">
        <v>57200</v>
      </c>
    </row>
    <row r="6146" spans="1:17" x14ac:dyDescent="0.25">
      <c r="A6146" t="s">
        <v>15</v>
      </c>
      <c r="B6146" s="1" t="s">
        <v>1014</v>
      </c>
      <c r="C6146">
        <v>2016</v>
      </c>
      <c r="D6146" s="15">
        <f>DATE(cars[[#This Row],[year_1]],1,1)</f>
        <v>42370</v>
      </c>
      <c r="E6146" t="s">
        <v>17</v>
      </c>
      <c r="F6146" s="4">
        <v>360</v>
      </c>
      <c r="G6146">
        <v>6</v>
      </c>
      <c r="H6146" t="s">
        <v>33</v>
      </c>
      <c r="I6146" t="s">
        <v>34</v>
      </c>
      <c r="J6146">
        <v>4</v>
      </c>
      <c r="K6146" t="s">
        <v>513</v>
      </c>
      <c r="L6146" t="s">
        <v>31</v>
      </c>
      <c r="M6146" t="s">
        <v>90</v>
      </c>
      <c r="N6146">
        <v>25</v>
      </c>
      <c r="O6146">
        <v>18</v>
      </c>
      <c r="P6146">
        <v>3916</v>
      </c>
      <c r="Q6146">
        <v>57800</v>
      </c>
    </row>
    <row r="6147" spans="1:17" x14ac:dyDescent="0.25">
      <c r="A6147" t="s">
        <v>15</v>
      </c>
      <c r="B6147" s="1" t="s">
        <v>637</v>
      </c>
      <c r="C6147">
        <v>2016</v>
      </c>
      <c r="D6147" s="15">
        <f>DATE(cars[[#This Row],[year_1]],1,1)</f>
        <v>42370</v>
      </c>
      <c r="E6147" t="s">
        <v>17</v>
      </c>
      <c r="F6147" s="4">
        <v>365</v>
      </c>
      <c r="G6147">
        <v>6</v>
      </c>
      <c r="H6147" t="s">
        <v>18</v>
      </c>
      <c r="I6147" t="s">
        <v>19</v>
      </c>
      <c r="J6147">
        <v>2</v>
      </c>
      <c r="K6147" t="s">
        <v>20</v>
      </c>
      <c r="L6147" t="s">
        <v>21</v>
      </c>
      <c r="M6147" t="s">
        <v>22</v>
      </c>
      <c r="N6147">
        <v>26</v>
      </c>
      <c r="O6147">
        <v>18</v>
      </c>
      <c r="P6147">
        <v>3916</v>
      </c>
      <c r="Q6147">
        <v>51700</v>
      </c>
    </row>
    <row r="6148" spans="1:17" x14ac:dyDescent="0.25">
      <c r="A6148" t="s">
        <v>15</v>
      </c>
      <c r="B6148" s="1" t="s">
        <v>637</v>
      </c>
      <c r="C6148">
        <v>2017</v>
      </c>
      <c r="D6148" s="15">
        <f>DATE(cars[[#This Row],[year_1]],1,1)</f>
        <v>42736</v>
      </c>
      <c r="E6148" t="s">
        <v>17</v>
      </c>
      <c r="F6148" s="4">
        <v>365</v>
      </c>
      <c r="G6148">
        <v>6</v>
      </c>
      <c r="H6148" t="s">
        <v>18</v>
      </c>
      <c r="I6148" t="s">
        <v>19</v>
      </c>
      <c r="J6148">
        <v>2</v>
      </c>
      <c r="K6148" t="s">
        <v>20</v>
      </c>
      <c r="L6148" t="s">
        <v>21</v>
      </c>
      <c r="M6148" t="s">
        <v>22</v>
      </c>
      <c r="N6148">
        <v>26</v>
      </c>
      <c r="O6148">
        <v>18</v>
      </c>
      <c r="P6148">
        <v>3916</v>
      </c>
      <c r="Q6148">
        <v>51700</v>
      </c>
    </row>
    <row r="6149" spans="1:17" x14ac:dyDescent="0.25">
      <c r="A6149" t="s">
        <v>163</v>
      </c>
      <c r="B6149" s="1" t="s">
        <v>453</v>
      </c>
      <c r="C6149">
        <v>2016</v>
      </c>
      <c r="D6149" s="15">
        <f>DATE(cars[[#This Row],[year_1]],1,1)</f>
        <v>42370</v>
      </c>
      <c r="E6149" t="s">
        <v>29</v>
      </c>
      <c r="F6149" s="4">
        <v>365</v>
      </c>
      <c r="G6149">
        <v>6</v>
      </c>
      <c r="H6149" t="s">
        <v>33</v>
      </c>
      <c r="I6149" t="s">
        <v>19</v>
      </c>
      <c r="J6149">
        <v>4</v>
      </c>
      <c r="K6149" t="s">
        <v>49</v>
      </c>
      <c r="L6149" t="s">
        <v>63</v>
      </c>
      <c r="M6149" t="s">
        <v>196</v>
      </c>
      <c r="N6149">
        <v>25</v>
      </c>
      <c r="O6149">
        <v>18</v>
      </c>
      <c r="P6149">
        <v>5657</v>
      </c>
      <c r="Q6149">
        <v>58885</v>
      </c>
    </row>
    <row r="6150" spans="1:17" x14ac:dyDescent="0.25">
      <c r="A6150" t="s">
        <v>163</v>
      </c>
      <c r="B6150" s="1" t="s">
        <v>453</v>
      </c>
      <c r="C6150">
        <v>2017</v>
      </c>
      <c r="D6150" s="15">
        <f>DATE(cars[[#This Row],[year_1]],1,1)</f>
        <v>42736</v>
      </c>
      <c r="E6150" t="s">
        <v>29</v>
      </c>
      <c r="F6150" s="4">
        <v>365</v>
      </c>
      <c r="G6150">
        <v>6</v>
      </c>
      <c r="H6150" t="s">
        <v>33</v>
      </c>
      <c r="I6150" t="s">
        <v>19</v>
      </c>
      <c r="J6150">
        <v>4</v>
      </c>
      <c r="K6150" t="s">
        <v>39</v>
      </c>
      <c r="L6150" t="s">
        <v>63</v>
      </c>
      <c r="M6150" t="s">
        <v>196</v>
      </c>
      <c r="N6150">
        <v>25</v>
      </c>
      <c r="O6150">
        <v>18</v>
      </c>
      <c r="P6150">
        <v>5657</v>
      </c>
      <c r="Q6150">
        <v>59600</v>
      </c>
    </row>
    <row r="6151" spans="1:17" x14ac:dyDescent="0.25">
      <c r="A6151" t="s">
        <v>119</v>
      </c>
      <c r="B6151" s="1">
        <v>911</v>
      </c>
      <c r="C6151">
        <v>2015</v>
      </c>
      <c r="D6151" s="15">
        <f>DATE(cars[[#This Row],[year_1]],1,1)</f>
        <v>42005</v>
      </c>
      <c r="E6151" t="s">
        <v>17</v>
      </c>
      <c r="F6151" s="4">
        <v>400</v>
      </c>
      <c r="G6151">
        <v>6</v>
      </c>
      <c r="H6151" t="s">
        <v>18</v>
      </c>
      <c r="I6151" t="s">
        <v>34</v>
      </c>
      <c r="J6151">
        <v>2</v>
      </c>
      <c r="K6151" t="s">
        <v>26</v>
      </c>
      <c r="L6151" t="s">
        <v>21</v>
      </c>
      <c r="M6151" t="s">
        <v>22</v>
      </c>
      <c r="N6151">
        <v>26</v>
      </c>
      <c r="O6151">
        <v>18</v>
      </c>
      <c r="P6151">
        <v>1715</v>
      </c>
      <c r="Q6151">
        <v>105630</v>
      </c>
    </row>
    <row r="6152" spans="1:17" x14ac:dyDescent="0.25">
      <c r="A6152" t="s">
        <v>119</v>
      </c>
      <c r="B6152" s="1">
        <v>911</v>
      </c>
      <c r="C6152">
        <v>2015</v>
      </c>
      <c r="D6152" s="15">
        <f>DATE(cars[[#This Row],[year_1]],1,1)</f>
        <v>42005</v>
      </c>
      <c r="E6152" t="s">
        <v>17</v>
      </c>
      <c r="F6152" s="4">
        <v>400</v>
      </c>
      <c r="G6152">
        <v>6</v>
      </c>
      <c r="H6152" t="s">
        <v>18</v>
      </c>
      <c r="I6152" t="s">
        <v>34</v>
      </c>
      <c r="J6152">
        <v>2</v>
      </c>
      <c r="K6152" t="s">
        <v>26</v>
      </c>
      <c r="L6152" t="s">
        <v>21</v>
      </c>
      <c r="M6152" t="s">
        <v>25</v>
      </c>
      <c r="N6152">
        <v>26</v>
      </c>
      <c r="O6152">
        <v>18</v>
      </c>
      <c r="P6152">
        <v>1715</v>
      </c>
      <c r="Q6152">
        <v>117530</v>
      </c>
    </row>
    <row r="6153" spans="1:17" x14ac:dyDescent="0.25">
      <c r="A6153" t="s">
        <v>119</v>
      </c>
      <c r="B6153" s="1">
        <v>911</v>
      </c>
      <c r="C6153">
        <v>2015</v>
      </c>
      <c r="D6153" s="15">
        <f>DATE(cars[[#This Row],[year_1]],1,1)</f>
        <v>42005</v>
      </c>
      <c r="E6153" t="s">
        <v>17</v>
      </c>
      <c r="F6153" s="4">
        <v>400</v>
      </c>
      <c r="G6153">
        <v>6</v>
      </c>
      <c r="H6153" t="s">
        <v>18</v>
      </c>
      <c r="I6153" t="s">
        <v>34</v>
      </c>
      <c r="J6153">
        <v>2</v>
      </c>
      <c r="K6153" t="s">
        <v>26</v>
      </c>
      <c r="L6153" t="s">
        <v>21</v>
      </c>
      <c r="M6153" t="s">
        <v>22</v>
      </c>
      <c r="N6153">
        <v>26</v>
      </c>
      <c r="O6153">
        <v>18</v>
      </c>
      <c r="P6153">
        <v>1715</v>
      </c>
      <c r="Q6153">
        <v>116200</v>
      </c>
    </row>
    <row r="6154" spans="1:17" x14ac:dyDescent="0.25">
      <c r="A6154" t="s">
        <v>119</v>
      </c>
      <c r="B6154" s="1">
        <v>911</v>
      </c>
      <c r="C6154">
        <v>2016</v>
      </c>
      <c r="D6154" s="15">
        <f>DATE(cars[[#This Row],[year_1]],1,1)</f>
        <v>42370</v>
      </c>
      <c r="E6154" t="s">
        <v>17</v>
      </c>
      <c r="F6154" s="4">
        <v>400</v>
      </c>
      <c r="G6154">
        <v>6</v>
      </c>
      <c r="H6154" t="s">
        <v>18</v>
      </c>
      <c r="I6154" t="s">
        <v>34</v>
      </c>
      <c r="J6154">
        <v>2</v>
      </c>
      <c r="K6154" t="s">
        <v>26</v>
      </c>
      <c r="L6154" t="s">
        <v>21</v>
      </c>
      <c r="M6154" t="s">
        <v>22</v>
      </c>
      <c r="N6154">
        <v>26</v>
      </c>
      <c r="O6154">
        <v>18</v>
      </c>
      <c r="P6154">
        <v>1715</v>
      </c>
      <c r="Q6154">
        <v>105630</v>
      </c>
    </row>
    <row r="6155" spans="1:17" x14ac:dyDescent="0.25">
      <c r="A6155" t="s">
        <v>119</v>
      </c>
      <c r="B6155" s="1">
        <v>911</v>
      </c>
      <c r="C6155">
        <v>2016</v>
      </c>
      <c r="D6155" s="15">
        <f>DATE(cars[[#This Row],[year_1]],1,1)</f>
        <v>42370</v>
      </c>
      <c r="E6155" t="s">
        <v>17</v>
      </c>
      <c r="F6155" s="4">
        <v>400</v>
      </c>
      <c r="G6155">
        <v>6</v>
      </c>
      <c r="H6155" t="s">
        <v>18</v>
      </c>
      <c r="I6155" t="s">
        <v>34</v>
      </c>
      <c r="J6155">
        <v>2</v>
      </c>
      <c r="K6155" t="s">
        <v>26</v>
      </c>
      <c r="L6155" t="s">
        <v>21</v>
      </c>
      <c r="M6155" t="s">
        <v>22</v>
      </c>
      <c r="N6155">
        <v>26</v>
      </c>
      <c r="O6155">
        <v>18</v>
      </c>
      <c r="P6155">
        <v>1715</v>
      </c>
      <c r="Q6155">
        <v>117530</v>
      </c>
    </row>
    <row r="6156" spans="1:17" x14ac:dyDescent="0.25">
      <c r="A6156" t="s">
        <v>119</v>
      </c>
      <c r="B6156" s="1">
        <v>911</v>
      </c>
      <c r="C6156">
        <v>2016</v>
      </c>
      <c r="D6156" s="15">
        <f>DATE(cars[[#This Row],[year_1]],1,1)</f>
        <v>42370</v>
      </c>
      <c r="E6156" t="s">
        <v>17</v>
      </c>
      <c r="F6156" s="4">
        <v>400</v>
      </c>
      <c r="G6156">
        <v>6</v>
      </c>
      <c r="H6156" t="s">
        <v>18</v>
      </c>
      <c r="I6156" t="s">
        <v>34</v>
      </c>
      <c r="J6156">
        <v>2</v>
      </c>
      <c r="K6156" t="s">
        <v>26</v>
      </c>
      <c r="L6156" t="s">
        <v>21</v>
      </c>
      <c r="M6156" t="s">
        <v>25</v>
      </c>
      <c r="N6156">
        <v>26</v>
      </c>
      <c r="O6156">
        <v>18</v>
      </c>
      <c r="P6156">
        <v>1715</v>
      </c>
      <c r="Q6156">
        <v>117530</v>
      </c>
    </row>
    <row r="6157" spans="1:17" x14ac:dyDescent="0.25">
      <c r="A6157" t="s">
        <v>40</v>
      </c>
      <c r="B6157" s="1" t="s">
        <v>296</v>
      </c>
      <c r="C6157">
        <v>2017</v>
      </c>
      <c r="D6157" s="15">
        <f>DATE(cars[[#This Row],[year_1]],1,1)</f>
        <v>42736</v>
      </c>
      <c r="E6157" t="s">
        <v>17</v>
      </c>
      <c r="F6157" s="4">
        <v>402</v>
      </c>
      <c r="G6157">
        <v>8</v>
      </c>
      <c r="H6157" t="s">
        <v>33</v>
      </c>
      <c r="I6157" t="s">
        <v>19</v>
      </c>
      <c r="J6157">
        <v>4</v>
      </c>
      <c r="K6157" t="s">
        <v>26</v>
      </c>
      <c r="L6157" t="s">
        <v>31</v>
      </c>
      <c r="M6157" t="s">
        <v>32</v>
      </c>
      <c r="N6157">
        <v>26</v>
      </c>
      <c r="O6157">
        <v>18</v>
      </c>
      <c r="P6157">
        <v>617</v>
      </c>
      <c r="Q6157">
        <v>74850</v>
      </c>
    </row>
    <row r="6158" spans="1:17" x14ac:dyDescent="0.25">
      <c r="A6158" t="s">
        <v>40</v>
      </c>
      <c r="B6158" s="1" t="s">
        <v>384</v>
      </c>
      <c r="C6158">
        <v>2015</v>
      </c>
      <c r="D6158" s="15">
        <f>DATE(cars[[#This Row],[year_1]],1,1)</f>
        <v>42005</v>
      </c>
      <c r="E6158" t="s">
        <v>17</v>
      </c>
      <c r="F6158" s="4">
        <v>402</v>
      </c>
      <c r="G6158">
        <v>8</v>
      </c>
      <c r="H6158" t="s">
        <v>33</v>
      </c>
      <c r="I6158" t="s">
        <v>19</v>
      </c>
      <c r="J6158">
        <v>2</v>
      </c>
      <c r="K6158" t="s">
        <v>26</v>
      </c>
      <c r="L6158" t="s">
        <v>31</v>
      </c>
      <c r="M6158" t="s">
        <v>22</v>
      </c>
      <c r="N6158">
        <v>26</v>
      </c>
      <c r="O6158">
        <v>18</v>
      </c>
      <c r="P6158">
        <v>617</v>
      </c>
      <c r="Q6158">
        <v>59400</v>
      </c>
    </row>
    <row r="6159" spans="1:17" x14ac:dyDescent="0.25">
      <c r="A6159" t="s">
        <v>40</v>
      </c>
      <c r="B6159" s="1" t="s">
        <v>384</v>
      </c>
      <c r="C6159">
        <v>2016</v>
      </c>
      <c r="D6159" s="15">
        <f>DATE(cars[[#This Row],[year_1]],1,1)</f>
        <v>42370</v>
      </c>
      <c r="E6159" t="s">
        <v>17</v>
      </c>
      <c r="F6159" s="4">
        <v>402</v>
      </c>
      <c r="G6159">
        <v>8</v>
      </c>
      <c r="H6159" t="s">
        <v>33</v>
      </c>
      <c r="I6159" t="s">
        <v>19</v>
      </c>
      <c r="J6159">
        <v>2</v>
      </c>
      <c r="K6159" t="s">
        <v>26</v>
      </c>
      <c r="L6159" t="s">
        <v>31</v>
      </c>
      <c r="M6159" t="s">
        <v>22</v>
      </c>
      <c r="N6159">
        <v>26</v>
      </c>
      <c r="O6159">
        <v>18</v>
      </c>
      <c r="P6159">
        <v>617</v>
      </c>
      <c r="Q6159">
        <v>60300</v>
      </c>
    </row>
    <row r="6160" spans="1:17" x14ac:dyDescent="0.25">
      <c r="A6160" t="s">
        <v>40</v>
      </c>
      <c r="B6160" s="1" t="s">
        <v>384</v>
      </c>
      <c r="C6160">
        <v>2017</v>
      </c>
      <c r="D6160" s="15">
        <f>DATE(cars[[#This Row],[year_1]],1,1)</f>
        <v>42736</v>
      </c>
      <c r="E6160" t="s">
        <v>17</v>
      </c>
      <c r="F6160" s="4">
        <v>402</v>
      </c>
      <c r="G6160">
        <v>8</v>
      </c>
      <c r="H6160" t="s">
        <v>33</v>
      </c>
      <c r="I6160" t="s">
        <v>19</v>
      </c>
      <c r="J6160">
        <v>2</v>
      </c>
      <c r="K6160" t="s">
        <v>26</v>
      </c>
      <c r="L6160" t="s">
        <v>31</v>
      </c>
      <c r="M6160" t="s">
        <v>22</v>
      </c>
      <c r="N6160">
        <v>26</v>
      </c>
      <c r="O6160">
        <v>18</v>
      </c>
      <c r="P6160">
        <v>617</v>
      </c>
      <c r="Q6160">
        <v>60650</v>
      </c>
    </row>
    <row r="6161" spans="1:17" x14ac:dyDescent="0.25">
      <c r="A6161" t="s">
        <v>167</v>
      </c>
      <c r="B6161" s="1" t="s">
        <v>341</v>
      </c>
      <c r="C6161">
        <v>2016</v>
      </c>
      <c r="D6161" s="15">
        <f>DATE(cars[[#This Row],[year_1]],1,1)</f>
        <v>42370</v>
      </c>
      <c r="E6161" t="s">
        <v>17</v>
      </c>
      <c r="F6161" s="4">
        <v>404</v>
      </c>
      <c r="G6161">
        <v>6</v>
      </c>
      <c r="H6161" t="s">
        <v>33</v>
      </c>
      <c r="I6161" t="s">
        <v>34</v>
      </c>
      <c r="J6161">
        <v>4</v>
      </c>
      <c r="K6161" t="s">
        <v>26</v>
      </c>
      <c r="L6161" t="s">
        <v>63</v>
      </c>
      <c r="M6161" t="s">
        <v>32</v>
      </c>
      <c r="N6161">
        <v>26</v>
      </c>
      <c r="O6161">
        <v>18</v>
      </c>
      <c r="P6161">
        <v>1624</v>
      </c>
      <c r="Q6161">
        <v>67570</v>
      </c>
    </row>
    <row r="6162" spans="1:17" x14ac:dyDescent="0.25">
      <c r="A6162" t="s">
        <v>167</v>
      </c>
      <c r="B6162" s="1" t="s">
        <v>341</v>
      </c>
      <c r="C6162">
        <v>2016</v>
      </c>
      <c r="D6162" s="15">
        <f>DATE(cars[[#This Row],[year_1]],1,1)</f>
        <v>42370</v>
      </c>
      <c r="E6162" t="s">
        <v>17</v>
      </c>
      <c r="F6162" s="4">
        <v>404</v>
      </c>
      <c r="G6162">
        <v>6</v>
      </c>
      <c r="H6162" t="s">
        <v>33</v>
      </c>
      <c r="I6162" t="s">
        <v>34</v>
      </c>
      <c r="J6162">
        <v>4</v>
      </c>
      <c r="K6162" t="s">
        <v>26</v>
      </c>
      <c r="L6162" t="s">
        <v>63</v>
      </c>
      <c r="M6162" t="s">
        <v>32</v>
      </c>
      <c r="N6162">
        <v>26</v>
      </c>
      <c r="O6162">
        <v>18</v>
      </c>
      <c r="P6162">
        <v>1624</v>
      </c>
      <c r="Q6162">
        <v>87465</v>
      </c>
    </row>
    <row r="6163" spans="1:17" x14ac:dyDescent="0.25">
      <c r="A6163" t="s">
        <v>167</v>
      </c>
      <c r="B6163" s="1" t="s">
        <v>341</v>
      </c>
      <c r="C6163">
        <v>2016</v>
      </c>
      <c r="D6163" s="15">
        <f>DATE(cars[[#This Row],[year_1]],1,1)</f>
        <v>42370</v>
      </c>
      <c r="E6163" t="s">
        <v>17</v>
      </c>
      <c r="F6163" s="4">
        <v>404</v>
      </c>
      <c r="G6163">
        <v>6</v>
      </c>
      <c r="H6163" t="s">
        <v>33</v>
      </c>
      <c r="I6163" t="s">
        <v>34</v>
      </c>
      <c r="J6163">
        <v>4</v>
      </c>
      <c r="K6163" t="s">
        <v>26</v>
      </c>
      <c r="L6163" t="s">
        <v>63</v>
      </c>
      <c r="M6163" t="s">
        <v>32</v>
      </c>
      <c r="N6163">
        <v>26</v>
      </c>
      <c r="O6163">
        <v>18</v>
      </c>
      <c r="P6163">
        <v>1624</v>
      </c>
      <c r="Q6163">
        <v>64395</v>
      </c>
    </row>
    <row r="6164" spans="1:17" x14ac:dyDescent="0.25">
      <c r="A6164" t="s">
        <v>167</v>
      </c>
      <c r="B6164" s="1" t="s">
        <v>341</v>
      </c>
      <c r="C6164">
        <v>2017</v>
      </c>
      <c r="D6164" s="15">
        <f>DATE(cars[[#This Row],[year_1]],1,1)</f>
        <v>42736</v>
      </c>
      <c r="E6164" t="s">
        <v>17</v>
      </c>
      <c r="F6164" s="4">
        <v>404</v>
      </c>
      <c r="G6164">
        <v>6</v>
      </c>
      <c r="H6164" t="s">
        <v>33</v>
      </c>
      <c r="I6164" t="s">
        <v>34</v>
      </c>
      <c r="J6164">
        <v>4</v>
      </c>
      <c r="K6164" t="s">
        <v>26</v>
      </c>
      <c r="L6164" t="s">
        <v>63</v>
      </c>
      <c r="M6164" t="s">
        <v>32</v>
      </c>
      <c r="N6164">
        <v>26</v>
      </c>
      <c r="O6164">
        <v>18</v>
      </c>
      <c r="P6164">
        <v>1624</v>
      </c>
      <c r="Q6164">
        <v>64395</v>
      </c>
    </row>
    <row r="6165" spans="1:17" x14ac:dyDescent="0.25">
      <c r="A6165" t="s">
        <v>167</v>
      </c>
      <c r="B6165" s="1" t="s">
        <v>341</v>
      </c>
      <c r="C6165">
        <v>2017</v>
      </c>
      <c r="D6165" s="15">
        <f>DATE(cars[[#This Row],[year_1]],1,1)</f>
        <v>42736</v>
      </c>
      <c r="E6165" t="s">
        <v>17</v>
      </c>
      <c r="F6165" s="4">
        <v>404</v>
      </c>
      <c r="G6165">
        <v>6</v>
      </c>
      <c r="H6165" t="s">
        <v>33</v>
      </c>
      <c r="I6165" t="s">
        <v>34</v>
      </c>
      <c r="J6165">
        <v>4</v>
      </c>
      <c r="K6165" t="s">
        <v>26</v>
      </c>
      <c r="L6165" t="s">
        <v>63</v>
      </c>
      <c r="M6165" t="s">
        <v>32</v>
      </c>
      <c r="N6165">
        <v>26</v>
      </c>
      <c r="O6165">
        <v>18</v>
      </c>
      <c r="P6165">
        <v>1624</v>
      </c>
      <c r="Q6165">
        <v>87495</v>
      </c>
    </row>
    <row r="6166" spans="1:17" x14ac:dyDescent="0.25">
      <c r="A6166" t="s">
        <v>167</v>
      </c>
      <c r="B6166" s="1" t="s">
        <v>341</v>
      </c>
      <c r="C6166">
        <v>2017</v>
      </c>
      <c r="D6166" s="15">
        <f>DATE(cars[[#This Row],[year_1]],1,1)</f>
        <v>42736</v>
      </c>
      <c r="E6166" t="s">
        <v>17</v>
      </c>
      <c r="F6166" s="4">
        <v>404</v>
      </c>
      <c r="G6166">
        <v>6</v>
      </c>
      <c r="H6166" t="s">
        <v>33</v>
      </c>
      <c r="I6166" t="s">
        <v>34</v>
      </c>
      <c r="J6166">
        <v>4</v>
      </c>
      <c r="K6166" t="s">
        <v>26</v>
      </c>
      <c r="L6166" t="s">
        <v>63</v>
      </c>
      <c r="M6166" t="s">
        <v>32</v>
      </c>
      <c r="N6166">
        <v>26</v>
      </c>
      <c r="O6166">
        <v>18</v>
      </c>
      <c r="P6166">
        <v>1624</v>
      </c>
      <c r="Q6166">
        <v>67595</v>
      </c>
    </row>
    <row r="6167" spans="1:17" x14ac:dyDescent="0.25">
      <c r="A6167" t="s">
        <v>119</v>
      </c>
      <c r="B6167" s="1">
        <v>911</v>
      </c>
      <c r="C6167">
        <v>2015</v>
      </c>
      <c r="D6167" s="15">
        <f>DATE(cars[[#This Row],[year_1]],1,1)</f>
        <v>42005</v>
      </c>
      <c r="E6167" t="s">
        <v>17</v>
      </c>
      <c r="F6167" s="4">
        <v>430</v>
      </c>
      <c r="G6167">
        <v>6</v>
      </c>
      <c r="H6167" t="s">
        <v>18</v>
      </c>
      <c r="I6167" t="s">
        <v>34</v>
      </c>
      <c r="J6167">
        <v>2</v>
      </c>
      <c r="K6167" t="s">
        <v>26</v>
      </c>
      <c r="L6167" t="s">
        <v>21</v>
      </c>
      <c r="M6167" t="s">
        <v>25</v>
      </c>
      <c r="N6167">
        <v>25</v>
      </c>
      <c r="O6167">
        <v>18</v>
      </c>
      <c r="P6167">
        <v>1715</v>
      </c>
      <c r="Q6167">
        <v>132800</v>
      </c>
    </row>
    <row r="6168" spans="1:17" x14ac:dyDescent="0.25">
      <c r="A6168" t="s">
        <v>119</v>
      </c>
      <c r="B6168" s="1">
        <v>911</v>
      </c>
      <c r="C6168">
        <v>2015</v>
      </c>
      <c r="D6168" s="15">
        <f>DATE(cars[[#This Row],[year_1]],1,1)</f>
        <v>42005</v>
      </c>
      <c r="E6168" t="s">
        <v>17</v>
      </c>
      <c r="F6168" s="4">
        <v>430</v>
      </c>
      <c r="G6168">
        <v>6</v>
      </c>
      <c r="H6168" t="s">
        <v>18</v>
      </c>
      <c r="I6168" t="s">
        <v>34</v>
      </c>
      <c r="J6168">
        <v>2</v>
      </c>
      <c r="K6168" t="s">
        <v>26</v>
      </c>
      <c r="L6168" t="s">
        <v>21</v>
      </c>
      <c r="M6168" t="s">
        <v>22</v>
      </c>
      <c r="N6168">
        <v>26</v>
      </c>
      <c r="O6168">
        <v>18</v>
      </c>
      <c r="P6168">
        <v>1715</v>
      </c>
      <c r="Q6168">
        <v>120900</v>
      </c>
    </row>
    <row r="6169" spans="1:17" x14ac:dyDescent="0.25">
      <c r="A6169" t="s">
        <v>119</v>
      </c>
      <c r="B6169" s="1">
        <v>911</v>
      </c>
      <c r="C6169">
        <v>2015</v>
      </c>
      <c r="D6169" s="15">
        <f>DATE(cars[[#This Row],[year_1]],1,1)</f>
        <v>42005</v>
      </c>
      <c r="E6169" t="s">
        <v>17</v>
      </c>
      <c r="F6169" s="4">
        <v>430</v>
      </c>
      <c r="G6169">
        <v>6</v>
      </c>
      <c r="H6169" t="s">
        <v>18</v>
      </c>
      <c r="I6169" t="s">
        <v>19</v>
      </c>
      <c r="J6169">
        <v>2</v>
      </c>
      <c r="K6169" t="s">
        <v>26</v>
      </c>
      <c r="L6169" t="s">
        <v>21</v>
      </c>
      <c r="M6169" t="s">
        <v>22</v>
      </c>
      <c r="N6169">
        <v>26</v>
      </c>
      <c r="O6169">
        <v>18</v>
      </c>
      <c r="P6169">
        <v>1715</v>
      </c>
      <c r="Q6169">
        <v>114200</v>
      </c>
    </row>
    <row r="6170" spans="1:17" x14ac:dyDescent="0.25">
      <c r="A6170" t="s">
        <v>119</v>
      </c>
      <c r="B6170" s="1">
        <v>911</v>
      </c>
      <c r="C6170">
        <v>2015</v>
      </c>
      <c r="D6170" s="15">
        <f>DATE(cars[[#This Row],[year_1]],1,1)</f>
        <v>42005</v>
      </c>
      <c r="E6170" t="s">
        <v>17</v>
      </c>
      <c r="F6170" s="4">
        <v>430</v>
      </c>
      <c r="G6170">
        <v>6</v>
      </c>
      <c r="H6170" t="s">
        <v>18</v>
      </c>
      <c r="I6170" t="s">
        <v>19</v>
      </c>
      <c r="J6170">
        <v>2</v>
      </c>
      <c r="K6170" t="s">
        <v>26</v>
      </c>
      <c r="L6170" t="s">
        <v>21</v>
      </c>
      <c r="M6170" t="s">
        <v>25</v>
      </c>
      <c r="N6170">
        <v>25</v>
      </c>
      <c r="O6170">
        <v>18</v>
      </c>
      <c r="P6170">
        <v>1715</v>
      </c>
      <c r="Q6170">
        <v>126100</v>
      </c>
    </row>
    <row r="6171" spans="1:17" x14ac:dyDescent="0.25">
      <c r="A6171" t="s">
        <v>119</v>
      </c>
      <c r="B6171" s="1">
        <v>911</v>
      </c>
      <c r="C6171">
        <v>2016</v>
      </c>
      <c r="D6171" s="15">
        <f>DATE(cars[[#This Row],[year_1]],1,1)</f>
        <v>42370</v>
      </c>
      <c r="E6171" t="s">
        <v>17</v>
      </c>
      <c r="F6171" s="4">
        <v>430</v>
      </c>
      <c r="G6171">
        <v>6</v>
      </c>
      <c r="H6171" t="s">
        <v>18</v>
      </c>
      <c r="I6171" t="s">
        <v>34</v>
      </c>
      <c r="J6171">
        <v>2</v>
      </c>
      <c r="K6171" t="s">
        <v>26</v>
      </c>
      <c r="L6171" t="s">
        <v>21</v>
      </c>
      <c r="M6171" t="s">
        <v>22</v>
      </c>
      <c r="N6171">
        <v>26</v>
      </c>
      <c r="O6171">
        <v>18</v>
      </c>
      <c r="P6171">
        <v>1715</v>
      </c>
      <c r="Q6171">
        <v>120900</v>
      </c>
    </row>
    <row r="6172" spans="1:17" x14ac:dyDescent="0.25">
      <c r="A6172" t="s">
        <v>119</v>
      </c>
      <c r="B6172" s="1">
        <v>911</v>
      </c>
      <c r="C6172">
        <v>2016</v>
      </c>
      <c r="D6172" s="15">
        <f>DATE(cars[[#This Row],[year_1]],1,1)</f>
        <v>42370</v>
      </c>
      <c r="E6172" t="s">
        <v>17</v>
      </c>
      <c r="F6172" s="4">
        <v>430</v>
      </c>
      <c r="G6172">
        <v>6</v>
      </c>
      <c r="H6172" t="s">
        <v>18</v>
      </c>
      <c r="I6172" t="s">
        <v>19</v>
      </c>
      <c r="J6172">
        <v>2</v>
      </c>
      <c r="K6172" t="s">
        <v>26</v>
      </c>
      <c r="L6172" t="s">
        <v>21</v>
      </c>
      <c r="M6172" t="s">
        <v>25</v>
      </c>
      <c r="N6172">
        <v>25</v>
      </c>
      <c r="O6172">
        <v>18</v>
      </c>
      <c r="P6172">
        <v>1715</v>
      </c>
      <c r="Q6172">
        <v>126100</v>
      </c>
    </row>
    <row r="6173" spans="1:17" x14ac:dyDescent="0.25">
      <c r="A6173" t="s">
        <v>119</v>
      </c>
      <c r="B6173" s="1">
        <v>911</v>
      </c>
      <c r="C6173">
        <v>2016</v>
      </c>
      <c r="D6173" s="15">
        <f>DATE(cars[[#This Row],[year_1]],1,1)</f>
        <v>42370</v>
      </c>
      <c r="E6173" t="s">
        <v>17</v>
      </c>
      <c r="F6173" s="4">
        <v>430</v>
      </c>
      <c r="G6173">
        <v>6</v>
      </c>
      <c r="H6173" t="s">
        <v>18</v>
      </c>
      <c r="I6173" t="s">
        <v>34</v>
      </c>
      <c r="J6173">
        <v>2</v>
      </c>
      <c r="K6173" t="s">
        <v>26</v>
      </c>
      <c r="L6173" t="s">
        <v>21</v>
      </c>
      <c r="M6173" t="s">
        <v>25</v>
      </c>
      <c r="N6173">
        <v>25</v>
      </c>
      <c r="O6173">
        <v>18</v>
      </c>
      <c r="P6173">
        <v>1715</v>
      </c>
      <c r="Q6173">
        <v>132800</v>
      </c>
    </row>
    <row r="6174" spans="1:17" x14ac:dyDescent="0.25">
      <c r="A6174" t="s">
        <v>119</v>
      </c>
      <c r="B6174" s="1">
        <v>911</v>
      </c>
      <c r="C6174">
        <v>2016</v>
      </c>
      <c r="D6174" s="15">
        <f>DATE(cars[[#This Row],[year_1]],1,1)</f>
        <v>42370</v>
      </c>
      <c r="E6174" t="s">
        <v>17</v>
      </c>
      <c r="F6174" s="4">
        <v>430</v>
      </c>
      <c r="G6174">
        <v>6</v>
      </c>
      <c r="H6174" t="s">
        <v>18</v>
      </c>
      <c r="I6174" t="s">
        <v>34</v>
      </c>
      <c r="J6174">
        <v>2</v>
      </c>
      <c r="K6174" t="s">
        <v>26</v>
      </c>
      <c r="L6174" t="s">
        <v>21</v>
      </c>
      <c r="M6174" t="s">
        <v>22</v>
      </c>
      <c r="N6174">
        <v>26</v>
      </c>
      <c r="O6174">
        <v>18</v>
      </c>
      <c r="P6174">
        <v>1715</v>
      </c>
      <c r="Q6174">
        <v>132800</v>
      </c>
    </row>
    <row r="6175" spans="1:17" x14ac:dyDescent="0.25">
      <c r="A6175" t="s">
        <v>119</v>
      </c>
      <c r="B6175" s="1">
        <v>911</v>
      </c>
      <c r="C6175">
        <v>2016</v>
      </c>
      <c r="D6175" s="15">
        <f>DATE(cars[[#This Row],[year_1]],1,1)</f>
        <v>42370</v>
      </c>
      <c r="E6175" t="s">
        <v>17</v>
      </c>
      <c r="F6175" s="4">
        <v>430</v>
      </c>
      <c r="G6175">
        <v>6</v>
      </c>
      <c r="H6175" t="s">
        <v>18</v>
      </c>
      <c r="I6175" t="s">
        <v>19</v>
      </c>
      <c r="J6175">
        <v>2</v>
      </c>
      <c r="K6175" t="s">
        <v>26</v>
      </c>
      <c r="L6175" t="s">
        <v>21</v>
      </c>
      <c r="M6175" t="s">
        <v>22</v>
      </c>
      <c r="N6175">
        <v>26</v>
      </c>
      <c r="O6175">
        <v>18</v>
      </c>
      <c r="P6175">
        <v>1715</v>
      </c>
      <c r="Q6175">
        <v>114200</v>
      </c>
    </row>
    <row r="6176" spans="1:17" x14ac:dyDescent="0.25">
      <c r="A6176" t="s">
        <v>40</v>
      </c>
      <c r="B6176" s="1" t="s">
        <v>832</v>
      </c>
      <c r="C6176">
        <v>2017</v>
      </c>
      <c r="D6176" s="15">
        <f>DATE(cars[[#This Row],[year_1]],1,1)</f>
        <v>42736</v>
      </c>
      <c r="E6176" t="s">
        <v>17</v>
      </c>
      <c r="F6176" s="4">
        <v>449</v>
      </c>
      <c r="G6176">
        <v>8</v>
      </c>
      <c r="H6176" t="s">
        <v>33</v>
      </c>
      <c r="I6176" t="s">
        <v>19</v>
      </c>
      <c r="J6176">
        <v>4</v>
      </c>
      <c r="K6176" t="s">
        <v>26</v>
      </c>
      <c r="L6176" t="s">
        <v>63</v>
      </c>
      <c r="M6176" t="s">
        <v>32</v>
      </c>
      <c r="N6176">
        <v>26</v>
      </c>
      <c r="O6176">
        <v>18</v>
      </c>
      <c r="P6176">
        <v>617</v>
      </c>
      <c r="Q6176">
        <v>96600</v>
      </c>
    </row>
    <row r="6177" spans="1:17" x14ac:dyDescent="0.25">
      <c r="A6177" t="s">
        <v>28</v>
      </c>
      <c r="B6177" s="1" t="s">
        <v>138</v>
      </c>
      <c r="C6177">
        <v>2016</v>
      </c>
      <c r="D6177" s="15">
        <f>DATE(cars[[#This Row],[year_1]],1,1)</f>
        <v>42370</v>
      </c>
      <c r="E6177" t="s">
        <v>17</v>
      </c>
      <c r="F6177" s="4">
        <v>450</v>
      </c>
      <c r="G6177">
        <v>8</v>
      </c>
      <c r="H6177" t="s">
        <v>33</v>
      </c>
      <c r="I6177" t="s">
        <v>34</v>
      </c>
      <c r="J6177">
        <v>4</v>
      </c>
      <c r="K6177" t="s">
        <v>26</v>
      </c>
      <c r="L6177" t="s">
        <v>63</v>
      </c>
      <c r="M6177" t="s">
        <v>32</v>
      </c>
      <c r="N6177">
        <v>29</v>
      </c>
      <c r="O6177">
        <v>18</v>
      </c>
      <c r="P6177">
        <v>3105</v>
      </c>
      <c r="Q6177">
        <v>90500</v>
      </c>
    </row>
    <row r="6178" spans="1:17" x14ac:dyDescent="0.25">
      <c r="A6178" t="s">
        <v>28</v>
      </c>
      <c r="B6178" s="1" t="s">
        <v>138</v>
      </c>
      <c r="C6178">
        <v>2017</v>
      </c>
      <c r="D6178" s="15">
        <f>DATE(cars[[#This Row],[year_1]],1,1)</f>
        <v>42736</v>
      </c>
      <c r="E6178" t="s">
        <v>17</v>
      </c>
      <c r="F6178" s="4">
        <v>450</v>
      </c>
      <c r="G6178">
        <v>8</v>
      </c>
      <c r="H6178" t="s">
        <v>33</v>
      </c>
      <c r="I6178" t="s">
        <v>34</v>
      </c>
      <c r="J6178">
        <v>4</v>
      </c>
      <c r="K6178" t="s">
        <v>26</v>
      </c>
      <c r="L6178" t="s">
        <v>63</v>
      </c>
      <c r="M6178" t="s">
        <v>32</v>
      </c>
      <c r="N6178">
        <v>29</v>
      </c>
      <c r="O6178">
        <v>18</v>
      </c>
      <c r="P6178">
        <v>3105</v>
      </c>
      <c r="Q6178">
        <v>91500</v>
      </c>
    </row>
    <row r="6179" spans="1:17" x14ac:dyDescent="0.25">
      <c r="A6179" t="s">
        <v>28</v>
      </c>
      <c r="B6179" s="1" t="s">
        <v>840</v>
      </c>
      <c r="C6179">
        <v>2016</v>
      </c>
      <c r="D6179" s="15">
        <f>DATE(cars[[#This Row],[year_1]],1,1)</f>
        <v>42370</v>
      </c>
      <c r="E6179" t="s">
        <v>17</v>
      </c>
      <c r="F6179" s="4">
        <v>450</v>
      </c>
      <c r="G6179">
        <v>8</v>
      </c>
      <c r="H6179" t="s">
        <v>77</v>
      </c>
      <c r="I6179" t="s">
        <v>34</v>
      </c>
      <c r="J6179">
        <v>4</v>
      </c>
      <c r="K6179" t="s">
        <v>20</v>
      </c>
      <c r="L6179" t="s">
        <v>31</v>
      </c>
      <c r="M6179" t="s">
        <v>32</v>
      </c>
      <c r="N6179">
        <v>27</v>
      </c>
      <c r="O6179">
        <v>18</v>
      </c>
      <c r="P6179">
        <v>3105</v>
      </c>
      <c r="Q6179">
        <v>70900</v>
      </c>
    </row>
    <row r="6180" spans="1:17" x14ac:dyDescent="0.25">
      <c r="A6180" t="s">
        <v>28</v>
      </c>
      <c r="B6180" s="1" t="s">
        <v>840</v>
      </c>
      <c r="C6180">
        <v>2016</v>
      </c>
      <c r="D6180" s="15">
        <f>DATE(cars[[#This Row],[year_1]],1,1)</f>
        <v>42370</v>
      </c>
      <c r="E6180" t="s">
        <v>17</v>
      </c>
      <c r="F6180" s="4">
        <v>450</v>
      </c>
      <c r="G6180">
        <v>8</v>
      </c>
      <c r="H6180" t="s">
        <v>77</v>
      </c>
      <c r="I6180" t="s">
        <v>34</v>
      </c>
      <c r="J6180">
        <v>4</v>
      </c>
      <c r="K6180" t="s">
        <v>20</v>
      </c>
      <c r="L6180" t="s">
        <v>31</v>
      </c>
      <c r="M6180" t="s">
        <v>32</v>
      </c>
      <c r="N6180">
        <v>27</v>
      </c>
      <c r="O6180">
        <v>18</v>
      </c>
      <c r="P6180">
        <v>3105</v>
      </c>
      <c r="Q6180">
        <v>75300</v>
      </c>
    </row>
    <row r="6181" spans="1:17" x14ac:dyDescent="0.25">
      <c r="A6181" t="s">
        <v>28</v>
      </c>
      <c r="B6181" s="1" t="s">
        <v>840</v>
      </c>
      <c r="C6181">
        <v>2017</v>
      </c>
      <c r="D6181" s="15">
        <f>DATE(cars[[#This Row],[year_1]],1,1)</f>
        <v>42736</v>
      </c>
      <c r="E6181" t="s">
        <v>17</v>
      </c>
      <c r="F6181" s="4">
        <v>450</v>
      </c>
      <c r="G6181">
        <v>8</v>
      </c>
      <c r="H6181" t="s">
        <v>77</v>
      </c>
      <c r="I6181" t="s">
        <v>34</v>
      </c>
      <c r="J6181">
        <v>4</v>
      </c>
      <c r="K6181" t="s">
        <v>20</v>
      </c>
      <c r="L6181" t="s">
        <v>31</v>
      </c>
      <c r="M6181" t="s">
        <v>32</v>
      </c>
      <c r="N6181">
        <v>27</v>
      </c>
      <c r="O6181">
        <v>18</v>
      </c>
      <c r="P6181">
        <v>3105</v>
      </c>
      <c r="Q6181">
        <v>74100</v>
      </c>
    </row>
    <row r="6182" spans="1:17" x14ac:dyDescent="0.25">
      <c r="A6182" t="s">
        <v>28</v>
      </c>
      <c r="B6182" s="1" t="s">
        <v>840</v>
      </c>
      <c r="C6182">
        <v>2017</v>
      </c>
      <c r="D6182" s="15">
        <f>DATE(cars[[#This Row],[year_1]],1,1)</f>
        <v>42736</v>
      </c>
      <c r="E6182" t="s">
        <v>17</v>
      </c>
      <c r="F6182" s="4">
        <v>450</v>
      </c>
      <c r="G6182">
        <v>8</v>
      </c>
      <c r="H6182" t="s">
        <v>77</v>
      </c>
      <c r="I6182" t="s">
        <v>34</v>
      </c>
      <c r="J6182">
        <v>4</v>
      </c>
      <c r="K6182" t="s">
        <v>20</v>
      </c>
      <c r="L6182" t="s">
        <v>31</v>
      </c>
      <c r="M6182" t="s">
        <v>32</v>
      </c>
      <c r="N6182">
        <v>27</v>
      </c>
      <c r="O6182">
        <v>18</v>
      </c>
      <c r="P6182">
        <v>3105</v>
      </c>
      <c r="Q6182">
        <v>70900</v>
      </c>
    </row>
    <row r="6183" spans="1:17" x14ac:dyDescent="0.25">
      <c r="A6183" t="s">
        <v>40</v>
      </c>
      <c r="B6183" s="1" t="s">
        <v>241</v>
      </c>
      <c r="C6183">
        <v>2015</v>
      </c>
      <c r="D6183" s="15">
        <f>DATE(cars[[#This Row],[year_1]],1,1)</f>
        <v>42005</v>
      </c>
      <c r="E6183" t="s">
        <v>17</v>
      </c>
      <c r="F6183" s="4">
        <v>469</v>
      </c>
      <c r="G6183">
        <v>8</v>
      </c>
      <c r="H6183" t="s">
        <v>33</v>
      </c>
      <c r="I6183" t="s">
        <v>19</v>
      </c>
      <c r="J6183">
        <v>4</v>
      </c>
      <c r="K6183" t="s">
        <v>20</v>
      </c>
      <c r="L6183" t="s">
        <v>31</v>
      </c>
      <c r="M6183" t="s">
        <v>32</v>
      </c>
      <c r="N6183">
        <v>25</v>
      </c>
      <c r="O6183">
        <v>18</v>
      </c>
      <c r="P6183">
        <v>617</v>
      </c>
      <c r="Q6183">
        <v>63900</v>
      </c>
    </row>
    <row r="6184" spans="1:17" x14ac:dyDescent="0.25">
      <c r="A6184" t="s">
        <v>40</v>
      </c>
      <c r="B6184" s="1" t="s">
        <v>241</v>
      </c>
      <c r="C6184">
        <v>2016</v>
      </c>
      <c r="D6184" s="15">
        <f>DATE(cars[[#This Row],[year_1]],1,1)</f>
        <v>42370</v>
      </c>
      <c r="E6184" t="s">
        <v>17</v>
      </c>
      <c r="F6184" s="4">
        <v>469</v>
      </c>
      <c r="G6184">
        <v>8</v>
      </c>
      <c r="H6184" t="s">
        <v>33</v>
      </c>
      <c r="I6184" t="s">
        <v>19</v>
      </c>
      <c r="J6184">
        <v>4</v>
      </c>
      <c r="K6184" t="s">
        <v>20</v>
      </c>
      <c r="L6184" t="s">
        <v>31</v>
      </c>
      <c r="M6184" t="s">
        <v>32</v>
      </c>
      <c r="N6184">
        <v>25</v>
      </c>
      <c r="O6184">
        <v>18</v>
      </c>
      <c r="P6184">
        <v>617</v>
      </c>
      <c r="Q6184">
        <v>65250</v>
      </c>
    </row>
    <row r="6185" spans="1:17" x14ac:dyDescent="0.25">
      <c r="A6185" t="s">
        <v>40</v>
      </c>
      <c r="B6185" s="1" t="s">
        <v>241</v>
      </c>
      <c r="C6185">
        <v>2017</v>
      </c>
      <c r="D6185" s="15">
        <f>DATE(cars[[#This Row],[year_1]],1,1)</f>
        <v>42736</v>
      </c>
      <c r="E6185" t="s">
        <v>17</v>
      </c>
      <c r="F6185" s="4">
        <v>469</v>
      </c>
      <c r="G6185">
        <v>8</v>
      </c>
      <c r="H6185" t="s">
        <v>33</v>
      </c>
      <c r="I6185" t="s">
        <v>19</v>
      </c>
      <c r="J6185">
        <v>4</v>
      </c>
      <c r="K6185" t="s">
        <v>20</v>
      </c>
      <c r="L6185" t="s">
        <v>31</v>
      </c>
      <c r="M6185" t="s">
        <v>32</v>
      </c>
      <c r="N6185">
        <v>24</v>
      </c>
      <c r="O6185">
        <v>18</v>
      </c>
      <c r="P6185">
        <v>617</v>
      </c>
      <c r="Q6185">
        <v>65200</v>
      </c>
    </row>
    <row r="6186" spans="1:17" x14ac:dyDescent="0.25">
      <c r="A6186" t="s">
        <v>40</v>
      </c>
      <c r="B6186" s="1" t="s">
        <v>241</v>
      </c>
      <c r="C6186">
        <v>2015</v>
      </c>
      <c r="D6186" s="15">
        <f>DATE(cars[[#This Row],[year_1]],1,1)</f>
        <v>42005</v>
      </c>
      <c r="E6186" t="s">
        <v>17</v>
      </c>
      <c r="F6186" s="4">
        <v>503</v>
      </c>
      <c r="G6186">
        <v>8</v>
      </c>
      <c r="H6186" t="s">
        <v>33</v>
      </c>
      <c r="I6186" t="s">
        <v>19</v>
      </c>
      <c r="J6186">
        <v>4</v>
      </c>
      <c r="K6186" t="s">
        <v>20</v>
      </c>
      <c r="L6186" t="s">
        <v>31</v>
      </c>
      <c r="M6186" t="s">
        <v>32</v>
      </c>
      <c r="N6186">
        <v>25</v>
      </c>
      <c r="O6186">
        <v>18</v>
      </c>
      <c r="P6186">
        <v>617</v>
      </c>
      <c r="Q6186">
        <v>71900</v>
      </c>
    </row>
    <row r="6187" spans="1:17" x14ac:dyDescent="0.25">
      <c r="A6187" t="s">
        <v>40</v>
      </c>
      <c r="B6187" s="1" t="s">
        <v>241</v>
      </c>
      <c r="C6187">
        <v>2016</v>
      </c>
      <c r="D6187" s="15">
        <f>DATE(cars[[#This Row],[year_1]],1,1)</f>
        <v>42370</v>
      </c>
      <c r="E6187" t="s">
        <v>17</v>
      </c>
      <c r="F6187" s="4">
        <v>503</v>
      </c>
      <c r="G6187">
        <v>8</v>
      </c>
      <c r="H6187" t="s">
        <v>33</v>
      </c>
      <c r="I6187" t="s">
        <v>19</v>
      </c>
      <c r="J6187">
        <v>4</v>
      </c>
      <c r="K6187" t="s">
        <v>20</v>
      </c>
      <c r="L6187" t="s">
        <v>31</v>
      </c>
      <c r="M6187" t="s">
        <v>32</v>
      </c>
      <c r="N6187">
        <v>25</v>
      </c>
      <c r="O6187">
        <v>18</v>
      </c>
      <c r="P6187">
        <v>617</v>
      </c>
      <c r="Q6187">
        <v>73250</v>
      </c>
    </row>
    <row r="6188" spans="1:17" x14ac:dyDescent="0.25">
      <c r="A6188" t="s">
        <v>40</v>
      </c>
      <c r="B6188" s="1" t="s">
        <v>241</v>
      </c>
      <c r="C6188">
        <v>2017</v>
      </c>
      <c r="D6188" s="15">
        <f>DATE(cars[[#This Row],[year_1]],1,1)</f>
        <v>42736</v>
      </c>
      <c r="E6188" t="s">
        <v>17</v>
      </c>
      <c r="F6188" s="4">
        <v>503</v>
      </c>
      <c r="G6188">
        <v>8</v>
      </c>
      <c r="H6188" t="s">
        <v>33</v>
      </c>
      <c r="I6188" t="s">
        <v>19</v>
      </c>
      <c r="J6188">
        <v>4</v>
      </c>
      <c r="K6188" t="s">
        <v>20</v>
      </c>
      <c r="L6188" t="s">
        <v>31</v>
      </c>
      <c r="M6188" t="s">
        <v>32</v>
      </c>
      <c r="N6188">
        <v>24</v>
      </c>
      <c r="O6188">
        <v>18</v>
      </c>
      <c r="P6188">
        <v>617</v>
      </c>
      <c r="Q6188">
        <v>72800</v>
      </c>
    </row>
    <row r="6189" spans="1:17" x14ac:dyDescent="0.25">
      <c r="A6189" t="s">
        <v>51</v>
      </c>
      <c r="B6189" s="1">
        <v>940</v>
      </c>
      <c r="C6189">
        <v>1993</v>
      </c>
      <c r="D6189" s="15">
        <f>DATE(cars[[#This Row],[year_1]],1,1)</f>
        <v>33970</v>
      </c>
      <c r="E6189" t="s">
        <v>29</v>
      </c>
      <c r="F6189" s="4">
        <v>114</v>
      </c>
      <c r="G6189">
        <v>4</v>
      </c>
      <c r="H6189" t="s">
        <v>33</v>
      </c>
      <c r="I6189" t="s">
        <v>19</v>
      </c>
      <c r="J6189">
        <v>4</v>
      </c>
      <c r="K6189" t="s">
        <v>27</v>
      </c>
      <c r="L6189" t="s">
        <v>31</v>
      </c>
      <c r="M6189" t="s">
        <v>32</v>
      </c>
      <c r="N6189">
        <v>25</v>
      </c>
      <c r="O6189">
        <v>17</v>
      </c>
      <c r="P6189">
        <v>870</v>
      </c>
      <c r="Q6189">
        <v>2000</v>
      </c>
    </row>
    <row r="6190" spans="1:17" x14ac:dyDescent="0.25">
      <c r="A6190" t="s">
        <v>51</v>
      </c>
      <c r="B6190" s="1">
        <v>940</v>
      </c>
      <c r="C6190">
        <v>1993</v>
      </c>
      <c r="D6190" s="15">
        <f>DATE(cars[[#This Row],[year_1]],1,1)</f>
        <v>33970</v>
      </c>
      <c r="E6190" t="s">
        <v>29</v>
      </c>
      <c r="F6190" s="4">
        <v>114</v>
      </c>
      <c r="G6190">
        <v>4</v>
      </c>
      <c r="H6190" t="s">
        <v>33</v>
      </c>
      <c r="I6190" t="s">
        <v>19</v>
      </c>
      <c r="J6190">
        <v>4</v>
      </c>
      <c r="K6190" t="s">
        <v>27</v>
      </c>
      <c r="L6190" t="s">
        <v>31</v>
      </c>
      <c r="M6190" t="s">
        <v>35</v>
      </c>
      <c r="N6190">
        <v>25</v>
      </c>
      <c r="O6190">
        <v>17</v>
      </c>
      <c r="P6190">
        <v>870</v>
      </c>
      <c r="Q6190">
        <v>2000</v>
      </c>
    </row>
    <row r="6191" spans="1:17" x14ac:dyDescent="0.25">
      <c r="A6191" t="s">
        <v>51</v>
      </c>
      <c r="B6191" s="1">
        <v>940</v>
      </c>
      <c r="C6191">
        <v>1994</v>
      </c>
      <c r="D6191" s="15">
        <f>DATE(cars[[#This Row],[year_1]],1,1)</f>
        <v>34335</v>
      </c>
      <c r="E6191" t="s">
        <v>29</v>
      </c>
      <c r="F6191" s="4">
        <v>114</v>
      </c>
      <c r="G6191">
        <v>4</v>
      </c>
      <c r="H6191" t="s">
        <v>33</v>
      </c>
      <c r="I6191" t="s">
        <v>19</v>
      </c>
      <c r="J6191">
        <v>4</v>
      </c>
      <c r="K6191" t="s">
        <v>27</v>
      </c>
      <c r="L6191" t="s">
        <v>31</v>
      </c>
      <c r="M6191" t="s">
        <v>32</v>
      </c>
      <c r="N6191">
        <v>24</v>
      </c>
      <c r="O6191">
        <v>17</v>
      </c>
      <c r="P6191">
        <v>870</v>
      </c>
      <c r="Q6191">
        <v>2000</v>
      </c>
    </row>
    <row r="6192" spans="1:17" x14ac:dyDescent="0.25">
      <c r="A6192" t="s">
        <v>51</v>
      </c>
      <c r="B6192" s="1">
        <v>940</v>
      </c>
      <c r="C6192">
        <v>1994</v>
      </c>
      <c r="D6192" s="15">
        <f>DATE(cars[[#This Row],[year_1]],1,1)</f>
        <v>34335</v>
      </c>
      <c r="E6192" t="s">
        <v>29</v>
      </c>
      <c r="F6192" s="4">
        <v>114</v>
      </c>
      <c r="G6192">
        <v>4</v>
      </c>
      <c r="H6192" t="s">
        <v>33</v>
      </c>
      <c r="I6192" t="s">
        <v>19</v>
      </c>
      <c r="J6192">
        <v>4</v>
      </c>
      <c r="K6192" t="s">
        <v>27</v>
      </c>
      <c r="L6192" t="s">
        <v>31</v>
      </c>
      <c r="M6192" t="s">
        <v>35</v>
      </c>
      <c r="N6192">
        <v>24</v>
      </c>
      <c r="O6192">
        <v>17</v>
      </c>
      <c r="P6192">
        <v>870</v>
      </c>
      <c r="Q6192">
        <v>2000</v>
      </c>
    </row>
    <row r="6193" spans="1:17" x14ac:dyDescent="0.25">
      <c r="A6193" t="s">
        <v>51</v>
      </c>
      <c r="B6193" s="1">
        <v>940</v>
      </c>
      <c r="C6193">
        <v>1995</v>
      </c>
      <c r="D6193" s="15">
        <f>DATE(cars[[#This Row],[year_1]],1,1)</f>
        <v>34700</v>
      </c>
      <c r="E6193" t="s">
        <v>29</v>
      </c>
      <c r="F6193" s="4">
        <v>114</v>
      </c>
      <c r="G6193">
        <v>4</v>
      </c>
      <c r="H6193" t="s">
        <v>33</v>
      </c>
      <c r="I6193" t="s">
        <v>19</v>
      </c>
      <c r="J6193">
        <v>4</v>
      </c>
      <c r="K6193" t="s">
        <v>27</v>
      </c>
      <c r="L6193" t="s">
        <v>31</v>
      </c>
      <c r="M6193" t="s">
        <v>32</v>
      </c>
      <c r="N6193">
        <v>24</v>
      </c>
      <c r="O6193">
        <v>17</v>
      </c>
      <c r="P6193">
        <v>870</v>
      </c>
      <c r="Q6193">
        <v>2000</v>
      </c>
    </row>
    <row r="6194" spans="1:17" x14ac:dyDescent="0.25">
      <c r="A6194" t="s">
        <v>199</v>
      </c>
      <c r="B6194" s="1" t="s">
        <v>778</v>
      </c>
      <c r="C6194">
        <v>1992</v>
      </c>
      <c r="D6194" s="15">
        <f>DATE(cars[[#This Row],[year_1]],1,1)</f>
        <v>33604</v>
      </c>
      <c r="E6194" t="s">
        <v>29</v>
      </c>
      <c r="F6194" s="4">
        <v>115</v>
      </c>
      <c r="G6194">
        <v>4</v>
      </c>
      <c r="H6194" t="s">
        <v>18</v>
      </c>
      <c r="I6194" t="s">
        <v>19</v>
      </c>
      <c r="J6194">
        <v>2</v>
      </c>
      <c r="K6194" t="s">
        <v>49</v>
      </c>
      <c r="L6194" t="s">
        <v>21</v>
      </c>
      <c r="M6194" t="s">
        <v>213</v>
      </c>
      <c r="N6194">
        <v>22</v>
      </c>
      <c r="O6194">
        <v>17</v>
      </c>
      <c r="P6194">
        <v>1851</v>
      </c>
      <c r="Q6194">
        <v>2000</v>
      </c>
    </row>
    <row r="6195" spans="1:17" x14ac:dyDescent="0.25">
      <c r="A6195" t="s">
        <v>199</v>
      </c>
      <c r="B6195" s="1" t="s">
        <v>778</v>
      </c>
      <c r="C6195">
        <v>1991</v>
      </c>
      <c r="D6195" s="15">
        <f>DATE(cars[[#This Row],[year_1]],1,1)</f>
        <v>33239</v>
      </c>
      <c r="E6195" t="s">
        <v>29</v>
      </c>
      <c r="F6195" s="4">
        <v>116</v>
      </c>
      <c r="G6195">
        <v>4</v>
      </c>
      <c r="H6195" t="s">
        <v>18</v>
      </c>
      <c r="I6195" t="s">
        <v>19</v>
      </c>
      <c r="J6195">
        <v>2</v>
      </c>
      <c r="K6195" t="s">
        <v>49</v>
      </c>
      <c r="L6195" t="s">
        <v>21</v>
      </c>
      <c r="M6195" t="s">
        <v>214</v>
      </c>
      <c r="N6195">
        <v>22</v>
      </c>
      <c r="O6195">
        <v>17</v>
      </c>
      <c r="P6195">
        <v>1851</v>
      </c>
      <c r="Q6195">
        <v>2000</v>
      </c>
    </row>
    <row r="6196" spans="1:17" x14ac:dyDescent="0.25">
      <c r="A6196" t="s">
        <v>199</v>
      </c>
      <c r="B6196" s="1" t="s">
        <v>778</v>
      </c>
      <c r="C6196">
        <v>1991</v>
      </c>
      <c r="D6196" s="15">
        <f>DATE(cars[[#This Row],[year_1]],1,1)</f>
        <v>33239</v>
      </c>
      <c r="E6196" t="s">
        <v>29</v>
      </c>
      <c r="F6196" s="4">
        <v>116</v>
      </c>
      <c r="G6196">
        <v>4</v>
      </c>
      <c r="H6196" t="s">
        <v>18</v>
      </c>
      <c r="I6196" t="s">
        <v>19</v>
      </c>
      <c r="J6196">
        <v>2</v>
      </c>
      <c r="K6196" t="s">
        <v>49</v>
      </c>
      <c r="L6196" t="s">
        <v>21</v>
      </c>
      <c r="M6196" t="s">
        <v>213</v>
      </c>
      <c r="N6196">
        <v>22</v>
      </c>
      <c r="O6196">
        <v>17</v>
      </c>
      <c r="P6196">
        <v>1851</v>
      </c>
      <c r="Q6196">
        <v>2000</v>
      </c>
    </row>
    <row r="6197" spans="1:17" x14ac:dyDescent="0.25">
      <c r="A6197" t="s">
        <v>199</v>
      </c>
      <c r="B6197" s="1" t="s">
        <v>778</v>
      </c>
      <c r="C6197">
        <v>1991</v>
      </c>
      <c r="D6197" s="15">
        <f>DATE(cars[[#This Row],[year_1]],1,1)</f>
        <v>33239</v>
      </c>
      <c r="E6197" t="s">
        <v>29</v>
      </c>
      <c r="F6197" s="4">
        <v>116</v>
      </c>
      <c r="G6197">
        <v>4</v>
      </c>
      <c r="H6197" t="s">
        <v>18</v>
      </c>
      <c r="I6197" t="s">
        <v>91</v>
      </c>
      <c r="J6197">
        <v>2</v>
      </c>
      <c r="K6197" t="s">
        <v>49</v>
      </c>
      <c r="L6197" t="s">
        <v>21</v>
      </c>
      <c r="M6197" t="s">
        <v>213</v>
      </c>
      <c r="N6197">
        <v>20</v>
      </c>
      <c r="O6197">
        <v>17</v>
      </c>
      <c r="P6197">
        <v>1851</v>
      </c>
      <c r="Q6197">
        <v>2000</v>
      </c>
    </row>
    <row r="6198" spans="1:17" x14ac:dyDescent="0.25">
      <c r="A6198" t="s">
        <v>199</v>
      </c>
      <c r="B6198" s="1" t="s">
        <v>778</v>
      </c>
      <c r="C6198">
        <v>1992</v>
      </c>
      <c r="D6198" s="15">
        <f>DATE(cars[[#This Row],[year_1]],1,1)</f>
        <v>33604</v>
      </c>
      <c r="E6198" t="s">
        <v>29</v>
      </c>
      <c r="F6198" s="4">
        <v>116</v>
      </c>
      <c r="G6198">
        <v>4</v>
      </c>
      <c r="H6198" t="s">
        <v>18</v>
      </c>
      <c r="I6198" t="s">
        <v>91</v>
      </c>
      <c r="J6198">
        <v>2</v>
      </c>
      <c r="K6198" t="s">
        <v>49</v>
      </c>
      <c r="L6198" t="s">
        <v>21</v>
      </c>
      <c r="M6198" t="s">
        <v>213</v>
      </c>
      <c r="N6198">
        <v>20</v>
      </c>
      <c r="O6198">
        <v>17</v>
      </c>
      <c r="P6198">
        <v>1851</v>
      </c>
      <c r="Q6198">
        <v>2000</v>
      </c>
    </row>
    <row r="6199" spans="1:17" x14ac:dyDescent="0.25">
      <c r="A6199" t="s">
        <v>199</v>
      </c>
      <c r="B6199" s="1" t="s">
        <v>778</v>
      </c>
      <c r="C6199">
        <v>1992</v>
      </c>
      <c r="D6199" s="15">
        <f>DATE(cars[[#This Row],[year_1]],1,1)</f>
        <v>33604</v>
      </c>
      <c r="E6199" t="s">
        <v>29</v>
      </c>
      <c r="F6199" s="4">
        <v>116</v>
      </c>
      <c r="G6199">
        <v>4</v>
      </c>
      <c r="H6199" t="s">
        <v>18</v>
      </c>
      <c r="I6199" t="s">
        <v>19</v>
      </c>
      <c r="J6199">
        <v>2</v>
      </c>
      <c r="K6199" t="s">
        <v>49</v>
      </c>
      <c r="L6199" t="s">
        <v>21</v>
      </c>
      <c r="M6199" t="s">
        <v>213</v>
      </c>
      <c r="N6199">
        <v>22</v>
      </c>
      <c r="O6199">
        <v>17</v>
      </c>
      <c r="P6199">
        <v>1851</v>
      </c>
      <c r="Q6199">
        <v>2000</v>
      </c>
    </row>
    <row r="6200" spans="1:17" x14ac:dyDescent="0.25">
      <c r="A6200" t="s">
        <v>199</v>
      </c>
      <c r="B6200" s="1" t="s">
        <v>778</v>
      </c>
      <c r="C6200">
        <v>1993</v>
      </c>
      <c r="D6200" s="15">
        <f>DATE(cars[[#This Row],[year_1]],1,1)</f>
        <v>33970</v>
      </c>
      <c r="E6200" t="s">
        <v>29</v>
      </c>
      <c r="F6200" s="4">
        <v>116</v>
      </c>
      <c r="G6200">
        <v>4</v>
      </c>
      <c r="H6200" t="s">
        <v>18</v>
      </c>
      <c r="I6200" t="s">
        <v>19</v>
      </c>
      <c r="J6200">
        <v>2</v>
      </c>
      <c r="K6200" t="s">
        <v>49</v>
      </c>
      <c r="L6200" t="s">
        <v>21</v>
      </c>
      <c r="M6200" t="s">
        <v>213</v>
      </c>
      <c r="N6200">
        <v>22</v>
      </c>
      <c r="O6200">
        <v>17</v>
      </c>
      <c r="P6200">
        <v>1851</v>
      </c>
      <c r="Q6200">
        <v>2000</v>
      </c>
    </row>
    <row r="6201" spans="1:17" x14ac:dyDescent="0.25">
      <c r="A6201" t="s">
        <v>199</v>
      </c>
      <c r="B6201" s="1" t="s">
        <v>778</v>
      </c>
      <c r="C6201">
        <v>1993</v>
      </c>
      <c r="D6201" s="15">
        <f>DATE(cars[[#This Row],[year_1]],1,1)</f>
        <v>33970</v>
      </c>
      <c r="E6201" t="s">
        <v>29</v>
      </c>
      <c r="F6201" s="4">
        <v>116</v>
      </c>
      <c r="G6201">
        <v>4</v>
      </c>
      <c r="H6201" t="s">
        <v>18</v>
      </c>
      <c r="I6201" t="s">
        <v>91</v>
      </c>
      <c r="J6201">
        <v>2</v>
      </c>
      <c r="K6201" t="s">
        <v>49</v>
      </c>
      <c r="L6201" t="s">
        <v>21</v>
      </c>
      <c r="M6201" t="s">
        <v>213</v>
      </c>
      <c r="N6201">
        <v>20</v>
      </c>
      <c r="O6201">
        <v>17</v>
      </c>
      <c r="P6201">
        <v>1851</v>
      </c>
      <c r="Q6201">
        <v>2000</v>
      </c>
    </row>
    <row r="6202" spans="1:17" x14ac:dyDescent="0.25">
      <c r="A6202" t="s">
        <v>88</v>
      </c>
      <c r="B6202" s="1" t="s">
        <v>735</v>
      </c>
      <c r="C6202">
        <v>1993</v>
      </c>
      <c r="D6202" s="15">
        <f>DATE(cars[[#This Row],[year_1]],1,1)</f>
        <v>33970</v>
      </c>
      <c r="E6202" t="s">
        <v>29</v>
      </c>
      <c r="F6202" s="4">
        <v>116</v>
      </c>
      <c r="G6202">
        <v>4</v>
      </c>
      <c r="H6202" t="s">
        <v>18</v>
      </c>
      <c r="I6202" t="s">
        <v>91</v>
      </c>
      <c r="J6202">
        <v>2</v>
      </c>
      <c r="K6202" t="s">
        <v>49</v>
      </c>
      <c r="L6202" t="s">
        <v>21</v>
      </c>
      <c r="M6202" t="s">
        <v>214</v>
      </c>
      <c r="N6202">
        <v>20</v>
      </c>
      <c r="O6202">
        <v>17</v>
      </c>
      <c r="P6202">
        <v>2031</v>
      </c>
      <c r="Q6202">
        <v>2142</v>
      </c>
    </row>
    <row r="6203" spans="1:17" x14ac:dyDescent="0.25">
      <c r="A6203" t="s">
        <v>88</v>
      </c>
      <c r="B6203" s="1" t="s">
        <v>735</v>
      </c>
      <c r="C6203">
        <v>1993</v>
      </c>
      <c r="D6203" s="15">
        <f>DATE(cars[[#This Row],[year_1]],1,1)</f>
        <v>33970</v>
      </c>
      <c r="E6203" t="s">
        <v>29</v>
      </c>
      <c r="F6203" s="4">
        <v>116</v>
      </c>
      <c r="G6203">
        <v>4</v>
      </c>
      <c r="H6203" t="s">
        <v>18</v>
      </c>
      <c r="I6203" t="s">
        <v>91</v>
      </c>
      <c r="J6203">
        <v>2</v>
      </c>
      <c r="K6203" t="s">
        <v>49</v>
      </c>
      <c r="L6203" t="s">
        <v>21</v>
      </c>
      <c r="M6203" t="s">
        <v>213</v>
      </c>
      <c r="N6203">
        <v>20</v>
      </c>
      <c r="O6203">
        <v>17</v>
      </c>
      <c r="P6203">
        <v>2031</v>
      </c>
      <c r="Q6203">
        <v>2013</v>
      </c>
    </row>
    <row r="6204" spans="1:17" x14ac:dyDescent="0.25">
      <c r="A6204" t="s">
        <v>88</v>
      </c>
      <c r="B6204" s="1" t="s">
        <v>735</v>
      </c>
      <c r="C6204">
        <v>1994</v>
      </c>
      <c r="D6204" s="15">
        <f>DATE(cars[[#This Row],[year_1]],1,1)</f>
        <v>34335</v>
      </c>
      <c r="E6204" t="s">
        <v>29</v>
      </c>
      <c r="F6204" s="4">
        <v>116</v>
      </c>
      <c r="G6204">
        <v>4</v>
      </c>
      <c r="H6204" t="s">
        <v>18</v>
      </c>
      <c r="I6204" t="s">
        <v>91</v>
      </c>
      <c r="J6204">
        <v>2</v>
      </c>
      <c r="K6204" t="s">
        <v>49</v>
      </c>
      <c r="L6204" t="s">
        <v>21</v>
      </c>
      <c r="M6204" t="s">
        <v>214</v>
      </c>
      <c r="N6204">
        <v>20</v>
      </c>
      <c r="O6204">
        <v>17</v>
      </c>
      <c r="P6204">
        <v>2031</v>
      </c>
      <c r="Q6204">
        <v>2293</v>
      </c>
    </row>
    <row r="6205" spans="1:17" x14ac:dyDescent="0.25">
      <c r="A6205" t="s">
        <v>88</v>
      </c>
      <c r="B6205" s="1" t="s">
        <v>735</v>
      </c>
      <c r="C6205">
        <v>1994</v>
      </c>
      <c r="D6205" s="15">
        <f>DATE(cars[[#This Row],[year_1]],1,1)</f>
        <v>34335</v>
      </c>
      <c r="E6205" t="s">
        <v>29</v>
      </c>
      <c r="F6205" s="4">
        <v>116</v>
      </c>
      <c r="G6205">
        <v>4</v>
      </c>
      <c r="H6205" t="s">
        <v>18</v>
      </c>
      <c r="I6205" t="s">
        <v>91</v>
      </c>
      <c r="J6205">
        <v>2</v>
      </c>
      <c r="K6205" t="s">
        <v>49</v>
      </c>
      <c r="L6205" t="s">
        <v>21</v>
      </c>
      <c r="M6205" t="s">
        <v>213</v>
      </c>
      <c r="N6205">
        <v>20</v>
      </c>
      <c r="O6205">
        <v>17</v>
      </c>
      <c r="P6205">
        <v>2031</v>
      </c>
      <c r="Q6205">
        <v>2115</v>
      </c>
    </row>
    <row r="6206" spans="1:17" x14ac:dyDescent="0.25">
      <c r="A6206" t="s">
        <v>88</v>
      </c>
      <c r="B6206" s="1" t="s">
        <v>735</v>
      </c>
      <c r="C6206">
        <v>1995</v>
      </c>
      <c r="D6206" s="15">
        <f>DATE(cars[[#This Row],[year_1]],1,1)</f>
        <v>34700</v>
      </c>
      <c r="E6206" t="s">
        <v>29</v>
      </c>
      <c r="F6206" s="4">
        <v>116</v>
      </c>
      <c r="G6206">
        <v>4</v>
      </c>
      <c r="H6206" t="s">
        <v>18</v>
      </c>
      <c r="I6206" t="s">
        <v>91</v>
      </c>
      <c r="J6206">
        <v>2</v>
      </c>
      <c r="K6206" t="s">
        <v>49</v>
      </c>
      <c r="L6206" t="s">
        <v>21</v>
      </c>
      <c r="M6206" t="s">
        <v>214</v>
      </c>
      <c r="N6206">
        <v>20</v>
      </c>
      <c r="O6206">
        <v>17</v>
      </c>
      <c r="P6206">
        <v>2031</v>
      </c>
      <c r="Q6206">
        <v>2553</v>
      </c>
    </row>
    <row r="6207" spans="1:17" x14ac:dyDescent="0.25">
      <c r="A6207" t="s">
        <v>88</v>
      </c>
      <c r="B6207" s="1" t="s">
        <v>735</v>
      </c>
      <c r="C6207">
        <v>1995</v>
      </c>
      <c r="D6207" s="15">
        <f>DATE(cars[[#This Row],[year_1]],1,1)</f>
        <v>34700</v>
      </c>
      <c r="E6207" t="s">
        <v>29</v>
      </c>
      <c r="F6207" s="4">
        <v>116</v>
      </c>
      <c r="G6207">
        <v>4</v>
      </c>
      <c r="H6207" t="s">
        <v>18</v>
      </c>
      <c r="I6207" t="s">
        <v>91</v>
      </c>
      <c r="J6207">
        <v>2</v>
      </c>
      <c r="K6207" t="s">
        <v>49</v>
      </c>
      <c r="L6207" t="s">
        <v>21</v>
      </c>
      <c r="M6207" t="s">
        <v>213</v>
      </c>
      <c r="N6207">
        <v>20</v>
      </c>
      <c r="O6207">
        <v>17</v>
      </c>
      <c r="P6207">
        <v>2031</v>
      </c>
      <c r="Q6207">
        <v>2409</v>
      </c>
    </row>
    <row r="6208" spans="1:17" x14ac:dyDescent="0.25">
      <c r="A6208" t="s">
        <v>186</v>
      </c>
      <c r="B6208" s="1" t="s">
        <v>631</v>
      </c>
      <c r="C6208">
        <v>1994</v>
      </c>
      <c r="D6208" s="15">
        <f>DATE(cars[[#This Row],[year_1]],1,1)</f>
        <v>34335</v>
      </c>
      <c r="E6208" t="s">
        <v>29</v>
      </c>
      <c r="F6208" s="4">
        <v>120</v>
      </c>
      <c r="G6208">
        <v>6</v>
      </c>
      <c r="H6208" t="s">
        <v>33</v>
      </c>
      <c r="I6208" t="s">
        <v>30</v>
      </c>
      <c r="J6208">
        <v>3</v>
      </c>
      <c r="K6208" t="s">
        <v>49</v>
      </c>
      <c r="L6208" t="s">
        <v>21</v>
      </c>
      <c r="M6208" t="s">
        <v>110</v>
      </c>
      <c r="N6208">
        <v>21</v>
      </c>
      <c r="O6208">
        <v>17</v>
      </c>
      <c r="P6208">
        <v>1385</v>
      </c>
      <c r="Q6208">
        <v>2000</v>
      </c>
    </row>
    <row r="6209" spans="1:17" x14ac:dyDescent="0.25">
      <c r="A6209" t="s">
        <v>186</v>
      </c>
      <c r="B6209" s="1" t="s">
        <v>631</v>
      </c>
      <c r="C6209">
        <v>1994</v>
      </c>
      <c r="D6209" s="15">
        <f>DATE(cars[[#This Row],[year_1]],1,1)</f>
        <v>34335</v>
      </c>
      <c r="E6209" t="s">
        <v>29</v>
      </c>
      <c r="F6209" s="4">
        <v>120</v>
      </c>
      <c r="G6209">
        <v>6</v>
      </c>
      <c r="H6209" t="s">
        <v>33</v>
      </c>
      <c r="I6209" t="s">
        <v>30</v>
      </c>
      <c r="J6209">
        <v>3</v>
      </c>
      <c r="K6209" t="s">
        <v>49</v>
      </c>
      <c r="L6209" t="s">
        <v>21</v>
      </c>
      <c r="M6209" t="s">
        <v>165</v>
      </c>
      <c r="N6209">
        <v>21</v>
      </c>
      <c r="O6209">
        <v>17</v>
      </c>
      <c r="P6209">
        <v>1385</v>
      </c>
      <c r="Q6209">
        <v>2000</v>
      </c>
    </row>
    <row r="6210" spans="1:17" x14ac:dyDescent="0.25">
      <c r="A6210" t="s">
        <v>186</v>
      </c>
      <c r="B6210" s="1" t="s">
        <v>631</v>
      </c>
      <c r="C6210">
        <v>1995</v>
      </c>
      <c r="D6210" s="15">
        <f>DATE(cars[[#This Row],[year_1]],1,1)</f>
        <v>34700</v>
      </c>
      <c r="E6210" t="s">
        <v>29</v>
      </c>
      <c r="F6210" s="4">
        <v>120</v>
      </c>
      <c r="G6210">
        <v>6</v>
      </c>
      <c r="H6210" t="s">
        <v>33</v>
      </c>
      <c r="I6210" t="s">
        <v>30</v>
      </c>
      <c r="J6210">
        <v>3</v>
      </c>
      <c r="K6210" t="s">
        <v>49</v>
      </c>
      <c r="L6210" t="s">
        <v>21</v>
      </c>
      <c r="M6210" t="s">
        <v>110</v>
      </c>
      <c r="N6210">
        <v>21</v>
      </c>
      <c r="O6210">
        <v>17</v>
      </c>
      <c r="P6210">
        <v>1385</v>
      </c>
      <c r="Q6210">
        <v>2000</v>
      </c>
    </row>
    <row r="6211" spans="1:17" x14ac:dyDescent="0.25">
      <c r="A6211" t="s">
        <v>186</v>
      </c>
      <c r="B6211" s="1" t="s">
        <v>631</v>
      </c>
      <c r="C6211">
        <v>1995</v>
      </c>
      <c r="D6211" s="15">
        <f>DATE(cars[[#This Row],[year_1]],1,1)</f>
        <v>34700</v>
      </c>
      <c r="E6211" t="s">
        <v>29</v>
      </c>
      <c r="F6211" s="4">
        <v>120</v>
      </c>
      <c r="G6211">
        <v>6</v>
      </c>
      <c r="H6211" t="s">
        <v>33</v>
      </c>
      <c r="I6211" t="s">
        <v>30</v>
      </c>
      <c r="J6211">
        <v>3</v>
      </c>
      <c r="K6211" t="s">
        <v>49</v>
      </c>
      <c r="L6211" t="s">
        <v>21</v>
      </c>
      <c r="M6211" t="s">
        <v>165</v>
      </c>
      <c r="N6211">
        <v>21</v>
      </c>
      <c r="O6211">
        <v>17</v>
      </c>
      <c r="P6211">
        <v>1385</v>
      </c>
      <c r="Q6211">
        <v>2000</v>
      </c>
    </row>
    <row r="6212" spans="1:17" x14ac:dyDescent="0.25">
      <c r="A6212" t="s">
        <v>186</v>
      </c>
      <c r="B6212" s="1" t="s">
        <v>829</v>
      </c>
      <c r="C6212">
        <v>2002</v>
      </c>
      <c r="D6212" s="15">
        <f>DATE(cars[[#This Row],[year_1]],1,1)</f>
        <v>37257</v>
      </c>
      <c r="E6212" t="s">
        <v>44</v>
      </c>
      <c r="F6212" s="4">
        <v>120</v>
      </c>
      <c r="G6212">
        <v>4</v>
      </c>
      <c r="H6212" t="s">
        <v>33</v>
      </c>
      <c r="I6212" t="s">
        <v>19</v>
      </c>
      <c r="J6212">
        <v>3</v>
      </c>
      <c r="K6212" t="s">
        <v>45</v>
      </c>
      <c r="L6212" t="s">
        <v>21</v>
      </c>
      <c r="M6212" t="s">
        <v>214</v>
      </c>
      <c r="N6212">
        <v>23</v>
      </c>
      <c r="O6212">
        <v>17</v>
      </c>
      <c r="P6212">
        <v>1385</v>
      </c>
      <c r="Q6212">
        <v>21474</v>
      </c>
    </row>
    <row r="6213" spans="1:17" x14ac:dyDescent="0.25">
      <c r="A6213" t="s">
        <v>186</v>
      </c>
      <c r="B6213" s="1" t="s">
        <v>829</v>
      </c>
      <c r="C6213">
        <v>2002</v>
      </c>
      <c r="D6213" s="15">
        <f>DATE(cars[[#This Row],[year_1]],1,1)</f>
        <v>37257</v>
      </c>
      <c r="E6213" t="s">
        <v>44</v>
      </c>
      <c r="F6213" s="4">
        <v>120</v>
      </c>
      <c r="G6213">
        <v>4</v>
      </c>
      <c r="H6213" t="s">
        <v>33</v>
      </c>
      <c r="I6213" t="s">
        <v>19</v>
      </c>
      <c r="J6213">
        <v>3</v>
      </c>
      <c r="K6213" t="s">
        <v>45</v>
      </c>
      <c r="L6213" t="s">
        <v>21</v>
      </c>
      <c r="M6213" t="s">
        <v>214</v>
      </c>
      <c r="N6213">
        <v>23</v>
      </c>
      <c r="O6213">
        <v>17</v>
      </c>
      <c r="P6213">
        <v>1385</v>
      </c>
      <c r="Q6213">
        <v>19209</v>
      </c>
    </row>
    <row r="6214" spans="1:17" x14ac:dyDescent="0.25">
      <c r="A6214" t="s">
        <v>186</v>
      </c>
      <c r="B6214" s="1" t="s">
        <v>829</v>
      </c>
      <c r="C6214">
        <v>2002</v>
      </c>
      <c r="D6214" s="15">
        <f>DATE(cars[[#This Row],[year_1]],1,1)</f>
        <v>37257</v>
      </c>
      <c r="E6214" t="s">
        <v>44</v>
      </c>
      <c r="F6214" s="4">
        <v>120</v>
      </c>
      <c r="G6214">
        <v>4</v>
      </c>
      <c r="H6214" t="s">
        <v>33</v>
      </c>
      <c r="I6214" t="s">
        <v>19</v>
      </c>
      <c r="J6214">
        <v>2</v>
      </c>
      <c r="K6214" t="s">
        <v>45</v>
      </c>
      <c r="L6214" t="s">
        <v>21</v>
      </c>
      <c r="M6214" t="s">
        <v>213</v>
      </c>
      <c r="N6214">
        <v>23</v>
      </c>
      <c r="O6214">
        <v>17</v>
      </c>
      <c r="P6214">
        <v>1385</v>
      </c>
      <c r="Q6214">
        <v>15406</v>
      </c>
    </row>
    <row r="6215" spans="1:17" x14ac:dyDescent="0.25">
      <c r="A6215" t="s">
        <v>186</v>
      </c>
      <c r="B6215" s="1" t="s">
        <v>829</v>
      </c>
      <c r="C6215">
        <v>2002</v>
      </c>
      <c r="D6215" s="15">
        <f>DATE(cars[[#This Row],[year_1]],1,1)</f>
        <v>37257</v>
      </c>
      <c r="E6215" t="s">
        <v>44</v>
      </c>
      <c r="F6215" s="4">
        <v>120</v>
      </c>
      <c r="G6215">
        <v>4</v>
      </c>
      <c r="H6215" t="s">
        <v>33</v>
      </c>
      <c r="I6215" t="s">
        <v>19</v>
      </c>
      <c r="J6215">
        <v>2</v>
      </c>
      <c r="K6215" t="s">
        <v>45</v>
      </c>
      <c r="L6215" t="s">
        <v>21</v>
      </c>
      <c r="M6215" t="s">
        <v>213</v>
      </c>
      <c r="N6215">
        <v>23</v>
      </c>
      <c r="O6215">
        <v>17</v>
      </c>
      <c r="P6215">
        <v>1385</v>
      </c>
      <c r="Q6215">
        <v>19434</v>
      </c>
    </row>
    <row r="6216" spans="1:17" x14ac:dyDescent="0.25">
      <c r="A6216" t="s">
        <v>186</v>
      </c>
      <c r="B6216" s="1" t="s">
        <v>829</v>
      </c>
      <c r="C6216">
        <v>2002</v>
      </c>
      <c r="D6216" s="15">
        <f>DATE(cars[[#This Row],[year_1]],1,1)</f>
        <v>37257</v>
      </c>
      <c r="E6216" t="s">
        <v>44</v>
      </c>
      <c r="F6216" s="4">
        <v>120</v>
      </c>
      <c r="G6216">
        <v>4</v>
      </c>
      <c r="H6216" t="s">
        <v>33</v>
      </c>
      <c r="I6216" t="s">
        <v>19</v>
      </c>
      <c r="J6216">
        <v>2</v>
      </c>
      <c r="K6216" t="s">
        <v>45</v>
      </c>
      <c r="L6216" t="s">
        <v>21</v>
      </c>
      <c r="M6216" t="s">
        <v>213</v>
      </c>
      <c r="N6216">
        <v>23</v>
      </c>
      <c r="O6216">
        <v>17</v>
      </c>
      <c r="P6216">
        <v>1385</v>
      </c>
      <c r="Q6216">
        <v>17169</v>
      </c>
    </row>
    <row r="6217" spans="1:17" x14ac:dyDescent="0.25">
      <c r="A6217" t="s">
        <v>186</v>
      </c>
      <c r="B6217" s="1" t="s">
        <v>829</v>
      </c>
      <c r="C6217">
        <v>2003</v>
      </c>
      <c r="D6217" s="15">
        <f>DATE(cars[[#This Row],[year_1]],1,1)</f>
        <v>37622</v>
      </c>
      <c r="E6217" t="s">
        <v>44</v>
      </c>
      <c r="F6217" s="4">
        <v>120</v>
      </c>
      <c r="G6217">
        <v>4</v>
      </c>
      <c r="H6217" t="s">
        <v>33</v>
      </c>
      <c r="I6217" t="s">
        <v>19</v>
      </c>
      <c r="J6217">
        <v>2</v>
      </c>
      <c r="K6217" t="s">
        <v>45</v>
      </c>
      <c r="L6217" t="s">
        <v>21</v>
      </c>
      <c r="M6217" t="s">
        <v>213</v>
      </c>
      <c r="N6217">
        <v>23</v>
      </c>
      <c r="O6217">
        <v>17</v>
      </c>
      <c r="P6217">
        <v>1385</v>
      </c>
      <c r="Q6217">
        <v>17570</v>
      </c>
    </row>
    <row r="6218" spans="1:17" x14ac:dyDescent="0.25">
      <c r="A6218" t="s">
        <v>186</v>
      </c>
      <c r="B6218" s="1" t="s">
        <v>829</v>
      </c>
      <c r="C6218">
        <v>2003</v>
      </c>
      <c r="D6218" s="15">
        <f>DATE(cars[[#This Row],[year_1]],1,1)</f>
        <v>37622</v>
      </c>
      <c r="E6218" t="s">
        <v>44</v>
      </c>
      <c r="F6218" s="4">
        <v>120</v>
      </c>
      <c r="G6218">
        <v>4</v>
      </c>
      <c r="H6218" t="s">
        <v>33</v>
      </c>
      <c r="I6218" t="s">
        <v>19</v>
      </c>
      <c r="J6218">
        <v>2</v>
      </c>
      <c r="K6218" t="s">
        <v>45</v>
      </c>
      <c r="L6218" t="s">
        <v>21</v>
      </c>
      <c r="M6218" t="s">
        <v>213</v>
      </c>
      <c r="N6218">
        <v>23</v>
      </c>
      <c r="O6218">
        <v>17</v>
      </c>
      <c r="P6218">
        <v>1385</v>
      </c>
      <c r="Q6218">
        <v>16220</v>
      </c>
    </row>
    <row r="6219" spans="1:17" x14ac:dyDescent="0.25">
      <c r="A6219" t="s">
        <v>139</v>
      </c>
      <c r="B6219" s="1" t="s">
        <v>894</v>
      </c>
      <c r="C6219">
        <v>2002</v>
      </c>
      <c r="D6219" s="15">
        <f>DATE(cars[[#This Row],[year_1]],1,1)</f>
        <v>37257</v>
      </c>
      <c r="E6219" t="s">
        <v>44</v>
      </c>
      <c r="F6219" s="4">
        <v>120</v>
      </c>
      <c r="G6219">
        <v>4</v>
      </c>
      <c r="H6219" t="s">
        <v>33</v>
      </c>
      <c r="I6219" t="s">
        <v>19</v>
      </c>
      <c r="J6219">
        <v>3</v>
      </c>
      <c r="K6219" t="s">
        <v>45</v>
      </c>
      <c r="L6219" t="s">
        <v>21</v>
      </c>
      <c r="M6219" t="s">
        <v>214</v>
      </c>
      <c r="N6219">
        <v>23</v>
      </c>
      <c r="O6219">
        <v>17</v>
      </c>
      <c r="P6219">
        <v>549</v>
      </c>
      <c r="Q6219">
        <v>17093</v>
      </c>
    </row>
    <row r="6220" spans="1:17" x14ac:dyDescent="0.25">
      <c r="A6220" t="s">
        <v>139</v>
      </c>
      <c r="B6220" s="1" t="s">
        <v>894</v>
      </c>
      <c r="C6220">
        <v>2002</v>
      </c>
      <c r="D6220" s="15">
        <f>DATE(cars[[#This Row],[year_1]],1,1)</f>
        <v>37257</v>
      </c>
      <c r="E6220" t="s">
        <v>44</v>
      </c>
      <c r="F6220" s="4">
        <v>120</v>
      </c>
      <c r="G6220">
        <v>4</v>
      </c>
      <c r="H6220" t="s">
        <v>33</v>
      </c>
      <c r="I6220" t="s">
        <v>19</v>
      </c>
      <c r="J6220">
        <v>2</v>
      </c>
      <c r="K6220" t="s">
        <v>45</v>
      </c>
      <c r="L6220" t="s">
        <v>21</v>
      </c>
      <c r="M6220" t="s">
        <v>213</v>
      </c>
      <c r="N6220">
        <v>23</v>
      </c>
      <c r="O6220">
        <v>17</v>
      </c>
      <c r="P6220">
        <v>549</v>
      </c>
      <c r="Q6220">
        <v>15093</v>
      </c>
    </row>
    <row r="6221" spans="1:17" x14ac:dyDescent="0.25">
      <c r="A6221" t="s">
        <v>139</v>
      </c>
      <c r="B6221" s="1" t="s">
        <v>894</v>
      </c>
      <c r="C6221">
        <v>2002</v>
      </c>
      <c r="D6221" s="15">
        <f>DATE(cars[[#This Row],[year_1]],1,1)</f>
        <v>37257</v>
      </c>
      <c r="E6221" t="s">
        <v>44</v>
      </c>
      <c r="F6221" s="4">
        <v>120</v>
      </c>
      <c r="G6221">
        <v>4</v>
      </c>
      <c r="H6221" t="s">
        <v>33</v>
      </c>
      <c r="I6221" t="s">
        <v>19</v>
      </c>
      <c r="J6221">
        <v>2</v>
      </c>
      <c r="K6221" t="s">
        <v>45</v>
      </c>
      <c r="L6221" t="s">
        <v>21</v>
      </c>
      <c r="M6221" t="s">
        <v>213</v>
      </c>
      <c r="N6221">
        <v>23</v>
      </c>
      <c r="O6221">
        <v>17</v>
      </c>
      <c r="P6221">
        <v>549</v>
      </c>
      <c r="Q6221">
        <v>15420</v>
      </c>
    </row>
    <row r="6222" spans="1:17" x14ac:dyDescent="0.25">
      <c r="A6222" t="s">
        <v>139</v>
      </c>
      <c r="B6222" s="1" t="s">
        <v>894</v>
      </c>
      <c r="C6222">
        <v>2003</v>
      </c>
      <c r="D6222" s="15">
        <f>DATE(cars[[#This Row],[year_1]],1,1)</f>
        <v>37622</v>
      </c>
      <c r="E6222" t="s">
        <v>44</v>
      </c>
      <c r="F6222" s="4">
        <v>120</v>
      </c>
      <c r="G6222">
        <v>4</v>
      </c>
      <c r="H6222" t="s">
        <v>33</v>
      </c>
      <c r="I6222" t="s">
        <v>19</v>
      </c>
      <c r="J6222">
        <v>2</v>
      </c>
      <c r="K6222" t="s">
        <v>45</v>
      </c>
      <c r="L6222" t="s">
        <v>21</v>
      </c>
      <c r="M6222" t="s">
        <v>213</v>
      </c>
      <c r="N6222">
        <v>23</v>
      </c>
      <c r="O6222">
        <v>17</v>
      </c>
      <c r="P6222">
        <v>549</v>
      </c>
      <c r="Q6222">
        <v>16220</v>
      </c>
    </row>
    <row r="6223" spans="1:17" x14ac:dyDescent="0.25">
      <c r="A6223" t="s">
        <v>139</v>
      </c>
      <c r="B6223" s="1" t="s">
        <v>894</v>
      </c>
      <c r="C6223">
        <v>2003</v>
      </c>
      <c r="D6223" s="15">
        <f>DATE(cars[[#This Row],[year_1]],1,1)</f>
        <v>37622</v>
      </c>
      <c r="E6223" t="s">
        <v>44</v>
      </c>
      <c r="F6223" s="4">
        <v>120</v>
      </c>
      <c r="G6223">
        <v>4</v>
      </c>
      <c r="H6223" t="s">
        <v>33</v>
      </c>
      <c r="I6223" t="s">
        <v>19</v>
      </c>
      <c r="J6223">
        <v>2</v>
      </c>
      <c r="K6223" t="s">
        <v>45</v>
      </c>
      <c r="L6223" t="s">
        <v>21</v>
      </c>
      <c r="M6223" t="s">
        <v>213</v>
      </c>
      <c r="N6223">
        <v>23</v>
      </c>
      <c r="O6223">
        <v>17</v>
      </c>
      <c r="P6223">
        <v>549</v>
      </c>
      <c r="Q6223">
        <v>17670</v>
      </c>
    </row>
    <row r="6224" spans="1:17" x14ac:dyDescent="0.25">
      <c r="A6224" t="s">
        <v>153</v>
      </c>
      <c r="B6224" s="1" t="s">
        <v>352</v>
      </c>
      <c r="C6224">
        <v>1994</v>
      </c>
      <c r="D6224" s="15">
        <f>DATE(cars[[#This Row],[year_1]],1,1)</f>
        <v>34335</v>
      </c>
      <c r="E6224" t="s">
        <v>29</v>
      </c>
      <c r="F6224" s="4">
        <v>120</v>
      </c>
      <c r="G6224">
        <v>6</v>
      </c>
      <c r="H6224" t="s">
        <v>33</v>
      </c>
      <c r="I6224" t="s">
        <v>30</v>
      </c>
      <c r="J6224">
        <v>4</v>
      </c>
      <c r="K6224" t="s">
        <v>49</v>
      </c>
      <c r="L6224" t="s">
        <v>31</v>
      </c>
      <c r="M6224" t="s">
        <v>32</v>
      </c>
      <c r="N6224">
        <v>26</v>
      </c>
      <c r="O6224">
        <v>17</v>
      </c>
      <c r="P6224">
        <v>26</v>
      </c>
      <c r="Q6224">
        <v>2000</v>
      </c>
    </row>
    <row r="6225" spans="1:17" x14ac:dyDescent="0.25">
      <c r="A6225" t="s">
        <v>186</v>
      </c>
      <c r="B6225" s="1" t="s">
        <v>274</v>
      </c>
      <c r="C6225">
        <v>1990</v>
      </c>
      <c r="D6225" s="15">
        <f>DATE(cars[[#This Row],[year_1]],1,1)</f>
        <v>32874</v>
      </c>
      <c r="E6225" t="s">
        <v>29</v>
      </c>
      <c r="F6225" s="4">
        <v>135</v>
      </c>
      <c r="G6225">
        <v>6</v>
      </c>
      <c r="H6225" t="s">
        <v>33</v>
      </c>
      <c r="I6225" t="s">
        <v>30</v>
      </c>
      <c r="J6225">
        <v>4</v>
      </c>
      <c r="K6225" t="s">
        <v>49</v>
      </c>
      <c r="L6225" t="s">
        <v>31</v>
      </c>
      <c r="M6225" t="s">
        <v>35</v>
      </c>
      <c r="N6225">
        <v>27</v>
      </c>
      <c r="O6225">
        <v>17</v>
      </c>
      <c r="P6225">
        <v>1385</v>
      </c>
      <c r="Q6225">
        <v>2000</v>
      </c>
    </row>
    <row r="6226" spans="1:17" x14ac:dyDescent="0.25">
      <c r="A6226" t="s">
        <v>64</v>
      </c>
      <c r="B6226" s="1" t="s">
        <v>448</v>
      </c>
      <c r="C6226">
        <v>1993</v>
      </c>
      <c r="D6226" s="15">
        <f>DATE(cars[[#This Row],[year_1]],1,1)</f>
        <v>33970</v>
      </c>
      <c r="E6226" t="s">
        <v>29</v>
      </c>
      <c r="F6226" s="4">
        <v>136</v>
      </c>
      <c r="G6226">
        <v>4</v>
      </c>
      <c r="H6226" t="s">
        <v>18</v>
      </c>
      <c r="I6226" t="s">
        <v>91</v>
      </c>
      <c r="J6226">
        <v>4</v>
      </c>
      <c r="K6226" t="s">
        <v>53</v>
      </c>
      <c r="L6226" t="s">
        <v>21</v>
      </c>
      <c r="M6226" t="s">
        <v>54</v>
      </c>
      <c r="N6226">
        <v>22</v>
      </c>
      <c r="O6226">
        <v>17</v>
      </c>
      <c r="P6226">
        <v>436</v>
      </c>
      <c r="Q6226">
        <v>2000</v>
      </c>
    </row>
    <row r="6227" spans="1:17" x14ac:dyDescent="0.25">
      <c r="A6227" t="s">
        <v>64</v>
      </c>
      <c r="B6227" s="1" t="s">
        <v>448</v>
      </c>
      <c r="C6227">
        <v>1995</v>
      </c>
      <c r="D6227" s="15">
        <f>DATE(cars[[#This Row],[year_1]],1,1)</f>
        <v>34700</v>
      </c>
      <c r="E6227" t="s">
        <v>29</v>
      </c>
      <c r="F6227" s="4">
        <v>136</v>
      </c>
      <c r="G6227">
        <v>4</v>
      </c>
      <c r="H6227" t="s">
        <v>33</v>
      </c>
      <c r="I6227" t="s">
        <v>91</v>
      </c>
      <c r="J6227">
        <v>4</v>
      </c>
      <c r="K6227" t="s">
        <v>53</v>
      </c>
      <c r="L6227" t="s">
        <v>21</v>
      </c>
      <c r="M6227" t="s">
        <v>54</v>
      </c>
      <c r="N6227">
        <v>21</v>
      </c>
      <c r="O6227">
        <v>17</v>
      </c>
      <c r="P6227">
        <v>436</v>
      </c>
      <c r="Q6227">
        <v>2000</v>
      </c>
    </row>
    <row r="6228" spans="1:17" x14ac:dyDescent="0.25">
      <c r="A6228" t="s">
        <v>64</v>
      </c>
      <c r="B6228" s="1" t="s">
        <v>448</v>
      </c>
      <c r="C6228">
        <v>1993</v>
      </c>
      <c r="D6228" s="15">
        <f>DATE(cars[[#This Row],[year_1]],1,1)</f>
        <v>33970</v>
      </c>
      <c r="E6228" t="s">
        <v>29</v>
      </c>
      <c r="F6228" s="4">
        <v>136</v>
      </c>
      <c r="G6228">
        <v>4</v>
      </c>
      <c r="H6228" t="s">
        <v>18</v>
      </c>
      <c r="I6228" t="s">
        <v>91</v>
      </c>
      <c r="J6228">
        <v>2</v>
      </c>
      <c r="K6228" t="s">
        <v>53</v>
      </c>
      <c r="L6228" t="s">
        <v>21</v>
      </c>
      <c r="M6228" t="s">
        <v>67</v>
      </c>
      <c r="N6228">
        <v>22</v>
      </c>
      <c r="O6228">
        <v>17</v>
      </c>
      <c r="P6228">
        <v>436</v>
      </c>
      <c r="Q6228">
        <v>2000</v>
      </c>
    </row>
    <row r="6229" spans="1:17" x14ac:dyDescent="0.25">
      <c r="A6229" t="s">
        <v>47</v>
      </c>
      <c r="B6229" s="1" t="s">
        <v>206</v>
      </c>
      <c r="C6229">
        <v>1990</v>
      </c>
      <c r="D6229" s="15">
        <f>DATE(cars[[#This Row],[year_1]],1,1)</f>
        <v>32874</v>
      </c>
      <c r="E6229" t="s">
        <v>29</v>
      </c>
      <c r="F6229" s="4">
        <v>138</v>
      </c>
      <c r="G6229">
        <v>4</v>
      </c>
      <c r="H6229" t="s">
        <v>18</v>
      </c>
      <c r="I6229" t="s">
        <v>91</v>
      </c>
      <c r="J6229">
        <v>3</v>
      </c>
      <c r="K6229" t="s">
        <v>49</v>
      </c>
      <c r="L6229" t="s">
        <v>21</v>
      </c>
      <c r="M6229" t="s">
        <v>110</v>
      </c>
      <c r="N6229">
        <v>22</v>
      </c>
      <c r="O6229">
        <v>17</v>
      </c>
      <c r="P6229">
        <v>2009</v>
      </c>
      <c r="Q6229">
        <v>2000</v>
      </c>
    </row>
    <row r="6230" spans="1:17" x14ac:dyDescent="0.25">
      <c r="A6230" t="s">
        <v>114</v>
      </c>
      <c r="B6230" s="1">
        <v>6000</v>
      </c>
      <c r="C6230">
        <v>1990</v>
      </c>
      <c r="D6230" s="15">
        <f>DATE(cars[[#This Row],[year_1]],1,1)</f>
        <v>32874</v>
      </c>
      <c r="E6230" t="s">
        <v>29</v>
      </c>
      <c r="F6230" s="4">
        <v>140</v>
      </c>
      <c r="G6230">
        <v>6</v>
      </c>
      <c r="H6230" t="s">
        <v>33</v>
      </c>
      <c r="I6230" t="s">
        <v>30</v>
      </c>
      <c r="J6230">
        <v>4</v>
      </c>
      <c r="K6230" t="s">
        <v>49</v>
      </c>
      <c r="L6230" t="s">
        <v>31</v>
      </c>
      <c r="M6230" t="s">
        <v>32</v>
      </c>
      <c r="N6230">
        <v>27</v>
      </c>
      <c r="O6230">
        <v>17</v>
      </c>
      <c r="P6230">
        <v>210</v>
      </c>
      <c r="Q6230">
        <v>2000</v>
      </c>
    </row>
    <row r="6231" spans="1:17" x14ac:dyDescent="0.25">
      <c r="A6231" t="s">
        <v>114</v>
      </c>
      <c r="B6231" s="1">
        <v>6000</v>
      </c>
      <c r="C6231">
        <v>1990</v>
      </c>
      <c r="D6231" s="15">
        <f>DATE(cars[[#This Row],[year_1]],1,1)</f>
        <v>32874</v>
      </c>
      <c r="E6231" t="s">
        <v>29</v>
      </c>
      <c r="F6231" s="4">
        <v>140</v>
      </c>
      <c r="G6231">
        <v>6</v>
      </c>
      <c r="H6231" t="s">
        <v>33</v>
      </c>
      <c r="I6231" t="s">
        <v>30</v>
      </c>
      <c r="J6231">
        <v>4</v>
      </c>
      <c r="K6231" t="s">
        <v>49</v>
      </c>
      <c r="L6231" t="s">
        <v>31</v>
      </c>
      <c r="M6231" t="s">
        <v>35</v>
      </c>
      <c r="N6231">
        <v>27</v>
      </c>
      <c r="O6231">
        <v>17</v>
      </c>
      <c r="P6231">
        <v>210</v>
      </c>
      <c r="Q6231">
        <v>2000</v>
      </c>
    </row>
    <row r="6232" spans="1:17" x14ac:dyDescent="0.25">
      <c r="A6232" t="s">
        <v>114</v>
      </c>
      <c r="B6232" s="1">
        <v>6000</v>
      </c>
      <c r="C6232">
        <v>1990</v>
      </c>
      <c r="D6232" s="15">
        <f>DATE(cars[[#This Row],[year_1]],1,1)</f>
        <v>32874</v>
      </c>
      <c r="E6232" t="s">
        <v>29</v>
      </c>
      <c r="F6232" s="4">
        <v>140</v>
      </c>
      <c r="G6232">
        <v>6</v>
      </c>
      <c r="H6232" t="s">
        <v>33</v>
      </c>
      <c r="I6232" t="s">
        <v>34</v>
      </c>
      <c r="J6232">
        <v>4</v>
      </c>
      <c r="K6232" t="s">
        <v>49</v>
      </c>
      <c r="L6232" t="s">
        <v>31</v>
      </c>
      <c r="M6232" t="s">
        <v>32</v>
      </c>
      <c r="N6232">
        <v>27</v>
      </c>
      <c r="O6232">
        <v>17</v>
      </c>
      <c r="P6232">
        <v>210</v>
      </c>
      <c r="Q6232">
        <v>2000</v>
      </c>
    </row>
    <row r="6233" spans="1:17" x14ac:dyDescent="0.25">
      <c r="A6233" t="s">
        <v>114</v>
      </c>
      <c r="B6233" s="1">
        <v>6000</v>
      </c>
      <c r="C6233">
        <v>1991</v>
      </c>
      <c r="D6233" s="15">
        <f>DATE(cars[[#This Row],[year_1]],1,1)</f>
        <v>33239</v>
      </c>
      <c r="E6233" t="s">
        <v>29</v>
      </c>
      <c r="F6233" s="4">
        <v>140</v>
      </c>
      <c r="G6233">
        <v>6</v>
      </c>
      <c r="H6233" t="s">
        <v>33</v>
      </c>
      <c r="I6233" t="s">
        <v>30</v>
      </c>
      <c r="J6233">
        <v>4</v>
      </c>
      <c r="K6233" t="s">
        <v>49</v>
      </c>
      <c r="L6233" t="s">
        <v>31</v>
      </c>
      <c r="M6233" t="s">
        <v>35</v>
      </c>
      <c r="N6233">
        <v>28</v>
      </c>
      <c r="O6233">
        <v>17</v>
      </c>
      <c r="P6233">
        <v>210</v>
      </c>
      <c r="Q6233">
        <v>2000</v>
      </c>
    </row>
    <row r="6234" spans="1:17" x14ac:dyDescent="0.25">
      <c r="A6234" t="s">
        <v>114</v>
      </c>
      <c r="B6234" s="1">
        <v>6000</v>
      </c>
      <c r="C6234">
        <v>1991</v>
      </c>
      <c r="D6234" s="15">
        <f>DATE(cars[[#This Row],[year_1]],1,1)</f>
        <v>33239</v>
      </c>
      <c r="E6234" t="s">
        <v>29</v>
      </c>
      <c r="F6234" s="4">
        <v>140</v>
      </c>
      <c r="G6234">
        <v>6</v>
      </c>
      <c r="H6234" t="s">
        <v>33</v>
      </c>
      <c r="I6234" t="s">
        <v>30</v>
      </c>
      <c r="J6234">
        <v>4</v>
      </c>
      <c r="K6234" t="s">
        <v>49</v>
      </c>
      <c r="L6234" t="s">
        <v>31</v>
      </c>
      <c r="M6234" t="s">
        <v>32</v>
      </c>
      <c r="N6234">
        <v>28</v>
      </c>
      <c r="O6234">
        <v>17</v>
      </c>
      <c r="P6234">
        <v>210</v>
      </c>
      <c r="Q6234">
        <v>2000</v>
      </c>
    </row>
    <row r="6235" spans="1:17" x14ac:dyDescent="0.25">
      <c r="A6235" t="s">
        <v>114</v>
      </c>
      <c r="B6235" s="1" t="s">
        <v>916</v>
      </c>
      <c r="C6235">
        <v>1992</v>
      </c>
      <c r="D6235" s="15">
        <f>DATE(cars[[#This Row],[year_1]],1,1)</f>
        <v>33604</v>
      </c>
      <c r="E6235" t="s">
        <v>29</v>
      </c>
      <c r="F6235" s="4">
        <v>140</v>
      </c>
      <c r="G6235">
        <v>6</v>
      </c>
      <c r="H6235" t="s">
        <v>18</v>
      </c>
      <c r="I6235" t="s">
        <v>30</v>
      </c>
      <c r="J6235">
        <v>2</v>
      </c>
      <c r="K6235" t="s">
        <v>49</v>
      </c>
      <c r="L6235" t="s">
        <v>21</v>
      </c>
      <c r="M6235" t="s">
        <v>22</v>
      </c>
      <c r="N6235">
        <v>26</v>
      </c>
      <c r="O6235">
        <v>17</v>
      </c>
      <c r="P6235">
        <v>210</v>
      </c>
      <c r="Q6235">
        <v>2000</v>
      </c>
    </row>
    <row r="6236" spans="1:17" x14ac:dyDescent="0.25">
      <c r="A6236" t="s">
        <v>114</v>
      </c>
      <c r="B6236" s="1" t="s">
        <v>916</v>
      </c>
      <c r="C6236">
        <v>1993</v>
      </c>
      <c r="D6236" s="15">
        <f>DATE(cars[[#This Row],[year_1]],1,1)</f>
        <v>33970</v>
      </c>
      <c r="E6236" t="s">
        <v>29</v>
      </c>
      <c r="F6236" s="4">
        <v>140</v>
      </c>
      <c r="G6236">
        <v>6</v>
      </c>
      <c r="H6236" t="s">
        <v>18</v>
      </c>
      <c r="I6236" t="s">
        <v>30</v>
      </c>
      <c r="J6236">
        <v>2</v>
      </c>
      <c r="K6236" t="s">
        <v>49</v>
      </c>
      <c r="L6236" t="s">
        <v>21</v>
      </c>
      <c r="M6236" t="s">
        <v>22</v>
      </c>
      <c r="N6236">
        <v>26</v>
      </c>
      <c r="O6236">
        <v>17</v>
      </c>
      <c r="P6236">
        <v>210</v>
      </c>
      <c r="Q6236">
        <v>2000</v>
      </c>
    </row>
    <row r="6237" spans="1:17" x14ac:dyDescent="0.25">
      <c r="A6237" t="s">
        <v>114</v>
      </c>
      <c r="B6237" s="1" t="s">
        <v>916</v>
      </c>
      <c r="C6237">
        <v>1994</v>
      </c>
      <c r="D6237" s="15">
        <f>DATE(cars[[#This Row],[year_1]],1,1)</f>
        <v>34335</v>
      </c>
      <c r="E6237" t="s">
        <v>29</v>
      </c>
      <c r="F6237" s="4">
        <v>140</v>
      </c>
      <c r="G6237">
        <v>6</v>
      </c>
      <c r="H6237" t="s">
        <v>18</v>
      </c>
      <c r="I6237" t="s">
        <v>30</v>
      </c>
      <c r="J6237">
        <v>2</v>
      </c>
      <c r="K6237" t="s">
        <v>49</v>
      </c>
      <c r="L6237" t="s">
        <v>21</v>
      </c>
      <c r="M6237" t="s">
        <v>22</v>
      </c>
      <c r="N6237">
        <v>26</v>
      </c>
      <c r="O6237">
        <v>17</v>
      </c>
      <c r="P6237">
        <v>210</v>
      </c>
      <c r="Q6237">
        <v>2000</v>
      </c>
    </row>
    <row r="6238" spans="1:17" x14ac:dyDescent="0.25">
      <c r="A6238" t="s">
        <v>43</v>
      </c>
      <c r="B6238" s="1" t="s">
        <v>608</v>
      </c>
      <c r="C6238">
        <v>1993</v>
      </c>
      <c r="D6238" s="15">
        <f>DATE(cars[[#This Row],[year_1]],1,1)</f>
        <v>33970</v>
      </c>
      <c r="E6238" t="s">
        <v>29</v>
      </c>
      <c r="F6238" s="4">
        <v>141</v>
      </c>
      <c r="G6238">
        <v>6</v>
      </c>
      <c r="H6238" t="s">
        <v>18</v>
      </c>
      <c r="I6238" t="s">
        <v>30</v>
      </c>
      <c r="J6238">
        <v>2</v>
      </c>
      <c r="K6238" t="s">
        <v>49</v>
      </c>
      <c r="L6238" t="s">
        <v>21</v>
      </c>
      <c r="M6238" t="s">
        <v>22</v>
      </c>
      <c r="N6238">
        <v>26</v>
      </c>
      <c r="O6238">
        <v>17</v>
      </c>
      <c r="P6238">
        <v>1013</v>
      </c>
      <c r="Q6238">
        <v>2000</v>
      </c>
    </row>
    <row r="6239" spans="1:17" x14ac:dyDescent="0.25">
      <c r="A6239" t="s">
        <v>43</v>
      </c>
      <c r="B6239" s="1" t="s">
        <v>608</v>
      </c>
      <c r="C6239">
        <v>1993</v>
      </c>
      <c r="D6239" s="15">
        <f>DATE(cars[[#This Row],[year_1]],1,1)</f>
        <v>33970</v>
      </c>
      <c r="E6239" t="s">
        <v>29</v>
      </c>
      <c r="F6239" s="4">
        <v>141</v>
      </c>
      <c r="G6239">
        <v>6</v>
      </c>
      <c r="H6239" t="s">
        <v>18</v>
      </c>
      <c r="I6239" t="s">
        <v>30</v>
      </c>
      <c r="J6239">
        <v>2</v>
      </c>
      <c r="K6239" t="s">
        <v>49</v>
      </c>
      <c r="L6239" t="s">
        <v>21</v>
      </c>
      <c r="M6239" t="s">
        <v>25</v>
      </c>
      <c r="N6239">
        <v>24</v>
      </c>
      <c r="O6239">
        <v>17</v>
      </c>
      <c r="P6239">
        <v>1013</v>
      </c>
      <c r="Q6239">
        <v>2000</v>
      </c>
    </row>
    <row r="6240" spans="1:17" x14ac:dyDescent="0.25">
      <c r="A6240" t="s">
        <v>199</v>
      </c>
      <c r="B6240" s="1" t="s">
        <v>363</v>
      </c>
      <c r="C6240">
        <v>1991</v>
      </c>
      <c r="D6240" s="15">
        <f>DATE(cars[[#This Row],[year_1]],1,1)</f>
        <v>33239</v>
      </c>
      <c r="E6240" t="s">
        <v>29</v>
      </c>
      <c r="F6240" s="4">
        <v>141</v>
      </c>
      <c r="G6240">
        <v>6</v>
      </c>
      <c r="H6240" t="s">
        <v>18</v>
      </c>
      <c r="I6240" t="s">
        <v>30</v>
      </c>
      <c r="J6240">
        <v>2</v>
      </c>
      <c r="K6240" t="s">
        <v>53</v>
      </c>
      <c r="L6240" t="s">
        <v>21</v>
      </c>
      <c r="M6240" t="s">
        <v>67</v>
      </c>
      <c r="N6240">
        <v>25</v>
      </c>
      <c r="O6240">
        <v>17</v>
      </c>
      <c r="P6240">
        <v>1851</v>
      </c>
      <c r="Q6240">
        <v>2000</v>
      </c>
    </row>
    <row r="6241" spans="1:17" x14ac:dyDescent="0.25">
      <c r="A6241" t="s">
        <v>199</v>
      </c>
      <c r="B6241" s="1" t="s">
        <v>363</v>
      </c>
      <c r="C6241">
        <v>1992</v>
      </c>
      <c r="D6241" s="15">
        <f>DATE(cars[[#This Row],[year_1]],1,1)</f>
        <v>33604</v>
      </c>
      <c r="E6241" t="s">
        <v>29</v>
      </c>
      <c r="F6241" s="4">
        <v>141</v>
      </c>
      <c r="G6241">
        <v>6</v>
      </c>
      <c r="H6241" t="s">
        <v>18</v>
      </c>
      <c r="I6241" t="s">
        <v>30</v>
      </c>
      <c r="J6241">
        <v>2</v>
      </c>
      <c r="K6241" t="s">
        <v>53</v>
      </c>
      <c r="L6241" t="s">
        <v>21</v>
      </c>
      <c r="M6241" t="s">
        <v>67</v>
      </c>
      <c r="N6241">
        <v>26</v>
      </c>
      <c r="O6241">
        <v>17</v>
      </c>
      <c r="P6241">
        <v>1851</v>
      </c>
      <c r="Q6241">
        <v>2000</v>
      </c>
    </row>
    <row r="6242" spans="1:17" x14ac:dyDescent="0.25">
      <c r="A6242" t="s">
        <v>199</v>
      </c>
      <c r="B6242" s="1" t="s">
        <v>363</v>
      </c>
      <c r="C6242">
        <v>1993</v>
      </c>
      <c r="D6242" s="15">
        <f>DATE(cars[[#This Row],[year_1]],1,1)</f>
        <v>33970</v>
      </c>
      <c r="E6242" t="s">
        <v>29</v>
      </c>
      <c r="F6242" s="4">
        <v>141</v>
      </c>
      <c r="G6242">
        <v>6</v>
      </c>
      <c r="H6242" t="s">
        <v>18</v>
      </c>
      <c r="I6242" t="s">
        <v>30</v>
      </c>
      <c r="J6242">
        <v>2</v>
      </c>
      <c r="K6242" t="s">
        <v>53</v>
      </c>
      <c r="L6242" t="s">
        <v>21</v>
      </c>
      <c r="M6242" t="s">
        <v>67</v>
      </c>
      <c r="N6242">
        <v>25</v>
      </c>
      <c r="O6242">
        <v>17</v>
      </c>
      <c r="P6242">
        <v>1851</v>
      </c>
      <c r="Q6242">
        <v>2000</v>
      </c>
    </row>
    <row r="6243" spans="1:17" x14ac:dyDescent="0.25">
      <c r="A6243" t="s">
        <v>52</v>
      </c>
      <c r="B6243" s="1" t="s">
        <v>965</v>
      </c>
      <c r="C6243">
        <v>2003</v>
      </c>
      <c r="D6243" s="15">
        <f>DATE(cars[[#This Row],[year_1]],1,1)</f>
        <v>37622</v>
      </c>
      <c r="E6243" t="s">
        <v>29</v>
      </c>
      <c r="F6243" s="4">
        <v>147</v>
      </c>
      <c r="G6243">
        <v>6</v>
      </c>
      <c r="H6243" t="s">
        <v>18</v>
      </c>
      <c r="I6243" t="s">
        <v>19</v>
      </c>
      <c r="J6243">
        <v>4</v>
      </c>
      <c r="K6243" t="s">
        <v>49</v>
      </c>
      <c r="L6243" t="s">
        <v>21</v>
      </c>
      <c r="M6243" t="s">
        <v>214</v>
      </c>
      <c r="N6243">
        <v>21</v>
      </c>
      <c r="O6243">
        <v>17</v>
      </c>
      <c r="P6243">
        <v>586</v>
      </c>
      <c r="Q6243">
        <v>19215</v>
      </c>
    </row>
    <row r="6244" spans="1:17" x14ac:dyDescent="0.25">
      <c r="A6244" t="s">
        <v>52</v>
      </c>
      <c r="B6244" s="1" t="s">
        <v>965</v>
      </c>
      <c r="C6244">
        <v>2002</v>
      </c>
      <c r="D6244" s="15">
        <f>DATE(cars[[#This Row],[year_1]],1,1)</f>
        <v>37257</v>
      </c>
      <c r="E6244" t="s">
        <v>29</v>
      </c>
      <c r="F6244" s="4">
        <v>147</v>
      </c>
      <c r="G6244">
        <v>6</v>
      </c>
      <c r="H6244" t="s">
        <v>18</v>
      </c>
      <c r="I6244" t="s">
        <v>19</v>
      </c>
      <c r="J6244">
        <v>2</v>
      </c>
      <c r="K6244" t="s">
        <v>49</v>
      </c>
      <c r="L6244" t="s">
        <v>21</v>
      </c>
      <c r="M6244" t="s">
        <v>214</v>
      </c>
      <c r="N6244">
        <v>21</v>
      </c>
      <c r="O6244">
        <v>17</v>
      </c>
      <c r="P6244">
        <v>586</v>
      </c>
      <c r="Q6244">
        <v>18090</v>
      </c>
    </row>
    <row r="6245" spans="1:17" x14ac:dyDescent="0.25">
      <c r="A6245" t="s">
        <v>52</v>
      </c>
      <c r="B6245" s="1" t="s">
        <v>965</v>
      </c>
      <c r="C6245">
        <v>2002</v>
      </c>
      <c r="D6245" s="15">
        <f>DATE(cars[[#This Row],[year_1]],1,1)</f>
        <v>37257</v>
      </c>
      <c r="E6245" t="s">
        <v>29</v>
      </c>
      <c r="F6245" s="4">
        <v>147</v>
      </c>
      <c r="G6245">
        <v>6</v>
      </c>
      <c r="H6245" t="s">
        <v>18</v>
      </c>
      <c r="I6245" t="s">
        <v>19</v>
      </c>
      <c r="J6245">
        <v>2</v>
      </c>
      <c r="K6245" t="s">
        <v>49</v>
      </c>
      <c r="L6245" t="s">
        <v>21</v>
      </c>
      <c r="M6245" t="s">
        <v>213</v>
      </c>
      <c r="N6245">
        <v>21</v>
      </c>
      <c r="O6245">
        <v>17</v>
      </c>
      <c r="P6245">
        <v>586</v>
      </c>
      <c r="Q6245">
        <v>15670</v>
      </c>
    </row>
    <row r="6246" spans="1:17" x14ac:dyDescent="0.25">
      <c r="A6246" t="s">
        <v>52</v>
      </c>
      <c r="B6246" s="1" t="s">
        <v>965</v>
      </c>
      <c r="C6246">
        <v>2003</v>
      </c>
      <c r="D6246" s="15">
        <f>DATE(cars[[#This Row],[year_1]],1,1)</f>
        <v>37622</v>
      </c>
      <c r="E6246" t="s">
        <v>29</v>
      </c>
      <c r="F6246" s="4">
        <v>147</v>
      </c>
      <c r="G6246">
        <v>6</v>
      </c>
      <c r="H6246" t="s">
        <v>18</v>
      </c>
      <c r="I6246" t="s">
        <v>19</v>
      </c>
      <c r="J6246">
        <v>2</v>
      </c>
      <c r="K6246" t="s">
        <v>49</v>
      </c>
      <c r="L6246" t="s">
        <v>21</v>
      </c>
      <c r="M6246" t="s">
        <v>213</v>
      </c>
      <c r="N6246">
        <v>21</v>
      </c>
      <c r="O6246">
        <v>17</v>
      </c>
      <c r="P6246">
        <v>586</v>
      </c>
      <c r="Q6246">
        <v>16975</v>
      </c>
    </row>
    <row r="6247" spans="1:17" x14ac:dyDescent="0.25">
      <c r="A6247" t="s">
        <v>52</v>
      </c>
      <c r="B6247" s="1" t="s">
        <v>965</v>
      </c>
      <c r="C6247">
        <v>2003</v>
      </c>
      <c r="D6247" s="15">
        <f>DATE(cars[[#This Row],[year_1]],1,1)</f>
        <v>37622</v>
      </c>
      <c r="E6247" t="s">
        <v>29</v>
      </c>
      <c r="F6247" s="4">
        <v>147</v>
      </c>
      <c r="G6247">
        <v>6</v>
      </c>
      <c r="H6247" t="s">
        <v>18</v>
      </c>
      <c r="I6247" t="s">
        <v>19</v>
      </c>
      <c r="J6247">
        <v>2</v>
      </c>
      <c r="K6247" t="s">
        <v>49</v>
      </c>
      <c r="L6247" t="s">
        <v>21</v>
      </c>
      <c r="M6247" t="s">
        <v>214</v>
      </c>
      <c r="N6247">
        <v>21</v>
      </c>
      <c r="O6247">
        <v>17</v>
      </c>
      <c r="P6247">
        <v>586</v>
      </c>
      <c r="Q6247">
        <v>18885</v>
      </c>
    </row>
    <row r="6248" spans="1:17" x14ac:dyDescent="0.25">
      <c r="A6248" t="s">
        <v>43</v>
      </c>
      <c r="B6248" s="1" t="s">
        <v>569</v>
      </c>
      <c r="C6248">
        <v>1993</v>
      </c>
      <c r="D6248" s="15">
        <f>DATE(cars[[#This Row],[year_1]],1,1)</f>
        <v>33970</v>
      </c>
      <c r="E6248" t="s">
        <v>29</v>
      </c>
      <c r="F6248" s="4">
        <v>150</v>
      </c>
      <c r="G6248">
        <v>6</v>
      </c>
      <c r="H6248" t="s">
        <v>33</v>
      </c>
      <c r="I6248" t="s">
        <v>30</v>
      </c>
      <c r="J6248">
        <v>4</v>
      </c>
      <c r="K6248" t="s">
        <v>49</v>
      </c>
      <c r="L6248" t="s">
        <v>63</v>
      </c>
      <c r="M6248" t="s">
        <v>32</v>
      </c>
      <c r="N6248">
        <v>24</v>
      </c>
      <c r="O6248">
        <v>17</v>
      </c>
      <c r="P6248">
        <v>1013</v>
      </c>
      <c r="Q6248">
        <v>2000</v>
      </c>
    </row>
    <row r="6249" spans="1:17" x14ac:dyDescent="0.25">
      <c r="A6249" t="s">
        <v>43</v>
      </c>
      <c r="B6249" s="1" t="s">
        <v>1006</v>
      </c>
      <c r="C6249">
        <v>2002</v>
      </c>
      <c r="D6249" s="15">
        <f>DATE(cars[[#This Row],[year_1]],1,1)</f>
        <v>37257</v>
      </c>
      <c r="E6249" t="s">
        <v>29</v>
      </c>
      <c r="F6249" s="4">
        <v>150</v>
      </c>
      <c r="G6249">
        <v>4</v>
      </c>
      <c r="H6249" t="s">
        <v>33</v>
      </c>
      <c r="I6249" t="s">
        <v>30</v>
      </c>
      <c r="J6249">
        <v>4</v>
      </c>
      <c r="K6249" t="s">
        <v>49</v>
      </c>
      <c r="L6249" t="s">
        <v>31</v>
      </c>
      <c r="M6249" t="s">
        <v>110</v>
      </c>
      <c r="N6249">
        <v>24</v>
      </c>
      <c r="O6249">
        <v>17</v>
      </c>
      <c r="P6249">
        <v>1013</v>
      </c>
      <c r="Q6249">
        <v>16430</v>
      </c>
    </row>
    <row r="6250" spans="1:17" x14ac:dyDescent="0.25">
      <c r="A6250" t="s">
        <v>43</v>
      </c>
      <c r="B6250" s="1" t="s">
        <v>1006</v>
      </c>
      <c r="C6250">
        <v>2002</v>
      </c>
      <c r="D6250" s="15">
        <f>DATE(cars[[#This Row],[year_1]],1,1)</f>
        <v>37257</v>
      </c>
      <c r="E6250" t="s">
        <v>29</v>
      </c>
      <c r="F6250" s="4">
        <v>150</v>
      </c>
      <c r="G6250">
        <v>4</v>
      </c>
      <c r="H6250" t="s">
        <v>33</v>
      </c>
      <c r="I6250" t="s">
        <v>30</v>
      </c>
      <c r="J6250">
        <v>4</v>
      </c>
      <c r="K6250" t="s">
        <v>45</v>
      </c>
      <c r="L6250" t="s">
        <v>31</v>
      </c>
      <c r="M6250" t="s">
        <v>110</v>
      </c>
      <c r="N6250">
        <v>23</v>
      </c>
      <c r="O6250">
        <v>17</v>
      </c>
      <c r="P6250">
        <v>1013</v>
      </c>
      <c r="Q6250">
        <v>19155</v>
      </c>
    </row>
    <row r="6251" spans="1:17" x14ac:dyDescent="0.25">
      <c r="A6251" t="s">
        <v>199</v>
      </c>
      <c r="B6251" s="1" t="s">
        <v>262</v>
      </c>
      <c r="C6251">
        <v>2005</v>
      </c>
      <c r="D6251" s="15">
        <f>DATE(cars[[#This Row],[year_1]],1,1)</f>
        <v>38353</v>
      </c>
      <c r="E6251" t="s">
        <v>29</v>
      </c>
      <c r="F6251" s="4">
        <v>150</v>
      </c>
      <c r="G6251">
        <v>4</v>
      </c>
      <c r="H6251" t="s">
        <v>33</v>
      </c>
      <c r="I6251" t="s">
        <v>30</v>
      </c>
      <c r="J6251">
        <v>4</v>
      </c>
      <c r="K6251" t="s">
        <v>45</v>
      </c>
      <c r="L6251" t="s">
        <v>63</v>
      </c>
      <c r="M6251" t="s">
        <v>110</v>
      </c>
      <c r="N6251">
        <v>24</v>
      </c>
      <c r="O6251">
        <v>17</v>
      </c>
      <c r="P6251">
        <v>1851</v>
      </c>
      <c r="Q6251">
        <v>18380</v>
      </c>
    </row>
    <row r="6252" spans="1:17" x14ac:dyDescent="0.25">
      <c r="A6252" t="s">
        <v>199</v>
      </c>
      <c r="B6252" s="1" t="s">
        <v>262</v>
      </c>
      <c r="C6252">
        <v>2006</v>
      </c>
      <c r="D6252" s="15">
        <f>DATE(cars[[#This Row],[year_1]],1,1)</f>
        <v>38718</v>
      </c>
      <c r="E6252" t="s">
        <v>29</v>
      </c>
      <c r="F6252" s="4">
        <v>150</v>
      </c>
      <c r="G6252">
        <v>4</v>
      </c>
      <c r="H6252" t="s">
        <v>33</v>
      </c>
      <c r="I6252" t="s">
        <v>30</v>
      </c>
      <c r="J6252">
        <v>4</v>
      </c>
      <c r="K6252" t="s">
        <v>45</v>
      </c>
      <c r="L6252" t="s">
        <v>63</v>
      </c>
      <c r="M6252" t="s">
        <v>110</v>
      </c>
      <c r="N6252">
        <v>24</v>
      </c>
      <c r="O6252">
        <v>17</v>
      </c>
      <c r="P6252">
        <v>1851</v>
      </c>
      <c r="Q6252">
        <v>18630</v>
      </c>
    </row>
    <row r="6253" spans="1:17" x14ac:dyDescent="0.25">
      <c r="A6253" t="s">
        <v>199</v>
      </c>
      <c r="B6253" s="1" t="s">
        <v>262</v>
      </c>
      <c r="C6253">
        <v>2007</v>
      </c>
      <c r="D6253" s="15">
        <f>DATE(cars[[#This Row],[year_1]],1,1)</f>
        <v>39083</v>
      </c>
      <c r="E6253" t="s">
        <v>29</v>
      </c>
      <c r="F6253" s="4">
        <v>150</v>
      </c>
      <c r="G6253">
        <v>4</v>
      </c>
      <c r="H6253" t="s">
        <v>33</v>
      </c>
      <c r="I6253" t="s">
        <v>30</v>
      </c>
      <c r="J6253">
        <v>4</v>
      </c>
      <c r="K6253" t="s">
        <v>45</v>
      </c>
      <c r="L6253" t="s">
        <v>21</v>
      </c>
      <c r="M6253" t="s">
        <v>110</v>
      </c>
      <c r="N6253">
        <v>24</v>
      </c>
      <c r="O6253">
        <v>17</v>
      </c>
      <c r="P6253">
        <v>1851</v>
      </c>
      <c r="Q6253">
        <v>19055</v>
      </c>
    </row>
    <row r="6254" spans="1:17" x14ac:dyDescent="0.25">
      <c r="A6254" t="s">
        <v>153</v>
      </c>
      <c r="B6254" s="1" t="s">
        <v>354</v>
      </c>
      <c r="C6254">
        <v>1999</v>
      </c>
      <c r="D6254" s="15">
        <f>DATE(cars[[#This Row],[year_1]],1,1)</f>
        <v>36161</v>
      </c>
      <c r="E6254" t="s">
        <v>29</v>
      </c>
      <c r="F6254" s="4">
        <v>150</v>
      </c>
      <c r="G6254">
        <v>6</v>
      </c>
      <c r="H6254" t="s">
        <v>33</v>
      </c>
      <c r="I6254" t="s">
        <v>30</v>
      </c>
      <c r="J6254">
        <v>4</v>
      </c>
      <c r="K6254" t="s">
        <v>49</v>
      </c>
      <c r="L6254" t="s">
        <v>31</v>
      </c>
      <c r="M6254" t="s">
        <v>32</v>
      </c>
      <c r="N6254">
        <v>26</v>
      </c>
      <c r="O6254">
        <v>17</v>
      </c>
      <c r="P6254">
        <v>26</v>
      </c>
      <c r="Q6254">
        <v>2045</v>
      </c>
    </row>
    <row r="6255" spans="1:17" x14ac:dyDescent="0.25">
      <c r="A6255" t="s">
        <v>153</v>
      </c>
      <c r="B6255" s="1" t="s">
        <v>354</v>
      </c>
      <c r="C6255">
        <v>1999</v>
      </c>
      <c r="D6255" s="15">
        <f>DATE(cars[[#This Row],[year_1]],1,1)</f>
        <v>36161</v>
      </c>
      <c r="E6255" t="s">
        <v>29</v>
      </c>
      <c r="F6255" s="4">
        <v>150</v>
      </c>
      <c r="G6255">
        <v>6</v>
      </c>
      <c r="H6255" t="s">
        <v>33</v>
      </c>
      <c r="I6255" t="s">
        <v>30</v>
      </c>
      <c r="J6255">
        <v>4</v>
      </c>
      <c r="K6255" t="s">
        <v>49</v>
      </c>
      <c r="L6255" t="s">
        <v>31</v>
      </c>
      <c r="M6255" t="s">
        <v>32</v>
      </c>
      <c r="N6255">
        <v>26</v>
      </c>
      <c r="O6255">
        <v>17</v>
      </c>
      <c r="P6255">
        <v>26</v>
      </c>
      <c r="Q6255">
        <v>2148</v>
      </c>
    </row>
    <row r="6256" spans="1:17" x14ac:dyDescent="0.25">
      <c r="A6256" t="s">
        <v>144</v>
      </c>
      <c r="B6256" s="1" t="s">
        <v>531</v>
      </c>
      <c r="C6256">
        <v>1998</v>
      </c>
      <c r="D6256" s="15">
        <f>DATE(cars[[#This Row],[year_1]],1,1)</f>
        <v>35796</v>
      </c>
      <c r="E6256" t="s">
        <v>29</v>
      </c>
      <c r="F6256" s="4">
        <v>150</v>
      </c>
      <c r="G6256">
        <v>6</v>
      </c>
      <c r="H6256" t="s">
        <v>33</v>
      </c>
      <c r="I6256" t="s">
        <v>30</v>
      </c>
      <c r="J6256">
        <v>4</v>
      </c>
      <c r="K6256" t="s">
        <v>49</v>
      </c>
      <c r="L6256" t="s">
        <v>63</v>
      </c>
      <c r="M6256" t="s">
        <v>110</v>
      </c>
      <c r="N6256">
        <v>24</v>
      </c>
      <c r="O6256">
        <v>17</v>
      </c>
      <c r="P6256">
        <v>535</v>
      </c>
      <c r="Q6256">
        <v>2000</v>
      </c>
    </row>
    <row r="6257" spans="1:17" x14ac:dyDescent="0.25">
      <c r="A6257" t="s">
        <v>144</v>
      </c>
      <c r="B6257" s="1" t="s">
        <v>531</v>
      </c>
      <c r="C6257">
        <v>1998</v>
      </c>
      <c r="D6257" s="15">
        <f>DATE(cars[[#This Row],[year_1]],1,1)</f>
        <v>35796</v>
      </c>
      <c r="E6257" t="s">
        <v>29</v>
      </c>
      <c r="F6257" s="4">
        <v>150</v>
      </c>
      <c r="G6257">
        <v>6</v>
      </c>
      <c r="H6257" t="s">
        <v>33</v>
      </c>
      <c r="I6257" t="s">
        <v>30</v>
      </c>
      <c r="J6257">
        <v>4</v>
      </c>
      <c r="K6257" t="s">
        <v>49</v>
      </c>
      <c r="L6257" t="s">
        <v>63</v>
      </c>
      <c r="M6257" t="s">
        <v>110</v>
      </c>
      <c r="N6257">
        <v>24</v>
      </c>
      <c r="O6257">
        <v>17</v>
      </c>
      <c r="P6257">
        <v>535</v>
      </c>
      <c r="Q6257">
        <v>2048</v>
      </c>
    </row>
    <row r="6258" spans="1:17" x14ac:dyDescent="0.25">
      <c r="A6258" t="s">
        <v>144</v>
      </c>
      <c r="B6258" s="1" t="s">
        <v>531</v>
      </c>
      <c r="C6258">
        <v>1998</v>
      </c>
      <c r="D6258" s="15">
        <f>DATE(cars[[#This Row],[year_1]],1,1)</f>
        <v>35796</v>
      </c>
      <c r="E6258" t="s">
        <v>29</v>
      </c>
      <c r="F6258" s="4">
        <v>150</v>
      </c>
      <c r="G6258">
        <v>6</v>
      </c>
      <c r="H6258" t="s">
        <v>33</v>
      </c>
      <c r="I6258" t="s">
        <v>30</v>
      </c>
      <c r="J6258">
        <v>4</v>
      </c>
      <c r="K6258" t="s">
        <v>49</v>
      </c>
      <c r="L6258" t="s">
        <v>63</v>
      </c>
      <c r="M6258" t="s">
        <v>110</v>
      </c>
      <c r="N6258">
        <v>22</v>
      </c>
      <c r="O6258">
        <v>17</v>
      </c>
      <c r="P6258">
        <v>535</v>
      </c>
      <c r="Q6258">
        <v>2000</v>
      </c>
    </row>
    <row r="6259" spans="1:17" x14ac:dyDescent="0.25">
      <c r="A6259" t="s">
        <v>144</v>
      </c>
      <c r="B6259" s="1" t="s">
        <v>1006</v>
      </c>
      <c r="C6259">
        <v>1998</v>
      </c>
      <c r="D6259" s="15">
        <f>DATE(cars[[#This Row],[year_1]],1,1)</f>
        <v>35796</v>
      </c>
      <c r="E6259" t="s">
        <v>29</v>
      </c>
      <c r="F6259" s="4">
        <v>150</v>
      </c>
      <c r="G6259">
        <v>6</v>
      </c>
      <c r="H6259" t="s">
        <v>33</v>
      </c>
      <c r="I6259" t="s">
        <v>30</v>
      </c>
      <c r="J6259">
        <v>4</v>
      </c>
      <c r="K6259" t="s">
        <v>49</v>
      </c>
      <c r="L6259" t="s">
        <v>31</v>
      </c>
      <c r="M6259" t="s">
        <v>110</v>
      </c>
      <c r="N6259">
        <v>24</v>
      </c>
      <c r="O6259">
        <v>17</v>
      </c>
      <c r="P6259">
        <v>535</v>
      </c>
      <c r="Q6259">
        <v>2000</v>
      </c>
    </row>
    <row r="6260" spans="1:17" x14ac:dyDescent="0.25">
      <c r="A6260" t="s">
        <v>88</v>
      </c>
      <c r="B6260" s="1" t="s">
        <v>926</v>
      </c>
      <c r="C6260">
        <v>1997</v>
      </c>
      <c r="D6260" s="15">
        <f>DATE(cars[[#This Row],[year_1]],1,1)</f>
        <v>35431</v>
      </c>
      <c r="E6260" t="s">
        <v>29</v>
      </c>
      <c r="F6260" s="4">
        <v>150</v>
      </c>
      <c r="G6260">
        <v>4</v>
      </c>
      <c r="H6260" t="s">
        <v>18</v>
      </c>
      <c r="I6260" t="s">
        <v>19</v>
      </c>
      <c r="J6260">
        <v>2</v>
      </c>
      <c r="K6260" t="s">
        <v>49</v>
      </c>
      <c r="L6260" t="s">
        <v>63</v>
      </c>
      <c r="M6260" t="s">
        <v>213</v>
      </c>
      <c r="N6260">
        <v>22</v>
      </c>
      <c r="O6260">
        <v>17</v>
      </c>
      <c r="P6260">
        <v>2031</v>
      </c>
      <c r="Q6260">
        <v>2348</v>
      </c>
    </row>
    <row r="6261" spans="1:17" x14ac:dyDescent="0.25">
      <c r="A6261" t="s">
        <v>88</v>
      </c>
      <c r="B6261" s="1" t="s">
        <v>926</v>
      </c>
      <c r="C6261">
        <v>1998</v>
      </c>
      <c r="D6261" s="15">
        <f>DATE(cars[[#This Row],[year_1]],1,1)</f>
        <v>35796</v>
      </c>
      <c r="E6261" t="s">
        <v>29</v>
      </c>
      <c r="F6261" s="4">
        <v>150</v>
      </c>
      <c r="G6261">
        <v>4</v>
      </c>
      <c r="H6261" t="s">
        <v>18</v>
      </c>
      <c r="I6261" t="s">
        <v>19</v>
      </c>
      <c r="J6261">
        <v>2</v>
      </c>
      <c r="K6261" t="s">
        <v>49</v>
      </c>
      <c r="L6261" t="s">
        <v>63</v>
      </c>
      <c r="M6261" t="s">
        <v>213</v>
      </c>
      <c r="N6261">
        <v>22</v>
      </c>
      <c r="O6261">
        <v>17</v>
      </c>
      <c r="P6261">
        <v>2031</v>
      </c>
      <c r="Q6261">
        <v>2540</v>
      </c>
    </row>
    <row r="6262" spans="1:17" x14ac:dyDescent="0.25">
      <c r="A6262" t="s">
        <v>47</v>
      </c>
      <c r="B6262" s="1" t="s">
        <v>482</v>
      </c>
      <c r="C6262">
        <v>2015</v>
      </c>
      <c r="D6262" s="15">
        <f>DATE(cars[[#This Row],[year_1]],1,1)</f>
        <v>42005</v>
      </c>
      <c r="E6262" t="s">
        <v>29</v>
      </c>
      <c r="F6262" s="4">
        <v>152</v>
      </c>
      <c r="G6262">
        <v>4</v>
      </c>
      <c r="H6262" t="s">
        <v>33</v>
      </c>
      <c r="I6262" t="s">
        <v>19</v>
      </c>
      <c r="J6262">
        <v>4</v>
      </c>
      <c r="K6262" t="s">
        <v>49</v>
      </c>
      <c r="L6262" t="s">
        <v>21</v>
      </c>
      <c r="M6262" t="s">
        <v>214</v>
      </c>
      <c r="N6262">
        <v>23</v>
      </c>
      <c r="O6262">
        <v>17</v>
      </c>
      <c r="P6262">
        <v>2009</v>
      </c>
      <c r="Q6262">
        <v>20660</v>
      </c>
    </row>
    <row r="6263" spans="1:17" x14ac:dyDescent="0.25">
      <c r="A6263" t="s">
        <v>47</v>
      </c>
      <c r="B6263" s="1" t="s">
        <v>482</v>
      </c>
      <c r="C6263">
        <v>2015</v>
      </c>
      <c r="D6263" s="15">
        <f>DATE(cars[[#This Row],[year_1]],1,1)</f>
        <v>42005</v>
      </c>
      <c r="E6263" t="s">
        <v>29</v>
      </c>
      <c r="F6263" s="4">
        <v>152</v>
      </c>
      <c r="G6263">
        <v>4</v>
      </c>
      <c r="H6263" t="s">
        <v>33</v>
      </c>
      <c r="I6263" t="s">
        <v>19</v>
      </c>
      <c r="J6263">
        <v>4</v>
      </c>
      <c r="K6263" t="s">
        <v>49</v>
      </c>
      <c r="L6263" t="s">
        <v>21</v>
      </c>
      <c r="M6263" t="s">
        <v>214</v>
      </c>
      <c r="N6263">
        <v>23</v>
      </c>
      <c r="O6263">
        <v>17</v>
      </c>
      <c r="P6263">
        <v>2009</v>
      </c>
      <c r="Q6263">
        <v>23020</v>
      </c>
    </row>
    <row r="6264" spans="1:17" x14ac:dyDescent="0.25">
      <c r="A6264" t="s">
        <v>47</v>
      </c>
      <c r="B6264" s="1" t="s">
        <v>482</v>
      </c>
      <c r="C6264">
        <v>2016</v>
      </c>
      <c r="D6264" s="15">
        <f>DATE(cars[[#This Row],[year_1]],1,1)</f>
        <v>42370</v>
      </c>
      <c r="E6264" t="s">
        <v>29</v>
      </c>
      <c r="F6264" s="4">
        <v>152</v>
      </c>
      <c r="G6264">
        <v>4</v>
      </c>
      <c r="H6264" t="s">
        <v>33</v>
      </c>
      <c r="I6264" t="s">
        <v>19</v>
      </c>
      <c r="J6264">
        <v>4</v>
      </c>
      <c r="K6264" t="s">
        <v>49</v>
      </c>
      <c r="L6264" t="s">
        <v>21</v>
      </c>
      <c r="M6264" t="s">
        <v>214</v>
      </c>
      <c r="N6264">
        <v>23</v>
      </c>
      <c r="O6264">
        <v>17</v>
      </c>
      <c r="P6264">
        <v>2009</v>
      </c>
      <c r="Q6264">
        <v>23230</v>
      </c>
    </row>
    <row r="6265" spans="1:17" x14ac:dyDescent="0.25">
      <c r="A6265" t="s">
        <v>47</v>
      </c>
      <c r="B6265" s="1" t="s">
        <v>482</v>
      </c>
      <c r="C6265">
        <v>2016</v>
      </c>
      <c r="D6265" s="15">
        <f>DATE(cars[[#This Row],[year_1]],1,1)</f>
        <v>42370</v>
      </c>
      <c r="E6265" t="s">
        <v>29</v>
      </c>
      <c r="F6265" s="4">
        <v>152</v>
      </c>
      <c r="G6265">
        <v>4</v>
      </c>
      <c r="H6265" t="s">
        <v>33</v>
      </c>
      <c r="I6265" t="s">
        <v>19</v>
      </c>
      <c r="J6265">
        <v>4</v>
      </c>
      <c r="K6265" t="s">
        <v>49</v>
      </c>
      <c r="L6265" t="s">
        <v>21</v>
      </c>
      <c r="M6265" t="s">
        <v>214</v>
      </c>
      <c r="N6265">
        <v>23</v>
      </c>
      <c r="O6265">
        <v>17</v>
      </c>
      <c r="P6265">
        <v>2009</v>
      </c>
      <c r="Q6265">
        <v>20960</v>
      </c>
    </row>
    <row r="6266" spans="1:17" x14ac:dyDescent="0.25">
      <c r="A6266" t="s">
        <v>47</v>
      </c>
      <c r="B6266" s="1" t="s">
        <v>482</v>
      </c>
      <c r="C6266">
        <v>2017</v>
      </c>
      <c r="D6266" s="15">
        <f>DATE(cars[[#This Row],[year_1]],1,1)</f>
        <v>42736</v>
      </c>
      <c r="E6266" t="s">
        <v>29</v>
      </c>
      <c r="F6266" s="4">
        <v>152</v>
      </c>
      <c r="G6266">
        <v>4</v>
      </c>
      <c r="H6266" t="s">
        <v>33</v>
      </c>
      <c r="I6266" t="s">
        <v>19</v>
      </c>
      <c r="J6266">
        <v>4</v>
      </c>
      <c r="K6266" t="s">
        <v>49</v>
      </c>
      <c r="L6266" t="s">
        <v>21</v>
      </c>
      <c r="M6266" t="s">
        <v>214</v>
      </c>
      <c r="N6266">
        <v>22</v>
      </c>
      <c r="O6266">
        <v>17</v>
      </c>
      <c r="P6266">
        <v>2009</v>
      </c>
      <c r="Q6266">
        <v>22160</v>
      </c>
    </row>
    <row r="6267" spans="1:17" x14ac:dyDescent="0.25">
      <c r="A6267" t="s">
        <v>47</v>
      </c>
      <c r="B6267" s="1" t="s">
        <v>482</v>
      </c>
      <c r="C6267">
        <v>2017</v>
      </c>
      <c r="D6267" s="15">
        <f>DATE(cars[[#This Row],[year_1]],1,1)</f>
        <v>42736</v>
      </c>
      <c r="E6267" t="s">
        <v>29</v>
      </c>
      <c r="F6267" s="4">
        <v>152</v>
      </c>
      <c r="G6267">
        <v>4</v>
      </c>
      <c r="H6267" t="s">
        <v>33</v>
      </c>
      <c r="I6267" t="s">
        <v>19</v>
      </c>
      <c r="J6267">
        <v>4</v>
      </c>
      <c r="K6267" t="s">
        <v>49</v>
      </c>
      <c r="L6267" t="s">
        <v>21</v>
      </c>
      <c r="M6267" t="s">
        <v>214</v>
      </c>
      <c r="N6267">
        <v>22</v>
      </c>
      <c r="O6267">
        <v>17</v>
      </c>
      <c r="P6267">
        <v>2009</v>
      </c>
      <c r="Q6267">
        <v>23910</v>
      </c>
    </row>
    <row r="6268" spans="1:17" x14ac:dyDescent="0.25">
      <c r="A6268" t="s">
        <v>161</v>
      </c>
      <c r="B6268" s="1" t="s">
        <v>414</v>
      </c>
      <c r="C6268">
        <v>2010</v>
      </c>
      <c r="D6268" s="15">
        <f>DATE(cars[[#This Row],[year_1]],1,1)</f>
        <v>40179</v>
      </c>
      <c r="E6268" t="s">
        <v>29</v>
      </c>
      <c r="F6268" s="4">
        <v>152</v>
      </c>
      <c r="G6268">
        <v>4</v>
      </c>
      <c r="H6268" t="s">
        <v>33</v>
      </c>
      <c r="I6268" t="s">
        <v>19</v>
      </c>
      <c r="J6268">
        <v>4</v>
      </c>
      <c r="K6268" t="s">
        <v>49</v>
      </c>
      <c r="L6268" t="s">
        <v>21</v>
      </c>
      <c r="M6268" t="s">
        <v>214</v>
      </c>
      <c r="N6268">
        <v>22</v>
      </c>
      <c r="O6268">
        <v>17</v>
      </c>
      <c r="P6268">
        <v>481</v>
      </c>
      <c r="Q6268">
        <v>22075</v>
      </c>
    </row>
    <row r="6269" spans="1:17" x14ac:dyDescent="0.25">
      <c r="A6269" t="s">
        <v>161</v>
      </c>
      <c r="B6269" s="1" t="s">
        <v>414</v>
      </c>
      <c r="C6269">
        <v>2011</v>
      </c>
      <c r="D6269" s="15">
        <f>DATE(cars[[#This Row],[year_1]],1,1)</f>
        <v>40544</v>
      </c>
      <c r="E6269" t="s">
        <v>29</v>
      </c>
      <c r="F6269" s="4">
        <v>152</v>
      </c>
      <c r="G6269">
        <v>4</v>
      </c>
      <c r="H6269" t="s">
        <v>33</v>
      </c>
      <c r="I6269" t="s">
        <v>19</v>
      </c>
      <c r="J6269">
        <v>4</v>
      </c>
      <c r="K6269" t="s">
        <v>49</v>
      </c>
      <c r="L6269" t="s">
        <v>21</v>
      </c>
      <c r="M6269" t="s">
        <v>214</v>
      </c>
      <c r="N6269">
        <v>22</v>
      </c>
      <c r="O6269">
        <v>17</v>
      </c>
      <c r="P6269">
        <v>481</v>
      </c>
      <c r="Q6269">
        <v>22479</v>
      </c>
    </row>
    <row r="6270" spans="1:17" x14ac:dyDescent="0.25">
      <c r="A6270" t="s">
        <v>161</v>
      </c>
      <c r="B6270" s="1" t="s">
        <v>414</v>
      </c>
      <c r="C6270">
        <v>2012</v>
      </c>
      <c r="D6270" s="15">
        <f>DATE(cars[[#This Row],[year_1]],1,1)</f>
        <v>40909</v>
      </c>
      <c r="E6270" t="s">
        <v>29</v>
      </c>
      <c r="F6270" s="4">
        <v>152</v>
      </c>
      <c r="G6270">
        <v>4</v>
      </c>
      <c r="H6270" t="s">
        <v>33</v>
      </c>
      <c r="I6270" t="s">
        <v>19</v>
      </c>
      <c r="J6270">
        <v>4</v>
      </c>
      <c r="K6270" t="s">
        <v>49</v>
      </c>
      <c r="L6270" t="s">
        <v>21</v>
      </c>
      <c r="M6270" t="s">
        <v>214</v>
      </c>
      <c r="N6270">
        <v>22</v>
      </c>
      <c r="O6270">
        <v>17</v>
      </c>
      <c r="P6270">
        <v>481</v>
      </c>
      <c r="Q6270">
        <v>22799</v>
      </c>
    </row>
    <row r="6271" spans="1:17" x14ac:dyDescent="0.25">
      <c r="A6271" t="s">
        <v>186</v>
      </c>
      <c r="B6271" s="1" t="s">
        <v>953</v>
      </c>
      <c r="C6271">
        <v>2002</v>
      </c>
      <c r="D6271" s="15">
        <f>DATE(cars[[#This Row],[year_1]],1,1)</f>
        <v>37257</v>
      </c>
      <c r="E6271" t="s">
        <v>29</v>
      </c>
      <c r="F6271" s="4">
        <v>155</v>
      </c>
      <c r="G6271">
        <v>6</v>
      </c>
      <c r="H6271" t="s">
        <v>33</v>
      </c>
      <c r="I6271" t="s">
        <v>19</v>
      </c>
      <c r="J6271">
        <v>4</v>
      </c>
      <c r="K6271" t="s">
        <v>49</v>
      </c>
      <c r="L6271" t="s">
        <v>21</v>
      </c>
      <c r="M6271" t="s">
        <v>90</v>
      </c>
      <c r="N6271">
        <v>19</v>
      </c>
      <c r="O6271">
        <v>17</v>
      </c>
      <c r="P6271">
        <v>1385</v>
      </c>
      <c r="Q6271">
        <v>20835</v>
      </c>
    </row>
    <row r="6272" spans="1:17" x14ac:dyDescent="0.25">
      <c r="A6272" t="s">
        <v>153</v>
      </c>
      <c r="B6272" s="1" t="s">
        <v>354</v>
      </c>
      <c r="C6272">
        <v>1998</v>
      </c>
      <c r="D6272" s="15">
        <f>DATE(cars[[#This Row],[year_1]],1,1)</f>
        <v>35796</v>
      </c>
      <c r="E6272" t="s">
        <v>29</v>
      </c>
      <c r="F6272" s="4">
        <v>155</v>
      </c>
      <c r="G6272">
        <v>6</v>
      </c>
      <c r="H6272" t="s">
        <v>33</v>
      </c>
      <c r="I6272" t="s">
        <v>30</v>
      </c>
      <c r="J6272">
        <v>4</v>
      </c>
      <c r="K6272" t="s">
        <v>49</v>
      </c>
      <c r="L6272" t="s">
        <v>31</v>
      </c>
      <c r="M6272" t="s">
        <v>32</v>
      </c>
      <c r="N6272">
        <v>27</v>
      </c>
      <c r="O6272">
        <v>17</v>
      </c>
      <c r="P6272">
        <v>26</v>
      </c>
      <c r="Q6272">
        <v>2000</v>
      </c>
    </row>
    <row r="6273" spans="1:17" x14ac:dyDescent="0.25">
      <c r="A6273" t="s">
        <v>153</v>
      </c>
      <c r="B6273" s="1" t="s">
        <v>354</v>
      </c>
      <c r="C6273">
        <v>1998</v>
      </c>
      <c r="D6273" s="15">
        <f>DATE(cars[[#This Row],[year_1]],1,1)</f>
        <v>35796</v>
      </c>
      <c r="E6273" t="s">
        <v>29</v>
      </c>
      <c r="F6273" s="4">
        <v>155</v>
      </c>
      <c r="G6273">
        <v>6</v>
      </c>
      <c r="H6273" t="s">
        <v>33</v>
      </c>
      <c r="I6273" t="s">
        <v>30</v>
      </c>
      <c r="J6273">
        <v>4</v>
      </c>
      <c r="K6273" t="s">
        <v>49</v>
      </c>
      <c r="L6273" t="s">
        <v>31</v>
      </c>
      <c r="M6273" t="s">
        <v>32</v>
      </c>
      <c r="N6273">
        <v>27</v>
      </c>
      <c r="O6273">
        <v>17</v>
      </c>
      <c r="P6273">
        <v>26</v>
      </c>
      <c r="Q6273">
        <v>2079</v>
      </c>
    </row>
    <row r="6274" spans="1:17" x14ac:dyDescent="0.25">
      <c r="A6274" t="s">
        <v>161</v>
      </c>
      <c r="B6274" s="1" t="s">
        <v>996</v>
      </c>
      <c r="C6274">
        <v>2004</v>
      </c>
      <c r="D6274" s="15">
        <f>DATE(cars[[#This Row],[year_1]],1,1)</f>
        <v>37987</v>
      </c>
      <c r="E6274" s="2" t="s">
        <v>29</v>
      </c>
      <c r="F6274" s="4">
        <v>155</v>
      </c>
      <c r="G6274">
        <v>6</v>
      </c>
      <c r="H6274" t="s">
        <v>33</v>
      </c>
      <c r="I6274" t="s">
        <v>30</v>
      </c>
      <c r="J6274">
        <v>4</v>
      </c>
      <c r="K6274" t="s">
        <v>49</v>
      </c>
      <c r="L6274" t="s">
        <v>31</v>
      </c>
      <c r="M6274" t="s">
        <v>32</v>
      </c>
      <c r="N6274">
        <v>25</v>
      </c>
      <c r="O6274">
        <v>17</v>
      </c>
      <c r="P6274">
        <v>481</v>
      </c>
      <c r="Q6274">
        <v>17199</v>
      </c>
    </row>
    <row r="6275" spans="1:17" x14ac:dyDescent="0.25">
      <c r="A6275" t="s">
        <v>161</v>
      </c>
      <c r="B6275" s="1" t="s">
        <v>996</v>
      </c>
      <c r="C6275">
        <v>2004</v>
      </c>
      <c r="D6275" s="15">
        <f>DATE(cars[[#This Row],[year_1]],1,1)</f>
        <v>37987</v>
      </c>
      <c r="E6275" s="2" t="s">
        <v>29</v>
      </c>
      <c r="F6275" s="4">
        <v>155</v>
      </c>
      <c r="G6275">
        <v>6</v>
      </c>
      <c r="H6275" t="s">
        <v>33</v>
      </c>
      <c r="I6275" t="s">
        <v>30</v>
      </c>
      <c r="J6275">
        <v>4</v>
      </c>
      <c r="K6275" t="s">
        <v>49</v>
      </c>
      <c r="L6275" t="s">
        <v>31</v>
      </c>
      <c r="M6275" t="s">
        <v>32</v>
      </c>
      <c r="N6275">
        <v>25</v>
      </c>
      <c r="O6275">
        <v>17</v>
      </c>
      <c r="P6275">
        <v>481</v>
      </c>
      <c r="Q6275">
        <v>20199</v>
      </c>
    </row>
    <row r="6276" spans="1:17" x14ac:dyDescent="0.25">
      <c r="A6276" t="s">
        <v>161</v>
      </c>
      <c r="B6276" s="1" t="s">
        <v>996</v>
      </c>
      <c r="C6276">
        <v>2004</v>
      </c>
      <c r="D6276" s="15">
        <f>DATE(cars[[#This Row],[year_1]],1,1)</f>
        <v>37987</v>
      </c>
      <c r="E6276" s="2" t="s">
        <v>29</v>
      </c>
      <c r="F6276" s="4">
        <v>155</v>
      </c>
      <c r="G6276">
        <v>6</v>
      </c>
      <c r="H6276" t="s">
        <v>33</v>
      </c>
      <c r="I6276" t="s">
        <v>30</v>
      </c>
      <c r="J6276">
        <v>4</v>
      </c>
      <c r="K6276" t="s">
        <v>49</v>
      </c>
      <c r="L6276" t="s">
        <v>31</v>
      </c>
      <c r="M6276" t="s">
        <v>32</v>
      </c>
      <c r="N6276">
        <v>25</v>
      </c>
      <c r="O6276">
        <v>17</v>
      </c>
      <c r="P6276">
        <v>481</v>
      </c>
      <c r="Q6276">
        <v>18499</v>
      </c>
    </row>
    <row r="6277" spans="1:17" x14ac:dyDescent="0.25">
      <c r="A6277" t="s">
        <v>161</v>
      </c>
      <c r="B6277" s="1" t="s">
        <v>996</v>
      </c>
      <c r="C6277">
        <v>2006</v>
      </c>
      <c r="D6277" s="15">
        <f>DATE(cars[[#This Row],[year_1]],1,1)</f>
        <v>38718</v>
      </c>
      <c r="E6277" t="s">
        <v>29</v>
      </c>
      <c r="F6277" s="4">
        <v>155</v>
      </c>
      <c r="G6277">
        <v>6</v>
      </c>
      <c r="H6277" t="s">
        <v>33</v>
      </c>
      <c r="I6277" t="s">
        <v>30</v>
      </c>
      <c r="J6277">
        <v>4</v>
      </c>
      <c r="K6277" t="s">
        <v>49</v>
      </c>
      <c r="L6277" t="s">
        <v>31</v>
      </c>
      <c r="M6277" t="s">
        <v>32</v>
      </c>
      <c r="N6277">
        <v>25</v>
      </c>
      <c r="O6277">
        <v>17</v>
      </c>
      <c r="P6277">
        <v>481</v>
      </c>
      <c r="Q6277">
        <v>20299</v>
      </c>
    </row>
    <row r="6278" spans="1:17" x14ac:dyDescent="0.25">
      <c r="A6278" t="s">
        <v>161</v>
      </c>
      <c r="B6278" s="1" t="s">
        <v>996</v>
      </c>
      <c r="C6278">
        <v>2006</v>
      </c>
      <c r="D6278" s="15">
        <f>DATE(cars[[#This Row],[year_1]],1,1)</f>
        <v>38718</v>
      </c>
      <c r="E6278" t="s">
        <v>29</v>
      </c>
      <c r="F6278" s="4">
        <v>155</v>
      </c>
      <c r="G6278">
        <v>6</v>
      </c>
      <c r="H6278" t="s">
        <v>33</v>
      </c>
      <c r="I6278" t="s">
        <v>30</v>
      </c>
      <c r="J6278">
        <v>4</v>
      </c>
      <c r="K6278" t="s">
        <v>49</v>
      </c>
      <c r="L6278" t="s">
        <v>31</v>
      </c>
      <c r="M6278" t="s">
        <v>32</v>
      </c>
      <c r="N6278">
        <v>25</v>
      </c>
      <c r="O6278">
        <v>17</v>
      </c>
      <c r="P6278">
        <v>481</v>
      </c>
      <c r="Q6278">
        <v>18299</v>
      </c>
    </row>
    <row r="6279" spans="1:17" x14ac:dyDescent="0.25">
      <c r="A6279" t="s">
        <v>338</v>
      </c>
      <c r="B6279" s="1" t="s">
        <v>417</v>
      </c>
      <c r="C6279">
        <v>1990</v>
      </c>
      <c r="D6279" s="15">
        <f>DATE(cars[[#This Row],[year_1]],1,1)</f>
        <v>32874</v>
      </c>
      <c r="E6279" t="s">
        <v>29</v>
      </c>
      <c r="F6279" s="4">
        <v>156</v>
      </c>
      <c r="G6279">
        <v>6</v>
      </c>
      <c r="H6279" t="s">
        <v>18</v>
      </c>
      <c r="I6279" t="s">
        <v>30</v>
      </c>
      <c r="J6279">
        <v>4</v>
      </c>
      <c r="K6279" t="s">
        <v>27</v>
      </c>
      <c r="L6279" t="s">
        <v>21</v>
      </c>
      <c r="M6279" t="s">
        <v>32</v>
      </c>
      <c r="N6279">
        <v>24</v>
      </c>
      <c r="O6279">
        <v>17</v>
      </c>
      <c r="P6279">
        <v>454</v>
      </c>
      <c r="Q6279">
        <v>2000</v>
      </c>
    </row>
    <row r="6280" spans="1:17" x14ac:dyDescent="0.25">
      <c r="A6280" t="s">
        <v>338</v>
      </c>
      <c r="B6280" s="1" t="s">
        <v>417</v>
      </c>
      <c r="C6280">
        <v>1991</v>
      </c>
      <c r="D6280" s="15">
        <f>DATE(cars[[#This Row],[year_1]],1,1)</f>
        <v>33239</v>
      </c>
      <c r="E6280" t="s">
        <v>29</v>
      </c>
      <c r="F6280" s="4">
        <v>156</v>
      </c>
      <c r="G6280">
        <v>6</v>
      </c>
      <c r="H6280" t="s">
        <v>18</v>
      </c>
      <c r="I6280" t="s">
        <v>30</v>
      </c>
      <c r="J6280">
        <v>4</v>
      </c>
      <c r="K6280" t="s">
        <v>27</v>
      </c>
      <c r="L6280" t="s">
        <v>21</v>
      </c>
      <c r="M6280" t="s">
        <v>32</v>
      </c>
      <c r="N6280">
        <v>23</v>
      </c>
      <c r="O6280">
        <v>17</v>
      </c>
      <c r="P6280">
        <v>454</v>
      </c>
      <c r="Q6280">
        <v>2000</v>
      </c>
    </row>
    <row r="6281" spans="1:17" x14ac:dyDescent="0.25">
      <c r="A6281" t="s">
        <v>40</v>
      </c>
      <c r="B6281" s="1" t="s">
        <v>41</v>
      </c>
      <c r="C6281">
        <v>1991</v>
      </c>
      <c r="D6281" s="15">
        <f>DATE(cars[[#This Row],[year_1]],1,1)</f>
        <v>33239</v>
      </c>
      <c r="E6281" t="s">
        <v>29</v>
      </c>
      <c r="F6281" s="4">
        <v>158</v>
      </c>
      <c r="G6281">
        <v>6</v>
      </c>
      <c r="H6281" t="s">
        <v>18</v>
      </c>
      <c r="I6281" t="s">
        <v>19</v>
      </c>
      <c r="J6281">
        <v>4</v>
      </c>
      <c r="K6281" t="s">
        <v>27</v>
      </c>
      <c r="L6281" t="s">
        <v>21</v>
      </c>
      <c r="M6281" t="s">
        <v>32</v>
      </c>
      <c r="N6281">
        <v>25</v>
      </c>
      <c r="O6281">
        <v>17</v>
      </c>
      <c r="P6281">
        <v>617</v>
      </c>
      <c r="Q6281">
        <v>2000</v>
      </c>
    </row>
    <row r="6282" spans="1:17" x14ac:dyDescent="0.25">
      <c r="A6282" t="s">
        <v>40</v>
      </c>
      <c r="B6282" s="1" t="s">
        <v>41</v>
      </c>
      <c r="C6282">
        <v>1992</v>
      </c>
      <c r="D6282" s="15">
        <f>DATE(cars[[#This Row],[year_1]],1,1)</f>
        <v>33604</v>
      </c>
      <c r="E6282" t="s">
        <v>29</v>
      </c>
      <c r="F6282" s="4">
        <v>158</v>
      </c>
      <c r="G6282">
        <v>6</v>
      </c>
      <c r="H6282" t="s">
        <v>18</v>
      </c>
      <c r="I6282" t="s">
        <v>19</v>
      </c>
      <c r="J6282">
        <v>4</v>
      </c>
      <c r="K6282" t="s">
        <v>27</v>
      </c>
      <c r="L6282" t="s">
        <v>21</v>
      </c>
      <c r="M6282" t="s">
        <v>32</v>
      </c>
      <c r="N6282">
        <v>25</v>
      </c>
      <c r="O6282">
        <v>17</v>
      </c>
      <c r="P6282">
        <v>617</v>
      </c>
      <c r="Q6282">
        <v>2000</v>
      </c>
    </row>
    <row r="6283" spans="1:17" x14ac:dyDescent="0.25">
      <c r="A6283" t="s">
        <v>40</v>
      </c>
      <c r="B6283" s="1" t="s">
        <v>41</v>
      </c>
      <c r="C6283">
        <v>1993</v>
      </c>
      <c r="D6283" s="15">
        <f>DATE(cars[[#This Row],[year_1]],1,1)</f>
        <v>33970</v>
      </c>
      <c r="E6283" t="s">
        <v>29</v>
      </c>
      <c r="F6283" s="4">
        <v>158</v>
      </c>
      <c r="G6283">
        <v>6</v>
      </c>
      <c r="H6283" t="s">
        <v>18</v>
      </c>
      <c r="I6283" t="s">
        <v>19</v>
      </c>
      <c r="J6283">
        <v>4</v>
      </c>
      <c r="K6283" t="s">
        <v>27</v>
      </c>
      <c r="L6283" t="s">
        <v>21</v>
      </c>
      <c r="M6283" t="s">
        <v>32</v>
      </c>
      <c r="N6283">
        <v>25</v>
      </c>
      <c r="O6283">
        <v>17</v>
      </c>
      <c r="P6283">
        <v>617</v>
      </c>
      <c r="Q6283">
        <v>2000</v>
      </c>
    </row>
    <row r="6284" spans="1:17" x14ac:dyDescent="0.25">
      <c r="A6284" t="s">
        <v>40</v>
      </c>
      <c r="B6284" s="1" t="s">
        <v>62</v>
      </c>
      <c r="C6284">
        <v>1991</v>
      </c>
      <c r="D6284" s="15">
        <f>DATE(cars[[#This Row],[year_1]],1,1)</f>
        <v>33239</v>
      </c>
      <c r="E6284" t="s">
        <v>29</v>
      </c>
      <c r="F6284" s="4">
        <v>158</v>
      </c>
      <c r="G6284">
        <v>6</v>
      </c>
      <c r="H6284" t="s">
        <v>33</v>
      </c>
      <c r="I6284" t="s">
        <v>19</v>
      </c>
      <c r="J6284">
        <v>4</v>
      </c>
      <c r="K6284" t="s">
        <v>27</v>
      </c>
      <c r="L6284" t="s">
        <v>31</v>
      </c>
      <c r="M6284" t="s">
        <v>32</v>
      </c>
      <c r="N6284">
        <v>22</v>
      </c>
      <c r="O6284">
        <v>17</v>
      </c>
      <c r="P6284">
        <v>617</v>
      </c>
      <c r="Q6284">
        <v>2000</v>
      </c>
    </row>
    <row r="6285" spans="1:17" x14ac:dyDescent="0.25">
      <c r="A6285" t="s">
        <v>186</v>
      </c>
      <c r="B6285" s="1" t="s">
        <v>632</v>
      </c>
      <c r="C6285">
        <v>1999</v>
      </c>
      <c r="D6285" s="15">
        <f>DATE(cars[[#This Row],[year_1]],1,1)</f>
        <v>36161</v>
      </c>
      <c r="E6285" t="s">
        <v>29</v>
      </c>
      <c r="F6285" s="4">
        <v>160</v>
      </c>
      <c r="G6285">
        <v>6</v>
      </c>
      <c r="H6285" t="s">
        <v>33</v>
      </c>
      <c r="I6285" t="s">
        <v>30</v>
      </c>
      <c r="J6285">
        <v>4</v>
      </c>
      <c r="K6285" t="s">
        <v>49</v>
      </c>
      <c r="L6285" t="s">
        <v>31</v>
      </c>
      <c r="M6285" t="s">
        <v>32</v>
      </c>
      <c r="N6285">
        <v>26</v>
      </c>
      <c r="O6285">
        <v>17</v>
      </c>
      <c r="P6285">
        <v>1385</v>
      </c>
      <c r="Q6285">
        <v>2000</v>
      </c>
    </row>
    <row r="6286" spans="1:17" x14ac:dyDescent="0.25">
      <c r="A6286" t="s">
        <v>153</v>
      </c>
      <c r="B6286" s="1" t="s">
        <v>281</v>
      </c>
      <c r="C6286">
        <v>1995</v>
      </c>
      <c r="D6286" s="15">
        <f>DATE(cars[[#This Row],[year_1]],1,1)</f>
        <v>34700</v>
      </c>
      <c r="E6286" t="s">
        <v>29</v>
      </c>
      <c r="F6286" s="4">
        <v>160</v>
      </c>
      <c r="G6286">
        <v>6</v>
      </c>
      <c r="H6286" t="s">
        <v>33</v>
      </c>
      <c r="I6286" t="s">
        <v>30</v>
      </c>
      <c r="J6286">
        <v>4</v>
      </c>
      <c r="K6286" t="s">
        <v>49</v>
      </c>
      <c r="L6286" t="s">
        <v>31</v>
      </c>
      <c r="M6286" t="s">
        <v>35</v>
      </c>
      <c r="N6286">
        <v>26</v>
      </c>
      <c r="O6286">
        <v>17</v>
      </c>
      <c r="P6286">
        <v>26</v>
      </c>
      <c r="Q6286">
        <v>2000</v>
      </c>
    </row>
    <row r="6287" spans="1:17" x14ac:dyDescent="0.25">
      <c r="A6287" t="s">
        <v>153</v>
      </c>
      <c r="B6287" s="1" t="s">
        <v>352</v>
      </c>
      <c r="C6287">
        <v>1992</v>
      </c>
      <c r="D6287" s="15">
        <f>DATE(cars[[#This Row],[year_1]],1,1)</f>
        <v>33604</v>
      </c>
      <c r="E6287" t="s">
        <v>29</v>
      </c>
      <c r="F6287" s="4">
        <v>160</v>
      </c>
      <c r="G6287">
        <v>6</v>
      </c>
      <c r="H6287" t="s">
        <v>33</v>
      </c>
      <c r="I6287" t="s">
        <v>30</v>
      </c>
      <c r="J6287">
        <v>4</v>
      </c>
      <c r="K6287" t="s">
        <v>49</v>
      </c>
      <c r="L6287" t="s">
        <v>31</v>
      </c>
      <c r="M6287" t="s">
        <v>32</v>
      </c>
      <c r="N6287">
        <v>24</v>
      </c>
      <c r="O6287">
        <v>17</v>
      </c>
      <c r="P6287">
        <v>26</v>
      </c>
      <c r="Q6287">
        <v>2000</v>
      </c>
    </row>
    <row r="6288" spans="1:17" x14ac:dyDescent="0.25">
      <c r="A6288" t="s">
        <v>153</v>
      </c>
      <c r="B6288" s="1" t="s">
        <v>352</v>
      </c>
      <c r="C6288">
        <v>1992</v>
      </c>
      <c r="D6288" s="15">
        <f>DATE(cars[[#This Row],[year_1]],1,1)</f>
        <v>33604</v>
      </c>
      <c r="E6288" t="s">
        <v>29</v>
      </c>
      <c r="F6288" s="4">
        <v>160</v>
      </c>
      <c r="G6288">
        <v>6</v>
      </c>
      <c r="H6288" t="s">
        <v>33</v>
      </c>
      <c r="I6288" t="s">
        <v>30</v>
      </c>
      <c r="J6288">
        <v>4</v>
      </c>
      <c r="K6288" t="s">
        <v>49</v>
      </c>
      <c r="L6288" t="s">
        <v>31</v>
      </c>
      <c r="M6288" t="s">
        <v>35</v>
      </c>
      <c r="N6288">
        <v>27</v>
      </c>
      <c r="O6288">
        <v>17</v>
      </c>
      <c r="P6288">
        <v>26</v>
      </c>
      <c r="Q6288">
        <v>2000</v>
      </c>
    </row>
    <row r="6289" spans="1:17" x14ac:dyDescent="0.25">
      <c r="A6289" t="s">
        <v>153</v>
      </c>
      <c r="B6289" s="1" t="s">
        <v>352</v>
      </c>
      <c r="C6289">
        <v>1993</v>
      </c>
      <c r="D6289" s="15">
        <f>DATE(cars[[#This Row],[year_1]],1,1)</f>
        <v>33970</v>
      </c>
      <c r="E6289" t="s">
        <v>29</v>
      </c>
      <c r="F6289" s="4">
        <v>160</v>
      </c>
      <c r="G6289">
        <v>6</v>
      </c>
      <c r="H6289" t="s">
        <v>33</v>
      </c>
      <c r="I6289" t="s">
        <v>30</v>
      </c>
      <c r="J6289">
        <v>4</v>
      </c>
      <c r="K6289" t="s">
        <v>49</v>
      </c>
      <c r="L6289" t="s">
        <v>31</v>
      </c>
      <c r="M6289" t="s">
        <v>32</v>
      </c>
      <c r="N6289">
        <v>24</v>
      </c>
      <c r="O6289">
        <v>17</v>
      </c>
      <c r="P6289">
        <v>26</v>
      </c>
      <c r="Q6289">
        <v>2000</v>
      </c>
    </row>
    <row r="6290" spans="1:17" x14ac:dyDescent="0.25">
      <c r="A6290" t="s">
        <v>153</v>
      </c>
      <c r="B6290" s="1" t="s">
        <v>352</v>
      </c>
      <c r="C6290">
        <v>1994</v>
      </c>
      <c r="D6290" s="15">
        <f>DATE(cars[[#This Row],[year_1]],1,1)</f>
        <v>34335</v>
      </c>
      <c r="E6290" t="s">
        <v>29</v>
      </c>
      <c r="F6290" s="4">
        <v>160</v>
      </c>
      <c r="G6290">
        <v>6</v>
      </c>
      <c r="H6290" t="s">
        <v>33</v>
      </c>
      <c r="I6290" t="s">
        <v>30</v>
      </c>
      <c r="J6290">
        <v>4</v>
      </c>
      <c r="K6290" t="s">
        <v>49</v>
      </c>
      <c r="L6290" t="s">
        <v>31</v>
      </c>
      <c r="M6290" t="s">
        <v>35</v>
      </c>
      <c r="N6290">
        <v>26</v>
      </c>
      <c r="O6290">
        <v>17</v>
      </c>
      <c r="P6290">
        <v>26</v>
      </c>
      <c r="Q6290">
        <v>2000</v>
      </c>
    </row>
    <row r="6291" spans="1:17" x14ac:dyDescent="0.25">
      <c r="A6291" t="s">
        <v>153</v>
      </c>
      <c r="B6291" s="1" t="s">
        <v>353</v>
      </c>
      <c r="C6291">
        <v>1995</v>
      </c>
      <c r="D6291" s="15">
        <f>DATE(cars[[#This Row],[year_1]],1,1)</f>
        <v>34700</v>
      </c>
      <c r="E6291" t="s">
        <v>29</v>
      </c>
      <c r="F6291" s="4">
        <v>160</v>
      </c>
      <c r="G6291">
        <v>6</v>
      </c>
      <c r="H6291" t="s">
        <v>33</v>
      </c>
      <c r="I6291" t="s">
        <v>30</v>
      </c>
      <c r="J6291">
        <v>4</v>
      </c>
      <c r="K6291" t="s">
        <v>49</v>
      </c>
      <c r="L6291" t="s">
        <v>31</v>
      </c>
      <c r="M6291" t="s">
        <v>32</v>
      </c>
      <c r="N6291">
        <v>26</v>
      </c>
      <c r="O6291">
        <v>17</v>
      </c>
      <c r="P6291">
        <v>26</v>
      </c>
      <c r="Q6291">
        <v>2000</v>
      </c>
    </row>
    <row r="6292" spans="1:17" x14ac:dyDescent="0.25">
      <c r="A6292" t="s">
        <v>153</v>
      </c>
      <c r="B6292" s="1" t="s">
        <v>353</v>
      </c>
      <c r="C6292">
        <v>1995</v>
      </c>
      <c r="D6292" s="15">
        <f>DATE(cars[[#This Row],[year_1]],1,1)</f>
        <v>34700</v>
      </c>
      <c r="E6292" t="s">
        <v>29</v>
      </c>
      <c r="F6292" s="4">
        <v>160</v>
      </c>
      <c r="G6292">
        <v>6</v>
      </c>
      <c r="H6292" t="s">
        <v>33</v>
      </c>
      <c r="I6292" t="s">
        <v>30</v>
      </c>
      <c r="J6292">
        <v>2</v>
      </c>
      <c r="K6292" t="s">
        <v>49</v>
      </c>
      <c r="L6292" t="s">
        <v>31</v>
      </c>
      <c r="M6292" t="s">
        <v>22</v>
      </c>
      <c r="N6292">
        <v>26</v>
      </c>
      <c r="O6292">
        <v>17</v>
      </c>
      <c r="P6292">
        <v>26</v>
      </c>
      <c r="Q6292">
        <v>2000</v>
      </c>
    </row>
    <row r="6293" spans="1:17" x14ac:dyDescent="0.25">
      <c r="A6293" t="s">
        <v>153</v>
      </c>
      <c r="B6293" s="1" t="s">
        <v>353</v>
      </c>
      <c r="C6293">
        <v>1995</v>
      </c>
      <c r="D6293" s="15">
        <f>DATE(cars[[#This Row],[year_1]],1,1)</f>
        <v>34700</v>
      </c>
      <c r="E6293" t="s">
        <v>29</v>
      </c>
      <c r="F6293" s="4">
        <v>160</v>
      </c>
      <c r="G6293">
        <v>6</v>
      </c>
      <c r="H6293" t="s">
        <v>33</v>
      </c>
      <c r="I6293" t="s">
        <v>30</v>
      </c>
      <c r="J6293">
        <v>2</v>
      </c>
      <c r="K6293" t="s">
        <v>49</v>
      </c>
      <c r="L6293" t="s">
        <v>31</v>
      </c>
      <c r="M6293" t="s">
        <v>25</v>
      </c>
      <c r="N6293">
        <v>26</v>
      </c>
      <c r="O6293">
        <v>17</v>
      </c>
      <c r="P6293">
        <v>26</v>
      </c>
      <c r="Q6293">
        <v>2000</v>
      </c>
    </row>
    <row r="6294" spans="1:17" x14ac:dyDescent="0.25">
      <c r="A6294" t="s">
        <v>64</v>
      </c>
      <c r="B6294" s="1" t="s">
        <v>65</v>
      </c>
      <c r="C6294">
        <v>1997</v>
      </c>
      <c r="D6294" s="15">
        <f>DATE(cars[[#This Row],[year_1]],1,1)</f>
        <v>35431</v>
      </c>
      <c r="E6294" t="s">
        <v>29</v>
      </c>
      <c r="F6294" s="4">
        <v>161</v>
      </c>
      <c r="G6294">
        <v>6</v>
      </c>
      <c r="H6294" t="s">
        <v>18</v>
      </c>
      <c r="I6294" t="s">
        <v>30</v>
      </c>
      <c r="J6294">
        <v>2</v>
      </c>
      <c r="K6294" t="s">
        <v>53</v>
      </c>
      <c r="L6294" t="s">
        <v>21</v>
      </c>
      <c r="M6294" t="s">
        <v>67</v>
      </c>
      <c r="N6294">
        <v>22</v>
      </c>
      <c r="O6294">
        <v>17</v>
      </c>
      <c r="P6294">
        <v>436</v>
      </c>
      <c r="Q6294">
        <v>3295</v>
      </c>
    </row>
    <row r="6295" spans="1:17" x14ac:dyDescent="0.25">
      <c r="A6295" t="s">
        <v>64</v>
      </c>
      <c r="B6295" s="1" t="s">
        <v>65</v>
      </c>
      <c r="C6295">
        <v>1998</v>
      </c>
      <c r="D6295" s="15">
        <f>DATE(cars[[#This Row],[year_1]],1,1)</f>
        <v>35796</v>
      </c>
      <c r="E6295" t="s">
        <v>29</v>
      </c>
      <c r="F6295" s="4">
        <v>161</v>
      </c>
      <c r="G6295">
        <v>6</v>
      </c>
      <c r="H6295" t="s">
        <v>18</v>
      </c>
      <c r="I6295" t="s">
        <v>30</v>
      </c>
      <c r="J6295">
        <v>2</v>
      </c>
      <c r="K6295" t="s">
        <v>53</v>
      </c>
      <c r="L6295" t="s">
        <v>21</v>
      </c>
      <c r="M6295" t="s">
        <v>67</v>
      </c>
      <c r="N6295">
        <v>22</v>
      </c>
      <c r="O6295">
        <v>17</v>
      </c>
      <c r="P6295">
        <v>436</v>
      </c>
      <c r="Q6295">
        <v>3701</v>
      </c>
    </row>
    <row r="6296" spans="1:17" x14ac:dyDescent="0.25">
      <c r="A6296" t="s">
        <v>64</v>
      </c>
      <c r="B6296" s="1" t="s">
        <v>65</v>
      </c>
      <c r="C6296">
        <v>1999</v>
      </c>
      <c r="D6296" s="15">
        <f>DATE(cars[[#This Row],[year_1]],1,1)</f>
        <v>36161</v>
      </c>
      <c r="E6296" t="s">
        <v>29</v>
      </c>
      <c r="F6296" s="4">
        <v>161</v>
      </c>
      <c r="G6296">
        <v>6</v>
      </c>
      <c r="H6296" t="s">
        <v>18</v>
      </c>
      <c r="I6296" t="s">
        <v>30</v>
      </c>
      <c r="J6296">
        <v>2</v>
      </c>
      <c r="K6296" t="s">
        <v>53</v>
      </c>
      <c r="L6296" t="s">
        <v>21</v>
      </c>
      <c r="M6296" t="s">
        <v>67</v>
      </c>
      <c r="N6296">
        <v>22</v>
      </c>
      <c r="O6296">
        <v>17</v>
      </c>
      <c r="P6296">
        <v>436</v>
      </c>
      <c r="Q6296">
        <v>4090</v>
      </c>
    </row>
    <row r="6297" spans="1:17" x14ac:dyDescent="0.25">
      <c r="A6297" t="s">
        <v>438</v>
      </c>
      <c r="B6297" s="1" t="s">
        <v>638</v>
      </c>
      <c r="C6297">
        <v>1990</v>
      </c>
      <c r="D6297" s="15">
        <f>DATE(cars[[#This Row],[year_1]],1,1)</f>
        <v>32874</v>
      </c>
      <c r="E6297" t="s">
        <v>29</v>
      </c>
      <c r="F6297" s="4">
        <v>162</v>
      </c>
      <c r="G6297">
        <v>6</v>
      </c>
      <c r="H6297" t="s">
        <v>33</v>
      </c>
      <c r="I6297" t="s">
        <v>19</v>
      </c>
      <c r="J6297">
        <v>2</v>
      </c>
      <c r="K6297" t="s">
        <v>27</v>
      </c>
      <c r="L6297" t="s">
        <v>31</v>
      </c>
      <c r="M6297" t="s">
        <v>22</v>
      </c>
      <c r="N6297">
        <v>23</v>
      </c>
      <c r="O6297">
        <v>17</v>
      </c>
      <c r="P6297">
        <v>190</v>
      </c>
      <c r="Q6297">
        <v>2000</v>
      </c>
    </row>
    <row r="6298" spans="1:17" x14ac:dyDescent="0.25">
      <c r="A6298" t="s">
        <v>438</v>
      </c>
      <c r="B6298" s="1" t="s">
        <v>638</v>
      </c>
      <c r="C6298">
        <v>1991</v>
      </c>
      <c r="D6298" s="15">
        <f>DATE(cars[[#This Row],[year_1]],1,1)</f>
        <v>33239</v>
      </c>
      <c r="E6298" t="s">
        <v>29</v>
      </c>
      <c r="F6298" s="4">
        <v>162</v>
      </c>
      <c r="G6298">
        <v>6</v>
      </c>
      <c r="H6298" t="s">
        <v>33</v>
      </c>
      <c r="I6298" t="s">
        <v>19</v>
      </c>
      <c r="J6298">
        <v>2</v>
      </c>
      <c r="K6298" t="s">
        <v>27</v>
      </c>
      <c r="L6298" t="s">
        <v>31</v>
      </c>
      <c r="M6298" t="s">
        <v>25</v>
      </c>
      <c r="N6298">
        <v>23</v>
      </c>
      <c r="O6298">
        <v>17</v>
      </c>
      <c r="P6298">
        <v>190</v>
      </c>
      <c r="Q6298">
        <v>2000</v>
      </c>
    </row>
    <row r="6299" spans="1:17" x14ac:dyDescent="0.25">
      <c r="A6299" t="s">
        <v>438</v>
      </c>
      <c r="B6299" s="1" t="s">
        <v>638</v>
      </c>
      <c r="C6299">
        <v>1991</v>
      </c>
      <c r="D6299" s="15">
        <f>DATE(cars[[#This Row],[year_1]],1,1)</f>
        <v>33239</v>
      </c>
      <c r="E6299" t="s">
        <v>29</v>
      </c>
      <c r="F6299" s="4">
        <v>162</v>
      </c>
      <c r="G6299">
        <v>6</v>
      </c>
      <c r="H6299" t="s">
        <v>33</v>
      </c>
      <c r="I6299" t="s">
        <v>19</v>
      </c>
      <c r="J6299">
        <v>2</v>
      </c>
      <c r="K6299" t="s">
        <v>27</v>
      </c>
      <c r="L6299" t="s">
        <v>31</v>
      </c>
      <c r="M6299" t="s">
        <v>22</v>
      </c>
      <c r="N6299">
        <v>23</v>
      </c>
      <c r="O6299">
        <v>17</v>
      </c>
      <c r="P6299">
        <v>190</v>
      </c>
      <c r="Q6299">
        <v>2000</v>
      </c>
    </row>
    <row r="6300" spans="1:17" x14ac:dyDescent="0.25">
      <c r="A6300" t="s">
        <v>438</v>
      </c>
      <c r="B6300" s="1" t="s">
        <v>638</v>
      </c>
      <c r="C6300">
        <v>1992</v>
      </c>
      <c r="D6300" s="15">
        <f>DATE(cars[[#This Row],[year_1]],1,1)</f>
        <v>33604</v>
      </c>
      <c r="E6300" t="s">
        <v>29</v>
      </c>
      <c r="F6300" s="4">
        <v>162</v>
      </c>
      <c r="G6300">
        <v>6</v>
      </c>
      <c r="H6300" t="s">
        <v>33</v>
      </c>
      <c r="I6300" t="s">
        <v>19</v>
      </c>
      <c r="J6300">
        <v>2</v>
      </c>
      <c r="K6300" t="s">
        <v>27</v>
      </c>
      <c r="L6300" t="s">
        <v>31</v>
      </c>
      <c r="M6300" t="s">
        <v>22</v>
      </c>
      <c r="N6300">
        <v>23</v>
      </c>
      <c r="O6300">
        <v>17</v>
      </c>
      <c r="P6300">
        <v>190</v>
      </c>
      <c r="Q6300">
        <v>2000</v>
      </c>
    </row>
    <row r="6301" spans="1:17" x14ac:dyDescent="0.25">
      <c r="A6301" t="s">
        <v>438</v>
      </c>
      <c r="B6301" s="1" t="s">
        <v>638</v>
      </c>
      <c r="C6301">
        <v>1992</v>
      </c>
      <c r="D6301" s="15">
        <f>DATE(cars[[#This Row],[year_1]],1,1)</f>
        <v>33604</v>
      </c>
      <c r="E6301" t="s">
        <v>29</v>
      </c>
      <c r="F6301" s="4">
        <v>162</v>
      </c>
      <c r="G6301">
        <v>6</v>
      </c>
      <c r="H6301" t="s">
        <v>33</v>
      </c>
      <c r="I6301" t="s">
        <v>19</v>
      </c>
      <c r="J6301">
        <v>2</v>
      </c>
      <c r="K6301" t="s">
        <v>27</v>
      </c>
      <c r="L6301" t="s">
        <v>31</v>
      </c>
      <c r="M6301" t="s">
        <v>25</v>
      </c>
      <c r="N6301">
        <v>23</v>
      </c>
      <c r="O6301">
        <v>17</v>
      </c>
      <c r="P6301">
        <v>190</v>
      </c>
      <c r="Q6301">
        <v>2000</v>
      </c>
    </row>
    <row r="6302" spans="1:17" x14ac:dyDescent="0.25">
      <c r="A6302" t="s">
        <v>51</v>
      </c>
      <c r="B6302" s="1">
        <v>740</v>
      </c>
      <c r="C6302">
        <v>1991</v>
      </c>
      <c r="D6302" s="15">
        <f>DATE(cars[[#This Row],[year_1]],1,1)</f>
        <v>33239</v>
      </c>
      <c r="E6302" t="s">
        <v>29</v>
      </c>
      <c r="F6302" s="4">
        <v>162</v>
      </c>
      <c r="G6302">
        <v>4</v>
      </c>
      <c r="H6302" t="s">
        <v>33</v>
      </c>
      <c r="I6302" t="s">
        <v>19</v>
      </c>
      <c r="J6302">
        <v>4</v>
      </c>
      <c r="K6302" t="s">
        <v>24</v>
      </c>
      <c r="L6302" t="s">
        <v>31</v>
      </c>
      <c r="M6302" t="s">
        <v>35</v>
      </c>
      <c r="N6302">
        <v>20</v>
      </c>
      <c r="O6302">
        <v>17</v>
      </c>
      <c r="P6302">
        <v>870</v>
      </c>
      <c r="Q6302">
        <v>2000</v>
      </c>
    </row>
    <row r="6303" spans="1:17" x14ac:dyDescent="0.25">
      <c r="A6303" t="s">
        <v>51</v>
      </c>
      <c r="B6303" s="1">
        <v>740</v>
      </c>
      <c r="C6303">
        <v>1991</v>
      </c>
      <c r="D6303" s="15">
        <f>DATE(cars[[#This Row],[year_1]],1,1)</f>
        <v>33239</v>
      </c>
      <c r="E6303" t="s">
        <v>29</v>
      </c>
      <c r="F6303" s="4">
        <v>162</v>
      </c>
      <c r="G6303">
        <v>4</v>
      </c>
      <c r="H6303" t="s">
        <v>33</v>
      </c>
      <c r="I6303" t="s">
        <v>19</v>
      </c>
      <c r="J6303">
        <v>4</v>
      </c>
      <c r="K6303" t="s">
        <v>24</v>
      </c>
      <c r="L6303" t="s">
        <v>31</v>
      </c>
      <c r="M6303" t="s">
        <v>32</v>
      </c>
      <c r="N6303">
        <v>20</v>
      </c>
      <c r="O6303">
        <v>17</v>
      </c>
      <c r="P6303">
        <v>870</v>
      </c>
      <c r="Q6303">
        <v>2000</v>
      </c>
    </row>
    <row r="6304" spans="1:17" x14ac:dyDescent="0.25">
      <c r="A6304" t="s">
        <v>51</v>
      </c>
      <c r="B6304" s="1">
        <v>740</v>
      </c>
      <c r="C6304">
        <v>1992</v>
      </c>
      <c r="D6304" s="15">
        <f>DATE(cars[[#This Row],[year_1]],1,1)</f>
        <v>33604</v>
      </c>
      <c r="E6304" t="s">
        <v>29</v>
      </c>
      <c r="F6304" s="4">
        <v>162</v>
      </c>
      <c r="G6304">
        <v>4</v>
      </c>
      <c r="H6304" t="s">
        <v>33</v>
      </c>
      <c r="I6304" t="s">
        <v>19</v>
      </c>
      <c r="J6304">
        <v>4</v>
      </c>
      <c r="K6304" t="s">
        <v>24</v>
      </c>
      <c r="L6304" t="s">
        <v>31</v>
      </c>
      <c r="M6304" t="s">
        <v>35</v>
      </c>
      <c r="N6304">
        <v>20</v>
      </c>
      <c r="O6304">
        <v>17</v>
      </c>
      <c r="P6304">
        <v>870</v>
      </c>
      <c r="Q6304">
        <v>2000</v>
      </c>
    </row>
    <row r="6305" spans="1:17" x14ac:dyDescent="0.25">
      <c r="A6305" t="s">
        <v>51</v>
      </c>
      <c r="B6305" s="1">
        <v>940</v>
      </c>
      <c r="C6305">
        <v>1993</v>
      </c>
      <c r="D6305" s="15">
        <f>DATE(cars[[#This Row],[year_1]],1,1)</f>
        <v>33970</v>
      </c>
      <c r="E6305" t="s">
        <v>29</v>
      </c>
      <c r="F6305" s="4">
        <v>162</v>
      </c>
      <c r="G6305">
        <v>4</v>
      </c>
      <c r="H6305" t="s">
        <v>33</v>
      </c>
      <c r="I6305" t="s">
        <v>19</v>
      </c>
      <c r="J6305">
        <v>4</v>
      </c>
      <c r="K6305" t="s">
        <v>27</v>
      </c>
      <c r="L6305" t="s">
        <v>31</v>
      </c>
      <c r="M6305" t="s">
        <v>32</v>
      </c>
      <c r="N6305">
        <v>22</v>
      </c>
      <c r="O6305">
        <v>17</v>
      </c>
      <c r="P6305">
        <v>870</v>
      </c>
      <c r="Q6305">
        <v>2000</v>
      </c>
    </row>
    <row r="6306" spans="1:17" x14ac:dyDescent="0.25">
      <c r="A6306" t="s">
        <v>51</v>
      </c>
      <c r="B6306" s="1">
        <v>940</v>
      </c>
      <c r="C6306">
        <v>1993</v>
      </c>
      <c r="D6306" s="15">
        <f>DATE(cars[[#This Row],[year_1]],1,1)</f>
        <v>33970</v>
      </c>
      <c r="E6306" t="s">
        <v>29</v>
      </c>
      <c r="F6306" s="4">
        <v>162</v>
      </c>
      <c r="G6306">
        <v>4</v>
      </c>
      <c r="H6306" t="s">
        <v>33</v>
      </c>
      <c r="I6306" t="s">
        <v>19</v>
      </c>
      <c r="J6306">
        <v>4</v>
      </c>
      <c r="K6306" t="s">
        <v>27</v>
      </c>
      <c r="L6306" t="s">
        <v>31</v>
      </c>
      <c r="M6306" t="s">
        <v>35</v>
      </c>
      <c r="N6306">
        <v>22</v>
      </c>
      <c r="O6306">
        <v>17</v>
      </c>
      <c r="P6306">
        <v>870</v>
      </c>
      <c r="Q6306">
        <v>2000</v>
      </c>
    </row>
    <row r="6307" spans="1:17" x14ac:dyDescent="0.25">
      <c r="A6307" t="s">
        <v>51</v>
      </c>
      <c r="B6307" s="1">
        <v>940</v>
      </c>
      <c r="C6307">
        <v>1994</v>
      </c>
      <c r="D6307" s="15">
        <f>DATE(cars[[#This Row],[year_1]],1,1)</f>
        <v>34335</v>
      </c>
      <c r="E6307" t="s">
        <v>29</v>
      </c>
      <c r="F6307" s="4">
        <v>162</v>
      </c>
      <c r="G6307">
        <v>4</v>
      </c>
      <c r="H6307" t="s">
        <v>33</v>
      </c>
      <c r="I6307" t="s">
        <v>19</v>
      </c>
      <c r="J6307">
        <v>4</v>
      </c>
      <c r="K6307" t="s">
        <v>27</v>
      </c>
      <c r="L6307" t="s">
        <v>31</v>
      </c>
      <c r="M6307" t="s">
        <v>32</v>
      </c>
      <c r="N6307">
        <v>22</v>
      </c>
      <c r="O6307">
        <v>17</v>
      </c>
      <c r="P6307">
        <v>870</v>
      </c>
      <c r="Q6307">
        <v>2000</v>
      </c>
    </row>
    <row r="6308" spans="1:17" x14ac:dyDescent="0.25">
      <c r="A6308" t="s">
        <v>51</v>
      </c>
      <c r="B6308" s="1">
        <v>940</v>
      </c>
      <c r="C6308">
        <v>1994</v>
      </c>
      <c r="D6308" s="15">
        <f>DATE(cars[[#This Row],[year_1]],1,1)</f>
        <v>34335</v>
      </c>
      <c r="E6308" t="s">
        <v>29</v>
      </c>
      <c r="F6308" s="4">
        <v>162</v>
      </c>
      <c r="G6308">
        <v>4</v>
      </c>
      <c r="H6308" t="s">
        <v>33</v>
      </c>
      <c r="I6308" t="s">
        <v>19</v>
      </c>
      <c r="J6308">
        <v>4</v>
      </c>
      <c r="K6308" t="s">
        <v>27</v>
      </c>
      <c r="L6308" t="s">
        <v>31</v>
      </c>
      <c r="M6308" t="s">
        <v>35</v>
      </c>
      <c r="N6308">
        <v>22</v>
      </c>
      <c r="O6308">
        <v>17</v>
      </c>
      <c r="P6308">
        <v>870</v>
      </c>
      <c r="Q6308">
        <v>2000</v>
      </c>
    </row>
    <row r="6309" spans="1:17" x14ac:dyDescent="0.25">
      <c r="A6309" t="s">
        <v>51</v>
      </c>
      <c r="B6309" s="1">
        <v>940</v>
      </c>
      <c r="C6309">
        <v>1995</v>
      </c>
      <c r="D6309" s="15">
        <f>DATE(cars[[#This Row],[year_1]],1,1)</f>
        <v>34700</v>
      </c>
      <c r="E6309" t="s">
        <v>29</v>
      </c>
      <c r="F6309" s="4">
        <v>162</v>
      </c>
      <c r="G6309">
        <v>4</v>
      </c>
      <c r="H6309" t="s">
        <v>33</v>
      </c>
      <c r="I6309" t="s">
        <v>19</v>
      </c>
      <c r="J6309">
        <v>4</v>
      </c>
      <c r="K6309" t="s">
        <v>27</v>
      </c>
      <c r="L6309" t="s">
        <v>31</v>
      </c>
      <c r="M6309" t="s">
        <v>32</v>
      </c>
      <c r="N6309">
        <v>22</v>
      </c>
      <c r="O6309">
        <v>17</v>
      </c>
      <c r="P6309">
        <v>870</v>
      </c>
      <c r="Q6309">
        <v>2000</v>
      </c>
    </row>
    <row r="6310" spans="1:17" x14ac:dyDescent="0.25">
      <c r="A6310" t="s">
        <v>51</v>
      </c>
      <c r="B6310" s="1">
        <v>940</v>
      </c>
      <c r="C6310">
        <v>1995</v>
      </c>
      <c r="D6310" s="15">
        <f>DATE(cars[[#This Row],[year_1]],1,1)</f>
        <v>34700</v>
      </c>
      <c r="E6310" t="s">
        <v>29</v>
      </c>
      <c r="F6310" s="4">
        <v>162</v>
      </c>
      <c r="G6310">
        <v>4</v>
      </c>
      <c r="H6310" t="s">
        <v>33</v>
      </c>
      <c r="I6310" t="s">
        <v>19</v>
      </c>
      <c r="J6310">
        <v>4</v>
      </c>
      <c r="K6310" t="s">
        <v>27</v>
      </c>
      <c r="L6310" t="s">
        <v>31</v>
      </c>
      <c r="M6310" t="s">
        <v>35</v>
      </c>
      <c r="N6310">
        <v>24</v>
      </c>
      <c r="O6310">
        <v>17</v>
      </c>
      <c r="P6310">
        <v>870</v>
      </c>
      <c r="Q6310">
        <v>2000</v>
      </c>
    </row>
    <row r="6311" spans="1:17" x14ac:dyDescent="0.25">
      <c r="A6311" t="s">
        <v>51</v>
      </c>
      <c r="B6311" s="1">
        <v>940</v>
      </c>
      <c r="C6311">
        <v>1995</v>
      </c>
      <c r="D6311" s="15">
        <f>DATE(cars[[#This Row],[year_1]],1,1)</f>
        <v>34700</v>
      </c>
      <c r="E6311" t="s">
        <v>29</v>
      </c>
      <c r="F6311" s="4">
        <v>162</v>
      </c>
      <c r="G6311">
        <v>4</v>
      </c>
      <c r="H6311" t="s">
        <v>33</v>
      </c>
      <c r="I6311" t="s">
        <v>19</v>
      </c>
      <c r="J6311">
        <v>4</v>
      </c>
      <c r="K6311" t="s">
        <v>27</v>
      </c>
      <c r="L6311" t="s">
        <v>31</v>
      </c>
      <c r="M6311" t="s">
        <v>35</v>
      </c>
      <c r="N6311">
        <v>22</v>
      </c>
      <c r="O6311">
        <v>17</v>
      </c>
      <c r="P6311">
        <v>870</v>
      </c>
      <c r="Q6311">
        <v>2000</v>
      </c>
    </row>
    <row r="6312" spans="1:17" x14ac:dyDescent="0.25">
      <c r="A6312" t="s">
        <v>199</v>
      </c>
      <c r="B6312" s="1" t="s">
        <v>911</v>
      </c>
      <c r="C6312">
        <v>1994</v>
      </c>
      <c r="D6312" s="15">
        <f>DATE(cars[[#This Row],[year_1]],1,1)</f>
        <v>34335</v>
      </c>
      <c r="E6312" t="s">
        <v>29</v>
      </c>
      <c r="F6312" s="4">
        <v>164</v>
      </c>
      <c r="G6312">
        <v>6</v>
      </c>
      <c r="H6312" t="s">
        <v>18</v>
      </c>
      <c r="I6312" t="s">
        <v>30</v>
      </c>
      <c r="J6312">
        <v>2</v>
      </c>
      <c r="K6312" t="s">
        <v>49</v>
      </c>
      <c r="L6312" t="s">
        <v>21</v>
      </c>
      <c r="M6312" t="s">
        <v>22</v>
      </c>
      <c r="N6312">
        <v>22</v>
      </c>
      <c r="O6312">
        <v>17</v>
      </c>
      <c r="P6312">
        <v>1851</v>
      </c>
      <c r="Q6312">
        <v>2000</v>
      </c>
    </row>
    <row r="6313" spans="1:17" x14ac:dyDescent="0.25">
      <c r="A6313" t="s">
        <v>199</v>
      </c>
      <c r="B6313" s="1" t="s">
        <v>911</v>
      </c>
      <c r="C6313">
        <v>1995</v>
      </c>
      <c r="D6313" s="15">
        <f>DATE(cars[[#This Row],[year_1]],1,1)</f>
        <v>34700</v>
      </c>
      <c r="E6313" t="s">
        <v>29</v>
      </c>
      <c r="F6313" s="4">
        <v>164</v>
      </c>
      <c r="G6313">
        <v>6</v>
      </c>
      <c r="H6313" t="s">
        <v>18</v>
      </c>
      <c r="I6313" t="s">
        <v>30</v>
      </c>
      <c r="J6313">
        <v>2</v>
      </c>
      <c r="K6313" t="s">
        <v>49</v>
      </c>
      <c r="L6313" t="s">
        <v>21</v>
      </c>
      <c r="M6313" t="s">
        <v>22</v>
      </c>
      <c r="N6313">
        <v>22</v>
      </c>
      <c r="O6313">
        <v>17</v>
      </c>
      <c r="P6313">
        <v>1851</v>
      </c>
      <c r="Q6313">
        <v>2000</v>
      </c>
    </row>
    <row r="6314" spans="1:17" x14ac:dyDescent="0.25">
      <c r="A6314" t="s">
        <v>199</v>
      </c>
      <c r="B6314" s="1" t="s">
        <v>911</v>
      </c>
      <c r="C6314">
        <v>1996</v>
      </c>
      <c r="D6314" s="15">
        <f>DATE(cars[[#This Row],[year_1]],1,1)</f>
        <v>35065</v>
      </c>
      <c r="E6314" t="s">
        <v>29</v>
      </c>
      <c r="F6314" s="4">
        <v>164</v>
      </c>
      <c r="G6314">
        <v>6</v>
      </c>
      <c r="H6314" t="s">
        <v>18</v>
      </c>
      <c r="I6314" t="s">
        <v>30</v>
      </c>
      <c r="J6314">
        <v>2</v>
      </c>
      <c r="K6314" t="s">
        <v>49</v>
      </c>
      <c r="L6314" t="s">
        <v>21</v>
      </c>
      <c r="M6314" t="s">
        <v>22</v>
      </c>
      <c r="N6314">
        <v>22</v>
      </c>
      <c r="O6314">
        <v>17</v>
      </c>
      <c r="P6314">
        <v>1851</v>
      </c>
      <c r="Q6314">
        <v>2231</v>
      </c>
    </row>
    <row r="6315" spans="1:17" x14ac:dyDescent="0.25">
      <c r="A6315" t="s">
        <v>186</v>
      </c>
      <c r="B6315" s="1" t="s">
        <v>953</v>
      </c>
      <c r="C6315">
        <v>2003</v>
      </c>
      <c r="D6315" s="15">
        <f>DATE(cars[[#This Row],[year_1]],1,1)</f>
        <v>37622</v>
      </c>
      <c r="E6315" t="s">
        <v>29</v>
      </c>
      <c r="F6315" s="4">
        <v>165</v>
      </c>
      <c r="G6315">
        <v>6</v>
      </c>
      <c r="H6315" t="s">
        <v>33</v>
      </c>
      <c r="I6315" t="s">
        <v>19</v>
      </c>
      <c r="J6315">
        <v>4</v>
      </c>
      <c r="K6315" t="s">
        <v>49</v>
      </c>
      <c r="L6315" t="s">
        <v>21</v>
      </c>
      <c r="M6315" t="s">
        <v>90</v>
      </c>
      <c r="N6315">
        <v>19</v>
      </c>
      <c r="O6315">
        <v>17</v>
      </c>
      <c r="P6315">
        <v>1385</v>
      </c>
      <c r="Q6315">
        <v>21430</v>
      </c>
    </row>
    <row r="6316" spans="1:17" x14ac:dyDescent="0.25">
      <c r="A6316" t="s">
        <v>186</v>
      </c>
      <c r="B6316" s="1" t="s">
        <v>953</v>
      </c>
      <c r="C6316">
        <v>2004</v>
      </c>
      <c r="D6316" s="15">
        <f>DATE(cars[[#This Row],[year_1]],1,1)</f>
        <v>37987</v>
      </c>
      <c r="E6316" t="s">
        <v>29</v>
      </c>
      <c r="F6316" s="4">
        <v>165</v>
      </c>
      <c r="G6316">
        <v>6</v>
      </c>
      <c r="H6316" t="s">
        <v>33</v>
      </c>
      <c r="I6316" t="s">
        <v>91</v>
      </c>
      <c r="J6316">
        <v>4</v>
      </c>
      <c r="K6316" t="s">
        <v>49</v>
      </c>
      <c r="L6316" t="s">
        <v>21</v>
      </c>
      <c r="M6316" t="s">
        <v>90</v>
      </c>
      <c r="N6316">
        <v>20</v>
      </c>
      <c r="O6316">
        <v>17</v>
      </c>
      <c r="P6316">
        <v>1385</v>
      </c>
      <c r="Q6316">
        <v>22315</v>
      </c>
    </row>
    <row r="6317" spans="1:17" x14ac:dyDescent="0.25">
      <c r="A6317" t="s">
        <v>186</v>
      </c>
      <c r="B6317" s="1" t="s">
        <v>953</v>
      </c>
      <c r="C6317">
        <v>2004</v>
      </c>
      <c r="D6317" s="15">
        <f>DATE(cars[[#This Row],[year_1]],1,1)</f>
        <v>37987</v>
      </c>
      <c r="E6317" t="s">
        <v>29</v>
      </c>
      <c r="F6317" s="4">
        <v>165</v>
      </c>
      <c r="G6317">
        <v>6</v>
      </c>
      <c r="H6317" t="s">
        <v>33</v>
      </c>
      <c r="I6317" t="s">
        <v>91</v>
      </c>
      <c r="J6317">
        <v>4</v>
      </c>
      <c r="K6317" t="s">
        <v>49</v>
      </c>
      <c r="L6317" t="s">
        <v>21</v>
      </c>
      <c r="M6317" t="s">
        <v>90</v>
      </c>
      <c r="N6317">
        <v>20</v>
      </c>
      <c r="O6317">
        <v>17</v>
      </c>
      <c r="P6317">
        <v>1385</v>
      </c>
      <c r="Q6317">
        <v>22715</v>
      </c>
    </row>
    <row r="6318" spans="1:17" x14ac:dyDescent="0.25">
      <c r="A6318" t="s">
        <v>186</v>
      </c>
      <c r="B6318" s="1" t="s">
        <v>953</v>
      </c>
      <c r="C6318">
        <v>2004</v>
      </c>
      <c r="D6318" s="15">
        <f>DATE(cars[[#This Row],[year_1]],1,1)</f>
        <v>37987</v>
      </c>
      <c r="E6318" t="s">
        <v>29</v>
      </c>
      <c r="F6318" s="4">
        <v>165</v>
      </c>
      <c r="G6318">
        <v>6</v>
      </c>
      <c r="H6318" t="s">
        <v>33</v>
      </c>
      <c r="I6318" t="s">
        <v>19</v>
      </c>
      <c r="J6318">
        <v>4</v>
      </c>
      <c r="K6318" t="s">
        <v>49</v>
      </c>
      <c r="L6318" t="s">
        <v>21</v>
      </c>
      <c r="M6318" t="s">
        <v>90</v>
      </c>
      <c r="N6318">
        <v>20</v>
      </c>
      <c r="O6318">
        <v>17</v>
      </c>
      <c r="P6318">
        <v>1385</v>
      </c>
      <c r="Q6318">
        <v>21615</v>
      </c>
    </row>
    <row r="6319" spans="1:17" x14ac:dyDescent="0.25">
      <c r="A6319" t="s">
        <v>186</v>
      </c>
      <c r="B6319" s="1" t="s">
        <v>953</v>
      </c>
      <c r="C6319">
        <v>2004</v>
      </c>
      <c r="D6319" s="15">
        <f>DATE(cars[[#This Row],[year_1]],1,1)</f>
        <v>37987</v>
      </c>
      <c r="E6319" t="s">
        <v>29</v>
      </c>
      <c r="F6319" s="4">
        <v>165</v>
      </c>
      <c r="G6319">
        <v>6</v>
      </c>
      <c r="H6319" t="s">
        <v>33</v>
      </c>
      <c r="I6319" t="s">
        <v>19</v>
      </c>
      <c r="J6319">
        <v>4</v>
      </c>
      <c r="K6319" t="s">
        <v>49</v>
      </c>
      <c r="L6319" t="s">
        <v>21</v>
      </c>
      <c r="M6319" t="s">
        <v>90</v>
      </c>
      <c r="N6319">
        <v>20</v>
      </c>
      <c r="O6319">
        <v>17</v>
      </c>
      <c r="P6319">
        <v>1385</v>
      </c>
      <c r="Q6319">
        <v>19865</v>
      </c>
    </row>
    <row r="6320" spans="1:17" x14ac:dyDescent="0.25">
      <c r="A6320" t="s">
        <v>186</v>
      </c>
      <c r="B6320" s="1" t="s">
        <v>953</v>
      </c>
      <c r="C6320">
        <v>2004</v>
      </c>
      <c r="D6320" s="15">
        <f>DATE(cars[[#This Row],[year_1]],1,1)</f>
        <v>37987</v>
      </c>
      <c r="E6320" t="s">
        <v>29</v>
      </c>
      <c r="F6320" s="4">
        <v>165</v>
      </c>
      <c r="G6320">
        <v>6</v>
      </c>
      <c r="H6320" t="s">
        <v>33</v>
      </c>
      <c r="I6320" t="s">
        <v>91</v>
      </c>
      <c r="J6320">
        <v>4</v>
      </c>
      <c r="K6320" t="s">
        <v>49</v>
      </c>
      <c r="L6320" t="s">
        <v>21</v>
      </c>
      <c r="M6320" t="s">
        <v>90</v>
      </c>
      <c r="N6320">
        <v>20</v>
      </c>
      <c r="O6320">
        <v>17</v>
      </c>
      <c r="P6320">
        <v>1385</v>
      </c>
      <c r="Q6320">
        <v>20965</v>
      </c>
    </row>
    <row r="6321" spans="1:17" x14ac:dyDescent="0.25">
      <c r="A6321" t="s">
        <v>161</v>
      </c>
      <c r="B6321" s="1" t="s">
        <v>1005</v>
      </c>
      <c r="C6321">
        <v>2004</v>
      </c>
      <c r="D6321" s="15">
        <f>DATE(cars[[#This Row],[year_1]],1,1)</f>
        <v>37987</v>
      </c>
      <c r="E6321" t="s">
        <v>29</v>
      </c>
      <c r="F6321" s="4">
        <v>165</v>
      </c>
      <c r="G6321">
        <v>6</v>
      </c>
      <c r="H6321" t="s">
        <v>33</v>
      </c>
      <c r="I6321" t="s">
        <v>91</v>
      </c>
      <c r="J6321">
        <v>4</v>
      </c>
      <c r="K6321" t="s">
        <v>49</v>
      </c>
      <c r="L6321" t="s">
        <v>21</v>
      </c>
      <c r="M6321" t="s">
        <v>90</v>
      </c>
      <c r="N6321">
        <v>20</v>
      </c>
      <c r="O6321">
        <v>17</v>
      </c>
      <c r="P6321">
        <v>481</v>
      </c>
      <c r="Q6321">
        <v>19199</v>
      </c>
    </row>
    <row r="6322" spans="1:17" x14ac:dyDescent="0.25">
      <c r="A6322" t="s">
        <v>161</v>
      </c>
      <c r="B6322" s="1" t="s">
        <v>1005</v>
      </c>
      <c r="C6322">
        <v>2004</v>
      </c>
      <c r="D6322" s="15">
        <f>DATE(cars[[#This Row],[year_1]],1,1)</f>
        <v>37987</v>
      </c>
      <c r="E6322" t="s">
        <v>29</v>
      </c>
      <c r="F6322" s="4">
        <v>165</v>
      </c>
      <c r="G6322">
        <v>6</v>
      </c>
      <c r="H6322" t="s">
        <v>33</v>
      </c>
      <c r="I6322" t="s">
        <v>19</v>
      </c>
      <c r="J6322">
        <v>4</v>
      </c>
      <c r="K6322" t="s">
        <v>49</v>
      </c>
      <c r="L6322" t="s">
        <v>21</v>
      </c>
      <c r="M6322" t="s">
        <v>90</v>
      </c>
      <c r="N6322">
        <v>20</v>
      </c>
      <c r="O6322">
        <v>17</v>
      </c>
      <c r="P6322">
        <v>481</v>
      </c>
      <c r="Q6322">
        <v>17999</v>
      </c>
    </row>
    <row r="6323" spans="1:17" x14ac:dyDescent="0.25">
      <c r="A6323" t="s">
        <v>161</v>
      </c>
      <c r="B6323" s="1" t="s">
        <v>1005</v>
      </c>
      <c r="C6323">
        <v>2004</v>
      </c>
      <c r="D6323" s="15">
        <f>DATE(cars[[#This Row],[year_1]],1,1)</f>
        <v>37987</v>
      </c>
      <c r="E6323" t="s">
        <v>29</v>
      </c>
      <c r="F6323" s="4">
        <v>165</v>
      </c>
      <c r="G6323">
        <v>6</v>
      </c>
      <c r="H6323" t="s">
        <v>18</v>
      </c>
      <c r="I6323" t="s">
        <v>91</v>
      </c>
      <c r="J6323">
        <v>4</v>
      </c>
      <c r="K6323" t="s">
        <v>49</v>
      </c>
      <c r="L6323" t="s">
        <v>21</v>
      </c>
      <c r="M6323" t="s">
        <v>90</v>
      </c>
      <c r="N6323">
        <v>20</v>
      </c>
      <c r="O6323">
        <v>17</v>
      </c>
      <c r="P6323">
        <v>481</v>
      </c>
      <c r="Q6323">
        <v>18199</v>
      </c>
    </row>
    <row r="6324" spans="1:17" x14ac:dyDescent="0.25">
      <c r="A6324" t="s">
        <v>161</v>
      </c>
      <c r="B6324" s="1" t="s">
        <v>1005</v>
      </c>
      <c r="C6324">
        <v>2004</v>
      </c>
      <c r="D6324" s="15">
        <f>DATE(cars[[#This Row],[year_1]],1,1)</f>
        <v>37987</v>
      </c>
      <c r="E6324" t="s">
        <v>29</v>
      </c>
      <c r="F6324" s="4">
        <v>165</v>
      </c>
      <c r="G6324">
        <v>6</v>
      </c>
      <c r="H6324" t="s">
        <v>18</v>
      </c>
      <c r="I6324" t="s">
        <v>19</v>
      </c>
      <c r="J6324">
        <v>4</v>
      </c>
      <c r="K6324" t="s">
        <v>49</v>
      </c>
      <c r="L6324" t="s">
        <v>21</v>
      </c>
      <c r="M6324" t="s">
        <v>90</v>
      </c>
      <c r="N6324">
        <v>21</v>
      </c>
      <c r="O6324">
        <v>17</v>
      </c>
      <c r="P6324">
        <v>481</v>
      </c>
      <c r="Q6324">
        <v>16999</v>
      </c>
    </row>
    <row r="6325" spans="1:17" x14ac:dyDescent="0.25">
      <c r="A6325" t="s">
        <v>43</v>
      </c>
      <c r="B6325" s="1" t="s">
        <v>282</v>
      </c>
      <c r="C6325">
        <v>1998</v>
      </c>
      <c r="D6325" s="15">
        <f>DATE(cars[[#This Row],[year_1]],1,1)</f>
        <v>35796</v>
      </c>
      <c r="E6325" t="s">
        <v>29</v>
      </c>
      <c r="F6325" s="4">
        <v>168</v>
      </c>
      <c r="G6325">
        <v>6</v>
      </c>
      <c r="H6325" t="s">
        <v>33</v>
      </c>
      <c r="I6325" t="s">
        <v>30</v>
      </c>
      <c r="J6325">
        <v>4</v>
      </c>
      <c r="K6325" t="s">
        <v>49</v>
      </c>
      <c r="L6325" t="s">
        <v>31</v>
      </c>
      <c r="M6325" t="s">
        <v>32</v>
      </c>
      <c r="N6325">
        <v>25</v>
      </c>
      <c r="O6325">
        <v>17</v>
      </c>
      <c r="P6325">
        <v>1013</v>
      </c>
      <c r="Q6325">
        <v>2107</v>
      </c>
    </row>
    <row r="6326" spans="1:17" x14ac:dyDescent="0.25">
      <c r="A6326" t="s">
        <v>43</v>
      </c>
      <c r="B6326" s="1" t="s">
        <v>282</v>
      </c>
      <c r="C6326">
        <v>1999</v>
      </c>
      <c r="D6326" s="15">
        <f>DATE(cars[[#This Row],[year_1]],1,1)</f>
        <v>36161</v>
      </c>
      <c r="E6326" t="s">
        <v>29</v>
      </c>
      <c r="F6326" s="4">
        <v>168</v>
      </c>
      <c r="G6326">
        <v>6</v>
      </c>
      <c r="H6326" t="s">
        <v>33</v>
      </c>
      <c r="I6326" t="s">
        <v>30</v>
      </c>
      <c r="J6326">
        <v>4</v>
      </c>
      <c r="K6326" t="s">
        <v>49</v>
      </c>
      <c r="L6326" t="s">
        <v>31</v>
      </c>
      <c r="M6326" t="s">
        <v>32</v>
      </c>
      <c r="N6326">
        <v>25</v>
      </c>
      <c r="O6326">
        <v>17</v>
      </c>
      <c r="P6326">
        <v>1013</v>
      </c>
      <c r="Q6326">
        <v>2202</v>
      </c>
    </row>
    <row r="6327" spans="1:17" x14ac:dyDescent="0.25">
      <c r="A6327" t="s">
        <v>51</v>
      </c>
      <c r="B6327" s="1" t="s">
        <v>841</v>
      </c>
      <c r="C6327">
        <v>1998</v>
      </c>
      <c r="D6327" s="15">
        <f>DATE(cars[[#This Row],[year_1]],1,1)</f>
        <v>35796</v>
      </c>
      <c r="E6327" t="s">
        <v>29</v>
      </c>
      <c r="F6327" s="4">
        <v>168</v>
      </c>
      <c r="G6327">
        <v>5</v>
      </c>
      <c r="H6327" t="s">
        <v>18</v>
      </c>
      <c r="I6327" t="s">
        <v>30</v>
      </c>
      <c r="J6327">
        <v>4</v>
      </c>
      <c r="K6327" t="s">
        <v>27</v>
      </c>
      <c r="L6327" t="s">
        <v>31</v>
      </c>
      <c r="M6327" t="s">
        <v>32</v>
      </c>
      <c r="N6327">
        <v>27</v>
      </c>
      <c r="O6327">
        <v>17</v>
      </c>
      <c r="P6327">
        <v>870</v>
      </c>
      <c r="Q6327">
        <v>2000</v>
      </c>
    </row>
    <row r="6328" spans="1:17" x14ac:dyDescent="0.25">
      <c r="A6328" t="s">
        <v>15</v>
      </c>
      <c r="B6328" s="1" t="s">
        <v>1043</v>
      </c>
      <c r="C6328">
        <v>2000</v>
      </c>
      <c r="D6328" s="15">
        <f>DATE(cars[[#This Row],[year_1]],1,1)</f>
        <v>36526</v>
      </c>
      <c r="E6328" t="s">
        <v>29</v>
      </c>
      <c r="F6328" s="4">
        <v>170</v>
      </c>
      <c r="G6328">
        <v>6</v>
      </c>
      <c r="H6328" t="s">
        <v>18</v>
      </c>
      <c r="I6328" t="s">
        <v>19</v>
      </c>
      <c r="J6328">
        <v>2</v>
      </c>
      <c r="K6328" t="s">
        <v>24</v>
      </c>
      <c r="L6328" t="s">
        <v>21</v>
      </c>
      <c r="M6328" t="s">
        <v>25</v>
      </c>
      <c r="N6328">
        <v>25</v>
      </c>
      <c r="O6328">
        <v>17</v>
      </c>
      <c r="P6328">
        <v>3916</v>
      </c>
      <c r="Q6328">
        <v>4755</v>
      </c>
    </row>
    <row r="6329" spans="1:17" x14ac:dyDescent="0.25">
      <c r="A6329" t="s">
        <v>199</v>
      </c>
      <c r="B6329" s="1" t="s">
        <v>262</v>
      </c>
      <c r="C6329">
        <v>2007</v>
      </c>
      <c r="D6329" s="15">
        <f>DATE(cars[[#This Row],[year_1]],1,1)</f>
        <v>39083</v>
      </c>
      <c r="E6329" t="s">
        <v>29</v>
      </c>
      <c r="F6329" s="4">
        <v>170</v>
      </c>
      <c r="G6329">
        <v>6</v>
      </c>
      <c r="H6329" t="s">
        <v>33</v>
      </c>
      <c r="I6329" t="s">
        <v>30</v>
      </c>
      <c r="J6329">
        <v>4</v>
      </c>
      <c r="K6329" t="s">
        <v>49</v>
      </c>
      <c r="L6329" t="s">
        <v>21</v>
      </c>
      <c r="M6329" t="s">
        <v>110</v>
      </c>
      <c r="N6329">
        <v>24</v>
      </c>
      <c r="O6329">
        <v>17</v>
      </c>
      <c r="P6329">
        <v>1851</v>
      </c>
      <c r="Q6329">
        <v>22995</v>
      </c>
    </row>
    <row r="6330" spans="1:17" x14ac:dyDescent="0.25">
      <c r="A6330" t="s">
        <v>199</v>
      </c>
      <c r="B6330" s="1" t="s">
        <v>262</v>
      </c>
      <c r="C6330">
        <v>2007</v>
      </c>
      <c r="D6330" s="15">
        <f>DATE(cars[[#This Row],[year_1]],1,1)</f>
        <v>39083</v>
      </c>
      <c r="E6330" t="s">
        <v>29</v>
      </c>
      <c r="F6330" s="4">
        <v>170</v>
      </c>
      <c r="G6330">
        <v>6</v>
      </c>
      <c r="H6330" t="s">
        <v>33</v>
      </c>
      <c r="I6330" t="s">
        <v>30</v>
      </c>
      <c r="J6330">
        <v>4</v>
      </c>
      <c r="K6330" t="s">
        <v>45</v>
      </c>
      <c r="L6330" t="s">
        <v>21</v>
      </c>
      <c r="M6330" t="s">
        <v>165</v>
      </c>
      <c r="N6330">
        <v>24</v>
      </c>
      <c r="O6330">
        <v>17</v>
      </c>
      <c r="P6330">
        <v>1851</v>
      </c>
      <c r="Q6330">
        <v>20555</v>
      </c>
    </row>
    <row r="6331" spans="1:17" x14ac:dyDescent="0.25">
      <c r="A6331" t="s">
        <v>52</v>
      </c>
      <c r="B6331" s="1" t="s">
        <v>670</v>
      </c>
      <c r="C6331">
        <v>2000</v>
      </c>
      <c r="D6331" s="15">
        <f>DATE(cars[[#This Row],[year_1]],1,1)</f>
        <v>36526</v>
      </c>
      <c r="E6331" t="s">
        <v>29</v>
      </c>
      <c r="F6331" s="4">
        <v>170</v>
      </c>
      <c r="G6331">
        <v>6</v>
      </c>
      <c r="H6331" t="s">
        <v>33</v>
      </c>
      <c r="I6331" t="s">
        <v>30</v>
      </c>
      <c r="J6331">
        <v>4</v>
      </c>
      <c r="K6331" t="s">
        <v>49</v>
      </c>
      <c r="L6331" t="s">
        <v>31</v>
      </c>
      <c r="M6331" t="s">
        <v>32</v>
      </c>
      <c r="N6331">
        <v>24</v>
      </c>
      <c r="O6331">
        <v>17</v>
      </c>
      <c r="P6331">
        <v>586</v>
      </c>
      <c r="Q6331">
        <v>2138</v>
      </c>
    </row>
    <row r="6332" spans="1:17" x14ac:dyDescent="0.25">
      <c r="A6332" t="s">
        <v>52</v>
      </c>
      <c r="B6332" s="1" t="s">
        <v>670</v>
      </c>
      <c r="C6332">
        <v>2001</v>
      </c>
      <c r="D6332" s="15">
        <f>DATE(cars[[#This Row],[year_1]],1,1)</f>
        <v>36892</v>
      </c>
      <c r="E6332" t="s">
        <v>29</v>
      </c>
      <c r="F6332" s="4">
        <v>170</v>
      </c>
      <c r="G6332">
        <v>6</v>
      </c>
      <c r="H6332" t="s">
        <v>33</v>
      </c>
      <c r="I6332" t="s">
        <v>30</v>
      </c>
      <c r="J6332">
        <v>4</v>
      </c>
      <c r="K6332" t="s">
        <v>49</v>
      </c>
      <c r="L6332" t="s">
        <v>31</v>
      </c>
      <c r="M6332" t="s">
        <v>32</v>
      </c>
      <c r="N6332">
        <v>24</v>
      </c>
      <c r="O6332">
        <v>17</v>
      </c>
      <c r="P6332">
        <v>586</v>
      </c>
      <c r="Q6332">
        <v>28025</v>
      </c>
    </row>
    <row r="6333" spans="1:17" x14ac:dyDescent="0.25">
      <c r="A6333" t="s">
        <v>52</v>
      </c>
      <c r="B6333" s="1" t="s">
        <v>670</v>
      </c>
      <c r="C6333">
        <v>2002</v>
      </c>
      <c r="D6333" s="15">
        <f>DATE(cars[[#This Row],[year_1]],1,1)</f>
        <v>37257</v>
      </c>
      <c r="E6333" t="s">
        <v>29</v>
      </c>
      <c r="F6333" s="4">
        <v>170</v>
      </c>
      <c r="G6333">
        <v>6</v>
      </c>
      <c r="H6333" t="s">
        <v>33</v>
      </c>
      <c r="I6333" t="s">
        <v>30</v>
      </c>
      <c r="J6333">
        <v>4</v>
      </c>
      <c r="K6333" t="s">
        <v>49</v>
      </c>
      <c r="L6333" t="s">
        <v>31</v>
      </c>
      <c r="M6333" t="s">
        <v>32</v>
      </c>
      <c r="N6333">
        <v>24</v>
      </c>
      <c r="O6333">
        <v>17</v>
      </c>
      <c r="P6333">
        <v>586</v>
      </c>
      <c r="Q6333">
        <v>28075</v>
      </c>
    </row>
    <row r="6334" spans="1:17" x14ac:dyDescent="0.25">
      <c r="A6334" t="s">
        <v>52</v>
      </c>
      <c r="B6334" s="1" t="s">
        <v>670</v>
      </c>
      <c r="C6334">
        <v>2002</v>
      </c>
      <c r="D6334" s="15">
        <f>DATE(cars[[#This Row],[year_1]],1,1)</f>
        <v>37257</v>
      </c>
      <c r="E6334" t="s">
        <v>29</v>
      </c>
      <c r="F6334" s="4">
        <v>170</v>
      </c>
      <c r="G6334">
        <v>6</v>
      </c>
      <c r="H6334" t="s">
        <v>33</v>
      </c>
      <c r="I6334" t="s">
        <v>30</v>
      </c>
      <c r="J6334">
        <v>4</v>
      </c>
      <c r="K6334" t="s">
        <v>49</v>
      </c>
      <c r="L6334" t="s">
        <v>31</v>
      </c>
      <c r="M6334" t="s">
        <v>32</v>
      </c>
      <c r="N6334">
        <v>24</v>
      </c>
      <c r="O6334">
        <v>17</v>
      </c>
      <c r="P6334">
        <v>586</v>
      </c>
      <c r="Q6334">
        <v>28875</v>
      </c>
    </row>
    <row r="6335" spans="1:17" x14ac:dyDescent="0.25">
      <c r="A6335" t="s">
        <v>153</v>
      </c>
      <c r="B6335" s="1" t="s">
        <v>393</v>
      </c>
      <c r="C6335">
        <v>1993</v>
      </c>
      <c r="D6335" s="15">
        <f>DATE(cars[[#This Row],[year_1]],1,1)</f>
        <v>33970</v>
      </c>
      <c r="E6335" t="s">
        <v>29</v>
      </c>
      <c r="F6335" s="4">
        <v>170</v>
      </c>
      <c r="G6335">
        <v>6</v>
      </c>
      <c r="H6335" t="s">
        <v>33</v>
      </c>
      <c r="I6335" t="s">
        <v>30</v>
      </c>
      <c r="J6335">
        <v>4</v>
      </c>
      <c r="K6335" t="s">
        <v>49</v>
      </c>
      <c r="L6335" t="s">
        <v>63</v>
      </c>
      <c r="M6335" t="s">
        <v>32</v>
      </c>
      <c r="N6335">
        <v>26</v>
      </c>
      <c r="O6335">
        <v>17</v>
      </c>
      <c r="P6335">
        <v>26</v>
      </c>
      <c r="Q6335">
        <v>2000</v>
      </c>
    </row>
    <row r="6336" spans="1:17" x14ac:dyDescent="0.25">
      <c r="A6336" t="s">
        <v>153</v>
      </c>
      <c r="B6336" s="1" t="s">
        <v>393</v>
      </c>
      <c r="C6336">
        <v>1994</v>
      </c>
      <c r="D6336" s="15">
        <f>DATE(cars[[#This Row],[year_1]],1,1)</f>
        <v>34335</v>
      </c>
      <c r="E6336" t="s">
        <v>29</v>
      </c>
      <c r="F6336" s="4">
        <v>170</v>
      </c>
      <c r="G6336">
        <v>6</v>
      </c>
      <c r="H6336" t="s">
        <v>33</v>
      </c>
      <c r="I6336" t="s">
        <v>30</v>
      </c>
      <c r="J6336">
        <v>4</v>
      </c>
      <c r="K6336" t="s">
        <v>49</v>
      </c>
      <c r="L6336" t="s">
        <v>63</v>
      </c>
      <c r="M6336" t="s">
        <v>32</v>
      </c>
      <c r="N6336">
        <v>26</v>
      </c>
      <c r="O6336">
        <v>17</v>
      </c>
      <c r="P6336">
        <v>26</v>
      </c>
      <c r="Q6336">
        <v>2000</v>
      </c>
    </row>
    <row r="6337" spans="1:17" x14ac:dyDescent="0.25">
      <c r="A6337" t="s">
        <v>153</v>
      </c>
      <c r="B6337" s="1" t="s">
        <v>707</v>
      </c>
      <c r="C6337">
        <v>1994</v>
      </c>
      <c r="D6337" s="15">
        <f>DATE(cars[[#This Row],[year_1]],1,1)</f>
        <v>34335</v>
      </c>
      <c r="E6337" t="s">
        <v>29</v>
      </c>
      <c r="F6337" s="4">
        <v>170</v>
      </c>
      <c r="G6337">
        <v>6</v>
      </c>
      <c r="H6337" t="s">
        <v>33</v>
      </c>
      <c r="I6337" t="s">
        <v>30</v>
      </c>
      <c r="J6337">
        <v>4</v>
      </c>
      <c r="K6337" t="s">
        <v>49</v>
      </c>
      <c r="L6337" t="s">
        <v>63</v>
      </c>
      <c r="M6337" t="s">
        <v>32</v>
      </c>
      <c r="N6337">
        <v>25</v>
      </c>
      <c r="O6337">
        <v>17</v>
      </c>
      <c r="P6337">
        <v>26</v>
      </c>
      <c r="Q6337">
        <v>2000</v>
      </c>
    </row>
    <row r="6338" spans="1:17" x14ac:dyDescent="0.25">
      <c r="A6338" t="s">
        <v>123</v>
      </c>
      <c r="B6338" s="1">
        <v>900</v>
      </c>
      <c r="C6338">
        <v>1996</v>
      </c>
      <c r="D6338" s="15">
        <f>DATE(cars[[#This Row],[year_1]],1,1)</f>
        <v>35065</v>
      </c>
      <c r="E6338" t="s">
        <v>29</v>
      </c>
      <c r="F6338" s="4">
        <v>170</v>
      </c>
      <c r="G6338">
        <v>6</v>
      </c>
      <c r="H6338" t="s">
        <v>33</v>
      </c>
      <c r="I6338" t="s">
        <v>30</v>
      </c>
      <c r="J6338">
        <v>4</v>
      </c>
      <c r="K6338" t="s">
        <v>57</v>
      </c>
      <c r="L6338" t="s">
        <v>21</v>
      </c>
      <c r="M6338" t="s">
        <v>54</v>
      </c>
      <c r="N6338">
        <v>23</v>
      </c>
      <c r="O6338">
        <v>17</v>
      </c>
      <c r="P6338">
        <v>376</v>
      </c>
      <c r="Q6338">
        <v>2000</v>
      </c>
    </row>
    <row r="6339" spans="1:17" x14ac:dyDescent="0.25">
      <c r="A6339" t="s">
        <v>123</v>
      </c>
      <c r="B6339" s="1">
        <v>900</v>
      </c>
      <c r="C6339">
        <v>1997</v>
      </c>
      <c r="D6339" s="15">
        <f>DATE(cars[[#This Row],[year_1]],1,1)</f>
        <v>35431</v>
      </c>
      <c r="E6339" t="s">
        <v>29</v>
      </c>
      <c r="F6339" s="4">
        <v>170</v>
      </c>
      <c r="G6339">
        <v>6</v>
      </c>
      <c r="H6339" t="s">
        <v>33</v>
      </c>
      <c r="I6339" t="s">
        <v>30</v>
      </c>
      <c r="J6339">
        <v>4</v>
      </c>
      <c r="K6339" t="s">
        <v>57</v>
      </c>
      <c r="L6339" t="s">
        <v>21</v>
      </c>
      <c r="M6339" t="s">
        <v>54</v>
      </c>
      <c r="N6339">
        <v>23</v>
      </c>
      <c r="O6339">
        <v>17</v>
      </c>
      <c r="P6339">
        <v>376</v>
      </c>
      <c r="Q6339">
        <v>2000</v>
      </c>
    </row>
    <row r="6340" spans="1:17" x14ac:dyDescent="0.25">
      <c r="A6340" t="s">
        <v>123</v>
      </c>
      <c r="B6340" s="1">
        <v>900</v>
      </c>
      <c r="C6340">
        <v>1996</v>
      </c>
      <c r="D6340" s="15">
        <f>DATE(cars[[#This Row],[year_1]],1,1)</f>
        <v>35065</v>
      </c>
      <c r="E6340" t="s">
        <v>29</v>
      </c>
      <c r="F6340" s="4">
        <v>170</v>
      </c>
      <c r="G6340">
        <v>6</v>
      </c>
      <c r="H6340" t="s">
        <v>33</v>
      </c>
      <c r="I6340" t="s">
        <v>30</v>
      </c>
      <c r="J6340">
        <v>2</v>
      </c>
      <c r="K6340" t="s">
        <v>27</v>
      </c>
      <c r="L6340" t="s">
        <v>21</v>
      </c>
      <c r="M6340" t="s">
        <v>25</v>
      </c>
      <c r="N6340">
        <v>23</v>
      </c>
      <c r="O6340">
        <v>17</v>
      </c>
      <c r="P6340">
        <v>376</v>
      </c>
      <c r="Q6340">
        <v>2000</v>
      </c>
    </row>
    <row r="6341" spans="1:17" x14ac:dyDescent="0.25">
      <c r="A6341" t="s">
        <v>123</v>
      </c>
      <c r="B6341" s="1">
        <v>900</v>
      </c>
      <c r="C6341">
        <v>1997</v>
      </c>
      <c r="D6341" s="15">
        <f>DATE(cars[[#This Row],[year_1]],1,1)</f>
        <v>35431</v>
      </c>
      <c r="E6341" t="s">
        <v>29</v>
      </c>
      <c r="F6341" s="4">
        <v>170</v>
      </c>
      <c r="G6341">
        <v>6</v>
      </c>
      <c r="H6341" t="s">
        <v>33</v>
      </c>
      <c r="I6341" t="s">
        <v>30</v>
      </c>
      <c r="J6341">
        <v>2</v>
      </c>
      <c r="K6341" t="s">
        <v>27</v>
      </c>
      <c r="L6341" t="s">
        <v>21</v>
      </c>
      <c r="M6341" t="s">
        <v>25</v>
      </c>
      <c r="N6341">
        <v>23</v>
      </c>
      <c r="O6341">
        <v>17</v>
      </c>
      <c r="P6341">
        <v>376</v>
      </c>
      <c r="Q6341">
        <v>2117</v>
      </c>
    </row>
    <row r="6342" spans="1:17" x14ac:dyDescent="0.25">
      <c r="A6342" t="s">
        <v>28</v>
      </c>
      <c r="B6342" s="1">
        <v>100</v>
      </c>
      <c r="C6342">
        <v>1992</v>
      </c>
      <c r="D6342" s="15">
        <f>DATE(cars[[#This Row],[year_1]],1,1)</f>
        <v>33604</v>
      </c>
      <c r="E6342" t="s">
        <v>29</v>
      </c>
      <c r="F6342" s="4">
        <v>172</v>
      </c>
      <c r="G6342">
        <v>6</v>
      </c>
      <c r="H6342" t="s">
        <v>18</v>
      </c>
      <c r="I6342" t="s">
        <v>30</v>
      </c>
      <c r="J6342">
        <v>4</v>
      </c>
      <c r="K6342" t="s">
        <v>27</v>
      </c>
      <c r="L6342" t="s">
        <v>31</v>
      </c>
      <c r="M6342" t="s">
        <v>32</v>
      </c>
      <c r="N6342">
        <v>24</v>
      </c>
      <c r="O6342">
        <v>17</v>
      </c>
      <c r="P6342">
        <v>3105</v>
      </c>
      <c r="Q6342">
        <v>2000</v>
      </c>
    </row>
    <row r="6343" spans="1:17" x14ac:dyDescent="0.25">
      <c r="A6343" t="s">
        <v>28</v>
      </c>
      <c r="B6343" s="1">
        <v>100</v>
      </c>
      <c r="C6343">
        <v>1993</v>
      </c>
      <c r="D6343" s="15">
        <f>DATE(cars[[#This Row],[year_1]],1,1)</f>
        <v>33970</v>
      </c>
      <c r="E6343" t="s">
        <v>29</v>
      </c>
      <c r="F6343" s="4">
        <v>172</v>
      </c>
      <c r="G6343">
        <v>6</v>
      </c>
      <c r="H6343" t="s">
        <v>18</v>
      </c>
      <c r="I6343" t="s">
        <v>30</v>
      </c>
      <c r="J6343">
        <v>4</v>
      </c>
      <c r="K6343" t="s">
        <v>27</v>
      </c>
      <c r="L6343" t="s">
        <v>31</v>
      </c>
      <c r="M6343" t="s">
        <v>32</v>
      </c>
      <c r="N6343">
        <v>24</v>
      </c>
      <c r="O6343">
        <v>17</v>
      </c>
      <c r="P6343">
        <v>3105</v>
      </c>
      <c r="Q6343">
        <v>2000</v>
      </c>
    </row>
    <row r="6344" spans="1:17" x14ac:dyDescent="0.25">
      <c r="A6344" t="s">
        <v>28</v>
      </c>
      <c r="B6344" s="1">
        <v>100</v>
      </c>
      <c r="C6344">
        <v>1994</v>
      </c>
      <c r="D6344" s="15">
        <f>DATE(cars[[#This Row],[year_1]],1,1)</f>
        <v>34335</v>
      </c>
      <c r="E6344" t="s">
        <v>29</v>
      </c>
      <c r="F6344" s="4">
        <v>172</v>
      </c>
      <c r="G6344">
        <v>6</v>
      </c>
      <c r="H6344" t="s">
        <v>18</v>
      </c>
      <c r="I6344" t="s">
        <v>30</v>
      </c>
      <c r="J6344">
        <v>4</v>
      </c>
      <c r="K6344" t="s">
        <v>27</v>
      </c>
      <c r="L6344" t="s">
        <v>31</v>
      </c>
      <c r="M6344" t="s">
        <v>32</v>
      </c>
      <c r="N6344">
        <v>22</v>
      </c>
      <c r="O6344">
        <v>17</v>
      </c>
      <c r="P6344">
        <v>3105</v>
      </c>
      <c r="Q6344">
        <v>2000</v>
      </c>
    </row>
    <row r="6345" spans="1:17" x14ac:dyDescent="0.25">
      <c r="A6345" t="s">
        <v>28</v>
      </c>
      <c r="B6345" s="1">
        <v>90</v>
      </c>
      <c r="C6345">
        <v>1994</v>
      </c>
      <c r="D6345" s="15">
        <f>DATE(cars[[#This Row],[year_1]],1,1)</f>
        <v>34335</v>
      </c>
      <c r="E6345" t="s">
        <v>29</v>
      </c>
      <c r="F6345" s="4">
        <v>172</v>
      </c>
      <c r="G6345">
        <v>6</v>
      </c>
      <c r="H6345" t="s">
        <v>18</v>
      </c>
      <c r="I6345" t="s">
        <v>34</v>
      </c>
      <c r="J6345">
        <v>4</v>
      </c>
      <c r="K6345" t="s">
        <v>27</v>
      </c>
      <c r="L6345" t="s">
        <v>21</v>
      </c>
      <c r="M6345" t="s">
        <v>32</v>
      </c>
      <c r="N6345">
        <v>22</v>
      </c>
      <c r="O6345">
        <v>17</v>
      </c>
      <c r="P6345">
        <v>3105</v>
      </c>
      <c r="Q6345">
        <v>2000</v>
      </c>
    </row>
    <row r="6346" spans="1:17" x14ac:dyDescent="0.25">
      <c r="A6346" t="s">
        <v>28</v>
      </c>
      <c r="B6346" s="1">
        <v>90</v>
      </c>
      <c r="C6346">
        <v>1995</v>
      </c>
      <c r="D6346" s="15">
        <f>DATE(cars[[#This Row],[year_1]],1,1)</f>
        <v>34700</v>
      </c>
      <c r="E6346" t="s">
        <v>29</v>
      </c>
      <c r="F6346" s="4">
        <v>172</v>
      </c>
      <c r="G6346">
        <v>6</v>
      </c>
      <c r="H6346" t="s">
        <v>18</v>
      </c>
      <c r="I6346" t="s">
        <v>34</v>
      </c>
      <c r="J6346">
        <v>4</v>
      </c>
      <c r="K6346" t="s">
        <v>27</v>
      </c>
      <c r="L6346" t="s">
        <v>21</v>
      </c>
      <c r="M6346" t="s">
        <v>32</v>
      </c>
      <c r="N6346">
        <v>23</v>
      </c>
      <c r="O6346">
        <v>17</v>
      </c>
      <c r="P6346">
        <v>3105</v>
      </c>
      <c r="Q6346">
        <v>2000</v>
      </c>
    </row>
    <row r="6347" spans="1:17" x14ac:dyDescent="0.25">
      <c r="A6347" t="s">
        <v>28</v>
      </c>
      <c r="B6347" s="1">
        <v>90</v>
      </c>
      <c r="C6347">
        <v>1995</v>
      </c>
      <c r="D6347" s="15">
        <f>DATE(cars[[#This Row],[year_1]],1,1)</f>
        <v>34700</v>
      </c>
      <c r="E6347" t="s">
        <v>29</v>
      </c>
      <c r="F6347" s="4">
        <v>172</v>
      </c>
      <c r="G6347">
        <v>6</v>
      </c>
      <c r="H6347" t="s">
        <v>18</v>
      </c>
      <c r="I6347" t="s">
        <v>30</v>
      </c>
      <c r="J6347">
        <v>4</v>
      </c>
      <c r="K6347" t="s">
        <v>27</v>
      </c>
      <c r="L6347" t="s">
        <v>21</v>
      </c>
      <c r="M6347" t="s">
        <v>32</v>
      </c>
      <c r="N6347">
        <v>24</v>
      </c>
      <c r="O6347">
        <v>17</v>
      </c>
      <c r="P6347">
        <v>3105</v>
      </c>
      <c r="Q6347">
        <v>2000</v>
      </c>
    </row>
    <row r="6348" spans="1:17" x14ac:dyDescent="0.25">
      <c r="A6348" t="s">
        <v>28</v>
      </c>
      <c r="B6348" s="1" t="s">
        <v>249</v>
      </c>
      <c r="C6348">
        <v>1996</v>
      </c>
      <c r="D6348" s="15">
        <f>DATE(cars[[#This Row],[year_1]],1,1)</f>
        <v>35065</v>
      </c>
      <c r="E6348" t="s">
        <v>29</v>
      </c>
      <c r="F6348" s="4">
        <v>172</v>
      </c>
      <c r="G6348">
        <v>6</v>
      </c>
      <c r="H6348" t="s">
        <v>33</v>
      </c>
      <c r="I6348" t="s">
        <v>30</v>
      </c>
      <c r="J6348">
        <v>2</v>
      </c>
      <c r="K6348" t="s">
        <v>27</v>
      </c>
      <c r="L6348" t="s">
        <v>21</v>
      </c>
      <c r="M6348" t="s">
        <v>25</v>
      </c>
      <c r="N6348">
        <v>22</v>
      </c>
      <c r="O6348">
        <v>17</v>
      </c>
      <c r="P6348">
        <v>3105</v>
      </c>
      <c r="Q6348">
        <v>2631</v>
      </c>
    </row>
    <row r="6349" spans="1:17" x14ac:dyDescent="0.25">
      <c r="A6349" t="s">
        <v>28</v>
      </c>
      <c r="B6349" s="1" t="s">
        <v>249</v>
      </c>
      <c r="C6349">
        <v>1997</v>
      </c>
      <c r="D6349" s="15">
        <f>DATE(cars[[#This Row],[year_1]],1,1)</f>
        <v>35431</v>
      </c>
      <c r="E6349" t="s">
        <v>29</v>
      </c>
      <c r="F6349" s="4">
        <v>172</v>
      </c>
      <c r="G6349">
        <v>6</v>
      </c>
      <c r="H6349" t="s">
        <v>33</v>
      </c>
      <c r="I6349" t="s">
        <v>30</v>
      </c>
      <c r="J6349">
        <v>2</v>
      </c>
      <c r="K6349" t="s">
        <v>27</v>
      </c>
      <c r="L6349" t="s">
        <v>21</v>
      </c>
      <c r="M6349" t="s">
        <v>25</v>
      </c>
      <c r="N6349">
        <v>22</v>
      </c>
      <c r="O6349">
        <v>17</v>
      </c>
      <c r="P6349">
        <v>3105</v>
      </c>
      <c r="Q6349">
        <v>2837</v>
      </c>
    </row>
    <row r="6350" spans="1:17" x14ac:dyDescent="0.25">
      <c r="A6350" t="s">
        <v>28</v>
      </c>
      <c r="B6350" s="1" t="s">
        <v>249</v>
      </c>
      <c r="C6350">
        <v>1998</v>
      </c>
      <c r="D6350" s="15">
        <f>DATE(cars[[#This Row],[year_1]],1,1)</f>
        <v>35796</v>
      </c>
      <c r="E6350" t="s">
        <v>29</v>
      </c>
      <c r="F6350" s="4">
        <v>172</v>
      </c>
      <c r="G6350">
        <v>6</v>
      </c>
      <c r="H6350" t="s">
        <v>33</v>
      </c>
      <c r="I6350" t="s">
        <v>30</v>
      </c>
      <c r="J6350">
        <v>2</v>
      </c>
      <c r="K6350" t="s">
        <v>27</v>
      </c>
      <c r="L6350" t="s">
        <v>21</v>
      </c>
      <c r="M6350" t="s">
        <v>25</v>
      </c>
      <c r="N6350">
        <v>22</v>
      </c>
      <c r="O6350">
        <v>17</v>
      </c>
      <c r="P6350">
        <v>3105</v>
      </c>
      <c r="Q6350">
        <v>3137</v>
      </c>
    </row>
    <row r="6351" spans="1:17" x14ac:dyDescent="0.25">
      <c r="A6351" t="s">
        <v>142</v>
      </c>
      <c r="B6351" s="1" t="s">
        <v>940</v>
      </c>
      <c r="C6351">
        <v>2006</v>
      </c>
      <c r="D6351" s="15">
        <f>DATE(cars[[#This Row],[year_1]],1,1)</f>
        <v>38718</v>
      </c>
      <c r="E6351" t="s">
        <v>29</v>
      </c>
      <c r="F6351" s="4">
        <v>172</v>
      </c>
      <c r="G6351">
        <v>6</v>
      </c>
      <c r="H6351" t="s">
        <v>18</v>
      </c>
      <c r="I6351" t="s">
        <v>30</v>
      </c>
      <c r="J6351">
        <v>2</v>
      </c>
      <c r="K6351" t="s">
        <v>53</v>
      </c>
      <c r="L6351" t="s">
        <v>21</v>
      </c>
      <c r="M6351" t="s">
        <v>67</v>
      </c>
      <c r="N6351">
        <v>24</v>
      </c>
      <c r="O6351">
        <v>17</v>
      </c>
      <c r="P6351">
        <v>1439</v>
      </c>
      <c r="Q6351">
        <v>18595</v>
      </c>
    </row>
    <row r="6352" spans="1:17" x14ac:dyDescent="0.25">
      <c r="A6352" t="s">
        <v>142</v>
      </c>
      <c r="B6352" s="1" t="s">
        <v>940</v>
      </c>
      <c r="C6352">
        <v>2006</v>
      </c>
      <c r="D6352" s="15">
        <f>DATE(cars[[#This Row],[year_1]],1,1)</f>
        <v>38718</v>
      </c>
      <c r="E6352" t="s">
        <v>29</v>
      </c>
      <c r="F6352" s="4">
        <v>172</v>
      </c>
      <c r="G6352">
        <v>6</v>
      </c>
      <c r="H6352" t="s">
        <v>18</v>
      </c>
      <c r="I6352" t="s">
        <v>30</v>
      </c>
      <c r="J6352">
        <v>2</v>
      </c>
      <c r="K6352" t="s">
        <v>53</v>
      </c>
      <c r="L6352" t="s">
        <v>21</v>
      </c>
      <c r="M6352" t="s">
        <v>67</v>
      </c>
      <c r="N6352">
        <v>24</v>
      </c>
      <c r="O6352">
        <v>17</v>
      </c>
      <c r="P6352">
        <v>1439</v>
      </c>
      <c r="Q6352">
        <v>21595</v>
      </c>
    </row>
    <row r="6353" spans="1:17" x14ac:dyDescent="0.25">
      <c r="A6353" t="s">
        <v>142</v>
      </c>
      <c r="B6353" s="1" t="s">
        <v>940</v>
      </c>
      <c r="C6353">
        <v>2006</v>
      </c>
      <c r="D6353" s="15">
        <f>DATE(cars[[#This Row],[year_1]],1,1)</f>
        <v>38718</v>
      </c>
      <c r="E6353" t="s">
        <v>29</v>
      </c>
      <c r="F6353" s="4">
        <v>172</v>
      </c>
      <c r="G6353">
        <v>6</v>
      </c>
      <c r="H6353" t="s">
        <v>33</v>
      </c>
      <c r="I6353" t="s">
        <v>30</v>
      </c>
      <c r="J6353">
        <v>2</v>
      </c>
      <c r="K6353" t="s">
        <v>53</v>
      </c>
      <c r="L6353" t="s">
        <v>21</v>
      </c>
      <c r="M6353" t="s">
        <v>67</v>
      </c>
      <c r="N6353">
        <v>24</v>
      </c>
      <c r="O6353">
        <v>17</v>
      </c>
      <c r="P6353">
        <v>1439</v>
      </c>
      <c r="Q6353">
        <v>19595</v>
      </c>
    </row>
    <row r="6354" spans="1:17" x14ac:dyDescent="0.25">
      <c r="A6354" t="s">
        <v>142</v>
      </c>
      <c r="B6354" s="1" t="s">
        <v>940</v>
      </c>
      <c r="C6354">
        <v>2006</v>
      </c>
      <c r="D6354" s="15">
        <f>DATE(cars[[#This Row],[year_1]],1,1)</f>
        <v>38718</v>
      </c>
      <c r="E6354" t="s">
        <v>29</v>
      </c>
      <c r="F6354" s="4">
        <v>172</v>
      </c>
      <c r="G6354">
        <v>6</v>
      </c>
      <c r="H6354" t="s">
        <v>33</v>
      </c>
      <c r="I6354" t="s">
        <v>30</v>
      </c>
      <c r="J6354">
        <v>2</v>
      </c>
      <c r="K6354" t="s">
        <v>53</v>
      </c>
      <c r="L6354" t="s">
        <v>21</v>
      </c>
      <c r="M6354" t="s">
        <v>67</v>
      </c>
      <c r="N6354">
        <v>24</v>
      </c>
      <c r="O6354">
        <v>17</v>
      </c>
      <c r="P6354">
        <v>1439</v>
      </c>
      <c r="Q6354">
        <v>21195</v>
      </c>
    </row>
    <row r="6355" spans="1:17" x14ac:dyDescent="0.25">
      <c r="A6355" t="s">
        <v>142</v>
      </c>
      <c r="B6355" s="1" t="s">
        <v>940</v>
      </c>
      <c r="C6355">
        <v>2007</v>
      </c>
      <c r="D6355" s="15">
        <f>DATE(cars[[#This Row],[year_1]],1,1)</f>
        <v>39083</v>
      </c>
      <c r="E6355" t="s">
        <v>29</v>
      </c>
      <c r="F6355" s="4">
        <v>172</v>
      </c>
      <c r="G6355">
        <v>6</v>
      </c>
      <c r="H6355" t="s">
        <v>18</v>
      </c>
      <c r="I6355" t="s">
        <v>30</v>
      </c>
      <c r="J6355">
        <v>2</v>
      </c>
      <c r="K6355" t="s">
        <v>53</v>
      </c>
      <c r="L6355" t="s">
        <v>21</v>
      </c>
      <c r="M6355" t="s">
        <v>67</v>
      </c>
      <c r="N6355">
        <v>24</v>
      </c>
      <c r="O6355">
        <v>17</v>
      </c>
      <c r="P6355">
        <v>1439</v>
      </c>
      <c r="Q6355">
        <v>19395</v>
      </c>
    </row>
    <row r="6356" spans="1:17" x14ac:dyDescent="0.25">
      <c r="A6356" t="s">
        <v>142</v>
      </c>
      <c r="B6356" s="1" t="s">
        <v>940</v>
      </c>
      <c r="C6356">
        <v>2007</v>
      </c>
      <c r="D6356" s="15">
        <f>DATE(cars[[#This Row],[year_1]],1,1)</f>
        <v>39083</v>
      </c>
      <c r="E6356" t="s">
        <v>29</v>
      </c>
      <c r="F6356" s="4">
        <v>172</v>
      </c>
      <c r="G6356">
        <v>6</v>
      </c>
      <c r="H6356" t="s">
        <v>18</v>
      </c>
      <c r="I6356" t="s">
        <v>30</v>
      </c>
      <c r="J6356">
        <v>2</v>
      </c>
      <c r="K6356" t="s">
        <v>53</v>
      </c>
      <c r="L6356" t="s">
        <v>21</v>
      </c>
      <c r="M6356" t="s">
        <v>67</v>
      </c>
      <c r="N6356">
        <v>24</v>
      </c>
      <c r="O6356">
        <v>17</v>
      </c>
      <c r="P6356">
        <v>1439</v>
      </c>
      <c r="Q6356">
        <v>21695</v>
      </c>
    </row>
    <row r="6357" spans="1:17" x14ac:dyDescent="0.25">
      <c r="A6357" t="s">
        <v>142</v>
      </c>
      <c r="B6357" s="1" t="s">
        <v>940</v>
      </c>
      <c r="C6357">
        <v>2007</v>
      </c>
      <c r="D6357" s="15">
        <f>DATE(cars[[#This Row],[year_1]],1,1)</f>
        <v>39083</v>
      </c>
      <c r="E6357" t="s">
        <v>29</v>
      </c>
      <c r="F6357" s="4">
        <v>172</v>
      </c>
      <c r="G6357">
        <v>6</v>
      </c>
      <c r="H6357" t="s">
        <v>33</v>
      </c>
      <c r="I6357" t="s">
        <v>30</v>
      </c>
      <c r="J6357">
        <v>2</v>
      </c>
      <c r="K6357" t="s">
        <v>53</v>
      </c>
      <c r="L6357" t="s">
        <v>21</v>
      </c>
      <c r="M6357" t="s">
        <v>67</v>
      </c>
      <c r="N6357">
        <v>24</v>
      </c>
      <c r="O6357">
        <v>17</v>
      </c>
      <c r="P6357">
        <v>1439</v>
      </c>
      <c r="Q6357">
        <v>22795</v>
      </c>
    </row>
    <row r="6358" spans="1:17" x14ac:dyDescent="0.25">
      <c r="A6358" t="s">
        <v>142</v>
      </c>
      <c r="B6358" s="1" t="s">
        <v>940</v>
      </c>
      <c r="C6358">
        <v>2008</v>
      </c>
      <c r="D6358" s="15">
        <f>DATE(cars[[#This Row],[year_1]],1,1)</f>
        <v>39448</v>
      </c>
      <c r="E6358" t="s">
        <v>29</v>
      </c>
      <c r="F6358" s="4">
        <v>172</v>
      </c>
      <c r="G6358">
        <v>6</v>
      </c>
      <c r="H6358" t="s">
        <v>33</v>
      </c>
      <c r="I6358" t="s">
        <v>30</v>
      </c>
      <c r="J6358">
        <v>2</v>
      </c>
      <c r="K6358" t="s">
        <v>53</v>
      </c>
      <c r="L6358" t="s">
        <v>21</v>
      </c>
      <c r="M6358" t="s">
        <v>67</v>
      </c>
      <c r="N6358">
        <v>24</v>
      </c>
      <c r="O6358">
        <v>17</v>
      </c>
      <c r="P6358">
        <v>1439</v>
      </c>
      <c r="Q6358">
        <v>21270</v>
      </c>
    </row>
    <row r="6359" spans="1:17" x14ac:dyDescent="0.25">
      <c r="A6359" t="s">
        <v>142</v>
      </c>
      <c r="B6359" s="1" t="s">
        <v>940</v>
      </c>
      <c r="C6359">
        <v>2008</v>
      </c>
      <c r="D6359" s="15">
        <f>DATE(cars[[#This Row],[year_1]],1,1)</f>
        <v>39448</v>
      </c>
      <c r="E6359" t="s">
        <v>29</v>
      </c>
      <c r="F6359" s="4">
        <v>172</v>
      </c>
      <c r="G6359">
        <v>6</v>
      </c>
      <c r="H6359" t="s">
        <v>18</v>
      </c>
      <c r="I6359" t="s">
        <v>30</v>
      </c>
      <c r="J6359">
        <v>2</v>
      </c>
      <c r="K6359" t="s">
        <v>53</v>
      </c>
      <c r="L6359" t="s">
        <v>21</v>
      </c>
      <c r="M6359" t="s">
        <v>67</v>
      </c>
      <c r="N6359">
        <v>24</v>
      </c>
      <c r="O6359">
        <v>17</v>
      </c>
      <c r="P6359">
        <v>1439</v>
      </c>
      <c r="Q6359">
        <v>22620</v>
      </c>
    </row>
    <row r="6360" spans="1:17" x14ac:dyDescent="0.25">
      <c r="A6360" t="s">
        <v>142</v>
      </c>
      <c r="B6360" s="1" t="s">
        <v>940</v>
      </c>
      <c r="C6360">
        <v>2008</v>
      </c>
      <c r="D6360" s="15">
        <f>DATE(cars[[#This Row],[year_1]],1,1)</f>
        <v>39448</v>
      </c>
      <c r="E6360" t="s">
        <v>29</v>
      </c>
      <c r="F6360" s="4">
        <v>172</v>
      </c>
      <c r="G6360">
        <v>6</v>
      </c>
      <c r="H6360" t="s">
        <v>18</v>
      </c>
      <c r="I6360" t="s">
        <v>30</v>
      </c>
      <c r="J6360">
        <v>2</v>
      </c>
      <c r="K6360" t="s">
        <v>53</v>
      </c>
      <c r="L6360" t="s">
        <v>21</v>
      </c>
      <c r="M6360" t="s">
        <v>67</v>
      </c>
      <c r="N6360">
        <v>24</v>
      </c>
      <c r="O6360">
        <v>17</v>
      </c>
      <c r="P6360">
        <v>1439</v>
      </c>
      <c r="Q6360">
        <v>20170</v>
      </c>
    </row>
    <row r="6361" spans="1:17" x14ac:dyDescent="0.25">
      <c r="A6361" t="s">
        <v>142</v>
      </c>
      <c r="B6361" s="1" t="s">
        <v>940</v>
      </c>
      <c r="C6361">
        <v>2008</v>
      </c>
      <c r="D6361" s="15">
        <f>DATE(cars[[#This Row],[year_1]],1,1)</f>
        <v>39448</v>
      </c>
      <c r="E6361" t="s">
        <v>29</v>
      </c>
      <c r="F6361" s="4">
        <v>172</v>
      </c>
      <c r="G6361">
        <v>6</v>
      </c>
      <c r="H6361" t="s">
        <v>33</v>
      </c>
      <c r="I6361" t="s">
        <v>30</v>
      </c>
      <c r="J6361">
        <v>2</v>
      </c>
      <c r="K6361" t="s">
        <v>53</v>
      </c>
      <c r="L6361" t="s">
        <v>21</v>
      </c>
      <c r="M6361" t="s">
        <v>67</v>
      </c>
      <c r="N6361">
        <v>24</v>
      </c>
      <c r="O6361">
        <v>17</v>
      </c>
      <c r="P6361">
        <v>1439</v>
      </c>
      <c r="Q6361">
        <v>22770</v>
      </c>
    </row>
    <row r="6362" spans="1:17" x14ac:dyDescent="0.25">
      <c r="A6362" t="s">
        <v>114</v>
      </c>
      <c r="B6362" s="1" t="s">
        <v>890</v>
      </c>
      <c r="C6362">
        <v>2007</v>
      </c>
      <c r="D6362" s="15">
        <f>DATE(cars[[#This Row],[year_1]],1,1)</f>
        <v>39083</v>
      </c>
      <c r="E6362" t="s">
        <v>29</v>
      </c>
      <c r="F6362" s="4">
        <v>177</v>
      </c>
      <c r="G6362">
        <v>4</v>
      </c>
      <c r="H6362" t="s">
        <v>18</v>
      </c>
      <c r="I6362" t="s">
        <v>19</v>
      </c>
      <c r="J6362">
        <v>2</v>
      </c>
      <c r="K6362" t="s">
        <v>39</v>
      </c>
      <c r="L6362" t="s">
        <v>21</v>
      </c>
      <c r="M6362" t="s">
        <v>25</v>
      </c>
      <c r="N6362">
        <v>26</v>
      </c>
      <c r="O6362">
        <v>17</v>
      </c>
      <c r="P6362">
        <v>210</v>
      </c>
      <c r="Q6362">
        <v>21515</v>
      </c>
    </row>
    <row r="6363" spans="1:17" x14ac:dyDescent="0.25">
      <c r="A6363" t="s">
        <v>186</v>
      </c>
      <c r="B6363" s="1" t="s">
        <v>631</v>
      </c>
      <c r="C6363">
        <v>1996</v>
      </c>
      <c r="D6363" s="15">
        <f>DATE(cars[[#This Row],[year_1]],1,1)</f>
        <v>35065</v>
      </c>
      <c r="E6363" t="s">
        <v>29</v>
      </c>
      <c r="F6363" s="4">
        <v>180</v>
      </c>
      <c r="G6363">
        <v>6</v>
      </c>
      <c r="H6363" t="s">
        <v>33</v>
      </c>
      <c r="I6363" t="s">
        <v>30</v>
      </c>
      <c r="J6363">
        <v>3</v>
      </c>
      <c r="K6363" t="s">
        <v>49</v>
      </c>
      <c r="L6363" t="s">
        <v>21</v>
      </c>
      <c r="M6363" t="s">
        <v>110</v>
      </c>
      <c r="N6363">
        <v>24</v>
      </c>
      <c r="O6363">
        <v>17</v>
      </c>
      <c r="P6363">
        <v>1385</v>
      </c>
      <c r="Q6363">
        <v>2000</v>
      </c>
    </row>
    <row r="6364" spans="1:17" x14ac:dyDescent="0.25">
      <c r="A6364" t="s">
        <v>186</v>
      </c>
      <c r="B6364" s="1" t="s">
        <v>631</v>
      </c>
      <c r="C6364">
        <v>1996</v>
      </c>
      <c r="D6364" s="15">
        <f>DATE(cars[[#This Row],[year_1]],1,1)</f>
        <v>35065</v>
      </c>
      <c r="E6364" t="s">
        <v>29</v>
      </c>
      <c r="F6364" s="4">
        <v>180</v>
      </c>
      <c r="G6364">
        <v>6</v>
      </c>
      <c r="H6364" t="s">
        <v>33</v>
      </c>
      <c r="I6364" t="s">
        <v>30</v>
      </c>
      <c r="J6364">
        <v>3</v>
      </c>
      <c r="K6364" t="s">
        <v>49</v>
      </c>
      <c r="L6364" t="s">
        <v>21</v>
      </c>
      <c r="M6364" t="s">
        <v>165</v>
      </c>
      <c r="N6364">
        <v>24</v>
      </c>
      <c r="O6364">
        <v>17</v>
      </c>
      <c r="P6364">
        <v>1385</v>
      </c>
      <c r="Q6364">
        <v>2000</v>
      </c>
    </row>
    <row r="6365" spans="1:17" x14ac:dyDescent="0.25">
      <c r="A6365" t="s">
        <v>43</v>
      </c>
      <c r="B6365" s="1" t="s">
        <v>1006</v>
      </c>
      <c r="C6365">
        <v>2003</v>
      </c>
      <c r="D6365" s="15">
        <f>DATE(cars[[#This Row],[year_1]],1,1)</f>
        <v>37622</v>
      </c>
      <c r="E6365" t="s">
        <v>29</v>
      </c>
      <c r="F6365" s="4">
        <v>180</v>
      </c>
      <c r="G6365">
        <v>6</v>
      </c>
      <c r="H6365" t="s">
        <v>33</v>
      </c>
      <c r="I6365" t="s">
        <v>30</v>
      </c>
      <c r="J6365">
        <v>4</v>
      </c>
      <c r="K6365" t="s">
        <v>49</v>
      </c>
      <c r="L6365" t="s">
        <v>31</v>
      </c>
      <c r="M6365" t="s">
        <v>110</v>
      </c>
      <c r="N6365">
        <v>24</v>
      </c>
      <c r="O6365">
        <v>17</v>
      </c>
      <c r="P6365">
        <v>1013</v>
      </c>
      <c r="Q6365">
        <v>23790</v>
      </c>
    </row>
    <row r="6366" spans="1:17" x14ac:dyDescent="0.25">
      <c r="A6366" t="s">
        <v>199</v>
      </c>
      <c r="B6366" s="1" t="s">
        <v>262</v>
      </c>
      <c r="C6366">
        <v>2005</v>
      </c>
      <c r="D6366" s="15">
        <f>DATE(cars[[#This Row],[year_1]],1,1)</f>
        <v>38353</v>
      </c>
      <c r="E6366" t="s">
        <v>29</v>
      </c>
      <c r="F6366" s="4">
        <v>180</v>
      </c>
      <c r="G6366">
        <v>6</v>
      </c>
      <c r="H6366" t="s">
        <v>33</v>
      </c>
      <c r="I6366" t="s">
        <v>30</v>
      </c>
      <c r="J6366">
        <v>4</v>
      </c>
      <c r="K6366" t="s">
        <v>49</v>
      </c>
      <c r="L6366" t="s">
        <v>63</v>
      </c>
      <c r="M6366" t="s">
        <v>165</v>
      </c>
      <c r="N6366">
        <v>24</v>
      </c>
      <c r="O6366">
        <v>17</v>
      </c>
      <c r="P6366">
        <v>1851</v>
      </c>
      <c r="Q6366">
        <v>19835</v>
      </c>
    </row>
    <row r="6367" spans="1:17" x14ac:dyDescent="0.25">
      <c r="A6367" t="s">
        <v>199</v>
      </c>
      <c r="B6367" s="1" t="s">
        <v>262</v>
      </c>
      <c r="C6367">
        <v>2005</v>
      </c>
      <c r="D6367" s="15">
        <f>DATE(cars[[#This Row],[year_1]],1,1)</f>
        <v>38353</v>
      </c>
      <c r="E6367" t="s">
        <v>29</v>
      </c>
      <c r="F6367" s="4">
        <v>180</v>
      </c>
      <c r="G6367">
        <v>6</v>
      </c>
      <c r="H6367" t="s">
        <v>33</v>
      </c>
      <c r="I6367" t="s">
        <v>30</v>
      </c>
      <c r="J6367">
        <v>4</v>
      </c>
      <c r="K6367" t="s">
        <v>49</v>
      </c>
      <c r="L6367" t="s">
        <v>63</v>
      </c>
      <c r="M6367" t="s">
        <v>110</v>
      </c>
      <c r="N6367">
        <v>24</v>
      </c>
      <c r="O6367">
        <v>17</v>
      </c>
      <c r="P6367">
        <v>1851</v>
      </c>
      <c r="Q6367">
        <v>22225</v>
      </c>
    </row>
    <row r="6368" spans="1:17" x14ac:dyDescent="0.25">
      <c r="A6368" t="s">
        <v>199</v>
      </c>
      <c r="B6368" s="1" t="s">
        <v>262</v>
      </c>
      <c r="C6368">
        <v>2006</v>
      </c>
      <c r="D6368" s="15">
        <f>DATE(cars[[#This Row],[year_1]],1,1)</f>
        <v>38718</v>
      </c>
      <c r="E6368" t="s">
        <v>29</v>
      </c>
      <c r="F6368" s="4">
        <v>180</v>
      </c>
      <c r="G6368">
        <v>6</v>
      </c>
      <c r="H6368" t="s">
        <v>33</v>
      </c>
      <c r="I6368" t="s">
        <v>30</v>
      </c>
      <c r="J6368">
        <v>4</v>
      </c>
      <c r="K6368" t="s">
        <v>45</v>
      </c>
      <c r="L6368" t="s">
        <v>63</v>
      </c>
      <c r="M6368" t="s">
        <v>165</v>
      </c>
      <c r="N6368">
        <v>24</v>
      </c>
      <c r="O6368">
        <v>17</v>
      </c>
      <c r="P6368">
        <v>1851</v>
      </c>
      <c r="Q6368">
        <v>20130</v>
      </c>
    </row>
    <row r="6369" spans="1:17" x14ac:dyDescent="0.25">
      <c r="A6369" t="s">
        <v>199</v>
      </c>
      <c r="B6369" s="1" t="s">
        <v>262</v>
      </c>
      <c r="C6369">
        <v>2006</v>
      </c>
      <c r="D6369" s="15">
        <f>DATE(cars[[#This Row],[year_1]],1,1)</f>
        <v>38718</v>
      </c>
      <c r="E6369" t="s">
        <v>29</v>
      </c>
      <c r="F6369" s="4">
        <v>180</v>
      </c>
      <c r="G6369">
        <v>6</v>
      </c>
      <c r="H6369" t="s">
        <v>33</v>
      </c>
      <c r="I6369" t="s">
        <v>30</v>
      </c>
      <c r="J6369">
        <v>4</v>
      </c>
      <c r="K6369" t="s">
        <v>49</v>
      </c>
      <c r="L6369" t="s">
        <v>63</v>
      </c>
      <c r="M6369" t="s">
        <v>110</v>
      </c>
      <c r="N6369">
        <v>24</v>
      </c>
      <c r="O6369">
        <v>17</v>
      </c>
      <c r="P6369">
        <v>1851</v>
      </c>
      <c r="Q6369">
        <v>22520</v>
      </c>
    </row>
    <row r="6370" spans="1:17" x14ac:dyDescent="0.25">
      <c r="A6370" t="s">
        <v>114</v>
      </c>
      <c r="B6370" s="1" t="s">
        <v>956</v>
      </c>
      <c r="C6370">
        <v>1996</v>
      </c>
      <c r="D6370" s="15">
        <f>DATE(cars[[#This Row],[year_1]],1,1)</f>
        <v>35065</v>
      </c>
      <c r="E6370" t="s">
        <v>29</v>
      </c>
      <c r="F6370" s="4">
        <v>180</v>
      </c>
      <c r="G6370">
        <v>6</v>
      </c>
      <c r="H6370" t="s">
        <v>33</v>
      </c>
      <c r="I6370" t="s">
        <v>30</v>
      </c>
      <c r="J6370">
        <v>3</v>
      </c>
      <c r="K6370" t="s">
        <v>49</v>
      </c>
      <c r="L6370" t="s">
        <v>21</v>
      </c>
      <c r="M6370" t="s">
        <v>110</v>
      </c>
      <c r="N6370">
        <v>24</v>
      </c>
      <c r="O6370">
        <v>17</v>
      </c>
      <c r="P6370">
        <v>210</v>
      </c>
      <c r="Q6370">
        <v>2000</v>
      </c>
    </row>
    <row r="6371" spans="1:17" x14ac:dyDescent="0.25">
      <c r="A6371" t="s">
        <v>264</v>
      </c>
      <c r="B6371" s="1" t="s">
        <v>803</v>
      </c>
      <c r="C6371">
        <v>2005</v>
      </c>
      <c r="D6371" s="15">
        <f>DATE(cars[[#This Row],[year_1]],1,1)</f>
        <v>38353</v>
      </c>
      <c r="E6371" t="s">
        <v>29</v>
      </c>
      <c r="F6371" s="4">
        <v>185</v>
      </c>
      <c r="G6371">
        <v>6</v>
      </c>
      <c r="H6371" t="s">
        <v>33</v>
      </c>
      <c r="I6371" t="s">
        <v>30</v>
      </c>
      <c r="J6371">
        <v>4</v>
      </c>
      <c r="K6371" t="s">
        <v>101</v>
      </c>
      <c r="L6371" t="s">
        <v>31</v>
      </c>
      <c r="M6371" t="s">
        <v>90</v>
      </c>
      <c r="N6371">
        <v>24</v>
      </c>
      <c r="O6371">
        <v>17</v>
      </c>
      <c r="P6371">
        <v>155</v>
      </c>
      <c r="Q6371">
        <v>26780</v>
      </c>
    </row>
    <row r="6372" spans="1:17" x14ac:dyDescent="0.25">
      <c r="A6372" t="s">
        <v>186</v>
      </c>
      <c r="B6372" s="1" t="s">
        <v>298</v>
      </c>
      <c r="C6372">
        <v>2012</v>
      </c>
      <c r="D6372" s="15">
        <f>DATE(cars[[#This Row],[year_1]],1,1)</f>
        <v>40909</v>
      </c>
      <c r="E6372" t="s">
        <v>29</v>
      </c>
      <c r="F6372" s="4">
        <v>185</v>
      </c>
      <c r="G6372">
        <v>4</v>
      </c>
      <c r="H6372" t="s">
        <v>33</v>
      </c>
      <c r="I6372" t="s">
        <v>91</v>
      </c>
      <c r="J6372">
        <v>4</v>
      </c>
      <c r="K6372" t="s">
        <v>49</v>
      </c>
      <c r="L6372" t="s">
        <v>21</v>
      </c>
      <c r="M6372" t="s">
        <v>214</v>
      </c>
      <c r="N6372">
        <v>23</v>
      </c>
      <c r="O6372">
        <v>17</v>
      </c>
      <c r="P6372">
        <v>1385</v>
      </c>
      <c r="Q6372">
        <v>26620</v>
      </c>
    </row>
    <row r="6373" spans="1:17" x14ac:dyDescent="0.25">
      <c r="A6373" t="s">
        <v>186</v>
      </c>
      <c r="B6373" s="1" t="s">
        <v>992</v>
      </c>
      <c r="C6373">
        <v>2003</v>
      </c>
      <c r="D6373" s="15">
        <f>DATE(cars[[#This Row],[year_1]],1,1)</f>
        <v>37622</v>
      </c>
      <c r="E6373" t="s">
        <v>29</v>
      </c>
      <c r="F6373" s="4">
        <v>185</v>
      </c>
      <c r="G6373">
        <v>6</v>
      </c>
      <c r="H6373" t="s">
        <v>33</v>
      </c>
      <c r="I6373" t="s">
        <v>30</v>
      </c>
      <c r="J6373">
        <v>4</v>
      </c>
      <c r="K6373" t="s">
        <v>49</v>
      </c>
      <c r="L6373" t="s">
        <v>31</v>
      </c>
      <c r="M6373" t="s">
        <v>110</v>
      </c>
      <c r="N6373">
        <v>24</v>
      </c>
      <c r="O6373">
        <v>17</v>
      </c>
      <c r="P6373">
        <v>1385</v>
      </c>
      <c r="Q6373">
        <v>24040</v>
      </c>
    </row>
    <row r="6374" spans="1:17" x14ac:dyDescent="0.25">
      <c r="A6374" t="s">
        <v>186</v>
      </c>
      <c r="B6374" s="1" t="s">
        <v>992</v>
      </c>
      <c r="C6374">
        <v>2003</v>
      </c>
      <c r="D6374" s="15">
        <f>DATE(cars[[#This Row],[year_1]],1,1)</f>
        <v>37622</v>
      </c>
      <c r="E6374" t="s">
        <v>29</v>
      </c>
      <c r="F6374" s="4">
        <v>185</v>
      </c>
      <c r="G6374">
        <v>6</v>
      </c>
      <c r="H6374" t="s">
        <v>33</v>
      </c>
      <c r="I6374" t="s">
        <v>30</v>
      </c>
      <c r="J6374">
        <v>4</v>
      </c>
      <c r="K6374" t="s">
        <v>49</v>
      </c>
      <c r="L6374" t="s">
        <v>31</v>
      </c>
      <c r="M6374" t="s">
        <v>110</v>
      </c>
      <c r="N6374">
        <v>24</v>
      </c>
      <c r="O6374">
        <v>17</v>
      </c>
      <c r="P6374">
        <v>1385</v>
      </c>
      <c r="Q6374">
        <v>26340</v>
      </c>
    </row>
    <row r="6375" spans="1:17" x14ac:dyDescent="0.25">
      <c r="A6375" t="s">
        <v>186</v>
      </c>
      <c r="B6375" s="1" t="s">
        <v>992</v>
      </c>
      <c r="C6375">
        <v>2003</v>
      </c>
      <c r="D6375" s="15">
        <f>DATE(cars[[#This Row],[year_1]],1,1)</f>
        <v>37622</v>
      </c>
      <c r="E6375" t="s">
        <v>29</v>
      </c>
      <c r="F6375" s="4">
        <v>185</v>
      </c>
      <c r="G6375">
        <v>6</v>
      </c>
      <c r="H6375" t="s">
        <v>33</v>
      </c>
      <c r="I6375" t="s">
        <v>30</v>
      </c>
      <c r="J6375">
        <v>4</v>
      </c>
      <c r="K6375" t="s">
        <v>49</v>
      </c>
      <c r="L6375" t="s">
        <v>31</v>
      </c>
      <c r="M6375" t="s">
        <v>165</v>
      </c>
      <c r="N6375">
        <v>24</v>
      </c>
      <c r="O6375">
        <v>17</v>
      </c>
      <c r="P6375">
        <v>1385</v>
      </c>
      <c r="Q6375">
        <v>22440</v>
      </c>
    </row>
    <row r="6376" spans="1:17" x14ac:dyDescent="0.25">
      <c r="A6376" t="s">
        <v>186</v>
      </c>
      <c r="B6376" s="1" t="s">
        <v>992</v>
      </c>
      <c r="C6376">
        <v>2003</v>
      </c>
      <c r="D6376" s="15">
        <f>DATE(cars[[#This Row],[year_1]],1,1)</f>
        <v>37622</v>
      </c>
      <c r="E6376" t="s">
        <v>29</v>
      </c>
      <c r="F6376" s="4">
        <v>185</v>
      </c>
      <c r="G6376">
        <v>6</v>
      </c>
      <c r="H6376" t="s">
        <v>33</v>
      </c>
      <c r="I6376" t="s">
        <v>30</v>
      </c>
      <c r="J6376">
        <v>4</v>
      </c>
      <c r="K6376" t="s">
        <v>49</v>
      </c>
      <c r="L6376" t="s">
        <v>21</v>
      </c>
      <c r="M6376" t="s">
        <v>110</v>
      </c>
      <c r="N6376">
        <v>24</v>
      </c>
      <c r="O6376">
        <v>17</v>
      </c>
      <c r="P6376">
        <v>1385</v>
      </c>
      <c r="Q6376">
        <v>21365</v>
      </c>
    </row>
    <row r="6377" spans="1:17" x14ac:dyDescent="0.25">
      <c r="A6377" t="s">
        <v>186</v>
      </c>
      <c r="B6377" s="1" t="s">
        <v>992</v>
      </c>
      <c r="C6377">
        <v>2003</v>
      </c>
      <c r="D6377" s="15">
        <f>DATE(cars[[#This Row],[year_1]],1,1)</f>
        <v>37622</v>
      </c>
      <c r="E6377" t="s">
        <v>29</v>
      </c>
      <c r="F6377" s="4">
        <v>185</v>
      </c>
      <c r="G6377">
        <v>6</v>
      </c>
      <c r="H6377" t="s">
        <v>33</v>
      </c>
      <c r="I6377" t="s">
        <v>30</v>
      </c>
      <c r="J6377">
        <v>4</v>
      </c>
      <c r="K6377" t="s">
        <v>49</v>
      </c>
      <c r="L6377" t="s">
        <v>21</v>
      </c>
      <c r="M6377" t="s">
        <v>110</v>
      </c>
      <c r="N6377">
        <v>24</v>
      </c>
      <c r="O6377">
        <v>17</v>
      </c>
      <c r="P6377">
        <v>1385</v>
      </c>
      <c r="Q6377">
        <v>22465</v>
      </c>
    </row>
    <row r="6378" spans="1:17" x14ac:dyDescent="0.25">
      <c r="A6378" t="s">
        <v>186</v>
      </c>
      <c r="B6378" s="1" t="s">
        <v>992</v>
      </c>
      <c r="C6378">
        <v>2003</v>
      </c>
      <c r="D6378" s="15">
        <f>DATE(cars[[#This Row],[year_1]],1,1)</f>
        <v>37622</v>
      </c>
      <c r="E6378" t="s">
        <v>29</v>
      </c>
      <c r="F6378" s="4">
        <v>185</v>
      </c>
      <c r="G6378">
        <v>6</v>
      </c>
      <c r="H6378" t="s">
        <v>33</v>
      </c>
      <c r="I6378" t="s">
        <v>30</v>
      </c>
      <c r="J6378">
        <v>4</v>
      </c>
      <c r="K6378" t="s">
        <v>49</v>
      </c>
      <c r="L6378" t="s">
        <v>31</v>
      </c>
      <c r="M6378" t="s">
        <v>110</v>
      </c>
      <c r="N6378">
        <v>24</v>
      </c>
      <c r="O6378">
        <v>17</v>
      </c>
      <c r="P6378">
        <v>1385</v>
      </c>
      <c r="Q6378">
        <v>31490</v>
      </c>
    </row>
    <row r="6379" spans="1:17" x14ac:dyDescent="0.25">
      <c r="A6379" t="s">
        <v>186</v>
      </c>
      <c r="B6379" s="1" t="s">
        <v>992</v>
      </c>
      <c r="C6379">
        <v>2003</v>
      </c>
      <c r="D6379" s="15">
        <f>DATE(cars[[#This Row],[year_1]],1,1)</f>
        <v>37622</v>
      </c>
      <c r="E6379" t="s">
        <v>29</v>
      </c>
      <c r="F6379" s="4">
        <v>185</v>
      </c>
      <c r="G6379">
        <v>6</v>
      </c>
      <c r="H6379" t="s">
        <v>33</v>
      </c>
      <c r="I6379" t="s">
        <v>30</v>
      </c>
      <c r="J6379">
        <v>4</v>
      </c>
      <c r="K6379" t="s">
        <v>49</v>
      </c>
      <c r="L6379" t="s">
        <v>21</v>
      </c>
      <c r="M6379" t="s">
        <v>110</v>
      </c>
      <c r="N6379">
        <v>24</v>
      </c>
      <c r="O6379">
        <v>17</v>
      </c>
      <c r="P6379">
        <v>1385</v>
      </c>
      <c r="Q6379">
        <v>25165</v>
      </c>
    </row>
    <row r="6380" spans="1:17" x14ac:dyDescent="0.25">
      <c r="A6380" t="s">
        <v>186</v>
      </c>
      <c r="B6380" s="1" t="s">
        <v>992</v>
      </c>
      <c r="C6380">
        <v>2003</v>
      </c>
      <c r="D6380" s="15">
        <f>DATE(cars[[#This Row],[year_1]],1,1)</f>
        <v>37622</v>
      </c>
      <c r="E6380" t="s">
        <v>29</v>
      </c>
      <c r="F6380" s="4">
        <v>185</v>
      </c>
      <c r="G6380">
        <v>6</v>
      </c>
      <c r="H6380" t="s">
        <v>33</v>
      </c>
      <c r="I6380" t="s">
        <v>30</v>
      </c>
      <c r="J6380">
        <v>4</v>
      </c>
      <c r="K6380" t="s">
        <v>49</v>
      </c>
      <c r="L6380" t="s">
        <v>31</v>
      </c>
      <c r="M6380" t="s">
        <v>110</v>
      </c>
      <c r="N6380">
        <v>24</v>
      </c>
      <c r="O6380">
        <v>17</v>
      </c>
      <c r="P6380">
        <v>1385</v>
      </c>
      <c r="Q6380">
        <v>29240</v>
      </c>
    </row>
    <row r="6381" spans="1:17" x14ac:dyDescent="0.25">
      <c r="A6381" t="s">
        <v>186</v>
      </c>
      <c r="B6381" s="1" t="s">
        <v>992</v>
      </c>
      <c r="C6381">
        <v>2003</v>
      </c>
      <c r="D6381" s="15">
        <f>DATE(cars[[#This Row],[year_1]],1,1)</f>
        <v>37622</v>
      </c>
      <c r="E6381" t="s">
        <v>29</v>
      </c>
      <c r="F6381" s="4">
        <v>185</v>
      </c>
      <c r="G6381">
        <v>6</v>
      </c>
      <c r="H6381" t="s">
        <v>33</v>
      </c>
      <c r="I6381" t="s">
        <v>30</v>
      </c>
      <c r="J6381">
        <v>4</v>
      </c>
      <c r="K6381" t="s">
        <v>49</v>
      </c>
      <c r="L6381" t="s">
        <v>31</v>
      </c>
      <c r="M6381" t="s">
        <v>110</v>
      </c>
      <c r="N6381">
        <v>24</v>
      </c>
      <c r="O6381">
        <v>17</v>
      </c>
      <c r="P6381">
        <v>1385</v>
      </c>
      <c r="Q6381">
        <v>30240</v>
      </c>
    </row>
    <row r="6382" spans="1:17" x14ac:dyDescent="0.25">
      <c r="A6382" t="s">
        <v>186</v>
      </c>
      <c r="B6382" s="1" t="s">
        <v>992</v>
      </c>
      <c r="C6382">
        <v>2004</v>
      </c>
      <c r="D6382" s="15">
        <f>DATE(cars[[#This Row],[year_1]],1,1)</f>
        <v>37987</v>
      </c>
      <c r="E6382" t="s">
        <v>29</v>
      </c>
      <c r="F6382" s="4">
        <v>185</v>
      </c>
      <c r="G6382">
        <v>6</v>
      </c>
      <c r="H6382" t="s">
        <v>33</v>
      </c>
      <c r="I6382" t="s">
        <v>30</v>
      </c>
      <c r="J6382">
        <v>4</v>
      </c>
      <c r="K6382" t="s">
        <v>49</v>
      </c>
      <c r="L6382" t="s">
        <v>31</v>
      </c>
      <c r="M6382" t="s">
        <v>110</v>
      </c>
      <c r="N6382">
        <v>24</v>
      </c>
      <c r="O6382">
        <v>17</v>
      </c>
      <c r="P6382">
        <v>1385</v>
      </c>
      <c r="Q6382">
        <v>30575</v>
      </c>
    </row>
    <row r="6383" spans="1:17" x14ac:dyDescent="0.25">
      <c r="A6383" t="s">
        <v>186</v>
      </c>
      <c r="B6383" s="1" t="s">
        <v>992</v>
      </c>
      <c r="C6383">
        <v>2004</v>
      </c>
      <c r="D6383" s="15">
        <f>DATE(cars[[#This Row],[year_1]],1,1)</f>
        <v>37987</v>
      </c>
      <c r="E6383" t="s">
        <v>29</v>
      </c>
      <c r="F6383" s="4">
        <v>185</v>
      </c>
      <c r="G6383">
        <v>6</v>
      </c>
      <c r="H6383" t="s">
        <v>33</v>
      </c>
      <c r="I6383" t="s">
        <v>30</v>
      </c>
      <c r="J6383">
        <v>4</v>
      </c>
      <c r="K6383" t="s">
        <v>49</v>
      </c>
      <c r="L6383" t="s">
        <v>31</v>
      </c>
      <c r="M6383" t="s">
        <v>110</v>
      </c>
      <c r="N6383">
        <v>24</v>
      </c>
      <c r="O6383">
        <v>17</v>
      </c>
      <c r="P6383">
        <v>1385</v>
      </c>
      <c r="Q6383">
        <v>26675</v>
      </c>
    </row>
    <row r="6384" spans="1:17" x14ac:dyDescent="0.25">
      <c r="A6384" t="s">
        <v>186</v>
      </c>
      <c r="B6384" s="1" t="s">
        <v>992</v>
      </c>
      <c r="C6384">
        <v>2004</v>
      </c>
      <c r="D6384" s="15">
        <f>DATE(cars[[#This Row],[year_1]],1,1)</f>
        <v>37987</v>
      </c>
      <c r="E6384" t="s">
        <v>29</v>
      </c>
      <c r="F6384" s="4">
        <v>185</v>
      </c>
      <c r="G6384">
        <v>6</v>
      </c>
      <c r="H6384" t="s">
        <v>33</v>
      </c>
      <c r="I6384" t="s">
        <v>30</v>
      </c>
      <c r="J6384">
        <v>4</v>
      </c>
      <c r="K6384" t="s">
        <v>49</v>
      </c>
      <c r="L6384" t="s">
        <v>31</v>
      </c>
      <c r="M6384" t="s">
        <v>165</v>
      </c>
      <c r="N6384">
        <v>24</v>
      </c>
      <c r="O6384">
        <v>17</v>
      </c>
      <c r="P6384">
        <v>1385</v>
      </c>
      <c r="Q6384">
        <v>22600</v>
      </c>
    </row>
    <row r="6385" spans="1:17" x14ac:dyDescent="0.25">
      <c r="A6385" t="s">
        <v>186</v>
      </c>
      <c r="B6385" s="1" t="s">
        <v>992</v>
      </c>
      <c r="C6385">
        <v>2004</v>
      </c>
      <c r="D6385" s="15">
        <f>DATE(cars[[#This Row],[year_1]],1,1)</f>
        <v>37987</v>
      </c>
      <c r="E6385" t="s">
        <v>29</v>
      </c>
      <c r="F6385" s="4">
        <v>185</v>
      </c>
      <c r="G6385">
        <v>6</v>
      </c>
      <c r="H6385" t="s">
        <v>33</v>
      </c>
      <c r="I6385" t="s">
        <v>30</v>
      </c>
      <c r="J6385">
        <v>4</v>
      </c>
      <c r="K6385" t="s">
        <v>49</v>
      </c>
      <c r="L6385" t="s">
        <v>21</v>
      </c>
      <c r="M6385" t="s">
        <v>110</v>
      </c>
      <c r="N6385">
        <v>24</v>
      </c>
      <c r="O6385">
        <v>17</v>
      </c>
      <c r="P6385">
        <v>1385</v>
      </c>
      <c r="Q6385">
        <v>21475</v>
      </c>
    </row>
    <row r="6386" spans="1:17" x14ac:dyDescent="0.25">
      <c r="A6386" t="s">
        <v>186</v>
      </c>
      <c r="B6386" s="1" t="s">
        <v>992</v>
      </c>
      <c r="C6386">
        <v>2004</v>
      </c>
      <c r="D6386" s="15">
        <f>DATE(cars[[#This Row],[year_1]],1,1)</f>
        <v>37987</v>
      </c>
      <c r="E6386" t="s">
        <v>29</v>
      </c>
      <c r="F6386" s="4">
        <v>185</v>
      </c>
      <c r="G6386">
        <v>6</v>
      </c>
      <c r="H6386" t="s">
        <v>33</v>
      </c>
      <c r="I6386" t="s">
        <v>30</v>
      </c>
      <c r="J6386">
        <v>4</v>
      </c>
      <c r="K6386" t="s">
        <v>49</v>
      </c>
      <c r="L6386" t="s">
        <v>31</v>
      </c>
      <c r="M6386" t="s">
        <v>110</v>
      </c>
      <c r="N6386">
        <v>24</v>
      </c>
      <c r="O6386">
        <v>17</v>
      </c>
      <c r="P6386">
        <v>1385</v>
      </c>
      <c r="Q6386">
        <v>23225</v>
      </c>
    </row>
    <row r="6387" spans="1:17" x14ac:dyDescent="0.25">
      <c r="A6387" t="s">
        <v>186</v>
      </c>
      <c r="B6387" s="1" t="s">
        <v>992</v>
      </c>
      <c r="C6387">
        <v>2005</v>
      </c>
      <c r="D6387" s="15">
        <f>DATE(cars[[#This Row],[year_1]],1,1)</f>
        <v>38353</v>
      </c>
      <c r="E6387" t="s">
        <v>29</v>
      </c>
      <c r="F6387" s="4">
        <v>185</v>
      </c>
      <c r="G6387">
        <v>6</v>
      </c>
      <c r="H6387" t="s">
        <v>33</v>
      </c>
      <c r="I6387" t="s">
        <v>30</v>
      </c>
      <c r="J6387">
        <v>4</v>
      </c>
      <c r="K6387" t="s">
        <v>49</v>
      </c>
      <c r="L6387" t="s">
        <v>31</v>
      </c>
      <c r="M6387" t="s">
        <v>110</v>
      </c>
      <c r="N6387">
        <v>24</v>
      </c>
      <c r="O6387">
        <v>17</v>
      </c>
      <c r="P6387">
        <v>1385</v>
      </c>
      <c r="Q6387">
        <v>30760</v>
      </c>
    </row>
    <row r="6388" spans="1:17" x14ac:dyDescent="0.25">
      <c r="A6388" t="s">
        <v>186</v>
      </c>
      <c r="B6388" s="1" t="s">
        <v>992</v>
      </c>
      <c r="C6388">
        <v>2005</v>
      </c>
      <c r="D6388" s="15">
        <f>DATE(cars[[#This Row],[year_1]],1,1)</f>
        <v>38353</v>
      </c>
      <c r="E6388" t="s">
        <v>29</v>
      </c>
      <c r="F6388" s="4">
        <v>185</v>
      </c>
      <c r="G6388">
        <v>6</v>
      </c>
      <c r="H6388" t="s">
        <v>33</v>
      </c>
      <c r="I6388" t="s">
        <v>30</v>
      </c>
      <c r="J6388">
        <v>4</v>
      </c>
      <c r="K6388" t="s">
        <v>49</v>
      </c>
      <c r="L6388" t="s">
        <v>31</v>
      </c>
      <c r="M6388" t="s">
        <v>165</v>
      </c>
      <c r="N6388">
        <v>24</v>
      </c>
      <c r="O6388">
        <v>17</v>
      </c>
      <c r="P6388">
        <v>1385</v>
      </c>
      <c r="Q6388">
        <v>23165</v>
      </c>
    </row>
    <row r="6389" spans="1:17" x14ac:dyDescent="0.25">
      <c r="A6389" t="s">
        <v>186</v>
      </c>
      <c r="B6389" s="1" t="s">
        <v>992</v>
      </c>
      <c r="C6389">
        <v>2005</v>
      </c>
      <c r="D6389" s="15">
        <f>DATE(cars[[#This Row],[year_1]],1,1)</f>
        <v>38353</v>
      </c>
      <c r="E6389" t="s">
        <v>29</v>
      </c>
      <c r="F6389" s="4">
        <v>185</v>
      </c>
      <c r="G6389">
        <v>6</v>
      </c>
      <c r="H6389" t="s">
        <v>33</v>
      </c>
      <c r="I6389" t="s">
        <v>30</v>
      </c>
      <c r="J6389">
        <v>4</v>
      </c>
      <c r="K6389" t="s">
        <v>49</v>
      </c>
      <c r="L6389" t="s">
        <v>31</v>
      </c>
      <c r="M6389" t="s">
        <v>110</v>
      </c>
      <c r="N6389">
        <v>24</v>
      </c>
      <c r="O6389">
        <v>17</v>
      </c>
      <c r="P6389">
        <v>1385</v>
      </c>
      <c r="Q6389">
        <v>26835</v>
      </c>
    </row>
    <row r="6390" spans="1:17" x14ac:dyDescent="0.25">
      <c r="A6390" t="s">
        <v>186</v>
      </c>
      <c r="B6390" s="1" t="s">
        <v>992</v>
      </c>
      <c r="C6390">
        <v>2005</v>
      </c>
      <c r="D6390" s="15">
        <f>DATE(cars[[#This Row],[year_1]],1,1)</f>
        <v>38353</v>
      </c>
      <c r="E6390" t="s">
        <v>29</v>
      </c>
      <c r="F6390" s="4">
        <v>185</v>
      </c>
      <c r="G6390">
        <v>6</v>
      </c>
      <c r="H6390" t="s">
        <v>33</v>
      </c>
      <c r="I6390" t="s">
        <v>30</v>
      </c>
      <c r="J6390">
        <v>4</v>
      </c>
      <c r="K6390" t="s">
        <v>49</v>
      </c>
      <c r="L6390" t="s">
        <v>31</v>
      </c>
      <c r="M6390" t="s">
        <v>110</v>
      </c>
      <c r="N6390">
        <v>24</v>
      </c>
      <c r="O6390">
        <v>17</v>
      </c>
      <c r="P6390">
        <v>1385</v>
      </c>
      <c r="Q6390">
        <v>23365</v>
      </c>
    </row>
    <row r="6391" spans="1:17" x14ac:dyDescent="0.25">
      <c r="A6391" t="s">
        <v>186</v>
      </c>
      <c r="B6391" s="1" t="s">
        <v>298</v>
      </c>
      <c r="C6391">
        <v>2012</v>
      </c>
      <c r="D6391" s="15">
        <f>DATE(cars[[#This Row],[year_1]],1,1)</f>
        <v>40909</v>
      </c>
      <c r="E6391" t="s">
        <v>29</v>
      </c>
      <c r="F6391" s="4">
        <v>185</v>
      </c>
      <c r="G6391">
        <v>4</v>
      </c>
      <c r="H6391" t="s">
        <v>33</v>
      </c>
      <c r="I6391" t="s">
        <v>91</v>
      </c>
      <c r="J6391">
        <v>2</v>
      </c>
      <c r="K6391" t="s">
        <v>49</v>
      </c>
      <c r="L6391" t="s">
        <v>21</v>
      </c>
      <c r="M6391" t="s">
        <v>213</v>
      </c>
      <c r="N6391">
        <v>23</v>
      </c>
      <c r="O6391">
        <v>17</v>
      </c>
      <c r="P6391">
        <v>1385</v>
      </c>
      <c r="Q6391">
        <v>24440</v>
      </c>
    </row>
    <row r="6392" spans="1:17" x14ac:dyDescent="0.25">
      <c r="A6392" t="s">
        <v>139</v>
      </c>
      <c r="B6392" s="1" t="s">
        <v>259</v>
      </c>
      <c r="C6392">
        <v>2012</v>
      </c>
      <c r="D6392" s="15">
        <f>DATE(cars[[#This Row],[year_1]],1,1)</f>
        <v>40909</v>
      </c>
      <c r="E6392" t="s">
        <v>29</v>
      </c>
      <c r="F6392" s="4">
        <v>185</v>
      </c>
      <c r="G6392">
        <v>4</v>
      </c>
      <c r="H6392" t="s">
        <v>33</v>
      </c>
      <c r="I6392" t="s">
        <v>91</v>
      </c>
      <c r="J6392">
        <v>4</v>
      </c>
      <c r="K6392" t="s">
        <v>49</v>
      </c>
      <c r="L6392" t="s">
        <v>21</v>
      </c>
      <c r="M6392" t="s">
        <v>214</v>
      </c>
      <c r="N6392">
        <v>23</v>
      </c>
      <c r="O6392">
        <v>17</v>
      </c>
      <c r="P6392">
        <v>549</v>
      </c>
      <c r="Q6392">
        <v>24435</v>
      </c>
    </row>
    <row r="6393" spans="1:17" x14ac:dyDescent="0.25">
      <c r="A6393" t="s">
        <v>139</v>
      </c>
      <c r="B6393" s="1" t="s">
        <v>259</v>
      </c>
      <c r="C6393">
        <v>2012</v>
      </c>
      <c r="D6393" s="15">
        <f>DATE(cars[[#This Row],[year_1]],1,1)</f>
        <v>40909</v>
      </c>
      <c r="E6393" t="s">
        <v>29</v>
      </c>
      <c r="F6393" s="4">
        <v>185</v>
      </c>
      <c r="G6393">
        <v>4</v>
      </c>
      <c r="H6393" t="s">
        <v>33</v>
      </c>
      <c r="I6393" t="s">
        <v>91</v>
      </c>
      <c r="J6393">
        <v>4</v>
      </c>
      <c r="K6393" t="s">
        <v>49</v>
      </c>
      <c r="L6393" t="s">
        <v>21</v>
      </c>
      <c r="M6393" t="s">
        <v>214</v>
      </c>
      <c r="N6393">
        <v>23</v>
      </c>
      <c r="O6393">
        <v>17</v>
      </c>
      <c r="P6393">
        <v>549</v>
      </c>
      <c r="Q6393">
        <v>26485</v>
      </c>
    </row>
    <row r="6394" spans="1:17" x14ac:dyDescent="0.25">
      <c r="A6394" t="s">
        <v>139</v>
      </c>
      <c r="B6394" s="1" t="s">
        <v>259</v>
      </c>
      <c r="C6394">
        <v>2012</v>
      </c>
      <c r="D6394" s="15">
        <f>DATE(cars[[#This Row],[year_1]],1,1)</f>
        <v>40909</v>
      </c>
      <c r="E6394" t="s">
        <v>29</v>
      </c>
      <c r="F6394" s="4">
        <v>185</v>
      </c>
      <c r="G6394">
        <v>4</v>
      </c>
      <c r="H6394" t="s">
        <v>33</v>
      </c>
      <c r="I6394" t="s">
        <v>91</v>
      </c>
      <c r="J6394">
        <v>2</v>
      </c>
      <c r="K6394" t="s">
        <v>49</v>
      </c>
      <c r="L6394" t="s">
        <v>21</v>
      </c>
      <c r="M6394" t="s">
        <v>213</v>
      </c>
      <c r="N6394">
        <v>23</v>
      </c>
      <c r="O6394">
        <v>17</v>
      </c>
      <c r="P6394">
        <v>549</v>
      </c>
      <c r="Q6394">
        <v>22385</v>
      </c>
    </row>
    <row r="6395" spans="1:17" x14ac:dyDescent="0.25">
      <c r="A6395" t="s">
        <v>153</v>
      </c>
      <c r="B6395" s="1" t="s">
        <v>875</v>
      </c>
      <c r="C6395">
        <v>2002</v>
      </c>
      <c r="D6395" s="15">
        <f>DATE(cars[[#This Row],[year_1]],1,1)</f>
        <v>37257</v>
      </c>
      <c r="E6395" t="s">
        <v>29</v>
      </c>
      <c r="F6395" s="4">
        <v>185</v>
      </c>
      <c r="G6395">
        <v>6</v>
      </c>
      <c r="H6395" t="s">
        <v>33</v>
      </c>
      <c r="I6395" t="s">
        <v>30</v>
      </c>
      <c r="J6395">
        <v>4</v>
      </c>
      <c r="K6395" t="s">
        <v>49</v>
      </c>
      <c r="L6395" t="s">
        <v>31</v>
      </c>
      <c r="M6395" t="s">
        <v>110</v>
      </c>
      <c r="N6395">
        <v>24</v>
      </c>
      <c r="O6395">
        <v>17</v>
      </c>
      <c r="P6395">
        <v>26</v>
      </c>
      <c r="Q6395">
        <v>26995</v>
      </c>
    </row>
    <row r="6396" spans="1:17" x14ac:dyDescent="0.25">
      <c r="A6396" t="s">
        <v>153</v>
      </c>
      <c r="B6396" s="1" t="s">
        <v>875</v>
      </c>
      <c r="C6396">
        <v>2002</v>
      </c>
      <c r="D6396" s="15">
        <f>DATE(cars[[#This Row],[year_1]],1,1)</f>
        <v>37257</v>
      </c>
      <c r="E6396" t="s">
        <v>29</v>
      </c>
      <c r="F6396" s="4">
        <v>185</v>
      </c>
      <c r="G6396">
        <v>6</v>
      </c>
      <c r="H6396" t="s">
        <v>33</v>
      </c>
      <c r="I6396" t="s">
        <v>30</v>
      </c>
      <c r="J6396">
        <v>4</v>
      </c>
      <c r="K6396" t="s">
        <v>49</v>
      </c>
      <c r="L6396" t="s">
        <v>31</v>
      </c>
      <c r="M6396" t="s">
        <v>110</v>
      </c>
      <c r="N6396">
        <v>24</v>
      </c>
      <c r="O6396">
        <v>17</v>
      </c>
      <c r="P6396">
        <v>26</v>
      </c>
      <c r="Q6396">
        <v>31355</v>
      </c>
    </row>
    <row r="6397" spans="1:17" x14ac:dyDescent="0.25">
      <c r="A6397" t="s">
        <v>153</v>
      </c>
      <c r="B6397" s="1" t="s">
        <v>875</v>
      </c>
      <c r="C6397">
        <v>2002</v>
      </c>
      <c r="D6397" s="15">
        <f>DATE(cars[[#This Row],[year_1]],1,1)</f>
        <v>37257</v>
      </c>
      <c r="E6397" t="s">
        <v>29</v>
      </c>
      <c r="F6397" s="4">
        <v>185</v>
      </c>
      <c r="G6397">
        <v>6</v>
      </c>
      <c r="H6397" t="s">
        <v>33</v>
      </c>
      <c r="I6397" t="s">
        <v>30</v>
      </c>
      <c r="J6397">
        <v>4</v>
      </c>
      <c r="K6397" t="s">
        <v>49</v>
      </c>
      <c r="L6397" t="s">
        <v>31</v>
      </c>
      <c r="M6397" t="s">
        <v>110</v>
      </c>
      <c r="N6397">
        <v>24</v>
      </c>
      <c r="O6397">
        <v>17</v>
      </c>
      <c r="P6397">
        <v>26</v>
      </c>
      <c r="Q6397">
        <v>33400</v>
      </c>
    </row>
    <row r="6398" spans="1:17" x14ac:dyDescent="0.25">
      <c r="A6398" t="s">
        <v>153</v>
      </c>
      <c r="B6398" s="1" t="s">
        <v>875</v>
      </c>
      <c r="C6398">
        <v>2003</v>
      </c>
      <c r="D6398" s="15">
        <f>DATE(cars[[#This Row],[year_1]],1,1)</f>
        <v>37622</v>
      </c>
      <c r="E6398" t="s">
        <v>29</v>
      </c>
      <c r="F6398" s="4">
        <v>185</v>
      </c>
      <c r="G6398">
        <v>6</v>
      </c>
      <c r="H6398" t="s">
        <v>33</v>
      </c>
      <c r="I6398" t="s">
        <v>30</v>
      </c>
      <c r="J6398">
        <v>4</v>
      </c>
      <c r="K6398" t="s">
        <v>49</v>
      </c>
      <c r="L6398" t="s">
        <v>31</v>
      </c>
      <c r="M6398" t="s">
        <v>110</v>
      </c>
      <c r="N6398">
        <v>24</v>
      </c>
      <c r="O6398">
        <v>17</v>
      </c>
      <c r="P6398">
        <v>26</v>
      </c>
      <c r="Q6398">
        <v>33740</v>
      </c>
    </row>
    <row r="6399" spans="1:17" x14ac:dyDescent="0.25">
      <c r="A6399" t="s">
        <v>153</v>
      </c>
      <c r="B6399" s="1" t="s">
        <v>875</v>
      </c>
      <c r="C6399">
        <v>2003</v>
      </c>
      <c r="D6399" s="15">
        <f>DATE(cars[[#This Row],[year_1]],1,1)</f>
        <v>37622</v>
      </c>
      <c r="E6399" t="s">
        <v>29</v>
      </c>
      <c r="F6399" s="4">
        <v>185</v>
      </c>
      <c r="G6399">
        <v>6</v>
      </c>
      <c r="H6399" t="s">
        <v>33</v>
      </c>
      <c r="I6399" t="s">
        <v>30</v>
      </c>
      <c r="J6399">
        <v>4</v>
      </c>
      <c r="K6399" t="s">
        <v>49</v>
      </c>
      <c r="L6399" t="s">
        <v>31</v>
      </c>
      <c r="M6399" t="s">
        <v>110</v>
      </c>
      <c r="N6399">
        <v>24</v>
      </c>
      <c r="O6399">
        <v>17</v>
      </c>
      <c r="P6399">
        <v>26</v>
      </c>
      <c r="Q6399">
        <v>28040</v>
      </c>
    </row>
    <row r="6400" spans="1:17" x14ac:dyDescent="0.25">
      <c r="A6400" t="s">
        <v>153</v>
      </c>
      <c r="B6400" s="1" t="s">
        <v>875</v>
      </c>
      <c r="C6400">
        <v>2003</v>
      </c>
      <c r="D6400" s="15">
        <f>DATE(cars[[#This Row],[year_1]],1,1)</f>
        <v>37622</v>
      </c>
      <c r="E6400" t="s">
        <v>29</v>
      </c>
      <c r="F6400" s="4">
        <v>185</v>
      </c>
      <c r="G6400">
        <v>6</v>
      </c>
      <c r="H6400" t="s">
        <v>33</v>
      </c>
      <c r="I6400" t="s">
        <v>30</v>
      </c>
      <c r="J6400">
        <v>4</v>
      </c>
      <c r="K6400" t="s">
        <v>49</v>
      </c>
      <c r="L6400" t="s">
        <v>31</v>
      </c>
      <c r="M6400" t="s">
        <v>110</v>
      </c>
      <c r="N6400">
        <v>24</v>
      </c>
      <c r="O6400">
        <v>17</v>
      </c>
      <c r="P6400">
        <v>26</v>
      </c>
      <c r="Q6400">
        <v>31690</v>
      </c>
    </row>
    <row r="6401" spans="1:17" x14ac:dyDescent="0.25">
      <c r="A6401" t="s">
        <v>153</v>
      </c>
      <c r="B6401" s="1" t="s">
        <v>875</v>
      </c>
      <c r="C6401">
        <v>2004</v>
      </c>
      <c r="D6401" s="15">
        <f>DATE(cars[[#This Row],[year_1]],1,1)</f>
        <v>37987</v>
      </c>
      <c r="E6401" t="s">
        <v>29</v>
      </c>
      <c r="F6401" s="4">
        <v>185</v>
      </c>
      <c r="G6401">
        <v>6</v>
      </c>
      <c r="H6401" t="s">
        <v>33</v>
      </c>
      <c r="I6401" t="s">
        <v>30</v>
      </c>
      <c r="J6401">
        <v>4</v>
      </c>
      <c r="K6401" t="s">
        <v>49</v>
      </c>
      <c r="L6401" t="s">
        <v>31</v>
      </c>
      <c r="M6401" t="s">
        <v>110</v>
      </c>
      <c r="N6401">
        <v>24</v>
      </c>
      <c r="O6401">
        <v>17</v>
      </c>
      <c r="P6401">
        <v>26</v>
      </c>
      <c r="Q6401">
        <v>32125</v>
      </c>
    </row>
    <row r="6402" spans="1:17" x14ac:dyDescent="0.25">
      <c r="A6402" t="s">
        <v>153</v>
      </c>
      <c r="B6402" s="1" t="s">
        <v>875</v>
      </c>
      <c r="C6402">
        <v>2004</v>
      </c>
      <c r="D6402" s="15">
        <f>DATE(cars[[#This Row],[year_1]],1,1)</f>
        <v>37987</v>
      </c>
      <c r="E6402" t="s">
        <v>29</v>
      </c>
      <c r="F6402" s="4">
        <v>185</v>
      </c>
      <c r="G6402">
        <v>6</v>
      </c>
      <c r="H6402" t="s">
        <v>33</v>
      </c>
      <c r="I6402" t="s">
        <v>30</v>
      </c>
      <c r="J6402">
        <v>4</v>
      </c>
      <c r="K6402" t="s">
        <v>49</v>
      </c>
      <c r="L6402" t="s">
        <v>31</v>
      </c>
      <c r="M6402" t="s">
        <v>110</v>
      </c>
      <c r="N6402">
        <v>24</v>
      </c>
      <c r="O6402">
        <v>17</v>
      </c>
      <c r="P6402">
        <v>26</v>
      </c>
      <c r="Q6402">
        <v>34185</v>
      </c>
    </row>
    <row r="6403" spans="1:17" x14ac:dyDescent="0.25">
      <c r="A6403" t="s">
        <v>153</v>
      </c>
      <c r="B6403" s="1" t="s">
        <v>875</v>
      </c>
      <c r="C6403">
        <v>2004</v>
      </c>
      <c r="D6403" s="15">
        <f>DATE(cars[[#This Row],[year_1]],1,1)</f>
        <v>37987</v>
      </c>
      <c r="E6403" t="s">
        <v>29</v>
      </c>
      <c r="F6403" s="4">
        <v>185</v>
      </c>
      <c r="G6403">
        <v>6</v>
      </c>
      <c r="H6403" t="s">
        <v>33</v>
      </c>
      <c r="I6403" t="s">
        <v>30</v>
      </c>
      <c r="J6403">
        <v>4</v>
      </c>
      <c r="K6403" t="s">
        <v>49</v>
      </c>
      <c r="L6403" t="s">
        <v>31</v>
      </c>
      <c r="M6403" t="s">
        <v>110</v>
      </c>
      <c r="N6403">
        <v>24</v>
      </c>
      <c r="O6403">
        <v>17</v>
      </c>
      <c r="P6403">
        <v>26</v>
      </c>
      <c r="Q6403">
        <v>28465</v>
      </c>
    </row>
    <row r="6404" spans="1:17" x14ac:dyDescent="0.25">
      <c r="A6404" t="s">
        <v>114</v>
      </c>
      <c r="B6404" s="1" t="s">
        <v>208</v>
      </c>
      <c r="C6404">
        <v>2003</v>
      </c>
      <c r="D6404" s="15">
        <f>DATE(cars[[#This Row],[year_1]],1,1)</f>
        <v>37622</v>
      </c>
      <c r="E6404" t="s">
        <v>29</v>
      </c>
      <c r="F6404" s="4">
        <v>185</v>
      </c>
      <c r="G6404">
        <v>6</v>
      </c>
      <c r="H6404" t="s">
        <v>33</v>
      </c>
      <c r="I6404" t="s">
        <v>30</v>
      </c>
      <c r="J6404">
        <v>4</v>
      </c>
      <c r="K6404" t="s">
        <v>101</v>
      </c>
      <c r="L6404" t="s">
        <v>31</v>
      </c>
      <c r="M6404" t="s">
        <v>90</v>
      </c>
      <c r="N6404">
        <v>24</v>
      </c>
      <c r="O6404">
        <v>17</v>
      </c>
      <c r="P6404">
        <v>210</v>
      </c>
      <c r="Q6404">
        <v>20870</v>
      </c>
    </row>
    <row r="6405" spans="1:17" x14ac:dyDescent="0.25">
      <c r="A6405" t="s">
        <v>114</v>
      </c>
      <c r="B6405" s="1" t="s">
        <v>208</v>
      </c>
      <c r="C6405">
        <v>2004</v>
      </c>
      <c r="D6405" s="15">
        <f>DATE(cars[[#This Row],[year_1]],1,1)</f>
        <v>37987</v>
      </c>
      <c r="E6405" t="s">
        <v>29</v>
      </c>
      <c r="F6405" s="4">
        <v>185</v>
      </c>
      <c r="G6405">
        <v>6</v>
      </c>
      <c r="H6405" t="s">
        <v>33</v>
      </c>
      <c r="I6405" t="s">
        <v>30</v>
      </c>
      <c r="J6405">
        <v>4</v>
      </c>
      <c r="K6405" t="s">
        <v>101</v>
      </c>
      <c r="L6405" t="s">
        <v>31</v>
      </c>
      <c r="M6405" t="s">
        <v>90</v>
      </c>
      <c r="N6405">
        <v>24</v>
      </c>
      <c r="O6405">
        <v>17</v>
      </c>
      <c r="P6405">
        <v>210</v>
      </c>
      <c r="Q6405">
        <v>21275</v>
      </c>
    </row>
    <row r="6406" spans="1:17" x14ac:dyDescent="0.25">
      <c r="A6406" t="s">
        <v>114</v>
      </c>
      <c r="B6406" s="1" t="s">
        <v>208</v>
      </c>
      <c r="C6406">
        <v>2005</v>
      </c>
      <c r="D6406" s="15">
        <f>DATE(cars[[#This Row],[year_1]],1,1)</f>
        <v>38353</v>
      </c>
      <c r="E6406" t="s">
        <v>29</v>
      </c>
      <c r="F6406" s="4">
        <v>185</v>
      </c>
      <c r="G6406">
        <v>6</v>
      </c>
      <c r="H6406" t="s">
        <v>33</v>
      </c>
      <c r="I6406" t="s">
        <v>30</v>
      </c>
      <c r="J6406">
        <v>4</v>
      </c>
      <c r="K6406" t="s">
        <v>101</v>
      </c>
      <c r="L6406" t="s">
        <v>31</v>
      </c>
      <c r="M6406" t="s">
        <v>90</v>
      </c>
      <c r="N6406">
        <v>24</v>
      </c>
      <c r="O6406">
        <v>17</v>
      </c>
      <c r="P6406">
        <v>210</v>
      </c>
      <c r="Q6406">
        <v>21530</v>
      </c>
    </row>
    <row r="6407" spans="1:17" x14ac:dyDescent="0.25">
      <c r="A6407" t="s">
        <v>114</v>
      </c>
      <c r="B6407" s="1" t="s">
        <v>685</v>
      </c>
      <c r="C6407">
        <v>2003</v>
      </c>
      <c r="D6407" s="15">
        <f>DATE(cars[[#This Row],[year_1]],1,1)</f>
        <v>37622</v>
      </c>
      <c r="E6407" t="s">
        <v>29</v>
      </c>
      <c r="F6407" s="4">
        <v>185</v>
      </c>
      <c r="G6407">
        <v>6</v>
      </c>
      <c r="H6407" t="s">
        <v>33</v>
      </c>
      <c r="I6407" t="s">
        <v>30</v>
      </c>
      <c r="J6407">
        <v>4</v>
      </c>
      <c r="K6407" t="s">
        <v>49</v>
      </c>
      <c r="L6407" t="s">
        <v>31</v>
      </c>
      <c r="M6407" t="s">
        <v>110</v>
      </c>
      <c r="N6407">
        <v>24</v>
      </c>
      <c r="O6407">
        <v>17</v>
      </c>
      <c r="P6407">
        <v>210</v>
      </c>
      <c r="Q6407">
        <v>26140</v>
      </c>
    </row>
    <row r="6408" spans="1:17" x14ac:dyDescent="0.25">
      <c r="A6408" t="s">
        <v>114</v>
      </c>
      <c r="B6408" s="1" t="s">
        <v>685</v>
      </c>
      <c r="C6408">
        <v>2003</v>
      </c>
      <c r="D6408" s="15">
        <f>DATE(cars[[#This Row],[year_1]],1,1)</f>
        <v>37622</v>
      </c>
      <c r="E6408" t="s">
        <v>29</v>
      </c>
      <c r="F6408" s="4">
        <v>185</v>
      </c>
      <c r="G6408">
        <v>6</v>
      </c>
      <c r="H6408" t="s">
        <v>33</v>
      </c>
      <c r="I6408" t="s">
        <v>30</v>
      </c>
      <c r="J6408">
        <v>4</v>
      </c>
      <c r="K6408" t="s">
        <v>49</v>
      </c>
      <c r="L6408" t="s">
        <v>21</v>
      </c>
      <c r="M6408" t="s">
        <v>110</v>
      </c>
      <c r="N6408">
        <v>24</v>
      </c>
      <c r="O6408">
        <v>17</v>
      </c>
      <c r="P6408">
        <v>210</v>
      </c>
      <c r="Q6408">
        <v>25815</v>
      </c>
    </row>
    <row r="6409" spans="1:17" x14ac:dyDescent="0.25">
      <c r="A6409" t="s">
        <v>114</v>
      </c>
      <c r="B6409" s="1" t="s">
        <v>685</v>
      </c>
      <c r="C6409">
        <v>2003</v>
      </c>
      <c r="D6409" s="15">
        <f>DATE(cars[[#This Row],[year_1]],1,1)</f>
        <v>37622</v>
      </c>
      <c r="E6409" t="s">
        <v>29</v>
      </c>
      <c r="F6409" s="4">
        <v>185</v>
      </c>
      <c r="G6409">
        <v>6</v>
      </c>
      <c r="H6409" t="s">
        <v>33</v>
      </c>
      <c r="I6409" t="s">
        <v>30</v>
      </c>
      <c r="J6409">
        <v>4</v>
      </c>
      <c r="K6409" t="s">
        <v>49</v>
      </c>
      <c r="L6409" t="s">
        <v>31</v>
      </c>
      <c r="M6409" t="s">
        <v>110</v>
      </c>
      <c r="N6409">
        <v>24</v>
      </c>
      <c r="O6409">
        <v>17</v>
      </c>
      <c r="P6409">
        <v>210</v>
      </c>
      <c r="Q6409">
        <v>27590</v>
      </c>
    </row>
    <row r="6410" spans="1:17" x14ac:dyDescent="0.25">
      <c r="A6410" t="s">
        <v>114</v>
      </c>
      <c r="B6410" s="1" t="s">
        <v>685</v>
      </c>
      <c r="C6410">
        <v>2003</v>
      </c>
      <c r="D6410" s="15">
        <f>DATE(cars[[#This Row],[year_1]],1,1)</f>
        <v>37622</v>
      </c>
      <c r="E6410" t="s">
        <v>29</v>
      </c>
      <c r="F6410" s="4">
        <v>185</v>
      </c>
      <c r="G6410">
        <v>6</v>
      </c>
      <c r="H6410" t="s">
        <v>33</v>
      </c>
      <c r="I6410" t="s">
        <v>30</v>
      </c>
      <c r="J6410">
        <v>4</v>
      </c>
      <c r="K6410" t="s">
        <v>49</v>
      </c>
      <c r="L6410" t="s">
        <v>21</v>
      </c>
      <c r="M6410" t="s">
        <v>110</v>
      </c>
      <c r="N6410">
        <v>24</v>
      </c>
      <c r="O6410">
        <v>17</v>
      </c>
      <c r="P6410">
        <v>210</v>
      </c>
      <c r="Q6410">
        <v>24165</v>
      </c>
    </row>
    <row r="6411" spans="1:17" x14ac:dyDescent="0.25">
      <c r="A6411" t="s">
        <v>114</v>
      </c>
      <c r="B6411" s="1" t="s">
        <v>685</v>
      </c>
      <c r="C6411">
        <v>2003</v>
      </c>
      <c r="D6411" s="15">
        <f>DATE(cars[[#This Row],[year_1]],1,1)</f>
        <v>37622</v>
      </c>
      <c r="E6411" t="s">
        <v>29</v>
      </c>
      <c r="F6411" s="4">
        <v>185</v>
      </c>
      <c r="G6411">
        <v>6</v>
      </c>
      <c r="H6411" t="s">
        <v>33</v>
      </c>
      <c r="I6411" t="s">
        <v>30</v>
      </c>
      <c r="J6411">
        <v>4</v>
      </c>
      <c r="K6411" t="s">
        <v>49</v>
      </c>
      <c r="L6411" t="s">
        <v>31</v>
      </c>
      <c r="M6411" t="s">
        <v>110</v>
      </c>
      <c r="N6411">
        <v>24</v>
      </c>
      <c r="O6411">
        <v>17</v>
      </c>
      <c r="P6411">
        <v>210</v>
      </c>
      <c r="Q6411">
        <v>29740</v>
      </c>
    </row>
    <row r="6412" spans="1:17" x14ac:dyDescent="0.25">
      <c r="A6412" t="s">
        <v>114</v>
      </c>
      <c r="B6412" s="1" t="s">
        <v>685</v>
      </c>
      <c r="C6412">
        <v>2004</v>
      </c>
      <c r="D6412" s="15">
        <f>DATE(cars[[#This Row],[year_1]],1,1)</f>
        <v>37987</v>
      </c>
      <c r="E6412" t="s">
        <v>29</v>
      </c>
      <c r="F6412" s="4">
        <v>185</v>
      </c>
      <c r="G6412">
        <v>6</v>
      </c>
      <c r="H6412" t="s">
        <v>33</v>
      </c>
      <c r="I6412" t="s">
        <v>30</v>
      </c>
      <c r="J6412">
        <v>4</v>
      </c>
      <c r="K6412" t="s">
        <v>49</v>
      </c>
      <c r="L6412" t="s">
        <v>21</v>
      </c>
      <c r="M6412" t="s">
        <v>110</v>
      </c>
      <c r="N6412">
        <v>24</v>
      </c>
      <c r="O6412">
        <v>17</v>
      </c>
      <c r="P6412">
        <v>210</v>
      </c>
      <c r="Q6412">
        <v>23335</v>
      </c>
    </row>
    <row r="6413" spans="1:17" x14ac:dyDescent="0.25">
      <c r="A6413" t="s">
        <v>114</v>
      </c>
      <c r="B6413" s="1" t="s">
        <v>685</v>
      </c>
      <c r="C6413">
        <v>2004</v>
      </c>
      <c r="D6413" s="15">
        <f>DATE(cars[[#This Row],[year_1]],1,1)</f>
        <v>37987</v>
      </c>
      <c r="E6413" t="s">
        <v>29</v>
      </c>
      <c r="F6413" s="4">
        <v>185</v>
      </c>
      <c r="G6413">
        <v>6</v>
      </c>
      <c r="H6413" t="s">
        <v>33</v>
      </c>
      <c r="I6413" t="s">
        <v>30</v>
      </c>
      <c r="J6413">
        <v>4</v>
      </c>
      <c r="K6413" t="s">
        <v>49</v>
      </c>
      <c r="L6413" t="s">
        <v>31</v>
      </c>
      <c r="M6413" t="s">
        <v>110</v>
      </c>
      <c r="N6413">
        <v>24</v>
      </c>
      <c r="O6413">
        <v>17</v>
      </c>
      <c r="P6413">
        <v>210</v>
      </c>
      <c r="Q6413">
        <v>25885</v>
      </c>
    </row>
    <row r="6414" spans="1:17" x14ac:dyDescent="0.25">
      <c r="A6414" t="s">
        <v>114</v>
      </c>
      <c r="B6414" s="1" t="s">
        <v>685</v>
      </c>
      <c r="C6414">
        <v>2004</v>
      </c>
      <c r="D6414" s="15">
        <f>DATE(cars[[#This Row],[year_1]],1,1)</f>
        <v>37987</v>
      </c>
      <c r="E6414" t="s">
        <v>29</v>
      </c>
      <c r="F6414" s="4">
        <v>185</v>
      </c>
      <c r="G6414">
        <v>6</v>
      </c>
      <c r="H6414" t="s">
        <v>33</v>
      </c>
      <c r="I6414" t="s">
        <v>30</v>
      </c>
      <c r="J6414">
        <v>4</v>
      </c>
      <c r="K6414" t="s">
        <v>49</v>
      </c>
      <c r="L6414" t="s">
        <v>31</v>
      </c>
      <c r="M6414" t="s">
        <v>110</v>
      </c>
      <c r="N6414">
        <v>24</v>
      </c>
      <c r="O6414">
        <v>17</v>
      </c>
      <c r="P6414">
        <v>210</v>
      </c>
      <c r="Q6414">
        <v>30235</v>
      </c>
    </row>
    <row r="6415" spans="1:17" x14ac:dyDescent="0.25">
      <c r="A6415" t="s">
        <v>114</v>
      </c>
      <c r="B6415" s="1" t="s">
        <v>946</v>
      </c>
      <c r="C6415">
        <v>2007</v>
      </c>
      <c r="D6415" s="15">
        <f>DATE(cars[[#This Row],[year_1]],1,1)</f>
        <v>39083</v>
      </c>
      <c r="E6415" t="s">
        <v>29</v>
      </c>
      <c r="F6415" s="4">
        <v>185</v>
      </c>
      <c r="G6415">
        <v>6</v>
      </c>
      <c r="H6415" t="s">
        <v>33</v>
      </c>
      <c r="I6415" t="s">
        <v>34</v>
      </c>
      <c r="J6415">
        <v>4</v>
      </c>
      <c r="K6415" t="s">
        <v>101</v>
      </c>
      <c r="L6415" t="s">
        <v>21</v>
      </c>
      <c r="M6415" t="s">
        <v>90</v>
      </c>
      <c r="N6415">
        <v>23</v>
      </c>
      <c r="O6415">
        <v>17</v>
      </c>
      <c r="P6415">
        <v>210</v>
      </c>
      <c r="Q6415">
        <v>23965</v>
      </c>
    </row>
    <row r="6416" spans="1:17" x14ac:dyDescent="0.25">
      <c r="A6416" t="s">
        <v>114</v>
      </c>
      <c r="B6416" s="1" t="s">
        <v>946</v>
      </c>
      <c r="C6416">
        <v>2007</v>
      </c>
      <c r="D6416" s="15">
        <f>DATE(cars[[#This Row],[year_1]],1,1)</f>
        <v>39083</v>
      </c>
      <c r="E6416" t="s">
        <v>29</v>
      </c>
      <c r="F6416" s="4">
        <v>185</v>
      </c>
      <c r="G6416">
        <v>6</v>
      </c>
      <c r="H6416" t="s">
        <v>33</v>
      </c>
      <c r="I6416" t="s">
        <v>30</v>
      </c>
      <c r="J6416">
        <v>4</v>
      </c>
      <c r="K6416" t="s">
        <v>101</v>
      </c>
      <c r="L6416" t="s">
        <v>21</v>
      </c>
      <c r="M6416" t="s">
        <v>90</v>
      </c>
      <c r="N6416">
        <v>24</v>
      </c>
      <c r="O6416">
        <v>17</v>
      </c>
      <c r="P6416">
        <v>210</v>
      </c>
      <c r="Q6416">
        <v>22455</v>
      </c>
    </row>
    <row r="6417" spans="1:17" x14ac:dyDescent="0.25">
      <c r="A6417" t="s">
        <v>114</v>
      </c>
      <c r="B6417" s="1" t="s">
        <v>946</v>
      </c>
      <c r="C6417">
        <v>2008</v>
      </c>
      <c r="D6417" s="15">
        <f>DATE(cars[[#This Row],[year_1]],1,1)</f>
        <v>39448</v>
      </c>
      <c r="E6417" t="s">
        <v>29</v>
      </c>
      <c r="F6417" s="4">
        <v>185</v>
      </c>
      <c r="G6417">
        <v>6</v>
      </c>
      <c r="H6417" t="s">
        <v>33</v>
      </c>
      <c r="I6417" t="s">
        <v>34</v>
      </c>
      <c r="J6417">
        <v>4</v>
      </c>
      <c r="K6417" t="s">
        <v>101</v>
      </c>
      <c r="L6417" t="s">
        <v>21</v>
      </c>
      <c r="M6417" t="s">
        <v>90</v>
      </c>
      <c r="N6417">
        <v>24</v>
      </c>
      <c r="O6417">
        <v>17</v>
      </c>
      <c r="P6417">
        <v>210</v>
      </c>
      <c r="Q6417">
        <v>25145</v>
      </c>
    </row>
    <row r="6418" spans="1:17" x14ac:dyDescent="0.25">
      <c r="A6418" t="s">
        <v>114</v>
      </c>
      <c r="B6418" s="1" t="s">
        <v>946</v>
      </c>
      <c r="C6418">
        <v>2008</v>
      </c>
      <c r="D6418" s="15">
        <f>DATE(cars[[#This Row],[year_1]],1,1)</f>
        <v>39448</v>
      </c>
      <c r="E6418" t="s">
        <v>29</v>
      </c>
      <c r="F6418" s="4">
        <v>185</v>
      </c>
      <c r="G6418">
        <v>6</v>
      </c>
      <c r="H6418" t="s">
        <v>33</v>
      </c>
      <c r="I6418" t="s">
        <v>30</v>
      </c>
      <c r="J6418">
        <v>4</v>
      </c>
      <c r="K6418" t="s">
        <v>101</v>
      </c>
      <c r="L6418" t="s">
        <v>21</v>
      </c>
      <c r="M6418" t="s">
        <v>90</v>
      </c>
      <c r="N6418">
        <v>24</v>
      </c>
      <c r="O6418">
        <v>17</v>
      </c>
      <c r="P6418">
        <v>210</v>
      </c>
      <c r="Q6418">
        <v>23520</v>
      </c>
    </row>
    <row r="6419" spans="1:17" x14ac:dyDescent="0.25">
      <c r="A6419" t="s">
        <v>114</v>
      </c>
      <c r="B6419" s="1" t="s">
        <v>946</v>
      </c>
      <c r="C6419">
        <v>2009</v>
      </c>
      <c r="D6419" s="15">
        <f>DATE(cars[[#This Row],[year_1]],1,1)</f>
        <v>39814</v>
      </c>
      <c r="E6419" t="s">
        <v>29</v>
      </c>
      <c r="F6419" s="4">
        <v>185</v>
      </c>
      <c r="G6419">
        <v>6</v>
      </c>
      <c r="H6419" t="s">
        <v>33</v>
      </c>
      <c r="I6419" t="s">
        <v>30</v>
      </c>
      <c r="J6419">
        <v>4</v>
      </c>
      <c r="K6419" t="s">
        <v>101</v>
      </c>
      <c r="L6419" t="s">
        <v>21</v>
      </c>
      <c r="M6419" t="s">
        <v>90</v>
      </c>
      <c r="N6419">
        <v>24</v>
      </c>
      <c r="O6419">
        <v>17</v>
      </c>
      <c r="P6419">
        <v>210</v>
      </c>
      <c r="Q6419">
        <v>24820</v>
      </c>
    </row>
    <row r="6420" spans="1:17" x14ac:dyDescent="0.25">
      <c r="A6420" t="s">
        <v>114</v>
      </c>
      <c r="B6420" s="1" t="s">
        <v>946</v>
      </c>
      <c r="C6420">
        <v>2009</v>
      </c>
      <c r="D6420" s="15">
        <f>DATE(cars[[#This Row],[year_1]],1,1)</f>
        <v>39814</v>
      </c>
      <c r="E6420" t="s">
        <v>29</v>
      </c>
      <c r="F6420" s="4">
        <v>185</v>
      </c>
      <c r="G6420">
        <v>6</v>
      </c>
      <c r="H6420" t="s">
        <v>33</v>
      </c>
      <c r="I6420" t="s">
        <v>34</v>
      </c>
      <c r="J6420">
        <v>4</v>
      </c>
      <c r="K6420" t="s">
        <v>101</v>
      </c>
      <c r="L6420" t="s">
        <v>21</v>
      </c>
      <c r="M6420" t="s">
        <v>90</v>
      </c>
      <c r="N6420">
        <v>24</v>
      </c>
      <c r="O6420">
        <v>17</v>
      </c>
      <c r="P6420">
        <v>210</v>
      </c>
      <c r="Q6420">
        <v>26815</v>
      </c>
    </row>
    <row r="6421" spans="1:17" x14ac:dyDescent="0.25">
      <c r="A6421" t="s">
        <v>51</v>
      </c>
      <c r="B6421" s="1" t="s">
        <v>22</v>
      </c>
      <c r="C6421">
        <v>1991</v>
      </c>
      <c r="D6421" s="15">
        <f>DATE(cars[[#This Row],[year_1]],1,1)</f>
        <v>33239</v>
      </c>
      <c r="E6421" t="s">
        <v>29</v>
      </c>
      <c r="F6421" s="4">
        <v>188</v>
      </c>
      <c r="G6421">
        <v>4</v>
      </c>
      <c r="H6421" t="s">
        <v>33</v>
      </c>
      <c r="I6421" t="s">
        <v>19</v>
      </c>
      <c r="J6421">
        <v>2</v>
      </c>
      <c r="K6421" t="s">
        <v>27</v>
      </c>
      <c r="L6421" t="s">
        <v>31</v>
      </c>
      <c r="M6421" t="s">
        <v>22</v>
      </c>
      <c r="N6421">
        <v>20</v>
      </c>
      <c r="O6421">
        <v>17</v>
      </c>
      <c r="P6421">
        <v>870</v>
      </c>
      <c r="Q6421">
        <v>2000</v>
      </c>
    </row>
    <row r="6422" spans="1:17" x14ac:dyDescent="0.25">
      <c r="A6422" t="s">
        <v>88</v>
      </c>
      <c r="B6422" s="1" t="s">
        <v>330</v>
      </c>
      <c r="C6422">
        <v>1990</v>
      </c>
      <c r="D6422" s="15">
        <f>DATE(cars[[#This Row],[year_1]],1,1)</f>
        <v>32874</v>
      </c>
      <c r="E6422" t="s">
        <v>29</v>
      </c>
      <c r="F6422" s="4">
        <v>190</v>
      </c>
      <c r="G6422">
        <v>6</v>
      </c>
      <c r="H6422" t="s">
        <v>33</v>
      </c>
      <c r="I6422" t="s">
        <v>19</v>
      </c>
      <c r="J6422">
        <v>4</v>
      </c>
      <c r="K6422" t="s">
        <v>49</v>
      </c>
      <c r="L6422" t="s">
        <v>31</v>
      </c>
      <c r="M6422" t="s">
        <v>32</v>
      </c>
      <c r="N6422">
        <v>22</v>
      </c>
      <c r="O6422">
        <v>17</v>
      </c>
      <c r="P6422">
        <v>2031</v>
      </c>
      <c r="Q6422">
        <v>2000</v>
      </c>
    </row>
    <row r="6423" spans="1:17" x14ac:dyDescent="0.25">
      <c r="A6423" t="s">
        <v>88</v>
      </c>
      <c r="B6423" s="1" t="s">
        <v>330</v>
      </c>
      <c r="C6423">
        <v>1991</v>
      </c>
      <c r="D6423" s="15">
        <f>DATE(cars[[#This Row],[year_1]],1,1)</f>
        <v>33239</v>
      </c>
      <c r="E6423" t="s">
        <v>29</v>
      </c>
      <c r="F6423" s="4">
        <v>190</v>
      </c>
      <c r="G6423">
        <v>6</v>
      </c>
      <c r="H6423" t="s">
        <v>33</v>
      </c>
      <c r="I6423" t="s">
        <v>19</v>
      </c>
      <c r="J6423">
        <v>4</v>
      </c>
      <c r="K6423" t="s">
        <v>49</v>
      </c>
      <c r="L6423" t="s">
        <v>31</v>
      </c>
      <c r="M6423" t="s">
        <v>32</v>
      </c>
      <c r="N6423">
        <v>22</v>
      </c>
      <c r="O6423">
        <v>17</v>
      </c>
      <c r="P6423">
        <v>2031</v>
      </c>
      <c r="Q6423">
        <v>2000</v>
      </c>
    </row>
    <row r="6424" spans="1:17" x14ac:dyDescent="0.25">
      <c r="A6424" t="s">
        <v>88</v>
      </c>
      <c r="B6424" s="1" t="s">
        <v>330</v>
      </c>
      <c r="C6424">
        <v>1992</v>
      </c>
      <c r="D6424" s="15">
        <f>DATE(cars[[#This Row],[year_1]],1,1)</f>
        <v>33604</v>
      </c>
      <c r="E6424" t="s">
        <v>29</v>
      </c>
      <c r="F6424" s="4">
        <v>190</v>
      </c>
      <c r="G6424">
        <v>6</v>
      </c>
      <c r="H6424" t="s">
        <v>33</v>
      </c>
      <c r="I6424" t="s">
        <v>19</v>
      </c>
      <c r="J6424">
        <v>4</v>
      </c>
      <c r="K6424" t="s">
        <v>49</v>
      </c>
      <c r="L6424" t="s">
        <v>31</v>
      </c>
      <c r="M6424" t="s">
        <v>32</v>
      </c>
      <c r="N6424">
        <v>22</v>
      </c>
      <c r="O6424">
        <v>17</v>
      </c>
      <c r="P6424">
        <v>2031</v>
      </c>
      <c r="Q6424">
        <v>2000</v>
      </c>
    </row>
    <row r="6425" spans="1:17" x14ac:dyDescent="0.25">
      <c r="A6425" t="s">
        <v>51</v>
      </c>
      <c r="B6425" s="1" t="s">
        <v>841</v>
      </c>
      <c r="C6425">
        <v>1998</v>
      </c>
      <c r="D6425" s="15">
        <f>DATE(cars[[#This Row],[year_1]],1,1)</f>
        <v>35796</v>
      </c>
      <c r="E6425" t="s">
        <v>29</v>
      </c>
      <c r="F6425" s="4">
        <v>190</v>
      </c>
      <c r="G6425">
        <v>5</v>
      </c>
      <c r="H6425" t="s">
        <v>33</v>
      </c>
      <c r="I6425" t="s">
        <v>30</v>
      </c>
      <c r="J6425">
        <v>4</v>
      </c>
      <c r="K6425" t="s">
        <v>27</v>
      </c>
      <c r="L6425" t="s">
        <v>31</v>
      </c>
      <c r="M6425" t="s">
        <v>32</v>
      </c>
      <c r="N6425">
        <v>24</v>
      </c>
      <c r="O6425">
        <v>17</v>
      </c>
      <c r="P6425">
        <v>870</v>
      </c>
      <c r="Q6425">
        <v>2112</v>
      </c>
    </row>
    <row r="6426" spans="1:17" x14ac:dyDescent="0.25">
      <c r="A6426" t="s">
        <v>51</v>
      </c>
      <c r="B6426" s="1" t="s">
        <v>841</v>
      </c>
      <c r="C6426">
        <v>2000</v>
      </c>
      <c r="D6426" s="15">
        <f>DATE(cars[[#This Row],[year_1]],1,1)</f>
        <v>36526</v>
      </c>
      <c r="E6426" t="s">
        <v>29</v>
      </c>
      <c r="F6426" s="4">
        <v>190</v>
      </c>
      <c r="G6426">
        <v>5</v>
      </c>
      <c r="H6426" t="s">
        <v>33</v>
      </c>
      <c r="I6426" t="s">
        <v>30</v>
      </c>
      <c r="J6426">
        <v>4</v>
      </c>
      <c r="K6426" t="s">
        <v>27</v>
      </c>
      <c r="L6426" t="s">
        <v>31</v>
      </c>
      <c r="M6426" t="s">
        <v>32</v>
      </c>
      <c r="N6426">
        <v>24</v>
      </c>
      <c r="O6426">
        <v>17</v>
      </c>
      <c r="P6426">
        <v>870</v>
      </c>
      <c r="Q6426">
        <v>2430</v>
      </c>
    </row>
    <row r="6427" spans="1:17" x14ac:dyDescent="0.25">
      <c r="A6427" t="s">
        <v>51</v>
      </c>
      <c r="B6427" s="1" t="s">
        <v>841</v>
      </c>
      <c r="C6427">
        <v>2000</v>
      </c>
      <c r="D6427" s="15">
        <f>DATE(cars[[#This Row],[year_1]],1,1)</f>
        <v>36526</v>
      </c>
      <c r="E6427" t="s">
        <v>29</v>
      </c>
      <c r="F6427" s="4">
        <v>190</v>
      </c>
      <c r="G6427">
        <v>5</v>
      </c>
      <c r="H6427" t="s">
        <v>33</v>
      </c>
      <c r="I6427" t="s">
        <v>30</v>
      </c>
      <c r="J6427">
        <v>4</v>
      </c>
      <c r="K6427" t="s">
        <v>27</v>
      </c>
      <c r="L6427" t="s">
        <v>31</v>
      </c>
      <c r="M6427" t="s">
        <v>32</v>
      </c>
      <c r="N6427">
        <v>24</v>
      </c>
      <c r="O6427">
        <v>17</v>
      </c>
      <c r="P6427">
        <v>870</v>
      </c>
      <c r="Q6427">
        <v>2500</v>
      </c>
    </row>
    <row r="6428" spans="1:17" x14ac:dyDescent="0.25">
      <c r="A6428" t="s">
        <v>142</v>
      </c>
      <c r="B6428" s="1" t="s">
        <v>1026</v>
      </c>
      <c r="C6428">
        <v>2001</v>
      </c>
      <c r="D6428" s="15">
        <f>DATE(cars[[#This Row],[year_1]],1,1)</f>
        <v>36892</v>
      </c>
      <c r="E6428" t="s">
        <v>29</v>
      </c>
      <c r="F6428" s="4">
        <v>192</v>
      </c>
      <c r="G6428">
        <v>6</v>
      </c>
      <c r="H6428" t="s">
        <v>33</v>
      </c>
      <c r="I6428" t="s">
        <v>30</v>
      </c>
      <c r="J6428">
        <v>4</v>
      </c>
      <c r="K6428" t="s">
        <v>49</v>
      </c>
      <c r="L6428" t="s">
        <v>31</v>
      </c>
      <c r="M6428" t="s">
        <v>32</v>
      </c>
      <c r="N6428">
        <v>25</v>
      </c>
      <c r="O6428">
        <v>17</v>
      </c>
      <c r="P6428">
        <v>1439</v>
      </c>
      <c r="Q6428">
        <v>24999</v>
      </c>
    </row>
    <row r="6429" spans="1:17" x14ac:dyDescent="0.25">
      <c r="A6429" t="s">
        <v>142</v>
      </c>
      <c r="B6429" s="1" t="s">
        <v>1026</v>
      </c>
      <c r="C6429">
        <v>2001</v>
      </c>
      <c r="D6429" s="15">
        <f>DATE(cars[[#This Row],[year_1]],1,1)</f>
        <v>36892</v>
      </c>
      <c r="E6429" t="s">
        <v>29</v>
      </c>
      <c r="F6429" s="4">
        <v>192</v>
      </c>
      <c r="G6429">
        <v>6</v>
      </c>
      <c r="H6429" t="s">
        <v>33</v>
      </c>
      <c r="I6429" t="s">
        <v>30</v>
      </c>
      <c r="J6429">
        <v>4</v>
      </c>
      <c r="K6429" t="s">
        <v>49</v>
      </c>
      <c r="L6429" t="s">
        <v>31</v>
      </c>
      <c r="M6429" t="s">
        <v>32</v>
      </c>
      <c r="N6429">
        <v>25</v>
      </c>
      <c r="O6429">
        <v>17</v>
      </c>
      <c r="P6429">
        <v>1439</v>
      </c>
      <c r="Q6429">
        <v>23499</v>
      </c>
    </row>
    <row r="6430" spans="1:17" x14ac:dyDescent="0.25">
      <c r="A6430" t="s">
        <v>15</v>
      </c>
      <c r="B6430" s="1" t="s">
        <v>1043</v>
      </c>
      <c r="C6430">
        <v>2000</v>
      </c>
      <c r="D6430" s="15">
        <f>DATE(cars[[#This Row],[year_1]],1,1)</f>
        <v>36526</v>
      </c>
      <c r="E6430" t="s">
        <v>29</v>
      </c>
      <c r="F6430" s="4">
        <v>193</v>
      </c>
      <c r="G6430">
        <v>6</v>
      </c>
      <c r="H6430" t="s">
        <v>18</v>
      </c>
      <c r="I6430" t="s">
        <v>19</v>
      </c>
      <c r="J6430">
        <v>2</v>
      </c>
      <c r="K6430" t="s">
        <v>24</v>
      </c>
      <c r="L6430" t="s">
        <v>21</v>
      </c>
      <c r="M6430" t="s">
        <v>25</v>
      </c>
      <c r="N6430">
        <v>24</v>
      </c>
      <c r="O6430">
        <v>17</v>
      </c>
      <c r="P6430">
        <v>3916</v>
      </c>
      <c r="Q6430">
        <v>4976</v>
      </c>
    </row>
    <row r="6431" spans="1:17" x14ac:dyDescent="0.25">
      <c r="A6431" t="s">
        <v>15</v>
      </c>
      <c r="B6431" s="1" t="s">
        <v>1043</v>
      </c>
      <c r="C6431">
        <v>2000</v>
      </c>
      <c r="D6431" s="15">
        <f>DATE(cars[[#This Row],[year_1]],1,1)</f>
        <v>36526</v>
      </c>
      <c r="E6431" t="s">
        <v>29</v>
      </c>
      <c r="F6431" s="4">
        <v>193</v>
      </c>
      <c r="G6431">
        <v>6</v>
      </c>
      <c r="H6431" t="s">
        <v>18</v>
      </c>
      <c r="I6431" t="s">
        <v>19</v>
      </c>
      <c r="J6431">
        <v>2</v>
      </c>
      <c r="K6431" t="s">
        <v>56</v>
      </c>
      <c r="L6431" t="s">
        <v>21</v>
      </c>
      <c r="M6431" t="s">
        <v>67</v>
      </c>
      <c r="N6431">
        <v>24</v>
      </c>
      <c r="O6431">
        <v>17</v>
      </c>
      <c r="P6431">
        <v>3916</v>
      </c>
      <c r="Q6431">
        <v>4697</v>
      </c>
    </row>
    <row r="6432" spans="1:17" x14ac:dyDescent="0.25">
      <c r="A6432" t="s">
        <v>52</v>
      </c>
      <c r="B6432" s="1">
        <v>929</v>
      </c>
      <c r="C6432">
        <v>1994</v>
      </c>
      <c r="D6432" s="15">
        <f>DATE(cars[[#This Row],[year_1]],1,1)</f>
        <v>34335</v>
      </c>
      <c r="E6432" t="s">
        <v>29</v>
      </c>
      <c r="F6432" s="4">
        <v>193</v>
      </c>
      <c r="G6432">
        <v>6</v>
      </c>
      <c r="H6432" t="s">
        <v>33</v>
      </c>
      <c r="I6432" t="s">
        <v>19</v>
      </c>
      <c r="J6432">
        <v>4</v>
      </c>
      <c r="K6432" t="s">
        <v>49</v>
      </c>
      <c r="L6432" t="s">
        <v>31</v>
      </c>
      <c r="M6432" t="s">
        <v>32</v>
      </c>
      <c r="N6432">
        <v>22</v>
      </c>
      <c r="O6432">
        <v>17</v>
      </c>
      <c r="P6432">
        <v>586</v>
      </c>
      <c r="Q6432">
        <v>2000</v>
      </c>
    </row>
    <row r="6433" spans="1:17" x14ac:dyDescent="0.25">
      <c r="A6433" t="s">
        <v>52</v>
      </c>
      <c r="B6433" s="1">
        <v>929</v>
      </c>
      <c r="C6433">
        <v>1995</v>
      </c>
      <c r="D6433" s="15">
        <f>DATE(cars[[#This Row],[year_1]],1,1)</f>
        <v>34700</v>
      </c>
      <c r="E6433" t="s">
        <v>29</v>
      </c>
      <c r="F6433" s="4">
        <v>193</v>
      </c>
      <c r="G6433">
        <v>6</v>
      </c>
      <c r="H6433" t="s">
        <v>33</v>
      </c>
      <c r="I6433" t="s">
        <v>19</v>
      </c>
      <c r="J6433">
        <v>4</v>
      </c>
      <c r="K6433" t="s">
        <v>49</v>
      </c>
      <c r="L6433" t="s">
        <v>31</v>
      </c>
      <c r="M6433" t="s">
        <v>32</v>
      </c>
      <c r="N6433">
        <v>22</v>
      </c>
      <c r="O6433">
        <v>17</v>
      </c>
      <c r="P6433">
        <v>586</v>
      </c>
      <c r="Q6433">
        <v>2000</v>
      </c>
    </row>
    <row r="6434" spans="1:17" x14ac:dyDescent="0.25">
      <c r="A6434" t="s">
        <v>40</v>
      </c>
      <c r="B6434" s="1" t="s">
        <v>62</v>
      </c>
      <c r="C6434">
        <v>1993</v>
      </c>
      <c r="D6434" s="15">
        <f>DATE(cars[[#This Row],[year_1]],1,1)</f>
        <v>33970</v>
      </c>
      <c r="E6434" t="s">
        <v>29</v>
      </c>
      <c r="F6434" s="4">
        <v>194</v>
      </c>
      <c r="G6434">
        <v>6</v>
      </c>
      <c r="H6434" t="s">
        <v>33</v>
      </c>
      <c r="I6434" t="s">
        <v>19</v>
      </c>
      <c r="J6434">
        <v>4</v>
      </c>
      <c r="K6434" t="s">
        <v>27</v>
      </c>
      <c r="L6434" t="s">
        <v>31</v>
      </c>
      <c r="M6434" t="s">
        <v>32</v>
      </c>
      <c r="N6434">
        <v>23</v>
      </c>
      <c r="O6434">
        <v>17</v>
      </c>
      <c r="P6434">
        <v>617</v>
      </c>
      <c r="Q6434">
        <v>2247</v>
      </c>
    </row>
    <row r="6435" spans="1:17" x14ac:dyDescent="0.25">
      <c r="A6435" t="s">
        <v>264</v>
      </c>
      <c r="B6435" s="1" t="s">
        <v>803</v>
      </c>
      <c r="C6435">
        <v>2006</v>
      </c>
      <c r="D6435" s="15">
        <f>DATE(cars[[#This Row],[year_1]],1,1)</f>
        <v>38718</v>
      </c>
      <c r="E6435" t="s">
        <v>29</v>
      </c>
      <c r="F6435" s="4">
        <v>195</v>
      </c>
      <c r="G6435">
        <v>6</v>
      </c>
      <c r="H6435" t="s">
        <v>33</v>
      </c>
      <c r="I6435" t="s">
        <v>30</v>
      </c>
      <c r="J6435">
        <v>4</v>
      </c>
      <c r="K6435" t="s">
        <v>101</v>
      </c>
      <c r="L6435" t="s">
        <v>31</v>
      </c>
      <c r="M6435" t="s">
        <v>90</v>
      </c>
      <c r="N6435">
        <v>23</v>
      </c>
      <c r="O6435">
        <v>17</v>
      </c>
      <c r="P6435">
        <v>155</v>
      </c>
      <c r="Q6435">
        <v>24280</v>
      </c>
    </row>
    <row r="6436" spans="1:17" x14ac:dyDescent="0.25">
      <c r="A6436" t="s">
        <v>163</v>
      </c>
      <c r="B6436" s="1" t="s">
        <v>316</v>
      </c>
      <c r="C6436">
        <v>1998</v>
      </c>
      <c r="D6436" s="15">
        <f>DATE(cars[[#This Row],[year_1]],1,1)</f>
        <v>35796</v>
      </c>
      <c r="E6436" t="s">
        <v>29</v>
      </c>
      <c r="F6436" s="4">
        <v>195</v>
      </c>
      <c r="G6436">
        <v>6</v>
      </c>
      <c r="H6436" t="s">
        <v>18</v>
      </c>
      <c r="I6436" t="s">
        <v>30</v>
      </c>
      <c r="J6436">
        <v>4</v>
      </c>
      <c r="K6436" t="s">
        <v>98</v>
      </c>
      <c r="L6436" t="s">
        <v>31</v>
      </c>
      <c r="M6436" t="s">
        <v>32</v>
      </c>
      <c r="N6436">
        <v>26</v>
      </c>
      <c r="O6436">
        <v>17</v>
      </c>
      <c r="P6436">
        <v>5657</v>
      </c>
      <c r="Q6436">
        <v>2655</v>
      </c>
    </row>
    <row r="6437" spans="1:17" x14ac:dyDescent="0.25">
      <c r="A6437" t="s">
        <v>52</v>
      </c>
      <c r="B6437" s="1">
        <v>929</v>
      </c>
      <c r="C6437">
        <v>1993</v>
      </c>
      <c r="D6437" s="15">
        <f>DATE(cars[[#This Row],[year_1]],1,1)</f>
        <v>33970</v>
      </c>
      <c r="E6437" t="s">
        <v>29</v>
      </c>
      <c r="F6437" s="4">
        <v>195</v>
      </c>
      <c r="G6437">
        <v>6</v>
      </c>
      <c r="H6437" t="s">
        <v>33</v>
      </c>
      <c r="I6437" t="s">
        <v>19</v>
      </c>
      <c r="J6437">
        <v>4</v>
      </c>
      <c r="K6437" t="s">
        <v>49</v>
      </c>
      <c r="L6437" t="s">
        <v>31</v>
      </c>
      <c r="M6437" t="s">
        <v>32</v>
      </c>
      <c r="N6437">
        <v>22</v>
      </c>
      <c r="O6437">
        <v>17</v>
      </c>
      <c r="P6437">
        <v>586</v>
      </c>
      <c r="Q6437">
        <v>2000</v>
      </c>
    </row>
    <row r="6438" spans="1:17" x14ac:dyDescent="0.25">
      <c r="A6438" t="s">
        <v>153</v>
      </c>
      <c r="B6438" s="1" t="s">
        <v>628</v>
      </c>
      <c r="C6438">
        <v>1998</v>
      </c>
      <c r="D6438" s="15">
        <f>DATE(cars[[#This Row],[year_1]],1,1)</f>
        <v>35796</v>
      </c>
      <c r="E6438" t="s">
        <v>29</v>
      </c>
      <c r="F6438" s="4">
        <v>195</v>
      </c>
      <c r="G6438">
        <v>6</v>
      </c>
      <c r="H6438" t="s">
        <v>33</v>
      </c>
      <c r="I6438" t="s">
        <v>30</v>
      </c>
      <c r="J6438">
        <v>4</v>
      </c>
      <c r="K6438" t="s">
        <v>49</v>
      </c>
      <c r="L6438" t="s">
        <v>63</v>
      </c>
      <c r="M6438" t="s">
        <v>32</v>
      </c>
      <c r="N6438">
        <v>27</v>
      </c>
      <c r="O6438">
        <v>17</v>
      </c>
      <c r="P6438">
        <v>26</v>
      </c>
      <c r="Q6438">
        <v>2283</v>
      </c>
    </row>
    <row r="6439" spans="1:17" x14ac:dyDescent="0.25">
      <c r="A6439" t="s">
        <v>264</v>
      </c>
      <c r="B6439" s="1" t="s">
        <v>803</v>
      </c>
      <c r="C6439">
        <v>2007</v>
      </c>
      <c r="D6439" s="15">
        <f>DATE(cars[[#This Row],[year_1]],1,1)</f>
        <v>39083</v>
      </c>
      <c r="E6439" t="s">
        <v>29</v>
      </c>
      <c r="F6439" s="4">
        <v>196</v>
      </c>
      <c r="G6439">
        <v>6</v>
      </c>
      <c r="H6439" t="s">
        <v>33</v>
      </c>
      <c r="I6439" t="s">
        <v>30</v>
      </c>
      <c r="J6439">
        <v>4</v>
      </c>
      <c r="K6439" t="s">
        <v>101</v>
      </c>
      <c r="L6439" t="s">
        <v>31</v>
      </c>
      <c r="M6439" t="s">
        <v>90</v>
      </c>
      <c r="N6439">
        <v>23</v>
      </c>
      <c r="O6439">
        <v>17</v>
      </c>
      <c r="P6439">
        <v>155</v>
      </c>
      <c r="Q6439">
        <v>28765</v>
      </c>
    </row>
    <row r="6440" spans="1:17" x14ac:dyDescent="0.25">
      <c r="A6440" t="s">
        <v>264</v>
      </c>
      <c r="B6440" s="1" t="s">
        <v>803</v>
      </c>
      <c r="C6440">
        <v>2007</v>
      </c>
      <c r="D6440" s="15">
        <f>DATE(cars[[#This Row],[year_1]],1,1)</f>
        <v>39083</v>
      </c>
      <c r="E6440" t="s">
        <v>29</v>
      </c>
      <c r="F6440" s="4">
        <v>196</v>
      </c>
      <c r="G6440">
        <v>6</v>
      </c>
      <c r="H6440" t="s">
        <v>33</v>
      </c>
      <c r="I6440" t="s">
        <v>30</v>
      </c>
      <c r="J6440">
        <v>4</v>
      </c>
      <c r="K6440" t="s">
        <v>101</v>
      </c>
      <c r="L6440" t="s">
        <v>31</v>
      </c>
      <c r="M6440" t="s">
        <v>90</v>
      </c>
      <c r="N6440">
        <v>23</v>
      </c>
      <c r="O6440">
        <v>17</v>
      </c>
      <c r="P6440">
        <v>155</v>
      </c>
      <c r="Q6440">
        <v>25190</v>
      </c>
    </row>
    <row r="6441" spans="1:17" x14ac:dyDescent="0.25">
      <c r="A6441" t="s">
        <v>51</v>
      </c>
      <c r="B6441" s="1" t="s">
        <v>1024</v>
      </c>
      <c r="C6441">
        <v>2002</v>
      </c>
      <c r="D6441" s="15">
        <f>DATE(cars[[#This Row],[year_1]],1,1)</f>
        <v>37257</v>
      </c>
      <c r="E6441" t="s">
        <v>17</v>
      </c>
      <c r="F6441" s="4">
        <v>197</v>
      </c>
      <c r="G6441">
        <v>5</v>
      </c>
      <c r="H6441" t="s">
        <v>33</v>
      </c>
      <c r="I6441" t="s">
        <v>34</v>
      </c>
      <c r="J6441">
        <v>4</v>
      </c>
      <c r="K6441" t="s">
        <v>129</v>
      </c>
      <c r="L6441" t="s">
        <v>31</v>
      </c>
      <c r="M6441" t="s">
        <v>35</v>
      </c>
      <c r="N6441">
        <v>23</v>
      </c>
      <c r="O6441">
        <v>17</v>
      </c>
      <c r="P6441">
        <v>870</v>
      </c>
      <c r="Q6441">
        <v>36500</v>
      </c>
    </row>
    <row r="6442" spans="1:17" x14ac:dyDescent="0.25">
      <c r="A6442" t="s">
        <v>292</v>
      </c>
      <c r="B6442" s="1" t="s">
        <v>612</v>
      </c>
      <c r="C6442">
        <v>1994</v>
      </c>
      <c r="D6442" s="15">
        <f>DATE(cars[[#This Row],[year_1]],1,1)</f>
        <v>34335</v>
      </c>
      <c r="E6442" t="s">
        <v>29</v>
      </c>
      <c r="F6442" s="4">
        <v>200</v>
      </c>
      <c r="G6442">
        <v>6</v>
      </c>
      <c r="H6442" t="s">
        <v>33</v>
      </c>
      <c r="I6442" t="s">
        <v>30</v>
      </c>
      <c r="J6442">
        <v>4</v>
      </c>
      <c r="K6442" t="s">
        <v>27</v>
      </c>
      <c r="L6442" t="s">
        <v>31</v>
      </c>
      <c r="M6442" t="s">
        <v>32</v>
      </c>
      <c r="N6442">
        <v>22</v>
      </c>
      <c r="O6442">
        <v>17</v>
      </c>
      <c r="P6442">
        <v>204</v>
      </c>
      <c r="Q6442">
        <v>2063</v>
      </c>
    </row>
    <row r="6443" spans="1:17" x14ac:dyDescent="0.25">
      <c r="A6443" t="s">
        <v>292</v>
      </c>
      <c r="B6443" s="1" t="s">
        <v>612</v>
      </c>
      <c r="C6443">
        <v>1995</v>
      </c>
      <c r="D6443" s="15">
        <f>DATE(cars[[#This Row],[year_1]],1,1)</f>
        <v>34700</v>
      </c>
      <c r="E6443" t="s">
        <v>29</v>
      </c>
      <c r="F6443" s="4">
        <v>200</v>
      </c>
      <c r="G6443">
        <v>6</v>
      </c>
      <c r="H6443" t="s">
        <v>33</v>
      </c>
      <c r="I6443" t="s">
        <v>30</v>
      </c>
      <c r="J6443">
        <v>4</v>
      </c>
      <c r="K6443" t="s">
        <v>27</v>
      </c>
      <c r="L6443" t="s">
        <v>31</v>
      </c>
      <c r="M6443" t="s">
        <v>32</v>
      </c>
      <c r="N6443">
        <v>22</v>
      </c>
      <c r="O6443">
        <v>17</v>
      </c>
      <c r="P6443">
        <v>204</v>
      </c>
      <c r="Q6443">
        <v>2356</v>
      </c>
    </row>
    <row r="6444" spans="1:17" x14ac:dyDescent="0.25">
      <c r="A6444" t="s">
        <v>292</v>
      </c>
      <c r="B6444" s="1" t="s">
        <v>612</v>
      </c>
      <c r="C6444">
        <v>1995</v>
      </c>
      <c r="D6444" s="15">
        <f>DATE(cars[[#This Row],[year_1]],1,1)</f>
        <v>34700</v>
      </c>
      <c r="E6444" t="s">
        <v>29</v>
      </c>
      <c r="F6444" s="4">
        <v>200</v>
      </c>
      <c r="G6444">
        <v>6</v>
      </c>
      <c r="H6444" t="s">
        <v>33</v>
      </c>
      <c r="I6444" t="s">
        <v>30</v>
      </c>
      <c r="J6444">
        <v>4</v>
      </c>
      <c r="K6444" t="s">
        <v>27</v>
      </c>
      <c r="L6444" t="s">
        <v>31</v>
      </c>
      <c r="M6444" t="s">
        <v>32</v>
      </c>
      <c r="N6444">
        <v>22</v>
      </c>
      <c r="O6444">
        <v>17</v>
      </c>
      <c r="P6444">
        <v>204</v>
      </c>
      <c r="Q6444">
        <v>2144</v>
      </c>
    </row>
    <row r="6445" spans="1:17" x14ac:dyDescent="0.25">
      <c r="A6445" t="s">
        <v>186</v>
      </c>
      <c r="B6445" s="1" t="s">
        <v>632</v>
      </c>
      <c r="C6445">
        <v>1999</v>
      </c>
      <c r="D6445" s="15">
        <f>DATE(cars[[#This Row],[year_1]],1,1)</f>
        <v>36161</v>
      </c>
      <c r="E6445" t="s">
        <v>29</v>
      </c>
      <c r="F6445" s="4">
        <v>200</v>
      </c>
      <c r="G6445">
        <v>6</v>
      </c>
      <c r="H6445" t="s">
        <v>33</v>
      </c>
      <c r="I6445" t="s">
        <v>30</v>
      </c>
      <c r="J6445">
        <v>4</v>
      </c>
      <c r="K6445" t="s">
        <v>49</v>
      </c>
      <c r="L6445" t="s">
        <v>31</v>
      </c>
      <c r="M6445" t="s">
        <v>32</v>
      </c>
      <c r="N6445">
        <v>27</v>
      </c>
      <c r="O6445">
        <v>17</v>
      </c>
      <c r="P6445">
        <v>1385</v>
      </c>
      <c r="Q6445">
        <v>2044</v>
      </c>
    </row>
    <row r="6446" spans="1:17" x14ac:dyDescent="0.25">
      <c r="A6446" t="s">
        <v>199</v>
      </c>
      <c r="B6446" s="1" t="s">
        <v>912</v>
      </c>
      <c r="C6446">
        <v>2004</v>
      </c>
      <c r="D6446" s="15">
        <f>DATE(cars[[#This Row],[year_1]],1,1)</f>
        <v>37987</v>
      </c>
      <c r="E6446" t="s">
        <v>29</v>
      </c>
      <c r="F6446" s="4">
        <v>200</v>
      </c>
      <c r="G6446">
        <v>6</v>
      </c>
      <c r="H6446" t="s">
        <v>18</v>
      </c>
      <c r="I6446" t="s">
        <v>30</v>
      </c>
      <c r="J6446">
        <v>4</v>
      </c>
      <c r="K6446" t="s">
        <v>39</v>
      </c>
      <c r="L6446" t="s">
        <v>31</v>
      </c>
      <c r="M6446" t="s">
        <v>32</v>
      </c>
      <c r="N6446">
        <v>25</v>
      </c>
      <c r="O6446">
        <v>17</v>
      </c>
      <c r="P6446">
        <v>1851</v>
      </c>
      <c r="Q6446">
        <v>22370</v>
      </c>
    </row>
    <row r="6447" spans="1:17" x14ac:dyDescent="0.25">
      <c r="A6447" t="s">
        <v>163</v>
      </c>
      <c r="B6447" s="1" t="s">
        <v>316</v>
      </c>
      <c r="C6447">
        <v>1999</v>
      </c>
      <c r="D6447" s="15">
        <f>DATE(cars[[#This Row],[year_1]],1,1)</f>
        <v>36161</v>
      </c>
      <c r="E6447" t="s">
        <v>29</v>
      </c>
      <c r="F6447" s="4">
        <v>200</v>
      </c>
      <c r="G6447">
        <v>6</v>
      </c>
      <c r="H6447" t="s">
        <v>18</v>
      </c>
      <c r="I6447" t="s">
        <v>30</v>
      </c>
      <c r="J6447">
        <v>4</v>
      </c>
      <c r="K6447" t="s">
        <v>98</v>
      </c>
      <c r="L6447" t="s">
        <v>31</v>
      </c>
      <c r="M6447" t="s">
        <v>32</v>
      </c>
      <c r="N6447">
        <v>26</v>
      </c>
      <c r="O6447">
        <v>17</v>
      </c>
      <c r="P6447">
        <v>5657</v>
      </c>
      <c r="Q6447">
        <v>2702</v>
      </c>
    </row>
    <row r="6448" spans="1:17" x14ac:dyDescent="0.25">
      <c r="A6448" t="s">
        <v>114</v>
      </c>
      <c r="B6448" s="1" t="s">
        <v>460</v>
      </c>
      <c r="C6448">
        <v>2000</v>
      </c>
      <c r="D6448" s="15">
        <f>DATE(cars[[#This Row],[year_1]],1,1)</f>
        <v>36526</v>
      </c>
      <c r="E6448" t="s">
        <v>29</v>
      </c>
      <c r="F6448" s="4">
        <v>200</v>
      </c>
      <c r="G6448">
        <v>6</v>
      </c>
      <c r="H6448" t="s">
        <v>18</v>
      </c>
      <c r="I6448" t="s">
        <v>19</v>
      </c>
      <c r="J6448">
        <v>2</v>
      </c>
      <c r="K6448" t="s">
        <v>66</v>
      </c>
      <c r="L6448" t="s">
        <v>31</v>
      </c>
      <c r="M6448" t="s">
        <v>67</v>
      </c>
      <c r="N6448">
        <v>28</v>
      </c>
      <c r="O6448">
        <v>17</v>
      </c>
      <c r="P6448">
        <v>210</v>
      </c>
      <c r="Q6448">
        <v>4677</v>
      </c>
    </row>
    <row r="6449" spans="1:17" x14ac:dyDescent="0.25">
      <c r="A6449" t="s">
        <v>114</v>
      </c>
      <c r="B6449" s="1" t="s">
        <v>460</v>
      </c>
      <c r="C6449">
        <v>2000</v>
      </c>
      <c r="D6449" s="15">
        <f>DATE(cars[[#This Row],[year_1]],1,1)</f>
        <v>36526</v>
      </c>
      <c r="E6449" t="s">
        <v>29</v>
      </c>
      <c r="F6449" s="4">
        <v>200</v>
      </c>
      <c r="G6449">
        <v>6</v>
      </c>
      <c r="H6449" t="s">
        <v>18</v>
      </c>
      <c r="I6449" t="s">
        <v>19</v>
      </c>
      <c r="J6449">
        <v>2</v>
      </c>
      <c r="K6449" t="s">
        <v>39</v>
      </c>
      <c r="L6449" t="s">
        <v>31</v>
      </c>
      <c r="M6449" t="s">
        <v>25</v>
      </c>
      <c r="N6449">
        <v>28</v>
      </c>
      <c r="O6449">
        <v>17</v>
      </c>
      <c r="P6449">
        <v>210</v>
      </c>
      <c r="Q6449">
        <v>5844</v>
      </c>
    </row>
    <row r="6450" spans="1:17" x14ac:dyDescent="0.25">
      <c r="A6450" t="s">
        <v>114</v>
      </c>
      <c r="B6450" s="1" t="s">
        <v>460</v>
      </c>
      <c r="C6450">
        <v>2001</v>
      </c>
      <c r="D6450" s="15">
        <f>DATE(cars[[#This Row],[year_1]],1,1)</f>
        <v>36892</v>
      </c>
      <c r="E6450" t="s">
        <v>29</v>
      </c>
      <c r="F6450" s="4">
        <v>200</v>
      </c>
      <c r="G6450">
        <v>6</v>
      </c>
      <c r="H6450" t="s">
        <v>18</v>
      </c>
      <c r="I6450" t="s">
        <v>19</v>
      </c>
      <c r="J6450">
        <v>2</v>
      </c>
      <c r="K6450" t="s">
        <v>39</v>
      </c>
      <c r="L6450" t="s">
        <v>31</v>
      </c>
      <c r="M6450" t="s">
        <v>25</v>
      </c>
      <c r="N6450">
        <v>28</v>
      </c>
      <c r="O6450">
        <v>17</v>
      </c>
      <c r="P6450">
        <v>210</v>
      </c>
      <c r="Q6450">
        <v>25475</v>
      </c>
    </row>
    <row r="6451" spans="1:17" x14ac:dyDescent="0.25">
      <c r="A6451" t="s">
        <v>114</v>
      </c>
      <c r="B6451" s="1" t="s">
        <v>460</v>
      </c>
      <c r="C6451">
        <v>2001</v>
      </c>
      <c r="D6451" s="15">
        <f>DATE(cars[[#This Row],[year_1]],1,1)</f>
        <v>36892</v>
      </c>
      <c r="E6451" t="s">
        <v>29</v>
      </c>
      <c r="F6451" s="4">
        <v>200</v>
      </c>
      <c r="G6451">
        <v>6</v>
      </c>
      <c r="H6451" t="s">
        <v>18</v>
      </c>
      <c r="I6451" t="s">
        <v>19</v>
      </c>
      <c r="J6451">
        <v>2</v>
      </c>
      <c r="K6451" t="s">
        <v>66</v>
      </c>
      <c r="L6451" t="s">
        <v>31</v>
      </c>
      <c r="M6451" t="s">
        <v>67</v>
      </c>
      <c r="N6451">
        <v>28</v>
      </c>
      <c r="O6451">
        <v>17</v>
      </c>
      <c r="P6451">
        <v>210</v>
      </c>
      <c r="Q6451">
        <v>18855</v>
      </c>
    </row>
    <row r="6452" spans="1:17" x14ac:dyDescent="0.25">
      <c r="A6452" t="s">
        <v>114</v>
      </c>
      <c r="B6452" s="1" t="s">
        <v>460</v>
      </c>
      <c r="C6452">
        <v>2002</v>
      </c>
      <c r="D6452" s="15">
        <f>DATE(cars[[#This Row],[year_1]],1,1)</f>
        <v>37257</v>
      </c>
      <c r="E6452" t="s">
        <v>29</v>
      </c>
      <c r="F6452" s="4">
        <v>200</v>
      </c>
      <c r="G6452">
        <v>6</v>
      </c>
      <c r="H6452" t="s">
        <v>18</v>
      </c>
      <c r="I6452" t="s">
        <v>19</v>
      </c>
      <c r="J6452">
        <v>2</v>
      </c>
      <c r="K6452" t="s">
        <v>66</v>
      </c>
      <c r="L6452" t="s">
        <v>31</v>
      </c>
      <c r="M6452" t="s">
        <v>67</v>
      </c>
      <c r="N6452">
        <v>29</v>
      </c>
      <c r="O6452">
        <v>17</v>
      </c>
      <c r="P6452">
        <v>210</v>
      </c>
      <c r="Q6452">
        <v>20050</v>
      </c>
    </row>
    <row r="6453" spans="1:17" x14ac:dyDescent="0.25">
      <c r="A6453" t="s">
        <v>114</v>
      </c>
      <c r="B6453" s="1" t="s">
        <v>460</v>
      </c>
      <c r="C6453">
        <v>2002</v>
      </c>
      <c r="D6453" s="15">
        <f>DATE(cars[[#This Row],[year_1]],1,1)</f>
        <v>37257</v>
      </c>
      <c r="E6453" t="s">
        <v>29</v>
      </c>
      <c r="F6453" s="4">
        <v>200</v>
      </c>
      <c r="G6453">
        <v>6</v>
      </c>
      <c r="H6453" t="s">
        <v>33</v>
      </c>
      <c r="I6453" t="s">
        <v>19</v>
      </c>
      <c r="J6453">
        <v>2</v>
      </c>
      <c r="K6453" t="s">
        <v>49</v>
      </c>
      <c r="L6453" t="s">
        <v>31</v>
      </c>
      <c r="M6453" t="s">
        <v>25</v>
      </c>
      <c r="N6453">
        <v>28</v>
      </c>
      <c r="O6453">
        <v>17</v>
      </c>
      <c r="P6453">
        <v>210</v>
      </c>
      <c r="Q6453">
        <v>26965</v>
      </c>
    </row>
    <row r="6454" spans="1:17" x14ac:dyDescent="0.25">
      <c r="A6454" t="s">
        <v>163</v>
      </c>
      <c r="B6454" s="1" t="s">
        <v>463</v>
      </c>
      <c r="C6454">
        <v>2005</v>
      </c>
      <c r="D6454" s="15">
        <f>DATE(cars[[#This Row],[year_1]],1,1)</f>
        <v>38353</v>
      </c>
      <c r="E6454" t="s">
        <v>29</v>
      </c>
      <c r="F6454" s="4">
        <v>203</v>
      </c>
      <c r="G6454">
        <v>6</v>
      </c>
      <c r="H6454" t="s">
        <v>33</v>
      </c>
      <c r="I6454" t="s">
        <v>34</v>
      </c>
      <c r="J6454">
        <v>4</v>
      </c>
      <c r="K6454" t="s">
        <v>49</v>
      </c>
      <c r="L6454" t="s">
        <v>63</v>
      </c>
      <c r="M6454" t="s">
        <v>32</v>
      </c>
      <c r="N6454">
        <v>23</v>
      </c>
      <c r="O6454">
        <v>17</v>
      </c>
      <c r="P6454">
        <v>5657</v>
      </c>
      <c r="Q6454">
        <v>23965</v>
      </c>
    </row>
    <row r="6455" spans="1:17" x14ac:dyDescent="0.25">
      <c r="A6455" t="s">
        <v>163</v>
      </c>
      <c r="B6455" s="1" t="s">
        <v>463</v>
      </c>
      <c r="C6455">
        <v>2005</v>
      </c>
      <c r="D6455" s="15">
        <f>DATE(cars[[#This Row],[year_1]],1,1)</f>
        <v>38353</v>
      </c>
      <c r="E6455" t="s">
        <v>29</v>
      </c>
      <c r="F6455" s="4">
        <v>203</v>
      </c>
      <c r="G6455">
        <v>6</v>
      </c>
      <c r="H6455" t="s">
        <v>33</v>
      </c>
      <c r="I6455" t="s">
        <v>34</v>
      </c>
      <c r="J6455">
        <v>4</v>
      </c>
      <c r="K6455" t="s">
        <v>49</v>
      </c>
      <c r="L6455" t="s">
        <v>63</v>
      </c>
      <c r="M6455" t="s">
        <v>32</v>
      </c>
      <c r="N6455">
        <v>23</v>
      </c>
      <c r="O6455">
        <v>17</v>
      </c>
      <c r="P6455">
        <v>5657</v>
      </c>
      <c r="Q6455">
        <v>28090</v>
      </c>
    </row>
    <row r="6456" spans="1:17" x14ac:dyDescent="0.25">
      <c r="A6456" t="s">
        <v>163</v>
      </c>
      <c r="B6456" s="1" t="s">
        <v>463</v>
      </c>
      <c r="C6456">
        <v>2005</v>
      </c>
      <c r="D6456" s="15">
        <f>DATE(cars[[#This Row],[year_1]],1,1)</f>
        <v>38353</v>
      </c>
      <c r="E6456" t="s">
        <v>29</v>
      </c>
      <c r="F6456" s="4">
        <v>203</v>
      </c>
      <c r="G6456">
        <v>6</v>
      </c>
      <c r="H6456" t="s">
        <v>33</v>
      </c>
      <c r="I6456" t="s">
        <v>34</v>
      </c>
      <c r="J6456">
        <v>4</v>
      </c>
      <c r="K6456" t="s">
        <v>49</v>
      </c>
      <c r="L6456" t="s">
        <v>63</v>
      </c>
      <c r="M6456" t="s">
        <v>32</v>
      </c>
      <c r="N6456">
        <v>23</v>
      </c>
      <c r="O6456">
        <v>17</v>
      </c>
      <c r="P6456">
        <v>5657</v>
      </c>
      <c r="Q6456">
        <v>25965</v>
      </c>
    </row>
    <row r="6457" spans="1:17" x14ac:dyDescent="0.25">
      <c r="A6457" t="s">
        <v>163</v>
      </c>
      <c r="B6457" s="1" t="s">
        <v>463</v>
      </c>
      <c r="C6457">
        <v>2006</v>
      </c>
      <c r="D6457" s="15">
        <f>DATE(cars[[#This Row],[year_1]],1,1)</f>
        <v>38718</v>
      </c>
      <c r="E6457" t="s">
        <v>29</v>
      </c>
      <c r="F6457" s="4">
        <v>203</v>
      </c>
      <c r="G6457">
        <v>6</v>
      </c>
      <c r="H6457" t="s">
        <v>33</v>
      </c>
      <c r="I6457" t="s">
        <v>34</v>
      </c>
      <c r="J6457">
        <v>4</v>
      </c>
      <c r="K6457" t="s">
        <v>49</v>
      </c>
      <c r="L6457" t="s">
        <v>63</v>
      </c>
      <c r="M6457" t="s">
        <v>32</v>
      </c>
      <c r="N6457">
        <v>23</v>
      </c>
      <c r="O6457">
        <v>17</v>
      </c>
      <c r="P6457">
        <v>5657</v>
      </c>
      <c r="Q6457">
        <v>28230</v>
      </c>
    </row>
    <row r="6458" spans="1:17" x14ac:dyDescent="0.25">
      <c r="A6458" t="s">
        <v>163</v>
      </c>
      <c r="B6458" s="1" t="s">
        <v>463</v>
      </c>
      <c r="C6458">
        <v>2006</v>
      </c>
      <c r="D6458" s="15">
        <f>DATE(cars[[#This Row],[year_1]],1,1)</f>
        <v>38718</v>
      </c>
      <c r="E6458" t="s">
        <v>29</v>
      </c>
      <c r="F6458" s="4">
        <v>203</v>
      </c>
      <c r="G6458">
        <v>6</v>
      </c>
      <c r="H6458" t="s">
        <v>33</v>
      </c>
      <c r="I6458" t="s">
        <v>34</v>
      </c>
      <c r="J6458">
        <v>4</v>
      </c>
      <c r="K6458" t="s">
        <v>49</v>
      </c>
      <c r="L6458" t="s">
        <v>63</v>
      </c>
      <c r="M6458" t="s">
        <v>32</v>
      </c>
      <c r="N6458">
        <v>23</v>
      </c>
      <c r="O6458">
        <v>17</v>
      </c>
      <c r="P6458">
        <v>5657</v>
      </c>
      <c r="Q6458">
        <v>24080</v>
      </c>
    </row>
    <row r="6459" spans="1:17" x14ac:dyDescent="0.25">
      <c r="A6459" t="s">
        <v>163</v>
      </c>
      <c r="B6459" s="1" t="s">
        <v>463</v>
      </c>
      <c r="C6459">
        <v>2006</v>
      </c>
      <c r="D6459" s="15">
        <f>DATE(cars[[#This Row],[year_1]],1,1)</f>
        <v>38718</v>
      </c>
      <c r="E6459" t="s">
        <v>29</v>
      </c>
      <c r="F6459" s="4">
        <v>203</v>
      </c>
      <c r="G6459">
        <v>6</v>
      </c>
      <c r="H6459" t="s">
        <v>33</v>
      </c>
      <c r="I6459" t="s">
        <v>34</v>
      </c>
      <c r="J6459">
        <v>4</v>
      </c>
      <c r="K6459" t="s">
        <v>49</v>
      </c>
      <c r="L6459" t="s">
        <v>63</v>
      </c>
      <c r="M6459" t="s">
        <v>32</v>
      </c>
      <c r="N6459">
        <v>23</v>
      </c>
      <c r="O6459">
        <v>17</v>
      </c>
      <c r="P6459">
        <v>5657</v>
      </c>
      <c r="Q6459">
        <v>26080</v>
      </c>
    </row>
    <row r="6460" spans="1:17" x14ac:dyDescent="0.25">
      <c r="A6460" t="s">
        <v>163</v>
      </c>
      <c r="B6460" s="1" t="s">
        <v>463</v>
      </c>
      <c r="C6460">
        <v>2007</v>
      </c>
      <c r="D6460" s="15">
        <f>DATE(cars[[#This Row],[year_1]],1,1)</f>
        <v>39083</v>
      </c>
      <c r="E6460" t="s">
        <v>29</v>
      </c>
      <c r="F6460" s="4">
        <v>203</v>
      </c>
      <c r="G6460">
        <v>6</v>
      </c>
      <c r="H6460" t="s">
        <v>33</v>
      </c>
      <c r="I6460" t="s">
        <v>34</v>
      </c>
      <c r="J6460">
        <v>4</v>
      </c>
      <c r="K6460" t="s">
        <v>49</v>
      </c>
      <c r="L6460" t="s">
        <v>63</v>
      </c>
      <c r="M6460" t="s">
        <v>32</v>
      </c>
      <c r="N6460">
        <v>23</v>
      </c>
      <c r="O6460">
        <v>17</v>
      </c>
      <c r="P6460">
        <v>5657</v>
      </c>
      <c r="Q6460">
        <v>28460</v>
      </c>
    </row>
    <row r="6461" spans="1:17" x14ac:dyDescent="0.25">
      <c r="A6461" t="s">
        <v>163</v>
      </c>
      <c r="B6461" s="1" t="s">
        <v>463</v>
      </c>
      <c r="C6461">
        <v>2007</v>
      </c>
      <c r="D6461" s="15">
        <f>DATE(cars[[#This Row],[year_1]],1,1)</f>
        <v>39083</v>
      </c>
      <c r="E6461" t="s">
        <v>29</v>
      </c>
      <c r="F6461" s="4">
        <v>203</v>
      </c>
      <c r="G6461">
        <v>6</v>
      </c>
      <c r="H6461" t="s">
        <v>33</v>
      </c>
      <c r="I6461" t="s">
        <v>34</v>
      </c>
      <c r="J6461">
        <v>4</v>
      </c>
      <c r="K6461" t="s">
        <v>49</v>
      </c>
      <c r="L6461" t="s">
        <v>63</v>
      </c>
      <c r="M6461" t="s">
        <v>32</v>
      </c>
      <c r="N6461">
        <v>23</v>
      </c>
      <c r="O6461">
        <v>17</v>
      </c>
      <c r="P6461">
        <v>5657</v>
      </c>
      <c r="Q6461">
        <v>24885</v>
      </c>
    </row>
    <row r="6462" spans="1:17" x14ac:dyDescent="0.25">
      <c r="A6462" t="s">
        <v>163</v>
      </c>
      <c r="B6462" s="1" t="s">
        <v>481</v>
      </c>
      <c r="C6462">
        <v>2005</v>
      </c>
      <c r="D6462" s="15">
        <f>DATE(cars[[#This Row],[year_1]],1,1)</f>
        <v>38353</v>
      </c>
      <c r="E6462" t="s">
        <v>29</v>
      </c>
      <c r="F6462" s="4">
        <v>203</v>
      </c>
      <c r="G6462">
        <v>6</v>
      </c>
      <c r="H6462" t="s">
        <v>33</v>
      </c>
      <c r="I6462" t="s">
        <v>34</v>
      </c>
      <c r="J6462">
        <v>4</v>
      </c>
      <c r="K6462" t="s">
        <v>101</v>
      </c>
      <c r="L6462" t="s">
        <v>63</v>
      </c>
      <c r="M6462" t="s">
        <v>35</v>
      </c>
      <c r="N6462">
        <v>22</v>
      </c>
      <c r="O6462">
        <v>17</v>
      </c>
      <c r="P6462">
        <v>5657</v>
      </c>
      <c r="Q6462">
        <v>30440</v>
      </c>
    </row>
    <row r="6463" spans="1:17" x14ac:dyDescent="0.25">
      <c r="A6463" t="s">
        <v>163</v>
      </c>
      <c r="B6463" s="1" t="s">
        <v>481</v>
      </c>
      <c r="C6463">
        <v>2005</v>
      </c>
      <c r="D6463" s="15">
        <f>DATE(cars[[#This Row],[year_1]],1,1)</f>
        <v>38353</v>
      </c>
      <c r="E6463" t="s">
        <v>29</v>
      </c>
      <c r="F6463" s="4">
        <v>203</v>
      </c>
      <c r="G6463">
        <v>6</v>
      </c>
      <c r="H6463" t="s">
        <v>33</v>
      </c>
      <c r="I6463" t="s">
        <v>34</v>
      </c>
      <c r="J6463">
        <v>4</v>
      </c>
      <c r="K6463" t="s">
        <v>101</v>
      </c>
      <c r="L6463" t="s">
        <v>63</v>
      </c>
      <c r="M6463" t="s">
        <v>35</v>
      </c>
      <c r="N6463">
        <v>22</v>
      </c>
      <c r="O6463">
        <v>17</v>
      </c>
      <c r="P6463">
        <v>5657</v>
      </c>
      <c r="Q6463">
        <v>26840</v>
      </c>
    </row>
    <row r="6464" spans="1:17" x14ac:dyDescent="0.25">
      <c r="A6464" t="s">
        <v>163</v>
      </c>
      <c r="B6464" s="1" t="s">
        <v>481</v>
      </c>
      <c r="C6464">
        <v>2005</v>
      </c>
      <c r="D6464" s="15">
        <f>DATE(cars[[#This Row],[year_1]],1,1)</f>
        <v>38353</v>
      </c>
      <c r="E6464" t="s">
        <v>29</v>
      </c>
      <c r="F6464" s="4">
        <v>203</v>
      </c>
      <c r="G6464">
        <v>6</v>
      </c>
      <c r="H6464" t="s">
        <v>33</v>
      </c>
      <c r="I6464" t="s">
        <v>34</v>
      </c>
      <c r="J6464">
        <v>4</v>
      </c>
      <c r="K6464" t="s">
        <v>101</v>
      </c>
      <c r="L6464" t="s">
        <v>63</v>
      </c>
      <c r="M6464" t="s">
        <v>35</v>
      </c>
      <c r="N6464">
        <v>22</v>
      </c>
      <c r="O6464">
        <v>17</v>
      </c>
      <c r="P6464">
        <v>5657</v>
      </c>
      <c r="Q6464">
        <v>28240</v>
      </c>
    </row>
    <row r="6465" spans="1:17" x14ac:dyDescent="0.25">
      <c r="A6465" t="s">
        <v>163</v>
      </c>
      <c r="B6465" s="1" t="s">
        <v>481</v>
      </c>
      <c r="C6465">
        <v>2006</v>
      </c>
      <c r="D6465" s="15">
        <f>DATE(cars[[#This Row],[year_1]],1,1)</f>
        <v>38718</v>
      </c>
      <c r="E6465" t="s">
        <v>29</v>
      </c>
      <c r="F6465" s="4">
        <v>203</v>
      </c>
      <c r="G6465">
        <v>6</v>
      </c>
      <c r="H6465" t="s">
        <v>33</v>
      </c>
      <c r="I6465" t="s">
        <v>34</v>
      </c>
      <c r="J6465">
        <v>4</v>
      </c>
      <c r="K6465" t="s">
        <v>101</v>
      </c>
      <c r="L6465" t="s">
        <v>63</v>
      </c>
      <c r="M6465" t="s">
        <v>35</v>
      </c>
      <c r="N6465">
        <v>22</v>
      </c>
      <c r="O6465">
        <v>17</v>
      </c>
      <c r="P6465">
        <v>5657</v>
      </c>
      <c r="Q6465">
        <v>28355</v>
      </c>
    </row>
    <row r="6466" spans="1:17" x14ac:dyDescent="0.25">
      <c r="A6466" t="s">
        <v>163</v>
      </c>
      <c r="B6466" s="1" t="s">
        <v>481</v>
      </c>
      <c r="C6466">
        <v>2006</v>
      </c>
      <c r="D6466" s="15">
        <f>DATE(cars[[#This Row],[year_1]],1,1)</f>
        <v>38718</v>
      </c>
      <c r="E6466" t="s">
        <v>29</v>
      </c>
      <c r="F6466" s="4">
        <v>203</v>
      </c>
      <c r="G6466">
        <v>6</v>
      </c>
      <c r="H6466" t="s">
        <v>33</v>
      </c>
      <c r="I6466" t="s">
        <v>34</v>
      </c>
      <c r="J6466">
        <v>4</v>
      </c>
      <c r="K6466" t="s">
        <v>101</v>
      </c>
      <c r="L6466" t="s">
        <v>63</v>
      </c>
      <c r="M6466" t="s">
        <v>35</v>
      </c>
      <c r="N6466">
        <v>22</v>
      </c>
      <c r="O6466">
        <v>17</v>
      </c>
      <c r="P6466">
        <v>5657</v>
      </c>
      <c r="Q6466">
        <v>30580</v>
      </c>
    </row>
    <row r="6467" spans="1:17" x14ac:dyDescent="0.25">
      <c r="A6467" t="s">
        <v>163</v>
      </c>
      <c r="B6467" s="1" t="s">
        <v>481</v>
      </c>
      <c r="C6467">
        <v>2006</v>
      </c>
      <c r="D6467" s="15">
        <f>DATE(cars[[#This Row],[year_1]],1,1)</f>
        <v>38718</v>
      </c>
      <c r="E6467" t="s">
        <v>29</v>
      </c>
      <c r="F6467" s="4">
        <v>203</v>
      </c>
      <c r="G6467">
        <v>6</v>
      </c>
      <c r="H6467" t="s">
        <v>33</v>
      </c>
      <c r="I6467" t="s">
        <v>34</v>
      </c>
      <c r="J6467">
        <v>4</v>
      </c>
      <c r="K6467" t="s">
        <v>101</v>
      </c>
      <c r="L6467" t="s">
        <v>63</v>
      </c>
      <c r="M6467" t="s">
        <v>35</v>
      </c>
      <c r="N6467">
        <v>22</v>
      </c>
      <c r="O6467">
        <v>17</v>
      </c>
      <c r="P6467">
        <v>5657</v>
      </c>
      <c r="Q6467">
        <v>26955</v>
      </c>
    </row>
    <row r="6468" spans="1:17" x14ac:dyDescent="0.25">
      <c r="A6468" t="s">
        <v>163</v>
      </c>
      <c r="B6468" s="1" t="s">
        <v>481</v>
      </c>
      <c r="C6468">
        <v>2007</v>
      </c>
      <c r="D6468" s="15">
        <f>DATE(cars[[#This Row],[year_1]],1,1)</f>
        <v>39083</v>
      </c>
      <c r="E6468" t="s">
        <v>29</v>
      </c>
      <c r="F6468" s="4">
        <v>203</v>
      </c>
      <c r="G6468">
        <v>6</v>
      </c>
      <c r="H6468" t="s">
        <v>33</v>
      </c>
      <c r="I6468" t="s">
        <v>34</v>
      </c>
      <c r="J6468">
        <v>4</v>
      </c>
      <c r="K6468" t="s">
        <v>101</v>
      </c>
      <c r="L6468" t="s">
        <v>63</v>
      </c>
      <c r="M6468" t="s">
        <v>35</v>
      </c>
      <c r="N6468">
        <v>22</v>
      </c>
      <c r="O6468">
        <v>17</v>
      </c>
      <c r="P6468">
        <v>5657</v>
      </c>
      <c r="Q6468">
        <v>27770</v>
      </c>
    </row>
    <row r="6469" spans="1:17" x14ac:dyDescent="0.25">
      <c r="A6469" t="s">
        <v>163</v>
      </c>
      <c r="B6469" s="1" t="s">
        <v>481</v>
      </c>
      <c r="C6469">
        <v>2007</v>
      </c>
      <c r="D6469" s="15">
        <f>DATE(cars[[#This Row],[year_1]],1,1)</f>
        <v>39083</v>
      </c>
      <c r="E6469" t="s">
        <v>29</v>
      </c>
      <c r="F6469" s="4">
        <v>203</v>
      </c>
      <c r="G6469">
        <v>6</v>
      </c>
      <c r="H6469" t="s">
        <v>33</v>
      </c>
      <c r="I6469" t="s">
        <v>34</v>
      </c>
      <c r="J6469">
        <v>4</v>
      </c>
      <c r="K6469" t="s">
        <v>101</v>
      </c>
      <c r="L6469" t="s">
        <v>63</v>
      </c>
      <c r="M6469" t="s">
        <v>35</v>
      </c>
      <c r="N6469">
        <v>22</v>
      </c>
      <c r="O6469">
        <v>17</v>
      </c>
      <c r="P6469">
        <v>5657</v>
      </c>
      <c r="Q6469">
        <v>31055</v>
      </c>
    </row>
    <row r="6470" spans="1:17" x14ac:dyDescent="0.25">
      <c r="A6470" t="s">
        <v>264</v>
      </c>
      <c r="B6470" s="1" t="s">
        <v>613</v>
      </c>
      <c r="C6470">
        <v>2003</v>
      </c>
      <c r="D6470" s="15">
        <f>DATE(cars[[#This Row],[year_1]],1,1)</f>
        <v>37622</v>
      </c>
      <c r="E6470" t="s">
        <v>29</v>
      </c>
      <c r="F6470" s="4">
        <v>205</v>
      </c>
      <c r="G6470">
        <v>6</v>
      </c>
      <c r="H6470" t="s">
        <v>33</v>
      </c>
      <c r="I6470" t="s">
        <v>30</v>
      </c>
      <c r="J6470">
        <v>4</v>
      </c>
      <c r="K6470" t="s">
        <v>49</v>
      </c>
      <c r="L6470" t="s">
        <v>63</v>
      </c>
      <c r="M6470" t="s">
        <v>32</v>
      </c>
      <c r="N6470">
        <v>27</v>
      </c>
      <c r="O6470">
        <v>17</v>
      </c>
      <c r="P6470">
        <v>155</v>
      </c>
      <c r="Q6470">
        <v>25645</v>
      </c>
    </row>
    <row r="6471" spans="1:17" x14ac:dyDescent="0.25">
      <c r="A6471" t="s">
        <v>264</v>
      </c>
      <c r="B6471" s="1" t="s">
        <v>613</v>
      </c>
      <c r="C6471">
        <v>2003</v>
      </c>
      <c r="D6471" s="15">
        <f>DATE(cars[[#This Row],[year_1]],1,1)</f>
        <v>37622</v>
      </c>
      <c r="E6471" t="s">
        <v>29</v>
      </c>
      <c r="F6471" s="4">
        <v>205</v>
      </c>
      <c r="G6471">
        <v>6</v>
      </c>
      <c r="H6471" t="s">
        <v>33</v>
      </c>
      <c r="I6471" t="s">
        <v>30</v>
      </c>
      <c r="J6471">
        <v>4</v>
      </c>
      <c r="K6471" t="s">
        <v>49</v>
      </c>
      <c r="L6471" t="s">
        <v>63</v>
      </c>
      <c r="M6471" t="s">
        <v>32</v>
      </c>
      <c r="N6471">
        <v>27</v>
      </c>
      <c r="O6471">
        <v>17</v>
      </c>
      <c r="P6471">
        <v>155</v>
      </c>
      <c r="Q6471">
        <v>31420</v>
      </c>
    </row>
    <row r="6472" spans="1:17" x14ac:dyDescent="0.25">
      <c r="A6472" t="s">
        <v>264</v>
      </c>
      <c r="B6472" s="1" t="s">
        <v>725</v>
      </c>
      <c r="C6472">
        <v>2003</v>
      </c>
      <c r="D6472" s="15">
        <f>DATE(cars[[#This Row],[year_1]],1,1)</f>
        <v>37622</v>
      </c>
      <c r="E6472" t="s">
        <v>29</v>
      </c>
      <c r="F6472" s="4">
        <v>205</v>
      </c>
      <c r="G6472">
        <v>6</v>
      </c>
      <c r="H6472" t="s">
        <v>33</v>
      </c>
      <c r="I6472" t="s">
        <v>30</v>
      </c>
      <c r="J6472">
        <v>4</v>
      </c>
      <c r="K6472" t="s">
        <v>49</v>
      </c>
      <c r="L6472" t="s">
        <v>63</v>
      </c>
      <c r="M6472" t="s">
        <v>32</v>
      </c>
      <c r="N6472">
        <v>27</v>
      </c>
      <c r="O6472">
        <v>17</v>
      </c>
      <c r="P6472">
        <v>155</v>
      </c>
      <c r="Q6472">
        <v>34600</v>
      </c>
    </row>
    <row r="6473" spans="1:17" x14ac:dyDescent="0.25">
      <c r="A6473" t="s">
        <v>264</v>
      </c>
      <c r="B6473" s="1" t="s">
        <v>808</v>
      </c>
      <c r="C6473">
        <v>1997</v>
      </c>
      <c r="D6473" s="15">
        <f>DATE(cars[[#This Row],[year_1]],1,1)</f>
        <v>35431</v>
      </c>
      <c r="E6473" t="s">
        <v>29</v>
      </c>
      <c r="F6473" s="4">
        <v>205</v>
      </c>
      <c r="G6473">
        <v>6</v>
      </c>
      <c r="H6473" t="s">
        <v>33</v>
      </c>
      <c r="I6473" t="s">
        <v>30</v>
      </c>
      <c r="J6473">
        <v>2</v>
      </c>
      <c r="K6473" t="s">
        <v>49</v>
      </c>
      <c r="L6473" t="s">
        <v>63</v>
      </c>
      <c r="M6473" t="s">
        <v>22</v>
      </c>
      <c r="N6473">
        <v>26</v>
      </c>
      <c r="O6473">
        <v>17</v>
      </c>
      <c r="P6473">
        <v>155</v>
      </c>
      <c r="Q6473">
        <v>2000</v>
      </c>
    </row>
    <row r="6474" spans="1:17" x14ac:dyDescent="0.25">
      <c r="A6474" t="s">
        <v>153</v>
      </c>
      <c r="B6474" s="1" t="s">
        <v>393</v>
      </c>
      <c r="C6474">
        <v>1995</v>
      </c>
      <c r="D6474" s="15">
        <f>DATE(cars[[#This Row],[year_1]],1,1)</f>
        <v>34700</v>
      </c>
      <c r="E6474" t="s">
        <v>29</v>
      </c>
      <c r="F6474" s="4">
        <v>205</v>
      </c>
      <c r="G6474">
        <v>6</v>
      </c>
      <c r="H6474" t="s">
        <v>33</v>
      </c>
      <c r="I6474" t="s">
        <v>30</v>
      </c>
      <c r="J6474">
        <v>4</v>
      </c>
      <c r="K6474" t="s">
        <v>49</v>
      </c>
      <c r="L6474" t="s">
        <v>63</v>
      </c>
      <c r="M6474" t="s">
        <v>32</v>
      </c>
      <c r="N6474">
        <v>26</v>
      </c>
      <c r="O6474">
        <v>17</v>
      </c>
      <c r="P6474">
        <v>26</v>
      </c>
      <c r="Q6474">
        <v>2000</v>
      </c>
    </row>
    <row r="6475" spans="1:17" x14ac:dyDescent="0.25">
      <c r="A6475" t="s">
        <v>153</v>
      </c>
      <c r="B6475" s="1" t="s">
        <v>394</v>
      </c>
      <c r="C6475">
        <v>1997</v>
      </c>
      <c r="D6475" s="15">
        <f>DATE(cars[[#This Row],[year_1]],1,1)</f>
        <v>35431</v>
      </c>
      <c r="E6475" t="s">
        <v>29</v>
      </c>
      <c r="F6475" s="4">
        <v>205</v>
      </c>
      <c r="G6475">
        <v>6</v>
      </c>
      <c r="H6475" t="s">
        <v>33</v>
      </c>
      <c r="I6475" t="s">
        <v>30</v>
      </c>
      <c r="J6475">
        <v>4</v>
      </c>
      <c r="K6475" t="s">
        <v>49</v>
      </c>
      <c r="L6475" t="s">
        <v>63</v>
      </c>
      <c r="M6475" t="s">
        <v>32</v>
      </c>
      <c r="N6475">
        <v>26</v>
      </c>
      <c r="O6475">
        <v>17</v>
      </c>
      <c r="P6475">
        <v>26</v>
      </c>
      <c r="Q6475">
        <v>2000</v>
      </c>
    </row>
    <row r="6476" spans="1:17" x14ac:dyDescent="0.25">
      <c r="A6476" t="s">
        <v>153</v>
      </c>
      <c r="B6476" s="1" t="s">
        <v>394</v>
      </c>
      <c r="C6476">
        <v>1998</v>
      </c>
      <c r="D6476" s="15">
        <f>DATE(cars[[#This Row],[year_1]],1,1)</f>
        <v>35796</v>
      </c>
      <c r="E6476" t="s">
        <v>29</v>
      </c>
      <c r="F6476" s="4">
        <v>205</v>
      </c>
      <c r="G6476">
        <v>6</v>
      </c>
      <c r="H6476" t="s">
        <v>33</v>
      </c>
      <c r="I6476" t="s">
        <v>30</v>
      </c>
      <c r="J6476">
        <v>4</v>
      </c>
      <c r="K6476" t="s">
        <v>49</v>
      </c>
      <c r="L6476" t="s">
        <v>63</v>
      </c>
      <c r="M6476" t="s">
        <v>32</v>
      </c>
      <c r="N6476">
        <v>27</v>
      </c>
      <c r="O6476">
        <v>17</v>
      </c>
      <c r="P6476">
        <v>26</v>
      </c>
      <c r="Q6476">
        <v>2000</v>
      </c>
    </row>
    <row r="6477" spans="1:17" x14ac:dyDescent="0.25">
      <c r="A6477" t="s">
        <v>153</v>
      </c>
      <c r="B6477" s="1" t="s">
        <v>394</v>
      </c>
      <c r="C6477">
        <v>1998</v>
      </c>
      <c r="D6477" s="15">
        <f>DATE(cars[[#This Row],[year_1]],1,1)</f>
        <v>35796</v>
      </c>
      <c r="E6477" t="s">
        <v>29</v>
      </c>
      <c r="F6477" s="4">
        <v>205</v>
      </c>
      <c r="G6477">
        <v>6</v>
      </c>
      <c r="H6477" t="s">
        <v>33</v>
      </c>
      <c r="I6477" t="s">
        <v>30</v>
      </c>
      <c r="J6477">
        <v>4</v>
      </c>
      <c r="K6477" t="s">
        <v>49</v>
      </c>
      <c r="L6477" t="s">
        <v>63</v>
      </c>
      <c r="M6477" t="s">
        <v>32</v>
      </c>
      <c r="N6477">
        <v>27</v>
      </c>
      <c r="O6477">
        <v>17</v>
      </c>
      <c r="P6477">
        <v>26</v>
      </c>
      <c r="Q6477">
        <v>2098</v>
      </c>
    </row>
    <row r="6478" spans="1:17" x14ac:dyDescent="0.25">
      <c r="A6478" t="s">
        <v>153</v>
      </c>
      <c r="B6478" s="1" t="s">
        <v>394</v>
      </c>
      <c r="C6478">
        <v>1999</v>
      </c>
      <c r="D6478" s="15">
        <f>DATE(cars[[#This Row],[year_1]],1,1)</f>
        <v>36161</v>
      </c>
      <c r="E6478" t="s">
        <v>29</v>
      </c>
      <c r="F6478" s="4">
        <v>205</v>
      </c>
      <c r="G6478">
        <v>6</v>
      </c>
      <c r="H6478" t="s">
        <v>33</v>
      </c>
      <c r="I6478" t="s">
        <v>30</v>
      </c>
      <c r="J6478">
        <v>4</v>
      </c>
      <c r="K6478" t="s">
        <v>49</v>
      </c>
      <c r="L6478" t="s">
        <v>63</v>
      </c>
      <c r="M6478" t="s">
        <v>32</v>
      </c>
      <c r="N6478">
        <v>27</v>
      </c>
      <c r="O6478">
        <v>17</v>
      </c>
      <c r="P6478">
        <v>26</v>
      </c>
      <c r="Q6478">
        <v>2210</v>
      </c>
    </row>
    <row r="6479" spans="1:17" x14ac:dyDescent="0.25">
      <c r="A6479" t="s">
        <v>153</v>
      </c>
      <c r="B6479" s="1" t="s">
        <v>394</v>
      </c>
      <c r="C6479">
        <v>1999</v>
      </c>
      <c r="D6479" s="15">
        <f>DATE(cars[[#This Row],[year_1]],1,1)</f>
        <v>36161</v>
      </c>
      <c r="E6479" t="s">
        <v>29</v>
      </c>
      <c r="F6479" s="4">
        <v>205</v>
      </c>
      <c r="G6479">
        <v>6</v>
      </c>
      <c r="H6479" t="s">
        <v>33</v>
      </c>
      <c r="I6479" t="s">
        <v>30</v>
      </c>
      <c r="J6479">
        <v>4</v>
      </c>
      <c r="K6479" t="s">
        <v>49</v>
      </c>
      <c r="L6479" t="s">
        <v>63</v>
      </c>
      <c r="M6479" t="s">
        <v>32</v>
      </c>
      <c r="N6479">
        <v>27</v>
      </c>
      <c r="O6479">
        <v>17</v>
      </c>
      <c r="P6479">
        <v>26</v>
      </c>
      <c r="Q6479">
        <v>2107</v>
      </c>
    </row>
    <row r="6480" spans="1:17" x14ac:dyDescent="0.25">
      <c r="A6480" t="s">
        <v>153</v>
      </c>
      <c r="B6480" s="1" t="s">
        <v>394</v>
      </c>
      <c r="C6480">
        <v>1999</v>
      </c>
      <c r="D6480" s="15">
        <f>DATE(cars[[#This Row],[year_1]],1,1)</f>
        <v>36161</v>
      </c>
      <c r="E6480" t="s">
        <v>29</v>
      </c>
      <c r="F6480" s="4">
        <v>205</v>
      </c>
      <c r="G6480">
        <v>6</v>
      </c>
      <c r="H6480" t="s">
        <v>33</v>
      </c>
      <c r="I6480" t="s">
        <v>30</v>
      </c>
      <c r="J6480">
        <v>4</v>
      </c>
      <c r="K6480" t="s">
        <v>49</v>
      </c>
      <c r="L6480" t="s">
        <v>63</v>
      </c>
      <c r="M6480" t="s">
        <v>32</v>
      </c>
      <c r="N6480">
        <v>27</v>
      </c>
      <c r="O6480">
        <v>17</v>
      </c>
      <c r="P6480">
        <v>26</v>
      </c>
      <c r="Q6480">
        <v>2320</v>
      </c>
    </row>
    <row r="6481" spans="1:17" x14ac:dyDescent="0.25">
      <c r="A6481" t="s">
        <v>153</v>
      </c>
      <c r="B6481" s="1" t="s">
        <v>628</v>
      </c>
      <c r="C6481">
        <v>1997</v>
      </c>
      <c r="D6481" s="15">
        <f>DATE(cars[[#This Row],[year_1]],1,1)</f>
        <v>35431</v>
      </c>
      <c r="E6481" t="s">
        <v>29</v>
      </c>
      <c r="F6481" s="4">
        <v>205</v>
      </c>
      <c r="G6481">
        <v>6</v>
      </c>
      <c r="H6481" t="s">
        <v>33</v>
      </c>
      <c r="I6481" t="s">
        <v>30</v>
      </c>
      <c r="J6481">
        <v>4</v>
      </c>
      <c r="K6481" t="s">
        <v>49</v>
      </c>
      <c r="L6481" t="s">
        <v>63</v>
      </c>
      <c r="M6481" t="s">
        <v>32</v>
      </c>
      <c r="N6481">
        <v>26</v>
      </c>
      <c r="O6481">
        <v>17</v>
      </c>
      <c r="P6481">
        <v>26</v>
      </c>
      <c r="Q6481">
        <v>2080</v>
      </c>
    </row>
    <row r="6482" spans="1:17" x14ac:dyDescent="0.25">
      <c r="A6482" t="s">
        <v>153</v>
      </c>
      <c r="B6482" s="1" t="s">
        <v>628</v>
      </c>
      <c r="C6482">
        <v>1999</v>
      </c>
      <c r="D6482" s="15">
        <f>DATE(cars[[#This Row],[year_1]],1,1)</f>
        <v>36161</v>
      </c>
      <c r="E6482" t="s">
        <v>29</v>
      </c>
      <c r="F6482" s="4">
        <v>205</v>
      </c>
      <c r="G6482">
        <v>6</v>
      </c>
      <c r="H6482" t="s">
        <v>33</v>
      </c>
      <c r="I6482" t="s">
        <v>30</v>
      </c>
      <c r="J6482">
        <v>4</v>
      </c>
      <c r="K6482" t="s">
        <v>49</v>
      </c>
      <c r="L6482" t="s">
        <v>63</v>
      </c>
      <c r="M6482" t="s">
        <v>32</v>
      </c>
      <c r="N6482">
        <v>27</v>
      </c>
      <c r="O6482">
        <v>17</v>
      </c>
      <c r="P6482">
        <v>26</v>
      </c>
      <c r="Q6482">
        <v>2356</v>
      </c>
    </row>
    <row r="6483" spans="1:17" x14ac:dyDescent="0.25">
      <c r="A6483" t="s">
        <v>153</v>
      </c>
      <c r="B6483" s="1" t="s">
        <v>707</v>
      </c>
      <c r="C6483">
        <v>1995</v>
      </c>
      <c r="D6483" s="15">
        <f>DATE(cars[[#This Row],[year_1]],1,1)</f>
        <v>34700</v>
      </c>
      <c r="E6483" t="s">
        <v>29</v>
      </c>
      <c r="F6483" s="4">
        <v>205</v>
      </c>
      <c r="G6483">
        <v>6</v>
      </c>
      <c r="H6483" t="s">
        <v>33</v>
      </c>
      <c r="I6483" t="s">
        <v>30</v>
      </c>
      <c r="J6483">
        <v>4</v>
      </c>
      <c r="K6483" t="s">
        <v>49</v>
      </c>
      <c r="L6483" t="s">
        <v>63</v>
      </c>
      <c r="M6483" t="s">
        <v>32</v>
      </c>
      <c r="N6483">
        <v>26</v>
      </c>
      <c r="O6483">
        <v>17</v>
      </c>
      <c r="P6483">
        <v>26</v>
      </c>
      <c r="Q6483">
        <v>2000</v>
      </c>
    </row>
    <row r="6484" spans="1:17" x14ac:dyDescent="0.25">
      <c r="A6484" t="s">
        <v>153</v>
      </c>
      <c r="B6484" s="1" t="s">
        <v>707</v>
      </c>
      <c r="C6484">
        <v>1996</v>
      </c>
      <c r="D6484" s="15">
        <f>DATE(cars[[#This Row],[year_1]],1,1)</f>
        <v>35065</v>
      </c>
      <c r="E6484" t="s">
        <v>29</v>
      </c>
      <c r="F6484" s="4">
        <v>205</v>
      </c>
      <c r="G6484">
        <v>6</v>
      </c>
      <c r="H6484" t="s">
        <v>33</v>
      </c>
      <c r="I6484" t="s">
        <v>30</v>
      </c>
      <c r="J6484">
        <v>4</v>
      </c>
      <c r="K6484" t="s">
        <v>49</v>
      </c>
      <c r="L6484" t="s">
        <v>63</v>
      </c>
      <c r="M6484" t="s">
        <v>32</v>
      </c>
      <c r="N6484">
        <v>27</v>
      </c>
      <c r="O6484">
        <v>17</v>
      </c>
      <c r="P6484">
        <v>26</v>
      </c>
      <c r="Q6484">
        <v>2000</v>
      </c>
    </row>
    <row r="6485" spans="1:17" x14ac:dyDescent="0.25">
      <c r="A6485" t="s">
        <v>153</v>
      </c>
      <c r="B6485" s="1" t="s">
        <v>802</v>
      </c>
      <c r="C6485">
        <v>1997</v>
      </c>
      <c r="D6485" s="15">
        <f>DATE(cars[[#This Row],[year_1]],1,1)</f>
        <v>35431</v>
      </c>
      <c r="E6485" t="s">
        <v>29</v>
      </c>
      <c r="F6485" s="4">
        <v>205</v>
      </c>
      <c r="G6485">
        <v>6</v>
      </c>
      <c r="H6485" t="s">
        <v>33</v>
      </c>
      <c r="I6485" t="s">
        <v>30</v>
      </c>
      <c r="J6485">
        <v>4</v>
      </c>
      <c r="K6485" t="s">
        <v>49</v>
      </c>
      <c r="L6485" t="s">
        <v>63</v>
      </c>
      <c r="M6485" t="s">
        <v>32</v>
      </c>
      <c r="N6485">
        <v>26</v>
      </c>
      <c r="O6485">
        <v>17</v>
      </c>
      <c r="P6485">
        <v>26</v>
      </c>
      <c r="Q6485">
        <v>2000</v>
      </c>
    </row>
    <row r="6486" spans="1:17" x14ac:dyDescent="0.25">
      <c r="A6486" t="s">
        <v>153</v>
      </c>
      <c r="B6486" s="1" t="s">
        <v>802</v>
      </c>
      <c r="C6486">
        <v>1998</v>
      </c>
      <c r="D6486" s="15">
        <f>DATE(cars[[#This Row],[year_1]],1,1)</f>
        <v>35796</v>
      </c>
      <c r="E6486" t="s">
        <v>29</v>
      </c>
      <c r="F6486" s="4">
        <v>205</v>
      </c>
      <c r="G6486">
        <v>6</v>
      </c>
      <c r="H6486" t="s">
        <v>33</v>
      </c>
      <c r="I6486" t="s">
        <v>30</v>
      </c>
      <c r="J6486">
        <v>4</v>
      </c>
      <c r="K6486" t="s">
        <v>49</v>
      </c>
      <c r="L6486" t="s">
        <v>63</v>
      </c>
      <c r="M6486" t="s">
        <v>32</v>
      </c>
      <c r="N6486">
        <v>27</v>
      </c>
      <c r="O6486">
        <v>17</v>
      </c>
      <c r="P6486">
        <v>26</v>
      </c>
      <c r="Q6486">
        <v>2084</v>
      </c>
    </row>
    <row r="6487" spans="1:17" x14ac:dyDescent="0.25">
      <c r="A6487" t="s">
        <v>114</v>
      </c>
      <c r="B6487" s="1" t="s">
        <v>231</v>
      </c>
      <c r="C6487">
        <v>2003</v>
      </c>
      <c r="D6487" s="15">
        <f>DATE(cars[[#This Row],[year_1]],1,1)</f>
        <v>37622</v>
      </c>
      <c r="E6487" t="s">
        <v>29</v>
      </c>
      <c r="F6487" s="4">
        <v>205</v>
      </c>
      <c r="G6487">
        <v>6</v>
      </c>
      <c r="H6487" t="s">
        <v>33</v>
      </c>
      <c r="I6487" t="s">
        <v>30</v>
      </c>
      <c r="J6487">
        <v>4</v>
      </c>
      <c r="K6487" t="s">
        <v>49</v>
      </c>
      <c r="L6487" t="s">
        <v>63</v>
      </c>
      <c r="M6487" t="s">
        <v>32</v>
      </c>
      <c r="N6487">
        <v>27</v>
      </c>
      <c r="O6487">
        <v>17</v>
      </c>
      <c r="P6487">
        <v>210</v>
      </c>
      <c r="Q6487">
        <v>26695</v>
      </c>
    </row>
    <row r="6488" spans="1:17" x14ac:dyDescent="0.25">
      <c r="A6488" t="s">
        <v>114</v>
      </c>
      <c r="B6488" s="1" t="s">
        <v>231</v>
      </c>
      <c r="C6488">
        <v>2003</v>
      </c>
      <c r="D6488" s="15">
        <f>DATE(cars[[#This Row],[year_1]],1,1)</f>
        <v>37622</v>
      </c>
      <c r="E6488" t="s">
        <v>29</v>
      </c>
      <c r="F6488" s="4">
        <v>205</v>
      </c>
      <c r="G6488">
        <v>6</v>
      </c>
      <c r="H6488" t="s">
        <v>33</v>
      </c>
      <c r="I6488" t="s">
        <v>30</v>
      </c>
      <c r="J6488">
        <v>4</v>
      </c>
      <c r="K6488" t="s">
        <v>49</v>
      </c>
      <c r="L6488" t="s">
        <v>63</v>
      </c>
      <c r="M6488" t="s">
        <v>32</v>
      </c>
      <c r="N6488">
        <v>27</v>
      </c>
      <c r="O6488">
        <v>17</v>
      </c>
      <c r="P6488">
        <v>210</v>
      </c>
      <c r="Q6488">
        <v>29670</v>
      </c>
    </row>
    <row r="6489" spans="1:17" x14ac:dyDescent="0.25">
      <c r="A6489" t="s">
        <v>123</v>
      </c>
      <c r="B6489" s="1">
        <v>45538</v>
      </c>
      <c r="C6489">
        <v>2010</v>
      </c>
      <c r="D6489" s="15">
        <f>DATE(cars[[#This Row],[year_1]],1,1)</f>
        <v>40179</v>
      </c>
      <c r="E6489" t="s">
        <v>38</v>
      </c>
      <c r="F6489" s="4">
        <v>207</v>
      </c>
      <c r="G6489">
        <v>4</v>
      </c>
      <c r="H6489" t="s">
        <v>33</v>
      </c>
      <c r="I6489" t="s">
        <v>34</v>
      </c>
      <c r="J6489">
        <v>4</v>
      </c>
      <c r="K6489" t="s">
        <v>27</v>
      </c>
      <c r="L6489" t="s">
        <v>31</v>
      </c>
      <c r="M6489" t="s">
        <v>32</v>
      </c>
      <c r="N6489">
        <v>27</v>
      </c>
      <c r="O6489">
        <v>17</v>
      </c>
      <c r="P6489">
        <v>376</v>
      </c>
      <c r="Q6489">
        <v>32395</v>
      </c>
    </row>
    <row r="6490" spans="1:17" x14ac:dyDescent="0.25">
      <c r="A6490" t="s">
        <v>123</v>
      </c>
      <c r="B6490" s="1">
        <v>45538</v>
      </c>
      <c r="C6490">
        <v>2010</v>
      </c>
      <c r="D6490" s="15">
        <f>DATE(cars[[#This Row],[year_1]],1,1)</f>
        <v>40179</v>
      </c>
      <c r="E6490" t="s">
        <v>38</v>
      </c>
      <c r="F6490" s="4">
        <v>207</v>
      </c>
      <c r="G6490">
        <v>4</v>
      </c>
      <c r="H6490" t="s">
        <v>33</v>
      </c>
      <c r="I6490" t="s">
        <v>34</v>
      </c>
      <c r="J6490">
        <v>4</v>
      </c>
      <c r="K6490" t="s">
        <v>27</v>
      </c>
      <c r="L6490" t="s">
        <v>31</v>
      </c>
      <c r="M6490" t="s">
        <v>32</v>
      </c>
      <c r="N6490">
        <v>27</v>
      </c>
      <c r="O6490">
        <v>17</v>
      </c>
      <c r="P6490">
        <v>376</v>
      </c>
      <c r="Q6490">
        <v>38115</v>
      </c>
    </row>
    <row r="6491" spans="1:17" x14ac:dyDescent="0.25">
      <c r="A6491" t="s">
        <v>123</v>
      </c>
      <c r="B6491" s="1">
        <v>45538</v>
      </c>
      <c r="C6491">
        <v>2010</v>
      </c>
      <c r="D6491" s="15">
        <f>DATE(cars[[#This Row],[year_1]],1,1)</f>
        <v>40179</v>
      </c>
      <c r="E6491" t="s">
        <v>38</v>
      </c>
      <c r="F6491" s="4">
        <v>207</v>
      </c>
      <c r="G6491">
        <v>4</v>
      </c>
      <c r="H6491" t="s">
        <v>33</v>
      </c>
      <c r="I6491" t="s">
        <v>34</v>
      </c>
      <c r="J6491">
        <v>4</v>
      </c>
      <c r="K6491" t="s">
        <v>27</v>
      </c>
      <c r="L6491" t="s">
        <v>21</v>
      </c>
      <c r="M6491" t="s">
        <v>35</v>
      </c>
      <c r="N6491">
        <v>27</v>
      </c>
      <c r="O6491">
        <v>17</v>
      </c>
      <c r="P6491">
        <v>376</v>
      </c>
      <c r="Q6491">
        <v>36975</v>
      </c>
    </row>
    <row r="6492" spans="1:17" x14ac:dyDescent="0.25">
      <c r="A6492" t="s">
        <v>338</v>
      </c>
      <c r="B6492" s="1" t="s">
        <v>420</v>
      </c>
      <c r="C6492">
        <v>2001</v>
      </c>
      <c r="D6492" s="15">
        <f>DATE(cars[[#This Row],[year_1]],1,1)</f>
        <v>36892</v>
      </c>
      <c r="E6492" t="s">
        <v>17</v>
      </c>
      <c r="F6492" s="4">
        <v>210</v>
      </c>
      <c r="G6492">
        <v>6</v>
      </c>
      <c r="H6492" t="s">
        <v>33</v>
      </c>
      <c r="I6492" t="s">
        <v>30</v>
      </c>
      <c r="J6492">
        <v>4</v>
      </c>
      <c r="K6492" t="s">
        <v>27</v>
      </c>
      <c r="L6492" t="s">
        <v>31</v>
      </c>
      <c r="M6492" t="s">
        <v>32</v>
      </c>
      <c r="N6492">
        <v>24</v>
      </c>
      <c r="O6492">
        <v>17</v>
      </c>
      <c r="P6492">
        <v>454</v>
      </c>
      <c r="Q6492">
        <v>31505</v>
      </c>
    </row>
    <row r="6493" spans="1:17" x14ac:dyDescent="0.25">
      <c r="A6493" t="s">
        <v>52</v>
      </c>
      <c r="B6493" s="1" t="s">
        <v>670</v>
      </c>
      <c r="C6493">
        <v>2000</v>
      </c>
      <c r="D6493" s="15">
        <f>DATE(cars[[#This Row],[year_1]],1,1)</f>
        <v>36526</v>
      </c>
      <c r="E6493" t="s">
        <v>29</v>
      </c>
      <c r="F6493" s="4">
        <v>210</v>
      </c>
      <c r="G6493">
        <v>6</v>
      </c>
      <c r="H6493" t="s">
        <v>33</v>
      </c>
      <c r="I6493" t="s">
        <v>30</v>
      </c>
      <c r="J6493">
        <v>4</v>
      </c>
      <c r="K6493" t="s">
        <v>39</v>
      </c>
      <c r="L6493" t="s">
        <v>31</v>
      </c>
      <c r="M6493" t="s">
        <v>32</v>
      </c>
      <c r="N6493">
        <v>25</v>
      </c>
      <c r="O6493">
        <v>17</v>
      </c>
      <c r="P6493">
        <v>586</v>
      </c>
      <c r="Q6493">
        <v>2381</v>
      </c>
    </row>
    <row r="6494" spans="1:17" x14ac:dyDescent="0.25">
      <c r="A6494" t="s">
        <v>52</v>
      </c>
      <c r="B6494" s="1" t="s">
        <v>670</v>
      </c>
      <c r="C6494">
        <v>2000</v>
      </c>
      <c r="D6494" s="15">
        <f>DATE(cars[[#This Row],[year_1]],1,1)</f>
        <v>36526</v>
      </c>
      <c r="E6494" t="s">
        <v>29</v>
      </c>
      <c r="F6494" s="4">
        <v>210</v>
      </c>
      <c r="G6494">
        <v>6</v>
      </c>
      <c r="H6494" t="s">
        <v>33</v>
      </c>
      <c r="I6494" t="s">
        <v>30</v>
      </c>
      <c r="J6494">
        <v>4</v>
      </c>
      <c r="K6494" t="s">
        <v>39</v>
      </c>
      <c r="L6494" t="s">
        <v>31</v>
      </c>
      <c r="M6494" t="s">
        <v>32</v>
      </c>
      <c r="N6494">
        <v>25</v>
      </c>
      <c r="O6494">
        <v>17</v>
      </c>
      <c r="P6494">
        <v>586</v>
      </c>
      <c r="Q6494">
        <v>2337</v>
      </c>
    </row>
    <row r="6495" spans="1:17" x14ac:dyDescent="0.25">
      <c r="A6495" t="s">
        <v>52</v>
      </c>
      <c r="B6495" s="1" t="s">
        <v>670</v>
      </c>
      <c r="C6495">
        <v>2001</v>
      </c>
      <c r="D6495" s="15">
        <f>DATE(cars[[#This Row],[year_1]],1,1)</f>
        <v>36892</v>
      </c>
      <c r="E6495" t="s">
        <v>17</v>
      </c>
      <c r="F6495" s="4">
        <v>210</v>
      </c>
      <c r="G6495">
        <v>6</v>
      </c>
      <c r="H6495" t="s">
        <v>33</v>
      </c>
      <c r="I6495" t="s">
        <v>30</v>
      </c>
      <c r="J6495">
        <v>4</v>
      </c>
      <c r="K6495" t="s">
        <v>39</v>
      </c>
      <c r="L6495" t="s">
        <v>31</v>
      </c>
      <c r="M6495" t="s">
        <v>32</v>
      </c>
      <c r="N6495">
        <v>25</v>
      </c>
      <c r="O6495">
        <v>17</v>
      </c>
      <c r="P6495">
        <v>586</v>
      </c>
      <c r="Q6495">
        <v>31025</v>
      </c>
    </row>
    <row r="6496" spans="1:17" x14ac:dyDescent="0.25">
      <c r="A6496" t="s">
        <v>52</v>
      </c>
      <c r="B6496" s="1" t="s">
        <v>670</v>
      </c>
      <c r="C6496">
        <v>2002</v>
      </c>
      <c r="D6496" s="15">
        <f>DATE(cars[[#This Row],[year_1]],1,1)</f>
        <v>37257</v>
      </c>
      <c r="E6496" t="s">
        <v>17</v>
      </c>
      <c r="F6496" s="4">
        <v>210</v>
      </c>
      <c r="G6496">
        <v>6</v>
      </c>
      <c r="H6496" t="s">
        <v>33</v>
      </c>
      <c r="I6496" t="s">
        <v>30</v>
      </c>
      <c r="J6496">
        <v>4</v>
      </c>
      <c r="K6496" t="s">
        <v>39</v>
      </c>
      <c r="L6496" t="s">
        <v>31</v>
      </c>
      <c r="M6496" t="s">
        <v>32</v>
      </c>
      <c r="N6496">
        <v>25</v>
      </c>
      <c r="O6496">
        <v>17</v>
      </c>
      <c r="P6496">
        <v>586</v>
      </c>
      <c r="Q6496">
        <v>31075</v>
      </c>
    </row>
    <row r="6497" spans="1:17" x14ac:dyDescent="0.25">
      <c r="A6497" t="s">
        <v>52</v>
      </c>
      <c r="B6497" s="1" t="s">
        <v>670</v>
      </c>
      <c r="C6497">
        <v>2002</v>
      </c>
      <c r="D6497" s="15">
        <f>DATE(cars[[#This Row],[year_1]],1,1)</f>
        <v>37257</v>
      </c>
      <c r="E6497" t="s">
        <v>17</v>
      </c>
      <c r="F6497" s="4">
        <v>210</v>
      </c>
      <c r="G6497">
        <v>6</v>
      </c>
      <c r="H6497" t="s">
        <v>33</v>
      </c>
      <c r="I6497" t="s">
        <v>30</v>
      </c>
      <c r="J6497">
        <v>4</v>
      </c>
      <c r="K6497" t="s">
        <v>39</v>
      </c>
      <c r="L6497" t="s">
        <v>31</v>
      </c>
      <c r="M6497" t="s">
        <v>32</v>
      </c>
      <c r="N6497">
        <v>25</v>
      </c>
      <c r="O6497">
        <v>17</v>
      </c>
      <c r="P6497">
        <v>586</v>
      </c>
      <c r="Q6497">
        <v>31675</v>
      </c>
    </row>
    <row r="6498" spans="1:17" x14ac:dyDescent="0.25">
      <c r="A6498" t="s">
        <v>123</v>
      </c>
      <c r="B6498" s="1">
        <v>45538</v>
      </c>
      <c r="C6498">
        <v>2009</v>
      </c>
      <c r="D6498" s="15">
        <f>DATE(cars[[#This Row],[year_1]],1,1)</f>
        <v>39814</v>
      </c>
      <c r="E6498" t="s">
        <v>38</v>
      </c>
      <c r="F6498" s="4">
        <v>210</v>
      </c>
      <c r="G6498">
        <v>4</v>
      </c>
      <c r="H6498" t="s">
        <v>33</v>
      </c>
      <c r="I6498" t="s">
        <v>34</v>
      </c>
      <c r="J6498">
        <v>4</v>
      </c>
      <c r="K6498" t="s">
        <v>27</v>
      </c>
      <c r="L6498" t="s">
        <v>21</v>
      </c>
      <c r="M6498" t="s">
        <v>35</v>
      </c>
      <c r="N6498">
        <v>27</v>
      </c>
      <c r="O6498">
        <v>17</v>
      </c>
      <c r="P6498">
        <v>376</v>
      </c>
      <c r="Q6498">
        <v>37810</v>
      </c>
    </row>
    <row r="6499" spans="1:17" x14ac:dyDescent="0.25">
      <c r="A6499" t="s">
        <v>123</v>
      </c>
      <c r="B6499" s="1">
        <v>45538</v>
      </c>
      <c r="C6499">
        <v>2009</v>
      </c>
      <c r="D6499" s="15">
        <f>DATE(cars[[#This Row],[year_1]],1,1)</f>
        <v>39814</v>
      </c>
      <c r="E6499" t="s">
        <v>38</v>
      </c>
      <c r="F6499" s="4">
        <v>210</v>
      </c>
      <c r="G6499">
        <v>4</v>
      </c>
      <c r="H6499" t="s">
        <v>33</v>
      </c>
      <c r="I6499" t="s">
        <v>34</v>
      </c>
      <c r="J6499">
        <v>4</v>
      </c>
      <c r="K6499" t="s">
        <v>27</v>
      </c>
      <c r="L6499" t="s">
        <v>31</v>
      </c>
      <c r="M6499" t="s">
        <v>32</v>
      </c>
      <c r="N6499">
        <v>27</v>
      </c>
      <c r="O6499">
        <v>17</v>
      </c>
      <c r="P6499">
        <v>376</v>
      </c>
      <c r="Q6499">
        <v>36395</v>
      </c>
    </row>
    <row r="6500" spans="1:17" x14ac:dyDescent="0.25">
      <c r="A6500" t="s">
        <v>123</v>
      </c>
      <c r="B6500" s="1">
        <v>45538</v>
      </c>
      <c r="C6500">
        <v>2011</v>
      </c>
      <c r="D6500" s="15">
        <f>DATE(cars[[#This Row],[year_1]],1,1)</f>
        <v>40544</v>
      </c>
      <c r="E6500" t="s">
        <v>38</v>
      </c>
      <c r="F6500" s="4">
        <v>210</v>
      </c>
      <c r="G6500">
        <v>4</v>
      </c>
      <c r="H6500" t="s">
        <v>33</v>
      </c>
      <c r="I6500" t="s">
        <v>34</v>
      </c>
      <c r="J6500">
        <v>4</v>
      </c>
      <c r="K6500" t="s">
        <v>27</v>
      </c>
      <c r="L6500" t="s">
        <v>31</v>
      </c>
      <c r="M6500" t="s">
        <v>32</v>
      </c>
      <c r="N6500">
        <v>27</v>
      </c>
      <c r="O6500">
        <v>17</v>
      </c>
      <c r="P6500">
        <v>376</v>
      </c>
      <c r="Q6500">
        <v>38115</v>
      </c>
    </row>
    <row r="6501" spans="1:17" x14ac:dyDescent="0.25">
      <c r="A6501" t="s">
        <v>123</v>
      </c>
      <c r="B6501" s="1">
        <v>45538</v>
      </c>
      <c r="C6501">
        <v>2011</v>
      </c>
      <c r="D6501" s="15">
        <f>DATE(cars[[#This Row],[year_1]],1,1)</f>
        <v>40544</v>
      </c>
      <c r="E6501" t="s">
        <v>38</v>
      </c>
      <c r="F6501" s="4">
        <v>210</v>
      </c>
      <c r="G6501">
        <v>4</v>
      </c>
      <c r="H6501" t="s">
        <v>33</v>
      </c>
      <c r="I6501" t="s">
        <v>34</v>
      </c>
      <c r="J6501">
        <v>4</v>
      </c>
      <c r="K6501" t="s">
        <v>27</v>
      </c>
      <c r="L6501" t="s">
        <v>31</v>
      </c>
      <c r="M6501" t="s">
        <v>32</v>
      </c>
      <c r="N6501">
        <v>27</v>
      </c>
      <c r="O6501">
        <v>17</v>
      </c>
      <c r="P6501">
        <v>376</v>
      </c>
      <c r="Q6501">
        <v>32395</v>
      </c>
    </row>
    <row r="6502" spans="1:17" x14ac:dyDescent="0.25">
      <c r="A6502" t="s">
        <v>123</v>
      </c>
      <c r="B6502" s="1">
        <v>45538</v>
      </c>
      <c r="C6502">
        <v>2011</v>
      </c>
      <c r="D6502" s="15">
        <f>DATE(cars[[#This Row],[year_1]],1,1)</f>
        <v>40544</v>
      </c>
      <c r="E6502" t="s">
        <v>38</v>
      </c>
      <c r="F6502" s="4">
        <v>210</v>
      </c>
      <c r="G6502">
        <v>4</v>
      </c>
      <c r="H6502" t="s">
        <v>33</v>
      </c>
      <c r="I6502" t="s">
        <v>34</v>
      </c>
      <c r="J6502">
        <v>4</v>
      </c>
      <c r="K6502" t="s">
        <v>27</v>
      </c>
      <c r="L6502" t="s">
        <v>21</v>
      </c>
      <c r="M6502" t="s">
        <v>35</v>
      </c>
      <c r="N6502">
        <v>27</v>
      </c>
      <c r="O6502">
        <v>17</v>
      </c>
      <c r="P6502">
        <v>376</v>
      </c>
      <c r="Q6502">
        <v>36975</v>
      </c>
    </row>
    <row r="6503" spans="1:17" x14ac:dyDescent="0.25">
      <c r="A6503" t="s">
        <v>217</v>
      </c>
      <c r="B6503" s="1" t="s">
        <v>219</v>
      </c>
      <c r="C6503">
        <v>2005</v>
      </c>
      <c r="D6503" s="15">
        <f>DATE(cars[[#This Row],[year_1]],1,1)</f>
        <v>38353</v>
      </c>
      <c r="E6503" t="s">
        <v>17</v>
      </c>
      <c r="F6503" s="4">
        <v>210</v>
      </c>
      <c r="G6503">
        <v>4</v>
      </c>
      <c r="H6503" t="s">
        <v>18</v>
      </c>
      <c r="I6503" t="s">
        <v>34</v>
      </c>
      <c r="J6503">
        <v>4</v>
      </c>
      <c r="K6503" t="s">
        <v>101</v>
      </c>
      <c r="L6503" t="s">
        <v>21</v>
      </c>
      <c r="M6503" t="s">
        <v>196</v>
      </c>
      <c r="N6503">
        <v>23</v>
      </c>
      <c r="O6503">
        <v>17</v>
      </c>
      <c r="P6503">
        <v>640</v>
      </c>
      <c r="Q6503">
        <v>24345</v>
      </c>
    </row>
    <row r="6504" spans="1:17" x14ac:dyDescent="0.25">
      <c r="A6504" t="s">
        <v>217</v>
      </c>
      <c r="B6504" s="1" t="s">
        <v>219</v>
      </c>
      <c r="C6504">
        <v>2006</v>
      </c>
      <c r="D6504" s="15">
        <f>DATE(cars[[#This Row],[year_1]],1,1)</f>
        <v>38718</v>
      </c>
      <c r="E6504" t="s">
        <v>17</v>
      </c>
      <c r="F6504" s="4">
        <v>210</v>
      </c>
      <c r="G6504">
        <v>4</v>
      </c>
      <c r="H6504" t="s">
        <v>18</v>
      </c>
      <c r="I6504" t="s">
        <v>34</v>
      </c>
      <c r="J6504">
        <v>4</v>
      </c>
      <c r="K6504" t="s">
        <v>101</v>
      </c>
      <c r="L6504" t="s">
        <v>21</v>
      </c>
      <c r="M6504" t="s">
        <v>196</v>
      </c>
      <c r="N6504">
        <v>23</v>
      </c>
      <c r="O6504">
        <v>17</v>
      </c>
      <c r="P6504">
        <v>640</v>
      </c>
      <c r="Q6504">
        <v>24595</v>
      </c>
    </row>
    <row r="6505" spans="1:17" x14ac:dyDescent="0.25">
      <c r="A6505" t="s">
        <v>153</v>
      </c>
      <c r="B6505" s="1" t="s">
        <v>193</v>
      </c>
      <c r="C6505">
        <v>2001</v>
      </c>
      <c r="D6505" s="15">
        <f>DATE(cars[[#This Row],[year_1]],1,1)</f>
        <v>36892</v>
      </c>
      <c r="E6505" t="s">
        <v>29</v>
      </c>
      <c r="F6505" s="4">
        <v>215</v>
      </c>
      <c r="G6505">
        <v>6</v>
      </c>
      <c r="H6505" t="s">
        <v>33</v>
      </c>
      <c r="I6505" t="s">
        <v>30</v>
      </c>
      <c r="J6505">
        <v>4</v>
      </c>
      <c r="K6505" t="s">
        <v>49</v>
      </c>
      <c r="L6505" t="s">
        <v>63</v>
      </c>
      <c r="M6505" t="s">
        <v>32</v>
      </c>
      <c r="N6505">
        <v>25</v>
      </c>
      <c r="O6505">
        <v>17</v>
      </c>
      <c r="P6505">
        <v>26</v>
      </c>
      <c r="Q6505">
        <v>30619</v>
      </c>
    </row>
    <row r="6506" spans="1:17" x14ac:dyDescent="0.25">
      <c r="A6506" t="s">
        <v>153</v>
      </c>
      <c r="B6506" s="1" t="s">
        <v>576</v>
      </c>
      <c r="C6506">
        <v>2000</v>
      </c>
      <c r="D6506" s="15">
        <f>DATE(cars[[#This Row],[year_1]],1,1)</f>
        <v>36526</v>
      </c>
      <c r="E6506" t="s">
        <v>29</v>
      </c>
      <c r="F6506" s="4">
        <v>215</v>
      </c>
      <c r="G6506">
        <v>6</v>
      </c>
      <c r="H6506" t="s">
        <v>33</v>
      </c>
      <c r="I6506" t="s">
        <v>30</v>
      </c>
      <c r="J6506">
        <v>4</v>
      </c>
      <c r="K6506" t="s">
        <v>49</v>
      </c>
      <c r="L6506" t="s">
        <v>31</v>
      </c>
      <c r="M6506" t="s">
        <v>32</v>
      </c>
      <c r="N6506">
        <v>26</v>
      </c>
      <c r="O6506">
        <v>17</v>
      </c>
      <c r="P6506">
        <v>26</v>
      </c>
      <c r="Q6506">
        <v>2233</v>
      </c>
    </row>
    <row r="6507" spans="1:17" x14ac:dyDescent="0.25">
      <c r="A6507" t="s">
        <v>153</v>
      </c>
      <c r="B6507" s="1" t="s">
        <v>576</v>
      </c>
      <c r="C6507">
        <v>2000</v>
      </c>
      <c r="D6507" s="15">
        <f>DATE(cars[[#This Row],[year_1]],1,1)</f>
        <v>36526</v>
      </c>
      <c r="E6507" t="s">
        <v>29</v>
      </c>
      <c r="F6507" s="4">
        <v>215</v>
      </c>
      <c r="G6507">
        <v>6</v>
      </c>
      <c r="H6507" t="s">
        <v>33</v>
      </c>
      <c r="I6507" t="s">
        <v>30</v>
      </c>
      <c r="J6507">
        <v>4</v>
      </c>
      <c r="K6507" t="s">
        <v>49</v>
      </c>
      <c r="L6507" t="s">
        <v>31</v>
      </c>
      <c r="M6507" t="s">
        <v>32</v>
      </c>
      <c r="N6507">
        <v>26</v>
      </c>
      <c r="O6507">
        <v>17</v>
      </c>
      <c r="P6507">
        <v>26</v>
      </c>
      <c r="Q6507">
        <v>2484</v>
      </c>
    </row>
    <row r="6508" spans="1:17" x14ac:dyDescent="0.25">
      <c r="A6508" t="s">
        <v>153</v>
      </c>
      <c r="B6508" s="1" t="s">
        <v>576</v>
      </c>
      <c r="C6508">
        <v>2000</v>
      </c>
      <c r="D6508" s="15">
        <f>DATE(cars[[#This Row],[year_1]],1,1)</f>
        <v>36526</v>
      </c>
      <c r="E6508" t="s">
        <v>29</v>
      </c>
      <c r="F6508" s="4">
        <v>215</v>
      </c>
      <c r="G6508">
        <v>6</v>
      </c>
      <c r="H6508" t="s">
        <v>33</v>
      </c>
      <c r="I6508" t="s">
        <v>30</v>
      </c>
      <c r="J6508">
        <v>4</v>
      </c>
      <c r="K6508" t="s">
        <v>49</v>
      </c>
      <c r="L6508" t="s">
        <v>31</v>
      </c>
      <c r="M6508" t="s">
        <v>32</v>
      </c>
      <c r="N6508">
        <v>26</v>
      </c>
      <c r="O6508">
        <v>17</v>
      </c>
      <c r="P6508">
        <v>26</v>
      </c>
      <c r="Q6508">
        <v>2290</v>
      </c>
    </row>
    <row r="6509" spans="1:17" x14ac:dyDescent="0.25">
      <c r="A6509" t="s">
        <v>153</v>
      </c>
      <c r="B6509" s="1" t="s">
        <v>576</v>
      </c>
      <c r="C6509">
        <v>2001</v>
      </c>
      <c r="D6509" s="15">
        <f>DATE(cars[[#This Row],[year_1]],1,1)</f>
        <v>36892</v>
      </c>
      <c r="E6509" t="s">
        <v>29</v>
      </c>
      <c r="F6509" s="4">
        <v>215</v>
      </c>
      <c r="G6509">
        <v>6</v>
      </c>
      <c r="H6509" t="s">
        <v>33</v>
      </c>
      <c r="I6509" t="s">
        <v>30</v>
      </c>
      <c r="J6509">
        <v>4</v>
      </c>
      <c r="K6509" t="s">
        <v>49</v>
      </c>
      <c r="L6509" t="s">
        <v>31</v>
      </c>
      <c r="M6509" t="s">
        <v>32</v>
      </c>
      <c r="N6509">
        <v>26</v>
      </c>
      <c r="O6509">
        <v>17</v>
      </c>
      <c r="P6509">
        <v>26</v>
      </c>
      <c r="Q6509">
        <v>22515</v>
      </c>
    </row>
    <row r="6510" spans="1:17" x14ac:dyDescent="0.25">
      <c r="A6510" t="s">
        <v>153</v>
      </c>
      <c r="B6510" s="1" t="s">
        <v>576</v>
      </c>
      <c r="C6510">
        <v>2001</v>
      </c>
      <c r="D6510" s="15">
        <f>DATE(cars[[#This Row],[year_1]],1,1)</f>
        <v>36892</v>
      </c>
      <c r="E6510" t="s">
        <v>29</v>
      </c>
      <c r="F6510" s="4">
        <v>215</v>
      </c>
      <c r="G6510">
        <v>6</v>
      </c>
      <c r="H6510" t="s">
        <v>33</v>
      </c>
      <c r="I6510" t="s">
        <v>30</v>
      </c>
      <c r="J6510">
        <v>4</v>
      </c>
      <c r="K6510" t="s">
        <v>49</v>
      </c>
      <c r="L6510" t="s">
        <v>31</v>
      </c>
      <c r="M6510" t="s">
        <v>32</v>
      </c>
      <c r="N6510">
        <v>26</v>
      </c>
      <c r="O6510">
        <v>17</v>
      </c>
      <c r="P6510">
        <v>26</v>
      </c>
      <c r="Q6510">
        <v>26635</v>
      </c>
    </row>
    <row r="6511" spans="1:17" x14ac:dyDescent="0.25">
      <c r="A6511" t="s">
        <v>153</v>
      </c>
      <c r="B6511" s="1" t="s">
        <v>576</v>
      </c>
      <c r="C6511">
        <v>2001</v>
      </c>
      <c r="D6511" s="15">
        <f>DATE(cars[[#This Row],[year_1]],1,1)</f>
        <v>36892</v>
      </c>
      <c r="E6511" t="s">
        <v>29</v>
      </c>
      <c r="F6511" s="4">
        <v>215</v>
      </c>
      <c r="G6511">
        <v>6</v>
      </c>
      <c r="H6511" t="s">
        <v>33</v>
      </c>
      <c r="I6511" t="s">
        <v>30</v>
      </c>
      <c r="J6511">
        <v>4</v>
      </c>
      <c r="K6511" t="s">
        <v>49</v>
      </c>
      <c r="L6511" t="s">
        <v>31</v>
      </c>
      <c r="M6511" t="s">
        <v>32</v>
      </c>
      <c r="N6511">
        <v>26</v>
      </c>
      <c r="O6511">
        <v>17</v>
      </c>
      <c r="P6511">
        <v>26</v>
      </c>
      <c r="Q6511">
        <v>24270</v>
      </c>
    </row>
    <row r="6512" spans="1:17" x14ac:dyDescent="0.25">
      <c r="A6512" t="s">
        <v>40</v>
      </c>
      <c r="B6512" s="1" t="s">
        <v>62</v>
      </c>
      <c r="C6512">
        <v>1993</v>
      </c>
      <c r="D6512" s="15">
        <f>DATE(cars[[#This Row],[year_1]],1,1)</f>
        <v>33970</v>
      </c>
      <c r="E6512" t="s">
        <v>29</v>
      </c>
      <c r="F6512" s="4">
        <v>217</v>
      </c>
      <c r="G6512">
        <v>6</v>
      </c>
      <c r="H6512" t="s">
        <v>33</v>
      </c>
      <c r="I6512" t="s">
        <v>19</v>
      </c>
      <c r="J6512">
        <v>4</v>
      </c>
      <c r="K6512" t="s">
        <v>27</v>
      </c>
      <c r="L6512" t="s">
        <v>31</v>
      </c>
      <c r="M6512" t="s">
        <v>32</v>
      </c>
      <c r="N6512">
        <v>22</v>
      </c>
      <c r="O6512">
        <v>17</v>
      </c>
      <c r="P6512">
        <v>617</v>
      </c>
      <c r="Q6512">
        <v>2187</v>
      </c>
    </row>
    <row r="6513" spans="1:17" x14ac:dyDescent="0.25">
      <c r="A6513" t="s">
        <v>40</v>
      </c>
      <c r="B6513" s="1" t="s">
        <v>62</v>
      </c>
      <c r="C6513">
        <v>1993</v>
      </c>
      <c r="D6513" s="15">
        <f>DATE(cars[[#This Row],[year_1]],1,1)</f>
        <v>33970</v>
      </c>
      <c r="E6513" t="s">
        <v>29</v>
      </c>
      <c r="F6513" s="4">
        <v>217</v>
      </c>
      <c r="G6513">
        <v>6</v>
      </c>
      <c r="H6513" t="s">
        <v>33</v>
      </c>
      <c r="I6513" t="s">
        <v>19</v>
      </c>
      <c r="J6513">
        <v>2</v>
      </c>
      <c r="K6513" t="s">
        <v>27</v>
      </c>
      <c r="L6513" t="s">
        <v>31</v>
      </c>
      <c r="M6513" t="s">
        <v>22</v>
      </c>
      <c r="N6513">
        <v>22</v>
      </c>
      <c r="O6513">
        <v>17</v>
      </c>
      <c r="P6513">
        <v>617</v>
      </c>
      <c r="Q6513">
        <v>2397</v>
      </c>
    </row>
    <row r="6514" spans="1:17" x14ac:dyDescent="0.25">
      <c r="A6514" t="s">
        <v>114</v>
      </c>
      <c r="B6514" s="1" t="s">
        <v>502</v>
      </c>
      <c r="C6514">
        <v>2008</v>
      </c>
      <c r="D6514" s="15">
        <f>DATE(cars[[#This Row],[year_1]],1,1)</f>
        <v>39448</v>
      </c>
      <c r="E6514" t="s">
        <v>29</v>
      </c>
      <c r="F6514" s="4">
        <v>217</v>
      </c>
      <c r="G6514">
        <v>6</v>
      </c>
      <c r="H6514" t="s">
        <v>33</v>
      </c>
      <c r="I6514" t="s">
        <v>30</v>
      </c>
      <c r="J6514">
        <v>2</v>
      </c>
      <c r="K6514" t="s">
        <v>49</v>
      </c>
      <c r="L6514" t="s">
        <v>31</v>
      </c>
      <c r="M6514" t="s">
        <v>25</v>
      </c>
      <c r="N6514">
        <v>26</v>
      </c>
      <c r="O6514">
        <v>17</v>
      </c>
      <c r="P6514">
        <v>210</v>
      </c>
      <c r="Q6514">
        <v>30210</v>
      </c>
    </row>
    <row r="6515" spans="1:17" x14ac:dyDescent="0.25">
      <c r="A6515" t="s">
        <v>114</v>
      </c>
      <c r="B6515" s="1" t="s">
        <v>502</v>
      </c>
      <c r="C6515">
        <v>2009</v>
      </c>
      <c r="D6515" s="15">
        <f>DATE(cars[[#This Row],[year_1]],1,1)</f>
        <v>39814</v>
      </c>
      <c r="E6515" t="s">
        <v>29</v>
      </c>
      <c r="F6515" s="4">
        <v>217</v>
      </c>
      <c r="G6515">
        <v>6</v>
      </c>
      <c r="H6515" t="s">
        <v>33</v>
      </c>
      <c r="I6515" t="s">
        <v>30</v>
      </c>
      <c r="J6515">
        <v>2</v>
      </c>
      <c r="K6515" t="s">
        <v>49</v>
      </c>
      <c r="L6515" t="s">
        <v>31</v>
      </c>
      <c r="M6515" t="s">
        <v>25</v>
      </c>
      <c r="N6515">
        <v>26</v>
      </c>
      <c r="O6515">
        <v>17</v>
      </c>
      <c r="P6515">
        <v>210</v>
      </c>
      <c r="Q6515">
        <v>32300</v>
      </c>
    </row>
    <row r="6516" spans="1:17" x14ac:dyDescent="0.25">
      <c r="A6516" t="s">
        <v>64</v>
      </c>
      <c r="B6516" s="1" t="s">
        <v>65</v>
      </c>
      <c r="C6516">
        <v>1997</v>
      </c>
      <c r="D6516" s="15">
        <f>DATE(cars[[#This Row],[year_1]],1,1)</f>
        <v>35431</v>
      </c>
      <c r="E6516" t="s">
        <v>29</v>
      </c>
      <c r="F6516" s="4">
        <v>218</v>
      </c>
      <c r="G6516">
        <v>6</v>
      </c>
      <c r="H6516" t="s">
        <v>18</v>
      </c>
      <c r="I6516" t="s">
        <v>30</v>
      </c>
      <c r="J6516">
        <v>2</v>
      </c>
      <c r="K6516" t="s">
        <v>66</v>
      </c>
      <c r="L6516" t="s">
        <v>21</v>
      </c>
      <c r="M6516" t="s">
        <v>67</v>
      </c>
      <c r="N6516">
        <v>23</v>
      </c>
      <c r="O6516">
        <v>17</v>
      </c>
      <c r="P6516">
        <v>436</v>
      </c>
      <c r="Q6516">
        <v>3941</v>
      </c>
    </row>
    <row r="6517" spans="1:17" x14ac:dyDescent="0.25">
      <c r="A6517" t="s">
        <v>64</v>
      </c>
      <c r="B6517" s="1" t="s">
        <v>65</v>
      </c>
      <c r="C6517">
        <v>1998</v>
      </c>
      <c r="D6517" s="15">
        <f>DATE(cars[[#This Row],[year_1]],1,1)</f>
        <v>35796</v>
      </c>
      <c r="E6517" t="s">
        <v>29</v>
      </c>
      <c r="F6517" s="4">
        <v>218</v>
      </c>
      <c r="G6517">
        <v>6</v>
      </c>
      <c r="H6517" t="s">
        <v>18</v>
      </c>
      <c r="I6517" t="s">
        <v>30</v>
      </c>
      <c r="J6517">
        <v>2</v>
      </c>
      <c r="K6517" t="s">
        <v>66</v>
      </c>
      <c r="L6517" t="s">
        <v>21</v>
      </c>
      <c r="M6517" t="s">
        <v>67</v>
      </c>
      <c r="N6517">
        <v>23</v>
      </c>
      <c r="O6517">
        <v>17</v>
      </c>
      <c r="P6517">
        <v>436</v>
      </c>
      <c r="Q6517">
        <v>4671</v>
      </c>
    </row>
    <row r="6518" spans="1:17" x14ac:dyDescent="0.25">
      <c r="A6518" t="s">
        <v>64</v>
      </c>
      <c r="B6518" s="1" t="s">
        <v>65</v>
      </c>
      <c r="C6518">
        <v>1999</v>
      </c>
      <c r="D6518" s="15">
        <f>DATE(cars[[#This Row],[year_1]],1,1)</f>
        <v>36161</v>
      </c>
      <c r="E6518" t="s">
        <v>29</v>
      </c>
      <c r="F6518" s="4">
        <v>218</v>
      </c>
      <c r="G6518">
        <v>6</v>
      </c>
      <c r="H6518" t="s">
        <v>18</v>
      </c>
      <c r="I6518" t="s">
        <v>30</v>
      </c>
      <c r="J6518">
        <v>2</v>
      </c>
      <c r="K6518" t="s">
        <v>66</v>
      </c>
      <c r="L6518" t="s">
        <v>21</v>
      </c>
      <c r="M6518" t="s">
        <v>67</v>
      </c>
      <c r="N6518">
        <v>23</v>
      </c>
      <c r="O6518">
        <v>17</v>
      </c>
      <c r="P6518">
        <v>436</v>
      </c>
      <c r="Q6518">
        <v>5306</v>
      </c>
    </row>
    <row r="6519" spans="1:17" x14ac:dyDescent="0.25">
      <c r="A6519" t="s">
        <v>114</v>
      </c>
      <c r="B6519" s="1" t="s">
        <v>502</v>
      </c>
      <c r="C6519">
        <v>2008</v>
      </c>
      <c r="D6519" s="15">
        <f>DATE(cars[[#This Row],[year_1]],1,1)</f>
        <v>39448</v>
      </c>
      <c r="E6519" t="s">
        <v>29</v>
      </c>
      <c r="F6519" s="4">
        <v>219</v>
      </c>
      <c r="G6519">
        <v>6</v>
      </c>
      <c r="H6519" t="s">
        <v>33</v>
      </c>
      <c r="I6519" t="s">
        <v>30</v>
      </c>
      <c r="J6519">
        <v>4</v>
      </c>
      <c r="K6519" t="s">
        <v>39</v>
      </c>
      <c r="L6519" t="s">
        <v>31</v>
      </c>
      <c r="M6519" t="s">
        <v>32</v>
      </c>
      <c r="N6519">
        <v>26</v>
      </c>
      <c r="O6519">
        <v>17</v>
      </c>
      <c r="P6519">
        <v>210</v>
      </c>
      <c r="Q6519">
        <v>23100</v>
      </c>
    </row>
    <row r="6520" spans="1:17" x14ac:dyDescent="0.25">
      <c r="A6520" t="s">
        <v>114</v>
      </c>
      <c r="B6520" s="1" t="s">
        <v>502</v>
      </c>
      <c r="C6520">
        <v>2009</v>
      </c>
      <c r="D6520" s="15">
        <f>DATE(cars[[#This Row],[year_1]],1,1)</f>
        <v>39814</v>
      </c>
      <c r="E6520" t="s">
        <v>44</v>
      </c>
      <c r="F6520" s="4">
        <v>219</v>
      </c>
      <c r="G6520">
        <v>6</v>
      </c>
      <c r="H6520" t="s">
        <v>33</v>
      </c>
      <c r="I6520" t="s">
        <v>30</v>
      </c>
      <c r="J6520">
        <v>4</v>
      </c>
      <c r="K6520" t="s">
        <v>45</v>
      </c>
      <c r="L6520" t="s">
        <v>31</v>
      </c>
      <c r="M6520" t="s">
        <v>32</v>
      </c>
      <c r="N6520">
        <v>26</v>
      </c>
      <c r="O6520">
        <v>17</v>
      </c>
      <c r="P6520">
        <v>210</v>
      </c>
      <c r="Q6520">
        <v>24710</v>
      </c>
    </row>
    <row r="6521" spans="1:17" x14ac:dyDescent="0.25">
      <c r="A6521" t="s">
        <v>114</v>
      </c>
      <c r="B6521" s="1" t="s">
        <v>502</v>
      </c>
      <c r="C6521">
        <v>2008</v>
      </c>
      <c r="D6521" s="15">
        <f>DATE(cars[[#This Row],[year_1]],1,1)</f>
        <v>39448</v>
      </c>
      <c r="E6521" t="s">
        <v>29</v>
      </c>
      <c r="F6521" s="4">
        <v>219</v>
      </c>
      <c r="G6521">
        <v>6</v>
      </c>
      <c r="H6521" t="s">
        <v>33</v>
      </c>
      <c r="I6521" t="s">
        <v>30</v>
      </c>
      <c r="J6521">
        <v>2</v>
      </c>
      <c r="K6521" t="s">
        <v>39</v>
      </c>
      <c r="L6521" t="s">
        <v>31</v>
      </c>
      <c r="M6521" t="s">
        <v>22</v>
      </c>
      <c r="N6521">
        <v>26</v>
      </c>
      <c r="O6521">
        <v>17</v>
      </c>
      <c r="P6521">
        <v>210</v>
      </c>
      <c r="Q6521">
        <v>23100</v>
      </c>
    </row>
    <row r="6522" spans="1:17" x14ac:dyDescent="0.25">
      <c r="A6522" t="s">
        <v>114</v>
      </c>
      <c r="B6522" s="1" t="s">
        <v>502</v>
      </c>
      <c r="C6522">
        <v>2009</v>
      </c>
      <c r="D6522" s="15">
        <f>DATE(cars[[#This Row],[year_1]],1,1)</f>
        <v>39814</v>
      </c>
      <c r="E6522" t="s">
        <v>44</v>
      </c>
      <c r="F6522" s="4">
        <v>219</v>
      </c>
      <c r="G6522">
        <v>6</v>
      </c>
      <c r="H6522" t="s">
        <v>33</v>
      </c>
      <c r="I6522" t="s">
        <v>30</v>
      </c>
      <c r="J6522">
        <v>2</v>
      </c>
      <c r="K6522" t="s">
        <v>45</v>
      </c>
      <c r="L6522" t="s">
        <v>31</v>
      </c>
      <c r="M6522" t="s">
        <v>22</v>
      </c>
      <c r="N6522">
        <v>26</v>
      </c>
      <c r="O6522">
        <v>17</v>
      </c>
      <c r="P6522">
        <v>210</v>
      </c>
      <c r="Q6522">
        <v>24610</v>
      </c>
    </row>
    <row r="6523" spans="1:17" x14ac:dyDescent="0.25">
      <c r="A6523" t="s">
        <v>338</v>
      </c>
      <c r="B6523" s="1" t="s">
        <v>821</v>
      </c>
      <c r="C6523">
        <v>2001</v>
      </c>
      <c r="D6523" s="15">
        <f>DATE(cars[[#This Row],[year_1]],1,1)</f>
        <v>36892</v>
      </c>
      <c r="E6523" t="s">
        <v>17</v>
      </c>
      <c r="F6523" s="4">
        <v>220</v>
      </c>
      <c r="G6523">
        <v>6</v>
      </c>
      <c r="H6523" t="s">
        <v>33</v>
      </c>
      <c r="I6523" t="s">
        <v>30</v>
      </c>
      <c r="J6523">
        <v>4</v>
      </c>
      <c r="K6523" t="s">
        <v>129</v>
      </c>
      <c r="L6523" t="s">
        <v>31</v>
      </c>
      <c r="M6523" t="s">
        <v>90</v>
      </c>
      <c r="N6523">
        <v>21</v>
      </c>
      <c r="O6523">
        <v>17</v>
      </c>
      <c r="P6523">
        <v>454</v>
      </c>
      <c r="Q6523">
        <v>33955</v>
      </c>
    </row>
    <row r="6524" spans="1:17" x14ac:dyDescent="0.25">
      <c r="A6524" t="s">
        <v>338</v>
      </c>
      <c r="B6524" s="1" t="s">
        <v>821</v>
      </c>
      <c r="C6524">
        <v>2002</v>
      </c>
      <c r="D6524" s="15">
        <f>DATE(cars[[#This Row],[year_1]],1,1)</f>
        <v>37257</v>
      </c>
      <c r="E6524" t="s">
        <v>29</v>
      </c>
      <c r="F6524" s="4">
        <v>220</v>
      </c>
      <c r="G6524">
        <v>6</v>
      </c>
      <c r="H6524" t="s">
        <v>33</v>
      </c>
      <c r="I6524" t="s">
        <v>30</v>
      </c>
      <c r="J6524">
        <v>4</v>
      </c>
      <c r="K6524" t="s">
        <v>129</v>
      </c>
      <c r="L6524" t="s">
        <v>31</v>
      </c>
      <c r="M6524" t="s">
        <v>90</v>
      </c>
      <c r="N6524">
        <v>21</v>
      </c>
      <c r="O6524">
        <v>17</v>
      </c>
      <c r="P6524">
        <v>454</v>
      </c>
      <c r="Q6524">
        <v>33955</v>
      </c>
    </row>
    <row r="6525" spans="1:17" x14ac:dyDescent="0.25">
      <c r="A6525" t="s">
        <v>338</v>
      </c>
      <c r="B6525" s="1" t="s">
        <v>821</v>
      </c>
      <c r="C6525">
        <v>2003</v>
      </c>
      <c r="D6525" s="15">
        <f>DATE(cars[[#This Row],[year_1]],1,1)</f>
        <v>37622</v>
      </c>
      <c r="E6525" t="s">
        <v>29</v>
      </c>
      <c r="F6525" s="4">
        <v>220</v>
      </c>
      <c r="G6525">
        <v>6</v>
      </c>
      <c r="H6525" t="s">
        <v>33</v>
      </c>
      <c r="I6525" t="s">
        <v>30</v>
      </c>
      <c r="J6525">
        <v>4</v>
      </c>
      <c r="K6525" t="s">
        <v>129</v>
      </c>
      <c r="L6525" t="s">
        <v>31</v>
      </c>
      <c r="M6525" t="s">
        <v>90</v>
      </c>
      <c r="N6525">
        <v>21</v>
      </c>
      <c r="O6525">
        <v>17</v>
      </c>
      <c r="P6525">
        <v>454</v>
      </c>
      <c r="Q6525">
        <v>35125</v>
      </c>
    </row>
    <row r="6526" spans="1:17" x14ac:dyDescent="0.25">
      <c r="A6526" t="s">
        <v>204</v>
      </c>
      <c r="B6526" s="1" t="s">
        <v>1049</v>
      </c>
      <c r="C6526">
        <v>2006</v>
      </c>
      <c r="D6526" s="15">
        <f>DATE(cars[[#This Row],[year_1]],1,1)</f>
        <v>38718</v>
      </c>
      <c r="E6526" t="s">
        <v>29</v>
      </c>
      <c r="F6526" s="4">
        <v>221</v>
      </c>
      <c r="G6526">
        <v>6</v>
      </c>
      <c r="H6526" t="s">
        <v>33</v>
      </c>
      <c r="I6526" t="s">
        <v>30</v>
      </c>
      <c r="J6526">
        <v>4</v>
      </c>
      <c r="K6526" t="s">
        <v>27</v>
      </c>
      <c r="L6526" t="s">
        <v>31</v>
      </c>
      <c r="M6526" t="s">
        <v>32</v>
      </c>
      <c r="N6526">
        <v>26</v>
      </c>
      <c r="O6526">
        <v>17</v>
      </c>
      <c r="P6526">
        <v>61</v>
      </c>
      <c r="Q6526">
        <v>28995</v>
      </c>
    </row>
    <row r="6527" spans="1:17" x14ac:dyDescent="0.25">
      <c r="A6527" t="s">
        <v>114</v>
      </c>
      <c r="B6527" s="1" t="s">
        <v>502</v>
      </c>
      <c r="C6527">
        <v>2009</v>
      </c>
      <c r="D6527" s="15">
        <f>DATE(cars[[#This Row],[year_1]],1,1)</f>
        <v>39814</v>
      </c>
      <c r="E6527" t="s">
        <v>29</v>
      </c>
      <c r="F6527" s="4">
        <v>221</v>
      </c>
      <c r="G6527">
        <v>6</v>
      </c>
      <c r="H6527" t="s">
        <v>33</v>
      </c>
      <c r="I6527" t="s">
        <v>30</v>
      </c>
      <c r="J6527">
        <v>4</v>
      </c>
      <c r="K6527" t="s">
        <v>39</v>
      </c>
      <c r="L6527" t="s">
        <v>31</v>
      </c>
      <c r="M6527" t="s">
        <v>32</v>
      </c>
      <c r="N6527">
        <v>26</v>
      </c>
      <c r="O6527">
        <v>17</v>
      </c>
      <c r="P6527">
        <v>210</v>
      </c>
      <c r="Q6527">
        <v>24180</v>
      </c>
    </row>
    <row r="6528" spans="1:17" x14ac:dyDescent="0.25">
      <c r="A6528" t="s">
        <v>114</v>
      </c>
      <c r="B6528" s="1" t="s">
        <v>502</v>
      </c>
      <c r="C6528">
        <v>2009</v>
      </c>
      <c r="D6528" s="15">
        <f>DATE(cars[[#This Row],[year_1]],1,1)</f>
        <v>39814</v>
      </c>
      <c r="E6528" t="s">
        <v>29</v>
      </c>
      <c r="F6528" s="4">
        <v>221</v>
      </c>
      <c r="G6528">
        <v>6</v>
      </c>
      <c r="H6528" t="s">
        <v>33</v>
      </c>
      <c r="I6528" t="s">
        <v>30</v>
      </c>
      <c r="J6528">
        <v>2</v>
      </c>
      <c r="K6528" t="s">
        <v>39</v>
      </c>
      <c r="L6528" t="s">
        <v>31</v>
      </c>
      <c r="M6528" t="s">
        <v>22</v>
      </c>
      <c r="N6528">
        <v>26</v>
      </c>
      <c r="O6528">
        <v>17</v>
      </c>
      <c r="P6528">
        <v>210</v>
      </c>
      <c r="Q6528">
        <v>24080</v>
      </c>
    </row>
    <row r="6529" spans="1:17" x14ac:dyDescent="0.25">
      <c r="A6529" t="s">
        <v>114</v>
      </c>
      <c r="B6529" s="1" t="s">
        <v>502</v>
      </c>
      <c r="C6529">
        <v>2009</v>
      </c>
      <c r="D6529" s="15">
        <f>DATE(cars[[#This Row],[year_1]],1,1)</f>
        <v>39814</v>
      </c>
      <c r="E6529" t="s">
        <v>29</v>
      </c>
      <c r="F6529" s="4">
        <v>221</v>
      </c>
      <c r="G6529">
        <v>6</v>
      </c>
      <c r="H6529" t="s">
        <v>33</v>
      </c>
      <c r="I6529" t="s">
        <v>30</v>
      </c>
      <c r="J6529">
        <v>2</v>
      </c>
      <c r="K6529" t="s">
        <v>49</v>
      </c>
      <c r="L6529" t="s">
        <v>31</v>
      </c>
      <c r="M6529" t="s">
        <v>25</v>
      </c>
      <c r="N6529">
        <v>26</v>
      </c>
      <c r="O6529">
        <v>17</v>
      </c>
      <c r="P6529">
        <v>210</v>
      </c>
      <c r="Q6529">
        <v>31870</v>
      </c>
    </row>
    <row r="6530" spans="1:17" x14ac:dyDescent="0.25">
      <c r="A6530" t="s">
        <v>220</v>
      </c>
      <c r="B6530" s="1" t="s">
        <v>948</v>
      </c>
      <c r="C6530">
        <v>2009</v>
      </c>
      <c r="D6530" s="15">
        <f>DATE(cars[[#This Row],[year_1]],1,1)</f>
        <v>39814</v>
      </c>
      <c r="E6530" t="s">
        <v>60</v>
      </c>
      <c r="F6530" s="4">
        <v>221</v>
      </c>
      <c r="G6530">
        <v>6</v>
      </c>
      <c r="H6530" t="s">
        <v>33</v>
      </c>
      <c r="I6530" t="s">
        <v>34</v>
      </c>
      <c r="J6530">
        <v>4</v>
      </c>
      <c r="K6530" t="s">
        <v>949</v>
      </c>
      <c r="L6530" t="s">
        <v>31</v>
      </c>
      <c r="M6530" t="s">
        <v>90</v>
      </c>
      <c r="N6530">
        <v>25</v>
      </c>
      <c r="O6530">
        <v>17</v>
      </c>
      <c r="P6530">
        <v>873</v>
      </c>
      <c r="Q6530">
        <v>42800</v>
      </c>
    </row>
    <row r="6531" spans="1:17" x14ac:dyDescent="0.25">
      <c r="A6531" t="s">
        <v>199</v>
      </c>
      <c r="B6531" s="1" t="s">
        <v>911</v>
      </c>
      <c r="C6531">
        <v>1994</v>
      </c>
      <c r="D6531" s="15">
        <f>DATE(cars[[#This Row],[year_1]],1,1)</f>
        <v>34335</v>
      </c>
      <c r="E6531" t="s">
        <v>29</v>
      </c>
      <c r="F6531" s="4">
        <v>222</v>
      </c>
      <c r="G6531">
        <v>6</v>
      </c>
      <c r="H6531" t="s">
        <v>18</v>
      </c>
      <c r="I6531" t="s">
        <v>30</v>
      </c>
      <c r="J6531">
        <v>2</v>
      </c>
      <c r="K6531" t="s">
        <v>39</v>
      </c>
      <c r="L6531" t="s">
        <v>21</v>
      </c>
      <c r="M6531" t="s">
        <v>22</v>
      </c>
      <c r="N6531">
        <v>23</v>
      </c>
      <c r="O6531">
        <v>17</v>
      </c>
      <c r="P6531">
        <v>1851</v>
      </c>
      <c r="Q6531">
        <v>2350</v>
      </c>
    </row>
    <row r="6532" spans="1:17" x14ac:dyDescent="0.25">
      <c r="A6532" t="s">
        <v>199</v>
      </c>
      <c r="B6532" s="1" t="s">
        <v>911</v>
      </c>
      <c r="C6532">
        <v>1994</v>
      </c>
      <c r="D6532" s="15">
        <f>DATE(cars[[#This Row],[year_1]],1,1)</f>
        <v>34335</v>
      </c>
      <c r="E6532" t="s">
        <v>29</v>
      </c>
      <c r="F6532" s="4">
        <v>222</v>
      </c>
      <c r="G6532">
        <v>6</v>
      </c>
      <c r="H6532" t="s">
        <v>18</v>
      </c>
      <c r="I6532" t="s">
        <v>30</v>
      </c>
      <c r="J6532">
        <v>2</v>
      </c>
      <c r="K6532" t="s">
        <v>39</v>
      </c>
      <c r="L6532" t="s">
        <v>21</v>
      </c>
      <c r="M6532" t="s">
        <v>22</v>
      </c>
      <c r="N6532">
        <v>23</v>
      </c>
      <c r="O6532">
        <v>17</v>
      </c>
      <c r="P6532">
        <v>1851</v>
      </c>
      <c r="Q6532">
        <v>2203</v>
      </c>
    </row>
    <row r="6533" spans="1:17" x14ac:dyDescent="0.25">
      <c r="A6533" t="s">
        <v>199</v>
      </c>
      <c r="B6533" s="1" t="s">
        <v>911</v>
      </c>
      <c r="C6533">
        <v>1995</v>
      </c>
      <c r="D6533" s="15">
        <f>DATE(cars[[#This Row],[year_1]],1,1)</f>
        <v>34700</v>
      </c>
      <c r="E6533" t="s">
        <v>29</v>
      </c>
      <c r="F6533" s="4">
        <v>222</v>
      </c>
      <c r="G6533">
        <v>6</v>
      </c>
      <c r="H6533" t="s">
        <v>18</v>
      </c>
      <c r="I6533" t="s">
        <v>30</v>
      </c>
      <c r="J6533">
        <v>2</v>
      </c>
      <c r="K6533" t="s">
        <v>39</v>
      </c>
      <c r="L6533" t="s">
        <v>21</v>
      </c>
      <c r="M6533" t="s">
        <v>22</v>
      </c>
      <c r="N6533">
        <v>23</v>
      </c>
      <c r="O6533">
        <v>17</v>
      </c>
      <c r="P6533">
        <v>1851</v>
      </c>
      <c r="Q6533">
        <v>2575</v>
      </c>
    </row>
    <row r="6534" spans="1:17" x14ac:dyDescent="0.25">
      <c r="A6534" t="s">
        <v>199</v>
      </c>
      <c r="B6534" s="1" t="s">
        <v>911</v>
      </c>
      <c r="C6534">
        <v>1996</v>
      </c>
      <c r="D6534" s="15">
        <f>DATE(cars[[#This Row],[year_1]],1,1)</f>
        <v>35065</v>
      </c>
      <c r="E6534" t="s">
        <v>29</v>
      </c>
      <c r="F6534" s="4">
        <v>222</v>
      </c>
      <c r="G6534">
        <v>6</v>
      </c>
      <c r="H6534" t="s">
        <v>18</v>
      </c>
      <c r="I6534" t="s">
        <v>30</v>
      </c>
      <c r="J6534">
        <v>2</v>
      </c>
      <c r="K6534" t="s">
        <v>39</v>
      </c>
      <c r="L6534" t="s">
        <v>21</v>
      </c>
      <c r="M6534" t="s">
        <v>22</v>
      </c>
      <c r="N6534">
        <v>23</v>
      </c>
      <c r="O6534">
        <v>17</v>
      </c>
      <c r="P6534">
        <v>1851</v>
      </c>
      <c r="Q6534">
        <v>3044</v>
      </c>
    </row>
    <row r="6535" spans="1:17" x14ac:dyDescent="0.25">
      <c r="A6535" t="s">
        <v>47</v>
      </c>
      <c r="B6535" s="1" t="s">
        <v>70</v>
      </c>
      <c r="C6535">
        <v>1995</v>
      </c>
      <c r="D6535" s="15">
        <f>DATE(cars[[#This Row],[year_1]],1,1)</f>
        <v>34700</v>
      </c>
      <c r="E6535" t="s">
        <v>29</v>
      </c>
      <c r="F6535" s="4">
        <v>222</v>
      </c>
      <c r="G6535">
        <v>6</v>
      </c>
      <c r="H6535" t="s">
        <v>18</v>
      </c>
      <c r="I6535" t="s">
        <v>19</v>
      </c>
      <c r="J6535">
        <v>2</v>
      </c>
      <c r="K6535" t="s">
        <v>39</v>
      </c>
      <c r="L6535" t="s">
        <v>21</v>
      </c>
      <c r="M6535" t="s">
        <v>22</v>
      </c>
      <c r="N6535">
        <v>22</v>
      </c>
      <c r="O6535">
        <v>17</v>
      </c>
      <c r="P6535">
        <v>2009</v>
      </c>
      <c r="Q6535">
        <v>2774</v>
      </c>
    </row>
    <row r="6536" spans="1:17" x14ac:dyDescent="0.25">
      <c r="A6536" t="s">
        <v>47</v>
      </c>
      <c r="B6536" s="1" t="s">
        <v>70</v>
      </c>
      <c r="C6536">
        <v>1995</v>
      </c>
      <c r="D6536" s="15">
        <f>DATE(cars[[#This Row],[year_1]],1,1)</f>
        <v>34700</v>
      </c>
      <c r="E6536" t="s">
        <v>29</v>
      </c>
      <c r="F6536" s="4">
        <v>222</v>
      </c>
      <c r="G6536">
        <v>6</v>
      </c>
      <c r="H6536" t="s">
        <v>18</v>
      </c>
      <c r="I6536" t="s">
        <v>19</v>
      </c>
      <c r="J6536">
        <v>2</v>
      </c>
      <c r="K6536" t="s">
        <v>39</v>
      </c>
      <c r="L6536" t="s">
        <v>21</v>
      </c>
      <c r="M6536" t="s">
        <v>22</v>
      </c>
      <c r="N6536">
        <v>22</v>
      </c>
      <c r="O6536">
        <v>17</v>
      </c>
      <c r="P6536">
        <v>2009</v>
      </c>
      <c r="Q6536">
        <v>2702</v>
      </c>
    </row>
    <row r="6537" spans="1:17" x14ac:dyDescent="0.25">
      <c r="A6537" t="s">
        <v>47</v>
      </c>
      <c r="B6537" s="1" t="s">
        <v>70</v>
      </c>
      <c r="C6537">
        <v>1995</v>
      </c>
      <c r="D6537" s="15">
        <f>DATE(cars[[#This Row],[year_1]],1,1)</f>
        <v>34700</v>
      </c>
      <c r="E6537" t="s">
        <v>29</v>
      </c>
      <c r="F6537" s="4">
        <v>222</v>
      </c>
      <c r="G6537">
        <v>6</v>
      </c>
      <c r="H6537" t="s">
        <v>18</v>
      </c>
      <c r="I6537" t="s">
        <v>19</v>
      </c>
      <c r="J6537">
        <v>2</v>
      </c>
      <c r="K6537" t="s">
        <v>39</v>
      </c>
      <c r="L6537" t="s">
        <v>21</v>
      </c>
      <c r="M6537" t="s">
        <v>25</v>
      </c>
      <c r="N6537">
        <v>22</v>
      </c>
      <c r="O6537">
        <v>17</v>
      </c>
      <c r="P6537">
        <v>2009</v>
      </c>
      <c r="Q6537">
        <v>3101</v>
      </c>
    </row>
    <row r="6538" spans="1:17" x14ac:dyDescent="0.25">
      <c r="A6538" t="s">
        <v>47</v>
      </c>
      <c r="B6538" s="1" t="s">
        <v>70</v>
      </c>
      <c r="C6538">
        <v>1996</v>
      </c>
      <c r="D6538" s="15">
        <f>DATE(cars[[#This Row],[year_1]],1,1)</f>
        <v>35065</v>
      </c>
      <c r="E6538" t="s">
        <v>29</v>
      </c>
      <c r="F6538" s="4">
        <v>222</v>
      </c>
      <c r="G6538">
        <v>6</v>
      </c>
      <c r="H6538" t="s">
        <v>18</v>
      </c>
      <c r="I6538" t="s">
        <v>19</v>
      </c>
      <c r="J6538">
        <v>2</v>
      </c>
      <c r="K6538" t="s">
        <v>39</v>
      </c>
      <c r="L6538" t="s">
        <v>21</v>
      </c>
      <c r="M6538" t="s">
        <v>22</v>
      </c>
      <c r="N6538">
        <v>22</v>
      </c>
      <c r="O6538">
        <v>17</v>
      </c>
      <c r="P6538">
        <v>2009</v>
      </c>
      <c r="Q6538">
        <v>3107</v>
      </c>
    </row>
    <row r="6539" spans="1:17" x14ac:dyDescent="0.25">
      <c r="A6539" t="s">
        <v>47</v>
      </c>
      <c r="B6539" s="1" t="s">
        <v>70</v>
      </c>
      <c r="C6539">
        <v>1996</v>
      </c>
      <c r="D6539" s="15">
        <f>DATE(cars[[#This Row],[year_1]],1,1)</f>
        <v>35065</v>
      </c>
      <c r="E6539" t="s">
        <v>29</v>
      </c>
      <c r="F6539" s="4">
        <v>222</v>
      </c>
      <c r="G6539">
        <v>6</v>
      </c>
      <c r="H6539" t="s">
        <v>18</v>
      </c>
      <c r="I6539" t="s">
        <v>19</v>
      </c>
      <c r="J6539">
        <v>2</v>
      </c>
      <c r="K6539" t="s">
        <v>39</v>
      </c>
      <c r="L6539" t="s">
        <v>21</v>
      </c>
      <c r="M6539" t="s">
        <v>25</v>
      </c>
      <c r="N6539">
        <v>22</v>
      </c>
      <c r="O6539">
        <v>17</v>
      </c>
      <c r="P6539">
        <v>2009</v>
      </c>
      <c r="Q6539">
        <v>3624</v>
      </c>
    </row>
    <row r="6540" spans="1:17" x14ac:dyDescent="0.25">
      <c r="A6540" t="s">
        <v>47</v>
      </c>
      <c r="B6540" s="1" t="s">
        <v>70</v>
      </c>
      <c r="C6540">
        <v>1996</v>
      </c>
      <c r="D6540" s="15">
        <f>DATE(cars[[#This Row],[year_1]],1,1)</f>
        <v>35065</v>
      </c>
      <c r="E6540" t="s">
        <v>29</v>
      </c>
      <c r="F6540" s="4">
        <v>222</v>
      </c>
      <c r="G6540">
        <v>6</v>
      </c>
      <c r="H6540" t="s">
        <v>18</v>
      </c>
      <c r="I6540" t="s">
        <v>19</v>
      </c>
      <c r="J6540">
        <v>2</v>
      </c>
      <c r="K6540" t="s">
        <v>39</v>
      </c>
      <c r="L6540" t="s">
        <v>21</v>
      </c>
      <c r="M6540" t="s">
        <v>22</v>
      </c>
      <c r="N6540">
        <v>22</v>
      </c>
      <c r="O6540">
        <v>17</v>
      </c>
      <c r="P6540">
        <v>2009</v>
      </c>
      <c r="Q6540">
        <v>3185</v>
      </c>
    </row>
    <row r="6541" spans="1:17" x14ac:dyDescent="0.25">
      <c r="A6541" t="s">
        <v>51</v>
      </c>
      <c r="B6541" s="1">
        <v>850</v>
      </c>
      <c r="C6541">
        <v>1995</v>
      </c>
      <c r="D6541" s="15">
        <f>DATE(cars[[#This Row],[year_1]],1,1)</f>
        <v>34700</v>
      </c>
      <c r="E6541" t="s">
        <v>29</v>
      </c>
      <c r="F6541" s="4">
        <v>222</v>
      </c>
      <c r="G6541">
        <v>5</v>
      </c>
      <c r="H6541" t="s">
        <v>33</v>
      </c>
      <c r="I6541" t="s">
        <v>30</v>
      </c>
      <c r="J6541">
        <v>4</v>
      </c>
      <c r="K6541" t="s">
        <v>24</v>
      </c>
      <c r="L6541" t="s">
        <v>31</v>
      </c>
      <c r="M6541" t="s">
        <v>35</v>
      </c>
      <c r="N6541">
        <v>24</v>
      </c>
      <c r="O6541">
        <v>17</v>
      </c>
      <c r="P6541">
        <v>870</v>
      </c>
      <c r="Q6541">
        <v>2000</v>
      </c>
    </row>
    <row r="6542" spans="1:17" x14ac:dyDescent="0.25">
      <c r="A6542" t="s">
        <v>51</v>
      </c>
      <c r="B6542" s="1">
        <v>850</v>
      </c>
      <c r="C6542">
        <v>1995</v>
      </c>
      <c r="D6542" s="15">
        <f>DATE(cars[[#This Row],[year_1]],1,1)</f>
        <v>34700</v>
      </c>
      <c r="E6542" t="s">
        <v>29</v>
      </c>
      <c r="F6542" s="4">
        <v>222</v>
      </c>
      <c r="G6542">
        <v>5</v>
      </c>
      <c r="H6542" t="s">
        <v>33</v>
      </c>
      <c r="I6542" t="s">
        <v>30</v>
      </c>
      <c r="J6542">
        <v>4</v>
      </c>
      <c r="K6542" t="s">
        <v>24</v>
      </c>
      <c r="L6542" t="s">
        <v>31</v>
      </c>
      <c r="M6542" t="s">
        <v>32</v>
      </c>
      <c r="N6542">
        <v>24</v>
      </c>
      <c r="O6542">
        <v>17</v>
      </c>
      <c r="P6542">
        <v>870</v>
      </c>
      <c r="Q6542">
        <v>2000</v>
      </c>
    </row>
    <row r="6543" spans="1:17" x14ac:dyDescent="0.25">
      <c r="A6543" t="s">
        <v>51</v>
      </c>
      <c r="B6543" s="1">
        <v>850</v>
      </c>
      <c r="C6543">
        <v>1996</v>
      </c>
      <c r="D6543" s="15">
        <f>DATE(cars[[#This Row],[year_1]],1,1)</f>
        <v>35065</v>
      </c>
      <c r="E6543" t="s">
        <v>29</v>
      </c>
      <c r="F6543" s="4">
        <v>222</v>
      </c>
      <c r="G6543">
        <v>5</v>
      </c>
      <c r="H6543" t="s">
        <v>33</v>
      </c>
      <c r="I6543" t="s">
        <v>30</v>
      </c>
      <c r="J6543">
        <v>4</v>
      </c>
      <c r="K6543" t="s">
        <v>24</v>
      </c>
      <c r="L6543" t="s">
        <v>31</v>
      </c>
      <c r="M6543" t="s">
        <v>32</v>
      </c>
      <c r="N6543">
        <v>24</v>
      </c>
      <c r="O6543">
        <v>17</v>
      </c>
      <c r="P6543">
        <v>870</v>
      </c>
      <c r="Q6543">
        <v>2000</v>
      </c>
    </row>
    <row r="6544" spans="1:17" x14ac:dyDescent="0.25">
      <c r="A6544" t="s">
        <v>51</v>
      </c>
      <c r="B6544" s="1">
        <v>850</v>
      </c>
      <c r="C6544">
        <v>1996</v>
      </c>
      <c r="D6544" s="15">
        <f>DATE(cars[[#This Row],[year_1]],1,1)</f>
        <v>35065</v>
      </c>
      <c r="E6544" t="s">
        <v>29</v>
      </c>
      <c r="F6544" s="4">
        <v>222</v>
      </c>
      <c r="G6544">
        <v>5</v>
      </c>
      <c r="H6544" t="s">
        <v>33</v>
      </c>
      <c r="I6544" t="s">
        <v>30</v>
      </c>
      <c r="J6544">
        <v>4</v>
      </c>
      <c r="K6544" t="s">
        <v>24</v>
      </c>
      <c r="L6544" t="s">
        <v>31</v>
      </c>
      <c r="M6544" t="s">
        <v>35</v>
      </c>
      <c r="N6544">
        <v>24</v>
      </c>
      <c r="O6544">
        <v>17</v>
      </c>
      <c r="P6544">
        <v>870</v>
      </c>
      <c r="Q6544">
        <v>2000</v>
      </c>
    </row>
    <row r="6545" spans="1:17" x14ac:dyDescent="0.25">
      <c r="A6545" t="s">
        <v>51</v>
      </c>
      <c r="B6545" s="1">
        <v>850</v>
      </c>
      <c r="C6545">
        <v>1997</v>
      </c>
      <c r="D6545" s="15">
        <f>DATE(cars[[#This Row],[year_1]],1,1)</f>
        <v>35431</v>
      </c>
      <c r="E6545" t="s">
        <v>29</v>
      </c>
      <c r="F6545" s="4">
        <v>222</v>
      </c>
      <c r="G6545">
        <v>5</v>
      </c>
      <c r="H6545" t="s">
        <v>33</v>
      </c>
      <c r="I6545" t="s">
        <v>30</v>
      </c>
      <c r="J6545">
        <v>4</v>
      </c>
      <c r="K6545" t="s">
        <v>24</v>
      </c>
      <c r="L6545" t="s">
        <v>31</v>
      </c>
      <c r="M6545" t="s">
        <v>35</v>
      </c>
      <c r="N6545">
        <v>24</v>
      </c>
      <c r="O6545">
        <v>17</v>
      </c>
      <c r="P6545">
        <v>870</v>
      </c>
      <c r="Q6545">
        <v>2000</v>
      </c>
    </row>
    <row r="6546" spans="1:17" x14ac:dyDescent="0.25">
      <c r="A6546" t="s">
        <v>51</v>
      </c>
      <c r="B6546" s="1">
        <v>850</v>
      </c>
      <c r="C6546">
        <v>1997</v>
      </c>
      <c r="D6546" s="15">
        <f>DATE(cars[[#This Row],[year_1]],1,1)</f>
        <v>35431</v>
      </c>
      <c r="E6546" t="s">
        <v>29</v>
      </c>
      <c r="F6546" s="4">
        <v>222</v>
      </c>
      <c r="G6546">
        <v>5</v>
      </c>
      <c r="H6546" t="s">
        <v>33</v>
      </c>
      <c r="I6546" t="s">
        <v>30</v>
      </c>
      <c r="J6546">
        <v>4</v>
      </c>
      <c r="K6546" t="s">
        <v>24</v>
      </c>
      <c r="L6546" t="s">
        <v>31</v>
      </c>
      <c r="M6546" t="s">
        <v>32</v>
      </c>
      <c r="N6546">
        <v>24</v>
      </c>
      <c r="O6546">
        <v>17</v>
      </c>
      <c r="P6546">
        <v>870</v>
      </c>
      <c r="Q6546">
        <v>2000</v>
      </c>
    </row>
    <row r="6547" spans="1:17" x14ac:dyDescent="0.25">
      <c r="A6547" t="s">
        <v>338</v>
      </c>
      <c r="B6547" s="1" t="s">
        <v>822</v>
      </c>
      <c r="C6547">
        <v>2006</v>
      </c>
      <c r="D6547" s="15">
        <f>DATE(cars[[#This Row],[year_1]],1,1)</f>
        <v>38718</v>
      </c>
      <c r="E6547" t="s">
        <v>29</v>
      </c>
      <c r="F6547" s="4">
        <v>223</v>
      </c>
      <c r="G6547">
        <v>6</v>
      </c>
      <c r="H6547" t="s">
        <v>33</v>
      </c>
      <c r="I6547" t="s">
        <v>30</v>
      </c>
      <c r="J6547">
        <v>4</v>
      </c>
      <c r="K6547" t="s">
        <v>129</v>
      </c>
      <c r="L6547" t="s">
        <v>31</v>
      </c>
      <c r="M6547" t="s">
        <v>90</v>
      </c>
      <c r="N6547">
        <v>23</v>
      </c>
      <c r="O6547">
        <v>17</v>
      </c>
      <c r="P6547">
        <v>454</v>
      </c>
      <c r="Q6547">
        <v>36370</v>
      </c>
    </row>
    <row r="6548" spans="1:17" x14ac:dyDescent="0.25">
      <c r="A6548" t="s">
        <v>199</v>
      </c>
      <c r="B6548" s="1" t="s">
        <v>363</v>
      </c>
      <c r="C6548">
        <v>1992</v>
      </c>
      <c r="D6548" s="15">
        <f>DATE(cars[[#This Row],[year_1]],1,1)</f>
        <v>33604</v>
      </c>
      <c r="E6548" t="s">
        <v>29</v>
      </c>
      <c r="F6548" s="4">
        <v>224</v>
      </c>
      <c r="G6548">
        <v>4</v>
      </c>
      <c r="H6548" t="s">
        <v>18</v>
      </c>
      <c r="I6548" t="s">
        <v>30</v>
      </c>
      <c r="J6548">
        <v>2</v>
      </c>
      <c r="K6548" t="s">
        <v>68</v>
      </c>
      <c r="L6548" t="s">
        <v>21</v>
      </c>
      <c r="M6548" t="s">
        <v>67</v>
      </c>
      <c r="N6548">
        <v>24</v>
      </c>
      <c r="O6548">
        <v>17</v>
      </c>
      <c r="P6548">
        <v>1851</v>
      </c>
      <c r="Q6548">
        <v>2000</v>
      </c>
    </row>
    <row r="6549" spans="1:17" x14ac:dyDescent="0.25">
      <c r="A6549" t="s">
        <v>199</v>
      </c>
      <c r="B6549" s="1" t="s">
        <v>363</v>
      </c>
      <c r="C6549">
        <v>1993</v>
      </c>
      <c r="D6549" s="15">
        <f>DATE(cars[[#This Row],[year_1]],1,1)</f>
        <v>33970</v>
      </c>
      <c r="E6549" t="s">
        <v>29</v>
      </c>
      <c r="F6549" s="4">
        <v>224</v>
      </c>
      <c r="G6549">
        <v>4</v>
      </c>
      <c r="H6549" t="s">
        <v>18</v>
      </c>
      <c r="I6549" t="s">
        <v>30</v>
      </c>
      <c r="J6549">
        <v>2</v>
      </c>
      <c r="K6549" t="s">
        <v>68</v>
      </c>
      <c r="L6549" t="s">
        <v>21</v>
      </c>
      <c r="M6549" t="s">
        <v>67</v>
      </c>
      <c r="N6549">
        <v>24</v>
      </c>
      <c r="O6549">
        <v>17</v>
      </c>
      <c r="P6549">
        <v>1851</v>
      </c>
      <c r="Q6549">
        <v>2000</v>
      </c>
    </row>
    <row r="6550" spans="1:17" x14ac:dyDescent="0.25">
      <c r="A6550" t="s">
        <v>292</v>
      </c>
      <c r="B6550" s="1" t="s">
        <v>293</v>
      </c>
      <c r="C6550">
        <v>2001</v>
      </c>
      <c r="D6550" s="15">
        <f>DATE(cars[[#This Row],[year_1]],1,1)</f>
        <v>36892</v>
      </c>
      <c r="E6550" t="s">
        <v>17</v>
      </c>
      <c r="F6550" s="4">
        <v>225</v>
      </c>
      <c r="G6550">
        <v>6</v>
      </c>
      <c r="H6550" t="s">
        <v>33</v>
      </c>
      <c r="I6550" t="s">
        <v>30</v>
      </c>
      <c r="J6550">
        <v>2</v>
      </c>
      <c r="K6550" t="s">
        <v>27</v>
      </c>
      <c r="L6550" t="s">
        <v>31</v>
      </c>
      <c r="M6550" t="s">
        <v>22</v>
      </c>
      <c r="N6550">
        <v>27</v>
      </c>
      <c r="O6550">
        <v>17</v>
      </c>
      <c r="P6550">
        <v>204</v>
      </c>
      <c r="Q6550">
        <v>29980</v>
      </c>
    </row>
    <row r="6551" spans="1:17" x14ac:dyDescent="0.25">
      <c r="A6551" t="s">
        <v>292</v>
      </c>
      <c r="B6551" s="1" t="s">
        <v>293</v>
      </c>
      <c r="C6551">
        <v>2001</v>
      </c>
      <c r="D6551" s="15">
        <f>DATE(cars[[#This Row],[year_1]],1,1)</f>
        <v>36892</v>
      </c>
      <c r="E6551" t="s">
        <v>17</v>
      </c>
      <c r="F6551" s="4">
        <v>225</v>
      </c>
      <c r="G6551">
        <v>6</v>
      </c>
      <c r="H6551" t="s">
        <v>33</v>
      </c>
      <c r="I6551" t="s">
        <v>30</v>
      </c>
      <c r="J6551">
        <v>2</v>
      </c>
      <c r="K6551" t="s">
        <v>27</v>
      </c>
      <c r="L6551" t="s">
        <v>31</v>
      </c>
      <c r="M6551" t="s">
        <v>22</v>
      </c>
      <c r="N6551">
        <v>27</v>
      </c>
      <c r="O6551">
        <v>17</v>
      </c>
      <c r="P6551">
        <v>204</v>
      </c>
      <c r="Q6551">
        <v>27980</v>
      </c>
    </row>
    <row r="6552" spans="1:17" x14ac:dyDescent="0.25">
      <c r="A6552" t="s">
        <v>292</v>
      </c>
      <c r="B6552" s="1" t="s">
        <v>293</v>
      </c>
      <c r="C6552">
        <v>2002</v>
      </c>
      <c r="D6552" s="15">
        <f>DATE(cars[[#This Row],[year_1]],1,1)</f>
        <v>37257</v>
      </c>
      <c r="E6552" t="s">
        <v>17</v>
      </c>
      <c r="F6552" s="4">
        <v>225</v>
      </c>
      <c r="G6552">
        <v>6</v>
      </c>
      <c r="H6552" t="s">
        <v>33</v>
      </c>
      <c r="I6552" t="s">
        <v>30</v>
      </c>
      <c r="J6552">
        <v>2</v>
      </c>
      <c r="K6552" t="s">
        <v>27</v>
      </c>
      <c r="L6552" t="s">
        <v>31</v>
      </c>
      <c r="M6552" t="s">
        <v>22</v>
      </c>
      <c r="N6552">
        <v>27</v>
      </c>
      <c r="O6552">
        <v>17</v>
      </c>
      <c r="P6552">
        <v>204</v>
      </c>
      <c r="Q6552">
        <v>28030</v>
      </c>
    </row>
    <row r="6553" spans="1:17" x14ac:dyDescent="0.25">
      <c r="A6553" t="s">
        <v>292</v>
      </c>
      <c r="B6553" s="1" t="s">
        <v>293</v>
      </c>
      <c r="C6553">
        <v>2002</v>
      </c>
      <c r="D6553" s="15">
        <f>DATE(cars[[#This Row],[year_1]],1,1)</f>
        <v>37257</v>
      </c>
      <c r="E6553" t="s">
        <v>17</v>
      </c>
      <c r="F6553" s="4">
        <v>225</v>
      </c>
      <c r="G6553">
        <v>6</v>
      </c>
      <c r="H6553" t="s">
        <v>33</v>
      </c>
      <c r="I6553" t="s">
        <v>30</v>
      </c>
      <c r="J6553">
        <v>2</v>
      </c>
      <c r="K6553" t="s">
        <v>27</v>
      </c>
      <c r="L6553" t="s">
        <v>31</v>
      </c>
      <c r="M6553" t="s">
        <v>22</v>
      </c>
      <c r="N6553">
        <v>27</v>
      </c>
      <c r="O6553">
        <v>17</v>
      </c>
      <c r="P6553">
        <v>204</v>
      </c>
      <c r="Q6553">
        <v>30030</v>
      </c>
    </row>
    <row r="6554" spans="1:17" x14ac:dyDescent="0.25">
      <c r="A6554" t="s">
        <v>292</v>
      </c>
      <c r="B6554" s="1" t="s">
        <v>293</v>
      </c>
      <c r="C6554">
        <v>2003</v>
      </c>
      <c r="D6554" s="15">
        <f>DATE(cars[[#This Row],[year_1]],1,1)</f>
        <v>37622</v>
      </c>
      <c r="E6554" t="s">
        <v>17</v>
      </c>
      <c r="F6554" s="4">
        <v>225</v>
      </c>
      <c r="G6554">
        <v>6</v>
      </c>
      <c r="H6554" t="s">
        <v>33</v>
      </c>
      <c r="I6554" t="s">
        <v>30</v>
      </c>
      <c r="J6554">
        <v>2</v>
      </c>
      <c r="K6554" t="s">
        <v>27</v>
      </c>
      <c r="L6554" t="s">
        <v>31</v>
      </c>
      <c r="M6554" t="s">
        <v>22</v>
      </c>
      <c r="N6554">
        <v>27</v>
      </c>
      <c r="O6554">
        <v>17</v>
      </c>
      <c r="P6554">
        <v>204</v>
      </c>
      <c r="Q6554">
        <v>30350</v>
      </c>
    </row>
    <row r="6555" spans="1:17" x14ac:dyDescent="0.25">
      <c r="A6555" t="s">
        <v>292</v>
      </c>
      <c r="B6555" s="1" t="s">
        <v>293</v>
      </c>
      <c r="C6555">
        <v>2003</v>
      </c>
      <c r="D6555" s="15">
        <f>DATE(cars[[#This Row],[year_1]],1,1)</f>
        <v>37622</v>
      </c>
      <c r="E6555" t="s">
        <v>17</v>
      </c>
      <c r="F6555" s="4">
        <v>225</v>
      </c>
      <c r="G6555">
        <v>6</v>
      </c>
      <c r="H6555" t="s">
        <v>33</v>
      </c>
      <c r="I6555" t="s">
        <v>30</v>
      </c>
      <c r="J6555">
        <v>2</v>
      </c>
      <c r="K6555" t="s">
        <v>27</v>
      </c>
      <c r="L6555" t="s">
        <v>31</v>
      </c>
      <c r="M6555" t="s">
        <v>22</v>
      </c>
      <c r="N6555">
        <v>27</v>
      </c>
      <c r="O6555">
        <v>17</v>
      </c>
      <c r="P6555">
        <v>204</v>
      </c>
      <c r="Q6555">
        <v>28200</v>
      </c>
    </row>
    <row r="6556" spans="1:17" x14ac:dyDescent="0.25">
      <c r="A6556" t="s">
        <v>338</v>
      </c>
      <c r="B6556" s="1" t="s">
        <v>853</v>
      </c>
      <c r="C6556">
        <v>1998</v>
      </c>
      <c r="D6556" s="15">
        <f>DATE(cars[[#This Row],[year_1]],1,1)</f>
        <v>35796</v>
      </c>
      <c r="E6556" t="s">
        <v>29</v>
      </c>
      <c r="F6556" s="4">
        <v>225</v>
      </c>
      <c r="G6556">
        <v>6</v>
      </c>
      <c r="H6556" t="s">
        <v>33</v>
      </c>
      <c r="I6556" t="s">
        <v>19</v>
      </c>
      <c r="J6556">
        <v>2</v>
      </c>
      <c r="K6556" t="s">
        <v>24</v>
      </c>
      <c r="L6556" t="s">
        <v>31</v>
      </c>
      <c r="M6556" t="s">
        <v>22</v>
      </c>
      <c r="N6556">
        <v>22</v>
      </c>
      <c r="O6556">
        <v>17</v>
      </c>
      <c r="P6556">
        <v>454</v>
      </c>
      <c r="Q6556">
        <v>3211</v>
      </c>
    </row>
    <row r="6557" spans="1:17" x14ac:dyDescent="0.25">
      <c r="A6557" t="s">
        <v>338</v>
      </c>
      <c r="B6557" s="1" t="s">
        <v>853</v>
      </c>
      <c r="C6557">
        <v>1999</v>
      </c>
      <c r="D6557" s="15">
        <f>DATE(cars[[#This Row],[year_1]],1,1)</f>
        <v>36161</v>
      </c>
      <c r="E6557" t="s">
        <v>29</v>
      </c>
      <c r="F6557" s="4">
        <v>225</v>
      </c>
      <c r="G6557">
        <v>6</v>
      </c>
      <c r="H6557" t="s">
        <v>33</v>
      </c>
      <c r="I6557" t="s">
        <v>19</v>
      </c>
      <c r="J6557">
        <v>2</v>
      </c>
      <c r="K6557" t="s">
        <v>24</v>
      </c>
      <c r="L6557" t="s">
        <v>31</v>
      </c>
      <c r="M6557" t="s">
        <v>22</v>
      </c>
      <c r="N6557">
        <v>22</v>
      </c>
      <c r="O6557">
        <v>17</v>
      </c>
      <c r="P6557">
        <v>454</v>
      </c>
      <c r="Q6557">
        <v>3665</v>
      </c>
    </row>
    <row r="6558" spans="1:17" x14ac:dyDescent="0.25">
      <c r="A6558" t="s">
        <v>338</v>
      </c>
      <c r="B6558" s="1" t="s">
        <v>853</v>
      </c>
      <c r="C6558">
        <v>2000</v>
      </c>
      <c r="D6558" s="15">
        <f>DATE(cars[[#This Row],[year_1]],1,1)</f>
        <v>36526</v>
      </c>
      <c r="E6558" t="s">
        <v>29</v>
      </c>
      <c r="F6558" s="4">
        <v>225</v>
      </c>
      <c r="G6558">
        <v>6</v>
      </c>
      <c r="H6558" t="s">
        <v>33</v>
      </c>
      <c r="I6558" t="s">
        <v>19</v>
      </c>
      <c r="J6558">
        <v>2</v>
      </c>
      <c r="K6558" t="s">
        <v>24</v>
      </c>
      <c r="L6558" t="s">
        <v>31</v>
      </c>
      <c r="M6558" t="s">
        <v>22</v>
      </c>
      <c r="N6558">
        <v>22</v>
      </c>
      <c r="O6558">
        <v>17</v>
      </c>
      <c r="P6558">
        <v>454</v>
      </c>
      <c r="Q6558">
        <v>4024</v>
      </c>
    </row>
    <row r="6559" spans="1:17" x14ac:dyDescent="0.25">
      <c r="A6559" t="s">
        <v>153</v>
      </c>
      <c r="B6559" s="1" t="s">
        <v>393</v>
      </c>
      <c r="C6559">
        <v>1995</v>
      </c>
      <c r="D6559" s="15">
        <f>DATE(cars[[#This Row],[year_1]],1,1)</f>
        <v>34700</v>
      </c>
      <c r="E6559" t="s">
        <v>29</v>
      </c>
      <c r="F6559" s="4">
        <v>225</v>
      </c>
      <c r="G6559">
        <v>6</v>
      </c>
      <c r="H6559" t="s">
        <v>33</v>
      </c>
      <c r="I6559" t="s">
        <v>30</v>
      </c>
      <c r="J6559">
        <v>4</v>
      </c>
      <c r="K6559" t="s">
        <v>49</v>
      </c>
      <c r="L6559" t="s">
        <v>63</v>
      </c>
      <c r="M6559" t="s">
        <v>32</v>
      </c>
      <c r="N6559">
        <v>26</v>
      </c>
      <c r="O6559">
        <v>17</v>
      </c>
      <c r="P6559">
        <v>26</v>
      </c>
      <c r="Q6559">
        <v>2000</v>
      </c>
    </row>
    <row r="6560" spans="1:17" x14ac:dyDescent="0.25">
      <c r="A6560" t="s">
        <v>153</v>
      </c>
      <c r="B6560" s="1" t="s">
        <v>707</v>
      </c>
      <c r="C6560">
        <v>1995</v>
      </c>
      <c r="D6560" s="15">
        <f>DATE(cars[[#This Row],[year_1]],1,1)</f>
        <v>34700</v>
      </c>
      <c r="E6560" t="s">
        <v>29</v>
      </c>
      <c r="F6560" s="4">
        <v>225</v>
      </c>
      <c r="G6560">
        <v>6</v>
      </c>
      <c r="H6560" t="s">
        <v>33</v>
      </c>
      <c r="I6560" t="s">
        <v>30</v>
      </c>
      <c r="J6560">
        <v>4</v>
      </c>
      <c r="K6560" t="s">
        <v>49</v>
      </c>
      <c r="L6560" t="s">
        <v>63</v>
      </c>
      <c r="M6560" t="s">
        <v>32</v>
      </c>
      <c r="N6560">
        <v>26</v>
      </c>
      <c r="O6560">
        <v>17</v>
      </c>
      <c r="P6560">
        <v>26</v>
      </c>
      <c r="Q6560">
        <v>2000</v>
      </c>
    </row>
    <row r="6561" spans="1:17" x14ac:dyDescent="0.25">
      <c r="A6561" t="s">
        <v>88</v>
      </c>
      <c r="B6561" s="1" t="s">
        <v>921</v>
      </c>
      <c r="C6561">
        <v>1998</v>
      </c>
      <c r="D6561" s="15">
        <f>DATE(cars[[#This Row],[year_1]],1,1)</f>
        <v>35796</v>
      </c>
      <c r="E6561" t="s">
        <v>29</v>
      </c>
      <c r="F6561" s="4">
        <v>225</v>
      </c>
      <c r="G6561">
        <v>6</v>
      </c>
      <c r="H6561" t="s">
        <v>18</v>
      </c>
      <c r="I6561" t="s">
        <v>19</v>
      </c>
      <c r="J6561">
        <v>2</v>
      </c>
      <c r="K6561" t="s">
        <v>39</v>
      </c>
      <c r="L6561" t="s">
        <v>21</v>
      </c>
      <c r="M6561" t="s">
        <v>22</v>
      </c>
      <c r="N6561">
        <v>22</v>
      </c>
      <c r="O6561">
        <v>17</v>
      </c>
      <c r="P6561">
        <v>2031</v>
      </c>
      <c r="Q6561">
        <v>20596</v>
      </c>
    </row>
    <row r="6562" spans="1:17" x14ac:dyDescent="0.25">
      <c r="A6562" t="s">
        <v>264</v>
      </c>
      <c r="B6562" s="1" t="s">
        <v>630</v>
      </c>
      <c r="C6562">
        <v>2009</v>
      </c>
      <c r="D6562" s="15">
        <f>DATE(cars[[#This Row],[year_1]],1,1)</f>
        <v>39814</v>
      </c>
      <c r="E6562" t="s">
        <v>44</v>
      </c>
      <c r="F6562" s="4">
        <v>227</v>
      </c>
      <c r="G6562">
        <v>6</v>
      </c>
      <c r="H6562" t="s">
        <v>33</v>
      </c>
      <c r="I6562" t="s">
        <v>30</v>
      </c>
      <c r="J6562">
        <v>4</v>
      </c>
      <c r="K6562" t="s">
        <v>45</v>
      </c>
      <c r="L6562" t="s">
        <v>63</v>
      </c>
      <c r="M6562" t="s">
        <v>32</v>
      </c>
      <c r="N6562">
        <v>26</v>
      </c>
      <c r="O6562">
        <v>17</v>
      </c>
      <c r="P6562">
        <v>155</v>
      </c>
      <c r="Q6562">
        <v>32520</v>
      </c>
    </row>
    <row r="6563" spans="1:17" x14ac:dyDescent="0.25">
      <c r="A6563" t="s">
        <v>264</v>
      </c>
      <c r="B6563" s="1" t="s">
        <v>630</v>
      </c>
      <c r="C6563">
        <v>2009</v>
      </c>
      <c r="D6563" s="15">
        <f>DATE(cars[[#This Row],[year_1]],1,1)</f>
        <v>39814</v>
      </c>
      <c r="E6563" t="s">
        <v>44</v>
      </c>
      <c r="F6563" s="4">
        <v>227</v>
      </c>
      <c r="G6563">
        <v>6</v>
      </c>
      <c r="H6563" t="s">
        <v>33</v>
      </c>
      <c r="I6563" t="s">
        <v>30</v>
      </c>
      <c r="J6563">
        <v>4</v>
      </c>
      <c r="K6563" t="s">
        <v>45</v>
      </c>
      <c r="L6563" t="s">
        <v>63</v>
      </c>
      <c r="M6563" t="s">
        <v>32</v>
      </c>
      <c r="N6563">
        <v>26</v>
      </c>
      <c r="O6563">
        <v>17</v>
      </c>
      <c r="P6563">
        <v>155</v>
      </c>
      <c r="Q6563">
        <v>29265</v>
      </c>
    </row>
    <row r="6564" spans="1:17" x14ac:dyDescent="0.25">
      <c r="A6564" t="s">
        <v>264</v>
      </c>
      <c r="B6564" s="1" t="s">
        <v>630</v>
      </c>
      <c r="C6564">
        <v>2009</v>
      </c>
      <c r="D6564" s="15">
        <f>DATE(cars[[#This Row],[year_1]],1,1)</f>
        <v>39814</v>
      </c>
      <c r="E6564" t="s">
        <v>44</v>
      </c>
      <c r="F6564" s="4">
        <v>227</v>
      </c>
      <c r="G6564">
        <v>6</v>
      </c>
      <c r="H6564" t="s">
        <v>33</v>
      </c>
      <c r="I6564" t="s">
        <v>30</v>
      </c>
      <c r="J6564">
        <v>4</v>
      </c>
      <c r="K6564" t="s">
        <v>45</v>
      </c>
      <c r="L6564" t="s">
        <v>63</v>
      </c>
      <c r="M6564" t="s">
        <v>32</v>
      </c>
      <c r="N6564">
        <v>26</v>
      </c>
      <c r="O6564">
        <v>17</v>
      </c>
      <c r="P6564">
        <v>155</v>
      </c>
      <c r="Q6564">
        <v>35770</v>
      </c>
    </row>
    <row r="6565" spans="1:17" x14ac:dyDescent="0.25">
      <c r="A6565" t="s">
        <v>264</v>
      </c>
      <c r="B6565" s="1" t="s">
        <v>630</v>
      </c>
      <c r="C6565">
        <v>2009</v>
      </c>
      <c r="D6565" s="15">
        <f>DATE(cars[[#This Row],[year_1]],1,1)</f>
        <v>39814</v>
      </c>
      <c r="E6565" t="s">
        <v>44</v>
      </c>
      <c r="F6565" s="4">
        <v>227</v>
      </c>
      <c r="G6565">
        <v>6</v>
      </c>
      <c r="H6565" t="s">
        <v>33</v>
      </c>
      <c r="I6565" t="s">
        <v>30</v>
      </c>
      <c r="J6565">
        <v>4</v>
      </c>
      <c r="K6565" t="s">
        <v>45</v>
      </c>
      <c r="L6565" t="s">
        <v>63</v>
      </c>
      <c r="M6565" t="s">
        <v>32</v>
      </c>
      <c r="N6565">
        <v>26</v>
      </c>
      <c r="O6565">
        <v>17</v>
      </c>
      <c r="P6565">
        <v>155</v>
      </c>
      <c r="Q6565">
        <v>33120</v>
      </c>
    </row>
    <row r="6566" spans="1:17" x14ac:dyDescent="0.25">
      <c r="A6566" t="s">
        <v>264</v>
      </c>
      <c r="B6566" s="1" t="s">
        <v>630</v>
      </c>
      <c r="C6566">
        <v>2009</v>
      </c>
      <c r="D6566" s="15">
        <f>DATE(cars[[#This Row],[year_1]],1,1)</f>
        <v>39814</v>
      </c>
      <c r="E6566" t="s">
        <v>44</v>
      </c>
      <c r="F6566" s="4">
        <v>227</v>
      </c>
      <c r="G6566">
        <v>6</v>
      </c>
      <c r="H6566" t="s">
        <v>33</v>
      </c>
      <c r="I6566" t="s">
        <v>30</v>
      </c>
      <c r="J6566">
        <v>4</v>
      </c>
      <c r="K6566" t="s">
        <v>45</v>
      </c>
      <c r="L6566" t="s">
        <v>63</v>
      </c>
      <c r="M6566" t="s">
        <v>32</v>
      </c>
      <c r="N6566">
        <v>26</v>
      </c>
      <c r="O6566">
        <v>17</v>
      </c>
      <c r="P6566">
        <v>155</v>
      </c>
      <c r="Q6566">
        <v>35270</v>
      </c>
    </row>
    <row r="6567" spans="1:17" x14ac:dyDescent="0.25">
      <c r="A6567" t="s">
        <v>264</v>
      </c>
      <c r="B6567" s="1" t="s">
        <v>630</v>
      </c>
      <c r="C6567">
        <v>2009</v>
      </c>
      <c r="D6567" s="15">
        <f>DATE(cars[[#This Row],[year_1]],1,1)</f>
        <v>39814</v>
      </c>
      <c r="E6567" t="s">
        <v>44</v>
      </c>
      <c r="F6567" s="4">
        <v>227</v>
      </c>
      <c r="G6567">
        <v>6</v>
      </c>
      <c r="H6567" t="s">
        <v>33</v>
      </c>
      <c r="I6567" t="s">
        <v>30</v>
      </c>
      <c r="J6567">
        <v>4</v>
      </c>
      <c r="K6567" t="s">
        <v>45</v>
      </c>
      <c r="L6567" t="s">
        <v>63</v>
      </c>
      <c r="M6567" t="s">
        <v>32</v>
      </c>
      <c r="N6567">
        <v>26</v>
      </c>
      <c r="O6567">
        <v>17</v>
      </c>
      <c r="P6567">
        <v>155</v>
      </c>
      <c r="Q6567">
        <v>30770</v>
      </c>
    </row>
    <row r="6568" spans="1:17" x14ac:dyDescent="0.25">
      <c r="A6568" t="s">
        <v>264</v>
      </c>
      <c r="B6568" s="1" t="s">
        <v>630</v>
      </c>
      <c r="C6568">
        <v>2009</v>
      </c>
      <c r="D6568" s="15">
        <f>DATE(cars[[#This Row],[year_1]],1,1)</f>
        <v>39814</v>
      </c>
      <c r="E6568" t="s">
        <v>44</v>
      </c>
      <c r="F6568" s="4">
        <v>227</v>
      </c>
      <c r="G6568">
        <v>6</v>
      </c>
      <c r="H6568" t="s">
        <v>33</v>
      </c>
      <c r="I6568" t="s">
        <v>30</v>
      </c>
      <c r="J6568">
        <v>4</v>
      </c>
      <c r="K6568" t="s">
        <v>45</v>
      </c>
      <c r="L6568" t="s">
        <v>63</v>
      </c>
      <c r="M6568" t="s">
        <v>32</v>
      </c>
      <c r="N6568">
        <v>26</v>
      </c>
      <c r="O6568">
        <v>17</v>
      </c>
      <c r="P6568">
        <v>155</v>
      </c>
      <c r="Q6568">
        <v>34670</v>
      </c>
    </row>
    <row r="6569" spans="1:17" x14ac:dyDescent="0.25">
      <c r="A6569" t="s">
        <v>264</v>
      </c>
      <c r="B6569" s="1" t="s">
        <v>630</v>
      </c>
      <c r="C6569">
        <v>2010</v>
      </c>
      <c r="D6569" s="15">
        <f>DATE(cars[[#This Row],[year_1]],1,1)</f>
        <v>40179</v>
      </c>
      <c r="E6569" t="s">
        <v>44</v>
      </c>
      <c r="F6569" s="4">
        <v>227</v>
      </c>
      <c r="G6569">
        <v>6</v>
      </c>
      <c r="H6569" t="s">
        <v>33</v>
      </c>
      <c r="I6569" t="s">
        <v>30</v>
      </c>
      <c r="J6569">
        <v>4</v>
      </c>
      <c r="K6569" t="s">
        <v>45</v>
      </c>
      <c r="L6569" t="s">
        <v>63</v>
      </c>
      <c r="M6569" t="s">
        <v>32</v>
      </c>
      <c r="N6569">
        <v>26</v>
      </c>
      <c r="O6569">
        <v>17</v>
      </c>
      <c r="P6569">
        <v>155</v>
      </c>
      <c r="Q6569">
        <v>35730</v>
      </c>
    </row>
    <row r="6570" spans="1:17" x14ac:dyDescent="0.25">
      <c r="A6570" t="s">
        <v>264</v>
      </c>
      <c r="B6570" s="1" t="s">
        <v>630</v>
      </c>
      <c r="C6570">
        <v>2010</v>
      </c>
      <c r="D6570" s="15">
        <f>DATE(cars[[#This Row],[year_1]],1,1)</f>
        <v>40179</v>
      </c>
      <c r="E6570" t="s">
        <v>44</v>
      </c>
      <c r="F6570" s="4">
        <v>227</v>
      </c>
      <c r="G6570">
        <v>6</v>
      </c>
      <c r="H6570" t="s">
        <v>33</v>
      </c>
      <c r="I6570" t="s">
        <v>30</v>
      </c>
      <c r="J6570">
        <v>4</v>
      </c>
      <c r="K6570" t="s">
        <v>45</v>
      </c>
      <c r="L6570" t="s">
        <v>63</v>
      </c>
      <c r="M6570" t="s">
        <v>32</v>
      </c>
      <c r="N6570">
        <v>26</v>
      </c>
      <c r="O6570">
        <v>17</v>
      </c>
      <c r="P6570">
        <v>155</v>
      </c>
      <c r="Q6570">
        <v>30930</v>
      </c>
    </row>
    <row r="6571" spans="1:17" x14ac:dyDescent="0.25">
      <c r="A6571" t="s">
        <v>264</v>
      </c>
      <c r="B6571" s="1" t="s">
        <v>630</v>
      </c>
      <c r="C6571">
        <v>2010</v>
      </c>
      <c r="D6571" s="15">
        <f>DATE(cars[[#This Row],[year_1]],1,1)</f>
        <v>40179</v>
      </c>
      <c r="E6571" t="s">
        <v>44</v>
      </c>
      <c r="F6571" s="4">
        <v>227</v>
      </c>
      <c r="G6571">
        <v>6</v>
      </c>
      <c r="H6571" t="s">
        <v>33</v>
      </c>
      <c r="I6571" t="s">
        <v>30</v>
      </c>
      <c r="J6571">
        <v>4</v>
      </c>
      <c r="K6571" t="s">
        <v>45</v>
      </c>
      <c r="L6571" t="s">
        <v>63</v>
      </c>
      <c r="M6571" t="s">
        <v>32</v>
      </c>
      <c r="N6571">
        <v>26</v>
      </c>
      <c r="O6571">
        <v>17</v>
      </c>
      <c r="P6571">
        <v>155</v>
      </c>
      <c r="Q6571">
        <v>34830</v>
      </c>
    </row>
    <row r="6572" spans="1:17" x14ac:dyDescent="0.25">
      <c r="A6572" t="s">
        <v>264</v>
      </c>
      <c r="B6572" s="1" t="s">
        <v>630</v>
      </c>
      <c r="C6572">
        <v>2010</v>
      </c>
      <c r="D6572" s="15">
        <f>DATE(cars[[#This Row],[year_1]],1,1)</f>
        <v>40179</v>
      </c>
      <c r="E6572" t="s">
        <v>44</v>
      </c>
      <c r="F6572" s="4">
        <v>227</v>
      </c>
      <c r="G6572">
        <v>6</v>
      </c>
      <c r="H6572" t="s">
        <v>33</v>
      </c>
      <c r="I6572" t="s">
        <v>30</v>
      </c>
      <c r="J6572">
        <v>4</v>
      </c>
      <c r="K6572" t="s">
        <v>45</v>
      </c>
      <c r="L6572" t="s">
        <v>63</v>
      </c>
      <c r="M6572" t="s">
        <v>32</v>
      </c>
      <c r="N6572">
        <v>26</v>
      </c>
      <c r="O6572">
        <v>17</v>
      </c>
      <c r="P6572">
        <v>155</v>
      </c>
      <c r="Q6572">
        <v>33230</v>
      </c>
    </row>
    <row r="6573" spans="1:17" x14ac:dyDescent="0.25">
      <c r="A6573" t="s">
        <v>264</v>
      </c>
      <c r="B6573" s="1" t="s">
        <v>630</v>
      </c>
      <c r="C6573">
        <v>2010</v>
      </c>
      <c r="D6573" s="15">
        <f>DATE(cars[[#This Row],[year_1]],1,1)</f>
        <v>40179</v>
      </c>
      <c r="E6573" t="s">
        <v>44</v>
      </c>
      <c r="F6573" s="4">
        <v>227</v>
      </c>
      <c r="G6573">
        <v>6</v>
      </c>
      <c r="H6573" t="s">
        <v>33</v>
      </c>
      <c r="I6573" t="s">
        <v>30</v>
      </c>
      <c r="J6573">
        <v>4</v>
      </c>
      <c r="K6573" t="s">
        <v>45</v>
      </c>
      <c r="L6573" t="s">
        <v>63</v>
      </c>
      <c r="M6573" t="s">
        <v>32</v>
      </c>
      <c r="N6573">
        <v>26</v>
      </c>
      <c r="O6573">
        <v>17</v>
      </c>
      <c r="P6573">
        <v>155</v>
      </c>
      <c r="Q6573">
        <v>32730</v>
      </c>
    </row>
    <row r="6574" spans="1:17" x14ac:dyDescent="0.25">
      <c r="A6574" t="s">
        <v>264</v>
      </c>
      <c r="B6574" s="1" t="s">
        <v>630</v>
      </c>
      <c r="C6574">
        <v>2010</v>
      </c>
      <c r="D6574" s="15">
        <f>DATE(cars[[#This Row],[year_1]],1,1)</f>
        <v>40179</v>
      </c>
      <c r="E6574" t="s">
        <v>44</v>
      </c>
      <c r="F6574" s="4">
        <v>227</v>
      </c>
      <c r="G6574">
        <v>6</v>
      </c>
      <c r="H6574" t="s">
        <v>33</v>
      </c>
      <c r="I6574" t="s">
        <v>30</v>
      </c>
      <c r="J6574">
        <v>4</v>
      </c>
      <c r="K6574" t="s">
        <v>45</v>
      </c>
      <c r="L6574" t="s">
        <v>63</v>
      </c>
      <c r="M6574" t="s">
        <v>32</v>
      </c>
      <c r="N6574">
        <v>26</v>
      </c>
      <c r="O6574">
        <v>17</v>
      </c>
      <c r="P6574">
        <v>155</v>
      </c>
      <c r="Q6574">
        <v>29230</v>
      </c>
    </row>
    <row r="6575" spans="1:17" x14ac:dyDescent="0.25">
      <c r="A6575" t="s">
        <v>264</v>
      </c>
      <c r="B6575" s="1" t="s">
        <v>630</v>
      </c>
      <c r="C6575">
        <v>2010</v>
      </c>
      <c r="D6575" s="15">
        <f>DATE(cars[[#This Row],[year_1]],1,1)</f>
        <v>40179</v>
      </c>
      <c r="E6575" t="s">
        <v>44</v>
      </c>
      <c r="F6575" s="4">
        <v>227</v>
      </c>
      <c r="G6575">
        <v>6</v>
      </c>
      <c r="H6575" t="s">
        <v>33</v>
      </c>
      <c r="I6575" t="s">
        <v>30</v>
      </c>
      <c r="J6575">
        <v>4</v>
      </c>
      <c r="K6575" t="s">
        <v>45</v>
      </c>
      <c r="L6575" t="s">
        <v>63</v>
      </c>
      <c r="M6575" t="s">
        <v>32</v>
      </c>
      <c r="N6575">
        <v>26</v>
      </c>
      <c r="O6575">
        <v>17</v>
      </c>
      <c r="P6575">
        <v>155</v>
      </c>
      <c r="Q6575">
        <v>35625</v>
      </c>
    </row>
    <row r="6576" spans="1:17" x14ac:dyDescent="0.25">
      <c r="A6576" t="s">
        <v>264</v>
      </c>
      <c r="B6576" s="1" t="s">
        <v>630</v>
      </c>
      <c r="C6576">
        <v>2010</v>
      </c>
      <c r="D6576" s="15">
        <f>DATE(cars[[#This Row],[year_1]],1,1)</f>
        <v>40179</v>
      </c>
      <c r="E6576" t="s">
        <v>44</v>
      </c>
      <c r="F6576" s="4">
        <v>227</v>
      </c>
      <c r="G6576">
        <v>6</v>
      </c>
      <c r="H6576" t="s">
        <v>33</v>
      </c>
      <c r="I6576" t="s">
        <v>30</v>
      </c>
      <c r="J6576">
        <v>4</v>
      </c>
      <c r="K6576" t="s">
        <v>45</v>
      </c>
      <c r="L6576" t="s">
        <v>63</v>
      </c>
      <c r="M6576" t="s">
        <v>32</v>
      </c>
      <c r="N6576">
        <v>26</v>
      </c>
      <c r="O6576">
        <v>17</v>
      </c>
      <c r="P6576">
        <v>155</v>
      </c>
      <c r="Q6576">
        <v>36230</v>
      </c>
    </row>
    <row r="6577" spans="1:17" x14ac:dyDescent="0.25">
      <c r="A6577" t="s">
        <v>264</v>
      </c>
      <c r="B6577" s="1" t="s">
        <v>630</v>
      </c>
      <c r="C6577">
        <v>2011</v>
      </c>
      <c r="D6577" s="15">
        <f>DATE(cars[[#This Row],[year_1]],1,1)</f>
        <v>40544</v>
      </c>
      <c r="E6577" t="s">
        <v>44</v>
      </c>
      <c r="F6577" s="4">
        <v>227</v>
      </c>
      <c r="G6577">
        <v>6</v>
      </c>
      <c r="H6577" t="s">
        <v>33</v>
      </c>
      <c r="I6577" t="s">
        <v>30</v>
      </c>
      <c r="J6577">
        <v>4</v>
      </c>
      <c r="K6577" t="s">
        <v>45</v>
      </c>
      <c r="L6577" t="s">
        <v>63</v>
      </c>
      <c r="M6577" t="s">
        <v>32</v>
      </c>
      <c r="N6577">
        <v>27</v>
      </c>
      <c r="O6577">
        <v>17</v>
      </c>
      <c r="P6577">
        <v>155</v>
      </c>
      <c r="Q6577">
        <v>29730</v>
      </c>
    </row>
    <row r="6578" spans="1:17" x14ac:dyDescent="0.25">
      <c r="A6578" t="s">
        <v>264</v>
      </c>
      <c r="B6578" s="1" t="s">
        <v>630</v>
      </c>
      <c r="C6578">
        <v>2011</v>
      </c>
      <c r="D6578" s="15">
        <f>DATE(cars[[#This Row],[year_1]],1,1)</f>
        <v>40544</v>
      </c>
      <c r="E6578" t="s">
        <v>44</v>
      </c>
      <c r="F6578" s="4">
        <v>227</v>
      </c>
      <c r="G6578">
        <v>6</v>
      </c>
      <c r="H6578" t="s">
        <v>33</v>
      </c>
      <c r="I6578" t="s">
        <v>30</v>
      </c>
      <c r="J6578">
        <v>4</v>
      </c>
      <c r="K6578" t="s">
        <v>45</v>
      </c>
      <c r="L6578" t="s">
        <v>63</v>
      </c>
      <c r="M6578" t="s">
        <v>32</v>
      </c>
      <c r="N6578">
        <v>27</v>
      </c>
      <c r="O6578">
        <v>17</v>
      </c>
      <c r="P6578">
        <v>155</v>
      </c>
      <c r="Q6578">
        <v>35675</v>
      </c>
    </row>
    <row r="6579" spans="1:17" x14ac:dyDescent="0.25">
      <c r="A6579" t="s">
        <v>264</v>
      </c>
      <c r="B6579" s="1" t="s">
        <v>630</v>
      </c>
      <c r="C6579">
        <v>2011</v>
      </c>
      <c r="D6579" s="15">
        <f>DATE(cars[[#This Row],[year_1]],1,1)</f>
        <v>40544</v>
      </c>
      <c r="E6579" t="s">
        <v>44</v>
      </c>
      <c r="F6579" s="4">
        <v>227</v>
      </c>
      <c r="G6579">
        <v>6</v>
      </c>
      <c r="H6579" t="s">
        <v>33</v>
      </c>
      <c r="I6579" t="s">
        <v>30</v>
      </c>
      <c r="J6579">
        <v>4</v>
      </c>
      <c r="K6579" t="s">
        <v>45</v>
      </c>
      <c r="L6579" t="s">
        <v>63</v>
      </c>
      <c r="M6579" t="s">
        <v>32</v>
      </c>
      <c r="N6579">
        <v>27</v>
      </c>
      <c r="O6579">
        <v>17</v>
      </c>
      <c r="P6579">
        <v>155</v>
      </c>
      <c r="Q6579">
        <v>33130</v>
      </c>
    </row>
    <row r="6580" spans="1:17" x14ac:dyDescent="0.25">
      <c r="A6580" t="s">
        <v>438</v>
      </c>
      <c r="B6580" s="1" t="s">
        <v>560</v>
      </c>
      <c r="C6580">
        <v>2000</v>
      </c>
      <c r="D6580" s="15">
        <f>DATE(cars[[#This Row],[year_1]],1,1)</f>
        <v>36526</v>
      </c>
      <c r="E6580" t="s">
        <v>29</v>
      </c>
      <c r="F6580" s="4">
        <v>227</v>
      </c>
      <c r="G6580">
        <v>6</v>
      </c>
      <c r="H6580" t="s">
        <v>33</v>
      </c>
      <c r="I6580" t="s">
        <v>30</v>
      </c>
      <c r="J6580">
        <v>4</v>
      </c>
      <c r="K6580" t="s">
        <v>24</v>
      </c>
      <c r="L6580" t="s">
        <v>31</v>
      </c>
      <c r="M6580" t="s">
        <v>32</v>
      </c>
      <c r="N6580">
        <v>25</v>
      </c>
      <c r="O6580">
        <v>17</v>
      </c>
      <c r="P6580">
        <v>190</v>
      </c>
      <c r="Q6580">
        <v>2648</v>
      </c>
    </row>
    <row r="6581" spans="1:17" x14ac:dyDescent="0.25">
      <c r="A6581" t="s">
        <v>438</v>
      </c>
      <c r="B6581" s="1" t="s">
        <v>560</v>
      </c>
      <c r="C6581">
        <v>2000</v>
      </c>
      <c r="D6581" s="15">
        <f>DATE(cars[[#This Row],[year_1]],1,1)</f>
        <v>36526</v>
      </c>
      <c r="E6581" t="s">
        <v>29</v>
      </c>
      <c r="F6581" s="4">
        <v>227</v>
      </c>
      <c r="G6581">
        <v>6</v>
      </c>
      <c r="H6581" t="s">
        <v>33</v>
      </c>
      <c r="I6581" t="s">
        <v>30</v>
      </c>
      <c r="J6581">
        <v>4</v>
      </c>
      <c r="K6581" t="s">
        <v>24</v>
      </c>
      <c r="L6581" t="s">
        <v>31</v>
      </c>
      <c r="M6581" t="s">
        <v>32</v>
      </c>
      <c r="N6581">
        <v>25</v>
      </c>
      <c r="O6581">
        <v>17</v>
      </c>
      <c r="P6581">
        <v>190</v>
      </c>
      <c r="Q6581">
        <v>2552</v>
      </c>
    </row>
    <row r="6582" spans="1:17" x14ac:dyDescent="0.25">
      <c r="A6582" t="s">
        <v>438</v>
      </c>
      <c r="B6582" s="1" t="s">
        <v>560</v>
      </c>
      <c r="C6582">
        <v>2001</v>
      </c>
      <c r="D6582" s="15">
        <f>DATE(cars[[#This Row],[year_1]],1,1)</f>
        <v>36892</v>
      </c>
      <c r="E6582" t="s">
        <v>17</v>
      </c>
      <c r="F6582" s="4">
        <v>227</v>
      </c>
      <c r="G6582">
        <v>6</v>
      </c>
      <c r="H6582" t="s">
        <v>33</v>
      </c>
      <c r="I6582" t="s">
        <v>30</v>
      </c>
      <c r="J6582">
        <v>4</v>
      </c>
      <c r="K6582" t="s">
        <v>24</v>
      </c>
      <c r="L6582" t="s">
        <v>31</v>
      </c>
      <c r="M6582" t="s">
        <v>32</v>
      </c>
      <c r="N6582">
        <v>24</v>
      </c>
      <c r="O6582">
        <v>17</v>
      </c>
      <c r="P6582">
        <v>190</v>
      </c>
      <c r="Q6582">
        <v>31790</v>
      </c>
    </row>
    <row r="6583" spans="1:17" x14ac:dyDescent="0.25">
      <c r="A6583" t="s">
        <v>438</v>
      </c>
      <c r="B6583" s="1" t="s">
        <v>560</v>
      </c>
      <c r="C6583">
        <v>2001</v>
      </c>
      <c r="D6583" s="15">
        <f>DATE(cars[[#This Row],[year_1]],1,1)</f>
        <v>36892</v>
      </c>
      <c r="E6583" t="s">
        <v>17</v>
      </c>
      <c r="F6583" s="4">
        <v>227</v>
      </c>
      <c r="G6583">
        <v>6</v>
      </c>
      <c r="H6583" t="s">
        <v>33</v>
      </c>
      <c r="I6583" t="s">
        <v>30</v>
      </c>
      <c r="J6583">
        <v>4</v>
      </c>
      <c r="K6583" t="s">
        <v>24</v>
      </c>
      <c r="L6583" t="s">
        <v>31</v>
      </c>
      <c r="M6583" t="s">
        <v>32</v>
      </c>
      <c r="N6583">
        <v>24</v>
      </c>
      <c r="O6583">
        <v>17</v>
      </c>
      <c r="P6583">
        <v>190</v>
      </c>
      <c r="Q6583">
        <v>29715</v>
      </c>
    </row>
    <row r="6584" spans="1:17" x14ac:dyDescent="0.25">
      <c r="A6584" t="s">
        <v>123</v>
      </c>
      <c r="B6584" s="1" t="s">
        <v>124</v>
      </c>
      <c r="C6584">
        <v>2005</v>
      </c>
      <c r="D6584" s="15">
        <f>DATE(cars[[#This Row],[year_1]],1,1)</f>
        <v>38353</v>
      </c>
      <c r="E6584" t="s">
        <v>17</v>
      </c>
      <c r="F6584" s="4">
        <v>227</v>
      </c>
      <c r="G6584">
        <v>4</v>
      </c>
      <c r="H6584" t="s">
        <v>18</v>
      </c>
      <c r="I6584" t="s">
        <v>34</v>
      </c>
      <c r="J6584">
        <v>4</v>
      </c>
      <c r="K6584" t="s">
        <v>24</v>
      </c>
      <c r="L6584" t="s">
        <v>21</v>
      </c>
      <c r="M6584" t="s">
        <v>35</v>
      </c>
      <c r="N6584">
        <v>24</v>
      </c>
      <c r="O6584">
        <v>17</v>
      </c>
      <c r="P6584">
        <v>376</v>
      </c>
      <c r="Q6584">
        <v>26950</v>
      </c>
    </row>
    <row r="6585" spans="1:17" x14ac:dyDescent="0.25">
      <c r="A6585" t="s">
        <v>338</v>
      </c>
      <c r="B6585" s="1" t="s">
        <v>822</v>
      </c>
      <c r="C6585">
        <v>2004</v>
      </c>
      <c r="D6585" s="15">
        <f>DATE(cars[[#This Row],[year_1]],1,1)</f>
        <v>37987</v>
      </c>
      <c r="E6585" t="s">
        <v>29</v>
      </c>
      <c r="F6585" s="4">
        <v>230</v>
      </c>
      <c r="G6585">
        <v>6</v>
      </c>
      <c r="H6585" t="s">
        <v>33</v>
      </c>
      <c r="I6585" t="s">
        <v>30</v>
      </c>
      <c r="J6585">
        <v>4</v>
      </c>
      <c r="K6585" t="s">
        <v>170</v>
      </c>
      <c r="L6585" t="s">
        <v>31</v>
      </c>
      <c r="M6585" t="s">
        <v>90</v>
      </c>
      <c r="N6585">
        <v>24</v>
      </c>
      <c r="O6585">
        <v>17</v>
      </c>
      <c r="P6585">
        <v>454</v>
      </c>
      <c r="Q6585">
        <v>35275</v>
      </c>
    </row>
    <row r="6586" spans="1:17" x14ac:dyDescent="0.25">
      <c r="A6586" t="s">
        <v>338</v>
      </c>
      <c r="B6586" s="1" t="s">
        <v>822</v>
      </c>
      <c r="C6586">
        <v>2005</v>
      </c>
      <c r="D6586" s="15">
        <f>DATE(cars[[#This Row],[year_1]],1,1)</f>
        <v>38353</v>
      </c>
      <c r="E6586" t="s">
        <v>29</v>
      </c>
      <c r="F6586" s="4">
        <v>230</v>
      </c>
      <c r="G6586">
        <v>6</v>
      </c>
      <c r="H6586" t="s">
        <v>33</v>
      </c>
      <c r="I6586" t="s">
        <v>30</v>
      </c>
      <c r="J6586">
        <v>4</v>
      </c>
      <c r="K6586" t="s">
        <v>129</v>
      </c>
      <c r="L6586" t="s">
        <v>31</v>
      </c>
      <c r="M6586" t="s">
        <v>90</v>
      </c>
      <c r="N6586">
        <v>23</v>
      </c>
      <c r="O6586">
        <v>17</v>
      </c>
      <c r="P6586">
        <v>454</v>
      </c>
      <c r="Q6586">
        <v>36025</v>
      </c>
    </row>
    <row r="6587" spans="1:17" x14ac:dyDescent="0.25">
      <c r="A6587" t="s">
        <v>204</v>
      </c>
      <c r="B6587" s="1" t="s">
        <v>627</v>
      </c>
      <c r="C6587">
        <v>2004</v>
      </c>
      <c r="D6587" s="15">
        <f>DATE(cars[[#This Row],[year_1]],1,1)</f>
        <v>37987</v>
      </c>
      <c r="E6587" t="s">
        <v>17</v>
      </c>
      <c r="F6587" s="4">
        <v>232</v>
      </c>
      <c r="G6587">
        <v>6</v>
      </c>
      <c r="H6587" t="s">
        <v>33</v>
      </c>
      <c r="I6587" t="s">
        <v>19</v>
      </c>
      <c r="J6587">
        <v>4</v>
      </c>
      <c r="K6587" t="s">
        <v>24</v>
      </c>
      <c r="L6587" t="s">
        <v>31</v>
      </c>
      <c r="M6587" t="s">
        <v>32</v>
      </c>
      <c r="N6587">
        <v>24</v>
      </c>
      <c r="O6587">
        <v>17</v>
      </c>
      <c r="P6587">
        <v>61</v>
      </c>
      <c r="Q6587">
        <v>36770</v>
      </c>
    </row>
    <row r="6588" spans="1:17" x14ac:dyDescent="0.25">
      <c r="A6588" t="s">
        <v>204</v>
      </c>
      <c r="B6588" s="1" t="s">
        <v>627</v>
      </c>
      <c r="C6588">
        <v>2004</v>
      </c>
      <c r="D6588" s="15">
        <f>DATE(cars[[#This Row],[year_1]],1,1)</f>
        <v>37987</v>
      </c>
      <c r="E6588" t="s">
        <v>17</v>
      </c>
      <c r="F6588" s="4">
        <v>232</v>
      </c>
      <c r="G6588">
        <v>6</v>
      </c>
      <c r="H6588" t="s">
        <v>33</v>
      </c>
      <c r="I6588" t="s">
        <v>19</v>
      </c>
      <c r="J6588">
        <v>4</v>
      </c>
      <c r="K6588" t="s">
        <v>24</v>
      </c>
      <c r="L6588" t="s">
        <v>31</v>
      </c>
      <c r="M6588" t="s">
        <v>32</v>
      </c>
      <c r="N6588">
        <v>24</v>
      </c>
      <c r="O6588">
        <v>17</v>
      </c>
      <c r="P6588">
        <v>61</v>
      </c>
      <c r="Q6588">
        <v>36140</v>
      </c>
    </row>
    <row r="6589" spans="1:17" x14ac:dyDescent="0.25">
      <c r="A6589" t="s">
        <v>204</v>
      </c>
      <c r="B6589" s="1" t="s">
        <v>627</v>
      </c>
      <c r="C6589">
        <v>2004</v>
      </c>
      <c r="D6589" s="15">
        <f>DATE(cars[[#This Row],[year_1]],1,1)</f>
        <v>37987</v>
      </c>
      <c r="E6589" t="s">
        <v>17</v>
      </c>
      <c r="F6589" s="4">
        <v>232</v>
      </c>
      <c r="G6589">
        <v>6</v>
      </c>
      <c r="H6589" t="s">
        <v>33</v>
      </c>
      <c r="I6589" t="s">
        <v>19</v>
      </c>
      <c r="J6589">
        <v>4</v>
      </c>
      <c r="K6589" t="s">
        <v>24</v>
      </c>
      <c r="L6589" t="s">
        <v>31</v>
      </c>
      <c r="M6589" t="s">
        <v>32</v>
      </c>
      <c r="N6589">
        <v>24</v>
      </c>
      <c r="O6589">
        <v>17</v>
      </c>
      <c r="P6589">
        <v>61</v>
      </c>
      <c r="Q6589">
        <v>32370</v>
      </c>
    </row>
    <row r="6590" spans="1:17" x14ac:dyDescent="0.25">
      <c r="A6590" t="s">
        <v>204</v>
      </c>
      <c r="B6590" s="1" t="s">
        <v>627</v>
      </c>
      <c r="C6590">
        <v>2005</v>
      </c>
      <c r="D6590" s="15">
        <f>DATE(cars[[#This Row],[year_1]],1,1)</f>
        <v>38353</v>
      </c>
      <c r="E6590" t="s">
        <v>17</v>
      </c>
      <c r="F6590" s="4">
        <v>232</v>
      </c>
      <c r="G6590">
        <v>6</v>
      </c>
      <c r="H6590" t="s">
        <v>33</v>
      </c>
      <c r="I6590" t="s">
        <v>19</v>
      </c>
      <c r="J6590">
        <v>4</v>
      </c>
      <c r="K6590" t="s">
        <v>24</v>
      </c>
      <c r="L6590" t="s">
        <v>31</v>
      </c>
      <c r="M6590" t="s">
        <v>32</v>
      </c>
      <c r="N6590">
        <v>24</v>
      </c>
      <c r="O6590">
        <v>17</v>
      </c>
      <c r="P6590">
        <v>61</v>
      </c>
      <c r="Q6590">
        <v>32640</v>
      </c>
    </row>
    <row r="6591" spans="1:17" x14ac:dyDescent="0.25">
      <c r="A6591" t="s">
        <v>204</v>
      </c>
      <c r="B6591" s="1" t="s">
        <v>627</v>
      </c>
      <c r="C6591">
        <v>2005</v>
      </c>
      <c r="D6591" s="15">
        <f>DATE(cars[[#This Row],[year_1]],1,1)</f>
        <v>38353</v>
      </c>
      <c r="E6591" t="s">
        <v>17</v>
      </c>
      <c r="F6591" s="4">
        <v>232</v>
      </c>
      <c r="G6591">
        <v>6</v>
      </c>
      <c r="H6591" t="s">
        <v>33</v>
      </c>
      <c r="I6591" t="s">
        <v>19</v>
      </c>
      <c r="J6591">
        <v>4</v>
      </c>
      <c r="K6591" t="s">
        <v>24</v>
      </c>
      <c r="L6591" t="s">
        <v>31</v>
      </c>
      <c r="M6591" t="s">
        <v>32</v>
      </c>
      <c r="N6591">
        <v>24</v>
      </c>
      <c r="O6591">
        <v>17</v>
      </c>
      <c r="P6591">
        <v>61</v>
      </c>
      <c r="Q6591">
        <v>36360</v>
      </c>
    </row>
    <row r="6592" spans="1:17" x14ac:dyDescent="0.25">
      <c r="A6592" t="s">
        <v>204</v>
      </c>
      <c r="B6592" s="1" t="s">
        <v>627</v>
      </c>
      <c r="C6592">
        <v>2005</v>
      </c>
      <c r="D6592" s="15">
        <f>DATE(cars[[#This Row],[year_1]],1,1)</f>
        <v>38353</v>
      </c>
      <c r="E6592" t="s">
        <v>17</v>
      </c>
      <c r="F6592" s="4">
        <v>232</v>
      </c>
      <c r="G6592">
        <v>6</v>
      </c>
      <c r="H6592" t="s">
        <v>33</v>
      </c>
      <c r="I6592" t="s">
        <v>19</v>
      </c>
      <c r="J6592">
        <v>4</v>
      </c>
      <c r="K6592" t="s">
        <v>24</v>
      </c>
      <c r="L6592" t="s">
        <v>31</v>
      </c>
      <c r="M6592" t="s">
        <v>32</v>
      </c>
      <c r="N6592">
        <v>24</v>
      </c>
      <c r="O6592">
        <v>17</v>
      </c>
      <c r="P6592">
        <v>61</v>
      </c>
      <c r="Q6592">
        <v>36990</v>
      </c>
    </row>
    <row r="6593" spans="1:17" x14ac:dyDescent="0.25">
      <c r="A6593" t="s">
        <v>43</v>
      </c>
      <c r="B6593" s="1" t="s">
        <v>300</v>
      </c>
      <c r="C6593">
        <v>2003</v>
      </c>
      <c r="D6593" s="15">
        <f>DATE(cars[[#This Row],[year_1]],1,1)</f>
        <v>37622</v>
      </c>
      <c r="E6593" t="s">
        <v>29</v>
      </c>
      <c r="F6593" s="4">
        <v>234</v>
      </c>
      <c r="G6593">
        <v>6</v>
      </c>
      <c r="H6593" t="s">
        <v>33</v>
      </c>
      <c r="I6593" t="s">
        <v>30</v>
      </c>
      <c r="J6593">
        <v>4</v>
      </c>
      <c r="K6593" t="s">
        <v>49</v>
      </c>
      <c r="L6593" t="s">
        <v>63</v>
      </c>
      <c r="M6593" t="s">
        <v>32</v>
      </c>
      <c r="N6593">
        <v>25</v>
      </c>
      <c r="O6593">
        <v>17</v>
      </c>
      <c r="P6593">
        <v>1013</v>
      </c>
      <c r="Q6593">
        <v>25910</v>
      </c>
    </row>
    <row r="6594" spans="1:17" x14ac:dyDescent="0.25">
      <c r="A6594" t="s">
        <v>43</v>
      </c>
      <c r="B6594" s="1" t="s">
        <v>300</v>
      </c>
      <c r="C6594">
        <v>2004</v>
      </c>
      <c r="D6594" s="15">
        <f>DATE(cars[[#This Row],[year_1]],1,1)</f>
        <v>37987</v>
      </c>
      <c r="E6594" t="s">
        <v>29</v>
      </c>
      <c r="F6594" s="4">
        <v>234</v>
      </c>
      <c r="G6594">
        <v>6</v>
      </c>
      <c r="H6594" t="s">
        <v>33</v>
      </c>
      <c r="I6594" t="s">
        <v>30</v>
      </c>
      <c r="J6594">
        <v>4</v>
      </c>
      <c r="K6594" t="s">
        <v>49</v>
      </c>
      <c r="L6594" t="s">
        <v>63</v>
      </c>
      <c r="M6594" t="s">
        <v>32</v>
      </c>
      <c r="N6594">
        <v>25</v>
      </c>
      <c r="O6594">
        <v>17</v>
      </c>
      <c r="P6594">
        <v>1013</v>
      </c>
      <c r="Q6594">
        <v>26210</v>
      </c>
    </row>
    <row r="6595" spans="1:17" x14ac:dyDescent="0.25">
      <c r="A6595" t="s">
        <v>199</v>
      </c>
      <c r="B6595" s="1" t="s">
        <v>575</v>
      </c>
      <c r="C6595">
        <v>2004</v>
      </c>
      <c r="D6595" s="15">
        <f>DATE(cars[[#This Row],[year_1]],1,1)</f>
        <v>37987</v>
      </c>
      <c r="E6595" t="s">
        <v>29</v>
      </c>
      <c r="F6595" s="4">
        <v>234</v>
      </c>
      <c r="G6595">
        <v>6</v>
      </c>
      <c r="H6595" t="s">
        <v>33</v>
      </c>
      <c r="I6595" t="s">
        <v>30</v>
      </c>
      <c r="J6595">
        <v>4</v>
      </c>
      <c r="K6595" t="s">
        <v>49</v>
      </c>
      <c r="L6595" t="s">
        <v>63</v>
      </c>
      <c r="M6595" t="s">
        <v>32</v>
      </c>
      <c r="N6595">
        <v>25</v>
      </c>
      <c r="O6595">
        <v>17</v>
      </c>
      <c r="P6595">
        <v>1851</v>
      </c>
      <c r="Q6595">
        <v>25415</v>
      </c>
    </row>
    <row r="6596" spans="1:17" x14ac:dyDescent="0.25">
      <c r="A6596" t="s">
        <v>88</v>
      </c>
      <c r="B6596" s="1" t="s">
        <v>927</v>
      </c>
      <c r="C6596">
        <v>2015</v>
      </c>
      <c r="D6596" s="15">
        <f>DATE(cars[[#This Row],[year_1]],1,1)</f>
        <v>42005</v>
      </c>
      <c r="E6596" t="s">
        <v>29</v>
      </c>
      <c r="F6596" s="4">
        <v>236</v>
      </c>
      <c r="G6596">
        <v>6</v>
      </c>
      <c r="H6596" t="s">
        <v>33</v>
      </c>
      <c r="I6596" t="s">
        <v>19</v>
      </c>
      <c r="J6596">
        <v>4</v>
      </c>
      <c r="K6596" t="s">
        <v>49</v>
      </c>
      <c r="L6596" t="s">
        <v>21</v>
      </c>
      <c r="M6596" t="s">
        <v>196</v>
      </c>
      <c r="N6596">
        <v>21</v>
      </c>
      <c r="O6596">
        <v>17</v>
      </c>
      <c r="P6596">
        <v>2031</v>
      </c>
      <c r="Q6596">
        <v>25060</v>
      </c>
    </row>
    <row r="6597" spans="1:17" x14ac:dyDescent="0.25">
      <c r="A6597" t="s">
        <v>88</v>
      </c>
      <c r="B6597" s="1" t="s">
        <v>927</v>
      </c>
      <c r="C6597">
        <v>2015</v>
      </c>
      <c r="D6597" s="15">
        <f>DATE(cars[[#This Row],[year_1]],1,1)</f>
        <v>42005</v>
      </c>
      <c r="E6597" t="s">
        <v>29</v>
      </c>
      <c r="F6597" s="4">
        <v>236</v>
      </c>
      <c r="G6597">
        <v>6</v>
      </c>
      <c r="H6597" t="s">
        <v>33</v>
      </c>
      <c r="I6597" t="s">
        <v>19</v>
      </c>
      <c r="J6597">
        <v>4</v>
      </c>
      <c r="K6597" t="s">
        <v>49</v>
      </c>
      <c r="L6597" t="s">
        <v>21</v>
      </c>
      <c r="M6597" t="s">
        <v>214</v>
      </c>
      <c r="N6597">
        <v>21</v>
      </c>
      <c r="O6597">
        <v>17</v>
      </c>
      <c r="P6597">
        <v>2031</v>
      </c>
      <c r="Q6597">
        <v>23960</v>
      </c>
    </row>
    <row r="6598" spans="1:17" x14ac:dyDescent="0.25">
      <c r="A6598" t="s">
        <v>88</v>
      </c>
      <c r="B6598" s="1" t="s">
        <v>927</v>
      </c>
      <c r="C6598">
        <v>2015</v>
      </c>
      <c r="D6598" s="15">
        <f>DATE(cars[[#This Row],[year_1]],1,1)</f>
        <v>42005</v>
      </c>
      <c r="E6598" t="s">
        <v>29</v>
      </c>
      <c r="F6598" s="4">
        <v>236</v>
      </c>
      <c r="G6598">
        <v>6</v>
      </c>
      <c r="H6598" t="s">
        <v>33</v>
      </c>
      <c r="I6598" t="s">
        <v>19</v>
      </c>
      <c r="J6598">
        <v>4</v>
      </c>
      <c r="K6598" t="s">
        <v>49</v>
      </c>
      <c r="L6598" t="s">
        <v>21</v>
      </c>
      <c r="M6598" t="s">
        <v>196</v>
      </c>
      <c r="N6598">
        <v>21</v>
      </c>
      <c r="O6598">
        <v>17</v>
      </c>
      <c r="P6598">
        <v>2031</v>
      </c>
      <c r="Q6598">
        <v>25560</v>
      </c>
    </row>
    <row r="6599" spans="1:17" x14ac:dyDescent="0.25">
      <c r="A6599" t="s">
        <v>51</v>
      </c>
      <c r="B6599" s="1" t="s">
        <v>841</v>
      </c>
      <c r="C6599">
        <v>1998</v>
      </c>
      <c r="D6599" s="15">
        <f>DATE(cars[[#This Row],[year_1]],1,1)</f>
        <v>35796</v>
      </c>
      <c r="E6599" t="s">
        <v>29</v>
      </c>
      <c r="F6599" s="4">
        <v>236</v>
      </c>
      <c r="G6599">
        <v>5</v>
      </c>
      <c r="H6599" t="s">
        <v>18</v>
      </c>
      <c r="I6599" t="s">
        <v>30</v>
      </c>
      <c r="J6599">
        <v>4</v>
      </c>
      <c r="K6599" t="s">
        <v>24</v>
      </c>
      <c r="L6599" t="s">
        <v>31</v>
      </c>
      <c r="M6599" t="s">
        <v>32</v>
      </c>
      <c r="N6599">
        <v>23</v>
      </c>
      <c r="O6599">
        <v>17</v>
      </c>
      <c r="P6599">
        <v>870</v>
      </c>
      <c r="Q6599">
        <v>2232</v>
      </c>
    </row>
    <row r="6600" spans="1:17" x14ac:dyDescent="0.25">
      <c r="A6600" t="s">
        <v>264</v>
      </c>
      <c r="B6600" s="1" t="s">
        <v>725</v>
      </c>
      <c r="C6600">
        <v>2005</v>
      </c>
      <c r="D6600" s="15">
        <f>DATE(cars[[#This Row],[year_1]],1,1)</f>
        <v>38353</v>
      </c>
      <c r="E6600" t="s">
        <v>17</v>
      </c>
      <c r="F6600" s="4">
        <v>240</v>
      </c>
      <c r="G6600">
        <v>6</v>
      </c>
      <c r="H6600" t="s">
        <v>33</v>
      </c>
      <c r="I6600" t="s">
        <v>30</v>
      </c>
      <c r="J6600">
        <v>4</v>
      </c>
      <c r="K6600" t="s">
        <v>39</v>
      </c>
      <c r="L6600" t="s">
        <v>63</v>
      </c>
      <c r="M6600" t="s">
        <v>32</v>
      </c>
      <c r="N6600">
        <v>26</v>
      </c>
      <c r="O6600">
        <v>17</v>
      </c>
      <c r="P6600">
        <v>155</v>
      </c>
      <c r="Q6600">
        <v>40730</v>
      </c>
    </row>
    <row r="6601" spans="1:17" x14ac:dyDescent="0.25">
      <c r="A6601" t="s">
        <v>186</v>
      </c>
      <c r="B6601" s="1" t="s">
        <v>686</v>
      </c>
      <c r="C6601">
        <v>2005</v>
      </c>
      <c r="D6601" s="15">
        <f>DATE(cars[[#This Row],[year_1]],1,1)</f>
        <v>38353</v>
      </c>
      <c r="E6601" t="s">
        <v>17</v>
      </c>
      <c r="F6601" s="4">
        <v>240</v>
      </c>
      <c r="G6601">
        <v>6</v>
      </c>
      <c r="H6601" t="s">
        <v>33</v>
      </c>
      <c r="I6601" t="s">
        <v>30</v>
      </c>
      <c r="J6601">
        <v>2</v>
      </c>
      <c r="K6601" t="s">
        <v>39</v>
      </c>
      <c r="L6601" t="s">
        <v>31</v>
      </c>
      <c r="M6601" t="s">
        <v>22</v>
      </c>
      <c r="N6601">
        <v>26</v>
      </c>
      <c r="O6601">
        <v>17</v>
      </c>
      <c r="P6601">
        <v>1385</v>
      </c>
      <c r="Q6601">
        <v>28355</v>
      </c>
    </row>
    <row r="6602" spans="1:17" x14ac:dyDescent="0.25">
      <c r="A6602" t="s">
        <v>369</v>
      </c>
      <c r="B6602" s="1" t="s">
        <v>620</v>
      </c>
      <c r="C6602">
        <v>2013</v>
      </c>
      <c r="D6602" s="15">
        <f>DATE(cars[[#This Row],[year_1]],1,1)</f>
        <v>41275</v>
      </c>
      <c r="E6602" t="s">
        <v>38</v>
      </c>
      <c r="F6602" s="4">
        <v>240</v>
      </c>
      <c r="G6602">
        <v>4</v>
      </c>
      <c r="H6602" t="s">
        <v>33</v>
      </c>
      <c r="I6602" t="s">
        <v>34</v>
      </c>
      <c r="J6602">
        <v>4</v>
      </c>
      <c r="K6602" t="s">
        <v>129</v>
      </c>
      <c r="L6602" t="s">
        <v>21</v>
      </c>
      <c r="M6602" t="s">
        <v>90</v>
      </c>
      <c r="N6602">
        <v>24</v>
      </c>
      <c r="O6602">
        <v>17</v>
      </c>
      <c r="P6602">
        <v>258</v>
      </c>
      <c r="Q6602">
        <v>36400</v>
      </c>
    </row>
    <row r="6603" spans="1:17" x14ac:dyDescent="0.25">
      <c r="A6603" t="s">
        <v>369</v>
      </c>
      <c r="B6603" s="1" t="s">
        <v>620</v>
      </c>
      <c r="C6603">
        <v>2013</v>
      </c>
      <c r="D6603" s="15">
        <f>DATE(cars[[#This Row],[year_1]],1,1)</f>
        <v>41275</v>
      </c>
      <c r="E6603" t="s">
        <v>38</v>
      </c>
      <c r="F6603" s="4">
        <v>240</v>
      </c>
      <c r="G6603">
        <v>4</v>
      </c>
      <c r="H6603" t="s">
        <v>33</v>
      </c>
      <c r="I6603" t="s">
        <v>34</v>
      </c>
      <c r="J6603">
        <v>4</v>
      </c>
      <c r="K6603" t="s">
        <v>129</v>
      </c>
      <c r="L6603" t="s">
        <v>21</v>
      </c>
      <c r="M6603" t="s">
        <v>90</v>
      </c>
      <c r="N6603">
        <v>24</v>
      </c>
      <c r="O6603">
        <v>17</v>
      </c>
      <c r="P6603">
        <v>258</v>
      </c>
      <c r="Q6603">
        <v>41500</v>
      </c>
    </row>
    <row r="6604" spans="1:17" x14ac:dyDescent="0.25">
      <c r="A6604" t="s">
        <v>369</v>
      </c>
      <c r="B6604" s="1" t="s">
        <v>620</v>
      </c>
      <c r="C6604">
        <v>2013</v>
      </c>
      <c r="D6604" s="15">
        <f>DATE(cars[[#This Row],[year_1]],1,1)</f>
        <v>41275</v>
      </c>
      <c r="E6604" t="s">
        <v>38</v>
      </c>
      <c r="F6604" s="4">
        <v>240</v>
      </c>
      <c r="G6604">
        <v>4</v>
      </c>
      <c r="H6604" t="s">
        <v>33</v>
      </c>
      <c r="I6604" t="s">
        <v>34</v>
      </c>
      <c r="J6604">
        <v>4</v>
      </c>
      <c r="K6604" t="s">
        <v>129</v>
      </c>
      <c r="L6604" t="s">
        <v>21</v>
      </c>
      <c r="M6604" t="s">
        <v>90</v>
      </c>
      <c r="N6604">
        <v>24</v>
      </c>
      <c r="O6604">
        <v>17</v>
      </c>
      <c r="P6604">
        <v>258</v>
      </c>
      <c r="Q6604">
        <v>38900</v>
      </c>
    </row>
    <row r="6605" spans="1:17" x14ac:dyDescent="0.25">
      <c r="A6605" t="s">
        <v>369</v>
      </c>
      <c r="B6605" s="1" t="s">
        <v>620</v>
      </c>
      <c r="C6605">
        <v>2014</v>
      </c>
      <c r="D6605" s="15">
        <f>DATE(cars[[#This Row],[year_1]],1,1)</f>
        <v>41640</v>
      </c>
      <c r="E6605" t="s">
        <v>38</v>
      </c>
      <c r="F6605" s="4">
        <v>240</v>
      </c>
      <c r="G6605">
        <v>4</v>
      </c>
      <c r="H6605" t="s">
        <v>33</v>
      </c>
      <c r="I6605" t="s">
        <v>34</v>
      </c>
      <c r="J6605">
        <v>4</v>
      </c>
      <c r="K6605" t="s">
        <v>129</v>
      </c>
      <c r="L6605" t="s">
        <v>21</v>
      </c>
      <c r="M6605" t="s">
        <v>90</v>
      </c>
      <c r="N6605">
        <v>24</v>
      </c>
      <c r="O6605">
        <v>17</v>
      </c>
      <c r="P6605">
        <v>258</v>
      </c>
      <c r="Q6605">
        <v>36600</v>
      </c>
    </row>
    <row r="6606" spans="1:17" x14ac:dyDescent="0.25">
      <c r="A6606" t="s">
        <v>369</v>
      </c>
      <c r="B6606" s="1" t="s">
        <v>620</v>
      </c>
      <c r="C6606">
        <v>2014</v>
      </c>
      <c r="D6606" s="15">
        <f>DATE(cars[[#This Row],[year_1]],1,1)</f>
        <v>41640</v>
      </c>
      <c r="E6606" t="s">
        <v>38</v>
      </c>
      <c r="F6606" s="4">
        <v>240</v>
      </c>
      <c r="G6606">
        <v>4</v>
      </c>
      <c r="H6606" t="s">
        <v>33</v>
      </c>
      <c r="I6606" t="s">
        <v>34</v>
      </c>
      <c r="J6606">
        <v>4</v>
      </c>
      <c r="K6606" t="s">
        <v>129</v>
      </c>
      <c r="L6606" t="s">
        <v>21</v>
      </c>
      <c r="M6606" t="s">
        <v>90</v>
      </c>
      <c r="N6606">
        <v>24</v>
      </c>
      <c r="O6606">
        <v>17</v>
      </c>
      <c r="P6606">
        <v>258</v>
      </c>
      <c r="Q6606">
        <v>39100</v>
      </c>
    </row>
    <row r="6607" spans="1:17" x14ac:dyDescent="0.25">
      <c r="A6607" t="s">
        <v>369</v>
      </c>
      <c r="B6607" s="1" t="s">
        <v>620</v>
      </c>
      <c r="C6607">
        <v>2014</v>
      </c>
      <c r="D6607" s="15">
        <f>DATE(cars[[#This Row],[year_1]],1,1)</f>
        <v>41640</v>
      </c>
      <c r="E6607" t="s">
        <v>38</v>
      </c>
      <c r="F6607" s="4">
        <v>240</v>
      </c>
      <c r="G6607">
        <v>4</v>
      </c>
      <c r="H6607" t="s">
        <v>33</v>
      </c>
      <c r="I6607" t="s">
        <v>34</v>
      </c>
      <c r="J6607">
        <v>4</v>
      </c>
      <c r="K6607" t="s">
        <v>129</v>
      </c>
      <c r="L6607" t="s">
        <v>21</v>
      </c>
      <c r="M6607" t="s">
        <v>90</v>
      </c>
      <c r="N6607">
        <v>24</v>
      </c>
      <c r="O6607">
        <v>17</v>
      </c>
      <c r="P6607">
        <v>258</v>
      </c>
      <c r="Q6607">
        <v>41700</v>
      </c>
    </row>
    <row r="6608" spans="1:17" x14ac:dyDescent="0.25">
      <c r="A6608" t="s">
        <v>369</v>
      </c>
      <c r="B6608" s="1" t="s">
        <v>620</v>
      </c>
      <c r="C6608">
        <v>2015</v>
      </c>
      <c r="D6608" s="15">
        <f>DATE(cars[[#This Row],[year_1]],1,1)</f>
        <v>42005</v>
      </c>
      <c r="E6608" t="s">
        <v>38</v>
      </c>
      <c r="F6608" s="4">
        <v>240</v>
      </c>
      <c r="G6608">
        <v>4</v>
      </c>
      <c r="H6608" t="s">
        <v>33</v>
      </c>
      <c r="I6608" t="s">
        <v>34</v>
      </c>
      <c r="J6608">
        <v>4</v>
      </c>
      <c r="K6608" t="s">
        <v>129</v>
      </c>
      <c r="L6608" t="s">
        <v>21</v>
      </c>
      <c r="M6608" t="s">
        <v>90</v>
      </c>
      <c r="N6608">
        <v>24</v>
      </c>
      <c r="O6608">
        <v>17</v>
      </c>
      <c r="P6608">
        <v>258</v>
      </c>
      <c r="Q6608">
        <v>36600</v>
      </c>
    </row>
    <row r="6609" spans="1:17" x14ac:dyDescent="0.25">
      <c r="A6609" t="s">
        <v>369</v>
      </c>
      <c r="B6609" s="1" t="s">
        <v>620</v>
      </c>
      <c r="C6609">
        <v>2015</v>
      </c>
      <c r="D6609" s="15">
        <f>DATE(cars[[#This Row],[year_1]],1,1)</f>
        <v>42005</v>
      </c>
      <c r="E6609" t="s">
        <v>38</v>
      </c>
      <c r="F6609" s="4">
        <v>240</v>
      </c>
      <c r="G6609">
        <v>4</v>
      </c>
      <c r="H6609" t="s">
        <v>33</v>
      </c>
      <c r="I6609" t="s">
        <v>34</v>
      </c>
      <c r="J6609">
        <v>4</v>
      </c>
      <c r="K6609" t="s">
        <v>129</v>
      </c>
      <c r="L6609" t="s">
        <v>21</v>
      </c>
      <c r="M6609" t="s">
        <v>90</v>
      </c>
      <c r="N6609">
        <v>24</v>
      </c>
      <c r="O6609">
        <v>17</v>
      </c>
      <c r="P6609">
        <v>258</v>
      </c>
      <c r="Q6609">
        <v>39100</v>
      </c>
    </row>
    <row r="6610" spans="1:17" x14ac:dyDescent="0.25">
      <c r="A6610" t="s">
        <v>369</v>
      </c>
      <c r="B6610" s="1" t="s">
        <v>620</v>
      </c>
      <c r="C6610">
        <v>2015</v>
      </c>
      <c r="D6610" s="15">
        <f>DATE(cars[[#This Row],[year_1]],1,1)</f>
        <v>42005</v>
      </c>
      <c r="E6610" t="s">
        <v>38</v>
      </c>
      <c r="F6610" s="4">
        <v>240</v>
      </c>
      <c r="G6610">
        <v>4</v>
      </c>
      <c r="H6610" t="s">
        <v>33</v>
      </c>
      <c r="I6610" t="s">
        <v>34</v>
      </c>
      <c r="J6610">
        <v>4</v>
      </c>
      <c r="K6610" t="s">
        <v>129</v>
      </c>
      <c r="L6610" t="s">
        <v>21</v>
      </c>
      <c r="M6610" t="s">
        <v>90</v>
      </c>
      <c r="N6610">
        <v>24</v>
      </c>
      <c r="O6610">
        <v>17</v>
      </c>
      <c r="P6610">
        <v>258</v>
      </c>
      <c r="Q6610">
        <v>41700</v>
      </c>
    </row>
    <row r="6611" spans="1:17" x14ac:dyDescent="0.25">
      <c r="A6611" t="s">
        <v>52</v>
      </c>
      <c r="B6611" s="1" t="s">
        <v>964</v>
      </c>
      <c r="C6611">
        <v>2009</v>
      </c>
      <c r="D6611" s="15">
        <f>DATE(cars[[#This Row],[year_1]],1,1)</f>
        <v>39814</v>
      </c>
      <c r="E6611" t="s">
        <v>29</v>
      </c>
      <c r="F6611" s="4">
        <v>240</v>
      </c>
      <c r="G6611">
        <v>6</v>
      </c>
      <c r="H6611" t="s">
        <v>33</v>
      </c>
      <c r="I6611" t="s">
        <v>34</v>
      </c>
      <c r="J6611">
        <v>4</v>
      </c>
      <c r="K6611" t="s">
        <v>101</v>
      </c>
      <c r="L6611" t="s">
        <v>21</v>
      </c>
      <c r="M6611" t="s">
        <v>90</v>
      </c>
      <c r="N6611">
        <v>24</v>
      </c>
      <c r="O6611">
        <v>17</v>
      </c>
      <c r="P6611">
        <v>586</v>
      </c>
      <c r="Q6611">
        <v>24805</v>
      </c>
    </row>
    <row r="6612" spans="1:17" x14ac:dyDescent="0.25">
      <c r="A6612" t="s">
        <v>52</v>
      </c>
      <c r="B6612" s="1" t="s">
        <v>964</v>
      </c>
      <c r="C6612">
        <v>2009</v>
      </c>
      <c r="D6612" s="15">
        <f>DATE(cars[[#This Row],[year_1]],1,1)</f>
        <v>39814</v>
      </c>
      <c r="E6612" t="s">
        <v>29</v>
      </c>
      <c r="F6612" s="4">
        <v>240</v>
      </c>
      <c r="G6612">
        <v>6</v>
      </c>
      <c r="H6612" t="s">
        <v>33</v>
      </c>
      <c r="I6612" t="s">
        <v>34</v>
      </c>
      <c r="J6612">
        <v>4</v>
      </c>
      <c r="K6612" t="s">
        <v>101</v>
      </c>
      <c r="L6612" t="s">
        <v>21</v>
      </c>
      <c r="M6612" t="s">
        <v>90</v>
      </c>
      <c r="N6612">
        <v>24</v>
      </c>
      <c r="O6612">
        <v>17</v>
      </c>
      <c r="P6612">
        <v>586</v>
      </c>
      <c r="Q6612">
        <v>25950</v>
      </c>
    </row>
    <row r="6613" spans="1:17" x14ac:dyDescent="0.25">
      <c r="A6613" t="s">
        <v>52</v>
      </c>
      <c r="B6613" s="1" t="s">
        <v>964</v>
      </c>
      <c r="C6613">
        <v>2009</v>
      </c>
      <c r="D6613" s="15">
        <f>DATE(cars[[#This Row],[year_1]],1,1)</f>
        <v>39814</v>
      </c>
      <c r="E6613" t="s">
        <v>29</v>
      </c>
      <c r="F6613" s="4">
        <v>240</v>
      </c>
      <c r="G6613">
        <v>6</v>
      </c>
      <c r="H6613" t="s">
        <v>33</v>
      </c>
      <c r="I6613" t="s">
        <v>34</v>
      </c>
      <c r="J6613">
        <v>4</v>
      </c>
      <c r="K6613" t="s">
        <v>101</v>
      </c>
      <c r="L6613" t="s">
        <v>21</v>
      </c>
      <c r="M6613" t="s">
        <v>90</v>
      </c>
      <c r="N6613">
        <v>24</v>
      </c>
      <c r="O6613">
        <v>17</v>
      </c>
      <c r="P6613">
        <v>586</v>
      </c>
      <c r="Q6613">
        <v>27635</v>
      </c>
    </row>
    <row r="6614" spans="1:17" x14ac:dyDescent="0.25">
      <c r="A6614" t="s">
        <v>220</v>
      </c>
      <c r="B6614" s="1" t="s">
        <v>770</v>
      </c>
      <c r="C6614">
        <v>2004</v>
      </c>
      <c r="D6614" s="15">
        <f>DATE(cars[[#This Row],[year_1]],1,1)</f>
        <v>37987</v>
      </c>
      <c r="E6614" t="s">
        <v>38</v>
      </c>
      <c r="F6614" s="4">
        <v>240</v>
      </c>
      <c r="G6614">
        <v>6</v>
      </c>
      <c r="H6614" t="s">
        <v>18</v>
      </c>
      <c r="I6614" t="s">
        <v>34</v>
      </c>
      <c r="J6614">
        <v>2</v>
      </c>
      <c r="K6614" t="s">
        <v>66</v>
      </c>
      <c r="L6614" t="s">
        <v>21</v>
      </c>
      <c r="M6614" t="s">
        <v>67</v>
      </c>
      <c r="N6614">
        <v>24</v>
      </c>
      <c r="O6614">
        <v>17</v>
      </c>
      <c r="P6614">
        <v>873</v>
      </c>
      <c r="Q6614">
        <v>29100</v>
      </c>
    </row>
    <row r="6615" spans="1:17" x14ac:dyDescent="0.25">
      <c r="A6615" t="s">
        <v>51</v>
      </c>
      <c r="B6615" s="1">
        <v>850</v>
      </c>
      <c r="C6615">
        <v>1995</v>
      </c>
      <c r="D6615" s="15">
        <f>DATE(cars[[#This Row],[year_1]],1,1)</f>
        <v>34700</v>
      </c>
      <c r="E6615" t="s">
        <v>29</v>
      </c>
      <c r="F6615" s="4">
        <v>240</v>
      </c>
      <c r="G6615">
        <v>5</v>
      </c>
      <c r="H6615" t="s">
        <v>33</v>
      </c>
      <c r="I6615" t="s">
        <v>30</v>
      </c>
      <c r="J6615">
        <v>4</v>
      </c>
      <c r="K6615" t="s">
        <v>122</v>
      </c>
      <c r="L6615" t="s">
        <v>31</v>
      </c>
      <c r="M6615" t="s">
        <v>32</v>
      </c>
      <c r="N6615">
        <v>24</v>
      </c>
      <c r="O6615">
        <v>17</v>
      </c>
      <c r="P6615">
        <v>870</v>
      </c>
      <c r="Q6615">
        <v>2000</v>
      </c>
    </row>
    <row r="6616" spans="1:17" x14ac:dyDescent="0.25">
      <c r="A6616" t="s">
        <v>51</v>
      </c>
      <c r="B6616" s="1">
        <v>850</v>
      </c>
      <c r="C6616">
        <v>1995</v>
      </c>
      <c r="D6616" s="15">
        <f>DATE(cars[[#This Row],[year_1]],1,1)</f>
        <v>34700</v>
      </c>
      <c r="E6616" t="s">
        <v>29</v>
      </c>
      <c r="F6616" s="4">
        <v>240</v>
      </c>
      <c r="G6616">
        <v>5</v>
      </c>
      <c r="H6616" t="s">
        <v>33</v>
      </c>
      <c r="I6616" t="s">
        <v>30</v>
      </c>
      <c r="J6616">
        <v>4</v>
      </c>
      <c r="K6616" t="s">
        <v>122</v>
      </c>
      <c r="L6616" t="s">
        <v>31</v>
      </c>
      <c r="M6616" t="s">
        <v>35</v>
      </c>
      <c r="N6616">
        <v>24</v>
      </c>
      <c r="O6616">
        <v>17</v>
      </c>
      <c r="P6616">
        <v>870</v>
      </c>
      <c r="Q6616">
        <v>2000</v>
      </c>
    </row>
    <row r="6617" spans="1:17" x14ac:dyDescent="0.25">
      <c r="A6617" t="s">
        <v>51</v>
      </c>
      <c r="B6617" s="1">
        <v>850</v>
      </c>
      <c r="C6617">
        <v>1996</v>
      </c>
      <c r="D6617" s="15">
        <f>DATE(cars[[#This Row],[year_1]],1,1)</f>
        <v>35065</v>
      </c>
      <c r="E6617" t="s">
        <v>29</v>
      </c>
      <c r="F6617" s="4">
        <v>240</v>
      </c>
      <c r="G6617">
        <v>5</v>
      </c>
      <c r="H6617" t="s">
        <v>33</v>
      </c>
      <c r="I6617" t="s">
        <v>30</v>
      </c>
      <c r="J6617">
        <v>4</v>
      </c>
      <c r="K6617" t="s">
        <v>122</v>
      </c>
      <c r="L6617" t="s">
        <v>31</v>
      </c>
      <c r="M6617" t="s">
        <v>32</v>
      </c>
      <c r="N6617">
        <v>24</v>
      </c>
      <c r="O6617">
        <v>17</v>
      </c>
      <c r="P6617">
        <v>870</v>
      </c>
      <c r="Q6617">
        <v>2000</v>
      </c>
    </row>
    <row r="6618" spans="1:17" x14ac:dyDescent="0.25">
      <c r="A6618" t="s">
        <v>51</v>
      </c>
      <c r="B6618" s="1">
        <v>850</v>
      </c>
      <c r="C6618">
        <v>1996</v>
      </c>
      <c r="D6618" s="15">
        <f>DATE(cars[[#This Row],[year_1]],1,1)</f>
        <v>35065</v>
      </c>
      <c r="E6618" t="s">
        <v>29</v>
      </c>
      <c r="F6618" s="4">
        <v>240</v>
      </c>
      <c r="G6618">
        <v>5</v>
      </c>
      <c r="H6618" t="s">
        <v>33</v>
      </c>
      <c r="I6618" t="s">
        <v>30</v>
      </c>
      <c r="J6618">
        <v>4</v>
      </c>
      <c r="K6618" t="s">
        <v>122</v>
      </c>
      <c r="L6618" t="s">
        <v>31</v>
      </c>
      <c r="M6618" t="s">
        <v>35</v>
      </c>
      <c r="N6618">
        <v>24</v>
      </c>
      <c r="O6618">
        <v>17</v>
      </c>
      <c r="P6618">
        <v>870</v>
      </c>
      <c r="Q6618">
        <v>2000</v>
      </c>
    </row>
    <row r="6619" spans="1:17" x14ac:dyDescent="0.25">
      <c r="A6619" t="s">
        <v>51</v>
      </c>
      <c r="B6619" s="1">
        <v>850</v>
      </c>
      <c r="C6619">
        <v>1997</v>
      </c>
      <c r="D6619" s="15">
        <f>DATE(cars[[#This Row],[year_1]],1,1)</f>
        <v>35431</v>
      </c>
      <c r="E6619" t="s">
        <v>29</v>
      </c>
      <c r="F6619" s="4">
        <v>240</v>
      </c>
      <c r="G6619">
        <v>5</v>
      </c>
      <c r="H6619" t="s">
        <v>33</v>
      </c>
      <c r="I6619" t="s">
        <v>30</v>
      </c>
      <c r="J6619">
        <v>4</v>
      </c>
      <c r="K6619" t="s">
        <v>122</v>
      </c>
      <c r="L6619" t="s">
        <v>31</v>
      </c>
      <c r="M6619" t="s">
        <v>32</v>
      </c>
      <c r="N6619">
        <v>24</v>
      </c>
      <c r="O6619">
        <v>17</v>
      </c>
      <c r="P6619">
        <v>870</v>
      </c>
      <c r="Q6619">
        <v>2000</v>
      </c>
    </row>
    <row r="6620" spans="1:17" x14ac:dyDescent="0.25">
      <c r="A6620" t="s">
        <v>51</v>
      </c>
      <c r="B6620" s="1">
        <v>850</v>
      </c>
      <c r="C6620">
        <v>1997</v>
      </c>
      <c r="D6620" s="15">
        <f>DATE(cars[[#This Row],[year_1]],1,1)</f>
        <v>35431</v>
      </c>
      <c r="E6620" t="s">
        <v>29</v>
      </c>
      <c r="F6620" s="4">
        <v>240</v>
      </c>
      <c r="G6620">
        <v>5</v>
      </c>
      <c r="H6620" t="s">
        <v>33</v>
      </c>
      <c r="I6620" t="s">
        <v>30</v>
      </c>
      <c r="J6620">
        <v>4</v>
      </c>
      <c r="K6620" t="s">
        <v>122</v>
      </c>
      <c r="L6620" t="s">
        <v>31</v>
      </c>
      <c r="M6620" t="s">
        <v>35</v>
      </c>
      <c r="N6620">
        <v>24</v>
      </c>
      <c r="O6620">
        <v>17</v>
      </c>
      <c r="P6620">
        <v>870</v>
      </c>
      <c r="Q6620">
        <v>2091</v>
      </c>
    </row>
    <row r="6621" spans="1:17" x14ac:dyDescent="0.25">
      <c r="A6621" t="s">
        <v>186</v>
      </c>
      <c r="B6621" s="1" t="s">
        <v>298</v>
      </c>
      <c r="C6621">
        <v>2012</v>
      </c>
      <c r="D6621" s="15">
        <f>DATE(cars[[#This Row],[year_1]],1,1)</f>
        <v>40909</v>
      </c>
      <c r="E6621" t="s">
        <v>29</v>
      </c>
      <c r="F6621" s="4">
        <v>242</v>
      </c>
      <c r="G6621">
        <v>5</v>
      </c>
      <c r="H6621" t="s">
        <v>33</v>
      </c>
      <c r="I6621" t="s">
        <v>91</v>
      </c>
      <c r="J6621">
        <v>4</v>
      </c>
      <c r="K6621" t="s">
        <v>49</v>
      </c>
      <c r="L6621" t="s">
        <v>21</v>
      </c>
      <c r="M6621" t="s">
        <v>214</v>
      </c>
      <c r="N6621">
        <v>23</v>
      </c>
      <c r="O6621">
        <v>17</v>
      </c>
      <c r="P6621">
        <v>1385</v>
      </c>
      <c r="Q6621">
        <v>29480</v>
      </c>
    </row>
    <row r="6622" spans="1:17" x14ac:dyDescent="0.25">
      <c r="A6622" t="s">
        <v>186</v>
      </c>
      <c r="B6622" s="1" t="s">
        <v>298</v>
      </c>
      <c r="C6622">
        <v>2012</v>
      </c>
      <c r="D6622" s="15">
        <f>DATE(cars[[#This Row],[year_1]],1,1)</f>
        <v>40909</v>
      </c>
      <c r="E6622" t="s">
        <v>29</v>
      </c>
      <c r="F6622" s="4">
        <v>242</v>
      </c>
      <c r="G6622">
        <v>5</v>
      </c>
      <c r="H6622" t="s">
        <v>33</v>
      </c>
      <c r="I6622" t="s">
        <v>19</v>
      </c>
      <c r="J6622">
        <v>4</v>
      </c>
      <c r="K6622" t="s">
        <v>49</v>
      </c>
      <c r="L6622" t="s">
        <v>21</v>
      </c>
      <c r="M6622" t="s">
        <v>214</v>
      </c>
      <c r="N6622">
        <v>23</v>
      </c>
      <c r="O6622">
        <v>17</v>
      </c>
      <c r="P6622">
        <v>1385</v>
      </c>
      <c r="Q6622">
        <v>26160</v>
      </c>
    </row>
    <row r="6623" spans="1:17" x14ac:dyDescent="0.25">
      <c r="A6623" t="s">
        <v>186</v>
      </c>
      <c r="B6623" s="1" t="s">
        <v>298</v>
      </c>
      <c r="C6623">
        <v>2012</v>
      </c>
      <c r="D6623" s="15">
        <f>DATE(cars[[#This Row],[year_1]],1,1)</f>
        <v>40909</v>
      </c>
      <c r="E6623" t="s">
        <v>29</v>
      </c>
      <c r="F6623" s="4">
        <v>242</v>
      </c>
      <c r="G6623">
        <v>5</v>
      </c>
      <c r="H6623" t="s">
        <v>33</v>
      </c>
      <c r="I6623" t="s">
        <v>19</v>
      </c>
      <c r="J6623">
        <v>4</v>
      </c>
      <c r="K6623" t="s">
        <v>49</v>
      </c>
      <c r="L6623" t="s">
        <v>21</v>
      </c>
      <c r="M6623" t="s">
        <v>196</v>
      </c>
      <c r="N6623">
        <v>23</v>
      </c>
      <c r="O6623">
        <v>17</v>
      </c>
      <c r="P6623">
        <v>1385</v>
      </c>
      <c r="Q6623">
        <v>27490</v>
      </c>
    </row>
    <row r="6624" spans="1:17" x14ac:dyDescent="0.25">
      <c r="A6624" t="s">
        <v>139</v>
      </c>
      <c r="B6624" s="1" t="s">
        <v>259</v>
      </c>
      <c r="C6624">
        <v>2012</v>
      </c>
      <c r="D6624" s="15">
        <f>DATE(cars[[#This Row],[year_1]],1,1)</f>
        <v>40909</v>
      </c>
      <c r="E6624" t="s">
        <v>29</v>
      </c>
      <c r="F6624" s="4">
        <v>242</v>
      </c>
      <c r="G6624">
        <v>5</v>
      </c>
      <c r="H6624" t="s">
        <v>33</v>
      </c>
      <c r="I6624" t="s">
        <v>91</v>
      </c>
      <c r="J6624">
        <v>4</v>
      </c>
      <c r="K6624" t="s">
        <v>49</v>
      </c>
      <c r="L6624" t="s">
        <v>21</v>
      </c>
      <c r="M6624" t="s">
        <v>214</v>
      </c>
      <c r="N6624">
        <v>23</v>
      </c>
      <c r="O6624">
        <v>17</v>
      </c>
      <c r="P6624">
        <v>549</v>
      </c>
      <c r="Q6624">
        <v>29145</v>
      </c>
    </row>
    <row r="6625" spans="1:17" x14ac:dyDescent="0.25">
      <c r="A6625" t="s">
        <v>139</v>
      </c>
      <c r="B6625" s="1" t="s">
        <v>259</v>
      </c>
      <c r="C6625">
        <v>2012</v>
      </c>
      <c r="D6625" s="15">
        <f>DATE(cars[[#This Row],[year_1]],1,1)</f>
        <v>40909</v>
      </c>
      <c r="E6625" t="s">
        <v>29</v>
      </c>
      <c r="F6625" s="4">
        <v>242</v>
      </c>
      <c r="G6625">
        <v>5</v>
      </c>
      <c r="H6625" t="s">
        <v>33</v>
      </c>
      <c r="I6625" t="s">
        <v>19</v>
      </c>
      <c r="J6625">
        <v>4</v>
      </c>
      <c r="K6625" t="s">
        <v>49</v>
      </c>
      <c r="L6625" t="s">
        <v>21</v>
      </c>
      <c r="M6625" t="s">
        <v>196</v>
      </c>
      <c r="N6625">
        <v>23</v>
      </c>
      <c r="O6625">
        <v>17</v>
      </c>
      <c r="P6625">
        <v>549</v>
      </c>
      <c r="Q6625">
        <v>26470</v>
      </c>
    </row>
    <row r="6626" spans="1:17" x14ac:dyDescent="0.25">
      <c r="A6626" t="s">
        <v>139</v>
      </c>
      <c r="B6626" s="1" t="s">
        <v>259</v>
      </c>
      <c r="C6626">
        <v>2012</v>
      </c>
      <c r="D6626" s="15">
        <f>DATE(cars[[#This Row],[year_1]],1,1)</f>
        <v>40909</v>
      </c>
      <c r="E6626" t="s">
        <v>29</v>
      </c>
      <c r="F6626" s="4">
        <v>242</v>
      </c>
      <c r="G6626">
        <v>5</v>
      </c>
      <c r="H6626" t="s">
        <v>33</v>
      </c>
      <c r="I6626" t="s">
        <v>91</v>
      </c>
      <c r="J6626">
        <v>2</v>
      </c>
      <c r="K6626" t="s">
        <v>49</v>
      </c>
      <c r="L6626" t="s">
        <v>21</v>
      </c>
      <c r="M6626" t="s">
        <v>213</v>
      </c>
      <c r="N6626">
        <v>23</v>
      </c>
      <c r="O6626">
        <v>17</v>
      </c>
      <c r="P6626">
        <v>549</v>
      </c>
      <c r="Q6626">
        <v>25305</v>
      </c>
    </row>
    <row r="6627" spans="1:17" x14ac:dyDescent="0.25">
      <c r="A6627" t="s">
        <v>199</v>
      </c>
      <c r="B6627" s="1" t="s">
        <v>575</v>
      </c>
      <c r="C6627">
        <v>2003</v>
      </c>
      <c r="D6627" s="15">
        <f>DATE(cars[[#This Row],[year_1]],1,1)</f>
        <v>37622</v>
      </c>
      <c r="E6627" t="s">
        <v>29</v>
      </c>
      <c r="F6627" s="4">
        <v>244</v>
      </c>
      <c r="G6627">
        <v>6</v>
      </c>
      <c r="H6627" t="s">
        <v>33</v>
      </c>
      <c r="I6627" t="s">
        <v>30</v>
      </c>
      <c r="J6627">
        <v>4</v>
      </c>
      <c r="K6627" t="s">
        <v>49</v>
      </c>
      <c r="L6627" t="s">
        <v>63</v>
      </c>
      <c r="M6627" t="s">
        <v>32</v>
      </c>
      <c r="N6627">
        <v>25</v>
      </c>
      <c r="O6627">
        <v>17</v>
      </c>
      <c r="P6627">
        <v>1851</v>
      </c>
      <c r="Q6627">
        <v>24875</v>
      </c>
    </row>
    <row r="6628" spans="1:17" x14ac:dyDescent="0.25">
      <c r="A6628" t="s">
        <v>52</v>
      </c>
      <c r="B6628" s="1" t="s">
        <v>357</v>
      </c>
      <c r="C6628">
        <v>2010</v>
      </c>
      <c r="D6628" s="15">
        <f>DATE(cars[[#This Row],[year_1]],1,1)</f>
        <v>40179</v>
      </c>
      <c r="E6628" t="s">
        <v>38</v>
      </c>
      <c r="F6628" s="4">
        <v>244</v>
      </c>
      <c r="G6628">
        <v>4</v>
      </c>
      <c r="H6628" t="s">
        <v>33</v>
      </c>
      <c r="I6628" t="s">
        <v>34</v>
      </c>
      <c r="J6628">
        <v>4</v>
      </c>
      <c r="K6628" t="s">
        <v>101</v>
      </c>
      <c r="L6628" t="s">
        <v>31</v>
      </c>
      <c r="M6628" t="s">
        <v>90</v>
      </c>
      <c r="N6628">
        <v>23</v>
      </c>
      <c r="O6628">
        <v>17</v>
      </c>
      <c r="P6628">
        <v>586</v>
      </c>
      <c r="Q6628">
        <v>27650</v>
      </c>
    </row>
    <row r="6629" spans="1:17" x14ac:dyDescent="0.25">
      <c r="A6629" t="s">
        <v>52</v>
      </c>
      <c r="B6629" s="1" t="s">
        <v>357</v>
      </c>
      <c r="C6629">
        <v>2010</v>
      </c>
      <c r="D6629" s="15">
        <f>DATE(cars[[#This Row],[year_1]],1,1)</f>
        <v>40179</v>
      </c>
      <c r="E6629" t="s">
        <v>38</v>
      </c>
      <c r="F6629" s="4">
        <v>244</v>
      </c>
      <c r="G6629">
        <v>4</v>
      </c>
      <c r="H6629" t="s">
        <v>33</v>
      </c>
      <c r="I6629" t="s">
        <v>34</v>
      </c>
      <c r="J6629">
        <v>4</v>
      </c>
      <c r="K6629" t="s">
        <v>101</v>
      </c>
      <c r="L6629" t="s">
        <v>31</v>
      </c>
      <c r="M6629" t="s">
        <v>90</v>
      </c>
      <c r="N6629">
        <v>23</v>
      </c>
      <c r="O6629">
        <v>17</v>
      </c>
      <c r="P6629">
        <v>586</v>
      </c>
      <c r="Q6629">
        <v>33035</v>
      </c>
    </row>
    <row r="6630" spans="1:17" x14ac:dyDescent="0.25">
      <c r="A6630" t="s">
        <v>52</v>
      </c>
      <c r="B6630" s="1" t="s">
        <v>357</v>
      </c>
      <c r="C6630">
        <v>2011</v>
      </c>
      <c r="D6630" s="15">
        <f>DATE(cars[[#This Row],[year_1]],1,1)</f>
        <v>40544</v>
      </c>
      <c r="E6630" t="s">
        <v>38</v>
      </c>
      <c r="F6630" s="4">
        <v>244</v>
      </c>
      <c r="G6630">
        <v>4</v>
      </c>
      <c r="H6630" t="s">
        <v>33</v>
      </c>
      <c r="I6630" t="s">
        <v>34</v>
      </c>
      <c r="J6630">
        <v>4</v>
      </c>
      <c r="K6630" t="s">
        <v>101</v>
      </c>
      <c r="L6630" t="s">
        <v>31</v>
      </c>
      <c r="M6630" t="s">
        <v>90</v>
      </c>
      <c r="N6630">
        <v>21</v>
      </c>
      <c r="O6630">
        <v>17</v>
      </c>
      <c r="P6630">
        <v>586</v>
      </c>
      <c r="Q6630">
        <v>33340</v>
      </c>
    </row>
    <row r="6631" spans="1:17" x14ac:dyDescent="0.25">
      <c r="A6631" t="s">
        <v>52</v>
      </c>
      <c r="B6631" s="1" t="s">
        <v>357</v>
      </c>
      <c r="C6631">
        <v>2011</v>
      </c>
      <c r="D6631" s="15">
        <f>DATE(cars[[#This Row],[year_1]],1,1)</f>
        <v>40544</v>
      </c>
      <c r="E6631" t="s">
        <v>38</v>
      </c>
      <c r="F6631" s="4">
        <v>244</v>
      </c>
      <c r="G6631">
        <v>4</v>
      </c>
      <c r="H6631" t="s">
        <v>33</v>
      </c>
      <c r="I6631" t="s">
        <v>34</v>
      </c>
      <c r="J6631">
        <v>4</v>
      </c>
      <c r="K6631" t="s">
        <v>101</v>
      </c>
      <c r="L6631" t="s">
        <v>31</v>
      </c>
      <c r="M6631" t="s">
        <v>90</v>
      </c>
      <c r="N6631">
        <v>21</v>
      </c>
      <c r="O6631">
        <v>17</v>
      </c>
      <c r="P6631">
        <v>586</v>
      </c>
      <c r="Q6631">
        <v>27955</v>
      </c>
    </row>
    <row r="6632" spans="1:17" x14ac:dyDescent="0.25">
      <c r="A6632" t="s">
        <v>52</v>
      </c>
      <c r="B6632" s="1" t="s">
        <v>357</v>
      </c>
      <c r="C6632">
        <v>2012</v>
      </c>
      <c r="D6632" s="15">
        <f>DATE(cars[[#This Row],[year_1]],1,1)</f>
        <v>40909</v>
      </c>
      <c r="E6632" t="s">
        <v>38</v>
      </c>
      <c r="F6632" s="4">
        <v>244</v>
      </c>
      <c r="G6632">
        <v>4</v>
      </c>
      <c r="H6632" t="s">
        <v>33</v>
      </c>
      <c r="I6632" t="s">
        <v>34</v>
      </c>
      <c r="J6632">
        <v>4</v>
      </c>
      <c r="K6632" t="s">
        <v>101</v>
      </c>
      <c r="L6632" t="s">
        <v>31</v>
      </c>
      <c r="M6632" t="s">
        <v>90</v>
      </c>
      <c r="N6632">
        <v>21</v>
      </c>
      <c r="O6632">
        <v>17</v>
      </c>
      <c r="P6632">
        <v>586</v>
      </c>
      <c r="Q6632">
        <v>28155</v>
      </c>
    </row>
    <row r="6633" spans="1:17" x14ac:dyDescent="0.25">
      <c r="A6633" t="s">
        <v>52</v>
      </c>
      <c r="B6633" s="1" t="s">
        <v>357</v>
      </c>
      <c r="C6633">
        <v>2012</v>
      </c>
      <c r="D6633" s="15">
        <f>DATE(cars[[#This Row],[year_1]],1,1)</f>
        <v>40909</v>
      </c>
      <c r="E6633" t="s">
        <v>38</v>
      </c>
      <c r="F6633" s="4">
        <v>244</v>
      </c>
      <c r="G6633">
        <v>4</v>
      </c>
      <c r="H6633" t="s">
        <v>33</v>
      </c>
      <c r="I6633" t="s">
        <v>34</v>
      </c>
      <c r="J6633">
        <v>4</v>
      </c>
      <c r="K6633" t="s">
        <v>101</v>
      </c>
      <c r="L6633" t="s">
        <v>31</v>
      </c>
      <c r="M6633" t="s">
        <v>90</v>
      </c>
      <c r="N6633">
        <v>21</v>
      </c>
      <c r="O6633">
        <v>17</v>
      </c>
      <c r="P6633">
        <v>586</v>
      </c>
      <c r="Q6633">
        <v>33540</v>
      </c>
    </row>
    <row r="6634" spans="1:17" x14ac:dyDescent="0.25">
      <c r="A6634" t="s">
        <v>43</v>
      </c>
      <c r="B6634" s="1" t="s">
        <v>300</v>
      </c>
      <c r="C6634">
        <v>2003</v>
      </c>
      <c r="D6634" s="15">
        <f>DATE(cars[[#This Row],[year_1]],1,1)</f>
        <v>37622</v>
      </c>
      <c r="E6634" t="s">
        <v>29</v>
      </c>
      <c r="F6634" s="4">
        <v>250</v>
      </c>
      <c r="G6634">
        <v>6</v>
      </c>
      <c r="H6634" t="s">
        <v>33</v>
      </c>
      <c r="I6634" t="s">
        <v>30</v>
      </c>
      <c r="J6634">
        <v>4</v>
      </c>
      <c r="K6634" t="s">
        <v>39</v>
      </c>
      <c r="L6634" t="s">
        <v>63</v>
      </c>
      <c r="M6634" t="s">
        <v>32</v>
      </c>
      <c r="N6634">
        <v>25</v>
      </c>
      <c r="O6634">
        <v>17</v>
      </c>
      <c r="P6634">
        <v>1013</v>
      </c>
      <c r="Q6634">
        <v>28805</v>
      </c>
    </row>
    <row r="6635" spans="1:17" x14ac:dyDescent="0.25">
      <c r="A6635" t="s">
        <v>43</v>
      </c>
      <c r="B6635" s="1" t="s">
        <v>300</v>
      </c>
      <c r="C6635">
        <v>2004</v>
      </c>
      <c r="D6635" s="15">
        <f>DATE(cars[[#This Row],[year_1]],1,1)</f>
        <v>37987</v>
      </c>
      <c r="E6635" t="s">
        <v>29</v>
      </c>
      <c r="F6635" s="4">
        <v>250</v>
      </c>
      <c r="G6635">
        <v>6</v>
      </c>
      <c r="H6635" t="s">
        <v>33</v>
      </c>
      <c r="I6635" t="s">
        <v>30</v>
      </c>
      <c r="J6635">
        <v>4</v>
      </c>
      <c r="K6635" t="s">
        <v>39</v>
      </c>
      <c r="L6635" t="s">
        <v>63</v>
      </c>
      <c r="M6635" t="s">
        <v>32</v>
      </c>
      <c r="N6635">
        <v>25</v>
      </c>
      <c r="O6635">
        <v>17</v>
      </c>
      <c r="P6635">
        <v>1013</v>
      </c>
      <c r="Q6635">
        <v>29105</v>
      </c>
    </row>
    <row r="6636" spans="1:17" x14ac:dyDescent="0.25">
      <c r="A6636" t="s">
        <v>199</v>
      </c>
      <c r="B6636" s="1" t="s">
        <v>650</v>
      </c>
      <c r="C6636">
        <v>2008</v>
      </c>
      <c r="D6636" s="15">
        <f>DATE(cars[[#This Row],[year_1]],1,1)</f>
        <v>39448</v>
      </c>
      <c r="E6636" t="s">
        <v>29</v>
      </c>
      <c r="F6636" s="4">
        <v>250</v>
      </c>
      <c r="G6636">
        <v>6</v>
      </c>
      <c r="H6636" t="s">
        <v>33</v>
      </c>
      <c r="I6636" t="s">
        <v>19</v>
      </c>
      <c r="J6636">
        <v>4</v>
      </c>
      <c r="K6636" t="s">
        <v>49</v>
      </c>
      <c r="L6636" t="s">
        <v>63</v>
      </c>
      <c r="M6636" t="s">
        <v>35</v>
      </c>
      <c r="N6636">
        <v>24</v>
      </c>
      <c r="O6636">
        <v>17</v>
      </c>
      <c r="P6636">
        <v>1851</v>
      </c>
      <c r="Q6636">
        <v>27225</v>
      </c>
    </row>
    <row r="6637" spans="1:17" x14ac:dyDescent="0.25">
      <c r="A6637" t="s">
        <v>146</v>
      </c>
      <c r="B6637" s="1" t="s">
        <v>736</v>
      </c>
      <c r="C6637">
        <v>2015</v>
      </c>
      <c r="D6637" s="15">
        <f>DATE(cars[[#This Row],[year_1]],1,1)</f>
        <v>42005</v>
      </c>
      <c r="E6637" t="s">
        <v>29</v>
      </c>
      <c r="F6637" s="4">
        <v>250</v>
      </c>
      <c r="G6637">
        <v>6</v>
      </c>
      <c r="H6637" t="s">
        <v>33</v>
      </c>
      <c r="I6637" t="s">
        <v>91</v>
      </c>
      <c r="J6637">
        <v>4</v>
      </c>
      <c r="K6637" t="s">
        <v>101</v>
      </c>
      <c r="L6637" t="s">
        <v>31</v>
      </c>
      <c r="M6637" t="s">
        <v>90</v>
      </c>
      <c r="N6637">
        <v>24</v>
      </c>
      <c r="O6637">
        <v>17</v>
      </c>
      <c r="P6637">
        <v>2202</v>
      </c>
      <c r="Q6637">
        <v>33720</v>
      </c>
    </row>
    <row r="6638" spans="1:17" x14ac:dyDescent="0.25">
      <c r="A6638" t="s">
        <v>146</v>
      </c>
      <c r="B6638" s="1" t="s">
        <v>736</v>
      </c>
      <c r="C6638">
        <v>2015</v>
      </c>
      <c r="D6638" s="15">
        <f>DATE(cars[[#This Row],[year_1]],1,1)</f>
        <v>42005</v>
      </c>
      <c r="E6638" t="s">
        <v>29</v>
      </c>
      <c r="F6638" s="4">
        <v>250</v>
      </c>
      <c r="G6638">
        <v>6</v>
      </c>
      <c r="H6638" t="s">
        <v>33</v>
      </c>
      <c r="I6638" t="s">
        <v>91</v>
      </c>
      <c r="J6638">
        <v>4</v>
      </c>
      <c r="K6638" t="s">
        <v>101</v>
      </c>
      <c r="L6638" t="s">
        <v>31</v>
      </c>
      <c r="M6638" t="s">
        <v>90</v>
      </c>
      <c r="N6638">
        <v>24</v>
      </c>
      <c r="O6638">
        <v>17</v>
      </c>
      <c r="P6638">
        <v>2202</v>
      </c>
      <c r="Q6638">
        <v>41620</v>
      </c>
    </row>
    <row r="6639" spans="1:17" x14ac:dyDescent="0.25">
      <c r="A6639" t="s">
        <v>146</v>
      </c>
      <c r="B6639" s="1" t="s">
        <v>736</v>
      </c>
      <c r="C6639">
        <v>2015</v>
      </c>
      <c r="D6639" s="15">
        <f>DATE(cars[[#This Row],[year_1]],1,1)</f>
        <v>42005</v>
      </c>
      <c r="E6639" t="s">
        <v>29</v>
      </c>
      <c r="F6639" s="4">
        <v>250</v>
      </c>
      <c r="G6639">
        <v>6</v>
      </c>
      <c r="H6639" t="s">
        <v>33</v>
      </c>
      <c r="I6639" t="s">
        <v>91</v>
      </c>
      <c r="J6639">
        <v>4</v>
      </c>
      <c r="K6639" t="s">
        <v>101</v>
      </c>
      <c r="L6639" t="s">
        <v>31</v>
      </c>
      <c r="M6639" t="s">
        <v>90</v>
      </c>
      <c r="N6639">
        <v>24</v>
      </c>
      <c r="O6639">
        <v>17</v>
      </c>
      <c r="P6639">
        <v>2202</v>
      </c>
      <c r="Q6639">
        <v>38970</v>
      </c>
    </row>
    <row r="6640" spans="1:17" x14ac:dyDescent="0.25">
      <c r="A6640" t="s">
        <v>146</v>
      </c>
      <c r="B6640" s="1" t="s">
        <v>736</v>
      </c>
      <c r="C6640">
        <v>2015</v>
      </c>
      <c r="D6640" s="15">
        <f>DATE(cars[[#This Row],[year_1]],1,1)</f>
        <v>42005</v>
      </c>
      <c r="E6640" t="s">
        <v>29</v>
      </c>
      <c r="F6640" s="4">
        <v>250</v>
      </c>
      <c r="G6640">
        <v>6</v>
      </c>
      <c r="H6640" t="s">
        <v>33</v>
      </c>
      <c r="I6640" t="s">
        <v>91</v>
      </c>
      <c r="J6640">
        <v>4</v>
      </c>
      <c r="K6640" t="s">
        <v>101</v>
      </c>
      <c r="L6640" t="s">
        <v>31</v>
      </c>
      <c r="M6640" t="s">
        <v>90</v>
      </c>
      <c r="N6640">
        <v>24</v>
      </c>
      <c r="O6640">
        <v>17</v>
      </c>
      <c r="P6640">
        <v>2202</v>
      </c>
      <c r="Q6640">
        <v>31470</v>
      </c>
    </row>
    <row r="6641" spans="1:17" x14ac:dyDescent="0.25">
      <c r="A6641" t="s">
        <v>146</v>
      </c>
      <c r="B6641" s="1" t="s">
        <v>736</v>
      </c>
      <c r="C6641">
        <v>2015</v>
      </c>
      <c r="D6641" s="15">
        <f>DATE(cars[[#This Row],[year_1]],1,1)</f>
        <v>42005</v>
      </c>
      <c r="E6641" t="s">
        <v>29</v>
      </c>
      <c r="F6641" s="4">
        <v>250</v>
      </c>
      <c r="G6641">
        <v>6</v>
      </c>
      <c r="H6641" t="s">
        <v>33</v>
      </c>
      <c r="I6641" t="s">
        <v>91</v>
      </c>
      <c r="J6641">
        <v>4</v>
      </c>
      <c r="K6641" t="s">
        <v>101</v>
      </c>
      <c r="L6641" t="s">
        <v>31</v>
      </c>
      <c r="M6641" t="s">
        <v>90</v>
      </c>
      <c r="N6641">
        <v>24</v>
      </c>
      <c r="O6641">
        <v>17</v>
      </c>
      <c r="P6641">
        <v>2202</v>
      </c>
      <c r="Q6641">
        <v>34720</v>
      </c>
    </row>
    <row r="6642" spans="1:17" x14ac:dyDescent="0.25">
      <c r="A6642" t="s">
        <v>146</v>
      </c>
      <c r="B6642" s="1" t="s">
        <v>736</v>
      </c>
      <c r="C6642">
        <v>2015</v>
      </c>
      <c r="D6642" s="15">
        <f>DATE(cars[[#This Row],[year_1]],1,1)</f>
        <v>42005</v>
      </c>
      <c r="E6642" t="s">
        <v>29</v>
      </c>
      <c r="F6642" s="4">
        <v>250</v>
      </c>
      <c r="G6642">
        <v>6</v>
      </c>
      <c r="H6642" t="s">
        <v>33</v>
      </c>
      <c r="I6642" t="s">
        <v>91</v>
      </c>
      <c r="J6642">
        <v>4</v>
      </c>
      <c r="K6642" t="s">
        <v>101</v>
      </c>
      <c r="L6642" t="s">
        <v>31</v>
      </c>
      <c r="M6642" t="s">
        <v>90</v>
      </c>
      <c r="N6642">
        <v>24</v>
      </c>
      <c r="O6642">
        <v>17</v>
      </c>
      <c r="P6642">
        <v>2202</v>
      </c>
      <c r="Q6642">
        <v>36970</v>
      </c>
    </row>
    <row r="6643" spans="1:17" x14ac:dyDescent="0.25">
      <c r="A6643" t="s">
        <v>146</v>
      </c>
      <c r="B6643" s="1" t="s">
        <v>736</v>
      </c>
      <c r="C6643">
        <v>2015</v>
      </c>
      <c r="D6643" s="15">
        <f>DATE(cars[[#This Row],[year_1]],1,1)</f>
        <v>42005</v>
      </c>
      <c r="E6643" t="s">
        <v>29</v>
      </c>
      <c r="F6643" s="4">
        <v>250</v>
      </c>
      <c r="G6643">
        <v>6</v>
      </c>
      <c r="H6643" t="s">
        <v>33</v>
      </c>
      <c r="I6643" t="s">
        <v>91</v>
      </c>
      <c r="J6643">
        <v>4</v>
      </c>
      <c r="K6643" t="s">
        <v>101</v>
      </c>
      <c r="L6643" t="s">
        <v>31</v>
      </c>
      <c r="M6643" t="s">
        <v>90</v>
      </c>
      <c r="N6643">
        <v>24</v>
      </c>
      <c r="O6643">
        <v>17</v>
      </c>
      <c r="P6643">
        <v>2202</v>
      </c>
      <c r="Q6643">
        <v>38570</v>
      </c>
    </row>
    <row r="6644" spans="1:17" x14ac:dyDescent="0.25">
      <c r="A6644" t="s">
        <v>220</v>
      </c>
      <c r="B6644" s="1" t="s">
        <v>815</v>
      </c>
      <c r="C6644">
        <v>2010</v>
      </c>
      <c r="D6644" s="15">
        <f>DATE(cars[[#This Row],[year_1]],1,1)</f>
        <v>40179</v>
      </c>
      <c r="E6644" t="s">
        <v>29</v>
      </c>
      <c r="F6644" s="4">
        <v>251</v>
      </c>
      <c r="G6644">
        <v>6</v>
      </c>
      <c r="H6644" t="s">
        <v>33</v>
      </c>
      <c r="I6644" t="s">
        <v>30</v>
      </c>
      <c r="J6644">
        <v>4</v>
      </c>
      <c r="K6644" t="s">
        <v>49</v>
      </c>
      <c r="L6644" t="s">
        <v>31</v>
      </c>
      <c r="M6644" t="s">
        <v>110</v>
      </c>
      <c r="N6644">
        <v>25</v>
      </c>
      <c r="O6644">
        <v>17</v>
      </c>
      <c r="P6644">
        <v>873</v>
      </c>
      <c r="Q6644">
        <v>42500</v>
      </c>
    </row>
    <row r="6645" spans="1:17" x14ac:dyDescent="0.25">
      <c r="A6645" t="s">
        <v>220</v>
      </c>
      <c r="B6645" s="1" t="s">
        <v>815</v>
      </c>
      <c r="C6645">
        <v>2010</v>
      </c>
      <c r="D6645" s="15">
        <f>DATE(cars[[#This Row],[year_1]],1,1)</f>
        <v>40179</v>
      </c>
      <c r="E6645" t="s">
        <v>29</v>
      </c>
      <c r="F6645" s="4">
        <v>251</v>
      </c>
      <c r="G6645">
        <v>6</v>
      </c>
      <c r="H6645" t="s">
        <v>33</v>
      </c>
      <c r="I6645" t="s">
        <v>30</v>
      </c>
      <c r="J6645">
        <v>4</v>
      </c>
      <c r="K6645" t="s">
        <v>49</v>
      </c>
      <c r="L6645" t="s">
        <v>31</v>
      </c>
      <c r="M6645" t="s">
        <v>110</v>
      </c>
      <c r="N6645">
        <v>25</v>
      </c>
      <c r="O6645">
        <v>17</v>
      </c>
      <c r="P6645">
        <v>873</v>
      </c>
      <c r="Q6645">
        <v>38600</v>
      </c>
    </row>
    <row r="6646" spans="1:17" x14ac:dyDescent="0.25">
      <c r="A6646" t="s">
        <v>220</v>
      </c>
      <c r="B6646" s="1" t="s">
        <v>815</v>
      </c>
      <c r="C6646">
        <v>2010</v>
      </c>
      <c r="D6646" s="15">
        <f>DATE(cars[[#This Row],[year_1]],1,1)</f>
        <v>40179</v>
      </c>
      <c r="E6646" t="s">
        <v>29</v>
      </c>
      <c r="F6646" s="4">
        <v>251</v>
      </c>
      <c r="G6646">
        <v>6</v>
      </c>
      <c r="H6646" t="s">
        <v>33</v>
      </c>
      <c r="I6646" t="s">
        <v>30</v>
      </c>
      <c r="J6646">
        <v>4</v>
      </c>
      <c r="K6646" t="s">
        <v>49</v>
      </c>
      <c r="L6646" t="s">
        <v>31</v>
      </c>
      <c r="M6646" t="s">
        <v>110</v>
      </c>
      <c r="N6646">
        <v>25</v>
      </c>
      <c r="O6646">
        <v>17</v>
      </c>
      <c r="P6646">
        <v>873</v>
      </c>
      <c r="Q6646">
        <v>36600</v>
      </c>
    </row>
    <row r="6647" spans="1:17" x14ac:dyDescent="0.25">
      <c r="A6647" t="s">
        <v>114</v>
      </c>
      <c r="B6647" s="1" t="s">
        <v>502</v>
      </c>
      <c r="C6647">
        <v>2008</v>
      </c>
      <c r="D6647" s="15">
        <f>DATE(cars[[#This Row],[year_1]],1,1)</f>
        <v>39448</v>
      </c>
      <c r="E6647" t="s">
        <v>29</v>
      </c>
      <c r="F6647" s="4">
        <v>252</v>
      </c>
      <c r="G6647">
        <v>6</v>
      </c>
      <c r="H6647" t="s">
        <v>33</v>
      </c>
      <c r="I6647" t="s">
        <v>30</v>
      </c>
      <c r="J6647">
        <v>4</v>
      </c>
      <c r="K6647" t="s">
        <v>39</v>
      </c>
      <c r="L6647" t="s">
        <v>31</v>
      </c>
      <c r="M6647" t="s">
        <v>32</v>
      </c>
      <c r="N6647">
        <v>26</v>
      </c>
      <c r="O6647">
        <v>17</v>
      </c>
      <c r="P6647">
        <v>210</v>
      </c>
      <c r="Q6647">
        <v>26960</v>
      </c>
    </row>
    <row r="6648" spans="1:17" x14ac:dyDescent="0.25">
      <c r="A6648" t="s">
        <v>114</v>
      </c>
      <c r="B6648" s="1" t="s">
        <v>502</v>
      </c>
      <c r="C6648">
        <v>2009</v>
      </c>
      <c r="D6648" s="15">
        <f>DATE(cars[[#This Row],[year_1]],1,1)</f>
        <v>39814</v>
      </c>
      <c r="E6648" t="s">
        <v>29</v>
      </c>
      <c r="F6648" s="4">
        <v>252</v>
      </c>
      <c r="G6648">
        <v>6</v>
      </c>
      <c r="H6648" t="s">
        <v>33</v>
      </c>
      <c r="I6648" t="s">
        <v>30</v>
      </c>
      <c r="J6648">
        <v>4</v>
      </c>
      <c r="K6648" t="s">
        <v>39</v>
      </c>
      <c r="L6648" t="s">
        <v>31</v>
      </c>
      <c r="M6648" t="s">
        <v>32</v>
      </c>
      <c r="N6648">
        <v>26</v>
      </c>
      <c r="O6648">
        <v>17</v>
      </c>
      <c r="P6648">
        <v>210</v>
      </c>
      <c r="Q6648">
        <v>28580</v>
      </c>
    </row>
    <row r="6649" spans="1:17" x14ac:dyDescent="0.25">
      <c r="A6649" t="s">
        <v>114</v>
      </c>
      <c r="B6649" s="1" t="s">
        <v>502</v>
      </c>
      <c r="C6649">
        <v>2009</v>
      </c>
      <c r="D6649" s="15">
        <f>DATE(cars[[#This Row],[year_1]],1,1)</f>
        <v>39814</v>
      </c>
      <c r="E6649" t="s">
        <v>29</v>
      </c>
      <c r="F6649" s="4">
        <v>252</v>
      </c>
      <c r="G6649">
        <v>6</v>
      </c>
      <c r="H6649" t="s">
        <v>33</v>
      </c>
      <c r="I6649" t="s">
        <v>30</v>
      </c>
      <c r="J6649">
        <v>4</v>
      </c>
      <c r="K6649" t="s">
        <v>39</v>
      </c>
      <c r="L6649" t="s">
        <v>31</v>
      </c>
      <c r="M6649" t="s">
        <v>32</v>
      </c>
      <c r="N6649">
        <v>26</v>
      </c>
      <c r="O6649">
        <v>17</v>
      </c>
      <c r="P6649">
        <v>210</v>
      </c>
      <c r="Q6649">
        <v>29060</v>
      </c>
    </row>
    <row r="6650" spans="1:17" x14ac:dyDescent="0.25">
      <c r="A6650" t="s">
        <v>114</v>
      </c>
      <c r="B6650" s="1" t="s">
        <v>502</v>
      </c>
      <c r="C6650">
        <v>2008</v>
      </c>
      <c r="D6650" s="15">
        <f>DATE(cars[[#This Row],[year_1]],1,1)</f>
        <v>39448</v>
      </c>
      <c r="E6650" t="s">
        <v>29</v>
      </c>
      <c r="F6650" s="4">
        <v>252</v>
      </c>
      <c r="G6650">
        <v>6</v>
      </c>
      <c r="H6650" t="s">
        <v>33</v>
      </c>
      <c r="I6650" t="s">
        <v>30</v>
      </c>
      <c r="J6650">
        <v>2</v>
      </c>
      <c r="K6650" t="s">
        <v>39</v>
      </c>
      <c r="L6650" t="s">
        <v>31</v>
      </c>
      <c r="M6650" t="s">
        <v>22</v>
      </c>
      <c r="N6650">
        <v>26</v>
      </c>
      <c r="O6650">
        <v>17</v>
      </c>
      <c r="P6650">
        <v>210</v>
      </c>
      <c r="Q6650">
        <v>26755</v>
      </c>
    </row>
    <row r="6651" spans="1:17" x14ac:dyDescent="0.25">
      <c r="A6651" t="s">
        <v>114</v>
      </c>
      <c r="B6651" s="1" t="s">
        <v>502</v>
      </c>
      <c r="C6651">
        <v>2009</v>
      </c>
      <c r="D6651" s="15">
        <f>DATE(cars[[#This Row],[year_1]],1,1)</f>
        <v>39814</v>
      </c>
      <c r="E6651" t="s">
        <v>29</v>
      </c>
      <c r="F6651" s="4">
        <v>252</v>
      </c>
      <c r="G6651">
        <v>6</v>
      </c>
      <c r="H6651" t="s">
        <v>33</v>
      </c>
      <c r="I6651" t="s">
        <v>30</v>
      </c>
      <c r="J6651">
        <v>2</v>
      </c>
      <c r="K6651" t="s">
        <v>39</v>
      </c>
      <c r="L6651" t="s">
        <v>31</v>
      </c>
      <c r="M6651" t="s">
        <v>22</v>
      </c>
      <c r="N6651">
        <v>26</v>
      </c>
      <c r="O6651">
        <v>17</v>
      </c>
      <c r="P6651">
        <v>210</v>
      </c>
      <c r="Q6651">
        <v>28960</v>
      </c>
    </row>
    <row r="6652" spans="1:17" x14ac:dyDescent="0.25">
      <c r="A6652" t="s">
        <v>114</v>
      </c>
      <c r="B6652" s="1" t="s">
        <v>502</v>
      </c>
      <c r="C6652">
        <v>2009</v>
      </c>
      <c r="D6652" s="15">
        <f>DATE(cars[[#This Row],[year_1]],1,1)</f>
        <v>39814</v>
      </c>
      <c r="E6652" t="s">
        <v>29</v>
      </c>
      <c r="F6652" s="4">
        <v>252</v>
      </c>
      <c r="G6652">
        <v>6</v>
      </c>
      <c r="H6652" t="s">
        <v>33</v>
      </c>
      <c r="I6652" t="s">
        <v>30</v>
      </c>
      <c r="J6652">
        <v>2</v>
      </c>
      <c r="K6652" t="s">
        <v>39</v>
      </c>
      <c r="L6652" t="s">
        <v>31</v>
      </c>
      <c r="M6652" t="s">
        <v>22</v>
      </c>
      <c r="N6652">
        <v>26</v>
      </c>
      <c r="O6652">
        <v>17</v>
      </c>
      <c r="P6652">
        <v>210</v>
      </c>
      <c r="Q6652">
        <v>28480</v>
      </c>
    </row>
    <row r="6653" spans="1:17" x14ac:dyDescent="0.25">
      <c r="A6653" t="s">
        <v>161</v>
      </c>
      <c r="B6653" s="1" t="s">
        <v>1029</v>
      </c>
      <c r="C6653">
        <v>2009</v>
      </c>
      <c r="D6653" s="15">
        <f>DATE(cars[[#This Row],[year_1]],1,1)</f>
        <v>39814</v>
      </c>
      <c r="E6653" t="s">
        <v>29</v>
      </c>
      <c r="F6653" s="4">
        <v>252</v>
      </c>
      <c r="G6653">
        <v>6</v>
      </c>
      <c r="H6653" t="s">
        <v>33</v>
      </c>
      <c r="I6653" t="s">
        <v>30</v>
      </c>
      <c r="J6653">
        <v>4</v>
      </c>
      <c r="K6653" t="s">
        <v>101</v>
      </c>
      <c r="L6653" t="s">
        <v>31</v>
      </c>
      <c r="M6653" t="s">
        <v>90</v>
      </c>
      <c r="N6653">
        <v>24</v>
      </c>
      <c r="O6653">
        <v>17</v>
      </c>
      <c r="P6653">
        <v>481</v>
      </c>
      <c r="Q6653">
        <v>28280</v>
      </c>
    </row>
    <row r="6654" spans="1:17" x14ac:dyDescent="0.25">
      <c r="A6654" t="s">
        <v>161</v>
      </c>
      <c r="B6654" s="1" t="s">
        <v>1029</v>
      </c>
      <c r="C6654">
        <v>2009</v>
      </c>
      <c r="D6654" s="15">
        <f>DATE(cars[[#This Row],[year_1]],1,1)</f>
        <v>39814</v>
      </c>
      <c r="E6654" t="s">
        <v>29</v>
      </c>
      <c r="F6654" s="4">
        <v>252</v>
      </c>
      <c r="G6654">
        <v>6</v>
      </c>
      <c r="H6654" t="s">
        <v>33</v>
      </c>
      <c r="I6654" t="s">
        <v>30</v>
      </c>
      <c r="J6654">
        <v>4</v>
      </c>
      <c r="K6654" t="s">
        <v>101</v>
      </c>
      <c r="L6654" t="s">
        <v>31</v>
      </c>
      <c r="M6654" t="s">
        <v>90</v>
      </c>
      <c r="N6654">
        <v>24</v>
      </c>
      <c r="O6654">
        <v>17</v>
      </c>
      <c r="P6654">
        <v>481</v>
      </c>
      <c r="Q6654">
        <v>28580</v>
      </c>
    </row>
    <row r="6655" spans="1:17" x14ac:dyDescent="0.25">
      <c r="A6655" t="s">
        <v>161</v>
      </c>
      <c r="B6655" s="1" t="s">
        <v>1029</v>
      </c>
      <c r="C6655">
        <v>2009</v>
      </c>
      <c r="D6655" s="15">
        <f>DATE(cars[[#This Row],[year_1]],1,1)</f>
        <v>39814</v>
      </c>
      <c r="E6655" t="s">
        <v>29</v>
      </c>
      <c r="F6655" s="4">
        <v>252</v>
      </c>
      <c r="G6655">
        <v>6</v>
      </c>
      <c r="H6655" t="s">
        <v>33</v>
      </c>
      <c r="I6655" t="s">
        <v>30</v>
      </c>
      <c r="J6655">
        <v>4</v>
      </c>
      <c r="K6655" t="s">
        <v>101</v>
      </c>
      <c r="L6655" t="s">
        <v>31</v>
      </c>
      <c r="M6655" t="s">
        <v>90</v>
      </c>
      <c r="N6655">
        <v>24</v>
      </c>
      <c r="O6655">
        <v>17</v>
      </c>
      <c r="P6655">
        <v>481</v>
      </c>
      <c r="Q6655">
        <v>27429</v>
      </c>
    </row>
    <row r="6656" spans="1:17" x14ac:dyDescent="0.25">
      <c r="A6656" t="s">
        <v>161</v>
      </c>
      <c r="B6656" s="1" t="s">
        <v>1029</v>
      </c>
      <c r="C6656">
        <v>2009</v>
      </c>
      <c r="D6656" s="15">
        <f>DATE(cars[[#This Row],[year_1]],1,1)</f>
        <v>39814</v>
      </c>
      <c r="E6656" t="s">
        <v>29</v>
      </c>
      <c r="F6656" s="4">
        <v>252</v>
      </c>
      <c r="G6656">
        <v>6</v>
      </c>
      <c r="H6656" t="s">
        <v>33</v>
      </c>
      <c r="I6656" t="s">
        <v>30</v>
      </c>
      <c r="J6656">
        <v>4</v>
      </c>
      <c r="K6656" t="s">
        <v>101</v>
      </c>
      <c r="L6656" t="s">
        <v>31</v>
      </c>
      <c r="M6656" t="s">
        <v>90</v>
      </c>
      <c r="N6656">
        <v>24</v>
      </c>
      <c r="O6656">
        <v>17</v>
      </c>
      <c r="P6656">
        <v>481</v>
      </c>
      <c r="Q6656">
        <v>25745</v>
      </c>
    </row>
    <row r="6657" spans="1:17" x14ac:dyDescent="0.25">
      <c r="A6657" t="s">
        <v>438</v>
      </c>
      <c r="B6657" s="1" t="s">
        <v>561</v>
      </c>
      <c r="C6657">
        <v>2002</v>
      </c>
      <c r="D6657" s="15">
        <f>DATE(cars[[#This Row],[year_1]],1,1)</f>
        <v>37257</v>
      </c>
      <c r="E6657" t="s">
        <v>17</v>
      </c>
      <c r="F6657" s="4">
        <v>255</v>
      </c>
      <c r="G6657">
        <v>6</v>
      </c>
      <c r="H6657" t="s">
        <v>33</v>
      </c>
      <c r="I6657" t="s">
        <v>30</v>
      </c>
      <c r="J6657">
        <v>4</v>
      </c>
      <c r="K6657" t="s">
        <v>24</v>
      </c>
      <c r="L6657" t="s">
        <v>31</v>
      </c>
      <c r="M6657" t="s">
        <v>32</v>
      </c>
      <c r="N6657">
        <v>24</v>
      </c>
      <c r="O6657">
        <v>17</v>
      </c>
      <c r="P6657">
        <v>190</v>
      </c>
      <c r="Q6657">
        <v>28750</v>
      </c>
    </row>
    <row r="6658" spans="1:17" x14ac:dyDescent="0.25">
      <c r="A6658" t="s">
        <v>438</v>
      </c>
      <c r="B6658" s="1" t="s">
        <v>561</v>
      </c>
      <c r="C6658">
        <v>2003</v>
      </c>
      <c r="D6658" s="15">
        <f>DATE(cars[[#This Row],[year_1]],1,1)</f>
        <v>37622</v>
      </c>
      <c r="E6658" t="s">
        <v>17</v>
      </c>
      <c r="F6658" s="4">
        <v>255</v>
      </c>
      <c r="G6658">
        <v>6</v>
      </c>
      <c r="H6658" t="s">
        <v>33</v>
      </c>
      <c r="I6658" t="s">
        <v>30</v>
      </c>
      <c r="J6658">
        <v>4</v>
      </c>
      <c r="K6658" t="s">
        <v>24</v>
      </c>
      <c r="L6658" t="s">
        <v>31</v>
      </c>
      <c r="M6658" t="s">
        <v>32</v>
      </c>
      <c r="N6658">
        <v>24</v>
      </c>
      <c r="O6658">
        <v>17</v>
      </c>
      <c r="P6658">
        <v>190</v>
      </c>
      <c r="Q6658">
        <v>29100</v>
      </c>
    </row>
    <row r="6659" spans="1:17" x14ac:dyDescent="0.25">
      <c r="A6659" t="s">
        <v>438</v>
      </c>
      <c r="B6659" s="1" t="s">
        <v>561</v>
      </c>
      <c r="C6659">
        <v>2004</v>
      </c>
      <c r="D6659" s="15">
        <f>DATE(cars[[#This Row],[year_1]],1,1)</f>
        <v>37987</v>
      </c>
      <c r="E6659" t="s">
        <v>29</v>
      </c>
      <c r="F6659" s="4">
        <v>255</v>
      </c>
      <c r="G6659">
        <v>6</v>
      </c>
      <c r="H6659" t="s">
        <v>33</v>
      </c>
      <c r="I6659" t="s">
        <v>30</v>
      </c>
      <c r="J6659">
        <v>4</v>
      </c>
      <c r="K6659" t="s">
        <v>24</v>
      </c>
      <c r="L6659" t="s">
        <v>31</v>
      </c>
      <c r="M6659" t="s">
        <v>32</v>
      </c>
      <c r="N6659">
        <v>24</v>
      </c>
      <c r="O6659">
        <v>17</v>
      </c>
      <c r="P6659">
        <v>190</v>
      </c>
      <c r="Q6659">
        <v>30600</v>
      </c>
    </row>
    <row r="6660" spans="1:17" x14ac:dyDescent="0.25">
      <c r="A6660" t="s">
        <v>114</v>
      </c>
      <c r="B6660" s="1" t="s">
        <v>505</v>
      </c>
      <c r="C6660">
        <v>2008</v>
      </c>
      <c r="D6660" s="15">
        <f>DATE(cars[[#This Row],[year_1]],1,1)</f>
        <v>39448</v>
      </c>
      <c r="E6660" t="s">
        <v>29</v>
      </c>
      <c r="F6660" s="4">
        <v>256</v>
      </c>
      <c r="G6660">
        <v>6</v>
      </c>
      <c r="H6660" t="s">
        <v>33</v>
      </c>
      <c r="I6660" t="s">
        <v>19</v>
      </c>
      <c r="J6660">
        <v>4</v>
      </c>
      <c r="K6660" t="s">
        <v>39</v>
      </c>
      <c r="L6660" t="s">
        <v>63</v>
      </c>
      <c r="M6660" t="s">
        <v>32</v>
      </c>
      <c r="N6660">
        <v>25</v>
      </c>
      <c r="O6660">
        <v>17</v>
      </c>
      <c r="P6660">
        <v>210</v>
      </c>
      <c r="Q6660">
        <v>26910</v>
      </c>
    </row>
    <row r="6661" spans="1:17" x14ac:dyDescent="0.25">
      <c r="A6661" t="s">
        <v>114</v>
      </c>
      <c r="B6661" s="1" t="s">
        <v>505</v>
      </c>
      <c r="C6661">
        <v>2009</v>
      </c>
      <c r="D6661" s="15">
        <f>DATE(cars[[#This Row],[year_1]],1,1)</f>
        <v>39814</v>
      </c>
      <c r="E6661" t="s">
        <v>29</v>
      </c>
      <c r="F6661" s="4">
        <v>256</v>
      </c>
      <c r="G6661">
        <v>6</v>
      </c>
      <c r="H6661" t="s">
        <v>33</v>
      </c>
      <c r="I6661" t="s">
        <v>19</v>
      </c>
      <c r="J6661">
        <v>4</v>
      </c>
      <c r="K6661" t="s">
        <v>39</v>
      </c>
      <c r="L6661" t="s">
        <v>63</v>
      </c>
      <c r="M6661" t="s">
        <v>32</v>
      </c>
      <c r="N6661">
        <v>25</v>
      </c>
      <c r="O6661">
        <v>17</v>
      </c>
      <c r="P6661">
        <v>210</v>
      </c>
      <c r="Q6661">
        <v>28250</v>
      </c>
    </row>
    <row r="6662" spans="1:17" x14ac:dyDescent="0.25">
      <c r="A6662" t="s">
        <v>292</v>
      </c>
      <c r="B6662" s="1" t="s">
        <v>293</v>
      </c>
      <c r="C6662">
        <v>2003</v>
      </c>
      <c r="D6662" s="15">
        <f>DATE(cars[[#This Row],[year_1]],1,1)</f>
        <v>37622</v>
      </c>
      <c r="E6662" t="s">
        <v>17</v>
      </c>
      <c r="F6662" s="4">
        <v>260</v>
      </c>
      <c r="G6662">
        <v>6</v>
      </c>
      <c r="H6662" t="s">
        <v>18</v>
      </c>
      <c r="I6662" t="s">
        <v>30</v>
      </c>
      <c r="J6662">
        <v>2</v>
      </c>
      <c r="K6662" t="s">
        <v>122</v>
      </c>
      <c r="L6662" t="s">
        <v>31</v>
      </c>
      <c r="M6662" t="s">
        <v>22</v>
      </c>
      <c r="N6662">
        <v>26</v>
      </c>
      <c r="O6662">
        <v>17</v>
      </c>
      <c r="P6662">
        <v>204</v>
      </c>
      <c r="Q6662">
        <v>32700</v>
      </c>
    </row>
    <row r="6663" spans="1:17" x14ac:dyDescent="0.25">
      <c r="A6663" t="s">
        <v>292</v>
      </c>
      <c r="B6663" s="1" t="s">
        <v>293</v>
      </c>
      <c r="C6663">
        <v>2003</v>
      </c>
      <c r="D6663" s="15">
        <f>DATE(cars[[#This Row],[year_1]],1,1)</f>
        <v>37622</v>
      </c>
      <c r="E6663" t="s">
        <v>17</v>
      </c>
      <c r="F6663" s="4">
        <v>260</v>
      </c>
      <c r="G6663">
        <v>6</v>
      </c>
      <c r="H6663" t="s">
        <v>33</v>
      </c>
      <c r="I6663" t="s">
        <v>30</v>
      </c>
      <c r="J6663">
        <v>2</v>
      </c>
      <c r="K6663" t="s">
        <v>122</v>
      </c>
      <c r="L6663" t="s">
        <v>31</v>
      </c>
      <c r="M6663" t="s">
        <v>22</v>
      </c>
      <c r="N6663">
        <v>27</v>
      </c>
      <c r="O6663">
        <v>17</v>
      </c>
      <c r="P6663">
        <v>204</v>
      </c>
      <c r="Q6663">
        <v>30550</v>
      </c>
    </row>
    <row r="6664" spans="1:17" x14ac:dyDescent="0.25">
      <c r="A6664" t="s">
        <v>292</v>
      </c>
      <c r="B6664" s="1" t="s">
        <v>293</v>
      </c>
      <c r="C6664">
        <v>2003</v>
      </c>
      <c r="D6664" s="15">
        <f>DATE(cars[[#This Row],[year_1]],1,1)</f>
        <v>37622</v>
      </c>
      <c r="E6664" t="s">
        <v>17</v>
      </c>
      <c r="F6664" s="4">
        <v>260</v>
      </c>
      <c r="G6664">
        <v>6</v>
      </c>
      <c r="H6664" t="s">
        <v>18</v>
      </c>
      <c r="I6664" t="s">
        <v>30</v>
      </c>
      <c r="J6664">
        <v>2</v>
      </c>
      <c r="K6664" t="s">
        <v>122</v>
      </c>
      <c r="L6664" t="s">
        <v>31</v>
      </c>
      <c r="M6664" t="s">
        <v>22</v>
      </c>
      <c r="N6664">
        <v>26</v>
      </c>
      <c r="O6664">
        <v>17</v>
      </c>
      <c r="P6664">
        <v>204</v>
      </c>
      <c r="Q6664">
        <v>30550</v>
      </c>
    </row>
    <row r="6665" spans="1:17" x14ac:dyDescent="0.25">
      <c r="A6665" t="s">
        <v>142</v>
      </c>
      <c r="B6665" s="1" t="s">
        <v>994</v>
      </c>
      <c r="C6665">
        <v>2010</v>
      </c>
      <c r="D6665" s="15">
        <f>DATE(cars[[#This Row],[year_1]],1,1)</f>
        <v>40179</v>
      </c>
      <c r="E6665" t="s">
        <v>29</v>
      </c>
      <c r="F6665" s="4">
        <v>260</v>
      </c>
      <c r="G6665">
        <v>6</v>
      </c>
      <c r="H6665" t="s">
        <v>33</v>
      </c>
      <c r="I6665" t="s">
        <v>30</v>
      </c>
      <c r="J6665">
        <v>4</v>
      </c>
      <c r="K6665" t="s">
        <v>101</v>
      </c>
      <c r="L6665" t="s">
        <v>31</v>
      </c>
      <c r="M6665" t="s">
        <v>90</v>
      </c>
      <c r="N6665">
        <v>23</v>
      </c>
      <c r="O6665">
        <v>17</v>
      </c>
      <c r="P6665">
        <v>1439</v>
      </c>
      <c r="Q6665">
        <v>28145</v>
      </c>
    </row>
    <row r="6666" spans="1:17" x14ac:dyDescent="0.25">
      <c r="A6666" t="s">
        <v>142</v>
      </c>
      <c r="B6666" s="1" t="s">
        <v>994</v>
      </c>
      <c r="C6666">
        <v>2010</v>
      </c>
      <c r="D6666" s="15">
        <f>DATE(cars[[#This Row],[year_1]],1,1)</f>
        <v>40179</v>
      </c>
      <c r="E6666" t="s">
        <v>29</v>
      </c>
      <c r="F6666" s="4">
        <v>260</v>
      </c>
      <c r="G6666">
        <v>6</v>
      </c>
      <c r="H6666" t="s">
        <v>33</v>
      </c>
      <c r="I6666" t="s">
        <v>30</v>
      </c>
      <c r="J6666">
        <v>4</v>
      </c>
      <c r="K6666" t="s">
        <v>101</v>
      </c>
      <c r="L6666" t="s">
        <v>31</v>
      </c>
      <c r="M6666" t="s">
        <v>90</v>
      </c>
      <c r="N6666">
        <v>23</v>
      </c>
      <c r="O6666">
        <v>17</v>
      </c>
      <c r="P6666">
        <v>1439</v>
      </c>
      <c r="Q6666">
        <v>34195</v>
      </c>
    </row>
    <row r="6667" spans="1:17" x14ac:dyDescent="0.25">
      <c r="A6667" t="s">
        <v>142</v>
      </c>
      <c r="B6667" s="1" t="s">
        <v>994</v>
      </c>
      <c r="C6667">
        <v>2011</v>
      </c>
      <c r="D6667" s="15">
        <f>DATE(cars[[#This Row],[year_1]],1,1)</f>
        <v>40544</v>
      </c>
      <c r="E6667" t="s">
        <v>29</v>
      </c>
      <c r="F6667" s="4">
        <v>260</v>
      </c>
      <c r="G6667">
        <v>6</v>
      </c>
      <c r="H6667" t="s">
        <v>33</v>
      </c>
      <c r="I6667" t="s">
        <v>30</v>
      </c>
      <c r="J6667">
        <v>4</v>
      </c>
      <c r="K6667" t="s">
        <v>101</v>
      </c>
      <c r="L6667" t="s">
        <v>31</v>
      </c>
      <c r="M6667" t="s">
        <v>90</v>
      </c>
      <c r="N6667">
        <v>22</v>
      </c>
      <c r="O6667">
        <v>17</v>
      </c>
      <c r="P6667">
        <v>1439</v>
      </c>
      <c r="Q6667">
        <v>28345</v>
      </c>
    </row>
    <row r="6668" spans="1:17" x14ac:dyDescent="0.25">
      <c r="A6668" t="s">
        <v>142</v>
      </c>
      <c r="B6668" s="1" t="s">
        <v>994</v>
      </c>
      <c r="C6668">
        <v>2011</v>
      </c>
      <c r="D6668" s="15">
        <f>DATE(cars[[#This Row],[year_1]],1,1)</f>
        <v>40544</v>
      </c>
      <c r="E6668" t="s">
        <v>29</v>
      </c>
      <c r="F6668" s="4">
        <v>260</v>
      </c>
      <c r="G6668">
        <v>6</v>
      </c>
      <c r="H6668" t="s">
        <v>33</v>
      </c>
      <c r="I6668" t="s">
        <v>30</v>
      </c>
      <c r="J6668">
        <v>4</v>
      </c>
      <c r="K6668" t="s">
        <v>101</v>
      </c>
      <c r="L6668" t="s">
        <v>31</v>
      </c>
      <c r="M6668" t="s">
        <v>90</v>
      </c>
      <c r="N6668">
        <v>22</v>
      </c>
      <c r="O6668">
        <v>17</v>
      </c>
      <c r="P6668">
        <v>1439</v>
      </c>
      <c r="Q6668">
        <v>34395</v>
      </c>
    </row>
    <row r="6669" spans="1:17" x14ac:dyDescent="0.25">
      <c r="A6669" t="s">
        <v>142</v>
      </c>
      <c r="B6669" s="1" t="s">
        <v>994</v>
      </c>
      <c r="C6669">
        <v>2012</v>
      </c>
      <c r="D6669" s="15">
        <f>DATE(cars[[#This Row],[year_1]],1,1)</f>
        <v>40909</v>
      </c>
      <c r="E6669" t="s">
        <v>29</v>
      </c>
      <c r="F6669" s="4">
        <v>260</v>
      </c>
      <c r="G6669">
        <v>6</v>
      </c>
      <c r="H6669" t="s">
        <v>33</v>
      </c>
      <c r="I6669" t="s">
        <v>30</v>
      </c>
      <c r="J6669">
        <v>4</v>
      </c>
      <c r="K6669" t="s">
        <v>101</v>
      </c>
      <c r="L6669" t="s">
        <v>31</v>
      </c>
      <c r="M6669" t="s">
        <v>90</v>
      </c>
      <c r="N6669">
        <v>22</v>
      </c>
      <c r="O6669">
        <v>17</v>
      </c>
      <c r="P6669">
        <v>1439</v>
      </c>
      <c r="Q6669">
        <v>34495</v>
      </c>
    </row>
    <row r="6670" spans="1:17" x14ac:dyDescent="0.25">
      <c r="A6670" t="s">
        <v>142</v>
      </c>
      <c r="B6670" s="1" t="s">
        <v>994</v>
      </c>
      <c r="C6670">
        <v>2012</v>
      </c>
      <c r="D6670" s="15">
        <f>DATE(cars[[#This Row],[year_1]],1,1)</f>
        <v>40909</v>
      </c>
      <c r="E6670" t="s">
        <v>29</v>
      </c>
      <c r="F6670" s="4">
        <v>260</v>
      </c>
      <c r="G6670">
        <v>6</v>
      </c>
      <c r="H6670" t="s">
        <v>33</v>
      </c>
      <c r="I6670" t="s">
        <v>30</v>
      </c>
      <c r="J6670">
        <v>4</v>
      </c>
      <c r="K6670" t="s">
        <v>101</v>
      </c>
      <c r="L6670" t="s">
        <v>31</v>
      </c>
      <c r="M6670" t="s">
        <v>90</v>
      </c>
      <c r="N6670">
        <v>22</v>
      </c>
      <c r="O6670">
        <v>17</v>
      </c>
      <c r="P6670">
        <v>1439</v>
      </c>
      <c r="Q6670">
        <v>28345</v>
      </c>
    </row>
    <row r="6671" spans="1:17" x14ac:dyDescent="0.25">
      <c r="A6671" t="s">
        <v>114</v>
      </c>
      <c r="B6671" s="1" t="s">
        <v>529</v>
      </c>
      <c r="C6671">
        <v>2006</v>
      </c>
      <c r="D6671" s="15">
        <f>DATE(cars[[#This Row],[year_1]],1,1)</f>
        <v>38718</v>
      </c>
      <c r="E6671" t="s">
        <v>29</v>
      </c>
      <c r="F6671" s="4">
        <v>260</v>
      </c>
      <c r="G6671">
        <v>6</v>
      </c>
      <c r="H6671" t="s">
        <v>33</v>
      </c>
      <c r="I6671" t="s">
        <v>30</v>
      </c>
      <c r="J6671">
        <v>4</v>
      </c>
      <c r="K6671" t="s">
        <v>49</v>
      </c>
      <c r="L6671" t="s">
        <v>31</v>
      </c>
      <c r="M6671" t="s">
        <v>32</v>
      </c>
      <c r="N6671">
        <v>26</v>
      </c>
      <c r="O6671">
        <v>17</v>
      </c>
      <c r="P6671">
        <v>210</v>
      </c>
      <c r="Q6671">
        <v>24330</v>
      </c>
    </row>
    <row r="6672" spans="1:17" x14ac:dyDescent="0.25">
      <c r="A6672" t="s">
        <v>114</v>
      </c>
      <c r="B6672" s="1" t="s">
        <v>529</v>
      </c>
      <c r="C6672">
        <v>2007</v>
      </c>
      <c r="D6672" s="15">
        <f>DATE(cars[[#This Row],[year_1]],1,1)</f>
        <v>39083</v>
      </c>
      <c r="E6672" t="s">
        <v>29</v>
      </c>
      <c r="F6672" s="4">
        <v>260</v>
      </c>
      <c r="G6672">
        <v>6</v>
      </c>
      <c r="H6672" t="s">
        <v>33</v>
      </c>
      <c r="I6672" t="s">
        <v>30</v>
      </c>
      <c r="J6672">
        <v>4</v>
      </c>
      <c r="K6672" t="s">
        <v>49</v>
      </c>
      <c r="L6672" t="s">
        <v>31</v>
      </c>
      <c r="M6672" t="s">
        <v>32</v>
      </c>
      <c r="N6672">
        <v>26</v>
      </c>
      <c r="O6672">
        <v>17</v>
      </c>
      <c r="P6672">
        <v>210</v>
      </c>
      <c r="Q6672">
        <v>24735</v>
      </c>
    </row>
    <row r="6673" spans="1:17" x14ac:dyDescent="0.25">
      <c r="A6673" t="s">
        <v>123</v>
      </c>
      <c r="B6673" s="1">
        <v>45540</v>
      </c>
      <c r="C6673">
        <v>2009</v>
      </c>
      <c r="D6673" s="15">
        <f>DATE(cars[[#This Row],[year_1]],1,1)</f>
        <v>39814</v>
      </c>
      <c r="E6673" t="s">
        <v>38</v>
      </c>
      <c r="F6673" s="4">
        <v>260</v>
      </c>
      <c r="G6673">
        <v>4</v>
      </c>
      <c r="H6673" t="s">
        <v>33</v>
      </c>
      <c r="I6673" t="s">
        <v>30</v>
      </c>
      <c r="J6673">
        <v>4</v>
      </c>
      <c r="K6673" t="s">
        <v>24</v>
      </c>
      <c r="L6673" t="s">
        <v>31</v>
      </c>
      <c r="M6673" t="s">
        <v>32</v>
      </c>
      <c r="N6673">
        <v>27</v>
      </c>
      <c r="O6673">
        <v>17</v>
      </c>
      <c r="P6673">
        <v>376</v>
      </c>
      <c r="Q6673">
        <v>39400</v>
      </c>
    </row>
    <row r="6674" spans="1:17" x14ac:dyDescent="0.25">
      <c r="A6674" t="s">
        <v>123</v>
      </c>
      <c r="B6674" s="1">
        <v>45540</v>
      </c>
      <c r="C6674">
        <v>2009</v>
      </c>
      <c r="D6674" s="15">
        <f>DATE(cars[[#This Row],[year_1]],1,1)</f>
        <v>39814</v>
      </c>
      <c r="E6674" t="s">
        <v>38</v>
      </c>
      <c r="F6674" s="4">
        <v>260</v>
      </c>
      <c r="G6674">
        <v>4</v>
      </c>
      <c r="H6674" t="s">
        <v>33</v>
      </c>
      <c r="I6674" t="s">
        <v>30</v>
      </c>
      <c r="J6674">
        <v>4</v>
      </c>
      <c r="K6674" t="s">
        <v>24</v>
      </c>
      <c r="L6674" t="s">
        <v>31</v>
      </c>
      <c r="M6674" t="s">
        <v>35</v>
      </c>
      <c r="N6674">
        <v>27</v>
      </c>
      <c r="O6674">
        <v>17</v>
      </c>
      <c r="P6674">
        <v>376</v>
      </c>
      <c r="Q6674">
        <v>43270</v>
      </c>
    </row>
    <row r="6675" spans="1:17" x14ac:dyDescent="0.25">
      <c r="A6675" t="s">
        <v>123</v>
      </c>
      <c r="B6675" s="1">
        <v>45540</v>
      </c>
      <c r="C6675">
        <v>2009</v>
      </c>
      <c r="D6675" s="15">
        <f>DATE(cars[[#This Row],[year_1]],1,1)</f>
        <v>39814</v>
      </c>
      <c r="E6675" t="s">
        <v>38</v>
      </c>
      <c r="F6675" s="4">
        <v>260</v>
      </c>
      <c r="G6675">
        <v>4</v>
      </c>
      <c r="H6675" t="s">
        <v>33</v>
      </c>
      <c r="I6675" t="s">
        <v>30</v>
      </c>
      <c r="J6675">
        <v>4</v>
      </c>
      <c r="K6675" t="s">
        <v>24</v>
      </c>
      <c r="L6675" t="s">
        <v>31</v>
      </c>
      <c r="M6675" t="s">
        <v>35</v>
      </c>
      <c r="N6675">
        <v>27</v>
      </c>
      <c r="O6675">
        <v>17</v>
      </c>
      <c r="P6675">
        <v>376</v>
      </c>
      <c r="Q6675">
        <v>39650</v>
      </c>
    </row>
    <row r="6676" spans="1:17" x14ac:dyDescent="0.25">
      <c r="A6676" t="s">
        <v>123</v>
      </c>
      <c r="B6676" s="1">
        <v>45540</v>
      </c>
      <c r="C6676">
        <v>2009</v>
      </c>
      <c r="D6676" s="15">
        <f>DATE(cars[[#This Row],[year_1]],1,1)</f>
        <v>39814</v>
      </c>
      <c r="E6676" t="s">
        <v>38</v>
      </c>
      <c r="F6676" s="4">
        <v>260</v>
      </c>
      <c r="G6676">
        <v>4</v>
      </c>
      <c r="H6676" t="s">
        <v>33</v>
      </c>
      <c r="I6676" t="s">
        <v>30</v>
      </c>
      <c r="J6676">
        <v>4</v>
      </c>
      <c r="K6676" t="s">
        <v>24</v>
      </c>
      <c r="L6676" t="s">
        <v>31</v>
      </c>
      <c r="M6676" t="s">
        <v>32</v>
      </c>
      <c r="N6676">
        <v>27</v>
      </c>
      <c r="O6676">
        <v>17</v>
      </c>
      <c r="P6676">
        <v>376</v>
      </c>
      <c r="Q6676">
        <v>38380</v>
      </c>
    </row>
    <row r="6677" spans="1:17" x14ac:dyDescent="0.25">
      <c r="A6677" t="s">
        <v>123</v>
      </c>
      <c r="B6677" s="1">
        <v>45540</v>
      </c>
      <c r="C6677">
        <v>2009</v>
      </c>
      <c r="D6677" s="15">
        <f>DATE(cars[[#This Row],[year_1]],1,1)</f>
        <v>39814</v>
      </c>
      <c r="E6677" t="s">
        <v>38</v>
      </c>
      <c r="F6677" s="4">
        <v>260</v>
      </c>
      <c r="G6677">
        <v>4</v>
      </c>
      <c r="H6677" t="s">
        <v>33</v>
      </c>
      <c r="I6677" t="s">
        <v>30</v>
      </c>
      <c r="J6677">
        <v>4</v>
      </c>
      <c r="K6677" t="s">
        <v>24</v>
      </c>
      <c r="L6677" t="s">
        <v>31</v>
      </c>
      <c r="M6677" t="s">
        <v>35</v>
      </c>
      <c r="N6677">
        <v>27</v>
      </c>
      <c r="O6677">
        <v>17</v>
      </c>
      <c r="P6677">
        <v>376</v>
      </c>
      <c r="Q6677">
        <v>40765</v>
      </c>
    </row>
    <row r="6678" spans="1:17" x14ac:dyDescent="0.25">
      <c r="A6678" t="s">
        <v>123</v>
      </c>
      <c r="B6678" s="1">
        <v>45540</v>
      </c>
      <c r="C6678">
        <v>2009</v>
      </c>
      <c r="D6678" s="15">
        <f>DATE(cars[[#This Row],[year_1]],1,1)</f>
        <v>39814</v>
      </c>
      <c r="E6678" t="s">
        <v>38</v>
      </c>
      <c r="F6678" s="4">
        <v>260</v>
      </c>
      <c r="G6678">
        <v>4</v>
      </c>
      <c r="H6678" t="s">
        <v>33</v>
      </c>
      <c r="I6678" t="s">
        <v>30</v>
      </c>
      <c r="J6678">
        <v>4</v>
      </c>
      <c r="K6678" t="s">
        <v>24</v>
      </c>
      <c r="L6678" t="s">
        <v>31</v>
      </c>
      <c r="M6678" t="s">
        <v>32</v>
      </c>
      <c r="N6678">
        <v>27</v>
      </c>
      <c r="O6678">
        <v>17</v>
      </c>
      <c r="P6678">
        <v>376</v>
      </c>
      <c r="Q6678">
        <v>42000</v>
      </c>
    </row>
    <row r="6679" spans="1:17" x14ac:dyDescent="0.25">
      <c r="A6679" t="s">
        <v>88</v>
      </c>
      <c r="B6679" s="1" t="s">
        <v>464</v>
      </c>
      <c r="C6679">
        <v>2012</v>
      </c>
      <c r="D6679" s="15">
        <f>DATE(cars[[#This Row],[year_1]],1,1)</f>
        <v>40909</v>
      </c>
      <c r="E6679" t="s">
        <v>29</v>
      </c>
      <c r="F6679" s="4">
        <v>260</v>
      </c>
      <c r="G6679">
        <v>6</v>
      </c>
      <c r="H6679" t="s">
        <v>33</v>
      </c>
      <c r="I6679" t="s">
        <v>91</v>
      </c>
      <c r="J6679">
        <v>4</v>
      </c>
      <c r="K6679" t="s">
        <v>49</v>
      </c>
      <c r="L6679" t="s">
        <v>31</v>
      </c>
      <c r="M6679" t="s">
        <v>90</v>
      </c>
      <c r="N6679">
        <v>20</v>
      </c>
      <c r="O6679">
        <v>17</v>
      </c>
      <c r="P6679">
        <v>2031</v>
      </c>
      <c r="Q6679">
        <v>27705</v>
      </c>
    </row>
    <row r="6680" spans="1:17" x14ac:dyDescent="0.25">
      <c r="A6680" t="s">
        <v>88</v>
      </c>
      <c r="B6680" s="1" t="s">
        <v>464</v>
      </c>
      <c r="C6680">
        <v>2012</v>
      </c>
      <c r="D6680" s="15">
        <f>DATE(cars[[#This Row],[year_1]],1,1)</f>
        <v>40909</v>
      </c>
      <c r="E6680" t="s">
        <v>29</v>
      </c>
      <c r="F6680" s="4">
        <v>260</v>
      </c>
      <c r="G6680">
        <v>6</v>
      </c>
      <c r="H6680" t="s">
        <v>33</v>
      </c>
      <c r="I6680" t="s">
        <v>19</v>
      </c>
      <c r="J6680">
        <v>4</v>
      </c>
      <c r="K6680" t="s">
        <v>49</v>
      </c>
      <c r="L6680" t="s">
        <v>31</v>
      </c>
      <c r="M6680" t="s">
        <v>90</v>
      </c>
      <c r="N6680">
        <v>20</v>
      </c>
      <c r="O6680">
        <v>17</v>
      </c>
      <c r="P6680">
        <v>2031</v>
      </c>
      <c r="Q6680">
        <v>26115</v>
      </c>
    </row>
    <row r="6681" spans="1:17" x14ac:dyDescent="0.25">
      <c r="A6681" t="s">
        <v>88</v>
      </c>
      <c r="B6681" s="1" t="s">
        <v>464</v>
      </c>
      <c r="C6681">
        <v>2013</v>
      </c>
      <c r="D6681" s="15">
        <f>DATE(cars[[#This Row],[year_1]],1,1)</f>
        <v>41275</v>
      </c>
      <c r="E6681" t="s">
        <v>29</v>
      </c>
      <c r="F6681" s="4">
        <v>260</v>
      </c>
      <c r="G6681">
        <v>6</v>
      </c>
      <c r="H6681" t="s">
        <v>33</v>
      </c>
      <c r="I6681" t="s">
        <v>91</v>
      </c>
      <c r="J6681">
        <v>4</v>
      </c>
      <c r="K6681" t="s">
        <v>49</v>
      </c>
      <c r="L6681" t="s">
        <v>31</v>
      </c>
      <c r="M6681" t="s">
        <v>90</v>
      </c>
      <c r="N6681">
        <v>20</v>
      </c>
      <c r="O6681">
        <v>17</v>
      </c>
      <c r="P6681">
        <v>2031</v>
      </c>
      <c r="Q6681">
        <v>28620</v>
      </c>
    </row>
    <row r="6682" spans="1:17" x14ac:dyDescent="0.25">
      <c r="A6682" t="s">
        <v>88</v>
      </c>
      <c r="B6682" s="1" t="s">
        <v>464</v>
      </c>
      <c r="C6682">
        <v>2014</v>
      </c>
      <c r="D6682" s="15">
        <f>DATE(cars[[#This Row],[year_1]],1,1)</f>
        <v>41640</v>
      </c>
      <c r="E6682" t="s">
        <v>29</v>
      </c>
      <c r="F6682" s="4">
        <v>260</v>
      </c>
      <c r="G6682">
        <v>6</v>
      </c>
      <c r="H6682" t="s">
        <v>33</v>
      </c>
      <c r="I6682" t="s">
        <v>91</v>
      </c>
      <c r="J6682">
        <v>4</v>
      </c>
      <c r="K6682" t="s">
        <v>49</v>
      </c>
      <c r="L6682" t="s">
        <v>31</v>
      </c>
      <c r="M6682" t="s">
        <v>90</v>
      </c>
      <c r="N6682">
        <v>20</v>
      </c>
      <c r="O6682">
        <v>17</v>
      </c>
      <c r="P6682">
        <v>2031</v>
      </c>
      <c r="Q6682">
        <v>29270</v>
      </c>
    </row>
    <row r="6683" spans="1:17" x14ac:dyDescent="0.25">
      <c r="A6683" t="s">
        <v>47</v>
      </c>
      <c r="B6683" s="1" t="s">
        <v>482</v>
      </c>
      <c r="C6683">
        <v>2016</v>
      </c>
      <c r="D6683" s="15">
        <f>DATE(cars[[#This Row],[year_1]],1,1)</f>
        <v>42370</v>
      </c>
      <c r="E6683" t="s">
        <v>29</v>
      </c>
      <c r="F6683" s="4">
        <v>261</v>
      </c>
      <c r="G6683">
        <v>6</v>
      </c>
      <c r="H6683" t="s">
        <v>18</v>
      </c>
      <c r="I6683" t="s">
        <v>19</v>
      </c>
      <c r="J6683">
        <v>4</v>
      </c>
      <c r="K6683" t="s">
        <v>49</v>
      </c>
      <c r="L6683" t="s">
        <v>21</v>
      </c>
      <c r="M6683" t="s">
        <v>196</v>
      </c>
      <c r="N6683">
        <v>22</v>
      </c>
      <c r="O6683">
        <v>17</v>
      </c>
      <c r="P6683">
        <v>2009</v>
      </c>
      <c r="Q6683">
        <v>23000</v>
      </c>
    </row>
    <row r="6684" spans="1:17" x14ac:dyDescent="0.25">
      <c r="A6684" t="s">
        <v>163</v>
      </c>
      <c r="B6684" s="1" t="s">
        <v>931</v>
      </c>
      <c r="C6684">
        <v>2009</v>
      </c>
      <c r="D6684" s="15">
        <f>DATE(cars[[#This Row],[year_1]],1,1)</f>
        <v>39814</v>
      </c>
      <c r="E6684" t="s">
        <v>29</v>
      </c>
      <c r="F6684" s="4">
        <v>263</v>
      </c>
      <c r="G6684">
        <v>6</v>
      </c>
      <c r="H6684" t="s">
        <v>33</v>
      </c>
      <c r="I6684" t="s">
        <v>30</v>
      </c>
      <c r="J6684">
        <v>4</v>
      </c>
      <c r="K6684" t="s">
        <v>101</v>
      </c>
      <c r="L6684" t="s">
        <v>63</v>
      </c>
      <c r="M6684" t="s">
        <v>35</v>
      </c>
      <c r="N6684">
        <v>24</v>
      </c>
      <c r="O6684">
        <v>17</v>
      </c>
      <c r="P6684">
        <v>5657</v>
      </c>
      <c r="Q6684">
        <v>32325</v>
      </c>
    </row>
    <row r="6685" spans="1:17" x14ac:dyDescent="0.25">
      <c r="A6685" t="s">
        <v>163</v>
      </c>
      <c r="B6685" s="1" t="s">
        <v>931</v>
      </c>
      <c r="C6685">
        <v>2009</v>
      </c>
      <c r="D6685" s="15">
        <f>DATE(cars[[#This Row],[year_1]],1,1)</f>
        <v>39814</v>
      </c>
      <c r="E6685" t="s">
        <v>29</v>
      </c>
      <c r="F6685" s="4">
        <v>263</v>
      </c>
      <c r="G6685">
        <v>6</v>
      </c>
      <c r="H6685" t="s">
        <v>33</v>
      </c>
      <c r="I6685" t="s">
        <v>30</v>
      </c>
      <c r="J6685">
        <v>4</v>
      </c>
      <c r="K6685" t="s">
        <v>101</v>
      </c>
      <c r="L6685" t="s">
        <v>63</v>
      </c>
      <c r="M6685" t="s">
        <v>35</v>
      </c>
      <c r="N6685">
        <v>24</v>
      </c>
      <c r="O6685">
        <v>17</v>
      </c>
      <c r="P6685">
        <v>5657</v>
      </c>
      <c r="Q6685">
        <v>31330</v>
      </c>
    </row>
    <row r="6686" spans="1:17" x14ac:dyDescent="0.25">
      <c r="A6686" t="s">
        <v>163</v>
      </c>
      <c r="B6686" s="1" t="s">
        <v>931</v>
      </c>
      <c r="C6686">
        <v>2009</v>
      </c>
      <c r="D6686" s="15">
        <f>DATE(cars[[#This Row],[year_1]],1,1)</f>
        <v>39814</v>
      </c>
      <c r="E6686" t="s">
        <v>29</v>
      </c>
      <c r="F6686" s="4">
        <v>263</v>
      </c>
      <c r="G6686">
        <v>6</v>
      </c>
      <c r="H6686" t="s">
        <v>33</v>
      </c>
      <c r="I6686" t="s">
        <v>30</v>
      </c>
      <c r="J6686">
        <v>4</v>
      </c>
      <c r="K6686" t="s">
        <v>101</v>
      </c>
      <c r="L6686" t="s">
        <v>63</v>
      </c>
      <c r="M6686" t="s">
        <v>35</v>
      </c>
      <c r="N6686">
        <v>24</v>
      </c>
      <c r="O6686">
        <v>17</v>
      </c>
      <c r="P6686">
        <v>5657</v>
      </c>
      <c r="Q6686">
        <v>28270</v>
      </c>
    </row>
    <row r="6687" spans="1:17" x14ac:dyDescent="0.25">
      <c r="A6687" t="s">
        <v>178</v>
      </c>
      <c r="B6687" s="1" t="s">
        <v>179</v>
      </c>
      <c r="C6687">
        <v>2007</v>
      </c>
      <c r="D6687" s="15">
        <f>DATE(cars[[#This Row],[year_1]],1,1)</f>
        <v>39083</v>
      </c>
      <c r="E6687" t="s">
        <v>29</v>
      </c>
      <c r="F6687" s="4">
        <v>264</v>
      </c>
      <c r="G6687">
        <v>6</v>
      </c>
      <c r="H6687" t="s">
        <v>33</v>
      </c>
      <c r="I6687" t="s">
        <v>30</v>
      </c>
      <c r="J6687">
        <v>4</v>
      </c>
      <c r="K6687" t="s">
        <v>49</v>
      </c>
      <c r="L6687" t="s">
        <v>31</v>
      </c>
      <c r="M6687" t="s">
        <v>32</v>
      </c>
      <c r="N6687">
        <v>24</v>
      </c>
      <c r="O6687">
        <v>17</v>
      </c>
      <c r="P6687">
        <v>1720</v>
      </c>
      <c r="Q6687">
        <v>25495</v>
      </c>
    </row>
    <row r="6688" spans="1:17" x14ac:dyDescent="0.25">
      <c r="A6688" t="s">
        <v>178</v>
      </c>
      <c r="B6688" s="1" t="s">
        <v>179</v>
      </c>
      <c r="C6688">
        <v>2008</v>
      </c>
      <c r="D6688" s="15">
        <f>DATE(cars[[#This Row],[year_1]],1,1)</f>
        <v>39448</v>
      </c>
      <c r="E6688" t="s">
        <v>29</v>
      </c>
      <c r="F6688" s="4">
        <v>264</v>
      </c>
      <c r="G6688">
        <v>6</v>
      </c>
      <c r="H6688" t="s">
        <v>33</v>
      </c>
      <c r="I6688" t="s">
        <v>30</v>
      </c>
      <c r="J6688">
        <v>4</v>
      </c>
      <c r="K6688" t="s">
        <v>49</v>
      </c>
      <c r="L6688" t="s">
        <v>31</v>
      </c>
      <c r="M6688" t="s">
        <v>32</v>
      </c>
      <c r="N6688">
        <v>24</v>
      </c>
      <c r="O6688">
        <v>17</v>
      </c>
      <c r="P6688">
        <v>1720</v>
      </c>
      <c r="Q6688">
        <v>25495</v>
      </c>
    </row>
    <row r="6689" spans="1:17" x14ac:dyDescent="0.25">
      <c r="A6689" t="s">
        <v>178</v>
      </c>
      <c r="B6689" s="1" t="s">
        <v>179</v>
      </c>
      <c r="C6689">
        <v>2009</v>
      </c>
      <c r="D6689" s="15">
        <f>DATE(cars[[#This Row],[year_1]],1,1)</f>
        <v>39814</v>
      </c>
      <c r="E6689" t="s">
        <v>29</v>
      </c>
      <c r="F6689" s="4">
        <v>264</v>
      </c>
      <c r="G6689">
        <v>6</v>
      </c>
      <c r="H6689" t="s">
        <v>33</v>
      </c>
      <c r="I6689" t="s">
        <v>30</v>
      </c>
      <c r="J6689">
        <v>4</v>
      </c>
      <c r="K6689" t="s">
        <v>49</v>
      </c>
      <c r="L6689" t="s">
        <v>31</v>
      </c>
      <c r="M6689" t="s">
        <v>32</v>
      </c>
      <c r="N6689">
        <v>24</v>
      </c>
      <c r="O6689">
        <v>17</v>
      </c>
      <c r="P6689">
        <v>1720</v>
      </c>
      <c r="Q6689">
        <v>26045</v>
      </c>
    </row>
    <row r="6690" spans="1:17" x14ac:dyDescent="0.25">
      <c r="A6690" t="s">
        <v>114</v>
      </c>
      <c r="B6690" s="1" t="s">
        <v>946</v>
      </c>
      <c r="C6690">
        <v>2009</v>
      </c>
      <c r="D6690" s="15">
        <f>DATE(cars[[#This Row],[year_1]],1,1)</f>
        <v>39814</v>
      </c>
      <c r="E6690" t="s">
        <v>29</v>
      </c>
      <c r="F6690" s="4">
        <v>264</v>
      </c>
      <c r="G6690">
        <v>6</v>
      </c>
      <c r="H6690" t="s">
        <v>33</v>
      </c>
      <c r="I6690" t="s">
        <v>30</v>
      </c>
      <c r="J6690">
        <v>4</v>
      </c>
      <c r="K6690" t="s">
        <v>947</v>
      </c>
      <c r="L6690" t="s">
        <v>21</v>
      </c>
      <c r="M6690" t="s">
        <v>90</v>
      </c>
      <c r="N6690">
        <v>24</v>
      </c>
      <c r="O6690">
        <v>17</v>
      </c>
      <c r="P6690">
        <v>210</v>
      </c>
      <c r="Q6690">
        <v>29420</v>
      </c>
    </row>
    <row r="6691" spans="1:17" x14ac:dyDescent="0.25">
      <c r="A6691" t="s">
        <v>64</v>
      </c>
      <c r="B6691" s="1" t="s">
        <v>391</v>
      </c>
      <c r="C6691">
        <v>2011</v>
      </c>
      <c r="D6691" s="15">
        <f>DATE(cars[[#This Row],[year_1]],1,1)</f>
        <v>40544</v>
      </c>
      <c r="E6691" t="s">
        <v>38</v>
      </c>
      <c r="F6691" s="4">
        <v>265</v>
      </c>
      <c r="G6691">
        <v>6</v>
      </c>
      <c r="H6691" t="s">
        <v>33</v>
      </c>
      <c r="I6691" t="s">
        <v>30</v>
      </c>
      <c r="J6691">
        <v>2</v>
      </c>
      <c r="K6691" t="s">
        <v>66</v>
      </c>
      <c r="L6691" t="s">
        <v>21</v>
      </c>
      <c r="M6691" t="s">
        <v>67</v>
      </c>
      <c r="N6691">
        <v>25</v>
      </c>
      <c r="O6691">
        <v>17</v>
      </c>
      <c r="P6691">
        <v>436</v>
      </c>
      <c r="Q6691">
        <v>29089</v>
      </c>
    </row>
    <row r="6692" spans="1:17" x14ac:dyDescent="0.25">
      <c r="A6692" t="s">
        <v>64</v>
      </c>
      <c r="B6692" s="1" t="s">
        <v>391</v>
      </c>
      <c r="C6692">
        <v>2012</v>
      </c>
      <c r="D6692" s="15">
        <f>DATE(cars[[#This Row],[year_1]],1,1)</f>
        <v>40909</v>
      </c>
      <c r="E6692" t="s">
        <v>38</v>
      </c>
      <c r="F6692" s="4">
        <v>265</v>
      </c>
      <c r="G6692">
        <v>6</v>
      </c>
      <c r="H6692" t="s">
        <v>33</v>
      </c>
      <c r="I6692" t="s">
        <v>30</v>
      </c>
      <c r="J6692">
        <v>2</v>
      </c>
      <c r="K6692" t="s">
        <v>66</v>
      </c>
      <c r="L6692" t="s">
        <v>21</v>
      </c>
      <c r="M6692" t="s">
        <v>67</v>
      </c>
      <c r="N6692">
        <v>25</v>
      </c>
      <c r="O6692">
        <v>17</v>
      </c>
      <c r="P6692">
        <v>436</v>
      </c>
      <c r="Q6692">
        <v>29089</v>
      </c>
    </row>
    <row r="6693" spans="1:17" x14ac:dyDescent="0.25">
      <c r="A6693" t="s">
        <v>47</v>
      </c>
      <c r="B6693" s="1" t="s">
        <v>694</v>
      </c>
      <c r="C6693">
        <v>2012</v>
      </c>
      <c r="D6693" s="15">
        <f>DATE(cars[[#This Row],[year_1]],1,1)</f>
        <v>40909</v>
      </c>
      <c r="E6693" t="s">
        <v>38</v>
      </c>
      <c r="F6693" s="4">
        <v>265</v>
      </c>
      <c r="G6693">
        <v>6</v>
      </c>
      <c r="H6693" t="s">
        <v>33</v>
      </c>
      <c r="I6693" t="s">
        <v>34</v>
      </c>
      <c r="J6693">
        <v>2</v>
      </c>
      <c r="K6693" t="s">
        <v>101</v>
      </c>
      <c r="L6693" t="s">
        <v>31</v>
      </c>
      <c r="M6693" t="s">
        <v>371</v>
      </c>
      <c r="N6693">
        <v>22</v>
      </c>
      <c r="O6693">
        <v>17</v>
      </c>
      <c r="P6693">
        <v>2009</v>
      </c>
      <c r="Q6693">
        <v>44540</v>
      </c>
    </row>
    <row r="6694" spans="1:17" x14ac:dyDescent="0.25">
      <c r="A6694" t="s">
        <v>47</v>
      </c>
      <c r="B6694" s="1" t="s">
        <v>694</v>
      </c>
      <c r="C6694">
        <v>2013</v>
      </c>
      <c r="D6694" s="15">
        <f>DATE(cars[[#This Row],[year_1]],1,1)</f>
        <v>41275</v>
      </c>
      <c r="E6694" t="s">
        <v>38</v>
      </c>
      <c r="F6694" s="4">
        <v>265</v>
      </c>
      <c r="G6694">
        <v>6</v>
      </c>
      <c r="H6694" t="s">
        <v>33</v>
      </c>
      <c r="I6694" t="s">
        <v>34</v>
      </c>
      <c r="J6694">
        <v>2</v>
      </c>
      <c r="K6694" t="s">
        <v>101</v>
      </c>
      <c r="L6694" t="s">
        <v>31</v>
      </c>
      <c r="M6694" t="s">
        <v>371</v>
      </c>
      <c r="N6694">
        <v>22</v>
      </c>
      <c r="O6694">
        <v>17</v>
      </c>
      <c r="P6694">
        <v>2009</v>
      </c>
      <c r="Q6694">
        <v>44540</v>
      </c>
    </row>
    <row r="6695" spans="1:17" x14ac:dyDescent="0.25">
      <c r="A6695" t="s">
        <v>47</v>
      </c>
      <c r="B6695" s="1" t="s">
        <v>694</v>
      </c>
      <c r="C6695">
        <v>2014</v>
      </c>
      <c r="D6695" s="15">
        <f>DATE(cars[[#This Row],[year_1]],1,1)</f>
        <v>41640</v>
      </c>
      <c r="E6695" t="s">
        <v>38</v>
      </c>
      <c r="F6695" s="4">
        <v>265</v>
      </c>
      <c r="G6695">
        <v>6</v>
      </c>
      <c r="H6695" t="s">
        <v>33</v>
      </c>
      <c r="I6695" t="s">
        <v>34</v>
      </c>
      <c r="J6695">
        <v>2</v>
      </c>
      <c r="K6695" t="s">
        <v>101</v>
      </c>
      <c r="L6695" t="s">
        <v>31</v>
      </c>
      <c r="M6695" t="s">
        <v>371</v>
      </c>
      <c r="N6695">
        <v>22</v>
      </c>
      <c r="O6695">
        <v>17</v>
      </c>
      <c r="P6695">
        <v>2009</v>
      </c>
      <c r="Q6695">
        <v>41995</v>
      </c>
    </row>
    <row r="6696" spans="1:17" x14ac:dyDescent="0.25">
      <c r="A6696" t="s">
        <v>123</v>
      </c>
      <c r="B6696" s="1" t="s">
        <v>128</v>
      </c>
      <c r="C6696">
        <v>2011</v>
      </c>
      <c r="D6696" s="15">
        <f>DATE(cars[[#This Row],[year_1]],1,1)</f>
        <v>40544</v>
      </c>
      <c r="E6696" t="s">
        <v>17</v>
      </c>
      <c r="F6696" s="4">
        <v>265</v>
      </c>
      <c r="G6696">
        <v>6</v>
      </c>
      <c r="H6696" t="s">
        <v>33</v>
      </c>
      <c r="I6696" t="s">
        <v>34</v>
      </c>
      <c r="J6696">
        <v>4</v>
      </c>
      <c r="K6696" t="s">
        <v>129</v>
      </c>
      <c r="L6696" t="s">
        <v>31</v>
      </c>
      <c r="M6696" t="s">
        <v>90</v>
      </c>
      <c r="N6696">
        <v>23</v>
      </c>
      <c r="O6696">
        <v>17</v>
      </c>
      <c r="P6696">
        <v>376</v>
      </c>
      <c r="Q6696">
        <v>35875</v>
      </c>
    </row>
    <row r="6697" spans="1:17" x14ac:dyDescent="0.25">
      <c r="A6697" t="s">
        <v>123</v>
      </c>
      <c r="B6697" s="1" t="s">
        <v>128</v>
      </c>
      <c r="C6697">
        <v>2011</v>
      </c>
      <c r="D6697" s="15">
        <f>DATE(cars[[#This Row],[year_1]],1,1)</f>
        <v>40544</v>
      </c>
      <c r="E6697" t="s">
        <v>17</v>
      </c>
      <c r="F6697" s="4">
        <v>265</v>
      </c>
      <c r="G6697">
        <v>6</v>
      </c>
      <c r="H6697" t="s">
        <v>33</v>
      </c>
      <c r="I6697" t="s">
        <v>34</v>
      </c>
      <c r="J6697">
        <v>4</v>
      </c>
      <c r="K6697" t="s">
        <v>129</v>
      </c>
      <c r="L6697" t="s">
        <v>31</v>
      </c>
      <c r="M6697" t="s">
        <v>90</v>
      </c>
      <c r="N6697">
        <v>23</v>
      </c>
      <c r="O6697">
        <v>17</v>
      </c>
      <c r="P6697">
        <v>376</v>
      </c>
      <c r="Q6697">
        <v>40245</v>
      </c>
    </row>
    <row r="6698" spans="1:17" x14ac:dyDescent="0.25">
      <c r="A6698" t="s">
        <v>40</v>
      </c>
      <c r="B6698" s="1" t="s">
        <v>295</v>
      </c>
      <c r="C6698">
        <v>2007</v>
      </c>
      <c r="D6698" s="15">
        <f>DATE(cars[[#This Row],[year_1]],1,1)</f>
        <v>39083</v>
      </c>
      <c r="E6698" t="s">
        <v>17</v>
      </c>
      <c r="F6698" s="4">
        <v>268</v>
      </c>
      <c r="G6698">
        <v>6</v>
      </c>
      <c r="H6698" t="s">
        <v>33</v>
      </c>
      <c r="I6698" t="s">
        <v>19</v>
      </c>
      <c r="J6698">
        <v>2</v>
      </c>
      <c r="K6698" t="s">
        <v>24</v>
      </c>
      <c r="L6698" t="s">
        <v>21</v>
      </c>
      <c r="M6698" t="s">
        <v>25</v>
      </c>
      <c r="N6698">
        <v>25</v>
      </c>
      <c r="O6698">
        <v>17</v>
      </c>
      <c r="P6698">
        <v>617</v>
      </c>
      <c r="Q6698">
        <v>54200</v>
      </c>
    </row>
    <row r="6699" spans="1:17" x14ac:dyDescent="0.25">
      <c r="A6699" t="s">
        <v>40</v>
      </c>
      <c r="B6699" s="1" t="s">
        <v>295</v>
      </c>
      <c r="C6699">
        <v>2007</v>
      </c>
      <c r="D6699" s="15">
        <f>DATE(cars[[#This Row],[year_1]],1,1)</f>
        <v>39083</v>
      </c>
      <c r="E6699" t="s">
        <v>17</v>
      </c>
      <c r="F6699" s="4">
        <v>268</v>
      </c>
      <c r="G6699">
        <v>6</v>
      </c>
      <c r="H6699" t="s">
        <v>33</v>
      </c>
      <c r="I6699" t="s">
        <v>19</v>
      </c>
      <c r="J6699">
        <v>2</v>
      </c>
      <c r="K6699" t="s">
        <v>24</v>
      </c>
      <c r="L6699" t="s">
        <v>21</v>
      </c>
      <c r="M6699" t="s">
        <v>22</v>
      </c>
      <c r="N6699">
        <v>25</v>
      </c>
      <c r="O6699">
        <v>17</v>
      </c>
      <c r="P6699">
        <v>617</v>
      </c>
      <c r="Q6699">
        <v>46200</v>
      </c>
    </row>
    <row r="6700" spans="1:17" x14ac:dyDescent="0.25">
      <c r="A6700" t="s">
        <v>40</v>
      </c>
      <c r="B6700" s="1" t="s">
        <v>295</v>
      </c>
      <c r="C6700">
        <v>2008</v>
      </c>
      <c r="D6700" s="15">
        <f>DATE(cars[[#This Row],[year_1]],1,1)</f>
        <v>39448</v>
      </c>
      <c r="E6700" t="s">
        <v>17</v>
      </c>
      <c r="F6700" s="4">
        <v>268</v>
      </c>
      <c r="G6700">
        <v>6</v>
      </c>
      <c r="H6700" t="s">
        <v>33</v>
      </c>
      <c r="I6700" t="s">
        <v>19</v>
      </c>
      <c r="J6700">
        <v>2</v>
      </c>
      <c r="K6700" t="s">
        <v>24</v>
      </c>
      <c r="L6700" t="s">
        <v>21</v>
      </c>
      <c r="M6700" t="s">
        <v>22</v>
      </c>
      <c r="N6700">
        <v>25</v>
      </c>
      <c r="O6700">
        <v>17</v>
      </c>
      <c r="P6700">
        <v>617</v>
      </c>
      <c r="Q6700">
        <v>46450</v>
      </c>
    </row>
    <row r="6701" spans="1:17" x14ac:dyDescent="0.25">
      <c r="A6701" t="s">
        <v>40</v>
      </c>
      <c r="B6701" s="1" t="s">
        <v>295</v>
      </c>
      <c r="C6701">
        <v>2008</v>
      </c>
      <c r="D6701" s="15">
        <f>DATE(cars[[#This Row],[year_1]],1,1)</f>
        <v>39448</v>
      </c>
      <c r="E6701" t="s">
        <v>17</v>
      </c>
      <c r="F6701" s="4">
        <v>268</v>
      </c>
      <c r="G6701">
        <v>6</v>
      </c>
      <c r="H6701" t="s">
        <v>33</v>
      </c>
      <c r="I6701" t="s">
        <v>19</v>
      </c>
      <c r="J6701">
        <v>2</v>
      </c>
      <c r="K6701" t="s">
        <v>24</v>
      </c>
      <c r="L6701" t="s">
        <v>21</v>
      </c>
      <c r="M6701" t="s">
        <v>25</v>
      </c>
      <c r="N6701">
        <v>25</v>
      </c>
      <c r="O6701">
        <v>17</v>
      </c>
      <c r="P6701">
        <v>617</v>
      </c>
      <c r="Q6701">
        <v>54500</v>
      </c>
    </row>
    <row r="6702" spans="1:17" x14ac:dyDescent="0.25">
      <c r="A6702" t="s">
        <v>40</v>
      </c>
      <c r="B6702" s="1" t="s">
        <v>295</v>
      </c>
      <c r="C6702">
        <v>2009</v>
      </c>
      <c r="D6702" s="15">
        <f>DATE(cars[[#This Row],[year_1]],1,1)</f>
        <v>39814</v>
      </c>
      <c r="E6702" t="s">
        <v>17</v>
      </c>
      <c r="F6702" s="4">
        <v>268</v>
      </c>
      <c r="G6702">
        <v>6</v>
      </c>
      <c r="H6702" t="s">
        <v>33</v>
      </c>
      <c r="I6702" t="s">
        <v>19</v>
      </c>
      <c r="J6702">
        <v>2</v>
      </c>
      <c r="K6702" t="s">
        <v>24</v>
      </c>
      <c r="L6702" t="s">
        <v>31</v>
      </c>
      <c r="M6702" t="s">
        <v>25</v>
      </c>
      <c r="N6702">
        <v>25</v>
      </c>
      <c r="O6702">
        <v>17</v>
      </c>
      <c r="P6702">
        <v>617</v>
      </c>
      <c r="Q6702">
        <v>56100</v>
      </c>
    </row>
    <row r="6703" spans="1:17" x14ac:dyDescent="0.25">
      <c r="A6703" t="s">
        <v>40</v>
      </c>
      <c r="B6703" s="1" t="s">
        <v>295</v>
      </c>
      <c r="C6703">
        <v>2009</v>
      </c>
      <c r="D6703" s="15">
        <f>DATE(cars[[#This Row],[year_1]],1,1)</f>
        <v>39814</v>
      </c>
      <c r="E6703" t="s">
        <v>17</v>
      </c>
      <c r="F6703" s="4">
        <v>268</v>
      </c>
      <c r="G6703">
        <v>6</v>
      </c>
      <c r="H6703" t="s">
        <v>33</v>
      </c>
      <c r="I6703" t="s">
        <v>19</v>
      </c>
      <c r="J6703">
        <v>2</v>
      </c>
      <c r="K6703" t="s">
        <v>24</v>
      </c>
      <c r="L6703" t="s">
        <v>31</v>
      </c>
      <c r="M6703" t="s">
        <v>22</v>
      </c>
      <c r="N6703">
        <v>25</v>
      </c>
      <c r="O6703">
        <v>17</v>
      </c>
      <c r="P6703">
        <v>617</v>
      </c>
      <c r="Q6703">
        <v>48100</v>
      </c>
    </row>
    <row r="6704" spans="1:17" x14ac:dyDescent="0.25">
      <c r="A6704" t="s">
        <v>88</v>
      </c>
      <c r="B6704" s="1" t="s">
        <v>89</v>
      </c>
      <c r="C6704">
        <v>2014</v>
      </c>
      <c r="D6704" s="15">
        <f>DATE(cars[[#This Row],[year_1]],1,1)</f>
        <v>41640</v>
      </c>
      <c r="E6704" t="s">
        <v>29</v>
      </c>
      <c r="F6704" s="4">
        <v>270</v>
      </c>
      <c r="G6704">
        <v>6</v>
      </c>
      <c r="H6704" t="s">
        <v>33</v>
      </c>
      <c r="I6704" t="s">
        <v>19</v>
      </c>
      <c r="J6704">
        <v>4</v>
      </c>
      <c r="K6704" t="s">
        <v>49</v>
      </c>
      <c r="L6704" t="s">
        <v>31</v>
      </c>
      <c r="M6704" t="s">
        <v>90</v>
      </c>
      <c r="N6704">
        <v>23</v>
      </c>
      <c r="O6704">
        <v>17</v>
      </c>
      <c r="P6704">
        <v>2031</v>
      </c>
      <c r="Q6704">
        <v>41365</v>
      </c>
    </row>
    <row r="6705" spans="1:17" x14ac:dyDescent="0.25">
      <c r="A6705" t="s">
        <v>88</v>
      </c>
      <c r="B6705" s="1" t="s">
        <v>89</v>
      </c>
      <c r="C6705">
        <v>2014</v>
      </c>
      <c r="D6705" s="15">
        <f>DATE(cars[[#This Row],[year_1]],1,1)</f>
        <v>41640</v>
      </c>
      <c r="E6705" t="s">
        <v>29</v>
      </c>
      <c r="F6705" s="4">
        <v>270</v>
      </c>
      <c r="G6705">
        <v>6</v>
      </c>
      <c r="H6705" t="s">
        <v>33</v>
      </c>
      <c r="I6705" t="s">
        <v>19</v>
      </c>
      <c r="J6705">
        <v>4</v>
      </c>
      <c r="K6705" t="s">
        <v>49</v>
      </c>
      <c r="L6705" t="s">
        <v>31</v>
      </c>
      <c r="M6705" t="s">
        <v>90</v>
      </c>
      <c r="N6705">
        <v>23</v>
      </c>
      <c r="O6705">
        <v>17</v>
      </c>
      <c r="P6705">
        <v>2031</v>
      </c>
      <c r="Q6705">
        <v>35740</v>
      </c>
    </row>
    <row r="6706" spans="1:17" x14ac:dyDescent="0.25">
      <c r="A6706" t="s">
        <v>88</v>
      </c>
      <c r="B6706" s="1" t="s">
        <v>89</v>
      </c>
      <c r="C6706">
        <v>2014</v>
      </c>
      <c r="D6706" s="15">
        <f>DATE(cars[[#This Row],[year_1]],1,1)</f>
        <v>41640</v>
      </c>
      <c r="E6706" t="s">
        <v>29</v>
      </c>
      <c r="F6706" s="4">
        <v>270</v>
      </c>
      <c r="G6706">
        <v>6</v>
      </c>
      <c r="H6706" t="s">
        <v>33</v>
      </c>
      <c r="I6706" t="s">
        <v>91</v>
      </c>
      <c r="J6706">
        <v>4</v>
      </c>
      <c r="K6706" t="s">
        <v>49</v>
      </c>
      <c r="L6706" t="s">
        <v>31</v>
      </c>
      <c r="M6706" t="s">
        <v>90</v>
      </c>
      <c r="N6706">
        <v>22</v>
      </c>
      <c r="O6706">
        <v>17</v>
      </c>
      <c r="P6706">
        <v>2031</v>
      </c>
      <c r="Q6706">
        <v>37615</v>
      </c>
    </row>
    <row r="6707" spans="1:17" x14ac:dyDescent="0.25">
      <c r="A6707" t="s">
        <v>88</v>
      </c>
      <c r="B6707" s="1" t="s">
        <v>89</v>
      </c>
      <c r="C6707">
        <v>2014</v>
      </c>
      <c r="D6707" s="15">
        <f>DATE(cars[[#This Row],[year_1]],1,1)</f>
        <v>41640</v>
      </c>
      <c r="E6707" t="s">
        <v>29</v>
      </c>
      <c r="F6707" s="4">
        <v>270</v>
      </c>
      <c r="G6707">
        <v>6</v>
      </c>
      <c r="H6707" t="s">
        <v>33</v>
      </c>
      <c r="I6707" t="s">
        <v>91</v>
      </c>
      <c r="J6707">
        <v>4</v>
      </c>
      <c r="K6707" t="s">
        <v>49</v>
      </c>
      <c r="L6707" t="s">
        <v>31</v>
      </c>
      <c r="M6707" t="s">
        <v>90</v>
      </c>
      <c r="N6707">
        <v>22</v>
      </c>
      <c r="O6707">
        <v>17</v>
      </c>
      <c r="P6707">
        <v>2031</v>
      </c>
      <c r="Q6707">
        <v>34695</v>
      </c>
    </row>
    <row r="6708" spans="1:17" x14ac:dyDescent="0.25">
      <c r="A6708" t="s">
        <v>88</v>
      </c>
      <c r="B6708" s="1" t="s">
        <v>89</v>
      </c>
      <c r="C6708">
        <v>2014</v>
      </c>
      <c r="D6708" s="15">
        <f>DATE(cars[[#This Row],[year_1]],1,1)</f>
        <v>41640</v>
      </c>
      <c r="E6708" t="s">
        <v>29</v>
      </c>
      <c r="F6708" s="4">
        <v>270</v>
      </c>
      <c r="G6708">
        <v>6</v>
      </c>
      <c r="H6708" t="s">
        <v>33</v>
      </c>
      <c r="I6708" t="s">
        <v>91</v>
      </c>
      <c r="J6708">
        <v>4</v>
      </c>
      <c r="K6708" t="s">
        <v>49</v>
      </c>
      <c r="L6708" t="s">
        <v>31</v>
      </c>
      <c r="M6708" t="s">
        <v>90</v>
      </c>
      <c r="N6708">
        <v>22</v>
      </c>
      <c r="O6708">
        <v>17</v>
      </c>
      <c r="P6708">
        <v>2031</v>
      </c>
      <c r="Q6708">
        <v>35725</v>
      </c>
    </row>
    <row r="6709" spans="1:17" x14ac:dyDescent="0.25">
      <c r="A6709" t="s">
        <v>88</v>
      </c>
      <c r="B6709" s="1" t="s">
        <v>89</v>
      </c>
      <c r="C6709">
        <v>2014</v>
      </c>
      <c r="D6709" s="15">
        <f>DATE(cars[[#This Row],[year_1]],1,1)</f>
        <v>41640</v>
      </c>
      <c r="E6709" t="s">
        <v>29</v>
      </c>
      <c r="F6709" s="4">
        <v>270</v>
      </c>
      <c r="G6709">
        <v>6</v>
      </c>
      <c r="H6709" t="s">
        <v>33</v>
      </c>
      <c r="I6709" t="s">
        <v>91</v>
      </c>
      <c r="J6709">
        <v>4</v>
      </c>
      <c r="K6709" t="s">
        <v>49</v>
      </c>
      <c r="L6709" t="s">
        <v>31</v>
      </c>
      <c r="M6709" t="s">
        <v>90</v>
      </c>
      <c r="N6709">
        <v>22</v>
      </c>
      <c r="O6709">
        <v>17</v>
      </c>
      <c r="P6709">
        <v>2031</v>
      </c>
      <c r="Q6709">
        <v>43400</v>
      </c>
    </row>
    <row r="6710" spans="1:17" x14ac:dyDescent="0.25">
      <c r="A6710" t="s">
        <v>88</v>
      </c>
      <c r="B6710" s="1" t="s">
        <v>89</v>
      </c>
      <c r="C6710">
        <v>2014</v>
      </c>
      <c r="D6710" s="15">
        <f>DATE(cars[[#This Row],[year_1]],1,1)</f>
        <v>41640</v>
      </c>
      <c r="E6710" t="s">
        <v>29</v>
      </c>
      <c r="F6710" s="4">
        <v>270</v>
      </c>
      <c r="G6710">
        <v>6</v>
      </c>
      <c r="H6710" t="s">
        <v>33</v>
      </c>
      <c r="I6710" t="s">
        <v>19</v>
      </c>
      <c r="J6710">
        <v>4</v>
      </c>
      <c r="K6710" t="s">
        <v>49</v>
      </c>
      <c r="L6710" t="s">
        <v>31</v>
      </c>
      <c r="M6710" t="s">
        <v>90</v>
      </c>
      <c r="N6710">
        <v>23</v>
      </c>
      <c r="O6710">
        <v>17</v>
      </c>
      <c r="P6710">
        <v>2031</v>
      </c>
      <c r="Q6710">
        <v>32820</v>
      </c>
    </row>
    <row r="6711" spans="1:17" x14ac:dyDescent="0.25">
      <c r="A6711" t="s">
        <v>88</v>
      </c>
      <c r="B6711" s="1" t="s">
        <v>89</v>
      </c>
      <c r="C6711">
        <v>2014</v>
      </c>
      <c r="D6711" s="15">
        <f>DATE(cars[[#This Row],[year_1]],1,1)</f>
        <v>41640</v>
      </c>
      <c r="E6711" t="s">
        <v>29</v>
      </c>
      <c r="F6711" s="4">
        <v>270</v>
      </c>
      <c r="G6711">
        <v>6</v>
      </c>
      <c r="H6711" t="s">
        <v>33</v>
      </c>
      <c r="I6711" t="s">
        <v>91</v>
      </c>
      <c r="J6711">
        <v>4</v>
      </c>
      <c r="K6711" t="s">
        <v>49</v>
      </c>
      <c r="L6711" t="s">
        <v>31</v>
      </c>
      <c r="M6711" t="s">
        <v>90</v>
      </c>
      <c r="N6711">
        <v>22</v>
      </c>
      <c r="O6711">
        <v>17</v>
      </c>
      <c r="P6711">
        <v>2031</v>
      </c>
      <c r="Q6711">
        <v>38645</v>
      </c>
    </row>
    <row r="6712" spans="1:17" x14ac:dyDescent="0.25">
      <c r="A6712" t="s">
        <v>88</v>
      </c>
      <c r="B6712" s="1" t="s">
        <v>89</v>
      </c>
      <c r="C6712">
        <v>2015</v>
      </c>
      <c r="D6712" s="15">
        <f>DATE(cars[[#This Row],[year_1]],1,1)</f>
        <v>42005</v>
      </c>
      <c r="E6712" t="s">
        <v>29</v>
      </c>
      <c r="F6712" s="4">
        <v>270</v>
      </c>
      <c r="G6712">
        <v>6</v>
      </c>
      <c r="H6712" t="s">
        <v>33</v>
      </c>
      <c r="I6712" t="s">
        <v>91</v>
      </c>
      <c r="J6712">
        <v>4</v>
      </c>
      <c r="K6712" t="s">
        <v>49</v>
      </c>
      <c r="L6712" t="s">
        <v>31</v>
      </c>
      <c r="M6712" t="s">
        <v>90</v>
      </c>
      <c r="N6712">
        <v>21</v>
      </c>
      <c r="O6712">
        <v>17</v>
      </c>
      <c r="P6712">
        <v>2031</v>
      </c>
      <c r="Q6712">
        <v>37825</v>
      </c>
    </row>
    <row r="6713" spans="1:17" x14ac:dyDescent="0.25">
      <c r="A6713" t="s">
        <v>88</v>
      </c>
      <c r="B6713" s="1" t="s">
        <v>89</v>
      </c>
      <c r="C6713">
        <v>2015</v>
      </c>
      <c r="D6713" s="15">
        <f>DATE(cars[[#This Row],[year_1]],1,1)</f>
        <v>42005</v>
      </c>
      <c r="E6713" t="s">
        <v>29</v>
      </c>
      <c r="F6713" s="4">
        <v>270</v>
      </c>
      <c r="G6713">
        <v>6</v>
      </c>
      <c r="H6713" t="s">
        <v>33</v>
      </c>
      <c r="I6713" t="s">
        <v>91</v>
      </c>
      <c r="J6713">
        <v>4</v>
      </c>
      <c r="K6713" t="s">
        <v>49</v>
      </c>
      <c r="L6713" t="s">
        <v>31</v>
      </c>
      <c r="M6713" t="s">
        <v>90</v>
      </c>
      <c r="N6713">
        <v>21</v>
      </c>
      <c r="O6713">
        <v>17</v>
      </c>
      <c r="P6713">
        <v>2031</v>
      </c>
      <c r="Q6713">
        <v>43620</v>
      </c>
    </row>
    <row r="6714" spans="1:17" x14ac:dyDescent="0.25">
      <c r="A6714" t="s">
        <v>88</v>
      </c>
      <c r="B6714" s="1" t="s">
        <v>89</v>
      </c>
      <c r="C6714">
        <v>2015</v>
      </c>
      <c r="D6714" s="15">
        <f>DATE(cars[[#This Row],[year_1]],1,1)</f>
        <v>42005</v>
      </c>
      <c r="E6714" t="s">
        <v>29</v>
      </c>
      <c r="F6714" s="4">
        <v>270</v>
      </c>
      <c r="G6714">
        <v>6</v>
      </c>
      <c r="H6714" t="s">
        <v>33</v>
      </c>
      <c r="I6714" t="s">
        <v>91</v>
      </c>
      <c r="J6714">
        <v>4</v>
      </c>
      <c r="K6714" t="s">
        <v>49</v>
      </c>
      <c r="L6714" t="s">
        <v>31</v>
      </c>
      <c r="M6714" t="s">
        <v>90</v>
      </c>
      <c r="N6714">
        <v>21</v>
      </c>
      <c r="O6714">
        <v>17</v>
      </c>
      <c r="P6714">
        <v>2031</v>
      </c>
      <c r="Q6714">
        <v>36115</v>
      </c>
    </row>
    <row r="6715" spans="1:17" x14ac:dyDescent="0.25">
      <c r="A6715" t="s">
        <v>88</v>
      </c>
      <c r="B6715" s="1" t="s">
        <v>89</v>
      </c>
      <c r="C6715">
        <v>2015</v>
      </c>
      <c r="D6715" s="15">
        <f>DATE(cars[[#This Row],[year_1]],1,1)</f>
        <v>42005</v>
      </c>
      <c r="E6715" t="s">
        <v>29</v>
      </c>
      <c r="F6715" s="4">
        <v>270</v>
      </c>
      <c r="G6715">
        <v>6</v>
      </c>
      <c r="H6715" t="s">
        <v>33</v>
      </c>
      <c r="I6715" t="s">
        <v>19</v>
      </c>
      <c r="J6715">
        <v>4</v>
      </c>
      <c r="K6715" t="s">
        <v>49</v>
      </c>
      <c r="L6715" t="s">
        <v>31</v>
      </c>
      <c r="M6715" t="s">
        <v>90</v>
      </c>
      <c r="N6715">
        <v>22</v>
      </c>
      <c r="O6715">
        <v>17</v>
      </c>
      <c r="P6715">
        <v>2031</v>
      </c>
      <c r="Q6715">
        <v>35950</v>
      </c>
    </row>
    <row r="6716" spans="1:17" x14ac:dyDescent="0.25">
      <c r="A6716" t="s">
        <v>88</v>
      </c>
      <c r="B6716" s="1" t="s">
        <v>89</v>
      </c>
      <c r="C6716">
        <v>2015</v>
      </c>
      <c r="D6716" s="15">
        <f>DATE(cars[[#This Row],[year_1]],1,1)</f>
        <v>42005</v>
      </c>
      <c r="E6716" t="s">
        <v>29</v>
      </c>
      <c r="F6716" s="4">
        <v>270</v>
      </c>
      <c r="G6716">
        <v>6</v>
      </c>
      <c r="H6716" t="s">
        <v>33</v>
      </c>
      <c r="I6716" t="s">
        <v>19</v>
      </c>
      <c r="J6716">
        <v>4</v>
      </c>
      <c r="K6716" t="s">
        <v>49</v>
      </c>
      <c r="L6716" t="s">
        <v>31</v>
      </c>
      <c r="M6716" t="s">
        <v>90</v>
      </c>
      <c r="N6716">
        <v>22</v>
      </c>
      <c r="O6716">
        <v>17</v>
      </c>
      <c r="P6716">
        <v>2031</v>
      </c>
      <c r="Q6716">
        <v>33210</v>
      </c>
    </row>
    <row r="6717" spans="1:17" x14ac:dyDescent="0.25">
      <c r="A6717" t="s">
        <v>88</v>
      </c>
      <c r="B6717" s="1" t="s">
        <v>89</v>
      </c>
      <c r="C6717">
        <v>2015</v>
      </c>
      <c r="D6717" s="15">
        <f>DATE(cars[[#This Row],[year_1]],1,1)</f>
        <v>42005</v>
      </c>
      <c r="E6717" t="s">
        <v>29</v>
      </c>
      <c r="F6717" s="4">
        <v>270</v>
      </c>
      <c r="G6717">
        <v>6</v>
      </c>
      <c r="H6717" t="s">
        <v>33</v>
      </c>
      <c r="I6717" t="s">
        <v>91</v>
      </c>
      <c r="J6717">
        <v>4</v>
      </c>
      <c r="K6717" t="s">
        <v>49</v>
      </c>
      <c r="L6717" t="s">
        <v>31</v>
      </c>
      <c r="M6717" t="s">
        <v>90</v>
      </c>
      <c r="N6717">
        <v>21</v>
      </c>
      <c r="O6717">
        <v>17</v>
      </c>
      <c r="P6717">
        <v>2031</v>
      </c>
      <c r="Q6717">
        <v>38855</v>
      </c>
    </row>
    <row r="6718" spans="1:17" x14ac:dyDescent="0.25">
      <c r="A6718" t="s">
        <v>88</v>
      </c>
      <c r="B6718" s="1" t="s">
        <v>89</v>
      </c>
      <c r="C6718">
        <v>2015</v>
      </c>
      <c r="D6718" s="15">
        <f>DATE(cars[[#This Row],[year_1]],1,1)</f>
        <v>42005</v>
      </c>
      <c r="E6718" t="s">
        <v>29</v>
      </c>
      <c r="F6718" s="4">
        <v>270</v>
      </c>
      <c r="G6718">
        <v>6</v>
      </c>
      <c r="H6718" t="s">
        <v>33</v>
      </c>
      <c r="I6718" t="s">
        <v>19</v>
      </c>
      <c r="J6718">
        <v>4</v>
      </c>
      <c r="K6718" t="s">
        <v>49</v>
      </c>
      <c r="L6718" t="s">
        <v>31</v>
      </c>
      <c r="M6718" t="s">
        <v>90</v>
      </c>
      <c r="N6718">
        <v>22</v>
      </c>
      <c r="O6718">
        <v>17</v>
      </c>
      <c r="P6718">
        <v>2031</v>
      </c>
      <c r="Q6718">
        <v>41585</v>
      </c>
    </row>
    <row r="6719" spans="1:17" x14ac:dyDescent="0.25">
      <c r="A6719" t="s">
        <v>88</v>
      </c>
      <c r="B6719" s="1" t="s">
        <v>89</v>
      </c>
      <c r="C6719">
        <v>2015</v>
      </c>
      <c r="D6719" s="15">
        <f>DATE(cars[[#This Row],[year_1]],1,1)</f>
        <v>42005</v>
      </c>
      <c r="E6719" t="s">
        <v>29</v>
      </c>
      <c r="F6719" s="4">
        <v>270</v>
      </c>
      <c r="G6719">
        <v>6</v>
      </c>
      <c r="H6719" t="s">
        <v>33</v>
      </c>
      <c r="I6719" t="s">
        <v>91</v>
      </c>
      <c r="J6719">
        <v>4</v>
      </c>
      <c r="K6719" t="s">
        <v>49</v>
      </c>
      <c r="L6719" t="s">
        <v>31</v>
      </c>
      <c r="M6719" t="s">
        <v>90</v>
      </c>
      <c r="N6719">
        <v>21</v>
      </c>
      <c r="O6719">
        <v>17</v>
      </c>
      <c r="P6719">
        <v>2031</v>
      </c>
      <c r="Q6719">
        <v>35085</v>
      </c>
    </row>
    <row r="6720" spans="1:17" x14ac:dyDescent="0.25">
      <c r="A6720" t="s">
        <v>88</v>
      </c>
      <c r="B6720" s="1" t="s">
        <v>89</v>
      </c>
      <c r="C6720">
        <v>2015</v>
      </c>
      <c r="D6720" s="15">
        <f>DATE(cars[[#This Row],[year_1]],1,1)</f>
        <v>42005</v>
      </c>
      <c r="E6720" t="s">
        <v>29</v>
      </c>
      <c r="F6720" s="4">
        <v>270</v>
      </c>
      <c r="G6720">
        <v>6</v>
      </c>
      <c r="H6720" t="s">
        <v>33</v>
      </c>
      <c r="I6720" t="s">
        <v>91</v>
      </c>
      <c r="J6720">
        <v>4</v>
      </c>
      <c r="K6720" t="s">
        <v>49</v>
      </c>
      <c r="L6720" t="s">
        <v>31</v>
      </c>
      <c r="M6720" t="s">
        <v>90</v>
      </c>
      <c r="N6720">
        <v>21</v>
      </c>
      <c r="O6720">
        <v>17</v>
      </c>
      <c r="P6720">
        <v>2031</v>
      </c>
      <c r="Q6720">
        <v>41310</v>
      </c>
    </row>
    <row r="6721" spans="1:17" x14ac:dyDescent="0.25">
      <c r="A6721" t="s">
        <v>88</v>
      </c>
      <c r="B6721" s="1" t="s">
        <v>89</v>
      </c>
      <c r="C6721">
        <v>2016</v>
      </c>
      <c r="D6721" s="15">
        <f>DATE(cars[[#This Row],[year_1]],1,1)</f>
        <v>42370</v>
      </c>
      <c r="E6721" t="s">
        <v>29</v>
      </c>
      <c r="F6721" s="4">
        <v>270</v>
      </c>
      <c r="G6721">
        <v>6</v>
      </c>
      <c r="H6721" t="s">
        <v>33</v>
      </c>
      <c r="I6721" t="s">
        <v>19</v>
      </c>
      <c r="J6721">
        <v>4</v>
      </c>
      <c r="K6721" t="s">
        <v>49</v>
      </c>
      <c r="L6721" t="s">
        <v>31</v>
      </c>
      <c r="M6721" t="s">
        <v>90</v>
      </c>
      <c r="N6721">
        <v>22</v>
      </c>
      <c r="O6721">
        <v>17</v>
      </c>
      <c r="P6721">
        <v>2031</v>
      </c>
      <c r="Q6721">
        <v>36690</v>
      </c>
    </row>
    <row r="6722" spans="1:17" x14ac:dyDescent="0.25">
      <c r="A6722" t="s">
        <v>88</v>
      </c>
      <c r="B6722" s="1" t="s">
        <v>89</v>
      </c>
      <c r="C6722">
        <v>2016</v>
      </c>
      <c r="D6722" s="15">
        <f>DATE(cars[[#This Row],[year_1]],1,1)</f>
        <v>42370</v>
      </c>
      <c r="E6722" t="s">
        <v>29</v>
      </c>
      <c r="F6722" s="4">
        <v>270</v>
      </c>
      <c r="G6722">
        <v>6</v>
      </c>
      <c r="H6722" t="s">
        <v>33</v>
      </c>
      <c r="I6722" t="s">
        <v>91</v>
      </c>
      <c r="J6722">
        <v>4</v>
      </c>
      <c r="K6722" t="s">
        <v>49</v>
      </c>
      <c r="L6722" t="s">
        <v>31</v>
      </c>
      <c r="M6722" t="s">
        <v>90</v>
      </c>
      <c r="N6722">
        <v>21</v>
      </c>
      <c r="O6722">
        <v>17</v>
      </c>
      <c r="P6722">
        <v>2031</v>
      </c>
      <c r="Q6722">
        <v>44360</v>
      </c>
    </row>
    <row r="6723" spans="1:17" x14ac:dyDescent="0.25">
      <c r="A6723" t="s">
        <v>88</v>
      </c>
      <c r="B6723" s="1" t="s">
        <v>89</v>
      </c>
      <c r="C6723">
        <v>2016</v>
      </c>
      <c r="D6723" s="15">
        <f>DATE(cars[[#This Row],[year_1]],1,1)</f>
        <v>42370</v>
      </c>
      <c r="E6723" t="s">
        <v>29</v>
      </c>
      <c r="F6723" s="4">
        <v>270</v>
      </c>
      <c r="G6723">
        <v>6</v>
      </c>
      <c r="H6723" t="s">
        <v>33</v>
      </c>
      <c r="I6723" t="s">
        <v>91</v>
      </c>
      <c r="J6723">
        <v>4</v>
      </c>
      <c r="K6723" t="s">
        <v>49</v>
      </c>
      <c r="L6723" t="s">
        <v>31</v>
      </c>
      <c r="M6723" t="s">
        <v>90</v>
      </c>
      <c r="N6723">
        <v>21</v>
      </c>
      <c r="O6723">
        <v>17</v>
      </c>
      <c r="P6723">
        <v>2031</v>
      </c>
      <c r="Q6723">
        <v>39595</v>
      </c>
    </row>
    <row r="6724" spans="1:17" x14ac:dyDescent="0.25">
      <c r="A6724" t="s">
        <v>88</v>
      </c>
      <c r="B6724" s="1" t="s">
        <v>89</v>
      </c>
      <c r="C6724">
        <v>2016</v>
      </c>
      <c r="D6724" s="15">
        <f>DATE(cars[[#This Row],[year_1]],1,1)</f>
        <v>42370</v>
      </c>
      <c r="E6724" t="s">
        <v>29</v>
      </c>
      <c r="F6724" s="4">
        <v>270</v>
      </c>
      <c r="G6724">
        <v>6</v>
      </c>
      <c r="H6724" t="s">
        <v>33</v>
      </c>
      <c r="I6724" t="s">
        <v>91</v>
      </c>
      <c r="J6724">
        <v>4</v>
      </c>
      <c r="K6724" t="s">
        <v>49</v>
      </c>
      <c r="L6724" t="s">
        <v>31</v>
      </c>
      <c r="M6724" t="s">
        <v>90</v>
      </c>
      <c r="N6724">
        <v>21</v>
      </c>
      <c r="O6724">
        <v>17</v>
      </c>
      <c r="P6724">
        <v>2031</v>
      </c>
      <c r="Q6724">
        <v>41850</v>
      </c>
    </row>
    <row r="6725" spans="1:17" x14ac:dyDescent="0.25">
      <c r="A6725" t="s">
        <v>88</v>
      </c>
      <c r="B6725" s="1" t="s">
        <v>89</v>
      </c>
      <c r="C6725">
        <v>2016</v>
      </c>
      <c r="D6725" s="15">
        <f>DATE(cars[[#This Row],[year_1]],1,1)</f>
        <v>42370</v>
      </c>
      <c r="E6725" t="s">
        <v>29</v>
      </c>
      <c r="F6725" s="4">
        <v>270</v>
      </c>
      <c r="G6725">
        <v>6</v>
      </c>
      <c r="H6725" t="s">
        <v>33</v>
      </c>
      <c r="I6725" t="s">
        <v>19</v>
      </c>
      <c r="J6725">
        <v>4</v>
      </c>
      <c r="K6725" t="s">
        <v>49</v>
      </c>
      <c r="L6725" t="s">
        <v>31</v>
      </c>
      <c r="M6725" t="s">
        <v>90</v>
      </c>
      <c r="N6725">
        <v>22</v>
      </c>
      <c r="O6725">
        <v>17</v>
      </c>
      <c r="P6725">
        <v>2031</v>
      </c>
      <c r="Q6725">
        <v>42325</v>
      </c>
    </row>
    <row r="6726" spans="1:17" x14ac:dyDescent="0.25">
      <c r="A6726" t="s">
        <v>88</v>
      </c>
      <c r="B6726" s="1" t="s">
        <v>89</v>
      </c>
      <c r="C6726">
        <v>2016</v>
      </c>
      <c r="D6726" s="15">
        <f>DATE(cars[[#This Row],[year_1]],1,1)</f>
        <v>42370</v>
      </c>
      <c r="E6726" t="s">
        <v>29</v>
      </c>
      <c r="F6726" s="4">
        <v>270</v>
      </c>
      <c r="G6726">
        <v>6</v>
      </c>
      <c r="H6726" t="s">
        <v>33</v>
      </c>
      <c r="I6726" t="s">
        <v>91</v>
      </c>
      <c r="J6726">
        <v>4</v>
      </c>
      <c r="K6726" t="s">
        <v>49</v>
      </c>
      <c r="L6726" t="s">
        <v>31</v>
      </c>
      <c r="M6726" t="s">
        <v>90</v>
      </c>
      <c r="N6726">
        <v>21</v>
      </c>
      <c r="O6726">
        <v>17</v>
      </c>
      <c r="P6726">
        <v>2031</v>
      </c>
      <c r="Q6726">
        <v>35885</v>
      </c>
    </row>
    <row r="6727" spans="1:17" x14ac:dyDescent="0.25">
      <c r="A6727" t="s">
        <v>88</v>
      </c>
      <c r="B6727" s="1" t="s">
        <v>89</v>
      </c>
      <c r="C6727">
        <v>2016</v>
      </c>
      <c r="D6727" s="15">
        <f>DATE(cars[[#This Row],[year_1]],1,1)</f>
        <v>42370</v>
      </c>
      <c r="E6727" t="s">
        <v>29</v>
      </c>
      <c r="F6727" s="4">
        <v>270</v>
      </c>
      <c r="G6727">
        <v>6</v>
      </c>
      <c r="H6727" t="s">
        <v>33</v>
      </c>
      <c r="I6727" t="s">
        <v>91</v>
      </c>
      <c r="J6727">
        <v>4</v>
      </c>
      <c r="K6727" t="s">
        <v>49</v>
      </c>
      <c r="L6727" t="s">
        <v>31</v>
      </c>
      <c r="M6727" t="s">
        <v>90</v>
      </c>
      <c r="N6727">
        <v>21</v>
      </c>
      <c r="O6727">
        <v>17</v>
      </c>
      <c r="P6727">
        <v>2031</v>
      </c>
      <c r="Q6727">
        <v>38565</v>
      </c>
    </row>
    <row r="6728" spans="1:17" x14ac:dyDescent="0.25">
      <c r="A6728" t="s">
        <v>88</v>
      </c>
      <c r="B6728" s="1" t="s">
        <v>89</v>
      </c>
      <c r="C6728">
        <v>2016</v>
      </c>
      <c r="D6728" s="15">
        <f>DATE(cars[[#This Row],[year_1]],1,1)</f>
        <v>42370</v>
      </c>
      <c r="E6728" t="s">
        <v>29</v>
      </c>
      <c r="F6728" s="4">
        <v>270</v>
      </c>
      <c r="G6728">
        <v>6</v>
      </c>
      <c r="H6728" t="s">
        <v>33</v>
      </c>
      <c r="I6728" t="s">
        <v>91</v>
      </c>
      <c r="J6728">
        <v>4</v>
      </c>
      <c r="K6728" t="s">
        <v>49</v>
      </c>
      <c r="L6728" t="s">
        <v>31</v>
      </c>
      <c r="M6728" t="s">
        <v>90</v>
      </c>
      <c r="N6728">
        <v>21</v>
      </c>
      <c r="O6728">
        <v>17</v>
      </c>
      <c r="P6728">
        <v>2031</v>
      </c>
      <c r="Q6728">
        <v>36915</v>
      </c>
    </row>
    <row r="6729" spans="1:17" x14ac:dyDescent="0.25">
      <c r="A6729" t="s">
        <v>88</v>
      </c>
      <c r="B6729" s="1" t="s">
        <v>89</v>
      </c>
      <c r="C6729">
        <v>2016</v>
      </c>
      <c r="D6729" s="15">
        <f>DATE(cars[[#This Row],[year_1]],1,1)</f>
        <v>42370</v>
      </c>
      <c r="E6729" t="s">
        <v>29</v>
      </c>
      <c r="F6729" s="4">
        <v>270</v>
      </c>
      <c r="G6729">
        <v>6</v>
      </c>
      <c r="H6729" t="s">
        <v>33</v>
      </c>
      <c r="I6729" t="s">
        <v>19</v>
      </c>
      <c r="J6729">
        <v>4</v>
      </c>
      <c r="K6729" t="s">
        <v>49</v>
      </c>
      <c r="L6729" t="s">
        <v>31</v>
      </c>
      <c r="M6729" t="s">
        <v>90</v>
      </c>
      <c r="N6729">
        <v>22</v>
      </c>
      <c r="O6729">
        <v>17</v>
      </c>
      <c r="P6729">
        <v>2031</v>
      </c>
      <c r="Q6729">
        <v>34010</v>
      </c>
    </row>
    <row r="6730" spans="1:17" x14ac:dyDescent="0.25">
      <c r="A6730" t="s">
        <v>146</v>
      </c>
      <c r="B6730" s="1" t="s">
        <v>147</v>
      </c>
      <c r="C6730">
        <v>2010</v>
      </c>
      <c r="D6730" s="15">
        <f>DATE(cars[[#This Row],[year_1]],1,1)</f>
        <v>40179</v>
      </c>
      <c r="E6730" t="s">
        <v>29</v>
      </c>
      <c r="F6730" s="4">
        <v>271</v>
      </c>
      <c r="G6730">
        <v>6</v>
      </c>
      <c r="H6730" t="s">
        <v>33</v>
      </c>
      <c r="I6730" t="s">
        <v>34</v>
      </c>
      <c r="J6730">
        <v>4</v>
      </c>
      <c r="K6730" t="s">
        <v>148</v>
      </c>
      <c r="L6730" t="s">
        <v>31</v>
      </c>
      <c r="M6730" t="s">
        <v>54</v>
      </c>
      <c r="N6730">
        <v>25</v>
      </c>
      <c r="O6730">
        <v>17</v>
      </c>
      <c r="P6730">
        <v>2202</v>
      </c>
      <c r="Q6730">
        <v>34020</v>
      </c>
    </row>
    <row r="6731" spans="1:17" x14ac:dyDescent="0.25">
      <c r="A6731" t="s">
        <v>146</v>
      </c>
      <c r="B6731" s="1" t="s">
        <v>147</v>
      </c>
      <c r="C6731">
        <v>2010</v>
      </c>
      <c r="D6731" s="15">
        <f>DATE(cars[[#This Row],[year_1]],1,1)</f>
        <v>40179</v>
      </c>
      <c r="E6731" t="s">
        <v>29</v>
      </c>
      <c r="F6731" s="4">
        <v>271</v>
      </c>
      <c r="G6731">
        <v>6</v>
      </c>
      <c r="H6731" t="s">
        <v>33</v>
      </c>
      <c r="I6731" t="s">
        <v>34</v>
      </c>
      <c r="J6731">
        <v>4</v>
      </c>
      <c r="K6731" t="s">
        <v>148</v>
      </c>
      <c r="L6731" t="s">
        <v>31</v>
      </c>
      <c r="M6731" t="s">
        <v>54</v>
      </c>
      <c r="N6731">
        <v>25</v>
      </c>
      <c r="O6731">
        <v>17</v>
      </c>
      <c r="P6731">
        <v>2202</v>
      </c>
      <c r="Q6731">
        <v>36220</v>
      </c>
    </row>
    <row r="6732" spans="1:17" x14ac:dyDescent="0.25">
      <c r="A6732" t="s">
        <v>52</v>
      </c>
      <c r="B6732" s="1" t="s">
        <v>358</v>
      </c>
      <c r="C6732">
        <v>2014</v>
      </c>
      <c r="D6732" s="15">
        <f>DATE(cars[[#This Row],[year_1]],1,1)</f>
        <v>41640</v>
      </c>
      <c r="E6732" t="s">
        <v>29</v>
      </c>
      <c r="F6732" s="4">
        <v>273</v>
      </c>
      <c r="G6732">
        <v>6</v>
      </c>
      <c r="H6732" t="s">
        <v>33</v>
      </c>
      <c r="I6732" t="s">
        <v>30</v>
      </c>
      <c r="J6732">
        <v>4</v>
      </c>
      <c r="K6732" t="s">
        <v>101</v>
      </c>
      <c r="L6732" t="s">
        <v>63</v>
      </c>
      <c r="M6732" t="s">
        <v>90</v>
      </c>
      <c r="N6732">
        <v>24</v>
      </c>
      <c r="O6732">
        <v>17</v>
      </c>
      <c r="P6732">
        <v>586</v>
      </c>
      <c r="Q6732">
        <v>29985</v>
      </c>
    </row>
    <row r="6733" spans="1:17" x14ac:dyDescent="0.25">
      <c r="A6733" t="s">
        <v>52</v>
      </c>
      <c r="B6733" s="1" t="s">
        <v>358</v>
      </c>
      <c r="C6733">
        <v>2014</v>
      </c>
      <c r="D6733" s="15">
        <f>DATE(cars[[#This Row],[year_1]],1,1)</f>
        <v>41640</v>
      </c>
      <c r="E6733" t="s">
        <v>29</v>
      </c>
      <c r="F6733" s="4">
        <v>273</v>
      </c>
      <c r="G6733">
        <v>6</v>
      </c>
      <c r="H6733" t="s">
        <v>33</v>
      </c>
      <c r="I6733" t="s">
        <v>30</v>
      </c>
      <c r="J6733">
        <v>4</v>
      </c>
      <c r="K6733" t="s">
        <v>101</v>
      </c>
      <c r="L6733" t="s">
        <v>63</v>
      </c>
      <c r="M6733" t="s">
        <v>90</v>
      </c>
      <c r="N6733">
        <v>24</v>
      </c>
      <c r="O6733">
        <v>17</v>
      </c>
      <c r="P6733">
        <v>586</v>
      </c>
      <c r="Q6733">
        <v>32480</v>
      </c>
    </row>
    <row r="6734" spans="1:17" x14ac:dyDescent="0.25">
      <c r="A6734" t="s">
        <v>52</v>
      </c>
      <c r="B6734" s="1" t="s">
        <v>358</v>
      </c>
      <c r="C6734">
        <v>2014</v>
      </c>
      <c r="D6734" s="15">
        <f>DATE(cars[[#This Row],[year_1]],1,1)</f>
        <v>41640</v>
      </c>
      <c r="E6734" t="s">
        <v>29</v>
      </c>
      <c r="F6734" s="4">
        <v>273</v>
      </c>
      <c r="G6734">
        <v>6</v>
      </c>
      <c r="H6734" t="s">
        <v>33</v>
      </c>
      <c r="I6734" t="s">
        <v>30</v>
      </c>
      <c r="J6734">
        <v>4</v>
      </c>
      <c r="K6734" t="s">
        <v>359</v>
      </c>
      <c r="L6734" t="s">
        <v>63</v>
      </c>
      <c r="M6734" t="s">
        <v>90</v>
      </c>
      <c r="N6734">
        <v>24</v>
      </c>
      <c r="O6734">
        <v>17</v>
      </c>
      <c r="P6734">
        <v>586</v>
      </c>
      <c r="Q6734">
        <v>35035</v>
      </c>
    </row>
    <row r="6735" spans="1:17" x14ac:dyDescent="0.25">
      <c r="A6735" t="s">
        <v>52</v>
      </c>
      <c r="B6735" s="1" t="s">
        <v>358</v>
      </c>
      <c r="C6735">
        <v>2015</v>
      </c>
      <c r="D6735" s="15">
        <f>DATE(cars[[#This Row],[year_1]],1,1)</f>
        <v>42005</v>
      </c>
      <c r="E6735" t="s">
        <v>29</v>
      </c>
      <c r="F6735" s="4">
        <v>273</v>
      </c>
      <c r="G6735">
        <v>6</v>
      </c>
      <c r="H6735" t="s">
        <v>33</v>
      </c>
      <c r="I6735" t="s">
        <v>30</v>
      </c>
      <c r="J6735">
        <v>4</v>
      </c>
      <c r="K6735" t="s">
        <v>359</v>
      </c>
      <c r="L6735" t="s">
        <v>63</v>
      </c>
      <c r="M6735" t="s">
        <v>90</v>
      </c>
      <c r="N6735">
        <v>24</v>
      </c>
      <c r="O6735">
        <v>17</v>
      </c>
      <c r="P6735">
        <v>586</v>
      </c>
      <c r="Q6735">
        <v>35035</v>
      </c>
    </row>
    <row r="6736" spans="1:17" x14ac:dyDescent="0.25">
      <c r="A6736" t="s">
        <v>52</v>
      </c>
      <c r="B6736" s="1" t="s">
        <v>358</v>
      </c>
      <c r="C6736">
        <v>2015</v>
      </c>
      <c r="D6736" s="15">
        <f>DATE(cars[[#This Row],[year_1]],1,1)</f>
        <v>42005</v>
      </c>
      <c r="E6736" t="s">
        <v>29</v>
      </c>
      <c r="F6736" s="4">
        <v>273</v>
      </c>
      <c r="G6736">
        <v>6</v>
      </c>
      <c r="H6736" t="s">
        <v>33</v>
      </c>
      <c r="I6736" t="s">
        <v>30</v>
      </c>
      <c r="J6736">
        <v>4</v>
      </c>
      <c r="K6736" t="s">
        <v>101</v>
      </c>
      <c r="L6736" t="s">
        <v>63</v>
      </c>
      <c r="M6736" t="s">
        <v>90</v>
      </c>
      <c r="N6736">
        <v>24</v>
      </c>
      <c r="O6736">
        <v>17</v>
      </c>
      <c r="P6736">
        <v>586</v>
      </c>
      <c r="Q6736">
        <v>32480</v>
      </c>
    </row>
    <row r="6737" spans="1:17" x14ac:dyDescent="0.25">
      <c r="A6737" t="s">
        <v>52</v>
      </c>
      <c r="B6737" s="1" t="s">
        <v>358</v>
      </c>
      <c r="C6737">
        <v>2015</v>
      </c>
      <c r="D6737" s="15">
        <f>DATE(cars[[#This Row],[year_1]],1,1)</f>
        <v>42005</v>
      </c>
      <c r="E6737" t="s">
        <v>29</v>
      </c>
      <c r="F6737" s="4">
        <v>273</v>
      </c>
      <c r="G6737">
        <v>6</v>
      </c>
      <c r="H6737" t="s">
        <v>33</v>
      </c>
      <c r="I6737" t="s">
        <v>30</v>
      </c>
      <c r="J6737">
        <v>4</v>
      </c>
      <c r="K6737" t="s">
        <v>101</v>
      </c>
      <c r="L6737" t="s">
        <v>63</v>
      </c>
      <c r="M6737" t="s">
        <v>90</v>
      </c>
      <c r="N6737">
        <v>24</v>
      </c>
      <c r="O6737">
        <v>17</v>
      </c>
      <c r="P6737">
        <v>586</v>
      </c>
      <c r="Q6737">
        <v>29985</v>
      </c>
    </row>
    <row r="6738" spans="1:17" x14ac:dyDescent="0.25">
      <c r="A6738" t="s">
        <v>142</v>
      </c>
      <c r="B6738" s="1" t="s">
        <v>508</v>
      </c>
      <c r="C6738">
        <v>2014</v>
      </c>
      <c r="D6738" s="15">
        <f>DATE(cars[[#This Row],[year_1]],1,1)</f>
        <v>41640</v>
      </c>
      <c r="E6738" t="s">
        <v>38</v>
      </c>
      <c r="F6738" s="4">
        <v>274</v>
      </c>
      <c r="G6738">
        <v>4</v>
      </c>
      <c r="H6738" t="s">
        <v>33</v>
      </c>
      <c r="I6738" t="s">
        <v>19</v>
      </c>
      <c r="J6738">
        <v>2</v>
      </c>
      <c r="K6738" t="s">
        <v>39</v>
      </c>
      <c r="L6738" t="s">
        <v>31</v>
      </c>
      <c r="M6738" t="s">
        <v>22</v>
      </c>
      <c r="N6738">
        <v>27</v>
      </c>
      <c r="O6738">
        <v>17</v>
      </c>
      <c r="P6738">
        <v>1439</v>
      </c>
      <c r="Q6738">
        <v>26350</v>
      </c>
    </row>
    <row r="6739" spans="1:17" x14ac:dyDescent="0.25">
      <c r="A6739" t="s">
        <v>142</v>
      </c>
      <c r="B6739" s="1" t="s">
        <v>508</v>
      </c>
      <c r="C6739">
        <v>2014</v>
      </c>
      <c r="D6739" s="15">
        <f>DATE(cars[[#This Row],[year_1]],1,1)</f>
        <v>41640</v>
      </c>
      <c r="E6739" t="s">
        <v>38</v>
      </c>
      <c r="F6739" s="4">
        <v>274</v>
      </c>
      <c r="G6739">
        <v>4</v>
      </c>
      <c r="H6739" t="s">
        <v>33</v>
      </c>
      <c r="I6739" t="s">
        <v>19</v>
      </c>
      <c r="J6739">
        <v>2</v>
      </c>
      <c r="K6739" t="s">
        <v>39</v>
      </c>
      <c r="L6739" t="s">
        <v>31</v>
      </c>
      <c r="M6739" t="s">
        <v>22</v>
      </c>
      <c r="N6739">
        <v>27</v>
      </c>
      <c r="O6739">
        <v>17</v>
      </c>
      <c r="P6739">
        <v>1439</v>
      </c>
      <c r="Q6739">
        <v>29300</v>
      </c>
    </row>
    <row r="6740" spans="1:17" x14ac:dyDescent="0.25">
      <c r="A6740" t="s">
        <v>52</v>
      </c>
      <c r="B6740" s="1" t="s">
        <v>662</v>
      </c>
      <c r="C6740">
        <v>2006</v>
      </c>
      <c r="D6740" s="15">
        <f>DATE(cars[[#This Row],[year_1]],1,1)</f>
        <v>38718</v>
      </c>
      <c r="E6740" t="s">
        <v>17</v>
      </c>
      <c r="F6740" s="4">
        <v>274</v>
      </c>
      <c r="G6740">
        <v>4</v>
      </c>
      <c r="H6740" t="s">
        <v>18</v>
      </c>
      <c r="I6740" t="s">
        <v>34</v>
      </c>
      <c r="J6740">
        <v>4</v>
      </c>
      <c r="K6740" t="s">
        <v>98</v>
      </c>
      <c r="L6740" t="s">
        <v>31</v>
      </c>
      <c r="M6740" t="s">
        <v>32</v>
      </c>
      <c r="N6740">
        <v>23</v>
      </c>
      <c r="O6740">
        <v>17</v>
      </c>
      <c r="P6740">
        <v>586</v>
      </c>
      <c r="Q6740">
        <v>27995</v>
      </c>
    </row>
    <row r="6741" spans="1:17" x14ac:dyDescent="0.25">
      <c r="A6741" t="s">
        <v>52</v>
      </c>
      <c r="B6741" s="1" t="s">
        <v>662</v>
      </c>
      <c r="C6741">
        <v>2006</v>
      </c>
      <c r="D6741" s="15">
        <f>DATE(cars[[#This Row],[year_1]],1,1)</f>
        <v>38718</v>
      </c>
      <c r="E6741" t="s">
        <v>17</v>
      </c>
      <c r="F6741" s="4">
        <v>274</v>
      </c>
      <c r="G6741">
        <v>4</v>
      </c>
      <c r="H6741" t="s">
        <v>18</v>
      </c>
      <c r="I6741" t="s">
        <v>34</v>
      </c>
      <c r="J6741">
        <v>4</v>
      </c>
      <c r="K6741" t="s">
        <v>98</v>
      </c>
      <c r="L6741" t="s">
        <v>31</v>
      </c>
      <c r="M6741" t="s">
        <v>32</v>
      </c>
      <c r="N6741">
        <v>23</v>
      </c>
      <c r="O6741">
        <v>17</v>
      </c>
      <c r="P6741">
        <v>586</v>
      </c>
      <c r="Q6741">
        <v>29925</v>
      </c>
    </row>
    <row r="6742" spans="1:17" x14ac:dyDescent="0.25">
      <c r="A6742" t="s">
        <v>52</v>
      </c>
      <c r="B6742" s="1" t="s">
        <v>662</v>
      </c>
      <c r="C6742">
        <v>2007</v>
      </c>
      <c r="D6742" s="15">
        <f>DATE(cars[[#This Row],[year_1]],1,1)</f>
        <v>39083</v>
      </c>
      <c r="E6742" t="s">
        <v>17</v>
      </c>
      <c r="F6742" s="4">
        <v>274</v>
      </c>
      <c r="G6742">
        <v>4</v>
      </c>
      <c r="H6742" t="s">
        <v>18</v>
      </c>
      <c r="I6742" t="s">
        <v>34</v>
      </c>
      <c r="J6742">
        <v>4</v>
      </c>
      <c r="K6742" t="s">
        <v>98</v>
      </c>
      <c r="L6742" t="s">
        <v>31</v>
      </c>
      <c r="M6742" t="s">
        <v>32</v>
      </c>
      <c r="N6742">
        <v>23</v>
      </c>
      <c r="O6742">
        <v>17</v>
      </c>
      <c r="P6742">
        <v>586</v>
      </c>
      <c r="Q6742">
        <v>29925</v>
      </c>
    </row>
    <row r="6743" spans="1:17" x14ac:dyDescent="0.25">
      <c r="A6743" t="s">
        <v>52</v>
      </c>
      <c r="B6743" s="1" t="s">
        <v>662</v>
      </c>
      <c r="C6743">
        <v>2007</v>
      </c>
      <c r="D6743" s="15">
        <f>DATE(cars[[#This Row],[year_1]],1,1)</f>
        <v>39083</v>
      </c>
      <c r="E6743" t="s">
        <v>17</v>
      </c>
      <c r="F6743" s="4">
        <v>274</v>
      </c>
      <c r="G6743">
        <v>4</v>
      </c>
      <c r="H6743" t="s">
        <v>18</v>
      </c>
      <c r="I6743" t="s">
        <v>34</v>
      </c>
      <c r="J6743">
        <v>4</v>
      </c>
      <c r="K6743" t="s">
        <v>98</v>
      </c>
      <c r="L6743" t="s">
        <v>31</v>
      </c>
      <c r="M6743" t="s">
        <v>32</v>
      </c>
      <c r="N6743">
        <v>23</v>
      </c>
      <c r="O6743">
        <v>17</v>
      </c>
      <c r="P6743">
        <v>586</v>
      </c>
      <c r="Q6743">
        <v>27995</v>
      </c>
    </row>
    <row r="6744" spans="1:17" x14ac:dyDescent="0.25">
      <c r="A6744" t="s">
        <v>178</v>
      </c>
      <c r="B6744" s="1" t="s">
        <v>232</v>
      </c>
      <c r="C6744">
        <v>2009</v>
      </c>
      <c r="D6744" s="15">
        <f>DATE(cars[[#This Row],[year_1]],1,1)</f>
        <v>39814</v>
      </c>
      <c r="E6744" t="s">
        <v>29</v>
      </c>
      <c r="F6744" s="4">
        <v>276</v>
      </c>
      <c r="G6744">
        <v>6</v>
      </c>
      <c r="H6744" t="s">
        <v>33</v>
      </c>
      <c r="I6744" t="s">
        <v>19</v>
      </c>
      <c r="J6744">
        <v>4</v>
      </c>
      <c r="K6744" t="s">
        <v>49</v>
      </c>
      <c r="L6744" t="s">
        <v>31</v>
      </c>
      <c r="M6744" t="s">
        <v>90</v>
      </c>
      <c r="N6744">
        <v>21</v>
      </c>
      <c r="O6744">
        <v>17</v>
      </c>
      <c r="P6744">
        <v>1720</v>
      </c>
      <c r="Q6744">
        <v>27995</v>
      </c>
    </row>
    <row r="6745" spans="1:17" x14ac:dyDescent="0.25">
      <c r="A6745" t="s">
        <v>178</v>
      </c>
      <c r="B6745" s="1" t="s">
        <v>232</v>
      </c>
      <c r="C6745">
        <v>2009</v>
      </c>
      <c r="D6745" s="15">
        <f>DATE(cars[[#This Row],[year_1]],1,1)</f>
        <v>39814</v>
      </c>
      <c r="E6745" t="s">
        <v>29</v>
      </c>
      <c r="F6745" s="4">
        <v>276</v>
      </c>
      <c r="G6745">
        <v>6</v>
      </c>
      <c r="H6745" t="s">
        <v>33</v>
      </c>
      <c r="I6745" t="s">
        <v>19</v>
      </c>
      <c r="J6745">
        <v>4</v>
      </c>
      <c r="K6745" t="s">
        <v>49</v>
      </c>
      <c r="L6745" t="s">
        <v>31</v>
      </c>
      <c r="M6745" t="s">
        <v>90</v>
      </c>
      <c r="N6745">
        <v>21</v>
      </c>
      <c r="O6745">
        <v>17</v>
      </c>
      <c r="P6745">
        <v>1720</v>
      </c>
      <c r="Q6745">
        <v>26245</v>
      </c>
    </row>
    <row r="6746" spans="1:17" x14ac:dyDescent="0.25">
      <c r="A6746" t="s">
        <v>178</v>
      </c>
      <c r="B6746" s="1" t="s">
        <v>858</v>
      </c>
      <c r="C6746">
        <v>2015</v>
      </c>
      <c r="D6746" s="15">
        <f>DATE(cars[[#This Row],[year_1]],1,1)</f>
        <v>42005</v>
      </c>
      <c r="E6746" t="s">
        <v>29</v>
      </c>
      <c r="F6746" s="4">
        <v>276</v>
      </c>
      <c r="G6746">
        <v>6</v>
      </c>
      <c r="H6746" t="s">
        <v>33</v>
      </c>
      <c r="I6746" t="s">
        <v>30</v>
      </c>
      <c r="J6746">
        <v>4</v>
      </c>
      <c r="K6746" t="s">
        <v>49</v>
      </c>
      <c r="L6746" t="s">
        <v>31</v>
      </c>
      <c r="M6746" t="s">
        <v>110</v>
      </c>
      <c r="N6746">
        <v>22</v>
      </c>
      <c r="O6746">
        <v>17</v>
      </c>
      <c r="P6746">
        <v>1720</v>
      </c>
      <c r="Q6746">
        <v>39700</v>
      </c>
    </row>
    <row r="6747" spans="1:17" x14ac:dyDescent="0.25">
      <c r="A6747" t="s">
        <v>178</v>
      </c>
      <c r="B6747" s="1" t="s">
        <v>858</v>
      </c>
      <c r="C6747">
        <v>2016</v>
      </c>
      <c r="D6747" s="15">
        <f>DATE(cars[[#This Row],[year_1]],1,1)</f>
        <v>42370</v>
      </c>
      <c r="E6747" t="s">
        <v>29</v>
      </c>
      <c r="F6747" s="4">
        <v>276</v>
      </c>
      <c r="G6747">
        <v>6</v>
      </c>
      <c r="H6747" t="s">
        <v>33</v>
      </c>
      <c r="I6747" t="s">
        <v>30</v>
      </c>
      <c r="J6747">
        <v>4</v>
      </c>
      <c r="K6747" t="s">
        <v>49</v>
      </c>
      <c r="L6747" t="s">
        <v>31</v>
      </c>
      <c r="M6747" t="s">
        <v>110</v>
      </c>
      <c r="N6747">
        <v>22</v>
      </c>
      <c r="O6747">
        <v>17</v>
      </c>
      <c r="P6747">
        <v>1720</v>
      </c>
      <c r="Q6747">
        <v>39900</v>
      </c>
    </row>
    <row r="6748" spans="1:17" x14ac:dyDescent="0.25">
      <c r="A6748" t="s">
        <v>178</v>
      </c>
      <c r="B6748" s="1" t="s">
        <v>858</v>
      </c>
      <c r="C6748">
        <v>2017</v>
      </c>
      <c r="D6748" s="15">
        <f>DATE(cars[[#This Row],[year_1]],1,1)</f>
        <v>42736</v>
      </c>
      <c r="E6748" t="s">
        <v>29</v>
      </c>
      <c r="F6748" s="4">
        <v>276</v>
      </c>
      <c r="G6748">
        <v>6</v>
      </c>
      <c r="H6748" t="s">
        <v>33</v>
      </c>
      <c r="I6748" t="s">
        <v>30</v>
      </c>
      <c r="J6748">
        <v>4</v>
      </c>
      <c r="K6748" t="s">
        <v>49</v>
      </c>
      <c r="L6748" t="s">
        <v>31</v>
      </c>
      <c r="M6748" t="s">
        <v>110</v>
      </c>
      <c r="N6748">
        <v>22</v>
      </c>
      <c r="O6748">
        <v>17</v>
      </c>
      <c r="P6748">
        <v>1720</v>
      </c>
      <c r="Q6748">
        <v>41900</v>
      </c>
    </row>
    <row r="6749" spans="1:17" x14ac:dyDescent="0.25">
      <c r="A6749" t="s">
        <v>88</v>
      </c>
      <c r="B6749" s="1" t="s">
        <v>927</v>
      </c>
      <c r="C6749">
        <v>2016</v>
      </c>
      <c r="D6749" s="15">
        <f>DATE(cars[[#This Row],[year_1]],1,1)</f>
        <v>42370</v>
      </c>
      <c r="E6749" t="s">
        <v>29</v>
      </c>
      <c r="F6749" s="4">
        <v>278</v>
      </c>
      <c r="G6749">
        <v>6</v>
      </c>
      <c r="H6749" t="s">
        <v>18</v>
      </c>
      <c r="I6749" t="s">
        <v>91</v>
      </c>
      <c r="J6749">
        <v>4</v>
      </c>
      <c r="K6749" t="s">
        <v>49</v>
      </c>
      <c r="L6749" t="s">
        <v>21</v>
      </c>
      <c r="M6749" t="s">
        <v>214</v>
      </c>
      <c r="N6749">
        <v>20</v>
      </c>
      <c r="O6749">
        <v>17</v>
      </c>
      <c r="P6749">
        <v>2031</v>
      </c>
      <c r="Q6749">
        <v>31680</v>
      </c>
    </row>
    <row r="6750" spans="1:17" x14ac:dyDescent="0.25">
      <c r="A6750" t="s">
        <v>88</v>
      </c>
      <c r="B6750" s="1" t="s">
        <v>927</v>
      </c>
      <c r="C6750">
        <v>2016</v>
      </c>
      <c r="D6750" s="15">
        <f>DATE(cars[[#This Row],[year_1]],1,1)</f>
        <v>42370</v>
      </c>
      <c r="E6750" t="s">
        <v>29</v>
      </c>
      <c r="F6750" s="4">
        <v>278</v>
      </c>
      <c r="G6750">
        <v>6</v>
      </c>
      <c r="H6750" t="s">
        <v>18</v>
      </c>
      <c r="I6750" t="s">
        <v>91</v>
      </c>
      <c r="J6750">
        <v>4</v>
      </c>
      <c r="K6750" t="s">
        <v>49</v>
      </c>
      <c r="L6750" t="s">
        <v>21</v>
      </c>
      <c r="M6750" t="s">
        <v>196</v>
      </c>
      <c r="N6750">
        <v>20</v>
      </c>
      <c r="O6750">
        <v>17</v>
      </c>
      <c r="P6750">
        <v>2031</v>
      </c>
      <c r="Q6750">
        <v>32460</v>
      </c>
    </row>
    <row r="6751" spans="1:17" x14ac:dyDescent="0.25">
      <c r="A6751" t="s">
        <v>88</v>
      </c>
      <c r="B6751" s="1" t="s">
        <v>927</v>
      </c>
      <c r="C6751">
        <v>2016</v>
      </c>
      <c r="D6751" s="15">
        <f>DATE(cars[[#This Row],[year_1]],1,1)</f>
        <v>42370</v>
      </c>
      <c r="E6751" t="s">
        <v>29</v>
      </c>
      <c r="F6751" s="4">
        <v>278</v>
      </c>
      <c r="G6751">
        <v>6</v>
      </c>
      <c r="H6751" t="s">
        <v>18</v>
      </c>
      <c r="I6751" t="s">
        <v>91</v>
      </c>
      <c r="J6751">
        <v>4</v>
      </c>
      <c r="K6751" t="s">
        <v>49</v>
      </c>
      <c r="L6751" t="s">
        <v>21</v>
      </c>
      <c r="M6751" t="s">
        <v>196</v>
      </c>
      <c r="N6751">
        <v>21</v>
      </c>
      <c r="O6751">
        <v>17</v>
      </c>
      <c r="P6751">
        <v>2031</v>
      </c>
      <c r="Q6751">
        <v>32460</v>
      </c>
    </row>
    <row r="6752" spans="1:17" x14ac:dyDescent="0.25">
      <c r="A6752" t="s">
        <v>88</v>
      </c>
      <c r="B6752" s="1" t="s">
        <v>927</v>
      </c>
      <c r="C6752">
        <v>2017</v>
      </c>
      <c r="D6752" s="15">
        <f>DATE(cars[[#This Row],[year_1]],1,1)</f>
        <v>42736</v>
      </c>
      <c r="E6752" t="s">
        <v>29</v>
      </c>
      <c r="F6752" s="4">
        <v>278</v>
      </c>
      <c r="G6752">
        <v>6</v>
      </c>
      <c r="H6752" t="s">
        <v>18</v>
      </c>
      <c r="I6752" t="s">
        <v>91</v>
      </c>
      <c r="J6752">
        <v>4</v>
      </c>
      <c r="K6752" t="s">
        <v>49</v>
      </c>
      <c r="L6752" t="s">
        <v>21</v>
      </c>
      <c r="M6752" t="s">
        <v>196</v>
      </c>
      <c r="N6752">
        <v>20</v>
      </c>
      <c r="O6752">
        <v>17</v>
      </c>
      <c r="P6752">
        <v>2031</v>
      </c>
      <c r="Q6752">
        <v>33075</v>
      </c>
    </row>
    <row r="6753" spans="1:17" x14ac:dyDescent="0.25">
      <c r="A6753" t="s">
        <v>88</v>
      </c>
      <c r="B6753" s="1" t="s">
        <v>927</v>
      </c>
      <c r="C6753">
        <v>2017</v>
      </c>
      <c r="D6753" s="15">
        <f>DATE(cars[[#This Row],[year_1]],1,1)</f>
        <v>42736</v>
      </c>
      <c r="E6753" t="s">
        <v>29</v>
      </c>
      <c r="F6753" s="4">
        <v>278</v>
      </c>
      <c r="G6753">
        <v>6</v>
      </c>
      <c r="H6753" t="s">
        <v>18</v>
      </c>
      <c r="I6753" t="s">
        <v>91</v>
      </c>
      <c r="J6753">
        <v>4</v>
      </c>
      <c r="K6753" t="s">
        <v>49</v>
      </c>
      <c r="L6753" t="s">
        <v>21</v>
      </c>
      <c r="M6753" t="s">
        <v>196</v>
      </c>
      <c r="N6753">
        <v>20</v>
      </c>
      <c r="O6753">
        <v>17</v>
      </c>
      <c r="P6753">
        <v>2031</v>
      </c>
      <c r="Q6753">
        <v>40760</v>
      </c>
    </row>
    <row r="6754" spans="1:17" x14ac:dyDescent="0.25">
      <c r="A6754" t="s">
        <v>88</v>
      </c>
      <c r="B6754" s="1" t="s">
        <v>927</v>
      </c>
      <c r="C6754">
        <v>2017</v>
      </c>
      <c r="D6754" s="15">
        <f>DATE(cars[[#This Row],[year_1]],1,1)</f>
        <v>42736</v>
      </c>
      <c r="E6754" t="s">
        <v>29</v>
      </c>
      <c r="F6754" s="4">
        <v>278</v>
      </c>
      <c r="G6754">
        <v>6</v>
      </c>
      <c r="H6754" t="s">
        <v>18</v>
      </c>
      <c r="I6754" t="s">
        <v>91</v>
      </c>
      <c r="J6754">
        <v>4</v>
      </c>
      <c r="K6754" t="s">
        <v>49</v>
      </c>
      <c r="L6754" t="s">
        <v>21</v>
      </c>
      <c r="M6754" t="s">
        <v>214</v>
      </c>
      <c r="N6754">
        <v>21</v>
      </c>
      <c r="O6754">
        <v>17</v>
      </c>
      <c r="P6754">
        <v>2031</v>
      </c>
      <c r="Q6754">
        <v>32390</v>
      </c>
    </row>
    <row r="6755" spans="1:17" x14ac:dyDescent="0.25">
      <c r="A6755" t="s">
        <v>438</v>
      </c>
      <c r="B6755" s="1" t="s">
        <v>495</v>
      </c>
      <c r="C6755">
        <v>2006</v>
      </c>
      <c r="D6755" s="15">
        <f>DATE(cars[[#This Row],[year_1]],1,1)</f>
        <v>38718</v>
      </c>
      <c r="E6755" t="s">
        <v>29</v>
      </c>
      <c r="F6755" s="4">
        <v>280</v>
      </c>
      <c r="G6755">
        <v>6</v>
      </c>
      <c r="H6755" t="s">
        <v>33</v>
      </c>
      <c r="I6755" t="s">
        <v>19</v>
      </c>
      <c r="J6755">
        <v>4</v>
      </c>
      <c r="K6755" t="s">
        <v>24</v>
      </c>
      <c r="L6755" t="s">
        <v>31</v>
      </c>
      <c r="M6755" t="s">
        <v>32</v>
      </c>
      <c r="N6755">
        <v>23</v>
      </c>
      <c r="O6755">
        <v>17</v>
      </c>
      <c r="P6755">
        <v>190</v>
      </c>
      <c r="Q6755">
        <v>31450</v>
      </c>
    </row>
    <row r="6756" spans="1:17" x14ac:dyDescent="0.25">
      <c r="A6756" t="s">
        <v>438</v>
      </c>
      <c r="B6756" s="1" t="s">
        <v>495</v>
      </c>
      <c r="C6756">
        <v>2006</v>
      </c>
      <c r="D6756" s="15">
        <f>DATE(cars[[#This Row],[year_1]],1,1)</f>
        <v>38718</v>
      </c>
      <c r="E6756" t="s">
        <v>29</v>
      </c>
      <c r="F6756" s="4">
        <v>280</v>
      </c>
      <c r="G6756">
        <v>6</v>
      </c>
      <c r="H6756" t="s">
        <v>33</v>
      </c>
      <c r="I6756" t="s">
        <v>19</v>
      </c>
      <c r="J6756">
        <v>2</v>
      </c>
      <c r="K6756" t="s">
        <v>24</v>
      </c>
      <c r="L6756" t="s">
        <v>31</v>
      </c>
      <c r="M6756" t="s">
        <v>22</v>
      </c>
      <c r="N6756">
        <v>23</v>
      </c>
      <c r="O6756">
        <v>17</v>
      </c>
      <c r="P6756">
        <v>190</v>
      </c>
      <c r="Q6756">
        <v>33200</v>
      </c>
    </row>
    <row r="6757" spans="1:17" x14ac:dyDescent="0.25">
      <c r="A6757" t="s">
        <v>220</v>
      </c>
      <c r="B6757" s="1" t="s">
        <v>273</v>
      </c>
      <c r="C6757">
        <v>2015</v>
      </c>
      <c r="D6757" s="15">
        <f>DATE(cars[[#This Row],[year_1]],1,1)</f>
        <v>42005</v>
      </c>
      <c r="E6757" t="s">
        <v>38</v>
      </c>
      <c r="F6757" s="4">
        <v>280</v>
      </c>
      <c r="G6757">
        <v>6</v>
      </c>
      <c r="H6757" t="s">
        <v>77</v>
      </c>
      <c r="I6757" t="s">
        <v>34</v>
      </c>
      <c r="J6757">
        <v>4</v>
      </c>
      <c r="K6757" t="s">
        <v>39</v>
      </c>
      <c r="L6757" t="s">
        <v>31</v>
      </c>
      <c r="M6757" t="s">
        <v>32</v>
      </c>
      <c r="N6757">
        <v>25</v>
      </c>
      <c r="O6757">
        <v>17</v>
      </c>
      <c r="P6757">
        <v>873</v>
      </c>
      <c r="Q6757">
        <v>43575</v>
      </c>
    </row>
    <row r="6758" spans="1:17" x14ac:dyDescent="0.25">
      <c r="A6758" t="s">
        <v>220</v>
      </c>
      <c r="B6758" s="1" t="s">
        <v>273</v>
      </c>
      <c r="C6758">
        <v>2016</v>
      </c>
      <c r="D6758" s="15">
        <f>DATE(cars[[#This Row],[year_1]],1,1)</f>
        <v>42370</v>
      </c>
      <c r="E6758" t="s">
        <v>38</v>
      </c>
      <c r="F6758" s="4">
        <v>280</v>
      </c>
      <c r="G6758">
        <v>6</v>
      </c>
      <c r="H6758" t="s">
        <v>77</v>
      </c>
      <c r="I6758" t="s">
        <v>34</v>
      </c>
      <c r="J6758">
        <v>4</v>
      </c>
      <c r="K6758" t="s">
        <v>39</v>
      </c>
      <c r="L6758" t="s">
        <v>31</v>
      </c>
      <c r="M6758" t="s">
        <v>32</v>
      </c>
      <c r="N6758">
        <v>25</v>
      </c>
      <c r="O6758">
        <v>17</v>
      </c>
      <c r="P6758">
        <v>873</v>
      </c>
      <c r="Q6758">
        <v>44355</v>
      </c>
    </row>
    <row r="6759" spans="1:17" x14ac:dyDescent="0.25">
      <c r="A6759" t="s">
        <v>220</v>
      </c>
      <c r="B6759" s="1" t="s">
        <v>950</v>
      </c>
      <c r="C6759">
        <v>2015</v>
      </c>
      <c r="D6759" s="15">
        <f>DATE(cars[[#This Row],[year_1]],1,1)</f>
        <v>42005</v>
      </c>
      <c r="E6759" t="s">
        <v>38</v>
      </c>
      <c r="F6759" s="4">
        <v>280</v>
      </c>
      <c r="G6759">
        <v>6</v>
      </c>
      <c r="H6759" t="s">
        <v>33</v>
      </c>
      <c r="I6759" t="s">
        <v>34</v>
      </c>
      <c r="J6759">
        <v>4</v>
      </c>
      <c r="K6759" t="s">
        <v>359</v>
      </c>
      <c r="L6759" t="s">
        <v>31</v>
      </c>
      <c r="M6759" t="s">
        <v>90</v>
      </c>
      <c r="N6759">
        <v>23</v>
      </c>
      <c r="O6759">
        <v>17</v>
      </c>
      <c r="P6759">
        <v>873</v>
      </c>
      <c r="Q6759">
        <v>53170</v>
      </c>
    </row>
    <row r="6760" spans="1:17" x14ac:dyDescent="0.25">
      <c r="A6760" t="s">
        <v>220</v>
      </c>
      <c r="B6760" s="1" t="s">
        <v>950</v>
      </c>
      <c r="C6760">
        <v>2015</v>
      </c>
      <c r="D6760" s="15">
        <f>DATE(cars[[#This Row],[year_1]],1,1)</f>
        <v>42005</v>
      </c>
      <c r="E6760" t="s">
        <v>38</v>
      </c>
      <c r="F6760" s="4">
        <v>280</v>
      </c>
      <c r="G6760">
        <v>6</v>
      </c>
      <c r="H6760" t="s">
        <v>33</v>
      </c>
      <c r="I6760" t="s">
        <v>34</v>
      </c>
      <c r="J6760">
        <v>4</v>
      </c>
      <c r="K6760" t="s">
        <v>101</v>
      </c>
      <c r="L6760" t="s">
        <v>31</v>
      </c>
      <c r="M6760" t="s">
        <v>90</v>
      </c>
      <c r="N6760">
        <v>23</v>
      </c>
      <c r="O6760">
        <v>17</v>
      </c>
      <c r="P6760">
        <v>873</v>
      </c>
      <c r="Q6760">
        <v>48745</v>
      </c>
    </row>
    <row r="6761" spans="1:17" x14ac:dyDescent="0.25">
      <c r="A6761" t="s">
        <v>220</v>
      </c>
      <c r="B6761" s="1" t="s">
        <v>950</v>
      </c>
      <c r="C6761">
        <v>2015</v>
      </c>
      <c r="D6761" s="15">
        <f>DATE(cars[[#This Row],[year_1]],1,1)</f>
        <v>42005</v>
      </c>
      <c r="E6761" t="s">
        <v>38</v>
      </c>
      <c r="F6761" s="4">
        <v>280</v>
      </c>
      <c r="G6761">
        <v>6</v>
      </c>
      <c r="H6761" t="s">
        <v>33</v>
      </c>
      <c r="I6761" t="s">
        <v>34</v>
      </c>
      <c r="J6761">
        <v>4</v>
      </c>
      <c r="K6761" t="s">
        <v>101</v>
      </c>
      <c r="L6761" t="s">
        <v>31</v>
      </c>
      <c r="M6761" t="s">
        <v>90</v>
      </c>
      <c r="N6761">
        <v>23</v>
      </c>
      <c r="O6761">
        <v>17</v>
      </c>
      <c r="P6761">
        <v>873</v>
      </c>
      <c r="Q6761">
        <v>44705</v>
      </c>
    </row>
    <row r="6762" spans="1:17" x14ac:dyDescent="0.25">
      <c r="A6762" t="s">
        <v>220</v>
      </c>
      <c r="B6762" s="1" t="s">
        <v>950</v>
      </c>
      <c r="C6762">
        <v>2015</v>
      </c>
      <c r="D6762" s="15">
        <f>DATE(cars[[#This Row],[year_1]],1,1)</f>
        <v>42005</v>
      </c>
      <c r="E6762" t="s">
        <v>38</v>
      </c>
      <c r="F6762" s="4">
        <v>280</v>
      </c>
      <c r="G6762">
        <v>6</v>
      </c>
      <c r="H6762" t="s">
        <v>33</v>
      </c>
      <c r="I6762" t="s">
        <v>34</v>
      </c>
      <c r="J6762">
        <v>4</v>
      </c>
      <c r="K6762" t="s">
        <v>359</v>
      </c>
      <c r="L6762" t="s">
        <v>31</v>
      </c>
      <c r="M6762" t="s">
        <v>90</v>
      </c>
      <c r="N6762">
        <v>23</v>
      </c>
      <c r="O6762">
        <v>17</v>
      </c>
      <c r="P6762">
        <v>873</v>
      </c>
      <c r="Q6762">
        <v>58700</v>
      </c>
    </row>
    <row r="6763" spans="1:17" x14ac:dyDescent="0.25">
      <c r="A6763" t="s">
        <v>220</v>
      </c>
      <c r="B6763" s="1" t="s">
        <v>950</v>
      </c>
      <c r="C6763">
        <v>2016</v>
      </c>
      <c r="D6763" s="15">
        <f>DATE(cars[[#This Row],[year_1]],1,1)</f>
        <v>42370</v>
      </c>
      <c r="E6763" t="s">
        <v>38</v>
      </c>
      <c r="F6763" s="4">
        <v>280</v>
      </c>
      <c r="G6763">
        <v>6</v>
      </c>
      <c r="H6763" t="s">
        <v>33</v>
      </c>
      <c r="I6763" t="s">
        <v>34</v>
      </c>
      <c r="J6763">
        <v>4</v>
      </c>
      <c r="K6763" t="s">
        <v>359</v>
      </c>
      <c r="L6763" t="s">
        <v>31</v>
      </c>
      <c r="M6763" t="s">
        <v>90</v>
      </c>
      <c r="N6763">
        <v>23</v>
      </c>
      <c r="O6763">
        <v>17</v>
      </c>
      <c r="P6763">
        <v>873</v>
      </c>
      <c r="Q6763">
        <v>51450</v>
      </c>
    </row>
    <row r="6764" spans="1:17" x14ac:dyDescent="0.25">
      <c r="A6764" t="s">
        <v>220</v>
      </c>
      <c r="B6764" s="1" t="s">
        <v>950</v>
      </c>
      <c r="C6764">
        <v>2016</v>
      </c>
      <c r="D6764" s="15">
        <f>DATE(cars[[#This Row],[year_1]],1,1)</f>
        <v>42370</v>
      </c>
      <c r="E6764" t="s">
        <v>38</v>
      </c>
      <c r="F6764" s="4">
        <v>280</v>
      </c>
      <c r="G6764">
        <v>6</v>
      </c>
      <c r="H6764" t="s">
        <v>33</v>
      </c>
      <c r="I6764" t="s">
        <v>34</v>
      </c>
      <c r="J6764">
        <v>4</v>
      </c>
      <c r="K6764" t="s">
        <v>101</v>
      </c>
      <c r="L6764" t="s">
        <v>31</v>
      </c>
      <c r="M6764" t="s">
        <v>90</v>
      </c>
      <c r="N6764">
        <v>23</v>
      </c>
      <c r="O6764">
        <v>17</v>
      </c>
      <c r="P6764">
        <v>873</v>
      </c>
      <c r="Q6764">
        <v>46745</v>
      </c>
    </row>
    <row r="6765" spans="1:17" x14ac:dyDescent="0.25">
      <c r="A6765" t="s">
        <v>220</v>
      </c>
      <c r="B6765" s="1" t="s">
        <v>950</v>
      </c>
      <c r="C6765">
        <v>2016</v>
      </c>
      <c r="D6765" s="15">
        <f>DATE(cars[[#This Row],[year_1]],1,1)</f>
        <v>42370</v>
      </c>
      <c r="E6765" t="s">
        <v>38</v>
      </c>
      <c r="F6765" s="4">
        <v>280</v>
      </c>
      <c r="G6765">
        <v>6</v>
      </c>
      <c r="H6765" t="s">
        <v>33</v>
      </c>
      <c r="I6765" t="s">
        <v>34</v>
      </c>
      <c r="J6765">
        <v>4</v>
      </c>
      <c r="K6765" t="s">
        <v>101</v>
      </c>
      <c r="L6765" t="s">
        <v>31</v>
      </c>
      <c r="M6765" t="s">
        <v>90</v>
      </c>
      <c r="N6765">
        <v>23</v>
      </c>
      <c r="O6765">
        <v>17</v>
      </c>
      <c r="P6765">
        <v>873</v>
      </c>
      <c r="Q6765">
        <v>42705</v>
      </c>
    </row>
    <row r="6766" spans="1:17" x14ac:dyDescent="0.25">
      <c r="A6766" t="s">
        <v>220</v>
      </c>
      <c r="B6766" s="1" t="s">
        <v>950</v>
      </c>
      <c r="C6766">
        <v>2016</v>
      </c>
      <c r="D6766" s="15">
        <f>DATE(cars[[#This Row],[year_1]],1,1)</f>
        <v>42370</v>
      </c>
      <c r="E6766" t="s">
        <v>38</v>
      </c>
      <c r="F6766" s="4">
        <v>280</v>
      </c>
      <c r="G6766">
        <v>6</v>
      </c>
      <c r="H6766" t="s">
        <v>33</v>
      </c>
      <c r="I6766" t="s">
        <v>34</v>
      </c>
      <c r="J6766">
        <v>4</v>
      </c>
      <c r="K6766" t="s">
        <v>359</v>
      </c>
      <c r="L6766" t="s">
        <v>31</v>
      </c>
      <c r="M6766" t="s">
        <v>90</v>
      </c>
      <c r="N6766">
        <v>23</v>
      </c>
      <c r="O6766">
        <v>17</v>
      </c>
      <c r="P6766">
        <v>873</v>
      </c>
      <c r="Q6766">
        <v>59745</v>
      </c>
    </row>
    <row r="6767" spans="1:17" x14ac:dyDescent="0.25">
      <c r="A6767" t="s">
        <v>220</v>
      </c>
      <c r="B6767" s="1" t="s">
        <v>950</v>
      </c>
      <c r="C6767">
        <v>2017</v>
      </c>
      <c r="D6767" s="15">
        <f>DATE(cars[[#This Row],[year_1]],1,1)</f>
        <v>42736</v>
      </c>
      <c r="E6767" t="s">
        <v>38</v>
      </c>
      <c r="F6767" s="4">
        <v>280</v>
      </c>
      <c r="G6767">
        <v>6</v>
      </c>
      <c r="H6767" t="s">
        <v>33</v>
      </c>
      <c r="I6767" t="s">
        <v>34</v>
      </c>
      <c r="J6767">
        <v>4</v>
      </c>
      <c r="K6767" t="s">
        <v>101</v>
      </c>
      <c r="L6767" t="s">
        <v>31</v>
      </c>
      <c r="M6767" t="s">
        <v>90</v>
      </c>
      <c r="N6767">
        <v>23</v>
      </c>
      <c r="O6767">
        <v>17</v>
      </c>
      <c r="P6767">
        <v>873</v>
      </c>
      <c r="Q6767">
        <v>49495</v>
      </c>
    </row>
    <row r="6768" spans="1:17" x14ac:dyDescent="0.25">
      <c r="A6768" t="s">
        <v>220</v>
      </c>
      <c r="B6768" s="1" t="s">
        <v>950</v>
      </c>
      <c r="C6768">
        <v>2017</v>
      </c>
      <c r="D6768" s="15">
        <f>DATE(cars[[#This Row],[year_1]],1,1)</f>
        <v>42736</v>
      </c>
      <c r="E6768" t="s">
        <v>38</v>
      </c>
      <c r="F6768" s="4">
        <v>280</v>
      </c>
      <c r="G6768">
        <v>6</v>
      </c>
      <c r="H6768" t="s">
        <v>33</v>
      </c>
      <c r="I6768" t="s">
        <v>34</v>
      </c>
      <c r="J6768">
        <v>4</v>
      </c>
      <c r="K6768" t="s">
        <v>359</v>
      </c>
      <c r="L6768" t="s">
        <v>31</v>
      </c>
      <c r="M6768" t="s">
        <v>90</v>
      </c>
      <c r="N6768">
        <v>23</v>
      </c>
      <c r="O6768">
        <v>17</v>
      </c>
      <c r="P6768">
        <v>873</v>
      </c>
      <c r="Q6768">
        <v>52795</v>
      </c>
    </row>
    <row r="6769" spans="1:17" x14ac:dyDescent="0.25">
      <c r="A6769" t="s">
        <v>220</v>
      </c>
      <c r="B6769" s="1" t="s">
        <v>950</v>
      </c>
      <c r="C6769">
        <v>2017</v>
      </c>
      <c r="D6769" s="15">
        <f>DATE(cars[[#This Row],[year_1]],1,1)</f>
        <v>42736</v>
      </c>
      <c r="E6769" t="s">
        <v>38</v>
      </c>
      <c r="F6769" s="4">
        <v>280</v>
      </c>
      <c r="G6769">
        <v>6</v>
      </c>
      <c r="H6769" t="s">
        <v>33</v>
      </c>
      <c r="I6769" t="s">
        <v>34</v>
      </c>
      <c r="J6769">
        <v>4</v>
      </c>
      <c r="K6769" t="s">
        <v>359</v>
      </c>
      <c r="L6769" t="s">
        <v>31</v>
      </c>
      <c r="M6769" t="s">
        <v>90</v>
      </c>
      <c r="N6769">
        <v>23</v>
      </c>
      <c r="O6769">
        <v>17</v>
      </c>
      <c r="P6769">
        <v>873</v>
      </c>
      <c r="Q6769">
        <v>60195</v>
      </c>
    </row>
    <row r="6770" spans="1:17" x14ac:dyDescent="0.25">
      <c r="A6770" t="s">
        <v>186</v>
      </c>
      <c r="B6770" s="1" t="s">
        <v>960</v>
      </c>
      <c r="C6770">
        <v>2015</v>
      </c>
      <c r="D6770" s="15">
        <f>DATE(cars[[#This Row],[year_1]],1,1)</f>
        <v>42005</v>
      </c>
      <c r="E6770" t="s">
        <v>29</v>
      </c>
      <c r="F6770" s="4">
        <v>281</v>
      </c>
      <c r="G6770">
        <v>6</v>
      </c>
      <c r="H6770" t="s">
        <v>33</v>
      </c>
      <c r="I6770" t="s">
        <v>30</v>
      </c>
      <c r="J6770">
        <v>4</v>
      </c>
      <c r="K6770" t="s">
        <v>101</v>
      </c>
      <c r="L6770" t="s">
        <v>31</v>
      </c>
      <c r="M6770" t="s">
        <v>90</v>
      </c>
      <c r="N6770">
        <v>24</v>
      </c>
      <c r="O6770">
        <v>17</v>
      </c>
      <c r="P6770">
        <v>1385</v>
      </c>
      <c r="Q6770">
        <v>30995</v>
      </c>
    </row>
    <row r="6771" spans="1:17" x14ac:dyDescent="0.25">
      <c r="A6771" t="s">
        <v>186</v>
      </c>
      <c r="B6771" s="1" t="s">
        <v>960</v>
      </c>
      <c r="C6771">
        <v>2015</v>
      </c>
      <c r="D6771" s="15">
        <f>DATE(cars[[#This Row],[year_1]],1,1)</f>
        <v>42005</v>
      </c>
      <c r="E6771" t="s">
        <v>29</v>
      </c>
      <c r="F6771" s="4">
        <v>281</v>
      </c>
      <c r="G6771">
        <v>6</v>
      </c>
      <c r="H6771" t="s">
        <v>33</v>
      </c>
      <c r="I6771" t="s">
        <v>30</v>
      </c>
      <c r="J6771">
        <v>4</v>
      </c>
      <c r="K6771" t="s">
        <v>101</v>
      </c>
      <c r="L6771" t="s">
        <v>31</v>
      </c>
      <c r="M6771" t="s">
        <v>90</v>
      </c>
      <c r="N6771">
        <v>24</v>
      </c>
      <c r="O6771">
        <v>17</v>
      </c>
      <c r="P6771">
        <v>1385</v>
      </c>
      <c r="Q6771">
        <v>33795</v>
      </c>
    </row>
    <row r="6772" spans="1:17" x14ac:dyDescent="0.25">
      <c r="A6772" t="s">
        <v>186</v>
      </c>
      <c r="B6772" s="1" t="s">
        <v>960</v>
      </c>
      <c r="C6772">
        <v>2015</v>
      </c>
      <c r="D6772" s="15">
        <f>DATE(cars[[#This Row],[year_1]],1,1)</f>
        <v>42005</v>
      </c>
      <c r="E6772" t="s">
        <v>29</v>
      </c>
      <c r="F6772" s="4">
        <v>281</v>
      </c>
      <c r="G6772">
        <v>6</v>
      </c>
      <c r="H6772" t="s">
        <v>33</v>
      </c>
      <c r="I6772" t="s">
        <v>30</v>
      </c>
      <c r="J6772">
        <v>4</v>
      </c>
      <c r="K6772" t="s">
        <v>101</v>
      </c>
      <c r="L6772" t="s">
        <v>31</v>
      </c>
      <c r="M6772" t="s">
        <v>90</v>
      </c>
      <c r="N6772">
        <v>24</v>
      </c>
      <c r="O6772">
        <v>17</v>
      </c>
      <c r="P6772">
        <v>1385</v>
      </c>
      <c r="Q6772">
        <v>36295</v>
      </c>
    </row>
    <row r="6773" spans="1:17" x14ac:dyDescent="0.25">
      <c r="A6773" t="s">
        <v>139</v>
      </c>
      <c r="B6773" s="1" t="s">
        <v>141</v>
      </c>
      <c r="C6773">
        <v>2015</v>
      </c>
      <c r="D6773" s="15">
        <f>DATE(cars[[#This Row],[year_1]],1,1)</f>
        <v>42005</v>
      </c>
      <c r="E6773" t="s">
        <v>29</v>
      </c>
      <c r="F6773" s="4">
        <v>281</v>
      </c>
      <c r="G6773">
        <v>6</v>
      </c>
      <c r="H6773" t="s">
        <v>33</v>
      </c>
      <c r="I6773" t="s">
        <v>30</v>
      </c>
      <c r="J6773">
        <v>4</v>
      </c>
      <c r="K6773" t="s">
        <v>101</v>
      </c>
      <c r="L6773" t="s">
        <v>31</v>
      </c>
      <c r="M6773" t="s">
        <v>90</v>
      </c>
      <c r="N6773">
        <v>24</v>
      </c>
      <c r="O6773">
        <v>17</v>
      </c>
      <c r="P6773">
        <v>549</v>
      </c>
      <c r="Q6773">
        <v>33975</v>
      </c>
    </row>
    <row r="6774" spans="1:17" x14ac:dyDescent="0.25">
      <c r="A6774" t="s">
        <v>139</v>
      </c>
      <c r="B6774" s="1" t="s">
        <v>141</v>
      </c>
      <c r="C6774">
        <v>2015</v>
      </c>
      <c r="D6774" s="15">
        <f>DATE(cars[[#This Row],[year_1]],1,1)</f>
        <v>42005</v>
      </c>
      <c r="E6774" t="s">
        <v>29</v>
      </c>
      <c r="F6774" s="4">
        <v>281</v>
      </c>
      <c r="G6774">
        <v>6</v>
      </c>
      <c r="H6774" t="s">
        <v>33</v>
      </c>
      <c r="I6774" t="s">
        <v>30</v>
      </c>
      <c r="J6774">
        <v>4</v>
      </c>
      <c r="K6774" t="s">
        <v>101</v>
      </c>
      <c r="L6774" t="s">
        <v>31</v>
      </c>
      <c r="M6774" t="s">
        <v>90</v>
      </c>
      <c r="N6774">
        <v>24</v>
      </c>
      <c r="O6774">
        <v>17</v>
      </c>
      <c r="P6774">
        <v>549</v>
      </c>
      <c r="Q6774">
        <v>40820</v>
      </c>
    </row>
    <row r="6775" spans="1:17" x14ac:dyDescent="0.25">
      <c r="A6775" t="s">
        <v>139</v>
      </c>
      <c r="B6775" s="1" t="s">
        <v>141</v>
      </c>
      <c r="C6775">
        <v>2015</v>
      </c>
      <c r="D6775" s="15">
        <f>DATE(cars[[#This Row],[year_1]],1,1)</f>
        <v>42005</v>
      </c>
      <c r="E6775" t="s">
        <v>29</v>
      </c>
      <c r="F6775" s="4">
        <v>281</v>
      </c>
      <c r="G6775">
        <v>6</v>
      </c>
      <c r="H6775" t="s">
        <v>33</v>
      </c>
      <c r="I6775" t="s">
        <v>30</v>
      </c>
      <c r="J6775">
        <v>4</v>
      </c>
      <c r="K6775" t="s">
        <v>101</v>
      </c>
      <c r="L6775" t="s">
        <v>31</v>
      </c>
      <c r="M6775" t="s">
        <v>90</v>
      </c>
      <c r="N6775">
        <v>24</v>
      </c>
      <c r="O6775">
        <v>17</v>
      </c>
      <c r="P6775">
        <v>549</v>
      </c>
      <c r="Q6775">
        <v>42095</v>
      </c>
    </row>
    <row r="6776" spans="1:17" x14ac:dyDescent="0.25">
      <c r="A6776" t="s">
        <v>139</v>
      </c>
      <c r="B6776" s="1" t="s">
        <v>141</v>
      </c>
      <c r="C6776">
        <v>2015</v>
      </c>
      <c r="D6776" s="15">
        <f>DATE(cars[[#This Row],[year_1]],1,1)</f>
        <v>42005</v>
      </c>
      <c r="E6776" t="s">
        <v>29</v>
      </c>
      <c r="F6776" s="4">
        <v>281</v>
      </c>
      <c r="G6776">
        <v>6</v>
      </c>
      <c r="H6776" t="s">
        <v>33</v>
      </c>
      <c r="I6776" t="s">
        <v>30</v>
      </c>
      <c r="J6776">
        <v>4</v>
      </c>
      <c r="K6776" t="s">
        <v>101</v>
      </c>
      <c r="L6776" t="s">
        <v>31</v>
      </c>
      <c r="M6776" t="s">
        <v>90</v>
      </c>
      <c r="N6776">
        <v>24</v>
      </c>
      <c r="O6776">
        <v>17</v>
      </c>
      <c r="P6776">
        <v>549</v>
      </c>
      <c r="Q6776">
        <v>36555</v>
      </c>
    </row>
    <row r="6777" spans="1:17" x14ac:dyDescent="0.25">
      <c r="A6777" t="s">
        <v>163</v>
      </c>
      <c r="B6777" s="1" t="s">
        <v>453</v>
      </c>
      <c r="C6777">
        <v>2015</v>
      </c>
      <c r="D6777" s="15">
        <f>DATE(cars[[#This Row],[year_1]],1,1)</f>
        <v>42005</v>
      </c>
      <c r="E6777" t="s">
        <v>44</v>
      </c>
      <c r="F6777" s="4">
        <v>282</v>
      </c>
      <c r="G6777">
        <v>6</v>
      </c>
      <c r="H6777" t="s">
        <v>33</v>
      </c>
      <c r="I6777" t="s">
        <v>91</v>
      </c>
      <c r="J6777">
        <v>4</v>
      </c>
      <c r="K6777" t="s">
        <v>45</v>
      </c>
      <c r="L6777" t="s">
        <v>63</v>
      </c>
      <c r="M6777" t="s">
        <v>214</v>
      </c>
      <c r="N6777">
        <v>23</v>
      </c>
      <c r="O6777">
        <v>17</v>
      </c>
      <c r="P6777">
        <v>5657</v>
      </c>
      <c r="Q6777">
        <v>33515</v>
      </c>
    </row>
    <row r="6778" spans="1:17" x14ac:dyDescent="0.25">
      <c r="A6778" t="s">
        <v>163</v>
      </c>
      <c r="B6778" s="1" t="s">
        <v>453</v>
      </c>
      <c r="C6778">
        <v>2015</v>
      </c>
      <c r="D6778" s="15">
        <f>DATE(cars[[#This Row],[year_1]],1,1)</f>
        <v>42005</v>
      </c>
      <c r="E6778" t="s">
        <v>44</v>
      </c>
      <c r="F6778" s="4">
        <v>282</v>
      </c>
      <c r="G6778">
        <v>6</v>
      </c>
      <c r="H6778" t="s">
        <v>33</v>
      </c>
      <c r="I6778" t="s">
        <v>91</v>
      </c>
      <c r="J6778">
        <v>4</v>
      </c>
      <c r="K6778" t="s">
        <v>45</v>
      </c>
      <c r="L6778" t="s">
        <v>63</v>
      </c>
      <c r="M6778" t="s">
        <v>196</v>
      </c>
      <c r="N6778">
        <v>23</v>
      </c>
      <c r="O6778">
        <v>17</v>
      </c>
      <c r="P6778">
        <v>5657</v>
      </c>
      <c r="Q6778">
        <v>36055</v>
      </c>
    </row>
    <row r="6779" spans="1:17" x14ac:dyDescent="0.25">
      <c r="A6779" t="s">
        <v>163</v>
      </c>
      <c r="B6779" s="1" t="s">
        <v>453</v>
      </c>
      <c r="C6779">
        <v>2015</v>
      </c>
      <c r="D6779" s="15">
        <f>DATE(cars[[#This Row],[year_1]],1,1)</f>
        <v>42005</v>
      </c>
      <c r="E6779" t="s">
        <v>44</v>
      </c>
      <c r="F6779" s="4">
        <v>282</v>
      </c>
      <c r="G6779">
        <v>6</v>
      </c>
      <c r="H6779" t="s">
        <v>33</v>
      </c>
      <c r="I6779" t="s">
        <v>91</v>
      </c>
      <c r="J6779">
        <v>4</v>
      </c>
      <c r="K6779" t="s">
        <v>45</v>
      </c>
      <c r="L6779" t="s">
        <v>63</v>
      </c>
      <c r="M6779" t="s">
        <v>214</v>
      </c>
      <c r="N6779">
        <v>23</v>
      </c>
      <c r="O6779">
        <v>17</v>
      </c>
      <c r="P6779">
        <v>5657</v>
      </c>
      <c r="Q6779">
        <v>37630</v>
      </c>
    </row>
    <row r="6780" spans="1:17" x14ac:dyDescent="0.25">
      <c r="A6780" t="s">
        <v>163</v>
      </c>
      <c r="B6780" s="1" t="s">
        <v>453</v>
      </c>
      <c r="C6780">
        <v>2015</v>
      </c>
      <c r="D6780" s="15">
        <f>DATE(cars[[#This Row],[year_1]],1,1)</f>
        <v>42005</v>
      </c>
      <c r="E6780" t="s">
        <v>44</v>
      </c>
      <c r="F6780" s="4">
        <v>282</v>
      </c>
      <c r="G6780">
        <v>6</v>
      </c>
      <c r="H6780" t="s">
        <v>33</v>
      </c>
      <c r="I6780" t="s">
        <v>91</v>
      </c>
      <c r="J6780">
        <v>4</v>
      </c>
      <c r="K6780" t="s">
        <v>45</v>
      </c>
      <c r="L6780" t="s">
        <v>63</v>
      </c>
      <c r="M6780" t="s">
        <v>196</v>
      </c>
      <c r="N6780">
        <v>23</v>
      </c>
      <c r="O6780">
        <v>17</v>
      </c>
      <c r="P6780">
        <v>5657</v>
      </c>
      <c r="Q6780">
        <v>40050</v>
      </c>
    </row>
    <row r="6781" spans="1:17" x14ac:dyDescent="0.25">
      <c r="A6781" t="s">
        <v>163</v>
      </c>
      <c r="B6781" s="1" t="s">
        <v>453</v>
      </c>
      <c r="C6781">
        <v>2016</v>
      </c>
      <c r="D6781" s="15">
        <f>DATE(cars[[#This Row],[year_1]],1,1)</f>
        <v>42370</v>
      </c>
      <c r="E6781" t="s">
        <v>44</v>
      </c>
      <c r="F6781" s="4">
        <v>282</v>
      </c>
      <c r="G6781">
        <v>6</v>
      </c>
      <c r="H6781" t="s">
        <v>33</v>
      </c>
      <c r="I6781" t="s">
        <v>91</v>
      </c>
      <c r="J6781">
        <v>4</v>
      </c>
      <c r="K6781" t="s">
        <v>45</v>
      </c>
      <c r="L6781" t="s">
        <v>63</v>
      </c>
      <c r="M6781" t="s">
        <v>196</v>
      </c>
      <c r="N6781">
        <v>23</v>
      </c>
      <c r="O6781">
        <v>17</v>
      </c>
      <c r="P6781">
        <v>5657</v>
      </c>
      <c r="Q6781">
        <v>36565</v>
      </c>
    </row>
    <row r="6782" spans="1:17" x14ac:dyDescent="0.25">
      <c r="A6782" t="s">
        <v>163</v>
      </c>
      <c r="B6782" s="1" t="s">
        <v>453</v>
      </c>
      <c r="C6782">
        <v>2016</v>
      </c>
      <c r="D6782" s="15">
        <f>DATE(cars[[#This Row],[year_1]],1,1)</f>
        <v>42370</v>
      </c>
      <c r="E6782" t="s">
        <v>44</v>
      </c>
      <c r="F6782" s="4">
        <v>282</v>
      </c>
      <c r="G6782">
        <v>6</v>
      </c>
      <c r="H6782" t="s">
        <v>33</v>
      </c>
      <c r="I6782" t="s">
        <v>91</v>
      </c>
      <c r="J6782">
        <v>4</v>
      </c>
      <c r="K6782" t="s">
        <v>45</v>
      </c>
      <c r="L6782" t="s">
        <v>63</v>
      </c>
      <c r="M6782" t="s">
        <v>214</v>
      </c>
      <c r="N6782">
        <v>23</v>
      </c>
      <c r="O6782">
        <v>17</v>
      </c>
      <c r="P6782">
        <v>5657</v>
      </c>
      <c r="Q6782">
        <v>38215</v>
      </c>
    </row>
    <row r="6783" spans="1:17" x14ac:dyDescent="0.25">
      <c r="A6783" t="s">
        <v>163</v>
      </c>
      <c r="B6783" s="1" t="s">
        <v>453</v>
      </c>
      <c r="C6783">
        <v>2016</v>
      </c>
      <c r="D6783" s="15">
        <f>DATE(cars[[#This Row],[year_1]],1,1)</f>
        <v>42370</v>
      </c>
      <c r="E6783" t="s">
        <v>44</v>
      </c>
      <c r="F6783" s="4">
        <v>282</v>
      </c>
      <c r="G6783">
        <v>6</v>
      </c>
      <c r="H6783" t="s">
        <v>33</v>
      </c>
      <c r="I6783" t="s">
        <v>91</v>
      </c>
      <c r="J6783">
        <v>4</v>
      </c>
      <c r="K6783" t="s">
        <v>45</v>
      </c>
      <c r="L6783" t="s">
        <v>63</v>
      </c>
      <c r="M6783" t="s">
        <v>214</v>
      </c>
      <c r="N6783">
        <v>23</v>
      </c>
      <c r="O6783">
        <v>17</v>
      </c>
      <c r="P6783">
        <v>5657</v>
      </c>
      <c r="Q6783">
        <v>34025</v>
      </c>
    </row>
    <row r="6784" spans="1:17" x14ac:dyDescent="0.25">
      <c r="A6784" t="s">
        <v>163</v>
      </c>
      <c r="B6784" s="1" t="s">
        <v>453</v>
      </c>
      <c r="C6784">
        <v>2016</v>
      </c>
      <c r="D6784" s="15">
        <f>DATE(cars[[#This Row],[year_1]],1,1)</f>
        <v>42370</v>
      </c>
      <c r="E6784" t="s">
        <v>44</v>
      </c>
      <c r="F6784" s="4">
        <v>282</v>
      </c>
      <c r="G6784">
        <v>6</v>
      </c>
      <c r="H6784" t="s">
        <v>33</v>
      </c>
      <c r="I6784" t="s">
        <v>91</v>
      </c>
      <c r="J6784">
        <v>4</v>
      </c>
      <c r="K6784" t="s">
        <v>45</v>
      </c>
      <c r="L6784" t="s">
        <v>63</v>
      </c>
      <c r="M6784" t="s">
        <v>196</v>
      </c>
      <c r="N6784">
        <v>23</v>
      </c>
      <c r="O6784">
        <v>17</v>
      </c>
      <c r="P6784">
        <v>5657</v>
      </c>
      <c r="Q6784">
        <v>40635</v>
      </c>
    </row>
    <row r="6785" spans="1:17" x14ac:dyDescent="0.25">
      <c r="A6785" t="s">
        <v>163</v>
      </c>
      <c r="B6785" s="1" t="s">
        <v>453</v>
      </c>
      <c r="C6785">
        <v>2017</v>
      </c>
      <c r="D6785" s="15">
        <f>DATE(cars[[#This Row],[year_1]],1,1)</f>
        <v>42736</v>
      </c>
      <c r="E6785" t="s">
        <v>44</v>
      </c>
      <c r="F6785" s="4">
        <v>282</v>
      </c>
      <c r="G6785">
        <v>6</v>
      </c>
      <c r="H6785" t="s">
        <v>33</v>
      </c>
      <c r="I6785" t="s">
        <v>91</v>
      </c>
      <c r="J6785">
        <v>4</v>
      </c>
      <c r="K6785" t="s">
        <v>45</v>
      </c>
      <c r="L6785" t="s">
        <v>63</v>
      </c>
      <c r="M6785" t="s">
        <v>196</v>
      </c>
      <c r="N6785">
        <v>23</v>
      </c>
      <c r="O6785">
        <v>17</v>
      </c>
      <c r="P6785">
        <v>5657</v>
      </c>
      <c r="Q6785">
        <v>36565</v>
      </c>
    </row>
    <row r="6786" spans="1:17" x14ac:dyDescent="0.25">
      <c r="A6786" t="s">
        <v>163</v>
      </c>
      <c r="B6786" s="1" t="s">
        <v>453</v>
      </c>
      <c r="C6786">
        <v>2017</v>
      </c>
      <c r="D6786" s="15">
        <f>DATE(cars[[#This Row],[year_1]],1,1)</f>
        <v>42736</v>
      </c>
      <c r="E6786" t="s">
        <v>44</v>
      </c>
      <c r="F6786" s="4">
        <v>282</v>
      </c>
      <c r="G6786">
        <v>6</v>
      </c>
      <c r="H6786" t="s">
        <v>33</v>
      </c>
      <c r="I6786" t="s">
        <v>91</v>
      </c>
      <c r="J6786">
        <v>4</v>
      </c>
      <c r="K6786" t="s">
        <v>45</v>
      </c>
      <c r="L6786" t="s">
        <v>63</v>
      </c>
      <c r="M6786" t="s">
        <v>214</v>
      </c>
      <c r="N6786">
        <v>23</v>
      </c>
      <c r="O6786">
        <v>17</v>
      </c>
      <c r="P6786">
        <v>5657</v>
      </c>
      <c r="Q6786">
        <v>38215</v>
      </c>
    </row>
    <row r="6787" spans="1:17" x14ac:dyDescent="0.25">
      <c r="A6787" t="s">
        <v>163</v>
      </c>
      <c r="B6787" s="1" t="s">
        <v>453</v>
      </c>
      <c r="C6787">
        <v>2017</v>
      </c>
      <c r="D6787" s="15">
        <f>DATE(cars[[#This Row],[year_1]],1,1)</f>
        <v>42736</v>
      </c>
      <c r="E6787" t="s">
        <v>44</v>
      </c>
      <c r="F6787" s="4">
        <v>282</v>
      </c>
      <c r="G6787">
        <v>6</v>
      </c>
      <c r="H6787" t="s">
        <v>33</v>
      </c>
      <c r="I6787" t="s">
        <v>91</v>
      </c>
      <c r="J6787">
        <v>4</v>
      </c>
      <c r="K6787" t="s">
        <v>45</v>
      </c>
      <c r="L6787" t="s">
        <v>63</v>
      </c>
      <c r="M6787" t="s">
        <v>214</v>
      </c>
      <c r="N6787">
        <v>23</v>
      </c>
      <c r="O6787">
        <v>17</v>
      </c>
      <c r="P6787">
        <v>5657</v>
      </c>
      <c r="Q6787">
        <v>34025</v>
      </c>
    </row>
    <row r="6788" spans="1:17" x14ac:dyDescent="0.25">
      <c r="A6788" t="s">
        <v>163</v>
      </c>
      <c r="B6788" s="1" t="s">
        <v>453</v>
      </c>
      <c r="C6788">
        <v>2017</v>
      </c>
      <c r="D6788" s="15">
        <f>DATE(cars[[#This Row],[year_1]],1,1)</f>
        <v>42736</v>
      </c>
      <c r="E6788" t="s">
        <v>44</v>
      </c>
      <c r="F6788" s="4">
        <v>282</v>
      </c>
      <c r="G6788">
        <v>6</v>
      </c>
      <c r="H6788" t="s">
        <v>33</v>
      </c>
      <c r="I6788" t="s">
        <v>91</v>
      </c>
      <c r="J6788">
        <v>4</v>
      </c>
      <c r="K6788" t="s">
        <v>45</v>
      </c>
      <c r="L6788" t="s">
        <v>63</v>
      </c>
      <c r="M6788" t="s">
        <v>196</v>
      </c>
      <c r="N6788">
        <v>23</v>
      </c>
      <c r="O6788">
        <v>17</v>
      </c>
      <c r="P6788">
        <v>5657</v>
      </c>
      <c r="Q6788">
        <v>40635</v>
      </c>
    </row>
    <row r="6789" spans="1:17" x14ac:dyDescent="0.25">
      <c r="A6789" t="s">
        <v>163</v>
      </c>
      <c r="B6789" s="1" t="s">
        <v>453</v>
      </c>
      <c r="C6789">
        <v>2015</v>
      </c>
      <c r="D6789" s="15">
        <f>DATE(cars[[#This Row],[year_1]],1,1)</f>
        <v>42005</v>
      </c>
      <c r="E6789" t="s">
        <v>44</v>
      </c>
      <c r="F6789" s="4">
        <v>282</v>
      </c>
      <c r="G6789">
        <v>6</v>
      </c>
      <c r="H6789" t="s">
        <v>33</v>
      </c>
      <c r="I6789" t="s">
        <v>91</v>
      </c>
      <c r="J6789">
        <v>2</v>
      </c>
      <c r="K6789" t="s">
        <v>45</v>
      </c>
      <c r="L6789" t="s">
        <v>63</v>
      </c>
      <c r="M6789" t="s">
        <v>213</v>
      </c>
      <c r="N6789">
        <v>23</v>
      </c>
      <c r="O6789">
        <v>17</v>
      </c>
      <c r="P6789">
        <v>5657</v>
      </c>
      <c r="Q6789">
        <v>30975</v>
      </c>
    </row>
    <row r="6790" spans="1:17" x14ac:dyDescent="0.25">
      <c r="A6790" t="s">
        <v>163</v>
      </c>
      <c r="B6790" s="1" t="s">
        <v>453</v>
      </c>
      <c r="C6790">
        <v>2015</v>
      </c>
      <c r="D6790" s="15">
        <f>DATE(cars[[#This Row],[year_1]],1,1)</f>
        <v>42005</v>
      </c>
      <c r="E6790" t="s">
        <v>44</v>
      </c>
      <c r="F6790" s="4">
        <v>282</v>
      </c>
      <c r="G6790">
        <v>6</v>
      </c>
      <c r="H6790" t="s">
        <v>33</v>
      </c>
      <c r="I6790" t="s">
        <v>91</v>
      </c>
      <c r="J6790">
        <v>2</v>
      </c>
      <c r="K6790" t="s">
        <v>45</v>
      </c>
      <c r="L6790" t="s">
        <v>63</v>
      </c>
      <c r="M6790" t="s">
        <v>213</v>
      </c>
      <c r="N6790">
        <v>23</v>
      </c>
      <c r="O6790">
        <v>17</v>
      </c>
      <c r="P6790">
        <v>5657</v>
      </c>
      <c r="Q6790">
        <v>34745</v>
      </c>
    </row>
    <row r="6791" spans="1:17" x14ac:dyDescent="0.25">
      <c r="A6791" t="s">
        <v>163</v>
      </c>
      <c r="B6791" s="1" t="s">
        <v>453</v>
      </c>
      <c r="C6791">
        <v>2015</v>
      </c>
      <c r="D6791" s="15">
        <f>DATE(cars[[#This Row],[year_1]],1,1)</f>
        <v>42005</v>
      </c>
      <c r="E6791" t="s">
        <v>44</v>
      </c>
      <c r="F6791" s="4">
        <v>282</v>
      </c>
      <c r="G6791">
        <v>6</v>
      </c>
      <c r="H6791" t="s">
        <v>33</v>
      </c>
      <c r="I6791" t="s">
        <v>91</v>
      </c>
      <c r="J6791">
        <v>2</v>
      </c>
      <c r="K6791" t="s">
        <v>45</v>
      </c>
      <c r="L6791" t="s">
        <v>63</v>
      </c>
      <c r="M6791" t="s">
        <v>213</v>
      </c>
      <c r="N6791">
        <v>23</v>
      </c>
      <c r="O6791">
        <v>17</v>
      </c>
      <c r="P6791">
        <v>5657</v>
      </c>
      <c r="Q6791">
        <v>30675</v>
      </c>
    </row>
    <row r="6792" spans="1:17" x14ac:dyDescent="0.25">
      <c r="A6792" t="s">
        <v>163</v>
      </c>
      <c r="B6792" s="1" t="s">
        <v>453</v>
      </c>
      <c r="C6792">
        <v>2015</v>
      </c>
      <c r="D6792" s="15">
        <f>DATE(cars[[#This Row],[year_1]],1,1)</f>
        <v>42005</v>
      </c>
      <c r="E6792" t="s">
        <v>44</v>
      </c>
      <c r="F6792" s="4">
        <v>282</v>
      </c>
      <c r="G6792">
        <v>6</v>
      </c>
      <c r="H6792" t="s">
        <v>33</v>
      </c>
      <c r="I6792" t="s">
        <v>91</v>
      </c>
      <c r="J6792">
        <v>2</v>
      </c>
      <c r="K6792" t="s">
        <v>45</v>
      </c>
      <c r="L6792" t="s">
        <v>63</v>
      </c>
      <c r="M6792" t="s">
        <v>213</v>
      </c>
      <c r="N6792">
        <v>23</v>
      </c>
      <c r="O6792">
        <v>17</v>
      </c>
      <c r="P6792">
        <v>5657</v>
      </c>
      <c r="Q6792">
        <v>35045</v>
      </c>
    </row>
    <row r="6793" spans="1:17" x14ac:dyDescent="0.25">
      <c r="A6793" t="s">
        <v>163</v>
      </c>
      <c r="B6793" s="1" t="s">
        <v>453</v>
      </c>
      <c r="C6793">
        <v>2016</v>
      </c>
      <c r="D6793" s="15">
        <f>DATE(cars[[#This Row],[year_1]],1,1)</f>
        <v>42370</v>
      </c>
      <c r="E6793" t="s">
        <v>44</v>
      </c>
      <c r="F6793" s="4">
        <v>282</v>
      </c>
      <c r="G6793">
        <v>6</v>
      </c>
      <c r="H6793" t="s">
        <v>33</v>
      </c>
      <c r="I6793" t="s">
        <v>91</v>
      </c>
      <c r="J6793">
        <v>2</v>
      </c>
      <c r="K6793" t="s">
        <v>45</v>
      </c>
      <c r="L6793" t="s">
        <v>63</v>
      </c>
      <c r="M6793" t="s">
        <v>213</v>
      </c>
      <c r="N6793">
        <v>23</v>
      </c>
      <c r="O6793">
        <v>17</v>
      </c>
      <c r="P6793">
        <v>5657</v>
      </c>
      <c r="Q6793">
        <v>31185</v>
      </c>
    </row>
    <row r="6794" spans="1:17" x14ac:dyDescent="0.25">
      <c r="A6794" t="s">
        <v>163</v>
      </c>
      <c r="B6794" s="1" t="s">
        <v>453</v>
      </c>
      <c r="C6794">
        <v>2016</v>
      </c>
      <c r="D6794" s="15">
        <f>DATE(cars[[#This Row],[year_1]],1,1)</f>
        <v>42370</v>
      </c>
      <c r="E6794" t="s">
        <v>44</v>
      </c>
      <c r="F6794" s="4">
        <v>282</v>
      </c>
      <c r="G6794">
        <v>6</v>
      </c>
      <c r="H6794" t="s">
        <v>33</v>
      </c>
      <c r="I6794" t="s">
        <v>91</v>
      </c>
      <c r="J6794">
        <v>2</v>
      </c>
      <c r="K6794" t="s">
        <v>45</v>
      </c>
      <c r="L6794" t="s">
        <v>63</v>
      </c>
      <c r="M6794" t="s">
        <v>213</v>
      </c>
      <c r="N6794">
        <v>23</v>
      </c>
      <c r="O6794">
        <v>17</v>
      </c>
      <c r="P6794">
        <v>5657</v>
      </c>
      <c r="Q6794">
        <v>35330</v>
      </c>
    </row>
    <row r="6795" spans="1:17" x14ac:dyDescent="0.25">
      <c r="A6795" t="s">
        <v>163</v>
      </c>
      <c r="B6795" s="1" t="s">
        <v>453</v>
      </c>
      <c r="C6795">
        <v>2016</v>
      </c>
      <c r="D6795" s="15">
        <f>DATE(cars[[#This Row],[year_1]],1,1)</f>
        <v>42370</v>
      </c>
      <c r="E6795" t="s">
        <v>44</v>
      </c>
      <c r="F6795" s="4">
        <v>282</v>
      </c>
      <c r="G6795">
        <v>6</v>
      </c>
      <c r="H6795" t="s">
        <v>33</v>
      </c>
      <c r="I6795" t="s">
        <v>91</v>
      </c>
      <c r="J6795">
        <v>2</v>
      </c>
      <c r="K6795" t="s">
        <v>45</v>
      </c>
      <c r="L6795" t="s">
        <v>63</v>
      </c>
      <c r="M6795" t="s">
        <v>213</v>
      </c>
      <c r="N6795">
        <v>23</v>
      </c>
      <c r="O6795">
        <v>17</v>
      </c>
      <c r="P6795">
        <v>5657</v>
      </c>
      <c r="Q6795">
        <v>31485</v>
      </c>
    </row>
    <row r="6796" spans="1:17" x14ac:dyDescent="0.25">
      <c r="A6796" t="s">
        <v>163</v>
      </c>
      <c r="B6796" s="1" t="s">
        <v>453</v>
      </c>
      <c r="C6796">
        <v>2016</v>
      </c>
      <c r="D6796" s="15">
        <f>DATE(cars[[#This Row],[year_1]],1,1)</f>
        <v>42370</v>
      </c>
      <c r="E6796" t="s">
        <v>44</v>
      </c>
      <c r="F6796" s="4">
        <v>282</v>
      </c>
      <c r="G6796">
        <v>6</v>
      </c>
      <c r="H6796" t="s">
        <v>33</v>
      </c>
      <c r="I6796" t="s">
        <v>91</v>
      </c>
      <c r="J6796">
        <v>2</v>
      </c>
      <c r="K6796" t="s">
        <v>45</v>
      </c>
      <c r="L6796" t="s">
        <v>63</v>
      </c>
      <c r="M6796" t="s">
        <v>213</v>
      </c>
      <c r="N6796">
        <v>23</v>
      </c>
      <c r="O6796">
        <v>17</v>
      </c>
      <c r="P6796">
        <v>5657</v>
      </c>
      <c r="Q6796">
        <v>35630</v>
      </c>
    </row>
    <row r="6797" spans="1:17" x14ac:dyDescent="0.25">
      <c r="A6797" t="s">
        <v>163</v>
      </c>
      <c r="B6797" s="1" t="s">
        <v>453</v>
      </c>
      <c r="C6797">
        <v>2017</v>
      </c>
      <c r="D6797" s="15">
        <f>DATE(cars[[#This Row],[year_1]],1,1)</f>
        <v>42736</v>
      </c>
      <c r="E6797" t="s">
        <v>44</v>
      </c>
      <c r="F6797" s="4">
        <v>282</v>
      </c>
      <c r="G6797">
        <v>6</v>
      </c>
      <c r="H6797" t="s">
        <v>33</v>
      </c>
      <c r="I6797" t="s">
        <v>91</v>
      </c>
      <c r="J6797">
        <v>2</v>
      </c>
      <c r="K6797" t="s">
        <v>45</v>
      </c>
      <c r="L6797" t="s">
        <v>63</v>
      </c>
      <c r="M6797" t="s">
        <v>213</v>
      </c>
      <c r="N6797">
        <v>23</v>
      </c>
      <c r="O6797">
        <v>17</v>
      </c>
      <c r="P6797">
        <v>5657</v>
      </c>
      <c r="Q6797">
        <v>31185</v>
      </c>
    </row>
    <row r="6798" spans="1:17" x14ac:dyDescent="0.25">
      <c r="A6798" t="s">
        <v>163</v>
      </c>
      <c r="B6798" s="1" t="s">
        <v>453</v>
      </c>
      <c r="C6798">
        <v>2017</v>
      </c>
      <c r="D6798" s="15">
        <f>DATE(cars[[#This Row],[year_1]],1,1)</f>
        <v>42736</v>
      </c>
      <c r="E6798" t="s">
        <v>44</v>
      </c>
      <c r="F6798" s="4">
        <v>282</v>
      </c>
      <c r="G6798">
        <v>6</v>
      </c>
      <c r="H6798" t="s">
        <v>33</v>
      </c>
      <c r="I6798" t="s">
        <v>91</v>
      </c>
      <c r="J6798">
        <v>2</v>
      </c>
      <c r="K6798" t="s">
        <v>45</v>
      </c>
      <c r="L6798" t="s">
        <v>63</v>
      </c>
      <c r="M6798" t="s">
        <v>213</v>
      </c>
      <c r="N6798">
        <v>23</v>
      </c>
      <c r="O6798">
        <v>17</v>
      </c>
      <c r="P6798">
        <v>5657</v>
      </c>
      <c r="Q6798">
        <v>35630</v>
      </c>
    </row>
    <row r="6799" spans="1:17" x14ac:dyDescent="0.25">
      <c r="A6799" t="s">
        <v>163</v>
      </c>
      <c r="B6799" s="1" t="s">
        <v>453</v>
      </c>
      <c r="C6799">
        <v>2017</v>
      </c>
      <c r="D6799" s="15">
        <f>DATE(cars[[#This Row],[year_1]],1,1)</f>
        <v>42736</v>
      </c>
      <c r="E6799" t="s">
        <v>44</v>
      </c>
      <c r="F6799" s="4">
        <v>282</v>
      </c>
      <c r="G6799">
        <v>6</v>
      </c>
      <c r="H6799" t="s">
        <v>33</v>
      </c>
      <c r="I6799" t="s">
        <v>91</v>
      </c>
      <c r="J6799">
        <v>2</v>
      </c>
      <c r="K6799" t="s">
        <v>45</v>
      </c>
      <c r="L6799" t="s">
        <v>63</v>
      </c>
      <c r="M6799" t="s">
        <v>213</v>
      </c>
      <c r="N6799">
        <v>23</v>
      </c>
      <c r="O6799">
        <v>17</v>
      </c>
      <c r="P6799">
        <v>5657</v>
      </c>
      <c r="Q6799">
        <v>31485</v>
      </c>
    </row>
    <row r="6800" spans="1:17" x14ac:dyDescent="0.25">
      <c r="A6800" t="s">
        <v>163</v>
      </c>
      <c r="B6800" s="1" t="s">
        <v>453</v>
      </c>
      <c r="C6800">
        <v>2017</v>
      </c>
      <c r="D6800" s="15">
        <f>DATE(cars[[#This Row],[year_1]],1,1)</f>
        <v>42736</v>
      </c>
      <c r="E6800" t="s">
        <v>44</v>
      </c>
      <c r="F6800" s="4">
        <v>282</v>
      </c>
      <c r="G6800">
        <v>6</v>
      </c>
      <c r="H6800" t="s">
        <v>33</v>
      </c>
      <c r="I6800" t="s">
        <v>91</v>
      </c>
      <c r="J6800">
        <v>2</v>
      </c>
      <c r="K6800" t="s">
        <v>45</v>
      </c>
      <c r="L6800" t="s">
        <v>63</v>
      </c>
      <c r="M6800" t="s">
        <v>213</v>
      </c>
      <c r="N6800">
        <v>23</v>
      </c>
      <c r="O6800">
        <v>17</v>
      </c>
      <c r="P6800">
        <v>5657</v>
      </c>
      <c r="Q6800">
        <v>35330</v>
      </c>
    </row>
    <row r="6801" spans="1:17" x14ac:dyDescent="0.25">
      <c r="A6801" t="s">
        <v>43</v>
      </c>
      <c r="B6801" s="1" t="s">
        <v>951</v>
      </c>
      <c r="C6801">
        <v>2014</v>
      </c>
      <c r="D6801" s="15">
        <f>DATE(cars[[#This Row],[year_1]],1,1)</f>
        <v>41640</v>
      </c>
      <c r="E6801" t="s">
        <v>44</v>
      </c>
      <c r="F6801" s="4">
        <v>283</v>
      </c>
      <c r="G6801">
        <v>6</v>
      </c>
      <c r="H6801" t="s">
        <v>33</v>
      </c>
      <c r="I6801" t="s">
        <v>30</v>
      </c>
      <c r="J6801">
        <v>4</v>
      </c>
      <c r="K6801" t="s">
        <v>45</v>
      </c>
      <c r="L6801" t="s">
        <v>31</v>
      </c>
      <c r="M6801" t="s">
        <v>110</v>
      </c>
      <c r="N6801">
        <v>25</v>
      </c>
      <c r="O6801">
        <v>17</v>
      </c>
      <c r="P6801">
        <v>1013</v>
      </c>
      <c r="Q6801">
        <v>32995</v>
      </c>
    </row>
    <row r="6802" spans="1:17" x14ac:dyDescent="0.25">
      <c r="A6802" t="s">
        <v>43</v>
      </c>
      <c r="B6802" s="1" t="s">
        <v>951</v>
      </c>
      <c r="C6802">
        <v>2014</v>
      </c>
      <c r="D6802" s="15">
        <f>DATE(cars[[#This Row],[year_1]],1,1)</f>
        <v>41640</v>
      </c>
      <c r="E6802" t="s">
        <v>44</v>
      </c>
      <c r="F6802" s="4">
        <v>283</v>
      </c>
      <c r="G6802">
        <v>6</v>
      </c>
      <c r="H6802" t="s">
        <v>33</v>
      </c>
      <c r="I6802" t="s">
        <v>30</v>
      </c>
      <c r="J6802">
        <v>4</v>
      </c>
      <c r="K6802" t="s">
        <v>45</v>
      </c>
      <c r="L6802" t="s">
        <v>31</v>
      </c>
      <c r="M6802" t="s">
        <v>110</v>
      </c>
      <c r="N6802">
        <v>25</v>
      </c>
      <c r="O6802">
        <v>17</v>
      </c>
      <c r="P6802">
        <v>1013</v>
      </c>
      <c r="Q6802">
        <v>30765</v>
      </c>
    </row>
    <row r="6803" spans="1:17" x14ac:dyDescent="0.25">
      <c r="A6803" t="s">
        <v>43</v>
      </c>
      <c r="B6803" s="1" t="s">
        <v>951</v>
      </c>
      <c r="C6803">
        <v>2014</v>
      </c>
      <c r="D6803" s="15">
        <f>DATE(cars[[#This Row],[year_1]],1,1)</f>
        <v>41640</v>
      </c>
      <c r="E6803" t="s">
        <v>44</v>
      </c>
      <c r="F6803" s="4">
        <v>283</v>
      </c>
      <c r="G6803">
        <v>6</v>
      </c>
      <c r="H6803" t="s">
        <v>33</v>
      </c>
      <c r="I6803" t="s">
        <v>30</v>
      </c>
      <c r="J6803">
        <v>4</v>
      </c>
      <c r="K6803" t="s">
        <v>45</v>
      </c>
      <c r="L6803" t="s">
        <v>31</v>
      </c>
      <c r="M6803" t="s">
        <v>110</v>
      </c>
      <c r="N6803">
        <v>25</v>
      </c>
      <c r="O6803">
        <v>17</v>
      </c>
      <c r="P6803">
        <v>1013</v>
      </c>
      <c r="Q6803">
        <v>41995</v>
      </c>
    </row>
    <row r="6804" spans="1:17" x14ac:dyDescent="0.25">
      <c r="A6804" t="s">
        <v>43</v>
      </c>
      <c r="B6804" s="1" t="s">
        <v>951</v>
      </c>
      <c r="C6804">
        <v>2014</v>
      </c>
      <c r="D6804" s="15">
        <f>DATE(cars[[#This Row],[year_1]],1,1)</f>
        <v>41640</v>
      </c>
      <c r="E6804" t="s">
        <v>44</v>
      </c>
      <c r="F6804" s="4">
        <v>283</v>
      </c>
      <c r="G6804">
        <v>6</v>
      </c>
      <c r="H6804" t="s">
        <v>33</v>
      </c>
      <c r="I6804" t="s">
        <v>30</v>
      </c>
      <c r="J6804">
        <v>4</v>
      </c>
      <c r="K6804" t="s">
        <v>45</v>
      </c>
      <c r="L6804" t="s">
        <v>31</v>
      </c>
      <c r="M6804" t="s">
        <v>110</v>
      </c>
      <c r="N6804">
        <v>25</v>
      </c>
      <c r="O6804">
        <v>17</v>
      </c>
      <c r="P6804">
        <v>1013</v>
      </c>
      <c r="Q6804">
        <v>34465</v>
      </c>
    </row>
    <row r="6805" spans="1:17" x14ac:dyDescent="0.25">
      <c r="A6805" t="s">
        <v>43</v>
      </c>
      <c r="B6805" s="1" t="s">
        <v>951</v>
      </c>
      <c r="C6805">
        <v>2015</v>
      </c>
      <c r="D6805" s="15">
        <f>DATE(cars[[#This Row],[year_1]],1,1)</f>
        <v>42005</v>
      </c>
      <c r="E6805" t="s">
        <v>44</v>
      </c>
      <c r="F6805" s="4">
        <v>283</v>
      </c>
      <c r="G6805">
        <v>6</v>
      </c>
      <c r="H6805" t="s">
        <v>33</v>
      </c>
      <c r="I6805" t="s">
        <v>30</v>
      </c>
      <c r="J6805">
        <v>4</v>
      </c>
      <c r="K6805" t="s">
        <v>45</v>
      </c>
      <c r="L6805" t="s">
        <v>31</v>
      </c>
      <c r="M6805" t="s">
        <v>110</v>
      </c>
      <c r="N6805">
        <v>25</v>
      </c>
      <c r="O6805">
        <v>17</v>
      </c>
      <c r="P6805">
        <v>1013</v>
      </c>
      <c r="Q6805">
        <v>29995</v>
      </c>
    </row>
    <row r="6806" spans="1:17" x14ac:dyDescent="0.25">
      <c r="A6806" t="s">
        <v>43</v>
      </c>
      <c r="B6806" s="1" t="s">
        <v>951</v>
      </c>
      <c r="C6806">
        <v>2015</v>
      </c>
      <c r="D6806" s="15">
        <f>DATE(cars[[#This Row],[year_1]],1,1)</f>
        <v>42005</v>
      </c>
      <c r="E6806" t="s">
        <v>44</v>
      </c>
      <c r="F6806" s="4">
        <v>283</v>
      </c>
      <c r="G6806">
        <v>6</v>
      </c>
      <c r="H6806" t="s">
        <v>33</v>
      </c>
      <c r="I6806" t="s">
        <v>30</v>
      </c>
      <c r="J6806">
        <v>4</v>
      </c>
      <c r="K6806" t="s">
        <v>45</v>
      </c>
      <c r="L6806" t="s">
        <v>31</v>
      </c>
      <c r="M6806" t="s">
        <v>110</v>
      </c>
      <c r="N6806">
        <v>25</v>
      </c>
      <c r="O6806">
        <v>17</v>
      </c>
      <c r="P6806">
        <v>1013</v>
      </c>
      <c r="Q6806">
        <v>37945</v>
      </c>
    </row>
    <row r="6807" spans="1:17" x14ac:dyDescent="0.25">
      <c r="A6807" t="s">
        <v>43</v>
      </c>
      <c r="B6807" s="1" t="s">
        <v>951</v>
      </c>
      <c r="C6807">
        <v>2015</v>
      </c>
      <c r="D6807" s="15">
        <f>DATE(cars[[#This Row],[year_1]],1,1)</f>
        <v>42005</v>
      </c>
      <c r="E6807" t="s">
        <v>44</v>
      </c>
      <c r="F6807" s="4">
        <v>283</v>
      </c>
      <c r="G6807">
        <v>6</v>
      </c>
      <c r="H6807" t="s">
        <v>33</v>
      </c>
      <c r="I6807" t="s">
        <v>30</v>
      </c>
      <c r="J6807">
        <v>4</v>
      </c>
      <c r="K6807" t="s">
        <v>45</v>
      </c>
      <c r="L6807" t="s">
        <v>31</v>
      </c>
      <c r="M6807" t="s">
        <v>110</v>
      </c>
      <c r="N6807">
        <v>25</v>
      </c>
      <c r="O6807">
        <v>17</v>
      </c>
      <c r="P6807">
        <v>1013</v>
      </c>
      <c r="Q6807">
        <v>35315</v>
      </c>
    </row>
    <row r="6808" spans="1:17" x14ac:dyDescent="0.25">
      <c r="A6808" t="s">
        <v>43</v>
      </c>
      <c r="B6808" s="1" t="s">
        <v>951</v>
      </c>
      <c r="C6808">
        <v>2015</v>
      </c>
      <c r="D6808" s="15">
        <f>DATE(cars[[#This Row],[year_1]],1,1)</f>
        <v>42005</v>
      </c>
      <c r="E6808" t="s">
        <v>44</v>
      </c>
      <c r="F6808" s="4">
        <v>283</v>
      </c>
      <c r="G6808">
        <v>6</v>
      </c>
      <c r="H6808" t="s">
        <v>33</v>
      </c>
      <c r="I6808" t="s">
        <v>30</v>
      </c>
      <c r="J6808">
        <v>4</v>
      </c>
      <c r="K6808" t="s">
        <v>45</v>
      </c>
      <c r="L6808" t="s">
        <v>31</v>
      </c>
      <c r="M6808" t="s">
        <v>110</v>
      </c>
      <c r="N6808">
        <v>25</v>
      </c>
      <c r="O6808">
        <v>17</v>
      </c>
      <c r="P6808">
        <v>1013</v>
      </c>
      <c r="Q6808">
        <v>33695</v>
      </c>
    </row>
    <row r="6809" spans="1:17" x14ac:dyDescent="0.25">
      <c r="A6809" t="s">
        <v>43</v>
      </c>
      <c r="B6809" s="1" t="s">
        <v>951</v>
      </c>
      <c r="C6809">
        <v>2015</v>
      </c>
      <c r="D6809" s="15">
        <f>DATE(cars[[#This Row],[year_1]],1,1)</f>
        <v>42005</v>
      </c>
      <c r="E6809" t="s">
        <v>44</v>
      </c>
      <c r="F6809" s="4">
        <v>283</v>
      </c>
      <c r="G6809">
        <v>6</v>
      </c>
      <c r="H6809" t="s">
        <v>33</v>
      </c>
      <c r="I6809" t="s">
        <v>30</v>
      </c>
      <c r="J6809">
        <v>4</v>
      </c>
      <c r="K6809" t="s">
        <v>45</v>
      </c>
      <c r="L6809" t="s">
        <v>31</v>
      </c>
      <c r="M6809" t="s">
        <v>110</v>
      </c>
      <c r="N6809">
        <v>25</v>
      </c>
      <c r="O6809">
        <v>17</v>
      </c>
      <c r="P6809">
        <v>1013</v>
      </c>
      <c r="Q6809">
        <v>40295</v>
      </c>
    </row>
    <row r="6810" spans="1:17" x14ac:dyDescent="0.25">
      <c r="A6810" t="s">
        <v>43</v>
      </c>
      <c r="B6810" s="1" t="s">
        <v>951</v>
      </c>
      <c r="C6810">
        <v>2015</v>
      </c>
      <c r="D6810" s="15">
        <f>DATE(cars[[#This Row],[year_1]],1,1)</f>
        <v>42005</v>
      </c>
      <c r="E6810" t="s">
        <v>44</v>
      </c>
      <c r="F6810" s="4">
        <v>283</v>
      </c>
      <c r="G6810">
        <v>6</v>
      </c>
      <c r="H6810" t="s">
        <v>33</v>
      </c>
      <c r="I6810" t="s">
        <v>30</v>
      </c>
      <c r="J6810">
        <v>4</v>
      </c>
      <c r="K6810" t="s">
        <v>45</v>
      </c>
      <c r="L6810" t="s">
        <v>31</v>
      </c>
      <c r="M6810" t="s">
        <v>110</v>
      </c>
      <c r="N6810">
        <v>25</v>
      </c>
      <c r="O6810">
        <v>17</v>
      </c>
      <c r="P6810">
        <v>1013</v>
      </c>
      <c r="Q6810">
        <v>31465</v>
      </c>
    </row>
    <row r="6811" spans="1:17" x14ac:dyDescent="0.25">
      <c r="A6811" t="s">
        <v>43</v>
      </c>
      <c r="B6811" s="1" t="s">
        <v>951</v>
      </c>
      <c r="C6811">
        <v>2016</v>
      </c>
      <c r="D6811" s="15">
        <f>DATE(cars[[#This Row],[year_1]],1,1)</f>
        <v>42370</v>
      </c>
      <c r="E6811" t="s">
        <v>44</v>
      </c>
      <c r="F6811" s="4">
        <v>283</v>
      </c>
      <c r="G6811">
        <v>6</v>
      </c>
      <c r="H6811" t="s">
        <v>33</v>
      </c>
      <c r="I6811" t="s">
        <v>30</v>
      </c>
      <c r="J6811">
        <v>4</v>
      </c>
      <c r="K6811" t="s">
        <v>45</v>
      </c>
      <c r="L6811" t="s">
        <v>31</v>
      </c>
      <c r="M6811" t="s">
        <v>110</v>
      </c>
      <c r="N6811">
        <v>25</v>
      </c>
      <c r="O6811">
        <v>17</v>
      </c>
      <c r="P6811">
        <v>1013</v>
      </c>
      <c r="Q6811">
        <v>35845</v>
      </c>
    </row>
    <row r="6812" spans="1:17" x14ac:dyDescent="0.25">
      <c r="A6812" t="s">
        <v>43</v>
      </c>
      <c r="B6812" s="1" t="s">
        <v>951</v>
      </c>
      <c r="C6812">
        <v>2016</v>
      </c>
      <c r="D6812" s="15">
        <f>DATE(cars[[#This Row],[year_1]],1,1)</f>
        <v>42370</v>
      </c>
      <c r="E6812" t="s">
        <v>44</v>
      </c>
      <c r="F6812" s="4">
        <v>283</v>
      </c>
      <c r="G6812">
        <v>6</v>
      </c>
      <c r="H6812" t="s">
        <v>33</v>
      </c>
      <c r="I6812" t="s">
        <v>30</v>
      </c>
      <c r="J6812">
        <v>4</v>
      </c>
      <c r="K6812" t="s">
        <v>45</v>
      </c>
      <c r="L6812" t="s">
        <v>31</v>
      </c>
      <c r="M6812" t="s">
        <v>110</v>
      </c>
      <c r="N6812">
        <v>25</v>
      </c>
      <c r="O6812">
        <v>17</v>
      </c>
      <c r="P6812">
        <v>1013</v>
      </c>
      <c r="Q6812">
        <v>34145</v>
      </c>
    </row>
    <row r="6813" spans="1:17" x14ac:dyDescent="0.25">
      <c r="A6813" t="s">
        <v>43</v>
      </c>
      <c r="B6813" s="1" t="s">
        <v>951</v>
      </c>
      <c r="C6813">
        <v>2016</v>
      </c>
      <c r="D6813" s="15">
        <f>DATE(cars[[#This Row],[year_1]],1,1)</f>
        <v>42370</v>
      </c>
      <c r="E6813" t="s">
        <v>44</v>
      </c>
      <c r="F6813" s="4">
        <v>283</v>
      </c>
      <c r="G6813">
        <v>6</v>
      </c>
      <c r="H6813" t="s">
        <v>33</v>
      </c>
      <c r="I6813" t="s">
        <v>30</v>
      </c>
      <c r="J6813">
        <v>4</v>
      </c>
      <c r="K6813" t="s">
        <v>45</v>
      </c>
      <c r="L6813" t="s">
        <v>31</v>
      </c>
      <c r="M6813" t="s">
        <v>110</v>
      </c>
      <c r="N6813">
        <v>25</v>
      </c>
      <c r="O6813">
        <v>17</v>
      </c>
      <c r="P6813">
        <v>1013</v>
      </c>
      <c r="Q6813">
        <v>40645</v>
      </c>
    </row>
    <row r="6814" spans="1:17" x14ac:dyDescent="0.25">
      <c r="A6814" t="s">
        <v>43</v>
      </c>
      <c r="B6814" s="1" t="s">
        <v>951</v>
      </c>
      <c r="C6814">
        <v>2016</v>
      </c>
      <c r="D6814" s="15">
        <f>DATE(cars[[#This Row],[year_1]],1,1)</f>
        <v>42370</v>
      </c>
      <c r="E6814" t="s">
        <v>44</v>
      </c>
      <c r="F6814" s="4">
        <v>283</v>
      </c>
      <c r="G6814">
        <v>6</v>
      </c>
      <c r="H6814" t="s">
        <v>33</v>
      </c>
      <c r="I6814" t="s">
        <v>30</v>
      </c>
      <c r="J6814">
        <v>4</v>
      </c>
      <c r="K6814" t="s">
        <v>45</v>
      </c>
      <c r="L6814" t="s">
        <v>31</v>
      </c>
      <c r="M6814" t="s">
        <v>110</v>
      </c>
      <c r="N6814">
        <v>25</v>
      </c>
      <c r="O6814">
        <v>17</v>
      </c>
      <c r="P6814">
        <v>1013</v>
      </c>
      <c r="Q6814">
        <v>29995</v>
      </c>
    </row>
    <row r="6815" spans="1:17" x14ac:dyDescent="0.25">
      <c r="A6815" t="s">
        <v>43</v>
      </c>
      <c r="B6815" s="1" t="s">
        <v>951</v>
      </c>
      <c r="C6815">
        <v>2016</v>
      </c>
      <c r="D6815" s="15">
        <f>DATE(cars[[#This Row],[year_1]],1,1)</f>
        <v>42370</v>
      </c>
      <c r="E6815" t="s">
        <v>44</v>
      </c>
      <c r="F6815" s="4">
        <v>283</v>
      </c>
      <c r="G6815">
        <v>6</v>
      </c>
      <c r="H6815" t="s">
        <v>33</v>
      </c>
      <c r="I6815" t="s">
        <v>30</v>
      </c>
      <c r="J6815">
        <v>4</v>
      </c>
      <c r="K6815" t="s">
        <v>45</v>
      </c>
      <c r="L6815" t="s">
        <v>31</v>
      </c>
      <c r="M6815" t="s">
        <v>110</v>
      </c>
      <c r="N6815">
        <v>25</v>
      </c>
      <c r="O6815">
        <v>17</v>
      </c>
      <c r="P6815">
        <v>1013</v>
      </c>
      <c r="Q6815">
        <v>38445</v>
      </c>
    </row>
    <row r="6816" spans="1:17" x14ac:dyDescent="0.25">
      <c r="A6816" t="s">
        <v>43</v>
      </c>
      <c r="B6816" s="1" t="s">
        <v>951</v>
      </c>
      <c r="C6816">
        <v>2016</v>
      </c>
      <c r="D6816" s="15">
        <f>DATE(cars[[#This Row],[year_1]],1,1)</f>
        <v>42370</v>
      </c>
      <c r="E6816" t="s">
        <v>44</v>
      </c>
      <c r="F6816" s="4">
        <v>283</v>
      </c>
      <c r="G6816">
        <v>6</v>
      </c>
      <c r="H6816" t="s">
        <v>33</v>
      </c>
      <c r="I6816" t="s">
        <v>30</v>
      </c>
      <c r="J6816">
        <v>4</v>
      </c>
      <c r="K6816" t="s">
        <v>45</v>
      </c>
      <c r="L6816" t="s">
        <v>31</v>
      </c>
      <c r="M6816" t="s">
        <v>110</v>
      </c>
      <c r="N6816">
        <v>25</v>
      </c>
      <c r="O6816">
        <v>17</v>
      </c>
      <c r="P6816">
        <v>1013</v>
      </c>
      <c r="Q6816">
        <v>37345</v>
      </c>
    </row>
    <row r="6817" spans="1:17" x14ac:dyDescent="0.25">
      <c r="A6817" t="s">
        <v>43</v>
      </c>
      <c r="B6817" s="1" t="s">
        <v>951</v>
      </c>
      <c r="C6817">
        <v>2016</v>
      </c>
      <c r="D6817" s="15">
        <f>DATE(cars[[#This Row],[year_1]],1,1)</f>
        <v>42370</v>
      </c>
      <c r="E6817" t="s">
        <v>44</v>
      </c>
      <c r="F6817" s="4">
        <v>283</v>
      </c>
      <c r="G6817">
        <v>6</v>
      </c>
      <c r="H6817" t="s">
        <v>33</v>
      </c>
      <c r="I6817" t="s">
        <v>30</v>
      </c>
      <c r="J6817">
        <v>4</v>
      </c>
      <c r="K6817" t="s">
        <v>45</v>
      </c>
      <c r="L6817" t="s">
        <v>31</v>
      </c>
      <c r="M6817" t="s">
        <v>110</v>
      </c>
      <c r="N6817">
        <v>25</v>
      </c>
      <c r="O6817">
        <v>17</v>
      </c>
      <c r="P6817">
        <v>1013</v>
      </c>
      <c r="Q6817">
        <v>31875</v>
      </c>
    </row>
    <row r="6818" spans="1:17" x14ac:dyDescent="0.25">
      <c r="A6818" t="s">
        <v>199</v>
      </c>
      <c r="B6818" s="1" t="s">
        <v>528</v>
      </c>
      <c r="C6818">
        <v>2015</v>
      </c>
      <c r="D6818" s="15">
        <f>DATE(cars[[#This Row],[year_1]],1,1)</f>
        <v>42005</v>
      </c>
      <c r="E6818" t="s">
        <v>44</v>
      </c>
      <c r="F6818" s="4">
        <v>283</v>
      </c>
      <c r="G6818">
        <v>6</v>
      </c>
      <c r="H6818" t="s">
        <v>33</v>
      </c>
      <c r="I6818" t="s">
        <v>30</v>
      </c>
      <c r="J6818">
        <v>4</v>
      </c>
      <c r="K6818" t="s">
        <v>45</v>
      </c>
      <c r="L6818" t="s">
        <v>31</v>
      </c>
      <c r="M6818" t="s">
        <v>110</v>
      </c>
      <c r="N6818">
        <v>25</v>
      </c>
      <c r="O6818">
        <v>17</v>
      </c>
      <c r="P6818">
        <v>1851</v>
      </c>
      <c r="Q6818">
        <v>30995</v>
      </c>
    </row>
    <row r="6819" spans="1:17" x14ac:dyDescent="0.25">
      <c r="A6819" t="s">
        <v>199</v>
      </c>
      <c r="B6819" s="1" t="s">
        <v>528</v>
      </c>
      <c r="C6819">
        <v>2015</v>
      </c>
      <c r="D6819" s="15">
        <f>DATE(cars[[#This Row],[year_1]],1,1)</f>
        <v>42005</v>
      </c>
      <c r="E6819" t="s">
        <v>44</v>
      </c>
      <c r="F6819" s="4">
        <v>283</v>
      </c>
      <c r="G6819">
        <v>6</v>
      </c>
      <c r="H6819" t="s">
        <v>33</v>
      </c>
      <c r="I6819" t="s">
        <v>30</v>
      </c>
      <c r="J6819">
        <v>4</v>
      </c>
      <c r="K6819" t="s">
        <v>45</v>
      </c>
      <c r="L6819" t="s">
        <v>31</v>
      </c>
      <c r="M6819" t="s">
        <v>110</v>
      </c>
      <c r="N6819">
        <v>25</v>
      </c>
      <c r="O6819">
        <v>17</v>
      </c>
      <c r="P6819">
        <v>1851</v>
      </c>
      <c r="Q6819">
        <v>27395</v>
      </c>
    </row>
    <row r="6820" spans="1:17" x14ac:dyDescent="0.25">
      <c r="A6820" t="s">
        <v>199</v>
      </c>
      <c r="B6820" s="1" t="s">
        <v>528</v>
      </c>
      <c r="C6820">
        <v>2015</v>
      </c>
      <c r="D6820" s="15">
        <f>DATE(cars[[#This Row],[year_1]],1,1)</f>
        <v>42005</v>
      </c>
      <c r="E6820" t="s">
        <v>44</v>
      </c>
      <c r="F6820" s="4">
        <v>283</v>
      </c>
      <c r="G6820">
        <v>6</v>
      </c>
      <c r="H6820" t="s">
        <v>33</v>
      </c>
      <c r="I6820" t="s">
        <v>30</v>
      </c>
      <c r="J6820">
        <v>4</v>
      </c>
      <c r="K6820" t="s">
        <v>45</v>
      </c>
      <c r="L6820" t="s">
        <v>31</v>
      </c>
      <c r="M6820" t="s">
        <v>110</v>
      </c>
      <c r="N6820">
        <v>25</v>
      </c>
      <c r="O6820">
        <v>17</v>
      </c>
      <c r="P6820">
        <v>1851</v>
      </c>
      <c r="Q6820">
        <v>21795</v>
      </c>
    </row>
    <row r="6821" spans="1:17" x14ac:dyDescent="0.25">
      <c r="A6821" t="s">
        <v>199</v>
      </c>
      <c r="B6821" s="1" t="s">
        <v>528</v>
      </c>
      <c r="C6821">
        <v>2015</v>
      </c>
      <c r="D6821" s="15">
        <f>DATE(cars[[#This Row],[year_1]],1,1)</f>
        <v>42005</v>
      </c>
      <c r="E6821" t="s">
        <v>44</v>
      </c>
      <c r="F6821" s="4">
        <v>283</v>
      </c>
      <c r="G6821">
        <v>6</v>
      </c>
      <c r="H6821" t="s">
        <v>33</v>
      </c>
      <c r="I6821" t="s">
        <v>30</v>
      </c>
      <c r="J6821">
        <v>4</v>
      </c>
      <c r="K6821" t="s">
        <v>45</v>
      </c>
      <c r="L6821" t="s">
        <v>31</v>
      </c>
      <c r="M6821" t="s">
        <v>110</v>
      </c>
      <c r="N6821">
        <v>25</v>
      </c>
      <c r="O6821">
        <v>17</v>
      </c>
      <c r="P6821">
        <v>1851</v>
      </c>
      <c r="Q6821">
        <v>24245</v>
      </c>
    </row>
    <row r="6822" spans="1:17" x14ac:dyDescent="0.25">
      <c r="A6822" t="s">
        <v>199</v>
      </c>
      <c r="B6822" s="1" t="s">
        <v>528</v>
      </c>
      <c r="C6822">
        <v>2015</v>
      </c>
      <c r="D6822" s="15">
        <f>DATE(cars[[#This Row],[year_1]],1,1)</f>
        <v>42005</v>
      </c>
      <c r="E6822" t="s">
        <v>44</v>
      </c>
      <c r="F6822" s="4">
        <v>283</v>
      </c>
      <c r="G6822">
        <v>6</v>
      </c>
      <c r="H6822" t="s">
        <v>33</v>
      </c>
      <c r="I6822" t="s">
        <v>30</v>
      </c>
      <c r="J6822">
        <v>4</v>
      </c>
      <c r="K6822" t="s">
        <v>45</v>
      </c>
      <c r="L6822" t="s">
        <v>31</v>
      </c>
      <c r="M6822" t="s">
        <v>110</v>
      </c>
      <c r="N6822">
        <v>25</v>
      </c>
      <c r="O6822">
        <v>17</v>
      </c>
      <c r="P6822">
        <v>1851</v>
      </c>
      <c r="Q6822">
        <v>28395</v>
      </c>
    </row>
    <row r="6823" spans="1:17" x14ac:dyDescent="0.25">
      <c r="A6823" t="s">
        <v>199</v>
      </c>
      <c r="B6823" s="1" t="s">
        <v>528</v>
      </c>
      <c r="C6823">
        <v>2015</v>
      </c>
      <c r="D6823" s="15">
        <f>DATE(cars[[#This Row],[year_1]],1,1)</f>
        <v>42005</v>
      </c>
      <c r="E6823" t="s">
        <v>44</v>
      </c>
      <c r="F6823" s="4">
        <v>283</v>
      </c>
      <c r="G6823">
        <v>6</v>
      </c>
      <c r="H6823" t="s">
        <v>33</v>
      </c>
      <c r="I6823" t="s">
        <v>30</v>
      </c>
      <c r="J6823">
        <v>4</v>
      </c>
      <c r="K6823" t="s">
        <v>45</v>
      </c>
      <c r="L6823" t="s">
        <v>31</v>
      </c>
      <c r="M6823" t="s">
        <v>110</v>
      </c>
      <c r="N6823">
        <v>25</v>
      </c>
      <c r="O6823">
        <v>17</v>
      </c>
      <c r="P6823">
        <v>1851</v>
      </c>
      <c r="Q6823">
        <v>25245</v>
      </c>
    </row>
    <row r="6824" spans="1:17" x14ac:dyDescent="0.25">
      <c r="A6824" t="s">
        <v>199</v>
      </c>
      <c r="B6824" s="1" t="s">
        <v>528</v>
      </c>
      <c r="C6824">
        <v>2016</v>
      </c>
      <c r="D6824" s="15">
        <f>DATE(cars[[#This Row],[year_1]],1,1)</f>
        <v>42370</v>
      </c>
      <c r="E6824" t="s">
        <v>44</v>
      </c>
      <c r="F6824" s="4">
        <v>283</v>
      </c>
      <c r="G6824">
        <v>6</v>
      </c>
      <c r="H6824" t="s">
        <v>33</v>
      </c>
      <c r="I6824" t="s">
        <v>30</v>
      </c>
      <c r="J6824">
        <v>4</v>
      </c>
      <c r="K6824" t="s">
        <v>45</v>
      </c>
      <c r="L6824" t="s">
        <v>31</v>
      </c>
      <c r="M6824" t="s">
        <v>110</v>
      </c>
      <c r="N6824">
        <v>25</v>
      </c>
      <c r="O6824">
        <v>17</v>
      </c>
      <c r="P6824">
        <v>1851</v>
      </c>
      <c r="Q6824">
        <v>25095</v>
      </c>
    </row>
    <row r="6825" spans="1:17" x14ac:dyDescent="0.25">
      <c r="A6825" t="s">
        <v>199</v>
      </c>
      <c r="B6825" s="1" t="s">
        <v>528</v>
      </c>
      <c r="C6825">
        <v>2016</v>
      </c>
      <c r="D6825" s="15">
        <f>DATE(cars[[#This Row],[year_1]],1,1)</f>
        <v>42370</v>
      </c>
      <c r="E6825" t="s">
        <v>44</v>
      </c>
      <c r="F6825" s="4">
        <v>283</v>
      </c>
      <c r="G6825">
        <v>6</v>
      </c>
      <c r="H6825" t="s">
        <v>33</v>
      </c>
      <c r="I6825" t="s">
        <v>30</v>
      </c>
      <c r="J6825">
        <v>4</v>
      </c>
      <c r="K6825" t="s">
        <v>45</v>
      </c>
      <c r="L6825" t="s">
        <v>31</v>
      </c>
      <c r="M6825" t="s">
        <v>110</v>
      </c>
      <c r="N6825">
        <v>25</v>
      </c>
      <c r="O6825">
        <v>17</v>
      </c>
      <c r="P6825">
        <v>1851</v>
      </c>
      <c r="Q6825">
        <v>22595</v>
      </c>
    </row>
    <row r="6826" spans="1:17" x14ac:dyDescent="0.25">
      <c r="A6826" t="s">
        <v>199</v>
      </c>
      <c r="B6826" s="1" t="s">
        <v>528</v>
      </c>
      <c r="C6826">
        <v>2016</v>
      </c>
      <c r="D6826" s="15">
        <f>DATE(cars[[#This Row],[year_1]],1,1)</f>
        <v>42370</v>
      </c>
      <c r="E6826" t="s">
        <v>44</v>
      </c>
      <c r="F6826" s="4">
        <v>283</v>
      </c>
      <c r="G6826">
        <v>6</v>
      </c>
      <c r="H6826" t="s">
        <v>33</v>
      </c>
      <c r="I6826" t="s">
        <v>30</v>
      </c>
      <c r="J6826">
        <v>4</v>
      </c>
      <c r="K6826" t="s">
        <v>45</v>
      </c>
      <c r="L6826" t="s">
        <v>31</v>
      </c>
      <c r="M6826" t="s">
        <v>110</v>
      </c>
      <c r="N6826">
        <v>25</v>
      </c>
      <c r="O6826">
        <v>17</v>
      </c>
      <c r="P6826">
        <v>1851</v>
      </c>
      <c r="Q6826">
        <v>28295</v>
      </c>
    </row>
    <row r="6827" spans="1:17" x14ac:dyDescent="0.25">
      <c r="A6827" t="s">
        <v>199</v>
      </c>
      <c r="B6827" s="1" t="s">
        <v>528</v>
      </c>
      <c r="C6827">
        <v>2016</v>
      </c>
      <c r="D6827" s="15">
        <f>DATE(cars[[#This Row],[year_1]],1,1)</f>
        <v>42370</v>
      </c>
      <c r="E6827" t="s">
        <v>44</v>
      </c>
      <c r="F6827" s="4">
        <v>283</v>
      </c>
      <c r="G6827">
        <v>6</v>
      </c>
      <c r="H6827" t="s">
        <v>33</v>
      </c>
      <c r="I6827" t="s">
        <v>30</v>
      </c>
      <c r="J6827">
        <v>4</v>
      </c>
      <c r="K6827" t="s">
        <v>45</v>
      </c>
      <c r="L6827" t="s">
        <v>31</v>
      </c>
      <c r="M6827" t="s">
        <v>110</v>
      </c>
      <c r="N6827">
        <v>25</v>
      </c>
      <c r="O6827">
        <v>17</v>
      </c>
      <c r="P6827">
        <v>1851</v>
      </c>
      <c r="Q6827">
        <v>31495</v>
      </c>
    </row>
    <row r="6828" spans="1:17" x14ac:dyDescent="0.25">
      <c r="A6828" t="s">
        <v>199</v>
      </c>
      <c r="B6828" s="1" t="s">
        <v>528</v>
      </c>
      <c r="C6828">
        <v>2016</v>
      </c>
      <c r="D6828" s="15">
        <f>DATE(cars[[#This Row],[year_1]],1,1)</f>
        <v>42370</v>
      </c>
      <c r="E6828" t="s">
        <v>44</v>
      </c>
      <c r="F6828" s="4">
        <v>283</v>
      </c>
      <c r="G6828">
        <v>6</v>
      </c>
      <c r="H6828" t="s">
        <v>33</v>
      </c>
      <c r="I6828" t="s">
        <v>30</v>
      </c>
      <c r="J6828">
        <v>4</v>
      </c>
      <c r="K6828" t="s">
        <v>45</v>
      </c>
      <c r="L6828" t="s">
        <v>31</v>
      </c>
      <c r="M6828" t="s">
        <v>110</v>
      </c>
      <c r="N6828">
        <v>25</v>
      </c>
      <c r="O6828">
        <v>17</v>
      </c>
      <c r="P6828">
        <v>1851</v>
      </c>
      <c r="Q6828">
        <v>26195</v>
      </c>
    </row>
    <row r="6829" spans="1:17" x14ac:dyDescent="0.25">
      <c r="A6829" t="s">
        <v>199</v>
      </c>
      <c r="B6829" s="1" t="s">
        <v>528</v>
      </c>
      <c r="C6829">
        <v>2016</v>
      </c>
      <c r="D6829" s="15">
        <f>DATE(cars[[#This Row],[year_1]],1,1)</f>
        <v>42370</v>
      </c>
      <c r="E6829" t="s">
        <v>44</v>
      </c>
      <c r="F6829" s="4">
        <v>283</v>
      </c>
      <c r="G6829">
        <v>6</v>
      </c>
      <c r="H6829" t="s">
        <v>33</v>
      </c>
      <c r="I6829" t="s">
        <v>30</v>
      </c>
      <c r="J6829">
        <v>4</v>
      </c>
      <c r="K6829" t="s">
        <v>45</v>
      </c>
      <c r="L6829" t="s">
        <v>31</v>
      </c>
      <c r="M6829" t="s">
        <v>110</v>
      </c>
      <c r="N6829">
        <v>25</v>
      </c>
      <c r="O6829">
        <v>17</v>
      </c>
      <c r="P6829">
        <v>1851</v>
      </c>
      <c r="Q6829">
        <v>29395</v>
      </c>
    </row>
    <row r="6830" spans="1:17" x14ac:dyDescent="0.25">
      <c r="A6830" t="s">
        <v>199</v>
      </c>
      <c r="B6830" s="1" t="s">
        <v>528</v>
      </c>
      <c r="C6830">
        <v>2017</v>
      </c>
      <c r="D6830" s="15">
        <f>DATE(cars[[#This Row],[year_1]],1,1)</f>
        <v>42736</v>
      </c>
      <c r="E6830" t="s">
        <v>29</v>
      </c>
      <c r="F6830" s="4">
        <v>283</v>
      </c>
      <c r="G6830">
        <v>6</v>
      </c>
      <c r="H6830" t="s">
        <v>33</v>
      </c>
      <c r="I6830" t="s">
        <v>30</v>
      </c>
      <c r="J6830">
        <v>4</v>
      </c>
      <c r="K6830" t="s">
        <v>49</v>
      </c>
      <c r="L6830" t="s">
        <v>31</v>
      </c>
      <c r="M6830" t="s">
        <v>110</v>
      </c>
      <c r="N6830">
        <v>25</v>
      </c>
      <c r="O6830">
        <v>17</v>
      </c>
      <c r="P6830">
        <v>1851</v>
      </c>
      <c r="Q6830">
        <v>29395</v>
      </c>
    </row>
    <row r="6831" spans="1:17" x14ac:dyDescent="0.25">
      <c r="A6831" t="s">
        <v>199</v>
      </c>
      <c r="B6831" s="1" t="s">
        <v>528</v>
      </c>
      <c r="C6831">
        <v>2017</v>
      </c>
      <c r="D6831" s="15">
        <f>DATE(cars[[#This Row],[year_1]],1,1)</f>
        <v>42736</v>
      </c>
      <c r="E6831" t="s">
        <v>29</v>
      </c>
      <c r="F6831" s="4">
        <v>283</v>
      </c>
      <c r="G6831">
        <v>6</v>
      </c>
      <c r="H6831" t="s">
        <v>33</v>
      </c>
      <c r="I6831" t="s">
        <v>30</v>
      </c>
      <c r="J6831">
        <v>4</v>
      </c>
      <c r="K6831" t="s">
        <v>49</v>
      </c>
      <c r="L6831" t="s">
        <v>31</v>
      </c>
      <c r="M6831" t="s">
        <v>110</v>
      </c>
      <c r="N6831">
        <v>25</v>
      </c>
      <c r="O6831">
        <v>17</v>
      </c>
      <c r="P6831">
        <v>1851</v>
      </c>
      <c r="Q6831">
        <v>26695</v>
      </c>
    </row>
    <row r="6832" spans="1:17" x14ac:dyDescent="0.25">
      <c r="A6832" t="s">
        <v>199</v>
      </c>
      <c r="B6832" s="1" t="s">
        <v>528</v>
      </c>
      <c r="C6832">
        <v>2017</v>
      </c>
      <c r="D6832" s="15">
        <f>DATE(cars[[#This Row],[year_1]],1,1)</f>
        <v>42736</v>
      </c>
      <c r="E6832" t="s">
        <v>29</v>
      </c>
      <c r="F6832" s="4">
        <v>283</v>
      </c>
      <c r="G6832">
        <v>6</v>
      </c>
      <c r="H6832" t="s">
        <v>33</v>
      </c>
      <c r="I6832" t="s">
        <v>30</v>
      </c>
      <c r="J6832">
        <v>4</v>
      </c>
      <c r="K6832" t="s">
        <v>49</v>
      </c>
      <c r="L6832" t="s">
        <v>31</v>
      </c>
      <c r="M6832" t="s">
        <v>110</v>
      </c>
      <c r="N6832">
        <v>25</v>
      </c>
      <c r="O6832">
        <v>17</v>
      </c>
      <c r="P6832">
        <v>1851</v>
      </c>
      <c r="Q6832">
        <v>32395</v>
      </c>
    </row>
    <row r="6833" spans="1:17" x14ac:dyDescent="0.25">
      <c r="A6833" t="s">
        <v>199</v>
      </c>
      <c r="B6833" s="1" t="s">
        <v>528</v>
      </c>
      <c r="C6833">
        <v>2017</v>
      </c>
      <c r="D6833" s="15">
        <f>DATE(cars[[#This Row],[year_1]],1,1)</f>
        <v>42736</v>
      </c>
      <c r="E6833" t="s">
        <v>29</v>
      </c>
      <c r="F6833" s="4">
        <v>283</v>
      </c>
      <c r="G6833">
        <v>6</v>
      </c>
      <c r="H6833" t="s">
        <v>33</v>
      </c>
      <c r="I6833" t="s">
        <v>30</v>
      </c>
      <c r="J6833">
        <v>4</v>
      </c>
      <c r="K6833" t="s">
        <v>49</v>
      </c>
      <c r="L6833" t="s">
        <v>31</v>
      </c>
      <c r="M6833" t="s">
        <v>110</v>
      </c>
      <c r="N6833">
        <v>25</v>
      </c>
      <c r="O6833">
        <v>17</v>
      </c>
      <c r="P6833">
        <v>1851</v>
      </c>
      <c r="Q6833">
        <v>23995</v>
      </c>
    </row>
    <row r="6834" spans="1:17" x14ac:dyDescent="0.25">
      <c r="A6834" t="s">
        <v>199</v>
      </c>
      <c r="B6834" s="1" t="s">
        <v>591</v>
      </c>
      <c r="C6834">
        <v>2015</v>
      </c>
      <c r="D6834" s="15">
        <f>DATE(cars[[#This Row],[year_1]],1,1)</f>
        <v>42005</v>
      </c>
      <c r="E6834" t="s">
        <v>29</v>
      </c>
      <c r="F6834" s="4">
        <v>283</v>
      </c>
      <c r="G6834">
        <v>6</v>
      </c>
      <c r="H6834" t="s">
        <v>33</v>
      </c>
      <c r="I6834" t="s">
        <v>30</v>
      </c>
      <c r="J6834">
        <v>4</v>
      </c>
      <c r="K6834" t="s">
        <v>101</v>
      </c>
      <c r="L6834" t="s">
        <v>31</v>
      </c>
      <c r="M6834" t="s">
        <v>90</v>
      </c>
      <c r="N6834">
        <v>25</v>
      </c>
      <c r="O6834">
        <v>17</v>
      </c>
      <c r="P6834">
        <v>1851</v>
      </c>
      <c r="Q6834">
        <v>31395</v>
      </c>
    </row>
    <row r="6835" spans="1:17" x14ac:dyDescent="0.25">
      <c r="A6835" t="s">
        <v>199</v>
      </c>
      <c r="B6835" s="1" t="s">
        <v>591</v>
      </c>
      <c r="C6835">
        <v>2016</v>
      </c>
      <c r="D6835" s="15">
        <f>DATE(cars[[#This Row],[year_1]],1,1)</f>
        <v>42370</v>
      </c>
      <c r="E6835" t="s">
        <v>44</v>
      </c>
      <c r="F6835" s="4">
        <v>283</v>
      </c>
      <c r="G6835">
        <v>6</v>
      </c>
      <c r="H6835" t="s">
        <v>33</v>
      </c>
      <c r="I6835" t="s">
        <v>30</v>
      </c>
      <c r="J6835">
        <v>4</v>
      </c>
      <c r="K6835" t="s">
        <v>195</v>
      </c>
      <c r="L6835" t="s">
        <v>31</v>
      </c>
      <c r="M6835" t="s">
        <v>90</v>
      </c>
      <c r="N6835">
        <v>25</v>
      </c>
      <c r="O6835">
        <v>17</v>
      </c>
      <c r="P6835">
        <v>1851</v>
      </c>
      <c r="Q6835">
        <v>31795</v>
      </c>
    </row>
    <row r="6836" spans="1:17" x14ac:dyDescent="0.25">
      <c r="A6836" t="s">
        <v>199</v>
      </c>
      <c r="B6836" s="1" t="s">
        <v>591</v>
      </c>
      <c r="C6836">
        <v>2017</v>
      </c>
      <c r="D6836" s="15">
        <f>DATE(cars[[#This Row],[year_1]],1,1)</f>
        <v>42736</v>
      </c>
      <c r="E6836" t="s">
        <v>44</v>
      </c>
      <c r="F6836" s="4">
        <v>283</v>
      </c>
      <c r="G6836">
        <v>6</v>
      </c>
      <c r="H6836" t="s">
        <v>33</v>
      </c>
      <c r="I6836" t="s">
        <v>30</v>
      </c>
      <c r="J6836">
        <v>4</v>
      </c>
      <c r="K6836" t="s">
        <v>195</v>
      </c>
      <c r="L6836" t="s">
        <v>31</v>
      </c>
      <c r="M6836" t="s">
        <v>90</v>
      </c>
      <c r="N6836">
        <v>25</v>
      </c>
      <c r="O6836">
        <v>17</v>
      </c>
      <c r="P6836">
        <v>1851</v>
      </c>
      <c r="Q6836">
        <v>31795</v>
      </c>
    </row>
    <row r="6837" spans="1:17" x14ac:dyDescent="0.25">
      <c r="A6837" t="s">
        <v>220</v>
      </c>
      <c r="B6837" s="1" t="s">
        <v>815</v>
      </c>
      <c r="C6837">
        <v>2011</v>
      </c>
      <c r="D6837" s="15">
        <f>DATE(cars[[#This Row],[year_1]],1,1)</f>
        <v>40544</v>
      </c>
      <c r="E6837" t="s">
        <v>29</v>
      </c>
      <c r="F6837" s="4">
        <v>283</v>
      </c>
      <c r="G6837">
        <v>6</v>
      </c>
      <c r="H6837" t="s">
        <v>33</v>
      </c>
      <c r="I6837" t="s">
        <v>30</v>
      </c>
      <c r="J6837">
        <v>4</v>
      </c>
      <c r="K6837" t="s">
        <v>49</v>
      </c>
      <c r="L6837" t="s">
        <v>31</v>
      </c>
      <c r="M6837" t="s">
        <v>110</v>
      </c>
      <c r="N6837">
        <v>25</v>
      </c>
      <c r="O6837">
        <v>17</v>
      </c>
      <c r="P6837">
        <v>873</v>
      </c>
      <c r="Q6837">
        <v>43240</v>
      </c>
    </row>
    <row r="6838" spans="1:17" x14ac:dyDescent="0.25">
      <c r="A6838" t="s">
        <v>220</v>
      </c>
      <c r="B6838" s="1" t="s">
        <v>815</v>
      </c>
      <c r="C6838">
        <v>2011</v>
      </c>
      <c r="D6838" s="15">
        <f>DATE(cars[[#This Row],[year_1]],1,1)</f>
        <v>40544</v>
      </c>
      <c r="E6838" t="s">
        <v>29</v>
      </c>
      <c r="F6838" s="4">
        <v>283</v>
      </c>
      <c r="G6838">
        <v>6</v>
      </c>
      <c r="H6838" t="s">
        <v>33</v>
      </c>
      <c r="I6838" t="s">
        <v>30</v>
      </c>
      <c r="J6838">
        <v>4</v>
      </c>
      <c r="K6838" t="s">
        <v>49</v>
      </c>
      <c r="L6838" t="s">
        <v>31</v>
      </c>
      <c r="M6838" t="s">
        <v>110</v>
      </c>
      <c r="N6838">
        <v>25</v>
      </c>
      <c r="O6838">
        <v>17</v>
      </c>
      <c r="P6838">
        <v>873</v>
      </c>
      <c r="Q6838">
        <v>34750</v>
      </c>
    </row>
    <row r="6839" spans="1:17" x14ac:dyDescent="0.25">
      <c r="A6839" t="s">
        <v>220</v>
      </c>
      <c r="B6839" s="1" t="s">
        <v>815</v>
      </c>
      <c r="C6839">
        <v>2011</v>
      </c>
      <c r="D6839" s="15">
        <f>DATE(cars[[#This Row],[year_1]],1,1)</f>
        <v>40544</v>
      </c>
      <c r="E6839" t="s">
        <v>29</v>
      </c>
      <c r="F6839" s="4">
        <v>283</v>
      </c>
      <c r="G6839">
        <v>6</v>
      </c>
      <c r="H6839" t="s">
        <v>33</v>
      </c>
      <c r="I6839" t="s">
        <v>30</v>
      </c>
      <c r="J6839">
        <v>4</v>
      </c>
      <c r="K6839" t="s">
        <v>49</v>
      </c>
      <c r="L6839" t="s">
        <v>31</v>
      </c>
      <c r="M6839" t="s">
        <v>110</v>
      </c>
      <c r="N6839">
        <v>25</v>
      </c>
      <c r="O6839">
        <v>17</v>
      </c>
      <c r="P6839">
        <v>873</v>
      </c>
      <c r="Q6839">
        <v>37390</v>
      </c>
    </row>
    <row r="6840" spans="1:17" x14ac:dyDescent="0.25">
      <c r="A6840" t="s">
        <v>220</v>
      </c>
      <c r="B6840" s="1" t="s">
        <v>815</v>
      </c>
      <c r="C6840">
        <v>2011</v>
      </c>
      <c r="D6840" s="15">
        <f>DATE(cars[[#This Row],[year_1]],1,1)</f>
        <v>40544</v>
      </c>
      <c r="E6840" t="s">
        <v>29</v>
      </c>
      <c r="F6840" s="4">
        <v>283</v>
      </c>
      <c r="G6840">
        <v>6</v>
      </c>
      <c r="H6840" t="s">
        <v>33</v>
      </c>
      <c r="I6840" t="s">
        <v>30</v>
      </c>
      <c r="J6840">
        <v>4</v>
      </c>
      <c r="K6840" t="s">
        <v>49</v>
      </c>
      <c r="L6840" t="s">
        <v>31</v>
      </c>
      <c r="M6840" t="s">
        <v>110</v>
      </c>
      <c r="N6840">
        <v>25</v>
      </c>
      <c r="O6840">
        <v>17</v>
      </c>
      <c r="P6840">
        <v>873</v>
      </c>
      <c r="Q6840">
        <v>33790</v>
      </c>
    </row>
    <row r="6841" spans="1:17" x14ac:dyDescent="0.25">
      <c r="A6841" t="s">
        <v>220</v>
      </c>
      <c r="B6841" s="1" t="s">
        <v>815</v>
      </c>
      <c r="C6841">
        <v>2011</v>
      </c>
      <c r="D6841" s="15">
        <f>DATE(cars[[#This Row],[year_1]],1,1)</f>
        <v>40544</v>
      </c>
      <c r="E6841" t="s">
        <v>29</v>
      </c>
      <c r="F6841" s="4">
        <v>283</v>
      </c>
      <c r="G6841">
        <v>6</v>
      </c>
      <c r="H6841" t="s">
        <v>33</v>
      </c>
      <c r="I6841" t="s">
        <v>30</v>
      </c>
      <c r="J6841">
        <v>4</v>
      </c>
      <c r="K6841" t="s">
        <v>49</v>
      </c>
      <c r="L6841" t="s">
        <v>31</v>
      </c>
      <c r="M6841" t="s">
        <v>110</v>
      </c>
      <c r="N6841">
        <v>25</v>
      </c>
      <c r="O6841">
        <v>17</v>
      </c>
      <c r="P6841">
        <v>873</v>
      </c>
      <c r="Q6841">
        <v>26930</v>
      </c>
    </row>
    <row r="6842" spans="1:17" x14ac:dyDescent="0.25">
      <c r="A6842" t="s">
        <v>220</v>
      </c>
      <c r="B6842" s="1" t="s">
        <v>815</v>
      </c>
      <c r="C6842">
        <v>2011</v>
      </c>
      <c r="D6842" s="15">
        <f>DATE(cars[[#This Row],[year_1]],1,1)</f>
        <v>40544</v>
      </c>
      <c r="E6842" t="s">
        <v>29</v>
      </c>
      <c r="F6842" s="4">
        <v>283</v>
      </c>
      <c r="G6842">
        <v>6</v>
      </c>
      <c r="H6842" t="s">
        <v>33</v>
      </c>
      <c r="I6842" t="s">
        <v>30</v>
      </c>
      <c r="J6842">
        <v>4</v>
      </c>
      <c r="K6842" t="s">
        <v>49</v>
      </c>
      <c r="L6842" t="s">
        <v>31</v>
      </c>
      <c r="M6842" t="s">
        <v>110</v>
      </c>
      <c r="N6842">
        <v>25</v>
      </c>
      <c r="O6842">
        <v>17</v>
      </c>
      <c r="P6842">
        <v>873</v>
      </c>
      <c r="Q6842">
        <v>39390</v>
      </c>
    </row>
    <row r="6843" spans="1:17" x14ac:dyDescent="0.25">
      <c r="A6843" t="s">
        <v>220</v>
      </c>
      <c r="B6843" s="1" t="s">
        <v>815</v>
      </c>
      <c r="C6843">
        <v>2011</v>
      </c>
      <c r="D6843" s="15">
        <f>DATE(cars[[#This Row],[year_1]],1,1)</f>
        <v>40544</v>
      </c>
      <c r="E6843" t="s">
        <v>29</v>
      </c>
      <c r="F6843" s="4">
        <v>283</v>
      </c>
      <c r="G6843">
        <v>6</v>
      </c>
      <c r="H6843" t="s">
        <v>33</v>
      </c>
      <c r="I6843" t="s">
        <v>30</v>
      </c>
      <c r="J6843">
        <v>4</v>
      </c>
      <c r="K6843" t="s">
        <v>49</v>
      </c>
      <c r="L6843" t="s">
        <v>31</v>
      </c>
      <c r="M6843" t="s">
        <v>110</v>
      </c>
      <c r="N6843">
        <v>25</v>
      </c>
      <c r="O6843">
        <v>17</v>
      </c>
      <c r="P6843">
        <v>873</v>
      </c>
      <c r="Q6843">
        <v>31770</v>
      </c>
    </row>
    <row r="6844" spans="1:17" x14ac:dyDescent="0.25">
      <c r="A6844" t="s">
        <v>220</v>
      </c>
      <c r="B6844" s="1" t="s">
        <v>815</v>
      </c>
      <c r="C6844">
        <v>2012</v>
      </c>
      <c r="D6844" s="15">
        <f>DATE(cars[[#This Row],[year_1]],1,1)</f>
        <v>40909</v>
      </c>
      <c r="E6844" t="s">
        <v>44</v>
      </c>
      <c r="F6844" s="4">
        <v>283</v>
      </c>
      <c r="G6844">
        <v>6</v>
      </c>
      <c r="H6844" t="s">
        <v>33</v>
      </c>
      <c r="I6844" t="s">
        <v>30</v>
      </c>
      <c r="J6844">
        <v>4</v>
      </c>
      <c r="K6844" t="s">
        <v>45</v>
      </c>
      <c r="L6844" t="s">
        <v>31</v>
      </c>
      <c r="M6844" t="s">
        <v>110</v>
      </c>
      <c r="N6844">
        <v>25</v>
      </c>
      <c r="O6844">
        <v>17</v>
      </c>
      <c r="P6844">
        <v>873</v>
      </c>
      <c r="Q6844">
        <v>34490</v>
      </c>
    </row>
    <row r="6845" spans="1:17" x14ac:dyDescent="0.25">
      <c r="A6845" t="s">
        <v>220</v>
      </c>
      <c r="B6845" s="1" t="s">
        <v>815</v>
      </c>
      <c r="C6845">
        <v>2012</v>
      </c>
      <c r="D6845" s="15">
        <f>DATE(cars[[#This Row],[year_1]],1,1)</f>
        <v>40909</v>
      </c>
      <c r="E6845" t="s">
        <v>44</v>
      </c>
      <c r="F6845" s="4">
        <v>283</v>
      </c>
      <c r="G6845">
        <v>6</v>
      </c>
      <c r="H6845" t="s">
        <v>33</v>
      </c>
      <c r="I6845" t="s">
        <v>30</v>
      </c>
      <c r="J6845">
        <v>4</v>
      </c>
      <c r="K6845" t="s">
        <v>45</v>
      </c>
      <c r="L6845" t="s">
        <v>31</v>
      </c>
      <c r="M6845" t="s">
        <v>110</v>
      </c>
      <c r="N6845">
        <v>25</v>
      </c>
      <c r="O6845">
        <v>17</v>
      </c>
      <c r="P6845">
        <v>873</v>
      </c>
      <c r="Q6845">
        <v>39890</v>
      </c>
    </row>
    <row r="6846" spans="1:17" x14ac:dyDescent="0.25">
      <c r="A6846" t="s">
        <v>220</v>
      </c>
      <c r="B6846" s="1" t="s">
        <v>815</v>
      </c>
      <c r="C6846">
        <v>2012</v>
      </c>
      <c r="D6846" s="15">
        <f>DATE(cars[[#This Row],[year_1]],1,1)</f>
        <v>40909</v>
      </c>
      <c r="E6846" t="s">
        <v>44</v>
      </c>
      <c r="F6846" s="4">
        <v>283</v>
      </c>
      <c r="G6846">
        <v>6</v>
      </c>
      <c r="H6846" t="s">
        <v>33</v>
      </c>
      <c r="I6846" t="s">
        <v>30</v>
      </c>
      <c r="J6846">
        <v>4</v>
      </c>
      <c r="K6846" t="s">
        <v>45</v>
      </c>
      <c r="L6846" t="s">
        <v>31</v>
      </c>
      <c r="M6846" t="s">
        <v>110</v>
      </c>
      <c r="N6846">
        <v>25</v>
      </c>
      <c r="O6846">
        <v>17</v>
      </c>
      <c r="P6846">
        <v>873</v>
      </c>
      <c r="Q6846">
        <v>32010</v>
      </c>
    </row>
    <row r="6847" spans="1:17" x14ac:dyDescent="0.25">
      <c r="A6847" t="s">
        <v>220</v>
      </c>
      <c r="B6847" s="1" t="s">
        <v>815</v>
      </c>
      <c r="C6847">
        <v>2012</v>
      </c>
      <c r="D6847" s="15">
        <f>DATE(cars[[#This Row],[year_1]],1,1)</f>
        <v>40909</v>
      </c>
      <c r="E6847" t="s">
        <v>44</v>
      </c>
      <c r="F6847" s="4">
        <v>283</v>
      </c>
      <c r="G6847">
        <v>6</v>
      </c>
      <c r="H6847" t="s">
        <v>33</v>
      </c>
      <c r="I6847" t="s">
        <v>30</v>
      </c>
      <c r="J6847">
        <v>4</v>
      </c>
      <c r="K6847" t="s">
        <v>45</v>
      </c>
      <c r="L6847" t="s">
        <v>31</v>
      </c>
      <c r="M6847" t="s">
        <v>110</v>
      </c>
      <c r="N6847">
        <v>25</v>
      </c>
      <c r="O6847">
        <v>17</v>
      </c>
      <c r="P6847">
        <v>873</v>
      </c>
      <c r="Q6847">
        <v>33490</v>
      </c>
    </row>
    <row r="6848" spans="1:17" x14ac:dyDescent="0.25">
      <c r="A6848" t="s">
        <v>220</v>
      </c>
      <c r="B6848" s="1" t="s">
        <v>815</v>
      </c>
      <c r="C6848">
        <v>2012</v>
      </c>
      <c r="D6848" s="15">
        <f>DATE(cars[[#This Row],[year_1]],1,1)</f>
        <v>40909</v>
      </c>
      <c r="E6848" t="s">
        <v>44</v>
      </c>
      <c r="F6848" s="4">
        <v>283</v>
      </c>
      <c r="G6848">
        <v>6</v>
      </c>
      <c r="H6848" t="s">
        <v>33</v>
      </c>
      <c r="I6848" t="s">
        <v>30</v>
      </c>
      <c r="J6848">
        <v>4</v>
      </c>
      <c r="K6848" t="s">
        <v>45</v>
      </c>
      <c r="L6848" t="s">
        <v>31</v>
      </c>
      <c r="M6848" t="s">
        <v>110</v>
      </c>
      <c r="N6848">
        <v>25</v>
      </c>
      <c r="O6848">
        <v>17</v>
      </c>
      <c r="P6848">
        <v>873</v>
      </c>
      <c r="Q6848">
        <v>37890</v>
      </c>
    </row>
    <row r="6849" spans="1:17" x14ac:dyDescent="0.25">
      <c r="A6849" t="s">
        <v>220</v>
      </c>
      <c r="B6849" s="1" t="s">
        <v>815</v>
      </c>
      <c r="C6849">
        <v>2012</v>
      </c>
      <c r="D6849" s="15">
        <f>DATE(cars[[#This Row],[year_1]],1,1)</f>
        <v>40909</v>
      </c>
      <c r="E6849" t="s">
        <v>44</v>
      </c>
      <c r="F6849" s="4">
        <v>283</v>
      </c>
      <c r="G6849">
        <v>6</v>
      </c>
      <c r="H6849" t="s">
        <v>33</v>
      </c>
      <c r="I6849" t="s">
        <v>30</v>
      </c>
      <c r="J6849">
        <v>4</v>
      </c>
      <c r="K6849" t="s">
        <v>45</v>
      </c>
      <c r="L6849" t="s">
        <v>31</v>
      </c>
      <c r="M6849" t="s">
        <v>110</v>
      </c>
      <c r="N6849">
        <v>25</v>
      </c>
      <c r="O6849">
        <v>17</v>
      </c>
      <c r="P6849">
        <v>873</v>
      </c>
      <c r="Q6849">
        <v>44280</v>
      </c>
    </row>
    <row r="6850" spans="1:17" x14ac:dyDescent="0.25">
      <c r="A6850" t="s">
        <v>220</v>
      </c>
      <c r="B6850" s="1" t="s">
        <v>815</v>
      </c>
      <c r="C6850">
        <v>2012</v>
      </c>
      <c r="D6850" s="15">
        <f>DATE(cars[[#This Row],[year_1]],1,1)</f>
        <v>40909</v>
      </c>
      <c r="E6850" t="s">
        <v>44</v>
      </c>
      <c r="F6850" s="4">
        <v>283</v>
      </c>
      <c r="G6850">
        <v>6</v>
      </c>
      <c r="H6850" t="s">
        <v>33</v>
      </c>
      <c r="I6850" t="s">
        <v>30</v>
      </c>
      <c r="J6850">
        <v>4</v>
      </c>
      <c r="K6850" t="s">
        <v>45</v>
      </c>
      <c r="L6850" t="s">
        <v>31</v>
      </c>
      <c r="M6850" t="s">
        <v>110</v>
      </c>
      <c r="N6850">
        <v>25</v>
      </c>
      <c r="O6850">
        <v>17</v>
      </c>
      <c r="P6850">
        <v>873</v>
      </c>
      <c r="Q6850">
        <v>27020</v>
      </c>
    </row>
    <row r="6851" spans="1:17" x14ac:dyDescent="0.25">
      <c r="A6851" t="s">
        <v>186</v>
      </c>
      <c r="B6851" s="1" t="s">
        <v>879</v>
      </c>
      <c r="C6851">
        <v>2015</v>
      </c>
      <c r="D6851" s="15">
        <f>DATE(cars[[#This Row],[year_1]],1,1)</f>
        <v>42005</v>
      </c>
      <c r="E6851" t="s">
        <v>44</v>
      </c>
      <c r="F6851" s="4">
        <v>285</v>
      </c>
      <c r="G6851">
        <v>6</v>
      </c>
      <c r="H6851" t="s">
        <v>33</v>
      </c>
      <c r="I6851" t="s">
        <v>91</v>
      </c>
      <c r="J6851">
        <v>4</v>
      </c>
      <c r="K6851" t="s">
        <v>45</v>
      </c>
      <c r="L6851" t="s">
        <v>63</v>
      </c>
      <c r="M6851" t="s">
        <v>214</v>
      </c>
      <c r="N6851">
        <v>22</v>
      </c>
      <c r="O6851">
        <v>17</v>
      </c>
      <c r="P6851">
        <v>1385</v>
      </c>
      <c r="Q6851">
        <v>35920</v>
      </c>
    </row>
    <row r="6852" spans="1:17" x14ac:dyDescent="0.25">
      <c r="A6852" t="s">
        <v>186</v>
      </c>
      <c r="B6852" s="1" t="s">
        <v>879</v>
      </c>
      <c r="C6852">
        <v>2015</v>
      </c>
      <c r="D6852" s="15">
        <f>DATE(cars[[#This Row],[year_1]],1,1)</f>
        <v>42005</v>
      </c>
      <c r="E6852" t="s">
        <v>44</v>
      </c>
      <c r="F6852" s="4">
        <v>285</v>
      </c>
      <c r="G6852">
        <v>6</v>
      </c>
      <c r="H6852" t="s">
        <v>33</v>
      </c>
      <c r="I6852" t="s">
        <v>91</v>
      </c>
      <c r="J6852">
        <v>4</v>
      </c>
      <c r="K6852" t="s">
        <v>45</v>
      </c>
      <c r="L6852" t="s">
        <v>63</v>
      </c>
      <c r="M6852" t="s">
        <v>196</v>
      </c>
      <c r="N6852">
        <v>22</v>
      </c>
      <c r="O6852">
        <v>17</v>
      </c>
      <c r="P6852">
        <v>1385</v>
      </c>
      <c r="Q6852">
        <v>37680</v>
      </c>
    </row>
    <row r="6853" spans="1:17" x14ac:dyDescent="0.25">
      <c r="A6853" t="s">
        <v>186</v>
      </c>
      <c r="B6853" s="1" t="s">
        <v>879</v>
      </c>
      <c r="C6853">
        <v>2015</v>
      </c>
      <c r="D6853" s="15">
        <f>DATE(cars[[#This Row],[year_1]],1,1)</f>
        <v>42005</v>
      </c>
      <c r="E6853" t="s">
        <v>44</v>
      </c>
      <c r="F6853" s="4">
        <v>285</v>
      </c>
      <c r="G6853">
        <v>6</v>
      </c>
      <c r="H6853" t="s">
        <v>33</v>
      </c>
      <c r="I6853" t="s">
        <v>91</v>
      </c>
      <c r="J6853">
        <v>4</v>
      </c>
      <c r="K6853" t="s">
        <v>45</v>
      </c>
      <c r="L6853" t="s">
        <v>63</v>
      </c>
      <c r="M6853" t="s">
        <v>196</v>
      </c>
      <c r="N6853">
        <v>22</v>
      </c>
      <c r="O6853">
        <v>17</v>
      </c>
      <c r="P6853">
        <v>1385</v>
      </c>
      <c r="Q6853">
        <v>42010</v>
      </c>
    </row>
    <row r="6854" spans="1:17" x14ac:dyDescent="0.25">
      <c r="A6854" t="s">
        <v>186</v>
      </c>
      <c r="B6854" s="1" t="s">
        <v>879</v>
      </c>
      <c r="C6854">
        <v>2015</v>
      </c>
      <c r="D6854" s="15">
        <f>DATE(cars[[#This Row],[year_1]],1,1)</f>
        <v>42005</v>
      </c>
      <c r="E6854" t="s">
        <v>44</v>
      </c>
      <c r="F6854" s="4">
        <v>285</v>
      </c>
      <c r="G6854">
        <v>6</v>
      </c>
      <c r="H6854" t="s">
        <v>33</v>
      </c>
      <c r="I6854" t="s">
        <v>91</v>
      </c>
      <c r="J6854">
        <v>4</v>
      </c>
      <c r="K6854" t="s">
        <v>45</v>
      </c>
      <c r="L6854" t="s">
        <v>63</v>
      </c>
      <c r="M6854" t="s">
        <v>196</v>
      </c>
      <c r="N6854">
        <v>22</v>
      </c>
      <c r="O6854">
        <v>17</v>
      </c>
      <c r="P6854">
        <v>1385</v>
      </c>
      <c r="Q6854">
        <v>42310</v>
      </c>
    </row>
    <row r="6855" spans="1:17" x14ac:dyDescent="0.25">
      <c r="A6855" t="s">
        <v>186</v>
      </c>
      <c r="B6855" s="1" t="s">
        <v>879</v>
      </c>
      <c r="C6855">
        <v>2015</v>
      </c>
      <c r="D6855" s="15">
        <f>DATE(cars[[#This Row],[year_1]],1,1)</f>
        <v>42005</v>
      </c>
      <c r="E6855" t="s">
        <v>44</v>
      </c>
      <c r="F6855" s="4">
        <v>285</v>
      </c>
      <c r="G6855">
        <v>6</v>
      </c>
      <c r="H6855" t="s">
        <v>33</v>
      </c>
      <c r="I6855" t="s">
        <v>91</v>
      </c>
      <c r="J6855">
        <v>4</v>
      </c>
      <c r="K6855" t="s">
        <v>45</v>
      </c>
      <c r="L6855" t="s">
        <v>63</v>
      </c>
      <c r="M6855" t="s">
        <v>214</v>
      </c>
      <c r="N6855">
        <v>22</v>
      </c>
      <c r="O6855">
        <v>17</v>
      </c>
      <c r="P6855">
        <v>1385</v>
      </c>
      <c r="Q6855">
        <v>34110</v>
      </c>
    </row>
    <row r="6856" spans="1:17" x14ac:dyDescent="0.25">
      <c r="A6856" t="s">
        <v>186</v>
      </c>
      <c r="B6856" s="1" t="s">
        <v>879</v>
      </c>
      <c r="C6856">
        <v>2015</v>
      </c>
      <c r="D6856" s="15">
        <f>DATE(cars[[#This Row],[year_1]],1,1)</f>
        <v>42005</v>
      </c>
      <c r="E6856" t="s">
        <v>44</v>
      </c>
      <c r="F6856" s="4">
        <v>285</v>
      </c>
      <c r="G6856">
        <v>6</v>
      </c>
      <c r="H6856" t="s">
        <v>33</v>
      </c>
      <c r="I6856" t="s">
        <v>91</v>
      </c>
      <c r="J6856">
        <v>4</v>
      </c>
      <c r="K6856" t="s">
        <v>45</v>
      </c>
      <c r="L6856" t="s">
        <v>63</v>
      </c>
      <c r="M6856" t="s">
        <v>196</v>
      </c>
      <c r="N6856">
        <v>22</v>
      </c>
      <c r="O6856">
        <v>17</v>
      </c>
      <c r="P6856">
        <v>1385</v>
      </c>
      <c r="Q6856">
        <v>40620</v>
      </c>
    </row>
    <row r="6857" spans="1:17" x14ac:dyDescent="0.25">
      <c r="A6857" t="s">
        <v>186</v>
      </c>
      <c r="B6857" s="1" t="s">
        <v>879</v>
      </c>
      <c r="C6857">
        <v>2015</v>
      </c>
      <c r="D6857" s="15">
        <f>DATE(cars[[#This Row],[year_1]],1,1)</f>
        <v>42005</v>
      </c>
      <c r="E6857" t="s">
        <v>44</v>
      </c>
      <c r="F6857" s="4">
        <v>285</v>
      </c>
      <c r="G6857">
        <v>6</v>
      </c>
      <c r="H6857" t="s">
        <v>33</v>
      </c>
      <c r="I6857" t="s">
        <v>91</v>
      </c>
      <c r="J6857">
        <v>4</v>
      </c>
      <c r="K6857" t="s">
        <v>45</v>
      </c>
      <c r="L6857" t="s">
        <v>63</v>
      </c>
      <c r="M6857" t="s">
        <v>196</v>
      </c>
      <c r="N6857">
        <v>22</v>
      </c>
      <c r="O6857">
        <v>17</v>
      </c>
      <c r="P6857">
        <v>1385</v>
      </c>
      <c r="Q6857">
        <v>40320</v>
      </c>
    </row>
    <row r="6858" spans="1:17" x14ac:dyDescent="0.25">
      <c r="A6858" t="s">
        <v>186</v>
      </c>
      <c r="B6858" s="1" t="s">
        <v>879</v>
      </c>
      <c r="C6858">
        <v>2015</v>
      </c>
      <c r="D6858" s="15">
        <f>DATE(cars[[#This Row],[year_1]],1,1)</f>
        <v>42005</v>
      </c>
      <c r="E6858" t="s">
        <v>44</v>
      </c>
      <c r="F6858" s="4">
        <v>285</v>
      </c>
      <c r="G6858">
        <v>6</v>
      </c>
      <c r="H6858" t="s">
        <v>33</v>
      </c>
      <c r="I6858" t="s">
        <v>91</v>
      </c>
      <c r="J6858">
        <v>4</v>
      </c>
      <c r="K6858" t="s">
        <v>45</v>
      </c>
      <c r="L6858" t="s">
        <v>63</v>
      </c>
      <c r="M6858" t="s">
        <v>214</v>
      </c>
      <c r="N6858">
        <v>22</v>
      </c>
      <c r="O6858">
        <v>17</v>
      </c>
      <c r="P6858">
        <v>1385</v>
      </c>
      <c r="Q6858">
        <v>37730</v>
      </c>
    </row>
    <row r="6859" spans="1:17" x14ac:dyDescent="0.25">
      <c r="A6859" t="s">
        <v>186</v>
      </c>
      <c r="B6859" s="1" t="s">
        <v>879</v>
      </c>
      <c r="C6859">
        <v>2015</v>
      </c>
      <c r="D6859" s="15">
        <f>DATE(cars[[#This Row],[year_1]],1,1)</f>
        <v>42005</v>
      </c>
      <c r="E6859" t="s">
        <v>44</v>
      </c>
      <c r="F6859" s="4">
        <v>285</v>
      </c>
      <c r="G6859">
        <v>6</v>
      </c>
      <c r="H6859" t="s">
        <v>33</v>
      </c>
      <c r="I6859" t="s">
        <v>91</v>
      </c>
      <c r="J6859">
        <v>4</v>
      </c>
      <c r="K6859" t="s">
        <v>45</v>
      </c>
      <c r="L6859" t="s">
        <v>63</v>
      </c>
      <c r="M6859" t="s">
        <v>214</v>
      </c>
      <c r="N6859">
        <v>22</v>
      </c>
      <c r="O6859">
        <v>17</v>
      </c>
      <c r="P6859">
        <v>1385</v>
      </c>
      <c r="Q6859">
        <v>39420</v>
      </c>
    </row>
    <row r="6860" spans="1:17" x14ac:dyDescent="0.25">
      <c r="A6860" t="s">
        <v>186</v>
      </c>
      <c r="B6860" s="1" t="s">
        <v>879</v>
      </c>
      <c r="C6860">
        <v>2015</v>
      </c>
      <c r="D6860" s="15">
        <f>DATE(cars[[#This Row],[year_1]],1,1)</f>
        <v>42005</v>
      </c>
      <c r="E6860" t="s">
        <v>44</v>
      </c>
      <c r="F6860" s="4">
        <v>285</v>
      </c>
      <c r="G6860">
        <v>6</v>
      </c>
      <c r="H6860" t="s">
        <v>33</v>
      </c>
      <c r="I6860" t="s">
        <v>91</v>
      </c>
      <c r="J6860">
        <v>4</v>
      </c>
      <c r="K6860" t="s">
        <v>45</v>
      </c>
      <c r="L6860" t="s">
        <v>63</v>
      </c>
      <c r="M6860" t="s">
        <v>196</v>
      </c>
      <c r="N6860">
        <v>22</v>
      </c>
      <c r="O6860">
        <v>17</v>
      </c>
      <c r="P6860">
        <v>1385</v>
      </c>
      <c r="Q6860">
        <v>37380</v>
      </c>
    </row>
    <row r="6861" spans="1:17" x14ac:dyDescent="0.25">
      <c r="A6861" t="s">
        <v>186</v>
      </c>
      <c r="B6861" s="1" t="s">
        <v>879</v>
      </c>
      <c r="C6861">
        <v>2015</v>
      </c>
      <c r="D6861" s="15">
        <f>DATE(cars[[#This Row],[year_1]],1,1)</f>
        <v>42005</v>
      </c>
      <c r="E6861" t="s">
        <v>44</v>
      </c>
      <c r="F6861" s="4">
        <v>285</v>
      </c>
      <c r="G6861">
        <v>6</v>
      </c>
      <c r="H6861" t="s">
        <v>33</v>
      </c>
      <c r="I6861" t="s">
        <v>91</v>
      </c>
      <c r="J6861">
        <v>4</v>
      </c>
      <c r="K6861" t="s">
        <v>45</v>
      </c>
      <c r="L6861" t="s">
        <v>63</v>
      </c>
      <c r="M6861" t="s">
        <v>196</v>
      </c>
      <c r="N6861">
        <v>22</v>
      </c>
      <c r="O6861">
        <v>17</v>
      </c>
      <c r="P6861">
        <v>1385</v>
      </c>
      <c r="Q6861">
        <v>39540</v>
      </c>
    </row>
    <row r="6862" spans="1:17" x14ac:dyDescent="0.25">
      <c r="A6862" t="s">
        <v>186</v>
      </c>
      <c r="B6862" s="1" t="s">
        <v>879</v>
      </c>
      <c r="C6862">
        <v>2015</v>
      </c>
      <c r="D6862" s="15">
        <f>DATE(cars[[#This Row],[year_1]],1,1)</f>
        <v>42005</v>
      </c>
      <c r="E6862" t="s">
        <v>44</v>
      </c>
      <c r="F6862" s="4">
        <v>285</v>
      </c>
      <c r="G6862">
        <v>6</v>
      </c>
      <c r="H6862" t="s">
        <v>33</v>
      </c>
      <c r="I6862" t="s">
        <v>91</v>
      </c>
      <c r="J6862">
        <v>4</v>
      </c>
      <c r="K6862" t="s">
        <v>45</v>
      </c>
      <c r="L6862" t="s">
        <v>63</v>
      </c>
      <c r="M6862" t="s">
        <v>196</v>
      </c>
      <c r="N6862">
        <v>22</v>
      </c>
      <c r="O6862">
        <v>17</v>
      </c>
      <c r="P6862">
        <v>1385</v>
      </c>
      <c r="Q6862">
        <v>39240</v>
      </c>
    </row>
    <row r="6863" spans="1:17" x14ac:dyDescent="0.25">
      <c r="A6863" t="s">
        <v>186</v>
      </c>
      <c r="B6863" s="1" t="s">
        <v>879</v>
      </c>
      <c r="C6863">
        <v>2016</v>
      </c>
      <c r="D6863" s="15">
        <f>DATE(cars[[#This Row],[year_1]],1,1)</f>
        <v>42370</v>
      </c>
      <c r="E6863" t="s">
        <v>44</v>
      </c>
      <c r="F6863" s="4">
        <v>285</v>
      </c>
      <c r="G6863">
        <v>6</v>
      </c>
      <c r="H6863" t="s">
        <v>33</v>
      </c>
      <c r="I6863" t="s">
        <v>91</v>
      </c>
      <c r="J6863">
        <v>4</v>
      </c>
      <c r="K6863" t="s">
        <v>45</v>
      </c>
      <c r="L6863" t="s">
        <v>63</v>
      </c>
      <c r="M6863" t="s">
        <v>196</v>
      </c>
      <c r="N6863">
        <v>22</v>
      </c>
      <c r="O6863">
        <v>17</v>
      </c>
      <c r="P6863">
        <v>1385</v>
      </c>
      <c r="Q6863">
        <v>43775</v>
      </c>
    </row>
    <row r="6864" spans="1:17" x14ac:dyDescent="0.25">
      <c r="A6864" t="s">
        <v>186</v>
      </c>
      <c r="B6864" s="1" t="s">
        <v>879</v>
      </c>
      <c r="C6864">
        <v>2016</v>
      </c>
      <c r="D6864" s="15">
        <f>DATE(cars[[#This Row],[year_1]],1,1)</f>
        <v>42370</v>
      </c>
      <c r="E6864" t="s">
        <v>44</v>
      </c>
      <c r="F6864" s="4">
        <v>285</v>
      </c>
      <c r="G6864">
        <v>6</v>
      </c>
      <c r="H6864" t="s">
        <v>33</v>
      </c>
      <c r="I6864" t="s">
        <v>91</v>
      </c>
      <c r="J6864">
        <v>4</v>
      </c>
      <c r="K6864" t="s">
        <v>45</v>
      </c>
      <c r="L6864" t="s">
        <v>63</v>
      </c>
      <c r="M6864" t="s">
        <v>214</v>
      </c>
      <c r="N6864">
        <v>22</v>
      </c>
      <c r="O6864">
        <v>17</v>
      </c>
      <c r="P6864">
        <v>1385</v>
      </c>
      <c r="Q6864">
        <v>36935</v>
      </c>
    </row>
    <row r="6865" spans="1:17" x14ac:dyDescent="0.25">
      <c r="A6865" t="s">
        <v>186</v>
      </c>
      <c r="B6865" s="1" t="s">
        <v>879</v>
      </c>
      <c r="C6865">
        <v>2016</v>
      </c>
      <c r="D6865" s="15">
        <f>DATE(cars[[#This Row],[year_1]],1,1)</f>
        <v>42370</v>
      </c>
      <c r="E6865" t="s">
        <v>44</v>
      </c>
      <c r="F6865" s="4">
        <v>285</v>
      </c>
      <c r="G6865">
        <v>6</v>
      </c>
      <c r="H6865" t="s">
        <v>33</v>
      </c>
      <c r="I6865" t="s">
        <v>91</v>
      </c>
      <c r="J6865">
        <v>4</v>
      </c>
      <c r="K6865" t="s">
        <v>45</v>
      </c>
      <c r="L6865" t="s">
        <v>63</v>
      </c>
      <c r="M6865" t="s">
        <v>214</v>
      </c>
      <c r="N6865">
        <v>22</v>
      </c>
      <c r="O6865">
        <v>17</v>
      </c>
      <c r="P6865">
        <v>1385</v>
      </c>
      <c r="Q6865">
        <v>41185</v>
      </c>
    </row>
    <row r="6866" spans="1:17" x14ac:dyDescent="0.25">
      <c r="A6866" t="s">
        <v>186</v>
      </c>
      <c r="B6866" s="1" t="s">
        <v>879</v>
      </c>
      <c r="C6866">
        <v>2016</v>
      </c>
      <c r="D6866" s="15">
        <f>DATE(cars[[#This Row],[year_1]],1,1)</f>
        <v>42370</v>
      </c>
      <c r="E6866" t="s">
        <v>44</v>
      </c>
      <c r="F6866" s="4">
        <v>285</v>
      </c>
      <c r="G6866">
        <v>6</v>
      </c>
      <c r="H6866" t="s">
        <v>33</v>
      </c>
      <c r="I6866" t="s">
        <v>91</v>
      </c>
      <c r="J6866">
        <v>4</v>
      </c>
      <c r="K6866" t="s">
        <v>45</v>
      </c>
      <c r="L6866" t="s">
        <v>63</v>
      </c>
      <c r="M6866" t="s">
        <v>214</v>
      </c>
      <c r="N6866">
        <v>22</v>
      </c>
      <c r="O6866">
        <v>17</v>
      </c>
      <c r="P6866">
        <v>1385</v>
      </c>
      <c r="Q6866">
        <v>35100</v>
      </c>
    </row>
    <row r="6867" spans="1:17" x14ac:dyDescent="0.25">
      <c r="A6867" t="s">
        <v>186</v>
      </c>
      <c r="B6867" s="1" t="s">
        <v>879</v>
      </c>
      <c r="C6867">
        <v>2016</v>
      </c>
      <c r="D6867" s="15">
        <f>DATE(cars[[#This Row],[year_1]],1,1)</f>
        <v>42370</v>
      </c>
      <c r="E6867" t="s">
        <v>44</v>
      </c>
      <c r="F6867" s="4">
        <v>285</v>
      </c>
      <c r="G6867">
        <v>6</v>
      </c>
      <c r="H6867" t="s">
        <v>33</v>
      </c>
      <c r="I6867" t="s">
        <v>91</v>
      </c>
      <c r="J6867">
        <v>4</v>
      </c>
      <c r="K6867" t="s">
        <v>45</v>
      </c>
      <c r="L6867" t="s">
        <v>63</v>
      </c>
      <c r="M6867" t="s">
        <v>214</v>
      </c>
      <c r="N6867">
        <v>22</v>
      </c>
      <c r="O6867">
        <v>17</v>
      </c>
      <c r="P6867">
        <v>1385</v>
      </c>
      <c r="Q6867">
        <v>39275</v>
      </c>
    </row>
    <row r="6868" spans="1:17" x14ac:dyDescent="0.25">
      <c r="A6868" t="s">
        <v>186</v>
      </c>
      <c r="B6868" s="1" t="s">
        <v>879</v>
      </c>
      <c r="C6868">
        <v>2016</v>
      </c>
      <c r="D6868" s="15">
        <f>DATE(cars[[#This Row],[year_1]],1,1)</f>
        <v>42370</v>
      </c>
      <c r="E6868" t="s">
        <v>44</v>
      </c>
      <c r="F6868" s="4">
        <v>285</v>
      </c>
      <c r="G6868">
        <v>6</v>
      </c>
      <c r="H6868" t="s">
        <v>33</v>
      </c>
      <c r="I6868" t="s">
        <v>91</v>
      </c>
      <c r="J6868">
        <v>4</v>
      </c>
      <c r="K6868" t="s">
        <v>45</v>
      </c>
      <c r="L6868" t="s">
        <v>63</v>
      </c>
      <c r="M6868" t="s">
        <v>214</v>
      </c>
      <c r="N6868">
        <v>22</v>
      </c>
      <c r="O6868">
        <v>17</v>
      </c>
      <c r="P6868">
        <v>1385</v>
      </c>
      <c r="Q6868">
        <v>36850</v>
      </c>
    </row>
    <row r="6869" spans="1:17" x14ac:dyDescent="0.25">
      <c r="A6869" t="s">
        <v>186</v>
      </c>
      <c r="B6869" s="1" t="s">
        <v>879</v>
      </c>
      <c r="C6869">
        <v>2016</v>
      </c>
      <c r="D6869" s="15">
        <f>DATE(cars[[#This Row],[year_1]],1,1)</f>
        <v>42370</v>
      </c>
      <c r="E6869" t="s">
        <v>44</v>
      </c>
      <c r="F6869" s="4">
        <v>285</v>
      </c>
      <c r="G6869">
        <v>6</v>
      </c>
      <c r="H6869" t="s">
        <v>33</v>
      </c>
      <c r="I6869" t="s">
        <v>91</v>
      </c>
      <c r="J6869">
        <v>4</v>
      </c>
      <c r="K6869" t="s">
        <v>45</v>
      </c>
      <c r="L6869" t="s">
        <v>63</v>
      </c>
      <c r="M6869" t="s">
        <v>196</v>
      </c>
      <c r="N6869">
        <v>22</v>
      </c>
      <c r="O6869">
        <v>17</v>
      </c>
      <c r="P6869">
        <v>1385</v>
      </c>
      <c r="Q6869">
        <v>38695</v>
      </c>
    </row>
    <row r="6870" spans="1:17" x14ac:dyDescent="0.25">
      <c r="A6870" t="s">
        <v>186</v>
      </c>
      <c r="B6870" s="1" t="s">
        <v>879</v>
      </c>
      <c r="C6870">
        <v>2016</v>
      </c>
      <c r="D6870" s="15">
        <f>DATE(cars[[#This Row],[year_1]],1,1)</f>
        <v>42370</v>
      </c>
      <c r="E6870" t="s">
        <v>44</v>
      </c>
      <c r="F6870" s="4">
        <v>285</v>
      </c>
      <c r="G6870">
        <v>6</v>
      </c>
      <c r="H6870" t="s">
        <v>33</v>
      </c>
      <c r="I6870" t="s">
        <v>91</v>
      </c>
      <c r="J6870">
        <v>4</v>
      </c>
      <c r="K6870" t="s">
        <v>45</v>
      </c>
      <c r="L6870" t="s">
        <v>63</v>
      </c>
      <c r="M6870" t="s">
        <v>196</v>
      </c>
      <c r="N6870">
        <v>22</v>
      </c>
      <c r="O6870">
        <v>17</v>
      </c>
      <c r="P6870">
        <v>1385</v>
      </c>
      <c r="Q6870">
        <v>41865</v>
      </c>
    </row>
    <row r="6871" spans="1:17" x14ac:dyDescent="0.25">
      <c r="A6871" t="s">
        <v>186</v>
      </c>
      <c r="B6871" s="1" t="s">
        <v>879</v>
      </c>
      <c r="C6871">
        <v>2016</v>
      </c>
      <c r="D6871" s="15">
        <f>DATE(cars[[#This Row],[year_1]],1,1)</f>
        <v>42370</v>
      </c>
      <c r="E6871" t="s">
        <v>44</v>
      </c>
      <c r="F6871" s="4">
        <v>285</v>
      </c>
      <c r="G6871">
        <v>6</v>
      </c>
      <c r="H6871" t="s">
        <v>33</v>
      </c>
      <c r="I6871" t="s">
        <v>91</v>
      </c>
      <c r="J6871">
        <v>4</v>
      </c>
      <c r="K6871" t="s">
        <v>45</v>
      </c>
      <c r="L6871" t="s">
        <v>63</v>
      </c>
      <c r="M6871" t="s">
        <v>196</v>
      </c>
      <c r="N6871">
        <v>22</v>
      </c>
      <c r="O6871">
        <v>17</v>
      </c>
      <c r="P6871">
        <v>1385</v>
      </c>
      <c r="Q6871">
        <v>40495</v>
      </c>
    </row>
    <row r="6872" spans="1:17" x14ac:dyDescent="0.25">
      <c r="A6872" t="s">
        <v>186</v>
      </c>
      <c r="B6872" s="1" t="s">
        <v>879</v>
      </c>
      <c r="C6872">
        <v>2017</v>
      </c>
      <c r="D6872" s="15">
        <f>DATE(cars[[#This Row],[year_1]],1,1)</f>
        <v>42736</v>
      </c>
      <c r="E6872" t="s">
        <v>44</v>
      </c>
      <c r="F6872" s="4">
        <v>285</v>
      </c>
      <c r="G6872">
        <v>6</v>
      </c>
      <c r="H6872" t="s">
        <v>33</v>
      </c>
      <c r="I6872" t="s">
        <v>91</v>
      </c>
      <c r="J6872">
        <v>4</v>
      </c>
      <c r="K6872" t="s">
        <v>45</v>
      </c>
      <c r="L6872" t="s">
        <v>63</v>
      </c>
      <c r="M6872" t="s">
        <v>196</v>
      </c>
      <c r="N6872">
        <v>22</v>
      </c>
      <c r="O6872">
        <v>17</v>
      </c>
      <c r="P6872">
        <v>1385</v>
      </c>
      <c r="Q6872">
        <v>44465</v>
      </c>
    </row>
    <row r="6873" spans="1:17" x14ac:dyDescent="0.25">
      <c r="A6873" t="s">
        <v>186</v>
      </c>
      <c r="B6873" s="1" t="s">
        <v>879</v>
      </c>
      <c r="C6873">
        <v>2017</v>
      </c>
      <c r="D6873" s="15">
        <f>DATE(cars[[#This Row],[year_1]],1,1)</f>
        <v>42736</v>
      </c>
      <c r="E6873" t="s">
        <v>44</v>
      </c>
      <c r="F6873" s="4">
        <v>285</v>
      </c>
      <c r="G6873">
        <v>6</v>
      </c>
      <c r="H6873" t="s">
        <v>33</v>
      </c>
      <c r="I6873" t="s">
        <v>91</v>
      </c>
      <c r="J6873">
        <v>4</v>
      </c>
      <c r="K6873" t="s">
        <v>45</v>
      </c>
      <c r="L6873" t="s">
        <v>63</v>
      </c>
      <c r="M6873" t="s">
        <v>214</v>
      </c>
      <c r="N6873">
        <v>22</v>
      </c>
      <c r="O6873">
        <v>17</v>
      </c>
      <c r="P6873">
        <v>1385</v>
      </c>
      <c r="Q6873">
        <v>42075</v>
      </c>
    </row>
    <row r="6874" spans="1:17" x14ac:dyDescent="0.25">
      <c r="A6874" t="s">
        <v>186</v>
      </c>
      <c r="B6874" s="1" t="s">
        <v>879</v>
      </c>
      <c r="C6874">
        <v>2017</v>
      </c>
      <c r="D6874" s="15">
        <f>DATE(cars[[#This Row],[year_1]],1,1)</f>
        <v>42736</v>
      </c>
      <c r="E6874" t="s">
        <v>44</v>
      </c>
      <c r="F6874" s="4">
        <v>285</v>
      </c>
      <c r="G6874">
        <v>6</v>
      </c>
      <c r="H6874" t="s">
        <v>33</v>
      </c>
      <c r="I6874" t="s">
        <v>91</v>
      </c>
      <c r="J6874">
        <v>4</v>
      </c>
      <c r="K6874" t="s">
        <v>45</v>
      </c>
      <c r="L6874" t="s">
        <v>63</v>
      </c>
      <c r="M6874" t="s">
        <v>214</v>
      </c>
      <c r="N6874">
        <v>22</v>
      </c>
      <c r="O6874">
        <v>17</v>
      </c>
      <c r="P6874">
        <v>1385</v>
      </c>
      <c r="Q6874">
        <v>39965</v>
      </c>
    </row>
    <row r="6875" spans="1:17" x14ac:dyDescent="0.25">
      <c r="A6875" t="s">
        <v>186</v>
      </c>
      <c r="B6875" s="1" t="s">
        <v>879</v>
      </c>
      <c r="C6875">
        <v>2017</v>
      </c>
      <c r="D6875" s="15">
        <f>DATE(cars[[#This Row],[year_1]],1,1)</f>
        <v>42736</v>
      </c>
      <c r="E6875" t="s">
        <v>44</v>
      </c>
      <c r="F6875" s="4">
        <v>285</v>
      </c>
      <c r="G6875">
        <v>6</v>
      </c>
      <c r="H6875" t="s">
        <v>33</v>
      </c>
      <c r="I6875" t="s">
        <v>91</v>
      </c>
      <c r="J6875">
        <v>4</v>
      </c>
      <c r="K6875" t="s">
        <v>45</v>
      </c>
      <c r="L6875" t="s">
        <v>63</v>
      </c>
      <c r="M6875" t="s">
        <v>214</v>
      </c>
      <c r="N6875">
        <v>22</v>
      </c>
      <c r="O6875">
        <v>17</v>
      </c>
      <c r="P6875">
        <v>1385</v>
      </c>
      <c r="Q6875">
        <v>35590</v>
      </c>
    </row>
    <row r="6876" spans="1:17" x14ac:dyDescent="0.25">
      <c r="A6876" t="s">
        <v>186</v>
      </c>
      <c r="B6876" s="1" t="s">
        <v>879</v>
      </c>
      <c r="C6876">
        <v>2017</v>
      </c>
      <c r="D6876" s="15">
        <f>DATE(cars[[#This Row],[year_1]],1,1)</f>
        <v>42736</v>
      </c>
      <c r="E6876" t="s">
        <v>44</v>
      </c>
      <c r="F6876" s="4">
        <v>285</v>
      </c>
      <c r="G6876">
        <v>6</v>
      </c>
      <c r="H6876" t="s">
        <v>33</v>
      </c>
      <c r="I6876" t="s">
        <v>91</v>
      </c>
      <c r="J6876">
        <v>4</v>
      </c>
      <c r="K6876" t="s">
        <v>45</v>
      </c>
      <c r="L6876" t="s">
        <v>63</v>
      </c>
      <c r="M6876" t="s">
        <v>196</v>
      </c>
      <c r="N6876">
        <v>22</v>
      </c>
      <c r="O6876">
        <v>17</v>
      </c>
      <c r="P6876">
        <v>1385</v>
      </c>
      <c r="Q6876">
        <v>40985</v>
      </c>
    </row>
    <row r="6877" spans="1:17" x14ac:dyDescent="0.25">
      <c r="A6877" t="s">
        <v>186</v>
      </c>
      <c r="B6877" s="1" t="s">
        <v>879</v>
      </c>
      <c r="C6877">
        <v>2017</v>
      </c>
      <c r="D6877" s="15">
        <f>DATE(cars[[#This Row],[year_1]],1,1)</f>
        <v>42736</v>
      </c>
      <c r="E6877" t="s">
        <v>44</v>
      </c>
      <c r="F6877" s="4">
        <v>285</v>
      </c>
      <c r="G6877">
        <v>6</v>
      </c>
      <c r="H6877" t="s">
        <v>33</v>
      </c>
      <c r="I6877" t="s">
        <v>91</v>
      </c>
      <c r="J6877">
        <v>4</v>
      </c>
      <c r="K6877" t="s">
        <v>45</v>
      </c>
      <c r="L6877" t="s">
        <v>63</v>
      </c>
      <c r="M6877" t="s">
        <v>196</v>
      </c>
      <c r="N6877">
        <v>22</v>
      </c>
      <c r="O6877">
        <v>17</v>
      </c>
      <c r="P6877">
        <v>1385</v>
      </c>
      <c r="Q6877">
        <v>39185</v>
      </c>
    </row>
    <row r="6878" spans="1:17" x14ac:dyDescent="0.25">
      <c r="A6878" t="s">
        <v>186</v>
      </c>
      <c r="B6878" s="1" t="s">
        <v>879</v>
      </c>
      <c r="C6878">
        <v>2017</v>
      </c>
      <c r="D6878" s="15">
        <f>DATE(cars[[#This Row],[year_1]],1,1)</f>
        <v>42736</v>
      </c>
      <c r="E6878" t="s">
        <v>44</v>
      </c>
      <c r="F6878" s="4">
        <v>285</v>
      </c>
      <c r="G6878">
        <v>6</v>
      </c>
      <c r="H6878" t="s">
        <v>33</v>
      </c>
      <c r="I6878" t="s">
        <v>91</v>
      </c>
      <c r="J6878">
        <v>4</v>
      </c>
      <c r="K6878" t="s">
        <v>45</v>
      </c>
      <c r="L6878" t="s">
        <v>63</v>
      </c>
      <c r="M6878" t="s">
        <v>214</v>
      </c>
      <c r="N6878">
        <v>22</v>
      </c>
      <c r="O6878">
        <v>17</v>
      </c>
      <c r="P6878">
        <v>1385</v>
      </c>
      <c r="Q6878">
        <v>37425</v>
      </c>
    </row>
    <row r="6879" spans="1:17" x14ac:dyDescent="0.25">
      <c r="A6879" t="s">
        <v>186</v>
      </c>
      <c r="B6879" s="1" t="s">
        <v>879</v>
      </c>
      <c r="C6879">
        <v>2017</v>
      </c>
      <c r="D6879" s="15">
        <f>DATE(cars[[#This Row],[year_1]],1,1)</f>
        <v>42736</v>
      </c>
      <c r="E6879" t="s">
        <v>44</v>
      </c>
      <c r="F6879" s="4">
        <v>285</v>
      </c>
      <c r="G6879">
        <v>6</v>
      </c>
      <c r="H6879" t="s">
        <v>33</v>
      </c>
      <c r="I6879" t="s">
        <v>91</v>
      </c>
      <c r="J6879">
        <v>4</v>
      </c>
      <c r="K6879" t="s">
        <v>45</v>
      </c>
      <c r="L6879" t="s">
        <v>63</v>
      </c>
      <c r="M6879" t="s">
        <v>214</v>
      </c>
      <c r="N6879">
        <v>22</v>
      </c>
      <c r="O6879">
        <v>17</v>
      </c>
      <c r="P6879">
        <v>1385</v>
      </c>
      <c r="Q6879">
        <v>37340</v>
      </c>
    </row>
    <row r="6880" spans="1:17" x14ac:dyDescent="0.25">
      <c r="A6880" t="s">
        <v>186</v>
      </c>
      <c r="B6880" s="1" t="s">
        <v>879</v>
      </c>
      <c r="C6880">
        <v>2017</v>
      </c>
      <c r="D6880" s="15">
        <f>DATE(cars[[#This Row],[year_1]],1,1)</f>
        <v>42736</v>
      </c>
      <c r="E6880" t="s">
        <v>44</v>
      </c>
      <c r="F6880" s="4">
        <v>285</v>
      </c>
      <c r="G6880">
        <v>6</v>
      </c>
      <c r="H6880" t="s">
        <v>33</v>
      </c>
      <c r="I6880" t="s">
        <v>91</v>
      </c>
      <c r="J6880">
        <v>4</v>
      </c>
      <c r="K6880" t="s">
        <v>45</v>
      </c>
      <c r="L6880" t="s">
        <v>63</v>
      </c>
      <c r="M6880" t="s">
        <v>196</v>
      </c>
      <c r="N6880">
        <v>22</v>
      </c>
      <c r="O6880">
        <v>17</v>
      </c>
      <c r="P6880">
        <v>1385</v>
      </c>
      <c r="Q6880">
        <v>42555</v>
      </c>
    </row>
    <row r="6881" spans="1:17" x14ac:dyDescent="0.25">
      <c r="A6881" t="s">
        <v>186</v>
      </c>
      <c r="B6881" s="1" t="s">
        <v>879</v>
      </c>
      <c r="C6881">
        <v>2015</v>
      </c>
      <c r="D6881" s="15">
        <f>DATE(cars[[#This Row],[year_1]],1,1)</f>
        <v>42005</v>
      </c>
      <c r="E6881" t="s">
        <v>44</v>
      </c>
      <c r="F6881" s="4">
        <v>285</v>
      </c>
      <c r="G6881">
        <v>6</v>
      </c>
      <c r="H6881" t="s">
        <v>33</v>
      </c>
      <c r="I6881" t="s">
        <v>91</v>
      </c>
      <c r="J6881">
        <v>2</v>
      </c>
      <c r="K6881" t="s">
        <v>45</v>
      </c>
      <c r="L6881" t="s">
        <v>63</v>
      </c>
      <c r="M6881" t="s">
        <v>213</v>
      </c>
      <c r="N6881">
        <v>22</v>
      </c>
      <c r="O6881">
        <v>17</v>
      </c>
      <c r="P6881">
        <v>1385</v>
      </c>
      <c r="Q6881">
        <v>35435</v>
      </c>
    </row>
    <row r="6882" spans="1:17" x14ac:dyDescent="0.25">
      <c r="A6882" t="s">
        <v>186</v>
      </c>
      <c r="B6882" s="1" t="s">
        <v>879</v>
      </c>
      <c r="C6882">
        <v>2015</v>
      </c>
      <c r="D6882" s="15">
        <f>DATE(cars[[#This Row],[year_1]],1,1)</f>
        <v>42005</v>
      </c>
      <c r="E6882" t="s">
        <v>44</v>
      </c>
      <c r="F6882" s="4">
        <v>285</v>
      </c>
      <c r="G6882">
        <v>6</v>
      </c>
      <c r="H6882" t="s">
        <v>33</v>
      </c>
      <c r="I6882" t="s">
        <v>91</v>
      </c>
      <c r="J6882">
        <v>2</v>
      </c>
      <c r="K6882" t="s">
        <v>45</v>
      </c>
      <c r="L6882" t="s">
        <v>63</v>
      </c>
      <c r="M6882" t="s">
        <v>213</v>
      </c>
      <c r="N6882">
        <v>22</v>
      </c>
      <c r="O6882">
        <v>17</v>
      </c>
      <c r="P6882">
        <v>1385</v>
      </c>
      <c r="Q6882">
        <v>35135</v>
      </c>
    </row>
    <row r="6883" spans="1:17" x14ac:dyDescent="0.25">
      <c r="A6883" t="s">
        <v>186</v>
      </c>
      <c r="B6883" s="1" t="s">
        <v>879</v>
      </c>
      <c r="C6883">
        <v>2015</v>
      </c>
      <c r="D6883" s="15">
        <f>DATE(cars[[#This Row],[year_1]],1,1)</f>
        <v>42005</v>
      </c>
      <c r="E6883" t="s">
        <v>44</v>
      </c>
      <c r="F6883" s="4">
        <v>285</v>
      </c>
      <c r="G6883">
        <v>6</v>
      </c>
      <c r="H6883" t="s">
        <v>33</v>
      </c>
      <c r="I6883" t="s">
        <v>91</v>
      </c>
      <c r="J6883">
        <v>2</v>
      </c>
      <c r="K6883" t="s">
        <v>45</v>
      </c>
      <c r="L6883" t="s">
        <v>63</v>
      </c>
      <c r="M6883" t="s">
        <v>213</v>
      </c>
      <c r="N6883">
        <v>22</v>
      </c>
      <c r="O6883">
        <v>17</v>
      </c>
      <c r="P6883">
        <v>1385</v>
      </c>
      <c r="Q6883">
        <v>30345</v>
      </c>
    </row>
    <row r="6884" spans="1:17" x14ac:dyDescent="0.25">
      <c r="A6884" t="s">
        <v>186</v>
      </c>
      <c r="B6884" s="1" t="s">
        <v>879</v>
      </c>
      <c r="C6884">
        <v>2015</v>
      </c>
      <c r="D6884" s="15">
        <f>DATE(cars[[#This Row],[year_1]],1,1)</f>
        <v>42005</v>
      </c>
      <c r="E6884" t="s">
        <v>44</v>
      </c>
      <c r="F6884" s="4">
        <v>285</v>
      </c>
      <c r="G6884">
        <v>6</v>
      </c>
      <c r="H6884" t="s">
        <v>33</v>
      </c>
      <c r="I6884" t="s">
        <v>91</v>
      </c>
      <c r="J6884">
        <v>2</v>
      </c>
      <c r="K6884" t="s">
        <v>45</v>
      </c>
      <c r="L6884" t="s">
        <v>63</v>
      </c>
      <c r="M6884" t="s">
        <v>213</v>
      </c>
      <c r="N6884">
        <v>22</v>
      </c>
      <c r="O6884">
        <v>17</v>
      </c>
      <c r="P6884">
        <v>1385</v>
      </c>
      <c r="Q6884">
        <v>32095</v>
      </c>
    </row>
    <row r="6885" spans="1:17" x14ac:dyDescent="0.25">
      <c r="A6885" t="s">
        <v>186</v>
      </c>
      <c r="B6885" s="1" t="s">
        <v>879</v>
      </c>
      <c r="C6885">
        <v>2015</v>
      </c>
      <c r="D6885" s="15">
        <f>DATE(cars[[#This Row],[year_1]],1,1)</f>
        <v>42005</v>
      </c>
      <c r="E6885" t="s">
        <v>44</v>
      </c>
      <c r="F6885" s="4">
        <v>285</v>
      </c>
      <c r="G6885">
        <v>6</v>
      </c>
      <c r="H6885" t="s">
        <v>33</v>
      </c>
      <c r="I6885" t="s">
        <v>91</v>
      </c>
      <c r="J6885">
        <v>2</v>
      </c>
      <c r="K6885" t="s">
        <v>45</v>
      </c>
      <c r="L6885" t="s">
        <v>63</v>
      </c>
      <c r="M6885" t="s">
        <v>213</v>
      </c>
      <c r="N6885">
        <v>22</v>
      </c>
      <c r="O6885">
        <v>17</v>
      </c>
      <c r="P6885">
        <v>1385</v>
      </c>
      <c r="Q6885">
        <v>30045</v>
      </c>
    </row>
    <row r="6886" spans="1:17" x14ac:dyDescent="0.25">
      <c r="A6886" t="s">
        <v>186</v>
      </c>
      <c r="B6886" s="1" t="s">
        <v>879</v>
      </c>
      <c r="C6886">
        <v>2015</v>
      </c>
      <c r="D6886" s="15">
        <f>DATE(cars[[#This Row],[year_1]],1,1)</f>
        <v>42005</v>
      </c>
      <c r="E6886" t="s">
        <v>44</v>
      </c>
      <c r="F6886" s="4">
        <v>285</v>
      </c>
      <c r="G6886">
        <v>6</v>
      </c>
      <c r="H6886" t="s">
        <v>33</v>
      </c>
      <c r="I6886" t="s">
        <v>91</v>
      </c>
      <c r="J6886">
        <v>2</v>
      </c>
      <c r="K6886" t="s">
        <v>45</v>
      </c>
      <c r="L6886" t="s">
        <v>63</v>
      </c>
      <c r="M6886" t="s">
        <v>213</v>
      </c>
      <c r="N6886">
        <v>22</v>
      </c>
      <c r="O6886">
        <v>17</v>
      </c>
      <c r="P6886">
        <v>1385</v>
      </c>
      <c r="Q6886">
        <v>36825</v>
      </c>
    </row>
    <row r="6887" spans="1:17" x14ac:dyDescent="0.25">
      <c r="A6887" t="s">
        <v>186</v>
      </c>
      <c r="B6887" s="1" t="s">
        <v>879</v>
      </c>
      <c r="C6887">
        <v>2015</v>
      </c>
      <c r="D6887" s="15">
        <f>DATE(cars[[#This Row],[year_1]],1,1)</f>
        <v>42005</v>
      </c>
      <c r="E6887" t="s">
        <v>44</v>
      </c>
      <c r="F6887" s="4">
        <v>285</v>
      </c>
      <c r="G6887">
        <v>6</v>
      </c>
      <c r="H6887" t="s">
        <v>33</v>
      </c>
      <c r="I6887" t="s">
        <v>91</v>
      </c>
      <c r="J6887">
        <v>2</v>
      </c>
      <c r="K6887" t="s">
        <v>45</v>
      </c>
      <c r="L6887" t="s">
        <v>63</v>
      </c>
      <c r="M6887" t="s">
        <v>213</v>
      </c>
      <c r="N6887">
        <v>22</v>
      </c>
      <c r="O6887">
        <v>17</v>
      </c>
      <c r="P6887">
        <v>1385</v>
      </c>
      <c r="Q6887">
        <v>37125</v>
      </c>
    </row>
    <row r="6888" spans="1:17" x14ac:dyDescent="0.25">
      <c r="A6888" t="s">
        <v>186</v>
      </c>
      <c r="B6888" s="1" t="s">
        <v>879</v>
      </c>
      <c r="C6888">
        <v>2015</v>
      </c>
      <c r="D6888" s="15">
        <f>DATE(cars[[#This Row],[year_1]],1,1)</f>
        <v>42005</v>
      </c>
      <c r="E6888" t="s">
        <v>44</v>
      </c>
      <c r="F6888" s="4">
        <v>285</v>
      </c>
      <c r="G6888">
        <v>6</v>
      </c>
      <c r="H6888" t="s">
        <v>33</v>
      </c>
      <c r="I6888" t="s">
        <v>91</v>
      </c>
      <c r="J6888">
        <v>2</v>
      </c>
      <c r="K6888" t="s">
        <v>45</v>
      </c>
      <c r="L6888" t="s">
        <v>63</v>
      </c>
      <c r="M6888" t="s">
        <v>213</v>
      </c>
      <c r="N6888">
        <v>22</v>
      </c>
      <c r="O6888">
        <v>17</v>
      </c>
      <c r="P6888">
        <v>1385</v>
      </c>
      <c r="Q6888">
        <v>32395</v>
      </c>
    </row>
    <row r="6889" spans="1:17" x14ac:dyDescent="0.25">
      <c r="A6889" t="s">
        <v>186</v>
      </c>
      <c r="B6889" s="1" t="s">
        <v>879</v>
      </c>
      <c r="C6889">
        <v>2016</v>
      </c>
      <c r="D6889" s="15">
        <f>DATE(cars[[#This Row],[year_1]],1,1)</f>
        <v>42370</v>
      </c>
      <c r="E6889" t="s">
        <v>44</v>
      </c>
      <c r="F6889" s="4">
        <v>285</v>
      </c>
      <c r="G6889">
        <v>6</v>
      </c>
      <c r="H6889" t="s">
        <v>33</v>
      </c>
      <c r="I6889" t="s">
        <v>91</v>
      </c>
      <c r="J6889">
        <v>2</v>
      </c>
      <c r="K6889" t="s">
        <v>45</v>
      </c>
      <c r="L6889" t="s">
        <v>63</v>
      </c>
      <c r="M6889" t="s">
        <v>213</v>
      </c>
      <c r="N6889">
        <v>22</v>
      </c>
      <c r="O6889">
        <v>17</v>
      </c>
      <c r="P6889">
        <v>1385</v>
      </c>
      <c r="Q6889">
        <v>31035</v>
      </c>
    </row>
    <row r="6890" spans="1:17" x14ac:dyDescent="0.25">
      <c r="A6890" t="s">
        <v>186</v>
      </c>
      <c r="B6890" s="1" t="s">
        <v>879</v>
      </c>
      <c r="C6890">
        <v>2016</v>
      </c>
      <c r="D6890" s="15">
        <f>DATE(cars[[#This Row],[year_1]],1,1)</f>
        <v>42370</v>
      </c>
      <c r="E6890" t="s">
        <v>44</v>
      </c>
      <c r="F6890" s="4">
        <v>285</v>
      </c>
      <c r="G6890">
        <v>6</v>
      </c>
      <c r="H6890" t="s">
        <v>33</v>
      </c>
      <c r="I6890" t="s">
        <v>91</v>
      </c>
      <c r="J6890">
        <v>2</v>
      </c>
      <c r="K6890" t="s">
        <v>45</v>
      </c>
      <c r="L6890" t="s">
        <v>63</v>
      </c>
      <c r="M6890" t="s">
        <v>213</v>
      </c>
      <c r="N6890">
        <v>22</v>
      </c>
      <c r="O6890">
        <v>17</v>
      </c>
      <c r="P6890">
        <v>1385</v>
      </c>
      <c r="Q6890">
        <v>38590</v>
      </c>
    </row>
    <row r="6891" spans="1:17" x14ac:dyDescent="0.25">
      <c r="A6891" t="s">
        <v>186</v>
      </c>
      <c r="B6891" s="1" t="s">
        <v>879</v>
      </c>
      <c r="C6891">
        <v>2016</v>
      </c>
      <c r="D6891" s="15">
        <f>DATE(cars[[#This Row],[year_1]],1,1)</f>
        <v>42370</v>
      </c>
      <c r="E6891" t="s">
        <v>44</v>
      </c>
      <c r="F6891" s="4">
        <v>285</v>
      </c>
      <c r="G6891">
        <v>6</v>
      </c>
      <c r="H6891" t="s">
        <v>33</v>
      </c>
      <c r="I6891" t="s">
        <v>91</v>
      </c>
      <c r="J6891">
        <v>2</v>
      </c>
      <c r="K6891" t="s">
        <v>45</v>
      </c>
      <c r="L6891" t="s">
        <v>63</v>
      </c>
      <c r="M6891" t="s">
        <v>213</v>
      </c>
      <c r="N6891">
        <v>22</v>
      </c>
      <c r="O6891">
        <v>17</v>
      </c>
      <c r="P6891">
        <v>1385</v>
      </c>
      <c r="Q6891">
        <v>33060</v>
      </c>
    </row>
    <row r="6892" spans="1:17" x14ac:dyDescent="0.25">
      <c r="A6892" t="s">
        <v>186</v>
      </c>
      <c r="B6892" s="1" t="s">
        <v>879</v>
      </c>
      <c r="C6892">
        <v>2016</v>
      </c>
      <c r="D6892" s="15">
        <f>DATE(cars[[#This Row],[year_1]],1,1)</f>
        <v>42370</v>
      </c>
      <c r="E6892" t="s">
        <v>44</v>
      </c>
      <c r="F6892" s="4">
        <v>285</v>
      </c>
      <c r="G6892">
        <v>6</v>
      </c>
      <c r="H6892" t="s">
        <v>33</v>
      </c>
      <c r="I6892" t="s">
        <v>91</v>
      </c>
      <c r="J6892">
        <v>2</v>
      </c>
      <c r="K6892" t="s">
        <v>45</v>
      </c>
      <c r="L6892" t="s">
        <v>63</v>
      </c>
      <c r="M6892" t="s">
        <v>213</v>
      </c>
      <c r="N6892">
        <v>22</v>
      </c>
      <c r="O6892">
        <v>17</v>
      </c>
      <c r="P6892">
        <v>1385</v>
      </c>
      <c r="Q6892">
        <v>31335</v>
      </c>
    </row>
    <row r="6893" spans="1:17" x14ac:dyDescent="0.25">
      <c r="A6893" t="s">
        <v>186</v>
      </c>
      <c r="B6893" s="1" t="s">
        <v>879</v>
      </c>
      <c r="C6893">
        <v>2016</v>
      </c>
      <c r="D6893" s="15">
        <f>DATE(cars[[#This Row],[year_1]],1,1)</f>
        <v>42370</v>
      </c>
      <c r="E6893" t="s">
        <v>44</v>
      </c>
      <c r="F6893" s="4">
        <v>285</v>
      </c>
      <c r="G6893">
        <v>6</v>
      </c>
      <c r="H6893" t="s">
        <v>33</v>
      </c>
      <c r="I6893" t="s">
        <v>91</v>
      </c>
      <c r="J6893">
        <v>2</v>
      </c>
      <c r="K6893" t="s">
        <v>45</v>
      </c>
      <c r="L6893" t="s">
        <v>63</v>
      </c>
      <c r="M6893" t="s">
        <v>213</v>
      </c>
      <c r="N6893">
        <v>22</v>
      </c>
      <c r="O6893">
        <v>17</v>
      </c>
      <c r="P6893">
        <v>1385</v>
      </c>
      <c r="Q6893">
        <v>36980</v>
      </c>
    </row>
    <row r="6894" spans="1:17" x14ac:dyDescent="0.25">
      <c r="A6894" t="s">
        <v>186</v>
      </c>
      <c r="B6894" s="1" t="s">
        <v>879</v>
      </c>
      <c r="C6894">
        <v>2016</v>
      </c>
      <c r="D6894" s="15">
        <f>DATE(cars[[#This Row],[year_1]],1,1)</f>
        <v>42370</v>
      </c>
      <c r="E6894" t="s">
        <v>44</v>
      </c>
      <c r="F6894" s="4">
        <v>285</v>
      </c>
      <c r="G6894">
        <v>6</v>
      </c>
      <c r="H6894" t="s">
        <v>33</v>
      </c>
      <c r="I6894" t="s">
        <v>91</v>
      </c>
      <c r="J6894">
        <v>2</v>
      </c>
      <c r="K6894" t="s">
        <v>45</v>
      </c>
      <c r="L6894" t="s">
        <v>63</v>
      </c>
      <c r="M6894" t="s">
        <v>213</v>
      </c>
      <c r="N6894">
        <v>22</v>
      </c>
      <c r="O6894">
        <v>17</v>
      </c>
      <c r="P6894">
        <v>1385</v>
      </c>
      <c r="Q6894">
        <v>33360</v>
      </c>
    </row>
    <row r="6895" spans="1:17" x14ac:dyDescent="0.25">
      <c r="A6895" t="s">
        <v>186</v>
      </c>
      <c r="B6895" s="1" t="s">
        <v>879</v>
      </c>
      <c r="C6895">
        <v>2016</v>
      </c>
      <c r="D6895" s="15">
        <f>DATE(cars[[#This Row],[year_1]],1,1)</f>
        <v>42370</v>
      </c>
      <c r="E6895" t="s">
        <v>44</v>
      </c>
      <c r="F6895" s="4">
        <v>285</v>
      </c>
      <c r="G6895">
        <v>6</v>
      </c>
      <c r="H6895" t="s">
        <v>33</v>
      </c>
      <c r="I6895" t="s">
        <v>91</v>
      </c>
      <c r="J6895">
        <v>2</v>
      </c>
      <c r="K6895" t="s">
        <v>45</v>
      </c>
      <c r="L6895" t="s">
        <v>63</v>
      </c>
      <c r="M6895" t="s">
        <v>213</v>
      </c>
      <c r="N6895">
        <v>22</v>
      </c>
      <c r="O6895">
        <v>17</v>
      </c>
      <c r="P6895">
        <v>1385</v>
      </c>
      <c r="Q6895">
        <v>38890</v>
      </c>
    </row>
    <row r="6896" spans="1:17" x14ac:dyDescent="0.25">
      <c r="A6896" t="s">
        <v>186</v>
      </c>
      <c r="B6896" s="1" t="s">
        <v>879</v>
      </c>
      <c r="C6896">
        <v>2016</v>
      </c>
      <c r="D6896" s="15">
        <f>DATE(cars[[#This Row],[year_1]],1,1)</f>
        <v>42370</v>
      </c>
      <c r="E6896" t="s">
        <v>44</v>
      </c>
      <c r="F6896" s="4">
        <v>285</v>
      </c>
      <c r="G6896">
        <v>6</v>
      </c>
      <c r="H6896" t="s">
        <v>33</v>
      </c>
      <c r="I6896" t="s">
        <v>91</v>
      </c>
      <c r="J6896">
        <v>2</v>
      </c>
      <c r="K6896" t="s">
        <v>45</v>
      </c>
      <c r="L6896" t="s">
        <v>63</v>
      </c>
      <c r="M6896" t="s">
        <v>213</v>
      </c>
      <c r="N6896">
        <v>22</v>
      </c>
      <c r="O6896">
        <v>17</v>
      </c>
      <c r="P6896">
        <v>1385</v>
      </c>
      <c r="Q6896">
        <v>36680</v>
      </c>
    </row>
    <row r="6897" spans="1:17" x14ac:dyDescent="0.25">
      <c r="A6897" t="s">
        <v>186</v>
      </c>
      <c r="B6897" s="1" t="s">
        <v>879</v>
      </c>
      <c r="C6897">
        <v>2017</v>
      </c>
      <c r="D6897" s="15">
        <f>DATE(cars[[#This Row],[year_1]],1,1)</f>
        <v>42736</v>
      </c>
      <c r="E6897" t="s">
        <v>44</v>
      </c>
      <c r="F6897" s="4">
        <v>285</v>
      </c>
      <c r="G6897">
        <v>6</v>
      </c>
      <c r="H6897" t="s">
        <v>33</v>
      </c>
      <c r="I6897" t="s">
        <v>91</v>
      </c>
      <c r="J6897">
        <v>2</v>
      </c>
      <c r="K6897" t="s">
        <v>45</v>
      </c>
      <c r="L6897" t="s">
        <v>63</v>
      </c>
      <c r="M6897" t="s">
        <v>213</v>
      </c>
      <c r="N6897">
        <v>22</v>
      </c>
      <c r="O6897">
        <v>17</v>
      </c>
      <c r="P6897">
        <v>1385</v>
      </c>
      <c r="Q6897">
        <v>31525</v>
      </c>
    </row>
    <row r="6898" spans="1:17" x14ac:dyDescent="0.25">
      <c r="A6898" t="s">
        <v>186</v>
      </c>
      <c r="B6898" s="1" t="s">
        <v>879</v>
      </c>
      <c r="C6898">
        <v>2017</v>
      </c>
      <c r="D6898" s="15">
        <f>DATE(cars[[#This Row],[year_1]],1,1)</f>
        <v>42736</v>
      </c>
      <c r="E6898" t="s">
        <v>44</v>
      </c>
      <c r="F6898" s="4">
        <v>285</v>
      </c>
      <c r="G6898">
        <v>6</v>
      </c>
      <c r="H6898" t="s">
        <v>33</v>
      </c>
      <c r="I6898" t="s">
        <v>91</v>
      </c>
      <c r="J6898">
        <v>2</v>
      </c>
      <c r="K6898" t="s">
        <v>45</v>
      </c>
      <c r="L6898" t="s">
        <v>63</v>
      </c>
      <c r="M6898" t="s">
        <v>213</v>
      </c>
      <c r="N6898">
        <v>22</v>
      </c>
      <c r="O6898">
        <v>17</v>
      </c>
      <c r="P6898">
        <v>1385</v>
      </c>
      <c r="Q6898">
        <v>33850</v>
      </c>
    </row>
    <row r="6899" spans="1:17" x14ac:dyDescent="0.25">
      <c r="A6899" t="s">
        <v>186</v>
      </c>
      <c r="B6899" s="1" t="s">
        <v>879</v>
      </c>
      <c r="C6899">
        <v>2017</v>
      </c>
      <c r="D6899" s="15">
        <f>DATE(cars[[#This Row],[year_1]],1,1)</f>
        <v>42736</v>
      </c>
      <c r="E6899" t="s">
        <v>44</v>
      </c>
      <c r="F6899" s="4">
        <v>285</v>
      </c>
      <c r="G6899">
        <v>6</v>
      </c>
      <c r="H6899" t="s">
        <v>33</v>
      </c>
      <c r="I6899" t="s">
        <v>91</v>
      </c>
      <c r="J6899">
        <v>2</v>
      </c>
      <c r="K6899" t="s">
        <v>45</v>
      </c>
      <c r="L6899" t="s">
        <v>63</v>
      </c>
      <c r="M6899" t="s">
        <v>213</v>
      </c>
      <c r="N6899">
        <v>22</v>
      </c>
      <c r="O6899">
        <v>17</v>
      </c>
      <c r="P6899">
        <v>1385</v>
      </c>
      <c r="Q6899">
        <v>33550</v>
      </c>
    </row>
    <row r="6900" spans="1:17" x14ac:dyDescent="0.25">
      <c r="A6900" t="s">
        <v>186</v>
      </c>
      <c r="B6900" s="1" t="s">
        <v>879</v>
      </c>
      <c r="C6900">
        <v>2017</v>
      </c>
      <c r="D6900" s="15">
        <f>DATE(cars[[#This Row],[year_1]],1,1)</f>
        <v>42736</v>
      </c>
      <c r="E6900" t="s">
        <v>44</v>
      </c>
      <c r="F6900" s="4">
        <v>285</v>
      </c>
      <c r="G6900">
        <v>6</v>
      </c>
      <c r="H6900" t="s">
        <v>33</v>
      </c>
      <c r="I6900" t="s">
        <v>91</v>
      </c>
      <c r="J6900">
        <v>2</v>
      </c>
      <c r="K6900" t="s">
        <v>45</v>
      </c>
      <c r="L6900" t="s">
        <v>63</v>
      </c>
      <c r="M6900" t="s">
        <v>213</v>
      </c>
      <c r="N6900">
        <v>22</v>
      </c>
      <c r="O6900">
        <v>17</v>
      </c>
      <c r="P6900">
        <v>1385</v>
      </c>
      <c r="Q6900">
        <v>37370</v>
      </c>
    </row>
    <row r="6901" spans="1:17" x14ac:dyDescent="0.25">
      <c r="A6901" t="s">
        <v>186</v>
      </c>
      <c r="B6901" s="1" t="s">
        <v>879</v>
      </c>
      <c r="C6901">
        <v>2017</v>
      </c>
      <c r="D6901" s="15">
        <f>DATE(cars[[#This Row],[year_1]],1,1)</f>
        <v>42736</v>
      </c>
      <c r="E6901" t="s">
        <v>44</v>
      </c>
      <c r="F6901" s="4">
        <v>285</v>
      </c>
      <c r="G6901">
        <v>6</v>
      </c>
      <c r="H6901" t="s">
        <v>33</v>
      </c>
      <c r="I6901" t="s">
        <v>91</v>
      </c>
      <c r="J6901">
        <v>2</v>
      </c>
      <c r="K6901" t="s">
        <v>45</v>
      </c>
      <c r="L6901" t="s">
        <v>63</v>
      </c>
      <c r="M6901" t="s">
        <v>213</v>
      </c>
      <c r="N6901">
        <v>22</v>
      </c>
      <c r="O6901">
        <v>17</v>
      </c>
      <c r="P6901">
        <v>1385</v>
      </c>
      <c r="Q6901">
        <v>37670</v>
      </c>
    </row>
    <row r="6902" spans="1:17" x14ac:dyDescent="0.25">
      <c r="A6902" t="s">
        <v>186</v>
      </c>
      <c r="B6902" s="1" t="s">
        <v>879</v>
      </c>
      <c r="C6902">
        <v>2017</v>
      </c>
      <c r="D6902" s="15">
        <f>DATE(cars[[#This Row],[year_1]],1,1)</f>
        <v>42736</v>
      </c>
      <c r="E6902" t="s">
        <v>44</v>
      </c>
      <c r="F6902" s="4">
        <v>285</v>
      </c>
      <c r="G6902">
        <v>6</v>
      </c>
      <c r="H6902" t="s">
        <v>33</v>
      </c>
      <c r="I6902" t="s">
        <v>91</v>
      </c>
      <c r="J6902">
        <v>2</v>
      </c>
      <c r="K6902" t="s">
        <v>45</v>
      </c>
      <c r="L6902" t="s">
        <v>63</v>
      </c>
      <c r="M6902" t="s">
        <v>213</v>
      </c>
      <c r="N6902">
        <v>22</v>
      </c>
      <c r="O6902">
        <v>17</v>
      </c>
      <c r="P6902">
        <v>1385</v>
      </c>
      <c r="Q6902">
        <v>31825</v>
      </c>
    </row>
    <row r="6903" spans="1:17" x14ac:dyDescent="0.25">
      <c r="A6903" t="s">
        <v>186</v>
      </c>
      <c r="B6903" s="1" t="s">
        <v>879</v>
      </c>
      <c r="C6903">
        <v>2017</v>
      </c>
      <c r="D6903" s="15">
        <f>DATE(cars[[#This Row],[year_1]],1,1)</f>
        <v>42736</v>
      </c>
      <c r="E6903" t="s">
        <v>44</v>
      </c>
      <c r="F6903" s="4">
        <v>285</v>
      </c>
      <c r="G6903">
        <v>6</v>
      </c>
      <c r="H6903" t="s">
        <v>33</v>
      </c>
      <c r="I6903" t="s">
        <v>91</v>
      </c>
      <c r="J6903">
        <v>2</v>
      </c>
      <c r="K6903" t="s">
        <v>45</v>
      </c>
      <c r="L6903" t="s">
        <v>63</v>
      </c>
      <c r="M6903" t="s">
        <v>213</v>
      </c>
      <c r="N6903">
        <v>22</v>
      </c>
      <c r="O6903">
        <v>17</v>
      </c>
      <c r="P6903">
        <v>1385</v>
      </c>
      <c r="Q6903">
        <v>39280</v>
      </c>
    </row>
    <row r="6904" spans="1:17" x14ac:dyDescent="0.25">
      <c r="A6904" t="s">
        <v>186</v>
      </c>
      <c r="B6904" s="1" t="s">
        <v>879</v>
      </c>
      <c r="C6904">
        <v>2017</v>
      </c>
      <c r="D6904" s="15">
        <f>DATE(cars[[#This Row],[year_1]],1,1)</f>
        <v>42736</v>
      </c>
      <c r="E6904" t="s">
        <v>44</v>
      </c>
      <c r="F6904" s="4">
        <v>285</v>
      </c>
      <c r="G6904">
        <v>6</v>
      </c>
      <c r="H6904" t="s">
        <v>33</v>
      </c>
      <c r="I6904" t="s">
        <v>91</v>
      </c>
      <c r="J6904">
        <v>2</v>
      </c>
      <c r="K6904" t="s">
        <v>45</v>
      </c>
      <c r="L6904" t="s">
        <v>63</v>
      </c>
      <c r="M6904" t="s">
        <v>213</v>
      </c>
      <c r="N6904">
        <v>22</v>
      </c>
      <c r="O6904">
        <v>17</v>
      </c>
      <c r="P6904">
        <v>1385</v>
      </c>
      <c r="Q6904">
        <v>39580</v>
      </c>
    </row>
    <row r="6905" spans="1:17" x14ac:dyDescent="0.25">
      <c r="A6905" t="s">
        <v>139</v>
      </c>
      <c r="B6905" s="1" t="s">
        <v>870</v>
      </c>
      <c r="C6905">
        <v>2015</v>
      </c>
      <c r="D6905" s="15">
        <f>DATE(cars[[#This Row],[year_1]],1,1)</f>
        <v>42005</v>
      </c>
      <c r="E6905" t="s">
        <v>44</v>
      </c>
      <c r="F6905" s="4">
        <v>285</v>
      </c>
      <c r="G6905">
        <v>6</v>
      </c>
      <c r="H6905" t="s">
        <v>33</v>
      </c>
      <c r="I6905" t="s">
        <v>91</v>
      </c>
      <c r="J6905">
        <v>4</v>
      </c>
      <c r="K6905" t="s">
        <v>45</v>
      </c>
      <c r="L6905" t="s">
        <v>63</v>
      </c>
      <c r="M6905" t="s">
        <v>196</v>
      </c>
      <c r="N6905">
        <v>22</v>
      </c>
      <c r="O6905">
        <v>17</v>
      </c>
      <c r="P6905">
        <v>549</v>
      </c>
      <c r="Q6905">
        <v>38540</v>
      </c>
    </row>
    <row r="6906" spans="1:17" x14ac:dyDescent="0.25">
      <c r="A6906" t="s">
        <v>139</v>
      </c>
      <c r="B6906" s="1" t="s">
        <v>870</v>
      </c>
      <c r="C6906">
        <v>2015</v>
      </c>
      <c r="D6906" s="15">
        <f>DATE(cars[[#This Row],[year_1]],1,1)</f>
        <v>42005</v>
      </c>
      <c r="E6906" t="s">
        <v>44</v>
      </c>
      <c r="F6906" s="4">
        <v>285</v>
      </c>
      <c r="G6906">
        <v>6</v>
      </c>
      <c r="H6906" t="s">
        <v>33</v>
      </c>
      <c r="I6906" t="s">
        <v>91</v>
      </c>
      <c r="J6906">
        <v>4</v>
      </c>
      <c r="K6906" t="s">
        <v>45</v>
      </c>
      <c r="L6906" t="s">
        <v>63</v>
      </c>
      <c r="M6906" t="s">
        <v>196</v>
      </c>
      <c r="N6906">
        <v>22</v>
      </c>
      <c r="O6906">
        <v>17</v>
      </c>
      <c r="P6906">
        <v>549</v>
      </c>
      <c r="Q6906">
        <v>38840</v>
      </c>
    </row>
    <row r="6907" spans="1:17" x14ac:dyDescent="0.25">
      <c r="A6907" t="s">
        <v>139</v>
      </c>
      <c r="B6907" s="1" t="s">
        <v>870</v>
      </c>
      <c r="C6907">
        <v>2015</v>
      </c>
      <c r="D6907" s="15">
        <f>DATE(cars[[#This Row],[year_1]],1,1)</f>
        <v>42005</v>
      </c>
      <c r="E6907" t="s">
        <v>44</v>
      </c>
      <c r="F6907" s="4">
        <v>285</v>
      </c>
      <c r="G6907">
        <v>6</v>
      </c>
      <c r="H6907" t="s">
        <v>33</v>
      </c>
      <c r="I6907" t="s">
        <v>91</v>
      </c>
      <c r="J6907">
        <v>4</v>
      </c>
      <c r="K6907" t="s">
        <v>45</v>
      </c>
      <c r="L6907" t="s">
        <v>63</v>
      </c>
      <c r="M6907" t="s">
        <v>196</v>
      </c>
      <c r="N6907">
        <v>22</v>
      </c>
      <c r="O6907">
        <v>17</v>
      </c>
      <c r="P6907">
        <v>549</v>
      </c>
      <c r="Q6907">
        <v>42635</v>
      </c>
    </row>
    <row r="6908" spans="1:17" x14ac:dyDescent="0.25">
      <c r="A6908" t="s">
        <v>139</v>
      </c>
      <c r="B6908" s="1" t="s">
        <v>870</v>
      </c>
      <c r="C6908">
        <v>2015</v>
      </c>
      <c r="D6908" s="15">
        <f>DATE(cars[[#This Row],[year_1]],1,1)</f>
        <v>42005</v>
      </c>
      <c r="E6908" t="s">
        <v>44</v>
      </c>
      <c r="F6908" s="4">
        <v>285</v>
      </c>
      <c r="G6908">
        <v>6</v>
      </c>
      <c r="H6908" t="s">
        <v>33</v>
      </c>
      <c r="I6908" t="s">
        <v>91</v>
      </c>
      <c r="J6908">
        <v>4</v>
      </c>
      <c r="K6908" t="s">
        <v>45</v>
      </c>
      <c r="L6908" t="s">
        <v>63</v>
      </c>
      <c r="M6908" t="s">
        <v>214</v>
      </c>
      <c r="N6908">
        <v>22</v>
      </c>
      <c r="O6908">
        <v>17</v>
      </c>
      <c r="P6908">
        <v>549</v>
      </c>
      <c r="Q6908">
        <v>40045</v>
      </c>
    </row>
    <row r="6909" spans="1:17" x14ac:dyDescent="0.25">
      <c r="A6909" t="s">
        <v>139</v>
      </c>
      <c r="B6909" s="1" t="s">
        <v>870</v>
      </c>
      <c r="C6909">
        <v>2015</v>
      </c>
      <c r="D6909" s="15">
        <f>DATE(cars[[#This Row],[year_1]],1,1)</f>
        <v>42005</v>
      </c>
      <c r="E6909" t="s">
        <v>44</v>
      </c>
      <c r="F6909" s="4">
        <v>285</v>
      </c>
      <c r="G6909">
        <v>6</v>
      </c>
      <c r="H6909" t="s">
        <v>33</v>
      </c>
      <c r="I6909" t="s">
        <v>91</v>
      </c>
      <c r="J6909">
        <v>4</v>
      </c>
      <c r="K6909" t="s">
        <v>45</v>
      </c>
      <c r="L6909" t="s">
        <v>63</v>
      </c>
      <c r="M6909" t="s">
        <v>196</v>
      </c>
      <c r="N6909">
        <v>22</v>
      </c>
      <c r="O6909">
        <v>17</v>
      </c>
      <c r="P6909">
        <v>549</v>
      </c>
      <c r="Q6909">
        <v>42935</v>
      </c>
    </row>
    <row r="6910" spans="1:17" x14ac:dyDescent="0.25">
      <c r="A6910" t="s">
        <v>139</v>
      </c>
      <c r="B6910" s="1" t="s">
        <v>870</v>
      </c>
      <c r="C6910">
        <v>2015</v>
      </c>
      <c r="D6910" s="15">
        <f>DATE(cars[[#This Row],[year_1]],1,1)</f>
        <v>42005</v>
      </c>
      <c r="E6910" t="s">
        <v>44</v>
      </c>
      <c r="F6910" s="4">
        <v>285</v>
      </c>
      <c r="G6910">
        <v>6</v>
      </c>
      <c r="H6910" t="s">
        <v>33</v>
      </c>
      <c r="I6910" t="s">
        <v>91</v>
      </c>
      <c r="J6910">
        <v>4</v>
      </c>
      <c r="K6910" t="s">
        <v>45</v>
      </c>
      <c r="L6910" t="s">
        <v>63</v>
      </c>
      <c r="M6910" t="s">
        <v>214</v>
      </c>
      <c r="N6910">
        <v>22</v>
      </c>
      <c r="O6910">
        <v>17</v>
      </c>
      <c r="P6910">
        <v>549</v>
      </c>
      <c r="Q6910">
        <v>34675</v>
      </c>
    </row>
    <row r="6911" spans="1:17" x14ac:dyDescent="0.25">
      <c r="A6911" t="s">
        <v>139</v>
      </c>
      <c r="B6911" s="1" t="s">
        <v>870</v>
      </c>
      <c r="C6911">
        <v>2016</v>
      </c>
      <c r="D6911" s="15">
        <f>DATE(cars[[#This Row],[year_1]],1,1)</f>
        <v>42370</v>
      </c>
      <c r="E6911" t="s">
        <v>44</v>
      </c>
      <c r="F6911" s="4">
        <v>285</v>
      </c>
      <c r="G6911">
        <v>6</v>
      </c>
      <c r="H6911" t="s">
        <v>33</v>
      </c>
      <c r="I6911" t="s">
        <v>91</v>
      </c>
      <c r="J6911">
        <v>4</v>
      </c>
      <c r="K6911" t="s">
        <v>45</v>
      </c>
      <c r="L6911" t="s">
        <v>63</v>
      </c>
      <c r="M6911" t="s">
        <v>196</v>
      </c>
      <c r="N6911">
        <v>22</v>
      </c>
      <c r="O6911">
        <v>17</v>
      </c>
      <c r="P6911">
        <v>549</v>
      </c>
      <c r="Q6911">
        <v>43505</v>
      </c>
    </row>
    <row r="6912" spans="1:17" x14ac:dyDescent="0.25">
      <c r="A6912" t="s">
        <v>139</v>
      </c>
      <c r="B6912" s="1" t="s">
        <v>870</v>
      </c>
      <c r="C6912">
        <v>2016</v>
      </c>
      <c r="D6912" s="15">
        <f>DATE(cars[[#This Row],[year_1]],1,1)</f>
        <v>42370</v>
      </c>
      <c r="E6912" t="s">
        <v>44</v>
      </c>
      <c r="F6912" s="4">
        <v>285</v>
      </c>
      <c r="G6912">
        <v>6</v>
      </c>
      <c r="H6912" t="s">
        <v>33</v>
      </c>
      <c r="I6912" t="s">
        <v>91</v>
      </c>
      <c r="J6912">
        <v>4</v>
      </c>
      <c r="K6912" t="s">
        <v>45</v>
      </c>
      <c r="L6912" t="s">
        <v>63</v>
      </c>
      <c r="M6912" t="s">
        <v>196</v>
      </c>
      <c r="N6912">
        <v>22</v>
      </c>
      <c r="O6912">
        <v>17</v>
      </c>
      <c r="P6912">
        <v>549</v>
      </c>
      <c r="Q6912">
        <v>39380</v>
      </c>
    </row>
    <row r="6913" spans="1:17" x14ac:dyDescent="0.25">
      <c r="A6913" t="s">
        <v>139</v>
      </c>
      <c r="B6913" s="1" t="s">
        <v>870</v>
      </c>
      <c r="C6913">
        <v>2016</v>
      </c>
      <c r="D6913" s="15">
        <f>DATE(cars[[#This Row],[year_1]],1,1)</f>
        <v>42370</v>
      </c>
      <c r="E6913" t="s">
        <v>44</v>
      </c>
      <c r="F6913" s="4">
        <v>285</v>
      </c>
      <c r="G6913">
        <v>6</v>
      </c>
      <c r="H6913" t="s">
        <v>33</v>
      </c>
      <c r="I6913" t="s">
        <v>91</v>
      </c>
      <c r="J6913">
        <v>4</v>
      </c>
      <c r="K6913" t="s">
        <v>45</v>
      </c>
      <c r="L6913" t="s">
        <v>63</v>
      </c>
      <c r="M6913" t="s">
        <v>214</v>
      </c>
      <c r="N6913">
        <v>22</v>
      </c>
      <c r="O6913">
        <v>17</v>
      </c>
      <c r="P6913">
        <v>549</v>
      </c>
      <c r="Q6913">
        <v>40915</v>
      </c>
    </row>
    <row r="6914" spans="1:17" x14ac:dyDescent="0.25">
      <c r="A6914" t="s">
        <v>139</v>
      </c>
      <c r="B6914" s="1" t="s">
        <v>870</v>
      </c>
      <c r="C6914">
        <v>2016</v>
      </c>
      <c r="D6914" s="15">
        <f>DATE(cars[[#This Row],[year_1]],1,1)</f>
        <v>42370</v>
      </c>
      <c r="E6914" t="s">
        <v>44</v>
      </c>
      <c r="F6914" s="4">
        <v>285</v>
      </c>
      <c r="G6914">
        <v>6</v>
      </c>
      <c r="H6914" t="s">
        <v>33</v>
      </c>
      <c r="I6914" t="s">
        <v>91</v>
      </c>
      <c r="J6914">
        <v>4</v>
      </c>
      <c r="K6914" t="s">
        <v>45</v>
      </c>
      <c r="L6914" t="s">
        <v>63</v>
      </c>
      <c r="M6914" t="s">
        <v>214</v>
      </c>
      <c r="N6914">
        <v>22</v>
      </c>
      <c r="O6914">
        <v>17</v>
      </c>
      <c r="P6914">
        <v>549</v>
      </c>
      <c r="Q6914">
        <v>35370</v>
      </c>
    </row>
    <row r="6915" spans="1:17" x14ac:dyDescent="0.25">
      <c r="A6915" t="s">
        <v>139</v>
      </c>
      <c r="B6915" s="1" t="s">
        <v>870</v>
      </c>
      <c r="C6915">
        <v>2017</v>
      </c>
      <c r="D6915" s="15">
        <f>DATE(cars[[#This Row],[year_1]],1,1)</f>
        <v>42736</v>
      </c>
      <c r="E6915" t="s">
        <v>44</v>
      </c>
      <c r="F6915" s="4">
        <v>285</v>
      </c>
      <c r="G6915">
        <v>6</v>
      </c>
      <c r="H6915" t="s">
        <v>33</v>
      </c>
      <c r="I6915" t="s">
        <v>91</v>
      </c>
      <c r="J6915">
        <v>4</v>
      </c>
      <c r="K6915" t="s">
        <v>45</v>
      </c>
      <c r="L6915" t="s">
        <v>63</v>
      </c>
      <c r="M6915" t="s">
        <v>214</v>
      </c>
      <c r="N6915">
        <v>22</v>
      </c>
      <c r="O6915">
        <v>17</v>
      </c>
      <c r="P6915">
        <v>549</v>
      </c>
      <c r="Q6915">
        <v>41405</v>
      </c>
    </row>
    <row r="6916" spans="1:17" x14ac:dyDescent="0.25">
      <c r="A6916" t="s">
        <v>139</v>
      </c>
      <c r="B6916" s="1" t="s">
        <v>870</v>
      </c>
      <c r="C6916">
        <v>2017</v>
      </c>
      <c r="D6916" s="15">
        <f>DATE(cars[[#This Row],[year_1]],1,1)</f>
        <v>42736</v>
      </c>
      <c r="E6916" t="s">
        <v>44</v>
      </c>
      <c r="F6916" s="4">
        <v>285</v>
      </c>
      <c r="G6916">
        <v>6</v>
      </c>
      <c r="H6916" t="s">
        <v>33</v>
      </c>
      <c r="I6916" t="s">
        <v>91</v>
      </c>
      <c r="J6916">
        <v>4</v>
      </c>
      <c r="K6916" t="s">
        <v>45</v>
      </c>
      <c r="L6916" t="s">
        <v>63</v>
      </c>
      <c r="M6916" t="s">
        <v>196</v>
      </c>
      <c r="N6916">
        <v>22</v>
      </c>
      <c r="O6916">
        <v>17</v>
      </c>
      <c r="P6916">
        <v>549</v>
      </c>
      <c r="Q6916">
        <v>43995</v>
      </c>
    </row>
    <row r="6917" spans="1:17" x14ac:dyDescent="0.25">
      <c r="A6917" t="s">
        <v>139</v>
      </c>
      <c r="B6917" s="1" t="s">
        <v>870</v>
      </c>
      <c r="C6917">
        <v>2017</v>
      </c>
      <c r="D6917" s="15">
        <f>DATE(cars[[#This Row],[year_1]],1,1)</f>
        <v>42736</v>
      </c>
      <c r="E6917" t="s">
        <v>44</v>
      </c>
      <c r="F6917" s="4">
        <v>285</v>
      </c>
      <c r="G6917">
        <v>6</v>
      </c>
      <c r="H6917" t="s">
        <v>33</v>
      </c>
      <c r="I6917" t="s">
        <v>91</v>
      </c>
      <c r="J6917">
        <v>4</v>
      </c>
      <c r="K6917" t="s">
        <v>45</v>
      </c>
      <c r="L6917" t="s">
        <v>63</v>
      </c>
      <c r="M6917" t="s">
        <v>214</v>
      </c>
      <c r="N6917">
        <v>22</v>
      </c>
      <c r="O6917">
        <v>17</v>
      </c>
      <c r="P6917">
        <v>549</v>
      </c>
      <c r="Q6917">
        <v>36210</v>
      </c>
    </row>
    <row r="6918" spans="1:17" x14ac:dyDescent="0.25">
      <c r="A6918" t="s">
        <v>139</v>
      </c>
      <c r="B6918" s="1" t="s">
        <v>870</v>
      </c>
      <c r="C6918">
        <v>2017</v>
      </c>
      <c r="D6918" s="15">
        <f>DATE(cars[[#This Row],[year_1]],1,1)</f>
        <v>42736</v>
      </c>
      <c r="E6918" t="s">
        <v>44</v>
      </c>
      <c r="F6918" s="4">
        <v>285</v>
      </c>
      <c r="G6918">
        <v>6</v>
      </c>
      <c r="H6918" t="s">
        <v>33</v>
      </c>
      <c r="I6918" t="s">
        <v>91</v>
      </c>
      <c r="J6918">
        <v>4</v>
      </c>
      <c r="K6918" t="s">
        <v>45</v>
      </c>
      <c r="L6918" t="s">
        <v>63</v>
      </c>
      <c r="M6918" t="s">
        <v>196</v>
      </c>
      <c r="N6918">
        <v>22</v>
      </c>
      <c r="O6918">
        <v>17</v>
      </c>
      <c r="P6918">
        <v>549</v>
      </c>
      <c r="Q6918">
        <v>39870</v>
      </c>
    </row>
    <row r="6919" spans="1:17" x14ac:dyDescent="0.25">
      <c r="A6919" t="s">
        <v>139</v>
      </c>
      <c r="B6919" s="1" t="s">
        <v>870</v>
      </c>
      <c r="C6919">
        <v>2015</v>
      </c>
      <c r="D6919" s="15">
        <f>DATE(cars[[#This Row],[year_1]],1,1)</f>
        <v>42005</v>
      </c>
      <c r="E6919" t="s">
        <v>44</v>
      </c>
      <c r="F6919" s="4">
        <v>285</v>
      </c>
      <c r="G6919">
        <v>6</v>
      </c>
      <c r="H6919" t="s">
        <v>33</v>
      </c>
      <c r="I6919" t="s">
        <v>91</v>
      </c>
      <c r="J6919">
        <v>2</v>
      </c>
      <c r="K6919" t="s">
        <v>45</v>
      </c>
      <c r="L6919" t="s">
        <v>63</v>
      </c>
      <c r="M6919" t="s">
        <v>213</v>
      </c>
      <c r="N6919">
        <v>22</v>
      </c>
      <c r="O6919">
        <v>17</v>
      </c>
      <c r="P6919">
        <v>549</v>
      </c>
      <c r="Q6919">
        <v>30610</v>
      </c>
    </row>
    <row r="6920" spans="1:17" x14ac:dyDescent="0.25">
      <c r="A6920" t="s">
        <v>139</v>
      </c>
      <c r="B6920" s="1" t="s">
        <v>870</v>
      </c>
      <c r="C6920">
        <v>2015</v>
      </c>
      <c r="D6920" s="15">
        <f>DATE(cars[[#This Row],[year_1]],1,1)</f>
        <v>42005</v>
      </c>
      <c r="E6920" t="s">
        <v>44</v>
      </c>
      <c r="F6920" s="4">
        <v>285</v>
      </c>
      <c r="G6920">
        <v>6</v>
      </c>
      <c r="H6920" t="s">
        <v>33</v>
      </c>
      <c r="I6920" t="s">
        <v>91</v>
      </c>
      <c r="J6920">
        <v>2</v>
      </c>
      <c r="K6920" t="s">
        <v>45</v>
      </c>
      <c r="L6920" t="s">
        <v>63</v>
      </c>
      <c r="M6920" t="s">
        <v>213</v>
      </c>
      <c r="N6920">
        <v>22</v>
      </c>
      <c r="O6920">
        <v>17</v>
      </c>
      <c r="P6920">
        <v>549</v>
      </c>
      <c r="Q6920">
        <v>37800</v>
      </c>
    </row>
    <row r="6921" spans="1:17" x14ac:dyDescent="0.25">
      <c r="A6921" t="s">
        <v>139</v>
      </c>
      <c r="B6921" s="1" t="s">
        <v>870</v>
      </c>
      <c r="C6921">
        <v>2015</v>
      </c>
      <c r="D6921" s="15">
        <f>DATE(cars[[#This Row],[year_1]],1,1)</f>
        <v>42005</v>
      </c>
      <c r="E6921" t="s">
        <v>44</v>
      </c>
      <c r="F6921" s="4">
        <v>285</v>
      </c>
      <c r="G6921">
        <v>6</v>
      </c>
      <c r="H6921" t="s">
        <v>33</v>
      </c>
      <c r="I6921" t="s">
        <v>91</v>
      </c>
      <c r="J6921">
        <v>2</v>
      </c>
      <c r="K6921" t="s">
        <v>45</v>
      </c>
      <c r="L6921" t="s">
        <v>63</v>
      </c>
      <c r="M6921" t="s">
        <v>213</v>
      </c>
      <c r="N6921">
        <v>22</v>
      </c>
      <c r="O6921">
        <v>17</v>
      </c>
      <c r="P6921">
        <v>549</v>
      </c>
      <c r="Q6921">
        <v>30910</v>
      </c>
    </row>
    <row r="6922" spans="1:17" x14ac:dyDescent="0.25">
      <c r="A6922" t="s">
        <v>139</v>
      </c>
      <c r="B6922" s="1" t="s">
        <v>870</v>
      </c>
      <c r="C6922">
        <v>2015</v>
      </c>
      <c r="D6922" s="15">
        <f>DATE(cars[[#This Row],[year_1]],1,1)</f>
        <v>42005</v>
      </c>
      <c r="E6922" t="s">
        <v>44</v>
      </c>
      <c r="F6922" s="4">
        <v>285</v>
      </c>
      <c r="G6922">
        <v>6</v>
      </c>
      <c r="H6922" t="s">
        <v>33</v>
      </c>
      <c r="I6922" t="s">
        <v>91</v>
      </c>
      <c r="J6922">
        <v>2</v>
      </c>
      <c r="K6922" t="s">
        <v>45</v>
      </c>
      <c r="L6922" t="s">
        <v>63</v>
      </c>
      <c r="M6922" t="s">
        <v>213</v>
      </c>
      <c r="N6922">
        <v>22</v>
      </c>
      <c r="O6922">
        <v>17</v>
      </c>
      <c r="P6922">
        <v>549</v>
      </c>
      <c r="Q6922">
        <v>37500</v>
      </c>
    </row>
    <row r="6923" spans="1:17" x14ac:dyDescent="0.25">
      <c r="A6923" t="s">
        <v>139</v>
      </c>
      <c r="B6923" s="1" t="s">
        <v>870</v>
      </c>
      <c r="C6923">
        <v>2016</v>
      </c>
      <c r="D6923" s="15">
        <f>DATE(cars[[#This Row],[year_1]],1,1)</f>
        <v>42370</v>
      </c>
      <c r="E6923" t="s">
        <v>44</v>
      </c>
      <c r="F6923" s="4">
        <v>285</v>
      </c>
      <c r="G6923">
        <v>6</v>
      </c>
      <c r="H6923" t="s">
        <v>33</v>
      </c>
      <c r="I6923" t="s">
        <v>91</v>
      </c>
      <c r="J6923">
        <v>2</v>
      </c>
      <c r="K6923" t="s">
        <v>45</v>
      </c>
      <c r="L6923" t="s">
        <v>63</v>
      </c>
      <c r="M6923" t="s">
        <v>213</v>
      </c>
      <c r="N6923">
        <v>22</v>
      </c>
      <c r="O6923">
        <v>17</v>
      </c>
      <c r="P6923">
        <v>549</v>
      </c>
      <c r="Q6923">
        <v>31955</v>
      </c>
    </row>
    <row r="6924" spans="1:17" x14ac:dyDescent="0.25">
      <c r="A6924" t="s">
        <v>139</v>
      </c>
      <c r="B6924" s="1" t="s">
        <v>870</v>
      </c>
      <c r="C6924">
        <v>2016</v>
      </c>
      <c r="D6924" s="15">
        <f>DATE(cars[[#This Row],[year_1]],1,1)</f>
        <v>42370</v>
      </c>
      <c r="E6924" t="s">
        <v>44</v>
      </c>
      <c r="F6924" s="4">
        <v>285</v>
      </c>
      <c r="G6924">
        <v>6</v>
      </c>
      <c r="H6924" t="s">
        <v>33</v>
      </c>
      <c r="I6924" t="s">
        <v>91</v>
      </c>
      <c r="J6924">
        <v>2</v>
      </c>
      <c r="K6924" t="s">
        <v>45</v>
      </c>
      <c r="L6924" t="s">
        <v>63</v>
      </c>
      <c r="M6924" t="s">
        <v>213</v>
      </c>
      <c r="N6924">
        <v>22</v>
      </c>
      <c r="O6924">
        <v>17</v>
      </c>
      <c r="P6924">
        <v>549</v>
      </c>
      <c r="Q6924">
        <v>31655</v>
      </c>
    </row>
    <row r="6925" spans="1:17" x14ac:dyDescent="0.25">
      <c r="A6925" t="s">
        <v>139</v>
      </c>
      <c r="B6925" s="1" t="s">
        <v>870</v>
      </c>
      <c r="C6925">
        <v>2016</v>
      </c>
      <c r="D6925" s="15">
        <f>DATE(cars[[#This Row],[year_1]],1,1)</f>
        <v>42370</v>
      </c>
      <c r="E6925" t="s">
        <v>44</v>
      </c>
      <c r="F6925" s="4">
        <v>285</v>
      </c>
      <c r="G6925">
        <v>6</v>
      </c>
      <c r="H6925" t="s">
        <v>33</v>
      </c>
      <c r="I6925" t="s">
        <v>91</v>
      </c>
      <c r="J6925">
        <v>2</v>
      </c>
      <c r="K6925" t="s">
        <v>45</v>
      </c>
      <c r="L6925" t="s">
        <v>63</v>
      </c>
      <c r="M6925" t="s">
        <v>213</v>
      </c>
      <c r="N6925">
        <v>22</v>
      </c>
      <c r="O6925">
        <v>17</v>
      </c>
      <c r="P6925">
        <v>549</v>
      </c>
      <c r="Q6925">
        <v>38370</v>
      </c>
    </row>
    <row r="6926" spans="1:17" x14ac:dyDescent="0.25">
      <c r="A6926" t="s">
        <v>139</v>
      </c>
      <c r="B6926" s="1" t="s">
        <v>870</v>
      </c>
      <c r="C6926">
        <v>2016</v>
      </c>
      <c r="D6926" s="15">
        <f>DATE(cars[[#This Row],[year_1]],1,1)</f>
        <v>42370</v>
      </c>
      <c r="E6926" t="s">
        <v>44</v>
      </c>
      <c r="F6926" s="4">
        <v>285</v>
      </c>
      <c r="G6926">
        <v>6</v>
      </c>
      <c r="H6926" t="s">
        <v>33</v>
      </c>
      <c r="I6926" t="s">
        <v>91</v>
      </c>
      <c r="J6926">
        <v>2</v>
      </c>
      <c r="K6926" t="s">
        <v>45</v>
      </c>
      <c r="L6926" t="s">
        <v>63</v>
      </c>
      <c r="M6926" t="s">
        <v>213</v>
      </c>
      <c r="N6926">
        <v>22</v>
      </c>
      <c r="O6926">
        <v>17</v>
      </c>
      <c r="P6926">
        <v>549</v>
      </c>
      <c r="Q6926">
        <v>38670</v>
      </c>
    </row>
    <row r="6927" spans="1:17" x14ac:dyDescent="0.25">
      <c r="A6927" t="s">
        <v>139</v>
      </c>
      <c r="B6927" s="1" t="s">
        <v>870</v>
      </c>
      <c r="C6927">
        <v>2017</v>
      </c>
      <c r="D6927" s="15">
        <f>DATE(cars[[#This Row],[year_1]],1,1)</f>
        <v>42736</v>
      </c>
      <c r="E6927" t="s">
        <v>44</v>
      </c>
      <c r="F6927" s="4">
        <v>285</v>
      </c>
      <c r="G6927">
        <v>6</v>
      </c>
      <c r="H6927" t="s">
        <v>33</v>
      </c>
      <c r="I6927" t="s">
        <v>91</v>
      </c>
      <c r="J6927">
        <v>2</v>
      </c>
      <c r="K6927" t="s">
        <v>45</v>
      </c>
      <c r="L6927" t="s">
        <v>63</v>
      </c>
      <c r="M6927" t="s">
        <v>213</v>
      </c>
      <c r="N6927">
        <v>22</v>
      </c>
      <c r="O6927">
        <v>17</v>
      </c>
      <c r="P6927">
        <v>549</v>
      </c>
      <c r="Q6927">
        <v>39160</v>
      </c>
    </row>
    <row r="6928" spans="1:17" x14ac:dyDescent="0.25">
      <c r="A6928" t="s">
        <v>139</v>
      </c>
      <c r="B6928" s="1" t="s">
        <v>870</v>
      </c>
      <c r="C6928">
        <v>2017</v>
      </c>
      <c r="D6928" s="15">
        <f>DATE(cars[[#This Row],[year_1]],1,1)</f>
        <v>42736</v>
      </c>
      <c r="E6928" t="s">
        <v>44</v>
      </c>
      <c r="F6928" s="4">
        <v>285</v>
      </c>
      <c r="G6928">
        <v>6</v>
      </c>
      <c r="H6928" t="s">
        <v>33</v>
      </c>
      <c r="I6928" t="s">
        <v>91</v>
      </c>
      <c r="J6928">
        <v>2</v>
      </c>
      <c r="K6928" t="s">
        <v>45</v>
      </c>
      <c r="L6928" t="s">
        <v>63</v>
      </c>
      <c r="M6928" t="s">
        <v>213</v>
      </c>
      <c r="N6928">
        <v>22</v>
      </c>
      <c r="O6928">
        <v>17</v>
      </c>
      <c r="P6928">
        <v>549</v>
      </c>
      <c r="Q6928">
        <v>32145</v>
      </c>
    </row>
    <row r="6929" spans="1:17" x14ac:dyDescent="0.25">
      <c r="A6929" t="s">
        <v>139</v>
      </c>
      <c r="B6929" s="1" t="s">
        <v>870</v>
      </c>
      <c r="C6929">
        <v>2017</v>
      </c>
      <c r="D6929" s="15">
        <f>DATE(cars[[#This Row],[year_1]],1,1)</f>
        <v>42736</v>
      </c>
      <c r="E6929" t="s">
        <v>44</v>
      </c>
      <c r="F6929" s="4">
        <v>285</v>
      </c>
      <c r="G6929">
        <v>6</v>
      </c>
      <c r="H6929" t="s">
        <v>33</v>
      </c>
      <c r="I6929" t="s">
        <v>91</v>
      </c>
      <c r="J6929">
        <v>2</v>
      </c>
      <c r="K6929" t="s">
        <v>45</v>
      </c>
      <c r="L6929" t="s">
        <v>63</v>
      </c>
      <c r="M6929" t="s">
        <v>213</v>
      </c>
      <c r="N6929">
        <v>22</v>
      </c>
      <c r="O6929">
        <v>17</v>
      </c>
      <c r="P6929">
        <v>549</v>
      </c>
      <c r="Q6929">
        <v>38860</v>
      </c>
    </row>
    <row r="6930" spans="1:17" x14ac:dyDescent="0.25">
      <c r="A6930" t="s">
        <v>139</v>
      </c>
      <c r="B6930" s="1" t="s">
        <v>870</v>
      </c>
      <c r="C6930">
        <v>2017</v>
      </c>
      <c r="D6930" s="15">
        <f>DATE(cars[[#This Row],[year_1]],1,1)</f>
        <v>42736</v>
      </c>
      <c r="E6930" t="s">
        <v>44</v>
      </c>
      <c r="F6930" s="4">
        <v>285</v>
      </c>
      <c r="G6930">
        <v>6</v>
      </c>
      <c r="H6930" t="s">
        <v>33</v>
      </c>
      <c r="I6930" t="s">
        <v>91</v>
      </c>
      <c r="J6930">
        <v>2</v>
      </c>
      <c r="K6930" t="s">
        <v>45</v>
      </c>
      <c r="L6930" t="s">
        <v>63</v>
      </c>
      <c r="M6930" t="s">
        <v>213</v>
      </c>
      <c r="N6930">
        <v>22</v>
      </c>
      <c r="O6930">
        <v>17</v>
      </c>
      <c r="P6930">
        <v>549</v>
      </c>
      <c r="Q6930">
        <v>32445</v>
      </c>
    </row>
    <row r="6931" spans="1:17" x14ac:dyDescent="0.25">
      <c r="A6931" t="s">
        <v>163</v>
      </c>
      <c r="B6931" s="1" t="s">
        <v>466</v>
      </c>
      <c r="C6931">
        <v>2015</v>
      </c>
      <c r="D6931" s="15">
        <f>DATE(cars[[#This Row],[year_1]],1,1)</f>
        <v>42005</v>
      </c>
      <c r="E6931" t="s">
        <v>29</v>
      </c>
      <c r="F6931" s="4">
        <v>287</v>
      </c>
      <c r="G6931">
        <v>6</v>
      </c>
      <c r="H6931" t="s">
        <v>33</v>
      </c>
      <c r="I6931" t="s">
        <v>34</v>
      </c>
      <c r="J6931">
        <v>4</v>
      </c>
      <c r="K6931" t="s">
        <v>101</v>
      </c>
      <c r="L6931" t="s">
        <v>63</v>
      </c>
      <c r="M6931" t="s">
        <v>35</v>
      </c>
      <c r="N6931">
        <v>23</v>
      </c>
      <c r="O6931">
        <v>17</v>
      </c>
      <c r="P6931">
        <v>5657</v>
      </c>
      <c r="Q6931">
        <v>39650</v>
      </c>
    </row>
    <row r="6932" spans="1:17" x14ac:dyDescent="0.25">
      <c r="A6932" t="s">
        <v>163</v>
      </c>
      <c r="B6932" s="1" t="s">
        <v>466</v>
      </c>
      <c r="C6932">
        <v>2015</v>
      </c>
      <c r="D6932" s="15">
        <f>DATE(cars[[#This Row],[year_1]],1,1)</f>
        <v>42005</v>
      </c>
      <c r="E6932" t="s">
        <v>29</v>
      </c>
      <c r="F6932" s="4">
        <v>287</v>
      </c>
      <c r="G6932">
        <v>6</v>
      </c>
      <c r="H6932" t="s">
        <v>33</v>
      </c>
      <c r="I6932" t="s">
        <v>34</v>
      </c>
      <c r="J6932">
        <v>4</v>
      </c>
      <c r="K6932" t="s">
        <v>101</v>
      </c>
      <c r="L6932" t="s">
        <v>63</v>
      </c>
      <c r="M6932" t="s">
        <v>35</v>
      </c>
      <c r="N6932">
        <v>23</v>
      </c>
      <c r="O6932">
        <v>17</v>
      </c>
      <c r="P6932">
        <v>5657</v>
      </c>
      <c r="Q6932">
        <v>34050</v>
      </c>
    </row>
    <row r="6933" spans="1:17" x14ac:dyDescent="0.25">
      <c r="A6933" t="s">
        <v>264</v>
      </c>
      <c r="B6933" s="1" t="s">
        <v>404</v>
      </c>
      <c r="C6933">
        <v>2015</v>
      </c>
      <c r="D6933" s="15">
        <f>DATE(cars[[#This Row],[year_1]],1,1)</f>
        <v>42005</v>
      </c>
      <c r="E6933" t="s">
        <v>29</v>
      </c>
      <c r="F6933" s="4">
        <v>288</v>
      </c>
      <c r="G6933">
        <v>6</v>
      </c>
      <c r="H6933" t="s">
        <v>33</v>
      </c>
      <c r="I6933" t="s">
        <v>30</v>
      </c>
      <c r="J6933">
        <v>4</v>
      </c>
      <c r="K6933" t="s">
        <v>101</v>
      </c>
      <c r="L6933" t="s">
        <v>31</v>
      </c>
      <c r="M6933" t="s">
        <v>90</v>
      </c>
      <c r="N6933">
        <v>24</v>
      </c>
      <c r="O6933">
        <v>17</v>
      </c>
      <c r="P6933">
        <v>155</v>
      </c>
      <c r="Q6933">
        <v>39050</v>
      </c>
    </row>
    <row r="6934" spans="1:17" x14ac:dyDescent="0.25">
      <c r="A6934" t="s">
        <v>264</v>
      </c>
      <c r="B6934" s="1" t="s">
        <v>404</v>
      </c>
      <c r="C6934">
        <v>2015</v>
      </c>
      <c r="D6934" s="15">
        <f>DATE(cars[[#This Row],[year_1]],1,1)</f>
        <v>42005</v>
      </c>
      <c r="E6934" t="s">
        <v>29</v>
      </c>
      <c r="F6934" s="4">
        <v>288</v>
      </c>
      <c r="G6934">
        <v>6</v>
      </c>
      <c r="H6934" t="s">
        <v>33</v>
      </c>
      <c r="I6934" t="s">
        <v>30</v>
      </c>
      <c r="J6934">
        <v>4</v>
      </c>
      <c r="K6934" t="s">
        <v>101</v>
      </c>
      <c r="L6934" t="s">
        <v>31</v>
      </c>
      <c r="M6934" t="s">
        <v>90</v>
      </c>
      <c r="N6934">
        <v>24</v>
      </c>
      <c r="O6934">
        <v>17</v>
      </c>
      <c r="P6934">
        <v>155</v>
      </c>
      <c r="Q6934">
        <v>43450</v>
      </c>
    </row>
    <row r="6935" spans="1:17" x14ac:dyDescent="0.25">
      <c r="A6935" t="s">
        <v>264</v>
      </c>
      <c r="B6935" s="1" t="s">
        <v>404</v>
      </c>
      <c r="C6935">
        <v>2015</v>
      </c>
      <c r="D6935" s="15">
        <f>DATE(cars[[#This Row],[year_1]],1,1)</f>
        <v>42005</v>
      </c>
      <c r="E6935" t="s">
        <v>29</v>
      </c>
      <c r="F6935" s="4">
        <v>288</v>
      </c>
      <c r="G6935">
        <v>6</v>
      </c>
      <c r="H6935" t="s">
        <v>33</v>
      </c>
      <c r="I6935" t="s">
        <v>30</v>
      </c>
      <c r="J6935">
        <v>4</v>
      </c>
      <c r="K6935" t="s">
        <v>101</v>
      </c>
      <c r="L6935" t="s">
        <v>31</v>
      </c>
      <c r="M6935" t="s">
        <v>90</v>
      </c>
      <c r="N6935">
        <v>24</v>
      </c>
      <c r="O6935">
        <v>17</v>
      </c>
      <c r="P6935">
        <v>155</v>
      </c>
      <c r="Q6935">
        <v>47305</v>
      </c>
    </row>
    <row r="6936" spans="1:17" x14ac:dyDescent="0.25">
      <c r="A6936" t="s">
        <v>186</v>
      </c>
      <c r="B6936" s="1" t="s">
        <v>960</v>
      </c>
      <c r="C6936">
        <v>2015</v>
      </c>
      <c r="D6936" s="15">
        <f>DATE(cars[[#This Row],[year_1]],1,1)</f>
        <v>42005</v>
      </c>
      <c r="E6936" t="s">
        <v>29</v>
      </c>
      <c r="F6936" s="4">
        <v>288</v>
      </c>
      <c r="G6936">
        <v>6</v>
      </c>
      <c r="H6936" t="s">
        <v>33</v>
      </c>
      <c r="I6936" t="s">
        <v>30</v>
      </c>
      <c r="J6936">
        <v>4</v>
      </c>
      <c r="K6936" t="s">
        <v>101</v>
      </c>
      <c r="L6936" t="s">
        <v>31</v>
      </c>
      <c r="M6936" t="s">
        <v>90</v>
      </c>
      <c r="N6936">
        <v>24</v>
      </c>
      <c r="O6936">
        <v>17</v>
      </c>
      <c r="P6936">
        <v>1385</v>
      </c>
      <c r="Q6936">
        <v>41935</v>
      </c>
    </row>
    <row r="6937" spans="1:17" x14ac:dyDescent="0.25">
      <c r="A6937" t="s">
        <v>163</v>
      </c>
      <c r="B6937" s="1" t="s">
        <v>932</v>
      </c>
      <c r="C6937">
        <v>2016</v>
      </c>
      <c r="D6937" s="15">
        <f>DATE(cars[[#This Row],[year_1]],1,1)</f>
        <v>42370</v>
      </c>
      <c r="E6937" t="s">
        <v>44</v>
      </c>
      <c r="F6937" s="4">
        <v>288</v>
      </c>
      <c r="G6937">
        <v>6</v>
      </c>
      <c r="H6937" t="s">
        <v>33</v>
      </c>
      <c r="I6937" t="s">
        <v>34</v>
      </c>
      <c r="J6937">
        <v>4</v>
      </c>
      <c r="K6937" t="s">
        <v>46</v>
      </c>
      <c r="L6937" t="s">
        <v>63</v>
      </c>
      <c r="M6937" t="s">
        <v>32</v>
      </c>
      <c r="N6937">
        <v>24</v>
      </c>
      <c r="O6937">
        <v>17</v>
      </c>
      <c r="P6937">
        <v>5657</v>
      </c>
      <c r="Q6937">
        <v>31390</v>
      </c>
    </row>
    <row r="6938" spans="1:17" x14ac:dyDescent="0.25">
      <c r="A6938" t="s">
        <v>163</v>
      </c>
      <c r="B6938" s="1" t="s">
        <v>932</v>
      </c>
      <c r="C6938">
        <v>2016</v>
      </c>
      <c r="D6938" s="15">
        <f>DATE(cars[[#This Row],[year_1]],1,1)</f>
        <v>42370</v>
      </c>
      <c r="E6938" t="s">
        <v>44</v>
      </c>
      <c r="F6938" s="4">
        <v>288</v>
      </c>
      <c r="G6938">
        <v>6</v>
      </c>
      <c r="H6938" t="s">
        <v>33</v>
      </c>
      <c r="I6938" t="s">
        <v>34</v>
      </c>
      <c r="J6938">
        <v>4</v>
      </c>
      <c r="K6938" t="s">
        <v>46</v>
      </c>
      <c r="L6938" t="s">
        <v>63</v>
      </c>
      <c r="M6938" t="s">
        <v>32</v>
      </c>
      <c r="N6938">
        <v>24</v>
      </c>
      <c r="O6938">
        <v>17</v>
      </c>
      <c r="P6938">
        <v>5657</v>
      </c>
      <c r="Q6938">
        <v>36310</v>
      </c>
    </row>
    <row r="6939" spans="1:17" x14ac:dyDescent="0.25">
      <c r="A6939" t="s">
        <v>163</v>
      </c>
      <c r="B6939" s="1" t="s">
        <v>932</v>
      </c>
      <c r="C6939">
        <v>2017</v>
      </c>
      <c r="D6939" s="15">
        <f>DATE(cars[[#This Row],[year_1]],1,1)</f>
        <v>42736</v>
      </c>
      <c r="E6939" t="s">
        <v>44</v>
      </c>
      <c r="F6939" s="4">
        <v>288</v>
      </c>
      <c r="G6939">
        <v>6</v>
      </c>
      <c r="H6939" t="s">
        <v>33</v>
      </c>
      <c r="I6939" t="s">
        <v>34</v>
      </c>
      <c r="J6939">
        <v>4</v>
      </c>
      <c r="K6939" t="s">
        <v>46</v>
      </c>
      <c r="L6939" t="s">
        <v>63</v>
      </c>
      <c r="M6939" t="s">
        <v>32</v>
      </c>
      <c r="N6939">
        <v>24</v>
      </c>
      <c r="O6939">
        <v>17</v>
      </c>
      <c r="P6939">
        <v>5657</v>
      </c>
      <c r="Q6939">
        <v>31625</v>
      </c>
    </row>
    <row r="6940" spans="1:17" x14ac:dyDescent="0.25">
      <c r="A6940" t="s">
        <v>163</v>
      </c>
      <c r="B6940" s="1" t="s">
        <v>932</v>
      </c>
      <c r="C6940">
        <v>2017</v>
      </c>
      <c r="D6940" s="15">
        <f>DATE(cars[[#This Row],[year_1]],1,1)</f>
        <v>42736</v>
      </c>
      <c r="E6940" t="s">
        <v>44</v>
      </c>
      <c r="F6940" s="4">
        <v>288</v>
      </c>
      <c r="G6940">
        <v>6</v>
      </c>
      <c r="H6940" t="s">
        <v>33</v>
      </c>
      <c r="I6940" t="s">
        <v>34</v>
      </c>
      <c r="J6940">
        <v>4</v>
      </c>
      <c r="K6940" t="s">
        <v>46</v>
      </c>
      <c r="L6940" t="s">
        <v>63</v>
      </c>
      <c r="M6940" t="s">
        <v>32</v>
      </c>
      <c r="N6940">
        <v>24</v>
      </c>
      <c r="O6940">
        <v>17</v>
      </c>
      <c r="P6940">
        <v>5657</v>
      </c>
      <c r="Q6940">
        <v>38705</v>
      </c>
    </row>
    <row r="6941" spans="1:17" x14ac:dyDescent="0.25">
      <c r="A6941" t="s">
        <v>139</v>
      </c>
      <c r="B6941" s="1" t="s">
        <v>141</v>
      </c>
      <c r="C6941">
        <v>2015</v>
      </c>
      <c r="D6941" s="15">
        <f>DATE(cars[[#This Row],[year_1]],1,1)</f>
        <v>42005</v>
      </c>
      <c r="E6941" t="s">
        <v>29</v>
      </c>
      <c r="F6941" s="4">
        <v>288</v>
      </c>
      <c r="G6941">
        <v>6</v>
      </c>
      <c r="H6941" t="s">
        <v>33</v>
      </c>
      <c r="I6941" t="s">
        <v>30</v>
      </c>
      <c r="J6941">
        <v>4</v>
      </c>
      <c r="K6941" t="s">
        <v>101</v>
      </c>
      <c r="L6941" t="s">
        <v>31</v>
      </c>
      <c r="M6941" t="s">
        <v>90</v>
      </c>
      <c r="N6941">
        <v>24</v>
      </c>
      <c r="O6941">
        <v>17</v>
      </c>
      <c r="P6941">
        <v>549</v>
      </c>
      <c r="Q6941">
        <v>47690</v>
      </c>
    </row>
    <row r="6942" spans="1:17" x14ac:dyDescent="0.25">
      <c r="A6942" t="s">
        <v>199</v>
      </c>
      <c r="B6942" s="1" t="s">
        <v>379</v>
      </c>
      <c r="C6942">
        <v>2015</v>
      </c>
      <c r="D6942" s="15">
        <f>DATE(cars[[#This Row],[year_1]],1,1)</f>
        <v>42005</v>
      </c>
      <c r="E6942" t="s">
        <v>29</v>
      </c>
      <c r="F6942" s="4">
        <v>290</v>
      </c>
      <c r="G6942">
        <v>6</v>
      </c>
      <c r="H6942" t="s">
        <v>33</v>
      </c>
      <c r="I6942" t="s">
        <v>34</v>
      </c>
      <c r="J6942">
        <v>4</v>
      </c>
      <c r="K6942" t="s">
        <v>101</v>
      </c>
      <c r="L6942" t="s">
        <v>63</v>
      </c>
      <c r="M6942" t="s">
        <v>90</v>
      </c>
      <c r="N6942">
        <v>24</v>
      </c>
      <c r="O6942">
        <v>17</v>
      </c>
      <c r="P6942">
        <v>1851</v>
      </c>
      <c r="Q6942">
        <v>39495</v>
      </c>
    </row>
    <row r="6943" spans="1:17" x14ac:dyDescent="0.25">
      <c r="A6943" t="s">
        <v>199</v>
      </c>
      <c r="B6943" s="1" t="s">
        <v>379</v>
      </c>
      <c r="C6943">
        <v>2015</v>
      </c>
      <c r="D6943" s="15">
        <f>DATE(cars[[#This Row],[year_1]],1,1)</f>
        <v>42005</v>
      </c>
      <c r="E6943" t="s">
        <v>29</v>
      </c>
      <c r="F6943" s="4">
        <v>290</v>
      </c>
      <c r="G6943">
        <v>6</v>
      </c>
      <c r="H6943" t="s">
        <v>33</v>
      </c>
      <c r="I6943" t="s">
        <v>34</v>
      </c>
      <c r="J6943">
        <v>4</v>
      </c>
      <c r="K6943" t="s">
        <v>359</v>
      </c>
      <c r="L6943" t="s">
        <v>63</v>
      </c>
      <c r="M6943" t="s">
        <v>90</v>
      </c>
      <c r="N6943">
        <v>24</v>
      </c>
      <c r="O6943">
        <v>17</v>
      </c>
      <c r="P6943">
        <v>1851</v>
      </c>
      <c r="Q6943">
        <v>33095</v>
      </c>
    </row>
    <row r="6944" spans="1:17" x14ac:dyDescent="0.25">
      <c r="A6944" t="s">
        <v>199</v>
      </c>
      <c r="B6944" s="1" t="s">
        <v>379</v>
      </c>
      <c r="C6944">
        <v>2015</v>
      </c>
      <c r="D6944" s="15">
        <f>DATE(cars[[#This Row],[year_1]],1,1)</f>
        <v>42005</v>
      </c>
      <c r="E6944" t="s">
        <v>29</v>
      </c>
      <c r="F6944" s="4">
        <v>290</v>
      </c>
      <c r="G6944">
        <v>6</v>
      </c>
      <c r="H6944" t="s">
        <v>33</v>
      </c>
      <c r="I6944" t="s">
        <v>34</v>
      </c>
      <c r="J6944">
        <v>4</v>
      </c>
      <c r="K6944" t="s">
        <v>101</v>
      </c>
      <c r="L6944" t="s">
        <v>63</v>
      </c>
      <c r="M6944" t="s">
        <v>90</v>
      </c>
      <c r="N6944">
        <v>24</v>
      </c>
      <c r="O6944">
        <v>17</v>
      </c>
      <c r="P6944">
        <v>1851</v>
      </c>
      <c r="Q6944">
        <v>43595</v>
      </c>
    </row>
    <row r="6945" spans="1:17" x14ac:dyDescent="0.25">
      <c r="A6945" t="s">
        <v>163</v>
      </c>
      <c r="B6945" s="1" t="s">
        <v>446</v>
      </c>
      <c r="C6945">
        <v>2015</v>
      </c>
      <c r="D6945" s="15">
        <f>DATE(cars[[#This Row],[year_1]],1,1)</f>
        <v>42005</v>
      </c>
      <c r="E6945" t="s">
        <v>44</v>
      </c>
      <c r="F6945" s="4">
        <v>290</v>
      </c>
      <c r="G6945">
        <v>6</v>
      </c>
      <c r="H6945" t="s">
        <v>33</v>
      </c>
      <c r="I6945" t="s">
        <v>30</v>
      </c>
      <c r="J6945">
        <v>4</v>
      </c>
      <c r="K6945" t="s">
        <v>447</v>
      </c>
      <c r="L6945" t="s">
        <v>31</v>
      </c>
      <c r="M6945" t="s">
        <v>90</v>
      </c>
      <c r="N6945">
        <v>24</v>
      </c>
      <c r="O6945">
        <v>17</v>
      </c>
      <c r="P6945">
        <v>5657</v>
      </c>
      <c r="Q6945">
        <v>33000</v>
      </c>
    </row>
    <row r="6946" spans="1:17" x14ac:dyDescent="0.25">
      <c r="A6946" t="s">
        <v>163</v>
      </c>
      <c r="B6946" s="1" t="s">
        <v>446</v>
      </c>
      <c r="C6946">
        <v>2015</v>
      </c>
      <c r="D6946" s="15">
        <f>DATE(cars[[#This Row],[year_1]],1,1)</f>
        <v>42005</v>
      </c>
      <c r="E6946" t="s">
        <v>44</v>
      </c>
      <c r="F6946" s="4">
        <v>290</v>
      </c>
      <c r="G6946">
        <v>6</v>
      </c>
      <c r="H6946" t="s">
        <v>33</v>
      </c>
      <c r="I6946" t="s">
        <v>34</v>
      </c>
      <c r="J6946">
        <v>4</v>
      </c>
      <c r="K6946" t="s">
        <v>447</v>
      </c>
      <c r="L6946" t="s">
        <v>31</v>
      </c>
      <c r="M6946" t="s">
        <v>90</v>
      </c>
      <c r="N6946">
        <v>23</v>
      </c>
      <c r="O6946">
        <v>17</v>
      </c>
      <c r="P6946">
        <v>5657</v>
      </c>
      <c r="Q6946">
        <v>40200</v>
      </c>
    </row>
    <row r="6947" spans="1:17" x14ac:dyDescent="0.25">
      <c r="A6947" t="s">
        <v>163</v>
      </c>
      <c r="B6947" s="1" t="s">
        <v>446</v>
      </c>
      <c r="C6947">
        <v>2015</v>
      </c>
      <c r="D6947" s="15">
        <f>DATE(cars[[#This Row],[year_1]],1,1)</f>
        <v>42005</v>
      </c>
      <c r="E6947" t="s">
        <v>44</v>
      </c>
      <c r="F6947" s="4">
        <v>290</v>
      </c>
      <c r="G6947">
        <v>6</v>
      </c>
      <c r="H6947" t="s">
        <v>33</v>
      </c>
      <c r="I6947" t="s">
        <v>30</v>
      </c>
      <c r="J6947">
        <v>4</v>
      </c>
      <c r="K6947" t="s">
        <v>447</v>
      </c>
      <c r="L6947" t="s">
        <v>31</v>
      </c>
      <c r="M6947" t="s">
        <v>90</v>
      </c>
      <c r="N6947">
        <v>24</v>
      </c>
      <c r="O6947">
        <v>17</v>
      </c>
      <c r="P6947">
        <v>5657</v>
      </c>
      <c r="Q6947">
        <v>38200</v>
      </c>
    </row>
    <row r="6948" spans="1:17" x14ac:dyDescent="0.25">
      <c r="A6948" t="s">
        <v>163</v>
      </c>
      <c r="B6948" s="1" t="s">
        <v>446</v>
      </c>
      <c r="C6948">
        <v>2015</v>
      </c>
      <c r="D6948" s="15">
        <f>DATE(cars[[#This Row],[year_1]],1,1)</f>
        <v>42005</v>
      </c>
      <c r="E6948" t="s">
        <v>44</v>
      </c>
      <c r="F6948" s="4">
        <v>290</v>
      </c>
      <c r="G6948">
        <v>6</v>
      </c>
      <c r="H6948" t="s">
        <v>33</v>
      </c>
      <c r="I6948" t="s">
        <v>34</v>
      </c>
      <c r="J6948">
        <v>4</v>
      </c>
      <c r="K6948" t="s">
        <v>195</v>
      </c>
      <c r="L6948" t="s">
        <v>31</v>
      </c>
      <c r="M6948" t="s">
        <v>90</v>
      </c>
      <c r="N6948">
        <v>23</v>
      </c>
      <c r="O6948">
        <v>17</v>
      </c>
      <c r="P6948">
        <v>5657</v>
      </c>
      <c r="Q6948">
        <v>32700</v>
      </c>
    </row>
    <row r="6949" spans="1:17" x14ac:dyDescent="0.25">
      <c r="A6949" t="s">
        <v>163</v>
      </c>
      <c r="B6949" s="1" t="s">
        <v>446</v>
      </c>
      <c r="C6949">
        <v>2015</v>
      </c>
      <c r="D6949" s="15">
        <f>DATE(cars[[#This Row],[year_1]],1,1)</f>
        <v>42005</v>
      </c>
      <c r="E6949" t="s">
        <v>44</v>
      </c>
      <c r="F6949" s="4">
        <v>290</v>
      </c>
      <c r="G6949">
        <v>6</v>
      </c>
      <c r="H6949" t="s">
        <v>33</v>
      </c>
      <c r="I6949" t="s">
        <v>30</v>
      </c>
      <c r="J6949">
        <v>4</v>
      </c>
      <c r="K6949" t="s">
        <v>195</v>
      </c>
      <c r="L6949" t="s">
        <v>31</v>
      </c>
      <c r="M6949" t="s">
        <v>90</v>
      </c>
      <c r="N6949">
        <v>24</v>
      </c>
      <c r="O6949">
        <v>17</v>
      </c>
      <c r="P6949">
        <v>5657</v>
      </c>
      <c r="Q6949">
        <v>30700</v>
      </c>
    </row>
    <row r="6950" spans="1:17" x14ac:dyDescent="0.25">
      <c r="A6950" t="s">
        <v>163</v>
      </c>
      <c r="B6950" s="1" t="s">
        <v>446</v>
      </c>
      <c r="C6950">
        <v>2015</v>
      </c>
      <c r="D6950" s="15">
        <f>DATE(cars[[#This Row],[year_1]],1,1)</f>
        <v>42005</v>
      </c>
      <c r="E6950" t="s">
        <v>44</v>
      </c>
      <c r="F6950" s="4">
        <v>290</v>
      </c>
      <c r="G6950">
        <v>6</v>
      </c>
      <c r="H6950" t="s">
        <v>33</v>
      </c>
      <c r="I6950" t="s">
        <v>34</v>
      </c>
      <c r="J6950">
        <v>4</v>
      </c>
      <c r="K6950" t="s">
        <v>447</v>
      </c>
      <c r="L6950" t="s">
        <v>31</v>
      </c>
      <c r="M6950" t="s">
        <v>90</v>
      </c>
      <c r="N6950">
        <v>23</v>
      </c>
      <c r="O6950">
        <v>17</v>
      </c>
      <c r="P6950">
        <v>5657</v>
      </c>
      <c r="Q6950">
        <v>35000</v>
      </c>
    </row>
    <row r="6951" spans="1:17" x14ac:dyDescent="0.25">
      <c r="A6951" t="s">
        <v>163</v>
      </c>
      <c r="B6951" s="1" t="s">
        <v>446</v>
      </c>
      <c r="C6951">
        <v>2016</v>
      </c>
      <c r="D6951" s="15">
        <f>DATE(cars[[#This Row],[year_1]],1,1)</f>
        <v>42370</v>
      </c>
      <c r="E6951" t="s">
        <v>44</v>
      </c>
      <c r="F6951" s="4">
        <v>290</v>
      </c>
      <c r="G6951">
        <v>6</v>
      </c>
      <c r="H6951" t="s">
        <v>33</v>
      </c>
      <c r="I6951" t="s">
        <v>30</v>
      </c>
      <c r="J6951">
        <v>4</v>
      </c>
      <c r="K6951" t="s">
        <v>195</v>
      </c>
      <c r="L6951" t="s">
        <v>31</v>
      </c>
      <c r="M6951" t="s">
        <v>90</v>
      </c>
      <c r="N6951">
        <v>24</v>
      </c>
      <c r="O6951">
        <v>17</v>
      </c>
      <c r="P6951">
        <v>5657</v>
      </c>
      <c r="Q6951">
        <v>41300</v>
      </c>
    </row>
    <row r="6952" spans="1:17" x14ac:dyDescent="0.25">
      <c r="A6952" t="s">
        <v>163</v>
      </c>
      <c r="B6952" s="1" t="s">
        <v>446</v>
      </c>
      <c r="C6952">
        <v>2016</v>
      </c>
      <c r="D6952" s="15">
        <f>DATE(cars[[#This Row],[year_1]],1,1)</f>
        <v>42370</v>
      </c>
      <c r="E6952" t="s">
        <v>44</v>
      </c>
      <c r="F6952" s="4">
        <v>290</v>
      </c>
      <c r="G6952">
        <v>6</v>
      </c>
      <c r="H6952" t="s">
        <v>33</v>
      </c>
      <c r="I6952" t="s">
        <v>30</v>
      </c>
      <c r="J6952">
        <v>4</v>
      </c>
      <c r="K6952" t="s">
        <v>195</v>
      </c>
      <c r="L6952" t="s">
        <v>31</v>
      </c>
      <c r="M6952" t="s">
        <v>90</v>
      </c>
      <c r="N6952">
        <v>24</v>
      </c>
      <c r="O6952">
        <v>17</v>
      </c>
      <c r="P6952">
        <v>5657</v>
      </c>
      <c r="Q6952">
        <v>31050</v>
      </c>
    </row>
    <row r="6953" spans="1:17" x14ac:dyDescent="0.25">
      <c r="A6953" t="s">
        <v>163</v>
      </c>
      <c r="B6953" s="1" t="s">
        <v>446</v>
      </c>
      <c r="C6953">
        <v>2016</v>
      </c>
      <c r="D6953" s="15">
        <f>DATE(cars[[#This Row],[year_1]],1,1)</f>
        <v>42370</v>
      </c>
      <c r="E6953" t="s">
        <v>44</v>
      </c>
      <c r="F6953" s="4">
        <v>290</v>
      </c>
      <c r="G6953">
        <v>6</v>
      </c>
      <c r="H6953" t="s">
        <v>33</v>
      </c>
      <c r="I6953" t="s">
        <v>30</v>
      </c>
      <c r="J6953">
        <v>4</v>
      </c>
      <c r="K6953" t="s">
        <v>195</v>
      </c>
      <c r="L6953" t="s">
        <v>31</v>
      </c>
      <c r="M6953" t="s">
        <v>90</v>
      </c>
      <c r="N6953">
        <v>24</v>
      </c>
      <c r="O6953">
        <v>17</v>
      </c>
      <c r="P6953">
        <v>5657</v>
      </c>
      <c r="Q6953">
        <v>33400</v>
      </c>
    </row>
    <row r="6954" spans="1:17" x14ac:dyDescent="0.25">
      <c r="A6954" t="s">
        <v>163</v>
      </c>
      <c r="B6954" s="1" t="s">
        <v>446</v>
      </c>
      <c r="C6954">
        <v>2017</v>
      </c>
      <c r="D6954" s="15">
        <f>DATE(cars[[#This Row],[year_1]],1,1)</f>
        <v>42736</v>
      </c>
      <c r="E6954" t="s">
        <v>44</v>
      </c>
      <c r="F6954" s="4">
        <v>290</v>
      </c>
      <c r="G6954">
        <v>6</v>
      </c>
      <c r="H6954" t="s">
        <v>33</v>
      </c>
      <c r="I6954" t="s">
        <v>30</v>
      </c>
      <c r="J6954">
        <v>4</v>
      </c>
      <c r="K6954" t="s">
        <v>195</v>
      </c>
      <c r="L6954" t="s">
        <v>31</v>
      </c>
      <c r="M6954" t="s">
        <v>90</v>
      </c>
      <c r="N6954">
        <v>24</v>
      </c>
      <c r="O6954">
        <v>17</v>
      </c>
      <c r="P6954">
        <v>5657</v>
      </c>
      <c r="Q6954">
        <v>33625</v>
      </c>
    </row>
    <row r="6955" spans="1:17" x14ac:dyDescent="0.25">
      <c r="A6955" t="s">
        <v>163</v>
      </c>
      <c r="B6955" s="1" t="s">
        <v>446</v>
      </c>
      <c r="C6955">
        <v>2017</v>
      </c>
      <c r="D6955" s="15">
        <f>DATE(cars[[#This Row],[year_1]],1,1)</f>
        <v>42736</v>
      </c>
      <c r="E6955" t="s">
        <v>44</v>
      </c>
      <c r="F6955" s="4">
        <v>290</v>
      </c>
      <c r="G6955">
        <v>6</v>
      </c>
      <c r="H6955" t="s">
        <v>33</v>
      </c>
      <c r="I6955" t="s">
        <v>30</v>
      </c>
      <c r="J6955">
        <v>4</v>
      </c>
      <c r="K6955" t="s">
        <v>195</v>
      </c>
      <c r="L6955" t="s">
        <v>31</v>
      </c>
      <c r="M6955" t="s">
        <v>90</v>
      </c>
      <c r="N6955">
        <v>24</v>
      </c>
      <c r="O6955">
        <v>17</v>
      </c>
      <c r="P6955">
        <v>5657</v>
      </c>
      <c r="Q6955">
        <v>31160</v>
      </c>
    </row>
    <row r="6956" spans="1:17" x14ac:dyDescent="0.25">
      <c r="A6956" t="s">
        <v>142</v>
      </c>
      <c r="B6956" s="1" t="s">
        <v>850</v>
      </c>
      <c r="C6956">
        <v>2017</v>
      </c>
      <c r="D6956" s="15">
        <f>DATE(cars[[#This Row],[year_1]],1,1)</f>
        <v>42736</v>
      </c>
      <c r="E6956" t="s">
        <v>29</v>
      </c>
      <c r="F6956" s="4">
        <v>290</v>
      </c>
      <c r="G6956">
        <v>6</v>
      </c>
      <c r="H6956" t="s">
        <v>33</v>
      </c>
      <c r="I6956" t="s">
        <v>34</v>
      </c>
      <c r="J6956">
        <v>4</v>
      </c>
      <c r="K6956" t="s">
        <v>101</v>
      </c>
      <c r="L6956" t="s">
        <v>31</v>
      </c>
      <c r="M6956" t="s">
        <v>90</v>
      </c>
      <c r="N6956">
        <v>22</v>
      </c>
      <c r="O6956">
        <v>17</v>
      </c>
      <c r="P6956">
        <v>1439</v>
      </c>
      <c r="Q6956">
        <v>36700</v>
      </c>
    </row>
    <row r="6957" spans="1:17" x14ac:dyDescent="0.25">
      <c r="A6957" t="s">
        <v>142</v>
      </c>
      <c r="B6957" s="1" t="s">
        <v>850</v>
      </c>
      <c r="C6957">
        <v>2017</v>
      </c>
      <c r="D6957" s="15">
        <f>DATE(cars[[#This Row],[year_1]],1,1)</f>
        <v>42736</v>
      </c>
      <c r="E6957" t="s">
        <v>29</v>
      </c>
      <c r="F6957" s="4">
        <v>290</v>
      </c>
      <c r="G6957">
        <v>6</v>
      </c>
      <c r="H6957" t="s">
        <v>33</v>
      </c>
      <c r="I6957" t="s">
        <v>30</v>
      </c>
      <c r="J6957">
        <v>4</v>
      </c>
      <c r="K6957" t="s">
        <v>101</v>
      </c>
      <c r="L6957" t="s">
        <v>31</v>
      </c>
      <c r="M6957" t="s">
        <v>90</v>
      </c>
      <c r="N6957">
        <v>23</v>
      </c>
      <c r="O6957">
        <v>17</v>
      </c>
      <c r="P6957">
        <v>1439</v>
      </c>
      <c r="Q6957">
        <v>38700</v>
      </c>
    </row>
    <row r="6958" spans="1:17" x14ac:dyDescent="0.25">
      <c r="A6958" t="s">
        <v>142</v>
      </c>
      <c r="B6958" s="1" t="s">
        <v>850</v>
      </c>
      <c r="C6958">
        <v>2017</v>
      </c>
      <c r="D6958" s="15">
        <f>DATE(cars[[#This Row],[year_1]],1,1)</f>
        <v>42736</v>
      </c>
      <c r="E6958" t="s">
        <v>29</v>
      </c>
      <c r="F6958" s="4">
        <v>290</v>
      </c>
      <c r="G6958">
        <v>6</v>
      </c>
      <c r="H6958" t="s">
        <v>33</v>
      </c>
      <c r="I6958" t="s">
        <v>34</v>
      </c>
      <c r="J6958">
        <v>4</v>
      </c>
      <c r="K6958" t="s">
        <v>101</v>
      </c>
      <c r="L6958" t="s">
        <v>31</v>
      </c>
      <c r="M6958" t="s">
        <v>90</v>
      </c>
      <c r="N6958">
        <v>22</v>
      </c>
      <c r="O6958">
        <v>17</v>
      </c>
      <c r="P6958">
        <v>1439</v>
      </c>
      <c r="Q6958">
        <v>40450</v>
      </c>
    </row>
    <row r="6959" spans="1:17" x14ac:dyDescent="0.25">
      <c r="A6959" t="s">
        <v>142</v>
      </c>
      <c r="B6959" s="1" t="s">
        <v>850</v>
      </c>
      <c r="C6959">
        <v>2017</v>
      </c>
      <c r="D6959" s="15">
        <f>DATE(cars[[#This Row],[year_1]],1,1)</f>
        <v>42736</v>
      </c>
      <c r="E6959" t="s">
        <v>29</v>
      </c>
      <c r="F6959" s="4">
        <v>290</v>
      </c>
      <c r="G6959">
        <v>6</v>
      </c>
      <c r="H6959" t="s">
        <v>33</v>
      </c>
      <c r="I6959" t="s">
        <v>30</v>
      </c>
      <c r="J6959">
        <v>4</v>
      </c>
      <c r="K6959" t="s">
        <v>101</v>
      </c>
      <c r="L6959" t="s">
        <v>31</v>
      </c>
      <c r="M6959" t="s">
        <v>90</v>
      </c>
      <c r="N6959">
        <v>23</v>
      </c>
      <c r="O6959">
        <v>17</v>
      </c>
      <c r="P6959">
        <v>1439</v>
      </c>
      <c r="Q6959">
        <v>34950</v>
      </c>
    </row>
    <row r="6960" spans="1:17" x14ac:dyDescent="0.25">
      <c r="A6960" t="s">
        <v>142</v>
      </c>
      <c r="B6960" s="1" t="s">
        <v>850</v>
      </c>
      <c r="C6960">
        <v>2017</v>
      </c>
      <c r="D6960" s="15">
        <f>DATE(cars[[#This Row],[year_1]],1,1)</f>
        <v>42736</v>
      </c>
      <c r="E6960" t="s">
        <v>29</v>
      </c>
      <c r="F6960" s="4">
        <v>290</v>
      </c>
      <c r="G6960">
        <v>6</v>
      </c>
      <c r="H6960" t="s">
        <v>33</v>
      </c>
      <c r="I6960" t="s">
        <v>34</v>
      </c>
      <c r="J6960">
        <v>4</v>
      </c>
      <c r="K6960" t="s">
        <v>101</v>
      </c>
      <c r="L6960" t="s">
        <v>31</v>
      </c>
      <c r="M6960" t="s">
        <v>90</v>
      </c>
      <c r="N6960">
        <v>22</v>
      </c>
      <c r="O6960">
        <v>17</v>
      </c>
      <c r="P6960">
        <v>1439</v>
      </c>
      <c r="Q6960">
        <v>41150</v>
      </c>
    </row>
    <row r="6961" spans="1:17" x14ac:dyDescent="0.25">
      <c r="A6961" t="s">
        <v>142</v>
      </c>
      <c r="B6961" s="1" t="s">
        <v>850</v>
      </c>
      <c r="C6961">
        <v>2017</v>
      </c>
      <c r="D6961" s="15">
        <f>DATE(cars[[#This Row],[year_1]],1,1)</f>
        <v>42736</v>
      </c>
      <c r="E6961" t="s">
        <v>29</v>
      </c>
      <c r="F6961" s="4">
        <v>290</v>
      </c>
      <c r="G6961">
        <v>6</v>
      </c>
      <c r="H6961" t="s">
        <v>33</v>
      </c>
      <c r="I6961" t="s">
        <v>30</v>
      </c>
      <c r="J6961">
        <v>4</v>
      </c>
      <c r="K6961" t="s">
        <v>101</v>
      </c>
      <c r="L6961" t="s">
        <v>31</v>
      </c>
      <c r="M6961" t="s">
        <v>90</v>
      </c>
      <c r="N6961">
        <v>23</v>
      </c>
      <c r="O6961">
        <v>17</v>
      </c>
      <c r="P6961">
        <v>1439</v>
      </c>
      <c r="Q6961">
        <v>39400</v>
      </c>
    </row>
    <row r="6962" spans="1:17" x14ac:dyDescent="0.25">
      <c r="A6962" t="s">
        <v>178</v>
      </c>
      <c r="B6962" s="1" t="s">
        <v>895</v>
      </c>
      <c r="C6962">
        <v>2016</v>
      </c>
      <c r="D6962" s="15">
        <f>DATE(cars[[#This Row],[year_1]],1,1)</f>
        <v>42370</v>
      </c>
      <c r="E6962" t="s">
        <v>29</v>
      </c>
      <c r="F6962" s="4">
        <v>290</v>
      </c>
      <c r="G6962">
        <v>6</v>
      </c>
      <c r="H6962" t="s">
        <v>33</v>
      </c>
      <c r="I6962" t="s">
        <v>34</v>
      </c>
      <c r="J6962">
        <v>4</v>
      </c>
      <c r="K6962" t="s">
        <v>101</v>
      </c>
      <c r="L6962" t="s">
        <v>31</v>
      </c>
      <c r="M6962" t="s">
        <v>90</v>
      </c>
      <c r="N6962">
        <v>23</v>
      </c>
      <c r="O6962">
        <v>17</v>
      </c>
      <c r="P6962">
        <v>1720</v>
      </c>
      <c r="Q6962">
        <v>40100</v>
      </c>
    </row>
    <row r="6963" spans="1:17" x14ac:dyDescent="0.25">
      <c r="A6963" t="s">
        <v>178</v>
      </c>
      <c r="B6963" s="1" t="s">
        <v>895</v>
      </c>
      <c r="C6963">
        <v>2016</v>
      </c>
      <c r="D6963" s="15">
        <f>DATE(cars[[#This Row],[year_1]],1,1)</f>
        <v>42370</v>
      </c>
      <c r="E6963" t="s">
        <v>29</v>
      </c>
      <c r="F6963" s="4">
        <v>290</v>
      </c>
      <c r="G6963">
        <v>6</v>
      </c>
      <c r="H6963" t="s">
        <v>33</v>
      </c>
      <c r="I6963" t="s">
        <v>34</v>
      </c>
      <c r="J6963">
        <v>4</v>
      </c>
      <c r="K6963" t="s">
        <v>101</v>
      </c>
      <c r="L6963" t="s">
        <v>31</v>
      </c>
      <c r="M6963" t="s">
        <v>90</v>
      </c>
      <c r="N6963">
        <v>23</v>
      </c>
      <c r="O6963">
        <v>17</v>
      </c>
      <c r="P6963">
        <v>1720</v>
      </c>
      <c r="Q6963">
        <v>43300</v>
      </c>
    </row>
    <row r="6964" spans="1:17" x14ac:dyDescent="0.25">
      <c r="A6964" t="s">
        <v>178</v>
      </c>
      <c r="B6964" s="1" t="s">
        <v>895</v>
      </c>
      <c r="C6964">
        <v>2017</v>
      </c>
      <c r="D6964" s="15">
        <f>DATE(cars[[#This Row],[year_1]],1,1)</f>
        <v>42736</v>
      </c>
      <c r="E6964" t="s">
        <v>29</v>
      </c>
      <c r="F6964" s="4">
        <v>290</v>
      </c>
      <c r="G6964">
        <v>6</v>
      </c>
      <c r="H6964" t="s">
        <v>33</v>
      </c>
      <c r="I6964" t="s">
        <v>34</v>
      </c>
      <c r="J6964">
        <v>4</v>
      </c>
      <c r="K6964" t="s">
        <v>101</v>
      </c>
      <c r="L6964" t="s">
        <v>31</v>
      </c>
      <c r="M6964" t="s">
        <v>90</v>
      </c>
      <c r="N6964">
        <v>23</v>
      </c>
      <c r="O6964">
        <v>17</v>
      </c>
      <c r="P6964">
        <v>1720</v>
      </c>
      <c r="Q6964">
        <v>40400</v>
      </c>
    </row>
    <row r="6965" spans="1:17" x14ac:dyDescent="0.25">
      <c r="A6965" t="s">
        <v>178</v>
      </c>
      <c r="B6965" s="1" t="s">
        <v>895</v>
      </c>
      <c r="C6965">
        <v>2017</v>
      </c>
      <c r="D6965" s="15">
        <f>DATE(cars[[#This Row],[year_1]],1,1)</f>
        <v>42736</v>
      </c>
      <c r="E6965" t="s">
        <v>29</v>
      </c>
      <c r="F6965" s="4">
        <v>290</v>
      </c>
      <c r="G6965">
        <v>6</v>
      </c>
      <c r="H6965" t="s">
        <v>33</v>
      </c>
      <c r="I6965" t="s">
        <v>34</v>
      </c>
      <c r="J6965">
        <v>4</v>
      </c>
      <c r="K6965" t="s">
        <v>101</v>
      </c>
      <c r="L6965" t="s">
        <v>31</v>
      </c>
      <c r="M6965" t="s">
        <v>90</v>
      </c>
      <c r="N6965">
        <v>23</v>
      </c>
      <c r="O6965">
        <v>17</v>
      </c>
      <c r="P6965">
        <v>1720</v>
      </c>
      <c r="Q6965">
        <v>45700</v>
      </c>
    </row>
    <row r="6966" spans="1:17" x14ac:dyDescent="0.25">
      <c r="A6966" t="s">
        <v>338</v>
      </c>
      <c r="B6966" s="1" t="s">
        <v>623</v>
      </c>
      <c r="C6966">
        <v>1998</v>
      </c>
      <c r="D6966" s="15">
        <f>DATE(cars[[#This Row],[year_1]],1,1)</f>
        <v>35796</v>
      </c>
      <c r="E6966" t="s">
        <v>29</v>
      </c>
      <c r="F6966" s="4">
        <v>290</v>
      </c>
      <c r="G6966">
        <v>8</v>
      </c>
      <c r="H6966" t="s">
        <v>33</v>
      </c>
      <c r="I6966" t="s">
        <v>19</v>
      </c>
      <c r="J6966">
        <v>4</v>
      </c>
      <c r="K6966" t="s">
        <v>27</v>
      </c>
      <c r="L6966" t="s">
        <v>31</v>
      </c>
      <c r="M6966" t="s">
        <v>32</v>
      </c>
      <c r="N6966">
        <v>23</v>
      </c>
      <c r="O6966">
        <v>17</v>
      </c>
      <c r="P6966">
        <v>454</v>
      </c>
      <c r="Q6966">
        <v>4207</v>
      </c>
    </row>
    <row r="6967" spans="1:17" x14ac:dyDescent="0.25">
      <c r="A6967" t="s">
        <v>338</v>
      </c>
      <c r="B6967" s="1" t="s">
        <v>854</v>
      </c>
      <c r="C6967">
        <v>1998</v>
      </c>
      <c r="D6967" s="15">
        <f>DATE(cars[[#This Row],[year_1]],1,1)</f>
        <v>35796</v>
      </c>
      <c r="E6967" t="s">
        <v>29</v>
      </c>
      <c r="F6967" s="4">
        <v>290</v>
      </c>
      <c r="G6967">
        <v>8</v>
      </c>
      <c r="H6967" t="s">
        <v>33</v>
      </c>
      <c r="I6967" t="s">
        <v>19</v>
      </c>
      <c r="J6967">
        <v>2</v>
      </c>
      <c r="K6967" t="s">
        <v>24</v>
      </c>
      <c r="L6967" t="s">
        <v>31</v>
      </c>
      <c r="M6967" t="s">
        <v>22</v>
      </c>
      <c r="N6967">
        <v>23</v>
      </c>
      <c r="O6967">
        <v>17</v>
      </c>
      <c r="P6967">
        <v>454</v>
      </c>
      <c r="Q6967">
        <v>3442</v>
      </c>
    </row>
    <row r="6968" spans="1:17" x14ac:dyDescent="0.25">
      <c r="A6968" t="s">
        <v>64</v>
      </c>
      <c r="B6968" s="1" t="s">
        <v>602</v>
      </c>
      <c r="C6968">
        <v>2013</v>
      </c>
      <c r="D6968" s="15">
        <f>DATE(cars[[#This Row],[year_1]],1,1)</f>
        <v>41275</v>
      </c>
      <c r="E6968" t="s">
        <v>17</v>
      </c>
      <c r="F6968" s="4">
        <v>291</v>
      </c>
      <c r="G6968">
        <v>4</v>
      </c>
      <c r="H6968" t="s">
        <v>77</v>
      </c>
      <c r="I6968" t="s">
        <v>34</v>
      </c>
      <c r="J6968">
        <v>4</v>
      </c>
      <c r="K6968" t="s">
        <v>98</v>
      </c>
      <c r="L6968" t="s">
        <v>21</v>
      </c>
      <c r="M6968" t="s">
        <v>32</v>
      </c>
      <c r="N6968">
        <v>22</v>
      </c>
      <c r="O6968">
        <v>17</v>
      </c>
      <c r="P6968">
        <v>436</v>
      </c>
      <c r="Q6968">
        <v>37895</v>
      </c>
    </row>
    <row r="6969" spans="1:17" x14ac:dyDescent="0.25">
      <c r="A6969" t="s">
        <v>64</v>
      </c>
      <c r="B6969" s="1" t="s">
        <v>602</v>
      </c>
      <c r="C6969">
        <v>2013</v>
      </c>
      <c r="D6969" s="15">
        <f>DATE(cars[[#This Row],[year_1]],1,1)</f>
        <v>41275</v>
      </c>
      <c r="E6969" t="s">
        <v>17</v>
      </c>
      <c r="F6969" s="4">
        <v>291</v>
      </c>
      <c r="G6969">
        <v>4</v>
      </c>
      <c r="H6969" t="s">
        <v>18</v>
      </c>
      <c r="I6969" t="s">
        <v>34</v>
      </c>
      <c r="J6969">
        <v>4</v>
      </c>
      <c r="K6969" t="s">
        <v>98</v>
      </c>
      <c r="L6969" t="s">
        <v>21</v>
      </c>
      <c r="M6969" t="s">
        <v>32</v>
      </c>
      <c r="N6969">
        <v>23</v>
      </c>
      <c r="O6969">
        <v>17</v>
      </c>
      <c r="P6969">
        <v>436</v>
      </c>
      <c r="Q6969">
        <v>34695</v>
      </c>
    </row>
    <row r="6970" spans="1:17" x14ac:dyDescent="0.25">
      <c r="A6970" t="s">
        <v>64</v>
      </c>
      <c r="B6970" s="1" t="s">
        <v>602</v>
      </c>
      <c r="C6970">
        <v>2014</v>
      </c>
      <c r="D6970" s="15">
        <f>DATE(cars[[#This Row],[year_1]],1,1)</f>
        <v>41640</v>
      </c>
      <c r="E6970" t="s">
        <v>17</v>
      </c>
      <c r="F6970" s="4">
        <v>291</v>
      </c>
      <c r="G6970">
        <v>4</v>
      </c>
      <c r="H6970" t="s">
        <v>77</v>
      </c>
      <c r="I6970" t="s">
        <v>34</v>
      </c>
      <c r="J6970">
        <v>4</v>
      </c>
      <c r="K6970" t="s">
        <v>98</v>
      </c>
      <c r="L6970" t="s">
        <v>21</v>
      </c>
      <c r="M6970" t="s">
        <v>32</v>
      </c>
      <c r="N6970">
        <v>22</v>
      </c>
      <c r="O6970">
        <v>17</v>
      </c>
      <c r="P6970">
        <v>436</v>
      </c>
      <c r="Q6970">
        <v>38195</v>
      </c>
    </row>
    <row r="6971" spans="1:17" x14ac:dyDescent="0.25">
      <c r="A6971" t="s">
        <v>64</v>
      </c>
      <c r="B6971" s="1" t="s">
        <v>602</v>
      </c>
      <c r="C6971">
        <v>2014</v>
      </c>
      <c r="D6971" s="15">
        <f>DATE(cars[[#This Row],[year_1]],1,1)</f>
        <v>41640</v>
      </c>
      <c r="E6971" t="s">
        <v>17</v>
      </c>
      <c r="F6971" s="4">
        <v>291</v>
      </c>
      <c r="G6971">
        <v>4</v>
      </c>
      <c r="H6971" t="s">
        <v>18</v>
      </c>
      <c r="I6971" t="s">
        <v>34</v>
      </c>
      <c r="J6971">
        <v>4</v>
      </c>
      <c r="K6971" t="s">
        <v>98</v>
      </c>
      <c r="L6971" t="s">
        <v>21</v>
      </c>
      <c r="M6971" t="s">
        <v>32</v>
      </c>
      <c r="N6971">
        <v>23</v>
      </c>
      <c r="O6971">
        <v>17</v>
      </c>
      <c r="P6971">
        <v>436</v>
      </c>
      <c r="Q6971">
        <v>34995</v>
      </c>
    </row>
    <row r="6972" spans="1:17" x14ac:dyDescent="0.25">
      <c r="A6972" t="s">
        <v>64</v>
      </c>
      <c r="B6972" s="1" t="s">
        <v>602</v>
      </c>
      <c r="C6972">
        <v>2015</v>
      </c>
      <c r="D6972" s="15">
        <f>DATE(cars[[#This Row],[year_1]],1,1)</f>
        <v>42005</v>
      </c>
      <c r="E6972" t="s">
        <v>17</v>
      </c>
      <c r="F6972" s="4">
        <v>291</v>
      </c>
      <c r="G6972">
        <v>4</v>
      </c>
      <c r="H6972" t="s">
        <v>18</v>
      </c>
      <c r="I6972" t="s">
        <v>34</v>
      </c>
      <c r="J6972">
        <v>4</v>
      </c>
      <c r="K6972" t="s">
        <v>98</v>
      </c>
      <c r="L6972" t="s">
        <v>21</v>
      </c>
      <c r="M6972" t="s">
        <v>32</v>
      </c>
      <c r="N6972">
        <v>23</v>
      </c>
      <c r="O6972">
        <v>17</v>
      </c>
      <c r="P6972">
        <v>436</v>
      </c>
      <c r="Q6972">
        <v>34495</v>
      </c>
    </row>
    <row r="6973" spans="1:17" x14ac:dyDescent="0.25">
      <c r="A6973" t="s">
        <v>64</v>
      </c>
      <c r="B6973" s="1" t="s">
        <v>602</v>
      </c>
      <c r="C6973">
        <v>2015</v>
      </c>
      <c r="D6973" s="15">
        <f>DATE(cars[[#This Row],[year_1]],1,1)</f>
        <v>42005</v>
      </c>
      <c r="E6973" t="s">
        <v>17</v>
      </c>
      <c r="F6973" s="4">
        <v>291</v>
      </c>
      <c r="G6973">
        <v>4</v>
      </c>
      <c r="H6973" t="s">
        <v>77</v>
      </c>
      <c r="I6973" t="s">
        <v>34</v>
      </c>
      <c r="J6973">
        <v>4</v>
      </c>
      <c r="K6973" t="s">
        <v>98</v>
      </c>
      <c r="L6973" t="s">
        <v>21</v>
      </c>
      <c r="M6973" t="s">
        <v>32</v>
      </c>
      <c r="N6973">
        <v>22</v>
      </c>
      <c r="O6973">
        <v>17</v>
      </c>
      <c r="P6973">
        <v>436</v>
      </c>
      <c r="Q6973">
        <v>38995</v>
      </c>
    </row>
    <row r="6974" spans="1:17" x14ac:dyDescent="0.25">
      <c r="A6974" t="s">
        <v>186</v>
      </c>
      <c r="B6974" s="1" t="s">
        <v>567</v>
      </c>
      <c r="C6974">
        <v>2015</v>
      </c>
      <c r="D6974" s="15">
        <f>DATE(cars[[#This Row],[year_1]],1,1)</f>
        <v>42005</v>
      </c>
      <c r="E6974" t="s">
        <v>568</v>
      </c>
      <c r="F6974" s="4">
        <v>63</v>
      </c>
      <c r="G6974">
        <v>6</v>
      </c>
      <c r="H6974" t="s">
        <v>33</v>
      </c>
      <c r="I6974" t="s">
        <v>30</v>
      </c>
      <c r="J6974">
        <v>4</v>
      </c>
      <c r="K6974" t="s">
        <v>46</v>
      </c>
      <c r="L6974" t="s">
        <v>63</v>
      </c>
      <c r="M6974" t="s">
        <v>32</v>
      </c>
      <c r="N6974">
        <v>25</v>
      </c>
      <c r="O6974">
        <v>17</v>
      </c>
      <c r="P6974">
        <v>1385</v>
      </c>
      <c r="Q6974">
        <v>40660</v>
      </c>
    </row>
    <row r="6975" spans="1:17" x14ac:dyDescent="0.25">
      <c r="A6975" t="s">
        <v>186</v>
      </c>
      <c r="B6975" s="1" t="s">
        <v>567</v>
      </c>
      <c r="C6975">
        <v>2015</v>
      </c>
      <c r="D6975" s="15">
        <f>DATE(cars[[#This Row],[year_1]],1,1)</f>
        <v>42005</v>
      </c>
      <c r="E6975" t="s">
        <v>568</v>
      </c>
      <c r="F6975" s="4">
        <v>63</v>
      </c>
      <c r="G6975">
        <v>6</v>
      </c>
      <c r="H6975" t="s">
        <v>33</v>
      </c>
      <c r="I6975" t="s">
        <v>30</v>
      </c>
      <c r="J6975">
        <v>4</v>
      </c>
      <c r="K6975" t="s">
        <v>46</v>
      </c>
      <c r="L6975" t="s">
        <v>63</v>
      </c>
      <c r="M6975" t="s">
        <v>32</v>
      </c>
      <c r="N6975">
        <v>25</v>
      </c>
      <c r="O6975">
        <v>17</v>
      </c>
      <c r="P6975">
        <v>1385</v>
      </c>
      <c r="Q6975">
        <v>37535</v>
      </c>
    </row>
    <row r="6976" spans="1:17" x14ac:dyDescent="0.25">
      <c r="A6976" t="s">
        <v>186</v>
      </c>
      <c r="B6976" s="1" t="s">
        <v>567</v>
      </c>
      <c r="C6976">
        <v>2016</v>
      </c>
      <c r="D6976" s="15">
        <f>DATE(cars[[#This Row],[year_1]],1,1)</f>
        <v>42370</v>
      </c>
      <c r="E6976" t="s">
        <v>568</v>
      </c>
      <c r="F6976" s="4">
        <v>63</v>
      </c>
      <c r="G6976">
        <v>6</v>
      </c>
      <c r="H6976" t="s">
        <v>33</v>
      </c>
      <c r="I6976" t="s">
        <v>30</v>
      </c>
      <c r="J6976">
        <v>4</v>
      </c>
      <c r="K6976" t="s">
        <v>46</v>
      </c>
      <c r="L6976" t="s">
        <v>63</v>
      </c>
      <c r="M6976" t="s">
        <v>32</v>
      </c>
      <c r="N6976">
        <v>25</v>
      </c>
      <c r="O6976">
        <v>17</v>
      </c>
      <c r="P6976">
        <v>1385</v>
      </c>
      <c r="Q6976">
        <v>40810</v>
      </c>
    </row>
    <row r="6977" spans="1:17" x14ac:dyDescent="0.25">
      <c r="A6977" t="s">
        <v>186</v>
      </c>
      <c r="B6977" s="1" t="s">
        <v>567</v>
      </c>
      <c r="C6977">
        <v>2016</v>
      </c>
      <c r="D6977" s="15">
        <f>DATE(cars[[#This Row],[year_1]],1,1)</f>
        <v>42370</v>
      </c>
      <c r="E6977" t="s">
        <v>568</v>
      </c>
      <c r="F6977" s="4">
        <v>63</v>
      </c>
      <c r="G6977">
        <v>6</v>
      </c>
      <c r="H6977" t="s">
        <v>33</v>
      </c>
      <c r="I6977" t="s">
        <v>30</v>
      </c>
      <c r="J6977">
        <v>4</v>
      </c>
      <c r="K6977" t="s">
        <v>46</v>
      </c>
      <c r="L6977" t="s">
        <v>63</v>
      </c>
      <c r="M6977" t="s">
        <v>32</v>
      </c>
      <c r="N6977">
        <v>25</v>
      </c>
      <c r="O6977">
        <v>17</v>
      </c>
      <c r="P6977">
        <v>1385</v>
      </c>
      <c r="Q6977">
        <v>37570</v>
      </c>
    </row>
    <row r="6978" spans="1:17" x14ac:dyDescent="0.25">
      <c r="A6978" t="s">
        <v>186</v>
      </c>
      <c r="B6978" s="1" t="s">
        <v>567</v>
      </c>
      <c r="C6978">
        <v>2017</v>
      </c>
      <c r="D6978" s="15">
        <f>DATE(cars[[#This Row],[year_1]],1,1)</f>
        <v>42736</v>
      </c>
      <c r="E6978" t="s">
        <v>568</v>
      </c>
      <c r="F6978" s="4">
        <v>63</v>
      </c>
      <c r="G6978">
        <v>6</v>
      </c>
      <c r="H6978" t="s">
        <v>33</v>
      </c>
      <c r="I6978" t="s">
        <v>30</v>
      </c>
      <c r="J6978">
        <v>4</v>
      </c>
      <c r="K6978" t="s">
        <v>46</v>
      </c>
      <c r="L6978" t="s">
        <v>63</v>
      </c>
      <c r="M6978" t="s">
        <v>32</v>
      </c>
      <c r="N6978">
        <v>25</v>
      </c>
      <c r="O6978">
        <v>17</v>
      </c>
      <c r="P6978">
        <v>1385</v>
      </c>
      <c r="Q6978">
        <v>37675</v>
      </c>
    </row>
    <row r="6979" spans="1:17" x14ac:dyDescent="0.25">
      <c r="A6979" t="s">
        <v>186</v>
      </c>
      <c r="B6979" s="1" t="s">
        <v>567</v>
      </c>
      <c r="C6979">
        <v>2017</v>
      </c>
      <c r="D6979" s="15">
        <f>DATE(cars[[#This Row],[year_1]],1,1)</f>
        <v>42736</v>
      </c>
      <c r="E6979" t="s">
        <v>568</v>
      </c>
      <c r="F6979" s="4">
        <v>63</v>
      </c>
      <c r="G6979">
        <v>6</v>
      </c>
      <c r="H6979" t="s">
        <v>33</v>
      </c>
      <c r="I6979" t="s">
        <v>30</v>
      </c>
      <c r="J6979">
        <v>4</v>
      </c>
      <c r="K6979" t="s">
        <v>46</v>
      </c>
      <c r="L6979" t="s">
        <v>63</v>
      </c>
      <c r="M6979" t="s">
        <v>32</v>
      </c>
      <c r="N6979">
        <v>25</v>
      </c>
      <c r="O6979">
        <v>17</v>
      </c>
      <c r="P6979">
        <v>1385</v>
      </c>
      <c r="Q6979">
        <v>40915</v>
      </c>
    </row>
    <row r="6980" spans="1:17" x14ac:dyDescent="0.25">
      <c r="A6980" t="s">
        <v>438</v>
      </c>
      <c r="B6980" s="1" t="s">
        <v>495</v>
      </c>
      <c r="C6980">
        <v>2007</v>
      </c>
      <c r="D6980" s="15">
        <f>DATE(cars[[#This Row],[year_1]],1,1)</f>
        <v>39083</v>
      </c>
      <c r="E6980" t="s">
        <v>17</v>
      </c>
      <c r="F6980" s="4">
        <v>293</v>
      </c>
      <c r="G6980">
        <v>6</v>
      </c>
      <c r="H6980" t="s">
        <v>18</v>
      </c>
      <c r="I6980" t="s">
        <v>19</v>
      </c>
      <c r="J6980">
        <v>2</v>
      </c>
      <c r="K6980" t="s">
        <v>24</v>
      </c>
      <c r="L6980" t="s">
        <v>31</v>
      </c>
      <c r="M6980" t="s">
        <v>22</v>
      </c>
      <c r="N6980">
        <v>23</v>
      </c>
      <c r="O6980">
        <v>17</v>
      </c>
      <c r="P6980">
        <v>190</v>
      </c>
      <c r="Q6980">
        <v>34050</v>
      </c>
    </row>
    <row r="6981" spans="1:17" x14ac:dyDescent="0.25">
      <c r="A6981" t="s">
        <v>438</v>
      </c>
      <c r="B6981" s="1" t="s">
        <v>439</v>
      </c>
      <c r="C6981">
        <v>2008</v>
      </c>
      <c r="D6981" s="15">
        <f>DATE(cars[[#This Row],[year_1]],1,1)</f>
        <v>39448</v>
      </c>
      <c r="E6981" t="s">
        <v>38</v>
      </c>
      <c r="F6981" s="4">
        <v>297</v>
      </c>
      <c r="G6981">
        <v>6</v>
      </c>
      <c r="H6981" t="s">
        <v>33</v>
      </c>
      <c r="I6981" t="s">
        <v>19</v>
      </c>
      <c r="J6981">
        <v>4</v>
      </c>
      <c r="K6981" t="s">
        <v>129</v>
      </c>
      <c r="L6981" t="s">
        <v>31</v>
      </c>
      <c r="M6981" t="s">
        <v>90</v>
      </c>
      <c r="N6981">
        <v>24</v>
      </c>
      <c r="O6981">
        <v>17</v>
      </c>
      <c r="P6981">
        <v>190</v>
      </c>
      <c r="Q6981">
        <v>31900</v>
      </c>
    </row>
    <row r="6982" spans="1:17" x14ac:dyDescent="0.25">
      <c r="A6982" t="s">
        <v>438</v>
      </c>
      <c r="B6982" s="1" t="s">
        <v>439</v>
      </c>
      <c r="C6982">
        <v>2008</v>
      </c>
      <c r="D6982" s="15">
        <f>DATE(cars[[#This Row],[year_1]],1,1)</f>
        <v>39448</v>
      </c>
      <c r="E6982" t="s">
        <v>38</v>
      </c>
      <c r="F6982" s="4">
        <v>297</v>
      </c>
      <c r="G6982">
        <v>6</v>
      </c>
      <c r="H6982" t="s">
        <v>33</v>
      </c>
      <c r="I6982" t="s">
        <v>19</v>
      </c>
      <c r="J6982">
        <v>4</v>
      </c>
      <c r="K6982" t="s">
        <v>129</v>
      </c>
      <c r="L6982" t="s">
        <v>31</v>
      </c>
      <c r="M6982" t="s">
        <v>90</v>
      </c>
      <c r="N6982">
        <v>24</v>
      </c>
      <c r="O6982">
        <v>17</v>
      </c>
      <c r="P6982">
        <v>190</v>
      </c>
      <c r="Q6982">
        <v>35450</v>
      </c>
    </row>
    <row r="6983" spans="1:17" x14ac:dyDescent="0.25">
      <c r="A6983" t="s">
        <v>438</v>
      </c>
      <c r="B6983" s="1" t="s">
        <v>439</v>
      </c>
      <c r="C6983">
        <v>2009</v>
      </c>
      <c r="D6983" s="15">
        <f>DATE(cars[[#This Row],[year_1]],1,1)</f>
        <v>39814</v>
      </c>
      <c r="E6983" t="s">
        <v>38</v>
      </c>
      <c r="F6983" s="4">
        <v>297</v>
      </c>
      <c r="G6983">
        <v>6</v>
      </c>
      <c r="H6983" t="s">
        <v>33</v>
      </c>
      <c r="I6983" t="s">
        <v>19</v>
      </c>
      <c r="J6983">
        <v>4</v>
      </c>
      <c r="K6983" t="s">
        <v>129</v>
      </c>
      <c r="L6983" t="s">
        <v>31</v>
      </c>
      <c r="M6983" t="s">
        <v>90</v>
      </c>
      <c r="N6983">
        <v>24</v>
      </c>
      <c r="O6983">
        <v>17</v>
      </c>
      <c r="P6983">
        <v>190</v>
      </c>
      <c r="Q6983">
        <v>36000</v>
      </c>
    </row>
    <row r="6984" spans="1:17" x14ac:dyDescent="0.25">
      <c r="A6984" t="s">
        <v>438</v>
      </c>
      <c r="B6984" s="1" t="s">
        <v>439</v>
      </c>
      <c r="C6984">
        <v>2009</v>
      </c>
      <c r="D6984" s="15">
        <f>DATE(cars[[#This Row],[year_1]],1,1)</f>
        <v>39814</v>
      </c>
      <c r="E6984" t="s">
        <v>38</v>
      </c>
      <c r="F6984" s="4">
        <v>297</v>
      </c>
      <c r="G6984">
        <v>6</v>
      </c>
      <c r="H6984" t="s">
        <v>33</v>
      </c>
      <c r="I6984" t="s">
        <v>19</v>
      </c>
      <c r="J6984">
        <v>4</v>
      </c>
      <c r="K6984" t="s">
        <v>129</v>
      </c>
      <c r="L6984" t="s">
        <v>31</v>
      </c>
      <c r="M6984" t="s">
        <v>90</v>
      </c>
      <c r="N6984">
        <v>24</v>
      </c>
      <c r="O6984">
        <v>17</v>
      </c>
      <c r="P6984">
        <v>190</v>
      </c>
      <c r="Q6984">
        <v>33800</v>
      </c>
    </row>
    <row r="6985" spans="1:17" x14ac:dyDescent="0.25">
      <c r="A6985" t="s">
        <v>438</v>
      </c>
      <c r="B6985" s="1" t="s">
        <v>439</v>
      </c>
      <c r="C6985">
        <v>2010</v>
      </c>
      <c r="D6985" s="15">
        <f>DATE(cars[[#This Row],[year_1]],1,1)</f>
        <v>40179</v>
      </c>
      <c r="E6985" t="s">
        <v>38</v>
      </c>
      <c r="F6985" s="4">
        <v>297</v>
      </c>
      <c r="G6985">
        <v>6</v>
      </c>
      <c r="H6985" t="s">
        <v>33</v>
      </c>
      <c r="I6985" t="s">
        <v>19</v>
      </c>
      <c r="J6985">
        <v>4</v>
      </c>
      <c r="K6985" t="s">
        <v>129</v>
      </c>
      <c r="L6985" t="s">
        <v>31</v>
      </c>
      <c r="M6985" t="s">
        <v>90</v>
      </c>
      <c r="N6985">
        <v>24</v>
      </c>
      <c r="O6985">
        <v>17</v>
      </c>
      <c r="P6985">
        <v>190</v>
      </c>
      <c r="Q6985">
        <v>33800</v>
      </c>
    </row>
    <row r="6986" spans="1:17" x14ac:dyDescent="0.25">
      <c r="A6986" t="s">
        <v>438</v>
      </c>
      <c r="B6986" s="1" t="s">
        <v>439</v>
      </c>
      <c r="C6986">
        <v>2010</v>
      </c>
      <c r="D6986" s="15">
        <f>DATE(cars[[#This Row],[year_1]],1,1)</f>
        <v>40179</v>
      </c>
      <c r="E6986" t="s">
        <v>38</v>
      </c>
      <c r="F6986" s="4">
        <v>297</v>
      </c>
      <c r="G6986">
        <v>6</v>
      </c>
      <c r="H6986" t="s">
        <v>33</v>
      </c>
      <c r="I6986" t="s">
        <v>19</v>
      </c>
      <c r="J6986">
        <v>4</v>
      </c>
      <c r="K6986" t="s">
        <v>129</v>
      </c>
      <c r="L6986" t="s">
        <v>31</v>
      </c>
      <c r="M6986" t="s">
        <v>90</v>
      </c>
      <c r="N6986">
        <v>24</v>
      </c>
      <c r="O6986">
        <v>17</v>
      </c>
      <c r="P6986">
        <v>190</v>
      </c>
      <c r="Q6986">
        <v>36000</v>
      </c>
    </row>
    <row r="6987" spans="1:17" x14ac:dyDescent="0.25">
      <c r="A6987" t="s">
        <v>438</v>
      </c>
      <c r="B6987" s="1" t="s">
        <v>442</v>
      </c>
      <c r="C6987">
        <v>2011</v>
      </c>
      <c r="D6987" s="15">
        <f>DATE(cars[[#This Row],[year_1]],1,1)</f>
        <v>40544</v>
      </c>
      <c r="E6987" t="s">
        <v>38</v>
      </c>
      <c r="F6987" s="4">
        <v>297</v>
      </c>
      <c r="G6987">
        <v>6</v>
      </c>
      <c r="H6987" t="s">
        <v>33</v>
      </c>
      <c r="I6987" t="s">
        <v>19</v>
      </c>
      <c r="J6987">
        <v>4</v>
      </c>
      <c r="K6987" t="s">
        <v>129</v>
      </c>
      <c r="L6987" t="s">
        <v>31</v>
      </c>
      <c r="M6987" t="s">
        <v>90</v>
      </c>
      <c r="N6987">
        <v>24</v>
      </c>
      <c r="O6987">
        <v>17</v>
      </c>
      <c r="P6987">
        <v>190</v>
      </c>
      <c r="Q6987">
        <v>35200</v>
      </c>
    </row>
    <row r="6988" spans="1:17" x14ac:dyDescent="0.25">
      <c r="A6988" t="s">
        <v>438</v>
      </c>
      <c r="B6988" s="1" t="s">
        <v>442</v>
      </c>
      <c r="C6988">
        <v>2011</v>
      </c>
      <c r="D6988" s="15">
        <f>DATE(cars[[#This Row],[year_1]],1,1)</f>
        <v>40544</v>
      </c>
      <c r="E6988" t="s">
        <v>38</v>
      </c>
      <c r="F6988" s="4">
        <v>297</v>
      </c>
      <c r="G6988">
        <v>6</v>
      </c>
      <c r="H6988" t="s">
        <v>33</v>
      </c>
      <c r="I6988" t="s">
        <v>34</v>
      </c>
      <c r="J6988">
        <v>4</v>
      </c>
      <c r="K6988" t="s">
        <v>129</v>
      </c>
      <c r="L6988" t="s">
        <v>31</v>
      </c>
      <c r="M6988" t="s">
        <v>90</v>
      </c>
      <c r="N6988">
        <v>24</v>
      </c>
      <c r="O6988">
        <v>17</v>
      </c>
      <c r="P6988">
        <v>190</v>
      </c>
      <c r="Q6988">
        <v>36600</v>
      </c>
    </row>
    <row r="6989" spans="1:17" x14ac:dyDescent="0.25">
      <c r="A6989" t="s">
        <v>438</v>
      </c>
      <c r="B6989" s="1" t="s">
        <v>442</v>
      </c>
      <c r="C6989">
        <v>2011</v>
      </c>
      <c r="D6989" s="15">
        <f>DATE(cars[[#This Row],[year_1]],1,1)</f>
        <v>40544</v>
      </c>
      <c r="E6989" t="s">
        <v>38</v>
      </c>
      <c r="F6989" s="4">
        <v>297</v>
      </c>
      <c r="G6989">
        <v>6</v>
      </c>
      <c r="H6989" t="s">
        <v>33</v>
      </c>
      <c r="I6989" t="s">
        <v>19</v>
      </c>
      <c r="J6989">
        <v>4</v>
      </c>
      <c r="K6989" t="s">
        <v>170</v>
      </c>
      <c r="L6989" t="s">
        <v>31</v>
      </c>
      <c r="M6989" t="s">
        <v>90</v>
      </c>
      <c r="N6989">
        <v>24</v>
      </c>
      <c r="O6989">
        <v>17</v>
      </c>
      <c r="P6989">
        <v>190</v>
      </c>
      <c r="Q6989">
        <v>37400</v>
      </c>
    </row>
    <row r="6990" spans="1:17" x14ac:dyDescent="0.25">
      <c r="A6990" t="s">
        <v>438</v>
      </c>
      <c r="B6990" s="1" t="s">
        <v>442</v>
      </c>
      <c r="C6990">
        <v>2011</v>
      </c>
      <c r="D6990" s="15">
        <f>DATE(cars[[#This Row],[year_1]],1,1)</f>
        <v>40544</v>
      </c>
      <c r="E6990" t="s">
        <v>38</v>
      </c>
      <c r="F6990" s="4">
        <v>297</v>
      </c>
      <c r="G6990">
        <v>6</v>
      </c>
      <c r="H6990" t="s">
        <v>33</v>
      </c>
      <c r="I6990" t="s">
        <v>34</v>
      </c>
      <c r="J6990">
        <v>4</v>
      </c>
      <c r="K6990" t="s">
        <v>170</v>
      </c>
      <c r="L6990" t="s">
        <v>31</v>
      </c>
      <c r="M6990" t="s">
        <v>90</v>
      </c>
      <c r="N6990">
        <v>24</v>
      </c>
      <c r="O6990">
        <v>17</v>
      </c>
      <c r="P6990">
        <v>190</v>
      </c>
      <c r="Q6990">
        <v>38800</v>
      </c>
    </row>
    <row r="6991" spans="1:17" x14ac:dyDescent="0.25">
      <c r="A6991" t="s">
        <v>438</v>
      </c>
      <c r="B6991" s="1" t="s">
        <v>442</v>
      </c>
      <c r="C6991">
        <v>2012</v>
      </c>
      <c r="D6991" s="15">
        <f>DATE(cars[[#This Row],[year_1]],1,1)</f>
        <v>40909</v>
      </c>
      <c r="E6991" t="s">
        <v>38</v>
      </c>
      <c r="F6991" s="4">
        <v>297</v>
      </c>
      <c r="G6991">
        <v>6</v>
      </c>
      <c r="H6991" t="s">
        <v>33</v>
      </c>
      <c r="I6991" t="s">
        <v>19</v>
      </c>
      <c r="J6991">
        <v>4</v>
      </c>
      <c r="K6991" t="s">
        <v>170</v>
      </c>
      <c r="L6991" t="s">
        <v>31</v>
      </c>
      <c r="M6991" t="s">
        <v>90</v>
      </c>
      <c r="N6991">
        <v>24</v>
      </c>
      <c r="O6991">
        <v>17</v>
      </c>
      <c r="P6991">
        <v>190</v>
      </c>
      <c r="Q6991">
        <v>38100</v>
      </c>
    </row>
    <row r="6992" spans="1:17" x14ac:dyDescent="0.25">
      <c r="A6992" t="s">
        <v>438</v>
      </c>
      <c r="B6992" s="1" t="s">
        <v>442</v>
      </c>
      <c r="C6992">
        <v>2012</v>
      </c>
      <c r="D6992" s="15">
        <f>DATE(cars[[#This Row],[year_1]],1,1)</f>
        <v>40909</v>
      </c>
      <c r="E6992" t="s">
        <v>38</v>
      </c>
      <c r="F6992" s="4">
        <v>297</v>
      </c>
      <c r="G6992">
        <v>6</v>
      </c>
      <c r="H6992" t="s">
        <v>33</v>
      </c>
      <c r="I6992" t="s">
        <v>34</v>
      </c>
      <c r="J6992">
        <v>4</v>
      </c>
      <c r="K6992" t="s">
        <v>129</v>
      </c>
      <c r="L6992" t="s">
        <v>31</v>
      </c>
      <c r="M6992" t="s">
        <v>90</v>
      </c>
      <c r="N6992">
        <v>24</v>
      </c>
      <c r="O6992">
        <v>17</v>
      </c>
      <c r="P6992">
        <v>190</v>
      </c>
      <c r="Q6992">
        <v>37200</v>
      </c>
    </row>
    <row r="6993" spans="1:17" x14ac:dyDescent="0.25">
      <c r="A6993" t="s">
        <v>438</v>
      </c>
      <c r="B6993" s="1" t="s">
        <v>442</v>
      </c>
      <c r="C6993">
        <v>2012</v>
      </c>
      <c r="D6993" s="15">
        <f>DATE(cars[[#This Row],[year_1]],1,1)</f>
        <v>40909</v>
      </c>
      <c r="E6993" t="s">
        <v>38</v>
      </c>
      <c r="F6993" s="4">
        <v>297</v>
      </c>
      <c r="G6993">
        <v>6</v>
      </c>
      <c r="H6993" t="s">
        <v>33</v>
      </c>
      <c r="I6993" t="s">
        <v>19</v>
      </c>
      <c r="J6993">
        <v>4</v>
      </c>
      <c r="K6993" t="s">
        <v>129</v>
      </c>
      <c r="L6993" t="s">
        <v>31</v>
      </c>
      <c r="M6993" t="s">
        <v>90</v>
      </c>
      <c r="N6993">
        <v>24</v>
      </c>
      <c r="O6993">
        <v>17</v>
      </c>
      <c r="P6993">
        <v>190</v>
      </c>
      <c r="Q6993">
        <v>35800</v>
      </c>
    </row>
    <row r="6994" spans="1:17" x14ac:dyDescent="0.25">
      <c r="A6994" t="s">
        <v>438</v>
      </c>
      <c r="B6994" s="1" t="s">
        <v>442</v>
      </c>
      <c r="C6994">
        <v>2012</v>
      </c>
      <c r="D6994" s="15">
        <f>DATE(cars[[#This Row],[year_1]],1,1)</f>
        <v>40909</v>
      </c>
      <c r="E6994" t="s">
        <v>38</v>
      </c>
      <c r="F6994" s="4">
        <v>297</v>
      </c>
      <c r="G6994">
        <v>6</v>
      </c>
      <c r="H6994" t="s">
        <v>33</v>
      </c>
      <c r="I6994" t="s">
        <v>34</v>
      </c>
      <c r="J6994">
        <v>4</v>
      </c>
      <c r="K6994" t="s">
        <v>170</v>
      </c>
      <c r="L6994" t="s">
        <v>31</v>
      </c>
      <c r="M6994" t="s">
        <v>90</v>
      </c>
      <c r="N6994">
        <v>24</v>
      </c>
      <c r="O6994">
        <v>17</v>
      </c>
      <c r="P6994">
        <v>190</v>
      </c>
      <c r="Q6994">
        <v>39500</v>
      </c>
    </row>
    <row r="6995" spans="1:17" x14ac:dyDescent="0.25">
      <c r="A6995" t="s">
        <v>438</v>
      </c>
      <c r="B6995" s="1" t="s">
        <v>495</v>
      </c>
      <c r="C6995">
        <v>2006</v>
      </c>
      <c r="D6995" s="15">
        <f>DATE(cars[[#This Row],[year_1]],1,1)</f>
        <v>38718</v>
      </c>
      <c r="E6995" t="s">
        <v>29</v>
      </c>
      <c r="F6995" s="4">
        <v>298</v>
      </c>
      <c r="G6995">
        <v>6</v>
      </c>
      <c r="H6995" t="s">
        <v>18</v>
      </c>
      <c r="I6995" t="s">
        <v>19</v>
      </c>
      <c r="J6995">
        <v>4</v>
      </c>
      <c r="K6995" t="s">
        <v>26</v>
      </c>
      <c r="L6995" t="s">
        <v>31</v>
      </c>
      <c r="M6995" t="s">
        <v>32</v>
      </c>
      <c r="N6995">
        <v>24</v>
      </c>
      <c r="O6995">
        <v>17</v>
      </c>
      <c r="P6995">
        <v>190</v>
      </c>
      <c r="Q6995">
        <v>31200</v>
      </c>
    </row>
    <row r="6996" spans="1:17" x14ac:dyDescent="0.25">
      <c r="A6996" t="s">
        <v>438</v>
      </c>
      <c r="B6996" s="1" t="s">
        <v>495</v>
      </c>
      <c r="C6996">
        <v>2006</v>
      </c>
      <c r="D6996" s="15">
        <f>DATE(cars[[#This Row],[year_1]],1,1)</f>
        <v>38718</v>
      </c>
      <c r="E6996" t="s">
        <v>29</v>
      </c>
      <c r="F6996" s="4">
        <v>298</v>
      </c>
      <c r="G6996">
        <v>6</v>
      </c>
      <c r="H6996" t="s">
        <v>18</v>
      </c>
      <c r="I6996" t="s">
        <v>19</v>
      </c>
      <c r="J6996">
        <v>2</v>
      </c>
      <c r="K6996" t="s">
        <v>26</v>
      </c>
      <c r="L6996" t="s">
        <v>31</v>
      </c>
      <c r="M6996" t="s">
        <v>22</v>
      </c>
      <c r="N6996">
        <v>24</v>
      </c>
      <c r="O6996">
        <v>17</v>
      </c>
      <c r="P6996">
        <v>190</v>
      </c>
      <c r="Q6996">
        <v>33800</v>
      </c>
    </row>
    <row r="6997" spans="1:17" x14ac:dyDescent="0.25">
      <c r="A6997" t="s">
        <v>292</v>
      </c>
      <c r="B6997" s="1" t="s">
        <v>809</v>
      </c>
      <c r="C6997">
        <v>2011</v>
      </c>
      <c r="D6997" s="15">
        <f>DATE(cars[[#This Row],[year_1]],1,1)</f>
        <v>40544</v>
      </c>
      <c r="E6997" t="s">
        <v>17</v>
      </c>
      <c r="F6997" s="4">
        <v>300</v>
      </c>
      <c r="G6997">
        <v>6</v>
      </c>
      <c r="H6997" t="s">
        <v>33</v>
      </c>
      <c r="I6997" t="s">
        <v>34</v>
      </c>
      <c r="J6997">
        <v>4</v>
      </c>
      <c r="K6997" t="s">
        <v>24</v>
      </c>
      <c r="L6997" t="s">
        <v>31</v>
      </c>
      <c r="M6997" t="s">
        <v>32</v>
      </c>
      <c r="N6997">
        <v>24</v>
      </c>
      <c r="O6997">
        <v>17</v>
      </c>
      <c r="P6997">
        <v>204</v>
      </c>
      <c r="Q6997">
        <v>51350</v>
      </c>
    </row>
    <row r="6998" spans="1:17" x14ac:dyDescent="0.25">
      <c r="A6998" t="s">
        <v>292</v>
      </c>
      <c r="B6998" s="1" t="s">
        <v>809</v>
      </c>
      <c r="C6998">
        <v>2011</v>
      </c>
      <c r="D6998" s="15">
        <f>DATE(cars[[#This Row],[year_1]],1,1)</f>
        <v>40544</v>
      </c>
      <c r="E6998" t="s">
        <v>17</v>
      </c>
      <c r="F6998" s="4">
        <v>300</v>
      </c>
      <c r="G6998">
        <v>6</v>
      </c>
      <c r="H6998" t="s">
        <v>33</v>
      </c>
      <c r="I6998" t="s">
        <v>34</v>
      </c>
      <c r="J6998">
        <v>4</v>
      </c>
      <c r="K6998" t="s">
        <v>24</v>
      </c>
      <c r="L6998" t="s">
        <v>31</v>
      </c>
      <c r="M6998" t="s">
        <v>32</v>
      </c>
      <c r="N6998">
        <v>24</v>
      </c>
      <c r="O6998">
        <v>17</v>
      </c>
      <c r="P6998">
        <v>204</v>
      </c>
      <c r="Q6998">
        <v>55150</v>
      </c>
    </row>
    <row r="6999" spans="1:17" x14ac:dyDescent="0.25">
      <c r="A6999" t="s">
        <v>292</v>
      </c>
      <c r="B6999" s="1" t="s">
        <v>809</v>
      </c>
      <c r="C6999">
        <v>2011</v>
      </c>
      <c r="D6999" s="15">
        <f>DATE(cars[[#This Row],[year_1]],1,1)</f>
        <v>40544</v>
      </c>
      <c r="E6999" t="s">
        <v>17</v>
      </c>
      <c r="F6999" s="4">
        <v>300</v>
      </c>
      <c r="G6999">
        <v>6</v>
      </c>
      <c r="H6999" t="s">
        <v>33</v>
      </c>
      <c r="I6999" t="s">
        <v>34</v>
      </c>
      <c r="J6999">
        <v>4</v>
      </c>
      <c r="K6999" t="s">
        <v>24</v>
      </c>
      <c r="L6999" t="s">
        <v>31</v>
      </c>
      <c r="M6999" t="s">
        <v>32</v>
      </c>
      <c r="N6999">
        <v>24</v>
      </c>
      <c r="O6999">
        <v>17</v>
      </c>
      <c r="P6999">
        <v>204</v>
      </c>
      <c r="Q6999">
        <v>47200</v>
      </c>
    </row>
    <row r="7000" spans="1:17" x14ac:dyDescent="0.25">
      <c r="A7000" t="s">
        <v>292</v>
      </c>
      <c r="B7000" s="1" t="s">
        <v>809</v>
      </c>
      <c r="C7000">
        <v>2012</v>
      </c>
      <c r="D7000" s="15">
        <f>DATE(cars[[#This Row],[year_1]],1,1)</f>
        <v>40909</v>
      </c>
      <c r="E7000" t="s">
        <v>17</v>
      </c>
      <c r="F7000" s="4">
        <v>300</v>
      </c>
      <c r="G7000">
        <v>6</v>
      </c>
      <c r="H7000" t="s">
        <v>33</v>
      </c>
      <c r="I7000" t="s">
        <v>34</v>
      </c>
      <c r="J7000">
        <v>4</v>
      </c>
      <c r="K7000" t="s">
        <v>24</v>
      </c>
      <c r="L7000" t="s">
        <v>31</v>
      </c>
      <c r="M7000" t="s">
        <v>32</v>
      </c>
      <c r="N7000">
        <v>24</v>
      </c>
      <c r="O7000">
        <v>17</v>
      </c>
      <c r="P7000">
        <v>204</v>
      </c>
      <c r="Q7000">
        <v>48200</v>
      </c>
    </row>
    <row r="7001" spans="1:17" x14ac:dyDescent="0.25">
      <c r="A7001" t="s">
        <v>292</v>
      </c>
      <c r="B7001" s="1" t="s">
        <v>809</v>
      </c>
      <c r="C7001">
        <v>2012</v>
      </c>
      <c r="D7001" s="15">
        <f>DATE(cars[[#This Row],[year_1]],1,1)</f>
        <v>40909</v>
      </c>
      <c r="E7001" t="s">
        <v>17</v>
      </c>
      <c r="F7001" s="4">
        <v>300</v>
      </c>
      <c r="G7001">
        <v>6</v>
      </c>
      <c r="H7001" t="s">
        <v>33</v>
      </c>
      <c r="I7001" t="s">
        <v>34</v>
      </c>
      <c r="J7001">
        <v>4</v>
      </c>
      <c r="K7001" t="s">
        <v>24</v>
      </c>
      <c r="L7001" t="s">
        <v>31</v>
      </c>
      <c r="M7001" t="s">
        <v>32</v>
      </c>
      <c r="N7001">
        <v>24</v>
      </c>
      <c r="O7001">
        <v>17</v>
      </c>
      <c r="P7001">
        <v>204</v>
      </c>
      <c r="Q7001">
        <v>52350</v>
      </c>
    </row>
    <row r="7002" spans="1:17" x14ac:dyDescent="0.25">
      <c r="A7002" t="s">
        <v>292</v>
      </c>
      <c r="B7002" s="1" t="s">
        <v>809</v>
      </c>
      <c r="C7002">
        <v>2012</v>
      </c>
      <c r="D7002" s="15">
        <f>DATE(cars[[#This Row],[year_1]],1,1)</f>
        <v>40909</v>
      </c>
      <c r="E7002" t="s">
        <v>17</v>
      </c>
      <c r="F7002" s="4">
        <v>300</v>
      </c>
      <c r="G7002">
        <v>6</v>
      </c>
      <c r="H7002" t="s">
        <v>33</v>
      </c>
      <c r="I7002" t="s">
        <v>34</v>
      </c>
      <c r="J7002">
        <v>4</v>
      </c>
      <c r="K7002" t="s">
        <v>24</v>
      </c>
      <c r="L7002" t="s">
        <v>31</v>
      </c>
      <c r="M7002" t="s">
        <v>32</v>
      </c>
      <c r="N7002">
        <v>24</v>
      </c>
      <c r="O7002">
        <v>17</v>
      </c>
      <c r="P7002">
        <v>204</v>
      </c>
      <c r="Q7002">
        <v>56150</v>
      </c>
    </row>
    <row r="7003" spans="1:17" x14ac:dyDescent="0.25">
      <c r="A7003" t="s">
        <v>15</v>
      </c>
      <c r="B7003" s="1" t="s">
        <v>23</v>
      </c>
      <c r="C7003">
        <v>2012</v>
      </c>
      <c r="D7003" s="15">
        <f>DATE(cars[[#This Row],[year_1]],1,1)</f>
        <v>40909</v>
      </c>
      <c r="E7003" t="s">
        <v>17</v>
      </c>
      <c r="F7003" s="4">
        <v>300</v>
      </c>
      <c r="G7003">
        <v>6</v>
      </c>
      <c r="H7003" t="s">
        <v>18</v>
      </c>
      <c r="I7003" t="s">
        <v>19</v>
      </c>
      <c r="J7003">
        <v>2</v>
      </c>
      <c r="K7003" t="s">
        <v>24</v>
      </c>
      <c r="L7003" t="s">
        <v>21</v>
      </c>
      <c r="M7003" t="s">
        <v>25</v>
      </c>
      <c r="N7003">
        <v>26</v>
      </c>
      <c r="O7003">
        <v>17</v>
      </c>
      <c r="P7003">
        <v>3916</v>
      </c>
      <c r="Q7003">
        <v>44100</v>
      </c>
    </row>
    <row r="7004" spans="1:17" x14ac:dyDescent="0.25">
      <c r="A7004" t="s">
        <v>15</v>
      </c>
      <c r="B7004" s="1" t="s">
        <v>1045</v>
      </c>
      <c r="C7004">
        <v>2015</v>
      </c>
      <c r="D7004" s="15">
        <f>DATE(cars[[#This Row],[year_1]],1,1)</f>
        <v>42005</v>
      </c>
      <c r="E7004" t="s">
        <v>17</v>
      </c>
      <c r="F7004" s="4">
        <v>300</v>
      </c>
      <c r="G7004">
        <v>6</v>
      </c>
      <c r="H7004" t="s">
        <v>77</v>
      </c>
      <c r="I7004" t="s">
        <v>19</v>
      </c>
      <c r="J7004">
        <v>2</v>
      </c>
      <c r="K7004" t="s">
        <v>26</v>
      </c>
      <c r="L7004" t="s">
        <v>21</v>
      </c>
      <c r="M7004" t="s">
        <v>25</v>
      </c>
      <c r="N7004">
        <v>24</v>
      </c>
      <c r="O7004">
        <v>17</v>
      </c>
      <c r="P7004">
        <v>3916</v>
      </c>
      <c r="Q7004">
        <v>56950</v>
      </c>
    </row>
    <row r="7005" spans="1:17" x14ac:dyDescent="0.25">
      <c r="A7005" t="s">
        <v>15</v>
      </c>
      <c r="B7005" s="1" t="s">
        <v>1045</v>
      </c>
      <c r="C7005">
        <v>2016</v>
      </c>
      <c r="D7005" s="15">
        <f>DATE(cars[[#This Row],[year_1]],1,1)</f>
        <v>42370</v>
      </c>
      <c r="E7005" t="s">
        <v>17</v>
      </c>
      <c r="F7005" s="4">
        <v>300</v>
      </c>
      <c r="G7005">
        <v>6</v>
      </c>
      <c r="H7005" t="s">
        <v>77</v>
      </c>
      <c r="I7005" t="s">
        <v>19</v>
      </c>
      <c r="J7005">
        <v>2</v>
      </c>
      <c r="K7005" t="s">
        <v>26</v>
      </c>
      <c r="L7005" t="s">
        <v>21</v>
      </c>
      <c r="M7005" t="s">
        <v>25</v>
      </c>
      <c r="N7005">
        <v>24</v>
      </c>
      <c r="O7005">
        <v>17</v>
      </c>
      <c r="P7005">
        <v>3916</v>
      </c>
      <c r="Q7005">
        <v>57500</v>
      </c>
    </row>
    <row r="7006" spans="1:17" x14ac:dyDescent="0.25">
      <c r="A7006" t="s">
        <v>163</v>
      </c>
      <c r="B7006" s="1" t="s">
        <v>698</v>
      </c>
      <c r="C7006">
        <v>2015</v>
      </c>
      <c r="D7006" s="15">
        <f>DATE(cars[[#This Row],[year_1]],1,1)</f>
        <v>42005</v>
      </c>
      <c r="E7006" t="s">
        <v>29</v>
      </c>
      <c r="F7006" s="4">
        <v>300</v>
      </c>
      <c r="G7006">
        <v>6</v>
      </c>
      <c r="H7006" t="s">
        <v>18</v>
      </c>
      <c r="I7006" t="s">
        <v>19</v>
      </c>
      <c r="J7006">
        <v>2</v>
      </c>
      <c r="K7006" t="s">
        <v>39</v>
      </c>
      <c r="L7006" t="s">
        <v>31</v>
      </c>
      <c r="M7006" t="s">
        <v>25</v>
      </c>
      <c r="N7006">
        <v>28</v>
      </c>
      <c r="O7006">
        <v>17</v>
      </c>
      <c r="P7006">
        <v>5657</v>
      </c>
      <c r="Q7006">
        <v>29300</v>
      </c>
    </row>
    <row r="7007" spans="1:17" x14ac:dyDescent="0.25">
      <c r="A7007" t="s">
        <v>163</v>
      </c>
      <c r="B7007" s="1" t="s">
        <v>698</v>
      </c>
      <c r="C7007">
        <v>2015</v>
      </c>
      <c r="D7007" s="15">
        <f>DATE(cars[[#This Row],[year_1]],1,1)</f>
        <v>42005</v>
      </c>
      <c r="E7007" t="s">
        <v>29</v>
      </c>
      <c r="F7007" s="4">
        <v>300</v>
      </c>
      <c r="G7007">
        <v>6</v>
      </c>
      <c r="H7007" t="s">
        <v>18</v>
      </c>
      <c r="I7007" t="s">
        <v>19</v>
      </c>
      <c r="J7007">
        <v>2</v>
      </c>
      <c r="K7007" t="s">
        <v>39</v>
      </c>
      <c r="L7007" t="s">
        <v>31</v>
      </c>
      <c r="M7007" t="s">
        <v>22</v>
      </c>
      <c r="N7007">
        <v>28</v>
      </c>
      <c r="O7007">
        <v>17</v>
      </c>
      <c r="P7007">
        <v>5657</v>
      </c>
      <c r="Q7007">
        <v>23800</v>
      </c>
    </row>
    <row r="7008" spans="1:17" x14ac:dyDescent="0.25">
      <c r="A7008" t="s">
        <v>163</v>
      </c>
      <c r="B7008" s="1" t="s">
        <v>698</v>
      </c>
      <c r="C7008">
        <v>2016</v>
      </c>
      <c r="D7008" s="15">
        <f>DATE(cars[[#This Row],[year_1]],1,1)</f>
        <v>42370</v>
      </c>
      <c r="E7008" t="s">
        <v>29</v>
      </c>
      <c r="F7008" s="4">
        <v>300</v>
      </c>
      <c r="G7008">
        <v>6</v>
      </c>
      <c r="H7008" t="s">
        <v>18</v>
      </c>
      <c r="I7008" t="s">
        <v>19</v>
      </c>
      <c r="J7008">
        <v>2</v>
      </c>
      <c r="K7008" t="s">
        <v>39</v>
      </c>
      <c r="L7008" t="s">
        <v>31</v>
      </c>
      <c r="M7008" t="s">
        <v>22</v>
      </c>
      <c r="N7008">
        <v>28</v>
      </c>
      <c r="O7008">
        <v>17</v>
      </c>
      <c r="P7008">
        <v>5657</v>
      </c>
      <c r="Q7008">
        <v>24145</v>
      </c>
    </row>
    <row r="7009" spans="1:17" x14ac:dyDescent="0.25">
      <c r="A7009" t="s">
        <v>163</v>
      </c>
      <c r="B7009" s="1" t="s">
        <v>698</v>
      </c>
      <c r="C7009">
        <v>2016</v>
      </c>
      <c r="D7009" s="15">
        <f>DATE(cars[[#This Row],[year_1]],1,1)</f>
        <v>42370</v>
      </c>
      <c r="E7009" t="s">
        <v>29</v>
      </c>
      <c r="F7009" s="4">
        <v>300</v>
      </c>
      <c r="G7009">
        <v>6</v>
      </c>
      <c r="H7009" t="s">
        <v>18</v>
      </c>
      <c r="I7009" t="s">
        <v>19</v>
      </c>
      <c r="J7009">
        <v>2</v>
      </c>
      <c r="K7009" t="s">
        <v>39</v>
      </c>
      <c r="L7009" t="s">
        <v>31</v>
      </c>
      <c r="M7009" t="s">
        <v>25</v>
      </c>
      <c r="N7009">
        <v>28</v>
      </c>
      <c r="O7009">
        <v>17</v>
      </c>
      <c r="P7009">
        <v>5657</v>
      </c>
      <c r="Q7009">
        <v>29645</v>
      </c>
    </row>
    <row r="7010" spans="1:17" x14ac:dyDescent="0.25">
      <c r="A7010" t="s">
        <v>123</v>
      </c>
      <c r="B7010" s="1">
        <v>45540</v>
      </c>
      <c r="C7010">
        <v>2011</v>
      </c>
      <c r="D7010" s="15">
        <f>DATE(cars[[#This Row],[year_1]],1,1)</f>
        <v>40544</v>
      </c>
      <c r="E7010" t="s">
        <v>38</v>
      </c>
      <c r="F7010" s="4">
        <v>300</v>
      </c>
      <c r="G7010">
        <v>6</v>
      </c>
      <c r="H7010" t="s">
        <v>33</v>
      </c>
      <c r="I7010" t="s">
        <v>34</v>
      </c>
      <c r="J7010">
        <v>4</v>
      </c>
      <c r="K7010" t="s">
        <v>24</v>
      </c>
      <c r="L7010" t="s">
        <v>63</v>
      </c>
      <c r="M7010" t="s">
        <v>32</v>
      </c>
      <c r="N7010">
        <v>27</v>
      </c>
      <c r="O7010">
        <v>17</v>
      </c>
      <c r="P7010">
        <v>376</v>
      </c>
      <c r="Q7010">
        <v>49565</v>
      </c>
    </row>
    <row r="7011" spans="1:17" x14ac:dyDescent="0.25">
      <c r="A7011" t="s">
        <v>123</v>
      </c>
      <c r="B7011" s="1">
        <v>45540</v>
      </c>
      <c r="C7011">
        <v>2011</v>
      </c>
      <c r="D7011" s="15">
        <f>DATE(cars[[#This Row],[year_1]],1,1)</f>
        <v>40544</v>
      </c>
      <c r="E7011" t="s">
        <v>38</v>
      </c>
      <c r="F7011" s="4">
        <v>300</v>
      </c>
      <c r="G7011">
        <v>6</v>
      </c>
      <c r="H7011" t="s">
        <v>33</v>
      </c>
      <c r="I7011" t="s">
        <v>34</v>
      </c>
      <c r="J7011">
        <v>4</v>
      </c>
      <c r="K7011" t="s">
        <v>24</v>
      </c>
      <c r="L7011" t="s">
        <v>63</v>
      </c>
      <c r="M7011" t="s">
        <v>32</v>
      </c>
      <c r="N7011">
        <v>27</v>
      </c>
      <c r="O7011">
        <v>17</v>
      </c>
      <c r="P7011">
        <v>376</v>
      </c>
      <c r="Q7011">
        <v>48030</v>
      </c>
    </row>
    <row r="7012" spans="1:17" x14ac:dyDescent="0.25">
      <c r="A7012" t="s">
        <v>51</v>
      </c>
      <c r="B7012" s="1" t="s">
        <v>1021</v>
      </c>
      <c r="C7012">
        <v>2015</v>
      </c>
      <c r="D7012" s="15">
        <f>DATE(cars[[#This Row],[year_1]],1,1)</f>
        <v>42005</v>
      </c>
      <c r="E7012" t="s">
        <v>29</v>
      </c>
      <c r="F7012" s="4">
        <v>300</v>
      </c>
      <c r="G7012">
        <v>6</v>
      </c>
      <c r="H7012" t="s">
        <v>33</v>
      </c>
      <c r="I7012" t="s">
        <v>34</v>
      </c>
      <c r="J7012">
        <v>4</v>
      </c>
      <c r="K7012" t="s">
        <v>170</v>
      </c>
      <c r="L7012" t="s">
        <v>31</v>
      </c>
      <c r="M7012" t="s">
        <v>90</v>
      </c>
      <c r="N7012">
        <v>24</v>
      </c>
      <c r="O7012">
        <v>17</v>
      </c>
      <c r="P7012">
        <v>870</v>
      </c>
      <c r="Q7012">
        <v>45550</v>
      </c>
    </row>
    <row r="7013" spans="1:17" x14ac:dyDescent="0.25">
      <c r="A7013" t="s">
        <v>51</v>
      </c>
      <c r="B7013" s="1" t="s">
        <v>1021</v>
      </c>
      <c r="C7013">
        <v>2015</v>
      </c>
      <c r="D7013" s="15">
        <f>DATE(cars[[#This Row],[year_1]],1,1)</f>
        <v>42005</v>
      </c>
      <c r="E7013" t="s">
        <v>29</v>
      </c>
      <c r="F7013" s="4">
        <v>300</v>
      </c>
      <c r="G7013">
        <v>6</v>
      </c>
      <c r="H7013" t="s">
        <v>33</v>
      </c>
      <c r="I7013" t="s">
        <v>34</v>
      </c>
      <c r="J7013">
        <v>4</v>
      </c>
      <c r="K7013" t="s">
        <v>170</v>
      </c>
      <c r="L7013" t="s">
        <v>31</v>
      </c>
      <c r="M7013" t="s">
        <v>90</v>
      </c>
      <c r="N7013">
        <v>24</v>
      </c>
      <c r="O7013">
        <v>17</v>
      </c>
      <c r="P7013">
        <v>870</v>
      </c>
      <c r="Q7013">
        <v>48250</v>
      </c>
    </row>
    <row r="7014" spans="1:17" x14ac:dyDescent="0.25">
      <c r="A7014" t="s">
        <v>51</v>
      </c>
      <c r="B7014" s="1" t="s">
        <v>1021</v>
      </c>
      <c r="C7014">
        <v>2015</v>
      </c>
      <c r="D7014" s="15">
        <f>DATE(cars[[#This Row],[year_1]],1,1)</f>
        <v>42005</v>
      </c>
      <c r="E7014" t="s">
        <v>29</v>
      </c>
      <c r="F7014" s="4">
        <v>300</v>
      </c>
      <c r="G7014">
        <v>6</v>
      </c>
      <c r="H7014" t="s">
        <v>33</v>
      </c>
      <c r="I7014" t="s">
        <v>34</v>
      </c>
      <c r="J7014">
        <v>4</v>
      </c>
      <c r="K7014" t="s">
        <v>170</v>
      </c>
      <c r="L7014" t="s">
        <v>31</v>
      </c>
      <c r="M7014" t="s">
        <v>90</v>
      </c>
      <c r="N7014">
        <v>24</v>
      </c>
      <c r="O7014">
        <v>17</v>
      </c>
      <c r="P7014">
        <v>870</v>
      </c>
      <c r="Q7014">
        <v>41550</v>
      </c>
    </row>
    <row r="7015" spans="1:17" x14ac:dyDescent="0.25">
      <c r="A7015" t="s">
        <v>51</v>
      </c>
      <c r="B7015" s="1" t="s">
        <v>1021</v>
      </c>
      <c r="C7015">
        <v>2015</v>
      </c>
      <c r="D7015" s="15">
        <f>DATE(cars[[#This Row],[year_1]],1,1)</f>
        <v>42005</v>
      </c>
      <c r="E7015" t="s">
        <v>29</v>
      </c>
      <c r="F7015" s="4">
        <v>300</v>
      </c>
      <c r="G7015">
        <v>6</v>
      </c>
      <c r="H7015" t="s">
        <v>33</v>
      </c>
      <c r="I7015" t="s">
        <v>34</v>
      </c>
      <c r="J7015">
        <v>4</v>
      </c>
      <c r="K7015" t="s">
        <v>170</v>
      </c>
      <c r="L7015" t="s">
        <v>31</v>
      </c>
      <c r="M7015" t="s">
        <v>90</v>
      </c>
      <c r="N7015">
        <v>24</v>
      </c>
      <c r="O7015">
        <v>17</v>
      </c>
      <c r="P7015">
        <v>870</v>
      </c>
      <c r="Q7015">
        <v>42650</v>
      </c>
    </row>
    <row r="7016" spans="1:17" x14ac:dyDescent="0.25">
      <c r="A7016" t="s">
        <v>51</v>
      </c>
      <c r="B7016" s="1" t="s">
        <v>1021</v>
      </c>
      <c r="C7016">
        <v>2015</v>
      </c>
      <c r="D7016" s="15">
        <f>DATE(cars[[#This Row],[year_1]],1,1)</f>
        <v>42005</v>
      </c>
      <c r="E7016" t="s">
        <v>29</v>
      </c>
      <c r="F7016" s="4">
        <v>300</v>
      </c>
      <c r="G7016">
        <v>6</v>
      </c>
      <c r="H7016" t="s">
        <v>33</v>
      </c>
      <c r="I7016" t="s">
        <v>34</v>
      </c>
      <c r="J7016">
        <v>4</v>
      </c>
      <c r="K7016" t="s">
        <v>170</v>
      </c>
      <c r="L7016" t="s">
        <v>31</v>
      </c>
      <c r="M7016" t="s">
        <v>90</v>
      </c>
      <c r="N7016">
        <v>24</v>
      </c>
      <c r="O7016">
        <v>17</v>
      </c>
      <c r="P7016">
        <v>870</v>
      </c>
      <c r="Q7016">
        <v>42950</v>
      </c>
    </row>
    <row r="7017" spans="1:17" x14ac:dyDescent="0.25">
      <c r="A7017" t="s">
        <v>51</v>
      </c>
      <c r="B7017" s="1" t="s">
        <v>1021</v>
      </c>
      <c r="C7017">
        <v>2015</v>
      </c>
      <c r="D7017" s="15">
        <f>DATE(cars[[#This Row],[year_1]],1,1)</f>
        <v>42005</v>
      </c>
      <c r="E7017" t="s">
        <v>29</v>
      </c>
      <c r="F7017" s="4">
        <v>300</v>
      </c>
      <c r="G7017">
        <v>6</v>
      </c>
      <c r="H7017" t="s">
        <v>33</v>
      </c>
      <c r="I7017" t="s">
        <v>34</v>
      </c>
      <c r="J7017">
        <v>4</v>
      </c>
      <c r="K7017" t="s">
        <v>170</v>
      </c>
      <c r="L7017" t="s">
        <v>31</v>
      </c>
      <c r="M7017" t="s">
        <v>90</v>
      </c>
      <c r="N7017">
        <v>24</v>
      </c>
      <c r="O7017">
        <v>17</v>
      </c>
      <c r="P7017">
        <v>870</v>
      </c>
      <c r="Q7017">
        <v>43850</v>
      </c>
    </row>
    <row r="7018" spans="1:17" x14ac:dyDescent="0.25">
      <c r="A7018" t="s">
        <v>51</v>
      </c>
      <c r="B7018" s="1" t="s">
        <v>1021</v>
      </c>
      <c r="C7018">
        <v>2015</v>
      </c>
      <c r="D7018" s="15">
        <f>DATE(cars[[#This Row],[year_1]],1,1)</f>
        <v>42005</v>
      </c>
      <c r="E7018" t="s">
        <v>29</v>
      </c>
      <c r="F7018" s="4">
        <v>300</v>
      </c>
      <c r="G7018">
        <v>6</v>
      </c>
      <c r="H7018" t="s">
        <v>33</v>
      </c>
      <c r="I7018" t="s">
        <v>34</v>
      </c>
      <c r="J7018">
        <v>4</v>
      </c>
      <c r="K7018" t="s">
        <v>170</v>
      </c>
      <c r="L7018" t="s">
        <v>31</v>
      </c>
      <c r="M7018" t="s">
        <v>90</v>
      </c>
      <c r="N7018">
        <v>24</v>
      </c>
      <c r="O7018">
        <v>17</v>
      </c>
      <c r="P7018">
        <v>870</v>
      </c>
      <c r="Q7018">
        <v>47050</v>
      </c>
    </row>
    <row r="7019" spans="1:17" x14ac:dyDescent="0.25">
      <c r="A7019" t="s">
        <v>51</v>
      </c>
      <c r="B7019" s="1" t="s">
        <v>1021</v>
      </c>
      <c r="C7019">
        <v>2016</v>
      </c>
      <c r="D7019" s="15">
        <f>DATE(cars[[#This Row],[year_1]],1,1)</f>
        <v>42370</v>
      </c>
      <c r="E7019" t="s">
        <v>29</v>
      </c>
      <c r="F7019" s="4">
        <v>300</v>
      </c>
      <c r="G7019">
        <v>6</v>
      </c>
      <c r="H7019" t="s">
        <v>33</v>
      </c>
      <c r="I7019" t="s">
        <v>34</v>
      </c>
      <c r="J7019">
        <v>4</v>
      </c>
      <c r="K7019" t="s">
        <v>170</v>
      </c>
      <c r="L7019" t="s">
        <v>31</v>
      </c>
      <c r="M7019" t="s">
        <v>90</v>
      </c>
      <c r="N7019">
        <v>23</v>
      </c>
      <c r="O7019">
        <v>17</v>
      </c>
      <c r="P7019">
        <v>870</v>
      </c>
      <c r="Q7019">
        <v>42650</v>
      </c>
    </row>
    <row r="7020" spans="1:17" x14ac:dyDescent="0.25">
      <c r="A7020" t="s">
        <v>51</v>
      </c>
      <c r="B7020" s="1" t="s">
        <v>1021</v>
      </c>
      <c r="C7020">
        <v>2016</v>
      </c>
      <c r="D7020" s="15">
        <f>DATE(cars[[#This Row],[year_1]],1,1)</f>
        <v>42370</v>
      </c>
      <c r="E7020" t="s">
        <v>29</v>
      </c>
      <c r="F7020" s="4">
        <v>300</v>
      </c>
      <c r="G7020">
        <v>6</v>
      </c>
      <c r="H7020" t="s">
        <v>33</v>
      </c>
      <c r="I7020" t="s">
        <v>34</v>
      </c>
      <c r="J7020">
        <v>4</v>
      </c>
      <c r="K7020" t="s">
        <v>170</v>
      </c>
      <c r="L7020" t="s">
        <v>31</v>
      </c>
      <c r="M7020" t="s">
        <v>90</v>
      </c>
      <c r="N7020">
        <v>23</v>
      </c>
      <c r="O7020">
        <v>17</v>
      </c>
      <c r="P7020">
        <v>870</v>
      </c>
      <c r="Q7020">
        <v>47050</v>
      </c>
    </row>
    <row r="7021" spans="1:17" x14ac:dyDescent="0.25">
      <c r="A7021" t="s">
        <v>51</v>
      </c>
      <c r="B7021" s="1" t="s">
        <v>1022</v>
      </c>
      <c r="C7021">
        <v>2014</v>
      </c>
      <c r="D7021" s="15">
        <f>DATE(cars[[#This Row],[year_1]],1,1)</f>
        <v>41640</v>
      </c>
      <c r="E7021" t="s">
        <v>29</v>
      </c>
      <c r="F7021" s="4">
        <v>300</v>
      </c>
      <c r="G7021">
        <v>6</v>
      </c>
      <c r="H7021" t="s">
        <v>33</v>
      </c>
      <c r="I7021" t="s">
        <v>34</v>
      </c>
      <c r="J7021">
        <v>4</v>
      </c>
      <c r="K7021" t="s">
        <v>129</v>
      </c>
      <c r="L7021" t="s">
        <v>31</v>
      </c>
      <c r="M7021" t="s">
        <v>35</v>
      </c>
      <c r="N7021">
        <v>24</v>
      </c>
      <c r="O7021">
        <v>17</v>
      </c>
      <c r="P7021">
        <v>870</v>
      </c>
      <c r="Q7021">
        <v>40950</v>
      </c>
    </row>
    <row r="7022" spans="1:17" x14ac:dyDescent="0.25">
      <c r="A7022" t="s">
        <v>51</v>
      </c>
      <c r="B7022" s="1" t="s">
        <v>1022</v>
      </c>
      <c r="C7022">
        <v>2015</v>
      </c>
      <c r="D7022" s="15">
        <f>DATE(cars[[#This Row],[year_1]],1,1)</f>
        <v>42005</v>
      </c>
      <c r="E7022" t="s">
        <v>29</v>
      </c>
      <c r="F7022" s="4">
        <v>300</v>
      </c>
      <c r="G7022">
        <v>6</v>
      </c>
      <c r="H7022" t="s">
        <v>33</v>
      </c>
      <c r="I7022" t="s">
        <v>34</v>
      </c>
      <c r="J7022">
        <v>4</v>
      </c>
      <c r="K7022" t="s">
        <v>129</v>
      </c>
      <c r="L7022" t="s">
        <v>31</v>
      </c>
      <c r="M7022" t="s">
        <v>35</v>
      </c>
      <c r="N7022">
        <v>24</v>
      </c>
      <c r="O7022">
        <v>17</v>
      </c>
      <c r="P7022">
        <v>870</v>
      </c>
      <c r="Q7022">
        <v>42050</v>
      </c>
    </row>
    <row r="7023" spans="1:17" x14ac:dyDescent="0.25">
      <c r="A7023" t="s">
        <v>51</v>
      </c>
      <c r="B7023" s="1" t="s">
        <v>1022</v>
      </c>
      <c r="C7023">
        <v>2015</v>
      </c>
      <c r="D7023" s="15">
        <f>DATE(cars[[#This Row],[year_1]],1,1)</f>
        <v>42005</v>
      </c>
      <c r="E7023" t="s">
        <v>29</v>
      </c>
      <c r="F7023" s="4">
        <v>300</v>
      </c>
      <c r="G7023">
        <v>6</v>
      </c>
      <c r="H7023" t="s">
        <v>33</v>
      </c>
      <c r="I7023" t="s">
        <v>34</v>
      </c>
      <c r="J7023">
        <v>4</v>
      </c>
      <c r="K7023" t="s">
        <v>129</v>
      </c>
      <c r="L7023" t="s">
        <v>31</v>
      </c>
      <c r="M7023" t="s">
        <v>35</v>
      </c>
      <c r="N7023">
        <v>24</v>
      </c>
      <c r="O7023">
        <v>17</v>
      </c>
      <c r="P7023">
        <v>870</v>
      </c>
      <c r="Q7023">
        <v>41800</v>
      </c>
    </row>
    <row r="7024" spans="1:17" x14ac:dyDescent="0.25">
      <c r="A7024" t="s">
        <v>167</v>
      </c>
      <c r="B7024" s="1" t="s">
        <v>914</v>
      </c>
      <c r="C7024">
        <v>2009</v>
      </c>
      <c r="D7024" s="15">
        <f>DATE(cars[[#This Row],[year_1]],1,1)</f>
        <v>39814</v>
      </c>
      <c r="E7024" t="s">
        <v>29</v>
      </c>
      <c r="F7024" s="4">
        <v>302</v>
      </c>
      <c r="G7024">
        <v>6</v>
      </c>
      <c r="H7024" t="s">
        <v>33</v>
      </c>
      <c r="I7024" t="s">
        <v>19</v>
      </c>
      <c r="J7024">
        <v>4</v>
      </c>
      <c r="K7024" t="s">
        <v>24</v>
      </c>
      <c r="L7024" t="s">
        <v>63</v>
      </c>
      <c r="M7024" t="s">
        <v>32</v>
      </c>
      <c r="N7024">
        <v>26</v>
      </c>
      <c r="O7024">
        <v>17</v>
      </c>
      <c r="P7024">
        <v>1624</v>
      </c>
      <c r="Q7024">
        <v>46845</v>
      </c>
    </row>
    <row r="7025" spans="1:17" x14ac:dyDescent="0.25">
      <c r="A7025" t="s">
        <v>40</v>
      </c>
      <c r="B7025" s="1" t="s">
        <v>518</v>
      </c>
      <c r="C7025">
        <v>2016</v>
      </c>
      <c r="D7025" s="15">
        <f>DATE(cars[[#This Row],[year_1]],1,1)</f>
        <v>42370</v>
      </c>
      <c r="E7025" t="s">
        <v>17</v>
      </c>
      <c r="F7025" s="4">
        <v>302</v>
      </c>
      <c r="G7025">
        <v>6</v>
      </c>
      <c r="H7025" t="s">
        <v>33</v>
      </c>
      <c r="I7025" t="s">
        <v>34</v>
      </c>
      <c r="J7025">
        <v>4</v>
      </c>
      <c r="K7025" t="s">
        <v>129</v>
      </c>
      <c r="L7025" t="s">
        <v>31</v>
      </c>
      <c r="M7025" t="s">
        <v>90</v>
      </c>
      <c r="N7025">
        <v>22</v>
      </c>
      <c r="O7025">
        <v>17</v>
      </c>
      <c r="P7025">
        <v>617</v>
      </c>
      <c r="Q7025">
        <v>53600</v>
      </c>
    </row>
    <row r="7026" spans="1:17" x14ac:dyDescent="0.25">
      <c r="A7026" t="s">
        <v>40</v>
      </c>
      <c r="B7026" s="1" t="s">
        <v>636</v>
      </c>
      <c r="C7026">
        <v>2014</v>
      </c>
      <c r="D7026" s="15">
        <f>DATE(cars[[#This Row],[year_1]],1,1)</f>
        <v>41640</v>
      </c>
      <c r="E7026" t="s">
        <v>17</v>
      </c>
      <c r="F7026" s="4">
        <v>302</v>
      </c>
      <c r="G7026">
        <v>6</v>
      </c>
      <c r="H7026" t="s">
        <v>33</v>
      </c>
      <c r="I7026" t="s">
        <v>34</v>
      </c>
      <c r="J7026">
        <v>4</v>
      </c>
      <c r="K7026" t="s">
        <v>129</v>
      </c>
      <c r="L7026" t="s">
        <v>31</v>
      </c>
      <c r="M7026" t="s">
        <v>90</v>
      </c>
      <c r="N7026">
        <v>22</v>
      </c>
      <c r="O7026">
        <v>17</v>
      </c>
      <c r="P7026">
        <v>617</v>
      </c>
      <c r="Q7026">
        <v>50290</v>
      </c>
    </row>
    <row r="7027" spans="1:17" x14ac:dyDescent="0.25">
      <c r="A7027" t="s">
        <v>40</v>
      </c>
      <c r="B7027" s="1" t="s">
        <v>636</v>
      </c>
      <c r="C7027">
        <v>2015</v>
      </c>
      <c r="D7027" s="15">
        <f>DATE(cars[[#This Row],[year_1]],1,1)</f>
        <v>42005</v>
      </c>
      <c r="E7027" t="s">
        <v>17</v>
      </c>
      <c r="F7027" s="4">
        <v>302</v>
      </c>
      <c r="G7027">
        <v>6</v>
      </c>
      <c r="H7027" t="s">
        <v>33</v>
      </c>
      <c r="I7027" t="s">
        <v>34</v>
      </c>
      <c r="J7027">
        <v>4</v>
      </c>
      <c r="K7027" t="s">
        <v>129</v>
      </c>
      <c r="L7027" t="s">
        <v>31</v>
      </c>
      <c r="M7027" t="s">
        <v>90</v>
      </c>
      <c r="N7027">
        <v>22</v>
      </c>
      <c r="O7027">
        <v>17</v>
      </c>
      <c r="P7027">
        <v>617</v>
      </c>
      <c r="Q7027">
        <v>50800</v>
      </c>
    </row>
    <row r="7028" spans="1:17" x14ac:dyDescent="0.25">
      <c r="A7028" t="s">
        <v>438</v>
      </c>
      <c r="B7028" s="1" t="s">
        <v>639</v>
      </c>
      <c r="C7028">
        <v>2009</v>
      </c>
      <c r="D7028" s="15">
        <f>DATE(cars[[#This Row],[year_1]],1,1)</f>
        <v>39814</v>
      </c>
      <c r="E7028" t="s">
        <v>38</v>
      </c>
      <c r="F7028" s="4">
        <v>303</v>
      </c>
      <c r="G7028">
        <v>6</v>
      </c>
      <c r="H7028" t="s">
        <v>33</v>
      </c>
      <c r="I7028" t="s">
        <v>19</v>
      </c>
      <c r="J7028">
        <v>4</v>
      </c>
      <c r="K7028" t="s">
        <v>24</v>
      </c>
      <c r="L7028" t="s">
        <v>63</v>
      </c>
      <c r="M7028" t="s">
        <v>32</v>
      </c>
      <c r="N7028">
        <v>25</v>
      </c>
      <c r="O7028">
        <v>17</v>
      </c>
      <c r="P7028">
        <v>190</v>
      </c>
      <c r="Q7028">
        <v>45800</v>
      </c>
    </row>
    <row r="7029" spans="1:17" x14ac:dyDescent="0.25">
      <c r="A7029" t="s">
        <v>438</v>
      </c>
      <c r="B7029" s="1" t="s">
        <v>639</v>
      </c>
      <c r="C7029">
        <v>2010</v>
      </c>
      <c r="D7029" s="15">
        <f>DATE(cars[[#This Row],[year_1]],1,1)</f>
        <v>40179</v>
      </c>
      <c r="E7029" t="s">
        <v>38</v>
      </c>
      <c r="F7029" s="4">
        <v>303</v>
      </c>
      <c r="G7029">
        <v>6</v>
      </c>
      <c r="H7029" t="s">
        <v>33</v>
      </c>
      <c r="I7029" t="s">
        <v>19</v>
      </c>
      <c r="J7029">
        <v>4</v>
      </c>
      <c r="K7029" t="s">
        <v>24</v>
      </c>
      <c r="L7029" t="s">
        <v>63</v>
      </c>
      <c r="M7029" t="s">
        <v>32</v>
      </c>
      <c r="N7029">
        <v>25</v>
      </c>
      <c r="O7029">
        <v>17</v>
      </c>
      <c r="P7029">
        <v>190</v>
      </c>
      <c r="Q7029">
        <v>45800</v>
      </c>
    </row>
    <row r="7030" spans="1:17" x14ac:dyDescent="0.25">
      <c r="A7030" t="s">
        <v>204</v>
      </c>
      <c r="B7030" s="1" t="s">
        <v>675</v>
      </c>
      <c r="C7030">
        <v>2015</v>
      </c>
      <c r="D7030" s="15">
        <f>DATE(cars[[#This Row],[year_1]],1,1)</f>
        <v>42005</v>
      </c>
      <c r="E7030" t="s">
        <v>29</v>
      </c>
      <c r="F7030" s="4">
        <v>303</v>
      </c>
      <c r="G7030">
        <v>6</v>
      </c>
      <c r="H7030" t="s">
        <v>33</v>
      </c>
      <c r="I7030" t="s">
        <v>30</v>
      </c>
      <c r="J7030">
        <v>4</v>
      </c>
      <c r="K7030" t="s">
        <v>129</v>
      </c>
      <c r="L7030" t="s">
        <v>63</v>
      </c>
      <c r="M7030" t="s">
        <v>35</v>
      </c>
      <c r="N7030">
        <v>25</v>
      </c>
      <c r="O7030">
        <v>17</v>
      </c>
      <c r="P7030">
        <v>61</v>
      </c>
      <c r="Q7030">
        <v>43210</v>
      </c>
    </row>
    <row r="7031" spans="1:17" x14ac:dyDescent="0.25">
      <c r="A7031" t="s">
        <v>204</v>
      </c>
      <c r="B7031" s="1" t="s">
        <v>676</v>
      </c>
      <c r="C7031">
        <v>2016</v>
      </c>
      <c r="D7031" s="15">
        <f>DATE(cars[[#This Row],[year_1]],1,1)</f>
        <v>42370</v>
      </c>
      <c r="E7031" t="s">
        <v>29</v>
      </c>
      <c r="F7031" s="4">
        <v>303</v>
      </c>
      <c r="G7031">
        <v>6</v>
      </c>
      <c r="H7031" t="s">
        <v>33</v>
      </c>
      <c r="I7031" t="s">
        <v>34</v>
      </c>
      <c r="J7031">
        <v>4</v>
      </c>
      <c r="K7031" t="s">
        <v>129</v>
      </c>
      <c r="L7031" t="s">
        <v>31</v>
      </c>
      <c r="M7031" t="s">
        <v>90</v>
      </c>
      <c r="N7031">
        <v>26</v>
      </c>
      <c r="O7031">
        <v>17</v>
      </c>
      <c r="P7031">
        <v>61</v>
      </c>
      <c r="Q7031">
        <v>44045</v>
      </c>
    </row>
    <row r="7032" spans="1:17" x14ac:dyDescent="0.25">
      <c r="A7032" t="s">
        <v>204</v>
      </c>
      <c r="B7032" s="1" t="s">
        <v>676</v>
      </c>
      <c r="C7032">
        <v>2016</v>
      </c>
      <c r="D7032" s="15">
        <f>DATE(cars[[#This Row],[year_1]],1,1)</f>
        <v>42370</v>
      </c>
      <c r="E7032" t="s">
        <v>29</v>
      </c>
      <c r="F7032" s="4">
        <v>303</v>
      </c>
      <c r="G7032">
        <v>6</v>
      </c>
      <c r="H7032" t="s">
        <v>33</v>
      </c>
      <c r="I7032" t="s">
        <v>34</v>
      </c>
      <c r="J7032">
        <v>4</v>
      </c>
      <c r="K7032" t="s">
        <v>129</v>
      </c>
      <c r="L7032" t="s">
        <v>31</v>
      </c>
      <c r="M7032" t="s">
        <v>90</v>
      </c>
      <c r="N7032">
        <v>26</v>
      </c>
      <c r="O7032">
        <v>17</v>
      </c>
      <c r="P7032">
        <v>61</v>
      </c>
      <c r="Q7032">
        <v>47810</v>
      </c>
    </row>
    <row r="7033" spans="1:17" x14ac:dyDescent="0.25">
      <c r="A7033" t="s">
        <v>204</v>
      </c>
      <c r="B7033" s="1" t="s">
        <v>676</v>
      </c>
      <c r="C7033">
        <v>2016</v>
      </c>
      <c r="D7033" s="15">
        <f>DATE(cars[[#This Row],[year_1]],1,1)</f>
        <v>42370</v>
      </c>
      <c r="E7033" t="s">
        <v>29</v>
      </c>
      <c r="F7033" s="4">
        <v>303</v>
      </c>
      <c r="G7033">
        <v>6</v>
      </c>
      <c r="H7033" t="s">
        <v>33</v>
      </c>
      <c r="I7033" t="s">
        <v>30</v>
      </c>
      <c r="J7033">
        <v>4</v>
      </c>
      <c r="K7033" t="s">
        <v>129</v>
      </c>
      <c r="L7033" t="s">
        <v>31</v>
      </c>
      <c r="M7033" t="s">
        <v>90</v>
      </c>
      <c r="N7033">
        <v>26</v>
      </c>
      <c r="O7033">
        <v>17</v>
      </c>
      <c r="P7033">
        <v>61</v>
      </c>
      <c r="Q7033">
        <v>53475</v>
      </c>
    </row>
    <row r="7034" spans="1:17" x14ac:dyDescent="0.25">
      <c r="A7034" t="s">
        <v>204</v>
      </c>
      <c r="B7034" s="1" t="s">
        <v>676</v>
      </c>
      <c r="C7034">
        <v>2016</v>
      </c>
      <c r="D7034" s="15">
        <f>DATE(cars[[#This Row],[year_1]],1,1)</f>
        <v>42370</v>
      </c>
      <c r="E7034" t="s">
        <v>29</v>
      </c>
      <c r="F7034" s="4">
        <v>303</v>
      </c>
      <c r="G7034">
        <v>6</v>
      </c>
      <c r="H7034" t="s">
        <v>33</v>
      </c>
      <c r="I7034" t="s">
        <v>30</v>
      </c>
      <c r="J7034">
        <v>4</v>
      </c>
      <c r="K7034" t="s">
        <v>129</v>
      </c>
      <c r="L7034" t="s">
        <v>31</v>
      </c>
      <c r="M7034" t="s">
        <v>90</v>
      </c>
      <c r="N7034">
        <v>26</v>
      </c>
      <c r="O7034">
        <v>17</v>
      </c>
      <c r="P7034">
        <v>61</v>
      </c>
      <c r="Q7034">
        <v>38260</v>
      </c>
    </row>
    <row r="7035" spans="1:17" x14ac:dyDescent="0.25">
      <c r="A7035" t="s">
        <v>204</v>
      </c>
      <c r="B7035" s="1" t="s">
        <v>676</v>
      </c>
      <c r="C7035">
        <v>2016</v>
      </c>
      <c r="D7035" s="15">
        <f>DATE(cars[[#This Row],[year_1]],1,1)</f>
        <v>42370</v>
      </c>
      <c r="E7035" t="s">
        <v>29</v>
      </c>
      <c r="F7035" s="4">
        <v>303</v>
      </c>
      <c r="G7035">
        <v>6</v>
      </c>
      <c r="H7035" t="s">
        <v>33</v>
      </c>
      <c r="I7035" t="s">
        <v>34</v>
      </c>
      <c r="J7035">
        <v>4</v>
      </c>
      <c r="K7035" t="s">
        <v>129</v>
      </c>
      <c r="L7035" t="s">
        <v>31</v>
      </c>
      <c r="M7035" t="s">
        <v>90</v>
      </c>
      <c r="N7035">
        <v>26</v>
      </c>
      <c r="O7035">
        <v>17</v>
      </c>
      <c r="P7035">
        <v>61</v>
      </c>
      <c r="Q7035">
        <v>55970</v>
      </c>
    </row>
    <row r="7036" spans="1:17" x14ac:dyDescent="0.25">
      <c r="A7036" t="s">
        <v>204</v>
      </c>
      <c r="B7036" s="1" t="s">
        <v>676</v>
      </c>
      <c r="C7036">
        <v>2016</v>
      </c>
      <c r="D7036" s="15">
        <f>DATE(cars[[#This Row],[year_1]],1,1)</f>
        <v>42370</v>
      </c>
      <c r="E7036" t="s">
        <v>29</v>
      </c>
      <c r="F7036" s="4">
        <v>303</v>
      </c>
      <c r="G7036">
        <v>6</v>
      </c>
      <c r="H7036" t="s">
        <v>33</v>
      </c>
      <c r="I7036" t="s">
        <v>30</v>
      </c>
      <c r="J7036">
        <v>4</v>
      </c>
      <c r="K7036" t="s">
        <v>129</v>
      </c>
      <c r="L7036" t="s">
        <v>31</v>
      </c>
      <c r="M7036" t="s">
        <v>90</v>
      </c>
      <c r="N7036">
        <v>26</v>
      </c>
      <c r="O7036">
        <v>17</v>
      </c>
      <c r="P7036">
        <v>61</v>
      </c>
      <c r="Q7036">
        <v>45315</v>
      </c>
    </row>
    <row r="7037" spans="1:17" x14ac:dyDescent="0.25">
      <c r="A7037" t="s">
        <v>204</v>
      </c>
      <c r="B7037" s="1" t="s">
        <v>676</v>
      </c>
      <c r="C7037">
        <v>2016</v>
      </c>
      <c r="D7037" s="15">
        <f>DATE(cars[[#This Row],[year_1]],1,1)</f>
        <v>42370</v>
      </c>
      <c r="E7037" t="s">
        <v>29</v>
      </c>
      <c r="F7037" s="4">
        <v>303</v>
      </c>
      <c r="G7037">
        <v>6</v>
      </c>
      <c r="H7037" t="s">
        <v>33</v>
      </c>
      <c r="I7037" t="s">
        <v>34</v>
      </c>
      <c r="J7037">
        <v>4</v>
      </c>
      <c r="K7037" t="s">
        <v>129</v>
      </c>
      <c r="L7037" t="s">
        <v>31</v>
      </c>
      <c r="M7037" t="s">
        <v>90</v>
      </c>
      <c r="N7037">
        <v>26</v>
      </c>
      <c r="O7037">
        <v>17</v>
      </c>
      <c r="P7037">
        <v>61</v>
      </c>
      <c r="Q7037">
        <v>40755</v>
      </c>
    </row>
    <row r="7038" spans="1:17" x14ac:dyDescent="0.25">
      <c r="A7038" t="s">
        <v>204</v>
      </c>
      <c r="B7038" s="1" t="s">
        <v>676</v>
      </c>
      <c r="C7038">
        <v>2016</v>
      </c>
      <c r="D7038" s="15">
        <f>DATE(cars[[#This Row],[year_1]],1,1)</f>
        <v>42370</v>
      </c>
      <c r="E7038" t="s">
        <v>29</v>
      </c>
      <c r="F7038" s="4">
        <v>303</v>
      </c>
      <c r="G7038">
        <v>6</v>
      </c>
      <c r="H7038" t="s">
        <v>33</v>
      </c>
      <c r="I7038" t="s">
        <v>30</v>
      </c>
      <c r="J7038">
        <v>4</v>
      </c>
      <c r="K7038" t="s">
        <v>129</v>
      </c>
      <c r="L7038" t="s">
        <v>31</v>
      </c>
      <c r="M7038" t="s">
        <v>90</v>
      </c>
      <c r="N7038">
        <v>26</v>
      </c>
      <c r="O7038">
        <v>17</v>
      </c>
      <c r="P7038">
        <v>61</v>
      </c>
      <c r="Q7038">
        <v>41550</v>
      </c>
    </row>
    <row r="7039" spans="1:17" x14ac:dyDescent="0.25">
      <c r="A7039" t="s">
        <v>204</v>
      </c>
      <c r="B7039" s="1" t="s">
        <v>676</v>
      </c>
      <c r="C7039">
        <v>2017</v>
      </c>
      <c r="D7039" s="15">
        <f>DATE(cars[[#This Row],[year_1]],1,1)</f>
        <v>42736</v>
      </c>
      <c r="E7039" t="s">
        <v>29</v>
      </c>
      <c r="F7039" s="4">
        <v>303</v>
      </c>
      <c r="G7039">
        <v>6</v>
      </c>
      <c r="H7039" t="s">
        <v>33</v>
      </c>
      <c r="I7039" t="s">
        <v>30</v>
      </c>
      <c r="J7039">
        <v>4</v>
      </c>
      <c r="K7039" t="s">
        <v>129</v>
      </c>
      <c r="L7039" t="s">
        <v>31</v>
      </c>
      <c r="M7039" t="s">
        <v>90</v>
      </c>
      <c r="N7039">
        <v>25</v>
      </c>
      <c r="O7039">
        <v>17</v>
      </c>
      <c r="P7039">
        <v>61</v>
      </c>
      <c r="Q7039">
        <v>38260</v>
      </c>
    </row>
    <row r="7040" spans="1:17" x14ac:dyDescent="0.25">
      <c r="A7040" t="s">
        <v>204</v>
      </c>
      <c r="B7040" s="1" t="s">
        <v>676</v>
      </c>
      <c r="C7040">
        <v>2017</v>
      </c>
      <c r="D7040" s="15">
        <f>DATE(cars[[#This Row],[year_1]],1,1)</f>
        <v>42736</v>
      </c>
      <c r="E7040" t="s">
        <v>29</v>
      </c>
      <c r="F7040" s="4">
        <v>303</v>
      </c>
      <c r="G7040">
        <v>6</v>
      </c>
      <c r="H7040" t="s">
        <v>33</v>
      </c>
      <c r="I7040" t="s">
        <v>30</v>
      </c>
      <c r="J7040">
        <v>4</v>
      </c>
      <c r="K7040" t="s">
        <v>129</v>
      </c>
      <c r="L7040" t="s">
        <v>31</v>
      </c>
      <c r="M7040" t="s">
        <v>90</v>
      </c>
      <c r="N7040">
        <v>25</v>
      </c>
      <c r="O7040">
        <v>17</v>
      </c>
      <c r="P7040">
        <v>61</v>
      </c>
      <c r="Q7040">
        <v>45560</v>
      </c>
    </row>
    <row r="7041" spans="1:17" x14ac:dyDescent="0.25">
      <c r="A7041" t="s">
        <v>204</v>
      </c>
      <c r="B7041" s="1" t="s">
        <v>676</v>
      </c>
      <c r="C7041">
        <v>2017</v>
      </c>
      <c r="D7041" s="15">
        <f>DATE(cars[[#This Row],[year_1]],1,1)</f>
        <v>42736</v>
      </c>
      <c r="E7041" t="s">
        <v>29</v>
      </c>
      <c r="F7041" s="4">
        <v>303</v>
      </c>
      <c r="G7041">
        <v>6</v>
      </c>
      <c r="H7041" t="s">
        <v>33</v>
      </c>
      <c r="I7041" t="s">
        <v>30</v>
      </c>
      <c r="J7041">
        <v>4</v>
      </c>
      <c r="K7041" t="s">
        <v>129</v>
      </c>
      <c r="L7041" t="s">
        <v>31</v>
      </c>
      <c r="M7041" t="s">
        <v>90</v>
      </c>
      <c r="N7041">
        <v>25</v>
      </c>
      <c r="O7041">
        <v>17</v>
      </c>
      <c r="P7041">
        <v>61</v>
      </c>
      <c r="Q7041">
        <v>53475</v>
      </c>
    </row>
    <row r="7042" spans="1:17" x14ac:dyDescent="0.25">
      <c r="A7042" t="s">
        <v>204</v>
      </c>
      <c r="B7042" s="1" t="s">
        <v>676</v>
      </c>
      <c r="C7042">
        <v>2017</v>
      </c>
      <c r="D7042" s="15">
        <f>DATE(cars[[#This Row],[year_1]],1,1)</f>
        <v>42736</v>
      </c>
      <c r="E7042" t="s">
        <v>29</v>
      </c>
      <c r="F7042" s="4">
        <v>303</v>
      </c>
      <c r="G7042">
        <v>6</v>
      </c>
      <c r="H7042" t="s">
        <v>33</v>
      </c>
      <c r="I7042" t="s">
        <v>30</v>
      </c>
      <c r="J7042">
        <v>4</v>
      </c>
      <c r="K7042" t="s">
        <v>129</v>
      </c>
      <c r="L7042" t="s">
        <v>31</v>
      </c>
      <c r="M7042" t="s">
        <v>90</v>
      </c>
      <c r="N7042">
        <v>25</v>
      </c>
      <c r="O7042">
        <v>17</v>
      </c>
      <c r="P7042">
        <v>61</v>
      </c>
      <c r="Q7042">
        <v>41550</v>
      </c>
    </row>
    <row r="7043" spans="1:17" x14ac:dyDescent="0.25">
      <c r="A7043" t="s">
        <v>64</v>
      </c>
      <c r="B7043" s="1" t="s">
        <v>602</v>
      </c>
      <c r="C7043">
        <v>2015</v>
      </c>
      <c r="D7043" s="15">
        <f>DATE(cars[[#This Row],[year_1]],1,1)</f>
        <v>42005</v>
      </c>
      <c r="E7043" t="s">
        <v>17</v>
      </c>
      <c r="F7043" s="4">
        <v>303</v>
      </c>
      <c r="G7043">
        <v>4</v>
      </c>
      <c r="H7043" t="s">
        <v>18</v>
      </c>
      <c r="I7043" t="s">
        <v>34</v>
      </c>
      <c r="J7043">
        <v>4</v>
      </c>
      <c r="K7043" t="s">
        <v>74</v>
      </c>
      <c r="L7043" t="s">
        <v>21</v>
      </c>
      <c r="M7043" t="s">
        <v>32</v>
      </c>
      <c r="N7043">
        <v>23</v>
      </c>
      <c r="O7043">
        <v>17</v>
      </c>
      <c r="P7043">
        <v>436</v>
      </c>
      <c r="Q7043">
        <v>37995</v>
      </c>
    </row>
    <row r="7044" spans="1:17" x14ac:dyDescent="0.25">
      <c r="A7044" t="s">
        <v>264</v>
      </c>
      <c r="B7044" s="1" t="s">
        <v>599</v>
      </c>
      <c r="C7044">
        <v>2015</v>
      </c>
      <c r="D7044" s="15">
        <f>DATE(cars[[#This Row],[year_1]],1,1)</f>
        <v>42005</v>
      </c>
      <c r="E7044" t="s">
        <v>44</v>
      </c>
      <c r="F7044" s="4">
        <v>304</v>
      </c>
      <c r="G7044">
        <v>6</v>
      </c>
      <c r="H7044" t="s">
        <v>33</v>
      </c>
      <c r="I7044" t="s">
        <v>34</v>
      </c>
      <c r="J7044">
        <v>4</v>
      </c>
      <c r="K7044" t="s">
        <v>46</v>
      </c>
      <c r="L7044" t="s">
        <v>63</v>
      </c>
      <c r="M7044" t="s">
        <v>32</v>
      </c>
      <c r="N7044">
        <v>26</v>
      </c>
      <c r="O7044">
        <v>17</v>
      </c>
      <c r="P7044">
        <v>155</v>
      </c>
      <c r="Q7044">
        <v>40500</v>
      </c>
    </row>
    <row r="7045" spans="1:17" x14ac:dyDescent="0.25">
      <c r="A7045" t="s">
        <v>264</v>
      </c>
      <c r="B7045" s="1" t="s">
        <v>599</v>
      </c>
      <c r="C7045">
        <v>2015</v>
      </c>
      <c r="D7045" s="15">
        <f>DATE(cars[[#This Row],[year_1]],1,1)</f>
        <v>42005</v>
      </c>
      <c r="E7045" t="s">
        <v>44</v>
      </c>
      <c r="F7045" s="4">
        <v>304</v>
      </c>
      <c r="G7045">
        <v>6</v>
      </c>
      <c r="H7045" t="s">
        <v>33</v>
      </c>
      <c r="I7045" t="s">
        <v>34</v>
      </c>
      <c r="J7045">
        <v>4</v>
      </c>
      <c r="K7045" t="s">
        <v>46</v>
      </c>
      <c r="L7045" t="s">
        <v>63</v>
      </c>
      <c r="M7045" t="s">
        <v>32</v>
      </c>
      <c r="N7045">
        <v>26</v>
      </c>
      <c r="O7045">
        <v>17</v>
      </c>
      <c r="P7045">
        <v>155</v>
      </c>
      <c r="Q7045">
        <v>38730</v>
      </c>
    </row>
    <row r="7046" spans="1:17" x14ac:dyDescent="0.25">
      <c r="A7046" t="s">
        <v>264</v>
      </c>
      <c r="B7046" s="1" t="s">
        <v>599</v>
      </c>
      <c r="C7046">
        <v>2016</v>
      </c>
      <c r="D7046" s="15">
        <f>DATE(cars[[#This Row],[year_1]],1,1)</f>
        <v>42370</v>
      </c>
      <c r="E7046" t="s">
        <v>44</v>
      </c>
      <c r="F7046" s="4">
        <v>304</v>
      </c>
      <c r="G7046">
        <v>6</v>
      </c>
      <c r="H7046" t="s">
        <v>33</v>
      </c>
      <c r="I7046" t="s">
        <v>34</v>
      </c>
      <c r="J7046">
        <v>4</v>
      </c>
      <c r="K7046" t="s">
        <v>46</v>
      </c>
      <c r="L7046" t="s">
        <v>63</v>
      </c>
      <c r="M7046" t="s">
        <v>32</v>
      </c>
      <c r="N7046">
        <v>26</v>
      </c>
      <c r="O7046">
        <v>17</v>
      </c>
      <c r="P7046">
        <v>155</v>
      </c>
      <c r="Q7046">
        <v>38905</v>
      </c>
    </row>
    <row r="7047" spans="1:17" x14ac:dyDescent="0.25">
      <c r="A7047" t="s">
        <v>264</v>
      </c>
      <c r="B7047" s="1" t="s">
        <v>599</v>
      </c>
      <c r="C7047">
        <v>2016</v>
      </c>
      <c r="D7047" s="15">
        <f>DATE(cars[[#This Row],[year_1]],1,1)</f>
        <v>42370</v>
      </c>
      <c r="E7047" t="s">
        <v>44</v>
      </c>
      <c r="F7047" s="4">
        <v>304</v>
      </c>
      <c r="G7047">
        <v>6</v>
      </c>
      <c r="H7047" t="s">
        <v>33</v>
      </c>
      <c r="I7047" t="s">
        <v>34</v>
      </c>
      <c r="J7047">
        <v>4</v>
      </c>
      <c r="K7047" t="s">
        <v>46</v>
      </c>
      <c r="L7047" t="s">
        <v>63</v>
      </c>
      <c r="M7047" t="s">
        <v>32</v>
      </c>
      <c r="N7047">
        <v>26</v>
      </c>
      <c r="O7047">
        <v>17</v>
      </c>
      <c r="P7047">
        <v>155</v>
      </c>
      <c r="Q7047">
        <v>40675</v>
      </c>
    </row>
    <row r="7048" spans="1:17" x14ac:dyDescent="0.25">
      <c r="A7048" t="s">
        <v>167</v>
      </c>
      <c r="B7048" s="1" t="s">
        <v>1034</v>
      </c>
      <c r="C7048">
        <v>2015</v>
      </c>
      <c r="D7048" s="15">
        <f>DATE(cars[[#This Row],[year_1]],1,1)</f>
        <v>42005</v>
      </c>
      <c r="E7048" t="s">
        <v>29</v>
      </c>
      <c r="F7048" s="4">
        <v>304</v>
      </c>
      <c r="G7048">
        <v>6</v>
      </c>
      <c r="H7048" t="s">
        <v>33</v>
      </c>
      <c r="I7048" t="s">
        <v>34</v>
      </c>
      <c r="J7048">
        <v>4</v>
      </c>
      <c r="K7048" t="s">
        <v>24</v>
      </c>
      <c r="L7048" t="s">
        <v>63</v>
      </c>
      <c r="M7048" t="s">
        <v>32</v>
      </c>
      <c r="N7048">
        <v>26</v>
      </c>
      <c r="O7048">
        <v>17</v>
      </c>
      <c r="P7048">
        <v>1624</v>
      </c>
      <c r="Q7048">
        <v>64245</v>
      </c>
    </row>
    <row r="7049" spans="1:17" x14ac:dyDescent="0.25">
      <c r="A7049" t="s">
        <v>167</v>
      </c>
      <c r="B7049" s="1" t="s">
        <v>1034</v>
      </c>
      <c r="C7049">
        <v>2015</v>
      </c>
      <c r="D7049" s="15">
        <f>DATE(cars[[#This Row],[year_1]],1,1)</f>
        <v>42005</v>
      </c>
      <c r="E7049" t="s">
        <v>29</v>
      </c>
      <c r="F7049" s="4">
        <v>304</v>
      </c>
      <c r="G7049">
        <v>6</v>
      </c>
      <c r="H7049" t="s">
        <v>33</v>
      </c>
      <c r="I7049" t="s">
        <v>34</v>
      </c>
      <c r="J7049">
        <v>4</v>
      </c>
      <c r="K7049" t="s">
        <v>24</v>
      </c>
      <c r="L7049" t="s">
        <v>63</v>
      </c>
      <c r="M7049" t="s">
        <v>32</v>
      </c>
      <c r="N7049">
        <v>26</v>
      </c>
      <c r="O7049">
        <v>17</v>
      </c>
      <c r="P7049">
        <v>1624</v>
      </c>
      <c r="Q7049">
        <v>56900</v>
      </c>
    </row>
    <row r="7050" spans="1:17" x14ac:dyDescent="0.25">
      <c r="A7050" t="s">
        <v>167</v>
      </c>
      <c r="B7050" s="1" t="s">
        <v>1034</v>
      </c>
      <c r="C7050">
        <v>2015</v>
      </c>
      <c r="D7050" s="15">
        <f>DATE(cars[[#This Row],[year_1]],1,1)</f>
        <v>42005</v>
      </c>
      <c r="E7050" t="s">
        <v>29</v>
      </c>
      <c r="F7050" s="4">
        <v>304</v>
      </c>
      <c r="G7050">
        <v>6</v>
      </c>
      <c r="H7050" t="s">
        <v>33</v>
      </c>
      <c r="I7050" t="s">
        <v>34</v>
      </c>
      <c r="J7050">
        <v>4</v>
      </c>
      <c r="K7050" t="s">
        <v>24</v>
      </c>
      <c r="L7050" t="s">
        <v>63</v>
      </c>
      <c r="M7050" t="s">
        <v>32</v>
      </c>
      <c r="N7050">
        <v>26</v>
      </c>
      <c r="O7050">
        <v>17</v>
      </c>
      <c r="P7050">
        <v>1624</v>
      </c>
      <c r="Q7050">
        <v>51000</v>
      </c>
    </row>
    <row r="7051" spans="1:17" x14ac:dyDescent="0.25">
      <c r="A7051" t="s">
        <v>167</v>
      </c>
      <c r="B7051" s="1" t="s">
        <v>1034</v>
      </c>
      <c r="C7051">
        <v>2016</v>
      </c>
      <c r="D7051" s="15">
        <f>DATE(cars[[#This Row],[year_1]],1,1)</f>
        <v>42370</v>
      </c>
      <c r="E7051" t="s">
        <v>29</v>
      </c>
      <c r="F7051" s="4">
        <v>304</v>
      </c>
      <c r="G7051">
        <v>6</v>
      </c>
      <c r="H7051" t="s">
        <v>33</v>
      </c>
      <c r="I7051" t="s">
        <v>34</v>
      </c>
      <c r="J7051">
        <v>4</v>
      </c>
      <c r="K7051" t="s">
        <v>24</v>
      </c>
      <c r="L7051" t="s">
        <v>63</v>
      </c>
      <c r="M7051" t="s">
        <v>32</v>
      </c>
      <c r="N7051">
        <v>26</v>
      </c>
      <c r="O7051">
        <v>17</v>
      </c>
      <c r="P7051">
        <v>1624</v>
      </c>
      <c r="Q7051">
        <v>66780</v>
      </c>
    </row>
    <row r="7052" spans="1:17" x14ac:dyDescent="0.25">
      <c r="A7052" t="s">
        <v>167</v>
      </c>
      <c r="B7052" s="1" t="s">
        <v>1034</v>
      </c>
      <c r="C7052">
        <v>2016</v>
      </c>
      <c r="D7052" s="15">
        <f>DATE(cars[[#This Row],[year_1]],1,1)</f>
        <v>42370</v>
      </c>
      <c r="E7052" t="s">
        <v>29</v>
      </c>
      <c r="F7052" s="4">
        <v>304</v>
      </c>
      <c r="G7052">
        <v>6</v>
      </c>
      <c r="H7052" t="s">
        <v>33</v>
      </c>
      <c r="I7052" t="s">
        <v>34</v>
      </c>
      <c r="J7052">
        <v>4</v>
      </c>
      <c r="K7052" t="s">
        <v>24</v>
      </c>
      <c r="L7052" t="s">
        <v>63</v>
      </c>
      <c r="M7052" t="s">
        <v>32</v>
      </c>
      <c r="N7052">
        <v>26</v>
      </c>
      <c r="O7052">
        <v>17</v>
      </c>
      <c r="P7052">
        <v>1624</v>
      </c>
      <c r="Q7052">
        <v>51250</v>
      </c>
    </row>
    <row r="7053" spans="1:17" x14ac:dyDescent="0.25">
      <c r="A7053" t="s">
        <v>167</v>
      </c>
      <c r="B7053" s="1" t="s">
        <v>1034</v>
      </c>
      <c r="C7053">
        <v>2016</v>
      </c>
      <c r="D7053" s="15">
        <f>DATE(cars[[#This Row],[year_1]],1,1)</f>
        <v>42370</v>
      </c>
      <c r="E7053" t="s">
        <v>29</v>
      </c>
      <c r="F7053" s="4">
        <v>304</v>
      </c>
      <c r="G7053">
        <v>6</v>
      </c>
      <c r="H7053" t="s">
        <v>33</v>
      </c>
      <c r="I7053" t="s">
        <v>34</v>
      </c>
      <c r="J7053">
        <v>4</v>
      </c>
      <c r="K7053" t="s">
        <v>24</v>
      </c>
      <c r="L7053" t="s">
        <v>63</v>
      </c>
      <c r="M7053" t="s">
        <v>32</v>
      </c>
      <c r="N7053">
        <v>26</v>
      </c>
      <c r="O7053">
        <v>17</v>
      </c>
      <c r="P7053">
        <v>1624</v>
      </c>
      <c r="Q7053">
        <v>57935</v>
      </c>
    </row>
    <row r="7054" spans="1:17" x14ac:dyDescent="0.25">
      <c r="A7054" t="s">
        <v>167</v>
      </c>
      <c r="B7054" s="1" t="s">
        <v>1034</v>
      </c>
      <c r="C7054">
        <v>2017</v>
      </c>
      <c r="D7054" s="15">
        <f>DATE(cars[[#This Row],[year_1]],1,1)</f>
        <v>42736</v>
      </c>
      <c r="E7054" t="s">
        <v>29</v>
      </c>
      <c r="F7054" s="4">
        <v>304</v>
      </c>
      <c r="G7054">
        <v>6</v>
      </c>
      <c r="H7054" t="s">
        <v>33</v>
      </c>
      <c r="I7054" t="s">
        <v>34</v>
      </c>
      <c r="J7054">
        <v>4</v>
      </c>
      <c r="K7054" t="s">
        <v>24</v>
      </c>
      <c r="L7054" t="s">
        <v>63</v>
      </c>
      <c r="M7054" t="s">
        <v>32</v>
      </c>
      <c r="N7054">
        <v>26</v>
      </c>
      <c r="O7054">
        <v>17</v>
      </c>
      <c r="P7054">
        <v>1624</v>
      </c>
      <c r="Q7054">
        <v>66795</v>
      </c>
    </row>
    <row r="7055" spans="1:17" x14ac:dyDescent="0.25">
      <c r="A7055" t="s">
        <v>167</v>
      </c>
      <c r="B7055" s="1" t="s">
        <v>1034</v>
      </c>
      <c r="C7055">
        <v>2017</v>
      </c>
      <c r="D7055" s="15">
        <f>DATE(cars[[#This Row],[year_1]],1,1)</f>
        <v>42736</v>
      </c>
      <c r="E7055" t="s">
        <v>29</v>
      </c>
      <c r="F7055" s="4">
        <v>304</v>
      </c>
      <c r="G7055">
        <v>6</v>
      </c>
      <c r="H7055" t="s">
        <v>33</v>
      </c>
      <c r="I7055" t="s">
        <v>34</v>
      </c>
      <c r="J7055">
        <v>4</v>
      </c>
      <c r="K7055" t="s">
        <v>24</v>
      </c>
      <c r="L7055" t="s">
        <v>63</v>
      </c>
      <c r="M7055" t="s">
        <v>32</v>
      </c>
      <c r="N7055">
        <v>26</v>
      </c>
      <c r="O7055">
        <v>17</v>
      </c>
      <c r="P7055">
        <v>1624</v>
      </c>
      <c r="Q7055">
        <v>57995</v>
      </c>
    </row>
    <row r="7056" spans="1:17" x14ac:dyDescent="0.25">
      <c r="A7056" t="s">
        <v>167</v>
      </c>
      <c r="B7056" s="1" t="s">
        <v>1034</v>
      </c>
      <c r="C7056">
        <v>2017</v>
      </c>
      <c r="D7056" s="15">
        <f>DATE(cars[[#This Row],[year_1]],1,1)</f>
        <v>42736</v>
      </c>
      <c r="E7056" t="s">
        <v>29</v>
      </c>
      <c r="F7056" s="4">
        <v>304</v>
      </c>
      <c r="G7056">
        <v>6</v>
      </c>
      <c r="H7056" t="s">
        <v>33</v>
      </c>
      <c r="I7056" t="s">
        <v>34</v>
      </c>
      <c r="J7056">
        <v>4</v>
      </c>
      <c r="K7056" t="s">
        <v>24</v>
      </c>
      <c r="L7056" t="s">
        <v>63</v>
      </c>
      <c r="M7056" t="s">
        <v>32</v>
      </c>
      <c r="N7056">
        <v>26</v>
      </c>
      <c r="O7056">
        <v>17</v>
      </c>
      <c r="P7056">
        <v>1624</v>
      </c>
      <c r="Q7056">
        <v>51295</v>
      </c>
    </row>
    <row r="7057" spans="1:17" x14ac:dyDescent="0.25">
      <c r="A7057" t="s">
        <v>292</v>
      </c>
      <c r="B7057" s="1" t="s">
        <v>943</v>
      </c>
      <c r="C7057">
        <v>2012</v>
      </c>
      <c r="D7057" s="15">
        <f>DATE(cars[[#This Row],[year_1]],1,1)</f>
        <v>40909</v>
      </c>
      <c r="E7057" t="s">
        <v>17</v>
      </c>
      <c r="F7057" s="4">
        <v>305</v>
      </c>
      <c r="G7057">
        <v>6</v>
      </c>
      <c r="H7057" t="s">
        <v>18</v>
      </c>
      <c r="I7057" t="s">
        <v>34</v>
      </c>
      <c r="J7057">
        <v>4</v>
      </c>
      <c r="K7057" t="s">
        <v>24</v>
      </c>
      <c r="L7057" t="s">
        <v>31</v>
      </c>
      <c r="M7057" t="s">
        <v>32</v>
      </c>
      <c r="N7057">
        <v>25</v>
      </c>
      <c r="O7057">
        <v>17</v>
      </c>
      <c r="P7057">
        <v>204</v>
      </c>
      <c r="Q7057">
        <v>42985</v>
      </c>
    </row>
    <row r="7058" spans="1:17" x14ac:dyDescent="0.25">
      <c r="A7058" t="s">
        <v>292</v>
      </c>
      <c r="B7058" s="1" t="s">
        <v>943</v>
      </c>
      <c r="C7058">
        <v>2013</v>
      </c>
      <c r="D7058" s="15">
        <f>DATE(cars[[#This Row],[year_1]],1,1)</f>
        <v>41275</v>
      </c>
      <c r="E7058" t="s">
        <v>38</v>
      </c>
      <c r="F7058" s="4">
        <v>305</v>
      </c>
      <c r="G7058">
        <v>6</v>
      </c>
      <c r="H7058" t="s">
        <v>18</v>
      </c>
      <c r="I7058" t="s">
        <v>34</v>
      </c>
      <c r="J7058">
        <v>4</v>
      </c>
      <c r="K7058" t="s">
        <v>24</v>
      </c>
      <c r="L7058" t="s">
        <v>31</v>
      </c>
      <c r="M7058" t="s">
        <v>32</v>
      </c>
      <c r="N7058">
        <v>25</v>
      </c>
      <c r="O7058">
        <v>17</v>
      </c>
      <c r="P7058">
        <v>204</v>
      </c>
      <c r="Q7058">
        <v>43185</v>
      </c>
    </row>
    <row r="7059" spans="1:17" x14ac:dyDescent="0.25">
      <c r="A7059" t="s">
        <v>292</v>
      </c>
      <c r="B7059" s="1" t="s">
        <v>943</v>
      </c>
      <c r="C7059">
        <v>2014</v>
      </c>
      <c r="D7059" s="15">
        <f>DATE(cars[[#This Row],[year_1]],1,1)</f>
        <v>41640</v>
      </c>
      <c r="E7059" t="s">
        <v>38</v>
      </c>
      <c r="F7059" s="4">
        <v>305</v>
      </c>
      <c r="G7059">
        <v>6</v>
      </c>
      <c r="H7059" t="s">
        <v>18</v>
      </c>
      <c r="I7059" t="s">
        <v>34</v>
      </c>
      <c r="J7059">
        <v>4</v>
      </c>
      <c r="K7059" t="s">
        <v>24</v>
      </c>
      <c r="L7059" t="s">
        <v>31</v>
      </c>
      <c r="M7059" t="s">
        <v>32</v>
      </c>
      <c r="N7059">
        <v>25</v>
      </c>
      <c r="O7059">
        <v>17</v>
      </c>
      <c r="P7059">
        <v>204</v>
      </c>
      <c r="Q7059">
        <v>43310</v>
      </c>
    </row>
    <row r="7060" spans="1:17" x14ac:dyDescent="0.25">
      <c r="A7060" t="s">
        <v>186</v>
      </c>
      <c r="B7060" s="1" t="s">
        <v>298</v>
      </c>
      <c r="C7060">
        <v>2015</v>
      </c>
      <c r="D7060" s="15">
        <f>DATE(cars[[#This Row],[year_1]],1,1)</f>
        <v>42005</v>
      </c>
      <c r="E7060" t="s">
        <v>29</v>
      </c>
      <c r="F7060" s="4">
        <v>305</v>
      </c>
      <c r="G7060">
        <v>6</v>
      </c>
      <c r="H7060" t="s">
        <v>33</v>
      </c>
      <c r="I7060" t="s">
        <v>91</v>
      </c>
      <c r="J7060">
        <v>4</v>
      </c>
      <c r="K7060" t="s">
        <v>49</v>
      </c>
      <c r="L7060" t="s">
        <v>21</v>
      </c>
      <c r="M7060" t="s">
        <v>196</v>
      </c>
      <c r="N7060">
        <v>24</v>
      </c>
      <c r="O7060">
        <v>17</v>
      </c>
      <c r="P7060">
        <v>1385</v>
      </c>
      <c r="Q7060">
        <v>30005</v>
      </c>
    </row>
    <row r="7061" spans="1:17" x14ac:dyDescent="0.25">
      <c r="A7061" t="s">
        <v>186</v>
      </c>
      <c r="B7061" s="1" t="s">
        <v>298</v>
      </c>
      <c r="C7061">
        <v>2015</v>
      </c>
      <c r="D7061" s="15">
        <f>DATE(cars[[#This Row],[year_1]],1,1)</f>
        <v>42005</v>
      </c>
      <c r="E7061" t="s">
        <v>29</v>
      </c>
      <c r="F7061" s="4">
        <v>305</v>
      </c>
      <c r="G7061">
        <v>6</v>
      </c>
      <c r="H7061" t="s">
        <v>33</v>
      </c>
      <c r="I7061" t="s">
        <v>91</v>
      </c>
      <c r="J7061">
        <v>4</v>
      </c>
      <c r="K7061" t="s">
        <v>49</v>
      </c>
      <c r="L7061" t="s">
        <v>21</v>
      </c>
      <c r="M7061" t="s">
        <v>196</v>
      </c>
      <c r="N7061">
        <v>24</v>
      </c>
      <c r="O7061">
        <v>17</v>
      </c>
      <c r="P7061">
        <v>1385</v>
      </c>
      <c r="Q7061">
        <v>34415</v>
      </c>
    </row>
    <row r="7062" spans="1:17" x14ac:dyDescent="0.25">
      <c r="A7062" t="s">
        <v>186</v>
      </c>
      <c r="B7062" s="1" t="s">
        <v>298</v>
      </c>
      <c r="C7062">
        <v>2015</v>
      </c>
      <c r="D7062" s="15">
        <f>DATE(cars[[#This Row],[year_1]],1,1)</f>
        <v>42005</v>
      </c>
      <c r="E7062" t="s">
        <v>29</v>
      </c>
      <c r="F7062" s="4">
        <v>305</v>
      </c>
      <c r="G7062">
        <v>6</v>
      </c>
      <c r="H7062" t="s">
        <v>33</v>
      </c>
      <c r="I7062" t="s">
        <v>91</v>
      </c>
      <c r="J7062">
        <v>4</v>
      </c>
      <c r="K7062" t="s">
        <v>49</v>
      </c>
      <c r="L7062" t="s">
        <v>21</v>
      </c>
      <c r="M7062" t="s">
        <v>196</v>
      </c>
      <c r="N7062">
        <v>24</v>
      </c>
      <c r="O7062">
        <v>17</v>
      </c>
      <c r="P7062">
        <v>1385</v>
      </c>
      <c r="Q7062">
        <v>32085</v>
      </c>
    </row>
    <row r="7063" spans="1:17" x14ac:dyDescent="0.25">
      <c r="A7063" t="s">
        <v>186</v>
      </c>
      <c r="B7063" s="1" t="s">
        <v>298</v>
      </c>
      <c r="C7063">
        <v>2015</v>
      </c>
      <c r="D7063" s="15">
        <f>DATE(cars[[#This Row],[year_1]],1,1)</f>
        <v>42005</v>
      </c>
      <c r="E7063" t="s">
        <v>29</v>
      </c>
      <c r="F7063" s="4">
        <v>305</v>
      </c>
      <c r="G7063">
        <v>6</v>
      </c>
      <c r="H7063" t="s">
        <v>33</v>
      </c>
      <c r="I7063" t="s">
        <v>91</v>
      </c>
      <c r="J7063">
        <v>4</v>
      </c>
      <c r="K7063" t="s">
        <v>49</v>
      </c>
      <c r="L7063" t="s">
        <v>21</v>
      </c>
      <c r="M7063" t="s">
        <v>196</v>
      </c>
      <c r="N7063">
        <v>24</v>
      </c>
      <c r="O7063">
        <v>17</v>
      </c>
      <c r="P7063">
        <v>1385</v>
      </c>
      <c r="Q7063">
        <v>32385</v>
      </c>
    </row>
    <row r="7064" spans="1:17" x14ac:dyDescent="0.25">
      <c r="A7064" t="s">
        <v>186</v>
      </c>
      <c r="B7064" s="1" t="s">
        <v>298</v>
      </c>
      <c r="C7064">
        <v>2015</v>
      </c>
      <c r="D7064" s="15">
        <f>DATE(cars[[#This Row],[year_1]],1,1)</f>
        <v>42005</v>
      </c>
      <c r="E7064" t="s">
        <v>29</v>
      </c>
      <c r="F7064" s="4">
        <v>305</v>
      </c>
      <c r="G7064">
        <v>6</v>
      </c>
      <c r="H7064" t="s">
        <v>33</v>
      </c>
      <c r="I7064" t="s">
        <v>91</v>
      </c>
      <c r="J7064">
        <v>4</v>
      </c>
      <c r="K7064" t="s">
        <v>49</v>
      </c>
      <c r="L7064" t="s">
        <v>21</v>
      </c>
      <c r="M7064" t="s">
        <v>196</v>
      </c>
      <c r="N7064">
        <v>24</v>
      </c>
      <c r="O7064">
        <v>17</v>
      </c>
      <c r="P7064">
        <v>1385</v>
      </c>
      <c r="Q7064">
        <v>34115</v>
      </c>
    </row>
    <row r="7065" spans="1:17" x14ac:dyDescent="0.25">
      <c r="A7065" t="s">
        <v>186</v>
      </c>
      <c r="B7065" s="1" t="s">
        <v>298</v>
      </c>
      <c r="C7065">
        <v>2015</v>
      </c>
      <c r="D7065" s="15">
        <f>DATE(cars[[#This Row],[year_1]],1,1)</f>
        <v>42005</v>
      </c>
      <c r="E7065" t="s">
        <v>29</v>
      </c>
      <c r="F7065" s="4">
        <v>305</v>
      </c>
      <c r="G7065">
        <v>6</v>
      </c>
      <c r="H7065" t="s">
        <v>33</v>
      </c>
      <c r="I7065" t="s">
        <v>91</v>
      </c>
      <c r="J7065">
        <v>4</v>
      </c>
      <c r="K7065" t="s">
        <v>49</v>
      </c>
      <c r="L7065" t="s">
        <v>21</v>
      </c>
      <c r="M7065" t="s">
        <v>196</v>
      </c>
      <c r="N7065">
        <v>24</v>
      </c>
      <c r="O7065">
        <v>17</v>
      </c>
      <c r="P7065">
        <v>1385</v>
      </c>
      <c r="Q7065">
        <v>29705</v>
      </c>
    </row>
    <row r="7066" spans="1:17" x14ac:dyDescent="0.25">
      <c r="A7066" t="s">
        <v>186</v>
      </c>
      <c r="B7066" s="1" t="s">
        <v>298</v>
      </c>
      <c r="C7066">
        <v>2016</v>
      </c>
      <c r="D7066" s="15">
        <f>DATE(cars[[#This Row],[year_1]],1,1)</f>
        <v>42370</v>
      </c>
      <c r="E7066" t="s">
        <v>29</v>
      </c>
      <c r="F7066" s="4">
        <v>305</v>
      </c>
      <c r="G7066">
        <v>6</v>
      </c>
      <c r="H7066" t="s">
        <v>33</v>
      </c>
      <c r="I7066" t="s">
        <v>91</v>
      </c>
      <c r="J7066">
        <v>4</v>
      </c>
      <c r="K7066" t="s">
        <v>222</v>
      </c>
      <c r="L7066" t="s">
        <v>21</v>
      </c>
      <c r="M7066" t="s">
        <v>196</v>
      </c>
      <c r="N7066">
        <v>24</v>
      </c>
      <c r="O7066">
        <v>17</v>
      </c>
      <c r="P7066">
        <v>1385</v>
      </c>
      <c r="Q7066">
        <v>30665</v>
      </c>
    </row>
    <row r="7067" spans="1:17" x14ac:dyDescent="0.25">
      <c r="A7067" t="s">
        <v>186</v>
      </c>
      <c r="B7067" s="1" t="s">
        <v>298</v>
      </c>
      <c r="C7067">
        <v>2016</v>
      </c>
      <c r="D7067" s="15">
        <f>DATE(cars[[#This Row],[year_1]],1,1)</f>
        <v>42370</v>
      </c>
      <c r="E7067" t="s">
        <v>29</v>
      </c>
      <c r="F7067" s="4">
        <v>305</v>
      </c>
      <c r="G7067">
        <v>6</v>
      </c>
      <c r="H7067" t="s">
        <v>33</v>
      </c>
      <c r="I7067" t="s">
        <v>91</v>
      </c>
      <c r="J7067">
        <v>4</v>
      </c>
      <c r="K7067" t="s">
        <v>222</v>
      </c>
      <c r="L7067" t="s">
        <v>21</v>
      </c>
      <c r="M7067" t="s">
        <v>196</v>
      </c>
      <c r="N7067">
        <v>24</v>
      </c>
      <c r="O7067">
        <v>17</v>
      </c>
      <c r="P7067">
        <v>1385</v>
      </c>
      <c r="Q7067">
        <v>32895</v>
      </c>
    </row>
    <row r="7068" spans="1:17" x14ac:dyDescent="0.25">
      <c r="A7068" t="s">
        <v>186</v>
      </c>
      <c r="B7068" s="1" t="s">
        <v>298</v>
      </c>
      <c r="C7068">
        <v>2016</v>
      </c>
      <c r="D7068" s="15">
        <f>DATE(cars[[#This Row],[year_1]],1,1)</f>
        <v>42370</v>
      </c>
      <c r="E7068" t="s">
        <v>29</v>
      </c>
      <c r="F7068" s="4">
        <v>305</v>
      </c>
      <c r="G7068">
        <v>6</v>
      </c>
      <c r="H7068" t="s">
        <v>33</v>
      </c>
      <c r="I7068" t="s">
        <v>91</v>
      </c>
      <c r="J7068">
        <v>4</v>
      </c>
      <c r="K7068" t="s">
        <v>222</v>
      </c>
      <c r="L7068" t="s">
        <v>21</v>
      </c>
      <c r="M7068" t="s">
        <v>196</v>
      </c>
      <c r="N7068">
        <v>24</v>
      </c>
      <c r="O7068">
        <v>17</v>
      </c>
      <c r="P7068">
        <v>1385</v>
      </c>
      <c r="Q7068">
        <v>35000</v>
      </c>
    </row>
    <row r="7069" spans="1:17" x14ac:dyDescent="0.25">
      <c r="A7069" t="s">
        <v>186</v>
      </c>
      <c r="B7069" s="1" t="s">
        <v>298</v>
      </c>
      <c r="C7069">
        <v>2016</v>
      </c>
      <c r="D7069" s="15">
        <f>DATE(cars[[#This Row],[year_1]],1,1)</f>
        <v>42370</v>
      </c>
      <c r="E7069" t="s">
        <v>29</v>
      </c>
      <c r="F7069" s="4">
        <v>305</v>
      </c>
      <c r="G7069">
        <v>6</v>
      </c>
      <c r="H7069" t="s">
        <v>33</v>
      </c>
      <c r="I7069" t="s">
        <v>91</v>
      </c>
      <c r="J7069">
        <v>4</v>
      </c>
      <c r="K7069" t="s">
        <v>222</v>
      </c>
      <c r="L7069" t="s">
        <v>21</v>
      </c>
      <c r="M7069" t="s">
        <v>196</v>
      </c>
      <c r="N7069">
        <v>24</v>
      </c>
      <c r="O7069">
        <v>17</v>
      </c>
      <c r="P7069">
        <v>1385</v>
      </c>
      <c r="Q7069">
        <v>30365</v>
      </c>
    </row>
    <row r="7070" spans="1:17" x14ac:dyDescent="0.25">
      <c r="A7070" t="s">
        <v>186</v>
      </c>
      <c r="B7070" s="1" t="s">
        <v>298</v>
      </c>
      <c r="C7070">
        <v>2016</v>
      </c>
      <c r="D7070" s="15">
        <f>DATE(cars[[#This Row],[year_1]],1,1)</f>
        <v>42370</v>
      </c>
      <c r="E7070" t="s">
        <v>29</v>
      </c>
      <c r="F7070" s="4">
        <v>305</v>
      </c>
      <c r="G7070">
        <v>6</v>
      </c>
      <c r="H7070" t="s">
        <v>33</v>
      </c>
      <c r="I7070" t="s">
        <v>91</v>
      </c>
      <c r="J7070">
        <v>4</v>
      </c>
      <c r="K7070" t="s">
        <v>222</v>
      </c>
      <c r="L7070" t="s">
        <v>21</v>
      </c>
      <c r="M7070" t="s">
        <v>196</v>
      </c>
      <c r="N7070">
        <v>24</v>
      </c>
      <c r="O7070">
        <v>17</v>
      </c>
      <c r="P7070">
        <v>1385</v>
      </c>
      <c r="Q7070">
        <v>33195</v>
      </c>
    </row>
    <row r="7071" spans="1:17" x14ac:dyDescent="0.25">
      <c r="A7071" t="s">
        <v>186</v>
      </c>
      <c r="B7071" s="1" t="s">
        <v>298</v>
      </c>
      <c r="C7071">
        <v>2016</v>
      </c>
      <c r="D7071" s="15">
        <f>DATE(cars[[#This Row],[year_1]],1,1)</f>
        <v>42370</v>
      </c>
      <c r="E7071" t="s">
        <v>29</v>
      </c>
      <c r="F7071" s="4">
        <v>305</v>
      </c>
      <c r="G7071">
        <v>6</v>
      </c>
      <c r="H7071" t="s">
        <v>33</v>
      </c>
      <c r="I7071" t="s">
        <v>91</v>
      </c>
      <c r="J7071">
        <v>4</v>
      </c>
      <c r="K7071" t="s">
        <v>222</v>
      </c>
      <c r="L7071" t="s">
        <v>21</v>
      </c>
      <c r="M7071" t="s">
        <v>196</v>
      </c>
      <c r="N7071">
        <v>24</v>
      </c>
      <c r="O7071">
        <v>17</v>
      </c>
      <c r="P7071">
        <v>1385</v>
      </c>
      <c r="Q7071">
        <v>35300</v>
      </c>
    </row>
    <row r="7072" spans="1:17" x14ac:dyDescent="0.25">
      <c r="A7072" t="s">
        <v>139</v>
      </c>
      <c r="B7072" s="1" t="s">
        <v>259</v>
      </c>
      <c r="C7072">
        <v>2015</v>
      </c>
      <c r="D7072" s="15">
        <f>DATE(cars[[#This Row],[year_1]],1,1)</f>
        <v>42005</v>
      </c>
      <c r="E7072" t="s">
        <v>29</v>
      </c>
      <c r="F7072" s="4">
        <v>305</v>
      </c>
      <c r="G7072">
        <v>6</v>
      </c>
      <c r="H7072" t="s">
        <v>33</v>
      </c>
      <c r="I7072" t="s">
        <v>91</v>
      </c>
      <c r="J7072">
        <v>4</v>
      </c>
      <c r="K7072" t="s">
        <v>49</v>
      </c>
      <c r="L7072" t="s">
        <v>21</v>
      </c>
      <c r="M7072" t="s">
        <v>196</v>
      </c>
      <c r="N7072">
        <v>24</v>
      </c>
      <c r="O7072">
        <v>17</v>
      </c>
      <c r="P7072">
        <v>549</v>
      </c>
      <c r="Q7072">
        <v>37250</v>
      </c>
    </row>
    <row r="7073" spans="1:17" x14ac:dyDescent="0.25">
      <c r="A7073" t="s">
        <v>139</v>
      </c>
      <c r="B7073" s="1" t="s">
        <v>259</v>
      </c>
      <c r="C7073">
        <v>2015</v>
      </c>
      <c r="D7073" s="15">
        <f>DATE(cars[[#This Row],[year_1]],1,1)</f>
        <v>42005</v>
      </c>
      <c r="E7073" t="s">
        <v>29</v>
      </c>
      <c r="F7073" s="4">
        <v>305</v>
      </c>
      <c r="G7073">
        <v>6</v>
      </c>
      <c r="H7073" t="s">
        <v>33</v>
      </c>
      <c r="I7073" t="s">
        <v>91</v>
      </c>
      <c r="J7073">
        <v>4</v>
      </c>
      <c r="K7073" t="s">
        <v>49</v>
      </c>
      <c r="L7073" t="s">
        <v>21</v>
      </c>
      <c r="M7073" t="s">
        <v>196</v>
      </c>
      <c r="N7073">
        <v>24</v>
      </c>
      <c r="O7073">
        <v>17</v>
      </c>
      <c r="P7073">
        <v>549</v>
      </c>
      <c r="Q7073">
        <v>36950</v>
      </c>
    </row>
    <row r="7074" spans="1:17" x14ac:dyDescent="0.25">
      <c r="A7074" t="s">
        <v>139</v>
      </c>
      <c r="B7074" s="1" t="s">
        <v>259</v>
      </c>
      <c r="C7074">
        <v>2015</v>
      </c>
      <c r="D7074" s="15">
        <f>DATE(cars[[#This Row],[year_1]],1,1)</f>
        <v>42005</v>
      </c>
      <c r="E7074" t="s">
        <v>29</v>
      </c>
      <c r="F7074" s="4">
        <v>305</v>
      </c>
      <c r="G7074">
        <v>6</v>
      </c>
      <c r="H7074" t="s">
        <v>33</v>
      </c>
      <c r="I7074" t="s">
        <v>91</v>
      </c>
      <c r="J7074">
        <v>4</v>
      </c>
      <c r="K7074" t="s">
        <v>49</v>
      </c>
      <c r="L7074" t="s">
        <v>21</v>
      </c>
      <c r="M7074" t="s">
        <v>196</v>
      </c>
      <c r="N7074">
        <v>24</v>
      </c>
      <c r="O7074">
        <v>17</v>
      </c>
      <c r="P7074">
        <v>549</v>
      </c>
      <c r="Q7074">
        <v>34310</v>
      </c>
    </row>
    <row r="7075" spans="1:17" x14ac:dyDescent="0.25">
      <c r="A7075" t="s">
        <v>139</v>
      </c>
      <c r="B7075" s="1" t="s">
        <v>259</v>
      </c>
      <c r="C7075">
        <v>2015</v>
      </c>
      <c r="D7075" s="15">
        <f>DATE(cars[[#This Row],[year_1]],1,1)</f>
        <v>42005</v>
      </c>
      <c r="E7075" t="s">
        <v>29</v>
      </c>
      <c r="F7075" s="4">
        <v>305</v>
      </c>
      <c r="G7075">
        <v>6</v>
      </c>
      <c r="H7075" t="s">
        <v>33</v>
      </c>
      <c r="I7075" t="s">
        <v>91</v>
      </c>
      <c r="J7075">
        <v>4</v>
      </c>
      <c r="K7075" t="s">
        <v>49</v>
      </c>
      <c r="L7075" t="s">
        <v>21</v>
      </c>
      <c r="M7075" t="s">
        <v>196</v>
      </c>
      <c r="N7075">
        <v>24</v>
      </c>
      <c r="O7075">
        <v>17</v>
      </c>
      <c r="P7075">
        <v>549</v>
      </c>
      <c r="Q7075">
        <v>34010</v>
      </c>
    </row>
    <row r="7076" spans="1:17" x14ac:dyDescent="0.25">
      <c r="A7076" t="s">
        <v>139</v>
      </c>
      <c r="B7076" s="1" t="s">
        <v>259</v>
      </c>
      <c r="C7076">
        <v>2016</v>
      </c>
      <c r="D7076" s="15">
        <f>DATE(cars[[#This Row],[year_1]],1,1)</f>
        <v>42370</v>
      </c>
      <c r="E7076" t="s">
        <v>29</v>
      </c>
      <c r="F7076" s="4">
        <v>305</v>
      </c>
      <c r="G7076">
        <v>6</v>
      </c>
      <c r="H7076" t="s">
        <v>33</v>
      </c>
      <c r="I7076" t="s">
        <v>91</v>
      </c>
      <c r="J7076">
        <v>4</v>
      </c>
      <c r="K7076" t="s">
        <v>222</v>
      </c>
      <c r="L7076" t="s">
        <v>21</v>
      </c>
      <c r="M7076" t="s">
        <v>196</v>
      </c>
      <c r="N7076">
        <v>24</v>
      </c>
      <c r="O7076">
        <v>17</v>
      </c>
      <c r="P7076">
        <v>549</v>
      </c>
      <c r="Q7076">
        <v>35020</v>
      </c>
    </row>
    <row r="7077" spans="1:17" x14ac:dyDescent="0.25">
      <c r="A7077" t="s">
        <v>139</v>
      </c>
      <c r="B7077" s="1" t="s">
        <v>259</v>
      </c>
      <c r="C7077">
        <v>2016</v>
      </c>
      <c r="D7077" s="15">
        <f>DATE(cars[[#This Row],[year_1]],1,1)</f>
        <v>42370</v>
      </c>
      <c r="E7077" t="s">
        <v>29</v>
      </c>
      <c r="F7077" s="4">
        <v>305</v>
      </c>
      <c r="G7077">
        <v>6</v>
      </c>
      <c r="H7077" t="s">
        <v>33</v>
      </c>
      <c r="I7077" t="s">
        <v>91</v>
      </c>
      <c r="J7077">
        <v>4</v>
      </c>
      <c r="K7077" t="s">
        <v>222</v>
      </c>
      <c r="L7077" t="s">
        <v>21</v>
      </c>
      <c r="M7077" t="s">
        <v>196</v>
      </c>
      <c r="N7077">
        <v>24</v>
      </c>
      <c r="O7077">
        <v>17</v>
      </c>
      <c r="P7077">
        <v>549</v>
      </c>
      <c r="Q7077">
        <v>38110</v>
      </c>
    </row>
    <row r="7078" spans="1:17" x14ac:dyDescent="0.25">
      <c r="A7078" t="s">
        <v>139</v>
      </c>
      <c r="B7078" s="1" t="s">
        <v>259</v>
      </c>
      <c r="C7078">
        <v>2016</v>
      </c>
      <c r="D7078" s="15">
        <f>DATE(cars[[#This Row],[year_1]],1,1)</f>
        <v>42370</v>
      </c>
      <c r="E7078" t="s">
        <v>29</v>
      </c>
      <c r="F7078" s="4">
        <v>305</v>
      </c>
      <c r="G7078">
        <v>6</v>
      </c>
      <c r="H7078" t="s">
        <v>33</v>
      </c>
      <c r="I7078" t="s">
        <v>91</v>
      </c>
      <c r="J7078">
        <v>4</v>
      </c>
      <c r="K7078" t="s">
        <v>222</v>
      </c>
      <c r="L7078" t="s">
        <v>21</v>
      </c>
      <c r="M7078" t="s">
        <v>196</v>
      </c>
      <c r="N7078">
        <v>24</v>
      </c>
      <c r="O7078">
        <v>17</v>
      </c>
      <c r="P7078">
        <v>549</v>
      </c>
      <c r="Q7078">
        <v>37810</v>
      </c>
    </row>
    <row r="7079" spans="1:17" x14ac:dyDescent="0.25">
      <c r="A7079" t="s">
        <v>139</v>
      </c>
      <c r="B7079" s="1" t="s">
        <v>259</v>
      </c>
      <c r="C7079">
        <v>2016</v>
      </c>
      <c r="D7079" s="15">
        <f>DATE(cars[[#This Row],[year_1]],1,1)</f>
        <v>42370</v>
      </c>
      <c r="E7079" t="s">
        <v>29</v>
      </c>
      <c r="F7079" s="4">
        <v>305</v>
      </c>
      <c r="G7079">
        <v>6</v>
      </c>
      <c r="H7079" t="s">
        <v>33</v>
      </c>
      <c r="I7079" t="s">
        <v>91</v>
      </c>
      <c r="J7079">
        <v>4</v>
      </c>
      <c r="K7079" t="s">
        <v>49</v>
      </c>
      <c r="L7079" t="s">
        <v>21</v>
      </c>
      <c r="M7079" t="s">
        <v>214</v>
      </c>
      <c r="N7079">
        <v>24</v>
      </c>
      <c r="O7079">
        <v>17</v>
      </c>
      <c r="P7079">
        <v>549</v>
      </c>
      <c r="Q7079">
        <v>35665</v>
      </c>
    </row>
    <row r="7080" spans="1:17" x14ac:dyDescent="0.25">
      <c r="A7080" t="s">
        <v>139</v>
      </c>
      <c r="B7080" s="1" t="s">
        <v>259</v>
      </c>
      <c r="C7080">
        <v>2016</v>
      </c>
      <c r="D7080" s="15">
        <f>DATE(cars[[#This Row],[year_1]],1,1)</f>
        <v>42370</v>
      </c>
      <c r="E7080" t="s">
        <v>29</v>
      </c>
      <c r="F7080" s="4">
        <v>305</v>
      </c>
      <c r="G7080">
        <v>6</v>
      </c>
      <c r="H7080" t="s">
        <v>33</v>
      </c>
      <c r="I7080" t="s">
        <v>91</v>
      </c>
      <c r="J7080">
        <v>4</v>
      </c>
      <c r="K7080" t="s">
        <v>222</v>
      </c>
      <c r="L7080" t="s">
        <v>21</v>
      </c>
      <c r="M7080" t="s">
        <v>196</v>
      </c>
      <c r="N7080">
        <v>24</v>
      </c>
      <c r="O7080">
        <v>17</v>
      </c>
      <c r="P7080">
        <v>549</v>
      </c>
      <c r="Q7080">
        <v>34720</v>
      </c>
    </row>
    <row r="7081" spans="1:17" x14ac:dyDescent="0.25">
      <c r="A7081" t="s">
        <v>204</v>
      </c>
      <c r="B7081" s="1" t="s">
        <v>314</v>
      </c>
      <c r="C7081">
        <v>2017</v>
      </c>
      <c r="D7081" s="15">
        <f>DATE(cars[[#This Row],[year_1]],1,1)</f>
        <v>42736</v>
      </c>
      <c r="E7081" t="s">
        <v>29</v>
      </c>
      <c r="F7081" s="4">
        <v>305</v>
      </c>
      <c r="G7081">
        <v>6</v>
      </c>
      <c r="H7081" t="s">
        <v>33</v>
      </c>
      <c r="I7081" t="s">
        <v>30</v>
      </c>
      <c r="J7081">
        <v>4</v>
      </c>
      <c r="K7081" t="s">
        <v>27</v>
      </c>
      <c r="L7081" t="s">
        <v>63</v>
      </c>
      <c r="M7081" t="s">
        <v>32</v>
      </c>
      <c r="N7081">
        <v>26</v>
      </c>
      <c r="O7081">
        <v>17</v>
      </c>
      <c r="P7081">
        <v>61</v>
      </c>
      <c r="Q7081">
        <v>44560</v>
      </c>
    </row>
    <row r="7082" spans="1:17" x14ac:dyDescent="0.25">
      <c r="A7082" t="s">
        <v>204</v>
      </c>
      <c r="B7082" s="1" t="s">
        <v>314</v>
      </c>
      <c r="C7082">
        <v>2017</v>
      </c>
      <c r="D7082" s="15">
        <f>DATE(cars[[#This Row],[year_1]],1,1)</f>
        <v>42736</v>
      </c>
      <c r="E7082" t="s">
        <v>29</v>
      </c>
      <c r="F7082" s="4">
        <v>305</v>
      </c>
      <c r="G7082">
        <v>6</v>
      </c>
      <c r="H7082" t="s">
        <v>33</v>
      </c>
      <c r="I7082" t="s">
        <v>30</v>
      </c>
      <c r="J7082">
        <v>4</v>
      </c>
      <c r="K7082" t="s">
        <v>27</v>
      </c>
      <c r="L7082" t="s">
        <v>63</v>
      </c>
      <c r="M7082" t="s">
        <v>32</v>
      </c>
      <c r="N7082">
        <v>26</v>
      </c>
      <c r="O7082">
        <v>17</v>
      </c>
      <c r="P7082">
        <v>61</v>
      </c>
      <c r="Q7082">
        <v>47515</v>
      </c>
    </row>
    <row r="7083" spans="1:17" x14ac:dyDescent="0.25">
      <c r="A7083" t="s">
        <v>204</v>
      </c>
      <c r="B7083" s="1" t="s">
        <v>676</v>
      </c>
      <c r="C7083">
        <v>2015</v>
      </c>
      <c r="D7083" s="15">
        <f>DATE(cars[[#This Row],[year_1]],1,1)</f>
        <v>42005</v>
      </c>
      <c r="E7083" t="s">
        <v>29</v>
      </c>
      <c r="F7083" s="4">
        <v>305</v>
      </c>
      <c r="G7083">
        <v>6</v>
      </c>
      <c r="H7083" t="s">
        <v>33</v>
      </c>
      <c r="I7083" t="s">
        <v>34</v>
      </c>
      <c r="J7083">
        <v>4</v>
      </c>
      <c r="K7083" t="s">
        <v>129</v>
      </c>
      <c r="L7083" t="s">
        <v>31</v>
      </c>
      <c r="M7083" t="s">
        <v>90</v>
      </c>
      <c r="N7083">
        <v>23</v>
      </c>
      <c r="O7083">
        <v>17</v>
      </c>
      <c r="P7083">
        <v>61</v>
      </c>
      <c r="Q7083">
        <v>40850</v>
      </c>
    </row>
    <row r="7084" spans="1:17" x14ac:dyDescent="0.25">
      <c r="A7084" t="s">
        <v>217</v>
      </c>
      <c r="B7084" s="1" t="s">
        <v>570</v>
      </c>
      <c r="C7084">
        <v>2013</v>
      </c>
      <c r="D7084" s="15">
        <f>DATE(cars[[#This Row],[year_1]],1,1)</f>
        <v>41275</v>
      </c>
      <c r="E7084" t="s">
        <v>17</v>
      </c>
      <c r="F7084" s="4">
        <v>305</v>
      </c>
      <c r="G7084">
        <v>4</v>
      </c>
      <c r="H7084" t="s">
        <v>18</v>
      </c>
      <c r="I7084" t="s">
        <v>34</v>
      </c>
      <c r="J7084">
        <v>4</v>
      </c>
      <c r="K7084" t="s">
        <v>469</v>
      </c>
      <c r="L7084" t="s">
        <v>21</v>
      </c>
      <c r="M7084" t="s">
        <v>54</v>
      </c>
      <c r="N7084">
        <v>23</v>
      </c>
      <c r="O7084">
        <v>17</v>
      </c>
      <c r="P7084">
        <v>640</v>
      </c>
      <c r="Q7084">
        <v>36295</v>
      </c>
    </row>
    <row r="7085" spans="1:17" x14ac:dyDescent="0.25">
      <c r="A7085" t="s">
        <v>217</v>
      </c>
      <c r="B7085" s="1" t="s">
        <v>570</v>
      </c>
      <c r="C7085">
        <v>2013</v>
      </c>
      <c r="D7085" s="15">
        <f>DATE(cars[[#This Row],[year_1]],1,1)</f>
        <v>41275</v>
      </c>
      <c r="E7085" t="s">
        <v>17</v>
      </c>
      <c r="F7085" s="4">
        <v>305</v>
      </c>
      <c r="G7085">
        <v>4</v>
      </c>
      <c r="H7085" t="s">
        <v>18</v>
      </c>
      <c r="I7085" t="s">
        <v>34</v>
      </c>
      <c r="J7085">
        <v>4</v>
      </c>
      <c r="K7085" t="s">
        <v>74</v>
      </c>
      <c r="L7085" t="s">
        <v>21</v>
      </c>
      <c r="M7085" t="s">
        <v>32</v>
      </c>
      <c r="N7085">
        <v>23</v>
      </c>
      <c r="O7085">
        <v>17</v>
      </c>
      <c r="P7085">
        <v>640</v>
      </c>
      <c r="Q7085">
        <v>37645</v>
      </c>
    </row>
    <row r="7086" spans="1:17" x14ac:dyDescent="0.25">
      <c r="A7086" t="s">
        <v>217</v>
      </c>
      <c r="B7086" s="1" t="s">
        <v>570</v>
      </c>
      <c r="C7086">
        <v>2013</v>
      </c>
      <c r="D7086" s="15">
        <f>DATE(cars[[#This Row],[year_1]],1,1)</f>
        <v>41275</v>
      </c>
      <c r="E7086" t="s">
        <v>17</v>
      </c>
      <c r="F7086" s="4">
        <v>305</v>
      </c>
      <c r="G7086">
        <v>4</v>
      </c>
      <c r="H7086" t="s">
        <v>18</v>
      </c>
      <c r="I7086" t="s">
        <v>34</v>
      </c>
      <c r="J7086">
        <v>4</v>
      </c>
      <c r="K7086" t="s">
        <v>74</v>
      </c>
      <c r="L7086" t="s">
        <v>21</v>
      </c>
      <c r="M7086" t="s">
        <v>32</v>
      </c>
      <c r="N7086">
        <v>23</v>
      </c>
      <c r="O7086">
        <v>17</v>
      </c>
      <c r="P7086">
        <v>640</v>
      </c>
      <c r="Q7086">
        <v>34295</v>
      </c>
    </row>
    <row r="7087" spans="1:17" x14ac:dyDescent="0.25">
      <c r="A7087" t="s">
        <v>217</v>
      </c>
      <c r="B7087" s="1" t="s">
        <v>570</v>
      </c>
      <c r="C7087">
        <v>2014</v>
      </c>
      <c r="D7087" s="15">
        <f>DATE(cars[[#This Row],[year_1]],1,1)</f>
        <v>41640</v>
      </c>
      <c r="E7087" t="s">
        <v>17</v>
      </c>
      <c r="F7087" s="4">
        <v>305</v>
      </c>
      <c r="G7087">
        <v>4</v>
      </c>
      <c r="H7087" t="s">
        <v>18</v>
      </c>
      <c r="I7087" t="s">
        <v>34</v>
      </c>
      <c r="J7087">
        <v>4</v>
      </c>
      <c r="K7087" t="s">
        <v>74</v>
      </c>
      <c r="L7087" t="s">
        <v>21</v>
      </c>
      <c r="M7087" t="s">
        <v>32</v>
      </c>
      <c r="N7087">
        <v>23</v>
      </c>
      <c r="O7087">
        <v>17</v>
      </c>
      <c r="P7087">
        <v>640</v>
      </c>
      <c r="Q7087">
        <v>34495</v>
      </c>
    </row>
    <row r="7088" spans="1:17" x14ac:dyDescent="0.25">
      <c r="A7088" t="s">
        <v>217</v>
      </c>
      <c r="B7088" s="1" t="s">
        <v>570</v>
      </c>
      <c r="C7088">
        <v>2014</v>
      </c>
      <c r="D7088" s="15">
        <f>DATE(cars[[#This Row],[year_1]],1,1)</f>
        <v>41640</v>
      </c>
      <c r="E7088" t="s">
        <v>17</v>
      </c>
      <c r="F7088" s="4">
        <v>305</v>
      </c>
      <c r="G7088">
        <v>4</v>
      </c>
      <c r="H7088" t="s">
        <v>18</v>
      </c>
      <c r="I7088" t="s">
        <v>34</v>
      </c>
      <c r="J7088">
        <v>4</v>
      </c>
      <c r="K7088" t="s">
        <v>469</v>
      </c>
      <c r="L7088" t="s">
        <v>21</v>
      </c>
      <c r="M7088" t="s">
        <v>54</v>
      </c>
      <c r="N7088">
        <v>23</v>
      </c>
      <c r="O7088">
        <v>17</v>
      </c>
      <c r="P7088">
        <v>640</v>
      </c>
      <c r="Q7088">
        <v>36495</v>
      </c>
    </row>
    <row r="7089" spans="1:17" x14ac:dyDescent="0.25">
      <c r="A7089" t="s">
        <v>217</v>
      </c>
      <c r="B7089" s="1" t="s">
        <v>570</v>
      </c>
      <c r="C7089">
        <v>2014</v>
      </c>
      <c r="D7089" s="15">
        <f>DATE(cars[[#This Row],[year_1]],1,1)</f>
        <v>41640</v>
      </c>
      <c r="E7089" t="s">
        <v>17</v>
      </c>
      <c r="F7089" s="4">
        <v>305</v>
      </c>
      <c r="G7089">
        <v>4</v>
      </c>
      <c r="H7089" t="s">
        <v>18</v>
      </c>
      <c r="I7089" t="s">
        <v>34</v>
      </c>
      <c r="J7089">
        <v>4</v>
      </c>
      <c r="K7089" t="s">
        <v>74</v>
      </c>
      <c r="L7089" t="s">
        <v>21</v>
      </c>
      <c r="M7089" t="s">
        <v>32</v>
      </c>
      <c r="N7089">
        <v>23</v>
      </c>
      <c r="O7089">
        <v>17</v>
      </c>
      <c r="P7089">
        <v>640</v>
      </c>
      <c r="Q7089">
        <v>37845</v>
      </c>
    </row>
    <row r="7090" spans="1:17" x14ac:dyDescent="0.25">
      <c r="A7090" t="s">
        <v>217</v>
      </c>
      <c r="B7090" s="1" t="s">
        <v>1010</v>
      </c>
      <c r="C7090">
        <v>2015</v>
      </c>
      <c r="D7090" s="15">
        <f>DATE(cars[[#This Row],[year_1]],1,1)</f>
        <v>42005</v>
      </c>
      <c r="E7090" t="s">
        <v>17</v>
      </c>
      <c r="F7090" s="4">
        <v>305</v>
      </c>
      <c r="G7090">
        <v>4</v>
      </c>
      <c r="H7090" t="s">
        <v>18</v>
      </c>
      <c r="I7090" t="s">
        <v>34</v>
      </c>
      <c r="J7090">
        <v>4</v>
      </c>
      <c r="K7090" t="s">
        <v>74</v>
      </c>
      <c r="L7090" t="s">
        <v>21</v>
      </c>
      <c r="M7090" t="s">
        <v>32</v>
      </c>
      <c r="N7090">
        <v>23</v>
      </c>
      <c r="O7090">
        <v>17</v>
      </c>
      <c r="P7090">
        <v>640</v>
      </c>
      <c r="Q7090">
        <v>37395</v>
      </c>
    </row>
    <row r="7091" spans="1:17" x14ac:dyDescent="0.25">
      <c r="A7091" t="s">
        <v>217</v>
      </c>
      <c r="B7091" s="1" t="s">
        <v>1010</v>
      </c>
      <c r="C7091">
        <v>2015</v>
      </c>
      <c r="D7091" s="15">
        <f>DATE(cars[[#This Row],[year_1]],1,1)</f>
        <v>42005</v>
      </c>
      <c r="E7091" t="s">
        <v>17</v>
      </c>
      <c r="F7091" s="4">
        <v>305</v>
      </c>
      <c r="G7091">
        <v>4</v>
      </c>
      <c r="H7091" t="s">
        <v>18</v>
      </c>
      <c r="I7091" t="s">
        <v>34</v>
      </c>
      <c r="J7091">
        <v>4</v>
      </c>
      <c r="K7091" t="s">
        <v>74</v>
      </c>
      <c r="L7091" t="s">
        <v>21</v>
      </c>
      <c r="M7091" t="s">
        <v>32</v>
      </c>
      <c r="N7091">
        <v>23</v>
      </c>
      <c r="O7091">
        <v>17</v>
      </c>
      <c r="P7091">
        <v>640</v>
      </c>
      <c r="Q7091">
        <v>38495</v>
      </c>
    </row>
    <row r="7092" spans="1:17" x14ac:dyDescent="0.25">
      <c r="A7092" t="s">
        <v>217</v>
      </c>
      <c r="B7092" s="1" t="s">
        <v>1010</v>
      </c>
      <c r="C7092">
        <v>2015</v>
      </c>
      <c r="D7092" s="15">
        <f>DATE(cars[[#This Row],[year_1]],1,1)</f>
        <v>42005</v>
      </c>
      <c r="E7092" t="s">
        <v>17</v>
      </c>
      <c r="F7092" s="4">
        <v>305</v>
      </c>
      <c r="G7092">
        <v>4</v>
      </c>
      <c r="H7092" t="s">
        <v>18</v>
      </c>
      <c r="I7092" t="s">
        <v>34</v>
      </c>
      <c r="J7092">
        <v>4</v>
      </c>
      <c r="K7092" t="s">
        <v>74</v>
      </c>
      <c r="L7092" t="s">
        <v>21</v>
      </c>
      <c r="M7092" t="s">
        <v>32</v>
      </c>
      <c r="N7092">
        <v>23</v>
      </c>
      <c r="O7092">
        <v>17</v>
      </c>
      <c r="P7092">
        <v>640</v>
      </c>
      <c r="Q7092">
        <v>34495</v>
      </c>
    </row>
    <row r="7093" spans="1:17" x14ac:dyDescent="0.25">
      <c r="A7093" t="s">
        <v>217</v>
      </c>
      <c r="B7093" s="1" t="s">
        <v>1010</v>
      </c>
      <c r="C7093">
        <v>2016</v>
      </c>
      <c r="D7093" s="15">
        <f>DATE(cars[[#This Row],[year_1]],1,1)</f>
        <v>42370</v>
      </c>
      <c r="E7093" t="s">
        <v>17</v>
      </c>
      <c r="F7093" s="4">
        <v>305</v>
      </c>
      <c r="G7093">
        <v>4</v>
      </c>
      <c r="H7093" t="s">
        <v>18</v>
      </c>
      <c r="I7093" t="s">
        <v>34</v>
      </c>
      <c r="J7093">
        <v>4</v>
      </c>
      <c r="K7093" t="s">
        <v>74</v>
      </c>
      <c r="L7093" t="s">
        <v>21</v>
      </c>
      <c r="M7093" t="s">
        <v>32</v>
      </c>
      <c r="N7093">
        <v>23</v>
      </c>
      <c r="O7093">
        <v>17</v>
      </c>
      <c r="P7093">
        <v>640</v>
      </c>
      <c r="Q7093">
        <v>34695</v>
      </c>
    </row>
    <row r="7094" spans="1:17" x14ac:dyDescent="0.25">
      <c r="A7094" t="s">
        <v>217</v>
      </c>
      <c r="B7094" s="1" t="s">
        <v>1010</v>
      </c>
      <c r="C7094">
        <v>2016</v>
      </c>
      <c r="D7094" s="15">
        <f>DATE(cars[[#This Row],[year_1]],1,1)</f>
        <v>42370</v>
      </c>
      <c r="E7094" t="s">
        <v>17</v>
      </c>
      <c r="F7094" s="4">
        <v>305</v>
      </c>
      <c r="G7094">
        <v>4</v>
      </c>
      <c r="H7094" t="s">
        <v>18</v>
      </c>
      <c r="I7094" t="s">
        <v>34</v>
      </c>
      <c r="J7094">
        <v>4</v>
      </c>
      <c r="K7094" t="s">
        <v>74</v>
      </c>
      <c r="L7094" t="s">
        <v>21</v>
      </c>
      <c r="M7094" t="s">
        <v>32</v>
      </c>
      <c r="N7094">
        <v>23</v>
      </c>
      <c r="O7094">
        <v>17</v>
      </c>
      <c r="P7094">
        <v>640</v>
      </c>
      <c r="Q7094">
        <v>39995</v>
      </c>
    </row>
    <row r="7095" spans="1:17" x14ac:dyDescent="0.25">
      <c r="A7095" t="s">
        <v>217</v>
      </c>
      <c r="B7095" s="1" t="s">
        <v>1010</v>
      </c>
      <c r="C7095">
        <v>2016</v>
      </c>
      <c r="D7095" s="15">
        <f>DATE(cars[[#This Row],[year_1]],1,1)</f>
        <v>42370</v>
      </c>
      <c r="E7095" t="s">
        <v>17</v>
      </c>
      <c r="F7095" s="4">
        <v>305</v>
      </c>
      <c r="G7095">
        <v>4</v>
      </c>
      <c r="H7095" t="s">
        <v>18</v>
      </c>
      <c r="I7095" t="s">
        <v>34</v>
      </c>
      <c r="J7095">
        <v>4</v>
      </c>
      <c r="K7095" t="s">
        <v>74</v>
      </c>
      <c r="L7095" t="s">
        <v>21</v>
      </c>
      <c r="M7095" t="s">
        <v>32</v>
      </c>
      <c r="N7095">
        <v>23</v>
      </c>
      <c r="O7095">
        <v>17</v>
      </c>
      <c r="P7095">
        <v>640</v>
      </c>
      <c r="Q7095">
        <v>38995</v>
      </c>
    </row>
    <row r="7096" spans="1:17" x14ac:dyDescent="0.25">
      <c r="A7096" t="s">
        <v>217</v>
      </c>
      <c r="B7096" s="1" t="s">
        <v>1010</v>
      </c>
      <c r="C7096">
        <v>2017</v>
      </c>
      <c r="D7096" s="15">
        <f>DATE(cars[[#This Row],[year_1]],1,1)</f>
        <v>42736</v>
      </c>
      <c r="E7096" t="s">
        <v>17</v>
      </c>
      <c r="F7096" s="4">
        <v>305</v>
      </c>
      <c r="G7096">
        <v>4</v>
      </c>
      <c r="H7096" t="s">
        <v>18</v>
      </c>
      <c r="I7096" t="s">
        <v>34</v>
      </c>
      <c r="J7096">
        <v>4</v>
      </c>
      <c r="K7096" t="s">
        <v>74</v>
      </c>
      <c r="L7096" t="s">
        <v>21</v>
      </c>
      <c r="M7096" t="s">
        <v>32</v>
      </c>
      <c r="N7096">
        <v>23</v>
      </c>
      <c r="O7096">
        <v>17</v>
      </c>
      <c r="P7096">
        <v>640</v>
      </c>
      <c r="Q7096">
        <v>39995</v>
      </c>
    </row>
    <row r="7097" spans="1:17" x14ac:dyDescent="0.25">
      <c r="A7097" t="s">
        <v>217</v>
      </c>
      <c r="B7097" s="1" t="s">
        <v>1010</v>
      </c>
      <c r="C7097">
        <v>2017</v>
      </c>
      <c r="D7097" s="15">
        <f>DATE(cars[[#This Row],[year_1]],1,1)</f>
        <v>42736</v>
      </c>
      <c r="E7097" t="s">
        <v>17</v>
      </c>
      <c r="F7097" s="4">
        <v>305</v>
      </c>
      <c r="G7097">
        <v>4</v>
      </c>
      <c r="H7097" t="s">
        <v>18</v>
      </c>
      <c r="I7097" t="s">
        <v>34</v>
      </c>
      <c r="J7097">
        <v>4</v>
      </c>
      <c r="K7097" t="s">
        <v>74</v>
      </c>
      <c r="L7097" t="s">
        <v>21</v>
      </c>
      <c r="M7097" t="s">
        <v>32</v>
      </c>
      <c r="N7097">
        <v>23</v>
      </c>
      <c r="O7097">
        <v>17</v>
      </c>
      <c r="P7097">
        <v>640</v>
      </c>
      <c r="Q7097">
        <v>35195</v>
      </c>
    </row>
    <row r="7098" spans="1:17" x14ac:dyDescent="0.25">
      <c r="A7098" t="s">
        <v>438</v>
      </c>
      <c r="B7098" s="1" t="s">
        <v>495</v>
      </c>
      <c r="C7098">
        <v>2007</v>
      </c>
      <c r="D7098" s="15">
        <f>DATE(cars[[#This Row],[year_1]],1,1)</f>
        <v>39083</v>
      </c>
      <c r="E7098" t="s">
        <v>17</v>
      </c>
      <c r="F7098" s="4">
        <v>306</v>
      </c>
      <c r="G7098">
        <v>6</v>
      </c>
      <c r="H7098" t="s">
        <v>33</v>
      </c>
      <c r="I7098" t="s">
        <v>19</v>
      </c>
      <c r="J7098">
        <v>4</v>
      </c>
      <c r="K7098" t="s">
        <v>26</v>
      </c>
      <c r="L7098" t="s">
        <v>31</v>
      </c>
      <c r="M7098" t="s">
        <v>32</v>
      </c>
      <c r="N7098">
        <v>24</v>
      </c>
      <c r="O7098">
        <v>17</v>
      </c>
      <c r="P7098">
        <v>190</v>
      </c>
      <c r="Q7098">
        <v>33450</v>
      </c>
    </row>
    <row r="7099" spans="1:17" x14ac:dyDescent="0.25">
      <c r="A7099" t="s">
        <v>438</v>
      </c>
      <c r="B7099" s="1" t="s">
        <v>495</v>
      </c>
      <c r="C7099">
        <v>2007</v>
      </c>
      <c r="D7099" s="15">
        <f>DATE(cars[[#This Row],[year_1]],1,1)</f>
        <v>39083</v>
      </c>
      <c r="E7099" t="s">
        <v>17</v>
      </c>
      <c r="F7099" s="4">
        <v>306</v>
      </c>
      <c r="G7099">
        <v>6</v>
      </c>
      <c r="H7099" t="s">
        <v>33</v>
      </c>
      <c r="I7099" t="s">
        <v>34</v>
      </c>
      <c r="J7099">
        <v>4</v>
      </c>
      <c r="K7099" t="s">
        <v>27</v>
      </c>
      <c r="L7099" t="s">
        <v>31</v>
      </c>
      <c r="M7099" t="s">
        <v>32</v>
      </c>
      <c r="N7099">
        <v>23</v>
      </c>
      <c r="O7099">
        <v>17</v>
      </c>
      <c r="P7099">
        <v>190</v>
      </c>
      <c r="Q7099">
        <v>33950</v>
      </c>
    </row>
    <row r="7100" spans="1:17" x14ac:dyDescent="0.25">
      <c r="A7100" t="s">
        <v>438</v>
      </c>
      <c r="B7100" s="1" t="s">
        <v>495</v>
      </c>
      <c r="C7100">
        <v>2007</v>
      </c>
      <c r="D7100" s="15">
        <f>DATE(cars[[#This Row],[year_1]],1,1)</f>
        <v>39083</v>
      </c>
      <c r="E7100" t="s">
        <v>17</v>
      </c>
      <c r="F7100" s="4">
        <v>306</v>
      </c>
      <c r="G7100">
        <v>6</v>
      </c>
      <c r="H7100" t="s">
        <v>33</v>
      </c>
      <c r="I7100" t="s">
        <v>19</v>
      </c>
      <c r="J7100">
        <v>4</v>
      </c>
      <c r="K7100" t="s">
        <v>27</v>
      </c>
      <c r="L7100" t="s">
        <v>31</v>
      </c>
      <c r="M7100" t="s">
        <v>32</v>
      </c>
      <c r="N7100">
        <v>24</v>
      </c>
      <c r="O7100">
        <v>17</v>
      </c>
      <c r="P7100">
        <v>190</v>
      </c>
      <c r="Q7100">
        <v>31900</v>
      </c>
    </row>
    <row r="7101" spans="1:17" x14ac:dyDescent="0.25">
      <c r="A7101" t="s">
        <v>438</v>
      </c>
      <c r="B7101" s="1" t="s">
        <v>495</v>
      </c>
      <c r="C7101">
        <v>2007</v>
      </c>
      <c r="D7101" s="15">
        <f>DATE(cars[[#This Row],[year_1]],1,1)</f>
        <v>39083</v>
      </c>
      <c r="E7101" t="s">
        <v>17</v>
      </c>
      <c r="F7101" s="4">
        <v>306</v>
      </c>
      <c r="G7101">
        <v>6</v>
      </c>
      <c r="H7101" t="s">
        <v>33</v>
      </c>
      <c r="I7101" t="s">
        <v>19</v>
      </c>
      <c r="J7101">
        <v>4</v>
      </c>
      <c r="K7101" t="s">
        <v>27</v>
      </c>
      <c r="L7101" t="s">
        <v>31</v>
      </c>
      <c r="M7101" t="s">
        <v>32</v>
      </c>
      <c r="N7101">
        <v>24</v>
      </c>
      <c r="O7101">
        <v>17</v>
      </c>
      <c r="P7101">
        <v>190</v>
      </c>
      <c r="Q7101">
        <v>31450</v>
      </c>
    </row>
    <row r="7102" spans="1:17" x14ac:dyDescent="0.25">
      <c r="A7102" t="s">
        <v>438</v>
      </c>
      <c r="B7102" s="1" t="s">
        <v>495</v>
      </c>
      <c r="C7102">
        <v>2007</v>
      </c>
      <c r="D7102" s="15">
        <f>DATE(cars[[#This Row],[year_1]],1,1)</f>
        <v>39083</v>
      </c>
      <c r="E7102" t="s">
        <v>17</v>
      </c>
      <c r="F7102" s="4">
        <v>306</v>
      </c>
      <c r="G7102">
        <v>6</v>
      </c>
      <c r="H7102" t="s">
        <v>18</v>
      </c>
      <c r="I7102" t="s">
        <v>19</v>
      </c>
      <c r="J7102">
        <v>4</v>
      </c>
      <c r="K7102" t="s">
        <v>26</v>
      </c>
      <c r="L7102" t="s">
        <v>31</v>
      </c>
      <c r="M7102" t="s">
        <v>32</v>
      </c>
      <c r="N7102">
        <v>25</v>
      </c>
      <c r="O7102">
        <v>17</v>
      </c>
      <c r="P7102">
        <v>190</v>
      </c>
      <c r="Q7102">
        <v>32250</v>
      </c>
    </row>
    <row r="7103" spans="1:17" x14ac:dyDescent="0.25">
      <c r="A7103" t="s">
        <v>438</v>
      </c>
      <c r="B7103" s="1" t="s">
        <v>495</v>
      </c>
      <c r="C7103">
        <v>2008</v>
      </c>
      <c r="D7103" s="15">
        <f>DATE(cars[[#This Row],[year_1]],1,1)</f>
        <v>39448</v>
      </c>
      <c r="E7103" t="s">
        <v>17</v>
      </c>
      <c r="F7103" s="4">
        <v>306</v>
      </c>
      <c r="G7103">
        <v>6</v>
      </c>
      <c r="H7103" t="s">
        <v>33</v>
      </c>
      <c r="I7103" t="s">
        <v>19</v>
      </c>
      <c r="J7103">
        <v>4</v>
      </c>
      <c r="K7103" t="s">
        <v>27</v>
      </c>
      <c r="L7103" t="s">
        <v>31</v>
      </c>
      <c r="M7103" t="s">
        <v>32</v>
      </c>
      <c r="N7103">
        <v>24</v>
      </c>
      <c r="O7103">
        <v>17</v>
      </c>
      <c r="P7103">
        <v>190</v>
      </c>
      <c r="Q7103">
        <v>32250</v>
      </c>
    </row>
    <row r="7104" spans="1:17" x14ac:dyDescent="0.25">
      <c r="A7104" t="s">
        <v>438</v>
      </c>
      <c r="B7104" s="1" t="s">
        <v>495</v>
      </c>
      <c r="C7104">
        <v>2008</v>
      </c>
      <c r="D7104" s="15">
        <f>DATE(cars[[#This Row],[year_1]],1,1)</f>
        <v>39448</v>
      </c>
      <c r="E7104" t="s">
        <v>17</v>
      </c>
      <c r="F7104" s="4">
        <v>306</v>
      </c>
      <c r="G7104">
        <v>6</v>
      </c>
      <c r="H7104" t="s">
        <v>33</v>
      </c>
      <c r="I7104" t="s">
        <v>34</v>
      </c>
      <c r="J7104">
        <v>4</v>
      </c>
      <c r="K7104" t="s">
        <v>24</v>
      </c>
      <c r="L7104" t="s">
        <v>31</v>
      </c>
      <c r="M7104" t="s">
        <v>32</v>
      </c>
      <c r="N7104">
        <v>23</v>
      </c>
      <c r="O7104">
        <v>17</v>
      </c>
      <c r="P7104">
        <v>190</v>
      </c>
      <c r="Q7104">
        <v>34750</v>
      </c>
    </row>
    <row r="7105" spans="1:17" x14ac:dyDescent="0.25">
      <c r="A7105" t="s">
        <v>438</v>
      </c>
      <c r="B7105" s="1" t="s">
        <v>495</v>
      </c>
      <c r="C7105">
        <v>2008</v>
      </c>
      <c r="D7105" s="15">
        <f>DATE(cars[[#This Row],[year_1]],1,1)</f>
        <v>39448</v>
      </c>
      <c r="E7105" t="s">
        <v>17</v>
      </c>
      <c r="F7105" s="4">
        <v>306</v>
      </c>
      <c r="G7105">
        <v>6</v>
      </c>
      <c r="H7105" t="s">
        <v>33</v>
      </c>
      <c r="I7105" t="s">
        <v>19</v>
      </c>
      <c r="J7105">
        <v>4</v>
      </c>
      <c r="K7105" t="s">
        <v>24</v>
      </c>
      <c r="L7105" t="s">
        <v>31</v>
      </c>
      <c r="M7105" t="s">
        <v>32</v>
      </c>
      <c r="N7105">
        <v>24</v>
      </c>
      <c r="O7105">
        <v>17</v>
      </c>
      <c r="P7105">
        <v>190</v>
      </c>
      <c r="Q7105">
        <v>32700</v>
      </c>
    </row>
    <row r="7106" spans="1:17" x14ac:dyDescent="0.25">
      <c r="A7106" t="s">
        <v>438</v>
      </c>
      <c r="B7106" s="1" t="s">
        <v>495</v>
      </c>
      <c r="C7106">
        <v>2008</v>
      </c>
      <c r="D7106" s="15">
        <f>DATE(cars[[#This Row],[year_1]],1,1)</f>
        <v>39448</v>
      </c>
      <c r="E7106" t="s">
        <v>17</v>
      </c>
      <c r="F7106" s="4">
        <v>306</v>
      </c>
      <c r="G7106">
        <v>6</v>
      </c>
      <c r="H7106" t="s">
        <v>18</v>
      </c>
      <c r="I7106" t="s">
        <v>19</v>
      </c>
      <c r="J7106">
        <v>4</v>
      </c>
      <c r="K7106" t="s">
        <v>26</v>
      </c>
      <c r="L7106" t="s">
        <v>31</v>
      </c>
      <c r="M7106" t="s">
        <v>32</v>
      </c>
      <c r="N7106">
        <v>25</v>
      </c>
      <c r="O7106">
        <v>17</v>
      </c>
      <c r="P7106">
        <v>190</v>
      </c>
      <c r="Q7106">
        <v>33050</v>
      </c>
    </row>
    <row r="7107" spans="1:17" x14ac:dyDescent="0.25">
      <c r="A7107" t="s">
        <v>47</v>
      </c>
      <c r="B7107" s="1" t="s">
        <v>72</v>
      </c>
      <c r="C7107">
        <v>2007</v>
      </c>
      <c r="D7107" s="15">
        <f>DATE(cars[[#This Row],[year_1]],1,1)</f>
        <v>39083</v>
      </c>
      <c r="E7107" t="s">
        <v>29</v>
      </c>
      <c r="F7107" s="4">
        <v>306</v>
      </c>
      <c r="G7107">
        <v>6</v>
      </c>
      <c r="H7107" t="s">
        <v>33</v>
      </c>
      <c r="I7107" t="s">
        <v>19</v>
      </c>
      <c r="J7107">
        <v>2</v>
      </c>
      <c r="K7107" t="s">
        <v>73</v>
      </c>
      <c r="L7107" t="s">
        <v>21</v>
      </c>
      <c r="M7107" t="s">
        <v>25</v>
      </c>
      <c r="N7107">
        <v>23</v>
      </c>
      <c r="O7107">
        <v>17</v>
      </c>
      <c r="P7107">
        <v>2009</v>
      </c>
      <c r="Q7107">
        <v>36550</v>
      </c>
    </row>
    <row r="7108" spans="1:17" x14ac:dyDescent="0.25">
      <c r="A7108" t="s">
        <v>47</v>
      </c>
      <c r="B7108" s="1" t="s">
        <v>72</v>
      </c>
      <c r="C7108">
        <v>2007</v>
      </c>
      <c r="D7108" s="15">
        <f>DATE(cars[[#This Row],[year_1]],1,1)</f>
        <v>39083</v>
      </c>
      <c r="E7108" t="s">
        <v>29</v>
      </c>
      <c r="F7108" s="4">
        <v>306</v>
      </c>
      <c r="G7108">
        <v>6</v>
      </c>
      <c r="H7108" t="s">
        <v>33</v>
      </c>
      <c r="I7108" t="s">
        <v>19</v>
      </c>
      <c r="J7108">
        <v>2</v>
      </c>
      <c r="K7108" t="s">
        <v>73</v>
      </c>
      <c r="L7108" t="s">
        <v>21</v>
      </c>
      <c r="M7108" t="s">
        <v>25</v>
      </c>
      <c r="N7108">
        <v>23</v>
      </c>
      <c r="O7108">
        <v>17</v>
      </c>
      <c r="P7108">
        <v>2009</v>
      </c>
      <c r="Q7108">
        <v>41250</v>
      </c>
    </row>
    <row r="7109" spans="1:17" x14ac:dyDescent="0.25">
      <c r="A7109" t="s">
        <v>47</v>
      </c>
      <c r="B7109" s="1" t="s">
        <v>72</v>
      </c>
      <c r="C7109">
        <v>2007</v>
      </c>
      <c r="D7109" s="15">
        <f>DATE(cars[[#This Row],[year_1]],1,1)</f>
        <v>39083</v>
      </c>
      <c r="E7109" t="s">
        <v>29</v>
      </c>
      <c r="F7109" s="4">
        <v>306</v>
      </c>
      <c r="G7109">
        <v>6</v>
      </c>
      <c r="H7109" t="s">
        <v>33</v>
      </c>
      <c r="I7109" t="s">
        <v>19</v>
      </c>
      <c r="J7109">
        <v>2</v>
      </c>
      <c r="K7109" t="s">
        <v>73</v>
      </c>
      <c r="L7109" t="s">
        <v>21</v>
      </c>
      <c r="M7109" t="s">
        <v>22</v>
      </c>
      <c r="N7109">
        <v>24</v>
      </c>
      <c r="O7109">
        <v>17</v>
      </c>
      <c r="P7109">
        <v>2009</v>
      </c>
      <c r="Q7109">
        <v>30600</v>
      </c>
    </row>
    <row r="7110" spans="1:17" x14ac:dyDescent="0.25">
      <c r="A7110" t="s">
        <v>47</v>
      </c>
      <c r="B7110" s="1" t="s">
        <v>72</v>
      </c>
      <c r="C7110">
        <v>2007</v>
      </c>
      <c r="D7110" s="15">
        <f>DATE(cars[[#This Row],[year_1]],1,1)</f>
        <v>39083</v>
      </c>
      <c r="E7110" t="s">
        <v>29</v>
      </c>
      <c r="F7110" s="4">
        <v>306</v>
      </c>
      <c r="G7110">
        <v>6</v>
      </c>
      <c r="H7110" t="s">
        <v>33</v>
      </c>
      <c r="I7110" t="s">
        <v>19</v>
      </c>
      <c r="J7110">
        <v>2</v>
      </c>
      <c r="K7110" t="s">
        <v>73</v>
      </c>
      <c r="L7110" t="s">
        <v>21</v>
      </c>
      <c r="M7110" t="s">
        <v>22</v>
      </c>
      <c r="N7110">
        <v>24</v>
      </c>
      <c r="O7110">
        <v>17</v>
      </c>
      <c r="P7110">
        <v>2009</v>
      </c>
      <c r="Q7110">
        <v>37100</v>
      </c>
    </row>
    <row r="7111" spans="1:17" x14ac:dyDescent="0.25">
      <c r="A7111" t="s">
        <v>47</v>
      </c>
      <c r="B7111" s="1" t="s">
        <v>72</v>
      </c>
      <c r="C7111">
        <v>2007</v>
      </c>
      <c r="D7111" s="15">
        <f>DATE(cars[[#This Row],[year_1]],1,1)</f>
        <v>39083</v>
      </c>
      <c r="E7111" t="s">
        <v>29</v>
      </c>
      <c r="F7111" s="4">
        <v>306</v>
      </c>
      <c r="G7111">
        <v>6</v>
      </c>
      <c r="H7111" t="s">
        <v>18</v>
      </c>
      <c r="I7111" t="s">
        <v>19</v>
      </c>
      <c r="J7111">
        <v>2</v>
      </c>
      <c r="K7111" t="s">
        <v>73</v>
      </c>
      <c r="L7111" t="s">
        <v>21</v>
      </c>
      <c r="M7111" t="s">
        <v>25</v>
      </c>
      <c r="N7111">
        <v>24</v>
      </c>
      <c r="O7111">
        <v>17</v>
      </c>
      <c r="P7111">
        <v>2009</v>
      </c>
      <c r="Q7111">
        <v>40250</v>
      </c>
    </row>
    <row r="7112" spans="1:17" x14ac:dyDescent="0.25">
      <c r="A7112" t="s">
        <v>47</v>
      </c>
      <c r="B7112" s="1" t="s">
        <v>72</v>
      </c>
      <c r="C7112">
        <v>2007</v>
      </c>
      <c r="D7112" s="15">
        <f>DATE(cars[[#This Row],[year_1]],1,1)</f>
        <v>39083</v>
      </c>
      <c r="E7112" t="s">
        <v>29</v>
      </c>
      <c r="F7112" s="4">
        <v>306</v>
      </c>
      <c r="G7112">
        <v>6</v>
      </c>
      <c r="H7112" t="s">
        <v>18</v>
      </c>
      <c r="I7112" t="s">
        <v>19</v>
      </c>
      <c r="J7112">
        <v>2</v>
      </c>
      <c r="K7112" t="s">
        <v>73</v>
      </c>
      <c r="L7112" t="s">
        <v>21</v>
      </c>
      <c r="M7112" t="s">
        <v>25</v>
      </c>
      <c r="N7112">
        <v>24</v>
      </c>
      <c r="O7112">
        <v>17</v>
      </c>
      <c r="P7112">
        <v>2009</v>
      </c>
      <c r="Q7112">
        <v>35550</v>
      </c>
    </row>
    <row r="7113" spans="1:17" x14ac:dyDescent="0.25">
      <c r="A7113" t="s">
        <v>47</v>
      </c>
      <c r="B7113" s="1" t="s">
        <v>72</v>
      </c>
      <c r="C7113">
        <v>2007</v>
      </c>
      <c r="D7113" s="15">
        <f>DATE(cars[[#This Row],[year_1]],1,1)</f>
        <v>39083</v>
      </c>
      <c r="E7113" t="s">
        <v>29</v>
      </c>
      <c r="F7113" s="4">
        <v>306</v>
      </c>
      <c r="G7113">
        <v>6</v>
      </c>
      <c r="H7113" t="s">
        <v>33</v>
      </c>
      <c r="I7113" t="s">
        <v>19</v>
      </c>
      <c r="J7113">
        <v>2</v>
      </c>
      <c r="K7113" t="s">
        <v>73</v>
      </c>
      <c r="L7113" t="s">
        <v>21</v>
      </c>
      <c r="M7113" t="s">
        <v>22</v>
      </c>
      <c r="N7113">
        <v>24</v>
      </c>
      <c r="O7113">
        <v>17</v>
      </c>
      <c r="P7113">
        <v>2009</v>
      </c>
      <c r="Q7113">
        <v>33200</v>
      </c>
    </row>
    <row r="7114" spans="1:17" x14ac:dyDescent="0.25">
      <c r="A7114" t="s">
        <v>47</v>
      </c>
      <c r="B7114" s="1" t="s">
        <v>72</v>
      </c>
      <c r="C7114">
        <v>2007</v>
      </c>
      <c r="D7114" s="15">
        <f>DATE(cars[[#This Row],[year_1]],1,1)</f>
        <v>39083</v>
      </c>
      <c r="E7114" t="s">
        <v>29</v>
      </c>
      <c r="F7114" s="4">
        <v>306</v>
      </c>
      <c r="G7114">
        <v>6</v>
      </c>
      <c r="H7114" t="s">
        <v>18</v>
      </c>
      <c r="I7114" t="s">
        <v>19</v>
      </c>
      <c r="J7114">
        <v>2</v>
      </c>
      <c r="K7114" t="s">
        <v>73</v>
      </c>
      <c r="L7114" t="s">
        <v>21</v>
      </c>
      <c r="M7114" t="s">
        <v>25</v>
      </c>
      <c r="N7114">
        <v>24</v>
      </c>
      <c r="O7114">
        <v>17</v>
      </c>
      <c r="P7114">
        <v>2009</v>
      </c>
      <c r="Q7114">
        <v>37900</v>
      </c>
    </row>
    <row r="7115" spans="1:17" x14ac:dyDescent="0.25">
      <c r="A7115" t="s">
        <v>47</v>
      </c>
      <c r="B7115" s="1" t="s">
        <v>72</v>
      </c>
      <c r="C7115">
        <v>2007</v>
      </c>
      <c r="D7115" s="15">
        <f>DATE(cars[[#This Row],[year_1]],1,1)</f>
        <v>39083</v>
      </c>
      <c r="E7115" t="s">
        <v>29</v>
      </c>
      <c r="F7115" s="4">
        <v>306</v>
      </c>
      <c r="G7115">
        <v>6</v>
      </c>
      <c r="H7115" t="s">
        <v>33</v>
      </c>
      <c r="I7115" t="s">
        <v>19</v>
      </c>
      <c r="J7115">
        <v>2</v>
      </c>
      <c r="K7115" t="s">
        <v>73</v>
      </c>
      <c r="L7115" t="s">
        <v>21</v>
      </c>
      <c r="M7115" t="s">
        <v>25</v>
      </c>
      <c r="N7115">
        <v>23</v>
      </c>
      <c r="O7115">
        <v>17</v>
      </c>
      <c r="P7115">
        <v>2009</v>
      </c>
      <c r="Q7115">
        <v>38900</v>
      </c>
    </row>
    <row r="7116" spans="1:17" x14ac:dyDescent="0.25">
      <c r="A7116" t="s">
        <v>47</v>
      </c>
      <c r="B7116" s="1" t="s">
        <v>72</v>
      </c>
      <c r="C7116">
        <v>2008</v>
      </c>
      <c r="D7116" s="15">
        <f>DATE(cars[[#This Row],[year_1]],1,1)</f>
        <v>39448</v>
      </c>
      <c r="E7116" t="s">
        <v>29</v>
      </c>
      <c r="F7116" s="4">
        <v>306</v>
      </c>
      <c r="G7116">
        <v>6</v>
      </c>
      <c r="H7116" t="s">
        <v>33</v>
      </c>
      <c r="I7116" t="s">
        <v>19</v>
      </c>
      <c r="J7116">
        <v>2</v>
      </c>
      <c r="K7116" t="s">
        <v>73</v>
      </c>
      <c r="L7116" t="s">
        <v>21</v>
      </c>
      <c r="M7116" t="s">
        <v>22</v>
      </c>
      <c r="N7116">
        <v>24</v>
      </c>
      <c r="O7116">
        <v>17</v>
      </c>
      <c r="P7116">
        <v>2009</v>
      </c>
      <c r="Q7116">
        <v>33840</v>
      </c>
    </row>
    <row r="7117" spans="1:17" x14ac:dyDescent="0.25">
      <c r="A7117" t="s">
        <v>47</v>
      </c>
      <c r="B7117" s="1" t="s">
        <v>72</v>
      </c>
      <c r="C7117">
        <v>2008</v>
      </c>
      <c r="D7117" s="15">
        <f>DATE(cars[[#This Row],[year_1]],1,1)</f>
        <v>39448</v>
      </c>
      <c r="E7117" t="s">
        <v>29</v>
      </c>
      <c r="F7117" s="4">
        <v>306</v>
      </c>
      <c r="G7117">
        <v>6</v>
      </c>
      <c r="H7117" t="s">
        <v>18</v>
      </c>
      <c r="I7117" t="s">
        <v>19</v>
      </c>
      <c r="J7117">
        <v>2</v>
      </c>
      <c r="K7117" t="s">
        <v>73</v>
      </c>
      <c r="L7117" t="s">
        <v>21</v>
      </c>
      <c r="M7117" t="s">
        <v>25</v>
      </c>
      <c r="N7117">
        <v>24</v>
      </c>
      <c r="O7117">
        <v>17</v>
      </c>
      <c r="P7117">
        <v>2009</v>
      </c>
      <c r="Q7117">
        <v>38630</v>
      </c>
    </row>
    <row r="7118" spans="1:17" x14ac:dyDescent="0.25">
      <c r="A7118" t="s">
        <v>47</v>
      </c>
      <c r="B7118" s="1" t="s">
        <v>72</v>
      </c>
      <c r="C7118">
        <v>2008</v>
      </c>
      <c r="D7118" s="15">
        <f>DATE(cars[[#This Row],[year_1]],1,1)</f>
        <v>39448</v>
      </c>
      <c r="E7118" t="s">
        <v>29</v>
      </c>
      <c r="F7118" s="4">
        <v>306</v>
      </c>
      <c r="G7118">
        <v>6</v>
      </c>
      <c r="H7118" t="s">
        <v>33</v>
      </c>
      <c r="I7118" t="s">
        <v>19</v>
      </c>
      <c r="J7118">
        <v>2</v>
      </c>
      <c r="K7118" t="s">
        <v>73</v>
      </c>
      <c r="L7118" t="s">
        <v>21</v>
      </c>
      <c r="M7118" t="s">
        <v>25</v>
      </c>
      <c r="N7118">
        <v>23</v>
      </c>
      <c r="O7118">
        <v>17</v>
      </c>
      <c r="P7118">
        <v>2009</v>
      </c>
      <c r="Q7118">
        <v>39630</v>
      </c>
    </row>
    <row r="7119" spans="1:17" x14ac:dyDescent="0.25">
      <c r="A7119" t="s">
        <v>47</v>
      </c>
      <c r="B7119" s="1" t="s">
        <v>72</v>
      </c>
      <c r="C7119">
        <v>2008</v>
      </c>
      <c r="D7119" s="15">
        <f>DATE(cars[[#This Row],[year_1]],1,1)</f>
        <v>39448</v>
      </c>
      <c r="E7119" t="s">
        <v>29</v>
      </c>
      <c r="F7119" s="4">
        <v>306</v>
      </c>
      <c r="G7119">
        <v>6</v>
      </c>
      <c r="H7119" t="s">
        <v>33</v>
      </c>
      <c r="I7119" t="s">
        <v>19</v>
      </c>
      <c r="J7119">
        <v>2</v>
      </c>
      <c r="K7119" t="s">
        <v>73</v>
      </c>
      <c r="L7119" t="s">
        <v>21</v>
      </c>
      <c r="M7119" t="s">
        <v>22</v>
      </c>
      <c r="N7119">
        <v>24</v>
      </c>
      <c r="O7119">
        <v>17</v>
      </c>
      <c r="P7119">
        <v>2009</v>
      </c>
      <c r="Q7119">
        <v>37740</v>
      </c>
    </row>
    <row r="7120" spans="1:17" x14ac:dyDescent="0.25">
      <c r="A7120" t="s">
        <v>47</v>
      </c>
      <c r="B7120" s="1" t="s">
        <v>72</v>
      </c>
      <c r="C7120">
        <v>2008</v>
      </c>
      <c r="D7120" s="15">
        <f>DATE(cars[[#This Row],[year_1]],1,1)</f>
        <v>39448</v>
      </c>
      <c r="E7120" t="s">
        <v>29</v>
      </c>
      <c r="F7120" s="4">
        <v>306</v>
      </c>
      <c r="G7120">
        <v>6</v>
      </c>
      <c r="H7120" t="s">
        <v>33</v>
      </c>
      <c r="I7120" t="s">
        <v>19</v>
      </c>
      <c r="J7120">
        <v>2</v>
      </c>
      <c r="K7120" t="s">
        <v>73</v>
      </c>
      <c r="L7120" t="s">
        <v>21</v>
      </c>
      <c r="M7120" t="s">
        <v>25</v>
      </c>
      <c r="N7120">
        <v>23</v>
      </c>
      <c r="O7120">
        <v>17</v>
      </c>
      <c r="P7120">
        <v>2009</v>
      </c>
      <c r="Q7120">
        <v>41980</v>
      </c>
    </row>
    <row r="7121" spans="1:17" x14ac:dyDescent="0.25">
      <c r="A7121" t="s">
        <v>47</v>
      </c>
      <c r="B7121" s="1" t="s">
        <v>72</v>
      </c>
      <c r="C7121">
        <v>2008</v>
      </c>
      <c r="D7121" s="15">
        <f>DATE(cars[[#This Row],[year_1]],1,1)</f>
        <v>39448</v>
      </c>
      <c r="E7121" t="s">
        <v>29</v>
      </c>
      <c r="F7121" s="4">
        <v>306</v>
      </c>
      <c r="G7121">
        <v>6</v>
      </c>
      <c r="H7121" t="s">
        <v>18</v>
      </c>
      <c r="I7121" t="s">
        <v>19</v>
      </c>
      <c r="J7121">
        <v>2</v>
      </c>
      <c r="K7121" t="s">
        <v>73</v>
      </c>
      <c r="L7121" t="s">
        <v>21</v>
      </c>
      <c r="M7121" t="s">
        <v>25</v>
      </c>
      <c r="N7121">
        <v>24</v>
      </c>
      <c r="O7121">
        <v>17</v>
      </c>
      <c r="P7121">
        <v>2009</v>
      </c>
      <c r="Q7121">
        <v>36280</v>
      </c>
    </row>
    <row r="7122" spans="1:17" x14ac:dyDescent="0.25">
      <c r="A7122" t="s">
        <v>47</v>
      </c>
      <c r="B7122" s="1" t="s">
        <v>72</v>
      </c>
      <c r="C7122">
        <v>2008</v>
      </c>
      <c r="D7122" s="15">
        <f>DATE(cars[[#This Row],[year_1]],1,1)</f>
        <v>39448</v>
      </c>
      <c r="E7122" t="s">
        <v>29</v>
      </c>
      <c r="F7122" s="4">
        <v>306</v>
      </c>
      <c r="G7122">
        <v>6</v>
      </c>
      <c r="H7122" t="s">
        <v>18</v>
      </c>
      <c r="I7122" t="s">
        <v>19</v>
      </c>
      <c r="J7122">
        <v>2</v>
      </c>
      <c r="K7122" t="s">
        <v>73</v>
      </c>
      <c r="L7122" t="s">
        <v>21</v>
      </c>
      <c r="M7122" t="s">
        <v>25</v>
      </c>
      <c r="N7122">
        <v>24</v>
      </c>
      <c r="O7122">
        <v>17</v>
      </c>
      <c r="P7122">
        <v>2009</v>
      </c>
      <c r="Q7122">
        <v>40980</v>
      </c>
    </row>
    <row r="7123" spans="1:17" x14ac:dyDescent="0.25">
      <c r="A7123" t="s">
        <v>47</v>
      </c>
      <c r="B7123" s="1" t="s">
        <v>72</v>
      </c>
      <c r="C7123">
        <v>2008</v>
      </c>
      <c r="D7123" s="15">
        <f>DATE(cars[[#This Row],[year_1]],1,1)</f>
        <v>39448</v>
      </c>
      <c r="E7123" t="s">
        <v>29</v>
      </c>
      <c r="F7123" s="4">
        <v>306</v>
      </c>
      <c r="G7123">
        <v>6</v>
      </c>
      <c r="H7123" t="s">
        <v>33</v>
      </c>
      <c r="I7123" t="s">
        <v>19</v>
      </c>
      <c r="J7123">
        <v>2</v>
      </c>
      <c r="K7123" t="s">
        <v>73</v>
      </c>
      <c r="L7123" t="s">
        <v>21</v>
      </c>
      <c r="M7123" t="s">
        <v>22</v>
      </c>
      <c r="N7123">
        <v>24</v>
      </c>
      <c r="O7123">
        <v>17</v>
      </c>
      <c r="P7123">
        <v>2009</v>
      </c>
      <c r="Q7123">
        <v>31210</v>
      </c>
    </row>
    <row r="7124" spans="1:17" x14ac:dyDescent="0.25">
      <c r="A7124" t="s">
        <v>47</v>
      </c>
      <c r="B7124" s="1" t="s">
        <v>72</v>
      </c>
      <c r="C7124">
        <v>2008</v>
      </c>
      <c r="D7124" s="15">
        <f>DATE(cars[[#This Row],[year_1]],1,1)</f>
        <v>39448</v>
      </c>
      <c r="E7124" t="s">
        <v>29</v>
      </c>
      <c r="F7124" s="4">
        <v>306</v>
      </c>
      <c r="G7124">
        <v>6</v>
      </c>
      <c r="H7124" t="s">
        <v>33</v>
      </c>
      <c r="I7124" t="s">
        <v>19</v>
      </c>
      <c r="J7124">
        <v>2</v>
      </c>
      <c r="K7124" t="s">
        <v>73</v>
      </c>
      <c r="L7124" t="s">
        <v>21</v>
      </c>
      <c r="M7124" t="s">
        <v>25</v>
      </c>
      <c r="N7124">
        <v>23</v>
      </c>
      <c r="O7124">
        <v>17</v>
      </c>
      <c r="P7124">
        <v>2009</v>
      </c>
      <c r="Q7124">
        <v>37280</v>
      </c>
    </row>
    <row r="7125" spans="1:17" x14ac:dyDescent="0.25">
      <c r="A7125" t="s">
        <v>47</v>
      </c>
      <c r="B7125" s="1" t="s">
        <v>72</v>
      </c>
      <c r="C7125">
        <v>2009</v>
      </c>
      <c r="D7125" s="15">
        <f>DATE(cars[[#This Row],[year_1]],1,1)</f>
        <v>39814</v>
      </c>
      <c r="E7125" t="s">
        <v>29</v>
      </c>
      <c r="F7125" s="4">
        <v>306</v>
      </c>
      <c r="G7125">
        <v>6</v>
      </c>
      <c r="H7125" t="s">
        <v>18</v>
      </c>
      <c r="I7125" t="s">
        <v>19</v>
      </c>
      <c r="J7125">
        <v>2</v>
      </c>
      <c r="K7125" t="s">
        <v>73</v>
      </c>
      <c r="L7125" t="s">
        <v>21</v>
      </c>
      <c r="M7125" t="s">
        <v>25</v>
      </c>
      <c r="N7125">
        <v>24</v>
      </c>
      <c r="O7125">
        <v>17</v>
      </c>
      <c r="P7125">
        <v>2009</v>
      </c>
      <c r="Q7125">
        <v>41570</v>
      </c>
    </row>
    <row r="7126" spans="1:17" x14ac:dyDescent="0.25">
      <c r="A7126" t="s">
        <v>47</v>
      </c>
      <c r="B7126" s="1" t="s">
        <v>72</v>
      </c>
      <c r="C7126">
        <v>2009</v>
      </c>
      <c r="D7126" s="15">
        <f>DATE(cars[[#This Row],[year_1]],1,1)</f>
        <v>39814</v>
      </c>
      <c r="E7126" t="s">
        <v>29</v>
      </c>
      <c r="F7126" s="4">
        <v>306</v>
      </c>
      <c r="G7126">
        <v>6</v>
      </c>
      <c r="H7126" t="s">
        <v>18</v>
      </c>
      <c r="I7126" t="s">
        <v>19</v>
      </c>
      <c r="J7126">
        <v>2</v>
      </c>
      <c r="K7126" t="s">
        <v>73</v>
      </c>
      <c r="L7126" t="s">
        <v>21</v>
      </c>
      <c r="M7126" t="s">
        <v>25</v>
      </c>
      <c r="N7126">
        <v>24</v>
      </c>
      <c r="O7126">
        <v>17</v>
      </c>
      <c r="P7126">
        <v>2009</v>
      </c>
      <c r="Q7126">
        <v>36870</v>
      </c>
    </row>
    <row r="7127" spans="1:17" x14ac:dyDescent="0.25">
      <c r="A7127" t="s">
        <v>47</v>
      </c>
      <c r="B7127" s="1" t="s">
        <v>72</v>
      </c>
      <c r="C7127">
        <v>2009</v>
      </c>
      <c r="D7127" s="15">
        <f>DATE(cars[[#This Row],[year_1]],1,1)</f>
        <v>39814</v>
      </c>
      <c r="E7127" t="s">
        <v>29</v>
      </c>
      <c r="F7127" s="4">
        <v>306</v>
      </c>
      <c r="G7127">
        <v>6</v>
      </c>
      <c r="H7127" t="s">
        <v>33</v>
      </c>
      <c r="I7127" t="s">
        <v>19</v>
      </c>
      <c r="J7127">
        <v>2</v>
      </c>
      <c r="K7127" t="s">
        <v>73</v>
      </c>
      <c r="L7127" t="s">
        <v>21</v>
      </c>
      <c r="M7127" t="s">
        <v>25</v>
      </c>
      <c r="N7127">
        <v>23</v>
      </c>
      <c r="O7127">
        <v>17</v>
      </c>
      <c r="P7127">
        <v>2009</v>
      </c>
      <c r="Q7127">
        <v>42570</v>
      </c>
    </row>
    <row r="7128" spans="1:17" x14ac:dyDescent="0.25">
      <c r="A7128" t="s">
        <v>47</v>
      </c>
      <c r="B7128" s="1" t="s">
        <v>72</v>
      </c>
      <c r="C7128">
        <v>2009</v>
      </c>
      <c r="D7128" s="15">
        <f>DATE(cars[[#This Row],[year_1]],1,1)</f>
        <v>39814</v>
      </c>
      <c r="E7128" t="s">
        <v>29</v>
      </c>
      <c r="F7128" s="4">
        <v>306</v>
      </c>
      <c r="G7128">
        <v>6</v>
      </c>
      <c r="H7128" t="s">
        <v>33</v>
      </c>
      <c r="I7128" t="s">
        <v>19</v>
      </c>
      <c r="J7128">
        <v>2</v>
      </c>
      <c r="K7128" t="s">
        <v>73</v>
      </c>
      <c r="L7128" t="s">
        <v>21</v>
      </c>
      <c r="M7128" t="s">
        <v>25</v>
      </c>
      <c r="N7128">
        <v>23</v>
      </c>
      <c r="O7128">
        <v>17</v>
      </c>
      <c r="P7128">
        <v>2009</v>
      </c>
      <c r="Q7128">
        <v>37870</v>
      </c>
    </row>
    <row r="7129" spans="1:17" x14ac:dyDescent="0.25">
      <c r="A7129" t="s">
        <v>47</v>
      </c>
      <c r="B7129" s="1" t="s">
        <v>72</v>
      </c>
      <c r="C7129">
        <v>2009</v>
      </c>
      <c r="D7129" s="15">
        <f>DATE(cars[[#This Row],[year_1]],1,1)</f>
        <v>39814</v>
      </c>
      <c r="E7129" t="s">
        <v>29</v>
      </c>
      <c r="F7129" s="4">
        <v>306</v>
      </c>
      <c r="G7129">
        <v>6</v>
      </c>
      <c r="H7129" t="s">
        <v>18</v>
      </c>
      <c r="I7129" t="s">
        <v>19</v>
      </c>
      <c r="J7129">
        <v>2</v>
      </c>
      <c r="K7129" t="s">
        <v>73</v>
      </c>
      <c r="L7129" t="s">
        <v>21</v>
      </c>
      <c r="M7129" t="s">
        <v>25</v>
      </c>
      <c r="N7129">
        <v>24</v>
      </c>
      <c r="O7129">
        <v>17</v>
      </c>
      <c r="P7129">
        <v>2009</v>
      </c>
      <c r="Q7129">
        <v>39220</v>
      </c>
    </row>
    <row r="7130" spans="1:17" x14ac:dyDescent="0.25">
      <c r="A7130" t="s">
        <v>47</v>
      </c>
      <c r="B7130" s="1" t="s">
        <v>72</v>
      </c>
      <c r="C7130">
        <v>2009</v>
      </c>
      <c r="D7130" s="15">
        <f>DATE(cars[[#This Row],[year_1]],1,1)</f>
        <v>39814</v>
      </c>
      <c r="E7130" t="s">
        <v>29</v>
      </c>
      <c r="F7130" s="4">
        <v>306</v>
      </c>
      <c r="G7130">
        <v>6</v>
      </c>
      <c r="H7130" t="s">
        <v>33</v>
      </c>
      <c r="I7130" t="s">
        <v>19</v>
      </c>
      <c r="J7130">
        <v>2</v>
      </c>
      <c r="K7130" t="s">
        <v>73</v>
      </c>
      <c r="L7130" t="s">
        <v>21</v>
      </c>
      <c r="M7130" t="s">
        <v>25</v>
      </c>
      <c r="N7130">
        <v>23</v>
      </c>
      <c r="O7130">
        <v>17</v>
      </c>
      <c r="P7130">
        <v>2009</v>
      </c>
      <c r="Q7130">
        <v>40220</v>
      </c>
    </row>
    <row r="7131" spans="1:17" x14ac:dyDescent="0.25">
      <c r="A7131" t="s">
        <v>167</v>
      </c>
      <c r="B7131" s="1" t="s">
        <v>907</v>
      </c>
      <c r="C7131">
        <v>2014</v>
      </c>
      <c r="D7131" s="15">
        <f>DATE(cars[[#This Row],[year_1]],1,1)</f>
        <v>41640</v>
      </c>
      <c r="E7131" t="s">
        <v>29</v>
      </c>
      <c r="F7131" s="4">
        <v>308</v>
      </c>
      <c r="G7131">
        <v>6</v>
      </c>
      <c r="H7131" t="s">
        <v>33</v>
      </c>
      <c r="I7131" t="s">
        <v>30</v>
      </c>
      <c r="J7131">
        <v>4</v>
      </c>
      <c r="K7131" t="s">
        <v>129</v>
      </c>
      <c r="L7131" t="s">
        <v>31</v>
      </c>
      <c r="M7131" t="s">
        <v>90</v>
      </c>
      <c r="N7131">
        <v>24</v>
      </c>
      <c r="O7131">
        <v>17</v>
      </c>
      <c r="P7131">
        <v>1624</v>
      </c>
      <c r="Q7131">
        <v>42880</v>
      </c>
    </row>
    <row r="7132" spans="1:17" x14ac:dyDescent="0.25">
      <c r="A7132" t="s">
        <v>167</v>
      </c>
      <c r="B7132" s="1" t="s">
        <v>907</v>
      </c>
      <c r="C7132">
        <v>2014</v>
      </c>
      <c r="D7132" s="15">
        <f>DATE(cars[[#This Row],[year_1]],1,1)</f>
        <v>41640</v>
      </c>
      <c r="E7132" t="s">
        <v>29</v>
      </c>
      <c r="F7132" s="4">
        <v>308</v>
      </c>
      <c r="G7132">
        <v>6</v>
      </c>
      <c r="H7132" t="s">
        <v>33</v>
      </c>
      <c r="I7132" t="s">
        <v>30</v>
      </c>
      <c r="J7132">
        <v>4</v>
      </c>
      <c r="K7132" t="s">
        <v>129</v>
      </c>
      <c r="L7132" t="s">
        <v>31</v>
      </c>
      <c r="M7132" t="s">
        <v>90</v>
      </c>
      <c r="N7132">
        <v>24</v>
      </c>
      <c r="O7132">
        <v>17</v>
      </c>
      <c r="P7132">
        <v>1624</v>
      </c>
      <c r="Q7132">
        <v>48145</v>
      </c>
    </row>
    <row r="7133" spans="1:17" x14ac:dyDescent="0.25">
      <c r="A7133" t="s">
        <v>167</v>
      </c>
      <c r="B7133" s="1" t="s">
        <v>907</v>
      </c>
      <c r="C7133">
        <v>2014</v>
      </c>
      <c r="D7133" s="15">
        <f>DATE(cars[[#This Row],[year_1]],1,1)</f>
        <v>41640</v>
      </c>
      <c r="E7133" t="s">
        <v>29</v>
      </c>
      <c r="F7133" s="4">
        <v>308</v>
      </c>
      <c r="G7133">
        <v>6</v>
      </c>
      <c r="H7133" t="s">
        <v>33</v>
      </c>
      <c r="I7133" t="s">
        <v>30</v>
      </c>
      <c r="J7133">
        <v>4</v>
      </c>
      <c r="K7133" t="s">
        <v>129</v>
      </c>
      <c r="L7133" t="s">
        <v>31</v>
      </c>
      <c r="M7133" t="s">
        <v>90</v>
      </c>
      <c r="N7133">
        <v>24</v>
      </c>
      <c r="O7133">
        <v>17</v>
      </c>
      <c r="P7133">
        <v>1624</v>
      </c>
      <c r="Q7133">
        <v>37505</v>
      </c>
    </row>
    <row r="7134" spans="1:17" x14ac:dyDescent="0.25">
      <c r="A7134" t="s">
        <v>167</v>
      </c>
      <c r="B7134" s="1" t="s">
        <v>907</v>
      </c>
      <c r="C7134">
        <v>2014</v>
      </c>
      <c r="D7134" s="15">
        <f>DATE(cars[[#This Row],[year_1]],1,1)</f>
        <v>41640</v>
      </c>
      <c r="E7134" t="s">
        <v>29</v>
      </c>
      <c r="F7134" s="4">
        <v>308</v>
      </c>
      <c r="G7134">
        <v>6</v>
      </c>
      <c r="H7134" t="s">
        <v>33</v>
      </c>
      <c r="I7134" t="s">
        <v>30</v>
      </c>
      <c r="J7134">
        <v>4</v>
      </c>
      <c r="K7134" t="s">
        <v>129</v>
      </c>
      <c r="L7134" t="s">
        <v>31</v>
      </c>
      <c r="M7134" t="s">
        <v>90</v>
      </c>
      <c r="N7134">
        <v>24</v>
      </c>
      <c r="O7134">
        <v>17</v>
      </c>
      <c r="P7134">
        <v>1624</v>
      </c>
      <c r="Q7134">
        <v>45255</v>
      </c>
    </row>
    <row r="7135" spans="1:17" x14ac:dyDescent="0.25">
      <c r="A7135" t="s">
        <v>167</v>
      </c>
      <c r="B7135" s="1" t="s">
        <v>907</v>
      </c>
      <c r="C7135">
        <v>2015</v>
      </c>
      <c r="D7135" s="15">
        <f>DATE(cars[[#This Row],[year_1]],1,1)</f>
        <v>42005</v>
      </c>
      <c r="E7135" t="s">
        <v>29</v>
      </c>
      <c r="F7135" s="4">
        <v>308</v>
      </c>
      <c r="G7135">
        <v>6</v>
      </c>
      <c r="H7135" t="s">
        <v>33</v>
      </c>
      <c r="I7135" t="s">
        <v>30</v>
      </c>
      <c r="J7135">
        <v>4</v>
      </c>
      <c r="K7135" t="s">
        <v>129</v>
      </c>
      <c r="L7135" t="s">
        <v>31</v>
      </c>
      <c r="M7135" t="s">
        <v>90</v>
      </c>
      <c r="N7135">
        <v>24</v>
      </c>
      <c r="O7135">
        <v>17</v>
      </c>
      <c r="P7135">
        <v>1624</v>
      </c>
      <c r="Q7135">
        <v>48920</v>
      </c>
    </row>
    <row r="7136" spans="1:17" x14ac:dyDescent="0.25">
      <c r="A7136" t="s">
        <v>167</v>
      </c>
      <c r="B7136" s="1" t="s">
        <v>907</v>
      </c>
      <c r="C7136">
        <v>2015</v>
      </c>
      <c r="D7136" s="15">
        <f>DATE(cars[[#This Row],[year_1]],1,1)</f>
        <v>42005</v>
      </c>
      <c r="E7136" t="s">
        <v>29</v>
      </c>
      <c r="F7136" s="4">
        <v>308</v>
      </c>
      <c r="G7136">
        <v>6</v>
      </c>
      <c r="H7136" t="s">
        <v>33</v>
      </c>
      <c r="I7136" t="s">
        <v>30</v>
      </c>
      <c r="J7136">
        <v>4</v>
      </c>
      <c r="K7136" t="s">
        <v>129</v>
      </c>
      <c r="L7136" t="s">
        <v>31</v>
      </c>
      <c r="M7136" t="s">
        <v>90</v>
      </c>
      <c r="N7136">
        <v>24</v>
      </c>
      <c r="O7136">
        <v>17</v>
      </c>
      <c r="P7136">
        <v>1624</v>
      </c>
      <c r="Q7136">
        <v>46030</v>
      </c>
    </row>
    <row r="7137" spans="1:17" x14ac:dyDescent="0.25">
      <c r="A7137" t="s">
        <v>167</v>
      </c>
      <c r="B7137" s="1" t="s">
        <v>907</v>
      </c>
      <c r="C7137">
        <v>2015</v>
      </c>
      <c r="D7137" s="15">
        <f>DATE(cars[[#This Row],[year_1]],1,1)</f>
        <v>42005</v>
      </c>
      <c r="E7137" t="s">
        <v>29</v>
      </c>
      <c r="F7137" s="4">
        <v>308</v>
      </c>
      <c r="G7137">
        <v>6</v>
      </c>
      <c r="H7137" t="s">
        <v>33</v>
      </c>
      <c r="I7137" t="s">
        <v>30</v>
      </c>
      <c r="J7137">
        <v>4</v>
      </c>
      <c r="K7137" t="s">
        <v>129</v>
      </c>
      <c r="L7137" t="s">
        <v>31</v>
      </c>
      <c r="M7137" t="s">
        <v>90</v>
      </c>
      <c r="N7137">
        <v>24</v>
      </c>
      <c r="O7137">
        <v>17</v>
      </c>
      <c r="P7137">
        <v>1624</v>
      </c>
      <c r="Q7137">
        <v>43640</v>
      </c>
    </row>
    <row r="7138" spans="1:17" x14ac:dyDescent="0.25">
      <c r="A7138" t="s">
        <v>167</v>
      </c>
      <c r="B7138" s="1" t="s">
        <v>907</v>
      </c>
      <c r="C7138">
        <v>2015</v>
      </c>
      <c r="D7138" s="15">
        <f>DATE(cars[[#This Row],[year_1]],1,1)</f>
        <v>42005</v>
      </c>
      <c r="E7138" t="s">
        <v>29</v>
      </c>
      <c r="F7138" s="4">
        <v>308</v>
      </c>
      <c r="G7138">
        <v>6</v>
      </c>
      <c r="H7138" t="s">
        <v>33</v>
      </c>
      <c r="I7138" t="s">
        <v>30</v>
      </c>
      <c r="J7138">
        <v>4</v>
      </c>
      <c r="K7138" t="s">
        <v>129</v>
      </c>
      <c r="L7138" t="s">
        <v>31</v>
      </c>
      <c r="M7138" t="s">
        <v>90</v>
      </c>
      <c r="N7138">
        <v>24</v>
      </c>
      <c r="O7138">
        <v>17</v>
      </c>
      <c r="P7138">
        <v>1624</v>
      </c>
      <c r="Q7138">
        <v>37605</v>
      </c>
    </row>
    <row r="7139" spans="1:17" x14ac:dyDescent="0.25">
      <c r="A7139" t="s">
        <v>167</v>
      </c>
      <c r="B7139" s="1" t="s">
        <v>907</v>
      </c>
      <c r="C7139">
        <v>2016</v>
      </c>
      <c r="D7139" s="15">
        <f>DATE(cars[[#This Row],[year_1]],1,1)</f>
        <v>42370</v>
      </c>
      <c r="E7139" t="s">
        <v>29</v>
      </c>
      <c r="F7139" s="4">
        <v>308</v>
      </c>
      <c r="G7139">
        <v>6</v>
      </c>
      <c r="H7139" t="s">
        <v>33</v>
      </c>
      <c r="I7139" t="s">
        <v>30</v>
      </c>
      <c r="J7139">
        <v>4</v>
      </c>
      <c r="K7139" t="s">
        <v>129</v>
      </c>
      <c r="L7139" t="s">
        <v>31</v>
      </c>
      <c r="M7139" t="s">
        <v>90</v>
      </c>
      <c r="N7139">
        <v>24</v>
      </c>
      <c r="O7139">
        <v>17</v>
      </c>
      <c r="P7139">
        <v>1624</v>
      </c>
      <c r="Q7139">
        <v>37605</v>
      </c>
    </row>
    <row r="7140" spans="1:17" x14ac:dyDescent="0.25">
      <c r="A7140" t="s">
        <v>167</v>
      </c>
      <c r="B7140" s="1" t="s">
        <v>907</v>
      </c>
      <c r="C7140">
        <v>2016</v>
      </c>
      <c r="D7140" s="15">
        <f>DATE(cars[[#This Row],[year_1]],1,1)</f>
        <v>42370</v>
      </c>
      <c r="E7140" t="s">
        <v>29</v>
      </c>
      <c r="F7140" s="4">
        <v>308</v>
      </c>
      <c r="G7140">
        <v>6</v>
      </c>
      <c r="H7140" t="s">
        <v>33</v>
      </c>
      <c r="I7140" t="s">
        <v>30</v>
      </c>
      <c r="J7140">
        <v>4</v>
      </c>
      <c r="K7140" t="s">
        <v>129</v>
      </c>
      <c r="L7140" t="s">
        <v>31</v>
      </c>
      <c r="M7140" t="s">
        <v>90</v>
      </c>
      <c r="N7140">
        <v>24</v>
      </c>
      <c r="O7140">
        <v>17</v>
      </c>
      <c r="P7140">
        <v>1624</v>
      </c>
      <c r="Q7140">
        <v>48920</v>
      </c>
    </row>
    <row r="7141" spans="1:17" x14ac:dyDescent="0.25">
      <c r="A7141" t="s">
        <v>167</v>
      </c>
      <c r="B7141" s="1" t="s">
        <v>907</v>
      </c>
      <c r="C7141">
        <v>2016</v>
      </c>
      <c r="D7141" s="15">
        <f>DATE(cars[[#This Row],[year_1]],1,1)</f>
        <v>42370</v>
      </c>
      <c r="E7141" t="s">
        <v>29</v>
      </c>
      <c r="F7141" s="4">
        <v>308</v>
      </c>
      <c r="G7141">
        <v>6</v>
      </c>
      <c r="H7141" t="s">
        <v>33</v>
      </c>
      <c r="I7141" t="s">
        <v>30</v>
      </c>
      <c r="J7141">
        <v>4</v>
      </c>
      <c r="K7141" t="s">
        <v>129</v>
      </c>
      <c r="L7141" t="s">
        <v>31</v>
      </c>
      <c r="M7141" t="s">
        <v>90</v>
      </c>
      <c r="N7141">
        <v>24</v>
      </c>
      <c r="O7141">
        <v>17</v>
      </c>
      <c r="P7141">
        <v>1624</v>
      </c>
      <c r="Q7141">
        <v>43640</v>
      </c>
    </row>
    <row r="7142" spans="1:17" x14ac:dyDescent="0.25">
      <c r="A7142" t="s">
        <v>167</v>
      </c>
      <c r="B7142" s="1" t="s">
        <v>907</v>
      </c>
      <c r="C7142">
        <v>2016</v>
      </c>
      <c r="D7142" s="15">
        <f>DATE(cars[[#This Row],[year_1]],1,1)</f>
        <v>42370</v>
      </c>
      <c r="E7142" t="s">
        <v>29</v>
      </c>
      <c r="F7142" s="4">
        <v>308</v>
      </c>
      <c r="G7142">
        <v>6</v>
      </c>
      <c r="H7142" t="s">
        <v>33</v>
      </c>
      <c r="I7142" t="s">
        <v>30</v>
      </c>
      <c r="J7142">
        <v>4</v>
      </c>
      <c r="K7142" t="s">
        <v>129</v>
      </c>
      <c r="L7142" t="s">
        <v>31</v>
      </c>
      <c r="M7142" t="s">
        <v>90</v>
      </c>
      <c r="N7142">
        <v>24</v>
      </c>
      <c r="O7142">
        <v>17</v>
      </c>
      <c r="P7142">
        <v>1624</v>
      </c>
      <c r="Q7142">
        <v>46030</v>
      </c>
    </row>
    <row r="7143" spans="1:17" x14ac:dyDescent="0.25">
      <c r="A7143" t="s">
        <v>178</v>
      </c>
      <c r="B7143" s="1" t="s">
        <v>597</v>
      </c>
      <c r="C7143">
        <v>2016</v>
      </c>
      <c r="D7143" s="15">
        <f>DATE(cars[[#This Row],[year_1]],1,1)</f>
        <v>42370</v>
      </c>
      <c r="E7143" t="s">
        <v>29</v>
      </c>
      <c r="F7143" s="4">
        <v>311</v>
      </c>
      <c r="G7143">
        <v>6</v>
      </c>
      <c r="H7143" t="s">
        <v>33</v>
      </c>
      <c r="I7143" t="s">
        <v>19</v>
      </c>
      <c r="J7143">
        <v>4</v>
      </c>
      <c r="K7143" t="s">
        <v>27</v>
      </c>
      <c r="L7143" t="s">
        <v>63</v>
      </c>
      <c r="M7143" t="s">
        <v>32</v>
      </c>
      <c r="N7143">
        <v>26</v>
      </c>
      <c r="O7143">
        <v>17</v>
      </c>
      <c r="P7143">
        <v>1720</v>
      </c>
      <c r="Q7143">
        <v>49000</v>
      </c>
    </row>
    <row r="7144" spans="1:17" x14ac:dyDescent="0.25">
      <c r="A7144" t="s">
        <v>178</v>
      </c>
      <c r="B7144" s="1" t="s">
        <v>597</v>
      </c>
      <c r="C7144">
        <v>2016</v>
      </c>
      <c r="D7144" s="15">
        <f>DATE(cars[[#This Row],[year_1]],1,1)</f>
        <v>42370</v>
      </c>
      <c r="E7144" t="s">
        <v>29</v>
      </c>
      <c r="F7144" s="4">
        <v>311</v>
      </c>
      <c r="G7144">
        <v>6</v>
      </c>
      <c r="H7144" t="s">
        <v>33</v>
      </c>
      <c r="I7144" t="s">
        <v>19</v>
      </c>
      <c r="J7144">
        <v>4</v>
      </c>
      <c r="K7144" t="s">
        <v>27</v>
      </c>
      <c r="L7144" t="s">
        <v>63</v>
      </c>
      <c r="M7144" t="s">
        <v>32</v>
      </c>
      <c r="N7144">
        <v>26</v>
      </c>
      <c r="O7144">
        <v>17</v>
      </c>
      <c r="P7144">
        <v>1720</v>
      </c>
      <c r="Q7144">
        <v>54900</v>
      </c>
    </row>
    <row r="7145" spans="1:17" x14ac:dyDescent="0.25">
      <c r="A7145" t="s">
        <v>15</v>
      </c>
      <c r="B7145" s="1" t="s">
        <v>665</v>
      </c>
      <c r="C7145">
        <v>2002</v>
      </c>
      <c r="D7145" s="15">
        <f>DATE(cars[[#This Row],[year_1]],1,1)</f>
        <v>37257</v>
      </c>
      <c r="E7145" t="s">
        <v>17</v>
      </c>
      <c r="F7145" s="4">
        <v>315</v>
      </c>
      <c r="G7145">
        <v>6</v>
      </c>
      <c r="H7145" t="s">
        <v>18</v>
      </c>
      <c r="I7145" t="s">
        <v>19</v>
      </c>
      <c r="J7145">
        <v>2</v>
      </c>
      <c r="K7145" t="s">
        <v>20</v>
      </c>
      <c r="L7145" t="s">
        <v>21</v>
      </c>
      <c r="M7145" t="s">
        <v>22</v>
      </c>
      <c r="N7145">
        <v>25</v>
      </c>
      <c r="O7145">
        <v>17</v>
      </c>
      <c r="P7145">
        <v>3916</v>
      </c>
      <c r="Q7145">
        <v>44990</v>
      </c>
    </row>
    <row r="7146" spans="1:17" x14ac:dyDescent="0.25">
      <c r="A7146" t="s">
        <v>163</v>
      </c>
      <c r="B7146" s="1" t="s">
        <v>392</v>
      </c>
      <c r="C7146">
        <v>2015</v>
      </c>
      <c r="D7146" s="15">
        <f>DATE(cars[[#This Row],[year_1]],1,1)</f>
        <v>42005</v>
      </c>
      <c r="E7146" t="s">
        <v>29</v>
      </c>
      <c r="F7146" s="4">
        <v>315</v>
      </c>
      <c r="G7146">
        <v>6</v>
      </c>
      <c r="H7146" t="s">
        <v>33</v>
      </c>
      <c r="I7146" t="s">
        <v>34</v>
      </c>
      <c r="J7146">
        <v>4</v>
      </c>
      <c r="K7146" t="s">
        <v>101</v>
      </c>
      <c r="L7146" t="s">
        <v>31</v>
      </c>
      <c r="M7146" t="s">
        <v>90</v>
      </c>
      <c r="N7146">
        <v>24</v>
      </c>
      <c r="O7146">
        <v>17</v>
      </c>
      <c r="P7146">
        <v>5657</v>
      </c>
      <c r="Q7146">
        <v>40095</v>
      </c>
    </row>
    <row r="7147" spans="1:17" x14ac:dyDescent="0.25">
      <c r="A7147" t="s">
        <v>163</v>
      </c>
      <c r="B7147" s="1" t="s">
        <v>392</v>
      </c>
      <c r="C7147">
        <v>2016</v>
      </c>
      <c r="D7147" s="15">
        <f>DATE(cars[[#This Row],[year_1]],1,1)</f>
        <v>42370</v>
      </c>
      <c r="E7147" t="s">
        <v>29</v>
      </c>
      <c r="F7147" s="4">
        <v>315</v>
      </c>
      <c r="G7147">
        <v>6</v>
      </c>
      <c r="H7147" t="s">
        <v>33</v>
      </c>
      <c r="I7147" t="s">
        <v>34</v>
      </c>
      <c r="J7147">
        <v>4</v>
      </c>
      <c r="K7147" t="s">
        <v>359</v>
      </c>
      <c r="L7147" t="s">
        <v>31</v>
      </c>
      <c r="M7147" t="s">
        <v>90</v>
      </c>
      <c r="N7147">
        <v>24</v>
      </c>
      <c r="O7147">
        <v>17</v>
      </c>
      <c r="P7147">
        <v>5657</v>
      </c>
      <c r="Q7147">
        <v>40900</v>
      </c>
    </row>
    <row r="7148" spans="1:17" x14ac:dyDescent="0.25">
      <c r="A7148" t="s">
        <v>163</v>
      </c>
      <c r="B7148" s="1" t="s">
        <v>392</v>
      </c>
      <c r="C7148">
        <v>2017</v>
      </c>
      <c r="D7148" s="15">
        <f>DATE(cars[[#This Row],[year_1]],1,1)</f>
        <v>42736</v>
      </c>
      <c r="E7148" t="s">
        <v>29</v>
      </c>
      <c r="F7148" s="4">
        <v>315</v>
      </c>
      <c r="G7148">
        <v>6</v>
      </c>
      <c r="H7148" t="s">
        <v>33</v>
      </c>
      <c r="I7148" t="s">
        <v>34</v>
      </c>
      <c r="J7148">
        <v>4</v>
      </c>
      <c r="K7148" t="s">
        <v>359</v>
      </c>
      <c r="L7148" t="s">
        <v>31</v>
      </c>
      <c r="M7148" t="s">
        <v>90</v>
      </c>
      <c r="N7148">
        <v>24</v>
      </c>
      <c r="O7148">
        <v>17</v>
      </c>
      <c r="P7148">
        <v>5657</v>
      </c>
      <c r="Q7148">
        <v>40900</v>
      </c>
    </row>
    <row r="7149" spans="1:17" x14ac:dyDescent="0.25">
      <c r="A7149" t="s">
        <v>186</v>
      </c>
      <c r="B7149" s="1" t="s">
        <v>255</v>
      </c>
      <c r="C7149">
        <v>2015</v>
      </c>
      <c r="D7149" s="15">
        <f>DATE(cars[[#This Row],[year_1]],1,1)</f>
        <v>42005</v>
      </c>
      <c r="E7149" t="s">
        <v>29</v>
      </c>
      <c r="F7149" s="4">
        <v>323</v>
      </c>
      <c r="G7149">
        <v>6</v>
      </c>
      <c r="H7149" t="s">
        <v>18</v>
      </c>
      <c r="I7149" t="s">
        <v>19</v>
      </c>
      <c r="J7149">
        <v>2</v>
      </c>
      <c r="K7149" t="s">
        <v>39</v>
      </c>
      <c r="L7149" t="s">
        <v>31</v>
      </c>
      <c r="M7149" t="s">
        <v>22</v>
      </c>
      <c r="N7149">
        <v>28</v>
      </c>
      <c r="O7149">
        <v>17</v>
      </c>
      <c r="P7149">
        <v>1385</v>
      </c>
      <c r="Q7149">
        <v>29205</v>
      </c>
    </row>
    <row r="7150" spans="1:17" x14ac:dyDescent="0.25">
      <c r="A7150" t="s">
        <v>186</v>
      </c>
      <c r="B7150" s="1" t="s">
        <v>255</v>
      </c>
      <c r="C7150">
        <v>2015</v>
      </c>
      <c r="D7150" s="15">
        <f>DATE(cars[[#This Row],[year_1]],1,1)</f>
        <v>42005</v>
      </c>
      <c r="E7150" t="s">
        <v>29</v>
      </c>
      <c r="F7150" s="4">
        <v>323</v>
      </c>
      <c r="G7150">
        <v>6</v>
      </c>
      <c r="H7150" t="s">
        <v>18</v>
      </c>
      <c r="I7150" t="s">
        <v>19</v>
      </c>
      <c r="J7150">
        <v>2</v>
      </c>
      <c r="K7150" t="s">
        <v>39</v>
      </c>
      <c r="L7150" t="s">
        <v>31</v>
      </c>
      <c r="M7150" t="s">
        <v>25</v>
      </c>
      <c r="N7150">
        <v>28</v>
      </c>
      <c r="O7150">
        <v>17</v>
      </c>
      <c r="P7150">
        <v>1385</v>
      </c>
      <c r="Q7150">
        <v>31205</v>
      </c>
    </row>
    <row r="7151" spans="1:17" x14ac:dyDescent="0.25">
      <c r="A7151" t="s">
        <v>186</v>
      </c>
      <c r="B7151" s="1" t="s">
        <v>255</v>
      </c>
      <c r="C7151">
        <v>2015</v>
      </c>
      <c r="D7151" s="15">
        <f>DATE(cars[[#This Row],[year_1]],1,1)</f>
        <v>42005</v>
      </c>
      <c r="E7151" t="s">
        <v>29</v>
      </c>
      <c r="F7151" s="4">
        <v>323</v>
      </c>
      <c r="G7151">
        <v>6</v>
      </c>
      <c r="H7151" t="s">
        <v>18</v>
      </c>
      <c r="I7151" t="s">
        <v>19</v>
      </c>
      <c r="J7151">
        <v>2</v>
      </c>
      <c r="K7151" t="s">
        <v>39</v>
      </c>
      <c r="L7151" t="s">
        <v>31</v>
      </c>
      <c r="M7151" t="s">
        <v>22</v>
      </c>
      <c r="N7151">
        <v>28</v>
      </c>
      <c r="O7151">
        <v>17</v>
      </c>
      <c r="P7151">
        <v>1385</v>
      </c>
      <c r="Q7151">
        <v>26005</v>
      </c>
    </row>
    <row r="7152" spans="1:17" x14ac:dyDescent="0.25">
      <c r="A7152" t="s">
        <v>186</v>
      </c>
      <c r="B7152" s="1" t="s">
        <v>255</v>
      </c>
      <c r="C7152">
        <v>2015</v>
      </c>
      <c r="D7152" s="15">
        <f>DATE(cars[[#This Row],[year_1]],1,1)</f>
        <v>42005</v>
      </c>
      <c r="E7152" t="s">
        <v>29</v>
      </c>
      <c r="F7152" s="4">
        <v>323</v>
      </c>
      <c r="G7152">
        <v>6</v>
      </c>
      <c r="H7152" t="s">
        <v>18</v>
      </c>
      <c r="I7152" t="s">
        <v>19</v>
      </c>
      <c r="J7152">
        <v>2</v>
      </c>
      <c r="K7152" t="s">
        <v>39</v>
      </c>
      <c r="L7152" t="s">
        <v>31</v>
      </c>
      <c r="M7152" t="s">
        <v>25</v>
      </c>
      <c r="N7152">
        <v>28</v>
      </c>
      <c r="O7152">
        <v>17</v>
      </c>
      <c r="P7152">
        <v>1385</v>
      </c>
      <c r="Q7152">
        <v>35105</v>
      </c>
    </row>
    <row r="7153" spans="1:17" x14ac:dyDescent="0.25">
      <c r="A7153" t="s">
        <v>186</v>
      </c>
      <c r="B7153" s="1" t="s">
        <v>255</v>
      </c>
      <c r="C7153">
        <v>2015</v>
      </c>
      <c r="D7153" s="15">
        <f>DATE(cars[[#This Row],[year_1]],1,1)</f>
        <v>42005</v>
      </c>
      <c r="E7153" t="s">
        <v>29</v>
      </c>
      <c r="F7153" s="4">
        <v>323</v>
      </c>
      <c r="G7153">
        <v>6</v>
      </c>
      <c r="H7153" t="s">
        <v>18</v>
      </c>
      <c r="I7153" t="s">
        <v>19</v>
      </c>
      <c r="J7153">
        <v>2</v>
      </c>
      <c r="K7153" t="s">
        <v>49</v>
      </c>
      <c r="L7153" t="s">
        <v>31</v>
      </c>
      <c r="M7153" t="s">
        <v>22</v>
      </c>
      <c r="N7153">
        <v>28</v>
      </c>
      <c r="O7153">
        <v>17</v>
      </c>
      <c r="P7153">
        <v>1385</v>
      </c>
      <c r="Q7153">
        <v>23705</v>
      </c>
    </row>
    <row r="7154" spans="1:17" x14ac:dyDescent="0.25">
      <c r="A7154" t="s">
        <v>438</v>
      </c>
      <c r="B7154" s="1" t="s">
        <v>442</v>
      </c>
      <c r="C7154">
        <v>2013</v>
      </c>
      <c r="D7154" s="15">
        <f>DATE(cars[[#This Row],[year_1]],1,1)</f>
        <v>41275</v>
      </c>
      <c r="E7154" t="s">
        <v>38</v>
      </c>
      <c r="F7154" s="4">
        <v>325</v>
      </c>
      <c r="G7154">
        <v>6</v>
      </c>
      <c r="H7154" t="s">
        <v>33</v>
      </c>
      <c r="I7154" t="s">
        <v>19</v>
      </c>
      <c r="J7154">
        <v>4</v>
      </c>
      <c r="K7154" t="s">
        <v>129</v>
      </c>
      <c r="L7154" t="s">
        <v>31</v>
      </c>
      <c r="M7154" t="s">
        <v>90</v>
      </c>
      <c r="N7154">
        <v>25</v>
      </c>
      <c r="O7154">
        <v>17</v>
      </c>
      <c r="P7154">
        <v>190</v>
      </c>
      <c r="Q7154">
        <v>36900</v>
      </c>
    </row>
    <row r="7155" spans="1:17" x14ac:dyDescent="0.25">
      <c r="A7155" t="s">
        <v>438</v>
      </c>
      <c r="B7155" s="1" t="s">
        <v>442</v>
      </c>
      <c r="C7155">
        <v>2013</v>
      </c>
      <c r="D7155" s="15">
        <f>DATE(cars[[#This Row],[year_1]],1,1)</f>
        <v>41275</v>
      </c>
      <c r="E7155" t="s">
        <v>38</v>
      </c>
      <c r="F7155" s="4">
        <v>325</v>
      </c>
      <c r="G7155">
        <v>6</v>
      </c>
      <c r="H7155" t="s">
        <v>33</v>
      </c>
      <c r="I7155" t="s">
        <v>34</v>
      </c>
      <c r="J7155">
        <v>4</v>
      </c>
      <c r="K7155" t="s">
        <v>129</v>
      </c>
      <c r="L7155" t="s">
        <v>31</v>
      </c>
      <c r="M7155" t="s">
        <v>90</v>
      </c>
      <c r="N7155">
        <v>24</v>
      </c>
      <c r="O7155">
        <v>17</v>
      </c>
      <c r="P7155">
        <v>190</v>
      </c>
      <c r="Q7155">
        <v>38300</v>
      </c>
    </row>
    <row r="7156" spans="1:17" x14ac:dyDescent="0.25">
      <c r="A7156" t="s">
        <v>438</v>
      </c>
      <c r="B7156" s="1" t="s">
        <v>442</v>
      </c>
      <c r="C7156">
        <v>2013</v>
      </c>
      <c r="D7156" s="15">
        <f>DATE(cars[[#This Row],[year_1]],1,1)</f>
        <v>41275</v>
      </c>
      <c r="E7156" t="s">
        <v>38</v>
      </c>
      <c r="F7156" s="4">
        <v>325</v>
      </c>
      <c r="G7156">
        <v>6</v>
      </c>
      <c r="H7156" t="s">
        <v>33</v>
      </c>
      <c r="I7156" t="s">
        <v>19</v>
      </c>
      <c r="J7156">
        <v>4</v>
      </c>
      <c r="K7156" t="s">
        <v>170</v>
      </c>
      <c r="L7156" t="s">
        <v>31</v>
      </c>
      <c r="M7156" t="s">
        <v>90</v>
      </c>
      <c r="N7156">
        <v>25</v>
      </c>
      <c r="O7156">
        <v>17</v>
      </c>
      <c r="P7156">
        <v>190</v>
      </c>
      <c r="Q7156">
        <v>39250</v>
      </c>
    </row>
    <row r="7157" spans="1:17" x14ac:dyDescent="0.25">
      <c r="A7157" t="s">
        <v>438</v>
      </c>
      <c r="B7157" s="1" t="s">
        <v>442</v>
      </c>
      <c r="C7157">
        <v>2013</v>
      </c>
      <c r="D7157" s="15">
        <f>DATE(cars[[#This Row],[year_1]],1,1)</f>
        <v>41275</v>
      </c>
      <c r="E7157" t="s">
        <v>38</v>
      </c>
      <c r="F7157" s="4">
        <v>325</v>
      </c>
      <c r="G7157">
        <v>6</v>
      </c>
      <c r="H7157" t="s">
        <v>33</v>
      </c>
      <c r="I7157" t="s">
        <v>34</v>
      </c>
      <c r="J7157">
        <v>4</v>
      </c>
      <c r="K7157" t="s">
        <v>170</v>
      </c>
      <c r="L7157" t="s">
        <v>31</v>
      </c>
      <c r="M7157" t="s">
        <v>90</v>
      </c>
      <c r="N7157">
        <v>24</v>
      </c>
      <c r="O7157">
        <v>17</v>
      </c>
      <c r="P7157">
        <v>190</v>
      </c>
      <c r="Q7157">
        <v>40650</v>
      </c>
    </row>
    <row r="7158" spans="1:17" x14ac:dyDescent="0.25">
      <c r="A7158" t="s">
        <v>438</v>
      </c>
      <c r="B7158" s="1" t="s">
        <v>488</v>
      </c>
      <c r="C7158">
        <v>2013</v>
      </c>
      <c r="D7158" s="15">
        <f>DATE(cars[[#This Row],[year_1]],1,1)</f>
        <v>41275</v>
      </c>
      <c r="E7158" t="s">
        <v>17</v>
      </c>
      <c r="F7158" s="4">
        <v>325</v>
      </c>
      <c r="G7158">
        <v>6</v>
      </c>
      <c r="H7158" t="s">
        <v>33</v>
      </c>
      <c r="I7158" t="s">
        <v>19</v>
      </c>
      <c r="J7158">
        <v>4</v>
      </c>
      <c r="K7158" t="s">
        <v>129</v>
      </c>
      <c r="L7158" t="s">
        <v>31</v>
      </c>
      <c r="M7158" t="s">
        <v>90</v>
      </c>
      <c r="N7158">
        <v>24</v>
      </c>
      <c r="O7158">
        <v>17</v>
      </c>
      <c r="P7158">
        <v>190</v>
      </c>
      <c r="Q7158">
        <v>44950</v>
      </c>
    </row>
    <row r="7159" spans="1:17" x14ac:dyDescent="0.25">
      <c r="A7159" t="s">
        <v>438</v>
      </c>
      <c r="B7159" s="1" t="s">
        <v>763</v>
      </c>
      <c r="C7159">
        <v>2015</v>
      </c>
      <c r="D7159" s="15">
        <f>DATE(cars[[#This Row],[year_1]],1,1)</f>
        <v>42005</v>
      </c>
      <c r="E7159" t="s">
        <v>38</v>
      </c>
      <c r="F7159" s="4">
        <v>325</v>
      </c>
      <c r="G7159">
        <v>6</v>
      </c>
      <c r="H7159" t="s">
        <v>33</v>
      </c>
      <c r="I7159" t="s">
        <v>34</v>
      </c>
      <c r="J7159">
        <v>4</v>
      </c>
      <c r="K7159" t="s">
        <v>129</v>
      </c>
      <c r="L7159" t="s">
        <v>31</v>
      </c>
      <c r="M7159" t="s">
        <v>90</v>
      </c>
      <c r="N7159">
        <v>24</v>
      </c>
      <c r="O7159">
        <v>17</v>
      </c>
      <c r="P7159">
        <v>190</v>
      </c>
      <c r="Q7159">
        <v>36400</v>
      </c>
    </row>
    <row r="7160" spans="1:17" x14ac:dyDescent="0.25">
      <c r="A7160" t="s">
        <v>438</v>
      </c>
      <c r="B7160" s="1" t="s">
        <v>763</v>
      </c>
      <c r="C7160">
        <v>2015</v>
      </c>
      <c r="D7160" s="15">
        <f>DATE(cars[[#This Row],[year_1]],1,1)</f>
        <v>42005</v>
      </c>
      <c r="E7160" t="s">
        <v>38</v>
      </c>
      <c r="F7160" s="4">
        <v>325</v>
      </c>
      <c r="G7160">
        <v>6</v>
      </c>
      <c r="H7160" t="s">
        <v>33</v>
      </c>
      <c r="I7160" t="s">
        <v>19</v>
      </c>
      <c r="J7160">
        <v>4</v>
      </c>
      <c r="K7160" t="s">
        <v>170</v>
      </c>
      <c r="L7160" t="s">
        <v>31</v>
      </c>
      <c r="M7160" t="s">
        <v>90</v>
      </c>
      <c r="N7160">
        <v>25</v>
      </c>
      <c r="O7160">
        <v>17</v>
      </c>
      <c r="P7160">
        <v>190</v>
      </c>
      <c r="Q7160">
        <v>37200</v>
      </c>
    </row>
    <row r="7161" spans="1:17" x14ac:dyDescent="0.25">
      <c r="A7161" t="s">
        <v>438</v>
      </c>
      <c r="B7161" s="1" t="s">
        <v>763</v>
      </c>
      <c r="C7161">
        <v>2015</v>
      </c>
      <c r="D7161" s="15">
        <f>DATE(cars[[#This Row],[year_1]],1,1)</f>
        <v>42005</v>
      </c>
      <c r="E7161" t="s">
        <v>38</v>
      </c>
      <c r="F7161" s="4">
        <v>325</v>
      </c>
      <c r="G7161">
        <v>6</v>
      </c>
      <c r="H7161" t="s">
        <v>33</v>
      </c>
      <c r="I7161" t="s">
        <v>19</v>
      </c>
      <c r="J7161">
        <v>4</v>
      </c>
      <c r="K7161" t="s">
        <v>129</v>
      </c>
      <c r="L7161" t="s">
        <v>31</v>
      </c>
      <c r="M7161" t="s">
        <v>90</v>
      </c>
      <c r="N7161">
        <v>25</v>
      </c>
      <c r="O7161">
        <v>17</v>
      </c>
      <c r="P7161">
        <v>190</v>
      </c>
      <c r="Q7161">
        <v>35000</v>
      </c>
    </row>
    <row r="7162" spans="1:17" x14ac:dyDescent="0.25">
      <c r="A7162" t="s">
        <v>438</v>
      </c>
      <c r="B7162" s="1" t="s">
        <v>763</v>
      </c>
      <c r="C7162">
        <v>2015</v>
      </c>
      <c r="D7162" s="15">
        <f>DATE(cars[[#This Row],[year_1]],1,1)</f>
        <v>42005</v>
      </c>
      <c r="E7162" t="s">
        <v>38</v>
      </c>
      <c r="F7162" s="4">
        <v>325</v>
      </c>
      <c r="G7162">
        <v>6</v>
      </c>
      <c r="H7162" t="s">
        <v>33</v>
      </c>
      <c r="I7162" t="s">
        <v>34</v>
      </c>
      <c r="J7162">
        <v>4</v>
      </c>
      <c r="K7162" t="s">
        <v>170</v>
      </c>
      <c r="L7162" t="s">
        <v>31</v>
      </c>
      <c r="M7162" t="s">
        <v>90</v>
      </c>
      <c r="N7162">
        <v>24</v>
      </c>
      <c r="O7162">
        <v>17</v>
      </c>
      <c r="P7162">
        <v>190</v>
      </c>
      <c r="Q7162">
        <v>38600</v>
      </c>
    </row>
    <row r="7163" spans="1:17" x14ac:dyDescent="0.25">
      <c r="A7163" t="s">
        <v>438</v>
      </c>
      <c r="B7163" s="1" t="s">
        <v>763</v>
      </c>
      <c r="C7163">
        <v>2016</v>
      </c>
      <c r="D7163" s="15">
        <f>DATE(cars[[#This Row],[year_1]],1,1)</f>
        <v>42370</v>
      </c>
      <c r="E7163" t="s">
        <v>38</v>
      </c>
      <c r="F7163" s="4">
        <v>325</v>
      </c>
      <c r="G7163">
        <v>6</v>
      </c>
      <c r="H7163" t="s">
        <v>33</v>
      </c>
      <c r="I7163" t="s">
        <v>19</v>
      </c>
      <c r="J7163">
        <v>4</v>
      </c>
      <c r="K7163" t="s">
        <v>170</v>
      </c>
      <c r="L7163" t="s">
        <v>31</v>
      </c>
      <c r="M7163" t="s">
        <v>90</v>
      </c>
      <c r="N7163">
        <v>24</v>
      </c>
      <c r="O7163">
        <v>17</v>
      </c>
      <c r="P7163">
        <v>190</v>
      </c>
      <c r="Q7163">
        <v>34450</v>
      </c>
    </row>
    <row r="7164" spans="1:17" x14ac:dyDescent="0.25">
      <c r="A7164" t="s">
        <v>438</v>
      </c>
      <c r="B7164" s="1" t="s">
        <v>763</v>
      </c>
      <c r="C7164">
        <v>2016</v>
      </c>
      <c r="D7164" s="15">
        <f>DATE(cars[[#This Row],[year_1]],1,1)</f>
        <v>42370</v>
      </c>
      <c r="E7164" t="s">
        <v>38</v>
      </c>
      <c r="F7164" s="4">
        <v>325</v>
      </c>
      <c r="G7164">
        <v>6</v>
      </c>
      <c r="H7164" t="s">
        <v>33</v>
      </c>
      <c r="I7164" t="s">
        <v>34</v>
      </c>
      <c r="J7164">
        <v>4</v>
      </c>
      <c r="K7164" t="s">
        <v>170</v>
      </c>
      <c r="L7164" t="s">
        <v>31</v>
      </c>
      <c r="M7164" t="s">
        <v>90</v>
      </c>
      <c r="N7164">
        <v>24</v>
      </c>
      <c r="O7164">
        <v>17</v>
      </c>
      <c r="P7164">
        <v>190</v>
      </c>
      <c r="Q7164">
        <v>35850</v>
      </c>
    </row>
    <row r="7165" spans="1:17" x14ac:dyDescent="0.25">
      <c r="A7165" t="s">
        <v>438</v>
      </c>
      <c r="B7165" s="1" t="s">
        <v>763</v>
      </c>
      <c r="C7165">
        <v>2017</v>
      </c>
      <c r="D7165" s="15">
        <f>DATE(cars[[#This Row],[year_1]],1,1)</f>
        <v>42736</v>
      </c>
      <c r="E7165" t="s">
        <v>38</v>
      </c>
      <c r="F7165" s="4">
        <v>325</v>
      </c>
      <c r="G7165">
        <v>6</v>
      </c>
      <c r="H7165" t="s">
        <v>33</v>
      </c>
      <c r="I7165" t="s">
        <v>34</v>
      </c>
      <c r="J7165">
        <v>4</v>
      </c>
      <c r="K7165" t="s">
        <v>170</v>
      </c>
      <c r="L7165" t="s">
        <v>31</v>
      </c>
      <c r="M7165" t="s">
        <v>90</v>
      </c>
      <c r="N7165">
        <v>24</v>
      </c>
      <c r="O7165">
        <v>17</v>
      </c>
      <c r="P7165">
        <v>190</v>
      </c>
      <c r="Q7165">
        <v>36250</v>
      </c>
    </row>
    <row r="7166" spans="1:17" x14ac:dyDescent="0.25">
      <c r="A7166" t="s">
        <v>438</v>
      </c>
      <c r="B7166" s="1" t="s">
        <v>763</v>
      </c>
      <c r="C7166">
        <v>2017</v>
      </c>
      <c r="D7166" s="15">
        <f>DATE(cars[[#This Row],[year_1]],1,1)</f>
        <v>42736</v>
      </c>
      <c r="E7166" t="s">
        <v>38</v>
      </c>
      <c r="F7166" s="4">
        <v>325</v>
      </c>
      <c r="G7166">
        <v>6</v>
      </c>
      <c r="H7166" t="s">
        <v>33</v>
      </c>
      <c r="I7166" t="s">
        <v>19</v>
      </c>
      <c r="J7166">
        <v>4</v>
      </c>
      <c r="K7166" t="s">
        <v>170</v>
      </c>
      <c r="L7166" t="s">
        <v>31</v>
      </c>
      <c r="M7166" t="s">
        <v>90</v>
      </c>
      <c r="N7166">
        <v>24</v>
      </c>
      <c r="O7166">
        <v>17</v>
      </c>
      <c r="P7166">
        <v>190</v>
      </c>
      <c r="Q7166">
        <v>34450</v>
      </c>
    </row>
    <row r="7167" spans="1:17" x14ac:dyDescent="0.25">
      <c r="A7167" t="s">
        <v>438</v>
      </c>
      <c r="B7167" s="1" t="s">
        <v>766</v>
      </c>
      <c r="C7167">
        <v>2015</v>
      </c>
      <c r="D7167" s="15">
        <f>DATE(cars[[#This Row],[year_1]],1,1)</f>
        <v>42005</v>
      </c>
      <c r="E7167" t="s">
        <v>17</v>
      </c>
      <c r="F7167" s="4">
        <v>325</v>
      </c>
      <c r="G7167">
        <v>6</v>
      </c>
      <c r="H7167" t="s">
        <v>33</v>
      </c>
      <c r="I7167" t="s">
        <v>19</v>
      </c>
      <c r="J7167">
        <v>4</v>
      </c>
      <c r="K7167" t="s">
        <v>170</v>
      </c>
      <c r="L7167" t="s">
        <v>31</v>
      </c>
      <c r="M7167" t="s">
        <v>90</v>
      </c>
      <c r="N7167">
        <v>24</v>
      </c>
      <c r="O7167">
        <v>17</v>
      </c>
      <c r="P7167">
        <v>190</v>
      </c>
      <c r="Q7167">
        <v>45850</v>
      </c>
    </row>
    <row r="7168" spans="1:17" x14ac:dyDescent="0.25">
      <c r="A7168" t="s">
        <v>438</v>
      </c>
      <c r="B7168" s="1" t="s">
        <v>766</v>
      </c>
      <c r="C7168">
        <v>2016</v>
      </c>
      <c r="D7168" s="15">
        <f>DATE(cars[[#This Row],[year_1]],1,1)</f>
        <v>42370</v>
      </c>
      <c r="E7168" t="s">
        <v>17</v>
      </c>
      <c r="F7168" s="4">
        <v>325</v>
      </c>
      <c r="G7168">
        <v>6</v>
      </c>
      <c r="H7168" t="s">
        <v>33</v>
      </c>
      <c r="I7168" t="s">
        <v>19</v>
      </c>
      <c r="J7168">
        <v>4</v>
      </c>
      <c r="K7168" t="s">
        <v>170</v>
      </c>
      <c r="L7168" t="s">
        <v>31</v>
      </c>
      <c r="M7168" t="s">
        <v>90</v>
      </c>
      <c r="N7168">
        <v>24</v>
      </c>
      <c r="O7168">
        <v>17</v>
      </c>
      <c r="P7168">
        <v>190</v>
      </c>
      <c r="Q7168">
        <v>45850</v>
      </c>
    </row>
    <row r="7169" spans="1:17" x14ac:dyDescent="0.25">
      <c r="A7169" t="s">
        <v>438</v>
      </c>
      <c r="B7169" s="1" t="s">
        <v>766</v>
      </c>
      <c r="C7169">
        <v>2017</v>
      </c>
      <c r="D7169" s="15">
        <f>DATE(cars[[#This Row],[year_1]],1,1)</f>
        <v>42736</v>
      </c>
      <c r="E7169" t="s">
        <v>17</v>
      </c>
      <c r="F7169" s="4">
        <v>325</v>
      </c>
      <c r="G7169">
        <v>6</v>
      </c>
      <c r="H7169" t="s">
        <v>33</v>
      </c>
      <c r="I7169" t="s">
        <v>19</v>
      </c>
      <c r="J7169">
        <v>4</v>
      </c>
      <c r="K7169" t="s">
        <v>170</v>
      </c>
      <c r="L7169" t="s">
        <v>31</v>
      </c>
      <c r="M7169" t="s">
        <v>90</v>
      </c>
      <c r="N7169">
        <v>24</v>
      </c>
      <c r="O7169">
        <v>17</v>
      </c>
      <c r="P7169">
        <v>190</v>
      </c>
      <c r="Q7169">
        <v>45850</v>
      </c>
    </row>
    <row r="7170" spans="1:17" x14ac:dyDescent="0.25">
      <c r="A7170" t="s">
        <v>438</v>
      </c>
      <c r="B7170" s="1" t="s">
        <v>491</v>
      </c>
      <c r="C7170">
        <v>2011</v>
      </c>
      <c r="D7170" s="15">
        <f>DATE(cars[[#This Row],[year_1]],1,1)</f>
        <v>40544</v>
      </c>
      <c r="E7170" t="s">
        <v>38</v>
      </c>
      <c r="F7170" s="4">
        <v>325</v>
      </c>
      <c r="G7170">
        <v>6</v>
      </c>
      <c r="H7170" t="s">
        <v>33</v>
      </c>
      <c r="I7170" t="s">
        <v>19</v>
      </c>
      <c r="J7170">
        <v>2</v>
      </c>
      <c r="K7170" t="s">
        <v>24</v>
      </c>
      <c r="L7170" t="s">
        <v>31</v>
      </c>
      <c r="M7170" t="s">
        <v>25</v>
      </c>
      <c r="N7170">
        <v>25</v>
      </c>
      <c r="O7170">
        <v>17</v>
      </c>
      <c r="P7170">
        <v>190</v>
      </c>
      <c r="Q7170">
        <v>45750</v>
      </c>
    </row>
    <row r="7171" spans="1:17" x14ac:dyDescent="0.25">
      <c r="A7171" t="s">
        <v>438</v>
      </c>
      <c r="B7171" s="1" t="s">
        <v>491</v>
      </c>
      <c r="C7171">
        <v>2011</v>
      </c>
      <c r="D7171" s="15">
        <f>DATE(cars[[#This Row],[year_1]],1,1)</f>
        <v>40544</v>
      </c>
      <c r="E7171" t="s">
        <v>17</v>
      </c>
      <c r="F7171" s="4">
        <v>325</v>
      </c>
      <c r="G7171">
        <v>6</v>
      </c>
      <c r="H7171" t="s">
        <v>33</v>
      </c>
      <c r="I7171" t="s">
        <v>19</v>
      </c>
      <c r="J7171">
        <v>2</v>
      </c>
      <c r="K7171" t="s">
        <v>24</v>
      </c>
      <c r="L7171" t="s">
        <v>31</v>
      </c>
      <c r="M7171" t="s">
        <v>25</v>
      </c>
      <c r="N7171">
        <v>25</v>
      </c>
      <c r="O7171">
        <v>17</v>
      </c>
      <c r="P7171">
        <v>190</v>
      </c>
      <c r="Q7171">
        <v>58000</v>
      </c>
    </row>
    <row r="7172" spans="1:17" x14ac:dyDescent="0.25">
      <c r="A7172" t="s">
        <v>438</v>
      </c>
      <c r="B7172" s="1" t="s">
        <v>491</v>
      </c>
      <c r="C7172">
        <v>2012</v>
      </c>
      <c r="D7172" s="15">
        <f>DATE(cars[[#This Row],[year_1]],1,1)</f>
        <v>40909</v>
      </c>
      <c r="E7172" t="s">
        <v>38</v>
      </c>
      <c r="F7172" s="4">
        <v>325</v>
      </c>
      <c r="G7172">
        <v>6</v>
      </c>
      <c r="H7172" t="s">
        <v>33</v>
      </c>
      <c r="I7172" t="s">
        <v>19</v>
      </c>
      <c r="J7172">
        <v>2</v>
      </c>
      <c r="K7172" t="s">
        <v>24</v>
      </c>
      <c r="L7172" t="s">
        <v>31</v>
      </c>
      <c r="M7172" t="s">
        <v>25</v>
      </c>
      <c r="N7172">
        <v>25</v>
      </c>
      <c r="O7172">
        <v>17</v>
      </c>
      <c r="P7172">
        <v>190</v>
      </c>
      <c r="Q7172">
        <v>46650</v>
      </c>
    </row>
    <row r="7173" spans="1:17" x14ac:dyDescent="0.25">
      <c r="A7173" t="s">
        <v>438</v>
      </c>
      <c r="B7173" s="1" t="s">
        <v>491</v>
      </c>
      <c r="C7173">
        <v>2013</v>
      </c>
      <c r="D7173" s="15">
        <f>DATE(cars[[#This Row],[year_1]],1,1)</f>
        <v>41275</v>
      </c>
      <c r="E7173" t="s">
        <v>38</v>
      </c>
      <c r="F7173" s="4">
        <v>325</v>
      </c>
      <c r="G7173">
        <v>6</v>
      </c>
      <c r="H7173" t="s">
        <v>33</v>
      </c>
      <c r="I7173" t="s">
        <v>19</v>
      </c>
      <c r="J7173">
        <v>2</v>
      </c>
      <c r="K7173" t="s">
        <v>24</v>
      </c>
      <c r="L7173" t="s">
        <v>31</v>
      </c>
      <c r="M7173" t="s">
        <v>25</v>
      </c>
      <c r="N7173">
        <v>25</v>
      </c>
      <c r="O7173">
        <v>17</v>
      </c>
      <c r="P7173">
        <v>190</v>
      </c>
      <c r="Q7173">
        <v>47900</v>
      </c>
    </row>
    <row r="7174" spans="1:17" x14ac:dyDescent="0.25">
      <c r="A7174" t="s">
        <v>438</v>
      </c>
      <c r="B7174" s="1" t="s">
        <v>496</v>
      </c>
      <c r="C7174">
        <v>2010</v>
      </c>
      <c r="D7174" s="15">
        <f>DATE(cars[[#This Row],[year_1]],1,1)</f>
        <v>40179</v>
      </c>
      <c r="E7174" t="s">
        <v>17</v>
      </c>
      <c r="F7174" s="4">
        <v>325</v>
      </c>
      <c r="G7174">
        <v>6</v>
      </c>
      <c r="H7174" t="s">
        <v>33</v>
      </c>
      <c r="I7174" t="s">
        <v>19</v>
      </c>
      <c r="J7174">
        <v>2</v>
      </c>
      <c r="K7174" t="s">
        <v>24</v>
      </c>
      <c r="L7174" t="s">
        <v>31</v>
      </c>
      <c r="M7174" t="s">
        <v>25</v>
      </c>
      <c r="N7174">
        <v>25</v>
      </c>
      <c r="O7174">
        <v>17</v>
      </c>
      <c r="P7174">
        <v>190</v>
      </c>
      <c r="Q7174">
        <v>54900</v>
      </c>
    </row>
    <row r="7175" spans="1:17" x14ac:dyDescent="0.25">
      <c r="A7175" t="s">
        <v>438</v>
      </c>
      <c r="B7175" s="1" t="s">
        <v>496</v>
      </c>
      <c r="C7175">
        <v>2010</v>
      </c>
      <c r="D7175" s="15">
        <f>DATE(cars[[#This Row],[year_1]],1,1)</f>
        <v>40179</v>
      </c>
      <c r="E7175" t="s">
        <v>17</v>
      </c>
      <c r="F7175" s="4">
        <v>325</v>
      </c>
      <c r="G7175">
        <v>6</v>
      </c>
      <c r="H7175" t="s">
        <v>33</v>
      </c>
      <c r="I7175" t="s">
        <v>19</v>
      </c>
      <c r="J7175">
        <v>2</v>
      </c>
      <c r="K7175" t="s">
        <v>24</v>
      </c>
      <c r="L7175" t="s">
        <v>31</v>
      </c>
      <c r="M7175" t="s">
        <v>25</v>
      </c>
      <c r="N7175">
        <v>25</v>
      </c>
      <c r="O7175">
        <v>17</v>
      </c>
      <c r="P7175">
        <v>190</v>
      </c>
      <c r="Q7175">
        <v>44350</v>
      </c>
    </row>
    <row r="7176" spans="1:17" x14ac:dyDescent="0.25">
      <c r="A7176" t="s">
        <v>438</v>
      </c>
      <c r="B7176" s="1" t="s">
        <v>499</v>
      </c>
      <c r="C7176">
        <v>2009</v>
      </c>
      <c r="D7176" s="15">
        <f>DATE(cars[[#This Row],[year_1]],1,1)</f>
        <v>39814</v>
      </c>
      <c r="E7176" t="s">
        <v>17</v>
      </c>
      <c r="F7176" s="4">
        <v>325</v>
      </c>
      <c r="G7176">
        <v>6</v>
      </c>
      <c r="H7176" t="s">
        <v>33</v>
      </c>
      <c r="I7176" t="s">
        <v>19</v>
      </c>
      <c r="J7176">
        <v>2</v>
      </c>
      <c r="K7176" t="s">
        <v>24</v>
      </c>
      <c r="L7176" t="s">
        <v>31</v>
      </c>
      <c r="M7176" t="s">
        <v>25</v>
      </c>
      <c r="N7176">
        <v>25</v>
      </c>
      <c r="O7176">
        <v>17</v>
      </c>
      <c r="P7176">
        <v>190</v>
      </c>
      <c r="Q7176">
        <v>43850</v>
      </c>
    </row>
    <row r="7177" spans="1:17" x14ac:dyDescent="0.25">
      <c r="A7177" t="s">
        <v>51</v>
      </c>
      <c r="B7177" s="1" t="s">
        <v>1021</v>
      </c>
      <c r="C7177">
        <v>2015</v>
      </c>
      <c r="D7177" s="15">
        <f>DATE(cars[[#This Row],[year_1]],1,1)</f>
        <v>42005</v>
      </c>
      <c r="E7177" t="s">
        <v>29</v>
      </c>
      <c r="F7177" s="4">
        <v>325</v>
      </c>
      <c r="G7177">
        <v>6</v>
      </c>
      <c r="H7177" t="s">
        <v>33</v>
      </c>
      <c r="I7177" t="s">
        <v>34</v>
      </c>
      <c r="J7177">
        <v>4</v>
      </c>
      <c r="K7177" t="s">
        <v>170</v>
      </c>
      <c r="L7177" t="s">
        <v>31</v>
      </c>
      <c r="M7177" t="s">
        <v>90</v>
      </c>
      <c r="N7177">
        <v>24</v>
      </c>
      <c r="O7177">
        <v>17</v>
      </c>
      <c r="P7177">
        <v>870</v>
      </c>
      <c r="Q7177">
        <v>51050</v>
      </c>
    </row>
    <row r="7178" spans="1:17" x14ac:dyDescent="0.25">
      <c r="A7178" t="s">
        <v>51</v>
      </c>
      <c r="B7178" s="1" t="s">
        <v>1021</v>
      </c>
      <c r="C7178">
        <v>2015</v>
      </c>
      <c r="D7178" s="15">
        <f>DATE(cars[[#This Row],[year_1]],1,1)</f>
        <v>42005</v>
      </c>
      <c r="E7178" t="s">
        <v>29</v>
      </c>
      <c r="F7178" s="4">
        <v>325</v>
      </c>
      <c r="G7178">
        <v>6</v>
      </c>
      <c r="H7178" t="s">
        <v>33</v>
      </c>
      <c r="I7178" t="s">
        <v>34</v>
      </c>
      <c r="J7178">
        <v>4</v>
      </c>
      <c r="K7178" t="s">
        <v>170</v>
      </c>
      <c r="L7178" t="s">
        <v>31</v>
      </c>
      <c r="M7178" t="s">
        <v>90</v>
      </c>
      <c r="N7178">
        <v>24</v>
      </c>
      <c r="O7178">
        <v>17</v>
      </c>
      <c r="P7178">
        <v>870</v>
      </c>
      <c r="Q7178">
        <v>45800</v>
      </c>
    </row>
    <row r="7179" spans="1:17" x14ac:dyDescent="0.25">
      <c r="A7179" t="s">
        <v>51</v>
      </c>
      <c r="B7179" s="1" t="s">
        <v>1021</v>
      </c>
      <c r="C7179">
        <v>2015</v>
      </c>
      <c r="D7179" s="15">
        <f>DATE(cars[[#This Row],[year_1]],1,1)</f>
        <v>42005</v>
      </c>
      <c r="E7179" t="s">
        <v>29</v>
      </c>
      <c r="F7179" s="4">
        <v>325</v>
      </c>
      <c r="G7179">
        <v>6</v>
      </c>
      <c r="H7179" t="s">
        <v>33</v>
      </c>
      <c r="I7179" t="s">
        <v>34</v>
      </c>
      <c r="J7179">
        <v>4</v>
      </c>
      <c r="K7179" t="s">
        <v>170</v>
      </c>
      <c r="L7179" t="s">
        <v>31</v>
      </c>
      <c r="M7179" t="s">
        <v>90</v>
      </c>
      <c r="N7179">
        <v>24</v>
      </c>
      <c r="O7179">
        <v>17</v>
      </c>
      <c r="P7179">
        <v>870</v>
      </c>
      <c r="Q7179">
        <v>47200</v>
      </c>
    </row>
    <row r="7180" spans="1:17" x14ac:dyDescent="0.25">
      <c r="A7180" t="s">
        <v>51</v>
      </c>
      <c r="B7180" s="1" t="s">
        <v>1021</v>
      </c>
      <c r="C7180">
        <v>2015</v>
      </c>
      <c r="D7180" s="15">
        <f>DATE(cars[[#This Row],[year_1]],1,1)</f>
        <v>42005</v>
      </c>
      <c r="E7180" t="s">
        <v>29</v>
      </c>
      <c r="F7180" s="4">
        <v>325</v>
      </c>
      <c r="G7180">
        <v>6</v>
      </c>
      <c r="H7180" t="s">
        <v>33</v>
      </c>
      <c r="I7180" t="s">
        <v>34</v>
      </c>
      <c r="J7180">
        <v>4</v>
      </c>
      <c r="K7180" t="s">
        <v>170</v>
      </c>
      <c r="L7180" t="s">
        <v>31</v>
      </c>
      <c r="M7180" t="s">
        <v>90</v>
      </c>
      <c r="N7180">
        <v>24</v>
      </c>
      <c r="O7180">
        <v>17</v>
      </c>
      <c r="P7180">
        <v>870</v>
      </c>
      <c r="Q7180">
        <v>49800</v>
      </c>
    </row>
    <row r="7181" spans="1:17" x14ac:dyDescent="0.25">
      <c r="A7181" t="s">
        <v>51</v>
      </c>
      <c r="B7181" s="1" t="s">
        <v>1021</v>
      </c>
      <c r="C7181">
        <v>2015</v>
      </c>
      <c r="D7181" s="15">
        <f>DATE(cars[[#This Row],[year_1]],1,1)</f>
        <v>42005</v>
      </c>
      <c r="E7181" t="s">
        <v>29</v>
      </c>
      <c r="F7181" s="4">
        <v>325</v>
      </c>
      <c r="G7181">
        <v>6</v>
      </c>
      <c r="H7181" t="s">
        <v>33</v>
      </c>
      <c r="I7181" t="s">
        <v>34</v>
      </c>
      <c r="J7181">
        <v>4</v>
      </c>
      <c r="K7181" t="s">
        <v>170</v>
      </c>
      <c r="L7181" t="s">
        <v>31</v>
      </c>
      <c r="M7181" t="s">
        <v>90</v>
      </c>
      <c r="N7181">
        <v>24</v>
      </c>
      <c r="O7181">
        <v>17</v>
      </c>
      <c r="P7181">
        <v>870</v>
      </c>
      <c r="Q7181">
        <v>46950</v>
      </c>
    </row>
    <row r="7182" spans="1:17" x14ac:dyDescent="0.25">
      <c r="A7182" t="s">
        <v>51</v>
      </c>
      <c r="B7182" s="1" t="s">
        <v>1021</v>
      </c>
      <c r="C7182">
        <v>2016</v>
      </c>
      <c r="D7182" s="15">
        <f>DATE(cars[[#This Row],[year_1]],1,1)</f>
        <v>42370</v>
      </c>
      <c r="E7182" t="s">
        <v>29</v>
      </c>
      <c r="F7182" s="4">
        <v>325</v>
      </c>
      <c r="G7182">
        <v>6</v>
      </c>
      <c r="H7182" t="s">
        <v>33</v>
      </c>
      <c r="I7182" t="s">
        <v>34</v>
      </c>
      <c r="J7182">
        <v>4</v>
      </c>
      <c r="K7182" t="s">
        <v>170</v>
      </c>
      <c r="L7182" t="s">
        <v>31</v>
      </c>
      <c r="M7182" t="s">
        <v>90</v>
      </c>
      <c r="N7182">
        <v>23</v>
      </c>
      <c r="O7182">
        <v>17</v>
      </c>
      <c r="P7182">
        <v>870</v>
      </c>
      <c r="Q7182">
        <v>46950</v>
      </c>
    </row>
    <row r="7183" spans="1:17" x14ac:dyDescent="0.25">
      <c r="A7183" t="s">
        <v>51</v>
      </c>
      <c r="B7183" s="1" t="s">
        <v>1021</v>
      </c>
      <c r="C7183">
        <v>2016</v>
      </c>
      <c r="D7183" s="15">
        <f>DATE(cars[[#This Row],[year_1]],1,1)</f>
        <v>42370</v>
      </c>
      <c r="E7183" t="s">
        <v>29</v>
      </c>
      <c r="F7183" s="4">
        <v>325</v>
      </c>
      <c r="G7183">
        <v>6</v>
      </c>
      <c r="H7183" t="s">
        <v>33</v>
      </c>
      <c r="I7183" t="s">
        <v>34</v>
      </c>
      <c r="J7183">
        <v>4</v>
      </c>
      <c r="K7183" t="s">
        <v>170</v>
      </c>
      <c r="L7183" t="s">
        <v>31</v>
      </c>
      <c r="M7183" t="s">
        <v>90</v>
      </c>
      <c r="N7183">
        <v>23</v>
      </c>
      <c r="O7183">
        <v>17</v>
      </c>
      <c r="P7183">
        <v>870</v>
      </c>
      <c r="Q7183">
        <v>51050</v>
      </c>
    </row>
    <row r="7184" spans="1:17" x14ac:dyDescent="0.25">
      <c r="A7184" t="s">
        <v>438</v>
      </c>
      <c r="B7184" s="1" t="s">
        <v>493</v>
      </c>
      <c r="C7184">
        <v>2011</v>
      </c>
      <c r="D7184" s="15">
        <f>DATE(cars[[#This Row],[year_1]],1,1)</f>
        <v>40544</v>
      </c>
      <c r="E7184" t="s">
        <v>38</v>
      </c>
      <c r="F7184" s="4">
        <v>328</v>
      </c>
      <c r="G7184">
        <v>6</v>
      </c>
      <c r="H7184" t="s">
        <v>18</v>
      </c>
      <c r="I7184" t="s">
        <v>19</v>
      </c>
      <c r="J7184">
        <v>4</v>
      </c>
      <c r="K7184" t="s">
        <v>24</v>
      </c>
      <c r="L7184" t="s">
        <v>31</v>
      </c>
      <c r="M7184" t="s">
        <v>32</v>
      </c>
      <c r="N7184">
        <v>25</v>
      </c>
      <c r="O7184">
        <v>17</v>
      </c>
      <c r="P7184">
        <v>190</v>
      </c>
      <c r="Q7184">
        <v>40200</v>
      </c>
    </row>
    <row r="7185" spans="1:17" x14ac:dyDescent="0.25">
      <c r="A7185" t="s">
        <v>438</v>
      </c>
      <c r="B7185" s="1" t="s">
        <v>493</v>
      </c>
      <c r="C7185">
        <v>2012</v>
      </c>
      <c r="D7185" s="15">
        <f>DATE(cars[[#This Row],[year_1]],1,1)</f>
        <v>40909</v>
      </c>
      <c r="E7185" t="s">
        <v>38</v>
      </c>
      <c r="F7185" s="4">
        <v>328</v>
      </c>
      <c r="G7185">
        <v>6</v>
      </c>
      <c r="H7185" t="s">
        <v>18</v>
      </c>
      <c r="I7185" t="s">
        <v>19</v>
      </c>
      <c r="J7185">
        <v>4</v>
      </c>
      <c r="K7185" t="s">
        <v>26</v>
      </c>
      <c r="L7185" t="s">
        <v>31</v>
      </c>
      <c r="M7185" t="s">
        <v>32</v>
      </c>
      <c r="N7185">
        <v>25</v>
      </c>
      <c r="O7185">
        <v>17</v>
      </c>
      <c r="P7185">
        <v>190</v>
      </c>
      <c r="Q7185">
        <v>41500</v>
      </c>
    </row>
    <row r="7186" spans="1:17" x14ac:dyDescent="0.25">
      <c r="A7186" t="s">
        <v>438</v>
      </c>
      <c r="B7186" s="1" t="s">
        <v>493</v>
      </c>
      <c r="C7186">
        <v>2013</v>
      </c>
      <c r="D7186" s="15">
        <f>DATE(cars[[#This Row],[year_1]],1,1)</f>
        <v>41275</v>
      </c>
      <c r="E7186" t="s">
        <v>17</v>
      </c>
      <c r="F7186" s="4">
        <v>328</v>
      </c>
      <c r="G7186">
        <v>6</v>
      </c>
      <c r="H7186" t="s">
        <v>18</v>
      </c>
      <c r="I7186" t="s">
        <v>19</v>
      </c>
      <c r="J7186">
        <v>4</v>
      </c>
      <c r="K7186" t="s">
        <v>26</v>
      </c>
      <c r="L7186" t="s">
        <v>31</v>
      </c>
      <c r="M7186" t="s">
        <v>32</v>
      </c>
      <c r="N7186">
        <v>25</v>
      </c>
      <c r="O7186">
        <v>17</v>
      </c>
      <c r="P7186">
        <v>190</v>
      </c>
      <c r="Q7186">
        <v>37150</v>
      </c>
    </row>
    <row r="7187" spans="1:17" x14ac:dyDescent="0.25">
      <c r="A7187" t="s">
        <v>438</v>
      </c>
      <c r="B7187" s="1" t="s">
        <v>498</v>
      </c>
      <c r="C7187">
        <v>2010</v>
      </c>
      <c r="D7187" s="15">
        <f>DATE(cars[[#This Row],[year_1]],1,1)</f>
        <v>40179</v>
      </c>
      <c r="E7187" t="s">
        <v>38</v>
      </c>
      <c r="F7187" s="4">
        <v>328</v>
      </c>
      <c r="G7187">
        <v>6</v>
      </c>
      <c r="H7187" t="s">
        <v>18</v>
      </c>
      <c r="I7187" t="s">
        <v>19</v>
      </c>
      <c r="J7187">
        <v>4</v>
      </c>
      <c r="K7187" t="s">
        <v>26</v>
      </c>
      <c r="L7187" t="s">
        <v>31</v>
      </c>
      <c r="M7187" t="s">
        <v>32</v>
      </c>
      <c r="N7187">
        <v>25</v>
      </c>
      <c r="O7187">
        <v>17</v>
      </c>
      <c r="P7187">
        <v>190</v>
      </c>
      <c r="Q7187">
        <v>37000</v>
      </c>
    </row>
    <row r="7188" spans="1:17" x14ac:dyDescent="0.25">
      <c r="A7188" t="s">
        <v>438</v>
      </c>
      <c r="B7188" s="1" t="s">
        <v>499</v>
      </c>
      <c r="C7188">
        <v>2009</v>
      </c>
      <c r="D7188" s="15">
        <f>DATE(cars[[#This Row],[year_1]],1,1)</f>
        <v>39814</v>
      </c>
      <c r="E7188" t="s">
        <v>17</v>
      </c>
      <c r="F7188" s="4">
        <v>328</v>
      </c>
      <c r="G7188">
        <v>6</v>
      </c>
      <c r="H7188" t="s">
        <v>18</v>
      </c>
      <c r="I7188" t="s">
        <v>19</v>
      </c>
      <c r="J7188">
        <v>4</v>
      </c>
      <c r="K7188" t="s">
        <v>26</v>
      </c>
      <c r="L7188" t="s">
        <v>31</v>
      </c>
      <c r="M7188" t="s">
        <v>32</v>
      </c>
      <c r="N7188">
        <v>25</v>
      </c>
      <c r="O7188">
        <v>17</v>
      </c>
      <c r="P7188">
        <v>190</v>
      </c>
      <c r="Q7188">
        <v>34250</v>
      </c>
    </row>
    <row r="7189" spans="1:17" x14ac:dyDescent="0.25">
      <c r="A7189" t="s">
        <v>438</v>
      </c>
      <c r="B7189" s="1" t="s">
        <v>640</v>
      </c>
      <c r="C7189">
        <v>2011</v>
      </c>
      <c r="D7189" s="15">
        <f>DATE(cars[[#This Row],[year_1]],1,1)</f>
        <v>40544</v>
      </c>
      <c r="E7189" t="s">
        <v>38</v>
      </c>
      <c r="F7189" s="4">
        <v>330</v>
      </c>
      <c r="G7189">
        <v>6</v>
      </c>
      <c r="H7189" t="s">
        <v>33</v>
      </c>
      <c r="I7189" t="s">
        <v>34</v>
      </c>
      <c r="J7189">
        <v>4</v>
      </c>
      <c r="K7189" t="s">
        <v>27</v>
      </c>
      <c r="L7189" t="s">
        <v>63</v>
      </c>
      <c r="M7189" t="s">
        <v>32</v>
      </c>
      <c r="N7189">
        <v>24</v>
      </c>
      <c r="O7189">
        <v>17</v>
      </c>
      <c r="P7189">
        <v>190</v>
      </c>
      <c r="Q7189">
        <v>49200</v>
      </c>
    </row>
    <row r="7190" spans="1:17" x14ac:dyDescent="0.25">
      <c r="A7190" t="s">
        <v>438</v>
      </c>
      <c r="B7190" s="1" t="s">
        <v>665</v>
      </c>
      <c r="C7190">
        <v>2012</v>
      </c>
      <c r="D7190" s="15">
        <f>DATE(cars[[#This Row],[year_1]],1,1)</f>
        <v>40909</v>
      </c>
      <c r="E7190" t="s">
        <v>17</v>
      </c>
      <c r="F7190" s="4">
        <v>330</v>
      </c>
      <c r="G7190">
        <v>6</v>
      </c>
      <c r="H7190" t="s">
        <v>33</v>
      </c>
      <c r="I7190" t="s">
        <v>34</v>
      </c>
      <c r="J7190">
        <v>4</v>
      </c>
      <c r="K7190" t="s">
        <v>24</v>
      </c>
      <c r="L7190" t="s">
        <v>63</v>
      </c>
      <c r="M7190" t="s">
        <v>32</v>
      </c>
      <c r="N7190">
        <v>24</v>
      </c>
      <c r="O7190">
        <v>17</v>
      </c>
      <c r="P7190">
        <v>190</v>
      </c>
      <c r="Q7190">
        <v>49850</v>
      </c>
    </row>
    <row r="7191" spans="1:17" x14ac:dyDescent="0.25">
      <c r="A7191" t="s">
        <v>438</v>
      </c>
      <c r="B7191" s="1" t="s">
        <v>665</v>
      </c>
      <c r="C7191">
        <v>2013</v>
      </c>
      <c r="D7191" s="15">
        <f>DATE(cars[[#This Row],[year_1]],1,1)</f>
        <v>41275</v>
      </c>
      <c r="E7191" t="s">
        <v>17</v>
      </c>
      <c r="F7191" s="4">
        <v>330</v>
      </c>
      <c r="G7191">
        <v>6</v>
      </c>
      <c r="H7191" t="s">
        <v>33</v>
      </c>
      <c r="I7191" t="s">
        <v>34</v>
      </c>
      <c r="J7191">
        <v>4</v>
      </c>
      <c r="K7191" t="s">
        <v>24</v>
      </c>
      <c r="L7191" t="s">
        <v>63</v>
      </c>
      <c r="M7191" t="s">
        <v>32</v>
      </c>
      <c r="N7191">
        <v>24</v>
      </c>
      <c r="O7191">
        <v>17</v>
      </c>
      <c r="P7191">
        <v>190</v>
      </c>
      <c r="Q7191">
        <v>50850</v>
      </c>
    </row>
    <row r="7192" spans="1:17" x14ac:dyDescent="0.25">
      <c r="A7192" t="s">
        <v>438</v>
      </c>
      <c r="B7192" s="1" t="s">
        <v>758</v>
      </c>
      <c r="C7192">
        <v>2014</v>
      </c>
      <c r="D7192" s="15">
        <f>DATE(cars[[#This Row],[year_1]],1,1)</f>
        <v>41640</v>
      </c>
      <c r="E7192" t="s">
        <v>17</v>
      </c>
      <c r="F7192" s="4">
        <v>330</v>
      </c>
      <c r="G7192">
        <v>6</v>
      </c>
      <c r="H7192" t="s">
        <v>33</v>
      </c>
      <c r="I7192" t="s">
        <v>34</v>
      </c>
      <c r="J7192">
        <v>4</v>
      </c>
      <c r="K7192" t="s">
        <v>24</v>
      </c>
      <c r="L7192" t="s">
        <v>63</v>
      </c>
      <c r="M7192" t="s">
        <v>32</v>
      </c>
      <c r="N7192">
        <v>24</v>
      </c>
      <c r="O7192">
        <v>17</v>
      </c>
      <c r="P7192">
        <v>190</v>
      </c>
      <c r="Q7192">
        <v>51750</v>
      </c>
    </row>
    <row r="7193" spans="1:17" x14ac:dyDescent="0.25">
      <c r="A7193" t="s">
        <v>438</v>
      </c>
      <c r="B7193" s="1" t="s">
        <v>758</v>
      </c>
      <c r="C7193">
        <v>2015</v>
      </c>
      <c r="D7193" s="15">
        <f>DATE(cars[[#This Row],[year_1]],1,1)</f>
        <v>42005</v>
      </c>
      <c r="E7193" t="s">
        <v>17</v>
      </c>
      <c r="F7193" s="4">
        <v>330</v>
      </c>
      <c r="G7193">
        <v>6</v>
      </c>
      <c r="H7193" t="s">
        <v>33</v>
      </c>
      <c r="I7193" t="s">
        <v>34</v>
      </c>
      <c r="J7193">
        <v>4</v>
      </c>
      <c r="K7193" t="s">
        <v>24</v>
      </c>
      <c r="L7193" t="s">
        <v>63</v>
      </c>
      <c r="M7193" t="s">
        <v>32</v>
      </c>
      <c r="N7193">
        <v>24</v>
      </c>
      <c r="O7193">
        <v>17</v>
      </c>
      <c r="P7193">
        <v>190</v>
      </c>
      <c r="Q7193">
        <v>52000</v>
      </c>
    </row>
    <row r="7194" spans="1:17" x14ac:dyDescent="0.25">
      <c r="A7194" t="s">
        <v>438</v>
      </c>
      <c r="B7194" s="1" t="s">
        <v>758</v>
      </c>
      <c r="C7194">
        <v>2015</v>
      </c>
      <c r="D7194" s="15">
        <f>DATE(cars[[#This Row],[year_1]],1,1)</f>
        <v>42005</v>
      </c>
      <c r="E7194" t="s">
        <v>17</v>
      </c>
      <c r="F7194" s="4">
        <v>330</v>
      </c>
      <c r="G7194">
        <v>6</v>
      </c>
      <c r="H7194" t="s">
        <v>33</v>
      </c>
      <c r="I7194" t="s">
        <v>34</v>
      </c>
      <c r="J7194">
        <v>4</v>
      </c>
      <c r="K7194" t="s">
        <v>24</v>
      </c>
      <c r="L7194" t="s">
        <v>63</v>
      </c>
      <c r="M7194" t="s">
        <v>32</v>
      </c>
      <c r="N7194">
        <v>24</v>
      </c>
      <c r="O7194">
        <v>17</v>
      </c>
      <c r="P7194">
        <v>190</v>
      </c>
      <c r="Q7194">
        <v>53500</v>
      </c>
    </row>
    <row r="7195" spans="1:17" x14ac:dyDescent="0.25">
      <c r="A7195" t="s">
        <v>438</v>
      </c>
      <c r="B7195" s="1" t="s">
        <v>492</v>
      </c>
      <c r="C7195">
        <v>2011</v>
      </c>
      <c r="D7195" s="15">
        <f>DATE(cars[[#This Row],[year_1]],1,1)</f>
        <v>40544</v>
      </c>
      <c r="E7195" t="s">
        <v>38</v>
      </c>
      <c r="F7195" s="4">
        <v>330</v>
      </c>
      <c r="G7195">
        <v>6</v>
      </c>
      <c r="H7195" t="s">
        <v>18</v>
      </c>
      <c r="I7195" t="s">
        <v>19</v>
      </c>
      <c r="J7195">
        <v>2</v>
      </c>
      <c r="K7195" t="s">
        <v>26</v>
      </c>
      <c r="L7195" t="s">
        <v>31</v>
      </c>
      <c r="M7195" t="s">
        <v>22</v>
      </c>
      <c r="N7195">
        <v>25</v>
      </c>
      <c r="O7195">
        <v>17</v>
      </c>
      <c r="P7195">
        <v>190</v>
      </c>
      <c r="Q7195">
        <v>43350</v>
      </c>
    </row>
    <row r="7196" spans="1:17" x14ac:dyDescent="0.25">
      <c r="A7196" t="s">
        <v>438</v>
      </c>
      <c r="B7196" s="1" t="s">
        <v>492</v>
      </c>
      <c r="C7196">
        <v>2012</v>
      </c>
      <c r="D7196" s="15">
        <f>DATE(cars[[#This Row],[year_1]],1,1)</f>
        <v>40909</v>
      </c>
      <c r="E7196" t="s">
        <v>38</v>
      </c>
      <c r="F7196" s="4">
        <v>330</v>
      </c>
      <c r="G7196">
        <v>6</v>
      </c>
      <c r="H7196" t="s">
        <v>18</v>
      </c>
      <c r="I7196" t="s">
        <v>19</v>
      </c>
      <c r="J7196">
        <v>2</v>
      </c>
      <c r="K7196" t="s">
        <v>26</v>
      </c>
      <c r="L7196" t="s">
        <v>31</v>
      </c>
      <c r="M7196" t="s">
        <v>22</v>
      </c>
      <c r="N7196">
        <v>25</v>
      </c>
      <c r="O7196">
        <v>17</v>
      </c>
      <c r="P7196">
        <v>190</v>
      </c>
      <c r="Q7196">
        <v>44200</v>
      </c>
    </row>
    <row r="7197" spans="1:17" x14ac:dyDescent="0.25">
      <c r="A7197" t="s">
        <v>438</v>
      </c>
      <c r="B7197" s="1" t="s">
        <v>492</v>
      </c>
      <c r="C7197">
        <v>2013</v>
      </c>
      <c r="D7197" s="15">
        <f>DATE(cars[[#This Row],[year_1]],1,1)</f>
        <v>41275</v>
      </c>
      <c r="E7197" t="s">
        <v>38</v>
      </c>
      <c r="F7197" s="4">
        <v>330</v>
      </c>
      <c r="G7197">
        <v>6</v>
      </c>
      <c r="H7197" t="s">
        <v>18</v>
      </c>
      <c r="I7197" t="s">
        <v>19</v>
      </c>
      <c r="J7197">
        <v>2</v>
      </c>
      <c r="K7197" t="s">
        <v>26</v>
      </c>
      <c r="L7197" t="s">
        <v>31</v>
      </c>
      <c r="M7197" t="s">
        <v>22</v>
      </c>
      <c r="N7197">
        <v>25</v>
      </c>
      <c r="O7197">
        <v>17</v>
      </c>
      <c r="P7197">
        <v>190</v>
      </c>
      <c r="Q7197">
        <v>45500</v>
      </c>
    </row>
    <row r="7198" spans="1:17" x14ac:dyDescent="0.25">
      <c r="A7198" t="s">
        <v>438</v>
      </c>
      <c r="B7198" s="1" t="s">
        <v>497</v>
      </c>
      <c r="C7198">
        <v>2010</v>
      </c>
      <c r="D7198" s="15">
        <f>DATE(cars[[#This Row],[year_1]],1,1)</f>
        <v>40179</v>
      </c>
      <c r="E7198" t="s">
        <v>38</v>
      </c>
      <c r="F7198" s="4">
        <v>330</v>
      </c>
      <c r="G7198">
        <v>6</v>
      </c>
      <c r="H7198" t="s">
        <v>18</v>
      </c>
      <c r="I7198" t="s">
        <v>19</v>
      </c>
      <c r="J7198">
        <v>2</v>
      </c>
      <c r="K7198" t="s">
        <v>26</v>
      </c>
      <c r="L7198" t="s">
        <v>31</v>
      </c>
      <c r="M7198" t="s">
        <v>22</v>
      </c>
      <c r="N7198">
        <v>25</v>
      </c>
      <c r="O7198">
        <v>17</v>
      </c>
      <c r="P7198">
        <v>190</v>
      </c>
      <c r="Q7198">
        <v>40400</v>
      </c>
    </row>
    <row r="7199" spans="1:17" x14ac:dyDescent="0.25">
      <c r="A7199" t="s">
        <v>438</v>
      </c>
      <c r="B7199" s="1" t="s">
        <v>499</v>
      </c>
      <c r="C7199">
        <v>2008</v>
      </c>
      <c r="D7199" s="15">
        <f>DATE(cars[[#This Row],[year_1]],1,1)</f>
        <v>39448</v>
      </c>
      <c r="E7199" t="s">
        <v>17</v>
      </c>
      <c r="F7199" s="4">
        <v>330</v>
      </c>
      <c r="G7199">
        <v>6</v>
      </c>
      <c r="H7199" t="s">
        <v>18</v>
      </c>
      <c r="I7199" t="s">
        <v>19</v>
      </c>
      <c r="J7199">
        <v>2</v>
      </c>
      <c r="K7199" t="s">
        <v>26</v>
      </c>
      <c r="L7199" t="s">
        <v>31</v>
      </c>
      <c r="M7199" t="s">
        <v>22</v>
      </c>
      <c r="N7199">
        <v>26</v>
      </c>
      <c r="O7199">
        <v>17</v>
      </c>
      <c r="P7199">
        <v>190</v>
      </c>
      <c r="Q7199">
        <v>36200</v>
      </c>
    </row>
    <row r="7200" spans="1:17" x14ac:dyDescent="0.25">
      <c r="A7200" t="s">
        <v>438</v>
      </c>
      <c r="B7200" s="1" t="s">
        <v>499</v>
      </c>
      <c r="C7200">
        <v>2009</v>
      </c>
      <c r="D7200" s="15">
        <f>DATE(cars[[#This Row],[year_1]],1,1)</f>
        <v>39814</v>
      </c>
      <c r="E7200" t="s">
        <v>17</v>
      </c>
      <c r="F7200" s="4">
        <v>330</v>
      </c>
      <c r="G7200">
        <v>6</v>
      </c>
      <c r="H7200" t="s">
        <v>18</v>
      </c>
      <c r="I7200" t="s">
        <v>19</v>
      </c>
      <c r="J7200">
        <v>2</v>
      </c>
      <c r="K7200" t="s">
        <v>26</v>
      </c>
      <c r="L7200" t="s">
        <v>31</v>
      </c>
      <c r="M7200" t="s">
        <v>22</v>
      </c>
      <c r="N7200">
        <v>25</v>
      </c>
      <c r="O7200">
        <v>17</v>
      </c>
      <c r="P7200">
        <v>190</v>
      </c>
      <c r="Q7200">
        <v>37000</v>
      </c>
    </row>
    <row r="7201" spans="1:17" x14ac:dyDescent="0.25">
      <c r="A7201" t="s">
        <v>438</v>
      </c>
      <c r="B7201" s="1" t="s">
        <v>757</v>
      </c>
      <c r="C7201">
        <v>2014</v>
      </c>
      <c r="D7201" s="15">
        <f>DATE(cars[[#This Row],[year_1]],1,1)</f>
        <v>41640</v>
      </c>
      <c r="E7201" t="s">
        <v>38</v>
      </c>
      <c r="F7201" s="4">
        <v>330</v>
      </c>
      <c r="G7201">
        <v>6</v>
      </c>
      <c r="H7201" t="s">
        <v>18</v>
      </c>
      <c r="I7201" t="s">
        <v>19</v>
      </c>
      <c r="J7201">
        <v>2</v>
      </c>
      <c r="K7201" t="s">
        <v>26</v>
      </c>
      <c r="L7201" t="s">
        <v>31</v>
      </c>
      <c r="M7201" t="s">
        <v>22</v>
      </c>
      <c r="N7201">
        <v>25</v>
      </c>
      <c r="O7201">
        <v>17</v>
      </c>
      <c r="P7201">
        <v>190</v>
      </c>
      <c r="Q7201">
        <v>46050</v>
      </c>
    </row>
    <row r="7202" spans="1:17" x14ac:dyDescent="0.25">
      <c r="A7202" t="s">
        <v>438</v>
      </c>
      <c r="B7202" s="1" t="s">
        <v>757</v>
      </c>
      <c r="C7202">
        <v>2015</v>
      </c>
      <c r="D7202" s="15">
        <f>DATE(cars[[#This Row],[year_1]],1,1)</f>
        <v>42005</v>
      </c>
      <c r="E7202" t="s">
        <v>38</v>
      </c>
      <c r="F7202" s="4">
        <v>330</v>
      </c>
      <c r="G7202">
        <v>6</v>
      </c>
      <c r="H7202" t="s">
        <v>18</v>
      </c>
      <c r="I7202" t="s">
        <v>19</v>
      </c>
      <c r="J7202">
        <v>2</v>
      </c>
      <c r="K7202" t="s">
        <v>26</v>
      </c>
      <c r="L7202" t="s">
        <v>31</v>
      </c>
      <c r="M7202" t="s">
        <v>22</v>
      </c>
      <c r="N7202">
        <v>25</v>
      </c>
      <c r="O7202">
        <v>17</v>
      </c>
      <c r="P7202">
        <v>190</v>
      </c>
      <c r="Q7202">
        <v>46050</v>
      </c>
    </row>
    <row r="7203" spans="1:17" x14ac:dyDescent="0.25">
      <c r="A7203" t="s">
        <v>438</v>
      </c>
      <c r="B7203" s="1" t="s">
        <v>757</v>
      </c>
      <c r="C7203">
        <v>2015</v>
      </c>
      <c r="D7203" s="15">
        <f>DATE(cars[[#This Row],[year_1]],1,1)</f>
        <v>42005</v>
      </c>
      <c r="E7203" t="s">
        <v>38</v>
      </c>
      <c r="F7203" s="4">
        <v>330</v>
      </c>
      <c r="G7203">
        <v>6</v>
      </c>
      <c r="H7203" t="s">
        <v>18</v>
      </c>
      <c r="I7203" t="s">
        <v>19</v>
      </c>
      <c r="J7203">
        <v>2</v>
      </c>
      <c r="K7203" t="s">
        <v>26</v>
      </c>
      <c r="L7203" t="s">
        <v>31</v>
      </c>
      <c r="M7203" t="s">
        <v>22</v>
      </c>
      <c r="N7203">
        <v>25</v>
      </c>
      <c r="O7203">
        <v>17</v>
      </c>
      <c r="P7203">
        <v>190</v>
      </c>
      <c r="Q7203">
        <v>47700</v>
      </c>
    </row>
    <row r="7204" spans="1:17" x14ac:dyDescent="0.25">
      <c r="A7204" t="s">
        <v>47</v>
      </c>
      <c r="B7204" s="1" t="s">
        <v>79</v>
      </c>
      <c r="C7204">
        <v>2015</v>
      </c>
      <c r="D7204" s="15">
        <f>DATE(cars[[#This Row],[year_1]],1,1)</f>
        <v>42005</v>
      </c>
      <c r="E7204" t="s">
        <v>17</v>
      </c>
      <c r="F7204" s="4">
        <v>332</v>
      </c>
      <c r="G7204">
        <v>6</v>
      </c>
      <c r="H7204" t="s">
        <v>18</v>
      </c>
      <c r="I7204" t="s">
        <v>19</v>
      </c>
      <c r="J7204">
        <v>2</v>
      </c>
      <c r="K7204" t="s">
        <v>73</v>
      </c>
      <c r="L7204" t="s">
        <v>21</v>
      </c>
      <c r="M7204" t="s">
        <v>25</v>
      </c>
      <c r="N7204">
        <v>24</v>
      </c>
      <c r="O7204">
        <v>17</v>
      </c>
      <c r="P7204">
        <v>2009</v>
      </c>
      <c r="Q7204">
        <v>48100</v>
      </c>
    </row>
    <row r="7205" spans="1:17" x14ac:dyDescent="0.25">
      <c r="A7205" t="s">
        <v>47</v>
      </c>
      <c r="B7205" s="1" t="s">
        <v>79</v>
      </c>
      <c r="C7205">
        <v>2015</v>
      </c>
      <c r="D7205" s="15">
        <f>DATE(cars[[#This Row],[year_1]],1,1)</f>
        <v>42005</v>
      </c>
      <c r="E7205" t="s">
        <v>17</v>
      </c>
      <c r="F7205" s="4">
        <v>332</v>
      </c>
      <c r="G7205">
        <v>6</v>
      </c>
      <c r="H7205" t="s">
        <v>18</v>
      </c>
      <c r="I7205" t="s">
        <v>19</v>
      </c>
      <c r="J7205">
        <v>2</v>
      </c>
      <c r="K7205" t="s">
        <v>73</v>
      </c>
      <c r="L7205" t="s">
        <v>21</v>
      </c>
      <c r="M7205" t="s">
        <v>25</v>
      </c>
      <c r="N7205">
        <v>24</v>
      </c>
      <c r="O7205">
        <v>17</v>
      </c>
      <c r="P7205">
        <v>2009</v>
      </c>
      <c r="Q7205">
        <v>45270</v>
      </c>
    </row>
    <row r="7206" spans="1:17" x14ac:dyDescent="0.25">
      <c r="A7206" t="s">
        <v>47</v>
      </c>
      <c r="B7206" s="1" t="s">
        <v>79</v>
      </c>
      <c r="C7206">
        <v>2016</v>
      </c>
      <c r="D7206" s="15">
        <f>DATE(cars[[#This Row],[year_1]],1,1)</f>
        <v>42370</v>
      </c>
      <c r="E7206" t="s">
        <v>17</v>
      </c>
      <c r="F7206" s="4">
        <v>332</v>
      </c>
      <c r="G7206">
        <v>6</v>
      </c>
      <c r="H7206" t="s">
        <v>18</v>
      </c>
      <c r="I7206" t="s">
        <v>19</v>
      </c>
      <c r="J7206">
        <v>2</v>
      </c>
      <c r="K7206" t="s">
        <v>73</v>
      </c>
      <c r="L7206" t="s">
        <v>21</v>
      </c>
      <c r="M7206" t="s">
        <v>25</v>
      </c>
      <c r="N7206">
        <v>24</v>
      </c>
      <c r="O7206">
        <v>17</v>
      </c>
      <c r="P7206">
        <v>2009</v>
      </c>
      <c r="Q7206">
        <v>48100</v>
      </c>
    </row>
    <row r="7207" spans="1:17" x14ac:dyDescent="0.25">
      <c r="A7207" t="s">
        <v>47</v>
      </c>
      <c r="B7207" s="1" t="s">
        <v>79</v>
      </c>
      <c r="C7207">
        <v>2016</v>
      </c>
      <c r="D7207" s="15">
        <f>DATE(cars[[#This Row],[year_1]],1,1)</f>
        <v>42370</v>
      </c>
      <c r="E7207" t="s">
        <v>17</v>
      </c>
      <c r="F7207" s="4">
        <v>332</v>
      </c>
      <c r="G7207">
        <v>6</v>
      </c>
      <c r="H7207" t="s">
        <v>18</v>
      </c>
      <c r="I7207" t="s">
        <v>19</v>
      </c>
      <c r="J7207">
        <v>2</v>
      </c>
      <c r="K7207" t="s">
        <v>73</v>
      </c>
      <c r="L7207" t="s">
        <v>21</v>
      </c>
      <c r="M7207" t="s">
        <v>25</v>
      </c>
      <c r="N7207">
        <v>24</v>
      </c>
      <c r="O7207">
        <v>17</v>
      </c>
      <c r="P7207">
        <v>2009</v>
      </c>
      <c r="Q7207">
        <v>45270</v>
      </c>
    </row>
    <row r="7208" spans="1:17" x14ac:dyDescent="0.25">
      <c r="A7208" t="s">
        <v>47</v>
      </c>
      <c r="B7208" s="1" t="s">
        <v>79</v>
      </c>
      <c r="C7208">
        <v>2017</v>
      </c>
      <c r="D7208" s="15">
        <f>DATE(cars[[#This Row],[year_1]],1,1)</f>
        <v>42736</v>
      </c>
      <c r="E7208" t="s">
        <v>17</v>
      </c>
      <c r="F7208" s="4">
        <v>332</v>
      </c>
      <c r="G7208">
        <v>6</v>
      </c>
      <c r="H7208" t="s">
        <v>18</v>
      </c>
      <c r="I7208" t="s">
        <v>19</v>
      </c>
      <c r="J7208">
        <v>2</v>
      </c>
      <c r="K7208" t="s">
        <v>73</v>
      </c>
      <c r="L7208" t="s">
        <v>21</v>
      </c>
      <c r="M7208" t="s">
        <v>25</v>
      </c>
      <c r="N7208">
        <v>24</v>
      </c>
      <c r="O7208">
        <v>17</v>
      </c>
      <c r="P7208">
        <v>2009</v>
      </c>
      <c r="Q7208">
        <v>45270</v>
      </c>
    </row>
    <row r="7209" spans="1:17" x14ac:dyDescent="0.25">
      <c r="A7209" t="s">
        <v>47</v>
      </c>
      <c r="B7209" s="1" t="s">
        <v>79</v>
      </c>
      <c r="C7209">
        <v>2017</v>
      </c>
      <c r="D7209" s="15">
        <f>DATE(cars[[#This Row],[year_1]],1,1)</f>
        <v>42736</v>
      </c>
      <c r="E7209" t="s">
        <v>17</v>
      </c>
      <c r="F7209" s="4">
        <v>332</v>
      </c>
      <c r="G7209">
        <v>6</v>
      </c>
      <c r="H7209" t="s">
        <v>18</v>
      </c>
      <c r="I7209" t="s">
        <v>19</v>
      </c>
      <c r="J7209">
        <v>2</v>
      </c>
      <c r="K7209" t="s">
        <v>73</v>
      </c>
      <c r="L7209" t="s">
        <v>21</v>
      </c>
      <c r="M7209" t="s">
        <v>25</v>
      </c>
      <c r="N7209">
        <v>24</v>
      </c>
      <c r="O7209">
        <v>17</v>
      </c>
      <c r="P7209">
        <v>2009</v>
      </c>
      <c r="Q7209">
        <v>48100</v>
      </c>
    </row>
    <row r="7210" spans="1:17" x14ac:dyDescent="0.25">
      <c r="A7210" t="s">
        <v>28</v>
      </c>
      <c r="B7210" s="1" t="s">
        <v>836</v>
      </c>
      <c r="C7210">
        <v>2014</v>
      </c>
      <c r="D7210" s="15">
        <f>DATE(cars[[#This Row],[year_1]],1,1)</f>
        <v>41640</v>
      </c>
      <c r="E7210" t="s">
        <v>17</v>
      </c>
      <c r="F7210" s="4">
        <v>333</v>
      </c>
      <c r="G7210">
        <v>6</v>
      </c>
      <c r="H7210" t="s">
        <v>18</v>
      </c>
      <c r="I7210" t="s">
        <v>34</v>
      </c>
      <c r="J7210">
        <v>4</v>
      </c>
      <c r="K7210" t="s">
        <v>20</v>
      </c>
      <c r="L7210" t="s">
        <v>31</v>
      </c>
      <c r="M7210" t="s">
        <v>32</v>
      </c>
      <c r="N7210">
        <v>26</v>
      </c>
      <c r="O7210">
        <v>17</v>
      </c>
      <c r="P7210">
        <v>3105</v>
      </c>
      <c r="Q7210">
        <v>54000</v>
      </c>
    </row>
    <row r="7211" spans="1:17" x14ac:dyDescent="0.25">
      <c r="A7211" t="s">
        <v>28</v>
      </c>
      <c r="B7211" s="1" t="s">
        <v>836</v>
      </c>
      <c r="C7211">
        <v>2014</v>
      </c>
      <c r="D7211" s="15">
        <f>DATE(cars[[#This Row],[year_1]],1,1)</f>
        <v>41640</v>
      </c>
      <c r="E7211" t="s">
        <v>17</v>
      </c>
      <c r="F7211" s="4">
        <v>333</v>
      </c>
      <c r="G7211">
        <v>6</v>
      </c>
      <c r="H7211" t="s">
        <v>18</v>
      </c>
      <c r="I7211" t="s">
        <v>34</v>
      </c>
      <c r="J7211">
        <v>4</v>
      </c>
      <c r="K7211" t="s">
        <v>20</v>
      </c>
      <c r="L7211" t="s">
        <v>31</v>
      </c>
      <c r="M7211" t="s">
        <v>32</v>
      </c>
      <c r="N7211">
        <v>26</v>
      </c>
      <c r="O7211">
        <v>17</v>
      </c>
      <c r="P7211">
        <v>3105</v>
      </c>
      <c r="Q7211">
        <v>48100</v>
      </c>
    </row>
    <row r="7212" spans="1:17" x14ac:dyDescent="0.25">
      <c r="A7212" t="s">
        <v>28</v>
      </c>
      <c r="B7212" s="1" t="s">
        <v>836</v>
      </c>
      <c r="C7212">
        <v>2015</v>
      </c>
      <c r="D7212" s="15">
        <f>DATE(cars[[#This Row],[year_1]],1,1)</f>
        <v>42005</v>
      </c>
      <c r="E7212" t="s">
        <v>17</v>
      </c>
      <c r="F7212" s="4">
        <v>333</v>
      </c>
      <c r="G7212">
        <v>6</v>
      </c>
      <c r="H7212" t="s">
        <v>18</v>
      </c>
      <c r="I7212" t="s">
        <v>34</v>
      </c>
      <c r="J7212">
        <v>4</v>
      </c>
      <c r="K7212" t="s">
        <v>20</v>
      </c>
      <c r="L7212" t="s">
        <v>31</v>
      </c>
      <c r="M7212" t="s">
        <v>32</v>
      </c>
      <c r="N7212">
        <v>26</v>
      </c>
      <c r="O7212">
        <v>17</v>
      </c>
      <c r="P7212">
        <v>3105</v>
      </c>
      <c r="Q7212">
        <v>48400</v>
      </c>
    </row>
    <row r="7213" spans="1:17" x14ac:dyDescent="0.25">
      <c r="A7213" t="s">
        <v>28</v>
      </c>
      <c r="B7213" s="1" t="s">
        <v>836</v>
      </c>
      <c r="C7213">
        <v>2015</v>
      </c>
      <c r="D7213" s="15">
        <f>DATE(cars[[#This Row],[year_1]],1,1)</f>
        <v>42005</v>
      </c>
      <c r="E7213" t="s">
        <v>17</v>
      </c>
      <c r="F7213" s="4">
        <v>333</v>
      </c>
      <c r="G7213">
        <v>6</v>
      </c>
      <c r="H7213" t="s">
        <v>18</v>
      </c>
      <c r="I7213" t="s">
        <v>34</v>
      </c>
      <c r="J7213">
        <v>4</v>
      </c>
      <c r="K7213" t="s">
        <v>20</v>
      </c>
      <c r="L7213" t="s">
        <v>31</v>
      </c>
      <c r="M7213" t="s">
        <v>32</v>
      </c>
      <c r="N7213">
        <v>26</v>
      </c>
      <c r="O7213">
        <v>17</v>
      </c>
      <c r="P7213">
        <v>3105</v>
      </c>
      <c r="Q7213">
        <v>54300</v>
      </c>
    </row>
    <row r="7214" spans="1:17" x14ac:dyDescent="0.25">
      <c r="A7214" t="s">
        <v>28</v>
      </c>
      <c r="B7214" s="1" t="s">
        <v>836</v>
      </c>
      <c r="C7214">
        <v>2016</v>
      </c>
      <c r="D7214" s="15">
        <f>DATE(cars[[#This Row],[year_1]],1,1)</f>
        <v>42370</v>
      </c>
      <c r="E7214" t="s">
        <v>17</v>
      </c>
      <c r="F7214" s="4">
        <v>333</v>
      </c>
      <c r="G7214">
        <v>6</v>
      </c>
      <c r="H7214" t="s">
        <v>18</v>
      </c>
      <c r="I7214" t="s">
        <v>34</v>
      </c>
      <c r="J7214">
        <v>4</v>
      </c>
      <c r="K7214" t="s">
        <v>20</v>
      </c>
      <c r="L7214" t="s">
        <v>31</v>
      </c>
      <c r="M7214" t="s">
        <v>32</v>
      </c>
      <c r="N7214">
        <v>26</v>
      </c>
      <c r="O7214">
        <v>17</v>
      </c>
      <c r="P7214">
        <v>3105</v>
      </c>
      <c r="Q7214">
        <v>55100</v>
      </c>
    </row>
    <row r="7215" spans="1:17" x14ac:dyDescent="0.25">
      <c r="A7215" t="s">
        <v>28</v>
      </c>
      <c r="B7215" s="1" t="s">
        <v>836</v>
      </c>
      <c r="C7215">
        <v>2016</v>
      </c>
      <c r="D7215" s="15">
        <f>DATE(cars[[#This Row],[year_1]],1,1)</f>
        <v>42370</v>
      </c>
      <c r="E7215" t="s">
        <v>17</v>
      </c>
      <c r="F7215" s="4">
        <v>333</v>
      </c>
      <c r="G7215">
        <v>6</v>
      </c>
      <c r="H7215" t="s">
        <v>18</v>
      </c>
      <c r="I7215" t="s">
        <v>34</v>
      </c>
      <c r="J7215">
        <v>4</v>
      </c>
      <c r="K7215" t="s">
        <v>20</v>
      </c>
      <c r="L7215" t="s">
        <v>31</v>
      </c>
      <c r="M7215" t="s">
        <v>32</v>
      </c>
      <c r="N7215">
        <v>26</v>
      </c>
      <c r="O7215">
        <v>17</v>
      </c>
      <c r="P7215">
        <v>3105</v>
      </c>
      <c r="Q7215">
        <v>49200</v>
      </c>
    </row>
    <row r="7216" spans="1:17" x14ac:dyDescent="0.25">
      <c r="A7216" t="s">
        <v>28</v>
      </c>
      <c r="B7216" s="1" t="s">
        <v>837</v>
      </c>
      <c r="C7216">
        <v>2016</v>
      </c>
      <c r="D7216" s="15">
        <f>DATE(cars[[#This Row],[year_1]],1,1)</f>
        <v>42370</v>
      </c>
      <c r="E7216" t="s">
        <v>17</v>
      </c>
      <c r="F7216" s="4">
        <v>333</v>
      </c>
      <c r="G7216">
        <v>6</v>
      </c>
      <c r="H7216" t="s">
        <v>18</v>
      </c>
      <c r="I7216" t="s">
        <v>34</v>
      </c>
      <c r="J7216">
        <v>2</v>
      </c>
      <c r="K7216" t="s">
        <v>20</v>
      </c>
      <c r="L7216" t="s">
        <v>31</v>
      </c>
      <c r="M7216" t="s">
        <v>22</v>
      </c>
      <c r="N7216">
        <v>26</v>
      </c>
      <c r="O7216">
        <v>17</v>
      </c>
      <c r="P7216">
        <v>3105</v>
      </c>
      <c r="Q7216">
        <v>59350</v>
      </c>
    </row>
    <row r="7217" spans="1:17" x14ac:dyDescent="0.25">
      <c r="A7217" t="s">
        <v>28</v>
      </c>
      <c r="B7217" s="1" t="s">
        <v>837</v>
      </c>
      <c r="C7217">
        <v>2016</v>
      </c>
      <c r="D7217" s="15">
        <f>DATE(cars[[#This Row],[year_1]],1,1)</f>
        <v>42370</v>
      </c>
      <c r="E7217" t="s">
        <v>17</v>
      </c>
      <c r="F7217" s="4">
        <v>333</v>
      </c>
      <c r="G7217">
        <v>6</v>
      </c>
      <c r="H7217" t="s">
        <v>18</v>
      </c>
      <c r="I7217" t="s">
        <v>34</v>
      </c>
      <c r="J7217">
        <v>2</v>
      </c>
      <c r="K7217" t="s">
        <v>20</v>
      </c>
      <c r="L7217" t="s">
        <v>31</v>
      </c>
      <c r="M7217" t="s">
        <v>22</v>
      </c>
      <c r="N7217">
        <v>26</v>
      </c>
      <c r="O7217">
        <v>17</v>
      </c>
      <c r="P7217">
        <v>3105</v>
      </c>
      <c r="Q7217">
        <v>53100</v>
      </c>
    </row>
    <row r="7218" spans="1:17" x14ac:dyDescent="0.25">
      <c r="A7218" t="s">
        <v>28</v>
      </c>
      <c r="B7218" s="1" t="s">
        <v>837</v>
      </c>
      <c r="C7218">
        <v>2017</v>
      </c>
      <c r="D7218" s="15">
        <f>DATE(cars[[#This Row],[year_1]],1,1)</f>
        <v>42736</v>
      </c>
      <c r="E7218" t="s">
        <v>17</v>
      </c>
      <c r="F7218" s="4">
        <v>333</v>
      </c>
      <c r="G7218">
        <v>6</v>
      </c>
      <c r="H7218" t="s">
        <v>18</v>
      </c>
      <c r="I7218" t="s">
        <v>34</v>
      </c>
      <c r="J7218">
        <v>2</v>
      </c>
      <c r="K7218" t="s">
        <v>20</v>
      </c>
      <c r="L7218" t="s">
        <v>31</v>
      </c>
      <c r="M7218" t="s">
        <v>22</v>
      </c>
      <c r="N7218">
        <v>26</v>
      </c>
      <c r="O7218">
        <v>17</v>
      </c>
      <c r="P7218">
        <v>3105</v>
      </c>
      <c r="Q7218">
        <v>53100</v>
      </c>
    </row>
    <row r="7219" spans="1:17" x14ac:dyDescent="0.25">
      <c r="A7219" t="s">
        <v>15</v>
      </c>
      <c r="B7219" s="1" t="s">
        <v>1045</v>
      </c>
      <c r="C7219">
        <v>2014</v>
      </c>
      <c r="D7219" s="15">
        <f>DATE(cars[[#This Row],[year_1]],1,1)</f>
        <v>41640</v>
      </c>
      <c r="E7219" t="s">
        <v>17</v>
      </c>
      <c r="F7219" s="4">
        <v>335</v>
      </c>
      <c r="G7219">
        <v>6</v>
      </c>
      <c r="H7219" t="s">
        <v>77</v>
      </c>
      <c r="I7219" t="s">
        <v>19</v>
      </c>
      <c r="J7219">
        <v>2</v>
      </c>
      <c r="K7219" t="s">
        <v>26</v>
      </c>
      <c r="L7219" t="s">
        <v>21</v>
      </c>
      <c r="M7219" t="s">
        <v>25</v>
      </c>
      <c r="N7219">
        <v>24</v>
      </c>
      <c r="O7219">
        <v>17</v>
      </c>
      <c r="P7219">
        <v>3916</v>
      </c>
      <c r="Q7219">
        <v>65800</v>
      </c>
    </row>
    <row r="7220" spans="1:17" x14ac:dyDescent="0.25">
      <c r="A7220" t="s">
        <v>15</v>
      </c>
      <c r="B7220" s="1" t="s">
        <v>1045</v>
      </c>
      <c r="C7220">
        <v>2015</v>
      </c>
      <c r="D7220" s="15">
        <f>DATE(cars[[#This Row],[year_1]],1,1)</f>
        <v>42005</v>
      </c>
      <c r="E7220" t="s">
        <v>17</v>
      </c>
      <c r="F7220" s="4">
        <v>335</v>
      </c>
      <c r="G7220">
        <v>6</v>
      </c>
      <c r="H7220" t="s">
        <v>77</v>
      </c>
      <c r="I7220" t="s">
        <v>19</v>
      </c>
      <c r="J7220">
        <v>2</v>
      </c>
      <c r="K7220" t="s">
        <v>26</v>
      </c>
      <c r="L7220" t="s">
        <v>21</v>
      </c>
      <c r="M7220" t="s">
        <v>25</v>
      </c>
      <c r="N7220">
        <v>24</v>
      </c>
      <c r="O7220">
        <v>17</v>
      </c>
      <c r="P7220">
        <v>3916</v>
      </c>
      <c r="Q7220">
        <v>65800</v>
      </c>
    </row>
    <row r="7221" spans="1:17" x14ac:dyDescent="0.25">
      <c r="A7221" t="s">
        <v>15</v>
      </c>
      <c r="B7221" s="1" t="s">
        <v>1045</v>
      </c>
      <c r="C7221">
        <v>2016</v>
      </c>
      <c r="D7221" s="15">
        <f>DATE(cars[[#This Row],[year_1]],1,1)</f>
        <v>42370</v>
      </c>
      <c r="E7221" t="s">
        <v>17</v>
      </c>
      <c r="F7221" s="4">
        <v>335</v>
      </c>
      <c r="G7221">
        <v>6</v>
      </c>
      <c r="H7221" t="s">
        <v>77</v>
      </c>
      <c r="I7221" t="s">
        <v>19</v>
      </c>
      <c r="J7221">
        <v>2</v>
      </c>
      <c r="K7221" t="s">
        <v>26</v>
      </c>
      <c r="L7221" t="s">
        <v>21</v>
      </c>
      <c r="M7221" t="s">
        <v>25</v>
      </c>
      <c r="N7221">
        <v>24</v>
      </c>
      <c r="O7221">
        <v>17</v>
      </c>
      <c r="P7221">
        <v>3916</v>
      </c>
      <c r="Q7221">
        <v>66350</v>
      </c>
    </row>
    <row r="7222" spans="1:17" x14ac:dyDescent="0.25">
      <c r="A7222" t="s">
        <v>369</v>
      </c>
      <c r="B7222" s="1" t="s">
        <v>785</v>
      </c>
      <c r="C7222">
        <v>2014</v>
      </c>
      <c r="D7222" s="15">
        <f>DATE(cars[[#This Row],[year_1]],1,1)</f>
        <v>41640</v>
      </c>
      <c r="E7222" t="s">
        <v>17</v>
      </c>
      <c r="F7222" s="4">
        <v>340</v>
      </c>
      <c r="G7222">
        <v>6</v>
      </c>
      <c r="H7222" t="s">
        <v>33</v>
      </c>
      <c r="I7222" t="s">
        <v>91</v>
      </c>
      <c r="J7222">
        <v>4</v>
      </c>
      <c r="K7222" t="s">
        <v>24</v>
      </c>
      <c r="L7222" t="s">
        <v>31</v>
      </c>
      <c r="M7222" t="s">
        <v>90</v>
      </c>
      <c r="N7222">
        <v>23</v>
      </c>
      <c r="O7222">
        <v>17</v>
      </c>
      <c r="P7222">
        <v>258</v>
      </c>
      <c r="Q7222">
        <v>67600</v>
      </c>
    </row>
    <row r="7223" spans="1:17" x14ac:dyDescent="0.25">
      <c r="A7223" t="s">
        <v>369</v>
      </c>
      <c r="B7223" s="1" t="s">
        <v>785</v>
      </c>
      <c r="C7223">
        <v>2014</v>
      </c>
      <c r="D7223" s="15">
        <f>DATE(cars[[#This Row],[year_1]],1,1)</f>
        <v>41640</v>
      </c>
      <c r="E7223" t="s">
        <v>302</v>
      </c>
      <c r="F7223" s="4">
        <v>340</v>
      </c>
      <c r="G7223">
        <v>6</v>
      </c>
      <c r="H7223" t="s">
        <v>33</v>
      </c>
      <c r="I7223" t="s">
        <v>91</v>
      </c>
      <c r="J7223">
        <v>4</v>
      </c>
      <c r="K7223" t="s">
        <v>348</v>
      </c>
      <c r="L7223" t="s">
        <v>31</v>
      </c>
      <c r="M7223" t="s">
        <v>90</v>
      </c>
      <c r="N7223">
        <v>23</v>
      </c>
      <c r="O7223">
        <v>17</v>
      </c>
      <c r="P7223">
        <v>258</v>
      </c>
      <c r="Q7223">
        <v>62600</v>
      </c>
    </row>
    <row r="7224" spans="1:17" x14ac:dyDescent="0.25">
      <c r="A7224" t="s">
        <v>369</v>
      </c>
      <c r="B7224" s="1" t="s">
        <v>785</v>
      </c>
      <c r="C7224">
        <v>2014</v>
      </c>
      <c r="D7224" s="15">
        <f>DATE(cars[[#This Row],[year_1]],1,1)</f>
        <v>41640</v>
      </c>
      <c r="E7224" t="s">
        <v>302</v>
      </c>
      <c r="F7224" s="4">
        <v>340</v>
      </c>
      <c r="G7224">
        <v>6</v>
      </c>
      <c r="H7224" t="s">
        <v>33</v>
      </c>
      <c r="I7224" t="s">
        <v>91</v>
      </c>
      <c r="J7224">
        <v>4</v>
      </c>
      <c r="K7224" t="s">
        <v>348</v>
      </c>
      <c r="L7224" t="s">
        <v>31</v>
      </c>
      <c r="M7224" t="s">
        <v>90</v>
      </c>
      <c r="N7224">
        <v>23</v>
      </c>
      <c r="O7224">
        <v>17</v>
      </c>
      <c r="P7224">
        <v>258</v>
      </c>
      <c r="Q7224">
        <v>67600</v>
      </c>
    </row>
    <row r="7225" spans="1:17" x14ac:dyDescent="0.25">
      <c r="A7225" t="s">
        <v>369</v>
      </c>
      <c r="B7225" s="1" t="s">
        <v>785</v>
      </c>
      <c r="C7225">
        <v>2014</v>
      </c>
      <c r="D7225" s="15">
        <f>DATE(cars[[#This Row],[year_1]],1,1)</f>
        <v>41640</v>
      </c>
      <c r="E7225" t="s">
        <v>17</v>
      </c>
      <c r="F7225" s="4">
        <v>340</v>
      </c>
      <c r="G7225">
        <v>6</v>
      </c>
      <c r="H7225" t="s">
        <v>33</v>
      </c>
      <c r="I7225" t="s">
        <v>91</v>
      </c>
      <c r="J7225">
        <v>4</v>
      </c>
      <c r="K7225" t="s">
        <v>24</v>
      </c>
      <c r="L7225" t="s">
        <v>31</v>
      </c>
      <c r="M7225" t="s">
        <v>90</v>
      </c>
      <c r="N7225">
        <v>23</v>
      </c>
      <c r="O7225">
        <v>17</v>
      </c>
      <c r="P7225">
        <v>258</v>
      </c>
      <c r="Q7225">
        <v>62600</v>
      </c>
    </row>
    <row r="7226" spans="1:17" x14ac:dyDescent="0.25">
      <c r="A7226" t="s">
        <v>369</v>
      </c>
      <c r="B7226" s="1" t="s">
        <v>785</v>
      </c>
      <c r="C7226">
        <v>2015</v>
      </c>
      <c r="D7226" s="15">
        <f>DATE(cars[[#This Row],[year_1]],1,1)</f>
        <v>42005</v>
      </c>
      <c r="E7226" t="s">
        <v>302</v>
      </c>
      <c r="F7226" s="4">
        <v>340</v>
      </c>
      <c r="G7226">
        <v>6</v>
      </c>
      <c r="H7226" t="s">
        <v>33</v>
      </c>
      <c r="I7226" t="s">
        <v>91</v>
      </c>
      <c r="J7226">
        <v>4</v>
      </c>
      <c r="K7226" t="s">
        <v>348</v>
      </c>
      <c r="L7226" t="s">
        <v>31</v>
      </c>
      <c r="M7226" t="s">
        <v>90</v>
      </c>
      <c r="N7226">
        <v>23</v>
      </c>
      <c r="O7226">
        <v>17</v>
      </c>
      <c r="P7226">
        <v>258</v>
      </c>
      <c r="Q7226">
        <v>63350</v>
      </c>
    </row>
    <row r="7227" spans="1:17" x14ac:dyDescent="0.25">
      <c r="A7227" t="s">
        <v>369</v>
      </c>
      <c r="B7227" s="1" t="s">
        <v>785</v>
      </c>
      <c r="C7227">
        <v>2015</v>
      </c>
      <c r="D7227" s="15">
        <f>DATE(cars[[#This Row],[year_1]],1,1)</f>
        <v>42005</v>
      </c>
      <c r="E7227" t="s">
        <v>302</v>
      </c>
      <c r="F7227" s="4">
        <v>340</v>
      </c>
      <c r="G7227">
        <v>6</v>
      </c>
      <c r="H7227" t="s">
        <v>33</v>
      </c>
      <c r="I7227" t="s">
        <v>91</v>
      </c>
      <c r="J7227">
        <v>4</v>
      </c>
      <c r="K7227" t="s">
        <v>348</v>
      </c>
      <c r="L7227" t="s">
        <v>31</v>
      </c>
      <c r="M7227" t="s">
        <v>90</v>
      </c>
      <c r="N7227">
        <v>23</v>
      </c>
      <c r="O7227">
        <v>17</v>
      </c>
      <c r="P7227">
        <v>258</v>
      </c>
      <c r="Q7227">
        <v>68295</v>
      </c>
    </row>
    <row r="7228" spans="1:17" x14ac:dyDescent="0.25">
      <c r="A7228" t="s">
        <v>369</v>
      </c>
      <c r="B7228" s="1" t="s">
        <v>785</v>
      </c>
      <c r="C7228">
        <v>2015</v>
      </c>
      <c r="D7228" s="15">
        <f>DATE(cars[[#This Row],[year_1]],1,1)</f>
        <v>42005</v>
      </c>
      <c r="E7228" t="s">
        <v>302</v>
      </c>
      <c r="F7228" s="4">
        <v>340</v>
      </c>
      <c r="G7228">
        <v>6</v>
      </c>
      <c r="H7228" t="s">
        <v>33</v>
      </c>
      <c r="I7228" t="s">
        <v>91</v>
      </c>
      <c r="J7228">
        <v>4</v>
      </c>
      <c r="K7228" t="s">
        <v>348</v>
      </c>
      <c r="L7228" t="s">
        <v>31</v>
      </c>
      <c r="M7228" t="s">
        <v>90</v>
      </c>
      <c r="N7228">
        <v>23</v>
      </c>
      <c r="O7228">
        <v>17</v>
      </c>
      <c r="P7228">
        <v>258</v>
      </c>
      <c r="Q7228">
        <v>76875</v>
      </c>
    </row>
    <row r="7229" spans="1:17" x14ac:dyDescent="0.25">
      <c r="A7229" t="s">
        <v>369</v>
      </c>
      <c r="B7229" s="1" t="s">
        <v>785</v>
      </c>
      <c r="C7229">
        <v>2016</v>
      </c>
      <c r="D7229" s="15">
        <f>DATE(cars[[#This Row],[year_1]],1,1)</f>
        <v>42370</v>
      </c>
      <c r="E7229" t="s">
        <v>38</v>
      </c>
      <c r="F7229" s="4">
        <v>340</v>
      </c>
      <c r="G7229">
        <v>6</v>
      </c>
      <c r="H7229" t="s">
        <v>33</v>
      </c>
      <c r="I7229" t="s">
        <v>91</v>
      </c>
      <c r="J7229">
        <v>4</v>
      </c>
      <c r="K7229" t="s">
        <v>24</v>
      </c>
      <c r="L7229" t="s">
        <v>31</v>
      </c>
      <c r="M7229" t="s">
        <v>90</v>
      </c>
      <c r="N7229">
        <v>23</v>
      </c>
      <c r="O7229">
        <v>17</v>
      </c>
      <c r="P7229">
        <v>258</v>
      </c>
      <c r="Q7229">
        <v>64950</v>
      </c>
    </row>
    <row r="7230" spans="1:17" x14ac:dyDescent="0.25">
      <c r="A7230" t="s">
        <v>369</v>
      </c>
      <c r="B7230" s="1" t="s">
        <v>785</v>
      </c>
      <c r="C7230">
        <v>2016</v>
      </c>
      <c r="D7230" s="15">
        <f>DATE(cars[[#This Row],[year_1]],1,1)</f>
        <v>42370</v>
      </c>
      <c r="E7230" t="s">
        <v>38</v>
      </c>
      <c r="F7230" s="4">
        <v>340</v>
      </c>
      <c r="G7230">
        <v>6</v>
      </c>
      <c r="H7230" t="s">
        <v>33</v>
      </c>
      <c r="I7230" t="s">
        <v>91</v>
      </c>
      <c r="J7230">
        <v>4</v>
      </c>
      <c r="K7230" t="s">
        <v>24</v>
      </c>
      <c r="L7230" t="s">
        <v>31</v>
      </c>
      <c r="M7230" t="s">
        <v>90</v>
      </c>
      <c r="N7230">
        <v>23</v>
      </c>
      <c r="O7230">
        <v>17</v>
      </c>
      <c r="P7230">
        <v>258</v>
      </c>
      <c r="Q7230">
        <v>69950</v>
      </c>
    </row>
    <row r="7231" spans="1:17" x14ac:dyDescent="0.25">
      <c r="A7231" t="s">
        <v>369</v>
      </c>
      <c r="B7231" s="1" t="s">
        <v>787</v>
      </c>
      <c r="C7231">
        <v>2014</v>
      </c>
      <c r="D7231" s="15">
        <f>DATE(cars[[#This Row],[year_1]],1,1)</f>
        <v>41640</v>
      </c>
      <c r="E7231" t="s">
        <v>302</v>
      </c>
      <c r="F7231" s="4">
        <v>340</v>
      </c>
      <c r="G7231">
        <v>6</v>
      </c>
      <c r="H7231" t="s">
        <v>33</v>
      </c>
      <c r="I7231" t="s">
        <v>91</v>
      </c>
      <c r="J7231">
        <v>4</v>
      </c>
      <c r="K7231" t="s">
        <v>127</v>
      </c>
      <c r="L7231" t="s">
        <v>63</v>
      </c>
      <c r="M7231" t="s">
        <v>90</v>
      </c>
      <c r="N7231">
        <v>23</v>
      </c>
      <c r="O7231">
        <v>17</v>
      </c>
      <c r="P7231">
        <v>258</v>
      </c>
      <c r="Q7231">
        <v>83300</v>
      </c>
    </row>
    <row r="7232" spans="1:17" x14ac:dyDescent="0.25">
      <c r="A7232" t="s">
        <v>369</v>
      </c>
      <c r="B7232" s="1" t="s">
        <v>787</v>
      </c>
      <c r="C7232">
        <v>2014</v>
      </c>
      <c r="D7232" s="15">
        <f>DATE(cars[[#This Row],[year_1]],1,1)</f>
        <v>41640</v>
      </c>
      <c r="E7232" t="s">
        <v>17</v>
      </c>
      <c r="F7232" s="4">
        <v>340</v>
      </c>
      <c r="G7232">
        <v>6</v>
      </c>
      <c r="H7232" t="s">
        <v>33</v>
      </c>
      <c r="I7232" t="s">
        <v>91</v>
      </c>
      <c r="J7232">
        <v>4</v>
      </c>
      <c r="K7232" t="s">
        <v>27</v>
      </c>
      <c r="L7232" t="s">
        <v>63</v>
      </c>
      <c r="M7232" t="s">
        <v>90</v>
      </c>
      <c r="N7232">
        <v>23</v>
      </c>
      <c r="O7232">
        <v>17</v>
      </c>
      <c r="P7232">
        <v>258</v>
      </c>
      <c r="Q7232">
        <v>83300</v>
      </c>
    </row>
    <row r="7233" spans="1:17" x14ac:dyDescent="0.25">
      <c r="A7233" t="s">
        <v>369</v>
      </c>
      <c r="B7233" s="1" t="s">
        <v>787</v>
      </c>
      <c r="C7233">
        <v>2014</v>
      </c>
      <c r="D7233" s="15">
        <f>DATE(cars[[#This Row],[year_1]],1,1)</f>
        <v>41640</v>
      </c>
      <c r="E7233" t="s">
        <v>302</v>
      </c>
      <c r="F7233" s="4">
        <v>340</v>
      </c>
      <c r="G7233">
        <v>6</v>
      </c>
      <c r="H7233" t="s">
        <v>33</v>
      </c>
      <c r="I7233" t="s">
        <v>91</v>
      </c>
      <c r="J7233">
        <v>4</v>
      </c>
      <c r="K7233" t="s">
        <v>127</v>
      </c>
      <c r="L7233" t="s">
        <v>63</v>
      </c>
      <c r="M7233" t="s">
        <v>90</v>
      </c>
      <c r="N7233">
        <v>23</v>
      </c>
      <c r="O7233">
        <v>17</v>
      </c>
      <c r="P7233">
        <v>258</v>
      </c>
      <c r="Q7233">
        <v>88300</v>
      </c>
    </row>
    <row r="7234" spans="1:17" x14ac:dyDescent="0.25">
      <c r="A7234" t="s">
        <v>369</v>
      </c>
      <c r="B7234" s="1" t="s">
        <v>787</v>
      </c>
      <c r="C7234">
        <v>2014</v>
      </c>
      <c r="D7234" s="15">
        <f>DATE(cars[[#This Row],[year_1]],1,1)</f>
        <v>41640</v>
      </c>
      <c r="E7234" t="s">
        <v>17</v>
      </c>
      <c r="F7234" s="4">
        <v>340</v>
      </c>
      <c r="G7234">
        <v>6</v>
      </c>
      <c r="H7234" t="s">
        <v>33</v>
      </c>
      <c r="I7234" t="s">
        <v>91</v>
      </c>
      <c r="J7234">
        <v>4</v>
      </c>
      <c r="K7234" t="s">
        <v>27</v>
      </c>
      <c r="L7234" t="s">
        <v>63</v>
      </c>
      <c r="M7234" t="s">
        <v>90</v>
      </c>
      <c r="N7234">
        <v>23</v>
      </c>
      <c r="O7234">
        <v>17</v>
      </c>
      <c r="P7234">
        <v>258</v>
      </c>
      <c r="Q7234">
        <v>88300</v>
      </c>
    </row>
    <row r="7235" spans="1:17" x14ac:dyDescent="0.25">
      <c r="A7235" t="s">
        <v>369</v>
      </c>
      <c r="B7235" s="1" t="s">
        <v>787</v>
      </c>
      <c r="C7235">
        <v>2015</v>
      </c>
      <c r="D7235" s="15">
        <f>DATE(cars[[#This Row],[year_1]],1,1)</f>
        <v>42005</v>
      </c>
      <c r="E7235" t="s">
        <v>302</v>
      </c>
      <c r="F7235" s="4">
        <v>340</v>
      </c>
      <c r="G7235">
        <v>6</v>
      </c>
      <c r="H7235" t="s">
        <v>33</v>
      </c>
      <c r="I7235" t="s">
        <v>91</v>
      </c>
      <c r="J7235">
        <v>4</v>
      </c>
      <c r="K7235" t="s">
        <v>127</v>
      </c>
      <c r="L7235" t="s">
        <v>63</v>
      </c>
      <c r="M7235" t="s">
        <v>90</v>
      </c>
      <c r="N7235">
        <v>23</v>
      </c>
      <c r="O7235">
        <v>17</v>
      </c>
      <c r="P7235">
        <v>258</v>
      </c>
      <c r="Q7235">
        <v>83495</v>
      </c>
    </row>
    <row r="7236" spans="1:17" x14ac:dyDescent="0.25">
      <c r="A7236" t="s">
        <v>369</v>
      </c>
      <c r="B7236" s="1" t="s">
        <v>787</v>
      </c>
      <c r="C7236">
        <v>2015</v>
      </c>
      <c r="D7236" s="15">
        <f>DATE(cars[[#This Row],[year_1]],1,1)</f>
        <v>42005</v>
      </c>
      <c r="E7236" t="s">
        <v>302</v>
      </c>
      <c r="F7236" s="4">
        <v>340</v>
      </c>
      <c r="G7236">
        <v>6</v>
      </c>
      <c r="H7236" t="s">
        <v>33</v>
      </c>
      <c r="I7236" t="s">
        <v>91</v>
      </c>
      <c r="J7236">
        <v>4</v>
      </c>
      <c r="K7236" t="s">
        <v>127</v>
      </c>
      <c r="L7236" t="s">
        <v>63</v>
      </c>
      <c r="M7236" t="s">
        <v>90</v>
      </c>
      <c r="N7236">
        <v>23</v>
      </c>
      <c r="O7236">
        <v>17</v>
      </c>
      <c r="P7236">
        <v>258</v>
      </c>
      <c r="Q7236">
        <v>98995</v>
      </c>
    </row>
    <row r="7237" spans="1:17" x14ac:dyDescent="0.25">
      <c r="A7237" t="s">
        <v>369</v>
      </c>
      <c r="B7237" s="1" t="s">
        <v>787</v>
      </c>
      <c r="C7237">
        <v>2015</v>
      </c>
      <c r="D7237" s="15">
        <f>DATE(cars[[#This Row],[year_1]],1,1)</f>
        <v>42005</v>
      </c>
      <c r="E7237" t="s">
        <v>302</v>
      </c>
      <c r="F7237" s="4">
        <v>340</v>
      </c>
      <c r="G7237">
        <v>6</v>
      </c>
      <c r="H7237" t="s">
        <v>33</v>
      </c>
      <c r="I7237" t="s">
        <v>91</v>
      </c>
      <c r="J7237">
        <v>4</v>
      </c>
      <c r="K7237" t="s">
        <v>127</v>
      </c>
      <c r="L7237" t="s">
        <v>63</v>
      </c>
      <c r="M7237" t="s">
        <v>90</v>
      </c>
      <c r="N7237">
        <v>23</v>
      </c>
      <c r="O7237">
        <v>17</v>
      </c>
      <c r="P7237">
        <v>258</v>
      </c>
      <c r="Q7237">
        <v>89995</v>
      </c>
    </row>
    <row r="7238" spans="1:17" x14ac:dyDescent="0.25">
      <c r="A7238" t="s">
        <v>369</v>
      </c>
      <c r="B7238" s="1" t="s">
        <v>787</v>
      </c>
      <c r="C7238">
        <v>2015</v>
      </c>
      <c r="D7238" s="15">
        <f>DATE(cars[[#This Row],[year_1]],1,1)</f>
        <v>42005</v>
      </c>
      <c r="E7238" t="s">
        <v>302</v>
      </c>
      <c r="F7238" s="4">
        <v>340</v>
      </c>
      <c r="G7238">
        <v>6</v>
      </c>
      <c r="H7238" t="s">
        <v>33</v>
      </c>
      <c r="I7238" t="s">
        <v>91</v>
      </c>
      <c r="J7238">
        <v>4</v>
      </c>
      <c r="K7238" t="s">
        <v>127</v>
      </c>
      <c r="L7238" t="s">
        <v>63</v>
      </c>
      <c r="M7238" t="s">
        <v>90</v>
      </c>
      <c r="N7238">
        <v>23</v>
      </c>
      <c r="O7238">
        <v>17</v>
      </c>
      <c r="P7238">
        <v>258</v>
      </c>
      <c r="Q7238">
        <v>95195</v>
      </c>
    </row>
    <row r="7239" spans="1:17" x14ac:dyDescent="0.25">
      <c r="A7239" t="s">
        <v>369</v>
      </c>
      <c r="B7239" s="1" t="s">
        <v>787</v>
      </c>
      <c r="C7239">
        <v>2016</v>
      </c>
      <c r="D7239" s="15">
        <f>DATE(cars[[#This Row],[year_1]],1,1)</f>
        <v>42370</v>
      </c>
      <c r="E7239" t="s">
        <v>38</v>
      </c>
      <c r="F7239" s="4">
        <v>340</v>
      </c>
      <c r="G7239">
        <v>6</v>
      </c>
      <c r="H7239" t="s">
        <v>33</v>
      </c>
      <c r="I7239" t="s">
        <v>91</v>
      </c>
      <c r="J7239">
        <v>4</v>
      </c>
      <c r="K7239" t="s">
        <v>27</v>
      </c>
      <c r="L7239" t="s">
        <v>63</v>
      </c>
      <c r="M7239" t="s">
        <v>90</v>
      </c>
      <c r="N7239">
        <v>23</v>
      </c>
      <c r="O7239">
        <v>17</v>
      </c>
      <c r="P7239">
        <v>258</v>
      </c>
      <c r="Q7239">
        <v>84950</v>
      </c>
    </row>
    <row r="7240" spans="1:17" x14ac:dyDescent="0.25">
      <c r="A7240" t="s">
        <v>119</v>
      </c>
      <c r="B7240" s="1" t="s">
        <v>649</v>
      </c>
      <c r="C7240">
        <v>2015</v>
      </c>
      <c r="D7240" s="15">
        <f>DATE(cars[[#This Row],[year_1]],1,1)</f>
        <v>42005</v>
      </c>
      <c r="E7240" t="s">
        <v>17</v>
      </c>
      <c r="F7240" s="4">
        <v>340</v>
      </c>
      <c r="G7240">
        <v>6</v>
      </c>
      <c r="H7240" t="s">
        <v>77</v>
      </c>
      <c r="I7240" t="s">
        <v>34</v>
      </c>
      <c r="J7240">
        <v>4</v>
      </c>
      <c r="K7240" t="s">
        <v>170</v>
      </c>
      <c r="L7240" t="s">
        <v>31</v>
      </c>
      <c r="M7240" t="s">
        <v>90</v>
      </c>
      <c r="N7240">
        <v>23</v>
      </c>
      <c r="O7240">
        <v>17</v>
      </c>
      <c r="P7240">
        <v>1715</v>
      </c>
      <c r="Q7240">
        <v>49900</v>
      </c>
    </row>
    <row r="7241" spans="1:17" x14ac:dyDescent="0.25">
      <c r="A7241" t="s">
        <v>119</v>
      </c>
      <c r="B7241" s="1" t="s">
        <v>649</v>
      </c>
      <c r="C7241">
        <v>2016</v>
      </c>
      <c r="D7241" s="15">
        <f>DATE(cars[[#This Row],[year_1]],1,1)</f>
        <v>42370</v>
      </c>
      <c r="E7241" t="s">
        <v>17</v>
      </c>
      <c r="F7241" s="4">
        <v>340</v>
      </c>
      <c r="G7241">
        <v>6</v>
      </c>
      <c r="H7241" t="s">
        <v>77</v>
      </c>
      <c r="I7241" t="s">
        <v>34</v>
      </c>
      <c r="J7241">
        <v>4</v>
      </c>
      <c r="K7241" t="s">
        <v>170</v>
      </c>
      <c r="L7241" t="s">
        <v>31</v>
      </c>
      <c r="M7241" t="s">
        <v>90</v>
      </c>
      <c r="N7241">
        <v>23</v>
      </c>
      <c r="O7241">
        <v>17</v>
      </c>
      <c r="P7241">
        <v>1715</v>
      </c>
      <c r="Q7241">
        <v>52600</v>
      </c>
    </row>
    <row r="7242" spans="1:17" x14ac:dyDescent="0.25">
      <c r="A7242" t="s">
        <v>119</v>
      </c>
      <c r="B7242" s="1" t="s">
        <v>649</v>
      </c>
      <c r="C7242">
        <v>2017</v>
      </c>
      <c r="D7242" s="15">
        <f>DATE(cars[[#This Row],[year_1]],1,1)</f>
        <v>42736</v>
      </c>
      <c r="E7242" t="s">
        <v>17</v>
      </c>
      <c r="F7242" s="4">
        <v>340</v>
      </c>
      <c r="G7242">
        <v>6</v>
      </c>
      <c r="H7242" t="s">
        <v>77</v>
      </c>
      <c r="I7242" t="s">
        <v>34</v>
      </c>
      <c r="J7242">
        <v>4</v>
      </c>
      <c r="K7242" t="s">
        <v>170</v>
      </c>
      <c r="L7242" t="s">
        <v>31</v>
      </c>
      <c r="M7242" t="s">
        <v>90</v>
      </c>
      <c r="N7242">
        <v>23</v>
      </c>
      <c r="O7242">
        <v>17</v>
      </c>
      <c r="P7242">
        <v>1715</v>
      </c>
      <c r="Q7242">
        <v>54400</v>
      </c>
    </row>
    <row r="7243" spans="1:17" x14ac:dyDescent="0.25">
      <c r="A7243" t="s">
        <v>338</v>
      </c>
      <c r="B7243" s="1" t="s">
        <v>541</v>
      </c>
      <c r="C7243">
        <v>2009</v>
      </c>
      <c r="D7243" s="15">
        <f>DATE(cars[[#This Row],[year_1]],1,1)</f>
        <v>39814</v>
      </c>
      <c r="E7243" t="s">
        <v>17</v>
      </c>
      <c r="F7243" s="4">
        <v>342</v>
      </c>
      <c r="G7243">
        <v>8</v>
      </c>
      <c r="H7243" t="s">
        <v>33</v>
      </c>
      <c r="I7243" t="s">
        <v>19</v>
      </c>
      <c r="J7243">
        <v>4</v>
      </c>
      <c r="K7243" t="s">
        <v>26</v>
      </c>
      <c r="L7243" t="s">
        <v>31</v>
      </c>
      <c r="M7243" t="s">
        <v>32</v>
      </c>
      <c r="N7243">
        <v>24</v>
      </c>
      <c r="O7243">
        <v>17</v>
      </c>
      <c r="P7243">
        <v>454</v>
      </c>
      <c r="Q7243">
        <v>53470</v>
      </c>
    </row>
    <row r="7244" spans="1:17" x14ac:dyDescent="0.25">
      <c r="A7244" t="s">
        <v>338</v>
      </c>
      <c r="B7244" s="1" t="s">
        <v>541</v>
      </c>
      <c r="C7244">
        <v>2010</v>
      </c>
      <c r="D7244" s="15">
        <f>DATE(cars[[#This Row],[year_1]],1,1)</f>
        <v>40179</v>
      </c>
      <c r="E7244" t="s">
        <v>17</v>
      </c>
      <c r="F7244" s="4">
        <v>342</v>
      </c>
      <c r="G7244">
        <v>8</v>
      </c>
      <c r="H7244" t="s">
        <v>33</v>
      </c>
      <c r="I7244" t="s">
        <v>19</v>
      </c>
      <c r="J7244">
        <v>4</v>
      </c>
      <c r="K7244" t="s">
        <v>26</v>
      </c>
      <c r="L7244" t="s">
        <v>31</v>
      </c>
      <c r="M7244" t="s">
        <v>32</v>
      </c>
      <c r="N7244">
        <v>24</v>
      </c>
      <c r="O7244">
        <v>17</v>
      </c>
      <c r="P7244">
        <v>454</v>
      </c>
      <c r="Q7244">
        <v>54070</v>
      </c>
    </row>
    <row r="7245" spans="1:17" x14ac:dyDescent="0.25">
      <c r="A7245" t="s">
        <v>338</v>
      </c>
      <c r="B7245" s="1" t="s">
        <v>541</v>
      </c>
      <c r="C7245">
        <v>2011</v>
      </c>
      <c r="D7245" s="15">
        <f>DATE(cars[[#This Row],[year_1]],1,1)</f>
        <v>40544</v>
      </c>
      <c r="E7245" t="s">
        <v>17</v>
      </c>
      <c r="F7245" s="4">
        <v>342</v>
      </c>
      <c r="G7245">
        <v>8</v>
      </c>
      <c r="H7245" t="s">
        <v>33</v>
      </c>
      <c r="I7245" t="s">
        <v>19</v>
      </c>
      <c r="J7245">
        <v>4</v>
      </c>
      <c r="K7245" t="s">
        <v>26</v>
      </c>
      <c r="L7245" t="s">
        <v>31</v>
      </c>
      <c r="M7245" t="s">
        <v>32</v>
      </c>
      <c r="N7245">
        <v>24</v>
      </c>
      <c r="O7245">
        <v>17</v>
      </c>
      <c r="P7245">
        <v>454</v>
      </c>
      <c r="Q7245">
        <v>55370</v>
      </c>
    </row>
    <row r="7246" spans="1:17" x14ac:dyDescent="0.25">
      <c r="A7246" t="s">
        <v>438</v>
      </c>
      <c r="B7246" s="1" t="s">
        <v>491</v>
      </c>
      <c r="C7246">
        <v>2013</v>
      </c>
      <c r="D7246" s="15">
        <f>DATE(cars[[#This Row],[year_1]],1,1)</f>
        <v>41275</v>
      </c>
      <c r="E7246" t="s">
        <v>17</v>
      </c>
      <c r="F7246" s="4">
        <v>343</v>
      </c>
      <c r="G7246">
        <v>6</v>
      </c>
      <c r="H7246" t="s">
        <v>33</v>
      </c>
      <c r="I7246" t="s">
        <v>19</v>
      </c>
      <c r="J7246">
        <v>2</v>
      </c>
      <c r="K7246" t="s">
        <v>122</v>
      </c>
      <c r="L7246" t="s">
        <v>31</v>
      </c>
      <c r="M7246" t="s">
        <v>25</v>
      </c>
      <c r="N7246">
        <v>25</v>
      </c>
      <c r="O7246">
        <v>17</v>
      </c>
      <c r="P7246">
        <v>190</v>
      </c>
      <c r="Q7246">
        <v>61450</v>
      </c>
    </row>
    <row r="7247" spans="1:17" x14ac:dyDescent="0.25">
      <c r="A7247" t="s">
        <v>402</v>
      </c>
      <c r="B7247" s="1" t="s">
        <v>437</v>
      </c>
      <c r="C7247">
        <v>2013</v>
      </c>
      <c r="D7247" s="15">
        <f>DATE(cars[[#This Row],[year_1]],1,1)</f>
        <v>41275</v>
      </c>
      <c r="E7247" t="s">
        <v>17</v>
      </c>
      <c r="F7247" s="4">
        <v>345</v>
      </c>
      <c r="G7247">
        <v>6</v>
      </c>
      <c r="H7247" t="s">
        <v>18</v>
      </c>
      <c r="I7247" t="s">
        <v>19</v>
      </c>
      <c r="J7247">
        <v>2</v>
      </c>
      <c r="K7247" t="s">
        <v>76</v>
      </c>
      <c r="L7247" t="s">
        <v>21</v>
      </c>
      <c r="M7247" t="s">
        <v>22</v>
      </c>
      <c r="N7247">
        <v>26</v>
      </c>
      <c r="O7247">
        <v>17</v>
      </c>
      <c r="P7247">
        <v>613</v>
      </c>
      <c r="Q7247">
        <v>77100</v>
      </c>
    </row>
    <row r="7248" spans="1:17" x14ac:dyDescent="0.25">
      <c r="A7248" t="s">
        <v>402</v>
      </c>
      <c r="B7248" s="1" t="s">
        <v>437</v>
      </c>
      <c r="C7248">
        <v>2013</v>
      </c>
      <c r="D7248" s="15">
        <f>DATE(cars[[#This Row],[year_1]],1,1)</f>
        <v>41275</v>
      </c>
      <c r="E7248" t="s">
        <v>17</v>
      </c>
      <c r="F7248" s="4">
        <v>345</v>
      </c>
      <c r="G7248">
        <v>6</v>
      </c>
      <c r="H7248" t="s">
        <v>18</v>
      </c>
      <c r="I7248" t="s">
        <v>19</v>
      </c>
      <c r="J7248">
        <v>2</v>
      </c>
      <c r="K7248" t="s">
        <v>76</v>
      </c>
      <c r="L7248" t="s">
        <v>21</v>
      </c>
      <c r="M7248" t="s">
        <v>22</v>
      </c>
      <c r="N7248">
        <v>26</v>
      </c>
      <c r="O7248">
        <v>17</v>
      </c>
      <c r="P7248">
        <v>613</v>
      </c>
      <c r="Q7248">
        <v>78600</v>
      </c>
    </row>
    <row r="7249" spans="1:17" x14ac:dyDescent="0.25">
      <c r="A7249" t="s">
        <v>402</v>
      </c>
      <c r="B7249" s="1" t="s">
        <v>437</v>
      </c>
      <c r="C7249">
        <v>2014</v>
      </c>
      <c r="D7249" s="15">
        <f>DATE(cars[[#This Row],[year_1]],1,1)</f>
        <v>41640</v>
      </c>
      <c r="E7249" t="s">
        <v>17</v>
      </c>
      <c r="F7249" s="4">
        <v>345</v>
      </c>
      <c r="G7249">
        <v>6</v>
      </c>
      <c r="H7249" t="s">
        <v>18</v>
      </c>
      <c r="I7249" t="s">
        <v>19</v>
      </c>
      <c r="J7249">
        <v>2</v>
      </c>
      <c r="K7249" t="s">
        <v>76</v>
      </c>
      <c r="L7249" t="s">
        <v>21</v>
      </c>
      <c r="M7249" t="s">
        <v>22</v>
      </c>
      <c r="N7249">
        <v>26</v>
      </c>
      <c r="O7249">
        <v>17</v>
      </c>
      <c r="P7249">
        <v>613</v>
      </c>
      <c r="Q7249">
        <v>78750</v>
      </c>
    </row>
    <row r="7250" spans="1:17" x14ac:dyDescent="0.25">
      <c r="A7250" t="s">
        <v>402</v>
      </c>
      <c r="B7250" s="1" t="s">
        <v>437</v>
      </c>
      <c r="C7250">
        <v>2014</v>
      </c>
      <c r="D7250" s="15">
        <f>DATE(cars[[#This Row],[year_1]],1,1)</f>
        <v>41640</v>
      </c>
      <c r="E7250" t="s">
        <v>17</v>
      </c>
      <c r="F7250" s="4">
        <v>345</v>
      </c>
      <c r="G7250">
        <v>6</v>
      </c>
      <c r="H7250" t="s">
        <v>18</v>
      </c>
      <c r="I7250" t="s">
        <v>19</v>
      </c>
      <c r="J7250">
        <v>2</v>
      </c>
      <c r="K7250" t="s">
        <v>76</v>
      </c>
      <c r="L7250" t="s">
        <v>21</v>
      </c>
      <c r="M7250" t="s">
        <v>22</v>
      </c>
      <c r="N7250">
        <v>26</v>
      </c>
      <c r="O7250">
        <v>17</v>
      </c>
      <c r="P7250">
        <v>613</v>
      </c>
      <c r="Q7250">
        <v>79980</v>
      </c>
    </row>
    <row r="7251" spans="1:17" x14ac:dyDescent="0.25">
      <c r="A7251" t="s">
        <v>326</v>
      </c>
      <c r="B7251" s="1" t="s">
        <v>509</v>
      </c>
      <c r="C7251">
        <v>2016</v>
      </c>
      <c r="D7251" s="15">
        <f>DATE(cars[[#This Row],[year_1]],1,1)</f>
        <v>42370</v>
      </c>
      <c r="E7251" t="s">
        <v>17</v>
      </c>
      <c r="F7251" s="4">
        <v>345</v>
      </c>
      <c r="G7251">
        <v>6</v>
      </c>
      <c r="H7251" t="s">
        <v>33</v>
      </c>
      <c r="I7251" t="s">
        <v>19</v>
      </c>
      <c r="J7251">
        <v>4</v>
      </c>
      <c r="K7251" t="s">
        <v>108</v>
      </c>
      <c r="L7251" t="s">
        <v>31</v>
      </c>
      <c r="M7251" t="s">
        <v>32</v>
      </c>
      <c r="N7251">
        <v>24</v>
      </c>
      <c r="O7251">
        <v>17</v>
      </c>
      <c r="P7251">
        <v>238</v>
      </c>
      <c r="Q7251">
        <v>70600</v>
      </c>
    </row>
    <row r="7252" spans="1:17" x14ac:dyDescent="0.25">
      <c r="A7252" t="s">
        <v>326</v>
      </c>
      <c r="B7252" s="1" t="s">
        <v>509</v>
      </c>
      <c r="C7252">
        <v>2017</v>
      </c>
      <c r="D7252" s="15">
        <f>DATE(cars[[#This Row],[year_1]],1,1)</f>
        <v>42736</v>
      </c>
      <c r="E7252" t="s">
        <v>17</v>
      </c>
      <c r="F7252" s="4">
        <v>345</v>
      </c>
      <c r="G7252">
        <v>6</v>
      </c>
      <c r="H7252" t="s">
        <v>33</v>
      </c>
      <c r="I7252" t="s">
        <v>19</v>
      </c>
      <c r="J7252">
        <v>4</v>
      </c>
      <c r="K7252" t="s">
        <v>108</v>
      </c>
      <c r="L7252" t="s">
        <v>31</v>
      </c>
      <c r="M7252" t="s">
        <v>32</v>
      </c>
      <c r="N7252">
        <v>24</v>
      </c>
      <c r="O7252">
        <v>17</v>
      </c>
      <c r="P7252">
        <v>238</v>
      </c>
      <c r="Q7252">
        <v>71600</v>
      </c>
    </row>
    <row r="7253" spans="1:17" x14ac:dyDescent="0.25">
      <c r="A7253" t="s">
        <v>142</v>
      </c>
      <c r="B7253" s="1" t="s">
        <v>508</v>
      </c>
      <c r="C7253">
        <v>2016</v>
      </c>
      <c r="D7253" s="15">
        <f>DATE(cars[[#This Row],[year_1]],1,1)</f>
        <v>42370</v>
      </c>
      <c r="E7253" t="s">
        <v>38</v>
      </c>
      <c r="F7253" s="4">
        <v>348</v>
      </c>
      <c r="G7253">
        <v>6</v>
      </c>
      <c r="H7253" t="s">
        <v>18</v>
      </c>
      <c r="I7253" t="s">
        <v>19</v>
      </c>
      <c r="J7253">
        <v>2</v>
      </c>
      <c r="K7253" t="s">
        <v>73</v>
      </c>
      <c r="L7253" t="s">
        <v>31</v>
      </c>
      <c r="M7253" t="s">
        <v>22</v>
      </c>
      <c r="N7253">
        <v>24</v>
      </c>
      <c r="O7253">
        <v>17</v>
      </c>
      <c r="P7253">
        <v>1439</v>
      </c>
      <c r="Q7253">
        <v>26950</v>
      </c>
    </row>
    <row r="7254" spans="1:17" x14ac:dyDescent="0.25">
      <c r="A7254" t="s">
        <v>142</v>
      </c>
      <c r="B7254" s="1" t="s">
        <v>508</v>
      </c>
      <c r="C7254">
        <v>2016</v>
      </c>
      <c r="D7254" s="15">
        <f>DATE(cars[[#This Row],[year_1]],1,1)</f>
        <v>42370</v>
      </c>
      <c r="E7254" t="s">
        <v>38</v>
      </c>
      <c r="F7254" s="4">
        <v>348</v>
      </c>
      <c r="G7254">
        <v>6</v>
      </c>
      <c r="H7254" t="s">
        <v>18</v>
      </c>
      <c r="I7254" t="s">
        <v>19</v>
      </c>
      <c r="J7254">
        <v>2</v>
      </c>
      <c r="K7254" t="s">
        <v>73</v>
      </c>
      <c r="L7254" t="s">
        <v>31</v>
      </c>
      <c r="M7254" t="s">
        <v>22</v>
      </c>
      <c r="N7254">
        <v>24</v>
      </c>
      <c r="O7254">
        <v>17</v>
      </c>
      <c r="P7254">
        <v>1439</v>
      </c>
      <c r="Q7254">
        <v>29900</v>
      </c>
    </row>
    <row r="7255" spans="1:17" x14ac:dyDescent="0.25">
      <c r="A7255" t="s">
        <v>142</v>
      </c>
      <c r="B7255" s="1" t="s">
        <v>508</v>
      </c>
      <c r="C7255">
        <v>2016</v>
      </c>
      <c r="D7255" s="15">
        <f>DATE(cars[[#This Row],[year_1]],1,1)</f>
        <v>42370</v>
      </c>
      <c r="E7255" t="s">
        <v>38</v>
      </c>
      <c r="F7255" s="4">
        <v>348</v>
      </c>
      <c r="G7255">
        <v>6</v>
      </c>
      <c r="H7255" t="s">
        <v>18</v>
      </c>
      <c r="I7255" t="s">
        <v>19</v>
      </c>
      <c r="J7255">
        <v>2</v>
      </c>
      <c r="K7255" t="s">
        <v>73</v>
      </c>
      <c r="L7255" t="s">
        <v>31</v>
      </c>
      <c r="M7255" t="s">
        <v>22</v>
      </c>
      <c r="N7255">
        <v>24</v>
      </c>
      <c r="O7255">
        <v>17</v>
      </c>
      <c r="P7255">
        <v>1439</v>
      </c>
      <c r="Q7255">
        <v>33750</v>
      </c>
    </row>
    <row r="7256" spans="1:17" x14ac:dyDescent="0.25">
      <c r="A7256" t="s">
        <v>438</v>
      </c>
      <c r="B7256" s="1" t="s">
        <v>492</v>
      </c>
      <c r="C7256">
        <v>2011</v>
      </c>
      <c r="D7256" s="15">
        <f>DATE(cars[[#This Row],[year_1]],1,1)</f>
        <v>40544</v>
      </c>
      <c r="E7256" t="s">
        <v>38</v>
      </c>
      <c r="F7256" s="4">
        <v>348</v>
      </c>
      <c r="G7256">
        <v>6</v>
      </c>
      <c r="H7256" t="s">
        <v>18</v>
      </c>
      <c r="I7256" t="s">
        <v>19</v>
      </c>
      <c r="J7256">
        <v>2</v>
      </c>
      <c r="K7256" t="s">
        <v>20</v>
      </c>
      <c r="L7256" t="s">
        <v>31</v>
      </c>
      <c r="M7256" t="s">
        <v>22</v>
      </c>
      <c r="N7256">
        <v>25</v>
      </c>
      <c r="O7256">
        <v>17</v>
      </c>
      <c r="P7256">
        <v>190</v>
      </c>
      <c r="Q7256">
        <v>48900</v>
      </c>
    </row>
    <row r="7257" spans="1:17" x14ac:dyDescent="0.25">
      <c r="A7257" t="s">
        <v>438</v>
      </c>
      <c r="B7257" s="1" t="s">
        <v>492</v>
      </c>
      <c r="C7257">
        <v>2012</v>
      </c>
      <c r="D7257" s="15">
        <f>DATE(cars[[#This Row],[year_1]],1,1)</f>
        <v>40909</v>
      </c>
      <c r="E7257" t="s">
        <v>38</v>
      </c>
      <c r="F7257" s="4">
        <v>348</v>
      </c>
      <c r="G7257">
        <v>6</v>
      </c>
      <c r="H7257" t="s">
        <v>18</v>
      </c>
      <c r="I7257" t="s">
        <v>19</v>
      </c>
      <c r="J7257">
        <v>2</v>
      </c>
      <c r="K7257" t="s">
        <v>20</v>
      </c>
      <c r="L7257" t="s">
        <v>31</v>
      </c>
      <c r="M7257" t="s">
        <v>22</v>
      </c>
      <c r="N7257">
        <v>25</v>
      </c>
      <c r="O7257">
        <v>17</v>
      </c>
      <c r="P7257">
        <v>190</v>
      </c>
      <c r="Q7257">
        <v>49800</v>
      </c>
    </row>
    <row r="7258" spans="1:17" x14ac:dyDescent="0.25">
      <c r="A7258" t="s">
        <v>438</v>
      </c>
      <c r="B7258" s="1" t="s">
        <v>492</v>
      </c>
      <c r="C7258">
        <v>2013</v>
      </c>
      <c r="D7258" s="15">
        <f>DATE(cars[[#This Row],[year_1]],1,1)</f>
        <v>41275</v>
      </c>
      <c r="E7258" t="s">
        <v>38</v>
      </c>
      <c r="F7258" s="4">
        <v>348</v>
      </c>
      <c r="G7258">
        <v>6</v>
      </c>
      <c r="H7258" t="s">
        <v>18</v>
      </c>
      <c r="I7258" t="s">
        <v>19</v>
      </c>
      <c r="J7258">
        <v>2</v>
      </c>
      <c r="K7258" t="s">
        <v>20</v>
      </c>
      <c r="L7258" t="s">
        <v>31</v>
      </c>
      <c r="M7258" t="s">
        <v>22</v>
      </c>
      <c r="N7258">
        <v>25</v>
      </c>
      <c r="O7258">
        <v>17</v>
      </c>
      <c r="P7258">
        <v>190</v>
      </c>
      <c r="Q7258">
        <v>51200</v>
      </c>
    </row>
    <row r="7259" spans="1:17" x14ac:dyDescent="0.25">
      <c r="A7259" t="s">
        <v>438</v>
      </c>
      <c r="B7259" s="1" t="s">
        <v>757</v>
      </c>
      <c r="C7259">
        <v>2014</v>
      </c>
      <c r="D7259" s="15">
        <f>DATE(cars[[#This Row],[year_1]],1,1)</f>
        <v>41640</v>
      </c>
      <c r="E7259" t="s">
        <v>17</v>
      </c>
      <c r="F7259" s="4">
        <v>348</v>
      </c>
      <c r="G7259">
        <v>6</v>
      </c>
      <c r="H7259" t="s">
        <v>18</v>
      </c>
      <c r="I7259" t="s">
        <v>19</v>
      </c>
      <c r="J7259">
        <v>2</v>
      </c>
      <c r="K7259" t="s">
        <v>20</v>
      </c>
      <c r="L7259" t="s">
        <v>31</v>
      </c>
      <c r="M7259" t="s">
        <v>22</v>
      </c>
      <c r="N7259">
        <v>25</v>
      </c>
      <c r="O7259">
        <v>17</v>
      </c>
      <c r="P7259">
        <v>190</v>
      </c>
      <c r="Q7259">
        <v>51750</v>
      </c>
    </row>
    <row r="7260" spans="1:17" x14ac:dyDescent="0.25">
      <c r="A7260" t="s">
        <v>204</v>
      </c>
      <c r="B7260" s="1" t="s">
        <v>314</v>
      </c>
      <c r="C7260">
        <v>2017</v>
      </c>
      <c r="D7260" s="15">
        <f>DATE(cars[[#This Row],[year_1]],1,1)</f>
        <v>42736</v>
      </c>
      <c r="E7260" t="s">
        <v>38</v>
      </c>
      <c r="F7260" s="4">
        <v>63</v>
      </c>
      <c r="G7260">
        <v>6</v>
      </c>
      <c r="H7260" t="s">
        <v>33</v>
      </c>
      <c r="I7260" t="s">
        <v>34</v>
      </c>
      <c r="J7260">
        <v>4</v>
      </c>
      <c r="K7260" t="s">
        <v>27</v>
      </c>
      <c r="L7260" t="s">
        <v>63</v>
      </c>
      <c r="M7260" t="s">
        <v>32</v>
      </c>
      <c r="N7260">
        <v>25</v>
      </c>
      <c r="O7260">
        <v>17</v>
      </c>
      <c r="P7260">
        <v>61</v>
      </c>
      <c r="Q7260">
        <v>55915</v>
      </c>
    </row>
    <row r="7261" spans="1:17" x14ac:dyDescent="0.25">
      <c r="A7261" t="s">
        <v>204</v>
      </c>
      <c r="B7261" s="1" t="s">
        <v>314</v>
      </c>
      <c r="C7261">
        <v>2017</v>
      </c>
      <c r="D7261" s="15">
        <f>DATE(cars[[#This Row],[year_1]],1,1)</f>
        <v>42736</v>
      </c>
      <c r="E7261" t="s">
        <v>38</v>
      </c>
      <c r="F7261" s="4">
        <v>63</v>
      </c>
      <c r="G7261">
        <v>6</v>
      </c>
      <c r="H7261" t="s">
        <v>33</v>
      </c>
      <c r="I7261" t="s">
        <v>34</v>
      </c>
      <c r="J7261">
        <v>4</v>
      </c>
      <c r="K7261" t="s">
        <v>27</v>
      </c>
      <c r="L7261" t="s">
        <v>63</v>
      </c>
      <c r="M7261" t="s">
        <v>32</v>
      </c>
      <c r="N7261">
        <v>25</v>
      </c>
      <c r="O7261">
        <v>17</v>
      </c>
      <c r="P7261">
        <v>61</v>
      </c>
      <c r="Q7261">
        <v>64915</v>
      </c>
    </row>
    <row r="7262" spans="1:17" x14ac:dyDescent="0.25">
      <c r="A7262" t="s">
        <v>204</v>
      </c>
      <c r="B7262" s="1" t="s">
        <v>674</v>
      </c>
      <c r="C7262">
        <v>2016</v>
      </c>
      <c r="D7262" s="15">
        <f>DATE(cars[[#This Row],[year_1]],1,1)</f>
        <v>42370</v>
      </c>
      <c r="E7262" t="s">
        <v>29</v>
      </c>
      <c r="F7262" s="4">
        <v>350</v>
      </c>
      <c r="G7262">
        <v>6</v>
      </c>
      <c r="H7262" t="s">
        <v>33</v>
      </c>
      <c r="I7262" t="s">
        <v>34</v>
      </c>
      <c r="J7262">
        <v>4</v>
      </c>
      <c r="K7262" t="s">
        <v>24</v>
      </c>
      <c r="L7262" t="s">
        <v>63</v>
      </c>
      <c r="M7262" t="s">
        <v>32</v>
      </c>
      <c r="N7262">
        <v>24</v>
      </c>
      <c r="O7262">
        <v>17</v>
      </c>
      <c r="P7262">
        <v>61</v>
      </c>
      <c r="Q7262">
        <v>41005</v>
      </c>
    </row>
    <row r="7263" spans="1:17" x14ac:dyDescent="0.25">
      <c r="A7263" t="s">
        <v>204</v>
      </c>
      <c r="B7263" s="1" t="s">
        <v>674</v>
      </c>
      <c r="C7263">
        <v>2016</v>
      </c>
      <c r="D7263" s="15">
        <f>DATE(cars[[#This Row],[year_1]],1,1)</f>
        <v>42370</v>
      </c>
      <c r="E7263" t="s">
        <v>29</v>
      </c>
      <c r="F7263" s="4">
        <v>350</v>
      </c>
      <c r="G7263">
        <v>6</v>
      </c>
      <c r="H7263" t="s">
        <v>33</v>
      </c>
      <c r="I7263" t="s">
        <v>30</v>
      </c>
      <c r="J7263">
        <v>4</v>
      </c>
      <c r="K7263" t="s">
        <v>24</v>
      </c>
      <c r="L7263" t="s">
        <v>63</v>
      </c>
      <c r="M7263" t="s">
        <v>32</v>
      </c>
      <c r="N7263">
        <v>26</v>
      </c>
      <c r="O7263">
        <v>17</v>
      </c>
      <c r="P7263">
        <v>61</v>
      </c>
      <c r="Q7263">
        <v>39010</v>
      </c>
    </row>
    <row r="7264" spans="1:17" x14ac:dyDescent="0.25">
      <c r="A7264" t="s">
        <v>28</v>
      </c>
      <c r="B7264" s="1" t="s">
        <v>905</v>
      </c>
      <c r="C7264">
        <v>2015</v>
      </c>
      <c r="D7264" s="15">
        <f>DATE(cars[[#This Row],[year_1]],1,1)</f>
        <v>42005</v>
      </c>
      <c r="E7264" t="s">
        <v>17</v>
      </c>
      <c r="F7264" s="4">
        <v>354</v>
      </c>
      <c r="G7264">
        <v>6</v>
      </c>
      <c r="H7264" t="s">
        <v>33</v>
      </c>
      <c r="I7264" t="s">
        <v>34</v>
      </c>
      <c r="J7264">
        <v>4</v>
      </c>
      <c r="K7264" t="s">
        <v>513</v>
      </c>
      <c r="L7264" t="s">
        <v>31</v>
      </c>
      <c r="M7264" t="s">
        <v>90</v>
      </c>
      <c r="N7264">
        <v>24</v>
      </c>
      <c r="O7264">
        <v>17</v>
      </c>
      <c r="P7264">
        <v>3105</v>
      </c>
      <c r="Q7264">
        <v>52700</v>
      </c>
    </row>
    <row r="7265" spans="1:17" x14ac:dyDescent="0.25">
      <c r="A7265" t="s">
        <v>28</v>
      </c>
      <c r="B7265" s="1" t="s">
        <v>905</v>
      </c>
      <c r="C7265">
        <v>2015</v>
      </c>
      <c r="D7265" s="15">
        <f>DATE(cars[[#This Row],[year_1]],1,1)</f>
        <v>42005</v>
      </c>
      <c r="E7265" t="s">
        <v>17</v>
      </c>
      <c r="F7265" s="4">
        <v>354</v>
      </c>
      <c r="G7265">
        <v>6</v>
      </c>
      <c r="H7265" t="s">
        <v>33</v>
      </c>
      <c r="I7265" t="s">
        <v>34</v>
      </c>
      <c r="J7265">
        <v>4</v>
      </c>
      <c r="K7265" t="s">
        <v>513</v>
      </c>
      <c r="L7265" t="s">
        <v>31</v>
      </c>
      <c r="M7265" t="s">
        <v>90</v>
      </c>
      <c r="N7265">
        <v>24</v>
      </c>
      <c r="O7265">
        <v>17</v>
      </c>
      <c r="P7265">
        <v>3105</v>
      </c>
      <c r="Q7265">
        <v>60200</v>
      </c>
    </row>
    <row r="7266" spans="1:17" x14ac:dyDescent="0.25">
      <c r="A7266" t="s">
        <v>28</v>
      </c>
      <c r="B7266" s="1" t="s">
        <v>905</v>
      </c>
      <c r="C7266">
        <v>2016</v>
      </c>
      <c r="D7266" s="15">
        <f>DATE(cars[[#This Row],[year_1]],1,1)</f>
        <v>42370</v>
      </c>
      <c r="E7266" t="s">
        <v>17</v>
      </c>
      <c r="F7266" s="4">
        <v>354</v>
      </c>
      <c r="G7266">
        <v>6</v>
      </c>
      <c r="H7266" t="s">
        <v>33</v>
      </c>
      <c r="I7266" t="s">
        <v>34</v>
      </c>
      <c r="J7266">
        <v>4</v>
      </c>
      <c r="K7266" t="s">
        <v>517</v>
      </c>
      <c r="L7266" t="s">
        <v>31</v>
      </c>
      <c r="M7266" t="s">
        <v>90</v>
      </c>
      <c r="N7266">
        <v>24</v>
      </c>
      <c r="O7266">
        <v>17</v>
      </c>
      <c r="P7266">
        <v>3105</v>
      </c>
      <c r="Q7266">
        <v>53300</v>
      </c>
    </row>
    <row r="7267" spans="1:17" x14ac:dyDescent="0.25">
      <c r="A7267" t="s">
        <v>28</v>
      </c>
      <c r="B7267" s="1" t="s">
        <v>905</v>
      </c>
      <c r="C7267">
        <v>2016</v>
      </c>
      <c r="D7267" s="15">
        <f>DATE(cars[[#This Row],[year_1]],1,1)</f>
        <v>42370</v>
      </c>
      <c r="E7267" t="s">
        <v>17</v>
      </c>
      <c r="F7267" s="4">
        <v>354</v>
      </c>
      <c r="G7267">
        <v>6</v>
      </c>
      <c r="H7267" t="s">
        <v>33</v>
      </c>
      <c r="I7267" t="s">
        <v>34</v>
      </c>
      <c r="J7267">
        <v>4</v>
      </c>
      <c r="K7267" t="s">
        <v>517</v>
      </c>
      <c r="L7267" t="s">
        <v>31</v>
      </c>
      <c r="M7267" t="s">
        <v>90</v>
      </c>
      <c r="N7267">
        <v>24</v>
      </c>
      <c r="O7267">
        <v>17</v>
      </c>
      <c r="P7267">
        <v>3105</v>
      </c>
      <c r="Q7267">
        <v>60800</v>
      </c>
    </row>
    <row r="7268" spans="1:17" x14ac:dyDescent="0.25">
      <c r="A7268" t="s">
        <v>28</v>
      </c>
      <c r="B7268" s="1" t="s">
        <v>905</v>
      </c>
      <c r="C7268">
        <v>2017</v>
      </c>
      <c r="D7268" s="15">
        <f>DATE(cars[[#This Row],[year_1]],1,1)</f>
        <v>42736</v>
      </c>
      <c r="E7268" t="s">
        <v>17</v>
      </c>
      <c r="F7268" s="4">
        <v>354</v>
      </c>
      <c r="G7268">
        <v>6</v>
      </c>
      <c r="H7268" t="s">
        <v>33</v>
      </c>
      <c r="I7268" t="s">
        <v>34</v>
      </c>
      <c r="J7268">
        <v>4</v>
      </c>
      <c r="K7268" t="s">
        <v>517</v>
      </c>
      <c r="L7268" t="s">
        <v>31</v>
      </c>
      <c r="M7268" t="s">
        <v>90</v>
      </c>
      <c r="N7268">
        <v>24</v>
      </c>
      <c r="O7268">
        <v>17</v>
      </c>
      <c r="P7268">
        <v>3105</v>
      </c>
      <c r="Q7268">
        <v>60800</v>
      </c>
    </row>
    <row r="7269" spans="1:17" x14ac:dyDescent="0.25">
      <c r="A7269" t="s">
        <v>28</v>
      </c>
      <c r="B7269" s="1" t="s">
        <v>905</v>
      </c>
      <c r="C7269">
        <v>2017</v>
      </c>
      <c r="D7269" s="15">
        <f>DATE(cars[[#This Row],[year_1]],1,1)</f>
        <v>42736</v>
      </c>
      <c r="E7269" t="s">
        <v>17</v>
      </c>
      <c r="F7269" s="4">
        <v>354</v>
      </c>
      <c r="G7269">
        <v>6</v>
      </c>
      <c r="H7269" t="s">
        <v>33</v>
      </c>
      <c r="I7269" t="s">
        <v>34</v>
      </c>
      <c r="J7269">
        <v>4</v>
      </c>
      <c r="K7269" t="s">
        <v>517</v>
      </c>
      <c r="L7269" t="s">
        <v>31</v>
      </c>
      <c r="M7269" t="s">
        <v>90</v>
      </c>
      <c r="N7269">
        <v>24</v>
      </c>
      <c r="O7269">
        <v>17</v>
      </c>
      <c r="P7269">
        <v>3105</v>
      </c>
      <c r="Q7269">
        <v>53300</v>
      </c>
    </row>
    <row r="7270" spans="1:17" x14ac:dyDescent="0.25">
      <c r="A7270" t="s">
        <v>119</v>
      </c>
      <c r="B7270" s="1" t="s">
        <v>649</v>
      </c>
      <c r="C7270">
        <v>2017</v>
      </c>
      <c r="D7270" s="15">
        <f>DATE(cars[[#This Row],[year_1]],1,1)</f>
        <v>42736</v>
      </c>
      <c r="E7270" t="s">
        <v>17</v>
      </c>
      <c r="F7270" s="4">
        <v>360</v>
      </c>
      <c r="G7270">
        <v>6</v>
      </c>
      <c r="H7270" t="s">
        <v>77</v>
      </c>
      <c r="I7270" t="s">
        <v>34</v>
      </c>
      <c r="J7270">
        <v>4</v>
      </c>
      <c r="K7270" t="s">
        <v>270</v>
      </c>
      <c r="L7270" t="s">
        <v>31</v>
      </c>
      <c r="M7270" t="s">
        <v>90</v>
      </c>
      <c r="N7270">
        <v>23</v>
      </c>
      <c r="O7270">
        <v>17</v>
      </c>
      <c r="P7270">
        <v>1715</v>
      </c>
      <c r="Q7270">
        <v>67200</v>
      </c>
    </row>
    <row r="7271" spans="1:17" x14ac:dyDescent="0.25">
      <c r="A7271" t="s">
        <v>40</v>
      </c>
      <c r="B7271" s="1" t="s">
        <v>512</v>
      </c>
      <c r="C7271">
        <v>2015</v>
      </c>
      <c r="D7271" s="15">
        <f>DATE(cars[[#This Row],[year_1]],1,1)</f>
        <v>42005</v>
      </c>
      <c r="E7271" t="s">
        <v>17</v>
      </c>
      <c r="F7271" s="4">
        <v>362</v>
      </c>
      <c r="G7271">
        <v>6</v>
      </c>
      <c r="H7271" t="s">
        <v>33</v>
      </c>
      <c r="I7271" t="s">
        <v>34</v>
      </c>
      <c r="J7271">
        <v>4</v>
      </c>
      <c r="K7271" t="s">
        <v>129</v>
      </c>
      <c r="L7271" t="s">
        <v>63</v>
      </c>
      <c r="M7271" t="s">
        <v>90</v>
      </c>
      <c r="N7271">
        <v>21</v>
      </c>
      <c r="O7271">
        <v>17</v>
      </c>
      <c r="P7271">
        <v>617</v>
      </c>
      <c r="Q7271">
        <v>65200</v>
      </c>
    </row>
    <row r="7272" spans="1:17" x14ac:dyDescent="0.25">
      <c r="A7272" t="s">
        <v>40</v>
      </c>
      <c r="B7272" s="1" t="s">
        <v>512</v>
      </c>
      <c r="C7272">
        <v>2016</v>
      </c>
      <c r="D7272" s="15">
        <f>DATE(cars[[#This Row],[year_1]],1,1)</f>
        <v>42370</v>
      </c>
      <c r="E7272" t="s">
        <v>17</v>
      </c>
      <c r="F7272" s="4">
        <v>362</v>
      </c>
      <c r="G7272">
        <v>6</v>
      </c>
      <c r="H7272" t="s">
        <v>33</v>
      </c>
      <c r="I7272" t="s">
        <v>34</v>
      </c>
      <c r="J7272">
        <v>4</v>
      </c>
      <c r="K7272" t="s">
        <v>129</v>
      </c>
      <c r="L7272" t="s">
        <v>63</v>
      </c>
      <c r="M7272" t="s">
        <v>90</v>
      </c>
      <c r="N7272">
        <v>21</v>
      </c>
      <c r="O7272">
        <v>17</v>
      </c>
      <c r="P7272">
        <v>617</v>
      </c>
      <c r="Q7272">
        <v>65200</v>
      </c>
    </row>
    <row r="7273" spans="1:17" x14ac:dyDescent="0.25">
      <c r="A7273" t="s">
        <v>40</v>
      </c>
      <c r="B7273" s="1" t="s">
        <v>516</v>
      </c>
      <c r="C7273">
        <v>2016</v>
      </c>
      <c r="D7273" s="15">
        <f>DATE(cars[[#This Row],[year_1]],1,1)</f>
        <v>42370</v>
      </c>
      <c r="E7273" t="s">
        <v>17</v>
      </c>
      <c r="F7273" s="4">
        <v>362</v>
      </c>
      <c r="G7273">
        <v>6</v>
      </c>
      <c r="H7273" t="s">
        <v>33</v>
      </c>
      <c r="I7273" t="s">
        <v>34</v>
      </c>
      <c r="J7273">
        <v>4</v>
      </c>
      <c r="K7273" t="s">
        <v>170</v>
      </c>
      <c r="L7273" t="s">
        <v>31</v>
      </c>
      <c r="M7273" t="s">
        <v>90</v>
      </c>
      <c r="N7273">
        <v>23</v>
      </c>
      <c r="O7273">
        <v>17</v>
      </c>
      <c r="P7273">
        <v>617</v>
      </c>
      <c r="Q7273">
        <v>65100</v>
      </c>
    </row>
    <row r="7274" spans="1:17" x14ac:dyDescent="0.25">
      <c r="A7274" t="s">
        <v>40</v>
      </c>
      <c r="B7274" s="1" t="s">
        <v>516</v>
      </c>
      <c r="C7274">
        <v>2017</v>
      </c>
      <c r="D7274" s="15">
        <f>DATE(cars[[#This Row],[year_1]],1,1)</f>
        <v>42736</v>
      </c>
      <c r="E7274" t="s">
        <v>17</v>
      </c>
      <c r="F7274" s="4">
        <v>362</v>
      </c>
      <c r="G7274">
        <v>6</v>
      </c>
      <c r="H7274" t="s">
        <v>33</v>
      </c>
      <c r="I7274" t="s">
        <v>34</v>
      </c>
      <c r="J7274">
        <v>4</v>
      </c>
      <c r="K7274" t="s">
        <v>517</v>
      </c>
      <c r="L7274" t="s">
        <v>31</v>
      </c>
      <c r="M7274" t="s">
        <v>90</v>
      </c>
      <c r="N7274">
        <v>23</v>
      </c>
      <c r="O7274">
        <v>17</v>
      </c>
      <c r="P7274">
        <v>617</v>
      </c>
      <c r="Q7274">
        <v>69650</v>
      </c>
    </row>
    <row r="7275" spans="1:17" x14ac:dyDescent="0.25">
      <c r="A7275" t="s">
        <v>40</v>
      </c>
      <c r="B7275" s="1" t="s">
        <v>521</v>
      </c>
      <c r="C7275">
        <v>2017</v>
      </c>
      <c r="D7275" s="15">
        <f>DATE(cars[[#This Row],[year_1]],1,1)</f>
        <v>42736</v>
      </c>
      <c r="E7275" t="s">
        <v>17</v>
      </c>
      <c r="F7275" s="4">
        <v>362</v>
      </c>
      <c r="G7275">
        <v>6</v>
      </c>
      <c r="H7275" t="s">
        <v>33</v>
      </c>
      <c r="I7275" t="s">
        <v>34</v>
      </c>
      <c r="J7275">
        <v>4</v>
      </c>
      <c r="K7275" t="s">
        <v>129</v>
      </c>
      <c r="L7275" t="s">
        <v>63</v>
      </c>
      <c r="M7275" t="s">
        <v>90</v>
      </c>
      <c r="N7275">
        <v>22</v>
      </c>
      <c r="O7275">
        <v>17</v>
      </c>
      <c r="P7275">
        <v>617</v>
      </c>
      <c r="Q7275">
        <v>68700</v>
      </c>
    </row>
    <row r="7276" spans="1:17" x14ac:dyDescent="0.25">
      <c r="A7276" t="s">
        <v>163</v>
      </c>
      <c r="B7276" s="1" t="s">
        <v>453</v>
      </c>
      <c r="C7276">
        <v>2016</v>
      </c>
      <c r="D7276" s="15">
        <f>DATE(cars[[#This Row],[year_1]],1,1)</f>
        <v>42370</v>
      </c>
      <c r="E7276" t="s">
        <v>29</v>
      </c>
      <c r="F7276" s="4">
        <v>365</v>
      </c>
      <c r="G7276">
        <v>6</v>
      </c>
      <c r="H7276" t="s">
        <v>33</v>
      </c>
      <c r="I7276" t="s">
        <v>91</v>
      </c>
      <c r="J7276">
        <v>4</v>
      </c>
      <c r="K7276" t="s">
        <v>49</v>
      </c>
      <c r="L7276" t="s">
        <v>63</v>
      </c>
      <c r="M7276" t="s">
        <v>196</v>
      </c>
      <c r="N7276">
        <v>23</v>
      </c>
      <c r="O7276">
        <v>17</v>
      </c>
      <c r="P7276">
        <v>5657</v>
      </c>
      <c r="Q7276">
        <v>62310</v>
      </c>
    </row>
    <row r="7277" spans="1:17" x14ac:dyDescent="0.25">
      <c r="A7277" t="s">
        <v>163</v>
      </c>
      <c r="B7277" s="1" t="s">
        <v>453</v>
      </c>
      <c r="C7277">
        <v>2017</v>
      </c>
      <c r="D7277" s="15">
        <f>DATE(cars[[#This Row],[year_1]],1,1)</f>
        <v>42736</v>
      </c>
      <c r="E7277" t="s">
        <v>29</v>
      </c>
      <c r="F7277" s="4">
        <v>365</v>
      </c>
      <c r="G7277">
        <v>6</v>
      </c>
      <c r="H7277" t="s">
        <v>33</v>
      </c>
      <c r="I7277" t="s">
        <v>91</v>
      </c>
      <c r="J7277">
        <v>4</v>
      </c>
      <c r="K7277" t="s">
        <v>39</v>
      </c>
      <c r="L7277" t="s">
        <v>63</v>
      </c>
      <c r="M7277" t="s">
        <v>196</v>
      </c>
      <c r="N7277">
        <v>23</v>
      </c>
      <c r="O7277">
        <v>17</v>
      </c>
      <c r="P7277">
        <v>5657</v>
      </c>
      <c r="Q7277">
        <v>63025</v>
      </c>
    </row>
    <row r="7278" spans="1:17" x14ac:dyDescent="0.25">
      <c r="A7278" t="s">
        <v>163</v>
      </c>
      <c r="B7278" s="1" t="s">
        <v>932</v>
      </c>
      <c r="C7278">
        <v>2015</v>
      </c>
      <c r="D7278" s="15">
        <f>DATE(cars[[#This Row],[year_1]],1,1)</f>
        <v>42005</v>
      </c>
      <c r="E7278" t="s">
        <v>38</v>
      </c>
      <c r="F7278" s="4">
        <v>365</v>
      </c>
      <c r="G7278">
        <v>6</v>
      </c>
      <c r="H7278" t="s">
        <v>33</v>
      </c>
      <c r="I7278" t="s">
        <v>34</v>
      </c>
      <c r="J7278">
        <v>4</v>
      </c>
      <c r="K7278" t="s">
        <v>74</v>
      </c>
      <c r="L7278" t="s">
        <v>63</v>
      </c>
      <c r="M7278" t="s">
        <v>32</v>
      </c>
      <c r="N7278">
        <v>25</v>
      </c>
      <c r="O7278">
        <v>17</v>
      </c>
      <c r="P7278">
        <v>5657</v>
      </c>
      <c r="Q7278">
        <v>40220</v>
      </c>
    </row>
    <row r="7279" spans="1:17" x14ac:dyDescent="0.25">
      <c r="A7279" t="s">
        <v>204</v>
      </c>
      <c r="B7279" s="1" t="s">
        <v>674</v>
      </c>
      <c r="C7279">
        <v>2014</v>
      </c>
      <c r="D7279" s="15">
        <f>DATE(cars[[#This Row],[year_1]],1,1)</f>
        <v>41640</v>
      </c>
      <c r="E7279" t="s">
        <v>38</v>
      </c>
      <c r="F7279" s="4">
        <v>365</v>
      </c>
      <c r="G7279">
        <v>6</v>
      </c>
      <c r="H7279" t="s">
        <v>33</v>
      </c>
      <c r="I7279" t="s">
        <v>34</v>
      </c>
      <c r="J7279">
        <v>4</v>
      </c>
      <c r="K7279" t="s">
        <v>24</v>
      </c>
      <c r="L7279" t="s">
        <v>63</v>
      </c>
      <c r="M7279" t="s">
        <v>32</v>
      </c>
      <c r="N7279">
        <v>25</v>
      </c>
      <c r="O7279">
        <v>17</v>
      </c>
      <c r="P7279">
        <v>61</v>
      </c>
      <c r="Q7279">
        <v>45840</v>
      </c>
    </row>
    <row r="7280" spans="1:17" x14ac:dyDescent="0.25">
      <c r="A7280" t="s">
        <v>204</v>
      </c>
      <c r="B7280" s="1" t="s">
        <v>674</v>
      </c>
      <c r="C7280">
        <v>2015</v>
      </c>
      <c r="D7280" s="15">
        <f>DATE(cars[[#This Row],[year_1]],1,1)</f>
        <v>42005</v>
      </c>
      <c r="E7280" t="s">
        <v>38</v>
      </c>
      <c r="F7280" s="4">
        <v>365</v>
      </c>
      <c r="G7280">
        <v>6</v>
      </c>
      <c r="H7280" t="s">
        <v>33</v>
      </c>
      <c r="I7280" t="s">
        <v>34</v>
      </c>
      <c r="J7280">
        <v>4</v>
      </c>
      <c r="K7280" t="s">
        <v>24</v>
      </c>
      <c r="L7280" t="s">
        <v>63</v>
      </c>
      <c r="M7280" t="s">
        <v>32</v>
      </c>
      <c r="N7280">
        <v>25</v>
      </c>
      <c r="O7280">
        <v>17</v>
      </c>
      <c r="P7280">
        <v>61</v>
      </c>
      <c r="Q7280">
        <v>45840</v>
      </c>
    </row>
    <row r="7281" spans="1:17" x14ac:dyDescent="0.25">
      <c r="A7281" t="s">
        <v>369</v>
      </c>
      <c r="B7281" s="1" t="s">
        <v>787</v>
      </c>
      <c r="C7281">
        <v>2016</v>
      </c>
      <c r="D7281" s="15">
        <f>DATE(cars[[#This Row],[year_1]],1,1)</f>
        <v>42370</v>
      </c>
      <c r="E7281" t="s">
        <v>38</v>
      </c>
      <c r="F7281" s="4">
        <v>380</v>
      </c>
      <c r="G7281">
        <v>6</v>
      </c>
      <c r="H7281" t="s">
        <v>33</v>
      </c>
      <c r="I7281" t="s">
        <v>91</v>
      </c>
      <c r="J7281">
        <v>4</v>
      </c>
      <c r="K7281" t="s">
        <v>24</v>
      </c>
      <c r="L7281" t="s">
        <v>63</v>
      </c>
      <c r="M7281" t="s">
        <v>90</v>
      </c>
      <c r="N7281">
        <v>23</v>
      </c>
      <c r="O7281">
        <v>17</v>
      </c>
      <c r="P7281">
        <v>258</v>
      </c>
      <c r="Q7281">
        <v>91950</v>
      </c>
    </row>
    <row r="7282" spans="1:17" x14ac:dyDescent="0.25">
      <c r="A7282" t="s">
        <v>119</v>
      </c>
      <c r="B7282" s="1" t="s">
        <v>649</v>
      </c>
      <c r="C7282">
        <v>2015</v>
      </c>
      <c r="D7282" s="15">
        <f>DATE(cars[[#This Row],[year_1]],1,1)</f>
        <v>42005</v>
      </c>
      <c r="E7282" t="s">
        <v>17</v>
      </c>
      <c r="F7282" s="4">
        <v>400</v>
      </c>
      <c r="G7282">
        <v>6</v>
      </c>
      <c r="H7282" t="s">
        <v>77</v>
      </c>
      <c r="I7282" t="s">
        <v>34</v>
      </c>
      <c r="J7282">
        <v>4</v>
      </c>
      <c r="K7282" t="s">
        <v>170</v>
      </c>
      <c r="L7282" t="s">
        <v>31</v>
      </c>
      <c r="M7282" t="s">
        <v>90</v>
      </c>
      <c r="N7282">
        <v>23</v>
      </c>
      <c r="O7282">
        <v>17</v>
      </c>
      <c r="P7282">
        <v>1715</v>
      </c>
      <c r="Q7282">
        <v>72300</v>
      </c>
    </row>
    <row r="7283" spans="1:17" x14ac:dyDescent="0.25">
      <c r="A7283" t="s">
        <v>119</v>
      </c>
      <c r="B7283" s="1" t="s">
        <v>649</v>
      </c>
      <c r="C7283">
        <v>2016</v>
      </c>
      <c r="D7283" s="15">
        <f>DATE(cars[[#This Row],[year_1]],1,1)</f>
        <v>42370</v>
      </c>
      <c r="E7283" t="s">
        <v>17</v>
      </c>
      <c r="F7283" s="4">
        <v>400</v>
      </c>
      <c r="G7283">
        <v>6</v>
      </c>
      <c r="H7283" t="s">
        <v>77</v>
      </c>
      <c r="I7283" t="s">
        <v>34</v>
      </c>
      <c r="J7283">
        <v>4</v>
      </c>
      <c r="K7283" t="s">
        <v>170</v>
      </c>
      <c r="L7283" t="s">
        <v>31</v>
      </c>
      <c r="M7283" t="s">
        <v>90</v>
      </c>
      <c r="N7283">
        <v>23</v>
      </c>
      <c r="O7283">
        <v>17</v>
      </c>
      <c r="P7283">
        <v>1715</v>
      </c>
      <c r="Q7283">
        <v>73900</v>
      </c>
    </row>
    <row r="7284" spans="1:17" x14ac:dyDescent="0.25">
      <c r="A7284" t="s">
        <v>119</v>
      </c>
      <c r="B7284" s="1" t="s">
        <v>649</v>
      </c>
      <c r="C7284">
        <v>2017</v>
      </c>
      <c r="D7284" s="15">
        <f>DATE(cars[[#This Row],[year_1]],1,1)</f>
        <v>42736</v>
      </c>
      <c r="E7284" t="s">
        <v>17</v>
      </c>
      <c r="F7284" s="4">
        <v>400</v>
      </c>
      <c r="G7284">
        <v>6</v>
      </c>
      <c r="H7284" t="s">
        <v>77</v>
      </c>
      <c r="I7284" t="s">
        <v>34</v>
      </c>
      <c r="J7284">
        <v>4</v>
      </c>
      <c r="K7284" t="s">
        <v>170</v>
      </c>
      <c r="L7284" t="s">
        <v>31</v>
      </c>
      <c r="M7284" t="s">
        <v>90</v>
      </c>
      <c r="N7284">
        <v>23</v>
      </c>
      <c r="O7284">
        <v>17</v>
      </c>
      <c r="P7284">
        <v>1715</v>
      </c>
      <c r="Q7284">
        <v>76000</v>
      </c>
    </row>
    <row r="7285" spans="1:17" x14ac:dyDescent="0.25">
      <c r="A7285" t="s">
        <v>40</v>
      </c>
      <c r="B7285" s="1" t="s">
        <v>296</v>
      </c>
      <c r="C7285">
        <v>2015</v>
      </c>
      <c r="D7285" s="15">
        <f>DATE(cars[[#This Row],[year_1]],1,1)</f>
        <v>42005</v>
      </c>
      <c r="E7285" t="s">
        <v>17</v>
      </c>
      <c r="F7285" s="4">
        <v>402</v>
      </c>
      <c r="G7285">
        <v>8</v>
      </c>
      <c r="H7285" t="s">
        <v>33</v>
      </c>
      <c r="I7285" t="s">
        <v>19</v>
      </c>
      <c r="J7285">
        <v>4</v>
      </c>
      <c r="K7285" t="s">
        <v>26</v>
      </c>
      <c r="L7285" t="s">
        <v>31</v>
      </c>
      <c r="M7285" t="s">
        <v>32</v>
      </c>
      <c r="N7285">
        <v>26</v>
      </c>
      <c r="O7285">
        <v>17</v>
      </c>
      <c r="P7285">
        <v>617</v>
      </c>
      <c r="Q7285">
        <v>73200</v>
      </c>
    </row>
    <row r="7286" spans="1:17" x14ac:dyDescent="0.25">
      <c r="A7286" t="s">
        <v>40</v>
      </c>
      <c r="B7286" s="1" t="s">
        <v>296</v>
      </c>
      <c r="C7286">
        <v>2015</v>
      </c>
      <c r="D7286" s="15">
        <f>DATE(cars[[#This Row],[year_1]],1,1)</f>
        <v>42005</v>
      </c>
      <c r="E7286" t="s">
        <v>17</v>
      </c>
      <c r="F7286" s="4">
        <v>402</v>
      </c>
      <c r="G7286">
        <v>8</v>
      </c>
      <c r="H7286" t="s">
        <v>33</v>
      </c>
      <c r="I7286" t="s">
        <v>34</v>
      </c>
      <c r="J7286">
        <v>4</v>
      </c>
      <c r="K7286" t="s">
        <v>26</v>
      </c>
      <c r="L7286" t="s">
        <v>31</v>
      </c>
      <c r="M7286" t="s">
        <v>32</v>
      </c>
      <c r="N7286">
        <v>24</v>
      </c>
      <c r="O7286">
        <v>17</v>
      </c>
      <c r="P7286">
        <v>617</v>
      </c>
      <c r="Q7286">
        <v>75700</v>
      </c>
    </row>
    <row r="7287" spans="1:17" x14ac:dyDescent="0.25">
      <c r="A7287" t="s">
        <v>40</v>
      </c>
      <c r="B7287" s="1" t="s">
        <v>296</v>
      </c>
      <c r="C7287">
        <v>2016</v>
      </c>
      <c r="D7287" s="15">
        <f>DATE(cars[[#This Row],[year_1]],1,1)</f>
        <v>42370</v>
      </c>
      <c r="E7287" t="s">
        <v>17</v>
      </c>
      <c r="F7287" s="4">
        <v>402</v>
      </c>
      <c r="G7287">
        <v>8</v>
      </c>
      <c r="H7287" t="s">
        <v>33</v>
      </c>
      <c r="I7287" t="s">
        <v>34</v>
      </c>
      <c r="J7287">
        <v>4</v>
      </c>
      <c r="K7287" t="s">
        <v>26</v>
      </c>
      <c r="L7287" t="s">
        <v>31</v>
      </c>
      <c r="M7287" t="s">
        <v>32</v>
      </c>
      <c r="N7287">
        <v>25</v>
      </c>
      <c r="O7287">
        <v>17</v>
      </c>
      <c r="P7287">
        <v>617</v>
      </c>
      <c r="Q7287">
        <v>76600</v>
      </c>
    </row>
    <row r="7288" spans="1:17" x14ac:dyDescent="0.25">
      <c r="A7288" t="s">
        <v>40</v>
      </c>
      <c r="B7288" s="1" t="s">
        <v>296</v>
      </c>
      <c r="C7288">
        <v>2016</v>
      </c>
      <c r="D7288" s="15">
        <f>DATE(cars[[#This Row],[year_1]],1,1)</f>
        <v>42370</v>
      </c>
      <c r="E7288" t="s">
        <v>17</v>
      </c>
      <c r="F7288" s="4">
        <v>402</v>
      </c>
      <c r="G7288">
        <v>8</v>
      </c>
      <c r="H7288" t="s">
        <v>33</v>
      </c>
      <c r="I7288" t="s">
        <v>19</v>
      </c>
      <c r="J7288">
        <v>4</v>
      </c>
      <c r="K7288" t="s">
        <v>26</v>
      </c>
      <c r="L7288" t="s">
        <v>31</v>
      </c>
      <c r="M7288" t="s">
        <v>32</v>
      </c>
      <c r="N7288">
        <v>26</v>
      </c>
      <c r="O7288">
        <v>17</v>
      </c>
      <c r="P7288">
        <v>617</v>
      </c>
      <c r="Q7288">
        <v>74100</v>
      </c>
    </row>
    <row r="7289" spans="1:17" x14ac:dyDescent="0.25">
      <c r="A7289" t="s">
        <v>40</v>
      </c>
      <c r="B7289" s="1" t="s">
        <v>296</v>
      </c>
      <c r="C7289">
        <v>2017</v>
      </c>
      <c r="D7289" s="15">
        <f>DATE(cars[[#This Row],[year_1]],1,1)</f>
        <v>42736</v>
      </c>
      <c r="E7289" t="s">
        <v>17</v>
      </c>
      <c r="F7289" s="4">
        <v>402</v>
      </c>
      <c r="G7289">
        <v>8</v>
      </c>
      <c r="H7289" t="s">
        <v>33</v>
      </c>
      <c r="I7289" t="s">
        <v>34</v>
      </c>
      <c r="J7289">
        <v>4</v>
      </c>
      <c r="K7289" t="s">
        <v>26</v>
      </c>
      <c r="L7289" t="s">
        <v>31</v>
      </c>
      <c r="M7289" t="s">
        <v>32</v>
      </c>
      <c r="N7289">
        <v>25</v>
      </c>
      <c r="O7289">
        <v>17</v>
      </c>
      <c r="P7289">
        <v>617</v>
      </c>
      <c r="Q7289">
        <v>77350</v>
      </c>
    </row>
    <row r="7290" spans="1:17" x14ac:dyDescent="0.25">
      <c r="A7290" t="s">
        <v>40</v>
      </c>
      <c r="B7290" s="1" t="s">
        <v>384</v>
      </c>
      <c r="C7290">
        <v>2015</v>
      </c>
      <c r="D7290" s="15">
        <f>DATE(cars[[#This Row],[year_1]],1,1)</f>
        <v>42005</v>
      </c>
      <c r="E7290" t="s">
        <v>17</v>
      </c>
      <c r="F7290" s="4">
        <v>402</v>
      </c>
      <c r="G7290">
        <v>8</v>
      </c>
      <c r="H7290" t="s">
        <v>33</v>
      </c>
      <c r="I7290" t="s">
        <v>19</v>
      </c>
      <c r="J7290">
        <v>2</v>
      </c>
      <c r="K7290" t="s">
        <v>26</v>
      </c>
      <c r="L7290" t="s">
        <v>31</v>
      </c>
      <c r="M7290" t="s">
        <v>25</v>
      </c>
      <c r="N7290">
        <v>26</v>
      </c>
      <c r="O7290">
        <v>17</v>
      </c>
      <c r="P7290">
        <v>617</v>
      </c>
      <c r="Q7290">
        <v>67750</v>
      </c>
    </row>
    <row r="7291" spans="1:17" x14ac:dyDescent="0.25">
      <c r="A7291" t="s">
        <v>40</v>
      </c>
      <c r="B7291" s="1" t="s">
        <v>384</v>
      </c>
      <c r="C7291">
        <v>2016</v>
      </c>
      <c r="D7291" s="15">
        <f>DATE(cars[[#This Row],[year_1]],1,1)</f>
        <v>42370</v>
      </c>
      <c r="E7291" t="s">
        <v>17</v>
      </c>
      <c r="F7291" s="4">
        <v>402</v>
      </c>
      <c r="G7291">
        <v>8</v>
      </c>
      <c r="H7291" t="s">
        <v>33</v>
      </c>
      <c r="I7291" t="s">
        <v>19</v>
      </c>
      <c r="J7291">
        <v>2</v>
      </c>
      <c r="K7291" t="s">
        <v>26</v>
      </c>
      <c r="L7291" t="s">
        <v>31</v>
      </c>
      <c r="M7291" t="s">
        <v>25</v>
      </c>
      <c r="N7291">
        <v>26</v>
      </c>
      <c r="O7291">
        <v>17</v>
      </c>
      <c r="P7291">
        <v>617</v>
      </c>
      <c r="Q7291">
        <v>68700</v>
      </c>
    </row>
    <row r="7292" spans="1:17" x14ac:dyDescent="0.25">
      <c r="A7292" t="s">
        <v>40</v>
      </c>
      <c r="B7292" s="1" t="s">
        <v>384</v>
      </c>
      <c r="C7292">
        <v>2017</v>
      </c>
      <c r="D7292" s="15">
        <f>DATE(cars[[#This Row],[year_1]],1,1)</f>
        <v>42736</v>
      </c>
      <c r="E7292" t="s">
        <v>17</v>
      </c>
      <c r="F7292" s="4">
        <v>402</v>
      </c>
      <c r="G7292">
        <v>8</v>
      </c>
      <c r="H7292" t="s">
        <v>33</v>
      </c>
      <c r="I7292" t="s">
        <v>19</v>
      </c>
      <c r="J7292">
        <v>2</v>
      </c>
      <c r="K7292" t="s">
        <v>26</v>
      </c>
      <c r="L7292" t="s">
        <v>31</v>
      </c>
      <c r="M7292" t="s">
        <v>25</v>
      </c>
      <c r="N7292">
        <v>25</v>
      </c>
      <c r="O7292">
        <v>17</v>
      </c>
      <c r="P7292">
        <v>617</v>
      </c>
      <c r="Q7292">
        <v>69100</v>
      </c>
    </row>
    <row r="7293" spans="1:17" x14ac:dyDescent="0.25">
      <c r="A7293" t="s">
        <v>28</v>
      </c>
      <c r="B7293" s="1" t="s">
        <v>840</v>
      </c>
      <c r="C7293">
        <v>2015</v>
      </c>
      <c r="D7293" s="15">
        <f>DATE(cars[[#This Row],[year_1]],1,1)</f>
        <v>42005</v>
      </c>
      <c r="E7293" t="s">
        <v>17</v>
      </c>
      <c r="F7293" s="4">
        <v>420</v>
      </c>
      <c r="G7293">
        <v>8</v>
      </c>
      <c r="H7293" t="s">
        <v>77</v>
      </c>
      <c r="I7293" t="s">
        <v>34</v>
      </c>
      <c r="J7293">
        <v>4</v>
      </c>
      <c r="K7293" t="s">
        <v>20</v>
      </c>
      <c r="L7293" t="s">
        <v>31</v>
      </c>
      <c r="M7293" t="s">
        <v>32</v>
      </c>
      <c r="N7293">
        <v>27</v>
      </c>
      <c r="O7293">
        <v>17</v>
      </c>
      <c r="P7293">
        <v>3105</v>
      </c>
      <c r="Q7293">
        <v>75500</v>
      </c>
    </row>
    <row r="7294" spans="1:17" x14ac:dyDescent="0.25">
      <c r="A7294" t="s">
        <v>28</v>
      </c>
      <c r="B7294" s="1" t="s">
        <v>842</v>
      </c>
      <c r="C7294">
        <v>2015</v>
      </c>
      <c r="D7294" s="15">
        <f>DATE(cars[[#This Row],[year_1]],1,1)</f>
        <v>42005</v>
      </c>
      <c r="E7294" t="s">
        <v>17</v>
      </c>
      <c r="F7294" s="4">
        <v>420</v>
      </c>
      <c r="G7294">
        <v>8</v>
      </c>
      <c r="H7294" t="s">
        <v>77</v>
      </c>
      <c r="I7294" t="s">
        <v>34</v>
      </c>
      <c r="J7294">
        <v>4</v>
      </c>
      <c r="K7294" t="s">
        <v>20</v>
      </c>
      <c r="L7294" t="s">
        <v>63</v>
      </c>
      <c r="M7294" t="s">
        <v>32</v>
      </c>
      <c r="N7294">
        <v>27</v>
      </c>
      <c r="O7294">
        <v>17</v>
      </c>
      <c r="P7294">
        <v>3105</v>
      </c>
      <c r="Q7294">
        <v>82500</v>
      </c>
    </row>
    <row r="7295" spans="1:17" x14ac:dyDescent="0.25">
      <c r="A7295" t="s">
        <v>119</v>
      </c>
      <c r="B7295" s="1" t="s">
        <v>268</v>
      </c>
      <c r="C7295">
        <v>2015</v>
      </c>
      <c r="D7295" s="15">
        <f>DATE(cars[[#This Row],[year_1]],1,1)</f>
        <v>42005</v>
      </c>
      <c r="E7295" t="s">
        <v>17</v>
      </c>
      <c r="F7295" s="4">
        <v>420</v>
      </c>
      <c r="G7295">
        <v>6</v>
      </c>
      <c r="H7295" t="s">
        <v>33</v>
      </c>
      <c r="I7295" t="s">
        <v>34</v>
      </c>
      <c r="J7295">
        <v>4</v>
      </c>
      <c r="K7295" t="s">
        <v>170</v>
      </c>
      <c r="L7295" t="s">
        <v>31</v>
      </c>
      <c r="M7295" t="s">
        <v>90</v>
      </c>
      <c r="N7295">
        <v>24</v>
      </c>
      <c r="O7295">
        <v>17</v>
      </c>
      <c r="P7295">
        <v>1715</v>
      </c>
      <c r="Q7295">
        <v>74100</v>
      </c>
    </row>
    <row r="7296" spans="1:17" x14ac:dyDescent="0.25">
      <c r="A7296" t="s">
        <v>119</v>
      </c>
      <c r="B7296" s="1" t="s">
        <v>268</v>
      </c>
      <c r="C7296">
        <v>2016</v>
      </c>
      <c r="D7296" s="15">
        <f>DATE(cars[[#This Row],[year_1]],1,1)</f>
        <v>42370</v>
      </c>
      <c r="E7296" t="s">
        <v>17</v>
      </c>
      <c r="F7296" s="4">
        <v>420</v>
      </c>
      <c r="G7296">
        <v>6</v>
      </c>
      <c r="H7296" t="s">
        <v>33</v>
      </c>
      <c r="I7296" t="s">
        <v>34</v>
      </c>
      <c r="J7296">
        <v>4</v>
      </c>
      <c r="K7296" t="s">
        <v>170</v>
      </c>
      <c r="L7296" t="s">
        <v>31</v>
      </c>
      <c r="M7296" t="s">
        <v>90</v>
      </c>
      <c r="N7296">
        <v>24</v>
      </c>
      <c r="O7296">
        <v>17</v>
      </c>
      <c r="P7296">
        <v>1715</v>
      </c>
      <c r="Q7296">
        <v>74800</v>
      </c>
    </row>
    <row r="7297" spans="1:17" x14ac:dyDescent="0.25">
      <c r="A7297" t="s">
        <v>119</v>
      </c>
      <c r="B7297" s="1" t="s">
        <v>268</v>
      </c>
      <c r="C7297">
        <v>2017</v>
      </c>
      <c r="D7297" s="15">
        <f>DATE(cars[[#This Row],[year_1]],1,1)</f>
        <v>42736</v>
      </c>
      <c r="E7297" t="s">
        <v>17</v>
      </c>
      <c r="F7297" s="4">
        <v>420</v>
      </c>
      <c r="G7297">
        <v>6</v>
      </c>
      <c r="H7297" t="s">
        <v>33</v>
      </c>
      <c r="I7297" t="s">
        <v>34</v>
      </c>
      <c r="J7297">
        <v>4</v>
      </c>
      <c r="K7297" t="s">
        <v>170</v>
      </c>
      <c r="L7297" t="s">
        <v>31</v>
      </c>
      <c r="M7297" t="s">
        <v>90</v>
      </c>
      <c r="N7297">
        <v>24</v>
      </c>
      <c r="O7297">
        <v>17</v>
      </c>
      <c r="P7297">
        <v>1715</v>
      </c>
      <c r="Q7297">
        <v>76200</v>
      </c>
    </row>
    <row r="7298" spans="1:17" x14ac:dyDescent="0.25">
      <c r="A7298" t="s">
        <v>119</v>
      </c>
      <c r="B7298" s="1" t="s">
        <v>724</v>
      </c>
      <c r="C7298">
        <v>2015</v>
      </c>
      <c r="D7298" s="15">
        <f>DATE(cars[[#This Row],[year_1]],1,1)</f>
        <v>42005</v>
      </c>
      <c r="E7298" t="s">
        <v>17</v>
      </c>
      <c r="F7298" s="4">
        <v>420</v>
      </c>
      <c r="G7298">
        <v>6</v>
      </c>
      <c r="H7298" t="s">
        <v>77</v>
      </c>
      <c r="I7298" t="s">
        <v>34</v>
      </c>
      <c r="J7298">
        <v>4</v>
      </c>
      <c r="K7298" t="s">
        <v>26</v>
      </c>
      <c r="L7298" t="s">
        <v>63</v>
      </c>
      <c r="M7298" t="s">
        <v>32</v>
      </c>
      <c r="N7298">
        <v>26</v>
      </c>
      <c r="O7298">
        <v>17</v>
      </c>
      <c r="P7298">
        <v>1715</v>
      </c>
      <c r="Q7298">
        <v>125600</v>
      </c>
    </row>
    <row r="7299" spans="1:17" x14ac:dyDescent="0.25">
      <c r="A7299" t="s">
        <v>119</v>
      </c>
      <c r="B7299" s="1" t="s">
        <v>724</v>
      </c>
      <c r="C7299">
        <v>2015</v>
      </c>
      <c r="D7299" s="15">
        <f>DATE(cars[[#This Row],[year_1]],1,1)</f>
        <v>42005</v>
      </c>
      <c r="E7299" t="s">
        <v>17</v>
      </c>
      <c r="F7299" s="4">
        <v>420</v>
      </c>
      <c r="G7299">
        <v>6</v>
      </c>
      <c r="H7299" t="s">
        <v>77</v>
      </c>
      <c r="I7299" t="s">
        <v>19</v>
      </c>
      <c r="J7299">
        <v>4</v>
      </c>
      <c r="K7299" t="s">
        <v>26</v>
      </c>
      <c r="L7299" t="s">
        <v>63</v>
      </c>
      <c r="M7299" t="s">
        <v>32</v>
      </c>
      <c r="N7299">
        <v>27</v>
      </c>
      <c r="O7299">
        <v>17</v>
      </c>
      <c r="P7299">
        <v>1715</v>
      </c>
      <c r="Q7299">
        <v>93200</v>
      </c>
    </row>
    <row r="7300" spans="1:17" x14ac:dyDescent="0.25">
      <c r="A7300" t="s">
        <v>119</v>
      </c>
      <c r="B7300" s="1" t="s">
        <v>724</v>
      </c>
      <c r="C7300">
        <v>2015</v>
      </c>
      <c r="D7300" s="15">
        <f>DATE(cars[[#This Row],[year_1]],1,1)</f>
        <v>42005</v>
      </c>
      <c r="E7300" t="s">
        <v>17</v>
      </c>
      <c r="F7300" s="4">
        <v>420</v>
      </c>
      <c r="G7300">
        <v>6</v>
      </c>
      <c r="H7300" t="s">
        <v>77</v>
      </c>
      <c r="I7300" t="s">
        <v>34</v>
      </c>
      <c r="J7300">
        <v>4</v>
      </c>
      <c r="K7300" t="s">
        <v>26</v>
      </c>
      <c r="L7300" t="s">
        <v>63</v>
      </c>
      <c r="M7300" t="s">
        <v>32</v>
      </c>
      <c r="N7300">
        <v>27</v>
      </c>
      <c r="O7300">
        <v>17</v>
      </c>
      <c r="P7300">
        <v>1715</v>
      </c>
      <c r="Q7300">
        <v>98300</v>
      </c>
    </row>
    <row r="7301" spans="1:17" x14ac:dyDescent="0.25">
      <c r="A7301" t="s">
        <v>119</v>
      </c>
      <c r="B7301" s="1" t="s">
        <v>724</v>
      </c>
      <c r="C7301">
        <v>2016</v>
      </c>
      <c r="D7301" s="15">
        <f>DATE(cars[[#This Row],[year_1]],1,1)</f>
        <v>42370</v>
      </c>
      <c r="E7301" t="s">
        <v>17</v>
      </c>
      <c r="F7301" s="4">
        <v>420</v>
      </c>
      <c r="G7301">
        <v>6</v>
      </c>
      <c r="H7301" t="s">
        <v>77</v>
      </c>
      <c r="I7301" t="s">
        <v>19</v>
      </c>
      <c r="J7301">
        <v>4</v>
      </c>
      <c r="K7301" t="s">
        <v>26</v>
      </c>
      <c r="L7301" t="s">
        <v>63</v>
      </c>
      <c r="M7301" t="s">
        <v>32</v>
      </c>
      <c r="N7301">
        <v>27</v>
      </c>
      <c r="O7301">
        <v>17</v>
      </c>
      <c r="P7301">
        <v>1715</v>
      </c>
      <c r="Q7301">
        <v>93200</v>
      </c>
    </row>
    <row r="7302" spans="1:17" x14ac:dyDescent="0.25">
      <c r="A7302" t="s">
        <v>119</v>
      </c>
      <c r="B7302" s="1" t="s">
        <v>724</v>
      </c>
      <c r="C7302">
        <v>2016</v>
      </c>
      <c r="D7302" s="15">
        <f>DATE(cars[[#This Row],[year_1]],1,1)</f>
        <v>42370</v>
      </c>
      <c r="E7302" t="s">
        <v>17</v>
      </c>
      <c r="F7302" s="4">
        <v>420</v>
      </c>
      <c r="G7302">
        <v>6</v>
      </c>
      <c r="H7302" t="s">
        <v>77</v>
      </c>
      <c r="I7302" t="s">
        <v>34</v>
      </c>
      <c r="J7302">
        <v>4</v>
      </c>
      <c r="K7302" t="s">
        <v>26</v>
      </c>
      <c r="L7302" t="s">
        <v>63</v>
      </c>
      <c r="M7302" t="s">
        <v>32</v>
      </c>
      <c r="N7302">
        <v>26</v>
      </c>
      <c r="O7302">
        <v>17</v>
      </c>
      <c r="P7302">
        <v>1715</v>
      </c>
      <c r="Q7302">
        <v>125600</v>
      </c>
    </row>
    <row r="7303" spans="1:17" x14ac:dyDescent="0.25">
      <c r="A7303" t="s">
        <v>119</v>
      </c>
      <c r="B7303" s="1" t="s">
        <v>724</v>
      </c>
      <c r="C7303">
        <v>2016</v>
      </c>
      <c r="D7303" s="15">
        <f>DATE(cars[[#This Row],[year_1]],1,1)</f>
        <v>42370</v>
      </c>
      <c r="E7303" t="s">
        <v>17</v>
      </c>
      <c r="F7303" s="4">
        <v>420</v>
      </c>
      <c r="G7303">
        <v>6</v>
      </c>
      <c r="H7303" t="s">
        <v>77</v>
      </c>
      <c r="I7303" t="s">
        <v>34</v>
      </c>
      <c r="J7303">
        <v>4</v>
      </c>
      <c r="K7303" t="s">
        <v>26</v>
      </c>
      <c r="L7303" t="s">
        <v>63</v>
      </c>
      <c r="M7303" t="s">
        <v>32</v>
      </c>
      <c r="N7303">
        <v>27</v>
      </c>
      <c r="O7303">
        <v>17</v>
      </c>
      <c r="P7303">
        <v>1715</v>
      </c>
      <c r="Q7303">
        <v>98300</v>
      </c>
    </row>
    <row r="7304" spans="1:17" x14ac:dyDescent="0.25">
      <c r="A7304" t="s">
        <v>15</v>
      </c>
      <c r="B7304" s="1" t="s">
        <v>641</v>
      </c>
      <c r="C7304">
        <v>2015</v>
      </c>
      <c r="D7304" s="15">
        <f>DATE(cars[[#This Row],[year_1]],1,1)</f>
        <v>42005</v>
      </c>
      <c r="E7304" t="s">
        <v>17</v>
      </c>
      <c r="F7304" s="4">
        <v>425</v>
      </c>
      <c r="G7304">
        <v>6</v>
      </c>
      <c r="H7304" t="s">
        <v>18</v>
      </c>
      <c r="I7304" t="s">
        <v>19</v>
      </c>
      <c r="J7304">
        <v>4</v>
      </c>
      <c r="K7304" t="s">
        <v>20</v>
      </c>
      <c r="L7304" t="s">
        <v>31</v>
      </c>
      <c r="M7304" t="s">
        <v>32</v>
      </c>
      <c r="N7304">
        <v>26</v>
      </c>
      <c r="O7304">
        <v>17</v>
      </c>
      <c r="P7304">
        <v>3916</v>
      </c>
      <c r="Q7304">
        <v>62000</v>
      </c>
    </row>
    <row r="7305" spans="1:17" x14ac:dyDescent="0.25">
      <c r="A7305" t="s">
        <v>15</v>
      </c>
      <c r="B7305" s="1" t="s">
        <v>641</v>
      </c>
      <c r="C7305">
        <v>2016</v>
      </c>
      <c r="D7305" s="15">
        <f>DATE(cars[[#This Row],[year_1]],1,1)</f>
        <v>42370</v>
      </c>
      <c r="E7305" t="s">
        <v>17</v>
      </c>
      <c r="F7305" s="4">
        <v>425</v>
      </c>
      <c r="G7305">
        <v>6</v>
      </c>
      <c r="H7305" t="s">
        <v>18</v>
      </c>
      <c r="I7305" t="s">
        <v>19</v>
      </c>
      <c r="J7305">
        <v>4</v>
      </c>
      <c r="K7305" t="s">
        <v>20</v>
      </c>
      <c r="L7305" t="s">
        <v>31</v>
      </c>
      <c r="M7305" t="s">
        <v>32</v>
      </c>
      <c r="N7305">
        <v>26</v>
      </c>
      <c r="O7305">
        <v>17</v>
      </c>
      <c r="P7305">
        <v>3916</v>
      </c>
      <c r="Q7305">
        <v>63500</v>
      </c>
    </row>
    <row r="7306" spans="1:17" x14ac:dyDescent="0.25">
      <c r="A7306" t="s">
        <v>15</v>
      </c>
      <c r="B7306" s="1" t="s">
        <v>641</v>
      </c>
      <c r="C7306">
        <v>2017</v>
      </c>
      <c r="D7306" s="15">
        <f>DATE(cars[[#This Row],[year_1]],1,1)</f>
        <v>42736</v>
      </c>
      <c r="E7306" t="s">
        <v>17</v>
      </c>
      <c r="F7306" s="4">
        <v>425</v>
      </c>
      <c r="G7306">
        <v>6</v>
      </c>
      <c r="H7306" t="s">
        <v>18</v>
      </c>
      <c r="I7306" t="s">
        <v>19</v>
      </c>
      <c r="J7306">
        <v>4</v>
      </c>
      <c r="K7306" t="s">
        <v>20</v>
      </c>
      <c r="L7306" t="s">
        <v>31</v>
      </c>
      <c r="M7306" t="s">
        <v>32</v>
      </c>
      <c r="N7306">
        <v>26</v>
      </c>
      <c r="O7306">
        <v>17</v>
      </c>
      <c r="P7306">
        <v>3916</v>
      </c>
      <c r="Q7306">
        <v>64000</v>
      </c>
    </row>
    <row r="7307" spans="1:17" x14ac:dyDescent="0.25">
      <c r="A7307" t="s">
        <v>15</v>
      </c>
      <c r="B7307" s="1" t="s">
        <v>644</v>
      </c>
      <c r="C7307">
        <v>2015</v>
      </c>
      <c r="D7307" s="15">
        <f>DATE(cars[[#This Row],[year_1]],1,1)</f>
        <v>42005</v>
      </c>
      <c r="E7307" t="s">
        <v>17</v>
      </c>
      <c r="F7307" s="4">
        <v>425</v>
      </c>
      <c r="G7307">
        <v>6</v>
      </c>
      <c r="H7307" t="s">
        <v>18</v>
      </c>
      <c r="I7307" t="s">
        <v>19</v>
      </c>
      <c r="J7307">
        <v>2</v>
      </c>
      <c r="K7307" t="s">
        <v>20</v>
      </c>
      <c r="L7307" t="s">
        <v>31</v>
      </c>
      <c r="M7307" t="s">
        <v>22</v>
      </c>
      <c r="N7307">
        <v>26</v>
      </c>
      <c r="O7307">
        <v>17</v>
      </c>
      <c r="P7307">
        <v>3916</v>
      </c>
      <c r="Q7307">
        <v>64200</v>
      </c>
    </row>
    <row r="7308" spans="1:17" x14ac:dyDescent="0.25">
      <c r="A7308" t="s">
        <v>15</v>
      </c>
      <c r="B7308" s="1" t="s">
        <v>644</v>
      </c>
      <c r="C7308">
        <v>2015</v>
      </c>
      <c r="D7308" s="15">
        <f>DATE(cars[[#This Row],[year_1]],1,1)</f>
        <v>42005</v>
      </c>
      <c r="E7308" t="s">
        <v>17</v>
      </c>
      <c r="F7308" s="4">
        <v>425</v>
      </c>
      <c r="G7308">
        <v>6</v>
      </c>
      <c r="H7308" t="s">
        <v>18</v>
      </c>
      <c r="I7308" t="s">
        <v>19</v>
      </c>
      <c r="J7308">
        <v>2</v>
      </c>
      <c r="K7308" t="s">
        <v>20</v>
      </c>
      <c r="L7308" t="s">
        <v>31</v>
      </c>
      <c r="M7308" t="s">
        <v>25</v>
      </c>
      <c r="N7308">
        <v>26</v>
      </c>
      <c r="O7308">
        <v>17</v>
      </c>
      <c r="P7308">
        <v>3916</v>
      </c>
      <c r="Q7308">
        <v>72500</v>
      </c>
    </row>
    <row r="7309" spans="1:17" x14ac:dyDescent="0.25">
      <c r="A7309" t="s">
        <v>15</v>
      </c>
      <c r="B7309" s="1" t="s">
        <v>644</v>
      </c>
      <c r="C7309">
        <v>2016</v>
      </c>
      <c r="D7309" s="15">
        <f>DATE(cars[[#This Row],[year_1]],1,1)</f>
        <v>42370</v>
      </c>
      <c r="E7309" t="s">
        <v>17</v>
      </c>
      <c r="F7309" s="4">
        <v>425</v>
      </c>
      <c r="G7309">
        <v>6</v>
      </c>
      <c r="H7309" t="s">
        <v>18</v>
      </c>
      <c r="I7309" t="s">
        <v>19</v>
      </c>
      <c r="J7309">
        <v>2</v>
      </c>
      <c r="K7309" t="s">
        <v>20</v>
      </c>
      <c r="L7309" t="s">
        <v>31</v>
      </c>
      <c r="M7309" t="s">
        <v>25</v>
      </c>
      <c r="N7309">
        <v>26</v>
      </c>
      <c r="O7309">
        <v>17</v>
      </c>
      <c r="P7309">
        <v>3916</v>
      </c>
      <c r="Q7309">
        <v>74200</v>
      </c>
    </row>
    <row r="7310" spans="1:17" x14ac:dyDescent="0.25">
      <c r="A7310" t="s">
        <v>15</v>
      </c>
      <c r="B7310" s="1" t="s">
        <v>644</v>
      </c>
      <c r="C7310">
        <v>2016</v>
      </c>
      <c r="D7310" s="15">
        <f>DATE(cars[[#This Row],[year_1]],1,1)</f>
        <v>42370</v>
      </c>
      <c r="E7310" t="s">
        <v>17</v>
      </c>
      <c r="F7310" s="4">
        <v>425</v>
      </c>
      <c r="G7310">
        <v>6</v>
      </c>
      <c r="H7310" t="s">
        <v>18</v>
      </c>
      <c r="I7310" t="s">
        <v>19</v>
      </c>
      <c r="J7310">
        <v>2</v>
      </c>
      <c r="K7310" t="s">
        <v>20</v>
      </c>
      <c r="L7310" t="s">
        <v>31</v>
      </c>
      <c r="M7310" t="s">
        <v>22</v>
      </c>
      <c r="N7310">
        <v>26</v>
      </c>
      <c r="O7310">
        <v>17</v>
      </c>
      <c r="P7310">
        <v>3916</v>
      </c>
      <c r="Q7310">
        <v>65700</v>
      </c>
    </row>
    <row r="7311" spans="1:17" x14ac:dyDescent="0.25">
      <c r="A7311" t="s">
        <v>15</v>
      </c>
      <c r="B7311" s="1" t="s">
        <v>644</v>
      </c>
      <c r="C7311">
        <v>2017</v>
      </c>
      <c r="D7311" s="15">
        <f>DATE(cars[[#This Row],[year_1]],1,1)</f>
        <v>42736</v>
      </c>
      <c r="E7311" t="s">
        <v>17</v>
      </c>
      <c r="F7311" s="4">
        <v>425</v>
      </c>
      <c r="G7311">
        <v>6</v>
      </c>
      <c r="H7311" t="s">
        <v>18</v>
      </c>
      <c r="I7311" t="s">
        <v>19</v>
      </c>
      <c r="J7311">
        <v>2</v>
      </c>
      <c r="K7311" t="s">
        <v>20</v>
      </c>
      <c r="L7311" t="s">
        <v>31</v>
      </c>
      <c r="M7311" t="s">
        <v>25</v>
      </c>
      <c r="N7311">
        <v>26</v>
      </c>
      <c r="O7311">
        <v>17</v>
      </c>
      <c r="P7311">
        <v>3916</v>
      </c>
      <c r="Q7311">
        <v>74700</v>
      </c>
    </row>
    <row r="7312" spans="1:17" x14ac:dyDescent="0.25">
      <c r="A7312" t="s">
        <v>15</v>
      </c>
      <c r="B7312" s="1" t="s">
        <v>644</v>
      </c>
      <c r="C7312">
        <v>2017</v>
      </c>
      <c r="D7312" s="15">
        <f>DATE(cars[[#This Row],[year_1]],1,1)</f>
        <v>42736</v>
      </c>
      <c r="E7312" t="s">
        <v>17</v>
      </c>
      <c r="F7312" s="4">
        <v>425</v>
      </c>
      <c r="G7312">
        <v>6</v>
      </c>
      <c r="H7312" t="s">
        <v>18</v>
      </c>
      <c r="I7312" t="s">
        <v>19</v>
      </c>
      <c r="J7312">
        <v>2</v>
      </c>
      <c r="K7312" t="s">
        <v>20</v>
      </c>
      <c r="L7312" t="s">
        <v>31</v>
      </c>
      <c r="M7312" t="s">
        <v>22</v>
      </c>
      <c r="N7312">
        <v>26</v>
      </c>
      <c r="O7312">
        <v>17</v>
      </c>
      <c r="P7312">
        <v>3916</v>
      </c>
      <c r="Q7312">
        <v>66200</v>
      </c>
    </row>
    <row r="7313" spans="1:17" x14ac:dyDescent="0.25">
      <c r="A7313" t="s">
        <v>40</v>
      </c>
      <c r="B7313" s="1" t="s">
        <v>882</v>
      </c>
      <c r="C7313">
        <v>2015</v>
      </c>
      <c r="D7313" s="15">
        <f>DATE(cars[[#This Row],[year_1]],1,1)</f>
        <v>42005</v>
      </c>
      <c r="E7313" t="s">
        <v>17</v>
      </c>
      <c r="F7313" s="4">
        <v>429</v>
      </c>
      <c r="G7313">
        <v>8</v>
      </c>
      <c r="H7313" t="s">
        <v>33</v>
      </c>
      <c r="I7313" t="s">
        <v>19</v>
      </c>
      <c r="J7313">
        <v>2</v>
      </c>
      <c r="K7313" t="s">
        <v>26</v>
      </c>
      <c r="L7313" t="s">
        <v>21</v>
      </c>
      <c r="M7313" t="s">
        <v>25</v>
      </c>
      <c r="N7313">
        <v>24</v>
      </c>
      <c r="O7313">
        <v>17</v>
      </c>
      <c r="P7313">
        <v>617</v>
      </c>
      <c r="Q7313">
        <v>106700</v>
      </c>
    </row>
    <row r="7314" spans="1:17" x14ac:dyDescent="0.25">
      <c r="A7314" t="s">
        <v>15</v>
      </c>
      <c r="B7314" s="1" t="s">
        <v>93</v>
      </c>
      <c r="C7314">
        <v>2015</v>
      </c>
      <c r="D7314" s="15">
        <f>DATE(cars[[#This Row],[year_1]],1,1)</f>
        <v>42005</v>
      </c>
      <c r="E7314" t="s">
        <v>17</v>
      </c>
      <c r="F7314" s="4">
        <v>443</v>
      </c>
      <c r="G7314">
        <v>8</v>
      </c>
      <c r="H7314" t="s">
        <v>33</v>
      </c>
      <c r="I7314" t="s">
        <v>19</v>
      </c>
      <c r="J7314">
        <v>4</v>
      </c>
      <c r="K7314" t="s">
        <v>26</v>
      </c>
      <c r="L7314" t="s">
        <v>63</v>
      </c>
      <c r="M7314" t="s">
        <v>32</v>
      </c>
      <c r="N7314">
        <v>25</v>
      </c>
      <c r="O7314">
        <v>17</v>
      </c>
      <c r="P7314">
        <v>3916</v>
      </c>
      <c r="Q7314">
        <v>64900</v>
      </c>
    </row>
    <row r="7315" spans="1:17" x14ac:dyDescent="0.25">
      <c r="A7315" t="s">
        <v>15</v>
      </c>
      <c r="B7315" s="1" t="s">
        <v>93</v>
      </c>
      <c r="C7315">
        <v>2016</v>
      </c>
      <c r="D7315" s="15">
        <f>DATE(cars[[#This Row],[year_1]],1,1)</f>
        <v>42370</v>
      </c>
      <c r="E7315" t="s">
        <v>17</v>
      </c>
      <c r="F7315" s="4">
        <v>443</v>
      </c>
      <c r="G7315">
        <v>8</v>
      </c>
      <c r="H7315" t="s">
        <v>33</v>
      </c>
      <c r="I7315" t="s">
        <v>19</v>
      </c>
      <c r="J7315">
        <v>4</v>
      </c>
      <c r="K7315" t="s">
        <v>26</v>
      </c>
      <c r="L7315" t="s">
        <v>63</v>
      </c>
      <c r="M7315" t="s">
        <v>32</v>
      </c>
      <c r="N7315">
        <v>25</v>
      </c>
      <c r="O7315">
        <v>17</v>
      </c>
      <c r="P7315">
        <v>3916</v>
      </c>
      <c r="Q7315">
        <v>66300</v>
      </c>
    </row>
    <row r="7316" spans="1:17" x14ac:dyDescent="0.25">
      <c r="A7316" t="s">
        <v>15</v>
      </c>
      <c r="B7316" s="1" t="s">
        <v>111</v>
      </c>
      <c r="C7316">
        <v>2015</v>
      </c>
      <c r="D7316" s="15">
        <f>DATE(cars[[#This Row],[year_1]],1,1)</f>
        <v>42005</v>
      </c>
      <c r="E7316" t="s">
        <v>17</v>
      </c>
      <c r="F7316" s="4">
        <v>445</v>
      </c>
      <c r="G7316">
        <v>8</v>
      </c>
      <c r="H7316" t="s">
        <v>33</v>
      </c>
      <c r="I7316" t="s">
        <v>19</v>
      </c>
      <c r="J7316">
        <v>4</v>
      </c>
      <c r="K7316" t="s">
        <v>26</v>
      </c>
      <c r="L7316" t="s">
        <v>63</v>
      </c>
      <c r="M7316" t="s">
        <v>32</v>
      </c>
      <c r="N7316">
        <v>25</v>
      </c>
      <c r="O7316">
        <v>17</v>
      </c>
      <c r="P7316">
        <v>3916</v>
      </c>
      <c r="Q7316">
        <v>89600</v>
      </c>
    </row>
    <row r="7317" spans="1:17" x14ac:dyDescent="0.25">
      <c r="A7317" t="s">
        <v>15</v>
      </c>
      <c r="B7317" s="1" t="s">
        <v>111</v>
      </c>
      <c r="C7317">
        <v>2016</v>
      </c>
      <c r="D7317" s="15">
        <f>DATE(cars[[#This Row],[year_1]],1,1)</f>
        <v>42370</v>
      </c>
      <c r="E7317" t="s">
        <v>17</v>
      </c>
      <c r="F7317" s="4">
        <v>445</v>
      </c>
      <c r="G7317">
        <v>8</v>
      </c>
      <c r="H7317" t="s">
        <v>33</v>
      </c>
      <c r="I7317" t="s">
        <v>19</v>
      </c>
      <c r="J7317">
        <v>4</v>
      </c>
      <c r="K7317" t="s">
        <v>26</v>
      </c>
      <c r="L7317" t="s">
        <v>63</v>
      </c>
      <c r="M7317" t="s">
        <v>32</v>
      </c>
      <c r="N7317">
        <v>25</v>
      </c>
      <c r="O7317">
        <v>17</v>
      </c>
      <c r="P7317">
        <v>3916</v>
      </c>
      <c r="Q7317">
        <v>90900</v>
      </c>
    </row>
    <row r="7318" spans="1:17" x14ac:dyDescent="0.25">
      <c r="A7318" t="s">
        <v>15</v>
      </c>
      <c r="B7318" s="1" t="s">
        <v>111</v>
      </c>
      <c r="C7318">
        <v>2017</v>
      </c>
      <c r="D7318" s="15">
        <f>DATE(cars[[#This Row],[year_1]],1,1)</f>
        <v>42736</v>
      </c>
      <c r="E7318" t="s">
        <v>17</v>
      </c>
      <c r="F7318" s="4">
        <v>445</v>
      </c>
      <c r="G7318">
        <v>8</v>
      </c>
      <c r="H7318" t="s">
        <v>33</v>
      </c>
      <c r="I7318" t="s">
        <v>19</v>
      </c>
      <c r="J7318">
        <v>4</v>
      </c>
      <c r="K7318" t="s">
        <v>26</v>
      </c>
      <c r="L7318" t="s">
        <v>63</v>
      </c>
      <c r="M7318" t="s">
        <v>32</v>
      </c>
      <c r="N7318">
        <v>24</v>
      </c>
      <c r="O7318">
        <v>17</v>
      </c>
      <c r="P7318">
        <v>3916</v>
      </c>
      <c r="Q7318">
        <v>91200</v>
      </c>
    </row>
    <row r="7319" spans="1:17" x14ac:dyDescent="0.25">
      <c r="A7319" t="s">
        <v>15</v>
      </c>
      <c r="B7319" s="1" t="s">
        <v>118</v>
      </c>
      <c r="C7319">
        <v>2015</v>
      </c>
      <c r="D7319" s="15">
        <f>DATE(cars[[#This Row],[year_1]],1,1)</f>
        <v>42005</v>
      </c>
      <c r="E7319" t="s">
        <v>17</v>
      </c>
      <c r="F7319" s="4">
        <v>445</v>
      </c>
      <c r="G7319">
        <v>8</v>
      </c>
      <c r="H7319" t="s">
        <v>33</v>
      </c>
      <c r="I7319" t="s">
        <v>19</v>
      </c>
      <c r="J7319">
        <v>4</v>
      </c>
      <c r="K7319" t="s">
        <v>26</v>
      </c>
      <c r="L7319" t="s">
        <v>63</v>
      </c>
      <c r="M7319" t="s">
        <v>32</v>
      </c>
      <c r="N7319">
        <v>25</v>
      </c>
      <c r="O7319">
        <v>17</v>
      </c>
      <c r="P7319">
        <v>3916</v>
      </c>
      <c r="Q7319">
        <v>87300</v>
      </c>
    </row>
    <row r="7320" spans="1:17" x14ac:dyDescent="0.25">
      <c r="A7320" t="s">
        <v>15</v>
      </c>
      <c r="B7320" s="1" t="s">
        <v>118</v>
      </c>
      <c r="C7320">
        <v>2016</v>
      </c>
      <c r="D7320" s="15">
        <f>DATE(cars[[#This Row],[year_1]],1,1)</f>
        <v>42370</v>
      </c>
      <c r="E7320" t="s">
        <v>17</v>
      </c>
      <c r="F7320" s="4">
        <v>445</v>
      </c>
      <c r="G7320">
        <v>8</v>
      </c>
      <c r="H7320" t="s">
        <v>33</v>
      </c>
      <c r="I7320" t="s">
        <v>19</v>
      </c>
      <c r="J7320">
        <v>4</v>
      </c>
      <c r="K7320" t="s">
        <v>26</v>
      </c>
      <c r="L7320" t="s">
        <v>63</v>
      </c>
      <c r="M7320" t="s">
        <v>32</v>
      </c>
      <c r="N7320">
        <v>25</v>
      </c>
      <c r="O7320">
        <v>17</v>
      </c>
      <c r="P7320">
        <v>3916</v>
      </c>
      <c r="Q7320">
        <v>94400</v>
      </c>
    </row>
    <row r="7321" spans="1:17" x14ac:dyDescent="0.25">
      <c r="A7321" t="s">
        <v>15</v>
      </c>
      <c r="B7321" s="1" t="s">
        <v>118</v>
      </c>
      <c r="C7321">
        <v>2017</v>
      </c>
      <c r="D7321" s="15">
        <f>DATE(cars[[#This Row],[year_1]],1,1)</f>
        <v>42736</v>
      </c>
      <c r="E7321" t="s">
        <v>17</v>
      </c>
      <c r="F7321" s="4">
        <v>445</v>
      </c>
      <c r="G7321">
        <v>8</v>
      </c>
      <c r="H7321" t="s">
        <v>33</v>
      </c>
      <c r="I7321" t="s">
        <v>19</v>
      </c>
      <c r="J7321">
        <v>4</v>
      </c>
      <c r="K7321" t="s">
        <v>26</v>
      </c>
      <c r="L7321" t="s">
        <v>63</v>
      </c>
      <c r="M7321" t="s">
        <v>32</v>
      </c>
      <c r="N7321">
        <v>26</v>
      </c>
      <c r="O7321">
        <v>17</v>
      </c>
      <c r="P7321">
        <v>3916</v>
      </c>
      <c r="Q7321">
        <v>94600</v>
      </c>
    </row>
    <row r="7322" spans="1:17" x14ac:dyDescent="0.25">
      <c r="A7322" t="s">
        <v>15</v>
      </c>
      <c r="B7322" s="1" t="s">
        <v>112</v>
      </c>
      <c r="C7322">
        <v>2015</v>
      </c>
      <c r="D7322" s="15">
        <f>DATE(cars[[#This Row],[year_1]],1,1)</f>
        <v>42005</v>
      </c>
      <c r="E7322" t="s">
        <v>17</v>
      </c>
      <c r="F7322" s="4">
        <v>445</v>
      </c>
      <c r="G7322">
        <v>8</v>
      </c>
      <c r="H7322" t="s">
        <v>33</v>
      </c>
      <c r="I7322" t="s">
        <v>19</v>
      </c>
      <c r="J7322">
        <v>2</v>
      </c>
      <c r="K7322" t="s">
        <v>26</v>
      </c>
      <c r="L7322" t="s">
        <v>31</v>
      </c>
      <c r="M7322" t="s">
        <v>25</v>
      </c>
      <c r="N7322">
        <v>25</v>
      </c>
      <c r="O7322">
        <v>17</v>
      </c>
      <c r="P7322">
        <v>3916</v>
      </c>
      <c r="Q7322">
        <v>94900</v>
      </c>
    </row>
    <row r="7323" spans="1:17" x14ac:dyDescent="0.25">
      <c r="A7323" t="s">
        <v>15</v>
      </c>
      <c r="B7323" s="1" t="s">
        <v>112</v>
      </c>
      <c r="C7323">
        <v>2015</v>
      </c>
      <c r="D7323" s="15">
        <f>DATE(cars[[#This Row],[year_1]],1,1)</f>
        <v>42005</v>
      </c>
      <c r="E7323" t="s">
        <v>17</v>
      </c>
      <c r="F7323" s="4">
        <v>445</v>
      </c>
      <c r="G7323">
        <v>8</v>
      </c>
      <c r="H7323" t="s">
        <v>33</v>
      </c>
      <c r="I7323" t="s">
        <v>19</v>
      </c>
      <c r="J7323">
        <v>2</v>
      </c>
      <c r="K7323" t="s">
        <v>26</v>
      </c>
      <c r="L7323" t="s">
        <v>31</v>
      </c>
      <c r="M7323" t="s">
        <v>22</v>
      </c>
      <c r="N7323">
        <v>25</v>
      </c>
      <c r="O7323">
        <v>17</v>
      </c>
      <c r="P7323">
        <v>3916</v>
      </c>
      <c r="Q7323">
        <v>87400</v>
      </c>
    </row>
    <row r="7324" spans="1:17" x14ac:dyDescent="0.25">
      <c r="A7324" t="s">
        <v>15</v>
      </c>
      <c r="B7324" s="1" t="s">
        <v>112</v>
      </c>
      <c r="C7324">
        <v>2016</v>
      </c>
      <c r="D7324" s="15">
        <f>DATE(cars[[#This Row],[year_1]],1,1)</f>
        <v>42370</v>
      </c>
      <c r="E7324" t="s">
        <v>17</v>
      </c>
      <c r="F7324" s="4">
        <v>445</v>
      </c>
      <c r="G7324">
        <v>8</v>
      </c>
      <c r="H7324" t="s">
        <v>33</v>
      </c>
      <c r="I7324" t="s">
        <v>19</v>
      </c>
      <c r="J7324">
        <v>2</v>
      </c>
      <c r="K7324" t="s">
        <v>26</v>
      </c>
      <c r="L7324" t="s">
        <v>31</v>
      </c>
      <c r="M7324" t="s">
        <v>25</v>
      </c>
      <c r="N7324">
        <v>25</v>
      </c>
      <c r="O7324">
        <v>17</v>
      </c>
      <c r="P7324">
        <v>3916</v>
      </c>
      <c r="Q7324">
        <v>96200</v>
      </c>
    </row>
    <row r="7325" spans="1:17" x14ac:dyDescent="0.25">
      <c r="A7325" t="s">
        <v>15</v>
      </c>
      <c r="B7325" s="1" t="s">
        <v>112</v>
      </c>
      <c r="C7325">
        <v>2016</v>
      </c>
      <c r="D7325" s="15">
        <f>DATE(cars[[#This Row],[year_1]],1,1)</f>
        <v>42370</v>
      </c>
      <c r="E7325" t="s">
        <v>17</v>
      </c>
      <c r="F7325" s="4">
        <v>445</v>
      </c>
      <c r="G7325">
        <v>8</v>
      </c>
      <c r="H7325" t="s">
        <v>33</v>
      </c>
      <c r="I7325" t="s">
        <v>19</v>
      </c>
      <c r="J7325">
        <v>2</v>
      </c>
      <c r="K7325" t="s">
        <v>26</v>
      </c>
      <c r="L7325" t="s">
        <v>31</v>
      </c>
      <c r="M7325" t="s">
        <v>22</v>
      </c>
      <c r="N7325">
        <v>25</v>
      </c>
      <c r="O7325">
        <v>17</v>
      </c>
      <c r="P7325">
        <v>3916</v>
      </c>
      <c r="Q7325">
        <v>88700</v>
      </c>
    </row>
    <row r="7326" spans="1:17" x14ac:dyDescent="0.25">
      <c r="A7326" t="s">
        <v>15</v>
      </c>
      <c r="B7326" s="1" t="s">
        <v>112</v>
      </c>
      <c r="C7326">
        <v>2017</v>
      </c>
      <c r="D7326" s="15">
        <f>DATE(cars[[#This Row],[year_1]],1,1)</f>
        <v>42736</v>
      </c>
      <c r="E7326" t="s">
        <v>17</v>
      </c>
      <c r="F7326" s="4">
        <v>445</v>
      </c>
      <c r="G7326">
        <v>8</v>
      </c>
      <c r="H7326" t="s">
        <v>33</v>
      </c>
      <c r="I7326" t="s">
        <v>19</v>
      </c>
      <c r="J7326">
        <v>2</v>
      </c>
      <c r="K7326" t="s">
        <v>26</v>
      </c>
      <c r="L7326" t="s">
        <v>31</v>
      </c>
      <c r="M7326" t="s">
        <v>22</v>
      </c>
      <c r="N7326">
        <v>24</v>
      </c>
      <c r="O7326">
        <v>17</v>
      </c>
      <c r="P7326">
        <v>3916</v>
      </c>
      <c r="Q7326">
        <v>89000</v>
      </c>
    </row>
    <row r="7327" spans="1:17" x14ac:dyDescent="0.25">
      <c r="A7327" t="s">
        <v>15</v>
      </c>
      <c r="B7327" s="1" t="s">
        <v>112</v>
      </c>
      <c r="C7327">
        <v>2017</v>
      </c>
      <c r="D7327" s="15">
        <f>DATE(cars[[#This Row],[year_1]],1,1)</f>
        <v>42736</v>
      </c>
      <c r="E7327" t="s">
        <v>17</v>
      </c>
      <c r="F7327" s="4">
        <v>445</v>
      </c>
      <c r="G7327">
        <v>8</v>
      </c>
      <c r="H7327" t="s">
        <v>33</v>
      </c>
      <c r="I7327" t="s">
        <v>19</v>
      </c>
      <c r="J7327">
        <v>2</v>
      </c>
      <c r="K7327" t="s">
        <v>26</v>
      </c>
      <c r="L7327" t="s">
        <v>31</v>
      </c>
      <c r="M7327" t="s">
        <v>25</v>
      </c>
      <c r="N7327">
        <v>24</v>
      </c>
      <c r="O7327">
        <v>17</v>
      </c>
      <c r="P7327">
        <v>3916</v>
      </c>
      <c r="Q7327">
        <v>96500</v>
      </c>
    </row>
    <row r="7328" spans="1:17" x14ac:dyDescent="0.25">
      <c r="A7328" t="s">
        <v>40</v>
      </c>
      <c r="B7328" s="1" t="s">
        <v>832</v>
      </c>
      <c r="C7328">
        <v>2015</v>
      </c>
      <c r="D7328" s="15">
        <f>DATE(cars[[#This Row],[year_1]],1,1)</f>
        <v>42005</v>
      </c>
      <c r="E7328" t="s">
        <v>17</v>
      </c>
      <c r="F7328" s="4">
        <v>449</v>
      </c>
      <c r="G7328">
        <v>8</v>
      </c>
      <c r="H7328" t="s">
        <v>33</v>
      </c>
      <c r="I7328" t="s">
        <v>19</v>
      </c>
      <c r="J7328">
        <v>4</v>
      </c>
      <c r="K7328" t="s">
        <v>26</v>
      </c>
      <c r="L7328" t="s">
        <v>63</v>
      </c>
      <c r="M7328" t="s">
        <v>32</v>
      </c>
      <c r="N7328">
        <v>26</v>
      </c>
      <c r="O7328">
        <v>17</v>
      </c>
      <c r="P7328">
        <v>617</v>
      </c>
      <c r="Q7328">
        <v>94400</v>
      </c>
    </row>
    <row r="7329" spans="1:17" x14ac:dyDescent="0.25">
      <c r="A7329" t="s">
        <v>40</v>
      </c>
      <c r="B7329" s="1" t="s">
        <v>832</v>
      </c>
      <c r="C7329">
        <v>2016</v>
      </c>
      <c r="D7329" s="15">
        <f>DATE(cars[[#This Row],[year_1]],1,1)</f>
        <v>42370</v>
      </c>
      <c r="E7329" t="s">
        <v>17</v>
      </c>
      <c r="F7329" s="4">
        <v>449</v>
      </c>
      <c r="G7329">
        <v>8</v>
      </c>
      <c r="H7329" t="s">
        <v>33</v>
      </c>
      <c r="I7329" t="s">
        <v>19</v>
      </c>
      <c r="J7329">
        <v>4</v>
      </c>
      <c r="K7329" t="s">
        <v>26</v>
      </c>
      <c r="L7329" t="s">
        <v>63</v>
      </c>
      <c r="M7329" t="s">
        <v>32</v>
      </c>
      <c r="N7329">
        <v>26</v>
      </c>
      <c r="O7329">
        <v>17</v>
      </c>
      <c r="P7329">
        <v>617</v>
      </c>
      <c r="Q7329">
        <v>95650</v>
      </c>
    </row>
    <row r="7330" spans="1:17" x14ac:dyDescent="0.25">
      <c r="A7330" t="s">
        <v>40</v>
      </c>
      <c r="B7330" s="1" t="s">
        <v>832</v>
      </c>
      <c r="C7330">
        <v>2017</v>
      </c>
      <c r="D7330" s="15">
        <f>DATE(cars[[#This Row],[year_1]],1,1)</f>
        <v>42736</v>
      </c>
      <c r="E7330" t="s">
        <v>17</v>
      </c>
      <c r="F7330" s="4">
        <v>449</v>
      </c>
      <c r="G7330">
        <v>8</v>
      </c>
      <c r="H7330" t="s">
        <v>33</v>
      </c>
      <c r="I7330" t="s">
        <v>19</v>
      </c>
      <c r="J7330">
        <v>2</v>
      </c>
      <c r="K7330" t="s">
        <v>26</v>
      </c>
      <c r="L7330" t="s">
        <v>63</v>
      </c>
      <c r="M7330" t="s">
        <v>25</v>
      </c>
      <c r="N7330">
        <v>25</v>
      </c>
      <c r="O7330">
        <v>17</v>
      </c>
      <c r="P7330">
        <v>617</v>
      </c>
      <c r="Q7330">
        <v>131400</v>
      </c>
    </row>
    <row r="7331" spans="1:17" x14ac:dyDescent="0.25">
      <c r="A7331" t="s">
        <v>40</v>
      </c>
      <c r="B7331" s="1" t="s">
        <v>882</v>
      </c>
      <c r="C7331">
        <v>2016</v>
      </c>
      <c r="D7331" s="15">
        <f>DATE(cars[[#This Row],[year_1]],1,1)</f>
        <v>42370</v>
      </c>
      <c r="E7331" t="s">
        <v>17</v>
      </c>
      <c r="F7331" s="4">
        <v>449</v>
      </c>
      <c r="G7331">
        <v>8</v>
      </c>
      <c r="H7331" t="s">
        <v>33</v>
      </c>
      <c r="I7331" t="s">
        <v>19</v>
      </c>
      <c r="J7331">
        <v>2</v>
      </c>
      <c r="K7331" t="s">
        <v>26</v>
      </c>
      <c r="L7331" t="s">
        <v>21</v>
      </c>
      <c r="M7331" t="s">
        <v>25</v>
      </c>
      <c r="N7331">
        <v>24</v>
      </c>
      <c r="O7331">
        <v>17</v>
      </c>
      <c r="P7331">
        <v>617</v>
      </c>
      <c r="Q7331">
        <v>108050</v>
      </c>
    </row>
    <row r="7332" spans="1:17" x14ac:dyDescent="0.25">
      <c r="A7332" t="s">
        <v>40</v>
      </c>
      <c r="B7332" s="1" t="s">
        <v>882</v>
      </c>
      <c r="C7332">
        <v>2017</v>
      </c>
      <c r="D7332" s="15">
        <f>DATE(cars[[#This Row],[year_1]],1,1)</f>
        <v>42736</v>
      </c>
      <c r="E7332" t="s">
        <v>17</v>
      </c>
      <c r="F7332" s="4">
        <v>449</v>
      </c>
      <c r="G7332">
        <v>8</v>
      </c>
      <c r="H7332" t="s">
        <v>33</v>
      </c>
      <c r="I7332" t="s">
        <v>19</v>
      </c>
      <c r="J7332">
        <v>2</v>
      </c>
      <c r="K7332" t="s">
        <v>26</v>
      </c>
      <c r="L7332" t="s">
        <v>21</v>
      </c>
      <c r="M7332" t="s">
        <v>25</v>
      </c>
      <c r="N7332">
        <v>25</v>
      </c>
      <c r="O7332">
        <v>17</v>
      </c>
      <c r="P7332">
        <v>617</v>
      </c>
      <c r="Q7332">
        <v>110800</v>
      </c>
    </row>
    <row r="7333" spans="1:17" x14ac:dyDescent="0.25">
      <c r="A7333" t="s">
        <v>28</v>
      </c>
      <c r="B7333" s="1" t="s">
        <v>842</v>
      </c>
      <c r="C7333">
        <v>2016</v>
      </c>
      <c r="D7333" s="15">
        <f>DATE(cars[[#This Row],[year_1]],1,1)</f>
        <v>42370</v>
      </c>
      <c r="E7333" t="s">
        <v>17</v>
      </c>
      <c r="F7333" s="4">
        <v>450</v>
      </c>
      <c r="G7333">
        <v>8</v>
      </c>
      <c r="H7333" t="s">
        <v>77</v>
      </c>
      <c r="I7333" t="s">
        <v>34</v>
      </c>
      <c r="J7333">
        <v>4</v>
      </c>
      <c r="K7333" t="s">
        <v>20</v>
      </c>
      <c r="L7333" t="s">
        <v>63</v>
      </c>
      <c r="M7333" t="s">
        <v>32</v>
      </c>
      <c r="N7333">
        <v>27</v>
      </c>
      <c r="O7333">
        <v>17</v>
      </c>
      <c r="P7333">
        <v>3105</v>
      </c>
      <c r="Q7333">
        <v>82900</v>
      </c>
    </row>
    <row r="7334" spans="1:17" x14ac:dyDescent="0.25">
      <c r="A7334" t="s">
        <v>28</v>
      </c>
      <c r="B7334" s="1" t="s">
        <v>842</v>
      </c>
      <c r="C7334">
        <v>2017</v>
      </c>
      <c r="D7334" s="15">
        <f>DATE(cars[[#This Row],[year_1]],1,1)</f>
        <v>42736</v>
      </c>
      <c r="E7334" t="s">
        <v>17</v>
      </c>
      <c r="F7334" s="4">
        <v>450</v>
      </c>
      <c r="G7334">
        <v>8</v>
      </c>
      <c r="H7334" t="s">
        <v>77</v>
      </c>
      <c r="I7334" t="s">
        <v>34</v>
      </c>
      <c r="J7334">
        <v>4</v>
      </c>
      <c r="K7334" t="s">
        <v>20</v>
      </c>
      <c r="L7334" t="s">
        <v>63</v>
      </c>
      <c r="M7334" t="s">
        <v>32</v>
      </c>
      <c r="N7334">
        <v>27</v>
      </c>
      <c r="O7334">
        <v>17</v>
      </c>
      <c r="P7334">
        <v>3105</v>
      </c>
      <c r="Q7334">
        <v>82900</v>
      </c>
    </row>
    <row r="7335" spans="1:17" x14ac:dyDescent="0.25">
      <c r="A7335" t="s">
        <v>28</v>
      </c>
      <c r="B7335" s="1" t="s">
        <v>842</v>
      </c>
      <c r="C7335">
        <v>2017</v>
      </c>
      <c r="D7335" s="15">
        <f>DATE(cars[[#This Row],[year_1]],1,1)</f>
        <v>42736</v>
      </c>
      <c r="E7335" t="s">
        <v>17</v>
      </c>
      <c r="F7335" s="4">
        <v>450</v>
      </c>
      <c r="G7335">
        <v>8</v>
      </c>
      <c r="H7335" t="s">
        <v>77</v>
      </c>
      <c r="I7335" t="s">
        <v>34</v>
      </c>
      <c r="J7335">
        <v>4</v>
      </c>
      <c r="K7335" t="s">
        <v>20</v>
      </c>
      <c r="L7335" t="s">
        <v>63</v>
      </c>
      <c r="M7335" t="s">
        <v>32</v>
      </c>
      <c r="N7335">
        <v>27</v>
      </c>
      <c r="O7335">
        <v>17</v>
      </c>
      <c r="P7335">
        <v>3105</v>
      </c>
      <c r="Q7335">
        <v>79900</v>
      </c>
    </row>
    <row r="7336" spans="1:17" x14ac:dyDescent="0.25">
      <c r="A7336" t="s">
        <v>186</v>
      </c>
      <c r="B7336" s="1" t="s">
        <v>324</v>
      </c>
      <c r="C7336">
        <v>2014</v>
      </c>
      <c r="D7336" s="15">
        <f>DATE(cars[[#This Row],[year_1]],1,1)</f>
        <v>41640</v>
      </c>
      <c r="E7336" t="s">
        <v>38</v>
      </c>
      <c r="F7336" s="4">
        <v>455</v>
      </c>
      <c r="G7336">
        <v>8</v>
      </c>
      <c r="H7336" t="s">
        <v>18</v>
      </c>
      <c r="I7336" t="s">
        <v>19</v>
      </c>
      <c r="J7336">
        <v>2</v>
      </c>
      <c r="K7336" t="s">
        <v>73</v>
      </c>
      <c r="L7336" t="s">
        <v>21</v>
      </c>
      <c r="M7336" t="s">
        <v>22</v>
      </c>
      <c r="N7336">
        <v>29</v>
      </c>
      <c r="O7336">
        <v>17</v>
      </c>
      <c r="P7336">
        <v>1385</v>
      </c>
      <c r="Q7336">
        <v>53000</v>
      </c>
    </row>
    <row r="7337" spans="1:17" x14ac:dyDescent="0.25">
      <c r="A7337" t="s">
        <v>186</v>
      </c>
      <c r="B7337" s="1" t="s">
        <v>324</v>
      </c>
      <c r="C7337">
        <v>2014</v>
      </c>
      <c r="D7337" s="15">
        <f>DATE(cars[[#This Row],[year_1]],1,1)</f>
        <v>41640</v>
      </c>
      <c r="E7337" t="s">
        <v>38</v>
      </c>
      <c r="F7337" s="4">
        <v>455</v>
      </c>
      <c r="G7337">
        <v>8</v>
      </c>
      <c r="H7337" t="s">
        <v>18</v>
      </c>
      <c r="I7337" t="s">
        <v>19</v>
      </c>
      <c r="J7337">
        <v>2</v>
      </c>
      <c r="K7337" t="s">
        <v>73</v>
      </c>
      <c r="L7337" t="s">
        <v>21</v>
      </c>
      <c r="M7337" t="s">
        <v>22</v>
      </c>
      <c r="N7337">
        <v>29</v>
      </c>
      <c r="O7337">
        <v>17</v>
      </c>
      <c r="P7337">
        <v>1385</v>
      </c>
      <c r="Q7337">
        <v>57000</v>
      </c>
    </row>
    <row r="7338" spans="1:17" x14ac:dyDescent="0.25">
      <c r="A7338" t="s">
        <v>186</v>
      </c>
      <c r="B7338" s="1" t="s">
        <v>324</v>
      </c>
      <c r="C7338">
        <v>2014</v>
      </c>
      <c r="D7338" s="15">
        <f>DATE(cars[[#This Row],[year_1]],1,1)</f>
        <v>41640</v>
      </c>
      <c r="E7338" t="s">
        <v>38</v>
      </c>
      <c r="F7338" s="4">
        <v>455</v>
      </c>
      <c r="G7338">
        <v>8</v>
      </c>
      <c r="H7338" t="s">
        <v>18</v>
      </c>
      <c r="I7338" t="s">
        <v>19</v>
      </c>
      <c r="J7338">
        <v>2</v>
      </c>
      <c r="K7338" t="s">
        <v>73</v>
      </c>
      <c r="L7338" t="s">
        <v>21</v>
      </c>
      <c r="M7338" t="s">
        <v>25</v>
      </c>
      <c r="N7338">
        <v>29</v>
      </c>
      <c r="O7338">
        <v>17</v>
      </c>
      <c r="P7338">
        <v>1385</v>
      </c>
      <c r="Q7338">
        <v>62000</v>
      </c>
    </row>
    <row r="7339" spans="1:17" x14ac:dyDescent="0.25">
      <c r="A7339" t="s">
        <v>186</v>
      </c>
      <c r="B7339" s="1" t="s">
        <v>324</v>
      </c>
      <c r="C7339">
        <v>2014</v>
      </c>
      <c r="D7339" s="15">
        <f>DATE(cars[[#This Row],[year_1]],1,1)</f>
        <v>41640</v>
      </c>
      <c r="E7339" t="s">
        <v>38</v>
      </c>
      <c r="F7339" s="4">
        <v>455</v>
      </c>
      <c r="G7339">
        <v>8</v>
      </c>
      <c r="H7339" t="s">
        <v>18</v>
      </c>
      <c r="I7339" t="s">
        <v>19</v>
      </c>
      <c r="J7339">
        <v>2</v>
      </c>
      <c r="K7339" t="s">
        <v>73</v>
      </c>
      <c r="L7339" t="s">
        <v>21</v>
      </c>
      <c r="M7339" t="s">
        <v>25</v>
      </c>
      <c r="N7339">
        <v>29</v>
      </c>
      <c r="O7339">
        <v>17</v>
      </c>
      <c r="P7339">
        <v>1385</v>
      </c>
      <c r="Q7339">
        <v>58000</v>
      </c>
    </row>
    <row r="7340" spans="1:17" x14ac:dyDescent="0.25">
      <c r="A7340" t="s">
        <v>186</v>
      </c>
      <c r="B7340" s="1" t="s">
        <v>325</v>
      </c>
      <c r="C7340">
        <v>2015</v>
      </c>
      <c r="D7340" s="15">
        <f>DATE(cars[[#This Row],[year_1]],1,1)</f>
        <v>42005</v>
      </c>
      <c r="E7340" t="s">
        <v>38</v>
      </c>
      <c r="F7340" s="4">
        <v>455</v>
      </c>
      <c r="G7340">
        <v>8</v>
      </c>
      <c r="H7340" t="s">
        <v>18</v>
      </c>
      <c r="I7340" t="s">
        <v>19</v>
      </c>
      <c r="J7340">
        <v>2</v>
      </c>
      <c r="K7340" t="s">
        <v>73</v>
      </c>
      <c r="L7340" t="s">
        <v>21</v>
      </c>
      <c r="M7340" t="s">
        <v>25</v>
      </c>
      <c r="N7340">
        <v>29</v>
      </c>
      <c r="O7340">
        <v>17</v>
      </c>
      <c r="P7340">
        <v>1385</v>
      </c>
      <c r="Q7340">
        <v>63160</v>
      </c>
    </row>
    <row r="7341" spans="1:17" x14ac:dyDescent="0.25">
      <c r="A7341" t="s">
        <v>186</v>
      </c>
      <c r="B7341" s="1" t="s">
        <v>325</v>
      </c>
      <c r="C7341">
        <v>2015</v>
      </c>
      <c r="D7341" s="15">
        <f>DATE(cars[[#This Row],[year_1]],1,1)</f>
        <v>42005</v>
      </c>
      <c r="E7341" t="s">
        <v>38</v>
      </c>
      <c r="F7341" s="4">
        <v>455</v>
      </c>
      <c r="G7341">
        <v>8</v>
      </c>
      <c r="H7341" t="s">
        <v>18</v>
      </c>
      <c r="I7341" t="s">
        <v>19</v>
      </c>
      <c r="J7341">
        <v>2</v>
      </c>
      <c r="K7341" t="s">
        <v>73</v>
      </c>
      <c r="L7341" t="s">
        <v>21</v>
      </c>
      <c r="M7341" t="s">
        <v>22</v>
      </c>
      <c r="N7341">
        <v>29</v>
      </c>
      <c r="O7341">
        <v>17</v>
      </c>
      <c r="P7341">
        <v>1385</v>
      </c>
      <c r="Q7341">
        <v>55000</v>
      </c>
    </row>
    <row r="7342" spans="1:17" x14ac:dyDescent="0.25">
      <c r="A7342" t="s">
        <v>186</v>
      </c>
      <c r="B7342" s="1" t="s">
        <v>325</v>
      </c>
      <c r="C7342">
        <v>2015</v>
      </c>
      <c r="D7342" s="15">
        <f>DATE(cars[[#This Row],[year_1]],1,1)</f>
        <v>42005</v>
      </c>
      <c r="E7342" t="s">
        <v>38</v>
      </c>
      <c r="F7342" s="4">
        <v>455</v>
      </c>
      <c r="G7342">
        <v>8</v>
      </c>
      <c r="H7342" t="s">
        <v>18</v>
      </c>
      <c r="I7342" t="s">
        <v>19</v>
      </c>
      <c r="J7342">
        <v>2</v>
      </c>
      <c r="K7342" t="s">
        <v>73</v>
      </c>
      <c r="L7342" t="s">
        <v>21</v>
      </c>
      <c r="M7342" t="s">
        <v>22</v>
      </c>
      <c r="N7342">
        <v>29</v>
      </c>
      <c r="O7342">
        <v>17</v>
      </c>
      <c r="P7342">
        <v>1385</v>
      </c>
      <c r="Q7342">
        <v>64450</v>
      </c>
    </row>
    <row r="7343" spans="1:17" x14ac:dyDescent="0.25">
      <c r="A7343" t="s">
        <v>186</v>
      </c>
      <c r="B7343" s="1" t="s">
        <v>325</v>
      </c>
      <c r="C7343">
        <v>2015</v>
      </c>
      <c r="D7343" s="15">
        <f>DATE(cars[[#This Row],[year_1]],1,1)</f>
        <v>42005</v>
      </c>
      <c r="E7343" t="s">
        <v>38</v>
      </c>
      <c r="F7343" s="4">
        <v>455</v>
      </c>
      <c r="G7343">
        <v>8</v>
      </c>
      <c r="H7343" t="s">
        <v>18</v>
      </c>
      <c r="I7343" t="s">
        <v>19</v>
      </c>
      <c r="J7343">
        <v>2</v>
      </c>
      <c r="K7343" t="s">
        <v>73</v>
      </c>
      <c r="L7343" t="s">
        <v>21</v>
      </c>
      <c r="M7343" t="s">
        <v>25</v>
      </c>
      <c r="N7343">
        <v>29</v>
      </c>
      <c r="O7343">
        <v>17</v>
      </c>
      <c r="P7343">
        <v>1385</v>
      </c>
      <c r="Q7343">
        <v>59000</v>
      </c>
    </row>
    <row r="7344" spans="1:17" x14ac:dyDescent="0.25">
      <c r="A7344" t="s">
        <v>186</v>
      </c>
      <c r="B7344" s="1" t="s">
        <v>325</v>
      </c>
      <c r="C7344">
        <v>2015</v>
      </c>
      <c r="D7344" s="15">
        <f>DATE(cars[[#This Row],[year_1]],1,1)</f>
        <v>42005</v>
      </c>
      <c r="E7344" t="s">
        <v>38</v>
      </c>
      <c r="F7344" s="4">
        <v>455</v>
      </c>
      <c r="G7344">
        <v>8</v>
      </c>
      <c r="H7344" t="s">
        <v>18</v>
      </c>
      <c r="I7344" t="s">
        <v>19</v>
      </c>
      <c r="J7344">
        <v>2</v>
      </c>
      <c r="K7344" t="s">
        <v>73</v>
      </c>
      <c r="L7344" t="s">
        <v>21</v>
      </c>
      <c r="M7344" t="s">
        <v>25</v>
      </c>
      <c r="N7344">
        <v>29</v>
      </c>
      <c r="O7344">
        <v>17</v>
      </c>
      <c r="P7344">
        <v>1385</v>
      </c>
      <c r="Q7344">
        <v>68450</v>
      </c>
    </row>
    <row r="7345" spans="1:17" x14ac:dyDescent="0.25">
      <c r="A7345" t="s">
        <v>186</v>
      </c>
      <c r="B7345" s="1" t="s">
        <v>325</v>
      </c>
      <c r="C7345">
        <v>2015</v>
      </c>
      <c r="D7345" s="15">
        <f>DATE(cars[[#This Row],[year_1]],1,1)</f>
        <v>42005</v>
      </c>
      <c r="E7345" t="s">
        <v>38</v>
      </c>
      <c r="F7345" s="4">
        <v>455</v>
      </c>
      <c r="G7345">
        <v>8</v>
      </c>
      <c r="H7345" t="s">
        <v>18</v>
      </c>
      <c r="I7345" t="s">
        <v>19</v>
      </c>
      <c r="J7345">
        <v>2</v>
      </c>
      <c r="K7345" t="s">
        <v>73</v>
      </c>
      <c r="L7345" t="s">
        <v>21</v>
      </c>
      <c r="M7345" t="s">
        <v>22</v>
      </c>
      <c r="N7345">
        <v>29</v>
      </c>
      <c r="O7345">
        <v>17</v>
      </c>
      <c r="P7345">
        <v>1385</v>
      </c>
      <c r="Q7345">
        <v>59160</v>
      </c>
    </row>
    <row r="7346" spans="1:17" x14ac:dyDescent="0.25">
      <c r="A7346" t="s">
        <v>186</v>
      </c>
      <c r="B7346" s="1" t="s">
        <v>325</v>
      </c>
      <c r="C7346">
        <v>2016</v>
      </c>
      <c r="D7346" s="15">
        <f>DATE(cars[[#This Row],[year_1]],1,1)</f>
        <v>42370</v>
      </c>
      <c r="E7346" t="s">
        <v>38</v>
      </c>
      <c r="F7346" s="4">
        <v>455</v>
      </c>
      <c r="G7346">
        <v>8</v>
      </c>
      <c r="H7346" t="s">
        <v>18</v>
      </c>
      <c r="I7346" t="s">
        <v>19</v>
      </c>
      <c r="J7346">
        <v>2</v>
      </c>
      <c r="K7346" t="s">
        <v>73</v>
      </c>
      <c r="L7346" t="s">
        <v>21</v>
      </c>
      <c r="M7346" t="s">
        <v>22</v>
      </c>
      <c r="N7346">
        <v>29</v>
      </c>
      <c r="O7346">
        <v>17</v>
      </c>
      <c r="P7346">
        <v>1385</v>
      </c>
      <c r="Q7346">
        <v>65145</v>
      </c>
    </row>
    <row r="7347" spans="1:17" x14ac:dyDescent="0.25">
      <c r="A7347" t="s">
        <v>186</v>
      </c>
      <c r="B7347" s="1" t="s">
        <v>325</v>
      </c>
      <c r="C7347">
        <v>2016</v>
      </c>
      <c r="D7347" s="15">
        <f>DATE(cars[[#This Row],[year_1]],1,1)</f>
        <v>42370</v>
      </c>
      <c r="E7347" t="s">
        <v>38</v>
      </c>
      <c r="F7347" s="4">
        <v>455</v>
      </c>
      <c r="G7347">
        <v>8</v>
      </c>
      <c r="H7347" t="s">
        <v>18</v>
      </c>
      <c r="I7347" t="s">
        <v>19</v>
      </c>
      <c r="J7347">
        <v>2</v>
      </c>
      <c r="K7347" t="s">
        <v>73</v>
      </c>
      <c r="L7347" t="s">
        <v>21</v>
      </c>
      <c r="M7347" t="s">
        <v>22</v>
      </c>
      <c r="N7347">
        <v>29</v>
      </c>
      <c r="O7347">
        <v>17</v>
      </c>
      <c r="P7347">
        <v>1385</v>
      </c>
      <c r="Q7347">
        <v>59855</v>
      </c>
    </row>
    <row r="7348" spans="1:17" x14ac:dyDescent="0.25">
      <c r="A7348" t="s">
        <v>186</v>
      </c>
      <c r="B7348" s="1" t="s">
        <v>325</v>
      </c>
      <c r="C7348">
        <v>2016</v>
      </c>
      <c r="D7348" s="15">
        <f>DATE(cars[[#This Row],[year_1]],1,1)</f>
        <v>42370</v>
      </c>
      <c r="E7348" t="s">
        <v>38</v>
      </c>
      <c r="F7348" s="4">
        <v>455</v>
      </c>
      <c r="G7348">
        <v>8</v>
      </c>
      <c r="H7348" t="s">
        <v>18</v>
      </c>
      <c r="I7348" t="s">
        <v>19</v>
      </c>
      <c r="J7348">
        <v>2</v>
      </c>
      <c r="K7348" t="s">
        <v>73</v>
      </c>
      <c r="L7348" t="s">
        <v>21</v>
      </c>
      <c r="M7348" t="s">
        <v>25</v>
      </c>
      <c r="N7348">
        <v>29</v>
      </c>
      <c r="O7348">
        <v>17</v>
      </c>
      <c r="P7348">
        <v>1385</v>
      </c>
      <c r="Q7348">
        <v>63855</v>
      </c>
    </row>
    <row r="7349" spans="1:17" x14ac:dyDescent="0.25">
      <c r="A7349" t="s">
        <v>186</v>
      </c>
      <c r="B7349" s="1" t="s">
        <v>325</v>
      </c>
      <c r="C7349">
        <v>2016</v>
      </c>
      <c r="D7349" s="15">
        <f>DATE(cars[[#This Row],[year_1]],1,1)</f>
        <v>42370</v>
      </c>
      <c r="E7349" t="s">
        <v>38</v>
      </c>
      <c r="F7349" s="4">
        <v>455</v>
      </c>
      <c r="G7349">
        <v>8</v>
      </c>
      <c r="H7349" t="s">
        <v>18</v>
      </c>
      <c r="I7349" t="s">
        <v>19</v>
      </c>
      <c r="J7349">
        <v>2</v>
      </c>
      <c r="K7349" t="s">
        <v>73</v>
      </c>
      <c r="L7349" t="s">
        <v>21</v>
      </c>
      <c r="M7349" t="s">
        <v>25</v>
      </c>
      <c r="N7349">
        <v>29</v>
      </c>
      <c r="O7349">
        <v>17</v>
      </c>
      <c r="P7349">
        <v>1385</v>
      </c>
      <c r="Q7349">
        <v>59400</v>
      </c>
    </row>
    <row r="7350" spans="1:17" x14ac:dyDescent="0.25">
      <c r="A7350" t="s">
        <v>186</v>
      </c>
      <c r="B7350" s="1" t="s">
        <v>325</v>
      </c>
      <c r="C7350">
        <v>2016</v>
      </c>
      <c r="D7350" s="15">
        <f>DATE(cars[[#This Row],[year_1]],1,1)</f>
        <v>42370</v>
      </c>
      <c r="E7350" t="s">
        <v>38</v>
      </c>
      <c r="F7350" s="4">
        <v>455</v>
      </c>
      <c r="G7350">
        <v>8</v>
      </c>
      <c r="H7350" t="s">
        <v>18</v>
      </c>
      <c r="I7350" t="s">
        <v>19</v>
      </c>
      <c r="J7350">
        <v>2</v>
      </c>
      <c r="K7350" t="s">
        <v>73</v>
      </c>
      <c r="L7350" t="s">
        <v>21</v>
      </c>
      <c r="M7350" t="s">
        <v>25</v>
      </c>
      <c r="N7350">
        <v>29</v>
      </c>
      <c r="O7350">
        <v>17</v>
      </c>
      <c r="P7350">
        <v>1385</v>
      </c>
      <c r="Q7350">
        <v>69145</v>
      </c>
    </row>
    <row r="7351" spans="1:17" x14ac:dyDescent="0.25">
      <c r="A7351" t="s">
        <v>186</v>
      </c>
      <c r="B7351" s="1" t="s">
        <v>325</v>
      </c>
      <c r="C7351">
        <v>2016</v>
      </c>
      <c r="D7351" s="15">
        <f>DATE(cars[[#This Row],[year_1]],1,1)</f>
        <v>42370</v>
      </c>
      <c r="E7351" t="s">
        <v>38</v>
      </c>
      <c r="F7351" s="4">
        <v>455</v>
      </c>
      <c r="G7351">
        <v>8</v>
      </c>
      <c r="H7351" t="s">
        <v>18</v>
      </c>
      <c r="I7351" t="s">
        <v>19</v>
      </c>
      <c r="J7351">
        <v>2</v>
      </c>
      <c r="K7351" t="s">
        <v>73</v>
      </c>
      <c r="L7351" t="s">
        <v>21</v>
      </c>
      <c r="M7351" t="s">
        <v>22</v>
      </c>
      <c r="N7351">
        <v>29</v>
      </c>
      <c r="O7351">
        <v>17</v>
      </c>
      <c r="P7351">
        <v>1385</v>
      </c>
      <c r="Q7351">
        <v>55400</v>
      </c>
    </row>
    <row r="7352" spans="1:17" x14ac:dyDescent="0.25">
      <c r="A7352" t="s">
        <v>186</v>
      </c>
      <c r="B7352" s="1" t="s">
        <v>325</v>
      </c>
      <c r="C7352">
        <v>2015</v>
      </c>
      <c r="D7352" s="15">
        <f>DATE(cars[[#This Row],[year_1]],1,1)</f>
        <v>42005</v>
      </c>
      <c r="E7352" t="s">
        <v>38</v>
      </c>
      <c r="F7352" s="4">
        <v>460</v>
      </c>
      <c r="G7352">
        <v>8</v>
      </c>
      <c r="H7352" t="s">
        <v>18</v>
      </c>
      <c r="I7352" t="s">
        <v>19</v>
      </c>
      <c r="J7352">
        <v>2</v>
      </c>
      <c r="K7352" t="s">
        <v>73</v>
      </c>
      <c r="L7352" t="s">
        <v>21</v>
      </c>
      <c r="M7352" t="s">
        <v>25</v>
      </c>
      <c r="N7352">
        <v>29</v>
      </c>
      <c r="O7352">
        <v>17</v>
      </c>
      <c r="P7352">
        <v>1385</v>
      </c>
      <c r="Q7352">
        <v>68160</v>
      </c>
    </row>
    <row r="7353" spans="1:17" x14ac:dyDescent="0.25">
      <c r="A7353" t="s">
        <v>186</v>
      </c>
      <c r="B7353" s="1" t="s">
        <v>325</v>
      </c>
      <c r="C7353">
        <v>2015</v>
      </c>
      <c r="D7353" s="15">
        <f>DATE(cars[[#This Row],[year_1]],1,1)</f>
        <v>42005</v>
      </c>
      <c r="E7353" t="s">
        <v>38</v>
      </c>
      <c r="F7353" s="4">
        <v>460</v>
      </c>
      <c r="G7353">
        <v>8</v>
      </c>
      <c r="H7353" t="s">
        <v>18</v>
      </c>
      <c r="I7353" t="s">
        <v>19</v>
      </c>
      <c r="J7353">
        <v>2</v>
      </c>
      <c r="K7353" t="s">
        <v>73</v>
      </c>
      <c r="L7353" t="s">
        <v>21</v>
      </c>
      <c r="M7353" t="s">
        <v>22</v>
      </c>
      <c r="N7353">
        <v>29</v>
      </c>
      <c r="O7353">
        <v>17</v>
      </c>
      <c r="P7353">
        <v>1385</v>
      </c>
      <c r="Q7353">
        <v>64160</v>
      </c>
    </row>
    <row r="7354" spans="1:17" x14ac:dyDescent="0.25">
      <c r="A7354" t="s">
        <v>186</v>
      </c>
      <c r="B7354" s="1" t="s">
        <v>325</v>
      </c>
      <c r="C7354">
        <v>2015</v>
      </c>
      <c r="D7354" s="15">
        <f>DATE(cars[[#This Row],[year_1]],1,1)</f>
        <v>42005</v>
      </c>
      <c r="E7354" t="s">
        <v>38</v>
      </c>
      <c r="F7354" s="4">
        <v>460</v>
      </c>
      <c r="G7354">
        <v>8</v>
      </c>
      <c r="H7354" t="s">
        <v>18</v>
      </c>
      <c r="I7354" t="s">
        <v>19</v>
      </c>
      <c r="J7354">
        <v>2</v>
      </c>
      <c r="K7354" t="s">
        <v>73</v>
      </c>
      <c r="L7354" t="s">
        <v>21</v>
      </c>
      <c r="M7354" t="s">
        <v>25</v>
      </c>
      <c r="N7354">
        <v>29</v>
      </c>
      <c r="O7354">
        <v>17</v>
      </c>
      <c r="P7354">
        <v>1385</v>
      </c>
      <c r="Q7354">
        <v>64000</v>
      </c>
    </row>
    <row r="7355" spans="1:17" x14ac:dyDescent="0.25">
      <c r="A7355" t="s">
        <v>186</v>
      </c>
      <c r="B7355" s="1" t="s">
        <v>325</v>
      </c>
      <c r="C7355">
        <v>2015</v>
      </c>
      <c r="D7355" s="15">
        <f>DATE(cars[[#This Row],[year_1]],1,1)</f>
        <v>42005</v>
      </c>
      <c r="E7355" t="s">
        <v>38</v>
      </c>
      <c r="F7355" s="4">
        <v>460</v>
      </c>
      <c r="G7355">
        <v>8</v>
      </c>
      <c r="H7355" t="s">
        <v>18</v>
      </c>
      <c r="I7355" t="s">
        <v>19</v>
      </c>
      <c r="J7355">
        <v>2</v>
      </c>
      <c r="K7355" t="s">
        <v>73</v>
      </c>
      <c r="L7355" t="s">
        <v>21</v>
      </c>
      <c r="M7355" t="s">
        <v>25</v>
      </c>
      <c r="N7355">
        <v>29</v>
      </c>
      <c r="O7355">
        <v>17</v>
      </c>
      <c r="P7355">
        <v>1385</v>
      </c>
      <c r="Q7355">
        <v>73450</v>
      </c>
    </row>
    <row r="7356" spans="1:17" x14ac:dyDescent="0.25">
      <c r="A7356" t="s">
        <v>186</v>
      </c>
      <c r="B7356" s="1" t="s">
        <v>325</v>
      </c>
      <c r="C7356">
        <v>2015</v>
      </c>
      <c r="D7356" s="15">
        <f>DATE(cars[[#This Row],[year_1]],1,1)</f>
        <v>42005</v>
      </c>
      <c r="E7356" t="s">
        <v>38</v>
      </c>
      <c r="F7356" s="4">
        <v>460</v>
      </c>
      <c r="G7356">
        <v>8</v>
      </c>
      <c r="H7356" t="s">
        <v>18</v>
      </c>
      <c r="I7356" t="s">
        <v>19</v>
      </c>
      <c r="J7356">
        <v>2</v>
      </c>
      <c r="K7356" t="s">
        <v>73</v>
      </c>
      <c r="L7356" t="s">
        <v>21</v>
      </c>
      <c r="M7356" t="s">
        <v>22</v>
      </c>
      <c r="N7356">
        <v>29</v>
      </c>
      <c r="O7356">
        <v>17</v>
      </c>
      <c r="P7356">
        <v>1385</v>
      </c>
      <c r="Q7356">
        <v>69450</v>
      </c>
    </row>
    <row r="7357" spans="1:17" x14ac:dyDescent="0.25">
      <c r="A7357" t="s">
        <v>186</v>
      </c>
      <c r="B7357" s="1" t="s">
        <v>325</v>
      </c>
      <c r="C7357">
        <v>2015</v>
      </c>
      <c r="D7357" s="15">
        <f>DATE(cars[[#This Row],[year_1]],1,1)</f>
        <v>42005</v>
      </c>
      <c r="E7357" t="s">
        <v>38</v>
      </c>
      <c r="F7357" s="4">
        <v>460</v>
      </c>
      <c r="G7357">
        <v>8</v>
      </c>
      <c r="H7357" t="s">
        <v>18</v>
      </c>
      <c r="I7357" t="s">
        <v>19</v>
      </c>
      <c r="J7357">
        <v>2</v>
      </c>
      <c r="K7357" t="s">
        <v>73</v>
      </c>
      <c r="L7357" t="s">
        <v>21</v>
      </c>
      <c r="M7357" t="s">
        <v>22</v>
      </c>
      <c r="N7357">
        <v>29</v>
      </c>
      <c r="O7357">
        <v>17</v>
      </c>
      <c r="P7357">
        <v>1385</v>
      </c>
      <c r="Q7357">
        <v>60000</v>
      </c>
    </row>
    <row r="7358" spans="1:17" x14ac:dyDescent="0.25">
      <c r="A7358" t="s">
        <v>186</v>
      </c>
      <c r="B7358" s="1" t="s">
        <v>325</v>
      </c>
      <c r="C7358">
        <v>2016</v>
      </c>
      <c r="D7358" s="15">
        <f>DATE(cars[[#This Row],[year_1]],1,1)</f>
        <v>42370</v>
      </c>
      <c r="E7358" t="s">
        <v>38</v>
      </c>
      <c r="F7358" s="4">
        <v>460</v>
      </c>
      <c r="G7358">
        <v>8</v>
      </c>
      <c r="H7358" t="s">
        <v>18</v>
      </c>
      <c r="I7358" t="s">
        <v>19</v>
      </c>
      <c r="J7358">
        <v>2</v>
      </c>
      <c r="K7358" t="s">
        <v>73</v>
      </c>
      <c r="L7358" t="s">
        <v>21</v>
      </c>
      <c r="M7358" t="s">
        <v>22</v>
      </c>
      <c r="N7358">
        <v>29</v>
      </c>
      <c r="O7358">
        <v>17</v>
      </c>
      <c r="P7358">
        <v>1385</v>
      </c>
      <c r="Q7358">
        <v>70145</v>
      </c>
    </row>
    <row r="7359" spans="1:17" x14ac:dyDescent="0.25">
      <c r="A7359" t="s">
        <v>186</v>
      </c>
      <c r="B7359" s="1" t="s">
        <v>325</v>
      </c>
      <c r="C7359">
        <v>2016</v>
      </c>
      <c r="D7359" s="15">
        <f>DATE(cars[[#This Row],[year_1]],1,1)</f>
        <v>42370</v>
      </c>
      <c r="E7359" t="s">
        <v>38</v>
      </c>
      <c r="F7359" s="4">
        <v>460</v>
      </c>
      <c r="G7359">
        <v>8</v>
      </c>
      <c r="H7359" t="s">
        <v>18</v>
      </c>
      <c r="I7359" t="s">
        <v>19</v>
      </c>
      <c r="J7359">
        <v>2</v>
      </c>
      <c r="K7359" t="s">
        <v>73</v>
      </c>
      <c r="L7359" t="s">
        <v>21</v>
      </c>
      <c r="M7359" t="s">
        <v>25</v>
      </c>
      <c r="N7359">
        <v>29</v>
      </c>
      <c r="O7359">
        <v>17</v>
      </c>
      <c r="P7359">
        <v>1385</v>
      </c>
      <c r="Q7359">
        <v>68855</v>
      </c>
    </row>
    <row r="7360" spans="1:17" x14ac:dyDescent="0.25">
      <c r="A7360" t="s">
        <v>186</v>
      </c>
      <c r="B7360" s="1" t="s">
        <v>325</v>
      </c>
      <c r="C7360">
        <v>2016</v>
      </c>
      <c r="D7360" s="15">
        <f>DATE(cars[[#This Row],[year_1]],1,1)</f>
        <v>42370</v>
      </c>
      <c r="E7360" t="s">
        <v>38</v>
      </c>
      <c r="F7360" s="4">
        <v>460</v>
      </c>
      <c r="G7360">
        <v>8</v>
      </c>
      <c r="H7360" t="s">
        <v>18</v>
      </c>
      <c r="I7360" t="s">
        <v>19</v>
      </c>
      <c r="J7360">
        <v>2</v>
      </c>
      <c r="K7360" t="s">
        <v>73</v>
      </c>
      <c r="L7360" t="s">
        <v>21</v>
      </c>
      <c r="M7360" t="s">
        <v>25</v>
      </c>
      <c r="N7360">
        <v>29</v>
      </c>
      <c r="O7360">
        <v>17</v>
      </c>
      <c r="P7360">
        <v>1385</v>
      </c>
      <c r="Q7360">
        <v>64400</v>
      </c>
    </row>
    <row r="7361" spans="1:17" x14ac:dyDescent="0.25">
      <c r="A7361" t="s">
        <v>186</v>
      </c>
      <c r="B7361" s="1" t="s">
        <v>325</v>
      </c>
      <c r="C7361">
        <v>2016</v>
      </c>
      <c r="D7361" s="15">
        <f>DATE(cars[[#This Row],[year_1]],1,1)</f>
        <v>42370</v>
      </c>
      <c r="E7361" t="s">
        <v>38</v>
      </c>
      <c r="F7361" s="4">
        <v>460</v>
      </c>
      <c r="G7361">
        <v>8</v>
      </c>
      <c r="H7361" t="s">
        <v>18</v>
      </c>
      <c r="I7361" t="s">
        <v>19</v>
      </c>
      <c r="J7361">
        <v>2</v>
      </c>
      <c r="K7361" t="s">
        <v>73</v>
      </c>
      <c r="L7361" t="s">
        <v>21</v>
      </c>
      <c r="M7361" t="s">
        <v>25</v>
      </c>
      <c r="N7361">
        <v>29</v>
      </c>
      <c r="O7361">
        <v>17</v>
      </c>
      <c r="P7361">
        <v>1385</v>
      </c>
      <c r="Q7361">
        <v>74145</v>
      </c>
    </row>
    <row r="7362" spans="1:17" x14ac:dyDescent="0.25">
      <c r="A7362" t="s">
        <v>186</v>
      </c>
      <c r="B7362" s="1" t="s">
        <v>325</v>
      </c>
      <c r="C7362">
        <v>2016</v>
      </c>
      <c r="D7362" s="15">
        <f>DATE(cars[[#This Row],[year_1]],1,1)</f>
        <v>42370</v>
      </c>
      <c r="E7362" t="s">
        <v>38</v>
      </c>
      <c r="F7362" s="4">
        <v>460</v>
      </c>
      <c r="G7362">
        <v>8</v>
      </c>
      <c r="H7362" t="s">
        <v>18</v>
      </c>
      <c r="I7362" t="s">
        <v>19</v>
      </c>
      <c r="J7362">
        <v>2</v>
      </c>
      <c r="K7362" t="s">
        <v>73</v>
      </c>
      <c r="L7362" t="s">
        <v>21</v>
      </c>
      <c r="M7362" t="s">
        <v>22</v>
      </c>
      <c r="N7362">
        <v>29</v>
      </c>
      <c r="O7362">
        <v>17</v>
      </c>
      <c r="P7362">
        <v>1385</v>
      </c>
      <c r="Q7362">
        <v>60400</v>
      </c>
    </row>
    <row r="7363" spans="1:17" x14ac:dyDescent="0.25">
      <c r="A7363" t="s">
        <v>186</v>
      </c>
      <c r="B7363" s="1" t="s">
        <v>325</v>
      </c>
      <c r="C7363">
        <v>2016</v>
      </c>
      <c r="D7363" s="15">
        <f>DATE(cars[[#This Row],[year_1]],1,1)</f>
        <v>42370</v>
      </c>
      <c r="E7363" t="s">
        <v>38</v>
      </c>
      <c r="F7363" s="4">
        <v>460</v>
      </c>
      <c r="G7363">
        <v>8</v>
      </c>
      <c r="H7363" t="s">
        <v>18</v>
      </c>
      <c r="I7363" t="s">
        <v>19</v>
      </c>
      <c r="J7363">
        <v>2</v>
      </c>
      <c r="K7363" t="s">
        <v>73</v>
      </c>
      <c r="L7363" t="s">
        <v>21</v>
      </c>
      <c r="M7363" t="s">
        <v>22</v>
      </c>
      <c r="N7363">
        <v>29</v>
      </c>
      <c r="O7363">
        <v>17</v>
      </c>
      <c r="P7363">
        <v>1385</v>
      </c>
      <c r="Q7363">
        <v>64855</v>
      </c>
    </row>
    <row r="7364" spans="1:17" x14ac:dyDescent="0.25">
      <c r="A7364" t="s">
        <v>167</v>
      </c>
      <c r="B7364" s="1" t="s">
        <v>191</v>
      </c>
      <c r="C7364">
        <v>2016</v>
      </c>
      <c r="D7364" s="15">
        <f>DATE(cars[[#This Row],[year_1]],1,1)</f>
        <v>42370</v>
      </c>
      <c r="E7364" t="s">
        <v>38</v>
      </c>
      <c r="F7364" s="4">
        <v>464</v>
      </c>
      <c r="G7364">
        <v>6</v>
      </c>
      <c r="H7364" t="s">
        <v>18</v>
      </c>
      <c r="I7364" t="s">
        <v>19</v>
      </c>
      <c r="J7364">
        <v>4</v>
      </c>
      <c r="K7364" t="s">
        <v>20</v>
      </c>
      <c r="L7364" t="s">
        <v>21</v>
      </c>
      <c r="M7364" t="s">
        <v>32</v>
      </c>
      <c r="N7364">
        <v>23</v>
      </c>
      <c r="O7364">
        <v>17</v>
      </c>
      <c r="P7364">
        <v>1624</v>
      </c>
      <c r="Q7364">
        <v>60465</v>
      </c>
    </row>
    <row r="7365" spans="1:17" x14ac:dyDescent="0.25">
      <c r="A7365" t="s">
        <v>167</v>
      </c>
      <c r="B7365" s="1" t="s">
        <v>191</v>
      </c>
      <c r="C7365">
        <v>2016</v>
      </c>
      <c r="D7365" s="15">
        <f>DATE(cars[[#This Row],[year_1]],1,1)</f>
        <v>42370</v>
      </c>
      <c r="E7365" t="s">
        <v>38</v>
      </c>
      <c r="F7365" s="4">
        <v>464</v>
      </c>
      <c r="G7365">
        <v>6</v>
      </c>
      <c r="H7365" t="s">
        <v>18</v>
      </c>
      <c r="I7365" t="s">
        <v>19</v>
      </c>
      <c r="J7365">
        <v>2</v>
      </c>
      <c r="K7365" t="s">
        <v>20</v>
      </c>
      <c r="L7365" t="s">
        <v>21</v>
      </c>
      <c r="M7365" t="s">
        <v>22</v>
      </c>
      <c r="N7365">
        <v>23</v>
      </c>
      <c r="O7365">
        <v>17</v>
      </c>
      <c r="P7365">
        <v>1624</v>
      </c>
      <c r="Q7365">
        <v>62665</v>
      </c>
    </row>
    <row r="7366" spans="1:17" x14ac:dyDescent="0.25">
      <c r="A7366" t="s">
        <v>40</v>
      </c>
      <c r="B7366" s="1" t="s">
        <v>241</v>
      </c>
      <c r="C7366">
        <v>2017</v>
      </c>
      <c r="D7366" s="15">
        <f>DATE(cars[[#This Row],[year_1]],1,1)</f>
        <v>42736</v>
      </c>
      <c r="E7366" t="s">
        <v>17</v>
      </c>
      <c r="F7366" s="4">
        <v>469</v>
      </c>
      <c r="G7366">
        <v>8</v>
      </c>
      <c r="H7366" t="s">
        <v>33</v>
      </c>
      <c r="I7366" t="s">
        <v>19</v>
      </c>
      <c r="J7366">
        <v>2</v>
      </c>
      <c r="K7366" t="s">
        <v>20</v>
      </c>
      <c r="L7366" t="s">
        <v>31</v>
      </c>
      <c r="M7366" t="s">
        <v>22</v>
      </c>
      <c r="N7366">
        <v>23</v>
      </c>
      <c r="O7366">
        <v>17</v>
      </c>
      <c r="P7366">
        <v>617</v>
      </c>
      <c r="Q7366">
        <v>67000</v>
      </c>
    </row>
    <row r="7367" spans="1:17" x14ac:dyDescent="0.25">
      <c r="A7367" t="s">
        <v>15</v>
      </c>
      <c r="B7367" s="1" t="s">
        <v>159</v>
      </c>
      <c r="C7367">
        <v>2010</v>
      </c>
      <c r="D7367" s="15">
        <f>DATE(cars[[#This Row],[year_1]],1,1)</f>
        <v>40179</v>
      </c>
      <c r="E7367" t="s">
        <v>17</v>
      </c>
      <c r="F7367" s="4">
        <v>480</v>
      </c>
      <c r="G7367">
        <v>8</v>
      </c>
      <c r="H7367" t="s">
        <v>33</v>
      </c>
      <c r="I7367" t="s">
        <v>34</v>
      </c>
      <c r="J7367">
        <v>4</v>
      </c>
      <c r="K7367" t="s">
        <v>160</v>
      </c>
      <c r="L7367" t="s">
        <v>31</v>
      </c>
      <c r="M7367" t="s">
        <v>90</v>
      </c>
      <c r="N7367">
        <v>19</v>
      </c>
      <c r="O7367">
        <v>17</v>
      </c>
      <c r="P7367">
        <v>3916</v>
      </c>
      <c r="Q7367">
        <v>88900</v>
      </c>
    </row>
    <row r="7368" spans="1:17" x14ac:dyDescent="0.25">
      <c r="A7368" t="s">
        <v>15</v>
      </c>
      <c r="B7368" s="1" t="s">
        <v>159</v>
      </c>
      <c r="C7368">
        <v>2011</v>
      </c>
      <c r="D7368" s="15">
        <f>DATE(cars[[#This Row],[year_1]],1,1)</f>
        <v>40544</v>
      </c>
      <c r="E7368" t="s">
        <v>17</v>
      </c>
      <c r="F7368" s="4">
        <v>480</v>
      </c>
      <c r="G7368">
        <v>8</v>
      </c>
      <c r="H7368" t="s">
        <v>33</v>
      </c>
      <c r="I7368" t="s">
        <v>34</v>
      </c>
      <c r="J7368">
        <v>4</v>
      </c>
      <c r="K7368" t="s">
        <v>160</v>
      </c>
      <c r="L7368" t="s">
        <v>31</v>
      </c>
      <c r="M7368" t="s">
        <v>90</v>
      </c>
      <c r="N7368">
        <v>19</v>
      </c>
      <c r="O7368">
        <v>17</v>
      </c>
      <c r="P7368">
        <v>3916</v>
      </c>
      <c r="Q7368">
        <v>88900</v>
      </c>
    </row>
    <row r="7369" spans="1:17" x14ac:dyDescent="0.25">
      <c r="A7369" t="s">
        <v>40</v>
      </c>
      <c r="B7369" s="1" t="s">
        <v>241</v>
      </c>
      <c r="C7369">
        <v>2017</v>
      </c>
      <c r="D7369" s="15">
        <f>DATE(cars[[#This Row],[year_1]],1,1)</f>
        <v>42736</v>
      </c>
      <c r="E7369" t="s">
        <v>17</v>
      </c>
      <c r="F7369" s="4">
        <v>503</v>
      </c>
      <c r="G7369">
        <v>8</v>
      </c>
      <c r="H7369" t="s">
        <v>33</v>
      </c>
      <c r="I7369" t="s">
        <v>19</v>
      </c>
      <c r="J7369">
        <v>2</v>
      </c>
      <c r="K7369" t="s">
        <v>20</v>
      </c>
      <c r="L7369" t="s">
        <v>31</v>
      </c>
      <c r="M7369" t="s">
        <v>22</v>
      </c>
      <c r="N7369">
        <v>23</v>
      </c>
      <c r="O7369">
        <v>17</v>
      </c>
      <c r="P7369">
        <v>617</v>
      </c>
      <c r="Q7369">
        <v>75000</v>
      </c>
    </row>
    <row r="7370" spans="1:17" x14ac:dyDescent="0.25">
      <c r="A7370" t="s">
        <v>28</v>
      </c>
      <c r="B7370" s="1" t="s">
        <v>844</v>
      </c>
      <c r="C7370">
        <v>2015</v>
      </c>
      <c r="D7370" s="15">
        <f>DATE(cars[[#This Row],[year_1]],1,1)</f>
        <v>42005</v>
      </c>
      <c r="E7370" t="s">
        <v>17</v>
      </c>
      <c r="F7370" s="4">
        <v>520</v>
      </c>
      <c r="G7370">
        <v>8</v>
      </c>
      <c r="H7370" t="s">
        <v>33</v>
      </c>
      <c r="I7370" t="s">
        <v>34</v>
      </c>
      <c r="J7370">
        <v>4</v>
      </c>
      <c r="K7370" t="s">
        <v>20</v>
      </c>
      <c r="L7370" t="s">
        <v>63</v>
      </c>
      <c r="M7370" t="s">
        <v>32</v>
      </c>
      <c r="N7370">
        <v>27</v>
      </c>
      <c r="O7370">
        <v>17</v>
      </c>
      <c r="P7370">
        <v>3105</v>
      </c>
      <c r="Q7370">
        <v>114900</v>
      </c>
    </row>
    <row r="7371" spans="1:17" x14ac:dyDescent="0.25">
      <c r="A7371" t="s">
        <v>119</v>
      </c>
      <c r="B7371" s="1">
        <v>911</v>
      </c>
      <c r="C7371">
        <v>2015</v>
      </c>
      <c r="D7371" s="15">
        <f>DATE(cars[[#This Row],[year_1]],1,1)</f>
        <v>42005</v>
      </c>
      <c r="E7371" t="s">
        <v>17</v>
      </c>
      <c r="F7371" s="4">
        <v>520</v>
      </c>
      <c r="G7371">
        <v>6</v>
      </c>
      <c r="H7371" t="s">
        <v>77</v>
      </c>
      <c r="I7371" t="s">
        <v>34</v>
      </c>
      <c r="J7371">
        <v>2</v>
      </c>
      <c r="K7371" t="s">
        <v>26</v>
      </c>
      <c r="L7371" t="s">
        <v>21</v>
      </c>
      <c r="M7371" t="s">
        <v>25</v>
      </c>
      <c r="N7371">
        <v>24</v>
      </c>
      <c r="O7371">
        <v>17</v>
      </c>
      <c r="P7371">
        <v>1715</v>
      </c>
      <c r="Q7371">
        <v>163000</v>
      </c>
    </row>
    <row r="7372" spans="1:17" x14ac:dyDescent="0.25">
      <c r="A7372" t="s">
        <v>119</v>
      </c>
      <c r="B7372" s="1">
        <v>911</v>
      </c>
      <c r="C7372">
        <v>2015</v>
      </c>
      <c r="D7372" s="15">
        <f>DATE(cars[[#This Row],[year_1]],1,1)</f>
        <v>42005</v>
      </c>
      <c r="E7372" t="s">
        <v>17</v>
      </c>
      <c r="F7372" s="4">
        <v>520</v>
      </c>
      <c r="G7372">
        <v>6</v>
      </c>
      <c r="H7372" t="s">
        <v>77</v>
      </c>
      <c r="I7372" t="s">
        <v>34</v>
      </c>
      <c r="J7372">
        <v>2</v>
      </c>
      <c r="K7372" t="s">
        <v>26</v>
      </c>
      <c r="L7372" t="s">
        <v>21</v>
      </c>
      <c r="M7372" t="s">
        <v>22</v>
      </c>
      <c r="N7372">
        <v>24</v>
      </c>
      <c r="O7372">
        <v>17</v>
      </c>
      <c r="P7372">
        <v>1715</v>
      </c>
      <c r="Q7372">
        <v>151100</v>
      </c>
    </row>
    <row r="7373" spans="1:17" x14ac:dyDescent="0.25">
      <c r="A7373" t="s">
        <v>119</v>
      </c>
      <c r="B7373" s="1">
        <v>911</v>
      </c>
      <c r="C7373">
        <v>2016</v>
      </c>
      <c r="D7373" s="15">
        <f>DATE(cars[[#This Row],[year_1]],1,1)</f>
        <v>42370</v>
      </c>
      <c r="E7373" t="s">
        <v>17</v>
      </c>
      <c r="F7373" s="4">
        <v>520</v>
      </c>
      <c r="G7373">
        <v>6</v>
      </c>
      <c r="H7373" t="s">
        <v>77</v>
      </c>
      <c r="I7373" t="s">
        <v>34</v>
      </c>
      <c r="J7373">
        <v>2</v>
      </c>
      <c r="K7373" t="s">
        <v>26</v>
      </c>
      <c r="L7373" t="s">
        <v>21</v>
      </c>
      <c r="M7373" t="s">
        <v>22</v>
      </c>
      <c r="N7373">
        <v>24</v>
      </c>
      <c r="O7373">
        <v>17</v>
      </c>
      <c r="P7373">
        <v>1715</v>
      </c>
      <c r="Q7373">
        <v>151100</v>
      </c>
    </row>
    <row r="7374" spans="1:17" x14ac:dyDescent="0.25">
      <c r="A7374" t="s">
        <v>119</v>
      </c>
      <c r="B7374" s="1">
        <v>911</v>
      </c>
      <c r="C7374">
        <v>2016</v>
      </c>
      <c r="D7374" s="15">
        <f>DATE(cars[[#This Row],[year_1]],1,1)</f>
        <v>42370</v>
      </c>
      <c r="E7374" t="s">
        <v>17</v>
      </c>
      <c r="F7374" s="4">
        <v>520</v>
      </c>
      <c r="G7374">
        <v>6</v>
      </c>
      <c r="H7374" t="s">
        <v>77</v>
      </c>
      <c r="I7374" t="s">
        <v>34</v>
      </c>
      <c r="J7374">
        <v>2</v>
      </c>
      <c r="K7374" t="s">
        <v>26</v>
      </c>
      <c r="L7374" t="s">
        <v>21</v>
      </c>
      <c r="M7374" t="s">
        <v>25</v>
      </c>
      <c r="N7374">
        <v>24</v>
      </c>
      <c r="O7374">
        <v>17</v>
      </c>
      <c r="P7374">
        <v>1715</v>
      </c>
      <c r="Q7374">
        <v>163000</v>
      </c>
    </row>
    <row r="7375" spans="1:17" x14ac:dyDescent="0.25">
      <c r="A7375" t="s">
        <v>119</v>
      </c>
      <c r="B7375" s="1">
        <v>911</v>
      </c>
      <c r="C7375">
        <v>2015</v>
      </c>
      <c r="D7375" s="15">
        <f>DATE(cars[[#This Row],[year_1]],1,1)</f>
        <v>42005</v>
      </c>
      <c r="E7375" t="s">
        <v>17</v>
      </c>
      <c r="F7375" s="4">
        <v>560</v>
      </c>
      <c r="G7375">
        <v>6</v>
      </c>
      <c r="H7375" t="s">
        <v>77</v>
      </c>
      <c r="I7375" t="s">
        <v>34</v>
      </c>
      <c r="J7375">
        <v>2</v>
      </c>
      <c r="K7375" t="s">
        <v>26</v>
      </c>
      <c r="L7375" t="s">
        <v>21</v>
      </c>
      <c r="M7375" t="s">
        <v>22</v>
      </c>
      <c r="N7375">
        <v>24</v>
      </c>
      <c r="O7375">
        <v>17</v>
      </c>
      <c r="P7375">
        <v>1715</v>
      </c>
      <c r="Q7375">
        <v>182700</v>
      </c>
    </row>
    <row r="7376" spans="1:17" x14ac:dyDescent="0.25">
      <c r="A7376" t="s">
        <v>119</v>
      </c>
      <c r="B7376" s="1">
        <v>911</v>
      </c>
      <c r="C7376">
        <v>2015</v>
      </c>
      <c r="D7376" s="15">
        <f>DATE(cars[[#This Row],[year_1]],1,1)</f>
        <v>42005</v>
      </c>
      <c r="E7376" t="s">
        <v>17</v>
      </c>
      <c r="F7376" s="4">
        <v>560</v>
      </c>
      <c r="G7376">
        <v>6</v>
      </c>
      <c r="H7376" t="s">
        <v>77</v>
      </c>
      <c r="I7376" t="s">
        <v>34</v>
      </c>
      <c r="J7376">
        <v>2</v>
      </c>
      <c r="K7376" t="s">
        <v>26</v>
      </c>
      <c r="L7376" t="s">
        <v>21</v>
      </c>
      <c r="M7376" t="s">
        <v>25</v>
      </c>
      <c r="N7376">
        <v>24</v>
      </c>
      <c r="O7376">
        <v>17</v>
      </c>
      <c r="P7376">
        <v>1715</v>
      </c>
      <c r="Q7376">
        <v>194600</v>
      </c>
    </row>
    <row r="7377" spans="1:17" x14ac:dyDescent="0.25">
      <c r="A7377" t="s">
        <v>119</v>
      </c>
      <c r="B7377" s="1">
        <v>911</v>
      </c>
      <c r="C7377">
        <v>2016</v>
      </c>
      <c r="D7377" s="15">
        <f>DATE(cars[[#This Row],[year_1]],1,1)</f>
        <v>42370</v>
      </c>
      <c r="E7377" t="s">
        <v>17</v>
      </c>
      <c r="F7377" s="4">
        <v>560</v>
      </c>
      <c r="G7377">
        <v>6</v>
      </c>
      <c r="H7377" t="s">
        <v>77</v>
      </c>
      <c r="I7377" t="s">
        <v>34</v>
      </c>
      <c r="J7377">
        <v>2</v>
      </c>
      <c r="K7377" t="s">
        <v>26</v>
      </c>
      <c r="L7377" t="s">
        <v>21</v>
      </c>
      <c r="M7377" t="s">
        <v>25</v>
      </c>
      <c r="N7377">
        <v>24</v>
      </c>
      <c r="O7377">
        <v>17</v>
      </c>
      <c r="P7377">
        <v>1715</v>
      </c>
      <c r="Q7377">
        <v>194600</v>
      </c>
    </row>
    <row r="7378" spans="1:17" x14ac:dyDescent="0.25">
      <c r="A7378" t="s">
        <v>119</v>
      </c>
      <c r="B7378" s="1">
        <v>911</v>
      </c>
      <c r="C7378">
        <v>2016</v>
      </c>
      <c r="D7378" s="15">
        <f>DATE(cars[[#This Row],[year_1]],1,1)</f>
        <v>42370</v>
      </c>
      <c r="E7378" t="s">
        <v>17</v>
      </c>
      <c r="F7378" s="4">
        <v>560</v>
      </c>
      <c r="G7378">
        <v>6</v>
      </c>
      <c r="H7378" t="s">
        <v>77</v>
      </c>
      <c r="I7378" t="s">
        <v>34</v>
      </c>
      <c r="J7378">
        <v>2</v>
      </c>
      <c r="K7378" t="s">
        <v>26</v>
      </c>
      <c r="L7378" t="s">
        <v>21</v>
      </c>
      <c r="M7378" t="s">
        <v>22</v>
      </c>
      <c r="N7378">
        <v>24</v>
      </c>
      <c r="O7378">
        <v>17</v>
      </c>
      <c r="P7378">
        <v>1715</v>
      </c>
      <c r="Q7378">
        <v>182700</v>
      </c>
    </row>
    <row r="7379" spans="1:17" x14ac:dyDescent="0.25">
      <c r="A7379" t="s">
        <v>220</v>
      </c>
      <c r="B7379" s="1" t="s">
        <v>986</v>
      </c>
      <c r="C7379">
        <v>1990</v>
      </c>
      <c r="D7379" s="15">
        <f>DATE(cars[[#This Row],[year_1]],1,1)</f>
        <v>32874</v>
      </c>
      <c r="E7379" t="s">
        <v>29</v>
      </c>
      <c r="F7379" s="4">
        <v>90</v>
      </c>
      <c r="G7379">
        <v>4</v>
      </c>
      <c r="H7379" t="s">
        <v>18</v>
      </c>
      <c r="I7379" t="s">
        <v>19</v>
      </c>
      <c r="J7379">
        <v>3</v>
      </c>
      <c r="K7379" t="s">
        <v>49</v>
      </c>
      <c r="L7379" t="s">
        <v>63</v>
      </c>
      <c r="M7379" t="s">
        <v>110</v>
      </c>
      <c r="N7379">
        <v>18</v>
      </c>
      <c r="O7379">
        <v>16</v>
      </c>
      <c r="P7379">
        <v>873</v>
      </c>
      <c r="Q7379">
        <v>2000</v>
      </c>
    </row>
    <row r="7380" spans="1:17" x14ac:dyDescent="0.25">
      <c r="A7380" t="s">
        <v>220</v>
      </c>
      <c r="B7380" s="1" t="s">
        <v>986</v>
      </c>
      <c r="C7380">
        <v>1991</v>
      </c>
      <c r="D7380" s="15">
        <f>DATE(cars[[#This Row],[year_1]],1,1)</f>
        <v>33239</v>
      </c>
      <c r="E7380" t="s">
        <v>29</v>
      </c>
      <c r="F7380" s="4">
        <v>90</v>
      </c>
      <c r="G7380">
        <v>4</v>
      </c>
      <c r="H7380" t="s">
        <v>18</v>
      </c>
      <c r="I7380" t="s">
        <v>19</v>
      </c>
      <c r="J7380">
        <v>3</v>
      </c>
      <c r="K7380" t="s">
        <v>49</v>
      </c>
      <c r="L7380" t="s">
        <v>63</v>
      </c>
      <c r="M7380" t="s">
        <v>110</v>
      </c>
      <c r="N7380">
        <v>18</v>
      </c>
      <c r="O7380">
        <v>16</v>
      </c>
      <c r="P7380">
        <v>873</v>
      </c>
      <c r="Q7380">
        <v>2000</v>
      </c>
    </row>
    <row r="7381" spans="1:17" x14ac:dyDescent="0.25">
      <c r="A7381" t="s">
        <v>47</v>
      </c>
      <c r="B7381" s="1" t="s">
        <v>988</v>
      </c>
      <c r="C7381">
        <v>1990</v>
      </c>
      <c r="D7381" s="15">
        <f>DATE(cars[[#This Row],[year_1]],1,1)</f>
        <v>32874</v>
      </c>
      <c r="E7381" t="s">
        <v>29</v>
      </c>
      <c r="F7381" s="4">
        <v>106</v>
      </c>
      <c r="G7381">
        <v>4</v>
      </c>
      <c r="H7381" t="s">
        <v>18</v>
      </c>
      <c r="I7381" t="s">
        <v>19</v>
      </c>
      <c r="J7381">
        <v>3</v>
      </c>
      <c r="K7381" t="s">
        <v>49</v>
      </c>
      <c r="L7381" t="s">
        <v>21</v>
      </c>
      <c r="M7381" t="s">
        <v>110</v>
      </c>
      <c r="N7381">
        <v>20</v>
      </c>
      <c r="O7381">
        <v>16</v>
      </c>
      <c r="P7381">
        <v>2009</v>
      </c>
      <c r="Q7381">
        <v>2000</v>
      </c>
    </row>
    <row r="7382" spans="1:17" x14ac:dyDescent="0.25">
      <c r="A7382" t="s">
        <v>64</v>
      </c>
      <c r="B7382" s="1" t="s">
        <v>990</v>
      </c>
      <c r="C7382">
        <v>1990</v>
      </c>
      <c r="D7382" s="15">
        <f>DATE(cars[[#This Row],[year_1]],1,1)</f>
        <v>32874</v>
      </c>
      <c r="E7382" t="s">
        <v>29</v>
      </c>
      <c r="F7382" s="4">
        <v>107</v>
      </c>
      <c r="G7382">
        <v>4</v>
      </c>
      <c r="H7382" t="s">
        <v>33</v>
      </c>
      <c r="I7382" t="s">
        <v>19</v>
      </c>
      <c r="J7382">
        <v>3</v>
      </c>
      <c r="K7382" t="s">
        <v>49</v>
      </c>
      <c r="L7382" t="s">
        <v>21</v>
      </c>
      <c r="M7382" t="s">
        <v>110</v>
      </c>
      <c r="N7382">
        <v>19</v>
      </c>
      <c r="O7382">
        <v>16</v>
      </c>
      <c r="P7382">
        <v>436</v>
      </c>
      <c r="Q7382">
        <v>2000</v>
      </c>
    </row>
    <row r="7383" spans="1:17" x14ac:dyDescent="0.25">
      <c r="A7383" t="s">
        <v>28</v>
      </c>
      <c r="B7383" s="1">
        <v>80</v>
      </c>
      <c r="C7383">
        <v>1990</v>
      </c>
      <c r="D7383" s="15">
        <f>DATE(cars[[#This Row],[year_1]],1,1)</f>
        <v>32874</v>
      </c>
      <c r="E7383" t="s">
        <v>29</v>
      </c>
      <c r="F7383" s="4">
        <v>130</v>
      </c>
      <c r="G7383">
        <v>5</v>
      </c>
      <c r="H7383" t="s">
        <v>18</v>
      </c>
      <c r="I7383" t="s">
        <v>34</v>
      </c>
      <c r="J7383">
        <v>4</v>
      </c>
      <c r="K7383" t="s">
        <v>27</v>
      </c>
      <c r="L7383" t="s">
        <v>21</v>
      </c>
      <c r="M7383" t="s">
        <v>32</v>
      </c>
      <c r="N7383">
        <v>22</v>
      </c>
      <c r="O7383">
        <v>16</v>
      </c>
      <c r="P7383">
        <v>3105</v>
      </c>
      <c r="Q7383">
        <v>2000</v>
      </c>
    </row>
    <row r="7384" spans="1:17" x14ac:dyDescent="0.25">
      <c r="A7384" t="s">
        <v>28</v>
      </c>
      <c r="B7384" s="1">
        <v>80</v>
      </c>
      <c r="C7384">
        <v>1991</v>
      </c>
      <c r="D7384" s="15">
        <f>DATE(cars[[#This Row],[year_1]],1,1)</f>
        <v>33239</v>
      </c>
      <c r="E7384" t="s">
        <v>29</v>
      </c>
      <c r="F7384" s="4">
        <v>130</v>
      </c>
      <c r="G7384">
        <v>5</v>
      </c>
      <c r="H7384" t="s">
        <v>18</v>
      </c>
      <c r="I7384" t="s">
        <v>34</v>
      </c>
      <c r="J7384">
        <v>4</v>
      </c>
      <c r="K7384" t="s">
        <v>27</v>
      </c>
      <c r="L7384" t="s">
        <v>21</v>
      </c>
      <c r="M7384" t="s">
        <v>32</v>
      </c>
      <c r="N7384">
        <v>22</v>
      </c>
      <c r="O7384">
        <v>16</v>
      </c>
      <c r="P7384">
        <v>3105</v>
      </c>
      <c r="Q7384">
        <v>2000</v>
      </c>
    </row>
    <row r="7385" spans="1:17" x14ac:dyDescent="0.25">
      <c r="A7385" t="s">
        <v>28</v>
      </c>
      <c r="B7385" s="1">
        <v>80</v>
      </c>
      <c r="C7385">
        <v>1992</v>
      </c>
      <c r="D7385" s="15">
        <f>DATE(cars[[#This Row],[year_1]],1,1)</f>
        <v>33604</v>
      </c>
      <c r="E7385" t="s">
        <v>29</v>
      </c>
      <c r="F7385" s="4">
        <v>130</v>
      </c>
      <c r="G7385">
        <v>5</v>
      </c>
      <c r="H7385" t="s">
        <v>18</v>
      </c>
      <c r="I7385" t="s">
        <v>34</v>
      </c>
      <c r="J7385">
        <v>4</v>
      </c>
      <c r="K7385" t="s">
        <v>27</v>
      </c>
      <c r="L7385" t="s">
        <v>21</v>
      </c>
      <c r="M7385" t="s">
        <v>32</v>
      </c>
      <c r="N7385">
        <v>22</v>
      </c>
      <c r="O7385">
        <v>16</v>
      </c>
      <c r="P7385">
        <v>3105</v>
      </c>
      <c r="Q7385">
        <v>2000</v>
      </c>
    </row>
    <row r="7386" spans="1:17" x14ac:dyDescent="0.25">
      <c r="A7386" t="s">
        <v>47</v>
      </c>
      <c r="B7386" s="1" t="s">
        <v>965</v>
      </c>
      <c r="C7386">
        <v>1995</v>
      </c>
      <c r="D7386" s="15">
        <f>DATE(cars[[#This Row],[year_1]],1,1)</f>
        <v>34700</v>
      </c>
      <c r="E7386" t="s">
        <v>29</v>
      </c>
      <c r="F7386" s="4">
        <v>134</v>
      </c>
      <c r="G7386">
        <v>4</v>
      </c>
      <c r="H7386" t="s">
        <v>18</v>
      </c>
      <c r="I7386" t="s">
        <v>91</v>
      </c>
      <c r="J7386">
        <v>2</v>
      </c>
      <c r="K7386" t="s">
        <v>49</v>
      </c>
      <c r="L7386" t="s">
        <v>21</v>
      </c>
      <c r="M7386" t="s">
        <v>214</v>
      </c>
      <c r="N7386">
        <v>19</v>
      </c>
      <c r="O7386">
        <v>16</v>
      </c>
      <c r="P7386">
        <v>2009</v>
      </c>
      <c r="Q7386">
        <v>2281</v>
      </c>
    </row>
    <row r="7387" spans="1:17" x14ac:dyDescent="0.25">
      <c r="A7387" t="s">
        <v>47</v>
      </c>
      <c r="B7387" s="1" t="s">
        <v>965</v>
      </c>
      <c r="C7387">
        <v>1995</v>
      </c>
      <c r="D7387" s="15">
        <f>DATE(cars[[#This Row],[year_1]],1,1)</f>
        <v>34700</v>
      </c>
      <c r="E7387" t="s">
        <v>29</v>
      </c>
      <c r="F7387" s="4">
        <v>134</v>
      </c>
      <c r="G7387">
        <v>4</v>
      </c>
      <c r="H7387" t="s">
        <v>18</v>
      </c>
      <c r="I7387" t="s">
        <v>91</v>
      </c>
      <c r="J7387">
        <v>2</v>
      </c>
      <c r="K7387" t="s">
        <v>49</v>
      </c>
      <c r="L7387" t="s">
        <v>21</v>
      </c>
      <c r="M7387" t="s">
        <v>213</v>
      </c>
      <c r="N7387">
        <v>19</v>
      </c>
      <c r="O7387">
        <v>16</v>
      </c>
      <c r="P7387">
        <v>2009</v>
      </c>
      <c r="Q7387">
        <v>2130</v>
      </c>
    </row>
    <row r="7388" spans="1:17" x14ac:dyDescent="0.25">
      <c r="A7388" t="s">
        <v>163</v>
      </c>
      <c r="B7388" s="1" t="s">
        <v>164</v>
      </c>
      <c r="C7388">
        <v>1995</v>
      </c>
      <c r="D7388" s="15">
        <f>DATE(cars[[#This Row],[year_1]],1,1)</f>
        <v>34700</v>
      </c>
      <c r="E7388" t="s">
        <v>29</v>
      </c>
      <c r="F7388" s="4">
        <v>135</v>
      </c>
      <c r="G7388">
        <v>6</v>
      </c>
      <c r="H7388" t="s">
        <v>33</v>
      </c>
      <c r="I7388" t="s">
        <v>19</v>
      </c>
      <c r="J7388">
        <v>3</v>
      </c>
      <c r="K7388" t="s">
        <v>49</v>
      </c>
      <c r="L7388" t="s">
        <v>31</v>
      </c>
      <c r="M7388" t="s">
        <v>165</v>
      </c>
      <c r="N7388">
        <v>22</v>
      </c>
      <c r="O7388">
        <v>16</v>
      </c>
      <c r="P7388">
        <v>5657</v>
      </c>
      <c r="Q7388">
        <v>2000</v>
      </c>
    </row>
    <row r="7389" spans="1:17" x14ac:dyDescent="0.25">
      <c r="A7389" t="s">
        <v>47</v>
      </c>
      <c r="B7389" s="1" t="s">
        <v>206</v>
      </c>
      <c r="C7389">
        <v>1990</v>
      </c>
      <c r="D7389" s="15">
        <f>DATE(cars[[#This Row],[year_1]],1,1)</f>
        <v>32874</v>
      </c>
      <c r="E7389" t="s">
        <v>29</v>
      </c>
      <c r="F7389" s="4">
        <v>138</v>
      </c>
      <c r="G7389">
        <v>4</v>
      </c>
      <c r="H7389" t="s">
        <v>33</v>
      </c>
      <c r="I7389" t="s">
        <v>91</v>
      </c>
      <c r="J7389">
        <v>3</v>
      </c>
      <c r="K7389" t="s">
        <v>49</v>
      </c>
      <c r="L7389" t="s">
        <v>21</v>
      </c>
      <c r="M7389" t="s">
        <v>110</v>
      </c>
      <c r="N7389">
        <v>20</v>
      </c>
      <c r="O7389">
        <v>16</v>
      </c>
      <c r="P7389">
        <v>2009</v>
      </c>
      <c r="Q7389">
        <v>2000</v>
      </c>
    </row>
    <row r="7390" spans="1:17" x14ac:dyDescent="0.25">
      <c r="A7390" t="s">
        <v>163</v>
      </c>
      <c r="B7390" s="1" t="s">
        <v>164</v>
      </c>
      <c r="C7390">
        <v>1996</v>
      </c>
      <c r="D7390" s="15">
        <f>DATE(cars[[#This Row],[year_1]],1,1)</f>
        <v>35065</v>
      </c>
      <c r="E7390" t="s">
        <v>29</v>
      </c>
      <c r="F7390" s="4">
        <v>140</v>
      </c>
      <c r="G7390">
        <v>6</v>
      </c>
      <c r="H7390" t="s">
        <v>33</v>
      </c>
      <c r="I7390" t="s">
        <v>19</v>
      </c>
      <c r="J7390">
        <v>3</v>
      </c>
      <c r="K7390" t="s">
        <v>49</v>
      </c>
      <c r="L7390" t="s">
        <v>31</v>
      </c>
      <c r="M7390" t="s">
        <v>165</v>
      </c>
      <c r="N7390">
        <v>22</v>
      </c>
      <c r="O7390">
        <v>16</v>
      </c>
      <c r="P7390">
        <v>5657</v>
      </c>
      <c r="Q7390">
        <v>2000</v>
      </c>
    </row>
    <row r="7391" spans="1:17" x14ac:dyDescent="0.25">
      <c r="A7391" t="s">
        <v>163</v>
      </c>
      <c r="B7391" s="1" t="s">
        <v>236</v>
      </c>
      <c r="C7391">
        <v>1990</v>
      </c>
      <c r="D7391" s="15">
        <f>DATE(cars[[#This Row],[year_1]],1,1)</f>
        <v>32874</v>
      </c>
      <c r="E7391" t="s">
        <v>29</v>
      </c>
      <c r="F7391" s="4">
        <v>140</v>
      </c>
      <c r="G7391">
        <v>6</v>
      </c>
      <c r="H7391" t="s">
        <v>18</v>
      </c>
      <c r="I7391" t="s">
        <v>19</v>
      </c>
      <c r="J7391">
        <v>2</v>
      </c>
      <c r="K7391" t="s">
        <v>49</v>
      </c>
      <c r="L7391" t="s">
        <v>21</v>
      </c>
      <c r="M7391" t="s">
        <v>229</v>
      </c>
      <c r="N7391">
        <v>20</v>
      </c>
      <c r="O7391">
        <v>16</v>
      </c>
      <c r="P7391">
        <v>5657</v>
      </c>
      <c r="Q7391">
        <v>2000</v>
      </c>
    </row>
    <row r="7392" spans="1:17" x14ac:dyDescent="0.25">
      <c r="A7392" t="s">
        <v>43</v>
      </c>
      <c r="B7392" s="1" t="s">
        <v>933</v>
      </c>
      <c r="C7392">
        <v>1991</v>
      </c>
      <c r="D7392" s="15">
        <f>DATE(cars[[#This Row],[year_1]],1,1)</f>
        <v>33239</v>
      </c>
      <c r="E7392" t="s">
        <v>29</v>
      </c>
      <c r="F7392" s="4">
        <v>141</v>
      </c>
      <c r="G7392">
        <v>6</v>
      </c>
      <c r="H7392" t="s">
        <v>33</v>
      </c>
      <c r="I7392" t="s">
        <v>30</v>
      </c>
      <c r="J7392">
        <v>2</v>
      </c>
      <c r="K7392" t="s">
        <v>27</v>
      </c>
      <c r="L7392" t="s">
        <v>21</v>
      </c>
      <c r="M7392" t="s">
        <v>25</v>
      </c>
      <c r="N7392">
        <v>22</v>
      </c>
      <c r="O7392">
        <v>16</v>
      </c>
      <c r="P7392">
        <v>1013</v>
      </c>
      <c r="Q7392">
        <v>2000</v>
      </c>
    </row>
    <row r="7393" spans="1:17" x14ac:dyDescent="0.25">
      <c r="A7393" t="s">
        <v>64</v>
      </c>
      <c r="B7393" s="1" t="s">
        <v>874</v>
      </c>
      <c r="C7393">
        <v>1990</v>
      </c>
      <c r="D7393" s="15">
        <f>DATE(cars[[#This Row],[year_1]],1,1)</f>
        <v>32874</v>
      </c>
      <c r="E7393" t="s">
        <v>29</v>
      </c>
      <c r="F7393" s="4">
        <v>142</v>
      </c>
      <c r="G7393">
        <v>6</v>
      </c>
      <c r="H7393" t="s">
        <v>33</v>
      </c>
      <c r="I7393" t="s">
        <v>30</v>
      </c>
      <c r="J7393">
        <v>4</v>
      </c>
      <c r="K7393" t="s">
        <v>49</v>
      </c>
      <c r="L7393" t="s">
        <v>31</v>
      </c>
      <c r="M7393" t="s">
        <v>32</v>
      </c>
      <c r="N7393">
        <v>20</v>
      </c>
      <c r="O7393">
        <v>16</v>
      </c>
      <c r="P7393">
        <v>436</v>
      </c>
      <c r="Q7393">
        <v>2000</v>
      </c>
    </row>
    <row r="7394" spans="1:17" x14ac:dyDescent="0.25">
      <c r="A7394" t="s">
        <v>52</v>
      </c>
      <c r="B7394" s="1" t="s">
        <v>212</v>
      </c>
      <c r="C7394">
        <v>2000</v>
      </c>
      <c r="D7394" s="15">
        <f>DATE(cars[[#This Row],[year_1]],1,1)</f>
        <v>36526</v>
      </c>
      <c r="E7394" t="s">
        <v>44</v>
      </c>
      <c r="F7394" s="4">
        <v>143</v>
      </c>
      <c r="G7394">
        <v>6</v>
      </c>
      <c r="H7394" t="s">
        <v>18</v>
      </c>
      <c r="I7394" t="s">
        <v>19</v>
      </c>
      <c r="J7394">
        <v>4</v>
      </c>
      <c r="K7394" t="s">
        <v>45</v>
      </c>
      <c r="L7394" t="s">
        <v>21</v>
      </c>
      <c r="M7394" t="s">
        <v>214</v>
      </c>
      <c r="N7394">
        <v>21</v>
      </c>
      <c r="O7394">
        <v>16</v>
      </c>
      <c r="P7394">
        <v>586</v>
      </c>
      <c r="Q7394">
        <v>3107</v>
      </c>
    </row>
    <row r="7395" spans="1:17" x14ac:dyDescent="0.25">
      <c r="A7395" t="s">
        <v>52</v>
      </c>
      <c r="B7395" s="1" t="s">
        <v>212</v>
      </c>
      <c r="C7395">
        <v>2000</v>
      </c>
      <c r="D7395" s="15">
        <f>DATE(cars[[#This Row],[year_1]],1,1)</f>
        <v>36526</v>
      </c>
      <c r="E7395" t="s">
        <v>44</v>
      </c>
      <c r="F7395" s="4">
        <v>143</v>
      </c>
      <c r="G7395">
        <v>6</v>
      </c>
      <c r="H7395" t="s">
        <v>18</v>
      </c>
      <c r="I7395" t="s">
        <v>19</v>
      </c>
      <c r="J7395">
        <v>4</v>
      </c>
      <c r="K7395" t="s">
        <v>45</v>
      </c>
      <c r="L7395" t="s">
        <v>21</v>
      </c>
      <c r="M7395" t="s">
        <v>214</v>
      </c>
      <c r="N7395">
        <v>21</v>
      </c>
      <c r="O7395">
        <v>16</v>
      </c>
      <c r="P7395">
        <v>586</v>
      </c>
      <c r="Q7395">
        <v>3289</v>
      </c>
    </row>
    <row r="7396" spans="1:17" x14ac:dyDescent="0.25">
      <c r="A7396" t="s">
        <v>52</v>
      </c>
      <c r="B7396" s="1" t="s">
        <v>212</v>
      </c>
      <c r="C7396">
        <v>2000</v>
      </c>
      <c r="D7396" s="15">
        <f>DATE(cars[[#This Row],[year_1]],1,1)</f>
        <v>36526</v>
      </c>
      <c r="E7396" t="s">
        <v>44</v>
      </c>
      <c r="F7396" s="4">
        <v>143</v>
      </c>
      <c r="G7396">
        <v>6</v>
      </c>
      <c r="H7396" t="s">
        <v>18</v>
      </c>
      <c r="I7396" t="s">
        <v>19</v>
      </c>
      <c r="J7396">
        <v>2</v>
      </c>
      <c r="K7396" t="s">
        <v>45</v>
      </c>
      <c r="L7396" t="s">
        <v>21</v>
      </c>
      <c r="M7396" t="s">
        <v>213</v>
      </c>
      <c r="N7396">
        <v>21</v>
      </c>
      <c r="O7396">
        <v>16</v>
      </c>
      <c r="P7396">
        <v>586</v>
      </c>
      <c r="Q7396">
        <v>2689</v>
      </c>
    </row>
    <row r="7397" spans="1:17" x14ac:dyDescent="0.25">
      <c r="A7397" t="s">
        <v>52</v>
      </c>
      <c r="B7397" s="1" t="s">
        <v>212</v>
      </c>
      <c r="C7397">
        <v>2000</v>
      </c>
      <c r="D7397" s="15">
        <f>DATE(cars[[#This Row],[year_1]],1,1)</f>
        <v>36526</v>
      </c>
      <c r="E7397" t="s">
        <v>44</v>
      </c>
      <c r="F7397" s="4">
        <v>143</v>
      </c>
      <c r="G7397">
        <v>6</v>
      </c>
      <c r="H7397" t="s">
        <v>18</v>
      </c>
      <c r="I7397" t="s">
        <v>19</v>
      </c>
      <c r="J7397">
        <v>2</v>
      </c>
      <c r="K7397" t="s">
        <v>45</v>
      </c>
      <c r="L7397" t="s">
        <v>21</v>
      </c>
      <c r="M7397" t="s">
        <v>213</v>
      </c>
      <c r="N7397">
        <v>21</v>
      </c>
      <c r="O7397">
        <v>16</v>
      </c>
      <c r="P7397">
        <v>586</v>
      </c>
      <c r="Q7397">
        <v>2413</v>
      </c>
    </row>
    <row r="7398" spans="1:17" x14ac:dyDescent="0.25">
      <c r="A7398" t="s">
        <v>52</v>
      </c>
      <c r="B7398" s="1" t="s">
        <v>212</v>
      </c>
      <c r="C7398">
        <v>2000</v>
      </c>
      <c r="D7398" s="15">
        <f>DATE(cars[[#This Row],[year_1]],1,1)</f>
        <v>36526</v>
      </c>
      <c r="E7398" t="s">
        <v>44</v>
      </c>
      <c r="F7398" s="4">
        <v>143</v>
      </c>
      <c r="G7398">
        <v>6</v>
      </c>
      <c r="H7398" t="s">
        <v>18</v>
      </c>
      <c r="I7398" t="s">
        <v>19</v>
      </c>
      <c r="J7398">
        <v>2</v>
      </c>
      <c r="K7398" t="s">
        <v>45</v>
      </c>
      <c r="L7398" t="s">
        <v>21</v>
      </c>
      <c r="M7398" t="s">
        <v>214</v>
      </c>
      <c r="N7398">
        <v>21</v>
      </c>
      <c r="O7398">
        <v>16</v>
      </c>
      <c r="P7398">
        <v>586</v>
      </c>
      <c r="Q7398">
        <v>3032</v>
      </c>
    </row>
    <row r="7399" spans="1:17" x14ac:dyDescent="0.25">
      <c r="A7399" t="s">
        <v>217</v>
      </c>
      <c r="B7399" s="1" t="s">
        <v>1035</v>
      </c>
      <c r="C7399">
        <v>1991</v>
      </c>
      <c r="D7399" s="15">
        <f>DATE(cars[[#This Row],[year_1]],1,1)</f>
        <v>33239</v>
      </c>
      <c r="E7399" t="s">
        <v>29</v>
      </c>
      <c r="F7399" s="4">
        <v>145</v>
      </c>
      <c r="G7399">
        <v>6</v>
      </c>
      <c r="H7399" t="s">
        <v>18</v>
      </c>
      <c r="I7399" t="s">
        <v>34</v>
      </c>
      <c r="J7399">
        <v>2</v>
      </c>
      <c r="K7399" t="s">
        <v>49</v>
      </c>
      <c r="L7399" t="s">
        <v>21</v>
      </c>
      <c r="M7399" t="s">
        <v>22</v>
      </c>
      <c r="N7399">
        <v>23</v>
      </c>
      <c r="O7399">
        <v>16</v>
      </c>
      <c r="P7399">
        <v>640</v>
      </c>
      <c r="Q7399">
        <v>2000</v>
      </c>
    </row>
    <row r="7400" spans="1:17" x14ac:dyDescent="0.25">
      <c r="A7400" t="s">
        <v>163</v>
      </c>
      <c r="B7400" s="1" t="s">
        <v>480</v>
      </c>
      <c r="C7400">
        <v>2005</v>
      </c>
      <c r="D7400" s="15">
        <f>DATE(cars[[#This Row],[year_1]],1,1)</f>
        <v>38353</v>
      </c>
      <c r="E7400" t="s">
        <v>29</v>
      </c>
      <c r="F7400" s="4">
        <v>63</v>
      </c>
      <c r="G7400">
        <v>6</v>
      </c>
      <c r="H7400" t="s">
        <v>33</v>
      </c>
      <c r="I7400" t="s">
        <v>30</v>
      </c>
      <c r="J7400">
        <v>4</v>
      </c>
      <c r="K7400" t="s">
        <v>49</v>
      </c>
      <c r="L7400" t="s">
        <v>31</v>
      </c>
      <c r="M7400" t="s">
        <v>110</v>
      </c>
      <c r="N7400">
        <v>22</v>
      </c>
      <c r="O7400">
        <v>16</v>
      </c>
      <c r="P7400">
        <v>5657</v>
      </c>
      <c r="Q7400">
        <v>28030</v>
      </c>
    </row>
    <row r="7401" spans="1:17" x14ac:dyDescent="0.25">
      <c r="A7401" t="s">
        <v>163</v>
      </c>
      <c r="B7401" s="1" t="s">
        <v>480</v>
      </c>
      <c r="C7401">
        <v>2005</v>
      </c>
      <c r="D7401" s="15">
        <f>DATE(cars[[#This Row],[year_1]],1,1)</f>
        <v>38353</v>
      </c>
      <c r="E7401" t="s">
        <v>29</v>
      </c>
      <c r="F7401" s="4">
        <v>63</v>
      </c>
      <c r="G7401">
        <v>6</v>
      </c>
      <c r="H7401" t="s">
        <v>33</v>
      </c>
      <c r="I7401" t="s">
        <v>30</v>
      </c>
      <c r="J7401">
        <v>4</v>
      </c>
      <c r="K7401" t="s">
        <v>49</v>
      </c>
      <c r="L7401" t="s">
        <v>31</v>
      </c>
      <c r="M7401" t="s">
        <v>110</v>
      </c>
      <c r="N7401">
        <v>22</v>
      </c>
      <c r="O7401">
        <v>16</v>
      </c>
      <c r="P7401">
        <v>5657</v>
      </c>
      <c r="Q7401">
        <v>23930</v>
      </c>
    </row>
    <row r="7402" spans="1:17" x14ac:dyDescent="0.25">
      <c r="A7402" t="s">
        <v>163</v>
      </c>
      <c r="B7402" s="1" t="s">
        <v>480</v>
      </c>
      <c r="C7402">
        <v>2005</v>
      </c>
      <c r="D7402" s="15">
        <f>DATE(cars[[#This Row],[year_1]],1,1)</f>
        <v>38353</v>
      </c>
      <c r="E7402" t="s">
        <v>29</v>
      </c>
      <c r="F7402" s="4">
        <v>63</v>
      </c>
      <c r="G7402">
        <v>6</v>
      </c>
      <c r="H7402" t="s">
        <v>33</v>
      </c>
      <c r="I7402" t="s">
        <v>30</v>
      </c>
      <c r="J7402">
        <v>4</v>
      </c>
      <c r="K7402" t="s">
        <v>49</v>
      </c>
      <c r="L7402" t="s">
        <v>31</v>
      </c>
      <c r="M7402" t="s">
        <v>165</v>
      </c>
      <c r="N7402">
        <v>22</v>
      </c>
      <c r="O7402">
        <v>16</v>
      </c>
      <c r="P7402">
        <v>5657</v>
      </c>
      <c r="Q7402">
        <v>21630</v>
      </c>
    </row>
    <row r="7403" spans="1:17" x14ac:dyDescent="0.25">
      <c r="A7403" t="s">
        <v>163</v>
      </c>
      <c r="B7403" s="1" t="s">
        <v>480</v>
      </c>
      <c r="C7403">
        <v>2005</v>
      </c>
      <c r="D7403" s="15">
        <f>DATE(cars[[#This Row],[year_1]],1,1)</f>
        <v>38353</v>
      </c>
      <c r="E7403" t="s">
        <v>29</v>
      </c>
      <c r="F7403" s="4">
        <v>63</v>
      </c>
      <c r="G7403">
        <v>6</v>
      </c>
      <c r="H7403" t="s">
        <v>33</v>
      </c>
      <c r="I7403" t="s">
        <v>30</v>
      </c>
      <c r="J7403">
        <v>4</v>
      </c>
      <c r="K7403" t="s">
        <v>49</v>
      </c>
      <c r="L7403" t="s">
        <v>31</v>
      </c>
      <c r="M7403" t="s">
        <v>110</v>
      </c>
      <c r="N7403">
        <v>22</v>
      </c>
      <c r="O7403">
        <v>16</v>
      </c>
      <c r="P7403">
        <v>5657</v>
      </c>
      <c r="Q7403">
        <v>26530</v>
      </c>
    </row>
    <row r="7404" spans="1:17" x14ac:dyDescent="0.25">
      <c r="A7404" t="s">
        <v>163</v>
      </c>
      <c r="B7404" s="1" t="s">
        <v>480</v>
      </c>
      <c r="C7404">
        <v>2005</v>
      </c>
      <c r="D7404" s="15">
        <f>DATE(cars[[#This Row],[year_1]],1,1)</f>
        <v>38353</v>
      </c>
      <c r="E7404" t="s">
        <v>29</v>
      </c>
      <c r="F7404" s="4">
        <v>63</v>
      </c>
      <c r="G7404">
        <v>6</v>
      </c>
      <c r="H7404" t="s">
        <v>33</v>
      </c>
      <c r="I7404" t="s">
        <v>30</v>
      </c>
      <c r="J7404">
        <v>4</v>
      </c>
      <c r="K7404" t="s">
        <v>49</v>
      </c>
      <c r="L7404" t="s">
        <v>31</v>
      </c>
      <c r="M7404" t="s">
        <v>110</v>
      </c>
      <c r="N7404">
        <v>21</v>
      </c>
      <c r="O7404">
        <v>16</v>
      </c>
      <c r="P7404">
        <v>5657</v>
      </c>
      <c r="Q7404">
        <v>29030</v>
      </c>
    </row>
    <row r="7405" spans="1:17" x14ac:dyDescent="0.25">
      <c r="A7405" t="s">
        <v>163</v>
      </c>
      <c r="B7405" s="1" t="s">
        <v>480</v>
      </c>
      <c r="C7405">
        <v>2005</v>
      </c>
      <c r="D7405" s="15">
        <f>DATE(cars[[#This Row],[year_1]],1,1)</f>
        <v>38353</v>
      </c>
      <c r="E7405" t="s">
        <v>29</v>
      </c>
      <c r="F7405" s="4">
        <v>63</v>
      </c>
      <c r="G7405">
        <v>6</v>
      </c>
      <c r="H7405" t="s">
        <v>33</v>
      </c>
      <c r="I7405" t="s">
        <v>30</v>
      </c>
      <c r="J7405">
        <v>4</v>
      </c>
      <c r="K7405" t="s">
        <v>49</v>
      </c>
      <c r="L7405" t="s">
        <v>31</v>
      </c>
      <c r="M7405" t="s">
        <v>110</v>
      </c>
      <c r="N7405">
        <v>21</v>
      </c>
      <c r="O7405">
        <v>16</v>
      </c>
      <c r="P7405">
        <v>5657</v>
      </c>
      <c r="Q7405">
        <v>32755</v>
      </c>
    </row>
    <row r="7406" spans="1:17" x14ac:dyDescent="0.25">
      <c r="A7406" t="s">
        <v>52</v>
      </c>
      <c r="B7406" s="1" t="s">
        <v>965</v>
      </c>
      <c r="C7406">
        <v>2002</v>
      </c>
      <c r="D7406" s="15">
        <f>DATE(cars[[#This Row],[year_1]],1,1)</f>
        <v>37257</v>
      </c>
      <c r="E7406" t="s">
        <v>29</v>
      </c>
      <c r="F7406" s="4">
        <v>147</v>
      </c>
      <c r="G7406">
        <v>6</v>
      </c>
      <c r="H7406" t="s">
        <v>18</v>
      </c>
      <c r="I7406" t="s">
        <v>91</v>
      </c>
      <c r="J7406">
        <v>2</v>
      </c>
      <c r="K7406" t="s">
        <v>49</v>
      </c>
      <c r="L7406" t="s">
        <v>21</v>
      </c>
      <c r="M7406" t="s">
        <v>214</v>
      </c>
      <c r="N7406">
        <v>20</v>
      </c>
      <c r="O7406">
        <v>16</v>
      </c>
      <c r="P7406">
        <v>586</v>
      </c>
      <c r="Q7406">
        <v>20575</v>
      </c>
    </row>
    <row r="7407" spans="1:17" x14ac:dyDescent="0.25">
      <c r="A7407" t="s">
        <v>52</v>
      </c>
      <c r="B7407" s="1" t="s">
        <v>215</v>
      </c>
      <c r="C7407">
        <v>2007</v>
      </c>
      <c r="D7407" s="15">
        <f>DATE(cars[[#This Row],[year_1]],1,1)</f>
        <v>39083</v>
      </c>
      <c r="E7407" t="s">
        <v>29</v>
      </c>
      <c r="F7407" s="4">
        <v>148</v>
      </c>
      <c r="G7407">
        <v>6</v>
      </c>
      <c r="H7407" t="s">
        <v>18</v>
      </c>
      <c r="I7407" t="s">
        <v>19</v>
      </c>
      <c r="J7407">
        <v>4</v>
      </c>
      <c r="K7407" t="s">
        <v>49</v>
      </c>
      <c r="L7407" t="s">
        <v>21</v>
      </c>
      <c r="M7407" t="s">
        <v>214</v>
      </c>
      <c r="N7407">
        <v>21</v>
      </c>
      <c r="O7407">
        <v>16</v>
      </c>
      <c r="P7407">
        <v>586</v>
      </c>
      <c r="Q7407">
        <v>19040</v>
      </c>
    </row>
    <row r="7408" spans="1:17" x14ac:dyDescent="0.25">
      <c r="A7408" t="s">
        <v>52</v>
      </c>
      <c r="B7408" s="1" t="s">
        <v>215</v>
      </c>
      <c r="C7408">
        <v>2007</v>
      </c>
      <c r="D7408" s="15">
        <f>DATE(cars[[#This Row],[year_1]],1,1)</f>
        <v>39083</v>
      </c>
      <c r="E7408" t="s">
        <v>29</v>
      </c>
      <c r="F7408" s="4">
        <v>148</v>
      </c>
      <c r="G7408">
        <v>6</v>
      </c>
      <c r="H7408" t="s">
        <v>18</v>
      </c>
      <c r="I7408" t="s">
        <v>19</v>
      </c>
      <c r="J7408">
        <v>4</v>
      </c>
      <c r="K7408" t="s">
        <v>49</v>
      </c>
      <c r="L7408" t="s">
        <v>21</v>
      </c>
      <c r="M7408" t="s">
        <v>214</v>
      </c>
      <c r="N7408">
        <v>21</v>
      </c>
      <c r="O7408">
        <v>16</v>
      </c>
      <c r="P7408">
        <v>586</v>
      </c>
      <c r="Q7408">
        <v>21430</v>
      </c>
    </row>
    <row r="7409" spans="1:17" x14ac:dyDescent="0.25">
      <c r="A7409" t="s">
        <v>52</v>
      </c>
      <c r="B7409" s="1" t="s">
        <v>215</v>
      </c>
      <c r="C7409">
        <v>2007</v>
      </c>
      <c r="D7409" s="15">
        <f>DATE(cars[[#This Row],[year_1]],1,1)</f>
        <v>39083</v>
      </c>
      <c r="E7409" t="s">
        <v>29</v>
      </c>
      <c r="F7409" s="4">
        <v>148</v>
      </c>
      <c r="G7409">
        <v>6</v>
      </c>
      <c r="H7409" t="s">
        <v>18</v>
      </c>
      <c r="I7409" t="s">
        <v>19</v>
      </c>
      <c r="J7409">
        <v>2</v>
      </c>
      <c r="K7409" t="s">
        <v>49</v>
      </c>
      <c r="L7409" t="s">
        <v>21</v>
      </c>
      <c r="M7409" t="s">
        <v>213</v>
      </c>
      <c r="N7409">
        <v>21</v>
      </c>
      <c r="O7409">
        <v>16</v>
      </c>
      <c r="P7409">
        <v>586</v>
      </c>
      <c r="Q7409">
        <v>19675</v>
      </c>
    </row>
    <row r="7410" spans="1:17" x14ac:dyDescent="0.25">
      <c r="A7410" t="s">
        <v>43</v>
      </c>
      <c r="B7410" s="1" t="s">
        <v>569</v>
      </c>
      <c r="C7410">
        <v>1992</v>
      </c>
      <c r="D7410" s="15">
        <f>DATE(cars[[#This Row],[year_1]],1,1)</f>
        <v>33604</v>
      </c>
      <c r="E7410" t="s">
        <v>29</v>
      </c>
      <c r="F7410" s="4">
        <v>150</v>
      </c>
      <c r="G7410">
        <v>6</v>
      </c>
      <c r="H7410" t="s">
        <v>33</v>
      </c>
      <c r="I7410" t="s">
        <v>30</v>
      </c>
      <c r="J7410">
        <v>4</v>
      </c>
      <c r="K7410" t="s">
        <v>49</v>
      </c>
      <c r="L7410" t="s">
        <v>63</v>
      </c>
      <c r="M7410" t="s">
        <v>32</v>
      </c>
      <c r="N7410">
        <v>23</v>
      </c>
      <c r="O7410">
        <v>16</v>
      </c>
      <c r="P7410">
        <v>1013</v>
      </c>
      <c r="Q7410">
        <v>2000</v>
      </c>
    </row>
    <row r="7411" spans="1:17" x14ac:dyDescent="0.25">
      <c r="A7411" t="s">
        <v>199</v>
      </c>
      <c r="B7411" s="1" t="s">
        <v>683</v>
      </c>
      <c r="C7411">
        <v>1991</v>
      </c>
      <c r="D7411" s="15">
        <f>DATE(cars[[#This Row],[year_1]],1,1)</f>
        <v>33239</v>
      </c>
      <c r="E7411" t="s">
        <v>29</v>
      </c>
      <c r="F7411" s="4">
        <v>150</v>
      </c>
      <c r="G7411">
        <v>6</v>
      </c>
      <c r="H7411" t="s">
        <v>33</v>
      </c>
      <c r="I7411" t="s">
        <v>30</v>
      </c>
      <c r="J7411">
        <v>4</v>
      </c>
      <c r="K7411" t="s">
        <v>49</v>
      </c>
      <c r="L7411" t="s">
        <v>31</v>
      </c>
      <c r="M7411" t="s">
        <v>32</v>
      </c>
      <c r="N7411">
        <v>24</v>
      </c>
      <c r="O7411">
        <v>16</v>
      </c>
      <c r="P7411">
        <v>1851</v>
      </c>
      <c r="Q7411">
        <v>2000</v>
      </c>
    </row>
    <row r="7412" spans="1:17" x14ac:dyDescent="0.25">
      <c r="A7412" t="s">
        <v>199</v>
      </c>
      <c r="B7412" s="1" t="s">
        <v>683</v>
      </c>
      <c r="C7412">
        <v>1992</v>
      </c>
      <c r="D7412" s="15">
        <f>DATE(cars[[#This Row],[year_1]],1,1)</f>
        <v>33604</v>
      </c>
      <c r="E7412" t="s">
        <v>29</v>
      </c>
      <c r="F7412" s="4">
        <v>150</v>
      </c>
      <c r="G7412">
        <v>6</v>
      </c>
      <c r="H7412" t="s">
        <v>33</v>
      </c>
      <c r="I7412" t="s">
        <v>30</v>
      </c>
      <c r="J7412">
        <v>4</v>
      </c>
      <c r="K7412" t="s">
        <v>49</v>
      </c>
      <c r="L7412" t="s">
        <v>31</v>
      </c>
      <c r="M7412" t="s">
        <v>32</v>
      </c>
      <c r="N7412">
        <v>24</v>
      </c>
      <c r="O7412">
        <v>16</v>
      </c>
      <c r="P7412">
        <v>1851</v>
      </c>
      <c r="Q7412">
        <v>2000</v>
      </c>
    </row>
    <row r="7413" spans="1:17" x14ac:dyDescent="0.25">
      <c r="A7413" t="s">
        <v>52</v>
      </c>
      <c r="B7413" s="1" t="s">
        <v>212</v>
      </c>
      <c r="C7413">
        <v>1999</v>
      </c>
      <c r="D7413" s="15">
        <f>DATE(cars[[#This Row],[year_1]],1,1)</f>
        <v>36161</v>
      </c>
      <c r="E7413" t="s">
        <v>44</v>
      </c>
      <c r="F7413" s="4">
        <v>150</v>
      </c>
      <c r="G7413">
        <v>6</v>
      </c>
      <c r="H7413" t="s">
        <v>18</v>
      </c>
      <c r="I7413" t="s">
        <v>91</v>
      </c>
      <c r="J7413">
        <v>4</v>
      </c>
      <c r="K7413" t="s">
        <v>45</v>
      </c>
      <c r="L7413" t="s">
        <v>21</v>
      </c>
      <c r="M7413" t="s">
        <v>214</v>
      </c>
      <c r="N7413">
        <v>20</v>
      </c>
      <c r="O7413">
        <v>16</v>
      </c>
      <c r="P7413">
        <v>586</v>
      </c>
      <c r="Q7413">
        <v>3206</v>
      </c>
    </row>
    <row r="7414" spans="1:17" x14ac:dyDescent="0.25">
      <c r="A7414" t="s">
        <v>52</v>
      </c>
      <c r="B7414" s="1" t="s">
        <v>212</v>
      </c>
      <c r="C7414">
        <v>1999</v>
      </c>
      <c r="D7414" s="15">
        <f>DATE(cars[[#This Row],[year_1]],1,1)</f>
        <v>36161</v>
      </c>
      <c r="E7414" t="s">
        <v>44</v>
      </c>
      <c r="F7414" s="4">
        <v>150</v>
      </c>
      <c r="G7414">
        <v>6</v>
      </c>
      <c r="H7414" t="s">
        <v>18</v>
      </c>
      <c r="I7414" t="s">
        <v>19</v>
      </c>
      <c r="J7414">
        <v>4</v>
      </c>
      <c r="K7414" t="s">
        <v>45</v>
      </c>
      <c r="L7414" t="s">
        <v>21</v>
      </c>
      <c r="M7414" t="s">
        <v>214</v>
      </c>
      <c r="N7414">
        <v>21</v>
      </c>
      <c r="O7414">
        <v>16</v>
      </c>
      <c r="P7414">
        <v>586</v>
      </c>
      <c r="Q7414">
        <v>3119</v>
      </c>
    </row>
    <row r="7415" spans="1:17" x14ac:dyDescent="0.25">
      <c r="A7415" t="s">
        <v>52</v>
      </c>
      <c r="B7415" s="1" t="s">
        <v>212</v>
      </c>
      <c r="C7415">
        <v>1999</v>
      </c>
      <c r="D7415" s="15">
        <f>DATE(cars[[#This Row],[year_1]],1,1)</f>
        <v>36161</v>
      </c>
      <c r="E7415" t="s">
        <v>44</v>
      </c>
      <c r="F7415" s="4">
        <v>150</v>
      </c>
      <c r="G7415">
        <v>6</v>
      </c>
      <c r="H7415" t="s">
        <v>18</v>
      </c>
      <c r="I7415" t="s">
        <v>19</v>
      </c>
      <c r="J7415">
        <v>4</v>
      </c>
      <c r="K7415" t="s">
        <v>45</v>
      </c>
      <c r="L7415" t="s">
        <v>21</v>
      </c>
      <c r="M7415" t="s">
        <v>214</v>
      </c>
      <c r="N7415">
        <v>21</v>
      </c>
      <c r="O7415">
        <v>16</v>
      </c>
      <c r="P7415">
        <v>586</v>
      </c>
      <c r="Q7415">
        <v>2946</v>
      </c>
    </row>
    <row r="7416" spans="1:17" x14ac:dyDescent="0.25">
      <c r="A7416" t="s">
        <v>52</v>
      </c>
      <c r="B7416" s="1" t="s">
        <v>212</v>
      </c>
      <c r="C7416">
        <v>1999</v>
      </c>
      <c r="D7416" s="15">
        <f>DATE(cars[[#This Row],[year_1]],1,1)</f>
        <v>36161</v>
      </c>
      <c r="E7416" t="s">
        <v>44</v>
      </c>
      <c r="F7416" s="4">
        <v>150</v>
      </c>
      <c r="G7416">
        <v>6</v>
      </c>
      <c r="H7416" t="s">
        <v>18</v>
      </c>
      <c r="I7416" t="s">
        <v>91</v>
      </c>
      <c r="J7416">
        <v>2</v>
      </c>
      <c r="K7416" t="s">
        <v>45</v>
      </c>
      <c r="L7416" t="s">
        <v>21</v>
      </c>
      <c r="M7416" t="s">
        <v>214</v>
      </c>
      <c r="N7416">
        <v>20</v>
      </c>
      <c r="O7416">
        <v>16</v>
      </c>
      <c r="P7416">
        <v>586</v>
      </c>
      <c r="Q7416">
        <v>3214</v>
      </c>
    </row>
    <row r="7417" spans="1:17" x14ac:dyDescent="0.25">
      <c r="A7417" t="s">
        <v>52</v>
      </c>
      <c r="B7417" s="1" t="s">
        <v>212</v>
      </c>
      <c r="C7417">
        <v>1999</v>
      </c>
      <c r="D7417" s="15">
        <f>DATE(cars[[#This Row],[year_1]],1,1)</f>
        <v>36161</v>
      </c>
      <c r="E7417" t="s">
        <v>44</v>
      </c>
      <c r="F7417" s="4">
        <v>150</v>
      </c>
      <c r="G7417">
        <v>6</v>
      </c>
      <c r="H7417" t="s">
        <v>18</v>
      </c>
      <c r="I7417" t="s">
        <v>19</v>
      </c>
      <c r="J7417">
        <v>2</v>
      </c>
      <c r="K7417" t="s">
        <v>45</v>
      </c>
      <c r="L7417" t="s">
        <v>21</v>
      </c>
      <c r="M7417" t="s">
        <v>214</v>
      </c>
      <c r="N7417">
        <v>21</v>
      </c>
      <c r="O7417">
        <v>16</v>
      </c>
      <c r="P7417">
        <v>586</v>
      </c>
      <c r="Q7417">
        <v>2853</v>
      </c>
    </row>
    <row r="7418" spans="1:17" x14ac:dyDescent="0.25">
      <c r="A7418" t="s">
        <v>52</v>
      </c>
      <c r="B7418" s="1" t="s">
        <v>212</v>
      </c>
      <c r="C7418">
        <v>1999</v>
      </c>
      <c r="D7418" s="15">
        <f>DATE(cars[[#This Row],[year_1]],1,1)</f>
        <v>36161</v>
      </c>
      <c r="E7418" t="s">
        <v>44</v>
      </c>
      <c r="F7418" s="4">
        <v>150</v>
      </c>
      <c r="G7418">
        <v>6</v>
      </c>
      <c r="H7418" t="s">
        <v>18</v>
      </c>
      <c r="I7418" t="s">
        <v>91</v>
      </c>
      <c r="J7418">
        <v>2</v>
      </c>
      <c r="K7418" t="s">
        <v>45</v>
      </c>
      <c r="L7418" t="s">
        <v>21</v>
      </c>
      <c r="M7418" t="s">
        <v>213</v>
      </c>
      <c r="N7418">
        <v>20</v>
      </c>
      <c r="O7418">
        <v>16</v>
      </c>
      <c r="P7418">
        <v>586</v>
      </c>
      <c r="Q7418">
        <v>3011</v>
      </c>
    </row>
    <row r="7419" spans="1:17" x14ac:dyDescent="0.25">
      <c r="A7419" t="s">
        <v>88</v>
      </c>
      <c r="B7419" s="1" t="s">
        <v>735</v>
      </c>
      <c r="C7419">
        <v>1995</v>
      </c>
      <c r="D7419" s="15">
        <f>DATE(cars[[#This Row],[year_1]],1,1)</f>
        <v>34700</v>
      </c>
      <c r="E7419" t="s">
        <v>29</v>
      </c>
      <c r="F7419" s="4">
        <v>150</v>
      </c>
      <c r="G7419">
        <v>6</v>
      </c>
      <c r="H7419" t="s">
        <v>18</v>
      </c>
      <c r="I7419" t="s">
        <v>19</v>
      </c>
      <c r="J7419">
        <v>2</v>
      </c>
      <c r="K7419" t="s">
        <v>49</v>
      </c>
      <c r="L7419" t="s">
        <v>21</v>
      </c>
      <c r="M7419" t="s">
        <v>214</v>
      </c>
      <c r="N7419">
        <v>22</v>
      </c>
      <c r="O7419">
        <v>16</v>
      </c>
      <c r="P7419">
        <v>2031</v>
      </c>
      <c r="Q7419">
        <v>2311</v>
      </c>
    </row>
    <row r="7420" spans="1:17" x14ac:dyDescent="0.25">
      <c r="A7420" t="s">
        <v>88</v>
      </c>
      <c r="B7420" s="1" t="s">
        <v>735</v>
      </c>
      <c r="C7420">
        <v>1995</v>
      </c>
      <c r="D7420" s="15">
        <f>DATE(cars[[#This Row],[year_1]],1,1)</f>
        <v>34700</v>
      </c>
      <c r="E7420" t="s">
        <v>29</v>
      </c>
      <c r="F7420" s="4">
        <v>150</v>
      </c>
      <c r="G7420">
        <v>6</v>
      </c>
      <c r="H7420" t="s">
        <v>18</v>
      </c>
      <c r="I7420" t="s">
        <v>19</v>
      </c>
      <c r="J7420">
        <v>2</v>
      </c>
      <c r="K7420" t="s">
        <v>49</v>
      </c>
      <c r="L7420" t="s">
        <v>21</v>
      </c>
      <c r="M7420" t="s">
        <v>214</v>
      </c>
      <c r="N7420">
        <v>22</v>
      </c>
      <c r="O7420">
        <v>16</v>
      </c>
      <c r="P7420">
        <v>2031</v>
      </c>
      <c r="Q7420">
        <v>2498</v>
      </c>
    </row>
    <row r="7421" spans="1:17" x14ac:dyDescent="0.25">
      <c r="A7421" t="s">
        <v>47</v>
      </c>
      <c r="B7421" s="1" t="s">
        <v>965</v>
      </c>
      <c r="C7421">
        <v>1995</v>
      </c>
      <c r="D7421" s="15">
        <f>DATE(cars[[#This Row],[year_1]],1,1)</f>
        <v>34700</v>
      </c>
      <c r="E7421" t="s">
        <v>29</v>
      </c>
      <c r="F7421" s="4">
        <v>153</v>
      </c>
      <c r="G7421">
        <v>6</v>
      </c>
      <c r="H7421" t="s">
        <v>18</v>
      </c>
      <c r="I7421" t="s">
        <v>19</v>
      </c>
      <c r="J7421">
        <v>2</v>
      </c>
      <c r="K7421" t="s">
        <v>49</v>
      </c>
      <c r="L7421" t="s">
        <v>21</v>
      </c>
      <c r="M7421" t="s">
        <v>214</v>
      </c>
      <c r="N7421">
        <v>20</v>
      </c>
      <c r="O7421">
        <v>16</v>
      </c>
      <c r="P7421">
        <v>2009</v>
      </c>
      <c r="Q7421">
        <v>2121</v>
      </c>
    </row>
    <row r="7422" spans="1:17" x14ac:dyDescent="0.25">
      <c r="A7422" t="s">
        <v>47</v>
      </c>
      <c r="B7422" s="1" t="s">
        <v>965</v>
      </c>
      <c r="C7422">
        <v>1995</v>
      </c>
      <c r="D7422" s="15">
        <f>DATE(cars[[#This Row],[year_1]],1,1)</f>
        <v>34700</v>
      </c>
      <c r="E7422" t="s">
        <v>29</v>
      </c>
      <c r="F7422" s="4">
        <v>153</v>
      </c>
      <c r="G7422">
        <v>6</v>
      </c>
      <c r="H7422" t="s">
        <v>18</v>
      </c>
      <c r="I7422" t="s">
        <v>19</v>
      </c>
      <c r="J7422">
        <v>2</v>
      </c>
      <c r="K7422" t="s">
        <v>49</v>
      </c>
      <c r="L7422" t="s">
        <v>21</v>
      </c>
      <c r="M7422" t="s">
        <v>213</v>
      </c>
      <c r="N7422">
        <v>20</v>
      </c>
      <c r="O7422">
        <v>16</v>
      </c>
      <c r="P7422">
        <v>2009</v>
      </c>
      <c r="Q7422">
        <v>2000</v>
      </c>
    </row>
    <row r="7423" spans="1:17" x14ac:dyDescent="0.25">
      <c r="A7423" t="s">
        <v>186</v>
      </c>
      <c r="B7423" s="1" t="s">
        <v>953</v>
      </c>
      <c r="C7423">
        <v>2002</v>
      </c>
      <c r="D7423" s="15">
        <f>DATE(cars[[#This Row],[year_1]],1,1)</f>
        <v>37257</v>
      </c>
      <c r="E7423" t="s">
        <v>29</v>
      </c>
      <c r="F7423" s="4">
        <v>155</v>
      </c>
      <c r="G7423">
        <v>6</v>
      </c>
      <c r="H7423" t="s">
        <v>33</v>
      </c>
      <c r="I7423" t="s">
        <v>91</v>
      </c>
      <c r="J7423">
        <v>4</v>
      </c>
      <c r="K7423" t="s">
        <v>49</v>
      </c>
      <c r="L7423" t="s">
        <v>21</v>
      </c>
      <c r="M7423" t="s">
        <v>90</v>
      </c>
      <c r="N7423">
        <v>19</v>
      </c>
      <c r="O7423">
        <v>16</v>
      </c>
      <c r="P7423">
        <v>1385</v>
      </c>
      <c r="Q7423">
        <v>21510</v>
      </c>
    </row>
    <row r="7424" spans="1:17" x14ac:dyDescent="0.25">
      <c r="A7424" t="s">
        <v>186</v>
      </c>
      <c r="B7424" s="1" t="s">
        <v>953</v>
      </c>
      <c r="C7424">
        <v>2002</v>
      </c>
      <c r="D7424" s="15">
        <f>DATE(cars[[#This Row],[year_1]],1,1)</f>
        <v>37257</v>
      </c>
      <c r="E7424" t="s">
        <v>29</v>
      </c>
      <c r="F7424" s="4">
        <v>155</v>
      </c>
      <c r="G7424">
        <v>6</v>
      </c>
      <c r="H7424" t="s">
        <v>33</v>
      </c>
      <c r="I7424" t="s">
        <v>91</v>
      </c>
      <c r="J7424">
        <v>4</v>
      </c>
      <c r="K7424" t="s">
        <v>49</v>
      </c>
      <c r="L7424" t="s">
        <v>21</v>
      </c>
      <c r="M7424" t="s">
        <v>90</v>
      </c>
      <c r="N7424">
        <v>19</v>
      </c>
      <c r="O7424">
        <v>16</v>
      </c>
      <c r="P7424">
        <v>1385</v>
      </c>
      <c r="Q7424">
        <v>21935</v>
      </c>
    </row>
    <row r="7425" spans="1:17" x14ac:dyDescent="0.25">
      <c r="A7425" t="s">
        <v>43</v>
      </c>
      <c r="B7425" s="1" t="s">
        <v>531</v>
      </c>
      <c r="C7425">
        <v>2000</v>
      </c>
      <c r="D7425" s="15">
        <f>DATE(cars[[#This Row],[year_1]],1,1)</f>
        <v>36526</v>
      </c>
      <c r="E7425" t="s">
        <v>29</v>
      </c>
      <c r="F7425" s="4">
        <v>158</v>
      </c>
      <c r="G7425">
        <v>6</v>
      </c>
      <c r="H7425" t="s">
        <v>33</v>
      </c>
      <c r="I7425" t="s">
        <v>30</v>
      </c>
      <c r="J7425">
        <v>4</v>
      </c>
      <c r="K7425" t="s">
        <v>49</v>
      </c>
      <c r="L7425" t="s">
        <v>63</v>
      </c>
      <c r="M7425" t="s">
        <v>110</v>
      </c>
      <c r="N7425">
        <v>23</v>
      </c>
      <c r="O7425">
        <v>16</v>
      </c>
      <c r="P7425">
        <v>1013</v>
      </c>
      <c r="Q7425">
        <v>2169</v>
      </c>
    </row>
    <row r="7426" spans="1:17" x14ac:dyDescent="0.25">
      <c r="A7426" t="s">
        <v>43</v>
      </c>
      <c r="B7426" s="1" t="s">
        <v>531</v>
      </c>
      <c r="C7426">
        <v>2000</v>
      </c>
      <c r="D7426" s="15">
        <f>DATE(cars[[#This Row],[year_1]],1,1)</f>
        <v>36526</v>
      </c>
      <c r="E7426" t="s">
        <v>44</v>
      </c>
      <c r="F7426" s="4">
        <v>158</v>
      </c>
      <c r="G7426">
        <v>6</v>
      </c>
      <c r="H7426" t="s">
        <v>33</v>
      </c>
      <c r="I7426" t="s">
        <v>30</v>
      </c>
      <c r="J7426">
        <v>4</v>
      </c>
      <c r="K7426" t="s">
        <v>45</v>
      </c>
      <c r="L7426" t="s">
        <v>63</v>
      </c>
      <c r="M7426" t="s">
        <v>110</v>
      </c>
      <c r="N7426">
        <v>23</v>
      </c>
      <c r="O7426">
        <v>16</v>
      </c>
      <c r="P7426">
        <v>1013</v>
      </c>
      <c r="Q7426">
        <v>2266</v>
      </c>
    </row>
    <row r="7427" spans="1:17" x14ac:dyDescent="0.25">
      <c r="A7427" t="s">
        <v>144</v>
      </c>
      <c r="B7427" s="1" t="s">
        <v>531</v>
      </c>
      <c r="C7427">
        <v>1999</v>
      </c>
      <c r="D7427" s="15">
        <f>DATE(cars[[#This Row],[year_1]],1,1)</f>
        <v>36161</v>
      </c>
      <c r="E7427" t="s">
        <v>44</v>
      </c>
      <c r="F7427" s="4">
        <v>158</v>
      </c>
      <c r="G7427">
        <v>6</v>
      </c>
      <c r="H7427" t="s">
        <v>33</v>
      </c>
      <c r="I7427" t="s">
        <v>30</v>
      </c>
      <c r="J7427">
        <v>4</v>
      </c>
      <c r="K7427" t="s">
        <v>45</v>
      </c>
      <c r="L7427" t="s">
        <v>63</v>
      </c>
      <c r="M7427" t="s">
        <v>110</v>
      </c>
      <c r="N7427">
        <v>22</v>
      </c>
      <c r="O7427">
        <v>16</v>
      </c>
      <c r="P7427">
        <v>535</v>
      </c>
      <c r="Q7427">
        <v>2055</v>
      </c>
    </row>
    <row r="7428" spans="1:17" x14ac:dyDescent="0.25">
      <c r="A7428" t="s">
        <v>144</v>
      </c>
      <c r="B7428" s="1" t="s">
        <v>531</v>
      </c>
      <c r="C7428">
        <v>1999</v>
      </c>
      <c r="D7428" s="15">
        <f>DATE(cars[[#This Row],[year_1]],1,1)</f>
        <v>36161</v>
      </c>
      <c r="E7428" t="s">
        <v>44</v>
      </c>
      <c r="F7428" s="4">
        <v>158</v>
      </c>
      <c r="G7428">
        <v>6</v>
      </c>
      <c r="H7428" t="s">
        <v>33</v>
      </c>
      <c r="I7428" t="s">
        <v>30</v>
      </c>
      <c r="J7428">
        <v>4</v>
      </c>
      <c r="K7428" t="s">
        <v>45</v>
      </c>
      <c r="L7428" t="s">
        <v>63</v>
      </c>
      <c r="M7428" t="s">
        <v>110</v>
      </c>
      <c r="N7428">
        <v>22</v>
      </c>
      <c r="O7428">
        <v>16</v>
      </c>
      <c r="P7428">
        <v>535</v>
      </c>
      <c r="Q7428">
        <v>2152</v>
      </c>
    </row>
    <row r="7429" spans="1:17" x14ac:dyDescent="0.25">
      <c r="A7429" t="s">
        <v>144</v>
      </c>
      <c r="B7429" s="1" t="s">
        <v>531</v>
      </c>
      <c r="C7429">
        <v>1999</v>
      </c>
      <c r="D7429" s="15">
        <f>DATE(cars[[#This Row],[year_1]],1,1)</f>
        <v>36161</v>
      </c>
      <c r="E7429" t="s">
        <v>44</v>
      </c>
      <c r="F7429" s="4">
        <v>158</v>
      </c>
      <c r="G7429">
        <v>6</v>
      </c>
      <c r="H7429" t="s">
        <v>33</v>
      </c>
      <c r="I7429" t="s">
        <v>30</v>
      </c>
      <c r="J7429">
        <v>4</v>
      </c>
      <c r="K7429" t="s">
        <v>45</v>
      </c>
      <c r="L7429" t="s">
        <v>63</v>
      </c>
      <c r="M7429" t="s">
        <v>110</v>
      </c>
      <c r="N7429">
        <v>22</v>
      </c>
      <c r="O7429">
        <v>16</v>
      </c>
      <c r="P7429">
        <v>535</v>
      </c>
      <c r="Q7429">
        <v>2234</v>
      </c>
    </row>
    <row r="7430" spans="1:17" x14ac:dyDescent="0.25">
      <c r="A7430" t="s">
        <v>144</v>
      </c>
      <c r="B7430" s="1" t="s">
        <v>531</v>
      </c>
      <c r="C7430">
        <v>2000</v>
      </c>
      <c r="D7430" s="15">
        <f>DATE(cars[[#This Row],[year_1]],1,1)</f>
        <v>36526</v>
      </c>
      <c r="E7430" t="s">
        <v>44</v>
      </c>
      <c r="F7430" s="4">
        <v>158</v>
      </c>
      <c r="G7430">
        <v>6</v>
      </c>
      <c r="H7430" t="s">
        <v>33</v>
      </c>
      <c r="I7430" t="s">
        <v>30</v>
      </c>
      <c r="J7430">
        <v>4</v>
      </c>
      <c r="K7430" t="s">
        <v>45</v>
      </c>
      <c r="L7430" t="s">
        <v>63</v>
      </c>
      <c r="M7430" t="s">
        <v>110</v>
      </c>
      <c r="N7430">
        <v>23</v>
      </c>
      <c r="O7430">
        <v>16</v>
      </c>
      <c r="P7430">
        <v>535</v>
      </c>
      <c r="Q7430">
        <v>2331</v>
      </c>
    </row>
    <row r="7431" spans="1:17" x14ac:dyDescent="0.25">
      <c r="A7431" t="s">
        <v>144</v>
      </c>
      <c r="B7431" s="1" t="s">
        <v>531</v>
      </c>
      <c r="C7431">
        <v>2000</v>
      </c>
      <c r="D7431" s="15">
        <f>DATE(cars[[#This Row],[year_1]],1,1)</f>
        <v>36526</v>
      </c>
      <c r="E7431" t="s">
        <v>29</v>
      </c>
      <c r="F7431" s="4">
        <v>158</v>
      </c>
      <c r="G7431">
        <v>6</v>
      </c>
      <c r="H7431" t="s">
        <v>33</v>
      </c>
      <c r="I7431" t="s">
        <v>30</v>
      </c>
      <c r="J7431">
        <v>4</v>
      </c>
      <c r="K7431" t="s">
        <v>49</v>
      </c>
      <c r="L7431" t="s">
        <v>63</v>
      </c>
      <c r="M7431" t="s">
        <v>110</v>
      </c>
      <c r="N7431">
        <v>23</v>
      </c>
      <c r="O7431">
        <v>16</v>
      </c>
      <c r="P7431">
        <v>535</v>
      </c>
      <c r="Q7431">
        <v>2267</v>
      </c>
    </row>
    <row r="7432" spans="1:17" x14ac:dyDescent="0.25">
      <c r="A7432" t="s">
        <v>144</v>
      </c>
      <c r="B7432" s="1" t="s">
        <v>1006</v>
      </c>
      <c r="C7432">
        <v>1999</v>
      </c>
      <c r="D7432" s="15">
        <f>DATE(cars[[#This Row],[year_1]],1,1)</f>
        <v>36161</v>
      </c>
      <c r="E7432" t="s">
        <v>44</v>
      </c>
      <c r="F7432" s="4">
        <v>158</v>
      </c>
      <c r="G7432">
        <v>6</v>
      </c>
      <c r="H7432" t="s">
        <v>33</v>
      </c>
      <c r="I7432" t="s">
        <v>30</v>
      </c>
      <c r="J7432">
        <v>4</v>
      </c>
      <c r="K7432" t="s">
        <v>45</v>
      </c>
      <c r="L7432" t="s">
        <v>31</v>
      </c>
      <c r="M7432" t="s">
        <v>110</v>
      </c>
      <c r="N7432">
        <v>22</v>
      </c>
      <c r="O7432">
        <v>16</v>
      </c>
      <c r="P7432">
        <v>535</v>
      </c>
      <c r="Q7432">
        <v>2166</v>
      </c>
    </row>
    <row r="7433" spans="1:17" x14ac:dyDescent="0.25">
      <c r="A7433" t="s">
        <v>144</v>
      </c>
      <c r="B7433" s="1" t="s">
        <v>1006</v>
      </c>
      <c r="C7433">
        <v>1999</v>
      </c>
      <c r="D7433" s="15">
        <f>DATE(cars[[#This Row],[year_1]],1,1)</f>
        <v>36161</v>
      </c>
      <c r="E7433" t="s">
        <v>44</v>
      </c>
      <c r="F7433" s="4">
        <v>158</v>
      </c>
      <c r="G7433">
        <v>6</v>
      </c>
      <c r="H7433" t="s">
        <v>33</v>
      </c>
      <c r="I7433" t="s">
        <v>30</v>
      </c>
      <c r="J7433">
        <v>4</v>
      </c>
      <c r="K7433" t="s">
        <v>45</v>
      </c>
      <c r="L7433" t="s">
        <v>31</v>
      </c>
      <c r="M7433" t="s">
        <v>110</v>
      </c>
      <c r="N7433">
        <v>22</v>
      </c>
      <c r="O7433">
        <v>16</v>
      </c>
      <c r="P7433">
        <v>535</v>
      </c>
      <c r="Q7433">
        <v>2110</v>
      </c>
    </row>
    <row r="7434" spans="1:17" x14ac:dyDescent="0.25">
      <c r="A7434" t="s">
        <v>144</v>
      </c>
      <c r="B7434" s="1" t="s">
        <v>1006</v>
      </c>
      <c r="C7434">
        <v>2000</v>
      </c>
      <c r="D7434" s="15">
        <f>DATE(cars[[#This Row],[year_1]],1,1)</f>
        <v>36526</v>
      </c>
      <c r="E7434" t="s">
        <v>44</v>
      </c>
      <c r="F7434" s="4">
        <v>158</v>
      </c>
      <c r="G7434">
        <v>6</v>
      </c>
      <c r="H7434" t="s">
        <v>33</v>
      </c>
      <c r="I7434" t="s">
        <v>30</v>
      </c>
      <c r="J7434">
        <v>4</v>
      </c>
      <c r="K7434" t="s">
        <v>45</v>
      </c>
      <c r="L7434" t="s">
        <v>31</v>
      </c>
      <c r="M7434" t="s">
        <v>110</v>
      </c>
      <c r="N7434">
        <v>23</v>
      </c>
      <c r="O7434">
        <v>16</v>
      </c>
      <c r="P7434">
        <v>535</v>
      </c>
      <c r="Q7434">
        <v>2317</v>
      </c>
    </row>
    <row r="7435" spans="1:17" x14ac:dyDescent="0.25">
      <c r="A7435" t="s">
        <v>186</v>
      </c>
      <c r="B7435" s="1" t="s">
        <v>828</v>
      </c>
      <c r="C7435">
        <v>1992</v>
      </c>
      <c r="D7435" s="15">
        <f>DATE(cars[[#This Row],[year_1]],1,1)</f>
        <v>33604</v>
      </c>
      <c r="E7435" t="s">
        <v>29</v>
      </c>
      <c r="F7435" s="4">
        <v>160</v>
      </c>
      <c r="G7435">
        <v>6</v>
      </c>
      <c r="H7435" t="s">
        <v>18</v>
      </c>
      <c r="I7435" t="s">
        <v>19</v>
      </c>
      <c r="J7435">
        <v>4</v>
      </c>
      <c r="K7435" t="s">
        <v>49</v>
      </c>
      <c r="L7435" t="s">
        <v>31</v>
      </c>
      <c r="M7435" t="s">
        <v>90</v>
      </c>
      <c r="N7435">
        <v>22</v>
      </c>
      <c r="O7435">
        <v>16</v>
      </c>
      <c r="P7435">
        <v>1385</v>
      </c>
      <c r="Q7435">
        <v>2000</v>
      </c>
    </row>
    <row r="7436" spans="1:17" x14ac:dyDescent="0.25">
      <c r="A7436" t="s">
        <v>186</v>
      </c>
      <c r="B7436" s="1" t="s">
        <v>828</v>
      </c>
      <c r="C7436">
        <v>1992</v>
      </c>
      <c r="D7436" s="15">
        <f>DATE(cars[[#This Row],[year_1]],1,1)</f>
        <v>33604</v>
      </c>
      <c r="E7436" t="s">
        <v>29</v>
      </c>
      <c r="F7436" s="4">
        <v>160</v>
      </c>
      <c r="G7436">
        <v>6</v>
      </c>
      <c r="H7436" t="s">
        <v>18</v>
      </c>
      <c r="I7436" t="s">
        <v>19</v>
      </c>
      <c r="J7436">
        <v>2</v>
      </c>
      <c r="K7436" t="s">
        <v>49</v>
      </c>
      <c r="L7436" t="s">
        <v>21</v>
      </c>
      <c r="M7436" t="s">
        <v>229</v>
      </c>
      <c r="N7436">
        <v>22</v>
      </c>
      <c r="O7436">
        <v>16</v>
      </c>
      <c r="P7436">
        <v>1385</v>
      </c>
      <c r="Q7436">
        <v>2000</v>
      </c>
    </row>
    <row r="7437" spans="1:17" x14ac:dyDescent="0.25">
      <c r="A7437" t="s">
        <v>52</v>
      </c>
      <c r="B7437" s="1" t="s">
        <v>212</v>
      </c>
      <c r="C7437">
        <v>1999</v>
      </c>
      <c r="D7437" s="15">
        <f>DATE(cars[[#This Row],[year_1]],1,1)</f>
        <v>36161</v>
      </c>
      <c r="E7437" t="s">
        <v>29</v>
      </c>
      <c r="F7437" s="4">
        <v>160</v>
      </c>
      <c r="G7437">
        <v>6</v>
      </c>
      <c r="H7437" t="s">
        <v>18</v>
      </c>
      <c r="I7437" t="s">
        <v>19</v>
      </c>
      <c r="J7437">
        <v>2</v>
      </c>
      <c r="K7437" t="s">
        <v>49</v>
      </c>
      <c r="L7437" t="s">
        <v>21</v>
      </c>
      <c r="M7437" t="s">
        <v>213</v>
      </c>
      <c r="N7437">
        <v>20</v>
      </c>
      <c r="O7437">
        <v>16</v>
      </c>
      <c r="P7437">
        <v>586</v>
      </c>
      <c r="Q7437">
        <v>2870</v>
      </c>
    </row>
    <row r="7438" spans="1:17" x14ac:dyDescent="0.25">
      <c r="A7438" t="s">
        <v>52</v>
      </c>
      <c r="B7438" s="1" t="s">
        <v>702</v>
      </c>
      <c r="C7438">
        <v>1993</v>
      </c>
      <c r="D7438" s="15">
        <f>DATE(cars[[#This Row],[year_1]],1,1)</f>
        <v>33970</v>
      </c>
      <c r="E7438" t="s">
        <v>29</v>
      </c>
      <c r="F7438" s="4">
        <v>160</v>
      </c>
      <c r="G7438">
        <v>6</v>
      </c>
      <c r="H7438" t="s">
        <v>18</v>
      </c>
      <c r="I7438" t="s">
        <v>91</v>
      </c>
      <c r="J7438">
        <v>2</v>
      </c>
      <c r="K7438" t="s">
        <v>49</v>
      </c>
      <c r="L7438" t="s">
        <v>21</v>
      </c>
      <c r="M7438" t="s">
        <v>229</v>
      </c>
      <c r="N7438">
        <v>21</v>
      </c>
      <c r="O7438">
        <v>16</v>
      </c>
      <c r="P7438">
        <v>586</v>
      </c>
      <c r="Q7438">
        <v>2000</v>
      </c>
    </row>
    <row r="7439" spans="1:17" x14ac:dyDescent="0.25">
      <c r="A7439" t="s">
        <v>52</v>
      </c>
      <c r="B7439" s="1" t="s">
        <v>702</v>
      </c>
      <c r="C7439">
        <v>1993</v>
      </c>
      <c r="D7439" s="15">
        <f>DATE(cars[[#This Row],[year_1]],1,1)</f>
        <v>33970</v>
      </c>
      <c r="E7439" t="s">
        <v>29</v>
      </c>
      <c r="F7439" s="4">
        <v>160</v>
      </c>
      <c r="G7439">
        <v>6</v>
      </c>
      <c r="H7439" t="s">
        <v>18</v>
      </c>
      <c r="I7439" t="s">
        <v>19</v>
      </c>
      <c r="J7439">
        <v>2</v>
      </c>
      <c r="K7439" t="s">
        <v>49</v>
      </c>
      <c r="L7439" t="s">
        <v>21</v>
      </c>
      <c r="M7439" t="s">
        <v>229</v>
      </c>
      <c r="N7439">
        <v>21</v>
      </c>
      <c r="O7439">
        <v>16</v>
      </c>
      <c r="P7439">
        <v>586</v>
      </c>
      <c r="Q7439">
        <v>2000</v>
      </c>
    </row>
    <row r="7440" spans="1:17" x14ac:dyDescent="0.25">
      <c r="A7440" t="s">
        <v>88</v>
      </c>
      <c r="B7440" s="1" t="s">
        <v>739</v>
      </c>
      <c r="C7440">
        <v>1995</v>
      </c>
      <c r="D7440" s="15">
        <f>DATE(cars[[#This Row],[year_1]],1,1)</f>
        <v>34700</v>
      </c>
      <c r="E7440" t="s">
        <v>29</v>
      </c>
      <c r="F7440" s="4">
        <v>161</v>
      </c>
      <c r="G7440">
        <v>4</v>
      </c>
      <c r="H7440" t="s">
        <v>33</v>
      </c>
      <c r="I7440" t="s">
        <v>19</v>
      </c>
      <c r="J7440">
        <v>3</v>
      </c>
      <c r="K7440" t="s">
        <v>49</v>
      </c>
      <c r="L7440" t="s">
        <v>21</v>
      </c>
      <c r="M7440" t="s">
        <v>110</v>
      </c>
      <c r="N7440">
        <v>20</v>
      </c>
      <c r="O7440">
        <v>16</v>
      </c>
      <c r="P7440">
        <v>2031</v>
      </c>
      <c r="Q7440">
        <v>2000</v>
      </c>
    </row>
    <row r="7441" spans="1:17" x14ac:dyDescent="0.25">
      <c r="A7441" t="s">
        <v>88</v>
      </c>
      <c r="B7441" s="1" t="s">
        <v>739</v>
      </c>
      <c r="C7441">
        <v>1996</v>
      </c>
      <c r="D7441" s="15">
        <f>DATE(cars[[#This Row],[year_1]],1,1)</f>
        <v>35065</v>
      </c>
      <c r="E7441" t="s">
        <v>29</v>
      </c>
      <c r="F7441" s="4">
        <v>161</v>
      </c>
      <c r="G7441">
        <v>4</v>
      </c>
      <c r="H7441" t="s">
        <v>33</v>
      </c>
      <c r="I7441" t="s">
        <v>19</v>
      </c>
      <c r="J7441">
        <v>3</v>
      </c>
      <c r="K7441" t="s">
        <v>49</v>
      </c>
      <c r="L7441" t="s">
        <v>21</v>
      </c>
      <c r="M7441" t="s">
        <v>110</v>
      </c>
      <c r="N7441">
        <v>20</v>
      </c>
      <c r="O7441">
        <v>16</v>
      </c>
      <c r="P7441">
        <v>2031</v>
      </c>
      <c r="Q7441">
        <v>2064</v>
      </c>
    </row>
    <row r="7442" spans="1:17" x14ac:dyDescent="0.25">
      <c r="A7442" t="s">
        <v>88</v>
      </c>
      <c r="B7442" s="1" t="s">
        <v>739</v>
      </c>
      <c r="C7442">
        <v>1996</v>
      </c>
      <c r="D7442" s="15">
        <f>DATE(cars[[#This Row],[year_1]],1,1)</f>
        <v>35065</v>
      </c>
      <c r="E7442" t="s">
        <v>29</v>
      </c>
      <c r="F7442" s="4">
        <v>161</v>
      </c>
      <c r="G7442">
        <v>4</v>
      </c>
      <c r="H7442" t="s">
        <v>33</v>
      </c>
      <c r="I7442" t="s">
        <v>19</v>
      </c>
      <c r="J7442">
        <v>3</v>
      </c>
      <c r="K7442" t="s">
        <v>49</v>
      </c>
      <c r="L7442" t="s">
        <v>21</v>
      </c>
      <c r="M7442" t="s">
        <v>110</v>
      </c>
      <c r="N7442">
        <v>20</v>
      </c>
      <c r="O7442">
        <v>16</v>
      </c>
      <c r="P7442">
        <v>2031</v>
      </c>
      <c r="Q7442">
        <v>2304</v>
      </c>
    </row>
    <row r="7443" spans="1:17" x14ac:dyDescent="0.25">
      <c r="A7443" t="s">
        <v>88</v>
      </c>
      <c r="B7443" s="1" t="s">
        <v>739</v>
      </c>
      <c r="C7443">
        <v>1997</v>
      </c>
      <c r="D7443" s="15">
        <f>DATE(cars[[#This Row],[year_1]],1,1)</f>
        <v>35431</v>
      </c>
      <c r="E7443" t="s">
        <v>29</v>
      </c>
      <c r="F7443" s="4">
        <v>161</v>
      </c>
      <c r="G7443">
        <v>4</v>
      </c>
      <c r="H7443" t="s">
        <v>33</v>
      </c>
      <c r="I7443" t="s">
        <v>19</v>
      </c>
      <c r="J7443">
        <v>3</v>
      </c>
      <c r="K7443" t="s">
        <v>49</v>
      </c>
      <c r="L7443" t="s">
        <v>21</v>
      </c>
      <c r="M7443" t="s">
        <v>110</v>
      </c>
      <c r="N7443">
        <v>20</v>
      </c>
      <c r="O7443">
        <v>16</v>
      </c>
      <c r="P7443">
        <v>2031</v>
      </c>
      <c r="Q7443">
        <v>2242</v>
      </c>
    </row>
    <row r="7444" spans="1:17" x14ac:dyDescent="0.25">
      <c r="A7444" t="s">
        <v>88</v>
      </c>
      <c r="B7444" s="1" t="s">
        <v>739</v>
      </c>
      <c r="C7444">
        <v>1997</v>
      </c>
      <c r="D7444" s="15">
        <f>DATE(cars[[#This Row],[year_1]],1,1)</f>
        <v>35431</v>
      </c>
      <c r="E7444" t="s">
        <v>29</v>
      </c>
      <c r="F7444" s="4">
        <v>161</v>
      </c>
      <c r="G7444">
        <v>4</v>
      </c>
      <c r="H7444" t="s">
        <v>33</v>
      </c>
      <c r="I7444" t="s">
        <v>19</v>
      </c>
      <c r="J7444">
        <v>3</v>
      </c>
      <c r="K7444" t="s">
        <v>49</v>
      </c>
      <c r="L7444" t="s">
        <v>21</v>
      </c>
      <c r="M7444" t="s">
        <v>110</v>
      </c>
      <c r="N7444">
        <v>20</v>
      </c>
      <c r="O7444">
        <v>16</v>
      </c>
      <c r="P7444">
        <v>2031</v>
      </c>
      <c r="Q7444">
        <v>2580</v>
      </c>
    </row>
    <row r="7445" spans="1:17" x14ac:dyDescent="0.25">
      <c r="A7445" t="s">
        <v>28</v>
      </c>
      <c r="B7445" s="1">
        <v>200</v>
      </c>
      <c r="C7445">
        <v>1990</v>
      </c>
      <c r="D7445" s="15">
        <f>DATE(cars[[#This Row],[year_1]],1,1)</f>
        <v>32874</v>
      </c>
      <c r="E7445" t="s">
        <v>29</v>
      </c>
      <c r="F7445" s="4">
        <v>162</v>
      </c>
      <c r="G7445">
        <v>5</v>
      </c>
      <c r="H7445" t="s">
        <v>33</v>
      </c>
      <c r="I7445" t="s">
        <v>30</v>
      </c>
      <c r="J7445">
        <v>4</v>
      </c>
      <c r="K7445" t="s">
        <v>27</v>
      </c>
      <c r="L7445" t="s">
        <v>31</v>
      </c>
      <c r="M7445" t="s">
        <v>32</v>
      </c>
      <c r="N7445">
        <v>20</v>
      </c>
      <c r="O7445">
        <v>16</v>
      </c>
      <c r="P7445">
        <v>3105</v>
      </c>
      <c r="Q7445">
        <v>2000</v>
      </c>
    </row>
    <row r="7446" spans="1:17" x14ac:dyDescent="0.25">
      <c r="A7446" t="s">
        <v>28</v>
      </c>
      <c r="B7446" s="1">
        <v>200</v>
      </c>
      <c r="C7446">
        <v>1991</v>
      </c>
      <c r="D7446" s="15">
        <f>DATE(cars[[#This Row],[year_1]],1,1)</f>
        <v>33239</v>
      </c>
      <c r="E7446" t="s">
        <v>29</v>
      </c>
      <c r="F7446" s="4">
        <v>162</v>
      </c>
      <c r="G7446">
        <v>5</v>
      </c>
      <c r="H7446" t="s">
        <v>33</v>
      </c>
      <c r="I7446" t="s">
        <v>30</v>
      </c>
      <c r="J7446">
        <v>4</v>
      </c>
      <c r="K7446" t="s">
        <v>27</v>
      </c>
      <c r="L7446" t="s">
        <v>31</v>
      </c>
      <c r="M7446" t="s">
        <v>32</v>
      </c>
      <c r="N7446">
        <v>20</v>
      </c>
      <c r="O7446">
        <v>16</v>
      </c>
      <c r="P7446">
        <v>3105</v>
      </c>
      <c r="Q7446">
        <v>2000</v>
      </c>
    </row>
    <row r="7447" spans="1:17" x14ac:dyDescent="0.25">
      <c r="A7447" t="s">
        <v>51</v>
      </c>
      <c r="B7447" s="1">
        <v>760</v>
      </c>
      <c r="C7447">
        <v>1990</v>
      </c>
      <c r="D7447" s="15">
        <f>DATE(cars[[#This Row],[year_1]],1,1)</f>
        <v>32874</v>
      </c>
      <c r="E7447" t="s">
        <v>29</v>
      </c>
      <c r="F7447" s="4">
        <v>162</v>
      </c>
      <c r="G7447">
        <v>4</v>
      </c>
      <c r="H7447" t="s">
        <v>33</v>
      </c>
      <c r="I7447" t="s">
        <v>19</v>
      </c>
      <c r="J7447">
        <v>4</v>
      </c>
      <c r="K7447" t="s">
        <v>27</v>
      </c>
      <c r="L7447" t="s">
        <v>31</v>
      </c>
      <c r="M7447" t="s">
        <v>35</v>
      </c>
      <c r="N7447">
        <v>20</v>
      </c>
      <c r="O7447">
        <v>16</v>
      </c>
      <c r="P7447">
        <v>870</v>
      </c>
      <c r="Q7447">
        <v>2000</v>
      </c>
    </row>
    <row r="7448" spans="1:17" x14ac:dyDescent="0.25">
      <c r="A7448" t="s">
        <v>51</v>
      </c>
      <c r="B7448" s="1">
        <v>760</v>
      </c>
      <c r="C7448">
        <v>1990</v>
      </c>
      <c r="D7448" s="15">
        <f>DATE(cars[[#This Row],[year_1]],1,1)</f>
        <v>32874</v>
      </c>
      <c r="E7448" t="s">
        <v>29</v>
      </c>
      <c r="F7448" s="4">
        <v>162</v>
      </c>
      <c r="G7448">
        <v>4</v>
      </c>
      <c r="H7448" t="s">
        <v>33</v>
      </c>
      <c r="I7448" t="s">
        <v>19</v>
      </c>
      <c r="J7448">
        <v>4</v>
      </c>
      <c r="K7448" t="s">
        <v>27</v>
      </c>
      <c r="L7448" t="s">
        <v>31</v>
      </c>
      <c r="M7448" t="s">
        <v>32</v>
      </c>
      <c r="N7448">
        <v>20</v>
      </c>
      <c r="O7448">
        <v>16</v>
      </c>
      <c r="P7448">
        <v>870</v>
      </c>
      <c r="Q7448">
        <v>2000</v>
      </c>
    </row>
    <row r="7449" spans="1:17" x14ac:dyDescent="0.25">
      <c r="A7449" t="s">
        <v>28</v>
      </c>
      <c r="B7449" s="1" t="s">
        <v>22</v>
      </c>
      <c r="C7449">
        <v>1990</v>
      </c>
      <c r="D7449" s="15">
        <f>DATE(cars[[#This Row],[year_1]],1,1)</f>
        <v>32874</v>
      </c>
      <c r="E7449" t="s">
        <v>29</v>
      </c>
      <c r="F7449" s="4">
        <v>164</v>
      </c>
      <c r="G7449">
        <v>5</v>
      </c>
      <c r="H7449" t="s">
        <v>18</v>
      </c>
      <c r="I7449" t="s">
        <v>34</v>
      </c>
      <c r="J7449">
        <v>2</v>
      </c>
      <c r="K7449" t="s">
        <v>131</v>
      </c>
      <c r="L7449" t="s">
        <v>21</v>
      </c>
      <c r="M7449" t="s">
        <v>67</v>
      </c>
      <c r="N7449">
        <v>22</v>
      </c>
      <c r="O7449">
        <v>16</v>
      </c>
      <c r="P7449">
        <v>3105</v>
      </c>
      <c r="Q7449">
        <v>2000</v>
      </c>
    </row>
    <row r="7450" spans="1:17" x14ac:dyDescent="0.25">
      <c r="A7450" t="s">
        <v>264</v>
      </c>
      <c r="B7450" s="1" t="s">
        <v>400</v>
      </c>
      <c r="C7450">
        <v>1990</v>
      </c>
      <c r="D7450" s="15">
        <f>DATE(cars[[#This Row],[year_1]],1,1)</f>
        <v>32874</v>
      </c>
      <c r="E7450" t="s">
        <v>29</v>
      </c>
      <c r="F7450" s="4">
        <v>165</v>
      </c>
      <c r="G7450">
        <v>6</v>
      </c>
      <c r="H7450" t="s">
        <v>33</v>
      </c>
      <c r="I7450" t="s">
        <v>30</v>
      </c>
      <c r="J7450">
        <v>4</v>
      </c>
      <c r="K7450" t="s">
        <v>49</v>
      </c>
      <c r="L7450" t="s">
        <v>31</v>
      </c>
      <c r="M7450" t="s">
        <v>32</v>
      </c>
      <c r="N7450">
        <v>25</v>
      </c>
      <c r="O7450">
        <v>16</v>
      </c>
      <c r="P7450">
        <v>155</v>
      </c>
      <c r="Q7450">
        <v>2000</v>
      </c>
    </row>
    <row r="7451" spans="1:17" x14ac:dyDescent="0.25">
      <c r="A7451" t="s">
        <v>264</v>
      </c>
      <c r="B7451" s="1" t="s">
        <v>799</v>
      </c>
      <c r="C7451">
        <v>1990</v>
      </c>
      <c r="D7451" s="15">
        <f>DATE(cars[[#This Row],[year_1]],1,1)</f>
        <v>32874</v>
      </c>
      <c r="E7451" t="s">
        <v>29</v>
      </c>
      <c r="F7451" s="4">
        <v>165</v>
      </c>
      <c r="G7451">
        <v>6</v>
      </c>
      <c r="H7451" t="s">
        <v>33</v>
      </c>
      <c r="I7451" t="s">
        <v>30</v>
      </c>
      <c r="J7451">
        <v>2</v>
      </c>
      <c r="K7451" t="s">
        <v>49</v>
      </c>
      <c r="L7451" t="s">
        <v>21</v>
      </c>
      <c r="M7451" t="s">
        <v>22</v>
      </c>
      <c r="N7451">
        <v>25</v>
      </c>
      <c r="O7451">
        <v>16</v>
      </c>
      <c r="P7451">
        <v>155</v>
      </c>
      <c r="Q7451">
        <v>2000</v>
      </c>
    </row>
    <row r="7452" spans="1:17" x14ac:dyDescent="0.25">
      <c r="A7452" t="s">
        <v>264</v>
      </c>
      <c r="B7452" s="1" t="s">
        <v>799</v>
      </c>
      <c r="C7452">
        <v>1990</v>
      </c>
      <c r="D7452" s="15">
        <f>DATE(cars[[#This Row],[year_1]],1,1)</f>
        <v>32874</v>
      </c>
      <c r="E7452" t="s">
        <v>29</v>
      </c>
      <c r="F7452" s="4">
        <v>165</v>
      </c>
      <c r="G7452">
        <v>6</v>
      </c>
      <c r="H7452" t="s">
        <v>33</v>
      </c>
      <c r="I7452" t="s">
        <v>30</v>
      </c>
      <c r="J7452">
        <v>2</v>
      </c>
      <c r="K7452" t="s">
        <v>27</v>
      </c>
      <c r="L7452" t="s">
        <v>21</v>
      </c>
      <c r="M7452" t="s">
        <v>25</v>
      </c>
      <c r="N7452">
        <v>25</v>
      </c>
      <c r="O7452">
        <v>16</v>
      </c>
      <c r="P7452">
        <v>155</v>
      </c>
      <c r="Q7452">
        <v>2000</v>
      </c>
    </row>
    <row r="7453" spans="1:17" x14ac:dyDescent="0.25">
      <c r="A7453" t="s">
        <v>186</v>
      </c>
      <c r="B7453" s="1" t="s">
        <v>828</v>
      </c>
      <c r="C7453">
        <v>1993</v>
      </c>
      <c r="D7453" s="15">
        <f>DATE(cars[[#This Row],[year_1]],1,1)</f>
        <v>33970</v>
      </c>
      <c r="E7453" t="s">
        <v>29</v>
      </c>
      <c r="F7453" s="4">
        <v>165</v>
      </c>
      <c r="G7453">
        <v>6</v>
      </c>
      <c r="H7453" t="s">
        <v>18</v>
      </c>
      <c r="I7453" t="s">
        <v>19</v>
      </c>
      <c r="J7453">
        <v>4</v>
      </c>
      <c r="K7453" t="s">
        <v>49</v>
      </c>
      <c r="L7453" t="s">
        <v>31</v>
      </c>
      <c r="M7453" t="s">
        <v>90</v>
      </c>
      <c r="N7453">
        <v>22</v>
      </c>
      <c r="O7453">
        <v>16</v>
      </c>
      <c r="P7453">
        <v>1385</v>
      </c>
      <c r="Q7453">
        <v>2000</v>
      </c>
    </row>
    <row r="7454" spans="1:17" x14ac:dyDescent="0.25">
      <c r="A7454" t="s">
        <v>186</v>
      </c>
      <c r="B7454" s="1" t="s">
        <v>953</v>
      </c>
      <c r="C7454">
        <v>2003</v>
      </c>
      <c r="D7454" s="15">
        <f>DATE(cars[[#This Row],[year_1]],1,1)</f>
        <v>37622</v>
      </c>
      <c r="E7454" t="s">
        <v>29</v>
      </c>
      <c r="F7454" s="4">
        <v>165</v>
      </c>
      <c r="G7454">
        <v>6</v>
      </c>
      <c r="H7454" t="s">
        <v>33</v>
      </c>
      <c r="I7454" t="s">
        <v>91</v>
      </c>
      <c r="J7454">
        <v>4</v>
      </c>
      <c r="K7454" t="s">
        <v>49</v>
      </c>
      <c r="L7454" t="s">
        <v>21</v>
      </c>
      <c r="M7454" t="s">
        <v>90</v>
      </c>
      <c r="N7454">
        <v>19</v>
      </c>
      <c r="O7454">
        <v>16</v>
      </c>
      <c r="P7454">
        <v>1385</v>
      </c>
      <c r="Q7454">
        <v>22530</v>
      </c>
    </row>
    <row r="7455" spans="1:17" x14ac:dyDescent="0.25">
      <c r="A7455" t="s">
        <v>186</v>
      </c>
      <c r="B7455" s="1" t="s">
        <v>953</v>
      </c>
      <c r="C7455">
        <v>2003</v>
      </c>
      <c r="D7455" s="15">
        <f>DATE(cars[[#This Row],[year_1]],1,1)</f>
        <v>37622</v>
      </c>
      <c r="E7455" t="s">
        <v>29</v>
      </c>
      <c r="F7455" s="4">
        <v>165</v>
      </c>
      <c r="G7455">
        <v>6</v>
      </c>
      <c r="H7455" t="s">
        <v>33</v>
      </c>
      <c r="I7455" t="s">
        <v>91</v>
      </c>
      <c r="J7455">
        <v>4</v>
      </c>
      <c r="K7455" t="s">
        <v>49</v>
      </c>
      <c r="L7455" t="s">
        <v>21</v>
      </c>
      <c r="M7455" t="s">
        <v>90</v>
      </c>
      <c r="N7455">
        <v>19</v>
      </c>
      <c r="O7455">
        <v>16</v>
      </c>
      <c r="P7455">
        <v>1385</v>
      </c>
      <c r="Q7455">
        <v>22130</v>
      </c>
    </row>
    <row r="7456" spans="1:17" x14ac:dyDescent="0.25">
      <c r="A7456" t="s">
        <v>186</v>
      </c>
      <c r="B7456" s="1" t="s">
        <v>828</v>
      </c>
      <c r="C7456">
        <v>1993</v>
      </c>
      <c r="D7456" s="15">
        <f>DATE(cars[[#This Row],[year_1]],1,1)</f>
        <v>33970</v>
      </c>
      <c r="E7456" t="s">
        <v>29</v>
      </c>
      <c r="F7456" s="4">
        <v>165</v>
      </c>
      <c r="G7456">
        <v>6</v>
      </c>
      <c r="H7456" t="s">
        <v>18</v>
      </c>
      <c r="I7456" t="s">
        <v>19</v>
      </c>
      <c r="J7456">
        <v>2</v>
      </c>
      <c r="K7456" t="s">
        <v>49</v>
      </c>
      <c r="L7456" t="s">
        <v>21</v>
      </c>
      <c r="M7456" t="s">
        <v>229</v>
      </c>
      <c r="N7456">
        <v>22</v>
      </c>
      <c r="O7456">
        <v>16</v>
      </c>
      <c r="P7456">
        <v>1385</v>
      </c>
      <c r="Q7456">
        <v>2000</v>
      </c>
    </row>
    <row r="7457" spans="1:17" x14ac:dyDescent="0.25">
      <c r="A7457" t="s">
        <v>64</v>
      </c>
      <c r="B7457" s="1" t="s">
        <v>687</v>
      </c>
      <c r="C7457">
        <v>2002</v>
      </c>
      <c r="D7457" s="15">
        <f>DATE(cars[[#This Row],[year_1]],1,1)</f>
        <v>37257</v>
      </c>
      <c r="E7457" t="s">
        <v>29</v>
      </c>
      <c r="F7457" s="4">
        <v>165</v>
      </c>
      <c r="G7457">
        <v>6</v>
      </c>
      <c r="H7457" t="s">
        <v>33</v>
      </c>
      <c r="I7457" t="s">
        <v>19</v>
      </c>
      <c r="J7457">
        <v>4</v>
      </c>
      <c r="K7457" t="s">
        <v>49</v>
      </c>
      <c r="L7457" t="s">
        <v>31</v>
      </c>
      <c r="M7457" t="s">
        <v>90</v>
      </c>
      <c r="N7457">
        <v>21</v>
      </c>
      <c r="O7457">
        <v>16</v>
      </c>
      <c r="P7457">
        <v>436</v>
      </c>
      <c r="Q7457">
        <v>22777</v>
      </c>
    </row>
    <row r="7458" spans="1:17" x14ac:dyDescent="0.25">
      <c r="A7458" t="s">
        <v>64</v>
      </c>
      <c r="B7458" s="1" t="s">
        <v>687</v>
      </c>
      <c r="C7458">
        <v>2002</v>
      </c>
      <c r="D7458" s="15">
        <f>DATE(cars[[#This Row],[year_1]],1,1)</f>
        <v>37257</v>
      </c>
      <c r="E7458" t="s">
        <v>29</v>
      </c>
      <c r="F7458" s="4">
        <v>165</v>
      </c>
      <c r="G7458">
        <v>6</v>
      </c>
      <c r="H7458" t="s">
        <v>33</v>
      </c>
      <c r="I7458" t="s">
        <v>19</v>
      </c>
      <c r="J7458">
        <v>4</v>
      </c>
      <c r="K7458" t="s">
        <v>49</v>
      </c>
      <c r="L7458" t="s">
        <v>31</v>
      </c>
      <c r="M7458" t="s">
        <v>90</v>
      </c>
      <c r="N7458">
        <v>21</v>
      </c>
      <c r="O7458">
        <v>16</v>
      </c>
      <c r="P7458">
        <v>436</v>
      </c>
      <c r="Q7458">
        <v>25637</v>
      </c>
    </row>
    <row r="7459" spans="1:17" x14ac:dyDescent="0.25">
      <c r="A7459" t="s">
        <v>64</v>
      </c>
      <c r="B7459" s="1" t="s">
        <v>687</v>
      </c>
      <c r="C7459">
        <v>2003</v>
      </c>
      <c r="D7459" s="15">
        <f>DATE(cars[[#This Row],[year_1]],1,1)</f>
        <v>37622</v>
      </c>
      <c r="E7459" t="s">
        <v>29</v>
      </c>
      <c r="F7459" s="4">
        <v>165</v>
      </c>
      <c r="G7459">
        <v>6</v>
      </c>
      <c r="H7459" t="s">
        <v>33</v>
      </c>
      <c r="I7459" t="s">
        <v>19</v>
      </c>
      <c r="J7459">
        <v>4</v>
      </c>
      <c r="K7459" t="s">
        <v>49</v>
      </c>
      <c r="L7459" t="s">
        <v>31</v>
      </c>
      <c r="M7459" t="s">
        <v>90</v>
      </c>
      <c r="N7459">
        <v>21</v>
      </c>
      <c r="O7459">
        <v>16</v>
      </c>
      <c r="P7459">
        <v>436</v>
      </c>
      <c r="Q7459">
        <v>22907</v>
      </c>
    </row>
    <row r="7460" spans="1:17" x14ac:dyDescent="0.25">
      <c r="A7460" t="s">
        <v>64</v>
      </c>
      <c r="B7460" s="1" t="s">
        <v>687</v>
      </c>
      <c r="C7460">
        <v>2003</v>
      </c>
      <c r="D7460" s="15">
        <f>DATE(cars[[#This Row],[year_1]],1,1)</f>
        <v>37622</v>
      </c>
      <c r="E7460" t="s">
        <v>29</v>
      </c>
      <c r="F7460" s="4">
        <v>165</v>
      </c>
      <c r="G7460">
        <v>6</v>
      </c>
      <c r="H7460" t="s">
        <v>33</v>
      </c>
      <c r="I7460" t="s">
        <v>19</v>
      </c>
      <c r="J7460">
        <v>4</v>
      </c>
      <c r="K7460" t="s">
        <v>49</v>
      </c>
      <c r="L7460" t="s">
        <v>31</v>
      </c>
      <c r="M7460" t="s">
        <v>90</v>
      </c>
      <c r="N7460">
        <v>21</v>
      </c>
      <c r="O7460">
        <v>16</v>
      </c>
      <c r="P7460">
        <v>436</v>
      </c>
      <c r="Q7460">
        <v>25637</v>
      </c>
    </row>
    <row r="7461" spans="1:17" x14ac:dyDescent="0.25">
      <c r="A7461" t="s">
        <v>153</v>
      </c>
      <c r="B7461" s="1" t="s">
        <v>945</v>
      </c>
      <c r="C7461">
        <v>1990</v>
      </c>
      <c r="D7461" s="15">
        <f>DATE(cars[[#This Row],[year_1]],1,1)</f>
        <v>32874</v>
      </c>
      <c r="E7461" t="s">
        <v>29</v>
      </c>
      <c r="F7461" s="4">
        <v>165</v>
      </c>
      <c r="G7461">
        <v>6</v>
      </c>
      <c r="H7461" t="s">
        <v>33</v>
      </c>
      <c r="I7461" t="s">
        <v>30</v>
      </c>
      <c r="J7461">
        <v>2</v>
      </c>
      <c r="K7461" t="s">
        <v>49</v>
      </c>
      <c r="L7461" t="s">
        <v>63</v>
      </c>
      <c r="M7461" t="s">
        <v>22</v>
      </c>
      <c r="N7461">
        <v>24</v>
      </c>
      <c r="O7461">
        <v>16</v>
      </c>
      <c r="P7461">
        <v>26</v>
      </c>
      <c r="Q7461">
        <v>2000</v>
      </c>
    </row>
    <row r="7462" spans="1:17" x14ac:dyDescent="0.25">
      <c r="A7462" t="s">
        <v>43</v>
      </c>
      <c r="B7462" s="1" t="s">
        <v>282</v>
      </c>
      <c r="C7462">
        <v>2000</v>
      </c>
      <c r="D7462" s="15">
        <f>DATE(cars[[#This Row],[year_1]],1,1)</f>
        <v>36526</v>
      </c>
      <c r="E7462" t="s">
        <v>29</v>
      </c>
      <c r="F7462" s="4">
        <v>168</v>
      </c>
      <c r="G7462">
        <v>6</v>
      </c>
      <c r="H7462" t="s">
        <v>33</v>
      </c>
      <c r="I7462" t="s">
        <v>30</v>
      </c>
      <c r="J7462">
        <v>4</v>
      </c>
      <c r="K7462" t="s">
        <v>49</v>
      </c>
      <c r="L7462" t="s">
        <v>31</v>
      </c>
      <c r="M7462" t="s">
        <v>32</v>
      </c>
      <c r="N7462">
        <v>24</v>
      </c>
      <c r="O7462">
        <v>16</v>
      </c>
      <c r="P7462">
        <v>1013</v>
      </c>
      <c r="Q7462">
        <v>2373</v>
      </c>
    </row>
    <row r="7463" spans="1:17" x14ac:dyDescent="0.25">
      <c r="A7463" t="s">
        <v>264</v>
      </c>
      <c r="B7463" s="1" t="s">
        <v>799</v>
      </c>
      <c r="C7463">
        <v>1991</v>
      </c>
      <c r="D7463" s="15">
        <f>DATE(cars[[#This Row],[year_1]],1,1)</f>
        <v>33239</v>
      </c>
      <c r="E7463" t="s">
        <v>29</v>
      </c>
      <c r="F7463" s="4">
        <v>170</v>
      </c>
      <c r="G7463">
        <v>6</v>
      </c>
      <c r="H7463" t="s">
        <v>33</v>
      </c>
      <c r="I7463" t="s">
        <v>30</v>
      </c>
      <c r="J7463">
        <v>2</v>
      </c>
      <c r="K7463" t="s">
        <v>27</v>
      </c>
      <c r="L7463" t="s">
        <v>21</v>
      </c>
      <c r="M7463" t="s">
        <v>25</v>
      </c>
      <c r="N7463">
        <v>25</v>
      </c>
      <c r="O7463">
        <v>16</v>
      </c>
      <c r="P7463">
        <v>155</v>
      </c>
      <c r="Q7463">
        <v>2000</v>
      </c>
    </row>
    <row r="7464" spans="1:17" x14ac:dyDescent="0.25">
      <c r="A7464" t="s">
        <v>264</v>
      </c>
      <c r="B7464" s="1" t="s">
        <v>799</v>
      </c>
      <c r="C7464">
        <v>1991</v>
      </c>
      <c r="D7464" s="15">
        <f>DATE(cars[[#This Row],[year_1]],1,1)</f>
        <v>33239</v>
      </c>
      <c r="E7464" t="s">
        <v>29</v>
      </c>
      <c r="F7464" s="4">
        <v>170</v>
      </c>
      <c r="G7464">
        <v>6</v>
      </c>
      <c r="H7464" t="s">
        <v>33</v>
      </c>
      <c r="I7464" t="s">
        <v>30</v>
      </c>
      <c r="J7464">
        <v>2</v>
      </c>
      <c r="K7464" t="s">
        <v>49</v>
      </c>
      <c r="L7464" t="s">
        <v>21</v>
      </c>
      <c r="M7464" t="s">
        <v>22</v>
      </c>
      <c r="N7464">
        <v>25</v>
      </c>
      <c r="O7464">
        <v>16</v>
      </c>
      <c r="P7464">
        <v>155</v>
      </c>
      <c r="Q7464">
        <v>2000</v>
      </c>
    </row>
    <row r="7465" spans="1:17" x14ac:dyDescent="0.25">
      <c r="A7465" t="s">
        <v>153</v>
      </c>
      <c r="B7465" s="1" t="s">
        <v>945</v>
      </c>
      <c r="C7465">
        <v>1991</v>
      </c>
      <c r="D7465" s="15">
        <f>DATE(cars[[#This Row],[year_1]],1,1)</f>
        <v>33239</v>
      </c>
      <c r="E7465" t="s">
        <v>29</v>
      </c>
      <c r="F7465" s="4">
        <v>170</v>
      </c>
      <c r="G7465">
        <v>6</v>
      </c>
      <c r="H7465" t="s">
        <v>33</v>
      </c>
      <c r="I7465" t="s">
        <v>30</v>
      </c>
      <c r="J7465">
        <v>2</v>
      </c>
      <c r="K7465" t="s">
        <v>49</v>
      </c>
      <c r="L7465" t="s">
        <v>63</v>
      </c>
      <c r="M7465" t="s">
        <v>22</v>
      </c>
      <c r="N7465">
        <v>24</v>
      </c>
      <c r="O7465">
        <v>16</v>
      </c>
      <c r="P7465">
        <v>26</v>
      </c>
      <c r="Q7465">
        <v>2000</v>
      </c>
    </row>
    <row r="7466" spans="1:17" x14ac:dyDescent="0.25">
      <c r="A7466" t="s">
        <v>153</v>
      </c>
      <c r="B7466" s="1" t="s">
        <v>945</v>
      </c>
      <c r="C7466">
        <v>1992</v>
      </c>
      <c r="D7466" s="15">
        <f>DATE(cars[[#This Row],[year_1]],1,1)</f>
        <v>33604</v>
      </c>
      <c r="E7466" t="s">
        <v>29</v>
      </c>
      <c r="F7466" s="4">
        <v>170</v>
      </c>
      <c r="G7466">
        <v>6</v>
      </c>
      <c r="H7466" t="s">
        <v>33</v>
      </c>
      <c r="I7466" t="s">
        <v>30</v>
      </c>
      <c r="J7466">
        <v>2</v>
      </c>
      <c r="K7466" t="s">
        <v>49</v>
      </c>
      <c r="L7466" t="s">
        <v>63</v>
      </c>
      <c r="M7466" t="s">
        <v>22</v>
      </c>
      <c r="N7466">
        <v>24</v>
      </c>
      <c r="O7466">
        <v>16</v>
      </c>
      <c r="P7466">
        <v>26</v>
      </c>
      <c r="Q7466">
        <v>2000</v>
      </c>
    </row>
    <row r="7467" spans="1:17" x14ac:dyDescent="0.25">
      <c r="A7467" t="s">
        <v>28</v>
      </c>
      <c r="B7467" s="1">
        <v>100</v>
      </c>
      <c r="C7467">
        <v>1992</v>
      </c>
      <c r="D7467" s="15">
        <f>DATE(cars[[#This Row],[year_1]],1,1)</f>
        <v>33604</v>
      </c>
      <c r="E7467" t="s">
        <v>29</v>
      </c>
      <c r="F7467" s="4">
        <v>172</v>
      </c>
      <c r="G7467">
        <v>6</v>
      </c>
      <c r="H7467" t="s">
        <v>33</v>
      </c>
      <c r="I7467" t="s">
        <v>34</v>
      </c>
      <c r="J7467">
        <v>4</v>
      </c>
      <c r="K7467" t="s">
        <v>27</v>
      </c>
      <c r="L7467" t="s">
        <v>31</v>
      </c>
      <c r="M7467" t="s">
        <v>35</v>
      </c>
      <c r="N7467">
        <v>20</v>
      </c>
      <c r="O7467">
        <v>16</v>
      </c>
      <c r="P7467">
        <v>3105</v>
      </c>
      <c r="Q7467">
        <v>2000</v>
      </c>
    </row>
    <row r="7468" spans="1:17" x14ac:dyDescent="0.25">
      <c r="A7468" t="s">
        <v>28</v>
      </c>
      <c r="B7468" s="1">
        <v>100</v>
      </c>
      <c r="C7468">
        <v>1992</v>
      </c>
      <c r="D7468" s="15">
        <f>DATE(cars[[#This Row],[year_1]],1,1)</f>
        <v>33604</v>
      </c>
      <c r="E7468" t="s">
        <v>29</v>
      </c>
      <c r="F7468" s="4">
        <v>172</v>
      </c>
      <c r="G7468">
        <v>6</v>
      </c>
      <c r="H7468" t="s">
        <v>18</v>
      </c>
      <c r="I7468" t="s">
        <v>34</v>
      </c>
      <c r="J7468">
        <v>4</v>
      </c>
      <c r="K7468" t="s">
        <v>27</v>
      </c>
      <c r="L7468" t="s">
        <v>31</v>
      </c>
      <c r="M7468" t="s">
        <v>32</v>
      </c>
      <c r="N7468">
        <v>21</v>
      </c>
      <c r="O7468">
        <v>16</v>
      </c>
      <c r="P7468">
        <v>3105</v>
      </c>
      <c r="Q7468">
        <v>2000</v>
      </c>
    </row>
    <row r="7469" spans="1:17" x14ac:dyDescent="0.25">
      <c r="A7469" t="s">
        <v>28</v>
      </c>
      <c r="B7469" s="1">
        <v>100</v>
      </c>
      <c r="C7469">
        <v>1993</v>
      </c>
      <c r="D7469" s="15">
        <f>DATE(cars[[#This Row],[year_1]],1,1)</f>
        <v>33970</v>
      </c>
      <c r="E7469" t="s">
        <v>29</v>
      </c>
      <c r="F7469" s="4">
        <v>172</v>
      </c>
      <c r="G7469">
        <v>6</v>
      </c>
      <c r="H7469" t="s">
        <v>33</v>
      </c>
      <c r="I7469" t="s">
        <v>34</v>
      </c>
      <c r="J7469">
        <v>4</v>
      </c>
      <c r="K7469" t="s">
        <v>27</v>
      </c>
      <c r="L7469" t="s">
        <v>31</v>
      </c>
      <c r="M7469" t="s">
        <v>35</v>
      </c>
      <c r="N7469">
        <v>20</v>
      </c>
      <c r="O7469">
        <v>16</v>
      </c>
      <c r="P7469">
        <v>3105</v>
      </c>
      <c r="Q7469">
        <v>2000</v>
      </c>
    </row>
    <row r="7470" spans="1:17" x14ac:dyDescent="0.25">
      <c r="A7470" t="s">
        <v>28</v>
      </c>
      <c r="B7470" s="1">
        <v>100</v>
      </c>
      <c r="C7470">
        <v>1993</v>
      </c>
      <c r="D7470" s="15">
        <f>DATE(cars[[#This Row],[year_1]],1,1)</f>
        <v>33970</v>
      </c>
      <c r="E7470" t="s">
        <v>29</v>
      </c>
      <c r="F7470" s="4">
        <v>172</v>
      </c>
      <c r="G7470">
        <v>6</v>
      </c>
      <c r="H7470" t="s">
        <v>18</v>
      </c>
      <c r="I7470" t="s">
        <v>34</v>
      </c>
      <c r="J7470">
        <v>4</v>
      </c>
      <c r="K7470" t="s">
        <v>27</v>
      </c>
      <c r="L7470" t="s">
        <v>31</v>
      </c>
      <c r="M7470" t="s">
        <v>32</v>
      </c>
      <c r="N7470">
        <v>21</v>
      </c>
      <c r="O7470">
        <v>16</v>
      </c>
      <c r="P7470">
        <v>3105</v>
      </c>
      <c r="Q7470">
        <v>2000</v>
      </c>
    </row>
    <row r="7471" spans="1:17" x14ac:dyDescent="0.25">
      <c r="A7471" t="s">
        <v>28</v>
      </c>
      <c r="B7471" s="1">
        <v>100</v>
      </c>
      <c r="C7471">
        <v>1994</v>
      </c>
      <c r="D7471" s="15">
        <f>DATE(cars[[#This Row],[year_1]],1,1)</f>
        <v>34335</v>
      </c>
      <c r="E7471" t="s">
        <v>29</v>
      </c>
      <c r="F7471" s="4">
        <v>172</v>
      </c>
      <c r="G7471">
        <v>6</v>
      </c>
      <c r="H7471" t="s">
        <v>33</v>
      </c>
      <c r="I7471" t="s">
        <v>30</v>
      </c>
      <c r="J7471">
        <v>4</v>
      </c>
      <c r="K7471" t="s">
        <v>27</v>
      </c>
      <c r="L7471" t="s">
        <v>31</v>
      </c>
      <c r="M7471" t="s">
        <v>35</v>
      </c>
      <c r="N7471">
        <v>21</v>
      </c>
      <c r="O7471">
        <v>16</v>
      </c>
      <c r="P7471">
        <v>3105</v>
      </c>
      <c r="Q7471">
        <v>2000</v>
      </c>
    </row>
    <row r="7472" spans="1:17" x14ac:dyDescent="0.25">
      <c r="A7472" t="s">
        <v>28</v>
      </c>
      <c r="B7472" s="1">
        <v>100</v>
      </c>
      <c r="C7472">
        <v>1994</v>
      </c>
      <c r="D7472" s="15">
        <f>DATE(cars[[#This Row],[year_1]],1,1)</f>
        <v>34335</v>
      </c>
      <c r="E7472" t="s">
        <v>29</v>
      </c>
      <c r="F7472" s="4">
        <v>172</v>
      </c>
      <c r="G7472">
        <v>6</v>
      </c>
      <c r="H7472" t="s">
        <v>18</v>
      </c>
      <c r="I7472" t="s">
        <v>34</v>
      </c>
      <c r="J7472">
        <v>4</v>
      </c>
      <c r="K7472" t="s">
        <v>27</v>
      </c>
      <c r="L7472" t="s">
        <v>31</v>
      </c>
      <c r="M7472" t="s">
        <v>32</v>
      </c>
      <c r="N7472">
        <v>22</v>
      </c>
      <c r="O7472">
        <v>16</v>
      </c>
      <c r="P7472">
        <v>3105</v>
      </c>
      <c r="Q7472">
        <v>2000</v>
      </c>
    </row>
    <row r="7473" spans="1:17" x14ac:dyDescent="0.25">
      <c r="A7473" t="s">
        <v>28</v>
      </c>
      <c r="B7473" s="1">
        <v>100</v>
      </c>
      <c r="C7473">
        <v>1994</v>
      </c>
      <c r="D7473" s="15">
        <f>DATE(cars[[#This Row],[year_1]],1,1)</f>
        <v>34335</v>
      </c>
      <c r="E7473" t="s">
        <v>29</v>
      </c>
      <c r="F7473" s="4">
        <v>172</v>
      </c>
      <c r="G7473">
        <v>6</v>
      </c>
      <c r="H7473" t="s">
        <v>33</v>
      </c>
      <c r="I7473" t="s">
        <v>30</v>
      </c>
      <c r="J7473">
        <v>4</v>
      </c>
      <c r="K7473" t="s">
        <v>27</v>
      </c>
      <c r="L7473" t="s">
        <v>31</v>
      </c>
      <c r="M7473" t="s">
        <v>32</v>
      </c>
      <c r="N7473">
        <v>22</v>
      </c>
      <c r="O7473">
        <v>16</v>
      </c>
      <c r="P7473">
        <v>3105</v>
      </c>
      <c r="Q7473">
        <v>2000</v>
      </c>
    </row>
    <row r="7474" spans="1:17" x14ac:dyDescent="0.25">
      <c r="A7474" t="s">
        <v>28</v>
      </c>
      <c r="B7474" s="1">
        <v>100</v>
      </c>
      <c r="C7474">
        <v>1994</v>
      </c>
      <c r="D7474" s="15">
        <f>DATE(cars[[#This Row],[year_1]],1,1)</f>
        <v>34335</v>
      </c>
      <c r="E7474" t="s">
        <v>29</v>
      </c>
      <c r="F7474" s="4">
        <v>172</v>
      </c>
      <c r="G7474">
        <v>6</v>
      </c>
      <c r="H7474" t="s">
        <v>33</v>
      </c>
      <c r="I7474" t="s">
        <v>34</v>
      </c>
      <c r="J7474">
        <v>4</v>
      </c>
      <c r="K7474" t="s">
        <v>27</v>
      </c>
      <c r="L7474" t="s">
        <v>31</v>
      </c>
      <c r="M7474" t="s">
        <v>35</v>
      </c>
      <c r="N7474">
        <v>21</v>
      </c>
      <c r="O7474">
        <v>16</v>
      </c>
      <c r="P7474">
        <v>3105</v>
      </c>
      <c r="Q7474">
        <v>2000</v>
      </c>
    </row>
    <row r="7475" spans="1:17" x14ac:dyDescent="0.25">
      <c r="A7475" t="s">
        <v>142</v>
      </c>
      <c r="B7475" s="1" t="s">
        <v>940</v>
      </c>
      <c r="C7475">
        <v>2006</v>
      </c>
      <c r="D7475" s="15">
        <f>DATE(cars[[#This Row],[year_1]],1,1)</f>
        <v>38718</v>
      </c>
      <c r="E7475" t="s">
        <v>29</v>
      </c>
      <c r="F7475" s="4">
        <v>172</v>
      </c>
      <c r="G7475">
        <v>6</v>
      </c>
      <c r="H7475" t="s">
        <v>18</v>
      </c>
      <c r="I7475" t="s">
        <v>30</v>
      </c>
      <c r="J7475">
        <v>2</v>
      </c>
      <c r="K7475" t="s">
        <v>53</v>
      </c>
      <c r="L7475" t="s">
        <v>21</v>
      </c>
      <c r="M7475" t="s">
        <v>67</v>
      </c>
      <c r="N7475">
        <v>24</v>
      </c>
      <c r="O7475">
        <v>16</v>
      </c>
      <c r="P7475">
        <v>1439</v>
      </c>
      <c r="Q7475">
        <v>20595</v>
      </c>
    </row>
    <row r="7476" spans="1:17" x14ac:dyDescent="0.25">
      <c r="A7476" t="s">
        <v>142</v>
      </c>
      <c r="B7476" s="1" t="s">
        <v>940</v>
      </c>
      <c r="C7476">
        <v>2007</v>
      </c>
      <c r="D7476" s="15">
        <f>DATE(cars[[#This Row],[year_1]],1,1)</f>
        <v>39083</v>
      </c>
      <c r="E7476" t="s">
        <v>29</v>
      </c>
      <c r="F7476" s="4">
        <v>172</v>
      </c>
      <c r="G7476">
        <v>6</v>
      </c>
      <c r="H7476" t="s">
        <v>18</v>
      </c>
      <c r="I7476" t="s">
        <v>30</v>
      </c>
      <c r="J7476">
        <v>2</v>
      </c>
      <c r="K7476" t="s">
        <v>53</v>
      </c>
      <c r="L7476" t="s">
        <v>21</v>
      </c>
      <c r="M7476" t="s">
        <v>67</v>
      </c>
      <c r="N7476">
        <v>24</v>
      </c>
      <c r="O7476">
        <v>16</v>
      </c>
      <c r="P7476">
        <v>1439</v>
      </c>
      <c r="Q7476">
        <v>22095</v>
      </c>
    </row>
    <row r="7477" spans="1:17" x14ac:dyDescent="0.25">
      <c r="A7477" t="s">
        <v>369</v>
      </c>
      <c r="B7477" s="1" t="s">
        <v>479</v>
      </c>
      <c r="C7477">
        <v>2004</v>
      </c>
      <c r="D7477" s="15">
        <f>DATE(cars[[#This Row],[year_1]],1,1)</f>
        <v>37987</v>
      </c>
      <c r="E7477" t="s">
        <v>29</v>
      </c>
      <c r="F7477" s="4">
        <v>174</v>
      </c>
      <c r="G7477">
        <v>6</v>
      </c>
      <c r="H7477" t="s">
        <v>33</v>
      </c>
      <c r="I7477" t="s">
        <v>34</v>
      </c>
      <c r="J7477">
        <v>4</v>
      </c>
      <c r="K7477" t="s">
        <v>129</v>
      </c>
      <c r="L7477" t="s">
        <v>21</v>
      </c>
      <c r="M7477" t="s">
        <v>90</v>
      </c>
      <c r="N7477">
        <v>19</v>
      </c>
      <c r="O7477">
        <v>16</v>
      </c>
      <c r="P7477">
        <v>258</v>
      </c>
      <c r="Q7477">
        <v>28330</v>
      </c>
    </row>
    <row r="7478" spans="1:17" x14ac:dyDescent="0.25">
      <c r="A7478" t="s">
        <v>369</v>
      </c>
      <c r="B7478" s="1" t="s">
        <v>479</v>
      </c>
      <c r="C7478">
        <v>2004</v>
      </c>
      <c r="D7478" s="15">
        <f>DATE(cars[[#This Row],[year_1]],1,1)</f>
        <v>37987</v>
      </c>
      <c r="E7478" t="s">
        <v>29</v>
      </c>
      <c r="F7478" s="4">
        <v>174</v>
      </c>
      <c r="G7478">
        <v>6</v>
      </c>
      <c r="H7478" t="s">
        <v>33</v>
      </c>
      <c r="I7478" t="s">
        <v>34</v>
      </c>
      <c r="J7478">
        <v>4</v>
      </c>
      <c r="K7478" t="s">
        <v>129</v>
      </c>
      <c r="L7478" t="s">
        <v>21</v>
      </c>
      <c r="M7478" t="s">
        <v>90</v>
      </c>
      <c r="N7478">
        <v>19</v>
      </c>
      <c r="O7478">
        <v>16</v>
      </c>
      <c r="P7478">
        <v>258</v>
      </c>
      <c r="Q7478">
        <v>25330</v>
      </c>
    </row>
    <row r="7479" spans="1:17" x14ac:dyDescent="0.25">
      <c r="A7479" t="s">
        <v>369</v>
      </c>
      <c r="B7479" s="1" t="s">
        <v>479</v>
      </c>
      <c r="C7479">
        <v>2005</v>
      </c>
      <c r="D7479" s="15">
        <f>DATE(cars[[#This Row],[year_1]],1,1)</f>
        <v>38353</v>
      </c>
      <c r="E7479" t="s">
        <v>29</v>
      </c>
      <c r="F7479" s="4">
        <v>174</v>
      </c>
      <c r="G7479">
        <v>6</v>
      </c>
      <c r="H7479" t="s">
        <v>33</v>
      </c>
      <c r="I7479" t="s">
        <v>34</v>
      </c>
      <c r="J7479">
        <v>4</v>
      </c>
      <c r="K7479" t="s">
        <v>129</v>
      </c>
      <c r="L7479" t="s">
        <v>21</v>
      </c>
      <c r="M7479" t="s">
        <v>90</v>
      </c>
      <c r="N7479">
        <v>19</v>
      </c>
      <c r="O7479">
        <v>16</v>
      </c>
      <c r="P7479">
        <v>258</v>
      </c>
      <c r="Q7479">
        <v>26830</v>
      </c>
    </row>
    <row r="7480" spans="1:17" x14ac:dyDescent="0.25">
      <c r="A7480" t="s">
        <v>369</v>
      </c>
      <c r="B7480" s="1" t="s">
        <v>479</v>
      </c>
      <c r="C7480">
        <v>2004</v>
      </c>
      <c r="D7480" s="15">
        <f>DATE(cars[[#This Row],[year_1]],1,1)</f>
        <v>37987</v>
      </c>
      <c r="E7480" t="s">
        <v>29</v>
      </c>
      <c r="F7480" s="4">
        <v>174</v>
      </c>
      <c r="G7480">
        <v>6</v>
      </c>
      <c r="H7480" t="s">
        <v>33</v>
      </c>
      <c r="I7480" t="s">
        <v>34</v>
      </c>
      <c r="J7480">
        <v>2</v>
      </c>
      <c r="K7480" t="s">
        <v>129</v>
      </c>
      <c r="L7480" t="s">
        <v>21</v>
      </c>
      <c r="M7480" t="s">
        <v>229</v>
      </c>
      <c r="N7480">
        <v>19</v>
      </c>
      <c r="O7480">
        <v>16</v>
      </c>
      <c r="P7480">
        <v>258</v>
      </c>
      <c r="Q7480">
        <v>26330</v>
      </c>
    </row>
    <row r="7481" spans="1:17" x14ac:dyDescent="0.25">
      <c r="A7481" t="s">
        <v>369</v>
      </c>
      <c r="B7481" s="1" t="s">
        <v>479</v>
      </c>
      <c r="C7481">
        <v>2005</v>
      </c>
      <c r="D7481" s="15">
        <f>DATE(cars[[#This Row],[year_1]],1,1)</f>
        <v>38353</v>
      </c>
      <c r="E7481" t="s">
        <v>29</v>
      </c>
      <c r="F7481" s="4">
        <v>174</v>
      </c>
      <c r="G7481">
        <v>6</v>
      </c>
      <c r="H7481" t="s">
        <v>33</v>
      </c>
      <c r="I7481" t="s">
        <v>34</v>
      </c>
      <c r="J7481">
        <v>2</v>
      </c>
      <c r="K7481" t="s">
        <v>129</v>
      </c>
      <c r="L7481" t="s">
        <v>21</v>
      </c>
      <c r="M7481" t="s">
        <v>229</v>
      </c>
      <c r="N7481">
        <v>19</v>
      </c>
      <c r="O7481">
        <v>16</v>
      </c>
      <c r="P7481">
        <v>258</v>
      </c>
      <c r="Q7481">
        <v>26830</v>
      </c>
    </row>
    <row r="7482" spans="1:17" x14ac:dyDescent="0.25">
      <c r="A7482" t="s">
        <v>40</v>
      </c>
      <c r="B7482" s="1" t="s">
        <v>62</v>
      </c>
      <c r="C7482">
        <v>1991</v>
      </c>
      <c r="D7482" s="15">
        <f>DATE(cars[[#This Row],[year_1]],1,1)</f>
        <v>33239</v>
      </c>
      <c r="E7482" t="s">
        <v>29</v>
      </c>
      <c r="F7482" s="4">
        <v>177</v>
      </c>
      <c r="G7482">
        <v>6</v>
      </c>
      <c r="H7482" t="s">
        <v>33</v>
      </c>
      <c r="I7482" t="s">
        <v>19</v>
      </c>
      <c r="J7482">
        <v>4</v>
      </c>
      <c r="K7482" t="s">
        <v>27</v>
      </c>
      <c r="L7482" t="s">
        <v>31</v>
      </c>
      <c r="M7482" t="s">
        <v>32</v>
      </c>
      <c r="N7482">
        <v>22</v>
      </c>
      <c r="O7482">
        <v>16</v>
      </c>
      <c r="P7482">
        <v>617</v>
      </c>
      <c r="Q7482">
        <v>2000</v>
      </c>
    </row>
    <row r="7483" spans="1:17" x14ac:dyDescent="0.25">
      <c r="A7483" t="s">
        <v>40</v>
      </c>
      <c r="B7483" s="1" t="s">
        <v>62</v>
      </c>
      <c r="C7483">
        <v>1992</v>
      </c>
      <c r="D7483" s="15">
        <f>DATE(cars[[#This Row],[year_1]],1,1)</f>
        <v>33604</v>
      </c>
      <c r="E7483" t="s">
        <v>29</v>
      </c>
      <c r="F7483" s="4">
        <v>177</v>
      </c>
      <c r="G7483">
        <v>6</v>
      </c>
      <c r="H7483" t="s">
        <v>33</v>
      </c>
      <c r="I7483" t="s">
        <v>19</v>
      </c>
      <c r="J7483">
        <v>4</v>
      </c>
      <c r="K7483" t="s">
        <v>27</v>
      </c>
      <c r="L7483" t="s">
        <v>31</v>
      </c>
      <c r="M7483" t="s">
        <v>32</v>
      </c>
      <c r="N7483">
        <v>22</v>
      </c>
      <c r="O7483">
        <v>16</v>
      </c>
      <c r="P7483">
        <v>617</v>
      </c>
      <c r="Q7483">
        <v>2065</v>
      </c>
    </row>
    <row r="7484" spans="1:17" x14ac:dyDescent="0.25">
      <c r="A7484" t="s">
        <v>220</v>
      </c>
      <c r="B7484" s="1" t="s">
        <v>322</v>
      </c>
      <c r="C7484">
        <v>1992</v>
      </c>
      <c r="D7484" s="15">
        <f>DATE(cars[[#This Row],[year_1]],1,1)</f>
        <v>33604</v>
      </c>
      <c r="E7484" t="s">
        <v>29</v>
      </c>
      <c r="F7484" s="4">
        <v>178</v>
      </c>
      <c r="G7484">
        <v>6</v>
      </c>
      <c r="H7484" t="s">
        <v>18</v>
      </c>
      <c r="I7484" t="s">
        <v>30</v>
      </c>
      <c r="J7484">
        <v>2</v>
      </c>
      <c r="K7484" t="s">
        <v>66</v>
      </c>
      <c r="L7484" t="s">
        <v>21</v>
      </c>
      <c r="M7484" t="s">
        <v>67</v>
      </c>
      <c r="N7484">
        <v>23</v>
      </c>
      <c r="O7484">
        <v>16</v>
      </c>
      <c r="P7484">
        <v>873</v>
      </c>
      <c r="Q7484">
        <v>2000</v>
      </c>
    </row>
    <row r="7485" spans="1:17" x14ac:dyDescent="0.25">
      <c r="A7485" t="s">
        <v>220</v>
      </c>
      <c r="B7485" s="1" t="s">
        <v>322</v>
      </c>
      <c r="C7485">
        <v>1993</v>
      </c>
      <c r="D7485" s="15">
        <f>DATE(cars[[#This Row],[year_1]],1,1)</f>
        <v>33970</v>
      </c>
      <c r="E7485" t="s">
        <v>29</v>
      </c>
      <c r="F7485" s="4">
        <v>178</v>
      </c>
      <c r="G7485">
        <v>6</v>
      </c>
      <c r="H7485" t="s">
        <v>18</v>
      </c>
      <c r="I7485" t="s">
        <v>30</v>
      </c>
      <c r="J7485">
        <v>2</v>
      </c>
      <c r="K7485" t="s">
        <v>66</v>
      </c>
      <c r="L7485" t="s">
        <v>21</v>
      </c>
      <c r="M7485" t="s">
        <v>67</v>
      </c>
      <c r="N7485">
        <v>23</v>
      </c>
      <c r="O7485">
        <v>16</v>
      </c>
      <c r="P7485">
        <v>873</v>
      </c>
      <c r="Q7485">
        <v>2000</v>
      </c>
    </row>
    <row r="7486" spans="1:17" x14ac:dyDescent="0.25">
      <c r="A7486" t="s">
        <v>220</v>
      </c>
      <c r="B7486" s="1" t="s">
        <v>322</v>
      </c>
      <c r="C7486">
        <v>1994</v>
      </c>
      <c r="D7486" s="15">
        <f>DATE(cars[[#This Row],[year_1]],1,1)</f>
        <v>34335</v>
      </c>
      <c r="E7486" t="s">
        <v>29</v>
      </c>
      <c r="F7486" s="4">
        <v>178</v>
      </c>
      <c r="G7486">
        <v>6</v>
      </c>
      <c r="H7486" t="s">
        <v>18</v>
      </c>
      <c r="I7486" t="s">
        <v>30</v>
      </c>
      <c r="J7486">
        <v>2</v>
      </c>
      <c r="K7486" t="s">
        <v>66</v>
      </c>
      <c r="L7486" t="s">
        <v>21</v>
      </c>
      <c r="M7486" t="s">
        <v>67</v>
      </c>
      <c r="N7486">
        <v>22</v>
      </c>
      <c r="O7486">
        <v>16</v>
      </c>
      <c r="P7486">
        <v>873</v>
      </c>
      <c r="Q7486">
        <v>2000</v>
      </c>
    </row>
    <row r="7487" spans="1:17" x14ac:dyDescent="0.25">
      <c r="A7487" t="s">
        <v>43</v>
      </c>
      <c r="B7487" s="1" t="s">
        <v>1006</v>
      </c>
      <c r="C7487">
        <v>2001</v>
      </c>
      <c r="D7487" s="15">
        <f>DATE(cars[[#This Row],[year_1]],1,1)</f>
        <v>36892</v>
      </c>
      <c r="E7487" t="s">
        <v>44</v>
      </c>
      <c r="F7487" s="4">
        <v>180</v>
      </c>
      <c r="G7487">
        <v>6</v>
      </c>
      <c r="H7487" t="s">
        <v>33</v>
      </c>
      <c r="I7487" t="s">
        <v>30</v>
      </c>
      <c r="J7487">
        <v>4</v>
      </c>
      <c r="K7487" t="s">
        <v>49</v>
      </c>
      <c r="L7487" t="s">
        <v>31</v>
      </c>
      <c r="M7487" t="s">
        <v>110</v>
      </c>
      <c r="N7487">
        <v>22</v>
      </c>
      <c r="O7487">
        <v>16</v>
      </c>
      <c r="P7487">
        <v>1013</v>
      </c>
      <c r="Q7487">
        <v>23525</v>
      </c>
    </row>
    <row r="7488" spans="1:17" x14ac:dyDescent="0.25">
      <c r="A7488" t="s">
        <v>43</v>
      </c>
      <c r="B7488" s="1" t="s">
        <v>1006</v>
      </c>
      <c r="C7488">
        <v>2002</v>
      </c>
      <c r="D7488" s="15">
        <f>DATE(cars[[#This Row],[year_1]],1,1)</f>
        <v>37257</v>
      </c>
      <c r="E7488" t="s">
        <v>44</v>
      </c>
      <c r="F7488" s="4">
        <v>180</v>
      </c>
      <c r="G7488">
        <v>6</v>
      </c>
      <c r="H7488" t="s">
        <v>33</v>
      </c>
      <c r="I7488" t="s">
        <v>30</v>
      </c>
      <c r="J7488">
        <v>4</v>
      </c>
      <c r="K7488" t="s">
        <v>49</v>
      </c>
      <c r="L7488" t="s">
        <v>63</v>
      </c>
      <c r="M7488" t="s">
        <v>110</v>
      </c>
      <c r="N7488">
        <v>22</v>
      </c>
      <c r="O7488">
        <v>16</v>
      </c>
      <c r="P7488">
        <v>1013</v>
      </c>
      <c r="Q7488">
        <v>23640</v>
      </c>
    </row>
    <row r="7489" spans="1:17" x14ac:dyDescent="0.25">
      <c r="A7489" t="s">
        <v>114</v>
      </c>
      <c r="B7489" s="1" t="s">
        <v>956</v>
      </c>
      <c r="C7489">
        <v>1998</v>
      </c>
      <c r="D7489" s="15">
        <f>DATE(cars[[#This Row],[year_1]],1,1)</f>
        <v>35796</v>
      </c>
      <c r="E7489" t="s">
        <v>29</v>
      </c>
      <c r="F7489" s="4">
        <v>180</v>
      </c>
      <c r="G7489">
        <v>6</v>
      </c>
      <c r="H7489" t="s">
        <v>33</v>
      </c>
      <c r="I7489" t="s">
        <v>30</v>
      </c>
      <c r="J7489">
        <v>4</v>
      </c>
      <c r="K7489" t="s">
        <v>49</v>
      </c>
      <c r="L7489" t="s">
        <v>21</v>
      </c>
      <c r="M7489" t="s">
        <v>110</v>
      </c>
      <c r="N7489">
        <v>23</v>
      </c>
      <c r="O7489">
        <v>16</v>
      </c>
      <c r="P7489">
        <v>210</v>
      </c>
      <c r="Q7489">
        <v>2000</v>
      </c>
    </row>
    <row r="7490" spans="1:17" x14ac:dyDescent="0.25">
      <c r="A7490" t="s">
        <v>114</v>
      </c>
      <c r="B7490" s="1" t="s">
        <v>956</v>
      </c>
      <c r="C7490">
        <v>1998</v>
      </c>
      <c r="D7490" s="15">
        <f>DATE(cars[[#This Row],[year_1]],1,1)</f>
        <v>35796</v>
      </c>
      <c r="E7490" t="s">
        <v>29</v>
      </c>
      <c r="F7490" s="4">
        <v>180</v>
      </c>
      <c r="G7490">
        <v>6</v>
      </c>
      <c r="H7490" t="s">
        <v>33</v>
      </c>
      <c r="I7490" t="s">
        <v>30</v>
      </c>
      <c r="J7490">
        <v>4</v>
      </c>
      <c r="K7490" t="s">
        <v>49</v>
      </c>
      <c r="L7490" t="s">
        <v>31</v>
      </c>
      <c r="M7490" t="s">
        <v>110</v>
      </c>
      <c r="N7490">
        <v>23</v>
      </c>
      <c r="O7490">
        <v>16</v>
      </c>
      <c r="P7490">
        <v>210</v>
      </c>
      <c r="Q7490">
        <v>2038</v>
      </c>
    </row>
    <row r="7491" spans="1:17" x14ac:dyDescent="0.25">
      <c r="A7491" t="s">
        <v>114</v>
      </c>
      <c r="B7491" s="1" t="s">
        <v>956</v>
      </c>
      <c r="C7491">
        <v>1998</v>
      </c>
      <c r="D7491" s="15">
        <f>DATE(cars[[#This Row],[year_1]],1,1)</f>
        <v>35796</v>
      </c>
      <c r="E7491" t="s">
        <v>29</v>
      </c>
      <c r="F7491" s="4">
        <v>180</v>
      </c>
      <c r="G7491">
        <v>6</v>
      </c>
      <c r="H7491" t="s">
        <v>33</v>
      </c>
      <c r="I7491" t="s">
        <v>30</v>
      </c>
      <c r="J7491">
        <v>4</v>
      </c>
      <c r="K7491" t="s">
        <v>49</v>
      </c>
      <c r="L7491" t="s">
        <v>31</v>
      </c>
      <c r="M7491" t="s">
        <v>110</v>
      </c>
      <c r="N7491">
        <v>23</v>
      </c>
      <c r="O7491">
        <v>16</v>
      </c>
      <c r="P7491">
        <v>210</v>
      </c>
      <c r="Q7491">
        <v>2104</v>
      </c>
    </row>
    <row r="7492" spans="1:17" x14ac:dyDescent="0.25">
      <c r="A7492" t="s">
        <v>114</v>
      </c>
      <c r="B7492" s="1" t="s">
        <v>956</v>
      </c>
      <c r="C7492">
        <v>1997</v>
      </c>
      <c r="D7492" s="15">
        <f>DATE(cars[[#This Row],[year_1]],1,1)</f>
        <v>35431</v>
      </c>
      <c r="E7492" t="s">
        <v>29</v>
      </c>
      <c r="F7492" s="4">
        <v>180</v>
      </c>
      <c r="G7492">
        <v>6</v>
      </c>
      <c r="H7492" t="s">
        <v>33</v>
      </c>
      <c r="I7492" t="s">
        <v>30</v>
      </c>
      <c r="J7492">
        <v>3</v>
      </c>
      <c r="K7492" t="s">
        <v>49</v>
      </c>
      <c r="L7492" t="s">
        <v>31</v>
      </c>
      <c r="M7492" t="s">
        <v>110</v>
      </c>
      <c r="N7492">
        <v>23</v>
      </c>
      <c r="O7492">
        <v>16</v>
      </c>
      <c r="P7492">
        <v>210</v>
      </c>
      <c r="Q7492">
        <v>2000</v>
      </c>
    </row>
    <row r="7493" spans="1:17" x14ac:dyDescent="0.25">
      <c r="A7493" t="s">
        <v>114</v>
      </c>
      <c r="B7493" s="1" t="s">
        <v>956</v>
      </c>
      <c r="C7493">
        <v>1997</v>
      </c>
      <c r="D7493" s="15">
        <f>DATE(cars[[#This Row],[year_1]],1,1)</f>
        <v>35431</v>
      </c>
      <c r="E7493" t="s">
        <v>29</v>
      </c>
      <c r="F7493" s="4">
        <v>180</v>
      </c>
      <c r="G7493">
        <v>6</v>
      </c>
      <c r="H7493" t="s">
        <v>33</v>
      </c>
      <c r="I7493" t="s">
        <v>30</v>
      </c>
      <c r="J7493">
        <v>3</v>
      </c>
      <c r="K7493" t="s">
        <v>49</v>
      </c>
      <c r="L7493" t="s">
        <v>21</v>
      </c>
      <c r="M7493" t="s">
        <v>110</v>
      </c>
      <c r="N7493">
        <v>23</v>
      </c>
      <c r="O7493">
        <v>16</v>
      </c>
      <c r="P7493">
        <v>210</v>
      </c>
      <c r="Q7493">
        <v>2000</v>
      </c>
    </row>
    <row r="7494" spans="1:17" x14ac:dyDescent="0.25">
      <c r="A7494" t="s">
        <v>114</v>
      </c>
      <c r="B7494" s="1" t="s">
        <v>956</v>
      </c>
      <c r="C7494">
        <v>1998</v>
      </c>
      <c r="D7494" s="15">
        <f>DATE(cars[[#This Row],[year_1]],1,1)</f>
        <v>35796</v>
      </c>
      <c r="E7494" t="s">
        <v>29</v>
      </c>
      <c r="F7494" s="4">
        <v>180</v>
      </c>
      <c r="G7494">
        <v>6</v>
      </c>
      <c r="H7494" t="s">
        <v>33</v>
      </c>
      <c r="I7494" t="s">
        <v>30</v>
      </c>
      <c r="J7494">
        <v>3</v>
      </c>
      <c r="K7494" t="s">
        <v>49</v>
      </c>
      <c r="L7494" t="s">
        <v>21</v>
      </c>
      <c r="M7494" t="s">
        <v>110</v>
      </c>
      <c r="N7494">
        <v>23</v>
      </c>
      <c r="O7494">
        <v>16</v>
      </c>
      <c r="P7494">
        <v>210</v>
      </c>
      <c r="Q7494">
        <v>2000</v>
      </c>
    </row>
    <row r="7495" spans="1:17" x14ac:dyDescent="0.25">
      <c r="A7495" t="s">
        <v>51</v>
      </c>
      <c r="B7495" s="1">
        <v>960</v>
      </c>
      <c r="C7495">
        <v>1996</v>
      </c>
      <c r="D7495" s="15">
        <f>DATE(cars[[#This Row],[year_1]],1,1)</f>
        <v>35065</v>
      </c>
      <c r="E7495" t="s">
        <v>29</v>
      </c>
      <c r="F7495" s="4">
        <v>181</v>
      </c>
      <c r="G7495">
        <v>6</v>
      </c>
      <c r="H7495" t="s">
        <v>33</v>
      </c>
      <c r="I7495" t="s">
        <v>19</v>
      </c>
      <c r="J7495">
        <v>4</v>
      </c>
      <c r="K7495" t="s">
        <v>27</v>
      </c>
      <c r="L7495" t="s">
        <v>31</v>
      </c>
      <c r="M7495" t="s">
        <v>32</v>
      </c>
      <c r="N7495">
        <v>24</v>
      </c>
      <c r="O7495">
        <v>16</v>
      </c>
      <c r="P7495">
        <v>870</v>
      </c>
      <c r="Q7495">
        <v>2000</v>
      </c>
    </row>
    <row r="7496" spans="1:17" x14ac:dyDescent="0.25">
      <c r="A7496" t="s">
        <v>51</v>
      </c>
      <c r="B7496" s="1">
        <v>960</v>
      </c>
      <c r="C7496">
        <v>1996</v>
      </c>
      <c r="D7496" s="15">
        <f>DATE(cars[[#This Row],[year_1]],1,1)</f>
        <v>35065</v>
      </c>
      <c r="E7496" t="s">
        <v>29</v>
      </c>
      <c r="F7496" s="4">
        <v>181</v>
      </c>
      <c r="G7496">
        <v>6</v>
      </c>
      <c r="H7496" t="s">
        <v>33</v>
      </c>
      <c r="I7496" t="s">
        <v>19</v>
      </c>
      <c r="J7496">
        <v>4</v>
      </c>
      <c r="K7496" t="s">
        <v>27</v>
      </c>
      <c r="L7496" t="s">
        <v>31</v>
      </c>
      <c r="M7496" t="s">
        <v>35</v>
      </c>
      <c r="N7496">
        <v>24</v>
      </c>
      <c r="O7496">
        <v>16</v>
      </c>
      <c r="P7496">
        <v>870</v>
      </c>
      <c r="Q7496">
        <v>2000</v>
      </c>
    </row>
    <row r="7497" spans="1:17" x14ac:dyDescent="0.25">
      <c r="A7497" t="s">
        <v>51</v>
      </c>
      <c r="B7497" s="1">
        <v>960</v>
      </c>
      <c r="C7497">
        <v>1997</v>
      </c>
      <c r="D7497" s="15">
        <f>DATE(cars[[#This Row],[year_1]],1,1)</f>
        <v>35431</v>
      </c>
      <c r="E7497" t="s">
        <v>29</v>
      </c>
      <c r="F7497" s="4">
        <v>181</v>
      </c>
      <c r="G7497">
        <v>6</v>
      </c>
      <c r="H7497" t="s">
        <v>33</v>
      </c>
      <c r="I7497" t="s">
        <v>19</v>
      </c>
      <c r="J7497">
        <v>4</v>
      </c>
      <c r="K7497" t="s">
        <v>27</v>
      </c>
      <c r="L7497" t="s">
        <v>31</v>
      </c>
      <c r="M7497" t="s">
        <v>35</v>
      </c>
      <c r="N7497">
        <v>24</v>
      </c>
      <c r="O7497">
        <v>16</v>
      </c>
      <c r="P7497">
        <v>870</v>
      </c>
      <c r="Q7497">
        <v>2000</v>
      </c>
    </row>
    <row r="7498" spans="1:17" x14ac:dyDescent="0.25">
      <c r="A7498" t="s">
        <v>51</v>
      </c>
      <c r="B7498" s="1">
        <v>960</v>
      </c>
      <c r="C7498">
        <v>1997</v>
      </c>
      <c r="D7498" s="15">
        <f>DATE(cars[[#This Row],[year_1]],1,1)</f>
        <v>35431</v>
      </c>
      <c r="E7498" t="s">
        <v>29</v>
      </c>
      <c r="F7498" s="4">
        <v>181</v>
      </c>
      <c r="G7498">
        <v>6</v>
      </c>
      <c r="H7498" t="s">
        <v>33</v>
      </c>
      <c r="I7498" t="s">
        <v>19</v>
      </c>
      <c r="J7498">
        <v>4</v>
      </c>
      <c r="K7498" t="s">
        <v>27</v>
      </c>
      <c r="L7498" t="s">
        <v>31</v>
      </c>
      <c r="M7498" t="s">
        <v>32</v>
      </c>
      <c r="N7498">
        <v>24</v>
      </c>
      <c r="O7498">
        <v>16</v>
      </c>
      <c r="P7498">
        <v>870</v>
      </c>
      <c r="Q7498">
        <v>2000</v>
      </c>
    </row>
    <row r="7499" spans="1:17" x14ac:dyDescent="0.25">
      <c r="A7499" t="s">
        <v>51</v>
      </c>
      <c r="B7499" s="1" t="s">
        <v>845</v>
      </c>
      <c r="C7499">
        <v>1998</v>
      </c>
      <c r="D7499" s="15">
        <f>DATE(cars[[#This Row],[year_1]],1,1)</f>
        <v>35796</v>
      </c>
      <c r="E7499" t="s">
        <v>29</v>
      </c>
      <c r="F7499" s="4">
        <v>181</v>
      </c>
      <c r="G7499">
        <v>6</v>
      </c>
      <c r="H7499" t="s">
        <v>33</v>
      </c>
      <c r="I7499" t="s">
        <v>19</v>
      </c>
      <c r="J7499">
        <v>4</v>
      </c>
      <c r="K7499" t="s">
        <v>27</v>
      </c>
      <c r="L7499" t="s">
        <v>31</v>
      </c>
      <c r="M7499" t="s">
        <v>32</v>
      </c>
      <c r="N7499">
        <v>23</v>
      </c>
      <c r="O7499">
        <v>16</v>
      </c>
      <c r="P7499">
        <v>870</v>
      </c>
      <c r="Q7499">
        <v>2269</v>
      </c>
    </row>
    <row r="7500" spans="1:17" x14ac:dyDescent="0.25">
      <c r="A7500" t="s">
        <v>51</v>
      </c>
      <c r="B7500" s="1" t="s">
        <v>985</v>
      </c>
      <c r="C7500">
        <v>1998</v>
      </c>
      <c r="D7500" s="15">
        <f>DATE(cars[[#This Row],[year_1]],1,1)</f>
        <v>35796</v>
      </c>
      <c r="E7500" t="s">
        <v>29</v>
      </c>
      <c r="F7500" s="4">
        <v>181</v>
      </c>
      <c r="G7500">
        <v>6</v>
      </c>
      <c r="H7500" t="s">
        <v>33</v>
      </c>
      <c r="I7500" t="s">
        <v>19</v>
      </c>
      <c r="J7500">
        <v>4</v>
      </c>
      <c r="K7500" t="s">
        <v>27</v>
      </c>
      <c r="L7500" t="s">
        <v>31</v>
      </c>
      <c r="M7500" t="s">
        <v>35</v>
      </c>
      <c r="N7500">
        <v>23</v>
      </c>
      <c r="O7500">
        <v>16</v>
      </c>
      <c r="P7500">
        <v>870</v>
      </c>
      <c r="Q7500">
        <v>2200</v>
      </c>
    </row>
    <row r="7501" spans="1:17" x14ac:dyDescent="0.25">
      <c r="A7501" t="s">
        <v>264</v>
      </c>
      <c r="B7501" s="1" t="s">
        <v>803</v>
      </c>
      <c r="C7501">
        <v>2005</v>
      </c>
      <c r="D7501" s="15">
        <f>DATE(cars[[#This Row],[year_1]],1,1)</f>
        <v>38353</v>
      </c>
      <c r="E7501" t="s">
        <v>29</v>
      </c>
      <c r="F7501" s="4">
        <v>185</v>
      </c>
      <c r="G7501">
        <v>6</v>
      </c>
      <c r="H7501" t="s">
        <v>33</v>
      </c>
      <c r="I7501" t="s">
        <v>34</v>
      </c>
      <c r="J7501">
        <v>4</v>
      </c>
      <c r="K7501" t="s">
        <v>101</v>
      </c>
      <c r="L7501" t="s">
        <v>31</v>
      </c>
      <c r="M7501" t="s">
        <v>90</v>
      </c>
      <c r="N7501">
        <v>22</v>
      </c>
      <c r="O7501">
        <v>16</v>
      </c>
      <c r="P7501">
        <v>155</v>
      </c>
      <c r="Q7501">
        <v>29970</v>
      </c>
    </row>
    <row r="7502" spans="1:17" x14ac:dyDescent="0.25">
      <c r="A7502" t="s">
        <v>186</v>
      </c>
      <c r="B7502" s="1" t="s">
        <v>992</v>
      </c>
      <c r="C7502">
        <v>2003</v>
      </c>
      <c r="D7502" s="15">
        <f>DATE(cars[[#This Row],[year_1]],1,1)</f>
        <v>37622</v>
      </c>
      <c r="E7502" t="s">
        <v>29</v>
      </c>
      <c r="F7502" s="4">
        <v>185</v>
      </c>
      <c r="G7502">
        <v>6</v>
      </c>
      <c r="H7502" t="s">
        <v>33</v>
      </c>
      <c r="I7502" t="s">
        <v>34</v>
      </c>
      <c r="J7502">
        <v>4</v>
      </c>
      <c r="K7502" t="s">
        <v>49</v>
      </c>
      <c r="L7502" t="s">
        <v>31</v>
      </c>
      <c r="M7502" t="s">
        <v>110</v>
      </c>
      <c r="N7502">
        <v>22</v>
      </c>
      <c r="O7502">
        <v>16</v>
      </c>
      <c r="P7502">
        <v>1385</v>
      </c>
      <c r="Q7502">
        <v>31790</v>
      </c>
    </row>
    <row r="7503" spans="1:17" x14ac:dyDescent="0.25">
      <c r="A7503" t="s">
        <v>186</v>
      </c>
      <c r="B7503" s="1" t="s">
        <v>992</v>
      </c>
      <c r="C7503">
        <v>2003</v>
      </c>
      <c r="D7503" s="15">
        <f>DATE(cars[[#This Row],[year_1]],1,1)</f>
        <v>37622</v>
      </c>
      <c r="E7503" t="s">
        <v>29</v>
      </c>
      <c r="F7503" s="4">
        <v>185</v>
      </c>
      <c r="G7503">
        <v>6</v>
      </c>
      <c r="H7503" t="s">
        <v>33</v>
      </c>
      <c r="I7503" t="s">
        <v>34</v>
      </c>
      <c r="J7503">
        <v>4</v>
      </c>
      <c r="K7503" t="s">
        <v>49</v>
      </c>
      <c r="L7503" t="s">
        <v>31</v>
      </c>
      <c r="M7503" t="s">
        <v>110</v>
      </c>
      <c r="N7503">
        <v>22</v>
      </c>
      <c r="O7503">
        <v>16</v>
      </c>
      <c r="P7503">
        <v>1385</v>
      </c>
      <c r="Q7503">
        <v>33790</v>
      </c>
    </row>
    <row r="7504" spans="1:17" x14ac:dyDescent="0.25">
      <c r="A7504" t="s">
        <v>186</v>
      </c>
      <c r="B7504" s="1" t="s">
        <v>992</v>
      </c>
      <c r="C7504">
        <v>2003</v>
      </c>
      <c r="D7504" s="15">
        <f>DATE(cars[[#This Row],[year_1]],1,1)</f>
        <v>37622</v>
      </c>
      <c r="E7504" t="s">
        <v>29</v>
      </c>
      <c r="F7504" s="4">
        <v>185</v>
      </c>
      <c r="G7504">
        <v>6</v>
      </c>
      <c r="H7504" t="s">
        <v>33</v>
      </c>
      <c r="I7504" t="s">
        <v>34</v>
      </c>
      <c r="J7504">
        <v>4</v>
      </c>
      <c r="K7504" t="s">
        <v>49</v>
      </c>
      <c r="L7504" t="s">
        <v>31</v>
      </c>
      <c r="M7504" t="s">
        <v>110</v>
      </c>
      <c r="N7504">
        <v>22</v>
      </c>
      <c r="O7504">
        <v>16</v>
      </c>
      <c r="P7504">
        <v>1385</v>
      </c>
      <c r="Q7504">
        <v>29740</v>
      </c>
    </row>
    <row r="7505" spans="1:17" x14ac:dyDescent="0.25">
      <c r="A7505" t="s">
        <v>186</v>
      </c>
      <c r="B7505" s="1" t="s">
        <v>992</v>
      </c>
      <c r="C7505">
        <v>2004</v>
      </c>
      <c r="D7505" s="15">
        <f>DATE(cars[[#This Row],[year_1]],1,1)</f>
        <v>37987</v>
      </c>
      <c r="E7505" t="s">
        <v>29</v>
      </c>
      <c r="F7505" s="4">
        <v>185</v>
      </c>
      <c r="G7505">
        <v>6</v>
      </c>
      <c r="H7505" t="s">
        <v>33</v>
      </c>
      <c r="I7505" t="s">
        <v>34</v>
      </c>
      <c r="J7505">
        <v>4</v>
      </c>
      <c r="K7505" t="s">
        <v>49</v>
      </c>
      <c r="L7505" t="s">
        <v>31</v>
      </c>
      <c r="M7505" t="s">
        <v>110</v>
      </c>
      <c r="N7505">
        <v>22</v>
      </c>
      <c r="O7505">
        <v>16</v>
      </c>
      <c r="P7505">
        <v>1385</v>
      </c>
      <c r="Q7505">
        <v>33625</v>
      </c>
    </row>
    <row r="7506" spans="1:17" x14ac:dyDescent="0.25">
      <c r="A7506" t="s">
        <v>153</v>
      </c>
      <c r="B7506" s="1" t="s">
        <v>875</v>
      </c>
      <c r="C7506">
        <v>2002</v>
      </c>
      <c r="D7506" s="15">
        <f>DATE(cars[[#This Row],[year_1]],1,1)</f>
        <v>37257</v>
      </c>
      <c r="E7506" t="s">
        <v>29</v>
      </c>
      <c r="F7506" s="4">
        <v>185</v>
      </c>
      <c r="G7506">
        <v>6</v>
      </c>
      <c r="H7506" t="s">
        <v>33</v>
      </c>
      <c r="I7506" t="s">
        <v>34</v>
      </c>
      <c r="J7506">
        <v>4</v>
      </c>
      <c r="K7506" t="s">
        <v>49</v>
      </c>
      <c r="L7506" t="s">
        <v>31</v>
      </c>
      <c r="M7506" t="s">
        <v>110</v>
      </c>
      <c r="N7506">
        <v>22</v>
      </c>
      <c r="O7506">
        <v>16</v>
      </c>
      <c r="P7506">
        <v>26</v>
      </c>
      <c r="Q7506">
        <v>35970</v>
      </c>
    </row>
    <row r="7507" spans="1:17" x14ac:dyDescent="0.25">
      <c r="A7507" t="s">
        <v>153</v>
      </c>
      <c r="B7507" s="1" t="s">
        <v>875</v>
      </c>
      <c r="C7507">
        <v>2002</v>
      </c>
      <c r="D7507" s="15">
        <f>DATE(cars[[#This Row],[year_1]],1,1)</f>
        <v>37257</v>
      </c>
      <c r="E7507" t="s">
        <v>29</v>
      </c>
      <c r="F7507" s="4">
        <v>185</v>
      </c>
      <c r="G7507">
        <v>6</v>
      </c>
      <c r="H7507" t="s">
        <v>33</v>
      </c>
      <c r="I7507" t="s">
        <v>34</v>
      </c>
      <c r="J7507">
        <v>4</v>
      </c>
      <c r="K7507" t="s">
        <v>49</v>
      </c>
      <c r="L7507" t="s">
        <v>31</v>
      </c>
      <c r="M7507" t="s">
        <v>110</v>
      </c>
      <c r="N7507">
        <v>22</v>
      </c>
      <c r="O7507">
        <v>16</v>
      </c>
      <c r="P7507">
        <v>26</v>
      </c>
      <c r="Q7507">
        <v>33925</v>
      </c>
    </row>
    <row r="7508" spans="1:17" x14ac:dyDescent="0.25">
      <c r="A7508" t="s">
        <v>153</v>
      </c>
      <c r="B7508" s="1" t="s">
        <v>875</v>
      </c>
      <c r="C7508">
        <v>2003</v>
      </c>
      <c r="D7508" s="15">
        <f>DATE(cars[[#This Row],[year_1]],1,1)</f>
        <v>37622</v>
      </c>
      <c r="E7508" t="s">
        <v>29</v>
      </c>
      <c r="F7508" s="4">
        <v>185</v>
      </c>
      <c r="G7508">
        <v>6</v>
      </c>
      <c r="H7508" t="s">
        <v>33</v>
      </c>
      <c r="I7508" t="s">
        <v>34</v>
      </c>
      <c r="J7508">
        <v>4</v>
      </c>
      <c r="K7508" t="s">
        <v>49</v>
      </c>
      <c r="L7508" t="s">
        <v>31</v>
      </c>
      <c r="M7508" t="s">
        <v>110</v>
      </c>
      <c r="N7508">
        <v>22</v>
      </c>
      <c r="O7508">
        <v>16</v>
      </c>
      <c r="P7508">
        <v>26</v>
      </c>
      <c r="Q7508">
        <v>36340</v>
      </c>
    </row>
    <row r="7509" spans="1:17" x14ac:dyDescent="0.25">
      <c r="A7509" t="s">
        <v>153</v>
      </c>
      <c r="B7509" s="1" t="s">
        <v>875</v>
      </c>
      <c r="C7509">
        <v>2003</v>
      </c>
      <c r="D7509" s="15">
        <f>DATE(cars[[#This Row],[year_1]],1,1)</f>
        <v>37622</v>
      </c>
      <c r="E7509" t="s">
        <v>29</v>
      </c>
      <c r="F7509" s="4">
        <v>185</v>
      </c>
      <c r="G7509">
        <v>6</v>
      </c>
      <c r="H7509" t="s">
        <v>33</v>
      </c>
      <c r="I7509" t="s">
        <v>34</v>
      </c>
      <c r="J7509">
        <v>4</v>
      </c>
      <c r="K7509" t="s">
        <v>49</v>
      </c>
      <c r="L7509" t="s">
        <v>31</v>
      </c>
      <c r="M7509" t="s">
        <v>110</v>
      </c>
      <c r="N7509">
        <v>22</v>
      </c>
      <c r="O7509">
        <v>16</v>
      </c>
      <c r="P7509">
        <v>26</v>
      </c>
      <c r="Q7509">
        <v>34290</v>
      </c>
    </row>
    <row r="7510" spans="1:17" x14ac:dyDescent="0.25">
      <c r="A7510" t="s">
        <v>153</v>
      </c>
      <c r="B7510" s="1" t="s">
        <v>875</v>
      </c>
      <c r="C7510">
        <v>2004</v>
      </c>
      <c r="D7510" s="15">
        <f>DATE(cars[[#This Row],[year_1]],1,1)</f>
        <v>37987</v>
      </c>
      <c r="E7510" t="s">
        <v>29</v>
      </c>
      <c r="F7510" s="4">
        <v>185</v>
      </c>
      <c r="G7510">
        <v>6</v>
      </c>
      <c r="H7510" t="s">
        <v>33</v>
      </c>
      <c r="I7510" t="s">
        <v>34</v>
      </c>
      <c r="J7510">
        <v>4</v>
      </c>
      <c r="K7510" t="s">
        <v>49</v>
      </c>
      <c r="L7510" t="s">
        <v>31</v>
      </c>
      <c r="M7510" t="s">
        <v>110</v>
      </c>
      <c r="N7510">
        <v>22</v>
      </c>
      <c r="O7510">
        <v>16</v>
      </c>
      <c r="P7510">
        <v>26</v>
      </c>
      <c r="Q7510">
        <v>36795</v>
      </c>
    </row>
    <row r="7511" spans="1:17" x14ac:dyDescent="0.25">
      <c r="A7511" t="s">
        <v>153</v>
      </c>
      <c r="B7511" s="1" t="s">
        <v>875</v>
      </c>
      <c r="C7511">
        <v>2004</v>
      </c>
      <c r="D7511" s="15">
        <f>DATE(cars[[#This Row],[year_1]],1,1)</f>
        <v>37987</v>
      </c>
      <c r="E7511" t="s">
        <v>29</v>
      </c>
      <c r="F7511" s="4">
        <v>185</v>
      </c>
      <c r="G7511">
        <v>6</v>
      </c>
      <c r="H7511" t="s">
        <v>33</v>
      </c>
      <c r="I7511" t="s">
        <v>34</v>
      </c>
      <c r="J7511">
        <v>4</v>
      </c>
      <c r="K7511" t="s">
        <v>49</v>
      </c>
      <c r="L7511" t="s">
        <v>31</v>
      </c>
      <c r="M7511" t="s">
        <v>110</v>
      </c>
      <c r="N7511">
        <v>22</v>
      </c>
      <c r="O7511">
        <v>16</v>
      </c>
      <c r="P7511">
        <v>26</v>
      </c>
      <c r="Q7511">
        <v>34740</v>
      </c>
    </row>
    <row r="7512" spans="1:17" x14ac:dyDescent="0.25">
      <c r="A7512" t="s">
        <v>114</v>
      </c>
      <c r="B7512" s="1" t="s">
        <v>208</v>
      </c>
      <c r="C7512">
        <v>2003</v>
      </c>
      <c r="D7512" s="15">
        <f>DATE(cars[[#This Row],[year_1]],1,1)</f>
        <v>37622</v>
      </c>
      <c r="E7512" t="s">
        <v>29</v>
      </c>
      <c r="F7512" s="4">
        <v>185</v>
      </c>
      <c r="G7512">
        <v>6</v>
      </c>
      <c r="H7512" t="s">
        <v>33</v>
      </c>
      <c r="I7512" t="s">
        <v>34</v>
      </c>
      <c r="J7512">
        <v>4</v>
      </c>
      <c r="K7512" t="s">
        <v>101</v>
      </c>
      <c r="L7512" t="s">
        <v>31</v>
      </c>
      <c r="M7512" t="s">
        <v>90</v>
      </c>
      <c r="N7512">
        <v>22</v>
      </c>
      <c r="O7512">
        <v>16</v>
      </c>
      <c r="P7512">
        <v>210</v>
      </c>
      <c r="Q7512">
        <v>23820</v>
      </c>
    </row>
    <row r="7513" spans="1:17" x14ac:dyDescent="0.25">
      <c r="A7513" t="s">
        <v>114</v>
      </c>
      <c r="B7513" s="1" t="s">
        <v>208</v>
      </c>
      <c r="C7513">
        <v>2004</v>
      </c>
      <c r="D7513" s="15">
        <f>DATE(cars[[#This Row],[year_1]],1,1)</f>
        <v>37987</v>
      </c>
      <c r="E7513" t="s">
        <v>29</v>
      </c>
      <c r="F7513" s="4">
        <v>185</v>
      </c>
      <c r="G7513">
        <v>6</v>
      </c>
      <c r="H7513" t="s">
        <v>33</v>
      </c>
      <c r="I7513" t="s">
        <v>34</v>
      </c>
      <c r="J7513">
        <v>4</v>
      </c>
      <c r="K7513" t="s">
        <v>101</v>
      </c>
      <c r="L7513" t="s">
        <v>31</v>
      </c>
      <c r="M7513" t="s">
        <v>90</v>
      </c>
      <c r="N7513">
        <v>22</v>
      </c>
      <c r="O7513">
        <v>16</v>
      </c>
      <c r="P7513">
        <v>210</v>
      </c>
      <c r="Q7513">
        <v>24190</v>
      </c>
    </row>
    <row r="7514" spans="1:17" x14ac:dyDescent="0.25">
      <c r="A7514" t="s">
        <v>114</v>
      </c>
      <c r="B7514" s="1" t="s">
        <v>208</v>
      </c>
      <c r="C7514">
        <v>2005</v>
      </c>
      <c r="D7514" s="15">
        <f>DATE(cars[[#This Row],[year_1]],1,1)</f>
        <v>38353</v>
      </c>
      <c r="E7514" t="s">
        <v>29</v>
      </c>
      <c r="F7514" s="4">
        <v>185</v>
      </c>
      <c r="G7514">
        <v>6</v>
      </c>
      <c r="H7514" t="s">
        <v>33</v>
      </c>
      <c r="I7514" t="s">
        <v>34</v>
      </c>
      <c r="J7514">
        <v>4</v>
      </c>
      <c r="K7514" t="s">
        <v>101</v>
      </c>
      <c r="L7514" t="s">
        <v>31</v>
      </c>
      <c r="M7514" t="s">
        <v>90</v>
      </c>
      <c r="N7514">
        <v>22</v>
      </c>
      <c r="O7514">
        <v>16</v>
      </c>
      <c r="P7514">
        <v>210</v>
      </c>
      <c r="Q7514">
        <v>24445</v>
      </c>
    </row>
    <row r="7515" spans="1:17" x14ac:dyDescent="0.25">
      <c r="A7515" t="s">
        <v>114</v>
      </c>
      <c r="B7515" s="1" t="s">
        <v>685</v>
      </c>
      <c r="C7515">
        <v>2003</v>
      </c>
      <c r="D7515" s="15">
        <f>DATE(cars[[#This Row],[year_1]],1,1)</f>
        <v>37622</v>
      </c>
      <c r="E7515" t="s">
        <v>29</v>
      </c>
      <c r="F7515" s="4">
        <v>185</v>
      </c>
      <c r="G7515">
        <v>6</v>
      </c>
      <c r="H7515" t="s">
        <v>33</v>
      </c>
      <c r="I7515" t="s">
        <v>34</v>
      </c>
      <c r="J7515">
        <v>4</v>
      </c>
      <c r="K7515" t="s">
        <v>49</v>
      </c>
      <c r="L7515" t="s">
        <v>31</v>
      </c>
      <c r="M7515" t="s">
        <v>110</v>
      </c>
      <c r="N7515">
        <v>22</v>
      </c>
      <c r="O7515">
        <v>16</v>
      </c>
      <c r="P7515">
        <v>210</v>
      </c>
      <c r="Q7515">
        <v>33790</v>
      </c>
    </row>
    <row r="7516" spans="1:17" x14ac:dyDescent="0.25">
      <c r="A7516" t="s">
        <v>114</v>
      </c>
      <c r="B7516" s="1" t="s">
        <v>685</v>
      </c>
      <c r="C7516">
        <v>2003</v>
      </c>
      <c r="D7516" s="15">
        <f>DATE(cars[[#This Row],[year_1]],1,1)</f>
        <v>37622</v>
      </c>
      <c r="E7516" t="s">
        <v>29</v>
      </c>
      <c r="F7516" s="4">
        <v>185</v>
      </c>
      <c r="G7516">
        <v>6</v>
      </c>
      <c r="H7516" t="s">
        <v>33</v>
      </c>
      <c r="I7516" t="s">
        <v>34</v>
      </c>
      <c r="J7516">
        <v>4</v>
      </c>
      <c r="K7516" t="s">
        <v>49</v>
      </c>
      <c r="L7516" t="s">
        <v>31</v>
      </c>
      <c r="M7516" t="s">
        <v>110</v>
      </c>
      <c r="N7516">
        <v>22</v>
      </c>
      <c r="O7516">
        <v>16</v>
      </c>
      <c r="P7516">
        <v>210</v>
      </c>
      <c r="Q7516">
        <v>30540</v>
      </c>
    </row>
    <row r="7517" spans="1:17" x14ac:dyDescent="0.25">
      <c r="A7517" t="s">
        <v>114</v>
      </c>
      <c r="B7517" s="1" t="s">
        <v>685</v>
      </c>
      <c r="C7517">
        <v>2004</v>
      </c>
      <c r="D7517" s="15">
        <f>DATE(cars[[#This Row],[year_1]],1,1)</f>
        <v>37987</v>
      </c>
      <c r="E7517" t="s">
        <v>29</v>
      </c>
      <c r="F7517" s="4">
        <v>185</v>
      </c>
      <c r="G7517">
        <v>6</v>
      </c>
      <c r="H7517" t="s">
        <v>33</v>
      </c>
      <c r="I7517" t="s">
        <v>34</v>
      </c>
      <c r="J7517">
        <v>4</v>
      </c>
      <c r="K7517" t="s">
        <v>49</v>
      </c>
      <c r="L7517" t="s">
        <v>31</v>
      </c>
      <c r="M7517" t="s">
        <v>110</v>
      </c>
      <c r="N7517">
        <v>22</v>
      </c>
      <c r="O7517">
        <v>16</v>
      </c>
      <c r="P7517">
        <v>210</v>
      </c>
      <c r="Q7517">
        <v>31035</v>
      </c>
    </row>
    <row r="7518" spans="1:17" x14ac:dyDescent="0.25">
      <c r="A7518" t="s">
        <v>114</v>
      </c>
      <c r="B7518" s="1" t="s">
        <v>685</v>
      </c>
      <c r="C7518">
        <v>2005</v>
      </c>
      <c r="D7518" s="15">
        <f>DATE(cars[[#This Row],[year_1]],1,1)</f>
        <v>38353</v>
      </c>
      <c r="E7518" t="s">
        <v>29</v>
      </c>
      <c r="F7518" s="4">
        <v>185</v>
      </c>
      <c r="G7518">
        <v>6</v>
      </c>
      <c r="H7518" t="s">
        <v>33</v>
      </c>
      <c r="I7518" t="s">
        <v>30</v>
      </c>
      <c r="J7518">
        <v>4</v>
      </c>
      <c r="K7518" t="s">
        <v>49</v>
      </c>
      <c r="L7518" t="s">
        <v>31</v>
      </c>
      <c r="M7518" t="s">
        <v>110</v>
      </c>
      <c r="N7518">
        <v>23</v>
      </c>
      <c r="O7518">
        <v>16</v>
      </c>
      <c r="P7518">
        <v>210</v>
      </c>
      <c r="Q7518">
        <v>26040</v>
      </c>
    </row>
    <row r="7519" spans="1:17" x14ac:dyDescent="0.25">
      <c r="A7519" t="s">
        <v>114</v>
      </c>
      <c r="B7519" s="1" t="s">
        <v>685</v>
      </c>
      <c r="C7519">
        <v>2005</v>
      </c>
      <c r="D7519" s="15">
        <f>DATE(cars[[#This Row],[year_1]],1,1)</f>
        <v>38353</v>
      </c>
      <c r="E7519" t="s">
        <v>29</v>
      </c>
      <c r="F7519" s="4">
        <v>185</v>
      </c>
      <c r="G7519">
        <v>6</v>
      </c>
      <c r="H7519" t="s">
        <v>33</v>
      </c>
      <c r="I7519" t="s">
        <v>30</v>
      </c>
      <c r="J7519">
        <v>4</v>
      </c>
      <c r="K7519" t="s">
        <v>49</v>
      </c>
      <c r="L7519" t="s">
        <v>31</v>
      </c>
      <c r="M7519" t="s">
        <v>110</v>
      </c>
      <c r="N7519">
        <v>23</v>
      </c>
      <c r="O7519">
        <v>16</v>
      </c>
      <c r="P7519">
        <v>210</v>
      </c>
      <c r="Q7519">
        <v>30420</v>
      </c>
    </row>
    <row r="7520" spans="1:17" x14ac:dyDescent="0.25">
      <c r="A7520" t="s">
        <v>161</v>
      </c>
      <c r="B7520" s="1" t="s">
        <v>1028</v>
      </c>
      <c r="C7520">
        <v>2004</v>
      </c>
      <c r="D7520" s="15">
        <f>DATE(cars[[#This Row],[year_1]],1,1)</f>
        <v>37987</v>
      </c>
      <c r="E7520" t="s">
        <v>29</v>
      </c>
      <c r="F7520" s="4">
        <v>185</v>
      </c>
      <c r="G7520">
        <v>6</v>
      </c>
      <c r="H7520" t="s">
        <v>33</v>
      </c>
      <c r="I7520" t="s">
        <v>19</v>
      </c>
      <c r="J7520">
        <v>4</v>
      </c>
      <c r="K7520" t="s">
        <v>49</v>
      </c>
      <c r="L7520" t="s">
        <v>31</v>
      </c>
      <c r="M7520" t="s">
        <v>90</v>
      </c>
      <c r="N7520">
        <v>21</v>
      </c>
      <c r="O7520">
        <v>16</v>
      </c>
      <c r="P7520">
        <v>481</v>
      </c>
      <c r="Q7520">
        <v>25799</v>
      </c>
    </row>
    <row r="7521" spans="1:17" x14ac:dyDescent="0.25">
      <c r="A7521" t="s">
        <v>161</v>
      </c>
      <c r="B7521" s="1" t="s">
        <v>1028</v>
      </c>
      <c r="C7521">
        <v>2004</v>
      </c>
      <c r="D7521" s="15">
        <f>DATE(cars[[#This Row],[year_1]],1,1)</f>
        <v>37987</v>
      </c>
      <c r="E7521" t="s">
        <v>29</v>
      </c>
      <c r="F7521" s="4">
        <v>185</v>
      </c>
      <c r="G7521">
        <v>6</v>
      </c>
      <c r="H7521" t="s">
        <v>33</v>
      </c>
      <c r="I7521" t="s">
        <v>19</v>
      </c>
      <c r="J7521">
        <v>4</v>
      </c>
      <c r="K7521" t="s">
        <v>49</v>
      </c>
      <c r="L7521" t="s">
        <v>31</v>
      </c>
      <c r="M7521" t="s">
        <v>90</v>
      </c>
      <c r="N7521">
        <v>21</v>
      </c>
      <c r="O7521">
        <v>16</v>
      </c>
      <c r="P7521">
        <v>481</v>
      </c>
      <c r="Q7521">
        <v>23799</v>
      </c>
    </row>
    <row r="7522" spans="1:17" x14ac:dyDescent="0.25">
      <c r="A7522" t="s">
        <v>161</v>
      </c>
      <c r="B7522" s="1" t="s">
        <v>1028</v>
      </c>
      <c r="C7522">
        <v>2004</v>
      </c>
      <c r="D7522" s="15">
        <f>DATE(cars[[#This Row],[year_1]],1,1)</f>
        <v>37987</v>
      </c>
      <c r="E7522" t="s">
        <v>29</v>
      </c>
      <c r="F7522" s="4">
        <v>185</v>
      </c>
      <c r="G7522">
        <v>6</v>
      </c>
      <c r="H7522" t="s">
        <v>33</v>
      </c>
      <c r="I7522" t="s">
        <v>19</v>
      </c>
      <c r="J7522">
        <v>4</v>
      </c>
      <c r="K7522" t="s">
        <v>49</v>
      </c>
      <c r="L7522" t="s">
        <v>31</v>
      </c>
      <c r="M7522" t="s">
        <v>90</v>
      </c>
      <c r="N7522">
        <v>21</v>
      </c>
      <c r="O7522">
        <v>16</v>
      </c>
      <c r="P7522">
        <v>481</v>
      </c>
      <c r="Q7522">
        <v>22599</v>
      </c>
    </row>
    <row r="7523" spans="1:17" x14ac:dyDescent="0.25">
      <c r="A7523" t="s">
        <v>161</v>
      </c>
      <c r="B7523" s="1" t="s">
        <v>1028</v>
      </c>
      <c r="C7523">
        <v>2004</v>
      </c>
      <c r="D7523" s="15">
        <f>DATE(cars[[#This Row],[year_1]],1,1)</f>
        <v>37987</v>
      </c>
      <c r="E7523" t="s">
        <v>29</v>
      </c>
      <c r="F7523" s="4">
        <v>185</v>
      </c>
      <c r="G7523">
        <v>6</v>
      </c>
      <c r="H7523" t="s">
        <v>33</v>
      </c>
      <c r="I7523" t="s">
        <v>19</v>
      </c>
      <c r="J7523">
        <v>4</v>
      </c>
      <c r="K7523" t="s">
        <v>49</v>
      </c>
      <c r="L7523" t="s">
        <v>31</v>
      </c>
      <c r="M7523" t="s">
        <v>90</v>
      </c>
      <c r="N7523">
        <v>21</v>
      </c>
      <c r="O7523">
        <v>16</v>
      </c>
      <c r="P7523">
        <v>481</v>
      </c>
      <c r="Q7523">
        <v>21099</v>
      </c>
    </row>
    <row r="7524" spans="1:17" x14ac:dyDescent="0.25">
      <c r="A7524" t="s">
        <v>161</v>
      </c>
      <c r="B7524" s="1" t="s">
        <v>1028</v>
      </c>
      <c r="C7524">
        <v>2005</v>
      </c>
      <c r="D7524" s="15">
        <f>DATE(cars[[#This Row],[year_1]],1,1)</f>
        <v>38353</v>
      </c>
      <c r="E7524" t="s">
        <v>29</v>
      </c>
      <c r="F7524" s="4">
        <v>185</v>
      </c>
      <c r="G7524">
        <v>6</v>
      </c>
      <c r="H7524" t="s">
        <v>33</v>
      </c>
      <c r="I7524" t="s">
        <v>19</v>
      </c>
      <c r="J7524">
        <v>4</v>
      </c>
      <c r="K7524" t="s">
        <v>49</v>
      </c>
      <c r="L7524" t="s">
        <v>31</v>
      </c>
      <c r="M7524" t="s">
        <v>90</v>
      </c>
      <c r="N7524">
        <v>21</v>
      </c>
      <c r="O7524">
        <v>16</v>
      </c>
      <c r="P7524">
        <v>481</v>
      </c>
      <c r="Q7524">
        <v>21899</v>
      </c>
    </row>
    <row r="7525" spans="1:17" x14ac:dyDescent="0.25">
      <c r="A7525" t="s">
        <v>161</v>
      </c>
      <c r="B7525" s="1" t="s">
        <v>1028</v>
      </c>
      <c r="C7525">
        <v>2005</v>
      </c>
      <c r="D7525" s="15">
        <f>DATE(cars[[#This Row],[year_1]],1,1)</f>
        <v>38353</v>
      </c>
      <c r="E7525" t="s">
        <v>29</v>
      </c>
      <c r="F7525" s="4">
        <v>185</v>
      </c>
      <c r="G7525">
        <v>6</v>
      </c>
      <c r="H7525" t="s">
        <v>33</v>
      </c>
      <c r="I7525" t="s">
        <v>19</v>
      </c>
      <c r="J7525">
        <v>4</v>
      </c>
      <c r="K7525" t="s">
        <v>49</v>
      </c>
      <c r="L7525" t="s">
        <v>31</v>
      </c>
      <c r="M7525" t="s">
        <v>90</v>
      </c>
      <c r="N7525">
        <v>21</v>
      </c>
      <c r="O7525">
        <v>16</v>
      </c>
      <c r="P7525">
        <v>481</v>
      </c>
      <c r="Q7525">
        <v>21399</v>
      </c>
    </row>
    <row r="7526" spans="1:17" x14ac:dyDescent="0.25">
      <c r="A7526" t="s">
        <v>161</v>
      </c>
      <c r="B7526" s="1" t="s">
        <v>1028</v>
      </c>
      <c r="C7526">
        <v>2005</v>
      </c>
      <c r="D7526" s="15">
        <f>DATE(cars[[#This Row],[year_1]],1,1)</f>
        <v>38353</v>
      </c>
      <c r="E7526" t="s">
        <v>29</v>
      </c>
      <c r="F7526" s="4">
        <v>185</v>
      </c>
      <c r="G7526">
        <v>6</v>
      </c>
      <c r="H7526" t="s">
        <v>33</v>
      </c>
      <c r="I7526" t="s">
        <v>19</v>
      </c>
      <c r="J7526">
        <v>4</v>
      </c>
      <c r="K7526" t="s">
        <v>49</v>
      </c>
      <c r="L7526" t="s">
        <v>31</v>
      </c>
      <c r="M7526" t="s">
        <v>90</v>
      </c>
      <c r="N7526">
        <v>21</v>
      </c>
      <c r="O7526">
        <v>16</v>
      </c>
      <c r="P7526">
        <v>481</v>
      </c>
      <c r="Q7526">
        <v>22899</v>
      </c>
    </row>
    <row r="7527" spans="1:17" x14ac:dyDescent="0.25">
      <c r="A7527" t="s">
        <v>161</v>
      </c>
      <c r="B7527" s="1" t="s">
        <v>1028</v>
      </c>
      <c r="C7527">
        <v>2005</v>
      </c>
      <c r="D7527" s="15">
        <f>DATE(cars[[#This Row],[year_1]],1,1)</f>
        <v>38353</v>
      </c>
      <c r="E7527" t="s">
        <v>29</v>
      </c>
      <c r="F7527" s="4">
        <v>185</v>
      </c>
      <c r="G7527">
        <v>6</v>
      </c>
      <c r="H7527" t="s">
        <v>33</v>
      </c>
      <c r="I7527" t="s">
        <v>19</v>
      </c>
      <c r="J7527">
        <v>4</v>
      </c>
      <c r="K7527" t="s">
        <v>49</v>
      </c>
      <c r="L7527" t="s">
        <v>31</v>
      </c>
      <c r="M7527" t="s">
        <v>90</v>
      </c>
      <c r="N7527">
        <v>21</v>
      </c>
      <c r="O7527">
        <v>16</v>
      </c>
      <c r="P7527">
        <v>481</v>
      </c>
      <c r="Q7527">
        <v>23399</v>
      </c>
    </row>
    <row r="7528" spans="1:17" x14ac:dyDescent="0.25">
      <c r="A7528" t="s">
        <v>161</v>
      </c>
      <c r="B7528" s="1" t="s">
        <v>1028</v>
      </c>
      <c r="C7528">
        <v>2005</v>
      </c>
      <c r="D7528" s="15">
        <f>DATE(cars[[#This Row],[year_1]],1,1)</f>
        <v>38353</v>
      </c>
      <c r="E7528" t="s">
        <v>29</v>
      </c>
      <c r="F7528" s="4">
        <v>185</v>
      </c>
      <c r="G7528">
        <v>6</v>
      </c>
      <c r="H7528" t="s">
        <v>33</v>
      </c>
      <c r="I7528" t="s">
        <v>19</v>
      </c>
      <c r="J7528">
        <v>4</v>
      </c>
      <c r="K7528" t="s">
        <v>49</v>
      </c>
      <c r="L7528" t="s">
        <v>31</v>
      </c>
      <c r="M7528" t="s">
        <v>90</v>
      </c>
      <c r="N7528">
        <v>21</v>
      </c>
      <c r="O7528">
        <v>16</v>
      </c>
      <c r="P7528">
        <v>481</v>
      </c>
      <c r="Q7528">
        <v>24099</v>
      </c>
    </row>
    <row r="7529" spans="1:17" x14ac:dyDescent="0.25">
      <c r="A7529" t="s">
        <v>161</v>
      </c>
      <c r="B7529" s="1" t="s">
        <v>1028</v>
      </c>
      <c r="C7529">
        <v>2005</v>
      </c>
      <c r="D7529" s="15">
        <f>DATE(cars[[#This Row],[year_1]],1,1)</f>
        <v>38353</v>
      </c>
      <c r="E7529" t="s">
        <v>29</v>
      </c>
      <c r="F7529" s="4">
        <v>185</v>
      </c>
      <c r="G7529">
        <v>6</v>
      </c>
      <c r="H7529" t="s">
        <v>33</v>
      </c>
      <c r="I7529" t="s">
        <v>19</v>
      </c>
      <c r="J7529">
        <v>4</v>
      </c>
      <c r="K7529" t="s">
        <v>49</v>
      </c>
      <c r="L7529" t="s">
        <v>31</v>
      </c>
      <c r="M7529" t="s">
        <v>90</v>
      </c>
      <c r="N7529">
        <v>21</v>
      </c>
      <c r="O7529">
        <v>16</v>
      </c>
      <c r="P7529">
        <v>481</v>
      </c>
      <c r="Q7529">
        <v>26099</v>
      </c>
    </row>
    <row r="7530" spans="1:17" x14ac:dyDescent="0.25">
      <c r="A7530" t="s">
        <v>161</v>
      </c>
      <c r="B7530" s="1" t="s">
        <v>1028</v>
      </c>
      <c r="C7530">
        <v>2006</v>
      </c>
      <c r="D7530" s="15">
        <f>DATE(cars[[#This Row],[year_1]],1,1)</f>
        <v>38718</v>
      </c>
      <c r="E7530" t="s">
        <v>29</v>
      </c>
      <c r="F7530" s="4">
        <v>185</v>
      </c>
      <c r="G7530">
        <v>6</v>
      </c>
      <c r="H7530" t="s">
        <v>33</v>
      </c>
      <c r="I7530" t="s">
        <v>19</v>
      </c>
      <c r="J7530">
        <v>4</v>
      </c>
      <c r="K7530" t="s">
        <v>49</v>
      </c>
      <c r="L7530" t="s">
        <v>31</v>
      </c>
      <c r="M7530" t="s">
        <v>90</v>
      </c>
      <c r="N7530">
        <v>21</v>
      </c>
      <c r="O7530">
        <v>16</v>
      </c>
      <c r="P7530">
        <v>481</v>
      </c>
      <c r="Q7530">
        <v>23699</v>
      </c>
    </row>
    <row r="7531" spans="1:17" x14ac:dyDescent="0.25">
      <c r="A7531" t="s">
        <v>161</v>
      </c>
      <c r="B7531" s="1" t="s">
        <v>1028</v>
      </c>
      <c r="C7531">
        <v>2006</v>
      </c>
      <c r="D7531" s="15">
        <f>DATE(cars[[#This Row],[year_1]],1,1)</f>
        <v>38718</v>
      </c>
      <c r="E7531" t="s">
        <v>29</v>
      </c>
      <c r="F7531" s="4">
        <v>185</v>
      </c>
      <c r="G7531">
        <v>6</v>
      </c>
      <c r="H7531" t="s">
        <v>33</v>
      </c>
      <c r="I7531" t="s">
        <v>19</v>
      </c>
      <c r="J7531">
        <v>4</v>
      </c>
      <c r="K7531" t="s">
        <v>49</v>
      </c>
      <c r="L7531" t="s">
        <v>31</v>
      </c>
      <c r="M7531" t="s">
        <v>90</v>
      </c>
      <c r="N7531">
        <v>21</v>
      </c>
      <c r="O7531">
        <v>16</v>
      </c>
      <c r="P7531">
        <v>481</v>
      </c>
      <c r="Q7531">
        <v>25499</v>
      </c>
    </row>
    <row r="7532" spans="1:17" x14ac:dyDescent="0.25">
      <c r="A7532" t="s">
        <v>161</v>
      </c>
      <c r="B7532" s="1" t="s">
        <v>1028</v>
      </c>
      <c r="C7532">
        <v>2006</v>
      </c>
      <c r="D7532" s="15">
        <f>DATE(cars[[#This Row],[year_1]],1,1)</f>
        <v>38718</v>
      </c>
      <c r="E7532" t="s">
        <v>29</v>
      </c>
      <c r="F7532" s="4">
        <v>185</v>
      </c>
      <c r="G7532">
        <v>6</v>
      </c>
      <c r="H7532" t="s">
        <v>33</v>
      </c>
      <c r="I7532" t="s">
        <v>19</v>
      </c>
      <c r="J7532">
        <v>4</v>
      </c>
      <c r="K7532" t="s">
        <v>49</v>
      </c>
      <c r="L7532" t="s">
        <v>31</v>
      </c>
      <c r="M7532" t="s">
        <v>90</v>
      </c>
      <c r="N7532">
        <v>21</v>
      </c>
      <c r="O7532">
        <v>16</v>
      </c>
      <c r="P7532">
        <v>481</v>
      </c>
      <c r="Q7532">
        <v>21999</v>
      </c>
    </row>
    <row r="7533" spans="1:17" x14ac:dyDescent="0.25">
      <c r="A7533" t="s">
        <v>51</v>
      </c>
      <c r="B7533" s="1">
        <v>780</v>
      </c>
      <c r="C7533">
        <v>1990</v>
      </c>
      <c r="D7533" s="15">
        <f>DATE(cars[[#This Row],[year_1]],1,1)</f>
        <v>32874</v>
      </c>
      <c r="E7533" t="s">
        <v>29</v>
      </c>
      <c r="F7533" s="4">
        <v>188</v>
      </c>
      <c r="G7533">
        <v>4</v>
      </c>
      <c r="H7533" t="s">
        <v>33</v>
      </c>
      <c r="I7533" t="s">
        <v>19</v>
      </c>
      <c r="J7533">
        <v>2</v>
      </c>
      <c r="K7533" t="s">
        <v>27</v>
      </c>
      <c r="L7533" t="s">
        <v>31</v>
      </c>
      <c r="M7533" t="s">
        <v>22</v>
      </c>
      <c r="N7533">
        <v>20</v>
      </c>
      <c r="O7533">
        <v>16</v>
      </c>
      <c r="P7533">
        <v>870</v>
      </c>
      <c r="Q7533">
        <v>2000</v>
      </c>
    </row>
    <row r="7534" spans="1:17" x14ac:dyDescent="0.25">
      <c r="A7534" t="s">
        <v>51</v>
      </c>
      <c r="B7534" s="1" t="s">
        <v>841</v>
      </c>
      <c r="C7534">
        <v>1999</v>
      </c>
      <c r="D7534" s="15">
        <f>DATE(cars[[#This Row],[year_1]],1,1)</f>
        <v>36161</v>
      </c>
      <c r="E7534" t="s">
        <v>29</v>
      </c>
      <c r="F7534" s="4">
        <v>190</v>
      </c>
      <c r="G7534">
        <v>5</v>
      </c>
      <c r="H7534" t="s">
        <v>33</v>
      </c>
      <c r="I7534" t="s">
        <v>34</v>
      </c>
      <c r="J7534">
        <v>4</v>
      </c>
      <c r="K7534" t="s">
        <v>27</v>
      </c>
      <c r="L7534" t="s">
        <v>31</v>
      </c>
      <c r="M7534" t="s">
        <v>32</v>
      </c>
      <c r="N7534">
        <v>23</v>
      </c>
      <c r="O7534">
        <v>16</v>
      </c>
      <c r="P7534">
        <v>870</v>
      </c>
      <c r="Q7534">
        <v>2384</v>
      </c>
    </row>
    <row r="7535" spans="1:17" x14ac:dyDescent="0.25">
      <c r="A7535" t="s">
        <v>51</v>
      </c>
      <c r="B7535" s="1" t="s">
        <v>841</v>
      </c>
      <c r="C7535">
        <v>2000</v>
      </c>
      <c r="D7535" s="15">
        <f>DATE(cars[[#This Row],[year_1]],1,1)</f>
        <v>36526</v>
      </c>
      <c r="E7535" t="s">
        <v>29</v>
      </c>
      <c r="F7535" s="4">
        <v>190</v>
      </c>
      <c r="G7535">
        <v>5</v>
      </c>
      <c r="H7535" t="s">
        <v>33</v>
      </c>
      <c r="I7535" t="s">
        <v>34</v>
      </c>
      <c r="J7535">
        <v>4</v>
      </c>
      <c r="K7535" t="s">
        <v>27</v>
      </c>
      <c r="L7535" t="s">
        <v>31</v>
      </c>
      <c r="M7535" t="s">
        <v>32</v>
      </c>
      <c r="N7535">
        <v>23</v>
      </c>
      <c r="O7535">
        <v>16</v>
      </c>
      <c r="P7535">
        <v>870</v>
      </c>
      <c r="Q7535">
        <v>2637</v>
      </c>
    </row>
    <row r="7536" spans="1:17" x14ac:dyDescent="0.25">
      <c r="A7536" t="s">
        <v>163</v>
      </c>
      <c r="B7536" s="1" t="s">
        <v>480</v>
      </c>
      <c r="C7536">
        <v>2006</v>
      </c>
      <c r="D7536" s="15">
        <f>DATE(cars[[#This Row],[year_1]],1,1)</f>
        <v>38718</v>
      </c>
      <c r="E7536" t="s">
        <v>29</v>
      </c>
      <c r="F7536" s="4">
        <v>193</v>
      </c>
      <c r="G7536">
        <v>6</v>
      </c>
      <c r="H7536" t="s">
        <v>33</v>
      </c>
      <c r="I7536" t="s">
        <v>30</v>
      </c>
      <c r="J7536">
        <v>4</v>
      </c>
      <c r="K7536" t="s">
        <v>49</v>
      </c>
      <c r="L7536" t="s">
        <v>31</v>
      </c>
      <c r="M7536" t="s">
        <v>165</v>
      </c>
      <c r="N7536">
        <v>22</v>
      </c>
      <c r="O7536">
        <v>16</v>
      </c>
      <c r="P7536">
        <v>5657</v>
      </c>
      <c r="Q7536">
        <v>19650</v>
      </c>
    </row>
    <row r="7537" spans="1:17" x14ac:dyDescent="0.25">
      <c r="A7537" t="s">
        <v>163</v>
      </c>
      <c r="B7537" s="1" t="s">
        <v>480</v>
      </c>
      <c r="C7537">
        <v>2006</v>
      </c>
      <c r="D7537" s="15">
        <f>DATE(cars[[#This Row],[year_1]],1,1)</f>
        <v>38718</v>
      </c>
      <c r="E7537" t="s">
        <v>29</v>
      </c>
      <c r="F7537" s="4">
        <v>193</v>
      </c>
      <c r="G7537">
        <v>6</v>
      </c>
      <c r="H7537" t="s">
        <v>33</v>
      </c>
      <c r="I7537" t="s">
        <v>30</v>
      </c>
      <c r="J7537">
        <v>4</v>
      </c>
      <c r="K7537" t="s">
        <v>49</v>
      </c>
      <c r="L7537" t="s">
        <v>31</v>
      </c>
      <c r="M7537" t="s">
        <v>110</v>
      </c>
      <c r="N7537">
        <v>22</v>
      </c>
      <c r="O7537">
        <v>16</v>
      </c>
      <c r="P7537">
        <v>5657</v>
      </c>
      <c r="Q7537">
        <v>23655</v>
      </c>
    </row>
    <row r="7538" spans="1:17" x14ac:dyDescent="0.25">
      <c r="A7538" t="s">
        <v>142</v>
      </c>
      <c r="B7538" s="1" t="s">
        <v>1027</v>
      </c>
      <c r="C7538">
        <v>2005</v>
      </c>
      <c r="D7538" s="15">
        <f>DATE(cars[[#This Row],[year_1]],1,1)</f>
        <v>38353</v>
      </c>
      <c r="E7538" t="s">
        <v>29</v>
      </c>
      <c r="F7538" s="4">
        <v>194</v>
      </c>
      <c r="G7538">
        <v>6</v>
      </c>
      <c r="H7538" t="s">
        <v>33</v>
      </c>
      <c r="I7538" t="s">
        <v>30</v>
      </c>
      <c r="J7538">
        <v>4</v>
      </c>
      <c r="K7538" t="s">
        <v>49</v>
      </c>
      <c r="L7538" t="s">
        <v>31</v>
      </c>
      <c r="M7538" t="s">
        <v>32</v>
      </c>
      <c r="N7538">
        <v>24</v>
      </c>
      <c r="O7538">
        <v>16</v>
      </c>
      <c r="P7538">
        <v>1439</v>
      </c>
      <c r="Q7538">
        <v>24899</v>
      </c>
    </row>
    <row r="7539" spans="1:17" x14ac:dyDescent="0.25">
      <c r="A7539" t="s">
        <v>142</v>
      </c>
      <c r="B7539" s="1" t="s">
        <v>1027</v>
      </c>
      <c r="C7539">
        <v>2005</v>
      </c>
      <c r="D7539" s="15">
        <f>DATE(cars[[#This Row],[year_1]],1,1)</f>
        <v>38353</v>
      </c>
      <c r="E7539" t="s">
        <v>29</v>
      </c>
      <c r="F7539" s="4">
        <v>194</v>
      </c>
      <c r="G7539">
        <v>6</v>
      </c>
      <c r="H7539" t="s">
        <v>33</v>
      </c>
      <c r="I7539" t="s">
        <v>30</v>
      </c>
      <c r="J7539">
        <v>4</v>
      </c>
      <c r="K7539" t="s">
        <v>49</v>
      </c>
      <c r="L7539" t="s">
        <v>31</v>
      </c>
      <c r="M7539" t="s">
        <v>32</v>
      </c>
      <c r="N7539">
        <v>24</v>
      </c>
      <c r="O7539">
        <v>16</v>
      </c>
      <c r="P7539">
        <v>1439</v>
      </c>
      <c r="Q7539">
        <v>26499</v>
      </c>
    </row>
    <row r="7540" spans="1:17" x14ac:dyDescent="0.25">
      <c r="A7540" t="s">
        <v>264</v>
      </c>
      <c r="B7540" s="1" t="s">
        <v>803</v>
      </c>
      <c r="C7540">
        <v>2006</v>
      </c>
      <c r="D7540" s="15">
        <f>DATE(cars[[#This Row],[year_1]],1,1)</f>
        <v>38718</v>
      </c>
      <c r="E7540" t="s">
        <v>29</v>
      </c>
      <c r="F7540" s="4">
        <v>195</v>
      </c>
      <c r="G7540">
        <v>6</v>
      </c>
      <c r="H7540" t="s">
        <v>33</v>
      </c>
      <c r="I7540" t="s">
        <v>34</v>
      </c>
      <c r="J7540">
        <v>4</v>
      </c>
      <c r="K7540" t="s">
        <v>101</v>
      </c>
      <c r="L7540" t="s">
        <v>31</v>
      </c>
      <c r="M7540" t="s">
        <v>90</v>
      </c>
      <c r="N7540">
        <v>21</v>
      </c>
      <c r="O7540">
        <v>16</v>
      </c>
      <c r="P7540">
        <v>155</v>
      </c>
      <c r="Q7540">
        <v>27780</v>
      </c>
    </row>
    <row r="7541" spans="1:17" x14ac:dyDescent="0.25">
      <c r="A7541" t="s">
        <v>220</v>
      </c>
      <c r="B7541" s="1" t="s">
        <v>815</v>
      </c>
      <c r="C7541">
        <v>2010</v>
      </c>
      <c r="D7541" s="15">
        <f>DATE(cars[[#This Row],[year_1]],1,1)</f>
        <v>40179</v>
      </c>
      <c r="E7541" t="s">
        <v>29</v>
      </c>
      <c r="F7541" s="4">
        <v>197</v>
      </c>
      <c r="G7541">
        <v>6</v>
      </c>
      <c r="H7541" t="s">
        <v>33</v>
      </c>
      <c r="I7541" t="s">
        <v>30</v>
      </c>
      <c r="J7541">
        <v>4</v>
      </c>
      <c r="K7541" t="s">
        <v>49</v>
      </c>
      <c r="L7541" t="s">
        <v>31</v>
      </c>
      <c r="M7541" t="s">
        <v>110</v>
      </c>
      <c r="N7541">
        <v>23</v>
      </c>
      <c r="O7541">
        <v>16</v>
      </c>
      <c r="P7541">
        <v>873</v>
      </c>
      <c r="Q7541">
        <v>33600</v>
      </c>
    </row>
    <row r="7542" spans="1:17" x14ac:dyDescent="0.25">
      <c r="A7542" t="s">
        <v>220</v>
      </c>
      <c r="B7542" s="1" t="s">
        <v>815</v>
      </c>
      <c r="C7542">
        <v>2010</v>
      </c>
      <c r="D7542" s="15">
        <f>DATE(cars[[#This Row],[year_1]],1,1)</f>
        <v>40179</v>
      </c>
      <c r="E7542" t="s">
        <v>29</v>
      </c>
      <c r="F7542" s="4">
        <v>197</v>
      </c>
      <c r="G7542">
        <v>6</v>
      </c>
      <c r="H7542" t="s">
        <v>33</v>
      </c>
      <c r="I7542" t="s">
        <v>30</v>
      </c>
      <c r="J7542">
        <v>4</v>
      </c>
      <c r="K7542" t="s">
        <v>49</v>
      </c>
      <c r="L7542" t="s">
        <v>31</v>
      </c>
      <c r="M7542" t="s">
        <v>110</v>
      </c>
      <c r="N7542">
        <v>23</v>
      </c>
      <c r="O7542">
        <v>16</v>
      </c>
      <c r="P7542">
        <v>873</v>
      </c>
      <c r="Q7542">
        <v>25900</v>
      </c>
    </row>
    <row r="7543" spans="1:17" x14ac:dyDescent="0.25">
      <c r="A7543" t="s">
        <v>220</v>
      </c>
      <c r="B7543" s="1" t="s">
        <v>815</v>
      </c>
      <c r="C7543">
        <v>2010</v>
      </c>
      <c r="D7543" s="15">
        <f>DATE(cars[[#This Row],[year_1]],1,1)</f>
        <v>40179</v>
      </c>
      <c r="E7543" t="s">
        <v>29</v>
      </c>
      <c r="F7543" s="4">
        <v>197</v>
      </c>
      <c r="G7543">
        <v>6</v>
      </c>
      <c r="H7543" t="s">
        <v>33</v>
      </c>
      <c r="I7543" t="s">
        <v>30</v>
      </c>
      <c r="J7543">
        <v>4</v>
      </c>
      <c r="K7543" t="s">
        <v>49</v>
      </c>
      <c r="L7543" t="s">
        <v>31</v>
      </c>
      <c r="M7543" t="s">
        <v>110</v>
      </c>
      <c r="N7543">
        <v>23</v>
      </c>
      <c r="O7543">
        <v>16</v>
      </c>
      <c r="P7543">
        <v>873</v>
      </c>
      <c r="Q7543">
        <v>30600</v>
      </c>
    </row>
    <row r="7544" spans="1:17" x14ac:dyDescent="0.25">
      <c r="A7544" t="s">
        <v>220</v>
      </c>
      <c r="B7544" s="1" t="s">
        <v>815</v>
      </c>
      <c r="C7544">
        <v>2010</v>
      </c>
      <c r="D7544" s="15">
        <f>DATE(cars[[#This Row],[year_1]],1,1)</f>
        <v>40179</v>
      </c>
      <c r="E7544" t="s">
        <v>29</v>
      </c>
      <c r="F7544" s="4">
        <v>197</v>
      </c>
      <c r="G7544">
        <v>6</v>
      </c>
      <c r="H7544" t="s">
        <v>33</v>
      </c>
      <c r="I7544" t="s">
        <v>30</v>
      </c>
      <c r="J7544">
        <v>4</v>
      </c>
      <c r="K7544" t="s">
        <v>49</v>
      </c>
      <c r="L7544" t="s">
        <v>31</v>
      </c>
      <c r="M7544" t="s">
        <v>110</v>
      </c>
      <c r="N7544">
        <v>23</v>
      </c>
      <c r="O7544">
        <v>16</v>
      </c>
      <c r="P7544">
        <v>873</v>
      </c>
      <c r="Q7544">
        <v>32600</v>
      </c>
    </row>
    <row r="7545" spans="1:17" x14ac:dyDescent="0.25">
      <c r="A7545" t="s">
        <v>292</v>
      </c>
      <c r="B7545" s="1" t="s">
        <v>612</v>
      </c>
      <c r="C7545">
        <v>1993</v>
      </c>
      <c r="D7545" s="15">
        <f>DATE(cars[[#This Row],[year_1]],1,1)</f>
        <v>33970</v>
      </c>
      <c r="E7545" t="s">
        <v>29</v>
      </c>
      <c r="F7545" s="4">
        <v>200</v>
      </c>
      <c r="G7545">
        <v>6</v>
      </c>
      <c r="H7545" t="s">
        <v>18</v>
      </c>
      <c r="I7545" t="s">
        <v>30</v>
      </c>
      <c r="J7545">
        <v>4</v>
      </c>
      <c r="K7545" t="s">
        <v>27</v>
      </c>
      <c r="L7545" t="s">
        <v>31</v>
      </c>
      <c r="M7545" t="s">
        <v>32</v>
      </c>
      <c r="N7545">
        <v>23</v>
      </c>
      <c r="O7545">
        <v>16</v>
      </c>
      <c r="P7545">
        <v>204</v>
      </c>
      <c r="Q7545">
        <v>2060</v>
      </c>
    </row>
    <row r="7546" spans="1:17" x14ac:dyDescent="0.25">
      <c r="A7546" t="s">
        <v>292</v>
      </c>
      <c r="B7546" s="1" t="s">
        <v>612</v>
      </c>
      <c r="C7546">
        <v>1993</v>
      </c>
      <c r="D7546" s="15">
        <f>DATE(cars[[#This Row],[year_1]],1,1)</f>
        <v>33970</v>
      </c>
      <c r="E7546" t="s">
        <v>29</v>
      </c>
      <c r="F7546" s="4">
        <v>200</v>
      </c>
      <c r="G7546">
        <v>6</v>
      </c>
      <c r="H7546" t="s">
        <v>18</v>
      </c>
      <c r="I7546" t="s">
        <v>30</v>
      </c>
      <c r="J7546">
        <v>4</v>
      </c>
      <c r="K7546" t="s">
        <v>27</v>
      </c>
      <c r="L7546" t="s">
        <v>31</v>
      </c>
      <c r="M7546" t="s">
        <v>32</v>
      </c>
      <c r="N7546">
        <v>23</v>
      </c>
      <c r="O7546">
        <v>16</v>
      </c>
      <c r="P7546">
        <v>204</v>
      </c>
      <c r="Q7546">
        <v>2000</v>
      </c>
    </row>
    <row r="7547" spans="1:17" x14ac:dyDescent="0.25">
      <c r="A7547" t="s">
        <v>292</v>
      </c>
      <c r="B7547" s="1" t="s">
        <v>612</v>
      </c>
      <c r="C7547">
        <v>1994</v>
      </c>
      <c r="D7547" s="15">
        <f>DATE(cars[[#This Row],[year_1]],1,1)</f>
        <v>34335</v>
      </c>
      <c r="E7547" t="s">
        <v>29</v>
      </c>
      <c r="F7547" s="4">
        <v>200</v>
      </c>
      <c r="G7547">
        <v>6</v>
      </c>
      <c r="H7547" t="s">
        <v>18</v>
      </c>
      <c r="I7547" t="s">
        <v>30</v>
      </c>
      <c r="J7547">
        <v>4</v>
      </c>
      <c r="K7547" t="s">
        <v>27</v>
      </c>
      <c r="L7547" t="s">
        <v>31</v>
      </c>
      <c r="M7547" t="s">
        <v>32</v>
      </c>
      <c r="N7547">
        <v>23</v>
      </c>
      <c r="O7547">
        <v>16</v>
      </c>
      <c r="P7547">
        <v>204</v>
      </c>
      <c r="Q7547">
        <v>2028</v>
      </c>
    </row>
    <row r="7548" spans="1:17" x14ac:dyDescent="0.25">
      <c r="A7548" t="s">
        <v>292</v>
      </c>
      <c r="B7548" s="1" t="s">
        <v>612</v>
      </c>
      <c r="C7548">
        <v>1995</v>
      </c>
      <c r="D7548" s="15">
        <f>DATE(cars[[#This Row],[year_1]],1,1)</f>
        <v>34700</v>
      </c>
      <c r="E7548" t="s">
        <v>29</v>
      </c>
      <c r="F7548" s="4">
        <v>200</v>
      </c>
      <c r="G7548">
        <v>6</v>
      </c>
      <c r="H7548" t="s">
        <v>18</v>
      </c>
      <c r="I7548" t="s">
        <v>30</v>
      </c>
      <c r="J7548">
        <v>4</v>
      </c>
      <c r="K7548" t="s">
        <v>27</v>
      </c>
      <c r="L7548" t="s">
        <v>31</v>
      </c>
      <c r="M7548" t="s">
        <v>32</v>
      </c>
      <c r="N7548">
        <v>23</v>
      </c>
      <c r="O7548">
        <v>16</v>
      </c>
      <c r="P7548">
        <v>204</v>
      </c>
      <c r="Q7548">
        <v>2135</v>
      </c>
    </row>
    <row r="7549" spans="1:17" x14ac:dyDescent="0.25">
      <c r="A7549" t="s">
        <v>264</v>
      </c>
      <c r="B7549" s="1" t="s">
        <v>938</v>
      </c>
      <c r="C7549">
        <v>2005</v>
      </c>
      <c r="D7549" s="15">
        <f>DATE(cars[[#This Row],[year_1]],1,1)</f>
        <v>38353</v>
      </c>
      <c r="E7549" t="s">
        <v>29</v>
      </c>
      <c r="F7549" s="4">
        <v>200</v>
      </c>
      <c r="G7549">
        <v>6</v>
      </c>
      <c r="H7549" t="s">
        <v>33</v>
      </c>
      <c r="I7549" t="s">
        <v>30</v>
      </c>
      <c r="J7549">
        <v>4</v>
      </c>
      <c r="K7549" t="s">
        <v>49</v>
      </c>
      <c r="L7549" t="s">
        <v>31</v>
      </c>
      <c r="M7549" t="s">
        <v>110</v>
      </c>
      <c r="N7549">
        <v>23</v>
      </c>
      <c r="O7549">
        <v>16</v>
      </c>
      <c r="P7549">
        <v>155</v>
      </c>
      <c r="Q7549">
        <v>31170</v>
      </c>
    </row>
    <row r="7550" spans="1:17" x14ac:dyDescent="0.25">
      <c r="A7550" t="s">
        <v>264</v>
      </c>
      <c r="B7550" s="1" t="s">
        <v>938</v>
      </c>
      <c r="C7550">
        <v>2005</v>
      </c>
      <c r="D7550" s="15">
        <f>DATE(cars[[#This Row],[year_1]],1,1)</f>
        <v>38353</v>
      </c>
      <c r="E7550" t="s">
        <v>29</v>
      </c>
      <c r="F7550" s="4">
        <v>200</v>
      </c>
      <c r="G7550">
        <v>6</v>
      </c>
      <c r="H7550" t="s">
        <v>33</v>
      </c>
      <c r="I7550" t="s">
        <v>30</v>
      </c>
      <c r="J7550">
        <v>4</v>
      </c>
      <c r="K7550" t="s">
        <v>49</v>
      </c>
      <c r="L7550" t="s">
        <v>31</v>
      </c>
      <c r="M7550" t="s">
        <v>110</v>
      </c>
      <c r="N7550">
        <v>23</v>
      </c>
      <c r="O7550">
        <v>16</v>
      </c>
      <c r="P7550">
        <v>155</v>
      </c>
      <c r="Q7550">
        <v>28110</v>
      </c>
    </row>
    <row r="7551" spans="1:17" x14ac:dyDescent="0.25">
      <c r="A7551" t="s">
        <v>167</v>
      </c>
      <c r="B7551" s="1" t="s">
        <v>266</v>
      </c>
      <c r="C7551">
        <v>1999</v>
      </c>
      <c r="D7551" s="15">
        <f>DATE(cars[[#This Row],[year_1]],1,1)</f>
        <v>36161</v>
      </c>
      <c r="E7551" t="s">
        <v>29</v>
      </c>
      <c r="F7551" s="4">
        <v>200</v>
      </c>
      <c r="G7551">
        <v>6</v>
      </c>
      <c r="H7551" t="s">
        <v>33</v>
      </c>
      <c r="I7551" t="s">
        <v>19</v>
      </c>
      <c r="J7551">
        <v>4</v>
      </c>
      <c r="K7551" t="s">
        <v>27</v>
      </c>
      <c r="L7551" t="s">
        <v>31</v>
      </c>
      <c r="M7551" t="s">
        <v>32</v>
      </c>
      <c r="N7551">
        <v>23</v>
      </c>
      <c r="O7551">
        <v>16</v>
      </c>
      <c r="P7551">
        <v>1624</v>
      </c>
      <c r="Q7551">
        <v>2066</v>
      </c>
    </row>
    <row r="7552" spans="1:17" x14ac:dyDescent="0.25">
      <c r="A7552" t="s">
        <v>167</v>
      </c>
      <c r="B7552" s="1" t="s">
        <v>266</v>
      </c>
      <c r="C7552">
        <v>2000</v>
      </c>
      <c r="D7552" s="15">
        <f>DATE(cars[[#This Row],[year_1]],1,1)</f>
        <v>36526</v>
      </c>
      <c r="E7552" t="s">
        <v>29</v>
      </c>
      <c r="F7552" s="4">
        <v>200</v>
      </c>
      <c r="G7552">
        <v>6</v>
      </c>
      <c r="H7552" t="s">
        <v>33</v>
      </c>
      <c r="I7552" t="s">
        <v>19</v>
      </c>
      <c r="J7552">
        <v>4</v>
      </c>
      <c r="K7552" t="s">
        <v>27</v>
      </c>
      <c r="L7552" t="s">
        <v>31</v>
      </c>
      <c r="M7552" t="s">
        <v>32</v>
      </c>
      <c r="N7552">
        <v>23</v>
      </c>
      <c r="O7552">
        <v>16</v>
      </c>
      <c r="P7552">
        <v>1624</v>
      </c>
      <c r="Q7552">
        <v>2103</v>
      </c>
    </row>
    <row r="7553" spans="1:17" x14ac:dyDescent="0.25">
      <c r="A7553" t="s">
        <v>167</v>
      </c>
      <c r="B7553" s="1" t="s">
        <v>266</v>
      </c>
      <c r="C7553">
        <v>2000</v>
      </c>
      <c r="D7553" s="15">
        <f>DATE(cars[[#This Row],[year_1]],1,1)</f>
        <v>36526</v>
      </c>
      <c r="E7553" t="s">
        <v>29</v>
      </c>
      <c r="F7553" s="4">
        <v>200</v>
      </c>
      <c r="G7553">
        <v>6</v>
      </c>
      <c r="H7553" t="s">
        <v>33</v>
      </c>
      <c r="I7553" t="s">
        <v>19</v>
      </c>
      <c r="J7553">
        <v>4</v>
      </c>
      <c r="K7553" t="s">
        <v>27</v>
      </c>
      <c r="L7553" t="s">
        <v>31</v>
      </c>
      <c r="M7553" t="s">
        <v>32</v>
      </c>
      <c r="N7553">
        <v>23</v>
      </c>
      <c r="O7553">
        <v>16</v>
      </c>
      <c r="P7553">
        <v>1624</v>
      </c>
      <c r="Q7553">
        <v>2241</v>
      </c>
    </row>
    <row r="7554" spans="1:17" x14ac:dyDescent="0.25">
      <c r="A7554" t="s">
        <v>167</v>
      </c>
      <c r="B7554" s="1" t="s">
        <v>266</v>
      </c>
      <c r="C7554">
        <v>2001</v>
      </c>
      <c r="D7554" s="15">
        <f>DATE(cars[[#This Row],[year_1]],1,1)</f>
        <v>36892</v>
      </c>
      <c r="E7554" t="s">
        <v>17</v>
      </c>
      <c r="F7554" s="4">
        <v>200</v>
      </c>
      <c r="G7554">
        <v>6</v>
      </c>
      <c r="H7554" t="s">
        <v>33</v>
      </c>
      <c r="I7554" t="s">
        <v>19</v>
      </c>
      <c r="J7554">
        <v>4</v>
      </c>
      <c r="K7554" t="s">
        <v>27</v>
      </c>
      <c r="L7554" t="s">
        <v>31</v>
      </c>
      <c r="M7554" t="s">
        <v>32</v>
      </c>
      <c r="N7554">
        <v>22</v>
      </c>
      <c r="O7554">
        <v>16</v>
      </c>
      <c r="P7554">
        <v>1624</v>
      </c>
      <c r="Q7554">
        <v>31305</v>
      </c>
    </row>
    <row r="7555" spans="1:17" x14ac:dyDescent="0.25">
      <c r="A7555" t="s">
        <v>186</v>
      </c>
      <c r="B7555" s="1" t="s">
        <v>260</v>
      </c>
      <c r="C7555">
        <v>1994</v>
      </c>
      <c r="D7555" s="15">
        <f>DATE(cars[[#This Row],[year_1]],1,1)</f>
        <v>34335</v>
      </c>
      <c r="E7555" t="s">
        <v>29</v>
      </c>
      <c r="F7555" s="4">
        <v>200</v>
      </c>
      <c r="G7555">
        <v>8</v>
      </c>
      <c r="H7555" t="s">
        <v>33</v>
      </c>
      <c r="I7555" t="s">
        <v>19</v>
      </c>
      <c r="J7555">
        <v>4</v>
      </c>
      <c r="K7555" t="s">
        <v>49</v>
      </c>
      <c r="L7555" t="s">
        <v>63</v>
      </c>
      <c r="M7555" t="s">
        <v>32</v>
      </c>
      <c r="N7555">
        <v>24</v>
      </c>
      <c r="O7555">
        <v>16</v>
      </c>
      <c r="P7555">
        <v>1385</v>
      </c>
      <c r="Q7555">
        <v>2000</v>
      </c>
    </row>
    <row r="7556" spans="1:17" x14ac:dyDescent="0.25">
      <c r="A7556" t="s">
        <v>186</v>
      </c>
      <c r="B7556" s="1" t="s">
        <v>260</v>
      </c>
      <c r="C7556">
        <v>1995</v>
      </c>
      <c r="D7556" s="15">
        <f>DATE(cars[[#This Row],[year_1]],1,1)</f>
        <v>34700</v>
      </c>
      <c r="E7556" t="s">
        <v>29</v>
      </c>
      <c r="F7556" s="4">
        <v>200</v>
      </c>
      <c r="G7556">
        <v>8</v>
      </c>
      <c r="H7556" t="s">
        <v>33</v>
      </c>
      <c r="I7556" t="s">
        <v>19</v>
      </c>
      <c r="J7556">
        <v>4</v>
      </c>
      <c r="K7556" t="s">
        <v>49</v>
      </c>
      <c r="L7556" t="s">
        <v>63</v>
      </c>
      <c r="M7556" t="s">
        <v>32</v>
      </c>
      <c r="N7556">
        <v>24</v>
      </c>
      <c r="O7556">
        <v>16</v>
      </c>
      <c r="P7556">
        <v>1385</v>
      </c>
      <c r="Q7556">
        <v>2000</v>
      </c>
    </row>
    <row r="7557" spans="1:17" x14ac:dyDescent="0.25">
      <c r="A7557" t="s">
        <v>186</v>
      </c>
      <c r="B7557" s="1" t="s">
        <v>260</v>
      </c>
      <c r="C7557">
        <v>1996</v>
      </c>
      <c r="D7557" s="15">
        <f>DATE(cars[[#This Row],[year_1]],1,1)</f>
        <v>35065</v>
      </c>
      <c r="E7557" t="s">
        <v>29</v>
      </c>
      <c r="F7557" s="4">
        <v>200</v>
      </c>
      <c r="G7557">
        <v>8</v>
      </c>
      <c r="H7557" t="s">
        <v>33</v>
      </c>
      <c r="I7557" t="s">
        <v>19</v>
      </c>
      <c r="J7557">
        <v>4</v>
      </c>
      <c r="K7557" t="s">
        <v>49</v>
      </c>
      <c r="L7557" t="s">
        <v>63</v>
      </c>
      <c r="M7557" t="s">
        <v>32</v>
      </c>
      <c r="N7557">
        <v>24</v>
      </c>
      <c r="O7557">
        <v>16</v>
      </c>
      <c r="P7557">
        <v>1385</v>
      </c>
      <c r="Q7557">
        <v>2000</v>
      </c>
    </row>
    <row r="7558" spans="1:17" x14ac:dyDescent="0.25">
      <c r="A7558" t="s">
        <v>186</v>
      </c>
      <c r="B7558" s="1" t="s">
        <v>288</v>
      </c>
      <c r="C7558">
        <v>1998</v>
      </c>
      <c r="D7558" s="15">
        <f>DATE(cars[[#This Row],[year_1]],1,1)</f>
        <v>35796</v>
      </c>
      <c r="E7558" t="s">
        <v>29</v>
      </c>
      <c r="F7558" s="4">
        <v>200</v>
      </c>
      <c r="G7558">
        <v>6</v>
      </c>
      <c r="H7558" t="s">
        <v>18</v>
      </c>
      <c r="I7558" t="s">
        <v>19</v>
      </c>
      <c r="J7558">
        <v>2</v>
      </c>
      <c r="K7558" t="s">
        <v>49</v>
      </c>
      <c r="L7558" t="s">
        <v>63</v>
      </c>
      <c r="M7558" t="s">
        <v>213</v>
      </c>
      <c r="N7558">
        <v>21</v>
      </c>
      <c r="O7558">
        <v>16</v>
      </c>
      <c r="P7558">
        <v>1385</v>
      </c>
      <c r="Q7558">
        <v>2898</v>
      </c>
    </row>
    <row r="7559" spans="1:17" x14ac:dyDescent="0.25">
      <c r="A7559" t="s">
        <v>186</v>
      </c>
      <c r="B7559" s="1" t="s">
        <v>288</v>
      </c>
      <c r="C7559">
        <v>1998</v>
      </c>
      <c r="D7559" s="15">
        <f>DATE(cars[[#This Row],[year_1]],1,1)</f>
        <v>35796</v>
      </c>
      <c r="E7559" t="s">
        <v>29</v>
      </c>
      <c r="F7559" s="4">
        <v>200</v>
      </c>
      <c r="G7559">
        <v>6</v>
      </c>
      <c r="H7559" t="s">
        <v>18</v>
      </c>
      <c r="I7559" t="s">
        <v>19</v>
      </c>
      <c r="J7559">
        <v>2</v>
      </c>
      <c r="K7559" t="s">
        <v>49</v>
      </c>
      <c r="L7559" t="s">
        <v>63</v>
      </c>
      <c r="M7559" t="s">
        <v>213</v>
      </c>
      <c r="N7559">
        <v>21</v>
      </c>
      <c r="O7559">
        <v>16</v>
      </c>
      <c r="P7559">
        <v>1385</v>
      </c>
      <c r="Q7559">
        <v>2580</v>
      </c>
    </row>
    <row r="7560" spans="1:17" x14ac:dyDescent="0.25">
      <c r="A7560" t="s">
        <v>186</v>
      </c>
      <c r="B7560" s="1" t="s">
        <v>288</v>
      </c>
      <c r="C7560">
        <v>1998</v>
      </c>
      <c r="D7560" s="15">
        <f>DATE(cars[[#This Row],[year_1]],1,1)</f>
        <v>35796</v>
      </c>
      <c r="E7560" t="s">
        <v>29</v>
      </c>
      <c r="F7560" s="4">
        <v>200</v>
      </c>
      <c r="G7560">
        <v>6</v>
      </c>
      <c r="H7560" t="s">
        <v>18</v>
      </c>
      <c r="I7560" t="s">
        <v>19</v>
      </c>
      <c r="J7560">
        <v>2</v>
      </c>
      <c r="K7560" t="s">
        <v>49</v>
      </c>
      <c r="L7560" t="s">
        <v>63</v>
      </c>
      <c r="M7560" t="s">
        <v>214</v>
      </c>
      <c r="N7560">
        <v>21</v>
      </c>
      <c r="O7560">
        <v>16</v>
      </c>
      <c r="P7560">
        <v>1385</v>
      </c>
      <c r="Q7560">
        <v>2996</v>
      </c>
    </row>
    <row r="7561" spans="1:17" x14ac:dyDescent="0.25">
      <c r="A7561" t="s">
        <v>186</v>
      </c>
      <c r="B7561" s="1" t="s">
        <v>288</v>
      </c>
      <c r="C7561">
        <v>1998</v>
      </c>
      <c r="D7561" s="15">
        <f>DATE(cars[[#This Row],[year_1]],1,1)</f>
        <v>35796</v>
      </c>
      <c r="E7561" t="s">
        <v>29</v>
      </c>
      <c r="F7561" s="4">
        <v>200</v>
      </c>
      <c r="G7561">
        <v>6</v>
      </c>
      <c r="H7561" t="s">
        <v>18</v>
      </c>
      <c r="I7561" t="s">
        <v>19</v>
      </c>
      <c r="J7561">
        <v>2</v>
      </c>
      <c r="K7561" t="s">
        <v>49</v>
      </c>
      <c r="L7561" t="s">
        <v>63</v>
      </c>
      <c r="M7561" t="s">
        <v>214</v>
      </c>
      <c r="N7561">
        <v>21</v>
      </c>
      <c r="O7561">
        <v>16</v>
      </c>
      <c r="P7561">
        <v>1385</v>
      </c>
      <c r="Q7561">
        <v>3094</v>
      </c>
    </row>
    <row r="7562" spans="1:17" x14ac:dyDescent="0.25">
      <c r="A7562" t="s">
        <v>186</v>
      </c>
      <c r="B7562" s="1" t="s">
        <v>288</v>
      </c>
      <c r="C7562">
        <v>1998</v>
      </c>
      <c r="D7562" s="15">
        <f>DATE(cars[[#This Row],[year_1]],1,1)</f>
        <v>35796</v>
      </c>
      <c r="E7562" t="s">
        <v>29</v>
      </c>
      <c r="F7562" s="4">
        <v>200</v>
      </c>
      <c r="G7562">
        <v>6</v>
      </c>
      <c r="H7562" t="s">
        <v>18</v>
      </c>
      <c r="I7562" t="s">
        <v>19</v>
      </c>
      <c r="J7562">
        <v>2</v>
      </c>
      <c r="K7562" t="s">
        <v>49</v>
      </c>
      <c r="L7562" t="s">
        <v>63</v>
      </c>
      <c r="M7562" t="s">
        <v>213</v>
      </c>
      <c r="N7562">
        <v>21</v>
      </c>
      <c r="O7562">
        <v>16</v>
      </c>
      <c r="P7562">
        <v>1385</v>
      </c>
      <c r="Q7562">
        <v>2885</v>
      </c>
    </row>
    <row r="7563" spans="1:17" x14ac:dyDescent="0.25">
      <c r="A7563" t="s">
        <v>186</v>
      </c>
      <c r="B7563" s="1" t="s">
        <v>288</v>
      </c>
      <c r="C7563">
        <v>1998</v>
      </c>
      <c r="D7563" s="15">
        <f>DATE(cars[[#This Row],[year_1]],1,1)</f>
        <v>35796</v>
      </c>
      <c r="E7563" t="s">
        <v>29</v>
      </c>
      <c r="F7563" s="4">
        <v>200</v>
      </c>
      <c r="G7563">
        <v>6</v>
      </c>
      <c r="H7563" t="s">
        <v>18</v>
      </c>
      <c r="I7563" t="s">
        <v>19</v>
      </c>
      <c r="J7563">
        <v>2</v>
      </c>
      <c r="K7563" t="s">
        <v>49</v>
      </c>
      <c r="L7563" t="s">
        <v>63</v>
      </c>
      <c r="M7563" t="s">
        <v>213</v>
      </c>
      <c r="N7563">
        <v>21</v>
      </c>
      <c r="O7563">
        <v>16</v>
      </c>
      <c r="P7563">
        <v>1385</v>
      </c>
      <c r="Q7563">
        <v>2668</v>
      </c>
    </row>
    <row r="7564" spans="1:17" x14ac:dyDescent="0.25">
      <c r="A7564" t="s">
        <v>186</v>
      </c>
      <c r="B7564" s="1" t="s">
        <v>288</v>
      </c>
      <c r="C7564">
        <v>1998</v>
      </c>
      <c r="D7564" s="15">
        <f>DATE(cars[[#This Row],[year_1]],1,1)</f>
        <v>35796</v>
      </c>
      <c r="E7564" t="s">
        <v>29</v>
      </c>
      <c r="F7564" s="4">
        <v>200</v>
      </c>
      <c r="G7564">
        <v>6</v>
      </c>
      <c r="H7564" t="s">
        <v>18</v>
      </c>
      <c r="I7564" t="s">
        <v>19</v>
      </c>
      <c r="J7564">
        <v>2</v>
      </c>
      <c r="K7564" t="s">
        <v>49</v>
      </c>
      <c r="L7564" t="s">
        <v>63</v>
      </c>
      <c r="M7564" t="s">
        <v>213</v>
      </c>
      <c r="N7564">
        <v>21</v>
      </c>
      <c r="O7564">
        <v>16</v>
      </c>
      <c r="P7564">
        <v>1385</v>
      </c>
      <c r="Q7564">
        <v>2653</v>
      </c>
    </row>
    <row r="7565" spans="1:17" x14ac:dyDescent="0.25">
      <c r="A7565" t="s">
        <v>186</v>
      </c>
      <c r="B7565" s="1" t="s">
        <v>288</v>
      </c>
      <c r="C7565">
        <v>1998</v>
      </c>
      <c r="D7565" s="15">
        <f>DATE(cars[[#This Row],[year_1]],1,1)</f>
        <v>35796</v>
      </c>
      <c r="E7565" t="s">
        <v>29</v>
      </c>
      <c r="F7565" s="4">
        <v>200</v>
      </c>
      <c r="G7565">
        <v>6</v>
      </c>
      <c r="H7565" t="s">
        <v>18</v>
      </c>
      <c r="I7565" t="s">
        <v>19</v>
      </c>
      <c r="J7565">
        <v>2</v>
      </c>
      <c r="K7565" t="s">
        <v>49</v>
      </c>
      <c r="L7565" t="s">
        <v>63</v>
      </c>
      <c r="M7565" t="s">
        <v>214</v>
      </c>
      <c r="N7565">
        <v>21</v>
      </c>
      <c r="O7565">
        <v>16</v>
      </c>
      <c r="P7565">
        <v>1385</v>
      </c>
      <c r="Q7565">
        <v>2740</v>
      </c>
    </row>
    <row r="7566" spans="1:17" x14ac:dyDescent="0.25">
      <c r="A7566" t="s">
        <v>186</v>
      </c>
      <c r="B7566" s="1" t="s">
        <v>288</v>
      </c>
      <c r="C7566">
        <v>1998</v>
      </c>
      <c r="D7566" s="15">
        <f>DATE(cars[[#This Row],[year_1]],1,1)</f>
        <v>35796</v>
      </c>
      <c r="E7566" t="s">
        <v>29</v>
      </c>
      <c r="F7566" s="4">
        <v>200</v>
      </c>
      <c r="G7566">
        <v>6</v>
      </c>
      <c r="H7566" t="s">
        <v>18</v>
      </c>
      <c r="I7566" t="s">
        <v>19</v>
      </c>
      <c r="J7566">
        <v>2</v>
      </c>
      <c r="K7566" t="s">
        <v>49</v>
      </c>
      <c r="L7566" t="s">
        <v>63</v>
      </c>
      <c r="M7566" t="s">
        <v>213</v>
      </c>
      <c r="N7566">
        <v>21</v>
      </c>
      <c r="O7566">
        <v>16</v>
      </c>
      <c r="P7566">
        <v>1385</v>
      </c>
      <c r="Q7566">
        <v>2639</v>
      </c>
    </row>
    <row r="7567" spans="1:17" x14ac:dyDescent="0.25">
      <c r="A7567" t="s">
        <v>186</v>
      </c>
      <c r="B7567" s="1" t="s">
        <v>288</v>
      </c>
      <c r="C7567">
        <v>1998</v>
      </c>
      <c r="D7567" s="15">
        <f>DATE(cars[[#This Row],[year_1]],1,1)</f>
        <v>35796</v>
      </c>
      <c r="E7567" t="s">
        <v>29</v>
      </c>
      <c r="F7567" s="4">
        <v>200</v>
      </c>
      <c r="G7567">
        <v>6</v>
      </c>
      <c r="H7567" t="s">
        <v>18</v>
      </c>
      <c r="I7567" t="s">
        <v>19</v>
      </c>
      <c r="J7567">
        <v>2</v>
      </c>
      <c r="K7567" t="s">
        <v>49</v>
      </c>
      <c r="L7567" t="s">
        <v>63</v>
      </c>
      <c r="M7567" t="s">
        <v>213</v>
      </c>
      <c r="N7567">
        <v>21</v>
      </c>
      <c r="O7567">
        <v>16</v>
      </c>
      <c r="P7567">
        <v>1385</v>
      </c>
      <c r="Q7567">
        <v>2817</v>
      </c>
    </row>
    <row r="7568" spans="1:17" x14ac:dyDescent="0.25">
      <c r="A7568" t="s">
        <v>186</v>
      </c>
      <c r="B7568" s="1" t="s">
        <v>288</v>
      </c>
      <c r="C7568">
        <v>1998</v>
      </c>
      <c r="D7568" s="15">
        <f>DATE(cars[[#This Row],[year_1]],1,1)</f>
        <v>35796</v>
      </c>
      <c r="E7568" t="s">
        <v>29</v>
      </c>
      <c r="F7568" s="4">
        <v>200</v>
      </c>
      <c r="G7568">
        <v>6</v>
      </c>
      <c r="H7568" t="s">
        <v>18</v>
      </c>
      <c r="I7568" t="s">
        <v>19</v>
      </c>
      <c r="J7568">
        <v>2</v>
      </c>
      <c r="K7568" t="s">
        <v>49</v>
      </c>
      <c r="L7568" t="s">
        <v>63</v>
      </c>
      <c r="M7568" t="s">
        <v>213</v>
      </c>
      <c r="N7568">
        <v>21</v>
      </c>
      <c r="O7568">
        <v>16</v>
      </c>
      <c r="P7568">
        <v>1385</v>
      </c>
      <c r="Q7568">
        <v>2430</v>
      </c>
    </row>
    <row r="7569" spans="1:17" x14ac:dyDescent="0.25">
      <c r="A7569" t="s">
        <v>43</v>
      </c>
      <c r="B7569" s="1" t="s">
        <v>723</v>
      </c>
      <c r="C7569">
        <v>2007</v>
      </c>
      <c r="D7569" s="15">
        <f>DATE(cars[[#This Row],[year_1]],1,1)</f>
        <v>39083</v>
      </c>
      <c r="E7569" t="s">
        <v>29</v>
      </c>
      <c r="F7569" s="4">
        <v>200</v>
      </c>
      <c r="G7569">
        <v>6</v>
      </c>
      <c r="H7569" t="s">
        <v>33</v>
      </c>
      <c r="I7569" t="s">
        <v>30</v>
      </c>
      <c r="J7569">
        <v>4</v>
      </c>
      <c r="K7569" t="s">
        <v>101</v>
      </c>
      <c r="L7569" t="s">
        <v>63</v>
      </c>
      <c r="M7569" t="s">
        <v>35</v>
      </c>
      <c r="N7569">
        <v>23</v>
      </c>
      <c r="O7569">
        <v>16</v>
      </c>
      <c r="P7569">
        <v>1013</v>
      </c>
      <c r="Q7569">
        <v>24460</v>
      </c>
    </row>
    <row r="7570" spans="1:17" x14ac:dyDescent="0.25">
      <c r="A7570" t="s">
        <v>43</v>
      </c>
      <c r="B7570" s="1" t="s">
        <v>933</v>
      </c>
      <c r="C7570">
        <v>1990</v>
      </c>
      <c r="D7570" s="15">
        <f>DATE(cars[[#This Row],[year_1]],1,1)</f>
        <v>32874</v>
      </c>
      <c r="E7570" t="s">
        <v>29</v>
      </c>
      <c r="F7570" s="4">
        <v>200</v>
      </c>
      <c r="G7570">
        <v>4</v>
      </c>
      <c r="H7570" t="s">
        <v>18</v>
      </c>
      <c r="I7570" t="s">
        <v>30</v>
      </c>
      <c r="J7570">
        <v>2</v>
      </c>
      <c r="K7570" t="s">
        <v>39</v>
      </c>
      <c r="L7570" t="s">
        <v>21</v>
      </c>
      <c r="M7570" t="s">
        <v>25</v>
      </c>
      <c r="N7570">
        <v>23</v>
      </c>
      <c r="O7570">
        <v>16</v>
      </c>
      <c r="P7570">
        <v>1013</v>
      </c>
      <c r="Q7570">
        <v>2000</v>
      </c>
    </row>
    <row r="7571" spans="1:17" x14ac:dyDescent="0.25">
      <c r="A7571" t="s">
        <v>163</v>
      </c>
      <c r="B7571" s="1" t="s">
        <v>1008</v>
      </c>
      <c r="C7571">
        <v>2001</v>
      </c>
      <c r="D7571" s="15">
        <f>DATE(cars[[#This Row],[year_1]],1,1)</f>
        <v>36892</v>
      </c>
      <c r="E7571" t="s">
        <v>29</v>
      </c>
      <c r="F7571" s="4">
        <v>200</v>
      </c>
      <c r="G7571">
        <v>6</v>
      </c>
      <c r="H7571" t="s">
        <v>33</v>
      </c>
      <c r="I7571" t="s">
        <v>30</v>
      </c>
      <c r="J7571">
        <v>4</v>
      </c>
      <c r="K7571" t="s">
        <v>49</v>
      </c>
      <c r="L7571" t="s">
        <v>31</v>
      </c>
      <c r="M7571" t="s">
        <v>110</v>
      </c>
      <c r="N7571">
        <v>22</v>
      </c>
      <c r="O7571">
        <v>16</v>
      </c>
      <c r="P7571">
        <v>5657</v>
      </c>
      <c r="Q7571">
        <v>31115</v>
      </c>
    </row>
    <row r="7572" spans="1:17" x14ac:dyDescent="0.25">
      <c r="A7572" t="s">
        <v>163</v>
      </c>
      <c r="B7572" s="1" t="s">
        <v>1008</v>
      </c>
      <c r="C7572">
        <v>2001</v>
      </c>
      <c r="D7572" s="15">
        <f>DATE(cars[[#This Row],[year_1]],1,1)</f>
        <v>36892</v>
      </c>
      <c r="E7572" t="s">
        <v>29</v>
      </c>
      <c r="F7572" s="4">
        <v>200</v>
      </c>
      <c r="G7572">
        <v>6</v>
      </c>
      <c r="H7572" t="s">
        <v>33</v>
      </c>
      <c r="I7572" t="s">
        <v>30</v>
      </c>
      <c r="J7572">
        <v>4</v>
      </c>
      <c r="K7572" t="s">
        <v>49</v>
      </c>
      <c r="L7572" t="s">
        <v>31</v>
      </c>
      <c r="M7572" t="s">
        <v>110</v>
      </c>
      <c r="N7572">
        <v>22</v>
      </c>
      <c r="O7572">
        <v>16</v>
      </c>
      <c r="P7572">
        <v>5657</v>
      </c>
      <c r="Q7572">
        <v>25000</v>
      </c>
    </row>
    <row r="7573" spans="1:17" x14ac:dyDescent="0.25">
      <c r="A7573" t="s">
        <v>163</v>
      </c>
      <c r="B7573" s="1" t="s">
        <v>1008</v>
      </c>
      <c r="C7573">
        <v>2001</v>
      </c>
      <c r="D7573" s="15">
        <f>DATE(cars[[#This Row],[year_1]],1,1)</f>
        <v>36892</v>
      </c>
      <c r="E7573" t="s">
        <v>29</v>
      </c>
      <c r="F7573" s="4">
        <v>200</v>
      </c>
      <c r="G7573">
        <v>6</v>
      </c>
      <c r="H7573" t="s">
        <v>33</v>
      </c>
      <c r="I7573" t="s">
        <v>30</v>
      </c>
      <c r="J7573">
        <v>4</v>
      </c>
      <c r="K7573" t="s">
        <v>49</v>
      </c>
      <c r="L7573" t="s">
        <v>31</v>
      </c>
      <c r="M7573" t="s">
        <v>110</v>
      </c>
      <c r="N7573">
        <v>22</v>
      </c>
      <c r="O7573">
        <v>16</v>
      </c>
      <c r="P7573">
        <v>5657</v>
      </c>
      <c r="Q7573">
        <v>27435</v>
      </c>
    </row>
    <row r="7574" spans="1:17" x14ac:dyDescent="0.25">
      <c r="A7574" t="s">
        <v>163</v>
      </c>
      <c r="B7574" s="1" t="s">
        <v>1008</v>
      </c>
      <c r="C7574">
        <v>2001</v>
      </c>
      <c r="D7574" s="15">
        <f>DATE(cars[[#This Row],[year_1]],1,1)</f>
        <v>36892</v>
      </c>
      <c r="E7574" t="s">
        <v>29</v>
      </c>
      <c r="F7574" s="4">
        <v>200</v>
      </c>
      <c r="G7574">
        <v>6</v>
      </c>
      <c r="H7574" t="s">
        <v>33</v>
      </c>
      <c r="I7574" t="s">
        <v>30</v>
      </c>
      <c r="J7574">
        <v>4</v>
      </c>
      <c r="K7574" t="s">
        <v>49</v>
      </c>
      <c r="L7574" t="s">
        <v>31</v>
      </c>
      <c r="M7574" t="s">
        <v>110</v>
      </c>
      <c r="N7574">
        <v>22</v>
      </c>
      <c r="O7574">
        <v>16</v>
      </c>
      <c r="P7574">
        <v>5657</v>
      </c>
      <c r="Q7574">
        <v>28595</v>
      </c>
    </row>
    <row r="7575" spans="1:17" x14ac:dyDescent="0.25">
      <c r="A7575" t="s">
        <v>163</v>
      </c>
      <c r="B7575" s="1" t="s">
        <v>1008</v>
      </c>
      <c r="C7575">
        <v>2001</v>
      </c>
      <c r="D7575" s="15">
        <f>DATE(cars[[#This Row],[year_1]],1,1)</f>
        <v>36892</v>
      </c>
      <c r="E7575" t="s">
        <v>29</v>
      </c>
      <c r="F7575" s="4">
        <v>200</v>
      </c>
      <c r="G7575">
        <v>6</v>
      </c>
      <c r="H7575" t="s">
        <v>33</v>
      </c>
      <c r="I7575" t="s">
        <v>30</v>
      </c>
      <c r="J7575">
        <v>4</v>
      </c>
      <c r="K7575" t="s">
        <v>49</v>
      </c>
      <c r="L7575" t="s">
        <v>31</v>
      </c>
      <c r="M7575" t="s">
        <v>110</v>
      </c>
      <c r="N7575">
        <v>22</v>
      </c>
      <c r="O7575">
        <v>16</v>
      </c>
      <c r="P7575">
        <v>5657</v>
      </c>
      <c r="Q7575">
        <v>33765</v>
      </c>
    </row>
    <row r="7576" spans="1:17" x14ac:dyDescent="0.25">
      <c r="A7576" t="s">
        <v>163</v>
      </c>
      <c r="B7576" s="1" t="s">
        <v>1008</v>
      </c>
      <c r="C7576">
        <v>2002</v>
      </c>
      <c r="D7576" s="15">
        <f>DATE(cars[[#This Row],[year_1]],1,1)</f>
        <v>37257</v>
      </c>
      <c r="E7576" t="s">
        <v>29</v>
      </c>
      <c r="F7576" s="4">
        <v>200</v>
      </c>
      <c r="G7576">
        <v>6</v>
      </c>
      <c r="H7576" t="s">
        <v>33</v>
      </c>
      <c r="I7576" t="s">
        <v>30</v>
      </c>
      <c r="J7576">
        <v>4</v>
      </c>
      <c r="K7576" t="s">
        <v>49</v>
      </c>
      <c r="L7576" t="s">
        <v>31</v>
      </c>
      <c r="M7576" t="s">
        <v>110</v>
      </c>
      <c r="N7576">
        <v>21</v>
      </c>
      <c r="O7576">
        <v>16</v>
      </c>
      <c r="P7576">
        <v>5657</v>
      </c>
      <c r="Q7576">
        <v>28900</v>
      </c>
    </row>
    <row r="7577" spans="1:17" x14ac:dyDescent="0.25">
      <c r="A7577" t="s">
        <v>163</v>
      </c>
      <c r="B7577" s="1" t="s">
        <v>1008</v>
      </c>
      <c r="C7577">
        <v>2002</v>
      </c>
      <c r="D7577" s="15">
        <f>DATE(cars[[#This Row],[year_1]],1,1)</f>
        <v>37257</v>
      </c>
      <c r="E7577" t="s">
        <v>29</v>
      </c>
      <c r="F7577" s="4">
        <v>200</v>
      </c>
      <c r="G7577">
        <v>6</v>
      </c>
      <c r="H7577" t="s">
        <v>33</v>
      </c>
      <c r="I7577" t="s">
        <v>30</v>
      </c>
      <c r="J7577">
        <v>4</v>
      </c>
      <c r="K7577" t="s">
        <v>49</v>
      </c>
      <c r="L7577" t="s">
        <v>31</v>
      </c>
      <c r="M7577" t="s">
        <v>110</v>
      </c>
      <c r="N7577">
        <v>21</v>
      </c>
      <c r="O7577">
        <v>16</v>
      </c>
      <c r="P7577">
        <v>5657</v>
      </c>
      <c r="Q7577">
        <v>27460</v>
      </c>
    </row>
    <row r="7578" spans="1:17" x14ac:dyDescent="0.25">
      <c r="A7578" t="s">
        <v>163</v>
      </c>
      <c r="B7578" s="1" t="s">
        <v>1008</v>
      </c>
      <c r="C7578">
        <v>2002</v>
      </c>
      <c r="D7578" s="15">
        <f>DATE(cars[[#This Row],[year_1]],1,1)</f>
        <v>37257</v>
      </c>
      <c r="E7578" t="s">
        <v>29</v>
      </c>
      <c r="F7578" s="4">
        <v>200</v>
      </c>
      <c r="G7578">
        <v>6</v>
      </c>
      <c r="H7578" t="s">
        <v>33</v>
      </c>
      <c r="I7578" t="s">
        <v>30</v>
      </c>
      <c r="J7578">
        <v>4</v>
      </c>
      <c r="K7578" t="s">
        <v>49</v>
      </c>
      <c r="L7578" t="s">
        <v>31</v>
      </c>
      <c r="M7578" t="s">
        <v>110</v>
      </c>
      <c r="N7578">
        <v>21</v>
      </c>
      <c r="O7578">
        <v>16</v>
      </c>
      <c r="P7578">
        <v>5657</v>
      </c>
      <c r="Q7578">
        <v>26375</v>
      </c>
    </row>
    <row r="7579" spans="1:17" x14ac:dyDescent="0.25">
      <c r="A7579" t="s">
        <v>163</v>
      </c>
      <c r="B7579" s="1" t="s">
        <v>1008</v>
      </c>
      <c r="C7579">
        <v>2002</v>
      </c>
      <c r="D7579" s="15">
        <f>DATE(cars[[#This Row],[year_1]],1,1)</f>
        <v>37257</v>
      </c>
      <c r="E7579" t="s">
        <v>29</v>
      </c>
      <c r="F7579" s="4">
        <v>200</v>
      </c>
      <c r="G7579">
        <v>6</v>
      </c>
      <c r="H7579" t="s">
        <v>33</v>
      </c>
      <c r="I7579" t="s">
        <v>30</v>
      </c>
      <c r="J7579">
        <v>4</v>
      </c>
      <c r="K7579" t="s">
        <v>49</v>
      </c>
      <c r="L7579" t="s">
        <v>31</v>
      </c>
      <c r="M7579" t="s">
        <v>110</v>
      </c>
      <c r="N7579">
        <v>21</v>
      </c>
      <c r="O7579">
        <v>16</v>
      </c>
      <c r="P7579">
        <v>5657</v>
      </c>
      <c r="Q7579">
        <v>31630</v>
      </c>
    </row>
    <row r="7580" spans="1:17" x14ac:dyDescent="0.25">
      <c r="A7580" t="s">
        <v>163</v>
      </c>
      <c r="B7580" s="1" t="s">
        <v>1008</v>
      </c>
      <c r="C7580">
        <v>2002</v>
      </c>
      <c r="D7580" s="15">
        <f>DATE(cars[[#This Row],[year_1]],1,1)</f>
        <v>37257</v>
      </c>
      <c r="E7580" t="s">
        <v>29</v>
      </c>
      <c r="F7580" s="4">
        <v>200</v>
      </c>
      <c r="G7580">
        <v>6</v>
      </c>
      <c r="H7580" t="s">
        <v>33</v>
      </c>
      <c r="I7580" t="s">
        <v>30</v>
      </c>
      <c r="J7580">
        <v>4</v>
      </c>
      <c r="K7580" t="s">
        <v>49</v>
      </c>
      <c r="L7580" t="s">
        <v>31</v>
      </c>
      <c r="M7580" t="s">
        <v>110</v>
      </c>
      <c r="N7580">
        <v>21</v>
      </c>
      <c r="O7580">
        <v>16</v>
      </c>
      <c r="P7580">
        <v>5657</v>
      </c>
      <c r="Q7580">
        <v>34040</v>
      </c>
    </row>
    <row r="7581" spans="1:17" x14ac:dyDescent="0.25">
      <c r="A7581" t="s">
        <v>163</v>
      </c>
      <c r="B7581" s="1" t="s">
        <v>1008</v>
      </c>
      <c r="C7581">
        <v>2002</v>
      </c>
      <c r="D7581" s="15">
        <f>DATE(cars[[#This Row],[year_1]],1,1)</f>
        <v>37257</v>
      </c>
      <c r="E7581" t="s">
        <v>29</v>
      </c>
      <c r="F7581" s="4">
        <v>200</v>
      </c>
      <c r="G7581">
        <v>6</v>
      </c>
      <c r="H7581" t="s">
        <v>33</v>
      </c>
      <c r="I7581" t="s">
        <v>30</v>
      </c>
      <c r="J7581">
        <v>4</v>
      </c>
      <c r="K7581" t="s">
        <v>49</v>
      </c>
      <c r="L7581" t="s">
        <v>31</v>
      </c>
      <c r="M7581" t="s">
        <v>110</v>
      </c>
      <c r="N7581">
        <v>21</v>
      </c>
      <c r="O7581">
        <v>16</v>
      </c>
      <c r="P7581">
        <v>5657</v>
      </c>
      <c r="Q7581">
        <v>22340</v>
      </c>
    </row>
    <row r="7582" spans="1:17" x14ac:dyDescent="0.25">
      <c r="A7582" t="s">
        <v>163</v>
      </c>
      <c r="B7582" s="1" t="s">
        <v>1008</v>
      </c>
      <c r="C7582">
        <v>2003</v>
      </c>
      <c r="D7582" s="15">
        <f>DATE(cars[[#This Row],[year_1]],1,1)</f>
        <v>37622</v>
      </c>
      <c r="E7582" t="s">
        <v>29</v>
      </c>
      <c r="F7582" s="4">
        <v>200</v>
      </c>
      <c r="G7582">
        <v>6</v>
      </c>
      <c r="H7582" t="s">
        <v>33</v>
      </c>
      <c r="I7582" t="s">
        <v>30</v>
      </c>
      <c r="J7582">
        <v>4</v>
      </c>
      <c r="K7582" t="s">
        <v>49</v>
      </c>
      <c r="L7582" t="s">
        <v>31</v>
      </c>
      <c r="M7582" t="s">
        <v>110</v>
      </c>
      <c r="N7582">
        <v>22</v>
      </c>
      <c r="O7582">
        <v>16</v>
      </c>
      <c r="P7582">
        <v>5657</v>
      </c>
      <c r="Q7582">
        <v>27870</v>
      </c>
    </row>
    <row r="7583" spans="1:17" x14ac:dyDescent="0.25">
      <c r="A7583" t="s">
        <v>163</v>
      </c>
      <c r="B7583" s="1" t="s">
        <v>1008</v>
      </c>
      <c r="C7583">
        <v>2003</v>
      </c>
      <c r="D7583" s="15">
        <f>DATE(cars[[#This Row],[year_1]],1,1)</f>
        <v>37622</v>
      </c>
      <c r="E7583" t="s">
        <v>29</v>
      </c>
      <c r="F7583" s="4">
        <v>200</v>
      </c>
      <c r="G7583">
        <v>6</v>
      </c>
      <c r="H7583" t="s">
        <v>33</v>
      </c>
      <c r="I7583" t="s">
        <v>30</v>
      </c>
      <c r="J7583">
        <v>4</v>
      </c>
      <c r="K7583" t="s">
        <v>49</v>
      </c>
      <c r="L7583" t="s">
        <v>31</v>
      </c>
      <c r="M7583" t="s">
        <v>110</v>
      </c>
      <c r="N7583">
        <v>22</v>
      </c>
      <c r="O7583">
        <v>16</v>
      </c>
      <c r="P7583">
        <v>5657</v>
      </c>
      <c r="Q7583">
        <v>23070</v>
      </c>
    </row>
    <row r="7584" spans="1:17" x14ac:dyDescent="0.25">
      <c r="A7584" t="s">
        <v>163</v>
      </c>
      <c r="B7584" s="1" t="s">
        <v>1008</v>
      </c>
      <c r="C7584">
        <v>2003</v>
      </c>
      <c r="D7584" s="15">
        <f>DATE(cars[[#This Row],[year_1]],1,1)</f>
        <v>37622</v>
      </c>
      <c r="E7584" t="s">
        <v>29</v>
      </c>
      <c r="F7584" s="4">
        <v>200</v>
      </c>
      <c r="G7584">
        <v>6</v>
      </c>
      <c r="H7584" t="s">
        <v>33</v>
      </c>
      <c r="I7584" t="s">
        <v>30</v>
      </c>
      <c r="J7584">
        <v>4</v>
      </c>
      <c r="K7584" t="s">
        <v>49</v>
      </c>
      <c r="L7584" t="s">
        <v>31</v>
      </c>
      <c r="M7584" t="s">
        <v>110</v>
      </c>
      <c r="N7584">
        <v>22</v>
      </c>
      <c r="O7584">
        <v>16</v>
      </c>
      <c r="P7584">
        <v>5657</v>
      </c>
      <c r="Q7584">
        <v>26315</v>
      </c>
    </row>
    <row r="7585" spans="1:17" x14ac:dyDescent="0.25">
      <c r="A7585" t="s">
        <v>163</v>
      </c>
      <c r="B7585" s="1" t="s">
        <v>1008</v>
      </c>
      <c r="C7585">
        <v>2003</v>
      </c>
      <c r="D7585" s="15">
        <f>DATE(cars[[#This Row],[year_1]],1,1)</f>
        <v>37622</v>
      </c>
      <c r="E7585" t="s">
        <v>29</v>
      </c>
      <c r="F7585" s="4">
        <v>200</v>
      </c>
      <c r="G7585">
        <v>6</v>
      </c>
      <c r="H7585" t="s">
        <v>33</v>
      </c>
      <c r="I7585" t="s">
        <v>30</v>
      </c>
      <c r="J7585">
        <v>4</v>
      </c>
      <c r="K7585" t="s">
        <v>49</v>
      </c>
      <c r="L7585" t="s">
        <v>31</v>
      </c>
      <c r="M7585" t="s">
        <v>110</v>
      </c>
      <c r="N7585">
        <v>22</v>
      </c>
      <c r="O7585">
        <v>16</v>
      </c>
      <c r="P7585">
        <v>5657</v>
      </c>
      <c r="Q7585">
        <v>29230</v>
      </c>
    </row>
    <row r="7586" spans="1:17" x14ac:dyDescent="0.25">
      <c r="A7586" t="s">
        <v>163</v>
      </c>
      <c r="B7586" s="1" t="s">
        <v>1008</v>
      </c>
      <c r="C7586">
        <v>2003</v>
      </c>
      <c r="D7586" s="15">
        <f>DATE(cars[[#This Row],[year_1]],1,1)</f>
        <v>37622</v>
      </c>
      <c r="E7586" t="s">
        <v>29</v>
      </c>
      <c r="F7586" s="4">
        <v>200</v>
      </c>
      <c r="G7586">
        <v>6</v>
      </c>
      <c r="H7586" t="s">
        <v>33</v>
      </c>
      <c r="I7586" t="s">
        <v>30</v>
      </c>
      <c r="J7586">
        <v>4</v>
      </c>
      <c r="K7586" t="s">
        <v>49</v>
      </c>
      <c r="L7586" t="s">
        <v>31</v>
      </c>
      <c r="M7586" t="s">
        <v>110</v>
      </c>
      <c r="N7586">
        <v>22</v>
      </c>
      <c r="O7586">
        <v>16</v>
      </c>
      <c r="P7586">
        <v>5657</v>
      </c>
      <c r="Q7586">
        <v>34825</v>
      </c>
    </row>
    <row r="7587" spans="1:17" x14ac:dyDescent="0.25">
      <c r="A7587" t="s">
        <v>163</v>
      </c>
      <c r="B7587" s="1" t="s">
        <v>1008</v>
      </c>
      <c r="C7587">
        <v>2003</v>
      </c>
      <c r="D7587" s="15">
        <f>DATE(cars[[#This Row],[year_1]],1,1)</f>
        <v>37622</v>
      </c>
      <c r="E7587" t="s">
        <v>29</v>
      </c>
      <c r="F7587" s="4">
        <v>200</v>
      </c>
      <c r="G7587">
        <v>6</v>
      </c>
      <c r="H7587" t="s">
        <v>33</v>
      </c>
      <c r="I7587" t="s">
        <v>30</v>
      </c>
      <c r="J7587">
        <v>4</v>
      </c>
      <c r="K7587" t="s">
        <v>49</v>
      </c>
      <c r="L7587" t="s">
        <v>31</v>
      </c>
      <c r="M7587" t="s">
        <v>110</v>
      </c>
      <c r="N7587">
        <v>22</v>
      </c>
      <c r="O7587">
        <v>16</v>
      </c>
      <c r="P7587">
        <v>5657</v>
      </c>
      <c r="Q7587">
        <v>31835</v>
      </c>
    </row>
    <row r="7588" spans="1:17" x14ac:dyDescent="0.25">
      <c r="A7588" t="s">
        <v>163</v>
      </c>
      <c r="B7588" s="1" t="s">
        <v>1007</v>
      </c>
      <c r="C7588">
        <v>2001</v>
      </c>
      <c r="D7588" s="15">
        <f>DATE(cars[[#This Row],[year_1]],1,1)</f>
        <v>36892</v>
      </c>
      <c r="E7588" t="s">
        <v>29</v>
      </c>
      <c r="F7588" s="4">
        <v>200</v>
      </c>
      <c r="G7588">
        <v>6</v>
      </c>
      <c r="H7588" t="s">
        <v>33</v>
      </c>
      <c r="I7588" t="s">
        <v>30</v>
      </c>
      <c r="J7588">
        <v>3</v>
      </c>
      <c r="K7588" t="s">
        <v>49</v>
      </c>
      <c r="L7588" t="s">
        <v>31</v>
      </c>
      <c r="M7588" t="s">
        <v>165</v>
      </c>
      <c r="N7588">
        <v>22</v>
      </c>
      <c r="O7588">
        <v>16</v>
      </c>
      <c r="P7588">
        <v>5657</v>
      </c>
      <c r="Q7588">
        <v>20220</v>
      </c>
    </row>
    <row r="7589" spans="1:17" x14ac:dyDescent="0.25">
      <c r="A7589" t="s">
        <v>163</v>
      </c>
      <c r="B7589" s="1" t="s">
        <v>1007</v>
      </c>
      <c r="C7589">
        <v>2002</v>
      </c>
      <c r="D7589" s="15">
        <f>DATE(cars[[#This Row],[year_1]],1,1)</f>
        <v>37257</v>
      </c>
      <c r="E7589" t="s">
        <v>29</v>
      </c>
      <c r="F7589" s="4">
        <v>200</v>
      </c>
      <c r="G7589">
        <v>6</v>
      </c>
      <c r="H7589" t="s">
        <v>33</v>
      </c>
      <c r="I7589" t="s">
        <v>30</v>
      </c>
      <c r="J7589">
        <v>3</v>
      </c>
      <c r="K7589" t="s">
        <v>49</v>
      </c>
      <c r="L7589" t="s">
        <v>31</v>
      </c>
      <c r="M7589" t="s">
        <v>165</v>
      </c>
      <c r="N7589">
        <v>21</v>
      </c>
      <c r="O7589">
        <v>16</v>
      </c>
      <c r="P7589">
        <v>5657</v>
      </c>
      <c r="Q7589">
        <v>20585</v>
      </c>
    </row>
    <row r="7590" spans="1:17" x14ac:dyDescent="0.25">
      <c r="A7590" t="s">
        <v>163</v>
      </c>
      <c r="B7590" s="1" t="s">
        <v>1007</v>
      </c>
      <c r="C7590">
        <v>2003</v>
      </c>
      <c r="D7590" s="15">
        <f>DATE(cars[[#This Row],[year_1]],1,1)</f>
        <v>37622</v>
      </c>
      <c r="E7590" t="s">
        <v>29</v>
      </c>
      <c r="F7590" s="4">
        <v>200</v>
      </c>
      <c r="G7590">
        <v>6</v>
      </c>
      <c r="H7590" t="s">
        <v>33</v>
      </c>
      <c r="I7590" t="s">
        <v>30</v>
      </c>
      <c r="J7590">
        <v>3</v>
      </c>
      <c r="K7590" t="s">
        <v>49</v>
      </c>
      <c r="L7590" t="s">
        <v>31</v>
      </c>
      <c r="M7590" t="s">
        <v>165</v>
      </c>
      <c r="N7590">
        <v>22</v>
      </c>
      <c r="O7590">
        <v>16</v>
      </c>
      <c r="P7590">
        <v>5657</v>
      </c>
      <c r="Q7590">
        <v>21075</v>
      </c>
    </row>
    <row r="7591" spans="1:17" x14ac:dyDescent="0.25">
      <c r="A7591" t="s">
        <v>163</v>
      </c>
      <c r="B7591" s="1" t="s">
        <v>1008</v>
      </c>
      <c r="C7591">
        <v>2001</v>
      </c>
      <c r="D7591" s="15">
        <f>DATE(cars[[#This Row],[year_1]],1,1)</f>
        <v>36892</v>
      </c>
      <c r="E7591" t="s">
        <v>29</v>
      </c>
      <c r="F7591" s="4">
        <v>200</v>
      </c>
      <c r="G7591">
        <v>6</v>
      </c>
      <c r="H7591" t="s">
        <v>33</v>
      </c>
      <c r="I7591" t="s">
        <v>30</v>
      </c>
      <c r="J7591">
        <v>3</v>
      </c>
      <c r="K7591" t="s">
        <v>49</v>
      </c>
      <c r="L7591" t="s">
        <v>31</v>
      </c>
      <c r="M7591" t="s">
        <v>110</v>
      </c>
      <c r="N7591">
        <v>22</v>
      </c>
      <c r="O7591">
        <v>16</v>
      </c>
      <c r="P7591">
        <v>5657</v>
      </c>
      <c r="Q7591">
        <v>22185</v>
      </c>
    </row>
    <row r="7592" spans="1:17" x14ac:dyDescent="0.25">
      <c r="A7592" t="s">
        <v>52</v>
      </c>
      <c r="B7592" s="1" t="s">
        <v>690</v>
      </c>
      <c r="C7592">
        <v>2004</v>
      </c>
      <c r="D7592" s="15">
        <f>DATE(cars[[#This Row],[year_1]],1,1)</f>
        <v>37987</v>
      </c>
      <c r="E7592" t="s">
        <v>29</v>
      </c>
      <c r="F7592" s="4">
        <v>200</v>
      </c>
      <c r="G7592">
        <v>6</v>
      </c>
      <c r="H7592" t="s">
        <v>33</v>
      </c>
      <c r="I7592" t="s">
        <v>30</v>
      </c>
      <c r="J7592">
        <v>4</v>
      </c>
      <c r="K7592" t="s">
        <v>49</v>
      </c>
      <c r="L7592" t="s">
        <v>21</v>
      </c>
      <c r="M7592" t="s">
        <v>110</v>
      </c>
      <c r="N7592">
        <v>23</v>
      </c>
      <c r="O7592">
        <v>16</v>
      </c>
      <c r="P7592">
        <v>586</v>
      </c>
      <c r="Q7592">
        <v>28460</v>
      </c>
    </row>
    <row r="7593" spans="1:17" x14ac:dyDescent="0.25">
      <c r="A7593" t="s">
        <v>52</v>
      </c>
      <c r="B7593" s="1" t="s">
        <v>690</v>
      </c>
      <c r="C7593">
        <v>2004</v>
      </c>
      <c r="D7593" s="15">
        <f>DATE(cars[[#This Row],[year_1]],1,1)</f>
        <v>37987</v>
      </c>
      <c r="E7593" t="s">
        <v>29</v>
      </c>
      <c r="F7593" s="4">
        <v>200</v>
      </c>
      <c r="G7593">
        <v>6</v>
      </c>
      <c r="H7593" t="s">
        <v>33</v>
      </c>
      <c r="I7593" t="s">
        <v>30</v>
      </c>
      <c r="J7593">
        <v>4</v>
      </c>
      <c r="K7593" t="s">
        <v>49</v>
      </c>
      <c r="L7593" t="s">
        <v>21</v>
      </c>
      <c r="M7593" t="s">
        <v>110</v>
      </c>
      <c r="N7593">
        <v>23</v>
      </c>
      <c r="O7593">
        <v>16</v>
      </c>
      <c r="P7593">
        <v>586</v>
      </c>
      <c r="Q7593">
        <v>23490</v>
      </c>
    </row>
    <row r="7594" spans="1:17" x14ac:dyDescent="0.25">
      <c r="A7594" t="s">
        <v>52</v>
      </c>
      <c r="B7594" s="1" t="s">
        <v>690</v>
      </c>
      <c r="C7594">
        <v>2005</v>
      </c>
      <c r="D7594" s="15">
        <f>DATE(cars[[#This Row],[year_1]],1,1)</f>
        <v>38353</v>
      </c>
      <c r="E7594" t="s">
        <v>29</v>
      </c>
      <c r="F7594" s="4">
        <v>200</v>
      </c>
      <c r="G7594">
        <v>6</v>
      </c>
      <c r="H7594" t="s">
        <v>33</v>
      </c>
      <c r="I7594" t="s">
        <v>30</v>
      </c>
      <c r="J7594">
        <v>4</v>
      </c>
      <c r="K7594" t="s">
        <v>49</v>
      </c>
      <c r="L7594" t="s">
        <v>21</v>
      </c>
      <c r="M7594" t="s">
        <v>110</v>
      </c>
      <c r="N7594">
        <v>23</v>
      </c>
      <c r="O7594">
        <v>16</v>
      </c>
      <c r="P7594">
        <v>586</v>
      </c>
      <c r="Q7594">
        <v>28515</v>
      </c>
    </row>
    <row r="7595" spans="1:17" x14ac:dyDescent="0.25">
      <c r="A7595" t="s">
        <v>52</v>
      </c>
      <c r="B7595" s="1" t="s">
        <v>690</v>
      </c>
      <c r="C7595">
        <v>2005</v>
      </c>
      <c r="D7595" s="15">
        <f>DATE(cars[[#This Row],[year_1]],1,1)</f>
        <v>38353</v>
      </c>
      <c r="E7595" t="s">
        <v>29</v>
      </c>
      <c r="F7595" s="4">
        <v>200</v>
      </c>
      <c r="G7595">
        <v>6</v>
      </c>
      <c r="H7595" t="s">
        <v>33</v>
      </c>
      <c r="I7595" t="s">
        <v>30</v>
      </c>
      <c r="J7595">
        <v>4</v>
      </c>
      <c r="K7595" t="s">
        <v>49</v>
      </c>
      <c r="L7595" t="s">
        <v>21</v>
      </c>
      <c r="M7595" t="s">
        <v>110</v>
      </c>
      <c r="N7595">
        <v>23</v>
      </c>
      <c r="O7595">
        <v>16</v>
      </c>
      <c r="P7595">
        <v>586</v>
      </c>
      <c r="Q7595">
        <v>22115</v>
      </c>
    </row>
    <row r="7596" spans="1:17" x14ac:dyDescent="0.25">
      <c r="A7596" t="s">
        <v>52</v>
      </c>
      <c r="B7596" s="1" t="s">
        <v>690</v>
      </c>
      <c r="C7596">
        <v>2005</v>
      </c>
      <c r="D7596" s="15">
        <f>DATE(cars[[#This Row],[year_1]],1,1)</f>
        <v>38353</v>
      </c>
      <c r="E7596" t="s">
        <v>29</v>
      </c>
      <c r="F7596" s="4">
        <v>200</v>
      </c>
      <c r="G7596">
        <v>6</v>
      </c>
      <c r="H7596" t="s">
        <v>33</v>
      </c>
      <c r="I7596" t="s">
        <v>30</v>
      </c>
      <c r="J7596">
        <v>4</v>
      </c>
      <c r="K7596" t="s">
        <v>49</v>
      </c>
      <c r="L7596" t="s">
        <v>21</v>
      </c>
      <c r="M7596" t="s">
        <v>110</v>
      </c>
      <c r="N7596">
        <v>23</v>
      </c>
      <c r="O7596">
        <v>16</v>
      </c>
      <c r="P7596">
        <v>586</v>
      </c>
      <c r="Q7596">
        <v>22950</v>
      </c>
    </row>
    <row r="7597" spans="1:17" x14ac:dyDescent="0.25">
      <c r="A7597" t="s">
        <v>52</v>
      </c>
      <c r="B7597" s="1" t="s">
        <v>690</v>
      </c>
      <c r="C7597">
        <v>2006</v>
      </c>
      <c r="D7597" s="15">
        <f>DATE(cars[[#This Row],[year_1]],1,1)</f>
        <v>38718</v>
      </c>
      <c r="E7597" t="s">
        <v>29</v>
      </c>
      <c r="F7597" s="4">
        <v>200</v>
      </c>
      <c r="G7597">
        <v>6</v>
      </c>
      <c r="H7597" t="s">
        <v>33</v>
      </c>
      <c r="I7597" t="s">
        <v>30</v>
      </c>
      <c r="J7597">
        <v>4</v>
      </c>
      <c r="K7597" t="s">
        <v>49</v>
      </c>
      <c r="L7597" t="s">
        <v>21</v>
      </c>
      <c r="M7597" t="s">
        <v>110</v>
      </c>
      <c r="N7597">
        <v>23</v>
      </c>
      <c r="O7597">
        <v>16</v>
      </c>
      <c r="P7597">
        <v>586</v>
      </c>
      <c r="Q7597">
        <v>28515</v>
      </c>
    </row>
    <row r="7598" spans="1:17" x14ac:dyDescent="0.25">
      <c r="A7598" t="s">
        <v>52</v>
      </c>
      <c r="B7598" s="1" t="s">
        <v>690</v>
      </c>
      <c r="C7598">
        <v>2006</v>
      </c>
      <c r="D7598" s="15">
        <f>DATE(cars[[#This Row],[year_1]],1,1)</f>
        <v>38718</v>
      </c>
      <c r="E7598" t="s">
        <v>29</v>
      </c>
      <c r="F7598" s="4">
        <v>200</v>
      </c>
      <c r="G7598">
        <v>6</v>
      </c>
      <c r="H7598" t="s">
        <v>33</v>
      </c>
      <c r="I7598" t="s">
        <v>30</v>
      </c>
      <c r="J7598">
        <v>4</v>
      </c>
      <c r="K7598" t="s">
        <v>49</v>
      </c>
      <c r="L7598" t="s">
        <v>21</v>
      </c>
      <c r="M7598" t="s">
        <v>110</v>
      </c>
      <c r="N7598">
        <v>23</v>
      </c>
      <c r="O7598">
        <v>16</v>
      </c>
      <c r="P7598">
        <v>586</v>
      </c>
      <c r="Q7598">
        <v>22950</v>
      </c>
    </row>
    <row r="7599" spans="1:17" x14ac:dyDescent="0.25">
      <c r="A7599" t="s">
        <v>52</v>
      </c>
      <c r="B7599" s="1" t="s">
        <v>690</v>
      </c>
      <c r="C7599">
        <v>2006</v>
      </c>
      <c r="D7599" s="15">
        <f>DATE(cars[[#This Row],[year_1]],1,1)</f>
        <v>38718</v>
      </c>
      <c r="E7599" t="s">
        <v>29</v>
      </c>
      <c r="F7599" s="4">
        <v>200</v>
      </c>
      <c r="G7599">
        <v>6</v>
      </c>
      <c r="H7599" t="s">
        <v>33</v>
      </c>
      <c r="I7599" t="s">
        <v>30</v>
      </c>
      <c r="J7599">
        <v>4</v>
      </c>
      <c r="K7599" t="s">
        <v>49</v>
      </c>
      <c r="L7599" t="s">
        <v>21</v>
      </c>
      <c r="M7599" t="s">
        <v>110</v>
      </c>
      <c r="N7599">
        <v>23</v>
      </c>
      <c r="O7599">
        <v>16</v>
      </c>
      <c r="P7599">
        <v>586</v>
      </c>
      <c r="Q7599">
        <v>22115</v>
      </c>
    </row>
    <row r="7600" spans="1:17" x14ac:dyDescent="0.25">
      <c r="A7600" t="s">
        <v>114</v>
      </c>
      <c r="B7600" s="1" t="s">
        <v>685</v>
      </c>
      <c r="C7600">
        <v>2005</v>
      </c>
      <c r="D7600" s="15">
        <f>DATE(cars[[#This Row],[year_1]],1,1)</f>
        <v>38353</v>
      </c>
      <c r="E7600" t="s">
        <v>29</v>
      </c>
      <c r="F7600" s="4">
        <v>200</v>
      </c>
      <c r="G7600">
        <v>6</v>
      </c>
      <c r="H7600" t="s">
        <v>33</v>
      </c>
      <c r="I7600" t="s">
        <v>30</v>
      </c>
      <c r="J7600">
        <v>4</v>
      </c>
      <c r="K7600" t="s">
        <v>49</v>
      </c>
      <c r="L7600" t="s">
        <v>31</v>
      </c>
      <c r="M7600" t="s">
        <v>110</v>
      </c>
      <c r="N7600">
        <v>23</v>
      </c>
      <c r="O7600">
        <v>16</v>
      </c>
      <c r="P7600">
        <v>210</v>
      </c>
      <c r="Q7600">
        <v>24520</v>
      </c>
    </row>
    <row r="7601" spans="1:17" x14ac:dyDescent="0.25">
      <c r="A7601" t="s">
        <v>114</v>
      </c>
      <c r="B7601" s="1" t="s">
        <v>685</v>
      </c>
      <c r="C7601">
        <v>2005</v>
      </c>
      <c r="D7601" s="15">
        <f>DATE(cars[[#This Row],[year_1]],1,1)</f>
        <v>38353</v>
      </c>
      <c r="E7601" t="s">
        <v>29</v>
      </c>
      <c r="F7601" s="4">
        <v>200</v>
      </c>
      <c r="G7601">
        <v>6</v>
      </c>
      <c r="H7601" t="s">
        <v>33</v>
      </c>
      <c r="I7601" t="s">
        <v>30</v>
      </c>
      <c r="J7601">
        <v>4</v>
      </c>
      <c r="K7601" t="s">
        <v>49</v>
      </c>
      <c r="L7601" t="s">
        <v>31</v>
      </c>
      <c r="M7601" t="s">
        <v>110</v>
      </c>
      <c r="N7601">
        <v>23</v>
      </c>
      <c r="O7601">
        <v>16</v>
      </c>
      <c r="P7601">
        <v>210</v>
      </c>
      <c r="Q7601">
        <v>27890</v>
      </c>
    </row>
    <row r="7602" spans="1:17" x14ac:dyDescent="0.25">
      <c r="A7602" t="s">
        <v>264</v>
      </c>
      <c r="B7602" s="1" t="s">
        <v>938</v>
      </c>
      <c r="C7602">
        <v>2006</v>
      </c>
      <c r="D7602" s="15">
        <f>DATE(cars[[#This Row],[year_1]],1,1)</f>
        <v>38718</v>
      </c>
      <c r="E7602" t="s">
        <v>29</v>
      </c>
      <c r="F7602" s="4">
        <v>201</v>
      </c>
      <c r="G7602">
        <v>6</v>
      </c>
      <c r="H7602" t="s">
        <v>33</v>
      </c>
      <c r="I7602" t="s">
        <v>30</v>
      </c>
      <c r="J7602">
        <v>4</v>
      </c>
      <c r="K7602" t="s">
        <v>49</v>
      </c>
      <c r="L7602" t="s">
        <v>31</v>
      </c>
      <c r="M7602" t="s">
        <v>110</v>
      </c>
      <c r="N7602">
        <v>23</v>
      </c>
      <c r="O7602">
        <v>16</v>
      </c>
      <c r="P7602">
        <v>155</v>
      </c>
      <c r="Q7602">
        <v>27250</v>
      </c>
    </row>
    <row r="7603" spans="1:17" x14ac:dyDescent="0.25">
      <c r="A7603" t="s">
        <v>264</v>
      </c>
      <c r="B7603" s="1" t="s">
        <v>938</v>
      </c>
      <c r="C7603">
        <v>2006</v>
      </c>
      <c r="D7603" s="15">
        <f>DATE(cars[[#This Row],[year_1]],1,1)</f>
        <v>38718</v>
      </c>
      <c r="E7603" t="s">
        <v>29</v>
      </c>
      <c r="F7603" s="4">
        <v>201</v>
      </c>
      <c r="G7603">
        <v>6</v>
      </c>
      <c r="H7603" t="s">
        <v>33</v>
      </c>
      <c r="I7603" t="s">
        <v>30</v>
      </c>
      <c r="J7603">
        <v>4</v>
      </c>
      <c r="K7603" t="s">
        <v>49</v>
      </c>
      <c r="L7603" t="s">
        <v>31</v>
      </c>
      <c r="M7603" t="s">
        <v>110</v>
      </c>
      <c r="N7603">
        <v>23</v>
      </c>
      <c r="O7603">
        <v>16</v>
      </c>
      <c r="P7603">
        <v>155</v>
      </c>
      <c r="Q7603">
        <v>29750</v>
      </c>
    </row>
    <row r="7604" spans="1:17" x14ac:dyDescent="0.25">
      <c r="A7604" t="s">
        <v>186</v>
      </c>
      <c r="B7604" s="1" t="s">
        <v>974</v>
      </c>
      <c r="C7604">
        <v>2006</v>
      </c>
      <c r="D7604" s="15">
        <f>DATE(cars[[#This Row],[year_1]],1,1)</f>
        <v>38718</v>
      </c>
      <c r="E7604" t="s">
        <v>29</v>
      </c>
      <c r="F7604" s="4">
        <v>201</v>
      </c>
      <c r="G7604">
        <v>6</v>
      </c>
      <c r="H7604" t="s">
        <v>33</v>
      </c>
      <c r="I7604" t="s">
        <v>30</v>
      </c>
      <c r="J7604">
        <v>4</v>
      </c>
      <c r="K7604" t="s">
        <v>49</v>
      </c>
      <c r="L7604" t="s">
        <v>31</v>
      </c>
      <c r="M7604" t="s">
        <v>110</v>
      </c>
      <c r="N7604">
        <v>23</v>
      </c>
      <c r="O7604">
        <v>16</v>
      </c>
      <c r="P7604">
        <v>1385</v>
      </c>
      <c r="Q7604">
        <v>22750</v>
      </c>
    </row>
    <row r="7605" spans="1:17" x14ac:dyDescent="0.25">
      <c r="A7605" t="s">
        <v>186</v>
      </c>
      <c r="B7605" s="1" t="s">
        <v>974</v>
      </c>
      <c r="C7605">
        <v>2006</v>
      </c>
      <c r="D7605" s="15">
        <f>DATE(cars[[#This Row],[year_1]],1,1)</f>
        <v>38718</v>
      </c>
      <c r="E7605" t="s">
        <v>29</v>
      </c>
      <c r="F7605" s="4">
        <v>201</v>
      </c>
      <c r="G7605">
        <v>6</v>
      </c>
      <c r="H7605" t="s">
        <v>33</v>
      </c>
      <c r="I7605" t="s">
        <v>30</v>
      </c>
      <c r="J7605">
        <v>4</v>
      </c>
      <c r="K7605" t="s">
        <v>49</v>
      </c>
      <c r="L7605" t="s">
        <v>31</v>
      </c>
      <c r="M7605" t="s">
        <v>110</v>
      </c>
      <c r="N7605">
        <v>23</v>
      </c>
      <c r="O7605">
        <v>16</v>
      </c>
      <c r="P7605">
        <v>1385</v>
      </c>
      <c r="Q7605">
        <v>28250</v>
      </c>
    </row>
    <row r="7606" spans="1:17" x14ac:dyDescent="0.25">
      <c r="A7606" t="s">
        <v>186</v>
      </c>
      <c r="B7606" s="1" t="s">
        <v>974</v>
      </c>
      <c r="C7606">
        <v>2006</v>
      </c>
      <c r="D7606" s="15">
        <f>DATE(cars[[#This Row],[year_1]],1,1)</f>
        <v>38718</v>
      </c>
      <c r="E7606" t="s">
        <v>29</v>
      </c>
      <c r="F7606" s="4">
        <v>201</v>
      </c>
      <c r="G7606">
        <v>6</v>
      </c>
      <c r="H7606" t="s">
        <v>33</v>
      </c>
      <c r="I7606" t="s">
        <v>30</v>
      </c>
      <c r="J7606">
        <v>4</v>
      </c>
      <c r="K7606" t="s">
        <v>49</v>
      </c>
      <c r="L7606" t="s">
        <v>31</v>
      </c>
      <c r="M7606" t="s">
        <v>110</v>
      </c>
      <c r="N7606">
        <v>23</v>
      </c>
      <c r="O7606">
        <v>16</v>
      </c>
      <c r="P7606">
        <v>1385</v>
      </c>
      <c r="Q7606">
        <v>26250</v>
      </c>
    </row>
    <row r="7607" spans="1:17" x14ac:dyDescent="0.25">
      <c r="A7607" t="s">
        <v>186</v>
      </c>
      <c r="B7607" s="1" t="s">
        <v>974</v>
      </c>
      <c r="C7607">
        <v>2006</v>
      </c>
      <c r="D7607" s="15">
        <f>DATE(cars[[#This Row],[year_1]],1,1)</f>
        <v>38718</v>
      </c>
      <c r="E7607" t="s">
        <v>29</v>
      </c>
      <c r="F7607" s="4">
        <v>201</v>
      </c>
      <c r="G7607">
        <v>6</v>
      </c>
      <c r="H7607" t="s">
        <v>33</v>
      </c>
      <c r="I7607" t="s">
        <v>30</v>
      </c>
      <c r="J7607">
        <v>4</v>
      </c>
      <c r="K7607" t="s">
        <v>49</v>
      </c>
      <c r="L7607" t="s">
        <v>21</v>
      </c>
      <c r="M7607" t="s">
        <v>110</v>
      </c>
      <c r="N7607">
        <v>23</v>
      </c>
      <c r="O7607">
        <v>16</v>
      </c>
      <c r="P7607">
        <v>1385</v>
      </c>
      <c r="Q7607">
        <v>19250</v>
      </c>
    </row>
    <row r="7608" spans="1:17" x14ac:dyDescent="0.25">
      <c r="A7608" t="s">
        <v>186</v>
      </c>
      <c r="B7608" s="1" t="s">
        <v>974</v>
      </c>
      <c r="C7608">
        <v>2006</v>
      </c>
      <c r="D7608" s="15">
        <f>DATE(cars[[#This Row],[year_1]],1,1)</f>
        <v>38718</v>
      </c>
      <c r="E7608" t="s">
        <v>29</v>
      </c>
      <c r="F7608" s="4">
        <v>201</v>
      </c>
      <c r="G7608">
        <v>6</v>
      </c>
      <c r="H7608" t="s">
        <v>33</v>
      </c>
      <c r="I7608" t="s">
        <v>30</v>
      </c>
      <c r="J7608">
        <v>4</v>
      </c>
      <c r="K7608" t="s">
        <v>49</v>
      </c>
      <c r="L7608" t="s">
        <v>31</v>
      </c>
      <c r="M7608" t="s">
        <v>165</v>
      </c>
      <c r="N7608">
        <v>23</v>
      </c>
      <c r="O7608">
        <v>16</v>
      </c>
      <c r="P7608">
        <v>1385</v>
      </c>
      <c r="Q7608">
        <v>21150</v>
      </c>
    </row>
    <row r="7609" spans="1:17" x14ac:dyDescent="0.25">
      <c r="A7609" t="s">
        <v>186</v>
      </c>
      <c r="B7609" s="1" t="s">
        <v>974</v>
      </c>
      <c r="C7609">
        <v>2006</v>
      </c>
      <c r="D7609" s="15">
        <f>DATE(cars[[#This Row],[year_1]],1,1)</f>
        <v>38718</v>
      </c>
      <c r="E7609" t="s">
        <v>29</v>
      </c>
      <c r="F7609" s="4">
        <v>201</v>
      </c>
      <c r="G7609">
        <v>6</v>
      </c>
      <c r="H7609" t="s">
        <v>33</v>
      </c>
      <c r="I7609" t="s">
        <v>30</v>
      </c>
      <c r="J7609">
        <v>4</v>
      </c>
      <c r="K7609" t="s">
        <v>49</v>
      </c>
      <c r="L7609" t="s">
        <v>31</v>
      </c>
      <c r="M7609" t="s">
        <v>110</v>
      </c>
      <c r="N7609">
        <v>23</v>
      </c>
      <c r="O7609">
        <v>16</v>
      </c>
      <c r="P7609">
        <v>1385</v>
      </c>
      <c r="Q7609">
        <v>30250</v>
      </c>
    </row>
    <row r="7610" spans="1:17" x14ac:dyDescent="0.25">
      <c r="A7610" t="s">
        <v>114</v>
      </c>
      <c r="B7610" s="1" t="s">
        <v>684</v>
      </c>
      <c r="C7610">
        <v>2006</v>
      </c>
      <c r="D7610" s="15">
        <f>DATE(cars[[#This Row],[year_1]],1,1)</f>
        <v>38718</v>
      </c>
      <c r="E7610" t="s">
        <v>29</v>
      </c>
      <c r="F7610" s="4">
        <v>201</v>
      </c>
      <c r="G7610">
        <v>6</v>
      </c>
      <c r="H7610" t="s">
        <v>33</v>
      </c>
      <c r="I7610" t="s">
        <v>30</v>
      </c>
      <c r="J7610">
        <v>4</v>
      </c>
      <c r="K7610" t="s">
        <v>49</v>
      </c>
      <c r="L7610" t="s">
        <v>31</v>
      </c>
      <c r="M7610" t="s">
        <v>110</v>
      </c>
      <c r="N7610">
        <v>23</v>
      </c>
      <c r="O7610">
        <v>16</v>
      </c>
      <c r="P7610">
        <v>210</v>
      </c>
      <c r="Q7610">
        <v>24250</v>
      </c>
    </row>
    <row r="7611" spans="1:17" x14ac:dyDescent="0.25">
      <c r="A7611" t="s">
        <v>163</v>
      </c>
      <c r="B7611" s="1" t="s">
        <v>445</v>
      </c>
      <c r="C7611">
        <v>2001</v>
      </c>
      <c r="D7611" s="15">
        <f>DATE(cars[[#This Row],[year_1]],1,1)</f>
        <v>36892</v>
      </c>
      <c r="E7611" t="s">
        <v>29</v>
      </c>
      <c r="F7611" s="4">
        <v>203</v>
      </c>
      <c r="G7611">
        <v>6</v>
      </c>
      <c r="H7611" t="s">
        <v>18</v>
      </c>
      <c r="I7611" t="s">
        <v>19</v>
      </c>
      <c r="J7611">
        <v>2</v>
      </c>
      <c r="K7611" t="s">
        <v>49</v>
      </c>
      <c r="L7611" t="s">
        <v>31</v>
      </c>
      <c r="M7611" t="s">
        <v>229</v>
      </c>
      <c r="N7611">
        <v>20</v>
      </c>
      <c r="O7611">
        <v>16</v>
      </c>
      <c r="P7611">
        <v>5657</v>
      </c>
      <c r="Q7611">
        <v>21035</v>
      </c>
    </row>
    <row r="7612" spans="1:17" x14ac:dyDescent="0.25">
      <c r="A7612" t="s">
        <v>163</v>
      </c>
      <c r="B7612" s="1" t="s">
        <v>445</v>
      </c>
      <c r="C7612">
        <v>2002</v>
      </c>
      <c r="D7612" s="15">
        <f>DATE(cars[[#This Row],[year_1]],1,1)</f>
        <v>37257</v>
      </c>
      <c r="E7612" t="s">
        <v>29</v>
      </c>
      <c r="F7612" s="4">
        <v>203</v>
      </c>
      <c r="G7612">
        <v>6</v>
      </c>
      <c r="H7612" t="s">
        <v>18</v>
      </c>
      <c r="I7612" t="s">
        <v>19</v>
      </c>
      <c r="J7612">
        <v>2</v>
      </c>
      <c r="K7612" t="s">
        <v>49</v>
      </c>
      <c r="L7612" t="s">
        <v>31</v>
      </c>
      <c r="M7612" t="s">
        <v>229</v>
      </c>
      <c r="N7612">
        <v>20</v>
      </c>
      <c r="O7612">
        <v>16</v>
      </c>
      <c r="P7612">
        <v>5657</v>
      </c>
      <c r="Q7612">
        <v>21220</v>
      </c>
    </row>
    <row r="7613" spans="1:17" x14ac:dyDescent="0.25">
      <c r="A7613" t="s">
        <v>64</v>
      </c>
      <c r="B7613" s="1" t="s">
        <v>374</v>
      </c>
      <c r="C7613">
        <v>2002</v>
      </c>
      <c r="D7613" s="15">
        <f>DATE(cars[[#This Row],[year_1]],1,1)</f>
        <v>37257</v>
      </c>
      <c r="E7613" t="s">
        <v>17</v>
      </c>
      <c r="F7613" s="4">
        <v>205</v>
      </c>
      <c r="G7613">
        <v>6</v>
      </c>
      <c r="H7613" t="s">
        <v>33</v>
      </c>
      <c r="I7613" t="s">
        <v>30</v>
      </c>
      <c r="J7613">
        <v>4</v>
      </c>
      <c r="K7613" t="s">
        <v>49</v>
      </c>
      <c r="L7613" t="s">
        <v>31</v>
      </c>
      <c r="M7613" t="s">
        <v>32</v>
      </c>
      <c r="N7613">
        <v>23</v>
      </c>
      <c r="O7613">
        <v>16</v>
      </c>
      <c r="P7613">
        <v>436</v>
      </c>
      <c r="Q7613">
        <v>28447</v>
      </c>
    </row>
    <row r="7614" spans="1:17" x14ac:dyDescent="0.25">
      <c r="A7614" t="s">
        <v>64</v>
      </c>
      <c r="B7614" s="1" t="s">
        <v>374</v>
      </c>
      <c r="C7614">
        <v>2002</v>
      </c>
      <c r="D7614" s="15">
        <f>DATE(cars[[#This Row],[year_1]],1,1)</f>
        <v>37257</v>
      </c>
      <c r="E7614" t="s">
        <v>17</v>
      </c>
      <c r="F7614" s="4">
        <v>205</v>
      </c>
      <c r="G7614">
        <v>6</v>
      </c>
      <c r="H7614" t="s">
        <v>33</v>
      </c>
      <c r="I7614" t="s">
        <v>30</v>
      </c>
      <c r="J7614">
        <v>4</v>
      </c>
      <c r="K7614" t="s">
        <v>49</v>
      </c>
      <c r="L7614" t="s">
        <v>31</v>
      </c>
      <c r="M7614" t="s">
        <v>32</v>
      </c>
      <c r="N7614">
        <v>23</v>
      </c>
      <c r="O7614">
        <v>16</v>
      </c>
      <c r="P7614">
        <v>436</v>
      </c>
      <c r="Q7614">
        <v>25687</v>
      </c>
    </row>
    <row r="7615" spans="1:17" x14ac:dyDescent="0.25">
      <c r="A7615" t="s">
        <v>64</v>
      </c>
      <c r="B7615" s="1" t="s">
        <v>374</v>
      </c>
      <c r="C7615">
        <v>2003</v>
      </c>
      <c r="D7615" s="15">
        <f>DATE(cars[[#This Row],[year_1]],1,1)</f>
        <v>37622</v>
      </c>
      <c r="E7615" t="s">
        <v>17</v>
      </c>
      <c r="F7615" s="4">
        <v>205</v>
      </c>
      <c r="G7615">
        <v>6</v>
      </c>
      <c r="H7615" t="s">
        <v>33</v>
      </c>
      <c r="I7615" t="s">
        <v>30</v>
      </c>
      <c r="J7615">
        <v>4</v>
      </c>
      <c r="K7615" t="s">
        <v>49</v>
      </c>
      <c r="L7615" t="s">
        <v>31</v>
      </c>
      <c r="M7615" t="s">
        <v>32</v>
      </c>
      <c r="N7615">
        <v>23</v>
      </c>
      <c r="O7615">
        <v>16</v>
      </c>
      <c r="P7615">
        <v>436</v>
      </c>
      <c r="Q7615">
        <v>25997</v>
      </c>
    </row>
    <row r="7616" spans="1:17" x14ac:dyDescent="0.25">
      <c r="A7616" t="s">
        <v>64</v>
      </c>
      <c r="B7616" s="1" t="s">
        <v>374</v>
      </c>
      <c r="C7616">
        <v>2003</v>
      </c>
      <c r="D7616" s="15">
        <f>DATE(cars[[#This Row],[year_1]],1,1)</f>
        <v>37622</v>
      </c>
      <c r="E7616" t="s">
        <v>17</v>
      </c>
      <c r="F7616" s="4">
        <v>205</v>
      </c>
      <c r="G7616">
        <v>6</v>
      </c>
      <c r="H7616" t="s">
        <v>33</v>
      </c>
      <c r="I7616" t="s">
        <v>30</v>
      </c>
      <c r="J7616">
        <v>4</v>
      </c>
      <c r="K7616" t="s">
        <v>49</v>
      </c>
      <c r="L7616" t="s">
        <v>31</v>
      </c>
      <c r="M7616" t="s">
        <v>32</v>
      </c>
      <c r="N7616">
        <v>23</v>
      </c>
      <c r="O7616">
        <v>16</v>
      </c>
      <c r="P7616">
        <v>436</v>
      </c>
      <c r="Q7616">
        <v>28447</v>
      </c>
    </row>
    <row r="7617" spans="1:17" x14ac:dyDescent="0.25">
      <c r="A7617" t="s">
        <v>163</v>
      </c>
      <c r="B7617" s="1" t="s">
        <v>788</v>
      </c>
      <c r="C7617">
        <v>2011</v>
      </c>
      <c r="D7617" s="15">
        <f>DATE(cars[[#This Row],[year_1]],1,1)</f>
        <v>40544</v>
      </c>
      <c r="E7617" t="s">
        <v>29</v>
      </c>
      <c r="F7617" s="4">
        <v>207</v>
      </c>
      <c r="G7617">
        <v>6</v>
      </c>
      <c r="H7617" t="s">
        <v>18</v>
      </c>
      <c r="I7617" t="s">
        <v>19</v>
      </c>
      <c r="J7617">
        <v>4</v>
      </c>
      <c r="K7617" t="s">
        <v>49</v>
      </c>
      <c r="L7617" t="s">
        <v>21</v>
      </c>
      <c r="M7617" t="s">
        <v>214</v>
      </c>
      <c r="N7617">
        <v>21</v>
      </c>
      <c r="O7617">
        <v>16</v>
      </c>
      <c r="P7617">
        <v>5657</v>
      </c>
      <c r="Q7617">
        <v>23495</v>
      </c>
    </row>
    <row r="7618" spans="1:17" x14ac:dyDescent="0.25">
      <c r="A7618" t="s">
        <v>163</v>
      </c>
      <c r="B7618" s="1" t="s">
        <v>788</v>
      </c>
      <c r="C7618">
        <v>2011</v>
      </c>
      <c r="D7618" s="15">
        <f>DATE(cars[[#This Row],[year_1]],1,1)</f>
        <v>40544</v>
      </c>
      <c r="E7618" t="s">
        <v>29</v>
      </c>
      <c r="F7618" s="4">
        <v>207</v>
      </c>
      <c r="G7618">
        <v>6</v>
      </c>
      <c r="H7618" t="s">
        <v>18</v>
      </c>
      <c r="I7618" t="s">
        <v>19</v>
      </c>
      <c r="J7618">
        <v>4</v>
      </c>
      <c r="K7618" t="s">
        <v>49</v>
      </c>
      <c r="L7618" t="s">
        <v>21</v>
      </c>
      <c r="M7618" t="s">
        <v>214</v>
      </c>
      <c r="N7618">
        <v>21</v>
      </c>
      <c r="O7618">
        <v>16</v>
      </c>
      <c r="P7618">
        <v>5657</v>
      </c>
      <c r="Q7618">
        <v>22640</v>
      </c>
    </row>
    <row r="7619" spans="1:17" x14ac:dyDescent="0.25">
      <c r="A7619" t="s">
        <v>163</v>
      </c>
      <c r="B7619" s="1" t="s">
        <v>788</v>
      </c>
      <c r="C7619">
        <v>2011</v>
      </c>
      <c r="D7619" s="15">
        <f>DATE(cars[[#This Row],[year_1]],1,1)</f>
        <v>40544</v>
      </c>
      <c r="E7619" t="s">
        <v>29</v>
      </c>
      <c r="F7619" s="4">
        <v>207</v>
      </c>
      <c r="G7619">
        <v>6</v>
      </c>
      <c r="H7619" t="s">
        <v>18</v>
      </c>
      <c r="I7619" t="s">
        <v>19</v>
      </c>
      <c r="J7619">
        <v>2</v>
      </c>
      <c r="K7619" t="s">
        <v>49</v>
      </c>
      <c r="L7619" t="s">
        <v>21</v>
      </c>
      <c r="M7619" t="s">
        <v>214</v>
      </c>
      <c r="N7619">
        <v>21</v>
      </c>
      <c r="O7619">
        <v>16</v>
      </c>
      <c r="P7619">
        <v>5657</v>
      </c>
      <c r="Q7619">
        <v>22425</v>
      </c>
    </row>
    <row r="7620" spans="1:17" x14ac:dyDescent="0.25">
      <c r="A7620" t="s">
        <v>52</v>
      </c>
      <c r="B7620" s="1" t="s">
        <v>216</v>
      </c>
      <c r="C7620">
        <v>2001</v>
      </c>
      <c r="D7620" s="15">
        <f>DATE(cars[[#This Row],[year_1]],1,1)</f>
        <v>36892</v>
      </c>
      <c r="E7620" t="s">
        <v>29</v>
      </c>
      <c r="F7620" s="4">
        <v>207</v>
      </c>
      <c r="G7620">
        <v>6</v>
      </c>
      <c r="H7620" t="s">
        <v>18</v>
      </c>
      <c r="I7620" t="s">
        <v>19</v>
      </c>
      <c r="J7620">
        <v>4</v>
      </c>
      <c r="K7620" t="s">
        <v>49</v>
      </c>
      <c r="L7620" t="s">
        <v>21</v>
      </c>
      <c r="M7620" t="s">
        <v>214</v>
      </c>
      <c r="N7620">
        <v>20</v>
      </c>
      <c r="O7620">
        <v>16</v>
      </c>
      <c r="P7620">
        <v>586</v>
      </c>
      <c r="Q7620">
        <v>19340</v>
      </c>
    </row>
    <row r="7621" spans="1:17" x14ac:dyDescent="0.25">
      <c r="A7621" t="s">
        <v>52</v>
      </c>
      <c r="B7621" s="1" t="s">
        <v>965</v>
      </c>
      <c r="C7621">
        <v>2002</v>
      </c>
      <c r="D7621" s="15">
        <f>DATE(cars[[#This Row],[year_1]],1,1)</f>
        <v>37257</v>
      </c>
      <c r="E7621" t="s">
        <v>29</v>
      </c>
      <c r="F7621" s="4">
        <v>207</v>
      </c>
      <c r="G7621">
        <v>6</v>
      </c>
      <c r="H7621" t="s">
        <v>18</v>
      </c>
      <c r="I7621" t="s">
        <v>19</v>
      </c>
      <c r="J7621">
        <v>4</v>
      </c>
      <c r="K7621" t="s">
        <v>49</v>
      </c>
      <c r="L7621" t="s">
        <v>21</v>
      </c>
      <c r="M7621" t="s">
        <v>214</v>
      </c>
      <c r="N7621">
        <v>20</v>
      </c>
      <c r="O7621">
        <v>16</v>
      </c>
      <c r="P7621">
        <v>586</v>
      </c>
      <c r="Q7621">
        <v>19885</v>
      </c>
    </row>
    <row r="7622" spans="1:17" x14ac:dyDescent="0.25">
      <c r="A7622" t="s">
        <v>199</v>
      </c>
      <c r="B7622" s="1" t="s">
        <v>360</v>
      </c>
      <c r="C7622">
        <v>2008</v>
      </c>
      <c r="D7622" s="15">
        <f>DATE(cars[[#This Row],[year_1]],1,1)</f>
        <v>39448</v>
      </c>
      <c r="E7622" t="s">
        <v>29</v>
      </c>
      <c r="F7622" s="4">
        <v>210</v>
      </c>
      <c r="G7622">
        <v>6</v>
      </c>
      <c r="H7622" t="s">
        <v>18</v>
      </c>
      <c r="I7622" t="s">
        <v>19</v>
      </c>
      <c r="J7622">
        <v>4</v>
      </c>
      <c r="K7622" t="s">
        <v>49</v>
      </c>
      <c r="L7622" t="s">
        <v>21</v>
      </c>
      <c r="M7622" t="s">
        <v>196</v>
      </c>
      <c r="N7622">
        <v>20</v>
      </c>
      <c r="O7622">
        <v>16</v>
      </c>
      <c r="P7622">
        <v>1851</v>
      </c>
      <c r="Q7622">
        <v>23640</v>
      </c>
    </row>
    <row r="7623" spans="1:17" x14ac:dyDescent="0.25">
      <c r="A7623" t="s">
        <v>199</v>
      </c>
      <c r="B7623" s="1" t="s">
        <v>360</v>
      </c>
      <c r="C7623">
        <v>2008</v>
      </c>
      <c r="D7623" s="15">
        <f>DATE(cars[[#This Row],[year_1]],1,1)</f>
        <v>39448</v>
      </c>
      <c r="E7623" t="s">
        <v>29</v>
      </c>
      <c r="F7623" s="4">
        <v>210</v>
      </c>
      <c r="G7623">
        <v>6</v>
      </c>
      <c r="H7623" t="s">
        <v>18</v>
      </c>
      <c r="I7623" t="s">
        <v>19</v>
      </c>
      <c r="J7623">
        <v>4</v>
      </c>
      <c r="K7623" t="s">
        <v>49</v>
      </c>
      <c r="L7623" t="s">
        <v>21</v>
      </c>
      <c r="M7623" t="s">
        <v>214</v>
      </c>
      <c r="N7623">
        <v>20</v>
      </c>
      <c r="O7623">
        <v>16</v>
      </c>
      <c r="P7623">
        <v>1851</v>
      </c>
      <c r="Q7623">
        <v>25395</v>
      </c>
    </row>
    <row r="7624" spans="1:17" x14ac:dyDescent="0.25">
      <c r="A7624" t="s">
        <v>199</v>
      </c>
      <c r="B7624" s="1" t="s">
        <v>360</v>
      </c>
      <c r="C7624">
        <v>2008</v>
      </c>
      <c r="D7624" s="15">
        <f>DATE(cars[[#This Row],[year_1]],1,1)</f>
        <v>39448</v>
      </c>
      <c r="E7624" t="s">
        <v>29</v>
      </c>
      <c r="F7624" s="4">
        <v>210</v>
      </c>
      <c r="G7624">
        <v>6</v>
      </c>
      <c r="H7624" t="s">
        <v>18</v>
      </c>
      <c r="I7624" t="s">
        <v>19</v>
      </c>
      <c r="J7624">
        <v>4</v>
      </c>
      <c r="K7624" t="s">
        <v>49</v>
      </c>
      <c r="L7624" t="s">
        <v>21</v>
      </c>
      <c r="M7624" t="s">
        <v>196</v>
      </c>
      <c r="N7624">
        <v>20</v>
      </c>
      <c r="O7624">
        <v>16</v>
      </c>
      <c r="P7624">
        <v>1851</v>
      </c>
      <c r="Q7624">
        <v>22505</v>
      </c>
    </row>
    <row r="7625" spans="1:17" x14ac:dyDescent="0.25">
      <c r="A7625" t="s">
        <v>199</v>
      </c>
      <c r="B7625" s="1" t="s">
        <v>360</v>
      </c>
      <c r="C7625">
        <v>2008</v>
      </c>
      <c r="D7625" s="15">
        <f>DATE(cars[[#This Row],[year_1]],1,1)</f>
        <v>39448</v>
      </c>
      <c r="E7625" t="s">
        <v>29</v>
      </c>
      <c r="F7625" s="4">
        <v>210</v>
      </c>
      <c r="G7625">
        <v>6</v>
      </c>
      <c r="H7625" t="s">
        <v>18</v>
      </c>
      <c r="I7625" t="s">
        <v>19</v>
      </c>
      <c r="J7625">
        <v>4</v>
      </c>
      <c r="K7625" t="s">
        <v>49</v>
      </c>
      <c r="L7625" t="s">
        <v>21</v>
      </c>
      <c r="M7625" t="s">
        <v>214</v>
      </c>
      <c r="N7625">
        <v>20</v>
      </c>
      <c r="O7625">
        <v>16</v>
      </c>
      <c r="P7625">
        <v>1851</v>
      </c>
      <c r="Q7625">
        <v>24985</v>
      </c>
    </row>
    <row r="7626" spans="1:17" x14ac:dyDescent="0.25">
      <c r="A7626" t="s">
        <v>199</v>
      </c>
      <c r="B7626" s="1" t="s">
        <v>360</v>
      </c>
      <c r="C7626">
        <v>2008</v>
      </c>
      <c r="D7626" s="15">
        <f>DATE(cars[[#This Row],[year_1]],1,1)</f>
        <v>39448</v>
      </c>
      <c r="E7626" t="s">
        <v>29</v>
      </c>
      <c r="F7626" s="4">
        <v>210</v>
      </c>
      <c r="G7626">
        <v>6</v>
      </c>
      <c r="H7626" t="s">
        <v>18</v>
      </c>
      <c r="I7626" t="s">
        <v>19</v>
      </c>
      <c r="J7626">
        <v>4</v>
      </c>
      <c r="K7626" t="s">
        <v>49</v>
      </c>
      <c r="L7626" t="s">
        <v>21</v>
      </c>
      <c r="M7626" t="s">
        <v>214</v>
      </c>
      <c r="N7626">
        <v>20</v>
      </c>
      <c r="O7626">
        <v>16</v>
      </c>
      <c r="P7626">
        <v>1851</v>
      </c>
      <c r="Q7626">
        <v>20470</v>
      </c>
    </row>
    <row r="7627" spans="1:17" x14ac:dyDescent="0.25">
      <c r="A7627" t="s">
        <v>199</v>
      </c>
      <c r="B7627" s="1" t="s">
        <v>360</v>
      </c>
      <c r="C7627">
        <v>2008</v>
      </c>
      <c r="D7627" s="15">
        <f>DATE(cars[[#This Row],[year_1]],1,1)</f>
        <v>39448</v>
      </c>
      <c r="E7627" t="s">
        <v>29</v>
      </c>
      <c r="F7627" s="4">
        <v>210</v>
      </c>
      <c r="G7627">
        <v>6</v>
      </c>
      <c r="H7627" t="s">
        <v>18</v>
      </c>
      <c r="I7627" t="s">
        <v>19</v>
      </c>
      <c r="J7627">
        <v>4</v>
      </c>
      <c r="K7627" t="s">
        <v>49</v>
      </c>
      <c r="L7627" t="s">
        <v>21</v>
      </c>
      <c r="M7627" t="s">
        <v>214</v>
      </c>
      <c r="N7627">
        <v>20</v>
      </c>
      <c r="O7627">
        <v>16</v>
      </c>
      <c r="P7627">
        <v>1851</v>
      </c>
      <c r="Q7627">
        <v>20995</v>
      </c>
    </row>
    <row r="7628" spans="1:17" x14ac:dyDescent="0.25">
      <c r="A7628" t="s">
        <v>199</v>
      </c>
      <c r="B7628" s="1" t="s">
        <v>360</v>
      </c>
      <c r="C7628">
        <v>2009</v>
      </c>
      <c r="D7628" s="15">
        <f>DATE(cars[[#This Row],[year_1]],1,1)</f>
        <v>39814</v>
      </c>
      <c r="E7628" t="s">
        <v>29</v>
      </c>
      <c r="F7628" s="4">
        <v>210</v>
      </c>
      <c r="G7628">
        <v>6</v>
      </c>
      <c r="H7628" t="s">
        <v>18</v>
      </c>
      <c r="I7628" t="s">
        <v>19</v>
      </c>
      <c r="J7628">
        <v>4</v>
      </c>
      <c r="K7628" t="s">
        <v>45</v>
      </c>
      <c r="L7628" t="s">
        <v>21</v>
      </c>
      <c r="M7628" t="s">
        <v>196</v>
      </c>
      <c r="N7628">
        <v>20</v>
      </c>
      <c r="O7628">
        <v>16</v>
      </c>
      <c r="P7628">
        <v>1851</v>
      </c>
      <c r="Q7628">
        <v>25260</v>
      </c>
    </row>
    <row r="7629" spans="1:17" x14ac:dyDescent="0.25">
      <c r="A7629" t="s">
        <v>199</v>
      </c>
      <c r="B7629" s="1" t="s">
        <v>708</v>
      </c>
      <c r="C7629">
        <v>2009</v>
      </c>
      <c r="D7629" s="15">
        <f>DATE(cars[[#This Row],[year_1]],1,1)</f>
        <v>39814</v>
      </c>
      <c r="E7629" t="s">
        <v>29</v>
      </c>
      <c r="F7629" s="4">
        <v>210</v>
      </c>
      <c r="G7629">
        <v>6</v>
      </c>
      <c r="H7629" t="s">
        <v>33</v>
      </c>
      <c r="I7629" t="s">
        <v>19</v>
      </c>
      <c r="J7629">
        <v>4</v>
      </c>
      <c r="K7629" t="s">
        <v>101</v>
      </c>
      <c r="L7629" t="s">
        <v>31</v>
      </c>
      <c r="M7629" t="s">
        <v>90</v>
      </c>
      <c r="N7629">
        <v>22</v>
      </c>
      <c r="O7629">
        <v>16</v>
      </c>
      <c r="P7629">
        <v>1851</v>
      </c>
      <c r="Q7629">
        <v>24560</v>
      </c>
    </row>
    <row r="7630" spans="1:17" x14ac:dyDescent="0.25">
      <c r="A7630" t="s">
        <v>199</v>
      </c>
      <c r="B7630" s="1" t="s">
        <v>708</v>
      </c>
      <c r="C7630">
        <v>2009</v>
      </c>
      <c r="D7630" s="15">
        <f>DATE(cars[[#This Row],[year_1]],1,1)</f>
        <v>39814</v>
      </c>
      <c r="E7630" t="s">
        <v>29</v>
      </c>
      <c r="F7630" s="4">
        <v>210</v>
      </c>
      <c r="G7630">
        <v>6</v>
      </c>
      <c r="H7630" t="s">
        <v>33</v>
      </c>
      <c r="I7630" t="s">
        <v>19</v>
      </c>
      <c r="J7630">
        <v>4</v>
      </c>
      <c r="K7630" t="s">
        <v>101</v>
      </c>
      <c r="L7630" t="s">
        <v>31</v>
      </c>
      <c r="M7630" t="s">
        <v>90</v>
      </c>
      <c r="N7630">
        <v>22</v>
      </c>
      <c r="O7630">
        <v>16</v>
      </c>
      <c r="P7630">
        <v>1851</v>
      </c>
      <c r="Q7630">
        <v>22240</v>
      </c>
    </row>
    <row r="7631" spans="1:17" x14ac:dyDescent="0.25">
      <c r="A7631" t="s">
        <v>199</v>
      </c>
      <c r="B7631" s="1" t="s">
        <v>708</v>
      </c>
      <c r="C7631">
        <v>2010</v>
      </c>
      <c r="D7631" s="15">
        <f>DATE(cars[[#This Row],[year_1]],1,1)</f>
        <v>40179</v>
      </c>
      <c r="E7631" t="s">
        <v>29</v>
      </c>
      <c r="F7631" s="4">
        <v>210</v>
      </c>
      <c r="G7631">
        <v>6</v>
      </c>
      <c r="H7631" t="s">
        <v>33</v>
      </c>
      <c r="I7631" t="s">
        <v>19</v>
      </c>
      <c r="J7631">
        <v>4</v>
      </c>
      <c r="K7631" t="s">
        <v>101</v>
      </c>
      <c r="L7631" t="s">
        <v>31</v>
      </c>
      <c r="M7631" t="s">
        <v>90</v>
      </c>
      <c r="N7631">
        <v>22</v>
      </c>
      <c r="O7631">
        <v>16</v>
      </c>
      <c r="P7631">
        <v>1851</v>
      </c>
      <c r="Q7631">
        <v>23235</v>
      </c>
    </row>
    <row r="7632" spans="1:17" x14ac:dyDescent="0.25">
      <c r="A7632" t="s">
        <v>199</v>
      </c>
      <c r="B7632" s="1" t="s">
        <v>708</v>
      </c>
      <c r="C7632">
        <v>2010</v>
      </c>
      <c r="D7632" s="15">
        <f>DATE(cars[[#This Row],[year_1]],1,1)</f>
        <v>40179</v>
      </c>
      <c r="E7632" t="s">
        <v>29</v>
      </c>
      <c r="F7632" s="4">
        <v>210</v>
      </c>
      <c r="G7632">
        <v>6</v>
      </c>
      <c r="H7632" t="s">
        <v>33</v>
      </c>
      <c r="I7632" t="s">
        <v>19</v>
      </c>
      <c r="J7632">
        <v>4</v>
      </c>
      <c r="K7632" t="s">
        <v>101</v>
      </c>
      <c r="L7632" t="s">
        <v>31</v>
      </c>
      <c r="M7632" t="s">
        <v>90</v>
      </c>
      <c r="N7632">
        <v>22</v>
      </c>
      <c r="O7632">
        <v>16</v>
      </c>
      <c r="P7632">
        <v>1851</v>
      </c>
      <c r="Q7632">
        <v>21590</v>
      </c>
    </row>
    <row r="7633" spans="1:17" x14ac:dyDescent="0.25">
      <c r="A7633" t="s">
        <v>199</v>
      </c>
      <c r="B7633" s="1" t="s">
        <v>708</v>
      </c>
      <c r="C7633">
        <v>2011</v>
      </c>
      <c r="D7633" s="15">
        <f>DATE(cars[[#This Row],[year_1]],1,1)</f>
        <v>40544</v>
      </c>
      <c r="E7633" t="s">
        <v>29</v>
      </c>
      <c r="F7633" s="4">
        <v>210</v>
      </c>
      <c r="G7633">
        <v>6</v>
      </c>
      <c r="H7633" t="s">
        <v>33</v>
      </c>
      <c r="I7633" t="s">
        <v>19</v>
      </c>
      <c r="J7633">
        <v>4</v>
      </c>
      <c r="K7633" t="s">
        <v>101</v>
      </c>
      <c r="L7633" t="s">
        <v>31</v>
      </c>
      <c r="M7633" t="s">
        <v>90</v>
      </c>
      <c r="N7633">
        <v>22</v>
      </c>
      <c r="O7633">
        <v>16</v>
      </c>
      <c r="P7633">
        <v>1851</v>
      </c>
      <c r="Q7633">
        <v>21590</v>
      </c>
    </row>
    <row r="7634" spans="1:17" x14ac:dyDescent="0.25">
      <c r="A7634" t="s">
        <v>199</v>
      </c>
      <c r="B7634" s="1" t="s">
        <v>708</v>
      </c>
      <c r="C7634">
        <v>2011</v>
      </c>
      <c r="D7634" s="15">
        <f>DATE(cars[[#This Row],[year_1]],1,1)</f>
        <v>40544</v>
      </c>
      <c r="E7634" t="s">
        <v>29</v>
      </c>
      <c r="F7634" s="4">
        <v>210</v>
      </c>
      <c r="G7634">
        <v>6</v>
      </c>
      <c r="H7634" t="s">
        <v>33</v>
      </c>
      <c r="I7634" t="s">
        <v>19</v>
      </c>
      <c r="J7634">
        <v>4</v>
      </c>
      <c r="K7634" t="s">
        <v>101</v>
      </c>
      <c r="L7634" t="s">
        <v>31</v>
      </c>
      <c r="M7634" t="s">
        <v>90</v>
      </c>
      <c r="N7634">
        <v>22</v>
      </c>
      <c r="O7634">
        <v>16</v>
      </c>
      <c r="P7634">
        <v>1851</v>
      </c>
      <c r="Q7634">
        <v>23235</v>
      </c>
    </row>
    <row r="7635" spans="1:17" x14ac:dyDescent="0.25">
      <c r="A7635" t="s">
        <v>199</v>
      </c>
      <c r="B7635" s="1" t="s">
        <v>708</v>
      </c>
      <c r="C7635">
        <v>2011</v>
      </c>
      <c r="D7635" s="15">
        <f>DATE(cars[[#This Row],[year_1]],1,1)</f>
        <v>40544</v>
      </c>
      <c r="E7635" t="s">
        <v>29</v>
      </c>
      <c r="F7635" s="4">
        <v>210</v>
      </c>
      <c r="G7635">
        <v>6</v>
      </c>
      <c r="H7635" t="s">
        <v>33</v>
      </c>
      <c r="I7635" t="s">
        <v>19</v>
      </c>
      <c r="J7635">
        <v>4</v>
      </c>
      <c r="K7635" t="s">
        <v>101</v>
      </c>
      <c r="L7635" t="s">
        <v>31</v>
      </c>
      <c r="M7635" t="s">
        <v>90</v>
      </c>
      <c r="N7635">
        <v>22</v>
      </c>
      <c r="O7635">
        <v>16</v>
      </c>
      <c r="P7635">
        <v>1851</v>
      </c>
      <c r="Q7635">
        <v>22245</v>
      </c>
    </row>
    <row r="7636" spans="1:17" x14ac:dyDescent="0.25">
      <c r="A7636" t="s">
        <v>438</v>
      </c>
      <c r="B7636" s="1" t="s">
        <v>585</v>
      </c>
      <c r="C7636">
        <v>1995</v>
      </c>
      <c r="D7636" s="15">
        <f>DATE(cars[[#This Row],[year_1]],1,1)</f>
        <v>34700</v>
      </c>
      <c r="E7636" t="s">
        <v>29</v>
      </c>
      <c r="F7636" s="4">
        <v>210</v>
      </c>
      <c r="G7636">
        <v>6</v>
      </c>
      <c r="H7636" t="s">
        <v>33</v>
      </c>
      <c r="I7636" t="s">
        <v>19</v>
      </c>
      <c r="J7636">
        <v>4</v>
      </c>
      <c r="K7636" t="s">
        <v>27</v>
      </c>
      <c r="L7636" t="s">
        <v>31</v>
      </c>
      <c r="M7636" t="s">
        <v>32</v>
      </c>
      <c r="N7636">
        <v>22</v>
      </c>
      <c r="O7636">
        <v>16</v>
      </c>
      <c r="P7636">
        <v>190</v>
      </c>
      <c r="Q7636">
        <v>2000</v>
      </c>
    </row>
    <row r="7637" spans="1:17" x14ac:dyDescent="0.25">
      <c r="A7637" t="s">
        <v>438</v>
      </c>
      <c r="B7637" s="1" t="s">
        <v>585</v>
      </c>
      <c r="C7637">
        <v>1996</v>
      </c>
      <c r="D7637" s="15">
        <f>DATE(cars[[#This Row],[year_1]],1,1)</f>
        <v>35065</v>
      </c>
      <c r="E7637" t="s">
        <v>29</v>
      </c>
      <c r="F7637" s="4">
        <v>210</v>
      </c>
      <c r="G7637">
        <v>6</v>
      </c>
      <c r="H7637" t="s">
        <v>33</v>
      </c>
      <c r="I7637" t="s">
        <v>19</v>
      </c>
      <c r="J7637">
        <v>4</v>
      </c>
      <c r="K7637" t="s">
        <v>27</v>
      </c>
      <c r="L7637" t="s">
        <v>31</v>
      </c>
      <c r="M7637" t="s">
        <v>32</v>
      </c>
      <c r="N7637">
        <v>22</v>
      </c>
      <c r="O7637">
        <v>16</v>
      </c>
      <c r="P7637">
        <v>190</v>
      </c>
      <c r="Q7637">
        <v>2000</v>
      </c>
    </row>
    <row r="7638" spans="1:17" x14ac:dyDescent="0.25">
      <c r="A7638" t="s">
        <v>438</v>
      </c>
      <c r="B7638" s="1" t="s">
        <v>585</v>
      </c>
      <c r="C7638">
        <v>1997</v>
      </c>
      <c r="D7638" s="15">
        <f>DATE(cars[[#This Row],[year_1]],1,1)</f>
        <v>35431</v>
      </c>
      <c r="E7638" t="s">
        <v>29</v>
      </c>
      <c r="F7638" s="4">
        <v>210</v>
      </c>
      <c r="G7638">
        <v>6</v>
      </c>
      <c r="H7638" t="s">
        <v>33</v>
      </c>
      <c r="I7638" t="s">
        <v>19</v>
      </c>
      <c r="J7638">
        <v>4</v>
      </c>
      <c r="K7638" t="s">
        <v>27</v>
      </c>
      <c r="L7638" t="s">
        <v>31</v>
      </c>
      <c r="M7638" t="s">
        <v>32</v>
      </c>
      <c r="N7638">
        <v>22</v>
      </c>
      <c r="O7638">
        <v>16</v>
      </c>
      <c r="P7638">
        <v>190</v>
      </c>
      <c r="Q7638">
        <v>2081</v>
      </c>
    </row>
    <row r="7639" spans="1:17" x14ac:dyDescent="0.25">
      <c r="A7639" t="s">
        <v>438</v>
      </c>
      <c r="B7639" s="1" t="s">
        <v>585</v>
      </c>
      <c r="C7639">
        <v>1997</v>
      </c>
      <c r="D7639" s="15">
        <f>DATE(cars[[#This Row],[year_1]],1,1)</f>
        <v>35431</v>
      </c>
      <c r="E7639" t="s">
        <v>29</v>
      </c>
      <c r="F7639" s="4">
        <v>210</v>
      </c>
      <c r="G7639">
        <v>6</v>
      </c>
      <c r="H7639" t="s">
        <v>33</v>
      </c>
      <c r="I7639" t="s">
        <v>19</v>
      </c>
      <c r="J7639">
        <v>4</v>
      </c>
      <c r="K7639" t="s">
        <v>27</v>
      </c>
      <c r="L7639" t="s">
        <v>31</v>
      </c>
      <c r="M7639" t="s">
        <v>32</v>
      </c>
      <c r="N7639">
        <v>22</v>
      </c>
      <c r="O7639">
        <v>16</v>
      </c>
      <c r="P7639">
        <v>190</v>
      </c>
      <c r="Q7639">
        <v>2032</v>
      </c>
    </row>
    <row r="7640" spans="1:17" x14ac:dyDescent="0.25">
      <c r="A7640" t="s">
        <v>438</v>
      </c>
      <c r="B7640" s="1" t="s">
        <v>585</v>
      </c>
      <c r="C7640">
        <v>1997</v>
      </c>
      <c r="D7640" s="15">
        <f>DATE(cars[[#This Row],[year_1]],1,1)</f>
        <v>35431</v>
      </c>
      <c r="E7640" t="s">
        <v>29</v>
      </c>
      <c r="F7640" s="4">
        <v>210</v>
      </c>
      <c r="G7640">
        <v>6</v>
      </c>
      <c r="H7640" t="s">
        <v>33</v>
      </c>
      <c r="I7640" t="s">
        <v>19</v>
      </c>
      <c r="J7640">
        <v>4</v>
      </c>
      <c r="K7640" t="s">
        <v>27</v>
      </c>
      <c r="L7640" t="s">
        <v>31</v>
      </c>
      <c r="M7640" t="s">
        <v>32</v>
      </c>
      <c r="N7640">
        <v>22</v>
      </c>
      <c r="O7640">
        <v>16</v>
      </c>
      <c r="P7640">
        <v>190</v>
      </c>
      <c r="Q7640">
        <v>2000</v>
      </c>
    </row>
    <row r="7641" spans="1:17" x14ac:dyDescent="0.25">
      <c r="A7641" t="s">
        <v>64</v>
      </c>
      <c r="B7641" s="1" t="s">
        <v>374</v>
      </c>
      <c r="C7641">
        <v>2002</v>
      </c>
      <c r="D7641" s="15">
        <f>DATE(cars[[#This Row],[year_1]],1,1)</f>
        <v>37257</v>
      </c>
      <c r="E7641" t="s">
        <v>17</v>
      </c>
      <c r="F7641" s="4">
        <v>210</v>
      </c>
      <c r="G7641">
        <v>6</v>
      </c>
      <c r="H7641" t="s">
        <v>33</v>
      </c>
      <c r="I7641" t="s">
        <v>30</v>
      </c>
      <c r="J7641">
        <v>4</v>
      </c>
      <c r="K7641" t="s">
        <v>49</v>
      </c>
      <c r="L7641" t="s">
        <v>31</v>
      </c>
      <c r="M7641" t="s">
        <v>32</v>
      </c>
      <c r="N7641">
        <v>23</v>
      </c>
      <c r="O7641">
        <v>16</v>
      </c>
      <c r="P7641">
        <v>436</v>
      </c>
      <c r="Q7641">
        <v>26997</v>
      </c>
    </row>
    <row r="7642" spans="1:17" x14ac:dyDescent="0.25">
      <c r="A7642" t="s">
        <v>64</v>
      </c>
      <c r="B7642" s="1" t="s">
        <v>374</v>
      </c>
      <c r="C7642">
        <v>2003</v>
      </c>
      <c r="D7642" s="15">
        <f>DATE(cars[[#This Row],[year_1]],1,1)</f>
        <v>37622</v>
      </c>
      <c r="E7642" t="s">
        <v>17</v>
      </c>
      <c r="F7642" s="4">
        <v>210</v>
      </c>
      <c r="G7642">
        <v>6</v>
      </c>
      <c r="H7642" t="s">
        <v>33</v>
      </c>
      <c r="I7642" t="s">
        <v>30</v>
      </c>
      <c r="J7642">
        <v>4</v>
      </c>
      <c r="K7642" t="s">
        <v>49</v>
      </c>
      <c r="L7642" t="s">
        <v>31</v>
      </c>
      <c r="M7642" t="s">
        <v>32</v>
      </c>
      <c r="N7642">
        <v>23</v>
      </c>
      <c r="O7642">
        <v>16</v>
      </c>
      <c r="P7642">
        <v>436</v>
      </c>
      <c r="Q7642">
        <v>27097</v>
      </c>
    </row>
    <row r="7643" spans="1:17" x14ac:dyDescent="0.25">
      <c r="A7643" t="s">
        <v>64</v>
      </c>
      <c r="B7643" s="1" t="s">
        <v>773</v>
      </c>
      <c r="C7643">
        <v>2008</v>
      </c>
      <c r="D7643" s="15">
        <f>DATE(cars[[#This Row],[year_1]],1,1)</f>
        <v>39448</v>
      </c>
      <c r="E7643" t="s">
        <v>29</v>
      </c>
      <c r="F7643" s="4">
        <v>210</v>
      </c>
      <c r="G7643">
        <v>6</v>
      </c>
      <c r="H7643" t="s">
        <v>18</v>
      </c>
      <c r="I7643" t="s">
        <v>19</v>
      </c>
      <c r="J7643">
        <v>4</v>
      </c>
      <c r="K7643" t="s">
        <v>49</v>
      </c>
      <c r="L7643" t="s">
        <v>21</v>
      </c>
      <c r="M7643" t="s">
        <v>214</v>
      </c>
      <c r="N7643">
        <v>20</v>
      </c>
      <c r="O7643">
        <v>16</v>
      </c>
      <c r="P7643">
        <v>436</v>
      </c>
      <c r="Q7643">
        <v>20490</v>
      </c>
    </row>
    <row r="7644" spans="1:17" x14ac:dyDescent="0.25">
      <c r="A7644" t="s">
        <v>64</v>
      </c>
      <c r="B7644" s="1" t="s">
        <v>773</v>
      </c>
      <c r="C7644">
        <v>2009</v>
      </c>
      <c r="D7644" s="15">
        <f>DATE(cars[[#This Row],[year_1]],1,1)</f>
        <v>39814</v>
      </c>
      <c r="E7644" t="s">
        <v>29</v>
      </c>
      <c r="F7644" s="4">
        <v>210</v>
      </c>
      <c r="G7644">
        <v>6</v>
      </c>
      <c r="H7644" t="s">
        <v>18</v>
      </c>
      <c r="I7644" t="s">
        <v>19</v>
      </c>
      <c r="J7644">
        <v>4</v>
      </c>
      <c r="K7644" t="s">
        <v>49</v>
      </c>
      <c r="L7644" t="s">
        <v>21</v>
      </c>
      <c r="M7644" t="s">
        <v>214</v>
      </c>
      <c r="N7644">
        <v>20</v>
      </c>
      <c r="O7644">
        <v>16</v>
      </c>
      <c r="P7644">
        <v>436</v>
      </c>
      <c r="Q7644">
        <v>21135</v>
      </c>
    </row>
    <row r="7645" spans="1:17" x14ac:dyDescent="0.25">
      <c r="A7645" t="s">
        <v>123</v>
      </c>
      <c r="B7645" s="1">
        <v>9000</v>
      </c>
      <c r="C7645">
        <v>1996</v>
      </c>
      <c r="D7645" s="15">
        <f>DATE(cars[[#This Row],[year_1]],1,1)</f>
        <v>35065</v>
      </c>
      <c r="E7645" t="s">
        <v>29</v>
      </c>
      <c r="F7645" s="4">
        <v>210</v>
      </c>
      <c r="G7645">
        <v>6</v>
      </c>
      <c r="H7645" t="s">
        <v>33</v>
      </c>
      <c r="I7645" t="s">
        <v>30</v>
      </c>
      <c r="J7645">
        <v>4</v>
      </c>
      <c r="K7645" t="s">
        <v>57</v>
      </c>
      <c r="L7645" t="s">
        <v>31</v>
      </c>
      <c r="M7645" t="s">
        <v>54</v>
      </c>
      <c r="N7645">
        <v>24</v>
      </c>
      <c r="O7645">
        <v>16</v>
      </c>
      <c r="P7645">
        <v>376</v>
      </c>
      <c r="Q7645">
        <v>2000</v>
      </c>
    </row>
    <row r="7646" spans="1:17" x14ac:dyDescent="0.25">
      <c r="A7646" t="s">
        <v>123</v>
      </c>
      <c r="B7646" s="1">
        <v>9000</v>
      </c>
      <c r="C7646">
        <v>1997</v>
      </c>
      <c r="D7646" s="15">
        <f>DATE(cars[[#This Row],[year_1]],1,1)</f>
        <v>35431</v>
      </c>
      <c r="E7646" t="s">
        <v>29</v>
      </c>
      <c r="F7646" s="4">
        <v>210</v>
      </c>
      <c r="G7646">
        <v>6</v>
      </c>
      <c r="H7646" t="s">
        <v>33</v>
      </c>
      <c r="I7646" t="s">
        <v>30</v>
      </c>
      <c r="J7646">
        <v>4</v>
      </c>
      <c r="K7646" t="s">
        <v>57</v>
      </c>
      <c r="L7646" t="s">
        <v>31</v>
      </c>
      <c r="M7646" t="s">
        <v>54</v>
      </c>
      <c r="N7646">
        <v>24</v>
      </c>
      <c r="O7646">
        <v>16</v>
      </c>
      <c r="P7646">
        <v>376</v>
      </c>
      <c r="Q7646">
        <v>2122</v>
      </c>
    </row>
    <row r="7647" spans="1:17" x14ac:dyDescent="0.25">
      <c r="A7647" t="s">
        <v>217</v>
      </c>
      <c r="B7647" s="1" t="s">
        <v>219</v>
      </c>
      <c r="C7647">
        <v>2004</v>
      </c>
      <c r="D7647" s="15">
        <f>DATE(cars[[#This Row],[year_1]],1,1)</f>
        <v>37987</v>
      </c>
      <c r="E7647" t="s">
        <v>17</v>
      </c>
      <c r="F7647" s="4">
        <v>210</v>
      </c>
      <c r="G7647">
        <v>4</v>
      </c>
      <c r="H7647" t="s">
        <v>18</v>
      </c>
      <c r="I7647" t="s">
        <v>34</v>
      </c>
      <c r="J7647">
        <v>4</v>
      </c>
      <c r="K7647" t="s">
        <v>101</v>
      </c>
      <c r="L7647" t="s">
        <v>21</v>
      </c>
      <c r="M7647" t="s">
        <v>196</v>
      </c>
      <c r="N7647">
        <v>22</v>
      </c>
      <c r="O7647">
        <v>16</v>
      </c>
      <c r="P7647">
        <v>640</v>
      </c>
      <c r="Q7647">
        <v>23995</v>
      </c>
    </row>
    <row r="7648" spans="1:17" x14ac:dyDescent="0.25">
      <c r="A7648" t="s">
        <v>217</v>
      </c>
      <c r="B7648" s="1" t="s">
        <v>219</v>
      </c>
      <c r="C7648">
        <v>2004</v>
      </c>
      <c r="D7648" s="15">
        <f>DATE(cars[[#This Row],[year_1]],1,1)</f>
        <v>37987</v>
      </c>
      <c r="E7648" t="s">
        <v>17</v>
      </c>
      <c r="F7648" s="4">
        <v>210</v>
      </c>
      <c r="G7648">
        <v>4</v>
      </c>
      <c r="H7648" t="s">
        <v>33</v>
      </c>
      <c r="I7648" t="s">
        <v>34</v>
      </c>
      <c r="J7648">
        <v>4</v>
      </c>
      <c r="K7648" t="s">
        <v>101</v>
      </c>
      <c r="L7648" t="s">
        <v>21</v>
      </c>
      <c r="M7648" t="s">
        <v>196</v>
      </c>
      <c r="N7648">
        <v>21</v>
      </c>
      <c r="O7648">
        <v>16</v>
      </c>
      <c r="P7648">
        <v>640</v>
      </c>
      <c r="Q7648">
        <v>24995</v>
      </c>
    </row>
    <row r="7649" spans="1:17" x14ac:dyDescent="0.25">
      <c r="A7649" t="s">
        <v>217</v>
      </c>
      <c r="B7649" s="1" t="s">
        <v>219</v>
      </c>
      <c r="C7649">
        <v>2004</v>
      </c>
      <c r="D7649" s="15">
        <f>DATE(cars[[#This Row],[year_1]],1,1)</f>
        <v>37987</v>
      </c>
      <c r="E7649" t="s">
        <v>17</v>
      </c>
      <c r="F7649" s="4">
        <v>210</v>
      </c>
      <c r="G7649">
        <v>4</v>
      </c>
      <c r="H7649" t="s">
        <v>33</v>
      </c>
      <c r="I7649" t="s">
        <v>34</v>
      </c>
      <c r="J7649">
        <v>4</v>
      </c>
      <c r="K7649" t="s">
        <v>101</v>
      </c>
      <c r="L7649" t="s">
        <v>21</v>
      </c>
      <c r="M7649" t="s">
        <v>196</v>
      </c>
      <c r="N7649">
        <v>21</v>
      </c>
      <c r="O7649">
        <v>16</v>
      </c>
      <c r="P7649">
        <v>640</v>
      </c>
      <c r="Q7649">
        <v>26295</v>
      </c>
    </row>
    <row r="7650" spans="1:17" x14ac:dyDescent="0.25">
      <c r="A7650" t="s">
        <v>217</v>
      </c>
      <c r="B7650" s="1" t="s">
        <v>219</v>
      </c>
      <c r="C7650">
        <v>2005</v>
      </c>
      <c r="D7650" s="15">
        <f>DATE(cars[[#This Row],[year_1]],1,1)</f>
        <v>38353</v>
      </c>
      <c r="E7650" t="s">
        <v>17</v>
      </c>
      <c r="F7650" s="4">
        <v>210</v>
      </c>
      <c r="G7650">
        <v>4</v>
      </c>
      <c r="H7650" t="s">
        <v>33</v>
      </c>
      <c r="I7650" t="s">
        <v>34</v>
      </c>
      <c r="J7650">
        <v>4</v>
      </c>
      <c r="K7650" t="s">
        <v>101</v>
      </c>
      <c r="L7650" t="s">
        <v>21</v>
      </c>
      <c r="M7650" t="s">
        <v>196</v>
      </c>
      <c r="N7650">
        <v>21</v>
      </c>
      <c r="O7650">
        <v>16</v>
      </c>
      <c r="P7650">
        <v>640</v>
      </c>
      <c r="Q7650">
        <v>25345</v>
      </c>
    </row>
    <row r="7651" spans="1:17" x14ac:dyDescent="0.25">
      <c r="A7651" t="s">
        <v>217</v>
      </c>
      <c r="B7651" s="1" t="s">
        <v>219</v>
      </c>
      <c r="C7651">
        <v>2005</v>
      </c>
      <c r="D7651" s="15">
        <f>DATE(cars[[#This Row],[year_1]],1,1)</f>
        <v>38353</v>
      </c>
      <c r="E7651" t="s">
        <v>17</v>
      </c>
      <c r="F7651" s="4">
        <v>210</v>
      </c>
      <c r="G7651">
        <v>4</v>
      </c>
      <c r="H7651" t="s">
        <v>33</v>
      </c>
      <c r="I7651" t="s">
        <v>34</v>
      </c>
      <c r="J7651">
        <v>4</v>
      </c>
      <c r="K7651" t="s">
        <v>101</v>
      </c>
      <c r="L7651" t="s">
        <v>21</v>
      </c>
      <c r="M7651" t="s">
        <v>196</v>
      </c>
      <c r="N7651">
        <v>21</v>
      </c>
      <c r="O7651">
        <v>16</v>
      </c>
      <c r="P7651">
        <v>640</v>
      </c>
      <c r="Q7651">
        <v>27245</v>
      </c>
    </row>
    <row r="7652" spans="1:17" x14ac:dyDescent="0.25">
      <c r="A7652" t="s">
        <v>217</v>
      </c>
      <c r="B7652" s="1" t="s">
        <v>219</v>
      </c>
      <c r="C7652">
        <v>2006</v>
      </c>
      <c r="D7652" s="15">
        <f>DATE(cars[[#This Row],[year_1]],1,1)</f>
        <v>38718</v>
      </c>
      <c r="E7652" t="s">
        <v>17</v>
      </c>
      <c r="F7652" s="4">
        <v>210</v>
      </c>
      <c r="G7652">
        <v>4</v>
      </c>
      <c r="H7652" t="s">
        <v>33</v>
      </c>
      <c r="I7652" t="s">
        <v>34</v>
      </c>
      <c r="J7652">
        <v>4</v>
      </c>
      <c r="K7652" t="s">
        <v>101</v>
      </c>
      <c r="L7652" t="s">
        <v>21</v>
      </c>
      <c r="M7652" t="s">
        <v>196</v>
      </c>
      <c r="N7652">
        <v>21</v>
      </c>
      <c r="O7652">
        <v>16</v>
      </c>
      <c r="P7652">
        <v>640</v>
      </c>
      <c r="Q7652">
        <v>25595</v>
      </c>
    </row>
    <row r="7653" spans="1:17" x14ac:dyDescent="0.25">
      <c r="A7653" t="s">
        <v>217</v>
      </c>
      <c r="B7653" s="1" t="s">
        <v>219</v>
      </c>
      <c r="C7653">
        <v>2006</v>
      </c>
      <c r="D7653" s="15">
        <f>DATE(cars[[#This Row],[year_1]],1,1)</f>
        <v>38718</v>
      </c>
      <c r="E7653" t="s">
        <v>17</v>
      </c>
      <c r="F7653" s="4">
        <v>210</v>
      </c>
      <c r="G7653">
        <v>4</v>
      </c>
      <c r="H7653" t="s">
        <v>33</v>
      </c>
      <c r="I7653" t="s">
        <v>34</v>
      </c>
      <c r="J7653">
        <v>4</v>
      </c>
      <c r="K7653" t="s">
        <v>101</v>
      </c>
      <c r="L7653" t="s">
        <v>21</v>
      </c>
      <c r="M7653" t="s">
        <v>196</v>
      </c>
      <c r="N7653">
        <v>21</v>
      </c>
      <c r="O7653">
        <v>16</v>
      </c>
      <c r="P7653">
        <v>640</v>
      </c>
      <c r="Q7653">
        <v>27495</v>
      </c>
    </row>
    <row r="7654" spans="1:17" x14ac:dyDescent="0.25">
      <c r="A7654" t="s">
        <v>52</v>
      </c>
      <c r="B7654" s="1" t="s">
        <v>827</v>
      </c>
      <c r="C7654">
        <v>2009</v>
      </c>
      <c r="D7654" s="15">
        <f>DATE(cars[[#This Row],[year_1]],1,1)</f>
        <v>39814</v>
      </c>
      <c r="E7654" t="s">
        <v>17</v>
      </c>
      <c r="F7654" s="4">
        <v>212</v>
      </c>
      <c r="G7654">
        <f>VLOOKUP(cars[[#This Row],[Make]],A7253:G15790,6,FALSE)</f>
        <v>143</v>
      </c>
      <c r="H7654" t="s">
        <v>33</v>
      </c>
      <c r="I7654" t="s">
        <v>19</v>
      </c>
      <c r="J7654">
        <v>4</v>
      </c>
      <c r="K7654" t="s">
        <v>39</v>
      </c>
      <c r="L7654" t="s">
        <v>21</v>
      </c>
      <c r="M7654" t="s">
        <v>22</v>
      </c>
      <c r="N7654">
        <v>23</v>
      </c>
      <c r="O7654">
        <v>16</v>
      </c>
      <c r="P7654">
        <v>586</v>
      </c>
      <c r="Q7654">
        <v>26435</v>
      </c>
    </row>
    <row r="7655" spans="1:17" x14ac:dyDescent="0.25">
      <c r="A7655" t="s">
        <v>52</v>
      </c>
      <c r="B7655" s="1" t="s">
        <v>827</v>
      </c>
      <c r="C7655">
        <v>2009</v>
      </c>
      <c r="D7655" s="15">
        <f>DATE(cars[[#This Row],[year_1]],1,1)</f>
        <v>39814</v>
      </c>
      <c r="E7655" t="s">
        <v>17</v>
      </c>
      <c r="F7655" s="4">
        <v>212</v>
      </c>
      <c r="G7655">
        <f>VLOOKUP(cars[[#This Row],[Make]],A7254:G15791,6,FALSE)</f>
        <v>143</v>
      </c>
      <c r="H7655" t="s">
        <v>33</v>
      </c>
      <c r="I7655" t="s">
        <v>19</v>
      </c>
      <c r="J7655">
        <v>4</v>
      </c>
      <c r="K7655" t="s">
        <v>39</v>
      </c>
      <c r="L7655" t="s">
        <v>21</v>
      </c>
      <c r="M7655" t="s">
        <v>22</v>
      </c>
      <c r="N7655">
        <v>23</v>
      </c>
      <c r="O7655">
        <v>16</v>
      </c>
      <c r="P7655">
        <v>586</v>
      </c>
      <c r="Q7655">
        <v>31700</v>
      </c>
    </row>
    <row r="7656" spans="1:17" x14ac:dyDescent="0.25">
      <c r="A7656" t="s">
        <v>52</v>
      </c>
      <c r="B7656" s="1" t="s">
        <v>827</v>
      </c>
      <c r="C7656">
        <v>2009</v>
      </c>
      <c r="D7656" s="15">
        <f>DATE(cars[[#This Row],[year_1]],1,1)</f>
        <v>39814</v>
      </c>
      <c r="E7656" t="s">
        <v>17</v>
      </c>
      <c r="F7656" s="4">
        <v>212</v>
      </c>
      <c r="G7656">
        <f>VLOOKUP(cars[[#This Row],[Make]],A7255:G15792,6,FALSE)</f>
        <v>143</v>
      </c>
      <c r="H7656" t="s">
        <v>33</v>
      </c>
      <c r="I7656" t="s">
        <v>19</v>
      </c>
      <c r="J7656">
        <v>4</v>
      </c>
      <c r="K7656" t="s">
        <v>39</v>
      </c>
      <c r="L7656" t="s">
        <v>21</v>
      </c>
      <c r="M7656" t="s">
        <v>22</v>
      </c>
      <c r="N7656">
        <v>23</v>
      </c>
      <c r="O7656">
        <v>16</v>
      </c>
      <c r="P7656">
        <v>586</v>
      </c>
      <c r="Q7656">
        <v>28560</v>
      </c>
    </row>
    <row r="7657" spans="1:17" x14ac:dyDescent="0.25">
      <c r="A7657" t="s">
        <v>52</v>
      </c>
      <c r="B7657" s="1" t="s">
        <v>827</v>
      </c>
      <c r="C7657">
        <v>2010</v>
      </c>
      <c r="D7657" s="15">
        <f>DATE(cars[[#This Row],[year_1]],1,1)</f>
        <v>40179</v>
      </c>
      <c r="E7657" t="s">
        <v>17</v>
      </c>
      <c r="F7657" s="4">
        <v>212</v>
      </c>
      <c r="G7657">
        <f>VLOOKUP(cars[[#This Row],[Make]],A7256:G15793,6,FALSE)</f>
        <v>143</v>
      </c>
      <c r="H7657" t="s">
        <v>33</v>
      </c>
      <c r="I7657" t="s">
        <v>19</v>
      </c>
      <c r="J7657">
        <v>4</v>
      </c>
      <c r="K7657" t="s">
        <v>39</v>
      </c>
      <c r="L7657" t="s">
        <v>21</v>
      </c>
      <c r="M7657" t="s">
        <v>22</v>
      </c>
      <c r="N7657">
        <v>23</v>
      </c>
      <c r="O7657">
        <v>16</v>
      </c>
      <c r="P7657">
        <v>586</v>
      </c>
      <c r="Q7657">
        <v>26645</v>
      </c>
    </row>
    <row r="7658" spans="1:17" x14ac:dyDescent="0.25">
      <c r="A7658" t="s">
        <v>52</v>
      </c>
      <c r="B7658" s="1" t="s">
        <v>827</v>
      </c>
      <c r="C7658">
        <v>2010</v>
      </c>
      <c r="D7658" s="15">
        <f>DATE(cars[[#This Row],[year_1]],1,1)</f>
        <v>40179</v>
      </c>
      <c r="E7658" t="s">
        <v>17</v>
      </c>
      <c r="F7658" s="4">
        <v>212</v>
      </c>
      <c r="G7658">
        <f>VLOOKUP(cars[[#This Row],[Make]],A7257:G15794,6,FALSE)</f>
        <v>143</v>
      </c>
      <c r="H7658" t="s">
        <v>33</v>
      </c>
      <c r="I7658" t="s">
        <v>19</v>
      </c>
      <c r="J7658">
        <v>4</v>
      </c>
      <c r="K7658" t="s">
        <v>39</v>
      </c>
      <c r="L7658" t="s">
        <v>21</v>
      </c>
      <c r="M7658" t="s">
        <v>22</v>
      </c>
      <c r="N7658">
        <v>23</v>
      </c>
      <c r="O7658">
        <v>16</v>
      </c>
      <c r="P7658">
        <v>586</v>
      </c>
      <c r="Q7658">
        <v>32810</v>
      </c>
    </row>
    <row r="7659" spans="1:17" x14ac:dyDescent="0.25">
      <c r="A7659" t="s">
        <v>52</v>
      </c>
      <c r="B7659" s="1" t="s">
        <v>827</v>
      </c>
      <c r="C7659">
        <v>2011</v>
      </c>
      <c r="D7659" s="15">
        <f>DATE(cars[[#This Row],[year_1]],1,1)</f>
        <v>40544</v>
      </c>
      <c r="E7659" t="s">
        <v>17</v>
      </c>
      <c r="F7659" s="4">
        <v>212</v>
      </c>
      <c r="G7659">
        <f>VLOOKUP(cars[[#This Row],[Make]],A7258:G15795,6,FALSE)</f>
        <v>143</v>
      </c>
      <c r="H7659" t="s">
        <v>33</v>
      </c>
      <c r="I7659" t="s">
        <v>19</v>
      </c>
      <c r="J7659">
        <v>4</v>
      </c>
      <c r="K7659" t="s">
        <v>39</v>
      </c>
      <c r="L7659" t="s">
        <v>21</v>
      </c>
      <c r="M7659" t="s">
        <v>22</v>
      </c>
      <c r="N7659">
        <v>23</v>
      </c>
      <c r="O7659">
        <v>16</v>
      </c>
      <c r="P7659">
        <v>586</v>
      </c>
      <c r="Q7659">
        <v>32960</v>
      </c>
    </row>
    <row r="7660" spans="1:17" x14ac:dyDescent="0.25">
      <c r="A7660" t="s">
        <v>52</v>
      </c>
      <c r="B7660" s="1" t="s">
        <v>827</v>
      </c>
      <c r="C7660">
        <v>2011</v>
      </c>
      <c r="D7660" s="15">
        <f>DATE(cars[[#This Row],[year_1]],1,1)</f>
        <v>40544</v>
      </c>
      <c r="E7660" t="s">
        <v>17</v>
      </c>
      <c r="F7660" s="4">
        <v>212</v>
      </c>
      <c r="G7660">
        <f>VLOOKUP(cars[[#This Row],[Make]],A7259:G15796,6,FALSE)</f>
        <v>143</v>
      </c>
      <c r="H7660" t="s">
        <v>33</v>
      </c>
      <c r="I7660" t="s">
        <v>19</v>
      </c>
      <c r="J7660">
        <v>4</v>
      </c>
      <c r="K7660" t="s">
        <v>39</v>
      </c>
      <c r="L7660" t="s">
        <v>21</v>
      </c>
      <c r="M7660" t="s">
        <v>22</v>
      </c>
      <c r="N7660">
        <v>23</v>
      </c>
      <c r="O7660">
        <v>16</v>
      </c>
      <c r="P7660">
        <v>586</v>
      </c>
      <c r="Q7660">
        <v>26795</v>
      </c>
    </row>
    <row r="7661" spans="1:17" x14ac:dyDescent="0.25">
      <c r="A7661" t="s">
        <v>43</v>
      </c>
      <c r="B7661" s="1" t="s">
        <v>706</v>
      </c>
      <c r="C7661">
        <v>1994</v>
      </c>
      <c r="D7661" s="15">
        <f>DATE(cars[[#This Row],[year_1]],1,1)</f>
        <v>34335</v>
      </c>
      <c r="E7661" t="s">
        <v>29</v>
      </c>
      <c r="F7661" s="4">
        <v>214</v>
      </c>
      <c r="G7661">
        <v>6</v>
      </c>
      <c r="H7661" t="s">
        <v>33</v>
      </c>
      <c r="I7661" t="s">
        <v>30</v>
      </c>
      <c r="J7661">
        <v>4</v>
      </c>
      <c r="K7661" t="s">
        <v>49</v>
      </c>
      <c r="L7661" t="s">
        <v>63</v>
      </c>
      <c r="M7661" t="s">
        <v>32</v>
      </c>
      <c r="N7661">
        <v>24</v>
      </c>
      <c r="O7661">
        <v>16</v>
      </c>
      <c r="P7661">
        <v>1013</v>
      </c>
      <c r="Q7661">
        <v>2000</v>
      </c>
    </row>
    <row r="7662" spans="1:17" x14ac:dyDescent="0.25">
      <c r="A7662" t="s">
        <v>43</v>
      </c>
      <c r="B7662" s="1" t="s">
        <v>706</v>
      </c>
      <c r="C7662">
        <v>1995</v>
      </c>
      <c r="D7662" s="15">
        <f>DATE(cars[[#This Row],[year_1]],1,1)</f>
        <v>34700</v>
      </c>
      <c r="E7662" t="s">
        <v>29</v>
      </c>
      <c r="F7662" s="4">
        <v>214</v>
      </c>
      <c r="G7662">
        <v>6</v>
      </c>
      <c r="H7662" t="s">
        <v>33</v>
      </c>
      <c r="I7662" t="s">
        <v>30</v>
      </c>
      <c r="J7662">
        <v>4</v>
      </c>
      <c r="K7662" t="s">
        <v>49</v>
      </c>
      <c r="L7662" t="s">
        <v>63</v>
      </c>
      <c r="M7662" t="s">
        <v>32</v>
      </c>
      <c r="N7662">
        <v>24</v>
      </c>
      <c r="O7662">
        <v>16</v>
      </c>
      <c r="P7662">
        <v>1013</v>
      </c>
      <c r="Q7662">
        <v>2000</v>
      </c>
    </row>
    <row r="7663" spans="1:17" x14ac:dyDescent="0.25">
      <c r="A7663" t="s">
        <v>43</v>
      </c>
      <c r="B7663" s="1" t="s">
        <v>706</v>
      </c>
      <c r="C7663">
        <v>1996</v>
      </c>
      <c r="D7663" s="15">
        <f>DATE(cars[[#This Row],[year_1]],1,1)</f>
        <v>35065</v>
      </c>
      <c r="E7663" t="s">
        <v>29</v>
      </c>
      <c r="F7663" s="4">
        <v>214</v>
      </c>
      <c r="G7663">
        <v>6</v>
      </c>
      <c r="H7663" t="s">
        <v>33</v>
      </c>
      <c r="I7663" t="s">
        <v>30</v>
      </c>
      <c r="J7663">
        <v>4</v>
      </c>
      <c r="K7663" t="s">
        <v>49</v>
      </c>
      <c r="L7663" t="s">
        <v>63</v>
      </c>
      <c r="M7663" t="s">
        <v>32</v>
      </c>
      <c r="N7663">
        <v>24</v>
      </c>
      <c r="O7663">
        <v>16</v>
      </c>
      <c r="P7663">
        <v>1013</v>
      </c>
      <c r="Q7663">
        <v>2000</v>
      </c>
    </row>
    <row r="7664" spans="1:17" x14ac:dyDescent="0.25">
      <c r="A7664" t="s">
        <v>199</v>
      </c>
      <c r="B7664" s="1" t="s">
        <v>780</v>
      </c>
      <c r="C7664">
        <v>2008</v>
      </c>
      <c r="D7664" s="15">
        <f>DATE(cars[[#This Row],[year_1]],1,1)</f>
        <v>39448</v>
      </c>
      <c r="E7664" t="s">
        <v>29</v>
      </c>
      <c r="F7664" s="4">
        <v>215</v>
      </c>
      <c r="G7664">
        <v>6</v>
      </c>
      <c r="H7664" t="s">
        <v>18</v>
      </c>
      <c r="I7664" t="s">
        <v>19</v>
      </c>
      <c r="J7664">
        <v>4</v>
      </c>
      <c r="K7664" t="s">
        <v>45</v>
      </c>
      <c r="L7664" t="s">
        <v>63</v>
      </c>
      <c r="M7664" t="s">
        <v>196</v>
      </c>
      <c r="N7664">
        <v>19</v>
      </c>
      <c r="O7664">
        <v>16</v>
      </c>
      <c r="P7664">
        <v>1851</v>
      </c>
      <c r="Q7664">
        <v>26320</v>
      </c>
    </row>
    <row r="7665" spans="1:17" x14ac:dyDescent="0.25">
      <c r="A7665" t="s">
        <v>199</v>
      </c>
      <c r="B7665" s="1" t="s">
        <v>780</v>
      </c>
      <c r="C7665">
        <v>2008</v>
      </c>
      <c r="D7665" s="15">
        <f>DATE(cars[[#This Row],[year_1]],1,1)</f>
        <v>39448</v>
      </c>
      <c r="E7665" t="s">
        <v>29</v>
      </c>
      <c r="F7665" s="4">
        <v>215</v>
      </c>
      <c r="G7665">
        <v>6</v>
      </c>
      <c r="H7665" t="s">
        <v>18</v>
      </c>
      <c r="I7665" t="s">
        <v>19</v>
      </c>
      <c r="J7665">
        <v>2</v>
      </c>
      <c r="K7665" t="s">
        <v>45</v>
      </c>
      <c r="L7665" t="s">
        <v>63</v>
      </c>
      <c r="M7665" t="s">
        <v>213</v>
      </c>
      <c r="N7665">
        <v>19</v>
      </c>
      <c r="O7665">
        <v>16</v>
      </c>
      <c r="P7665">
        <v>1851</v>
      </c>
      <c r="Q7665">
        <v>22150</v>
      </c>
    </row>
    <row r="7666" spans="1:17" x14ac:dyDescent="0.25">
      <c r="A7666" t="s">
        <v>199</v>
      </c>
      <c r="B7666" s="1" t="s">
        <v>780</v>
      </c>
      <c r="C7666">
        <v>2008</v>
      </c>
      <c r="D7666" s="15">
        <f>DATE(cars[[#This Row],[year_1]],1,1)</f>
        <v>39448</v>
      </c>
      <c r="E7666" t="s">
        <v>29</v>
      </c>
      <c r="F7666" s="4">
        <v>215</v>
      </c>
      <c r="G7666">
        <v>6</v>
      </c>
      <c r="H7666" t="s">
        <v>18</v>
      </c>
      <c r="I7666" t="s">
        <v>19</v>
      </c>
      <c r="J7666">
        <v>2</v>
      </c>
      <c r="K7666" t="s">
        <v>45</v>
      </c>
      <c r="L7666" t="s">
        <v>63</v>
      </c>
      <c r="M7666" t="s">
        <v>213</v>
      </c>
      <c r="N7666">
        <v>19</v>
      </c>
      <c r="O7666">
        <v>16</v>
      </c>
      <c r="P7666">
        <v>1851</v>
      </c>
      <c r="Q7666">
        <v>22435</v>
      </c>
    </row>
    <row r="7667" spans="1:17" x14ac:dyDescent="0.25">
      <c r="A7667" t="s">
        <v>338</v>
      </c>
      <c r="B7667" s="1" t="s">
        <v>581</v>
      </c>
      <c r="C7667">
        <v>2005</v>
      </c>
      <c r="D7667" s="15">
        <f>DATE(cars[[#This Row],[year_1]],1,1)</f>
        <v>38353</v>
      </c>
      <c r="E7667" t="s">
        <v>17</v>
      </c>
      <c r="F7667" s="4">
        <v>215</v>
      </c>
      <c r="G7667">
        <v>6</v>
      </c>
      <c r="H7667" t="s">
        <v>33</v>
      </c>
      <c r="I7667" t="s">
        <v>19</v>
      </c>
      <c r="J7667">
        <v>4</v>
      </c>
      <c r="K7667" t="s">
        <v>24</v>
      </c>
      <c r="L7667" t="s">
        <v>21</v>
      </c>
      <c r="M7667" t="s">
        <v>35</v>
      </c>
      <c r="N7667">
        <v>23</v>
      </c>
      <c r="O7667">
        <v>16</v>
      </c>
      <c r="P7667">
        <v>454</v>
      </c>
      <c r="Q7667">
        <v>31105</v>
      </c>
    </row>
    <row r="7668" spans="1:17" x14ac:dyDescent="0.25">
      <c r="A7668" t="s">
        <v>338</v>
      </c>
      <c r="B7668" s="1" t="s">
        <v>581</v>
      </c>
      <c r="C7668">
        <v>2005</v>
      </c>
      <c r="D7668" s="15">
        <f>DATE(cars[[#This Row],[year_1]],1,1)</f>
        <v>38353</v>
      </c>
      <c r="E7668" t="s">
        <v>17</v>
      </c>
      <c r="F7668" s="4">
        <v>215</v>
      </c>
      <c r="G7668">
        <v>6</v>
      </c>
      <c r="H7668" t="s">
        <v>33</v>
      </c>
      <c r="I7668" t="s">
        <v>19</v>
      </c>
      <c r="J7668">
        <v>4</v>
      </c>
      <c r="K7668" t="s">
        <v>24</v>
      </c>
      <c r="L7668" t="s">
        <v>21</v>
      </c>
      <c r="M7668" t="s">
        <v>32</v>
      </c>
      <c r="N7668">
        <v>23</v>
      </c>
      <c r="O7668">
        <v>16</v>
      </c>
      <c r="P7668">
        <v>454</v>
      </c>
      <c r="Q7668">
        <v>31105</v>
      </c>
    </row>
    <row r="7669" spans="1:17" x14ac:dyDescent="0.25">
      <c r="A7669" t="s">
        <v>338</v>
      </c>
      <c r="B7669" s="1" t="s">
        <v>581</v>
      </c>
      <c r="C7669">
        <v>2005</v>
      </c>
      <c r="D7669" s="15">
        <f>DATE(cars[[#This Row],[year_1]],1,1)</f>
        <v>38353</v>
      </c>
      <c r="E7669" t="s">
        <v>17</v>
      </c>
      <c r="F7669" s="4">
        <v>215</v>
      </c>
      <c r="G7669">
        <v>6</v>
      </c>
      <c r="H7669" t="s">
        <v>18</v>
      </c>
      <c r="I7669" t="s">
        <v>19</v>
      </c>
      <c r="J7669">
        <v>4</v>
      </c>
      <c r="K7669" t="s">
        <v>24</v>
      </c>
      <c r="L7669" t="s">
        <v>21</v>
      </c>
      <c r="M7669" t="s">
        <v>32</v>
      </c>
      <c r="N7669">
        <v>23</v>
      </c>
      <c r="O7669">
        <v>16</v>
      </c>
      <c r="P7669">
        <v>454</v>
      </c>
      <c r="Q7669">
        <v>29735</v>
      </c>
    </row>
    <row r="7670" spans="1:17" x14ac:dyDescent="0.25">
      <c r="A7670" t="s">
        <v>153</v>
      </c>
      <c r="B7670" s="1" t="s">
        <v>193</v>
      </c>
      <c r="C7670">
        <v>2002</v>
      </c>
      <c r="D7670" s="15">
        <f>DATE(cars[[#This Row],[year_1]],1,1)</f>
        <v>37257</v>
      </c>
      <c r="E7670" t="s">
        <v>29</v>
      </c>
      <c r="F7670" s="4">
        <v>215</v>
      </c>
      <c r="G7670">
        <v>6</v>
      </c>
      <c r="H7670" t="s">
        <v>33</v>
      </c>
      <c r="I7670" t="s">
        <v>30</v>
      </c>
      <c r="J7670">
        <v>4</v>
      </c>
      <c r="K7670" t="s">
        <v>49</v>
      </c>
      <c r="L7670" t="s">
        <v>63</v>
      </c>
      <c r="M7670" t="s">
        <v>32</v>
      </c>
      <c r="N7670">
        <v>25</v>
      </c>
      <c r="O7670">
        <v>16</v>
      </c>
      <c r="P7670">
        <v>26</v>
      </c>
      <c r="Q7670">
        <v>31615</v>
      </c>
    </row>
    <row r="7671" spans="1:17" x14ac:dyDescent="0.25">
      <c r="A7671" t="s">
        <v>28</v>
      </c>
      <c r="B7671" s="1">
        <v>200</v>
      </c>
      <c r="C7671">
        <v>1991</v>
      </c>
      <c r="D7671" s="15">
        <f>DATE(cars[[#This Row],[year_1]],1,1)</f>
        <v>33239</v>
      </c>
      <c r="E7671" t="s">
        <v>29</v>
      </c>
      <c r="F7671" s="4">
        <v>217</v>
      </c>
      <c r="G7671">
        <v>5</v>
      </c>
      <c r="H7671" t="s">
        <v>18</v>
      </c>
      <c r="I7671" t="s">
        <v>34</v>
      </c>
      <c r="J7671">
        <v>4</v>
      </c>
      <c r="K7671" t="s">
        <v>24</v>
      </c>
      <c r="L7671" t="s">
        <v>31</v>
      </c>
      <c r="M7671" t="s">
        <v>32</v>
      </c>
      <c r="N7671">
        <v>22</v>
      </c>
      <c r="O7671">
        <v>16</v>
      </c>
      <c r="P7671">
        <v>3105</v>
      </c>
      <c r="Q7671">
        <v>2000</v>
      </c>
    </row>
    <row r="7672" spans="1:17" x14ac:dyDescent="0.25">
      <c r="A7672" t="s">
        <v>28</v>
      </c>
      <c r="B7672" s="1">
        <v>200</v>
      </c>
      <c r="C7672">
        <v>1991</v>
      </c>
      <c r="D7672" s="15">
        <f>DATE(cars[[#This Row],[year_1]],1,1)</f>
        <v>33239</v>
      </c>
      <c r="E7672" t="s">
        <v>29</v>
      </c>
      <c r="F7672" s="4">
        <v>217</v>
      </c>
      <c r="G7672">
        <v>5</v>
      </c>
      <c r="H7672" t="s">
        <v>18</v>
      </c>
      <c r="I7672" t="s">
        <v>34</v>
      </c>
      <c r="J7672">
        <v>4</v>
      </c>
      <c r="K7672" t="s">
        <v>24</v>
      </c>
      <c r="L7672" t="s">
        <v>31</v>
      </c>
      <c r="M7672" t="s">
        <v>35</v>
      </c>
      <c r="N7672">
        <v>22</v>
      </c>
      <c r="O7672">
        <v>16</v>
      </c>
      <c r="P7672">
        <v>3105</v>
      </c>
      <c r="Q7672">
        <v>2000</v>
      </c>
    </row>
    <row r="7673" spans="1:17" x14ac:dyDescent="0.25">
      <c r="A7673" t="s">
        <v>338</v>
      </c>
      <c r="B7673" s="1" t="s">
        <v>536</v>
      </c>
      <c r="C7673">
        <v>2004</v>
      </c>
      <c r="D7673" s="15">
        <f>DATE(cars[[#This Row],[year_1]],1,1)</f>
        <v>37987</v>
      </c>
      <c r="E7673" t="s">
        <v>17</v>
      </c>
      <c r="F7673" s="4">
        <v>220</v>
      </c>
      <c r="G7673">
        <v>6</v>
      </c>
      <c r="H7673" t="s">
        <v>33</v>
      </c>
      <c r="I7673" t="s">
        <v>19</v>
      </c>
      <c r="J7673">
        <v>4</v>
      </c>
      <c r="K7673" t="s">
        <v>24</v>
      </c>
      <c r="L7673" t="s">
        <v>31</v>
      </c>
      <c r="M7673" t="s">
        <v>32</v>
      </c>
      <c r="N7673">
        <v>23</v>
      </c>
      <c r="O7673">
        <v>16</v>
      </c>
      <c r="P7673">
        <v>454</v>
      </c>
      <c r="Q7673">
        <v>38875</v>
      </c>
    </row>
    <row r="7674" spans="1:17" x14ac:dyDescent="0.25">
      <c r="A7674" t="s">
        <v>338</v>
      </c>
      <c r="B7674" s="1" t="s">
        <v>536</v>
      </c>
      <c r="C7674">
        <v>2005</v>
      </c>
      <c r="D7674" s="15">
        <f>DATE(cars[[#This Row],[year_1]],1,1)</f>
        <v>38353</v>
      </c>
      <c r="E7674" t="s">
        <v>17</v>
      </c>
      <c r="F7674" s="4">
        <v>220</v>
      </c>
      <c r="G7674">
        <v>6</v>
      </c>
      <c r="H7674" t="s">
        <v>33</v>
      </c>
      <c r="I7674" t="s">
        <v>19</v>
      </c>
      <c r="J7674">
        <v>4</v>
      </c>
      <c r="K7674" t="s">
        <v>24</v>
      </c>
      <c r="L7674" t="s">
        <v>31</v>
      </c>
      <c r="M7674" t="s">
        <v>32</v>
      </c>
      <c r="N7674">
        <v>23</v>
      </c>
      <c r="O7674">
        <v>16</v>
      </c>
      <c r="P7674">
        <v>454</v>
      </c>
      <c r="Q7674">
        <v>38875</v>
      </c>
    </row>
    <row r="7675" spans="1:17" x14ac:dyDescent="0.25">
      <c r="A7675" t="s">
        <v>338</v>
      </c>
      <c r="B7675" s="1" t="s">
        <v>821</v>
      </c>
      <c r="C7675">
        <v>2001</v>
      </c>
      <c r="D7675" s="15">
        <f>DATE(cars[[#This Row],[year_1]],1,1)</f>
        <v>36892</v>
      </c>
      <c r="E7675" t="s">
        <v>17</v>
      </c>
      <c r="F7675" s="4">
        <v>220</v>
      </c>
      <c r="G7675">
        <v>6</v>
      </c>
      <c r="H7675" t="s">
        <v>33</v>
      </c>
      <c r="I7675" t="s">
        <v>91</v>
      </c>
      <c r="J7675">
        <v>4</v>
      </c>
      <c r="K7675" t="s">
        <v>129</v>
      </c>
      <c r="L7675" t="s">
        <v>31</v>
      </c>
      <c r="M7675" t="s">
        <v>90</v>
      </c>
      <c r="N7675">
        <v>21</v>
      </c>
      <c r="O7675">
        <v>16</v>
      </c>
      <c r="P7675">
        <v>454</v>
      </c>
      <c r="Q7675">
        <v>35705</v>
      </c>
    </row>
    <row r="7676" spans="1:17" x14ac:dyDescent="0.25">
      <c r="A7676" t="s">
        <v>338</v>
      </c>
      <c r="B7676" s="1" t="s">
        <v>821</v>
      </c>
      <c r="C7676">
        <v>2002</v>
      </c>
      <c r="D7676" s="15">
        <f>DATE(cars[[#This Row],[year_1]],1,1)</f>
        <v>37257</v>
      </c>
      <c r="E7676" t="s">
        <v>29</v>
      </c>
      <c r="F7676" s="4">
        <v>220</v>
      </c>
      <c r="G7676">
        <v>6</v>
      </c>
      <c r="H7676" t="s">
        <v>33</v>
      </c>
      <c r="I7676" t="s">
        <v>34</v>
      </c>
      <c r="J7676">
        <v>4</v>
      </c>
      <c r="K7676" t="s">
        <v>129</v>
      </c>
      <c r="L7676" t="s">
        <v>31</v>
      </c>
      <c r="M7676" t="s">
        <v>90</v>
      </c>
      <c r="N7676">
        <v>21</v>
      </c>
      <c r="O7676">
        <v>16</v>
      </c>
      <c r="P7676">
        <v>454</v>
      </c>
      <c r="Q7676">
        <v>35705</v>
      </c>
    </row>
    <row r="7677" spans="1:17" x14ac:dyDescent="0.25">
      <c r="A7677" t="s">
        <v>338</v>
      </c>
      <c r="B7677" s="1" t="s">
        <v>821</v>
      </c>
      <c r="C7677">
        <v>2003</v>
      </c>
      <c r="D7677" s="15">
        <f>DATE(cars[[#This Row],[year_1]],1,1)</f>
        <v>37622</v>
      </c>
      <c r="E7677" t="s">
        <v>29</v>
      </c>
      <c r="F7677" s="4">
        <v>220</v>
      </c>
      <c r="G7677">
        <v>6</v>
      </c>
      <c r="H7677" t="s">
        <v>33</v>
      </c>
      <c r="I7677" t="s">
        <v>34</v>
      </c>
      <c r="J7677">
        <v>4</v>
      </c>
      <c r="K7677" t="s">
        <v>129</v>
      </c>
      <c r="L7677" t="s">
        <v>31</v>
      </c>
      <c r="M7677" t="s">
        <v>90</v>
      </c>
      <c r="N7677">
        <v>21</v>
      </c>
      <c r="O7677">
        <v>16</v>
      </c>
      <c r="P7677">
        <v>454</v>
      </c>
      <c r="Q7677">
        <v>36925</v>
      </c>
    </row>
    <row r="7678" spans="1:17" x14ac:dyDescent="0.25">
      <c r="A7678" t="s">
        <v>88</v>
      </c>
      <c r="B7678" s="1" t="s">
        <v>921</v>
      </c>
      <c r="C7678">
        <v>1996</v>
      </c>
      <c r="D7678" s="15">
        <f>DATE(cars[[#This Row],[year_1]],1,1)</f>
        <v>35065</v>
      </c>
      <c r="E7678" t="s">
        <v>29</v>
      </c>
      <c r="F7678" s="4">
        <v>220</v>
      </c>
      <c r="G7678">
        <v>6</v>
      </c>
      <c r="H7678" t="s">
        <v>18</v>
      </c>
      <c r="I7678" t="s">
        <v>19</v>
      </c>
      <c r="J7678">
        <v>2</v>
      </c>
      <c r="K7678" t="s">
        <v>39</v>
      </c>
      <c r="L7678" t="s">
        <v>21</v>
      </c>
      <c r="M7678" t="s">
        <v>22</v>
      </c>
      <c r="N7678">
        <v>22</v>
      </c>
      <c r="O7678">
        <v>16</v>
      </c>
      <c r="P7678">
        <v>2031</v>
      </c>
      <c r="Q7678">
        <v>14977</v>
      </c>
    </row>
    <row r="7679" spans="1:17" x14ac:dyDescent="0.25">
      <c r="A7679" t="s">
        <v>88</v>
      </c>
      <c r="B7679" s="1" t="s">
        <v>921</v>
      </c>
      <c r="C7679">
        <v>1997</v>
      </c>
      <c r="D7679" s="15">
        <f>DATE(cars[[#This Row],[year_1]],1,1)</f>
        <v>35431</v>
      </c>
      <c r="E7679" t="s">
        <v>29</v>
      </c>
      <c r="F7679" s="4">
        <v>220</v>
      </c>
      <c r="G7679">
        <v>6</v>
      </c>
      <c r="H7679" t="s">
        <v>18</v>
      </c>
      <c r="I7679" t="s">
        <v>19</v>
      </c>
      <c r="J7679">
        <v>2</v>
      </c>
      <c r="K7679" t="s">
        <v>39</v>
      </c>
      <c r="L7679" t="s">
        <v>21</v>
      </c>
      <c r="M7679" t="s">
        <v>22</v>
      </c>
      <c r="N7679">
        <v>22</v>
      </c>
      <c r="O7679">
        <v>16</v>
      </c>
      <c r="P7679">
        <v>2031</v>
      </c>
      <c r="Q7679">
        <v>17320</v>
      </c>
    </row>
    <row r="7680" spans="1:17" x14ac:dyDescent="0.25">
      <c r="A7680" t="s">
        <v>47</v>
      </c>
      <c r="B7680" s="1" t="s">
        <v>70</v>
      </c>
      <c r="C7680">
        <v>1994</v>
      </c>
      <c r="D7680" s="15">
        <f>DATE(cars[[#This Row],[year_1]],1,1)</f>
        <v>34335</v>
      </c>
      <c r="E7680" t="s">
        <v>29</v>
      </c>
      <c r="F7680" s="4">
        <v>222</v>
      </c>
      <c r="G7680">
        <v>6</v>
      </c>
      <c r="H7680" t="s">
        <v>18</v>
      </c>
      <c r="I7680" t="s">
        <v>19</v>
      </c>
      <c r="J7680">
        <v>2</v>
      </c>
      <c r="K7680" t="s">
        <v>39</v>
      </c>
      <c r="L7680" t="s">
        <v>21</v>
      </c>
      <c r="M7680" t="s">
        <v>25</v>
      </c>
      <c r="N7680">
        <v>22</v>
      </c>
      <c r="O7680">
        <v>16</v>
      </c>
      <c r="P7680">
        <v>2009</v>
      </c>
      <c r="Q7680">
        <v>2847</v>
      </c>
    </row>
    <row r="7681" spans="1:17" x14ac:dyDescent="0.25">
      <c r="A7681" t="s">
        <v>47</v>
      </c>
      <c r="B7681" s="1" t="s">
        <v>70</v>
      </c>
      <c r="C7681">
        <v>1994</v>
      </c>
      <c r="D7681" s="15">
        <f>DATE(cars[[#This Row],[year_1]],1,1)</f>
        <v>34335</v>
      </c>
      <c r="E7681" t="s">
        <v>29</v>
      </c>
      <c r="F7681" s="4">
        <v>222</v>
      </c>
      <c r="G7681">
        <v>6</v>
      </c>
      <c r="H7681" t="s">
        <v>18</v>
      </c>
      <c r="I7681" t="s">
        <v>19</v>
      </c>
      <c r="J7681">
        <v>2</v>
      </c>
      <c r="K7681" t="s">
        <v>39</v>
      </c>
      <c r="L7681" t="s">
        <v>21</v>
      </c>
      <c r="M7681" t="s">
        <v>22</v>
      </c>
      <c r="N7681">
        <v>22</v>
      </c>
      <c r="O7681">
        <v>16</v>
      </c>
      <c r="P7681">
        <v>2009</v>
      </c>
      <c r="Q7681">
        <v>2488</v>
      </c>
    </row>
    <row r="7682" spans="1:17" x14ac:dyDescent="0.25">
      <c r="A7682" t="s">
        <v>47</v>
      </c>
      <c r="B7682" s="1" t="s">
        <v>70</v>
      </c>
      <c r="C7682">
        <v>1994</v>
      </c>
      <c r="D7682" s="15">
        <f>DATE(cars[[#This Row],[year_1]],1,1)</f>
        <v>34335</v>
      </c>
      <c r="E7682" t="s">
        <v>29</v>
      </c>
      <c r="F7682" s="4">
        <v>222</v>
      </c>
      <c r="G7682">
        <v>6</v>
      </c>
      <c r="H7682" t="s">
        <v>18</v>
      </c>
      <c r="I7682" t="s">
        <v>19</v>
      </c>
      <c r="J7682">
        <v>2</v>
      </c>
      <c r="K7682" t="s">
        <v>39</v>
      </c>
      <c r="L7682" t="s">
        <v>21</v>
      </c>
      <c r="M7682" t="s">
        <v>22</v>
      </c>
      <c r="N7682">
        <v>22</v>
      </c>
      <c r="O7682">
        <v>16</v>
      </c>
      <c r="P7682">
        <v>2009</v>
      </c>
      <c r="Q7682">
        <v>2553</v>
      </c>
    </row>
    <row r="7683" spans="1:17" x14ac:dyDescent="0.25">
      <c r="A7683" t="s">
        <v>338</v>
      </c>
      <c r="B7683" s="1" t="s">
        <v>822</v>
      </c>
      <c r="C7683">
        <v>2006</v>
      </c>
      <c r="D7683" s="15">
        <f>DATE(cars[[#This Row],[year_1]],1,1)</f>
        <v>38718</v>
      </c>
      <c r="E7683" t="s">
        <v>29</v>
      </c>
      <c r="F7683" s="4">
        <v>223</v>
      </c>
      <c r="G7683">
        <v>6</v>
      </c>
      <c r="H7683" t="s">
        <v>33</v>
      </c>
      <c r="I7683" t="s">
        <v>34</v>
      </c>
      <c r="J7683">
        <v>4</v>
      </c>
      <c r="K7683" t="s">
        <v>129</v>
      </c>
      <c r="L7683" t="s">
        <v>31</v>
      </c>
      <c r="M7683" t="s">
        <v>90</v>
      </c>
      <c r="N7683">
        <v>22</v>
      </c>
      <c r="O7683">
        <v>16</v>
      </c>
      <c r="P7683">
        <v>454</v>
      </c>
      <c r="Q7683">
        <v>37770</v>
      </c>
    </row>
    <row r="7684" spans="1:17" x14ac:dyDescent="0.25">
      <c r="A7684" t="s">
        <v>163</v>
      </c>
      <c r="B7684" s="1" t="s">
        <v>335</v>
      </c>
      <c r="C7684">
        <v>2009</v>
      </c>
      <c r="D7684" s="15">
        <f>DATE(cars[[#This Row],[year_1]],1,1)</f>
        <v>39814</v>
      </c>
      <c r="E7684" t="s">
        <v>44</v>
      </c>
      <c r="F7684" s="4">
        <v>224</v>
      </c>
      <c r="G7684">
        <v>8</v>
      </c>
      <c r="H7684" t="s">
        <v>33</v>
      </c>
      <c r="I7684" t="s">
        <v>19</v>
      </c>
      <c r="J7684">
        <v>4</v>
      </c>
      <c r="K7684" t="s">
        <v>45</v>
      </c>
      <c r="L7684" t="s">
        <v>63</v>
      </c>
      <c r="M7684" t="s">
        <v>32</v>
      </c>
      <c r="N7684">
        <v>24</v>
      </c>
      <c r="O7684">
        <v>16</v>
      </c>
      <c r="P7684">
        <v>5657</v>
      </c>
      <c r="Q7684">
        <v>29205</v>
      </c>
    </row>
    <row r="7685" spans="1:17" x14ac:dyDescent="0.25">
      <c r="A7685" t="s">
        <v>163</v>
      </c>
      <c r="B7685" s="1" t="s">
        <v>335</v>
      </c>
      <c r="C7685">
        <v>2010</v>
      </c>
      <c r="D7685" s="15">
        <f>DATE(cars[[#This Row],[year_1]],1,1)</f>
        <v>40179</v>
      </c>
      <c r="E7685" t="s">
        <v>44</v>
      </c>
      <c r="F7685" s="4">
        <v>224</v>
      </c>
      <c r="G7685">
        <v>8</v>
      </c>
      <c r="H7685" t="s">
        <v>33</v>
      </c>
      <c r="I7685" t="s">
        <v>19</v>
      </c>
      <c r="J7685">
        <v>4</v>
      </c>
      <c r="K7685" t="s">
        <v>45</v>
      </c>
      <c r="L7685" t="s">
        <v>63</v>
      </c>
      <c r="M7685" t="s">
        <v>32</v>
      </c>
      <c r="N7685">
        <v>24</v>
      </c>
      <c r="O7685">
        <v>16</v>
      </c>
      <c r="P7685">
        <v>5657</v>
      </c>
      <c r="Q7685">
        <v>29905</v>
      </c>
    </row>
    <row r="7686" spans="1:17" x14ac:dyDescent="0.25">
      <c r="A7686" t="s">
        <v>292</v>
      </c>
      <c r="B7686" s="1" t="s">
        <v>612</v>
      </c>
      <c r="C7686">
        <v>1994</v>
      </c>
      <c r="D7686" s="15">
        <f>DATE(cars[[#This Row],[year_1]],1,1)</f>
        <v>34335</v>
      </c>
      <c r="E7686" t="s">
        <v>29</v>
      </c>
      <c r="F7686" s="4">
        <v>230</v>
      </c>
      <c r="G7686">
        <v>6</v>
      </c>
      <c r="H7686" t="s">
        <v>18</v>
      </c>
      <c r="I7686" t="s">
        <v>30</v>
      </c>
      <c r="J7686">
        <v>4</v>
      </c>
      <c r="K7686" t="s">
        <v>24</v>
      </c>
      <c r="L7686" t="s">
        <v>31</v>
      </c>
      <c r="M7686" t="s">
        <v>32</v>
      </c>
      <c r="N7686">
        <v>24</v>
      </c>
      <c r="O7686">
        <v>16</v>
      </c>
      <c r="P7686">
        <v>204</v>
      </c>
      <c r="Q7686">
        <v>2066</v>
      </c>
    </row>
    <row r="7687" spans="1:17" x14ac:dyDescent="0.25">
      <c r="A7687" t="s">
        <v>292</v>
      </c>
      <c r="B7687" s="1" t="s">
        <v>612</v>
      </c>
      <c r="C7687">
        <v>1995</v>
      </c>
      <c r="D7687" s="15">
        <f>DATE(cars[[#This Row],[year_1]],1,1)</f>
        <v>34700</v>
      </c>
      <c r="E7687" t="s">
        <v>29</v>
      </c>
      <c r="F7687" s="4">
        <v>230</v>
      </c>
      <c r="G7687">
        <v>6</v>
      </c>
      <c r="H7687" t="s">
        <v>18</v>
      </c>
      <c r="I7687" t="s">
        <v>30</v>
      </c>
      <c r="J7687">
        <v>4</v>
      </c>
      <c r="K7687" t="s">
        <v>24</v>
      </c>
      <c r="L7687" t="s">
        <v>31</v>
      </c>
      <c r="M7687" t="s">
        <v>32</v>
      </c>
      <c r="N7687">
        <v>24</v>
      </c>
      <c r="O7687">
        <v>16</v>
      </c>
      <c r="P7687">
        <v>204</v>
      </c>
      <c r="Q7687">
        <v>2066</v>
      </c>
    </row>
    <row r="7688" spans="1:17" x14ac:dyDescent="0.25">
      <c r="A7688" t="s">
        <v>292</v>
      </c>
      <c r="B7688" s="1" t="s">
        <v>612</v>
      </c>
      <c r="C7688">
        <v>1994</v>
      </c>
      <c r="D7688" s="15">
        <f>DATE(cars[[#This Row],[year_1]],1,1)</f>
        <v>34335</v>
      </c>
      <c r="E7688" t="s">
        <v>29</v>
      </c>
      <c r="F7688" s="4">
        <v>230</v>
      </c>
      <c r="G7688">
        <v>6</v>
      </c>
      <c r="H7688" t="s">
        <v>18</v>
      </c>
      <c r="I7688" t="s">
        <v>30</v>
      </c>
      <c r="J7688">
        <v>2</v>
      </c>
      <c r="K7688" t="s">
        <v>24</v>
      </c>
      <c r="L7688" t="s">
        <v>31</v>
      </c>
      <c r="M7688" t="s">
        <v>22</v>
      </c>
      <c r="N7688">
        <v>24</v>
      </c>
      <c r="O7688">
        <v>16</v>
      </c>
      <c r="P7688">
        <v>204</v>
      </c>
      <c r="Q7688">
        <v>2181</v>
      </c>
    </row>
    <row r="7689" spans="1:17" x14ac:dyDescent="0.25">
      <c r="A7689" t="s">
        <v>292</v>
      </c>
      <c r="B7689" s="1" t="s">
        <v>612</v>
      </c>
      <c r="C7689">
        <v>1994</v>
      </c>
      <c r="D7689" s="15">
        <f>DATE(cars[[#This Row],[year_1]],1,1)</f>
        <v>34335</v>
      </c>
      <c r="E7689" t="s">
        <v>29</v>
      </c>
      <c r="F7689" s="4">
        <v>230</v>
      </c>
      <c r="G7689">
        <v>6</v>
      </c>
      <c r="H7689" t="s">
        <v>18</v>
      </c>
      <c r="I7689" t="s">
        <v>30</v>
      </c>
      <c r="J7689">
        <v>2</v>
      </c>
      <c r="K7689" t="s">
        <v>24</v>
      </c>
      <c r="L7689" t="s">
        <v>31</v>
      </c>
      <c r="M7689" t="s">
        <v>22</v>
      </c>
      <c r="N7689">
        <v>24</v>
      </c>
      <c r="O7689">
        <v>16</v>
      </c>
      <c r="P7689">
        <v>204</v>
      </c>
      <c r="Q7689">
        <v>2384</v>
      </c>
    </row>
    <row r="7690" spans="1:17" x14ac:dyDescent="0.25">
      <c r="A7690" t="s">
        <v>292</v>
      </c>
      <c r="B7690" s="1" t="s">
        <v>612</v>
      </c>
      <c r="C7690">
        <v>1995</v>
      </c>
      <c r="D7690" s="15">
        <f>DATE(cars[[#This Row],[year_1]],1,1)</f>
        <v>34700</v>
      </c>
      <c r="E7690" t="s">
        <v>29</v>
      </c>
      <c r="F7690" s="4">
        <v>230</v>
      </c>
      <c r="G7690">
        <v>6</v>
      </c>
      <c r="H7690" t="s">
        <v>18</v>
      </c>
      <c r="I7690" t="s">
        <v>30</v>
      </c>
      <c r="J7690">
        <v>2</v>
      </c>
      <c r="K7690" t="s">
        <v>24</v>
      </c>
      <c r="L7690" t="s">
        <v>31</v>
      </c>
      <c r="M7690" t="s">
        <v>22</v>
      </c>
      <c r="N7690">
        <v>24</v>
      </c>
      <c r="O7690">
        <v>16</v>
      </c>
      <c r="P7690">
        <v>204</v>
      </c>
      <c r="Q7690">
        <v>2506</v>
      </c>
    </row>
    <row r="7691" spans="1:17" x14ac:dyDescent="0.25">
      <c r="A7691" t="s">
        <v>292</v>
      </c>
      <c r="B7691" s="1" t="s">
        <v>612</v>
      </c>
      <c r="C7691">
        <v>1995</v>
      </c>
      <c r="D7691" s="15">
        <f>DATE(cars[[#This Row],[year_1]],1,1)</f>
        <v>34700</v>
      </c>
      <c r="E7691" t="s">
        <v>29</v>
      </c>
      <c r="F7691" s="4">
        <v>230</v>
      </c>
      <c r="G7691">
        <v>6</v>
      </c>
      <c r="H7691" t="s">
        <v>18</v>
      </c>
      <c r="I7691" t="s">
        <v>30</v>
      </c>
      <c r="J7691">
        <v>2</v>
      </c>
      <c r="K7691" t="s">
        <v>24</v>
      </c>
      <c r="L7691" t="s">
        <v>31</v>
      </c>
      <c r="M7691" t="s">
        <v>22</v>
      </c>
      <c r="N7691">
        <v>24</v>
      </c>
      <c r="O7691">
        <v>16</v>
      </c>
      <c r="P7691">
        <v>204</v>
      </c>
      <c r="Q7691">
        <v>2265</v>
      </c>
    </row>
    <row r="7692" spans="1:17" x14ac:dyDescent="0.25">
      <c r="A7692" t="s">
        <v>338</v>
      </c>
      <c r="B7692" s="1" t="s">
        <v>822</v>
      </c>
      <c r="C7692">
        <v>2004</v>
      </c>
      <c r="D7692" s="15">
        <f>DATE(cars[[#This Row],[year_1]],1,1)</f>
        <v>37987</v>
      </c>
      <c r="E7692" t="s">
        <v>29</v>
      </c>
      <c r="F7692" s="4">
        <v>230</v>
      </c>
      <c r="G7692">
        <v>6</v>
      </c>
      <c r="H7692" t="s">
        <v>33</v>
      </c>
      <c r="I7692" t="s">
        <v>34</v>
      </c>
      <c r="J7692">
        <v>4</v>
      </c>
      <c r="K7692" t="s">
        <v>129</v>
      </c>
      <c r="L7692" t="s">
        <v>31</v>
      </c>
      <c r="M7692" t="s">
        <v>90</v>
      </c>
      <c r="N7692">
        <v>22</v>
      </c>
      <c r="O7692">
        <v>16</v>
      </c>
      <c r="P7692">
        <v>454</v>
      </c>
      <c r="Q7692">
        <v>36675</v>
      </c>
    </row>
    <row r="7693" spans="1:17" x14ac:dyDescent="0.25">
      <c r="A7693" t="s">
        <v>338</v>
      </c>
      <c r="B7693" s="1" t="s">
        <v>822</v>
      </c>
      <c r="C7693">
        <v>2005</v>
      </c>
      <c r="D7693" s="15">
        <f>DATE(cars[[#This Row],[year_1]],1,1)</f>
        <v>38353</v>
      </c>
      <c r="E7693" t="s">
        <v>29</v>
      </c>
      <c r="F7693" s="4">
        <v>230</v>
      </c>
      <c r="G7693">
        <v>6</v>
      </c>
      <c r="H7693" t="s">
        <v>33</v>
      </c>
      <c r="I7693" t="s">
        <v>34</v>
      </c>
      <c r="J7693">
        <v>4</v>
      </c>
      <c r="K7693" t="s">
        <v>129</v>
      </c>
      <c r="L7693" t="s">
        <v>31</v>
      </c>
      <c r="M7693" t="s">
        <v>90</v>
      </c>
      <c r="N7693">
        <v>22</v>
      </c>
      <c r="O7693">
        <v>16</v>
      </c>
      <c r="P7693">
        <v>454</v>
      </c>
      <c r="Q7693">
        <v>37425</v>
      </c>
    </row>
    <row r="7694" spans="1:17" x14ac:dyDescent="0.25">
      <c r="A7694" t="s">
        <v>52</v>
      </c>
      <c r="B7694" s="1" t="s">
        <v>827</v>
      </c>
      <c r="C7694">
        <v>2009</v>
      </c>
      <c r="D7694" s="15">
        <f>DATE(cars[[#This Row],[year_1]],1,1)</f>
        <v>39814</v>
      </c>
      <c r="E7694" t="s">
        <v>17</v>
      </c>
      <c r="F7694" s="4">
        <v>232</v>
      </c>
      <c r="G7694">
        <f>VLOOKUP(cars[[#This Row],[Make]],A7293:G15830,6,FALSE)</f>
        <v>143</v>
      </c>
      <c r="H7694" t="s">
        <v>18</v>
      </c>
      <c r="I7694" t="s">
        <v>19</v>
      </c>
      <c r="J7694">
        <v>4</v>
      </c>
      <c r="K7694" t="s">
        <v>39</v>
      </c>
      <c r="L7694" t="s">
        <v>21</v>
      </c>
      <c r="M7694" t="s">
        <v>22</v>
      </c>
      <c r="N7694">
        <v>22</v>
      </c>
      <c r="O7694">
        <v>16</v>
      </c>
      <c r="P7694">
        <v>586</v>
      </c>
      <c r="Q7694">
        <v>31930</v>
      </c>
    </row>
    <row r="7695" spans="1:17" x14ac:dyDescent="0.25">
      <c r="A7695" t="s">
        <v>52</v>
      </c>
      <c r="B7695" s="1" t="s">
        <v>827</v>
      </c>
      <c r="C7695">
        <v>2009</v>
      </c>
      <c r="D7695" s="15">
        <f>DATE(cars[[#This Row],[year_1]],1,1)</f>
        <v>39814</v>
      </c>
      <c r="E7695" t="s">
        <v>17</v>
      </c>
      <c r="F7695" s="4">
        <v>232</v>
      </c>
      <c r="G7695">
        <f>VLOOKUP(cars[[#This Row],[Make]],A7294:G15831,6,FALSE)</f>
        <v>143</v>
      </c>
      <c r="H7695" t="s">
        <v>18</v>
      </c>
      <c r="I7695" t="s">
        <v>19</v>
      </c>
      <c r="J7695">
        <v>4</v>
      </c>
      <c r="K7695" t="s">
        <v>39</v>
      </c>
      <c r="L7695" t="s">
        <v>21</v>
      </c>
      <c r="M7695" t="s">
        <v>22</v>
      </c>
      <c r="N7695">
        <v>22</v>
      </c>
      <c r="O7695">
        <v>16</v>
      </c>
      <c r="P7695">
        <v>586</v>
      </c>
      <c r="Q7695">
        <v>27860</v>
      </c>
    </row>
    <row r="7696" spans="1:17" x14ac:dyDescent="0.25">
      <c r="A7696" t="s">
        <v>52</v>
      </c>
      <c r="B7696" s="1" t="s">
        <v>827</v>
      </c>
      <c r="C7696">
        <v>2009</v>
      </c>
      <c r="D7696" s="15">
        <f>DATE(cars[[#This Row],[year_1]],1,1)</f>
        <v>39814</v>
      </c>
      <c r="E7696" t="s">
        <v>17</v>
      </c>
      <c r="F7696" s="4">
        <v>232</v>
      </c>
      <c r="G7696">
        <f>VLOOKUP(cars[[#This Row],[Make]],A7295:G15832,6,FALSE)</f>
        <v>143</v>
      </c>
      <c r="H7696" t="s">
        <v>18</v>
      </c>
      <c r="I7696" t="s">
        <v>19</v>
      </c>
      <c r="J7696">
        <v>4</v>
      </c>
      <c r="K7696" t="s">
        <v>39</v>
      </c>
      <c r="L7696" t="s">
        <v>21</v>
      </c>
      <c r="M7696" t="s">
        <v>22</v>
      </c>
      <c r="N7696">
        <v>22</v>
      </c>
      <c r="O7696">
        <v>16</v>
      </c>
      <c r="P7696">
        <v>586</v>
      </c>
      <c r="Q7696">
        <v>31000</v>
      </c>
    </row>
    <row r="7697" spans="1:17" x14ac:dyDescent="0.25">
      <c r="A7697" t="s">
        <v>52</v>
      </c>
      <c r="B7697" s="1" t="s">
        <v>827</v>
      </c>
      <c r="C7697">
        <v>2009</v>
      </c>
      <c r="D7697" s="15">
        <f>DATE(cars[[#This Row],[year_1]],1,1)</f>
        <v>39814</v>
      </c>
      <c r="E7697" t="s">
        <v>17</v>
      </c>
      <c r="F7697" s="4">
        <v>232</v>
      </c>
      <c r="G7697">
        <f>VLOOKUP(cars[[#This Row],[Make]],A7296:G15833,6,FALSE)</f>
        <v>143</v>
      </c>
      <c r="H7697" t="s">
        <v>18</v>
      </c>
      <c r="I7697" t="s">
        <v>19</v>
      </c>
      <c r="J7697">
        <v>4</v>
      </c>
      <c r="K7697" t="s">
        <v>39</v>
      </c>
      <c r="L7697" t="s">
        <v>21</v>
      </c>
      <c r="M7697" t="s">
        <v>22</v>
      </c>
      <c r="N7697">
        <v>22</v>
      </c>
      <c r="O7697">
        <v>16</v>
      </c>
      <c r="P7697">
        <v>586</v>
      </c>
      <c r="Q7697">
        <v>26435</v>
      </c>
    </row>
    <row r="7698" spans="1:17" x14ac:dyDescent="0.25">
      <c r="A7698" t="s">
        <v>52</v>
      </c>
      <c r="B7698" s="1" t="s">
        <v>827</v>
      </c>
      <c r="C7698">
        <v>2010</v>
      </c>
      <c r="D7698" s="15">
        <f>DATE(cars[[#This Row],[year_1]],1,1)</f>
        <v>40179</v>
      </c>
      <c r="E7698" t="s">
        <v>17</v>
      </c>
      <c r="F7698" s="4">
        <v>232</v>
      </c>
      <c r="G7698">
        <f>VLOOKUP(cars[[#This Row],[Make]],A7297:G15834,6,FALSE)</f>
        <v>143</v>
      </c>
      <c r="H7698" t="s">
        <v>18</v>
      </c>
      <c r="I7698" t="s">
        <v>19</v>
      </c>
      <c r="J7698">
        <v>4</v>
      </c>
      <c r="K7698" t="s">
        <v>39</v>
      </c>
      <c r="L7698" t="s">
        <v>21</v>
      </c>
      <c r="M7698" t="s">
        <v>22</v>
      </c>
      <c r="N7698">
        <v>22</v>
      </c>
      <c r="O7698">
        <v>16</v>
      </c>
      <c r="P7698">
        <v>586</v>
      </c>
      <c r="Q7698">
        <v>32140</v>
      </c>
    </row>
    <row r="7699" spans="1:17" x14ac:dyDescent="0.25">
      <c r="A7699" t="s">
        <v>52</v>
      </c>
      <c r="B7699" s="1" t="s">
        <v>827</v>
      </c>
      <c r="C7699">
        <v>2010</v>
      </c>
      <c r="D7699" s="15">
        <f>DATE(cars[[#This Row],[year_1]],1,1)</f>
        <v>40179</v>
      </c>
      <c r="E7699" t="s">
        <v>17</v>
      </c>
      <c r="F7699" s="4">
        <v>232</v>
      </c>
      <c r="G7699">
        <f>VLOOKUP(cars[[#This Row],[Make]],A7298:G15835,6,FALSE)</f>
        <v>143</v>
      </c>
      <c r="H7699" t="s">
        <v>18</v>
      </c>
      <c r="I7699" t="s">
        <v>19</v>
      </c>
      <c r="J7699">
        <v>4</v>
      </c>
      <c r="K7699" t="s">
        <v>39</v>
      </c>
      <c r="L7699" t="s">
        <v>21</v>
      </c>
      <c r="M7699" t="s">
        <v>22</v>
      </c>
      <c r="N7699">
        <v>22</v>
      </c>
      <c r="O7699">
        <v>16</v>
      </c>
      <c r="P7699">
        <v>586</v>
      </c>
      <c r="Q7699">
        <v>26645</v>
      </c>
    </row>
    <row r="7700" spans="1:17" x14ac:dyDescent="0.25">
      <c r="A7700" t="s">
        <v>52</v>
      </c>
      <c r="B7700" s="1" t="s">
        <v>827</v>
      </c>
      <c r="C7700">
        <v>2010</v>
      </c>
      <c r="D7700" s="15">
        <f>DATE(cars[[#This Row],[year_1]],1,1)</f>
        <v>40179</v>
      </c>
      <c r="E7700" t="s">
        <v>17</v>
      </c>
      <c r="F7700" s="4">
        <v>232</v>
      </c>
      <c r="G7700">
        <f>VLOOKUP(cars[[#This Row],[Make]],A7299:G15836,6,FALSE)</f>
        <v>143</v>
      </c>
      <c r="H7700" t="s">
        <v>18</v>
      </c>
      <c r="I7700" t="s">
        <v>19</v>
      </c>
      <c r="J7700">
        <v>4</v>
      </c>
      <c r="K7700" t="s">
        <v>39</v>
      </c>
      <c r="L7700" t="s">
        <v>21</v>
      </c>
      <c r="M7700" t="s">
        <v>22</v>
      </c>
      <c r="N7700">
        <v>22</v>
      </c>
      <c r="O7700">
        <v>16</v>
      </c>
      <c r="P7700">
        <v>586</v>
      </c>
      <c r="Q7700">
        <v>32110</v>
      </c>
    </row>
    <row r="7701" spans="1:17" x14ac:dyDescent="0.25">
      <c r="A7701" t="s">
        <v>52</v>
      </c>
      <c r="B7701" s="1" t="s">
        <v>827</v>
      </c>
      <c r="C7701">
        <v>2011</v>
      </c>
      <c r="D7701" s="15">
        <f>DATE(cars[[#This Row],[year_1]],1,1)</f>
        <v>40544</v>
      </c>
      <c r="E7701" t="s">
        <v>17</v>
      </c>
      <c r="F7701" s="4">
        <v>232</v>
      </c>
      <c r="G7701">
        <f>VLOOKUP(cars[[#This Row],[Make]],A7300:G15837,6,FALSE)</f>
        <v>143</v>
      </c>
      <c r="H7701" t="s">
        <v>18</v>
      </c>
      <c r="I7701" t="s">
        <v>19</v>
      </c>
      <c r="J7701">
        <v>4</v>
      </c>
      <c r="K7701" t="s">
        <v>39</v>
      </c>
      <c r="L7701" t="s">
        <v>21</v>
      </c>
      <c r="M7701" t="s">
        <v>22</v>
      </c>
      <c r="N7701">
        <v>22</v>
      </c>
      <c r="O7701">
        <v>16</v>
      </c>
      <c r="P7701">
        <v>586</v>
      </c>
      <c r="Q7701">
        <v>32260</v>
      </c>
    </row>
    <row r="7702" spans="1:17" x14ac:dyDescent="0.25">
      <c r="A7702" t="s">
        <v>52</v>
      </c>
      <c r="B7702" s="1" t="s">
        <v>827</v>
      </c>
      <c r="C7702">
        <v>2011</v>
      </c>
      <c r="D7702" s="15">
        <f>DATE(cars[[#This Row],[year_1]],1,1)</f>
        <v>40544</v>
      </c>
      <c r="E7702" t="s">
        <v>17</v>
      </c>
      <c r="F7702" s="4">
        <v>232</v>
      </c>
      <c r="G7702">
        <f>VLOOKUP(cars[[#This Row],[Make]],A7301:G15838,6,FALSE)</f>
        <v>143</v>
      </c>
      <c r="H7702" t="s">
        <v>18</v>
      </c>
      <c r="I7702" t="s">
        <v>19</v>
      </c>
      <c r="J7702">
        <v>4</v>
      </c>
      <c r="K7702" t="s">
        <v>39</v>
      </c>
      <c r="L7702" t="s">
        <v>21</v>
      </c>
      <c r="M7702" t="s">
        <v>22</v>
      </c>
      <c r="N7702">
        <v>22</v>
      </c>
      <c r="O7702">
        <v>16</v>
      </c>
      <c r="P7702">
        <v>586</v>
      </c>
      <c r="Q7702">
        <v>32290</v>
      </c>
    </row>
    <row r="7703" spans="1:17" x14ac:dyDescent="0.25">
      <c r="A7703" t="s">
        <v>52</v>
      </c>
      <c r="B7703" s="1" t="s">
        <v>827</v>
      </c>
      <c r="C7703">
        <v>2011</v>
      </c>
      <c r="D7703" s="15">
        <f>DATE(cars[[#This Row],[year_1]],1,1)</f>
        <v>40544</v>
      </c>
      <c r="E7703" t="s">
        <v>17</v>
      </c>
      <c r="F7703" s="4">
        <v>232</v>
      </c>
      <c r="G7703">
        <f>VLOOKUP(cars[[#This Row],[Make]],A7302:G15839,6,FALSE)</f>
        <v>143</v>
      </c>
      <c r="H7703" t="s">
        <v>18</v>
      </c>
      <c r="I7703" t="s">
        <v>19</v>
      </c>
      <c r="J7703">
        <v>4</v>
      </c>
      <c r="K7703" t="s">
        <v>39</v>
      </c>
      <c r="L7703" t="s">
        <v>21</v>
      </c>
      <c r="M7703" t="s">
        <v>22</v>
      </c>
      <c r="N7703">
        <v>22</v>
      </c>
      <c r="O7703">
        <v>16</v>
      </c>
      <c r="P7703">
        <v>586</v>
      </c>
      <c r="Q7703">
        <v>26795</v>
      </c>
    </row>
    <row r="7704" spans="1:17" x14ac:dyDescent="0.25">
      <c r="A7704" t="s">
        <v>43</v>
      </c>
      <c r="B7704" s="1" t="s">
        <v>300</v>
      </c>
      <c r="C7704">
        <v>2002</v>
      </c>
      <c r="D7704" s="15">
        <f>DATE(cars[[#This Row],[year_1]],1,1)</f>
        <v>37257</v>
      </c>
      <c r="E7704" t="s">
        <v>29</v>
      </c>
      <c r="F7704" s="4">
        <v>234</v>
      </c>
      <c r="G7704">
        <v>6</v>
      </c>
      <c r="H7704" t="s">
        <v>33</v>
      </c>
      <c r="I7704" t="s">
        <v>91</v>
      </c>
      <c r="J7704">
        <v>4</v>
      </c>
      <c r="K7704" t="s">
        <v>49</v>
      </c>
      <c r="L7704" t="s">
        <v>63</v>
      </c>
      <c r="M7704" t="s">
        <v>32</v>
      </c>
      <c r="N7704">
        <v>24</v>
      </c>
      <c r="O7704">
        <v>16</v>
      </c>
      <c r="P7704">
        <v>1013</v>
      </c>
      <c r="Q7704">
        <v>25520</v>
      </c>
    </row>
    <row r="7705" spans="1:17" x14ac:dyDescent="0.25">
      <c r="A7705" t="s">
        <v>199</v>
      </c>
      <c r="B7705" s="1" t="s">
        <v>575</v>
      </c>
      <c r="C7705">
        <v>2002</v>
      </c>
      <c r="D7705" s="15">
        <f>DATE(cars[[#This Row],[year_1]],1,1)</f>
        <v>37257</v>
      </c>
      <c r="E7705" t="s">
        <v>29</v>
      </c>
      <c r="F7705" s="4">
        <v>234</v>
      </c>
      <c r="G7705">
        <v>6</v>
      </c>
      <c r="H7705" t="s">
        <v>33</v>
      </c>
      <c r="I7705" t="s">
        <v>30</v>
      </c>
      <c r="J7705">
        <v>4</v>
      </c>
      <c r="K7705" t="s">
        <v>49</v>
      </c>
      <c r="L7705" t="s">
        <v>63</v>
      </c>
      <c r="M7705" t="s">
        <v>32</v>
      </c>
      <c r="N7705">
        <v>24</v>
      </c>
      <c r="O7705">
        <v>16</v>
      </c>
      <c r="P7705">
        <v>1851</v>
      </c>
      <c r="Q7705">
        <v>22970</v>
      </c>
    </row>
    <row r="7706" spans="1:17" x14ac:dyDescent="0.25">
      <c r="A7706" t="s">
        <v>43</v>
      </c>
      <c r="B7706" s="1" t="s">
        <v>857</v>
      </c>
      <c r="C7706">
        <v>2008</v>
      </c>
      <c r="D7706" s="15">
        <f>DATE(cars[[#This Row],[year_1]],1,1)</f>
        <v>39448</v>
      </c>
      <c r="E7706" t="s">
        <v>29</v>
      </c>
      <c r="F7706" s="4">
        <v>235</v>
      </c>
      <c r="G7706">
        <v>6</v>
      </c>
      <c r="H7706" t="s">
        <v>33</v>
      </c>
      <c r="I7706" t="s">
        <v>30</v>
      </c>
      <c r="J7706">
        <v>2</v>
      </c>
      <c r="K7706" t="s">
        <v>49</v>
      </c>
      <c r="L7706" t="s">
        <v>31</v>
      </c>
      <c r="M7706" t="s">
        <v>25</v>
      </c>
      <c r="N7706">
        <v>26</v>
      </c>
      <c r="O7706">
        <v>16</v>
      </c>
      <c r="P7706">
        <v>1013</v>
      </c>
      <c r="Q7706">
        <v>32715</v>
      </c>
    </row>
    <row r="7707" spans="1:17" x14ac:dyDescent="0.25">
      <c r="A7707" t="s">
        <v>43</v>
      </c>
      <c r="B7707" s="1" t="s">
        <v>857</v>
      </c>
      <c r="C7707">
        <v>2009</v>
      </c>
      <c r="D7707" s="15">
        <f>DATE(cars[[#This Row],[year_1]],1,1)</f>
        <v>39814</v>
      </c>
      <c r="E7707" t="s">
        <v>29</v>
      </c>
      <c r="F7707" s="4">
        <v>235</v>
      </c>
      <c r="G7707">
        <v>6</v>
      </c>
      <c r="H7707" t="s">
        <v>33</v>
      </c>
      <c r="I7707" t="s">
        <v>30</v>
      </c>
      <c r="J7707">
        <v>2</v>
      </c>
      <c r="K7707" t="s">
        <v>49</v>
      </c>
      <c r="L7707" t="s">
        <v>31</v>
      </c>
      <c r="M7707" t="s">
        <v>25</v>
      </c>
      <c r="N7707">
        <v>27</v>
      </c>
      <c r="O7707">
        <v>16</v>
      </c>
      <c r="P7707">
        <v>1013</v>
      </c>
      <c r="Q7707">
        <v>35125</v>
      </c>
    </row>
    <row r="7708" spans="1:17" x14ac:dyDescent="0.25">
      <c r="A7708" t="s">
        <v>43</v>
      </c>
      <c r="B7708" s="1" t="s">
        <v>857</v>
      </c>
      <c r="C7708">
        <v>2010</v>
      </c>
      <c r="D7708" s="15">
        <f>DATE(cars[[#This Row],[year_1]],1,1)</f>
        <v>40179</v>
      </c>
      <c r="E7708" t="s">
        <v>29</v>
      </c>
      <c r="F7708" s="4">
        <v>235</v>
      </c>
      <c r="G7708">
        <v>6</v>
      </c>
      <c r="H7708" t="s">
        <v>33</v>
      </c>
      <c r="I7708" t="s">
        <v>30</v>
      </c>
      <c r="J7708">
        <v>2</v>
      </c>
      <c r="K7708" t="s">
        <v>49</v>
      </c>
      <c r="L7708" t="s">
        <v>31</v>
      </c>
      <c r="M7708" t="s">
        <v>25</v>
      </c>
      <c r="N7708">
        <v>27</v>
      </c>
      <c r="O7708">
        <v>16</v>
      </c>
      <c r="P7708">
        <v>1013</v>
      </c>
      <c r="Q7708">
        <v>32710</v>
      </c>
    </row>
    <row r="7709" spans="1:17" x14ac:dyDescent="0.25">
      <c r="A7709" t="s">
        <v>51</v>
      </c>
      <c r="B7709" s="1" t="s">
        <v>982</v>
      </c>
      <c r="C7709">
        <v>2008</v>
      </c>
      <c r="D7709" s="15">
        <f>DATE(cars[[#This Row],[year_1]],1,1)</f>
        <v>39448</v>
      </c>
      <c r="E7709" t="s">
        <v>38</v>
      </c>
      <c r="F7709" s="4">
        <v>235</v>
      </c>
      <c r="G7709">
        <v>6</v>
      </c>
      <c r="H7709" t="s">
        <v>33</v>
      </c>
      <c r="I7709" t="s">
        <v>30</v>
      </c>
      <c r="J7709">
        <v>4</v>
      </c>
      <c r="K7709" t="s">
        <v>27</v>
      </c>
      <c r="L7709" t="s">
        <v>31</v>
      </c>
      <c r="M7709" t="s">
        <v>35</v>
      </c>
      <c r="N7709">
        <v>24</v>
      </c>
      <c r="O7709">
        <v>16</v>
      </c>
      <c r="P7709">
        <v>870</v>
      </c>
      <c r="Q7709">
        <v>32465</v>
      </c>
    </row>
    <row r="7710" spans="1:17" x14ac:dyDescent="0.25">
      <c r="A7710" t="s">
        <v>51</v>
      </c>
      <c r="B7710" s="1" t="s">
        <v>982</v>
      </c>
      <c r="C7710">
        <v>2009</v>
      </c>
      <c r="D7710" s="15">
        <f>DATE(cars[[#This Row],[year_1]],1,1)</f>
        <v>39814</v>
      </c>
      <c r="E7710" t="s">
        <v>38</v>
      </c>
      <c r="F7710" s="4">
        <v>235</v>
      </c>
      <c r="G7710">
        <v>6</v>
      </c>
      <c r="H7710" t="s">
        <v>33</v>
      </c>
      <c r="I7710" t="s">
        <v>30</v>
      </c>
      <c r="J7710">
        <v>4</v>
      </c>
      <c r="K7710" t="s">
        <v>27</v>
      </c>
      <c r="L7710" t="s">
        <v>31</v>
      </c>
      <c r="M7710" t="s">
        <v>35</v>
      </c>
      <c r="N7710">
        <v>25</v>
      </c>
      <c r="O7710">
        <v>16</v>
      </c>
      <c r="P7710">
        <v>870</v>
      </c>
      <c r="Q7710">
        <v>32900</v>
      </c>
    </row>
    <row r="7711" spans="1:17" x14ac:dyDescent="0.25">
      <c r="A7711" t="s">
        <v>88</v>
      </c>
      <c r="B7711" s="1" t="s">
        <v>927</v>
      </c>
      <c r="C7711">
        <v>2015</v>
      </c>
      <c r="D7711" s="15">
        <f>DATE(cars[[#This Row],[year_1]],1,1)</f>
        <v>42005</v>
      </c>
      <c r="E7711" t="s">
        <v>29</v>
      </c>
      <c r="F7711" s="4">
        <v>236</v>
      </c>
      <c r="G7711">
        <v>6</v>
      </c>
      <c r="H7711" t="s">
        <v>33</v>
      </c>
      <c r="I7711" t="s">
        <v>91</v>
      </c>
      <c r="J7711">
        <v>4</v>
      </c>
      <c r="K7711" t="s">
        <v>49</v>
      </c>
      <c r="L7711" t="s">
        <v>21</v>
      </c>
      <c r="M7711" t="s">
        <v>214</v>
      </c>
      <c r="N7711">
        <v>21</v>
      </c>
      <c r="O7711">
        <v>16</v>
      </c>
      <c r="P7711">
        <v>2031</v>
      </c>
      <c r="Q7711">
        <v>27235</v>
      </c>
    </row>
    <row r="7712" spans="1:17" x14ac:dyDescent="0.25">
      <c r="A7712" t="s">
        <v>88</v>
      </c>
      <c r="B7712" s="1" t="s">
        <v>927</v>
      </c>
      <c r="C7712">
        <v>2015</v>
      </c>
      <c r="D7712" s="15">
        <f>DATE(cars[[#This Row],[year_1]],1,1)</f>
        <v>42005</v>
      </c>
      <c r="E7712" t="s">
        <v>29</v>
      </c>
      <c r="F7712" s="4">
        <v>236</v>
      </c>
      <c r="G7712">
        <v>6</v>
      </c>
      <c r="H7712" t="s">
        <v>33</v>
      </c>
      <c r="I7712" t="s">
        <v>91</v>
      </c>
      <c r="J7712">
        <v>4</v>
      </c>
      <c r="K7712" t="s">
        <v>49</v>
      </c>
      <c r="L7712" t="s">
        <v>21</v>
      </c>
      <c r="M7712" t="s">
        <v>196</v>
      </c>
      <c r="N7712">
        <v>21</v>
      </c>
      <c r="O7712">
        <v>16</v>
      </c>
      <c r="P7712">
        <v>2031</v>
      </c>
      <c r="Q7712">
        <v>37615</v>
      </c>
    </row>
    <row r="7713" spans="1:17" x14ac:dyDescent="0.25">
      <c r="A7713" t="s">
        <v>88</v>
      </c>
      <c r="B7713" s="1" t="s">
        <v>927</v>
      </c>
      <c r="C7713">
        <v>2015</v>
      </c>
      <c r="D7713" s="15">
        <f>DATE(cars[[#This Row],[year_1]],1,1)</f>
        <v>42005</v>
      </c>
      <c r="E7713" t="s">
        <v>29</v>
      </c>
      <c r="F7713" s="4">
        <v>236</v>
      </c>
      <c r="G7713">
        <v>6</v>
      </c>
      <c r="H7713" t="s">
        <v>33</v>
      </c>
      <c r="I7713" t="s">
        <v>91</v>
      </c>
      <c r="J7713">
        <v>4</v>
      </c>
      <c r="K7713" t="s">
        <v>49</v>
      </c>
      <c r="L7713" t="s">
        <v>21</v>
      </c>
      <c r="M7713" t="s">
        <v>214</v>
      </c>
      <c r="N7713">
        <v>21</v>
      </c>
      <c r="O7713">
        <v>16</v>
      </c>
      <c r="P7713">
        <v>2031</v>
      </c>
      <c r="Q7713">
        <v>36705</v>
      </c>
    </row>
    <row r="7714" spans="1:17" x14ac:dyDescent="0.25">
      <c r="A7714" t="s">
        <v>88</v>
      </c>
      <c r="B7714" s="1" t="s">
        <v>927</v>
      </c>
      <c r="C7714">
        <v>2015</v>
      </c>
      <c r="D7714" s="15">
        <f>DATE(cars[[#This Row],[year_1]],1,1)</f>
        <v>42005</v>
      </c>
      <c r="E7714" t="s">
        <v>29</v>
      </c>
      <c r="F7714" s="4">
        <v>236</v>
      </c>
      <c r="G7714">
        <v>6</v>
      </c>
      <c r="H7714" t="s">
        <v>33</v>
      </c>
      <c r="I7714" t="s">
        <v>91</v>
      </c>
      <c r="J7714">
        <v>4</v>
      </c>
      <c r="K7714" t="s">
        <v>49</v>
      </c>
      <c r="L7714" t="s">
        <v>21</v>
      </c>
      <c r="M7714" t="s">
        <v>196</v>
      </c>
      <c r="N7714">
        <v>21</v>
      </c>
      <c r="O7714">
        <v>16</v>
      </c>
      <c r="P7714">
        <v>2031</v>
      </c>
      <c r="Q7714">
        <v>28235</v>
      </c>
    </row>
    <row r="7715" spans="1:17" x14ac:dyDescent="0.25">
      <c r="A7715" t="s">
        <v>88</v>
      </c>
      <c r="B7715" s="1" t="s">
        <v>927</v>
      </c>
      <c r="C7715">
        <v>2015</v>
      </c>
      <c r="D7715" s="15">
        <f>DATE(cars[[#This Row],[year_1]],1,1)</f>
        <v>42005</v>
      </c>
      <c r="E7715" t="s">
        <v>29</v>
      </c>
      <c r="F7715" s="4">
        <v>236</v>
      </c>
      <c r="G7715">
        <v>6</v>
      </c>
      <c r="H7715" t="s">
        <v>33</v>
      </c>
      <c r="I7715" t="s">
        <v>91</v>
      </c>
      <c r="J7715">
        <v>4</v>
      </c>
      <c r="K7715" t="s">
        <v>49</v>
      </c>
      <c r="L7715" t="s">
        <v>21</v>
      </c>
      <c r="M7715" t="s">
        <v>196</v>
      </c>
      <c r="N7715">
        <v>21</v>
      </c>
      <c r="O7715">
        <v>16</v>
      </c>
      <c r="P7715">
        <v>2031</v>
      </c>
      <c r="Q7715">
        <v>28735</v>
      </c>
    </row>
    <row r="7716" spans="1:17" x14ac:dyDescent="0.25">
      <c r="A7716" t="s">
        <v>163</v>
      </c>
      <c r="B7716" s="1" t="s">
        <v>335</v>
      </c>
      <c r="C7716">
        <v>2011</v>
      </c>
      <c r="D7716" s="15">
        <f>DATE(cars[[#This Row],[year_1]],1,1)</f>
        <v>40544</v>
      </c>
      <c r="E7716" t="s">
        <v>44</v>
      </c>
      <c r="F7716" s="4">
        <v>239</v>
      </c>
      <c r="G7716">
        <v>8</v>
      </c>
      <c r="H7716" t="s">
        <v>33</v>
      </c>
      <c r="I7716" t="s">
        <v>19</v>
      </c>
      <c r="J7716">
        <v>4</v>
      </c>
      <c r="K7716" t="s">
        <v>45</v>
      </c>
      <c r="L7716" t="s">
        <v>63</v>
      </c>
      <c r="M7716" t="s">
        <v>32</v>
      </c>
      <c r="N7716">
        <v>24</v>
      </c>
      <c r="O7716">
        <v>16</v>
      </c>
      <c r="P7716">
        <v>5657</v>
      </c>
      <c r="Q7716">
        <v>29905</v>
      </c>
    </row>
    <row r="7717" spans="1:17" x14ac:dyDescent="0.25">
      <c r="A7717" t="s">
        <v>204</v>
      </c>
      <c r="B7717" s="1" t="s">
        <v>952</v>
      </c>
      <c r="C7717">
        <v>2009</v>
      </c>
      <c r="D7717" s="15">
        <f>DATE(cars[[#This Row],[year_1]],1,1)</f>
        <v>39814</v>
      </c>
      <c r="E7717" t="s">
        <v>44</v>
      </c>
      <c r="F7717" s="4">
        <v>239</v>
      </c>
      <c r="G7717">
        <v>8</v>
      </c>
      <c r="H7717" t="s">
        <v>33</v>
      </c>
      <c r="I7717" t="s">
        <v>19</v>
      </c>
      <c r="J7717">
        <v>4</v>
      </c>
      <c r="K7717" t="s">
        <v>127</v>
      </c>
      <c r="L7717" t="s">
        <v>63</v>
      </c>
      <c r="M7717" t="s">
        <v>32</v>
      </c>
      <c r="N7717">
        <v>24</v>
      </c>
      <c r="O7717">
        <v>16</v>
      </c>
      <c r="P7717">
        <v>61</v>
      </c>
      <c r="Q7717">
        <v>52055</v>
      </c>
    </row>
    <row r="7718" spans="1:17" x14ac:dyDescent="0.25">
      <c r="A7718" t="s">
        <v>204</v>
      </c>
      <c r="B7718" s="1" t="s">
        <v>952</v>
      </c>
      <c r="C7718">
        <v>2009</v>
      </c>
      <c r="D7718" s="15">
        <f>DATE(cars[[#This Row],[year_1]],1,1)</f>
        <v>39814</v>
      </c>
      <c r="E7718" t="s">
        <v>44</v>
      </c>
      <c r="F7718" s="4">
        <v>239</v>
      </c>
      <c r="G7718">
        <v>8</v>
      </c>
      <c r="H7718" t="s">
        <v>33</v>
      </c>
      <c r="I7718" t="s">
        <v>19</v>
      </c>
      <c r="J7718">
        <v>4</v>
      </c>
      <c r="K7718" t="s">
        <v>127</v>
      </c>
      <c r="L7718" t="s">
        <v>63</v>
      </c>
      <c r="M7718" t="s">
        <v>32</v>
      </c>
      <c r="N7718">
        <v>24</v>
      </c>
      <c r="O7718">
        <v>16</v>
      </c>
      <c r="P7718">
        <v>61</v>
      </c>
      <c r="Q7718">
        <v>46385</v>
      </c>
    </row>
    <row r="7719" spans="1:17" x14ac:dyDescent="0.25">
      <c r="A7719" t="s">
        <v>204</v>
      </c>
      <c r="B7719" s="1" t="s">
        <v>952</v>
      </c>
      <c r="C7719">
        <v>2010</v>
      </c>
      <c r="D7719" s="15">
        <f>DATE(cars[[#This Row],[year_1]],1,1)</f>
        <v>40179</v>
      </c>
      <c r="E7719" t="s">
        <v>44</v>
      </c>
      <c r="F7719" s="4">
        <v>239</v>
      </c>
      <c r="G7719">
        <v>8</v>
      </c>
      <c r="H7719" t="s">
        <v>33</v>
      </c>
      <c r="I7719" t="s">
        <v>19</v>
      </c>
      <c r="J7719">
        <v>4</v>
      </c>
      <c r="K7719" t="s">
        <v>127</v>
      </c>
      <c r="L7719" t="s">
        <v>63</v>
      </c>
      <c r="M7719" t="s">
        <v>32</v>
      </c>
      <c r="N7719">
        <v>24</v>
      </c>
      <c r="O7719">
        <v>16</v>
      </c>
      <c r="P7719">
        <v>61</v>
      </c>
      <c r="Q7719">
        <v>52595</v>
      </c>
    </row>
    <row r="7720" spans="1:17" x14ac:dyDescent="0.25">
      <c r="A7720" t="s">
        <v>204</v>
      </c>
      <c r="B7720" s="1" t="s">
        <v>952</v>
      </c>
      <c r="C7720">
        <v>2010</v>
      </c>
      <c r="D7720" s="15">
        <f>DATE(cars[[#This Row],[year_1]],1,1)</f>
        <v>40179</v>
      </c>
      <c r="E7720" t="s">
        <v>44</v>
      </c>
      <c r="F7720" s="4">
        <v>239</v>
      </c>
      <c r="G7720">
        <v>8</v>
      </c>
      <c r="H7720" t="s">
        <v>33</v>
      </c>
      <c r="I7720" t="s">
        <v>19</v>
      </c>
      <c r="J7720">
        <v>4</v>
      </c>
      <c r="K7720" t="s">
        <v>127</v>
      </c>
      <c r="L7720" t="s">
        <v>63</v>
      </c>
      <c r="M7720" t="s">
        <v>32</v>
      </c>
      <c r="N7720">
        <v>24</v>
      </c>
      <c r="O7720">
        <v>16</v>
      </c>
      <c r="P7720">
        <v>61</v>
      </c>
      <c r="Q7720">
        <v>46925</v>
      </c>
    </row>
    <row r="7721" spans="1:17" x14ac:dyDescent="0.25">
      <c r="A7721" t="s">
        <v>204</v>
      </c>
      <c r="B7721" s="1" t="s">
        <v>952</v>
      </c>
      <c r="C7721">
        <v>2011</v>
      </c>
      <c r="D7721" s="15">
        <f>DATE(cars[[#This Row],[year_1]],1,1)</f>
        <v>40544</v>
      </c>
      <c r="E7721" t="s">
        <v>44</v>
      </c>
      <c r="F7721" s="4">
        <v>239</v>
      </c>
      <c r="G7721">
        <v>8</v>
      </c>
      <c r="H7721" t="s">
        <v>33</v>
      </c>
      <c r="I7721" t="s">
        <v>19</v>
      </c>
      <c r="J7721">
        <v>4</v>
      </c>
      <c r="K7721" t="s">
        <v>127</v>
      </c>
      <c r="L7721" t="s">
        <v>63</v>
      </c>
      <c r="M7721" t="s">
        <v>32</v>
      </c>
      <c r="N7721">
        <v>24</v>
      </c>
      <c r="O7721">
        <v>16</v>
      </c>
      <c r="P7721">
        <v>61</v>
      </c>
      <c r="Q7721">
        <v>47225</v>
      </c>
    </row>
    <row r="7722" spans="1:17" x14ac:dyDescent="0.25">
      <c r="A7722" t="s">
        <v>204</v>
      </c>
      <c r="B7722" s="1" t="s">
        <v>952</v>
      </c>
      <c r="C7722">
        <v>2011</v>
      </c>
      <c r="D7722" s="15">
        <f>DATE(cars[[#This Row],[year_1]],1,1)</f>
        <v>40544</v>
      </c>
      <c r="E7722" t="s">
        <v>44</v>
      </c>
      <c r="F7722" s="4">
        <v>239</v>
      </c>
      <c r="G7722">
        <v>8</v>
      </c>
      <c r="H7722" t="s">
        <v>33</v>
      </c>
      <c r="I7722" t="s">
        <v>19</v>
      </c>
      <c r="J7722">
        <v>4</v>
      </c>
      <c r="K7722" t="s">
        <v>127</v>
      </c>
      <c r="L7722" t="s">
        <v>63</v>
      </c>
      <c r="M7722" t="s">
        <v>32</v>
      </c>
      <c r="N7722">
        <v>24</v>
      </c>
      <c r="O7722">
        <v>16</v>
      </c>
      <c r="P7722">
        <v>61</v>
      </c>
      <c r="Q7722">
        <v>47000</v>
      </c>
    </row>
    <row r="7723" spans="1:17" x14ac:dyDescent="0.25">
      <c r="A7723" t="s">
        <v>204</v>
      </c>
      <c r="B7723" s="1" t="s">
        <v>952</v>
      </c>
      <c r="C7723">
        <v>2011</v>
      </c>
      <c r="D7723" s="15">
        <f>DATE(cars[[#This Row],[year_1]],1,1)</f>
        <v>40544</v>
      </c>
      <c r="E7723" t="s">
        <v>44</v>
      </c>
      <c r="F7723" s="4">
        <v>239</v>
      </c>
      <c r="G7723">
        <v>8</v>
      </c>
      <c r="H7723" t="s">
        <v>33</v>
      </c>
      <c r="I7723" t="s">
        <v>19</v>
      </c>
      <c r="J7723">
        <v>4</v>
      </c>
      <c r="K7723" t="s">
        <v>127</v>
      </c>
      <c r="L7723" t="s">
        <v>63</v>
      </c>
      <c r="M7723" t="s">
        <v>32</v>
      </c>
      <c r="N7723">
        <v>24</v>
      </c>
      <c r="O7723">
        <v>16</v>
      </c>
      <c r="P7723">
        <v>61</v>
      </c>
      <c r="Q7723">
        <v>52895</v>
      </c>
    </row>
    <row r="7724" spans="1:17" x14ac:dyDescent="0.25">
      <c r="A7724" t="s">
        <v>204</v>
      </c>
      <c r="B7724" s="1" t="s">
        <v>952</v>
      </c>
      <c r="C7724">
        <v>2011</v>
      </c>
      <c r="D7724" s="15">
        <f>DATE(cars[[#This Row],[year_1]],1,1)</f>
        <v>40544</v>
      </c>
      <c r="E7724" t="s">
        <v>44</v>
      </c>
      <c r="F7724" s="4">
        <v>239</v>
      </c>
      <c r="G7724">
        <v>8</v>
      </c>
      <c r="H7724" t="s">
        <v>33</v>
      </c>
      <c r="I7724" t="s">
        <v>19</v>
      </c>
      <c r="J7724">
        <v>4</v>
      </c>
      <c r="K7724" t="s">
        <v>127</v>
      </c>
      <c r="L7724" t="s">
        <v>63</v>
      </c>
      <c r="M7724" t="s">
        <v>32</v>
      </c>
      <c r="N7724">
        <v>24</v>
      </c>
      <c r="O7724">
        <v>16</v>
      </c>
      <c r="P7724">
        <v>61</v>
      </c>
      <c r="Q7724">
        <v>52670</v>
      </c>
    </row>
    <row r="7725" spans="1:17" x14ac:dyDescent="0.25">
      <c r="A7725" t="s">
        <v>264</v>
      </c>
      <c r="B7725" s="1" t="s">
        <v>725</v>
      </c>
      <c r="C7725">
        <v>2003</v>
      </c>
      <c r="D7725" s="15">
        <f>DATE(cars[[#This Row],[year_1]],1,1)</f>
        <v>37622</v>
      </c>
      <c r="E7725" t="s">
        <v>17</v>
      </c>
      <c r="F7725" s="4">
        <v>240</v>
      </c>
      <c r="G7725">
        <v>6</v>
      </c>
      <c r="H7725" t="s">
        <v>33</v>
      </c>
      <c r="I7725" t="s">
        <v>30</v>
      </c>
      <c r="J7725">
        <v>4</v>
      </c>
      <c r="K7725" t="s">
        <v>39</v>
      </c>
      <c r="L7725" t="s">
        <v>63</v>
      </c>
      <c r="M7725" t="s">
        <v>32</v>
      </c>
      <c r="N7725">
        <v>25</v>
      </c>
      <c r="O7725">
        <v>16</v>
      </c>
      <c r="P7725">
        <v>155</v>
      </c>
      <c r="Q7725">
        <v>39725</v>
      </c>
    </row>
    <row r="7726" spans="1:17" x14ac:dyDescent="0.25">
      <c r="A7726" t="s">
        <v>264</v>
      </c>
      <c r="B7726" s="1" t="s">
        <v>725</v>
      </c>
      <c r="C7726">
        <v>2004</v>
      </c>
      <c r="D7726" s="15">
        <f>DATE(cars[[#This Row],[year_1]],1,1)</f>
        <v>37987</v>
      </c>
      <c r="E7726" t="s">
        <v>17</v>
      </c>
      <c r="F7726" s="4">
        <v>240</v>
      </c>
      <c r="G7726">
        <v>6</v>
      </c>
      <c r="H7726" t="s">
        <v>33</v>
      </c>
      <c r="I7726" t="s">
        <v>30</v>
      </c>
      <c r="J7726">
        <v>4</v>
      </c>
      <c r="K7726" t="s">
        <v>39</v>
      </c>
      <c r="L7726" t="s">
        <v>63</v>
      </c>
      <c r="M7726" t="s">
        <v>32</v>
      </c>
      <c r="N7726">
        <v>26</v>
      </c>
      <c r="O7726">
        <v>16</v>
      </c>
      <c r="P7726">
        <v>155</v>
      </c>
      <c r="Q7726">
        <v>40425</v>
      </c>
    </row>
    <row r="7727" spans="1:17" x14ac:dyDescent="0.25">
      <c r="A7727" t="s">
        <v>264</v>
      </c>
      <c r="B7727" s="1" t="s">
        <v>938</v>
      </c>
      <c r="C7727">
        <v>2007</v>
      </c>
      <c r="D7727" s="15">
        <f>DATE(cars[[#This Row],[year_1]],1,1)</f>
        <v>39083</v>
      </c>
      <c r="E7727" t="s">
        <v>29</v>
      </c>
      <c r="F7727" s="4">
        <v>240</v>
      </c>
      <c r="G7727">
        <v>6</v>
      </c>
      <c r="H7727" t="s">
        <v>33</v>
      </c>
      <c r="I7727" t="s">
        <v>30</v>
      </c>
      <c r="J7727">
        <v>4</v>
      </c>
      <c r="K7727" t="s">
        <v>45</v>
      </c>
      <c r="L7727" t="s">
        <v>31</v>
      </c>
      <c r="M7727" t="s">
        <v>110</v>
      </c>
      <c r="N7727">
        <v>23</v>
      </c>
      <c r="O7727">
        <v>16</v>
      </c>
      <c r="P7727">
        <v>155</v>
      </c>
      <c r="Q7727">
        <v>30780</v>
      </c>
    </row>
    <row r="7728" spans="1:17" x14ac:dyDescent="0.25">
      <c r="A7728" t="s">
        <v>264</v>
      </c>
      <c r="B7728" s="1" t="s">
        <v>938</v>
      </c>
      <c r="C7728">
        <v>2007</v>
      </c>
      <c r="D7728" s="15">
        <f>DATE(cars[[#This Row],[year_1]],1,1)</f>
        <v>39083</v>
      </c>
      <c r="E7728" t="s">
        <v>29</v>
      </c>
      <c r="F7728" s="4">
        <v>240</v>
      </c>
      <c r="G7728">
        <v>6</v>
      </c>
      <c r="H7728" t="s">
        <v>33</v>
      </c>
      <c r="I7728" t="s">
        <v>30</v>
      </c>
      <c r="J7728">
        <v>4</v>
      </c>
      <c r="K7728" t="s">
        <v>45</v>
      </c>
      <c r="L7728" t="s">
        <v>31</v>
      </c>
      <c r="M7728" t="s">
        <v>110</v>
      </c>
      <c r="N7728">
        <v>23</v>
      </c>
      <c r="O7728">
        <v>16</v>
      </c>
      <c r="P7728">
        <v>155</v>
      </c>
      <c r="Q7728">
        <v>28000</v>
      </c>
    </row>
    <row r="7729" spans="1:17" x14ac:dyDescent="0.25">
      <c r="A7729" t="s">
        <v>264</v>
      </c>
      <c r="B7729" s="1" t="s">
        <v>938</v>
      </c>
      <c r="C7729">
        <v>2007</v>
      </c>
      <c r="D7729" s="15">
        <f>DATE(cars[[#This Row],[year_1]],1,1)</f>
        <v>39083</v>
      </c>
      <c r="E7729" t="s">
        <v>29</v>
      </c>
      <c r="F7729" s="4">
        <v>240</v>
      </c>
      <c r="G7729">
        <v>6</v>
      </c>
      <c r="H7729" t="s">
        <v>33</v>
      </c>
      <c r="I7729" t="s">
        <v>30</v>
      </c>
      <c r="J7729">
        <v>4</v>
      </c>
      <c r="K7729" t="s">
        <v>45</v>
      </c>
      <c r="L7729" t="s">
        <v>31</v>
      </c>
      <c r="M7729" t="s">
        <v>110</v>
      </c>
      <c r="N7729">
        <v>23</v>
      </c>
      <c r="O7729">
        <v>16</v>
      </c>
      <c r="P7729">
        <v>155</v>
      </c>
      <c r="Q7729">
        <v>26660</v>
      </c>
    </row>
    <row r="7730" spans="1:17" x14ac:dyDescent="0.25">
      <c r="A7730" t="s">
        <v>264</v>
      </c>
      <c r="B7730" s="1" t="s">
        <v>808</v>
      </c>
      <c r="C7730">
        <v>1997</v>
      </c>
      <c r="D7730" s="15">
        <f>DATE(cars[[#This Row],[year_1]],1,1)</f>
        <v>35431</v>
      </c>
      <c r="E7730" t="s">
        <v>29</v>
      </c>
      <c r="F7730" s="4">
        <v>240</v>
      </c>
      <c r="G7730">
        <v>6</v>
      </c>
      <c r="H7730" t="s">
        <v>33</v>
      </c>
      <c r="I7730" t="s">
        <v>30</v>
      </c>
      <c r="J7730">
        <v>2</v>
      </c>
      <c r="K7730" t="s">
        <v>49</v>
      </c>
      <c r="L7730" t="s">
        <v>63</v>
      </c>
      <c r="M7730" t="s">
        <v>22</v>
      </c>
      <c r="N7730">
        <v>24</v>
      </c>
      <c r="O7730">
        <v>16</v>
      </c>
      <c r="P7730">
        <v>155</v>
      </c>
      <c r="Q7730">
        <v>2000</v>
      </c>
    </row>
    <row r="7731" spans="1:17" x14ac:dyDescent="0.25">
      <c r="A7731" t="s">
        <v>264</v>
      </c>
      <c r="B7731" s="1" t="s">
        <v>808</v>
      </c>
      <c r="C7731">
        <v>1998</v>
      </c>
      <c r="D7731" s="15">
        <f>DATE(cars[[#This Row],[year_1]],1,1)</f>
        <v>35796</v>
      </c>
      <c r="E7731" t="s">
        <v>29</v>
      </c>
      <c r="F7731" s="4">
        <v>240</v>
      </c>
      <c r="G7731">
        <v>6</v>
      </c>
      <c r="H7731" t="s">
        <v>33</v>
      </c>
      <c r="I7731" t="s">
        <v>30</v>
      </c>
      <c r="J7731">
        <v>2</v>
      </c>
      <c r="K7731" t="s">
        <v>49</v>
      </c>
      <c r="L7731" t="s">
        <v>63</v>
      </c>
      <c r="M7731" t="s">
        <v>22</v>
      </c>
      <c r="N7731">
        <v>25</v>
      </c>
      <c r="O7731">
        <v>16</v>
      </c>
      <c r="P7731">
        <v>155</v>
      </c>
      <c r="Q7731">
        <v>2155</v>
      </c>
    </row>
    <row r="7732" spans="1:17" x14ac:dyDescent="0.25">
      <c r="A7732" t="s">
        <v>264</v>
      </c>
      <c r="B7732" s="1" t="s">
        <v>808</v>
      </c>
      <c r="C7732">
        <v>1999</v>
      </c>
      <c r="D7732" s="15">
        <f>DATE(cars[[#This Row],[year_1]],1,1)</f>
        <v>36161</v>
      </c>
      <c r="E7732" t="s">
        <v>29</v>
      </c>
      <c r="F7732" s="4">
        <v>240</v>
      </c>
      <c r="G7732">
        <v>6</v>
      </c>
      <c r="H7732" t="s">
        <v>33</v>
      </c>
      <c r="I7732" t="s">
        <v>30</v>
      </c>
      <c r="J7732">
        <v>2</v>
      </c>
      <c r="K7732" t="s">
        <v>49</v>
      </c>
      <c r="L7732" t="s">
        <v>63</v>
      </c>
      <c r="M7732" t="s">
        <v>22</v>
      </c>
      <c r="N7732">
        <v>25</v>
      </c>
      <c r="O7732">
        <v>16</v>
      </c>
      <c r="P7732">
        <v>155</v>
      </c>
      <c r="Q7732">
        <v>2379</v>
      </c>
    </row>
    <row r="7733" spans="1:17" x14ac:dyDescent="0.25">
      <c r="A7733" t="s">
        <v>186</v>
      </c>
      <c r="B7733" s="1" t="s">
        <v>654</v>
      </c>
      <c r="C7733">
        <v>2006</v>
      </c>
      <c r="D7733" s="15">
        <f>DATE(cars[[#This Row],[year_1]],1,1)</f>
        <v>38718</v>
      </c>
      <c r="E7733" t="s">
        <v>29</v>
      </c>
      <c r="F7733" s="4">
        <v>240</v>
      </c>
      <c r="G7733">
        <v>6</v>
      </c>
      <c r="H7733" t="s">
        <v>33</v>
      </c>
      <c r="I7733" t="s">
        <v>30</v>
      </c>
      <c r="J7733">
        <v>4</v>
      </c>
      <c r="K7733" t="s">
        <v>66</v>
      </c>
      <c r="L7733" t="s">
        <v>31</v>
      </c>
      <c r="M7733" t="s">
        <v>54</v>
      </c>
      <c r="N7733">
        <v>24</v>
      </c>
      <c r="O7733">
        <v>16</v>
      </c>
      <c r="P7733">
        <v>1385</v>
      </c>
      <c r="Q7733">
        <v>23265</v>
      </c>
    </row>
    <row r="7734" spans="1:17" x14ac:dyDescent="0.25">
      <c r="A7734" t="s">
        <v>186</v>
      </c>
      <c r="B7734" s="1" t="s">
        <v>974</v>
      </c>
      <c r="C7734">
        <v>2007</v>
      </c>
      <c r="D7734" s="15">
        <f>DATE(cars[[#This Row],[year_1]],1,1)</f>
        <v>39083</v>
      </c>
      <c r="E7734" t="s">
        <v>29</v>
      </c>
      <c r="F7734" s="4">
        <v>240</v>
      </c>
      <c r="G7734">
        <v>6</v>
      </c>
      <c r="H7734" t="s">
        <v>33</v>
      </c>
      <c r="I7734" t="s">
        <v>30</v>
      </c>
      <c r="J7734">
        <v>4</v>
      </c>
      <c r="K7734" t="s">
        <v>45</v>
      </c>
      <c r="L7734" t="s">
        <v>21</v>
      </c>
      <c r="M7734" t="s">
        <v>110</v>
      </c>
      <c r="N7734">
        <v>23</v>
      </c>
      <c r="O7734">
        <v>16</v>
      </c>
      <c r="P7734">
        <v>1385</v>
      </c>
      <c r="Q7734">
        <v>20205</v>
      </c>
    </row>
    <row r="7735" spans="1:17" x14ac:dyDescent="0.25">
      <c r="A7735" t="s">
        <v>186</v>
      </c>
      <c r="B7735" s="1" t="s">
        <v>974</v>
      </c>
      <c r="C7735">
        <v>2007</v>
      </c>
      <c r="D7735" s="15">
        <f>DATE(cars[[#This Row],[year_1]],1,1)</f>
        <v>39083</v>
      </c>
      <c r="E7735" t="s">
        <v>29</v>
      </c>
      <c r="F7735" s="4">
        <v>240</v>
      </c>
      <c r="G7735">
        <v>6</v>
      </c>
      <c r="H7735" t="s">
        <v>33</v>
      </c>
      <c r="I7735" t="s">
        <v>30</v>
      </c>
      <c r="J7735">
        <v>4</v>
      </c>
      <c r="K7735" t="s">
        <v>45</v>
      </c>
      <c r="L7735" t="s">
        <v>31</v>
      </c>
      <c r="M7735" t="s">
        <v>165</v>
      </c>
      <c r="N7735">
        <v>23</v>
      </c>
      <c r="O7735">
        <v>16</v>
      </c>
      <c r="P7735">
        <v>1385</v>
      </c>
      <c r="Q7735">
        <v>22105</v>
      </c>
    </row>
    <row r="7736" spans="1:17" x14ac:dyDescent="0.25">
      <c r="A7736" t="s">
        <v>186</v>
      </c>
      <c r="B7736" s="1" t="s">
        <v>974</v>
      </c>
      <c r="C7736">
        <v>2007</v>
      </c>
      <c r="D7736" s="15">
        <f>DATE(cars[[#This Row],[year_1]],1,1)</f>
        <v>39083</v>
      </c>
      <c r="E7736" t="s">
        <v>29</v>
      </c>
      <c r="F7736" s="4">
        <v>240</v>
      </c>
      <c r="G7736">
        <v>6</v>
      </c>
      <c r="H7736" t="s">
        <v>33</v>
      </c>
      <c r="I7736" t="s">
        <v>30</v>
      </c>
      <c r="J7736">
        <v>4</v>
      </c>
      <c r="K7736" t="s">
        <v>45</v>
      </c>
      <c r="L7736" t="s">
        <v>31</v>
      </c>
      <c r="M7736" t="s">
        <v>110</v>
      </c>
      <c r="N7736">
        <v>23</v>
      </c>
      <c r="O7736">
        <v>16</v>
      </c>
      <c r="P7736">
        <v>1385</v>
      </c>
      <c r="Q7736">
        <v>23280</v>
      </c>
    </row>
    <row r="7737" spans="1:17" x14ac:dyDescent="0.25">
      <c r="A7737" t="s">
        <v>186</v>
      </c>
      <c r="B7737" s="1" t="s">
        <v>974</v>
      </c>
      <c r="C7737">
        <v>2007</v>
      </c>
      <c r="D7737" s="15">
        <f>DATE(cars[[#This Row],[year_1]],1,1)</f>
        <v>39083</v>
      </c>
      <c r="E7737" t="s">
        <v>29</v>
      </c>
      <c r="F7737" s="4">
        <v>240</v>
      </c>
      <c r="G7737">
        <v>6</v>
      </c>
      <c r="H7737" t="s">
        <v>33</v>
      </c>
      <c r="I7737" t="s">
        <v>30</v>
      </c>
      <c r="J7737">
        <v>4</v>
      </c>
      <c r="K7737" t="s">
        <v>45</v>
      </c>
      <c r="L7737" t="s">
        <v>31</v>
      </c>
      <c r="M7737" t="s">
        <v>110</v>
      </c>
      <c r="N7737">
        <v>23</v>
      </c>
      <c r="O7737">
        <v>16</v>
      </c>
      <c r="P7737">
        <v>1385</v>
      </c>
      <c r="Q7737">
        <v>27405</v>
      </c>
    </row>
    <row r="7738" spans="1:17" x14ac:dyDescent="0.25">
      <c r="A7738" t="s">
        <v>186</v>
      </c>
      <c r="B7738" s="1" t="s">
        <v>974</v>
      </c>
      <c r="C7738">
        <v>2007</v>
      </c>
      <c r="D7738" s="15">
        <f>DATE(cars[[#This Row],[year_1]],1,1)</f>
        <v>39083</v>
      </c>
      <c r="E7738" t="s">
        <v>29</v>
      </c>
      <c r="F7738" s="4">
        <v>240</v>
      </c>
      <c r="G7738">
        <v>6</v>
      </c>
      <c r="H7738" t="s">
        <v>33</v>
      </c>
      <c r="I7738" t="s">
        <v>30</v>
      </c>
      <c r="J7738">
        <v>4</v>
      </c>
      <c r="K7738" t="s">
        <v>45</v>
      </c>
      <c r="L7738" t="s">
        <v>31</v>
      </c>
      <c r="M7738" t="s">
        <v>110</v>
      </c>
      <c r="N7738">
        <v>23</v>
      </c>
      <c r="O7738">
        <v>16</v>
      </c>
      <c r="P7738">
        <v>1385</v>
      </c>
      <c r="Q7738">
        <v>33050</v>
      </c>
    </row>
    <row r="7739" spans="1:17" x14ac:dyDescent="0.25">
      <c r="A7739" t="s">
        <v>186</v>
      </c>
      <c r="B7739" s="1" t="s">
        <v>974</v>
      </c>
      <c r="C7739">
        <v>2007</v>
      </c>
      <c r="D7739" s="15">
        <f>DATE(cars[[#This Row],[year_1]],1,1)</f>
        <v>39083</v>
      </c>
      <c r="E7739" t="s">
        <v>29</v>
      </c>
      <c r="F7739" s="4">
        <v>240</v>
      </c>
      <c r="G7739">
        <v>6</v>
      </c>
      <c r="H7739" t="s">
        <v>33</v>
      </c>
      <c r="I7739" t="s">
        <v>30</v>
      </c>
      <c r="J7739">
        <v>4</v>
      </c>
      <c r="K7739" t="s">
        <v>45</v>
      </c>
      <c r="L7739" t="s">
        <v>31</v>
      </c>
      <c r="M7739" t="s">
        <v>110</v>
      </c>
      <c r="N7739">
        <v>23</v>
      </c>
      <c r="O7739">
        <v>16</v>
      </c>
      <c r="P7739">
        <v>1385</v>
      </c>
      <c r="Q7739">
        <v>29350</v>
      </c>
    </row>
    <row r="7740" spans="1:17" x14ac:dyDescent="0.25">
      <c r="A7740" t="s">
        <v>186</v>
      </c>
      <c r="B7740" s="1" t="s">
        <v>974</v>
      </c>
      <c r="C7740">
        <v>2008</v>
      </c>
      <c r="D7740" s="15">
        <f>DATE(cars[[#This Row],[year_1]],1,1)</f>
        <v>39448</v>
      </c>
      <c r="E7740" t="s">
        <v>29</v>
      </c>
      <c r="F7740" s="4">
        <v>240</v>
      </c>
      <c r="G7740">
        <v>6</v>
      </c>
      <c r="H7740" t="s">
        <v>33</v>
      </c>
      <c r="I7740" t="s">
        <v>30</v>
      </c>
      <c r="J7740">
        <v>4</v>
      </c>
      <c r="K7740" t="s">
        <v>45</v>
      </c>
      <c r="L7740" t="s">
        <v>21</v>
      </c>
      <c r="M7740" t="s">
        <v>110</v>
      </c>
      <c r="N7740">
        <v>23</v>
      </c>
      <c r="O7740">
        <v>16</v>
      </c>
      <c r="P7740">
        <v>1385</v>
      </c>
      <c r="Q7740">
        <v>21540</v>
      </c>
    </row>
    <row r="7741" spans="1:17" x14ac:dyDescent="0.25">
      <c r="A7741" t="s">
        <v>186</v>
      </c>
      <c r="B7741" s="1" t="s">
        <v>974</v>
      </c>
      <c r="C7741">
        <v>2008</v>
      </c>
      <c r="D7741" s="15">
        <f>DATE(cars[[#This Row],[year_1]],1,1)</f>
        <v>39448</v>
      </c>
      <c r="E7741" t="s">
        <v>29</v>
      </c>
      <c r="F7741" s="4">
        <v>240</v>
      </c>
      <c r="G7741">
        <v>6</v>
      </c>
      <c r="H7741" t="s">
        <v>33</v>
      </c>
      <c r="I7741" t="s">
        <v>30</v>
      </c>
      <c r="J7741">
        <v>4</v>
      </c>
      <c r="K7741" t="s">
        <v>45</v>
      </c>
      <c r="L7741" t="s">
        <v>31</v>
      </c>
      <c r="M7741" t="s">
        <v>110</v>
      </c>
      <c r="N7741">
        <v>23</v>
      </c>
      <c r="O7741">
        <v>16</v>
      </c>
      <c r="P7741">
        <v>1385</v>
      </c>
      <c r="Q7741">
        <v>24250</v>
      </c>
    </row>
    <row r="7742" spans="1:17" x14ac:dyDescent="0.25">
      <c r="A7742" t="s">
        <v>186</v>
      </c>
      <c r="B7742" s="1" t="s">
        <v>974</v>
      </c>
      <c r="C7742">
        <v>2008</v>
      </c>
      <c r="D7742" s="15">
        <f>DATE(cars[[#This Row],[year_1]],1,1)</f>
        <v>39448</v>
      </c>
      <c r="E7742" t="s">
        <v>29</v>
      </c>
      <c r="F7742" s="4">
        <v>240</v>
      </c>
      <c r="G7742">
        <v>6</v>
      </c>
      <c r="H7742" t="s">
        <v>33</v>
      </c>
      <c r="I7742" t="s">
        <v>30</v>
      </c>
      <c r="J7742">
        <v>4</v>
      </c>
      <c r="K7742" t="s">
        <v>45</v>
      </c>
      <c r="L7742" t="s">
        <v>31</v>
      </c>
      <c r="M7742" t="s">
        <v>165</v>
      </c>
      <c r="N7742">
        <v>23</v>
      </c>
      <c r="O7742">
        <v>16</v>
      </c>
      <c r="P7742">
        <v>1385</v>
      </c>
      <c r="Q7742">
        <v>23080</v>
      </c>
    </row>
    <row r="7743" spans="1:17" x14ac:dyDescent="0.25">
      <c r="A7743" t="s">
        <v>186</v>
      </c>
      <c r="B7743" s="1" t="s">
        <v>974</v>
      </c>
      <c r="C7743">
        <v>2008</v>
      </c>
      <c r="D7743" s="15">
        <f>DATE(cars[[#This Row],[year_1]],1,1)</f>
        <v>39448</v>
      </c>
      <c r="E7743" t="s">
        <v>29</v>
      </c>
      <c r="F7743" s="4">
        <v>240</v>
      </c>
      <c r="G7743">
        <v>6</v>
      </c>
      <c r="H7743" t="s">
        <v>33</v>
      </c>
      <c r="I7743" t="s">
        <v>30</v>
      </c>
      <c r="J7743">
        <v>4</v>
      </c>
      <c r="K7743" t="s">
        <v>45</v>
      </c>
      <c r="L7743" t="s">
        <v>31</v>
      </c>
      <c r="M7743" t="s">
        <v>110</v>
      </c>
      <c r="N7743">
        <v>23</v>
      </c>
      <c r="O7743">
        <v>16</v>
      </c>
      <c r="P7743">
        <v>1385</v>
      </c>
      <c r="Q7743">
        <v>29330</v>
      </c>
    </row>
    <row r="7744" spans="1:17" x14ac:dyDescent="0.25">
      <c r="A7744" t="s">
        <v>153</v>
      </c>
      <c r="B7744" s="1" t="s">
        <v>628</v>
      </c>
      <c r="C7744">
        <v>1997</v>
      </c>
      <c r="D7744" s="15">
        <f>DATE(cars[[#This Row],[year_1]],1,1)</f>
        <v>35431</v>
      </c>
      <c r="E7744" t="s">
        <v>29</v>
      </c>
      <c r="F7744" s="4">
        <v>240</v>
      </c>
      <c r="G7744">
        <v>6</v>
      </c>
      <c r="H7744" t="s">
        <v>33</v>
      </c>
      <c r="I7744" t="s">
        <v>30</v>
      </c>
      <c r="J7744">
        <v>4</v>
      </c>
      <c r="K7744" t="s">
        <v>49</v>
      </c>
      <c r="L7744" t="s">
        <v>63</v>
      </c>
      <c r="M7744" t="s">
        <v>32</v>
      </c>
      <c r="N7744">
        <v>24</v>
      </c>
      <c r="O7744">
        <v>16</v>
      </c>
      <c r="P7744">
        <v>26</v>
      </c>
      <c r="Q7744">
        <v>2136</v>
      </c>
    </row>
    <row r="7745" spans="1:17" x14ac:dyDescent="0.25">
      <c r="A7745" t="s">
        <v>153</v>
      </c>
      <c r="B7745" s="1" t="s">
        <v>628</v>
      </c>
      <c r="C7745">
        <v>1998</v>
      </c>
      <c r="D7745" s="15">
        <f>DATE(cars[[#This Row],[year_1]],1,1)</f>
        <v>35796</v>
      </c>
      <c r="E7745" t="s">
        <v>29</v>
      </c>
      <c r="F7745" s="4">
        <v>240</v>
      </c>
      <c r="G7745">
        <v>6</v>
      </c>
      <c r="H7745" t="s">
        <v>33</v>
      </c>
      <c r="I7745" t="s">
        <v>30</v>
      </c>
      <c r="J7745">
        <v>4</v>
      </c>
      <c r="K7745" t="s">
        <v>49</v>
      </c>
      <c r="L7745" t="s">
        <v>63</v>
      </c>
      <c r="M7745" t="s">
        <v>32</v>
      </c>
      <c r="N7745">
        <v>25</v>
      </c>
      <c r="O7745">
        <v>16</v>
      </c>
      <c r="P7745">
        <v>26</v>
      </c>
      <c r="Q7745">
        <v>2444</v>
      </c>
    </row>
    <row r="7746" spans="1:17" x14ac:dyDescent="0.25">
      <c r="A7746" t="s">
        <v>153</v>
      </c>
      <c r="B7746" s="1" t="s">
        <v>628</v>
      </c>
      <c r="C7746">
        <v>1999</v>
      </c>
      <c r="D7746" s="15">
        <f>DATE(cars[[#This Row],[year_1]],1,1)</f>
        <v>36161</v>
      </c>
      <c r="E7746" t="s">
        <v>29</v>
      </c>
      <c r="F7746" s="4">
        <v>240</v>
      </c>
      <c r="G7746">
        <v>6</v>
      </c>
      <c r="H7746" t="s">
        <v>33</v>
      </c>
      <c r="I7746" t="s">
        <v>30</v>
      </c>
      <c r="J7746">
        <v>4</v>
      </c>
      <c r="K7746" t="s">
        <v>49</v>
      </c>
      <c r="L7746" t="s">
        <v>63</v>
      </c>
      <c r="M7746" t="s">
        <v>32</v>
      </c>
      <c r="N7746">
        <v>25</v>
      </c>
      <c r="O7746">
        <v>16</v>
      </c>
      <c r="P7746">
        <v>26</v>
      </c>
      <c r="Q7746">
        <v>2681</v>
      </c>
    </row>
    <row r="7747" spans="1:17" x14ac:dyDescent="0.25">
      <c r="A7747" t="s">
        <v>114</v>
      </c>
      <c r="B7747" s="1" t="s">
        <v>231</v>
      </c>
      <c r="C7747">
        <v>2003</v>
      </c>
      <c r="D7747" s="15">
        <f>DATE(cars[[#This Row],[year_1]],1,1)</f>
        <v>37622</v>
      </c>
      <c r="E7747" t="s">
        <v>17</v>
      </c>
      <c r="F7747" s="4">
        <v>240</v>
      </c>
      <c r="G7747">
        <v>6</v>
      </c>
      <c r="H7747" t="s">
        <v>33</v>
      </c>
      <c r="I7747" t="s">
        <v>30</v>
      </c>
      <c r="J7747">
        <v>4</v>
      </c>
      <c r="K7747" t="s">
        <v>39</v>
      </c>
      <c r="L7747" t="s">
        <v>63</v>
      </c>
      <c r="M7747" t="s">
        <v>32</v>
      </c>
      <c r="N7747">
        <v>25</v>
      </c>
      <c r="O7747">
        <v>16</v>
      </c>
      <c r="P7747">
        <v>210</v>
      </c>
      <c r="Q7747">
        <v>34020</v>
      </c>
    </row>
    <row r="7748" spans="1:17" x14ac:dyDescent="0.25">
      <c r="A7748" t="s">
        <v>51</v>
      </c>
      <c r="B7748" s="1" t="s">
        <v>1023</v>
      </c>
      <c r="C7748">
        <v>2014</v>
      </c>
      <c r="D7748" s="15">
        <f>DATE(cars[[#This Row],[year_1]],1,1)</f>
        <v>41640</v>
      </c>
      <c r="E7748" t="s">
        <v>29</v>
      </c>
      <c r="F7748" s="4">
        <v>240</v>
      </c>
      <c r="G7748">
        <v>6</v>
      </c>
      <c r="H7748" t="s">
        <v>33</v>
      </c>
      <c r="I7748" t="s">
        <v>30</v>
      </c>
      <c r="J7748">
        <v>4</v>
      </c>
      <c r="K7748" t="s">
        <v>129</v>
      </c>
      <c r="L7748" t="s">
        <v>31</v>
      </c>
      <c r="M7748" t="s">
        <v>90</v>
      </c>
      <c r="N7748">
        <v>25</v>
      </c>
      <c r="O7748">
        <v>16</v>
      </c>
      <c r="P7748">
        <v>870</v>
      </c>
      <c r="Q7748">
        <v>39700</v>
      </c>
    </row>
    <row r="7749" spans="1:17" x14ac:dyDescent="0.25">
      <c r="A7749" t="s">
        <v>51</v>
      </c>
      <c r="B7749" s="1" t="s">
        <v>1023</v>
      </c>
      <c r="C7749">
        <v>2014</v>
      </c>
      <c r="D7749" s="15">
        <f>DATE(cars[[#This Row],[year_1]],1,1)</f>
        <v>41640</v>
      </c>
      <c r="E7749" t="s">
        <v>29</v>
      </c>
      <c r="F7749" s="4">
        <v>240</v>
      </c>
      <c r="G7749">
        <v>6</v>
      </c>
      <c r="H7749" t="s">
        <v>33</v>
      </c>
      <c r="I7749" t="s">
        <v>30</v>
      </c>
      <c r="J7749">
        <v>4</v>
      </c>
      <c r="K7749" t="s">
        <v>129</v>
      </c>
      <c r="L7749" t="s">
        <v>31</v>
      </c>
      <c r="M7749" t="s">
        <v>90</v>
      </c>
      <c r="N7749">
        <v>25</v>
      </c>
      <c r="O7749">
        <v>16</v>
      </c>
      <c r="P7749">
        <v>870</v>
      </c>
      <c r="Q7749">
        <v>42700</v>
      </c>
    </row>
    <row r="7750" spans="1:17" x14ac:dyDescent="0.25">
      <c r="A7750" t="s">
        <v>186</v>
      </c>
      <c r="B7750" s="1" t="s">
        <v>298</v>
      </c>
      <c r="C7750">
        <v>2012</v>
      </c>
      <c r="D7750" s="15">
        <f>DATE(cars[[#This Row],[year_1]],1,1)</f>
        <v>40909</v>
      </c>
      <c r="E7750" t="s">
        <v>29</v>
      </c>
      <c r="F7750" s="4">
        <v>242</v>
      </c>
      <c r="G7750">
        <v>5</v>
      </c>
      <c r="H7750" t="s">
        <v>33</v>
      </c>
      <c r="I7750" t="s">
        <v>91</v>
      </c>
      <c r="J7750">
        <v>4</v>
      </c>
      <c r="K7750" t="s">
        <v>49</v>
      </c>
      <c r="L7750" t="s">
        <v>21</v>
      </c>
      <c r="M7750" t="s">
        <v>196</v>
      </c>
      <c r="N7750">
        <v>21</v>
      </c>
      <c r="O7750">
        <v>16</v>
      </c>
      <c r="P7750">
        <v>1385</v>
      </c>
      <c r="Q7750">
        <v>30320</v>
      </c>
    </row>
    <row r="7751" spans="1:17" x14ac:dyDescent="0.25">
      <c r="A7751" t="s">
        <v>186</v>
      </c>
      <c r="B7751" s="1" t="s">
        <v>298</v>
      </c>
      <c r="C7751">
        <v>2012</v>
      </c>
      <c r="D7751" s="15">
        <f>DATE(cars[[#This Row],[year_1]],1,1)</f>
        <v>40909</v>
      </c>
      <c r="E7751" t="s">
        <v>29</v>
      </c>
      <c r="F7751" s="4">
        <v>242</v>
      </c>
      <c r="G7751">
        <v>5</v>
      </c>
      <c r="H7751" t="s">
        <v>33</v>
      </c>
      <c r="I7751" t="s">
        <v>91</v>
      </c>
      <c r="J7751">
        <v>4</v>
      </c>
      <c r="K7751" t="s">
        <v>49</v>
      </c>
      <c r="L7751" t="s">
        <v>21</v>
      </c>
      <c r="M7751" t="s">
        <v>196</v>
      </c>
      <c r="N7751">
        <v>21</v>
      </c>
      <c r="O7751">
        <v>16</v>
      </c>
      <c r="P7751">
        <v>1385</v>
      </c>
      <c r="Q7751">
        <v>28460</v>
      </c>
    </row>
    <row r="7752" spans="1:17" x14ac:dyDescent="0.25">
      <c r="A7752" t="s">
        <v>139</v>
      </c>
      <c r="B7752" s="1" t="s">
        <v>259</v>
      </c>
      <c r="C7752">
        <v>2012</v>
      </c>
      <c r="D7752" s="15">
        <f>DATE(cars[[#This Row],[year_1]],1,1)</f>
        <v>40909</v>
      </c>
      <c r="E7752" t="s">
        <v>29</v>
      </c>
      <c r="F7752" s="4">
        <v>242</v>
      </c>
      <c r="G7752">
        <v>5</v>
      </c>
      <c r="H7752" t="s">
        <v>33</v>
      </c>
      <c r="I7752" t="s">
        <v>91</v>
      </c>
      <c r="J7752">
        <v>4</v>
      </c>
      <c r="K7752" t="s">
        <v>49</v>
      </c>
      <c r="L7752" t="s">
        <v>21</v>
      </c>
      <c r="M7752" t="s">
        <v>196</v>
      </c>
      <c r="N7752">
        <v>21</v>
      </c>
      <c r="O7752">
        <v>16</v>
      </c>
      <c r="P7752">
        <v>549</v>
      </c>
      <c r="Q7752">
        <v>31790</v>
      </c>
    </row>
    <row r="7753" spans="1:17" x14ac:dyDescent="0.25">
      <c r="A7753" t="s">
        <v>139</v>
      </c>
      <c r="B7753" s="1" t="s">
        <v>259</v>
      </c>
      <c r="C7753">
        <v>2012</v>
      </c>
      <c r="D7753" s="15">
        <f>DATE(cars[[#This Row],[year_1]],1,1)</f>
        <v>40909</v>
      </c>
      <c r="E7753" t="s">
        <v>29</v>
      </c>
      <c r="F7753" s="4">
        <v>242</v>
      </c>
      <c r="G7753">
        <v>5</v>
      </c>
      <c r="H7753" t="s">
        <v>33</v>
      </c>
      <c r="I7753" t="s">
        <v>91</v>
      </c>
      <c r="J7753">
        <v>4</v>
      </c>
      <c r="K7753" t="s">
        <v>49</v>
      </c>
      <c r="L7753" t="s">
        <v>21</v>
      </c>
      <c r="M7753" t="s">
        <v>196</v>
      </c>
      <c r="N7753">
        <v>21</v>
      </c>
      <c r="O7753">
        <v>16</v>
      </c>
      <c r="P7753">
        <v>549</v>
      </c>
      <c r="Q7753">
        <v>28610</v>
      </c>
    </row>
    <row r="7754" spans="1:17" x14ac:dyDescent="0.25">
      <c r="A7754" t="s">
        <v>139</v>
      </c>
      <c r="B7754" s="1" t="s">
        <v>259</v>
      </c>
      <c r="C7754">
        <v>2012</v>
      </c>
      <c r="D7754" s="15">
        <f>DATE(cars[[#This Row],[year_1]],1,1)</f>
        <v>40909</v>
      </c>
      <c r="E7754" t="s">
        <v>29</v>
      </c>
      <c r="F7754" s="4">
        <v>242</v>
      </c>
      <c r="G7754">
        <v>5</v>
      </c>
      <c r="H7754" t="s">
        <v>33</v>
      </c>
      <c r="I7754" t="s">
        <v>91</v>
      </c>
      <c r="J7754">
        <v>4</v>
      </c>
      <c r="K7754" t="s">
        <v>49</v>
      </c>
      <c r="L7754" t="s">
        <v>21</v>
      </c>
      <c r="M7754" t="s">
        <v>196</v>
      </c>
      <c r="N7754">
        <v>21</v>
      </c>
      <c r="O7754">
        <v>16</v>
      </c>
      <c r="P7754">
        <v>549</v>
      </c>
      <c r="Q7754">
        <v>29125</v>
      </c>
    </row>
    <row r="7755" spans="1:17" x14ac:dyDescent="0.25">
      <c r="A7755" t="s">
        <v>142</v>
      </c>
      <c r="B7755" s="1" t="s">
        <v>407</v>
      </c>
      <c r="C7755">
        <v>2007</v>
      </c>
      <c r="D7755" s="15">
        <f>DATE(cars[[#This Row],[year_1]],1,1)</f>
        <v>39083</v>
      </c>
      <c r="E7755" t="s">
        <v>29</v>
      </c>
      <c r="F7755" s="4">
        <v>242</v>
      </c>
      <c r="G7755">
        <v>6</v>
      </c>
      <c r="H7755" t="s">
        <v>33</v>
      </c>
      <c r="I7755" t="s">
        <v>30</v>
      </c>
      <c r="J7755">
        <v>4</v>
      </c>
      <c r="K7755" t="s">
        <v>49</v>
      </c>
      <c r="L7755" t="s">
        <v>31</v>
      </c>
      <c r="M7755" t="s">
        <v>110</v>
      </c>
      <c r="N7755">
        <v>23</v>
      </c>
      <c r="O7755">
        <v>16</v>
      </c>
      <c r="P7755">
        <v>1439</v>
      </c>
      <c r="Q7755">
        <v>26395</v>
      </c>
    </row>
    <row r="7756" spans="1:17" x14ac:dyDescent="0.25">
      <c r="A7756" t="s">
        <v>142</v>
      </c>
      <c r="B7756" s="1" t="s">
        <v>407</v>
      </c>
      <c r="C7756">
        <v>2007</v>
      </c>
      <c r="D7756" s="15">
        <f>DATE(cars[[#This Row],[year_1]],1,1)</f>
        <v>39083</v>
      </c>
      <c r="E7756" t="s">
        <v>29</v>
      </c>
      <c r="F7756" s="4">
        <v>242</v>
      </c>
      <c r="G7756">
        <v>6</v>
      </c>
      <c r="H7756" t="s">
        <v>33</v>
      </c>
      <c r="I7756" t="s">
        <v>30</v>
      </c>
      <c r="J7756">
        <v>4</v>
      </c>
      <c r="K7756" t="s">
        <v>49</v>
      </c>
      <c r="L7756" t="s">
        <v>31</v>
      </c>
      <c r="M7756" t="s">
        <v>110</v>
      </c>
      <c r="N7756">
        <v>23</v>
      </c>
      <c r="O7756">
        <v>16</v>
      </c>
      <c r="P7756">
        <v>1439</v>
      </c>
      <c r="Q7756">
        <v>28895</v>
      </c>
    </row>
    <row r="7757" spans="1:17" x14ac:dyDescent="0.25">
      <c r="A7757" t="s">
        <v>142</v>
      </c>
      <c r="B7757" s="1" t="s">
        <v>407</v>
      </c>
      <c r="C7757">
        <v>2007</v>
      </c>
      <c r="D7757" s="15">
        <f>DATE(cars[[#This Row],[year_1]],1,1)</f>
        <v>39083</v>
      </c>
      <c r="E7757" t="s">
        <v>29</v>
      </c>
      <c r="F7757" s="4">
        <v>242</v>
      </c>
      <c r="G7757">
        <v>6</v>
      </c>
      <c r="H7757" t="s">
        <v>33</v>
      </c>
      <c r="I7757" t="s">
        <v>30</v>
      </c>
      <c r="J7757">
        <v>4</v>
      </c>
      <c r="K7757" t="s">
        <v>49</v>
      </c>
      <c r="L7757" t="s">
        <v>31</v>
      </c>
      <c r="M7757" t="s">
        <v>110</v>
      </c>
      <c r="N7757">
        <v>23</v>
      </c>
      <c r="O7757">
        <v>16</v>
      </c>
      <c r="P7757">
        <v>1439</v>
      </c>
      <c r="Q7757">
        <v>23895</v>
      </c>
    </row>
    <row r="7758" spans="1:17" x14ac:dyDescent="0.25">
      <c r="A7758" t="s">
        <v>199</v>
      </c>
      <c r="B7758" s="1" t="s">
        <v>575</v>
      </c>
      <c r="C7758">
        <v>2002</v>
      </c>
      <c r="D7758" s="15">
        <f>DATE(cars[[#This Row],[year_1]],1,1)</f>
        <v>37257</v>
      </c>
      <c r="E7758" t="s">
        <v>29</v>
      </c>
      <c r="F7758" s="4">
        <v>244</v>
      </c>
      <c r="G7758">
        <v>6</v>
      </c>
      <c r="H7758" t="s">
        <v>33</v>
      </c>
      <c r="I7758" t="s">
        <v>30</v>
      </c>
      <c r="J7758">
        <v>4</v>
      </c>
      <c r="K7758" t="s">
        <v>39</v>
      </c>
      <c r="L7758" t="s">
        <v>63</v>
      </c>
      <c r="M7758" t="s">
        <v>32</v>
      </c>
      <c r="N7758">
        <v>24</v>
      </c>
      <c r="O7758">
        <v>16</v>
      </c>
      <c r="P7758">
        <v>1851</v>
      </c>
      <c r="Q7758">
        <v>27055</v>
      </c>
    </row>
    <row r="7759" spans="1:17" x14ac:dyDescent="0.25">
      <c r="A7759" t="s">
        <v>199</v>
      </c>
      <c r="B7759" s="1" t="s">
        <v>575</v>
      </c>
      <c r="C7759">
        <v>2004</v>
      </c>
      <c r="D7759" s="15">
        <f>DATE(cars[[#This Row],[year_1]],1,1)</f>
        <v>37987</v>
      </c>
      <c r="E7759" t="s">
        <v>29</v>
      </c>
      <c r="F7759" s="4">
        <v>244</v>
      </c>
      <c r="G7759">
        <v>6</v>
      </c>
      <c r="H7759" t="s">
        <v>33</v>
      </c>
      <c r="I7759" t="s">
        <v>30</v>
      </c>
      <c r="J7759">
        <v>4</v>
      </c>
      <c r="K7759" t="s">
        <v>49</v>
      </c>
      <c r="L7759" t="s">
        <v>63</v>
      </c>
      <c r="M7759" t="s">
        <v>32</v>
      </c>
      <c r="N7759">
        <v>25</v>
      </c>
      <c r="O7759">
        <v>16</v>
      </c>
      <c r="P7759">
        <v>1851</v>
      </c>
      <c r="Q7759">
        <v>25105</v>
      </c>
    </row>
    <row r="7760" spans="1:17" x14ac:dyDescent="0.25">
      <c r="A7760" t="s">
        <v>217</v>
      </c>
      <c r="B7760" s="1" t="s">
        <v>218</v>
      </c>
      <c r="C7760">
        <v>2007</v>
      </c>
      <c r="D7760" s="15">
        <f>DATE(cars[[#This Row],[year_1]],1,1)</f>
        <v>39083</v>
      </c>
      <c r="E7760" t="s">
        <v>17</v>
      </c>
      <c r="F7760" s="4">
        <v>245</v>
      </c>
      <c r="G7760">
        <v>6</v>
      </c>
      <c r="H7760" t="s">
        <v>33</v>
      </c>
      <c r="I7760" t="s">
        <v>34</v>
      </c>
      <c r="J7760">
        <v>4</v>
      </c>
      <c r="K7760" t="s">
        <v>101</v>
      </c>
      <c r="L7760" t="s">
        <v>31</v>
      </c>
      <c r="M7760" t="s">
        <v>90</v>
      </c>
      <c r="N7760">
        <v>21</v>
      </c>
      <c r="O7760">
        <v>16</v>
      </c>
      <c r="P7760">
        <v>640</v>
      </c>
      <c r="Q7760">
        <v>29995</v>
      </c>
    </row>
    <row r="7761" spans="1:17" x14ac:dyDescent="0.25">
      <c r="A7761" t="s">
        <v>217</v>
      </c>
      <c r="B7761" s="1" t="s">
        <v>218</v>
      </c>
      <c r="C7761">
        <v>2007</v>
      </c>
      <c r="D7761" s="15">
        <f>DATE(cars[[#This Row],[year_1]],1,1)</f>
        <v>39083</v>
      </c>
      <c r="E7761" t="s">
        <v>17</v>
      </c>
      <c r="F7761" s="4">
        <v>245</v>
      </c>
      <c r="G7761">
        <v>6</v>
      </c>
      <c r="H7761" t="s">
        <v>33</v>
      </c>
      <c r="I7761" t="s">
        <v>34</v>
      </c>
      <c r="J7761">
        <v>4</v>
      </c>
      <c r="K7761" t="s">
        <v>101</v>
      </c>
      <c r="L7761" t="s">
        <v>31</v>
      </c>
      <c r="M7761" t="s">
        <v>90</v>
      </c>
      <c r="N7761">
        <v>21</v>
      </c>
      <c r="O7761">
        <v>16</v>
      </c>
      <c r="P7761">
        <v>640</v>
      </c>
      <c r="Q7761">
        <v>37295</v>
      </c>
    </row>
    <row r="7762" spans="1:17" x14ac:dyDescent="0.25">
      <c r="A7762" t="s">
        <v>217</v>
      </c>
      <c r="B7762" s="1" t="s">
        <v>218</v>
      </c>
      <c r="C7762">
        <v>2007</v>
      </c>
      <c r="D7762" s="15">
        <f>DATE(cars[[#This Row],[year_1]],1,1)</f>
        <v>39083</v>
      </c>
      <c r="E7762" t="s">
        <v>17</v>
      </c>
      <c r="F7762" s="4">
        <v>245</v>
      </c>
      <c r="G7762">
        <v>6</v>
      </c>
      <c r="H7762" t="s">
        <v>33</v>
      </c>
      <c r="I7762" t="s">
        <v>34</v>
      </c>
      <c r="J7762">
        <v>4</v>
      </c>
      <c r="K7762" t="s">
        <v>101</v>
      </c>
      <c r="L7762" t="s">
        <v>31</v>
      </c>
      <c r="M7762" t="s">
        <v>90</v>
      </c>
      <c r="N7762">
        <v>21</v>
      </c>
      <c r="O7762">
        <v>16</v>
      </c>
      <c r="P7762">
        <v>640</v>
      </c>
      <c r="Q7762">
        <v>35495</v>
      </c>
    </row>
    <row r="7763" spans="1:17" x14ac:dyDescent="0.25">
      <c r="A7763" t="s">
        <v>217</v>
      </c>
      <c r="B7763" s="1" t="s">
        <v>218</v>
      </c>
      <c r="C7763">
        <v>2007</v>
      </c>
      <c r="D7763" s="15">
        <f>DATE(cars[[#This Row],[year_1]],1,1)</f>
        <v>39083</v>
      </c>
      <c r="E7763" t="s">
        <v>17</v>
      </c>
      <c r="F7763" s="4">
        <v>245</v>
      </c>
      <c r="G7763">
        <v>6</v>
      </c>
      <c r="H7763" t="s">
        <v>33</v>
      </c>
      <c r="I7763" t="s">
        <v>34</v>
      </c>
      <c r="J7763">
        <v>4</v>
      </c>
      <c r="K7763" t="s">
        <v>101</v>
      </c>
      <c r="L7763" t="s">
        <v>31</v>
      </c>
      <c r="M7763" t="s">
        <v>90</v>
      </c>
      <c r="N7763">
        <v>21</v>
      </c>
      <c r="O7763">
        <v>16</v>
      </c>
      <c r="P7763">
        <v>640</v>
      </c>
      <c r="Q7763">
        <v>33495</v>
      </c>
    </row>
    <row r="7764" spans="1:17" x14ac:dyDescent="0.25">
      <c r="A7764" t="s">
        <v>217</v>
      </c>
      <c r="B7764" s="1" t="s">
        <v>218</v>
      </c>
      <c r="C7764">
        <v>2007</v>
      </c>
      <c r="D7764" s="15">
        <f>DATE(cars[[#This Row],[year_1]],1,1)</f>
        <v>39083</v>
      </c>
      <c r="E7764" t="s">
        <v>17</v>
      </c>
      <c r="F7764" s="4">
        <v>245</v>
      </c>
      <c r="G7764">
        <v>6</v>
      </c>
      <c r="H7764" t="s">
        <v>33</v>
      </c>
      <c r="I7764" t="s">
        <v>34</v>
      </c>
      <c r="J7764">
        <v>4</v>
      </c>
      <c r="K7764" t="s">
        <v>101</v>
      </c>
      <c r="L7764" t="s">
        <v>31</v>
      </c>
      <c r="M7764" t="s">
        <v>90</v>
      </c>
      <c r="N7764">
        <v>21</v>
      </c>
      <c r="O7764">
        <v>16</v>
      </c>
      <c r="P7764">
        <v>640</v>
      </c>
      <c r="Q7764">
        <v>31995</v>
      </c>
    </row>
    <row r="7765" spans="1:17" x14ac:dyDescent="0.25">
      <c r="A7765" t="s">
        <v>217</v>
      </c>
      <c r="B7765" s="1" t="s">
        <v>218</v>
      </c>
      <c r="C7765">
        <v>2007</v>
      </c>
      <c r="D7765" s="15">
        <f>DATE(cars[[#This Row],[year_1]],1,1)</f>
        <v>39083</v>
      </c>
      <c r="E7765" t="s">
        <v>17</v>
      </c>
      <c r="F7765" s="4">
        <v>245</v>
      </c>
      <c r="G7765">
        <v>6</v>
      </c>
      <c r="H7765" t="s">
        <v>33</v>
      </c>
      <c r="I7765" t="s">
        <v>34</v>
      </c>
      <c r="J7765">
        <v>4</v>
      </c>
      <c r="K7765" t="s">
        <v>101</v>
      </c>
      <c r="L7765" t="s">
        <v>31</v>
      </c>
      <c r="M7765" t="s">
        <v>90</v>
      </c>
      <c r="N7765">
        <v>21</v>
      </c>
      <c r="O7765">
        <v>16</v>
      </c>
      <c r="P7765">
        <v>640</v>
      </c>
      <c r="Q7765">
        <v>34495</v>
      </c>
    </row>
    <row r="7766" spans="1:17" x14ac:dyDescent="0.25">
      <c r="A7766" t="s">
        <v>217</v>
      </c>
      <c r="B7766" s="1" t="s">
        <v>218</v>
      </c>
      <c r="C7766">
        <v>2007</v>
      </c>
      <c r="D7766" s="15">
        <f>DATE(cars[[#This Row],[year_1]],1,1)</f>
        <v>39083</v>
      </c>
      <c r="E7766" t="s">
        <v>17</v>
      </c>
      <c r="F7766" s="4">
        <v>245</v>
      </c>
      <c r="G7766">
        <v>6</v>
      </c>
      <c r="H7766" t="s">
        <v>33</v>
      </c>
      <c r="I7766" t="s">
        <v>34</v>
      </c>
      <c r="J7766">
        <v>4</v>
      </c>
      <c r="K7766" t="s">
        <v>101</v>
      </c>
      <c r="L7766" t="s">
        <v>31</v>
      </c>
      <c r="M7766" t="s">
        <v>90</v>
      </c>
      <c r="N7766">
        <v>21</v>
      </c>
      <c r="O7766">
        <v>16</v>
      </c>
      <c r="P7766">
        <v>640</v>
      </c>
      <c r="Q7766">
        <v>32495</v>
      </c>
    </row>
    <row r="7767" spans="1:17" x14ac:dyDescent="0.25">
      <c r="A7767" t="s">
        <v>43</v>
      </c>
      <c r="B7767" s="1" t="s">
        <v>69</v>
      </c>
      <c r="C7767">
        <v>2002</v>
      </c>
      <c r="D7767" s="15">
        <f>DATE(cars[[#This Row],[year_1]],1,1)</f>
        <v>37257</v>
      </c>
      <c r="E7767" t="s">
        <v>17</v>
      </c>
      <c r="F7767" s="4">
        <v>250</v>
      </c>
      <c r="G7767">
        <v>6</v>
      </c>
      <c r="H7767" t="s">
        <v>33</v>
      </c>
      <c r="I7767" t="s">
        <v>30</v>
      </c>
      <c r="J7767">
        <v>4</v>
      </c>
      <c r="K7767" t="s">
        <v>39</v>
      </c>
      <c r="L7767" t="s">
        <v>63</v>
      </c>
      <c r="M7767" t="s">
        <v>32</v>
      </c>
      <c r="N7767">
        <v>24</v>
      </c>
      <c r="O7767">
        <v>16</v>
      </c>
      <c r="P7767">
        <v>1013</v>
      </c>
      <c r="Q7767">
        <v>32065</v>
      </c>
    </row>
    <row r="7768" spans="1:17" x14ac:dyDescent="0.25">
      <c r="A7768" t="s">
        <v>43</v>
      </c>
      <c r="B7768" s="1" t="s">
        <v>69</v>
      </c>
      <c r="C7768">
        <v>2002</v>
      </c>
      <c r="D7768" s="15">
        <f>DATE(cars[[#This Row],[year_1]],1,1)</f>
        <v>37257</v>
      </c>
      <c r="E7768" t="s">
        <v>17</v>
      </c>
      <c r="F7768" s="4">
        <v>250</v>
      </c>
      <c r="G7768">
        <v>6</v>
      </c>
      <c r="H7768" t="s">
        <v>33</v>
      </c>
      <c r="I7768" t="s">
        <v>30</v>
      </c>
      <c r="J7768">
        <v>4</v>
      </c>
      <c r="K7768" t="s">
        <v>39</v>
      </c>
      <c r="L7768" t="s">
        <v>63</v>
      </c>
      <c r="M7768" t="s">
        <v>32</v>
      </c>
      <c r="N7768">
        <v>24</v>
      </c>
      <c r="O7768">
        <v>16</v>
      </c>
      <c r="P7768">
        <v>1013</v>
      </c>
      <c r="Q7768">
        <v>28540</v>
      </c>
    </row>
    <row r="7769" spans="1:17" x14ac:dyDescent="0.25">
      <c r="A7769" t="s">
        <v>43</v>
      </c>
      <c r="B7769" s="1" t="s">
        <v>69</v>
      </c>
      <c r="C7769">
        <v>2003</v>
      </c>
      <c r="D7769" s="15">
        <f>DATE(cars[[#This Row],[year_1]],1,1)</f>
        <v>37622</v>
      </c>
      <c r="E7769" t="s">
        <v>29</v>
      </c>
      <c r="F7769" s="4">
        <v>250</v>
      </c>
      <c r="G7769">
        <v>6</v>
      </c>
      <c r="H7769" t="s">
        <v>33</v>
      </c>
      <c r="I7769" t="s">
        <v>30</v>
      </c>
      <c r="J7769">
        <v>4</v>
      </c>
      <c r="K7769" t="s">
        <v>39</v>
      </c>
      <c r="L7769" t="s">
        <v>63</v>
      </c>
      <c r="M7769" t="s">
        <v>32</v>
      </c>
      <c r="N7769">
        <v>25</v>
      </c>
      <c r="O7769">
        <v>16</v>
      </c>
      <c r="P7769">
        <v>1013</v>
      </c>
      <c r="Q7769">
        <v>28885</v>
      </c>
    </row>
    <row r="7770" spans="1:17" x14ac:dyDescent="0.25">
      <c r="A7770" t="s">
        <v>43</v>
      </c>
      <c r="B7770" s="1" t="s">
        <v>69</v>
      </c>
      <c r="C7770">
        <v>2004</v>
      </c>
      <c r="D7770" s="15">
        <f>DATE(cars[[#This Row],[year_1]],1,1)</f>
        <v>37987</v>
      </c>
      <c r="E7770" t="s">
        <v>29</v>
      </c>
      <c r="F7770" s="4">
        <v>250</v>
      </c>
      <c r="G7770">
        <v>6</v>
      </c>
      <c r="H7770" t="s">
        <v>33</v>
      </c>
      <c r="I7770" t="s">
        <v>30</v>
      </c>
      <c r="J7770">
        <v>4</v>
      </c>
      <c r="K7770" t="s">
        <v>39</v>
      </c>
      <c r="L7770" t="s">
        <v>63</v>
      </c>
      <c r="M7770" t="s">
        <v>32</v>
      </c>
      <c r="N7770">
        <v>25</v>
      </c>
      <c r="O7770">
        <v>16</v>
      </c>
      <c r="P7770">
        <v>1013</v>
      </c>
      <c r="Q7770">
        <v>29185</v>
      </c>
    </row>
    <row r="7771" spans="1:17" x14ac:dyDescent="0.25">
      <c r="A7771" t="s">
        <v>43</v>
      </c>
      <c r="B7771" s="1" t="s">
        <v>300</v>
      </c>
      <c r="C7771">
        <v>2002</v>
      </c>
      <c r="D7771" s="15">
        <f>DATE(cars[[#This Row],[year_1]],1,1)</f>
        <v>37257</v>
      </c>
      <c r="E7771" t="s">
        <v>29</v>
      </c>
      <c r="F7771" s="4">
        <v>250</v>
      </c>
      <c r="G7771">
        <v>6</v>
      </c>
      <c r="H7771" t="s">
        <v>33</v>
      </c>
      <c r="I7771" t="s">
        <v>91</v>
      </c>
      <c r="J7771">
        <v>4</v>
      </c>
      <c r="K7771" t="s">
        <v>39</v>
      </c>
      <c r="L7771" t="s">
        <v>63</v>
      </c>
      <c r="M7771" t="s">
        <v>32</v>
      </c>
      <c r="N7771">
        <v>24</v>
      </c>
      <c r="O7771">
        <v>16</v>
      </c>
      <c r="P7771">
        <v>1013</v>
      </c>
      <c r="Q7771">
        <v>28415</v>
      </c>
    </row>
    <row r="7772" spans="1:17" x14ac:dyDescent="0.25">
      <c r="A7772" t="s">
        <v>142</v>
      </c>
      <c r="B7772" s="1" t="s">
        <v>407</v>
      </c>
      <c r="C7772">
        <v>2008</v>
      </c>
      <c r="D7772" s="15">
        <f>DATE(cars[[#This Row],[year_1]],1,1)</f>
        <v>39448</v>
      </c>
      <c r="E7772" t="s">
        <v>29</v>
      </c>
      <c r="F7772" s="4">
        <v>250</v>
      </c>
      <c r="G7772">
        <v>6</v>
      </c>
      <c r="H7772" t="s">
        <v>33</v>
      </c>
      <c r="I7772" t="s">
        <v>30</v>
      </c>
      <c r="J7772">
        <v>4</v>
      </c>
      <c r="K7772" t="s">
        <v>49</v>
      </c>
      <c r="L7772" t="s">
        <v>31</v>
      </c>
      <c r="M7772" t="s">
        <v>110</v>
      </c>
      <c r="N7772">
        <v>23</v>
      </c>
      <c r="O7772">
        <v>16</v>
      </c>
      <c r="P7772">
        <v>1439</v>
      </c>
      <c r="Q7772">
        <v>29895</v>
      </c>
    </row>
    <row r="7773" spans="1:17" x14ac:dyDescent="0.25">
      <c r="A7773" t="s">
        <v>142</v>
      </c>
      <c r="B7773" s="1" t="s">
        <v>407</v>
      </c>
      <c r="C7773">
        <v>2008</v>
      </c>
      <c r="D7773" s="15">
        <f>DATE(cars[[#This Row],[year_1]],1,1)</f>
        <v>39448</v>
      </c>
      <c r="E7773" t="s">
        <v>29</v>
      </c>
      <c r="F7773" s="4">
        <v>250</v>
      </c>
      <c r="G7773">
        <v>6</v>
      </c>
      <c r="H7773" t="s">
        <v>33</v>
      </c>
      <c r="I7773" t="s">
        <v>30</v>
      </c>
      <c r="J7773">
        <v>4</v>
      </c>
      <c r="K7773" t="s">
        <v>49</v>
      </c>
      <c r="L7773" t="s">
        <v>31</v>
      </c>
      <c r="M7773" t="s">
        <v>110</v>
      </c>
      <c r="N7773">
        <v>23</v>
      </c>
      <c r="O7773">
        <v>16</v>
      </c>
      <c r="P7773">
        <v>1439</v>
      </c>
      <c r="Q7773">
        <v>23995</v>
      </c>
    </row>
    <row r="7774" spans="1:17" x14ac:dyDescent="0.25">
      <c r="A7774" t="s">
        <v>153</v>
      </c>
      <c r="B7774" s="1" t="s">
        <v>193</v>
      </c>
      <c r="C7774">
        <v>2002</v>
      </c>
      <c r="D7774" s="15">
        <f>DATE(cars[[#This Row],[year_1]],1,1)</f>
        <v>37257</v>
      </c>
      <c r="E7774" t="s">
        <v>17</v>
      </c>
      <c r="F7774" s="4">
        <v>250</v>
      </c>
      <c r="G7774">
        <v>8</v>
      </c>
      <c r="H7774" t="s">
        <v>33</v>
      </c>
      <c r="I7774" t="s">
        <v>30</v>
      </c>
      <c r="J7774">
        <v>4</v>
      </c>
      <c r="K7774" t="s">
        <v>39</v>
      </c>
      <c r="L7774" t="s">
        <v>63</v>
      </c>
      <c r="M7774" t="s">
        <v>32</v>
      </c>
      <c r="N7774">
        <v>24</v>
      </c>
      <c r="O7774">
        <v>16</v>
      </c>
      <c r="P7774">
        <v>26</v>
      </c>
      <c r="Q7774">
        <v>35085</v>
      </c>
    </row>
    <row r="7775" spans="1:17" x14ac:dyDescent="0.25">
      <c r="A7775" t="s">
        <v>217</v>
      </c>
      <c r="B7775" s="1" t="s">
        <v>218</v>
      </c>
      <c r="C7775">
        <v>2006</v>
      </c>
      <c r="D7775" s="15">
        <f>DATE(cars[[#This Row],[year_1]],1,1)</f>
        <v>38718</v>
      </c>
      <c r="E7775" t="s">
        <v>17</v>
      </c>
      <c r="F7775" s="4">
        <v>250</v>
      </c>
      <c r="G7775">
        <v>6</v>
      </c>
      <c r="H7775" t="s">
        <v>33</v>
      </c>
      <c r="I7775" t="s">
        <v>34</v>
      </c>
      <c r="J7775">
        <v>4</v>
      </c>
      <c r="K7775" t="s">
        <v>101</v>
      </c>
      <c r="L7775" t="s">
        <v>31</v>
      </c>
      <c r="M7775" t="s">
        <v>90</v>
      </c>
      <c r="N7775">
        <v>21</v>
      </c>
      <c r="O7775">
        <v>16</v>
      </c>
      <c r="P7775">
        <v>640</v>
      </c>
      <c r="Q7775">
        <v>30695</v>
      </c>
    </row>
    <row r="7776" spans="1:17" x14ac:dyDescent="0.25">
      <c r="A7776" t="s">
        <v>217</v>
      </c>
      <c r="B7776" s="1" t="s">
        <v>218</v>
      </c>
      <c r="C7776">
        <v>2006</v>
      </c>
      <c r="D7776" s="15">
        <f>DATE(cars[[#This Row],[year_1]],1,1)</f>
        <v>38718</v>
      </c>
      <c r="E7776" t="s">
        <v>17</v>
      </c>
      <c r="F7776" s="4">
        <v>250</v>
      </c>
      <c r="G7776">
        <v>6</v>
      </c>
      <c r="H7776" t="s">
        <v>33</v>
      </c>
      <c r="I7776" t="s">
        <v>34</v>
      </c>
      <c r="J7776">
        <v>4</v>
      </c>
      <c r="K7776" t="s">
        <v>101</v>
      </c>
      <c r="L7776" t="s">
        <v>31</v>
      </c>
      <c r="M7776" t="s">
        <v>90</v>
      </c>
      <c r="N7776">
        <v>21</v>
      </c>
      <c r="O7776">
        <v>16</v>
      </c>
      <c r="P7776">
        <v>640</v>
      </c>
      <c r="Q7776">
        <v>32395</v>
      </c>
    </row>
    <row r="7777" spans="1:17" x14ac:dyDescent="0.25">
      <c r="A7777" t="s">
        <v>217</v>
      </c>
      <c r="B7777" s="1" t="s">
        <v>218</v>
      </c>
      <c r="C7777">
        <v>2006</v>
      </c>
      <c r="D7777" s="15">
        <f>DATE(cars[[#This Row],[year_1]],1,1)</f>
        <v>38718</v>
      </c>
      <c r="E7777" t="s">
        <v>17</v>
      </c>
      <c r="F7777" s="4">
        <v>250</v>
      </c>
      <c r="G7777">
        <v>6</v>
      </c>
      <c r="H7777" t="s">
        <v>33</v>
      </c>
      <c r="I7777" t="s">
        <v>34</v>
      </c>
      <c r="J7777">
        <v>4</v>
      </c>
      <c r="K7777" t="s">
        <v>101</v>
      </c>
      <c r="L7777" t="s">
        <v>31</v>
      </c>
      <c r="M7777" t="s">
        <v>90</v>
      </c>
      <c r="N7777">
        <v>21</v>
      </c>
      <c r="O7777">
        <v>16</v>
      </c>
      <c r="P7777">
        <v>640</v>
      </c>
      <c r="Q7777">
        <v>34195</v>
      </c>
    </row>
    <row r="7778" spans="1:17" x14ac:dyDescent="0.25">
      <c r="A7778" t="s">
        <v>217</v>
      </c>
      <c r="B7778" s="1" t="s">
        <v>218</v>
      </c>
      <c r="C7778">
        <v>2006</v>
      </c>
      <c r="D7778" s="15">
        <f>DATE(cars[[#This Row],[year_1]],1,1)</f>
        <v>38718</v>
      </c>
      <c r="E7778" t="s">
        <v>17</v>
      </c>
      <c r="F7778" s="4">
        <v>250</v>
      </c>
      <c r="G7778">
        <v>6</v>
      </c>
      <c r="H7778" t="s">
        <v>33</v>
      </c>
      <c r="I7778" t="s">
        <v>34</v>
      </c>
      <c r="J7778">
        <v>4</v>
      </c>
      <c r="K7778" t="s">
        <v>101</v>
      </c>
      <c r="L7778" t="s">
        <v>31</v>
      </c>
      <c r="M7778" t="s">
        <v>90</v>
      </c>
      <c r="N7778">
        <v>21</v>
      </c>
      <c r="O7778">
        <v>16</v>
      </c>
      <c r="P7778">
        <v>640</v>
      </c>
      <c r="Q7778">
        <v>34295</v>
      </c>
    </row>
    <row r="7779" spans="1:17" x14ac:dyDescent="0.25">
      <c r="A7779" t="s">
        <v>217</v>
      </c>
      <c r="B7779" s="1" t="s">
        <v>218</v>
      </c>
      <c r="C7779">
        <v>2006</v>
      </c>
      <c r="D7779" s="15">
        <f>DATE(cars[[#This Row],[year_1]],1,1)</f>
        <v>38718</v>
      </c>
      <c r="E7779" t="s">
        <v>17</v>
      </c>
      <c r="F7779" s="4">
        <v>250</v>
      </c>
      <c r="G7779">
        <v>6</v>
      </c>
      <c r="H7779" t="s">
        <v>33</v>
      </c>
      <c r="I7779" t="s">
        <v>34</v>
      </c>
      <c r="J7779">
        <v>4</v>
      </c>
      <c r="K7779" t="s">
        <v>101</v>
      </c>
      <c r="L7779" t="s">
        <v>31</v>
      </c>
      <c r="M7779" t="s">
        <v>90</v>
      </c>
      <c r="N7779">
        <v>21</v>
      </c>
      <c r="O7779">
        <v>16</v>
      </c>
      <c r="P7779">
        <v>640</v>
      </c>
      <c r="Q7779">
        <v>37695</v>
      </c>
    </row>
    <row r="7780" spans="1:17" x14ac:dyDescent="0.25">
      <c r="A7780" t="s">
        <v>217</v>
      </c>
      <c r="B7780" s="1" t="s">
        <v>218</v>
      </c>
      <c r="C7780">
        <v>2006</v>
      </c>
      <c r="D7780" s="15">
        <f>DATE(cars[[#This Row],[year_1]],1,1)</f>
        <v>38718</v>
      </c>
      <c r="E7780" t="s">
        <v>17</v>
      </c>
      <c r="F7780" s="4">
        <v>250</v>
      </c>
      <c r="G7780">
        <v>6</v>
      </c>
      <c r="H7780" t="s">
        <v>33</v>
      </c>
      <c r="I7780" t="s">
        <v>34</v>
      </c>
      <c r="J7780">
        <v>4</v>
      </c>
      <c r="K7780" t="s">
        <v>101</v>
      </c>
      <c r="L7780" t="s">
        <v>31</v>
      </c>
      <c r="M7780" t="s">
        <v>90</v>
      </c>
      <c r="N7780">
        <v>21</v>
      </c>
      <c r="O7780">
        <v>16</v>
      </c>
      <c r="P7780">
        <v>640</v>
      </c>
      <c r="Q7780">
        <v>35895</v>
      </c>
    </row>
    <row r="7781" spans="1:17" x14ac:dyDescent="0.25">
      <c r="A7781" t="s">
        <v>217</v>
      </c>
      <c r="B7781" s="1" t="s">
        <v>218</v>
      </c>
      <c r="C7781">
        <v>2006</v>
      </c>
      <c r="D7781" s="15">
        <f>DATE(cars[[#This Row],[year_1]],1,1)</f>
        <v>38718</v>
      </c>
      <c r="E7781" t="s">
        <v>17</v>
      </c>
      <c r="F7781" s="4">
        <v>250</v>
      </c>
      <c r="G7781">
        <v>6</v>
      </c>
      <c r="H7781" t="s">
        <v>33</v>
      </c>
      <c r="I7781" t="s">
        <v>34</v>
      </c>
      <c r="J7781">
        <v>4</v>
      </c>
      <c r="K7781" t="s">
        <v>101</v>
      </c>
      <c r="L7781" t="s">
        <v>31</v>
      </c>
      <c r="M7781" t="s">
        <v>90</v>
      </c>
      <c r="N7781">
        <v>21</v>
      </c>
      <c r="O7781">
        <v>16</v>
      </c>
      <c r="P7781">
        <v>640</v>
      </c>
      <c r="Q7781">
        <v>33895</v>
      </c>
    </row>
    <row r="7782" spans="1:17" x14ac:dyDescent="0.25">
      <c r="A7782" t="s">
        <v>217</v>
      </c>
      <c r="B7782" s="1" t="s">
        <v>218</v>
      </c>
      <c r="C7782">
        <v>2006</v>
      </c>
      <c r="D7782" s="15">
        <f>DATE(cars[[#This Row],[year_1]],1,1)</f>
        <v>38718</v>
      </c>
      <c r="E7782" t="s">
        <v>17</v>
      </c>
      <c r="F7782" s="4">
        <v>250</v>
      </c>
      <c r="G7782">
        <v>6</v>
      </c>
      <c r="H7782" t="s">
        <v>33</v>
      </c>
      <c r="I7782" t="s">
        <v>34</v>
      </c>
      <c r="J7782">
        <v>4</v>
      </c>
      <c r="K7782" t="s">
        <v>101</v>
      </c>
      <c r="L7782" t="s">
        <v>31</v>
      </c>
      <c r="M7782" t="s">
        <v>90</v>
      </c>
      <c r="N7782">
        <v>21</v>
      </c>
      <c r="O7782">
        <v>16</v>
      </c>
      <c r="P7782">
        <v>640</v>
      </c>
      <c r="Q7782">
        <v>32295</v>
      </c>
    </row>
    <row r="7783" spans="1:17" x14ac:dyDescent="0.25">
      <c r="A7783" t="s">
        <v>217</v>
      </c>
      <c r="B7783" s="1" t="s">
        <v>218</v>
      </c>
      <c r="C7783">
        <v>2006</v>
      </c>
      <c r="D7783" s="15">
        <f>DATE(cars[[#This Row],[year_1]],1,1)</f>
        <v>38718</v>
      </c>
      <c r="E7783" t="s">
        <v>17</v>
      </c>
      <c r="F7783" s="4">
        <v>250</v>
      </c>
      <c r="G7783">
        <v>6</v>
      </c>
      <c r="H7783" t="s">
        <v>33</v>
      </c>
      <c r="I7783" t="s">
        <v>34</v>
      </c>
      <c r="J7783">
        <v>4</v>
      </c>
      <c r="K7783" t="s">
        <v>101</v>
      </c>
      <c r="L7783" t="s">
        <v>31</v>
      </c>
      <c r="M7783" t="s">
        <v>90</v>
      </c>
      <c r="N7783">
        <v>21</v>
      </c>
      <c r="O7783">
        <v>16</v>
      </c>
      <c r="P7783">
        <v>640</v>
      </c>
      <c r="Q7783">
        <v>35695</v>
      </c>
    </row>
    <row r="7784" spans="1:17" x14ac:dyDescent="0.25">
      <c r="A7784" t="s">
        <v>292</v>
      </c>
      <c r="B7784" s="1" t="s">
        <v>709</v>
      </c>
      <c r="C7784">
        <v>2004</v>
      </c>
      <c r="D7784" s="15">
        <f>DATE(cars[[#This Row],[year_1]],1,1)</f>
        <v>37987</v>
      </c>
      <c r="E7784" t="s">
        <v>29</v>
      </c>
      <c r="F7784" s="4">
        <v>252</v>
      </c>
      <c r="G7784">
        <v>6</v>
      </c>
      <c r="H7784" t="s">
        <v>33</v>
      </c>
      <c r="I7784" t="s">
        <v>19</v>
      </c>
      <c r="J7784">
        <v>2</v>
      </c>
      <c r="K7784" t="s">
        <v>108</v>
      </c>
      <c r="L7784" t="s">
        <v>21</v>
      </c>
      <c r="M7784" t="s">
        <v>22</v>
      </c>
      <c r="N7784">
        <v>22</v>
      </c>
      <c r="O7784">
        <v>16</v>
      </c>
      <c r="P7784">
        <v>204</v>
      </c>
      <c r="Q7784">
        <v>89000</v>
      </c>
    </row>
    <row r="7785" spans="1:17" x14ac:dyDescent="0.25">
      <c r="A7785" t="s">
        <v>292</v>
      </c>
      <c r="B7785" s="1" t="s">
        <v>709</v>
      </c>
      <c r="C7785">
        <v>2005</v>
      </c>
      <c r="D7785" s="15">
        <f>DATE(cars[[#This Row],[year_1]],1,1)</f>
        <v>38353</v>
      </c>
      <c r="E7785" t="s">
        <v>29</v>
      </c>
      <c r="F7785" s="4">
        <v>252</v>
      </c>
      <c r="G7785">
        <v>6</v>
      </c>
      <c r="H7785" t="s">
        <v>33</v>
      </c>
      <c r="I7785" t="s">
        <v>19</v>
      </c>
      <c r="J7785">
        <v>2</v>
      </c>
      <c r="K7785" t="s">
        <v>108</v>
      </c>
      <c r="L7785" t="s">
        <v>21</v>
      </c>
      <c r="M7785" t="s">
        <v>22</v>
      </c>
      <c r="N7785">
        <v>22</v>
      </c>
      <c r="O7785">
        <v>16</v>
      </c>
      <c r="P7785">
        <v>204</v>
      </c>
      <c r="Q7785">
        <v>89000</v>
      </c>
    </row>
    <row r="7786" spans="1:17" x14ac:dyDescent="0.25">
      <c r="A7786" t="s">
        <v>161</v>
      </c>
      <c r="B7786" s="1" t="s">
        <v>1029</v>
      </c>
      <c r="C7786">
        <v>2007</v>
      </c>
      <c r="D7786" s="15">
        <f>DATE(cars[[#This Row],[year_1]],1,1)</f>
        <v>39083</v>
      </c>
      <c r="E7786" t="s">
        <v>29</v>
      </c>
      <c r="F7786" s="4">
        <v>252</v>
      </c>
      <c r="G7786">
        <v>6</v>
      </c>
      <c r="H7786" t="s">
        <v>33</v>
      </c>
      <c r="I7786" t="s">
        <v>30</v>
      </c>
      <c r="J7786">
        <v>4</v>
      </c>
      <c r="K7786" t="s">
        <v>101</v>
      </c>
      <c r="L7786" t="s">
        <v>31</v>
      </c>
      <c r="M7786" t="s">
        <v>90</v>
      </c>
      <c r="N7786">
        <v>22</v>
      </c>
      <c r="O7786">
        <v>16</v>
      </c>
      <c r="P7786">
        <v>481</v>
      </c>
      <c r="Q7786">
        <v>24599</v>
      </c>
    </row>
    <row r="7787" spans="1:17" x14ac:dyDescent="0.25">
      <c r="A7787" t="s">
        <v>161</v>
      </c>
      <c r="B7787" s="1" t="s">
        <v>1029</v>
      </c>
      <c r="C7787">
        <v>2007</v>
      </c>
      <c r="D7787" s="15">
        <f>DATE(cars[[#This Row],[year_1]],1,1)</f>
        <v>39083</v>
      </c>
      <c r="E7787" t="s">
        <v>29</v>
      </c>
      <c r="F7787" s="4">
        <v>252</v>
      </c>
      <c r="G7787">
        <v>6</v>
      </c>
      <c r="H7787" t="s">
        <v>33</v>
      </c>
      <c r="I7787" t="s">
        <v>34</v>
      </c>
      <c r="J7787">
        <v>4</v>
      </c>
      <c r="K7787" t="s">
        <v>101</v>
      </c>
      <c r="L7787" t="s">
        <v>31</v>
      </c>
      <c r="M7787" t="s">
        <v>90</v>
      </c>
      <c r="N7787">
        <v>21</v>
      </c>
      <c r="O7787">
        <v>16</v>
      </c>
      <c r="P7787">
        <v>481</v>
      </c>
      <c r="Q7787">
        <v>29549</v>
      </c>
    </row>
    <row r="7788" spans="1:17" x14ac:dyDescent="0.25">
      <c r="A7788" t="s">
        <v>161</v>
      </c>
      <c r="B7788" s="1" t="s">
        <v>1029</v>
      </c>
      <c r="C7788">
        <v>2007</v>
      </c>
      <c r="D7788" s="15">
        <f>DATE(cars[[#This Row],[year_1]],1,1)</f>
        <v>39083</v>
      </c>
      <c r="E7788" t="s">
        <v>29</v>
      </c>
      <c r="F7788" s="4">
        <v>252</v>
      </c>
      <c r="G7788">
        <v>6</v>
      </c>
      <c r="H7788" t="s">
        <v>33</v>
      </c>
      <c r="I7788" t="s">
        <v>30</v>
      </c>
      <c r="J7788">
        <v>4</v>
      </c>
      <c r="K7788" t="s">
        <v>101</v>
      </c>
      <c r="L7788" t="s">
        <v>31</v>
      </c>
      <c r="M7788" t="s">
        <v>90</v>
      </c>
      <c r="N7788">
        <v>22</v>
      </c>
      <c r="O7788">
        <v>16</v>
      </c>
      <c r="P7788">
        <v>481</v>
      </c>
      <c r="Q7788">
        <v>27949</v>
      </c>
    </row>
    <row r="7789" spans="1:17" x14ac:dyDescent="0.25">
      <c r="A7789" t="s">
        <v>161</v>
      </c>
      <c r="B7789" s="1" t="s">
        <v>1029</v>
      </c>
      <c r="C7789">
        <v>2007</v>
      </c>
      <c r="D7789" s="15">
        <f>DATE(cars[[#This Row],[year_1]],1,1)</f>
        <v>39083</v>
      </c>
      <c r="E7789" t="s">
        <v>29</v>
      </c>
      <c r="F7789" s="4">
        <v>252</v>
      </c>
      <c r="G7789">
        <v>6</v>
      </c>
      <c r="H7789" t="s">
        <v>33</v>
      </c>
      <c r="I7789" t="s">
        <v>34</v>
      </c>
      <c r="J7789">
        <v>4</v>
      </c>
      <c r="K7789" t="s">
        <v>101</v>
      </c>
      <c r="L7789" t="s">
        <v>31</v>
      </c>
      <c r="M7789" t="s">
        <v>90</v>
      </c>
      <c r="N7789">
        <v>21</v>
      </c>
      <c r="O7789">
        <v>16</v>
      </c>
      <c r="P7789">
        <v>481</v>
      </c>
      <c r="Q7789">
        <v>28349</v>
      </c>
    </row>
    <row r="7790" spans="1:17" x14ac:dyDescent="0.25">
      <c r="A7790" t="s">
        <v>161</v>
      </c>
      <c r="B7790" s="1" t="s">
        <v>1029</v>
      </c>
      <c r="C7790">
        <v>2007</v>
      </c>
      <c r="D7790" s="15">
        <f>DATE(cars[[#This Row],[year_1]],1,1)</f>
        <v>39083</v>
      </c>
      <c r="E7790" t="s">
        <v>29</v>
      </c>
      <c r="F7790" s="4">
        <v>252</v>
      </c>
      <c r="G7790">
        <v>6</v>
      </c>
      <c r="H7790" t="s">
        <v>33</v>
      </c>
      <c r="I7790" t="s">
        <v>30</v>
      </c>
      <c r="J7790">
        <v>4</v>
      </c>
      <c r="K7790" t="s">
        <v>101</v>
      </c>
      <c r="L7790" t="s">
        <v>31</v>
      </c>
      <c r="M7790" t="s">
        <v>90</v>
      </c>
      <c r="N7790">
        <v>22</v>
      </c>
      <c r="O7790">
        <v>16</v>
      </c>
      <c r="P7790">
        <v>481</v>
      </c>
      <c r="Q7790">
        <v>25949</v>
      </c>
    </row>
    <row r="7791" spans="1:17" x14ac:dyDescent="0.25">
      <c r="A7791" t="s">
        <v>161</v>
      </c>
      <c r="B7791" s="1" t="s">
        <v>1029</v>
      </c>
      <c r="C7791">
        <v>2007</v>
      </c>
      <c r="D7791" s="15">
        <f>DATE(cars[[#This Row],[year_1]],1,1)</f>
        <v>39083</v>
      </c>
      <c r="E7791" t="s">
        <v>29</v>
      </c>
      <c r="F7791" s="4">
        <v>252</v>
      </c>
      <c r="G7791">
        <v>6</v>
      </c>
      <c r="H7791" t="s">
        <v>33</v>
      </c>
      <c r="I7791" t="s">
        <v>34</v>
      </c>
      <c r="J7791">
        <v>4</v>
      </c>
      <c r="K7791" t="s">
        <v>101</v>
      </c>
      <c r="L7791" t="s">
        <v>31</v>
      </c>
      <c r="M7791" t="s">
        <v>90</v>
      </c>
      <c r="N7791">
        <v>21</v>
      </c>
      <c r="O7791">
        <v>16</v>
      </c>
      <c r="P7791">
        <v>481</v>
      </c>
      <c r="Q7791">
        <v>24599</v>
      </c>
    </row>
    <row r="7792" spans="1:17" x14ac:dyDescent="0.25">
      <c r="A7792" t="s">
        <v>161</v>
      </c>
      <c r="B7792" s="1" t="s">
        <v>1029</v>
      </c>
      <c r="C7792">
        <v>2007</v>
      </c>
      <c r="D7792" s="15">
        <f>DATE(cars[[#This Row],[year_1]],1,1)</f>
        <v>39083</v>
      </c>
      <c r="E7792" t="s">
        <v>29</v>
      </c>
      <c r="F7792" s="4">
        <v>252</v>
      </c>
      <c r="G7792">
        <v>6</v>
      </c>
      <c r="H7792" t="s">
        <v>33</v>
      </c>
      <c r="I7792" t="s">
        <v>34</v>
      </c>
      <c r="J7792">
        <v>4</v>
      </c>
      <c r="K7792" t="s">
        <v>101</v>
      </c>
      <c r="L7792" t="s">
        <v>31</v>
      </c>
      <c r="M7792" t="s">
        <v>90</v>
      </c>
      <c r="N7792">
        <v>21</v>
      </c>
      <c r="O7792">
        <v>16</v>
      </c>
      <c r="P7792">
        <v>481</v>
      </c>
      <c r="Q7792">
        <v>31749</v>
      </c>
    </row>
    <row r="7793" spans="1:17" x14ac:dyDescent="0.25">
      <c r="A7793" t="s">
        <v>161</v>
      </c>
      <c r="B7793" s="1" t="s">
        <v>1029</v>
      </c>
      <c r="C7793">
        <v>2007</v>
      </c>
      <c r="D7793" s="15">
        <f>DATE(cars[[#This Row],[year_1]],1,1)</f>
        <v>39083</v>
      </c>
      <c r="E7793" t="s">
        <v>29</v>
      </c>
      <c r="F7793" s="4">
        <v>252</v>
      </c>
      <c r="G7793">
        <v>6</v>
      </c>
      <c r="H7793" t="s">
        <v>33</v>
      </c>
      <c r="I7793" t="s">
        <v>34</v>
      </c>
      <c r="J7793">
        <v>4</v>
      </c>
      <c r="K7793" t="s">
        <v>101</v>
      </c>
      <c r="L7793" t="s">
        <v>31</v>
      </c>
      <c r="M7793" t="s">
        <v>90</v>
      </c>
      <c r="N7793">
        <v>21</v>
      </c>
      <c r="O7793">
        <v>16</v>
      </c>
      <c r="P7793">
        <v>481</v>
      </c>
      <c r="Q7793">
        <v>26999</v>
      </c>
    </row>
    <row r="7794" spans="1:17" x14ac:dyDescent="0.25">
      <c r="A7794" t="s">
        <v>161</v>
      </c>
      <c r="B7794" s="1" t="s">
        <v>1029</v>
      </c>
      <c r="C7794">
        <v>2007</v>
      </c>
      <c r="D7794" s="15">
        <f>DATE(cars[[#This Row],[year_1]],1,1)</f>
        <v>39083</v>
      </c>
      <c r="E7794" t="s">
        <v>29</v>
      </c>
      <c r="F7794" s="4">
        <v>252</v>
      </c>
      <c r="G7794">
        <v>6</v>
      </c>
      <c r="H7794" t="s">
        <v>33</v>
      </c>
      <c r="I7794" t="s">
        <v>34</v>
      </c>
      <c r="J7794">
        <v>4</v>
      </c>
      <c r="K7794" t="s">
        <v>101</v>
      </c>
      <c r="L7794" t="s">
        <v>31</v>
      </c>
      <c r="M7794" t="s">
        <v>90</v>
      </c>
      <c r="N7794">
        <v>21</v>
      </c>
      <c r="O7794">
        <v>16</v>
      </c>
      <c r="P7794">
        <v>481</v>
      </c>
      <c r="Q7794">
        <v>27549</v>
      </c>
    </row>
    <row r="7795" spans="1:17" x14ac:dyDescent="0.25">
      <c r="A7795" t="s">
        <v>161</v>
      </c>
      <c r="B7795" s="1" t="s">
        <v>1029</v>
      </c>
      <c r="C7795">
        <v>2007</v>
      </c>
      <c r="D7795" s="15">
        <f>DATE(cars[[#This Row],[year_1]],1,1)</f>
        <v>39083</v>
      </c>
      <c r="E7795" t="s">
        <v>29</v>
      </c>
      <c r="F7795" s="4">
        <v>252</v>
      </c>
      <c r="G7795">
        <v>6</v>
      </c>
      <c r="H7795" t="s">
        <v>33</v>
      </c>
      <c r="I7795" t="s">
        <v>30</v>
      </c>
      <c r="J7795">
        <v>4</v>
      </c>
      <c r="K7795" t="s">
        <v>101</v>
      </c>
      <c r="L7795" t="s">
        <v>31</v>
      </c>
      <c r="M7795" t="s">
        <v>90</v>
      </c>
      <c r="N7795">
        <v>22</v>
      </c>
      <c r="O7795">
        <v>16</v>
      </c>
      <c r="P7795">
        <v>481</v>
      </c>
      <c r="Q7795">
        <v>24349</v>
      </c>
    </row>
    <row r="7796" spans="1:17" x14ac:dyDescent="0.25">
      <c r="A7796" t="s">
        <v>161</v>
      </c>
      <c r="B7796" s="1" t="s">
        <v>1029</v>
      </c>
      <c r="C7796">
        <v>2007</v>
      </c>
      <c r="D7796" s="15">
        <f>DATE(cars[[#This Row],[year_1]],1,1)</f>
        <v>39083</v>
      </c>
      <c r="E7796" t="s">
        <v>29</v>
      </c>
      <c r="F7796" s="4">
        <v>252</v>
      </c>
      <c r="G7796">
        <v>6</v>
      </c>
      <c r="H7796" t="s">
        <v>33</v>
      </c>
      <c r="I7796" t="s">
        <v>34</v>
      </c>
      <c r="J7796">
        <v>4</v>
      </c>
      <c r="K7796" t="s">
        <v>101</v>
      </c>
      <c r="L7796" t="s">
        <v>31</v>
      </c>
      <c r="M7796" t="s">
        <v>90</v>
      </c>
      <c r="N7796">
        <v>21</v>
      </c>
      <c r="O7796">
        <v>16</v>
      </c>
      <c r="P7796">
        <v>481</v>
      </c>
      <c r="Q7796">
        <v>25949</v>
      </c>
    </row>
    <row r="7797" spans="1:17" x14ac:dyDescent="0.25">
      <c r="A7797" t="s">
        <v>161</v>
      </c>
      <c r="B7797" s="1" t="s">
        <v>1029</v>
      </c>
      <c r="C7797">
        <v>2007</v>
      </c>
      <c r="D7797" s="15">
        <f>DATE(cars[[#This Row],[year_1]],1,1)</f>
        <v>39083</v>
      </c>
      <c r="E7797" t="s">
        <v>29</v>
      </c>
      <c r="F7797" s="4">
        <v>252</v>
      </c>
      <c r="G7797">
        <v>6</v>
      </c>
      <c r="H7797" t="s">
        <v>33</v>
      </c>
      <c r="I7797" t="s">
        <v>34</v>
      </c>
      <c r="J7797">
        <v>4</v>
      </c>
      <c r="K7797" t="s">
        <v>101</v>
      </c>
      <c r="L7797" t="s">
        <v>31</v>
      </c>
      <c r="M7797" t="s">
        <v>90</v>
      </c>
      <c r="N7797">
        <v>21</v>
      </c>
      <c r="O7797">
        <v>16</v>
      </c>
      <c r="P7797">
        <v>481</v>
      </c>
      <c r="Q7797">
        <v>26199</v>
      </c>
    </row>
    <row r="7798" spans="1:17" x14ac:dyDescent="0.25">
      <c r="A7798" t="s">
        <v>161</v>
      </c>
      <c r="B7798" s="1" t="s">
        <v>1029</v>
      </c>
      <c r="C7798">
        <v>2007</v>
      </c>
      <c r="D7798" s="15">
        <f>DATE(cars[[#This Row],[year_1]],1,1)</f>
        <v>39083</v>
      </c>
      <c r="E7798" t="s">
        <v>29</v>
      </c>
      <c r="F7798" s="4">
        <v>252</v>
      </c>
      <c r="G7798">
        <v>6</v>
      </c>
      <c r="H7798" t="s">
        <v>33</v>
      </c>
      <c r="I7798" t="s">
        <v>30</v>
      </c>
      <c r="J7798">
        <v>4</v>
      </c>
      <c r="K7798" t="s">
        <v>101</v>
      </c>
      <c r="L7798" t="s">
        <v>31</v>
      </c>
      <c r="M7798" t="s">
        <v>90</v>
      </c>
      <c r="N7798">
        <v>22</v>
      </c>
      <c r="O7798">
        <v>16</v>
      </c>
      <c r="P7798">
        <v>481</v>
      </c>
      <c r="Q7798">
        <v>25399</v>
      </c>
    </row>
    <row r="7799" spans="1:17" x14ac:dyDescent="0.25">
      <c r="A7799" t="s">
        <v>161</v>
      </c>
      <c r="B7799" s="1" t="s">
        <v>1029</v>
      </c>
      <c r="C7799">
        <v>2007</v>
      </c>
      <c r="D7799" s="15">
        <f>DATE(cars[[#This Row],[year_1]],1,1)</f>
        <v>39083</v>
      </c>
      <c r="E7799" t="s">
        <v>29</v>
      </c>
      <c r="F7799" s="4">
        <v>252</v>
      </c>
      <c r="G7799">
        <v>6</v>
      </c>
      <c r="H7799" t="s">
        <v>33</v>
      </c>
      <c r="I7799" t="s">
        <v>34</v>
      </c>
      <c r="J7799">
        <v>4</v>
      </c>
      <c r="K7799" t="s">
        <v>101</v>
      </c>
      <c r="L7799" t="s">
        <v>31</v>
      </c>
      <c r="M7799" t="s">
        <v>90</v>
      </c>
      <c r="N7799">
        <v>21</v>
      </c>
      <c r="O7799">
        <v>16</v>
      </c>
      <c r="P7799">
        <v>481</v>
      </c>
      <c r="Q7799">
        <v>28649</v>
      </c>
    </row>
    <row r="7800" spans="1:17" x14ac:dyDescent="0.25">
      <c r="A7800" t="s">
        <v>161</v>
      </c>
      <c r="B7800" s="1" t="s">
        <v>1029</v>
      </c>
      <c r="C7800">
        <v>2007</v>
      </c>
      <c r="D7800" s="15">
        <f>DATE(cars[[#This Row],[year_1]],1,1)</f>
        <v>39083</v>
      </c>
      <c r="E7800" t="s">
        <v>29</v>
      </c>
      <c r="F7800" s="4">
        <v>252</v>
      </c>
      <c r="G7800">
        <v>6</v>
      </c>
      <c r="H7800" t="s">
        <v>33</v>
      </c>
      <c r="I7800" t="s">
        <v>30</v>
      </c>
      <c r="J7800">
        <v>4</v>
      </c>
      <c r="K7800" t="s">
        <v>101</v>
      </c>
      <c r="L7800" t="s">
        <v>31</v>
      </c>
      <c r="M7800" t="s">
        <v>90</v>
      </c>
      <c r="N7800">
        <v>22</v>
      </c>
      <c r="O7800">
        <v>16</v>
      </c>
      <c r="P7800">
        <v>481</v>
      </c>
      <c r="Q7800">
        <v>27049</v>
      </c>
    </row>
    <row r="7801" spans="1:17" x14ac:dyDescent="0.25">
      <c r="A7801" t="s">
        <v>161</v>
      </c>
      <c r="B7801" s="1" t="s">
        <v>1029</v>
      </c>
      <c r="C7801">
        <v>2007</v>
      </c>
      <c r="D7801" s="15">
        <f>DATE(cars[[#This Row],[year_1]],1,1)</f>
        <v>39083</v>
      </c>
      <c r="E7801" t="s">
        <v>29</v>
      </c>
      <c r="F7801" s="4">
        <v>252</v>
      </c>
      <c r="G7801">
        <v>6</v>
      </c>
      <c r="H7801" t="s">
        <v>33</v>
      </c>
      <c r="I7801" t="s">
        <v>30</v>
      </c>
      <c r="J7801">
        <v>4</v>
      </c>
      <c r="K7801" t="s">
        <v>101</v>
      </c>
      <c r="L7801" t="s">
        <v>31</v>
      </c>
      <c r="M7801" t="s">
        <v>90</v>
      </c>
      <c r="N7801">
        <v>22</v>
      </c>
      <c r="O7801">
        <v>16</v>
      </c>
      <c r="P7801">
        <v>481</v>
      </c>
      <c r="Q7801">
        <v>22999</v>
      </c>
    </row>
    <row r="7802" spans="1:17" x14ac:dyDescent="0.25">
      <c r="A7802" t="s">
        <v>161</v>
      </c>
      <c r="B7802" s="1" t="s">
        <v>1029</v>
      </c>
      <c r="C7802">
        <v>2007</v>
      </c>
      <c r="D7802" s="15">
        <f>DATE(cars[[#This Row],[year_1]],1,1)</f>
        <v>39083</v>
      </c>
      <c r="E7802" t="s">
        <v>29</v>
      </c>
      <c r="F7802" s="4">
        <v>252</v>
      </c>
      <c r="G7802">
        <v>6</v>
      </c>
      <c r="H7802" t="s">
        <v>33</v>
      </c>
      <c r="I7802" t="s">
        <v>30</v>
      </c>
      <c r="J7802">
        <v>4</v>
      </c>
      <c r="K7802" t="s">
        <v>101</v>
      </c>
      <c r="L7802" t="s">
        <v>31</v>
      </c>
      <c r="M7802" t="s">
        <v>90</v>
      </c>
      <c r="N7802">
        <v>22</v>
      </c>
      <c r="O7802">
        <v>16</v>
      </c>
      <c r="P7802">
        <v>481</v>
      </c>
      <c r="Q7802">
        <v>30149</v>
      </c>
    </row>
    <row r="7803" spans="1:17" x14ac:dyDescent="0.25">
      <c r="A7803" t="s">
        <v>161</v>
      </c>
      <c r="B7803" s="1" t="s">
        <v>1029</v>
      </c>
      <c r="C7803">
        <v>2007</v>
      </c>
      <c r="D7803" s="15">
        <f>DATE(cars[[#This Row],[year_1]],1,1)</f>
        <v>39083</v>
      </c>
      <c r="E7803" t="s">
        <v>29</v>
      </c>
      <c r="F7803" s="4">
        <v>252</v>
      </c>
      <c r="G7803">
        <v>6</v>
      </c>
      <c r="H7803" t="s">
        <v>33</v>
      </c>
      <c r="I7803" t="s">
        <v>30</v>
      </c>
      <c r="J7803">
        <v>4</v>
      </c>
      <c r="K7803" t="s">
        <v>101</v>
      </c>
      <c r="L7803" t="s">
        <v>31</v>
      </c>
      <c r="M7803" t="s">
        <v>90</v>
      </c>
      <c r="N7803">
        <v>22</v>
      </c>
      <c r="O7803">
        <v>16</v>
      </c>
      <c r="P7803">
        <v>481</v>
      </c>
      <c r="Q7803">
        <v>26749</v>
      </c>
    </row>
    <row r="7804" spans="1:17" x14ac:dyDescent="0.25">
      <c r="A7804" t="s">
        <v>161</v>
      </c>
      <c r="B7804" s="1" t="s">
        <v>1029</v>
      </c>
      <c r="C7804">
        <v>2008</v>
      </c>
      <c r="D7804" s="15">
        <f>DATE(cars[[#This Row],[year_1]],1,1)</f>
        <v>39448</v>
      </c>
      <c r="E7804" t="s">
        <v>29</v>
      </c>
      <c r="F7804" s="4">
        <v>252</v>
      </c>
      <c r="G7804">
        <v>6</v>
      </c>
      <c r="H7804" t="s">
        <v>33</v>
      </c>
      <c r="I7804" t="s">
        <v>30</v>
      </c>
      <c r="J7804">
        <v>4</v>
      </c>
      <c r="K7804" t="s">
        <v>101</v>
      </c>
      <c r="L7804" t="s">
        <v>31</v>
      </c>
      <c r="M7804" t="s">
        <v>90</v>
      </c>
      <c r="N7804">
        <v>22</v>
      </c>
      <c r="O7804">
        <v>16</v>
      </c>
      <c r="P7804">
        <v>481</v>
      </c>
      <c r="Q7804">
        <v>27499</v>
      </c>
    </row>
    <row r="7805" spans="1:17" x14ac:dyDescent="0.25">
      <c r="A7805" t="s">
        <v>161</v>
      </c>
      <c r="B7805" s="1" t="s">
        <v>1029</v>
      </c>
      <c r="C7805">
        <v>2008</v>
      </c>
      <c r="D7805" s="15">
        <f>DATE(cars[[#This Row],[year_1]],1,1)</f>
        <v>39448</v>
      </c>
      <c r="E7805" t="s">
        <v>29</v>
      </c>
      <c r="F7805" s="4">
        <v>252</v>
      </c>
      <c r="G7805">
        <v>6</v>
      </c>
      <c r="H7805" t="s">
        <v>33</v>
      </c>
      <c r="I7805" t="s">
        <v>30</v>
      </c>
      <c r="J7805">
        <v>4</v>
      </c>
      <c r="K7805" t="s">
        <v>101</v>
      </c>
      <c r="L7805" t="s">
        <v>31</v>
      </c>
      <c r="M7805" t="s">
        <v>90</v>
      </c>
      <c r="N7805">
        <v>22</v>
      </c>
      <c r="O7805">
        <v>16</v>
      </c>
      <c r="P7805">
        <v>481</v>
      </c>
      <c r="Q7805">
        <v>26599</v>
      </c>
    </row>
    <row r="7806" spans="1:17" x14ac:dyDescent="0.25">
      <c r="A7806" t="s">
        <v>161</v>
      </c>
      <c r="B7806" s="1" t="s">
        <v>1029</v>
      </c>
      <c r="C7806">
        <v>2008</v>
      </c>
      <c r="D7806" s="15">
        <f>DATE(cars[[#This Row],[year_1]],1,1)</f>
        <v>39448</v>
      </c>
      <c r="E7806" t="s">
        <v>29</v>
      </c>
      <c r="F7806" s="4">
        <v>252</v>
      </c>
      <c r="G7806">
        <v>6</v>
      </c>
      <c r="H7806" t="s">
        <v>33</v>
      </c>
      <c r="I7806" t="s">
        <v>30</v>
      </c>
      <c r="J7806">
        <v>4</v>
      </c>
      <c r="K7806" t="s">
        <v>101</v>
      </c>
      <c r="L7806" t="s">
        <v>31</v>
      </c>
      <c r="M7806" t="s">
        <v>90</v>
      </c>
      <c r="N7806">
        <v>22</v>
      </c>
      <c r="O7806">
        <v>16</v>
      </c>
      <c r="P7806">
        <v>481</v>
      </c>
      <c r="Q7806">
        <v>23549</v>
      </c>
    </row>
    <row r="7807" spans="1:17" x14ac:dyDescent="0.25">
      <c r="A7807" t="s">
        <v>161</v>
      </c>
      <c r="B7807" s="1" t="s">
        <v>1029</v>
      </c>
      <c r="C7807">
        <v>2008</v>
      </c>
      <c r="D7807" s="15">
        <f>DATE(cars[[#This Row],[year_1]],1,1)</f>
        <v>39448</v>
      </c>
      <c r="E7807" t="s">
        <v>29</v>
      </c>
      <c r="F7807" s="4">
        <v>252</v>
      </c>
      <c r="G7807">
        <v>6</v>
      </c>
      <c r="H7807" t="s">
        <v>33</v>
      </c>
      <c r="I7807" t="s">
        <v>30</v>
      </c>
      <c r="J7807">
        <v>4</v>
      </c>
      <c r="K7807" t="s">
        <v>101</v>
      </c>
      <c r="L7807" t="s">
        <v>31</v>
      </c>
      <c r="M7807" t="s">
        <v>90</v>
      </c>
      <c r="N7807">
        <v>22</v>
      </c>
      <c r="O7807">
        <v>16</v>
      </c>
      <c r="P7807">
        <v>481</v>
      </c>
      <c r="Q7807">
        <v>25099</v>
      </c>
    </row>
    <row r="7808" spans="1:17" x14ac:dyDescent="0.25">
      <c r="A7808" t="s">
        <v>161</v>
      </c>
      <c r="B7808" s="1" t="s">
        <v>1029</v>
      </c>
      <c r="C7808">
        <v>2008</v>
      </c>
      <c r="D7808" s="15">
        <f>DATE(cars[[#This Row],[year_1]],1,1)</f>
        <v>39448</v>
      </c>
      <c r="E7808" t="s">
        <v>29</v>
      </c>
      <c r="F7808" s="4">
        <v>252</v>
      </c>
      <c r="G7808">
        <v>6</v>
      </c>
      <c r="H7808" t="s">
        <v>33</v>
      </c>
      <c r="I7808" t="s">
        <v>30</v>
      </c>
      <c r="J7808">
        <v>4</v>
      </c>
      <c r="K7808" t="s">
        <v>101</v>
      </c>
      <c r="L7808" t="s">
        <v>31</v>
      </c>
      <c r="M7808" t="s">
        <v>90</v>
      </c>
      <c r="N7808">
        <v>22</v>
      </c>
      <c r="O7808">
        <v>16</v>
      </c>
      <c r="P7808">
        <v>481</v>
      </c>
      <c r="Q7808">
        <v>21599</v>
      </c>
    </row>
    <row r="7809" spans="1:17" x14ac:dyDescent="0.25">
      <c r="A7809" t="s">
        <v>161</v>
      </c>
      <c r="B7809" s="1" t="s">
        <v>1029</v>
      </c>
      <c r="C7809">
        <v>2008</v>
      </c>
      <c r="D7809" s="15">
        <f>DATE(cars[[#This Row],[year_1]],1,1)</f>
        <v>39448</v>
      </c>
      <c r="E7809" t="s">
        <v>29</v>
      </c>
      <c r="F7809" s="4">
        <v>252</v>
      </c>
      <c r="G7809">
        <v>6</v>
      </c>
      <c r="H7809" t="s">
        <v>33</v>
      </c>
      <c r="I7809" t="s">
        <v>30</v>
      </c>
      <c r="J7809">
        <v>4</v>
      </c>
      <c r="K7809" t="s">
        <v>101</v>
      </c>
      <c r="L7809" t="s">
        <v>31</v>
      </c>
      <c r="M7809" t="s">
        <v>90</v>
      </c>
      <c r="N7809">
        <v>22</v>
      </c>
      <c r="O7809">
        <v>16</v>
      </c>
      <c r="P7809">
        <v>481</v>
      </c>
      <c r="Q7809">
        <v>25049</v>
      </c>
    </row>
    <row r="7810" spans="1:17" x14ac:dyDescent="0.25">
      <c r="A7810" t="s">
        <v>161</v>
      </c>
      <c r="B7810" s="1" t="s">
        <v>1029</v>
      </c>
      <c r="C7810">
        <v>2009</v>
      </c>
      <c r="D7810" s="15">
        <f>DATE(cars[[#This Row],[year_1]],1,1)</f>
        <v>39814</v>
      </c>
      <c r="E7810" t="s">
        <v>29</v>
      </c>
      <c r="F7810" s="4">
        <v>252</v>
      </c>
      <c r="G7810">
        <v>6</v>
      </c>
      <c r="H7810" t="s">
        <v>33</v>
      </c>
      <c r="I7810" t="s">
        <v>34</v>
      </c>
      <c r="J7810">
        <v>4</v>
      </c>
      <c r="K7810" t="s">
        <v>101</v>
      </c>
      <c r="L7810" t="s">
        <v>31</v>
      </c>
      <c r="M7810" t="s">
        <v>90</v>
      </c>
      <c r="N7810">
        <v>23</v>
      </c>
      <c r="O7810">
        <v>16</v>
      </c>
      <c r="P7810">
        <v>481</v>
      </c>
      <c r="Q7810">
        <v>29930</v>
      </c>
    </row>
    <row r="7811" spans="1:17" x14ac:dyDescent="0.25">
      <c r="A7811" t="s">
        <v>161</v>
      </c>
      <c r="B7811" s="1" t="s">
        <v>1029</v>
      </c>
      <c r="C7811">
        <v>2009</v>
      </c>
      <c r="D7811" s="15">
        <f>DATE(cars[[#This Row],[year_1]],1,1)</f>
        <v>39814</v>
      </c>
      <c r="E7811" t="s">
        <v>29</v>
      </c>
      <c r="F7811" s="4">
        <v>252</v>
      </c>
      <c r="G7811">
        <v>6</v>
      </c>
      <c r="H7811" t="s">
        <v>33</v>
      </c>
      <c r="I7811" t="s">
        <v>34</v>
      </c>
      <c r="J7811">
        <v>4</v>
      </c>
      <c r="K7811" t="s">
        <v>101</v>
      </c>
      <c r="L7811" t="s">
        <v>31</v>
      </c>
      <c r="M7811" t="s">
        <v>90</v>
      </c>
      <c r="N7811">
        <v>23</v>
      </c>
      <c r="O7811">
        <v>16</v>
      </c>
      <c r="P7811">
        <v>481</v>
      </c>
      <c r="Q7811">
        <v>29079</v>
      </c>
    </row>
    <row r="7812" spans="1:17" x14ac:dyDescent="0.25">
      <c r="A7812" t="s">
        <v>161</v>
      </c>
      <c r="B7812" s="1" t="s">
        <v>1029</v>
      </c>
      <c r="C7812">
        <v>2009</v>
      </c>
      <c r="D7812" s="15">
        <f>DATE(cars[[#This Row],[year_1]],1,1)</f>
        <v>39814</v>
      </c>
      <c r="E7812" t="s">
        <v>29</v>
      </c>
      <c r="F7812" s="4">
        <v>252</v>
      </c>
      <c r="G7812">
        <v>6</v>
      </c>
      <c r="H7812" t="s">
        <v>33</v>
      </c>
      <c r="I7812" t="s">
        <v>34</v>
      </c>
      <c r="J7812">
        <v>4</v>
      </c>
      <c r="K7812" t="s">
        <v>101</v>
      </c>
      <c r="L7812" t="s">
        <v>31</v>
      </c>
      <c r="M7812" t="s">
        <v>90</v>
      </c>
      <c r="N7812">
        <v>23</v>
      </c>
      <c r="O7812">
        <v>16</v>
      </c>
      <c r="P7812">
        <v>481</v>
      </c>
      <c r="Q7812">
        <v>27395</v>
      </c>
    </row>
    <row r="7813" spans="1:17" x14ac:dyDescent="0.25">
      <c r="A7813" t="s">
        <v>161</v>
      </c>
      <c r="B7813" s="1" t="s">
        <v>1029</v>
      </c>
      <c r="C7813">
        <v>2009</v>
      </c>
      <c r="D7813" s="15">
        <f>DATE(cars[[#This Row],[year_1]],1,1)</f>
        <v>39814</v>
      </c>
      <c r="E7813" t="s">
        <v>29</v>
      </c>
      <c r="F7813" s="4">
        <v>252</v>
      </c>
      <c r="G7813">
        <v>6</v>
      </c>
      <c r="H7813" t="s">
        <v>33</v>
      </c>
      <c r="I7813" t="s">
        <v>34</v>
      </c>
      <c r="J7813">
        <v>4</v>
      </c>
      <c r="K7813" t="s">
        <v>101</v>
      </c>
      <c r="L7813" t="s">
        <v>31</v>
      </c>
      <c r="M7813" t="s">
        <v>90</v>
      </c>
      <c r="N7813">
        <v>23</v>
      </c>
      <c r="O7813">
        <v>16</v>
      </c>
      <c r="P7813">
        <v>481</v>
      </c>
      <c r="Q7813">
        <v>30230</v>
      </c>
    </row>
    <row r="7814" spans="1:17" x14ac:dyDescent="0.25">
      <c r="A7814" t="s">
        <v>43</v>
      </c>
      <c r="B7814" s="1" t="s">
        <v>618</v>
      </c>
      <c r="C7814">
        <v>1999</v>
      </c>
      <c r="D7814" s="15">
        <f>DATE(cars[[#This Row],[year_1]],1,1)</f>
        <v>36161</v>
      </c>
      <c r="E7814" t="s">
        <v>29</v>
      </c>
      <c r="F7814" s="4">
        <v>253</v>
      </c>
      <c r="G7814">
        <v>6</v>
      </c>
      <c r="H7814" t="s">
        <v>33</v>
      </c>
      <c r="I7814" t="s">
        <v>30</v>
      </c>
      <c r="J7814">
        <v>4</v>
      </c>
      <c r="K7814" t="s">
        <v>39</v>
      </c>
      <c r="L7814" t="s">
        <v>63</v>
      </c>
      <c r="M7814" t="s">
        <v>32</v>
      </c>
      <c r="N7814">
        <v>24</v>
      </c>
      <c r="O7814">
        <v>16</v>
      </c>
      <c r="P7814">
        <v>1013</v>
      </c>
      <c r="Q7814">
        <v>2000</v>
      </c>
    </row>
    <row r="7815" spans="1:17" x14ac:dyDescent="0.25">
      <c r="A7815" t="s">
        <v>43</v>
      </c>
      <c r="B7815" s="1" t="s">
        <v>618</v>
      </c>
      <c r="C7815">
        <v>2000</v>
      </c>
      <c r="D7815" s="15">
        <f>DATE(cars[[#This Row],[year_1]],1,1)</f>
        <v>36526</v>
      </c>
      <c r="E7815" t="s">
        <v>29</v>
      </c>
      <c r="F7815" s="4">
        <v>253</v>
      </c>
      <c r="G7815">
        <v>6</v>
      </c>
      <c r="H7815" t="s">
        <v>33</v>
      </c>
      <c r="I7815" t="s">
        <v>30</v>
      </c>
      <c r="J7815">
        <v>4</v>
      </c>
      <c r="K7815" t="s">
        <v>39</v>
      </c>
      <c r="L7815" t="s">
        <v>63</v>
      </c>
      <c r="M7815" t="s">
        <v>32</v>
      </c>
      <c r="N7815">
        <v>24</v>
      </c>
      <c r="O7815">
        <v>16</v>
      </c>
      <c r="P7815">
        <v>1013</v>
      </c>
      <c r="Q7815">
        <v>2087</v>
      </c>
    </row>
    <row r="7816" spans="1:17" x14ac:dyDescent="0.25">
      <c r="A7816" t="s">
        <v>43</v>
      </c>
      <c r="B7816" s="1" t="s">
        <v>618</v>
      </c>
      <c r="C7816">
        <v>2001</v>
      </c>
      <c r="D7816" s="15">
        <f>DATE(cars[[#This Row],[year_1]],1,1)</f>
        <v>36892</v>
      </c>
      <c r="E7816" t="s">
        <v>17</v>
      </c>
      <c r="F7816" s="4">
        <v>253</v>
      </c>
      <c r="G7816">
        <v>6</v>
      </c>
      <c r="H7816" t="s">
        <v>33</v>
      </c>
      <c r="I7816" t="s">
        <v>30</v>
      </c>
      <c r="J7816">
        <v>4</v>
      </c>
      <c r="K7816" t="s">
        <v>39</v>
      </c>
      <c r="L7816" t="s">
        <v>63</v>
      </c>
      <c r="M7816" t="s">
        <v>32</v>
      </c>
      <c r="N7816">
        <v>24</v>
      </c>
      <c r="O7816">
        <v>16</v>
      </c>
      <c r="P7816">
        <v>1013</v>
      </c>
      <c r="Q7816">
        <v>28680</v>
      </c>
    </row>
    <row r="7817" spans="1:17" x14ac:dyDescent="0.25">
      <c r="A7817" t="s">
        <v>43</v>
      </c>
      <c r="B7817" s="1" t="s">
        <v>748</v>
      </c>
      <c r="C7817">
        <v>2002</v>
      </c>
      <c r="D7817" s="15">
        <f>DATE(cars[[#This Row],[year_1]],1,1)</f>
        <v>37257</v>
      </c>
      <c r="E7817" t="s">
        <v>17</v>
      </c>
      <c r="F7817" s="4">
        <v>253</v>
      </c>
      <c r="G7817">
        <v>6</v>
      </c>
      <c r="H7817" t="s">
        <v>33</v>
      </c>
      <c r="I7817" t="s">
        <v>19</v>
      </c>
      <c r="J7817">
        <v>2</v>
      </c>
      <c r="K7817" t="s">
        <v>73</v>
      </c>
      <c r="L7817" t="s">
        <v>21</v>
      </c>
      <c r="M7817" t="s">
        <v>25</v>
      </c>
      <c r="N7817">
        <v>21</v>
      </c>
      <c r="O7817">
        <v>16</v>
      </c>
      <c r="P7817">
        <v>1013</v>
      </c>
      <c r="Q7817">
        <v>44625</v>
      </c>
    </row>
    <row r="7818" spans="1:17" x14ac:dyDescent="0.25">
      <c r="A7818" t="s">
        <v>43</v>
      </c>
      <c r="B7818" s="1" t="s">
        <v>69</v>
      </c>
      <c r="C7818">
        <v>2003</v>
      </c>
      <c r="D7818" s="15">
        <f>DATE(cars[[#This Row],[year_1]],1,1)</f>
        <v>37622</v>
      </c>
      <c r="E7818" t="s">
        <v>17</v>
      </c>
      <c r="F7818" s="4">
        <v>255</v>
      </c>
      <c r="G7818">
        <v>6</v>
      </c>
      <c r="H7818" t="s">
        <v>33</v>
      </c>
      <c r="I7818" t="s">
        <v>30</v>
      </c>
      <c r="J7818">
        <v>4</v>
      </c>
      <c r="K7818" t="s">
        <v>39</v>
      </c>
      <c r="L7818" t="s">
        <v>63</v>
      </c>
      <c r="M7818" t="s">
        <v>32</v>
      </c>
      <c r="N7818">
        <v>25</v>
      </c>
      <c r="O7818">
        <v>16</v>
      </c>
      <c r="P7818">
        <v>1013</v>
      </c>
      <c r="Q7818">
        <v>32315</v>
      </c>
    </row>
    <row r="7819" spans="1:17" x14ac:dyDescent="0.25">
      <c r="A7819" t="s">
        <v>43</v>
      </c>
      <c r="B7819" s="1" t="s">
        <v>69</v>
      </c>
      <c r="C7819">
        <v>2004</v>
      </c>
      <c r="D7819" s="15">
        <f>DATE(cars[[#This Row],[year_1]],1,1)</f>
        <v>37987</v>
      </c>
      <c r="E7819" t="s">
        <v>17</v>
      </c>
      <c r="F7819" s="4">
        <v>255</v>
      </c>
      <c r="G7819">
        <v>6</v>
      </c>
      <c r="H7819" t="s">
        <v>33</v>
      </c>
      <c r="I7819" t="s">
        <v>30</v>
      </c>
      <c r="J7819">
        <v>4</v>
      </c>
      <c r="K7819" t="s">
        <v>39</v>
      </c>
      <c r="L7819" t="s">
        <v>63</v>
      </c>
      <c r="M7819" t="s">
        <v>32</v>
      </c>
      <c r="N7819">
        <v>25</v>
      </c>
      <c r="O7819">
        <v>16</v>
      </c>
      <c r="P7819">
        <v>1013</v>
      </c>
      <c r="Q7819">
        <v>32615</v>
      </c>
    </row>
    <row r="7820" spans="1:17" x14ac:dyDescent="0.25">
      <c r="A7820" t="s">
        <v>217</v>
      </c>
      <c r="B7820" s="1" t="s">
        <v>962</v>
      </c>
      <c r="C7820">
        <v>2012</v>
      </c>
      <c r="D7820" s="15">
        <f>DATE(cars[[#This Row],[year_1]],1,1)</f>
        <v>40909</v>
      </c>
      <c r="E7820" t="s">
        <v>29</v>
      </c>
      <c r="F7820" s="4">
        <v>256</v>
      </c>
      <c r="G7820">
        <v>6</v>
      </c>
      <c r="H7820" t="s">
        <v>33</v>
      </c>
      <c r="I7820" t="s">
        <v>34</v>
      </c>
      <c r="J7820">
        <v>4</v>
      </c>
      <c r="K7820" t="s">
        <v>101</v>
      </c>
      <c r="L7820" t="s">
        <v>31</v>
      </c>
      <c r="M7820" t="s">
        <v>90</v>
      </c>
      <c r="N7820">
        <v>21</v>
      </c>
      <c r="O7820">
        <v>16</v>
      </c>
      <c r="P7820">
        <v>640</v>
      </c>
      <c r="Q7820">
        <v>35895</v>
      </c>
    </row>
    <row r="7821" spans="1:17" x14ac:dyDescent="0.25">
      <c r="A7821" t="s">
        <v>217</v>
      </c>
      <c r="B7821" s="1" t="s">
        <v>962</v>
      </c>
      <c r="C7821">
        <v>2012</v>
      </c>
      <c r="D7821" s="15">
        <f>DATE(cars[[#This Row],[year_1]],1,1)</f>
        <v>40909</v>
      </c>
      <c r="E7821" t="s">
        <v>29</v>
      </c>
      <c r="F7821" s="4">
        <v>256</v>
      </c>
      <c r="G7821">
        <v>6</v>
      </c>
      <c r="H7821" t="s">
        <v>33</v>
      </c>
      <c r="I7821" t="s">
        <v>34</v>
      </c>
      <c r="J7821">
        <v>4</v>
      </c>
      <c r="K7821" t="s">
        <v>101</v>
      </c>
      <c r="L7821" t="s">
        <v>31</v>
      </c>
      <c r="M7821" t="s">
        <v>90</v>
      </c>
      <c r="N7821">
        <v>21</v>
      </c>
      <c r="O7821">
        <v>16</v>
      </c>
      <c r="P7821">
        <v>640</v>
      </c>
      <c r="Q7821">
        <v>30595</v>
      </c>
    </row>
    <row r="7822" spans="1:17" x14ac:dyDescent="0.25">
      <c r="A7822" t="s">
        <v>217</v>
      </c>
      <c r="B7822" s="1" t="s">
        <v>962</v>
      </c>
      <c r="C7822">
        <v>2012</v>
      </c>
      <c r="D7822" s="15">
        <f>DATE(cars[[#This Row],[year_1]],1,1)</f>
        <v>40909</v>
      </c>
      <c r="E7822" t="s">
        <v>29</v>
      </c>
      <c r="F7822" s="4">
        <v>256</v>
      </c>
      <c r="G7822">
        <v>6</v>
      </c>
      <c r="H7822" t="s">
        <v>33</v>
      </c>
      <c r="I7822" t="s">
        <v>34</v>
      </c>
      <c r="J7822">
        <v>4</v>
      </c>
      <c r="K7822" t="s">
        <v>101</v>
      </c>
      <c r="L7822" t="s">
        <v>31</v>
      </c>
      <c r="M7822" t="s">
        <v>90</v>
      </c>
      <c r="N7822">
        <v>21</v>
      </c>
      <c r="O7822">
        <v>16</v>
      </c>
      <c r="P7822">
        <v>640</v>
      </c>
      <c r="Q7822">
        <v>32595</v>
      </c>
    </row>
    <row r="7823" spans="1:17" x14ac:dyDescent="0.25">
      <c r="A7823" t="s">
        <v>217</v>
      </c>
      <c r="B7823" s="1" t="s">
        <v>962</v>
      </c>
      <c r="C7823">
        <v>2013</v>
      </c>
      <c r="D7823" s="15">
        <f>DATE(cars[[#This Row],[year_1]],1,1)</f>
        <v>41275</v>
      </c>
      <c r="E7823" t="s">
        <v>29</v>
      </c>
      <c r="F7823" s="4">
        <v>256</v>
      </c>
      <c r="G7823">
        <v>6</v>
      </c>
      <c r="H7823" t="s">
        <v>33</v>
      </c>
      <c r="I7823" t="s">
        <v>34</v>
      </c>
      <c r="J7823">
        <v>4</v>
      </c>
      <c r="K7823" t="s">
        <v>101</v>
      </c>
      <c r="L7823" t="s">
        <v>31</v>
      </c>
      <c r="M7823" t="s">
        <v>90</v>
      </c>
      <c r="N7823">
        <v>21</v>
      </c>
      <c r="O7823">
        <v>16</v>
      </c>
      <c r="P7823">
        <v>640</v>
      </c>
      <c r="Q7823">
        <v>32595</v>
      </c>
    </row>
    <row r="7824" spans="1:17" x14ac:dyDescent="0.25">
      <c r="A7824" t="s">
        <v>217</v>
      </c>
      <c r="B7824" s="1" t="s">
        <v>962</v>
      </c>
      <c r="C7824">
        <v>2014</v>
      </c>
      <c r="D7824" s="15">
        <f>DATE(cars[[#This Row],[year_1]],1,1)</f>
        <v>41640</v>
      </c>
      <c r="E7824" t="s">
        <v>29</v>
      </c>
      <c r="F7824" s="4">
        <v>256</v>
      </c>
      <c r="G7824">
        <v>6</v>
      </c>
      <c r="H7824" t="s">
        <v>33</v>
      </c>
      <c r="I7824" t="s">
        <v>34</v>
      </c>
      <c r="J7824">
        <v>4</v>
      </c>
      <c r="K7824" t="s">
        <v>101</v>
      </c>
      <c r="L7824" t="s">
        <v>31</v>
      </c>
      <c r="M7824" t="s">
        <v>90</v>
      </c>
      <c r="N7824">
        <v>21</v>
      </c>
      <c r="O7824">
        <v>16</v>
      </c>
      <c r="P7824">
        <v>640</v>
      </c>
      <c r="Q7824">
        <v>34095</v>
      </c>
    </row>
    <row r="7825" spans="1:17" x14ac:dyDescent="0.25">
      <c r="A7825" t="s">
        <v>199</v>
      </c>
      <c r="B7825" s="1" t="s">
        <v>708</v>
      </c>
      <c r="C7825">
        <v>2010</v>
      </c>
      <c r="D7825" s="15">
        <f>DATE(cars[[#This Row],[year_1]],1,1)</f>
        <v>40179</v>
      </c>
      <c r="E7825" t="s">
        <v>29</v>
      </c>
      <c r="F7825" s="4">
        <v>260</v>
      </c>
      <c r="G7825">
        <v>6</v>
      </c>
      <c r="H7825" t="s">
        <v>33</v>
      </c>
      <c r="I7825" t="s">
        <v>19</v>
      </c>
      <c r="J7825">
        <v>4</v>
      </c>
      <c r="K7825" t="s">
        <v>359</v>
      </c>
      <c r="L7825" t="s">
        <v>31</v>
      </c>
      <c r="M7825" t="s">
        <v>90</v>
      </c>
      <c r="N7825">
        <v>21</v>
      </c>
      <c r="O7825">
        <v>16</v>
      </c>
      <c r="P7825">
        <v>1851</v>
      </c>
      <c r="Q7825">
        <v>25750</v>
      </c>
    </row>
    <row r="7826" spans="1:17" x14ac:dyDescent="0.25">
      <c r="A7826" t="s">
        <v>199</v>
      </c>
      <c r="B7826" s="1" t="s">
        <v>708</v>
      </c>
      <c r="C7826">
        <v>2010</v>
      </c>
      <c r="D7826" s="15">
        <f>DATE(cars[[#This Row],[year_1]],1,1)</f>
        <v>40179</v>
      </c>
      <c r="E7826" t="s">
        <v>29</v>
      </c>
      <c r="F7826" s="4">
        <v>260</v>
      </c>
      <c r="G7826">
        <v>6</v>
      </c>
      <c r="H7826" t="s">
        <v>33</v>
      </c>
      <c r="I7826" t="s">
        <v>19</v>
      </c>
      <c r="J7826">
        <v>4</v>
      </c>
      <c r="K7826" t="s">
        <v>359</v>
      </c>
      <c r="L7826" t="s">
        <v>31</v>
      </c>
      <c r="M7826" t="s">
        <v>90</v>
      </c>
      <c r="N7826">
        <v>21</v>
      </c>
      <c r="O7826">
        <v>16</v>
      </c>
      <c r="P7826">
        <v>1851</v>
      </c>
      <c r="Q7826">
        <v>26750</v>
      </c>
    </row>
    <row r="7827" spans="1:17" x14ac:dyDescent="0.25">
      <c r="A7827" t="s">
        <v>199</v>
      </c>
      <c r="B7827" s="1" t="s">
        <v>708</v>
      </c>
      <c r="C7827">
        <v>2010</v>
      </c>
      <c r="D7827" s="15">
        <f>DATE(cars[[#This Row],[year_1]],1,1)</f>
        <v>40179</v>
      </c>
      <c r="E7827" t="s">
        <v>29</v>
      </c>
      <c r="F7827" s="4">
        <v>260</v>
      </c>
      <c r="G7827">
        <v>6</v>
      </c>
      <c r="H7827" t="s">
        <v>33</v>
      </c>
      <c r="I7827" t="s">
        <v>91</v>
      </c>
      <c r="J7827">
        <v>4</v>
      </c>
      <c r="K7827" t="s">
        <v>359</v>
      </c>
      <c r="L7827" t="s">
        <v>31</v>
      </c>
      <c r="M7827" t="s">
        <v>90</v>
      </c>
      <c r="N7827">
        <v>20</v>
      </c>
      <c r="O7827">
        <v>16</v>
      </c>
      <c r="P7827">
        <v>1851</v>
      </c>
      <c r="Q7827">
        <v>27410</v>
      </c>
    </row>
    <row r="7828" spans="1:17" x14ac:dyDescent="0.25">
      <c r="A7828" t="s">
        <v>199</v>
      </c>
      <c r="B7828" s="1" t="s">
        <v>708</v>
      </c>
      <c r="C7828">
        <v>2010</v>
      </c>
      <c r="D7828" s="15">
        <f>DATE(cars[[#This Row],[year_1]],1,1)</f>
        <v>40179</v>
      </c>
      <c r="E7828" t="s">
        <v>29</v>
      </c>
      <c r="F7828" s="4">
        <v>260</v>
      </c>
      <c r="G7828">
        <v>6</v>
      </c>
      <c r="H7828" t="s">
        <v>33</v>
      </c>
      <c r="I7828" t="s">
        <v>91</v>
      </c>
      <c r="J7828">
        <v>4</v>
      </c>
      <c r="K7828" t="s">
        <v>359</v>
      </c>
      <c r="L7828" t="s">
        <v>31</v>
      </c>
      <c r="M7828" t="s">
        <v>90</v>
      </c>
      <c r="N7828">
        <v>20</v>
      </c>
      <c r="O7828">
        <v>16</v>
      </c>
      <c r="P7828">
        <v>1851</v>
      </c>
      <c r="Q7828">
        <v>28410</v>
      </c>
    </row>
    <row r="7829" spans="1:17" x14ac:dyDescent="0.25">
      <c r="A7829" t="s">
        <v>199</v>
      </c>
      <c r="B7829" s="1" t="s">
        <v>708</v>
      </c>
      <c r="C7829">
        <v>2011</v>
      </c>
      <c r="D7829" s="15">
        <f>DATE(cars[[#This Row],[year_1]],1,1)</f>
        <v>40544</v>
      </c>
      <c r="E7829" t="s">
        <v>29</v>
      </c>
      <c r="F7829" s="4">
        <v>260</v>
      </c>
      <c r="G7829">
        <v>6</v>
      </c>
      <c r="H7829" t="s">
        <v>33</v>
      </c>
      <c r="I7829" t="s">
        <v>91</v>
      </c>
      <c r="J7829">
        <v>4</v>
      </c>
      <c r="K7829" t="s">
        <v>359</v>
      </c>
      <c r="L7829" t="s">
        <v>31</v>
      </c>
      <c r="M7829" t="s">
        <v>90</v>
      </c>
      <c r="N7829">
        <v>21</v>
      </c>
      <c r="O7829">
        <v>16</v>
      </c>
      <c r="P7829">
        <v>1851</v>
      </c>
      <c r="Q7829">
        <v>28995</v>
      </c>
    </row>
    <row r="7830" spans="1:17" x14ac:dyDescent="0.25">
      <c r="A7830" t="s">
        <v>199</v>
      </c>
      <c r="B7830" s="1" t="s">
        <v>708</v>
      </c>
      <c r="C7830">
        <v>2011</v>
      </c>
      <c r="D7830" s="15">
        <f>DATE(cars[[#This Row],[year_1]],1,1)</f>
        <v>40544</v>
      </c>
      <c r="E7830" t="s">
        <v>29</v>
      </c>
      <c r="F7830" s="4">
        <v>260</v>
      </c>
      <c r="G7830">
        <v>6</v>
      </c>
      <c r="H7830" t="s">
        <v>33</v>
      </c>
      <c r="I7830" t="s">
        <v>19</v>
      </c>
      <c r="J7830">
        <v>4</v>
      </c>
      <c r="K7830" t="s">
        <v>359</v>
      </c>
      <c r="L7830" t="s">
        <v>31</v>
      </c>
      <c r="M7830" t="s">
        <v>90</v>
      </c>
      <c r="N7830">
        <v>21</v>
      </c>
      <c r="O7830">
        <v>16</v>
      </c>
      <c r="P7830">
        <v>1851</v>
      </c>
      <c r="Q7830">
        <v>27245</v>
      </c>
    </row>
    <row r="7831" spans="1:17" x14ac:dyDescent="0.25">
      <c r="A7831" t="s">
        <v>199</v>
      </c>
      <c r="B7831" s="1" t="s">
        <v>708</v>
      </c>
      <c r="C7831">
        <v>2011</v>
      </c>
      <c r="D7831" s="15">
        <f>DATE(cars[[#This Row],[year_1]],1,1)</f>
        <v>40544</v>
      </c>
      <c r="E7831" t="s">
        <v>29</v>
      </c>
      <c r="F7831" s="4">
        <v>260</v>
      </c>
      <c r="G7831">
        <v>6</v>
      </c>
      <c r="H7831" t="s">
        <v>33</v>
      </c>
      <c r="I7831" t="s">
        <v>91</v>
      </c>
      <c r="J7831">
        <v>4</v>
      </c>
      <c r="K7831" t="s">
        <v>359</v>
      </c>
      <c r="L7831" t="s">
        <v>31</v>
      </c>
      <c r="M7831" t="s">
        <v>90</v>
      </c>
      <c r="N7831">
        <v>21</v>
      </c>
      <c r="O7831">
        <v>16</v>
      </c>
      <c r="P7831">
        <v>1851</v>
      </c>
      <c r="Q7831">
        <v>27995</v>
      </c>
    </row>
    <row r="7832" spans="1:17" x14ac:dyDescent="0.25">
      <c r="A7832" t="s">
        <v>199</v>
      </c>
      <c r="B7832" s="1" t="s">
        <v>708</v>
      </c>
      <c r="C7832">
        <v>2011</v>
      </c>
      <c r="D7832" s="15">
        <f>DATE(cars[[#This Row],[year_1]],1,1)</f>
        <v>40544</v>
      </c>
      <c r="E7832" t="s">
        <v>29</v>
      </c>
      <c r="F7832" s="4">
        <v>260</v>
      </c>
      <c r="G7832">
        <v>6</v>
      </c>
      <c r="H7832" t="s">
        <v>33</v>
      </c>
      <c r="I7832" t="s">
        <v>19</v>
      </c>
      <c r="J7832">
        <v>4</v>
      </c>
      <c r="K7832" t="s">
        <v>359</v>
      </c>
      <c r="L7832" t="s">
        <v>31</v>
      </c>
      <c r="M7832" t="s">
        <v>90</v>
      </c>
      <c r="N7832">
        <v>21</v>
      </c>
      <c r="O7832">
        <v>16</v>
      </c>
      <c r="P7832">
        <v>1851</v>
      </c>
      <c r="Q7832">
        <v>26245</v>
      </c>
    </row>
    <row r="7833" spans="1:17" x14ac:dyDescent="0.25">
      <c r="A7833" t="s">
        <v>163</v>
      </c>
      <c r="B7833" s="1" t="s">
        <v>931</v>
      </c>
      <c r="C7833">
        <v>2008</v>
      </c>
      <c r="D7833" s="15">
        <f>DATE(cars[[#This Row],[year_1]],1,1)</f>
        <v>39448</v>
      </c>
      <c r="E7833" t="s">
        <v>29</v>
      </c>
      <c r="F7833" s="4">
        <v>260</v>
      </c>
      <c r="G7833">
        <v>6</v>
      </c>
      <c r="H7833" t="s">
        <v>33</v>
      </c>
      <c r="I7833" t="s">
        <v>30</v>
      </c>
      <c r="J7833">
        <v>4</v>
      </c>
      <c r="K7833" t="s">
        <v>101</v>
      </c>
      <c r="L7833" t="s">
        <v>63</v>
      </c>
      <c r="M7833" t="s">
        <v>35</v>
      </c>
      <c r="N7833">
        <v>24</v>
      </c>
      <c r="O7833">
        <v>16</v>
      </c>
      <c r="P7833">
        <v>5657</v>
      </c>
      <c r="Q7833">
        <v>29770</v>
      </c>
    </row>
    <row r="7834" spans="1:17" x14ac:dyDescent="0.25">
      <c r="A7834" t="s">
        <v>163</v>
      </c>
      <c r="B7834" s="1" t="s">
        <v>931</v>
      </c>
      <c r="C7834">
        <v>2008</v>
      </c>
      <c r="D7834" s="15">
        <f>DATE(cars[[#This Row],[year_1]],1,1)</f>
        <v>39448</v>
      </c>
      <c r="E7834" t="s">
        <v>29</v>
      </c>
      <c r="F7834" s="4">
        <v>260</v>
      </c>
      <c r="G7834">
        <v>6</v>
      </c>
      <c r="H7834" t="s">
        <v>33</v>
      </c>
      <c r="I7834" t="s">
        <v>30</v>
      </c>
      <c r="J7834">
        <v>4</v>
      </c>
      <c r="K7834" t="s">
        <v>101</v>
      </c>
      <c r="L7834" t="s">
        <v>63</v>
      </c>
      <c r="M7834" t="s">
        <v>35</v>
      </c>
      <c r="N7834">
        <v>24</v>
      </c>
      <c r="O7834">
        <v>16</v>
      </c>
      <c r="P7834">
        <v>5657</v>
      </c>
      <c r="Q7834">
        <v>27030</v>
      </c>
    </row>
    <row r="7835" spans="1:17" x14ac:dyDescent="0.25">
      <c r="A7835" t="s">
        <v>163</v>
      </c>
      <c r="B7835" s="1" t="s">
        <v>931</v>
      </c>
      <c r="C7835">
        <v>2008</v>
      </c>
      <c r="D7835" s="15">
        <f>DATE(cars[[#This Row],[year_1]],1,1)</f>
        <v>39448</v>
      </c>
      <c r="E7835" t="s">
        <v>29</v>
      </c>
      <c r="F7835" s="4">
        <v>260</v>
      </c>
      <c r="G7835">
        <v>6</v>
      </c>
      <c r="H7835" t="s">
        <v>33</v>
      </c>
      <c r="I7835" t="s">
        <v>30</v>
      </c>
      <c r="J7835">
        <v>4</v>
      </c>
      <c r="K7835" t="s">
        <v>101</v>
      </c>
      <c r="L7835" t="s">
        <v>63</v>
      </c>
      <c r="M7835" t="s">
        <v>35</v>
      </c>
      <c r="N7835">
        <v>24</v>
      </c>
      <c r="O7835">
        <v>16</v>
      </c>
      <c r="P7835">
        <v>5657</v>
      </c>
      <c r="Q7835">
        <v>30750</v>
      </c>
    </row>
    <row r="7836" spans="1:17" x14ac:dyDescent="0.25">
      <c r="A7836" t="s">
        <v>142</v>
      </c>
      <c r="B7836" s="1" t="s">
        <v>994</v>
      </c>
      <c r="C7836">
        <v>2010</v>
      </c>
      <c r="D7836" s="15">
        <f>DATE(cars[[#This Row],[year_1]],1,1)</f>
        <v>40179</v>
      </c>
      <c r="E7836" t="s">
        <v>29</v>
      </c>
      <c r="F7836" s="4">
        <v>260</v>
      </c>
      <c r="G7836">
        <v>6</v>
      </c>
      <c r="H7836" t="s">
        <v>33</v>
      </c>
      <c r="I7836" t="s">
        <v>34</v>
      </c>
      <c r="J7836">
        <v>4</v>
      </c>
      <c r="K7836" t="s">
        <v>101</v>
      </c>
      <c r="L7836" t="s">
        <v>31</v>
      </c>
      <c r="M7836" t="s">
        <v>90</v>
      </c>
      <c r="N7836">
        <v>22</v>
      </c>
      <c r="O7836">
        <v>16</v>
      </c>
      <c r="P7836">
        <v>1439</v>
      </c>
      <c r="Q7836">
        <v>35895</v>
      </c>
    </row>
    <row r="7837" spans="1:17" x14ac:dyDescent="0.25">
      <c r="A7837" t="s">
        <v>142</v>
      </c>
      <c r="B7837" s="1" t="s">
        <v>994</v>
      </c>
      <c r="C7837">
        <v>2010</v>
      </c>
      <c r="D7837" s="15">
        <f>DATE(cars[[#This Row],[year_1]],1,1)</f>
        <v>40179</v>
      </c>
      <c r="E7837" t="s">
        <v>29</v>
      </c>
      <c r="F7837" s="4">
        <v>260</v>
      </c>
      <c r="G7837">
        <v>6</v>
      </c>
      <c r="H7837" t="s">
        <v>33</v>
      </c>
      <c r="I7837" t="s">
        <v>34</v>
      </c>
      <c r="J7837">
        <v>4</v>
      </c>
      <c r="K7837" t="s">
        <v>101</v>
      </c>
      <c r="L7837" t="s">
        <v>31</v>
      </c>
      <c r="M7837" t="s">
        <v>90</v>
      </c>
      <c r="N7837">
        <v>22</v>
      </c>
      <c r="O7837">
        <v>16</v>
      </c>
      <c r="P7837">
        <v>1439</v>
      </c>
      <c r="Q7837">
        <v>30045</v>
      </c>
    </row>
    <row r="7838" spans="1:17" x14ac:dyDescent="0.25">
      <c r="A7838" t="s">
        <v>142</v>
      </c>
      <c r="B7838" s="1" t="s">
        <v>994</v>
      </c>
      <c r="C7838">
        <v>2011</v>
      </c>
      <c r="D7838" s="15">
        <f>DATE(cars[[#This Row],[year_1]],1,1)</f>
        <v>40544</v>
      </c>
      <c r="E7838" t="s">
        <v>29</v>
      </c>
      <c r="F7838" s="4">
        <v>260</v>
      </c>
      <c r="G7838">
        <v>6</v>
      </c>
      <c r="H7838" t="s">
        <v>33</v>
      </c>
      <c r="I7838" t="s">
        <v>34</v>
      </c>
      <c r="J7838">
        <v>4</v>
      </c>
      <c r="K7838" t="s">
        <v>101</v>
      </c>
      <c r="L7838" t="s">
        <v>31</v>
      </c>
      <c r="M7838" t="s">
        <v>90</v>
      </c>
      <c r="N7838">
        <v>21</v>
      </c>
      <c r="O7838">
        <v>16</v>
      </c>
      <c r="P7838">
        <v>1439</v>
      </c>
      <c r="Q7838">
        <v>36095</v>
      </c>
    </row>
    <row r="7839" spans="1:17" x14ac:dyDescent="0.25">
      <c r="A7839" t="s">
        <v>142</v>
      </c>
      <c r="B7839" s="1" t="s">
        <v>994</v>
      </c>
      <c r="C7839">
        <v>2011</v>
      </c>
      <c r="D7839" s="15">
        <f>DATE(cars[[#This Row],[year_1]],1,1)</f>
        <v>40544</v>
      </c>
      <c r="E7839" t="s">
        <v>29</v>
      </c>
      <c r="F7839" s="4">
        <v>260</v>
      </c>
      <c r="G7839">
        <v>6</v>
      </c>
      <c r="H7839" t="s">
        <v>33</v>
      </c>
      <c r="I7839" t="s">
        <v>34</v>
      </c>
      <c r="J7839">
        <v>4</v>
      </c>
      <c r="K7839" t="s">
        <v>101</v>
      </c>
      <c r="L7839" t="s">
        <v>31</v>
      </c>
      <c r="M7839" t="s">
        <v>90</v>
      </c>
      <c r="N7839">
        <v>21</v>
      </c>
      <c r="O7839">
        <v>16</v>
      </c>
      <c r="P7839">
        <v>1439</v>
      </c>
      <c r="Q7839">
        <v>30245</v>
      </c>
    </row>
    <row r="7840" spans="1:17" x14ac:dyDescent="0.25">
      <c r="A7840" t="s">
        <v>142</v>
      </c>
      <c r="B7840" s="1" t="s">
        <v>994</v>
      </c>
      <c r="C7840">
        <v>2012</v>
      </c>
      <c r="D7840" s="15">
        <f>DATE(cars[[#This Row],[year_1]],1,1)</f>
        <v>40909</v>
      </c>
      <c r="E7840" t="s">
        <v>29</v>
      </c>
      <c r="F7840" s="4">
        <v>260</v>
      </c>
      <c r="G7840">
        <v>6</v>
      </c>
      <c r="H7840" t="s">
        <v>33</v>
      </c>
      <c r="I7840" t="s">
        <v>34</v>
      </c>
      <c r="J7840">
        <v>4</v>
      </c>
      <c r="K7840" t="s">
        <v>101</v>
      </c>
      <c r="L7840" t="s">
        <v>31</v>
      </c>
      <c r="M7840" t="s">
        <v>90</v>
      </c>
      <c r="N7840">
        <v>21</v>
      </c>
      <c r="O7840">
        <v>16</v>
      </c>
      <c r="P7840">
        <v>1439</v>
      </c>
      <c r="Q7840">
        <v>30245</v>
      </c>
    </row>
    <row r="7841" spans="1:17" x14ac:dyDescent="0.25">
      <c r="A7841" t="s">
        <v>142</v>
      </c>
      <c r="B7841" s="1" t="s">
        <v>994</v>
      </c>
      <c r="C7841">
        <v>2012</v>
      </c>
      <c r="D7841" s="15">
        <f>DATE(cars[[#This Row],[year_1]],1,1)</f>
        <v>40909</v>
      </c>
      <c r="E7841" t="s">
        <v>29</v>
      </c>
      <c r="F7841" s="4">
        <v>260</v>
      </c>
      <c r="G7841">
        <v>6</v>
      </c>
      <c r="H7841" t="s">
        <v>33</v>
      </c>
      <c r="I7841" t="s">
        <v>34</v>
      </c>
      <c r="J7841">
        <v>4</v>
      </c>
      <c r="K7841" t="s">
        <v>101</v>
      </c>
      <c r="L7841" t="s">
        <v>31</v>
      </c>
      <c r="M7841" t="s">
        <v>90</v>
      </c>
      <c r="N7841">
        <v>21</v>
      </c>
      <c r="O7841">
        <v>16</v>
      </c>
      <c r="P7841">
        <v>1439</v>
      </c>
      <c r="Q7841">
        <v>36195</v>
      </c>
    </row>
    <row r="7842" spans="1:17" x14ac:dyDescent="0.25">
      <c r="A7842" t="s">
        <v>88</v>
      </c>
      <c r="B7842" s="1" t="s">
        <v>464</v>
      </c>
      <c r="C7842">
        <v>2013</v>
      </c>
      <c r="D7842" s="15">
        <f>DATE(cars[[#This Row],[year_1]],1,1)</f>
        <v>41275</v>
      </c>
      <c r="E7842" t="s">
        <v>29</v>
      </c>
      <c r="F7842" s="4">
        <v>260</v>
      </c>
      <c r="G7842">
        <v>6</v>
      </c>
      <c r="H7842" t="s">
        <v>33</v>
      </c>
      <c r="I7842" t="s">
        <v>19</v>
      </c>
      <c r="J7842">
        <v>4</v>
      </c>
      <c r="K7842" t="s">
        <v>49</v>
      </c>
      <c r="L7842" t="s">
        <v>31</v>
      </c>
      <c r="M7842" t="s">
        <v>90</v>
      </c>
      <c r="N7842">
        <v>20</v>
      </c>
      <c r="O7842">
        <v>16</v>
      </c>
      <c r="P7842">
        <v>2031</v>
      </c>
      <c r="Q7842">
        <v>27030</v>
      </c>
    </row>
    <row r="7843" spans="1:17" x14ac:dyDescent="0.25">
      <c r="A7843" t="s">
        <v>88</v>
      </c>
      <c r="B7843" s="1" t="s">
        <v>464</v>
      </c>
      <c r="C7843">
        <v>2014</v>
      </c>
      <c r="D7843" s="15">
        <f>DATE(cars[[#This Row],[year_1]],1,1)</f>
        <v>41640</v>
      </c>
      <c r="E7843" t="s">
        <v>29</v>
      </c>
      <c r="F7843" s="4">
        <v>260</v>
      </c>
      <c r="G7843">
        <v>6</v>
      </c>
      <c r="H7843" t="s">
        <v>33</v>
      </c>
      <c r="I7843" t="s">
        <v>19</v>
      </c>
      <c r="J7843">
        <v>4</v>
      </c>
      <c r="K7843" t="s">
        <v>49</v>
      </c>
      <c r="L7843" t="s">
        <v>31</v>
      </c>
      <c r="M7843" t="s">
        <v>90</v>
      </c>
      <c r="N7843">
        <v>20</v>
      </c>
      <c r="O7843">
        <v>16</v>
      </c>
      <c r="P7843">
        <v>2031</v>
      </c>
      <c r="Q7843">
        <v>27680</v>
      </c>
    </row>
    <row r="7844" spans="1:17" x14ac:dyDescent="0.25">
      <c r="A7844" t="s">
        <v>47</v>
      </c>
      <c r="B7844" s="1" t="s">
        <v>482</v>
      </c>
      <c r="C7844">
        <v>2015</v>
      </c>
      <c r="D7844" s="15">
        <f>DATE(cars[[#This Row],[year_1]],1,1)</f>
        <v>42005</v>
      </c>
      <c r="E7844" t="s">
        <v>29</v>
      </c>
      <c r="F7844" s="4">
        <v>261</v>
      </c>
      <c r="G7844">
        <v>6</v>
      </c>
      <c r="H7844" t="s">
        <v>33</v>
      </c>
      <c r="I7844" t="s">
        <v>19</v>
      </c>
      <c r="J7844">
        <v>4</v>
      </c>
      <c r="K7844" t="s">
        <v>49</v>
      </c>
      <c r="L7844" t="s">
        <v>21</v>
      </c>
      <c r="M7844" t="s">
        <v>196</v>
      </c>
      <c r="N7844">
        <v>22</v>
      </c>
      <c r="O7844">
        <v>16</v>
      </c>
      <c r="P7844">
        <v>2009</v>
      </c>
      <c r="Q7844">
        <v>25510</v>
      </c>
    </row>
    <row r="7845" spans="1:17" x14ac:dyDescent="0.25">
      <c r="A7845" t="s">
        <v>47</v>
      </c>
      <c r="B7845" s="1" t="s">
        <v>482</v>
      </c>
      <c r="C7845">
        <v>2015</v>
      </c>
      <c r="D7845" s="15">
        <f>DATE(cars[[#This Row],[year_1]],1,1)</f>
        <v>42005</v>
      </c>
      <c r="E7845" t="s">
        <v>29</v>
      </c>
      <c r="F7845" s="4">
        <v>261</v>
      </c>
      <c r="G7845">
        <v>6</v>
      </c>
      <c r="H7845" t="s">
        <v>18</v>
      </c>
      <c r="I7845" t="s">
        <v>91</v>
      </c>
      <c r="J7845">
        <v>4</v>
      </c>
      <c r="K7845" t="s">
        <v>49</v>
      </c>
      <c r="L7845" t="s">
        <v>21</v>
      </c>
      <c r="M7845" t="s">
        <v>196</v>
      </c>
      <c r="N7845">
        <v>21</v>
      </c>
      <c r="O7845">
        <v>16</v>
      </c>
      <c r="P7845">
        <v>2009</v>
      </c>
      <c r="Q7845">
        <v>31510</v>
      </c>
    </row>
    <row r="7846" spans="1:17" x14ac:dyDescent="0.25">
      <c r="A7846" t="s">
        <v>47</v>
      </c>
      <c r="B7846" s="1" t="s">
        <v>482</v>
      </c>
      <c r="C7846">
        <v>2015</v>
      </c>
      <c r="D7846" s="15">
        <f>DATE(cars[[#This Row],[year_1]],1,1)</f>
        <v>42005</v>
      </c>
      <c r="E7846" t="s">
        <v>29</v>
      </c>
      <c r="F7846" s="4">
        <v>261</v>
      </c>
      <c r="G7846">
        <v>6</v>
      </c>
      <c r="H7846" t="s">
        <v>18</v>
      </c>
      <c r="I7846" t="s">
        <v>19</v>
      </c>
      <c r="J7846">
        <v>4</v>
      </c>
      <c r="K7846" t="s">
        <v>49</v>
      </c>
      <c r="L7846" t="s">
        <v>21</v>
      </c>
      <c r="M7846" t="s">
        <v>196</v>
      </c>
      <c r="N7846">
        <v>22</v>
      </c>
      <c r="O7846">
        <v>16</v>
      </c>
      <c r="P7846">
        <v>2009</v>
      </c>
      <c r="Q7846">
        <v>25860</v>
      </c>
    </row>
    <row r="7847" spans="1:17" x14ac:dyDescent="0.25">
      <c r="A7847" t="s">
        <v>47</v>
      </c>
      <c r="B7847" s="1" t="s">
        <v>482</v>
      </c>
      <c r="C7847">
        <v>2015</v>
      </c>
      <c r="D7847" s="15">
        <f>DATE(cars[[#This Row],[year_1]],1,1)</f>
        <v>42005</v>
      </c>
      <c r="E7847" t="s">
        <v>29</v>
      </c>
      <c r="F7847" s="4">
        <v>261</v>
      </c>
      <c r="G7847">
        <v>6</v>
      </c>
      <c r="H7847" t="s">
        <v>18</v>
      </c>
      <c r="I7847" t="s">
        <v>91</v>
      </c>
      <c r="J7847">
        <v>4</v>
      </c>
      <c r="K7847" t="s">
        <v>49</v>
      </c>
      <c r="L7847" t="s">
        <v>21</v>
      </c>
      <c r="M7847" t="s">
        <v>214</v>
      </c>
      <c r="N7847">
        <v>21</v>
      </c>
      <c r="O7847">
        <v>16</v>
      </c>
      <c r="P7847">
        <v>2009</v>
      </c>
      <c r="Q7847">
        <v>27240</v>
      </c>
    </row>
    <row r="7848" spans="1:17" x14ac:dyDescent="0.25">
      <c r="A7848" t="s">
        <v>47</v>
      </c>
      <c r="B7848" s="1" t="s">
        <v>482</v>
      </c>
      <c r="C7848">
        <v>2015</v>
      </c>
      <c r="D7848" s="15">
        <f>DATE(cars[[#This Row],[year_1]],1,1)</f>
        <v>42005</v>
      </c>
      <c r="E7848" t="s">
        <v>29</v>
      </c>
      <c r="F7848" s="4">
        <v>261</v>
      </c>
      <c r="G7848">
        <v>6</v>
      </c>
      <c r="H7848" t="s">
        <v>18</v>
      </c>
      <c r="I7848" t="s">
        <v>91</v>
      </c>
      <c r="J7848">
        <v>4</v>
      </c>
      <c r="K7848" t="s">
        <v>49</v>
      </c>
      <c r="L7848" t="s">
        <v>21</v>
      </c>
      <c r="M7848" t="s">
        <v>214</v>
      </c>
      <c r="N7848">
        <v>21</v>
      </c>
      <c r="O7848">
        <v>16</v>
      </c>
      <c r="P7848">
        <v>2009</v>
      </c>
      <c r="Q7848">
        <v>30550</v>
      </c>
    </row>
    <row r="7849" spans="1:17" x14ac:dyDescent="0.25">
      <c r="A7849" t="s">
        <v>47</v>
      </c>
      <c r="B7849" s="1" t="s">
        <v>482</v>
      </c>
      <c r="C7849">
        <v>2015</v>
      </c>
      <c r="D7849" s="15">
        <f>DATE(cars[[#This Row],[year_1]],1,1)</f>
        <v>42005</v>
      </c>
      <c r="E7849" t="s">
        <v>29</v>
      </c>
      <c r="F7849" s="4">
        <v>261</v>
      </c>
      <c r="G7849">
        <v>6</v>
      </c>
      <c r="H7849" t="s">
        <v>33</v>
      </c>
      <c r="I7849" t="s">
        <v>19</v>
      </c>
      <c r="J7849">
        <v>4</v>
      </c>
      <c r="K7849" t="s">
        <v>49</v>
      </c>
      <c r="L7849" t="s">
        <v>21</v>
      </c>
      <c r="M7849" t="s">
        <v>214</v>
      </c>
      <c r="N7849">
        <v>22</v>
      </c>
      <c r="O7849">
        <v>16</v>
      </c>
      <c r="P7849">
        <v>2009</v>
      </c>
      <c r="Q7849">
        <v>24190</v>
      </c>
    </row>
    <row r="7850" spans="1:17" x14ac:dyDescent="0.25">
      <c r="A7850" t="s">
        <v>47</v>
      </c>
      <c r="B7850" s="1" t="s">
        <v>482</v>
      </c>
      <c r="C7850">
        <v>2015</v>
      </c>
      <c r="D7850" s="15">
        <f>DATE(cars[[#This Row],[year_1]],1,1)</f>
        <v>42005</v>
      </c>
      <c r="E7850" t="s">
        <v>29</v>
      </c>
      <c r="F7850" s="4">
        <v>261</v>
      </c>
      <c r="G7850">
        <v>6</v>
      </c>
      <c r="H7850" t="s">
        <v>33</v>
      </c>
      <c r="I7850" t="s">
        <v>19</v>
      </c>
      <c r="J7850">
        <v>4</v>
      </c>
      <c r="K7850" t="s">
        <v>49</v>
      </c>
      <c r="L7850" t="s">
        <v>21</v>
      </c>
      <c r="M7850" t="s">
        <v>196</v>
      </c>
      <c r="N7850">
        <v>22</v>
      </c>
      <c r="O7850">
        <v>16</v>
      </c>
      <c r="P7850">
        <v>2009</v>
      </c>
      <c r="Q7850">
        <v>23750</v>
      </c>
    </row>
    <row r="7851" spans="1:17" x14ac:dyDescent="0.25">
      <c r="A7851" t="s">
        <v>47</v>
      </c>
      <c r="B7851" s="1" t="s">
        <v>482</v>
      </c>
      <c r="C7851">
        <v>2015</v>
      </c>
      <c r="D7851" s="15">
        <f>DATE(cars[[#This Row],[year_1]],1,1)</f>
        <v>42005</v>
      </c>
      <c r="E7851" t="s">
        <v>29</v>
      </c>
      <c r="F7851" s="4">
        <v>261</v>
      </c>
      <c r="G7851">
        <v>6</v>
      </c>
      <c r="H7851" t="s">
        <v>18</v>
      </c>
      <c r="I7851" t="s">
        <v>19</v>
      </c>
      <c r="J7851">
        <v>4</v>
      </c>
      <c r="K7851" t="s">
        <v>49</v>
      </c>
      <c r="L7851" t="s">
        <v>21</v>
      </c>
      <c r="M7851" t="s">
        <v>214</v>
      </c>
      <c r="N7851">
        <v>22</v>
      </c>
      <c r="O7851">
        <v>16</v>
      </c>
      <c r="P7851">
        <v>2009</v>
      </c>
      <c r="Q7851">
        <v>24540</v>
      </c>
    </row>
    <row r="7852" spans="1:17" x14ac:dyDescent="0.25">
      <c r="A7852" t="s">
        <v>47</v>
      </c>
      <c r="B7852" s="1" t="s">
        <v>482</v>
      </c>
      <c r="C7852">
        <v>2015</v>
      </c>
      <c r="D7852" s="15">
        <f>DATE(cars[[#This Row],[year_1]],1,1)</f>
        <v>42005</v>
      </c>
      <c r="E7852" t="s">
        <v>29</v>
      </c>
      <c r="F7852" s="4">
        <v>261</v>
      </c>
      <c r="G7852">
        <v>6</v>
      </c>
      <c r="H7852" t="s">
        <v>18</v>
      </c>
      <c r="I7852" t="s">
        <v>91</v>
      </c>
      <c r="J7852">
        <v>4</v>
      </c>
      <c r="K7852" t="s">
        <v>49</v>
      </c>
      <c r="L7852" t="s">
        <v>21</v>
      </c>
      <c r="M7852" t="s">
        <v>196</v>
      </c>
      <c r="N7852">
        <v>21</v>
      </c>
      <c r="O7852">
        <v>16</v>
      </c>
      <c r="P7852">
        <v>2009</v>
      </c>
      <c r="Q7852">
        <v>25400</v>
      </c>
    </row>
    <row r="7853" spans="1:17" x14ac:dyDescent="0.25">
      <c r="A7853" t="s">
        <v>47</v>
      </c>
      <c r="B7853" s="1" t="s">
        <v>482</v>
      </c>
      <c r="C7853">
        <v>2015</v>
      </c>
      <c r="D7853" s="15">
        <f>DATE(cars[[#This Row],[year_1]],1,1)</f>
        <v>42005</v>
      </c>
      <c r="E7853" t="s">
        <v>29</v>
      </c>
      <c r="F7853" s="4">
        <v>261</v>
      </c>
      <c r="G7853">
        <v>6</v>
      </c>
      <c r="H7853" t="s">
        <v>33</v>
      </c>
      <c r="I7853" t="s">
        <v>19</v>
      </c>
      <c r="J7853">
        <v>4</v>
      </c>
      <c r="K7853" t="s">
        <v>49</v>
      </c>
      <c r="L7853" t="s">
        <v>21</v>
      </c>
      <c r="M7853" t="s">
        <v>196</v>
      </c>
      <c r="N7853">
        <v>22</v>
      </c>
      <c r="O7853">
        <v>16</v>
      </c>
      <c r="P7853">
        <v>2009</v>
      </c>
      <c r="Q7853">
        <v>25350</v>
      </c>
    </row>
    <row r="7854" spans="1:17" x14ac:dyDescent="0.25">
      <c r="A7854" t="s">
        <v>47</v>
      </c>
      <c r="B7854" s="1" t="s">
        <v>482</v>
      </c>
      <c r="C7854">
        <v>2015</v>
      </c>
      <c r="D7854" s="15">
        <f>DATE(cars[[#This Row],[year_1]],1,1)</f>
        <v>42005</v>
      </c>
      <c r="E7854" t="s">
        <v>29</v>
      </c>
      <c r="F7854" s="4">
        <v>261</v>
      </c>
      <c r="G7854">
        <v>6</v>
      </c>
      <c r="H7854" t="s">
        <v>33</v>
      </c>
      <c r="I7854" t="s">
        <v>19</v>
      </c>
      <c r="J7854">
        <v>4</v>
      </c>
      <c r="K7854" t="s">
        <v>49</v>
      </c>
      <c r="L7854" t="s">
        <v>21</v>
      </c>
      <c r="M7854" t="s">
        <v>214</v>
      </c>
      <c r="N7854">
        <v>22</v>
      </c>
      <c r="O7854">
        <v>16</v>
      </c>
      <c r="P7854">
        <v>2009</v>
      </c>
      <c r="Q7854">
        <v>23610</v>
      </c>
    </row>
    <row r="7855" spans="1:17" x14ac:dyDescent="0.25">
      <c r="A7855" t="s">
        <v>47</v>
      </c>
      <c r="B7855" s="1" t="s">
        <v>482</v>
      </c>
      <c r="C7855">
        <v>2015</v>
      </c>
      <c r="D7855" s="15">
        <f>DATE(cars[[#This Row],[year_1]],1,1)</f>
        <v>42005</v>
      </c>
      <c r="E7855" t="s">
        <v>29</v>
      </c>
      <c r="F7855" s="4">
        <v>261</v>
      </c>
      <c r="G7855">
        <v>6</v>
      </c>
      <c r="H7855" t="s">
        <v>18</v>
      </c>
      <c r="I7855" t="s">
        <v>91</v>
      </c>
      <c r="J7855">
        <v>4</v>
      </c>
      <c r="K7855" t="s">
        <v>49</v>
      </c>
      <c r="L7855" t="s">
        <v>21</v>
      </c>
      <c r="M7855" t="s">
        <v>196</v>
      </c>
      <c r="N7855">
        <v>21</v>
      </c>
      <c r="O7855">
        <v>16</v>
      </c>
      <c r="P7855">
        <v>2009</v>
      </c>
      <c r="Q7855">
        <v>28560</v>
      </c>
    </row>
    <row r="7856" spans="1:17" x14ac:dyDescent="0.25">
      <c r="A7856" t="s">
        <v>47</v>
      </c>
      <c r="B7856" s="1" t="s">
        <v>482</v>
      </c>
      <c r="C7856">
        <v>2015</v>
      </c>
      <c r="D7856" s="15">
        <f>DATE(cars[[#This Row],[year_1]],1,1)</f>
        <v>42005</v>
      </c>
      <c r="E7856" t="s">
        <v>29</v>
      </c>
      <c r="F7856" s="4">
        <v>261</v>
      </c>
      <c r="G7856">
        <v>6</v>
      </c>
      <c r="H7856" t="s">
        <v>18</v>
      </c>
      <c r="I7856" t="s">
        <v>19</v>
      </c>
      <c r="J7856">
        <v>4</v>
      </c>
      <c r="K7856" t="s">
        <v>49</v>
      </c>
      <c r="L7856" t="s">
        <v>21</v>
      </c>
      <c r="M7856" t="s">
        <v>196</v>
      </c>
      <c r="N7856">
        <v>22</v>
      </c>
      <c r="O7856">
        <v>16</v>
      </c>
      <c r="P7856">
        <v>2009</v>
      </c>
      <c r="Q7856">
        <v>22700</v>
      </c>
    </row>
    <row r="7857" spans="1:17" x14ac:dyDescent="0.25">
      <c r="A7857" t="s">
        <v>47</v>
      </c>
      <c r="B7857" s="1" t="s">
        <v>482</v>
      </c>
      <c r="C7857">
        <v>2015</v>
      </c>
      <c r="D7857" s="15">
        <f>DATE(cars[[#This Row],[year_1]],1,1)</f>
        <v>42005</v>
      </c>
      <c r="E7857" t="s">
        <v>29</v>
      </c>
      <c r="F7857" s="4">
        <v>261</v>
      </c>
      <c r="G7857">
        <v>6</v>
      </c>
      <c r="H7857" t="s">
        <v>33</v>
      </c>
      <c r="I7857" t="s">
        <v>19</v>
      </c>
      <c r="J7857">
        <v>4</v>
      </c>
      <c r="K7857" t="s">
        <v>49</v>
      </c>
      <c r="L7857" t="s">
        <v>21</v>
      </c>
      <c r="M7857" t="s">
        <v>196</v>
      </c>
      <c r="N7857">
        <v>22</v>
      </c>
      <c r="O7857">
        <v>16</v>
      </c>
      <c r="P7857">
        <v>2009</v>
      </c>
      <c r="Q7857">
        <v>24630</v>
      </c>
    </row>
    <row r="7858" spans="1:17" x14ac:dyDescent="0.25">
      <c r="A7858" t="s">
        <v>47</v>
      </c>
      <c r="B7858" s="1" t="s">
        <v>482</v>
      </c>
      <c r="C7858">
        <v>2016</v>
      </c>
      <c r="D7858" s="15">
        <f>DATE(cars[[#This Row],[year_1]],1,1)</f>
        <v>42370</v>
      </c>
      <c r="E7858" t="s">
        <v>29</v>
      </c>
      <c r="F7858" s="4">
        <v>261</v>
      </c>
      <c r="G7858">
        <v>6</v>
      </c>
      <c r="H7858" t="s">
        <v>33</v>
      </c>
      <c r="I7858" t="s">
        <v>19</v>
      </c>
      <c r="J7858">
        <v>4</v>
      </c>
      <c r="K7858" t="s">
        <v>49</v>
      </c>
      <c r="L7858" t="s">
        <v>21</v>
      </c>
      <c r="M7858" t="s">
        <v>196</v>
      </c>
      <c r="N7858">
        <v>22</v>
      </c>
      <c r="O7858">
        <v>16</v>
      </c>
      <c r="P7858">
        <v>2009</v>
      </c>
      <c r="Q7858">
        <v>25840</v>
      </c>
    </row>
    <row r="7859" spans="1:17" x14ac:dyDescent="0.25">
      <c r="A7859" t="s">
        <v>47</v>
      </c>
      <c r="B7859" s="1" t="s">
        <v>482</v>
      </c>
      <c r="C7859">
        <v>2016</v>
      </c>
      <c r="D7859" s="15">
        <f>DATE(cars[[#This Row],[year_1]],1,1)</f>
        <v>42370</v>
      </c>
      <c r="E7859" t="s">
        <v>29</v>
      </c>
      <c r="F7859" s="4">
        <v>261</v>
      </c>
      <c r="G7859">
        <v>6</v>
      </c>
      <c r="H7859" t="s">
        <v>33</v>
      </c>
      <c r="I7859" t="s">
        <v>19</v>
      </c>
      <c r="J7859">
        <v>4</v>
      </c>
      <c r="K7859" t="s">
        <v>49</v>
      </c>
      <c r="L7859" t="s">
        <v>21</v>
      </c>
      <c r="M7859" t="s">
        <v>196</v>
      </c>
      <c r="N7859">
        <v>22</v>
      </c>
      <c r="O7859">
        <v>16</v>
      </c>
      <c r="P7859">
        <v>2009</v>
      </c>
      <c r="Q7859">
        <v>24050</v>
      </c>
    </row>
    <row r="7860" spans="1:17" x14ac:dyDescent="0.25">
      <c r="A7860" t="s">
        <v>47</v>
      </c>
      <c r="B7860" s="1" t="s">
        <v>482</v>
      </c>
      <c r="C7860">
        <v>2016</v>
      </c>
      <c r="D7860" s="15">
        <f>DATE(cars[[#This Row],[year_1]],1,1)</f>
        <v>42370</v>
      </c>
      <c r="E7860" t="s">
        <v>29</v>
      </c>
      <c r="F7860" s="4">
        <v>261</v>
      </c>
      <c r="G7860">
        <v>6</v>
      </c>
      <c r="H7860" t="s">
        <v>18</v>
      </c>
      <c r="I7860" t="s">
        <v>91</v>
      </c>
      <c r="J7860">
        <v>4</v>
      </c>
      <c r="K7860" t="s">
        <v>49</v>
      </c>
      <c r="L7860" t="s">
        <v>21</v>
      </c>
      <c r="M7860" t="s">
        <v>196</v>
      </c>
      <c r="N7860">
        <v>21</v>
      </c>
      <c r="O7860">
        <v>16</v>
      </c>
      <c r="P7860">
        <v>2009</v>
      </c>
      <c r="Q7860">
        <v>31840</v>
      </c>
    </row>
    <row r="7861" spans="1:17" x14ac:dyDescent="0.25">
      <c r="A7861" t="s">
        <v>47</v>
      </c>
      <c r="B7861" s="1" t="s">
        <v>482</v>
      </c>
      <c r="C7861">
        <v>2016</v>
      </c>
      <c r="D7861" s="15">
        <f>DATE(cars[[#This Row],[year_1]],1,1)</f>
        <v>42370</v>
      </c>
      <c r="E7861" t="s">
        <v>29</v>
      </c>
      <c r="F7861" s="4">
        <v>261</v>
      </c>
      <c r="G7861">
        <v>6</v>
      </c>
      <c r="H7861" t="s">
        <v>33</v>
      </c>
      <c r="I7861" t="s">
        <v>19</v>
      </c>
      <c r="J7861">
        <v>4</v>
      </c>
      <c r="K7861" t="s">
        <v>49</v>
      </c>
      <c r="L7861" t="s">
        <v>21</v>
      </c>
      <c r="M7861" t="s">
        <v>196</v>
      </c>
      <c r="N7861">
        <v>22</v>
      </c>
      <c r="O7861">
        <v>16</v>
      </c>
      <c r="P7861">
        <v>2009</v>
      </c>
      <c r="Q7861">
        <v>24960</v>
      </c>
    </row>
    <row r="7862" spans="1:17" x14ac:dyDescent="0.25">
      <c r="A7862" t="s">
        <v>47</v>
      </c>
      <c r="B7862" s="1" t="s">
        <v>482</v>
      </c>
      <c r="C7862">
        <v>2016</v>
      </c>
      <c r="D7862" s="15">
        <f>DATE(cars[[#This Row],[year_1]],1,1)</f>
        <v>42370</v>
      </c>
      <c r="E7862" t="s">
        <v>29</v>
      </c>
      <c r="F7862" s="4">
        <v>261</v>
      </c>
      <c r="G7862">
        <v>6</v>
      </c>
      <c r="H7862" t="s">
        <v>33</v>
      </c>
      <c r="I7862" t="s">
        <v>19</v>
      </c>
      <c r="J7862">
        <v>4</v>
      </c>
      <c r="K7862" t="s">
        <v>49</v>
      </c>
      <c r="L7862" t="s">
        <v>21</v>
      </c>
      <c r="M7862" t="s">
        <v>196</v>
      </c>
      <c r="N7862">
        <v>22</v>
      </c>
      <c r="O7862">
        <v>16</v>
      </c>
      <c r="P7862">
        <v>2009</v>
      </c>
      <c r="Q7862">
        <v>25680</v>
      </c>
    </row>
    <row r="7863" spans="1:17" x14ac:dyDescent="0.25">
      <c r="A7863" t="s">
        <v>47</v>
      </c>
      <c r="B7863" s="1" t="s">
        <v>482</v>
      </c>
      <c r="C7863">
        <v>2016</v>
      </c>
      <c r="D7863" s="15">
        <f>DATE(cars[[#This Row],[year_1]],1,1)</f>
        <v>42370</v>
      </c>
      <c r="E7863" t="s">
        <v>29</v>
      </c>
      <c r="F7863" s="4">
        <v>261</v>
      </c>
      <c r="G7863">
        <v>6</v>
      </c>
      <c r="H7863" t="s">
        <v>33</v>
      </c>
      <c r="I7863" t="s">
        <v>19</v>
      </c>
      <c r="J7863">
        <v>4</v>
      </c>
      <c r="K7863" t="s">
        <v>49</v>
      </c>
      <c r="L7863" t="s">
        <v>21</v>
      </c>
      <c r="M7863" t="s">
        <v>214</v>
      </c>
      <c r="N7863">
        <v>22</v>
      </c>
      <c r="O7863">
        <v>16</v>
      </c>
      <c r="P7863">
        <v>2009</v>
      </c>
      <c r="Q7863">
        <v>23940</v>
      </c>
    </row>
    <row r="7864" spans="1:17" x14ac:dyDescent="0.25">
      <c r="A7864" t="s">
        <v>47</v>
      </c>
      <c r="B7864" s="1" t="s">
        <v>482</v>
      </c>
      <c r="C7864">
        <v>2016</v>
      </c>
      <c r="D7864" s="15">
        <f>DATE(cars[[#This Row],[year_1]],1,1)</f>
        <v>42370</v>
      </c>
      <c r="E7864" t="s">
        <v>29</v>
      </c>
      <c r="F7864" s="4">
        <v>261</v>
      </c>
      <c r="G7864">
        <v>6</v>
      </c>
      <c r="H7864" t="s">
        <v>33</v>
      </c>
      <c r="I7864" t="s">
        <v>19</v>
      </c>
      <c r="J7864">
        <v>4</v>
      </c>
      <c r="K7864" t="s">
        <v>49</v>
      </c>
      <c r="L7864" t="s">
        <v>21</v>
      </c>
      <c r="M7864" t="s">
        <v>214</v>
      </c>
      <c r="N7864">
        <v>22</v>
      </c>
      <c r="O7864">
        <v>16</v>
      </c>
      <c r="P7864">
        <v>2009</v>
      </c>
      <c r="Q7864">
        <v>24520</v>
      </c>
    </row>
    <row r="7865" spans="1:17" x14ac:dyDescent="0.25">
      <c r="A7865" t="s">
        <v>47</v>
      </c>
      <c r="B7865" s="1" t="s">
        <v>482</v>
      </c>
      <c r="C7865">
        <v>2016</v>
      </c>
      <c r="D7865" s="15">
        <f>DATE(cars[[#This Row],[year_1]],1,1)</f>
        <v>42370</v>
      </c>
      <c r="E7865" t="s">
        <v>29</v>
      </c>
      <c r="F7865" s="4">
        <v>261</v>
      </c>
      <c r="G7865">
        <v>6</v>
      </c>
      <c r="H7865" t="s">
        <v>33</v>
      </c>
      <c r="I7865" t="s">
        <v>19</v>
      </c>
      <c r="J7865">
        <v>4</v>
      </c>
      <c r="K7865" t="s">
        <v>49</v>
      </c>
      <c r="L7865" t="s">
        <v>21</v>
      </c>
      <c r="M7865" t="s">
        <v>196</v>
      </c>
      <c r="N7865">
        <v>22</v>
      </c>
      <c r="O7865">
        <v>16</v>
      </c>
      <c r="P7865">
        <v>2009</v>
      </c>
      <c r="Q7865">
        <v>31690</v>
      </c>
    </row>
    <row r="7866" spans="1:17" x14ac:dyDescent="0.25">
      <c r="A7866" t="s">
        <v>47</v>
      </c>
      <c r="B7866" s="1" t="s">
        <v>482</v>
      </c>
      <c r="C7866">
        <v>2016</v>
      </c>
      <c r="D7866" s="15">
        <f>DATE(cars[[#This Row],[year_1]],1,1)</f>
        <v>42370</v>
      </c>
      <c r="E7866" t="s">
        <v>29</v>
      </c>
      <c r="F7866" s="4">
        <v>261</v>
      </c>
      <c r="G7866">
        <v>6</v>
      </c>
      <c r="H7866" t="s">
        <v>18</v>
      </c>
      <c r="I7866" t="s">
        <v>91</v>
      </c>
      <c r="J7866">
        <v>4</v>
      </c>
      <c r="K7866" t="s">
        <v>49</v>
      </c>
      <c r="L7866" t="s">
        <v>21</v>
      </c>
      <c r="M7866" t="s">
        <v>196</v>
      </c>
      <c r="N7866">
        <v>21</v>
      </c>
      <c r="O7866">
        <v>16</v>
      </c>
      <c r="P7866">
        <v>2009</v>
      </c>
      <c r="Q7866">
        <v>28910</v>
      </c>
    </row>
    <row r="7867" spans="1:17" x14ac:dyDescent="0.25">
      <c r="A7867" t="s">
        <v>47</v>
      </c>
      <c r="B7867" s="1" t="s">
        <v>482</v>
      </c>
      <c r="C7867">
        <v>2016</v>
      </c>
      <c r="D7867" s="15">
        <f>DATE(cars[[#This Row],[year_1]],1,1)</f>
        <v>42370</v>
      </c>
      <c r="E7867" t="s">
        <v>29</v>
      </c>
      <c r="F7867" s="4">
        <v>261</v>
      </c>
      <c r="G7867">
        <v>6</v>
      </c>
      <c r="H7867" t="s">
        <v>18</v>
      </c>
      <c r="I7867" t="s">
        <v>91</v>
      </c>
      <c r="J7867">
        <v>4</v>
      </c>
      <c r="K7867" t="s">
        <v>49</v>
      </c>
      <c r="L7867" t="s">
        <v>21</v>
      </c>
      <c r="M7867" t="s">
        <v>196</v>
      </c>
      <c r="N7867">
        <v>21</v>
      </c>
      <c r="O7867">
        <v>16</v>
      </c>
      <c r="P7867">
        <v>2009</v>
      </c>
      <c r="Q7867">
        <v>28890</v>
      </c>
    </row>
    <row r="7868" spans="1:17" x14ac:dyDescent="0.25">
      <c r="A7868" t="s">
        <v>47</v>
      </c>
      <c r="B7868" s="1" t="s">
        <v>482</v>
      </c>
      <c r="C7868">
        <v>2016</v>
      </c>
      <c r="D7868" s="15">
        <f>DATE(cars[[#This Row],[year_1]],1,1)</f>
        <v>42370</v>
      </c>
      <c r="E7868" t="s">
        <v>29</v>
      </c>
      <c r="F7868" s="4">
        <v>261</v>
      </c>
      <c r="G7868">
        <v>6</v>
      </c>
      <c r="H7868" t="s">
        <v>33</v>
      </c>
      <c r="I7868" t="s">
        <v>19</v>
      </c>
      <c r="J7868">
        <v>4</v>
      </c>
      <c r="K7868" t="s">
        <v>49</v>
      </c>
      <c r="L7868" t="s">
        <v>21</v>
      </c>
      <c r="M7868" t="s">
        <v>196</v>
      </c>
      <c r="N7868">
        <v>22</v>
      </c>
      <c r="O7868">
        <v>16</v>
      </c>
      <c r="P7868">
        <v>2009</v>
      </c>
      <c r="Q7868">
        <v>31710</v>
      </c>
    </row>
    <row r="7869" spans="1:17" x14ac:dyDescent="0.25">
      <c r="A7869" t="s">
        <v>47</v>
      </c>
      <c r="B7869" s="1" t="s">
        <v>482</v>
      </c>
      <c r="C7869">
        <v>2017</v>
      </c>
      <c r="D7869" s="15">
        <f>DATE(cars[[#This Row],[year_1]],1,1)</f>
        <v>42736</v>
      </c>
      <c r="E7869" t="s">
        <v>29</v>
      </c>
      <c r="F7869" s="4">
        <v>261</v>
      </c>
      <c r="G7869">
        <v>6</v>
      </c>
      <c r="H7869" t="s">
        <v>33</v>
      </c>
      <c r="I7869" t="s">
        <v>19</v>
      </c>
      <c r="J7869">
        <v>4</v>
      </c>
      <c r="K7869" t="s">
        <v>49</v>
      </c>
      <c r="L7869" t="s">
        <v>21</v>
      </c>
      <c r="M7869" t="s">
        <v>196</v>
      </c>
      <c r="N7869">
        <v>23</v>
      </c>
      <c r="O7869">
        <v>16</v>
      </c>
      <c r="P7869">
        <v>2009</v>
      </c>
      <c r="Q7869">
        <v>25750</v>
      </c>
    </row>
    <row r="7870" spans="1:17" x14ac:dyDescent="0.25">
      <c r="A7870" t="s">
        <v>47</v>
      </c>
      <c r="B7870" s="1" t="s">
        <v>482</v>
      </c>
      <c r="C7870">
        <v>2017</v>
      </c>
      <c r="D7870" s="15">
        <f>DATE(cars[[#This Row],[year_1]],1,1)</f>
        <v>42736</v>
      </c>
      <c r="E7870" t="s">
        <v>29</v>
      </c>
      <c r="F7870" s="4">
        <v>261</v>
      </c>
      <c r="G7870">
        <v>6</v>
      </c>
      <c r="H7870" t="s">
        <v>18</v>
      </c>
      <c r="I7870" t="s">
        <v>91</v>
      </c>
      <c r="J7870">
        <v>4</v>
      </c>
      <c r="K7870" t="s">
        <v>49</v>
      </c>
      <c r="L7870" t="s">
        <v>21</v>
      </c>
      <c r="M7870" t="s">
        <v>196</v>
      </c>
      <c r="N7870">
        <v>21</v>
      </c>
      <c r="O7870">
        <v>16</v>
      </c>
      <c r="P7870">
        <v>2009</v>
      </c>
      <c r="Q7870">
        <v>32340</v>
      </c>
    </row>
    <row r="7871" spans="1:17" x14ac:dyDescent="0.25">
      <c r="A7871" t="s">
        <v>47</v>
      </c>
      <c r="B7871" s="1" t="s">
        <v>482</v>
      </c>
      <c r="C7871">
        <v>2017</v>
      </c>
      <c r="D7871" s="15">
        <f>DATE(cars[[#This Row],[year_1]],1,1)</f>
        <v>42736</v>
      </c>
      <c r="E7871" t="s">
        <v>29</v>
      </c>
      <c r="F7871" s="4">
        <v>261</v>
      </c>
      <c r="G7871">
        <v>6</v>
      </c>
      <c r="H7871" t="s">
        <v>33</v>
      </c>
      <c r="I7871" t="s">
        <v>19</v>
      </c>
      <c r="J7871">
        <v>4</v>
      </c>
      <c r="K7871" t="s">
        <v>49</v>
      </c>
      <c r="L7871" t="s">
        <v>21</v>
      </c>
      <c r="M7871" t="s">
        <v>196</v>
      </c>
      <c r="N7871">
        <v>23</v>
      </c>
      <c r="O7871">
        <v>16</v>
      </c>
      <c r="P7871">
        <v>2009</v>
      </c>
      <c r="Q7871">
        <v>26470</v>
      </c>
    </row>
    <row r="7872" spans="1:17" x14ac:dyDescent="0.25">
      <c r="A7872" t="s">
        <v>47</v>
      </c>
      <c r="B7872" s="1" t="s">
        <v>482</v>
      </c>
      <c r="C7872">
        <v>2017</v>
      </c>
      <c r="D7872" s="15">
        <f>DATE(cars[[#This Row],[year_1]],1,1)</f>
        <v>42736</v>
      </c>
      <c r="E7872" t="s">
        <v>29</v>
      </c>
      <c r="F7872" s="4">
        <v>261</v>
      </c>
      <c r="G7872">
        <v>6</v>
      </c>
      <c r="H7872" t="s">
        <v>33</v>
      </c>
      <c r="I7872" t="s">
        <v>19</v>
      </c>
      <c r="J7872">
        <v>4</v>
      </c>
      <c r="K7872" t="s">
        <v>49</v>
      </c>
      <c r="L7872" t="s">
        <v>21</v>
      </c>
      <c r="M7872" t="s">
        <v>196</v>
      </c>
      <c r="N7872">
        <v>23</v>
      </c>
      <c r="O7872">
        <v>16</v>
      </c>
      <c r="P7872">
        <v>2009</v>
      </c>
      <c r="Q7872">
        <v>24950</v>
      </c>
    </row>
    <row r="7873" spans="1:17" x14ac:dyDescent="0.25">
      <c r="A7873" t="s">
        <v>47</v>
      </c>
      <c r="B7873" s="1" t="s">
        <v>482</v>
      </c>
      <c r="C7873">
        <v>2017</v>
      </c>
      <c r="D7873" s="15">
        <f>DATE(cars[[#This Row],[year_1]],1,1)</f>
        <v>42736</v>
      </c>
      <c r="E7873" t="s">
        <v>29</v>
      </c>
      <c r="F7873" s="4">
        <v>261</v>
      </c>
      <c r="G7873">
        <v>6</v>
      </c>
      <c r="H7873" t="s">
        <v>33</v>
      </c>
      <c r="I7873" t="s">
        <v>19</v>
      </c>
      <c r="J7873">
        <v>4</v>
      </c>
      <c r="K7873" t="s">
        <v>49</v>
      </c>
      <c r="L7873" t="s">
        <v>21</v>
      </c>
      <c r="M7873" t="s">
        <v>196</v>
      </c>
      <c r="N7873">
        <v>23</v>
      </c>
      <c r="O7873">
        <v>16</v>
      </c>
      <c r="P7873">
        <v>2009</v>
      </c>
      <c r="Q7873">
        <v>26630</v>
      </c>
    </row>
    <row r="7874" spans="1:17" x14ac:dyDescent="0.25">
      <c r="A7874" t="s">
        <v>47</v>
      </c>
      <c r="B7874" s="1" t="s">
        <v>482</v>
      </c>
      <c r="C7874">
        <v>2017</v>
      </c>
      <c r="D7874" s="15">
        <f>DATE(cars[[#This Row],[year_1]],1,1)</f>
        <v>42736</v>
      </c>
      <c r="E7874" t="s">
        <v>29</v>
      </c>
      <c r="F7874" s="4">
        <v>261</v>
      </c>
      <c r="G7874">
        <v>6</v>
      </c>
      <c r="H7874" t="s">
        <v>18</v>
      </c>
      <c r="I7874" t="s">
        <v>91</v>
      </c>
      <c r="J7874">
        <v>4</v>
      </c>
      <c r="K7874" t="s">
        <v>49</v>
      </c>
      <c r="L7874" t="s">
        <v>21</v>
      </c>
      <c r="M7874" t="s">
        <v>196</v>
      </c>
      <c r="N7874">
        <v>21</v>
      </c>
      <c r="O7874">
        <v>16</v>
      </c>
      <c r="P7874">
        <v>2009</v>
      </c>
      <c r="Q7874">
        <v>29700</v>
      </c>
    </row>
    <row r="7875" spans="1:17" x14ac:dyDescent="0.25">
      <c r="A7875" t="s">
        <v>47</v>
      </c>
      <c r="B7875" s="1" t="s">
        <v>482</v>
      </c>
      <c r="C7875">
        <v>2017</v>
      </c>
      <c r="D7875" s="15">
        <f>DATE(cars[[#This Row],[year_1]],1,1)</f>
        <v>42736</v>
      </c>
      <c r="E7875" t="s">
        <v>29</v>
      </c>
      <c r="F7875" s="4">
        <v>261</v>
      </c>
      <c r="G7875">
        <v>6</v>
      </c>
      <c r="H7875" t="s">
        <v>33</v>
      </c>
      <c r="I7875" t="s">
        <v>19</v>
      </c>
      <c r="J7875">
        <v>4</v>
      </c>
      <c r="K7875" t="s">
        <v>49</v>
      </c>
      <c r="L7875" t="s">
        <v>21</v>
      </c>
      <c r="M7875" t="s">
        <v>214</v>
      </c>
      <c r="N7875">
        <v>23</v>
      </c>
      <c r="O7875">
        <v>16</v>
      </c>
      <c r="P7875">
        <v>2009</v>
      </c>
      <c r="Q7875">
        <v>25200</v>
      </c>
    </row>
    <row r="7876" spans="1:17" x14ac:dyDescent="0.25">
      <c r="A7876" t="s">
        <v>47</v>
      </c>
      <c r="B7876" s="1" t="s">
        <v>482</v>
      </c>
      <c r="C7876">
        <v>2017</v>
      </c>
      <c r="D7876" s="15">
        <f>DATE(cars[[#This Row],[year_1]],1,1)</f>
        <v>42736</v>
      </c>
      <c r="E7876" t="s">
        <v>29</v>
      </c>
      <c r="F7876" s="4">
        <v>261</v>
      </c>
      <c r="G7876">
        <v>6</v>
      </c>
      <c r="H7876" t="s">
        <v>18</v>
      </c>
      <c r="I7876" t="s">
        <v>19</v>
      </c>
      <c r="J7876">
        <v>4</v>
      </c>
      <c r="K7876" t="s">
        <v>49</v>
      </c>
      <c r="L7876" t="s">
        <v>21</v>
      </c>
      <c r="M7876" t="s">
        <v>196</v>
      </c>
      <c r="N7876">
        <v>22</v>
      </c>
      <c r="O7876">
        <v>16</v>
      </c>
      <c r="P7876">
        <v>2009</v>
      </c>
      <c r="Q7876">
        <v>23900</v>
      </c>
    </row>
    <row r="7877" spans="1:17" x14ac:dyDescent="0.25">
      <c r="A7877" t="s">
        <v>47</v>
      </c>
      <c r="B7877" s="1" t="s">
        <v>482</v>
      </c>
      <c r="C7877">
        <v>2017</v>
      </c>
      <c r="D7877" s="15">
        <f>DATE(cars[[#This Row],[year_1]],1,1)</f>
        <v>42736</v>
      </c>
      <c r="E7877" t="s">
        <v>29</v>
      </c>
      <c r="F7877" s="4">
        <v>261</v>
      </c>
      <c r="G7877">
        <v>6</v>
      </c>
      <c r="H7877" t="s">
        <v>33</v>
      </c>
      <c r="I7877" t="s">
        <v>19</v>
      </c>
      <c r="J7877">
        <v>4</v>
      </c>
      <c r="K7877" t="s">
        <v>49</v>
      </c>
      <c r="L7877" t="s">
        <v>21</v>
      </c>
      <c r="M7877" t="s">
        <v>214</v>
      </c>
      <c r="N7877">
        <v>23</v>
      </c>
      <c r="O7877">
        <v>16</v>
      </c>
      <c r="P7877">
        <v>2009</v>
      </c>
      <c r="Q7877">
        <v>24620</v>
      </c>
    </row>
    <row r="7878" spans="1:17" x14ac:dyDescent="0.25">
      <c r="A7878" t="s">
        <v>47</v>
      </c>
      <c r="B7878" s="1" t="s">
        <v>482</v>
      </c>
      <c r="C7878">
        <v>2017</v>
      </c>
      <c r="D7878" s="15">
        <f>DATE(cars[[#This Row],[year_1]],1,1)</f>
        <v>42736</v>
      </c>
      <c r="E7878" t="s">
        <v>29</v>
      </c>
      <c r="F7878" s="4">
        <v>261</v>
      </c>
      <c r="G7878">
        <v>6</v>
      </c>
      <c r="H7878" t="s">
        <v>33</v>
      </c>
      <c r="I7878" t="s">
        <v>19</v>
      </c>
      <c r="J7878">
        <v>4</v>
      </c>
      <c r="K7878" t="s">
        <v>49</v>
      </c>
      <c r="L7878" t="s">
        <v>21</v>
      </c>
      <c r="M7878" t="s">
        <v>196</v>
      </c>
      <c r="N7878">
        <v>23</v>
      </c>
      <c r="O7878">
        <v>16</v>
      </c>
      <c r="P7878">
        <v>2009</v>
      </c>
      <c r="Q7878">
        <v>32510</v>
      </c>
    </row>
    <row r="7879" spans="1:17" x14ac:dyDescent="0.25">
      <c r="A7879" t="s">
        <v>47</v>
      </c>
      <c r="B7879" s="1" t="s">
        <v>1033</v>
      </c>
      <c r="C7879">
        <v>2013</v>
      </c>
      <c r="D7879" s="15">
        <f>DATE(cars[[#This Row],[year_1]],1,1)</f>
        <v>41275</v>
      </c>
      <c r="E7879" t="s">
        <v>29</v>
      </c>
      <c r="F7879" s="4">
        <v>261</v>
      </c>
      <c r="G7879">
        <v>6</v>
      </c>
      <c r="H7879" t="s">
        <v>18</v>
      </c>
      <c r="I7879" t="s">
        <v>91</v>
      </c>
      <c r="J7879">
        <v>4</v>
      </c>
      <c r="K7879" t="s">
        <v>49</v>
      </c>
      <c r="L7879" t="s">
        <v>31</v>
      </c>
      <c r="M7879" t="s">
        <v>90</v>
      </c>
      <c r="N7879">
        <v>20</v>
      </c>
      <c r="O7879">
        <v>16</v>
      </c>
      <c r="P7879">
        <v>2009</v>
      </c>
      <c r="Q7879">
        <v>29440</v>
      </c>
    </row>
    <row r="7880" spans="1:17" x14ac:dyDescent="0.25">
      <c r="A7880" t="s">
        <v>47</v>
      </c>
      <c r="B7880" s="1" t="s">
        <v>1033</v>
      </c>
      <c r="C7880">
        <v>2013</v>
      </c>
      <c r="D7880" s="15">
        <f>DATE(cars[[#This Row],[year_1]],1,1)</f>
        <v>41275</v>
      </c>
      <c r="E7880" t="s">
        <v>29</v>
      </c>
      <c r="F7880" s="4">
        <v>261</v>
      </c>
      <c r="G7880">
        <v>6</v>
      </c>
      <c r="H7880" t="s">
        <v>18</v>
      </c>
      <c r="I7880" t="s">
        <v>91</v>
      </c>
      <c r="J7880">
        <v>4</v>
      </c>
      <c r="K7880" t="s">
        <v>49</v>
      </c>
      <c r="L7880" t="s">
        <v>31</v>
      </c>
      <c r="M7880" t="s">
        <v>90</v>
      </c>
      <c r="N7880">
        <v>20</v>
      </c>
      <c r="O7880">
        <v>16</v>
      </c>
      <c r="P7880">
        <v>2009</v>
      </c>
      <c r="Q7880">
        <v>25850</v>
      </c>
    </row>
    <row r="7881" spans="1:17" x14ac:dyDescent="0.25">
      <c r="A7881" t="s">
        <v>47</v>
      </c>
      <c r="B7881" s="1" t="s">
        <v>1033</v>
      </c>
      <c r="C7881">
        <v>2013</v>
      </c>
      <c r="D7881" s="15">
        <f>DATE(cars[[#This Row],[year_1]],1,1)</f>
        <v>41275</v>
      </c>
      <c r="E7881" t="s">
        <v>29</v>
      </c>
      <c r="F7881" s="4">
        <v>261</v>
      </c>
      <c r="G7881">
        <v>6</v>
      </c>
      <c r="H7881" t="s">
        <v>33</v>
      </c>
      <c r="I7881" t="s">
        <v>19</v>
      </c>
      <c r="J7881">
        <v>4</v>
      </c>
      <c r="K7881" t="s">
        <v>49</v>
      </c>
      <c r="L7881" t="s">
        <v>31</v>
      </c>
      <c r="M7881" t="s">
        <v>90</v>
      </c>
      <c r="N7881">
        <v>22</v>
      </c>
      <c r="O7881">
        <v>16</v>
      </c>
      <c r="P7881">
        <v>2009</v>
      </c>
      <c r="Q7881">
        <v>24850</v>
      </c>
    </row>
    <row r="7882" spans="1:17" x14ac:dyDescent="0.25">
      <c r="A7882" t="s">
        <v>47</v>
      </c>
      <c r="B7882" s="1" t="s">
        <v>1033</v>
      </c>
      <c r="C7882">
        <v>2013</v>
      </c>
      <c r="D7882" s="15">
        <f>DATE(cars[[#This Row],[year_1]],1,1)</f>
        <v>41275</v>
      </c>
      <c r="E7882" t="s">
        <v>29</v>
      </c>
      <c r="F7882" s="4">
        <v>261</v>
      </c>
      <c r="G7882">
        <v>6</v>
      </c>
      <c r="H7882" t="s">
        <v>33</v>
      </c>
      <c r="I7882" t="s">
        <v>19</v>
      </c>
      <c r="J7882">
        <v>4</v>
      </c>
      <c r="K7882" t="s">
        <v>49</v>
      </c>
      <c r="L7882" t="s">
        <v>31</v>
      </c>
      <c r="M7882" t="s">
        <v>90</v>
      </c>
      <c r="N7882">
        <v>22</v>
      </c>
      <c r="O7882">
        <v>16</v>
      </c>
      <c r="P7882">
        <v>2009</v>
      </c>
      <c r="Q7882">
        <v>22940</v>
      </c>
    </row>
    <row r="7883" spans="1:17" x14ac:dyDescent="0.25">
      <c r="A7883" t="s">
        <v>47</v>
      </c>
      <c r="B7883" s="1" t="s">
        <v>1033</v>
      </c>
      <c r="C7883">
        <v>2014</v>
      </c>
      <c r="D7883" s="15">
        <f>DATE(cars[[#This Row],[year_1]],1,1)</f>
        <v>41640</v>
      </c>
      <c r="E7883" t="s">
        <v>29</v>
      </c>
      <c r="F7883" s="4">
        <v>261</v>
      </c>
      <c r="G7883">
        <v>6</v>
      </c>
      <c r="H7883" t="s">
        <v>33</v>
      </c>
      <c r="I7883" t="s">
        <v>19</v>
      </c>
      <c r="J7883">
        <v>4</v>
      </c>
      <c r="K7883" t="s">
        <v>49</v>
      </c>
      <c r="L7883" t="s">
        <v>31</v>
      </c>
      <c r="M7883" t="s">
        <v>90</v>
      </c>
      <c r="N7883">
        <v>22</v>
      </c>
      <c r="O7883">
        <v>16</v>
      </c>
      <c r="P7883">
        <v>2009</v>
      </c>
      <c r="Q7883">
        <v>25300</v>
      </c>
    </row>
    <row r="7884" spans="1:17" x14ac:dyDescent="0.25">
      <c r="A7884" t="s">
        <v>47</v>
      </c>
      <c r="B7884" s="1" t="s">
        <v>1033</v>
      </c>
      <c r="C7884">
        <v>2014</v>
      </c>
      <c r="D7884" s="15">
        <f>DATE(cars[[#This Row],[year_1]],1,1)</f>
        <v>41640</v>
      </c>
      <c r="E7884" t="s">
        <v>29</v>
      </c>
      <c r="F7884" s="4">
        <v>261</v>
      </c>
      <c r="G7884">
        <v>6</v>
      </c>
      <c r="H7884" t="s">
        <v>18</v>
      </c>
      <c r="I7884" t="s">
        <v>91</v>
      </c>
      <c r="J7884">
        <v>4</v>
      </c>
      <c r="K7884" t="s">
        <v>49</v>
      </c>
      <c r="L7884" t="s">
        <v>31</v>
      </c>
      <c r="M7884" t="s">
        <v>90</v>
      </c>
      <c r="N7884">
        <v>20</v>
      </c>
      <c r="O7884">
        <v>16</v>
      </c>
      <c r="P7884">
        <v>2009</v>
      </c>
      <c r="Q7884">
        <v>26300</v>
      </c>
    </row>
    <row r="7885" spans="1:17" x14ac:dyDescent="0.25">
      <c r="A7885" t="s">
        <v>47</v>
      </c>
      <c r="B7885" s="1" t="s">
        <v>1033</v>
      </c>
      <c r="C7885">
        <v>2014</v>
      </c>
      <c r="D7885" s="15">
        <f>DATE(cars[[#This Row],[year_1]],1,1)</f>
        <v>41640</v>
      </c>
      <c r="E7885" t="s">
        <v>29</v>
      </c>
      <c r="F7885" s="4">
        <v>261</v>
      </c>
      <c r="G7885">
        <v>6</v>
      </c>
      <c r="H7885" t="s">
        <v>33</v>
      </c>
      <c r="I7885" t="s">
        <v>19</v>
      </c>
      <c r="J7885">
        <v>4</v>
      </c>
      <c r="K7885" t="s">
        <v>49</v>
      </c>
      <c r="L7885" t="s">
        <v>31</v>
      </c>
      <c r="M7885" t="s">
        <v>90</v>
      </c>
      <c r="N7885">
        <v>22</v>
      </c>
      <c r="O7885">
        <v>16</v>
      </c>
      <c r="P7885">
        <v>2009</v>
      </c>
      <c r="Q7885">
        <v>23390</v>
      </c>
    </row>
    <row r="7886" spans="1:17" x14ac:dyDescent="0.25">
      <c r="A7886" t="s">
        <v>47</v>
      </c>
      <c r="B7886" s="1" t="s">
        <v>1033</v>
      </c>
      <c r="C7886">
        <v>2014</v>
      </c>
      <c r="D7886" s="15">
        <f>DATE(cars[[#This Row],[year_1]],1,1)</f>
        <v>41640</v>
      </c>
      <c r="E7886" t="s">
        <v>29</v>
      </c>
      <c r="F7886" s="4">
        <v>261</v>
      </c>
      <c r="G7886">
        <v>6</v>
      </c>
      <c r="H7886" t="s">
        <v>18</v>
      </c>
      <c r="I7886" t="s">
        <v>91</v>
      </c>
      <c r="J7886">
        <v>4</v>
      </c>
      <c r="K7886" t="s">
        <v>49</v>
      </c>
      <c r="L7886" t="s">
        <v>31</v>
      </c>
      <c r="M7886" t="s">
        <v>90</v>
      </c>
      <c r="N7886">
        <v>20</v>
      </c>
      <c r="O7886">
        <v>16</v>
      </c>
      <c r="P7886">
        <v>2009</v>
      </c>
      <c r="Q7886">
        <v>30320</v>
      </c>
    </row>
    <row r="7887" spans="1:17" x14ac:dyDescent="0.25">
      <c r="A7887" t="s">
        <v>47</v>
      </c>
      <c r="B7887" s="1" t="s">
        <v>1033</v>
      </c>
      <c r="C7887">
        <v>2015</v>
      </c>
      <c r="D7887" s="15">
        <f>DATE(cars[[#This Row],[year_1]],1,1)</f>
        <v>42005</v>
      </c>
      <c r="E7887" t="s">
        <v>29</v>
      </c>
      <c r="F7887" s="4">
        <v>261</v>
      </c>
      <c r="G7887">
        <v>6</v>
      </c>
      <c r="H7887" t="s">
        <v>33</v>
      </c>
      <c r="I7887" t="s">
        <v>19</v>
      </c>
      <c r="J7887">
        <v>4</v>
      </c>
      <c r="K7887" t="s">
        <v>49</v>
      </c>
      <c r="L7887" t="s">
        <v>31</v>
      </c>
      <c r="M7887" t="s">
        <v>90</v>
      </c>
      <c r="N7887">
        <v>22</v>
      </c>
      <c r="O7887">
        <v>16</v>
      </c>
      <c r="P7887">
        <v>2009</v>
      </c>
      <c r="Q7887">
        <v>23660</v>
      </c>
    </row>
    <row r="7888" spans="1:17" x14ac:dyDescent="0.25">
      <c r="A7888" t="s">
        <v>47</v>
      </c>
      <c r="B7888" s="1" t="s">
        <v>1033</v>
      </c>
      <c r="C7888">
        <v>2015</v>
      </c>
      <c r="D7888" s="15">
        <f>DATE(cars[[#This Row],[year_1]],1,1)</f>
        <v>42005</v>
      </c>
      <c r="E7888" t="s">
        <v>29</v>
      </c>
      <c r="F7888" s="4">
        <v>261</v>
      </c>
      <c r="G7888">
        <v>6</v>
      </c>
      <c r="H7888" t="s">
        <v>33</v>
      </c>
      <c r="I7888" t="s">
        <v>19</v>
      </c>
      <c r="J7888">
        <v>4</v>
      </c>
      <c r="K7888" t="s">
        <v>49</v>
      </c>
      <c r="L7888" t="s">
        <v>31</v>
      </c>
      <c r="M7888" t="s">
        <v>90</v>
      </c>
      <c r="N7888">
        <v>22</v>
      </c>
      <c r="O7888">
        <v>16</v>
      </c>
      <c r="P7888">
        <v>2009</v>
      </c>
      <c r="Q7888">
        <v>25670</v>
      </c>
    </row>
    <row r="7889" spans="1:17" x14ac:dyDescent="0.25">
      <c r="A7889" t="s">
        <v>114</v>
      </c>
      <c r="B7889" s="1" t="s">
        <v>946</v>
      </c>
      <c r="C7889">
        <v>2008</v>
      </c>
      <c r="D7889" s="15">
        <f>DATE(cars[[#This Row],[year_1]],1,1)</f>
        <v>39448</v>
      </c>
      <c r="E7889" t="s">
        <v>29</v>
      </c>
      <c r="F7889" s="4">
        <v>264</v>
      </c>
      <c r="G7889">
        <v>6</v>
      </c>
      <c r="H7889" t="s">
        <v>33</v>
      </c>
      <c r="I7889" t="s">
        <v>34</v>
      </c>
      <c r="J7889">
        <v>4</v>
      </c>
      <c r="K7889" t="s">
        <v>947</v>
      </c>
      <c r="L7889" t="s">
        <v>21</v>
      </c>
      <c r="M7889" t="s">
        <v>90</v>
      </c>
      <c r="N7889">
        <v>24</v>
      </c>
      <c r="O7889">
        <v>16</v>
      </c>
      <c r="P7889">
        <v>210</v>
      </c>
      <c r="Q7889">
        <v>29745</v>
      </c>
    </row>
    <row r="7890" spans="1:17" x14ac:dyDescent="0.25">
      <c r="A7890" t="s">
        <v>114</v>
      </c>
      <c r="B7890" s="1" t="s">
        <v>946</v>
      </c>
      <c r="C7890">
        <v>2008</v>
      </c>
      <c r="D7890" s="15">
        <f>DATE(cars[[#This Row],[year_1]],1,1)</f>
        <v>39448</v>
      </c>
      <c r="E7890" t="s">
        <v>29</v>
      </c>
      <c r="F7890" s="4">
        <v>264</v>
      </c>
      <c r="G7890">
        <v>6</v>
      </c>
      <c r="H7890" t="s">
        <v>33</v>
      </c>
      <c r="I7890" t="s">
        <v>30</v>
      </c>
      <c r="J7890">
        <v>4</v>
      </c>
      <c r="K7890" t="s">
        <v>947</v>
      </c>
      <c r="L7890" t="s">
        <v>21</v>
      </c>
      <c r="M7890" t="s">
        <v>90</v>
      </c>
      <c r="N7890">
        <v>24</v>
      </c>
      <c r="O7890">
        <v>16</v>
      </c>
      <c r="P7890">
        <v>210</v>
      </c>
      <c r="Q7890">
        <v>28120</v>
      </c>
    </row>
    <row r="7891" spans="1:17" x14ac:dyDescent="0.25">
      <c r="A7891" t="s">
        <v>114</v>
      </c>
      <c r="B7891" s="1" t="s">
        <v>946</v>
      </c>
      <c r="C7891">
        <v>2009</v>
      </c>
      <c r="D7891" s="15">
        <f>DATE(cars[[#This Row],[year_1]],1,1)</f>
        <v>39814</v>
      </c>
      <c r="E7891" t="s">
        <v>29</v>
      </c>
      <c r="F7891" s="4">
        <v>264</v>
      </c>
      <c r="G7891">
        <v>6</v>
      </c>
      <c r="H7891" t="s">
        <v>33</v>
      </c>
      <c r="I7891" t="s">
        <v>34</v>
      </c>
      <c r="J7891">
        <v>4</v>
      </c>
      <c r="K7891" t="s">
        <v>947</v>
      </c>
      <c r="L7891" t="s">
        <v>21</v>
      </c>
      <c r="M7891" t="s">
        <v>90</v>
      </c>
      <c r="N7891">
        <v>24</v>
      </c>
      <c r="O7891">
        <v>16</v>
      </c>
      <c r="P7891">
        <v>210</v>
      </c>
      <c r="Q7891">
        <v>31415</v>
      </c>
    </row>
    <row r="7892" spans="1:17" x14ac:dyDescent="0.25">
      <c r="A7892" t="s">
        <v>64</v>
      </c>
      <c r="B7892" s="1" t="s">
        <v>390</v>
      </c>
      <c r="C7892">
        <v>2010</v>
      </c>
      <c r="D7892" s="15">
        <f>DATE(cars[[#This Row],[year_1]],1,1)</f>
        <v>40179</v>
      </c>
      <c r="E7892" t="s">
        <v>38</v>
      </c>
      <c r="F7892" s="4">
        <v>265</v>
      </c>
      <c r="G7892">
        <v>6</v>
      </c>
      <c r="H7892" t="s">
        <v>33</v>
      </c>
      <c r="I7892" t="s">
        <v>30</v>
      </c>
      <c r="J7892">
        <v>2</v>
      </c>
      <c r="K7892" t="s">
        <v>39</v>
      </c>
      <c r="L7892" t="s">
        <v>21</v>
      </c>
      <c r="M7892" t="s">
        <v>25</v>
      </c>
      <c r="N7892">
        <v>24</v>
      </c>
      <c r="O7892">
        <v>16</v>
      </c>
      <c r="P7892">
        <v>436</v>
      </c>
      <c r="Q7892">
        <v>32599</v>
      </c>
    </row>
    <row r="7893" spans="1:17" x14ac:dyDescent="0.25">
      <c r="A7893" t="s">
        <v>64</v>
      </c>
      <c r="B7893" s="1" t="s">
        <v>390</v>
      </c>
      <c r="C7893">
        <v>2011</v>
      </c>
      <c r="D7893" s="15">
        <f>DATE(cars[[#This Row],[year_1]],1,1)</f>
        <v>40544</v>
      </c>
      <c r="E7893" t="s">
        <v>38</v>
      </c>
      <c r="F7893" s="4">
        <v>265</v>
      </c>
      <c r="G7893">
        <v>6</v>
      </c>
      <c r="H7893" t="s">
        <v>33</v>
      </c>
      <c r="I7893" t="s">
        <v>30</v>
      </c>
      <c r="J7893">
        <v>2</v>
      </c>
      <c r="K7893" t="s">
        <v>39</v>
      </c>
      <c r="L7893" t="s">
        <v>21</v>
      </c>
      <c r="M7893" t="s">
        <v>25</v>
      </c>
      <c r="N7893">
        <v>24</v>
      </c>
      <c r="O7893">
        <v>16</v>
      </c>
      <c r="P7893">
        <v>436</v>
      </c>
      <c r="Q7893">
        <v>32599</v>
      </c>
    </row>
    <row r="7894" spans="1:17" x14ac:dyDescent="0.25">
      <c r="A7894" t="s">
        <v>64</v>
      </c>
      <c r="B7894" s="1" t="s">
        <v>390</v>
      </c>
      <c r="C7894">
        <v>2012</v>
      </c>
      <c r="D7894" s="15">
        <f>DATE(cars[[#This Row],[year_1]],1,1)</f>
        <v>40909</v>
      </c>
      <c r="E7894" t="s">
        <v>38</v>
      </c>
      <c r="F7894" s="4">
        <v>265</v>
      </c>
      <c r="G7894">
        <v>6</v>
      </c>
      <c r="H7894" t="s">
        <v>33</v>
      </c>
      <c r="I7894" t="s">
        <v>30</v>
      </c>
      <c r="J7894">
        <v>2</v>
      </c>
      <c r="K7894" t="s">
        <v>39</v>
      </c>
      <c r="L7894" t="s">
        <v>21</v>
      </c>
      <c r="M7894" t="s">
        <v>25</v>
      </c>
      <c r="N7894">
        <v>24</v>
      </c>
      <c r="O7894">
        <v>16</v>
      </c>
      <c r="P7894">
        <v>436</v>
      </c>
      <c r="Q7894">
        <v>32599</v>
      </c>
    </row>
    <row r="7895" spans="1:17" x14ac:dyDescent="0.25">
      <c r="A7895" t="s">
        <v>64</v>
      </c>
      <c r="B7895" s="1" t="s">
        <v>391</v>
      </c>
      <c r="C7895">
        <v>2010</v>
      </c>
      <c r="D7895" s="15">
        <f>DATE(cars[[#This Row],[year_1]],1,1)</f>
        <v>40179</v>
      </c>
      <c r="E7895" t="s">
        <v>38</v>
      </c>
      <c r="F7895" s="4">
        <v>265</v>
      </c>
      <c r="G7895">
        <v>6</v>
      </c>
      <c r="H7895" t="s">
        <v>33</v>
      </c>
      <c r="I7895" t="s">
        <v>30</v>
      </c>
      <c r="J7895">
        <v>2</v>
      </c>
      <c r="K7895" t="s">
        <v>66</v>
      </c>
      <c r="L7895" t="s">
        <v>21</v>
      </c>
      <c r="M7895" t="s">
        <v>67</v>
      </c>
      <c r="N7895">
        <v>24</v>
      </c>
      <c r="O7895">
        <v>16</v>
      </c>
      <c r="P7895">
        <v>436</v>
      </c>
      <c r="Q7895">
        <v>29089</v>
      </c>
    </row>
    <row r="7896" spans="1:17" x14ac:dyDescent="0.25">
      <c r="A7896" t="s">
        <v>64</v>
      </c>
      <c r="B7896" s="1" t="s">
        <v>391</v>
      </c>
      <c r="C7896">
        <v>2010</v>
      </c>
      <c r="D7896" s="15">
        <f>DATE(cars[[#This Row],[year_1]],1,1)</f>
        <v>40179</v>
      </c>
      <c r="E7896" t="s">
        <v>38</v>
      </c>
      <c r="F7896" s="4">
        <v>265</v>
      </c>
      <c r="G7896">
        <v>6</v>
      </c>
      <c r="H7896" t="s">
        <v>18</v>
      </c>
      <c r="I7896" t="s">
        <v>30</v>
      </c>
      <c r="J7896">
        <v>2</v>
      </c>
      <c r="K7896" t="s">
        <v>66</v>
      </c>
      <c r="L7896" t="s">
        <v>21</v>
      </c>
      <c r="M7896" t="s">
        <v>67</v>
      </c>
      <c r="N7896">
        <v>25</v>
      </c>
      <c r="O7896">
        <v>16</v>
      </c>
      <c r="P7896">
        <v>436</v>
      </c>
      <c r="Q7896">
        <v>28089</v>
      </c>
    </row>
    <row r="7897" spans="1:17" x14ac:dyDescent="0.25">
      <c r="A7897" t="s">
        <v>88</v>
      </c>
      <c r="B7897" s="1" t="s">
        <v>867</v>
      </c>
      <c r="C7897">
        <v>2015</v>
      </c>
      <c r="D7897" s="15">
        <f>DATE(cars[[#This Row],[year_1]],1,1)</f>
        <v>42005</v>
      </c>
      <c r="E7897" t="s">
        <v>29</v>
      </c>
      <c r="F7897" s="4">
        <v>266</v>
      </c>
      <c r="G7897">
        <v>6</v>
      </c>
      <c r="H7897" t="s">
        <v>33</v>
      </c>
      <c r="I7897" t="s">
        <v>34</v>
      </c>
      <c r="J7897">
        <v>4</v>
      </c>
      <c r="K7897" t="s">
        <v>49</v>
      </c>
      <c r="L7897" t="s">
        <v>63</v>
      </c>
      <c r="M7897" t="s">
        <v>110</v>
      </c>
      <c r="N7897">
        <v>23</v>
      </c>
      <c r="O7897">
        <v>16</v>
      </c>
      <c r="P7897">
        <v>2031</v>
      </c>
      <c r="Q7897">
        <v>42880</v>
      </c>
    </row>
    <row r="7898" spans="1:17" x14ac:dyDescent="0.25">
      <c r="A7898" t="s">
        <v>88</v>
      </c>
      <c r="B7898" s="1" t="s">
        <v>867</v>
      </c>
      <c r="C7898">
        <v>2015</v>
      </c>
      <c r="D7898" s="15">
        <f>DATE(cars[[#This Row],[year_1]],1,1)</f>
        <v>42005</v>
      </c>
      <c r="E7898" t="s">
        <v>29</v>
      </c>
      <c r="F7898" s="4">
        <v>266</v>
      </c>
      <c r="G7898">
        <v>6</v>
      </c>
      <c r="H7898" t="s">
        <v>33</v>
      </c>
      <c r="I7898" t="s">
        <v>34</v>
      </c>
      <c r="J7898">
        <v>4</v>
      </c>
      <c r="K7898" t="s">
        <v>49</v>
      </c>
      <c r="L7898" t="s">
        <v>63</v>
      </c>
      <c r="M7898" t="s">
        <v>110</v>
      </c>
      <c r="N7898">
        <v>23</v>
      </c>
      <c r="O7898">
        <v>16</v>
      </c>
      <c r="P7898">
        <v>2031</v>
      </c>
      <c r="Q7898">
        <v>37400</v>
      </c>
    </row>
    <row r="7899" spans="1:17" x14ac:dyDescent="0.25">
      <c r="A7899" t="s">
        <v>88</v>
      </c>
      <c r="B7899" s="1" t="s">
        <v>867</v>
      </c>
      <c r="C7899">
        <v>2015</v>
      </c>
      <c r="D7899" s="15">
        <f>DATE(cars[[#This Row],[year_1]],1,1)</f>
        <v>42005</v>
      </c>
      <c r="E7899" t="s">
        <v>29</v>
      </c>
      <c r="F7899" s="4">
        <v>266</v>
      </c>
      <c r="G7899">
        <v>6</v>
      </c>
      <c r="H7899" t="s">
        <v>33</v>
      </c>
      <c r="I7899" t="s">
        <v>34</v>
      </c>
      <c r="J7899">
        <v>4</v>
      </c>
      <c r="K7899" t="s">
        <v>49</v>
      </c>
      <c r="L7899" t="s">
        <v>63</v>
      </c>
      <c r="M7899" t="s">
        <v>110</v>
      </c>
      <c r="N7899">
        <v>23</v>
      </c>
      <c r="O7899">
        <v>16</v>
      </c>
      <c r="P7899">
        <v>2031</v>
      </c>
      <c r="Q7899">
        <v>40655</v>
      </c>
    </row>
    <row r="7900" spans="1:17" x14ac:dyDescent="0.25">
      <c r="A7900" t="s">
        <v>88</v>
      </c>
      <c r="B7900" s="1" t="s">
        <v>867</v>
      </c>
      <c r="C7900">
        <v>2015</v>
      </c>
      <c r="D7900" s="15">
        <f>DATE(cars[[#This Row],[year_1]],1,1)</f>
        <v>42005</v>
      </c>
      <c r="E7900" t="s">
        <v>29</v>
      </c>
      <c r="F7900" s="4">
        <v>266</v>
      </c>
      <c r="G7900">
        <v>6</v>
      </c>
      <c r="H7900" t="s">
        <v>33</v>
      </c>
      <c r="I7900" t="s">
        <v>34</v>
      </c>
      <c r="J7900">
        <v>4</v>
      </c>
      <c r="K7900" t="s">
        <v>49</v>
      </c>
      <c r="L7900" t="s">
        <v>63</v>
      </c>
      <c r="M7900" t="s">
        <v>110</v>
      </c>
      <c r="N7900">
        <v>23</v>
      </c>
      <c r="O7900">
        <v>16</v>
      </c>
      <c r="P7900">
        <v>2031</v>
      </c>
      <c r="Q7900">
        <v>33960</v>
      </c>
    </row>
    <row r="7901" spans="1:17" x14ac:dyDescent="0.25">
      <c r="A7901" t="s">
        <v>88</v>
      </c>
      <c r="B7901" s="1" t="s">
        <v>867</v>
      </c>
      <c r="C7901">
        <v>2015</v>
      </c>
      <c r="D7901" s="15">
        <f>DATE(cars[[#This Row],[year_1]],1,1)</f>
        <v>42005</v>
      </c>
      <c r="E7901" t="s">
        <v>29</v>
      </c>
      <c r="F7901" s="4">
        <v>266</v>
      </c>
      <c r="G7901">
        <v>6</v>
      </c>
      <c r="H7901" t="s">
        <v>33</v>
      </c>
      <c r="I7901" t="s">
        <v>34</v>
      </c>
      <c r="J7901">
        <v>4</v>
      </c>
      <c r="K7901" t="s">
        <v>49</v>
      </c>
      <c r="L7901" t="s">
        <v>63</v>
      </c>
      <c r="M7901" t="s">
        <v>110</v>
      </c>
      <c r="N7901">
        <v>23</v>
      </c>
      <c r="O7901">
        <v>16</v>
      </c>
      <c r="P7901">
        <v>2031</v>
      </c>
      <c r="Q7901">
        <v>46250</v>
      </c>
    </row>
    <row r="7902" spans="1:17" x14ac:dyDescent="0.25">
      <c r="A7902" t="s">
        <v>88</v>
      </c>
      <c r="B7902" s="1" t="s">
        <v>867</v>
      </c>
      <c r="C7902">
        <v>2016</v>
      </c>
      <c r="D7902" s="15">
        <f>DATE(cars[[#This Row],[year_1]],1,1)</f>
        <v>42370</v>
      </c>
      <c r="E7902" t="s">
        <v>29</v>
      </c>
      <c r="F7902" s="4">
        <v>266</v>
      </c>
      <c r="G7902">
        <v>6</v>
      </c>
      <c r="H7902" t="s">
        <v>33</v>
      </c>
      <c r="I7902" t="s">
        <v>34</v>
      </c>
      <c r="J7902">
        <v>4</v>
      </c>
      <c r="K7902" t="s">
        <v>49</v>
      </c>
      <c r="L7902" t="s">
        <v>63</v>
      </c>
      <c r="M7902" t="s">
        <v>110</v>
      </c>
      <c r="N7902">
        <v>23</v>
      </c>
      <c r="O7902">
        <v>16</v>
      </c>
      <c r="P7902">
        <v>2031</v>
      </c>
      <c r="Q7902">
        <v>34180</v>
      </c>
    </row>
    <row r="7903" spans="1:17" x14ac:dyDescent="0.25">
      <c r="A7903" t="s">
        <v>88</v>
      </c>
      <c r="B7903" s="1" t="s">
        <v>867</v>
      </c>
      <c r="C7903">
        <v>2016</v>
      </c>
      <c r="D7903" s="15">
        <f>DATE(cars[[#This Row],[year_1]],1,1)</f>
        <v>42370</v>
      </c>
      <c r="E7903" t="s">
        <v>29</v>
      </c>
      <c r="F7903" s="4">
        <v>266</v>
      </c>
      <c r="G7903">
        <v>6</v>
      </c>
      <c r="H7903" t="s">
        <v>33</v>
      </c>
      <c r="I7903" t="s">
        <v>34</v>
      </c>
      <c r="J7903">
        <v>4</v>
      </c>
      <c r="K7903" t="s">
        <v>49</v>
      </c>
      <c r="L7903" t="s">
        <v>63</v>
      </c>
      <c r="M7903" t="s">
        <v>110</v>
      </c>
      <c r="N7903">
        <v>23</v>
      </c>
      <c r="O7903">
        <v>16</v>
      </c>
      <c r="P7903">
        <v>2031</v>
      </c>
      <c r="Q7903">
        <v>37620</v>
      </c>
    </row>
    <row r="7904" spans="1:17" x14ac:dyDescent="0.25">
      <c r="A7904" t="s">
        <v>88</v>
      </c>
      <c r="B7904" s="1" t="s">
        <v>867</v>
      </c>
      <c r="C7904">
        <v>2016</v>
      </c>
      <c r="D7904" s="15">
        <f>DATE(cars[[#This Row],[year_1]],1,1)</f>
        <v>42370</v>
      </c>
      <c r="E7904" t="s">
        <v>29</v>
      </c>
      <c r="F7904" s="4">
        <v>266</v>
      </c>
      <c r="G7904">
        <v>6</v>
      </c>
      <c r="H7904" t="s">
        <v>33</v>
      </c>
      <c r="I7904" t="s">
        <v>34</v>
      </c>
      <c r="J7904">
        <v>4</v>
      </c>
      <c r="K7904" t="s">
        <v>49</v>
      </c>
      <c r="L7904" t="s">
        <v>63</v>
      </c>
      <c r="M7904" t="s">
        <v>110</v>
      </c>
      <c r="N7904">
        <v>23</v>
      </c>
      <c r="O7904">
        <v>16</v>
      </c>
      <c r="P7904">
        <v>2031</v>
      </c>
      <c r="Q7904">
        <v>40815</v>
      </c>
    </row>
    <row r="7905" spans="1:17" x14ac:dyDescent="0.25">
      <c r="A7905" t="s">
        <v>88</v>
      </c>
      <c r="B7905" s="1" t="s">
        <v>867</v>
      </c>
      <c r="C7905">
        <v>2016</v>
      </c>
      <c r="D7905" s="15">
        <f>DATE(cars[[#This Row],[year_1]],1,1)</f>
        <v>42370</v>
      </c>
      <c r="E7905" t="s">
        <v>29</v>
      </c>
      <c r="F7905" s="4">
        <v>266</v>
      </c>
      <c r="G7905">
        <v>6</v>
      </c>
      <c r="H7905" t="s">
        <v>33</v>
      </c>
      <c r="I7905" t="s">
        <v>34</v>
      </c>
      <c r="J7905">
        <v>4</v>
      </c>
      <c r="K7905" t="s">
        <v>49</v>
      </c>
      <c r="L7905" t="s">
        <v>63</v>
      </c>
      <c r="M7905" t="s">
        <v>110</v>
      </c>
      <c r="N7905">
        <v>23</v>
      </c>
      <c r="O7905">
        <v>16</v>
      </c>
      <c r="P7905">
        <v>2031</v>
      </c>
      <c r="Q7905">
        <v>43040</v>
      </c>
    </row>
    <row r="7906" spans="1:17" x14ac:dyDescent="0.25">
      <c r="A7906" t="s">
        <v>88</v>
      </c>
      <c r="B7906" s="1" t="s">
        <v>867</v>
      </c>
      <c r="C7906">
        <v>2016</v>
      </c>
      <c r="D7906" s="15">
        <f>DATE(cars[[#This Row],[year_1]],1,1)</f>
        <v>42370</v>
      </c>
      <c r="E7906" t="s">
        <v>29</v>
      </c>
      <c r="F7906" s="4">
        <v>266</v>
      </c>
      <c r="G7906">
        <v>6</v>
      </c>
      <c r="H7906" t="s">
        <v>33</v>
      </c>
      <c r="I7906" t="s">
        <v>34</v>
      </c>
      <c r="J7906">
        <v>4</v>
      </c>
      <c r="K7906" t="s">
        <v>49</v>
      </c>
      <c r="L7906" t="s">
        <v>63</v>
      </c>
      <c r="M7906" t="s">
        <v>110</v>
      </c>
      <c r="N7906">
        <v>23</v>
      </c>
      <c r="O7906">
        <v>16</v>
      </c>
      <c r="P7906">
        <v>2031</v>
      </c>
      <c r="Q7906">
        <v>46410</v>
      </c>
    </row>
    <row r="7907" spans="1:17" x14ac:dyDescent="0.25">
      <c r="A7907" t="s">
        <v>40</v>
      </c>
      <c r="B7907" s="1" t="s">
        <v>244</v>
      </c>
      <c r="C7907">
        <v>1995</v>
      </c>
      <c r="D7907" s="15">
        <f>DATE(cars[[#This Row],[year_1]],1,1)</f>
        <v>34700</v>
      </c>
      <c r="E7907" t="s">
        <v>29</v>
      </c>
      <c r="F7907" s="4">
        <v>268</v>
      </c>
      <c r="G7907">
        <v>6</v>
      </c>
      <c r="H7907" t="s">
        <v>33</v>
      </c>
      <c r="I7907" t="s">
        <v>19</v>
      </c>
      <c r="J7907">
        <v>4</v>
      </c>
      <c r="K7907" t="s">
        <v>122</v>
      </c>
      <c r="L7907" t="s">
        <v>21</v>
      </c>
      <c r="M7907" t="s">
        <v>32</v>
      </c>
      <c r="N7907">
        <v>20</v>
      </c>
      <c r="O7907">
        <v>16</v>
      </c>
      <c r="P7907">
        <v>617</v>
      </c>
      <c r="Q7907">
        <v>3555</v>
      </c>
    </row>
    <row r="7908" spans="1:17" x14ac:dyDescent="0.25">
      <c r="A7908" t="s">
        <v>52</v>
      </c>
      <c r="B7908" s="1" t="s">
        <v>358</v>
      </c>
      <c r="C7908">
        <v>2014</v>
      </c>
      <c r="D7908" s="15">
        <f>DATE(cars[[#This Row],[year_1]],1,1)</f>
        <v>41640</v>
      </c>
      <c r="E7908" t="s">
        <v>29</v>
      </c>
      <c r="F7908" s="4">
        <v>273</v>
      </c>
      <c r="G7908">
        <v>6</v>
      </c>
      <c r="H7908" t="s">
        <v>33</v>
      </c>
      <c r="I7908" t="s">
        <v>34</v>
      </c>
      <c r="J7908">
        <v>4</v>
      </c>
      <c r="K7908" t="s">
        <v>101</v>
      </c>
      <c r="L7908" t="s">
        <v>63</v>
      </c>
      <c r="M7908" t="s">
        <v>90</v>
      </c>
      <c r="N7908">
        <v>22</v>
      </c>
      <c r="O7908">
        <v>16</v>
      </c>
      <c r="P7908">
        <v>586</v>
      </c>
      <c r="Q7908">
        <v>31575</v>
      </c>
    </row>
    <row r="7909" spans="1:17" x14ac:dyDescent="0.25">
      <c r="A7909" t="s">
        <v>52</v>
      </c>
      <c r="B7909" s="1" t="s">
        <v>358</v>
      </c>
      <c r="C7909">
        <v>2014</v>
      </c>
      <c r="D7909" s="15">
        <f>DATE(cars[[#This Row],[year_1]],1,1)</f>
        <v>41640</v>
      </c>
      <c r="E7909" t="s">
        <v>29</v>
      </c>
      <c r="F7909" s="4">
        <v>273</v>
      </c>
      <c r="G7909">
        <v>6</v>
      </c>
      <c r="H7909" t="s">
        <v>33</v>
      </c>
      <c r="I7909" t="s">
        <v>34</v>
      </c>
      <c r="J7909">
        <v>4</v>
      </c>
      <c r="K7909" t="s">
        <v>359</v>
      </c>
      <c r="L7909" t="s">
        <v>63</v>
      </c>
      <c r="M7909" t="s">
        <v>90</v>
      </c>
      <c r="N7909">
        <v>22</v>
      </c>
      <c r="O7909">
        <v>16</v>
      </c>
      <c r="P7909">
        <v>586</v>
      </c>
      <c r="Q7909">
        <v>36625</v>
      </c>
    </row>
    <row r="7910" spans="1:17" x14ac:dyDescent="0.25">
      <c r="A7910" t="s">
        <v>52</v>
      </c>
      <c r="B7910" s="1" t="s">
        <v>358</v>
      </c>
      <c r="C7910">
        <v>2014</v>
      </c>
      <c r="D7910" s="15">
        <f>DATE(cars[[#This Row],[year_1]],1,1)</f>
        <v>41640</v>
      </c>
      <c r="E7910" t="s">
        <v>29</v>
      </c>
      <c r="F7910" s="4">
        <v>273</v>
      </c>
      <c r="G7910">
        <v>6</v>
      </c>
      <c r="H7910" t="s">
        <v>33</v>
      </c>
      <c r="I7910" t="s">
        <v>34</v>
      </c>
      <c r="J7910">
        <v>4</v>
      </c>
      <c r="K7910" t="s">
        <v>101</v>
      </c>
      <c r="L7910" t="s">
        <v>63</v>
      </c>
      <c r="M7910" t="s">
        <v>90</v>
      </c>
      <c r="N7910">
        <v>22</v>
      </c>
      <c r="O7910">
        <v>16</v>
      </c>
      <c r="P7910">
        <v>586</v>
      </c>
      <c r="Q7910">
        <v>34070</v>
      </c>
    </row>
    <row r="7911" spans="1:17" x14ac:dyDescent="0.25">
      <c r="A7911" t="s">
        <v>52</v>
      </c>
      <c r="B7911" s="1" t="s">
        <v>358</v>
      </c>
      <c r="C7911">
        <v>2015</v>
      </c>
      <c r="D7911" s="15">
        <f>DATE(cars[[#This Row],[year_1]],1,1)</f>
        <v>42005</v>
      </c>
      <c r="E7911" t="s">
        <v>29</v>
      </c>
      <c r="F7911" s="4">
        <v>273</v>
      </c>
      <c r="G7911">
        <v>6</v>
      </c>
      <c r="H7911" t="s">
        <v>33</v>
      </c>
      <c r="I7911" t="s">
        <v>34</v>
      </c>
      <c r="J7911">
        <v>4</v>
      </c>
      <c r="K7911" t="s">
        <v>359</v>
      </c>
      <c r="L7911" t="s">
        <v>63</v>
      </c>
      <c r="M7911" t="s">
        <v>90</v>
      </c>
      <c r="N7911">
        <v>22</v>
      </c>
      <c r="O7911">
        <v>16</v>
      </c>
      <c r="P7911">
        <v>586</v>
      </c>
      <c r="Q7911">
        <v>36625</v>
      </c>
    </row>
    <row r="7912" spans="1:17" x14ac:dyDescent="0.25">
      <c r="A7912" t="s">
        <v>52</v>
      </c>
      <c r="B7912" s="1" t="s">
        <v>358</v>
      </c>
      <c r="C7912">
        <v>2015</v>
      </c>
      <c r="D7912" s="15">
        <f>DATE(cars[[#This Row],[year_1]],1,1)</f>
        <v>42005</v>
      </c>
      <c r="E7912" t="s">
        <v>29</v>
      </c>
      <c r="F7912" s="4">
        <v>273</v>
      </c>
      <c r="G7912">
        <v>6</v>
      </c>
      <c r="H7912" t="s">
        <v>33</v>
      </c>
      <c r="I7912" t="s">
        <v>34</v>
      </c>
      <c r="J7912">
        <v>4</v>
      </c>
      <c r="K7912" t="s">
        <v>101</v>
      </c>
      <c r="L7912" t="s">
        <v>63</v>
      </c>
      <c r="M7912" t="s">
        <v>90</v>
      </c>
      <c r="N7912">
        <v>22</v>
      </c>
      <c r="O7912">
        <v>16</v>
      </c>
      <c r="P7912">
        <v>586</v>
      </c>
      <c r="Q7912">
        <v>31575</v>
      </c>
    </row>
    <row r="7913" spans="1:17" x14ac:dyDescent="0.25">
      <c r="A7913" t="s">
        <v>52</v>
      </c>
      <c r="B7913" s="1" t="s">
        <v>358</v>
      </c>
      <c r="C7913">
        <v>2015</v>
      </c>
      <c r="D7913" s="15">
        <f>DATE(cars[[#This Row],[year_1]],1,1)</f>
        <v>42005</v>
      </c>
      <c r="E7913" t="s">
        <v>29</v>
      </c>
      <c r="F7913" s="4">
        <v>273</v>
      </c>
      <c r="G7913">
        <v>6</v>
      </c>
      <c r="H7913" t="s">
        <v>33</v>
      </c>
      <c r="I7913" t="s">
        <v>34</v>
      </c>
      <c r="J7913">
        <v>4</v>
      </c>
      <c r="K7913" t="s">
        <v>101</v>
      </c>
      <c r="L7913" t="s">
        <v>63</v>
      </c>
      <c r="M7913" t="s">
        <v>90</v>
      </c>
      <c r="N7913">
        <v>22</v>
      </c>
      <c r="O7913">
        <v>16</v>
      </c>
      <c r="P7913">
        <v>586</v>
      </c>
      <c r="Q7913">
        <v>34070</v>
      </c>
    </row>
    <row r="7914" spans="1:17" x14ac:dyDescent="0.25">
      <c r="A7914" t="s">
        <v>167</v>
      </c>
      <c r="B7914" s="1" t="s">
        <v>372</v>
      </c>
      <c r="C7914">
        <v>2003</v>
      </c>
      <c r="D7914" s="15">
        <f>DATE(cars[[#This Row],[year_1]],1,1)</f>
        <v>37622</v>
      </c>
      <c r="E7914" t="s">
        <v>29</v>
      </c>
      <c r="F7914" s="4">
        <v>275</v>
      </c>
      <c r="G7914">
        <v>8</v>
      </c>
      <c r="H7914" t="s">
        <v>33</v>
      </c>
      <c r="I7914" t="s">
        <v>30</v>
      </c>
      <c r="J7914">
        <v>4</v>
      </c>
      <c r="K7914" t="s">
        <v>27</v>
      </c>
      <c r="L7914" t="s">
        <v>63</v>
      </c>
      <c r="M7914" t="s">
        <v>32</v>
      </c>
      <c r="N7914">
        <v>25</v>
      </c>
      <c r="O7914">
        <v>16</v>
      </c>
      <c r="P7914">
        <v>1624</v>
      </c>
      <c r="Q7914">
        <v>49150</v>
      </c>
    </row>
    <row r="7915" spans="1:17" x14ac:dyDescent="0.25">
      <c r="A7915" t="s">
        <v>167</v>
      </c>
      <c r="B7915" s="1" t="s">
        <v>372</v>
      </c>
      <c r="C7915">
        <v>2003</v>
      </c>
      <c r="D7915" s="15">
        <f>DATE(cars[[#This Row],[year_1]],1,1)</f>
        <v>37622</v>
      </c>
      <c r="E7915" t="s">
        <v>29</v>
      </c>
      <c r="F7915" s="4">
        <v>275</v>
      </c>
      <c r="G7915">
        <v>8</v>
      </c>
      <c r="H7915" t="s">
        <v>33</v>
      </c>
      <c r="I7915" t="s">
        <v>30</v>
      </c>
      <c r="J7915">
        <v>4</v>
      </c>
      <c r="K7915" t="s">
        <v>27</v>
      </c>
      <c r="L7915" t="s">
        <v>63</v>
      </c>
      <c r="M7915" t="s">
        <v>32</v>
      </c>
      <c r="N7915">
        <v>25</v>
      </c>
      <c r="O7915">
        <v>16</v>
      </c>
      <c r="P7915">
        <v>1624</v>
      </c>
      <c r="Q7915">
        <v>44400</v>
      </c>
    </row>
    <row r="7916" spans="1:17" x14ac:dyDescent="0.25">
      <c r="A7916" t="s">
        <v>167</v>
      </c>
      <c r="B7916" s="1" t="s">
        <v>372</v>
      </c>
      <c r="C7916">
        <v>2004</v>
      </c>
      <c r="D7916" s="15">
        <f>DATE(cars[[#This Row],[year_1]],1,1)</f>
        <v>37987</v>
      </c>
      <c r="E7916" t="s">
        <v>29</v>
      </c>
      <c r="F7916" s="4">
        <v>275</v>
      </c>
      <c r="G7916">
        <v>8</v>
      </c>
      <c r="H7916" t="s">
        <v>33</v>
      </c>
      <c r="I7916" t="s">
        <v>30</v>
      </c>
      <c r="J7916">
        <v>4</v>
      </c>
      <c r="K7916" t="s">
        <v>27</v>
      </c>
      <c r="L7916" t="s">
        <v>63</v>
      </c>
      <c r="M7916" t="s">
        <v>32</v>
      </c>
      <c r="N7916">
        <v>24</v>
      </c>
      <c r="O7916">
        <v>16</v>
      </c>
      <c r="P7916">
        <v>1624</v>
      </c>
      <c r="Q7916">
        <v>50750</v>
      </c>
    </row>
    <row r="7917" spans="1:17" x14ac:dyDescent="0.25">
      <c r="A7917" t="s">
        <v>167</v>
      </c>
      <c r="B7917" s="1" t="s">
        <v>372</v>
      </c>
      <c r="C7917">
        <v>2004</v>
      </c>
      <c r="D7917" s="15">
        <f>DATE(cars[[#This Row],[year_1]],1,1)</f>
        <v>37987</v>
      </c>
      <c r="E7917" t="s">
        <v>29</v>
      </c>
      <c r="F7917" s="4">
        <v>275</v>
      </c>
      <c r="G7917">
        <v>8</v>
      </c>
      <c r="H7917" t="s">
        <v>33</v>
      </c>
      <c r="I7917" t="s">
        <v>30</v>
      </c>
      <c r="J7917">
        <v>4</v>
      </c>
      <c r="K7917" t="s">
        <v>27</v>
      </c>
      <c r="L7917" t="s">
        <v>63</v>
      </c>
      <c r="M7917" t="s">
        <v>32</v>
      </c>
      <c r="N7917">
        <v>24</v>
      </c>
      <c r="O7917">
        <v>16</v>
      </c>
      <c r="P7917">
        <v>1624</v>
      </c>
      <c r="Q7917">
        <v>45600</v>
      </c>
    </row>
    <row r="7918" spans="1:17" x14ac:dyDescent="0.25">
      <c r="A7918" t="s">
        <v>167</v>
      </c>
      <c r="B7918" s="1" t="s">
        <v>862</v>
      </c>
      <c r="C7918">
        <v>2002</v>
      </c>
      <c r="D7918" s="15">
        <f>DATE(cars[[#This Row],[year_1]],1,1)</f>
        <v>37257</v>
      </c>
      <c r="E7918" t="s">
        <v>29</v>
      </c>
      <c r="F7918" s="4">
        <v>275</v>
      </c>
      <c r="G7918">
        <v>8</v>
      </c>
      <c r="H7918" t="s">
        <v>33</v>
      </c>
      <c r="I7918" t="s">
        <v>30</v>
      </c>
      <c r="J7918">
        <v>4</v>
      </c>
      <c r="K7918" t="s">
        <v>27</v>
      </c>
      <c r="L7918" t="s">
        <v>63</v>
      </c>
      <c r="M7918" t="s">
        <v>32</v>
      </c>
      <c r="N7918">
        <v>25</v>
      </c>
      <c r="O7918">
        <v>16</v>
      </c>
      <c r="P7918">
        <v>1624</v>
      </c>
      <c r="Q7918">
        <v>44399</v>
      </c>
    </row>
    <row r="7919" spans="1:17" x14ac:dyDescent="0.25">
      <c r="A7919" t="s">
        <v>167</v>
      </c>
      <c r="B7919" s="1" t="s">
        <v>862</v>
      </c>
      <c r="C7919">
        <v>2003</v>
      </c>
      <c r="D7919" s="15">
        <f>DATE(cars[[#This Row],[year_1]],1,1)</f>
        <v>37622</v>
      </c>
      <c r="E7919" t="s">
        <v>29</v>
      </c>
      <c r="F7919" s="4">
        <v>275</v>
      </c>
      <c r="G7919">
        <v>8</v>
      </c>
      <c r="H7919" t="s">
        <v>33</v>
      </c>
      <c r="I7919" t="s">
        <v>30</v>
      </c>
      <c r="J7919">
        <v>4</v>
      </c>
      <c r="K7919" t="s">
        <v>27</v>
      </c>
      <c r="L7919" t="s">
        <v>63</v>
      </c>
      <c r="M7919" t="s">
        <v>32</v>
      </c>
      <c r="N7919">
        <v>25</v>
      </c>
      <c r="O7919">
        <v>16</v>
      </c>
      <c r="P7919">
        <v>1624</v>
      </c>
      <c r="Q7919">
        <v>45535</v>
      </c>
    </row>
    <row r="7920" spans="1:17" x14ac:dyDescent="0.25">
      <c r="A7920" t="s">
        <v>167</v>
      </c>
      <c r="B7920" s="1" t="s">
        <v>862</v>
      </c>
      <c r="C7920">
        <v>2004</v>
      </c>
      <c r="D7920" s="15">
        <f>DATE(cars[[#This Row],[year_1]],1,1)</f>
        <v>37987</v>
      </c>
      <c r="E7920" t="s">
        <v>29</v>
      </c>
      <c r="F7920" s="4">
        <v>275</v>
      </c>
      <c r="G7920">
        <v>8</v>
      </c>
      <c r="H7920" t="s">
        <v>33</v>
      </c>
      <c r="I7920" t="s">
        <v>30</v>
      </c>
      <c r="J7920">
        <v>4</v>
      </c>
      <c r="K7920" t="s">
        <v>27</v>
      </c>
      <c r="L7920" t="s">
        <v>63</v>
      </c>
      <c r="M7920" t="s">
        <v>32</v>
      </c>
      <c r="N7920">
        <v>24</v>
      </c>
      <c r="O7920">
        <v>16</v>
      </c>
      <c r="P7920">
        <v>1624</v>
      </c>
      <c r="Q7920">
        <v>45975</v>
      </c>
    </row>
    <row r="7921" spans="1:17" x14ac:dyDescent="0.25">
      <c r="A7921" t="s">
        <v>167</v>
      </c>
      <c r="B7921" s="1" t="s">
        <v>399</v>
      </c>
      <c r="C7921">
        <v>2002</v>
      </c>
      <c r="D7921" s="15">
        <f>DATE(cars[[#This Row],[year_1]],1,1)</f>
        <v>37257</v>
      </c>
      <c r="E7921" t="s">
        <v>29</v>
      </c>
      <c r="F7921" s="4">
        <v>275</v>
      </c>
      <c r="G7921">
        <v>8</v>
      </c>
      <c r="H7921" t="s">
        <v>33</v>
      </c>
      <c r="I7921" t="s">
        <v>30</v>
      </c>
      <c r="J7921">
        <v>2</v>
      </c>
      <c r="K7921" t="s">
        <v>27</v>
      </c>
      <c r="L7921" t="s">
        <v>63</v>
      </c>
      <c r="M7921" t="s">
        <v>22</v>
      </c>
      <c r="N7921">
        <v>25</v>
      </c>
      <c r="O7921">
        <v>16</v>
      </c>
      <c r="P7921">
        <v>1624</v>
      </c>
      <c r="Q7921">
        <v>42130</v>
      </c>
    </row>
    <row r="7922" spans="1:17" x14ac:dyDescent="0.25">
      <c r="A7922" t="s">
        <v>438</v>
      </c>
      <c r="B7922" s="1" t="s">
        <v>639</v>
      </c>
      <c r="C7922">
        <v>2008</v>
      </c>
      <c r="D7922" s="15">
        <f>DATE(cars[[#This Row],[year_1]],1,1)</f>
        <v>39448</v>
      </c>
      <c r="E7922" t="s">
        <v>17</v>
      </c>
      <c r="F7922" s="4">
        <v>275</v>
      </c>
      <c r="G7922">
        <v>6</v>
      </c>
      <c r="H7922" t="s">
        <v>33</v>
      </c>
      <c r="I7922" t="s">
        <v>19</v>
      </c>
      <c r="J7922">
        <v>4</v>
      </c>
      <c r="K7922" t="s">
        <v>24</v>
      </c>
      <c r="L7922" t="s">
        <v>63</v>
      </c>
      <c r="M7922" t="s">
        <v>32</v>
      </c>
      <c r="N7922">
        <v>23</v>
      </c>
      <c r="O7922">
        <v>16</v>
      </c>
      <c r="P7922">
        <v>190</v>
      </c>
      <c r="Q7922">
        <v>43900</v>
      </c>
    </row>
    <row r="7923" spans="1:17" x14ac:dyDescent="0.25">
      <c r="A7923" t="s">
        <v>438</v>
      </c>
      <c r="B7923" s="1" t="s">
        <v>639</v>
      </c>
      <c r="C7923">
        <v>2008</v>
      </c>
      <c r="D7923" s="15">
        <f>DATE(cars[[#This Row],[year_1]],1,1)</f>
        <v>39448</v>
      </c>
      <c r="E7923" t="s">
        <v>17</v>
      </c>
      <c r="F7923" s="4">
        <v>275</v>
      </c>
      <c r="G7923">
        <v>6</v>
      </c>
      <c r="H7923" t="s">
        <v>33</v>
      </c>
      <c r="I7923" t="s">
        <v>34</v>
      </c>
      <c r="J7923">
        <v>4</v>
      </c>
      <c r="K7923" t="s">
        <v>24</v>
      </c>
      <c r="L7923" t="s">
        <v>63</v>
      </c>
      <c r="M7923" t="s">
        <v>32</v>
      </c>
      <c r="N7923">
        <v>22</v>
      </c>
      <c r="O7923">
        <v>16</v>
      </c>
      <c r="P7923">
        <v>190</v>
      </c>
      <c r="Q7923">
        <v>45650</v>
      </c>
    </row>
    <row r="7924" spans="1:17" x14ac:dyDescent="0.25">
      <c r="A7924" t="s">
        <v>438</v>
      </c>
      <c r="B7924" s="1" t="s">
        <v>639</v>
      </c>
      <c r="C7924">
        <v>2009</v>
      </c>
      <c r="D7924" s="15">
        <f>DATE(cars[[#This Row],[year_1]],1,1)</f>
        <v>39814</v>
      </c>
      <c r="E7924" t="s">
        <v>38</v>
      </c>
      <c r="F7924" s="4">
        <v>275</v>
      </c>
      <c r="G7924">
        <v>6</v>
      </c>
      <c r="H7924" t="s">
        <v>33</v>
      </c>
      <c r="I7924" t="s">
        <v>34</v>
      </c>
      <c r="J7924">
        <v>4</v>
      </c>
      <c r="K7924" t="s">
        <v>24</v>
      </c>
      <c r="L7924" t="s">
        <v>63</v>
      </c>
      <c r="M7924" t="s">
        <v>32</v>
      </c>
      <c r="N7924">
        <v>22</v>
      </c>
      <c r="O7924">
        <v>16</v>
      </c>
      <c r="P7924">
        <v>190</v>
      </c>
      <c r="Q7924">
        <v>47950</v>
      </c>
    </row>
    <row r="7925" spans="1:17" x14ac:dyDescent="0.25">
      <c r="A7925" t="s">
        <v>438</v>
      </c>
      <c r="B7925" s="1" t="s">
        <v>495</v>
      </c>
      <c r="C7925">
        <v>2007</v>
      </c>
      <c r="D7925" s="15">
        <f>DATE(cars[[#This Row],[year_1]],1,1)</f>
        <v>39083</v>
      </c>
      <c r="E7925" t="s">
        <v>17</v>
      </c>
      <c r="F7925" s="4">
        <v>275</v>
      </c>
      <c r="G7925">
        <v>6</v>
      </c>
      <c r="H7925" t="s">
        <v>33</v>
      </c>
      <c r="I7925" t="s">
        <v>19</v>
      </c>
      <c r="J7925">
        <v>2</v>
      </c>
      <c r="K7925" t="s">
        <v>24</v>
      </c>
      <c r="L7925" t="s">
        <v>31</v>
      </c>
      <c r="M7925" t="s">
        <v>22</v>
      </c>
      <c r="N7925">
        <v>23</v>
      </c>
      <c r="O7925">
        <v>16</v>
      </c>
      <c r="P7925">
        <v>190</v>
      </c>
      <c r="Q7925">
        <v>33450</v>
      </c>
    </row>
    <row r="7926" spans="1:17" x14ac:dyDescent="0.25">
      <c r="A7926" t="s">
        <v>40</v>
      </c>
      <c r="B7926" s="1" t="s">
        <v>82</v>
      </c>
      <c r="C7926">
        <v>1993</v>
      </c>
      <c r="D7926" s="15">
        <f>DATE(cars[[#This Row],[year_1]],1,1)</f>
        <v>33970</v>
      </c>
      <c r="E7926" t="s">
        <v>29</v>
      </c>
      <c r="F7926" s="4">
        <v>275</v>
      </c>
      <c r="G7926">
        <v>8</v>
      </c>
      <c r="H7926" t="s">
        <v>33</v>
      </c>
      <c r="I7926" t="s">
        <v>19</v>
      </c>
      <c r="J7926">
        <v>4</v>
      </c>
      <c r="K7926" t="s">
        <v>24</v>
      </c>
      <c r="L7926" t="s">
        <v>31</v>
      </c>
      <c r="M7926" t="s">
        <v>32</v>
      </c>
      <c r="N7926">
        <v>22</v>
      </c>
      <c r="O7926">
        <v>16</v>
      </c>
      <c r="P7926">
        <v>617</v>
      </c>
      <c r="Q7926">
        <v>2278</v>
      </c>
    </row>
    <row r="7927" spans="1:17" x14ac:dyDescent="0.25">
      <c r="A7927" t="s">
        <v>178</v>
      </c>
      <c r="B7927" s="1" t="s">
        <v>232</v>
      </c>
      <c r="C7927">
        <v>2009</v>
      </c>
      <c r="D7927" s="15">
        <f>DATE(cars[[#This Row],[year_1]],1,1)</f>
        <v>39814</v>
      </c>
      <c r="E7927" t="s">
        <v>29</v>
      </c>
      <c r="F7927" s="4">
        <v>276</v>
      </c>
      <c r="G7927">
        <v>6</v>
      </c>
      <c r="H7927" t="s">
        <v>33</v>
      </c>
      <c r="I7927" t="s">
        <v>91</v>
      </c>
      <c r="J7927">
        <v>4</v>
      </c>
      <c r="K7927" t="s">
        <v>49</v>
      </c>
      <c r="L7927" t="s">
        <v>31</v>
      </c>
      <c r="M7927" t="s">
        <v>90</v>
      </c>
      <c r="N7927">
        <v>21</v>
      </c>
      <c r="O7927">
        <v>16</v>
      </c>
      <c r="P7927">
        <v>1720</v>
      </c>
      <c r="Q7927">
        <v>29995</v>
      </c>
    </row>
    <row r="7928" spans="1:17" x14ac:dyDescent="0.25">
      <c r="A7928" t="s">
        <v>178</v>
      </c>
      <c r="B7928" s="1" t="s">
        <v>232</v>
      </c>
      <c r="C7928">
        <v>2009</v>
      </c>
      <c r="D7928" s="15">
        <f>DATE(cars[[#This Row],[year_1]],1,1)</f>
        <v>39814</v>
      </c>
      <c r="E7928" t="s">
        <v>29</v>
      </c>
      <c r="F7928" s="4">
        <v>276</v>
      </c>
      <c r="G7928">
        <v>6</v>
      </c>
      <c r="H7928" t="s">
        <v>33</v>
      </c>
      <c r="I7928" t="s">
        <v>91</v>
      </c>
      <c r="J7928">
        <v>4</v>
      </c>
      <c r="K7928" t="s">
        <v>49</v>
      </c>
      <c r="L7928" t="s">
        <v>31</v>
      </c>
      <c r="M7928" t="s">
        <v>90</v>
      </c>
      <c r="N7928">
        <v>21</v>
      </c>
      <c r="O7928">
        <v>16</v>
      </c>
      <c r="P7928">
        <v>1720</v>
      </c>
      <c r="Q7928">
        <v>28295</v>
      </c>
    </row>
    <row r="7929" spans="1:17" x14ac:dyDescent="0.25">
      <c r="A7929" t="s">
        <v>40</v>
      </c>
      <c r="B7929" s="1" t="s">
        <v>244</v>
      </c>
      <c r="C7929">
        <v>1996</v>
      </c>
      <c r="D7929" s="15">
        <f>DATE(cars[[#This Row],[year_1]],1,1)</f>
        <v>35065</v>
      </c>
      <c r="E7929" t="s">
        <v>29</v>
      </c>
      <c r="F7929" s="4">
        <v>276</v>
      </c>
      <c r="G7929">
        <v>6</v>
      </c>
      <c r="H7929" t="s">
        <v>33</v>
      </c>
      <c r="I7929" t="s">
        <v>19</v>
      </c>
      <c r="J7929">
        <v>4</v>
      </c>
      <c r="K7929" t="s">
        <v>122</v>
      </c>
      <c r="L7929" t="s">
        <v>21</v>
      </c>
      <c r="M7929" t="s">
        <v>32</v>
      </c>
      <c r="N7929">
        <v>20</v>
      </c>
      <c r="O7929">
        <v>16</v>
      </c>
      <c r="P7929">
        <v>617</v>
      </c>
      <c r="Q7929">
        <v>3996</v>
      </c>
    </row>
    <row r="7930" spans="1:17" x14ac:dyDescent="0.25">
      <c r="A7930" t="s">
        <v>40</v>
      </c>
      <c r="B7930" s="1" t="s">
        <v>244</v>
      </c>
      <c r="C7930">
        <v>1997</v>
      </c>
      <c r="D7930" s="15">
        <f>DATE(cars[[#This Row],[year_1]],1,1)</f>
        <v>35431</v>
      </c>
      <c r="E7930" t="s">
        <v>29</v>
      </c>
      <c r="F7930" s="4">
        <v>276</v>
      </c>
      <c r="G7930">
        <v>6</v>
      </c>
      <c r="H7930" t="s">
        <v>33</v>
      </c>
      <c r="I7930" t="s">
        <v>19</v>
      </c>
      <c r="J7930">
        <v>4</v>
      </c>
      <c r="K7930" t="s">
        <v>122</v>
      </c>
      <c r="L7930" t="s">
        <v>21</v>
      </c>
      <c r="M7930" t="s">
        <v>32</v>
      </c>
      <c r="N7930">
        <v>22</v>
      </c>
      <c r="O7930">
        <v>16</v>
      </c>
      <c r="P7930">
        <v>617</v>
      </c>
      <c r="Q7930">
        <v>4330</v>
      </c>
    </row>
    <row r="7931" spans="1:17" x14ac:dyDescent="0.25">
      <c r="A7931" t="s">
        <v>338</v>
      </c>
      <c r="B7931" s="1" t="s">
        <v>624</v>
      </c>
      <c r="C7931">
        <v>2006</v>
      </c>
      <c r="D7931" s="15">
        <f>DATE(cars[[#This Row],[year_1]],1,1)</f>
        <v>38718</v>
      </c>
      <c r="E7931" t="s">
        <v>17</v>
      </c>
      <c r="F7931" s="4">
        <v>278</v>
      </c>
      <c r="G7931">
        <v>8</v>
      </c>
      <c r="H7931" t="s">
        <v>33</v>
      </c>
      <c r="I7931" t="s">
        <v>19</v>
      </c>
      <c r="J7931">
        <v>4</v>
      </c>
      <c r="K7931" t="s">
        <v>24</v>
      </c>
      <c r="L7931" t="s">
        <v>63</v>
      </c>
      <c r="M7931" t="s">
        <v>32</v>
      </c>
      <c r="N7931">
        <v>23</v>
      </c>
      <c r="O7931">
        <v>16</v>
      </c>
      <c r="P7931">
        <v>454</v>
      </c>
      <c r="Q7931">
        <v>56525</v>
      </c>
    </row>
    <row r="7932" spans="1:17" x14ac:dyDescent="0.25">
      <c r="A7932" t="s">
        <v>28</v>
      </c>
      <c r="B7932" s="1" t="s">
        <v>759</v>
      </c>
      <c r="C7932">
        <v>2014</v>
      </c>
      <c r="D7932" s="15">
        <f>DATE(cars[[#This Row],[year_1]],1,1)</f>
        <v>41640</v>
      </c>
      <c r="E7932" t="s">
        <v>17</v>
      </c>
      <c r="F7932" s="4">
        <v>280</v>
      </c>
      <c r="G7932">
        <v>6</v>
      </c>
      <c r="H7932" t="s">
        <v>33</v>
      </c>
      <c r="I7932" t="s">
        <v>34</v>
      </c>
      <c r="J7932">
        <v>4</v>
      </c>
      <c r="K7932" t="s">
        <v>129</v>
      </c>
      <c r="L7932" t="s">
        <v>63</v>
      </c>
      <c r="M7932" t="s">
        <v>90</v>
      </c>
      <c r="N7932">
        <v>22</v>
      </c>
      <c r="O7932">
        <v>16</v>
      </c>
      <c r="P7932">
        <v>3105</v>
      </c>
      <c r="Q7932">
        <v>47700</v>
      </c>
    </row>
    <row r="7933" spans="1:17" x14ac:dyDescent="0.25">
      <c r="A7933" t="s">
        <v>28</v>
      </c>
      <c r="B7933" s="1" t="s">
        <v>759</v>
      </c>
      <c r="C7933">
        <v>2014</v>
      </c>
      <c r="D7933" s="15">
        <f>DATE(cars[[#This Row],[year_1]],1,1)</f>
        <v>41640</v>
      </c>
      <c r="E7933" t="s">
        <v>17</v>
      </c>
      <c r="F7933" s="4">
        <v>280</v>
      </c>
      <c r="G7933">
        <v>6</v>
      </c>
      <c r="H7933" t="s">
        <v>33</v>
      </c>
      <c r="I7933" t="s">
        <v>34</v>
      </c>
      <c r="J7933">
        <v>4</v>
      </c>
      <c r="K7933" t="s">
        <v>129</v>
      </c>
      <c r="L7933" t="s">
        <v>63</v>
      </c>
      <c r="M7933" t="s">
        <v>90</v>
      </c>
      <c r="N7933">
        <v>22</v>
      </c>
      <c r="O7933">
        <v>16</v>
      </c>
      <c r="P7933">
        <v>3105</v>
      </c>
      <c r="Q7933">
        <v>53700</v>
      </c>
    </row>
    <row r="7934" spans="1:17" x14ac:dyDescent="0.25">
      <c r="A7934" t="s">
        <v>28</v>
      </c>
      <c r="B7934" s="1" t="s">
        <v>759</v>
      </c>
      <c r="C7934">
        <v>2015</v>
      </c>
      <c r="D7934" s="15">
        <f>DATE(cars[[#This Row],[year_1]],1,1)</f>
        <v>42005</v>
      </c>
      <c r="E7934" t="s">
        <v>17</v>
      </c>
      <c r="F7934" s="4">
        <v>280</v>
      </c>
      <c r="G7934">
        <v>6</v>
      </c>
      <c r="H7934" t="s">
        <v>33</v>
      </c>
      <c r="I7934" t="s">
        <v>34</v>
      </c>
      <c r="J7934">
        <v>4</v>
      </c>
      <c r="K7934" t="s">
        <v>129</v>
      </c>
      <c r="L7934" t="s">
        <v>63</v>
      </c>
      <c r="M7934" t="s">
        <v>90</v>
      </c>
      <c r="N7934">
        <v>22</v>
      </c>
      <c r="O7934">
        <v>16</v>
      </c>
      <c r="P7934">
        <v>3105</v>
      </c>
      <c r="Q7934">
        <v>54800</v>
      </c>
    </row>
    <row r="7935" spans="1:17" x14ac:dyDescent="0.25">
      <c r="A7935" t="s">
        <v>28</v>
      </c>
      <c r="B7935" s="1" t="s">
        <v>759</v>
      </c>
      <c r="C7935">
        <v>2015</v>
      </c>
      <c r="D7935" s="15">
        <f>DATE(cars[[#This Row],[year_1]],1,1)</f>
        <v>42005</v>
      </c>
      <c r="E7935" t="s">
        <v>17</v>
      </c>
      <c r="F7935" s="4">
        <v>280</v>
      </c>
      <c r="G7935">
        <v>6</v>
      </c>
      <c r="H7935" t="s">
        <v>33</v>
      </c>
      <c r="I7935" t="s">
        <v>34</v>
      </c>
      <c r="J7935">
        <v>4</v>
      </c>
      <c r="K7935" t="s">
        <v>129</v>
      </c>
      <c r="L7935" t="s">
        <v>63</v>
      </c>
      <c r="M7935" t="s">
        <v>90</v>
      </c>
      <c r="N7935">
        <v>22</v>
      </c>
      <c r="O7935">
        <v>16</v>
      </c>
      <c r="P7935">
        <v>3105</v>
      </c>
      <c r="Q7935">
        <v>48300</v>
      </c>
    </row>
    <row r="7936" spans="1:17" x14ac:dyDescent="0.25">
      <c r="A7936" t="s">
        <v>163</v>
      </c>
      <c r="B7936" s="1" t="s">
        <v>939</v>
      </c>
      <c r="C7936">
        <v>2003</v>
      </c>
      <c r="D7936" s="15">
        <f>DATE(cars[[#This Row],[year_1]],1,1)</f>
        <v>37622</v>
      </c>
      <c r="E7936" t="s">
        <v>17</v>
      </c>
      <c r="F7936" s="4">
        <v>280</v>
      </c>
      <c r="G7936">
        <v>8</v>
      </c>
      <c r="H7936" t="s">
        <v>33</v>
      </c>
      <c r="I7936" t="s">
        <v>19</v>
      </c>
      <c r="J7936">
        <v>2</v>
      </c>
      <c r="K7936" t="s">
        <v>39</v>
      </c>
      <c r="L7936" t="s">
        <v>31</v>
      </c>
      <c r="M7936" t="s">
        <v>25</v>
      </c>
      <c r="N7936">
        <v>22</v>
      </c>
      <c r="O7936">
        <v>16</v>
      </c>
      <c r="P7936">
        <v>5657</v>
      </c>
      <c r="Q7936">
        <v>40355</v>
      </c>
    </row>
    <row r="7937" spans="1:17" x14ac:dyDescent="0.25">
      <c r="A7937" t="s">
        <v>163</v>
      </c>
      <c r="B7937" s="1" t="s">
        <v>939</v>
      </c>
      <c r="C7937">
        <v>2003</v>
      </c>
      <c r="D7937" s="15">
        <f>DATE(cars[[#This Row],[year_1]],1,1)</f>
        <v>37622</v>
      </c>
      <c r="E7937" t="s">
        <v>17</v>
      </c>
      <c r="F7937" s="4">
        <v>280</v>
      </c>
      <c r="G7937">
        <v>8</v>
      </c>
      <c r="H7937" t="s">
        <v>33</v>
      </c>
      <c r="I7937" t="s">
        <v>19</v>
      </c>
      <c r="J7937">
        <v>2</v>
      </c>
      <c r="K7937" t="s">
        <v>39</v>
      </c>
      <c r="L7937" t="s">
        <v>31</v>
      </c>
      <c r="M7937" t="s">
        <v>25</v>
      </c>
      <c r="N7937">
        <v>22</v>
      </c>
      <c r="O7937">
        <v>16</v>
      </c>
      <c r="P7937">
        <v>5657</v>
      </c>
      <c r="Q7937">
        <v>36815</v>
      </c>
    </row>
    <row r="7938" spans="1:17" x14ac:dyDescent="0.25">
      <c r="A7938" t="s">
        <v>163</v>
      </c>
      <c r="B7938" s="1" t="s">
        <v>939</v>
      </c>
      <c r="C7938">
        <v>2003</v>
      </c>
      <c r="D7938" s="15">
        <f>DATE(cars[[#This Row],[year_1]],1,1)</f>
        <v>37622</v>
      </c>
      <c r="E7938" t="s">
        <v>17</v>
      </c>
      <c r="F7938" s="4">
        <v>280</v>
      </c>
      <c r="G7938">
        <v>8</v>
      </c>
      <c r="H7938" t="s">
        <v>33</v>
      </c>
      <c r="I7938" t="s">
        <v>19</v>
      </c>
      <c r="J7938">
        <v>2</v>
      </c>
      <c r="K7938" t="s">
        <v>39</v>
      </c>
      <c r="L7938" t="s">
        <v>31</v>
      </c>
      <c r="M7938" t="s">
        <v>25</v>
      </c>
      <c r="N7938">
        <v>22</v>
      </c>
      <c r="O7938">
        <v>16</v>
      </c>
      <c r="P7938">
        <v>5657</v>
      </c>
      <c r="Q7938">
        <v>37855</v>
      </c>
    </row>
    <row r="7939" spans="1:17" x14ac:dyDescent="0.25">
      <c r="A7939" t="s">
        <v>163</v>
      </c>
      <c r="B7939" s="1" t="s">
        <v>939</v>
      </c>
      <c r="C7939">
        <v>2003</v>
      </c>
      <c r="D7939" s="15">
        <f>DATE(cars[[#This Row],[year_1]],1,1)</f>
        <v>37622</v>
      </c>
      <c r="E7939" t="s">
        <v>17</v>
      </c>
      <c r="F7939" s="4">
        <v>280</v>
      </c>
      <c r="G7939">
        <v>8</v>
      </c>
      <c r="H7939" t="s">
        <v>33</v>
      </c>
      <c r="I7939" t="s">
        <v>19</v>
      </c>
      <c r="J7939">
        <v>2</v>
      </c>
      <c r="K7939" t="s">
        <v>39</v>
      </c>
      <c r="L7939" t="s">
        <v>31</v>
      </c>
      <c r="M7939" t="s">
        <v>25</v>
      </c>
      <c r="N7939">
        <v>22</v>
      </c>
      <c r="O7939">
        <v>16</v>
      </c>
      <c r="P7939">
        <v>5657</v>
      </c>
      <c r="Q7939">
        <v>39310</v>
      </c>
    </row>
    <row r="7940" spans="1:17" x14ac:dyDescent="0.25">
      <c r="A7940" t="s">
        <v>163</v>
      </c>
      <c r="B7940" s="1" t="s">
        <v>939</v>
      </c>
      <c r="C7940">
        <v>2005</v>
      </c>
      <c r="D7940" s="15">
        <f>DATE(cars[[#This Row],[year_1]],1,1)</f>
        <v>38353</v>
      </c>
      <c r="E7940" t="s">
        <v>17</v>
      </c>
      <c r="F7940" s="4">
        <v>280</v>
      </c>
      <c r="G7940">
        <v>8</v>
      </c>
      <c r="H7940" t="s">
        <v>33</v>
      </c>
      <c r="I7940" t="s">
        <v>19</v>
      </c>
      <c r="J7940">
        <v>2</v>
      </c>
      <c r="K7940" t="s">
        <v>39</v>
      </c>
      <c r="L7940" t="s">
        <v>31</v>
      </c>
      <c r="M7940" t="s">
        <v>25</v>
      </c>
      <c r="N7940">
        <v>22</v>
      </c>
      <c r="O7940">
        <v>16</v>
      </c>
      <c r="P7940">
        <v>5657</v>
      </c>
      <c r="Q7940">
        <v>38355</v>
      </c>
    </row>
    <row r="7941" spans="1:17" x14ac:dyDescent="0.25">
      <c r="A7941" t="s">
        <v>163</v>
      </c>
      <c r="B7941" s="1" t="s">
        <v>939</v>
      </c>
      <c r="C7941">
        <v>2005</v>
      </c>
      <c r="D7941" s="15">
        <f>DATE(cars[[#This Row],[year_1]],1,1)</f>
        <v>38353</v>
      </c>
      <c r="E7941" t="s">
        <v>17</v>
      </c>
      <c r="F7941" s="4">
        <v>280</v>
      </c>
      <c r="G7941">
        <v>8</v>
      </c>
      <c r="H7941" t="s">
        <v>33</v>
      </c>
      <c r="I7941" t="s">
        <v>19</v>
      </c>
      <c r="J7941">
        <v>2</v>
      </c>
      <c r="K7941" t="s">
        <v>39</v>
      </c>
      <c r="L7941" t="s">
        <v>31</v>
      </c>
      <c r="M7941" t="s">
        <v>25</v>
      </c>
      <c r="N7941">
        <v>22</v>
      </c>
      <c r="O7941">
        <v>16</v>
      </c>
      <c r="P7941">
        <v>5657</v>
      </c>
      <c r="Q7941">
        <v>39415</v>
      </c>
    </row>
    <row r="7942" spans="1:17" x14ac:dyDescent="0.25">
      <c r="A7942" t="s">
        <v>438</v>
      </c>
      <c r="B7942" s="1" t="s">
        <v>495</v>
      </c>
      <c r="C7942">
        <v>2006</v>
      </c>
      <c r="D7942" s="15">
        <f>DATE(cars[[#This Row],[year_1]],1,1)</f>
        <v>38718</v>
      </c>
      <c r="E7942" t="s">
        <v>29</v>
      </c>
      <c r="F7942" s="4">
        <v>280</v>
      </c>
      <c r="G7942">
        <v>6</v>
      </c>
      <c r="H7942" t="s">
        <v>33</v>
      </c>
      <c r="I7942" t="s">
        <v>34</v>
      </c>
      <c r="J7942">
        <v>4</v>
      </c>
      <c r="K7942" t="s">
        <v>27</v>
      </c>
      <c r="L7942" t="s">
        <v>31</v>
      </c>
      <c r="M7942" t="s">
        <v>32</v>
      </c>
      <c r="N7942">
        <v>22</v>
      </c>
      <c r="O7942">
        <v>16</v>
      </c>
      <c r="P7942">
        <v>190</v>
      </c>
      <c r="Q7942">
        <v>33250</v>
      </c>
    </row>
    <row r="7943" spans="1:17" x14ac:dyDescent="0.25">
      <c r="A7943" t="s">
        <v>204</v>
      </c>
      <c r="B7943" s="1" t="s">
        <v>627</v>
      </c>
      <c r="C7943">
        <v>2005</v>
      </c>
      <c r="D7943" s="15">
        <f>DATE(cars[[#This Row],[year_1]],1,1)</f>
        <v>38353</v>
      </c>
      <c r="E7943" t="s">
        <v>17</v>
      </c>
      <c r="F7943" s="4">
        <v>280</v>
      </c>
      <c r="G7943">
        <v>8</v>
      </c>
      <c r="H7943" t="s">
        <v>33</v>
      </c>
      <c r="I7943" t="s">
        <v>19</v>
      </c>
      <c r="J7943">
        <v>4</v>
      </c>
      <c r="K7943" t="s">
        <v>24</v>
      </c>
      <c r="L7943" t="s">
        <v>31</v>
      </c>
      <c r="M7943" t="s">
        <v>32</v>
      </c>
      <c r="N7943">
        <v>22</v>
      </c>
      <c r="O7943">
        <v>16</v>
      </c>
      <c r="P7943">
        <v>61</v>
      </c>
      <c r="Q7943">
        <v>43590</v>
      </c>
    </row>
    <row r="7944" spans="1:17" x14ac:dyDescent="0.25">
      <c r="A7944" t="s">
        <v>204</v>
      </c>
      <c r="B7944" s="1" t="s">
        <v>627</v>
      </c>
      <c r="C7944">
        <v>2005</v>
      </c>
      <c r="D7944" s="15">
        <f>DATE(cars[[#This Row],[year_1]],1,1)</f>
        <v>38353</v>
      </c>
      <c r="E7944" t="s">
        <v>17</v>
      </c>
      <c r="F7944" s="4">
        <v>280</v>
      </c>
      <c r="G7944">
        <v>8</v>
      </c>
      <c r="H7944" t="s">
        <v>33</v>
      </c>
      <c r="I7944" t="s">
        <v>19</v>
      </c>
      <c r="J7944">
        <v>4</v>
      </c>
      <c r="K7944" t="s">
        <v>24</v>
      </c>
      <c r="L7944" t="s">
        <v>31</v>
      </c>
      <c r="M7944" t="s">
        <v>32</v>
      </c>
      <c r="N7944">
        <v>22</v>
      </c>
      <c r="O7944">
        <v>16</v>
      </c>
      <c r="P7944">
        <v>61</v>
      </c>
      <c r="Q7944">
        <v>40190</v>
      </c>
    </row>
    <row r="7945" spans="1:17" x14ac:dyDescent="0.25">
      <c r="A7945" t="s">
        <v>204</v>
      </c>
      <c r="B7945" s="1" t="s">
        <v>627</v>
      </c>
      <c r="C7945">
        <v>2006</v>
      </c>
      <c r="D7945" s="15">
        <f>DATE(cars[[#This Row],[year_1]],1,1)</f>
        <v>38718</v>
      </c>
      <c r="E7945" t="s">
        <v>29</v>
      </c>
      <c r="F7945" s="4">
        <v>280</v>
      </c>
      <c r="G7945">
        <v>8</v>
      </c>
      <c r="H7945" t="s">
        <v>33</v>
      </c>
      <c r="I7945" t="s">
        <v>19</v>
      </c>
      <c r="J7945">
        <v>4</v>
      </c>
      <c r="K7945" t="s">
        <v>27</v>
      </c>
      <c r="L7945" t="s">
        <v>31</v>
      </c>
      <c r="M7945" t="s">
        <v>32</v>
      </c>
      <c r="N7945">
        <v>23</v>
      </c>
      <c r="O7945">
        <v>16</v>
      </c>
      <c r="P7945">
        <v>61</v>
      </c>
      <c r="Q7945">
        <v>39285</v>
      </c>
    </row>
    <row r="7946" spans="1:17" x14ac:dyDescent="0.25">
      <c r="A7946" t="s">
        <v>204</v>
      </c>
      <c r="B7946" s="1" t="s">
        <v>657</v>
      </c>
      <c r="C7946">
        <v>1996</v>
      </c>
      <c r="D7946" s="15">
        <f>DATE(cars[[#This Row],[year_1]],1,1)</f>
        <v>35065</v>
      </c>
      <c r="E7946" t="s">
        <v>29</v>
      </c>
      <c r="F7946" s="4">
        <v>280</v>
      </c>
      <c r="G7946">
        <v>8</v>
      </c>
      <c r="H7946" t="s">
        <v>33</v>
      </c>
      <c r="I7946" t="s">
        <v>19</v>
      </c>
      <c r="J7946">
        <v>2</v>
      </c>
      <c r="K7946" t="s">
        <v>27</v>
      </c>
      <c r="L7946" t="s">
        <v>63</v>
      </c>
      <c r="M7946" t="s">
        <v>22</v>
      </c>
      <c r="N7946">
        <v>24</v>
      </c>
      <c r="O7946">
        <v>16</v>
      </c>
      <c r="P7946">
        <v>61</v>
      </c>
      <c r="Q7946">
        <v>2000</v>
      </c>
    </row>
    <row r="7947" spans="1:17" x14ac:dyDescent="0.25">
      <c r="A7947" t="s">
        <v>204</v>
      </c>
      <c r="B7947" s="1" t="s">
        <v>657</v>
      </c>
      <c r="C7947">
        <v>1997</v>
      </c>
      <c r="D7947" s="15">
        <f>DATE(cars[[#This Row],[year_1]],1,1)</f>
        <v>35431</v>
      </c>
      <c r="E7947" t="s">
        <v>29</v>
      </c>
      <c r="F7947" s="4">
        <v>280</v>
      </c>
      <c r="G7947">
        <v>8</v>
      </c>
      <c r="H7947" t="s">
        <v>33</v>
      </c>
      <c r="I7947" t="s">
        <v>19</v>
      </c>
      <c r="J7947">
        <v>2</v>
      </c>
      <c r="K7947" t="s">
        <v>27</v>
      </c>
      <c r="L7947" t="s">
        <v>63</v>
      </c>
      <c r="M7947" t="s">
        <v>22</v>
      </c>
      <c r="N7947">
        <v>24</v>
      </c>
      <c r="O7947">
        <v>16</v>
      </c>
      <c r="P7947">
        <v>61</v>
      </c>
      <c r="Q7947">
        <v>2263</v>
      </c>
    </row>
    <row r="7948" spans="1:17" x14ac:dyDescent="0.25">
      <c r="A7948" t="s">
        <v>204</v>
      </c>
      <c r="B7948" s="1" t="s">
        <v>657</v>
      </c>
      <c r="C7948">
        <v>1997</v>
      </c>
      <c r="D7948" s="15">
        <f>DATE(cars[[#This Row],[year_1]],1,1)</f>
        <v>35431</v>
      </c>
      <c r="E7948" t="s">
        <v>29</v>
      </c>
      <c r="F7948" s="4">
        <v>280</v>
      </c>
      <c r="G7948">
        <v>8</v>
      </c>
      <c r="H7948" t="s">
        <v>33</v>
      </c>
      <c r="I7948" t="s">
        <v>19</v>
      </c>
      <c r="J7948">
        <v>2</v>
      </c>
      <c r="K7948" t="s">
        <v>27</v>
      </c>
      <c r="L7948" t="s">
        <v>63</v>
      </c>
      <c r="M7948" t="s">
        <v>22</v>
      </c>
      <c r="N7948">
        <v>24</v>
      </c>
      <c r="O7948">
        <v>16</v>
      </c>
      <c r="P7948">
        <v>61</v>
      </c>
      <c r="Q7948">
        <v>2209</v>
      </c>
    </row>
    <row r="7949" spans="1:17" x14ac:dyDescent="0.25">
      <c r="A7949" t="s">
        <v>186</v>
      </c>
      <c r="B7949" s="1" t="s">
        <v>960</v>
      </c>
      <c r="C7949">
        <v>2015</v>
      </c>
      <c r="D7949" s="15">
        <f>DATE(cars[[#This Row],[year_1]],1,1)</f>
        <v>42005</v>
      </c>
      <c r="E7949" t="s">
        <v>29</v>
      </c>
      <c r="F7949" s="4">
        <v>281</v>
      </c>
      <c r="G7949">
        <v>6</v>
      </c>
      <c r="H7949" t="s">
        <v>33</v>
      </c>
      <c r="I7949" t="s">
        <v>34</v>
      </c>
      <c r="J7949">
        <v>4</v>
      </c>
      <c r="K7949" t="s">
        <v>101</v>
      </c>
      <c r="L7949" t="s">
        <v>31</v>
      </c>
      <c r="M7949" t="s">
        <v>90</v>
      </c>
      <c r="N7949">
        <v>23</v>
      </c>
      <c r="O7949">
        <v>16</v>
      </c>
      <c r="P7949">
        <v>1385</v>
      </c>
      <c r="Q7949">
        <v>38295</v>
      </c>
    </row>
    <row r="7950" spans="1:17" x14ac:dyDescent="0.25">
      <c r="A7950" t="s">
        <v>186</v>
      </c>
      <c r="B7950" s="1" t="s">
        <v>960</v>
      </c>
      <c r="C7950">
        <v>2015</v>
      </c>
      <c r="D7950" s="15">
        <f>DATE(cars[[#This Row],[year_1]],1,1)</f>
        <v>42005</v>
      </c>
      <c r="E7950" t="s">
        <v>29</v>
      </c>
      <c r="F7950" s="4">
        <v>281</v>
      </c>
      <c r="G7950">
        <v>6</v>
      </c>
      <c r="H7950" t="s">
        <v>33</v>
      </c>
      <c r="I7950" t="s">
        <v>34</v>
      </c>
      <c r="J7950">
        <v>4</v>
      </c>
      <c r="K7950" t="s">
        <v>101</v>
      </c>
      <c r="L7950" t="s">
        <v>31</v>
      </c>
      <c r="M7950" t="s">
        <v>90</v>
      </c>
      <c r="N7950">
        <v>23</v>
      </c>
      <c r="O7950">
        <v>16</v>
      </c>
      <c r="P7950">
        <v>1385</v>
      </c>
      <c r="Q7950">
        <v>32995</v>
      </c>
    </row>
    <row r="7951" spans="1:17" x14ac:dyDescent="0.25">
      <c r="A7951" t="s">
        <v>186</v>
      </c>
      <c r="B7951" s="1" t="s">
        <v>960</v>
      </c>
      <c r="C7951">
        <v>2015</v>
      </c>
      <c r="D7951" s="15">
        <f>DATE(cars[[#This Row],[year_1]],1,1)</f>
        <v>42005</v>
      </c>
      <c r="E7951" t="s">
        <v>29</v>
      </c>
      <c r="F7951" s="4">
        <v>281</v>
      </c>
      <c r="G7951">
        <v>6</v>
      </c>
      <c r="H7951" t="s">
        <v>33</v>
      </c>
      <c r="I7951" t="s">
        <v>34</v>
      </c>
      <c r="J7951">
        <v>4</v>
      </c>
      <c r="K7951" t="s">
        <v>101</v>
      </c>
      <c r="L7951" t="s">
        <v>31</v>
      </c>
      <c r="M7951" t="s">
        <v>90</v>
      </c>
      <c r="N7951">
        <v>23</v>
      </c>
      <c r="O7951">
        <v>16</v>
      </c>
      <c r="P7951">
        <v>1385</v>
      </c>
      <c r="Q7951">
        <v>35795</v>
      </c>
    </row>
    <row r="7952" spans="1:17" x14ac:dyDescent="0.25">
      <c r="A7952" t="s">
        <v>139</v>
      </c>
      <c r="B7952" s="1" t="s">
        <v>141</v>
      </c>
      <c r="C7952">
        <v>2015</v>
      </c>
      <c r="D7952" s="15">
        <f>DATE(cars[[#This Row],[year_1]],1,1)</f>
        <v>42005</v>
      </c>
      <c r="E7952" t="s">
        <v>29</v>
      </c>
      <c r="F7952" s="4">
        <v>281</v>
      </c>
      <c r="G7952">
        <v>6</v>
      </c>
      <c r="H7952" t="s">
        <v>33</v>
      </c>
      <c r="I7952" t="s">
        <v>34</v>
      </c>
      <c r="J7952">
        <v>4</v>
      </c>
      <c r="K7952" t="s">
        <v>101</v>
      </c>
      <c r="L7952" t="s">
        <v>31</v>
      </c>
      <c r="M7952" t="s">
        <v>90</v>
      </c>
      <c r="N7952">
        <v>23</v>
      </c>
      <c r="O7952">
        <v>16</v>
      </c>
      <c r="P7952">
        <v>549</v>
      </c>
      <c r="Q7952">
        <v>42820</v>
      </c>
    </row>
    <row r="7953" spans="1:17" x14ac:dyDescent="0.25">
      <c r="A7953" t="s">
        <v>139</v>
      </c>
      <c r="B7953" s="1" t="s">
        <v>141</v>
      </c>
      <c r="C7953">
        <v>2015</v>
      </c>
      <c r="D7953" s="15">
        <f>DATE(cars[[#This Row],[year_1]],1,1)</f>
        <v>42005</v>
      </c>
      <c r="E7953" t="s">
        <v>29</v>
      </c>
      <c r="F7953" s="4">
        <v>281</v>
      </c>
      <c r="G7953">
        <v>6</v>
      </c>
      <c r="H7953" t="s">
        <v>33</v>
      </c>
      <c r="I7953" t="s">
        <v>34</v>
      </c>
      <c r="J7953">
        <v>4</v>
      </c>
      <c r="K7953" t="s">
        <v>101</v>
      </c>
      <c r="L7953" t="s">
        <v>31</v>
      </c>
      <c r="M7953" t="s">
        <v>90</v>
      </c>
      <c r="N7953">
        <v>23</v>
      </c>
      <c r="O7953">
        <v>16</v>
      </c>
      <c r="P7953">
        <v>549</v>
      </c>
      <c r="Q7953">
        <v>44095</v>
      </c>
    </row>
    <row r="7954" spans="1:17" x14ac:dyDescent="0.25">
      <c r="A7954" t="s">
        <v>139</v>
      </c>
      <c r="B7954" s="1" t="s">
        <v>141</v>
      </c>
      <c r="C7954">
        <v>2015</v>
      </c>
      <c r="D7954" s="15">
        <f>DATE(cars[[#This Row],[year_1]],1,1)</f>
        <v>42005</v>
      </c>
      <c r="E7954" t="s">
        <v>29</v>
      </c>
      <c r="F7954" s="4">
        <v>281</v>
      </c>
      <c r="G7954">
        <v>6</v>
      </c>
      <c r="H7954" t="s">
        <v>33</v>
      </c>
      <c r="I7954" t="s">
        <v>34</v>
      </c>
      <c r="J7954">
        <v>4</v>
      </c>
      <c r="K7954" t="s">
        <v>101</v>
      </c>
      <c r="L7954" t="s">
        <v>31</v>
      </c>
      <c r="M7954" t="s">
        <v>90</v>
      </c>
      <c r="N7954">
        <v>23</v>
      </c>
      <c r="O7954">
        <v>16</v>
      </c>
      <c r="P7954">
        <v>549</v>
      </c>
      <c r="Q7954">
        <v>38555</v>
      </c>
    </row>
    <row r="7955" spans="1:17" x14ac:dyDescent="0.25">
      <c r="A7955" t="s">
        <v>139</v>
      </c>
      <c r="B7955" s="1" t="s">
        <v>141</v>
      </c>
      <c r="C7955">
        <v>2015</v>
      </c>
      <c r="D7955" s="15">
        <f>DATE(cars[[#This Row],[year_1]],1,1)</f>
        <v>42005</v>
      </c>
      <c r="E7955" t="s">
        <v>29</v>
      </c>
      <c r="F7955" s="4">
        <v>281</v>
      </c>
      <c r="G7955">
        <v>6</v>
      </c>
      <c r="H7955" t="s">
        <v>33</v>
      </c>
      <c r="I7955" t="s">
        <v>34</v>
      </c>
      <c r="J7955">
        <v>4</v>
      </c>
      <c r="K7955" t="s">
        <v>101</v>
      </c>
      <c r="L7955" t="s">
        <v>31</v>
      </c>
      <c r="M7955" t="s">
        <v>90</v>
      </c>
      <c r="N7955">
        <v>23</v>
      </c>
      <c r="O7955">
        <v>16</v>
      </c>
      <c r="P7955">
        <v>549</v>
      </c>
      <c r="Q7955">
        <v>35975</v>
      </c>
    </row>
    <row r="7956" spans="1:17" x14ac:dyDescent="0.25">
      <c r="A7956" t="s">
        <v>199</v>
      </c>
      <c r="B7956" s="1" t="s">
        <v>591</v>
      </c>
      <c r="C7956">
        <v>2015</v>
      </c>
      <c r="D7956" s="15">
        <f>DATE(cars[[#This Row],[year_1]],1,1)</f>
        <v>42005</v>
      </c>
      <c r="E7956" t="s">
        <v>29</v>
      </c>
      <c r="F7956" s="4">
        <v>283</v>
      </c>
      <c r="G7956">
        <v>6</v>
      </c>
      <c r="H7956" t="s">
        <v>33</v>
      </c>
      <c r="I7956" t="s">
        <v>34</v>
      </c>
      <c r="J7956">
        <v>4</v>
      </c>
      <c r="K7956" t="s">
        <v>101</v>
      </c>
      <c r="L7956" t="s">
        <v>31</v>
      </c>
      <c r="M7956" t="s">
        <v>90</v>
      </c>
      <c r="N7956">
        <v>24</v>
      </c>
      <c r="O7956">
        <v>16</v>
      </c>
      <c r="P7956">
        <v>1851</v>
      </c>
      <c r="Q7956">
        <v>33295</v>
      </c>
    </row>
    <row r="7957" spans="1:17" x14ac:dyDescent="0.25">
      <c r="A7957" t="s">
        <v>199</v>
      </c>
      <c r="B7957" s="1" t="s">
        <v>591</v>
      </c>
      <c r="C7957">
        <v>2015</v>
      </c>
      <c r="D7957" s="15">
        <f>DATE(cars[[#This Row],[year_1]],1,1)</f>
        <v>42005</v>
      </c>
      <c r="E7957" t="s">
        <v>29</v>
      </c>
      <c r="F7957" s="4">
        <v>283</v>
      </c>
      <c r="G7957">
        <v>6</v>
      </c>
      <c r="H7957" t="s">
        <v>33</v>
      </c>
      <c r="I7957" t="s">
        <v>34</v>
      </c>
      <c r="J7957">
        <v>4</v>
      </c>
      <c r="K7957" t="s">
        <v>101</v>
      </c>
      <c r="L7957" t="s">
        <v>31</v>
      </c>
      <c r="M7957" t="s">
        <v>90</v>
      </c>
      <c r="N7957">
        <v>24</v>
      </c>
      <c r="O7957">
        <v>16</v>
      </c>
      <c r="P7957">
        <v>1851</v>
      </c>
      <c r="Q7957">
        <v>27395</v>
      </c>
    </row>
    <row r="7958" spans="1:17" x14ac:dyDescent="0.25">
      <c r="A7958" t="s">
        <v>199</v>
      </c>
      <c r="B7958" s="1" t="s">
        <v>591</v>
      </c>
      <c r="C7958">
        <v>2015</v>
      </c>
      <c r="D7958" s="15">
        <f>DATE(cars[[#This Row],[year_1]],1,1)</f>
        <v>42005</v>
      </c>
      <c r="E7958" t="s">
        <v>29</v>
      </c>
      <c r="F7958" s="4">
        <v>283</v>
      </c>
      <c r="G7958">
        <v>6</v>
      </c>
      <c r="H7958" t="s">
        <v>33</v>
      </c>
      <c r="I7958" t="s">
        <v>34</v>
      </c>
      <c r="J7958">
        <v>4</v>
      </c>
      <c r="K7958" t="s">
        <v>101</v>
      </c>
      <c r="L7958" t="s">
        <v>31</v>
      </c>
      <c r="M7958" t="s">
        <v>90</v>
      </c>
      <c r="N7958">
        <v>24</v>
      </c>
      <c r="O7958">
        <v>16</v>
      </c>
      <c r="P7958">
        <v>1851</v>
      </c>
      <c r="Q7958">
        <v>28695</v>
      </c>
    </row>
    <row r="7959" spans="1:17" x14ac:dyDescent="0.25">
      <c r="A7959" t="s">
        <v>199</v>
      </c>
      <c r="B7959" s="1" t="s">
        <v>591</v>
      </c>
      <c r="C7959">
        <v>2015</v>
      </c>
      <c r="D7959" s="15">
        <f>DATE(cars[[#This Row],[year_1]],1,1)</f>
        <v>42005</v>
      </c>
      <c r="E7959" t="s">
        <v>29</v>
      </c>
      <c r="F7959" s="4">
        <v>283</v>
      </c>
      <c r="G7959">
        <v>6</v>
      </c>
      <c r="H7959" t="s">
        <v>33</v>
      </c>
      <c r="I7959" t="s">
        <v>34</v>
      </c>
      <c r="J7959">
        <v>4</v>
      </c>
      <c r="K7959" t="s">
        <v>101</v>
      </c>
      <c r="L7959" t="s">
        <v>31</v>
      </c>
      <c r="M7959" t="s">
        <v>90</v>
      </c>
      <c r="N7959">
        <v>24</v>
      </c>
      <c r="O7959">
        <v>16</v>
      </c>
      <c r="P7959">
        <v>1851</v>
      </c>
      <c r="Q7959">
        <v>29995</v>
      </c>
    </row>
    <row r="7960" spans="1:17" x14ac:dyDescent="0.25">
      <c r="A7960" t="s">
        <v>199</v>
      </c>
      <c r="B7960" s="1" t="s">
        <v>591</v>
      </c>
      <c r="C7960">
        <v>2016</v>
      </c>
      <c r="D7960" s="15">
        <f>DATE(cars[[#This Row],[year_1]],1,1)</f>
        <v>42370</v>
      </c>
      <c r="E7960" t="s">
        <v>29</v>
      </c>
      <c r="F7960" s="4">
        <v>283</v>
      </c>
      <c r="G7960">
        <v>6</v>
      </c>
      <c r="H7960" t="s">
        <v>33</v>
      </c>
      <c r="I7960" t="s">
        <v>34</v>
      </c>
      <c r="J7960">
        <v>4</v>
      </c>
      <c r="K7960" t="s">
        <v>101</v>
      </c>
      <c r="L7960" t="s">
        <v>31</v>
      </c>
      <c r="M7960" t="s">
        <v>90</v>
      </c>
      <c r="N7960">
        <v>24</v>
      </c>
      <c r="O7960">
        <v>16</v>
      </c>
      <c r="P7960">
        <v>1851</v>
      </c>
      <c r="Q7960">
        <v>26595</v>
      </c>
    </row>
    <row r="7961" spans="1:17" x14ac:dyDescent="0.25">
      <c r="A7961" t="s">
        <v>199</v>
      </c>
      <c r="B7961" s="1" t="s">
        <v>591</v>
      </c>
      <c r="C7961">
        <v>2016</v>
      </c>
      <c r="D7961" s="15">
        <f>DATE(cars[[#This Row],[year_1]],1,1)</f>
        <v>42370</v>
      </c>
      <c r="E7961" t="s">
        <v>29</v>
      </c>
      <c r="F7961" s="4">
        <v>283</v>
      </c>
      <c r="G7961">
        <v>6</v>
      </c>
      <c r="H7961" t="s">
        <v>33</v>
      </c>
      <c r="I7961" t="s">
        <v>34</v>
      </c>
      <c r="J7961">
        <v>4</v>
      </c>
      <c r="K7961" t="s">
        <v>101</v>
      </c>
      <c r="L7961" t="s">
        <v>31</v>
      </c>
      <c r="M7961" t="s">
        <v>90</v>
      </c>
      <c r="N7961">
        <v>24</v>
      </c>
      <c r="O7961">
        <v>16</v>
      </c>
      <c r="P7961">
        <v>1851</v>
      </c>
      <c r="Q7961">
        <v>33695</v>
      </c>
    </row>
    <row r="7962" spans="1:17" x14ac:dyDescent="0.25">
      <c r="A7962" t="s">
        <v>199</v>
      </c>
      <c r="B7962" s="1" t="s">
        <v>591</v>
      </c>
      <c r="C7962">
        <v>2016</v>
      </c>
      <c r="D7962" s="15">
        <f>DATE(cars[[#This Row],[year_1]],1,1)</f>
        <v>42370</v>
      </c>
      <c r="E7962" t="s">
        <v>29</v>
      </c>
      <c r="F7962" s="4">
        <v>283</v>
      </c>
      <c r="G7962">
        <v>6</v>
      </c>
      <c r="H7962" t="s">
        <v>33</v>
      </c>
      <c r="I7962" t="s">
        <v>34</v>
      </c>
      <c r="J7962">
        <v>4</v>
      </c>
      <c r="K7962" t="s">
        <v>101</v>
      </c>
      <c r="L7962" t="s">
        <v>31</v>
      </c>
      <c r="M7962" t="s">
        <v>90</v>
      </c>
      <c r="N7962">
        <v>24</v>
      </c>
      <c r="O7962">
        <v>16</v>
      </c>
      <c r="P7962">
        <v>1851</v>
      </c>
      <c r="Q7962">
        <v>28395</v>
      </c>
    </row>
    <row r="7963" spans="1:17" x14ac:dyDescent="0.25">
      <c r="A7963" t="s">
        <v>199</v>
      </c>
      <c r="B7963" s="1" t="s">
        <v>591</v>
      </c>
      <c r="C7963">
        <v>2016</v>
      </c>
      <c r="D7963" s="15">
        <f>DATE(cars[[#This Row],[year_1]],1,1)</f>
        <v>42370</v>
      </c>
      <c r="E7963" t="s">
        <v>29</v>
      </c>
      <c r="F7963" s="4">
        <v>283</v>
      </c>
      <c r="G7963">
        <v>6</v>
      </c>
      <c r="H7963" t="s">
        <v>33</v>
      </c>
      <c r="I7963" t="s">
        <v>34</v>
      </c>
      <c r="J7963">
        <v>4</v>
      </c>
      <c r="K7963" t="s">
        <v>101</v>
      </c>
      <c r="L7963" t="s">
        <v>31</v>
      </c>
      <c r="M7963" t="s">
        <v>90</v>
      </c>
      <c r="N7963">
        <v>24</v>
      </c>
      <c r="O7963">
        <v>16</v>
      </c>
      <c r="P7963">
        <v>1851</v>
      </c>
      <c r="Q7963">
        <v>30895</v>
      </c>
    </row>
    <row r="7964" spans="1:17" x14ac:dyDescent="0.25">
      <c r="A7964" t="s">
        <v>199</v>
      </c>
      <c r="B7964" s="1" t="s">
        <v>591</v>
      </c>
      <c r="C7964">
        <v>2016</v>
      </c>
      <c r="D7964" s="15">
        <f>DATE(cars[[#This Row],[year_1]],1,1)</f>
        <v>42370</v>
      </c>
      <c r="E7964" t="s">
        <v>29</v>
      </c>
      <c r="F7964" s="4">
        <v>283</v>
      </c>
      <c r="G7964">
        <v>6</v>
      </c>
      <c r="H7964" t="s">
        <v>33</v>
      </c>
      <c r="I7964" t="s">
        <v>34</v>
      </c>
      <c r="J7964">
        <v>4</v>
      </c>
      <c r="K7964" t="s">
        <v>101</v>
      </c>
      <c r="L7964" t="s">
        <v>31</v>
      </c>
      <c r="M7964" t="s">
        <v>90</v>
      </c>
      <c r="N7964">
        <v>24</v>
      </c>
      <c r="O7964">
        <v>16</v>
      </c>
      <c r="P7964">
        <v>1851</v>
      </c>
      <c r="Q7964">
        <v>29795</v>
      </c>
    </row>
    <row r="7965" spans="1:17" x14ac:dyDescent="0.25">
      <c r="A7965" t="s">
        <v>199</v>
      </c>
      <c r="B7965" s="1" t="s">
        <v>591</v>
      </c>
      <c r="C7965">
        <v>2017</v>
      </c>
      <c r="D7965" s="15">
        <f>DATE(cars[[#This Row],[year_1]],1,1)</f>
        <v>42736</v>
      </c>
      <c r="E7965" t="s">
        <v>29</v>
      </c>
      <c r="F7965" s="4">
        <v>283</v>
      </c>
      <c r="G7965">
        <v>6</v>
      </c>
      <c r="H7965" t="s">
        <v>33</v>
      </c>
      <c r="I7965" t="s">
        <v>34</v>
      </c>
      <c r="J7965">
        <v>4</v>
      </c>
      <c r="K7965" t="s">
        <v>101</v>
      </c>
      <c r="L7965" t="s">
        <v>31</v>
      </c>
      <c r="M7965" t="s">
        <v>90</v>
      </c>
      <c r="N7965">
        <v>24</v>
      </c>
      <c r="O7965">
        <v>16</v>
      </c>
      <c r="P7965">
        <v>1851</v>
      </c>
      <c r="Q7965">
        <v>33695</v>
      </c>
    </row>
    <row r="7966" spans="1:17" x14ac:dyDescent="0.25">
      <c r="A7966" t="s">
        <v>199</v>
      </c>
      <c r="B7966" s="1" t="s">
        <v>591</v>
      </c>
      <c r="C7966">
        <v>2017</v>
      </c>
      <c r="D7966" s="15">
        <f>DATE(cars[[#This Row],[year_1]],1,1)</f>
        <v>42736</v>
      </c>
      <c r="E7966" t="s">
        <v>29</v>
      </c>
      <c r="F7966" s="4">
        <v>283</v>
      </c>
      <c r="G7966">
        <v>6</v>
      </c>
      <c r="H7966" t="s">
        <v>33</v>
      </c>
      <c r="I7966" t="s">
        <v>34</v>
      </c>
      <c r="J7966">
        <v>4</v>
      </c>
      <c r="K7966" t="s">
        <v>101</v>
      </c>
      <c r="L7966" t="s">
        <v>31</v>
      </c>
      <c r="M7966" t="s">
        <v>90</v>
      </c>
      <c r="N7966">
        <v>24</v>
      </c>
      <c r="O7966">
        <v>16</v>
      </c>
      <c r="P7966">
        <v>1851</v>
      </c>
      <c r="Q7966">
        <v>29795</v>
      </c>
    </row>
    <row r="7967" spans="1:17" x14ac:dyDescent="0.25">
      <c r="A7967" t="s">
        <v>199</v>
      </c>
      <c r="B7967" s="1" t="s">
        <v>591</v>
      </c>
      <c r="C7967">
        <v>2017</v>
      </c>
      <c r="D7967" s="15">
        <f>DATE(cars[[#This Row],[year_1]],1,1)</f>
        <v>42736</v>
      </c>
      <c r="E7967" t="s">
        <v>29</v>
      </c>
      <c r="F7967" s="4">
        <v>283</v>
      </c>
      <c r="G7967">
        <v>6</v>
      </c>
      <c r="H7967" t="s">
        <v>33</v>
      </c>
      <c r="I7967" t="s">
        <v>34</v>
      </c>
      <c r="J7967">
        <v>4</v>
      </c>
      <c r="K7967" t="s">
        <v>101</v>
      </c>
      <c r="L7967" t="s">
        <v>31</v>
      </c>
      <c r="M7967" t="s">
        <v>90</v>
      </c>
      <c r="N7967">
        <v>24</v>
      </c>
      <c r="O7967">
        <v>16</v>
      </c>
      <c r="P7967">
        <v>1851</v>
      </c>
      <c r="Q7967">
        <v>30995</v>
      </c>
    </row>
    <row r="7968" spans="1:17" x14ac:dyDescent="0.25">
      <c r="A7968" t="s">
        <v>199</v>
      </c>
      <c r="B7968" s="1" t="s">
        <v>591</v>
      </c>
      <c r="C7968">
        <v>2017</v>
      </c>
      <c r="D7968" s="15">
        <f>DATE(cars[[#This Row],[year_1]],1,1)</f>
        <v>42736</v>
      </c>
      <c r="E7968" t="s">
        <v>29</v>
      </c>
      <c r="F7968" s="4">
        <v>283</v>
      </c>
      <c r="G7968">
        <v>6</v>
      </c>
      <c r="H7968" t="s">
        <v>33</v>
      </c>
      <c r="I7968" t="s">
        <v>34</v>
      </c>
      <c r="J7968">
        <v>4</v>
      </c>
      <c r="K7968" t="s">
        <v>101</v>
      </c>
      <c r="L7968" t="s">
        <v>31</v>
      </c>
      <c r="M7968" t="s">
        <v>90</v>
      </c>
      <c r="N7968">
        <v>24</v>
      </c>
      <c r="O7968">
        <v>16</v>
      </c>
      <c r="P7968">
        <v>1851</v>
      </c>
      <c r="Q7968">
        <v>26595</v>
      </c>
    </row>
    <row r="7969" spans="1:17" x14ac:dyDescent="0.25">
      <c r="A7969" t="s">
        <v>199</v>
      </c>
      <c r="B7969" s="1" t="s">
        <v>591</v>
      </c>
      <c r="C7969">
        <v>2017</v>
      </c>
      <c r="D7969" s="15">
        <f>DATE(cars[[#This Row],[year_1]],1,1)</f>
        <v>42736</v>
      </c>
      <c r="E7969" t="s">
        <v>29</v>
      </c>
      <c r="F7969" s="4">
        <v>283</v>
      </c>
      <c r="G7969">
        <v>6</v>
      </c>
      <c r="H7969" t="s">
        <v>33</v>
      </c>
      <c r="I7969" t="s">
        <v>34</v>
      </c>
      <c r="J7969">
        <v>4</v>
      </c>
      <c r="K7969" t="s">
        <v>101</v>
      </c>
      <c r="L7969" t="s">
        <v>31</v>
      </c>
      <c r="M7969" t="s">
        <v>90</v>
      </c>
      <c r="N7969">
        <v>24</v>
      </c>
      <c r="O7969">
        <v>16</v>
      </c>
      <c r="P7969">
        <v>1851</v>
      </c>
      <c r="Q7969">
        <v>28395</v>
      </c>
    </row>
    <row r="7970" spans="1:17" x14ac:dyDescent="0.25">
      <c r="A7970" t="s">
        <v>163</v>
      </c>
      <c r="B7970" s="1" t="s">
        <v>466</v>
      </c>
      <c r="C7970">
        <v>2016</v>
      </c>
      <c r="D7970" s="15">
        <f>DATE(cars[[#This Row],[year_1]],1,1)</f>
        <v>42370</v>
      </c>
      <c r="E7970" t="s">
        <v>29</v>
      </c>
      <c r="F7970" s="4">
        <v>287</v>
      </c>
      <c r="G7970">
        <v>6</v>
      </c>
      <c r="H7970" t="s">
        <v>33</v>
      </c>
      <c r="I7970" t="s">
        <v>30</v>
      </c>
      <c r="J7970">
        <v>4</v>
      </c>
      <c r="K7970" t="s">
        <v>359</v>
      </c>
      <c r="L7970" t="s">
        <v>63</v>
      </c>
      <c r="M7970" t="s">
        <v>35</v>
      </c>
      <c r="N7970">
        <v>23</v>
      </c>
      <c r="O7970">
        <v>16</v>
      </c>
      <c r="P7970">
        <v>5657</v>
      </c>
      <c r="Q7970">
        <v>32300</v>
      </c>
    </row>
    <row r="7971" spans="1:17" x14ac:dyDescent="0.25">
      <c r="A7971" t="s">
        <v>163</v>
      </c>
      <c r="B7971" s="1" t="s">
        <v>466</v>
      </c>
      <c r="C7971">
        <v>2016</v>
      </c>
      <c r="D7971" s="15">
        <f>DATE(cars[[#This Row],[year_1]],1,1)</f>
        <v>42370</v>
      </c>
      <c r="E7971" t="s">
        <v>29</v>
      </c>
      <c r="F7971" s="4">
        <v>287</v>
      </c>
      <c r="G7971">
        <v>6</v>
      </c>
      <c r="H7971" t="s">
        <v>33</v>
      </c>
      <c r="I7971" t="s">
        <v>30</v>
      </c>
      <c r="J7971">
        <v>4</v>
      </c>
      <c r="K7971" t="s">
        <v>101</v>
      </c>
      <c r="L7971" t="s">
        <v>63</v>
      </c>
      <c r="M7971" t="s">
        <v>35</v>
      </c>
      <c r="N7971">
        <v>23</v>
      </c>
      <c r="O7971">
        <v>16</v>
      </c>
      <c r="P7971">
        <v>5657</v>
      </c>
      <c r="Q7971">
        <v>29600</v>
      </c>
    </row>
    <row r="7972" spans="1:17" x14ac:dyDescent="0.25">
      <c r="A7972" t="s">
        <v>163</v>
      </c>
      <c r="B7972" s="1" t="s">
        <v>466</v>
      </c>
      <c r="C7972">
        <v>2016</v>
      </c>
      <c r="D7972" s="15">
        <f>DATE(cars[[#This Row],[year_1]],1,1)</f>
        <v>42370</v>
      </c>
      <c r="E7972" t="s">
        <v>29</v>
      </c>
      <c r="F7972" s="4">
        <v>287</v>
      </c>
      <c r="G7972">
        <v>6</v>
      </c>
      <c r="H7972" t="s">
        <v>33</v>
      </c>
      <c r="I7972" t="s">
        <v>34</v>
      </c>
      <c r="J7972">
        <v>4</v>
      </c>
      <c r="K7972" t="s">
        <v>359</v>
      </c>
      <c r="L7972" t="s">
        <v>63</v>
      </c>
      <c r="M7972" t="s">
        <v>35</v>
      </c>
      <c r="N7972">
        <v>22</v>
      </c>
      <c r="O7972">
        <v>16</v>
      </c>
      <c r="P7972">
        <v>5657</v>
      </c>
      <c r="Q7972">
        <v>34250</v>
      </c>
    </row>
    <row r="7973" spans="1:17" x14ac:dyDescent="0.25">
      <c r="A7973" t="s">
        <v>163</v>
      </c>
      <c r="B7973" s="1" t="s">
        <v>466</v>
      </c>
      <c r="C7973">
        <v>2016</v>
      </c>
      <c r="D7973" s="15">
        <f>DATE(cars[[#This Row],[year_1]],1,1)</f>
        <v>42370</v>
      </c>
      <c r="E7973" t="s">
        <v>29</v>
      </c>
      <c r="F7973" s="4">
        <v>287</v>
      </c>
      <c r="G7973">
        <v>6</v>
      </c>
      <c r="H7973" t="s">
        <v>33</v>
      </c>
      <c r="I7973" t="s">
        <v>34</v>
      </c>
      <c r="J7973">
        <v>4</v>
      </c>
      <c r="K7973" t="s">
        <v>359</v>
      </c>
      <c r="L7973" t="s">
        <v>63</v>
      </c>
      <c r="M7973" t="s">
        <v>35</v>
      </c>
      <c r="N7973">
        <v>22</v>
      </c>
      <c r="O7973">
        <v>16</v>
      </c>
      <c r="P7973">
        <v>5657</v>
      </c>
      <c r="Q7973">
        <v>39750</v>
      </c>
    </row>
    <row r="7974" spans="1:17" x14ac:dyDescent="0.25">
      <c r="A7974" t="s">
        <v>163</v>
      </c>
      <c r="B7974" s="1" t="s">
        <v>466</v>
      </c>
      <c r="C7974">
        <v>2016</v>
      </c>
      <c r="D7974" s="15">
        <f>DATE(cars[[#This Row],[year_1]],1,1)</f>
        <v>42370</v>
      </c>
      <c r="E7974" t="s">
        <v>29</v>
      </c>
      <c r="F7974" s="4">
        <v>287</v>
      </c>
      <c r="G7974">
        <v>6</v>
      </c>
      <c r="H7974" t="s">
        <v>33</v>
      </c>
      <c r="I7974" t="s">
        <v>30</v>
      </c>
      <c r="J7974">
        <v>4</v>
      </c>
      <c r="K7974" t="s">
        <v>359</v>
      </c>
      <c r="L7974" t="s">
        <v>63</v>
      </c>
      <c r="M7974" t="s">
        <v>35</v>
      </c>
      <c r="N7974">
        <v>23</v>
      </c>
      <c r="O7974">
        <v>16</v>
      </c>
      <c r="P7974">
        <v>5657</v>
      </c>
      <c r="Q7974">
        <v>37800</v>
      </c>
    </row>
    <row r="7975" spans="1:17" x14ac:dyDescent="0.25">
      <c r="A7975" t="s">
        <v>163</v>
      </c>
      <c r="B7975" s="1" t="s">
        <v>466</v>
      </c>
      <c r="C7975">
        <v>2017</v>
      </c>
      <c r="D7975" s="15">
        <f>DATE(cars[[#This Row],[year_1]],1,1)</f>
        <v>42736</v>
      </c>
      <c r="E7975" t="s">
        <v>29</v>
      </c>
      <c r="F7975" s="4">
        <v>287</v>
      </c>
      <c r="G7975">
        <v>6</v>
      </c>
      <c r="H7975" t="s">
        <v>33</v>
      </c>
      <c r="I7975" t="s">
        <v>34</v>
      </c>
      <c r="J7975">
        <v>4</v>
      </c>
      <c r="K7975" t="s">
        <v>359</v>
      </c>
      <c r="L7975" t="s">
        <v>63</v>
      </c>
      <c r="M7975" t="s">
        <v>35</v>
      </c>
      <c r="N7975">
        <v>22</v>
      </c>
      <c r="O7975">
        <v>16</v>
      </c>
      <c r="P7975">
        <v>5657</v>
      </c>
      <c r="Q7975">
        <v>40180</v>
      </c>
    </row>
    <row r="7976" spans="1:17" x14ac:dyDescent="0.25">
      <c r="A7976" t="s">
        <v>163</v>
      </c>
      <c r="B7976" s="1" t="s">
        <v>466</v>
      </c>
      <c r="C7976">
        <v>2017</v>
      </c>
      <c r="D7976" s="15">
        <f>DATE(cars[[#This Row],[year_1]],1,1)</f>
        <v>42736</v>
      </c>
      <c r="E7976" t="s">
        <v>29</v>
      </c>
      <c r="F7976" s="4">
        <v>287</v>
      </c>
      <c r="G7976">
        <v>6</v>
      </c>
      <c r="H7976" t="s">
        <v>33</v>
      </c>
      <c r="I7976" t="s">
        <v>30</v>
      </c>
      <c r="J7976">
        <v>4</v>
      </c>
      <c r="K7976" t="s">
        <v>359</v>
      </c>
      <c r="L7976" t="s">
        <v>63</v>
      </c>
      <c r="M7976" t="s">
        <v>35</v>
      </c>
      <c r="N7976">
        <v>23</v>
      </c>
      <c r="O7976">
        <v>16</v>
      </c>
      <c r="P7976">
        <v>5657</v>
      </c>
      <c r="Q7976">
        <v>32730</v>
      </c>
    </row>
    <row r="7977" spans="1:17" x14ac:dyDescent="0.25">
      <c r="A7977" t="s">
        <v>163</v>
      </c>
      <c r="B7977" s="1" t="s">
        <v>466</v>
      </c>
      <c r="C7977">
        <v>2017</v>
      </c>
      <c r="D7977" s="15">
        <f>DATE(cars[[#This Row],[year_1]],1,1)</f>
        <v>42736</v>
      </c>
      <c r="E7977" t="s">
        <v>29</v>
      </c>
      <c r="F7977" s="4">
        <v>287</v>
      </c>
      <c r="G7977">
        <v>6</v>
      </c>
      <c r="H7977" t="s">
        <v>33</v>
      </c>
      <c r="I7977" t="s">
        <v>30</v>
      </c>
      <c r="J7977">
        <v>4</v>
      </c>
      <c r="K7977" t="s">
        <v>359</v>
      </c>
      <c r="L7977" t="s">
        <v>63</v>
      </c>
      <c r="M7977" t="s">
        <v>35</v>
      </c>
      <c r="N7977">
        <v>23</v>
      </c>
      <c r="O7977">
        <v>16</v>
      </c>
      <c r="P7977">
        <v>5657</v>
      </c>
      <c r="Q7977">
        <v>38230</v>
      </c>
    </row>
    <row r="7978" spans="1:17" x14ac:dyDescent="0.25">
      <c r="A7978" t="s">
        <v>163</v>
      </c>
      <c r="B7978" s="1" t="s">
        <v>466</v>
      </c>
      <c r="C7978">
        <v>2017</v>
      </c>
      <c r="D7978" s="15">
        <f>DATE(cars[[#This Row],[year_1]],1,1)</f>
        <v>42736</v>
      </c>
      <c r="E7978" t="s">
        <v>29</v>
      </c>
      <c r="F7978" s="4">
        <v>287</v>
      </c>
      <c r="G7978">
        <v>6</v>
      </c>
      <c r="H7978" t="s">
        <v>33</v>
      </c>
      <c r="I7978" t="s">
        <v>30</v>
      </c>
      <c r="J7978">
        <v>4</v>
      </c>
      <c r="K7978" t="s">
        <v>101</v>
      </c>
      <c r="L7978" t="s">
        <v>63</v>
      </c>
      <c r="M7978" t="s">
        <v>35</v>
      </c>
      <c r="N7978">
        <v>23</v>
      </c>
      <c r="O7978">
        <v>16</v>
      </c>
      <c r="P7978">
        <v>5657</v>
      </c>
      <c r="Q7978">
        <v>30025</v>
      </c>
    </row>
    <row r="7979" spans="1:17" x14ac:dyDescent="0.25">
      <c r="A7979" t="s">
        <v>163</v>
      </c>
      <c r="B7979" s="1" t="s">
        <v>466</v>
      </c>
      <c r="C7979">
        <v>2017</v>
      </c>
      <c r="D7979" s="15">
        <f>DATE(cars[[#This Row],[year_1]],1,1)</f>
        <v>42736</v>
      </c>
      <c r="E7979" t="s">
        <v>29</v>
      </c>
      <c r="F7979" s="4">
        <v>287</v>
      </c>
      <c r="G7979">
        <v>6</v>
      </c>
      <c r="H7979" t="s">
        <v>33</v>
      </c>
      <c r="I7979" t="s">
        <v>34</v>
      </c>
      <c r="J7979">
        <v>4</v>
      </c>
      <c r="K7979" t="s">
        <v>359</v>
      </c>
      <c r="L7979" t="s">
        <v>63</v>
      </c>
      <c r="M7979" t="s">
        <v>35</v>
      </c>
      <c r="N7979">
        <v>22</v>
      </c>
      <c r="O7979">
        <v>16</v>
      </c>
      <c r="P7979">
        <v>5657</v>
      </c>
      <c r="Q7979">
        <v>34680</v>
      </c>
    </row>
    <row r="7980" spans="1:17" x14ac:dyDescent="0.25">
      <c r="A7980" t="s">
        <v>264</v>
      </c>
      <c r="B7980" s="1" t="s">
        <v>404</v>
      </c>
      <c r="C7980">
        <v>2015</v>
      </c>
      <c r="D7980" s="15">
        <f>DATE(cars[[#This Row],[year_1]],1,1)</f>
        <v>42005</v>
      </c>
      <c r="E7980" t="s">
        <v>29</v>
      </c>
      <c r="F7980" s="4">
        <v>288</v>
      </c>
      <c r="G7980">
        <v>6</v>
      </c>
      <c r="H7980" t="s">
        <v>33</v>
      </c>
      <c r="I7980" t="s">
        <v>34</v>
      </c>
      <c r="J7980">
        <v>4</v>
      </c>
      <c r="K7980" t="s">
        <v>101</v>
      </c>
      <c r="L7980" t="s">
        <v>31</v>
      </c>
      <c r="M7980" t="s">
        <v>90</v>
      </c>
      <c r="N7980">
        <v>22</v>
      </c>
      <c r="O7980">
        <v>16</v>
      </c>
      <c r="P7980">
        <v>155</v>
      </c>
      <c r="Q7980">
        <v>49305</v>
      </c>
    </row>
    <row r="7981" spans="1:17" x14ac:dyDescent="0.25">
      <c r="A7981" t="s">
        <v>264</v>
      </c>
      <c r="B7981" s="1" t="s">
        <v>404</v>
      </c>
      <c r="C7981">
        <v>2015</v>
      </c>
      <c r="D7981" s="15">
        <f>DATE(cars[[#This Row],[year_1]],1,1)</f>
        <v>42005</v>
      </c>
      <c r="E7981" t="s">
        <v>29</v>
      </c>
      <c r="F7981" s="4">
        <v>288</v>
      </c>
      <c r="G7981">
        <v>6</v>
      </c>
      <c r="H7981" t="s">
        <v>33</v>
      </c>
      <c r="I7981" t="s">
        <v>34</v>
      </c>
      <c r="J7981">
        <v>4</v>
      </c>
      <c r="K7981" t="s">
        <v>101</v>
      </c>
      <c r="L7981" t="s">
        <v>31</v>
      </c>
      <c r="M7981" t="s">
        <v>90</v>
      </c>
      <c r="N7981">
        <v>22</v>
      </c>
      <c r="O7981">
        <v>16</v>
      </c>
      <c r="P7981">
        <v>155</v>
      </c>
      <c r="Q7981">
        <v>45450</v>
      </c>
    </row>
    <row r="7982" spans="1:17" x14ac:dyDescent="0.25">
      <c r="A7982" t="s">
        <v>186</v>
      </c>
      <c r="B7982" s="1" t="s">
        <v>960</v>
      </c>
      <c r="C7982">
        <v>2015</v>
      </c>
      <c r="D7982" s="15">
        <f>DATE(cars[[#This Row],[year_1]],1,1)</f>
        <v>42005</v>
      </c>
      <c r="E7982" t="s">
        <v>29</v>
      </c>
      <c r="F7982" s="4">
        <v>288</v>
      </c>
      <c r="G7982">
        <v>6</v>
      </c>
      <c r="H7982" t="s">
        <v>33</v>
      </c>
      <c r="I7982" t="s">
        <v>34</v>
      </c>
      <c r="J7982">
        <v>4</v>
      </c>
      <c r="K7982" t="s">
        <v>101</v>
      </c>
      <c r="L7982" t="s">
        <v>31</v>
      </c>
      <c r="M7982" t="s">
        <v>90</v>
      </c>
      <c r="N7982">
        <v>23</v>
      </c>
      <c r="O7982">
        <v>16</v>
      </c>
      <c r="P7982">
        <v>1385</v>
      </c>
      <c r="Q7982">
        <v>43935</v>
      </c>
    </row>
    <row r="7983" spans="1:17" x14ac:dyDescent="0.25">
      <c r="A7983" t="s">
        <v>139</v>
      </c>
      <c r="B7983" s="1" t="s">
        <v>141</v>
      </c>
      <c r="C7983">
        <v>2015</v>
      </c>
      <c r="D7983" s="15">
        <f>DATE(cars[[#This Row],[year_1]],1,1)</f>
        <v>42005</v>
      </c>
      <c r="E7983" t="s">
        <v>29</v>
      </c>
      <c r="F7983" s="4">
        <v>288</v>
      </c>
      <c r="G7983">
        <v>6</v>
      </c>
      <c r="H7983" t="s">
        <v>33</v>
      </c>
      <c r="I7983" t="s">
        <v>34</v>
      </c>
      <c r="J7983">
        <v>4</v>
      </c>
      <c r="K7983" t="s">
        <v>101</v>
      </c>
      <c r="L7983" t="s">
        <v>31</v>
      </c>
      <c r="M7983" t="s">
        <v>90</v>
      </c>
      <c r="N7983">
        <v>23</v>
      </c>
      <c r="O7983">
        <v>16</v>
      </c>
      <c r="P7983">
        <v>549</v>
      </c>
      <c r="Q7983">
        <v>49690</v>
      </c>
    </row>
    <row r="7984" spans="1:17" x14ac:dyDescent="0.25">
      <c r="A7984" t="s">
        <v>338</v>
      </c>
      <c r="B7984" s="1" t="s">
        <v>855</v>
      </c>
      <c r="C7984">
        <v>2008</v>
      </c>
      <c r="D7984" s="15">
        <f>DATE(cars[[#This Row],[year_1]],1,1)</f>
        <v>39448</v>
      </c>
      <c r="E7984" t="s">
        <v>17</v>
      </c>
      <c r="F7984" s="4">
        <v>288</v>
      </c>
      <c r="G7984">
        <v>8</v>
      </c>
      <c r="H7984" t="s">
        <v>33</v>
      </c>
      <c r="I7984" t="s">
        <v>19</v>
      </c>
      <c r="J7984">
        <v>2</v>
      </c>
      <c r="K7984" t="s">
        <v>24</v>
      </c>
      <c r="L7984" t="s">
        <v>21</v>
      </c>
      <c r="M7984" t="s">
        <v>25</v>
      </c>
      <c r="N7984">
        <v>23</v>
      </c>
      <c r="O7984">
        <v>16</v>
      </c>
      <c r="P7984">
        <v>454</v>
      </c>
      <c r="Q7984">
        <v>66355</v>
      </c>
    </row>
    <row r="7985" spans="1:17" x14ac:dyDescent="0.25">
      <c r="A7985" t="s">
        <v>338</v>
      </c>
      <c r="B7985" s="1" t="s">
        <v>855</v>
      </c>
      <c r="C7985">
        <v>2009</v>
      </c>
      <c r="D7985" s="15">
        <f>DATE(cars[[#This Row],[year_1]],1,1)</f>
        <v>39814</v>
      </c>
      <c r="E7985" t="s">
        <v>17</v>
      </c>
      <c r="F7985" s="4">
        <v>288</v>
      </c>
      <c r="G7985">
        <v>8</v>
      </c>
      <c r="H7985" t="s">
        <v>33</v>
      </c>
      <c r="I7985" t="s">
        <v>19</v>
      </c>
      <c r="J7985">
        <v>2</v>
      </c>
      <c r="K7985" t="s">
        <v>24</v>
      </c>
      <c r="L7985" t="s">
        <v>21</v>
      </c>
      <c r="M7985" t="s">
        <v>25</v>
      </c>
      <c r="N7985">
        <v>23</v>
      </c>
      <c r="O7985">
        <v>16</v>
      </c>
      <c r="P7985">
        <v>454</v>
      </c>
      <c r="Q7985">
        <v>66805</v>
      </c>
    </row>
    <row r="7986" spans="1:17" x14ac:dyDescent="0.25">
      <c r="A7986" t="s">
        <v>338</v>
      </c>
      <c r="B7986" s="1" t="s">
        <v>855</v>
      </c>
      <c r="C7986">
        <v>2010</v>
      </c>
      <c r="D7986" s="15">
        <f>DATE(cars[[#This Row],[year_1]],1,1)</f>
        <v>40179</v>
      </c>
      <c r="E7986" t="s">
        <v>17</v>
      </c>
      <c r="F7986" s="4">
        <v>288</v>
      </c>
      <c r="G7986">
        <v>8</v>
      </c>
      <c r="H7986" t="s">
        <v>33</v>
      </c>
      <c r="I7986" t="s">
        <v>19</v>
      </c>
      <c r="J7986">
        <v>2</v>
      </c>
      <c r="K7986" t="s">
        <v>24</v>
      </c>
      <c r="L7986" t="s">
        <v>21</v>
      </c>
      <c r="M7986" t="s">
        <v>25</v>
      </c>
      <c r="N7986">
        <v>23</v>
      </c>
      <c r="O7986">
        <v>16</v>
      </c>
      <c r="P7986">
        <v>454</v>
      </c>
      <c r="Q7986">
        <v>68405</v>
      </c>
    </row>
    <row r="7987" spans="1:17" x14ac:dyDescent="0.25">
      <c r="A7987" t="s">
        <v>292</v>
      </c>
      <c r="B7987" s="1" t="s">
        <v>709</v>
      </c>
      <c r="C7987">
        <v>2004</v>
      </c>
      <c r="D7987" s="15">
        <f>DATE(cars[[#This Row],[year_1]],1,1)</f>
        <v>37987</v>
      </c>
      <c r="E7987" t="s">
        <v>29</v>
      </c>
      <c r="F7987" s="4">
        <v>290</v>
      </c>
      <c r="G7987">
        <v>6</v>
      </c>
      <c r="H7987" t="s">
        <v>18</v>
      </c>
      <c r="I7987" t="s">
        <v>19</v>
      </c>
      <c r="J7987">
        <v>2</v>
      </c>
      <c r="K7987" t="s">
        <v>108</v>
      </c>
      <c r="L7987" t="s">
        <v>21</v>
      </c>
      <c r="M7987" t="s">
        <v>22</v>
      </c>
      <c r="N7987">
        <v>22</v>
      </c>
      <c r="O7987">
        <v>16</v>
      </c>
      <c r="P7987">
        <v>204</v>
      </c>
      <c r="Q7987">
        <v>89000</v>
      </c>
    </row>
    <row r="7988" spans="1:17" x14ac:dyDescent="0.25">
      <c r="A7988" t="s">
        <v>292</v>
      </c>
      <c r="B7988" s="1" t="s">
        <v>709</v>
      </c>
      <c r="C7988">
        <v>2005</v>
      </c>
      <c r="D7988" s="15">
        <f>DATE(cars[[#This Row],[year_1]],1,1)</f>
        <v>38353</v>
      </c>
      <c r="E7988" t="s">
        <v>29</v>
      </c>
      <c r="F7988" s="4">
        <v>290</v>
      </c>
      <c r="G7988">
        <v>6</v>
      </c>
      <c r="H7988" t="s">
        <v>18</v>
      </c>
      <c r="I7988" t="s">
        <v>19</v>
      </c>
      <c r="J7988">
        <v>2</v>
      </c>
      <c r="K7988" t="s">
        <v>108</v>
      </c>
      <c r="L7988" t="s">
        <v>21</v>
      </c>
      <c r="M7988" t="s">
        <v>22</v>
      </c>
      <c r="N7988">
        <v>22</v>
      </c>
      <c r="O7988">
        <v>16</v>
      </c>
      <c r="P7988">
        <v>204</v>
      </c>
      <c r="Q7988">
        <v>89000</v>
      </c>
    </row>
    <row r="7989" spans="1:17" x14ac:dyDescent="0.25">
      <c r="A7989" t="s">
        <v>167</v>
      </c>
      <c r="B7989" s="1" t="s">
        <v>372</v>
      </c>
      <c r="C7989">
        <v>2005</v>
      </c>
      <c r="D7989" s="15">
        <f>DATE(cars[[#This Row],[year_1]],1,1)</f>
        <v>38353</v>
      </c>
      <c r="E7989" t="s">
        <v>29</v>
      </c>
      <c r="F7989" s="4">
        <v>290</v>
      </c>
      <c r="G7989">
        <v>8</v>
      </c>
      <c r="H7989" t="s">
        <v>33</v>
      </c>
      <c r="I7989" t="s">
        <v>30</v>
      </c>
      <c r="J7989">
        <v>4</v>
      </c>
      <c r="K7989" t="s">
        <v>24</v>
      </c>
      <c r="L7989" t="s">
        <v>63</v>
      </c>
      <c r="M7989" t="s">
        <v>32</v>
      </c>
      <c r="N7989">
        <v>24</v>
      </c>
      <c r="O7989">
        <v>16</v>
      </c>
      <c r="P7989">
        <v>1624</v>
      </c>
      <c r="Q7989">
        <v>51600</v>
      </c>
    </row>
    <row r="7990" spans="1:17" x14ac:dyDescent="0.25">
      <c r="A7990" t="s">
        <v>163</v>
      </c>
      <c r="B7990" s="1" t="s">
        <v>446</v>
      </c>
      <c r="C7990">
        <v>2016</v>
      </c>
      <c r="D7990" s="15">
        <f>DATE(cars[[#This Row],[year_1]],1,1)</f>
        <v>42370</v>
      </c>
      <c r="E7990" t="s">
        <v>44</v>
      </c>
      <c r="F7990" s="4">
        <v>290</v>
      </c>
      <c r="G7990">
        <v>6</v>
      </c>
      <c r="H7990" t="s">
        <v>33</v>
      </c>
      <c r="I7990" t="s">
        <v>34</v>
      </c>
      <c r="J7990">
        <v>4</v>
      </c>
      <c r="K7990" t="s">
        <v>195</v>
      </c>
      <c r="L7990" t="s">
        <v>31</v>
      </c>
      <c r="M7990" t="s">
        <v>90</v>
      </c>
      <c r="N7990">
        <v>23</v>
      </c>
      <c r="O7990">
        <v>16</v>
      </c>
      <c r="P7990">
        <v>5657</v>
      </c>
      <c r="Q7990">
        <v>35400</v>
      </c>
    </row>
    <row r="7991" spans="1:17" x14ac:dyDescent="0.25">
      <c r="A7991" t="s">
        <v>163</v>
      </c>
      <c r="B7991" s="1" t="s">
        <v>446</v>
      </c>
      <c r="C7991">
        <v>2016</v>
      </c>
      <c r="D7991" s="15">
        <f>DATE(cars[[#This Row],[year_1]],1,1)</f>
        <v>42370</v>
      </c>
      <c r="E7991" t="s">
        <v>44</v>
      </c>
      <c r="F7991" s="4">
        <v>290</v>
      </c>
      <c r="G7991">
        <v>6</v>
      </c>
      <c r="H7991" t="s">
        <v>33</v>
      </c>
      <c r="I7991" t="s">
        <v>34</v>
      </c>
      <c r="J7991">
        <v>4</v>
      </c>
      <c r="K7991" t="s">
        <v>195</v>
      </c>
      <c r="L7991" t="s">
        <v>31</v>
      </c>
      <c r="M7991" t="s">
        <v>90</v>
      </c>
      <c r="N7991">
        <v>23</v>
      </c>
      <c r="O7991">
        <v>16</v>
      </c>
      <c r="P7991">
        <v>5657</v>
      </c>
      <c r="Q7991">
        <v>33050</v>
      </c>
    </row>
    <row r="7992" spans="1:17" x14ac:dyDescent="0.25">
      <c r="A7992" t="s">
        <v>163</v>
      </c>
      <c r="B7992" s="1" t="s">
        <v>446</v>
      </c>
      <c r="C7992">
        <v>2016</v>
      </c>
      <c r="D7992" s="15">
        <f>DATE(cars[[#This Row],[year_1]],1,1)</f>
        <v>42370</v>
      </c>
      <c r="E7992" t="s">
        <v>44</v>
      </c>
      <c r="F7992" s="4">
        <v>290</v>
      </c>
      <c r="G7992">
        <v>6</v>
      </c>
      <c r="H7992" t="s">
        <v>33</v>
      </c>
      <c r="I7992" t="s">
        <v>34</v>
      </c>
      <c r="J7992">
        <v>4</v>
      </c>
      <c r="K7992" t="s">
        <v>195</v>
      </c>
      <c r="L7992" t="s">
        <v>31</v>
      </c>
      <c r="M7992" t="s">
        <v>90</v>
      </c>
      <c r="N7992">
        <v>23</v>
      </c>
      <c r="O7992">
        <v>16</v>
      </c>
      <c r="P7992">
        <v>5657</v>
      </c>
      <c r="Q7992">
        <v>43300</v>
      </c>
    </row>
    <row r="7993" spans="1:17" x14ac:dyDescent="0.25">
      <c r="A7993" t="s">
        <v>163</v>
      </c>
      <c r="B7993" s="1" t="s">
        <v>446</v>
      </c>
      <c r="C7993">
        <v>2017</v>
      </c>
      <c r="D7993" s="15">
        <f>DATE(cars[[#This Row],[year_1]],1,1)</f>
        <v>42736</v>
      </c>
      <c r="E7993" t="s">
        <v>44</v>
      </c>
      <c r="F7993" s="4">
        <v>290</v>
      </c>
      <c r="G7993">
        <v>6</v>
      </c>
      <c r="H7993" t="s">
        <v>33</v>
      </c>
      <c r="I7993" t="s">
        <v>34</v>
      </c>
      <c r="J7993">
        <v>4</v>
      </c>
      <c r="K7993" t="s">
        <v>195</v>
      </c>
      <c r="L7993" t="s">
        <v>31</v>
      </c>
      <c r="M7993" t="s">
        <v>90</v>
      </c>
      <c r="N7993">
        <v>23</v>
      </c>
      <c r="O7993">
        <v>16</v>
      </c>
      <c r="P7993">
        <v>5657</v>
      </c>
      <c r="Q7993">
        <v>33310</v>
      </c>
    </row>
    <row r="7994" spans="1:17" x14ac:dyDescent="0.25">
      <c r="A7994" t="s">
        <v>163</v>
      </c>
      <c r="B7994" s="1" t="s">
        <v>446</v>
      </c>
      <c r="C7994">
        <v>2017</v>
      </c>
      <c r="D7994" s="15">
        <f>DATE(cars[[#This Row],[year_1]],1,1)</f>
        <v>42736</v>
      </c>
      <c r="E7994" t="s">
        <v>44</v>
      </c>
      <c r="F7994" s="4">
        <v>290</v>
      </c>
      <c r="G7994">
        <v>6</v>
      </c>
      <c r="H7994" t="s">
        <v>33</v>
      </c>
      <c r="I7994" t="s">
        <v>34</v>
      </c>
      <c r="J7994">
        <v>4</v>
      </c>
      <c r="K7994" t="s">
        <v>195</v>
      </c>
      <c r="L7994" t="s">
        <v>31</v>
      </c>
      <c r="M7994" t="s">
        <v>90</v>
      </c>
      <c r="N7994">
        <v>23</v>
      </c>
      <c r="O7994">
        <v>16</v>
      </c>
      <c r="P7994">
        <v>5657</v>
      </c>
      <c r="Q7994">
        <v>35775</v>
      </c>
    </row>
    <row r="7995" spans="1:17" x14ac:dyDescent="0.25">
      <c r="A7995" t="s">
        <v>338</v>
      </c>
      <c r="B7995" s="1" t="s">
        <v>539</v>
      </c>
      <c r="C7995">
        <v>2007</v>
      </c>
      <c r="D7995" s="15">
        <f>DATE(cars[[#This Row],[year_1]],1,1)</f>
        <v>39083</v>
      </c>
      <c r="E7995" t="s">
        <v>17</v>
      </c>
      <c r="F7995" s="4">
        <v>290</v>
      </c>
      <c r="G7995">
        <v>8</v>
      </c>
      <c r="H7995" t="s">
        <v>33</v>
      </c>
      <c r="I7995" t="s">
        <v>19</v>
      </c>
      <c r="J7995">
        <v>4</v>
      </c>
      <c r="K7995" t="s">
        <v>24</v>
      </c>
      <c r="L7995" t="s">
        <v>31</v>
      </c>
      <c r="M7995" t="s">
        <v>32</v>
      </c>
      <c r="N7995">
        <v>23</v>
      </c>
      <c r="O7995">
        <v>16</v>
      </c>
      <c r="P7995">
        <v>454</v>
      </c>
      <c r="Q7995">
        <v>52375</v>
      </c>
    </row>
    <row r="7996" spans="1:17" x14ac:dyDescent="0.25">
      <c r="A7996" t="s">
        <v>338</v>
      </c>
      <c r="B7996" s="1" t="s">
        <v>623</v>
      </c>
      <c r="C7996">
        <v>1999</v>
      </c>
      <c r="D7996" s="15">
        <f>DATE(cars[[#This Row],[year_1]],1,1)</f>
        <v>36161</v>
      </c>
      <c r="E7996" t="s">
        <v>29</v>
      </c>
      <c r="F7996" s="4">
        <v>290</v>
      </c>
      <c r="G7996">
        <v>8</v>
      </c>
      <c r="H7996" t="s">
        <v>33</v>
      </c>
      <c r="I7996" t="s">
        <v>19</v>
      </c>
      <c r="J7996">
        <v>4</v>
      </c>
      <c r="K7996" t="s">
        <v>27</v>
      </c>
      <c r="L7996" t="s">
        <v>31</v>
      </c>
      <c r="M7996" t="s">
        <v>32</v>
      </c>
      <c r="N7996">
        <v>23</v>
      </c>
      <c r="O7996">
        <v>16</v>
      </c>
      <c r="P7996">
        <v>454</v>
      </c>
      <c r="Q7996">
        <v>4556</v>
      </c>
    </row>
    <row r="7997" spans="1:17" x14ac:dyDescent="0.25">
      <c r="A7997" t="s">
        <v>338</v>
      </c>
      <c r="B7997" s="1" t="s">
        <v>623</v>
      </c>
      <c r="C7997">
        <v>2000</v>
      </c>
      <c r="D7997" s="15">
        <f>DATE(cars[[#This Row],[year_1]],1,1)</f>
        <v>36526</v>
      </c>
      <c r="E7997" t="s">
        <v>29</v>
      </c>
      <c r="F7997" s="4">
        <v>290</v>
      </c>
      <c r="G7997">
        <v>8</v>
      </c>
      <c r="H7997" t="s">
        <v>33</v>
      </c>
      <c r="I7997" t="s">
        <v>19</v>
      </c>
      <c r="J7997">
        <v>4</v>
      </c>
      <c r="K7997" t="s">
        <v>27</v>
      </c>
      <c r="L7997" t="s">
        <v>31</v>
      </c>
      <c r="M7997" t="s">
        <v>32</v>
      </c>
      <c r="N7997">
        <v>23</v>
      </c>
      <c r="O7997">
        <v>16</v>
      </c>
      <c r="P7997">
        <v>454</v>
      </c>
      <c r="Q7997">
        <v>5035</v>
      </c>
    </row>
    <row r="7998" spans="1:17" x14ac:dyDescent="0.25">
      <c r="A7998" t="s">
        <v>338</v>
      </c>
      <c r="B7998" s="1" t="s">
        <v>624</v>
      </c>
      <c r="C7998">
        <v>2004</v>
      </c>
      <c r="D7998" s="15">
        <f>DATE(cars[[#This Row],[year_1]],1,1)</f>
        <v>37987</v>
      </c>
      <c r="E7998" t="s">
        <v>17</v>
      </c>
      <c r="F7998" s="4">
        <v>290</v>
      </c>
      <c r="G7998">
        <v>8</v>
      </c>
      <c r="H7998" t="s">
        <v>33</v>
      </c>
      <c r="I7998" t="s">
        <v>19</v>
      </c>
      <c r="J7998">
        <v>4</v>
      </c>
      <c r="K7998" t="s">
        <v>24</v>
      </c>
      <c r="L7998" t="s">
        <v>63</v>
      </c>
      <c r="M7998" t="s">
        <v>32</v>
      </c>
      <c r="N7998">
        <v>23</v>
      </c>
      <c r="O7998">
        <v>16</v>
      </c>
      <c r="P7998">
        <v>454</v>
      </c>
      <c r="Q7998">
        <v>55375</v>
      </c>
    </row>
    <row r="7999" spans="1:17" x14ac:dyDescent="0.25">
      <c r="A7999" t="s">
        <v>338</v>
      </c>
      <c r="B7999" s="1" t="s">
        <v>624</v>
      </c>
      <c r="C7999">
        <v>2005</v>
      </c>
      <c r="D7999" s="15">
        <f>DATE(cars[[#This Row],[year_1]],1,1)</f>
        <v>38353</v>
      </c>
      <c r="E7999" t="s">
        <v>17</v>
      </c>
      <c r="F7999" s="4">
        <v>290</v>
      </c>
      <c r="G7999">
        <v>8</v>
      </c>
      <c r="H7999" t="s">
        <v>33</v>
      </c>
      <c r="I7999" t="s">
        <v>19</v>
      </c>
      <c r="J7999">
        <v>4</v>
      </c>
      <c r="K7999" t="s">
        <v>24</v>
      </c>
      <c r="L7999" t="s">
        <v>63</v>
      </c>
      <c r="M7999" t="s">
        <v>32</v>
      </c>
      <c r="N7999">
        <v>23</v>
      </c>
      <c r="O7999">
        <v>16</v>
      </c>
      <c r="P7999">
        <v>454</v>
      </c>
      <c r="Q7999">
        <v>56225</v>
      </c>
    </row>
    <row r="8000" spans="1:17" x14ac:dyDescent="0.25">
      <c r="A8000" t="s">
        <v>338</v>
      </c>
      <c r="B8000" s="1" t="s">
        <v>854</v>
      </c>
      <c r="C8000">
        <v>1999</v>
      </c>
      <c r="D8000" s="15">
        <f>DATE(cars[[#This Row],[year_1]],1,1)</f>
        <v>36161</v>
      </c>
      <c r="E8000" t="s">
        <v>29</v>
      </c>
      <c r="F8000" s="4">
        <v>290</v>
      </c>
      <c r="G8000">
        <v>8</v>
      </c>
      <c r="H8000" t="s">
        <v>33</v>
      </c>
      <c r="I8000" t="s">
        <v>19</v>
      </c>
      <c r="J8000">
        <v>2</v>
      </c>
      <c r="K8000" t="s">
        <v>24</v>
      </c>
      <c r="L8000" t="s">
        <v>31</v>
      </c>
      <c r="M8000" t="s">
        <v>22</v>
      </c>
      <c r="N8000">
        <v>23</v>
      </c>
      <c r="O8000">
        <v>16</v>
      </c>
      <c r="P8000">
        <v>454</v>
      </c>
      <c r="Q8000">
        <v>4031</v>
      </c>
    </row>
    <row r="8001" spans="1:17" x14ac:dyDescent="0.25">
      <c r="A8001" t="s">
        <v>338</v>
      </c>
      <c r="B8001" s="1" t="s">
        <v>854</v>
      </c>
      <c r="C8001">
        <v>2000</v>
      </c>
      <c r="D8001" s="15">
        <f>DATE(cars[[#This Row],[year_1]],1,1)</f>
        <v>36526</v>
      </c>
      <c r="E8001" t="s">
        <v>29</v>
      </c>
      <c r="F8001" s="4">
        <v>290</v>
      </c>
      <c r="G8001">
        <v>8</v>
      </c>
      <c r="H8001" t="s">
        <v>33</v>
      </c>
      <c r="I8001" t="s">
        <v>19</v>
      </c>
      <c r="J8001">
        <v>2</v>
      </c>
      <c r="K8001" t="s">
        <v>24</v>
      </c>
      <c r="L8001" t="s">
        <v>31</v>
      </c>
      <c r="M8001" t="s">
        <v>22</v>
      </c>
      <c r="N8001">
        <v>23</v>
      </c>
      <c r="O8001">
        <v>16</v>
      </c>
      <c r="P8001">
        <v>454</v>
      </c>
      <c r="Q8001">
        <v>4404</v>
      </c>
    </row>
    <row r="8002" spans="1:17" x14ac:dyDescent="0.25">
      <c r="A8002" t="s">
        <v>438</v>
      </c>
      <c r="B8002" s="1" t="s">
        <v>439</v>
      </c>
      <c r="C8002">
        <v>2008</v>
      </c>
      <c r="D8002" s="15">
        <f>DATE(cars[[#This Row],[year_1]],1,1)</f>
        <v>39448</v>
      </c>
      <c r="E8002" t="s">
        <v>38</v>
      </c>
      <c r="F8002" s="4">
        <v>297</v>
      </c>
      <c r="G8002">
        <v>6</v>
      </c>
      <c r="H8002" t="s">
        <v>33</v>
      </c>
      <c r="I8002" t="s">
        <v>34</v>
      </c>
      <c r="J8002">
        <v>4</v>
      </c>
      <c r="K8002" t="s">
        <v>129</v>
      </c>
      <c r="L8002" t="s">
        <v>31</v>
      </c>
      <c r="M8002" t="s">
        <v>90</v>
      </c>
      <c r="N8002">
        <v>23</v>
      </c>
      <c r="O8002">
        <v>16</v>
      </c>
      <c r="P8002">
        <v>190</v>
      </c>
      <c r="Q8002">
        <v>36850</v>
      </c>
    </row>
    <row r="8003" spans="1:17" x14ac:dyDescent="0.25">
      <c r="A8003" t="s">
        <v>438</v>
      </c>
      <c r="B8003" s="1" t="s">
        <v>439</v>
      </c>
      <c r="C8003">
        <v>2008</v>
      </c>
      <c r="D8003" s="15">
        <f>DATE(cars[[#This Row],[year_1]],1,1)</f>
        <v>39448</v>
      </c>
      <c r="E8003" t="s">
        <v>38</v>
      </c>
      <c r="F8003" s="4">
        <v>297</v>
      </c>
      <c r="G8003">
        <v>6</v>
      </c>
      <c r="H8003" t="s">
        <v>33</v>
      </c>
      <c r="I8003" t="s">
        <v>34</v>
      </c>
      <c r="J8003">
        <v>4</v>
      </c>
      <c r="K8003" t="s">
        <v>129</v>
      </c>
      <c r="L8003" t="s">
        <v>31</v>
      </c>
      <c r="M8003" t="s">
        <v>90</v>
      </c>
      <c r="N8003">
        <v>23</v>
      </c>
      <c r="O8003">
        <v>16</v>
      </c>
      <c r="P8003">
        <v>190</v>
      </c>
      <c r="Q8003">
        <v>33300</v>
      </c>
    </row>
    <row r="8004" spans="1:17" x14ac:dyDescent="0.25">
      <c r="A8004" t="s">
        <v>438</v>
      </c>
      <c r="B8004" s="1" t="s">
        <v>439</v>
      </c>
      <c r="C8004">
        <v>2009</v>
      </c>
      <c r="D8004" s="15">
        <f>DATE(cars[[#This Row],[year_1]],1,1)</f>
        <v>39814</v>
      </c>
      <c r="E8004" t="s">
        <v>38</v>
      </c>
      <c r="F8004" s="4">
        <v>297</v>
      </c>
      <c r="G8004">
        <v>6</v>
      </c>
      <c r="H8004" t="s">
        <v>33</v>
      </c>
      <c r="I8004" t="s">
        <v>34</v>
      </c>
      <c r="J8004">
        <v>4</v>
      </c>
      <c r="K8004" t="s">
        <v>129</v>
      </c>
      <c r="L8004" t="s">
        <v>31</v>
      </c>
      <c r="M8004" t="s">
        <v>90</v>
      </c>
      <c r="N8004">
        <v>23</v>
      </c>
      <c r="O8004">
        <v>16</v>
      </c>
      <c r="P8004">
        <v>190</v>
      </c>
      <c r="Q8004">
        <v>35200</v>
      </c>
    </row>
    <row r="8005" spans="1:17" x14ac:dyDescent="0.25">
      <c r="A8005" t="s">
        <v>438</v>
      </c>
      <c r="B8005" s="1" t="s">
        <v>439</v>
      </c>
      <c r="C8005">
        <v>2009</v>
      </c>
      <c r="D8005" s="15">
        <f>DATE(cars[[#This Row],[year_1]],1,1)</f>
        <v>39814</v>
      </c>
      <c r="E8005" t="s">
        <v>38</v>
      </c>
      <c r="F8005" s="4">
        <v>297</v>
      </c>
      <c r="G8005">
        <v>6</v>
      </c>
      <c r="H8005" t="s">
        <v>33</v>
      </c>
      <c r="I8005" t="s">
        <v>34</v>
      </c>
      <c r="J8005">
        <v>4</v>
      </c>
      <c r="K8005" t="s">
        <v>129</v>
      </c>
      <c r="L8005" t="s">
        <v>31</v>
      </c>
      <c r="M8005" t="s">
        <v>90</v>
      </c>
      <c r="N8005">
        <v>23</v>
      </c>
      <c r="O8005">
        <v>16</v>
      </c>
      <c r="P8005">
        <v>190</v>
      </c>
      <c r="Q8005">
        <v>37400</v>
      </c>
    </row>
    <row r="8006" spans="1:17" x14ac:dyDescent="0.25">
      <c r="A8006" t="s">
        <v>438</v>
      </c>
      <c r="B8006" s="1" t="s">
        <v>439</v>
      </c>
      <c r="C8006">
        <v>2010</v>
      </c>
      <c r="D8006" s="15">
        <f>DATE(cars[[#This Row],[year_1]],1,1)</f>
        <v>40179</v>
      </c>
      <c r="E8006" t="s">
        <v>38</v>
      </c>
      <c r="F8006" s="4">
        <v>297</v>
      </c>
      <c r="G8006">
        <v>6</v>
      </c>
      <c r="H8006" t="s">
        <v>33</v>
      </c>
      <c r="I8006" t="s">
        <v>34</v>
      </c>
      <c r="J8006">
        <v>4</v>
      </c>
      <c r="K8006" t="s">
        <v>129</v>
      </c>
      <c r="L8006" t="s">
        <v>31</v>
      </c>
      <c r="M8006" t="s">
        <v>90</v>
      </c>
      <c r="N8006">
        <v>23</v>
      </c>
      <c r="O8006">
        <v>16</v>
      </c>
      <c r="P8006">
        <v>190</v>
      </c>
      <c r="Q8006">
        <v>37400</v>
      </c>
    </row>
    <row r="8007" spans="1:17" x14ac:dyDescent="0.25">
      <c r="A8007" t="s">
        <v>438</v>
      </c>
      <c r="B8007" s="1" t="s">
        <v>439</v>
      </c>
      <c r="C8007">
        <v>2010</v>
      </c>
      <c r="D8007" s="15">
        <f>DATE(cars[[#This Row],[year_1]],1,1)</f>
        <v>40179</v>
      </c>
      <c r="E8007" t="s">
        <v>38</v>
      </c>
      <c r="F8007" s="4">
        <v>297</v>
      </c>
      <c r="G8007">
        <v>6</v>
      </c>
      <c r="H8007" t="s">
        <v>33</v>
      </c>
      <c r="I8007" t="s">
        <v>34</v>
      </c>
      <c r="J8007">
        <v>4</v>
      </c>
      <c r="K8007" t="s">
        <v>129</v>
      </c>
      <c r="L8007" t="s">
        <v>31</v>
      </c>
      <c r="M8007" t="s">
        <v>90</v>
      </c>
      <c r="N8007">
        <v>23</v>
      </c>
      <c r="O8007">
        <v>16</v>
      </c>
      <c r="P8007">
        <v>190</v>
      </c>
      <c r="Q8007">
        <v>35200</v>
      </c>
    </row>
    <row r="8008" spans="1:17" x14ac:dyDescent="0.25">
      <c r="A8008" t="s">
        <v>292</v>
      </c>
      <c r="B8008" s="1" t="s">
        <v>809</v>
      </c>
      <c r="C8008">
        <v>2010</v>
      </c>
      <c r="D8008" s="15">
        <f>DATE(cars[[#This Row],[year_1]],1,1)</f>
        <v>40179</v>
      </c>
      <c r="E8008" t="s">
        <v>17</v>
      </c>
      <c r="F8008" s="4">
        <v>300</v>
      </c>
      <c r="G8008">
        <v>6</v>
      </c>
      <c r="H8008" t="s">
        <v>33</v>
      </c>
      <c r="I8008" t="s">
        <v>34</v>
      </c>
      <c r="J8008">
        <v>4</v>
      </c>
      <c r="K8008" t="s">
        <v>24</v>
      </c>
      <c r="L8008" t="s">
        <v>31</v>
      </c>
      <c r="M8008" t="s">
        <v>32</v>
      </c>
      <c r="N8008">
        <v>22</v>
      </c>
      <c r="O8008">
        <v>16</v>
      </c>
      <c r="P8008">
        <v>204</v>
      </c>
      <c r="Q8008">
        <v>54250</v>
      </c>
    </row>
    <row r="8009" spans="1:17" x14ac:dyDescent="0.25">
      <c r="A8009" t="s">
        <v>292</v>
      </c>
      <c r="B8009" s="1" t="s">
        <v>809</v>
      </c>
      <c r="C8009">
        <v>2010</v>
      </c>
      <c r="D8009" s="15">
        <f>DATE(cars[[#This Row],[year_1]],1,1)</f>
        <v>40179</v>
      </c>
      <c r="E8009" t="s">
        <v>17</v>
      </c>
      <c r="F8009" s="4">
        <v>300</v>
      </c>
      <c r="G8009">
        <v>6</v>
      </c>
      <c r="H8009" t="s">
        <v>33</v>
      </c>
      <c r="I8009" t="s">
        <v>34</v>
      </c>
      <c r="J8009">
        <v>4</v>
      </c>
      <c r="K8009" t="s">
        <v>24</v>
      </c>
      <c r="L8009" t="s">
        <v>31</v>
      </c>
      <c r="M8009" t="s">
        <v>32</v>
      </c>
      <c r="N8009">
        <v>22</v>
      </c>
      <c r="O8009">
        <v>16</v>
      </c>
      <c r="P8009">
        <v>204</v>
      </c>
      <c r="Q8009">
        <v>50450</v>
      </c>
    </row>
    <row r="8010" spans="1:17" x14ac:dyDescent="0.25">
      <c r="A8010" t="s">
        <v>292</v>
      </c>
      <c r="B8010" s="1" t="s">
        <v>809</v>
      </c>
      <c r="C8010">
        <v>2010</v>
      </c>
      <c r="D8010" s="15">
        <f>DATE(cars[[#This Row],[year_1]],1,1)</f>
        <v>40179</v>
      </c>
      <c r="E8010" t="s">
        <v>17</v>
      </c>
      <c r="F8010" s="4">
        <v>300</v>
      </c>
      <c r="G8010">
        <v>6</v>
      </c>
      <c r="H8010" t="s">
        <v>33</v>
      </c>
      <c r="I8010" t="s">
        <v>34</v>
      </c>
      <c r="J8010">
        <v>4</v>
      </c>
      <c r="K8010" t="s">
        <v>24</v>
      </c>
      <c r="L8010" t="s">
        <v>31</v>
      </c>
      <c r="M8010" t="s">
        <v>32</v>
      </c>
      <c r="N8010">
        <v>22</v>
      </c>
      <c r="O8010">
        <v>16</v>
      </c>
      <c r="P8010">
        <v>204</v>
      </c>
      <c r="Q8010">
        <v>46830</v>
      </c>
    </row>
    <row r="8011" spans="1:17" x14ac:dyDescent="0.25">
      <c r="A8011" t="s">
        <v>292</v>
      </c>
      <c r="B8011" s="1" t="s">
        <v>1047</v>
      </c>
      <c r="C8011">
        <v>2011</v>
      </c>
      <c r="D8011" s="15">
        <f>DATE(cars[[#This Row],[year_1]],1,1)</f>
        <v>40544</v>
      </c>
      <c r="E8011" t="s">
        <v>17</v>
      </c>
      <c r="F8011" s="4">
        <v>300</v>
      </c>
      <c r="G8011">
        <v>6</v>
      </c>
      <c r="H8011" t="s">
        <v>33</v>
      </c>
      <c r="I8011" t="s">
        <v>34</v>
      </c>
      <c r="J8011">
        <v>4</v>
      </c>
      <c r="K8011" t="s">
        <v>1048</v>
      </c>
      <c r="L8011" t="s">
        <v>31</v>
      </c>
      <c r="M8011" t="s">
        <v>54</v>
      </c>
      <c r="N8011">
        <v>23</v>
      </c>
      <c r="O8011">
        <v>16</v>
      </c>
      <c r="P8011">
        <v>204</v>
      </c>
      <c r="Q8011">
        <v>46020</v>
      </c>
    </row>
    <row r="8012" spans="1:17" x14ac:dyDescent="0.25">
      <c r="A8012" t="s">
        <v>292</v>
      </c>
      <c r="B8012" s="1" t="s">
        <v>1047</v>
      </c>
      <c r="C8012">
        <v>2011</v>
      </c>
      <c r="D8012" s="15">
        <f>DATE(cars[[#This Row],[year_1]],1,1)</f>
        <v>40544</v>
      </c>
      <c r="E8012" t="s">
        <v>17</v>
      </c>
      <c r="F8012" s="4">
        <v>300</v>
      </c>
      <c r="G8012">
        <v>6</v>
      </c>
      <c r="H8012" t="s">
        <v>33</v>
      </c>
      <c r="I8012" t="s">
        <v>34</v>
      </c>
      <c r="J8012">
        <v>4</v>
      </c>
      <c r="K8012" t="s">
        <v>1048</v>
      </c>
      <c r="L8012" t="s">
        <v>31</v>
      </c>
      <c r="M8012" t="s">
        <v>54</v>
      </c>
      <c r="N8012">
        <v>23</v>
      </c>
      <c r="O8012">
        <v>16</v>
      </c>
      <c r="P8012">
        <v>204</v>
      </c>
      <c r="Q8012">
        <v>56570</v>
      </c>
    </row>
    <row r="8013" spans="1:17" x14ac:dyDescent="0.25">
      <c r="A8013" t="s">
        <v>292</v>
      </c>
      <c r="B8013" s="1" t="s">
        <v>1047</v>
      </c>
      <c r="C8013">
        <v>2011</v>
      </c>
      <c r="D8013" s="15">
        <f>DATE(cars[[#This Row],[year_1]],1,1)</f>
        <v>40544</v>
      </c>
      <c r="E8013" t="s">
        <v>17</v>
      </c>
      <c r="F8013" s="4">
        <v>300</v>
      </c>
      <c r="G8013">
        <v>6</v>
      </c>
      <c r="H8013" t="s">
        <v>33</v>
      </c>
      <c r="I8013" t="s">
        <v>34</v>
      </c>
      <c r="J8013">
        <v>4</v>
      </c>
      <c r="K8013" t="s">
        <v>1048</v>
      </c>
      <c r="L8013" t="s">
        <v>31</v>
      </c>
      <c r="M8013" t="s">
        <v>54</v>
      </c>
      <c r="N8013">
        <v>23</v>
      </c>
      <c r="O8013">
        <v>16</v>
      </c>
      <c r="P8013">
        <v>204</v>
      </c>
      <c r="Q8013">
        <v>50520</v>
      </c>
    </row>
    <row r="8014" spans="1:17" x14ac:dyDescent="0.25">
      <c r="A8014" t="s">
        <v>292</v>
      </c>
      <c r="B8014" s="1" t="s">
        <v>1047</v>
      </c>
      <c r="C8014">
        <v>2012</v>
      </c>
      <c r="D8014" s="15">
        <f>DATE(cars[[#This Row],[year_1]],1,1)</f>
        <v>40909</v>
      </c>
      <c r="E8014" t="s">
        <v>17</v>
      </c>
      <c r="F8014" s="4">
        <v>300</v>
      </c>
      <c r="G8014">
        <v>6</v>
      </c>
      <c r="H8014" t="s">
        <v>33</v>
      </c>
      <c r="I8014" t="s">
        <v>34</v>
      </c>
      <c r="J8014">
        <v>4</v>
      </c>
      <c r="K8014" t="s">
        <v>1048</v>
      </c>
      <c r="L8014" t="s">
        <v>31</v>
      </c>
      <c r="M8014" t="s">
        <v>54</v>
      </c>
      <c r="N8014">
        <v>23</v>
      </c>
      <c r="O8014">
        <v>16</v>
      </c>
      <c r="P8014">
        <v>204</v>
      </c>
      <c r="Q8014">
        <v>46120</v>
      </c>
    </row>
    <row r="8015" spans="1:17" x14ac:dyDescent="0.25">
      <c r="A8015" t="s">
        <v>292</v>
      </c>
      <c r="B8015" s="1" t="s">
        <v>1047</v>
      </c>
      <c r="C8015">
        <v>2012</v>
      </c>
      <c r="D8015" s="15">
        <f>DATE(cars[[#This Row],[year_1]],1,1)</f>
        <v>40909</v>
      </c>
      <c r="E8015" t="s">
        <v>17</v>
      </c>
      <c r="F8015" s="4">
        <v>300</v>
      </c>
      <c r="G8015">
        <v>6</v>
      </c>
      <c r="H8015" t="s">
        <v>33</v>
      </c>
      <c r="I8015" t="s">
        <v>34</v>
      </c>
      <c r="J8015">
        <v>4</v>
      </c>
      <c r="K8015" t="s">
        <v>1048</v>
      </c>
      <c r="L8015" t="s">
        <v>31</v>
      </c>
      <c r="M8015" t="s">
        <v>54</v>
      </c>
      <c r="N8015">
        <v>23</v>
      </c>
      <c r="O8015">
        <v>16</v>
      </c>
      <c r="P8015">
        <v>204</v>
      </c>
      <c r="Q8015">
        <v>56670</v>
      </c>
    </row>
    <row r="8016" spans="1:17" x14ac:dyDescent="0.25">
      <c r="A8016" t="s">
        <v>292</v>
      </c>
      <c r="B8016" s="1" t="s">
        <v>1047</v>
      </c>
      <c r="C8016">
        <v>2012</v>
      </c>
      <c r="D8016" s="15">
        <f>DATE(cars[[#This Row],[year_1]],1,1)</f>
        <v>40909</v>
      </c>
      <c r="E8016" t="s">
        <v>17</v>
      </c>
      <c r="F8016" s="4">
        <v>300</v>
      </c>
      <c r="G8016">
        <v>6</v>
      </c>
      <c r="H8016" t="s">
        <v>33</v>
      </c>
      <c r="I8016" t="s">
        <v>34</v>
      </c>
      <c r="J8016">
        <v>4</v>
      </c>
      <c r="K8016" t="s">
        <v>1048</v>
      </c>
      <c r="L8016" t="s">
        <v>31</v>
      </c>
      <c r="M8016" t="s">
        <v>54</v>
      </c>
      <c r="N8016">
        <v>23</v>
      </c>
      <c r="O8016">
        <v>16</v>
      </c>
      <c r="P8016">
        <v>204</v>
      </c>
      <c r="Q8016">
        <v>50620</v>
      </c>
    </row>
    <row r="8017" spans="1:17" x14ac:dyDescent="0.25">
      <c r="A8017" t="s">
        <v>292</v>
      </c>
      <c r="B8017" s="1" t="s">
        <v>1047</v>
      </c>
      <c r="C8017">
        <v>2013</v>
      </c>
      <c r="D8017" s="15">
        <f>DATE(cars[[#This Row],[year_1]],1,1)</f>
        <v>41275</v>
      </c>
      <c r="E8017" t="s">
        <v>38</v>
      </c>
      <c r="F8017" s="4">
        <v>300</v>
      </c>
      <c r="G8017">
        <v>6</v>
      </c>
      <c r="H8017" t="s">
        <v>33</v>
      </c>
      <c r="I8017" t="s">
        <v>34</v>
      </c>
      <c r="J8017">
        <v>4</v>
      </c>
      <c r="K8017" t="s">
        <v>1048</v>
      </c>
      <c r="L8017" t="s">
        <v>31</v>
      </c>
      <c r="M8017" t="s">
        <v>54</v>
      </c>
      <c r="N8017">
        <v>23</v>
      </c>
      <c r="O8017">
        <v>16</v>
      </c>
      <c r="P8017">
        <v>204</v>
      </c>
      <c r="Q8017">
        <v>50920</v>
      </c>
    </row>
    <row r="8018" spans="1:17" x14ac:dyDescent="0.25">
      <c r="A8018" t="s">
        <v>167</v>
      </c>
      <c r="B8018" s="1" t="s">
        <v>372</v>
      </c>
      <c r="C8018">
        <v>2003</v>
      </c>
      <c r="D8018" s="15">
        <f>DATE(cars[[#This Row],[year_1]],1,1)</f>
        <v>37622</v>
      </c>
      <c r="E8018" t="s">
        <v>29</v>
      </c>
      <c r="F8018" s="4">
        <v>300</v>
      </c>
      <c r="G8018">
        <v>8</v>
      </c>
      <c r="H8018" t="s">
        <v>33</v>
      </c>
      <c r="I8018" t="s">
        <v>30</v>
      </c>
      <c r="J8018">
        <v>4</v>
      </c>
      <c r="K8018" t="s">
        <v>24</v>
      </c>
      <c r="L8018" t="s">
        <v>63</v>
      </c>
      <c r="M8018" t="s">
        <v>32</v>
      </c>
      <c r="N8018">
        <v>25</v>
      </c>
      <c r="O8018">
        <v>16</v>
      </c>
      <c r="P8018">
        <v>1624</v>
      </c>
      <c r="Q8018">
        <v>49150</v>
      </c>
    </row>
    <row r="8019" spans="1:17" x14ac:dyDescent="0.25">
      <c r="A8019" t="s">
        <v>167</v>
      </c>
      <c r="B8019" s="1" t="s">
        <v>372</v>
      </c>
      <c r="C8019">
        <v>2004</v>
      </c>
      <c r="D8019" s="15">
        <f>DATE(cars[[#This Row],[year_1]],1,1)</f>
        <v>37987</v>
      </c>
      <c r="E8019" t="s">
        <v>29</v>
      </c>
      <c r="F8019" s="4">
        <v>300</v>
      </c>
      <c r="G8019">
        <v>8</v>
      </c>
      <c r="H8019" t="s">
        <v>33</v>
      </c>
      <c r="I8019" t="s">
        <v>30</v>
      </c>
      <c r="J8019">
        <v>4</v>
      </c>
      <c r="K8019" t="s">
        <v>24</v>
      </c>
      <c r="L8019" t="s">
        <v>63</v>
      </c>
      <c r="M8019" t="s">
        <v>32</v>
      </c>
      <c r="N8019">
        <v>24</v>
      </c>
      <c r="O8019">
        <v>16</v>
      </c>
      <c r="P8019">
        <v>1624</v>
      </c>
      <c r="Q8019">
        <v>50750</v>
      </c>
    </row>
    <row r="8020" spans="1:17" x14ac:dyDescent="0.25">
      <c r="A8020" t="s">
        <v>167</v>
      </c>
      <c r="B8020" s="1" t="s">
        <v>862</v>
      </c>
      <c r="C8020">
        <v>2002</v>
      </c>
      <c r="D8020" s="15">
        <f>DATE(cars[[#This Row],[year_1]],1,1)</f>
        <v>37257</v>
      </c>
      <c r="E8020" t="s">
        <v>29</v>
      </c>
      <c r="F8020" s="4">
        <v>300</v>
      </c>
      <c r="G8020">
        <v>8</v>
      </c>
      <c r="H8020" t="s">
        <v>33</v>
      </c>
      <c r="I8020" t="s">
        <v>30</v>
      </c>
      <c r="J8020">
        <v>4</v>
      </c>
      <c r="K8020" t="s">
        <v>24</v>
      </c>
      <c r="L8020" t="s">
        <v>63</v>
      </c>
      <c r="M8020" t="s">
        <v>32</v>
      </c>
      <c r="N8020">
        <v>25</v>
      </c>
      <c r="O8020">
        <v>16</v>
      </c>
      <c r="P8020">
        <v>1624</v>
      </c>
      <c r="Q8020">
        <v>49705</v>
      </c>
    </row>
    <row r="8021" spans="1:17" x14ac:dyDescent="0.25">
      <c r="A8021" t="s">
        <v>167</v>
      </c>
      <c r="B8021" s="1" t="s">
        <v>862</v>
      </c>
      <c r="C8021">
        <v>2003</v>
      </c>
      <c r="D8021" s="15">
        <f>DATE(cars[[#This Row],[year_1]],1,1)</f>
        <v>37622</v>
      </c>
      <c r="E8021" t="s">
        <v>29</v>
      </c>
      <c r="F8021" s="4">
        <v>300</v>
      </c>
      <c r="G8021">
        <v>8</v>
      </c>
      <c r="H8021" t="s">
        <v>33</v>
      </c>
      <c r="I8021" t="s">
        <v>30</v>
      </c>
      <c r="J8021">
        <v>4</v>
      </c>
      <c r="K8021" t="s">
        <v>24</v>
      </c>
      <c r="L8021" t="s">
        <v>63</v>
      </c>
      <c r="M8021" t="s">
        <v>32</v>
      </c>
      <c r="N8021">
        <v>25</v>
      </c>
      <c r="O8021">
        <v>16</v>
      </c>
      <c r="P8021">
        <v>1624</v>
      </c>
      <c r="Q8021">
        <v>51650</v>
      </c>
    </row>
    <row r="8022" spans="1:17" x14ac:dyDescent="0.25">
      <c r="A8022" t="s">
        <v>167</v>
      </c>
      <c r="B8022" s="1" t="s">
        <v>399</v>
      </c>
      <c r="C8022">
        <v>2002</v>
      </c>
      <c r="D8022" s="15">
        <f>DATE(cars[[#This Row],[year_1]],1,1)</f>
        <v>37257</v>
      </c>
      <c r="E8022" t="s">
        <v>29</v>
      </c>
      <c r="F8022" s="4">
        <v>300</v>
      </c>
      <c r="G8022">
        <v>8</v>
      </c>
      <c r="H8022" t="s">
        <v>33</v>
      </c>
      <c r="I8022" t="s">
        <v>30</v>
      </c>
      <c r="J8022">
        <v>2</v>
      </c>
      <c r="K8022" t="s">
        <v>27</v>
      </c>
      <c r="L8022" t="s">
        <v>63</v>
      </c>
      <c r="M8022" t="s">
        <v>22</v>
      </c>
      <c r="N8022">
        <v>25</v>
      </c>
      <c r="O8022">
        <v>16</v>
      </c>
      <c r="P8022">
        <v>1624</v>
      </c>
      <c r="Q8022">
        <v>47660</v>
      </c>
    </row>
    <row r="8023" spans="1:17" x14ac:dyDescent="0.25">
      <c r="A8023" t="s">
        <v>167</v>
      </c>
      <c r="B8023" s="1" t="s">
        <v>399</v>
      </c>
      <c r="C8023">
        <v>2002</v>
      </c>
      <c r="D8023" s="15">
        <f>DATE(cars[[#This Row],[year_1]],1,1)</f>
        <v>37257</v>
      </c>
      <c r="E8023" t="s">
        <v>29</v>
      </c>
      <c r="F8023" s="4">
        <v>300</v>
      </c>
      <c r="G8023">
        <v>8</v>
      </c>
      <c r="H8023" t="s">
        <v>33</v>
      </c>
      <c r="I8023" t="s">
        <v>30</v>
      </c>
      <c r="J8023">
        <v>2</v>
      </c>
      <c r="K8023" t="s">
        <v>27</v>
      </c>
      <c r="L8023" t="s">
        <v>63</v>
      </c>
      <c r="M8023" t="s">
        <v>22</v>
      </c>
      <c r="N8023">
        <v>25</v>
      </c>
      <c r="O8023">
        <v>16</v>
      </c>
      <c r="P8023">
        <v>1624</v>
      </c>
      <c r="Q8023">
        <v>45265</v>
      </c>
    </row>
    <row r="8024" spans="1:17" x14ac:dyDescent="0.25">
      <c r="A8024" t="s">
        <v>338</v>
      </c>
      <c r="B8024" s="1" t="s">
        <v>538</v>
      </c>
      <c r="C8024">
        <v>1999</v>
      </c>
      <c r="D8024" s="15">
        <f>DATE(cars[[#This Row],[year_1]],1,1)</f>
        <v>36161</v>
      </c>
      <c r="E8024" t="s">
        <v>29</v>
      </c>
      <c r="F8024" s="4">
        <v>300</v>
      </c>
      <c r="G8024">
        <v>8</v>
      </c>
      <c r="H8024" t="s">
        <v>33</v>
      </c>
      <c r="I8024" t="s">
        <v>19</v>
      </c>
      <c r="J8024">
        <v>4</v>
      </c>
      <c r="K8024" t="s">
        <v>24</v>
      </c>
      <c r="L8024" t="s">
        <v>31</v>
      </c>
      <c r="M8024" t="s">
        <v>32</v>
      </c>
      <c r="N8024">
        <v>22</v>
      </c>
      <c r="O8024">
        <v>16</v>
      </c>
      <c r="P8024">
        <v>454</v>
      </c>
      <c r="Q8024">
        <v>3741</v>
      </c>
    </row>
    <row r="8025" spans="1:17" x14ac:dyDescent="0.25">
      <c r="A8025" t="s">
        <v>338</v>
      </c>
      <c r="B8025" s="1" t="s">
        <v>538</v>
      </c>
      <c r="C8025">
        <v>2000</v>
      </c>
      <c r="D8025" s="15">
        <f>DATE(cars[[#This Row],[year_1]],1,1)</f>
        <v>36526</v>
      </c>
      <c r="E8025" t="s">
        <v>29</v>
      </c>
      <c r="F8025" s="4">
        <v>300</v>
      </c>
      <c r="G8025">
        <v>8</v>
      </c>
      <c r="H8025" t="s">
        <v>33</v>
      </c>
      <c r="I8025" t="s">
        <v>19</v>
      </c>
      <c r="J8025">
        <v>4</v>
      </c>
      <c r="K8025" t="s">
        <v>24</v>
      </c>
      <c r="L8025" t="s">
        <v>31</v>
      </c>
      <c r="M8025" t="s">
        <v>32</v>
      </c>
      <c r="N8025">
        <v>22</v>
      </c>
      <c r="O8025">
        <v>16</v>
      </c>
      <c r="P8025">
        <v>454</v>
      </c>
      <c r="Q8025">
        <v>3965</v>
      </c>
    </row>
    <row r="8026" spans="1:17" x14ac:dyDescent="0.25">
      <c r="A8026" t="s">
        <v>338</v>
      </c>
      <c r="B8026" s="1" t="s">
        <v>539</v>
      </c>
      <c r="C8026">
        <v>2005</v>
      </c>
      <c r="D8026" s="15">
        <f>DATE(cars[[#This Row],[year_1]],1,1)</f>
        <v>38353</v>
      </c>
      <c r="E8026" t="s">
        <v>17</v>
      </c>
      <c r="F8026" s="4">
        <v>300</v>
      </c>
      <c r="G8026">
        <v>8</v>
      </c>
      <c r="H8026" t="s">
        <v>33</v>
      </c>
      <c r="I8026" t="s">
        <v>19</v>
      </c>
      <c r="J8026">
        <v>4</v>
      </c>
      <c r="K8026" t="s">
        <v>24</v>
      </c>
      <c r="L8026" t="s">
        <v>31</v>
      </c>
      <c r="M8026" t="s">
        <v>32</v>
      </c>
      <c r="N8026">
        <v>22</v>
      </c>
      <c r="O8026">
        <v>16</v>
      </c>
      <c r="P8026">
        <v>454</v>
      </c>
      <c r="Q8026">
        <v>47975</v>
      </c>
    </row>
    <row r="8027" spans="1:17" x14ac:dyDescent="0.25">
      <c r="A8027" t="s">
        <v>338</v>
      </c>
      <c r="B8027" s="1" t="s">
        <v>539</v>
      </c>
      <c r="C8027">
        <v>2006</v>
      </c>
      <c r="D8027" s="15">
        <f>DATE(cars[[#This Row],[year_1]],1,1)</f>
        <v>38718</v>
      </c>
      <c r="E8027" t="s">
        <v>17</v>
      </c>
      <c r="F8027" s="4">
        <v>300</v>
      </c>
      <c r="G8027">
        <v>8</v>
      </c>
      <c r="H8027" t="s">
        <v>33</v>
      </c>
      <c r="I8027" t="s">
        <v>19</v>
      </c>
      <c r="J8027">
        <v>4</v>
      </c>
      <c r="K8027" t="s">
        <v>24</v>
      </c>
      <c r="L8027" t="s">
        <v>31</v>
      </c>
      <c r="M8027" t="s">
        <v>32</v>
      </c>
      <c r="N8027">
        <v>23</v>
      </c>
      <c r="O8027">
        <v>16</v>
      </c>
      <c r="P8027">
        <v>454</v>
      </c>
      <c r="Q8027">
        <v>51375</v>
      </c>
    </row>
    <row r="8028" spans="1:17" x14ac:dyDescent="0.25">
      <c r="A8028" t="s">
        <v>47</v>
      </c>
      <c r="B8028" s="1" t="s">
        <v>70</v>
      </c>
      <c r="C8028">
        <v>1994</v>
      </c>
      <c r="D8028" s="15">
        <f>DATE(cars[[#This Row],[year_1]],1,1)</f>
        <v>34335</v>
      </c>
      <c r="E8028" t="s">
        <v>29</v>
      </c>
      <c r="F8028" s="4">
        <v>300</v>
      </c>
      <c r="G8028">
        <v>6</v>
      </c>
      <c r="H8028" t="s">
        <v>18</v>
      </c>
      <c r="I8028" t="s">
        <v>19</v>
      </c>
      <c r="J8028">
        <v>2</v>
      </c>
      <c r="K8028" t="s">
        <v>66</v>
      </c>
      <c r="L8028" t="s">
        <v>21</v>
      </c>
      <c r="M8028" t="s">
        <v>67</v>
      </c>
      <c r="N8028">
        <v>22</v>
      </c>
      <c r="O8028">
        <v>16</v>
      </c>
      <c r="P8028">
        <v>2009</v>
      </c>
      <c r="Q8028">
        <v>2683</v>
      </c>
    </row>
    <row r="8029" spans="1:17" x14ac:dyDescent="0.25">
      <c r="A8029" t="s">
        <v>47</v>
      </c>
      <c r="B8029" s="1" t="s">
        <v>70</v>
      </c>
      <c r="C8029">
        <v>1995</v>
      </c>
      <c r="D8029" s="15">
        <f>DATE(cars[[#This Row],[year_1]],1,1)</f>
        <v>34700</v>
      </c>
      <c r="E8029" t="s">
        <v>29</v>
      </c>
      <c r="F8029" s="4">
        <v>300</v>
      </c>
      <c r="G8029">
        <v>6</v>
      </c>
      <c r="H8029" t="s">
        <v>18</v>
      </c>
      <c r="I8029" t="s">
        <v>19</v>
      </c>
      <c r="J8029">
        <v>2</v>
      </c>
      <c r="K8029" t="s">
        <v>39</v>
      </c>
      <c r="L8029" t="s">
        <v>21</v>
      </c>
      <c r="M8029" t="s">
        <v>22</v>
      </c>
      <c r="N8029">
        <v>22</v>
      </c>
      <c r="O8029">
        <v>16</v>
      </c>
      <c r="P8029">
        <v>2009</v>
      </c>
      <c r="Q8029">
        <v>3049</v>
      </c>
    </row>
    <row r="8030" spans="1:17" x14ac:dyDescent="0.25">
      <c r="A8030" t="s">
        <v>47</v>
      </c>
      <c r="B8030" s="1" t="s">
        <v>70</v>
      </c>
      <c r="C8030">
        <v>1996</v>
      </c>
      <c r="D8030" s="15">
        <f>DATE(cars[[#This Row],[year_1]],1,1)</f>
        <v>35065</v>
      </c>
      <c r="E8030" t="s">
        <v>29</v>
      </c>
      <c r="F8030" s="4">
        <v>300</v>
      </c>
      <c r="G8030">
        <v>6</v>
      </c>
      <c r="H8030" t="s">
        <v>18</v>
      </c>
      <c r="I8030" t="s">
        <v>19</v>
      </c>
      <c r="J8030">
        <v>2</v>
      </c>
      <c r="K8030" t="s">
        <v>39</v>
      </c>
      <c r="L8030" t="s">
        <v>21</v>
      </c>
      <c r="M8030" t="s">
        <v>22</v>
      </c>
      <c r="N8030">
        <v>22</v>
      </c>
      <c r="O8030">
        <v>16</v>
      </c>
      <c r="P8030">
        <v>2009</v>
      </c>
      <c r="Q8030">
        <v>3510</v>
      </c>
    </row>
    <row r="8031" spans="1:17" x14ac:dyDescent="0.25">
      <c r="A8031" t="s">
        <v>123</v>
      </c>
      <c r="B8031" s="1">
        <v>45540</v>
      </c>
      <c r="C8031">
        <v>2010</v>
      </c>
      <c r="D8031" s="15">
        <f>DATE(cars[[#This Row],[year_1]],1,1)</f>
        <v>40179</v>
      </c>
      <c r="E8031" t="s">
        <v>38</v>
      </c>
      <c r="F8031" s="4">
        <v>300</v>
      </c>
      <c r="G8031">
        <v>6</v>
      </c>
      <c r="H8031" t="s">
        <v>33</v>
      </c>
      <c r="I8031" t="s">
        <v>34</v>
      </c>
      <c r="J8031">
        <v>4</v>
      </c>
      <c r="K8031" t="s">
        <v>24</v>
      </c>
      <c r="L8031" t="s">
        <v>63</v>
      </c>
      <c r="M8031" t="s">
        <v>32</v>
      </c>
      <c r="N8031">
        <v>27</v>
      </c>
      <c r="O8031">
        <v>16</v>
      </c>
      <c r="P8031">
        <v>376</v>
      </c>
      <c r="Q8031">
        <v>49165</v>
      </c>
    </row>
    <row r="8032" spans="1:17" x14ac:dyDescent="0.25">
      <c r="A8032" t="s">
        <v>40</v>
      </c>
      <c r="B8032" s="1" t="s">
        <v>245</v>
      </c>
      <c r="C8032">
        <v>1998</v>
      </c>
      <c r="D8032" s="15">
        <f>DATE(cars[[#This Row],[year_1]],1,1)</f>
        <v>35796</v>
      </c>
      <c r="E8032" t="s">
        <v>29</v>
      </c>
      <c r="F8032" s="4">
        <v>302</v>
      </c>
      <c r="G8032">
        <v>8</v>
      </c>
      <c r="H8032" t="s">
        <v>33</v>
      </c>
      <c r="I8032" t="s">
        <v>19</v>
      </c>
      <c r="J8032">
        <v>4</v>
      </c>
      <c r="K8032" t="s">
        <v>122</v>
      </c>
      <c r="L8032" t="s">
        <v>21</v>
      </c>
      <c r="M8032" t="s">
        <v>32</v>
      </c>
      <c r="N8032">
        <v>21</v>
      </c>
      <c r="O8032">
        <v>16</v>
      </c>
      <c r="P8032">
        <v>617</v>
      </c>
      <c r="Q8032">
        <v>4472</v>
      </c>
    </row>
    <row r="8033" spans="1:17" x14ac:dyDescent="0.25">
      <c r="A8033" t="s">
        <v>40</v>
      </c>
      <c r="B8033" s="1" t="s">
        <v>245</v>
      </c>
      <c r="C8033">
        <v>1999</v>
      </c>
      <c r="D8033" s="15">
        <f>DATE(cars[[#This Row],[year_1]],1,1)</f>
        <v>36161</v>
      </c>
      <c r="E8033" t="s">
        <v>29</v>
      </c>
      <c r="F8033" s="4">
        <v>302</v>
      </c>
      <c r="G8033">
        <v>8</v>
      </c>
      <c r="H8033" t="s">
        <v>33</v>
      </c>
      <c r="I8033" t="s">
        <v>19</v>
      </c>
      <c r="J8033">
        <v>4</v>
      </c>
      <c r="K8033" t="s">
        <v>122</v>
      </c>
      <c r="L8033" t="s">
        <v>21</v>
      </c>
      <c r="M8033" t="s">
        <v>32</v>
      </c>
      <c r="N8033">
        <v>21</v>
      </c>
      <c r="O8033">
        <v>16</v>
      </c>
      <c r="P8033">
        <v>617</v>
      </c>
      <c r="Q8033">
        <v>4661</v>
      </c>
    </row>
    <row r="8034" spans="1:17" x14ac:dyDescent="0.25">
      <c r="A8034" t="s">
        <v>40</v>
      </c>
      <c r="B8034" s="1" t="s">
        <v>245</v>
      </c>
      <c r="C8034">
        <v>2000</v>
      </c>
      <c r="D8034" s="15">
        <f>DATE(cars[[#This Row],[year_1]],1,1)</f>
        <v>36526</v>
      </c>
      <c r="E8034" t="s">
        <v>29</v>
      </c>
      <c r="F8034" s="4">
        <v>302</v>
      </c>
      <c r="G8034">
        <v>8</v>
      </c>
      <c r="H8034" t="s">
        <v>33</v>
      </c>
      <c r="I8034" t="s">
        <v>19</v>
      </c>
      <c r="J8034">
        <v>4</v>
      </c>
      <c r="K8034" t="s">
        <v>122</v>
      </c>
      <c r="L8034" t="s">
        <v>21</v>
      </c>
      <c r="M8034" t="s">
        <v>32</v>
      </c>
      <c r="N8034">
        <v>21</v>
      </c>
      <c r="O8034">
        <v>16</v>
      </c>
      <c r="P8034">
        <v>617</v>
      </c>
      <c r="Q8034">
        <v>5739</v>
      </c>
    </row>
    <row r="8035" spans="1:17" x14ac:dyDescent="0.25">
      <c r="A8035" t="s">
        <v>40</v>
      </c>
      <c r="B8035" s="1" t="s">
        <v>769</v>
      </c>
      <c r="C8035">
        <v>2012</v>
      </c>
      <c r="D8035" s="15">
        <f>DATE(cars[[#This Row],[year_1]],1,1)</f>
        <v>40909</v>
      </c>
      <c r="E8035" t="s">
        <v>17</v>
      </c>
      <c r="F8035" s="4">
        <v>302</v>
      </c>
      <c r="G8035">
        <v>6</v>
      </c>
      <c r="H8035" t="s">
        <v>33</v>
      </c>
      <c r="I8035" t="s">
        <v>34</v>
      </c>
      <c r="J8035">
        <v>4</v>
      </c>
      <c r="K8035" t="s">
        <v>129</v>
      </c>
      <c r="L8035" t="s">
        <v>63</v>
      </c>
      <c r="M8035" t="s">
        <v>35</v>
      </c>
      <c r="N8035">
        <v>21</v>
      </c>
      <c r="O8035">
        <v>16</v>
      </c>
      <c r="P8035">
        <v>617</v>
      </c>
      <c r="Q8035">
        <v>52690</v>
      </c>
    </row>
    <row r="8036" spans="1:17" x14ac:dyDescent="0.25">
      <c r="A8036" t="s">
        <v>186</v>
      </c>
      <c r="B8036" s="1" t="s">
        <v>686</v>
      </c>
      <c r="C8036">
        <v>2006</v>
      </c>
      <c r="D8036" s="15">
        <f>DATE(cars[[#This Row],[year_1]],1,1)</f>
        <v>38718</v>
      </c>
      <c r="E8036" t="s">
        <v>29</v>
      </c>
      <c r="F8036" s="4">
        <v>303</v>
      </c>
      <c r="G8036">
        <v>8</v>
      </c>
      <c r="H8036" t="s">
        <v>33</v>
      </c>
      <c r="I8036" t="s">
        <v>30</v>
      </c>
      <c r="J8036">
        <v>2</v>
      </c>
      <c r="K8036" t="s">
        <v>39</v>
      </c>
      <c r="L8036" t="s">
        <v>31</v>
      </c>
      <c r="M8036" t="s">
        <v>22</v>
      </c>
      <c r="N8036">
        <v>26</v>
      </c>
      <c r="O8036">
        <v>16</v>
      </c>
      <c r="P8036">
        <v>1385</v>
      </c>
      <c r="Q8036">
        <v>26330</v>
      </c>
    </row>
    <row r="8037" spans="1:17" x14ac:dyDescent="0.25">
      <c r="A8037" t="s">
        <v>186</v>
      </c>
      <c r="B8037" s="1" t="s">
        <v>686</v>
      </c>
      <c r="C8037">
        <v>2007</v>
      </c>
      <c r="D8037" s="15">
        <f>DATE(cars[[#This Row],[year_1]],1,1)</f>
        <v>39083</v>
      </c>
      <c r="E8037" t="s">
        <v>29</v>
      </c>
      <c r="F8037" s="4">
        <v>303</v>
      </c>
      <c r="G8037">
        <v>8</v>
      </c>
      <c r="H8037" t="s">
        <v>33</v>
      </c>
      <c r="I8037" t="s">
        <v>30</v>
      </c>
      <c r="J8037">
        <v>2</v>
      </c>
      <c r="K8037" t="s">
        <v>39</v>
      </c>
      <c r="L8037" t="s">
        <v>31</v>
      </c>
      <c r="M8037" t="s">
        <v>22</v>
      </c>
      <c r="N8037">
        <v>24</v>
      </c>
      <c r="O8037">
        <v>16</v>
      </c>
      <c r="P8037">
        <v>1385</v>
      </c>
      <c r="Q8037">
        <v>27740</v>
      </c>
    </row>
    <row r="8038" spans="1:17" x14ac:dyDescent="0.25">
      <c r="A8038" t="s">
        <v>438</v>
      </c>
      <c r="B8038" s="1" t="s">
        <v>485</v>
      </c>
      <c r="C8038">
        <v>2009</v>
      </c>
      <c r="D8038" s="15">
        <f>DATE(cars[[#This Row],[year_1]],1,1)</f>
        <v>39814</v>
      </c>
      <c r="E8038" t="s">
        <v>17</v>
      </c>
      <c r="F8038" s="4">
        <v>303</v>
      </c>
      <c r="G8038">
        <v>6</v>
      </c>
      <c r="H8038" t="s">
        <v>33</v>
      </c>
      <c r="I8038" t="s">
        <v>19</v>
      </c>
      <c r="J8038">
        <v>4</v>
      </c>
      <c r="K8038" t="s">
        <v>129</v>
      </c>
      <c r="L8038" t="s">
        <v>31</v>
      </c>
      <c r="M8038" t="s">
        <v>90</v>
      </c>
      <c r="N8038">
        <v>23</v>
      </c>
      <c r="O8038">
        <v>16</v>
      </c>
      <c r="P8038">
        <v>190</v>
      </c>
      <c r="Q8038">
        <v>42150</v>
      </c>
    </row>
    <row r="8039" spans="1:17" x14ac:dyDescent="0.25">
      <c r="A8039" t="s">
        <v>438</v>
      </c>
      <c r="B8039" s="1" t="s">
        <v>485</v>
      </c>
      <c r="C8039">
        <v>2009</v>
      </c>
      <c r="D8039" s="15">
        <f>DATE(cars[[#This Row],[year_1]],1,1)</f>
        <v>39814</v>
      </c>
      <c r="E8039" t="s">
        <v>17</v>
      </c>
      <c r="F8039" s="4">
        <v>303</v>
      </c>
      <c r="G8039">
        <v>6</v>
      </c>
      <c r="H8039" t="s">
        <v>33</v>
      </c>
      <c r="I8039" t="s">
        <v>34</v>
      </c>
      <c r="J8039">
        <v>4</v>
      </c>
      <c r="K8039" t="s">
        <v>129</v>
      </c>
      <c r="L8039" t="s">
        <v>31</v>
      </c>
      <c r="M8039" t="s">
        <v>90</v>
      </c>
      <c r="N8039">
        <v>21</v>
      </c>
      <c r="O8039">
        <v>16</v>
      </c>
      <c r="P8039">
        <v>190</v>
      </c>
      <c r="Q8039">
        <v>43600</v>
      </c>
    </row>
    <row r="8040" spans="1:17" x14ac:dyDescent="0.25">
      <c r="A8040" t="s">
        <v>438</v>
      </c>
      <c r="B8040" s="1" t="s">
        <v>485</v>
      </c>
      <c r="C8040">
        <v>2010</v>
      </c>
      <c r="D8040" s="15">
        <f>DATE(cars[[#This Row],[year_1]],1,1)</f>
        <v>40179</v>
      </c>
      <c r="E8040" t="s">
        <v>17</v>
      </c>
      <c r="F8040" s="4">
        <v>303</v>
      </c>
      <c r="G8040">
        <v>6</v>
      </c>
      <c r="H8040" t="s">
        <v>33</v>
      </c>
      <c r="I8040" t="s">
        <v>19</v>
      </c>
      <c r="J8040">
        <v>4</v>
      </c>
      <c r="K8040" t="s">
        <v>129</v>
      </c>
      <c r="L8040" t="s">
        <v>31</v>
      </c>
      <c r="M8040" t="s">
        <v>90</v>
      </c>
      <c r="N8040">
        <v>23</v>
      </c>
      <c r="O8040">
        <v>16</v>
      </c>
      <c r="P8040">
        <v>190</v>
      </c>
      <c r="Q8040">
        <v>42850</v>
      </c>
    </row>
    <row r="8041" spans="1:17" x14ac:dyDescent="0.25">
      <c r="A8041" t="s">
        <v>438</v>
      </c>
      <c r="B8041" s="1" t="s">
        <v>485</v>
      </c>
      <c r="C8041">
        <v>2010</v>
      </c>
      <c r="D8041" s="15">
        <f>DATE(cars[[#This Row],[year_1]],1,1)</f>
        <v>40179</v>
      </c>
      <c r="E8041" t="s">
        <v>17</v>
      </c>
      <c r="F8041" s="4">
        <v>303</v>
      </c>
      <c r="G8041">
        <v>6</v>
      </c>
      <c r="H8041" t="s">
        <v>33</v>
      </c>
      <c r="I8041" t="s">
        <v>34</v>
      </c>
      <c r="J8041">
        <v>4</v>
      </c>
      <c r="K8041" t="s">
        <v>129</v>
      </c>
      <c r="L8041" t="s">
        <v>31</v>
      </c>
      <c r="M8041" t="s">
        <v>90</v>
      </c>
      <c r="N8041">
        <v>21</v>
      </c>
      <c r="O8041">
        <v>16</v>
      </c>
      <c r="P8041">
        <v>190</v>
      </c>
      <c r="Q8041">
        <v>44300</v>
      </c>
    </row>
    <row r="8042" spans="1:17" x14ac:dyDescent="0.25">
      <c r="A8042" t="s">
        <v>438</v>
      </c>
      <c r="B8042" s="1" t="s">
        <v>488</v>
      </c>
      <c r="C8042">
        <v>2011</v>
      </c>
      <c r="D8042" s="15">
        <f>DATE(cars[[#This Row],[year_1]],1,1)</f>
        <v>40544</v>
      </c>
      <c r="E8042" t="s">
        <v>17</v>
      </c>
      <c r="F8042" s="4">
        <v>303</v>
      </c>
      <c r="G8042">
        <v>6</v>
      </c>
      <c r="H8042" t="s">
        <v>33</v>
      </c>
      <c r="I8042" t="s">
        <v>34</v>
      </c>
      <c r="J8042">
        <v>4</v>
      </c>
      <c r="K8042" t="s">
        <v>129</v>
      </c>
      <c r="L8042" t="s">
        <v>31</v>
      </c>
      <c r="M8042" t="s">
        <v>90</v>
      </c>
      <c r="N8042">
        <v>21</v>
      </c>
      <c r="O8042">
        <v>16</v>
      </c>
      <c r="P8042">
        <v>190</v>
      </c>
      <c r="Q8042">
        <v>44050</v>
      </c>
    </row>
    <row r="8043" spans="1:17" x14ac:dyDescent="0.25">
      <c r="A8043" t="s">
        <v>438</v>
      </c>
      <c r="B8043" s="1" t="s">
        <v>488</v>
      </c>
      <c r="C8043">
        <v>2011</v>
      </c>
      <c r="D8043" s="15">
        <f>DATE(cars[[#This Row],[year_1]],1,1)</f>
        <v>40544</v>
      </c>
      <c r="E8043" t="s">
        <v>17</v>
      </c>
      <c r="F8043" s="4">
        <v>303</v>
      </c>
      <c r="G8043">
        <v>6</v>
      </c>
      <c r="H8043" t="s">
        <v>33</v>
      </c>
      <c r="I8043" t="s">
        <v>19</v>
      </c>
      <c r="J8043">
        <v>4</v>
      </c>
      <c r="K8043" t="s">
        <v>129</v>
      </c>
      <c r="L8043" t="s">
        <v>31</v>
      </c>
      <c r="M8043" t="s">
        <v>90</v>
      </c>
      <c r="N8043">
        <v>23</v>
      </c>
      <c r="O8043">
        <v>16</v>
      </c>
      <c r="P8043">
        <v>190</v>
      </c>
      <c r="Q8043">
        <v>42600</v>
      </c>
    </row>
    <row r="8044" spans="1:17" x14ac:dyDescent="0.25">
      <c r="A8044" t="s">
        <v>438</v>
      </c>
      <c r="B8044" s="1" t="s">
        <v>488</v>
      </c>
      <c r="C8044">
        <v>2012</v>
      </c>
      <c r="D8044" s="15">
        <f>DATE(cars[[#This Row],[year_1]],1,1)</f>
        <v>40909</v>
      </c>
      <c r="E8044" t="s">
        <v>17</v>
      </c>
      <c r="F8044" s="4">
        <v>303</v>
      </c>
      <c r="G8044">
        <v>6</v>
      </c>
      <c r="H8044" t="s">
        <v>33</v>
      </c>
      <c r="I8044" t="s">
        <v>19</v>
      </c>
      <c r="J8044">
        <v>4</v>
      </c>
      <c r="K8044" t="s">
        <v>129</v>
      </c>
      <c r="L8044" t="s">
        <v>31</v>
      </c>
      <c r="M8044" t="s">
        <v>90</v>
      </c>
      <c r="N8044">
        <v>23</v>
      </c>
      <c r="O8044">
        <v>16</v>
      </c>
      <c r="P8044">
        <v>190</v>
      </c>
      <c r="Q8044">
        <v>43700</v>
      </c>
    </row>
    <row r="8045" spans="1:17" x14ac:dyDescent="0.25">
      <c r="A8045" t="s">
        <v>438</v>
      </c>
      <c r="B8045" s="1" t="s">
        <v>488</v>
      </c>
      <c r="C8045">
        <v>2012</v>
      </c>
      <c r="D8045" s="15">
        <f>DATE(cars[[#This Row],[year_1]],1,1)</f>
        <v>40909</v>
      </c>
      <c r="E8045" t="s">
        <v>17</v>
      </c>
      <c r="F8045" s="4">
        <v>303</v>
      </c>
      <c r="G8045">
        <v>6</v>
      </c>
      <c r="H8045" t="s">
        <v>33</v>
      </c>
      <c r="I8045" t="s">
        <v>34</v>
      </c>
      <c r="J8045">
        <v>4</v>
      </c>
      <c r="K8045" t="s">
        <v>170</v>
      </c>
      <c r="L8045" t="s">
        <v>31</v>
      </c>
      <c r="M8045" t="s">
        <v>90</v>
      </c>
      <c r="N8045">
        <v>21</v>
      </c>
      <c r="O8045">
        <v>16</v>
      </c>
      <c r="P8045">
        <v>190</v>
      </c>
      <c r="Q8045">
        <v>52000</v>
      </c>
    </row>
    <row r="8046" spans="1:17" x14ac:dyDescent="0.25">
      <c r="A8046" t="s">
        <v>438</v>
      </c>
      <c r="B8046" s="1" t="s">
        <v>488</v>
      </c>
      <c r="C8046">
        <v>2012</v>
      </c>
      <c r="D8046" s="15">
        <f>DATE(cars[[#This Row],[year_1]],1,1)</f>
        <v>40909</v>
      </c>
      <c r="E8046" t="s">
        <v>17</v>
      </c>
      <c r="F8046" s="4">
        <v>303</v>
      </c>
      <c r="G8046">
        <v>6</v>
      </c>
      <c r="H8046" t="s">
        <v>33</v>
      </c>
      <c r="I8046" t="s">
        <v>34</v>
      </c>
      <c r="J8046">
        <v>4</v>
      </c>
      <c r="K8046" t="s">
        <v>129</v>
      </c>
      <c r="L8046" t="s">
        <v>31</v>
      </c>
      <c r="M8046" t="s">
        <v>90</v>
      </c>
      <c r="N8046">
        <v>21</v>
      </c>
      <c r="O8046">
        <v>16</v>
      </c>
      <c r="P8046">
        <v>190</v>
      </c>
      <c r="Q8046">
        <v>45150</v>
      </c>
    </row>
    <row r="8047" spans="1:17" x14ac:dyDescent="0.25">
      <c r="A8047" t="s">
        <v>438</v>
      </c>
      <c r="B8047" s="1" t="s">
        <v>639</v>
      </c>
      <c r="C8047">
        <v>2010</v>
      </c>
      <c r="D8047" s="15">
        <f>DATE(cars[[#This Row],[year_1]],1,1)</f>
        <v>40179</v>
      </c>
      <c r="E8047" t="s">
        <v>38</v>
      </c>
      <c r="F8047" s="4">
        <v>303</v>
      </c>
      <c r="G8047">
        <v>6</v>
      </c>
      <c r="H8047" t="s">
        <v>33</v>
      </c>
      <c r="I8047" t="s">
        <v>34</v>
      </c>
      <c r="J8047">
        <v>4</v>
      </c>
      <c r="K8047" t="s">
        <v>24</v>
      </c>
      <c r="L8047" t="s">
        <v>63</v>
      </c>
      <c r="M8047" t="s">
        <v>32</v>
      </c>
      <c r="N8047">
        <v>22</v>
      </c>
      <c r="O8047">
        <v>16</v>
      </c>
      <c r="P8047">
        <v>190</v>
      </c>
      <c r="Q8047">
        <v>47950</v>
      </c>
    </row>
    <row r="8048" spans="1:17" x14ac:dyDescent="0.25">
      <c r="A8048" t="s">
        <v>204</v>
      </c>
      <c r="B8048" s="1" t="s">
        <v>675</v>
      </c>
      <c r="C8048">
        <v>2016</v>
      </c>
      <c r="D8048" s="15">
        <f>DATE(cars[[#This Row],[year_1]],1,1)</f>
        <v>42370</v>
      </c>
      <c r="E8048" t="s">
        <v>29</v>
      </c>
      <c r="F8048" s="4">
        <v>303</v>
      </c>
      <c r="G8048">
        <v>6</v>
      </c>
      <c r="H8048" t="s">
        <v>33</v>
      </c>
      <c r="I8048" t="s">
        <v>30</v>
      </c>
      <c r="J8048">
        <v>4</v>
      </c>
      <c r="K8048" t="s">
        <v>129</v>
      </c>
      <c r="L8048" t="s">
        <v>63</v>
      </c>
      <c r="M8048" t="s">
        <v>35</v>
      </c>
      <c r="N8048">
        <v>24</v>
      </c>
      <c r="O8048">
        <v>16</v>
      </c>
      <c r="P8048">
        <v>61</v>
      </c>
      <c r="Q8048">
        <v>43370</v>
      </c>
    </row>
    <row r="8049" spans="1:17" x14ac:dyDescent="0.25">
      <c r="A8049" t="s">
        <v>204</v>
      </c>
      <c r="B8049" s="1" t="s">
        <v>675</v>
      </c>
      <c r="C8049">
        <v>2017</v>
      </c>
      <c r="D8049" s="15">
        <f>DATE(cars[[#This Row],[year_1]],1,1)</f>
        <v>42736</v>
      </c>
      <c r="E8049" t="s">
        <v>29</v>
      </c>
      <c r="F8049" s="4">
        <v>303</v>
      </c>
      <c r="G8049">
        <v>6</v>
      </c>
      <c r="H8049" t="s">
        <v>33</v>
      </c>
      <c r="I8049" t="s">
        <v>30</v>
      </c>
      <c r="J8049">
        <v>4</v>
      </c>
      <c r="K8049" t="s">
        <v>129</v>
      </c>
      <c r="L8049" t="s">
        <v>63</v>
      </c>
      <c r="M8049" t="s">
        <v>35</v>
      </c>
      <c r="N8049">
        <v>24</v>
      </c>
      <c r="O8049">
        <v>16</v>
      </c>
      <c r="P8049">
        <v>61</v>
      </c>
      <c r="Q8049">
        <v>43530</v>
      </c>
    </row>
    <row r="8050" spans="1:17" x14ac:dyDescent="0.25">
      <c r="A8050" t="s">
        <v>204</v>
      </c>
      <c r="B8050" s="1" t="s">
        <v>676</v>
      </c>
      <c r="C8050">
        <v>2017</v>
      </c>
      <c r="D8050" s="15">
        <f>DATE(cars[[#This Row],[year_1]],1,1)</f>
        <v>42736</v>
      </c>
      <c r="E8050" t="s">
        <v>29</v>
      </c>
      <c r="F8050" s="4">
        <v>303</v>
      </c>
      <c r="G8050">
        <v>6</v>
      </c>
      <c r="H8050" t="s">
        <v>33</v>
      </c>
      <c r="I8050" t="s">
        <v>34</v>
      </c>
      <c r="J8050">
        <v>4</v>
      </c>
      <c r="K8050" t="s">
        <v>129</v>
      </c>
      <c r="L8050" t="s">
        <v>31</v>
      </c>
      <c r="M8050" t="s">
        <v>90</v>
      </c>
      <c r="N8050">
        <v>23</v>
      </c>
      <c r="O8050">
        <v>16</v>
      </c>
      <c r="P8050">
        <v>61</v>
      </c>
      <c r="Q8050">
        <v>44045</v>
      </c>
    </row>
    <row r="8051" spans="1:17" x14ac:dyDescent="0.25">
      <c r="A8051" t="s">
        <v>204</v>
      </c>
      <c r="B8051" s="1" t="s">
        <v>676</v>
      </c>
      <c r="C8051">
        <v>2017</v>
      </c>
      <c r="D8051" s="15">
        <f>DATE(cars[[#This Row],[year_1]],1,1)</f>
        <v>42736</v>
      </c>
      <c r="E8051" t="s">
        <v>29</v>
      </c>
      <c r="F8051" s="4">
        <v>303</v>
      </c>
      <c r="G8051">
        <v>6</v>
      </c>
      <c r="H8051" t="s">
        <v>33</v>
      </c>
      <c r="I8051" t="s">
        <v>34</v>
      </c>
      <c r="J8051">
        <v>4</v>
      </c>
      <c r="K8051" t="s">
        <v>129</v>
      </c>
      <c r="L8051" t="s">
        <v>31</v>
      </c>
      <c r="M8051" t="s">
        <v>90</v>
      </c>
      <c r="N8051">
        <v>23</v>
      </c>
      <c r="O8051">
        <v>16</v>
      </c>
      <c r="P8051">
        <v>61</v>
      </c>
      <c r="Q8051">
        <v>48055</v>
      </c>
    </row>
    <row r="8052" spans="1:17" x14ac:dyDescent="0.25">
      <c r="A8052" t="s">
        <v>204</v>
      </c>
      <c r="B8052" s="1" t="s">
        <v>676</v>
      </c>
      <c r="C8052">
        <v>2017</v>
      </c>
      <c r="D8052" s="15">
        <f>DATE(cars[[#This Row],[year_1]],1,1)</f>
        <v>42736</v>
      </c>
      <c r="E8052" t="s">
        <v>29</v>
      </c>
      <c r="F8052" s="4">
        <v>303</v>
      </c>
      <c r="G8052">
        <v>6</v>
      </c>
      <c r="H8052" t="s">
        <v>33</v>
      </c>
      <c r="I8052" t="s">
        <v>34</v>
      </c>
      <c r="J8052">
        <v>4</v>
      </c>
      <c r="K8052" t="s">
        <v>129</v>
      </c>
      <c r="L8052" t="s">
        <v>31</v>
      </c>
      <c r="M8052" t="s">
        <v>90</v>
      </c>
      <c r="N8052">
        <v>23</v>
      </c>
      <c r="O8052">
        <v>16</v>
      </c>
      <c r="P8052">
        <v>61</v>
      </c>
      <c r="Q8052">
        <v>40755</v>
      </c>
    </row>
    <row r="8053" spans="1:17" x14ac:dyDescent="0.25">
      <c r="A8053" t="s">
        <v>204</v>
      </c>
      <c r="B8053" s="1" t="s">
        <v>676</v>
      </c>
      <c r="C8053">
        <v>2017</v>
      </c>
      <c r="D8053" s="15">
        <f>DATE(cars[[#This Row],[year_1]],1,1)</f>
        <v>42736</v>
      </c>
      <c r="E8053" t="s">
        <v>29</v>
      </c>
      <c r="F8053" s="4">
        <v>303</v>
      </c>
      <c r="G8053">
        <v>6</v>
      </c>
      <c r="H8053" t="s">
        <v>33</v>
      </c>
      <c r="I8053" t="s">
        <v>34</v>
      </c>
      <c r="J8053">
        <v>4</v>
      </c>
      <c r="K8053" t="s">
        <v>129</v>
      </c>
      <c r="L8053" t="s">
        <v>31</v>
      </c>
      <c r="M8053" t="s">
        <v>90</v>
      </c>
      <c r="N8053">
        <v>23</v>
      </c>
      <c r="O8053">
        <v>16</v>
      </c>
      <c r="P8053">
        <v>61</v>
      </c>
      <c r="Q8053">
        <v>55970</v>
      </c>
    </row>
    <row r="8054" spans="1:17" x14ac:dyDescent="0.25">
      <c r="A8054" t="s">
        <v>114</v>
      </c>
      <c r="B8054" s="1" t="s">
        <v>529</v>
      </c>
      <c r="C8054">
        <v>2006</v>
      </c>
      <c r="D8054" s="15">
        <f>DATE(cars[[#This Row],[year_1]],1,1)</f>
        <v>38718</v>
      </c>
      <c r="E8054" t="s">
        <v>29</v>
      </c>
      <c r="F8054" s="4">
        <v>303</v>
      </c>
      <c r="G8054">
        <v>8</v>
      </c>
      <c r="H8054" t="s">
        <v>33</v>
      </c>
      <c r="I8054" t="s">
        <v>30</v>
      </c>
      <c r="J8054">
        <v>4</v>
      </c>
      <c r="K8054" t="s">
        <v>74</v>
      </c>
      <c r="L8054" t="s">
        <v>31</v>
      </c>
      <c r="M8054" t="s">
        <v>32</v>
      </c>
      <c r="N8054">
        <v>25</v>
      </c>
      <c r="O8054">
        <v>16</v>
      </c>
      <c r="P8054">
        <v>210</v>
      </c>
      <c r="Q8054">
        <v>27330</v>
      </c>
    </row>
    <row r="8055" spans="1:17" x14ac:dyDescent="0.25">
      <c r="A8055" t="s">
        <v>114</v>
      </c>
      <c r="B8055" s="1" t="s">
        <v>529</v>
      </c>
      <c r="C8055">
        <v>2007</v>
      </c>
      <c r="D8055" s="15">
        <f>DATE(cars[[#This Row],[year_1]],1,1)</f>
        <v>39083</v>
      </c>
      <c r="E8055" t="s">
        <v>29</v>
      </c>
      <c r="F8055" s="4">
        <v>303</v>
      </c>
      <c r="G8055">
        <v>8</v>
      </c>
      <c r="H8055" t="s">
        <v>33</v>
      </c>
      <c r="I8055" t="s">
        <v>30</v>
      </c>
      <c r="J8055">
        <v>4</v>
      </c>
      <c r="K8055" t="s">
        <v>74</v>
      </c>
      <c r="L8055" t="s">
        <v>31</v>
      </c>
      <c r="M8055" t="s">
        <v>32</v>
      </c>
      <c r="N8055">
        <v>25</v>
      </c>
      <c r="O8055">
        <v>16</v>
      </c>
      <c r="P8055">
        <v>210</v>
      </c>
      <c r="Q8055">
        <v>28815</v>
      </c>
    </row>
    <row r="8056" spans="1:17" x14ac:dyDescent="0.25">
      <c r="A8056" t="s">
        <v>114</v>
      </c>
      <c r="B8056" s="1" t="s">
        <v>529</v>
      </c>
      <c r="C8056">
        <v>2008</v>
      </c>
      <c r="D8056" s="15">
        <f>DATE(cars[[#This Row],[year_1]],1,1)</f>
        <v>39448</v>
      </c>
      <c r="E8056" t="s">
        <v>29</v>
      </c>
      <c r="F8056" s="4">
        <v>303</v>
      </c>
      <c r="G8056">
        <v>8</v>
      </c>
      <c r="H8056" t="s">
        <v>33</v>
      </c>
      <c r="I8056" t="s">
        <v>30</v>
      </c>
      <c r="J8056">
        <v>4</v>
      </c>
      <c r="K8056" t="s">
        <v>74</v>
      </c>
      <c r="L8056" t="s">
        <v>63</v>
      </c>
      <c r="M8056" t="s">
        <v>32</v>
      </c>
      <c r="N8056">
        <v>25</v>
      </c>
      <c r="O8056">
        <v>16</v>
      </c>
      <c r="P8056">
        <v>210</v>
      </c>
      <c r="Q8056">
        <v>29325</v>
      </c>
    </row>
    <row r="8057" spans="1:17" x14ac:dyDescent="0.25">
      <c r="A8057" t="s">
        <v>163</v>
      </c>
      <c r="B8057" s="1" t="s">
        <v>697</v>
      </c>
      <c r="C8057">
        <v>1997</v>
      </c>
      <c r="D8057" s="15">
        <f>DATE(cars[[#This Row],[year_1]],1,1)</f>
        <v>35431</v>
      </c>
      <c r="E8057" t="s">
        <v>29</v>
      </c>
      <c r="F8057" s="4">
        <v>305</v>
      </c>
      <c r="G8057">
        <v>8</v>
      </c>
      <c r="H8057" t="s">
        <v>18</v>
      </c>
      <c r="I8057" t="s">
        <v>19</v>
      </c>
      <c r="J8057">
        <v>2</v>
      </c>
      <c r="K8057" t="s">
        <v>98</v>
      </c>
      <c r="L8057" t="s">
        <v>21</v>
      </c>
      <c r="M8057" t="s">
        <v>25</v>
      </c>
      <c r="N8057">
        <v>24</v>
      </c>
      <c r="O8057">
        <v>16</v>
      </c>
      <c r="P8057">
        <v>5657</v>
      </c>
      <c r="Q8057">
        <v>3550</v>
      </c>
    </row>
    <row r="8058" spans="1:17" x14ac:dyDescent="0.25">
      <c r="A8058" t="s">
        <v>163</v>
      </c>
      <c r="B8058" s="1" t="s">
        <v>697</v>
      </c>
      <c r="C8058">
        <v>1997</v>
      </c>
      <c r="D8058" s="15">
        <f>DATE(cars[[#This Row],[year_1]],1,1)</f>
        <v>35431</v>
      </c>
      <c r="E8058" t="s">
        <v>29</v>
      </c>
      <c r="F8058" s="4">
        <v>305</v>
      </c>
      <c r="G8058">
        <v>8</v>
      </c>
      <c r="H8058" t="s">
        <v>18</v>
      </c>
      <c r="I8058" t="s">
        <v>19</v>
      </c>
      <c r="J8058">
        <v>2</v>
      </c>
      <c r="K8058" t="s">
        <v>98</v>
      </c>
      <c r="L8058" t="s">
        <v>21</v>
      </c>
      <c r="M8058" t="s">
        <v>22</v>
      </c>
      <c r="N8058">
        <v>24</v>
      </c>
      <c r="O8058">
        <v>16</v>
      </c>
      <c r="P8058">
        <v>5657</v>
      </c>
      <c r="Q8058">
        <v>3206</v>
      </c>
    </row>
    <row r="8059" spans="1:17" x14ac:dyDescent="0.25">
      <c r="A8059" t="s">
        <v>163</v>
      </c>
      <c r="B8059" s="1" t="s">
        <v>697</v>
      </c>
      <c r="C8059">
        <v>1998</v>
      </c>
      <c r="D8059" s="15">
        <f>DATE(cars[[#This Row],[year_1]],1,1)</f>
        <v>35796</v>
      </c>
      <c r="E8059" t="s">
        <v>29</v>
      </c>
      <c r="F8059" s="4">
        <v>305</v>
      </c>
      <c r="G8059">
        <v>8</v>
      </c>
      <c r="H8059" t="s">
        <v>18</v>
      </c>
      <c r="I8059" t="s">
        <v>19</v>
      </c>
      <c r="J8059">
        <v>2</v>
      </c>
      <c r="K8059" t="s">
        <v>98</v>
      </c>
      <c r="L8059" t="s">
        <v>21</v>
      </c>
      <c r="M8059" t="s">
        <v>22</v>
      </c>
      <c r="N8059">
        <v>24</v>
      </c>
      <c r="O8059">
        <v>16</v>
      </c>
      <c r="P8059">
        <v>5657</v>
      </c>
      <c r="Q8059">
        <v>3654</v>
      </c>
    </row>
    <row r="8060" spans="1:17" x14ac:dyDescent="0.25">
      <c r="A8060" t="s">
        <v>163</v>
      </c>
      <c r="B8060" s="1" t="s">
        <v>697</v>
      </c>
      <c r="C8060">
        <v>1998</v>
      </c>
      <c r="D8060" s="15">
        <f>DATE(cars[[#This Row],[year_1]],1,1)</f>
        <v>35796</v>
      </c>
      <c r="E8060" t="s">
        <v>29</v>
      </c>
      <c r="F8060" s="4">
        <v>305</v>
      </c>
      <c r="G8060">
        <v>8</v>
      </c>
      <c r="H8060" t="s">
        <v>18</v>
      </c>
      <c r="I8060" t="s">
        <v>19</v>
      </c>
      <c r="J8060">
        <v>2</v>
      </c>
      <c r="K8060" t="s">
        <v>98</v>
      </c>
      <c r="L8060" t="s">
        <v>21</v>
      </c>
      <c r="M8060" t="s">
        <v>25</v>
      </c>
      <c r="N8060">
        <v>24</v>
      </c>
      <c r="O8060">
        <v>16</v>
      </c>
      <c r="P8060">
        <v>5657</v>
      </c>
      <c r="Q8060">
        <v>4059</v>
      </c>
    </row>
    <row r="8061" spans="1:17" x14ac:dyDescent="0.25">
      <c r="A8061" t="s">
        <v>204</v>
      </c>
      <c r="B8061" s="1" t="s">
        <v>314</v>
      </c>
      <c r="C8061">
        <v>2017</v>
      </c>
      <c r="D8061" s="15">
        <f>DATE(cars[[#This Row],[year_1]],1,1)</f>
        <v>42736</v>
      </c>
      <c r="E8061" t="s">
        <v>29</v>
      </c>
      <c r="F8061" s="4">
        <v>305</v>
      </c>
      <c r="G8061">
        <v>6</v>
      </c>
      <c r="H8061" t="s">
        <v>33</v>
      </c>
      <c r="I8061" t="s">
        <v>34</v>
      </c>
      <c r="J8061">
        <v>4</v>
      </c>
      <c r="K8061" t="s">
        <v>27</v>
      </c>
      <c r="L8061" t="s">
        <v>63</v>
      </c>
      <c r="M8061" t="s">
        <v>32</v>
      </c>
      <c r="N8061">
        <v>24</v>
      </c>
      <c r="O8061">
        <v>16</v>
      </c>
      <c r="P8061">
        <v>61</v>
      </c>
      <c r="Q8061">
        <v>46560</v>
      </c>
    </row>
    <row r="8062" spans="1:17" x14ac:dyDescent="0.25">
      <c r="A8062" t="s">
        <v>204</v>
      </c>
      <c r="B8062" s="1" t="s">
        <v>314</v>
      </c>
      <c r="C8062">
        <v>2017</v>
      </c>
      <c r="D8062" s="15">
        <f>DATE(cars[[#This Row],[year_1]],1,1)</f>
        <v>42736</v>
      </c>
      <c r="E8062" t="s">
        <v>29</v>
      </c>
      <c r="F8062" s="4">
        <v>305</v>
      </c>
      <c r="G8062">
        <v>6</v>
      </c>
      <c r="H8062" t="s">
        <v>33</v>
      </c>
      <c r="I8062" t="s">
        <v>34</v>
      </c>
      <c r="J8062">
        <v>4</v>
      </c>
      <c r="K8062" t="s">
        <v>27</v>
      </c>
      <c r="L8062" t="s">
        <v>63</v>
      </c>
      <c r="M8062" t="s">
        <v>32</v>
      </c>
      <c r="N8062">
        <v>24</v>
      </c>
      <c r="O8062">
        <v>16</v>
      </c>
      <c r="P8062">
        <v>61</v>
      </c>
      <c r="Q8062">
        <v>49515</v>
      </c>
    </row>
    <row r="8063" spans="1:17" x14ac:dyDescent="0.25">
      <c r="A8063" t="s">
        <v>167</v>
      </c>
      <c r="B8063" s="1" t="s">
        <v>907</v>
      </c>
      <c r="C8063">
        <v>2014</v>
      </c>
      <c r="D8063" s="15">
        <f>DATE(cars[[#This Row],[year_1]],1,1)</f>
        <v>41640</v>
      </c>
      <c r="E8063" t="s">
        <v>29</v>
      </c>
      <c r="F8063" s="4">
        <v>308</v>
      </c>
      <c r="G8063">
        <v>6</v>
      </c>
      <c r="H8063" t="s">
        <v>33</v>
      </c>
      <c r="I8063" t="s">
        <v>34</v>
      </c>
      <c r="J8063">
        <v>4</v>
      </c>
      <c r="K8063" t="s">
        <v>129</v>
      </c>
      <c r="L8063" t="s">
        <v>31</v>
      </c>
      <c r="M8063" t="s">
        <v>90</v>
      </c>
      <c r="N8063">
        <v>23</v>
      </c>
      <c r="O8063">
        <v>16</v>
      </c>
      <c r="P8063">
        <v>1624</v>
      </c>
      <c r="Q8063">
        <v>48065</v>
      </c>
    </row>
    <row r="8064" spans="1:17" x14ac:dyDescent="0.25">
      <c r="A8064" t="s">
        <v>167</v>
      </c>
      <c r="B8064" s="1" t="s">
        <v>907</v>
      </c>
      <c r="C8064">
        <v>2014</v>
      </c>
      <c r="D8064" s="15">
        <f>DATE(cars[[#This Row],[year_1]],1,1)</f>
        <v>41640</v>
      </c>
      <c r="E8064" t="s">
        <v>29</v>
      </c>
      <c r="F8064" s="4">
        <v>308</v>
      </c>
      <c r="G8064">
        <v>6</v>
      </c>
      <c r="H8064" t="s">
        <v>33</v>
      </c>
      <c r="I8064" t="s">
        <v>34</v>
      </c>
      <c r="J8064">
        <v>4</v>
      </c>
      <c r="K8064" t="s">
        <v>129</v>
      </c>
      <c r="L8064" t="s">
        <v>31</v>
      </c>
      <c r="M8064" t="s">
        <v>90</v>
      </c>
      <c r="N8064">
        <v>23</v>
      </c>
      <c r="O8064">
        <v>16</v>
      </c>
      <c r="P8064">
        <v>1624</v>
      </c>
      <c r="Q8064">
        <v>50955</v>
      </c>
    </row>
    <row r="8065" spans="1:17" x14ac:dyDescent="0.25">
      <c r="A8065" t="s">
        <v>167</v>
      </c>
      <c r="B8065" s="1" t="s">
        <v>907</v>
      </c>
      <c r="C8065">
        <v>2014</v>
      </c>
      <c r="D8065" s="15">
        <f>DATE(cars[[#This Row],[year_1]],1,1)</f>
        <v>41640</v>
      </c>
      <c r="E8065" t="s">
        <v>29</v>
      </c>
      <c r="F8065" s="4">
        <v>308</v>
      </c>
      <c r="G8065">
        <v>6</v>
      </c>
      <c r="H8065" t="s">
        <v>33</v>
      </c>
      <c r="I8065" t="s">
        <v>34</v>
      </c>
      <c r="J8065">
        <v>4</v>
      </c>
      <c r="K8065" t="s">
        <v>129</v>
      </c>
      <c r="L8065" t="s">
        <v>31</v>
      </c>
      <c r="M8065" t="s">
        <v>90</v>
      </c>
      <c r="N8065">
        <v>23</v>
      </c>
      <c r="O8065">
        <v>16</v>
      </c>
      <c r="P8065">
        <v>1624</v>
      </c>
      <c r="Q8065">
        <v>45375</v>
      </c>
    </row>
    <row r="8066" spans="1:17" x14ac:dyDescent="0.25">
      <c r="A8066" t="s">
        <v>167</v>
      </c>
      <c r="B8066" s="1" t="s">
        <v>907</v>
      </c>
      <c r="C8066">
        <v>2015</v>
      </c>
      <c r="D8066" s="15">
        <f>DATE(cars[[#This Row],[year_1]],1,1)</f>
        <v>42005</v>
      </c>
      <c r="E8066" t="s">
        <v>29</v>
      </c>
      <c r="F8066" s="4">
        <v>308</v>
      </c>
      <c r="G8066">
        <v>6</v>
      </c>
      <c r="H8066" t="s">
        <v>33</v>
      </c>
      <c r="I8066" t="s">
        <v>34</v>
      </c>
      <c r="J8066">
        <v>4</v>
      </c>
      <c r="K8066" t="s">
        <v>129</v>
      </c>
      <c r="L8066" t="s">
        <v>31</v>
      </c>
      <c r="M8066" t="s">
        <v>90</v>
      </c>
      <c r="N8066">
        <v>23</v>
      </c>
      <c r="O8066">
        <v>16</v>
      </c>
      <c r="P8066">
        <v>1624</v>
      </c>
      <c r="Q8066">
        <v>48840</v>
      </c>
    </row>
    <row r="8067" spans="1:17" x14ac:dyDescent="0.25">
      <c r="A8067" t="s">
        <v>167</v>
      </c>
      <c r="B8067" s="1" t="s">
        <v>907</v>
      </c>
      <c r="C8067">
        <v>2015</v>
      </c>
      <c r="D8067" s="15">
        <f>DATE(cars[[#This Row],[year_1]],1,1)</f>
        <v>42005</v>
      </c>
      <c r="E8067" t="s">
        <v>29</v>
      </c>
      <c r="F8067" s="4">
        <v>308</v>
      </c>
      <c r="G8067">
        <v>6</v>
      </c>
      <c r="H8067" t="s">
        <v>33</v>
      </c>
      <c r="I8067" t="s">
        <v>34</v>
      </c>
      <c r="J8067">
        <v>4</v>
      </c>
      <c r="K8067" t="s">
        <v>129</v>
      </c>
      <c r="L8067" t="s">
        <v>31</v>
      </c>
      <c r="M8067" t="s">
        <v>90</v>
      </c>
      <c r="N8067">
        <v>23</v>
      </c>
      <c r="O8067">
        <v>16</v>
      </c>
      <c r="P8067">
        <v>1624</v>
      </c>
      <c r="Q8067">
        <v>51730</v>
      </c>
    </row>
    <row r="8068" spans="1:17" x14ac:dyDescent="0.25">
      <c r="A8068" t="s">
        <v>167</v>
      </c>
      <c r="B8068" s="1" t="s">
        <v>907</v>
      </c>
      <c r="C8068">
        <v>2015</v>
      </c>
      <c r="D8068" s="15">
        <f>DATE(cars[[#This Row],[year_1]],1,1)</f>
        <v>42005</v>
      </c>
      <c r="E8068" t="s">
        <v>29</v>
      </c>
      <c r="F8068" s="4">
        <v>308</v>
      </c>
      <c r="G8068">
        <v>6</v>
      </c>
      <c r="H8068" t="s">
        <v>33</v>
      </c>
      <c r="I8068" t="s">
        <v>34</v>
      </c>
      <c r="J8068">
        <v>4</v>
      </c>
      <c r="K8068" t="s">
        <v>129</v>
      </c>
      <c r="L8068" t="s">
        <v>31</v>
      </c>
      <c r="M8068" t="s">
        <v>90</v>
      </c>
      <c r="N8068">
        <v>23</v>
      </c>
      <c r="O8068">
        <v>16</v>
      </c>
      <c r="P8068">
        <v>1624</v>
      </c>
      <c r="Q8068">
        <v>46135</v>
      </c>
    </row>
    <row r="8069" spans="1:17" x14ac:dyDescent="0.25">
      <c r="A8069" t="s">
        <v>167</v>
      </c>
      <c r="B8069" s="1" t="s">
        <v>907</v>
      </c>
      <c r="C8069">
        <v>2016</v>
      </c>
      <c r="D8069" s="15">
        <f>DATE(cars[[#This Row],[year_1]],1,1)</f>
        <v>42370</v>
      </c>
      <c r="E8069" t="s">
        <v>29</v>
      </c>
      <c r="F8069" s="4">
        <v>308</v>
      </c>
      <c r="G8069">
        <v>6</v>
      </c>
      <c r="H8069" t="s">
        <v>33</v>
      </c>
      <c r="I8069" t="s">
        <v>34</v>
      </c>
      <c r="J8069">
        <v>4</v>
      </c>
      <c r="K8069" t="s">
        <v>129</v>
      </c>
      <c r="L8069" t="s">
        <v>31</v>
      </c>
      <c r="M8069" t="s">
        <v>90</v>
      </c>
      <c r="N8069">
        <v>23</v>
      </c>
      <c r="O8069">
        <v>16</v>
      </c>
      <c r="P8069">
        <v>1624</v>
      </c>
      <c r="Q8069">
        <v>48840</v>
      </c>
    </row>
    <row r="8070" spans="1:17" x14ac:dyDescent="0.25">
      <c r="A8070" t="s">
        <v>167</v>
      </c>
      <c r="B8070" s="1" t="s">
        <v>907</v>
      </c>
      <c r="C8070">
        <v>2016</v>
      </c>
      <c r="D8070" s="15">
        <f>DATE(cars[[#This Row],[year_1]],1,1)</f>
        <v>42370</v>
      </c>
      <c r="E8070" t="s">
        <v>29</v>
      </c>
      <c r="F8070" s="4">
        <v>308</v>
      </c>
      <c r="G8070">
        <v>6</v>
      </c>
      <c r="H8070" t="s">
        <v>33</v>
      </c>
      <c r="I8070" t="s">
        <v>34</v>
      </c>
      <c r="J8070">
        <v>4</v>
      </c>
      <c r="K8070" t="s">
        <v>129</v>
      </c>
      <c r="L8070" t="s">
        <v>31</v>
      </c>
      <c r="M8070" t="s">
        <v>90</v>
      </c>
      <c r="N8070">
        <v>23</v>
      </c>
      <c r="O8070">
        <v>16</v>
      </c>
      <c r="P8070">
        <v>1624</v>
      </c>
      <c r="Q8070">
        <v>51730</v>
      </c>
    </row>
    <row r="8071" spans="1:17" x14ac:dyDescent="0.25">
      <c r="A8071" t="s">
        <v>167</v>
      </c>
      <c r="B8071" s="1" t="s">
        <v>907</v>
      </c>
      <c r="C8071">
        <v>2016</v>
      </c>
      <c r="D8071" s="15">
        <f>DATE(cars[[#This Row],[year_1]],1,1)</f>
        <v>42370</v>
      </c>
      <c r="E8071" t="s">
        <v>29</v>
      </c>
      <c r="F8071" s="4">
        <v>308</v>
      </c>
      <c r="G8071">
        <v>6</v>
      </c>
      <c r="H8071" t="s">
        <v>33</v>
      </c>
      <c r="I8071" t="s">
        <v>34</v>
      </c>
      <c r="J8071">
        <v>4</v>
      </c>
      <c r="K8071" t="s">
        <v>129</v>
      </c>
      <c r="L8071" t="s">
        <v>31</v>
      </c>
      <c r="M8071" t="s">
        <v>90</v>
      </c>
      <c r="N8071">
        <v>23</v>
      </c>
      <c r="O8071">
        <v>16</v>
      </c>
      <c r="P8071">
        <v>1624</v>
      </c>
      <c r="Q8071">
        <v>46135</v>
      </c>
    </row>
    <row r="8072" spans="1:17" x14ac:dyDescent="0.25">
      <c r="A8072" t="s">
        <v>114</v>
      </c>
      <c r="B8072" s="1" t="s">
        <v>460</v>
      </c>
      <c r="C8072">
        <v>2001</v>
      </c>
      <c r="D8072" s="15">
        <f>DATE(cars[[#This Row],[year_1]],1,1)</f>
        <v>36892</v>
      </c>
      <c r="E8072" t="s">
        <v>17</v>
      </c>
      <c r="F8072" s="4">
        <v>310</v>
      </c>
      <c r="G8072">
        <v>8</v>
      </c>
      <c r="H8072" t="s">
        <v>33</v>
      </c>
      <c r="I8072" t="s">
        <v>19</v>
      </c>
      <c r="J8072">
        <v>2</v>
      </c>
      <c r="K8072" t="s">
        <v>66</v>
      </c>
      <c r="L8072" t="s">
        <v>31</v>
      </c>
      <c r="M8072" t="s">
        <v>67</v>
      </c>
      <c r="N8072">
        <v>23</v>
      </c>
      <c r="O8072">
        <v>16</v>
      </c>
      <c r="P8072">
        <v>210</v>
      </c>
      <c r="Q8072">
        <v>24035</v>
      </c>
    </row>
    <row r="8073" spans="1:17" x14ac:dyDescent="0.25">
      <c r="A8073" t="s">
        <v>114</v>
      </c>
      <c r="B8073" s="1" t="s">
        <v>460</v>
      </c>
      <c r="C8073">
        <v>2001</v>
      </c>
      <c r="D8073" s="15">
        <f>DATE(cars[[#This Row],[year_1]],1,1)</f>
        <v>36892</v>
      </c>
      <c r="E8073" t="s">
        <v>17</v>
      </c>
      <c r="F8073" s="4">
        <v>310</v>
      </c>
      <c r="G8073">
        <v>8</v>
      </c>
      <c r="H8073" t="s">
        <v>33</v>
      </c>
      <c r="I8073" t="s">
        <v>19</v>
      </c>
      <c r="J8073">
        <v>2</v>
      </c>
      <c r="K8073" t="s">
        <v>98</v>
      </c>
      <c r="L8073" t="s">
        <v>31</v>
      </c>
      <c r="M8073" t="s">
        <v>25</v>
      </c>
      <c r="N8073">
        <v>23</v>
      </c>
      <c r="O8073">
        <v>16</v>
      </c>
      <c r="P8073">
        <v>210</v>
      </c>
      <c r="Q8073">
        <v>31215</v>
      </c>
    </row>
    <row r="8074" spans="1:17" x14ac:dyDescent="0.25">
      <c r="A8074" t="s">
        <v>114</v>
      </c>
      <c r="B8074" s="1" t="s">
        <v>460</v>
      </c>
      <c r="C8074">
        <v>2001</v>
      </c>
      <c r="D8074" s="15">
        <f>DATE(cars[[#This Row],[year_1]],1,1)</f>
        <v>36892</v>
      </c>
      <c r="E8074" t="s">
        <v>17</v>
      </c>
      <c r="F8074" s="4">
        <v>310</v>
      </c>
      <c r="G8074">
        <v>8</v>
      </c>
      <c r="H8074" t="s">
        <v>33</v>
      </c>
      <c r="I8074" t="s">
        <v>19</v>
      </c>
      <c r="J8074">
        <v>2</v>
      </c>
      <c r="K8074" t="s">
        <v>68</v>
      </c>
      <c r="L8074" t="s">
        <v>31</v>
      </c>
      <c r="M8074" t="s">
        <v>67</v>
      </c>
      <c r="N8074">
        <v>23</v>
      </c>
      <c r="O8074">
        <v>16</v>
      </c>
      <c r="P8074">
        <v>210</v>
      </c>
      <c r="Q8074">
        <v>27145</v>
      </c>
    </row>
    <row r="8075" spans="1:17" x14ac:dyDescent="0.25">
      <c r="A8075" t="s">
        <v>114</v>
      </c>
      <c r="B8075" s="1" t="s">
        <v>460</v>
      </c>
      <c r="C8075">
        <v>2002</v>
      </c>
      <c r="D8075" s="15">
        <f>DATE(cars[[#This Row],[year_1]],1,1)</f>
        <v>37257</v>
      </c>
      <c r="E8075" t="s">
        <v>17</v>
      </c>
      <c r="F8075" s="4">
        <v>310</v>
      </c>
      <c r="G8075">
        <v>8</v>
      </c>
      <c r="H8075" t="s">
        <v>33</v>
      </c>
      <c r="I8075" t="s">
        <v>19</v>
      </c>
      <c r="J8075">
        <v>2</v>
      </c>
      <c r="K8075" t="s">
        <v>98</v>
      </c>
      <c r="L8075" t="s">
        <v>31</v>
      </c>
      <c r="M8075" t="s">
        <v>25</v>
      </c>
      <c r="N8075">
        <v>23</v>
      </c>
      <c r="O8075">
        <v>16</v>
      </c>
      <c r="P8075">
        <v>210</v>
      </c>
      <c r="Q8075">
        <v>32095</v>
      </c>
    </row>
    <row r="8076" spans="1:17" x14ac:dyDescent="0.25">
      <c r="A8076" t="s">
        <v>114</v>
      </c>
      <c r="B8076" s="1" t="s">
        <v>460</v>
      </c>
      <c r="C8076">
        <v>2002</v>
      </c>
      <c r="D8076" s="15">
        <f>DATE(cars[[#This Row],[year_1]],1,1)</f>
        <v>37257</v>
      </c>
      <c r="E8076" t="s">
        <v>17</v>
      </c>
      <c r="F8076" s="4">
        <v>310</v>
      </c>
      <c r="G8076">
        <v>8</v>
      </c>
      <c r="H8076" t="s">
        <v>33</v>
      </c>
      <c r="I8076" t="s">
        <v>19</v>
      </c>
      <c r="J8076">
        <v>2</v>
      </c>
      <c r="K8076" t="s">
        <v>66</v>
      </c>
      <c r="L8076" t="s">
        <v>31</v>
      </c>
      <c r="M8076" t="s">
        <v>67</v>
      </c>
      <c r="N8076">
        <v>23</v>
      </c>
      <c r="O8076">
        <v>16</v>
      </c>
      <c r="P8076">
        <v>210</v>
      </c>
      <c r="Q8076">
        <v>25995</v>
      </c>
    </row>
    <row r="8077" spans="1:17" x14ac:dyDescent="0.25">
      <c r="A8077" t="s">
        <v>114</v>
      </c>
      <c r="B8077" s="1" t="s">
        <v>460</v>
      </c>
      <c r="C8077">
        <v>2002</v>
      </c>
      <c r="D8077" s="15">
        <f>DATE(cars[[#This Row],[year_1]],1,1)</f>
        <v>37257</v>
      </c>
      <c r="E8077" t="s">
        <v>17</v>
      </c>
      <c r="F8077" s="4">
        <v>310</v>
      </c>
      <c r="G8077">
        <v>8</v>
      </c>
      <c r="H8077" t="s">
        <v>33</v>
      </c>
      <c r="I8077" t="s">
        <v>19</v>
      </c>
      <c r="J8077">
        <v>2</v>
      </c>
      <c r="K8077" t="s">
        <v>68</v>
      </c>
      <c r="L8077" t="s">
        <v>31</v>
      </c>
      <c r="M8077" t="s">
        <v>67</v>
      </c>
      <c r="N8077">
        <v>23</v>
      </c>
      <c r="O8077">
        <v>16</v>
      </c>
      <c r="P8077">
        <v>210</v>
      </c>
      <c r="Q8077">
        <v>28025</v>
      </c>
    </row>
    <row r="8078" spans="1:17" x14ac:dyDescent="0.25">
      <c r="A8078" t="s">
        <v>503</v>
      </c>
      <c r="B8078" s="1" t="s">
        <v>504</v>
      </c>
      <c r="C8078">
        <v>2017</v>
      </c>
      <c r="D8078" s="15">
        <f>DATE(cars[[#This Row],[year_1]],1,1)</f>
        <v>42736</v>
      </c>
      <c r="E8078" t="s">
        <v>29</v>
      </c>
      <c r="F8078" s="4">
        <v>311</v>
      </c>
      <c r="G8078">
        <v>6</v>
      </c>
      <c r="H8078" t="s">
        <v>33</v>
      </c>
      <c r="I8078" t="s">
        <v>34</v>
      </c>
      <c r="J8078">
        <v>4</v>
      </c>
      <c r="K8078" t="s">
        <v>24</v>
      </c>
      <c r="L8078" t="s">
        <v>63</v>
      </c>
      <c r="M8078" t="s">
        <v>32</v>
      </c>
      <c r="N8078">
        <v>25</v>
      </c>
      <c r="O8078">
        <v>16</v>
      </c>
      <c r="P8078">
        <v>21</v>
      </c>
      <c r="Q8078">
        <v>43900</v>
      </c>
    </row>
    <row r="8079" spans="1:17" x14ac:dyDescent="0.25">
      <c r="A8079" t="s">
        <v>142</v>
      </c>
      <c r="B8079" s="1" t="s">
        <v>503</v>
      </c>
      <c r="C8079">
        <v>2015</v>
      </c>
      <c r="D8079" s="15">
        <f>DATE(cars[[#This Row],[year_1]],1,1)</f>
        <v>42005</v>
      </c>
      <c r="E8079" t="s">
        <v>29</v>
      </c>
      <c r="F8079" s="4">
        <v>311</v>
      </c>
      <c r="G8079">
        <v>6</v>
      </c>
      <c r="H8079" t="s">
        <v>33</v>
      </c>
      <c r="I8079" t="s">
        <v>34</v>
      </c>
      <c r="J8079">
        <v>4</v>
      </c>
      <c r="K8079" t="s">
        <v>24</v>
      </c>
      <c r="L8079" t="s">
        <v>63</v>
      </c>
      <c r="M8079" t="s">
        <v>32</v>
      </c>
      <c r="N8079">
        <v>25</v>
      </c>
      <c r="O8079">
        <v>16</v>
      </c>
      <c r="P8079">
        <v>1439</v>
      </c>
      <c r="Q8079">
        <v>40500</v>
      </c>
    </row>
    <row r="8080" spans="1:17" x14ac:dyDescent="0.25">
      <c r="A8080" t="s">
        <v>142</v>
      </c>
      <c r="B8080" s="1" t="s">
        <v>503</v>
      </c>
      <c r="C8080">
        <v>2016</v>
      </c>
      <c r="D8080" s="15">
        <f>DATE(cars[[#This Row],[year_1]],1,1)</f>
        <v>42370</v>
      </c>
      <c r="E8080" t="s">
        <v>29</v>
      </c>
      <c r="F8080" s="4">
        <v>311</v>
      </c>
      <c r="G8080">
        <v>6</v>
      </c>
      <c r="H8080" t="s">
        <v>33</v>
      </c>
      <c r="I8080" t="s">
        <v>34</v>
      </c>
      <c r="J8080">
        <v>4</v>
      </c>
      <c r="K8080" t="s">
        <v>24</v>
      </c>
      <c r="L8080" t="s">
        <v>63</v>
      </c>
      <c r="M8080" t="s">
        <v>32</v>
      </c>
      <c r="N8080">
        <v>25</v>
      </c>
      <c r="O8080">
        <v>16</v>
      </c>
      <c r="P8080">
        <v>1439</v>
      </c>
      <c r="Q8080">
        <v>41250</v>
      </c>
    </row>
    <row r="8081" spans="1:17" x14ac:dyDescent="0.25">
      <c r="A8081" t="s">
        <v>199</v>
      </c>
      <c r="B8081" s="1" t="s">
        <v>911</v>
      </c>
      <c r="C8081">
        <v>1994</v>
      </c>
      <c r="D8081" s="15">
        <f>DATE(cars[[#This Row],[year_1]],1,1)</f>
        <v>34335</v>
      </c>
      <c r="E8081" t="s">
        <v>29</v>
      </c>
      <c r="F8081" s="4">
        <v>320</v>
      </c>
      <c r="G8081">
        <v>6</v>
      </c>
      <c r="H8081" t="s">
        <v>18</v>
      </c>
      <c r="I8081" t="s">
        <v>34</v>
      </c>
      <c r="J8081">
        <v>2</v>
      </c>
      <c r="K8081" t="s">
        <v>98</v>
      </c>
      <c r="L8081" t="s">
        <v>21</v>
      </c>
      <c r="M8081" t="s">
        <v>22</v>
      </c>
      <c r="N8081">
        <v>22</v>
      </c>
      <c r="O8081">
        <v>16</v>
      </c>
      <c r="P8081">
        <v>1851</v>
      </c>
      <c r="Q8081">
        <v>2823</v>
      </c>
    </row>
    <row r="8082" spans="1:17" x14ac:dyDescent="0.25">
      <c r="A8082" t="s">
        <v>199</v>
      </c>
      <c r="B8082" s="1" t="s">
        <v>911</v>
      </c>
      <c r="C8082">
        <v>1995</v>
      </c>
      <c r="D8082" s="15">
        <f>DATE(cars[[#This Row],[year_1]],1,1)</f>
        <v>34700</v>
      </c>
      <c r="E8082" t="s">
        <v>29</v>
      </c>
      <c r="F8082" s="4">
        <v>320</v>
      </c>
      <c r="G8082">
        <v>6</v>
      </c>
      <c r="H8082" t="s">
        <v>18</v>
      </c>
      <c r="I8082" t="s">
        <v>34</v>
      </c>
      <c r="J8082">
        <v>2</v>
      </c>
      <c r="K8082" t="s">
        <v>98</v>
      </c>
      <c r="L8082" t="s">
        <v>21</v>
      </c>
      <c r="M8082" t="s">
        <v>22</v>
      </c>
      <c r="N8082">
        <v>22</v>
      </c>
      <c r="O8082">
        <v>16</v>
      </c>
      <c r="P8082">
        <v>1851</v>
      </c>
      <c r="Q8082">
        <v>3219</v>
      </c>
    </row>
    <row r="8083" spans="1:17" x14ac:dyDescent="0.25">
      <c r="A8083" t="s">
        <v>199</v>
      </c>
      <c r="B8083" s="1" t="s">
        <v>911</v>
      </c>
      <c r="C8083">
        <v>1996</v>
      </c>
      <c r="D8083" s="15">
        <f>DATE(cars[[#This Row],[year_1]],1,1)</f>
        <v>35065</v>
      </c>
      <c r="E8083" t="s">
        <v>29</v>
      </c>
      <c r="F8083" s="4">
        <v>320</v>
      </c>
      <c r="G8083">
        <v>6</v>
      </c>
      <c r="H8083" t="s">
        <v>18</v>
      </c>
      <c r="I8083" t="s">
        <v>34</v>
      </c>
      <c r="J8083">
        <v>2</v>
      </c>
      <c r="K8083" t="s">
        <v>98</v>
      </c>
      <c r="L8083" t="s">
        <v>21</v>
      </c>
      <c r="M8083" t="s">
        <v>22</v>
      </c>
      <c r="N8083">
        <v>22</v>
      </c>
      <c r="O8083">
        <v>16</v>
      </c>
      <c r="P8083">
        <v>1851</v>
      </c>
      <c r="Q8083">
        <v>3732</v>
      </c>
    </row>
    <row r="8084" spans="1:17" x14ac:dyDescent="0.25">
      <c r="A8084" t="s">
        <v>64</v>
      </c>
      <c r="B8084" s="1" t="s">
        <v>65</v>
      </c>
      <c r="C8084">
        <v>1997</v>
      </c>
      <c r="D8084" s="15">
        <f>DATE(cars[[#This Row],[year_1]],1,1)</f>
        <v>35431</v>
      </c>
      <c r="E8084" t="s">
        <v>29</v>
      </c>
      <c r="F8084" s="4">
        <v>320</v>
      </c>
      <c r="G8084">
        <v>6</v>
      </c>
      <c r="H8084" t="s">
        <v>18</v>
      </c>
      <c r="I8084" t="s">
        <v>34</v>
      </c>
      <c r="J8084">
        <v>2</v>
      </c>
      <c r="K8084" t="s">
        <v>68</v>
      </c>
      <c r="L8084" t="s">
        <v>21</v>
      </c>
      <c r="M8084" t="s">
        <v>67</v>
      </c>
      <c r="N8084">
        <v>22</v>
      </c>
      <c r="O8084">
        <v>16</v>
      </c>
      <c r="P8084">
        <v>436</v>
      </c>
      <c r="Q8084">
        <v>6008</v>
      </c>
    </row>
    <row r="8085" spans="1:17" x14ac:dyDescent="0.25">
      <c r="A8085" t="s">
        <v>64</v>
      </c>
      <c r="B8085" s="1" t="s">
        <v>65</v>
      </c>
      <c r="C8085">
        <v>1998</v>
      </c>
      <c r="D8085" s="15">
        <f>DATE(cars[[#This Row],[year_1]],1,1)</f>
        <v>35796</v>
      </c>
      <c r="E8085" t="s">
        <v>29</v>
      </c>
      <c r="F8085" s="4">
        <v>320</v>
      </c>
      <c r="G8085">
        <v>6</v>
      </c>
      <c r="H8085" t="s">
        <v>18</v>
      </c>
      <c r="I8085" t="s">
        <v>34</v>
      </c>
      <c r="J8085">
        <v>2</v>
      </c>
      <c r="K8085" t="s">
        <v>68</v>
      </c>
      <c r="L8085" t="s">
        <v>21</v>
      </c>
      <c r="M8085" t="s">
        <v>67</v>
      </c>
      <c r="N8085">
        <v>22</v>
      </c>
      <c r="O8085">
        <v>16</v>
      </c>
      <c r="P8085">
        <v>436</v>
      </c>
      <c r="Q8085">
        <v>6710</v>
      </c>
    </row>
    <row r="8086" spans="1:17" x14ac:dyDescent="0.25">
      <c r="A8086" t="s">
        <v>64</v>
      </c>
      <c r="B8086" s="1" t="s">
        <v>65</v>
      </c>
      <c r="C8086">
        <v>1999</v>
      </c>
      <c r="D8086" s="15">
        <f>DATE(cars[[#This Row],[year_1]],1,1)</f>
        <v>36161</v>
      </c>
      <c r="E8086" t="s">
        <v>29</v>
      </c>
      <c r="F8086" s="4">
        <v>320</v>
      </c>
      <c r="G8086">
        <v>6</v>
      </c>
      <c r="H8086" t="s">
        <v>18</v>
      </c>
      <c r="I8086" t="s">
        <v>34</v>
      </c>
      <c r="J8086">
        <v>2</v>
      </c>
      <c r="K8086" t="s">
        <v>68</v>
      </c>
      <c r="L8086" t="s">
        <v>21</v>
      </c>
      <c r="M8086" t="s">
        <v>67</v>
      </c>
      <c r="N8086">
        <v>22</v>
      </c>
      <c r="O8086">
        <v>16</v>
      </c>
      <c r="P8086">
        <v>436</v>
      </c>
      <c r="Q8086">
        <v>7600</v>
      </c>
    </row>
    <row r="8087" spans="1:17" x14ac:dyDescent="0.25">
      <c r="A8087" t="s">
        <v>88</v>
      </c>
      <c r="B8087" s="1" t="s">
        <v>921</v>
      </c>
      <c r="C8087">
        <v>1996</v>
      </c>
      <c r="D8087" s="15">
        <f>DATE(cars[[#This Row],[year_1]],1,1)</f>
        <v>35065</v>
      </c>
      <c r="E8087" t="s">
        <v>29</v>
      </c>
      <c r="F8087" s="4">
        <v>320</v>
      </c>
      <c r="G8087">
        <v>6</v>
      </c>
      <c r="H8087" t="s">
        <v>33</v>
      </c>
      <c r="I8087" t="s">
        <v>19</v>
      </c>
      <c r="J8087">
        <v>2</v>
      </c>
      <c r="K8087" t="s">
        <v>39</v>
      </c>
      <c r="L8087" t="s">
        <v>21</v>
      </c>
      <c r="M8087" t="s">
        <v>22</v>
      </c>
      <c r="N8087">
        <v>22</v>
      </c>
      <c r="O8087">
        <v>16</v>
      </c>
      <c r="P8087">
        <v>2031</v>
      </c>
      <c r="Q8087">
        <v>18255</v>
      </c>
    </row>
    <row r="8088" spans="1:17" x14ac:dyDescent="0.25">
      <c r="A8088" t="s">
        <v>438</v>
      </c>
      <c r="B8088" s="1" t="s">
        <v>488</v>
      </c>
      <c r="C8088">
        <v>2013</v>
      </c>
      <c r="D8088" s="15">
        <f>DATE(cars[[#This Row],[year_1]],1,1)</f>
        <v>41275</v>
      </c>
      <c r="E8088" t="s">
        <v>17</v>
      </c>
      <c r="F8088" s="4">
        <v>325</v>
      </c>
      <c r="G8088">
        <v>6</v>
      </c>
      <c r="H8088" t="s">
        <v>33</v>
      </c>
      <c r="I8088" t="s">
        <v>34</v>
      </c>
      <c r="J8088">
        <v>4</v>
      </c>
      <c r="K8088" t="s">
        <v>170</v>
      </c>
      <c r="L8088" t="s">
        <v>31</v>
      </c>
      <c r="M8088" t="s">
        <v>90</v>
      </c>
      <c r="N8088">
        <v>22</v>
      </c>
      <c r="O8088">
        <v>16</v>
      </c>
      <c r="P8088">
        <v>190</v>
      </c>
      <c r="Q8088">
        <v>53400</v>
      </c>
    </row>
    <row r="8089" spans="1:17" x14ac:dyDescent="0.25">
      <c r="A8089" t="s">
        <v>438</v>
      </c>
      <c r="B8089" s="1" t="s">
        <v>488</v>
      </c>
      <c r="C8089">
        <v>2013</v>
      </c>
      <c r="D8089" s="15">
        <f>DATE(cars[[#This Row],[year_1]],1,1)</f>
        <v>41275</v>
      </c>
      <c r="E8089" t="s">
        <v>17</v>
      </c>
      <c r="F8089" s="4">
        <v>325</v>
      </c>
      <c r="G8089">
        <v>6</v>
      </c>
      <c r="H8089" t="s">
        <v>33</v>
      </c>
      <c r="I8089" t="s">
        <v>34</v>
      </c>
      <c r="J8089">
        <v>4</v>
      </c>
      <c r="K8089" t="s">
        <v>129</v>
      </c>
      <c r="L8089" t="s">
        <v>31</v>
      </c>
      <c r="M8089" t="s">
        <v>90</v>
      </c>
      <c r="N8089">
        <v>22</v>
      </c>
      <c r="O8089">
        <v>16</v>
      </c>
      <c r="P8089">
        <v>190</v>
      </c>
      <c r="Q8089">
        <v>46400</v>
      </c>
    </row>
    <row r="8090" spans="1:17" x14ac:dyDescent="0.25">
      <c r="A8090" t="s">
        <v>438</v>
      </c>
      <c r="B8090" s="1" t="s">
        <v>643</v>
      </c>
      <c r="C8090">
        <v>2008</v>
      </c>
      <c r="D8090" s="15">
        <f>DATE(cars[[#This Row],[year_1]],1,1)</f>
        <v>39448</v>
      </c>
      <c r="E8090" t="s">
        <v>17</v>
      </c>
      <c r="F8090" s="4">
        <v>325</v>
      </c>
      <c r="G8090">
        <v>8</v>
      </c>
      <c r="H8090" t="s">
        <v>33</v>
      </c>
      <c r="I8090" t="s">
        <v>19</v>
      </c>
      <c r="J8090">
        <v>4</v>
      </c>
      <c r="K8090" t="s">
        <v>24</v>
      </c>
      <c r="L8090" t="s">
        <v>63</v>
      </c>
      <c r="M8090" t="s">
        <v>32</v>
      </c>
      <c r="N8090">
        <v>21</v>
      </c>
      <c r="O8090">
        <v>16</v>
      </c>
      <c r="P8090">
        <v>190</v>
      </c>
      <c r="Q8090">
        <v>50250</v>
      </c>
    </row>
    <row r="8091" spans="1:17" x14ac:dyDescent="0.25">
      <c r="A8091" t="s">
        <v>438</v>
      </c>
      <c r="B8091" s="1" t="s">
        <v>643</v>
      </c>
      <c r="C8091">
        <v>2009</v>
      </c>
      <c r="D8091" s="15">
        <f>DATE(cars[[#This Row],[year_1]],1,1)</f>
        <v>39814</v>
      </c>
      <c r="E8091" t="s">
        <v>17</v>
      </c>
      <c r="F8091" s="4">
        <v>325</v>
      </c>
      <c r="G8091">
        <v>8</v>
      </c>
      <c r="H8091" t="s">
        <v>33</v>
      </c>
      <c r="I8091" t="s">
        <v>19</v>
      </c>
      <c r="J8091">
        <v>4</v>
      </c>
      <c r="K8091" t="s">
        <v>26</v>
      </c>
      <c r="L8091" t="s">
        <v>63</v>
      </c>
      <c r="M8091" t="s">
        <v>32</v>
      </c>
      <c r="N8091">
        <v>21</v>
      </c>
      <c r="O8091">
        <v>16</v>
      </c>
      <c r="P8091">
        <v>190</v>
      </c>
      <c r="Q8091">
        <v>52150</v>
      </c>
    </row>
    <row r="8092" spans="1:17" x14ac:dyDescent="0.25">
      <c r="A8092" t="s">
        <v>438</v>
      </c>
      <c r="B8092" s="1" t="s">
        <v>643</v>
      </c>
      <c r="C8092">
        <v>2010</v>
      </c>
      <c r="D8092" s="15">
        <f>DATE(cars[[#This Row],[year_1]],1,1)</f>
        <v>40179</v>
      </c>
      <c r="E8092" t="s">
        <v>17</v>
      </c>
      <c r="F8092" s="4">
        <v>325</v>
      </c>
      <c r="G8092">
        <v>8</v>
      </c>
      <c r="H8092" t="s">
        <v>33</v>
      </c>
      <c r="I8092" t="s">
        <v>19</v>
      </c>
      <c r="J8092">
        <v>4</v>
      </c>
      <c r="K8092" t="s">
        <v>24</v>
      </c>
      <c r="L8092" t="s">
        <v>63</v>
      </c>
      <c r="M8092" t="s">
        <v>32</v>
      </c>
      <c r="N8092">
        <v>21</v>
      </c>
      <c r="O8092">
        <v>16</v>
      </c>
      <c r="P8092">
        <v>190</v>
      </c>
      <c r="Q8092">
        <v>52150</v>
      </c>
    </row>
    <row r="8093" spans="1:17" x14ac:dyDescent="0.25">
      <c r="A8093" t="s">
        <v>438</v>
      </c>
      <c r="B8093" s="1" t="s">
        <v>766</v>
      </c>
      <c r="C8093">
        <v>2015</v>
      </c>
      <c r="D8093" s="15">
        <f>DATE(cars[[#This Row],[year_1]],1,1)</f>
        <v>42005</v>
      </c>
      <c r="E8093" t="s">
        <v>17</v>
      </c>
      <c r="F8093" s="4">
        <v>325</v>
      </c>
      <c r="G8093">
        <v>6</v>
      </c>
      <c r="H8093" t="s">
        <v>33</v>
      </c>
      <c r="I8093" t="s">
        <v>34</v>
      </c>
      <c r="J8093">
        <v>4</v>
      </c>
      <c r="K8093" t="s">
        <v>170</v>
      </c>
      <c r="L8093" t="s">
        <v>31</v>
      </c>
      <c r="M8093" t="s">
        <v>90</v>
      </c>
      <c r="N8093">
        <v>22</v>
      </c>
      <c r="O8093">
        <v>16</v>
      </c>
      <c r="P8093">
        <v>190</v>
      </c>
      <c r="Q8093">
        <v>47300</v>
      </c>
    </row>
    <row r="8094" spans="1:17" x14ac:dyDescent="0.25">
      <c r="A8094" t="s">
        <v>438</v>
      </c>
      <c r="B8094" s="1" t="s">
        <v>766</v>
      </c>
      <c r="C8094">
        <v>2016</v>
      </c>
      <c r="D8094" s="15">
        <f>DATE(cars[[#This Row],[year_1]],1,1)</f>
        <v>42370</v>
      </c>
      <c r="E8094" t="s">
        <v>17</v>
      </c>
      <c r="F8094" s="4">
        <v>325</v>
      </c>
      <c r="G8094">
        <v>6</v>
      </c>
      <c r="H8094" t="s">
        <v>33</v>
      </c>
      <c r="I8094" t="s">
        <v>34</v>
      </c>
      <c r="J8094">
        <v>4</v>
      </c>
      <c r="K8094" t="s">
        <v>170</v>
      </c>
      <c r="L8094" t="s">
        <v>31</v>
      </c>
      <c r="M8094" t="s">
        <v>90</v>
      </c>
      <c r="N8094">
        <v>22</v>
      </c>
      <c r="O8094">
        <v>16</v>
      </c>
      <c r="P8094">
        <v>190</v>
      </c>
      <c r="Q8094">
        <v>47300</v>
      </c>
    </row>
    <row r="8095" spans="1:17" x14ac:dyDescent="0.25">
      <c r="A8095" t="s">
        <v>438</v>
      </c>
      <c r="B8095" s="1" t="s">
        <v>766</v>
      </c>
      <c r="C8095">
        <v>2017</v>
      </c>
      <c r="D8095" s="15">
        <f>DATE(cars[[#This Row],[year_1]],1,1)</f>
        <v>42736</v>
      </c>
      <c r="E8095" t="s">
        <v>17</v>
      </c>
      <c r="F8095" s="4">
        <v>325</v>
      </c>
      <c r="G8095">
        <v>6</v>
      </c>
      <c r="H8095" t="s">
        <v>33</v>
      </c>
      <c r="I8095" t="s">
        <v>34</v>
      </c>
      <c r="J8095">
        <v>4</v>
      </c>
      <c r="K8095" t="s">
        <v>170</v>
      </c>
      <c r="L8095" t="s">
        <v>31</v>
      </c>
      <c r="M8095" t="s">
        <v>90</v>
      </c>
      <c r="N8095">
        <v>22</v>
      </c>
      <c r="O8095">
        <v>16</v>
      </c>
      <c r="P8095">
        <v>190</v>
      </c>
      <c r="Q8095">
        <v>47650</v>
      </c>
    </row>
    <row r="8096" spans="1:17" x14ac:dyDescent="0.25">
      <c r="A8096" t="s">
        <v>438</v>
      </c>
      <c r="B8096" s="1" t="s">
        <v>491</v>
      </c>
      <c r="C8096">
        <v>2011</v>
      </c>
      <c r="D8096" s="15">
        <f>DATE(cars[[#This Row],[year_1]],1,1)</f>
        <v>40544</v>
      </c>
      <c r="E8096" t="s">
        <v>17</v>
      </c>
      <c r="F8096" s="4">
        <v>325</v>
      </c>
      <c r="G8096">
        <v>6</v>
      </c>
      <c r="H8096" t="s">
        <v>18</v>
      </c>
      <c r="I8096" t="s">
        <v>19</v>
      </c>
      <c r="J8096">
        <v>2</v>
      </c>
      <c r="K8096" t="s">
        <v>24</v>
      </c>
      <c r="L8096" t="s">
        <v>31</v>
      </c>
      <c r="M8096" t="s">
        <v>25</v>
      </c>
      <c r="N8096">
        <v>24</v>
      </c>
      <c r="O8096">
        <v>16</v>
      </c>
      <c r="P8096">
        <v>190</v>
      </c>
      <c r="Q8096">
        <v>50200</v>
      </c>
    </row>
    <row r="8097" spans="1:17" x14ac:dyDescent="0.25">
      <c r="A8097" t="s">
        <v>438</v>
      </c>
      <c r="B8097" s="1" t="s">
        <v>491</v>
      </c>
      <c r="C8097">
        <v>2012</v>
      </c>
      <c r="D8097" s="15">
        <f>DATE(cars[[#This Row],[year_1]],1,1)</f>
        <v>40909</v>
      </c>
      <c r="E8097" t="s">
        <v>17</v>
      </c>
      <c r="F8097" s="4">
        <v>325</v>
      </c>
      <c r="G8097">
        <v>6</v>
      </c>
      <c r="H8097" t="s">
        <v>18</v>
      </c>
      <c r="I8097" t="s">
        <v>19</v>
      </c>
      <c r="J8097">
        <v>2</v>
      </c>
      <c r="K8097" t="s">
        <v>24</v>
      </c>
      <c r="L8097" t="s">
        <v>31</v>
      </c>
      <c r="M8097" t="s">
        <v>25</v>
      </c>
      <c r="N8097">
        <v>24</v>
      </c>
      <c r="O8097">
        <v>16</v>
      </c>
      <c r="P8097">
        <v>190</v>
      </c>
      <c r="Q8097">
        <v>51300</v>
      </c>
    </row>
    <row r="8098" spans="1:17" x14ac:dyDescent="0.25">
      <c r="A8098" t="s">
        <v>438</v>
      </c>
      <c r="B8098" s="1" t="s">
        <v>491</v>
      </c>
      <c r="C8098">
        <v>2013</v>
      </c>
      <c r="D8098" s="15">
        <f>DATE(cars[[#This Row],[year_1]],1,1)</f>
        <v>41275</v>
      </c>
      <c r="E8098" t="s">
        <v>38</v>
      </c>
      <c r="F8098" s="4">
        <v>325</v>
      </c>
      <c r="G8098">
        <v>6</v>
      </c>
      <c r="H8098" t="s">
        <v>18</v>
      </c>
      <c r="I8098" t="s">
        <v>19</v>
      </c>
      <c r="J8098">
        <v>2</v>
      </c>
      <c r="K8098" t="s">
        <v>24</v>
      </c>
      <c r="L8098" t="s">
        <v>31</v>
      </c>
      <c r="M8098" t="s">
        <v>25</v>
      </c>
      <c r="N8098">
        <v>24</v>
      </c>
      <c r="O8098">
        <v>16</v>
      </c>
      <c r="P8098">
        <v>190</v>
      </c>
      <c r="Q8098">
        <v>52750</v>
      </c>
    </row>
    <row r="8099" spans="1:17" x14ac:dyDescent="0.25">
      <c r="A8099" t="s">
        <v>438</v>
      </c>
      <c r="B8099" s="1" t="s">
        <v>496</v>
      </c>
      <c r="C8099">
        <v>2010</v>
      </c>
      <c r="D8099" s="15">
        <f>DATE(cars[[#This Row],[year_1]],1,1)</f>
        <v>40179</v>
      </c>
      <c r="E8099" t="s">
        <v>17</v>
      </c>
      <c r="F8099" s="4">
        <v>325</v>
      </c>
      <c r="G8099">
        <v>6</v>
      </c>
      <c r="H8099" t="s">
        <v>18</v>
      </c>
      <c r="I8099" t="s">
        <v>19</v>
      </c>
      <c r="J8099">
        <v>2</v>
      </c>
      <c r="K8099" t="s">
        <v>24</v>
      </c>
      <c r="L8099" t="s">
        <v>31</v>
      </c>
      <c r="M8099" t="s">
        <v>25</v>
      </c>
      <c r="N8099">
        <v>24</v>
      </c>
      <c r="O8099">
        <v>16</v>
      </c>
      <c r="P8099">
        <v>190</v>
      </c>
      <c r="Q8099">
        <v>46950</v>
      </c>
    </row>
    <row r="8100" spans="1:17" x14ac:dyDescent="0.25">
      <c r="A8100" t="s">
        <v>438</v>
      </c>
      <c r="B8100" s="1" t="s">
        <v>499</v>
      </c>
      <c r="C8100">
        <v>2009</v>
      </c>
      <c r="D8100" s="15">
        <f>DATE(cars[[#This Row],[year_1]],1,1)</f>
        <v>39814</v>
      </c>
      <c r="E8100" t="s">
        <v>17</v>
      </c>
      <c r="F8100" s="4">
        <v>325</v>
      </c>
      <c r="G8100">
        <v>6</v>
      </c>
      <c r="H8100" t="s">
        <v>18</v>
      </c>
      <c r="I8100" t="s">
        <v>19</v>
      </c>
      <c r="J8100">
        <v>2</v>
      </c>
      <c r="K8100" t="s">
        <v>24</v>
      </c>
      <c r="L8100" t="s">
        <v>31</v>
      </c>
      <c r="M8100" t="s">
        <v>25</v>
      </c>
      <c r="N8100">
        <v>24</v>
      </c>
      <c r="O8100">
        <v>16</v>
      </c>
      <c r="P8100">
        <v>190</v>
      </c>
      <c r="Q8100">
        <v>43900</v>
      </c>
    </row>
    <row r="8101" spans="1:17" x14ac:dyDescent="0.25">
      <c r="A8101" t="s">
        <v>438</v>
      </c>
      <c r="B8101" s="1" t="s">
        <v>756</v>
      </c>
      <c r="C8101">
        <v>2014</v>
      </c>
      <c r="D8101" s="15">
        <f>DATE(cars[[#This Row],[year_1]],1,1)</f>
        <v>41640</v>
      </c>
      <c r="E8101" t="s">
        <v>38</v>
      </c>
      <c r="F8101" s="4">
        <v>325</v>
      </c>
      <c r="G8101">
        <v>6</v>
      </c>
      <c r="H8101" t="s">
        <v>18</v>
      </c>
      <c r="I8101" t="s">
        <v>19</v>
      </c>
      <c r="J8101">
        <v>2</v>
      </c>
      <c r="K8101" t="s">
        <v>24</v>
      </c>
      <c r="L8101" t="s">
        <v>31</v>
      </c>
      <c r="M8101" t="s">
        <v>25</v>
      </c>
      <c r="N8101">
        <v>24</v>
      </c>
      <c r="O8101">
        <v>16</v>
      </c>
      <c r="P8101">
        <v>190</v>
      </c>
      <c r="Q8101">
        <v>53400</v>
      </c>
    </row>
    <row r="8102" spans="1:17" x14ac:dyDescent="0.25">
      <c r="A8102" t="s">
        <v>438</v>
      </c>
      <c r="B8102" s="1" t="s">
        <v>756</v>
      </c>
      <c r="C8102">
        <v>2015</v>
      </c>
      <c r="D8102" s="15">
        <f>DATE(cars[[#This Row],[year_1]],1,1)</f>
        <v>42005</v>
      </c>
      <c r="E8102" t="s">
        <v>38</v>
      </c>
      <c r="F8102" s="4">
        <v>325</v>
      </c>
      <c r="G8102">
        <v>6</v>
      </c>
      <c r="H8102" t="s">
        <v>18</v>
      </c>
      <c r="I8102" t="s">
        <v>19</v>
      </c>
      <c r="J8102">
        <v>2</v>
      </c>
      <c r="K8102" t="s">
        <v>24</v>
      </c>
      <c r="L8102" t="s">
        <v>31</v>
      </c>
      <c r="M8102" t="s">
        <v>25</v>
      </c>
      <c r="N8102">
        <v>24</v>
      </c>
      <c r="O8102">
        <v>16</v>
      </c>
      <c r="P8102">
        <v>190</v>
      </c>
      <c r="Q8102">
        <v>53400</v>
      </c>
    </row>
    <row r="8103" spans="1:17" x14ac:dyDescent="0.25">
      <c r="A8103" t="s">
        <v>28</v>
      </c>
      <c r="B8103" s="1" t="s">
        <v>759</v>
      </c>
      <c r="C8103">
        <v>2014</v>
      </c>
      <c r="D8103" s="15">
        <f>DATE(cars[[#This Row],[year_1]],1,1)</f>
        <v>41640</v>
      </c>
      <c r="E8103" t="s">
        <v>17</v>
      </c>
      <c r="F8103" s="4">
        <v>333</v>
      </c>
      <c r="G8103">
        <v>6</v>
      </c>
      <c r="H8103" t="s">
        <v>33</v>
      </c>
      <c r="I8103" t="s">
        <v>34</v>
      </c>
      <c r="J8103">
        <v>4</v>
      </c>
      <c r="K8103" t="s">
        <v>129</v>
      </c>
      <c r="L8103" t="s">
        <v>63</v>
      </c>
      <c r="M8103" t="s">
        <v>90</v>
      </c>
      <c r="N8103">
        <v>22</v>
      </c>
      <c r="O8103">
        <v>16</v>
      </c>
      <c r="P8103">
        <v>3105</v>
      </c>
      <c r="Q8103">
        <v>60900</v>
      </c>
    </row>
    <row r="8104" spans="1:17" x14ac:dyDescent="0.25">
      <c r="A8104" t="s">
        <v>28</v>
      </c>
      <c r="B8104" s="1" t="s">
        <v>759</v>
      </c>
      <c r="C8104">
        <v>2015</v>
      </c>
      <c r="D8104" s="15">
        <f>DATE(cars[[#This Row],[year_1]],1,1)</f>
        <v>42005</v>
      </c>
      <c r="E8104" t="s">
        <v>17</v>
      </c>
      <c r="F8104" s="4">
        <v>333</v>
      </c>
      <c r="G8104">
        <v>6</v>
      </c>
      <c r="H8104" t="s">
        <v>33</v>
      </c>
      <c r="I8104" t="s">
        <v>34</v>
      </c>
      <c r="J8104">
        <v>4</v>
      </c>
      <c r="K8104" t="s">
        <v>129</v>
      </c>
      <c r="L8104" t="s">
        <v>63</v>
      </c>
      <c r="M8104" t="s">
        <v>90</v>
      </c>
      <c r="N8104">
        <v>22</v>
      </c>
      <c r="O8104">
        <v>16</v>
      </c>
      <c r="P8104">
        <v>3105</v>
      </c>
      <c r="Q8104">
        <v>61900</v>
      </c>
    </row>
    <row r="8105" spans="1:17" x14ac:dyDescent="0.25">
      <c r="A8105" t="s">
        <v>438</v>
      </c>
      <c r="B8105" s="1" t="s">
        <v>753</v>
      </c>
      <c r="C8105">
        <v>2004</v>
      </c>
      <c r="D8105" s="15">
        <f>DATE(cars[[#This Row],[year_1]],1,1)</f>
        <v>37987</v>
      </c>
      <c r="E8105" t="s">
        <v>29</v>
      </c>
      <c r="F8105" s="4">
        <v>340</v>
      </c>
      <c r="G8105">
        <v>8</v>
      </c>
      <c r="H8105" t="s">
        <v>33</v>
      </c>
      <c r="I8105" t="s">
        <v>19</v>
      </c>
      <c r="J8105">
        <v>4</v>
      </c>
      <c r="K8105" t="s">
        <v>24</v>
      </c>
      <c r="L8105" t="s">
        <v>63</v>
      </c>
      <c r="M8105" t="s">
        <v>32</v>
      </c>
      <c r="N8105">
        <v>22</v>
      </c>
      <c r="O8105">
        <v>16</v>
      </c>
      <c r="P8105">
        <v>190</v>
      </c>
      <c r="Q8105">
        <v>61600</v>
      </c>
    </row>
    <row r="8106" spans="1:17" x14ac:dyDescent="0.25">
      <c r="A8106" t="s">
        <v>438</v>
      </c>
      <c r="B8106" s="1" t="s">
        <v>753</v>
      </c>
      <c r="C8106">
        <v>2004</v>
      </c>
      <c r="D8106" s="15">
        <f>DATE(cars[[#This Row],[year_1]],1,1)</f>
        <v>37987</v>
      </c>
      <c r="E8106" t="s">
        <v>29</v>
      </c>
      <c r="F8106" s="4">
        <v>340</v>
      </c>
      <c r="G8106">
        <v>8</v>
      </c>
      <c r="H8106" t="s">
        <v>33</v>
      </c>
      <c r="I8106" t="s">
        <v>19</v>
      </c>
      <c r="J8106">
        <v>4</v>
      </c>
      <c r="K8106" t="s">
        <v>24</v>
      </c>
      <c r="L8106" t="s">
        <v>63</v>
      </c>
      <c r="M8106" t="s">
        <v>32</v>
      </c>
      <c r="N8106">
        <v>22</v>
      </c>
      <c r="O8106">
        <v>16</v>
      </c>
      <c r="P8106">
        <v>190</v>
      </c>
      <c r="Q8106">
        <v>52400</v>
      </c>
    </row>
    <row r="8107" spans="1:17" x14ac:dyDescent="0.25">
      <c r="A8107" t="s">
        <v>438</v>
      </c>
      <c r="B8107" s="1" t="s">
        <v>753</v>
      </c>
      <c r="C8107">
        <v>2005</v>
      </c>
      <c r="D8107" s="15">
        <f>DATE(cars[[#This Row],[year_1]],1,1)</f>
        <v>38353</v>
      </c>
      <c r="E8107" t="s">
        <v>29</v>
      </c>
      <c r="F8107" s="4">
        <v>340</v>
      </c>
      <c r="G8107">
        <v>8</v>
      </c>
      <c r="H8107" t="s">
        <v>33</v>
      </c>
      <c r="I8107" t="s">
        <v>19</v>
      </c>
      <c r="J8107">
        <v>4</v>
      </c>
      <c r="K8107" t="s">
        <v>24</v>
      </c>
      <c r="L8107" t="s">
        <v>63</v>
      </c>
      <c r="M8107" t="s">
        <v>32</v>
      </c>
      <c r="N8107">
        <v>22</v>
      </c>
      <c r="O8107">
        <v>16</v>
      </c>
      <c r="P8107">
        <v>190</v>
      </c>
      <c r="Q8107">
        <v>56400</v>
      </c>
    </row>
    <row r="8108" spans="1:17" x14ac:dyDescent="0.25">
      <c r="A8108" t="s">
        <v>142</v>
      </c>
      <c r="B8108" s="1" t="s">
        <v>508</v>
      </c>
      <c r="C8108">
        <v>2014</v>
      </c>
      <c r="D8108" s="15">
        <f>DATE(cars[[#This Row],[year_1]],1,1)</f>
        <v>41640</v>
      </c>
      <c r="E8108" t="s">
        <v>38</v>
      </c>
      <c r="F8108" s="4">
        <v>348</v>
      </c>
      <c r="G8108">
        <v>6</v>
      </c>
      <c r="H8108" t="s">
        <v>18</v>
      </c>
      <c r="I8108" t="s">
        <v>19</v>
      </c>
      <c r="J8108">
        <v>2</v>
      </c>
      <c r="K8108" t="s">
        <v>73</v>
      </c>
      <c r="L8108" t="s">
        <v>31</v>
      </c>
      <c r="M8108" t="s">
        <v>22</v>
      </c>
      <c r="N8108">
        <v>24</v>
      </c>
      <c r="O8108">
        <v>16</v>
      </c>
      <c r="P8108">
        <v>1439</v>
      </c>
      <c r="Q8108">
        <v>29350</v>
      </c>
    </row>
    <row r="8109" spans="1:17" x14ac:dyDescent="0.25">
      <c r="A8109" t="s">
        <v>142</v>
      </c>
      <c r="B8109" s="1" t="s">
        <v>508</v>
      </c>
      <c r="C8109">
        <v>2014</v>
      </c>
      <c r="D8109" s="15">
        <f>DATE(cars[[#This Row],[year_1]],1,1)</f>
        <v>41640</v>
      </c>
      <c r="E8109" t="s">
        <v>38</v>
      </c>
      <c r="F8109" s="4">
        <v>348</v>
      </c>
      <c r="G8109">
        <v>6</v>
      </c>
      <c r="H8109" t="s">
        <v>33</v>
      </c>
      <c r="I8109" t="s">
        <v>19</v>
      </c>
      <c r="J8109">
        <v>2</v>
      </c>
      <c r="K8109" t="s">
        <v>73</v>
      </c>
      <c r="L8109" t="s">
        <v>31</v>
      </c>
      <c r="M8109" t="s">
        <v>22</v>
      </c>
      <c r="N8109">
        <v>25</v>
      </c>
      <c r="O8109">
        <v>16</v>
      </c>
      <c r="P8109">
        <v>1439</v>
      </c>
      <c r="Q8109">
        <v>32150</v>
      </c>
    </row>
    <row r="8110" spans="1:17" x14ac:dyDescent="0.25">
      <c r="A8110" t="s">
        <v>142</v>
      </c>
      <c r="B8110" s="1" t="s">
        <v>508</v>
      </c>
      <c r="C8110">
        <v>2014</v>
      </c>
      <c r="D8110" s="15">
        <f>DATE(cars[[#This Row],[year_1]],1,1)</f>
        <v>41640</v>
      </c>
      <c r="E8110" t="s">
        <v>38</v>
      </c>
      <c r="F8110" s="4">
        <v>348</v>
      </c>
      <c r="G8110">
        <v>6</v>
      </c>
      <c r="H8110" t="s">
        <v>33</v>
      </c>
      <c r="I8110" t="s">
        <v>19</v>
      </c>
      <c r="J8110">
        <v>2</v>
      </c>
      <c r="K8110" t="s">
        <v>73</v>
      </c>
      <c r="L8110" t="s">
        <v>31</v>
      </c>
      <c r="M8110" t="s">
        <v>22</v>
      </c>
      <c r="N8110">
        <v>25</v>
      </c>
      <c r="O8110">
        <v>16</v>
      </c>
      <c r="P8110">
        <v>1439</v>
      </c>
      <c r="Q8110">
        <v>34600</v>
      </c>
    </row>
    <row r="8111" spans="1:17" x14ac:dyDescent="0.25">
      <c r="A8111" t="s">
        <v>142</v>
      </c>
      <c r="B8111" s="1" t="s">
        <v>508</v>
      </c>
      <c r="C8111">
        <v>2014</v>
      </c>
      <c r="D8111" s="15">
        <f>DATE(cars[[#This Row],[year_1]],1,1)</f>
        <v>41640</v>
      </c>
      <c r="E8111" t="s">
        <v>38</v>
      </c>
      <c r="F8111" s="4">
        <v>348</v>
      </c>
      <c r="G8111">
        <v>6</v>
      </c>
      <c r="H8111" t="s">
        <v>18</v>
      </c>
      <c r="I8111" t="s">
        <v>19</v>
      </c>
      <c r="J8111">
        <v>2</v>
      </c>
      <c r="K8111" t="s">
        <v>73</v>
      </c>
      <c r="L8111" t="s">
        <v>31</v>
      </c>
      <c r="M8111" t="s">
        <v>22</v>
      </c>
      <c r="N8111">
        <v>24</v>
      </c>
      <c r="O8111">
        <v>16</v>
      </c>
      <c r="P8111">
        <v>1439</v>
      </c>
      <c r="Q8111">
        <v>33400</v>
      </c>
    </row>
    <row r="8112" spans="1:17" x14ac:dyDescent="0.25">
      <c r="A8112" t="s">
        <v>142</v>
      </c>
      <c r="B8112" s="1" t="s">
        <v>508</v>
      </c>
      <c r="C8112">
        <v>2015</v>
      </c>
      <c r="D8112" s="15">
        <f>DATE(cars[[#This Row],[year_1]],1,1)</f>
        <v>42005</v>
      </c>
      <c r="E8112" t="s">
        <v>38</v>
      </c>
      <c r="F8112" s="4">
        <v>348</v>
      </c>
      <c r="G8112">
        <v>6</v>
      </c>
      <c r="H8112" t="s">
        <v>33</v>
      </c>
      <c r="I8112" t="s">
        <v>19</v>
      </c>
      <c r="J8112">
        <v>2</v>
      </c>
      <c r="K8112" t="s">
        <v>73</v>
      </c>
      <c r="L8112" t="s">
        <v>31</v>
      </c>
      <c r="M8112" t="s">
        <v>22</v>
      </c>
      <c r="N8112">
        <v>25</v>
      </c>
      <c r="O8112">
        <v>16</v>
      </c>
      <c r="P8112">
        <v>1439</v>
      </c>
      <c r="Q8112">
        <v>27950</v>
      </c>
    </row>
    <row r="8113" spans="1:17" x14ac:dyDescent="0.25">
      <c r="A8113" t="s">
        <v>142</v>
      </c>
      <c r="B8113" s="1" t="s">
        <v>508</v>
      </c>
      <c r="C8113">
        <v>2015</v>
      </c>
      <c r="D8113" s="15">
        <f>DATE(cars[[#This Row],[year_1]],1,1)</f>
        <v>42005</v>
      </c>
      <c r="E8113" t="s">
        <v>38</v>
      </c>
      <c r="F8113" s="4">
        <v>348</v>
      </c>
      <c r="G8113">
        <v>6</v>
      </c>
      <c r="H8113" t="s">
        <v>18</v>
      </c>
      <c r="I8113" t="s">
        <v>19</v>
      </c>
      <c r="J8113">
        <v>2</v>
      </c>
      <c r="K8113" t="s">
        <v>73</v>
      </c>
      <c r="L8113" t="s">
        <v>31</v>
      </c>
      <c r="M8113" t="s">
        <v>22</v>
      </c>
      <c r="N8113">
        <v>24</v>
      </c>
      <c r="O8113">
        <v>16</v>
      </c>
      <c r="P8113">
        <v>1439</v>
      </c>
      <c r="Q8113">
        <v>26750</v>
      </c>
    </row>
    <row r="8114" spans="1:17" x14ac:dyDescent="0.25">
      <c r="A8114" t="s">
        <v>142</v>
      </c>
      <c r="B8114" s="1" t="s">
        <v>508</v>
      </c>
      <c r="C8114">
        <v>2015</v>
      </c>
      <c r="D8114" s="15">
        <f>DATE(cars[[#This Row],[year_1]],1,1)</f>
        <v>42005</v>
      </c>
      <c r="E8114" t="s">
        <v>38</v>
      </c>
      <c r="F8114" s="4">
        <v>348</v>
      </c>
      <c r="G8114">
        <v>6</v>
      </c>
      <c r="H8114" t="s">
        <v>33</v>
      </c>
      <c r="I8114" t="s">
        <v>19</v>
      </c>
      <c r="J8114">
        <v>2</v>
      </c>
      <c r="K8114" t="s">
        <v>73</v>
      </c>
      <c r="L8114" t="s">
        <v>31</v>
      </c>
      <c r="M8114" t="s">
        <v>22</v>
      </c>
      <c r="N8114">
        <v>25</v>
      </c>
      <c r="O8114">
        <v>16</v>
      </c>
      <c r="P8114">
        <v>1439</v>
      </c>
      <c r="Q8114">
        <v>34600</v>
      </c>
    </row>
    <row r="8115" spans="1:17" x14ac:dyDescent="0.25">
      <c r="A8115" t="s">
        <v>142</v>
      </c>
      <c r="B8115" s="1" t="s">
        <v>508</v>
      </c>
      <c r="C8115">
        <v>2015</v>
      </c>
      <c r="D8115" s="15">
        <f>DATE(cars[[#This Row],[year_1]],1,1)</f>
        <v>42005</v>
      </c>
      <c r="E8115" t="s">
        <v>38</v>
      </c>
      <c r="F8115" s="4">
        <v>348</v>
      </c>
      <c r="G8115">
        <v>6</v>
      </c>
      <c r="H8115" t="s">
        <v>18</v>
      </c>
      <c r="I8115" t="s">
        <v>19</v>
      </c>
      <c r="J8115">
        <v>2</v>
      </c>
      <c r="K8115" t="s">
        <v>73</v>
      </c>
      <c r="L8115" t="s">
        <v>31</v>
      </c>
      <c r="M8115" t="s">
        <v>22</v>
      </c>
      <c r="N8115">
        <v>24</v>
      </c>
      <c r="O8115">
        <v>16</v>
      </c>
      <c r="P8115">
        <v>1439</v>
      </c>
      <c r="Q8115">
        <v>33400</v>
      </c>
    </row>
    <row r="8116" spans="1:17" x14ac:dyDescent="0.25">
      <c r="A8116" t="s">
        <v>142</v>
      </c>
      <c r="B8116" s="1" t="s">
        <v>508</v>
      </c>
      <c r="C8116">
        <v>2015</v>
      </c>
      <c r="D8116" s="15">
        <f>DATE(cars[[#This Row],[year_1]],1,1)</f>
        <v>42005</v>
      </c>
      <c r="E8116" t="s">
        <v>38</v>
      </c>
      <c r="F8116" s="4">
        <v>348</v>
      </c>
      <c r="G8116">
        <v>6</v>
      </c>
      <c r="H8116" t="s">
        <v>18</v>
      </c>
      <c r="I8116" t="s">
        <v>19</v>
      </c>
      <c r="J8116">
        <v>2</v>
      </c>
      <c r="K8116" t="s">
        <v>73</v>
      </c>
      <c r="L8116" t="s">
        <v>31</v>
      </c>
      <c r="M8116" t="s">
        <v>22</v>
      </c>
      <c r="N8116">
        <v>24</v>
      </c>
      <c r="O8116">
        <v>16</v>
      </c>
      <c r="P8116">
        <v>1439</v>
      </c>
      <c r="Q8116">
        <v>29500</v>
      </c>
    </row>
    <row r="8117" spans="1:17" x14ac:dyDescent="0.25">
      <c r="A8117" t="s">
        <v>142</v>
      </c>
      <c r="B8117" s="1" t="s">
        <v>508</v>
      </c>
      <c r="C8117">
        <v>2016</v>
      </c>
      <c r="D8117" s="15">
        <f>DATE(cars[[#This Row],[year_1]],1,1)</f>
        <v>42370</v>
      </c>
      <c r="E8117" t="s">
        <v>38</v>
      </c>
      <c r="F8117" s="4">
        <v>348</v>
      </c>
      <c r="G8117">
        <v>6</v>
      </c>
      <c r="H8117" t="s">
        <v>33</v>
      </c>
      <c r="I8117" t="s">
        <v>19</v>
      </c>
      <c r="J8117">
        <v>2</v>
      </c>
      <c r="K8117" t="s">
        <v>73</v>
      </c>
      <c r="L8117" t="s">
        <v>31</v>
      </c>
      <c r="M8117" t="s">
        <v>22</v>
      </c>
      <c r="N8117">
        <v>25</v>
      </c>
      <c r="O8117">
        <v>16</v>
      </c>
      <c r="P8117">
        <v>1439</v>
      </c>
      <c r="Q8117">
        <v>34950</v>
      </c>
    </row>
    <row r="8118" spans="1:17" x14ac:dyDescent="0.25">
      <c r="A8118" t="s">
        <v>142</v>
      </c>
      <c r="B8118" s="1" t="s">
        <v>508</v>
      </c>
      <c r="C8118">
        <v>2016</v>
      </c>
      <c r="D8118" s="15">
        <f>DATE(cars[[#This Row],[year_1]],1,1)</f>
        <v>42370</v>
      </c>
      <c r="E8118" t="s">
        <v>38</v>
      </c>
      <c r="F8118" s="4">
        <v>348</v>
      </c>
      <c r="G8118">
        <v>6</v>
      </c>
      <c r="H8118" t="s">
        <v>33</v>
      </c>
      <c r="I8118" t="s">
        <v>19</v>
      </c>
      <c r="J8118">
        <v>2</v>
      </c>
      <c r="K8118" t="s">
        <v>73</v>
      </c>
      <c r="L8118" t="s">
        <v>31</v>
      </c>
      <c r="M8118" t="s">
        <v>22</v>
      </c>
      <c r="N8118">
        <v>25</v>
      </c>
      <c r="O8118">
        <v>16</v>
      </c>
      <c r="P8118">
        <v>1439</v>
      </c>
      <c r="Q8118">
        <v>28150</v>
      </c>
    </row>
    <row r="8119" spans="1:17" x14ac:dyDescent="0.25">
      <c r="A8119" t="s">
        <v>186</v>
      </c>
      <c r="B8119" s="1" t="s">
        <v>879</v>
      </c>
      <c r="C8119">
        <v>2015</v>
      </c>
      <c r="D8119" s="15">
        <f>DATE(cars[[#This Row],[year_1]],1,1)</f>
        <v>42005</v>
      </c>
      <c r="E8119" t="s">
        <v>29</v>
      </c>
      <c r="F8119" s="4">
        <v>355</v>
      </c>
      <c r="G8119">
        <v>8</v>
      </c>
      <c r="H8119" t="s">
        <v>33</v>
      </c>
      <c r="I8119" t="s">
        <v>91</v>
      </c>
      <c r="J8119">
        <v>4</v>
      </c>
      <c r="K8119" t="s">
        <v>49</v>
      </c>
      <c r="L8119" t="s">
        <v>63</v>
      </c>
      <c r="M8119" t="s">
        <v>196</v>
      </c>
      <c r="N8119">
        <v>22</v>
      </c>
      <c r="O8119">
        <v>16</v>
      </c>
      <c r="P8119">
        <v>1385</v>
      </c>
      <c r="Q8119">
        <v>46110</v>
      </c>
    </row>
    <row r="8120" spans="1:17" x14ac:dyDescent="0.25">
      <c r="A8120" t="s">
        <v>186</v>
      </c>
      <c r="B8120" s="1" t="s">
        <v>879</v>
      </c>
      <c r="C8120">
        <v>2015</v>
      </c>
      <c r="D8120" s="15">
        <f>DATE(cars[[#This Row],[year_1]],1,1)</f>
        <v>42005</v>
      </c>
      <c r="E8120" t="s">
        <v>29</v>
      </c>
      <c r="F8120" s="4">
        <v>355</v>
      </c>
      <c r="G8120">
        <v>8</v>
      </c>
      <c r="H8120" t="s">
        <v>33</v>
      </c>
      <c r="I8120" t="s">
        <v>91</v>
      </c>
      <c r="J8120">
        <v>4</v>
      </c>
      <c r="K8120" t="s">
        <v>49</v>
      </c>
      <c r="L8120" t="s">
        <v>63</v>
      </c>
      <c r="M8120" t="s">
        <v>214</v>
      </c>
      <c r="N8120">
        <v>22</v>
      </c>
      <c r="O8120">
        <v>16</v>
      </c>
      <c r="P8120">
        <v>1385</v>
      </c>
      <c r="Q8120">
        <v>43450</v>
      </c>
    </row>
    <row r="8121" spans="1:17" x14ac:dyDescent="0.25">
      <c r="A8121" t="s">
        <v>186</v>
      </c>
      <c r="B8121" s="1" t="s">
        <v>879</v>
      </c>
      <c r="C8121">
        <v>2015</v>
      </c>
      <c r="D8121" s="15">
        <f>DATE(cars[[#This Row],[year_1]],1,1)</f>
        <v>42005</v>
      </c>
      <c r="E8121" t="s">
        <v>29</v>
      </c>
      <c r="F8121" s="4">
        <v>355</v>
      </c>
      <c r="G8121">
        <v>8</v>
      </c>
      <c r="H8121" t="s">
        <v>33</v>
      </c>
      <c r="I8121" t="s">
        <v>19</v>
      </c>
      <c r="J8121">
        <v>4</v>
      </c>
      <c r="K8121" t="s">
        <v>49</v>
      </c>
      <c r="L8121" t="s">
        <v>63</v>
      </c>
      <c r="M8121" t="s">
        <v>196</v>
      </c>
      <c r="N8121">
        <v>23</v>
      </c>
      <c r="O8121">
        <v>16</v>
      </c>
      <c r="P8121">
        <v>1385</v>
      </c>
      <c r="Q8121">
        <v>47875</v>
      </c>
    </row>
    <row r="8122" spans="1:17" x14ac:dyDescent="0.25">
      <c r="A8122" t="s">
        <v>186</v>
      </c>
      <c r="B8122" s="1" t="s">
        <v>879</v>
      </c>
      <c r="C8122">
        <v>2015</v>
      </c>
      <c r="D8122" s="15">
        <f>DATE(cars[[#This Row],[year_1]],1,1)</f>
        <v>42005</v>
      </c>
      <c r="E8122" t="s">
        <v>29</v>
      </c>
      <c r="F8122" s="4">
        <v>355</v>
      </c>
      <c r="G8122">
        <v>8</v>
      </c>
      <c r="H8122" t="s">
        <v>33</v>
      </c>
      <c r="I8122" t="s">
        <v>19</v>
      </c>
      <c r="J8122">
        <v>4</v>
      </c>
      <c r="K8122" t="s">
        <v>49</v>
      </c>
      <c r="L8122" t="s">
        <v>63</v>
      </c>
      <c r="M8122" t="s">
        <v>196</v>
      </c>
      <c r="N8122">
        <v>23</v>
      </c>
      <c r="O8122">
        <v>16</v>
      </c>
      <c r="P8122">
        <v>1385</v>
      </c>
      <c r="Q8122">
        <v>42270</v>
      </c>
    </row>
    <row r="8123" spans="1:17" x14ac:dyDescent="0.25">
      <c r="A8123" t="s">
        <v>186</v>
      </c>
      <c r="B8123" s="1" t="s">
        <v>879</v>
      </c>
      <c r="C8123">
        <v>2015</v>
      </c>
      <c r="D8123" s="15">
        <f>DATE(cars[[#This Row],[year_1]],1,1)</f>
        <v>42005</v>
      </c>
      <c r="E8123" t="s">
        <v>29</v>
      </c>
      <c r="F8123" s="4">
        <v>355</v>
      </c>
      <c r="G8123">
        <v>8</v>
      </c>
      <c r="H8123" t="s">
        <v>33</v>
      </c>
      <c r="I8123" t="s">
        <v>91</v>
      </c>
      <c r="J8123">
        <v>4</v>
      </c>
      <c r="K8123" t="s">
        <v>49</v>
      </c>
      <c r="L8123" t="s">
        <v>63</v>
      </c>
      <c r="M8123" t="s">
        <v>196</v>
      </c>
      <c r="N8123">
        <v>22</v>
      </c>
      <c r="O8123">
        <v>16</v>
      </c>
      <c r="P8123">
        <v>1385</v>
      </c>
      <c r="Q8123">
        <v>51150</v>
      </c>
    </row>
    <row r="8124" spans="1:17" x14ac:dyDescent="0.25">
      <c r="A8124" t="s">
        <v>186</v>
      </c>
      <c r="B8124" s="1" t="s">
        <v>879</v>
      </c>
      <c r="C8124">
        <v>2015</v>
      </c>
      <c r="D8124" s="15">
        <f>DATE(cars[[#This Row],[year_1]],1,1)</f>
        <v>42005</v>
      </c>
      <c r="E8124" t="s">
        <v>29</v>
      </c>
      <c r="F8124" s="4">
        <v>355</v>
      </c>
      <c r="G8124">
        <v>8</v>
      </c>
      <c r="H8124" t="s">
        <v>33</v>
      </c>
      <c r="I8124" t="s">
        <v>19</v>
      </c>
      <c r="J8124">
        <v>4</v>
      </c>
      <c r="K8124" t="s">
        <v>49</v>
      </c>
      <c r="L8124" t="s">
        <v>63</v>
      </c>
      <c r="M8124" t="s">
        <v>196</v>
      </c>
      <c r="N8124">
        <v>23</v>
      </c>
      <c r="O8124">
        <v>16</v>
      </c>
      <c r="P8124">
        <v>1385</v>
      </c>
      <c r="Q8124">
        <v>41970</v>
      </c>
    </row>
    <row r="8125" spans="1:17" x14ac:dyDescent="0.25">
      <c r="A8125" t="s">
        <v>186</v>
      </c>
      <c r="B8125" s="1" t="s">
        <v>879</v>
      </c>
      <c r="C8125">
        <v>2015</v>
      </c>
      <c r="D8125" s="15">
        <f>DATE(cars[[#This Row],[year_1]],1,1)</f>
        <v>42005</v>
      </c>
      <c r="E8125" t="s">
        <v>29</v>
      </c>
      <c r="F8125" s="4">
        <v>355</v>
      </c>
      <c r="G8125">
        <v>8</v>
      </c>
      <c r="H8125" t="s">
        <v>33</v>
      </c>
      <c r="I8125" t="s">
        <v>91</v>
      </c>
      <c r="J8125">
        <v>4</v>
      </c>
      <c r="K8125" t="s">
        <v>49</v>
      </c>
      <c r="L8125" t="s">
        <v>63</v>
      </c>
      <c r="M8125" t="s">
        <v>196</v>
      </c>
      <c r="N8125">
        <v>22</v>
      </c>
      <c r="O8125">
        <v>16</v>
      </c>
      <c r="P8125">
        <v>1385</v>
      </c>
      <c r="Q8125">
        <v>45420</v>
      </c>
    </row>
    <row r="8126" spans="1:17" x14ac:dyDescent="0.25">
      <c r="A8126" t="s">
        <v>186</v>
      </c>
      <c r="B8126" s="1" t="s">
        <v>879</v>
      </c>
      <c r="C8126">
        <v>2015</v>
      </c>
      <c r="D8126" s="15">
        <f>DATE(cars[[#This Row],[year_1]],1,1)</f>
        <v>42005</v>
      </c>
      <c r="E8126" t="s">
        <v>29</v>
      </c>
      <c r="F8126" s="4">
        <v>355</v>
      </c>
      <c r="G8126">
        <v>8</v>
      </c>
      <c r="H8126" t="s">
        <v>33</v>
      </c>
      <c r="I8126" t="s">
        <v>91</v>
      </c>
      <c r="J8126">
        <v>4</v>
      </c>
      <c r="K8126" t="s">
        <v>49</v>
      </c>
      <c r="L8126" t="s">
        <v>63</v>
      </c>
      <c r="M8126" t="s">
        <v>214</v>
      </c>
      <c r="N8126">
        <v>22</v>
      </c>
      <c r="O8126">
        <v>16</v>
      </c>
      <c r="P8126">
        <v>1385</v>
      </c>
      <c r="Q8126">
        <v>42760</v>
      </c>
    </row>
    <row r="8127" spans="1:17" x14ac:dyDescent="0.25">
      <c r="A8127" t="s">
        <v>186</v>
      </c>
      <c r="B8127" s="1" t="s">
        <v>879</v>
      </c>
      <c r="C8127">
        <v>2015</v>
      </c>
      <c r="D8127" s="15">
        <f>DATE(cars[[#This Row],[year_1]],1,1)</f>
        <v>42005</v>
      </c>
      <c r="E8127" t="s">
        <v>29</v>
      </c>
      <c r="F8127" s="4">
        <v>355</v>
      </c>
      <c r="G8127">
        <v>8</v>
      </c>
      <c r="H8127" t="s">
        <v>33</v>
      </c>
      <c r="I8127" t="s">
        <v>91</v>
      </c>
      <c r="J8127">
        <v>4</v>
      </c>
      <c r="K8127" t="s">
        <v>49</v>
      </c>
      <c r="L8127" t="s">
        <v>63</v>
      </c>
      <c r="M8127" t="s">
        <v>196</v>
      </c>
      <c r="N8127">
        <v>22</v>
      </c>
      <c r="O8127">
        <v>16</v>
      </c>
      <c r="P8127">
        <v>1385</v>
      </c>
      <c r="Q8127">
        <v>45810</v>
      </c>
    </row>
    <row r="8128" spans="1:17" x14ac:dyDescent="0.25">
      <c r="A8128" t="s">
        <v>186</v>
      </c>
      <c r="B8128" s="1" t="s">
        <v>879</v>
      </c>
      <c r="C8128">
        <v>2015</v>
      </c>
      <c r="D8128" s="15">
        <f>DATE(cars[[#This Row],[year_1]],1,1)</f>
        <v>42005</v>
      </c>
      <c r="E8128" t="s">
        <v>29</v>
      </c>
      <c r="F8128" s="4">
        <v>355</v>
      </c>
      <c r="G8128">
        <v>8</v>
      </c>
      <c r="H8128" t="s">
        <v>33</v>
      </c>
      <c r="I8128" t="s">
        <v>91</v>
      </c>
      <c r="J8128">
        <v>4</v>
      </c>
      <c r="K8128" t="s">
        <v>49</v>
      </c>
      <c r="L8128" t="s">
        <v>63</v>
      </c>
      <c r="M8128" t="s">
        <v>196</v>
      </c>
      <c r="N8128">
        <v>22</v>
      </c>
      <c r="O8128">
        <v>16</v>
      </c>
      <c r="P8128">
        <v>1385</v>
      </c>
      <c r="Q8128">
        <v>50850</v>
      </c>
    </row>
    <row r="8129" spans="1:17" x14ac:dyDescent="0.25">
      <c r="A8129" t="s">
        <v>186</v>
      </c>
      <c r="B8129" s="1" t="s">
        <v>879</v>
      </c>
      <c r="C8129">
        <v>2015</v>
      </c>
      <c r="D8129" s="15">
        <f>DATE(cars[[#This Row],[year_1]],1,1)</f>
        <v>42005</v>
      </c>
      <c r="E8129" t="s">
        <v>29</v>
      </c>
      <c r="F8129" s="4">
        <v>355</v>
      </c>
      <c r="G8129">
        <v>8</v>
      </c>
      <c r="H8129" t="s">
        <v>33</v>
      </c>
      <c r="I8129" t="s">
        <v>19</v>
      </c>
      <c r="J8129">
        <v>4</v>
      </c>
      <c r="K8129" t="s">
        <v>49</v>
      </c>
      <c r="L8129" t="s">
        <v>63</v>
      </c>
      <c r="M8129" t="s">
        <v>214</v>
      </c>
      <c r="N8129">
        <v>23</v>
      </c>
      <c r="O8129">
        <v>16</v>
      </c>
      <c r="P8129">
        <v>1385</v>
      </c>
      <c r="Q8129">
        <v>40100</v>
      </c>
    </row>
    <row r="8130" spans="1:17" x14ac:dyDescent="0.25">
      <c r="A8130" t="s">
        <v>186</v>
      </c>
      <c r="B8130" s="1" t="s">
        <v>879</v>
      </c>
      <c r="C8130">
        <v>2015</v>
      </c>
      <c r="D8130" s="15">
        <f>DATE(cars[[#This Row],[year_1]],1,1)</f>
        <v>42005</v>
      </c>
      <c r="E8130" t="s">
        <v>29</v>
      </c>
      <c r="F8130" s="4">
        <v>355</v>
      </c>
      <c r="G8130">
        <v>8</v>
      </c>
      <c r="H8130" t="s">
        <v>33</v>
      </c>
      <c r="I8130" t="s">
        <v>19</v>
      </c>
      <c r="J8130">
        <v>4</v>
      </c>
      <c r="K8130" t="s">
        <v>49</v>
      </c>
      <c r="L8130" t="s">
        <v>63</v>
      </c>
      <c r="M8130" t="s">
        <v>196</v>
      </c>
      <c r="N8130">
        <v>23</v>
      </c>
      <c r="O8130">
        <v>16</v>
      </c>
      <c r="P8130">
        <v>1385</v>
      </c>
      <c r="Q8130">
        <v>42560</v>
      </c>
    </row>
    <row r="8131" spans="1:17" x14ac:dyDescent="0.25">
      <c r="A8131" t="s">
        <v>186</v>
      </c>
      <c r="B8131" s="1" t="s">
        <v>879</v>
      </c>
      <c r="C8131">
        <v>2015</v>
      </c>
      <c r="D8131" s="15">
        <f>DATE(cars[[#This Row],[year_1]],1,1)</f>
        <v>42005</v>
      </c>
      <c r="E8131" t="s">
        <v>29</v>
      </c>
      <c r="F8131" s="4">
        <v>355</v>
      </c>
      <c r="G8131">
        <v>8</v>
      </c>
      <c r="H8131" t="s">
        <v>33</v>
      </c>
      <c r="I8131" t="s">
        <v>19</v>
      </c>
      <c r="J8131">
        <v>4</v>
      </c>
      <c r="K8131" t="s">
        <v>49</v>
      </c>
      <c r="L8131" t="s">
        <v>63</v>
      </c>
      <c r="M8131" t="s">
        <v>196</v>
      </c>
      <c r="N8131">
        <v>23</v>
      </c>
      <c r="O8131">
        <v>16</v>
      </c>
      <c r="P8131">
        <v>1385</v>
      </c>
      <c r="Q8131">
        <v>42860</v>
      </c>
    </row>
    <row r="8132" spans="1:17" x14ac:dyDescent="0.25">
      <c r="A8132" t="s">
        <v>186</v>
      </c>
      <c r="B8132" s="1" t="s">
        <v>879</v>
      </c>
      <c r="C8132">
        <v>2015</v>
      </c>
      <c r="D8132" s="15">
        <f>DATE(cars[[#This Row],[year_1]],1,1)</f>
        <v>42005</v>
      </c>
      <c r="E8132" t="s">
        <v>29</v>
      </c>
      <c r="F8132" s="4">
        <v>355</v>
      </c>
      <c r="G8132">
        <v>8</v>
      </c>
      <c r="H8132" t="s">
        <v>33</v>
      </c>
      <c r="I8132" t="s">
        <v>91</v>
      </c>
      <c r="J8132">
        <v>4</v>
      </c>
      <c r="K8132" t="s">
        <v>49</v>
      </c>
      <c r="L8132" t="s">
        <v>63</v>
      </c>
      <c r="M8132" t="s">
        <v>196</v>
      </c>
      <c r="N8132">
        <v>22</v>
      </c>
      <c r="O8132">
        <v>16</v>
      </c>
      <c r="P8132">
        <v>1385</v>
      </c>
      <c r="Q8132">
        <v>45120</v>
      </c>
    </row>
    <row r="8133" spans="1:17" x14ac:dyDescent="0.25">
      <c r="A8133" t="s">
        <v>186</v>
      </c>
      <c r="B8133" s="1" t="s">
        <v>879</v>
      </c>
      <c r="C8133">
        <v>2015</v>
      </c>
      <c r="D8133" s="15">
        <f>DATE(cars[[#This Row],[year_1]],1,1)</f>
        <v>42005</v>
      </c>
      <c r="E8133" t="s">
        <v>29</v>
      </c>
      <c r="F8133" s="4">
        <v>355</v>
      </c>
      <c r="G8133">
        <v>8</v>
      </c>
      <c r="H8133" t="s">
        <v>33</v>
      </c>
      <c r="I8133" t="s">
        <v>19</v>
      </c>
      <c r="J8133">
        <v>4</v>
      </c>
      <c r="K8133" t="s">
        <v>49</v>
      </c>
      <c r="L8133" t="s">
        <v>63</v>
      </c>
      <c r="M8133" t="s">
        <v>196</v>
      </c>
      <c r="N8133">
        <v>23</v>
      </c>
      <c r="O8133">
        <v>16</v>
      </c>
      <c r="P8133">
        <v>1385</v>
      </c>
      <c r="Q8133">
        <v>47575</v>
      </c>
    </row>
    <row r="8134" spans="1:17" x14ac:dyDescent="0.25">
      <c r="A8134" t="s">
        <v>186</v>
      </c>
      <c r="B8134" s="1" t="s">
        <v>879</v>
      </c>
      <c r="C8134">
        <v>2015</v>
      </c>
      <c r="D8134" s="15">
        <f>DATE(cars[[#This Row],[year_1]],1,1)</f>
        <v>42005</v>
      </c>
      <c r="E8134" t="s">
        <v>29</v>
      </c>
      <c r="F8134" s="4">
        <v>355</v>
      </c>
      <c r="G8134">
        <v>8</v>
      </c>
      <c r="H8134" t="s">
        <v>33</v>
      </c>
      <c r="I8134" t="s">
        <v>19</v>
      </c>
      <c r="J8134">
        <v>4</v>
      </c>
      <c r="K8134" t="s">
        <v>49</v>
      </c>
      <c r="L8134" t="s">
        <v>63</v>
      </c>
      <c r="M8134" t="s">
        <v>214</v>
      </c>
      <c r="N8134">
        <v>23</v>
      </c>
      <c r="O8134">
        <v>16</v>
      </c>
      <c r="P8134">
        <v>1385</v>
      </c>
      <c r="Q8134">
        <v>39510</v>
      </c>
    </row>
    <row r="8135" spans="1:17" x14ac:dyDescent="0.25">
      <c r="A8135" t="s">
        <v>186</v>
      </c>
      <c r="B8135" s="1" t="s">
        <v>879</v>
      </c>
      <c r="C8135">
        <v>2016</v>
      </c>
      <c r="D8135" s="15">
        <f>DATE(cars[[#This Row],[year_1]],1,1)</f>
        <v>42370</v>
      </c>
      <c r="E8135" t="s">
        <v>29</v>
      </c>
      <c r="F8135" s="4">
        <v>355</v>
      </c>
      <c r="G8135">
        <v>8</v>
      </c>
      <c r="H8135" t="s">
        <v>33</v>
      </c>
      <c r="I8135" t="s">
        <v>19</v>
      </c>
      <c r="J8135">
        <v>4</v>
      </c>
      <c r="K8135" t="s">
        <v>45</v>
      </c>
      <c r="L8135" t="s">
        <v>63</v>
      </c>
      <c r="M8135" t="s">
        <v>196</v>
      </c>
      <c r="N8135">
        <v>23</v>
      </c>
      <c r="O8135">
        <v>16</v>
      </c>
      <c r="P8135">
        <v>1385</v>
      </c>
      <c r="Q8135">
        <v>39685</v>
      </c>
    </row>
    <row r="8136" spans="1:17" x14ac:dyDescent="0.25">
      <c r="A8136" t="s">
        <v>186</v>
      </c>
      <c r="B8136" s="1" t="s">
        <v>879</v>
      </c>
      <c r="C8136">
        <v>2016</v>
      </c>
      <c r="D8136" s="15">
        <f>DATE(cars[[#This Row],[year_1]],1,1)</f>
        <v>42370</v>
      </c>
      <c r="E8136" t="s">
        <v>29</v>
      </c>
      <c r="F8136" s="4">
        <v>355</v>
      </c>
      <c r="G8136">
        <v>8</v>
      </c>
      <c r="H8136" t="s">
        <v>33</v>
      </c>
      <c r="I8136" t="s">
        <v>19</v>
      </c>
      <c r="J8136">
        <v>4</v>
      </c>
      <c r="K8136" t="s">
        <v>49</v>
      </c>
      <c r="L8136" t="s">
        <v>63</v>
      </c>
      <c r="M8136" t="s">
        <v>214</v>
      </c>
      <c r="N8136">
        <v>23</v>
      </c>
      <c r="O8136">
        <v>16</v>
      </c>
      <c r="P8136">
        <v>1385</v>
      </c>
      <c r="Q8136">
        <v>41250</v>
      </c>
    </row>
    <row r="8137" spans="1:17" x14ac:dyDescent="0.25">
      <c r="A8137" t="s">
        <v>186</v>
      </c>
      <c r="B8137" s="1" t="s">
        <v>879</v>
      </c>
      <c r="C8137">
        <v>2016</v>
      </c>
      <c r="D8137" s="15">
        <f>DATE(cars[[#This Row],[year_1]],1,1)</f>
        <v>42370</v>
      </c>
      <c r="E8137" t="s">
        <v>29</v>
      </c>
      <c r="F8137" s="4">
        <v>355</v>
      </c>
      <c r="G8137">
        <v>8</v>
      </c>
      <c r="H8137" t="s">
        <v>33</v>
      </c>
      <c r="I8137" t="s">
        <v>91</v>
      </c>
      <c r="J8137">
        <v>4</v>
      </c>
      <c r="K8137" t="s">
        <v>49</v>
      </c>
      <c r="L8137" t="s">
        <v>63</v>
      </c>
      <c r="M8137" t="s">
        <v>196</v>
      </c>
      <c r="N8137">
        <v>22</v>
      </c>
      <c r="O8137">
        <v>16</v>
      </c>
      <c r="P8137">
        <v>1385</v>
      </c>
      <c r="Q8137">
        <v>47135</v>
      </c>
    </row>
    <row r="8138" spans="1:17" x14ac:dyDescent="0.25">
      <c r="A8138" t="s">
        <v>186</v>
      </c>
      <c r="B8138" s="1" t="s">
        <v>879</v>
      </c>
      <c r="C8138">
        <v>2016</v>
      </c>
      <c r="D8138" s="15">
        <f>DATE(cars[[#This Row],[year_1]],1,1)</f>
        <v>42370</v>
      </c>
      <c r="E8138" t="s">
        <v>29</v>
      </c>
      <c r="F8138" s="4">
        <v>355</v>
      </c>
      <c r="G8138">
        <v>8</v>
      </c>
      <c r="H8138" t="s">
        <v>33</v>
      </c>
      <c r="I8138" t="s">
        <v>91</v>
      </c>
      <c r="J8138">
        <v>4</v>
      </c>
      <c r="K8138" t="s">
        <v>49</v>
      </c>
      <c r="L8138" t="s">
        <v>63</v>
      </c>
      <c r="M8138" t="s">
        <v>196</v>
      </c>
      <c r="N8138">
        <v>22</v>
      </c>
      <c r="O8138">
        <v>16</v>
      </c>
      <c r="P8138">
        <v>1385</v>
      </c>
      <c r="Q8138">
        <v>48500</v>
      </c>
    </row>
    <row r="8139" spans="1:17" x14ac:dyDescent="0.25">
      <c r="A8139" t="s">
        <v>186</v>
      </c>
      <c r="B8139" s="1" t="s">
        <v>879</v>
      </c>
      <c r="C8139">
        <v>2016</v>
      </c>
      <c r="D8139" s="15">
        <f>DATE(cars[[#This Row],[year_1]],1,1)</f>
        <v>42370</v>
      </c>
      <c r="E8139" t="s">
        <v>29</v>
      </c>
      <c r="F8139" s="4">
        <v>355</v>
      </c>
      <c r="G8139">
        <v>8</v>
      </c>
      <c r="H8139" t="s">
        <v>33</v>
      </c>
      <c r="I8139" t="s">
        <v>91</v>
      </c>
      <c r="J8139">
        <v>4</v>
      </c>
      <c r="K8139" t="s">
        <v>49</v>
      </c>
      <c r="L8139" t="s">
        <v>63</v>
      </c>
      <c r="M8139" t="s">
        <v>214</v>
      </c>
      <c r="N8139">
        <v>22</v>
      </c>
      <c r="O8139">
        <v>16</v>
      </c>
      <c r="P8139">
        <v>1385</v>
      </c>
      <c r="Q8139">
        <v>44475</v>
      </c>
    </row>
    <row r="8140" spans="1:17" x14ac:dyDescent="0.25">
      <c r="A8140" t="s">
        <v>186</v>
      </c>
      <c r="B8140" s="1" t="s">
        <v>879</v>
      </c>
      <c r="C8140">
        <v>2016</v>
      </c>
      <c r="D8140" s="15">
        <f>DATE(cars[[#This Row],[year_1]],1,1)</f>
        <v>42370</v>
      </c>
      <c r="E8140" t="s">
        <v>29</v>
      </c>
      <c r="F8140" s="4">
        <v>355</v>
      </c>
      <c r="G8140">
        <v>8</v>
      </c>
      <c r="H8140" t="s">
        <v>33</v>
      </c>
      <c r="I8140" t="s">
        <v>91</v>
      </c>
      <c r="J8140">
        <v>4</v>
      </c>
      <c r="K8140" t="s">
        <v>49</v>
      </c>
      <c r="L8140" t="s">
        <v>63</v>
      </c>
      <c r="M8140" t="s">
        <v>196</v>
      </c>
      <c r="N8140">
        <v>22</v>
      </c>
      <c r="O8140">
        <v>16</v>
      </c>
      <c r="P8140">
        <v>1385</v>
      </c>
      <c r="Q8140">
        <v>46835</v>
      </c>
    </row>
    <row r="8141" spans="1:17" x14ac:dyDescent="0.25">
      <c r="A8141" t="s">
        <v>186</v>
      </c>
      <c r="B8141" s="1" t="s">
        <v>879</v>
      </c>
      <c r="C8141">
        <v>2016</v>
      </c>
      <c r="D8141" s="15">
        <f>DATE(cars[[#This Row],[year_1]],1,1)</f>
        <v>42370</v>
      </c>
      <c r="E8141" t="s">
        <v>29</v>
      </c>
      <c r="F8141" s="4">
        <v>355</v>
      </c>
      <c r="G8141">
        <v>8</v>
      </c>
      <c r="H8141" t="s">
        <v>33</v>
      </c>
      <c r="I8141" t="s">
        <v>91</v>
      </c>
      <c r="J8141">
        <v>4</v>
      </c>
      <c r="K8141" t="s">
        <v>49</v>
      </c>
      <c r="L8141" t="s">
        <v>63</v>
      </c>
      <c r="M8141" t="s">
        <v>196</v>
      </c>
      <c r="N8141">
        <v>22</v>
      </c>
      <c r="O8141">
        <v>16</v>
      </c>
      <c r="P8141">
        <v>1385</v>
      </c>
      <c r="Q8141">
        <v>53315</v>
      </c>
    </row>
    <row r="8142" spans="1:17" x14ac:dyDescent="0.25">
      <c r="A8142" t="s">
        <v>186</v>
      </c>
      <c r="B8142" s="1" t="s">
        <v>879</v>
      </c>
      <c r="C8142">
        <v>2016</v>
      </c>
      <c r="D8142" s="15">
        <f>DATE(cars[[#This Row],[year_1]],1,1)</f>
        <v>42370</v>
      </c>
      <c r="E8142" t="s">
        <v>29</v>
      </c>
      <c r="F8142" s="4">
        <v>355</v>
      </c>
      <c r="G8142">
        <v>8</v>
      </c>
      <c r="H8142" t="s">
        <v>33</v>
      </c>
      <c r="I8142" t="s">
        <v>19</v>
      </c>
      <c r="J8142">
        <v>4</v>
      </c>
      <c r="K8142" t="s">
        <v>45</v>
      </c>
      <c r="L8142" t="s">
        <v>63</v>
      </c>
      <c r="M8142" t="s">
        <v>196</v>
      </c>
      <c r="N8142">
        <v>23</v>
      </c>
      <c r="O8142">
        <v>16</v>
      </c>
      <c r="P8142">
        <v>1385</v>
      </c>
      <c r="Q8142">
        <v>38740</v>
      </c>
    </row>
    <row r="8143" spans="1:17" x14ac:dyDescent="0.25">
      <c r="A8143" t="s">
        <v>186</v>
      </c>
      <c r="B8143" s="1" t="s">
        <v>879</v>
      </c>
      <c r="C8143">
        <v>2016</v>
      </c>
      <c r="D8143" s="15">
        <f>DATE(cars[[#This Row],[year_1]],1,1)</f>
        <v>42370</v>
      </c>
      <c r="E8143" t="s">
        <v>29</v>
      </c>
      <c r="F8143" s="4">
        <v>355</v>
      </c>
      <c r="G8143">
        <v>8</v>
      </c>
      <c r="H8143" t="s">
        <v>33</v>
      </c>
      <c r="I8143" t="s">
        <v>19</v>
      </c>
      <c r="J8143">
        <v>4</v>
      </c>
      <c r="K8143" t="s">
        <v>49</v>
      </c>
      <c r="L8143" t="s">
        <v>63</v>
      </c>
      <c r="M8143" t="s">
        <v>196</v>
      </c>
      <c r="N8143">
        <v>23</v>
      </c>
      <c r="O8143">
        <v>16</v>
      </c>
      <c r="P8143">
        <v>1385</v>
      </c>
      <c r="Q8143">
        <v>43710</v>
      </c>
    </row>
    <row r="8144" spans="1:17" x14ac:dyDescent="0.25">
      <c r="A8144" t="s">
        <v>186</v>
      </c>
      <c r="B8144" s="1" t="s">
        <v>879</v>
      </c>
      <c r="C8144">
        <v>2016</v>
      </c>
      <c r="D8144" s="15">
        <f>DATE(cars[[#This Row],[year_1]],1,1)</f>
        <v>42370</v>
      </c>
      <c r="E8144" t="s">
        <v>29</v>
      </c>
      <c r="F8144" s="4">
        <v>355</v>
      </c>
      <c r="G8144">
        <v>8</v>
      </c>
      <c r="H8144" t="s">
        <v>33</v>
      </c>
      <c r="I8144" t="s">
        <v>19</v>
      </c>
      <c r="J8144">
        <v>4</v>
      </c>
      <c r="K8144" t="s">
        <v>49</v>
      </c>
      <c r="L8144" t="s">
        <v>63</v>
      </c>
      <c r="M8144" t="s">
        <v>196</v>
      </c>
      <c r="N8144">
        <v>23</v>
      </c>
      <c r="O8144">
        <v>16</v>
      </c>
      <c r="P8144">
        <v>1385</v>
      </c>
      <c r="Q8144">
        <v>44010</v>
      </c>
    </row>
    <row r="8145" spans="1:17" x14ac:dyDescent="0.25">
      <c r="A8145" t="s">
        <v>186</v>
      </c>
      <c r="B8145" s="1" t="s">
        <v>879</v>
      </c>
      <c r="C8145">
        <v>2016</v>
      </c>
      <c r="D8145" s="15">
        <f>DATE(cars[[#This Row],[year_1]],1,1)</f>
        <v>42370</v>
      </c>
      <c r="E8145" t="s">
        <v>29</v>
      </c>
      <c r="F8145" s="4">
        <v>355</v>
      </c>
      <c r="G8145">
        <v>8</v>
      </c>
      <c r="H8145" t="s">
        <v>33</v>
      </c>
      <c r="I8145" t="s">
        <v>91</v>
      </c>
      <c r="J8145">
        <v>4</v>
      </c>
      <c r="K8145" t="s">
        <v>49</v>
      </c>
      <c r="L8145" t="s">
        <v>63</v>
      </c>
      <c r="M8145" t="s">
        <v>214</v>
      </c>
      <c r="N8145">
        <v>22</v>
      </c>
      <c r="O8145">
        <v>16</v>
      </c>
      <c r="P8145">
        <v>1385</v>
      </c>
      <c r="Q8145">
        <v>45640</v>
      </c>
    </row>
    <row r="8146" spans="1:17" x14ac:dyDescent="0.25">
      <c r="A8146" t="s">
        <v>186</v>
      </c>
      <c r="B8146" s="1" t="s">
        <v>879</v>
      </c>
      <c r="C8146">
        <v>2016</v>
      </c>
      <c r="D8146" s="15">
        <f>DATE(cars[[#This Row],[year_1]],1,1)</f>
        <v>42370</v>
      </c>
      <c r="E8146" t="s">
        <v>29</v>
      </c>
      <c r="F8146" s="4">
        <v>355</v>
      </c>
      <c r="G8146">
        <v>8</v>
      </c>
      <c r="H8146" t="s">
        <v>33</v>
      </c>
      <c r="I8146" t="s">
        <v>91</v>
      </c>
      <c r="J8146">
        <v>4</v>
      </c>
      <c r="K8146" t="s">
        <v>45</v>
      </c>
      <c r="L8146" t="s">
        <v>63</v>
      </c>
      <c r="M8146" t="s">
        <v>196</v>
      </c>
      <c r="N8146">
        <v>22</v>
      </c>
      <c r="O8146">
        <v>16</v>
      </c>
      <c r="P8146">
        <v>1385</v>
      </c>
      <c r="Q8146">
        <v>45170</v>
      </c>
    </row>
    <row r="8147" spans="1:17" x14ac:dyDescent="0.25">
      <c r="A8147" t="s">
        <v>186</v>
      </c>
      <c r="B8147" s="1" t="s">
        <v>879</v>
      </c>
      <c r="C8147">
        <v>2016</v>
      </c>
      <c r="D8147" s="15">
        <f>DATE(cars[[#This Row],[year_1]],1,1)</f>
        <v>42370</v>
      </c>
      <c r="E8147" t="s">
        <v>29</v>
      </c>
      <c r="F8147" s="4">
        <v>355</v>
      </c>
      <c r="G8147">
        <v>8</v>
      </c>
      <c r="H8147" t="s">
        <v>33</v>
      </c>
      <c r="I8147" t="s">
        <v>19</v>
      </c>
      <c r="J8147">
        <v>4</v>
      </c>
      <c r="K8147" t="s">
        <v>49</v>
      </c>
      <c r="L8147" t="s">
        <v>63</v>
      </c>
      <c r="M8147" t="s">
        <v>196</v>
      </c>
      <c r="N8147">
        <v>23</v>
      </c>
      <c r="O8147">
        <v>16</v>
      </c>
      <c r="P8147">
        <v>1385</v>
      </c>
      <c r="Q8147">
        <v>49740</v>
      </c>
    </row>
    <row r="8148" spans="1:17" x14ac:dyDescent="0.25">
      <c r="A8148" t="s">
        <v>186</v>
      </c>
      <c r="B8148" s="1" t="s">
        <v>879</v>
      </c>
      <c r="C8148">
        <v>2016</v>
      </c>
      <c r="D8148" s="15">
        <f>DATE(cars[[#This Row],[year_1]],1,1)</f>
        <v>42370</v>
      </c>
      <c r="E8148" t="s">
        <v>29</v>
      </c>
      <c r="F8148" s="4">
        <v>355</v>
      </c>
      <c r="G8148">
        <v>8</v>
      </c>
      <c r="H8148" t="s">
        <v>33</v>
      </c>
      <c r="I8148" t="s">
        <v>19</v>
      </c>
      <c r="J8148">
        <v>4</v>
      </c>
      <c r="K8148" t="s">
        <v>49</v>
      </c>
      <c r="L8148" t="s">
        <v>63</v>
      </c>
      <c r="M8148" t="s">
        <v>196</v>
      </c>
      <c r="N8148">
        <v>23</v>
      </c>
      <c r="O8148">
        <v>16</v>
      </c>
      <c r="P8148">
        <v>1385</v>
      </c>
      <c r="Q8148">
        <v>50040</v>
      </c>
    </row>
    <row r="8149" spans="1:17" x14ac:dyDescent="0.25">
      <c r="A8149" t="s">
        <v>186</v>
      </c>
      <c r="B8149" s="1" t="s">
        <v>879</v>
      </c>
      <c r="C8149">
        <v>2016</v>
      </c>
      <c r="D8149" s="15">
        <f>DATE(cars[[#This Row],[year_1]],1,1)</f>
        <v>42370</v>
      </c>
      <c r="E8149" t="s">
        <v>29</v>
      </c>
      <c r="F8149" s="4">
        <v>355</v>
      </c>
      <c r="G8149">
        <v>8</v>
      </c>
      <c r="H8149" t="s">
        <v>33</v>
      </c>
      <c r="I8149" t="s">
        <v>91</v>
      </c>
      <c r="J8149">
        <v>4</v>
      </c>
      <c r="K8149" t="s">
        <v>49</v>
      </c>
      <c r="L8149" t="s">
        <v>63</v>
      </c>
      <c r="M8149" t="s">
        <v>196</v>
      </c>
      <c r="N8149">
        <v>22</v>
      </c>
      <c r="O8149">
        <v>16</v>
      </c>
      <c r="P8149">
        <v>1385</v>
      </c>
      <c r="Q8149">
        <v>48200</v>
      </c>
    </row>
    <row r="8150" spans="1:17" x14ac:dyDescent="0.25">
      <c r="A8150" t="s">
        <v>186</v>
      </c>
      <c r="B8150" s="1" t="s">
        <v>879</v>
      </c>
      <c r="C8150">
        <v>2016</v>
      </c>
      <c r="D8150" s="15">
        <f>DATE(cars[[#This Row],[year_1]],1,1)</f>
        <v>42370</v>
      </c>
      <c r="E8150" t="s">
        <v>29</v>
      </c>
      <c r="F8150" s="4">
        <v>355</v>
      </c>
      <c r="G8150">
        <v>8</v>
      </c>
      <c r="H8150" t="s">
        <v>33</v>
      </c>
      <c r="I8150" t="s">
        <v>91</v>
      </c>
      <c r="J8150">
        <v>4</v>
      </c>
      <c r="K8150" t="s">
        <v>45</v>
      </c>
      <c r="L8150" t="s">
        <v>63</v>
      </c>
      <c r="M8150" t="s">
        <v>196</v>
      </c>
      <c r="N8150">
        <v>22</v>
      </c>
      <c r="O8150">
        <v>16</v>
      </c>
      <c r="P8150">
        <v>1385</v>
      </c>
      <c r="Q8150">
        <v>40090</v>
      </c>
    </row>
    <row r="8151" spans="1:17" x14ac:dyDescent="0.25">
      <c r="A8151" t="s">
        <v>186</v>
      </c>
      <c r="B8151" s="1" t="s">
        <v>879</v>
      </c>
      <c r="C8151">
        <v>2016</v>
      </c>
      <c r="D8151" s="15">
        <f>DATE(cars[[#This Row],[year_1]],1,1)</f>
        <v>42370</v>
      </c>
      <c r="E8151" t="s">
        <v>29</v>
      </c>
      <c r="F8151" s="4">
        <v>355</v>
      </c>
      <c r="G8151">
        <v>8</v>
      </c>
      <c r="H8151" t="s">
        <v>33</v>
      </c>
      <c r="I8151" t="s">
        <v>91</v>
      </c>
      <c r="J8151">
        <v>4</v>
      </c>
      <c r="K8151" t="s">
        <v>45</v>
      </c>
      <c r="L8151" t="s">
        <v>63</v>
      </c>
      <c r="M8151" t="s">
        <v>196</v>
      </c>
      <c r="N8151">
        <v>22</v>
      </c>
      <c r="O8151">
        <v>16</v>
      </c>
      <c r="P8151">
        <v>1385</v>
      </c>
      <c r="Q8151">
        <v>41890</v>
      </c>
    </row>
    <row r="8152" spans="1:17" x14ac:dyDescent="0.25">
      <c r="A8152" t="s">
        <v>186</v>
      </c>
      <c r="B8152" s="1" t="s">
        <v>879</v>
      </c>
      <c r="C8152">
        <v>2016</v>
      </c>
      <c r="D8152" s="15">
        <f>DATE(cars[[#This Row],[year_1]],1,1)</f>
        <v>42370</v>
      </c>
      <c r="E8152" t="s">
        <v>29</v>
      </c>
      <c r="F8152" s="4">
        <v>355</v>
      </c>
      <c r="G8152">
        <v>8</v>
      </c>
      <c r="H8152" t="s">
        <v>33</v>
      </c>
      <c r="I8152" t="s">
        <v>91</v>
      </c>
      <c r="J8152">
        <v>4</v>
      </c>
      <c r="K8152" t="s">
        <v>45</v>
      </c>
      <c r="L8152" t="s">
        <v>63</v>
      </c>
      <c r="M8152" t="s">
        <v>196</v>
      </c>
      <c r="N8152">
        <v>22</v>
      </c>
      <c r="O8152">
        <v>16</v>
      </c>
      <c r="P8152">
        <v>1385</v>
      </c>
      <c r="Q8152">
        <v>43260</v>
      </c>
    </row>
    <row r="8153" spans="1:17" x14ac:dyDescent="0.25">
      <c r="A8153" t="s">
        <v>186</v>
      </c>
      <c r="B8153" s="1" t="s">
        <v>879</v>
      </c>
      <c r="C8153">
        <v>2016</v>
      </c>
      <c r="D8153" s="15">
        <f>DATE(cars[[#This Row],[year_1]],1,1)</f>
        <v>42370</v>
      </c>
      <c r="E8153" t="s">
        <v>29</v>
      </c>
      <c r="F8153" s="4">
        <v>355</v>
      </c>
      <c r="G8153">
        <v>8</v>
      </c>
      <c r="H8153" t="s">
        <v>33</v>
      </c>
      <c r="I8153" t="s">
        <v>91</v>
      </c>
      <c r="J8153">
        <v>4</v>
      </c>
      <c r="K8153" t="s">
        <v>49</v>
      </c>
      <c r="L8153" t="s">
        <v>63</v>
      </c>
      <c r="M8153" t="s">
        <v>196</v>
      </c>
      <c r="N8153">
        <v>22</v>
      </c>
      <c r="O8153">
        <v>16</v>
      </c>
      <c r="P8153">
        <v>1385</v>
      </c>
      <c r="Q8153">
        <v>53015</v>
      </c>
    </row>
    <row r="8154" spans="1:17" x14ac:dyDescent="0.25">
      <c r="A8154" t="s">
        <v>186</v>
      </c>
      <c r="B8154" s="1" t="s">
        <v>879</v>
      </c>
      <c r="C8154">
        <v>2016</v>
      </c>
      <c r="D8154" s="15">
        <f>DATE(cars[[#This Row],[year_1]],1,1)</f>
        <v>42370</v>
      </c>
      <c r="E8154" t="s">
        <v>29</v>
      </c>
      <c r="F8154" s="4">
        <v>355</v>
      </c>
      <c r="G8154">
        <v>8</v>
      </c>
      <c r="H8154" t="s">
        <v>33</v>
      </c>
      <c r="I8154" t="s">
        <v>19</v>
      </c>
      <c r="J8154">
        <v>4</v>
      </c>
      <c r="K8154" t="s">
        <v>45</v>
      </c>
      <c r="L8154" t="s">
        <v>63</v>
      </c>
      <c r="M8154" t="s">
        <v>196</v>
      </c>
      <c r="N8154">
        <v>23</v>
      </c>
      <c r="O8154">
        <v>16</v>
      </c>
      <c r="P8154">
        <v>1385</v>
      </c>
      <c r="Q8154">
        <v>36940</v>
      </c>
    </row>
    <row r="8155" spans="1:17" x14ac:dyDescent="0.25">
      <c r="A8155" t="s">
        <v>186</v>
      </c>
      <c r="B8155" s="1" t="s">
        <v>879</v>
      </c>
      <c r="C8155">
        <v>2017</v>
      </c>
      <c r="D8155" s="15">
        <f>DATE(cars[[#This Row],[year_1]],1,1)</f>
        <v>42736</v>
      </c>
      <c r="E8155" t="s">
        <v>29</v>
      </c>
      <c r="F8155" s="4">
        <v>355</v>
      </c>
      <c r="G8155">
        <v>8</v>
      </c>
      <c r="H8155" t="s">
        <v>33</v>
      </c>
      <c r="I8155" t="s">
        <v>19</v>
      </c>
      <c r="J8155">
        <v>4</v>
      </c>
      <c r="K8155" t="s">
        <v>45</v>
      </c>
      <c r="L8155" t="s">
        <v>63</v>
      </c>
      <c r="M8155" t="s">
        <v>196</v>
      </c>
      <c r="N8155">
        <v>23</v>
      </c>
      <c r="O8155">
        <v>16</v>
      </c>
      <c r="P8155">
        <v>1385</v>
      </c>
      <c r="Q8155">
        <v>39230</v>
      </c>
    </row>
    <row r="8156" spans="1:17" x14ac:dyDescent="0.25">
      <c r="A8156" t="s">
        <v>186</v>
      </c>
      <c r="B8156" s="1" t="s">
        <v>879</v>
      </c>
      <c r="C8156">
        <v>2017</v>
      </c>
      <c r="D8156" s="15">
        <f>DATE(cars[[#This Row],[year_1]],1,1)</f>
        <v>42736</v>
      </c>
      <c r="E8156" t="s">
        <v>29</v>
      </c>
      <c r="F8156" s="4">
        <v>355</v>
      </c>
      <c r="G8156">
        <v>8</v>
      </c>
      <c r="H8156" t="s">
        <v>33</v>
      </c>
      <c r="I8156" t="s">
        <v>91</v>
      </c>
      <c r="J8156">
        <v>4</v>
      </c>
      <c r="K8156" t="s">
        <v>45</v>
      </c>
      <c r="L8156" t="s">
        <v>63</v>
      </c>
      <c r="M8156" t="s">
        <v>196</v>
      </c>
      <c r="N8156">
        <v>22</v>
      </c>
      <c r="O8156">
        <v>16</v>
      </c>
      <c r="P8156">
        <v>1385</v>
      </c>
      <c r="Q8156">
        <v>43950</v>
      </c>
    </row>
    <row r="8157" spans="1:17" x14ac:dyDescent="0.25">
      <c r="A8157" t="s">
        <v>186</v>
      </c>
      <c r="B8157" s="1" t="s">
        <v>879</v>
      </c>
      <c r="C8157">
        <v>2017</v>
      </c>
      <c r="D8157" s="15">
        <f>DATE(cars[[#This Row],[year_1]],1,1)</f>
        <v>42736</v>
      </c>
      <c r="E8157" t="s">
        <v>29</v>
      </c>
      <c r="F8157" s="4">
        <v>355</v>
      </c>
      <c r="G8157">
        <v>8</v>
      </c>
      <c r="H8157" t="s">
        <v>33</v>
      </c>
      <c r="I8157" t="s">
        <v>19</v>
      </c>
      <c r="J8157">
        <v>4</v>
      </c>
      <c r="K8157" t="s">
        <v>49</v>
      </c>
      <c r="L8157" t="s">
        <v>63</v>
      </c>
      <c r="M8157" t="s">
        <v>196</v>
      </c>
      <c r="N8157">
        <v>22</v>
      </c>
      <c r="O8157">
        <v>16</v>
      </c>
      <c r="P8157">
        <v>1385</v>
      </c>
      <c r="Q8157">
        <v>44350</v>
      </c>
    </row>
    <row r="8158" spans="1:17" x14ac:dyDescent="0.25">
      <c r="A8158" t="s">
        <v>186</v>
      </c>
      <c r="B8158" s="1" t="s">
        <v>879</v>
      </c>
      <c r="C8158">
        <v>2017</v>
      </c>
      <c r="D8158" s="15">
        <f>DATE(cars[[#This Row],[year_1]],1,1)</f>
        <v>42736</v>
      </c>
      <c r="E8158" t="s">
        <v>29</v>
      </c>
      <c r="F8158" s="4">
        <v>355</v>
      </c>
      <c r="G8158">
        <v>8</v>
      </c>
      <c r="H8158" t="s">
        <v>33</v>
      </c>
      <c r="I8158" t="s">
        <v>19</v>
      </c>
      <c r="J8158">
        <v>4</v>
      </c>
      <c r="K8158" t="s">
        <v>49</v>
      </c>
      <c r="L8158" t="s">
        <v>63</v>
      </c>
      <c r="M8158" t="s">
        <v>214</v>
      </c>
      <c r="N8158">
        <v>22</v>
      </c>
      <c r="O8158">
        <v>16</v>
      </c>
      <c r="P8158">
        <v>1385</v>
      </c>
      <c r="Q8158">
        <v>41590</v>
      </c>
    </row>
    <row r="8159" spans="1:17" x14ac:dyDescent="0.25">
      <c r="A8159" t="s">
        <v>186</v>
      </c>
      <c r="B8159" s="1" t="s">
        <v>879</v>
      </c>
      <c r="C8159">
        <v>2017</v>
      </c>
      <c r="D8159" s="15">
        <f>DATE(cars[[#This Row],[year_1]],1,1)</f>
        <v>42736</v>
      </c>
      <c r="E8159" t="s">
        <v>29</v>
      </c>
      <c r="F8159" s="4">
        <v>355</v>
      </c>
      <c r="G8159">
        <v>8</v>
      </c>
      <c r="H8159" t="s">
        <v>33</v>
      </c>
      <c r="I8159" t="s">
        <v>19</v>
      </c>
      <c r="J8159">
        <v>4</v>
      </c>
      <c r="K8159" t="s">
        <v>49</v>
      </c>
      <c r="L8159" t="s">
        <v>63</v>
      </c>
      <c r="M8159" t="s">
        <v>196</v>
      </c>
      <c r="N8159">
        <v>22</v>
      </c>
      <c r="O8159">
        <v>16</v>
      </c>
      <c r="P8159">
        <v>1385</v>
      </c>
      <c r="Q8159">
        <v>44050</v>
      </c>
    </row>
    <row r="8160" spans="1:17" x14ac:dyDescent="0.25">
      <c r="A8160" t="s">
        <v>186</v>
      </c>
      <c r="B8160" s="1" t="s">
        <v>879</v>
      </c>
      <c r="C8160">
        <v>2017</v>
      </c>
      <c r="D8160" s="15">
        <f>DATE(cars[[#This Row],[year_1]],1,1)</f>
        <v>42736</v>
      </c>
      <c r="E8160" t="s">
        <v>29</v>
      </c>
      <c r="F8160" s="4">
        <v>355</v>
      </c>
      <c r="G8160">
        <v>8</v>
      </c>
      <c r="H8160" t="s">
        <v>33</v>
      </c>
      <c r="I8160" t="s">
        <v>91</v>
      </c>
      <c r="J8160">
        <v>4</v>
      </c>
      <c r="K8160" t="s">
        <v>45</v>
      </c>
      <c r="L8160" t="s">
        <v>63</v>
      </c>
      <c r="M8160" t="s">
        <v>196</v>
      </c>
      <c r="N8160">
        <v>22</v>
      </c>
      <c r="O8160">
        <v>16</v>
      </c>
      <c r="P8160">
        <v>1385</v>
      </c>
      <c r="Q8160">
        <v>45860</v>
      </c>
    </row>
    <row r="8161" spans="1:17" x14ac:dyDescent="0.25">
      <c r="A8161" t="s">
        <v>186</v>
      </c>
      <c r="B8161" s="1" t="s">
        <v>879</v>
      </c>
      <c r="C8161">
        <v>2017</v>
      </c>
      <c r="D8161" s="15">
        <f>DATE(cars[[#This Row],[year_1]],1,1)</f>
        <v>42736</v>
      </c>
      <c r="E8161" t="s">
        <v>29</v>
      </c>
      <c r="F8161" s="4">
        <v>355</v>
      </c>
      <c r="G8161">
        <v>8</v>
      </c>
      <c r="H8161" t="s">
        <v>33</v>
      </c>
      <c r="I8161" t="s">
        <v>19</v>
      </c>
      <c r="J8161">
        <v>4</v>
      </c>
      <c r="K8161" t="s">
        <v>45</v>
      </c>
      <c r="L8161" t="s">
        <v>63</v>
      </c>
      <c r="M8161" t="s">
        <v>196</v>
      </c>
      <c r="N8161">
        <v>23</v>
      </c>
      <c r="O8161">
        <v>16</v>
      </c>
      <c r="P8161">
        <v>1385</v>
      </c>
      <c r="Q8161">
        <v>40375</v>
      </c>
    </row>
    <row r="8162" spans="1:17" x14ac:dyDescent="0.25">
      <c r="A8162" t="s">
        <v>186</v>
      </c>
      <c r="B8162" s="1" t="s">
        <v>879</v>
      </c>
      <c r="C8162">
        <v>2017</v>
      </c>
      <c r="D8162" s="15">
        <f>DATE(cars[[#This Row],[year_1]],1,1)</f>
        <v>42736</v>
      </c>
      <c r="E8162" t="s">
        <v>29</v>
      </c>
      <c r="F8162" s="4">
        <v>355</v>
      </c>
      <c r="G8162">
        <v>8</v>
      </c>
      <c r="H8162" t="s">
        <v>33</v>
      </c>
      <c r="I8162" t="s">
        <v>91</v>
      </c>
      <c r="J8162">
        <v>4</v>
      </c>
      <c r="K8162" t="s">
        <v>45</v>
      </c>
      <c r="L8162" t="s">
        <v>63</v>
      </c>
      <c r="M8162" t="s">
        <v>196</v>
      </c>
      <c r="N8162">
        <v>22</v>
      </c>
      <c r="O8162">
        <v>16</v>
      </c>
      <c r="P8162">
        <v>1385</v>
      </c>
      <c r="Q8162">
        <v>42380</v>
      </c>
    </row>
    <row r="8163" spans="1:17" x14ac:dyDescent="0.25">
      <c r="A8163" t="s">
        <v>186</v>
      </c>
      <c r="B8163" s="1" t="s">
        <v>879</v>
      </c>
      <c r="C8163">
        <v>2017</v>
      </c>
      <c r="D8163" s="15">
        <f>DATE(cars[[#This Row],[year_1]],1,1)</f>
        <v>42736</v>
      </c>
      <c r="E8163" t="s">
        <v>29</v>
      </c>
      <c r="F8163" s="4">
        <v>355</v>
      </c>
      <c r="G8163">
        <v>8</v>
      </c>
      <c r="H8163" t="s">
        <v>33</v>
      </c>
      <c r="I8163" t="s">
        <v>19</v>
      </c>
      <c r="J8163">
        <v>4</v>
      </c>
      <c r="K8163" t="s">
        <v>49</v>
      </c>
      <c r="L8163" t="s">
        <v>63</v>
      </c>
      <c r="M8163" t="s">
        <v>196</v>
      </c>
      <c r="N8163">
        <v>22</v>
      </c>
      <c r="O8163">
        <v>16</v>
      </c>
      <c r="P8163">
        <v>1385</v>
      </c>
      <c r="Q8163">
        <v>51350</v>
      </c>
    </row>
    <row r="8164" spans="1:17" x14ac:dyDescent="0.25">
      <c r="A8164" t="s">
        <v>186</v>
      </c>
      <c r="B8164" s="1" t="s">
        <v>879</v>
      </c>
      <c r="C8164">
        <v>2017</v>
      </c>
      <c r="D8164" s="15">
        <f>DATE(cars[[#This Row],[year_1]],1,1)</f>
        <v>42736</v>
      </c>
      <c r="E8164" t="s">
        <v>29</v>
      </c>
      <c r="F8164" s="4">
        <v>355</v>
      </c>
      <c r="G8164">
        <v>8</v>
      </c>
      <c r="H8164" t="s">
        <v>33</v>
      </c>
      <c r="I8164" t="s">
        <v>19</v>
      </c>
      <c r="J8164">
        <v>4</v>
      </c>
      <c r="K8164" t="s">
        <v>45</v>
      </c>
      <c r="L8164" t="s">
        <v>63</v>
      </c>
      <c r="M8164" t="s">
        <v>196</v>
      </c>
      <c r="N8164">
        <v>23</v>
      </c>
      <c r="O8164">
        <v>16</v>
      </c>
      <c r="P8164">
        <v>1385</v>
      </c>
      <c r="Q8164">
        <v>37430</v>
      </c>
    </row>
    <row r="8165" spans="1:17" x14ac:dyDescent="0.25">
      <c r="A8165" t="s">
        <v>186</v>
      </c>
      <c r="B8165" s="1" t="s">
        <v>879</v>
      </c>
      <c r="C8165">
        <v>2017</v>
      </c>
      <c r="D8165" s="15">
        <f>DATE(cars[[#This Row],[year_1]],1,1)</f>
        <v>42736</v>
      </c>
      <c r="E8165" t="s">
        <v>29</v>
      </c>
      <c r="F8165" s="4">
        <v>355</v>
      </c>
      <c r="G8165">
        <v>8</v>
      </c>
      <c r="H8165" t="s">
        <v>33</v>
      </c>
      <c r="I8165" t="s">
        <v>19</v>
      </c>
      <c r="J8165">
        <v>4</v>
      </c>
      <c r="K8165" t="s">
        <v>49</v>
      </c>
      <c r="L8165" t="s">
        <v>63</v>
      </c>
      <c r="M8165" t="s">
        <v>196</v>
      </c>
      <c r="N8165">
        <v>22</v>
      </c>
      <c r="O8165">
        <v>16</v>
      </c>
      <c r="P8165">
        <v>1385</v>
      </c>
      <c r="Q8165">
        <v>51650</v>
      </c>
    </row>
    <row r="8166" spans="1:17" x14ac:dyDescent="0.25">
      <c r="A8166" t="s">
        <v>186</v>
      </c>
      <c r="B8166" s="1" t="s">
        <v>879</v>
      </c>
      <c r="C8166">
        <v>2017</v>
      </c>
      <c r="D8166" s="15">
        <f>DATE(cars[[#This Row],[year_1]],1,1)</f>
        <v>42736</v>
      </c>
      <c r="E8166" t="s">
        <v>29</v>
      </c>
      <c r="F8166" s="4">
        <v>355</v>
      </c>
      <c r="G8166">
        <v>8</v>
      </c>
      <c r="H8166" t="s">
        <v>33</v>
      </c>
      <c r="I8166" t="s">
        <v>91</v>
      </c>
      <c r="J8166">
        <v>4</v>
      </c>
      <c r="K8166" t="s">
        <v>45</v>
      </c>
      <c r="L8166" t="s">
        <v>63</v>
      </c>
      <c r="M8166" t="s">
        <v>196</v>
      </c>
      <c r="N8166">
        <v>22</v>
      </c>
      <c r="O8166">
        <v>16</v>
      </c>
      <c r="P8166">
        <v>1385</v>
      </c>
      <c r="Q8166">
        <v>40580</v>
      </c>
    </row>
    <row r="8167" spans="1:17" x14ac:dyDescent="0.25">
      <c r="A8167" t="s">
        <v>186</v>
      </c>
      <c r="B8167" s="1" t="s">
        <v>915</v>
      </c>
      <c r="C8167">
        <v>2015</v>
      </c>
      <c r="D8167" s="15">
        <f>DATE(cars[[#This Row],[year_1]],1,1)</f>
        <v>42005</v>
      </c>
      <c r="E8167" t="s">
        <v>44</v>
      </c>
      <c r="F8167" s="4">
        <v>355</v>
      </c>
      <c r="G8167">
        <v>8</v>
      </c>
      <c r="H8167" t="s">
        <v>33</v>
      </c>
      <c r="I8167" t="s">
        <v>19</v>
      </c>
      <c r="J8167">
        <v>4</v>
      </c>
      <c r="K8167" t="s">
        <v>45</v>
      </c>
      <c r="L8167" t="s">
        <v>63</v>
      </c>
      <c r="M8167" t="s">
        <v>90</v>
      </c>
      <c r="N8167">
        <v>23</v>
      </c>
      <c r="O8167">
        <v>16</v>
      </c>
      <c r="P8167">
        <v>1385</v>
      </c>
      <c r="Q8167">
        <v>54205</v>
      </c>
    </row>
    <row r="8168" spans="1:17" x14ac:dyDescent="0.25">
      <c r="A8168" t="s">
        <v>186</v>
      </c>
      <c r="B8168" s="1" t="s">
        <v>915</v>
      </c>
      <c r="C8168">
        <v>2015</v>
      </c>
      <c r="D8168" s="15">
        <f>DATE(cars[[#This Row],[year_1]],1,1)</f>
        <v>42005</v>
      </c>
      <c r="E8168" t="s">
        <v>44</v>
      </c>
      <c r="F8168" s="4">
        <v>355</v>
      </c>
      <c r="G8168">
        <v>8</v>
      </c>
      <c r="H8168" t="s">
        <v>33</v>
      </c>
      <c r="I8168" t="s">
        <v>19</v>
      </c>
      <c r="J8168">
        <v>4</v>
      </c>
      <c r="K8168" t="s">
        <v>46</v>
      </c>
      <c r="L8168" t="s">
        <v>63</v>
      </c>
      <c r="M8168" t="s">
        <v>90</v>
      </c>
      <c r="N8168">
        <v>23</v>
      </c>
      <c r="O8168">
        <v>16</v>
      </c>
      <c r="P8168">
        <v>1385</v>
      </c>
      <c r="Q8168">
        <v>63785</v>
      </c>
    </row>
    <row r="8169" spans="1:17" x14ac:dyDescent="0.25">
      <c r="A8169" t="s">
        <v>186</v>
      </c>
      <c r="B8169" s="1" t="s">
        <v>915</v>
      </c>
      <c r="C8169">
        <v>2015</v>
      </c>
      <c r="D8169" s="15">
        <f>DATE(cars[[#This Row],[year_1]],1,1)</f>
        <v>42005</v>
      </c>
      <c r="E8169" t="s">
        <v>44</v>
      </c>
      <c r="F8169" s="4">
        <v>355</v>
      </c>
      <c r="G8169">
        <v>8</v>
      </c>
      <c r="H8169" t="s">
        <v>33</v>
      </c>
      <c r="I8169" t="s">
        <v>19</v>
      </c>
      <c r="J8169">
        <v>4</v>
      </c>
      <c r="K8169" t="s">
        <v>45</v>
      </c>
      <c r="L8169" t="s">
        <v>63</v>
      </c>
      <c r="M8169" t="s">
        <v>90</v>
      </c>
      <c r="N8169">
        <v>23</v>
      </c>
      <c r="O8169">
        <v>16</v>
      </c>
      <c r="P8169">
        <v>1385</v>
      </c>
      <c r="Q8169">
        <v>49000</v>
      </c>
    </row>
    <row r="8170" spans="1:17" x14ac:dyDescent="0.25">
      <c r="A8170" t="s">
        <v>186</v>
      </c>
      <c r="B8170" s="1" t="s">
        <v>915</v>
      </c>
      <c r="C8170">
        <v>2016</v>
      </c>
      <c r="D8170" s="15">
        <f>DATE(cars[[#This Row],[year_1]],1,1)</f>
        <v>42370</v>
      </c>
      <c r="E8170" t="s">
        <v>44</v>
      </c>
      <c r="F8170" s="4">
        <v>355</v>
      </c>
      <c r="G8170">
        <v>8</v>
      </c>
      <c r="H8170" t="s">
        <v>33</v>
      </c>
      <c r="I8170" t="s">
        <v>19</v>
      </c>
      <c r="J8170">
        <v>4</v>
      </c>
      <c r="K8170" t="s">
        <v>46</v>
      </c>
      <c r="L8170" t="s">
        <v>63</v>
      </c>
      <c r="M8170" t="s">
        <v>90</v>
      </c>
      <c r="N8170">
        <v>23</v>
      </c>
      <c r="O8170">
        <v>16</v>
      </c>
      <c r="P8170">
        <v>1385</v>
      </c>
      <c r="Q8170">
        <v>54730</v>
      </c>
    </row>
    <row r="8171" spans="1:17" x14ac:dyDescent="0.25">
      <c r="A8171" t="s">
        <v>186</v>
      </c>
      <c r="B8171" s="1" t="s">
        <v>915</v>
      </c>
      <c r="C8171">
        <v>2016</v>
      </c>
      <c r="D8171" s="15">
        <f>DATE(cars[[#This Row],[year_1]],1,1)</f>
        <v>42370</v>
      </c>
      <c r="E8171" t="s">
        <v>44</v>
      </c>
      <c r="F8171" s="4">
        <v>355</v>
      </c>
      <c r="G8171">
        <v>8</v>
      </c>
      <c r="H8171" t="s">
        <v>33</v>
      </c>
      <c r="I8171" t="s">
        <v>19</v>
      </c>
      <c r="J8171">
        <v>4</v>
      </c>
      <c r="K8171" t="s">
        <v>46</v>
      </c>
      <c r="L8171" t="s">
        <v>63</v>
      </c>
      <c r="M8171" t="s">
        <v>90</v>
      </c>
      <c r="N8171">
        <v>23</v>
      </c>
      <c r="O8171">
        <v>16</v>
      </c>
      <c r="P8171">
        <v>1385</v>
      </c>
      <c r="Q8171">
        <v>64440</v>
      </c>
    </row>
    <row r="8172" spans="1:17" x14ac:dyDescent="0.25">
      <c r="A8172" t="s">
        <v>186</v>
      </c>
      <c r="B8172" s="1" t="s">
        <v>915</v>
      </c>
      <c r="C8172">
        <v>2016</v>
      </c>
      <c r="D8172" s="15">
        <f>DATE(cars[[#This Row],[year_1]],1,1)</f>
        <v>42370</v>
      </c>
      <c r="E8172" t="s">
        <v>44</v>
      </c>
      <c r="F8172" s="4">
        <v>355</v>
      </c>
      <c r="G8172">
        <v>8</v>
      </c>
      <c r="H8172" t="s">
        <v>33</v>
      </c>
      <c r="I8172" t="s">
        <v>19</v>
      </c>
      <c r="J8172">
        <v>4</v>
      </c>
      <c r="K8172" t="s">
        <v>46</v>
      </c>
      <c r="L8172" t="s">
        <v>63</v>
      </c>
      <c r="M8172" t="s">
        <v>90</v>
      </c>
      <c r="N8172">
        <v>23</v>
      </c>
      <c r="O8172">
        <v>16</v>
      </c>
      <c r="P8172">
        <v>1385</v>
      </c>
      <c r="Q8172">
        <v>49700</v>
      </c>
    </row>
    <row r="8173" spans="1:17" x14ac:dyDescent="0.25">
      <c r="A8173" t="s">
        <v>186</v>
      </c>
      <c r="B8173" s="1" t="s">
        <v>915</v>
      </c>
      <c r="C8173">
        <v>2017</v>
      </c>
      <c r="D8173" s="15">
        <f>DATE(cars[[#This Row],[year_1]],1,1)</f>
        <v>42736</v>
      </c>
      <c r="E8173" t="s">
        <v>44</v>
      </c>
      <c r="F8173" s="4">
        <v>355</v>
      </c>
      <c r="G8173">
        <v>8</v>
      </c>
      <c r="H8173" t="s">
        <v>33</v>
      </c>
      <c r="I8173" t="s">
        <v>19</v>
      </c>
      <c r="J8173">
        <v>4</v>
      </c>
      <c r="K8173" t="s">
        <v>46</v>
      </c>
      <c r="L8173" t="s">
        <v>63</v>
      </c>
      <c r="M8173" t="s">
        <v>90</v>
      </c>
      <c r="N8173">
        <v>23</v>
      </c>
      <c r="O8173">
        <v>16</v>
      </c>
      <c r="P8173">
        <v>1385</v>
      </c>
      <c r="Q8173">
        <v>49915</v>
      </c>
    </row>
    <row r="8174" spans="1:17" x14ac:dyDescent="0.25">
      <c r="A8174" t="s">
        <v>186</v>
      </c>
      <c r="B8174" s="1" t="s">
        <v>915</v>
      </c>
      <c r="C8174">
        <v>2017</v>
      </c>
      <c r="D8174" s="15">
        <f>DATE(cars[[#This Row],[year_1]],1,1)</f>
        <v>42736</v>
      </c>
      <c r="E8174" t="s">
        <v>44</v>
      </c>
      <c r="F8174" s="4">
        <v>355</v>
      </c>
      <c r="G8174">
        <v>8</v>
      </c>
      <c r="H8174" t="s">
        <v>33</v>
      </c>
      <c r="I8174" t="s">
        <v>19</v>
      </c>
      <c r="J8174">
        <v>4</v>
      </c>
      <c r="K8174" t="s">
        <v>46</v>
      </c>
      <c r="L8174" t="s">
        <v>63</v>
      </c>
      <c r="M8174" t="s">
        <v>90</v>
      </c>
      <c r="N8174">
        <v>23</v>
      </c>
      <c r="O8174">
        <v>16</v>
      </c>
      <c r="P8174">
        <v>1385</v>
      </c>
      <c r="Q8174">
        <v>55045</v>
      </c>
    </row>
    <row r="8175" spans="1:17" x14ac:dyDescent="0.25">
      <c r="A8175" t="s">
        <v>186</v>
      </c>
      <c r="B8175" s="1" t="s">
        <v>915</v>
      </c>
      <c r="C8175">
        <v>2017</v>
      </c>
      <c r="D8175" s="15">
        <f>DATE(cars[[#This Row],[year_1]],1,1)</f>
        <v>42736</v>
      </c>
      <c r="E8175" t="s">
        <v>44</v>
      </c>
      <c r="F8175" s="4">
        <v>355</v>
      </c>
      <c r="G8175">
        <v>8</v>
      </c>
      <c r="H8175" t="s">
        <v>33</v>
      </c>
      <c r="I8175" t="s">
        <v>19</v>
      </c>
      <c r="J8175">
        <v>4</v>
      </c>
      <c r="K8175" t="s">
        <v>46</v>
      </c>
      <c r="L8175" t="s">
        <v>63</v>
      </c>
      <c r="M8175" t="s">
        <v>90</v>
      </c>
      <c r="N8175">
        <v>23</v>
      </c>
      <c r="O8175">
        <v>16</v>
      </c>
      <c r="P8175">
        <v>1385</v>
      </c>
      <c r="Q8175">
        <v>64730</v>
      </c>
    </row>
    <row r="8176" spans="1:17" x14ac:dyDescent="0.25">
      <c r="A8176" t="s">
        <v>186</v>
      </c>
      <c r="B8176" s="1" t="s">
        <v>930</v>
      </c>
      <c r="C8176">
        <v>2015</v>
      </c>
      <c r="D8176" s="15">
        <f>DATE(cars[[#This Row],[year_1]],1,1)</f>
        <v>42005</v>
      </c>
      <c r="E8176" t="s">
        <v>44</v>
      </c>
      <c r="F8176" s="4">
        <v>355</v>
      </c>
      <c r="G8176">
        <v>8</v>
      </c>
      <c r="H8176" t="s">
        <v>33</v>
      </c>
      <c r="I8176" t="s">
        <v>91</v>
      </c>
      <c r="J8176">
        <v>4</v>
      </c>
      <c r="K8176" t="s">
        <v>45</v>
      </c>
      <c r="L8176" t="s">
        <v>63</v>
      </c>
      <c r="M8176" t="s">
        <v>90</v>
      </c>
      <c r="N8176">
        <v>22</v>
      </c>
      <c r="O8176">
        <v>16</v>
      </c>
      <c r="P8176">
        <v>1385</v>
      </c>
      <c r="Q8176">
        <v>54505</v>
      </c>
    </row>
    <row r="8177" spans="1:17" x14ac:dyDescent="0.25">
      <c r="A8177" t="s">
        <v>186</v>
      </c>
      <c r="B8177" s="1" t="s">
        <v>930</v>
      </c>
      <c r="C8177">
        <v>2015</v>
      </c>
      <c r="D8177" s="15">
        <f>DATE(cars[[#This Row],[year_1]],1,1)</f>
        <v>42005</v>
      </c>
      <c r="E8177" t="s">
        <v>44</v>
      </c>
      <c r="F8177" s="4">
        <v>355</v>
      </c>
      <c r="G8177">
        <v>8</v>
      </c>
      <c r="H8177" t="s">
        <v>33</v>
      </c>
      <c r="I8177" t="s">
        <v>19</v>
      </c>
      <c r="J8177">
        <v>4</v>
      </c>
      <c r="K8177" t="s">
        <v>46</v>
      </c>
      <c r="L8177" t="s">
        <v>63</v>
      </c>
      <c r="M8177" t="s">
        <v>90</v>
      </c>
      <c r="N8177">
        <v>23</v>
      </c>
      <c r="O8177">
        <v>16</v>
      </c>
      <c r="P8177">
        <v>1385</v>
      </c>
      <c r="Q8177">
        <v>61085</v>
      </c>
    </row>
    <row r="8178" spans="1:17" x14ac:dyDescent="0.25">
      <c r="A8178" t="s">
        <v>186</v>
      </c>
      <c r="B8178" s="1" t="s">
        <v>930</v>
      </c>
      <c r="C8178">
        <v>2015</v>
      </c>
      <c r="D8178" s="15">
        <f>DATE(cars[[#This Row],[year_1]],1,1)</f>
        <v>42005</v>
      </c>
      <c r="E8178" t="s">
        <v>44</v>
      </c>
      <c r="F8178" s="4">
        <v>355</v>
      </c>
      <c r="G8178">
        <v>8</v>
      </c>
      <c r="H8178" t="s">
        <v>33</v>
      </c>
      <c r="I8178" t="s">
        <v>91</v>
      </c>
      <c r="J8178">
        <v>4</v>
      </c>
      <c r="K8178" t="s">
        <v>45</v>
      </c>
      <c r="L8178" t="s">
        <v>63</v>
      </c>
      <c r="M8178" t="s">
        <v>90</v>
      </c>
      <c r="N8178">
        <v>22</v>
      </c>
      <c r="O8178">
        <v>16</v>
      </c>
      <c r="P8178">
        <v>1385</v>
      </c>
      <c r="Q8178">
        <v>49300</v>
      </c>
    </row>
    <row r="8179" spans="1:17" x14ac:dyDescent="0.25">
      <c r="A8179" t="s">
        <v>186</v>
      </c>
      <c r="B8179" s="1" t="s">
        <v>930</v>
      </c>
      <c r="C8179">
        <v>2015</v>
      </c>
      <c r="D8179" s="15">
        <f>DATE(cars[[#This Row],[year_1]],1,1)</f>
        <v>42005</v>
      </c>
      <c r="E8179" t="s">
        <v>44</v>
      </c>
      <c r="F8179" s="4">
        <v>355</v>
      </c>
      <c r="G8179">
        <v>8</v>
      </c>
      <c r="H8179" t="s">
        <v>33</v>
      </c>
      <c r="I8179" t="s">
        <v>19</v>
      </c>
      <c r="J8179">
        <v>4</v>
      </c>
      <c r="K8179" t="s">
        <v>45</v>
      </c>
      <c r="L8179" t="s">
        <v>63</v>
      </c>
      <c r="M8179" t="s">
        <v>90</v>
      </c>
      <c r="N8179">
        <v>23</v>
      </c>
      <c r="O8179">
        <v>16</v>
      </c>
      <c r="P8179">
        <v>1385</v>
      </c>
      <c r="Q8179">
        <v>46300</v>
      </c>
    </row>
    <row r="8180" spans="1:17" x14ac:dyDescent="0.25">
      <c r="A8180" t="s">
        <v>186</v>
      </c>
      <c r="B8180" s="1" t="s">
        <v>930</v>
      </c>
      <c r="C8180">
        <v>2015</v>
      </c>
      <c r="D8180" s="15">
        <f>DATE(cars[[#This Row],[year_1]],1,1)</f>
        <v>42005</v>
      </c>
      <c r="E8180" t="s">
        <v>44</v>
      </c>
      <c r="F8180" s="4">
        <v>355</v>
      </c>
      <c r="G8180">
        <v>8</v>
      </c>
      <c r="H8180" t="s">
        <v>33</v>
      </c>
      <c r="I8180" t="s">
        <v>19</v>
      </c>
      <c r="J8180">
        <v>4</v>
      </c>
      <c r="K8180" t="s">
        <v>45</v>
      </c>
      <c r="L8180" t="s">
        <v>63</v>
      </c>
      <c r="M8180" t="s">
        <v>90</v>
      </c>
      <c r="N8180">
        <v>23</v>
      </c>
      <c r="O8180">
        <v>16</v>
      </c>
      <c r="P8180">
        <v>1385</v>
      </c>
      <c r="Q8180">
        <v>51505</v>
      </c>
    </row>
    <row r="8181" spans="1:17" x14ac:dyDescent="0.25">
      <c r="A8181" t="s">
        <v>186</v>
      </c>
      <c r="B8181" s="1" t="s">
        <v>930</v>
      </c>
      <c r="C8181">
        <v>2015</v>
      </c>
      <c r="D8181" s="15">
        <f>DATE(cars[[#This Row],[year_1]],1,1)</f>
        <v>42005</v>
      </c>
      <c r="E8181" t="s">
        <v>44</v>
      </c>
      <c r="F8181" s="4">
        <v>355</v>
      </c>
      <c r="G8181">
        <v>8</v>
      </c>
      <c r="H8181" t="s">
        <v>33</v>
      </c>
      <c r="I8181" t="s">
        <v>91</v>
      </c>
      <c r="J8181">
        <v>4</v>
      </c>
      <c r="K8181" t="s">
        <v>46</v>
      </c>
      <c r="L8181" t="s">
        <v>63</v>
      </c>
      <c r="M8181" t="s">
        <v>90</v>
      </c>
      <c r="N8181">
        <v>22</v>
      </c>
      <c r="O8181">
        <v>16</v>
      </c>
      <c r="P8181">
        <v>1385</v>
      </c>
      <c r="Q8181">
        <v>64085</v>
      </c>
    </row>
    <row r="8182" spans="1:17" x14ac:dyDescent="0.25">
      <c r="A8182" t="s">
        <v>186</v>
      </c>
      <c r="B8182" s="1" t="s">
        <v>930</v>
      </c>
      <c r="C8182">
        <v>2016</v>
      </c>
      <c r="D8182" s="15">
        <f>DATE(cars[[#This Row],[year_1]],1,1)</f>
        <v>42370</v>
      </c>
      <c r="E8182" t="s">
        <v>44</v>
      </c>
      <c r="F8182" s="4">
        <v>355</v>
      </c>
      <c r="G8182">
        <v>8</v>
      </c>
      <c r="H8182" t="s">
        <v>33</v>
      </c>
      <c r="I8182" t="s">
        <v>91</v>
      </c>
      <c r="J8182">
        <v>4</v>
      </c>
      <c r="K8182" t="s">
        <v>46</v>
      </c>
      <c r="L8182" t="s">
        <v>63</v>
      </c>
      <c r="M8182" t="s">
        <v>90</v>
      </c>
      <c r="N8182">
        <v>22</v>
      </c>
      <c r="O8182">
        <v>16</v>
      </c>
      <c r="P8182">
        <v>1385</v>
      </c>
      <c r="Q8182">
        <v>64740</v>
      </c>
    </row>
    <row r="8183" spans="1:17" x14ac:dyDescent="0.25">
      <c r="A8183" t="s">
        <v>186</v>
      </c>
      <c r="B8183" s="1" t="s">
        <v>930</v>
      </c>
      <c r="C8183">
        <v>2016</v>
      </c>
      <c r="D8183" s="15">
        <f>DATE(cars[[#This Row],[year_1]],1,1)</f>
        <v>42370</v>
      </c>
      <c r="E8183" t="s">
        <v>44</v>
      </c>
      <c r="F8183" s="4">
        <v>355</v>
      </c>
      <c r="G8183">
        <v>8</v>
      </c>
      <c r="H8183" t="s">
        <v>33</v>
      </c>
      <c r="I8183" t="s">
        <v>19</v>
      </c>
      <c r="J8183">
        <v>4</v>
      </c>
      <c r="K8183" t="s">
        <v>45</v>
      </c>
      <c r="L8183" t="s">
        <v>63</v>
      </c>
      <c r="M8183" t="s">
        <v>90</v>
      </c>
      <c r="N8183">
        <v>23</v>
      </c>
      <c r="O8183">
        <v>16</v>
      </c>
      <c r="P8183">
        <v>1385</v>
      </c>
      <c r="Q8183">
        <v>47000</v>
      </c>
    </row>
    <row r="8184" spans="1:17" x14ac:dyDescent="0.25">
      <c r="A8184" t="s">
        <v>186</v>
      </c>
      <c r="B8184" s="1" t="s">
        <v>930</v>
      </c>
      <c r="C8184">
        <v>2016</v>
      </c>
      <c r="D8184" s="15">
        <f>DATE(cars[[#This Row],[year_1]],1,1)</f>
        <v>42370</v>
      </c>
      <c r="E8184" t="s">
        <v>44</v>
      </c>
      <c r="F8184" s="4">
        <v>355</v>
      </c>
      <c r="G8184">
        <v>8</v>
      </c>
      <c r="H8184" t="s">
        <v>33</v>
      </c>
      <c r="I8184" t="s">
        <v>91</v>
      </c>
      <c r="J8184">
        <v>4</v>
      </c>
      <c r="K8184" t="s">
        <v>45</v>
      </c>
      <c r="L8184" t="s">
        <v>63</v>
      </c>
      <c r="M8184" t="s">
        <v>90</v>
      </c>
      <c r="N8184">
        <v>22</v>
      </c>
      <c r="O8184">
        <v>16</v>
      </c>
      <c r="P8184">
        <v>1385</v>
      </c>
      <c r="Q8184">
        <v>55030</v>
      </c>
    </row>
    <row r="8185" spans="1:17" x14ac:dyDescent="0.25">
      <c r="A8185" t="s">
        <v>186</v>
      </c>
      <c r="B8185" s="1" t="s">
        <v>930</v>
      </c>
      <c r="C8185">
        <v>2016</v>
      </c>
      <c r="D8185" s="15">
        <f>DATE(cars[[#This Row],[year_1]],1,1)</f>
        <v>42370</v>
      </c>
      <c r="E8185" t="s">
        <v>44</v>
      </c>
      <c r="F8185" s="4">
        <v>355</v>
      </c>
      <c r="G8185">
        <v>8</v>
      </c>
      <c r="H8185" t="s">
        <v>33</v>
      </c>
      <c r="I8185" t="s">
        <v>19</v>
      </c>
      <c r="J8185">
        <v>4</v>
      </c>
      <c r="K8185" t="s">
        <v>45</v>
      </c>
      <c r="L8185" t="s">
        <v>63</v>
      </c>
      <c r="M8185" t="s">
        <v>90</v>
      </c>
      <c r="N8185">
        <v>23</v>
      </c>
      <c r="O8185">
        <v>16</v>
      </c>
      <c r="P8185">
        <v>1385</v>
      </c>
      <c r="Q8185">
        <v>52030</v>
      </c>
    </row>
    <row r="8186" spans="1:17" x14ac:dyDescent="0.25">
      <c r="A8186" t="s">
        <v>186</v>
      </c>
      <c r="B8186" s="1" t="s">
        <v>930</v>
      </c>
      <c r="C8186">
        <v>2016</v>
      </c>
      <c r="D8186" s="15">
        <f>DATE(cars[[#This Row],[year_1]],1,1)</f>
        <v>42370</v>
      </c>
      <c r="E8186" t="s">
        <v>44</v>
      </c>
      <c r="F8186" s="4">
        <v>355</v>
      </c>
      <c r="G8186">
        <v>8</v>
      </c>
      <c r="H8186" t="s">
        <v>33</v>
      </c>
      <c r="I8186" t="s">
        <v>91</v>
      </c>
      <c r="J8186">
        <v>4</v>
      </c>
      <c r="K8186" t="s">
        <v>45</v>
      </c>
      <c r="L8186" t="s">
        <v>63</v>
      </c>
      <c r="M8186" t="s">
        <v>90</v>
      </c>
      <c r="N8186">
        <v>22</v>
      </c>
      <c r="O8186">
        <v>16</v>
      </c>
      <c r="P8186">
        <v>1385</v>
      </c>
      <c r="Q8186">
        <v>50000</v>
      </c>
    </row>
    <row r="8187" spans="1:17" x14ac:dyDescent="0.25">
      <c r="A8187" t="s">
        <v>186</v>
      </c>
      <c r="B8187" s="1" t="s">
        <v>930</v>
      </c>
      <c r="C8187">
        <v>2016</v>
      </c>
      <c r="D8187" s="15">
        <f>DATE(cars[[#This Row],[year_1]],1,1)</f>
        <v>42370</v>
      </c>
      <c r="E8187" t="s">
        <v>44</v>
      </c>
      <c r="F8187" s="4">
        <v>355</v>
      </c>
      <c r="G8187">
        <v>8</v>
      </c>
      <c r="H8187" t="s">
        <v>33</v>
      </c>
      <c r="I8187" t="s">
        <v>19</v>
      </c>
      <c r="J8187">
        <v>4</v>
      </c>
      <c r="K8187" t="s">
        <v>46</v>
      </c>
      <c r="L8187" t="s">
        <v>63</v>
      </c>
      <c r="M8187" t="s">
        <v>90</v>
      </c>
      <c r="N8187">
        <v>23</v>
      </c>
      <c r="O8187">
        <v>16</v>
      </c>
      <c r="P8187">
        <v>1385</v>
      </c>
      <c r="Q8187">
        <v>61740</v>
      </c>
    </row>
    <row r="8188" spans="1:17" x14ac:dyDescent="0.25">
      <c r="A8188" t="s">
        <v>186</v>
      </c>
      <c r="B8188" s="1" t="s">
        <v>930</v>
      </c>
      <c r="C8188">
        <v>2017</v>
      </c>
      <c r="D8188" s="15">
        <f>DATE(cars[[#This Row],[year_1]],1,1)</f>
        <v>42736</v>
      </c>
      <c r="E8188" t="s">
        <v>44</v>
      </c>
      <c r="F8188" s="4">
        <v>355</v>
      </c>
      <c r="G8188">
        <v>8</v>
      </c>
      <c r="H8188" t="s">
        <v>33</v>
      </c>
      <c r="I8188" t="s">
        <v>91</v>
      </c>
      <c r="J8188">
        <v>4</v>
      </c>
      <c r="K8188" t="s">
        <v>46</v>
      </c>
      <c r="L8188" t="s">
        <v>63</v>
      </c>
      <c r="M8188" t="s">
        <v>90</v>
      </c>
      <c r="N8188">
        <v>22</v>
      </c>
      <c r="O8188">
        <v>16</v>
      </c>
      <c r="P8188">
        <v>1385</v>
      </c>
      <c r="Q8188">
        <v>50215</v>
      </c>
    </row>
    <row r="8189" spans="1:17" x14ac:dyDescent="0.25">
      <c r="A8189" t="s">
        <v>186</v>
      </c>
      <c r="B8189" s="1" t="s">
        <v>930</v>
      </c>
      <c r="C8189">
        <v>2017</v>
      </c>
      <c r="D8189" s="15">
        <f>DATE(cars[[#This Row],[year_1]],1,1)</f>
        <v>42736</v>
      </c>
      <c r="E8189" t="s">
        <v>44</v>
      </c>
      <c r="F8189" s="4">
        <v>355</v>
      </c>
      <c r="G8189">
        <v>8</v>
      </c>
      <c r="H8189" t="s">
        <v>33</v>
      </c>
      <c r="I8189" t="s">
        <v>91</v>
      </c>
      <c r="J8189">
        <v>4</v>
      </c>
      <c r="K8189" t="s">
        <v>46</v>
      </c>
      <c r="L8189" t="s">
        <v>63</v>
      </c>
      <c r="M8189" t="s">
        <v>90</v>
      </c>
      <c r="N8189">
        <v>22</v>
      </c>
      <c r="O8189">
        <v>16</v>
      </c>
      <c r="P8189">
        <v>1385</v>
      </c>
      <c r="Q8189">
        <v>55345</v>
      </c>
    </row>
    <row r="8190" spans="1:17" x14ac:dyDescent="0.25">
      <c r="A8190" t="s">
        <v>186</v>
      </c>
      <c r="B8190" s="1" t="s">
        <v>930</v>
      </c>
      <c r="C8190">
        <v>2017</v>
      </c>
      <c r="D8190" s="15">
        <f>DATE(cars[[#This Row],[year_1]],1,1)</f>
        <v>42736</v>
      </c>
      <c r="E8190" t="s">
        <v>44</v>
      </c>
      <c r="F8190" s="4">
        <v>355</v>
      </c>
      <c r="G8190">
        <v>8</v>
      </c>
      <c r="H8190" t="s">
        <v>33</v>
      </c>
      <c r="I8190" t="s">
        <v>19</v>
      </c>
      <c r="J8190">
        <v>4</v>
      </c>
      <c r="K8190" t="s">
        <v>46</v>
      </c>
      <c r="L8190" t="s">
        <v>63</v>
      </c>
      <c r="M8190" t="s">
        <v>90</v>
      </c>
      <c r="N8190">
        <v>23</v>
      </c>
      <c r="O8190">
        <v>16</v>
      </c>
      <c r="P8190">
        <v>1385</v>
      </c>
      <c r="Q8190">
        <v>47215</v>
      </c>
    </row>
    <row r="8191" spans="1:17" x14ac:dyDescent="0.25">
      <c r="A8191" t="s">
        <v>186</v>
      </c>
      <c r="B8191" s="1" t="s">
        <v>930</v>
      </c>
      <c r="C8191">
        <v>2017</v>
      </c>
      <c r="D8191" s="15">
        <f>DATE(cars[[#This Row],[year_1]],1,1)</f>
        <v>42736</v>
      </c>
      <c r="E8191" t="s">
        <v>44</v>
      </c>
      <c r="F8191" s="4">
        <v>355</v>
      </c>
      <c r="G8191">
        <v>8</v>
      </c>
      <c r="H8191" t="s">
        <v>33</v>
      </c>
      <c r="I8191" t="s">
        <v>19</v>
      </c>
      <c r="J8191">
        <v>4</v>
      </c>
      <c r="K8191" t="s">
        <v>46</v>
      </c>
      <c r="L8191" t="s">
        <v>63</v>
      </c>
      <c r="M8191" t="s">
        <v>90</v>
      </c>
      <c r="N8191">
        <v>23</v>
      </c>
      <c r="O8191">
        <v>16</v>
      </c>
      <c r="P8191">
        <v>1385</v>
      </c>
      <c r="Q8191">
        <v>62030</v>
      </c>
    </row>
    <row r="8192" spans="1:17" x14ac:dyDescent="0.25">
      <c r="A8192" t="s">
        <v>186</v>
      </c>
      <c r="B8192" s="1" t="s">
        <v>930</v>
      </c>
      <c r="C8192">
        <v>2017</v>
      </c>
      <c r="D8192" s="15">
        <f>DATE(cars[[#This Row],[year_1]],1,1)</f>
        <v>42736</v>
      </c>
      <c r="E8192" t="s">
        <v>44</v>
      </c>
      <c r="F8192" s="4">
        <v>355</v>
      </c>
      <c r="G8192">
        <v>8</v>
      </c>
      <c r="H8192" t="s">
        <v>33</v>
      </c>
      <c r="I8192" t="s">
        <v>19</v>
      </c>
      <c r="J8192">
        <v>4</v>
      </c>
      <c r="K8192" t="s">
        <v>46</v>
      </c>
      <c r="L8192" t="s">
        <v>63</v>
      </c>
      <c r="M8192" t="s">
        <v>90</v>
      </c>
      <c r="N8192">
        <v>23</v>
      </c>
      <c r="O8192">
        <v>16</v>
      </c>
      <c r="P8192">
        <v>1385</v>
      </c>
      <c r="Q8192">
        <v>52345</v>
      </c>
    </row>
    <row r="8193" spans="1:17" x14ac:dyDescent="0.25">
      <c r="A8193" t="s">
        <v>186</v>
      </c>
      <c r="B8193" s="1" t="s">
        <v>930</v>
      </c>
      <c r="C8193">
        <v>2017</v>
      </c>
      <c r="D8193" s="15">
        <f>DATE(cars[[#This Row],[year_1]],1,1)</f>
        <v>42736</v>
      </c>
      <c r="E8193" t="s">
        <v>44</v>
      </c>
      <c r="F8193" s="4">
        <v>355</v>
      </c>
      <c r="G8193">
        <v>8</v>
      </c>
      <c r="H8193" t="s">
        <v>33</v>
      </c>
      <c r="I8193" t="s">
        <v>91</v>
      </c>
      <c r="J8193">
        <v>4</v>
      </c>
      <c r="K8193" t="s">
        <v>46</v>
      </c>
      <c r="L8193" t="s">
        <v>63</v>
      </c>
      <c r="M8193" t="s">
        <v>90</v>
      </c>
      <c r="N8193">
        <v>22</v>
      </c>
      <c r="O8193">
        <v>16</v>
      </c>
      <c r="P8193">
        <v>1385</v>
      </c>
      <c r="Q8193">
        <v>65030</v>
      </c>
    </row>
    <row r="8194" spans="1:17" x14ac:dyDescent="0.25">
      <c r="A8194" t="s">
        <v>139</v>
      </c>
      <c r="B8194" s="1" t="s">
        <v>870</v>
      </c>
      <c r="C8194">
        <v>2015</v>
      </c>
      <c r="D8194" s="15">
        <f>DATE(cars[[#This Row],[year_1]],1,1)</f>
        <v>42005</v>
      </c>
      <c r="E8194" t="s">
        <v>29</v>
      </c>
      <c r="F8194" s="4">
        <v>355</v>
      </c>
      <c r="G8194">
        <v>8</v>
      </c>
      <c r="H8194" t="s">
        <v>33</v>
      </c>
      <c r="I8194" t="s">
        <v>19</v>
      </c>
      <c r="J8194">
        <v>4</v>
      </c>
      <c r="K8194" t="s">
        <v>49</v>
      </c>
      <c r="L8194" t="s">
        <v>63</v>
      </c>
      <c r="M8194" t="s">
        <v>196</v>
      </c>
      <c r="N8194">
        <v>23</v>
      </c>
      <c r="O8194">
        <v>16</v>
      </c>
      <c r="P8194">
        <v>549</v>
      </c>
      <c r="Q8194">
        <v>43360</v>
      </c>
    </row>
    <row r="8195" spans="1:17" x14ac:dyDescent="0.25">
      <c r="A8195" t="s">
        <v>139</v>
      </c>
      <c r="B8195" s="1" t="s">
        <v>870</v>
      </c>
      <c r="C8195">
        <v>2015</v>
      </c>
      <c r="D8195" s="15">
        <f>DATE(cars[[#This Row],[year_1]],1,1)</f>
        <v>42005</v>
      </c>
      <c r="E8195" t="s">
        <v>29</v>
      </c>
      <c r="F8195" s="4">
        <v>355</v>
      </c>
      <c r="G8195">
        <v>8</v>
      </c>
      <c r="H8195" t="s">
        <v>33</v>
      </c>
      <c r="I8195" t="s">
        <v>19</v>
      </c>
      <c r="J8195">
        <v>4</v>
      </c>
      <c r="K8195" t="s">
        <v>49</v>
      </c>
      <c r="L8195" t="s">
        <v>63</v>
      </c>
      <c r="M8195" t="s">
        <v>196</v>
      </c>
      <c r="N8195">
        <v>23</v>
      </c>
      <c r="O8195">
        <v>16</v>
      </c>
      <c r="P8195">
        <v>549</v>
      </c>
      <c r="Q8195">
        <v>49965</v>
      </c>
    </row>
    <row r="8196" spans="1:17" x14ac:dyDescent="0.25">
      <c r="A8196" t="s">
        <v>139</v>
      </c>
      <c r="B8196" s="1" t="s">
        <v>870</v>
      </c>
      <c r="C8196">
        <v>2015</v>
      </c>
      <c r="D8196" s="15">
        <f>DATE(cars[[#This Row],[year_1]],1,1)</f>
        <v>42005</v>
      </c>
      <c r="E8196" t="s">
        <v>29</v>
      </c>
      <c r="F8196" s="4">
        <v>355</v>
      </c>
      <c r="G8196">
        <v>8</v>
      </c>
      <c r="H8196" t="s">
        <v>33</v>
      </c>
      <c r="I8196" t="s">
        <v>19</v>
      </c>
      <c r="J8196">
        <v>4</v>
      </c>
      <c r="K8196" t="s">
        <v>49</v>
      </c>
      <c r="L8196" t="s">
        <v>63</v>
      </c>
      <c r="M8196" t="s">
        <v>196</v>
      </c>
      <c r="N8196">
        <v>23</v>
      </c>
      <c r="O8196">
        <v>16</v>
      </c>
      <c r="P8196">
        <v>549</v>
      </c>
      <c r="Q8196">
        <v>43660</v>
      </c>
    </row>
    <row r="8197" spans="1:17" x14ac:dyDescent="0.25">
      <c r="A8197" t="s">
        <v>139</v>
      </c>
      <c r="B8197" s="1" t="s">
        <v>870</v>
      </c>
      <c r="C8197">
        <v>2015</v>
      </c>
      <c r="D8197" s="15">
        <f>DATE(cars[[#This Row],[year_1]],1,1)</f>
        <v>42005</v>
      </c>
      <c r="E8197" t="s">
        <v>29</v>
      </c>
      <c r="F8197" s="4">
        <v>355</v>
      </c>
      <c r="G8197">
        <v>8</v>
      </c>
      <c r="H8197" t="s">
        <v>33</v>
      </c>
      <c r="I8197" t="s">
        <v>91</v>
      </c>
      <c r="J8197">
        <v>4</v>
      </c>
      <c r="K8197" t="s">
        <v>49</v>
      </c>
      <c r="L8197" t="s">
        <v>63</v>
      </c>
      <c r="M8197" t="s">
        <v>196</v>
      </c>
      <c r="N8197">
        <v>22</v>
      </c>
      <c r="O8197">
        <v>16</v>
      </c>
      <c r="P8197">
        <v>549</v>
      </c>
      <c r="Q8197">
        <v>46510</v>
      </c>
    </row>
    <row r="8198" spans="1:17" x14ac:dyDescent="0.25">
      <c r="A8198" t="s">
        <v>139</v>
      </c>
      <c r="B8198" s="1" t="s">
        <v>870</v>
      </c>
      <c r="C8198">
        <v>2015</v>
      </c>
      <c r="D8198" s="15">
        <f>DATE(cars[[#This Row],[year_1]],1,1)</f>
        <v>42005</v>
      </c>
      <c r="E8198" t="s">
        <v>29</v>
      </c>
      <c r="F8198" s="4">
        <v>355</v>
      </c>
      <c r="G8198">
        <v>8</v>
      </c>
      <c r="H8198" t="s">
        <v>33</v>
      </c>
      <c r="I8198" t="s">
        <v>91</v>
      </c>
      <c r="J8198">
        <v>4</v>
      </c>
      <c r="K8198" t="s">
        <v>49</v>
      </c>
      <c r="L8198" t="s">
        <v>63</v>
      </c>
      <c r="M8198" t="s">
        <v>196</v>
      </c>
      <c r="N8198">
        <v>22</v>
      </c>
      <c r="O8198">
        <v>16</v>
      </c>
      <c r="P8198">
        <v>549</v>
      </c>
      <c r="Q8198">
        <v>53115</v>
      </c>
    </row>
    <row r="8199" spans="1:17" x14ac:dyDescent="0.25">
      <c r="A8199" t="s">
        <v>139</v>
      </c>
      <c r="B8199" s="1" t="s">
        <v>870</v>
      </c>
      <c r="C8199">
        <v>2015</v>
      </c>
      <c r="D8199" s="15">
        <f>DATE(cars[[#This Row],[year_1]],1,1)</f>
        <v>42005</v>
      </c>
      <c r="E8199" t="s">
        <v>29</v>
      </c>
      <c r="F8199" s="4">
        <v>355</v>
      </c>
      <c r="G8199">
        <v>8</v>
      </c>
      <c r="H8199" t="s">
        <v>33</v>
      </c>
      <c r="I8199" t="s">
        <v>19</v>
      </c>
      <c r="J8199">
        <v>4</v>
      </c>
      <c r="K8199" t="s">
        <v>49</v>
      </c>
      <c r="L8199" t="s">
        <v>63</v>
      </c>
      <c r="M8199" t="s">
        <v>214</v>
      </c>
      <c r="N8199">
        <v>23</v>
      </c>
      <c r="O8199">
        <v>16</v>
      </c>
      <c r="P8199">
        <v>549</v>
      </c>
      <c r="Q8199">
        <v>40900</v>
      </c>
    </row>
    <row r="8200" spans="1:17" x14ac:dyDescent="0.25">
      <c r="A8200" t="s">
        <v>139</v>
      </c>
      <c r="B8200" s="1" t="s">
        <v>870</v>
      </c>
      <c r="C8200">
        <v>2015</v>
      </c>
      <c r="D8200" s="15">
        <f>DATE(cars[[#This Row],[year_1]],1,1)</f>
        <v>42005</v>
      </c>
      <c r="E8200" t="s">
        <v>29</v>
      </c>
      <c r="F8200" s="4">
        <v>355</v>
      </c>
      <c r="G8200">
        <v>8</v>
      </c>
      <c r="H8200" t="s">
        <v>33</v>
      </c>
      <c r="I8200" t="s">
        <v>91</v>
      </c>
      <c r="J8200">
        <v>4</v>
      </c>
      <c r="K8200" t="s">
        <v>49</v>
      </c>
      <c r="L8200" t="s">
        <v>63</v>
      </c>
      <c r="M8200" t="s">
        <v>214</v>
      </c>
      <c r="N8200">
        <v>22</v>
      </c>
      <c r="O8200">
        <v>16</v>
      </c>
      <c r="P8200">
        <v>549</v>
      </c>
      <c r="Q8200">
        <v>44150</v>
      </c>
    </row>
    <row r="8201" spans="1:17" x14ac:dyDescent="0.25">
      <c r="A8201" t="s">
        <v>139</v>
      </c>
      <c r="B8201" s="1" t="s">
        <v>870</v>
      </c>
      <c r="C8201">
        <v>2015</v>
      </c>
      <c r="D8201" s="15">
        <f>DATE(cars[[#This Row],[year_1]],1,1)</f>
        <v>42005</v>
      </c>
      <c r="E8201" t="s">
        <v>29</v>
      </c>
      <c r="F8201" s="4">
        <v>355</v>
      </c>
      <c r="G8201">
        <v>8</v>
      </c>
      <c r="H8201" t="s">
        <v>33</v>
      </c>
      <c r="I8201" t="s">
        <v>91</v>
      </c>
      <c r="J8201">
        <v>4</v>
      </c>
      <c r="K8201" t="s">
        <v>49</v>
      </c>
      <c r="L8201" t="s">
        <v>63</v>
      </c>
      <c r="M8201" t="s">
        <v>196</v>
      </c>
      <c r="N8201">
        <v>22</v>
      </c>
      <c r="O8201">
        <v>16</v>
      </c>
      <c r="P8201">
        <v>549</v>
      </c>
      <c r="Q8201">
        <v>46810</v>
      </c>
    </row>
    <row r="8202" spans="1:17" x14ac:dyDescent="0.25">
      <c r="A8202" t="s">
        <v>139</v>
      </c>
      <c r="B8202" s="1" t="s">
        <v>870</v>
      </c>
      <c r="C8202">
        <v>2015</v>
      </c>
      <c r="D8202" s="15">
        <f>DATE(cars[[#This Row],[year_1]],1,1)</f>
        <v>42005</v>
      </c>
      <c r="E8202" t="s">
        <v>29</v>
      </c>
      <c r="F8202" s="4">
        <v>355</v>
      </c>
      <c r="G8202">
        <v>8</v>
      </c>
      <c r="H8202" t="s">
        <v>33</v>
      </c>
      <c r="I8202" t="s">
        <v>91</v>
      </c>
      <c r="J8202">
        <v>4</v>
      </c>
      <c r="K8202" t="s">
        <v>49</v>
      </c>
      <c r="L8202" t="s">
        <v>63</v>
      </c>
      <c r="M8202" t="s">
        <v>196</v>
      </c>
      <c r="N8202">
        <v>22</v>
      </c>
      <c r="O8202">
        <v>16</v>
      </c>
      <c r="P8202">
        <v>549</v>
      </c>
      <c r="Q8202">
        <v>52815</v>
      </c>
    </row>
    <row r="8203" spans="1:17" x14ac:dyDescent="0.25">
      <c r="A8203" t="s">
        <v>139</v>
      </c>
      <c r="B8203" s="1" t="s">
        <v>870</v>
      </c>
      <c r="C8203">
        <v>2015</v>
      </c>
      <c r="D8203" s="15">
        <f>DATE(cars[[#This Row],[year_1]],1,1)</f>
        <v>42005</v>
      </c>
      <c r="E8203" t="s">
        <v>29</v>
      </c>
      <c r="F8203" s="4">
        <v>355</v>
      </c>
      <c r="G8203">
        <v>8</v>
      </c>
      <c r="H8203" t="s">
        <v>33</v>
      </c>
      <c r="I8203" t="s">
        <v>19</v>
      </c>
      <c r="J8203">
        <v>4</v>
      </c>
      <c r="K8203" t="s">
        <v>49</v>
      </c>
      <c r="L8203" t="s">
        <v>63</v>
      </c>
      <c r="M8203" t="s">
        <v>196</v>
      </c>
      <c r="N8203">
        <v>23</v>
      </c>
      <c r="O8203">
        <v>16</v>
      </c>
      <c r="P8203">
        <v>549</v>
      </c>
      <c r="Q8203">
        <v>49665</v>
      </c>
    </row>
    <row r="8204" spans="1:17" x14ac:dyDescent="0.25">
      <c r="A8204" t="s">
        <v>139</v>
      </c>
      <c r="B8204" s="1" t="s">
        <v>870</v>
      </c>
      <c r="C8204">
        <v>2016</v>
      </c>
      <c r="D8204" s="15">
        <f>DATE(cars[[#This Row],[year_1]],1,1)</f>
        <v>42370</v>
      </c>
      <c r="E8204" t="s">
        <v>29</v>
      </c>
      <c r="F8204" s="4">
        <v>355</v>
      </c>
      <c r="G8204">
        <v>8</v>
      </c>
      <c r="H8204" t="s">
        <v>33</v>
      </c>
      <c r="I8204" t="s">
        <v>91</v>
      </c>
      <c r="J8204">
        <v>4</v>
      </c>
      <c r="K8204" t="s">
        <v>49</v>
      </c>
      <c r="L8204" t="s">
        <v>63</v>
      </c>
      <c r="M8204" t="s">
        <v>196</v>
      </c>
      <c r="N8204">
        <v>22</v>
      </c>
      <c r="O8204">
        <v>16</v>
      </c>
      <c r="P8204">
        <v>549</v>
      </c>
      <c r="Q8204">
        <v>54240</v>
      </c>
    </row>
    <row r="8205" spans="1:17" x14ac:dyDescent="0.25">
      <c r="A8205" t="s">
        <v>139</v>
      </c>
      <c r="B8205" s="1" t="s">
        <v>870</v>
      </c>
      <c r="C8205">
        <v>2016</v>
      </c>
      <c r="D8205" s="15">
        <f>DATE(cars[[#This Row],[year_1]],1,1)</f>
        <v>42370</v>
      </c>
      <c r="E8205" t="s">
        <v>29</v>
      </c>
      <c r="F8205" s="4">
        <v>355</v>
      </c>
      <c r="G8205">
        <v>8</v>
      </c>
      <c r="H8205" t="s">
        <v>33</v>
      </c>
      <c r="I8205" t="s">
        <v>91</v>
      </c>
      <c r="J8205">
        <v>4</v>
      </c>
      <c r="K8205" t="s">
        <v>49</v>
      </c>
      <c r="L8205" t="s">
        <v>63</v>
      </c>
      <c r="M8205" t="s">
        <v>196</v>
      </c>
      <c r="N8205">
        <v>22</v>
      </c>
      <c r="O8205">
        <v>16</v>
      </c>
      <c r="P8205">
        <v>549</v>
      </c>
      <c r="Q8205">
        <v>47570</v>
      </c>
    </row>
    <row r="8206" spans="1:17" x14ac:dyDescent="0.25">
      <c r="A8206" t="s">
        <v>139</v>
      </c>
      <c r="B8206" s="1" t="s">
        <v>870</v>
      </c>
      <c r="C8206">
        <v>2016</v>
      </c>
      <c r="D8206" s="15">
        <f>DATE(cars[[#This Row],[year_1]],1,1)</f>
        <v>42370</v>
      </c>
      <c r="E8206" t="s">
        <v>29</v>
      </c>
      <c r="F8206" s="4">
        <v>355</v>
      </c>
      <c r="G8206">
        <v>8</v>
      </c>
      <c r="H8206" t="s">
        <v>33</v>
      </c>
      <c r="I8206" t="s">
        <v>19</v>
      </c>
      <c r="J8206">
        <v>4</v>
      </c>
      <c r="K8206" t="s">
        <v>49</v>
      </c>
      <c r="L8206" t="s">
        <v>63</v>
      </c>
      <c r="M8206" t="s">
        <v>196</v>
      </c>
      <c r="N8206">
        <v>23</v>
      </c>
      <c r="O8206">
        <v>16</v>
      </c>
      <c r="P8206">
        <v>549</v>
      </c>
      <c r="Q8206">
        <v>51390</v>
      </c>
    </row>
    <row r="8207" spans="1:17" x14ac:dyDescent="0.25">
      <c r="A8207" t="s">
        <v>139</v>
      </c>
      <c r="B8207" s="1" t="s">
        <v>870</v>
      </c>
      <c r="C8207">
        <v>2016</v>
      </c>
      <c r="D8207" s="15">
        <f>DATE(cars[[#This Row],[year_1]],1,1)</f>
        <v>42370</v>
      </c>
      <c r="E8207" t="s">
        <v>29</v>
      </c>
      <c r="F8207" s="4">
        <v>355</v>
      </c>
      <c r="G8207">
        <v>8</v>
      </c>
      <c r="H8207" t="s">
        <v>33</v>
      </c>
      <c r="I8207" t="s">
        <v>91</v>
      </c>
      <c r="J8207">
        <v>4</v>
      </c>
      <c r="K8207" t="s">
        <v>49</v>
      </c>
      <c r="L8207" t="s">
        <v>63</v>
      </c>
      <c r="M8207" t="s">
        <v>214</v>
      </c>
      <c r="N8207">
        <v>22</v>
      </c>
      <c r="O8207">
        <v>16</v>
      </c>
      <c r="P8207">
        <v>549</v>
      </c>
      <c r="Q8207">
        <v>44910</v>
      </c>
    </row>
    <row r="8208" spans="1:17" x14ac:dyDescent="0.25">
      <c r="A8208" t="s">
        <v>139</v>
      </c>
      <c r="B8208" s="1" t="s">
        <v>870</v>
      </c>
      <c r="C8208">
        <v>2016</v>
      </c>
      <c r="D8208" s="15">
        <f>DATE(cars[[#This Row],[year_1]],1,1)</f>
        <v>42370</v>
      </c>
      <c r="E8208" t="s">
        <v>29</v>
      </c>
      <c r="F8208" s="4">
        <v>355</v>
      </c>
      <c r="G8208">
        <v>8</v>
      </c>
      <c r="H8208" t="s">
        <v>33</v>
      </c>
      <c r="I8208" t="s">
        <v>91</v>
      </c>
      <c r="J8208">
        <v>4</v>
      </c>
      <c r="K8208" t="s">
        <v>49</v>
      </c>
      <c r="L8208" t="s">
        <v>63</v>
      </c>
      <c r="M8208" t="s">
        <v>196</v>
      </c>
      <c r="N8208">
        <v>22</v>
      </c>
      <c r="O8208">
        <v>16</v>
      </c>
      <c r="P8208">
        <v>549</v>
      </c>
      <c r="Q8208">
        <v>47270</v>
      </c>
    </row>
    <row r="8209" spans="1:17" x14ac:dyDescent="0.25">
      <c r="A8209" t="s">
        <v>139</v>
      </c>
      <c r="B8209" s="1" t="s">
        <v>870</v>
      </c>
      <c r="C8209">
        <v>2016</v>
      </c>
      <c r="D8209" s="15">
        <f>DATE(cars[[#This Row],[year_1]],1,1)</f>
        <v>42370</v>
      </c>
      <c r="E8209" t="s">
        <v>29</v>
      </c>
      <c r="F8209" s="4">
        <v>355</v>
      </c>
      <c r="G8209">
        <v>8</v>
      </c>
      <c r="H8209" t="s">
        <v>33</v>
      </c>
      <c r="I8209" t="s">
        <v>19</v>
      </c>
      <c r="J8209">
        <v>4</v>
      </c>
      <c r="K8209" t="s">
        <v>49</v>
      </c>
      <c r="L8209" t="s">
        <v>63</v>
      </c>
      <c r="M8209" t="s">
        <v>214</v>
      </c>
      <c r="N8209">
        <v>23</v>
      </c>
      <c r="O8209">
        <v>16</v>
      </c>
      <c r="P8209">
        <v>549</v>
      </c>
      <c r="Q8209">
        <v>41660</v>
      </c>
    </row>
    <row r="8210" spans="1:17" x14ac:dyDescent="0.25">
      <c r="A8210" t="s">
        <v>139</v>
      </c>
      <c r="B8210" s="1" t="s">
        <v>870</v>
      </c>
      <c r="C8210">
        <v>2016</v>
      </c>
      <c r="D8210" s="15">
        <f>DATE(cars[[#This Row],[year_1]],1,1)</f>
        <v>42370</v>
      </c>
      <c r="E8210" t="s">
        <v>29</v>
      </c>
      <c r="F8210" s="4">
        <v>355</v>
      </c>
      <c r="G8210">
        <v>8</v>
      </c>
      <c r="H8210" t="s">
        <v>33</v>
      </c>
      <c r="I8210" t="s">
        <v>91</v>
      </c>
      <c r="J8210">
        <v>4</v>
      </c>
      <c r="K8210" t="s">
        <v>45</v>
      </c>
      <c r="L8210" t="s">
        <v>63</v>
      </c>
      <c r="M8210" t="s">
        <v>196</v>
      </c>
      <c r="N8210">
        <v>22</v>
      </c>
      <c r="O8210">
        <v>16</v>
      </c>
      <c r="P8210">
        <v>549</v>
      </c>
      <c r="Q8210">
        <v>44900</v>
      </c>
    </row>
    <row r="8211" spans="1:17" x14ac:dyDescent="0.25">
      <c r="A8211" t="s">
        <v>139</v>
      </c>
      <c r="B8211" s="1" t="s">
        <v>870</v>
      </c>
      <c r="C8211">
        <v>2016</v>
      </c>
      <c r="D8211" s="15">
        <f>DATE(cars[[#This Row],[year_1]],1,1)</f>
        <v>42370</v>
      </c>
      <c r="E8211" t="s">
        <v>29</v>
      </c>
      <c r="F8211" s="4">
        <v>355</v>
      </c>
      <c r="G8211">
        <v>8</v>
      </c>
      <c r="H8211" t="s">
        <v>33</v>
      </c>
      <c r="I8211" t="s">
        <v>19</v>
      </c>
      <c r="J8211">
        <v>4</v>
      </c>
      <c r="K8211" t="s">
        <v>45</v>
      </c>
      <c r="L8211" t="s">
        <v>63</v>
      </c>
      <c r="M8211" t="s">
        <v>196</v>
      </c>
      <c r="N8211">
        <v>23</v>
      </c>
      <c r="O8211">
        <v>16</v>
      </c>
      <c r="P8211">
        <v>549</v>
      </c>
      <c r="Q8211">
        <v>40930</v>
      </c>
    </row>
    <row r="8212" spans="1:17" x14ac:dyDescent="0.25">
      <c r="A8212" t="s">
        <v>139</v>
      </c>
      <c r="B8212" s="1" t="s">
        <v>870</v>
      </c>
      <c r="C8212">
        <v>2016</v>
      </c>
      <c r="D8212" s="15">
        <f>DATE(cars[[#This Row],[year_1]],1,1)</f>
        <v>42370</v>
      </c>
      <c r="E8212" t="s">
        <v>29</v>
      </c>
      <c r="F8212" s="4">
        <v>355</v>
      </c>
      <c r="G8212">
        <v>8</v>
      </c>
      <c r="H8212" t="s">
        <v>33</v>
      </c>
      <c r="I8212" t="s">
        <v>91</v>
      </c>
      <c r="J8212">
        <v>4</v>
      </c>
      <c r="K8212" t="s">
        <v>49</v>
      </c>
      <c r="L8212" t="s">
        <v>63</v>
      </c>
      <c r="M8212" t="s">
        <v>196</v>
      </c>
      <c r="N8212">
        <v>22</v>
      </c>
      <c r="O8212">
        <v>16</v>
      </c>
      <c r="P8212">
        <v>549</v>
      </c>
      <c r="Q8212">
        <v>54540</v>
      </c>
    </row>
    <row r="8213" spans="1:17" x14ac:dyDescent="0.25">
      <c r="A8213" t="s">
        <v>139</v>
      </c>
      <c r="B8213" s="1" t="s">
        <v>870</v>
      </c>
      <c r="C8213">
        <v>2016</v>
      </c>
      <c r="D8213" s="15">
        <f>DATE(cars[[#This Row],[year_1]],1,1)</f>
        <v>42370</v>
      </c>
      <c r="E8213" t="s">
        <v>29</v>
      </c>
      <c r="F8213" s="4">
        <v>355</v>
      </c>
      <c r="G8213">
        <v>8</v>
      </c>
      <c r="H8213" t="s">
        <v>33</v>
      </c>
      <c r="I8213" t="s">
        <v>19</v>
      </c>
      <c r="J8213">
        <v>4</v>
      </c>
      <c r="K8213" t="s">
        <v>49</v>
      </c>
      <c r="L8213" t="s">
        <v>63</v>
      </c>
      <c r="M8213" t="s">
        <v>196</v>
      </c>
      <c r="N8213">
        <v>23</v>
      </c>
      <c r="O8213">
        <v>16</v>
      </c>
      <c r="P8213">
        <v>549</v>
      </c>
      <c r="Q8213">
        <v>44420</v>
      </c>
    </row>
    <row r="8214" spans="1:17" x14ac:dyDescent="0.25">
      <c r="A8214" t="s">
        <v>139</v>
      </c>
      <c r="B8214" s="1" t="s">
        <v>870</v>
      </c>
      <c r="C8214">
        <v>2016</v>
      </c>
      <c r="D8214" s="15">
        <f>DATE(cars[[#This Row],[year_1]],1,1)</f>
        <v>42370</v>
      </c>
      <c r="E8214" t="s">
        <v>29</v>
      </c>
      <c r="F8214" s="4">
        <v>355</v>
      </c>
      <c r="G8214">
        <v>8</v>
      </c>
      <c r="H8214" t="s">
        <v>33</v>
      </c>
      <c r="I8214" t="s">
        <v>91</v>
      </c>
      <c r="J8214">
        <v>4</v>
      </c>
      <c r="K8214" t="s">
        <v>45</v>
      </c>
      <c r="L8214" t="s">
        <v>63</v>
      </c>
      <c r="M8214" t="s">
        <v>196</v>
      </c>
      <c r="N8214">
        <v>22</v>
      </c>
      <c r="O8214">
        <v>16</v>
      </c>
      <c r="P8214">
        <v>549</v>
      </c>
      <c r="Q8214">
        <v>40775</v>
      </c>
    </row>
    <row r="8215" spans="1:17" x14ac:dyDescent="0.25">
      <c r="A8215" t="s">
        <v>139</v>
      </c>
      <c r="B8215" s="1" t="s">
        <v>870</v>
      </c>
      <c r="C8215">
        <v>2016</v>
      </c>
      <c r="D8215" s="15">
        <f>DATE(cars[[#This Row],[year_1]],1,1)</f>
        <v>42370</v>
      </c>
      <c r="E8215" t="s">
        <v>29</v>
      </c>
      <c r="F8215" s="4">
        <v>355</v>
      </c>
      <c r="G8215">
        <v>8</v>
      </c>
      <c r="H8215" t="s">
        <v>33</v>
      </c>
      <c r="I8215" t="s">
        <v>19</v>
      </c>
      <c r="J8215">
        <v>4</v>
      </c>
      <c r="K8215" t="s">
        <v>49</v>
      </c>
      <c r="L8215" t="s">
        <v>63</v>
      </c>
      <c r="M8215" t="s">
        <v>196</v>
      </c>
      <c r="N8215">
        <v>23</v>
      </c>
      <c r="O8215">
        <v>16</v>
      </c>
      <c r="P8215">
        <v>549</v>
      </c>
      <c r="Q8215">
        <v>51090</v>
      </c>
    </row>
    <row r="8216" spans="1:17" x14ac:dyDescent="0.25">
      <c r="A8216" t="s">
        <v>139</v>
      </c>
      <c r="B8216" s="1" t="s">
        <v>870</v>
      </c>
      <c r="C8216">
        <v>2016</v>
      </c>
      <c r="D8216" s="15">
        <f>DATE(cars[[#This Row],[year_1]],1,1)</f>
        <v>42370</v>
      </c>
      <c r="E8216" t="s">
        <v>29</v>
      </c>
      <c r="F8216" s="4">
        <v>355</v>
      </c>
      <c r="G8216">
        <v>8</v>
      </c>
      <c r="H8216" t="s">
        <v>33</v>
      </c>
      <c r="I8216" t="s">
        <v>19</v>
      </c>
      <c r="J8216">
        <v>4</v>
      </c>
      <c r="K8216" t="s">
        <v>45</v>
      </c>
      <c r="L8216" t="s">
        <v>63</v>
      </c>
      <c r="M8216" t="s">
        <v>196</v>
      </c>
      <c r="N8216">
        <v>23</v>
      </c>
      <c r="O8216">
        <v>16</v>
      </c>
      <c r="P8216">
        <v>549</v>
      </c>
      <c r="Q8216">
        <v>37625</v>
      </c>
    </row>
    <row r="8217" spans="1:17" x14ac:dyDescent="0.25">
      <c r="A8217" t="s">
        <v>139</v>
      </c>
      <c r="B8217" s="1" t="s">
        <v>870</v>
      </c>
      <c r="C8217">
        <v>2016</v>
      </c>
      <c r="D8217" s="15">
        <f>DATE(cars[[#This Row],[year_1]],1,1)</f>
        <v>42370</v>
      </c>
      <c r="E8217" t="s">
        <v>29</v>
      </c>
      <c r="F8217" s="4">
        <v>355</v>
      </c>
      <c r="G8217">
        <v>8</v>
      </c>
      <c r="H8217" t="s">
        <v>33</v>
      </c>
      <c r="I8217" t="s">
        <v>19</v>
      </c>
      <c r="J8217">
        <v>4</v>
      </c>
      <c r="K8217" t="s">
        <v>49</v>
      </c>
      <c r="L8217" t="s">
        <v>63</v>
      </c>
      <c r="M8217" t="s">
        <v>196</v>
      </c>
      <c r="N8217">
        <v>23</v>
      </c>
      <c r="O8217">
        <v>16</v>
      </c>
      <c r="P8217">
        <v>549</v>
      </c>
      <c r="Q8217">
        <v>44120</v>
      </c>
    </row>
    <row r="8218" spans="1:17" x14ac:dyDescent="0.25">
      <c r="A8218" t="s">
        <v>139</v>
      </c>
      <c r="B8218" s="1" t="s">
        <v>870</v>
      </c>
      <c r="C8218">
        <v>2017</v>
      </c>
      <c r="D8218" s="15">
        <f>DATE(cars[[#This Row],[year_1]],1,1)</f>
        <v>42736</v>
      </c>
      <c r="E8218" t="s">
        <v>29</v>
      </c>
      <c r="F8218" s="4">
        <v>355</v>
      </c>
      <c r="G8218">
        <v>8</v>
      </c>
      <c r="H8218" t="s">
        <v>33</v>
      </c>
      <c r="I8218" t="s">
        <v>19</v>
      </c>
      <c r="J8218">
        <v>4</v>
      </c>
      <c r="K8218" t="s">
        <v>49</v>
      </c>
      <c r="L8218" t="s">
        <v>63</v>
      </c>
      <c r="M8218" t="s">
        <v>196</v>
      </c>
      <c r="N8218">
        <v>23</v>
      </c>
      <c r="O8218">
        <v>16</v>
      </c>
      <c r="P8218">
        <v>549</v>
      </c>
      <c r="Q8218">
        <v>44840</v>
      </c>
    </row>
    <row r="8219" spans="1:17" x14ac:dyDescent="0.25">
      <c r="A8219" t="s">
        <v>139</v>
      </c>
      <c r="B8219" s="1" t="s">
        <v>870</v>
      </c>
      <c r="C8219">
        <v>2017</v>
      </c>
      <c r="D8219" s="15">
        <f>DATE(cars[[#This Row],[year_1]],1,1)</f>
        <v>42736</v>
      </c>
      <c r="E8219" t="s">
        <v>29</v>
      </c>
      <c r="F8219" s="4">
        <v>355</v>
      </c>
      <c r="G8219">
        <v>8</v>
      </c>
      <c r="H8219" t="s">
        <v>33</v>
      </c>
      <c r="I8219" t="s">
        <v>19</v>
      </c>
      <c r="J8219">
        <v>4</v>
      </c>
      <c r="K8219" t="s">
        <v>49</v>
      </c>
      <c r="L8219" t="s">
        <v>63</v>
      </c>
      <c r="M8219" t="s">
        <v>196</v>
      </c>
      <c r="N8219">
        <v>22</v>
      </c>
      <c r="O8219">
        <v>16</v>
      </c>
      <c r="P8219">
        <v>549</v>
      </c>
      <c r="Q8219">
        <v>52155</v>
      </c>
    </row>
    <row r="8220" spans="1:17" x14ac:dyDescent="0.25">
      <c r="A8220" t="s">
        <v>139</v>
      </c>
      <c r="B8220" s="1" t="s">
        <v>870</v>
      </c>
      <c r="C8220">
        <v>2017</v>
      </c>
      <c r="D8220" s="15">
        <f>DATE(cars[[#This Row],[year_1]],1,1)</f>
        <v>42736</v>
      </c>
      <c r="E8220" t="s">
        <v>29</v>
      </c>
      <c r="F8220" s="4">
        <v>355</v>
      </c>
      <c r="G8220">
        <v>8</v>
      </c>
      <c r="H8220" t="s">
        <v>33</v>
      </c>
      <c r="I8220" t="s">
        <v>91</v>
      </c>
      <c r="J8220">
        <v>4</v>
      </c>
      <c r="K8220" t="s">
        <v>49</v>
      </c>
      <c r="L8220" t="s">
        <v>63</v>
      </c>
      <c r="M8220" t="s">
        <v>214</v>
      </c>
      <c r="N8220">
        <v>22</v>
      </c>
      <c r="O8220">
        <v>16</v>
      </c>
      <c r="P8220">
        <v>549</v>
      </c>
      <c r="Q8220">
        <v>45330</v>
      </c>
    </row>
    <row r="8221" spans="1:17" x14ac:dyDescent="0.25">
      <c r="A8221" t="s">
        <v>139</v>
      </c>
      <c r="B8221" s="1" t="s">
        <v>870</v>
      </c>
      <c r="C8221">
        <v>2017</v>
      </c>
      <c r="D8221" s="15">
        <f>DATE(cars[[#This Row],[year_1]],1,1)</f>
        <v>42736</v>
      </c>
      <c r="E8221" t="s">
        <v>29</v>
      </c>
      <c r="F8221" s="4">
        <v>355</v>
      </c>
      <c r="G8221">
        <v>8</v>
      </c>
      <c r="H8221" t="s">
        <v>33</v>
      </c>
      <c r="I8221" t="s">
        <v>91</v>
      </c>
      <c r="J8221">
        <v>4</v>
      </c>
      <c r="K8221" t="s">
        <v>49</v>
      </c>
      <c r="L8221" t="s">
        <v>63</v>
      </c>
      <c r="M8221" t="s">
        <v>196</v>
      </c>
      <c r="N8221">
        <v>22</v>
      </c>
      <c r="O8221">
        <v>16</v>
      </c>
      <c r="P8221">
        <v>549</v>
      </c>
      <c r="Q8221">
        <v>45390</v>
      </c>
    </row>
    <row r="8222" spans="1:17" x14ac:dyDescent="0.25">
      <c r="A8222" t="s">
        <v>139</v>
      </c>
      <c r="B8222" s="1" t="s">
        <v>870</v>
      </c>
      <c r="C8222">
        <v>2017</v>
      </c>
      <c r="D8222" s="15">
        <f>DATE(cars[[#This Row],[year_1]],1,1)</f>
        <v>42736</v>
      </c>
      <c r="E8222" t="s">
        <v>29</v>
      </c>
      <c r="F8222" s="4">
        <v>355</v>
      </c>
      <c r="G8222">
        <v>8</v>
      </c>
      <c r="H8222" t="s">
        <v>33</v>
      </c>
      <c r="I8222" t="s">
        <v>19</v>
      </c>
      <c r="J8222">
        <v>4</v>
      </c>
      <c r="K8222" t="s">
        <v>49</v>
      </c>
      <c r="L8222" t="s">
        <v>63</v>
      </c>
      <c r="M8222" t="s">
        <v>196</v>
      </c>
      <c r="N8222">
        <v>23</v>
      </c>
      <c r="O8222">
        <v>16</v>
      </c>
      <c r="P8222">
        <v>549</v>
      </c>
      <c r="Q8222">
        <v>41420</v>
      </c>
    </row>
    <row r="8223" spans="1:17" x14ac:dyDescent="0.25">
      <c r="A8223" t="s">
        <v>139</v>
      </c>
      <c r="B8223" s="1" t="s">
        <v>870</v>
      </c>
      <c r="C8223">
        <v>2017</v>
      </c>
      <c r="D8223" s="15">
        <f>DATE(cars[[#This Row],[year_1]],1,1)</f>
        <v>42736</v>
      </c>
      <c r="E8223" t="s">
        <v>29</v>
      </c>
      <c r="F8223" s="4">
        <v>355</v>
      </c>
      <c r="G8223">
        <v>8</v>
      </c>
      <c r="H8223" t="s">
        <v>33</v>
      </c>
      <c r="I8223" t="s">
        <v>19</v>
      </c>
      <c r="J8223">
        <v>4</v>
      </c>
      <c r="K8223" t="s">
        <v>49</v>
      </c>
      <c r="L8223" t="s">
        <v>63</v>
      </c>
      <c r="M8223" t="s">
        <v>196</v>
      </c>
      <c r="N8223">
        <v>23</v>
      </c>
      <c r="O8223">
        <v>16</v>
      </c>
      <c r="P8223">
        <v>549</v>
      </c>
      <c r="Q8223">
        <v>44540</v>
      </c>
    </row>
    <row r="8224" spans="1:17" x14ac:dyDescent="0.25">
      <c r="A8224" t="s">
        <v>139</v>
      </c>
      <c r="B8224" s="1" t="s">
        <v>870</v>
      </c>
      <c r="C8224">
        <v>2017</v>
      </c>
      <c r="D8224" s="15">
        <f>DATE(cars[[#This Row],[year_1]],1,1)</f>
        <v>42736</v>
      </c>
      <c r="E8224" t="s">
        <v>29</v>
      </c>
      <c r="F8224" s="4">
        <v>355</v>
      </c>
      <c r="G8224">
        <v>8</v>
      </c>
      <c r="H8224" t="s">
        <v>33</v>
      </c>
      <c r="I8224" t="s">
        <v>19</v>
      </c>
      <c r="J8224">
        <v>4</v>
      </c>
      <c r="K8224" t="s">
        <v>49</v>
      </c>
      <c r="L8224" t="s">
        <v>63</v>
      </c>
      <c r="M8224" t="s">
        <v>196</v>
      </c>
      <c r="N8224">
        <v>23</v>
      </c>
      <c r="O8224">
        <v>16</v>
      </c>
      <c r="P8224">
        <v>549</v>
      </c>
      <c r="Q8224">
        <v>38115</v>
      </c>
    </row>
    <row r="8225" spans="1:17" x14ac:dyDescent="0.25">
      <c r="A8225" t="s">
        <v>139</v>
      </c>
      <c r="B8225" s="1" t="s">
        <v>870</v>
      </c>
      <c r="C8225">
        <v>2017</v>
      </c>
      <c r="D8225" s="15">
        <f>DATE(cars[[#This Row],[year_1]],1,1)</f>
        <v>42736</v>
      </c>
      <c r="E8225" t="s">
        <v>29</v>
      </c>
      <c r="F8225" s="4">
        <v>355</v>
      </c>
      <c r="G8225">
        <v>8</v>
      </c>
      <c r="H8225" t="s">
        <v>33</v>
      </c>
      <c r="I8225" t="s">
        <v>19</v>
      </c>
      <c r="J8225">
        <v>4</v>
      </c>
      <c r="K8225" t="s">
        <v>49</v>
      </c>
      <c r="L8225" t="s">
        <v>63</v>
      </c>
      <c r="M8225" t="s">
        <v>196</v>
      </c>
      <c r="N8225">
        <v>22</v>
      </c>
      <c r="O8225">
        <v>16</v>
      </c>
      <c r="P8225">
        <v>549</v>
      </c>
      <c r="Q8225">
        <v>52455</v>
      </c>
    </row>
    <row r="8226" spans="1:17" x14ac:dyDescent="0.25">
      <c r="A8226" t="s">
        <v>139</v>
      </c>
      <c r="B8226" s="1" t="s">
        <v>870</v>
      </c>
      <c r="C8226">
        <v>2017</v>
      </c>
      <c r="D8226" s="15">
        <f>DATE(cars[[#This Row],[year_1]],1,1)</f>
        <v>42736</v>
      </c>
      <c r="E8226" t="s">
        <v>29</v>
      </c>
      <c r="F8226" s="4">
        <v>355</v>
      </c>
      <c r="G8226">
        <v>8</v>
      </c>
      <c r="H8226" t="s">
        <v>33</v>
      </c>
      <c r="I8226" t="s">
        <v>91</v>
      </c>
      <c r="J8226">
        <v>4</v>
      </c>
      <c r="K8226" t="s">
        <v>49</v>
      </c>
      <c r="L8226" t="s">
        <v>63</v>
      </c>
      <c r="M8226" t="s">
        <v>196</v>
      </c>
      <c r="N8226">
        <v>22</v>
      </c>
      <c r="O8226">
        <v>16</v>
      </c>
      <c r="P8226">
        <v>549</v>
      </c>
      <c r="Q8226">
        <v>47690</v>
      </c>
    </row>
    <row r="8227" spans="1:17" x14ac:dyDescent="0.25">
      <c r="A8227" t="s">
        <v>139</v>
      </c>
      <c r="B8227" s="1" t="s">
        <v>870</v>
      </c>
      <c r="C8227">
        <v>2017</v>
      </c>
      <c r="D8227" s="15">
        <f>DATE(cars[[#This Row],[year_1]],1,1)</f>
        <v>42736</v>
      </c>
      <c r="E8227" t="s">
        <v>29</v>
      </c>
      <c r="F8227" s="4">
        <v>355</v>
      </c>
      <c r="G8227">
        <v>8</v>
      </c>
      <c r="H8227" t="s">
        <v>33</v>
      </c>
      <c r="I8227" t="s">
        <v>91</v>
      </c>
      <c r="J8227">
        <v>4</v>
      </c>
      <c r="K8227" t="s">
        <v>49</v>
      </c>
      <c r="L8227" t="s">
        <v>63</v>
      </c>
      <c r="M8227" t="s">
        <v>196</v>
      </c>
      <c r="N8227">
        <v>22</v>
      </c>
      <c r="O8227">
        <v>16</v>
      </c>
      <c r="P8227">
        <v>549</v>
      </c>
      <c r="Q8227">
        <v>41265</v>
      </c>
    </row>
    <row r="8228" spans="1:17" x14ac:dyDescent="0.25">
      <c r="A8228" t="s">
        <v>139</v>
      </c>
      <c r="B8228" s="1" t="s">
        <v>870</v>
      </c>
      <c r="C8228">
        <v>2017</v>
      </c>
      <c r="D8228" s="15">
        <f>DATE(cars[[#This Row],[year_1]],1,1)</f>
        <v>42736</v>
      </c>
      <c r="E8228" t="s">
        <v>29</v>
      </c>
      <c r="F8228" s="4">
        <v>355</v>
      </c>
      <c r="G8228">
        <v>8</v>
      </c>
      <c r="H8228" t="s">
        <v>33</v>
      </c>
      <c r="I8228" t="s">
        <v>91</v>
      </c>
      <c r="J8228">
        <v>4</v>
      </c>
      <c r="K8228" t="s">
        <v>49</v>
      </c>
      <c r="L8228" t="s">
        <v>63</v>
      </c>
      <c r="M8228" t="s">
        <v>196</v>
      </c>
      <c r="N8228">
        <v>22</v>
      </c>
      <c r="O8228">
        <v>16</v>
      </c>
      <c r="P8228">
        <v>549</v>
      </c>
      <c r="Q8228">
        <v>47990</v>
      </c>
    </row>
    <row r="8229" spans="1:17" x14ac:dyDescent="0.25">
      <c r="A8229" t="s">
        <v>139</v>
      </c>
      <c r="B8229" s="1" t="s">
        <v>870</v>
      </c>
      <c r="C8229">
        <v>2017</v>
      </c>
      <c r="D8229" s="15">
        <f>DATE(cars[[#This Row],[year_1]],1,1)</f>
        <v>42736</v>
      </c>
      <c r="E8229" t="s">
        <v>29</v>
      </c>
      <c r="F8229" s="4">
        <v>355</v>
      </c>
      <c r="G8229">
        <v>8</v>
      </c>
      <c r="H8229" t="s">
        <v>33</v>
      </c>
      <c r="I8229" t="s">
        <v>19</v>
      </c>
      <c r="J8229">
        <v>4</v>
      </c>
      <c r="K8229" t="s">
        <v>49</v>
      </c>
      <c r="L8229" t="s">
        <v>63</v>
      </c>
      <c r="M8229" t="s">
        <v>214</v>
      </c>
      <c r="N8229">
        <v>23</v>
      </c>
      <c r="O8229">
        <v>16</v>
      </c>
      <c r="P8229">
        <v>549</v>
      </c>
      <c r="Q8229">
        <v>42080</v>
      </c>
    </row>
    <row r="8230" spans="1:17" x14ac:dyDescent="0.25">
      <c r="A8230" t="s">
        <v>139</v>
      </c>
      <c r="B8230" s="1" t="s">
        <v>1041</v>
      </c>
      <c r="C8230">
        <v>2015</v>
      </c>
      <c r="D8230" s="15">
        <f>DATE(cars[[#This Row],[year_1]],1,1)</f>
        <v>42005</v>
      </c>
      <c r="E8230" t="s">
        <v>44</v>
      </c>
      <c r="F8230" s="4">
        <v>355</v>
      </c>
      <c r="G8230">
        <v>8</v>
      </c>
      <c r="H8230" t="s">
        <v>33</v>
      </c>
      <c r="I8230" t="s">
        <v>19</v>
      </c>
      <c r="J8230">
        <v>4</v>
      </c>
      <c r="K8230" t="s">
        <v>45</v>
      </c>
      <c r="L8230" t="s">
        <v>63</v>
      </c>
      <c r="M8230" t="s">
        <v>90</v>
      </c>
      <c r="N8230">
        <v>23</v>
      </c>
      <c r="O8230">
        <v>16</v>
      </c>
      <c r="P8230">
        <v>549</v>
      </c>
      <c r="Q8230">
        <v>58925</v>
      </c>
    </row>
    <row r="8231" spans="1:17" x14ac:dyDescent="0.25">
      <c r="A8231" t="s">
        <v>139</v>
      </c>
      <c r="B8231" s="1" t="s">
        <v>1041</v>
      </c>
      <c r="C8231">
        <v>2015</v>
      </c>
      <c r="D8231" s="15">
        <f>DATE(cars[[#This Row],[year_1]],1,1)</f>
        <v>42005</v>
      </c>
      <c r="E8231" t="s">
        <v>44</v>
      </c>
      <c r="F8231" s="4">
        <v>355</v>
      </c>
      <c r="G8231">
        <v>8</v>
      </c>
      <c r="H8231" t="s">
        <v>33</v>
      </c>
      <c r="I8231" t="s">
        <v>19</v>
      </c>
      <c r="J8231">
        <v>4</v>
      </c>
      <c r="K8231" t="s">
        <v>45</v>
      </c>
      <c r="L8231" t="s">
        <v>63</v>
      </c>
      <c r="M8231" t="s">
        <v>90</v>
      </c>
      <c r="N8231">
        <v>23</v>
      </c>
      <c r="O8231">
        <v>16</v>
      </c>
      <c r="P8231">
        <v>549</v>
      </c>
      <c r="Q8231">
        <v>50440</v>
      </c>
    </row>
    <row r="8232" spans="1:17" x14ac:dyDescent="0.25">
      <c r="A8232" t="s">
        <v>139</v>
      </c>
      <c r="B8232" s="1" t="s">
        <v>1041</v>
      </c>
      <c r="C8232">
        <v>2016</v>
      </c>
      <c r="D8232" s="15">
        <f>DATE(cars[[#This Row],[year_1]],1,1)</f>
        <v>42370</v>
      </c>
      <c r="E8232" t="s">
        <v>44</v>
      </c>
      <c r="F8232" s="4">
        <v>355</v>
      </c>
      <c r="G8232">
        <v>8</v>
      </c>
      <c r="H8232" t="s">
        <v>33</v>
      </c>
      <c r="I8232" t="s">
        <v>19</v>
      </c>
      <c r="J8232">
        <v>4</v>
      </c>
      <c r="K8232" t="s">
        <v>46</v>
      </c>
      <c r="L8232" t="s">
        <v>63</v>
      </c>
      <c r="M8232" t="s">
        <v>90</v>
      </c>
      <c r="N8232">
        <v>23</v>
      </c>
      <c r="O8232">
        <v>16</v>
      </c>
      <c r="P8232">
        <v>549</v>
      </c>
      <c r="Q8232">
        <v>51015</v>
      </c>
    </row>
    <row r="8233" spans="1:17" x14ac:dyDescent="0.25">
      <c r="A8233" t="s">
        <v>139</v>
      </c>
      <c r="B8233" s="1" t="s">
        <v>1041</v>
      </c>
      <c r="C8233">
        <v>2016</v>
      </c>
      <c r="D8233" s="15">
        <f>DATE(cars[[#This Row],[year_1]],1,1)</f>
        <v>42370</v>
      </c>
      <c r="E8233" t="s">
        <v>44</v>
      </c>
      <c r="F8233" s="4">
        <v>355</v>
      </c>
      <c r="G8233">
        <v>8</v>
      </c>
      <c r="H8233" t="s">
        <v>33</v>
      </c>
      <c r="I8233" t="s">
        <v>19</v>
      </c>
      <c r="J8233">
        <v>4</v>
      </c>
      <c r="K8233" t="s">
        <v>46</v>
      </c>
      <c r="L8233" t="s">
        <v>63</v>
      </c>
      <c r="M8233" t="s">
        <v>90</v>
      </c>
      <c r="N8233">
        <v>23</v>
      </c>
      <c r="O8233">
        <v>16</v>
      </c>
      <c r="P8233">
        <v>549</v>
      </c>
      <c r="Q8233">
        <v>59700</v>
      </c>
    </row>
    <row r="8234" spans="1:17" x14ac:dyDescent="0.25">
      <c r="A8234" t="s">
        <v>139</v>
      </c>
      <c r="B8234" s="1" t="s">
        <v>1041</v>
      </c>
      <c r="C8234">
        <v>2017</v>
      </c>
      <c r="D8234" s="15">
        <f>DATE(cars[[#This Row],[year_1]],1,1)</f>
        <v>42736</v>
      </c>
      <c r="E8234" t="s">
        <v>44</v>
      </c>
      <c r="F8234" s="4">
        <v>355</v>
      </c>
      <c r="G8234">
        <v>8</v>
      </c>
      <c r="H8234" t="s">
        <v>33</v>
      </c>
      <c r="I8234" t="s">
        <v>19</v>
      </c>
      <c r="J8234">
        <v>4</v>
      </c>
      <c r="K8234" t="s">
        <v>46</v>
      </c>
      <c r="L8234" t="s">
        <v>63</v>
      </c>
      <c r="M8234" t="s">
        <v>90</v>
      </c>
      <c r="N8234">
        <v>23</v>
      </c>
      <c r="O8234">
        <v>16</v>
      </c>
      <c r="P8234">
        <v>549</v>
      </c>
      <c r="Q8234">
        <v>51230</v>
      </c>
    </row>
    <row r="8235" spans="1:17" x14ac:dyDescent="0.25">
      <c r="A8235" t="s">
        <v>139</v>
      </c>
      <c r="B8235" s="1" t="s">
        <v>1041</v>
      </c>
      <c r="C8235">
        <v>2017</v>
      </c>
      <c r="D8235" s="15">
        <f>DATE(cars[[#This Row],[year_1]],1,1)</f>
        <v>42736</v>
      </c>
      <c r="E8235" t="s">
        <v>44</v>
      </c>
      <c r="F8235" s="4">
        <v>355</v>
      </c>
      <c r="G8235">
        <v>8</v>
      </c>
      <c r="H8235" t="s">
        <v>33</v>
      </c>
      <c r="I8235" t="s">
        <v>19</v>
      </c>
      <c r="J8235">
        <v>4</v>
      </c>
      <c r="K8235" t="s">
        <v>46</v>
      </c>
      <c r="L8235" t="s">
        <v>63</v>
      </c>
      <c r="M8235" t="s">
        <v>90</v>
      </c>
      <c r="N8235">
        <v>23</v>
      </c>
      <c r="O8235">
        <v>16</v>
      </c>
      <c r="P8235">
        <v>549</v>
      </c>
      <c r="Q8235">
        <v>60015</v>
      </c>
    </row>
    <row r="8236" spans="1:17" x14ac:dyDescent="0.25">
      <c r="A8236" t="s">
        <v>139</v>
      </c>
      <c r="B8236" s="1" t="s">
        <v>1042</v>
      </c>
      <c r="C8236">
        <v>2015</v>
      </c>
      <c r="D8236" s="15">
        <f>DATE(cars[[#This Row],[year_1]],1,1)</f>
        <v>42005</v>
      </c>
      <c r="E8236" t="s">
        <v>44</v>
      </c>
      <c r="F8236" s="4">
        <v>355</v>
      </c>
      <c r="G8236">
        <v>8</v>
      </c>
      <c r="H8236" t="s">
        <v>33</v>
      </c>
      <c r="I8236" t="s">
        <v>91</v>
      </c>
      <c r="J8236">
        <v>4</v>
      </c>
      <c r="K8236" t="s">
        <v>45</v>
      </c>
      <c r="L8236" t="s">
        <v>63</v>
      </c>
      <c r="M8236" t="s">
        <v>90</v>
      </c>
      <c r="N8236">
        <v>22</v>
      </c>
      <c r="O8236">
        <v>16</v>
      </c>
      <c r="P8236">
        <v>549</v>
      </c>
      <c r="Q8236">
        <v>50740</v>
      </c>
    </row>
    <row r="8237" spans="1:17" x14ac:dyDescent="0.25">
      <c r="A8237" t="s">
        <v>139</v>
      </c>
      <c r="B8237" s="1" t="s">
        <v>1042</v>
      </c>
      <c r="C8237">
        <v>2015</v>
      </c>
      <c r="D8237" s="15">
        <f>DATE(cars[[#This Row],[year_1]],1,1)</f>
        <v>42005</v>
      </c>
      <c r="E8237" t="s">
        <v>44</v>
      </c>
      <c r="F8237" s="4">
        <v>355</v>
      </c>
      <c r="G8237">
        <v>8</v>
      </c>
      <c r="H8237" t="s">
        <v>33</v>
      </c>
      <c r="I8237" t="s">
        <v>19</v>
      </c>
      <c r="J8237">
        <v>4</v>
      </c>
      <c r="K8237" t="s">
        <v>45</v>
      </c>
      <c r="L8237" t="s">
        <v>63</v>
      </c>
      <c r="M8237" t="s">
        <v>90</v>
      </c>
      <c r="N8237">
        <v>23</v>
      </c>
      <c r="O8237">
        <v>16</v>
      </c>
      <c r="P8237">
        <v>549</v>
      </c>
      <c r="Q8237">
        <v>47740</v>
      </c>
    </row>
    <row r="8238" spans="1:17" x14ac:dyDescent="0.25">
      <c r="A8238" t="s">
        <v>139</v>
      </c>
      <c r="B8238" s="1" t="s">
        <v>1042</v>
      </c>
      <c r="C8238">
        <v>2015</v>
      </c>
      <c r="D8238" s="15">
        <f>DATE(cars[[#This Row],[year_1]],1,1)</f>
        <v>42005</v>
      </c>
      <c r="E8238" t="s">
        <v>44</v>
      </c>
      <c r="F8238" s="4">
        <v>355</v>
      </c>
      <c r="G8238">
        <v>8</v>
      </c>
      <c r="H8238" t="s">
        <v>33</v>
      </c>
      <c r="I8238" t="s">
        <v>91</v>
      </c>
      <c r="J8238">
        <v>4</v>
      </c>
      <c r="K8238" t="s">
        <v>45</v>
      </c>
      <c r="L8238" t="s">
        <v>63</v>
      </c>
      <c r="M8238" t="s">
        <v>90</v>
      </c>
      <c r="N8238">
        <v>22</v>
      </c>
      <c r="O8238">
        <v>16</v>
      </c>
      <c r="P8238">
        <v>549</v>
      </c>
      <c r="Q8238">
        <v>59225</v>
      </c>
    </row>
    <row r="8239" spans="1:17" x14ac:dyDescent="0.25">
      <c r="A8239" t="s">
        <v>139</v>
      </c>
      <c r="B8239" s="1" t="s">
        <v>1042</v>
      </c>
      <c r="C8239">
        <v>2015</v>
      </c>
      <c r="D8239" s="15">
        <f>DATE(cars[[#This Row],[year_1]],1,1)</f>
        <v>42005</v>
      </c>
      <c r="E8239" t="s">
        <v>44</v>
      </c>
      <c r="F8239" s="4">
        <v>355</v>
      </c>
      <c r="G8239">
        <v>8</v>
      </c>
      <c r="H8239" t="s">
        <v>33</v>
      </c>
      <c r="I8239" t="s">
        <v>19</v>
      </c>
      <c r="J8239">
        <v>4</v>
      </c>
      <c r="K8239" t="s">
        <v>45</v>
      </c>
      <c r="L8239" t="s">
        <v>63</v>
      </c>
      <c r="M8239" t="s">
        <v>90</v>
      </c>
      <c r="N8239">
        <v>23</v>
      </c>
      <c r="O8239">
        <v>16</v>
      </c>
      <c r="P8239">
        <v>549</v>
      </c>
      <c r="Q8239">
        <v>56225</v>
      </c>
    </row>
    <row r="8240" spans="1:17" x14ac:dyDescent="0.25">
      <c r="A8240" t="s">
        <v>139</v>
      </c>
      <c r="B8240" s="1" t="s">
        <v>1042</v>
      </c>
      <c r="C8240">
        <v>2016</v>
      </c>
      <c r="D8240" s="15">
        <f>DATE(cars[[#This Row],[year_1]],1,1)</f>
        <v>42370</v>
      </c>
      <c r="E8240" t="s">
        <v>44</v>
      </c>
      <c r="F8240" s="4">
        <v>355</v>
      </c>
      <c r="G8240">
        <v>8</v>
      </c>
      <c r="H8240" t="s">
        <v>33</v>
      </c>
      <c r="I8240" t="s">
        <v>91</v>
      </c>
      <c r="J8240">
        <v>4</v>
      </c>
      <c r="K8240" t="s">
        <v>46</v>
      </c>
      <c r="L8240" t="s">
        <v>63</v>
      </c>
      <c r="M8240" t="s">
        <v>90</v>
      </c>
      <c r="N8240">
        <v>22</v>
      </c>
      <c r="O8240">
        <v>16</v>
      </c>
      <c r="P8240">
        <v>549</v>
      </c>
      <c r="Q8240">
        <v>51315</v>
      </c>
    </row>
    <row r="8241" spans="1:17" x14ac:dyDescent="0.25">
      <c r="A8241" t="s">
        <v>139</v>
      </c>
      <c r="B8241" s="1" t="s">
        <v>1042</v>
      </c>
      <c r="C8241">
        <v>2016</v>
      </c>
      <c r="D8241" s="15">
        <f>DATE(cars[[#This Row],[year_1]],1,1)</f>
        <v>42370</v>
      </c>
      <c r="E8241" t="s">
        <v>44</v>
      </c>
      <c r="F8241" s="4">
        <v>355</v>
      </c>
      <c r="G8241">
        <v>8</v>
      </c>
      <c r="H8241" t="s">
        <v>33</v>
      </c>
      <c r="I8241" t="s">
        <v>19</v>
      </c>
      <c r="J8241">
        <v>4</v>
      </c>
      <c r="K8241" t="s">
        <v>46</v>
      </c>
      <c r="L8241" t="s">
        <v>63</v>
      </c>
      <c r="M8241" t="s">
        <v>90</v>
      </c>
      <c r="N8241">
        <v>23</v>
      </c>
      <c r="O8241">
        <v>16</v>
      </c>
      <c r="P8241">
        <v>549</v>
      </c>
      <c r="Q8241">
        <v>57000</v>
      </c>
    </row>
    <row r="8242" spans="1:17" x14ac:dyDescent="0.25">
      <c r="A8242" t="s">
        <v>139</v>
      </c>
      <c r="B8242" s="1" t="s">
        <v>1042</v>
      </c>
      <c r="C8242">
        <v>2016</v>
      </c>
      <c r="D8242" s="15">
        <f>DATE(cars[[#This Row],[year_1]],1,1)</f>
        <v>42370</v>
      </c>
      <c r="E8242" t="s">
        <v>44</v>
      </c>
      <c r="F8242" s="4">
        <v>355</v>
      </c>
      <c r="G8242">
        <v>8</v>
      </c>
      <c r="H8242" t="s">
        <v>33</v>
      </c>
      <c r="I8242" t="s">
        <v>19</v>
      </c>
      <c r="J8242">
        <v>4</v>
      </c>
      <c r="K8242" t="s">
        <v>46</v>
      </c>
      <c r="L8242" t="s">
        <v>63</v>
      </c>
      <c r="M8242" t="s">
        <v>90</v>
      </c>
      <c r="N8242">
        <v>23</v>
      </c>
      <c r="O8242">
        <v>16</v>
      </c>
      <c r="P8242">
        <v>549</v>
      </c>
      <c r="Q8242">
        <v>48315</v>
      </c>
    </row>
    <row r="8243" spans="1:17" x14ac:dyDescent="0.25">
      <c r="A8243" t="s">
        <v>139</v>
      </c>
      <c r="B8243" s="1" t="s">
        <v>1042</v>
      </c>
      <c r="C8243">
        <v>2016</v>
      </c>
      <c r="D8243" s="15">
        <f>DATE(cars[[#This Row],[year_1]],1,1)</f>
        <v>42370</v>
      </c>
      <c r="E8243" t="s">
        <v>44</v>
      </c>
      <c r="F8243" s="4">
        <v>355</v>
      </c>
      <c r="G8243">
        <v>8</v>
      </c>
      <c r="H8243" t="s">
        <v>33</v>
      </c>
      <c r="I8243" t="s">
        <v>91</v>
      </c>
      <c r="J8243">
        <v>4</v>
      </c>
      <c r="K8243" t="s">
        <v>46</v>
      </c>
      <c r="L8243" t="s">
        <v>63</v>
      </c>
      <c r="M8243" t="s">
        <v>90</v>
      </c>
      <c r="N8243">
        <v>22</v>
      </c>
      <c r="O8243">
        <v>16</v>
      </c>
      <c r="P8243">
        <v>549</v>
      </c>
      <c r="Q8243">
        <v>60000</v>
      </c>
    </row>
    <row r="8244" spans="1:17" x14ac:dyDescent="0.25">
      <c r="A8244" t="s">
        <v>139</v>
      </c>
      <c r="B8244" s="1" t="s">
        <v>1042</v>
      </c>
      <c r="C8244">
        <v>2017</v>
      </c>
      <c r="D8244" s="15">
        <f>DATE(cars[[#This Row],[year_1]],1,1)</f>
        <v>42736</v>
      </c>
      <c r="E8244" t="s">
        <v>44</v>
      </c>
      <c r="F8244" s="4">
        <v>355</v>
      </c>
      <c r="G8244">
        <v>8</v>
      </c>
      <c r="H8244" t="s">
        <v>33</v>
      </c>
      <c r="I8244" t="s">
        <v>19</v>
      </c>
      <c r="J8244">
        <v>4</v>
      </c>
      <c r="K8244" t="s">
        <v>46</v>
      </c>
      <c r="L8244" t="s">
        <v>63</v>
      </c>
      <c r="M8244" t="s">
        <v>90</v>
      </c>
      <c r="N8244">
        <v>23</v>
      </c>
      <c r="O8244">
        <v>16</v>
      </c>
      <c r="P8244">
        <v>549</v>
      </c>
      <c r="Q8244">
        <v>57315</v>
      </c>
    </row>
    <row r="8245" spans="1:17" x14ac:dyDescent="0.25">
      <c r="A8245" t="s">
        <v>139</v>
      </c>
      <c r="B8245" s="1" t="s">
        <v>1042</v>
      </c>
      <c r="C8245">
        <v>2017</v>
      </c>
      <c r="D8245" s="15">
        <f>DATE(cars[[#This Row],[year_1]],1,1)</f>
        <v>42736</v>
      </c>
      <c r="E8245" t="s">
        <v>44</v>
      </c>
      <c r="F8245" s="4">
        <v>355</v>
      </c>
      <c r="G8245">
        <v>8</v>
      </c>
      <c r="H8245" t="s">
        <v>33</v>
      </c>
      <c r="I8245" t="s">
        <v>91</v>
      </c>
      <c r="J8245">
        <v>4</v>
      </c>
      <c r="K8245" t="s">
        <v>46</v>
      </c>
      <c r="L8245" t="s">
        <v>63</v>
      </c>
      <c r="M8245" t="s">
        <v>90</v>
      </c>
      <c r="N8245">
        <v>22</v>
      </c>
      <c r="O8245">
        <v>16</v>
      </c>
      <c r="P8245">
        <v>549</v>
      </c>
      <c r="Q8245">
        <v>51530</v>
      </c>
    </row>
    <row r="8246" spans="1:17" x14ac:dyDescent="0.25">
      <c r="A8246" t="s">
        <v>139</v>
      </c>
      <c r="B8246" s="1" t="s">
        <v>1042</v>
      </c>
      <c r="C8246">
        <v>2017</v>
      </c>
      <c r="D8246" s="15">
        <f>DATE(cars[[#This Row],[year_1]],1,1)</f>
        <v>42736</v>
      </c>
      <c r="E8246" t="s">
        <v>44</v>
      </c>
      <c r="F8246" s="4">
        <v>355</v>
      </c>
      <c r="G8246">
        <v>8</v>
      </c>
      <c r="H8246" t="s">
        <v>33</v>
      </c>
      <c r="I8246" t="s">
        <v>91</v>
      </c>
      <c r="J8246">
        <v>4</v>
      </c>
      <c r="K8246" t="s">
        <v>46</v>
      </c>
      <c r="L8246" t="s">
        <v>63</v>
      </c>
      <c r="M8246" t="s">
        <v>90</v>
      </c>
      <c r="N8246">
        <v>22</v>
      </c>
      <c r="O8246">
        <v>16</v>
      </c>
      <c r="P8246">
        <v>549</v>
      </c>
      <c r="Q8246">
        <v>60315</v>
      </c>
    </row>
    <row r="8247" spans="1:17" x14ac:dyDescent="0.25">
      <c r="A8247" t="s">
        <v>139</v>
      </c>
      <c r="B8247" s="1" t="s">
        <v>1042</v>
      </c>
      <c r="C8247">
        <v>2017</v>
      </c>
      <c r="D8247" s="15">
        <f>DATE(cars[[#This Row],[year_1]],1,1)</f>
        <v>42736</v>
      </c>
      <c r="E8247" t="s">
        <v>44</v>
      </c>
      <c r="F8247" s="4">
        <v>355</v>
      </c>
      <c r="G8247">
        <v>8</v>
      </c>
      <c r="H8247" t="s">
        <v>33</v>
      </c>
      <c r="I8247" t="s">
        <v>19</v>
      </c>
      <c r="J8247">
        <v>4</v>
      </c>
      <c r="K8247" t="s">
        <v>46</v>
      </c>
      <c r="L8247" t="s">
        <v>63</v>
      </c>
      <c r="M8247" t="s">
        <v>90</v>
      </c>
      <c r="N8247">
        <v>23</v>
      </c>
      <c r="O8247">
        <v>16</v>
      </c>
      <c r="P8247">
        <v>549</v>
      </c>
      <c r="Q8247">
        <v>48530</v>
      </c>
    </row>
    <row r="8248" spans="1:17" x14ac:dyDescent="0.25">
      <c r="A8248" t="s">
        <v>338</v>
      </c>
      <c r="B8248" s="1" t="s">
        <v>625</v>
      </c>
      <c r="C8248">
        <v>2017</v>
      </c>
      <c r="D8248" s="15">
        <f>DATE(cars[[#This Row],[year_1]],1,1)</f>
        <v>42736</v>
      </c>
      <c r="E8248" t="s">
        <v>17</v>
      </c>
      <c r="F8248" s="4">
        <v>359</v>
      </c>
      <c r="G8248">
        <v>8</v>
      </c>
      <c r="H8248" t="s">
        <v>33</v>
      </c>
      <c r="I8248" t="s">
        <v>34</v>
      </c>
      <c r="J8248">
        <v>4</v>
      </c>
      <c r="K8248" t="s">
        <v>24</v>
      </c>
      <c r="L8248" t="s">
        <v>63</v>
      </c>
      <c r="M8248" t="s">
        <v>32</v>
      </c>
      <c r="N8248">
        <v>23</v>
      </c>
      <c r="O8248">
        <v>16</v>
      </c>
      <c r="P8248">
        <v>454</v>
      </c>
      <c r="Q8248">
        <v>82305</v>
      </c>
    </row>
    <row r="8249" spans="1:17" x14ac:dyDescent="0.25">
      <c r="A8249" t="s">
        <v>338</v>
      </c>
      <c r="B8249" s="1" t="s">
        <v>625</v>
      </c>
      <c r="C8249">
        <v>2017</v>
      </c>
      <c r="D8249" s="15">
        <f>DATE(cars[[#This Row],[year_1]],1,1)</f>
        <v>42736</v>
      </c>
      <c r="E8249" t="s">
        <v>17</v>
      </c>
      <c r="F8249" s="4">
        <v>359</v>
      </c>
      <c r="G8249">
        <v>8</v>
      </c>
      <c r="H8249" t="s">
        <v>33</v>
      </c>
      <c r="I8249" t="s">
        <v>34</v>
      </c>
      <c r="J8249">
        <v>4</v>
      </c>
      <c r="K8249" t="s">
        <v>24</v>
      </c>
      <c r="L8249" t="s">
        <v>63</v>
      </c>
      <c r="M8249" t="s">
        <v>32</v>
      </c>
      <c r="N8249">
        <v>23</v>
      </c>
      <c r="O8249">
        <v>16</v>
      </c>
      <c r="P8249">
        <v>454</v>
      </c>
      <c r="Q8249">
        <v>75465</v>
      </c>
    </row>
    <row r="8250" spans="1:17" x14ac:dyDescent="0.25">
      <c r="A8250" t="s">
        <v>338</v>
      </c>
      <c r="B8250" s="1" t="s">
        <v>625</v>
      </c>
      <c r="C8250">
        <v>2015</v>
      </c>
      <c r="D8250" s="15">
        <f>DATE(cars[[#This Row],[year_1]],1,1)</f>
        <v>42005</v>
      </c>
      <c r="E8250" t="s">
        <v>17</v>
      </c>
      <c r="F8250" s="4">
        <v>360</v>
      </c>
      <c r="G8250">
        <v>8</v>
      </c>
      <c r="H8250" t="s">
        <v>33</v>
      </c>
      <c r="I8250" t="s">
        <v>34</v>
      </c>
      <c r="J8250">
        <v>4</v>
      </c>
      <c r="K8250" t="s">
        <v>24</v>
      </c>
      <c r="L8250" t="s">
        <v>63</v>
      </c>
      <c r="M8250" t="s">
        <v>32</v>
      </c>
      <c r="N8250">
        <v>23</v>
      </c>
      <c r="O8250">
        <v>16</v>
      </c>
      <c r="P8250">
        <v>454</v>
      </c>
      <c r="Q8250">
        <v>82305</v>
      </c>
    </row>
    <row r="8251" spans="1:17" x14ac:dyDescent="0.25">
      <c r="A8251" t="s">
        <v>338</v>
      </c>
      <c r="B8251" s="1" t="s">
        <v>625</v>
      </c>
      <c r="C8251">
        <v>2015</v>
      </c>
      <c r="D8251" s="15">
        <f>DATE(cars[[#This Row],[year_1]],1,1)</f>
        <v>42005</v>
      </c>
      <c r="E8251" t="s">
        <v>17</v>
      </c>
      <c r="F8251" s="4">
        <v>360</v>
      </c>
      <c r="G8251">
        <v>8</v>
      </c>
      <c r="H8251" t="s">
        <v>33</v>
      </c>
      <c r="I8251" t="s">
        <v>34</v>
      </c>
      <c r="J8251">
        <v>4</v>
      </c>
      <c r="K8251" t="s">
        <v>24</v>
      </c>
      <c r="L8251" t="s">
        <v>63</v>
      </c>
      <c r="M8251" t="s">
        <v>32</v>
      </c>
      <c r="N8251">
        <v>23</v>
      </c>
      <c r="O8251">
        <v>16</v>
      </c>
      <c r="P8251">
        <v>454</v>
      </c>
      <c r="Q8251">
        <v>75465</v>
      </c>
    </row>
    <row r="8252" spans="1:17" x14ac:dyDescent="0.25">
      <c r="A8252" t="s">
        <v>338</v>
      </c>
      <c r="B8252" s="1" t="s">
        <v>625</v>
      </c>
      <c r="C8252">
        <v>2015</v>
      </c>
      <c r="D8252" s="15">
        <f>DATE(cars[[#This Row],[year_1]],1,1)</f>
        <v>42005</v>
      </c>
      <c r="E8252" t="s">
        <v>17</v>
      </c>
      <c r="F8252" s="4">
        <v>360</v>
      </c>
      <c r="G8252">
        <v>8</v>
      </c>
      <c r="H8252" t="s">
        <v>33</v>
      </c>
      <c r="I8252" t="s">
        <v>34</v>
      </c>
      <c r="J8252">
        <v>4</v>
      </c>
      <c r="K8252" t="s">
        <v>24</v>
      </c>
      <c r="L8252" t="s">
        <v>63</v>
      </c>
      <c r="M8252" t="s">
        <v>32</v>
      </c>
      <c r="N8252">
        <v>23</v>
      </c>
      <c r="O8252">
        <v>16</v>
      </c>
      <c r="P8252">
        <v>454</v>
      </c>
      <c r="Q8252">
        <v>87500</v>
      </c>
    </row>
    <row r="8253" spans="1:17" x14ac:dyDescent="0.25">
      <c r="A8253" t="s">
        <v>338</v>
      </c>
      <c r="B8253" s="1" t="s">
        <v>625</v>
      </c>
      <c r="C8253">
        <v>2016</v>
      </c>
      <c r="D8253" s="15">
        <f>DATE(cars[[#This Row],[year_1]],1,1)</f>
        <v>42370</v>
      </c>
      <c r="E8253" t="s">
        <v>17</v>
      </c>
      <c r="F8253" s="4">
        <v>360</v>
      </c>
      <c r="G8253">
        <v>8</v>
      </c>
      <c r="H8253" t="s">
        <v>33</v>
      </c>
      <c r="I8253" t="s">
        <v>34</v>
      </c>
      <c r="J8253">
        <v>4</v>
      </c>
      <c r="K8253" t="s">
        <v>24</v>
      </c>
      <c r="L8253" t="s">
        <v>63</v>
      </c>
      <c r="M8253" t="s">
        <v>32</v>
      </c>
      <c r="N8253">
        <v>23</v>
      </c>
      <c r="O8253">
        <v>16</v>
      </c>
      <c r="P8253">
        <v>454</v>
      </c>
      <c r="Q8253">
        <v>75465</v>
      </c>
    </row>
    <row r="8254" spans="1:17" x14ac:dyDescent="0.25">
      <c r="A8254" t="s">
        <v>338</v>
      </c>
      <c r="B8254" s="1" t="s">
        <v>625</v>
      </c>
      <c r="C8254">
        <v>2016</v>
      </c>
      <c r="D8254" s="15">
        <f>DATE(cars[[#This Row],[year_1]],1,1)</f>
        <v>42370</v>
      </c>
      <c r="E8254" t="s">
        <v>17</v>
      </c>
      <c r="F8254" s="4">
        <v>360</v>
      </c>
      <c r="G8254">
        <v>8</v>
      </c>
      <c r="H8254" t="s">
        <v>33</v>
      </c>
      <c r="I8254" t="s">
        <v>34</v>
      </c>
      <c r="J8254">
        <v>4</v>
      </c>
      <c r="K8254" t="s">
        <v>24</v>
      </c>
      <c r="L8254" t="s">
        <v>63</v>
      </c>
      <c r="M8254" t="s">
        <v>32</v>
      </c>
      <c r="N8254">
        <v>23</v>
      </c>
      <c r="O8254">
        <v>16</v>
      </c>
      <c r="P8254">
        <v>454</v>
      </c>
      <c r="Q8254">
        <v>82305</v>
      </c>
    </row>
    <row r="8255" spans="1:17" x14ac:dyDescent="0.25">
      <c r="A8255" t="s">
        <v>163</v>
      </c>
      <c r="B8255" s="1" t="s">
        <v>443</v>
      </c>
      <c r="C8255">
        <v>2016</v>
      </c>
      <c r="D8255" s="15">
        <f>DATE(cars[[#This Row],[year_1]],1,1)</f>
        <v>42370</v>
      </c>
      <c r="E8255" t="s">
        <v>29</v>
      </c>
      <c r="F8255" s="4">
        <v>365</v>
      </c>
      <c r="G8255">
        <v>6</v>
      </c>
      <c r="H8255" t="s">
        <v>33</v>
      </c>
      <c r="I8255" t="s">
        <v>19</v>
      </c>
      <c r="J8255">
        <v>4</v>
      </c>
      <c r="K8255" t="s">
        <v>49</v>
      </c>
      <c r="L8255" t="s">
        <v>63</v>
      </c>
      <c r="M8255" t="s">
        <v>90</v>
      </c>
      <c r="N8255">
        <v>22</v>
      </c>
      <c r="O8255">
        <v>16</v>
      </c>
      <c r="P8255">
        <v>5657</v>
      </c>
      <c r="Q8255">
        <v>59375</v>
      </c>
    </row>
    <row r="8256" spans="1:17" x14ac:dyDescent="0.25">
      <c r="A8256" t="s">
        <v>163</v>
      </c>
      <c r="B8256" s="1" t="s">
        <v>443</v>
      </c>
      <c r="C8256">
        <v>2016</v>
      </c>
      <c r="D8256" s="15">
        <f>DATE(cars[[#This Row],[year_1]],1,1)</f>
        <v>42370</v>
      </c>
      <c r="E8256" t="s">
        <v>29</v>
      </c>
      <c r="F8256" s="4">
        <v>365</v>
      </c>
      <c r="G8256">
        <v>6</v>
      </c>
      <c r="H8256" t="s">
        <v>33</v>
      </c>
      <c r="I8256" t="s">
        <v>19</v>
      </c>
      <c r="J8256">
        <v>4</v>
      </c>
      <c r="K8256" t="s">
        <v>49</v>
      </c>
      <c r="L8256" t="s">
        <v>63</v>
      </c>
      <c r="M8256" t="s">
        <v>90</v>
      </c>
      <c r="N8256">
        <v>22</v>
      </c>
      <c r="O8256">
        <v>16</v>
      </c>
      <c r="P8256">
        <v>5657</v>
      </c>
      <c r="Q8256">
        <v>45435</v>
      </c>
    </row>
    <row r="8257" spans="1:17" x14ac:dyDescent="0.25">
      <c r="A8257" t="s">
        <v>163</v>
      </c>
      <c r="B8257" s="1" t="s">
        <v>443</v>
      </c>
      <c r="C8257">
        <v>2016</v>
      </c>
      <c r="D8257" s="15">
        <f>DATE(cars[[#This Row],[year_1]],1,1)</f>
        <v>42370</v>
      </c>
      <c r="E8257" t="s">
        <v>29</v>
      </c>
      <c r="F8257" s="4">
        <v>365</v>
      </c>
      <c r="G8257">
        <v>6</v>
      </c>
      <c r="H8257" t="s">
        <v>33</v>
      </c>
      <c r="I8257" t="s">
        <v>19</v>
      </c>
      <c r="J8257">
        <v>4</v>
      </c>
      <c r="K8257" t="s">
        <v>49</v>
      </c>
      <c r="L8257" t="s">
        <v>63</v>
      </c>
      <c r="M8257" t="s">
        <v>90</v>
      </c>
      <c r="N8257">
        <v>22</v>
      </c>
      <c r="O8257">
        <v>16</v>
      </c>
      <c r="P8257">
        <v>5657</v>
      </c>
      <c r="Q8257">
        <v>60335</v>
      </c>
    </row>
    <row r="8258" spans="1:17" x14ac:dyDescent="0.25">
      <c r="A8258" t="s">
        <v>163</v>
      </c>
      <c r="B8258" s="1" t="s">
        <v>443</v>
      </c>
      <c r="C8258">
        <v>2016</v>
      </c>
      <c r="D8258" s="15">
        <f>DATE(cars[[#This Row],[year_1]],1,1)</f>
        <v>42370</v>
      </c>
      <c r="E8258" t="s">
        <v>29</v>
      </c>
      <c r="F8258" s="4">
        <v>365</v>
      </c>
      <c r="G8258">
        <v>6</v>
      </c>
      <c r="H8258" t="s">
        <v>33</v>
      </c>
      <c r="I8258" t="s">
        <v>19</v>
      </c>
      <c r="J8258">
        <v>4</v>
      </c>
      <c r="K8258" t="s">
        <v>49</v>
      </c>
      <c r="L8258" t="s">
        <v>63</v>
      </c>
      <c r="M8258" t="s">
        <v>90</v>
      </c>
      <c r="N8258">
        <v>22</v>
      </c>
      <c r="O8258">
        <v>16</v>
      </c>
      <c r="P8258">
        <v>5657</v>
      </c>
      <c r="Q8258">
        <v>55145</v>
      </c>
    </row>
    <row r="8259" spans="1:17" x14ac:dyDescent="0.25">
      <c r="A8259" t="s">
        <v>163</v>
      </c>
      <c r="B8259" s="1" t="s">
        <v>443</v>
      </c>
      <c r="C8259">
        <v>2016</v>
      </c>
      <c r="D8259" s="15">
        <f>DATE(cars[[#This Row],[year_1]],1,1)</f>
        <v>42370</v>
      </c>
      <c r="E8259" t="s">
        <v>29</v>
      </c>
      <c r="F8259" s="4">
        <v>365</v>
      </c>
      <c r="G8259">
        <v>6</v>
      </c>
      <c r="H8259" t="s">
        <v>33</v>
      </c>
      <c r="I8259" t="s">
        <v>19</v>
      </c>
      <c r="J8259">
        <v>4</v>
      </c>
      <c r="K8259" t="s">
        <v>49</v>
      </c>
      <c r="L8259" t="s">
        <v>63</v>
      </c>
      <c r="M8259" t="s">
        <v>90</v>
      </c>
      <c r="N8259">
        <v>22</v>
      </c>
      <c r="O8259">
        <v>16</v>
      </c>
      <c r="P8259">
        <v>5657</v>
      </c>
      <c r="Q8259">
        <v>41135</v>
      </c>
    </row>
    <row r="8260" spans="1:17" x14ac:dyDescent="0.25">
      <c r="A8260" t="s">
        <v>163</v>
      </c>
      <c r="B8260" s="1" t="s">
        <v>446</v>
      </c>
      <c r="C8260">
        <v>2015</v>
      </c>
      <c r="D8260" s="15">
        <f>DATE(cars[[#This Row],[year_1]],1,1)</f>
        <v>42005</v>
      </c>
      <c r="E8260" t="s">
        <v>29</v>
      </c>
      <c r="F8260" s="4">
        <v>365</v>
      </c>
      <c r="G8260">
        <v>6</v>
      </c>
      <c r="H8260" t="s">
        <v>33</v>
      </c>
      <c r="I8260" t="s">
        <v>34</v>
      </c>
      <c r="J8260">
        <v>4</v>
      </c>
      <c r="K8260" t="s">
        <v>359</v>
      </c>
      <c r="L8260" t="s">
        <v>31</v>
      </c>
      <c r="M8260" t="s">
        <v>90</v>
      </c>
      <c r="N8260">
        <v>22</v>
      </c>
      <c r="O8260">
        <v>16</v>
      </c>
      <c r="P8260">
        <v>5657</v>
      </c>
      <c r="Q8260">
        <v>43100</v>
      </c>
    </row>
    <row r="8261" spans="1:17" x14ac:dyDescent="0.25">
      <c r="A8261" t="s">
        <v>163</v>
      </c>
      <c r="B8261" s="1" t="s">
        <v>446</v>
      </c>
      <c r="C8261">
        <v>2016</v>
      </c>
      <c r="D8261" s="15">
        <f>DATE(cars[[#This Row],[year_1]],1,1)</f>
        <v>42370</v>
      </c>
      <c r="E8261" t="s">
        <v>29</v>
      </c>
      <c r="F8261" s="4">
        <v>365</v>
      </c>
      <c r="G8261">
        <v>6</v>
      </c>
      <c r="H8261" t="s">
        <v>33</v>
      </c>
      <c r="I8261" t="s">
        <v>34</v>
      </c>
      <c r="J8261">
        <v>4</v>
      </c>
      <c r="K8261" t="s">
        <v>101</v>
      </c>
      <c r="L8261" t="s">
        <v>31</v>
      </c>
      <c r="M8261" t="s">
        <v>90</v>
      </c>
      <c r="N8261">
        <v>22</v>
      </c>
      <c r="O8261">
        <v>16</v>
      </c>
      <c r="P8261">
        <v>5657</v>
      </c>
      <c r="Q8261">
        <v>52970</v>
      </c>
    </row>
    <row r="8262" spans="1:17" x14ac:dyDescent="0.25">
      <c r="A8262" t="s">
        <v>163</v>
      </c>
      <c r="B8262" s="1" t="s">
        <v>446</v>
      </c>
      <c r="C8262">
        <v>2016</v>
      </c>
      <c r="D8262" s="15">
        <f>DATE(cars[[#This Row],[year_1]],1,1)</f>
        <v>42370</v>
      </c>
      <c r="E8262" t="s">
        <v>29</v>
      </c>
      <c r="F8262" s="4">
        <v>365</v>
      </c>
      <c r="G8262">
        <v>6</v>
      </c>
      <c r="H8262" t="s">
        <v>33</v>
      </c>
      <c r="I8262" t="s">
        <v>34</v>
      </c>
      <c r="J8262">
        <v>4</v>
      </c>
      <c r="K8262" t="s">
        <v>101</v>
      </c>
      <c r="L8262" t="s">
        <v>31</v>
      </c>
      <c r="M8262" t="s">
        <v>90</v>
      </c>
      <c r="N8262">
        <v>22</v>
      </c>
      <c r="O8262">
        <v>16</v>
      </c>
      <c r="P8262">
        <v>5657</v>
      </c>
      <c r="Q8262">
        <v>43500</v>
      </c>
    </row>
    <row r="8263" spans="1:17" x14ac:dyDescent="0.25">
      <c r="A8263" t="s">
        <v>163</v>
      </c>
      <c r="B8263" s="1" t="s">
        <v>446</v>
      </c>
      <c r="C8263">
        <v>2017</v>
      </c>
      <c r="D8263" s="15">
        <f>DATE(cars[[#This Row],[year_1]],1,1)</f>
        <v>42736</v>
      </c>
      <c r="E8263" t="s">
        <v>29</v>
      </c>
      <c r="F8263" s="4">
        <v>365</v>
      </c>
      <c r="G8263">
        <v>6</v>
      </c>
      <c r="H8263" t="s">
        <v>33</v>
      </c>
      <c r="I8263" t="s">
        <v>34</v>
      </c>
      <c r="J8263">
        <v>4</v>
      </c>
      <c r="K8263" t="s">
        <v>359</v>
      </c>
      <c r="L8263" t="s">
        <v>31</v>
      </c>
      <c r="M8263" t="s">
        <v>90</v>
      </c>
      <c r="N8263">
        <v>22</v>
      </c>
      <c r="O8263">
        <v>16</v>
      </c>
      <c r="P8263">
        <v>5657</v>
      </c>
      <c r="Q8263">
        <v>53235</v>
      </c>
    </row>
    <row r="8264" spans="1:17" x14ac:dyDescent="0.25">
      <c r="A8264" t="s">
        <v>163</v>
      </c>
      <c r="B8264" s="1" t="s">
        <v>446</v>
      </c>
      <c r="C8264">
        <v>2017</v>
      </c>
      <c r="D8264" s="15">
        <f>DATE(cars[[#This Row],[year_1]],1,1)</f>
        <v>42736</v>
      </c>
      <c r="E8264" t="s">
        <v>29</v>
      </c>
      <c r="F8264" s="4">
        <v>365</v>
      </c>
      <c r="G8264">
        <v>6</v>
      </c>
      <c r="H8264" t="s">
        <v>33</v>
      </c>
      <c r="I8264" t="s">
        <v>34</v>
      </c>
      <c r="J8264">
        <v>4</v>
      </c>
      <c r="K8264" t="s">
        <v>359</v>
      </c>
      <c r="L8264" t="s">
        <v>31</v>
      </c>
      <c r="M8264" t="s">
        <v>90</v>
      </c>
      <c r="N8264">
        <v>22</v>
      </c>
      <c r="O8264">
        <v>16</v>
      </c>
      <c r="P8264">
        <v>5657</v>
      </c>
      <c r="Q8264">
        <v>45205</v>
      </c>
    </row>
    <row r="8265" spans="1:17" x14ac:dyDescent="0.25">
      <c r="A8265" t="s">
        <v>163</v>
      </c>
      <c r="B8265" s="1" t="s">
        <v>466</v>
      </c>
      <c r="C8265">
        <v>2015</v>
      </c>
      <c r="D8265" s="15">
        <f>DATE(cars[[#This Row],[year_1]],1,1)</f>
        <v>42005</v>
      </c>
      <c r="E8265" t="s">
        <v>38</v>
      </c>
      <c r="F8265" s="4">
        <v>365</v>
      </c>
      <c r="G8265">
        <v>6</v>
      </c>
      <c r="H8265" t="s">
        <v>33</v>
      </c>
      <c r="I8265" t="s">
        <v>34</v>
      </c>
      <c r="J8265">
        <v>4</v>
      </c>
      <c r="K8265" t="s">
        <v>359</v>
      </c>
      <c r="L8265" t="s">
        <v>63</v>
      </c>
      <c r="M8265" t="s">
        <v>35</v>
      </c>
      <c r="N8265">
        <v>23</v>
      </c>
      <c r="O8265">
        <v>16</v>
      </c>
      <c r="P8265">
        <v>5657</v>
      </c>
      <c r="Q8265">
        <v>42400</v>
      </c>
    </row>
    <row r="8266" spans="1:17" x14ac:dyDescent="0.25">
      <c r="A8266" t="s">
        <v>163</v>
      </c>
      <c r="B8266" s="1" t="s">
        <v>932</v>
      </c>
      <c r="C8266">
        <v>2016</v>
      </c>
      <c r="D8266" s="15">
        <f>DATE(cars[[#This Row],[year_1]],1,1)</f>
        <v>42370</v>
      </c>
      <c r="E8266" t="s">
        <v>38</v>
      </c>
      <c r="F8266" s="4">
        <v>365</v>
      </c>
      <c r="G8266">
        <v>6</v>
      </c>
      <c r="H8266" t="s">
        <v>33</v>
      </c>
      <c r="I8266" t="s">
        <v>34</v>
      </c>
      <c r="J8266">
        <v>4</v>
      </c>
      <c r="K8266" t="s">
        <v>74</v>
      </c>
      <c r="L8266" t="s">
        <v>63</v>
      </c>
      <c r="M8266" t="s">
        <v>32</v>
      </c>
      <c r="N8266">
        <v>24</v>
      </c>
      <c r="O8266">
        <v>16</v>
      </c>
      <c r="P8266">
        <v>5657</v>
      </c>
      <c r="Q8266">
        <v>40275</v>
      </c>
    </row>
    <row r="8267" spans="1:17" x14ac:dyDescent="0.25">
      <c r="A8267" t="s">
        <v>163</v>
      </c>
      <c r="B8267" s="1" t="s">
        <v>932</v>
      </c>
      <c r="C8267">
        <v>2017</v>
      </c>
      <c r="D8267" s="15">
        <f>DATE(cars[[#This Row],[year_1]],1,1)</f>
        <v>42736</v>
      </c>
      <c r="E8267" t="s">
        <v>38</v>
      </c>
      <c r="F8267" s="4">
        <v>365</v>
      </c>
      <c r="G8267">
        <v>6</v>
      </c>
      <c r="H8267" t="s">
        <v>33</v>
      </c>
      <c r="I8267" t="s">
        <v>34</v>
      </c>
      <c r="J8267">
        <v>4</v>
      </c>
      <c r="K8267" t="s">
        <v>74</v>
      </c>
      <c r="L8267" t="s">
        <v>63</v>
      </c>
      <c r="M8267" t="s">
        <v>32</v>
      </c>
      <c r="N8267">
        <v>24</v>
      </c>
      <c r="O8267">
        <v>16</v>
      </c>
      <c r="P8267">
        <v>5657</v>
      </c>
      <c r="Q8267">
        <v>42520</v>
      </c>
    </row>
    <row r="8268" spans="1:17" x14ac:dyDescent="0.25">
      <c r="A8268" t="s">
        <v>204</v>
      </c>
      <c r="B8268" s="1" t="s">
        <v>674</v>
      </c>
      <c r="C8268">
        <v>2016</v>
      </c>
      <c r="D8268" s="15">
        <f>DATE(cars[[#This Row],[year_1]],1,1)</f>
        <v>42370</v>
      </c>
      <c r="E8268" t="s">
        <v>38</v>
      </c>
      <c r="F8268" s="4">
        <v>365</v>
      </c>
      <c r="G8268">
        <v>6</v>
      </c>
      <c r="H8268" t="s">
        <v>33</v>
      </c>
      <c r="I8268" t="s">
        <v>34</v>
      </c>
      <c r="J8268">
        <v>4</v>
      </c>
      <c r="K8268" t="s">
        <v>24</v>
      </c>
      <c r="L8268" t="s">
        <v>63</v>
      </c>
      <c r="M8268" t="s">
        <v>32</v>
      </c>
      <c r="N8268">
        <v>24</v>
      </c>
      <c r="O8268">
        <v>16</v>
      </c>
      <c r="P8268">
        <v>61</v>
      </c>
      <c r="Q8268">
        <v>46000</v>
      </c>
    </row>
    <row r="8269" spans="1:17" x14ac:dyDescent="0.25">
      <c r="A8269" t="s">
        <v>204</v>
      </c>
      <c r="B8269" s="1" t="s">
        <v>675</v>
      </c>
      <c r="C8269">
        <v>2015</v>
      </c>
      <c r="D8269" s="15">
        <f>DATE(cars[[#This Row],[year_1]],1,1)</f>
        <v>42005</v>
      </c>
      <c r="E8269" t="s">
        <v>38</v>
      </c>
      <c r="F8269" s="4">
        <v>365</v>
      </c>
      <c r="G8269">
        <v>6</v>
      </c>
      <c r="H8269" t="s">
        <v>33</v>
      </c>
      <c r="I8269" t="s">
        <v>34</v>
      </c>
      <c r="J8269">
        <v>4</v>
      </c>
      <c r="K8269" t="s">
        <v>170</v>
      </c>
      <c r="L8269" t="s">
        <v>63</v>
      </c>
      <c r="M8269" t="s">
        <v>35</v>
      </c>
      <c r="N8269">
        <v>23</v>
      </c>
      <c r="O8269">
        <v>16</v>
      </c>
      <c r="P8269">
        <v>61</v>
      </c>
      <c r="Q8269">
        <v>45205</v>
      </c>
    </row>
    <row r="8270" spans="1:17" x14ac:dyDescent="0.25">
      <c r="A8270" t="s">
        <v>204</v>
      </c>
      <c r="B8270" s="1" t="s">
        <v>703</v>
      </c>
      <c r="C8270">
        <v>2015</v>
      </c>
      <c r="D8270" s="15">
        <f>DATE(cars[[#This Row],[year_1]],1,1)</f>
        <v>42005</v>
      </c>
      <c r="E8270" t="s">
        <v>29</v>
      </c>
      <c r="F8270" s="4">
        <v>365</v>
      </c>
      <c r="G8270">
        <v>6</v>
      </c>
      <c r="H8270" t="s">
        <v>33</v>
      </c>
      <c r="I8270" t="s">
        <v>19</v>
      </c>
      <c r="J8270">
        <v>4</v>
      </c>
      <c r="K8270" t="s">
        <v>27</v>
      </c>
      <c r="L8270" t="s">
        <v>63</v>
      </c>
      <c r="M8270" t="s">
        <v>90</v>
      </c>
      <c r="N8270">
        <v>22</v>
      </c>
      <c r="O8270">
        <v>16</v>
      </c>
      <c r="P8270">
        <v>61</v>
      </c>
      <c r="Q8270">
        <v>61480</v>
      </c>
    </row>
    <row r="8271" spans="1:17" x14ac:dyDescent="0.25">
      <c r="A8271" t="s">
        <v>199</v>
      </c>
      <c r="B8271" s="1" t="s">
        <v>278</v>
      </c>
      <c r="C8271">
        <v>2015</v>
      </c>
      <c r="D8271" s="15">
        <f>DATE(cars[[#This Row],[year_1]],1,1)</f>
        <v>42005</v>
      </c>
      <c r="E8271" t="s">
        <v>29</v>
      </c>
      <c r="F8271" s="4">
        <v>370</v>
      </c>
      <c r="G8271">
        <v>8</v>
      </c>
      <c r="H8271" t="s">
        <v>33</v>
      </c>
      <c r="I8271" t="s">
        <v>19</v>
      </c>
      <c r="J8271">
        <v>4</v>
      </c>
      <c r="K8271" t="s">
        <v>73</v>
      </c>
      <c r="L8271" t="s">
        <v>63</v>
      </c>
      <c r="M8271" t="s">
        <v>32</v>
      </c>
      <c r="N8271">
        <v>25</v>
      </c>
      <c r="O8271">
        <v>16</v>
      </c>
      <c r="P8271">
        <v>1851</v>
      </c>
      <c r="Q8271">
        <v>33595</v>
      </c>
    </row>
    <row r="8272" spans="1:17" x14ac:dyDescent="0.25">
      <c r="A8272" t="s">
        <v>199</v>
      </c>
      <c r="B8272" s="1" t="s">
        <v>278</v>
      </c>
      <c r="C8272">
        <v>2015</v>
      </c>
      <c r="D8272" s="15">
        <f>DATE(cars[[#This Row],[year_1]],1,1)</f>
        <v>42005</v>
      </c>
      <c r="E8272" t="s">
        <v>29</v>
      </c>
      <c r="F8272" s="4">
        <v>370</v>
      </c>
      <c r="G8272">
        <v>8</v>
      </c>
      <c r="H8272" t="s">
        <v>33</v>
      </c>
      <c r="I8272" t="s">
        <v>19</v>
      </c>
      <c r="J8272">
        <v>4</v>
      </c>
      <c r="K8272" t="s">
        <v>73</v>
      </c>
      <c r="L8272" t="s">
        <v>63</v>
      </c>
      <c r="M8272" t="s">
        <v>32</v>
      </c>
      <c r="N8272">
        <v>25</v>
      </c>
      <c r="O8272">
        <v>16</v>
      </c>
      <c r="P8272">
        <v>1851</v>
      </c>
      <c r="Q8272">
        <v>36595</v>
      </c>
    </row>
    <row r="8273" spans="1:17" x14ac:dyDescent="0.25">
      <c r="A8273" t="s">
        <v>199</v>
      </c>
      <c r="B8273" s="1" t="s">
        <v>278</v>
      </c>
      <c r="C8273">
        <v>2016</v>
      </c>
      <c r="D8273" s="15">
        <f>DATE(cars[[#This Row],[year_1]],1,1)</f>
        <v>42370</v>
      </c>
      <c r="E8273" t="s">
        <v>29</v>
      </c>
      <c r="F8273" s="4">
        <v>370</v>
      </c>
      <c r="G8273">
        <v>8</v>
      </c>
      <c r="H8273" t="s">
        <v>33</v>
      </c>
      <c r="I8273" t="s">
        <v>19</v>
      </c>
      <c r="J8273">
        <v>4</v>
      </c>
      <c r="K8273" t="s">
        <v>73</v>
      </c>
      <c r="L8273" t="s">
        <v>63</v>
      </c>
      <c r="M8273" t="s">
        <v>32</v>
      </c>
      <c r="N8273">
        <v>25</v>
      </c>
      <c r="O8273">
        <v>16</v>
      </c>
      <c r="P8273">
        <v>1851</v>
      </c>
      <c r="Q8273">
        <v>36895</v>
      </c>
    </row>
    <row r="8274" spans="1:17" x14ac:dyDescent="0.25">
      <c r="A8274" t="s">
        <v>199</v>
      </c>
      <c r="B8274" s="1" t="s">
        <v>278</v>
      </c>
      <c r="C8274">
        <v>2016</v>
      </c>
      <c r="D8274" s="15">
        <f>DATE(cars[[#This Row],[year_1]],1,1)</f>
        <v>42370</v>
      </c>
      <c r="E8274" t="s">
        <v>29</v>
      </c>
      <c r="F8274" s="4">
        <v>370</v>
      </c>
      <c r="G8274">
        <v>8</v>
      </c>
      <c r="H8274" t="s">
        <v>33</v>
      </c>
      <c r="I8274" t="s">
        <v>19</v>
      </c>
      <c r="J8274">
        <v>4</v>
      </c>
      <c r="K8274" t="s">
        <v>73</v>
      </c>
      <c r="L8274" t="s">
        <v>63</v>
      </c>
      <c r="M8274" t="s">
        <v>32</v>
      </c>
      <c r="N8274">
        <v>25</v>
      </c>
      <c r="O8274">
        <v>16</v>
      </c>
      <c r="P8274">
        <v>1851</v>
      </c>
      <c r="Q8274">
        <v>33895</v>
      </c>
    </row>
    <row r="8275" spans="1:17" x14ac:dyDescent="0.25">
      <c r="A8275" t="s">
        <v>199</v>
      </c>
      <c r="B8275" s="1" t="s">
        <v>278</v>
      </c>
      <c r="C8275">
        <v>2017</v>
      </c>
      <c r="D8275" s="15">
        <f>DATE(cars[[#This Row],[year_1]],1,1)</f>
        <v>42736</v>
      </c>
      <c r="E8275" t="s">
        <v>29</v>
      </c>
      <c r="F8275" s="4">
        <v>370</v>
      </c>
      <c r="G8275">
        <v>8</v>
      </c>
      <c r="H8275" t="s">
        <v>33</v>
      </c>
      <c r="I8275" t="s">
        <v>19</v>
      </c>
      <c r="J8275">
        <v>4</v>
      </c>
      <c r="K8275" t="s">
        <v>73</v>
      </c>
      <c r="L8275" t="s">
        <v>63</v>
      </c>
      <c r="M8275" t="s">
        <v>32</v>
      </c>
      <c r="N8275">
        <v>25</v>
      </c>
      <c r="O8275">
        <v>16</v>
      </c>
      <c r="P8275">
        <v>1851</v>
      </c>
      <c r="Q8275">
        <v>34790</v>
      </c>
    </row>
    <row r="8276" spans="1:17" x14ac:dyDescent="0.25">
      <c r="A8276" t="s">
        <v>199</v>
      </c>
      <c r="B8276" s="1" t="s">
        <v>278</v>
      </c>
      <c r="C8276">
        <v>2017</v>
      </c>
      <c r="D8276" s="15">
        <f>DATE(cars[[#This Row],[year_1]],1,1)</f>
        <v>42736</v>
      </c>
      <c r="E8276" t="s">
        <v>29</v>
      </c>
      <c r="F8276" s="4">
        <v>370</v>
      </c>
      <c r="G8276">
        <v>8</v>
      </c>
      <c r="H8276" t="s">
        <v>33</v>
      </c>
      <c r="I8276" t="s">
        <v>19</v>
      </c>
      <c r="J8276">
        <v>4</v>
      </c>
      <c r="K8276" t="s">
        <v>73</v>
      </c>
      <c r="L8276" t="s">
        <v>63</v>
      </c>
      <c r="M8276" t="s">
        <v>32</v>
      </c>
      <c r="N8276">
        <v>25</v>
      </c>
      <c r="O8276">
        <v>16</v>
      </c>
      <c r="P8276">
        <v>1851</v>
      </c>
      <c r="Q8276">
        <v>39890</v>
      </c>
    </row>
    <row r="8277" spans="1:17" x14ac:dyDescent="0.25">
      <c r="A8277" t="s">
        <v>204</v>
      </c>
      <c r="B8277" s="1" t="s">
        <v>703</v>
      </c>
      <c r="C8277">
        <v>2016</v>
      </c>
      <c r="D8277" s="15">
        <f>DATE(cars[[#This Row],[year_1]],1,1)</f>
        <v>42370</v>
      </c>
      <c r="E8277" t="s">
        <v>29</v>
      </c>
      <c r="F8277" s="4">
        <v>380</v>
      </c>
      <c r="G8277">
        <v>6</v>
      </c>
      <c r="H8277" t="s">
        <v>33</v>
      </c>
      <c r="I8277" t="s">
        <v>19</v>
      </c>
      <c r="J8277">
        <v>4</v>
      </c>
      <c r="K8277" t="s">
        <v>27</v>
      </c>
      <c r="L8277" t="s">
        <v>63</v>
      </c>
      <c r="M8277" t="s">
        <v>90</v>
      </c>
      <c r="N8277">
        <v>22</v>
      </c>
      <c r="O8277">
        <v>16</v>
      </c>
      <c r="P8277">
        <v>61</v>
      </c>
      <c r="Q8277">
        <v>63195</v>
      </c>
    </row>
    <row r="8278" spans="1:17" x14ac:dyDescent="0.25">
      <c r="A8278" t="s">
        <v>204</v>
      </c>
      <c r="B8278" s="1" t="s">
        <v>703</v>
      </c>
      <c r="C8278">
        <v>2016</v>
      </c>
      <c r="D8278" s="15">
        <f>DATE(cars[[#This Row],[year_1]],1,1)</f>
        <v>42370</v>
      </c>
      <c r="E8278" t="s">
        <v>29</v>
      </c>
      <c r="F8278" s="4">
        <v>380</v>
      </c>
      <c r="G8278">
        <v>6</v>
      </c>
      <c r="H8278" t="s">
        <v>33</v>
      </c>
      <c r="I8278" t="s">
        <v>19</v>
      </c>
      <c r="J8278">
        <v>4</v>
      </c>
      <c r="K8278" t="s">
        <v>27</v>
      </c>
      <c r="L8278" t="s">
        <v>63</v>
      </c>
      <c r="M8278" t="s">
        <v>90</v>
      </c>
      <c r="N8278">
        <v>22</v>
      </c>
      <c r="O8278">
        <v>16</v>
      </c>
      <c r="P8278">
        <v>61</v>
      </c>
      <c r="Q8278">
        <v>71260</v>
      </c>
    </row>
    <row r="8279" spans="1:17" x14ac:dyDescent="0.25">
      <c r="A8279" t="s">
        <v>338</v>
      </c>
      <c r="B8279" s="1" t="s">
        <v>625</v>
      </c>
      <c r="C8279">
        <v>2015</v>
      </c>
      <c r="D8279" s="15">
        <f>DATE(cars[[#This Row],[year_1]],1,1)</f>
        <v>42005</v>
      </c>
      <c r="E8279" t="s">
        <v>17</v>
      </c>
      <c r="F8279" s="4">
        <v>386</v>
      </c>
      <c r="G8279">
        <v>8</v>
      </c>
      <c r="H8279" t="s">
        <v>33</v>
      </c>
      <c r="I8279" t="s">
        <v>19</v>
      </c>
      <c r="J8279">
        <v>4</v>
      </c>
      <c r="K8279" t="s">
        <v>26</v>
      </c>
      <c r="L8279" t="s">
        <v>63</v>
      </c>
      <c r="M8279" t="s">
        <v>32</v>
      </c>
      <c r="N8279">
        <v>24</v>
      </c>
      <c r="O8279">
        <v>16</v>
      </c>
      <c r="P8279">
        <v>454</v>
      </c>
      <c r="Q8279">
        <v>84500</v>
      </c>
    </row>
    <row r="8280" spans="1:17" x14ac:dyDescent="0.25">
      <c r="A8280" t="s">
        <v>338</v>
      </c>
      <c r="B8280" s="1" t="s">
        <v>625</v>
      </c>
      <c r="C8280">
        <v>2015</v>
      </c>
      <c r="D8280" s="15">
        <f>DATE(cars[[#This Row],[year_1]],1,1)</f>
        <v>42005</v>
      </c>
      <c r="E8280" t="s">
        <v>17</v>
      </c>
      <c r="F8280" s="4">
        <v>386</v>
      </c>
      <c r="G8280">
        <v>8</v>
      </c>
      <c r="H8280" t="s">
        <v>33</v>
      </c>
      <c r="I8280" t="s">
        <v>19</v>
      </c>
      <c r="J8280">
        <v>4</v>
      </c>
      <c r="K8280" t="s">
        <v>24</v>
      </c>
      <c r="L8280" t="s">
        <v>63</v>
      </c>
      <c r="M8280" t="s">
        <v>32</v>
      </c>
      <c r="N8280">
        <v>24</v>
      </c>
      <c r="O8280">
        <v>16</v>
      </c>
      <c r="P8280">
        <v>454</v>
      </c>
      <c r="Q8280">
        <v>78820</v>
      </c>
    </row>
    <row r="8281" spans="1:17" x14ac:dyDescent="0.25">
      <c r="A8281" t="s">
        <v>338</v>
      </c>
      <c r="B8281" s="1" t="s">
        <v>625</v>
      </c>
      <c r="C8281">
        <v>2015</v>
      </c>
      <c r="D8281" s="15">
        <f>DATE(cars[[#This Row],[year_1]],1,1)</f>
        <v>42005</v>
      </c>
      <c r="E8281" t="s">
        <v>17</v>
      </c>
      <c r="F8281" s="4">
        <v>386</v>
      </c>
      <c r="G8281">
        <v>8</v>
      </c>
      <c r="H8281" t="s">
        <v>33</v>
      </c>
      <c r="I8281" t="s">
        <v>19</v>
      </c>
      <c r="J8281">
        <v>4</v>
      </c>
      <c r="K8281" t="s">
        <v>24</v>
      </c>
      <c r="L8281" t="s">
        <v>63</v>
      </c>
      <c r="M8281" t="s">
        <v>32</v>
      </c>
      <c r="N8281">
        <v>24</v>
      </c>
      <c r="O8281">
        <v>16</v>
      </c>
      <c r="P8281">
        <v>454</v>
      </c>
      <c r="Q8281">
        <v>72520</v>
      </c>
    </row>
    <row r="8282" spans="1:17" x14ac:dyDescent="0.25">
      <c r="A8282" t="s">
        <v>338</v>
      </c>
      <c r="B8282" s="1" t="s">
        <v>625</v>
      </c>
      <c r="C8282">
        <v>2016</v>
      </c>
      <c r="D8282" s="15">
        <f>DATE(cars[[#This Row],[year_1]],1,1)</f>
        <v>42370</v>
      </c>
      <c r="E8282" t="s">
        <v>17</v>
      </c>
      <c r="F8282" s="4">
        <v>386</v>
      </c>
      <c r="G8282">
        <v>8</v>
      </c>
      <c r="H8282" t="s">
        <v>33</v>
      </c>
      <c r="I8282" t="s">
        <v>19</v>
      </c>
      <c r="J8282">
        <v>4</v>
      </c>
      <c r="K8282" t="s">
        <v>24</v>
      </c>
      <c r="L8282" t="s">
        <v>63</v>
      </c>
      <c r="M8282" t="s">
        <v>32</v>
      </c>
      <c r="N8282">
        <v>24</v>
      </c>
      <c r="O8282">
        <v>16</v>
      </c>
      <c r="P8282">
        <v>454</v>
      </c>
      <c r="Q8282">
        <v>78820</v>
      </c>
    </row>
    <row r="8283" spans="1:17" x14ac:dyDescent="0.25">
      <c r="A8283" t="s">
        <v>338</v>
      </c>
      <c r="B8283" s="1" t="s">
        <v>625</v>
      </c>
      <c r="C8283">
        <v>2016</v>
      </c>
      <c r="D8283" s="15">
        <f>DATE(cars[[#This Row],[year_1]],1,1)</f>
        <v>42370</v>
      </c>
      <c r="E8283" t="s">
        <v>17</v>
      </c>
      <c r="F8283" s="4">
        <v>386</v>
      </c>
      <c r="G8283">
        <v>8</v>
      </c>
      <c r="H8283" t="s">
        <v>33</v>
      </c>
      <c r="I8283" t="s">
        <v>19</v>
      </c>
      <c r="J8283">
        <v>4</v>
      </c>
      <c r="K8283" t="s">
        <v>24</v>
      </c>
      <c r="L8283" t="s">
        <v>63</v>
      </c>
      <c r="M8283" t="s">
        <v>32</v>
      </c>
      <c r="N8283">
        <v>24</v>
      </c>
      <c r="O8283">
        <v>16</v>
      </c>
      <c r="P8283">
        <v>454</v>
      </c>
      <c r="Q8283">
        <v>72520</v>
      </c>
    </row>
    <row r="8284" spans="1:17" x14ac:dyDescent="0.25">
      <c r="A8284" t="s">
        <v>338</v>
      </c>
      <c r="B8284" s="1" t="s">
        <v>625</v>
      </c>
      <c r="C8284">
        <v>2017</v>
      </c>
      <c r="D8284" s="15">
        <f>DATE(cars[[#This Row],[year_1]],1,1)</f>
        <v>42736</v>
      </c>
      <c r="E8284" t="s">
        <v>17</v>
      </c>
      <c r="F8284" s="4">
        <v>386</v>
      </c>
      <c r="G8284">
        <v>8</v>
      </c>
      <c r="H8284" t="s">
        <v>33</v>
      </c>
      <c r="I8284" t="s">
        <v>19</v>
      </c>
      <c r="J8284">
        <v>4</v>
      </c>
      <c r="K8284" t="s">
        <v>24</v>
      </c>
      <c r="L8284" t="s">
        <v>63</v>
      </c>
      <c r="M8284" t="s">
        <v>32</v>
      </c>
      <c r="N8284">
        <v>24</v>
      </c>
      <c r="O8284">
        <v>16</v>
      </c>
      <c r="P8284">
        <v>454</v>
      </c>
      <c r="Q8284">
        <v>72520</v>
      </c>
    </row>
    <row r="8285" spans="1:17" x14ac:dyDescent="0.25">
      <c r="A8285" t="s">
        <v>338</v>
      </c>
      <c r="B8285" s="1" t="s">
        <v>625</v>
      </c>
      <c r="C8285">
        <v>2017</v>
      </c>
      <c r="D8285" s="15">
        <f>DATE(cars[[#This Row],[year_1]],1,1)</f>
        <v>42736</v>
      </c>
      <c r="E8285" t="s">
        <v>17</v>
      </c>
      <c r="F8285" s="4">
        <v>386</v>
      </c>
      <c r="G8285">
        <v>8</v>
      </c>
      <c r="H8285" t="s">
        <v>33</v>
      </c>
      <c r="I8285" t="s">
        <v>19</v>
      </c>
      <c r="J8285">
        <v>4</v>
      </c>
      <c r="K8285" t="s">
        <v>24</v>
      </c>
      <c r="L8285" t="s">
        <v>63</v>
      </c>
      <c r="M8285" t="s">
        <v>32</v>
      </c>
      <c r="N8285">
        <v>24</v>
      </c>
      <c r="O8285">
        <v>16</v>
      </c>
      <c r="P8285">
        <v>454</v>
      </c>
      <c r="Q8285">
        <v>78820</v>
      </c>
    </row>
    <row r="8286" spans="1:17" x14ac:dyDescent="0.25">
      <c r="A8286" t="s">
        <v>326</v>
      </c>
      <c r="B8286" s="1" t="s">
        <v>509</v>
      </c>
      <c r="C8286">
        <v>2016</v>
      </c>
      <c r="D8286" s="15">
        <f>DATE(cars[[#This Row],[year_1]],1,1)</f>
        <v>42370</v>
      </c>
      <c r="E8286" t="s">
        <v>17</v>
      </c>
      <c r="F8286" s="4">
        <v>404</v>
      </c>
      <c r="G8286">
        <v>6</v>
      </c>
      <c r="H8286" t="s">
        <v>33</v>
      </c>
      <c r="I8286" t="s">
        <v>19</v>
      </c>
      <c r="J8286">
        <v>4</v>
      </c>
      <c r="K8286" t="s">
        <v>108</v>
      </c>
      <c r="L8286" t="s">
        <v>31</v>
      </c>
      <c r="M8286" t="s">
        <v>32</v>
      </c>
      <c r="N8286">
        <v>24</v>
      </c>
      <c r="O8286">
        <v>16</v>
      </c>
      <c r="P8286">
        <v>238</v>
      </c>
      <c r="Q8286">
        <v>76050</v>
      </c>
    </row>
    <row r="8287" spans="1:17" x14ac:dyDescent="0.25">
      <c r="A8287" t="s">
        <v>326</v>
      </c>
      <c r="B8287" s="1" t="s">
        <v>509</v>
      </c>
      <c r="C8287">
        <v>2016</v>
      </c>
      <c r="D8287" s="15">
        <f>DATE(cars[[#This Row],[year_1]],1,1)</f>
        <v>42370</v>
      </c>
      <c r="E8287" t="s">
        <v>17</v>
      </c>
      <c r="F8287" s="4">
        <v>404</v>
      </c>
      <c r="G8287">
        <v>6</v>
      </c>
      <c r="H8287" t="s">
        <v>33</v>
      </c>
      <c r="I8287" t="s">
        <v>34</v>
      </c>
      <c r="J8287">
        <v>4</v>
      </c>
      <c r="K8287" t="s">
        <v>108</v>
      </c>
      <c r="L8287" t="s">
        <v>31</v>
      </c>
      <c r="M8287" t="s">
        <v>32</v>
      </c>
      <c r="N8287">
        <v>24</v>
      </c>
      <c r="O8287">
        <v>16</v>
      </c>
      <c r="P8287">
        <v>238</v>
      </c>
      <c r="Q8287">
        <v>78550</v>
      </c>
    </row>
    <row r="8288" spans="1:17" x14ac:dyDescent="0.25">
      <c r="A8288" t="s">
        <v>326</v>
      </c>
      <c r="B8288" s="1" t="s">
        <v>509</v>
      </c>
      <c r="C8288">
        <v>2017</v>
      </c>
      <c r="D8288" s="15">
        <f>DATE(cars[[#This Row],[year_1]],1,1)</f>
        <v>42736</v>
      </c>
      <c r="E8288" t="s">
        <v>17</v>
      </c>
      <c r="F8288" s="4">
        <v>404</v>
      </c>
      <c r="G8288">
        <v>6</v>
      </c>
      <c r="H8288" t="s">
        <v>33</v>
      </c>
      <c r="I8288" t="s">
        <v>19</v>
      </c>
      <c r="J8288">
        <v>4</v>
      </c>
      <c r="K8288" t="s">
        <v>108</v>
      </c>
      <c r="L8288" t="s">
        <v>31</v>
      </c>
      <c r="M8288" t="s">
        <v>32</v>
      </c>
      <c r="N8288">
        <v>24</v>
      </c>
      <c r="O8288">
        <v>16</v>
      </c>
      <c r="P8288">
        <v>238</v>
      </c>
      <c r="Q8288">
        <v>77200</v>
      </c>
    </row>
    <row r="8289" spans="1:17" x14ac:dyDescent="0.25">
      <c r="A8289" t="s">
        <v>326</v>
      </c>
      <c r="B8289" s="1" t="s">
        <v>509</v>
      </c>
      <c r="C8289">
        <v>2017</v>
      </c>
      <c r="D8289" s="15">
        <f>DATE(cars[[#This Row],[year_1]],1,1)</f>
        <v>42736</v>
      </c>
      <c r="E8289" t="s">
        <v>17</v>
      </c>
      <c r="F8289" s="4">
        <v>404</v>
      </c>
      <c r="G8289">
        <v>6</v>
      </c>
      <c r="H8289" t="s">
        <v>33</v>
      </c>
      <c r="I8289" t="s">
        <v>34</v>
      </c>
      <c r="J8289">
        <v>4</v>
      </c>
      <c r="K8289" t="s">
        <v>108</v>
      </c>
      <c r="L8289" t="s">
        <v>31</v>
      </c>
      <c r="M8289" t="s">
        <v>32</v>
      </c>
      <c r="N8289">
        <v>24</v>
      </c>
      <c r="O8289">
        <v>16</v>
      </c>
      <c r="P8289">
        <v>238</v>
      </c>
      <c r="Q8289">
        <v>79700</v>
      </c>
    </row>
    <row r="8290" spans="1:17" x14ac:dyDescent="0.25">
      <c r="A8290" t="s">
        <v>326</v>
      </c>
      <c r="B8290" s="1" t="s">
        <v>760</v>
      </c>
      <c r="C8290">
        <v>2016</v>
      </c>
      <c r="D8290" s="15">
        <f>DATE(cars[[#This Row],[year_1]],1,1)</f>
        <v>42370</v>
      </c>
      <c r="E8290" t="s">
        <v>17</v>
      </c>
      <c r="F8290" s="4">
        <v>404</v>
      </c>
      <c r="G8290">
        <v>6</v>
      </c>
      <c r="H8290" t="s">
        <v>33</v>
      </c>
      <c r="I8290" t="s">
        <v>34</v>
      </c>
      <c r="J8290">
        <v>4</v>
      </c>
      <c r="K8290" t="s">
        <v>108</v>
      </c>
      <c r="L8290" t="s">
        <v>63</v>
      </c>
      <c r="M8290" t="s">
        <v>32</v>
      </c>
      <c r="N8290">
        <v>23</v>
      </c>
      <c r="O8290">
        <v>16</v>
      </c>
      <c r="P8290">
        <v>238</v>
      </c>
      <c r="Q8290">
        <v>107900</v>
      </c>
    </row>
    <row r="8291" spans="1:17" x14ac:dyDescent="0.25">
      <c r="A8291" t="s">
        <v>326</v>
      </c>
      <c r="B8291" s="1" t="s">
        <v>760</v>
      </c>
      <c r="C8291">
        <v>2016</v>
      </c>
      <c r="D8291" s="15">
        <f>DATE(cars[[#This Row],[year_1]],1,1)</f>
        <v>42370</v>
      </c>
      <c r="E8291" t="s">
        <v>17</v>
      </c>
      <c r="F8291" s="4">
        <v>404</v>
      </c>
      <c r="G8291">
        <v>6</v>
      </c>
      <c r="H8291" t="s">
        <v>33</v>
      </c>
      <c r="I8291" t="s">
        <v>19</v>
      </c>
      <c r="J8291">
        <v>4</v>
      </c>
      <c r="K8291" t="s">
        <v>108</v>
      </c>
      <c r="L8291" t="s">
        <v>63</v>
      </c>
      <c r="M8291" t="s">
        <v>32</v>
      </c>
      <c r="N8291">
        <v>23</v>
      </c>
      <c r="O8291">
        <v>16</v>
      </c>
      <c r="P8291">
        <v>238</v>
      </c>
      <c r="Q8291">
        <v>99900</v>
      </c>
    </row>
    <row r="8292" spans="1:17" x14ac:dyDescent="0.25">
      <c r="A8292" t="s">
        <v>326</v>
      </c>
      <c r="B8292" s="1" t="s">
        <v>760</v>
      </c>
      <c r="C8292">
        <v>2017</v>
      </c>
      <c r="D8292" s="15">
        <f>DATE(cars[[#This Row],[year_1]],1,1)</f>
        <v>42736</v>
      </c>
      <c r="E8292" t="s">
        <v>17</v>
      </c>
      <c r="F8292" s="4">
        <v>404</v>
      </c>
      <c r="G8292">
        <v>6</v>
      </c>
      <c r="H8292" t="s">
        <v>33</v>
      </c>
      <c r="I8292" t="s">
        <v>34</v>
      </c>
      <c r="J8292">
        <v>4</v>
      </c>
      <c r="K8292" t="s">
        <v>108</v>
      </c>
      <c r="L8292" t="s">
        <v>63</v>
      </c>
      <c r="M8292" t="s">
        <v>32</v>
      </c>
      <c r="N8292">
        <v>23</v>
      </c>
      <c r="O8292">
        <v>16</v>
      </c>
      <c r="P8292">
        <v>238</v>
      </c>
      <c r="Q8292">
        <v>116000</v>
      </c>
    </row>
    <row r="8293" spans="1:17" x14ac:dyDescent="0.25">
      <c r="A8293" t="s">
        <v>326</v>
      </c>
      <c r="B8293" s="1" t="s">
        <v>760</v>
      </c>
      <c r="C8293">
        <v>2017</v>
      </c>
      <c r="D8293" s="15">
        <f>DATE(cars[[#This Row],[year_1]],1,1)</f>
        <v>42736</v>
      </c>
      <c r="E8293" t="s">
        <v>17</v>
      </c>
      <c r="F8293" s="4">
        <v>404</v>
      </c>
      <c r="G8293">
        <v>6</v>
      </c>
      <c r="H8293" t="s">
        <v>33</v>
      </c>
      <c r="I8293" t="s">
        <v>34</v>
      </c>
      <c r="J8293">
        <v>4</v>
      </c>
      <c r="K8293" t="s">
        <v>108</v>
      </c>
      <c r="L8293" t="s">
        <v>63</v>
      </c>
      <c r="M8293" t="s">
        <v>32</v>
      </c>
      <c r="N8293">
        <v>23</v>
      </c>
      <c r="O8293">
        <v>16</v>
      </c>
      <c r="P8293">
        <v>238</v>
      </c>
      <c r="Q8293">
        <v>109500</v>
      </c>
    </row>
    <row r="8294" spans="1:17" x14ac:dyDescent="0.25">
      <c r="A8294" t="s">
        <v>326</v>
      </c>
      <c r="B8294" s="1" t="s">
        <v>760</v>
      </c>
      <c r="C8294">
        <v>2017</v>
      </c>
      <c r="D8294" s="15">
        <f>DATE(cars[[#This Row],[year_1]],1,1)</f>
        <v>42736</v>
      </c>
      <c r="E8294" t="s">
        <v>17</v>
      </c>
      <c r="F8294" s="4">
        <v>404</v>
      </c>
      <c r="G8294">
        <v>6</v>
      </c>
      <c r="H8294" t="s">
        <v>33</v>
      </c>
      <c r="I8294" t="s">
        <v>19</v>
      </c>
      <c r="J8294">
        <v>4</v>
      </c>
      <c r="K8294" t="s">
        <v>108</v>
      </c>
      <c r="L8294" t="s">
        <v>63</v>
      </c>
      <c r="M8294" t="s">
        <v>32</v>
      </c>
      <c r="N8294">
        <v>23</v>
      </c>
      <c r="O8294">
        <v>16</v>
      </c>
      <c r="P8294">
        <v>238</v>
      </c>
      <c r="Q8294">
        <v>109900</v>
      </c>
    </row>
    <row r="8295" spans="1:17" x14ac:dyDescent="0.25">
      <c r="A8295" t="s">
        <v>326</v>
      </c>
      <c r="B8295" s="1" t="s">
        <v>760</v>
      </c>
      <c r="C8295">
        <v>2017</v>
      </c>
      <c r="D8295" s="15">
        <f>DATE(cars[[#This Row],[year_1]],1,1)</f>
        <v>42736</v>
      </c>
      <c r="E8295" t="s">
        <v>17</v>
      </c>
      <c r="F8295" s="4">
        <v>404</v>
      </c>
      <c r="G8295">
        <v>6</v>
      </c>
      <c r="H8295" t="s">
        <v>33</v>
      </c>
      <c r="I8295" t="s">
        <v>19</v>
      </c>
      <c r="J8295">
        <v>4</v>
      </c>
      <c r="K8295" t="s">
        <v>108</v>
      </c>
      <c r="L8295" t="s">
        <v>63</v>
      </c>
      <c r="M8295" t="s">
        <v>32</v>
      </c>
      <c r="N8295">
        <v>23</v>
      </c>
      <c r="O8295">
        <v>16</v>
      </c>
      <c r="P8295">
        <v>238</v>
      </c>
      <c r="Q8295">
        <v>103400</v>
      </c>
    </row>
    <row r="8296" spans="1:17" x14ac:dyDescent="0.25">
      <c r="A8296" t="s">
        <v>167</v>
      </c>
      <c r="B8296" s="1" t="s">
        <v>1034</v>
      </c>
      <c r="C8296">
        <v>2015</v>
      </c>
      <c r="D8296" s="15">
        <f>DATE(cars[[#This Row],[year_1]],1,1)</f>
        <v>42005</v>
      </c>
      <c r="E8296" t="s">
        <v>17</v>
      </c>
      <c r="F8296" s="4">
        <v>410</v>
      </c>
      <c r="G8296">
        <v>6</v>
      </c>
      <c r="H8296" t="s">
        <v>33</v>
      </c>
      <c r="I8296" t="s">
        <v>34</v>
      </c>
      <c r="J8296">
        <v>4</v>
      </c>
      <c r="K8296" t="s">
        <v>24</v>
      </c>
      <c r="L8296" t="s">
        <v>63</v>
      </c>
      <c r="M8296" t="s">
        <v>32</v>
      </c>
      <c r="N8296">
        <v>24</v>
      </c>
      <c r="O8296">
        <v>16</v>
      </c>
      <c r="P8296">
        <v>1624</v>
      </c>
      <c r="Q8296">
        <v>62735</v>
      </c>
    </row>
    <row r="8297" spans="1:17" x14ac:dyDescent="0.25">
      <c r="A8297" t="s">
        <v>167</v>
      </c>
      <c r="B8297" s="1" t="s">
        <v>1034</v>
      </c>
      <c r="C8297">
        <v>2015</v>
      </c>
      <c r="D8297" s="15">
        <f>DATE(cars[[#This Row],[year_1]],1,1)</f>
        <v>42005</v>
      </c>
      <c r="E8297" t="s">
        <v>17</v>
      </c>
      <c r="F8297" s="4">
        <v>410</v>
      </c>
      <c r="G8297">
        <v>6</v>
      </c>
      <c r="H8297" t="s">
        <v>33</v>
      </c>
      <c r="I8297" t="s">
        <v>34</v>
      </c>
      <c r="J8297">
        <v>4</v>
      </c>
      <c r="K8297" t="s">
        <v>24</v>
      </c>
      <c r="L8297" t="s">
        <v>63</v>
      </c>
      <c r="M8297" t="s">
        <v>32</v>
      </c>
      <c r="N8297">
        <v>24</v>
      </c>
      <c r="O8297">
        <v>16</v>
      </c>
      <c r="P8297">
        <v>1624</v>
      </c>
      <c r="Q8297">
        <v>69785</v>
      </c>
    </row>
    <row r="8298" spans="1:17" x14ac:dyDescent="0.25">
      <c r="A8298" t="s">
        <v>167</v>
      </c>
      <c r="B8298" s="1" t="s">
        <v>1034</v>
      </c>
      <c r="C8298">
        <v>2016</v>
      </c>
      <c r="D8298" s="15">
        <f>DATE(cars[[#This Row],[year_1]],1,1)</f>
        <v>42370</v>
      </c>
      <c r="E8298" t="s">
        <v>17</v>
      </c>
      <c r="F8298" s="4">
        <v>410</v>
      </c>
      <c r="G8298">
        <v>6</v>
      </c>
      <c r="H8298" t="s">
        <v>33</v>
      </c>
      <c r="I8298" t="s">
        <v>34</v>
      </c>
      <c r="J8298">
        <v>4</v>
      </c>
      <c r="K8298" t="s">
        <v>26</v>
      </c>
      <c r="L8298" t="s">
        <v>63</v>
      </c>
      <c r="M8298" t="s">
        <v>32</v>
      </c>
      <c r="N8298">
        <v>23</v>
      </c>
      <c r="O8298">
        <v>16</v>
      </c>
      <c r="P8298">
        <v>1624</v>
      </c>
      <c r="Q8298">
        <v>72320</v>
      </c>
    </row>
    <row r="8299" spans="1:17" x14ac:dyDescent="0.25">
      <c r="A8299" t="s">
        <v>167</v>
      </c>
      <c r="B8299" s="1" t="s">
        <v>1034</v>
      </c>
      <c r="C8299">
        <v>2016</v>
      </c>
      <c r="D8299" s="15">
        <f>DATE(cars[[#This Row],[year_1]],1,1)</f>
        <v>42370</v>
      </c>
      <c r="E8299" t="s">
        <v>17</v>
      </c>
      <c r="F8299" s="4">
        <v>410</v>
      </c>
      <c r="G8299">
        <v>6</v>
      </c>
      <c r="H8299" t="s">
        <v>33</v>
      </c>
      <c r="I8299" t="s">
        <v>34</v>
      </c>
      <c r="J8299">
        <v>4</v>
      </c>
      <c r="K8299" t="s">
        <v>26</v>
      </c>
      <c r="L8299" t="s">
        <v>63</v>
      </c>
      <c r="M8299" t="s">
        <v>32</v>
      </c>
      <c r="N8299">
        <v>23</v>
      </c>
      <c r="O8299">
        <v>16</v>
      </c>
      <c r="P8299">
        <v>1624</v>
      </c>
      <c r="Q8299">
        <v>63770</v>
      </c>
    </row>
    <row r="8300" spans="1:17" x14ac:dyDescent="0.25">
      <c r="A8300" t="s">
        <v>167</v>
      </c>
      <c r="B8300" s="1" t="s">
        <v>1034</v>
      </c>
      <c r="C8300">
        <v>2017</v>
      </c>
      <c r="D8300" s="15">
        <f>DATE(cars[[#This Row],[year_1]],1,1)</f>
        <v>42736</v>
      </c>
      <c r="E8300" t="s">
        <v>17</v>
      </c>
      <c r="F8300" s="4">
        <v>410</v>
      </c>
      <c r="G8300">
        <v>6</v>
      </c>
      <c r="H8300" t="s">
        <v>33</v>
      </c>
      <c r="I8300" t="s">
        <v>34</v>
      </c>
      <c r="J8300">
        <v>4</v>
      </c>
      <c r="K8300" t="s">
        <v>26</v>
      </c>
      <c r="L8300" t="s">
        <v>63</v>
      </c>
      <c r="M8300" t="s">
        <v>32</v>
      </c>
      <c r="N8300">
        <v>23</v>
      </c>
      <c r="O8300">
        <v>16</v>
      </c>
      <c r="P8300">
        <v>1624</v>
      </c>
      <c r="Q8300">
        <v>63795</v>
      </c>
    </row>
    <row r="8301" spans="1:17" x14ac:dyDescent="0.25">
      <c r="A8301" t="s">
        <v>167</v>
      </c>
      <c r="B8301" s="1" t="s">
        <v>1034</v>
      </c>
      <c r="C8301">
        <v>2017</v>
      </c>
      <c r="D8301" s="15">
        <f>DATE(cars[[#This Row],[year_1]],1,1)</f>
        <v>42736</v>
      </c>
      <c r="E8301" t="s">
        <v>17</v>
      </c>
      <c r="F8301" s="4">
        <v>410</v>
      </c>
      <c r="G8301">
        <v>6</v>
      </c>
      <c r="H8301" t="s">
        <v>33</v>
      </c>
      <c r="I8301" t="s">
        <v>34</v>
      </c>
      <c r="J8301">
        <v>4</v>
      </c>
      <c r="K8301" t="s">
        <v>26</v>
      </c>
      <c r="L8301" t="s">
        <v>63</v>
      </c>
      <c r="M8301" t="s">
        <v>32</v>
      </c>
      <c r="N8301">
        <v>23</v>
      </c>
      <c r="O8301">
        <v>16</v>
      </c>
      <c r="P8301">
        <v>1624</v>
      </c>
      <c r="Q8301">
        <v>72395</v>
      </c>
    </row>
    <row r="8302" spans="1:17" x14ac:dyDescent="0.25">
      <c r="A8302" t="s">
        <v>438</v>
      </c>
      <c r="B8302" s="1" t="s">
        <v>758</v>
      </c>
      <c r="C8302">
        <v>2015</v>
      </c>
      <c r="D8302" s="15">
        <f>DATE(cars[[#This Row],[year_1]],1,1)</f>
        <v>42005</v>
      </c>
      <c r="E8302" t="s">
        <v>17</v>
      </c>
      <c r="F8302" s="4">
        <v>416</v>
      </c>
      <c r="G8302">
        <v>8</v>
      </c>
      <c r="H8302" t="s">
        <v>33</v>
      </c>
      <c r="I8302" t="s">
        <v>34</v>
      </c>
      <c r="J8302">
        <v>4</v>
      </c>
      <c r="K8302" t="s">
        <v>26</v>
      </c>
      <c r="L8302" t="s">
        <v>63</v>
      </c>
      <c r="M8302" t="s">
        <v>32</v>
      </c>
      <c r="N8302">
        <v>23</v>
      </c>
      <c r="O8302">
        <v>16</v>
      </c>
      <c r="P8302">
        <v>190</v>
      </c>
      <c r="Q8302">
        <v>67050</v>
      </c>
    </row>
    <row r="8303" spans="1:17" x14ac:dyDescent="0.25">
      <c r="A8303" t="s">
        <v>438</v>
      </c>
      <c r="B8303" s="1" t="s">
        <v>758</v>
      </c>
      <c r="C8303">
        <v>2015</v>
      </c>
      <c r="D8303" s="15">
        <f>DATE(cars[[#This Row],[year_1]],1,1)</f>
        <v>42005</v>
      </c>
      <c r="E8303" t="s">
        <v>17</v>
      </c>
      <c r="F8303" s="4">
        <v>416</v>
      </c>
      <c r="G8303">
        <v>8</v>
      </c>
      <c r="H8303" t="s">
        <v>33</v>
      </c>
      <c r="I8303" t="s">
        <v>19</v>
      </c>
      <c r="J8303">
        <v>4</v>
      </c>
      <c r="K8303" t="s">
        <v>26</v>
      </c>
      <c r="L8303" t="s">
        <v>63</v>
      </c>
      <c r="M8303" t="s">
        <v>32</v>
      </c>
      <c r="N8303">
        <v>24</v>
      </c>
      <c r="O8303">
        <v>16</v>
      </c>
      <c r="P8303">
        <v>190</v>
      </c>
      <c r="Q8303">
        <v>64550</v>
      </c>
    </row>
    <row r="8304" spans="1:17" x14ac:dyDescent="0.25">
      <c r="A8304" t="s">
        <v>338</v>
      </c>
      <c r="B8304" s="1" t="s">
        <v>584</v>
      </c>
      <c r="C8304">
        <v>2012</v>
      </c>
      <c r="D8304" s="15">
        <f>DATE(cars[[#This Row],[year_1]],1,1)</f>
        <v>40909</v>
      </c>
      <c r="E8304" t="s">
        <v>17</v>
      </c>
      <c r="F8304" s="4">
        <v>416</v>
      </c>
      <c r="G8304">
        <v>8</v>
      </c>
      <c r="H8304" t="s">
        <v>33</v>
      </c>
      <c r="I8304" t="s">
        <v>19</v>
      </c>
      <c r="J8304">
        <v>4</v>
      </c>
      <c r="K8304" t="s">
        <v>20</v>
      </c>
      <c r="L8304" t="s">
        <v>31</v>
      </c>
      <c r="M8304" t="s">
        <v>32</v>
      </c>
      <c r="N8304">
        <v>23</v>
      </c>
      <c r="O8304">
        <v>16</v>
      </c>
      <c r="P8304">
        <v>454</v>
      </c>
      <c r="Q8304">
        <v>61300</v>
      </c>
    </row>
    <row r="8305" spans="1:17" x14ac:dyDescent="0.25">
      <c r="A8305" t="s">
        <v>338</v>
      </c>
      <c r="B8305" s="1" t="s">
        <v>584</v>
      </c>
      <c r="C8305">
        <v>2013</v>
      </c>
      <c r="D8305" s="15">
        <f>DATE(cars[[#This Row],[year_1]],1,1)</f>
        <v>41275</v>
      </c>
      <c r="E8305" t="s">
        <v>17</v>
      </c>
      <c r="F8305" s="4">
        <v>416</v>
      </c>
      <c r="G8305">
        <v>8</v>
      </c>
      <c r="H8305" t="s">
        <v>33</v>
      </c>
      <c r="I8305" t="s">
        <v>19</v>
      </c>
      <c r="J8305">
        <v>4</v>
      </c>
      <c r="K8305" t="s">
        <v>20</v>
      </c>
      <c r="L8305" t="s">
        <v>31</v>
      </c>
      <c r="M8305" t="s">
        <v>32</v>
      </c>
      <c r="N8305">
        <v>23</v>
      </c>
      <c r="O8305">
        <v>16</v>
      </c>
      <c r="P8305">
        <v>454</v>
      </c>
      <c r="Q8305">
        <v>61750</v>
      </c>
    </row>
    <row r="8306" spans="1:17" x14ac:dyDescent="0.25">
      <c r="A8306" t="s">
        <v>338</v>
      </c>
      <c r="B8306" s="1" t="s">
        <v>584</v>
      </c>
      <c r="C8306">
        <v>2014</v>
      </c>
      <c r="D8306" s="15">
        <f>DATE(cars[[#This Row],[year_1]],1,1)</f>
        <v>41640</v>
      </c>
      <c r="E8306" t="s">
        <v>17</v>
      </c>
      <c r="F8306" s="4">
        <v>416</v>
      </c>
      <c r="G8306">
        <v>8</v>
      </c>
      <c r="H8306" t="s">
        <v>33</v>
      </c>
      <c r="I8306" t="s">
        <v>19</v>
      </c>
      <c r="J8306">
        <v>4</v>
      </c>
      <c r="K8306" t="s">
        <v>20</v>
      </c>
      <c r="L8306" t="s">
        <v>31</v>
      </c>
      <c r="M8306" t="s">
        <v>32</v>
      </c>
      <c r="N8306">
        <v>23</v>
      </c>
      <c r="O8306">
        <v>16</v>
      </c>
      <c r="P8306">
        <v>454</v>
      </c>
      <c r="Q8306">
        <v>63600</v>
      </c>
    </row>
    <row r="8307" spans="1:17" x14ac:dyDescent="0.25">
      <c r="A8307" t="s">
        <v>167</v>
      </c>
      <c r="B8307" s="1" t="s">
        <v>347</v>
      </c>
      <c r="C8307">
        <v>2015</v>
      </c>
      <c r="D8307" s="15">
        <f>DATE(cars[[#This Row],[year_1]],1,1)</f>
        <v>42005</v>
      </c>
      <c r="E8307" t="s">
        <v>17</v>
      </c>
      <c r="F8307" s="4">
        <v>420</v>
      </c>
      <c r="G8307">
        <v>6</v>
      </c>
      <c r="H8307" t="s">
        <v>33</v>
      </c>
      <c r="I8307" t="s">
        <v>19</v>
      </c>
      <c r="J8307">
        <v>4</v>
      </c>
      <c r="K8307" t="s">
        <v>20</v>
      </c>
      <c r="L8307" t="s">
        <v>63</v>
      </c>
      <c r="M8307" t="s">
        <v>32</v>
      </c>
      <c r="N8307">
        <v>24</v>
      </c>
      <c r="O8307">
        <v>16</v>
      </c>
      <c r="P8307">
        <v>1624</v>
      </c>
      <c r="Q8307">
        <v>69340</v>
      </c>
    </row>
    <row r="8308" spans="1:17" x14ac:dyDescent="0.25">
      <c r="A8308" t="s">
        <v>167</v>
      </c>
      <c r="B8308" s="1" t="s">
        <v>347</v>
      </c>
      <c r="C8308">
        <v>2015</v>
      </c>
      <c r="D8308" s="15">
        <f>DATE(cars[[#This Row],[year_1]],1,1)</f>
        <v>42005</v>
      </c>
      <c r="E8308" t="s">
        <v>17</v>
      </c>
      <c r="F8308" s="4">
        <v>420</v>
      </c>
      <c r="G8308">
        <v>6</v>
      </c>
      <c r="H8308" t="s">
        <v>33</v>
      </c>
      <c r="I8308" t="s">
        <v>19</v>
      </c>
      <c r="J8308">
        <v>4</v>
      </c>
      <c r="K8308" t="s">
        <v>20</v>
      </c>
      <c r="L8308" t="s">
        <v>63</v>
      </c>
      <c r="M8308" t="s">
        <v>32</v>
      </c>
      <c r="N8308">
        <v>24</v>
      </c>
      <c r="O8308">
        <v>16</v>
      </c>
      <c r="P8308">
        <v>1624</v>
      </c>
      <c r="Q8308">
        <v>59340</v>
      </c>
    </row>
    <row r="8309" spans="1:17" x14ac:dyDescent="0.25">
      <c r="A8309" t="s">
        <v>167</v>
      </c>
      <c r="B8309" s="1" t="s">
        <v>347</v>
      </c>
      <c r="C8309">
        <v>2016</v>
      </c>
      <c r="D8309" s="15">
        <f>DATE(cars[[#This Row],[year_1]],1,1)</f>
        <v>42370</v>
      </c>
      <c r="E8309" t="s">
        <v>17</v>
      </c>
      <c r="F8309" s="4">
        <v>420</v>
      </c>
      <c r="G8309">
        <v>6</v>
      </c>
      <c r="H8309" t="s">
        <v>33</v>
      </c>
      <c r="I8309" t="s">
        <v>19</v>
      </c>
      <c r="J8309">
        <v>4</v>
      </c>
      <c r="K8309" t="s">
        <v>20</v>
      </c>
      <c r="L8309" t="s">
        <v>63</v>
      </c>
      <c r="M8309" t="s">
        <v>32</v>
      </c>
      <c r="N8309">
        <v>24</v>
      </c>
      <c r="O8309">
        <v>16</v>
      </c>
      <c r="P8309">
        <v>1624</v>
      </c>
      <c r="Q8309">
        <v>59955</v>
      </c>
    </row>
    <row r="8310" spans="1:17" x14ac:dyDescent="0.25">
      <c r="A8310" t="s">
        <v>167</v>
      </c>
      <c r="B8310" s="1" t="s">
        <v>347</v>
      </c>
      <c r="C8310">
        <v>2016</v>
      </c>
      <c r="D8310" s="15">
        <f>DATE(cars[[#This Row],[year_1]],1,1)</f>
        <v>42370</v>
      </c>
      <c r="E8310" t="s">
        <v>17</v>
      </c>
      <c r="F8310" s="4">
        <v>420</v>
      </c>
      <c r="G8310">
        <v>6</v>
      </c>
      <c r="H8310" t="s">
        <v>33</v>
      </c>
      <c r="I8310" t="s">
        <v>19</v>
      </c>
      <c r="J8310">
        <v>4</v>
      </c>
      <c r="K8310" t="s">
        <v>20</v>
      </c>
      <c r="L8310" t="s">
        <v>63</v>
      </c>
      <c r="M8310" t="s">
        <v>32</v>
      </c>
      <c r="N8310">
        <v>24</v>
      </c>
      <c r="O8310">
        <v>16</v>
      </c>
      <c r="P8310">
        <v>1624</v>
      </c>
      <c r="Q8310">
        <v>69955</v>
      </c>
    </row>
    <row r="8311" spans="1:17" x14ac:dyDescent="0.25">
      <c r="A8311" t="s">
        <v>167</v>
      </c>
      <c r="B8311" s="1" t="s">
        <v>347</v>
      </c>
      <c r="C8311">
        <v>2017</v>
      </c>
      <c r="D8311" s="15">
        <f>DATE(cars[[#This Row],[year_1]],1,1)</f>
        <v>42736</v>
      </c>
      <c r="E8311" t="s">
        <v>17</v>
      </c>
      <c r="F8311" s="4">
        <v>420</v>
      </c>
      <c r="G8311">
        <v>6</v>
      </c>
      <c r="H8311" t="s">
        <v>33</v>
      </c>
      <c r="I8311" t="s">
        <v>19</v>
      </c>
      <c r="J8311">
        <v>4</v>
      </c>
      <c r="K8311" t="s">
        <v>20</v>
      </c>
      <c r="L8311" t="s">
        <v>63</v>
      </c>
      <c r="M8311" t="s">
        <v>32</v>
      </c>
      <c r="N8311">
        <v>24</v>
      </c>
      <c r="O8311">
        <v>16</v>
      </c>
      <c r="P8311">
        <v>1624</v>
      </c>
      <c r="Q8311">
        <v>70795</v>
      </c>
    </row>
    <row r="8312" spans="1:17" x14ac:dyDescent="0.25">
      <c r="A8312" t="s">
        <v>167</v>
      </c>
      <c r="B8312" s="1" t="s">
        <v>347</v>
      </c>
      <c r="C8312">
        <v>2017</v>
      </c>
      <c r="D8312" s="15">
        <f>DATE(cars[[#This Row],[year_1]],1,1)</f>
        <v>42736</v>
      </c>
      <c r="E8312" t="s">
        <v>17</v>
      </c>
      <c r="F8312" s="4">
        <v>420</v>
      </c>
      <c r="G8312">
        <v>6</v>
      </c>
      <c r="H8312" t="s">
        <v>33</v>
      </c>
      <c r="I8312" t="s">
        <v>19</v>
      </c>
      <c r="J8312">
        <v>4</v>
      </c>
      <c r="K8312" t="s">
        <v>20</v>
      </c>
      <c r="L8312" t="s">
        <v>63</v>
      </c>
      <c r="M8312" t="s">
        <v>32</v>
      </c>
      <c r="N8312">
        <v>24</v>
      </c>
      <c r="O8312">
        <v>16</v>
      </c>
      <c r="P8312">
        <v>1624</v>
      </c>
      <c r="Q8312">
        <v>60695</v>
      </c>
    </row>
    <row r="8313" spans="1:17" x14ac:dyDescent="0.25">
      <c r="A8313" t="s">
        <v>438</v>
      </c>
      <c r="B8313" s="1" t="s">
        <v>645</v>
      </c>
      <c r="C8313">
        <v>2011</v>
      </c>
      <c r="D8313" s="15">
        <f>DATE(cars[[#This Row],[year_1]],1,1)</f>
        <v>40544</v>
      </c>
      <c r="E8313" t="s">
        <v>17</v>
      </c>
      <c r="F8313" s="4">
        <v>420</v>
      </c>
      <c r="G8313">
        <v>8</v>
      </c>
      <c r="H8313" t="s">
        <v>33</v>
      </c>
      <c r="I8313" t="s">
        <v>34</v>
      </c>
      <c r="J8313">
        <v>4</v>
      </c>
      <c r="K8313" t="s">
        <v>27</v>
      </c>
      <c r="L8313" t="s">
        <v>63</v>
      </c>
      <c r="M8313" t="s">
        <v>32</v>
      </c>
      <c r="N8313">
        <v>23</v>
      </c>
      <c r="O8313">
        <v>16</v>
      </c>
      <c r="P8313">
        <v>190</v>
      </c>
      <c r="Q8313">
        <v>60950</v>
      </c>
    </row>
    <row r="8314" spans="1:17" x14ac:dyDescent="0.25">
      <c r="A8314" t="s">
        <v>438</v>
      </c>
      <c r="B8314" s="1" t="s">
        <v>645</v>
      </c>
      <c r="C8314">
        <v>2011</v>
      </c>
      <c r="D8314" s="15">
        <f>DATE(cars[[#This Row],[year_1]],1,1)</f>
        <v>40544</v>
      </c>
      <c r="E8314" t="s">
        <v>17</v>
      </c>
      <c r="F8314" s="4">
        <v>420</v>
      </c>
      <c r="G8314">
        <v>8</v>
      </c>
      <c r="H8314" t="s">
        <v>33</v>
      </c>
      <c r="I8314" t="s">
        <v>19</v>
      </c>
      <c r="J8314">
        <v>4</v>
      </c>
      <c r="K8314" t="s">
        <v>24</v>
      </c>
      <c r="L8314" t="s">
        <v>63</v>
      </c>
      <c r="M8314" t="s">
        <v>32</v>
      </c>
      <c r="N8314">
        <v>25</v>
      </c>
      <c r="O8314">
        <v>16</v>
      </c>
      <c r="P8314">
        <v>190</v>
      </c>
      <c r="Q8314">
        <v>58450</v>
      </c>
    </row>
    <row r="8315" spans="1:17" x14ac:dyDescent="0.25">
      <c r="A8315" t="s">
        <v>438</v>
      </c>
      <c r="B8315" s="1" t="s">
        <v>665</v>
      </c>
      <c r="C8315">
        <v>2012</v>
      </c>
      <c r="D8315" s="15">
        <f>DATE(cars[[#This Row],[year_1]],1,1)</f>
        <v>40909</v>
      </c>
      <c r="E8315" t="s">
        <v>17</v>
      </c>
      <c r="F8315" s="4">
        <v>420</v>
      </c>
      <c r="G8315">
        <v>8</v>
      </c>
      <c r="H8315" t="s">
        <v>33</v>
      </c>
      <c r="I8315" t="s">
        <v>19</v>
      </c>
      <c r="J8315">
        <v>4</v>
      </c>
      <c r="K8315" t="s">
        <v>24</v>
      </c>
      <c r="L8315" t="s">
        <v>63</v>
      </c>
      <c r="M8315" t="s">
        <v>32</v>
      </c>
      <c r="N8315">
        <v>24</v>
      </c>
      <c r="O8315">
        <v>16</v>
      </c>
      <c r="P8315">
        <v>190</v>
      </c>
      <c r="Q8315">
        <v>59200</v>
      </c>
    </row>
    <row r="8316" spans="1:17" x14ac:dyDescent="0.25">
      <c r="A8316" t="s">
        <v>438</v>
      </c>
      <c r="B8316" s="1" t="s">
        <v>665</v>
      </c>
      <c r="C8316">
        <v>2012</v>
      </c>
      <c r="D8316" s="15">
        <f>DATE(cars[[#This Row],[year_1]],1,1)</f>
        <v>40909</v>
      </c>
      <c r="E8316" t="s">
        <v>17</v>
      </c>
      <c r="F8316" s="4">
        <v>420</v>
      </c>
      <c r="G8316">
        <v>8</v>
      </c>
      <c r="H8316" t="s">
        <v>33</v>
      </c>
      <c r="I8316" t="s">
        <v>34</v>
      </c>
      <c r="J8316">
        <v>4</v>
      </c>
      <c r="K8316" t="s">
        <v>24</v>
      </c>
      <c r="L8316" t="s">
        <v>63</v>
      </c>
      <c r="M8316" t="s">
        <v>32</v>
      </c>
      <c r="N8316">
        <v>23</v>
      </c>
      <c r="O8316">
        <v>16</v>
      </c>
      <c r="P8316">
        <v>190</v>
      </c>
      <c r="Q8316">
        <v>61700</v>
      </c>
    </row>
    <row r="8317" spans="1:17" x14ac:dyDescent="0.25">
      <c r="A8317" t="s">
        <v>438</v>
      </c>
      <c r="B8317" s="1" t="s">
        <v>665</v>
      </c>
      <c r="C8317">
        <v>2013</v>
      </c>
      <c r="D8317" s="15">
        <f>DATE(cars[[#This Row],[year_1]],1,1)</f>
        <v>41275</v>
      </c>
      <c r="E8317" t="s">
        <v>17</v>
      </c>
      <c r="F8317" s="4">
        <v>420</v>
      </c>
      <c r="G8317">
        <v>8</v>
      </c>
      <c r="H8317" t="s">
        <v>33</v>
      </c>
      <c r="I8317" t="s">
        <v>19</v>
      </c>
      <c r="J8317">
        <v>4</v>
      </c>
      <c r="K8317" t="s">
        <v>24</v>
      </c>
      <c r="L8317" t="s">
        <v>63</v>
      </c>
      <c r="M8317" t="s">
        <v>32</v>
      </c>
      <c r="N8317">
        <v>24</v>
      </c>
      <c r="O8317">
        <v>16</v>
      </c>
      <c r="P8317">
        <v>190</v>
      </c>
      <c r="Q8317">
        <v>61200</v>
      </c>
    </row>
    <row r="8318" spans="1:17" x14ac:dyDescent="0.25">
      <c r="A8318" t="s">
        <v>438</v>
      </c>
      <c r="B8318" s="1" t="s">
        <v>665</v>
      </c>
      <c r="C8318">
        <v>2013</v>
      </c>
      <c r="D8318" s="15">
        <f>DATE(cars[[#This Row],[year_1]],1,1)</f>
        <v>41275</v>
      </c>
      <c r="E8318" t="s">
        <v>17</v>
      </c>
      <c r="F8318" s="4">
        <v>420</v>
      </c>
      <c r="G8318">
        <v>8</v>
      </c>
      <c r="H8318" t="s">
        <v>33</v>
      </c>
      <c r="I8318" t="s">
        <v>34</v>
      </c>
      <c r="J8318">
        <v>4</v>
      </c>
      <c r="K8318" t="s">
        <v>24</v>
      </c>
      <c r="L8318" t="s">
        <v>63</v>
      </c>
      <c r="M8318" t="s">
        <v>32</v>
      </c>
      <c r="N8318">
        <v>23</v>
      </c>
      <c r="O8318">
        <v>16</v>
      </c>
      <c r="P8318">
        <v>190</v>
      </c>
      <c r="Q8318">
        <v>63700</v>
      </c>
    </row>
    <row r="8319" spans="1:17" x14ac:dyDescent="0.25">
      <c r="A8319" t="s">
        <v>438</v>
      </c>
      <c r="B8319" s="1" t="s">
        <v>758</v>
      </c>
      <c r="C8319">
        <v>2014</v>
      </c>
      <c r="D8319" s="15">
        <f>DATE(cars[[#This Row],[year_1]],1,1)</f>
        <v>41640</v>
      </c>
      <c r="E8319" t="s">
        <v>17</v>
      </c>
      <c r="F8319" s="4">
        <v>420</v>
      </c>
      <c r="G8319">
        <v>8</v>
      </c>
      <c r="H8319" t="s">
        <v>33</v>
      </c>
      <c r="I8319" t="s">
        <v>34</v>
      </c>
      <c r="J8319">
        <v>4</v>
      </c>
      <c r="K8319" t="s">
        <v>24</v>
      </c>
      <c r="L8319" t="s">
        <v>63</v>
      </c>
      <c r="M8319" t="s">
        <v>32</v>
      </c>
      <c r="N8319">
        <v>23</v>
      </c>
      <c r="O8319">
        <v>16</v>
      </c>
      <c r="P8319">
        <v>190</v>
      </c>
      <c r="Q8319">
        <v>64600</v>
      </c>
    </row>
    <row r="8320" spans="1:17" x14ac:dyDescent="0.25">
      <c r="A8320" t="s">
        <v>438</v>
      </c>
      <c r="B8320" s="1" t="s">
        <v>758</v>
      </c>
      <c r="C8320">
        <v>2014</v>
      </c>
      <c r="D8320" s="15">
        <f>DATE(cars[[#This Row],[year_1]],1,1)</f>
        <v>41640</v>
      </c>
      <c r="E8320" t="s">
        <v>17</v>
      </c>
      <c r="F8320" s="4">
        <v>420</v>
      </c>
      <c r="G8320">
        <v>8</v>
      </c>
      <c r="H8320" t="s">
        <v>33</v>
      </c>
      <c r="I8320" t="s">
        <v>19</v>
      </c>
      <c r="J8320">
        <v>4</v>
      </c>
      <c r="K8320" t="s">
        <v>24</v>
      </c>
      <c r="L8320" t="s">
        <v>63</v>
      </c>
      <c r="M8320" t="s">
        <v>32</v>
      </c>
      <c r="N8320">
        <v>24</v>
      </c>
      <c r="O8320">
        <v>16</v>
      </c>
      <c r="P8320">
        <v>190</v>
      </c>
      <c r="Q8320">
        <v>62100</v>
      </c>
    </row>
    <row r="8321" spans="1:17" x14ac:dyDescent="0.25">
      <c r="A8321" t="s">
        <v>438</v>
      </c>
      <c r="B8321" s="1" t="s">
        <v>758</v>
      </c>
      <c r="C8321">
        <v>2015</v>
      </c>
      <c r="D8321" s="15">
        <f>DATE(cars[[#This Row],[year_1]],1,1)</f>
        <v>42005</v>
      </c>
      <c r="E8321" t="s">
        <v>17</v>
      </c>
      <c r="F8321" s="4">
        <v>420</v>
      </c>
      <c r="G8321">
        <v>8</v>
      </c>
      <c r="H8321" t="s">
        <v>33</v>
      </c>
      <c r="I8321" t="s">
        <v>19</v>
      </c>
      <c r="J8321">
        <v>4</v>
      </c>
      <c r="K8321" t="s">
        <v>26</v>
      </c>
      <c r="L8321" t="s">
        <v>63</v>
      </c>
      <c r="M8321" t="s">
        <v>32</v>
      </c>
      <c r="N8321">
        <v>24</v>
      </c>
      <c r="O8321">
        <v>16</v>
      </c>
      <c r="P8321">
        <v>190</v>
      </c>
      <c r="Q8321">
        <v>62850</v>
      </c>
    </row>
    <row r="8322" spans="1:17" x14ac:dyDescent="0.25">
      <c r="A8322" t="s">
        <v>438</v>
      </c>
      <c r="B8322" s="1" t="s">
        <v>758</v>
      </c>
      <c r="C8322">
        <v>2015</v>
      </c>
      <c r="D8322" s="15">
        <f>DATE(cars[[#This Row],[year_1]],1,1)</f>
        <v>42005</v>
      </c>
      <c r="E8322" t="s">
        <v>17</v>
      </c>
      <c r="F8322" s="4">
        <v>420</v>
      </c>
      <c r="G8322">
        <v>8</v>
      </c>
      <c r="H8322" t="s">
        <v>33</v>
      </c>
      <c r="I8322" t="s">
        <v>34</v>
      </c>
      <c r="J8322">
        <v>4</v>
      </c>
      <c r="K8322" t="s">
        <v>26</v>
      </c>
      <c r="L8322" t="s">
        <v>63</v>
      </c>
      <c r="M8322" t="s">
        <v>32</v>
      </c>
      <c r="N8322">
        <v>23</v>
      </c>
      <c r="O8322">
        <v>16</v>
      </c>
      <c r="P8322">
        <v>190</v>
      </c>
      <c r="Q8322">
        <v>65350</v>
      </c>
    </row>
    <row r="8323" spans="1:17" x14ac:dyDescent="0.25">
      <c r="A8323" t="s">
        <v>438</v>
      </c>
      <c r="B8323" s="1" t="s">
        <v>758</v>
      </c>
      <c r="C8323">
        <v>2016</v>
      </c>
      <c r="D8323" s="15">
        <f>DATE(cars[[#This Row],[year_1]],1,1)</f>
        <v>42370</v>
      </c>
      <c r="E8323" t="s">
        <v>17</v>
      </c>
      <c r="F8323" s="4">
        <v>420</v>
      </c>
      <c r="G8323">
        <v>8</v>
      </c>
      <c r="H8323" t="s">
        <v>33</v>
      </c>
      <c r="I8323" t="s">
        <v>34</v>
      </c>
      <c r="J8323">
        <v>4</v>
      </c>
      <c r="K8323" t="s">
        <v>24</v>
      </c>
      <c r="L8323" t="s">
        <v>63</v>
      </c>
      <c r="M8323" t="s">
        <v>32</v>
      </c>
      <c r="N8323">
        <v>23</v>
      </c>
      <c r="O8323">
        <v>16</v>
      </c>
      <c r="P8323">
        <v>190</v>
      </c>
      <c r="Q8323">
        <v>67050</v>
      </c>
    </row>
    <row r="8324" spans="1:17" x14ac:dyDescent="0.25">
      <c r="A8324" t="s">
        <v>438</v>
      </c>
      <c r="B8324" s="1" t="s">
        <v>758</v>
      </c>
      <c r="C8324">
        <v>2016</v>
      </c>
      <c r="D8324" s="15">
        <f>DATE(cars[[#This Row],[year_1]],1,1)</f>
        <v>42370</v>
      </c>
      <c r="E8324" t="s">
        <v>17</v>
      </c>
      <c r="F8324" s="4">
        <v>420</v>
      </c>
      <c r="G8324">
        <v>8</v>
      </c>
      <c r="H8324" t="s">
        <v>33</v>
      </c>
      <c r="I8324" t="s">
        <v>19</v>
      </c>
      <c r="J8324">
        <v>4</v>
      </c>
      <c r="K8324" t="s">
        <v>24</v>
      </c>
      <c r="L8324" t="s">
        <v>63</v>
      </c>
      <c r="M8324" t="s">
        <v>32</v>
      </c>
      <c r="N8324">
        <v>24</v>
      </c>
      <c r="O8324">
        <v>16</v>
      </c>
      <c r="P8324">
        <v>190</v>
      </c>
      <c r="Q8324">
        <v>62850</v>
      </c>
    </row>
    <row r="8325" spans="1:17" x14ac:dyDescent="0.25">
      <c r="A8325" t="s">
        <v>438</v>
      </c>
      <c r="B8325" s="1" t="s">
        <v>758</v>
      </c>
      <c r="C8325">
        <v>2016</v>
      </c>
      <c r="D8325" s="15">
        <f>DATE(cars[[#This Row],[year_1]],1,1)</f>
        <v>42370</v>
      </c>
      <c r="E8325" t="s">
        <v>17</v>
      </c>
      <c r="F8325" s="4">
        <v>420</v>
      </c>
      <c r="G8325">
        <v>8</v>
      </c>
      <c r="H8325" t="s">
        <v>33</v>
      </c>
      <c r="I8325" t="s">
        <v>34</v>
      </c>
      <c r="J8325">
        <v>4</v>
      </c>
      <c r="K8325" t="s">
        <v>24</v>
      </c>
      <c r="L8325" t="s">
        <v>63</v>
      </c>
      <c r="M8325" t="s">
        <v>32</v>
      </c>
      <c r="N8325">
        <v>23</v>
      </c>
      <c r="O8325">
        <v>16</v>
      </c>
      <c r="P8325">
        <v>190</v>
      </c>
      <c r="Q8325">
        <v>65350</v>
      </c>
    </row>
    <row r="8326" spans="1:17" x14ac:dyDescent="0.25">
      <c r="A8326" t="s">
        <v>438</v>
      </c>
      <c r="B8326" s="1" t="s">
        <v>758</v>
      </c>
      <c r="C8326">
        <v>2016</v>
      </c>
      <c r="D8326" s="15">
        <f>DATE(cars[[#This Row],[year_1]],1,1)</f>
        <v>42370</v>
      </c>
      <c r="E8326" t="s">
        <v>17</v>
      </c>
      <c r="F8326" s="4">
        <v>420</v>
      </c>
      <c r="G8326">
        <v>8</v>
      </c>
      <c r="H8326" t="s">
        <v>33</v>
      </c>
      <c r="I8326" t="s">
        <v>19</v>
      </c>
      <c r="J8326">
        <v>4</v>
      </c>
      <c r="K8326" t="s">
        <v>24</v>
      </c>
      <c r="L8326" t="s">
        <v>63</v>
      </c>
      <c r="M8326" t="s">
        <v>32</v>
      </c>
      <c r="N8326">
        <v>24</v>
      </c>
      <c r="O8326">
        <v>16</v>
      </c>
      <c r="P8326">
        <v>190</v>
      </c>
      <c r="Q8326">
        <v>64550</v>
      </c>
    </row>
    <row r="8327" spans="1:17" x14ac:dyDescent="0.25">
      <c r="A8327" t="s">
        <v>186</v>
      </c>
      <c r="B8327" s="1" t="s">
        <v>255</v>
      </c>
      <c r="C8327">
        <v>2015</v>
      </c>
      <c r="D8327" s="15">
        <f>DATE(cars[[#This Row],[year_1]],1,1)</f>
        <v>42005</v>
      </c>
      <c r="E8327" t="s">
        <v>38</v>
      </c>
      <c r="F8327" s="4">
        <v>426</v>
      </c>
      <c r="G8327">
        <v>8</v>
      </c>
      <c r="H8327" t="s">
        <v>18</v>
      </c>
      <c r="I8327" t="s">
        <v>19</v>
      </c>
      <c r="J8327">
        <v>2</v>
      </c>
      <c r="K8327" t="s">
        <v>73</v>
      </c>
      <c r="L8327" t="s">
        <v>31</v>
      </c>
      <c r="M8327" t="s">
        <v>25</v>
      </c>
      <c r="N8327">
        <v>24</v>
      </c>
      <c r="O8327">
        <v>16</v>
      </c>
      <c r="P8327">
        <v>1385</v>
      </c>
      <c r="Q8327">
        <v>42405</v>
      </c>
    </row>
    <row r="8328" spans="1:17" x14ac:dyDescent="0.25">
      <c r="A8328" t="s">
        <v>186</v>
      </c>
      <c r="B8328" s="1" t="s">
        <v>255</v>
      </c>
      <c r="C8328">
        <v>2015</v>
      </c>
      <c r="D8328" s="15">
        <f>DATE(cars[[#This Row],[year_1]],1,1)</f>
        <v>42005</v>
      </c>
      <c r="E8328" t="s">
        <v>38</v>
      </c>
      <c r="F8328" s="4">
        <v>426</v>
      </c>
      <c r="G8328">
        <v>8</v>
      </c>
      <c r="H8328" t="s">
        <v>18</v>
      </c>
      <c r="I8328" t="s">
        <v>19</v>
      </c>
      <c r="J8328">
        <v>2</v>
      </c>
      <c r="K8328" t="s">
        <v>73</v>
      </c>
      <c r="L8328" t="s">
        <v>31</v>
      </c>
      <c r="M8328" t="s">
        <v>25</v>
      </c>
      <c r="N8328">
        <v>24</v>
      </c>
      <c r="O8328">
        <v>16</v>
      </c>
      <c r="P8328">
        <v>1385</v>
      </c>
      <c r="Q8328">
        <v>39505</v>
      </c>
    </row>
    <row r="8329" spans="1:17" x14ac:dyDescent="0.25">
      <c r="A8329" t="s">
        <v>186</v>
      </c>
      <c r="B8329" s="1" t="s">
        <v>255</v>
      </c>
      <c r="C8329">
        <v>2015</v>
      </c>
      <c r="D8329" s="15">
        <f>DATE(cars[[#This Row],[year_1]],1,1)</f>
        <v>42005</v>
      </c>
      <c r="E8329" t="s">
        <v>38</v>
      </c>
      <c r="F8329" s="4">
        <v>426</v>
      </c>
      <c r="G8329">
        <v>8</v>
      </c>
      <c r="H8329" t="s">
        <v>18</v>
      </c>
      <c r="I8329" t="s">
        <v>19</v>
      </c>
      <c r="J8329">
        <v>2</v>
      </c>
      <c r="K8329" t="s">
        <v>73</v>
      </c>
      <c r="L8329" t="s">
        <v>31</v>
      </c>
      <c r="M8329" t="s">
        <v>22</v>
      </c>
      <c r="N8329">
        <v>24</v>
      </c>
      <c r="O8329">
        <v>16</v>
      </c>
      <c r="P8329">
        <v>1385</v>
      </c>
      <c r="Q8329">
        <v>33505</v>
      </c>
    </row>
    <row r="8330" spans="1:17" x14ac:dyDescent="0.25">
      <c r="A8330" t="s">
        <v>186</v>
      </c>
      <c r="B8330" s="1" t="s">
        <v>255</v>
      </c>
      <c r="C8330">
        <v>2015</v>
      </c>
      <c r="D8330" s="15">
        <f>DATE(cars[[#This Row],[year_1]],1,1)</f>
        <v>42005</v>
      </c>
      <c r="E8330" t="s">
        <v>38</v>
      </c>
      <c r="F8330" s="4">
        <v>426</v>
      </c>
      <c r="G8330">
        <v>8</v>
      </c>
      <c r="H8330" t="s">
        <v>18</v>
      </c>
      <c r="I8330" t="s">
        <v>19</v>
      </c>
      <c r="J8330">
        <v>2</v>
      </c>
      <c r="K8330" t="s">
        <v>73</v>
      </c>
      <c r="L8330" t="s">
        <v>31</v>
      </c>
      <c r="M8330" t="s">
        <v>22</v>
      </c>
      <c r="N8330">
        <v>24</v>
      </c>
      <c r="O8330">
        <v>16</v>
      </c>
      <c r="P8330">
        <v>1385</v>
      </c>
      <c r="Q8330">
        <v>37305</v>
      </c>
    </row>
    <row r="8331" spans="1:17" x14ac:dyDescent="0.25">
      <c r="A8331" t="s">
        <v>119</v>
      </c>
      <c r="B8331" s="1" t="s">
        <v>268</v>
      </c>
      <c r="C8331">
        <v>2016</v>
      </c>
      <c r="D8331" s="15">
        <f>DATE(cars[[#This Row],[year_1]],1,1)</f>
        <v>42370</v>
      </c>
      <c r="E8331" t="s">
        <v>17</v>
      </c>
      <c r="F8331" s="4">
        <v>440</v>
      </c>
      <c r="G8331">
        <v>6</v>
      </c>
      <c r="H8331" t="s">
        <v>33</v>
      </c>
      <c r="I8331" t="s">
        <v>34</v>
      </c>
      <c r="J8331">
        <v>4</v>
      </c>
      <c r="K8331" t="s">
        <v>270</v>
      </c>
      <c r="L8331" t="s">
        <v>31</v>
      </c>
      <c r="M8331" t="s">
        <v>90</v>
      </c>
      <c r="N8331">
        <v>23</v>
      </c>
      <c r="O8331">
        <v>16</v>
      </c>
      <c r="P8331">
        <v>1715</v>
      </c>
      <c r="Q8331">
        <v>95500</v>
      </c>
    </row>
    <row r="8332" spans="1:17" x14ac:dyDescent="0.25">
      <c r="A8332" t="s">
        <v>119</v>
      </c>
      <c r="B8332" s="1" t="s">
        <v>268</v>
      </c>
      <c r="C8332">
        <v>2017</v>
      </c>
      <c r="D8332" s="15">
        <f>DATE(cars[[#This Row],[year_1]],1,1)</f>
        <v>42736</v>
      </c>
      <c r="E8332" t="s">
        <v>17</v>
      </c>
      <c r="F8332" s="4">
        <v>440</v>
      </c>
      <c r="G8332">
        <v>6</v>
      </c>
      <c r="H8332" t="s">
        <v>33</v>
      </c>
      <c r="I8332" t="s">
        <v>34</v>
      </c>
      <c r="J8332">
        <v>4</v>
      </c>
      <c r="K8332" t="s">
        <v>270</v>
      </c>
      <c r="L8332" t="s">
        <v>31</v>
      </c>
      <c r="M8332" t="s">
        <v>90</v>
      </c>
      <c r="N8332">
        <v>23</v>
      </c>
      <c r="O8332">
        <v>16</v>
      </c>
      <c r="P8332">
        <v>1715</v>
      </c>
      <c r="Q8332">
        <v>97200</v>
      </c>
    </row>
    <row r="8333" spans="1:17" x14ac:dyDescent="0.25">
      <c r="A8333" t="s">
        <v>119</v>
      </c>
      <c r="B8333" s="1" t="s">
        <v>724</v>
      </c>
      <c r="C8333">
        <v>2015</v>
      </c>
      <c r="D8333" s="15">
        <f>DATE(cars[[#This Row],[year_1]],1,1)</f>
        <v>42005</v>
      </c>
      <c r="E8333" t="s">
        <v>17</v>
      </c>
      <c r="F8333" s="4">
        <v>440</v>
      </c>
      <c r="G8333">
        <v>8</v>
      </c>
      <c r="H8333" t="s">
        <v>77</v>
      </c>
      <c r="I8333" t="s">
        <v>34</v>
      </c>
      <c r="J8333">
        <v>4</v>
      </c>
      <c r="K8333" t="s">
        <v>26</v>
      </c>
      <c r="L8333" t="s">
        <v>63</v>
      </c>
      <c r="M8333" t="s">
        <v>32</v>
      </c>
      <c r="N8333">
        <v>24</v>
      </c>
      <c r="O8333">
        <v>16</v>
      </c>
      <c r="P8333">
        <v>1715</v>
      </c>
      <c r="Q8333">
        <v>113400</v>
      </c>
    </row>
    <row r="8334" spans="1:17" x14ac:dyDescent="0.25">
      <c r="A8334" t="s">
        <v>119</v>
      </c>
      <c r="B8334" s="1" t="s">
        <v>724</v>
      </c>
      <c r="C8334">
        <v>2016</v>
      </c>
      <c r="D8334" s="15">
        <f>DATE(cars[[#This Row],[year_1]],1,1)</f>
        <v>42370</v>
      </c>
      <c r="E8334" t="s">
        <v>17</v>
      </c>
      <c r="F8334" s="4">
        <v>440</v>
      </c>
      <c r="G8334">
        <v>8</v>
      </c>
      <c r="H8334" t="s">
        <v>77</v>
      </c>
      <c r="I8334" t="s">
        <v>34</v>
      </c>
      <c r="J8334">
        <v>4</v>
      </c>
      <c r="K8334" t="s">
        <v>26</v>
      </c>
      <c r="L8334" t="s">
        <v>63</v>
      </c>
      <c r="M8334" t="s">
        <v>32</v>
      </c>
      <c r="N8334">
        <v>24</v>
      </c>
      <c r="O8334">
        <v>16</v>
      </c>
      <c r="P8334">
        <v>1715</v>
      </c>
      <c r="Q8334">
        <v>113400</v>
      </c>
    </row>
    <row r="8335" spans="1:17" x14ac:dyDescent="0.25">
      <c r="A8335" t="s">
        <v>15</v>
      </c>
      <c r="B8335" s="1" t="s">
        <v>93</v>
      </c>
      <c r="C8335">
        <v>2015</v>
      </c>
      <c r="D8335" s="15">
        <f>DATE(cars[[#This Row],[year_1]],1,1)</f>
        <v>42005</v>
      </c>
      <c r="E8335" t="s">
        <v>17</v>
      </c>
      <c r="F8335" s="4">
        <v>443</v>
      </c>
      <c r="G8335">
        <v>8</v>
      </c>
      <c r="H8335" t="s">
        <v>33</v>
      </c>
      <c r="I8335" t="s">
        <v>34</v>
      </c>
      <c r="J8335">
        <v>4</v>
      </c>
      <c r="K8335" t="s">
        <v>26</v>
      </c>
      <c r="L8335" t="s">
        <v>63</v>
      </c>
      <c r="M8335" t="s">
        <v>32</v>
      </c>
      <c r="N8335">
        <v>25</v>
      </c>
      <c r="O8335">
        <v>16</v>
      </c>
      <c r="P8335">
        <v>3916</v>
      </c>
      <c r="Q8335">
        <v>67200</v>
      </c>
    </row>
    <row r="8336" spans="1:17" x14ac:dyDescent="0.25">
      <c r="A8336" t="s">
        <v>15</v>
      </c>
      <c r="B8336" s="1" t="s">
        <v>93</v>
      </c>
      <c r="C8336">
        <v>2016</v>
      </c>
      <c r="D8336" s="15">
        <f>DATE(cars[[#This Row],[year_1]],1,1)</f>
        <v>42370</v>
      </c>
      <c r="E8336" t="s">
        <v>17</v>
      </c>
      <c r="F8336" s="4">
        <v>443</v>
      </c>
      <c r="G8336">
        <v>8</v>
      </c>
      <c r="H8336" t="s">
        <v>33</v>
      </c>
      <c r="I8336" t="s">
        <v>34</v>
      </c>
      <c r="J8336">
        <v>4</v>
      </c>
      <c r="K8336" t="s">
        <v>26</v>
      </c>
      <c r="L8336" t="s">
        <v>63</v>
      </c>
      <c r="M8336" t="s">
        <v>32</v>
      </c>
      <c r="N8336">
        <v>25</v>
      </c>
      <c r="O8336">
        <v>16</v>
      </c>
      <c r="P8336">
        <v>3916</v>
      </c>
      <c r="Q8336">
        <v>68600</v>
      </c>
    </row>
    <row r="8337" spans="1:17" x14ac:dyDescent="0.25">
      <c r="A8337" t="s">
        <v>15</v>
      </c>
      <c r="B8337" s="1" t="s">
        <v>92</v>
      </c>
      <c r="C8337">
        <v>2015</v>
      </c>
      <c r="D8337" s="15">
        <f>DATE(cars[[#This Row],[year_1]],1,1)</f>
        <v>42005</v>
      </c>
      <c r="E8337" t="s">
        <v>17</v>
      </c>
      <c r="F8337" s="4">
        <v>445</v>
      </c>
      <c r="G8337">
        <v>8</v>
      </c>
      <c r="H8337" t="s">
        <v>33</v>
      </c>
      <c r="I8337" t="s">
        <v>34</v>
      </c>
      <c r="J8337">
        <v>4</v>
      </c>
      <c r="K8337" t="s">
        <v>56</v>
      </c>
      <c r="L8337" t="s">
        <v>63</v>
      </c>
      <c r="M8337" t="s">
        <v>54</v>
      </c>
      <c r="N8337">
        <v>24</v>
      </c>
      <c r="O8337">
        <v>16</v>
      </c>
      <c r="P8337">
        <v>3916</v>
      </c>
      <c r="Q8337">
        <v>71400</v>
      </c>
    </row>
    <row r="8338" spans="1:17" x14ac:dyDescent="0.25">
      <c r="A8338" t="s">
        <v>15</v>
      </c>
      <c r="B8338" s="1" t="s">
        <v>92</v>
      </c>
      <c r="C8338">
        <v>2015</v>
      </c>
      <c r="D8338" s="15">
        <f>DATE(cars[[#This Row],[year_1]],1,1)</f>
        <v>42005</v>
      </c>
      <c r="E8338" t="s">
        <v>17</v>
      </c>
      <c r="F8338" s="4">
        <v>445</v>
      </c>
      <c r="G8338">
        <v>8</v>
      </c>
      <c r="H8338" t="s">
        <v>33</v>
      </c>
      <c r="I8338" t="s">
        <v>19</v>
      </c>
      <c r="J8338">
        <v>4</v>
      </c>
      <c r="K8338" t="s">
        <v>56</v>
      </c>
      <c r="L8338" t="s">
        <v>63</v>
      </c>
      <c r="M8338" t="s">
        <v>54</v>
      </c>
      <c r="N8338">
        <v>25</v>
      </c>
      <c r="O8338">
        <v>16</v>
      </c>
      <c r="P8338">
        <v>3916</v>
      </c>
      <c r="Q8338">
        <v>69100</v>
      </c>
    </row>
    <row r="8339" spans="1:17" x14ac:dyDescent="0.25">
      <c r="A8339" t="s">
        <v>15</v>
      </c>
      <c r="B8339" s="1" t="s">
        <v>92</v>
      </c>
      <c r="C8339">
        <v>2016</v>
      </c>
      <c r="D8339" s="15">
        <f>DATE(cars[[#This Row],[year_1]],1,1)</f>
        <v>42370</v>
      </c>
      <c r="E8339" t="s">
        <v>17</v>
      </c>
      <c r="F8339" s="4">
        <v>445</v>
      </c>
      <c r="G8339">
        <v>8</v>
      </c>
      <c r="H8339" t="s">
        <v>33</v>
      </c>
      <c r="I8339" t="s">
        <v>34</v>
      </c>
      <c r="J8339">
        <v>4</v>
      </c>
      <c r="K8339" t="s">
        <v>56</v>
      </c>
      <c r="L8339" t="s">
        <v>63</v>
      </c>
      <c r="M8339" t="s">
        <v>54</v>
      </c>
      <c r="N8339">
        <v>24</v>
      </c>
      <c r="O8339">
        <v>16</v>
      </c>
      <c r="P8339">
        <v>3916</v>
      </c>
      <c r="Q8339">
        <v>72500</v>
      </c>
    </row>
    <row r="8340" spans="1:17" x14ac:dyDescent="0.25">
      <c r="A8340" t="s">
        <v>15</v>
      </c>
      <c r="B8340" s="1" t="s">
        <v>111</v>
      </c>
      <c r="C8340">
        <v>2015</v>
      </c>
      <c r="D8340" s="15">
        <f>DATE(cars[[#This Row],[year_1]],1,1)</f>
        <v>42005</v>
      </c>
      <c r="E8340" t="s">
        <v>17</v>
      </c>
      <c r="F8340" s="4">
        <v>445</v>
      </c>
      <c r="G8340">
        <v>8</v>
      </c>
      <c r="H8340" t="s">
        <v>33</v>
      </c>
      <c r="I8340" t="s">
        <v>34</v>
      </c>
      <c r="J8340">
        <v>4</v>
      </c>
      <c r="K8340" t="s">
        <v>26</v>
      </c>
      <c r="L8340" t="s">
        <v>63</v>
      </c>
      <c r="M8340" t="s">
        <v>32</v>
      </c>
      <c r="N8340">
        <v>24</v>
      </c>
      <c r="O8340">
        <v>16</v>
      </c>
      <c r="P8340">
        <v>3916</v>
      </c>
      <c r="Q8340">
        <v>92600</v>
      </c>
    </row>
    <row r="8341" spans="1:17" x14ac:dyDescent="0.25">
      <c r="A8341" t="s">
        <v>15</v>
      </c>
      <c r="B8341" s="1" t="s">
        <v>118</v>
      </c>
      <c r="C8341">
        <v>2015</v>
      </c>
      <c r="D8341" s="15">
        <f>DATE(cars[[#This Row],[year_1]],1,1)</f>
        <v>42005</v>
      </c>
      <c r="E8341" t="s">
        <v>17</v>
      </c>
      <c r="F8341" s="4">
        <v>445</v>
      </c>
      <c r="G8341">
        <v>8</v>
      </c>
      <c r="H8341" t="s">
        <v>33</v>
      </c>
      <c r="I8341" t="s">
        <v>19</v>
      </c>
      <c r="J8341">
        <v>4</v>
      </c>
      <c r="K8341" t="s">
        <v>26</v>
      </c>
      <c r="L8341" t="s">
        <v>63</v>
      </c>
      <c r="M8341" t="s">
        <v>32</v>
      </c>
      <c r="N8341">
        <v>25</v>
      </c>
      <c r="O8341">
        <v>16</v>
      </c>
      <c r="P8341">
        <v>3916</v>
      </c>
      <c r="Q8341">
        <v>91000</v>
      </c>
    </row>
    <row r="8342" spans="1:17" x14ac:dyDescent="0.25">
      <c r="A8342" t="s">
        <v>15</v>
      </c>
      <c r="B8342" s="1" t="s">
        <v>118</v>
      </c>
      <c r="C8342">
        <v>2015</v>
      </c>
      <c r="D8342" s="15">
        <f>DATE(cars[[#This Row],[year_1]],1,1)</f>
        <v>42005</v>
      </c>
      <c r="E8342" t="s">
        <v>17</v>
      </c>
      <c r="F8342" s="4">
        <v>445</v>
      </c>
      <c r="G8342">
        <v>8</v>
      </c>
      <c r="H8342" t="s">
        <v>33</v>
      </c>
      <c r="I8342" t="s">
        <v>34</v>
      </c>
      <c r="J8342">
        <v>4</v>
      </c>
      <c r="K8342" t="s">
        <v>26</v>
      </c>
      <c r="L8342" t="s">
        <v>63</v>
      </c>
      <c r="M8342" t="s">
        <v>32</v>
      </c>
      <c r="N8342">
        <v>24</v>
      </c>
      <c r="O8342">
        <v>16</v>
      </c>
      <c r="P8342">
        <v>3916</v>
      </c>
      <c r="Q8342">
        <v>94000</v>
      </c>
    </row>
    <row r="8343" spans="1:17" x14ac:dyDescent="0.25">
      <c r="A8343" t="s">
        <v>15</v>
      </c>
      <c r="B8343" s="1" t="s">
        <v>118</v>
      </c>
      <c r="C8343">
        <v>2015</v>
      </c>
      <c r="D8343" s="15">
        <f>DATE(cars[[#This Row],[year_1]],1,1)</f>
        <v>42005</v>
      </c>
      <c r="E8343" t="s">
        <v>17</v>
      </c>
      <c r="F8343" s="4">
        <v>445</v>
      </c>
      <c r="G8343">
        <v>8</v>
      </c>
      <c r="H8343" t="s">
        <v>33</v>
      </c>
      <c r="I8343" t="s">
        <v>34</v>
      </c>
      <c r="J8343">
        <v>4</v>
      </c>
      <c r="K8343" t="s">
        <v>26</v>
      </c>
      <c r="L8343" t="s">
        <v>63</v>
      </c>
      <c r="M8343" t="s">
        <v>32</v>
      </c>
      <c r="N8343">
        <v>24</v>
      </c>
      <c r="O8343">
        <v>16</v>
      </c>
      <c r="P8343">
        <v>3916</v>
      </c>
      <c r="Q8343">
        <v>90300</v>
      </c>
    </row>
    <row r="8344" spans="1:17" x14ac:dyDescent="0.25">
      <c r="A8344" t="s">
        <v>15</v>
      </c>
      <c r="B8344" s="1" t="s">
        <v>118</v>
      </c>
      <c r="C8344">
        <v>2016</v>
      </c>
      <c r="D8344" s="15">
        <f>DATE(cars[[#This Row],[year_1]],1,1)</f>
        <v>42370</v>
      </c>
      <c r="E8344" t="s">
        <v>17</v>
      </c>
      <c r="F8344" s="4">
        <v>445</v>
      </c>
      <c r="G8344">
        <v>8</v>
      </c>
      <c r="H8344" t="s">
        <v>33</v>
      </c>
      <c r="I8344" t="s">
        <v>34</v>
      </c>
      <c r="J8344">
        <v>4</v>
      </c>
      <c r="K8344" t="s">
        <v>26</v>
      </c>
      <c r="L8344" t="s">
        <v>63</v>
      </c>
      <c r="M8344" t="s">
        <v>32</v>
      </c>
      <c r="N8344">
        <v>25</v>
      </c>
      <c r="O8344">
        <v>16</v>
      </c>
      <c r="P8344">
        <v>3916</v>
      </c>
      <c r="Q8344">
        <v>97400</v>
      </c>
    </row>
    <row r="8345" spans="1:17" x14ac:dyDescent="0.25">
      <c r="A8345" t="s">
        <v>15</v>
      </c>
      <c r="B8345" s="1" t="s">
        <v>118</v>
      </c>
      <c r="C8345">
        <v>2017</v>
      </c>
      <c r="D8345" s="15">
        <f>DATE(cars[[#This Row],[year_1]],1,1)</f>
        <v>42736</v>
      </c>
      <c r="E8345" t="s">
        <v>17</v>
      </c>
      <c r="F8345" s="4">
        <v>445</v>
      </c>
      <c r="G8345">
        <v>8</v>
      </c>
      <c r="H8345" t="s">
        <v>33</v>
      </c>
      <c r="I8345" t="s">
        <v>34</v>
      </c>
      <c r="J8345">
        <v>4</v>
      </c>
      <c r="K8345" t="s">
        <v>26</v>
      </c>
      <c r="L8345" t="s">
        <v>63</v>
      </c>
      <c r="M8345" t="s">
        <v>32</v>
      </c>
      <c r="N8345">
        <v>25</v>
      </c>
      <c r="O8345">
        <v>16</v>
      </c>
      <c r="P8345">
        <v>3916</v>
      </c>
      <c r="Q8345">
        <v>97600</v>
      </c>
    </row>
    <row r="8346" spans="1:17" x14ac:dyDescent="0.25">
      <c r="A8346" t="s">
        <v>15</v>
      </c>
      <c r="B8346" s="1" t="s">
        <v>112</v>
      </c>
      <c r="C8346">
        <v>2015</v>
      </c>
      <c r="D8346" s="15">
        <f>DATE(cars[[#This Row],[year_1]],1,1)</f>
        <v>42005</v>
      </c>
      <c r="E8346" t="s">
        <v>17</v>
      </c>
      <c r="F8346" s="4">
        <v>445</v>
      </c>
      <c r="G8346">
        <v>8</v>
      </c>
      <c r="H8346" t="s">
        <v>33</v>
      </c>
      <c r="I8346" t="s">
        <v>34</v>
      </c>
      <c r="J8346">
        <v>2</v>
      </c>
      <c r="K8346" t="s">
        <v>26</v>
      </c>
      <c r="L8346" t="s">
        <v>31</v>
      </c>
      <c r="M8346" t="s">
        <v>22</v>
      </c>
      <c r="N8346">
        <v>25</v>
      </c>
      <c r="O8346">
        <v>16</v>
      </c>
      <c r="P8346">
        <v>3916</v>
      </c>
      <c r="Q8346">
        <v>90400</v>
      </c>
    </row>
    <row r="8347" spans="1:17" x14ac:dyDescent="0.25">
      <c r="A8347" t="s">
        <v>15</v>
      </c>
      <c r="B8347" s="1" t="s">
        <v>112</v>
      </c>
      <c r="C8347">
        <v>2015</v>
      </c>
      <c r="D8347" s="15">
        <f>DATE(cars[[#This Row],[year_1]],1,1)</f>
        <v>42005</v>
      </c>
      <c r="E8347" t="s">
        <v>17</v>
      </c>
      <c r="F8347" s="4">
        <v>445</v>
      </c>
      <c r="G8347">
        <v>8</v>
      </c>
      <c r="H8347" t="s">
        <v>33</v>
      </c>
      <c r="I8347" t="s">
        <v>34</v>
      </c>
      <c r="J8347">
        <v>2</v>
      </c>
      <c r="K8347" t="s">
        <v>26</v>
      </c>
      <c r="L8347" t="s">
        <v>31</v>
      </c>
      <c r="M8347" t="s">
        <v>25</v>
      </c>
      <c r="N8347">
        <v>24</v>
      </c>
      <c r="O8347">
        <v>16</v>
      </c>
      <c r="P8347">
        <v>3916</v>
      </c>
      <c r="Q8347">
        <v>97900</v>
      </c>
    </row>
    <row r="8348" spans="1:17" x14ac:dyDescent="0.25">
      <c r="A8348" t="s">
        <v>15</v>
      </c>
      <c r="B8348" s="1" t="s">
        <v>112</v>
      </c>
      <c r="C8348">
        <v>2016</v>
      </c>
      <c r="D8348" s="15">
        <f>DATE(cars[[#This Row],[year_1]],1,1)</f>
        <v>42370</v>
      </c>
      <c r="E8348" t="s">
        <v>17</v>
      </c>
      <c r="F8348" s="4">
        <v>445</v>
      </c>
      <c r="G8348">
        <v>8</v>
      </c>
      <c r="H8348" t="s">
        <v>33</v>
      </c>
      <c r="I8348" t="s">
        <v>34</v>
      </c>
      <c r="J8348">
        <v>2</v>
      </c>
      <c r="K8348" t="s">
        <v>26</v>
      </c>
      <c r="L8348" t="s">
        <v>31</v>
      </c>
      <c r="M8348" t="s">
        <v>22</v>
      </c>
      <c r="N8348">
        <v>25</v>
      </c>
      <c r="O8348">
        <v>16</v>
      </c>
      <c r="P8348">
        <v>3916</v>
      </c>
      <c r="Q8348">
        <v>91700</v>
      </c>
    </row>
    <row r="8349" spans="1:17" x14ac:dyDescent="0.25">
      <c r="A8349" t="s">
        <v>15</v>
      </c>
      <c r="B8349" s="1" t="s">
        <v>112</v>
      </c>
      <c r="C8349">
        <v>2017</v>
      </c>
      <c r="D8349" s="15">
        <f>DATE(cars[[#This Row],[year_1]],1,1)</f>
        <v>42736</v>
      </c>
      <c r="E8349" t="s">
        <v>17</v>
      </c>
      <c r="F8349" s="4">
        <v>445</v>
      </c>
      <c r="G8349">
        <v>8</v>
      </c>
      <c r="H8349" t="s">
        <v>33</v>
      </c>
      <c r="I8349" t="s">
        <v>34</v>
      </c>
      <c r="J8349">
        <v>2</v>
      </c>
      <c r="K8349" t="s">
        <v>26</v>
      </c>
      <c r="L8349" t="s">
        <v>31</v>
      </c>
      <c r="M8349" t="s">
        <v>22</v>
      </c>
      <c r="N8349">
        <v>24</v>
      </c>
      <c r="O8349">
        <v>16</v>
      </c>
      <c r="P8349">
        <v>3916</v>
      </c>
      <c r="Q8349">
        <v>92000</v>
      </c>
    </row>
    <row r="8350" spans="1:17" x14ac:dyDescent="0.25">
      <c r="A8350" t="s">
        <v>40</v>
      </c>
      <c r="B8350" s="1" t="s">
        <v>832</v>
      </c>
      <c r="C8350">
        <v>2015</v>
      </c>
      <c r="D8350" s="15">
        <f>DATE(cars[[#This Row],[year_1]],1,1)</f>
        <v>42005</v>
      </c>
      <c r="E8350" t="s">
        <v>17</v>
      </c>
      <c r="F8350" s="4">
        <v>449</v>
      </c>
      <c r="G8350">
        <v>8</v>
      </c>
      <c r="H8350" t="s">
        <v>33</v>
      </c>
      <c r="I8350" t="s">
        <v>34</v>
      </c>
      <c r="J8350">
        <v>4</v>
      </c>
      <c r="K8350" t="s">
        <v>26</v>
      </c>
      <c r="L8350" t="s">
        <v>63</v>
      </c>
      <c r="M8350" t="s">
        <v>32</v>
      </c>
      <c r="N8350">
        <v>26</v>
      </c>
      <c r="O8350">
        <v>16</v>
      </c>
      <c r="P8350">
        <v>617</v>
      </c>
      <c r="Q8350">
        <v>97400</v>
      </c>
    </row>
    <row r="8351" spans="1:17" x14ac:dyDescent="0.25">
      <c r="A8351" t="s">
        <v>40</v>
      </c>
      <c r="B8351" s="1" t="s">
        <v>832</v>
      </c>
      <c r="C8351">
        <v>2016</v>
      </c>
      <c r="D8351" s="15">
        <f>DATE(cars[[#This Row],[year_1]],1,1)</f>
        <v>42370</v>
      </c>
      <c r="E8351" t="s">
        <v>17</v>
      </c>
      <c r="F8351" s="4">
        <v>449</v>
      </c>
      <c r="G8351">
        <v>8</v>
      </c>
      <c r="H8351" t="s">
        <v>33</v>
      </c>
      <c r="I8351" t="s">
        <v>34</v>
      </c>
      <c r="J8351">
        <v>4</v>
      </c>
      <c r="K8351" t="s">
        <v>26</v>
      </c>
      <c r="L8351" t="s">
        <v>63</v>
      </c>
      <c r="M8351" t="s">
        <v>32</v>
      </c>
      <c r="N8351">
        <v>26</v>
      </c>
      <c r="O8351">
        <v>16</v>
      </c>
      <c r="P8351">
        <v>617</v>
      </c>
      <c r="Q8351">
        <v>98650</v>
      </c>
    </row>
    <row r="8352" spans="1:17" x14ac:dyDescent="0.25">
      <c r="A8352" t="s">
        <v>40</v>
      </c>
      <c r="B8352" s="1" t="s">
        <v>832</v>
      </c>
      <c r="C8352">
        <v>2017</v>
      </c>
      <c r="D8352" s="15">
        <f>DATE(cars[[#This Row],[year_1]],1,1)</f>
        <v>42736</v>
      </c>
      <c r="E8352" t="s">
        <v>17</v>
      </c>
      <c r="F8352" s="4">
        <v>449</v>
      </c>
      <c r="G8352">
        <v>8</v>
      </c>
      <c r="H8352" t="s">
        <v>33</v>
      </c>
      <c r="I8352" t="s">
        <v>34</v>
      </c>
      <c r="J8352">
        <v>4</v>
      </c>
      <c r="K8352" t="s">
        <v>26</v>
      </c>
      <c r="L8352" t="s">
        <v>63</v>
      </c>
      <c r="M8352" t="s">
        <v>32</v>
      </c>
      <c r="N8352">
        <v>25</v>
      </c>
      <c r="O8352">
        <v>16</v>
      </c>
      <c r="P8352">
        <v>617</v>
      </c>
      <c r="Q8352">
        <v>99600</v>
      </c>
    </row>
    <row r="8353" spans="1:17" x14ac:dyDescent="0.25">
      <c r="A8353" t="s">
        <v>40</v>
      </c>
      <c r="B8353" s="1" t="s">
        <v>832</v>
      </c>
      <c r="C8353">
        <v>2015</v>
      </c>
      <c r="D8353" s="15">
        <f>DATE(cars[[#This Row],[year_1]],1,1)</f>
        <v>42005</v>
      </c>
      <c r="E8353" t="s">
        <v>17</v>
      </c>
      <c r="F8353" s="4">
        <v>449</v>
      </c>
      <c r="G8353">
        <v>8</v>
      </c>
      <c r="H8353" t="s">
        <v>33</v>
      </c>
      <c r="I8353" t="s">
        <v>34</v>
      </c>
      <c r="J8353">
        <v>2</v>
      </c>
      <c r="K8353" t="s">
        <v>26</v>
      </c>
      <c r="L8353" t="s">
        <v>63</v>
      </c>
      <c r="M8353" t="s">
        <v>22</v>
      </c>
      <c r="N8353">
        <v>24</v>
      </c>
      <c r="O8353">
        <v>16</v>
      </c>
      <c r="P8353">
        <v>617</v>
      </c>
      <c r="Q8353">
        <v>119900</v>
      </c>
    </row>
    <row r="8354" spans="1:17" x14ac:dyDescent="0.25">
      <c r="A8354" t="s">
        <v>40</v>
      </c>
      <c r="B8354" s="1" t="s">
        <v>832</v>
      </c>
      <c r="C8354">
        <v>2016</v>
      </c>
      <c r="D8354" s="15">
        <f>DATE(cars[[#This Row],[year_1]],1,1)</f>
        <v>42370</v>
      </c>
      <c r="E8354" t="s">
        <v>17</v>
      </c>
      <c r="F8354" s="4">
        <v>449</v>
      </c>
      <c r="G8354">
        <v>8</v>
      </c>
      <c r="H8354" t="s">
        <v>33</v>
      </c>
      <c r="I8354" t="s">
        <v>34</v>
      </c>
      <c r="J8354">
        <v>2</v>
      </c>
      <c r="K8354" t="s">
        <v>26</v>
      </c>
      <c r="L8354" t="s">
        <v>63</v>
      </c>
      <c r="M8354" t="s">
        <v>22</v>
      </c>
      <c r="N8354">
        <v>24</v>
      </c>
      <c r="O8354">
        <v>16</v>
      </c>
      <c r="P8354">
        <v>617</v>
      </c>
      <c r="Q8354">
        <v>121550</v>
      </c>
    </row>
    <row r="8355" spans="1:17" x14ac:dyDescent="0.25">
      <c r="A8355" t="s">
        <v>28</v>
      </c>
      <c r="B8355" s="1" t="s">
        <v>817</v>
      </c>
      <c r="C8355">
        <v>2013</v>
      </c>
      <c r="D8355" s="15">
        <f>DATE(cars[[#This Row],[year_1]],1,1)</f>
        <v>41275</v>
      </c>
      <c r="E8355" t="s">
        <v>17</v>
      </c>
      <c r="F8355" s="4">
        <v>450</v>
      </c>
      <c r="G8355">
        <v>8</v>
      </c>
      <c r="H8355" t="s">
        <v>77</v>
      </c>
      <c r="I8355" t="s">
        <v>34</v>
      </c>
      <c r="J8355">
        <v>2</v>
      </c>
      <c r="K8355" t="s">
        <v>20</v>
      </c>
      <c r="L8355" t="s">
        <v>31</v>
      </c>
      <c r="M8355" t="s">
        <v>25</v>
      </c>
      <c r="N8355">
        <v>23</v>
      </c>
      <c r="O8355">
        <v>16</v>
      </c>
      <c r="P8355">
        <v>3105</v>
      </c>
      <c r="Q8355">
        <v>77900</v>
      </c>
    </row>
    <row r="8356" spans="1:17" x14ac:dyDescent="0.25">
      <c r="A8356" t="s">
        <v>28</v>
      </c>
      <c r="B8356" s="1" t="s">
        <v>817</v>
      </c>
      <c r="C8356">
        <v>2013</v>
      </c>
      <c r="D8356" s="15">
        <f>DATE(cars[[#This Row],[year_1]],1,1)</f>
        <v>41275</v>
      </c>
      <c r="E8356" t="s">
        <v>17</v>
      </c>
      <c r="F8356" s="4">
        <v>450</v>
      </c>
      <c r="G8356">
        <v>8</v>
      </c>
      <c r="H8356" t="s">
        <v>77</v>
      </c>
      <c r="I8356" t="s">
        <v>34</v>
      </c>
      <c r="J8356">
        <v>2</v>
      </c>
      <c r="K8356" t="s">
        <v>20</v>
      </c>
      <c r="L8356" t="s">
        <v>31</v>
      </c>
      <c r="M8356" t="s">
        <v>22</v>
      </c>
      <c r="N8356">
        <v>23</v>
      </c>
      <c r="O8356">
        <v>16</v>
      </c>
      <c r="P8356">
        <v>3105</v>
      </c>
      <c r="Q8356">
        <v>68900</v>
      </c>
    </row>
    <row r="8357" spans="1:17" x14ac:dyDescent="0.25">
      <c r="A8357" t="s">
        <v>28</v>
      </c>
      <c r="B8357" s="1" t="s">
        <v>817</v>
      </c>
      <c r="C8357">
        <v>2014</v>
      </c>
      <c r="D8357" s="15">
        <f>DATE(cars[[#This Row],[year_1]],1,1)</f>
        <v>41640</v>
      </c>
      <c r="E8357" t="s">
        <v>17</v>
      </c>
      <c r="F8357" s="4">
        <v>450</v>
      </c>
      <c r="G8357">
        <v>8</v>
      </c>
      <c r="H8357" t="s">
        <v>77</v>
      </c>
      <c r="I8357" t="s">
        <v>34</v>
      </c>
      <c r="J8357">
        <v>2</v>
      </c>
      <c r="K8357" t="s">
        <v>20</v>
      </c>
      <c r="L8357" t="s">
        <v>31</v>
      </c>
      <c r="M8357" t="s">
        <v>22</v>
      </c>
      <c r="N8357">
        <v>23</v>
      </c>
      <c r="O8357">
        <v>16</v>
      </c>
      <c r="P8357">
        <v>3105</v>
      </c>
      <c r="Q8357">
        <v>69600</v>
      </c>
    </row>
    <row r="8358" spans="1:17" x14ac:dyDescent="0.25">
      <c r="A8358" t="s">
        <v>28</v>
      </c>
      <c r="B8358" s="1" t="s">
        <v>817</v>
      </c>
      <c r="C8358">
        <v>2014</v>
      </c>
      <c r="D8358" s="15">
        <f>DATE(cars[[#This Row],[year_1]],1,1)</f>
        <v>41640</v>
      </c>
      <c r="E8358" t="s">
        <v>17</v>
      </c>
      <c r="F8358" s="4">
        <v>450</v>
      </c>
      <c r="G8358">
        <v>8</v>
      </c>
      <c r="H8358" t="s">
        <v>77</v>
      </c>
      <c r="I8358" t="s">
        <v>34</v>
      </c>
      <c r="J8358">
        <v>2</v>
      </c>
      <c r="K8358" t="s">
        <v>20</v>
      </c>
      <c r="L8358" t="s">
        <v>31</v>
      </c>
      <c r="M8358" t="s">
        <v>25</v>
      </c>
      <c r="N8358">
        <v>22</v>
      </c>
      <c r="O8358">
        <v>16</v>
      </c>
      <c r="P8358">
        <v>3105</v>
      </c>
      <c r="Q8358">
        <v>77900</v>
      </c>
    </row>
    <row r="8359" spans="1:17" x14ac:dyDescent="0.25">
      <c r="A8359" t="s">
        <v>28</v>
      </c>
      <c r="B8359" s="1" t="s">
        <v>817</v>
      </c>
      <c r="C8359">
        <v>2015</v>
      </c>
      <c r="D8359" s="15">
        <f>DATE(cars[[#This Row],[year_1]],1,1)</f>
        <v>42005</v>
      </c>
      <c r="E8359" t="s">
        <v>17</v>
      </c>
      <c r="F8359" s="4">
        <v>450</v>
      </c>
      <c r="G8359">
        <v>8</v>
      </c>
      <c r="H8359" t="s">
        <v>77</v>
      </c>
      <c r="I8359" t="s">
        <v>34</v>
      </c>
      <c r="J8359">
        <v>2</v>
      </c>
      <c r="K8359" t="s">
        <v>20</v>
      </c>
      <c r="L8359" t="s">
        <v>31</v>
      </c>
      <c r="M8359" t="s">
        <v>25</v>
      </c>
      <c r="N8359">
        <v>22</v>
      </c>
      <c r="O8359">
        <v>16</v>
      </c>
      <c r="P8359">
        <v>3105</v>
      </c>
      <c r="Q8359">
        <v>79200</v>
      </c>
    </row>
    <row r="8360" spans="1:17" x14ac:dyDescent="0.25">
      <c r="A8360" t="s">
        <v>28</v>
      </c>
      <c r="B8360" s="1" t="s">
        <v>817</v>
      </c>
      <c r="C8360">
        <v>2015</v>
      </c>
      <c r="D8360" s="15">
        <f>DATE(cars[[#This Row],[year_1]],1,1)</f>
        <v>42005</v>
      </c>
      <c r="E8360" t="s">
        <v>17</v>
      </c>
      <c r="F8360" s="4">
        <v>450</v>
      </c>
      <c r="G8360">
        <v>8</v>
      </c>
      <c r="H8360" t="s">
        <v>77</v>
      </c>
      <c r="I8360" t="s">
        <v>34</v>
      </c>
      <c r="J8360">
        <v>2</v>
      </c>
      <c r="K8360" t="s">
        <v>20</v>
      </c>
      <c r="L8360" t="s">
        <v>31</v>
      </c>
      <c r="M8360" t="s">
        <v>22</v>
      </c>
      <c r="N8360">
        <v>23</v>
      </c>
      <c r="O8360">
        <v>16</v>
      </c>
      <c r="P8360">
        <v>3105</v>
      </c>
      <c r="Q8360">
        <v>70900</v>
      </c>
    </row>
    <row r="8361" spans="1:17" x14ac:dyDescent="0.25">
      <c r="A8361" t="s">
        <v>186</v>
      </c>
      <c r="B8361" s="1" t="s">
        <v>255</v>
      </c>
      <c r="C8361">
        <v>2016</v>
      </c>
      <c r="D8361" s="15">
        <f>DATE(cars[[#This Row],[year_1]],1,1)</f>
        <v>42370</v>
      </c>
      <c r="E8361" t="s">
        <v>38</v>
      </c>
      <c r="F8361" s="4">
        <v>455</v>
      </c>
      <c r="G8361">
        <v>8</v>
      </c>
      <c r="H8361" t="s">
        <v>18</v>
      </c>
      <c r="I8361" t="s">
        <v>19</v>
      </c>
      <c r="J8361">
        <v>2</v>
      </c>
      <c r="K8361" t="s">
        <v>73</v>
      </c>
      <c r="L8361" t="s">
        <v>31</v>
      </c>
      <c r="M8361" t="s">
        <v>25</v>
      </c>
      <c r="N8361">
        <v>25</v>
      </c>
      <c r="O8361">
        <v>16</v>
      </c>
      <c r="P8361">
        <v>1385</v>
      </c>
      <c r="Q8361">
        <v>48300</v>
      </c>
    </row>
    <row r="8362" spans="1:17" x14ac:dyDescent="0.25">
      <c r="A8362" t="s">
        <v>186</v>
      </c>
      <c r="B8362" s="1" t="s">
        <v>255</v>
      </c>
      <c r="C8362">
        <v>2016</v>
      </c>
      <c r="D8362" s="15">
        <f>DATE(cars[[#This Row],[year_1]],1,1)</f>
        <v>42370</v>
      </c>
      <c r="E8362" t="s">
        <v>38</v>
      </c>
      <c r="F8362" s="4">
        <v>455</v>
      </c>
      <c r="G8362">
        <v>8</v>
      </c>
      <c r="H8362" t="s">
        <v>18</v>
      </c>
      <c r="I8362" t="s">
        <v>19</v>
      </c>
      <c r="J8362">
        <v>2</v>
      </c>
      <c r="K8362" t="s">
        <v>73</v>
      </c>
      <c r="L8362" t="s">
        <v>31</v>
      </c>
      <c r="M8362" t="s">
        <v>22</v>
      </c>
      <c r="N8362">
        <v>25</v>
      </c>
      <c r="O8362">
        <v>16</v>
      </c>
      <c r="P8362">
        <v>1385</v>
      </c>
      <c r="Q8362">
        <v>41300</v>
      </c>
    </row>
    <row r="8363" spans="1:17" x14ac:dyDescent="0.25">
      <c r="A8363" t="s">
        <v>186</v>
      </c>
      <c r="B8363" s="1" t="s">
        <v>255</v>
      </c>
      <c r="C8363">
        <v>2016</v>
      </c>
      <c r="D8363" s="15">
        <f>DATE(cars[[#This Row],[year_1]],1,1)</f>
        <v>42370</v>
      </c>
      <c r="E8363" t="s">
        <v>38</v>
      </c>
      <c r="F8363" s="4">
        <v>455</v>
      </c>
      <c r="G8363">
        <v>8</v>
      </c>
      <c r="H8363" t="s">
        <v>18</v>
      </c>
      <c r="I8363" t="s">
        <v>19</v>
      </c>
      <c r="J8363">
        <v>2</v>
      </c>
      <c r="K8363" t="s">
        <v>73</v>
      </c>
      <c r="L8363" t="s">
        <v>31</v>
      </c>
      <c r="M8363" t="s">
        <v>25</v>
      </c>
      <c r="N8363">
        <v>25</v>
      </c>
      <c r="O8363">
        <v>16</v>
      </c>
      <c r="P8363">
        <v>1385</v>
      </c>
      <c r="Q8363">
        <v>43300</v>
      </c>
    </row>
    <row r="8364" spans="1:17" x14ac:dyDescent="0.25">
      <c r="A8364" t="s">
        <v>186</v>
      </c>
      <c r="B8364" s="1" t="s">
        <v>255</v>
      </c>
      <c r="C8364">
        <v>2016</v>
      </c>
      <c r="D8364" s="15">
        <f>DATE(cars[[#This Row],[year_1]],1,1)</f>
        <v>42370</v>
      </c>
      <c r="E8364" t="s">
        <v>38</v>
      </c>
      <c r="F8364" s="4">
        <v>455</v>
      </c>
      <c r="G8364">
        <v>8</v>
      </c>
      <c r="H8364" t="s">
        <v>18</v>
      </c>
      <c r="I8364" t="s">
        <v>19</v>
      </c>
      <c r="J8364">
        <v>2</v>
      </c>
      <c r="K8364" t="s">
        <v>73</v>
      </c>
      <c r="L8364" t="s">
        <v>31</v>
      </c>
      <c r="M8364" t="s">
        <v>22</v>
      </c>
      <c r="N8364">
        <v>25</v>
      </c>
      <c r="O8364">
        <v>16</v>
      </c>
      <c r="P8364">
        <v>1385</v>
      </c>
      <c r="Q8364">
        <v>36300</v>
      </c>
    </row>
    <row r="8365" spans="1:17" x14ac:dyDescent="0.25">
      <c r="A8365" t="s">
        <v>186</v>
      </c>
      <c r="B8365" s="1" t="s">
        <v>255</v>
      </c>
      <c r="C8365">
        <v>2017</v>
      </c>
      <c r="D8365" s="15">
        <f>DATE(cars[[#This Row],[year_1]],1,1)</f>
        <v>42736</v>
      </c>
      <c r="E8365" t="s">
        <v>38</v>
      </c>
      <c r="F8365" s="4">
        <v>455</v>
      </c>
      <c r="G8365">
        <v>8</v>
      </c>
      <c r="H8365" t="s">
        <v>18</v>
      </c>
      <c r="I8365" t="s">
        <v>19</v>
      </c>
      <c r="J8365">
        <v>2</v>
      </c>
      <c r="K8365" t="s">
        <v>73</v>
      </c>
      <c r="L8365" t="s">
        <v>31</v>
      </c>
      <c r="M8365" t="s">
        <v>25</v>
      </c>
      <c r="N8365">
        <v>25</v>
      </c>
      <c r="O8365">
        <v>16</v>
      </c>
      <c r="P8365">
        <v>1385</v>
      </c>
      <c r="Q8365">
        <v>42905</v>
      </c>
    </row>
    <row r="8366" spans="1:17" x14ac:dyDescent="0.25">
      <c r="A8366" t="s">
        <v>186</v>
      </c>
      <c r="B8366" s="1" t="s">
        <v>255</v>
      </c>
      <c r="C8366">
        <v>2017</v>
      </c>
      <c r="D8366" s="15">
        <f>DATE(cars[[#This Row],[year_1]],1,1)</f>
        <v>42736</v>
      </c>
      <c r="E8366" t="s">
        <v>38</v>
      </c>
      <c r="F8366" s="4">
        <v>455</v>
      </c>
      <c r="G8366">
        <v>8</v>
      </c>
      <c r="H8366" t="s">
        <v>18</v>
      </c>
      <c r="I8366" t="s">
        <v>19</v>
      </c>
      <c r="J8366">
        <v>2</v>
      </c>
      <c r="K8366" t="s">
        <v>73</v>
      </c>
      <c r="L8366" t="s">
        <v>31</v>
      </c>
      <c r="M8366" t="s">
        <v>25</v>
      </c>
      <c r="N8366">
        <v>25</v>
      </c>
      <c r="O8366">
        <v>16</v>
      </c>
      <c r="P8366">
        <v>1385</v>
      </c>
      <c r="Q8366">
        <v>47905</v>
      </c>
    </row>
    <row r="8367" spans="1:17" x14ac:dyDescent="0.25">
      <c r="A8367" t="s">
        <v>186</v>
      </c>
      <c r="B8367" s="1" t="s">
        <v>255</v>
      </c>
      <c r="C8367">
        <v>2017</v>
      </c>
      <c r="D8367" s="15">
        <f>DATE(cars[[#This Row],[year_1]],1,1)</f>
        <v>42736</v>
      </c>
      <c r="E8367" t="s">
        <v>38</v>
      </c>
      <c r="F8367" s="4">
        <v>455</v>
      </c>
      <c r="G8367">
        <v>8</v>
      </c>
      <c r="H8367" t="s">
        <v>18</v>
      </c>
      <c r="I8367" t="s">
        <v>19</v>
      </c>
      <c r="J8367">
        <v>2</v>
      </c>
      <c r="K8367" t="s">
        <v>73</v>
      </c>
      <c r="L8367" t="s">
        <v>31</v>
      </c>
      <c r="M8367" t="s">
        <v>22</v>
      </c>
      <c r="N8367">
        <v>25</v>
      </c>
      <c r="O8367">
        <v>16</v>
      </c>
      <c r="P8367">
        <v>1385</v>
      </c>
      <c r="Q8367">
        <v>41905</v>
      </c>
    </row>
    <row r="8368" spans="1:17" x14ac:dyDescent="0.25">
      <c r="A8368" t="s">
        <v>186</v>
      </c>
      <c r="B8368" s="1" t="s">
        <v>255</v>
      </c>
      <c r="C8368">
        <v>2017</v>
      </c>
      <c r="D8368" s="15">
        <f>DATE(cars[[#This Row],[year_1]],1,1)</f>
        <v>42736</v>
      </c>
      <c r="E8368" t="s">
        <v>38</v>
      </c>
      <c r="F8368" s="4">
        <v>455</v>
      </c>
      <c r="G8368">
        <v>8</v>
      </c>
      <c r="H8368" t="s">
        <v>18</v>
      </c>
      <c r="I8368" t="s">
        <v>19</v>
      </c>
      <c r="J8368">
        <v>2</v>
      </c>
      <c r="K8368" t="s">
        <v>73</v>
      </c>
      <c r="L8368" t="s">
        <v>31</v>
      </c>
      <c r="M8368" t="s">
        <v>22</v>
      </c>
      <c r="N8368">
        <v>25</v>
      </c>
      <c r="O8368">
        <v>16</v>
      </c>
      <c r="P8368">
        <v>1385</v>
      </c>
      <c r="Q8368">
        <v>36905</v>
      </c>
    </row>
    <row r="8369" spans="1:17" x14ac:dyDescent="0.25">
      <c r="A8369" t="s">
        <v>186</v>
      </c>
      <c r="B8369" s="1" t="s">
        <v>325</v>
      </c>
      <c r="C8369">
        <v>2017</v>
      </c>
      <c r="D8369" s="15">
        <f>DATE(cars[[#This Row],[year_1]],1,1)</f>
        <v>42736</v>
      </c>
      <c r="E8369" t="s">
        <v>38</v>
      </c>
      <c r="F8369" s="4">
        <v>455</v>
      </c>
      <c r="G8369">
        <v>8</v>
      </c>
      <c r="H8369" t="s">
        <v>18</v>
      </c>
      <c r="I8369" t="s">
        <v>19</v>
      </c>
      <c r="J8369">
        <v>2</v>
      </c>
      <c r="K8369" t="s">
        <v>73</v>
      </c>
      <c r="L8369" t="s">
        <v>21</v>
      </c>
      <c r="M8369" t="s">
        <v>22</v>
      </c>
      <c r="N8369">
        <v>25</v>
      </c>
      <c r="O8369">
        <v>16</v>
      </c>
      <c r="P8369">
        <v>1385</v>
      </c>
      <c r="Q8369">
        <v>59905</v>
      </c>
    </row>
    <row r="8370" spans="1:17" x14ac:dyDescent="0.25">
      <c r="A8370" t="s">
        <v>186</v>
      </c>
      <c r="B8370" s="1" t="s">
        <v>325</v>
      </c>
      <c r="C8370">
        <v>2017</v>
      </c>
      <c r="D8370" s="15">
        <f>DATE(cars[[#This Row],[year_1]],1,1)</f>
        <v>42736</v>
      </c>
      <c r="E8370" t="s">
        <v>38</v>
      </c>
      <c r="F8370" s="4">
        <v>455</v>
      </c>
      <c r="G8370">
        <v>8</v>
      </c>
      <c r="H8370" t="s">
        <v>18</v>
      </c>
      <c r="I8370" t="s">
        <v>19</v>
      </c>
      <c r="J8370">
        <v>2</v>
      </c>
      <c r="K8370" t="s">
        <v>73</v>
      </c>
      <c r="L8370" t="s">
        <v>21</v>
      </c>
      <c r="M8370" t="s">
        <v>22</v>
      </c>
      <c r="N8370">
        <v>25</v>
      </c>
      <c r="O8370">
        <v>16</v>
      </c>
      <c r="P8370">
        <v>1385</v>
      </c>
      <c r="Q8370">
        <v>65195</v>
      </c>
    </row>
    <row r="8371" spans="1:17" x14ac:dyDescent="0.25">
      <c r="A8371" t="s">
        <v>186</v>
      </c>
      <c r="B8371" s="1" t="s">
        <v>325</v>
      </c>
      <c r="C8371">
        <v>2017</v>
      </c>
      <c r="D8371" s="15">
        <f>DATE(cars[[#This Row],[year_1]],1,1)</f>
        <v>42736</v>
      </c>
      <c r="E8371" t="s">
        <v>38</v>
      </c>
      <c r="F8371" s="4">
        <v>455</v>
      </c>
      <c r="G8371">
        <v>8</v>
      </c>
      <c r="H8371" t="s">
        <v>18</v>
      </c>
      <c r="I8371" t="s">
        <v>19</v>
      </c>
      <c r="J8371">
        <v>2</v>
      </c>
      <c r="K8371" t="s">
        <v>73</v>
      </c>
      <c r="L8371" t="s">
        <v>21</v>
      </c>
      <c r="M8371" t="s">
        <v>25</v>
      </c>
      <c r="N8371">
        <v>25</v>
      </c>
      <c r="O8371">
        <v>16</v>
      </c>
      <c r="P8371">
        <v>1385</v>
      </c>
      <c r="Q8371">
        <v>59450</v>
      </c>
    </row>
    <row r="8372" spans="1:17" x14ac:dyDescent="0.25">
      <c r="A8372" t="s">
        <v>186</v>
      </c>
      <c r="B8372" s="1" t="s">
        <v>325</v>
      </c>
      <c r="C8372">
        <v>2017</v>
      </c>
      <c r="D8372" s="15">
        <f>DATE(cars[[#This Row],[year_1]],1,1)</f>
        <v>42736</v>
      </c>
      <c r="E8372" t="s">
        <v>38</v>
      </c>
      <c r="F8372" s="4">
        <v>455</v>
      </c>
      <c r="G8372">
        <v>8</v>
      </c>
      <c r="H8372" t="s">
        <v>18</v>
      </c>
      <c r="I8372" t="s">
        <v>19</v>
      </c>
      <c r="J8372">
        <v>2</v>
      </c>
      <c r="K8372" t="s">
        <v>73</v>
      </c>
      <c r="L8372" t="s">
        <v>21</v>
      </c>
      <c r="M8372" t="s">
        <v>22</v>
      </c>
      <c r="N8372">
        <v>25</v>
      </c>
      <c r="O8372">
        <v>16</v>
      </c>
      <c r="P8372">
        <v>1385</v>
      </c>
      <c r="Q8372">
        <v>55450</v>
      </c>
    </row>
    <row r="8373" spans="1:17" x14ac:dyDescent="0.25">
      <c r="A8373" t="s">
        <v>186</v>
      </c>
      <c r="B8373" s="1" t="s">
        <v>325</v>
      </c>
      <c r="C8373">
        <v>2017</v>
      </c>
      <c r="D8373" s="15">
        <f>DATE(cars[[#This Row],[year_1]],1,1)</f>
        <v>42736</v>
      </c>
      <c r="E8373" t="s">
        <v>38</v>
      </c>
      <c r="F8373" s="4">
        <v>455</v>
      </c>
      <c r="G8373">
        <v>8</v>
      </c>
      <c r="H8373" t="s">
        <v>18</v>
      </c>
      <c r="I8373" t="s">
        <v>19</v>
      </c>
      <c r="J8373">
        <v>2</v>
      </c>
      <c r="K8373" t="s">
        <v>73</v>
      </c>
      <c r="L8373" t="s">
        <v>21</v>
      </c>
      <c r="M8373" t="s">
        <v>25</v>
      </c>
      <c r="N8373">
        <v>25</v>
      </c>
      <c r="O8373">
        <v>16</v>
      </c>
      <c r="P8373">
        <v>1385</v>
      </c>
      <c r="Q8373">
        <v>69195</v>
      </c>
    </row>
    <row r="8374" spans="1:17" x14ac:dyDescent="0.25">
      <c r="A8374" t="s">
        <v>186</v>
      </c>
      <c r="B8374" s="1" t="s">
        <v>325</v>
      </c>
      <c r="C8374">
        <v>2017</v>
      </c>
      <c r="D8374" s="15">
        <f>DATE(cars[[#This Row],[year_1]],1,1)</f>
        <v>42736</v>
      </c>
      <c r="E8374" t="s">
        <v>38</v>
      </c>
      <c r="F8374" s="4">
        <v>455</v>
      </c>
      <c r="G8374">
        <v>8</v>
      </c>
      <c r="H8374" t="s">
        <v>18</v>
      </c>
      <c r="I8374" t="s">
        <v>19</v>
      </c>
      <c r="J8374">
        <v>2</v>
      </c>
      <c r="K8374" t="s">
        <v>73</v>
      </c>
      <c r="L8374" t="s">
        <v>21</v>
      </c>
      <c r="M8374" t="s">
        <v>25</v>
      </c>
      <c r="N8374">
        <v>25</v>
      </c>
      <c r="O8374">
        <v>16</v>
      </c>
      <c r="P8374">
        <v>1385</v>
      </c>
      <c r="Q8374">
        <v>63905</v>
      </c>
    </row>
    <row r="8375" spans="1:17" x14ac:dyDescent="0.25">
      <c r="A8375" t="s">
        <v>40</v>
      </c>
      <c r="B8375" s="1" t="s">
        <v>180</v>
      </c>
      <c r="C8375">
        <v>2017</v>
      </c>
      <c r="D8375" s="15">
        <f>DATE(cars[[#This Row],[year_1]],1,1)</f>
        <v>42736</v>
      </c>
      <c r="E8375" t="s">
        <v>17</v>
      </c>
      <c r="F8375" s="4">
        <v>456</v>
      </c>
      <c r="G8375">
        <v>8</v>
      </c>
      <c r="H8375" t="s">
        <v>33</v>
      </c>
      <c r="I8375" t="s">
        <v>19</v>
      </c>
      <c r="J8375">
        <v>2</v>
      </c>
      <c r="K8375" t="s">
        <v>175</v>
      </c>
      <c r="L8375" t="s">
        <v>21</v>
      </c>
      <c r="M8375" t="s">
        <v>22</v>
      </c>
      <c r="N8375">
        <v>22</v>
      </c>
      <c r="O8375">
        <v>16</v>
      </c>
      <c r="P8375">
        <v>617</v>
      </c>
      <c r="Q8375">
        <v>111200</v>
      </c>
    </row>
    <row r="8376" spans="1:17" x14ac:dyDescent="0.25">
      <c r="A8376" t="s">
        <v>186</v>
      </c>
      <c r="B8376" s="1" t="s">
        <v>325</v>
      </c>
      <c r="C8376">
        <v>2017</v>
      </c>
      <c r="D8376" s="15">
        <f>DATE(cars[[#This Row],[year_1]],1,1)</f>
        <v>42736</v>
      </c>
      <c r="E8376" t="s">
        <v>38</v>
      </c>
      <c r="F8376" s="4">
        <v>460</v>
      </c>
      <c r="G8376">
        <v>8</v>
      </c>
      <c r="H8376" t="s">
        <v>18</v>
      </c>
      <c r="I8376" t="s">
        <v>19</v>
      </c>
      <c r="J8376">
        <v>2</v>
      </c>
      <c r="K8376" t="s">
        <v>73</v>
      </c>
      <c r="L8376" t="s">
        <v>21</v>
      </c>
      <c r="M8376" t="s">
        <v>25</v>
      </c>
      <c r="N8376">
        <v>25</v>
      </c>
      <c r="O8376">
        <v>16</v>
      </c>
      <c r="P8376">
        <v>1385</v>
      </c>
      <c r="Q8376">
        <v>74195</v>
      </c>
    </row>
    <row r="8377" spans="1:17" x14ac:dyDescent="0.25">
      <c r="A8377" t="s">
        <v>186</v>
      </c>
      <c r="B8377" s="1" t="s">
        <v>325</v>
      </c>
      <c r="C8377">
        <v>2017</v>
      </c>
      <c r="D8377" s="15">
        <f>DATE(cars[[#This Row],[year_1]],1,1)</f>
        <v>42736</v>
      </c>
      <c r="E8377" t="s">
        <v>38</v>
      </c>
      <c r="F8377" s="4">
        <v>460</v>
      </c>
      <c r="G8377">
        <v>8</v>
      </c>
      <c r="H8377" t="s">
        <v>18</v>
      </c>
      <c r="I8377" t="s">
        <v>19</v>
      </c>
      <c r="J8377">
        <v>2</v>
      </c>
      <c r="K8377" t="s">
        <v>73</v>
      </c>
      <c r="L8377" t="s">
        <v>21</v>
      </c>
      <c r="M8377" t="s">
        <v>22</v>
      </c>
      <c r="N8377">
        <v>25</v>
      </c>
      <c r="O8377">
        <v>16</v>
      </c>
      <c r="P8377">
        <v>1385</v>
      </c>
      <c r="Q8377">
        <v>70195</v>
      </c>
    </row>
    <row r="8378" spans="1:17" x14ac:dyDescent="0.25">
      <c r="A8378" t="s">
        <v>186</v>
      </c>
      <c r="B8378" s="1" t="s">
        <v>325</v>
      </c>
      <c r="C8378">
        <v>2017</v>
      </c>
      <c r="D8378" s="15">
        <f>DATE(cars[[#This Row],[year_1]],1,1)</f>
        <v>42736</v>
      </c>
      <c r="E8378" t="s">
        <v>38</v>
      </c>
      <c r="F8378" s="4">
        <v>460</v>
      </c>
      <c r="G8378">
        <v>8</v>
      </c>
      <c r="H8378" t="s">
        <v>18</v>
      </c>
      <c r="I8378" t="s">
        <v>19</v>
      </c>
      <c r="J8378">
        <v>2</v>
      </c>
      <c r="K8378" t="s">
        <v>73</v>
      </c>
      <c r="L8378" t="s">
        <v>21</v>
      </c>
      <c r="M8378" t="s">
        <v>25</v>
      </c>
      <c r="N8378">
        <v>25</v>
      </c>
      <c r="O8378">
        <v>16</v>
      </c>
      <c r="P8378">
        <v>1385</v>
      </c>
      <c r="Q8378">
        <v>68905</v>
      </c>
    </row>
    <row r="8379" spans="1:17" x14ac:dyDescent="0.25">
      <c r="A8379" t="s">
        <v>186</v>
      </c>
      <c r="B8379" s="1" t="s">
        <v>325</v>
      </c>
      <c r="C8379">
        <v>2017</v>
      </c>
      <c r="D8379" s="15">
        <f>DATE(cars[[#This Row],[year_1]],1,1)</f>
        <v>42736</v>
      </c>
      <c r="E8379" t="s">
        <v>38</v>
      </c>
      <c r="F8379" s="4">
        <v>460</v>
      </c>
      <c r="G8379">
        <v>8</v>
      </c>
      <c r="H8379" t="s">
        <v>18</v>
      </c>
      <c r="I8379" t="s">
        <v>19</v>
      </c>
      <c r="J8379">
        <v>2</v>
      </c>
      <c r="K8379" t="s">
        <v>73</v>
      </c>
      <c r="L8379" t="s">
        <v>21</v>
      </c>
      <c r="M8379" t="s">
        <v>22</v>
      </c>
      <c r="N8379">
        <v>25</v>
      </c>
      <c r="O8379">
        <v>16</v>
      </c>
      <c r="P8379">
        <v>1385</v>
      </c>
      <c r="Q8379">
        <v>65450</v>
      </c>
    </row>
    <row r="8380" spans="1:17" x14ac:dyDescent="0.25">
      <c r="A8380" t="s">
        <v>186</v>
      </c>
      <c r="B8380" s="1" t="s">
        <v>325</v>
      </c>
      <c r="C8380">
        <v>2017</v>
      </c>
      <c r="D8380" s="15">
        <f>DATE(cars[[#This Row],[year_1]],1,1)</f>
        <v>42736</v>
      </c>
      <c r="E8380" t="s">
        <v>38</v>
      </c>
      <c r="F8380" s="4">
        <v>460</v>
      </c>
      <c r="G8380">
        <v>8</v>
      </c>
      <c r="H8380" t="s">
        <v>18</v>
      </c>
      <c r="I8380" t="s">
        <v>19</v>
      </c>
      <c r="J8380">
        <v>2</v>
      </c>
      <c r="K8380" t="s">
        <v>73</v>
      </c>
      <c r="L8380" t="s">
        <v>21</v>
      </c>
      <c r="M8380" t="s">
        <v>22</v>
      </c>
      <c r="N8380">
        <v>25</v>
      </c>
      <c r="O8380">
        <v>16</v>
      </c>
      <c r="P8380">
        <v>1385</v>
      </c>
      <c r="Q8380">
        <v>69905</v>
      </c>
    </row>
    <row r="8381" spans="1:17" x14ac:dyDescent="0.25">
      <c r="A8381" t="s">
        <v>186</v>
      </c>
      <c r="B8381" s="1" t="s">
        <v>325</v>
      </c>
      <c r="C8381">
        <v>2017</v>
      </c>
      <c r="D8381" s="15">
        <f>DATE(cars[[#This Row],[year_1]],1,1)</f>
        <v>42736</v>
      </c>
      <c r="E8381" t="s">
        <v>38</v>
      </c>
      <c r="F8381" s="4">
        <v>460</v>
      </c>
      <c r="G8381">
        <v>8</v>
      </c>
      <c r="H8381" t="s">
        <v>18</v>
      </c>
      <c r="I8381" t="s">
        <v>19</v>
      </c>
      <c r="J8381">
        <v>2</v>
      </c>
      <c r="K8381" t="s">
        <v>73</v>
      </c>
      <c r="L8381" t="s">
        <v>21</v>
      </c>
      <c r="M8381" t="s">
        <v>25</v>
      </c>
      <c r="N8381">
        <v>25</v>
      </c>
      <c r="O8381">
        <v>16</v>
      </c>
      <c r="P8381">
        <v>1385</v>
      </c>
      <c r="Q8381">
        <v>69450</v>
      </c>
    </row>
    <row r="8382" spans="1:17" x14ac:dyDescent="0.25">
      <c r="A8382" t="s">
        <v>186</v>
      </c>
      <c r="B8382" s="1" t="s">
        <v>325</v>
      </c>
      <c r="C8382">
        <v>2017</v>
      </c>
      <c r="D8382" s="15">
        <f>DATE(cars[[#This Row],[year_1]],1,1)</f>
        <v>42736</v>
      </c>
      <c r="E8382" t="s">
        <v>38</v>
      </c>
      <c r="F8382" s="4">
        <v>460</v>
      </c>
      <c r="G8382">
        <v>8</v>
      </c>
      <c r="H8382" t="s">
        <v>18</v>
      </c>
      <c r="I8382" t="s">
        <v>19</v>
      </c>
      <c r="J8382">
        <v>2</v>
      </c>
      <c r="K8382" t="s">
        <v>73</v>
      </c>
      <c r="L8382" t="s">
        <v>21</v>
      </c>
      <c r="M8382" t="s">
        <v>22</v>
      </c>
      <c r="N8382">
        <v>25</v>
      </c>
      <c r="O8382">
        <v>16</v>
      </c>
      <c r="P8382">
        <v>1385</v>
      </c>
      <c r="Q8382">
        <v>60450</v>
      </c>
    </row>
    <row r="8383" spans="1:17" x14ac:dyDescent="0.25">
      <c r="A8383" t="s">
        <v>186</v>
      </c>
      <c r="B8383" s="1" t="s">
        <v>325</v>
      </c>
      <c r="C8383">
        <v>2017</v>
      </c>
      <c r="D8383" s="15">
        <f>DATE(cars[[#This Row],[year_1]],1,1)</f>
        <v>42736</v>
      </c>
      <c r="E8383" t="s">
        <v>38</v>
      </c>
      <c r="F8383" s="4">
        <v>460</v>
      </c>
      <c r="G8383">
        <v>8</v>
      </c>
      <c r="H8383" t="s">
        <v>18</v>
      </c>
      <c r="I8383" t="s">
        <v>19</v>
      </c>
      <c r="J8383">
        <v>2</v>
      </c>
      <c r="K8383" t="s">
        <v>73</v>
      </c>
      <c r="L8383" t="s">
        <v>21</v>
      </c>
      <c r="M8383" t="s">
        <v>25</v>
      </c>
      <c r="N8383">
        <v>25</v>
      </c>
      <c r="O8383">
        <v>16</v>
      </c>
      <c r="P8383">
        <v>1385</v>
      </c>
      <c r="Q8383">
        <v>79195</v>
      </c>
    </row>
    <row r="8384" spans="1:17" x14ac:dyDescent="0.25">
      <c r="A8384" t="s">
        <v>186</v>
      </c>
      <c r="B8384" s="1" t="s">
        <v>325</v>
      </c>
      <c r="C8384">
        <v>2017</v>
      </c>
      <c r="D8384" s="15">
        <f>DATE(cars[[#This Row],[year_1]],1,1)</f>
        <v>42736</v>
      </c>
      <c r="E8384" t="s">
        <v>38</v>
      </c>
      <c r="F8384" s="4">
        <v>460</v>
      </c>
      <c r="G8384">
        <v>8</v>
      </c>
      <c r="H8384" t="s">
        <v>18</v>
      </c>
      <c r="I8384" t="s">
        <v>19</v>
      </c>
      <c r="J8384">
        <v>2</v>
      </c>
      <c r="K8384" t="s">
        <v>73</v>
      </c>
      <c r="L8384" t="s">
        <v>21</v>
      </c>
      <c r="M8384" t="s">
        <v>25</v>
      </c>
      <c r="N8384">
        <v>25</v>
      </c>
      <c r="O8384">
        <v>16</v>
      </c>
      <c r="P8384">
        <v>1385</v>
      </c>
      <c r="Q8384">
        <v>73905</v>
      </c>
    </row>
    <row r="8385" spans="1:17" x14ac:dyDescent="0.25">
      <c r="A8385" t="s">
        <v>186</v>
      </c>
      <c r="B8385" s="1" t="s">
        <v>325</v>
      </c>
      <c r="C8385">
        <v>2017</v>
      </c>
      <c r="D8385" s="15">
        <f>DATE(cars[[#This Row],[year_1]],1,1)</f>
        <v>42736</v>
      </c>
      <c r="E8385" t="s">
        <v>38</v>
      </c>
      <c r="F8385" s="4">
        <v>460</v>
      </c>
      <c r="G8385">
        <v>8</v>
      </c>
      <c r="H8385" t="s">
        <v>18</v>
      </c>
      <c r="I8385" t="s">
        <v>19</v>
      </c>
      <c r="J8385">
        <v>2</v>
      </c>
      <c r="K8385" t="s">
        <v>73</v>
      </c>
      <c r="L8385" t="s">
        <v>21</v>
      </c>
      <c r="M8385" t="s">
        <v>25</v>
      </c>
      <c r="N8385">
        <v>25</v>
      </c>
      <c r="O8385">
        <v>16</v>
      </c>
      <c r="P8385">
        <v>1385</v>
      </c>
      <c r="Q8385">
        <v>64450</v>
      </c>
    </row>
    <row r="8386" spans="1:17" x14ac:dyDescent="0.25">
      <c r="A8386" t="s">
        <v>186</v>
      </c>
      <c r="B8386" s="1" t="s">
        <v>325</v>
      </c>
      <c r="C8386">
        <v>2017</v>
      </c>
      <c r="D8386" s="15">
        <f>DATE(cars[[#This Row],[year_1]],1,1)</f>
        <v>42736</v>
      </c>
      <c r="E8386" t="s">
        <v>38</v>
      </c>
      <c r="F8386" s="4">
        <v>460</v>
      </c>
      <c r="G8386">
        <v>8</v>
      </c>
      <c r="H8386" t="s">
        <v>18</v>
      </c>
      <c r="I8386" t="s">
        <v>19</v>
      </c>
      <c r="J8386">
        <v>2</v>
      </c>
      <c r="K8386" t="s">
        <v>73</v>
      </c>
      <c r="L8386" t="s">
        <v>21</v>
      </c>
      <c r="M8386" t="s">
        <v>22</v>
      </c>
      <c r="N8386">
        <v>25</v>
      </c>
      <c r="O8386">
        <v>16</v>
      </c>
      <c r="P8386">
        <v>1385</v>
      </c>
      <c r="Q8386">
        <v>64905</v>
      </c>
    </row>
    <row r="8387" spans="1:17" x14ac:dyDescent="0.25">
      <c r="A8387" t="s">
        <v>186</v>
      </c>
      <c r="B8387" s="1" t="s">
        <v>325</v>
      </c>
      <c r="C8387">
        <v>2017</v>
      </c>
      <c r="D8387" s="15">
        <f>DATE(cars[[#This Row],[year_1]],1,1)</f>
        <v>42736</v>
      </c>
      <c r="E8387" t="s">
        <v>38</v>
      </c>
      <c r="F8387" s="4">
        <v>460</v>
      </c>
      <c r="G8387">
        <v>8</v>
      </c>
      <c r="H8387" t="s">
        <v>18</v>
      </c>
      <c r="I8387" t="s">
        <v>19</v>
      </c>
      <c r="J8387">
        <v>2</v>
      </c>
      <c r="K8387" t="s">
        <v>73</v>
      </c>
      <c r="L8387" t="s">
        <v>21</v>
      </c>
      <c r="M8387" t="s">
        <v>22</v>
      </c>
      <c r="N8387">
        <v>25</v>
      </c>
      <c r="O8387">
        <v>16</v>
      </c>
      <c r="P8387">
        <v>1385</v>
      </c>
      <c r="Q8387">
        <v>75195</v>
      </c>
    </row>
    <row r="8388" spans="1:17" x14ac:dyDescent="0.25">
      <c r="A8388" t="s">
        <v>167</v>
      </c>
      <c r="B8388" s="1" t="s">
        <v>191</v>
      </c>
      <c r="C8388">
        <v>2017</v>
      </c>
      <c r="D8388" s="15">
        <f>DATE(cars[[#This Row],[year_1]],1,1)</f>
        <v>42736</v>
      </c>
      <c r="E8388" t="s">
        <v>38</v>
      </c>
      <c r="F8388" s="4">
        <v>464</v>
      </c>
      <c r="G8388">
        <v>6</v>
      </c>
      <c r="H8388" t="s">
        <v>18</v>
      </c>
      <c r="I8388" t="s">
        <v>19</v>
      </c>
      <c r="J8388">
        <v>4</v>
      </c>
      <c r="K8388" t="s">
        <v>20</v>
      </c>
      <c r="L8388" t="s">
        <v>21</v>
      </c>
      <c r="M8388" t="s">
        <v>32</v>
      </c>
      <c r="N8388">
        <v>23</v>
      </c>
      <c r="O8388">
        <v>16</v>
      </c>
      <c r="P8388">
        <v>1624</v>
      </c>
      <c r="Q8388">
        <v>60695</v>
      </c>
    </row>
    <row r="8389" spans="1:17" x14ac:dyDescent="0.25">
      <c r="A8389" t="s">
        <v>167</v>
      </c>
      <c r="B8389" s="1" t="s">
        <v>191</v>
      </c>
      <c r="C8389">
        <v>2017</v>
      </c>
      <c r="D8389" s="15">
        <f>DATE(cars[[#This Row],[year_1]],1,1)</f>
        <v>42736</v>
      </c>
      <c r="E8389" t="s">
        <v>38</v>
      </c>
      <c r="F8389" s="4">
        <v>464</v>
      </c>
      <c r="G8389">
        <v>6</v>
      </c>
      <c r="H8389" t="s">
        <v>18</v>
      </c>
      <c r="I8389" t="s">
        <v>19</v>
      </c>
      <c r="J8389">
        <v>2</v>
      </c>
      <c r="K8389" t="s">
        <v>20</v>
      </c>
      <c r="L8389" t="s">
        <v>21</v>
      </c>
      <c r="M8389" t="s">
        <v>22</v>
      </c>
      <c r="N8389">
        <v>23</v>
      </c>
      <c r="O8389">
        <v>16</v>
      </c>
      <c r="P8389">
        <v>1624</v>
      </c>
      <c r="Q8389">
        <v>62895</v>
      </c>
    </row>
    <row r="8390" spans="1:17" x14ac:dyDescent="0.25">
      <c r="A8390" t="s">
        <v>338</v>
      </c>
      <c r="B8390" s="1" t="s">
        <v>542</v>
      </c>
      <c r="C8390">
        <v>2016</v>
      </c>
      <c r="D8390" s="15">
        <f>DATE(cars[[#This Row],[year_1]],1,1)</f>
        <v>42370</v>
      </c>
      <c r="E8390" t="s">
        <v>17</v>
      </c>
      <c r="F8390" s="4">
        <v>467</v>
      </c>
      <c r="G8390">
        <v>8</v>
      </c>
      <c r="H8390" t="s">
        <v>33</v>
      </c>
      <c r="I8390" t="s">
        <v>19</v>
      </c>
      <c r="J8390">
        <v>4</v>
      </c>
      <c r="K8390" t="s">
        <v>20</v>
      </c>
      <c r="L8390" t="s">
        <v>31</v>
      </c>
      <c r="M8390" t="s">
        <v>32</v>
      </c>
      <c r="N8390">
        <v>24</v>
      </c>
      <c r="O8390">
        <v>16</v>
      </c>
      <c r="P8390">
        <v>454</v>
      </c>
      <c r="Q8390">
        <v>84440</v>
      </c>
    </row>
    <row r="8391" spans="1:17" x14ac:dyDescent="0.25">
      <c r="A8391" t="s">
        <v>338</v>
      </c>
      <c r="B8391" s="1" t="s">
        <v>797</v>
      </c>
      <c r="C8391">
        <v>2015</v>
      </c>
      <c r="D8391" s="15">
        <f>DATE(cars[[#This Row],[year_1]],1,1)</f>
        <v>42005</v>
      </c>
      <c r="E8391" t="s">
        <v>17</v>
      </c>
      <c r="F8391" s="4">
        <v>467</v>
      </c>
      <c r="G8391">
        <v>8</v>
      </c>
      <c r="H8391" t="s">
        <v>33</v>
      </c>
      <c r="I8391" t="s">
        <v>19</v>
      </c>
      <c r="J8391">
        <v>2</v>
      </c>
      <c r="K8391" t="s">
        <v>20</v>
      </c>
      <c r="L8391" t="s">
        <v>31</v>
      </c>
      <c r="M8391" t="s">
        <v>22</v>
      </c>
      <c r="N8391">
        <v>25</v>
      </c>
      <c r="O8391">
        <v>16</v>
      </c>
      <c r="P8391">
        <v>454</v>
      </c>
      <c r="Q8391">
        <v>62400</v>
      </c>
    </row>
    <row r="8392" spans="1:17" x14ac:dyDescent="0.25">
      <c r="A8392" t="s">
        <v>338</v>
      </c>
      <c r="B8392" s="1" t="s">
        <v>797</v>
      </c>
      <c r="C8392">
        <v>2016</v>
      </c>
      <c r="D8392" s="15">
        <f>DATE(cars[[#This Row],[year_1]],1,1)</f>
        <v>42370</v>
      </c>
      <c r="E8392" t="s">
        <v>17</v>
      </c>
      <c r="F8392" s="4">
        <v>467</v>
      </c>
      <c r="G8392">
        <v>8</v>
      </c>
      <c r="H8392" t="s">
        <v>33</v>
      </c>
      <c r="I8392" t="s">
        <v>19</v>
      </c>
      <c r="J8392">
        <v>2</v>
      </c>
      <c r="K8392" t="s">
        <v>20</v>
      </c>
      <c r="L8392" t="s">
        <v>31</v>
      </c>
      <c r="M8392" t="s">
        <v>22</v>
      </c>
      <c r="N8392">
        <v>25</v>
      </c>
      <c r="O8392">
        <v>16</v>
      </c>
      <c r="P8392">
        <v>454</v>
      </c>
      <c r="Q8392">
        <v>62805</v>
      </c>
    </row>
    <row r="8393" spans="1:17" x14ac:dyDescent="0.25">
      <c r="A8393" t="s">
        <v>338</v>
      </c>
      <c r="B8393" s="1" t="s">
        <v>797</v>
      </c>
      <c r="C8393">
        <v>2017</v>
      </c>
      <c r="D8393" s="15">
        <f>DATE(cars[[#This Row],[year_1]],1,1)</f>
        <v>42736</v>
      </c>
      <c r="E8393" t="s">
        <v>17</v>
      </c>
      <c r="F8393" s="4">
        <v>467</v>
      </c>
      <c r="G8393">
        <v>8</v>
      </c>
      <c r="H8393" t="s">
        <v>33</v>
      </c>
      <c r="I8393" t="s">
        <v>19</v>
      </c>
      <c r="J8393">
        <v>2</v>
      </c>
      <c r="K8393" t="s">
        <v>20</v>
      </c>
      <c r="L8393" t="s">
        <v>31</v>
      </c>
      <c r="M8393" t="s">
        <v>22</v>
      </c>
      <c r="N8393">
        <v>25</v>
      </c>
      <c r="O8393">
        <v>16</v>
      </c>
      <c r="P8393">
        <v>454</v>
      </c>
      <c r="Q8393">
        <v>64165</v>
      </c>
    </row>
    <row r="8394" spans="1:17" x14ac:dyDescent="0.25">
      <c r="A8394" t="s">
        <v>15</v>
      </c>
      <c r="B8394" s="1" t="s">
        <v>642</v>
      </c>
      <c r="C8394">
        <v>2016</v>
      </c>
      <c r="D8394" s="15">
        <f>DATE(cars[[#This Row],[year_1]],1,1)</f>
        <v>42370</v>
      </c>
      <c r="E8394" t="s">
        <v>17</v>
      </c>
      <c r="F8394" s="4">
        <v>493</v>
      </c>
      <c r="G8394">
        <v>6</v>
      </c>
      <c r="H8394" t="s">
        <v>77</v>
      </c>
      <c r="I8394" t="s">
        <v>19</v>
      </c>
      <c r="J8394">
        <v>2</v>
      </c>
      <c r="K8394" t="s">
        <v>20</v>
      </c>
      <c r="L8394" t="s">
        <v>31</v>
      </c>
      <c r="M8394" t="s">
        <v>22</v>
      </c>
      <c r="N8394">
        <v>23</v>
      </c>
      <c r="O8394">
        <v>16</v>
      </c>
      <c r="P8394">
        <v>3916</v>
      </c>
      <c r="Q8394">
        <v>133205</v>
      </c>
    </row>
    <row r="8395" spans="1:17" x14ac:dyDescent="0.25">
      <c r="A8395" t="s">
        <v>40</v>
      </c>
      <c r="B8395" s="1" t="s">
        <v>180</v>
      </c>
      <c r="C8395">
        <v>2016</v>
      </c>
      <c r="D8395" s="15">
        <f>DATE(cars[[#This Row],[year_1]],1,1)</f>
        <v>42370</v>
      </c>
      <c r="E8395" t="s">
        <v>17</v>
      </c>
      <c r="F8395" s="4">
        <v>503</v>
      </c>
      <c r="G8395">
        <v>8</v>
      </c>
      <c r="H8395" t="s">
        <v>77</v>
      </c>
      <c r="I8395" t="s">
        <v>19</v>
      </c>
      <c r="J8395">
        <v>2</v>
      </c>
      <c r="K8395" t="s">
        <v>175</v>
      </c>
      <c r="L8395" t="s">
        <v>21</v>
      </c>
      <c r="M8395" t="s">
        <v>22</v>
      </c>
      <c r="N8395">
        <v>22</v>
      </c>
      <c r="O8395">
        <v>16</v>
      </c>
      <c r="P8395">
        <v>617</v>
      </c>
      <c r="Q8395">
        <v>129900</v>
      </c>
    </row>
    <row r="8396" spans="1:17" x14ac:dyDescent="0.25">
      <c r="A8396" t="s">
        <v>40</v>
      </c>
      <c r="B8396" s="1" t="s">
        <v>180</v>
      </c>
      <c r="C8396">
        <v>2017</v>
      </c>
      <c r="D8396" s="15">
        <f>DATE(cars[[#This Row],[year_1]],1,1)</f>
        <v>42736</v>
      </c>
      <c r="E8396" t="s">
        <v>17</v>
      </c>
      <c r="F8396" s="4">
        <v>503</v>
      </c>
      <c r="G8396">
        <v>8</v>
      </c>
      <c r="H8396" t="s">
        <v>33</v>
      </c>
      <c r="I8396" t="s">
        <v>19</v>
      </c>
      <c r="J8396">
        <v>2</v>
      </c>
      <c r="K8396" t="s">
        <v>175</v>
      </c>
      <c r="L8396" t="s">
        <v>21</v>
      </c>
      <c r="M8396" t="s">
        <v>22</v>
      </c>
      <c r="N8396">
        <v>22</v>
      </c>
      <c r="O8396">
        <v>16</v>
      </c>
      <c r="P8396">
        <v>617</v>
      </c>
      <c r="Q8396">
        <v>131200</v>
      </c>
    </row>
    <row r="8397" spans="1:17" x14ac:dyDescent="0.25">
      <c r="A8397" t="s">
        <v>28</v>
      </c>
      <c r="B8397" s="1" t="s">
        <v>844</v>
      </c>
      <c r="C8397">
        <v>2016</v>
      </c>
      <c r="D8397" s="15">
        <f>DATE(cars[[#This Row],[year_1]],1,1)</f>
        <v>42370</v>
      </c>
      <c r="E8397" t="s">
        <v>17</v>
      </c>
      <c r="F8397" s="4">
        <v>520</v>
      </c>
      <c r="G8397">
        <v>8</v>
      </c>
      <c r="H8397" t="s">
        <v>33</v>
      </c>
      <c r="I8397" t="s">
        <v>34</v>
      </c>
      <c r="J8397">
        <v>4</v>
      </c>
      <c r="K8397" t="s">
        <v>20</v>
      </c>
      <c r="L8397" t="s">
        <v>63</v>
      </c>
      <c r="M8397" t="s">
        <v>32</v>
      </c>
      <c r="N8397">
        <v>25</v>
      </c>
      <c r="O8397">
        <v>16</v>
      </c>
      <c r="P8397">
        <v>3105</v>
      </c>
      <c r="Q8397">
        <v>114900</v>
      </c>
    </row>
    <row r="8398" spans="1:17" x14ac:dyDescent="0.25">
      <c r="A8398" t="s">
        <v>15</v>
      </c>
      <c r="B8398" s="1" t="s">
        <v>172</v>
      </c>
      <c r="C8398">
        <v>2015</v>
      </c>
      <c r="D8398" s="15">
        <f>DATE(cars[[#This Row],[year_1]],1,1)</f>
        <v>42005</v>
      </c>
      <c r="E8398" t="s">
        <v>17</v>
      </c>
      <c r="F8398" s="4">
        <v>540</v>
      </c>
      <c r="G8398">
        <v>8</v>
      </c>
      <c r="H8398" t="s">
        <v>33</v>
      </c>
      <c r="I8398" t="s">
        <v>34</v>
      </c>
      <c r="J8398">
        <v>4</v>
      </c>
      <c r="K8398" t="s">
        <v>20</v>
      </c>
      <c r="L8398" t="s">
        <v>63</v>
      </c>
      <c r="M8398" t="s">
        <v>32</v>
      </c>
      <c r="N8398">
        <v>24</v>
      </c>
      <c r="O8398">
        <v>16</v>
      </c>
      <c r="P8398">
        <v>3916</v>
      </c>
      <c r="Q8398">
        <v>117300</v>
      </c>
    </row>
    <row r="8399" spans="1:17" x14ac:dyDescent="0.25">
      <c r="A8399" t="s">
        <v>15</v>
      </c>
      <c r="B8399" s="1" t="s">
        <v>173</v>
      </c>
      <c r="C8399">
        <v>2014</v>
      </c>
      <c r="D8399" s="15">
        <f>DATE(cars[[#This Row],[year_1]],1,1)</f>
        <v>41640</v>
      </c>
      <c r="E8399" t="s">
        <v>17</v>
      </c>
      <c r="F8399" s="4">
        <v>540</v>
      </c>
      <c r="G8399">
        <v>8</v>
      </c>
      <c r="H8399" t="s">
        <v>33</v>
      </c>
      <c r="I8399" t="s">
        <v>34</v>
      </c>
      <c r="J8399">
        <v>4</v>
      </c>
      <c r="K8399" t="s">
        <v>20</v>
      </c>
      <c r="L8399" t="s">
        <v>63</v>
      </c>
      <c r="M8399" t="s">
        <v>32</v>
      </c>
      <c r="N8399">
        <v>24</v>
      </c>
      <c r="O8399">
        <v>16</v>
      </c>
      <c r="P8399">
        <v>3916</v>
      </c>
      <c r="Q8399">
        <v>135200</v>
      </c>
    </row>
    <row r="8400" spans="1:17" x14ac:dyDescent="0.25">
      <c r="A8400" t="s">
        <v>15</v>
      </c>
      <c r="B8400" s="1" t="s">
        <v>173</v>
      </c>
      <c r="C8400">
        <v>2014</v>
      </c>
      <c r="D8400" s="15">
        <f>DATE(cars[[#This Row],[year_1]],1,1)</f>
        <v>41640</v>
      </c>
      <c r="E8400" t="s">
        <v>17</v>
      </c>
      <c r="F8400" s="4">
        <v>540</v>
      </c>
      <c r="G8400">
        <v>8</v>
      </c>
      <c r="H8400" t="s">
        <v>33</v>
      </c>
      <c r="I8400" t="s">
        <v>19</v>
      </c>
      <c r="J8400">
        <v>4</v>
      </c>
      <c r="K8400" t="s">
        <v>20</v>
      </c>
      <c r="L8400" t="s">
        <v>63</v>
      </c>
      <c r="M8400" t="s">
        <v>32</v>
      </c>
      <c r="N8400">
        <v>25</v>
      </c>
      <c r="O8400">
        <v>16</v>
      </c>
      <c r="P8400">
        <v>3916</v>
      </c>
      <c r="Q8400">
        <v>132200</v>
      </c>
    </row>
    <row r="8401" spans="1:17" x14ac:dyDescent="0.25">
      <c r="A8401" t="s">
        <v>15</v>
      </c>
      <c r="B8401" s="1" t="s">
        <v>173</v>
      </c>
      <c r="C8401">
        <v>2014</v>
      </c>
      <c r="D8401" s="15">
        <f>DATE(cars[[#This Row],[year_1]],1,1)</f>
        <v>41640</v>
      </c>
      <c r="E8401" t="s">
        <v>17</v>
      </c>
      <c r="F8401" s="4">
        <v>540</v>
      </c>
      <c r="G8401">
        <v>8</v>
      </c>
      <c r="H8401" t="s">
        <v>33</v>
      </c>
      <c r="I8401" t="s">
        <v>34</v>
      </c>
      <c r="J8401">
        <v>4</v>
      </c>
      <c r="K8401" t="s">
        <v>20</v>
      </c>
      <c r="L8401" t="s">
        <v>63</v>
      </c>
      <c r="M8401" t="s">
        <v>32</v>
      </c>
      <c r="N8401">
        <v>24</v>
      </c>
      <c r="O8401">
        <v>16</v>
      </c>
      <c r="P8401">
        <v>3916</v>
      </c>
      <c r="Q8401">
        <v>131300</v>
      </c>
    </row>
    <row r="8402" spans="1:17" x14ac:dyDescent="0.25">
      <c r="A8402" t="s">
        <v>15</v>
      </c>
      <c r="B8402" s="1" t="s">
        <v>173</v>
      </c>
      <c r="C8402">
        <v>2014</v>
      </c>
      <c r="D8402" s="15">
        <f>DATE(cars[[#This Row],[year_1]],1,1)</f>
        <v>41640</v>
      </c>
      <c r="E8402" t="s">
        <v>17</v>
      </c>
      <c r="F8402" s="4">
        <v>540</v>
      </c>
      <c r="G8402">
        <v>8</v>
      </c>
      <c r="H8402" t="s">
        <v>33</v>
      </c>
      <c r="I8402" t="s">
        <v>19</v>
      </c>
      <c r="J8402">
        <v>4</v>
      </c>
      <c r="K8402" t="s">
        <v>20</v>
      </c>
      <c r="L8402" t="s">
        <v>63</v>
      </c>
      <c r="M8402" t="s">
        <v>32</v>
      </c>
      <c r="N8402">
        <v>25</v>
      </c>
      <c r="O8402">
        <v>16</v>
      </c>
      <c r="P8402">
        <v>3916</v>
      </c>
      <c r="Q8402">
        <v>128300</v>
      </c>
    </row>
    <row r="8403" spans="1:17" x14ac:dyDescent="0.25">
      <c r="A8403" t="s">
        <v>15</v>
      </c>
      <c r="B8403" s="1" t="s">
        <v>173</v>
      </c>
      <c r="C8403">
        <v>2015</v>
      </c>
      <c r="D8403" s="15">
        <f>DATE(cars[[#This Row],[year_1]],1,1)</f>
        <v>42005</v>
      </c>
      <c r="E8403" t="s">
        <v>17</v>
      </c>
      <c r="F8403" s="4">
        <v>540</v>
      </c>
      <c r="G8403">
        <v>8</v>
      </c>
      <c r="H8403" t="s">
        <v>33</v>
      </c>
      <c r="I8403" t="s">
        <v>19</v>
      </c>
      <c r="J8403">
        <v>4</v>
      </c>
      <c r="K8403" t="s">
        <v>20</v>
      </c>
      <c r="L8403" t="s">
        <v>63</v>
      </c>
      <c r="M8403" t="s">
        <v>32</v>
      </c>
      <c r="N8403">
        <v>25</v>
      </c>
      <c r="O8403">
        <v>16</v>
      </c>
      <c r="P8403">
        <v>3916</v>
      </c>
      <c r="Q8403">
        <v>132200</v>
      </c>
    </row>
    <row r="8404" spans="1:17" x14ac:dyDescent="0.25">
      <c r="A8404" t="s">
        <v>15</v>
      </c>
      <c r="B8404" s="1" t="s">
        <v>173</v>
      </c>
      <c r="C8404">
        <v>2015</v>
      </c>
      <c r="D8404" s="15">
        <f>DATE(cars[[#This Row],[year_1]],1,1)</f>
        <v>42005</v>
      </c>
      <c r="E8404" t="s">
        <v>17</v>
      </c>
      <c r="F8404" s="4">
        <v>540</v>
      </c>
      <c r="G8404">
        <v>8</v>
      </c>
      <c r="H8404" t="s">
        <v>33</v>
      </c>
      <c r="I8404" t="s">
        <v>34</v>
      </c>
      <c r="J8404">
        <v>4</v>
      </c>
      <c r="K8404" t="s">
        <v>20</v>
      </c>
      <c r="L8404" t="s">
        <v>63</v>
      </c>
      <c r="M8404" t="s">
        <v>32</v>
      </c>
      <c r="N8404">
        <v>24</v>
      </c>
      <c r="O8404">
        <v>16</v>
      </c>
      <c r="P8404">
        <v>3916</v>
      </c>
      <c r="Q8404">
        <v>131300</v>
      </c>
    </row>
    <row r="8405" spans="1:17" x14ac:dyDescent="0.25">
      <c r="A8405" t="s">
        <v>15</v>
      </c>
      <c r="B8405" s="1" t="s">
        <v>173</v>
      </c>
      <c r="C8405">
        <v>2015</v>
      </c>
      <c r="D8405" s="15">
        <f>DATE(cars[[#This Row],[year_1]],1,1)</f>
        <v>42005</v>
      </c>
      <c r="E8405" t="s">
        <v>17</v>
      </c>
      <c r="F8405" s="4">
        <v>540</v>
      </c>
      <c r="G8405">
        <v>8</v>
      </c>
      <c r="H8405" t="s">
        <v>33</v>
      </c>
      <c r="I8405" t="s">
        <v>34</v>
      </c>
      <c r="J8405">
        <v>4</v>
      </c>
      <c r="K8405" t="s">
        <v>20</v>
      </c>
      <c r="L8405" t="s">
        <v>63</v>
      </c>
      <c r="M8405" t="s">
        <v>32</v>
      </c>
      <c r="N8405">
        <v>24</v>
      </c>
      <c r="O8405">
        <v>16</v>
      </c>
      <c r="P8405">
        <v>3916</v>
      </c>
      <c r="Q8405">
        <v>135200</v>
      </c>
    </row>
    <row r="8406" spans="1:17" x14ac:dyDescent="0.25">
      <c r="A8406" t="s">
        <v>15</v>
      </c>
      <c r="B8406" s="1" t="s">
        <v>173</v>
      </c>
      <c r="C8406">
        <v>2015</v>
      </c>
      <c r="D8406" s="15">
        <f>DATE(cars[[#This Row],[year_1]],1,1)</f>
        <v>42005</v>
      </c>
      <c r="E8406" t="s">
        <v>17</v>
      </c>
      <c r="F8406" s="4">
        <v>540</v>
      </c>
      <c r="G8406">
        <v>8</v>
      </c>
      <c r="H8406" t="s">
        <v>33</v>
      </c>
      <c r="I8406" t="s">
        <v>19</v>
      </c>
      <c r="J8406">
        <v>4</v>
      </c>
      <c r="K8406" t="s">
        <v>20</v>
      </c>
      <c r="L8406" t="s">
        <v>63</v>
      </c>
      <c r="M8406" t="s">
        <v>32</v>
      </c>
      <c r="N8406">
        <v>25</v>
      </c>
      <c r="O8406">
        <v>16</v>
      </c>
      <c r="P8406">
        <v>3916</v>
      </c>
      <c r="Q8406">
        <v>128300</v>
      </c>
    </row>
    <row r="8407" spans="1:17" x14ac:dyDescent="0.25">
      <c r="A8407" t="s">
        <v>47</v>
      </c>
      <c r="B8407" s="1" t="s">
        <v>543</v>
      </c>
      <c r="C8407">
        <v>2015</v>
      </c>
      <c r="D8407" s="15">
        <f>DATE(cars[[#This Row],[year_1]],1,1)</f>
        <v>42005</v>
      </c>
      <c r="E8407" t="s">
        <v>38</v>
      </c>
      <c r="F8407" s="4">
        <v>545</v>
      </c>
      <c r="G8407">
        <v>6</v>
      </c>
      <c r="H8407" t="s">
        <v>77</v>
      </c>
      <c r="I8407" t="s">
        <v>34</v>
      </c>
      <c r="J8407">
        <v>2</v>
      </c>
      <c r="K8407" t="s">
        <v>73</v>
      </c>
      <c r="L8407" t="s">
        <v>31</v>
      </c>
      <c r="M8407" t="s">
        <v>22</v>
      </c>
      <c r="N8407">
        <v>23</v>
      </c>
      <c r="O8407">
        <v>16</v>
      </c>
      <c r="P8407">
        <v>2009</v>
      </c>
      <c r="Q8407">
        <v>111510</v>
      </c>
    </row>
    <row r="8408" spans="1:17" x14ac:dyDescent="0.25">
      <c r="A8408" t="s">
        <v>47</v>
      </c>
      <c r="B8408" s="1" t="s">
        <v>543</v>
      </c>
      <c r="C8408">
        <v>2015</v>
      </c>
      <c r="D8408" s="15">
        <f>DATE(cars[[#This Row],[year_1]],1,1)</f>
        <v>42005</v>
      </c>
      <c r="E8408" t="s">
        <v>38</v>
      </c>
      <c r="F8408" s="4">
        <v>545</v>
      </c>
      <c r="G8408">
        <v>6</v>
      </c>
      <c r="H8408" t="s">
        <v>77</v>
      </c>
      <c r="I8408" t="s">
        <v>34</v>
      </c>
      <c r="J8408">
        <v>2</v>
      </c>
      <c r="K8408" t="s">
        <v>73</v>
      </c>
      <c r="L8408" t="s">
        <v>31</v>
      </c>
      <c r="M8408" t="s">
        <v>22</v>
      </c>
      <c r="N8408">
        <v>23</v>
      </c>
      <c r="O8408">
        <v>16</v>
      </c>
      <c r="P8408">
        <v>2009</v>
      </c>
      <c r="Q8408">
        <v>115710</v>
      </c>
    </row>
    <row r="8409" spans="1:17" x14ac:dyDescent="0.25">
      <c r="A8409" t="s">
        <v>47</v>
      </c>
      <c r="B8409" s="1" t="s">
        <v>543</v>
      </c>
      <c r="C8409">
        <v>2015</v>
      </c>
      <c r="D8409" s="15">
        <f>DATE(cars[[#This Row],[year_1]],1,1)</f>
        <v>42005</v>
      </c>
      <c r="E8409" t="s">
        <v>38</v>
      </c>
      <c r="F8409" s="4">
        <v>545</v>
      </c>
      <c r="G8409">
        <v>6</v>
      </c>
      <c r="H8409" t="s">
        <v>77</v>
      </c>
      <c r="I8409" t="s">
        <v>34</v>
      </c>
      <c r="J8409">
        <v>2</v>
      </c>
      <c r="K8409" t="s">
        <v>73</v>
      </c>
      <c r="L8409" t="s">
        <v>31</v>
      </c>
      <c r="M8409" t="s">
        <v>22</v>
      </c>
      <c r="N8409">
        <v>23</v>
      </c>
      <c r="O8409">
        <v>16</v>
      </c>
      <c r="P8409">
        <v>2009</v>
      </c>
      <c r="Q8409">
        <v>101770</v>
      </c>
    </row>
    <row r="8410" spans="1:17" x14ac:dyDescent="0.25">
      <c r="A8410" t="s">
        <v>47</v>
      </c>
      <c r="B8410" s="1" t="s">
        <v>543</v>
      </c>
      <c r="C8410">
        <v>2016</v>
      </c>
      <c r="D8410" s="15">
        <f>DATE(cars[[#This Row],[year_1]],1,1)</f>
        <v>42370</v>
      </c>
      <c r="E8410" t="s">
        <v>17</v>
      </c>
      <c r="F8410" s="4">
        <v>545</v>
      </c>
      <c r="G8410">
        <v>6</v>
      </c>
      <c r="H8410" t="s">
        <v>77</v>
      </c>
      <c r="I8410" t="s">
        <v>34</v>
      </c>
      <c r="J8410">
        <v>2</v>
      </c>
      <c r="K8410" t="s">
        <v>73</v>
      </c>
      <c r="L8410" t="s">
        <v>31</v>
      </c>
      <c r="M8410" t="s">
        <v>22</v>
      </c>
      <c r="N8410">
        <v>22</v>
      </c>
      <c r="O8410">
        <v>16</v>
      </c>
      <c r="P8410">
        <v>2009</v>
      </c>
      <c r="Q8410">
        <v>111510</v>
      </c>
    </row>
    <row r="8411" spans="1:17" x14ac:dyDescent="0.25">
      <c r="A8411" t="s">
        <v>47</v>
      </c>
      <c r="B8411" s="1" t="s">
        <v>543</v>
      </c>
      <c r="C8411">
        <v>2016</v>
      </c>
      <c r="D8411" s="15">
        <f>DATE(cars[[#This Row],[year_1]],1,1)</f>
        <v>42370</v>
      </c>
      <c r="E8411" t="s">
        <v>17</v>
      </c>
      <c r="F8411" s="4">
        <v>545</v>
      </c>
      <c r="G8411">
        <v>6</v>
      </c>
      <c r="H8411" t="s">
        <v>77</v>
      </c>
      <c r="I8411" t="s">
        <v>34</v>
      </c>
      <c r="J8411">
        <v>2</v>
      </c>
      <c r="K8411" t="s">
        <v>73</v>
      </c>
      <c r="L8411" t="s">
        <v>31</v>
      </c>
      <c r="M8411" t="s">
        <v>22</v>
      </c>
      <c r="N8411">
        <v>22</v>
      </c>
      <c r="O8411">
        <v>16</v>
      </c>
      <c r="P8411">
        <v>2009</v>
      </c>
      <c r="Q8411">
        <v>101770</v>
      </c>
    </row>
    <row r="8412" spans="1:17" x14ac:dyDescent="0.25">
      <c r="A8412" t="s">
        <v>40</v>
      </c>
      <c r="B8412" s="1" t="s">
        <v>384</v>
      </c>
      <c r="C8412">
        <v>2015</v>
      </c>
      <c r="D8412" s="15">
        <f>DATE(cars[[#This Row],[year_1]],1,1)</f>
        <v>42005</v>
      </c>
      <c r="E8412" t="s">
        <v>17</v>
      </c>
      <c r="F8412" s="4">
        <v>550</v>
      </c>
      <c r="G8412">
        <v>8</v>
      </c>
      <c r="H8412" t="s">
        <v>33</v>
      </c>
      <c r="I8412" t="s">
        <v>34</v>
      </c>
      <c r="J8412">
        <v>4</v>
      </c>
      <c r="K8412" t="s">
        <v>20</v>
      </c>
      <c r="L8412" t="s">
        <v>31</v>
      </c>
      <c r="M8412" t="s">
        <v>32</v>
      </c>
      <c r="N8412">
        <v>23</v>
      </c>
      <c r="O8412">
        <v>16</v>
      </c>
      <c r="P8412">
        <v>617</v>
      </c>
      <c r="Q8412">
        <v>93600</v>
      </c>
    </row>
    <row r="8413" spans="1:17" x14ac:dyDescent="0.25">
      <c r="A8413" t="s">
        <v>75</v>
      </c>
      <c r="B8413" s="1" t="s">
        <v>253</v>
      </c>
      <c r="C8413">
        <v>2015</v>
      </c>
      <c r="D8413" s="15">
        <f>DATE(cars[[#This Row],[year_1]],1,1)</f>
        <v>42005</v>
      </c>
      <c r="E8413" t="s">
        <v>17</v>
      </c>
      <c r="F8413" s="4">
        <v>553</v>
      </c>
      <c r="G8413">
        <v>8</v>
      </c>
      <c r="H8413" t="s">
        <v>77</v>
      </c>
      <c r="I8413" t="s">
        <v>19</v>
      </c>
      <c r="J8413">
        <v>2</v>
      </c>
      <c r="K8413" t="s">
        <v>76</v>
      </c>
      <c r="L8413" t="s">
        <v>21</v>
      </c>
      <c r="M8413" t="s">
        <v>25</v>
      </c>
      <c r="N8413">
        <v>23</v>
      </c>
      <c r="O8413">
        <v>16</v>
      </c>
      <c r="P8413">
        <v>2774</v>
      </c>
      <c r="Q8413">
        <v>198973</v>
      </c>
    </row>
    <row r="8414" spans="1:17" x14ac:dyDescent="0.25">
      <c r="A8414" t="s">
        <v>40</v>
      </c>
      <c r="B8414" s="1" t="s">
        <v>882</v>
      </c>
      <c r="C8414">
        <v>2015</v>
      </c>
      <c r="D8414" s="15">
        <f>DATE(cars[[#This Row],[year_1]],1,1)</f>
        <v>42005</v>
      </c>
      <c r="E8414" t="s">
        <v>17</v>
      </c>
      <c r="F8414" s="4">
        <v>557</v>
      </c>
      <c r="G8414">
        <v>8</v>
      </c>
      <c r="H8414" t="s">
        <v>33</v>
      </c>
      <c r="I8414" t="s">
        <v>19</v>
      </c>
      <c r="J8414">
        <v>2</v>
      </c>
      <c r="K8414" t="s">
        <v>20</v>
      </c>
      <c r="L8414" t="s">
        <v>21</v>
      </c>
      <c r="M8414" t="s">
        <v>25</v>
      </c>
      <c r="N8414">
        <v>25</v>
      </c>
      <c r="O8414">
        <v>16</v>
      </c>
      <c r="P8414">
        <v>617</v>
      </c>
      <c r="Q8414">
        <v>147300</v>
      </c>
    </row>
    <row r="8415" spans="1:17" x14ac:dyDescent="0.25">
      <c r="A8415" t="s">
        <v>28</v>
      </c>
      <c r="B8415" s="1" t="s">
        <v>819</v>
      </c>
      <c r="C8415">
        <v>2015</v>
      </c>
      <c r="D8415" s="15">
        <f>DATE(cars[[#This Row],[year_1]],1,1)</f>
        <v>42005</v>
      </c>
      <c r="E8415" t="s">
        <v>17</v>
      </c>
      <c r="F8415" s="4">
        <v>560</v>
      </c>
      <c r="G8415">
        <v>8</v>
      </c>
      <c r="H8415" t="s">
        <v>33</v>
      </c>
      <c r="I8415" t="s">
        <v>34</v>
      </c>
      <c r="J8415">
        <v>4</v>
      </c>
      <c r="K8415" t="s">
        <v>20</v>
      </c>
      <c r="L8415" t="s">
        <v>63</v>
      </c>
      <c r="M8415" t="s">
        <v>32</v>
      </c>
      <c r="N8415">
        <v>27</v>
      </c>
      <c r="O8415">
        <v>16</v>
      </c>
      <c r="P8415">
        <v>3105</v>
      </c>
      <c r="Q8415">
        <v>106500</v>
      </c>
    </row>
    <row r="8416" spans="1:17" x14ac:dyDescent="0.25">
      <c r="A8416" t="s">
        <v>103</v>
      </c>
      <c r="B8416" s="1" t="s">
        <v>104</v>
      </c>
      <c r="C8416">
        <v>2016</v>
      </c>
      <c r="D8416" s="15">
        <f>DATE(cars[[#This Row],[year_1]],1,1)</f>
        <v>42370</v>
      </c>
      <c r="E8416" t="s">
        <v>17</v>
      </c>
      <c r="F8416" s="4">
        <v>562</v>
      </c>
      <c r="G8416">
        <v>8</v>
      </c>
      <c r="H8416" t="s">
        <v>77</v>
      </c>
      <c r="I8416" t="s">
        <v>19</v>
      </c>
      <c r="J8416">
        <v>2</v>
      </c>
      <c r="K8416" t="s">
        <v>76</v>
      </c>
      <c r="L8416" t="s">
        <v>21</v>
      </c>
      <c r="M8416" t="s">
        <v>22</v>
      </c>
      <c r="N8416">
        <v>23</v>
      </c>
      <c r="O8416">
        <v>16</v>
      </c>
      <c r="P8416">
        <v>416</v>
      </c>
      <c r="Q8416">
        <v>184900</v>
      </c>
    </row>
    <row r="8417" spans="1:17" x14ac:dyDescent="0.25">
      <c r="A8417" t="s">
        <v>47</v>
      </c>
      <c r="B8417" s="1" t="s">
        <v>543</v>
      </c>
      <c r="C8417">
        <v>2017</v>
      </c>
      <c r="D8417" s="15">
        <f>DATE(cars[[#This Row],[year_1]],1,1)</f>
        <v>42736</v>
      </c>
      <c r="E8417" t="s">
        <v>17</v>
      </c>
      <c r="F8417" s="4">
        <v>565</v>
      </c>
      <c r="G8417">
        <v>6</v>
      </c>
      <c r="H8417" t="s">
        <v>77</v>
      </c>
      <c r="I8417" t="s">
        <v>34</v>
      </c>
      <c r="J8417">
        <v>2</v>
      </c>
      <c r="K8417" t="s">
        <v>73</v>
      </c>
      <c r="L8417" t="s">
        <v>31</v>
      </c>
      <c r="M8417" t="s">
        <v>22</v>
      </c>
      <c r="N8417">
        <v>22</v>
      </c>
      <c r="O8417">
        <v>16</v>
      </c>
      <c r="P8417">
        <v>2009</v>
      </c>
      <c r="Q8417">
        <v>109990</v>
      </c>
    </row>
    <row r="8418" spans="1:17" x14ac:dyDescent="0.25">
      <c r="A8418" t="s">
        <v>40</v>
      </c>
      <c r="B8418" s="1" t="s">
        <v>296</v>
      </c>
      <c r="C8418">
        <v>2015</v>
      </c>
      <c r="D8418" s="15">
        <f>DATE(cars[[#This Row],[year_1]],1,1)</f>
        <v>42005</v>
      </c>
      <c r="E8418" t="s">
        <v>17</v>
      </c>
      <c r="F8418" s="4">
        <v>577</v>
      </c>
      <c r="G8418">
        <v>8</v>
      </c>
      <c r="H8418" t="s">
        <v>33</v>
      </c>
      <c r="I8418" t="s">
        <v>34</v>
      </c>
      <c r="J8418">
        <v>4</v>
      </c>
      <c r="K8418" t="s">
        <v>20</v>
      </c>
      <c r="L8418" t="s">
        <v>31</v>
      </c>
      <c r="M8418" t="s">
        <v>32</v>
      </c>
      <c r="N8418">
        <v>22</v>
      </c>
      <c r="O8418">
        <v>16</v>
      </c>
      <c r="P8418">
        <v>617</v>
      </c>
      <c r="Q8418">
        <v>106550</v>
      </c>
    </row>
    <row r="8419" spans="1:17" x14ac:dyDescent="0.25">
      <c r="A8419" t="s">
        <v>40</v>
      </c>
      <c r="B8419" s="1" t="s">
        <v>296</v>
      </c>
      <c r="C8419">
        <v>2016</v>
      </c>
      <c r="D8419" s="15">
        <f>DATE(cars[[#This Row],[year_1]],1,1)</f>
        <v>42370</v>
      </c>
      <c r="E8419" t="s">
        <v>17</v>
      </c>
      <c r="F8419" s="4">
        <v>577</v>
      </c>
      <c r="G8419">
        <v>8</v>
      </c>
      <c r="H8419" t="s">
        <v>33</v>
      </c>
      <c r="I8419" t="s">
        <v>34</v>
      </c>
      <c r="J8419">
        <v>4</v>
      </c>
      <c r="K8419" t="s">
        <v>20</v>
      </c>
      <c r="L8419" t="s">
        <v>31</v>
      </c>
      <c r="M8419" t="s">
        <v>32</v>
      </c>
      <c r="N8419">
        <v>22</v>
      </c>
      <c r="O8419">
        <v>16</v>
      </c>
      <c r="P8419">
        <v>617</v>
      </c>
      <c r="Q8419">
        <v>107800</v>
      </c>
    </row>
    <row r="8420" spans="1:17" x14ac:dyDescent="0.25">
      <c r="A8420" t="s">
        <v>40</v>
      </c>
      <c r="B8420" s="1" t="s">
        <v>296</v>
      </c>
      <c r="C8420">
        <v>2017</v>
      </c>
      <c r="D8420" s="15">
        <f>DATE(cars[[#This Row],[year_1]],1,1)</f>
        <v>42736</v>
      </c>
      <c r="E8420" t="s">
        <v>17</v>
      </c>
      <c r="F8420" s="4">
        <v>577</v>
      </c>
      <c r="G8420">
        <v>8</v>
      </c>
      <c r="H8420" t="s">
        <v>33</v>
      </c>
      <c r="I8420" t="s">
        <v>34</v>
      </c>
      <c r="J8420">
        <v>4</v>
      </c>
      <c r="K8420" t="s">
        <v>20</v>
      </c>
      <c r="L8420" t="s">
        <v>31</v>
      </c>
      <c r="M8420" t="s">
        <v>32</v>
      </c>
      <c r="N8420">
        <v>22</v>
      </c>
      <c r="O8420">
        <v>16</v>
      </c>
      <c r="P8420">
        <v>617</v>
      </c>
      <c r="Q8420">
        <v>108900</v>
      </c>
    </row>
    <row r="8421" spans="1:17" x14ac:dyDescent="0.25">
      <c r="A8421" t="s">
        <v>40</v>
      </c>
      <c r="B8421" s="1" t="s">
        <v>882</v>
      </c>
      <c r="C8421">
        <v>2016</v>
      </c>
      <c r="D8421" s="15">
        <f>DATE(cars[[#This Row],[year_1]],1,1)</f>
        <v>42370</v>
      </c>
      <c r="E8421" t="s">
        <v>17</v>
      </c>
      <c r="F8421" s="4">
        <v>577</v>
      </c>
      <c r="G8421">
        <v>8</v>
      </c>
      <c r="H8421" t="s">
        <v>33</v>
      </c>
      <c r="I8421" t="s">
        <v>19</v>
      </c>
      <c r="J8421">
        <v>2</v>
      </c>
      <c r="K8421" t="s">
        <v>20</v>
      </c>
      <c r="L8421" t="s">
        <v>21</v>
      </c>
      <c r="M8421" t="s">
        <v>25</v>
      </c>
      <c r="N8421">
        <v>25</v>
      </c>
      <c r="O8421">
        <v>16</v>
      </c>
      <c r="P8421">
        <v>617</v>
      </c>
      <c r="Q8421">
        <v>149700</v>
      </c>
    </row>
    <row r="8422" spans="1:17" x14ac:dyDescent="0.25">
      <c r="A8422" t="s">
        <v>40</v>
      </c>
      <c r="B8422" s="1" t="s">
        <v>882</v>
      </c>
      <c r="C8422">
        <v>2017</v>
      </c>
      <c r="D8422" s="15">
        <f>DATE(cars[[#This Row],[year_1]],1,1)</f>
        <v>42736</v>
      </c>
      <c r="E8422" t="s">
        <v>17</v>
      </c>
      <c r="F8422" s="4">
        <v>577</v>
      </c>
      <c r="G8422">
        <v>8</v>
      </c>
      <c r="H8422" t="s">
        <v>33</v>
      </c>
      <c r="I8422" t="s">
        <v>19</v>
      </c>
      <c r="J8422">
        <v>2</v>
      </c>
      <c r="K8422" t="s">
        <v>20</v>
      </c>
      <c r="L8422" t="s">
        <v>21</v>
      </c>
      <c r="M8422" t="s">
        <v>25</v>
      </c>
      <c r="N8422">
        <v>25</v>
      </c>
      <c r="O8422">
        <v>16</v>
      </c>
      <c r="P8422">
        <v>617</v>
      </c>
      <c r="Q8422">
        <v>151350</v>
      </c>
    </row>
    <row r="8423" spans="1:17" x14ac:dyDescent="0.25">
      <c r="A8423" t="s">
        <v>15</v>
      </c>
      <c r="B8423" s="1" t="s">
        <v>173</v>
      </c>
      <c r="C8423">
        <v>2017</v>
      </c>
      <c r="D8423" s="15">
        <f>DATE(cars[[#This Row],[year_1]],1,1)</f>
        <v>42736</v>
      </c>
      <c r="E8423" t="s">
        <v>17</v>
      </c>
      <c r="F8423" s="4">
        <v>600</v>
      </c>
      <c r="G8423">
        <v>8</v>
      </c>
      <c r="H8423" t="s">
        <v>33</v>
      </c>
      <c r="I8423" t="s">
        <v>34</v>
      </c>
      <c r="J8423">
        <v>4</v>
      </c>
      <c r="K8423" t="s">
        <v>20</v>
      </c>
      <c r="L8423" t="s">
        <v>63</v>
      </c>
      <c r="M8423" t="s">
        <v>32</v>
      </c>
      <c r="N8423">
        <v>24</v>
      </c>
      <c r="O8423">
        <v>16</v>
      </c>
      <c r="P8423">
        <v>3916</v>
      </c>
      <c r="Q8423">
        <v>137000</v>
      </c>
    </row>
    <row r="8424" spans="1:17" x14ac:dyDescent="0.25">
      <c r="A8424" t="s">
        <v>47</v>
      </c>
      <c r="B8424" s="1" t="s">
        <v>543</v>
      </c>
      <c r="C8424">
        <v>2015</v>
      </c>
      <c r="D8424" s="15">
        <f>DATE(cars[[#This Row],[year_1]],1,1)</f>
        <v>42005</v>
      </c>
      <c r="E8424" t="s">
        <v>38</v>
      </c>
      <c r="F8424" s="4">
        <v>600</v>
      </c>
      <c r="G8424">
        <v>6</v>
      </c>
      <c r="H8424" t="s">
        <v>77</v>
      </c>
      <c r="I8424" t="s">
        <v>34</v>
      </c>
      <c r="J8424">
        <v>2</v>
      </c>
      <c r="K8424" t="s">
        <v>74</v>
      </c>
      <c r="L8424" t="s">
        <v>31</v>
      </c>
      <c r="M8424" t="s">
        <v>22</v>
      </c>
      <c r="N8424">
        <v>23</v>
      </c>
      <c r="O8424">
        <v>16</v>
      </c>
      <c r="P8424">
        <v>2009</v>
      </c>
      <c r="Q8424">
        <v>149990</v>
      </c>
    </row>
    <row r="8425" spans="1:17" x14ac:dyDescent="0.25">
      <c r="A8425" t="s">
        <v>47</v>
      </c>
      <c r="B8425" s="1" t="s">
        <v>543</v>
      </c>
      <c r="C8425">
        <v>2016</v>
      </c>
      <c r="D8425" s="15">
        <f>DATE(cars[[#This Row],[year_1]],1,1)</f>
        <v>42370</v>
      </c>
      <c r="E8425" t="s">
        <v>17</v>
      </c>
      <c r="F8425" s="4">
        <v>600</v>
      </c>
      <c r="G8425">
        <v>6</v>
      </c>
      <c r="H8425" t="s">
        <v>77</v>
      </c>
      <c r="I8425" t="s">
        <v>34</v>
      </c>
      <c r="J8425">
        <v>2</v>
      </c>
      <c r="K8425" t="s">
        <v>74</v>
      </c>
      <c r="L8425" t="s">
        <v>31</v>
      </c>
      <c r="M8425" t="s">
        <v>22</v>
      </c>
      <c r="N8425">
        <v>22</v>
      </c>
      <c r="O8425">
        <v>16</v>
      </c>
      <c r="P8425">
        <v>2009</v>
      </c>
      <c r="Q8425">
        <v>149990</v>
      </c>
    </row>
    <row r="8426" spans="1:17" x14ac:dyDescent="0.25">
      <c r="A8426" t="s">
        <v>103</v>
      </c>
      <c r="B8426" s="1" t="s">
        <v>116</v>
      </c>
      <c r="C8426">
        <v>2015</v>
      </c>
      <c r="D8426" s="15">
        <f>DATE(cars[[#This Row],[year_1]],1,1)</f>
        <v>42005</v>
      </c>
      <c r="E8426" t="s">
        <v>17</v>
      </c>
      <c r="F8426" s="4">
        <v>641</v>
      </c>
      <c r="G8426">
        <v>8</v>
      </c>
      <c r="H8426" t="s">
        <v>77</v>
      </c>
      <c r="I8426" t="s">
        <v>19</v>
      </c>
      <c r="J8426">
        <v>2</v>
      </c>
      <c r="K8426" t="s">
        <v>76</v>
      </c>
      <c r="L8426" t="s">
        <v>21</v>
      </c>
      <c r="M8426" t="s">
        <v>22</v>
      </c>
      <c r="N8426">
        <v>22</v>
      </c>
      <c r="O8426">
        <v>16</v>
      </c>
      <c r="P8426">
        <v>416</v>
      </c>
      <c r="Q8426">
        <v>265500</v>
      </c>
    </row>
    <row r="8427" spans="1:17" x14ac:dyDescent="0.25">
      <c r="A8427" t="s">
        <v>103</v>
      </c>
      <c r="B8427" s="1" t="s">
        <v>117</v>
      </c>
      <c r="C8427">
        <v>2015</v>
      </c>
      <c r="D8427" s="15">
        <f>DATE(cars[[#This Row],[year_1]],1,1)</f>
        <v>42005</v>
      </c>
      <c r="E8427" t="s">
        <v>17</v>
      </c>
      <c r="F8427" s="4">
        <v>641</v>
      </c>
      <c r="G8427">
        <v>8</v>
      </c>
      <c r="H8427" t="s">
        <v>77</v>
      </c>
      <c r="I8427" t="s">
        <v>19</v>
      </c>
      <c r="J8427">
        <v>2</v>
      </c>
      <c r="K8427" t="s">
        <v>76</v>
      </c>
      <c r="L8427" t="s">
        <v>21</v>
      </c>
      <c r="M8427" t="s">
        <v>25</v>
      </c>
      <c r="N8427">
        <v>22</v>
      </c>
      <c r="O8427">
        <v>16</v>
      </c>
      <c r="P8427">
        <v>416</v>
      </c>
      <c r="Q8427">
        <v>280225</v>
      </c>
    </row>
    <row r="8428" spans="1:17" x14ac:dyDescent="0.25">
      <c r="A8428" t="s">
        <v>220</v>
      </c>
      <c r="B8428" s="1" t="s">
        <v>986</v>
      </c>
      <c r="C8428">
        <v>1990</v>
      </c>
      <c r="D8428" s="15">
        <f>DATE(cars[[#This Row],[year_1]],1,1)</f>
        <v>32874</v>
      </c>
      <c r="E8428" t="s">
        <v>29</v>
      </c>
      <c r="F8428" s="4">
        <v>90</v>
      </c>
      <c r="G8428">
        <v>4</v>
      </c>
      <c r="H8428" t="s">
        <v>33</v>
      </c>
      <c r="I8428" t="s">
        <v>19</v>
      </c>
      <c r="J8428">
        <v>3</v>
      </c>
      <c r="K8428" t="s">
        <v>49</v>
      </c>
      <c r="L8428" t="s">
        <v>63</v>
      </c>
      <c r="M8428" t="s">
        <v>110</v>
      </c>
      <c r="N8428">
        <v>16</v>
      </c>
      <c r="O8428">
        <v>15</v>
      </c>
      <c r="P8428">
        <v>873</v>
      </c>
      <c r="Q8428">
        <v>2000</v>
      </c>
    </row>
    <row r="8429" spans="1:17" x14ac:dyDescent="0.25">
      <c r="A8429" t="s">
        <v>47</v>
      </c>
      <c r="B8429" s="1" t="s">
        <v>988</v>
      </c>
      <c r="C8429">
        <v>1990</v>
      </c>
      <c r="D8429" s="15">
        <f>DATE(cars[[#This Row],[year_1]],1,1)</f>
        <v>32874</v>
      </c>
      <c r="E8429" t="s">
        <v>29</v>
      </c>
      <c r="F8429" s="4">
        <v>106</v>
      </c>
      <c r="G8429">
        <v>4</v>
      </c>
      <c r="H8429" t="s">
        <v>33</v>
      </c>
      <c r="I8429" t="s">
        <v>19</v>
      </c>
      <c r="J8429">
        <v>3</v>
      </c>
      <c r="K8429" t="s">
        <v>49</v>
      </c>
      <c r="L8429" t="s">
        <v>21</v>
      </c>
      <c r="M8429" t="s">
        <v>110</v>
      </c>
      <c r="N8429">
        <v>19</v>
      </c>
      <c r="O8429">
        <v>15</v>
      </c>
      <c r="P8429">
        <v>2009</v>
      </c>
      <c r="Q8429">
        <v>2000</v>
      </c>
    </row>
    <row r="8430" spans="1:17" x14ac:dyDescent="0.25">
      <c r="A8430" t="s">
        <v>64</v>
      </c>
      <c r="B8430" s="1" t="s">
        <v>669</v>
      </c>
      <c r="C8430">
        <v>1994</v>
      </c>
      <c r="D8430" s="15">
        <f>DATE(cars[[#This Row],[year_1]],1,1)</f>
        <v>34335</v>
      </c>
      <c r="E8430" t="s">
        <v>29</v>
      </c>
      <c r="F8430" s="4">
        <v>116</v>
      </c>
      <c r="G8430">
        <v>6</v>
      </c>
      <c r="H8430" t="s">
        <v>18</v>
      </c>
      <c r="I8430" t="s">
        <v>91</v>
      </c>
      <c r="J8430">
        <v>2</v>
      </c>
      <c r="K8430" t="s">
        <v>49</v>
      </c>
      <c r="L8430" t="s">
        <v>21</v>
      </c>
      <c r="M8430" t="s">
        <v>213</v>
      </c>
      <c r="N8430">
        <v>20</v>
      </c>
      <c r="O8430">
        <v>15</v>
      </c>
      <c r="P8430">
        <v>436</v>
      </c>
      <c r="Q8430">
        <v>2000</v>
      </c>
    </row>
    <row r="8431" spans="1:17" x14ac:dyDescent="0.25">
      <c r="A8431" t="s">
        <v>47</v>
      </c>
      <c r="B8431" s="1" t="s">
        <v>965</v>
      </c>
      <c r="C8431">
        <v>1996</v>
      </c>
      <c r="D8431" s="15">
        <f>DATE(cars[[#This Row],[year_1]],1,1)</f>
        <v>35065</v>
      </c>
      <c r="E8431" t="s">
        <v>29</v>
      </c>
      <c r="F8431" s="4">
        <v>134</v>
      </c>
      <c r="G8431">
        <v>4</v>
      </c>
      <c r="H8431" t="s">
        <v>18</v>
      </c>
      <c r="I8431" t="s">
        <v>91</v>
      </c>
      <c r="J8431">
        <v>2</v>
      </c>
      <c r="K8431" t="s">
        <v>49</v>
      </c>
      <c r="L8431" t="s">
        <v>21</v>
      </c>
      <c r="M8431" t="s">
        <v>214</v>
      </c>
      <c r="N8431">
        <v>18</v>
      </c>
      <c r="O8431">
        <v>15</v>
      </c>
      <c r="P8431">
        <v>2009</v>
      </c>
      <c r="Q8431">
        <v>2762</v>
      </c>
    </row>
    <row r="8432" spans="1:17" x14ac:dyDescent="0.25">
      <c r="A8432" t="s">
        <v>47</v>
      </c>
      <c r="B8432" s="1" t="s">
        <v>965</v>
      </c>
      <c r="C8432">
        <v>1996</v>
      </c>
      <c r="D8432" s="15">
        <f>DATE(cars[[#This Row],[year_1]],1,1)</f>
        <v>35065</v>
      </c>
      <c r="E8432" t="s">
        <v>29</v>
      </c>
      <c r="F8432" s="4">
        <v>134</v>
      </c>
      <c r="G8432">
        <v>4</v>
      </c>
      <c r="H8432" t="s">
        <v>18</v>
      </c>
      <c r="I8432" t="s">
        <v>91</v>
      </c>
      <c r="J8432">
        <v>2</v>
      </c>
      <c r="K8432" t="s">
        <v>49</v>
      </c>
      <c r="L8432" t="s">
        <v>21</v>
      </c>
      <c r="M8432" t="s">
        <v>213</v>
      </c>
      <c r="N8432">
        <v>18</v>
      </c>
      <c r="O8432">
        <v>15</v>
      </c>
      <c r="P8432">
        <v>2009</v>
      </c>
      <c r="Q8432">
        <v>2354</v>
      </c>
    </row>
    <row r="8433" spans="1:17" x14ac:dyDescent="0.25">
      <c r="A8433" t="s">
        <v>47</v>
      </c>
      <c r="B8433" s="1" t="s">
        <v>965</v>
      </c>
      <c r="C8433">
        <v>1996</v>
      </c>
      <c r="D8433" s="15">
        <f>DATE(cars[[#This Row],[year_1]],1,1)</f>
        <v>35065</v>
      </c>
      <c r="E8433" t="s">
        <v>29</v>
      </c>
      <c r="F8433" s="4">
        <v>134</v>
      </c>
      <c r="G8433">
        <v>4</v>
      </c>
      <c r="H8433" t="s">
        <v>18</v>
      </c>
      <c r="I8433" t="s">
        <v>91</v>
      </c>
      <c r="J8433">
        <v>2</v>
      </c>
      <c r="K8433" t="s">
        <v>49</v>
      </c>
      <c r="L8433" t="s">
        <v>21</v>
      </c>
      <c r="M8433" t="s">
        <v>214</v>
      </c>
      <c r="N8433">
        <v>18</v>
      </c>
      <c r="O8433">
        <v>15</v>
      </c>
      <c r="P8433">
        <v>2009</v>
      </c>
      <c r="Q8433">
        <v>2647</v>
      </c>
    </row>
    <row r="8434" spans="1:17" x14ac:dyDescent="0.25">
      <c r="A8434" t="s">
        <v>47</v>
      </c>
      <c r="B8434" s="1" t="s">
        <v>965</v>
      </c>
      <c r="C8434">
        <v>1997</v>
      </c>
      <c r="D8434" s="15">
        <f>DATE(cars[[#This Row],[year_1]],1,1)</f>
        <v>35431</v>
      </c>
      <c r="E8434" t="s">
        <v>29</v>
      </c>
      <c r="F8434" s="4">
        <v>134</v>
      </c>
      <c r="G8434">
        <v>4</v>
      </c>
      <c r="H8434" t="s">
        <v>18</v>
      </c>
      <c r="I8434" t="s">
        <v>91</v>
      </c>
      <c r="J8434">
        <v>2</v>
      </c>
      <c r="K8434" t="s">
        <v>49</v>
      </c>
      <c r="L8434" t="s">
        <v>21</v>
      </c>
      <c r="M8434" t="s">
        <v>214</v>
      </c>
      <c r="N8434">
        <v>18</v>
      </c>
      <c r="O8434">
        <v>15</v>
      </c>
      <c r="P8434">
        <v>2009</v>
      </c>
      <c r="Q8434">
        <v>2918</v>
      </c>
    </row>
    <row r="8435" spans="1:17" x14ac:dyDescent="0.25">
      <c r="A8435" t="s">
        <v>47</v>
      </c>
      <c r="B8435" s="1" t="s">
        <v>965</v>
      </c>
      <c r="C8435">
        <v>1997</v>
      </c>
      <c r="D8435" s="15">
        <f>DATE(cars[[#This Row],[year_1]],1,1)</f>
        <v>35431</v>
      </c>
      <c r="E8435" t="s">
        <v>29</v>
      </c>
      <c r="F8435" s="4">
        <v>134</v>
      </c>
      <c r="G8435">
        <v>4</v>
      </c>
      <c r="H8435" t="s">
        <v>18</v>
      </c>
      <c r="I8435" t="s">
        <v>91</v>
      </c>
      <c r="J8435">
        <v>2</v>
      </c>
      <c r="K8435" t="s">
        <v>49</v>
      </c>
      <c r="L8435" t="s">
        <v>21</v>
      </c>
      <c r="M8435" t="s">
        <v>214</v>
      </c>
      <c r="N8435">
        <v>18</v>
      </c>
      <c r="O8435">
        <v>15</v>
      </c>
      <c r="P8435">
        <v>2009</v>
      </c>
      <c r="Q8435">
        <v>3140</v>
      </c>
    </row>
    <row r="8436" spans="1:17" x14ac:dyDescent="0.25">
      <c r="A8436" t="s">
        <v>47</v>
      </c>
      <c r="B8436" s="1" t="s">
        <v>965</v>
      </c>
      <c r="C8436">
        <v>1997</v>
      </c>
      <c r="D8436" s="15">
        <f>DATE(cars[[#This Row],[year_1]],1,1)</f>
        <v>35431</v>
      </c>
      <c r="E8436" t="s">
        <v>29</v>
      </c>
      <c r="F8436" s="4">
        <v>134</v>
      </c>
      <c r="G8436">
        <v>4</v>
      </c>
      <c r="H8436" t="s">
        <v>18</v>
      </c>
      <c r="I8436" t="s">
        <v>91</v>
      </c>
      <c r="J8436">
        <v>2</v>
      </c>
      <c r="K8436" t="s">
        <v>49</v>
      </c>
      <c r="L8436" t="s">
        <v>21</v>
      </c>
      <c r="M8436" t="s">
        <v>213</v>
      </c>
      <c r="N8436">
        <v>18</v>
      </c>
      <c r="O8436">
        <v>15</v>
      </c>
      <c r="P8436">
        <v>2009</v>
      </c>
      <c r="Q8436">
        <v>2676</v>
      </c>
    </row>
    <row r="8437" spans="1:17" x14ac:dyDescent="0.25">
      <c r="A8437" t="s">
        <v>163</v>
      </c>
      <c r="B8437" s="1" t="s">
        <v>164</v>
      </c>
      <c r="C8437">
        <v>1995</v>
      </c>
      <c r="D8437" s="15">
        <f>DATE(cars[[#This Row],[year_1]],1,1)</f>
        <v>34700</v>
      </c>
      <c r="E8437" t="s">
        <v>29</v>
      </c>
      <c r="F8437" s="4">
        <v>135</v>
      </c>
      <c r="G8437">
        <v>6</v>
      </c>
      <c r="H8437" t="s">
        <v>33</v>
      </c>
      <c r="I8437" t="s">
        <v>19</v>
      </c>
      <c r="J8437">
        <v>3</v>
      </c>
      <c r="K8437" t="s">
        <v>49</v>
      </c>
      <c r="L8437" t="s">
        <v>31</v>
      </c>
      <c r="M8437" t="s">
        <v>110</v>
      </c>
      <c r="N8437">
        <v>22</v>
      </c>
      <c r="O8437">
        <v>15</v>
      </c>
      <c r="P8437">
        <v>5657</v>
      </c>
      <c r="Q8437">
        <v>2000</v>
      </c>
    </row>
    <row r="8438" spans="1:17" x14ac:dyDescent="0.25">
      <c r="A8438" t="s">
        <v>163</v>
      </c>
      <c r="B8438" s="1" t="s">
        <v>164</v>
      </c>
      <c r="C8438">
        <v>1995</v>
      </c>
      <c r="D8438" s="15">
        <f>DATE(cars[[#This Row],[year_1]],1,1)</f>
        <v>34700</v>
      </c>
      <c r="E8438" t="s">
        <v>29</v>
      </c>
      <c r="F8438" s="4">
        <v>135</v>
      </c>
      <c r="G8438">
        <v>6</v>
      </c>
      <c r="H8438" t="s">
        <v>33</v>
      </c>
      <c r="I8438" t="s">
        <v>19</v>
      </c>
      <c r="J8438">
        <v>3</v>
      </c>
      <c r="K8438" t="s">
        <v>49</v>
      </c>
      <c r="L8438" t="s">
        <v>63</v>
      </c>
      <c r="M8438" t="s">
        <v>110</v>
      </c>
      <c r="N8438">
        <v>22</v>
      </c>
      <c r="O8438">
        <v>15</v>
      </c>
      <c r="P8438">
        <v>5657</v>
      </c>
      <c r="Q8438">
        <v>2000</v>
      </c>
    </row>
    <row r="8439" spans="1:17" x14ac:dyDescent="0.25">
      <c r="A8439" t="s">
        <v>88</v>
      </c>
      <c r="B8439" s="1" t="s">
        <v>739</v>
      </c>
      <c r="C8439">
        <v>1995</v>
      </c>
      <c r="D8439" s="15">
        <f>DATE(cars[[#This Row],[year_1]],1,1)</f>
        <v>34700</v>
      </c>
      <c r="E8439" t="s">
        <v>29</v>
      </c>
      <c r="F8439" s="4">
        <v>138</v>
      </c>
      <c r="G8439">
        <v>4</v>
      </c>
      <c r="H8439" t="s">
        <v>33</v>
      </c>
      <c r="I8439" t="s">
        <v>19</v>
      </c>
      <c r="J8439">
        <v>3</v>
      </c>
      <c r="K8439" t="s">
        <v>49</v>
      </c>
      <c r="L8439" t="s">
        <v>21</v>
      </c>
      <c r="M8439" t="s">
        <v>110</v>
      </c>
      <c r="N8439">
        <v>20</v>
      </c>
      <c r="O8439">
        <v>15</v>
      </c>
      <c r="P8439">
        <v>2031</v>
      </c>
      <c r="Q8439">
        <v>2000</v>
      </c>
    </row>
    <row r="8440" spans="1:17" x14ac:dyDescent="0.25">
      <c r="A8440" t="s">
        <v>88</v>
      </c>
      <c r="B8440" s="1" t="s">
        <v>739</v>
      </c>
      <c r="C8440">
        <v>1995</v>
      </c>
      <c r="D8440" s="15">
        <f>DATE(cars[[#This Row],[year_1]],1,1)</f>
        <v>34700</v>
      </c>
      <c r="E8440" t="s">
        <v>29</v>
      </c>
      <c r="F8440" s="4">
        <v>138</v>
      </c>
      <c r="G8440">
        <v>4</v>
      </c>
      <c r="H8440" t="s">
        <v>33</v>
      </c>
      <c r="I8440" t="s">
        <v>34</v>
      </c>
      <c r="J8440">
        <v>3</v>
      </c>
      <c r="K8440" t="s">
        <v>49</v>
      </c>
      <c r="L8440" t="s">
        <v>21</v>
      </c>
      <c r="M8440" t="s">
        <v>110</v>
      </c>
      <c r="N8440">
        <v>19</v>
      </c>
      <c r="O8440">
        <v>15</v>
      </c>
      <c r="P8440">
        <v>2031</v>
      </c>
      <c r="Q8440">
        <v>2088</v>
      </c>
    </row>
    <row r="8441" spans="1:17" x14ac:dyDescent="0.25">
      <c r="A8441" t="s">
        <v>88</v>
      </c>
      <c r="B8441" s="1" t="s">
        <v>739</v>
      </c>
      <c r="C8441">
        <v>1995</v>
      </c>
      <c r="D8441" s="15">
        <f>DATE(cars[[#This Row],[year_1]],1,1)</f>
        <v>34700</v>
      </c>
      <c r="E8441" t="s">
        <v>29</v>
      </c>
      <c r="F8441" s="4">
        <v>138</v>
      </c>
      <c r="G8441">
        <v>4</v>
      </c>
      <c r="H8441" t="s">
        <v>33</v>
      </c>
      <c r="I8441" t="s">
        <v>34</v>
      </c>
      <c r="J8441">
        <v>3</v>
      </c>
      <c r="K8441" t="s">
        <v>49</v>
      </c>
      <c r="L8441" t="s">
        <v>21</v>
      </c>
      <c r="M8441" t="s">
        <v>110</v>
      </c>
      <c r="N8441">
        <v>19</v>
      </c>
      <c r="O8441">
        <v>15</v>
      </c>
      <c r="P8441">
        <v>2031</v>
      </c>
      <c r="Q8441">
        <v>2000</v>
      </c>
    </row>
    <row r="8442" spans="1:17" x14ac:dyDescent="0.25">
      <c r="A8442" t="s">
        <v>264</v>
      </c>
      <c r="B8442" s="1" t="s">
        <v>433</v>
      </c>
      <c r="C8442">
        <v>1990</v>
      </c>
      <c r="D8442" s="15">
        <f>DATE(cars[[#This Row],[year_1]],1,1)</f>
        <v>32874</v>
      </c>
      <c r="E8442" t="s">
        <v>29</v>
      </c>
      <c r="F8442" s="4">
        <v>140</v>
      </c>
      <c r="G8442">
        <v>8</v>
      </c>
      <c r="H8442" t="s">
        <v>33</v>
      </c>
      <c r="I8442" t="s">
        <v>19</v>
      </c>
      <c r="J8442">
        <v>4</v>
      </c>
      <c r="K8442" t="s">
        <v>49</v>
      </c>
      <c r="L8442" t="s">
        <v>63</v>
      </c>
      <c r="M8442" t="s">
        <v>35</v>
      </c>
      <c r="N8442">
        <v>22</v>
      </c>
      <c r="O8442">
        <v>15</v>
      </c>
      <c r="P8442">
        <v>155</v>
      </c>
      <c r="Q8442">
        <v>2000</v>
      </c>
    </row>
    <row r="8443" spans="1:17" x14ac:dyDescent="0.25">
      <c r="A8443" t="s">
        <v>167</v>
      </c>
      <c r="B8443" s="1" t="s">
        <v>239</v>
      </c>
      <c r="C8443">
        <v>1990</v>
      </c>
      <c r="D8443" s="15">
        <f>DATE(cars[[#This Row],[year_1]],1,1)</f>
        <v>32874</v>
      </c>
      <c r="E8443" t="s">
        <v>29</v>
      </c>
      <c r="F8443" s="4">
        <v>140</v>
      </c>
      <c r="G8443">
        <v>8</v>
      </c>
      <c r="H8443" t="s">
        <v>33</v>
      </c>
      <c r="I8443" t="s">
        <v>19</v>
      </c>
      <c r="J8443">
        <v>4</v>
      </c>
      <c r="K8443" t="s">
        <v>27</v>
      </c>
      <c r="L8443" t="s">
        <v>63</v>
      </c>
      <c r="M8443" t="s">
        <v>32</v>
      </c>
      <c r="N8443">
        <v>22</v>
      </c>
      <c r="O8443">
        <v>15</v>
      </c>
      <c r="P8443">
        <v>1624</v>
      </c>
      <c r="Q8443">
        <v>2000</v>
      </c>
    </row>
    <row r="8444" spans="1:17" x14ac:dyDescent="0.25">
      <c r="A8444" t="s">
        <v>163</v>
      </c>
      <c r="B8444" s="1" t="s">
        <v>164</v>
      </c>
      <c r="C8444">
        <v>1996</v>
      </c>
      <c r="D8444" s="15">
        <f>DATE(cars[[#This Row],[year_1]],1,1)</f>
        <v>35065</v>
      </c>
      <c r="E8444" t="s">
        <v>29</v>
      </c>
      <c r="F8444" s="4">
        <v>140</v>
      </c>
      <c r="G8444">
        <v>6</v>
      </c>
      <c r="H8444" t="s">
        <v>33</v>
      </c>
      <c r="I8444" t="s">
        <v>19</v>
      </c>
      <c r="J8444">
        <v>3</v>
      </c>
      <c r="K8444" t="s">
        <v>49</v>
      </c>
      <c r="L8444" t="s">
        <v>31</v>
      </c>
      <c r="M8444" t="s">
        <v>110</v>
      </c>
      <c r="N8444">
        <v>21</v>
      </c>
      <c r="O8444">
        <v>15</v>
      </c>
      <c r="P8444">
        <v>5657</v>
      </c>
      <c r="Q8444">
        <v>2000</v>
      </c>
    </row>
    <row r="8445" spans="1:17" x14ac:dyDescent="0.25">
      <c r="A8445" t="s">
        <v>163</v>
      </c>
      <c r="B8445" s="1" t="s">
        <v>164</v>
      </c>
      <c r="C8445">
        <v>1996</v>
      </c>
      <c r="D8445" s="15">
        <f>DATE(cars[[#This Row],[year_1]],1,1)</f>
        <v>35065</v>
      </c>
      <c r="E8445" t="s">
        <v>29</v>
      </c>
      <c r="F8445" s="4">
        <v>140</v>
      </c>
      <c r="G8445">
        <v>6</v>
      </c>
      <c r="H8445" t="s">
        <v>33</v>
      </c>
      <c r="I8445" t="s">
        <v>19</v>
      </c>
      <c r="J8445">
        <v>3</v>
      </c>
      <c r="K8445" t="s">
        <v>49</v>
      </c>
      <c r="L8445" t="s">
        <v>63</v>
      </c>
      <c r="M8445" t="s">
        <v>110</v>
      </c>
      <c r="N8445">
        <v>21</v>
      </c>
      <c r="O8445">
        <v>15</v>
      </c>
      <c r="P8445">
        <v>5657</v>
      </c>
      <c r="Q8445">
        <v>2000</v>
      </c>
    </row>
    <row r="8446" spans="1:17" x14ac:dyDescent="0.25">
      <c r="A8446" t="s">
        <v>163</v>
      </c>
      <c r="B8446" s="1" t="s">
        <v>164</v>
      </c>
      <c r="C8446">
        <v>1997</v>
      </c>
      <c r="D8446" s="15">
        <f>DATE(cars[[#This Row],[year_1]],1,1)</f>
        <v>35431</v>
      </c>
      <c r="E8446" t="s">
        <v>29</v>
      </c>
      <c r="F8446" s="4">
        <v>140</v>
      </c>
      <c r="G8446">
        <v>6</v>
      </c>
      <c r="H8446" t="s">
        <v>33</v>
      </c>
      <c r="I8446" t="s">
        <v>19</v>
      </c>
      <c r="J8446">
        <v>3</v>
      </c>
      <c r="K8446" t="s">
        <v>49</v>
      </c>
      <c r="L8446" t="s">
        <v>31</v>
      </c>
      <c r="M8446" t="s">
        <v>165</v>
      </c>
      <c r="N8446">
        <v>21</v>
      </c>
      <c r="O8446">
        <v>15</v>
      </c>
      <c r="P8446">
        <v>5657</v>
      </c>
      <c r="Q8446">
        <v>2000</v>
      </c>
    </row>
    <row r="8447" spans="1:17" x14ac:dyDescent="0.25">
      <c r="A8447" t="s">
        <v>163</v>
      </c>
      <c r="B8447" s="1" t="s">
        <v>164</v>
      </c>
      <c r="C8447">
        <v>1997</v>
      </c>
      <c r="D8447" s="15">
        <f>DATE(cars[[#This Row],[year_1]],1,1)</f>
        <v>35431</v>
      </c>
      <c r="E8447" t="s">
        <v>29</v>
      </c>
      <c r="F8447" s="4">
        <v>140</v>
      </c>
      <c r="G8447">
        <v>6</v>
      </c>
      <c r="H8447" t="s">
        <v>33</v>
      </c>
      <c r="I8447" t="s">
        <v>19</v>
      </c>
      <c r="J8447">
        <v>3</v>
      </c>
      <c r="K8447" t="s">
        <v>49</v>
      </c>
      <c r="L8447" t="s">
        <v>63</v>
      </c>
      <c r="M8447" t="s">
        <v>110</v>
      </c>
      <c r="N8447">
        <v>22</v>
      </c>
      <c r="O8447">
        <v>15</v>
      </c>
      <c r="P8447">
        <v>5657</v>
      </c>
      <c r="Q8447">
        <v>2000</v>
      </c>
    </row>
    <row r="8448" spans="1:17" x14ac:dyDescent="0.25">
      <c r="A8448" t="s">
        <v>163</v>
      </c>
      <c r="B8448" s="1" t="s">
        <v>164</v>
      </c>
      <c r="C8448">
        <v>1997</v>
      </c>
      <c r="D8448" s="15">
        <f>DATE(cars[[#This Row],[year_1]],1,1)</f>
        <v>35431</v>
      </c>
      <c r="E8448" t="s">
        <v>29</v>
      </c>
      <c r="F8448" s="4">
        <v>140</v>
      </c>
      <c r="G8448">
        <v>6</v>
      </c>
      <c r="H8448" t="s">
        <v>33</v>
      </c>
      <c r="I8448" t="s">
        <v>19</v>
      </c>
      <c r="J8448">
        <v>3</v>
      </c>
      <c r="K8448" t="s">
        <v>49</v>
      </c>
      <c r="L8448" t="s">
        <v>31</v>
      </c>
      <c r="M8448" t="s">
        <v>110</v>
      </c>
      <c r="N8448">
        <v>22</v>
      </c>
      <c r="O8448">
        <v>15</v>
      </c>
      <c r="P8448">
        <v>5657</v>
      </c>
      <c r="Q8448">
        <v>2000</v>
      </c>
    </row>
    <row r="8449" spans="1:17" x14ac:dyDescent="0.25">
      <c r="A8449" t="s">
        <v>163</v>
      </c>
      <c r="B8449" s="1" t="s">
        <v>236</v>
      </c>
      <c r="C8449">
        <v>1990</v>
      </c>
      <c r="D8449" s="15">
        <f>DATE(cars[[#This Row],[year_1]],1,1)</f>
        <v>32874</v>
      </c>
      <c r="E8449" t="s">
        <v>29</v>
      </c>
      <c r="F8449" s="4">
        <v>140</v>
      </c>
      <c r="G8449">
        <v>6</v>
      </c>
      <c r="H8449" t="s">
        <v>18</v>
      </c>
      <c r="I8449" t="s">
        <v>91</v>
      </c>
      <c r="J8449">
        <v>2</v>
      </c>
      <c r="K8449" t="s">
        <v>49</v>
      </c>
      <c r="L8449" t="s">
        <v>21</v>
      </c>
      <c r="M8449" t="s">
        <v>229</v>
      </c>
      <c r="N8449">
        <v>20</v>
      </c>
      <c r="O8449">
        <v>15</v>
      </c>
      <c r="P8449">
        <v>5657</v>
      </c>
      <c r="Q8449">
        <v>2000</v>
      </c>
    </row>
    <row r="8450" spans="1:17" x14ac:dyDescent="0.25">
      <c r="A8450" t="s">
        <v>153</v>
      </c>
      <c r="B8450" s="1" t="s">
        <v>350</v>
      </c>
      <c r="C8450">
        <v>1990</v>
      </c>
      <c r="D8450" s="15">
        <f>DATE(cars[[#This Row],[year_1]],1,1)</f>
        <v>32874</v>
      </c>
      <c r="E8450" t="s">
        <v>29</v>
      </c>
      <c r="F8450" s="4">
        <v>140</v>
      </c>
      <c r="G8450">
        <v>8</v>
      </c>
      <c r="H8450" t="s">
        <v>33</v>
      </c>
      <c r="I8450" t="s">
        <v>19</v>
      </c>
      <c r="J8450">
        <v>4</v>
      </c>
      <c r="K8450" t="s">
        <v>49</v>
      </c>
      <c r="L8450" t="s">
        <v>63</v>
      </c>
      <c r="M8450" t="s">
        <v>35</v>
      </c>
      <c r="N8450">
        <v>22</v>
      </c>
      <c r="O8450">
        <v>15</v>
      </c>
      <c r="P8450">
        <v>26</v>
      </c>
      <c r="Q8450">
        <v>2000</v>
      </c>
    </row>
    <row r="8451" spans="1:17" x14ac:dyDescent="0.25">
      <c r="A8451" t="s">
        <v>43</v>
      </c>
      <c r="B8451" s="1" t="s">
        <v>933</v>
      </c>
      <c r="C8451">
        <v>1990</v>
      </c>
      <c r="D8451" s="15">
        <f>DATE(cars[[#This Row],[year_1]],1,1)</f>
        <v>32874</v>
      </c>
      <c r="E8451" t="s">
        <v>29</v>
      </c>
      <c r="F8451" s="4">
        <v>141</v>
      </c>
      <c r="G8451">
        <v>6</v>
      </c>
      <c r="H8451" t="s">
        <v>33</v>
      </c>
      <c r="I8451" t="s">
        <v>30</v>
      </c>
      <c r="J8451">
        <v>2</v>
      </c>
      <c r="K8451" t="s">
        <v>27</v>
      </c>
      <c r="L8451" t="s">
        <v>21</v>
      </c>
      <c r="M8451" t="s">
        <v>25</v>
      </c>
      <c r="N8451">
        <v>22</v>
      </c>
      <c r="O8451">
        <v>15</v>
      </c>
      <c r="P8451">
        <v>1013</v>
      </c>
      <c r="Q8451">
        <v>2000</v>
      </c>
    </row>
    <row r="8452" spans="1:17" x14ac:dyDescent="0.25">
      <c r="A8452" t="s">
        <v>199</v>
      </c>
      <c r="B8452" s="1" t="s">
        <v>778</v>
      </c>
      <c r="C8452">
        <v>1991</v>
      </c>
      <c r="D8452" s="15">
        <f>DATE(cars[[#This Row],[year_1]],1,1)</f>
        <v>33239</v>
      </c>
      <c r="E8452" t="s">
        <v>29</v>
      </c>
      <c r="F8452" s="4">
        <v>143</v>
      </c>
      <c r="G8452">
        <v>6</v>
      </c>
      <c r="H8452" t="s">
        <v>18</v>
      </c>
      <c r="I8452" t="s">
        <v>91</v>
      </c>
      <c r="J8452">
        <v>2</v>
      </c>
      <c r="K8452" t="s">
        <v>49</v>
      </c>
      <c r="L8452" t="s">
        <v>21</v>
      </c>
      <c r="M8452" t="s">
        <v>214</v>
      </c>
      <c r="N8452">
        <v>20</v>
      </c>
      <c r="O8452">
        <v>15</v>
      </c>
      <c r="P8452">
        <v>1851</v>
      </c>
      <c r="Q8452">
        <v>2000</v>
      </c>
    </row>
    <row r="8453" spans="1:17" x14ac:dyDescent="0.25">
      <c r="A8453" t="s">
        <v>199</v>
      </c>
      <c r="B8453" s="1" t="s">
        <v>778</v>
      </c>
      <c r="C8453">
        <v>1991</v>
      </c>
      <c r="D8453" s="15">
        <f>DATE(cars[[#This Row],[year_1]],1,1)</f>
        <v>33239</v>
      </c>
      <c r="E8453" t="s">
        <v>29</v>
      </c>
      <c r="F8453" s="4">
        <v>143</v>
      </c>
      <c r="G8453">
        <v>6</v>
      </c>
      <c r="H8453" t="s">
        <v>18</v>
      </c>
      <c r="I8453" t="s">
        <v>91</v>
      </c>
      <c r="J8453">
        <v>2</v>
      </c>
      <c r="K8453" t="s">
        <v>49</v>
      </c>
      <c r="L8453" t="s">
        <v>21</v>
      </c>
      <c r="M8453" t="s">
        <v>213</v>
      </c>
      <c r="N8453">
        <v>20</v>
      </c>
      <c r="O8453">
        <v>15</v>
      </c>
      <c r="P8453">
        <v>1851</v>
      </c>
      <c r="Q8453">
        <v>2000</v>
      </c>
    </row>
    <row r="8454" spans="1:17" x14ac:dyDescent="0.25">
      <c r="A8454" t="s">
        <v>52</v>
      </c>
      <c r="B8454" s="1" t="s">
        <v>212</v>
      </c>
      <c r="C8454">
        <v>2000</v>
      </c>
      <c r="D8454" s="15">
        <f>DATE(cars[[#This Row],[year_1]],1,1)</f>
        <v>36526</v>
      </c>
      <c r="E8454" t="s">
        <v>44</v>
      </c>
      <c r="F8454" s="4">
        <v>143</v>
      </c>
      <c r="G8454">
        <v>6</v>
      </c>
      <c r="H8454" t="s">
        <v>18</v>
      </c>
      <c r="I8454" t="s">
        <v>91</v>
      </c>
      <c r="J8454">
        <v>4</v>
      </c>
      <c r="K8454" t="s">
        <v>45</v>
      </c>
      <c r="L8454" t="s">
        <v>21</v>
      </c>
      <c r="M8454" t="s">
        <v>214</v>
      </c>
      <c r="N8454">
        <v>20</v>
      </c>
      <c r="O8454">
        <v>15</v>
      </c>
      <c r="P8454">
        <v>586</v>
      </c>
      <c r="Q8454">
        <v>3394</v>
      </c>
    </row>
    <row r="8455" spans="1:17" x14ac:dyDescent="0.25">
      <c r="A8455" t="s">
        <v>52</v>
      </c>
      <c r="B8455" s="1" t="s">
        <v>212</v>
      </c>
      <c r="C8455">
        <v>2000</v>
      </c>
      <c r="D8455" s="15">
        <f>DATE(cars[[#This Row],[year_1]],1,1)</f>
        <v>36526</v>
      </c>
      <c r="E8455" t="s">
        <v>44</v>
      </c>
      <c r="F8455" s="4">
        <v>143</v>
      </c>
      <c r="G8455">
        <v>6</v>
      </c>
      <c r="H8455" t="s">
        <v>18</v>
      </c>
      <c r="I8455" t="s">
        <v>91</v>
      </c>
      <c r="J8455">
        <v>2</v>
      </c>
      <c r="K8455" t="s">
        <v>45</v>
      </c>
      <c r="L8455" t="s">
        <v>21</v>
      </c>
      <c r="M8455" t="s">
        <v>213</v>
      </c>
      <c r="N8455">
        <v>20</v>
      </c>
      <c r="O8455">
        <v>15</v>
      </c>
      <c r="P8455">
        <v>586</v>
      </c>
      <c r="Q8455">
        <v>3190</v>
      </c>
    </row>
    <row r="8456" spans="1:17" x14ac:dyDescent="0.25">
      <c r="A8456" t="s">
        <v>51</v>
      </c>
      <c r="B8456" s="1">
        <v>760</v>
      </c>
      <c r="C8456">
        <v>1990</v>
      </c>
      <c r="D8456" s="15">
        <f>DATE(cars[[#This Row],[year_1]],1,1)</f>
        <v>32874</v>
      </c>
      <c r="E8456" t="s">
        <v>29</v>
      </c>
      <c r="F8456" s="4">
        <v>144</v>
      </c>
      <c r="G8456">
        <v>6</v>
      </c>
      <c r="H8456" t="s">
        <v>33</v>
      </c>
      <c r="I8456" t="s">
        <v>19</v>
      </c>
      <c r="J8456">
        <v>4</v>
      </c>
      <c r="K8456" t="s">
        <v>27</v>
      </c>
      <c r="L8456" t="s">
        <v>31</v>
      </c>
      <c r="M8456" t="s">
        <v>32</v>
      </c>
      <c r="N8456">
        <v>19</v>
      </c>
      <c r="O8456">
        <v>15</v>
      </c>
      <c r="P8456">
        <v>870</v>
      </c>
      <c r="Q8456">
        <v>2000</v>
      </c>
    </row>
    <row r="8457" spans="1:17" x14ac:dyDescent="0.25">
      <c r="A8457" t="s">
        <v>51</v>
      </c>
      <c r="B8457" s="1">
        <v>780</v>
      </c>
      <c r="C8457">
        <v>1990</v>
      </c>
      <c r="D8457" s="15">
        <f>DATE(cars[[#This Row],[year_1]],1,1)</f>
        <v>32874</v>
      </c>
      <c r="E8457" t="s">
        <v>29</v>
      </c>
      <c r="F8457" s="4">
        <v>144</v>
      </c>
      <c r="G8457">
        <v>6</v>
      </c>
      <c r="H8457" t="s">
        <v>33</v>
      </c>
      <c r="I8457" t="s">
        <v>19</v>
      </c>
      <c r="J8457">
        <v>2</v>
      </c>
      <c r="K8457" t="s">
        <v>27</v>
      </c>
      <c r="L8457" t="s">
        <v>31</v>
      </c>
      <c r="M8457" t="s">
        <v>22</v>
      </c>
      <c r="N8457">
        <v>19</v>
      </c>
      <c r="O8457">
        <v>15</v>
      </c>
      <c r="P8457">
        <v>870</v>
      </c>
      <c r="Q8457">
        <v>2000</v>
      </c>
    </row>
    <row r="8458" spans="1:17" x14ac:dyDescent="0.25">
      <c r="A8458" t="s">
        <v>43</v>
      </c>
      <c r="B8458" s="1" t="s">
        <v>569</v>
      </c>
      <c r="C8458">
        <v>1991</v>
      </c>
      <c r="D8458" s="15">
        <f>DATE(cars[[#This Row],[year_1]],1,1)</f>
        <v>33239</v>
      </c>
      <c r="E8458" t="s">
        <v>29</v>
      </c>
      <c r="F8458" s="4">
        <v>150</v>
      </c>
      <c r="G8458">
        <v>6</v>
      </c>
      <c r="H8458" t="s">
        <v>33</v>
      </c>
      <c r="I8458" t="s">
        <v>30</v>
      </c>
      <c r="J8458">
        <v>4</v>
      </c>
      <c r="K8458" t="s">
        <v>49</v>
      </c>
      <c r="L8458" t="s">
        <v>63</v>
      </c>
      <c r="M8458" t="s">
        <v>32</v>
      </c>
      <c r="N8458">
        <v>23</v>
      </c>
      <c r="O8458">
        <v>15</v>
      </c>
      <c r="P8458">
        <v>1013</v>
      </c>
      <c r="Q8458">
        <v>2000</v>
      </c>
    </row>
    <row r="8459" spans="1:17" x14ac:dyDescent="0.25">
      <c r="A8459" t="s">
        <v>199</v>
      </c>
      <c r="B8459" s="1" t="s">
        <v>683</v>
      </c>
      <c r="C8459">
        <v>1990</v>
      </c>
      <c r="D8459" s="15">
        <f>DATE(cars[[#This Row],[year_1]],1,1)</f>
        <v>32874</v>
      </c>
      <c r="E8459" t="s">
        <v>29</v>
      </c>
      <c r="F8459" s="4">
        <v>150</v>
      </c>
      <c r="G8459">
        <v>6</v>
      </c>
      <c r="H8459" t="s">
        <v>33</v>
      </c>
      <c r="I8459" t="s">
        <v>30</v>
      </c>
      <c r="J8459">
        <v>4</v>
      </c>
      <c r="K8459" t="s">
        <v>49</v>
      </c>
      <c r="L8459" t="s">
        <v>31</v>
      </c>
      <c r="M8459" t="s">
        <v>32</v>
      </c>
      <c r="N8459">
        <v>24</v>
      </c>
      <c r="O8459">
        <v>15</v>
      </c>
      <c r="P8459">
        <v>1851</v>
      </c>
      <c r="Q8459">
        <v>2000</v>
      </c>
    </row>
    <row r="8460" spans="1:17" x14ac:dyDescent="0.25">
      <c r="A8460" t="s">
        <v>163</v>
      </c>
      <c r="B8460" s="1" t="s">
        <v>629</v>
      </c>
      <c r="C8460">
        <v>1990</v>
      </c>
      <c r="D8460" s="15">
        <f>DATE(cars[[#This Row],[year_1]],1,1)</f>
        <v>32874</v>
      </c>
      <c r="E8460" t="s">
        <v>29</v>
      </c>
      <c r="F8460" s="4">
        <v>150</v>
      </c>
      <c r="G8460">
        <v>8</v>
      </c>
      <c r="H8460" t="s">
        <v>33</v>
      </c>
      <c r="I8460" t="s">
        <v>19</v>
      </c>
      <c r="J8460">
        <v>4</v>
      </c>
      <c r="K8460" t="s">
        <v>49</v>
      </c>
      <c r="L8460" t="s">
        <v>63</v>
      </c>
      <c r="M8460" t="s">
        <v>32</v>
      </c>
      <c r="N8460">
        <v>22</v>
      </c>
      <c r="O8460">
        <v>15</v>
      </c>
      <c r="P8460">
        <v>5657</v>
      </c>
      <c r="Q8460">
        <v>2000</v>
      </c>
    </row>
    <row r="8461" spans="1:17" x14ac:dyDescent="0.25">
      <c r="A8461" t="s">
        <v>163</v>
      </c>
      <c r="B8461" s="1" t="s">
        <v>629</v>
      </c>
      <c r="C8461">
        <v>1990</v>
      </c>
      <c r="D8461" s="15">
        <f>DATE(cars[[#This Row],[year_1]],1,1)</f>
        <v>32874</v>
      </c>
      <c r="E8461" t="s">
        <v>29</v>
      </c>
      <c r="F8461" s="4">
        <v>150</v>
      </c>
      <c r="G8461">
        <v>8</v>
      </c>
      <c r="H8461" t="s">
        <v>33</v>
      </c>
      <c r="I8461" t="s">
        <v>19</v>
      </c>
      <c r="J8461">
        <v>4</v>
      </c>
      <c r="K8461" t="s">
        <v>49</v>
      </c>
      <c r="L8461" t="s">
        <v>63</v>
      </c>
      <c r="M8461" t="s">
        <v>35</v>
      </c>
      <c r="N8461">
        <v>22</v>
      </c>
      <c r="O8461">
        <v>15</v>
      </c>
      <c r="P8461">
        <v>5657</v>
      </c>
      <c r="Q8461">
        <v>2000</v>
      </c>
    </row>
    <row r="8462" spans="1:17" x14ac:dyDescent="0.25">
      <c r="A8462" t="s">
        <v>163</v>
      </c>
      <c r="B8462" s="1" t="s">
        <v>629</v>
      </c>
      <c r="C8462">
        <v>1991</v>
      </c>
      <c r="D8462" s="15">
        <f>DATE(cars[[#This Row],[year_1]],1,1)</f>
        <v>33239</v>
      </c>
      <c r="E8462" t="s">
        <v>29</v>
      </c>
      <c r="F8462" s="4">
        <v>150</v>
      </c>
      <c r="G8462">
        <v>8</v>
      </c>
      <c r="H8462" t="s">
        <v>33</v>
      </c>
      <c r="I8462" t="s">
        <v>19</v>
      </c>
      <c r="J8462">
        <v>4</v>
      </c>
      <c r="K8462" t="s">
        <v>49</v>
      </c>
      <c r="L8462" t="s">
        <v>63</v>
      </c>
      <c r="M8462" t="s">
        <v>35</v>
      </c>
      <c r="N8462">
        <v>22</v>
      </c>
      <c r="O8462">
        <v>15</v>
      </c>
      <c r="P8462">
        <v>5657</v>
      </c>
      <c r="Q8462">
        <v>2000</v>
      </c>
    </row>
    <row r="8463" spans="1:17" x14ac:dyDescent="0.25">
      <c r="A8463" t="s">
        <v>163</v>
      </c>
      <c r="B8463" s="1" t="s">
        <v>629</v>
      </c>
      <c r="C8463">
        <v>1991</v>
      </c>
      <c r="D8463" s="15">
        <f>DATE(cars[[#This Row],[year_1]],1,1)</f>
        <v>33239</v>
      </c>
      <c r="E8463" t="s">
        <v>29</v>
      </c>
      <c r="F8463" s="4">
        <v>150</v>
      </c>
      <c r="G8463">
        <v>8</v>
      </c>
      <c r="H8463" t="s">
        <v>33</v>
      </c>
      <c r="I8463" t="s">
        <v>19</v>
      </c>
      <c r="J8463">
        <v>4</v>
      </c>
      <c r="K8463" t="s">
        <v>49</v>
      </c>
      <c r="L8463" t="s">
        <v>63</v>
      </c>
      <c r="M8463" t="s">
        <v>32</v>
      </c>
      <c r="N8463">
        <v>22</v>
      </c>
      <c r="O8463">
        <v>15</v>
      </c>
      <c r="P8463">
        <v>5657</v>
      </c>
      <c r="Q8463">
        <v>2000</v>
      </c>
    </row>
    <row r="8464" spans="1:17" x14ac:dyDescent="0.25">
      <c r="A8464" t="s">
        <v>139</v>
      </c>
      <c r="B8464" s="1" t="s">
        <v>830</v>
      </c>
      <c r="C8464">
        <v>1991</v>
      </c>
      <c r="D8464" s="15">
        <f>DATE(cars[[#This Row],[year_1]],1,1)</f>
        <v>33239</v>
      </c>
      <c r="E8464" t="s">
        <v>29</v>
      </c>
      <c r="F8464" s="4">
        <v>150</v>
      </c>
      <c r="G8464">
        <v>6</v>
      </c>
      <c r="H8464" t="s">
        <v>18</v>
      </c>
      <c r="I8464" t="s">
        <v>19</v>
      </c>
      <c r="J8464">
        <v>4</v>
      </c>
      <c r="K8464" t="s">
        <v>49</v>
      </c>
      <c r="L8464" t="s">
        <v>31</v>
      </c>
      <c r="M8464" t="s">
        <v>90</v>
      </c>
      <c r="N8464">
        <v>22</v>
      </c>
      <c r="O8464">
        <v>15</v>
      </c>
      <c r="P8464">
        <v>549</v>
      </c>
      <c r="Q8464">
        <v>2000</v>
      </c>
    </row>
    <row r="8465" spans="1:17" x14ac:dyDescent="0.25">
      <c r="A8465" t="s">
        <v>139</v>
      </c>
      <c r="B8465" s="1" t="s">
        <v>830</v>
      </c>
      <c r="C8465">
        <v>1991</v>
      </c>
      <c r="D8465" s="15">
        <f>DATE(cars[[#This Row],[year_1]],1,1)</f>
        <v>33239</v>
      </c>
      <c r="E8465" t="s">
        <v>29</v>
      </c>
      <c r="F8465" s="4">
        <v>150</v>
      </c>
      <c r="G8465">
        <v>6</v>
      </c>
      <c r="H8465" t="s">
        <v>18</v>
      </c>
      <c r="I8465" t="s">
        <v>19</v>
      </c>
      <c r="J8465">
        <v>2</v>
      </c>
      <c r="K8465" t="s">
        <v>49</v>
      </c>
      <c r="L8465" t="s">
        <v>21</v>
      </c>
      <c r="M8465" t="s">
        <v>229</v>
      </c>
      <c r="N8465">
        <v>22</v>
      </c>
      <c r="O8465">
        <v>15</v>
      </c>
      <c r="P8465">
        <v>549</v>
      </c>
      <c r="Q8465">
        <v>2000</v>
      </c>
    </row>
    <row r="8466" spans="1:17" x14ac:dyDescent="0.25">
      <c r="A8466" t="s">
        <v>52</v>
      </c>
      <c r="B8466" s="1" t="s">
        <v>216</v>
      </c>
      <c r="C8466">
        <v>2001</v>
      </c>
      <c r="D8466" s="15">
        <f>DATE(cars[[#This Row],[year_1]],1,1)</f>
        <v>36892</v>
      </c>
      <c r="E8466" t="s">
        <v>29</v>
      </c>
      <c r="F8466" s="4">
        <v>150</v>
      </c>
      <c r="G8466">
        <v>6</v>
      </c>
      <c r="H8466" t="s">
        <v>18</v>
      </c>
      <c r="I8466" t="s">
        <v>19</v>
      </c>
      <c r="J8466">
        <v>4</v>
      </c>
      <c r="K8466" t="s">
        <v>49</v>
      </c>
      <c r="L8466" t="s">
        <v>21</v>
      </c>
      <c r="M8466" t="s">
        <v>214</v>
      </c>
      <c r="N8466">
        <v>21</v>
      </c>
      <c r="O8466">
        <v>15</v>
      </c>
      <c r="P8466">
        <v>586</v>
      </c>
      <c r="Q8466">
        <v>18485</v>
      </c>
    </row>
    <row r="8467" spans="1:17" x14ac:dyDescent="0.25">
      <c r="A8467" t="s">
        <v>52</v>
      </c>
      <c r="B8467" s="1" t="s">
        <v>212</v>
      </c>
      <c r="C8467">
        <v>1998</v>
      </c>
      <c r="D8467" s="15">
        <f>DATE(cars[[#This Row],[year_1]],1,1)</f>
        <v>35796</v>
      </c>
      <c r="E8467" t="s">
        <v>29</v>
      </c>
      <c r="F8467" s="4">
        <v>150</v>
      </c>
      <c r="G8467">
        <v>6</v>
      </c>
      <c r="H8467" t="s">
        <v>18</v>
      </c>
      <c r="I8467" t="s">
        <v>19</v>
      </c>
      <c r="J8467">
        <v>2</v>
      </c>
      <c r="K8467" t="s">
        <v>49</v>
      </c>
      <c r="L8467" t="s">
        <v>21</v>
      </c>
      <c r="M8467" t="s">
        <v>214</v>
      </c>
      <c r="N8467">
        <v>21</v>
      </c>
      <c r="O8467">
        <v>15</v>
      </c>
      <c r="P8467">
        <v>586</v>
      </c>
      <c r="Q8467">
        <v>2756</v>
      </c>
    </row>
    <row r="8468" spans="1:17" x14ac:dyDescent="0.25">
      <c r="A8468" t="s">
        <v>52</v>
      </c>
      <c r="B8468" s="1" t="s">
        <v>212</v>
      </c>
      <c r="C8468">
        <v>1998</v>
      </c>
      <c r="D8468" s="15">
        <f>DATE(cars[[#This Row],[year_1]],1,1)</f>
        <v>35796</v>
      </c>
      <c r="E8468" t="s">
        <v>29</v>
      </c>
      <c r="F8468" s="4">
        <v>150</v>
      </c>
      <c r="G8468">
        <v>6</v>
      </c>
      <c r="H8468" t="s">
        <v>18</v>
      </c>
      <c r="I8468" t="s">
        <v>91</v>
      </c>
      <c r="J8468">
        <v>2</v>
      </c>
      <c r="K8468" t="s">
        <v>49</v>
      </c>
      <c r="L8468" t="s">
        <v>21</v>
      </c>
      <c r="M8468" t="s">
        <v>213</v>
      </c>
      <c r="N8468">
        <v>20</v>
      </c>
      <c r="O8468">
        <v>15</v>
      </c>
      <c r="P8468">
        <v>586</v>
      </c>
      <c r="Q8468">
        <v>2930</v>
      </c>
    </row>
    <row r="8469" spans="1:17" x14ac:dyDescent="0.25">
      <c r="A8469" t="s">
        <v>52</v>
      </c>
      <c r="B8469" s="1" t="s">
        <v>212</v>
      </c>
      <c r="C8469">
        <v>1998</v>
      </c>
      <c r="D8469" s="15">
        <f>DATE(cars[[#This Row],[year_1]],1,1)</f>
        <v>35796</v>
      </c>
      <c r="E8469" t="s">
        <v>29</v>
      </c>
      <c r="F8469" s="4">
        <v>150</v>
      </c>
      <c r="G8469">
        <v>6</v>
      </c>
      <c r="H8469" t="s">
        <v>18</v>
      </c>
      <c r="I8469" t="s">
        <v>91</v>
      </c>
      <c r="J8469">
        <v>2</v>
      </c>
      <c r="K8469" t="s">
        <v>49</v>
      </c>
      <c r="L8469" t="s">
        <v>21</v>
      </c>
      <c r="M8469" t="s">
        <v>214</v>
      </c>
      <c r="N8469">
        <v>20</v>
      </c>
      <c r="O8469">
        <v>15</v>
      </c>
      <c r="P8469">
        <v>586</v>
      </c>
      <c r="Q8469">
        <v>3033</v>
      </c>
    </row>
    <row r="8470" spans="1:17" x14ac:dyDescent="0.25">
      <c r="A8470" t="s">
        <v>52</v>
      </c>
      <c r="B8470" s="1" t="s">
        <v>212</v>
      </c>
      <c r="C8470">
        <v>1998</v>
      </c>
      <c r="D8470" s="15">
        <f>DATE(cars[[#This Row],[year_1]],1,1)</f>
        <v>35796</v>
      </c>
      <c r="E8470" t="s">
        <v>29</v>
      </c>
      <c r="F8470" s="4">
        <v>150</v>
      </c>
      <c r="G8470">
        <v>6</v>
      </c>
      <c r="H8470" t="s">
        <v>18</v>
      </c>
      <c r="I8470" t="s">
        <v>91</v>
      </c>
      <c r="J8470">
        <v>2</v>
      </c>
      <c r="K8470" t="s">
        <v>49</v>
      </c>
      <c r="L8470" t="s">
        <v>21</v>
      </c>
      <c r="M8470" t="s">
        <v>213</v>
      </c>
      <c r="N8470">
        <v>20</v>
      </c>
      <c r="O8470">
        <v>15</v>
      </c>
      <c r="P8470">
        <v>586</v>
      </c>
      <c r="Q8470">
        <v>2713</v>
      </c>
    </row>
    <row r="8471" spans="1:17" x14ac:dyDescent="0.25">
      <c r="A8471" t="s">
        <v>52</v>
      </c>
      <c r="B8471" s="1" t="s">
        <v>216</v>
      </c>
      <c r="C8471">
        <v>2001</v>
      </c>
      <c r="D8471" s="15">
        <f>DATE(cars[[#This Row],[year_1]],1,1)</f>
        <v>36892</v>
      </c>
      <c r="E8471" t="s">
        <v>29</v>
      </c>
      <c r="F8471" s="4">
        <v>150</v>
      </c>
      <c r="G8471">
        <v>6</v>
      </c>
      <c r="H8471" t="s">
        <v>18</v>
      </c>
      <c r="I8471" t="s">
        <v>91</v>
      </c>
      <c r="J8471">
        <v>2</v>
      </c>
      <c r="K8471" t="s">
        <v>49</v>
      </c>
      <c r="L8471" t="s">
        <v>21</v>
      </c>
      <c r="M8471" t="s">
        <v>214</v>
      </c>
      <c r="N8471">
        <v>19</v>
      </c>
      <c r="O8471">
        <v>15</v>
      </c>
      <c r="P8471">
        <v>586</v>
      </c>
      <c r="Q8471">
        <v>20030</v>
      </c>
    </row>
    <row r="8472" spans="1:17" x14ac:dyDescent="0.25">
      <c r="A8472" t="s">
        <v>52</v>
      </c>
      <c r="B8472" s="1" t="s">
        <v>216</v>
      </c>
      <c r="C8472">
        <v>2001</v>
      </c>
      <c r="D8472" s="15">
        <f>DATE(cars[[#This Row],[year_1]],1,1)</f>
        <v>36892</v>
      </c>
      <c r="E8472" t="s">
        <v>29</v>
      </c>
      <c r="F8472" s="4">
        <v>150</v>
      </c>
      <c r="G8472">
        <v>6</v>
      </c>
      <c r="H8472" t="s">
        <v>18</v>
      </c>
      <c r="I8472" t="s">
        <v>19</v>
      </c>
      <c r="J8472">
        <v>2</v>
      </c>
      <c r="K8472" t="s">
        <v>49</v>
      </c>
      <c r="L8472" t="s">
        <v>21</v>
      </c>
      <c r="M8472" t="s">
        <v>213</v>
      </c>
      <c r="N8472">
        <v>21</v>
      </c>
      <c r="O8472">
        <v>15</v>
      </c>
      <c r="P8472">
        <v>586</v>
      </c>
      <c r="Q8472">
        <v>14990</v>
      </c>
    </row>
    <row r="8473" spans="1:17" x14ac:dyDescent="0.25">
      <c r="A8473" t="s">
        <v>52</v>
      </c>
      <c r="B8473" s="1" t="s">
        <v>216</v>
      </c>
      <c r="C8473">
        <v>2001</v>
      </c>
      <c r="D8473" s="15">
        <f>DATE(cars[[#This Row],[year_1]],1,1)</f>
        <v>36892</v>
      </c>
      <c r="E8473" t="s">
        <v>29</v>
      </c>
      <c r="F8473" s="4">
        <v>150</v>
      </c>
      <c r="G8473">
        <v>6</v>
      </c>
      <c r="H8473" t="s">
        <v>18</v>
      </c>
      <c r="I8473" t="s">
        <v>19</v>
      </c>
      <c r="J8473">
        <v>2</v>
      </c>
      <c r="K8473" t="s">
        <v>49</v>
      </c>
      <c r="L8473" t="s">
        <v>21</v>
      </c>
      <c r="M8473" t="s">
        <v>214</v>
      </c>
      <c r="N8473">
        <v>21</v>
      </c>
      <c r="O8473">
        <v>15</v>
      </c>
      <c r="P8473">
        <v>586</v>
      </c>
      <c r="Q8473">
        <v>17225</v>
      </c>
    </row>
    <row r="8474" spans="1:17" x14ac:dyDescent="0.25">
      <c r="A8474" t="s">
        <v>52</v>
      </c>
      <c r="B8474" s="1" t="s">
        <v>216</v>
      </c>
      <c r="C8474">
        <v>2001</v>
      </c>
      <c r="D8474" s="15">
        <f>DATE(cars[[#This Row],[year_1]],1,1)</f>
        <v>36892</v>
      </c>
      <c r="E8474" t="s">
        <v>29</v>
      </c>
      <c r="F8474" s="4">
        <v>150</v>
      </c>
      <c r="G8474">
        <v>6</v>
      </c>
      <c r="H8474" t="s">
        <v>18</v>
      </c>
      <c r="I8474" t="s">
        <v>91</v>
      </c>
      <c r="J8474">
        <v>2</v>
      </c>
      <c r="K8474" t="s">
        <v>49</v>
      </c>
      <c r="L8474" t="s">
        <v>21</v>
      </c>
      <c r="M8474" t="s">
        <v>213</v>
      </c>
      <c r="N8474">
        <v>19</v>
      </c>
      <c r="O8474">
        <v>15</v>
      </c>
      <c r="P8474">
        <v>586</v>
      </c>
      <c r="Q8474">
        <v>18360</v>
      </c>
    </row>
    <row r="8475" spans="1:17" x14ac:dyDescent="0.25">
      <c r="A8475" t="s">
        <v>52</v>
      </c>
      <c r="B8475" s="1" t="s">
        <v>216</v>
      </c>
      <c r="C8475">
        <v>2001</v>
      </c>
      <c r="D8475" s="15">
        <f>DATE(cars[[#This Row],[year_1]],1,1)</f>
        <v>36892</v>
      </c>
      <c r="E8475" t="s">
        <v>29</v>
      </c>
      <c r="F8475" s="4">
        <v>150</v>
      </c>
      <c r="G8475">
        <v>6</v>
      </c>
      <c r="H8475" t="s">
        <v>18</v>
      </c>
      <c r="I8475" t="s">
        <v>19</v>
      </c>
      <c r="J8475">
        <v>2</v>
      </c>
      <c r="K8475" t="s">
        <v>49</v>
      </c>
      <c r="L8475" t="s">
        <v>21</v>
      </c>
      <c r="M8475" t="s">
        <v>214</v>
      </c>
      <c r="N8475">
        <v>21</v>
      </c>
      <c r="O8475">
        <v>15</v>
      </c>
      <c r="P8475">
        <v>586</v>
      </c>
      <c r="Q8475">
        <v>17545</v>
      </c>
    </row>
    <row r="8476" spans="1:17" x14ac:dyDescent="0.25">
      <c r="A8476" t="s">
        <v>52</v>
      </c>
      <c r="B8476" s="1" t="s">
        <v>216</v>
      </c>
      <c r="C8476">
        <v>2001</v>
      </c>
      <c r="D8476" s="15">
        <f>DATE(cars[[#This Row],[year_1]],1,1)</f>
        <v>36892</v>
      </c>
      <c r="E8476" t="s">
        <v>29</v>
      </c>
      <c r="F8476" s="4">
        <v>150</v>
      </c>
      <c r="G8476">
        <v>6</v>
      </c>
      <c r="H8476" t="s">
        <v>18</v>
      </c>
      <c r="I8476" t="s">
        <v>19</v>
      </c>
      <c r="J8476">
        <v>2</v>
      </c>
      <c r="K8476" t="s">
        <v>49</v>
      </c>
      <c r="L8476" t="s">
        <v>21</v>
      </c>
      <c r="M8476" t="s">
        <v>213</v>
      </c>
      <c r="N8476">
        <v>21</v>
      </c>
      <c r="O8476">
        <v>15</v>
      </c>
      <c r="P8476">
        <v>586</v>
      </c>
      <c r="Q8476">
        <v>15125</v>
      </c>
    </row>
    <row r="8477" spans="1:17" x14ac:dyDescent="0.25">
      <c r="A8477" t="s">
        <v>88</v>
      </c>
      <c r="B8477" s="1" t="s">
        <v>735</v>
      </c>
      <c r="C8477">
        <v>1993</v>
      </c>
      <c r="D8477" s="15">
        <f>DATE(cars[[#This Row],[year_1]],1,1)</f>
        <v>33970</v>
      </c>
      <c r="E8477" t="s">
        <v>29</v>
      </c>
      <c r="F8477" s="4">
        <v>150</v>
      </c>
      <c r="G8477">
        <v>6</v>
      </c>
      <c r="H8477" t="s">
        <v>18</v>
      </c>
      <c r="I8477" t="s">
        <v>19</v>
      </c>
      <c r="J8477">
        <v>2</v>
      </c>
      <c r="K8477" t="s">
        <v>49</v>
      </c>
      <c r="L8477" t="s">
        <v>21</v>
      </c>
      <c r="M8477" t="s">
        <v>214</v>
      </c>
      <c r="N8477">
        <v>20</v>
      </c>
      <c r="O8477">
        <v>15</v>
      </c>
      <c r="P8477">
        <v>2031</v>
      </c>
      <c r="Q8477">
        <v>2047</v>
      </c>
    </row>
    <row r="8478" spans="1:17" x14ac:dyDescent="0.25">
      <c r="A8478" t="s">
        <v>88</v>
      </c>
      <c r="B8478" s="1" t="s">
        <v>735</v>
      </c>
      <c r="C8478">
        <v>1993</v>
      </c>
      <c r="D8478" s="15">
        <f>DATE(cars[[#This Row],[year_1]],1,1)</f>
        <v>33970</v>
      </c>
      <c r="E8478" t="s">
        <v>29</v>
      </c>
      <c r="F8478" s="4">
        <v>150</v>
      </c>
      <c r="G8478">
        <v>6</v>
      </c>
      <c r="H8478" t="s">
        <v>18</v>
      </c>
      <c r="I8478" t="s">
        <v>19</v>
      </c>
      <c r="J8478">
        <v>2</v>
      </c>
      <c r="K8478" t="s">
        <v>49</v>
      </c>
      <c r="L8478" t="s">
        <v>21</v>
      </c>
      <c r="M8478" t="s">
        <v>214</v>
      </c>
      <c r="N8478">
        <v>20</v>
      </c>
      <c r="O8478">
        <v>15</v>
      </c>
      <c r="P8478">
        <v>2031</v>
      </c>
      <c r="Q8478">
        <v>2000</v>
      </c>
    </row>
    <row r="8479" spans="1:17" x14ac:dyDescent="0.25">
      <c r="A8479" t="s">
        <v>88</v>
      </c>
      <c r="B8479" s="1" t="s">
        <v>735</v>
      </c>
      <c r="C8479">
        <v>1994</v>
      </c>
      <c r="D8479" s="15">
        <f>DATE(cars[[#This Row],[year_1]],1,1)</f>
        <v>34335</v>
      </c>
      <c r="E8479" t="s">
        <v>29</v>
      </c>
      <c r="F8479" s="4">
        <v>150</v>
      </c>
      <c r="G8479">
        <v>6</v>
      </c>
      <c r="H8479" t="s">
        <v>18</v>
      </c>
      <c r="I8479" t="s">
        <v>19</v>
      </c>
      <c r="J8479">
        <v>2</v>
      </c>
      <c r="K8479" t="s">
        <v>49</v>
      </c>
      <c r="L8479" t="s">
        <v>21</v>
      </c>
      <c r="M8479" t="s">
        <v>214</v>
      </c>
      <c r="N8479">
        <v>20</v>
      </c>
      <c r="O8479">
        <v>15</v>
      </c>
      <c r="P8479">
        <v>2031</v>
      </c>
      <c r="Q8479">
        <v>2040</v>
      </c>
    </row>
    <row r="8480" spans="1:17" x14ac:dyDescent="0.25">
      <c r="A8480" t="s">
        <v>88</v>
      </c>
      <c r="B8480" s="1" t="s">
        <v>735</v>
      </c>
      <c r="C8480">
        <v>1994</v>
      </c>
      <c r="D8480" s="15">
        <f>DATE(cars[[#This Row],[year_1]],1,1)</f>
        <v>34335</v>
      </c>
      <c r="E8480" t="s">
        <v>29</v>
      </c>
      <c r="F8480" s="4">
        <v>150</v>
      </c>
      <c r="G8480">
        <v>6</v>
      </c>
      <c r="H8480" t="s">
        <v>18</v>
      </c>
      <c r="I8480" t="s">
        <v>19</v>
      </c>
      <c r="J8480">
        <v>2</v>
      </c>
      <c r="K8480" t="s">
        <v>49</v>
      </c>
      <c r="L8480" t="s">
        <v>21</v>
      </c>
      <c r="M8480" t="s">
        <v>214</v>
      </c>
      <c r="N8480">
        <v>20</v>
      </c>
      <c r="O8480">
        <v>15</v>
      </c>
      <c r="P8480">
        <v>2031</v>
      </c>
      <c r="Q8480">
        <v>2188</v>
      </c>
    </row>
    <row r="8481" spans="1:17" x14ac:dyDescent="0.25">
      <c r="A8481" t="s">
        <v>52</v>
      </c>
      <c r="B8481" s="1" t="s">
        <v>702</v>
      </c>
      <c r="C8481">
        <v>1992</v>
      </c>
      <c r="D8481" s="15">
        <f>DATE(cars[[#This Row],[year_1]],1,1)</f>
        <v>33604</v>
      </c>
      <c r="E8481" t="s">
        <v>29</v>
      </c>
      <c r="F8481" s="4">
        <v>155</v>
      </c>
      <c r="G8481">
        <v>6</v>
      </c>
      <c r="H8481" t="s">
        <v>18</v>
      </c>
      <c r="I8481" t="s">
        <v>91</v>
      </c>
      <c r="J8481">
        <v>2</v>
      </c>
      <c r="K8481" t="s">
        <v>49</v>
      </c>
      <c r="L8481" t="s">
        <v>21</v>
      </c>
      <c r="M8481" t="s">
        <v>229</v>
      </c>
      <c r="N8481">
        <v>20</v>
      </c>
      <c r="O8481">
        <v>15</v>
      </c>
      <c r="P8481">
        <v>586</v>
      </c>
      <c r="Q8481">
        <v>2000</v>
      </c>
    </row>
    <row r="8482" spans="1:17" x14ac:dyDescent="0.25">
      <c r="A8482" t="s">
        <v>52</v>
      </c>
      <c r="B8482" s="1" t="s">
        <v>702</v>
      </c>
      <c r="C8482">
        <v>1992</v>
      </c>
      <c r="D8482" s="15">
        <f>DATE(cars[[#This Row],[year_1]],1,1)</f>
        <v>33604</v>
      </c>
      <c r="E8482" t="s">
        <v>29</v>
      </c>
      <c r="F8482" s="4">
        <v>155</v>
      </c>
      <c r="G8482">
        <v>6</v>
      </c>
      <c r="H8482" t="s">
        <v>18</v>
      </c>
      <c r="I8482" t="s">
        <v>19</v>
      </c>
      <c r="J8482">
        <v>2</v>
      </c>
      <c r="K8482" t="s">
        <v>49</v>
      </c>
      <c r="L8482" t="s">
        <v>21</v>
      </c>
      <c r="M8482" t="s">
        <v>229</v>
      </c>
      <c r="N8482">
        <v>20</v>
      </c>
      <c r="O8482">
        <v>15</v>
      </c>
      <c r="P8482">
        <v>586</v>
      </c>
      <c r="Q8482">
        <v>2000</v>
      </c>
    </row>
    <row r="8483" spans="1:17" x14ac:dyDescent="0.25">
      <c r="A8483" t="s">
        <v>186</v>
      </c>
      <c r="B8483" s="1" t="s">
        <v>828</v>
      </c>
      <c r="C8483">
        <v>1992</v>
      </c>
      <c r="D8483" s="15">
        <f>DATE(cars[[#This Row],[year_1]],1,1)</f>
        <v>33604</v>
      </c>
      <c r="E8483" t="s">
        <v>29</v>
      </c>
      <c r="F8483" s="4">
        <v>160</v>
      </c>
      <c r="G8483">
        <v>6</v>
      </c>
      <c r="H8483" t="s">
        <v>18</v>
      </c>
      <c r="I8483" t="s">
        <v>91</v>
      </c>
      <c r="J8483">
        <v>4</v>
      </c>
      <c r="K8483" t="s">
        <v>49</v>
      </c>
      <c r="L8483" t="s">
        <v>31</v>
      </c>
      <c r="M8483" t="s">
        <v>90</v>
      </c>
      <c r="N8483">
        <v>20</v>
      </c>
      <c r="O8483">
        <v>15</v>
      </c>
      <c r="P8483">
        <v>1385</v>
      </c>
      <c r="Q8483">
        <v>2000</v>
      </c>
    </row>
    <row r="8484" spans="1:17" x14ac:dyDescent="0.25">
      <c r="A8484" t="s">
        <v>186</v>
      </c>
      <c r="B8484" s="1" t="s">
        <v>828</v>
      </c>
      <c r="C8484">
        <v>1992</v>
      </c>
      <c r="D8484" s="15">
        <f>DATE(cars[[#This Row],[year_1]],1,1)</f>
        <v>33604</v>
      </c>
      <c r="E8484" t="s">
        <v>29</v>
      </c>
      <c r="F8484" s="4">
        <v>160</v>
      </c>
      <c r="G8484">
        <v>6</v>
      </c>
      <c r="H8484" t="s">
        <v>18</v>
      </c>
      <c r="I8484" t="s">
        <v>91</v>
      </c>
      <c r="J8484">
        <v>2</v>
      </c>
      <c r="K8484" t="s">
        <v>49</v>
      </c>
      <c r="L8484" t="s">
        <v>21</v>
      </c>
      <c r="M8484" t="s">
        <v>229</v>
      </c>
      <c r="N8484">
        <v>20</v>
      </c>
      <c r="O8484">
        <v>15</v>
      </c>
      <c r="P8484">
        <v>1385</v>
      </c>
      <c r="Q8484">
        <v>2000</v>
      </c>
    </row>
    <row r="8485" spans="1:17" x14ac:dyDescent="0.25">
      <c r="A8485" t="s">
        <v>139</v>
      </c>
      <c r="B8485" s="1" t="s">
        <v>830</v>
      </c>
      <c r="C8485">
        <v>1990</v>
      </c>
      <c r="D8485" s="15">
        <f>DATE(cars[[#This Row],[year_1]],1,1)</f>
        <v>32874</v>
      </c>
      <c r="E8485" t="s">
        <v>29</v>
      </c>
      <c r="F8485" s="4">
        <v>160</v>
      </c>
      <c r="G8485">
        <v>6</v>
      </c>
      <c r="H8485" t="s">
        <v>18</v>
      </c>
      <c r="I8485" t="s">
        <v>91</v>
      </c>
      <c r="J8485">
        <v>2</v>
      </c>
      <c r="K8485" t="s">
        <v>49</v>
      </c>
      <c r="L8485" t="s">
        <v>21</v>
      </c>
      <c r="M8485" t="s">
        <v>229</v>
      </c>
      <c r="N8485">
        <v>18</v>
      </c>
      <c r="O8485">
        <v>15</v>
      </c>
      <c r="P8485">
        <v>549</v>
      </c>
      <c r="Q8485">
        <v>2000</v>
      </c>
    </row>
    <row r="8486" spans="1:17" x14ac:dyDescent="0.25">
      <c r="A8486" t="s">
        <v>139</v>
      </c>
      <c r="B8486" s="1" t="s">
        <v>830</v>
      </c>
      <c r="C8486">
        <v>1990</v>
      </c>
      <c r="D8486" s="15">
        <f>DATE(cars[[#This Row],[year_1]],1,1)</f>
        <v>32874</v>
      </c>
      <c r="E8486" t="s">
        <v>29</v>
      </c>
      <c r="F8486" s="4">
        <v>160</v>
      </c>
      <c r="G8486">
        <v>6</v>
      </c>
      <c r="H8486" t="s">
        <v>18</v>
      </c>
      <c r="I8486" t="s">
        <v>19</v>
      </c>
      <c r="J8486">
        <v>2</v>
      </c>
      <c r="K8486" t="s">
        <v>49</v>
      </c>
      <c r="L8486" t="s">
        <v>21</v>
      </c>
      <c r="M8486" t="s">
        <v>229</v>
      </c>
      <c r="N8486">
        <v>22</v>
      </c>
      <c r="O8486">
        <v>15</v>
      </c>
      <c r="P8486">
        <v>549</v>
      </c>
      <c r="Q8486">
        <v>2000</v>
      </c>
    </row>
    <row r="8487" spans="1:17" x14ac:dyDescent="0.25">
      <c r="A8487" t="s">
        <v>139</v>
      </c>
      <c r="B8487" s="1" t="s">
        <v>831</v>
      </c>
      <c r="C8487">
        <v>1990</v>
      </c>
      <c r="D8487" s="15">
        <f>DATE(cars[[#This Row],[year_1]],1,1)</f>
        <v>32874</v>
      </c>
      <c r="E8487" t="s">
        <v>29</v>
      </c>
      <c r="F8487" s="4">
        <v>160</v>
      </c>
      <c r="G8487">
        <v>6</v>
      </c>
      <c r="H8487" t="s">
        <v>18</v>
      </c>
      <c r="I8487" t="s">
        <v>91</v>
      </c>
      <c r="J8487">
        <v>2</v>
      </c>
      <c r="K8487" t="s">
        <v>49</v>
      </c>
      <c r="L8487" t="s">
        <v>21</v>
      </c>
      <c r="M8487" t="s">
        <v>213</v>
      </c>
      <c r="N8487">
        <v>19</v>
      </c>
      <c r="O8487">
        <v>15</v>
      </c>
      <c r="P8487">
        <v>549</v>
      </c>
      <c r="Q8487">
        <v>2000</v>
      </c>
    </row>
    <row r="8488" spans="1:17" x14ac:dyDescent="0.25">
      <c r="A8488" t="s">
        <v>139</v>
      </c>
      <c r="B8488" s="1" t="s">
        <v>831</v>
      </c>
      <c r="C8488">
        <v>1990</v>
      </c>
      <c r="D8488" s="15">
        <f>DATE(cars[[#This Row],[year_1]],1,1)</f>
        <v>32874</v>
      </c>
      <c r="E8488" t="s">
        <v>29</v>
      </c>
      <c r="F8488" s="4">
        <v>160</v>
      </c>
      <c r="G8488">
        <v>6</v>
      </c>
      <c r="H8488" t="s">
        <v>18</v>
      </c>
      <c r="I8488" t="s">
        <v>91</v>
      </c>
      <c r="J8488">
        <v>2</v>
      </c>
      <c r="K8488" t="s">
        <v>49</v>
      </c>
      <c r="L8488" t="s">
        <v>21</v>
      </c>
      <c r="M8488" t="s">
        <v>214</v>
      </c>
      <c r="N8488">
        <v>19</v>
      </c>
      <c r="O8488">
        <v>15</v>
      </c>
      <c r="P8488">
        <v>549</v>
      </c>
      <c r="Q8488">
        <v>2000</v>
      </c>
    </row>
    <row r="8489" spans="1:17" x14ac:dyDescent="0.25">
      <c r="A8489" t="s">
        <v>52</v>
      </c>
      <c r="B8489" s="1" t="s">
        <v>212</v>
      </c>
      <c r="C8489">
        <v>1999</v>
      </c>
      <c r="D8489" s="15">
        <f>DATE(cars[[#This Row],[year_1]],1,1)</f>
        <v>36161</v>
      </c>
      <c r="E8489" t="s">
        <v>29</v>
      </c>
      <c r="F8489" s="4">
        <v>160</v>
      </c>
      <c r="G8489">
        <v>6</v>
      </c>
      <c r="H8489" t="s">
        <v>18</v>
      </c>
      <c r="I8489" t="s">
        <v>91</v>
      </c>
      <c r="J8489">
        <v>4</v>
      </c>
      <c r="K8489" t="s">
        <v>49</v>
      </c>
      <c r="L8489" t="s">
        <v>21</v>
      </c>
      <c r="M8489" t="s">
        <v>214</v>
      </c>
      <c r="N8489">
        <v>19</v>
      </c>
      <c r="O8489">
        <v>15</v>
      </c>
      <c r="P8489">
        <v>586</v>
      </c>
      <c r="Q8489">
        <v>3696</v>
      </c>
    </row>
    <row r="8490" spans="1:17" x14ac:dyDescent="0.25">
      <c r="A8490" t="s">
        <v>52</v>
      </c>
      <c r="B8490" s="1" t="s">
        <v>212</v>
      </c>
      <c r="C8490">
        <v>1999</v>
      </c>
      <c r="D8490" s="15">
        <f>DATE(cars[[#This Row],[year_1]],1,1)</f>
        <v>36161</v>
      </c>
      <c r="E8490" t="s">
        <v>29</v>
      </c>
      <c r="F8490" s="4">
        <v>160</v>
      </c>
      <c r="G8490">
        <v>6</v>
      </c>
      <c r="H8490" t="s">
        <v>18</v>
      </c>
      <c r="I8490" t="s">
        <v>91</v>
      </c>
      <c r="J8490">
        <v>4</v>
      </c>
      <c r="K8490" t="s">
        <v>49</v>
      </c>
      <c r="L8490" t="s">
        <v>21</v>
      </c>
      <c r="M8490" t="s">
        <v>214</v>
      </c>
      <c r="N8490">
        <v>19</v>
      </c>
      <c r="O8490">
        <v>15</v>
      </c>
      <c r="P8490">
        <v>586</v>
      </c>
      <c r="Q8490">
        <v>3538</v>
      </c>
    </row>
    <row r="8491" spans="1:17" x14ac:dyDescent="0.25">
      <c r="A8491" t="s">
        <v>52</v>
      </c>
      <c r="B8491" s="1" t="s">
        <v>212</v>
      </c>
      <c r="C8491">
        <v>1999</v>
      </c>
      <c r="D8491" s="15">
        <f>DATE(cars[[#This Row],[year_1]],1,1)</f>
        <v>36161</v>
      </c>
      <c r="E8491" t="s">
        <v>29</v>
      </c>
      <c r="F8491" s="4">
        <v>160</v>
      </c>
      <c r="G8491">
        <v>6</v>
      </c>
      <c r="H8491" t="s">
        <v>33</v>
      </c>
      <c r="I8491" t="s">
        <v>19</v>
      </c>
      <c r="J8491">
        <v>4</v>
      </c>
      <c r="K8491" t="s">
        <v>49</v>
      </c>
      <c r="L8491" t="s">
        <v>21</v>
      </c>
      <c r="M8491" t="s">
        <v>214</v>
      </c>
      <c r="N8491">
        <v>20</v>
      </c>
      <c r="O8491">
        <v>15</v>
      </c>
      <c r="P8491">
        <v>586</v>
      </c>
      <c r="Q8491">
        <v>3229</v>
      </c>
    </row>
    <row r="8492" spans="1:17" x14ac:dyDescent="0.25">
      <c r="A8492" t="s">
        <v>52</v>
      </c>
      <c r="B8492" s="1" t="s">
        <v>212</v>
      </c>
      <c r="C8492">
        <v>2000</v>
      </c>
      <c r="D8492" s="15">
        <f>DATE(cars[[#This Row],[year_1]],1,1)</f>
        <v>36526</v>
      </c>
      <c r="E8492" t="s">
        <v>29</v>
      </c>
      <c r="F8492" s="4">
        <v>160</v>
      </c>
      <c r="G8492">
        <v>6</v>
      </c>
      <c r="H8492" t="s">
        <v>18</v>
      </c>
      <c r="I8492" t="s">
        <v>91</v>
      </c>
      <c r="J8492">
        <v>4</v>
      </c>
      <c r="K8492" t="s">
        <v>49</v>
      </c>
      <c r="L8492" t="s">
        <v>21</v>
      </c>
      <c r="M8492" t="s">
        <v>214</v>
      </c>
      <c r="N8492">
        <v>19</v>
      </c>
      <c r="O8492">
        <v>15</v>
      </c>
      <c r="P8492">
        <v>586</v>
      </c>
      <c r="Q8492">
        <v>3768</v>
      </c>
    </row>
    <row r="8493" spans="1:17" x14ac:dyDescent="0.25">
      <c r="A8493" t="s">
        <v>52</v>
      </c>
      <c r="B8493" s="1" t="s">
        <v>212</v>
      </c>
      <c r="C8493">
        <v>2000</v>
      </c>
      <c r="D8493" s="15">
        <f>DATE(cars[[#This Row],[year_1]],1,1)</f>
        <v>36526</v>
      </c>
      <c r="E8493" t="s">
        <v>29</v>
      </c>
      <c r="F8493" s="4">
        <v>160</v>
      </c>
      <c r="G8493">
        <v>6</v>
      </c>
      <c r="H8493" t="s">
        <v>18</v>
      </c>
      <c r="I8493" t="s">
        <v>91</v>
      </c>
      <c r="J8493">
        <v>4</v>
      </c>
      <c r="K8493" t="s">
        <v>49</v>
      </c>
      <c r="L8493" t="s">
        <v>21</v>
      </c>
      <c r="M8493" t="s">
        <v>214</v>
      </c>
      <c r="N8493">
        <v>19</v>
      </c>
      <c r="O8493">
        <v>15</v>
      </c>
      <c r="P8493">
        <v>586</v>
      </c>
      <c r="Q8493">
        <v>3928</v>
      </c>
    </row>
    <row r="8494" spans="1:17" x14ac:dyDescent="0.25">
      <c r="A8494" t="s">
        <v>52</v>
      </c>
      <c r="B8494" s="1" t="s">
        <v>212</v>
      </c>
      <c r="C8494">
        <v>1998</v>
      </c>
      <c r="D8494" s="15">
        <f>DATE(cars[[#This Row],[year_1]],1,1)</f>
        <v>35796</v>
      </c>
      <c r="E8494" t="s">
        <v>29</v>
      </c>
      <c r="F8494" s="4">
        <v>160</v>
      </c>
      <c r="G8494">
        <v>6</v>
      </c>
      <c r="H8494" t="s">
        <v>18</v>
      </c>
      <c r="I8494" t="s">
        <v>19</v>
      </c>
      <c r="J8494">
        <v>2</v>
      </c>
      <c r="K8494" t="s">
        <v>49</v>
      </c>
      <c r="L8494" t="s">
        <v>21</v>
      </c>
      <c r="M8494" t="s">
        <v>214</v>
      </c>
      <c r="N8494">
        <v>20</v>
      </c>
      <c r="O8494">
        <v>15</v>
      </c>
      <c r="P8494">
        <v>586</v>
      </c>
      <c r="Q8494">
        <v>2915</v>
      </c>
    </row>
    <row r="8495" spans="1:17" x14ac:dyDescent="0.25">
      <c r="A8495" t="s">
        <v>52</v>
      </c>
      <c r="B8495" s="1" t="s">
        <v>212</v>
      </c>
      <c r="C8495">
        <v>1999</v>
      </c>
      <c r="D8495" s="15">
        <f>DATE(cars[[#This Row],[year_1]],1,1)</f>
        <v>36161</v>
      </c>
      <c r="E8495" t="s">
        <v>29</v>
      </c>
      <c r="F8495" s="4">
        <v>160</v>
      </c>
      <c r="G8495">
        <v>6</v>
      </c>
      <c r="H8495" t="s">
        <v>18</v>
      </c>
      <c r="I8495" t="s">
        <v>91</v>
      </c>
      <c r="J8495">
        <v>2</v>
      </c>
      <c r="K8495" t="s">
        <v>49</v>
      </c>
      <c r="L8495" t="s">
        <v>21</v>
      </c>
      <c r="M8495" t="s">
        <v>214</v>
      </c>
      <c r="N8495">
        <v>19</v>
      </c>
      <c r="O8495">
        <v>15</v>
      </c>
      <c r="P8495">
        <v>586</v>
      </c>
      <c r="Q8495">
        <v>3514</v>
      </c>
    </row>
    <row r="8496" spans="1:17" x14ac:dyDescent="0.25">
      <c r="A8496" t="s">
        <v>52</v>
      </c>
      <c r="B8496" s="1" t="s">
        <v>212</v>
      </c>
      <c r="C8496">
        <v>1999</v>
      </c>
      <c r="D8496" s="15">
        <f>DATE(cars[[#This Row],[year_1]],1,1)</f>
        <v>36161</v>
      </c>
      <c r="E8496" t="s">
        <v>29</v>
      </c>
      <c r="F8496" s="4">
        <v>160</v>
      </c>
      <c r="G8496">
        <v>6</v>
      </c>
      <c r="H8496" t="s">
        <v>33</v>
      </c>
      <c r="I8496" t="s">
        <v>19</v>
      </c>
      <c r="J8496">
        <v>2</v>
      </c>
      <c r="K8496" t="s">
        <v>49</v>
      </c>
      <c r="L8496" t="s">
        <v>21</v>
      </c>
      <c r="M8496" t="s">
        <v>214</v>
      </c>
      <c r="N8496">
        <v>20</v>
      </c>
      <c r="O8496">
        <v>15</v>
      </c>
      <c r="P8496">
        <v>586</v>
      </c>
      <c r="Q8496">
        <v>3221</v>
      </c>
    </row>
    <row r="8497" spans="1:17" x14ac:dyDescent="0.25">
      <c r="A8497" t="s">
        <v>88</v>
      </c>
      <c r="B8497" s="1" t="s">
        <v>739</v>
      </c>
      <c r="C8497">
        <v>1995</v>
      </c>
      <c r="D8497" s="15">
        <f>DATE(cars[[#This Row],[year_1]],1,1)</f>
        <v>34700</v>
      </c>
      <c r="E8497" t="s">
        <v>29</v>
      </c>
      <c r="F8497" s="4">
        <v>161</v>
      </c>
      <c r="G8497">
        <v>4</v>
      </c>
      <c r="H8497" t="s">
        <v>33</v>
      </c>
      <c r="I8497" t="s">
        <v>34</v>
      </c>
      <c r="J8497">
        <v>3</v>
      </c>
      <c r="K8497" t="s">
        <v>49</v>
      </c>
      <c r="L8497" t="s">
        <v>21</v>
      </c>
      <c r="M8497" t="s">
        <v>110</v>
      </c>
      <c r="N8497">
        <v>20</v>
      </c>
      <c r="O8497">
        <v>15</v>
      </c>
      <c r="P8497">
        <v>2031</v>
      </c>
      <c r="Q8497">
        <v>2000</v>
      </c>
    </row>
    <row r="8498" spans="1:17" x14ac:dyDescent="0.25">
      <c r="A8498" t="s">
        <v>88</v>
      </c>
      <c r="B8498" s="1" t="s">
        <v>739</v>
      </c>
      <c r="C8498">
        <v>1995</v>
      </c>
      <c r="D8498" s="15">
        <f>DATE(cars[[#This Row],[year_1]],1,1)</f>
        <v>34700</v>
      </c>
      <c r="E8498" t="s">
        <v>29</v>
      </c>
      <c r="F8498" s="4">
        <v>161</v>
      </c>
      <c r="G8498">
        <v>4</v>
      </c>
      <c r="H8498" t="s">
        <v>33</v>
      </c>
      <c r="I8498" t="s">
        <v>34</v>
      </c>
      <c r="J8498">
        <v>3</v>
      </c>
      <c r="K8498" t="s">
        <v>49</v>
      </c>
      <c r="L8498" t="s">
        <v>21</v>
      </c>
      <c r="M8498" t="s">
        <v>110</v>
      </c>
      <c r="N8498">
        <v>20</v>
      </c>
      <c r="O8498">
        <v>15</v>
      </c>
      <c r="P8498">
        <v>2031</v>
      </c>
      <c r="Q8498">
        <v>2194</v>
      </c>
    </row>
    <row r="8499" spans="1:17" x14ac:dyDescent="0.25">
      <c r="A8499" t="s">
        <v>88</v>
      </c>
      <c r="B8499" s="1" t="s">
        <v>739</v>
      </c>
      <c r="C8499">
        <v>1996</v>
      </c>
      <c r="D8499" s="15">
        <f>DATE(cars[[#This Row],[year_1]],1,1)</f>
        <v>35065</v>
      </c>
      <c r="E8499" t="s">
        <v>29</v>
      </c>
      <c r="F8499" s="4">
        <v>161</v>
      </c>
      <c r="G8499">
        <v>4</v>
      </c>
      <c r="H8499" t="s">
        <v>33</v>
      </c>
      <c r="I8499" t="s">
        <v>34</v>
      </c>
      <c r="J8499">
        <v>3</v>
      </c>
      <c r="K8499" t="s">
        <v>49</v>
      </c>
      <c r="L8499" t="s">
        <v>21</v>
      </c>
      <c r="M8499" t="s">
        <v>110</v>
      </c>
      <c r="N8499">
        <v>19</v>
      </c>
      <c r="O8499">
        <v>15</v>
      </c>
      <c r="P8499">
        <v>2031</v>
      </c>
      <c r="Q8499">
        <v>2419</v>
      </c>
    </row>
    <row r="8500" spans="1:17" x14ac:dyDescent="0.25">
      <c r="A8500" t="s">
        <v>88</v>
      </c>
      <c r="B8500" s="1" t="s">
        <v>739</v>
      </c>
      <c r="C8500">
        <v>1996</v>
      </c>
      <c r="D8500" s="15">
        <f>DATE(cars[[#This Row],[year_1]],1,1)</f>
        <v>35065</v>
      </c>
      <c r="E8500" t="s">
        <v>29</v>
      </c>
      <c r="F8500" s="4">
        <v>161</v>
      </c>
      <c r="G8500">
        <v>4</v>
      </c>
      <c r="H8500" t="s">
        <v>33</v>
      </c>
      <c r="I8500" t="s">
        <v>34</v>
      </c>
      <c r="J8500">
        <v>3</v>
      </c>
      <c r="K8500" t="s">
        <v>49</v>
      </c>
      <c r="L8500" t="s">
        <v>21</v>
      </c>
      <c r="M8500" t="s">
        <v>110</v>
      </c>
      <c r="N8500">
        <v>19</v>
      </c>
      <c r="O8500">
        <v>15</v>
      </c>
      <c r="P8500">
        <v>2031</v>
      </c>
      <c r="Q8500">
        <v>2196</v>
      </c>
    </row>
    <row r="8501" spans="1:17" x14ac:dyDescent="0.25">
      <c r="A8501" t="s">
        <v>88</v>
      </c>
      <c r="B8501" s="1" t="s">
        <v>739</v>
      </c>
      <c r="C8501">
        <v>1997</v>
      </c>
      <c r="D8501" s="15">
        <f>DATE(cars[[#This Row],[year_1]],1,1)</f>
        <v>35431</v>
      </c>
      <c r="E8501" t="s">
        <v>29</v>
      </c>
      <c r="F8501" s="4">
        <v>161</v>
      </c>
      <c r="G8501">
        <v>4</v>
      </c>
      <c r="H8501" t="s">
        <v>33</v>
      </c>
      <c r="I8501" t="s">
        <v>34</v>
      </c>
      <c r="J8501">
        <v>3</v>
      </c>
      <c r="K8501" t="s">
        <v>49</v>
      </c>
      <c r="L8501" t="s">
        <v>21</v>
      </c>
      <c r="M8501" t="s">
        <v>110</v>
      </c>
      <c r="N8501">
        <v>19</v>
      </c>
      <c r="O8501">
        <v>15</v>
      </c>
      <c r="P8501">
        <v>2031</v>
      </c>
      <c r="Q8501">
        <v>2388</v>
      </c>
    </row>
    <row r="8502" spans="1:17" x14ac:dyDescent="0.25">
      <c r="A8502" t="s">
        <v>88</v>
      </c>
      <c r="B8502" s="1" t="s">
        <v>739</v>
      </c>
      <c r="C8502">
        <v>1997</v>
      </c>
      <c r="D8502" s="15">
        <f>DATE(cars[[#This Row],[year_1]],1,1)</f>
        <v>35431</v>
      </c>
      <c r="E8502" t="s">
        <v>29</v>
      </c>
      <c r="F8502" s="4">
        <v>161</v>
      </c>
      <c r="G8502">
        <v>4</v>
      </c>
      <c r="H8502" t="s">
        <v>33</v>
      </c>
      <c r="I8502" t="s">
        <v>34</v>
      </c>
      <c r="J8502">
        <v>3</v>
      </c>
      <c r="K8502" t="s">
        <v>49</v>
      </c>
      <c r="L8502" t="s">
        <v>21</v>
      </c>
      <c r="M8502" t="s">
        <v>110</v>
      </c>
      <c r="N8502">
        <v>19</v>
      </c>
      <c r="O8502">
        <v>15</v>
      </c>
      <c r="P8502">
        <v>2031</v>
      </c>
      <c r="Q8502">
        <v>2728</v>
      </c>
    </row>
    <row r="8503" spans="1:17" x14ac:dyDescent="0.25">
      <c r="A8503" t="s">
        <v>28</v>
      </c>
      <c r="B8503" s="1">
        <v>200</v>
      </c>
      <c r="C8503">
        <v>1990</v>
      </c>
      <c r="D8503" s="15">
        <f>DATE(cars[[#This Row],[year_1]],1,1)</f>
        <v>32874</v>
      </c>
      <c r="E8503" t="s">
        <v>29</v>
      </c>
      <c r="F8503" s="4">
        <v>162</v>
      </c>
      <c r="G8503">
        <v>5</v>
      </c>
      <c r="H8503" t="s">
        <v>18</v>
      </c>
      <c r="I8503" t="s">
        <v>34</v>
      </c>
      <c r="J8503">
        <v>4</v>
      </c>
      <c r="K8503" t="s">
        <v>27</v>
      </c>
      <c r="L8503" t="s">
        <v>31</v>
      </c>
      <c r="M8503" t="s">
        <v>35</v>
      </c>
      <c r="N8503">
        <v>22</v>
      </c>
      <c r="O8503">
        <v>15</v>
      </c>
      <c r="P8503">
        <v>3105</v>
      </c>
      <c r="Q8503">
        <v>2000</v>
      </c>
    </row>
    <row r="8504" spans="1:17" x14ac:dyDescent="0.25">
      <c r="A8504" t="s">
        <v>28</v>
      </c>
      <c r="B8504" s="1">
        <v>200</v>
      </c>
      <c r="C8504">
        <v>1990</v>
      </c>
      <c r="D8504" s="15">
        <f>DATE(cars[[#This Row],[year_1]],1,1)</f>
        <v>32874</v>
      </c>
      <c r="E8504" t="s">
        <v>29</v>
      </c>
      <c r="F8504" s="4">
        <v>162</v>
      </c>
      <c r="G8504">
        <v>5</v>
      </c>
      <c r="H8504" t="s">
        <v>18</v>
      </c>
      <c r="I8504" t="s">
        <v>34</v>
      </c>
      <c r="J8504">
        <v>4</v>
      </c>
      <c r="K8504" t="s">
        <v>27</v>
      </c>
      <c r="L8504" t="s">
        <v>31</v>
      </c>
      <c r="M8504" t="s">
        <v>32</v>
      </c>
      <c r="N8504">
        <v>23</v>
      </c>
      <c r="O8504">
        <v>15</v>
      </c>
      <c r="P8504">
        <v>3105</v>
      </c>
      <c r="Q8504">
        <v>2000</v>
      </c>
    </row>
    <row r="8505" spans="1:17" x14ac:dyDescent="0.25">
      <c r="A8505" t="s">
        <v>28</v>
      </c>
      <c r="B8505" s="1" t="s">
        <v>22</v>
      </c>
      <c r="C8505">
        <v>1991</v>
      </c>
      <c r="D8505" s="15">
        <f>DATE(cars[[#This Row],[year_1]],1,1)</f>
        <v>33239</v>
      </c>
      <c r="E8505" t="s">
        <v>29</v>
      </c>
      <c r="F8505" s="4">
        <v>164</v>
      </c>
      <c r="G8505">
        <v>5</v>
      </c>
      <c r="H8505" t="s">
        <v>18</v>
      </c>
      <c r="I8505" t="s">
        <v>34</v>
      </c>
      <c r="J8505">
        <v>2</v>
      </c>
      <c r="K8505" t="s">
        <v>131</v>
      </c>
      <c r="L8505" t="s">
        <v>21</v>
      </c>
      <c r="M8505" t="s">
        <v>67</v>
      </c>
      <c r="N8505">
        <v>22</v>
      </c>
      <c r="O8505">
        <v>15</v>
      </c>
      <c r="P8505">
        <v>3105</v>
      </c>
      <c r="Q8505">
        <v>2000</v>
      </c>
    </row>
    <row r="8506" spans="1:17" x14ac:dyDescent="0.25">
      <c r="A8506" t="s">
        <v>186</v>
      </c>
      <c r="B8506" s="1" t="s">
        <v>828</v>
      </c>
      <c r="C8506">
        <v>1993</v>
      </c>
      <c r="D8506" s="15">
        <f>DATE(cars[[#This Row],[year_1]],1,1)</f>
        <v>33970</v>
      </c>
      <c r="E8506" t="s">
        <v>29</v>
      </c>
      <c r="F8506" s="4">
        <v>165</v>
      </c>
      <c r="G8506">
        <v>6</v>
      </c>
      <c r="H8506" t="s">
        <v>18</v>
      </c>
      <c r="I8506" t="s">
        <v>91</v>
      </c>
      <c r="J8506">
        <v>4</v>
      </c>
      <c r="K8506" t="s">
        <v>49</v>
      </c>
      <c r="L8506" t="s">
        <v>31</v>
      </c>
      <c r="M8506" t="s">
        <v>90</v>
      </c>
      <c r="N8506">
        <v>20</v>
      </c>
      <c r="O8506">
        <v>15</v>
      </c>
      <c r="P8506">
        <v>1385</v>
      </c>
      <c r="Q8506">
        <v>2000</v>
      </c>
    </row>
    <row r="8507" spans="1:17" x14ac:dyDescent="0.25">
      <c r="A8507" t="s">
        <v>186</v>
      </c>
      <c r="B8507" s="1" t="s">
        <v>828</v>
      </c>
      <c r="C8507">
        <v>1994</v>
      </c>
      <c r="D8507" s="15">
        <f>DATE(cars[[#This Row],[year_1]],1,1)</f>
        <v>34335</v>
      </c>
      <c r="E8507" t="s">
        <v>29</v>
      </c>
      <c r="F8507" s="4">
        <v>165</v>
      </c>
      <c r="G8507">
        <v>6</v>
      </c>
      <c r="H8507" t="s">
        <v>18</v>
      </c>
      <c r="I8507" t="s">
        <v>91</v>
      </c>
      <c r="J8507">
        <v>4</v>
      </c>
      <c r="K8507" t="s">
        <v>49</v>
      </c>
      <c r="L8507" t="s">
        <v>31</v>
      </c>
      <c r="M8507" t="s">
        <v>90</v>
      </c>
      <c r="N8507">
        <v>20</v>
      </c>
      <c r="O8507">
        <v>15</v>
      </c>
      <c r="P8507">
        <v>1385</v>
      </c>
      <c r="Q8507">
        <v>2000</v>
      </c>
    </row>
    <row r="8508" spans="1:17" x14ac:dyDescent="0.25">
      <c r="A8508" t="s">
        <v>186</v>
      </c>
      <c r="B8508" s="1" t="s">
        <v>828</v>
      </c>
      <c r="C8508">
        <v>1994</v>
      </c>
      <c r="D8508" s="15">
        <f>DATE(cars[[#This Row],[year_1]],1,1)</f>
        <v>34335</v>
      </c>
      <c r="E8508" t="s">
        <v>29</v>
      </c>
      <c r="F8508" s="4">
        <v>165</v>
      </c>
      <c r="G8508">
        <v>6</v>
      </c>
      <c r="H8508" t="s">
        <v>18</v>
      </c>
      <c r="I8508" t="s">
        <v>19</v>
      </c>
      <c r="J8508">
        <v>4</v>
      </c>
      <c r="K8508" t="s">
        <v>49</v>
      </c>
      <c r="L8508" t="s">
        <v>31</v>
      </c>
      <c r="M8508" t="s">
        <v>90</v>
      </c>
      <c r="N8508">
        <v>20</v>
      </c>
      <c r="O8508">
        <v>15</v>
      </c>
      <c r="P8508">
        <v>1385</v>
      </c>
      <c r="Q8508">
        <v>2000</v>
      </c>
    </row>
    <row r="8509" spans="1:17" x14ac:dyDescent="0.25">
      <c r="A8509" t="s">
        <v>186</v>
      </c>
      <c r="B8509" s="1" t="s">
        <v>828</v>
      </c>
      <c r="C8509">
        <v>1993</v>
      </c>
      <c r="D8509" s="15">
        <f>DATE(cars[[#This Row],[year_1]],1,1)</f>
        <v>33970</v>
      </c>
      <c r="E8509" t="s">
        <v>29</v>
      </c>
      <c r="F8509" s="4">
        <v>165</v>
      </c>
      <c r="G8509">
        <v>6</v>
      </c>
      <c r="H8509" t="s">
        <v>18</v>
      </c>
      <c r="I8509" t="s">
        <v>91</v>
      </c>
      <c r="J8509">
        <v>2</v>
      </c>
      <c r="K8509" t="s">
        <v>49</v>
      </c>
      <c r="L8509" t="s">
        <v>21</v>
      </c>
      <c r="M8509" t="s">
        <v>229</v>
      </c>
      <c r="N8509">
        <v>20</v>
      </c>
      <c r="O8509">
        <v>15</v>
      </c>
      <c r="P8509">
        <v>1385</v>
      </c>
      <c r="Q8509">
        <v>2000</v>
      </c>
    </row>
    <row r="8510" spans="1:17" x14ac:dyDescent="0.25">
      <c r="A8510" t="s">
        <v>186</v>
      </c>
      <c r="B8510" s="1" t="s">
        <v>828</v>
      </c>
      <c r="C8510">
        <v>1994</v>
      </c>
      <c r="D8510" s="15">
        <f>DATE(cars[[#This Row],[year_1]],1,1)</f>
        <v>34335</v>
      </c>
      <c r="E8510" t="s">
        <v>29</v>
      </c>
      <c r="F8510" s="4">
        <v>165</v>
      </c>
      <c r="G8510">
        <v>6</v>
      </c>
      <c r="H8510" t="s">
        <v>18</v>
      </c>
      <c r="I8510" t="s">
        <v>19</v>
      </c>
      <c r="J8510">
        <v>2</v>
      </c>
      <c r="K8510" t="s">
        <v>49</v>
      </c>
      <c r="L8510" t="s">
        <v>21</v>
      </c>
      <c r="M8510" t="s">
        <v>229</v>
      </c>
      <c r="N8510">
        <v>20</v>
      </c>
      <c r="O8510">
        <v>15</v>
      </c>
      <c r="P8510">
        <v>1385</v>
      </c>
      <c r="Q8510">
        <v>2000</v>
      </c>
    </row>
    <row r="8511" spans="1:17" x14ac:dyDescent="0.25">
      <c r="A8511" t="s">
        <v>186</v>
      </c>
      <c r="B8511" s="1" t="s">
        <v>828</v>
      </c>
      <c r="C8511">
        <v>1994</v>
      </c>
      <c r="D8511" s="15">
        <f>DATE(cars[[#This Row],[year_1]],1,1)</f>
        <v>34335</v>
      </c>
      <c r="E8511" t="s">
        <v>29</v>
      </c>
      <c r="F8511" s="4">
        <v>165</v>
      </c>
      <c r="G8511">
        <v>6</v>
      </c>
      <c r="H8511" t="s">
        <v>18</v>
      </c>
      <c r="I8511" t="s">
        <v>91</v>
      </c>
      <c r="J8511">
        <v>2</v>
      </c>
      <c r="K8511" t="s">
        <v>49</v>
      </c>
      <c r="L8511" t="s">
        <v>21</v>
      </c>
      <c r="M8511" t="s">
        <v>229</v>
      </c>
      <c r="N8511">
        <v>20</v>
      </c>
      <c r="O8511">
        <v>15</v>
      </c>
      <c r="P8511">
        <v>1385</v>
      </c>
      <c r="Q8511">
        <v>2000</v>
      </c>
    </row>
    <row r="8512" spans="1:17" x14ac:dyDescent="0.25">
      <c r="A8512" t="s">
        <v>139</v>
      </c>
      <c r="B8512" s="1" t="s">
        <v>987</v>
      </c>
      <c r="C8512">
        <v>1994</v>
      </c>
      <c r="D8512" s="15">
        <f>DATE(cars[[#This Row],[year_1]],1,1)</f>
        <v>34335</v>
      </c>
      <c r="E8512" t="s">
        <v>29</v>
      </c>
      <c r="F8512" s="4">
        <v>165</v>
      </c>
      <c r="G8512">
        <v>6</v>
      </c>
      <c r="H8512" t="s">
        <v>33</v>
      </c>
      <c r="I8512" t="s">
        <v>19</v>
      </c>
      <c r="J8512">
        <v>3</v>
      </c>
      <c r="K8512" t="s">
        <v>49</v>
      </c>
      <c r="L8512" t="s">
        <v>31</v>
      </c>
      <c r="M8512" t="s">
        <v>280</v>
      </c>
      <c r="N8512">
        <v>20</v>
      </c>
      <c r="O8512">
        <v>15</v>
      </c>
      <c r="P8512">
        <v>549</v>
      </c>
      <c r="Q8512">
        <v>2000</v>
      </c>
    </row>
    <row r="8513" spans="1:17" x14ac:dyDescent="0.25">
      <c r="A8513" t="s">
        <v>139</v>
      </c>
      <c r="B8513" s="1" t="s">
        <v>987</v>
      </c>
      <c r="C8513">
        <v>1994</v>
      </c>
      <c r="D8513" s="15">
        <f>DATE(cars[[#This Row],[year_1]],1,1)</f>
        <v>34335</v>
      </c>
      <c r="E8513" t="s">
        <v>29</v>
      </c>
      <c r="F8513" s="4">
        <v>165</v>
      </c>
      <c r="G8513">
        <v>6</v>
      </c>
      <c r="H8513" t="s">
        <v>33</v>
      </c>
      <c r="I8513" t="s">
        <v>19</v>
      </c>
      <c r="J8513">
        <v>3</v>
      </c>
      <c r="K8513" t="s">
        <v>49</v>
      </c>
      <c r="L8513" t="s">
        <v>21</v>
      </c>
      <c r="M8513" t="s">
        <v>280</v>
      </c>
      <c r="N8513">
        <v>20</v>
      </c>
      <c r="O8513">
        <v>15</v>
      </c>
      <c r="P8513">
        <v>549</v>
      </c>
      <c r="Q8513">
        <v>2000</v>
      </c>
    </row>
    <row r="8514" spans="1:17" x14ac:dyDescent="0.25">
      <c r="A8514" t="s">
        <v>139</v>
      </c>
      <c r="B8514" s="1" t="s">
        <v>987</v>
      </c>
      <c r="C8514">
        <v>1995</v>
      </c>
      <c r="D8514" s="15">
        <f>DATE(cars[[#This Row],[year_1]],1,1)</f>
        <v>34700</v>
      </c>
      <c r="E8514" t="s">
        <v>29</v>
      </c>
      <c r="F8514" s="4">
        <v>165</v>
      </c>
      <c r="G8514">
        <v>6</v>
      </c>
      <c r="H8514" t="s">
        <v>33</v>
      </c>
      <c r="I8514" t="s">
        <v>19</v>
      </c>
      <c r="J8514">
        <v>3</v>
      </c>
      <c r="K8514" t="s">
        <v>49</v>
      </c>
      <c r="L8514" t="s">
        <v>31</v>
      </c>
      <c r="M8514" t="s">
        <v>280</v>
      </c>
      <c r="N8514">
        <v>20</v>
      </c>
      <c r="O8514">
        <v>15</v>
      </c>
      <c r="P8514">
        <v>549</v>
      </c>
      <c r="Q8514">
        <v>2000</v>
      </c>
    </row>
    <row r="8515" spans="1:17" x14ac:dyDescent="0.25">
      <c r="A8515" t="s">
        <v>139</v>
      </c>
      <c r="B8515" s="1" t="s">
        <v>987</v>
      </c>
      <c r="C8515">
        <v>1995</v>
      </c>
      <c r="D8515" s="15">
        <f>DATE(cars[[#This Row],[year_1]],1,1)</f>
        <v>34700</v>
      </c>
      <c r="E8515" t="s">
        <v>29</v>
      </c>
      <c r="F8515" s="4">
        <v>165</v>
      </c>
      <c r="G8515">
        <v>6</v>
      </c>
      <c r="H8515" t="s">
        <v>33</v>
      </c>
      <c r="I8515" t="s">
        <v>19</v>
      </c>
      <c r="J8515">
        <v>3</v>
      </c>
      <c r="K8515" t="s">
        <v>49</v>
      </c>
      <c r="L8515" t="s">
        <v>21</v>
      </c>
      <c r="M8515" t="s">
        <v>280</v>
      </c>
      <c r="N8515">
        <v>20</v>
      </c>
      <c r="O8515">
        <v>15</v>
      </c>
      <c r="P8515">
        <v>549</v>
      </c>
      <c r="Q8515">
        <v>2000</v>
      </c>
    </row>
    <row r="8516" spans="1:17" x14ac:dyDescent="0.25">
      <c r="A8516" t="s">
        <v>64</v>
      </c>
      <c r="B8516" s="1" t="s">
        <v>687</v>
      </c>
      <c r="C8516">
        <v>2002</v>
      </c>
      <c r="D8516" s="15">
        <f>DATE(cars[[#This Row],[year_1]],1,1)</f>
        <v>37257</v>
      </c>
      <c r="E8516" t="s">
        <v>29</v>
      </c>
      <c r="F8516" s="4">
        <v>165</v>
      </c>
      <c r="G8516">
        <v>6</v>
      </c>
      <c r="H8516" t="s">
        <v>33</v>
      </c>
      <c r="I8516" t="s">
        <v>91</v>
      </c>
      <c r="J8516">
        <v>4</v>
      </c>
      <c r="K8516" t="s">
        <v>49</v>
      </c>
      <c r="L8516" t="s">
        <v>31</v>
      </c>
      <c r="M8516" t="s">
        <v>90</v>
      </c>
      <c r="N8516">
        <v>19</v>
      </c>
      <c r="O8516">
        <v>15</v>
      </c>
      <c r="P8516">
        <v>436</v>
      </c>
      <c r="Q8516">
        <v>27777</v>
      </c>
    </row>
    <row r="8517" spans="1:17" x14ac:dyDescent="0.25">
      <c r="A8517" t="s">
        <v>64</v>
      </c>
      <c r="B8517" s="1" t="s">
        <v>687</v>
      </c>
      <c r="C8517">
        <v>2002</v>
      </c>
      <c r="D8517" s="15">
        <f>DATE(cars[[#This Row],[year_1]],1,1)</f>
        <v>37257</v>
      </c>
      <c r="E8517" t="s">
        <v>29</v>
      </c>
      <c r="F8517" s="4">
        <v>165</v>
      </c>
      <c r="G8517">
        <v>6</v>
      </c>
      <c r="H8517" t="s">
        <v>33</v>
      </c>
      <c r="I8517" t="s">
        <v>91</v>
      </c>
      <c r="J8517">
        <v>4</v>
      </c>
      <c r="K8517" t="s">
        <v>49</v>
      </c>
      <c r="L8517" t="s">
        <v>31</v>
      </c>
      <c r="M8517" t="s">
        <v>90</v>
      </c>
      <c r="N8517">
        <v>19</v>
      </c>
      <c r="O8517">
        <v>15</v>
      </c>
      <c r="P8517">
        <v>436</v>
      </c>
      <c r="Q8517">
        <v>25087</v>
      </c>
    </row>
    <row r="8518" spans="1:17" x14ac:dyDescent="0.25">
      <c r="A8518" t="s">
        <v>64</v>
      </c>
      <c r="B8518" s="1" t="s">
        <v>687</v>
      </c>
      <c r="C8518">
        <v>2003</v>
      </c>
      <c r="D8518" s="15">
        <f>DATE(cars[[#This Row],[year_1]],1,1)</f>
        <v>37622</v>
      </c>
      <c r="E8518" t="s">
        <v>29</v>
      </c>
      <c r="F8518" s="4">
        <v>165</v>
      </c>
      <c r="G8518">
        <v>6</v>
      </c>
      <c r="H8518" t="s">
        <v>33</v>
      </c>
      <c r="I8518" t="s">
        <v>91</v>
      </c>
      <c r="J8518">
        <v>4</v>
      </c>
      <c r="K8518" t="s">
        <v>49</v>
      </c>
      <c r="L8518" t="s">
        <v>31</v>
      </c>
      <c r="M8518" t="s">
        <v>90</v>
      </c>
      <c r="N8518">
        <v>19</v>
      </c>
      <c r="O8518">
        <v>15</v>
      </c>
      <c r="P8518">
        <v>436</v>
      </c>
      <c r="Q8518">
        <v>27777</v>
      </c>
    </row>
    <row r="8519" spans="1:17" x14ac:dyDescent="0.25">
      <c r="A8519" t="s">
        <v>64</v>
      </c>
      <c r="B8519" s="1" t="s">
        <v>687</v>
      </c>
      <c r="C8519">
        <v>2003</v>
      </c>
      <c r="D8519" s="15">
        <f>DATE(cars[[#This Row],[year_1]],1,1)</f>
        <v>37622</v>
      </c>
      <c r="E8519" t="s">
        <v>29</v>
      </c>
      <c r="F8519" s="4">
        <v>165</v>
      </c>
      <c r="G8519">
        <v>6</v>
      </c>
      <c r="H8519" t="s">
        <v>33</v>
      </c>
      <c r="I8519" t="s">
        <v>91</v>
      </c>
      <c r="J8519">
        <v>4</v>
      </c>
      <c r="K8519" t="s">
        <v>49</v>
      </c>
      <c r="L8519" t="s">
        <v>31</v>
      </c>
      <c r="M8519" t="s">
        <v>90</v>
      </c>
      <c r="N8519">
        <v>19</v>
      </c>
      <c r="O8519">
        <v>15</v>
      </c>
      <c r="P8519">
        <v>436</v>
      </c>
      <c r="Q8519">
        <v>25217</v>
      </c>
    </row>
    <row r="8520" spans="1:17" x14ac:dyDescent="0.25">
      <c r="A8520" t="s">
        <v>167</v>
      </c>
      <c r="B8520" s="1" t="s">
        <v>239</v>
      </c>
      <c r="C8520">
        <v>1991</v>
      </c>
      <c r="D8520" s="15">
        <f>DATE(cars[[#This Row],[year_1]],1,1)</f>
        <v>33239</v>
      </c>
      <c r="E8520" t="s">
        <v>29</v>
      </c>
      <c r="F8520" s="4">
        <v>170</v>
      </c>
      <c r="G8520">
        <v>8</v>
      </c>
      <c r="H8520" t="s">
        <v>33</v>
      </c>
      <c r="I8520" t="s">
        <v>19</v>
      </c>
      <c r="J8520">
        <v>4</v>
      </c>
      <c r="K8520" t="s">
        <v>27</v>
      </c>
      <c r="L8520" t="s">
        <v>63</v>
      </c>
      <c r="M8520" t="s">
        <v>32</v>
      </c>
      <c r="N8520">
        <v>23</v>
      </c>
      <c r="O8520">
        <v>15</v>
      </c>
      <c r="P8520">
        <v>1624</v>
      </c>
      <c r="Q8520">
        <v>2000</v>
      </c>
    </row>
    <row r="8521" spans="1:17" x14ac:dyDescent="0.25">
      <c r="A8521" t="s">
        <v>167</v>
      </c>
      <c r="B8521" s="1" t="s">
        <v>239</v>
      </c>
      <c r="C8521">
        <v>1992</v>
      </c>
      <c r="D8521" s="15">
        <f>DATE(cars[[#This Row],[year_1]],1,1)</f>
        <v>33604</v>
      </c>
      <c r="E8521" t="s">
        <v>29</v>
      </c>
      <c r="F8521" s="4">
        <v>170</v>
      </c>
      <c r="G8521">
        <v>8</v>
      </c>
      <c r="H8521" t="s">
        <v>33</v>
      </c>
      <c r="I8521" t="s">
        <v>19</v>
      </c>
      <c r="J8521">
        <v>4</v>
      </c>
      <c r="K8521" t="s">
        <v>27</v>
      </c>
      <c r="L8521" t="s">
        <v>63</v>
      </c>
      <c r="M8521" t="s">
        <v>32</v>
      </c>
      <c r="N8521">
        <v>23</v>
      </c>
      <c r="O8521">
        <v>15</v>
      </c>
      <c r="P8521">
        <v>1624</v>
      </c>
      <c r="Q8521">
        <v>2000</v>
      </c>
    </row>
    <row r="8522" spans="1:17" x14ac:dyDescent="0.25">
      <c r="A8522" t="s">
        <v>153</v>
      </c>
      <c r="B8522" s="1" t="s">
        <v>350</v>
      </c>
      <c r="C8522">
        <v>1991</v>
      </c>
      <c r="D8522" s="15">
        <f>DATE(cars[[#This Row],[year_1]],1,1)</f>
        <v>33239</v>
      </c>
      <c r="E8522" t="s">
        <v>29</v>
      </c>
      <c r="F8522" s="4">
        <v>170</v>
      </c>
      <c r="G8522">
        <v>8</v>
      </c>
      <c r="H8522" t="s">
        <v>33</v>
      </c>
      <c r="I8522" t="s">
        <v>19</v>
      </c>
      <c r="J8522">
        <v>4</v>
      </c>
      <c r="K8522" t="s">
        <v>49</v>
      </c>
      <c r="L8522" t="s">
        <v>63</v>
      </c>
      <c r="M8522" t="s">
        <v>35</v>
      </c>
      <c r="N8522">
        <v>23</v>
      </c>
      <c r="O8522">
        <v>15</v>
      </c>
      <c r="P8522">
        <v>26</v>
      </c>
      <c r="Q8522">
        <v>2000</v>
      </c>
    </row>
    <row r="8523" spans="1:17" x14ac:dyDescent="0.25">
      <c r="A8523" t="s">
        <v>153</v>
      </c>
      <c r="B8523" s="1" t="s">
        <v>350</v>
      </c>
      <c r="C8523">
        <v>1992</v>
      </c>
      <c r="D8523" s="15">
        <f>DATE(cars[[#This Row],[year_1]],1,1)</f>
        <v>33604</v>
      </c>
      <c r="E8523" t="s">
        <v>29</v>
      </c>
      <c r="F8523" s="4">
        <v>170</v>
      </c>
      <c r="G8523">
        <v>8</v>
      </c>
      <c r="H8523" t="s">
        <v>33</v>
      </c>
      <c r="I8523" t="s">
        <v>19</v>
      </c>
      <c r="J8523">
        <v>4</v>
      </c>
      <c r="K8523" t="s">
        <v>49</v>
      </c>
      <c r="L8523" t="s">
        <v>63</v>
      </c>
      <c r="M8523" t="s">
        <v>35</v>
      </c>
      <c r="N8523">
        <v>23</v>
      </c>
      <c r="O8523">
        <v>15</v>
      </c>
      <c r="P8523">
        <v>26</v>
      </c>
      <c r="Q8523">
        <v>2000</v>
      </c>
    </row>
    <row r="8524" spans="1:17" x14ac:dyDescent="0.25">
      <c r="A8524" t="s">
        <v>28</v>
      </c>
      <c r="B8524" s="1">
        <v>90</v>
      </c>
      <c r="C8524">
        <v>1993</v>
      </c>
      <c r="D8524" s="15">
        <f>DATE(cars[[#This Row],[year_1]],1,1)</f>
        <v>33970</v>
      </c>
      <c r="E8524" t="s">
        <v>29</v>
      </c>
      <c r="F8524" s="4">
        <v>172</v>
      </c>
      <c r="G8524">
        <v>6</v>
      </c>
      <c r="H8524" t="s">
        <v>18</v>
      </c>
      <c r="I8524" t="s">
        <v>34</v>
      </c>
      <c r="J8524">
        <v>4</v>
      </c>
      <c r="K8524" t="s">
        <v>27</v>
      </c>
      <c r="L8524" t="s">
        <v>21</v>
      </c>
      <c r="M8524" t="s">
        <v>32</v>
      </c>
      <c r="N8524">
        <v>20</v>
      </c>
      <c r="O8524">
        <v>15</v>
      </c>
      <c r="P8524">
        <v>3105</v>
      </c>
      <c r="Q8524">
        <v>2000</v>
      </c>
    </row>
    <row r="8525" spans="1:17" x14ac:dyDescent="0.25">
      <c r="A8525" t="s">
        <v>369</v>
      </c>
      <c r="B8525" s="1" t="s">
        <v>479</v>
      </c>
      <c r="C8525">
        <v>2003</v>
      </c>
      <c r="D8525" s="15">
        <f>DATE(cars[[#This Row],[year_1]],1,1)</f>
        <v>37622</v>
      </c>
      <c r="E8525" t="s">
        <v>29</v>
      </c>
      <c r="F8525" s="4">
        <v>174</v>
      </c>
      <c r="G8525">
        <v>6</v>
      </c>
      <c r="H8525" t="s">
        <v>33</v>
      </c>
      <c r="I8525" t="s">
        <v>34</v>
      </c>
      <c r="J8525">
        <v>4</v>
      </c>
      <c r="K8525" t="s">
        <v>129</v>
      </c>
      <c r="L8525" t="s">
        <v>21</v>
      </c>
      <c r="M8525" t="s">
        <v>90</v>
      </c>
      <c r="N8525">
        <v>19</v>
      </c>
      <c r="O8525">
        <v>15</v>
      </c>
      <c r="P8525">
        <v>258</v>
      </c>
      <c r="Q8525">
        <v>24975</v>
      </c>
    </row>
    <row r="8526" spans="1:17" x14ac:dyDescent="0.25">
      <c r="A8526" t="s">
        <v>369</v>
      </c>
      <c r="B8526" s="1" t="s">
        <v>479</v>
      </c>
      <c r="C8526">
        <v>2003</v>
      </c>
      <c r="D8526" s="15">
        <f>DATE(cars[[#This Row],[year_1]],1,1)</f>
        <v>37622</v>
      </c>
      <c r="E8526" t="s">
        <v>29</v>
      </c>
      <c r="F8526" s="4">
        <v>174</v>
      </c>
      <c r="G8526">
        <v>6</v>
      </c>
      <c r="H8526" t="s">
        <v>33</v>
      </c>
      <c r="I8526" t="s">
        <v>34</v>
      </c>
      <c r="J8526">
        <v>4</v>
      </c>
      <c r="K8526" t="s">
        <v>129</v>
      </c>
      <c r="L8526" t="s">
        <v>21</v>
      </c>
      <c r="M8526" t="s">
        <v>90</v>
      </c>
      <c r="N8526">
        <v>19</v>
      </c>
      <c r="O8526">
        <v>15</v>
      </c>
      <c r="P8526">
        <v>258</v>
      </c>
      <c r="Q8526">
        <v>31575</v>
      </c>
    </row>
    <row r="8527" spans="1:17" x14ac:dyDescent="0.25">
      <c r="A8527" t="s">
        <v>369</v>
      </c>
      <c r="B8527" s="1" t="s">
        <v>479</v>
      </c>
      <c r="C8527">
        <v>2003</v>
      </c>
      <c r="D8527" s="15">
        <f>DATE(cars[[#This Row],[year_1]],1,1)</f>
        <v>37622</v>
      </c>
      <c r="E8527" t="s">
        <v>29</v>
      </c>
      <c r="F8527" s="4">
        <v>174</v>
      </c>
      <c r="G8527">
        <v>6</v>
      </c>
      <c r="H8527" t="s">
        <v>33</v>
      </c>
      <c r="I8527" t="s">
        <v>34</v>
      </c>
      <c r="J8527">
        <v>4</v>
      </c>
      <c r="K8527" t="s">
        <v>129</v>
      </c>
      <c r="L8527" t="s">
        <v>21</v>
      </c>
      <c r="M8527" t="s">
        <v>90</v>
      </c>
      <c r="N8527">
        <v>19</v>
      </c>
      <c r="O8527">
        <v>15</v>
      </c>
      <c r="P8527">
        <v>258</v>
      </c>
      <c r="Q8527">
        <v>27775</v>
      </c>
    </row>
    <row r="8528" spans="1:17" x14ac:dyDescent="0.25">
      <c r="A8528" t="s">
        <v>369</v>
      </c>
      <c r="B8528" s="1" t="s">
        <v>479</v>
      </c>
      <c r="C8528">
        <v>2003</v>
      </c>
      <c r="D8528" s="15">
        <f>DATE(cars[[#This Row],[year_1]],1,1)</f>
        <v>37622</v>
      </c>
      <c r="E8528" t="s">
        <v>29</v>
      </c>
      <c r="F8528" s="4">
        <v>174</v>
      </c>
      <c r="G8528">
        <v>6</v>
      </c>
      <c r="H8528" t="s">
        <v>33</v>
      </c>
      <c r="I8528" t="s">
        <v>34</v>
      </c>
      <c r="J8528">
        <v>2</v>
      </c>
      <c r="K8528" t="s">
        <v>129</v>
      </c>
      <c r="L8528" t="s">
        <v>21</v>
      </c>
      <c r="M8528" t="s">
        <v>229</v>
      </c>
      <c r="N8528">
        <v>19</v>
      </c>
      <c r="O8528">
        <v>15</v>
      </c>
      <c r="P8528">
        <v>258</v>
      </c>
      <c r="Q8528">
        <v>26370</v>
      </c>
    </row>
    <row r="8529" spans="1:17" x14ac:dyDescent="0.25">
      <c r="A8529" t="s">
        <v>40</v>
      </c>
      <c r="B8529" s="1" t="s">
        <v>62</v>
      </c>
      <c r="C8529">
        <v>1991</v>
      </c>
      <c r="D8529" s="15">
        <f>DATE(cars[[#This Row],[year_1]],1,1)</f>
        <v>33239</v>
      </c>
      <c r="E8529" t="s">
        <v>29</v>
      </c>
      <c r="F8529" s="4">
        <v>177</v>
      </c>
      <c r="G8529">
        <v>6</v>
      </c>
      <c r="H8529" t="s">
        <v>33</v>
      </c>
      <c r="I8529" t="s">
        <v>19</v>
      </c>
      <c r="J8529">
        <v>4</v>
      </c>
      <c r="K8529" t="s">
        <v>27</v>
      </c>
      <c r="L8529" t="s">
        <v>63</v>
      </c>
      <c r="M8529" t="s">
        <v>32</v>
      </c>
      <c r="N8529">
        <v>19</v>
      </c>
      <c r="O8529">
        <v>15</v>
      </c>
      <c r="P8529">
        <v>617</v>
      </c>
      <c r="Q8529">
        <v>2232</v>
      </c>
    </row>
    <row r="8530" spans="1:17" x14ac:dyDescent="0.25">
      <c r="A8530" t="s">
        <v>40</v>
      </c>
      <c r="B8530" s="1" t="s">
        <v>62</v>
      </c>
      <c r="C8530">
        <v>1991</v>
      </c>
      <c r="D8530" s="15">
        <f>DATE(cars[[#This Row],[year_1]],1,1)</f>
        <v>33239</v>
      </c>
      <c r="E8530" t="s">
        <v>29</v>
      </c>
      <c r="F8530" s="4">
        <v>177</v>
      </c>
      <c r="G8530">
        <v>6</v>
      </c>
      <c r="H8530" t="s">
        <v>33</v>
      </c>
      <c r="I8530" t="s">
        <v>19</v>
      </c>
      <c r="J8530">
        <v>4</v>
      </c>
      <c r="K8530" t="s">
        <v>27</v>
      </c>
      <c r="L8530" t="s">
        <v>31</v>
      </c>
      <c r="M8530" t="s">
        <v>35</v>
      </c>
      <c r="N8530">
        <v>20</v>
      </c>
      <c r="O8530">
        <v>15</v>
      </c>
      <c r="P8530">
        <v>617</v>
      </c>
      <c r="Q8530">
        <v>2000</v>
      </c>
    </row>
    <row r="8531" spans="1:17" x14ac:dyDescent="0.25">
      <c r="A8531" t="s">
        <v>40</v>
      </c>
      <c r="B8531" s="1" t="s">
        <v>62</v>
      </c>
      <c r="C8531">
        <v>1991</v>
      </c>
      <c r="D8531" s="15">
        <f>DATE(cars[[#This Row],[year_1]],1,1)</f>
        <v>33239</v>
      </c>
      <c r="E8531" t="s">
        <v>29</v>
      </c>
      <c r="F8531" s="4">
        <v>177</v>
      </c>
      <c r="G8531">
        <v>6</v>
      </c>
      <c r="H8531" t="s">
        <v>33</v>
      </c>
      <c r="I8531" t="s">
        <v>34</v>
      </c>
      <c r="J8531">
        <v>4</v>
      </c>
      <c r="K8531" t="s">
        <v>27</v>
      </c>
      <c r="L8531" t="s">
        <v>31</v>
      </c>
      <c r="M8531" t="s">
        <v>32</v>
      </c>
      <c r="N8531">
        <v>20</v>
      </c>
      <c r="O8531">
        <v>15</v>
      </c>
      <c r="P8531">
        <v>617</v>
      </c>
      <c r="Q8531">
        <v>2105</v>
      </c>
    </row>
    <row r="8532" spans="1:17" x14ac:dyDescent="0.25">
      <c r="A8532" t="s">
        <v>40</v>
      </c>
      <c r="B8532" s="1" t="s">
        <v>62</v>
      </c>
      <c r="C8532">
        <v>1991</v>
      </c>
      <c r="D8532" s="15">
        <f>DATE(cars[[#This Row],[year_1]],1,1)</f>
        <v>33239</v>
      </c>
      <c r="E8532" t="s">
        <v>29</v>
      </c>
      <c r="F8532" s="4">
        <v>177</v>
      </c>
      <c r="G8532">
        <v>6</v>
      </c>
      <c r="H8532" t="s">
        <v>33</v>
      </c>
      <c r="I8532" t="s">
        <v>34</v>
      </c>
      <c r="J8532">
        <v>4</v>
      </c>
      <c r="K8532" t="s">
        <v>27</v>
      </c>
      <c r="L8532" t="s">
        <v>31</v>
      </c>
      <c r="M8532" t="s">
        <v>35</v>
      </c>
      <c r="N8532">
        <v>18</v>
      </c>
      <c r="O8532">
        <v>15</v>
      </c>
      <c r="P8532">
        <v>617</v>
      </c>
      <c r="Q8532">
        <v>2199</v>
      </c>
    </row>
    <row r="8533" spans="1:17" x14ac:dyDescent="0.25">
      <c r="A8533" t="s">
        <v>40</v>
      </c>
      <c r="B8533" s="1" t="s">
        <v>62</v>
      </c>
      <c r="C8533">
        <v>1991</v>
      </c>
      <c r="D8533" s="15">
        <f>DATE(cars[[#This Row],[year_1]],1,1)</f>
        <v>33239</v>
      </c>
      <c r="E8533" t="s">
        <v>29</v>
      </c>
      <c r="F8533" s="4">
        <v>177</v>
      </c>
      <c r="G8533">
        <v>6</v>
      </c>
      <c r="H8533" t="s">
        <v>33</v>
      </c>
      <c r="I8533" t="s">
        <v>19</v>
      </c>
      <c r="J8533">
        <v>4</v>
      </c>
      <c r="K8533" t="s">
        <v>27</v>
      </c>
      <c r="L8533" t="s">
        <v>63</v>
      </c>
      <c r="M8533" t="s">
        <v>32</v>
      </c>
      <c r="N8533">
        <v>19</v>
      </c>
      <c r="O8533">
        <v>15</v>
      </c>
      <c r="P8533">
        <v>617</v>
      </c>
      <c r="Q8533">
        <v>2124</v>
      </c>
    </row>
    <row r="8534" spans="1:17" x14ac:dyDescent="0.25">
      <c r="A8534" t="s">
        <v>40</v>
      </c>
      <c r="B8534" s="1" t="s">
        <v>62</v>
      </c>
      <c r="C8534">
        <v>1992</v>
      </c>
      <c r="D8534" s="15">
        <f>DATE(cars[[#This Row],[year_1]],1,1)</f>
        <v>33604</v>
      </c>
      <c r="E8534" t="s">
        <v>29</v>
      </c>
      <c r="F8534" s="4">
        <v>177</v>
      </c>
      <c r="G8534">
        <v>6</v>
      </c>
      <c r="H8534" t="s">
        <v>33</v>
      </c>
      <c r="I8534" t="s">
        <v>34</v>
      </c>
      <c r="J8534">
        <v>4</v>
      </c>
      <c r="K8534" t="s">
        <v>27</v>
      </c>
      <c r="L8534" t="s">
        <v>31</v>
      </c>
      <c r="M8534" t="s">
        <v>32</v>
      </c>
      <c r="N8534">
        <v>19</v>
      </c>
      <c r="O8534">
        <v>15</v>
      </c>
      <c r="P8534">
        <v>617</v>
      </c>
      <c r="Q8534">
        <v>2207</v>
      </c>
    </row>
    <row r="8535" spans="1:17" x14ac:dyDescent="0.25">
      <c r="A8535" t="s">
        <v>40</v>
      </c>
      <c r="B8535" s="1" t="s">
        <v>62</v>
      </c>
      <c r="C8535">
        <v>1992</v>
      </c>
      <c r="D8535" s="15">
        <f>DATE(cars[[#This Row],[year_1]],1,1)</f>
        <v>33604</v>
      </c>
      <c r="E8535" t="s">
        <v>29</v>
      </c>
      <c r="F8535" s="4">
        <v>177</v>
      </c>
      <c r="G8535">
        <v>6</v>
      </c>
      <c r="H8535" t="s">
        <v>33</v>
      </c>
      <c r="I8535" t="s">
        <v>19</v>
      </c>
      <c r="J8535">
        <v>4</v>
      </c>
      <c r="K8535" t="s">
        <v>27</v>
      </c>
      <c r="L8535" t="s">
        <v>31</v>
      </c>
      <c r="M8535" t="s">
        <v>35</v>
      </c>
      <c r="N8535">
        <v>20</v>
      </c>
      <c r="O8535">
        <v>15</v>
      </c>
      <c r="P8535">
        <v>617</v>
      </c>
      <c r="Q8535">
        <v>2000</v>
      </c>
    </row>
    <row r="8536" spans="1:17" x14ac:dyDescent="0.25">
      <c r="A8536" t="s">
        <v>40</v>
      </c>
      <c r="B8536" s="1" t="s">
        <v>62</v>
      </c>
      <c r="C8536">
        <v>1992</v>
      </c>
      <c r="D8536" s="15">
        <f>DATE(cars[[#This Row],[year_1]],1,1)</f>
        <v>33604</v>
      </c>
      <c r="E8536" t="s">
        <v>29</v>
      </c>
      <c r="F8536" s="4">
        <v>177</v>
      </c>
      <c r="G8536">
        <v>6</v>
      </c>
      <c r="H8536" t="s">
        <v>33</v>
      </c>
      <c r="I8536" t="s">
        <v>34</v>
      </c>
      <c r="J8536">
        <v>4</v>
      </c>
      <c r="K8536" t="s">
        <v>27</v>
      </c>
      <c r="L8536" t="s">
        <v>31</v>
      </c>
      <c r="M8536" t="s">
        <v>35</v>
      </c>
      <c r="N8536">
        <v>18</v>
      </c>
      <c r="O8536">
        <v>15</v>
      </c>
      <c r="P8536">
        <v>617</v>
      </c>
      <c r="Q8536">
        <v>2282</v>
      </c>
    </row>
    <row r="8537" spans="1:17" x14ac:dyDescent="0.25">
      <c r="A8537" t="s">
        <v>40</v>
      </c>
      <c r="B8537" s="1" t="s">
        <v>62</v>
      </c>
      <c r="C8537">
        <v>1993</v>
      </c>
      <c r="D8537" s="15">
        <f>DATE(cars[[#This Row],[year_1]],1,1)</f>
        <v>33970</v>
      </c>
      <c r="E8537" t="s">
        <v>29</v>
      </c>
      <c r="F8537" s="4">
        <v>177</v>
      </c>
      <c r="G8537">
        <v>6</v>
      </c>
      <c r="H8537" t="s">
        <v>33</v>
      </c>
      <c r="I8537" t="s">
        <v>34</v>
      </c>
      <c r="J8537">
        <v>4</v>
      </c>
      <c r="K8537" t="s">
        <v>27</v>
      </c>
      <c r="L8537" t="s">
        <v>31</v>
      </c>
      <c r="M8537" t="s">
        <v>35</v>
      </c>
      <c r="N8537">
        <v>19</v>
      </c>
      <c r="O8537">
        <v>15</v>
      </c>
      <c r="P8537">
        <v>617</v>
      </c>
      <c r="Q8537">
        <v>2544</v>
      </c>
    </row>
    <row r="8538" spans="1:17" x14ac:dyDescent="0.25">
      <c r="A8538" t="s">
        <v>40</v>
      </c>
      <c r="B8538" s="1" t="s">
        <v>62</v>
      </c>
      <c r="C8538">
        <v>1993</v>
      </c>
      <c r="D8538" s="15">
        <f>DATE(cars[[#This Row],[year_1]],1,1)</f>
        <v>33970</v>
      </c>
      <c r="E8538" t="s">
        <v>29</v>
      </c>
      <c r="F8538" s="4">
        <v>177</v>
      </c>
      <c r="G8538">
        <v>6</v>
      </c>
      <c r="H8538" t="s">
        <v>33</v>
      </c>
      <c r="I8538" t="s">
        <v>34</v>
      </c>
      <c r="J8538">
        <v>4</v>
      </c>
      <c r="K8538" t="s">
        <v>27</v>
      </c>
      <c r="L8538" t="s">
        <v>31</v>
      </c>
      <c r="M8538" t="s">
        <v>32</v>
      </c>
      <c r="N8538">
        <v>19</v>
      </c>
      <c r="O8538">
        <v>15</v>
      </c>
      <c r="P8538">
        <v>617</v>
      </c>
      <c r="Q8538">
        <v>2433</v>
      </c>
    </row>
    <row r="8539" spans="1:17" x14ac:dyDescent="0.25">
      <c r="A8539" t="s">
        <v>51</v>
      </c>
      <c r="B8539" s="1">
        <v>960</v>
      </c>
      <c r="C8539">
        <v>1995</v>
      </c>
      <c r="D8539" s="15">
        <f>DATE(cars[[#This Row],[year_1]],1,1)</f>
        <v>34700</v>
      </c>
      <c r="E8539" t="s">
        <v>29</v>
      </c>
      <c r="F8539" s="4">
        <v>181</v>
      </c>
      <c r="G8539">
        <v>6</v>
      </c>
      <c r="H8539" t="s">
        <v>33</v>
      </c>
      <c r="I8539" t="s">
        <v>19</v>
      </c>
      <c r="J8539">
        <v>4</v>
      </c>
      <c r="K8539" t="s">
        <v>27</v>
      </c>
      <c r="L8539" t="s">
        <v>31</v>
      </c>
      <c r="M8539" t="s">
        <v>35</v>
      </c>
      <c r="N8539">
        <v>23</v>
      </c>
      <c r="O8539">
        <v>15</v>
      </c>
      <c r="P8539">
        <v>870</v>
      </c>
      <c r="Q8539">
        <v>2000</v>
      </c>
    </row>
    <row r="8540" spans="1:17" x14ac:dyDescent="0.25">
      <c r="A8540" t="s">
        <v>51</v>
      </c>
      <c r="B8540" s="1">
        <v>960</v>
      </c>
      <c r="C8540">
        <v>1995</v>
      </c>
      <c r="D8540" s="15">
        <f>DATE(cars[[#This Row],[year_1]],1,1)</f>
        <v>34700</v>
      </c>
      <c r="E8540" t="s">
        <v>29</v>
      </c>
      <c r="F8540" s="4">
        <v>181</v>
      </c>
      <c r="G8540">
        <v>6</v>
      </c>
      <c r="H8540" t="s">
        <v>33</v>
      </c>
      <c r="I8540" t="s">
        <v>19</v>
      </c>
      <c r="J8540">
        <v>4</v>
      </c>
      <c r="K8540" t="s">
        <v>27</v>
      </c>
      <c r="L8540" t="s">
        <v>31</v>
      </c>
      <c r="M8540" t="s">
        <v>32</v>
      </c>
      <c r="N8540">
        <v>23</v>
      </c>
      <c r="O8540">
        <v>15</v>
      </c>
      <c r="P8540">
        <v>870</v>
      </c>
      <c r="Q8540">
        <v>2000</v>
      </c>
    </row>
    <row r="8541" spans="1:17" x14ac:dyDescent="0.25">
      <c r="A8541" t="s">
        <v>123</v>
      </c>
      <c r="B8541" s="1">
        <v>900</v>
      </c>
      <c r="C8541">
        <v>1996</v>
      </c>
      <c r="D8541" s="15">
        <f>DATE(cars[[#This Row],[year_1]],1,1)</f>
        <v>35065</v>
      </c>
      <c r="E8541" t="s">
        <v>29</v>
      </c>
      <c r="F8541" s="4">
        <v>185</v>
      </c>
      <c r="G8541">
        <v>4</v>
      </c>
      <c r="H8541" t="s">
        <v>18</v>
      </c>
      <c r="I8541" t="s">
        <v>30</v>
      </c>
      <c r="J8541">
        <v>4</v>
      </c>
      <c r="K8541" t="s">
        <v>56</v>
      </c>
      <c r="L8541" t="s">
        <v>21</v>
      </c>
      <c r="M8541" t="s">
        <v>54</v>
      </c>
      <c r="N8541">
        <v>23</v>
      </c>
      <c r="O8541">
        <v>15</v>
      </c>
      <c r="P8541">
        <v>376</v>
      </c>
      <c r="Q8541">
        <v>2000</v>
      </c>
    </row>
    <row r="8542" spans="1:17" x14ac:dyDescent="0.25">
      <c r="A8542" t="s">
        <v>161</v>
      </c>
      <c r="B8542" s="1" t="s">
        <v>1028</v>
      </c>
      <c r="C8542">
        <v>2004</v>
      </c>
      <c r="D8542" s="15">
        <f>DATE(cars[[#This Row],[year_1]],1,1)</f>
        <v>37987</v>
      </c>
      <c r="E8542" t="s">
        <v>29</v>
      </c>
      <c r="F8542" s="4">
        <v>185</v>
      </c>
      <c r="G8542">
        <v>6</v>
      </c>
      <c r="H8542" t="s">
        <v>33</v>
      </c>
      <c r="I8542" t="s">
        <v>91</v>
      </c>
      <c r="J8542">
        <v>4</v>
      </c>
      <c r="K8542" t="s">
        <v>49</v>
      </c>
      <c r="L8542" t="s">
        <v>31</v>
      </c>
      <c r="M8542" t="s">
        <v>90</v>
      </c>
      <c r="N8542">
        <v>20</v>
      </c>
      <c r="O8542">
        <v>15</v>
      </c>
      <c r="P8542">
        <v>481</v>
      </c>
      <c r="Q8542">
        <v>27499</v>
      </c>
    </row>
    <row r="8543" spans="1:17" x14ac:dyDescent="0.25">
      <c r="A8543" t="s">
        <v>161</v>
      </c>
      <c r="B8543" s="1" t="s">
        <v>1028</v>
      </c>
      <c r="C8543">
        <v>2004</v>
      </c>
      <c r="D8543" s="15">
        <f>DATE(cars[[#This Row],[year_1]],1,1)</f>
        <v>37987</v>
      </c>
      <c r="E8543" t="s">
        <v>29</v>
      </c>
      <c r="F8543" s="4">
        <v>185</v>
      </c>
      <c r="G8543">
        <v>6</v>
      </c>
      <c r="H8543" t="s">
        <v>18</v>
      </c>
      <c r="I8543" t="s">
        <v>91</v>
      </c>
      <c r="J8543">
        <v>4</v>
      </c>
      <c r="K8543" t="s">
        <v>49</v>
      </c>
      <c r="L8543" t="s">
        <v>31</v>
      </c>
      <c r="M8543" t="s">
        <v>90</v>
      </c>
      <c r="N8543">
        <v>20</v>
      </c>
      <c r="O8543">
        <v>15</v>
      </c>
      <c r="P8543">
        <v>481</v>
      </c>
      <c r="Q8543">
        <v>21999</v>
      </c>
    </row>
    <row r="8544" spans="1:17" x14ac:dyDescent="0.25">
      <c r="A8544" t="s">
        <v>161</v>
      </c>
      <c r="B8544" s="1" t="s">
        <v>1028</v>
      </c>
      <c r="C8544">
        <v>2004</v>
      </c>
      <c r="D8544" s="15">
        <f>DATE(cars[[#This Row],[year_1]],1,1)</f>
        <v>37987</v>
      </c>
      <c r="E8544" t="s">
        <v>29</v>
      </c>
      <c r="F8544" s="4">
        <v>185</v>
      </c>
      <c r="G8544">
        <v>6</v>
      </c>
      <c r="H8544" t="s">
        <v>33</v>
      </c>
      <c r="I8544" t="s">
        <v>91</v>
      </c>
      <c r="J8544">
        <v>4</v>
      </c>
      <c r="K8544" t="s">
        <v>49</v>
      </c>
      <c r="L8544" t="s">
        <v>31</v>
      </c>
      <c r="M8544" t="s">
        <v>90</v>
      </c>
      <c r="N8544">
        <v>20</v>
      </c>
      <c r="O8544">
        <v>15</v>
      </c>
      <c r="P8544">
        <v>481</v>
      </c>
      <c r="Q8544">
        <v>22999</v>
      </c>
    </row>
    <row r="8545" spans="1:17" x14ac:dyDescent="0.25">
      <c r="A8545" t="s">
        <v>161</v>
      </c>
      <c r="B8545" s="1" t="s">
        <v>1028</v>
      </c>
      <c r="C8545">
        <v>2004</v>
      </c>
      <c r="D8545" s="15">
        <f>DATE(cars[[#This Row],[year_1]],1,1)</f>
        <v>37987</v>
      </c>
      <c r="E8545" t="s">
        <v>29</v>
      </c>
      <c r="F8545" s="4">
        <v>185</v>
      </c>
      <c r="G8545">
        <v>6</v>
      </c>
      <c r="H8545" t="s">
        <v>33</v>
      </c>
      <c r="I8545" t="s">
        <v>91</v>
      </c>
      <c r="J8545">
        <v>4</v>
      </c>
      <c r="K8545" t="s">
        <v>49</v>
      </c>
      <c r="L8545" t="s">
        <v>31</v>
      </c>
      <c r="M8545" t="s">
        <v>90</v>
      </c>
      <c r="N8545">
        <v>20</v>
      </c>
      <c r="O8545">
        <v>15</v>
      </c>
      <c r="P8545">
        <v>481</v>
      </c>
      <c r="Q8545">
        <v>25499</v>
      </c>
    </row>
    <row r="8546" spans="1:17" x14ac:dyDescent="0.25">
      <c r="A8546" t="s">
        <v>161</v>
      </c>
      <c r="B8546" s="1" t="s">
        <v>1028</v>
      </c>
      <c r="C8546">
        <v>2004</v>
      </c>
      <c r="D8546" s="15">
        <f>DATE(cars[[#This Row],[year_1]],1,1)</f>
        <v>37987</v>
      </c>
      <c r="E8546" t="s">
        <v>29</v>
      </c>
      <c r="F8546" s="4">
        <v>185</v>
      </c>
      <c r="G8546">
        <v>6</v>
      </c>
      <c r="H8546" t="s">
        <v>33</v>
      </c>
      <c r="I8546" t="s">
        <v>91</v>
      </c>
      <c r="J8546">
        <v>4</v>
      </c>
      <c r="K8546" t="s">
        <v>49</v>
      </c>
      <c r="L8546" t="s">
        <v>31</v>
      </c>
      <c r="M8546" t="s">
        <v>90</v>
      </c>
      <c r="N8546">
        <v>20</v>
      </c>
      <c r="O8546">
        <v>15</v>
      </c>
      <c r="P8546">
        <v>481</v>
      </c>
      <c r="Q8546">
        <v>24499</v>
      </c>
    </row>
    <row r="8547" spans="1:17" x14ac:dyDescent="0.25">
      <c r="A8547" t="s">
        <v>161</v>
      </c>
      <c r="B8547" s="1" t="s">
        <v>1028</v>
      </c>
      <c r="C8547">
        <v>2004</v>
      </c>
      <c r="D8547" s="15">
        <f>DATE(cars[[#This Row],[year_1]],1,1)</f>
        <v>37987</v>
      </c>
      <c r="E8547" t="s">
        <v>29</v>
      </c>
      <c r="F8547" s="4">
        <v>185</v>
      </c>
      <c r="G8547">
        <v>6</v>
      </c>
      <c r="H8547" t="s">
        <v>18</v>
      </c>
      <c r="I8547" t="s">
        <v>19</v>
      </c>
      <c r="J8547">
        <v>4</v>
      </c>
      <c r="K8547" t="s">
        <v>49</v>
      </c>
      <c r="L8547" t="s">
        <v>31</v>
      </c>
      <c r="M8547" t="s">
        <v>90</v>
      </c>
      <c r="N8547">
        <v>20</v>
      </c>
      <c r="O8547">
        <v>15</v>
      </c>
      <c r="P8547">
        <v>481</v>
      </c>
      <c r="Q8547">
        <v>20099</v>
      </c>
    </row>
    <row r="8548" spans="1:17" x14ac:dyDescent="0.25">
      <c r="A8548" t="s">
        <v>161</v>
      </c>
      <c r="B8548" s="1" t="s">
        <v>1028</v>
      </c>
      <c r="C8548">
        <v>2005</v>
      </c>
      <c r="D8548" s="15">
        <f>DATE(cars[[#This Row],[year_1]],1,1)</f>
        <v>38353</v>
      </c>
      <c r="E8548" t="s">
        <v>29</v>
      </c>
      <c r="F8548" s="4">
        <v>185</v>
      </c>
      <c r="G8548">
        <v>6</v>
      </c>
      <c r="H8548" t="s">
        <v>18</v>
      </c>
      <c r="I8548" t="s">
        <v>91</v>
      </c>
      <c r="J8548">
        <v>4</v>
      </c>
      <c r="K8548" t="s">
        <v>49</v>
      </c>
      <c r="L8548" t="s">
        <v>31</v>
      </c>
      <c r="M8548" t="s">
        <v>90</v>
      </c>
      <c r="N8548">
        <v>20</v>
      </c>
      <c r="O8548">
        <v>15</v>
      </c>
      <c r="P8548">
        <v>481</v>
      </c>
      <c r="Q8548">
        <v>22299</v>
      </c>
    </row>
    <row r="8549" spans="1:17" x14ac:dyDescent="0.25">
      <c r="A8549" t="s">
        <v>161</v>
      </c>
      <c r="B8549" s="1" t="s">
        <v>1028</v>
      </c>
      <c r="C8549">
        <v>2005</v>
      </c>
      <c r="D8549" s="15">
        <f>DATE(cars[[#This Row],[year_1]],1,1)</f>
        <v>38353</v>
      </c>
      <c r="E8549" t="s">
        <v>29</v>
      </c>
      <c r="F8549" s="4">
        <v>185</v>
      </c>
      <c r="G8549">
        <v>6</v>
      </c>
      <c r="H8549" t="s">
        <v>33</v>
      </c>
      <c r="I8549" t="s">
        <v>91</v>
      </c>
      <c r="J8549">
        <v>4</v>
      </c>
      <c r="K8549" t="s">
        <v>49</v>
      </c>
      <c r="L8549" t="s">
        <v>31</v>
      </c>
      <c r="M8549" t="s">
        <v>90</v>
      </c>
      <c r="N8549">
        <v>20</v>
      </c>
      <c r="O8549">
        <v>15</v>
      </c>
      <c r="P8549">
        <v>481</v>
      </c>
      <c r="Q8549">
        <v>24799</v>
      </c>
    </row>
    <row r="8550" spans="1:17" x14ac:dyDescent="0.25">
      <c r="A8550" t="s">
        <v>161</v>
      </c>
      <c r="B8550" s="1" t="s">
        <v>1028</v>
      </c>
      <c r="C8550">
        <v>2005</v>
      </c>
      <c r="D8550" s="15">
        <f>DATE(cars[[#This Row],[year_1]],1,1)</f>
        <v>38353</v>
      </c>
      <c r="E8550" t="s">
        <v>29</v>
      </c>
      <c r="F8550" s="4">
        <v>185</v>
      </c>
      <c r="G8550">
        <v>6</v>
      </c>
      <c r="H8550" t="s">
        <v>18</v>
      </c>
      <c r="I8550" t="s">
        <v>19</v>
      </c>
      <c r="J8550">
        <v>4</v>
      </c>
      <c r="K8550" t="s">
        <v>49</v>
      </c>
      <c r="L8550" t="s">
        <v>31</v>
      </c>
      <c r="M8550" t="s">
        <v>90</v>
      </c>
      <c r="N8550">
        <v>20</v>
      </c>
      <c r="O8550">
        <v>15</v>
      </c>
      <c r="P8550">
        <v>481</v>
      </c>
      <c r="Q8550">
        <v>20899</v>
      </c>
    </row>
    <row r="8551" spans="1:17" x14ac:dyDescent="0.25">
      <c r="A8551" t="s">
        <v>161</v>
      </c>
      <c r="B8551" s="1" t="s">
        <v>1028</v>
      </c>
      <c r="C8551">
        <v>2005</v>
      </c>
      <c r="D8551" s="15">
        <f>DATE(cars[[#This Row],[year_1]],1,1)</f>
        <v>38353</v>
      </c>
      <c r="E8551" t="s">
        <v>29</v>
      </c>
      <c r="F8551" s="4">
        <v>185</v>
      </c>
      <c r="G8551">
        <v>6</v>
      </c>
      <c r="H8551" t="s">
        <v>33</v>
      </c>
      <c r="I8551" t="s">
        <v>91</v>
      </c>
      <c r="J8551">
        <v>4</v>
      </c>
      <c r="K8551" t="s">
        <v>49</v>
      </c>
      <c r="L8551" t="s">
        <v>31</v>
      </c>
      <c r="M8551" t="s">
        <v>90</v>
      </c>
      <c r="N8551">
        <v>20</v>
      </c>
      <c r="O8551">
        <v>15</v>
      </c>
      <c r="P8551">
        <v>481</v>
      </c>
      <c r="Q8551">
        <v>27799</v>
      </c>
    </row>
    <row r="8552" spans="1:17" x14ac:dyDescent="0.25">
      <c r="A8552" t="s">
        <v>161</v>
      </c>
      <c r="B8552" s="1" t="s">
        <v>1028</v>
      </c>
      <c r="C8552">
        <v>2005</v>
      </c>
      <c r="D8552" s="15">
        <f>DATE(cars[[#This Row],[year_1]],1,1)</f>
        <v>38353</v>
      </c>
      <c r="E8552" t="s">
        <v>29</v>
      </c>
      <c r="F8552" s="4">
        <v>185</v>
      </c>
      <c r="G8552">
        <v>6</v>
      </c>
      <c r="H8552" t="s">
        <v>33</v>
      </c>
      <c r="I8552" t="s">
        <v>91</v>
      </c>
      <c r="J8552">
        <v>4</v>
      </c>
      <c r="K8552" t="s">
        <v>49</v>
      </c>
      <c r="L8552" t="s">
        <v>31</v>
      </c>
      <c r="M8552" t="s">
        <v>90</v>
      </c>
      <c r="N8552">
        <v>20</v>
      </c>
      <c r="O8552">
        <v>15</v>
      </c>
      <c r="P8552">
        <v>481</v>
      </c>
      <c r="Q8552">
        <v>23299</v>
      </c>
    </row>
    <row r="8553" spans="1:17" x14ac:dyDescent="0.25">
      <c r="A8553" t="s">
        <v>161</v>
      </c>
      <c r="B8553" s="1" t="s">
        <v>1028</v>
      </c>
      <c r="C8553">
        <v>2005</v>
      </c>
      <c r="D8553" s="15">
        <f>DATE(cars[[#This Row],[year_1]],1,1)</f>
        <v>38353</v>
      </c>
      <c r="E8553" t="s">
        <v>29</v>
      </c>
      <c r="F8553" s="4">
        <v>185</v>
      </c>
      <c r="G8553">
        <v>6</v>
      </c>
      <c r="H8553" t="s">
        <v>33</v>
      </c>
      <c r="I8553" t="s">
        <v>91</v>
      </c>
      <c r="J8553">
        <v>4</v>
      </c>
      <c r="K8553" t="s">
        <v>49</v>
      </c>
      <c r="L8553" t="s">
        <v>31</v>
      </c>
      <c r="M8553" t="s">
        <v>90</v>
      </c>
      <c r="N8553">
        <v>20</v>
      </c>
      <c r="O8553">
        <v>15</v>
      </c>
      <c r="P8553">
        <v>481</v>
      </c>
      <c r="Q8553">
        <v>25799</v>
      </c>
    </row>
    <row r="8554" spans="1:17" x14ac:dyDescent="0.25">
      <c r="A8554" t="s">
        <v>161</v>
      </c>
      <c r="B8554" s="1" t="s">
        <v>1028</v>
      </c>
      <c r="C8554">
        <v>2005</v>
      </c>
      <c r="D8554" s="15">
        <f>DATE(cars[[#This Row],[year_1]],1,1)</f>
        <v>38353</v>
      </c>
      <c r="E8554" t="s">
        <v>29</v>
      </c>
      <c r="F8554" s="4">
        <v>185</v>
      </c>
      <c r="G8554">
        <v>6</v>
      </c>
      <c r="H8554" t="s">
        <v>18</v>
      </c>
      <c r="I8554" t="s">
        <v>19</v>
      </c>
      <c r="J8554">
        <v>4</v>
      </c>
      <c r="K8554" t="s">
        <v>49</v>
      </c>
      <c r="L8554" t="s">
        <v>31</v>
      </c>
      <c r="M8554" t="s">
        <v>90</v>
      </c>
      <c r="N8554">
        <v>20</v>
      </c>
      <c r="O8554">
        <v>15</v>
      </c>
      <c r="P8554">
        <v>481</v>
      </c>
      <c r="Q8554">
        <v>20399</v>
      </c>
    </row>
    <row r="8555" spans="1:17" x14ac:dyDescent="0.25">
      <c r="A8555" t="s">
        <v>161</v>
      </c>
      <c r="B8555" s="1" t="s">
        <v>1028</v>
      </c>
      <c r="C8555">
        <v>2006</v>
      </c>
      <c r="D8555" s="15">
        <f>DATE(cars[[#This Row],[year_1]],1,1)</f>
        <v>38718</v>
      </c>
      <c r="E8555" t="s">
        <v>29</v>
      </c>
      <c r="F8555" s="4">
        <v>185</v>
      </c>
      <c r="G8555">
        <v>6</v>
      </c>
      <c r="H8555" t="s">
        <v>33</v>
      </c>
      <c r="I8555" t="s">
        <v>91</v>
      </c>
      <c r="J8555">
        <v>4</v>
      </c>
      <c r="K8555" t="s">
        <v>49</v>
      </c>
      <c r="L8555" t="s">
        <v>31</v>
      </c>
      <c r="M8555" t="s">
        <v>90</v>
      </c>
      <c r="N8555">
        <v>20</v>
      </c>
      <c r="O8555">
        <v>15</v>
      </c>
      <c r="P8555">
        <v>481</v>
      </c>
      <c r="Q8555">
        <v>24899</v>
      </c>
    </row>
    <row r="8556" spans="1:17" x14ac:dyDescent="0.25">
      <c r="A8556" t="s">
        <v>161</v>
      </c>
      <c r="B8556" s="1" t="s">
        <v>1028</v>
      </c>
      <c r="C8556">
        <v>2006</v>
      </c>
      <c r="D8556" s="15">
        <f>DATE(cars[[#This Row],[year_1]],1,1)</f>
        <v>38718</v>
      </c>
      <c r="E8556" t="s">
        <v>29</v>
      </c>
      <c r="F8556" s="4">
        <v>185</v>
      </c>
      <c r="G8556">
        <v>6</v>
      </c>
      <c r="H8556" t="s">
        <v>33</v>
      </c>
      <c r="I8556" t="s">
        <v>91</v>
      </c>
      <c r="J8556">
        <v>4</v>
      </c>
      <c r="K8556" t="s">
        <v>49</v>
      </c>
      <c r="L8556" t="s">
        <v>31</v>
      </c>
      <c r="M8556" t="s">
        <v>90</v>
      </c>
      <c r="N8556">
        <v>20</v>
      </c>
      <c r="O8556">
        <v>15</v>
      </c>
      <c r="P8556">
        <v>481</v>
      </c>
      <c r="Q8556">
        <v>26699</v>
      </c>
    </row>
    <row r="8557" spans="1:17" x14ac:dyDescent="0.25">
      <c r="A8557" t="s">
        <v>161</v>
      </c>
      <c r="B8557" s="1" t="s">
        <v>1028</v>
      </c>
      <c r="C8557">
        <v>2006</v>
      </c>
      <c r="D8557" s="15">
        <f>DATE(cars[[#This Row],[year_1]],1,1)</f>
        <v>38718</v>
      </c>
      <c r="E8557" t="s">
        <v>29</v>
      </c>
      <c r="F8557" s="4">
        <v>185</v>
      </c>
      <c r="G8557">
        <v>6</v>
      </c>
      <c r="H8557" t="s">
        <v>33</v>
      </c>
      <c r="I8557" t="s">
        <v>91</v>
      </c>
      <c r="J8557">
        <v>4</v>
      </c>
      <c r="K8557" t="s">
        <v>49</v>
      </c>
      <c r="L8557" t="s">
        <v>31</v>
      </c>
      <c r="M8557" t="s">
        <v>90</v>
      </c>
      <c r="N8557">
        <v>20</v>
      </c>
      <c r="O8557">
        <v>15</v>
      </c>
      <c r="P8557">
        <v>481</v>
      </c>
      <c r="Q8557">
        <v>23199</v>
      </c>
    </row>
    <row r="8558" spans="1:17" x14ac:dyDescent="0.25">
      <c r="A8558" t="s">
        <v>186</v>
      </c>
      <c r="B8558" s="1" t="s">
        <v>228</v>
      </c>
      <c r="C8558">
        <v>2003</v>
      </c>
      <c r="D8558" s="15">
        <f>DATE(cars[[#This Row],[year_1]],1,1)</f>
        <v>37622</v>
      </c>
      <c r="E8558" t="s">
        <v>29</v>
      </c>
      <c r="F8558" s="4">
        <v>190</v>
      </c>
      <c r="G8558">
        <v>6</v>
      </c>
      <c r="H8558" t="s">
        <v>33</v>
      </c>
      <c r="I8558" t="s">
        <v>19</v>
      </c>
      <c r="J8558">
        <v>4</v>
      </c>
      <c r="K8558" t="s">
        <v>49</v>
      </c>
      <c r="L8558" t="s">
        <v>31</v>
      </c>
      <c r="M8558" t="s">
        <v>90</v>
      </c>
      <c r="N8558">
        <v>21</v>
      </c>
      <c r="O8558">
        <v>15</v>
      </c>
      <c r="P8558">
        <v>1385</v>
      </c>
      <c r="Q8558">
        <v>24695</v>
      </c>
    </row>
    <row r="8559" spans="1:17" x14ac:dyDescent="0.25">
      <c r="A8559" t="s">
        <v>186</v>
      </c>
      <c r="B8559" s="1" t="s">
        <v>228</v>
      </c>
      <c r="C8559">
        <v>2005</v>
      </c>
      <c r="D8559" s="15">
        <f>DATE(cars[[#This Row],[year_1]],1,1)</f>
        <v>38353</v>
      </c>
      <c r="E8559" t="s">
        <v>29</v>
      </c>
      <c r="F8559" s="4">
        <v>190</v>
      </c>
      <c r="G8559">
        <v>6</v>
      </c>
      <c r="H8559" t="s">
        <v>33</v>
      </c>
      <c r="I8559" t="s">
        <v>19</v>
      </c>
      <c r="J8559">
        <v>4</v>
      </c>
      <c r="K8559" t="s">
        <v>49</v>
      </c>
      <c r="L8559" t="s">
        <v>31</v>
      </c>
      <c r="M8559" t="s">
        <v>90</v>
      </c>
      <c r="N8559">
        <v>20</v>
      </c>
      <c r="O8559">
        <v>15</v>
      </c>
      <c r="P8559">
        <v>1385</v>
      </c>
      <c r="Q8559">
        <v>25480</v>
      </c>
    </row>
    <row r="8560" spans="1:17" x14ac:dyDescent="0.25">
      <c r="A8560" t="s">
        <v>186</v>
      </c>
      <c r="B8560" s="1" t="s">
        <v>187</v>
      </c>
      <c r="C8560">
        <v>2003</v>
      </c>
      <c r="D8560" s="15">
        <f>DATE(cars[[#This Row],[year_1]],1,1)</f>
        <v>37622</v>
      </c>
      <c r="E8560" t="s">
        <v>29</v>
      </c>
      <c r="F8560" s="4">
        <v>190</v>
      </c>
      <c r="G8560">
        <v>6</v>
      </c>
      <c r="H8560" t="s">
        <v>33</v>
      </c>
      <c r="I8560" t="s">
        <v>19</v>
      </c>
      <c r="J8560">
        <v>3</v>
      </c>
      <c r="K8560" t="s">
        <v>49</v>
      </c>
      <c r="L8560" t="s">
        <v>63</v>
      </c>
      <c r="M8560" t="s">
        <v>165</v>
      </c>
      <c r="N8560">
        <v>21</v>
      </c>
      <c r="O8560">
        <v>15</v>
      </c>
      <c r="P8560">
        <v>1385</v>
      </c>
      <c r="Q8560">
        <v>22050</v>
      </c>
    </row>
    <row r="8561" spans="1:17" x14ac:dyDescent="0.25">
      <c r="A8561" t="s">
        <v>186</v>
      </c>
      <c r="B8561" s="1" t="s">
        <v>187</v>
      </c>
      <c r="C8561">
        <v>2005</v>
      </c>
      <c r="D8561" s="15">
        <f>DATE(cars[[#This Row],[year_1]],1,1)</f>
        <v>38353</v>
      </c>
      <c r="E8561" t="s">
        <v>29</v>
      </c>
      <c r="F8561" s="4">
        <v>190</v>
      </c>
      <c r="G8561">
        <v>6</v>
      </c>
      <c r="H8561" t="s">
        <v>33</v>
      </c>
      <c r="I8561" t="s">
        <v>19</v>
      </c>
      <c r="J8561">
        <v>3</v>
      </c>
      <c r="K8561" t="s">
        <v>49</v>
      </c>
      <c r="L8561" t="s">
        <v>63</v>
      </c>
      <c r="M8561" t="s">
        <v>165</v>
      </c>
      <c r="N8561">
        <v>20</v>
      </c>
      <c r="O8561">
        <v>15</v>
      </c>
      <c r="P8561">
        <v>1385</v>
      </c>
      <c r="Q8561">
        <v>22930</v>
      </c>
    </row>
    <row r="8562" spans="1:17" x14ac:dyDescent="0.25">
      <c r="A8562" t="s">
        <v>186</v>
      </c>
      <c r="B8562" s="1" t="s">
        <v>829</v>
      </c>
      <c r="C8562">
        <v>2002</v>
      </c>
      <c r="D8562" s="15">
        <f>DATE(cars[[#This Row],[year_1]],1,1)</f>
        <v>37257</v>
      </c>
      <c r="E8562" t="s">
        <v>29</v>
      </c>
      <c r="F8562" s="4">
        <v>190</v>
      </c>
      <c r="G8562">
        <v>6</v>
      </c>
      <c r="H8562" t="s">
        <v>33</v>
      </c>
      <c r="I8562" t="s">
        <v>19</v>
      </c>
      <c r="J8562">
        <v>3</v>
      </c>
      <c r="K8562" t="s">
        <v>39</v>
      </c>
      <c r="L8562" t="s">
        <v>21</v>
      </c>
      <c r="M8562" t="s">
        <v>214</v>
      </c>
      <c r="N8562">
        <v>20</v>
      </c>
      <c r="O8562">
        <v>15</v>
      </c>
      <c r="P8562">
        <v>1385</v>
      </c>
      <c r="Q8562">
        <v>20984</v>
      </c>
    </row>
    <row r="8563" spans="1:17" x14ac:dyDescent="0.25">
      <c r="A8563" t="s">
        <v>186</v>
      </c>
      <c r="B8563" s="1" t="s">
        <v>829</v>
      </c>
      <c r="C8563">
        <v>2002</v>
      </c>
      <c r="D8563" s="15">
        <f>DATE(cars[[#This Row],[year_1]],1,1)</f>
        <v>37257</v>
      </c>
      <c r="E8563" t="s">
        <v>29</v>
      </c>
      <c r="F8563" s="4">
        <v>190</v>
      </c>
      <c r="G8563">
        <v>6</v>
      </c>
      <c r="H8563" t="s">
        <v>33</v>
      </c>
      <c r="I8563" t="s">
        <v>19</v>
      </c>
      <c r="J8563">
        <v>3</v>
      </c>
      <c r="K8563" t="s">
        <v>39</v>
      </c>
      <c r="L8563" t="s">
        <v>21</v>
      </c>
      <c r="M8563" t="s">
        <v>214</v>
      </c>
      <c r="N8563">
        <v>20</v>
      </c>
      <c r="O8563">
        <v>15</v>
      </c>
      <c r="P8563">
        <v>1385</v>
      </c>
      <c r="Q8563">
        <v>23539</v>
      </c>
    </row>
    <row r="8564" spans="1:17" x14ac:dyDescent="0.25">
      <c r="A8564" t="s">
        <v>186</v>
      </c>
      <c r="B8564" s="1" t="s">
        <v>829</v>
      </c>
      <c r="C8564">
        <v>2002</v>
      </c>
      <c r="D8564" s="15">
        <f>DATE(cars[[#This Row],[year_1]],1,1)</f>
        <v>37257</v>
      </c>
      <c r="E8564" t="s">
        <v>29</v>
      </c>
      <c r="F8564" s="4">
        <v>190</v>
      </c>
      <c r="G8564">
        <v>6</v>
      </c>
      <c r="H8564" t="s">
        <v>33</v>
      </c>
      <c r="I8564" t="s">
        <v>19</v>
      </c>
      <c r="J8564">
        <v>3</v>
      </c>
      <c r="K8564" t="s">
        <v>49</v>
      </c>
      <c r="L8564" t="s">
        <v>21</v>
      </c>
      <c r="M8564" t="s">
        <v>214</v>
      </c>
      <c r="N8564">
        <v>20</v>
      </c>
      <c r="O8564">
        <v>15</v>
      </c>
      <c r="P8564">
        <v>1385</v>
      </c>
      <c r="Q8564">
        <v>20209</v>
      </c>
    </row>
    <row r="8565" spans="1:17" x14ac:dyDescent="0.25">
      <c r="A8565" t="s">
        <v>186</v>
      </c>
      <c r="B8565" s="1" t="s">
        <v>829</v>
      </c>
      <c r="C8565">
        <v>2002</v>
      </c>
      <c r="D8565" s="15">
        <f>DATE(cars[[#This Row],[year_1]],1,1)</f>
        <v>37257</v>
      </c>
      <c r="E8565" t="s">
        <v>29</v>
      </c>
      <c r="F8565" s="4">
        <v>190</v>
      </c>
      <c r="G8565">
        <v>6</v>
      </c>
      <c r="H8565" t="s">
        <v>33</v>
      </c>
      <c r="I8565" t="s">
        <v>19</v>
      </c>
      <c r="J8565">
        <v>2</v>
      </c>
      <c r="K8565" t="s">
        <v>49</v>
      </c>
      <c r="L8565" t="s">
        <v>21</v>
      </c>
      <c r="M8565" t="s">
        <v>213</v>
      </c>
      <c r="N8565">
        <v>20</v>
      </c>
      <c r="O8565">
        <v>15</v>
      </c>
      <c r="P8565">
        <v>1385</v>
      </c>
      <c r="Q8565">
        <v>18169</v>
      </c>
    </row>
    <row r="8566" spans="1:17" x14ac:dyDescent="0.25">
      <c r="A8566" t="s">
        <v>186</v>
      </c>
      <c r="B8566" s="1" t="s">
        <v>829</v>
      </c>
      <c r="C8566">
        <v>2002</v>
      </c>
      <c r="D8566" s="15">
        <f>DATE(cars[[#This Row],[year_1]],1,1)</f>
        <v>37257</v>
      </c>
      <c r="E8566" t="s">
        <v>29</v>
      </c>
      <c r="F8566" s="4">
        <v>190</v>
      </c>
      <c r="G8566">
        <v>6</v>
      </c>
      <c r="H8566" t="s">
        <v>33</v>
      </c>
      <c r="I8566" t="s">
        <v>19</v>
      </c>
      <c r="J8566">
        <v>2</v>
      </c>
      <c r="K8566" t="s">
        <v>45</v>
      </c>
      <c r="L8566" t="s">
        <v>21</v>
      </c>
      <c r="M8566" t="s">
        <v>213</v>
      </c>
      <c r="N8566">
        <v>20</v>
      </c>
      <c r="O8566">
        <v>15</v>
      </c>
      <c r="P8566">
        <v>1385</v>
      </c>
      <c r="Q8566">
        <v>18519</v>
      </c>
    </row>
    <row r="8567" spans="1:17" x14ac:dyDescent="0.25">
      <c r="A8567" t="s">
        <v>186</v>
      </c>
      <c r="B8567" s="1" t="s">
        <v>829</v>
      </c>
      <c r="C8567">
        <v>2002</v>
      </c>
      <c r="D8567" s="15">
        <f>DATE(cars[[#This Row],[year_1]],1,1)</f>
        <v>37257</v>
      </c>
      <c r="E8567" t="s">
        <v>29</v>
      </c>
      <c r="F8567" s="4">
        <v>190</v>
      </c>
      <c r="G8567">
        <v>6</v>
      </c>
      <c r="H8567" t="s">
        <v>33</v>
      </c>
      <c r="I8567" t="s">
        <v>19</v>
      </c>
      <c r="J8567">
        <v>2</v>
      </c>
      <c r="K8567" t="s">
        <v>39</v>
      </c>
      <c r="L8567" t="s">
        <v>21</v>
      </c>
      <c r="M8567" t="s">
        <v>213</v>
      </c>
      <c r="N8567">
        <v>20</v>
      </c>
      <c r="O8567">
        <v>15</v>
      </c>
      <c r="P8567">
        <v>1385</v>
      </c>
      <c r="Q8567">
        <v>21499</v>
      </c>
    </row>
    <row r="8568" spans="1:17" x14ac:dyDescent="0.25">
      <c r="A8568" t="s">
        <v>186</v>
      </c>
      <c r="B8568" s="1" t="s">
        <v>829</v>
      </c>
      <c r="C8568">
        <v>2002</v>
      </c>
      <c r="D8568" s="15">
        <f>DATE(cars[[#This Row],[year_1]],1,1)</f>
        <v>37257</v>
      </c>
      <c r="E8568" t="s">
        <v>29</v>
      </c>
      <c r="F8568" s="4">
        <v>190</v>
      </c>
      <c r="G8568">
        <v>6</v>
      </c>
      <c r="H8568" t="s">
        <v>33</v>
      </c>
      <c r="I8568" t="s">
        <v>19</v>
      </c>
      <c r="J8568">
        <v>2</v>
      </c>
      <c r="K8568" t="s">
        <v>39</v>
      </c>
      <c r="L8568" t="s">
        <v>21</v>
      </c>
      <c r="M8568" t="s">
        <v>213</v>
      </c>
      <c r="N8568">
        <v>20</v>
      </c>
      <c r="O8568">
        <v>15</v>
      </c>
      <c r="P8568">
        <v>1385</v>
      </c>
      <c r="Q8568">
        <v>18944</v>
      </c>
    </row>
    <row r="8569" spans="1:17" x14ac:dyDescent="0.25">
      <c r="A8569" t="s">
        <v>139</v>
      </c>
      <c r="B8569" s="1" t="s">
        <v>590</v>
      </c>
      <c r="C8569">
        <v>2000</v>
      </c>
      <c r="D8569" s="15">
        <f>DATE(cars[[#This Row],[year_1]],1,1)</f>
        <v>36526</v>
      </c>
      <c r="E8569" t="s">
        <v>29</v>
      </c>
      <c r="F8569" s="4">
        <v>190</v>
      </c>
      <c r="G8569">
        <v>6</v>
      </c>
      <c r="H8569" t="s">
        <v>33</v>
      </c>
      <c r="I8569" t="s">
        <v>19</v>
      </c>
      <c r="J8569">
        <v>4</v>
      </c>
      <c r="K8569" t="s">
        <v>49</v>
      </c>
      <c r="L8569" t="s">
        <v>31</v>
      </c>
      <c r="M8569" t="s">
        <v>90</v>
      </c>
      <c r="N8569">
        <v>20</v>
      </c>
      <c r="O8569">
        <v>15</v>
      </c>
      <c r="P8569">
        <v>549</v>
      </c>
      <c r="Q8569">
        <v>2756</v>
      </c>
    </row>
    <row r="8570" spans="1:17" x14ac:dyDescent="0.25">
      <c r="A8570" t="s">
        <v>139</v>
      </c>
      <c r="B8570" s="1" t="s">
        <v>590</v>
      </c>
      <c r="C8570">
        <v>2000</v>
      </c>
      <c r="D8570" s="15">
        <f>DATE(cars[[#This Row],[year_1]],1,1)</f>
        <v>36526</v>
      </c>
      <c r="E8570" t="s">
        <v>29</v>
      </c>
      <c r="F8570" s="4">
        <v>190</v>
      </c>
      <c r="G8570">
        <v>6</v>
      </c>
      <c r="H8570" t="s">
        <v>33</v>
      </c>
      <c r="I8570" t="s">
        <v>19</v>
      </c>
      <c r="J8570">
        <v>4</v>
      </c>
      <c r="K8570" t="s">
        <v>49</v>
      </c>
      <c r="L8570" t="s">
        <v>31</v>
      </c>
      <c r="M8570" t="s">
        <v>90</v>
      </c>
      <c r="N8570">
        <v>20</v>
      </c>
      <c r="O8570">
        <v>15</v>
      </c>
      <c r="P8570">
        <v>549</v>
      </c>
      <c r="Q8570">
        <v>2590</v>
      </c>
    </row>
    <row r="8571" spans="1:17" x14ac:dyDescent="0.25">
      <c r="A8571" t="s">
        <v>139</v>
      </c>
      <c r="B8571" s="1" t="s">
        <v>590</v>
      </c>
      <c r="C8571">
        <v>2000</v>
      </c>
      <c r="D8571" s="15">
        <f>DATE(cars[[#This Row],[year_1]],1,1)</f>
        <v>36526</v>
      </c>
      <c r="E8571" t="s">
        <v>29</v>
      </c>
      <c r="F8571" s="4">
        <v>190</v>
      </c>
      <c r="G8571">
        <v>6</v>
      </c>
      <c r="H8571" t="s">
        <v>33</v>
      </c>
      <c r="I8571" t="s">
        <v>19</v>
      </c>
      <c r="J8571">
        <v>4</v>
      </c>
      <c r="K8571" t="s">
        <v>49</v>
      </c>
      <c r="L8571" t="s">
        <v>31</v>
      </c>
      <c r="M8571" t="s">
        <v>90</v>
      </c>
      <c r="N8571">
        <v>20</v>
      </c>
      <c r="O8571">
        <v>15</v>
      </c>
      <c r="P8571">
        <v>549</v>
      </c>
      <c r="Q8571">
        <v>2623</v>
      </c>
    </row>
    <row r="8572" spans="1:17" x14ac:dyDescent="0.25">
      <c r="A8572" t="s">
        <v>139</v>
      </c>
      <c r="B8572" s="1" t="s">
        <v>590</v>
      </c>
      <c r="C8572">
        <v>2001</v>
      </c>
      <c r="D8572" s="15">
        <f>DATE(cars[[#This Row],[year_1]],1,1)</f>
        <v>36892</v>
      </c>
      <c r="E8572" t="s">
        <v>29</v>
      </c>
      <c r="F8572" s="4">
        <v>190</v>
      </c>
      <c r="G8572">
        <v>6</v>
      </c>
      <c r="H8572" t="s">
        <v>33</v>
      </c>
      <c r="I8572" t="s">
        <v>19</v>
      </c>
      <c r="J8572">
        <v>4</v>
      </c>
      <c r="K8572" t="s">
        <v>49</v>
      </c>
      <c r="L8572" t="s">
        <v>31</v>
      </c>
      <c r="M8572" t="s">
        <v>90</v>
      </c>
      <c r="N8572">
        <v>20</v>
      </c>
      <c r="O8572">
        <v>15</v>
      </c>
      <c r="P8572">
        <v>549</v>
      </c>
      <c r="Q8572">
        <v>26770</v>
      </c>
    </row>
    <row r="8573" spans="1:17" x14ac:dyDescent="0.25">
      <c r="A8573" t="s">
        <v>139</v>
      </c>
      <c r="B8573" s="1" t="s">
        <v>590</v>
      </c>
      <c r="C8573">
        <v>2001</v>
      </c>
      <c r="D8573" s="15">
        <f>DATE(cars[[#This Row],[year_1]],1,1)</f>
        <v>36892</v>
      </c>
      <c r="E8573" t="s">
        <v>29</v>
      </c>
      <c r="F8573" s="4">
        <v>190</v>
      </c>
      <c r="G8573">
        <v>6</v>
      </c>
      <c r="H8573" t="s">
        <v>33</v>
      </c>
      <c r="I8573" t="s">
        <v>19</v>
      </c>
      <c r="J8573">
        <v>4</v>
      </c>
      <c r="K8573" t="s">
        <v>49</v>
      </c>
      <c r="L8573" t="s">
        <v>31</v>
      </c>
      <c r="M8573" t="s">
        <v>90</v>
      </c>
      <c r="N8573">
        <v>20</v>
      </c>
      <c r="O8573">
        <v>15</v>
      </c>
      <c r="P8573">
        <v>549</v>
      </c>
      <c r="Q8573">
        <v>28225</v>
      </c>
    </row>
    <row r="8574" spans="1:17" x14ac:dyDescent="0.25">
      <c r="A8574" t="s">
        <v>139</v>
      </c>
      <c r="B8574" s="1" t="s">
        <v>590</v>
      </c>
      <c r="C8574">
        <v>2001</v>
      </c>
      <c r="D8574" s="15">
        <f>DATE(cars[[#This Row],[year_1]],1,1)</f>
        <v>36892</v>
      </c>
      <c r="E8574" t="s">
        <v>29</v>
      </c>
      <c r="F8574" s="4">
        <v>190</v>
      </c>
      <c r="G8574">
        <v>6</v>
      </c>
      <c r="H8574" t="s">
        <v>33</v>
      </c>
      <c r="I8574" t="s">
        <v>19</v>
      </c>
      <c r="J8574">
        <v>4</v>
      </c>
      <c r="K8574" t="s">
        <v>49</v>
      </c>
      <c r="L8574" t="s">
        <v>31</v>
      </c>
      <c r="M8574" t="s">
        <v>90</v>
      </c>
      <c r="N8574">
        <v>20</v>
      </c>
      <c r="O8574">
        <v>15</v>
      </c>
      <c r="P8574">
        <v>549</v>
      </c>
      <c r="Q8574">
        <v>29925</v>
      </c>
    </row>
    <row r="8575" spans="1:17" x14ac:dyDescent="0.25">
      <c r="A8575" t="s">
        <v>139</v>
      </c>
      <c r="B8575" s="1" t="s">
        <v>846</v>
      </c>
      <c r="C8575">
        <v>2003</v>
      </c>
      <c r="D8575" s="15">
        <f>DATE(cars[[#This Row],[year_1]],1,1)</f>
        <v>37622</v>
      </c>
      <c r="E8575" t="s">
        <v>29</v>
      </c>
      <c r="F8575" s="4">
        <v>190</v>
      </c>
      <c r="G8575">
        <v>6</v>
      </c>
      <c r="H8575" t="s">
        <v>33</v>
      </c>
      <c r="I8575" t="s">
        <v>19</v>
      </c>
      <c r="J8575">
        <v>3</v>
      </c>
      <c r="K8575" t="s">
        <v>49</v>
      </c>
      <c r="L8575" t="s">
        <v>63</v>
      </c>
      <c r="M8575" t="s">
        <v>165</v>
      </c>
      <c r="N8575">
        <v>21</v>
      </c>
      <c r="O8575">
        <v>15</v>
      </c>
      <c r="P8575">
        <v>549</v>
      </c>
      <c r="Q8575">
        <v>22050</v>
      </c>
    </row>
    <row r="8576" spans="1:17" x14ac:dyDescent="0.25">
      <c r="A8576" t="s">
        <v>139</v>
      </c>
      <c r="B8576" s="1" t="s">
        <v>846</v>
      </c>
      <c r="C8576">
        <v>2005</v>
      </c>
      <c r="D8576" s="15">
        <f>DATE(cars[[#This Row],[year_1]],1,1)</f>
        <v>38353</v>
      </c>
      <c r="E8576" t="s">
        <v>29</v>
      </c>
      <c r="F8576" s="4">
        <v>190</v>
      </c>
      <c r="G8576">
        <v>6</v>
      </c>
      <c r="H8576" t="s">
        <v>33</v>
      </c>
      <c r="I8576" t="s">
        <v>19</v>
      </c>
      <c r="J8576">
        <v>3</v>
      </c>
      <c r="K8576" t="s">
        <v>49</v>
      </c>
      <c r="L8576" t="s">
        <v>63</v>
      </c>
      <c r="M8576" t="s">
        <v>165</v>
      </c>
      <c r="N8576">
        <v>20</v>
      </c>
      <c r="O8576">
        <v>15</v>
      </c>
      <c r="P8576">
        <v>549</v>
      </c>
      <c r="Q8576">
        <v>22930</v>
      </c>
    </row>
    <row r="8577" spans="1:17" x14ac:dyDescent="0.25">
      <c r="A8577" t="s">
        <v>139</v>
      </c>
      <c r="B8577" s="1" t="s">
        <v>590</v>
      </c>
      <c r="C8577">
        <v>1999</v>
      </c>
      <c r="D8577" s="15">
        <f>DATE(cars[[#This Row],[year_1]],1,1)</f>
        <v>36161</v>
      </c>
      <c r="E8577" t="s">
        <v>29</v>
      </c>
      <c r="F8577" s="4">
        <v>190</v>
      </c>
      <c r="G8577">
        <v>6</v>
      </c>
      <c r="H8577" t="s">
        <v>18</v>
      </c>
      <c r="I8577" t="s">
        <v>19</v>
      </c>
      <c r="J8577">
        <v>2</v>
      </c>
      <c r="K8577" t="s">
        <v>49</v>
      </c>
      <c r="L8577" t="s">
        <v>21</v>
      </c>
      <c r="M8577" t="s">
        <v>229</v>
      </c>
      <c r="N8577">
        <v>21</v>
      </c>
      <c r="O8577">
        <v>15</v>
      </c>
      <c r="P8577">
        <v>549</v>
      </c>
      <c r="Q8577">
        <v>2038</v>
      </c>
    </row>
    <row r="8578" spans="1:17" x14ac:dyDescent="0.25">
      <c r="A8578" t="s">
        <v>139</v>
      </c>
      <c r="B8578" s="1" t="s">
        <v>590</v>
      </c>
      <c r="C8578">
        <v>2000</v>
      </c>
      <c r="D8578" s="15">
        <f>DATE(cars[[#This Row],[year_1]],1,1)</f>
        <v>36526</v>
      </c>
      <c r="E8578" t="s">
        <v>29</v>
      </c>
      <c r="F8578" s="4">
        <v>190</v>
      </c>
      <c r="G8578">
        <v>6</v>
      </c>
      <c r="H8578" t="s">
        <v>155</v>
      </c>
      <c r="I8578" t="s">
        <v>19</v>
      </c>
      <c r="J8578">
        <v>2</v>
      </c>
      <c r="K8578" t="s">
        <v>49</v>
      </c>
      <c r="L8578" t="s">
        <v>21</v>
      </c>
      <c r="M8578" t="s">
        <v>229</v>
      </c>
      <c r="N8578">
        <v>20</v>
      </c>
      <c r="O8578">
        <v>15</v>
      </c>
      <c r="P8578">
        <v>549</v>
      </c>
      <c r="Q8578">
        <v>2407</v>
      </c>
    </row>
    <row r="8579" spans="1:17" x14ac:dyDescent="0.25">
      <c r="A8579" t="s">
        <v>139</v>
      </c>
      <c r="B8579" s="1" t="s">
        <v>590</v>
      </c>
      <c r="C8579">
        <v>2000</v>
      </c>
      <c r="D8579" s="15">
        <f>DATE(cars[[#This Row],[year_1]],1,1)</f>
        <v>36526</v>
      </c>
      <c r="E8579" t="s">
        <v>29</v>
      </c>
      <c r="F8579" s="4">
        <v>190</v>
      </c>
      <c r="G8579">
        <v>6</v>
      </c>
      <c r="H8579" t="s">
        <v>18</v>
      </c>
      <c r="I8579" t="s">
        <v>19</v>
      </c>
      <c r="J8579">
        <v>2</v>
      </c>
      <c r="K8579" t="s">
        <v>49</v>
      </c>
      <c r="L8579" t="s">
        <v>21</v>
      </c>
      <c r="M8579" t="s">
        <v>229</v>
      </c>
      <c r="N8579">
        <v>21</v>
      </c>
      <c r="O8579">
        <v>15</v>
      </c>
      <c r="P8579">
        <v>549</v>
      </c>
      <c r="Q8579">
        <v>2322</v>
      </c>
    </row>
    <row r="8580" spans="1:17" x14ac:dyDescent="0.25">
      <c r="A8580" t="s">
        <v>139</v>
      </c>
      <c r="B8580" s="1" t="s">
        <v>590</v>
      </c>
      <c r="C8580">
        <v>2001</v>
      </c>
      <c r="D8580" s="15">
        <f>DATE(cars[[#This Row],[year_1]],1,1)</f>
        <v>36892</v>
      </c>
      <c r="E8580" t="s">
        <v>29</v>
      </c>
      <c r="F8580" s="4">
        <v>190</v>
      </c>
      <c r="G8580">
        <v>6</v>
      </c>
      <c r="H8580" t="s">
        <v>33</v>
      </c>
      <c r="I8580" t="s">
        <v>19</v>
      </c>
      <c r="J8580">
        <v>2</v>
      </c>
      <c r="K8580" t="s">
        <v>49</v>
      </c>
      <c r="L8580" t="s">
        <v>21</v>
      </c>
      <c r="M8580" t="s">
        <v>229</v>
      </c>
      <c r="N8580">
        <v>20</v>
      </c>
      <c r="O8580">
        <v>15</v>
      </c>
      <c r="P8580">
        <v>549</v>
      </c>
      <c r="Q8580">
        <v>22170</v>
      </c>
    </row>
    <row r="8581" spans="1:17" x14ac:dyDescent="0.25">
      <c r="A8581" t="s">
        <v>139</v>
      </c>
      <c r="B8581" s="1" t="s">
        <v>894</v>
      </c>
      <c r="C8581">
        <v>2002</v>
      </c>
      <c r="D8581" s="15">
        <f>DATE(cars[[#This Row],[year_1]],1,1)</f>
        <v>37257</v>
      </c>
      <c r="E8581" t="s">
        <v>29</v>
      </c>
      <c r="F8581" s="4">
        <v>190</v>
      </c>
      <c r="G8581">
        <v>6</v>
      </c>
      <c r="H8581" t="s">
        <v>33</v>
      </c>
      <c r="I8581" t="s">
        <v>19</v>
      </c>
      <c r="J8581">
        <v>2</v>
      </c>
      <c r="K8581" t="s">
        <v>45</v>
      </c>
      <c r="L8581" t="s">
        <v>21</v>
      </c>
      <c r="M8581" t="s">
        <v>213</v>
      </c>
      <c r="N8581">
        <v>20</v>
      </c>
      <c r="O8581">
        <v>15</v>
      </c>
      <c r="P8581">
        <v>549</v>
      </c>
      <c r="Q8581">
        <v>16538</v>
      </c>
    </row>
    <row r="8582" spans="1:17" x14ac:dyDescent="0.25">
      <c r="A8582" t="s">
        <v>88</v>
      </c>
      <c r="B8582" s="1" t="s">
        <v>926</v>
      </c>
      <c r="C8582">
        <v>1996</v>
      </c>
      <c r="D8582" s="15">
        <f>DATE(cars[[#This Row],[year_1]],1,1)</f>
        <v>35065</v>
      </c>
      <c r="E8582" t="s">
        <v>29</v>
      </c>
      <c r="F8582" s="4">
        <v>190</v>
      </c>
      <c r="G8582">
        <v>6</v>
      </c>
      <c r="H8582" t="s">
        <v>18</v>
      </c>
      <c r="I8582" t="s">
        <v>19</v>
      </c>
      <c r="J8582">
        <v>2</v>
      </c>
      <c r="K8582" t="s">
        <v>49</v>
      </c>
      <c r="L8582" t="s">
        <v>63</v>
      </c>
      <c r="M8582" t="s">
        <v>214</v>
      </c>
      <c r="N8582">
        <v>20</v>
      </c>
      <c r="O8582">
        <v>15</v>
      </c>
      <c r="P8582">
        <v>2031</v>
      </c>
      <c r="Q8582">
        <v>2563</v>
      </c>
    </row>
    <row r="8583" spans="1:17" x14ac:dyDescent="0.25">
      <c r="A8583" t="s">
        <v>88</v>
      </c>
      <c r="B8583" s="1" t="s">
        <v>926</v>
      </c>
      <c r="C8583">
        <v>1996</v>
      </c>
      <c r="D8583" s="15">
        <f>DATE(cars[[#This Row],[year_1]],1,1)</f>
        <v>35065</v>
      </c>
      <c r="E8583" t="s">
        <v>29</v>
      </c>
      <c r="F8583" s="4">
        <v>190</v>
      </c>
      <c r="G8583">
        <v>6</v>
      </c>
      <c r="H8583" t="s">
        <v>18</v>
      </c>
      <c r="I8583" t="s">
        <v>91</v>
      </c>
      <c r="J8583">
        <v>2</v>
      </c>
      <c r="K8583" t="s">
        <v>49</v>
      </c>
      <c r="L8583" t="s">
        <v>63</v>
      </c>
      <c r="M8583" t="s">
        <v>214</v>
      </c>
      <c r="N8583">
        <v>18</v>
      </c>
      <c r="O8583">
        <v>15</v>
      </c>
      <c r="P8583">
        <v>2031</v>
      </c>
      <c r="Q8583">
        <v>2922</v>
      </c>
    </row>
    <row r="8584" spans="1:17" x14ac:dyDescent="0.25">
      <c r="A8584" t="s">
        <v>88</v>
      </c>
      <c r="B8584" s="1" t="s">
        <v>926</v>
      </c>
      <c r="C8584">
        <v>1996</v>
      </c>
      <c r="D8584" s="15">
        <f>DATE(cars[[#This Row],[year_1]],1,1)</f>
        <v>35065</v>
      </c>
      <c r="E8584" t="s">
        <v>29</v>
      </c>
      <c r="F8584" s="4">
        <v>190</v>
      </c>
      <c r="G8584">
        <v>6</v>
      </c>
      <c r="H8584" t="s">
        <v>18</v>
      </c>
      <c r="I8584" t="s">
        <v>19</v>
      </c>
      <c r="J8584">
        <v>2</v>
      </c>
      <c r="K8584" t="s">
        <v>49</v>
      </c>
      <c r="L8584" t="s">
        <v>63</v>
      </c>
      <c r="M8584" t="s">
        <v>214</v>
      </c>
      <c r="N8584">
        <v>20</v>
      </c>
      <c r="O8584">
        <v>15</v>
      </c>
      <c r="P8584">
        <v>2031</v>
      </c>
      <c r="Q8584">
        <v>2506</v>
      </c>
    </row>
    <row r="8585" spans="1:17" x14ac:dyDescent="0.25">
      <c r="A8585" t="s">
        <v>88</v>
      </c>
      <c r="B8585" s="1" t="s">
        <v>926</v>
      </c>
      <c r="C8585">
        <v>1996</v>
      </c>
      <c r="D8585" s="15">
        <f>DATE(cars[[#This Row],[year_1]],1,1)</f>
        <v>35065</v>
      </c>
      <c r="E8585" t="s">
        <v>29</v>
      </c>
      <c r="F8585" s="4">
        <v>190</v>
      </c>
      <c r="G8585">
        <v>6</v>
      </c>
      <c r="H8585" t="s">
        <v>18</v>
      </c>
      <c r="I8585" t="s">
        <v>91</v>
      </c>
      <c r="J8585">
        <v>2</v>
      </c>
      <c r="K8585" t="s">
        <v>49</v>
      </c>
      <c r="L8585" t="s">
        <v>63</v>
      </c>
      <c r="M8585" t="s">
        <v>214</v>
      </c>
      <c r="N8585">
        <v>18</v>
      </c>
      <c r="O8585">
        <v>15</v>
      </c>
      <c r="P8585">
        <v>2031</v>
      </c>
      <c r="Q8585">
        <v>2802</v>
      </c>
    </row>
    <row r="8586" spans="1:17" x14ac:dyDescent="0.25">
      <c r="A8586" t="s">
        <v>88</v>
      </c>
      <c r="B8586" s="1" t="s">
        <v>926</v>
      </c>
      <c r="C8586">
        <v>1997</v>
      </c>
      <c r="D8586" s="15">
        <f>DATE(cars[[#This Row],[year_1]],1,1)</f>
        <v>35431</v>
      </c>
      <c r="E8586" t="s">
        <v>29</v>
      </c>
      <c r="F8586" s="4">
        <v>190</v>
      </c>
      <c r="G8586">
        <v>6</v>
      </c>
      <c r="H8586" t="s">
        <v>18</v>
      </c>
      <c r="I8586" t="s">
        <v>91</v>
      </c>
      <c r="J8586">
        <v>2</v>
      </c>
      <c r="K8586" t="s">
        <v>49</v>
      </c>
      <c r="L8586" t="s">
        <v>63</v>
      </c>
      <c r="M8586" t="s">
        <v>214</v>
      </c>
      <c r="N8586">
        <v>17</v>
      </c>
      <c r="O8586">
        <v>15</v>
      </c>
      <c r="P8586">
        <v>2031</v>
      </c>
      <c r="Q8586">
        <v>3143</v>
      </c>
    </row>
    <row r="8587" spans="1:17" x14ac:dyDescent="0.25">
      <c r="A8587" t="s">
        <v>88</v>
      </c>
      <c r="B8587" s="1" t="s">
        <v>926</v>
      </c>
      <c r="C8587">
        <v>1997</v>
      </c>
      <c r="D8587" s="15">
        <f>DATE(cars[[#This Row],[year_1]],1,1)</f>
        <v>35431</v>
      </c>
      <c r="E8587" t="s">
        <v>29</v>
      </c>
      <c r="F8587" s="4">
        <v>190</v>
      </c>
      <c r="G8587">
        <v>6</v>
      </c>
      <c r="H8587" t="s">
        <v>18</v>
      </c>
      <c r="I8587" t="s">
        <v>19</v>
      </c>
      <c r="J8587">
        <v>2</v>
      </c>
      <c r="K8587" t="s">
        <v>49</v>
      </c>
      <c r="L8587" t="s">
        <v>63</v>
      </c>
      <c r="M8587" t="s">
        <v>214</v>
      </c>
      <c r="N8587">
        <v>19</v>
      </c>
      <c r="O8587">
        <v>15</v>
      </c>
      <c r="P8587">
        <v>2031</v>
      </c>
      <c r="Q8587">
        <v>2806</v>
      </c>
    </row>
    <row r="8588" spans="1:17" x14ac:dyDescent="0.25">
      <c r="A8588" t="s">
        <v>88</v>
      </c>
      <c r="B8588" s="1" t="s">
        <v>926</v>
      </c>
      <c r="C8588">
        <v>1997</v>
      </c>
      <c r="D8588" s="15">
        <f>DATE(cars[[#This Row],[year_1]],1,1)</f>
        <v>35431</v>
      </c>
      <c r="E8588" t="s">
        <v>29</v>
      </c>
      <c r="F8588" s="4">
        <v>190</v>
      </c>
      <c r="G8588">
        <v>6</v>
      </c>
      <c r="H8588" t="s">
        <v>18</v>
      </c>
      <c r="I8588" t="s">
        <v>91</v>
      </c>
      <c r="J8588">
        <v>2</v>
      </c>
      <c r="K8588" t="s">
        <v>49</v>
      </c>
      <c r="L8588" t="s">
        <v>63</v>
      </c>
      <c r="M8588" t="s">
        <v>214</v>
      </c>
      <c r="N8588">
        <v>17</v>
      </c>
      <c r="O8588">
        <v>15</v>
      </c>
      <c r="P8588">
        <v>2031</v>
      </c>
      <c r="Q8588">
        <v>3042</v>
      </c>
    </row>
    <row r="8589" spans="1:17" x14ac:dyDescent="0.25">
      <c r="A8589" t="s">
        <v>88</v>
      </c>
      <c r="B8589" s="1" t="s">
        <v>926</v>
      </c>
      <c r="C8589">
        <v>1997</v>
      </c>
      <c r="D8589" s="15">
        <f>DATE(cars[[#This Row],[year_1]],1,1)</f>
        <v>35431</v>
      </c>
      <c r="E8589" t="s">
        <v>29</v>
      </c>
      <c r="F8589" s="4">
        <v>190</v>
      </c>
      <c r="G8589">
        <v>6</v>
      </c>
      <c r="H8589" t="s">
        <v>18</v>
      </c>
      <c r="I8589" t="s">
        <v>19</v>
      </c>
      <c r="J8589">
        <v>2</v>
      </c>
      <c r="K8589" t="s">
        <v>49</v>
      </c>
      <c r="L8589" t="s">
        <v>63</v>
      </c>
      <c r="M8589" t="s">
        <v>214</v>
      </c>
      <c r="N8589">
        <v>19</v>
      </c>
      <c r="O8589">
        <v>15</v>
      </c>
      <c r="P8589">
        <v>2031</v>
      </c>
      <c r="Q8589">
        <v>2767</v>
      </c>
    </row>
    <row r="8590" spans="1:17" x14ac:dyDescent="0.25">
      <c r="A8590" t="s">
        <v>88</v>
      </c>
      <c r="B8590" s="1" t="s">
        <v>926</v>
      </c>
      <c r="C8590">
        <v>1998</v>
      </c>
      <c r="D8590" s="15">
        <f>DATE(cars[[#This Row],[year_1]],1,1)</f>
        <v>35796</v>
      </c>
      <c r="E8590" t="s">
        <v>29</v>
      </c>
      <c r="F8590" s="4">
        <v>190</v>
      </c>
      <c r="G8590">
        <v>6</v>
      </c>
      <c r="H8590" t="s">
        <v>18</v>
      </c>
      <c r="I8590" t="s">
        <v>19</v>
      </c>
      <c r="J8590">
        <v>2</v>
      </c>
      <c r="K8590" t="s">
        <v>49</v>
      </c>
      <c r="L8590" t="s">
        <v>63</v>
      </c>
      <c r="M8590" t="s">
        <v>214</v>
      </c>
      <c r="N8590">
        <v>19</v>
      </c>
      <c r="O8590">
        <v>15</v>
      </c>
      <c r="P8590">
        <v>2031</v>
      </c>
      <c r="Q8590">
        <v>3058</v>
      </c>
    </row>
    <row r="8591" spans="1:17" x14ac:dyDescent="0.25">
      <c r="A8591" t="s">
        <v>88</v>
      </c>
      <c r="B8591" s="1" t="s">
        <v>926</v>
      </c>
      <c r="C8591">
        <v>1998</v>
      </c>
      <c r="D8591" s="15">
        <f>DATE(cars[[#This Row],[year_1]],1,1)</f>
        <v>35796</v>
      </c>
      <c r="E8591" t="s">
        <v>29</v>
      </c>
      <c r="F8591" s="4">
        <v>190</v>
      </c>
      <c r="G8591">
        <v>6</v>
      </c>
      <c r="H8591" t="s">
        <v>18</v>
      </c>
      <c r="I8591" t="s">
        <v>91</v>
      </c>
      <c r="J8591">
        <v>2</v>
      </c>
      <c r="K8591" t="s">
        <v>49</v>
      </c>
      <c r="L8591" t="s">
        <v>63</v>
      </c>
      <c r="M8591" t="s">
        <v>214</v>
      </c>
      <c r="N8591">
        <v>18</v>
      </c>
      <c r="O8591">
        <v>15</v>
      </c>
      <c r="P8591">
        <v>2031</v>
      </c>
      <c r="Q8591">
        <v>3586</v>
      </c>
    </row>
    <row r="8592" spans="1:17" x14ac:dyDescent="0.25">
      <c r="A8592" t="s">
        <v>88</v>
      </c>
      <c r="B8592" s="1" t="s">
        <v>926</v>
      </c>
      <c r="C8592">
        <v>1998</v>
      </c>
      <c r="D8592" s="15">
        <f>DATE(cars[[#This Row],[year_1]],1,1)</f>
        <v>35796</v>
      </c>
      <c r="E8592" t="s">
        <v>29</v>
      </c>
      <c r="F8592" s="4">
        <v>190</v>
      </c>
      <c r="G8592">
        <v>6</v>
      </c>
      <c r="H8592" t="s">
        <v>18</v>
      </c>
      <c r="I8592" t="s">
        <v>91</v>
      </c>
      <c r="J8592">
        <v>2</v>
      </c>
      <c r="K8592" t="s">
        <v>49</v>
      </c>
      <c r="L8592" t="s">
        <v>63</v>
      </c>
      <c r="M8592" t="s">
        <v>214</v>
      </c>
      <c r="N8592">
        <v>18</v>
      </c>
      <c r="O8592">
        <v>15</v>
      </c>
      <c r="P8592">
        <v>2031</v>
      </c>
      <c r="Q8592">
        <v>3480</v>
      </c>
    </row>
    <row r="8593" spans="1:17" x14ac:dyDescent="0.25">
      <c r="A8593" t="s">
        <v>88</v>
      </c>
      <c r="B8593" s="1" t="s">
        <v>926</v>
      </c>
      <c r="C8593">
        <v>1998</v>
      </c>
      <c r="D8593" s="15">
        <f>DATE(cars[[#This Row],[year_1]],1,1)</f>
        <v>35796</v>
      </c>
      <c r="E8593" t="s">
        <v>29</v>
      </c>
      <c r="F8593" s="4">
        <v>190</v>
      </c>
      <c r="G8593">
        <v>6</v>
      </c>
      <c r="H8593" t="s">
        <v>18</v>
      </c>
      <c r="I8593" t="s">
        <v>19</v>
      </c>
      <c r="J8593">
        <v>2</v>
      </c>
      <c r="K8593" t="s">
        <v>49</v>
      </c>
      <c r="L8593" t="s">
        <v>63</v>
      </c>
      <c r="M8593" t="s">
        <v>214</v>
      </c>
      <c r="N8593">
        <v>19</v>
      </c>
      <c r="O8593">
        <v>15</v>
      </c>
      <c r="P8593">
        <v>2031</v>
      </c>
      <c r="Q8593">
        <v>3214</v>
      </c>
    </row>
    <row r="8594" spans="1:17" x14ac:dyDescent="0.25">
      <c r="A8594" t="s">
        <v>142</v>
      </c>
      <c r="B8594" s="1" t="s">
        <v>1027</v>
      </c>
      <c r="C8594">
        <v>2003</v>
      </c>
      <c r="D8594" s="15">
        <f>DATE(cars[[#This Row],[year_1]],1,1)</f>
        <v>37622</v>
      </c>
      <c r="E8594" t="s">
        <v>29</v>
      </c>
      <c r="F8594" s="4">
        <v>194</v>
      </c>
      <c r="G8594">
        <v>6</v>
      </c>
      <c r="H8594" t="s">
        <v>33</v>
      </c>
      <c r="I8594" t="s">
        <v>30</v>
      </c>
      <c r="J8594">
        <v>4</v>
      </c>
      <c r="K8594" t="s">
        <v>49</v>
      </c>
      <c r="L8594" t="s">
        <v>31</v>
      </c>
      <c r="M8594" t="s">
        <v>32</v>
      </c>
      <c r="N8594">
        <v>24</v>
      </c>
      <c r="O8594">
        <v>15</v>
      </c>
      <c r="P8594">
        <v>1439</v>
      </c>
      <c r="Q8594">
        <v>23999</v>
      </c>
    </row>
    <row r="8595" spans="1:17" x14ac:dyDescent="0.25">
      <c r="A8595" t="s">
        <v>142</v>
      </c>
      <c r="B8595" s="1" t="s">
        <v>1027</v>
      </c>
      <c r="C8595">
        <v>2003</v>
      </c>
      <c r="D8595" s="15">
        <f>DATE(cars[[#This Row],[year_1]],1,1)</f>
        <v>37622</v>
      </c>
      <c r="E8595" t="s">
        <v>29</v>
      </c>
      <c r="F8595" s="4">
        <v>194</v>
      </c>
      <c r="G8595">
        <v>6</v>
      </c>
      <c r="H8595" t="s">
        <v>33</v>
      </c>
      <c r="I8595" t="s">
        <v>30</v>
      </c>
      <c r="J8595">
        <v>4</v>
      </c>
      <c r="K8595" t="s">
        <v>49</v>
      </c>
      <c r="L8595" t="s">
        <v>31</v>
      </c>
      <c r="M8595" t="s">
        <v>32</v>
      </c>
      <c r="N8595">
        <v>24</v>
      </c>
      <c r="O8595">
        <v>15</v>
      </c>
      <c r="P8595">
        <v>1439</v>
      </c>
      <c r="Q8595">
        <v>25599</v>
      </c>
    </row>
    <row r="8596" spans="1:17" x14ac:dyDescent="0.25">
      <c r="A8596" t="s">
        <v>142</v>
      </c>
      <c r="B8596" s="1" t="s">
        <v>1027</v>
      </c>
      <c r="C8596">
        <v>2004</v>
      </c>
      <c r="D8596" s="15">
        <f>DATE(cars[[#This Row],[year_1]],1,1)</f>
        <v>37987</v>
      </c>
      <c r="E8596" t="s">
        <v>29</v>
      </c>
      <c r="F8596" s="4">
        <v>194</v>
      </c>
      <c r="G8596">
        <v>6</v>
      </c>
      <c r="H8596" t="s">
        <v>33</v>
      </c>
      <c r="I8596" t="s">
        <v>30</v>
      </c>
      <c r="J8596">
        <v>4</v>
      </c>
      <c r="K8596" t="s">
        <v>49</v>
      </c>
      <c r="L8596" t="s">
        <v>31</v>
      </c>
      <c r="M8596" t="s">
        <v>32</v>
      </c>
      <c r="N8596">
        <v>24</v>
      </c>
      <c r="O8596">
        <v>15</v>
      </c>
      <c r="P8596">
        <v>1439</v>
      </c>
      <c r="Q8596">
        <v>25599</v>
      </c>
    </row>
    <row r="8597" spans="1:17" x14ac:dyDescent="0.25">
      <c r="A8597" t="s">
        <v>142</v>
      </c>
      <c r="B8597" s="1" t="s">
        <v>1027</v>
      </c>
      <c r="C8597">
        <v>2004</v>
      </c>
      <c r="D8597" s="15">
        <f>DATE(cars[[#This Row],[year_1]],1,1)</f>
        <v>37987</v>
      </c>
      <c r="E8597" t="s">
        <v>29</v>
      </c>
      <c r="F8597" s="4">
        <v>194</v>
      </c>
      <c r="G8597">
        <v>6</v>
      </c>
      <c r="H8597" t="s">
        <v>33</v>
      </c>
      <c r="I8597" t="s">
        <v>30</v>
      </c>
      <c r="J8597">
        <v>4</v>
      </c>
      <c r="K8597" t="s">
        <v>49</v>
      </c>
      <c r="L8597" t="s">
        <v>31</v>
      </c>
      <c r="M8597" t="s">
        <v>32</v>
      </c>
      <c r="N8597">
        <v>24</v>
      </c>
      <c r="O8597">
        <v>15</v>
      </c>
      <c r="P8597">
        <v>1439</v>
      </c>
      <c r="Q8597">
        <v>23999</v>
      </c>
    </row>
    <row r="8598" spans="1:17" x14ac:dyDescent="0.25">
      <c r="A8598" t="s">
        <v>186</v>
      </c>
      <c r="B8598" s="1" t="s">
        <v>877</v>
      </c>
      <c r="C8598">
        <v>2007</v>
      </c>
      <c r="D8598" s="15">
        <f>DATE(cars[[#This Row],[year_1]],1,1)</f>
        <v>39083</v>
      </c>
      <c r="E8598" t="s">
        <v>29</v>
      </c>
      <c r="F8598" s="4">
        <v>195</v>
      </c>
      <c r="G8598">
        <v>6</v>
      </c>
      <c r="H8598" t="s">
        <v>18</v>
      </c>
      <c r="I8598" t="s">
        <v>19</v>
      </c>
      <c r="J8598">
        <v>2</v>
      </c>
      <c r="K8598" t="s">
        <v>45</v>
      </c>
      <c r="L8598" t="s">
        <v>63</v>
      </c>
      <c r="M8598" t="s">
        <v>213</v>
      </c>
      <c r="N8598">
        <v>21</v>
      </c>
      <c r="O8598">
        <v>15</v>
      </c>
      <c r="P8598">
        <v>1385</v>
      </c>
      <c r="Q8598">
        <v>20515</v>
      </c>
    </row>
    <row r="8599" spans="1:17" x14ac:dyDescent="0.25">
      <c r="A8599" t="s">
        <v>186</v>
      </c>
      <c r="B8599" s="1" t="s">
        <v>877</v>
      </c>
      <c r="C8599">
        <v>2007</v>
      </c>
      <c r="D8599" s="15">
        <f>DATE(cars[[#This Row],[year_1]],1,1)</f>
        <v>39083</v>
      </c>
      <c r="E8599" t="s">
        <v>29</v>
      </c>
      <c r="F8599" s="4">
        <v>195</v>
      </c>
      <c r="G8599">
        <v>6</v>
      </c>
      <c r="H8599" t="s">
        <v>18</v>
      </c>
      <c r="I8599" t="s">
        <v>19</v>
      </c>
      <c r="J8599">
        <v>2</v>
      </c>
      <c r="K8599" t="s">
        <v>45</v>
      </c>
      <c r="L8599" t="s">
        <v>63</v>
      </c>
      <c r="M8599" t="s">
        <v>213</v>
      </c>
      <c r="N8599">
        <v>21</v>
      </c>
      <c r="O8599">
        <v>15</v>
      </c>
      <c r="P8599">
        <v>1385</v>
      </c>
      <c r="Q8599">
        <v>20075</v>
      </c>
    </row>
    <row r="8600" spans="1:17" x14ac:dyDescent="0.25">
      <c r="A8600" t="s">
        <v>186</v>
      </c>
      <c r="B8600" s="1" t="s">
        <v>877</v>
      </c>
      <c r="C8600">
        <v>2007</v>
      </c>
      <c r="D8600" s="15">
        <f>DATE(cars[[#This Row],[year_1]],1,1)</f>
        <v>39083</v>
      </c>
      <c r="E8600" t="s">
        <v>29</v>
      </c>
      <c r="F8600" s="4">
        <v>195</v>
      </c>
      <c r="G8600">
        <v>6</v>
      </c>
      <c r="H8600" t="s">
        <v>18</v>
      </c>
      <c r="I8600" t="s">
        <v>19</v>
      </c>
      <c r="J8600">
        <v>2</v>
      </c>
      <c r="K8600" t="s">
        <v>45</v>
      </c>
      <c r="L8600" t="s">
        <v>63</v>
      </c>
      <c r="M8600" t="s">
        <v>213</v>
      </c>
      <c r="N8600">
        <v>21</v>
      </c>
      <c r="O8600">
        <v>15</v>
      </c>
      <c r="P8600">
        <v>1385</v>
      </c>
      <c r="Q8600">
        <v>15840</v>
      </c>
    </row>
    <row r="8601" spans="1:17" x14ac:dyDescent="0.25">
      <c r="A8601" t="s">
        <v>186</v>
      </c>
      <c r="B8601" s="1" t="s">
        <v>877</v>
      </c>
      <c r="C8601">
        <v>2007</v>
      </c>
      <c r="D8601" s="15">
        <f>DATE(cars[[#This Row],[year_1]],1,1)</f>
        <v>39083</v>
      </c>
      <c r="E8601" t="s">
        <v>29</v>
      </c>
      <c r="F8601" s="4">
        <v>195</v>
      </c>
      <c r="G8601">
        <v>6</v>
      </c>
      <c r="H8601" t="s">
        <v>18</v>
      </c>
      <c r="I8601" t="s">
        <v>19</v>
      </c>
      <c r="J8601">
        <v>2</v>
      </c>
      <c r="K8601" t="s">
        <v>45</v>
      </c>
      <c r="L8601" t="s">
        <v>63</v>
      </c>
      <c r="M8601" t="s">
        <v>213</v>
      </c>
      <c r="N8601">
        <v>21</v>
      </c>
      <c r="O8601">
        <v>15</v>
      </c>
      <c r="P8601">
        <v>1385</v>
      </c>
      <c r="Q8601">
        <v>16115</v>
      </c>
    </row>
    <row r="8602" spans="1:17" x14ac:dyDescent="0.25">
      <c r="A8602" t="s">
        <v>139</v>
      </c>
      <c r="B8602" s="1" t="s">
        <v>868</v>
      </c>
      <c r="C8602">
        <v>2007</v>
      </c>
      <c r="D8602" s="15">
        <f>DATE(cars[[#This Row],[year_1]],1,1)</f>
        <v>39083</v>
      </c>
      <c r="E8602" t="s">
        <v>29</v>
      </c>
      <c r="F8602" s="4">
        <v>195</v>
      </c>
      <c r="G8602">
        <v>6</v>
      </c>
      <c r="H8602" t="s">
        <v>18</v>
      </c>
      <c r="I8602" t="s">
        <v>19</v>
      </c>
      <c r="J8602">
        <v>2</v>
      </c>
      <c r="K8602" t="s">
        <v>45</v>
      </c>
      <c r="L8602" t="s">
        <v>63</v>
      </c>
      <c r="M8602" t="s">
        <v>213</v>
      </c>
      <c r="N8602">
        <v>21</v>
      </c>
      <c r="O8602">
        <v>15</v>
      </c>
      <c r="P8602">
        <v>549</v>
      </c>
      <c r="Q8602">
        <v>20310</v>
      </c>
    </row>
    <row r="8603" spans="1:17" x14ac:dyDescent="0.25">
      <c r="A8603" t="s">
        <v>139</v>
      </c>
      <c r="B8603" s="1" t="s">
        <v>868</v>
      </c>
      <c r="C8603">
        <v>2007</v>
      </c>
      <c r="D8603" s="15">
        <f>DATE(cars[[#This Row],[year_1]],1,1)</f>
        <v>39083</v>
      </c>
      <c r="E8603" t="s">
        <v>29</v>
      </c>
      <c r="F8603" s="4">
        <v>195</v>
      </c>
      <c r="G8603">
        <v>6</v>
      </c>
      <c r="H8603" t="s">
        <v>18</v>
      </c>
      <c r="I8603" t="s">
        <v>19</v>
      </c>
      <c r="J8603">
        <v>2</v>
      </c>
      <c r="K8603" t="s">
        <v>45</v>
      </c>
      <c r="L8603" t="s">
        <v>63</v>
      </c>
      <c r="M8603" t="s">
        <v>213</v>
      </c>
      <c r="N8603">
        <v>21</v>
      </c>
      <c r="O8603">
        <v>15</v>
      </c>
      <c r="P8603">
        <v>549</v>
      </c>
      <c r="Q8603">
        <v>15840</v>
      </c>
    </row>
    <row r="8604" spans="1:17" x14ac:dyDescent="0.25">
      <c r="A8604" t="s">
        <v>139</v>
      </c>
      <c r="B8604" s="1" t="s">
        <v>868</v>
      </c>
      <c r="C8604">
        <v>2007</v>
      </c>
      <c r="D8604" s="15">
        <f>DATE(cars[[#This Row],[year_1]],1,1)</f>
        <v>39083</v>
      </c>
      <c r="E8604" t="s">
        <v>29</v>
      </c>
      <c r="F8604" s="4">
        <v>195</v>
      </c>
      <c r="G8604">
        <v>6</v>
      </c>
      <c r="H8604" t="s">
        <v>18</v>
      </c>
      <c r="I8604" t="s">
        <v>19</v>
      </c>
      <c r="J8604">
        <v>2</v>
      </c>
      <c r="K8604" t="s">
        <v>45</v>
      </c>
      <c r="L8604" t="s">
        <v>63</v>
      </c>
      <c r="M8604" t="s">
        <v>213</v>
      </c>
      <c r="N8604">
        <v>21</v>
      </c>
      <c r="O8604">
        <v>15</v>
      </c>
      <c r="P8604">
        <v>549</v>
      </c>
      <c r="Q8604">
        <v>16115</v>
      </c>
    </row>
    <row r="8605" spans="1:17" x14ac:dyDescent="0.25">
      <c r="A8605" t="s">
        <v>139</v>
      </c>
      <c r="B8605" s="1" t="s">
        <v>868</v>
      </c>
      <c r="C8605">
        <v>2007</v>
      </c>
      <c r="D8605" s="15">
        <f>DATE(cars[[#This Row],[year_1]],1,1)</f>
        <v>39083</v>
      </c>
      <c r="E8605" t="s">
        <v>29</v>
      </c>
      <c r="F8605" s="4">
        <v>195</v>
      </c>
      <c r="G8605">
        <v>6</v>
      </c>
      <c r="H8605" t="s">
        <v>18</v>
      </c>
      <c r="I8605" t="s">
        <v>19</v>
      </c>
      <c r="J8605">
        <v>2</v>
      </c>
      <c r="K8605" t="s">
        <v>45</v>
      </c>
      <c r="L8605" t="s">
        <v>63</v>
      </c>
      <c r="M8605" t="s">
        <v>213</v>
      </c>
      <c r="N8605">
        <v>21</v>
      </c>
      <c r="O8605">
        <v>15</v>
      </c>
      <c r="P8605">
        <v>549</v>
      </c>
      <c r="Q8605">
        <v>20750</v>
      </c>
    </row>
    <row r="8606" spans="1:17" x14ac:dyDescent="0.25">
      <c r="A8606" t="s">
        <v>264</v>
      </c>
      <c r="B8606" s="1" t="s">
        <v>938</v>
      </c>
      <c r="C8606">
        <v>2006</v>
      </c>
      <c r="D8606" s="15">
        <f>DATE(cars[[#This Row],[year_1]],1,1)</f>
        <v>38718</v>
      </c>
      <c r="E8606" t="s">
        <v>29</v>
      </c>
      <c r="F8606" s="4">
        <v>196</v>
      </c>
      <c r="G8606">
        <v>6</v>
      </c>
      <c r="H8606" t="s">
        <v>33</v>
      </c>
      <c r="I8606" t="s">
        <v>34</v>
      </c>
      <c r="J8606">
        <v>4</v>
      </c>
      <c r="K8606" t="s">
        <v>49</v>
      </c>
      <c r="L8606" t="s">
        <v>31</v>
      </c>
      <c r="M8606" t="s">
        <v>110</v>
      </c>
      <c r="N8606">
        <v>21</v>
      </c>
      <c r="O8606">
        <v>15</v>
      </c>
      <c r="P8606">
        <v>155</v>
      </c>
      <c r="Q8606">
        <v>33250</v>
      </c>
    </row>
    <row r="8607" spans="1:17" x14ac:dyDescent="0.25">
      <c r="A8607" t="s">
        <v>264</v>
      </c>
      <c r="B8607" s="1" t="s">
        <v>938</v>
      </c>
      <c r="C8607">
        <v>2006</v>
      </c>
      <c r="D8607" s="15">
        <f>DATE(cars[[#This Row],[year_1]],1,1)</f>
        <v>38718</v>
      </c>
      <c r="E8607" t="s">
        <v>29</v>
      </c>
      <c r="F8607" s="4">
        <v>196</v>
      </c>
      <c r="G8607">
        <v>6</v>
      </c>
      <c r="H8607" t="s">
        <v>33</v>
      </c>
      <c r="I8607" t="s">
        <v>34</v>
      </c>
      <c r="J8607">
        <v>4</v>
      </c>
      <c r="K8607" t="s">
        <v>49</v>
      </c>
      <c r="L8607" t="s">
        <v>31</v>
      </c>
      <c r="M8607" t="s">
        <v>110</v>
      </c>
      <c r="N8607">
        <v>21</v>
      </c>
      <c r="O8607">
        <v>15</v>
      </c>
      <c r="P8607">
        <v>155</v>
      </c>
      <c r="Q8607">
        <v>30250</v>
      </c>
    </row>
    <row r="8608" spans="1:17" x14ac:dyDescent="0.25">
      <c r="A8608" t="s">
        <v>186</v>
      </c>
      <c r="B8608" s="1" t="s">
        <v>974</v>
      </c>
      <c r="C8608">
        <v>2006</v>
      </c>
      <c r="D8608" s="15">
        <f>DATE(cars[[#This Row],[year_1]],1,1)</f>
        <v>38718</v>
      </c>
      <c r="E8608" t="s">
        <v>29</v>
      </c>
      <c r="F8608" s="4">
        <v>196</v>
      </c>
      <c r="G8608">
        <v>6</v>
      </c>
      <c r="H8608" t="s">
        <v>33</v>
      </c>
      <c r="I8608" t="s">
        <v>34</v>
      </c>
      <c r="J8608">
        <v>4</v>
      </c>
      <c r="K8608" t="s">
        <v>49</v>
      </c>
      <c r="L8608" t="s">
        <v>31</v>
      </c>
      <c r="M8608" t="s">
        <v>110</v>
      </c>
      <c r="N8608">
        <v>21</v>
      </c>
      <c r="O8608">
        <v>15</v>
      </c>
      <c r="P8608">
        <v>1385</v>
      </c>
      <c r="Q8608">
        <v>33250</v>
      </c>
    </row>
    <row r="8609" spans="1:17" x14ac:dyDescent="0.25">
      <c r="A8609" t="s">
        <v>114</v>
      </c>
      <c r="B8609" s="1" t="s">
        <v>684</v>
      </c>
      <c r="C8609">
        <v>2006</v>
      </c>
      <c r="D8609" s="15">
        <f>DATE(cars[[#This Row],[year_1]],1,1)</f>
        <v>38718</v>
      </c>
      <c r="E8609" t="s">
        <v>29</v>
      </c>
      <c r="F8609" s="4">
        <v>196</v>
      </c>
      <c r="G8609">
        <v>6</v>
      </c>
      <c r="H8609" t="s">
        <v>33</v>
      </c>
      <c r="I8609" t="s">
        <v>34</v>
      </c>
      <c r="J8609">
        <v>4</v>
      </c>
      <c r="K8609" t="s">
        <v>49</v>
      </c>
      <c r="L8609" t="s">
        <v>31</v>
      </c>
      <c r="M8609" t="s">
        <v>110</v>
      </c>
      <c r="N8609">
        <v>21</v>
      </c>
      <c r="O8609">
        <v>15</v>
      </c>
      <c r="P8609">
        <v>210</v>
      </c>
      <c r="Q8609">
        <v>27750</v>
      </c>
    </row>
    <row r="8610" spans="1:17" x14ac:dyDescent="0.25">
      <c r="A8610" t="s">
        <v>64</v>
      </c>
      <c r="B8610" s="1" t="s">
        <v>687</v>
      </c>
      <c r="C8610">
        <v>2002</v>
      </c>
      <c r="D8610" s="15">
        <f>DATE(cars[[#This Row],[year_1]],1,1)</f>
        <v>37257</v>
      </c>
      <c r="E8610" t="s">
        <v>29</v>
      </c>
      <c r="F8610" s="4">
        <v>197</v>
      </c>
      <c r="G8610">
        <v>6</v>
      </c>
      <c r="H8610" t="s">
        <v>33</v>
      </c>
      <c r="I8610" t="s">
        <v>19</v>
      </c>
      <c r="J8610">
        <v>4</v>
      </c>
      <c r="K8610" t="s">
        <v>49</v>
      </c>
      <c r="L8610" t="s">
        <v>31</v>
      </c>
      <c r="M8610" t="s">
        <v>90</v>
      </c>
      <c r="N8610">
        <v>20</v>
      </c>
      <c r="O8610">
        <v>15</v>
      </c>
      <c r="P8610">
        <v>436</v>
      </c>
      <c r="Q8610">
        <v>27607</v>
      </c>
    </row>
    <row r="8611" spans="1:17" x14ac:dyDescent="0.25">
      <c r="A8611" t="s">
        <v>64</v>
      </c>
      <c r="B8611" s="1" t="s">
        <v>687</v>
      </c>
      <c r="C8611">
        <v>2002</v>
      </c>
      <c r="D8611" s="15">
        <f>DATE(cars[[#This Row],[year_1]],1,1)</f>
        <v>37257</v>
      </c>
      <c r="E8611" t="s">
        <v>29</v>
      </c>
      <c r="F8611" s="4">
        <v>197</v>
      </c>
      <c r="G8611">
        <v>6</v>
      </c>
      <c r="H8611" t="s">
        <v>33</v>
      </c>
      <c r="I8611" t="s">
        <v>19</v>
      </c>
      <c r="J8611">
        <v>4</v>
      </c>
      <c r="K8611" t="s">
        <v>49</v>
      </c>
      <c r="L8611" t="s">
        <v>31</v>
      </c>
      <c r="M8611" t="s">
        <v>90</v>
      </c>
      <c r="N8611">
        <v>20</v>
      </c>
      <c r="O8611">
        <v>15</v>
      </c>
      <c r="P8611">
        <v>436</v>
      </c>
      <c r="Q8611">
        <v>31317</v>
      </c>
    </row>
    <row r="8612" spans="1:17" x14ac:dyDescent="0.25">
      <c r="A8612" t="s">
        <v>64</v>
      </c>
      <c r="B8612" s="1" t="s">
        <v>687</v>
      </c>
      <c r="C8612">
        <v>2003</v>
      </c>
      <c r="D8612" s="15">
        <f>DATE(cars[[#This Row],[year_1]],1,1)</f>
        <v>37622</v>
      </c>
      <c r="E8612" t="s">
        <v>29</v>
      </c>
      <c r="F8612" s="4">
        <v>197</v>
      </c>
      <c r="G8612">
        <v>6</v>
      </c>
      <c r="H8612" t="s">
        <v>33</v>
      </c>
      <c r="I8612" t="s">
        <v>19</v>
      </c>
      <c r="J8612">
        <v>4</v>
      </c>
      <c r="K8612" t="s">
        <v>49</v>
      </c>
      <c r="L8612" t="s">
        <v>31</v>
      </c>
      <c r="M8612" t="s">
        <v>90</v>
      </c>
      <c r="N8612">
        <v>20</v>
      </c>
      <c r="O8612">
        <v>15</v>
      </c>
      <c r="P8612">
        <v>436</v>
      </c>
      <c r="Q8612">
        <v>27607</v>
      </c>
    </row>
    <row r="8613" spans="1:17" x14ac:dyDescent="0.25">
      <c r="A8613" t="s">
        <v>64</v>
      </c>
      <c r="B8613" s="1" t="s">
        <v>687</v>
      </c>
      <c r="C8613">
        <v>2003</v>
      </c>
      <c r="D8613" s="15">
        <f>DATE(cars[[#This Row],[year_1]],1,1)</f>
        <v>37622</v>
      </c>
      <c r="E8613" t="s">
        <v>29</v>
      </c>
      <c r="F8613" s="4">
        <v>197</v>
      </c>
      <c r="G8613">
        <v>6</v>
      </c>
      <c r="H8613" t="s">
        <v>33</v>
      </c>
      <c r="I8613" t="s">
        <v>19</v>
      </c>
      <c r="J8613">
        <v>4</v>
      </c>
      <c r="K8613" t="s">
        <v>49</v>
      </c>
      <c r="L8613" t="s">
        <v>31</v>
      </c>
      <c r="M8613" t="s">
        <v>90</v>
      </c>
      <c r="N8613">
        <v>20</v>
      </c>
      <c r="O8613">
        <v>15</v>
      </c>
      <c r="P8613">
        <v>436</v>
      </c>
      <c r="Q8613">
        <v>31317</v>
      </c>
    </row>
    <row r="8614" spans="1:17" x14ac:dyDescent="0.25">
      <c r="A8614" t="s">
        <v>64</v>
      </c>
      <c r="B8614" s="1" t="s">
        <v>687</v>
      </c>
      <c r="C8614">
        <v>2004</v>
      </c>
      <c r="D8614" s="15">
        <f>DATE(cars[[#This Row],[year_1]],1,1)</f>
        <v>37987</v>
      </c>
      <c r="E8614" t="s">
        <v>29</v>
      </c>
      <c r="F8614" s="4">
        <v>197</v>
      </c>
      <c r="G8614">
        <v>6</v>
      </c>
      <c r="H8614" t="s">
        <v>33</v>
      </c>
      <c r="I8614" t="s">
        <v>19</v>
      </c>
      <c r="J8614">
        <v>4</v>
      </c>
      <c r="K8614" t="s">
        <v>49</v>
      </c>
      <c r="L8614" t="s">
        <v>31</v>
      </c>
      <c r="M8614" t="s">
        <v>90</v>
      </c>
      <c r="N8614">
        <v>19</v>
      </c>
      <c r="O8614">
        <v>15</v>
      </c>
      <c r="P8614">
        <v>436</v>
      </c>
      <c r="Q8614">
        <v>26199</v>
      </c>
    </row>
    <row r="8615" spans="1:17" x14ac:dyDescent="0.25">
      <c r="A8615" t="s">
        <v>64</v>
      </c>
      <c r="B8615" s="1" t="s">
        <v>687</v>
      </c>
      <c r="C8615">
        <v>2004</v>
      </c>
      <c r="D8615" s="15">
        <f>DATE(cars[[#This Row],[year_1]],1,1)</f>
        <v>37987</v>
      </c>
      <c r="E8615" t="s">
        <v>29</v>
      </c>
      <c r="F8615" s="4">
        <v>197</v>
      </c>
      <c r="G8615">
        <v>6</v>
      </c>
      <c r="H8615" t="s">
        <v>33</v>
      </c>
      <c r="I8615" t="s">
        <v>19</v>
      </c>
      <c r="J8615">
        <v>4</v>
      </c>
      <c r="K8615" t="s">
        <v>49</v>
      </c>
      <c r="L8615" t="s">
        <v>31</v>
      </c>
      <c r="M8615" t="s">
        <v>90</v>
      </c>
      <c r="N8615">
        <v>19</v>
      </c>
      <c r="O8615">
        <v>15</v>
      </c>
      <c r="P8615">
        <v>436</v>
      </c>
      <c r="Q8615">
        <v>23999</v>
      </c>
    </row>
    <row r="8616" spans="1:17" x14ac:dyDescent="0.25">
      <c r="A8616" t="s">
        <v>292</v>
      </c>
      <c r="B8616" s="1" t="s">
        <v>612</v>
      </c>
      <c r="C8616">
        <v>1993</v>
      </c>
      <c r="D8616" s="15">
        <f>DATE(cars[[#This Row],[year_1]],1,1)</f>
        <v>33970</v>
      </c>
      <c r="E8616" t="s">
        <v>29</v>
      </c>
      <c r="F8616" s="4">
        <v>200</v>
      </c>
      <c r="G8616">
        <v>6</v>
      </c>
      <c r="H8616" t="s">
        <v>18</v>
      </c>
      <c r="I8616" t="s">
        <v>30</v>
      </c>
      <c r="J8616">
        <v>4</v>
      </c>
      <c r="K8616" t="s">
        <v>27</v>
      </c>
      <c r="L8616" t="s">
        <v>31</v>
      </c>
      <c r="M8616" t="s">
        <v>32</v>
      </c>
      <c r="N8616">
        <v>23</v>
      </c>
      <c r="O8616">
        <v>15</v>
      </c>
      <c r="P8616">
        <v>204</v>
      </c>
      <c r="Q8616">
        <v>2000</v>
      </c>
    </row>
    <row r="8617" spans="1:17" x14ac:dyDescent="0.25">
      <c r="A8617" t="s">
        <v>264</v>
      </c>
      <c r="B8617" s="1" t="s">
        <v>938</v>
      </c>
      <c r="C8617">
        <v>2005</v>
      </c>
      <c r="D8617" s="15">
        <f>DATE(cars[[#This Row],[year_1]],1,1)</f>
        <v>38353</v>
      </c>
      <c r="E8617" t="s">
        <v>29</v>
      </c>
      <c r="F8617" s="4">
        <v>200</v>
      </c>
      <c r="G8617">
        <v>6</v>
      </c>
      <c r="H8617" t="s">
        <v>33</v>
      </c>
      <c r="I8617" t="s">
        <v>34</v>
      </c>
      <c r="J8617">
        <v>4</v>
      </c>
      <c r="K8617" t="s">
        <v>49</v>
      </c>
      <c r="L8617" t="s">
        <v>31</v>
      </c>
      <c r="M8617" t="s">
        <v>110</v>
      </c>
      <c r="N8617">
        <v>21</v>
      </c>
      <c r="O8617">
        <v>15</v>
      </c>
      <c r="P8617">
        <v>155</v>
      </c>
      <c r="Q8617">
        <v>30990</v>
      </c>
    </row>
    <row r="8618" spans="1:17" x14ac:dyDescent="0.25">
      <c r="A8618" t="s">
        <v>264</v>
      </c>
      <c r="B8618" s="1" t="s">
        <v>938</v>
      </c>
      <c r="C8618">
        <v>2005</v>
      </c>
      <c r="D8618" s="15">
        <f>DATE(cars[[#This Row],[year_1]],1,1)</f>
        <v>38353</v>
      </c>
      <c r="E8618" t="s">
        <v>29</v>
      </c>
      <c r="F8618" s="4">
        <v>200</v>
      </c>
      <c r="G8618">
        <v>6</v>
      </c>
      <c r="H8618" t="s">
        <v>33</v>
      </c>
      <c r="I8618" t="s">
        <v>34</v>
      </c>
      <c r="J8618">
        <v>4</v>
      </c>
      <c r="K8618" t="s">
        <v>49</v>
      </c>
      <c r="L8618" t="s">
        <v>31</v>
      </c>
      <c r="M8618" t="s">
        <v>110</v>
      </c>
      <c r="N8618">
        <v>21</v>
      </c>
      <c r="O8618">
        <v>15</v>
      </c>
      <c r="P8618">
        <v>155</v>
      </c>
      <c r="Q8618">
        <v>33855</v>
      </c>
    </row>
    <row r="8619" spans="1:17" x14ac:dyDescent="0.25">
      <c r="A8619" t="s">
        <v>167</v>
      </c>
      <c r="B8619" s="1" t="s">
        <v>880</v>
      </c>
      <c r="C8619">
        <v>1993</v>
      </c>
      <c r="D8619" s="15">
        <f>DATE(cars[[#This Row],[year_1]],1,1)</f>
        <v>33970</v>
      </c>
      <c r="E8619" t="s">
        <v>29</v>
      </c>
      <c r="F8619" s="4">
        <v>200</v>
      </c>
      <c r="G8619">
        <v>8</v>
      </c>
      <c r="H8619" t="s">
        <v>33</v>
      </c>
      <c r="I8619" t="s">
        <v>30</v>
      </c>
      <c r="J8619">
        <v>4</v>
      </c>
      <c r="K8619" t="s">
        <v>27</v>
      </c>
      <c r="L8619" t="s">
        <v>63</v>
      </c>
      <c r="M8619" t="s">
        <v>32</v>
      </c>
      <c r="N8619">
        <v>23</v>
      </c>
      <c r="O8619">
        <v>15</v>
      </c>
      <c r="P8619">
        <v>1624</v>
      </c>
      <c r="Q8619">
        <v>2000</v>
      </c>
    </row>
    <row r="8620" spans="1:17" x14ac:dyDescent="0.25">
      <c r="A8620" t="s">
        <v>186</v>
      </c>
      <c r="B8620" s="1" t="s">
        <v>288</v>
      </c>
      <c r="C8620">
        <v>1997</v>
      </c>
      <c r="D8620" s="15">
        <f>DATE(cars[[#This Row],[year_1]],1,1)</f>
        <v>35431</v>
      </c>
      <c r="E8620" t="s">
        <v>29</v>
      </c>
      <c r="F8620" s="4">
        <v>200</v>
      </c>
      <c r="G8620">
        <v>6</v>
      </c>
      <c r="H8620" t="s">
        <v>18</v>
      </c>
      <c r="I8620" t="s">
        <v>19</v>
      </c>
      <c r="J8620">
        <v>2</v>
      </c>
      <c r="K8620" t="s">
        <v>49</v>
      </c>
      <c r="L8620" t="s">
        <v>63</v>
      </c>
      <c r="M8620" t="s">
        <v>213</v>
      </c>
      <c r="N8620">
        <v>20</v>
      </c>
      <c r="O8620">
        <v>15</v>
      </c>
      <c r="P8620">
        <v>1385</v>
      </c>
      <c r="Q8620">
        <v>2529</v>
      </c>
    </row>
    <row r="8621" spans="1:17" x14ac:dyDescent="0.25">
      <c r="A8621" t="s">
        <v>186</v>
      </c>
      <c r="B8621" s="1" t="s">
        <v>288</v>
      </c>
      <c r="C8621">
        <v>1997</v>
      </c>
      <c r="D8621" s="15">
        <f>DATE(cars[[#This Row],[year_1]],1,1)</f>
        <v>35431</v>
      </c>
      <c r="E8621" t="s">
        <v>29</v>
      </c>
      <c r="F8621" s="4">
        <v>200</v>
      </c>
      <c r="G8621">
        <v>6</v>
      </c>
      <c r="H8621" t="s">
        <v>18</v>
      </c>
      <c r="I8621" t="s">
        <v>19</v>
      </c>
      <c r="J8621">
        <v>2</v>
      </c>
      <c r="K8621" t="s">
        <v>49</v>
      </c>
      <c r="L8621" t="s">
        <v>63</v>
      </c>
      <c r="M8621" t="s">
        <v>214</v>
      </c>
      <c r="N8621">
        <v>20</v>
      </c>
      <c r="O8621">
        <v>15</v>
      </c>
      <c r="P8621">
        <v>1385</v>
      </c>
      <c r="Q8621">
        <v>2637</v>
      </c>
    </row>
    <row r="8622" spans="1:17" x14ac:dyDescent="0.25">
      <c r="A8622" t="s">
        <v>186</v>
      </c>
      <c r="B8622" s="1" t="s">
        <v>288</v>
      </c>
      <c r="C8622">
        <v>1997</v>
      </c>
      <c r="D8622" s="15">
        <f>DATE(cars[[#This Row],[year_1]],1,1)</f>
        <v>35431</v>
      </c>
      <c r="E8622" t="s">
        <v>29</v>
      </c>
      <c r="F8622" s="4">
        <v>200</v>
      </c>
      <c r="G8622">
        <v>6</v>
      </c>
      <c r="H8622" t="s">
        <v>18</v>
      </c>
      <c r="I8622" t="s">
        <v>19</v>
      </c>
      <c r="J8622">
        <v>2</v>
      </c>
      <c r="K8622" t="s">
        <v>49</v>
      </c>
      <c r="L8622" t="s">
        <v>63</v>
      </c>
      <c r="M8622" t="s">
        <v>214</v>
      </c>
      <c r="N8622">
        <v>20</v>
      </c>
      <c r="O8622">
        <v>15</v>
      </c>
      <c r="P8622">
        <v>1385</v>
      </c>
      <c r="Q8622">
        <v>2517</v>
      </c>
    </row>
    <row r="8623" spans="1:17" x14ac:dyDescent="0.25">
      <c r="A8623" t="s">
        <v>186</v>
      </c>
      <c r="B8623" s="1" t="s">
        <v>288</v>
      </c>
      <c r="C8623">
        <v>1997</v>
      </c>
      <c r="D8623" s="15">
        <f>DATE(cars[[#This Row],[year_1]],1,1)</f>
        <v>35431</v>
      </c>
      <c r="E8623" t="s">
        <v>29</v>
      </c>
      <c r="F8623" s="4">
        <v>200</v>
      </c>
      <c r="G8623">
        <v>6</v>
      </c>
      <c r="H8623" t="s">
        <v>18</v>
      </c>
      <c r="I8623" t="s">
        <v>19</v>
      </c>
      <c r="J8623">
        <v>2</v>
      </c>
      <c r="K8623" t="s">
        <v>49</v>
      </c>
      <c r="L8623" t="s">
        <v>63</v>
      </c>
      <c r="M8623" t="s">
        <v>213</v>
      </c>
      <c r="N8623">
        <v>20</v>
      </c>
      <c r="O8623">
        <v>15</v>
      </c>
      <c r="P8623">
        <v>1385</v>
      </c>
      <c r="Q8623">
        <v>2265</v>
      </c>
    </row>
    <row r="8624" spans="1:17" x14ac:dyDescent="0.25">
      <c r="A8624" t="s">
        <v>186</v>
      </c>
      <c r="B8624" s="1" t="s">
        <v>288</v>
      </c>
      <c r="C8624">
        <v>1997</v>
      </c>
      <c r="D8624" s="15">
        <f>DATE(cars[[#This Row],[year_1]],1,1)</f>
        <v>35431</v>
      </c>
      <c r="E8624" t="s">
        <v>29</v>
      </c>
      <c r="F8624" s="4">
        <v>200</v>
      </c>
      <c r="G8624">
        <v>6</v>
      </c>
      <c r="H8624" t="s">
        <v>18</v>
      </c>
      <c r="I8624" t="s">
        <v>19</v>
      </c>
      <c r="J8624">
        <v>2</v>
      </c>
      <c r="K8624" t="s">
        <v>49</v>
      </c>
      <c r="L8624" t="s">
        <v>63</v>
      </c>
      <c r="M8624" t="s">
        <v>214</v>
      </c>
      <c r="N8624">
        <v>20</v>
      </c>
      <c r="O8624">
        <v>15</v>
      </c>
      <c r="P8624">
        <v>1385</v>
      </c>
      <c r="Q8624">
        <v>2896</v>
      </c>
    </row>
    <row r="8625" spans="1:17" x14ac:dyDescent="0.25">
      <c r="A8625" t="s">
        <v>186</v>
      </c>
      <c r="B8625" s="1" t="s">
        <v>288</v>
      </c>
      <c r="C8625">
        <v>1997</v>
      </c>
      <c r="D8625" s="15">
        <f>DATE(cars[[#This Row],[year_1]],1,1)</f>
        <v>35431</v>
      </c>
      <c r="E8625" t="s">
        <v>29</v>
      </c>
      <c r="F8625" s="4">
        <v>200</v>
      </c>
      <c r="G8625">
        <v>6</v>
      </c>
      <c r="H8625" t="s">
        <v>18</v>
      </c>
      <c r="I8625" t="s">
        <v>19</v>
      </c>
      <c r="J8625">
        <v>2</v>
      </c>
      <c r="K8625" t="s">
        <v>49</v>
      </c>
      <c r="L8625" t="s">
        <v>63</v>
      </c>
      <c r="M8625" t="s">
        <v>214</v>
      </c>
      <c r="N8625">
        <v>20</v>
      </c>
      <c r="O8625">
        <v>15</v>
      </c>
      <c r="P8625">
        <v>1385</v>
      </c>
      <c r="Q8625">
        <v>2713</v>
      </c>
    </row>
    <row r="8626" spans="1:17" x14ac:dyDescent="0.25">
      <c r="A8626" t="s">
        <v>186</v>
      </c>
      <c r="B8626" s="1" t="s">
        <v>288</v>
      </c>
      <c r="C8626">
        <v>1997</v>
      </c>
      <c r="D8626" s="15">
        <f>DATE(cars[[#This Row],[year_1]],1,1)</f>
        <v>35431</v>
      </c>
      <c r="E8626" t="s">
        <v>29</v>
      </c>
      <c r="F8626" s="4">
        <v>200</v>
      </c>
      <c r="G8626">
        <v>6</v>
      </c>
      <c r="H8626" t="s">
        <v>18</v>
      </c>
      <c r="I8626" t="s">
        <v>19</v>
      </c>
      <c r="J8626">
        <v>2</v>
      </c>
      <c r="K8626" t="s">
        <v>49</v>
      </c>
      <c r="L8626" t="s">
        <v>63</v>
      </c>
      <c r="M8626" t="s">
        <v>213</v>
      </c>
      <c r="N8626">
        <v>20</v>
      </c>
      <c r="O8626">
        <v>15</v>
      </c>
      <c r="P8626">
        <v>1385</v>
      </c>
      <c r="Q8626">
        <v>2486</v>
      </c>
    </row>
    <row r="8627" spans="1:17" x14ac:dyDescent="0.25">
      <c r="A8627" t="s">
        <v>186</v>
      </c>
      <c r="B8627" s="1" t="s">
        <v>288</v>
      </c>
      <c r="C8627">
        <v>1997</v>
      </c>
      <c r="D8627" s="15">
        <f>DATE(cars[[#This Row],[year_1]],1,1)</f>
        <v>35431</v>
      </c>
      <c r="E8627" t="s">
        <v>29</v>
      </c>
      <c r="F8627" s="4">
        <v>200</v>
      </c>
      <c r="G8627">
        <v>6</v>
      </c>
      <c r="H8627" t="s">
        <v>18</v>
      </c>
      <c r="I8627" t="s">
        <v>19</v>
      </c>
      <c r="J8627">
        <v>2</v>
      </c>
      <c r="K8627" t="s">
        <v>49</v>
      </c>
      <c r="L8627" t="s">
        <v>63</v>
      </c>
      <c r="M8627" t="s">
        <v>213</v>
      </c>
      <c r="N8627">
        <v>20</v>
      </c>
      <c r="O8627">
        <v>15</v>
      </c>
      <c r="P8627">
        <v>1385</v>
      </c>
      <c r="Q8627">
        <v>2268</v>
      </c>
    </row>
    <row r="8628" spans="1:17" x14ac:dyDescent="0.25">
      <c r="A8628" t="s">
        <v>186</v>
      </c>
      <c r="B8628" s="1" t="s">
        <v>288</v>
      </c>
      <c r="C8628">
        <v>1997</v>
      </c>
      <c r="D8628" s="15">
        <f>DATE(cars[[#This Row],[year_1]],1,1)</f>
        <v>35431</v>
      </c>
      <c r="E8628" t="s">
        <v>29</v>
      </c>
      <c r="F8628" s="4">
        <v>200</v>
      </c>
      <c r="G8628">
        <v>6</v>
      </c>
      <c r="H8628" t="s">
        <v>18</v>
      </c>
      <c r="I8628" t="s">
        <v>19</v>
      </c>
      <c r="J8628">
        <v>2</v>
      </c>
      <c r="K8628" t="s">
        <v>49</v>
      </c>
      <c r="L8628" t="s">
        <v>63</v>
      </c>
      <c r="M8628" t="s">
        <v>213</v>
      </c>
      <c r="N8628">
        <v>20</v>
      </c>
      <c r="O8628">
        <v>15</v>
      </c>
      <c r="P8628">
        <v>1385</v>
      </c>
      <c r="Q8628">
        <v>2207</v>
      </c>
    </row>
    <row r="8629" spans="1:17" x14ac:dyDescent="0.25">
      <c r="A8629" t="s">
        <v>186</v>
      </c>
      <c r="B8629" s="1" t="s">
        <v>288</v>
      </c>
      <c r="C8629">
        <v>1997</v>
      </c>
      <c r="D8629" s="15">
        <f>DATE(cars[[#This Row],[year_1]],1,1)</f>
        <v>35431</v>
      </c>
      <c r="E8629" t="s">
        <v>29</v>
      </c>
      <c r="F8629" s="4">
        <v>200</v>
      </c>
      <c r="G8629">
        <v>6</v>
      </c>
      <c r="H8629" t="s">
        <v>18</v>
      </c>
      <c r="I8629" t="s">
        <v>19</v>
      </c>
      <c r="J8629">
        <v>2</v>
      </c>
      <c r="K8629" t="s">
        <v>49</v>
      </c>
      <c r="L8629" t="s">
        <v>63</v>
      </c>
      <c r="M8629" t="s">
        <v>213</v>
      </c>
      <c r="N8629">
        <v>20</v>
      </c>
      <c r="O8629">
        <v>15</v>
      </c>
      <c r="P8629">
        <v>1385</v>
      </c>
      <c r="Q8629">
        <v>2242</v>
      </c>
    </row>
    <row r="8630" spans="1:17" x14ac:dyDescent="0.25">
      <c r="A8630" t="s">
        <v>186</v>
      </c>
      <c r="B8630" s="1" t="s">
        <v>288</v>
      </c>
      <c r="C8630">
        <v>1997</v>
      </c>
      <c r="D8630" s="15">
        <f>DATE(cars[[#This Row],[year_1]],1,1)</f>
        <v>35431</v>
      </c>
      <c r="E8630" t="s">
        <v>29</v>
      </c>
      <c r="F8630" s="4">
        <v>200</v>
      </c>
      <c r="G8630">
        <v>6</v>
      </c>
      <c r="H8630" t="s">
        <v>18</v>
      </c>
      <c r="I8630" t="s">
        <v>19</v>
      </c>
      <c r="J8630">
        <v>2</v>
      </c>
      <c r="K8630" t="s">
        <v>49</v>
      </c>
      <c r="L8630" t="s">
        <v>63</v>
      </c>
      <c r="M8630" t="s">
        <v>213</v>
      </c>
      <c r="N8630">
        <v>20</v>
      </c>
      <c r="O8630">
        <v>15</v>
      </c>
      <c r="P8630">
        <v>1385</v>
      </c>
      <c r="Q8630">
        <v>2554</v>
      </c>
    </row>
    <row r="8631" spans="1:17" x14ac:dyDescent="0.25">
      <c r="A8631" t="s">
        <v>186</v>
      </c>
      <c r="B8631" s="1" t="s">
        <v>288</v>
      </c>
      <c r="C8631">
        <v>1997</v>
      </c>
      <c r="D8631" s="15">
        <f>DATE(cars[[#This Row],[year_1]],1,1)</f>
        <v>35431</v>
      </c>
      <c r="E8631" t="s">
        <v>29</v>
      </c>
      <c r="F8631" s="4">
        <v>200</v>
      </c>
      <c r="G8631">
        <v>6</v>
      </c>
      <c r="H8631" t="s">
        <v>18</v>
      </c>
      <c r="I8631" t="s">
        <v>19</v>
      </c>
      <c r="J8631">
        <v>2</v>
      </c>
      <c r="K8631" t="s">
        <v>49</v>
      </c>
      <c r="L8631" t="s">
        <v>63</v>
      </c>
      <c r="M8631" t="s">
        <v>213</v>
      </c>
      <c r="N8631">
        <v>20</v>
      </c>
      <c r="O8631">
        <v>15</v>
      </c>
      <c r="P8631">
        <v>1385</v>
      </c>
      <c r="Q8631">
        <v>2366</v>
      </c>
    </row>
    <row r="8632" spans="1:17" x14ac:dyDescent="0.25">
      <c r="A8632" t="s">
        <v>43</v>
      </c>
      <c r="B8632" s="1" t="s">
        <v>723</v>
      </c>
      <c r="C8632">
        <v>2008</v>
      </c>
      <c r="D8632" s="15">
        <f>DATE(cars[[#This Row],[year_1]],1,1)</f>
        <v>39448</v>
      </c>
      <c r="E8632" t="s">
        <v>29</v>
      </c>
      <c r="F8632" s="4">
        <v>200</v>
      </c>
      <c r="G8632">
        <v>6</v>
      </c>
      <c r="H8632" t="s">
        <v>33</v>
      </c>
      <c r="I8632" t="s">
        <v>30</v>
      </c>
      <c r="J8632">
        <v>4</v>
      </c>
      <c r="K8632" t="s">
        <v>101</v>
      </c>
      <c r="L8632" t="s">
        <v>63</v>
      </c>
      <c r="M8632" t="s">
        <v>35</v>
      </c>
      <c r="N8632">
        <v>22</v>
      </c>
      <c r="O8632">
        <v>15</v>
      </c>
      <c r="P8632">
        <v>1013</v>
      </c>
      <c r="Q8632">
        <v>24635</v>
      </c>
    </row>
    <row r="8633" spans="1:17" x14ac:dyDescent="0.25">
      <c r="A8633" t="s">
        <v>139</v>
      </c>
      <c r="B8633" s="1" t="s">
        <v>987</v>
      </c>
      <c r="C8633">
        <v>1994</v>
      </c>
      <c r="D8633" s="15">
        <f>DATE(cars[[#This Row],[year_1]],1,1)</f>
        <v>34335</v>
      </c>
      <c r="E8633" t="s">
        <v>29</v>
      </c>
      <c r="F8633" s="4">
        <v>200</v>
      </c>
      <c r="G8633">
        <v>6</v>
      </c>
      <c r="H8633" t="s">
        <v>33</v>
      </c>
      <c r="I8633" t="s">
        <v>19</v>
      </c>
      <c r="J8633">
        <v>3</v>
      </c>
      <c r="K8633" t="s">
        <v>49</v>
      </c>
      <c r="L8633" t="s">
        <v>31</v>
      </c>
      <c r="M8633" t="s">
        <v>280</v>
      </c>
      <c r="N8633">
        <v>20</v>
      </c>
      <c r="O8633">
        <v>15</v>
      </c>
      <c r="P8633">
        <v>549</v>
      </c>
      <c r="Q8633">
        <v>2000</v>
      </c>
    </row>
    <row r="8634" spans="1:17" x14ac:dyDescent="0.25">
      <c r="A8634" t="s">
        <v>114</v>
      </c>
      <c r="B8634" s="1" t="s">
        <v>685</v>
      </c>
      <c r="C8634">
        <v>2005</v>
      </c>
      <c r="D8634" s="15">
        <f>DATE(cars[[#This Row],[year_1]],1,1)</f>
        <v>38353</v>
      </c>
      <c r="E8634" t="s">
        <v>29</v>
      </c>
      <c r="F8634" s="4">
        <v>200</v>
      </c>
      <c r="G8634">
        <v>6</v>
      </c>
      <c r="H8634" t="s">
        <v>33</v>
      </c>
      <c r="I8634" t="s">
        <v>34</v>
      </c>
      <c r="J8634">
        <v>4</v>
      </c>
      <c r="K8634" t="s">
        <v>49</v>
      </c>
      <c r="L8634" t="s">
        <v>31</v>
      </c>
      <c r="M8634" t="s">
        <v>110</v>
      </c>
      <c r="N8634">
        <v>21</v>
      </c>
      <c r="O8634">
        <v>15</v>
      </c>
      <c r="P8634">
        <v>210</v>
      </c>
      <c r="Q8634">
        <v>30210</v>
      </c>
    </row>
    <row r="8635" spans="1:17" x14ac:dyDescent="0.25">
      <c r="A8635" t="s">
        <v>114</v>
      </c>
      <c r="B8635" s="1" t="s">
        <v>685</v>
      </c>
      <c r="C8635">
        <v>2005</v>
      </c>
      <c r="D8635" s="15">
        <f>DATE(cars[[#This Row],[year_1]],1,1)</f>
        <v>38353</v>
      </c>
      <c r="E8635" t="s">
        <v>29</v>
      </c>
      <c r="F8635" s="4">
        <v>200</v>
      </c>
      <c r="G8635">
        <v>6</v>
      </c>
      <c r="H8635" t="s">
        <v>33</v>
      </c>
      <c r="I8635" t="s">
        <v>34</v>
      </c>
      <c r="J8635">
        <v>4</v>
      </c>
      <c r="K8635" t="s">
        <v>49</v>
      </c>
      <c r="L8635" t="s">
        <v>31</v>
      </c>
      <c r="M8635" t="s">
        <v>110</v>
      </c>
      <c r="N8635">
        <v>21</v>
      </c>
      <c r="O8635">
        <v>15</v>
      </c>
      <c r="P8635">
        <v>210</v>
      </c>
      <c r="Q8635">
        <v>27700</v>
      </c>
    </row>
    <row r="8636" spans="1:17" x14ac:dyDescent="0.25">
      <c r="A8636" t="s">
        <v>163</v>
      </c>
      <c r="B8636" s="1" t="s">
        <v>480</v>
      </c>
      <c r="C8636">
        <v>2006</v>
      </c>
      <c r="D8636" s="15">
        <f>DATE(cars[[#This Row],[year_1]],1,1)</f>
        <v>38718</v>
      </c>
      <c r="E8636" t="s">
        <v>29</v>
      </c>
      <c r="F8636" s="4">
        <v>201</v>
      </c>
      <c r="G8636">
        <v>6</v>
      </c>
      <c r="H8636" t="s">
        <v>33</v>
      </c>
      <c r="I8636" t="s">
        <v>30</v>
      </c>
      <c r="J8636">
        <v>4</v>
      </c>
      <c r="K8636" t="s">
        <v>49</v>
      </c>
      <c r="L8636" t="s">
        <v>31</v>
      </c>
      <c r="M8636" t="s">
        <v>110</v>
      </c>
      <c r="N8636">
        <v>21</v>
      </c>
      <c r="O8636">
        <v>15</v>
      </c>
      <c r="P8636">
        <v>5657</v>
      </c>
      <c r="Q8636">
        <v>29575</v>
      </c>
    </row>
    <row r="8637" spans="1:17" x14ac:dyDescent="0.25">
      <c r="A8637" t="s">
        <v>163</v>
      </c>
      <c r="B8637" s="1" t="s">
        <v>480</v>
      </c>
      <c r="C8637">
        <v>2006</v>
      </c>
      <c r="D8637" s="15">
        <f>DATE(cars[[#This Row],[year_1]],1,1)</f>
        <v>38718</v>
      </c>
      <c r="E8637" t="s">
        <v>29</v>
      </c>
      <c r="F8637" s="4">
        <v>201</v>
      </c>
      <c r="G8637">
        <v>6</v>
      </c>
      <c r="H8637" t="s">
        <v>33</v>
      </c>
      <c r="I8637" t="s">
        <v>30</v>
      </c>
      <c r="J8637">
        <v>4</v>
      </c>
      <c r="K8637" t="s">
        <v>49</v>
      </c>
      <c r="L8637" t="s">
        <v>31</v>
      </c>
      <c r="M8637" t="s">
        <v>110</v>
      </c>
      <c r="N8637">
        <v>21</v>
      </c>
      <c r="O8637">
        <v>15</v>
      </c>
      <c r="P8637">
        <v>5657</v>
      </c>
      <c r="Q8637">
        <v>26615</v>
      </c>
    </row>
    <row r="8638" spans="1:17" x14ac:dyDescent="0.25">
      <c r="A8638" t="s">
        <v>163</v>
      </c>
      <c r="B8638" s="1" t="s">
        <v>480</v>
      </c>
      <c r="C8638">
        <v>2007</v>
      </c>
      <c r="D8638" s="15">
        <f>DATE(cars[[#This Row],[year_1]],1,1)</f>
        <v>39083</v>
      </c>
      <c r="E8638" t="s">
        <v>29</v>
      </c>
      <c r="F8638" s="4">
        <v>201</v>
      </c>
      <c r="G8638">
        <v>6</v>
      </c>
      <c r="H8638" t="s">
        <v>33</v>
      </c>
      <c r="I8638" t="s">
        <v>30</v>
      </c>
      <c r="J8638">
        <v>4</v>
      </c>
      <c r="K8638" t="s">
        <v>49</v>
      </c>
      <c r="L8638" t="s">
        <v>31</v>
      </c>
      <c r="M8638" t="s">
        <v>110</v>
      </c>
      <c r="N8638">
        <v>21</v>
      </c>
      <c r="O8638">
        <v>15</v>
      </c>
      <c r="P8638">
        <v>5657</v>
      </c>
      <c r="Q8638">
        <v>26665</v>
      </c>
    </row>
    <row r="8639" spans="1:17" x14ac:dyDescent="0.25">
      <c r="A8639" t="s">
        <v>163</v>
      </c>
      <c r="B8639" s="1" t="s">
        <v>480</v>
      </c>
      <c r="C8639">
        <v>2007</v>
      </c>
      <c r="D8639" s="15">
        <f>DATE(cars[[#This Row],[year_1]],1,1)</f>
        <v>39083</v>
      </c>
      <c r="E8639" t="s">
        <v>29</v>
      </c>
      <c r="F8639" s="4">
        <v>201</v>
      </c>
      <c r="G8639">
        <v>6</v>
      </c>
      <c r="H8639" t="s">
        <v>33</v>
      </c>
      <c r="I8639" t="s">
        <v>30</v>
      </c>
      <c r="J8639">
        <v>4</v>
      </c>
      <c r="K8639" t="s">
        <v>49</v>
      </c>
      <c r="L8639" t="s">
        <v>31</v>
      </c>
      <c r="M8639" t="s">
        <v>110</v>
      </c>
      <c r="N8639">
        <v>21</v>
      </c>
      <c r="O8639">
        <v>15</v>
      </c>
      <c r="P8639">
        <v>5657</v>
      </c>
      <c r="Q8639">
        <v>23705</v>
      </c>
    </row>
    <row r="8640" spans="1:17" x14ac:dyDescent="0.25">
      <c r="A8640" t="s">
        <v>163</v>
      </c>
      <c r="B8640" s="1" t="s">
        <v>480</v>
      </c>
      <c r="C8640">
        <v>2007</v>
      </c>
      <c r="D8640" s="15">
        <f>DATE(cars[[#This Row],[year_1]],1,1)</f>
        <v>39083</v>
      </c>
      <c r="E8640" t="s">
        <v>29</v>
      </c>
      <c r="F8640" s="4">
        <v>201</v>
      </c>
      <c r="G8640">
        <v>6</v>
      </c>
      <c r="H8640" t="s">
        <v>33</v>
      </c>
      <c r="I8640" t="s">
        <v>30</v>
      </c>
      <c r="J8640">
        <v>4</v>
      </c>
      <c r="K8640" t="s">
        <v>49</v>
      </c>
      <c r="L8640" t="s">
        <v>31</v>
      </c>
      <c r="M8640" t="s">
        <v>110</v>
      </c>
      <c r="N8640">
        <v>21</v>
      </c>
      <c r="O8640">
        <v>15</v>
      </c>
      <c r="P8640">
        <v>5657</v>
      </c>
      <c r="Q8640">
        <v>29575</v>
      </c>
    </row>
    <row r="8641" spans="1:17" x14ac:dyDescent="0.25">
      <c r="A8641" t="s">
        <v>163</v>
      </c>
      <c r="B8641" s="1" t="s">
        <v>480</v>
      </c>
      <c r="C8641">
        <v>2007</v>
      </c>
      <c r="D8641" s="15">
        <f>DATE(cars[[#This Row],[year_1]],1,1)</f>
        <v>39083</v>
      </c>
      <c r="E8641" t="s">
        <v>29</v>
      </c>
      <c r="F8641" s="4">
        <v>201</v>
      </c>
      <c r="G8641">
        <v>6</v>
      </c>
      <c r="H8641" t="s">
        <v>33</v>
      </c>
      <c r="I8641" t="s">
        <v>30</v>
      </c>
      <c r="J8641">
        <v>4</v>
      </c>
      <c r="K8641" t="s">
        <v>49</v>
      </c>
      <c r="L8641" t="s">
        <v>31</v>
      </c>
      <c r="M8641" t="s">
        <v>165</v>
      </c>
      <c r="N8641">
        <v>21</v>
      </c>
      <c r="O8641">
        <v>15</v>
      </c>
      <c r="P8641">
        <v>5657</v>
      </c>
      <c r="Q8641">
        <v>19700</v>
      </c>
    </row>
    <row r="8642" spans="1:17" x14ac:dyDescent="0.25">
      <c r="A8642" t="s">
        <v>220</v>
      </c>
      <c r="B8642" s="1" t="s">
        <v>435</v>
      </c>
      <c r="C8642">
        <v>2001</v>
      </c>
      <c r="D8642" s="15">
        <f>DATE(cars[[#This Row],[year_1]],1,1)</f>
        <v>36892</v>
      </c>
      <c r="E8642" t="s">
        <v>17</v>
      </c>
      <c r="F8642" s="4">
        <v>201</v>
      </c>
      <c r="G8642">
        <v>6</v>
      </c>
      <c r="H8642" t="s">
        <v>33</v>
      </c>
      <c r="I8642" t="s">
        <v>30</v>
      </c>
      <c r="J8642">
        <v>3</v>
      </c>
      <c r="K8642" t="s">
        <v>49</v>
      </c>
      <c r="L8642" t="s">
        <v>63</v>
      </c>
      <c r="M8642" t="s">
        <v>110</v>
      </c>
      <c r="N8642">
        <v>18</v>
      </c>
      <c r="O8642">
        <v>15</v>
      </c>
      <c r="P8642">
        <v>873</v>
      </c>
      <c r="Q8642">
        <v>27700</v>
      </c>
    </row>
    <row r="8643" spans="1:17" x14ac:dyDescent="0.25">
      <c r="A8643" t="s">
        <v>220</v>
      </c>
      <c r="B8643" s="1" t="s">
        <v>435</v>
      </c>
      <c r="C8643">
        <v>2001</v>
      </c>
      <c r="D8643" s="15">
        <f>DATE(cars[[#This Row],[year_1]],1,1)</f>
        <v>36892</v>
      </c>
      <c r="E8643" t="s">
        <v>17</v>
      </c>
      <c r="F8643" s="4">
        <v>201</v>
      </c>
      <c r="G8643">
        <v>6</v>
      </c>
      <c r="H8643" t="s">
        <v>33</v>
      </c>
      <c r="I8643" t="s">
        <v>30</v>
      </c>
      <c r="J8643">
        <v>3</v>
      </c>
      <c r="K8643" t="s">
        <v>49</v>
      </c>
      <c r="L8643" t="s">
        <v>63</v>
      </c>
      <c r="M8643" t="s">
        <v>110</v>
      </c>
      <c r="N8643">
        <v>18</v>
      </c>
      <c r="O8643">
        <v>15</v>
      </c>
      <c r="P8643">
        <v>873</v>
      </c>
      <c r="Q8643">
        <v>26200</v>
      </c>
    </row>
    <row r="8644" spans="1:17" x14ac:dyDescent="0.25">
      <c r="A8644" t="s">
        <v>220</v>
      </c>
      <c r="B8644" s="1" t="s">
        <v>435</v>
      </c>
      <c r="C8644">
        <v>2002</v>
      </c>
      <c r="D8644" s="15">
        <f>DATE(cars[[#This Row],[year_1]],1,1)</f>
        <v>37257</v>
      </c>
      <c r="E8644" t="s">
        <v>38</v>
      </c>
      <c r="F8644" s="4">
        <v>201</v>
      </c>
      <c r="G8644">
        <v>6</v>
      </c>
      <c r="H8644" t="s">
        <v>33</v>
      </c>
      <c r="I8644" t="s">
        <v>30</v>
      </c>
      <c r="J8644">
        <v>3</v>
      </c>
      <c r="K8644" t="s">
        <v>49</v>
      </c>
      <c r="L8644" t="s">
        <v>63</v>
      </c>
      <c r="M8644" t="s">
        <v>110</v>
      </c>
      <c r="N8644">
        <v>18</v>
      </c>
      <c r="O8644">
        <v>15</v>
      </c>
      <c r="P8644">
        <v>873</v>
      </c>
      <c r="Q8644">
        <v>26200</v>
      </c>
    </row>
    <row r="8645" spans="1:17" x14ac:dyDescent="0.25">
      <c r="A8645" t="s">
        <v>220</v>
      </c>
      <c r="B8645" s="1" t="s">
        <v>435</v>
      </c>
      <c r="C8645">
        <v>2002</v>
      </c>
      <c r="D8645" s="15">
        <f>DATE(cars[[#This Row],[year_1]],1,1)</f>
        <v>37257</v>
      </c>
      <c r="E8645" t="s">
        <v>38</v>
      </c>
      <c r="F8645" s="4">
        <v>201</v>
      </c>
      <c r="G8645">
        <v>6</v>
      </c>
      <c r="H8645" t="s">
        <v>33</v>
      </c>
      <c r="I8645" t="s">
        <v>30</v>
      </c>
      <c r="J8645">
        <v>3</v>
      </c>
      <c r="K8645" t="s">
        <v>49</v>
      </c>
      <c r="L8645" t="s">
        <v>63</v>
      </c>
      <c r="M8645" t="s">
        <v>110</v>
      </c>
      <c r="N8645">
        <v>18</v>
      </c>
      <c r="O8645">
        <v>15</v>
      </c>
      <c r="P8645">
        <v>873</v>
      </c>
      <c r="Q8645">
        <v>27700</v>
      </c>
    </row>
    <row r="8646" spans="1:17" x14ac:dyDescent="0.25">
      <c r="A8646" t="s">
        <v>220</v>
      </c>
      <c r="B8646" s="1" t="s">
        <v>435</v>
      </c>
      <c r="C8646">
        <v>2003</v>
      </c>
      <c r="D8646" s="15">
        <f>DATE(cars[[#This Row],[year_1]],1,1)</f>
        <v>37622</v>
      </c>
      <c r="E8646" t="s">
        <v>38</v>
      </c>
      <c r="F8646" s="4">
        <v>201</v>
      </c>
      <c r="G8646">
        <v>6</v>
      </c>
      <c r="H8646" t="s">
        <v>33</v>
      </c>
      <c r="I8646" t="s">
        <v>30</v>
      </c>
      <c r="J8646">
        <v>3</v>
      </c>
      <c r="K8646" t="s">
        <v>49</v>
      </c>
      <c r="L8646" t="s">
        <v>63</v>
      </c>
      <c r="M8646" t="s">
        <v>110</v>
      </c>
      <c r="N8646">
        <v>18</v>
      </c>
      <c r="O8646">
        <v>15</v>
      </c>
      <c r="P8646">
        <v>873</v>
      </c>
      <c r="Q8646">
        <v>26200</v>
      </c>
    </row>
    <row r="8647" spans="1:17" x14ac:dyDescent="0.25">
      <c r="A8647" t="s">
        <v>220</v>
      </c>
      <c r="B8647" s="1" t="s">
        <v>435</v>
      </c>
      <c r="C8647">
        <v>2003</v>
      </c>
      <c r="D8647" s="15">
        <f>DATE(cars[[#This Row],[year_1]],1,1)</f>
        <v>37622</v>
      </c>
      <c r="E8647" t="s">
        <v>38</v>
      </c>
      <c r="F8647" s="4">
        <v>201</v>
      </c>
      <c r="G8647">
        <v>6</v>
      </c>
      <c r="H8647" t="s">
        <v>33</v>
      </c>
      <c r="I8647" t="s">
        <v>30</v>
      </c>
      <c r="J8647">
        <v>3</v>
      </c>
      <c r="K8647" t="s">
        <v>49</v>
      </c>
      <c r="L8647" t="s">
        <v>63</v>
      </c>
      <c r="M8647" t="s">
        <v>110</v>
      </c>
      <c r="N8647">
        <v>18</v>
      </c>
      <c r="O8647">
        <v>15</v>
      </c>
      <c r="P8647">
        <v>873</v>
      </c>
      <c r="Q8647">
        <v>27700</v>
      </c>
    </row>
    <row r="8648" spans="1:17" x14ac:dyDescent="0.25">
      <c r="A8648" t="s">
        <v>163</v>
      </c>
      <c r="B8648" s="1" t="s">
        <v>451</v>
      </c>
      <c r="C8648">
        <v>2004</v>
      </c>
      <c r="D8648" s="15">
        <f>DATE(cars[[#This Row],[year_1]],1,1)</f>
        <v>37987</v>
      </c>
      <c r="E8648" t="s">
        <v>29</v>
      </c>
      <c r="F8648" s="4">
        <v>202</v>
      </c>
      <c r="G8648">
        <v>6</v>
      </c>
      <c r="H8648" t="s">
        <v>18</v>
      </c>
      <c r="I8648" t="s">
        <v>19</v>
      </c>
      <c r="J8648">
        <v>4</v>
      </c>
      <c r="K8648" t="s">
        <v>49</v>
      </c>
      <c r="L8648" t="s">
        <v>63</v>
      </c>
      <c r="M8648" t="s">
        <v>214</v>
      </c>
      <c r="N8648">
        <v>19</v>
      </c>
      <c r="O8648">
        <v>15</v>
      </c>
      <c r="P8648">
        <v>5657</v>
      </c>
      <c r="Q8648">
        <v>22295</v>
      </c>
    </row>
    <row r="8649" spans="1:17" x14ac:dyDescent="0.25">
      <c r="A8649" t="s">
        <v>163</v>
      </c>
      <c r="B8649" s="1" t="s">
        <v>451</v>
      </c>
      <c r="C8649">
        <v>2004</v>
      </c>
      <c r="D8649" s="15">
        <f>DATE(cars[[#This Row],[year_1]],1,1)</f>
        <v>37987</v>
      </c>
      <c r="E8649" t="s">
        <v>29</v>
      </c>
      <c r="F8649" s="4">
        <v>202</v>
      </c>
      <c r="G8649">
        <v>6</v>
      </c>
      <c r="H8649" t="s">
        <v>18</v>
      </c>
      <c r="I8649" t="s">
        <v>19</v>
      </c>
      <c r="J8649">
        <v>4</v>
      </c>
      <c r="K8649" t="s">
        <v>49</v>
      </c>
      <c r="L8649" t="s">
        <v>63</v>
      </c>
      <c r="M8649" t="s">
        <v>214</v>
      </c>
      <c r="N8649">
        <v>19</v>
      </c>
      <c r="O8649">
        <v>15</v>
      </c>
      <c r="P8649">
        <v>5657</v>
      </c>
      <c r="Q8649">
        <v>25160</v>
      </c>
    </row>
    <row r="8650" spans="1:17" x14ac:dyDescent="0.25">
      <c r="A8650" t="s">
        <v>163</v>
      </c>
      <c r="B8650" s="1" t="s">
        <v>451</v>
      </c>
      <c r="C8650">
        <v>2004</v>
      </c>
      <c r="D8650" s="15">
        <f>DATE(cars[[#This Row],[year_1]],1,1)</f>
        <v>37987</v>
      </c>
      <c r="E8650" t="s">
        <v>29</v>
      </c>
      <c r="F8650" s="4">
        <v>202</v>
      </c>
      <c r="G8650">
        <v>6</v>
      </c>
      <c r="H8650" t="s">
        <v>18</v>
      </c>
      <c r="I8650" t="s">
        <v>19</v>
      </c>
      <c r="J8650">
        <v>2</v>
      </c>
      <c r="K8650" t="s">
        <v>49</v>
      </c>
      <c r="L8650" t="s">
        <v>63</v>
      </c>
      <c r="M8650" t="s">
        <v>213</v>
      </c>
      <c r="N8650">
        <v>19</v>
      </c>
      <c r="O8650">
        <v>15</v>
      </c>
      <c r="P8650">
        <v>5657</v>
      </c>
      <c r="Q8650">
        <v>22315</v>
      </c>
    </row>
    <row r="8651" spans="1:17" x14ac:dyDescent="0.25">
      <c r="A8651" t="s">
        <v>163</v>
      </c>
      <c r="B8651" s="1" t="s">
        <v>451</v>
      </c>
      <c r="C8651">
        <v>2004</v>
      </c>
      <c r="D8651" s="15">
        <f>DATE(cars[[#This Row],[year_1]],1,1)</f>
        <v>37987</v>
      </c>
      <c r="E8651" t="s">
        <v>29</v>
      </c>
      <c r="F8651" s="4">
        <v>202</v>
      </c>
      <c r="G8651">
        <v>6</v>
      </c>
      <c r="H8651" t="s">
        <v>18</v>
      </c>
      <c r="I8651" t="s">
        <v>19</v>
      </c>
      <c r="J8651">
        <v>2</v>
      </c>
      <c r="K8651" t="s">
        <v>49</v>
      </c>
      <c r="L8651" t="s">
        <v>63</v>
      </c>
      <c r="M8651" t="s">
        <v>213</v>
      </c>
      <c r="N8651">
        <v>19</v>
      </c>
      <c r="O8651">
        <v>15</v>
      </c>
      <c r="P8651">
        <v>5657</v>
      </c>
      <c r="Q8651">
        <v>20490</v>
      </c>
    </row>
    <row r="8652" spans="1:17" x14ac:dyDescent="0.25">
      <c r="A8652" t="s">
        <v>163</v>
      </c>
      <c r="B8652" s="1" t="s">
        <v>451</v>
      </c>
      <c r="C8652">
        <v>2004</v>
      </c>
      <c r="D8652" s="15">
        <f>DATE(cars[[#This Row],[year_1]],1,1)</f>
        <v>37987</v>
      </c>
      <c r="E8652" t="s">
        <v>29</v>
      </c>
      <c r="F8652" s="4">
        <v>202</v>
      </c>
      <c r="G8652">
        <v>6</v>
      </c>
      <c r="H8652" t="s">
        <v>18</v>
      </c>
      <c r="I8652" t="s">
        <v>19</v>
      </c>
      <c r="J8652">
        <v>2</v>
      </c>
      <c r="K8652" t="s">
        <v>49</v>
      </c>
      <c r="L8652" t="s">
        <v>63</v>
      </c>
      <c r="M8652" t="s">
        <v>213</v>
      </c>
      <c r="N8652">
        <v>19</v>
      </c>
      <c r="O8652">
        <v>15</v>
      </c>
      <c r="P8652">
        <v>5657</v>
      </c>
      <c r="Q8652">
        <v>22615</v>
      </c>
    </row>
    <row r="8653" spans="1:17" x14ac:dyDescent="0.25">
      <c r="A8653" t="s">
        <v>163</v>
      </c>
      <c r="B8653" s="1" t="s">
        <v>451</v>
      </c>
      <c r="C8653">
        <v>2004</v>
      </c>
      <c r="D8653" s="15">
        <f>DATE(cars[[#This Row],[year_1]],1,1)</f>
        <v>37987</v>
      </c>
      <c r="E8653" t="s">
        <v>29</v>
      </c>
      <c r="F8653" s="4">
        <v>202</v>
      </c>
      <c r="G8653">
        <v>6</v>
      </c>
      <c r="H8653" t="s">
        <v>18</v>
      </c>
      <c r="I8653" t="s">
        <v>19</v>
      </c>
      <c r="J8653">
        <v>2</v>
      </c>
      <c r="K8653" t="s">
        <v>49</v>
      </c>
      <c r="L8653" t="s">
        <v>63</v>
      </c>
      <c r="M8653" t="s">
        <v>213</v>
      </c>
      <c r="N8653">
        <v>19</v>
      </c>
      <c r="O8653">
        <v>15</v>
      </c>
      <c r="P8653">
        <v>5657</v>
      </c>
      <c r="Q8653">
        <v>23160</v>
      </c>
    </row>
    <row r="8654" spans="1:17" x14ac:dyDescent="0.25">
      <c r="A8654" t="s">
        <v>163</v>
      </c>
      <c r="B8654" s="1" t="s">
        <v>451</v>
      </c>
      <c r="C8654">
        <v>2004</v>
      </c>
      <c r="D8654" s="15">
        <f>DATE(cars[[#This Row],[year_1]],1,1)</f>
        <v>37987</v>
      </c>
      <c r="E8654" t="s">
        <v>29</v>
      </c>
      <c r="F8654" s="4">
        <v>202</v>
      </c>
      <c r="G8654">
        <v>6</v>
      </c>
      <c r="H8654" t="s">
        <v>18</v>
      </c>
      <c r="I8654" t="s">
        <v>19</v>
      </c>
      <c r="J8654">
        <v>2</v>
      </c>
      <c r="K8654" t="s">
        <v>49</v>
      </c>
      <c r="L8654" t="s">
        <v>63</v>
      </c>
      <c r="M8654" t="s">
        <v>213</v>
      </c>
      <c r="N8654">
        <v>19</v>
      </c>
      <c r="O8654">
        <v>15</v>
      </c>
      <c r="P8654">
        <v>5657</v>
      </c>
      <c r="Q8654">
        <v>19910</v>
      </c>
    </row>
    <row r="8655" spans="1:17" x14ac:dyDescent="0.25">
      <c r="A8655" t="s">
        <v>163</v>
      </c>
      <c r="B8655" s="1" t="s">
        <v>451</v>
      </c>
      <c r="C8655">
        <v>2004</v>
      </c>
      <c r="D8655" s="15">
        <f>DATE(cars[[#This Row],[year_1]],1,1)</f>
        <v>37987</v>
      </c>
      <c r="E8655" t="s">
        <v>29</v>
      </c>
      <c r="F8655" s="4">
        <v>202</v>
      </c>
      <c r="G8655">
        <v>6</v>
      </c>
      <c r="H8655" t="s">
        <v>18</v>
      </c>
      <c r="I8655" t="s">
        <v>19</v>
      </c>
      <c r="J8655">
        <v>2</v>
      </c>
      <c r="K8655" t="s">
        <v>49</v>
      </c>
      <c r="L8655" t="s">
        <v>63</v>
      </c>
      <c r="M8655" t="s">
        <v>213</v>
      </c>
      <c r="N8655">
        <v>19</v>
      </c>
      <c r="O8655">
        <v>15</v>
      </c>
      <c r="P8655">
        <v>5657</v>
      </c>
      <c r="Q8655">
        <v>19610</v>
      </c>
    </row>
    <row r="8656" spans="1:17" x14ac:dyDescent="0.25">
      <c r="A8656" t="s">
        <v>163</v>
      </c>
      <c r="B8656" s="1" t="s">
        <v>445</v>
      </c>
      <c r="C8656">
        <v>2002</v>
      </c>
      <c r="D8656" s="15">
        <f>DATE(cars[[#This Row],[year_1]],1,1)</f>
        <v>37257</v>
      </c>
      <c r="E8656" t="s">
        <v>29</v>
      </c>
      <c r="F8656" s="4">
        <v>203</v>
      </c>
      <c r="G8656">
        <v>6</v>
      </c>
      <c r="H8656" t="s">
        <v>33</v>
      </c>
      <c r="I8656" t="s">
        <v>19</v>
      </c>
      <c r="J8656">
        <v>2</v>
      </c>
      <c r="K8656" t="s">
        <v>49</v>
      </c>
      <c r="L8656" t="s">
        <v>31</v>
      </c>
      <c r="M8656" t="s">
        <v>229</v>
      </c>
      <c r="N8656">
        <v>20</v>
      </c>
      <c r="O8656">
        <v>15</v>
      </c>
      <c r="P8656">
        <v>5657</v>
      </c>
      <c r="Q8656">
        <v>24615</v>
      </c>
    </row>
    <row r="8657" spans="1:17" x14ac:dyDescent="0.25">
      <c r="A8657" t="s">
        <v>163</v>
      </c>
      <c r="B8657" s="1" t="s">
        <v>445</v>
      </c>
      <c r="C8657">
        <v>2002</v>
      </c>
      <c r="D8657" s="15">
        <f>DATE(cars[[#This Row],[year_1]],1,1)</f>
        <v>37257</v>
      </c>
      <c r="E8657" t="s">
        <v>29</v>
      </c>
      <c r="F8657" s="4">
        <v>203</v>
      </c>
      <c r="G8657">
        <v>6</v>
      </c>
      <c r="H8657" t="s">
        <v>33</v>
      </c>
      <c r="I8657" t="s">
        <v>19</v>
      </c>
      <c r="J8657">
        <v>2</v>
      </c>
      <c r="K8657" t="s">
        <v>49</v>
      </c>
      <c r="L8657" t="s">
        <v>31</v>
      </c>
      <c r="M8657" t="s">
        <v>229</v>
      </c>
      <c r="N8657">
        <v>20</v>
      </c>
      <c r="O8657">
        <v>15</v>
      </c>
      <c r="P8657">
        <v>5657</v>
      </c>
      <c r="Q8657">
        <v>22265</v>
      </c>
    </row>
    <row r="8658" spans="1:17" x14ac:dyDescent="0.25">
      <c r="A8658" t="s">
        <v>163</v>
      </c>
      <c r="B8658" s="1" t="s">
        <v>445</v>
      </c>
      <c r="C8658">
        <v>2002</v>
      </c>
      <c r="D8658" s="15">
        <f>DATE(cars[[#This Row],[year_1]],1,1)</f>
        <v>37257</v>
      </c>
      <c r="E8658" t="s">
        <v>29</v>
      </c>
      <c r="F8658" s="4">
        <v>203</v>
      </c>
      <c r="G8658">
        <v>6</v>
      </c>
      <c r="H8658" t="s">
        <v>33</v>
      </c>
      <c r="I8658" t="s">
        <v>19</v>
      </c>
      <c r="J8658">
        <v>2</v>
      </c>
      <c r="K8658" t="s">
        <v>49</v>
      </c>
      <c r="L8658" t="s">
        <v>31</v>
      </c>
      <c r="M8658" t="s">
        <v>229</v>
      </c>
      <c r="N8658">
        <v>20</v>
      </c>
      <c r="O8658">
        <v>15</v>
      </c>
      <c r="P8658">
        <v>5657</v>
      </c>
      <c r="Q8658">
        <v>23055</v>
      </c>
    </row>
    <row r="8659" spans="1:17" x14ac:dyDescent="0.25">
      <c r="A8659" t="s">
        <v>163</v>
      </c>
      <c r="B8659" s="1" t="s">
        <v>445</v>
      </c>
      <c r="C8659">
        <v>2003</v>
      </c>
      <c r="D8659" s="15">
        <f>DATE(cars[[#This Row],[year_1]],1,1)</f>
        <v>37622</v>
      </c>
      <c r="E8659" t="s">
        <v>29</v>
      </c>
      <c r="F8659" s="4">
        <v>203</v>
      </c>
      <c r="G8659">
        <v>6</v>
      </c>
      <c r="H8659" t="s">
        <v>18</v>
      </c>
      <c r="I8659" t="s">
        <v>19</v>
      </c>
      <c r="J8659">
        <v>2</v>
      </c>
      <c r="K8659" t="s">
        <v>49</v>
      </c>
      <c r="L8659" t="s">
        <v>31</v>
      </c>
      <c r="M8659" t="s">
        <v>229</v>
      </c>
      <c r="N8659">
        <v>20</v>
      </c>
      <c r="O8659">
        <v>15</v>
      </c>
      <c r="P8659">
        <v>5657</v>
      </c>
      <c r="Q8659">
        <v>21870</v>
      </c>
    </row>
    <row r="8660" spans="1:17" x14ac:dyDescent="0.25">
      <c r="A8660" t="s">
        <v>146</v>
      </c>
      <c r="B8660" s="1" t="s">
        <v>729</v>
      </c>
      <c r="C8660">
        <v>2000</v>
      </c>
      <c r="D8660" s="15">
        <f>DATE(cars[[#This Row],[year_1]],1,1)</f>
        <v>36526</v>
      </c>
      <c r="E8660" t="s">
        <v>29</v>
      </c>
      <c r="F8660" s="4">
        <v>205</v>
      </c>
      <c r="G8660">
        <v>6</v>
      </c>
      <c r="H8660" t="s">
        <v>18</v>
      </c>
      <c r="I8660" t="s">
        <v>19</v>
      </c>
      <c r="J8660">
        <v>4</v>
      </c>
      <c r="K8660" t="s">
        <v>49</v>
      </c>
      <c r="L8660" t="s">
        <v>31</v>
      </c>
      <c r="M8660" t="s">
        <v>90</v>
      </c>
      <c r="N8660">
        <v>18</v>
      </c>
      <c r="O8660">
        <v>15</v>
      </c>
      <c r="P8660">
        <v>2202</v>
      </c>
      <c r="Q8660">
        <v>2452</v>
      </c>
    </row>
    <row r="8661" spans="1:17" x14ac:dyDescent="0.25">
      <c r="A8661" t="s">
        <v>146</v>
      </c>
      <c r="B8661" s="1" t="s">
        <v>729</v>
      </c>
      <c r="C8661">
        <v>2000</v>
      </c>
      <c r="D8661" s="15">
        <f>DATE(cars[[#This Row],[year_1]],1,1)</f>
        <v>36526</v>
      </c>
      <c r="E8661" t="s">
        <v>29</v>
      </c>
      <c r="F8661" s="4">
        <v>205</v>
      </c>
      <c r="G8661">
        <v>6</v>
      </c>
      <c r="H8661" t="s">
        <v>33</v>
      </c>
      <c r="I8661" t="s">
        <v>19</v>
      </c>
      <c r="J8661">
        <v>4</v>
      </c>
      <c r="K8661" t="s">
        <v>49</v>
      </c>
      <c r="L8661" t="s">
        <v>31</v>
      </c>
      <c r="M8661" t="s">
        <v>90</v>
      </c>
      <c r="N8661">
        <v>19</v>
      </c>
      <c r="O8661">
        <v>15</v>
      </c>
      <c r="P8661">
        <v>2202</v>
      </c>
      <c r="Q8661">
        <v>2715</v>
      </c>
    </row>
    <row r="8662" spans="1:17" x14ac:dyDescent="0.25">
      <c r="A8662" t="s">
        <v>146</v>
      </c>
      <c r="B8662" s="1" t="s">
        <v>729</v>
      </c>
      <c r="C8662">
        <v>2000</v>
      </c>
      <c r="D8662" s="15">
        <f>DATE(cars[[#This Row],[year_1]],1,1)</f>
        <v>36526</v>
      </c>
      <c r="E8662" t="s">
        <v>29</v>
      </c>
      <c r="F8662" s="4">
        <v>205</v>
      </c>
      <c r="G8662">
        <v>6</v>
      </c>
      <c r="H8662" t="s">
        <v>18</v>
      </c>
      <c r="I8662" t="s">
        <v>91</v>
      </c>
      <c r="J8662">
        <v>4</v>
      </c>
      <c r="K8662" t="s">
        <v>49</v>
      </c>
      <c r="L8662" t="s">
        <v>31</v>
      </c>
      <c r="M8662" t="s">
        <v>90</v>
      </c>
      <c r="N8662">
        <v>18</v>
      </c>
      <c r="O8662">
        <v>15</v>
      </c>
      <c r="P8662">
        <v>2202</v>
      </c>
      <c r="Q8662">
        <v>2668</v>
      </c>
    </row>
    <row r="8663" spans="1:17" x14ac:dyDescent="0.25">
      <c r="A8663" t="s">
        <v>146</v>
      </c>
      <c r="B8663" s="1" t="s">
        <v>729</v>
      </c>
      <c r="C8663">
        <v>2001</v>
      </c>
      <c r="D8663" s="15">
        <f>DATE(cars[[#This Row],[year_1]],1,1)</f>
        <v>36892</v>
      </c>
      <c r="E8663" t="s">
        <v>29</v>
      </c>
      <c r="F8663" s="4">
        <v>205</v>
      </c>
      <c r="G8663">
        <v>6</v>
      </c>
      <c r="H8663" t="s">
        <v>33</v>
      </c>
      <c r="I8663" t="s">
        <v>91</v>
      </c>
      <c r="J8663">
        <v>4</v>
      </c>
      <c r="K8663" t="s">
        <v>49</v>
      </c>
      <c r="L8663" t="s">
        <v>31</v>
      </c>
      <c r="M8663" t="s">
        <v>90</v>
      </c>
      <c r="N8663">
        <v>19</v>
      </c>
      <c r="O8663">
        <v>15</v>
      </c>
      <c r="P8663">
        <v>2202</v>
      </c>
      <c r="Q8663">
        <v>30500</v>
      </c>
    </row>
    <row r="8664" spans="1:17" x14ac:dyDescent="0.25">
      <c r="A8664" t="s">
        <v>146</v>
      </c>
      <c r="B8664" s="1" t="s">
        <v>729</v>
      </c>
      <c r="C8664">
        <v>2001</v>
      </c>
      <c r="D8664" s="15">
        <f>DATE(cars[[#This Row],[year_1]],1,1)</f>
        <v>36892</v>
      </c>
      <c r="E8664" t="s">
        <v>29</v>
      </c>
      <c r="F8664" s="4">
        <v>205</v>
      </c>
      <c r="G8664">
        <v>6</v>
      </c>
      <c r="H8664" t="s">
        <v>33</v>
      </c>
      <c r="I8664" t="s">
        <v>91</v>
      </c>
      <c r="J8664">
        <v>4</v>
      </c>
      <c r="K8664" t="s">
        <v>49</v>
      </c>
      <c r="L8664" t="s">
        <v>31</v>
      </c>
      <c r="M8664" t="s">
        <v>90</v>
      </c>
      <c r="N8664">
        <v>19</v>
      </c>
      <c r="O8664">
        <v>15</v>
      </c>
      <c r="P8664">
        <v>2202</v>
      </c>
      <c r="Q8664">
        <v>27300</v>
      </c>
    </row>
    <row r="8665" spans="1:17" x14ac:dyDescent="0.25">
      <c r="A8665" t="s">
        <v>146</v>
      </c>
      <c r="B8665" s="1" t="s">
        <v>729</v>
      </c>
      <c r="C8665">
        <v>2001</v>
      </c>
      <c r="D8665" s="15">
        <f>DATE(cars[[#This Row],[year_1]],1,1)</f>
        <v>36892</v>
      </c>
      <c r="E8665" t="s">
        <v>29</v>
      </c>
      <c r="F8665" s="4">
        <v>205</v>
      </c>
      <c r="G8665">
        <v>6</v>
      </c>
      <c r="H8665" t="s">
        <v>18</v>
      </c>
      <c r="I8665" t="s">
        <v>19</v>
      </c>
      <c r="J8665">
        <v>4</v>
      </c>
      <c r="K8665" t="s">
        <v>49</v>
      </c>
      <c r="L8665" t="s">
        <v>31</v>
      </c>
      <c r="M8665" t="s">
        <v>90</v>
      </c>
      <c r="N8665">
        <v>19</v>
      </c>
      <c r="O8665">
        <v>15</v>
      </c>
      <c r="P8665">
        <v>2202</v>
      </c>
      <c r="Q8665">
        <v>23000</v>
      </c>
    </row>
    <row r="8666" spans="1:17" x14ac:dyDescent="0.25">
      <c r="A8666" t="s">
        <v>146</v>
      </c>
      <c r="B8666" s="1" t="s">
        <v>729</v>
      </c>
      <c r="C8666">
        <v>2001</v>
      </c>
      <c r="D8666" s="15">
        <f>DATE(cars[[#This Row],[year_1]],1,1)</f>
        <v>36892</v>
      </c>
      <c r="E8666" t="s">
        <v>29</v>
      </c>
      <c r="F8666" s="4">
        <v>205</v>
      </c>
      <c r="G8666">
        <v>6</v>
      </c>
      <c r="H8666" t="s">
        <v>33</v>
      </c>
      <c r="I8666" t="s">
        <v>19</v>
      </c>
      <c r="J8666">
        <v>4</v>
      </c>
      <c r="K8666" t="s">
        <v>49</v>
      </c>
      <c r="L8666" t="s">
        <v>31</v>
      </c>
      <c r="M8666" t="s">
        <v>90</v>
      </c>
      <c r="N8666">
        <v>20</v>
      </c>
      <c r="O8666">
        <v>15</v>
      </c>
      <c r="P8666">
        <v>2202</v>
      </c>
      <c r="Q8666">
        <v>24150</v>
      </c>
    </row>
    <row r="8667" spans="1:17" x14ac:dyDescent="0.25">
      <c r="A8667" t="s">
        <v>146</v>
      </c>
      <c r="B8667" s="1" t="s">
        <v>729</v>
      </c>
      <c r="C8667">
        <v>2001</v>
      </c>
      <c r="D8667" s="15">
        <f>DATE(cars[[#This Row],[year_1]],1,1)</f>
        <v>36892</v>
      </c>
      <c r="E8667" t="s">
        <v>29</v>
      </c>
      <c r="F8667" s="4">
        <v>205</v>
      </c>
      <c r="G8667">
        <v>6</v>
      </c>
      <c r="H8667" t="s">
        <v>33</v>
      </c>
      <c r="I8667" t="s">
        <v>19</v>
      </c>
      <c r="J8667">
        <v>4</v>
      </c>
      <c r="K8667" t="s">
        <v>49</v>
      </c>
      <c r="L8667" t="s">
        <v>31</v>
      </c>
      <c r="M8667" t="s">
        <v>90</v>
      </c>
      <c r="N8667">
        <v>20</v>
      </c>
      <c r="O8667">
        <v>15</v>
      </c>
      <c r="P8667">
        <v>2202</v>
      </c>
      <c r="Q8667">
        <v>28050</v>
      </c>
    </row>
    <row r="8668" spans="1:17" x14ac:dyDescent="0.25">
      <c r="A8668" t="s">
        <v>146</v>
      </c>
      <c r="B8668" s="1" t="s">
        <v>729</v>
      </c>
      <c r="C8668">
        <v>2001</v>
      </c>
      <c r="D8668" s="15">
        <f>DATE(cars[[#This Row],[year_1]],1,1)</f>
        <v>36892</v>
      </c>
      <c r="E8668" t="s">
        <v>29</v>
      </c>
      <c r="F8668" s="4">
        <v>205</v>
      </c>
      <c r="G8668">
        <v>6</v>
      </c>
      <c r="H8668" t="s">
        <v>33</v>
      </c>
      <c r="I8668" t="s">
        <v>19</v>
      </c>
      <c r="J8668">
        <v>4</v>
      </c>
      <c r="K8668" t="s">
        <v>49</v>
      </c>
      <c r="L8668" t="s">
        <v>31</v>
      </c>
      <c r="M8668" t="s">
        <v>90</v>
      </c>
      <c r="N8668">
        <v>20</v>
      </c>
      <c r="O8668">
        <v>15</v>
      </c>
      <c r="P8668">
        <v>2202</v>
      </c>
      <c r="Q8668">
        <v>26800</v>
      </c>
    </row>
    <row r="8669" spans="1:17" x14ac:dyDescent="0.25">
      <c r="A8669" t="s">
        <v>146</v>
      </c>
      <c r="B8669" s="1" t="s">
        <v>729</v>
      </c>
      <c r="C8669">
        <v>2001</v>
      </c>
      <c r="D8669" s="15">
        <f>DATE(cars[[#This Row],[year_1]],1,1)</f>
        <v>36892</v>
      </c>
      <c r="E8669" t="s">
        <v>29</v>
      </c>
      <c r="F8669" s="4">
        <v>205</v>
      </c>
      <c r="G8669">
        <v>6</v>
      </c>
      <c r="H8669" t="s">
        <v>33</v>
      </c>
      <c r="I8669" t="s">
        <v>91</v>
      </c>
      <c r="J8669">
        <v>4</v>
      </c>
      <c r="K8669" t="s">
        <v>49</v>
      </c>
      <c r="L8669" t="s">
        <v>31</v>
      </c>
      <c r="M8669" t="s">
        <v>90</v>
      </c>
      <c r="N8669">
        <v>19</v>
      </c>
      <c r="O8669">
        <v>15</v>
      </c>
      <c r="P8669">
        <v>2202</v>
      </c>
      <c r="Q8669">
        <v>29250</v>
      </c>
    </row>
    <row r="8670" spans="1:17" x14ac:dyDescent="0.25">
      <c r="A8670" t="s">
        <v>146</v>
      </c>
      <c r="B8670" s="1" t="s">
        <v>729</v>
      </c>
      <c r="C8670">
        <v>2001</v>
      </c>
      <c r="D8670" s="15">
        <f>DATE(cars[[#This Row],[year_1]],1,1)</f>
        <v>36892</v>
      </c>
      <c r="E8670" t="s">
        <v>29</v>
      </c>
      <c r="F8670" s="4">
        <v>205</v>
      </c>
      <c r="G8670">
        <v>6</v>
      </c>
      <c r="H8670" t="s">
        <v>18</v>
      </c>
      <c r="I8670" t="s">
        <v>91</v>
      </c>
      <c r="J8670">
        <v>4</v>
      </c>
      <c r="K8670" t="s">
        <v>49</v>
      </c>
      <c r="L8670" t="s">
        <v>31</v>
      </c>
      <c r="M8670" t="s">
        <v>90</v>
      </c>
      <c r="N8670">
        <v>19</v>
      </c>
      <c r="O8670">
        <v>15</v>
      </c>
      <c r="P8670">
        <v>2202</v>
      </c>
      <c r="Q8670">
        <v>26150</v>
      </c>
    </row>
    <row r="8671" spans="1:17" x14ac:dyDescent="0.25">
      <c r="A8671" t="s">
        <v>146</v>
      </c>
      <c r="B8671" s="1" t="s">
        <v>729</v>
      </c>
      <c r="C8671">
        <v>2002</v>
      </c>
      <c r="D8671" s="15">
        <f>DATE(cars[[#This Row],[year_1]],1,1)</f>
        <v>37257</v>
      </c>
      <c r="E8671" t="s">
        <v>29</v>
      </c>
      <c r="F8671" s="4">
        <v>205</v>
      </c>
      <c r="G8671">
        <v>6</v>
      </c>
      <c r="H8671" t="s">
        <v>33</v>
      </c>
      <c r="I8671" t="s">
        <v>91</v>
      </c>
      <c r="J8671">
        <v>4</v>
      </c>
      <c r="K8671" t="s">
        <v>49</v>
      </c>
      <c r="L8671" t="s">
        <v>31</v>
      </c>
      <c r="M8671" t="s">
        <v>90</v>
      </c>
      <c r="N8671">
        <v>19</v>
      </c>
      <c r="O8671">
        <v>15</v>
      </c>
      <c r="P8671">
        <v>2202</v>
      </c>
      <c r="Q8671">
        <v>30900</v>
      </c>
    </row>
    <row r="8672" spans="1:17" x14ac:dyDescent="0.25">
      <c r="A8672" t="s">
        <v>146</v>
      </c>
      <c r="B8672" s="1" t="s">
        <v>729</v>
      </c>
      <c r="C8672">
        <v>2002</v>
      </c>
      <c r="D8672" s="15">
        <f>DATE(cars[[#This Row],[year_1]],1,1)</f>
        <v>37257</v>
      </c>
      <c r="E8672" t="s">
        <v>29</v>
      </c>
      <c r="F8672" s="4">
        <v>205</v>
      </c>
      <c r="G8672">
        <v>6</v>
      </c>
      <c r="H8672" t="s">
        <v>18</v>
      </c>
      <c r="I8672" t="s">
        <v>91</v>
      </c>
      <c r="J8672">
        <v>4</v>
      </c>
      <c r="K8672" t="s">
        <v>49</v>
      </c>
      <c r="L8672" t="s">
        <v>31</v>
      </c>
      <c r="M8672" t="s">
        <v>90</v>
      </c>
      <c r="N8672">
        <v>19</v>
      </c>
      <c r="O8672">
        <v>15</v>
      </c>
      <c r="P8672">
        <v>2202</v>
      </c>
      <c r="Q8672">
        <v>26450</v>
      </c>
    </row>
    <row r="8673" spans="1:17" x14ac:dyDescent="0.25">
      <c r="A8673" t="s">
        <v>146</v>
      </c>
      <c r="B8673" s="1" t="s">
        <v>729</v>
      </c>
      <c r="C8673">
        <v>2002</v>
      </c>
      <c r="D8673" s="15">
        <f>DATE(cars[[#This Row],[year_1]],1,1)</f>
        <v>37257</v>
      </c>
      <c r="E8673" t="s">
        <v>29</v>
      </c>
      <c r="F8673" s="4">
        <v>205</v>
      </c>
      <c r="G8673">
        <v>6</v>
      </c>
      <c r="H8673" t="s">
        <v>33</v>
      </c>
      <c r="I8673" t="s">
        <v>19</v>
      </c>
      <c r="J8673">
        <v>4</v>
      </c>
      <c r="K8673" t="s">
        <v>49</v>
      </c>
      <c r="L8673" t="s">
        <v>31</v>
      </c>
      <c r="M8673" t="s">
        <v>90</v>
      </c>
      <c r="N8673">
        <v>20</v>
      </c>
      <c r="O8673">
        <v>15</v>
      </c>
      <c r="P8673">
        <v>2202</v>
      </c>
      <c r="Q8673">
        <v>24450</v>
      </c>
    </row>
    <row r="8674" spans="1:17" x14ac:dyDescent="0.25">
      <c r="A8674" t="s">
        <v>146</v>
      </c>
      <c r="B8674" s="1" t="s">
        <v>729</v>
      </c>
      <c r="C8674">
        <v>2002</v>
      </c>
      <c r="D8674" s="15">
        <f>DATE(cars[[#This Row],[year_1]],1,1)</f>
        <v>37257</v>
      </c>
      <c r="E8674" t="s">
        <v>29</v>
      </c>
      <c r="F8674" s="4">
        <v>205</v>
      </c>
      <c r="G8674">
        <v>6</v>
      </c>
      <c r="H8674" t="s">
        <v>33</v>
      </c>
      <c r="I8674" t="s">
        <v>19</v>
      </c>
      <c r="J8674">
        <v>4</v>
      </c>
      <c r="K8674" t="s">
        <v>49</v>
      </c>
      <c r="L8674" t="s">
        <v>31</v>
      </c>
      <c r="M8674" t="s">
        <v>90</v>
      </c>
      <c r="N8674">
        <v>20</v>
      </c>
      <c r="O8674">
        <v>15</v>
      </c>
      <c r="P8674">
        <v>2202</v>
      </c>
      <c r="Q8674">
        <v>28450</v>
      </c>
    </row>
    <row r="8675" spans="1:17" x14ac:dyDescent="0.25">
      <c r="A8675" t="s">
        <v>146</v>
      </c>
      <c r="B8675" s="1" t="s">
        <v>729</v>
      </c>
      <c r="C8675">
        <v>2002</v>
      </c>
      <c r="D8675" s="15">
        <f>DATE(cars[[#This Row],[year_1]],1,1)</f>
        <v>37257</v>
      </c>
      <c r="E8675" t="s">
        <v>29</v>
      </c>
      <c r="F8675" s="4">
        <v>205</v>
      </c>
      <c r="G8675">
        <v>6</v>
      </c>
      <c r="H8675" t="s">
        <v>18</v>
      </c>
      <c r="I8675" t="s">
        <v>19</v>
      </c>
      <c r="J8675">
        <v>4</v>
      </c>
      <c r="K8675" t="s">
        <v>49</v>
      </c>
      <c r="L8675" t="s">
        <v>31</v>
      </c>
      <c r="M8675" t="s">
        <v>90</v>
      </c>
      <c r="N8675">
        <v>19</v>
      </c>
      <c r="O8675">
        <v>15</v>
      </c>
      <c r="P8675">
        <v>2202</v>
      </c>
      <c r="Q8675">
        <v>23300</v>
      </c>
    </row>
    <row r="8676" spans="1:17" x14ac:dyDescent="0.25">
      <c r="A8676" t="s">
        <v>146</v>
      </c>
      <c r="B8676" s="1" t="s">
        <v>729</v>
      </c>
      <c r="C8676">
        <v>2002</v>
      </c>
      <c r="D8676" s="15">
        <f>DATE(cars[[#This Row],[year_1]],1,1)</f>
        <v>37257</v>
      </c>
      <c r="E8676" t="s">
        <v>29</v>
      </c>
      <c r="F8676" s="4">
        <v>205</v>
      </c>
      <c r="G8676">
        <v>6</v>
      </c>
      <c r="H8676" t="s">
        <v>33</v>
      </c>
      <c r="I8676" t="s">
        <v>91</v>
      </c>
      <c r="J8676">
        <v>4</v>
      </c>
      <c r="K8676" t="s">
        <v>49</v>
      </c>
      <c r="L8676" t="s">
        <v>31</v>
      </c>
      <c r="M8676" t="s">
        <v>90</v>
      </c>
      <c r="N8676">
        <v>19</v>
      </c>
      <c r="O8676">
        <v>15</v>
      </c>
      <c r="P8676">
        <v>2202</v>
      </c>
      <c r="Q8676">
        <v>29550</v>
      </c>
    </row>
    <row r="8677" spans="1:17" x14ac:dyDescent="0.25">
      <c r="A8677" t="s">
        <v>146</v>
      </c>
      <c r="B8677" s="1" t="s">
        <v>729</v>
      </c>
      <c r="C8677">
        <v>2002</v>
      </c>
      <c r="D8677" s="15">
        <f>DATE(cars[[#This Row],[year_1]],1,1)</f>
        <v>37257</v>
      </c>
      <c r="E8677" t="s">
        <v>29</v>
      </c>
      <c r="F8677" s="4">
        <v>205</v>
      </c>
      <c r="G8677">
        <v>6</v>
      </c>
      <c r="H8677" t="s">
        <v>33</v>
      </c>
      <c r="I8677" t="s">
        <v>91</v>
      </c>
      <c r="J8677">
        <v>4</v>
      </c>
      <c r="K8677" t="s">
        <v>49</v>
      </c>
      <c r="L8677" t="s">
        <v>31</v>
      </c>
      <c r="M8677" t="s">
        <v>90</v>
      </c>
      <c r="N8677">
        <v>19</v>
      </c>
      <c r="O8677">
        <v>15</v>
      </c>
      <c r="P8677">
        <v>2202</v>
      </c>
      <c r="Q8677">
        <v>27600</v>
      </c>
    </row>
    <row r="8678" spans="1:17" x14ac:dyDescent="0.25">
      <c r="A8678" t="s">
        <v>146</v>
      </c>
      <c r="B8678" s="1" t="s">
        <v>729</v>
      </c>
      <c r="C8678">
        <v>2002</v>
      </c>
      <c r="D8678" s="15">
        <f>DATE(cars[[#This Row],[year_1]],1,1)</f>
        <v>37257</v>
      </c>
      <c r="E8678" t="s">
        <v>29</v>
      </c>
      <c r="F8678" s="4">
        <v>205</v>
      </c>
      <c r="G8678">
        <v>6</v>
      </c>
      <c r="H8678" t="s">
        <v>33</v>
      </c>
      <c r="I8678" t="s">
        <v>19</v>
      </c>
      <c r="J8678">
        <v>4</v>
      </c>
      <c r="K8678" t="s">
        <v>49</v>
      </c>
      <c r="L8678" t="s">
        <v>31</v>
      </c>
      <c r="M8678" t="s">
        <v>90</v>
      </c>
      <c r="N8678">
        <v>20</v>
      </c>
      <c r="O8678">
        <v>15</v>
      </c>
      <c r="P8678">
        <v>2202</v>
      </c>
      <c r="Q8678">
        <v>27100</v>
      </c>
    </row>
    <row r="8679" spans="1:17" x14ac:dyDescent="0.25">
      <c r="A8679" t="s">
        <v>64</v>
      </c>
      <c r="B8679" s="1" t="s">
        <v>374</v>
      </c>
      <c r="C8679">
        <v>2004</v>
      </c>
      <c r="D8679" s="15">
        <f>DATE(cars[[#This Row],[year_1]],1,1)</f>
        <v>37987</v>
      </c>
      <c r="E8679" t="s">
        <v>17</v>
      </c>
      <c r="F8679" s="4">
        <v>205</v>
      </c>
      <c r="G8679">
        <v>6</v>
      </c>
      <c r="H8679" t="s">
        <v>33</v>
      </c>
      <c r="I8679" t="s">
        <v>30</v>
      </c>
      <c r="J8679">
        <v>4</v>
      </c>
      <c r="K8679" t="s">
        <v>49</v>
      </c>
      <c r="L8679" t="s">
        <v>31</v>
      </c>
      <c r="M8679" t="s">
        <v>32</v>
      </c>
      <c r="N8679">
        <v>23</v>
      </c>
      <c r="O8679">
        <v>15</v>
      </c>
      <c r="P8679">
        <v>436</v>
      </c>
      <c r="Q8679">
        <v>24999</v>
      </c>
    </row>
    <row r="8680" spans="1:17" x14ac:dyDescent="0.25">
      <c r="A8680" t="s">
        <v>64</v>
      </c>
      <c r="B8680" s="1" t="s">
        <v>374</v>
      </c>
      <c r="C8680">
        <v>2004</v>
      </c>
      <c r="D8680" s="15">
        <f>DATE(cars[[#This Row],[year_1]],1,1)</f>
        <v>37987</v>
      </c>
      <c r="E8680" t="s">
        <v>17</v>
      </c>
      <c r="F8680" s="4">
        <v>205</v>
      </c>
      <c r="G8680">
        <v>6</v>
      </c>
      <c r="H8680" t="s">
        <v>33</v>
      </c>
      <c r="I8680" t="s">
        <v>30</v>
      </c>
      <c r="J8680">
        <v>4</v>
      </c>
      <c r="K8680" t="s">
        <v>49</v>
      </c>
      <c r="L8680" t="s">
        <v>31</v>
      </c>
      <c r="M8680" t="s">
        <v>32</v>
      </c>
      <c r="N8680">
        <v>23</v>
      </c>
      <c r="O8680">
        <v>15</v>
      </c>
      <c r="P8680">
        <v>436</v>
      </c>
      <c r="Q8680">
        <v>27619</v>
      </c>
    </row>
    <row r="8681" spans="1:17" x14ac:dyDescent="0.25">
      <c r="A8681" t="s">
        <v>163</v>
      </c>
      <c r="B8681" s="1" t="s">
        <v>788</v>
      </c>
      <c r="C8681">
        <v>2009</v>
      </c>
      <c r="D8681" s="15">
        <f>DATE(cars[[#This Row],[year_1]],1,1)</f>
        <v>39814</v>
      </c>
      <c r="E8681" t="s">
        <v>29</v>
      </c>
      <c r="F8681" s="4">
        <v>207</v>
      </c>
      <c r="G8681">
        <v>6</v>
      </c>
      <c r="H8681" t="s">
        <v>18</v>
      </c>
      <c r="I8681" t="s">
        <v>19</v>
      </c>
      <c r="J8681">
        <v>4</v>
      </c>
      <c r="K8681" t="s">
        <v>49</v>
      </c>
      <c r="L8681" t="s">
        <v>21</v>
      </c>
      <c r="M8681" t="s">
        <v>214</v>
      </c>
      <c r="N8681">
        <v>21</v>
      </c>
      <c r="O8681">
        <v>15</v>
      </c>
      <c r="P8681">
        <v>5657</v>
      </c>
      <c r="Q8681">
        <v>21050</v>
      </c>
    </row>
    <row r="8682" spans="1:17" x14ac:dyDescent="0.25">
      <c r="A8682" t="s">
        <v>163</v>
      </c>
      <c r="B8682" s="1" t="s">
        <v>788</v>
      </c>
      <c r="C8682">
        <v>2009</v>
      </c>
      <c r="D8682" s="15">
        <f>DATE(cars[[#This Row],[year_1]],1,1)</f>
        <v>39814</v>
      </c>
      <c r="E8682" t="s">
        <v>29</v>
      </c>
      <c r="F8682" s="4">
        <v>207</v>
      </c>
      <c r="G8682">
        <v>6</v>
      </c>
      <c r="H8682" t="s">
        <v>18</v>
      </c>
      <c r="I8682" t="s">
        <v>91</v>
      </c>
      <c r="J8682">
        <v>4</v>
      </c>
      <c r="K8682" t="s">
        <v>49</v>
      </c>
      <c r="L8682" t="s">
        <v>21</v>
      </c>
      <c r="M8682" t="s">
        <v>214</v>
      </c>
      <c r="N8682">
        <v>19</v>
      </c>
      <c r="O8682">
        <v>15</v>
      </c>
      <c r="P8682">
        <v>5657</v>
      </c>
      <c r="Q8682">
        <v>24255</v>
      </c>
    </row>
    <row r="8683" spans="1:17" x14ac:dyDescent="0.25">
      <c r="A8683" t="s">
        <v>163</v>
      </c>
      <c r="B8683" s="1" t="s">
        <v>788</v>
      </c>
      <c r="C8683">
        <v>2009</v>
      </c>
      <c r="D8683" s="15">
        <f>DATE(cars[[#This Row],[year_1]],1,1)</f>
        <v>39814</v>
      </c>
      <c r="E8683" t="s">
        <v>29</v>
      </c>
      <c r="F8683" s="4">
        <v>207</v>
      </c>
      <c r="G8683">
        <v>6</v>
      </c>
      <c r="H8683" t="s">
        <v>18</v>
      </c>
      <c r="I8683" t="s">
        <v>91</v>
      </c>
      <c r="J8683">
        <v>4</v>
      </c>
      <c r="K8683" t="s">
        <v>49</v>
      </c>
      <c r="L8683" t="s">
        <v>21</v>
      </c>
      <c r="M8683" t="s">
        <v>214</v>
      </c>
      <c r="N8683">
        <v>19</v>
      </c>
      <c r="O8683">
        <v>15</v>
      </c>
      <c r="P8683">
        <v>5657</v>
      </c>
      <c r="Q8683">
        <v>23575</v>
      </c>
    </row>
    <row r="8684" spans="1:17" x14ac:dyDescent="0.25">
      <c r="A8684" t="s">
        <v>163</v>
      </c>
      <c r="B8684" s="1" t="s">
        <v>788</v>
      </c>
      <c r="C8684">
        <v>2009</v>
      </c>
      <c r="D8684" s="15">
        <f>DATE(cars[[#This Row],[year_1]],1,1)</f>
        <v>39814</v>
      </c>
      <c r="E8684" t="s">
        <v>29</v>
      </c>
      <c r="F8684" s="4">
        <v>207</v>
      </c>
      <c r="G8684">
        <v>6</v>
      </c>
      <c r="H8684" t="s">
        <v>18</v>
      </c>
      <c r="I8684" t="s">
        <v>91</v>
      </c>
      <c r="J8684">
        <v>4</v>
      </c>
      <c r="K8684" t="s">
        <v>49</v>
      </c>
      <c r="L8684" t="s">
        <v>21</v>
      </c>
      <c r="M8684" t="s">
        <v>214</v>
      </c>
      <c r="N8684">
        <v>19</v>
      </c>
      <c r="O8684">
        <v>15</v>
      </c>
      <c r="P8684">
        <v>5657</v>
      </c>
      <c r="Q8684">
        <v>25805</v>
      </c>
    </row>
    <row r="8685" spans="1:17" x14ac:dyDescent="0.25">
      <c r="A8685" t="s">
        <v>163</v>
      </c>
      <c r="B8685" s="1" t="s">
        <v>788</v>
      </c>
      <c r="C8685">
        <v>2009</v>
      </c>
      <c r="D8685" s="15">
        <f>DATE(cars[[#This Row],[year_1]],1,1)</f>
        <v>39814</v>
      </c>
      <c r="E8685" t="s">
        <v>29</v>
      </c>
      <c r="F8685" s="4">
        <v>207</v>
      </c>
      <c r="G8685">
        <v>6</v>
      </c>
      <c r="H8685" t="s">
        <v>18</v>
      </c>
      <c r="I8685" t="s">
        <v>19</v>
      </c>
      <c r="J8685">
        <v>4</v>
      </c>
      <c r="K8685" t="s">
        <v>49</v>
      </c>
      <c r="L8685" t="s">
        <v>21</v>
      </c>
      <c r="M8685" t="s">
        <v>214</v>
      </c>
      <c r="N8685">
        <v>21</v>
      </c>
      <c r="O8685">
        <v>15</v>
      </c>
      <c r="P8685">
        <v>5657</v>
      </c>
      <c r="Q8685">
        <v>21675</v>
      </c>
    </row>
    <row r="8686" spans="1:17" x14ac:dyDescent="0.25">
      <c r="A8686" t="s">
        <v>163</v>
      </c>
      <c r="B8686" s="1" t="s">
        <v>788</v>
      </c>
      <c r="C8686">
        <v>2010</v>
      </c>
      <c r="D8686" s="15">
        <f>DATE(cars[[#This Row],[year_1]],1,1)</f>
        <v>40179</v>
      </c>
      <c r="E8686" t="s">
        <v>29</v>
      </c>
      <c r="F8686" s="4">
        <v>207</v>
      </c>
      <c r="G8686">
        <v>6</v>
      </c>
      <c r="H8686" t="s">
        <v>18</v>
      </c>
      <c r="I8686" t="s">
        <v>19</v>
      </c>
      <c r="J8686">
        <v>4</v>
      </c>
      <c r="K8686" t="s">
        <v>49</v>
      </c>
      <c r="L8686" t="s">
        <v>21</v>
      </c>
      <c r="M8686" t="s">
        <v>214</v>
      </c>
      <c r="N8686">
        <v>21</v>
      </c>
      <c r="O8686">
        <v>15</v>
      </c>
      <c r="P8686">
        <v>5657</v>
      </c>
      <c r="Q8686">
        <v>23220</v>
      </c>
    </row>
    <row r="8687" spans="1:17" x14ac:dyDescent="0.25">
      <c r="A8687" t="s">
        <v>163</v>
      </c>
      <c r="B8687" s="1" t="s">
        <v>788</v>
      </c>
      <c r="C8687">
        <v>2010</v>
      </c>
      <c r="D8687" s="15">
        <f>DATE(cars[[#This Row],[year_1]],1,1)</f>
        <v>40179</v>
      </c>
      <c r="E8687" t="s">
        <v>29</v>
      </c>
      <c r="F8687" s="4">
        <v>207</v>
      </c>
      <c r="G8687">
        <v>6</v>
      </c>
      <c r="H8687" t="s">
        <v>18</v>
      </c>
      <c r="I8687" t="s">
        <v>19</v>
      </c>
      <c r="J8687">
        <v>4</v>
      </c>
      <c r="K8687" t="s">
        <v>49</v>
      </c>
      <c r="L8687" t="s">
        <v>21</v>
      </c>
      <c r="M8687" t="s">
        <v>214</v>
      </c>
      <c r="N8687">
        <v>21</v>
      </c>
      <c r="O8687">
        <v>15</v>
      </c>
      <c r="P8687">
        <v>5657</v>
      </c>
      <c r="Q8687">
        <v>22485</v>
      </c>
    </row>
    <row r="8688" spans="1:17" x14ac:dyDescent="0.25">
      <c r="A8688" t="s">
        <v>163</v>
      </c>
      <c r="B8688" s="1" t="s">
        <v>788</v>
      </c>
      <c r="C8688">
        <v>2010</v>
      </c>
      <c r="D8688" s="15">
        <f>DATE(cars[[#This Row],[year_1]],1,1)</f>
        <v>40179</v>
      </c>
      <c r="E8688" t="s">
        <v>29</v>
      </c>
      <c r="F8688" s="4">
        <v>207</v>
      </c>
      <c r="G8688">
        <v>6</v>
      </c>
      <c r="H8688" t="s">
        <v>18</v>
      </c>
      <c r="I8688" t="s">
        <v>91</v>
      </c>
      <c r="J8688">
        <v>4</v>
      </c>
      <c r="K8688" t="s">
        <v>49</v>
      </c>
      <c r="L8688" t="s">
        <v>21</v>
      </c>
      <c r="M8688" t="s">
        <v>214</v>
      </c>
      <c r="N8688">
        <v>19</v>
      </c>
      <c r="O8688">
        <v>15</v>
      </c>
      <c r="P8688">
        <v>5657</v>
      </c>
      <c r="Q8688">
        <v>25800</v>
      </c>
    </row>
    <row r="8689" spans="1:17" x14ac:dyDescent="0.25">
      <c r="A8689" t="s">
        <v>163</v>
      </c>
      <c r="B8689" s="1" t="s">
        <v>788</v>
      </c>
      <c r="C8689">
        <v>2010</v>
      </c>
      <c r="D8689" s="15">
        <f>DATE(cars[[#This Row],[year_1]],1,1)</f>
        <v>40179</v>
      </c>
      <c r="E8689" t="s">
        <v>29</v>
      </c>
      <c r="F8689" s="4">
        <v>207</v>
      </c>
      <c r="G8689">
        <v>6</v>
      </c>
      <c r="H8689" t="s">
        <v>18</v>
      </c>
      <c r="I8689" t="s">
        <v>91</v>
      </c>
      <c r="J8689">
        <v>4</v>
      </c>
      <c r="K8689" t="s">
        <v>49</v>
      </c>
      <c r="L8689" t="s">
        <v>21</v>
      </c>
      <c r="M8689" t="s">
        <v>214</v>
      </c>
      <c r="N8689">
        <v>19</v>
      </c>
      <c r="O8689">
        <v>15</v>
      </c>
      <c r="P8689">
        <v>5657</v>
      </c>
      <c r="Q8689">
        <v>24905</v>
      </c>
    </row>
    <row r="8690" spans="1:17" x14ac:dyDescent="0.25">
      <c r="A8690" t="s">
        <v>163</v>
      </c>
      <c r="B8690" s="1" t="s">
        <v>788</v>
      </c>
      <c r="C8690">
        <v>2011</v>
      </c>
      <c r="D8690" s="15">
        <f>DATE(cars[[#This Row],[year_1]],1,1)</f>
        <v>40544</v>
      </c>
      <c r="E8690" t="s">
        <v>29</v>
      </c>
      <c r="F8690" s="4">
        <v>207</v>
      </c>
      <c r="G8690">
        <v>6</v>
      </c>
      <c r="H8690" t="s">
        <v>18</v>
      </c>
      <c r="I8690" t="s">
        <v>91</v>
      </c>
      <c r="J8690">
        <v>4</v>
      </c>
      <c r="K8690" t="s">
        <v>49</v>
      </c>
      <c r="L8690" t="s">
        <v>21</v>
      </c>
      <c r="M8690" t="s">
        <v>214</v>
      </c>
      <c r="N8690">
        <v>19</v>
      </c>
      <c r="O8690">
        <v>15</v>
      </c>
      <c r="P8690">
        <v>5657</v>
      </c>
      <c r="Q8690">
        <v>26070</v>
      </c>
    </row>
    <row r="8691" spans="1:17" x14ac:dyDescent="0.25">
      <c r="A8691" t="s">
        <v>163</v>
      </c>
      <c r="B8691" s="1" t="s">
        <v>788</v>
      </c>
      <c r="C8691">
        <v>2011</v>
      </c>
      <c r="D8691" s="15">
        <f>DATE(cars[[#This Row],[year_1]],1,1)</f>
        <v>40544</v>
      </c>
      <c r="E8691" t="s">
        <v>29</v>
      </c>
      <c r="F8691" s="4">
        <v>207</v>
      </c>
      <c r="G8691">
        <v>6</v>
      </c>
      <c r="H8691" t="s">
        <v>18</v>
      </c>
      <c r="I8691" t="s">
        <v>91</v>
      </c>
      <c r="J8691">
        <v>4</v>
      </c>
      <c r="K8691" t="s">
        <v>49</v>
      </c>
      <c r="L8691" t="s">
        <v>21</v>
      </c>
      <c r="M8691" t="s">
        <v>214</v>
      </c>
      <c r="N8691">
        <v>19</v>
      </c>
      <c r="O8691">
        <v>15</v>
      </c>
      <c r="P8691">
        <v>5657</v>
      </c>
      <c r="Q8691">
        <v>25060</v>
      </c>
    </row>
    <row r="8692" spans="1:17" x14ac:dyDescent="0.25">
      <c r="A8692" t="s">
        <v>163</v>
      </c>
      <c r="B8692" s="1" t="s">
        <v>788</v>
      </c>
      <c r="C8692">
        <v>2009</v>
      </c>
      <c r="D8692" s="15">
        <f>DATE(cars[[#This Row],[year_1]],1,1)</f>
        <v>39814</v>
      </c>
      <c r="E8692" t="s">
        <v>29</v>
      </c>
      <c r="F8692" s="4">
        <v>207</v>
      </c>
      <c r="G8692">
        <v>6</v>
      </c>
      <c r="H8692" t="s">
        <v>18</v>
      </c>
      <c r="I8692" t="s">
        <v>91</v>
      </c>
      <c r="J8692">
        <v>2</v>
      </c>
      <c r="K8692" t="s">
        <v>49</v>
      </c>
      <c r="L8692" t="s">
        <v>21</v>
      </c>
      <c r="M8692" t="s">
        <v>214</v>
      </c>
      <c r="N8692">
        <v>19</v>
      </c>
      <c r="O8692">
        <v>15</v>
      </c>
      <c r="P8692">
        <v>5657</v>
      </c>
      <c r="Q8692">
        <v>22305</v>
      </c>
    </row>
    <row r="8693" spans="1:17" x14ac:dyDescent="0.25">
      <c r="A8693" t="s">
        <v>163</v>
      </c>
      <c r="B8693" s="1" t="s">
        <v>788</v>
      </c>
      <c r="C8693">
        <v>2009</v>
      </c>
      <c r="D8693" s="15">
        <f>DATE(cars[[#This Row],[year_1]],1,1)</f>
        <v>39814</v>
      </c>
      <c r="E8693" t="s">
        <v>29</v>
      </c>
      <c r="F8693" s="4">
        <v>207</v>
      </c>
      <c r="G8693">
        <v>6</v>
      </c>
      <c r="H8693" t="s">
        <v>18</v>
      </c>
      <c r="I8693" t="s">
        <v>91</v>
      </c>
      <c r="J8693">
        <v>2</v>
      </c>
      <c r="K8693" t="s">
        <v>49</v>
      </c>
      <c r="L8693" t="s">
        <v>21</v>
      </c>
      <c r="M8693" t="s">
        <v>214</v>
      </c>
      <c r="N8693">
        <v>19</v>
      </c>
      <c r="O8693">
        <v>15</v>
      </c>
      <c r="P8693">
        <v>5657</v>
      </c>
      <c r="Q8693">
        <v>24535</v>
      </c>
    </row>
    <row r="8694" spans="1:17" x14ac:dyDescent="0.25">
      <c r="A8694" t="s">
        <v>163</v>
      </c>
      <c r="B8694" s="1" t="s">
        <v>788</v>
      </c>
      <c r="C8694">
        <v>2009</v>
      </c>
      <c r="D8694" s="15">
        <f>DATE(cars[[#This Row],[year_1]],1,1)</f>
        <v>39814</v>
      </c>
      <c r="E8694" t="s">
        <v>29</v>
      </c>
      <c r="F8694" s="4">
        <v>207</v>
      </c>
      <c r="G8694">
        <v>6</v>
      </c>
      <c r="H8694" t="s">
        <v>18</v>
      </c>
      <c r="I8694" t="s">
        <v>91</v>
      </c>
      <c r="J8694">
        <v>2</v>
      </c>
      <c r="K8694" t="s">
        <v>49</v>
      </c>
      <c r="L8694" t="s">
        <v>21</v>
      </c>
      <c r="M8694" t="s">
        <v>214</v>
      </c>
      <c r="N8694">
        <v>19</v>
      </c>
      <c r="O8694">
        <v>15</v>
      </c>
      <c r="P8694">
        <v>5657</v>
      </c>
      <c r="Q8694">
        <v>22985</v>
      </c>
    </row>
    <row r="8695" spans="1:17" x14ac:dyDescent="0.25">
      <c r="A8695" t="s">
        <v>163</v>
      </c>
      <c r="B8695" s="1" t="s">
        <v>788</v>
      </c>
      <c r="C8695">
        <v>2009</v>
      </c>
      <c r="D8695" s="15">
        <f>DATE(cars[[#This Row],[year_1]],1,1)</f>
        <v>39814</v>
      </c>
      <c r="E8695" t="s">
        <v>29</v>
      </c>
      <c r="F8695" s="4">
        <v>207</v>
      </c>
      <c r="G8695">
        <v>6</v>
      </c>
      <c r="H8695" t="s">
        <v>18</v>
      </c>
      <c r="I8695" t="s">
        <v>91</v>
      </c>
      <c r="J8695">
        <v>2</v>
      </c>
      <c r="K8695" t="s">
        <v>49</v>
      </c>
      <c r="L8695" t="s">
        <v>21</v>
      </c>
      <c r="M8695" t="s">
        <v>214</v>
      </c>
      <c r="N8695">
        <v>19</v>
      </c>
      <c r="O8695">
        <v>15</v>
      </c>
      <c r="P8695">
        <v>5657</v>
      </c>
      <c r="Q8695">
        <v>21810</v>
      </c>
    </row>
    <row r="8696" spans="1:17" x14ac:dyDescent="0.25">
      <c r="A8696" t="s">
        <v>163</v>
      </c>
      <c r="B8696" s="1" t="s">
        <v>788</v>
      </c>
      <c r="C8696">
        <v>2009</v>
      </c>
      <c r="D8696" s="15">
        <f>DATE(cars[[#This Row],[year_1]],1,1)</f>
        <v>39814</v>
      </c>
      <c r="E8696" t="s">
        <v>29</v>
      </c>
      <c r="F8696" s="4">
        <v>207</v>
      </c>
      <c r="G8696">
        <v>6</v>
      </c>
      <c r="H8696" t="s">
        <v>18</v>
      </c>
      <c r="I8696" t="s">
        <v>19</v>
      </c>
      <c r="J8696">
        <v>2</v>
      </c>
      <c r="K8696" t="s">
        <v>49</v>
      </c>
      <c r="L8696" t="s">
        <v>21</v>
      </c>
      <c r="M8696" t="s">
        <v>214</v>
      </c>
      <c r="N8696">
        <v>21</v>
      </c>
      <c r="O8696">
        <v>15</v>
      </c>
      <c r="P8696">
        <v>5657</v>
      </c>
      <c r="Q8696">
        <v>20405</v>
      </c>
    </row>
    <row r="8697" spans="1:17" x14ac:dyDescent="0.25">
      <c r="A8697" t="s">
        <v>163</v>
      </c>
      <c r="B8697" s="1" t="s">
        <v>788</v>
      </c>
      <c r="C8697">
        <v>2010</v>
      </c>
      <c r="D8697" s="15">
        <f>DATE(cars[[#This Row],[year_1]],1,1)</f>
        <v>40179</v>
      </c>
      <c r="E8697" t="s">
        <v>29</v>
      </c>
      <c r="F8697" s="4">
        <v>207</v>
      </c>
      <c r="G8697">
        <v>6</v>
      </c>
      <c r="H8697" t="s">
        <v>18</v>
      </c>
      <c r="I8697" t="s">
        <v>19</v>
      </c>
      <c r="J8697">
        <v>2</v>
      </c>
      <c r="K8697" t="s">
        <v>49</v>
      </c>
      <c r="L8697" t="s">
        <v>21</v>
      </c>
      <c r="M8697" t="s">
        <v>214</v>
      </c>
      <c r="N8697">
        <v>21</v>
      </c>
      <c r="O8697">
        <v>15</v>
      </c>
      <c r="P8697">
        <v>5657</v>
      </c>
      <c r="Q8697">
        <v>22155</v>
      </c>
    </row>
    <row r="8698" spans="1:17" x14ac:dyDescent="0.25">
      <c r="A8698" t="s">
        <v>163</v>
      </c>
      <c r="B8698" s="1" t="s">
        <v>788</v>
      </c>
      <c r="C8698">
        <v>2010</v>
      </c>
      <c r="D8698" s="15">
        <f>DATE(cars[[#This Row],[year_1]],1,1)</f>
        <v>40179</v>
      </c>
      <c r="E8698" t="s">
        <v>29</v>
      </c>
      <c r="F8698" s="4">
        <v>207</v>
      </c>
      <c r="G8698">
        <v>6</v>
      </c>
      <c r="H8698" t="s">
        <v>18</v>
      </c>
      <c r="I8698" t="s">
        <v>91</v>
      </c>
      <c r="J8698">
        <v>2</v>
      </c>
      <c r="K8698" t="s">
        <v>49</v>
      </c>
      <c r="L8698" t="s">
        <v>21</v>
      </c>
      <c r="M8698" t="s">
        <v>214</v>
      </c>
      <c r="N8698">
        <v>19</v>
      </c>
      <c r="O8698">
        <v>15</v>
      </c>
      <c r="P8698">
        <v>5657</v>
      </c>
      <c r="Q8698">
        <v>23570</v>
      </c>
    </row>
    <row r="8699" spans="1:17" x14ac:dyDescent="0.25">
      <c r="A8699" t="s">
        <v>52</v>
      </c>
      <c r="B8699" s="1" t="s">
        <v>215</v>
      </c>
      <c r="C8699">
        <v>2007</v>
      </c>
      <c r="D8699" s="15">
        <f>DATE(cars[[#This Row],[year_1]],1,1)</f>
        <v>39083</v>
      </c>
      <c r="E8699" t="s">
        <v>29</v>
      </c>
      <c r="F8699" s="4">
        <v>207</v>
      </c>
      <c r="G8699">
        <v>6</v>
      </c>
      <c r="H8699" t="s">
        <v>18</v>
      </c>
      <c r="I8699" t="s">
        <v>91</v>
      </c>
      <c r="J8699">
        <v>4</v>
      </c>
      <c r="K8699" t="s">
        <v>49</v>
      </c>
      <c r="L8699" t="s">
        <v>21</v>
      </c>
      <c r="M8699" t="s">
        <v>214</v>
      </c>
      <c r="N8699">
        <v>19</v>
      </c>
      <c r="O8699">
        <v>15</v>
      </c>
      <c r="P8699">
        <v>586</v>
      </c>
      <c r="Q8699">
        <v>22045</v>
      </c>
    </row>
    <row r="8700" spans="1:17" x14ac:dyDescent="0.25">
      <c r="A8700" t="s">
        <v>52</v>
      </c>
      <c r="B8700" s="1" t="s">
        <v>215</v>
      </c>
      <c r="C8700">
        <v>2008</v>
      </c>
      <c r="D8700" s="15">
        <f>DATE(cars[[#This Row],[year_1]],1,1)</f>
        <v>39448</v>
      </c>
      <c r="E8700" t="s">
        <v>29</v>
      </c>
      <c r="F8700" s="4">
        <v>207</v>
      </c>
      <c r="G8700">
        <v>6</v>
      </c>
      <c r="H8700" t="s">
        <v>18</v>
      </c>
      <c r="I8700" t="s">
        <v>91</v>
      </c>
      <c r="J8700">
        <v>4</v>
      </c>
      <c r="K8700" t="s">
        <v>49</v>
      </c>
      <c r="L8700" t="s">
        <v>21</v>
      </c>
      <c r="M8700" t="s">
        <v>214</v>
      </c>
      <c r="N8700">
        <v>19</v>
      </c>
      <c r="O8700">
        <v>15</v>
      </c>
      <c r="P8700">
        <v>586</v>
      </c>
      <c r="Q8700">
        <v>22045</v>
      </c>
    </row>
    <row r="8701" spans="1:17" x14ac:dyDescent="0.25">
      <c r="A8701" t="s">
        <v>52</v>
      </c>
      <c r="B8701" s="1" t="s">
        <v>215</v>
      </c>
      <c r="C8701">
        <v>2009</v>
      </c>
      <c r="D8701" s="15">
        <f>DATE(cars[[#This Row],[year_1]],1,1)</f>
        <v>39814</v>
      </c>
      <c r="E8701" t="s">
        <v>29</v>
      </c>
      <c r="F8701" s="4">
        <v>207</v>
      </c>
      <c r="G8701">
        <v>6</v>
      </c>
      <c r="H8701" t="s">
        <v>18</v>
      </c>
      <c r="I8701" t="s">
        <v>91</v>
      </c>
      <c r="J8701">
        <v>4</v>
      </c>
      <c r="K8701" t="s">
        <v>49</v>
      </c>
      <c r="L8701" t="s">
        <v>21</v>
      </c>
      <c r="M8701" t="s">
        <v>214</v>
      </c>
      <c r="N8701">
        <v>19</v>
      </c>
      <c r="O8701">
        <v>15</v>
      </c>
      <c r="P8701">
        <v>586</v>
      </c>
      <c r="Q8701">
        <v>22150</v>
      </c>
    </row>
    <row r="8702" spans="1:17" x14ac:dyDescent="0.25">
      <c r="A8702" t="s">
        <v>52</v>
      </c>
      <c r="B8702" s="1" t="s">
        <v>965</v>
      </c>
      <c r="C8702">
        <v>2003</v>
      </c>
      <c r="D8702" s="15">
        <f>DATE(cars[[#This Row],[year_1]],1,1)</f>
        <v>37622</v>
      </c>
      <c r="E8702" t="s">
        <v>29</v>
      </c>
      <c r="F8702" s="4">
        <v>207</v>
      </c>
      <c r="G8702">
        <v>6</v>
      </c>
      <c r="H8702" t="s">
        <v>18</v>
      </c>
      <c r="I8702" t="s">
        <v>19</v>
      </c>
      <c r="J8702">
        <v>4</v>
      </c>
      <c r="K8702" t="s">
        <v>49</v>
      </c>
      <c r="L8702" t="s">
        <v>21</v>
      </c>
      <c r="M8702" t="s">
        <v>214</v>
      </c>
      <c r="N8702">
        <v>20</v>
      </c>
      <c r="O8702">
        <v>15</v>
      </c>
      <c r="P8702">
        <v>586</v>
      </c>
      <c r="Q8702">
        <v>20880</v>
      </c>
    </row>
    <row r="8703" spans="1:17" x14ac:dyDescent="0.25">
      <c r="A8703" t="s">
        <v>119</v>
      </c>
      <c r="B8703" s="1">
        <v>944</v>
      </c>
      <c r="C8703">
        <v>1990</v>
      </c>
      <c r="D8703" s="15">
        <f>DATE(cars[[#This Row],[year_1]],1,1)</f>
        <v>32874</v>
      </c>
      <c r="E8703" t="s">
        <v>29</v>
      </c>
      <c r="F8703" s="4">
        <v>208</v>
      </c>
      <c r="G8703">
        <v>4</v>
      </c>
      <c r="H8703" t="s">
        <v>18</v>
      </c>
      <c r="I8703" t="s">
        <v>19</v>
      </c>
      <c r="J8703">
        <v>2</v>
      </c>
      <c r="K8703" t="s">
        <v>56</v>
      </c>
      <c r="L8703" t="s">
        <v>21</v>
      </c>
      <c r="M8703" t="s">
        <v>67</v>
      </c>
      <c r="N8703">
        <v>24</v>
      </c>
      <c r="O8703">
        <v>15</v>
      </c>
      <c r="P8703">
        <v>1715</v>
      </c>
      <c r="Q8703">
        <v>2667</v>
      </c>
    </row>
    <row r="8704" spans="1:17" x14ac:dyDescent="0.25">
      <c r="A8704" t="s">
        <v>119</v>
      </c>
      <c r="B8704" s="1">
        <v>944</v>
      </c>
      <c r="C8704">
        <v>1990</v>
      </c>
      <c r="D8704" s="15">
        <f>DATE(cars[[#This Row],[year_1]],1,1)</f>
        <v>32874</v>
      </c>
      <c r="E8704" t="s">
        <v>29</v>
      </c>
      <c r="F8704" s="4">
        <v>208</v>
      </c>
      <c r="G8704">
        <v>4</v>
      </c>
      <c r="H8704" t="s">
        <v>18</v>
      </c>
      <c r="I8704" t="s">
        <v>19</v>
      </c>
      <c r="J8704">
        <v>2</v>
      </c>
      <c r="K8704" t="s">
        <v>24</v>
      </c>
      <c r="L8704" t="s">
        <v>21</v>
      </c>
      <c r="M8704" t="s">
        <v>25</v>
      </c>
      <c r="N8704">
        <v>24</v>
      </c>
      <c r="O8704">
        <v>15</v>
      </c>
      <c r="P8704">
        <v>1715</v>
      </c>
      <c r="Q8704">
        <v>3083</v>
      </c>
    </row>
    <row r="8705" spans="1:17" x14ac:dyDescent="0.25">
      <c r="A8705" t="s">
        <v>119</v>
      </c>
      <c r="B8705" s="1">
        <v>944</v>
      </c>
      <c r="C8705">
        <v>1991</v>
      </c>
      <c r="D8705" s="15">
        <f>DATE(cars[[#This Row],[year_1]],1,1)</f>
        <v>33239</v>
      </c>
      <c r="E8705" t="s">
        <v>29</v>
      </c>
      <c r="F8705" s="4">
        <v>208</v>
      </c>
      <c r="G8705">
        <v>4</v>
      </c>
      <c r="H8705" t="s">
        <v>18</v>
      </c>
      <c r="I8705" t="s">
        <v>19</v>
      </c>
      <c r="J8705">
        <v>2</v>
      </c>
      <c r="K8705" t="s">
        <v>24</v>
      </c>
      <c r="L8705" t="s">
        <v>21</v>
      </c>
      <c r="M8705" t="s">
        <v>25</v>
      </c>
      <c r="N8705">
        <v>24</v>
      </c>
      <c r="O8705">
        <v>15</v>
      </c>
      <c r="P8705">
        <v>1715</v>
      </c>
      <c r="Q8705">
        <v>3578</v>
      </c>
    </row>
    <row r="8706" spans="1:17" x14ac:dyDescent="0.25">
      <c r="A8706" t="s">
        <v>119</v>
      </c>
      <c r="B8706" s="1">
        <v>944</v>
      </c>
      <c r="C8706">
        <v>1991</v>
      </c>
      <c r="D8706" s="15">
        <f>DATE(cars[[#This Row],[year_1]],1,1)</f>
        <v>33239</v>
      </c>
      <c r="E8706" t="s">
        <v>29</v>
      </c>
      <c r="F8706" s="4">
        <v>208</v>
      </c>
      <c r="G8706">
        <v>4</v>
      </c>
      <c r="H8706" t="s">
        <v>18</v>
      </c>
      <c r="I8706" t="s">
        <v>19</v>
      </c>
      <c r="J8706">
        <v>2</v>
      </c>
      <c r="K8706" t="s">
        <v>56</v>
      </c>
      <c r="L8706" t="s">
        <v>21</v>
      </c>
      <c r="M8706" t="s">
        <v>67</v>
      </c>
      <c r="N8706">
        <v>24</v>
      </c>
      <c r="O8706">
        <v>15</v>
      </c>
      <c r="P8706">
        <v>1715</v>
      </c>
      <c r="Q8706">
        <v>3047</v>
      </c>
    </row>
    <row r="8707" spans="1:17" x14ac:dyDescent="0.25">
      <c r="A8707" t="s">
        <v>199</v>
      </c>
      <c r="B8707" s="1" t="s">
        <v>360</v>
      </c>
      <c r="C8707">
        <v>2008</v>
      </c>
      <c r="D8707" s="15">
        <f>DATE(cars[[#This Row],[year_1]],1,1)</f>
        <v>39448</v>
      </c>
      <c r="E8707" t="s">
        <v>29</v>
      </c>
      <c r="F8707" s="4">
        <v>210</v>
      </c>
      <c r="G8707">
        <v>6</v>
      </c>
      <c r="H8707" t="s">
        <v>33</v>
      </c>
      <c r="I8707" t="s">
        <v>19</v>
      </c>
      <c r="J8707">
        <v>4</v>
      </c>
      <c r="K8707" t="s">
        <v>49</v>
      </c>
      <c r="L8707" t="s">
        <v>21</v>
      </c>
      <c r="M8707" t="s">
        <v>214</v>
      </c>
      <c r="N8707">
        <v>20</v>
      </c>
      <c r="O8707">
        <v>15</v>
      </c>
      <c r="P8707">
        <v>1851</v>
      </c>
      <c r="Q8707">
        <v>26170</v>
      </c>
    </row>
    <row r="8708" spans="1:17" x14ac:dyDescent="0.25">
      <c r="A8708" t="s">
        <v>199</v>
      </c>
      <c r="B8708" s="1" t="s">
        <v>360</v>
      </c>
      <c r="C8708">
        <v>2008</v>
      </c>
      <c r="D8708" s="15">
        <f>DATE(cars[[#This Row],[year_1]],1,1)</f>
        <v>39448</v>
      </c>
      <c r="E8708" t="s">
        <v>29</v>
      </c>
      <c r="F8708" s="4">
        <v>210</v>
      </c>
      <c r="G8708">
        <v>6</v>
      </c>
      <c r="H8708" t="s">
        <v>33</v>
      </c>
      <c r="I8708" t="s">
        <v>19</v>
      </c>
      <c r="J8708">
        <v>4</v>
      </c>
      <c r="K8708" t="s">
        <v>49</v>
      </c>
      <c r="L8708" t="s">
        <v>21</v>
      </c>
      <c r="M8708" t="s">
        <v>214</v>
      </c>
      <c r="N8708">
        <v>20</v>
      </c>
      <c r="O8708">
        <v>15</v>
      </c>
      <c r="P8708">
        <v>1851</v>
      </c>
      <c r="Q8708">
        <v>22030</v>
      </c>
    </row>
    <row r="8709" spans="1:17" x14ac:dyDescent="0.25">
      <c r="A8709" t="s">
        <v>199</v>
      </c>
      <c r="B8709" s="1" t="s">
        <v>360</v>
      </c>
      <c r="C8709">
        <v>2008</v>
      </c>
      <c r="D8709" s="15">
        <f>DATE(cars[[#This Row],[year_1]],1,1)</f>
        <v>39448</v>
      </c>
      <c r="E8709" t="s">
        <v>29</v>
      </c>
      <c r="F8709" s="4">
        <v>210</v>
      </c>
      <c r="G8709">
        <v>6</v>
      </c>
      <c r="H8709" t="s">
        <v>18</v>
      </c>
      <c r="I8709" t="s">
        <v>91</v>
      </c>
      <c r="J8709">
        <v>4</v>
      </c>
      <c r="K8709" t="s">
        <v>49</v>
      </c>
      <c r="L8709" t="s">
        <v>21</v>
      </c>
      <c r="M8709" t="s">
        <v>214</v>
      </c>
      <c r="N8709">
        <v>19</v>
      </c>
      <c r="O8709">
        <v>15</v>
      </c>
      <c r="P8709">
        <v>1851</v>
      </c>
      <c r="Q8709">
        <v>25245</v>
      </c>
    </row>
    <row r="8710" spans="1:17" x14ac:dyDescent="0.25">
      <c r="A8710" t="s">
        <v>199</v>
      </c>
      <c r="B8710" s="1" t="s">
        <v>360</v>
      </c>
      <c r="C8710">
        <v>2008</v>
      </c>
      <c r="D8710" s="15">
        <f>DATE(cars[[#This Row],[year_1]],1,1)</f>
        <v>39448</v>
      </c>
      <c r="E8710" t="s">
        <v>29</v>
      </c>
      <c r="F8710" s="4">
        <v>210</v>
      </c>
      <c r="G8710">
        <v>6</v>
      </c>
      <c r="H8710" t="s">
        <v>18</v>
      </c>
      <c r="I8710" t="s">
        <v>91</v>
      </c>
      <c r="J8710">
        <v>4</v>
      </c>
      <c r="K8710" t="s">
        <v>49</v>
      </c>
      <c r="L8710" t="s">
        <v>21</v>
      </c>
      <c r="M8710" t="s">
        <v>214</v>
      </c>
      <c r="N8710">
        <v>19</v>
      </c>
      <c r="O8710">
        <v>15</v>
      </c>
      <c r="P8710">
        <v>1851</v>
      </c>
      <c r="Q8710">
        <v>24720</v>
      </c>
    </row>
    <row r="8711" spans="1:17" x14ac:dyDescent="0.25">
      <c r="A8711" t="s">
        <v>199</v>
      </c>
      <c r="B8711" s="1" t="s">
        <v>360</v>
      </c>
      <c r="C8711">
        <v>2008</v>
      </c>
      <c r="D8711" s="15">
        <f>DATE(cars[[#This Row],[year_1]],1,1)</f>
        <v>39448</v>
      </c>
      <c r="E8711" t="s">
        <v>29</v>
      </c>
      <c r="F8711" s="4">
        <v>210</v>
      </c>
      <c r="G8711">
        <v>6</v>
      </c>
      <c r="H8711" t="s">
        <v>18</v>
      </c>
      <c r="I8711" t="s">
        <v>91</v>
      </c>
      <c r="J8711">
        <v>4</v>
      </c>
      <c r="K8711" t="s">
        <v>49</v>
      </c>
      <c r="L8711" t="s">
        <v>21</v>
      </c>
      <c r="M8711" t="s">
        <v>214</v>
      </c>
      <c r="N8711">
        <v>19</v>
      </c>
      <c r="O8711">
        <v>15</v>
      </c>
      <c r="P8711">
        <v>1851</v>
      </c>
      <c r="Q8711">
        <v>28580</v>
      </c>
    </row>
    <row r="8712" spans="1:17" x14ac:dyDescent="0.25">
      <c r="A8712" t="s">
        <v>199</v>
      </c>
      <c r="B8712" s="1" t="s">
        <v>360</v>
      </c>
      <c r="C8712">
        <v>2008</v>
      </c>
      <c r="D8712" s="15">
        <f>DATE(cars[[#This Row],[year_1]],1,1)</f>
        <v>39448</v>
      </c>
      <c r="E8712" t="s">
        <v>29</v>
      </c>
      <c r="F8712" s="4">
        <v>210</v>
      </c>
      <c r="G8712">
        <v>6</v>
      </c>
      <c r="H8712" t="s">
        <v>18</v>
      </c>
      <c r="I8712" t="s">
        <v>91</v>
      </c>
      <c r="J8712">
        <v>4</v>
      </c>
      <c r="K8712" t="s">
        <v>49</v>
      </c>
      <c r="L8712" t="s">
        <v>21</v>
      </c>
      <c r="M8712" t="s">
        <v>196</v>
      </c>
      <c r="N8712">
        <v>19</v>
      </c>
      <c r="O8712">
        <v>15</v>
      </c>
      <c r="P8712">
        <v>1851</v>
      </c>
      <c r="Q8712">
        <v>26590</v>
      </c>
    </row>
    <row r="8713" spans="1:17" x14ac:dyDescent="0.25">
      <c r="A8713" t="s">
        <v>199</v>
      </c>
      <c r="B8713" s="1" t="s">
        <v>360</v>
      </c>
      <c r="C8713">
        <v>2008</v>
      </c>
      <c r="D8713" s="15">
        <f>DATE(cars[[#This Row],[year_1]],1,1)</f>
        <v>39448</v>
      </c>
      <c r="E8713" t="s">
        <v>29</v>
      </c>
      <c r="F8713" s="4">
        <v>210</v>
      </c>
      <c r="G8713">
        <v>6</v>
      </c>
      <c r="H8713" t="s">
        <v>33</v>
      </c>
      <c r="I8713" t="s">
        <v>19</v>
      </c>
      <c r="J8713">
        <v>4</v>
      </c>
      <c r="K8713" t="s">
        <v>49</v>
      </c>
      <c r="L8713" t="s">
        <v>21</v>
      </c>
      <c r="M8713" t="s">
        <v>196</v>
      </c>
      <c r="N8713">
        <v>20</v>
      </c>
      <c r="O8713">
        <v>15</v>
      </c>
      <c r="P8713">
        <v>1851</v>
      </c>
      <c r="Q8713">
        <v>24010</v>
      </c>
    </row>
    <row r="8714" spans="1:17" x14ac:dyDescent="0.25">
      <c r="A8714" t="s">
        <v>199</v>
      </c>
      <c r="B8714" s="1" t="s">
        <v>360</v>
      </c>
      <c r="C8714">
        <v>2008</v>
      </c>
      <c r="D8714" s="15">
        <f>DATE(cars[[#This Row],[year_1]],1,1)</f>
        <v>39448</v>
      </c>
      <c r="E8714" t="s">
        <v>29</v>
      </c>
      <c r="F8714" s="4">
        <v>210</v>
      </c>
      <c r="G8714">
        <v>6</v>
      </c>
      <c r="H8714" t="s">
        <v>18</v>
      </c>
      <c r="I8714" t="s">
        <v>91</v>
      </c>
      <c r="J8714">
        <v>4</v>
      </c>
      <c r="K8714" t="s">
        <v>49</v>
      </c>
      <c r="L8714" t="s">
        <v>21</v>
      </c>
      <c r="M8714" t="s">
        <v>196</v>
      </c>
      <c r="N8714">
        <v>19</v>
      </c>
      <c r="O8714">
        <v>15</v>
      </c>
      <c r="P8714">
        <v>1851</v>
      </c>
      <c r="Q8714">
        <v>26120</v>
      </c>
    </row>
    <row r="8715" spans="1:17" x14ac:dyDescent="0.25">
      <c r="A8715" t="s">
        <v>199</v>
      </c>
      <c r="B8715" s="1" t="s">
        <v>360</v>
      </c>
      <c r="C8715">
        <v>2008</v>
      </c>
      <c r="D8715" s="15">
        <f>DATE(cars[[#This Row],[year_1]],1,1)</f>
        <v>39448</v>
      </c>
      <c r="E8715" t="s">
        <v>29</v>
      </c>
      <c r="F8715" s="4">
        <v>210</v>
      </c>
      <c r="G8715">
        <v>6</v>
      </c>
      <c r="H8715" t="s">
        <v>33</v>
      </c>
      <c r="I8715" t="s">
        <v>19</v>
      </c>
      <c r="J8715">
        <v>4</v>
      </c>
      <c r="K8715" t="s">
        <v>49</v>
      </c>
      <c r="L8715" t="s">
        <v>21</v>
      </c>
      <c r="M8715" t="s">
        <v>196</v>
      </c>
      <c r="N8715">
        <v>20</v>
      </c>
      <c r="O8715">
        <v>15</v>
      </c>
      <c r="P8715">
        <v>1851</v>
      </c>
      <c r="Q8715">
        <v>26920</v>
      </c>
    </row>
    <row r="8716" spans="1:17" x14ac:dyDescent="0.25">
      <c r="A8716" t="s">
        <v>199</v>
      </c>
      <c r="B8716" s="1" t="s">
        <v>360</v>
      </c>
      <c r="C8716">
        <v>2008</v>
      </c>
      <c r="D8716" s="15">
        <f>DATE(cars[[#This Row],[year_1]],1,1)</f>
        <v>39448</v>
      </c>
      <c r="E8716" t="s">
        <v>29</v>
      </c>
      <c r="F8716" s="4">
        <v>210</v>
      </c>
      <c r="G8716">
        <v>6</v>
      </c>
      <c r="H8716" t="s">
        <v>33</v>
      </c>
      <c r="I8716" t="s">
        <v>19</v>
      </c>
      <c r="J8716">
        <v>4</v>
      </c>
      <c r="K8716" t="s">
        <v>49</v>
      </c>
      <c r="L8716" t="s">
        <v>21</v>
      </c>
      <c r="M8716" t="s">
        <v>196</v>
      </c>
      <c r="N8716">
        <v>20</v>
      </c>
      <c r="O8716">
        <v>15</v>
      </c>
      <c r="P8716">
        <v>1851</v>
      </c>
      <c r="Q8716">
        <v>26540</v>
      </c>
    </row>
    <row r="8717" spans="1:17" x14ac:dyDescent="0.25">
      <c r="A8717" t="s">
        <v>199</v>
      </c>
      <c r="B8717" s="1" t="s">
        <v>360</v>
      </c>
      <c r="C8717">
        <v>2008</v>
      </c>
      <c r="D8717" s="15">
        <f>DATE(cars[[#This Row],[year_1]],1,1)</f>
        <v>39448</v>
      </c>
      <c r="E8717" t="s">
        <v>29</v>
      </c>
      <c r="F8717" s="4">
        <v>210</v>
      </c>
      <c r="G8717">
        <v>6</v>
      </c>
      <c r="H8717" t="s">
        <v>18</v>
      </c>
      <c r="I8717" t="s">
        <v>91</v>
      </c>
      <c r="J8717">
        <v>4</v>
      </c>
      <c r="K8717" t="s">
        <v>49</v>
      </c>
      <c r="L8717" t="s">
        <v>21</v>
      </c>
      <c r="M8717" t="s">
        <v>214</v>
      </c>
      <c r="N8717">
        <v>19</v>
      </c>
      <c r="O8717">
        <v>15</v>
      </c>
      <c r="P8717">
        <v>1851</v>
      </c>
      <c r="Q8717">
        <v>27935</v>
      </c>
    </row>
    <row r="8718" spans="1:17" x14ac:dyDescent="0.25">
      <c r="A8718" t="s">
        <v>199</v>
      </c>
      <c r="B8718" s="1" t="s">
        <v>360</v>
      </c>
      <c r="C8718">
        <v>2008</v>
      </c>
      <c r="D8718" s="15">
        <f>DATE(cars[[#This Row],[year_1]],1,1)</f>
        <v>39448</v>
      </c>
      <c r="E8718" t="s">
        <v>29</v>
      </c>
      <c r="F8718" s="4">
        <v>210</v>
      </c>
      <c r="G8718">
        <v>6</v>
      </c>
      <c r="H8718" t="s">
        <v>33</v>
      </c>
      <c r="I8718" t="s">
        <v>19</v>
      </c>
      <c r="J8718">
        <v>4</v>
      </c>
      <c r="K8718" t="s">
        <v>49</v>
      </c>
      <c r="L8718" t="s">
        <v>21</v>
      </c>
      <c r="M8718" t="s">
        <v>196</v>
      </c>
      <c r="N8718">
        <v>20</v>
      </c>
      <c r="O8718">
        <v>15</v>
      </c>
      <c r="P8718">
        <v>1851</v>
      </c>
      <c r="Q8718">
        <v>26935</v>
      </c>
    </row>
    <row r="8719" spans="1:17" x14ac:dyDescent="0.25">
      <c r="A8719" t="s">
        <v>199</v>
      </c>
      <c r="B8719" s="1" t="s">
        <v>360</v>
      </c>
      <c r="C8719">
        <v>2009</v>
      </c>
      <c r="D8719" s="15">
        <f>DATE(cars[[#This Row],[year_1]],1,1)</f>
        <v>39814</v>
      </c>
      <c r="E8719" t="s">
        <v>29</v>
      </c>
      <c r="F8719" s="4">
        <v>210</v>
      </c>
      <c r="G8719">
        <v>6</v>
      </c>
      <c r="H8719" t="s">
        <v>33</v>
      </c>
      <c r="I8719" t="s">
        <v>19</v>
      </c>
      <c r="J8719">
        <v>4</v>
      </c>
      <c r="K8719" t="s">
        <v>45</v>
      </c>
      <c r="L8719" t="s">
        <v>21</v>
      </c>
      <c r="M8719" t="s">
        <v>196</v>
      </c>
      <c r="N8719">
        <v>20</v>
      </c>
      <c r="O8719">
        <v>15</v>
      </c>
      <c r="P8719">
        <v>1851</v>
      </c>
      <c r="Q8719">
        <v>28630</v>
      </c>
    </row>
    <row r="8720" spans="1:17" x14ac:dyDescent="0.25">
      <c r="A8720" t="s">
        <v>199</v>
      </c>
      <c r="B8720" s="1" t="s">
        <v>360</v>
      </c>
      <c r="C8720">
        <v>2009</v>
      </c>
      <c r="D8720" s="15">
        <f>DATE(cars[[#This Row],[year_1]],1,1)</f>
        <v>39814</v>
      </c>
      <c r="E8720" t="s">
        <v>29</v>
      </c>
      <c r="F8720" s="4">
        <v>210</v>
      </c>
      <c r="G8720">
        <v>6</v>
      </c>
      <c r="H8720" t="s">
        <v>33</v>
      </c>
      <c r="I8720" t="s">
        <v>19</v>
      </c>
      <c r="J8720">
        <v>4</v>
      </c>
      <c r="K8720" t="s">
        <v>45</v>
      </c>
      <c r="L8720" t="s">
        <v>21</v>
      </c>
      <c r="M8720" t="s">
        <v>214</v>
      </c>
      <c r="N8720">
        <v>20</v>
      </c>
      <c r="O8720">
        <v>15</v>
      </c>
      <c r="P8720">
        <v>1851</v>
      </c>
      <c r="Q8720">
        <v>23710</v>
      </c>
    </row>
    <row r="8721" spans="1:17" x14ac:dyDescent="0.25">
      <c r="A8721" t="s">
        <v>199</v>
      </c>
      <c r="B8721" s="1" t="s">
        <v>360</v>
      </c>
      <c r="C8721">
        <v>2009</v>
      </c>
      <c r="D8721" s="15">
        <f>DATE(cars[[#This Row],[year_1]],1,1)</f>
        <v>39814</v>
      </c>
      <c r="E8721" t="s">
        <v>29</v>
      </c>
      <c r="F8721" s="4">
        <v>210</v>
      </c>
      <c r="G8721">
        <v>6</v>
      </c>
      <c r="H8721" t="s">
        <v>18</v>
      </c>
      <c r="I8721" t="s">
        <v>91</v>
      </c>
      <c r="J8721">
        <v>4</v>
      </c>
      <c r="K8721" t="s">
        <v>45</v>
      </c>
      <c r="L8721" t="s">
        <v>21</v>
      </c>
      <c r="M8721" t="s">
        <v>196</v>
      </c>
      <c r="N8721">
        <v>19</v>
      </c>
      <c r="O8721">
        <v>15</v>
      </c>
      <c r="P8721">
        <v>1851</v>
      </c>
      <c r="Q8721">
        <v>28210</v>
      </c>
    </row>
    <row r="8722" spans="1:17" x14ac:dyDescent="0.25">
      <c r="A8722" t="s">
        <v>199</v>
      </c>
      <c r="B8722" s="1" t="s">
        <v>360</v>
      </c>
      <c r="C8722">
        <v>2009</v>
      </c>
      <c r="D8722" s="15">
        <f>DATE(cars[[#This Row],[year_1]],1,1)</f>
        <v>39814</v>
      </c>
      <c r="E8722" t="s">
        <v>29</v>
      </c>
      <c r="F8722" s="4">
        <v>210</v>
      </c>
      <c r="G8722">
        <v>6</v>
      </c>
      <c r="H8722" t="s">
        <v>33</v>
      </c>
      <c r="I8722" t="s">
        <v>19</v>
      </c>
      <c r="J8722">
        <v>4</v>
      </c>
      <c r="K8722" t="s">
        <v>45</v>
      </c>
      <c r="L8722" t="s">
        <v>21</v>
      </c>
      <c r="M8722" t="s">
        <v>196</v>
      </c>
      <c r="N8722">
        <v>20</v>
      </c>
      <c r="O8722">
        <v>15</v>
      </c>
      <c r="P8722">
        <v>1851</v>
      </c>
      <c r="Q8722">
        <v>26405</v>
      </c>
    </row>
    <row r="8723" spans="1:17" x14ac:dyDescent="0.25">
      <c r="A8723" t="s">
        <v>199</v>
      </c>
      <c r="B8723" s="1" t="s">
        <v>360</v>
      </c>
      <c r="C8723">
        <v>2009</v>
      </c>
      <c r="D8723" s="15">
        <f>DATE(cars[[#This Row],[year_1]],1,1)</f>
        <v>39814</v>
      </c>
      <c r="E8723" t="s">
        <v>29</v>
      </c>
      <c r="F8723" s="4">
        <v>210</v>
      </c>
      <c r="G8723">
        <v>6</v>
      </c>
      <c r="H8723" t="s">
        <v>33</v>
      </c>
      <c r="I8723" t="s">
        <v>19</v>
      </c>
      <c r="J8723">
        <v>4</v>
      </c>
      <c r="K8723" t="s">
        <v>45</v>
      </c>
      <c r="L8723" t="s">
        <v>21</v>
      </c>
      <c r="M8723" t="s">
        <v>214</v>
      </c>
      <c r="N8723">
        <v>20</v>
      </c>
      <c r="O8723">
        <v>15</v>
      </c>
      <c r="P8723">
        <v>1851</v>
      </c>
      <c r="Q8723">
        <v>27315</v>
      </c>
    </row>
    <row r="8724" spans="1:17" x14ac:dyDescent="0.25">
      <c r="A8724" t="s">
        <v>199</v>
      </c>
      <c r="B8724" s="1" t="s">
        <v>360</v>
      </c>
      <c r="C8724">
        <v>2009</v>
      </c>
      <c r="D8724" s="15">
        <f>DATE(cars[[#This Row],[year_1]],1,1)</f>
        <v>39814</v>
      </c>
      <c r="E8724" t="s">
        <v>29</v>
      </c>
      <c r="F8724" s="4">
        <v>210</v>
      </c>
      <c r="G8724">
        <v>6</v>
      </c>
      <c r="H8724" t="s">
        <v>33</v>
      </c>
      <c r="I8724" t="s">
        <v>19</v>
      </c>
      <c r="J8724">
        <v>4</v>
      </c>
      <c r="K8724" t="s">
        <v>45</v>
      </c>
      <c r="L8724" t="s">
        <v>21</v>
      </c>
      <c r="M8724" t="s">
        <v>214</v>
      </c>
      <c r="N8724">
        <v>20</v>
      </c>
      <c r="O8724">
        <v>15</v>
      </c>
      <c r="P8724">
        <v>1851</v>
      </c>
      <c r="Q8724">
        <v>22560</v>
      </c>
    </row>
    <row r="8725" spans="1:17" x14ac:dyDescent="0.25">
      <c r="A8725" t="s">
        <v>199</v>
      </c>
      <c r="B8725" s="1" t="s">
        <v>360</v>
      </c>
      <c r="C8725">
        <v>2010</v>
      </c>
      <c r="D8725" s="15">
        <f>DATE(cars[[#This Row],[year_1]],1,1)</f>
        <v>40179</v>
      </c>
      <c r="E8725" t="s">
        <v>29</v>
      </c>
      <c r="F8725" s="4">
        <v>210</v>
      </c>
      <c r="G8725">
        <v>6</v>
      </c>
      <c r="H8725" t="s">
        <v>33</v>
      </c>
      <c r="I8725" t="s">
        <v>19</v>
      </c>
      <c r="J8725">
        <v>4</v>
      </c>
      <c r="K8725" t="s">
        <v>45</v>
      </c>
      <c r="L8725" t="s">
        <v>21</v>
      </c>
      <c r="M8725" t="s">
        <v>196</v>
      </c>
      <c r="N8725">
        <v>20</v>
      </c>
      <c r="O8725">
        <v>15</v>
      </c>
      <c r="P8725">
        <v>1851</v>
      </c>
      <c r="Q8725">
        <v>26325</v>
      </c>
    </row>
    <row r="8726" spans="1:17" x14ac:dyDescent="0.25">
      <c r="A8726" t="s">
        <v>199</v>
      </c>
      <c r="B8726" s="1" t="s">
        <v>360</v>
      </c>
      <c r="C8726">
        <v>2010</v>
      </c>
      <c r="D8726" s="15">
        <f>DATE(cars[[#This Row],[year_1]],1,1)</f>
        <v>40179</v>
      </c>
      <c r="E8726" t="s">
        <v>29</v>
      </c>
      <c r="F8726" s="4">
        <v>210</v>
      </c>
      <c r="G8726">
        <v>6</v>
      </c>
      <c r="H8726" t="s">
        <v>33</v>
      </c>
      <c r="I8726" t="s">
        <v>19</v>
      </c>
      <c r="J8726">
        <v>4</v>
      </c>
      <c r="K8726" t="s">
        <v>45</v>
      </c>
      <c r="L8726" t="s">
        <v>21</v>
      </c>
      <c r="M8726" t="s">
        <v>196</v>
      </c>
      <c r="N8726">
        <v>20</v>
      </c>
      <c r="O8726">
        <v>15</v>
      </c>
      <c r="P8726">
        <v>1851</v>
      </c>
      <c r="Q8726">
        <v>25305</v>
      </c>
    </row>
    <row r="8727" spans="1:17" x14ac:dyDescent="0.25">
      <c r="A8727" t="s">
        <v>199</v>
      </c>
      <c r="B8727" s="1" t="s">
        <v>360</v>
      </c>
      <c r="C8727">
        <v>2010</v>
      </c>
      <c r="D8727" s="15">
        <f>DATE(cars[[#This Row],[year_1]],1,1)</f>
        <v>40179</v>
      </c>
      <c r="E8727" t="s">
        <v>29</v>
      </c>
      <c r="F8727" s="4">
        <v>210</v>
      </c>
      <c r="G8727">
        <v>6</v>
      </c>
      <c r="H8727" t="s">
        <v>33</v>
      </c>
      <c r="I8727" t="s">
        <v>19</v>
      </c>
      <c r="J8727">
        <v>4</v>
      </c>
      <c r="K8727" t="s">
        <v>45</v>
      </c>
      <c r="L8727" t="s">
        <v>21</v>
      </c>
      <c r="M8727" t="s">
        <v>214</v>
      </c>
      <c r="N8727">
        <v>20</v>
      </c>
      <c r="O8727">
        <v>15</v>
      </c>
      <c r="P8727">
        <v>1851</v>
      </c>
      <c r="Q8727">
        <v>23630</v>
      </c>
    </row>
    <row r="8728" spans="1:17" x14ac:dyDescent="0.25">
      <c r="A8728" t="s">
        <v>199</v>
      </c>
      <c r="B8728" s="1" t="s">
        <v>360</v>
      </c>
      <c r="C8728">
        <v>2010</v>
      </c>
      <c r="D8728" s="15">
        <f>DATE(cars[[#This Row],[year_1]],1,1)</f>
        <v>40179</v>
      </c>
      <c r="E8728" t="s">
        <v>29</v>
      </c>
      <c r="F8728" s="4">
        <v>210</v>
      </c>
      <c r="G8728">
        <v>6</v>
      </c>
      <c r="H8728" t="s">
        <v>33</v>
      </c>
      <c r="I8728" t="s">
        <v>19</v>
      </c>
      <c r="J8728">
        <v>4</v>
      </c>
      <c r="K8728" t="s">
        <v>45</v>
      </c>
      <c r="L8728" t="s">
        <v>21</v>
      </c>
      <c r="M8728" t="s">
        <v>214</v>
      </c>
      <c r="N8728">
        <v>20</v>
      </c>
      <c r="O8728">
        <v>15</v>
      </c>
      <c r="P8728">
        <v>1851</v>
      </c>
      <c r="Q8728">
        <v>22755</v>
      </c>
    </row>
    <row r="8729" spans="1:17" x14ac:dyDescent="0.25">
      <c r="A8729" t="s">
        <v>199</v>
      </c>
      <c r="B8729" s="1" t="s">
        <v>360</v>
      </c>
      <c r="C8729">
        <v>2010</v>
      </c>
      <c r="D8729" s="15">
        <f>DATE(cars[[#This Row],[year_1]],1,1)</f>
        <v>40179</v>
      </c>
      <c r="E8729" t="s">
        <v>29</v>
      </c>
      <c r="F8729" s="4">
        <v>210</v>
      </c>
      <c r="G8729">
        <v>6</v>
      </c>
      <c r="H8729" t="s">
        <v>33</v>
      </c>
      <c r="I8729" t="s">
        <v>19</v>
      </c>
      <c r="J8729">
        <v>4</v>
      </c>
      <c r="K8729" t="s">
        <v>45</v>
      </c>
      <c r="L8729" t="s">
        <v>21</v>
      </c>
      <c r="M8729" t="s">
        <v>196</v>
      </c>
      <c r="N8729">
        <v>20</v>
      </c>
      <c r="O8729">
        <v>15</v>
      </c>
      <c r="P8729">
        <v>1851</v>
      </c>
      <c r="Q8729">
        <v>30180</v>
      </c>
    </row>
    <row r="8730" spans="1:17" x14ac:dyDescent="0.25">
      <c r="A8730" t="s">
        <v>199</v>
      </c>
      <c r="B8730" s="1" t="s">
        <v>708</v>
      </c>
      <c r="C8730">
        <v>2009</v>
      </c>
      <c r="D8730" s="15">
        <f>DATE(cars[[#This Row],[year_1]],1,1)</f>
        <v>39814</v>
      </c>
      <c r="E8730" t="s">
        <v>29</v>
      </c>
      <c r="F8730" s="4">
        <v>210</v>
      </c>
      <c r="G8730">
        <v>6</v>
      </c>
      <c r="H8730" t="s">
        <v>33</v>
      </c>
      <c r="I8730" t="s">
        <v>91</v>
      </c>
      <c r="J8730">
        <v>4</v>
      </c>
      <c r="K8730" t="s">
        <v>101</v>
      </c>
      <c r="L8730" t="s">
        <v>31</v>
      </c>
      <c r="M8730" t="s">
        <v>90</v>
      </c>
      <c r="N8730">
        <v>21</v>
      </c>
      <c r="O8730">
        <v>15</v>
      </c>
      <c r="P8730">
        <v>1851</v>
      </c>
      <c r="Q8730">
        <v>26220</v>
      </c>
    </row>
    <row r="8731" spans="1:17" x14ac:dyDescent="0.25">
      <c r="A8731" t="s">
        <v>199</v>
      </c>
      <c r="B8731" s="1" t="s">
        <v>708</v>
      </c>
      <c r="C8731">
        <v>2009</v>
      </c>
      <c r="D8731" s="15">
        <f>DATE(cars[[#This Row],[year_1]],1,1)</f>
        <v>39814</v>
      </c>
      <c r="E8731" t="s">
        <v>29</v>
      </c>
      <c r="F8731" s="4">
        <v>210</v>
      </c>
      <c r="G8731">
        <v>6</v>
      </c>
      <c r="H8731" t="s">
        <v>33</v>
      </c>
      <c r="I8731" t="s">
        <v>91</v>
      </c>
      <c r="J8731">
        <v>4</v>
      </c>
      <c r="K8731" t="s">
        <v>101</v>
      </c>
      <c r="L8731" t="s">
        <v>31</v>
      </c>
      <c r="M8731" t="s">
        <v>90</v>
      </c>
      <c r="N8731">
        <v>21</v>
      </c>
      <c r="O8731">
        <v>15</v>
      </c>
      <c r="P8731">
        <v>1851</v>
      </c>
      <c r="Q8731">
        <v>23900</v>
      </c>
    </row>
    <row r="8732" spans="1:17" x14ac:dyDescent="0.25">
      <c r="A8732" t="s">
        <v>199</v>
      </c>
      <c r="B8732" s="1" t="s">
        <v>708</v>
      </c>
      <c r="C8732">
        <v>2010</v>
      </c>
      <c r="D8732" s="15">
        <f>DATE(cars[[#This Row],[year_1]],1,1)</f>
        <v>40179</v>
      </c>
      <c r="E8732" t="s">
        <v>29</v>
      </c>
      <c r="F8732" s="4">
        <v>210</v>
      </c>
      <c r="G8732">
        <v>6</v>
      </c>
      <c r="H8732" t="s">
        <v>33</v>
      </c>
      <c r="I8732" t="s">
        <v>91</v>
      </c>
      <c r="J8732">
        <v>4</v>
      </c>
      <c r="K8732" t="s">
        <v>101</v>
      </c>
      <c r="L8732" t="s">
        <v>31</v>
      </c>
      <c r="M8732" t="s">
        <v>90</v>
      </c>
      <c r="N8732">
        <v>21</v>
      </c>
      <c r="O8732">
        <v>15</v>
      </c>
      <c r="P8732">
        <v>1851</v>
      </c>
      <c r="Q8732">
        <v>23250</v>
      </c>
    </row>
    <row r="8733" spans="1:17" x14ac:dyDescent="0.25">
      <c r="A8733" t="s">
        <v>199</v>
      </c>
      <c r="B8733" s="1" t="s">
        <v>708</v>
      </c>
      <c r="C8733">
        <v>2010</v>
      </c>
      <c r="D8733" s="15">
        <f>DATE(cars[[#This Row],[year_1]],1,1)</f>
        <v>40179</v>
      </c>
      <c r="E8733" t="s">
        <v>29</v>
      </c>
      <c r="F8733" s="4">
        <v>210</v>
      </c>
      <c r="G8733">
        <v>6</v>
      </c>
      <c r="H8733" t="s">
        <v>33</v>
      </c>
      <c r="I8733" t="s">
        <v>91</v>
      </c>
      <c r="J8733">
        <v>4</v>
      </c>
      <c r="K8733" t="s">
        <v>101</v>
      </c>
      <c r="L8733" t="s">
        <v>31</v>
      </c>
      <c r="M8733" t="s">
        <v>90</v>
      </c>
      <c r="N8733">
        <v>21</v>
      </c>
      <c r="O8733">
        <v>15</v>
      </c>
      <c r="P8733">
        <v>1851</v>
      </c>
      <c r="Q8733">
        <v>24895</v>
      </c>
    </row>
    <row r="8734" spans="1:17" x14ac:dyDescent="0.25">
      <c r="A8734" t="s">
        <v>199</v>
      </c>
      <c r="B8734" s="1" t="s">
        <v>708</v>
      </c>
      <c r="C8734">
        <v>2011</v>
      </c>
      <c r="D8734" s="15">
        <f>DATE(cars[[#This Row],[year_1]],1,1)</f>
        <v>40544</v>
      </c>
      <c r="E8734" t="s">
        <v>29</v>
      </c>
      <c r="F8734" s="4">
        <v>210</v>
      </c>
      <c r="G8734">
        <v>6</v>
      </c>
      <c r="H8734" t="s">
        <v>33</v>
      </c>
      <c r="I8734" t="s">
        <v>91</v>
      </c>
      <c r="J8734">
        <v>4</v>
      </c>
      <c r="K8734" t="s">
        <v>101</v>
      </c>
      <c r="L8734" t="s">
        <v>31</v>
      </c>
      <c r="M8734" t="s">
        <v>90</v>
      </c>
      <c r="N8734">
        <v>21</v>
      </c>
      <c r="O8734">
        <v>15</v>
      </c>
      <c r="P8734">
        <v>1851</v>
      </c>
      <c r="Q8734">
        <v>23995</v>
      </c>
    </row>
    <row r="8735" spans="1:17" x14ac:dyDescent="0.25">
      <c r="A8735" t="s">
        <v>199</v>
      </c>
      <c r="B8735" s="1" t="s">
        <v>708</v>
      </c>
      <c r="C8735">
        <v>2011</v>
      </c>
      <c r="D8735" s="15">
        <f>DATE(cars[[#This Row],[year_1]],1,1)</f>
        <v>40544</v>
      </c>
      <c r="E8735" t="s">
        <v>29</v>
      </c>
      <c r="F8735" s="4">
        <v>210</v>
      </c>
      <c r="G8735">
        <v>6</v>
      </c>
      <c r="H8735" t="s">
        <v>33</v>
      </c>
      <c r="I8735" t="s">
        <v>91</v>
      </c>
      <c r="J8735">
        <v>4</v>
      </c>
      <c r="K8735" t="s">
        <v>101</v>
      </c>
      <c r="L8735" t="s">
        <v>31</v>
      </c>
      <c r="M8735" t="s">
        <v>90</v>
      </c>
      <c r="N8735">
        <v>21</v>
      </c>
      <c r="O8735">
        <v>15</v>
      </c>
      <c r="P8735">
        <v>1851</v>
      </c>
      <c r="Q8735">
        <v>24985</v>
      </c>
    </row>
    <row r="8736" spans="1:17" x14ac:dyDescent="0.25">
      <c r="A8736" t="s">
        <v>199</v>
      </c>
      <c r="B8736" s="1" t="s">
        <v>708</v>
      </c>
      <c r="C8736">
        <v>2011</v>
      </c>
      <c r="D8736" s="15">
        <f>DATE(cars[[#This Row],[year_1]],1,1)</f>
        <v>40544</v>
      </c>
      <c r="E8736" t="s">
        <v>29</v>
      </c>
      <c r="F8736" s="4">
        <v>210</v>
      </c>
      <c r="G8736">
        <v>6</v>
      </c>
      <c r="H8736" t="s">
        <v>33</v>
      </c>
      <c r="I8736" t="s">
        <v>91</v>
      </c>
      <c r="J8736">
        <v>4</v>
      </c>
      <c r="K8736" t="s">
        <v>101</v>
      </c>
      <c r="L8736" t="s">
        <v>31</v>
      </c>
      <c r="M8736" t="s">
        <v>90</v>
      </c>
      <c r="N8736">
        <v>21</v>
      </c>
      <c r="O8736">
        <v>15</v>
      </c>
      <c r="P8736">
        <v>1851</v>
      </c>
      <c r="Q8736">
        <v>23340</v>
      </c>
    </row>
    <row r="8737" spans="1:17" x14ac:dyDescent="0.25">
      <c r="A8737" t="s">
        <v>64</v>
      </c>
      <c r="B8737" s="1" t="s">
        <v>374</v>
      </c>
      <c r="C8737">
        <v>2004</v>
      </c>
      <c r="D8737" s="15">
        <f>DATE(cars[[#This Row],[year_1]],1,1)</f>
        <v>37987</v>
      </c>
      <c r="E8737" t="s">
        <v>17</v>
      </c>
      <c r="F8737" s="4">
        <v>210</v>
      </c>
      <c r="G8737">
        <v>6</v>
      </c>
      <c r="H8737" t="s">
        <v>33</v>
      </c>
      <c r="I8737" t="s">
        <v>30</v>
      </c>
      <c r="J8737">
        <v>4</v>
      </c>
      <c r="K8737" t="s">
        <v>49</v>
      </c>
      <c r="L8737" t="s">
        <v>31</v>
      </c>
      <c r="M8737" t="s">
        <v>32</v>
      </c>
      <c r="N8737">
        <v>23</v>
      </c>
      <c r="O8737">
        <v>15</v>
      </c>
      <c r="P8737">
        <v>436</v>
      </c>
      <c r="Q8737">
        <v>26819</v>
      </c>
    </row>
    <row r="8738" spans="1:17" x14ac:dyDescent="0.25">
      <c r="A8738" t="s">
        <v>64</v>
      </c>
      <c r="B8738" s="1" t="s">
        <v>773</v>
      </c>
      <c r="C8738">
        <v>2007</v>
      </c>
      <c r="D8738" s="15">
        <f>DATE(cars[[#This Row],[year_1]],1,1)</f>
        <v>39083</v>
      </c>
      <c r="E8738" t="s">
        <v>29</v>
      </c>
      <c r="F8738" s="4">
        <v>210</v>
      </c>
      <c r="G8738">
        <v>6</v>
      </c>
      <c r="H8738" t="s">
        <v>33</v>
      </c>
      <c r="I8738" t="s">
        <v>19</v>
      </c>
      <c r="J8738">
        <v>4</v>
      </c>
      <c r="K8738" t="s">
        <v>49</v>
      </c>
      <c r="L8738" t="s">
        <v>21</v>
      </c>
      <c r="M8738" t="s">
        <v>196</v>
      </c>
      <c r="N8738">
        <v>20</v>
      </c>
      <c r="O8738">
        <v>15</v>
      </c>
      <c r="P8738">
        <v>436</v>
      </c>
      <c r="Q8738">
        <v>24005</v>
      </c>
    </row>
    <row r="8739" spans="1:17" x14ac:dyDescent="0.25">
      <c r="A8739" t="s">
        <v>64</v>
      </c>
      <c r="B8739" s="1" t="s">
        <v>773</v>
      </c>
      <c r="C8739">
        <v>2007</v>
      </c>
      <c r="D8739" s="15">
        <f>DATE(cars[[#This Row],[year_1]],1,1)</f>
        <v>39083</v>
      </c>
      <c r="E8739" t="s">
        <v>29</v>
      </c>
      <c r="F8739" s="4">
        <v>210</v>
      </c>
      <c r="G8739">
        <v>6</v>
      </c>
      <c r="H8739" t="s">
        <v>33</v>
      </c>
      <c r="I8739" t="s">
        <v>19</v>
      </c>
      <c r="J8739">
        <v>4</v>
      </c>
      <c r="K8739" t="s">
        <v>49</v>
      </c>
      <c r="L8739" t="s">
        <v>21</v>
      </c>
      <c r="M8739" t="s">
        <v>214</v>
      </c>
      <c r="N8739">
        <v>20</v>
      </c>
      <c r="O8739">
        <v>15</v>
      </c>
      <c r="P8739">
        <v>436</v>
      </c>
      <c r="Q8739">
        <v>23020</v>
      </c>
    </row>
    <row r="8740" spans="1:17" x14ac:dyDescent="0.25">
      <c r="A8740" t="s">
        <v>64</v>
      </c>
      <c r="B8740" s="1" t="s">
        <v>773</v>
      </c>
      <c r="C8740">
        <v>2007</v>
      </c>
      <c r="D8740" s="15">
        <f>DATE(cars[[#This Row],[year_1]],1,1)</f>
        <v>39083</v>
      </c>
      <c r="E8740" t="s">
        <v>29</v>
      </c>
      <c r="F8740" s="4">
        <v>210</v>
      </c>
      <c r="G8740">
        <v>6</v>
      </c>
      <c r="H8740" t="s">
        <v>33</v>
      </c>
      <c r="I8740" t="s">
        <v>19</v>
      </c>
      <c r="J8740">
        <v>4</v>
      </c>
      <c r="K8740" t="s">
        <v>49</v>
      </c>
      <c r="L8740" t="s">
        <v>21</v>
      </c>
      <c r="M8740" t="s">
        <v>196</v>
      </c>
      <c r="N8740">
        <v>20</v>
      </c>
      <c r="O8740">
        <v>15</v>
      </c>
      <c r="P8740">
        <v>436</v>
      </c>
      <c r="Q8740">
        <v>26750</v>
      </c>
    </row>
    <row r="8741" spans="1:17" x14ac:dyDescent="0.25">
      <c r="A8741" t="s">
        <v>64</v>
      </c>
      <c r="B8741" s="1" t="s">
        <v>773</v>
      </c>
      <c r="C8741">
        <v>2008</v>
      </c>
      <c r="D8741" s="15">
        <f>DATE(cars[[#This Row],[year_1]],1,1)</f>
        <v>39448</v>
      </c>
      <c r="E8741" t="s">
        <v>29</v>
      </c>
      <c r="F8741" s="4">
        <v>210</v>
      </c>
      <c r="G8741">
        <v>6</v>
      </c>
      <c r="H8741" t="s">
        <v>33</v>
      </c>
      <c r="I8741" t="s">
        <v>19</v>
      </c>
      <c r="J8741">
        <v>4</v>
      </c>
      <c r="K8741" t="s">
        <v>49</v>
      </c>
      <c r="L8741" t="s">
        <v>21</v>
      </c>
      <c r="M8741" t="s">
        <v>196</v>
      </c>
      <c r="N8741">
        <v>20</v>
      </c>
      <c r="O8741">
        <v>15</v>
      </c>
      <c r="P8741">
        <v>436</v>
      </c>
      <c r="Q8741">
        <v>25650</v>
      </c>
    </row>
    <row r="8742" spans="1:17" x14ac:dyDescent="0.25">
      <c r="A8742" t="s">
        <v>64</v>
      </c>
      <c r="B8742" s="1" t="s">
        <v>773</v>
      </c>
      <c r="C8742">
        <v>2008</v>
      </c>
      <c r="D8742" s="15">
        <f>DATE(cars[[#This Row],[year_1]],1,1)</f>
        <v>39448</v>
      </c>
      <c r="E8742" t="s">
        <v>29</v>
      </c>
      <c r="F8742" s="4">
        <v>210</v>
      </c>
      <c r="G8742">
        <v>6</v>
      </c>
      <c r="H8742" t="s">
        <v>33</v>
      </c>
      <c r="I8742" t="s">
        <v>19</v>
      </c>
      <c r="J8742">
        <v>4</v>
      </c>
      <c r="K8742" t="s">
        <v>49</v>
      </c>
      <c r="L8742" t="s">
        <v>21</v>
      </c>
      <c r="M8742" t="s">
        <v>214</v>
      </c>
      <c r="N8742">
        <v>20</v>
      </c>
      <c r="O8742">
        <v>15</v>
      </c>
      <c r="P8742">
        <v>436</v>
      </c>
      <c r="Q8742">
        <v>23590</v>
      </c>
    </row>
    <row r="8743" spans="1:17" x14ac:dyDescent="0.25">
      <c r="A8743" t="s">
        <v>64</v>
      </c>
      <c r="B8743" s="1" t="s">
        <v>773</v>
      </c>
      <c r="C8743">
        <v>2009</v>
      </c>
      <c r="D8743" s="15">
        <f>DATE(cars[[#This Row],[year_1]],1,1)</f>
        <v>39814</v>
      </c>
      <c r="E8743" t="s">
        <v>29</v>
      </c>
      <c r="F8743" s="4">
        <v>210</v>
      </c>
      <c r="G8743">
        <v>6</v>
      </c>
      <c r="H8743" t="s">
        <v>33</v>
      </c>
      <c r="I8743" t="s">
        <v>19</v>
      </c>
      <c r="J8743">
        <v>4</v>
      </c>
      <c r="K8743" t="s">
        <v>49</v>
      </c>
      <c r="L8743" t="s">
        <v>21</v>
      </c>
      <c r="M8743" t="s">
        <v>214</v>
      </c>
      <c r="N8743">
        <v>20</v>
      </c>
      <c r="O8743">
        <v>15</v>
      </c>
      <c r="P8743">
        <v>436</v>
      </c>
      <c r="Q8743">
        <v>24235</v>
      </c>
    </row>
    <row r="8744" spans="1:17" x14ac:dyDescent="0.25">
      <c r="A8744" t="s">
        <v>64</v>
      </c>
      <c r="B8744" s="1" t="s">
        <v>773</v>
      </c>
      <c r="C8744">
        <v>2009</v>
      </c>
      <c r="D8744" s="15">
        <f>DATE(cars[[#This Row],[year_1]],1,1)</f>
        <v>39814</v>
      </c>
      <c r="E8744" t="s">
        <v>29</v>
      </c>
      <c r="F8744" s="4">
        <v>210</v>
      </c>
      <c r="G8744">
        <v>6</v>
      </c>
      <c r="H8744" t="s">
        <v>33</v>
      </c>
      <c r="I8744" t="s">
        <v>19</v>
      </c>
      <c r="J8744">
        <v>4</v>
      </c>
      <c r="K8744" t="s">
        <v>49</v>
      </c>
      <c r="L8744" t="s">
        <v>21</v>
      </c>
      <c r="M8744" t="s">
        <v>196</v>
      </c>
      <c r="N8744">
        <v>20</v>
      </c>
      <c r="O8744">
        <v>15</v>
      </c>
      <c r="P8744">
        <v>436</v>
      </c>
      <c r="Q8744">
        <v>26295</v>
      </c>
    </row>
    <row r="8745" spans="1:17" x14ac:dyDescent="0.25">
      <c r="A8745" t="s">
        <v>43</v>
      </c>
      <c r="B8745" s="1" t="s">
        <v>331</v>
      </c>
      <c r="C8745">
        <v>2006</v>
      </c>
      <c r="D8745" s="15">
        <f>DATE(cars[[#This Row],[year_1]],1,1)</f>
        <v>38718</v>
      </c>
      <c r="E8745" t="s">
        <v>17</v>
      </c>
      <c r="F8745" s="4">
        <v>215</v>
      </c>
      <c r="G8745">
        <v>6</v>
      </c>
      <c r="H8745" t="s">
        <v>18</v>
      </c>
      <c r="I8745" t="s">
        <v>19</v>
      </c>
      <c r="J8745">
        <v>2</v>
      </c>
      <c r="K8745" t="s">
        <v>39</v>
      </c>
      <c r="L8745" t="s">
        <v>21</v>
      </c>
      <c r="M8745" t="s">
        <v>22</v>
      </c>
      <c r="N8745">
        <v>23</v>
      </c>
      <c r="O8745">
        <v>15</v>
      </c>
      <c r="P8745">
        <v>1013</v>
      </c>
      <c r="Q8745">
        <v>29145</v>
      </c>
    </row>
    <row r="8746" spans="1:17" x14ac:dyDescent="0.25">
      <c r="A8746" t="s">
        <v>43</v>
      </c>
      <c r="B8746" s="1" t="s">
        <v>331</v>
      </c>
      <c r="C8746">
        <v>2006</v>
      </c>
      <c r="D8746" s="15">
        <f>DATE(cars[[#This Row],[year_1]],1,1)</f>
        <v>38718</v>
      </c>
      <c r="E8746" t="s">
        <v>17</v>
      </c>
      <c r="F8746" s="4">
        <v>215</v>
      </c>
      <c r="G8746">
        <v>6</v>
      </c>
      <c r="H8746" t="s">
        <v>18</v>
      </c>
      <c r="I8746" t="s">
        <v>19</v>
      </c>
      <c r="J8746">
        <v>2</v>
      </c>
      <c r="K8746" t="s">
        <v>39</v>
      </c>
      <c r="L8746" t="s">
        <v>21</v>
      </c>
      <c r="M8746" t="s">
        <v>25</v>
      </c>
      <c r="N8746">
        <v>23</v>
      </c>
      <c r="O8746">
        <v>15</v>
      </c>
      <c r="P8746">
        <v>1013</v>
      </c>
      <c r="Q8746">
        <v>38545</v>
      </c>
    </row>
    <row r="8747" spans="1:17" x14ac:dyDescent="0.25">
      <c r="A8747" t="s">
        <v>43</v>
      </c>
      <c r="B8747" s="1" t="s">
        <v>331</v>
      </c>
      <c r="C8747">
        <v>2006</v>
      </c>
      <c r="D8747" s="15">
        <f>DATE(cars[[#This Row],[year_1]],1,1)</f>
        <v>38718</v>
      </c>
      <c r="E8747" t="s">
        <v>17</v>
      </c>
      <c r="F8747" s="4">
        <v>215</v>
      </c>
      <c r="G8747">
        <v>6</v>
      </c>
      <c r="H8747" t="s">
        <v>18</v>
      </c>
      <c r="I8747" t="s">
        <v>19</v>
      </c>
      <c r="J8747">
        <v>2</v>
      </c>
      <c r="K8747" t="s">
        <v>39</v>
      </c>
      <c r="L8747" t="s">
        <v>21</v>
      </c>
      <c r="M8747" t="s">
        <v>22</v>
      </c>
      <c r="N8747">
        <v>23</v>
      </c>
      <c r="O8747">
        <v>15</v>
      </c>
      <c r="P8747">
        <v>1013</v>
      </c>
      <c r="Q8747">
        <v>34195</v>
      </c>
    </row>
    <row r="8748" spans="1:17" x14ac:dyDescent="0.25">
      <c r="A8748" t="s">
        <v>43</v>
      </c>
      <c r="B8748" s="1" t="s">
        <v>331</v>
      </c>
      <c r="C8748">
        <v>2006</v>
      </c>
      <c r="D8748" s="15">
        <f>DATE(cars[[#This Row],[year_1]],1,1)</f>
        <v>38718</v>
      </c>
      <c r="E8748" t="s">
        <v>17</v>
      </c>
      <c r="F8748" s="4">
        <v>215</v>
      </c>
      <c r="G8748">
        <v>6</v>
      </c>
      <c r="H8748" t="s">
        <v>18</v>
      </c>
      <c r="I8748" t="s">
        <v>19</v>
      </c>
      <c r="J8748">
        <v>2</v>
      </c>
      <c r="K8748" t="s">
        <v>39</v>
      </c>
      <c r="L8748" t="s">
        <v>21</v>
      </c>
      <c r="M8748" t="s">
        <v>25</v>
      </c>
      <c r="N8748">
        <v>23</v>
      </c>
      <c r="O8748">
        <v>15</v>
      </c>
      <c r="P8748">
        <v>1013</v>
      </c>
      <c r="Q8748">
        <v>34185</v>
      </c>
    </row>
    <row r="8749" spans="1:17" x14ac:dyDescent="0.25">
      <c r="A8749" t="s">
        <v>43</v>
      </c>
      <c r="B8749" s="1" t="s">
        <v>331</v>
      </c>
      <c r="C8749">
        <v>2007</v>
      </c>
      <c r="D8749" s="15">
        <f>DATE(cars[[#This Row],[year_1]],1,1)</f>
        <v>39083</v>
      </c>
      <c r="E8749" t="s">
        <v>17</v>
      </c>
      <c r="F8749" s="4">
        <v>215</v>
      </c>
      <c r="G8749">
        <v>6</v>
      </c>
      <c r="H8749" t="s">
        <v>18</v>
      </c>
      <c r="I8749" t="s">
        <v>19</v>
      </c>
      <c r="J8749">
        <v>2</v>
      </c>
      <c r="K8749" t="s">
        <v>39</v>
      </c>
      <c r="L8749" t="s">
        <v>21</v>
      </c>
      <c r="M8749" t="s">
        <v>25</v>
      </c>
      <c r="N8749">
        <v>23</v>
      </c>
      <c r="O8749">
        <v>15</v>
      </c>
      <c r="P8749">
        <v>1013</v>
      </c>
      <c r="Q8749">
        <v>38955</v>
      </c>
    </row>
    <row r="8750" spans="1:17" x14ac:dyDescent="0.25">
      <c r="A8750" t="s">
        <v>43</v>
      </c>
      <c r="B8750" s="1" t="s">
        <v>331</v>
      </c>
      <c r="C8750">
        <v>2007</v>
      </c>
      <c r="D8750" s="15">
        <f>DATE(cars[[#This Row],[year_1]],1,1)</f>
        <v>39083</v>
      </c>
      <c r="E8750" t="s">
        <v>17</v>
      </c>
      <c r="F8750" s="4">
        <v>215</v>
      </c>
      <c r="G8750">
        <v>6</v>
      </c>
      <c r="H8750" t="s">
        <v>18</v>
      </c>
      <c r="I8750" t="s">
        <v>19</v>
      </c>
      <c r="J8750">
        <v>2</v>
      </c>
      <c r="K8750" t="s">
        <v>39</v>
      </c>
      <c r="L8750" t="s">
        <v>21</v>
      </c>
      <c r="M8750" t="s">
        <v>25</v>
      </c>
      <c r="N8750">
        <v>23</v>
      </c>
      <c r="O8750">
        <v>15</v>
      </c>
      <c r="P8750">
        <v>1013</v>
      </c>
      <c r="Q8750">
        <v>34595</v>
      </c>
    </row>
    <row r="8751" spans="1:17" x14ac:dyDescent="0.25">
      <c r="A8751" t="s">
        <v>43</v>
      </c>
      <c r="B8751" s="1" t="s">
        <v>331</v>
      </c>
      <c r="C8751">
        <v>2007</v>
      </c>
      <c r="D8751" s="15">
        <f>DATE(cars[[#This Row],[year_1]],1,1)</f>
        <v>39083</v>
      </c>
      <c r="E8751" t="s">
        <v>17</v>
      </c>
      <c r="F8751" s="4">
        <v>215</v>
      </c>
      <c r="G8751">
        <v>6</v>
      </c>
      <c r="H8751" t="s">
        <v>18</v>
      </c>
      <c r="I8751" t="s">
        <v>19</v>
      </c>
      <c r="J8751">
        <v>2</v>
      </c>
      <c r="K8751" t="s">
        <v>66</v>
      </c>
      <c r="L8751" t="s">
        <v>21</v>
      </c>
      <c r="M8751" t="s">
        <v>67</v>
      </c>
      <c r="N8751">
        <v>23</v>
      </c>
      <c r="O8751">
        <v>15</v>
      </c>
      <c r="P8751">
        <v>1013</v>
      </c>
      <c r="Q8751">
        <v>29510</v>
      </c>
    </row>
    <row r="8752" spans="1:17" x14ac:dyDescent="0.25">
      <c r="A8752" t="s">
        <v>43</v>
      </c>
      <c r="B8752" s="1" t="s">
        <v>331</v>
      </c>
      <c r="C8752">
        <v>2007</v>
      </c>
      <c r="D8752" s="15">
        <f>DATE(cars[[#This Row],[year_1]],1,1)</f>
        <v>39083</v>
      </c>
      <c r="E8752" t="s">
        <v>17</v>
      </c>
      <c r="F8752" s="4">
        <v>215</v>
      </c>
      <c r="G8752">
        <v>6</v>
      </c>
      <c r="H8752" t="s">
        <v>18</v>
      </c>
      <c r="I8752" t="s">
        <v>19</v>
      </c>
      <c r="J8752">
        <v>2</v>
      </c>
      <c r="K8752" t="s">
        <v>66</v>
      </c>
      <c r="L8752" t="s">
        <v>21</v>
      </c>
      <c r="M8752" t="s">
        <v>67</v>
      </c>
      <c r="N8752">
        <v>23</v>
      </c>
      <c r="O8752">
        <v>15</v>
      </c>
      <c r="P8752">
        <v>1013</v>
      </c>
      <c r="Q8752">
        <v>34560</v>
      </c>
    </row>
    <row r="8753" spans="1:17" x14ac:dyDescent="0.25">
      <c r="A8753" t="s">
        <v>43</v>
      </c>
      <c r="B8753" s="1" t="s">
        <v>331</v>
      </c>
      <c r="C8753">
        <v>2008</v>
      </c>
      <c r="D8753" s="15">
        <f>DATE(cars[[#This Row],[year_1]],1,1)</f>
        <v>39448</v>
      </c>
      <c r="E8753" t="s">
        <v>17</v>
      </c>
      <c r="F8753" s="4">
        <v>215</v>
      </c>
      <c r="G8753">
        <v>6</v>
      </c>
      <c r="H8753" t="s">
        <v>18</v>
      </c>
      <c r="I8753" t="s">
        <v>19</v>
      </c>
      <c r="J8753">
        <v>2</v>
      </c>
      <c r="K8753" t="s">
        <v>39</v>
      </c>
      <c r="L8753" t="s">
        <v>21</v>
      </c>
      <c r="M8753" t="s">
        <v>25</v>
      </c>
      <c r="N8753">
        <v>23</v>
      </c>
      <c r="O8753">
        <v>15</v>
      </c>
      <c r="P8753">
        <v>1013</v>
      </c>
      <c r="Q8753">
        <v>39130</v>
      </c>
    </row>
    <row r="8754" spans="1:17" x14ac:dyDescent="0.25">
      <c r="A8754" t="s">
        <v>43</v>
      </c>
      <c r="B8754" s="1" t="s">
        <v>331</v>
      </c>
      <c r="C8754">
        <v>2008</v>
      </c>
      <c r="D8754" s="15">
        <f>DATE(cars[[#This Row],[year_1]],1,1)</f>
        <v>39448</v>
      </c>
      <c r="E8754" t="s">
        <v>17</v>
      </c>
      <c r="F8754" s="4">
        <v>215</v>
      </c>
      <c r="G8754">
        <v>6</v>
      </c>
      <c r="H8754" t="s">
        <v>18</v>
      </c>
      <c r="I8754" t="s">
        <v>19</v>
      </c>
      <c r="J8754">
        <v>2</v>
      </c>
      <c r="K8754" t="s">
        <v>66</v>
      </c>
      <c r="L8754" t="s">
        <v>21</v>
      </c>
      <c r="M8754" t="s">
        <v>67</v>
      </c>
      <c r="N8754">
        <v>23</v>
      </c>
      <c r="O8754">
        <v>15</v>
      </c>
      <c r="P8754">
        <v>1013</v>
      </c>
      <c r="Q8754">
        <v>34735</v>
      </c>
    </row>
    <row r="8755" spans="1:17" x14ac:dyDescent="0.25">
      <c r="A8755" t="s">
        <v>40</v>
      </c>
      <c r="B8755" s="1" t="s">
        <v>62</v>
      </c>
      <c r="C8755">
        <v>1991</v>
      </c>
      <c r="D8755" s="15">
        <f>DATE(cars[[#This Row],[year_1]],1,1)</f>
        <v>33239</v>
      </c>
      <c r="E8755" t="s">
        <v>29</v>
      </c>
      <c r="F8755" s="4">
        <v>217</v>
      </c>
      <c r="G8755">
        <v>6</v>
      </c>
      <c r="H8755" t="s">
        <v>33</v>
      </c>
      <c r="I8755" t="s">
        <v>19</v>
      </c>
      <c r="J8755">
        <v>2</v>
      </c>
      <c r="K8755" t="s">
        <v>27</v>
      </c>
      <c r="L8755" t="s">
        <v>31</v>
      </c>
      <c r="M8755" t="s">
        <v>22</v>
      </c>
      <c r="N8755">
        <v>22</v>
      </c>
      <c r="O8755">
        <v>15</v>
      </c>
      <c r="P8755">
        <v>617</v>
      </c>
      <c r="Q8755">
        <v>2179</v>
      </c>
    </row>
    <row r="8756" spans="1:17" x14ac:dyDescent="0.25">
      <c r="A8756" t="s">
        <v>40</v>
      </c>
      <c r="B8756" s="1" t="s">
        <v>62</v>
      </c>
      <c r="C8756">
        <v>1992</v>
      </c>
      <c r="D8756" s="15">
        <f>DATE(cars[[#This Row],[year_1]],1,1)</f>
        <v>33604</v>
      </c>
      <c r="E8756" t="s">
        <v>29</v>
      </c>
      <c r="F8756" s="4">
        <v>217</v>
      </c>
      <c r="G8756">
        <v>6</v>
      </c>
      <c r="H8756" t="s">
        <v>33</v>
      </c>
      <c r="I8756" t="s">
        <v>19</v>
      </c>
      <c r="J8756">
        <v>2</v>
      </c>
      <c r="K8756" t="s">
        <v>27</v>
      </c>
      <c r="L8756" t="s">
        <v>31</v>
      </c>
      <c r="M8756" t="s">
        <v>22</v>
      </c>
      <c r="N8756">
        <v>21</v>
      </c>
      <c r="O8756">
        <v>15</v>
      </c>
      <c r="P8756">
        <v>617</v>
      </c>
      <c r="Q8756">
        <v>2248</v>
      </c>
    </row>
    <row r="8757" spans="1:17" x14ac:dyDescent="0.25">
      <c r="A8757" t="s">
        <v>28</v>
      </c>
      <c r="B8757" s="1" t="s">
        <v>135</v>
      </c>
      <c r="C8757">
        <v>2017</v>
      </c>
      <c r="D8757" s="15">
        <f>DATE(cars[[#This Row],[year_1]],1,1)</f>
        <v>42736</v>
      </c>
      <c r="E8757" t="s">
        <v>126</v>
      </c>
      <c r="F8757" s="4">
        <v>220</v>
      </c>
      <c r="G8757">
        <v>4</v>
      </c>
      <c r="H8757" t="s">
        <v>33</v>
      </c>
      <c r="I8757" t="s">
        <v>34</v>
      </c>
      <c r="J8757">
        <v>2</v>
      </c>
      <c r="K8757" t="s">
        <v>127</v>
      </c>
      <c r="L8757" t="s">
        <v>31</v>
      </c>
      <c r="M8757" t="s">
        <v>25</v>
      </c>
      <c r="N8757">
        <v>21</v>
      </c>
      <c r="O8757">
        <v>15</v>
      </c>
      <c r="P8757">
        <v>3105</v>
      </c>
      <c r="Q8757">
        <v>48600</v>
      </c>
    </row>
    <row r="8758" spans="1:17" x14ac:dyDescent="0.25">
      <c r="A8758" t="s">
        <v>28</v>
      </c>
      <c r="B8758" s="1" t="s">
        <v>135</v>
      </c>
      <c r="C8758">
        <v>2017</v>
      </c>
      <c r="D8758" s="15">
        <f>DATE(cars[[#This Row],[year_1]],1,1)</f>
        <v>42736</v>
      </c>
      <c r="E8758" t="s">
        <v>126</v>
      </c>
      <c r="F8758" s="4">
        <v>220</v>
      </c>
      <c r="G8758">
        <v>4</v>
      </c>
      <c r="H8758" t="s">
        <v>33</v>
      </c>
      <c r="I8758" t="s">
        <v>34</v>
      </c>
      <c r="J8758">
        <v>2</v>
      </c>
      <c r="K8758" t="s">
        <v>127</v>
      </c>
      <c r="L8758" t="s">
        <v>31</v>
      </c>
      <c r="M8758" t="s">
        <v>22</v>
      </c>
      <c r="N8758">
        <v>22</v>
      </c>
      <c r="O8758">
        <v>15</v>
      </c>
      <c r="P8758">
        <v>3105</v>
      </c>
      <c r="Q8758">
        <v>42200</v>
      </c>
    </row>
    <row r="8759" spans="1:17" x14ac:dyDescent="0.25">
      <c r="A8759" t="s">
        <v>204</v>
      </c>
      <c r="B8759" s="1" t="s">
        <v>658</v>
      </c>
      <c r="C8759">
        <v>1990</v>
      </c>
      <c r="D8759" s="15">
        <f>DATE(cars[[#This Row],[year_1]],1,1)</f>
        <v>32874</v>
      </c>
      <c r="E8759" t="s">
        <v>29</v>
      </c>
      <c r="F8759" s="4">
        <v>225</v>
      </c>
      <c r="G8759">
        <v>8</v>
      </c>
      <c r="H8759" t="s">
        <v>33</v>
      </c>
      <c r="I8759" t="s">
        <v>19</v>
      </c>
      <c r="J8759">
        <v>2</v>
      </c>
      <c r="K8759" t="s">
        <v>27</v>
      </c>
      <c r="L8759" t="s">
        <v>63</v>
      </c>
      <c r="M8759" t="s">
        <v>22</v>
      </c>
      <c r="N8759">
        <v>22</v>
      </c>
      <c r="O8759">
        <v>15</v>
      </c>
      <c r="P8759">
        <v>61</v>
      </c>
      <c r="Q8759">
        <v>2000</v>
      </c>
    </row>
    <row r="8760" spans="1:17" x14ac:dyDescent="0.25">
      <c r="A8760" t="s">
        <v>204</v>
      </c>
      <c r="B8760" s="1" t="s">
        <v>658</v>
      </c>
      <c r="C8760">
        <v>1991</v>
      </c>
      <c r="D8760" s="15">
        <f>DATE(cars[[#This Row],[year_1]],1,1)</f>
        <v>33239</v>
      </c>
      <c r="E8760" t="s">
        <v>29</v>
      </c>
      <c r="F8760" s="4">
        <v>225</v>
      </c>
      <c r="G8760">
        <v>8</v>
      </c>
      <c r="H8760" t="s">
        <v>33</v>
      </c>
      <c r="I8760" t="s">
        <v>19</v>
      </c>
      <c r="J8760">
        <v>2</v>
      </c>
      <c r="K8760" t="s">
        <v>27</v>
      </c>
      <c r="L8760" t="s">
        <v>63</v>
      </c>
      <c r="M8760" t="s">
        <v>22</v>
      </c>
      <c r="N8760">
        <v>22</v>
      </c>
      <c r="O8760">
        <v>15</v>
      </c>
      <c r="P8760">
        <v>61</v>
      </c>
      <c r="Q8760">
        <v>2000</v>
      </c>
    </row>
    <row r="8761" spans="1:17" x14ac:dyDescent="0.25">
      <c r="A8761" t="s">
        <v>204</v>
      </c>
      <c r="B8761" s="1" t="s">
        <v>658</v>
      </c>
      <c r="C8761">
        <v>1992</v>
      </c>
      <c r="D8761" s="15">
        <f>DATE(cars[[#This Row],[year_1]],1,1)</f>
        <v>33604</v>
      </c>
      <c r="E8761" t="s">
        <v>29</v>
      </c>
      <c r="F8761" s="4">
        <v>225</v>
      </c>
      <c r="G8761">
        <v>8</v>
      </c>
      <c r="H8761" t="s">
        <v>33</v>
      </c>
      <c r="I8761" t="s">
        <v>19</v>
      </c>
      <c r="J8761">
        <v>2</v>
      </c>
      <c r="K8761" t="s">
        <v>27</v>
      </c>
      <c r="L8761" t="s">
        <v>63</v>
      </c>
      <c r="M8761" t="s">
        <v>22</v>
      </c>
      <c r="N8761">
        <v>22</v>
      </c>
      <c r="O8761">
        <v>15</v>
      </c>
      <c r="P8761">
        <v>61</v>
      </c>
      <c r="Q8761">
        <v>2000</v>
      </c>
    </row>
    <row r="8762" spans="1:17" x14ac:dyDescent="0.25">
      <c r="A8762" t="s">
        <v>64</v>
      </c>
      <c r="B8762" s="1" t="s">
        <v>406</v>
      </c>
      <c r="C8762">
        <v>2008</v>
      </c>
      <c r="D8762" s="15">
        <f>DATE(cars[[#This Row],[year_1]],1,1)</f>
        <v>39448</v>
      </c>
      <c r="E8762" t="s">
        <v>17</v>
      </c>
      <c r="F8762" s="4">
        <v>225</v>
      </c>
      <c r="G8762">
        <v>6</v>
      </c>
      <c r="H8762" t="s">
        <v>33</v>
      </c>
      <c r="I8762" t="s">
        <v>34</v>
      </c>
      <c r="J8762">
        <v>4</v>
      </c>
      <c r="K8762" t="s">
        <v>101</v>
      </c>
      <c r="L8762" t="s">
        <v>31</v>
      </c>
      <c r="M8762" t="s">
        <v>90</v>
      </c>
      <c r="N8762">
        <v>19</v>
      </c>
      <c r="O8762">
        <v>15</v>
      </c>
      <c r="P8762">
        <v>436</v>
      </c>
      <c r="Q8762">
        <v>29099</v>
      </c>
    </row>
    <row r="8763" spans="1:17" x14ac:dyDescent="0.25">
      <c r="A8763" t="s">
        <v>64</v>
      </c>
      <c r="B8763" s="1" t="s">
        <v>406</v>
      </c>
      <c r="C8763">
        <v>2008</v>
      </c>
      <c r="D8763" s="15">
        <f>DATE(cars[[#This Row],[year_1]],1,1)</f>
        <v>39448</v>
      </c>
      <c r="E8763" t="s">
        <v>17</v>
      </c>
      <c r="F8763" s="4">
        <v>225</v>
      </c>
      <c r="G8763">
        <v>6</v>
      </c>
      <c r="H8763" t="s">
        <v>33</v>
      </c>
      <c r="I8763" t="s">
        <v>30</v>
      </c>
      <c r="J8763">
        <v>4</v>
      </c>
      <c r="K8763" t="s">
        <v>101</v>
      </c>
      <c r="L8763" t="s">
        <v>31</v>
      </c>
      <c r="M8763" t="s">
        <v>90</v>
      </c>
      <c r="N8763">
        <v>22</v>
      </c>
      <c r="O8763">
        <v>15</v>
      </c>
      <c r="P8763">
        <v>436</v>
      </c>
      <c r="Q8763">
        <v>27599</v>
      </c>
    </row>
    <row r="8764" spans="1:17" x14ac:dyDescent="0.25">
      <c r="A8764" t="s">
        <v>64</v>
      </c>
      <c r="B8764" s="1" t="s">
        <v>406</v>
      </c>
      <c r="C8764">
        <v>2010</v>
      </c>
      <c r="D8764" s="15">
        <f>DATE(cars[[#This Row],[year_1]],1,1)</f>
        <v>40179</v>
      </c>
      <c r="E8764" t="s">
        <v>38</v>
      </c>
      <c r="F8764" s="4">
        <v>225</v>
      </c>
      <c r="G8764">
        <v>6</v>
      </c>
      <c r="H8764" t="s">
        <v>33</v>
      </c>
      <c r="I8764" t="s">
        <v>30</v>
      </c>
      <c r="J8764">
        <v>4</v>
      </c>
      <c r="K8764" t="s">
        <v>101</v>
      </c>
      <c r="L8764" t="s">
        <v>31</v>
      </c>
      <c r="M8764" t="s">
        <v>90</v>
      </c>
      <c r="N8764">
        <v>21</v>
      </c>
      <c r="O8764">
        <v>15</v>
      </c>
      <c r="P8764">
        <v>436</v>
      </c>
      <c r="Q8764">
        <v>29999</v>
      </c>
    </row>
    <row r="8765" spans="1:17" x14ac:dyDescent="0.25">
      <c r="A8765" t="s">
        <v>64</v>
      </c>
      <c r="B8765" s="1" t="s">
        <v>406</v>
      </c>
      <c r="C8765">
        <v>2010</v>
      </c>
      <c r="D8765" s="15">
        <f>DATE(cars[[#This Row],[year_1]],1,1)</f>
        <v>40179</v>
      </c>
      <c r="E8765" t="s">
        <v>38</v>
      </c>
      <c r="F8765" s="4">
        <v>225</v>
      </c>
      <c r="G8765">
        <v>6</v>
      </c>
      <c r="H8765" t="s">
        <v>33</v>
      </c>
      <c r="I8765" t="s">
        <v>34</v>
      </c>
      <c r="J8765">
        <v>4</v>
      </c>
      <c r="K8765" t="s">
        <v>101</v>
      </c>
      <c r="L8765" t="s">
        <v>31</v>
      </c>
      <c r="M8765" t="s">
        <v>90</v>
      </c>
      <c r="N8765">
        <v>19</v>
      </c>
      <c r="O8765">
        <v>15</v>
      </c>
      <c r="P8765">
        <v>436</v>
      </c>
      <c r="Q8765">
        <v>31499</v>
      </c>
    </row>
    <row r="8766" spans="1:17" x14ac:dyDescent="0.25">
      <c r="A8766" t="s">
        <v>64</v>
      </c>
      <c r="B8766" s="1" t="s">
        <v>406</v>
      </c>
      <c r="C8766">
        <v>2010</v>
      </c>
      <c r="D8766" s="15">
        <f>DATE(cars[[#This Row],[year_1]],1,1)</f>
        <v>40179</v>
      </c>
      <c r="E8766" t="s">
        <v>38</v>
      </c>
      <c r="F8766" s="4">
        <v>225</v>
      </c>
      <c r="G8766">
        <v>6</v>
      </c>
      <c r="H8766" t="s">
        <v>33</v>
      </c>
      <c r="I8766" t="s">
        <v>30</v>
      </c>
      <c r="J8766">
        <v>4</v>
      </c>
      <c r="K8766" t="s">
        <v>101</v>
      </c>
      <c r="L8766" t="s">
        <v>31</v>
      </c>
      <c r="M8766" t="s">
        <v>90</v>
      </c>
      <c r="N8766">
        <v>21</v>
      </c>
      <c r="O8766">
        <v>15</v>
      </c>
      <c r="P8766">
        <v>436</v>
      </c>
      <c r="Q8766">
        <v>27999</v>
      </c>
    </row>
    <row r="8767" spans="1:17" x14ac:dyDescent="0.25">
      <c r="A8767" t="s">
        <v>64</v>
      </c>
      <c r="B8767" s="1" t="s">
        <v>406</v>
      </c>
      <c r="C8767">
        <v>2011</v>
      </c>
      <c r="D8767" s="15">
        <f>DATE(cars[[#This Row],[year_1]],1,1)</f>
        <v>40544</v>
      </c>
      <c r="E8767" t="s">
        <v>38</v>
      </c>
      <c r="F8767" s="4">
        <v>225</v>
      </c>
      <c r="G8767">
        <v>6</v>
      </c>
      <c r="H8767" t="s">
        <v>33</v>
      </c>
      <c r="I8767" t="s">
        <v>30</v>
      </c>
      <c r="J8767">
        <v>4</v>
      </c>
      <c r="K8767" t="s">
        <v>101</v>
      </c>
      <c r="L8767" t="s">
        <v>31</v>
      </c>
      <c r="M8767" t="s">
        <v>90</v>
      </c>
      <c r="N8767">
        <v>21</v>
      </c>
      <c r="O8767">
        <v>15</v>
      </c>
      <c r="P8767">
        <v>436</v>
      </c>
      <c r="Q8767">
        <v>28299</v>
      </c>
    </row>
    <row r="8768" spans="1:17" x14ac:dyDescent="0.25">
      <c r="A8768" t="s">
        <v>64</v>
      </c>
      <c r="B8768" s="1" t="s">
        <v>406</v>
      </c>
      <c r="C8768">
        <v>2011</v>
      </c>
      <c r="D8768" s="15">
        <f>DATE(cars[[#This Row],[year_1]],1,1)</f>
        <v>40544</v>
      </c>
      <c r="E8768" t="s">
        <v>38</v>
      </c>
      <c r="F8768" s="4">
        <v>225</v>
      </c>
      <c r="G8768">
        <v>6</v>
      </c>
      <c r="H8768" t="s">
        <v>33</v>
      </c>
      <c r="I8768" t="s">
        <v>30</v>
      </c>
      <c r="J8768">
        <v>4</v>
      </c>
      <c r="K8768" t="s">
        <v>101</v>
      </c>
      <c r="L8768" t="s">
        <v>31</v>
      </c>
      <c r="M8768" t="s">
        <v>90</v>
      </c>
      <c r="N8768">
        <v>21</v>
      </c>
      <c r="O8768">
        <v>15</v>
      </c>
      <c r="P8768">
        <v>436</v>
      </c>
      <c r="Q8768">
        <v>32099</v>
      </c>
    </row>
    <row r="8769" spans="1:17" x14ac:dyDescent="0.25">
      <c r="A8769" t="s">
        <v>64</v>
      </c>
      <c r="B8769" s="1" t="s">
        <v>406</v>
      </c>
      <c r="C8769">
        <v>2011</v>
      </c>
      <c r="D8769" s="15">
        <f>DATE(cars[[#This Row],[year_1]],1,1)</f>
        <v>40544</v>
      </c>
      <c r="E8769" t="s">
        <v>38</v>
      </c>
      <c r="F8769" s="4">
        <v>225</v>
      </c>
      <c r="G8769">
        <v>6</v>
      </c>
      <c r="H8769" t="s">
        <v>33</v>
      </c>
      <c r="I8769" t="s">
        <v>34</v>
      </c>
      <c r="J8769">
        <v>4</v>
      </c>
      <c r="K8769" t="s">
        <v>101</v>
      </c>
      <c r="L8769" t="s">
        <v>31</v>
      </c>
      <c r="M8769" t="s">
        <v>90</v>
      </c>
      <c r="N8769">
        <v>19</v>
      </c>
      <c r="O8769">
        <v>15</v>
      </c>
      <c r="P8769">
        <v>436</v>
      </c>
      <c r="Q8769">
        <v>33599</v>
      </c>
    </row>
    <row r="8770" spans="1:17" x14ac:dyDescent="0.25">
      <c r="A8770" t="s">
        <v>153</v>
      </c>
      <c r="B8770" s="1" t="s">
        <v>707</v>
      </c>
      <c r="C8770">
        <v>1994</v>
      </c>
      <c r="D8770" s="15">
        <f>DATE(cars[[#This Row],[year_1]],1,1)</f>
        <v>34335</v>
      </c>
      <c r="E8770" t="s">
        <v>29</v>
      </c>
      <c r="F8770" s="4">
        <v>225</v>
      </c>
      <c r="G8770">
        <v>6</v>
      </c>
      <c r="H8770" t="s">
        <v>33</v>
      </c>
      <c r="I8770" t="s">
        <v>30</v>
      </c>
      <c r="J8770">
        <v>4</v>
      </c>
      <c r="K8770" t="s">
        <v>49</v>
      </c>
      <c r="L8770" t="s">
        <v>63</v>
      </c>
      <c r="M8770" t="s">
        <v>32</v>
      </c>
      <c r="N8770">
        <v>24</v>
      </c>
      <c r="O8770">
        <v>15</v>
      </c>
      <c r="P8770">
        <v>26</v>
      </c>
      <c r="Q8770">
        <v>2000</v>
      </c>
    </row>
    <row r="8771" spans="1:17" x14ac:dyDescent="0.25">
      <c r="A8771" t="s">
        <v>40</v>
      </c>
      <c r="B8771" s="1" t="s">
        <v>62</v>
      </c>
      <c r="C8771">
        <v>1992</v>
      </c>
      <c r="D8771" s="15">
        <f>DATE(cars[[#This Row],[year_1]],1,1)</f>
        <v>33604</v>
      </c>
      <c r="E8771" t="s">
        <v>29</v>
      </c>
      <c r="F8771" s="4">
        <v>228</v>
      </c>
      <c r="G8771">
        <v>6</v>
      </c>
      <c r="H8771" t="s">
        <v>18</v>
      </c>
      <c r="I8771" t="s">
        <v>19</v>
      </c>
      <c r="J8771">
        <v>2</v>
      </c>
      <c r="K8771" t="s">
        <v>24</v>
      </c>
      <c r="L8771" t="s">
        <v>21</v>
      </c>
      <c r="M8771" t="s">
        <v>25</v>
      </c>
      <c r="N8771">
        <v>21</v>
      </c>
      <c r="O8771">
        <v>15</v>
      </c>
      <c r="P8771">
        <v>617</v>
      </c>
      <c r="Q8771">
        <v>3814</v>
      </c>
    </row>
    <row r="8772" spans="1:17" x14ac:dyDescent="0.25">
      <c r="A8772" t="s">
        <v>292</v>
      </c>
      <c r="B8772" s="1" t="s">
        <v>612</v>
      </c>
      <c r="C8772">
        <v>1993</v>
      </c>
      <c r="D8772" s="15">
        <f>DATE(cars[[#This Row],[year_1]],1,1)</f>
        <v>33970</v>
      </c>
      <c r="E8772" t="s">
        <v>29</v>
      </c>
      <c r="F8772" s="4">
        <v>230</v>
      </c>
      <c r="G8772">
        <v>6</v>
      </c>
      <c r="H8772" t="s">
        <v>18</v>
      </c>
      <c r="I8772" t="s">
        <v>30</v>
      </c>
      <c r="J8772">
        <v>2</v>
      </c>
      <c r="K8772" t="s">
        <v>24</v>
      </c>
      <c r="L8772" t="s">
        <v>31</v>
      </c>
      <c r="M8772" t="s">
        <v>22</v>
      </c>
      <c r="N8772">
        <v>23</v>
      </c>
      <c r="O8772">
        <v>15</v>
      </c>
      <c r="P8772">
        <v>204</v>
      </c>
      <c r="Q8772">
        <v>2042</v>
      </c>
    </row>
    <row r="8773" spans="1:17" x14ac:dyDescent="0.25">
      <c r="A8773" t="s">
        <v>292</v>
      </c>
      <c r="B8773" s="1" t="s">
        <v>612</v>
      </c>
      <c r="C8773">
        <v>1993</v>
      </c>
      <c r="D8773" s="15">
        <f>DATE(cars[[#This Row],[year_1]],1,1)</f>
        <v>33970</v>
      </c>
      <c r="E8773" t="s">
        <v>29</v>
      </c>
      <c r="F8773" s="4">
        <v>230</v>
      </c>
      <c r="G8773">
        <v>6</v>
      </c>
      <c r="H8773" t="s">
        <v>18</v>
      </c>
      <c r="I8773" t="s">
        <v>30</v>
      </c>
      <c r="J8773">
        <v>2</v>
      </c>
      <c r="K8773" t="s">
        <v>24</v>
      </c>
      <c r="L8773" t="s">
        <v>31</v>
      </c>
      <c r="M8773" t="s">
        <v>22</v>
      </c>
      <c r="N8773">
        <v>23</v>
      </c>
      <c r="O8773">
        <v>15</v>
      </c>
      <c r="P8773">
        <v>204</v>
      </c>
      <c r="Q8773">
        <v>2000</v>
      </c>
    </row>
    <row r="8774" spans="1:17" x14ac:dyDescent="0.25">
      <c r="A8774" t="s">
        <v>217</v>
      </c>
      <c r="B8774" s="1" t="s">
        <v>922</v>
      </c>
      <c r="C8774">
        <v>1995</v>
      </c>
      <c r="D8774" s="15">
        <f>DATE(cars[[#This Row],[year_1]],1,1)</f>
        <v>34700</v>
      </c>
      <c r="E8774" t="s">
        <v>29</v>
      </c>
      <c r="F8774" s="4">
        <v>230</v>
      </c>
      <c r="G8774">
        <v>6</v>
      </c>
      <c r="H8774" t="s">
        <v>33</v>
      </c>
      <c r="I8774" t="s">
        <v>34</v>
      </c>
      <c r="J8774">
        <v>2</v>
      </c>
      <c r="K8774" t="s">
        <v>39</v>
      </c>
      <c r="L8774" t="s">
        <v>21</v>
      </c>
      <c r="M8774" t="s">
        <v>22</v>
      </c>
      <c r="N8774">
        <v>23</v>
      </c>
      <c r="O8774">
        <v>15</v>
      </c>
      <c r="P8774">
        <v>640</v>
      </c>
      <c r="Q8774">
        <v>2000</v>
      </c>
    </row>
    <row r="8775" spans="1:17" x14ac:dyDescent="0.25">
      <c r="A8775" t="s">
        <v>217</v>
      </c>
      <c r="B8775" s="1" t="s">
        <v>922</v>
      </c>
      <c r="C8775">
        <v>1995</v>
      </c>
      <c r="D8775" s="15">
        <f>DATE(cars[[#This Row],[year_1]],1,1)</f>
        <v>34700</v>
      </c>
      <c r="E8775" t="s">
        <v>29</v>
      </c>
      <c r="F8775" s="4">
        <v>230</v>
      </c>
      <c r="G8775">
        <v>6</v>
      </c>
      <c r="H8775" t="s">
        <v>33</v>
      </c>
      <c r="I8775" t="s">
        <v>30</v>
      </c>
      <c r="J8775">
        <v>2</v>
      </c>
      <c r="K8775" t="s">
        <v>39</v>
      </c>
      <c r="L8775" t="s">
        <v>21</v>
      </c>
      <c r="M8775" t="s">
        <v>22</v>
      </c>
      <c r="N8775">
        <v>23</v>
      </c>
      <c r="O8775">
        <v>15</v>
      </c>
      <c r="P8775">
        <v>640</v>
      </c>
      <c r="Q8775">
        <v>2000</v>
      </c>
    </row>
    <row r="8776" spans="1:17" x14ac:dyDescent="0.25">
      <c r="A8776" t="s">
        <v>217</v>
      </c>
      <c r="B8776" s="1" t="s">
        <v>922</v>
      </c>
      <c r="C8776">
        <v>1995</v>
      </c>
      <c r="D8776" s="15">
        <f>DATE(cars[[#This Row],[year_1]],1,1)</f>
        <v>34700</v>
      </c>
      <c r="E8776" t="s">
        <v>29</v>
      </c>
      <c r="F8776" s="4">
        <v>230</v>
      </c>
      <c r="G8776">
        <v>6</v>
      </c>
      <c r="H8776" t="s">
        <v>33</v>
      </c>
      <c r="I8776" t="s">
        <v>34</v>
      </c>
      <c r="J8776">
        <v>2</v>
      </c>
      <c r="K8776" t="s">
        <v>39</v>
      </c>
      <c r="L8776" t="s">
        <v>21</v>
      </c>
      <c r="M8776" t="s">
        <v>22</v>
      </c>
      <c r="N8776">
        <v>23</v>
      </c>
      <c r="O8776">
        <v>15</v>
      </c>
      <c r="P8776">
        <v>640</v>
      </c>
      <c r="Q8776">
        <v>2230</v>
      </c>
    </row>
    <row r="8777" spans="1:17" x14ac:dyDescent="0.25">
      <c r="A8777" t="s">
        <v>217</v>
      </c>
      <c r="B8777" s="1" t="s">
        <v>922</v>
      </c>
      <c r="C8777">
        <v>1996</v>
      </c>
      <c r="D8777" s="15">
        <f>DATE(cars[[#This Row],[year_1]],1,1)</f>
        <v>35065</v>
      </c>
      <c r="E8777" t="s">
        <v>29</v>
      </c>
      <c r="F8777" s="4">
        <v>230</v>
      </c>
      <c r="G8777">
        <v>6</v>
      </c>
      <c r="H8777" t="s">
        <v>33</v>
      </c>
      <c r="I8777" t="s">
        <v>34</v>
      </c>
      <c r="J8777">
        <v>2</v>
      </c>
      <c r="K8777" t="s">
        <v>39</v>
      </c>
      <c r="L8777" t="s">
        <v>21</v>
      </c>
      <c r="M8777" t="s">
        <v>22</v>
      </c>
      <c r="N8777">
        <v>22</v>
      </c>
      <c r="O8777">
        <v>15</v>
      </c>
      <c r="P8777">
        <v>640</v>
      </c>
      <c r="Q8777">
        <v>2472</v>
      </c>
    </row>
    <row r="8778" spans="1:17" x14ac:dyDescent="0.25">
      <c r="A8778" t="s">
        <v>217</v>
      </c>
      <c r="B8778" s="1" t="s">
        <v>922</v>
      </c>
      <c r="C8778">
        <v>1996</v>
      </c>
      <c r="D8778" s="15">
        <f>DATE(cars[[#This Row],[year_1]],1,1)</f>
        <v>35065</v>
      </c>
      <c r="E8778" t="s">
        <v>29</v>
      </c>
      <c r="F8778" s="4">
        <v>230</v>
      </c>
      <c r="G8778">
        <v>6</v>
      </c>
      <c r="H8778" t="s">
        <v>33</v>
      </c>
      <c r="I8778" t="s">
        <v>34</v>
      </c>
      <c r="J8778">
        <v>2</v>
      </c>
      <c r="K8778" t="s">
        <v>39</v>
      </c>
      <c r="L8778" t="s">
        <v>21</v>
      </c>
      <c r="M8778" t="s">
        <v>22</v>
      </c>
      <c r="N8778">
        <v>22</v>
      </c>
      <c r="O8778">
        <v>15</v>
      </c>
      <c r="P8778">
        <v>640</v>
      </c>
      <c r="Q8778">
        <v>2283</v>
      </c>
    </row>
    <row r="8779" spans="1:17" x14ac:dyDescent="0.25">
      <c r="A8779" t="s">
        <v>217</v>
      </c>
      <c r="B8779" s="1" t="s">
        <v>922</v>
      </c>
      <c r="C8779">
        <v>1997</v>
      </c>
      <c r="D8779" s="15">
        <f>DATE(cars[[#This Row],[year_1]],1,1)</f>
        <v>35431</v>
      </c>
      <c r="E8779" t="s">
        <v>29</v>
      </c>
      <c r="F8779" s="4">
        <v>230</v>
      </c>
      <c r="G8779">
        <v>6</v>
      </c>
      <c r="H8779" t="s">
        <v>33</v>
      </c>
      <c r="I8779" t="s">
        <v>34</v>
      </c>
      <c r="J8779">
        <v>2</v>
      </c>
      <c r="K8779" t="s">
        <v>39</v>
      </c>
      <c r="L8779" t="s">
        <v>21</v>
      </c>
      <c r="M8779" t="s">
        <v>22</v>
      </c>
      <c r="N8779">
        <v>22</v>
      </c>
      <c r="O8779">
        <v>15</v>
      </c>
      <c r="P8779">
        <v>640</v>
      </c>
      <c r="Q8779">
        <v>2749</v>
      </c>
    </row>
    <row r="8780" spans="1:17" x14ac:dyDescent="0.25">
      <c r="A8780" t="s">
        <v>217</v>
      </c>
      <c r="B8780" s="1" t="s">
        <v>922</v>
      </c>
      <c r="C8780">
        <v>1997</v>
      </c>
      <c r="D8780" s="15">
        <f>DATE(cars[[#This Row],[year_1]],1,1)</f>
        <v>35431</v>
      </c>
      <c r="E8780" t="s">
        <v>29</v>
      </c>
      <c r="F8780" s="4">
        <v>230</v>
      </c>
      <c r="G8780">
        <v>6</v>
      </c>
      <c r="H8780" t="s">
        <v>33</v>
      </c>
      <c r="I8780" t="s">
        <v>34</v>
      </c>
      <c r="J8780">
        <v>2</v>
      </c>
      <c r="K8780" t="s">
        <v>39</v>
      </c>
      <c r="L8780" t="s">
        <v>21</v>
      </c>
      <c r="M8780" t="s">
        <v>22</v>
      </c>
      <c r="N8780">
        <v>22</v>
      </c>
      <c r="O8780">
        <v>15</v>
      </c>
      <c r="P8780">
        <v>640</v>
      </c>
      <c r="Q8780">
        <v>2512</v>
      </c>
    </row>
    <row r="8781" spans="1:17" x14ac:dyDescent="0.25">
      <c r="A8781" t="s">
        <v>43</v>
      </c>
      <c r="B8781" s="1" t="s">
        <v>857</v>
      </c>
      <c r="C8781">
        <v>2008</v>
      </c>
      <c r="D8781" s="15">
        <f>DATE(cars[[#This Row],[year_1]],1,1)</f>
        <v>39448</v>
      </c>
      <c r="E8781" t="s">
        <v>29</v>
      </c>
      <c r="F8781" s="4">
        <v>235</v>
      </c>
      <c r="G8781">
        <v>6</v>
      </c>
      <c r="H8781" t="s">
        <v>33</v>
      </c>
      <c r="I8781" t="s">
        <v>34</v>
      </c>
      <c r="J8781">
        <v>4</v>
      </c>
      <c r="K8781" t="s">
        <v>49</v>
      </c>
      <c r="L8781" t="s">
        <v>31</v>
      </c>
      <c r="M8781" t="s">
        <v>32</v>
      </c>
      <c r="N8781">
        <v>24</v>
      </c>
      <c r="O8781">
        <v>15</v>
      </c>
      <c r="P8781">
        <v>1013</v>
      </c>
      <c r="Q8781">
        <v>28415</v>
      </c>
    </row>
    <row r="8782" spans="1:17" x14ac:dyDescent="0.25">
      <c r="A8782" t="s">
        <v>119</v>
      </c>
      <c r="B8782" s="1">
        <v>968</v>
      </c>
      <c r="C8782">
        <v>1993</v>
      </c>
      <c r="D8782" s="15">
        <f>DATE(cars[[#This Row],[year_1]],1,1)</f>
        <v>33970</v>
      </c>
      <c r="E8782" t="s">
        <v>29</v>
      </c>
      <c r="F8782" s="4">
        <v>236</v>
      </c>
      <c r="G8782">
        <v>4</v>
      </c>
      <c r="H8782" t="s">
        <v>18</v>
      </c>
      <c r="I8782" t="s">
        <v>19</v>
      </c>
      <c r="J8782">
        <v>2</v>
      </c>
      <c r="K8782" t="s">
        <v>24</v>
      </c>
      <c r="L8782" t="s">
        <v>21</v>
      </c>
      <c r="M8782" t="s">
        <v>25</v>
      </c>
      <c r="N8782">
        <v>24</v>
      </c>
      <c r="O8782">
        <v>15</v>
      </c>
      <c r="P8782">
        <v>1715</v>
      </c>
      <c r="Q8782">
        <v>4651</v>
      </c>
    </row>
    <row r="8783" spans="1:17" x14ac:dyDescent="0.25">
      <c r="A8783" t="s">
        <v>119</v>
      </c>
      <c r="B8783" s="1">
        <v>968</v>
      </c>
      <c r="C8783">
        <v>1993</v>
      </c>
      <c r="D8783" s="15">
        <f>DATE(cars[[#This Row],[year_1]],1,1)</f>
        <v>33970</v>
      </c>
      <c r="E8783" t="s">
        <v>29</v>
      </c>
      <c r="F8783" s="4">
        <v>236</v>
      </c>
      <c r="G8783">
        <v>4</v>
      </c>
      <c r="H8783" t="s">
        <v>18</v>
      </c>
      <c r="I8783" t="s">
        <v>19</v>
      </c>
      <c r="J8783">
        <v>2</v>
      </c>
      <c r="K8783" t="s">
        <v>24</v>
      </c>
      <c r="L8783" t="s">
        <v>21</v>
      </c>
      <c r="M8783" t="s">
        <v>22</v>
      </c>
      <c r="N8783">
        <v>24</v>
      </c>
      <c r="O8783">
        <v>15</v>
      </c>
      <c r="P8783">
        <v>1715</v>
      </c>
      <c r="Q8783">
        <v>3839</v>
      </c>
    </row>
    <row r="8784" spans="1:17" x14ac:dyDescent="0.25">
      <c r="A8784" t="s">
        <v>119</v>
      </c>
      <c r="B8784" s="1">
        <v>968</v>
      </c>
      <c r="C8784">
        <v>1994</v>
      </c>
      <c r="D8784" s="15">
        <f>DATE(cars[[#This Row],[year_1]],1,1)</f>
        <v>34335</v>
      </c>
      <c r="E8784" t="s">
        <v>29</v>
      </c>
      <c r="F8784" s="4">
        <v>236</v>
      </c>
      <c r="G8784">
        <v>4</v>
      </c>
      <c r="H8784" t="s">
        <v>18</v>
      </c>
      <c r="I8784" t="s">
        <v>19</v>
      </c>
      <c r="J8784">
        <v>2</v>
      </c>
      <c r="K8784" t="s">
        <v>24</v>
      </c>
      <c r="L8784" t="s">
        <v>21</v>
      </c>
      <c r="M8784" t="s">
        <v>22</v>
      </c>
      <c r="N8784">
        <v>24</v>
      </c>
      <c r="O8784">
        <v>15</v>
      </c>
      <c r="P8784">
        <v>1715</v>
      </c>
      <c r="Q8784">
        <v>4191</v>
      </c>
    </row>
    <row r="8785" spans="1:17" x14ac:dyDescent="0.25">
      <c r="A8785" t="s">
        <v>119</v>
      </c>
      <c r="B8785" s="1">
        <v>968</v>
      </c>
      <c r="C8785">
        <v>1994</v>
      </c>
      <c r="D8785" s="15">
        <f>DATE(cars[[#This Row],[year_1]],1,1)</f>
        <v>34335</v>
      </c>
      <c r="E8785" t="s">
        <v>29</v>
      </c>
      <c r="F8785" s="4">
        <v>236</v>
      </c>
      <c r="G8785">
        <v>4</v>
      </c>
      <c r="H8785" t="s">
        <v>18</v>
      </c>
      <c r="I8785" t="s">
        <v>19</v>
      </c>
      <c r="J8785">
        <v>2</v>
      </c>
      <c r="K8785" t="s">
        <v>24</v>
      </c>
      <c r="L8785" t="s">
        <v>21</v>
      </c>
      <c r="M8785" t="s">
        <v>25</v>
      </c>
      <c r="N8785">
        <v>24</v>
      </c>
      <c r="O8785">
        <v>15</v>
      </c>
      <c r="P8785">
        <v>1715</v>
      </c>
      <c r="Q8785">
        <v>4878</v>
      </c>
    </row>
    <row r="8786" spans="1:17" x14ac:dyDescent="0.25">
      <c r="A8786" t="s">
        <v>119</v>
      </c>
      <c r="B8786" s="1">
        <v>968</v>
      </c>
      <c r="C8786">
        <v>1995</v>
      </c>
      <c r="D8786" s="15">
        <f>DATE(cars[[#This Row],[year_1]],1,1)</f>
        <v>34700</v>
      </c>
      <c r="E8786" t="s">
        <v>29</v>
      </c>
      <c r="F8786" s="4">
        <v>236</v>
      </c>
      <c r="G8786">
        <v>4</v>
      </c>
      <c r="H8786" t="s">
        <v>18</v>
      </c>
      <c r="I8786" t="s">
        <v>19</v>
      </c>
      <c r="J8786">
        <v>2</v>
      </c>
      <c r="K8786" t="s">
        <v>24</v>
      </c>
      <c r="L8786" t="s">
        <v>21</v>
      </c>
      <c r="M8786" t="s">
        <v>22</v>
      </c>
      <c r="N8786">
        <v>24</v>
      </c>
      <c r="O8786">
        <v>15</v>
      </c>
      <c r="P8786">
        <v>1715</v>
      </c>
      <c r="Q8786">
        <v>4723</v>
      </c>
    </row>
    <row r="8787" spans="1:17" x14ac:dyDescent="0.25">
      <c r="A8787" t="s">
        <v>119</v>
      </c>
      <c r="B8787" s="1">
        <v>968</v>
      </c>
      <c r="C8787">
        <v>1995</v>
      </c>
      <c r="D8787" s="15">
        <f>DATE(cars[[#This Row],[year_1]],1,1)</f>
        <v>34700</v>
      </c>
      <c r="E8787" t="s">
        <v>29</v>
      </c>
      <c r="F8787" s="4">
        <v>236</v>
      </c>
      <c r="G8787">
        <v>4</v>
      </c>
      <c r="H8787" t="s">
        <v>18</v>
      </c>
      <c r="I8787" t="s">
        <v>19</v>
      </c>
      <c r="J8787">
        <v>2</v>
      </c>
      <c r="K8787" t="s">
        <v>24</v>
      </c>
      <c r="L8787" t="s">
        <v>21</v>
      </c>
      <c r="M8787" t="s">
        <v>25</v>
      </c>
      <c r="N8787">
        <v>24</v>
      </c>
      <c r="O8787">
        <v>15</v>
      </c>
      <c r="P8787">
        <v>1715</v>
      </c>
      <c r="Q8787">
        <v>5576</v>
      </c>
    </row>
    <row r="8788" spans="1:17" x14ac:dyDescent="0.25">
      <c r="A8788" t="s">
        <v>88</v>
      </c>
      <c r="B8788" s="1" t="s">
        <v>927</v>
      </c>
      <c r="C8788">
        <v>2015</v>
      </c>
      <c r="D8788" s="15">
        <f>DATE(cars[[#This Row],[year_1]],1,1)</f>
        <v>42005</v>
      </c>
      <c r="E8788" t="s">
        <v>29</v>
      </c>
      <c r="F8788" s="4">
        <v>236</v>
      </c>
      <c r="G8788">
        <v>6</v>
      </c>
      <c r="H8788" t="s">
        <v>18</v>
      </c>
      <c r="I8788" t="s">
        <v>91</v>
      </c>
      <c r="J8788">
        <v>4</v>
      </c>
      <c r="K8788" t="s">
        <v>49</v>
      </c>
      <c r="L8788" t="s">
        <v>21</v>
      </c>
      <c r="M8788" t="s">
        <v>196</v>
      </c>
      <c r="N8788">
        <v>19</v>
      </c>
      <c r="O8788">
        <v>15</v>
      </c>
      <c r="P8788">
        <v>2031</v>
      </c>
      <c r="Q8788">
        <v>27355</v>
      </c>
    </row>
    <row r="8789" spans="1:17" x14ac:dyDescent="0.25">
      <c r="A8789" t="s">
        <v>88</v>
      </c>
      <c r="B8789" s="1" t="s">
        <v>927</v>
      </c>
      <c r="C8789">
        <v>2015</v>
      </c>
      <c r="D8789" s="15">
        <f>DATE(cars[[#This Row],[year_1]],1,1)</f>
        <v>42005</v>
      </c>
      <c r="E8789" t="s">
        <v>29</v>
      </c>
      <c r="F8789" s="4">
        <v>236</v>
      </c>
      <c r="G8789">
        <v>6</v>
      </c>
      <c r="H8789" t="s">
        <v>18</v>
      </c>
      <c r="I8789" t="s">
        <v>91</v>
      </c>
      <c r="J8789">
        <v>4</v>
      </c>
      <c r="K8789" t="s">
        <v>49</v>
      </c>
      <c r="L8789" t="s">
        <v>21</v>
      </c>
      <c r="M8789" t="s">
        <v>214</v>
      </c>
      <c r="N8789">
        <v>19</v>
      </c>
      <c r="O8789">
        <v>15</v>
      </c>
      <c r="P8789">
        <v>2031</v>
      </c>
      <c r="Q8789">
        <v>35725</v>
      </c>
    </row>
    <row r="8790" spans="1:17" x14ac:dyDescent="0.25">
      <c r="A8790" t="s">
        <v>88</v>
      </c>
      <c r="B8790" s="1" t="s">
        <v>927</v>
      </c>
      <c r="C8790">
        <v>2015</v>
      </c>
      <c r="D8790" s="15">
        <f>DATE(cars[[#This Row],[year_1]],1,1)</f>
        <v>42005</v>
      </c>
      <c r="E8790" t="s">
        <v>29</v>
      </c>
      <c r="F8790" s="4">
        <v>236</v>
      </c>
      <c r="G8790">
        <v>6</v>
      </c>
      <c r="H8790" t="s">
        <v>18</v>
      </c>
      <c r="I8790" t="s">
        <v>91</v>
      </c>
      <c r="J8790">
        <v>4</v>
      </c>
      <c r="K8790" t="s">
        <v>49</v>
      </c>
      <c r="L8790" t="s">
        <v>21</v>
      </c>
      <c r="M8790" t="s">
        <v>214</v>
      </c>
      <c r="N8790">
        <v>19</v>
      </c>
      <c r="O8790">
        <v>15</v>
      </c>
      <c r="P8790">
        <v>2031</v>
      </c>
      <c r="Q8790">
        <v>26355</v>
      </c>
    </row>
    <row r="8791" spans="1:17" x14ac:dyDescent="0.25">
      <c r="A8791" t="s">
        <v>88</v>
      </c>
      <c r="B8791" s="1" t="s">
        <v>927</v>
      </c>
      <c r="C8791">
        <v>2015</v>
      </c>
      <c r="D8791" s="15">
        <f>DATE(cars[[#This Row],[year_1]],1,1)</f>
        <v>42005</v>
      </c>
      <c r="E8791" t="s">
        <v>29</v>
      </c>
      <c r="F8791" s="4">
        <v>236</v>
      </c>
      <c r="G8791">
        <v>6</v>
      </c>
      <c r="H8791" t="s">
        <v>18</v>
      </c>
      <c r="I8791" t="s">
        <v>91</v>
      </c>
      <c r="J8791">
        <v>4</v>
      </c>
      <c r="K8791" t="s">
        <v>49</v>
      </c>
      <c r="L8791" t="s">
        <v>21</v>
      </c>
      <c r="M8791" t="s">
        <v>196</v>
      </c>
      <c r="N8791">
        <v>19</v>
      </c>
      <c r="O8791">
        <v>15</v>
      </c>
      <c r="P8791">
        <v>2031</v>
      </c>
      <c r="Q8791">
        <v>36635</v>
      </c>
    </row>
    <row r="8792" spans="1:17" x14ac:dyDescent="0.25">
      <c r="A8792" t="s">
        <v>186</v>
      </c>
      <c r="B8792" s="1" t="s">
        <v>654</v>
      </c>
      <c r="C8792">
        <v>2007</v>
      </c>
      <c r="D8792" s="15">
        <f>DATE(cars[[#This Row],[year_1]],1,1)</f>
        <v>39083</v>
      </c>
      <c r="E8792" t="s">
        <v>29</v>
      </c>
      <c r="F8792" s="4">
        <v>240</v>
      </c>
      <c r="G8792">
        <v>6</v>
      </c>
      <c r="H8792" t="s">
        <v>33</v>
      </c>
      <c r="I8792" t="s">
        <v>30</v>
      </c>
      <c r="J8792">
        <v>4</v>
      </c>
      <c r="K8792" t="s">
        <v>66</v>
      </c>
      <c r="L8792" t="s">
        <v>31</v>
      </c>
      <c r="M8792" t="s">
        <v>54</v>
      </c>
      <c r="N8792">
        <v>22</v>
      </c>
      <c r="O8792">
        <v>15</v>
      </c>
      <c r="P8792">
        <v>1385</v>
      </c>
      <c r="Q8792">
        <v>23710</v>
      </c>
    </row>
    <row r="8793" spans="1:17" x14ac:dyDescent="0.25">
      <c r="A8793" t="s">
        <v>28</v>
      </c>
      <c r="B8793" s="1" t="s">
        <v>169</v>
      </c>
      <c r="C8793">
        <v>2003</v>
      </c>
      <c r="D8793" s="15">
        <f>DATE(cars[[#This Row],[year_1]],1,1)</f>
        <v>37622</v>
      </c>
      <c r="E8793" t="s">
        <v>29</v>
      </c>
      <c r="F8793" s="4">
        <v>250</v>
      </c>
      <c r="G8793">
        <v>6</v>
      </c>
      <c r="H8793" t="s">
        <v>33</v>
      </c>
      <c r="I8793" t="s">
        <v>34</v>
      </c>
      <c r="J8793">
        <v>4</v>
      </c>
      <c r="K8793" t="s">
        <v>170</v>
      </c>
      <c r="L8793" t="s">
        <v>31</v>
      </c>
      <c r="M8793" t="s">
        <v>35</v>
      </c>
      <c r="N8793">
        <v>20</v>
      </c>
      <c r="O8793">
        <v>15</v>
      </c>
      <c r="P8793">
        <v>3105</v>
      </c>
      <c r="Q8793">
        <v>41000</v>
      </c>
    </row>
    <row r="8794" spans="1:17" x14ac:dyDescent="0.25">
      <c r="A8794" t="s">
        <v>28</v>
      </c>
      <c r="B8794" s="1" t="s">
        <v>169</v>
      </c>
      <c r="C8794">
        <v>2004</v>
      </c>
      <c r="D8794" s="15">
        <f>DATE(cars[[#This Row],[year_1]],1,1)</f>
        <v>37987</v>
      </c>
      <c r="E8794" t="s">
        <v>29</v>
      </c>
      <c r="F8794" s="4">
        <v>250</v>
      </c>
      <c r="G8794">
        <v>6</v>
      </c>
      <c r="H8794" t="s">
        <v>33</v>
      </c>
      <c r="I8794" t="s">
        <v>34</v>
      </c>
      <c r="J8794">
        <v>4</v>
      </c>
      <c r="K8794" t="s">
        <v>170</v>
      </c>
      <c r="L8794" t="s">
        <v>31</v>
      </c>
      <c r="M8794" t="s">
        <v>35</v>
      </c>
      <c r="N8794">
        <v>20</v>
      </c>
      <c r="O8794">
        <v>15</v>
      </c>
      <c r="P8794">
        <v>3105</v>
      </c>
      <c r="Q8794">
        <v>39950</v>
      </c>
    </row>
    <row r="8795" spans="1:17" x14ac:dyDescent="0.25">
      <c r="A8795" t="s">
        <v>28</v>
      </c>
      <c r="B8795" s="1" t="s">
        <v>169</v>
      </c>
      <c r="C8795">
        <v>2005</v>
      </c>
      <c r="D8795" s="15">
        <f>DATE(cars[[#This Row],[year_1]],1,1)</f>
        <v>38353</v>
      </c>
      <c r="E8795" t="s">
        <v>29</v>
      </c>
      <c r="F8795" s="4">
        <v>250</v>
      </c>
      <c r="G8795">
        <v>6</v>
      </c>
      <c r="H8795" t="s">
        <v>33</v>
      </c>
      <c r="I8795" t="s">
        <v>34</v>
      </c>
      <c r="J8795">
        <v>4</v>
      </c>
      <c r="K8795" t="s">
        <v>170</v>
      </c>
      <c r="L8795" t="s">
        <v>31</v>
      </c>
      <c r="M8795" t="s">
        <v>35</v>
      </c>
      <c r="N8795">
        <v>20</v>
      </c>
      <c r="O8795">
        <v>15</v>
      </c>
      <c r="P8795">
        <v>3105</v>
      </c>
      <c r="Q8795">
        <v>40250</v>
      </c>
    </row>
    <row r="8796" spans="1:17" x14ac:dyDescent="0.25">
      <c r="A8796" t="s">
        <v>199</v>
      </c>
      <c r="B8796" s="1" t="s">
        <v>650</v>
      </c>
      <c r="C8796">
        <v>2006</v>
      </c>
      <c r="D8796" s="15">
        <f>DATE(cars[[#This Row],[year_1]],1,1)</f>
        <v>38718</v>
      </c>
      <c r="E8796" t="s">
        <v>29</v>
      </c>
      <c r="F8796" s="4">
        <v>250</v>
      </c>
      <c r="G8796">
        <v>6</v>
      </c>
      <c r="H8796" t="s">
        <v>33</v>
      </c>
      <c r="I8796" t="s">
        <v>34</v>
      </c>
      <c r="J8796">
        <v>4</v>
      </c>
      <c r="K8796" t="s">
        <v>49</v>
      </c>
      <c r="L8796" t="s">
        <v>63</v>
      </c>
      <c r="M8796" t="s">
        <v>35</v>
      </c>
      <c r="N8796">
        <v>22</v>
      </c>
      <c r="O8796">
        <v>15</v>
      </c>
      <c r="P8796">
        <v>1851</v>
      </c>
      <c r="Q8796">
        <v>29100</v>
      </c>
    </row>
    <row r="8797" spans="1:17" x14ac:dyDescent="0.25">
      <c r="A8797" t="s">
        <v>199</v>
      </c>
      <c r="B8797" s="1" t="s">
        <v>650</v>
      </c>
      <c r="C8797">
        <v>2007</v>
      </c>
      <c r="D8797" s="15">
        <f>DATE(cars[[#This Row],[year_1]],1,1)</f>
        <v>39083</v>
      </c>
      <c r="E8797" t="s">
        <v>29</v>
      </c>
      <c r="F8797" s="4">
        <v>250</v>
      </c>
      <c r="G8797">
        <v>6</v>
      </c>
      <c r="H8797" t="s">
        <v>33</v>
      </c>
      <c r="I8797" t="s">
        <v>34</v>
      </c>
      <c r="J8797">
        <v>4</v>
      </c>
      <c r="K8797" t="s">
        <v>49</v>
      </c>
      <c r="L8797" t="s">
        <v>63</v>
      </c>
      <c r="M8797" t="s">
        <v>35</v>
      </c>
      <c r="N8797">
        <v>22</v>
      </c>
      <c r="O8797">
        <v>15</v>
      </c>
      <c r="P8797">
        <v>1851</v>
      </c>
      <c r="Q8797">
        <v>29860</v>
      </c>
    </row>
    <row r="8798" spans="1:17" x14ac:dyDescent="0.25">
      <c r="A8798" t="s">
        <v>199</v>
      </c>
      <c r="B8798" s="1" t="s">
        <v>650</v>
      </c>
      <c r="C8798">
        <v>2008</v>
      </c>
      <c r="D8798" s="15">
        <f>DATE(cars[[#This Row],[year_1]],1,1)</f>
        <v>39448</v>
      </c>
      <c r="E8798" t="s">
        <v>29</v>
      </c>
      <c r="F8798" s="4">
        <v>250</v>
      </c>
      <c r="G8798">
        <v>6</v>
      </c>
      <c r="H8798" t="s">
        <v>33</v>
      </c>
      <c r="I8798" t="s">
        <v>34</v>
      </c>
      <c r="J8798">
        <v>4</v>
      </c>
      <c r="K8798" t="s">
        <v>49</v>
      </c>
      <c r="L8798" t="s">
        <v>63</v>
      </c>
      <c r="M8798" t="s">
        <v>35</v>
      </c>
      <c r="N8798">
        <v>22</v>
      </c>
      <c r="O8798">
        <v>15</v>
      </c>
      <c r="P8798">
        <v>1851</v>
      </c>
      <c r="Q8798">
        <v>29855</v>
      </c>
    </row>
    <row r="8799" spans="1:17" x14ac:dyDescent="0.25">
      <c r="A8799" t="s">
        <v>146</v>
      </c>
      <c r="B8799" s="1" t="s">
        <v>806</v>
      </c>
      <c r="C8799">
        <v>2013</v>
      </c>
      <c r="D8799" s="15">
        <f>DATE(cars[[#This Row],[year_1]],1,1)</f>
        <v>41275</v>
      </c>
      <c r="E8799" t="s">
        <v>29</v>
      </c>
      <c r="F8799" s="4">
        <v>250</v>
      </c>
      <c r="G8799">
        <v>6</v>
      </c>
      <c r="H8799" t="s">
        <v>33</v>
      </c>
      <c r="I8799" t="s">
        <v>91</v>
      </c>
      <c r="J8799">
        <v>4</v>
      </c>
      <c r="K8799" t="s">
        <v>49</v>
      </c>
      <c r="L8799" t="s">
        <v>63</v>
      </c>
      <c r="M8799" t="s">
        <v>196</v>
      </c>
      <c r="N8799">
        <v>21</v>
      </c>
      <c r="O8799">
        <v>15</v>
      </c>
      <c r="P8799">
        <v>2202</v>
      </c>
      <c r="Q8799">
        <v>37380</v>
      </c>
    </row>
    <row r="8800" spans="1:17" x14ac:dyDescent="0.25">
      <c r="A8800" t="s">
        <v>146</v>
      </c>
      <c r="B8800" s="1" t="s">
        <v>806</v>
      </c>
      <c r="C8800">
        <v>2013</v>
      </c>
      <c r="D8800" s="15">
        <f>DATE(cars[[#This Row],[year_1]],1,1)</f>
        <v>41275</v>
      </c>
      <c r="E8800" t="s">
        <v>29</v>
      </c>
      <c r="F8800" s="4">
        <v>250</v>
      </c>
      <c r="G8800">
        <v>6</v>
      </c>
      <c r="H8800" t="s">
        <v>33</v>
      </c>
      <c r="I8800" t="s">
        <v>91</v>
      </c>
      <c r="J8800">
        <v>4</v>
      </c>
      <c r="K8800" t="s">
        <v>49</v>
      </c>
      <c r="L8800" t="s">
        <v>63</v>
      </c>
      <c r="M8800" t="s">
        <v>196</v>
      </c>
      <c r="N8800">
        <v>21</v>
      </c>
      <c r="O8800">
        <v>15</v>
      </c>
      <c r="P8800">
        <v>2202</v>
      </c>
      <c r="Q8800">
        <v>30195</v>
      </c>
    </row>
    <row r="8801" spans="1:17" x14ac:dyDescent="0.25">
      <c r="A8801" t="s">
        <v>146</v>
      </c>
      <c r="B8801" s="1" t="s">
        <v>806</v>
      </c>
      <c r="C8801">
        <v>2013</v>
      </c>
      <c r="D8801" s="15">
        <f>DATE(cars[[#This Row],[year_1]],1,1)</f>
        <v>41275</v>
      </c>
      <c r="E8801" t="s">
        <v>29</v>
      </c>
      <c r="F8801" s="4">
        <v>250</v>
      </c>
      <c r="G8801">
        <v>6</v>
      </c>
      <c r="H8801" t="s">
        <v>33</v>
      </c>
      <c r="I8801" t="s">
        <v>91</v>
      </c>
      <c r="J8801">
        <v>4</v>
      </c>
      <c r="K8801" t="s">
        <v>49</v>
      </c>
      <c r="L8801" t="s">
        <v>63</v>
      </c>
      <c r="M8801" t="s">
        <v>196</v>
      </c>
      <c r="N8801">
        <v>21</v>
      </c>
      <c r="O8801">
        <v>15</v>
      </c>
      <c r="P8801">
        <v>2202</v>
      </c>
      <c r="Q8801">
        <v>32155</v>
      </c>
    </row>
    <row r="8802" spans="1:17" x14ac:dyDescent="0.25">
      <c r="A8802" t="s">
        <v>146</v>
      </c>
      <c r="B8802" s="1" t="s">
        <v>806</v>
      </c>
      <c r="C8802">
        <v>2013</v>
      </c>
      <c r="D8802" s="15">
        <f>DATE(cars[[#This Row],[year_1]],1,1)</f>
        <v>41275</v>
      </c>
      <c r="E8802" t="s">
        <v>29</v>
      </c>
      <c r="F8802" s="4">
        <v>250</v>
      </c>
      <c r="G8802">
        <v>6</v>
      </c>
      <c r="H8802" t="s">
        <v>33</v>
      </c>
      <c r="I8802" t="s">
        <v>91</v>
      </c>
      <c r="J8802">
        <v>4</v>
      </c>
      <c r="K8802" t="s">
        <v>49</v>
      </c>
      <c r="L8802" t="s">
        <v>63</v>
      </c>
      <c r="M8802" t="s">
        <v>196</v>
      </c>
      <c r="N8802">
        <v>21</v>
      </c>
      <c r="O8802">
        <v>15</v>
      </c>
      <c r="P8802">
        <v>2202</v>
      </c>
      <c r="Q8802">
        <v>35030</v>
      </c>
    </row>
    <row r="8803" spans="1:17" x14ac:dyDescent="0.25">
      <c r="A8803" t="s">
        <v>146</v>
      </c>
      <c r="B8803" s="1" t="s">
        <v>806</v>
      </c>
      <c r="C8803">
        <v>2013</v>
      </c>
      <c r="D8803" s="15">
        <f>DATE(cars[[#This Row],[year_1]],1,1)</f>
        <v>41275</v>
      </c>
      <c r="E8803" t="s">
        <v>29</v>
      </c>
      <c r="F8803" s="4">
        <v>250</v>
      </c>
      <c r="G8803">
        <v>6</v>
      </c>
      <c r="H8803" t="s">
        <v>33</v>
      </c>
      <c r="I8803" t="s">
        <v>91</v>
      </c>
      <c r="J8803">
        <v>4</v>
      </c>
      <c r="K8803" t="s">
        <v>49</v>
      </c>
      <c r="L8803" t="s">
        <v>63</v>
      </c>
      <c r="M8803" t="s">
        <v>196</v>
      </c>
      <c r="N8803">
        <v>21</v>
      </c>
      <c r="O8803">
        <v>15</v>
      </c>
      <c r="P8803">
        <v>2202</v>
      </c>
      <c r="Q8803">
        <v>29450</v>
      </c>
    </row>
    <row r="8804" spans="1:17" x14ac:dyDescent="0.25">
      <c r="A8804" t="s">
        <v>146</v>
      </c>
      <c r="B8804" s="1" t="s">
        <v>806</v>
      </c>
      <c r="C8804">
        <v>2014</v>
      </c>
      <c r="D8804" s="15">
        <f>DATE(cars[[#This Row],[year_1]],1,1)</f>
        <v>41640</v>
      </c>
      <c r="E8804" t="s">
        <v>29</v>
      </c>
      <c r="F8804" s="4">
        <v>250</v>
      </c>
      <c r="G8804">
        <v>6</v>
      </c>
      <c r="H8804" t="s">
        <v>33</v>
      </c>
      <c r="I8804" t="s">
        <v>91</v>
      </c>
      <c r="J8804">
        <v>4</v>
      </c>
      <c r="K8804" t="s">
        <v>49</v>
      </c>
      <c r="L8804" t="s">
        <v>63</v>
      </c>
      <c r="M8804" t="s">
        <v>196</v>
      </c>
      <c r="N8804">
        <v>21</v>
      </c>
      <c r="O8804">
        <v>15</v>
      </c>
      <c r="P8804">
        <v>2202</v>
      </c>
      <c r="Q8804">
        <v>37505</v>
      </c>
    </row>
    <row r="8805" spans="1:17" x14ac:dyDescent="0.25">
      <c r="A8805" t="s">
        <v>146</v>
      </c>
      <c r="B8805" s="1" t="s">
        <v>806</v>
      </c>
      <c r="C8805">
        <v>2014</v>
      </c>
      <c r="D8805" s="15">
        <f>DATE(cars[[#This Row],[year_1]],1,1)</f>
        <v>41640</v>
      </c>
      <c r="E8805" t="s">
        <v>29</v>
      </c>
      <c r="F8805" s="4">
        <v>250</v>
      </c>
      <c r="G8805">
        <v>6</v>
      </c>
      <c r="H8805" t="s">
        <v>33</v>
      </c>
      <c r="I8805" t="s">
        <v>91</v>
      </c>
      <c r="J8805">
        <v>4</v>
      </c>
      <c r="K8805" t="s">
        <v>49</v>
      </c>
      <c r="L8805" t="s">
        <v>63</v>
      </c>
      <c r="M8805" t="s">
        <v>196</v>
      </c>
      <c r="N8805">
        <v>21</v>
      </c>
      <c r="O8805">
        <v>15</v>
      </c>
      <c r="P8805">
        <v>2202</v>
      </c>
      <c r="Q8805">
        <v>30720</v>
      </c>
    </row>
    <row r="8806" spans="1:17" x14ac:dyDescent="0.25">
      <c r="A8806" t="s">
        <v>146</v>
      </c>
      <c r="B8806" s="1" t="s">
        <v>806</v>
      </c>
      <c r="C8806">
        <v>2014</v>
      </c>
      <c r="D8806" s="15">
        <f>DATE(cars[[#This Row],[year_1]],1,1)</f>
        <v>41640</v>
      </c>
      <c r="E8806" t="s">
        <v>29</v>
      </c>
      <c r="F8806" s="4">
        <v>250</v>
      </c>
      <c r="G8806">
        <v>6</v>
      </c>
      <c r="H8806" t="s">
        <v>33</v>
      </c>
      <c r="I8806" t="s">
        <v>91</v>
      </c>
      <c r="J8806">
        <v>4</v>
      </c>
      <c r="K8806" t="s">
        <v>49</v>
      </c>
      <c r="L8806" t="s">
        <v>63</v>
      </c>
      <c r="M8806" t="s">
        <v>196</v>
      </c>
      <c r="N8806">
        <v>21</v>
      </c>
      <c r="O8806">
        <v>15</v>
      </c>
      <c r="P8806">
        <v>2202</v>
      </c>
      <c r="Q8806">
        <v>35155</v>
      </c>
    </row>
    <row r="8807" spans="1:17" x14ac:dyDescent="0.25">
      <c r="A8807" t="s">
        <v>146</v>
      </c>
      <c r="B8807" s="1" t="s">
        <v>806</v>
      </c>
      <c r="C8807">
        <v>2014</v>
      </c>
      <c r="D8807" s="15">
        <f>DATE(cars[[#This Row],[year_1]],1,1)</f>
        <v>41640</v>
      </c>
      <c r="E8807" t="s">
        <v>29</v>
      </c>
      <c r="F8807" s="4">
        <v>250</v>
      </c>
      <c r="G8807">
        <v>6</v>
      </c>
      <c r="H8807" t="s">
        <v>33</v>
      </c>
      <c r="I8807" t="s">
        <v>91</v>
      </c>
      <c r="J8807">
        <v>4</v>
      </c>
      <c r="K8807" t="s">
        <v>49</v>
      </c>
      <c r="L8807" t="s">
        <v>63</v>
      </c>
      <c r="M8807" t="s">
        <v>196</v>
      </c>
      <c r="N8807">
        <v>21</v>
      </c>
      <c r="O8807">
        <v>15</v>
      </c>
      <c r="P8807">
        <v>2202</v>
      </c>
      <c r="Q8807">
        <v>29575</v>
      </c>
    </row>
    <row r="8808" spans="1:17" x14ac:dyDescent="0.25">
      <c r="A8808" t="s">
        <v>146</v>
      </c>
      <c r="B8808" s="1" t="s">
        <v>806</v>
      </c>
      <c r="C8808">
        <v>2014</v>
      </c>
      <c r="D8808" s="15">
        <f>DATE(cars[[#This Row],[year_1]],1,1)</f>
        <v>41640</v>
      </c>
      <c r="E8808" t="s">
        <v>29</v>
      </c>
      <c r="F8808" s="4">
        <v>250</v>
      </c>
      <c r="G8808">
        <v>6</v>
      </c>
      <c r="H8808" t="s">
        <v>33</v>
      </c>
      <c r="I8808" t="s">
        <v>91</v>
      </c>
      <c r="J8808">
        <v>4</v>
      </c>
      <c r="K8808" t="s">
        <v>49</v>
      </c>
      <c r="L8808" t="s">
        <v>63</v>
      </c>
      <c r="M8808" t="s">
        <v>196</v>
      </c>
      <c r="N8808">
        <v>21</v>
      </c>
      <c r="O8808">
        <v>15</v>
      </c>
      <c r="P8808">
        <v>2202</v>
      </c>
      <c r="Q8808">
        <v>32380</v>
      </c>
    </row>
    <row r="8809" spans="1:17" x14ac:dyDescent="0.25">
      <c r="A8809" t="s">
        <v>153</v>
      </c>
      <c r="B8809" s="1" t="s">
        <v>193</v>
      </c>
      <c r="C8809">
        <v>2001</v>
      </c>
      <c r="D8809" s="15">
        <f>DATE(cars[[#This Row],[year_1]],1,1)</f>
        <v>36892</v>
      </c>
      <c r="E8809" t="s">
        <v>17</v>
      </c>
      <c r="F8809" s="4">
        <v>250</v>
      </c>
      <c r="G8809">
        <v>8</v>
      </c>
      <c r="H8809" t="s">
        <v>33</v>
      </c>
      <c r="I8809" t="s">
        <v>30</v>
      </c>
      <c r="J8809">
        <v>4</v>
      </c>
      <c r="K8809" t="s">
        <v>39</v>
      </c>
      <c r="L8809" t="s">
        <v>63</v>
      </c>
      <c r="M8809" t="s">
        <v>32</v>
      </c>
      <c r="N8809">
        <v>23</v>
      </c>
      <c r="O8809">
        <v>15</v>
      </c>
      <c r="P8809">
        <v>26</v>
      </c>
      <c r="Q8809">
        <v>34794</v>
      </c>
    </row>
    <row r="8810" spans="1:17" x14ac:dyDescent="0.25">
      <c r="A8810" t="s">
        <v>153</v>
      </c>
      <c r="B8810" s="1" t="s">
        <v>193</v>
      </c>
      <c r="C8810">
        <v>2003</v>
      </c>
      <c r="D8810" s="15">
        <f>DATE(cars[[#This Row],[year_1]],1,1)</f>
        <v>37622</v>
      </c>
      <c r="E8810" t="s">
        <v>17</v>
      </c>
      <c r="F8810" s="4">
        <v>250</v>
      </c>
      <c r="G8810">
        <v>8</v>
      </c>
      <c r="H8810" t="s">
        <v>33</v>
      </c>
      <c r="I8810" t="s">
        <v>30</v>
      </c>
      <c r="J8810">
        <v>4</v>
      </c>
      <c r="K8810" t="s">
        <v>39</v>
      </c>
      <c r="L8810" t="s">
        <v>63</v>
      </c>
      <c r="M8810" t="s">
        <v>32</v>
      </c>
      <c r="N8810">
        <v>24</v>
      </c>
      <c r="O8810">
        <v>15</v>
      </c>
      <c r="P8810">
        <v>26</v>
      </c>
      <c r="Q8810">
        <v>34725</v>
      </c>
    </row>
    <row r="8811" spans="1:17" x14ac:dyDescent="0.25">
      <c r="A8811" t="s">
        <v>161</v>
      </c>
      <c r="B8811" s="1" t="s">
        <v>1029</v>
      </c>
      <c r="C8811">
        <v>2008</v>
      </c>
      <c r="D8811" s="15">
        <f>DATE(cars[[#This Row],[year_1]],1,1)</f>
        <v>39448</v>
      </c>
      <c r="E8811" t="s">
        <v>29</v>
      </c>
      <c r="F8811" s="4">
        <v>252</v>
      </c>
      <c r="G8811">
        <v>6</v>
      </c>
      <c r="H8811" t="s">
        <v>33</v>
      </c>
      <c r="I8811" t="s">
        <v>34</v>
      </c>
      <c r="J8811">
        <v>4</v>
      </c>
      <c r="K8811" t="s">
        <v>101</v>
      </c>
      <c r="L8811" t="s">
        <v>31</v>
      </c>
      <c r="M8811" t="s">
        <v>90</v>
      </c>
      <c r="N8811">
        <v>22</v>
      </c>
      <c r="O8811">
        <v>15</v>
      </c>
      <c r="P8811">
        <v>481</v>
      </c>
      <c r="Q8811">
        <v>25199</v>
      </c>
    </row>
    <row r="8812" spans="1:17" x14ac:dyDescent="0.25">
      <c r="A8812" t="s">
        <v>161</v>
      </c>
      <c r="B8812" s="1" t="s">
        <v>1029</v>
      </c>
      <c r="C8812">
        <v>2008</v>
      </c>
      <c r="D8812" s="15">
        <f>DATE(cars[[#This Row],[year_1]],1,1)</f>
        <v>39448</v>
      </c>
      <c r="E8812" t="s">
        <v>29</v>
      </c>
      <c r="F8812" s="4">
        <v>252</v>
      </c>
      <c r="G8812">
        <v>6</v>
      </c>
      <c r="H8812" t="s">
        <v>33</v>
      </c>
      <c r="I8812" t="s">
        <v>34</v>
      </c>
      <c r="J8812">
        <v>4</v>
      </c>
      <c r="K8812" t="s">
        <v>101</v>
      </c>
      <c r="L8812" t="s">
        <v>31</v>
      </c>
      <c r="M8812" t="s">
        <v>90</v>
      </c>
      <c r="N8812">
        <v>22</v>
      </c>
      <c r="O8812">
        <v>15</v>
      </c>
      <c r="P8812">
        <v>481</v>
      </c>
      <c r="Q8812">
        <v>29149</v>
      </c>
    </row>
    <row r="8813" spans="1:17" x14ac:dyDescent="0.25">
      <c r="A8813" t="s">
        <v>161</v>
      </c>
      <c r="B8813" s="1" t="s">
        <v>1029</v>
      </c>
      <c r="C8813">
        <v>2008</v>
      </c>
      <c r="D8813" s="15">
        <f>DATE(cars[[#This Row],[year_1]],1,1)</f>
        <v>39448</v>
      </c>
      <c r="E8813" t="s">
        <v>29</v>
      </c>
      <c r="F8813" s="4">
        <v>252</v>
      </c>
      <c r="G8813">
        <v>6</v>
      </c>
      <c r="H8813" t="s">
        <v>33</v>
      </c>
      <c r="I8813" t="s">
        <v>34</v>
      </c>
      <c r="J8813">
        <v>4</v>
      </c>
      <c r="K8813" t="s">
        <v>101</v>
      </c>
      <c r="L8813" t="s">
        <v>31</v>
      </c>
      <c r="M8813" t="s">
        <v>90</v>
      </c>
      <c r="N8813">
        <v>22</v>
      </c>
      <c r="O8813">
        <v>15</v>
      </c>
      <c r="P8813">
        <v>481</v>
      </c>
      <c r="Q8813">
        <v>26699</v>
      </c>
    </row>
    <row r="8814" spans="1:17" x14ac:dyDescent="0.25">
      <c r="A8814" t="s">
        <v>161</v>
      </c>
      <c r="B8814" s="1" t="s">
        <v>1029</v>
      </c>
      <c r="C8814">
        <v>2008</v>
      </c>
      <c r="D8814" s="15">
        <f>DATE(cars[[#This Row],[year_1]],1,1)</f>
        <v>39448</v>
      </c>
      <c r="E8814" t="s">
        <v>29</v>
      </c>
      <c r="F8814" s="4">
        <v>252</v>
      </c>
      <c r="G8814">
        <v>6</v>
      </c>
      <c r="H8814" t="s">
        <v>33</v>
      </c>
      <c r="I8814" t="s">
        <v>34</v>
      </c>
      <c r="J8814">
        <v>4</v>
      </c>
      <c r="K8814" t="s">
        <v>101</v>
      </c>
      <c r="L8814" t="s">
        <v>31</v>
      </c>
      <c r="M8814" t="s">
        <v>90</v>
      </c>
      <c r="N8814">
        <v>22</v>
      </c>
      <c r="O8814">
        <v>15</v>
      </c>
      <c r="P8814">
        <v>481</v>
      </c>
      <c r="Q8814">
        <v>26749</v>
      </c>
    </row>
    <row r="8815" spans="1:17" x14ac:dyDescent="0.25">
      <c r="A8815" t="s">
        <v>161</v>
      </c>
      <c r="B8815" s="1" t="s">
        <v>1029</v>
      </c>
      <c r="C8815">
        <v>2008</v>
      </c>
      <c r="D8815" s="15">
        <f>DATE(cars[[#This Row],[year_1]],1,1)</f>
        <v>39448</v>
      </c>
      <c r="E8815" t="s">
        <v>29</v>
      </c>
      <c r="F8815" s="4">
        <v>252</v>
      </c>
      <c r="G8815">
        <v>6</v>
      </c>
      <c r="H8815" t="s">
        <v>33</v>
      </c>
      <c r="I8815" t="s">
        <v>34</v>
      </c>
      <c r="J8815">
        <v>4</v>
      </c>
      <c r="K8815" t="s">
        <v>101</v>
      </c>
      <c r="L8815" t="s">
        <v>31</v>
      </c>
      <c r="M8815" t="s">
        <v>90</v>
      </c>
      <c r="N8815">
        <v>22</v>
      </c>
      <c r="O8815">
        <v>15</v>
      </c>
      <c r="P8815">
        <v>481</v>
      </c>
      <c r="Q8815">
        <v>28249</v>
      </c>
    </row>
    <row r="8816" spans="1:17" x14ac:dyDescent="0.25">
      <c r="A8816" t="s">
        <v>43</v>
      </c>
      <c r="B8816" s="1" t="s">
        <v>723</v>
      </c>
      <c r="C8816">
        <v>2008</v>
      </c>
      <c r="D8816" s="15">
        <f>DATE(cars[[#This Row],[year_1]],1,1)</f>
        <v>39448</v>
      </c>
      <c r="E8816" t="s">
        <v>29</v>
      </c>
      <c r="F8816" s="4">
        <v>253</v>
      </c>
      <c r="G8816">
        <v>6</v>
      </c>
      <c r="H8816" t="s">
        <v>33</v>
      </c>
      <c r="I8816" t="s">
        <v>30</v>
      </c>
      <c r="J8816">
        <v>4</v>
      </c>
      <c r="K8816" t="s">
        <v>101</v>
      </c>
      <c r="L8816" t="s">
        <v>63</v>
      </c>
      <c r="M8816" t="s">
        <v>35</v>
      </c>
      <c r="N8816">
        <v>23</v>
      </c>
      <c r="O8816">
        <v>15</v>
      </c>
      <c r="P8816">
        <v>1013</v>
      </c>
      <c r="Q8816">
        <v>34150</v>
      </c>
    </row>
    <row r="8817" spans="1:17" x14ac:dyDescent="0.25">
      <c r="A8817" t="s">
        <v>43</v>
      </c>
      <c r="B8817" s="1" t="s">
        <v>723</v>
      </c>
      <c r="C8817">
        <v>2008</v>
      </c>
      <c r="D8817" s="15">
        <f>DATE(cars[[#This Row],[year_1]],1,1)</f>
        <v>39448</v>
      </c>
      <c r="E8817" t="s">
        <v>29</v>
      </c>
      <c r="F8817" s="4">
        <v>253</v>
      </c>
      <c r="G8817">
        <v>6</v>
      </c>
      <c r="H8817" t="s">
        <v>33</v>
      </c>
      <c r="I8817" t="s">
        <v>30</v>
      </c>
      <c r="J8817">
        <v>4</v>
      </c>
      <c r="K8817" t="s">
        <v>101</v>
      </c>
      <c r="L8817" t="s">
        <v>63</v>
      </c>
      <c r="M8817" t="s">
        <v>35</v>
      </c>
      <c r="N8817">
        <v>23</v>
      </c>
      <c r="O8817">
        <v>15</v>
      </c>
      <c r="P8817">
        <v>1013</v>
      </c>
      <c r="Q8817">
        <v>28265</v>
      </c>
    </row>
    <row r="8818" spans="1:17" x14ac:dyDescent="0.25">
      <c r="A8818" t="s">
        <v>43</v>
      </c>
      <c r="B8818" s="1" t="s">
        <v>748</v>
      </c>
      <c r="C8818">
        <v>2001</v>
      </c>
      <c r="D8818" s="15">
        <f>DATE(cars[[#This Row],[year_1]],1,1)</f>
        <v>36892</v>
      </c>
      <c r="E8818" t="s">
        <v>17</v>
      </c>
      <c r="F8818" s="4">
        <v>253</v>
      </c>
      <c r="G8818">
        <v>6</v>
      </c>
      <c r="H8818" t="s">
        <v>33</v>
      </c>
      <c r="I8818" t="s">
        <v>19</v>
      </c>
      <c r="J8818">
        <v>2</v>
      </c>
      <c r="K8818" t="s">
        <v>73</v>
      </c>
      <c r="L8818" t="s">
        <v>21</v>
      </c>
      <c r="M8818" t="s">
        <v>25</v>
      </c>
      <c r="N8818">
        <v>21</v>
      </c>
      <c r="O8818">
        <v>15</v>
      </c>
      <c r="P8818">
        <v>1013</v>
      </c>
      <c r="Q8818">
        <v>44625</v>
      </c>
    </row>
    <row r="8819" spans="1:17" x14ac:dyDescent="0.25">
      <c r="A8819" t="s">
        <v>144</v>
      </c>
      <c r="B8819" s="1" t="s">
        <v>748</v>
      </c>
      <c r="C8819">
        <v>1999</v>
      </c>
      <c r="D8819" s="15">
        <f>DATE(cars[[#This Row],[year_1]],1,1)</f>
        <v>36161</v>
      </c>
      <c r="E8819" t="s">
        <v>29</v>
      </c>
      <c r="F8819" s="4">
        <v>253</v>
      </c>
      <c r="G8819">
        <v>6</v>
      </c>
      <c r="H8819" t="s">
        <v>33</v>
      </c>
      <c r="I8819" t="s">
        <v>19</v>
      </c>
      <c r="J8819">
        <v>2</v>
      </c>
      <c r="K8819" t="s">
        <v>39</v>
      </c>
      <c r="L8819" t="s">
        <v>21</v>
      </c>
      <c r="M8819" t="s">
        <v>25</v>
      </c>
      <c r="N8819">
        <v>21</v>
      </c>
      <c r="O8819">
        <v>15</v>
      </c>
      <c r="P8819">
        <v>535</v>
      </c>
      <c r="Q8819">
        <v>20105</v>
      </c>
    </row>
    <row r="8820" spans="1:17" x14ac:dyDescent="0.25">
      <c r="A8820" t="s">
        <v>144</v>
      </c>
      <c r="B8820" s="1" t="s">
        <v>748</v>
      </c>
      <c r="C8820">
        <v>2000</v>
      </c>
      <c r="D8820" s="15">
        <f>DATE(cars[[#This Row],[year_1]],1,1)</f>
        <v>36526</v>
      </c>
      <c r="E8820" t="s">
        <v>29</v>
      </c>
      <c r="F8820" s="4">
        <v>253</v>
      </c>
      <c r="G8820">
        <v>6</v>
      </c>
      <c r="H8820" t="s">
        <v>33</v>
      </c>
      <c r="I8820" t="s">
        <v>19</v>
      </c>
      <c r="J8820">
        <v>2</v>
      </c>
      <c r="K8820" t="s">
        <v>39</v>
      </c>
      <c r="L8820" t="s">
        <v>21</v>
      </c>
      <c r="M8820" t="s">
        <v>25</v>
      </c>
      <c r="N8820">
        <v>21</v>
      </c>
      <c r="O8820">
        <v>15</v>
      </c>
      <c r="P8820">
        <v>535</v>
      </c>
      <c r="Q8820">
        <v>20901</v>
      </c>
    </row>
    <row r="8821" spans="1:17" x14ac:dyDescent="0.25">
      <c r="A8821" t="s">
        <v>144</v>
      </c>
      <c r="B8821" s="1" t="s">
        <v>748</v>
      </c>
      <c r="C8821">
        <v>2001</v>
      </c>
      <c r="D8821" s="15">
        <f>DATE(cars[[#This Row],[year_1]],1,1)</f>
        <v>36892</v>
      </c>
      <c r="E8821" t="s">
        <v>17</v>
      </c>
      <c r="F8821" s="4">
        <v>253</v>
      </c>
      <c r="G8821">
        <v>6</v>
      </c>
      <c r="H8821" t="s">
        <v>33</v>
      </c>
      <c r="I8821" t="s">
        <v>19</v>
      </c>
      <c r="J8821">
        <v>2</v>
      </c>
      <c r="K8821" t="s">
        <v>73</v>
      </c>
      <c r="L8821" t="s">
        <v>21</v>
      </c>
      <c r="M8821" t="s">
        <v>25</v>
      </c>
      <c r="N8821">
        <v>21</v>
      </c>
      <c r="O8821">
        <v>15</v>
      </c>
      <c r="P8821">
        <v>535</v>
      </c>
      <c r="Q8821">
        <v>44625</v>
      </c>
    </row>
    <row r="8822" spans="1:17" x14ac:dyDescent="0.25">
      <c r="A8822" t="s">
        <v>43</v>
      </c>
      <c r="B8822" s="1" t="s">
        <v>723</v>
      </c>
      <c r="C8822">
        <v>2007</v>
      </c>
      <c r="D8822" s="15">
        <f>DATE(cars[[#This Row],[year_1]],1,1)</f>
        <v>39083</v>
      </c>
      <c r="E8822" t="s">
        <v>29</v>
      </c>
      <c r="F8822" s="4">
        <v>255</v>
      </c>
      <c r="G8822">
        <v>6</v>
      </c>
      <c r="H8822" t="s">
        <v>33</v>
      </c>
      <c r="I8822" t="s">
        <v>30</v>
      </c>
      <c r="J8822">
        <v>4</v>
      </c>
      <c r="K8822" t="s">
        <v>101</v>
      </c>
      <c r="L8822" t="s">
        <v>63</v>
      </c>
      <c r="M8822" t="s">
        <v>35</v>
      </c>
      <c r="N8822">
        <v>22</v>
      </c>
      <c r="O8822">
        <v>15</v>
      </c>
      <c r="P8822">
        <v>1013</v>
      </c>
      <c r="Q8822">
        <v>33775</v>
      </c>
    </row>
    <row r="8823" spans="1:17" x14ac:dyDescent="0.25">
      <c r="A8823" t="s">
        <v>43</v>
      </c>
      <c r="B8823" s="1" t="s">
        <v>723</v>
      </c>
      <c r="C8823">
        <v>2007</v>
      </c>
      <c r="D8823" s="15">
        <f>DATE(cars[[#This Row],[year_1]],1,1)</f>
        <v>39083</v>
      </c>
      <c r="E8823" t="s">
        <v>29</v>
      </c>
      <c r="F8823" s="4">
        <v>255</v>
      </c>
      <c r="G8823">
        <v>6</v>
      </c>
      <c r="H8823" t="s">
        <v>33</v>
      </c>
      <c r="I8823" t="s">
        <v>30</v>
      </c>
      <c r="J8823">
        <v>4</v>
      </c>
      <c r="K8823" t="s">
        <v>101</v>
      </c>
      <c r="L8823" t="s">
        <v>63</v>
      </c>
      <c r="M8823" t="s">
        <v>35</v>
      </c>
      <c r="N8823">
        <v>22</v>
      </c>
      <c r="O8823">
        <v>15</v>
      </c>
      <c r="P8823">
        <v>1013</v>
      </c>
      <c r="Q8823">
        <v>27600</v>
      </c>
    </row>
    <row r="8824" spans="1:17" x14ac:dyDescent="0.25">
      <c r="A8824" t="s">
        <v>52</v>
      </c>
      <c r="B8824" s="1" t="s">
        <v>826</v>
      </c>
      <c r="C8824">
        <v>1993</v>
      </c>
      <c r="D8824" s="15">
        <f>DATE(cars[[#This Row],[year_1]],1,1)</f>
        <v>33970</v>
      </c>
      <c r="E8824" t="s">
        <v>29</v>
      </c>
      <c r="F8824" s="4">
        <v>255</v>
      </c>
      <c r="G8824">
        <f>VLOOKUP(cars[[#This Row],[Make]],A8423:G16960,6,FALSE)</f>
        <v>143</v>
      </c>
      <c r="H8824" t="s">
        <v>18</v>
      </c>
      <c r="I8824" t="s">
        <v>19</v>
      </c>
      <c r="J8824">
        <v>2</v>
      </c>
      <c r="K8824" t="s">
        <v>98</v>
      </c>
      <c r="L8824" t="s">
        <v>21</v>
      </c>
      <c r="M8824" t="s">
        <v>22</v>
      </c>
      <c r="N8824">
        <v>23</v>
      </c>
      <c r="O8824">
        <v>15</v>
      </c>
      <c r="P8824">
        <v>586</v>
      </c>
      <c r="Q8824">
        <v>7523</v>
      </c>
    </row>
    <row r="8825" spans="1:17" x14ac:dyDescent="0.25">
      <c r="A8825" t="s">
        <v>52</v>
      </c>
      <c r="B8825" s="1" t="s">
        <v>826</v>
      </c>
      <c r="C8825">
        <v>1994</v>
      </c>
      <c r="D8825" s="15">
        <f>DATE(cars[[#This Row],[year_1]],1,1)</f>
        <v>34335</v>
      </c>
      <c r="E8825" t="s">
        <v>29</v>
      </c>
      <c r="F8825" s="4">
        <v>255</v>
      </c>
      <c r="G8825">
        <f>VLOOKUP(cars[[#This Row],[Make]],A8424:G16961,6,FALSE)</f>
        <v>143</v>
      </c>
      <c r="H8825" t="s">
        <v>18</v>
      </c>
      <c r="I8825" t="s">
        <v>19</v>
      </c>
      <c r="J8825">
        <v>2</v>
      </c>
      <c r="K8825" t="s">
        <v>98</v>
      </c>
      <c r="L8825" t="s">
        <v>21</v>
      </c>
      <c r="M8825" t="s">
        <v>22</v>
      </c>
      <c r="N8825">
        <v>23</v>
      </c>
      <c r="O8825">
        <v>15</v>
      </c>
      <c r="P8825">
        <v>586</v>
      </c>
      <c r="Q8825">
        <v>8147</v>
      </c>
    </row>
    <row r="8826" spans="1:17" x14ac:dyDescent="0.25">
      <c r="A8826" t="s">
        <v>52</v>
      </c>
      <c r="B8826" s="1" t="s">
        <v>826</v>
      </c>
      <c r="C8826">
        <v>1995</v>
      </c>
      <c r="D8826" s="15">
        <f>DATE(cars[[#This Row],[year_1]],1,1)</f>
        <v>34700</v>
      </c>
      <c r="E8826" t="s">
        <v>29</v>
      </c>
      <c r="F8826" s="4">
        <v>255</v>
      </c>
      <c r="G8826">
        <f>VLOOKUP(cars[[#This Row],[Make]],A8425:G16962,6,FALSE)</f>
        <v>143</v>
      </c>
      <c r="H8826" t="s">
        <v>18</v>
      </c>
      <c r="I8826" t="s">
        <v>19</v>
      </c>
      <c r="J8826">
        <v>2</v>
      </c>
      <c r="K8826" t="s">
        <v>98</v>
      </c>
      <c r="L8826" t="s">
        <v>21</v>
      </c>
      <c r="M8826" t="s">
        <v>22</v>
      </c>
      <c r="N8826">
        <v>23</v>
      </c>
      <c r="O8826">
        <v>15</v>
      </c>
      <c r="P8826">
        <v>586</v>
      </c>
      <c r="Q8826">
        <v>8839</v>
      </c>
    </row>
    <row r="8827" spans="1:17" x14ac:dyDescent="0.25">
      <c r="A8827" t="s">
        <v>264</v>
      </c>
      <c r="B8827" s="1" t="s">
        <v>811</v>
      </c>
      <c r="C8827">
        <v>1994</v>
      </c>
      <c r="D8827" s="15">
        <f>DATE(cars[[#This Row],[year_1]],1,1)</f>
        <v>34335</v>
      </c>
      <c r="E8827" t="s">
        <v>29</v>
      </c>
      <c r="F8827" s="4">
        <v>260</v>
      </c>
      <c r="G8827">
        <v>8</v>
      </c>
      <c r="H8827" t="s">
        <v>33</v>
      </c>
      <c r="I8827" t="s">
        <v>19</v>
      </c>
      <c r="J8827">
        <v>4</v>
      </c>
      <c r="K8827" t="s">
        <v>49</v>
      </c>
      <c r="L8827" t="s">
        <v>63</v>
      </c>
      <c r="M8827" t="s">
        <v>32</v>
      </c>
      <c r="N8827">
        <v>23</v>
      </c>
      <c r="O8827">
        <v>15</v>
      </c>
      <c r="P8827">
        <v>155</v>
      </c>
      <c r="Q8827">
        <v>2000</v>
      </c>
    </row>
    <row r="8828" spans="1:17" x14ac:dyDescent="0.25">
      <c r="A8828" t="s">
        <v>264</v>
      </c>
      <c r="B8828" s="1" t="s">
        <v>811</v>
      </c>
      <c r="C8828">
        <v>1994</v>
      </c>
      <c r="D8828" s="15">
        <f>DATE(cars[[#This Row],[year_1]],1,1)</f>
        <v>34335</v>
      </c>
      <c r="E8828" t="s">
        <v>29</v>
      </c>
      <c r="F8828" s="4">
        <v>260</v>
      </c>
      <c r="G8828">
        <v>8</v>
      </c>
      <c r="H8828" t="s">
        <v>33</v>
      </c>
      <c r="I8828" t="s">
        <v>19</v>
      </c>
      <c r="J8828">
        <v>4</v>
      </c>
      <c r="K8828" t="s">
        <v>49</v>
      </c>
      <c r="L8828" t="s">
        <v>63</v>
      </c>
      <c r="M8828" t="s">
        <v>35</v>
      </c>
      <c r="N8828">
        <v>23</v>
      </c>
      <c r="O8828">
        <v>15</v>
      </c>
      <c r="P8828">
        <v>155</v>
      </c>
      <c r="Q8828">
        <v>2000</v>
      </c>
    </row>
    <row r="8829" spans="1:17" x14ac:dyDescent="0.25">
      <c r="A8829" t="s">
        <v>264</v>
      </c>
      <c r="B8829" s="1" t="s">
        <v>811</v>
      </c>
      <c r="C8829">
        <v>1995</v>
      </c>
      <c r="D8829" s="15">
        <f>DATE(cars[[#This Row],[year_1]],1,1)</f>
        <v>34700</v>
      </c>
      <c r="E8829" t="s">
        <v>29</v>
      </c>
      <c r="F8829" s="4">
        <v>260</v>
      </c>
      <c r="G8829">
        <v>8</v>
      </c>
      <c r="H8829" t="s">
        <v>33</v>
      </c>
      <c r="I8829" t="s">
        <v>19</v>
      </c>
      <c r="J8829">
        <v>4</v>
      </c>
      <c r="K8829" t="s">
        <v>49</v>
      </c>
      <c r="L8829" t="s">
        <v>63</v>
      </c>
      <c r="M8829" t="s">
        <v>32</v>
      </c>
      <c r="N8829">
        <v>23</v>
      </c>
      <c r="O8829">
        <v>15</v>
      </c>
      <c r="P8829">
        <v>155</v>
      </c>
      <c r="Q8829">
        <v>2000</v>
      </c>
    </row>
    <row r="8830" spans="1:17" x14ac:dyDescent="0.25">
      <c r="A8830" t="s">
        <v>264</v>
      </c>
      <c r="B8830" s="1" t="s">
        <v>811</v>
      </c>
      <c r="C8830">
        <v>1995</v>
      </c>
      <c r="D8830" s="15">
        <f>DATE(cars[[#This Row],[year_1]],1,1)</f>
        <v>34700</v>
      </c>
      <c r="E8830" t="s">
        <v>29</v>
      </c>
      <c r="F8830" s="4">
        <v>260</v>
      </c>
      <c r="G8830">
        <v>8</v>
      </c>
      <c r="H8830" t="s">
        <v>33</v>
      </c>
      <c r="I8830" t="s">
        <v>19</v>
      </c>
      <c r="J8830">
        <v>4</v>
      </c>
      <c r="K8830" t="s">
        <v>49</v>
      </c>
      <c r="L8830" t="s">
        <v>63</v>
      </c>
      <c r="M8830" t="s">
        <v>35</v>
      </c>
      <c r="N8830">
        <v>23</v>
      </c>
      <c r="O8830">
        <v>15</v>
      </c>
      <c r="P8830">
        <v>155</v>
      </c>
      <c r="Q8830">
        <v>2000</v>
      </c>
    </row>
    <row r="8831" spans="1:17" x14ac:dyDescent="0.25">
      <c r="A8831" t="s">
        <v>264</v>
      </c>
      <c r="B8831" s="1" t="s">
        <v>811</v>
      </c>
      <c r="C8831">
        <v>1996</v>
      </c>
      <c r="D8831" s="15">
        <f>DATE(cars[[#This Row],[year_1]],1,1)</f>
        <v>35065</v>
      </c>
      <c r="E8831" t="s">
        <v>29</v>
      </c>
      <c r="F8831" s="4">
        <v>260</v>
      </c>
      <c r="G8831">
        <v>8</v>
      </c>
      <c r="H8831" t="s">
        <v>33</v>
      </c>
      <c r="I8831" t="s">
        <v>19</v>
      </c>
      <c r="J8831">
        <v>4</v>
      </c>
      <c r="K8831" t="s">
        <v>49</v>
      </c>
      <c r="L8831" t="s">
        <v>63</v>
      </c>
      <c r="M8831" t="s">
        <v>32</v>
      </c>
      <c r="N8831">
        <v>24</v>
      </c>
      <c r="O8831">
        <v>15</v>
      </c>
      <c r="P8831">
        <v>155</v>
      </c>
      <c r="Q8831">
        <v>2190</v>
      </c>
    </row>
    <row r="8832" spans="1:17" x14ac:dyDescent="0.25">
      <c r="A8832" t="s">
        <v>264</v>
      </c>
      <c r="B8832" s="1" t="s">
        <v>811</v>
      </c>
      <c r="C8832">
        <v>1996</v>
      </c>
      <c r="D8832" s="15">
        <f>DATE(cars[[#This Row],[year_1]],1,1)</f>
        <v>35065</v>
      </c>
      <c r="E8832" t="s">
        <v>29</v>
      </c>
      <c r="F8832" s="4">
        <v>260</v>
      </c>
      <c r="G8832">
        <v>8</v>
      </c>
      <c r="H8832" t="s">
        <v>33</v>
      </c>
      <c r="I8832" t="s">
        <v>19</v>
      </c>
      <c r="J8832">
        <v>4</v>
      </c>
      <c r="K8832" t="s">
        <v>49</v>
      </c>
      <c r="L8832" t="s">
        <v>63</v>
      </c>
      <c r="M8832" t="s">
        <v>32</v>
      </c>
      <c r="N8832">
        <v>24</v>
      </c>
      <c r="O8832">
        <v>15</v>
      </c>
      <c r="P8832">
        <v>155</v>
      </c>
      <c r="Q8832">
        <v>2000</v>
      </c>
    </row>
    <row r="8833" spans="1:17" x14ac:dyDescent="0.25">
      <c r="A8833" t="s">
        <v>264</v>
      </c>
      <c r="B8833" s="1" t="s">
        <v>811</v>
      </c>
      <c r="C8833">
        <v>1996</v>
      </c>
      <c r="D8833" s="15">
        <f>DATE(cars[[#This Row],[year_1]],1,1)</f>
        <v>35065</v>
      </c>
      <c r="E8833" t="s">
        <v>29</v>
      </c>
      <c r="F8833" s="4">
        <v>260</v>
      </c>
      <c r="G8833">
        <v>8</v>
      </c>
      <c r="H8833" t="s">
        <v>33</v>
      </c>
      <c r="I8833" t="s">
        <v>19</v>
      </c>
      <c r="J8833">
        <v>4</v>
      </c>
      <c r="K8833" t="s">
        <v>49</v>
      </c>
      <c r="L8833" t="s">
        <v>63</v>
      </c>
      <c r="M8833" t="s">
        <v>35</v>
      </c>
      <c r="N8833">
        <v>24</v>
      </c>
      <c r="O8833">
        <v>15</v>
      </c>
      <c r="P8833">
        <v>155</v>
      </c>
      <c r="Q8833">
        <v>2212</v>
      </c>
    </row>
    <row r="8834" spans="1:17" x14ac:dyDescent="0.25">
      <c r="A8834" t="s">
        <v>167</v>
      </c>
      <c r="B8834" s="1" t="s">
        <v>465</v>
      </c>
      <c r="C8834">
        <v>1994</v>
      </c>
      <c r="D8834" s="15">
        <f>DATE(cars[[#This Row],[year_1]],1,1)</f>
        <v>34335</v>
      </c>
      <c r="E8834" t="s">
        <v>29</v>
      </c>
      <c r="F8834" s="4">
        <v>260</v>
      </c>
      <c r="G8834">
        <v>8</v>
      </c>
      <c r="H8834" t="s">
        <v>33</v>
      </c>
      <c r="I8834" t="s">
        <v>19</v>
      </c>
      <c r="J8834">
        <v>4</v>
      </c>
      <c r="K8834" t="s">
        <v>27</v>
      </c>
      <c r="L8834" t="s">
        <v>63</v>
      </c>
      <c r="M8834" t="s">
        <v>32</v>
      </c>
      <c r="N8834">
        <v>23</v>
      </c>
      <c r="O8834">
        <v>15</v>
      </c>
      <c r="P8834">
        <v>1624</v>
      </c>
      <c r="Q8834">
        <v>2000</v>
      </c>
    </row>
    <row r="8835" spans="1:17" x14ac:dyDescent="0.25">
      <c r="A8835" t="s">
        <v>167</v>
      </c>
      <c r="B8835" s="1" t="s">
        <v>465</v>
      </c>
      <c r="C8835">
        <v>1995</v>
      </c>
      <c r="D8835" s="15">
        <f>DATE(cars[[#This Row],[year_1]],1,1)</f>
        <v>34700</v>
      </c>
      <c r="E8835" t="s">
        <v>29</v>
      </c>
      <c r="F8835" s="4">
        <v>260</v>
      </c>
      <c r="G8835">
        <v>8</v>
      </c>
      <c r="H8835" t="s">
        <v>33</v>
      </c>
      <c r="I8835" t="s">
        <v>19</v>
      </c>
      <c r="J8835">
        <v>4</v>
      </c>
      <c r="K8835" t="s">
        <v>27</v>
      </c>
      <c r="L8835" t="s">
        <v>63</v>
      </c>
      <c r="M8835" t="s">
        <v>32</v>
      </c>
      <c r="N8835">
        <v>23</v>
      </c>
      <c r="O8835">
        <v>15</v>
      </c>
      <c r="P8835">
        <v>1624</v>
      </c>
      <c r="Q8835">
        <v>2000</v>
      </c>
    </row>
    <row r="8836" spans="1:17" x14ac:dyDescent="0.25">
      <c r="A8836" t="s">
        <v>167</v>
      </c>
      <c r="B8836" s="1" t="s">
        <v>465</v>
      </c>
      <c r="C8836">
        <v>1996</v>
      </c>
      <c r="D8836" s="15">
        <f>DATE(cars[[#This Row],[year_1]],1,1)</f>
        <v>35065</v>
      </c>
      <c r="E8836" t="s">
        <v>29</v>
      </c>
      <c r="F8836" s="4">
        <v>260</v>
      </c>
      <c r="G8836">
        <v>8</v>
      </c>
      <c r="H8836" t="s">
        <v>33</v>
      </c>
      <c r="I8836" t="s">
        <v>19</v>
      </c>
      <c r="J8836">
        <v>4</v>
      </c>
      <c r="K8836" t="s">
        <v>27</v>
      </c>
      <c r="L8836" t="s">
        <v>63</v>
      </c>
      <c r="M8836" t="s">
        <v>32</v>
      </c>
      <c r="N8836">
        <v>24</v>
      </c>
      <c r="O8836">
        <v>15</v>
      </c>
      <c r="P8836">
        <v>1624</v>
      </c>
      <c r="Q8836">
        <v>2158</v>
      </c>
    </row>
    <row r="8837" spans="1:17" x14ac:dyDescent="0.25">
      <c r="A8837" t="s">
        <v>186</v>
      </c>
      <c r="B8837" s="1" t="s">
        <v>260</v>
      </c>
      <c r="C8837">
        <v>1994</v>
      </c>
      <c r="D8837" s="15">
        <f>DATE(cars[[#This Row],[year_1]],1,1)</f>
        <v>34335</v>
      </c>
      <c r="E8837" t="s">
        <v>29</v>
      </c>
      <c r="F8837" s="4">
        <v>260</v>
      </c>
      <c r="G8837">
        <v>8</v>
      </c>
      <c r="H8837" t="s">
        <v>33</v>
      </c>
      <c r="I8837" t="s">
        <v>19</v>
      </c>
      <c r="J8837">
        <v>4</v>
      </c>
      <c r="K8837" t="s">
        <v>49</v>
      </c>
      <c r="L8837" t="s">
        <v>63</v>
      </c>
      <c r="M8837" t="s">
        <v>35</v>
      </c>
      <c r="N8837">
        <v>23</v>
      </c>
      <c r="O8837">
        <v>15</v>
      </c>
      <c r="P8837">
        <v>1385</v>
      </c>
      <c r="Q8837">
        <v>2000</v>
      </c>
    </row>
    <row r="8838" spans="1:17" x14ac:dyDescent="0.25">
      <c r="A8838" t="s">
        <v>186</v>
      </c>
      <c r="B8838" s="1" t="s">
        <v>260</v>
      </c>
      <c r="C8838">
        <v>1995</v>
      </c>
      <c r="D8838" s="15">
        <f>DATE(cars[[#This Row],[year_1]],1,1)</f>
        <v>34700</v>
      </c>
      <c r="E8838" t="s">
        <v>29</v>
      </c>
      <c r="F8838" s="4">
        <v>260</v>
      </c>
      <c r="G8838">
        <v>8</v>
      </c>
      <c r="H8838" t="s">
        <v>33</v>
      </c>
      <c r="I8838" t="s">
        <v>19</v>
      </c>
      <c r="J8838">
        <v>4</v>
      </c>
      <c r="K8838" t="s">
        <v>49</v>
      </c>
      <c r="L8838" t="s">
        <v>63</v>
      </c>
      <c r="M8838" t="s">
        <v>35</v>
      </c>
      <c r="N8838">
        <v>23</v>
      </c>
      <c r="O8838">
        <v>15</v>
      </c>
      <c r="P8838">
        <v>1385</v>
      </c>
      <c r="Q8838">
        <v>2000</v>
      </c>
    </row>
    <row r="8839" spans="1:17" x14ac:dyDescent="0.25">
      <c r="A8839" t="s">
        <v>186</v>
      </c>
      <c r="B8839" s="1" t="s">
        <v>260</v>
      </c>
      <c r="C8839">
        <v>1996</v>
      </c>
      <c r="D8839" s="15">
        <f>DATE(cars[[#This Row],[year_1]],1,1)</f>
        <v>35065</v>
      </c>
      <c r="E8839" t="s">
        <v>29</v>
      </c>
      <c r="F8839" s="4">
        <v>260</v>
      </c>
      <c r="G8839">
        <v>8</v>
      </c>
      <c r="H8839" t="s">
        <v>33</v>
      </c>
      <c r="I8839" t="s">
        <v>19</v>
      </c>
      <c r="J8839">
        <v>4</v>
      </c>
      <c r="K8839" t="s">
        <v>49</v>
      </c>
      <c r="L8839" t="s">
        <v>63</v>
      </c>
      <c r="M8839" t="s">
        <v>35</v>
      </c>
      <c r="N8839">
        <v>24</v>
      </c>
      <c r="O8839">
        <v>15</v>
      </c>
      <c r="P8839">
        <v>1385</v>
      </c>
      <c r="Q8839">
        <v>2000</v>
      </c>
    </row>
    <row r="8840" spans="1:17" x14ac:dyDescent="0.25">
      <c r="A8840" t="s">
        <v>163</v>
      </c>
      <c r="B8840" s="1" t="s">
        <v>931</v>
      </c>
      <c r="C8840">
        <v>2008</v>
      </c>
      <c r="D8840" s="15">
        <f>DATE(cars[[#This Row],[year_1]],1,1)</f>
        <v>39448</v>
      </c>
      <c r="E8840" t="s">
        <v>29</v>
      </c>
      <c r="F8840" s="4">
        <v>260</v>
      </c>
      <c r="G8840">
        <v>6</v>
      </c>
      <c r="H8840" t="s">
        <v>33</v>
      </c>
      <c r="I8840" t="s">
        <v>34</v>
      </c>
      <c r="J8840">
        <v>4</v>
      </c>
      <c r="K8840" t="s">
        <v>101</v>
      </c>
      <c r="L8840" t="s">
        <v>63</v>
      </c>
      <c r="M8840" t="s">
        <v>35</v>
      </c>
      <c r="N8840">
        <v>22</v>
      </c>
      <c r="O8840">
        <v>15</v>
      </c>
      <c r="P8840">
        <v>5657</v>
      </c>
      <c r="Q8840">
        <v>31620</v>
      </c>
    </row>
    <row r="8841" spans="1:17" x14ac:dyDescent="0.25">
      <c r="A8841" t="s">
        <v>163</v>
      </c>
      <c r="B8841" s="1" t="s">
        <v>931</v>
      </c>
      <c r="C8841">
        <v>2008</v>
      </c>
      <c r="D8841" s="15">
        <f>DATE(cars[[#This Row],[year_1]],1,1)</f>
        <v>39448</v>
      </c>
      <c r="E8841" t="s">
        <v>29</v>
      </c>
      <c r="F8841" s="4">
        <v>260</v>
      </c>
      <c r="G8841">
        <v>6</v>
      </c>
      <c r="H8841" t="s">
        <v>33</v>
      </c>
      <c r="I8841" t="s">
        <v>34</v>
      </c>
      <c r="J8841">
        <v>4</v>
      </c>
      <c r="K8841" t="s">
        <v>101</v>
      </c>
      <c r="L8841" t="s">
        <v>63</v>
      </c>
      <c r="M8841" t="s">
        <v>35</v>
      </c>
      <c r="N8841">
        <v>22</v>
      </c>
      <c r="O8841">
        <v>15</v>
      </c>
      <c r="P8841">
        <v>5657</v>
      </c>
      <c r="Q8841">
        <v>28880</v>
      </c>
    </row>
    <row r="8842" spans="1:17" x14ac:dyDescent="0.25">
      <c r="A8842" t="s">
        <v>163</v>
      </c>
      <c r="B8842" s="1" t="s">
        <v>931</v>
      </c>
      <c r="C8842">
        <v>2008</v>
      </c>
      <c r="D8842" s="15">
        <f>DATE(cars[[#This Row],[year_1]],1,1)</f>
        <v>39448</v>
      </c>
      <c r="E8842" t="s">
        <v>29</v>
      </c>
      <c r="F8842" s="4">
        <v>260</v>
      </c>
      <c r="G8842">
        <v>6</v>
      </c>
      <c r="H8842" t="s">
        <v>33</v>
      </c>
      <c r="I8842" t="s">
        <v>34</v>
      </c>
      <c r="J8842">
        <v>4</v>
      </c>
      <c r="K8842" t="s">
        <v>101</v>
      </c>
      <c r="L8842" t="s">
        <v>63</v>
      </c>
      <c r="M8842" t="s">
        <v>35</v>
      </c>
      <c r="N8842">
        <v>22</v>
      </c>
      <c r="O8842">
        <v>15</v>
      </c>
      <c r="P8842">
        <v>5657</v>
      </c>
      <c r="Q8842">
        <v>32600</v>
      </c>
    </row>
    <row r="8843" spans="1:17" x14ac:dyDescent="0.25">
      <c r="A8843" t="s">
        <v>88</v>
      </c>
      <c r="B8843" s="1" t="s">
        <v>464</v>
      </c>
      <c r="C8843">
        <v>2012</v>
      </c>
      <c r="D8843" s="15">
        <f>DATE(cars[[#This Row],[year_1]],1,1)</f>
        <v>40909</v>
      </c>
      <c r="E8843" t="s">
        <v>29</v>
      </c>
      <c r="F8843" s="4">
        <v>260</v>
      </c>
      <c r="G8843">
        <v>6</v>
      </c>
      <c r="H8843" t="s">
        <v>18</v>
      </c>
      <c r="I8843" t="s">
        <v>91</v>
      </c>
      <c r="J8843">
        <v>4</v>
      </c>
      <c r="K8843" t="s">
        <v>49</v>
      </c>
      <c r="L8843" t="s">
        <v>31</v>
      </c>
      <c r="M8843" t="s">
        <v>90</v>
      </c>
      <c r="N8843">
        <v>18</v>
      </c>
      <c r="O8843">
        <v>15</v>
      </c>
      <c r="P8843">
        <v>2031</v>
      </c>
      <c r="Q8843">
        <v>27295</v>
      </c>
    </row>
    <row r="8844" spans="1:17" x14ac:dyDescent="0.25">
      <c r="A8844" t="s">
        <v>88</v>
      </c>
      <c r="B8844" s="1" t="s">
        <v>464</v>
      </c>
      <c r="C8844">
        <v>2013</v>
      </c>
      <c r="D8844" s="15">
        <f>DATE(cars[[#This Row],[year_1]],1,1)</f>
        <v>41275</v>
      </c>
      <c r="E8844" t="s">
        <v>29</v>
      </c>
      <c r="F8844" s="4">
        <v>260</v>
      </c>
      <c r="G8844">
        <v>6</v>
      </c>
      <c r="H8844" t="s">
        <v>18</v>
      </c>
      <c r="I8844" t="s">
        <v>91</v>
      </c>
      <c r="J8844">
        <v>4</v>
      </c>
      <c r="K8844" t="s">
        <v>49</v>
      </c>
      <c r="L8844" t="s">
        <v>31</v>
      </c>
      <c r="M8844" t="s">
        <v>90</v>
      </c>
      <c r="N8844">
        <v>18</v>
      </c>
      <c r="O8844">
        <v>15</v>
      </c>
      <c r="P8844">
        <v>2031</v>
      </c>
      <c r="Q8844">
        <v>28210</v>
      </c>
    </row>
    <row r="8845" spans="1:17" x14ac:dyDescent="0.25">
      <c r="A8845" t="s">
        <v>88</v>
      </c>
      <c r="B8845" s="1" t="s">
        <v>464</v>
      </c>
      <c r="C8845">
        <v>2014</v>
      </c>
      <c r="D8845" s="15">
        <f>DATE(cars[[#This Row],[year_1]],1,1)</f>
        <v>41640</v>
      </c>
      <c r="E8845" t="s">
        <v>29</v>
      </c>
      <c r="F8845" s="4">
        <v>260</v>
      </c>
      <c r="G8845">
        <v>6</v>
      </c>
      <c r="H8845" t="s">
        <v>18</v>
      </c>
      <c r="I8845" t="s">
        <v>91</v>
      </c>
      <c r="J8845">
        <v>4</v>
      </c>
      <c r="K8845" t="s">
        <v>49</v>
      </c>
      <c r="L8845" t="s">
        <v>31</v>
      </c>
      <c r="M8845" t="s">
        <v>90</v>
      </c>
      <c r="N8845">
        <v>18</v>
      </c>
      <c r="O8845">
        <v>15</v>
      </c>
      <c r="P8845">
        <v>2031</v>
      </c>
      <c r="Q8845">
        <v>28860</v>
      </c>
    </row>
    <row r="8846" spans="1:17" x14ac:dyDescent="0.25">
      <c r="A8846" t="s">
        <v>47</v>
      </c>
      <c r="B8846" s="1" t="s">
        <v>482</v>
      </c>
      <c r="C8846">
        <v>2015</v>
      </c>
      <c r="D8846" s="15">
        <f>DATE(cars[[#This Row],[year_1]],1,1)</f>
        <v>42005</v>
      </c>
      <c r="E8846" t="s">
        <v>29</v>
      </c>
      <c r="F8846" s="4">
        <v>261</v>
      </c>
      <c r="G8846">
        <v>6</v>
      </c>
      <c r="H8846" t="s">
        <v>33</v>
      </c>
      <c r="I8846" t="s">
        <v>19</v>
      </c>
      <c r="J8846">
        <v>4</v>
      </c>
      <c r="K8846" t="s">
        <v>49</v>
      </c>
      <c r="L8846" t="s">
        <v>21</v>
      </c>
      <c r="M8846" t="s">
        <v>196</v>
      </c>
      <c r="N8846">
        <v>21</v>
      </c>
      <c r="O8846">
        <v>15</v>
      </c>
      <c r="P8846">
        <v>2009</v>
      </c>
      <c r="Q8846">
        <v>32560</v>
      </c>
    </row>
    <row r="8847" spans="1:17" x14ac:dyDescent="0.25">
      <c r="A8847" t="s">
        <v>47</v>
      </c>
      <c r="B8847" s="1" t="s">
        <v>482</v>
      </c>
      <c r="C8847">
        <v>2015</v>
      </c>
      <c r="D8847" s="15">
        <f>DATE(cars[[#This Row],[year_1]],1,1)</f>
        <v>42005</v>
      </c>
      <c r="E8847" t="s">
        <v>29</v>
      </c>
      <c r="F8847" s="4">
        <v>261</v>
      </c>
      <c r="G8847">
        <v>6</v>
      </c>
      <c r="H8847" t="s">
        <v>33</v>
      </c>
      <c r="I8847" t="s">
        <v>91</v>
      </c>
      <c r="J8847">
        <v>4</v>
      </c>
      <c r="K8847" t="s">
        <v>49</v>
      </c>
      <c r="L8847" t="s">
        <v>21</v>
      </c>
      <c r="M8847" t="s">
        <v>196</v>
      </c>
      <c r="N8847">
        <v>21</v>
      </c>
      <c r="O8847">
        <v>15</v>
      </c>
      <c r="P8847">
        <v>2009</v>
      </c>
      <c r="Q8847">
        <v>34010</v>
      </c>
    </row>
    <row r="8848" spans="1:17" x14ac:dyDescent="0.25">
      <c r="A8848" t="s">
        <v>47</v>
      </c>
      <c r="B8848" s="1" t="s">
        <v>482</v>
      </c>
      <c r="C8848">
        <v>2015</v>
      </c>
      <c r="D8848" s="15">
        <f>DATE(cars[[#This Row],[year_1]],1,1)</f>
        <v>42005</v>
      </c>
      <c r="E8848" t="s">
        <v>29</v>
      </c>
      <c r="F8848" s="4">
        <v>261</v>
      </c>
      <c r="G8848">
        <v>6</v>
      </c>
      <c r="H8848" t="s">
        <v>33</v>
      </c>
      <c r="I8848" t="s">
        <v>91</v>
      </c>
      <c r="J8848">
        <v>4</v>
      </c>
      <c r="K8848" t="s">
        <v>49</v>
      </c>
      <c r="L8848" t="s">
        <v>21</v>
      </c>
      <c r="M8848" t="s">
        <v>196</v>
      </c>
      <c r="N8848">
        <v>21</v>
      </c>
      <c r="O8848">
        <v>15</v>
      </c>
      <c r="P8848">
        <v>2009</v>
      </c>
      <c r="Q8848">
        <v>32560</v>
      </c>
    </row>
    <row r="8849" spans="1:17" x14ac:dyDescent="0.25">
      <c r="A8849" t="s">
        <v>47</v>
      </c>
      <c r="B8849" s="1" t="s">
        <v>482</v>
      </c>
      <c r="C8849">
        <v>2015</v>
      </c>
      <c r="D8849" s="15">
        <f>DATE(cars[[#This Row],[year_1]],1,1)</f>
        <v>42005</v>
      </c>
      <c r="E8849" t="s">
        <v>29</v>
      </c>
      <c r="F8849" s="4">
        <v>261</v>
      </c>
      <c r="G8849">
        <v>6</v>
      </c>
      <c r="H8849" t="s">
        <v>33</v>
      </c>
      <c r="I8849" t="s">
        <v>91</v>
      </c>
      <c r="J8849">
        <v>4</v>
      </c>
      <c r="K8849" t="s">
        <v>49</v>
      </c>
      <c r="L8849" t="s">
        <v>21</v>
      </c>
      <c r="M8849" t="s">
        <v>196</v>
      </c>
      <c r="N8849">
        <v>21</v>
      </c>
      <c r="O8849">
        <v>15</v>
      </c>
      <c r="P8849">
        <v>2009</v>
      </c>
      <c r="Q8849">
        <v>26450</v>
      </c>
    </row>
    <row r="8850" spans="1:17" x14ac:dyDescent="0.25">
      <c r="A8850" t="s">
        <v>47</v>
      </c>
      <c r="B8850" s="1" t="s">
        <v>482</v>
      </c>
      <c r="C8850">
        <v>2015</v>
      </c>
      <c r="D8850" s="15">
        <f>DATE(cars[[#This Row],[year_1]],1,1)</f>
        <v>42005</v>
      </c>
      <c r="E8850" t="s">
        <v>29</v>
      </c>
      <c r="F8850" s="4">
        <v>261</v>
      </c>
      <c r="G8850">
        <v>6</v>
      </c>
      <c r="H8850" t="s">
        <v>33</v>
      </c>
      <c r="I8850" t="s">
        <v>91</v>
      </c>
      <c r="J8850">
        <v>4</v>
      </c>
      <c r="K8850" t="s">
        <v>49</v>
      </c>
      <c r="L8850" t="s">
        <v>21</v>
      </c>
      <c r="M8850" t="s">
        <v>196</v>
      </c>
      <c r="N8850">
        <v>21</v>
      </c>
      <c r="O8850">
        <v>15</v>
      </c>
      <c r="P8850">
        <v>2009</v>
      </c>
      <c r="Q8850">
        <v>28050</v>
      </c>
    </row>
    <row r="8851" spans="1:17" x14ac:dyDescent="0.25">
      <c r="A8851" t="s">
        <v>47</v>
      </c>
      <c r="B8851" s="1" t="s">
        <v>482</v>
      </c>
      <c r="C8851">
        <v>2015</v>
      </c>
      <c r="D8851" s="15">
        <f>DATE(cars[[#This Row],[year_1]],1,1)</f>
        <v>42005</v>
      </c>
      <c r="E8851" t="s">
        <v>29</v>
      </c>
      <c r="F8851" s="4">
        <v>261</v>
      </c>
      <c r="G8851">
        <v>6</v>
      </c>
      <c r="H8851" t="s">
        <v>33</v>
      </c>
      <c r="I8851" t="s">
        <v>19</v>
      </c>
      <c r="J8851">
        <v>4</v>
      </c>
      <c r="K8851" t="s">
        <v>49</v>
      </c>
      <c r="L8851" t="s">
        <v>21</v>
      </c>
      <c r="M8851" t="s">
        <v>196</v>
      </c>
      <c r="N8851">
        <v>21</v>
      </c>
      <c r="O8851">
        <v>15</v>
      </c>
      <c r="P8851">
        <v>2009</v>
      </c>
      <c r="Q8851">
        <v>31360</v>
      </c>
    </row>
    <row r="8852" spans="1:17" x14ac:dyDescent="0.25">
      <c r="A8852" t="s">
        <v>47</v>
      </c>
      <c r="B8852" s="1" t="s">
        <v>482</v>
      </c>
      <c r="C8852">
        <v>2015</v>
      </c>
      <c r="D8852" s="15">
        <f>DATE(cars[[#This Row],[year_1]],1,1)</f>
        <v>42005</v>
      </c>
      <c r="E8852" t="s">
        <v>29</v>
      </c>
      <c r="F8852" s="4">
        <v>261</v>
      </c>
      <c r="G8852">
        <v>6</v>
      </c>
      <c r="H8852" t="s">
        <v>33</v>
      </c>
      <c r="I8852" t="s">
        <v>91</v>
      </c>
      <c r="J8852">
        <v>4</v>
      </c>
      <c r="K8852" t="s">
        <v>49</v>
      </c>
      <c r="L8852" t="s">
        <v>21</v>
      </c>
      <c r="M8852" t="s">
        <v>214</v>
      </c>
      <c r="N8852">
        <v>21</v>
      </c>
      <c r="O8852">
        <v>15</v>
      </c>
      <c r="P8852">
        <v>2009</v>
      </c>
      <c r="Q8852">
        <v>26310</v>
      </c>
    </row>
    <row r="8853" spans="1:17" x14ac:dyDescent="0.25">
      <c r="A8853" t="s">
        <v>47</v>
      </c>
      <c r="B8853" s="1" t="s">
        <v>482</v>
      </c>
      <c r="C8853">
        <v>2015</v>
      </c>
      <c r="D8853" s="15">
        <f>DATE(cars[[#This Row],[year_1]],1,1)</f>
        <v>42005</v>
      </c>
      <c r="E8853" t="s">
        <v>29</v>
      </c>
      <c r="F8853" s="4">
        <v>261</v>
      </c>
      <c r="G8853">
        <v>6</v>
      </c>
      <c r="H8853" t="s">
        <v>33</v>
      </c>
      <c r="I8853" t="s">
        <v>91</v>
      </c>
      <c r="J8853">
        <v>4</v>
      </c>
      <c r="K8853" t="s">
        <v>49</v>
      </c>
      <c r="L8853" t="s">
        <v>21</v>
      </c>
      <c r="M8853" t="s">
        <v>196</v>
      </c>
      <c r="N8853">
        <v>21</v>
      </c>
      <c r="O8853">
        <v>15</v>
      </c>
      <c r="P8853">
        <v>2009</v>
      </c>
      <c r="Q8853">
        <v>35260</v>
      </c>
    </row>
    <row r="8854" spans="1:17" x14ac:dyDescent="0.25">
      <c r="A8854" t="s">
        <v>47</v>
      </c>
      <c r="B8854" s="1" t="s">
        <v>482</v>
      </c>
      <c r="C8854">
        <v>2015</v>
      </c>
      <c r="D8854" s="15">
        <f>DATE(cars[[#This Row],[year_1]],1,1)</f>
        <v>42005</v>
      </c>
      <c r="E8854" t="s">
        <v>29</v>
      </c>
      <c r="F8854" s="4">
        <v>261</v>
      </c>
      <c r="G8854">
        <v>6</v>
      </c>
      <c r="H8854" t="s">
        <v>33</v>
      </c>
      <c r="I8854" t="s">
        <v>91</v>
      </c>
      <c r="J8854">
        <v>4</v>
      </c>
      <c r="K8854" t="s">
        <v>49</v>
      </c>
      <c r="L8854" t="s">
        <v>21</v>
      </c>
      <c r="M8854" t="s">
        <v>196</v>
      </c>
      <c r="N8854">
        <v>21</v>
      </c>
      <c r="O8854">
        <v>15</v>
      </c>
      <c r="P8854">
        <v>2009</v>
      </c>
      <c r="Q8854">
        <v>27630</v>
      </c>
    </row>
    <row r="8855" spans="1:17" x14ac:dyDescent="0.25">
      <c r="A8855" t="s">
        <v>47</v>
      </c>
      <c r="B8855" s="1" t="s">
        <v>482</v>
      </c>
      <c r="C8855">
        <v>2015</v>
      </c>
      <c r="D8855" s="15">
        <f>DATE(cars[[#This Row],[year_1]],1,1)</f>
        <v>42005</v>
      </c>
      <c r="E8855" t="s">
        <v>29</v>
      </c>
      <c r="F8855" s="4">
        <v>261</v>
      </c>
      <c r="G8855">
        <v>6</v>
      </c>
      <c r="H8855" t="s">
        <v>33</v>
      </c>
      <c r="I8855" t="s">
        <v>91</v>
      </c>
      <c r="J8855">
        <v>4</v>
      </c>
      <c r="K8855" t="s">
        <v>49</v>
      </c>
      <c r="L8855" t="s">
        <v>21</v>
      </c>
      <c r="M8855" t="s">
        <v>214</v>
      </c>
      <c r="N8855">
        <v>21</v>
      </c>
      <c r="O8855">
        <v>15</v>
      </c>
      <c r="P8855">
        <v>2009</v>
      </c>
      <c r="Q8855">
        <v>31750</v>
      </c>
    </row>
    <row r="8856" spans="1:17" x14ac:dyDescent="0.25">
      <c r="A8856" t="s">
        <v>47</v>
      </c>
      <c r="B8856" s="1" t="s">
        <v>482</v>
      </c>
      <c r="C8856">
        <v>2016</v>
      </c>
      <c r="D8856" s="15">
        <f>DATE(cars[[#This Row],[year_1]],1,1)</f>
        <v>42370</v>
      </c>
      <c r="E8856" t="s">
        <v>29</v>
      </c>
      <c r="F8856" s="4">
        <v>261</v>
      </c>
      <c r="G8856">
        <v>6</v>
      </c>
      <c r="H8856" t="s">
        <v>33</v>
      </c>
      <c r="I8856" t="s">
        <v>91</v>
      </c>
      <c r="J8856">
        <v>4</v>
      </c>
      <c r="K8856" t="s">
        <v>49</v>
      </c>
      <c r="L8856" t="s">
        <v>21</v>
      </c>
      <c r="M8856" t="s">
        <v>196</v>
      </c>
      <c r="N8856">
        <v>21</v>
      </c>
      <c r="O8856">
        <v>15</v>
      </c>
      <c r="P8856">
        <v>2009</v>
      </c>
      <c r="Q8856">
        <v>26750</v>
      </c>
    </row>
    <row r="8857" spans="1:17" x14ac:dyDescent="0.25">
      <c r="A8857" t="s">
        <v>47</v>
      </c>
      <c r="B8857" s="1" t="s">
        <v>482</v>
      </c>
      <c r="C8857">
        <v>2016</v>
      </c>
      <c r="D8857" s="15">
        <f>DATE(cars[[#This Row],[year_1]],1,1)</f>
        <v>42370</v>
      </c>
      <c r="E8857" t="s">
        <v>29</v>
      </c>
      <c r="F8857" s="4">
        <v>261</v>
      </c>
      <c r="G8857">
        <v>6</v>
      </c>
      <c r="H8857" t="s">
        <v>33</v>
      </c>
      <c r="I8857" t="s">
        <v>91</v>
      </c>
      <c r="J8857">
        <v>4</v>
      </c>
      <c r="K8857" t="s">
        <v>49</v>
      </c>
      <c r="L8857" t="s">
        <v>21</v>
      </c>
      <c r="M8857" t="s">
        <v>196</v>
      </c>
      <c r="N8857">
        <v>21</v>
      </c>
      <c r="O8857">
        <v>15</v>
      </c>
      <c r="P8857">
        <v>2009</v>
      </c>
      <c r="Q8857">
        <v>32890</v>
      </c>
    </row>
    <row r="8858" spans="1:17" x14ac:dyDescent="0.25">
      <c r="A8858" t="s">
        <v>47</v>
      </c>
      <c r="B8858" s="1" t="s">
        <v>482</v>
      </c>
      <c r="C8858">
        <v>2016</v>
      </c>
      <c r="D8858" s="15">
        <f>DATE(cars[[#This Row],[year_1]],1,1)</f>
        <v>42370</v>
      </c>
      <c r="E8858" t="s">
        <v>29</v>
      </c>
      <c r="F8858" s="4">
        <v>261</v>
      </c>
      <c r="G8858">
        <v>6</v>
      </c>
      <c r="H8858" t="s">
        <v>33</v>
      </c>
      <c r="I8858" t="s">
        <v>91</v>
      </c>
      <c r="J8858">
        <v>4</v>
      </c>
      <c r="K8858" t="s">
        <v>49</v>
      </c>
      <c r="L8858" t="s">
        <v>21</v>
      </c>
      <c r="M8858" t="s">
        <v>214</v>
      </c>
      <c r="N8858">
        <v>21</v>
      </c>
      <c r="O8858">
        <v>15</v>
      </c>
      <c r="P8858">
        <v>2009</v>
      </c>
      <c r="Q8858">
        <v>26640</v>
      </c>
    </row>
    <row r="8859" spans="1:17" x14ac:dyDescent="0.25">
      <c r="A8859" t="s">
        <v>47</v>
      </c>
      <c r="B8859" s="1" t="s">
        <v>482</v>
      </c>
      <c r="C8859">
        <v>2016</v>
      </c>
      <c r="D8859" s="15">
        <f>DATE(cars[[#This Row],[year_1]],1,1)</f>
        <v>42370</v>
      </c>
      <c r="E8859" t="s">
        <v>29</v>
      </c>
      <c r="F8859" s="4">
        <v>261</v>
      </c>
      <c r="G8859">
        <v>6</v>
      </c>
      <c r="H8859" t="s">
        <v>33</v>
      </c>
      <c r="I8859" t="s">
        <v>91</v>
      </c>
      <c r="J8859">
        <v>4</v>
      </c>
      <c r="K8859" t="s">
        <v>49</v>
      </c>
      <c r="L8859" t="s">
        <v>21</v>
      </c>
      <c r="M8859" t="s">
        <v>196</v>
      </c>
      <c r="N8859">
        <v>21</v>
      </c>
      <c r="O8859">
        <v>15</v>
      </c>
      <c r="P8859">
        <v>2009</v>
      </c>
      <c r="Q8859">
        <v>35590</v>
      </c>
    </row>
    <row r="8860" spans="1:17" x14ac:dyDescent="0.25">
      <c r="A8860" t="s">
        <v>47</v>
      </c>
      <c r="B8860" s="1" t="s">
        <v>482</v>
      </c>
      <c r="C8860">
        <v>2016</v>
      </c>
      <c r="D8860" s="15">
        <f>DATE(cars[[#This Row],[year_1]],1,1)</f>
        <v>42370</v>
      </c>
      <c r="E8860" t="s">
        <v>29</v>
      </c>
      <c r="F8860" s="4">
        <v>261</v>
      </c>
      <c r="G8860">
        <v>6</v>
      </c>
      <c r="H8860" t="s">
        <v>33</v>
      </c>
      <c r="I8860" t="s">
        <v>91</v>
      </c>
      <c r="J8860">
        <v>4</v>
      </c>
      <c r="K8860" t="s">
        <v>49</v>
      </c>
      <c r="L8860" t="s">
        <v>21</v>
      </c>
      <c r="M8860" t="s">
        <v>214</v>
      </c>
      <c r="N8860">
        <v>21</v>
      </c>
      <c r="O8860">
        <v>15</v>
      </c>
      <c r="P8860">
        <v>2009</v>
      </c>
      <c r="Q8860">
        <v>32080</v>
      </c>
    </row>
    <row r="8861" spans="1:17" x14ac:dyDescent="0.25">
      <c r="A8861" t="s">
        <v>47</v>
      </c>
      <c r="B8861" s="1" t="s">
        <v>482</v>
      </c>
      <c r="C8861">
        <v>2016</v>
      </c>
      <c r="D8861" s="15">
        <f>DATE(cars[[#This Row],[year_1]],1,1)</f>
        <v>42370</v>
      </c>
      <c r="E8861" t="s">
        <v>29</v>
      </c>
      <c r="F8861" s="4">
        <v>261</v>
      </c>
      <c r="G8861">
        <v>6</v>
      </c>
      <c r="H8861" t="s">
        <v>33</v>
      </c>
      <c r="I8861" t="s">
        <v>91</v>
      </c>
      <c r="J8861">
        <v>4</v>
      </c>
      <c r="K8861" t="s">
        <v>49</v>
      </c>
      <c r="L8861" t="s">
        <v>21</v>
      </c>
      <c r="M8861" t="s">
        <v>196</v>
      </c>
      <c r="N8861">
        <v>21</v>
      </c>
      <c r="O8861">
        <v>15</v>
      </c>
      <c r="P8861">
        <v>2009</v>
      </c>
      <c r="Q8861">
        <v>34360</v>
      </c>
    </row>
    <row r="8862" spans="1:17" x14ac:dyDescent="0.25">
      <c r="A8862" t="s">
        <v>47</v>
      </c>
      <c r="B8862" s="1" t="s">
        <v>482</v>
      </c>
      <c r="C8862">
        <v>2016</v>
      </c>
      <c r="D8862" s="15">
        <f>DATE(cars[[#This Row],[year_1]],1,1)</f>
        <v>42370</v>
      </c>
      <c r="E8862" t="s">
        <v>29</v>
      </c>
      <c r="F8862" s="4">
        <v>261</v>
      </c>
      <c r="G8862">
        <v>6</v>
      </c>
      <c r="H8862" t="s">
        <v>33</v>
      </c>
      <c r="I8862" t="s">
        <v>91</v>
      </c>
      <c r="J8862">
        <v>4</v>
      </c>
      <c r="K8862" t="s">
        <v>49</v>
      </c>
      <c r="L8862" t="s">
        <v>21</v>
      </c>
      <c r="M8862" t="s">
        <v>196</v>
      </c>
      <c r="N8862">
        <v>21</v>
      </c>
      <c r="O8862">
        <v>15</v>
      </c>
      <c r="P8862">
        <v>2009</v>
      </c>
      <c r="Q8862">
        <v>28380</v>
      </c>
    </row>
    <row r="8863" spans="1:17" x14ac:dyDescent="0.25">
      <c r="A8863" t="s">
        <v>47</v>
      </c>
      <c r="B8863" s="1" t="s">
        <v>482</v>
      </c>
      <c r="C8863">
        <v>2016</v>
      </c>
      <c r="D8863" s="15">
        <f>DATE(cars[[#This Row],[year_1]],1,1)</f>
        <v>42370</v>
      </c>
      <c r="E8863" t="s">
        <v>29</v>
      </c>
      <c r="F8863" s="4">
        <v>261</v>
      </c>
      <c r="G8863">
        <v>6</v>
      </c>
      <c r="H8863" t="s">
        <v>33</v>
      </c>
      <c r="I8863" t="s">
        <v>91</v>
      </c>
      <c r="J8863">
        <v>4</v>
      </c>
      <c r="K8863" t="s">
        <v>49</v>
      </c>
      <c r="L8863" t="s">
        <v>21</v>
      </c>
      <c r="M8863" t="s">
        <v>196</v>
      </c>
      <c r="N8863">
        <v>21</v>
      </c>
      <c r="O8863">
        <v>15</v>
      </c>
      <c r="P8863">
        <v>2009</v>
      </c>
      <c r="Q8863">
        <v>35610</v>
      </c>
    </row>
    <row r="8864" spans="1:17" x14ac:dyDescent="0.25">
      <c r="A8864" t="s">
        <v>47</v>
      </c>
      <c r="B8864" s="1" t="s">
        <v>482</v>
      </c>
      <c r="C8864">
        <v>2016</v>
      </c>
      <c r="D8864" s="15">
        <f>DATE(cars[[#This Row],[year_1]],1,1)</f>
        <v>42370</v>
      </c>
      <c r="E8864" t="s">
        <v>29</v>
      </c>
      <c r="F8864" s="4">
        <v>261</v>
      </c>
      <c r="G8864">
        <v>6</v>
      </c>
      <c r="H8864" t="s">
        <v>33</v>
      </c>
      <c r="I8864" t="s">
        <v>91</v>
      </c>
      <c r="J8864">
        <v>4</v>
      </c>
      <c r="K8864" t="s">
        <v>49</v>
      </c>
      <c r="L8864" t="s">
        <v>21</v>
      </c>
      <c r="M8864" t="s">
        <v>196</v>
      </c>
      <c r="N8864">
        <v>21</v>
      </c>
      <c r="O8864">
        <v>15</v>
      </c>
      <c r="P8864">
        <v>2009</v>
      </c>
      <c r="Q8864">
        <v>34340</v>
      </c>
    </row>
    <row r="8865" spans="1:17" x14ac:dyDescent="0.25">
      <c r="A8865" t="s">
        <v>47</v>
      </c>
      <c r="B8865" s="1" t="s">
        <v>482</v>
      </c>
      <c r="C8865">
        <v>2016</v>
      </c>
      <c r="D8865" s="15">
        <f>DATE(cars[[#This Row],[year_1]],1,1)</f>
        <v>42370</v>
      </c>
      <c r="E8865" t="s">
        <v>29</v>
      </c>
      <c r="F8865" s="4">
        <v>261</v>
      </c>
      <c r="G8865">
        <v>6</v>
      </c>
      <c r="H8865" t="s">
        <v>33</v>
      </c>
      <c r="I8865" t="s">
        <v>91</v>
      </c>
      <c r="J8865">
        <v>4</v>
      </c>
      <c r="K8865" t="s">
        <v>49</v>
      </c>
      <c r="L8865" t="s">
        <v>21</v>
      </c>
      <c r="M8865" t="s">
        <v>196</v>
      </c>
      <c r="N8865">
        <v>21</v>
      </c>
      <c r="O8865">
        <v>15</v>
      </c>
      <c r="P8865">
        <v>2009</v>
      </c>
      <c r="Q8865">
        <v>27960</v>
      </c>
    </row>
    <row r="8866" spans="1:17" x14ac:dyDescent="0.25">
      <c r="A8866" t="s">
        <v>47</v>
      </c>
      <c r="B8866" s="1" t="s">
        <v>482</v>
      </c>
      <c r="C8866">
        <v>2017</v>
      </c>
      <c r="D8866" s="15">
        <f>DATE(cars[[#This Row],[year_1]],1,1)</f>
        <v>42736</v>
      </c>
      <c r="E8866" t="s">
        <v>29</v>
      </c>
      <c r="F8866" s="4">
        <v>261</v>
      </c>
      <c r="G8866">
        <v>6</v>
      </c>
      <c r="H8866" t="s">
        <v>33</v>
      </c>
      <c r="I8866" t="s">
        <v>91</v>
      </c>
      <c r="J8866">
        <v>4</v>
      </c>
      <c r="K8866" t="s">
        <v>49</v>
      </c>
      <c r="L8866" t="s">
        <v>21</v>
      </c>
      <c r="M8866" t="s">
        <v>214</v>
      </c>
      <c r="N8866">
        <v>21</v>
      </c>
      <c r="O8866">
        <v>15</v>
      </c>
      <c r="P8866">
        <v>2009</v>
      </c>
      <c r="Q8866">
        <v>27320</v>
      </c>
    </row>
    <row r="8867" spans="1:17" x14ac:dyDescent="0.25">
      <c r="A8867" t="s">
        <v>47</v>
      </c>
      <c r="B8867" s="1" t="s">
        <v>482</v>
      </c>
      <c r="C8867">
        <v>2017</v>
      </c>
      <c r="D8867" s="15">
        <f>DATE(cars[[#This Row],[year_1]],1,1)</f>
        <v>42736</v>
      </c>
      <c r="E8867" t="s">
        <v>29</v>
      </c>
      <c r="F8867" s="4">
        <v>261</v>
      </c>
      <c r="G8867">
        <v>6</v>
      </c>
      <c r="H8867" t="s">
        <v>33</v>
      </c>
      <c r="I8867" t="s">
        <v>91</v>
      </c>
      <c r="J8867">
        <v>4</v>
      </c>
      <c r="K8867" t="s">
        <v>49</v>
      </c>
      <c r="L8867" t="s">
        <v>21</v>
      </c>
      <c r="M8867" t="s">
        <v>196</v>
      </c>
      <c r="N8867">
        <v>21</v>
      </c>
      <c r="O8867">
        <v>15</v>
      </c>
      <c r="P8867">
        <v>2009</v>
      </c>
      <c r="Q8867">
        <v>27650</v>
      </c>
    </row>
    <row r="8868" spans="1:17" x14ac:dyDescent="0.25">
      <c r="A8868" t="s">
        <v>47</v>
      </c>
      <c r="B8868" s="1" t="s">
        <v>482</v>
      </c>
      <c r="C8868">
        <v>2017</v>
      </c>
      <c r="D8868" s="15">
        <f>DATE(cars[[#This Row],[year_1]],1,1)</f>
        <v>42736</v>
      </c>
      <c r="E8868" t="s">
        <v>29</v>
      </c>
      <c r="F8868" s="4">
        <v>261</v>
      </c>
      <c r="G8868">
        <v>6</v>
      </c>
      <c r="H8868" t="s">
        <v>33</v>
      </c>
      <c r="I8868" t="s">
        <v>91</v>
      </c>
      <c r="J8868">
        <v>4</v>
      </c>
      <c r="K8868" t="s">
        <v>49</v>
      </c>
      <c r="L8868" t="s">
        <v>21</v>
      </c>
      <c r="M8868" t="s">
        <v>196</v>
      </c>
      <c r="N8868">
        <v>21</v>
      </c>
      <c r="O8868">
        <v>15</v>
      </c>
      <c r="P8868">
        <v>2009</v>
      </c>
      <c r="Q8868">
        <v>29170</v>
      </c>
    </row>
    <row r="8869" spans="1:17" x14ac:dyDescent="0.25">
      <c r="A8869" t="s">
        <v>47</v>
      </c>
      <c r="B8869" s="1" t="s">
        <v>482</v>
      </c>
      <c r="C8869">
        <v>2017</v>
      </c>
      <c r="D8869" s="15">
        <f>DATE(cars[[#This Row],[year_1]],1,1)</f>
        <v>42736</v>
      </c>
      <c r="E8869" t="s">
        <v>29</v>
      </c>
      <c r="F8869" s="4">
        <v>261</v>
      </c>
      <c r="G8869">
        <v>6</v>
      </c>
      <c r="H8869" t="s">
        <v>33</v>
      </c>
      <c r="I8869" t="s">
        <v>91</v>
      </c>
      <c r="J8869">
        <v>4</v>
      </c>
      <c r="K8869" t="s">
        <v>49</v>
      </c>
      <c r="L8869" t="s">
        <v>21</v>
      </c>
      <c r="M8869" t="s">
        <v>196</v>
      </c>
      <c r="N8869">
        <v>21</v>
      </c>
      <c r="O8869">
        <v>15</v>
      </c>
      <c r="P8869">
        <v>2009</v>
      </c>
      <c r="Q8869">
        <v>33390</v>
      </c>
    </row>
    <row r="8870" spans="1:17" x14ac:dyDescent="0.25">
      <c r="A8870" t="s">
        <v>47</v>
      </c>
      <c r="B8870" s="1" t="s">
        <v>482</v>
      </c>
      <c r="C8870">
        <v>2017</v>
      </c>
      <c r="D8870" s="15">
        <f>DATE(cars[[#This Row],[year_1]],1,1)</f>
        <v>42736</v>
      </c>
      <c r="E8870" t="s">
        <v>29</v>
      </c>
      <c r="F8870" s="4">
        <v>261</v>
      </c>
      <c r="G8870">
        <v>6</v>
      </c>
      <c r="H8870" t="s">
        <v>33</v>
      </c>
      <c r="I8870" t="s">
        <v>91</v>
      </c>
      <c r="J8870">
        <v>4</v>
      </c>
      <c r="K8870" t="s">
        <v>49</v>
      </c>
      <c r="L8870" t="s">
        <v>21</v>
      </c>
      <c r="M8870" t="s">
        <v>196</v>
      </c>
      <c r="N8870">
        <v>21</v>
      </c>
      <c r="O8870">
        <v>15</v>
      </c>
      <c r="P8870">
        <v>2009</v>
      </c>
      <c r="Q8870">
        <v>35160</v>
      </c>
    </row>
    <row r="8871" spans="1:17" x14ac:dyDescent="0.25">
      <c r="A8871" t="s">
        <v>47</v>
      </c>
      <c r="B8871" s="1" t="s">
        <v>482</v>
      </c>
      <c r="C8871">
        <v>2017</v>
      </c>
      <c r="D8871" s="15">
        <f>DATE(cars[[#This Row],[year_1]],1,1)</f>
        <v>42736</v>
      </c>
      <c r="E8871" t="s">
        <v>29</v>
      </c>
      <c r="F8871" s="4">
        <v>261</v>
      </c>
      <c r="G8871">
        <v>6</v>
      </c>
      <c r="H8871" t="s">
        <v>33</v>
      </c>
      <c r="I8871" t="s">
        <v>91</v>
      </c>
      <c r="J8871">
        <v>4</v>
      </c>
      <c r="K8871" t="s">
        <v>49</v>
      </c>
      <c r="L8871" t="s">
        <v>21</v>
      </c>
      <c r="M8871" t="s">
        <v>196</v>
      </c>
      <c r="N8871">
        <v>21</v>
      </c>
      <c r="O8871">
        <v>15</v>
      </c>
      <c r="P8871">
        <v>2009</v>
      </c>
      <c r="Q8871">
        <v>28750</v>
      </c>
    </row>
    <row r="8872" spans="1:17" x14ac:dyDescent="0.25">
      <c r="A8872" t="s">
        <v>47</v>
      </c>
      <c r="B8872" s="1" t="s">
        <v>482</v>
      </c>
      <c r="C8872">
        <v>2017</v>
      </c>
      <c r="D8872" s="15">
        <f>DATE(cars[[#This Row],[year_1]],1,1)</f>
        <v>42736</v>
      </c>
      <c r="E8872" t="s">
        <v>29</v>
      </c>
      <c r="F8872" s="4">
        <v>261</v>
      </c>
      <c r="G8872">
        <v>6</v>
      </c>
      <c r="H8872" t="s">
        <v>33</v>
      </c>
      <c r="I8872" t="s">
        <v>91</v>
      </c>
      <c r="J8872">
        <v>4</v>
      </c>
      <c r="K8872" t="s">
        <v>49</v>
      </c>
      <c r="L8872" t="s">
        <v>21</v>
      </c>
      <c r="M8872" t="s">
        <v>214</v>
      </c>
      <c r="N8872">
        <v>21</v>
      </c>
      <c r="O8872">
        <v>15</v>
      </c>
      <c r="P8872">
        <v>2009</v>
      </c>
      <c r="Q8872">
        <v>32580</v>
      </c>
    </row>
    <row r="8873" spans="1:17" x14ac:dyDescent="0.25">
      <c r="A8873" t="s">
        <v>47</v>
      </c>
      <c r="B8873" s="1" t="s">
        <v>482</v>
      </c>
      <c r="C8873">
        <v>2017</v>
      </c>
      <c r="D8873" s="15">
        <f>DATE(cars[[#This Row],[year_1]],1,1)</f>
        <v>42736</v>
      </c>
      <c r="E8873" t="s">
        <v>29</v>
      </c>
      <c r="F8873" s="4">
        <v>261</v>
      </c>
      <c r="G8873">
        <v>6</v>
      </c>
      <c r="H8873" t="s">
        <v>33</v>
      </c>
      <c r="I8873" t="s">
        <v>91</v>
      </c>
      <c r="J8873">
        <v>4</v>
      </c>
      <c r="K8873" t="s">
        <v>49</v>
      </c>
      <c r="L8873" t="s">
        <v>21</v>
      </c>
      <c r="M8873" t="s">
        <v>196</v>
      </c>
      <c r="N8873">
        <v>21</v>
      </c>
      <c r="O8873">
        <v>15</v>
      </c>
      <c r="P8873">
        <v>2009</v>
      </c>
      <c r="Q8873">
        <v>36410</v>
      </c>
    </row>
    <row r="8874" spans="1:17" x14ac:dyDescent="0.25">
      <c r="A8874" t="s">
        <v>47</v>
      </c>
      <c r="B8874" s="1" t="s">
        <v>1033</v>
      </c>
      <c r="C8874">
        <v>2013</v>
      </c>
      <c r="D8874" s="15">
        <f>DATE(cars[[#This Row],[year_1]],1,1)</f>
        <v>41275</v>
      </c>
      <c r="E8874" t="s">
        <v>29</v>
      </c>
      <c r="F8874" s="4">
        <v>261</v>
      </c>
      <c r="G8874">
        <v>6</v>
      </c>
      <c r="H8874" t="s">
        <v>33</v>
      </c>
      <c r="I8874" t="s">
        <v>91</v>
      </c>
      <c r="J8874">
        <v>4</v>
      </c>
      <c r="K8874" t="s">
        <v>49</v>
      </c>
      <c r="L8874" t="s">
        <v>31</v>
      </c>
      <c r="M8874" t="s">
        <v>90</v>
      </c>
      <c r="N8874">
        <v>20</v>
      </c>
      <c r="O8874">
        <v>15</v>
      </c>
      <c r="P8874">
        <v>2009</v>
      </c>
      <c r="Q8874">
        <v>26900</v>
      </c>
    </row>
    <row r="8875" spans="1:17" x14ac:dyDescent="0.25">
      <c r="A8875" t="s">
        <v>47</v>
      </c>
      <c r="B8875" s="1" t="s">
        <v>1033</v>
      </c>
      <c r="C8875">
        <v>2013</v>
      </c>
      <c r="D8875" s="15">
        <f>DATE(cars[[#This Row],[year_1]],1,1)</f>
        <v>41275</v>
      </c>
      <c r="E8875" t="s">
        <v>29</v>
      </c>
      <c r="F8875" s="4">
        <v>261</v>
      </c>
      <c r="G8875">
        <v>6</v>
      </c>
      <c r="H8875" t="s">
        <v>33</v>
      </c>
      <c r="I8875" t="s">
        <v>91</v>
      </c>
      <c r="J8875">
        <v>4</v>
      </c>
      <c r="K8875" t="s">
        <v>49</v>
      </c>
      <c r="L8875" t="s">
        <v>31</v>
      </c>
      <c r="M8875" t="s">
        <v>90</v>
      </c>
      <c r="N8875">
        <v>20</v>
      </c>
      <c r="O8875">
        <v>15</v>
      </c>
      <c r="P8875">
        <v>2009</v>
      </c>
      <c r="Q8875">
        <v>30490</v>
      </c>
    </row>
    <row r="8876" spans="1:17" x14ac:dyDescent="0.25">
      <c r="A8876" t="s">
        <v>47</v>
      </c>
      <c r="B8876" s="1" t="s">
        <v>1033</v>
      </c>
      <c r="C8876">
        <v>2013</v>
      </c>
      <c r="D8876" s="15">
        <f>DATE(cars[[#This Row],[year_1]],1,1)</f>
        <v>41275</v>
      </c>
      <c r="E8876" t="s">
        <v>29</v>
      </c>
      <c r="F8876" s="4">
        <v>261</v>
      </c>
      <c r="G8876">
        <v>6</v>
      </c>
      <c r="H8876" t="s">
        <v>33</v>
      </c>
      <c r="I8876" t="s">
        <v>91</v>
      </c>
      <c r="J8876">
        <v>4</v>
      </c>
      <c r="K8876" t="s">
        <v>49</v>
      </c>
      <c r="L8876" t="s">
        <v>31</v>
      </c>
      <c r="M8876" t="s">
        <v>90</v>
      </c>
      <c r="N8876">
        <v>20</v>
      </c>
      <c r="O8876">
        <v>15</v>
      </c>
      <c r="P8876">
        <v>2009</v>
      </c>
      <c r="Q8876">
        <v>24990</v>
      </c>
    </row>
    <row r="8877" spans="1:17" x14ac:dyDescent="0.25">
      <c r="A8877" t="s">
        <v>47</v>
      </c>
      <c r="B8877" s="1" t="s">
        <v>1033</v>
      </c>
      <c r="C8877">
        <v>2014</v>
      </c>
      <c r="D8877" s="15">
        <f>DATE(cars[[#This Row],[year_1]],1,1)</f>
        <v>41640</v>
      </c>
      <c r="E8877" t="s">
        <v>29</v>
      </c>
      <c r="F8877" s="4">
        <v>261</v>
      </c>
      <c r="G8877">
        <v>6</v>
      </c>
      <c r="H8877" t="s">
        <v>33</v>
      </c>
      <c r="I8877" t="s">
        <v>91</v>
      </c>
      <c r="J8877">
        <v>4</v>
      </c>
      <c r="K8877" t="s">
        <v>49</v>
      </c>
      <c r="L8877" t="s">
        <v>31</v>
      </c>
      <c r="M8877" t="s">
        <v>90</v>
      </c>
      <c r="N8877">
        <v>20</v>
      </c>
      <c r="O8877">
        <v>15</v>
      </c>
      <c r="P8877">
        <v>2009</v>
      </c>
      <c r="Q8877">
        <v>31370</v>
      </c>
    </row>
    <row r="8878" spans="1:17" x14ac:dyDescent="0.25">
      <c r="A8878" t="s">
        <v>47</v>
      </c>
      <c r="B8878" s="1" t="s">
        <v>1033</v>
      </c>
      <c r="C8878">
        <v>2014</v>
      </c>
      <c r="D8878" s="15">
        <f>DATE(cars[[#This Row],[year_1]],1,1)</f>
        <v>41640</v>
      </c>
      <c r="E8878" t="s">
        <v>29</v>
      </c>
      <c r="F8878" s="4">
        <v>261</v>
      </c>
      <c r="G8878">
        <v>6</v>
      </c>
      <c r="H8878" t="s">
        <v>33</v>
      </c>
      <c r="I8878" t="s">
        <v>91</v>
      </c>
      <c r="J8878">
        <v>4</v>
      </c>
      <c r="K8878" t="s">
        <v>49</v>
      </c>
      <c r="L8878" t="s">
        <v>31</v>
      </c>
      <c r="M8878" t="s">
        <v>90</v>
      </c>
      <c r="N8878">
        <v>20</v>
      </c>
      <c r="O8878">
        <v>15</v>
      </c>
      <c r="P8878">
        <v>2009</v>
      </c>
      <c r="Q8878">
        <v>27350</v>
      </c>
    </row>
    <row r="8879" spans="1:17" x14ac:dyDescent="0.25">
      <c r="A8879" t="s">
        <v>47</v>
      </c>
      <c r="B8879" s="1" t="s">
        <v>1033</v>
      </c>
      <c r="C8879">
        <v>2014</v>
      </c>
      <c r="D8879" s="15">
        <f>DATE(cars[[#This Row],[year_1]],1,1)</f>
        <v>41640</v>
      </c>
      <c r="E8879" t="s">
        <v>29</v>
      </c>
      <c r="F8879" s="4">
        <v>261</v>
      </c>
      <c r="G8879">
        <v>6</v>
      </c>
      <c r="H8879" t="s">
        <v>33</v>
      </c>
      <c r="I8879" t="s">
        <v>91</v>
      </c>
      <c r="J8879">
        <v>4</v>
      </c>
      <c r="K8879" t="s">
        <v>49</v>
      </c>
      <c r="L8879" t="s">
        <v>31</v>
      </c>
      <c r="M8879" t="s">
        <v>90</v>
      </c>
      <c r="N8879">
        <v>20</v>
      </c>
      <c r="O8879">
        <v>15</v>
      </c>
      <c r="P8879">
        <v>2009</v>
      </c>
      <c r="Q8879">
        <v>25440</v>
      </c>
    </row>
    <row r="8880" spans="1:17" x14ac:dyDescent="0.25">
      <c r="A8880" t="s">
        <v>47</v>
      </c>
      <c r="B8880" s="1" t="s">
        <v>1033</v>
      </c>
      <c r="C8880">
        <v>2015</v>
      </c>
      <c r="D8880" s="15">
        <f>DATE(cars[[#This Row],[year_1]],1,1)</f>
        <v>42005</v>
      </c>
      <c r="E8880" t="s">
        <v>29</v>
      </c>
      <c r="F8880" s="4">
        <v>261</v>
      </c>
      <c r="G8880">
        <v>6</v>
      </c>
      <c r="H8880" t="s">
        <v>18</v>
      </c>
      <c r="I8880" t="s">
        <v>91</v>
      </c>
      <c r="J8880">
        <v>4</v>
      </c>
      <c r="K8880" t="s">
        <v>49</v>
      </c>
      <c r="L8880" t="s">
        <v>31</v>
      </c>
      <c r="M8880" t="s">
        <v>90</v>
      </c>
      <c r="N8880">
        <v>20</v>
      </c>
      <c r="O8880">
        <v>15</v>
      </c>
      <c r="P8880">
        <v>2009</v>
      </c>
      <c r="Q8880">
        <v>26670</v>
      </c>
    </row>
    <row r="8881" spans="1:17" x14ac:dyDescent="0.25">
      <c r="A8881" t="s">
        <v>47</v>
      </c>
      <c r="B8881" s="1" t="s">
        <v>1033</v>
      </c>
      <c r="C8881">
        <v>2015</v>
      </c>
      <c r="D8881" s="15">
        <f>DATE(cars[[#This Row],[year_1]],1,1)</f>
        <v>42005</v>
      </c>
      <c r="E8881" t="s">
        <v>29</v>
      </c>
      <c r="F8881" s="4">
        <v>261</v>
      </c>
      <c r="G8881">
        <v>6</v>
      </c>
      <c r="H8881" t="s">
        <v>33</v>
      </c>
      <c r="I8881" t="s">
        <v>91</v>
      </c>
      <c r="J8881">
        <v>4</v>
      </c>
      <c r="K8881" t="s">
        <v>49</v>
      </c>
      <c r="L8881" t="s">
        <v>31</v>
      </c>
      <c r="M8881" t="s">
        <v>90</v>
      </c>
      <c r="N8881">
        <v>20</v>
      </c>
      <c r="O8881">
        <v>15</v>
      </c>
      <c r="P8881">
        <v>2009</v>
      </c>
      <c r="Q8881">
        <v>27720</v>
      </c>
    </row>
    <row r="8882" spans="1:17" x14ac:dyDescent="0.25">
      <c r="A8882" t="s">
        <v>47</v>
      </c>
      <c r="B8882" s="1" t="s">
        <v>1033</v>
      </c>
      <c r="C8882">
        <v>2015</v>
      </c>
      <c r="D8882" s="15">
        <f>DATE(cars[[#This Row],[year_1]],1,1)</f>
        <v>42005</v>
      </c>
      <c r="E8882" t="s">
        <v>29</v>
      </c>
      <c r="F8882" s="4">
        <v>261</v>
      </c>
      <c r="G8882">
        <v>6</v>
      </c>
      <c r="H8882" t="s">
        <v>33</v>
      </c>
      <c r="I8882" t="s">
        <v>91</v>
      </c>
      <c r="J8882">
        <v>4</v>
      </c>
      <c r="K8882" t="s">
        <v>49</v>
      </c>
      <c r="L8882" t="s">
        <v>31</v>
      </c>
      <c r="M8882" t="s">
        <v>90</v>
      </c>
      <c r="N8882">
        <v>20</v>
      </c>
      <c r="O8882">
        <v>15</v>
      </c>
      <c r="P8882">
        <v>2009</v>
      </c>
      <c r="Q8882">
        <v>25710</v>
      </c>
    </row>
    <row r="8883" spans="1:17" x14ac:dyDescent="0.25">
      <c r="A8883" t="s">
        <v>47</v>
      </c>
      <c r="B8883" s="1" t="s">
        <v>1033</v>
      </c>
      <c r="C8883">
        <v>2015</v>
      </c>
      <c r="D8883" s="15">
        <f>DATE(cars[[#This Row],[year_1]],1,1)</f>
        <v>42005</v>
      </c>
      <c r="E8883" t="s">
        <v>29</v>
      </c>
      <c r="F8883" s="4">
        <v>261</v>
      </c>
      <c r="G8883">
        <v>6</v>
      </c>
      <c r="H8883" t="s">
        <v>18</v>
      </c>
      <c r="I8883" t="s">
        <v>91</v>
      </c>
      <c r="J8883">
        <v>4</v>
      </c>
      <c r="K8883" t="s">
        <v>49</v>
      </c>
      <c r="L8883" t="s">
        <v>31</v>
      </c>
      <c r="M8883" t="s">
        <v>90</v>
      </c>
      <c r="N8883">
        <v>20</v>
      </c>
      <c r="O8883">
        <v>15</v>
      </c>
      <c r="P8883">
        <v>2009</v>
      </c>
      <c r="Q8883">
        <v>30590</v>
      </c>
    </row>
    <row r="8884" spans="1:17" x14ac:dyDescent="0.25">
      <c r="A8884" t="s">
        <v>47</v>
      </c>
      <c r="B8884" s="1" t="s">
        <v>1033</v>
      </c>
      <c r="C8884">
        <v>2015</v>
      </c>
      <c r="D8884" s="15">
        <f>DATE(cars[[#This Row],[year_1]],1,1)</f>
        <v>42005</v>
      </c>
      <c r="E8884" t="s">
        <v>29</v>
      </c>
      <c r="F8884" s="4">
        <v>261</v>
      </c>
      <c r="G8884">
        <v>6</v>
      </c>
      <c r="H8884" t="s">
        <v>33</v>
      </c>
      <c r="I8884" t="s">
        <v>91</v>
      </c>
      <c r="J8884">
        <v>4</v>
      </c>
      <c r="K8884" t="s">
        <v>49</v>
      </c>
      <c r="L8884" t="s">
        <v>31</v>
      </c>
      <c r="M8884" t="s">
        <v>90</v>
      </c>
      <c r="N8884">
        <v>20</v>
      </c>
      <c r="O8884">
        <v>15</v>
      </c>
      <c r="P8884">
        <v>2009</v>
      </c>
      <c r="Q8884">
        <v>31640</v>
      </c>
    </row>
    <row r="8885" spans="1:17" x14ac:dyDescent="0.25">
      <c r="A8885" t="s">
        <v>161</v>
      </c>
      <c r="B8885" s="1" t="s">
        <v>414</v>
      </c>
      <c r="C8885">
        <v>2010</v>
      </c>
      <c r="D8885" s="15">
        <f>DATE(cars[[#This Row],[year_1]],1,1)</f>
        <v>40179</v>
      </c>
      <c r="E8885" t="s">
        <v>29</v>
      </c>
      <c r="F8885" s="4">
        <v>261</v>
      </c>
      <c r="G8885">
        <v>6</v>
      </c>
      <c r="H8885" t="s">
        <v>33</v>
      </c>
      <c r="I8885" t="s">
        <v>91</v>
      </c>
      <c r="J8885">
        <v>4</v>
      </c>
      <c r="K8885" t="s">
        <v>49</v>
      </c>
      <c r="L8885" t="s">
        <v>21</v>
      </c>
      <c r="M8885" t="s">
        <v>214</v>
      </c>
      <c r="N8885">
        <v>19</v>
      </c>
      <c r="O8885">
        <v>15</v>
      </c>
      <c r="P8885">
        <v>481</v>
      </c>
      <c r="Q8885">
        <v>25645</v>
      </c>
    </row>
    <row r="8886" spans="1:17" x14ac:dyDescent="0.25">
      <c r="A8886" t="s">
        <v>161</v>
      </c>
      <c r="B8886" s="1" t="s">
        <v>414</v>
      </c>
      <c r="C8886">
        <v>2010</v>
      </c>
      <c r="D8886" s="15">
        <f>DATE(cars[[#This Row],[year_1]],1,1)</f>
        <v>40179</v>
      </c>
      <c r="E8886" t="s">
        <v>29</v>
      </c>
      <c r="F8886" s="4">
        <v>261</v>
      </c>
      <c r="G8886">
        <v>6</v>
      </c>
      <c r="H8886" t="s">
        <v>33</v>
      </c>
      <c r="I8886" t="s">
        <v>19</v>
      </c>
      <c r="J8886">
        <v>4</v>
      </c>
      <c r="K8886" t="s">
        <v>49</v>
      </c>
      <c r="L8886" t="s">
        <v>21</v>
      </c>
      <c r="M8886" t="s">
        <v>196</v>
      </c>
      <c r="N8886">
        <v>20</v>
      </c>
      <c r="O8886">
        <v>15</v>
      </c>
      <c r="P8886">
        <v>481</v>
      </c>
      <c r="Q8886">
        <v>24775</v>
      </c>
    </row>
    <row r="8887" spans="1:17" x14ac:dyDescent="0.25">
      <c r="A8887" t="s">
        <v>161</v>
      </c>
      <c r="B8887" s="1" t="s">
        <v>414</v>
      </c>
      <c r="C8887">
        <v>2010</v>
      </c>
      <c r="D8887" s="15">
        <f>DATE(cars[[#This Row],[year_1]],1,1)</f>
        <v>40179</v>
      </c>
      <c r="E8887" t="s">
        <v>29</v>
      </c>
      <c r="F8887" s="4">
        <v>261</v>
      </c>
      <c r="G8887">
        <v>6</v>
      </c>
      <c r="H8887" t="s">
        <v>33</v>
      </c>
      <c r="I8887" t="s">
        <v>91</v>
      </c>
      <c r="J8887">
        <v>4</v>
      </c>
      <c r="K8887" t="s">
        <v>49</v>
      </c>
      <c r="L8887" t="s">
        <v>21</v>
      </c>
      <c r="M8887" t="s">
        <v>196</v>
      </c>
      <c r="N8887">
        <v>19</v>
      </c>
      <c r="O8887">
        <v>15</v>
      </c>
      <c r="P8887">
        <v>481</v>
      </c>
      <c r="Q8887">
        <v>28850</v>
      </c>
    </row>
    <row r="8888" spans="1:17" x14ac:dyDescent="0.25">
      <c r="A8888" t="s">
        <v>161</v>
      </c>
      <c r="B8888" s="1" t="s">
        <v>414</v>
      </c>
      <c r="C8888">
        <v>2010</v>
      </c>
      <c r="D8888" s="15">
        <f>DATE(cars[[#This Row],[year_1]],1,1)</f>
        <v>40179</v>
      </c>
      <c r="E8888" t="s">
        <v>29</v>
      </c>
      <c r="F8888" s="4">
        <v>261</v>
      </c>
      <c r="G8888">
        <v>6</v>
      </c>
      <c r="H8888" t="s">
        <v>33</v>
      </c>
      <c r="I8888" t="s">
        <v>91</v>
      </c>
      <c r="J8888">
        <v>4</v>
      </c>
      <c r="K8888" t="s">
        <v>49</v>
      </c>
      <c r="L8888" t="s">
        <v>21</v>
      </c>
      <c r="M8888" t="s">
        <v>196</v>
      </c>
      <c r="N8888">
        <v>19</v>
      </c>
      <c r="O8888">
        <v>15</v>
      </c>
      <c r="P8888">
        <v>481</v>
      </c>
      <c r="Q8888">
        <v>30900</v>
      </c>
    </row>
    <row r="8889" spans="1:17" x14ac:dyDescent="0.25">
      <c r="A8889" t="s">
        <v>161</v>
      </c>
      <c r="B8889" s="1" t="s">
        <v>414</v>
      </c>
      <c r="C8889">
        <v>2010</v>
      </c>
      <c r="D8889" s="15">
        <f>DATE(cars[[#This Row],[year_1]],1,1)</f>
        <v>40179</v>
      </c>
      <c r="E8889" t="s">
        <v>29</v>
      </c>
      <c r="F8889" s="4">
        <v>261</v>
      </c>
      <c r="G8889">
        <v>6</v>
      </c>
      <c r="H8889" t="s">
        <v>33</v>
      </c>
      <c r="I8889" t="s">
        <v>19</v>
      </c>
      <c r="J8889">
        <v>4</v>
      </c>
      <c r="K8889" t="s">
        <v>49</v>
      </c>
      <c r="L8889" t="s">
        <v>21</v>
      </c>
      <c r="M8889" t="s">
        <v>196</v>
      </c>
      <c r="N8889">
        <v>20</v>
      </c>
      <c r="O8889">
        <v>15</v>
      </c>
      <c r="P8889">
        <v>481</v>
      </c>
      <c r="Q8889">
        <v>25125</v>
      </c>
    </row>
    <row r="8890" spans="1:17" x14ac:dyDescent="0.25">
      <c r="A8890" t="s">
        <v>161</v>
      </c>
      <c r="B8890" s="1" t="s">
        <v>414</v>
      </c>
      <c r="C8890">
        <v>2010</v>
      </c>
      <c r="D8890" s="15">
        <f>DATE(cars[[#This Row],[year_1]],1,1)</f>
        <v>40179</v>
      </c>
      <c r="E8890" t="s">
        <v>29</v>
      </c>
      <c r="F8890" s="4">
        <v>261</v>
      </c>
      <c r="G8890">
        <v>6</v>
      </c>
      <c r="H8890" t="s">
        <v>33</v>
      </c>
      <c r="I8890" t="s">
        <v>19</v>
      </c>
      <c r="J8890">
        <v>4</v>
      </c>
      <c r="K8890" t="s">
        <v>49</v>
      </c>
      <c r="L8890" t="s">
        <v>21</v>
      </c>
      <c r="M8890" t="s">
        <v>214</v>
      </c>
      <c r="N8890">
        <v>20</v>
      </c>
      <c r="O8890">
        <v>15</v>
      </c>
      <c r="P8890">
        <v>481</v>
      </c>
      <c r="Q8890">
        <v>23245</v>
      </c>
    </row>
    <row r="8891" spans="1:17" x14ac:dyDescent="0.25">
      <c r="A8891" t="s">
        <v>161</v>
      </c>
      <c r="B8891" s="1" t="s">
        <v>414</v>
      </c>
      <c r="C8891">
        <v>2010</v>
      </c>
      <c r="D8891" s="15">
        <f>DATE(cars[[#This Row],[year_1]],1,1)</f>
        <v>40179</v>
      </c>
      <c r="E8891" t="s">
        <v>29</v>
      </c>
      <c r="F8891" s="4">
        <v>261</v>
      </c>
      <c r="G8891">
        <v>6</v>
      </c>
      <c r="H8891" t="s">
        <v>33</v>
      </c>
      <c r="I8891" t="s">
        <v>91</v>
      </c>
      <c r="J8891">
        <v>4</v>
      </c>
      <c r="K8891" t="s">
        <v>49</v>
      </c>
      <c r="L8891" t="s">
        <v>21</v>
      </c>
      <c r="M8891" t="s">
        <v>196</v>
      </c>
      <c r="N8891">
        <v>19</v>
      </c>
      <c r="O8891">
        <v>15</v>
      </c>
      <c r="P8891">
        <v>481</v>
      </c>
      <c r="Q8891">
        <v>27825</v>
      </c>
    </row>
    <row r="8892" spans="1:17" x14ac:dyDescent="0.25">
      <c r="A8892" t="s">
        <v>161</v>
      </c>
      <c r="B8892" s="1" t="s">
        <v>414</v>
      </c>
      <c r="C8892">
        <v>2011</v>
      </c>
      <c r="D8892" s="15">
        <f>DATE(cars[[#This Row],[year_1]],1,1)</f>
        <v>40544</v>
      </c>
      <c r="E8892" t="s">
        <v>29</v>
      </c>
      <c r="F8892" s="4">
        <v>261</v>
      </c>
      <c r="G8892">
        <v>6</v>
      </c>
      <c r="H8892" t="s">
        <v>33</v>
      </c>
      <c r="I8892" t="s">
        <v>19</v>
      </c>
      <c r="J8892">
        <v>4</v>
      </c>
      <c r="K8892" t="s">
        <v>49</v>
      </c>
      <c r="L8892" t="s">
        <v>21</v>
      </c>
      <c r="M8892" t="s">
        <v>196</v>
      </c>
      <c r="N8892">
        <v>20</v>
      </c>
      <c r="O8892">
        <v>15</v>
      </c>
      <c r="P8892">
        <v>481</v>
      </c>
      <c r="Q8892">
        <v>25279</v>
      </c>
    </row>
    <row r="8893" spans="1:17" x14ac:dyDescent="0.25">
      <c r="A8893" t="s">
        <v>161</v>
      </c>
      <c r="B8893" s="1" t="s">
        <v>414</v>
      </c>
      <c r="C8893">
        <v>2012</v>
      </c>
      <c r="D8893" s="15">
        <f>DATE(cars[[#This Row],[year_1]],1,1)</f>
        <v>40909</v>
      </c>
      <c r="E8893" t="s">
        <v>29</v>
      </c>
      <c r="F8893" s="4">
        <v>261</v>
      </c>
      <c r="G8893">
        <v>6</v>
      </c>
      <c r="H8893" t="s">
        <v>33</v>
      </c>
      <c r="I8893" t="s">
        <v>91</v>
      </c>
      <c r="J8893">
        <v>4</v>
      </c>
      <c r="K8893" t="s">
        <v>49</v>
      </c>
      <c r="L8893" t="s">
        <v>21</v>
      </c>
      <c r="M8893" t="s">
        <v>196</v>
      </c>
      <c r="N8893">
        <v>19</v>
      </c>
      <c r="O8893">
        <v>15</v>
      </c>
      <c r="P8893">
        <v>481</v>
      </c>
      <c r="Q8893">
        <v>28699</v>
      </c>
    </row>
    <row r="8894" spans="1:17" x14ac:dyDescent="0.25">
      <c r="A8894" t="s">
        <v>161</v>
      </c>
      <c r="B8894" s="1" t="s">
        <v>414</v>
      </c>
      <c r="C8894">
        <v>2012</v>
      </c>
      <c r="D8894" s="15">
        <f>DATE(cars[[#This Row],[year_1]],1,1)</f>
        <v>40909</v>
      </c>
      <c r="E8894" t="s">
        <v>29</v>
      </c>
      <c r="F8894" s="4">
        <v>261</v>
      </c>
      <c r="G8894">
        <v>6</v>
      </c>
      <c r="H8894" t="s">
        <v>33</v>
      </c>
      <c r="I8894" t="s">
        <v>19</v>
      </c>
      <c r="J8894">
        <v>4</v>
      </c>
      <c r="K8894" t="s">
        <v>49</v>
      </c>
      <c r="L8894" t="s">
        <v>21</v>
      </c>
      <c r="M8894" t="s">
        <v>196</v>
      </c>
      <c r="N8894">
        <v>20</v>
      </c>
      <c r="O8894">
        <v>15</v>
      </c>
      <c r="P8894">
        <v>481</v>
      </c>
      <c r="Q8894">
        <v>25699</v>
      </c>
    </row>
    <row r="8895" spans="1:17" x14ac:dyDescent="0.25">
      <c r="A8895" t="s">
        <v>161</v>
      </c>
      <c r="B8895" s="1" t="s">
        <v>414</v>
      </c>
      <c r="C8895">
        <v>2012</v>
      </c>
      <c r="D8895" s="15">
        <f>DATE(cars[[#This Row],[year_1]],1,1)</f>
        <v>40909</v>
      </c>
      <c r="E8895" t="s">
        <v>29</v>
      </c>
      <c r="F8895" s="4">
        <v>261</v>
      </c>
      <c r="G8895">
        <v>6</v>
      </c>
      <c r="H8895" t="s">
        <v>33</v>
      </c>
      <c r="I8895" t="s">
        <v>91</v>
      </c>
      <c r="J8895">
        <v>4</v>
      </c>
      <c r="K8895" t="s">
        <v>49</v>
      </c>
      <c r="L8895" t="s">
        <v>21</v>
      </c>
      <c r="M8895" t="s">
        <v>196</v>
      </c>
      <c r="N8895">
        <v>19</v>
      </c>
      <c r="O8895">
        <v>15</v>
      </c>
      <c r="P8895">
        <v>481</v>
      </c>
      <c r="Q8895">
        <v>29550</v>
      </c>
    </row>
    <row r="8896" spans="1:17" x14ac:dyDescent="0.25">
      <c r="A8896" t="s">
        <v>163</v>
      </c>
      <c r="B8896" s="1" t="s">
        <v>931</v>
      </c>
      <c r="C8896">
        <v>2009</v>
      </c>
      <c r="D8896" s="15">
        <f>DATE(cars[[#This Row],[year_1]],1,1)</f>
        <v>39814</v>
      </c>
      <c r="E8896" t="s">
        <v>29</v>
      </c>
      <c r="F8896" s="4">
        <v>263</v>
      </c>
      <c r="G8896">
        <v>6</v>
      </c>
      <c r="H8896" t="s">
        <v>33</v>
      </c>
      <c r="I8896" t="s">
        <v>34</v>
      </c>
      <c r="J8896">
        <v>4</v>
      </c>
      <c r="K8896" t="s">
        <v>101</v>
      </c>
      <c r="L8896" t="s">
        <v>63</v>
      </c>
      <c r="M8896" t="s">
        <v>35</v>
      </c>
      <c r="N8896">
        <v>22</v>
      </c>
      <c r="O8896">
        <v>15</v>
      </c>
      <c r="P8896">
        <v>5657</v>
      </c>
      <c r="Q8896">
        <v>33180</v>
      </c>
    </row>
    <row r="8897" spans="1:17" x14ac:dyDescent="0.25">
      <c r="A8897" t="s">
        <v>163</v>
      </c>
      <c r="B8897" s="1" t="s">
        <v>931</v>
      </c>
      <c r="C8897">
        <v>2009</v>
      </c>
      <c r="D8897" s="15">
        <f>DATE(cars[[#This Row],[year_1]],1,1)</f>
        <v>39814</v>
      </c>
      <c r="E8897" t="s">
        <v>29</v>
      </c>
      <c r="F8897" s="4">
        <v>263</v>
      </c>
      <c r="G8897">
        <v>6</v>
      </c>
      <c r="H8897" t="s">
        <v>33</v>
      </c>
      <c r="I8897" t="s">
        <v>34</v>
      </c>
      <c r="J8897">
        <v>4</v>
      </c>
      <c r="K8897" t="s">
        <v>101</v>
      </c>
      <c r="L8897" t="s">
        <v>63</v>
      </c>
      <c r="M8897" t="s">
        <v>35</v>
      </c>
      <c r="N8897">
        <v>22</v>
      </c>
      <c r="O8897">
        <v>15</v>
      </c>
      <c r="P8897">
        <v>5657</v>
      </c>
      <c r="Q8897">
        <v>34175</v>
      </c>
    </row>
    <row r="8898" spans="1:17" x14ac:dyDescent="0.25">
      <c r="A8898" t="s">
        <v>163</v>
      </c>
      <c r="B8898" s="1" t="s">
        <v>931</v>
      </c>
      <c r="C8898">
        <v>2009</v>
      </c>
      <c r="D8898" s="15">
        <f>DATE(cars[[#This Row],[year_1]],1,1)</f>
        <v>39814</v>
      </c>
      <c r="E8898" t="s">
        <v>29</v>
      </c>
      <c r="F8898" s="4">
        <v>263</v>
      </c>
      <c r="G8898">
        <v>6</v>
      </c>
      <c r="H8898" t="s">
        <v>33</v>
      </c>
      <c r="I8898" t="s">
        <v>34</v>
      </c>
      <c r="J8898">
        <v>4</v>
      </c>
      <c r="K8898" t="s">
        <v>101</v>
      </c>
      <c r="L8898" t="s">
        <v>63</v>
      </c>
      <c r="M8898" t="s">
        <v>35</v>
      </c>
      <c r="N8898">
        <v>22</v>
      </c>
      <c r="O8898">
        <v>15</v>
      </c>
      <c r="P8898">
        <v>5657</v>
      </c>
      <c r="Q8898">
        <v>30120</v>
      </c>
    </row>
    <row r="8899" spans="1:17" x14ac:dyDescent="0.25">
      <c r="A8899" t="s">
        <v>40</v>
      </c>
      <c r="B8899" s="1" t="s">
        <v>82</v>
      </c>
      <c r="C8899">
        <v>1992</v>
      </c>
      <c r="D8899" s="15">
        <f>DATE(cars[[#This Row],[year_1]],1,1)</f>
        <v>33604</v>
      </c>
      <c r="E8899" t="s">
        <v>29</v>
      </c>
      <c r="F8899" s="4">
        <v>268</v>
      </c>
      <c r="G8899">
        <v>8</v>
      </c>
      <c r="H8899" t="s">
        <v>33</v>
      </c>
      <c r="I8899" t="s">
        <v>19</v>
      </c>
      <c r="J8899">
        <v>4</v>
      </c>
      <c r="K8899" t="s">
        <v>24</v>
      </c>
      <c r="L8899" t="s">
        <v>31</v>
      </c>
      <c r="M8899" t="s">
        <v>32</v>
      </c>
      <c r="N8899">
        <v>20</v>
      </c>
      <c r="O8899">
        <v>15</v>
      </c>
      <c r="P8899">
        <v>617</v>
      </c>
      <c r="Q8899">
        <v>2168</v>
      </c>
    </row>
    <row r="8900" spans="1:17" x14ac:dyDescent="0.25">
      <c r="A8900" t="s">
        <v>40</v>
      </c>
      <c r="B8900" s="1" t="s">
        <v>769</v>
      </c>
      <c r="C8900">
        <v>2011</v>
      </c>
      <c r="D8900" s="15">
        <f>DATE(cars[[#This Row],[year_1]],1,1)</f>
        <v>40544</v>
      </c>
      <c r="E8900" t="s">
        <v>17</v>
      </c>
      <c r="F8900" s="4">
        <v>268</v>
      </c>
      <c r="G8900">
        <v>6</v>
      </c>
      <c r="H8900" t="s">
        <v>33</v>
      </c>
      <c r="I8900" t="s">
        <v>34</v>
      </c>
      <c r="J8900">
        <v>4</v>
      </c>
      <c r="K8900" t="s">
        <v>129</v>
      </c>
      <c r="L8900" t="s">
        <v>63</v>
      </c>
      <c r="M8900" t="s">
        <v>35</v>
      </c>
      <c r="N8900">
        <v>19</v>
      </c>
      <c r="O8900">
        <v>15</v>
      </c>
      <c r="P8900">
        <v>617</v>
      </c>
      <c r="Q8900">
        <v>50240</v>
      </c>
    </row>
    <row r="8901" spans="1:17" x14ac:dyDescent="0.25">
      <c r="A8901" t="s">
        <v>167</v>
      </c>
      <c r="B8901" s="1" t="s">
        <v>372</v>
      </c>
      <c r="C8901">
        <v>2005</v>
      </c>
      <c r="D8901" s="15">
        <f>DATE(cars[[#This Row],[year_1]],1,1)</f>
        <v>38353</v>
      </c>
      <c r="E8901" t="s">
        <v>29</v>
      </c>
      <c r="F8901" s="4">
        <v>275</v>
      </c>
      <c r="G8901">
        <v>8</v>
      </c>
      <c r="H8901" t="s">
        <v>33</v>
      </c>
      <c r="I8901" t="s">
        <v>30</v>
      </c>
      <c r="J8901">
        <v>4</v>
      </c>
      <c r="K8901" t="s">
        <v>27</v>
      </c>
      <c r="L8901" t="s">
        <v>63</v>
      </c>
      <c r="M8901" t="s">
        <v>32</v>
      </c>
      <c r="N8901">
        <v>22</v>
      </c>
      <c r="O8901">
        <v>15</v>
      </c>
      <c r="P8901">
        <v>1624</v>
      </c>
      <c r="Q8901">
        <v>51600</v>
      </c>
    </row>
    <row r="8902" spans="1:17" x14ac:dyDescent="0.25">
      <c r="A8902" t="s">
        <v>167</v>
      </c>
      <c r="B8902" s="1" t="s">
        <v>372</v>
      </c>
      <c r="C8902">
        <v>2005</v>
      </c>
      <c r="D8902" s="15">
        <f>DATE(cars[[#This Row],[year_1]],1,1)</f>
        <v>38353</v>
      </c>
      <c r="E8902" t="s">
        <v>29</v>
      </c>
      <c r="F8902" s="4">
        <v>275</v>
      </c>
      <c r="G8902">
        <v>8</v>
      </c>
      <c r="H8902" t="s">
        <v>33</v>
      </c>
      <c r="I8902" t="s">
        <v>30</v>
      </c>
      <c r="J8902">
        <v>4</v>
      </c>
      <c r="K8902" t="s">
        <v>27</v>
      </c>
      <c r="L8902" t="s">
        <v>63</v>
      </c>
      <c r="M8902" t="s">
        <v>32</v>
      </c>
      <c r="N8902">
        <v>22</v>
      </c>
      <c r="O8902">
        <v>15</v>
      </c>
      <c r="P8902">
        <v>1624</v>
      </c>
      <c r="Q8902">
        <v>46430</v>
      </c>
    </row>
    <row r="8903" spans="1:17" x14ac:dyDescent="0.25">
      <c r="A8903" t="s">
        <v>167</v>
      </c>
      <c r="B8903" s="1" t="s">
        <v>372</v>
      </c>
      <c r="C8903">
        <v>2005</v>
      </c>
      <c r="D8903" s="15">
        <f>DATE(cars[[#This Row],[year_1]],1,1)</f>
        <v>38353</v>
      </c>
      <c r="E8903" t="s">
        <v>29</v>
      </c>
      <c r="F8903" s="4">
        <v>275</v>
      </c>
      <c r="G8903">
        <v>8</v>
      </c>
      <c r="H8903" t="s">
        <v>33</v>
      </c>
      <c r="I8903" t="s">
        <v>30</v>
      </c>
      <c r="J8903">
        <v>4</v>
      </c>
      <c r="K8903" t="s">
        <v>27</v>
      </c>
      <c r="L8903" t="s">
        <v>63</v>
      </c>
      <c r="M8903" t="s">
        <v>32</v>
      </c>
      <c r="N8903">
        <v>22</v>
      </c>
      <c r="O8903">
        <v>15</v>
      </c>
      <c r="P8903">
        <v>1624</v>
      </c>
      <c r="Q8903">
        <v>46045</v>
      </c>
    </row>
    <row r="8904" spans="1:17" x14ac:dyDescent="0.25">
      <c r="A8904" t="s">
        <v>167</v>
      </c>
      <c r="B8904" s="1" t="s">
        <v>378</v>
      </c>
      <c r="C8904">
        <v>2009</v>
      </c>
      <c r="D8904" s="15">
        <f>DATE(cars[[#This Row],[year_1]],1,1)</f>
        <v>39814</v>
      </c>
      <c r="E8904" t="s">
        <v>29</v>
      </c>
      <c r="F8904" s="4">
        <v>275</v>
      </c>
      <c r="G8904">
        <v>8</v>
      </c>
      <c r="H8904" t="s">
        <v>33</v>
      </c>
      <c r="I8904" t="s">
        <v>30</v>
      </c>
      <c r="J8904">
        <v>4</v>
      </c>
      <c r="K8904" t="s">
        <v>27</v>
      </c>
      <c r="L8904" t="s">
        <v>63</v>
      </c>
      <c r="M8904" t="s">
        <v>32</v>
      </c>
      <c r="N8904">
        <v>23</v>
      </c>
      <c r="O8904">
        <v>15</v>
      </c>
      <c r="P8904">
        <v>1624</v>
      </c>
      <c r="Q8904">
        <v>51460</v>
      </c>
    </row>
    <row r="8905" spans="1:17" x14ac:dyDescent="0.25">
      <c r="A8905" t="s">
        <v>167</v>
      </c>
      <c r="B8905" s="1" t="s">
        <v>378</v>
      </c>
      <c r="C8905">
        <v>2009</v>
      </c>
      <c r="D8905" s="15">
        <f>DATE(cars[[#This Row],[year_1]],1,1)</f>
        <v>39814</v>
      </c>
      <c r="E8905" t="s">
        <v>29</v>
      </c>
      <c r="F8905" s="4">
        <v>275</v>
      </c>
      <c r="G8905">
        <v>8</v>
      </c>
      <c r="H8905" t="s">
        <v>33</v>
      </c>
      <c r="I8905" t="s">
        <v>30</v>
      </c>
      <c r="J8905">
        <v>4</v>
      </c>
      <c r="K8905" t="s">
        <v>27</v>
      </c>
      <c r="L8905" t="s">
        <v>63</v>
      </c>
      <c r="M8905" t="s">
        <v>32</v>
      </c>
      <c r="N8905">
        <v>23</v>
      </c>
      <c r="O8905">
        <v>15</v>
      </c>
      <c r="P8905">
        <v>1624</v>
      </c>
      <c r="Q8905">
        <v>46280</v>
      </c>
    </row>
    <row r="8906" spans="1:17" x14ac:dyDescent="0.25">
      <c r="A8906" t="s">
        <v>167</v>
      </c>
      <c r="B8906" s="1" t="s">
        <v>378</v>
      </c>
      <c r="C8906">
        <v>2009</v>
      </c>
      <c r="D8906" s="15">
        <f>DATE(cars[[#This Row],[year_1]],1,1)</f>
        <v>39814</v>
      </c>
      <c r="E8906" t="s">
        <v>29</v>
      </c>
      <c r="F8906" s="4">
        <v>275</v>
      </c>
      <c r="G8906">
        <v>8</v>
      </c>
      <c r="H8906" t="s">
        <v>33</v>
      </c>
      <c r="I8906" t="s">
        <v>30</v>
      </c>
      <c r="J8906">
        <v>4</v>
      </c>
      <c r="K8906" t="s">
        <v>27</v>
      </c>
      <c r="L8906" t="s">
        <v>63</v>
      </c>
      <c r="M8906" t="s">
        <v>32</v>
      </c>
      <c r="N8906">
        <v>23</v>
      </c>
      <c r="O8906">
        <v>15</v>
      </c>
      <c r="P8906">
        <v>1624</v>
      </c>
      <c r="Q8906">
        <v>49730</v>
      </c>
    </row>
    <row r="8907" spans="1:17" x14ac:dyDescent="0.25">
      <c r="A8907" t="s">
        <v>167</v>
      </c>
      <c r="B8907" s="1" t="s">
        <v>378</v>
      </c>
      <c r="C8907">
        <v>2009</v>
      </c>
      <c r="D8907" s="15">
        <f>DATE(cars[[#This Row],[year_1]],1,1)</f>
        <v>39814</v>
      </c>
      <c r="E8907" t="s">
        <v>29</v>
      </c>
      <c r="F8907" s="4">
        <v>275</v>
      </c>
      <c r="G8907">
        <v>8</v>
      </c>
      <c r="H8907" t="s">
        <v>33</v>
      </c>
      <c r="I8907" t="s">
        <v>30</v>
      </c>
      <c r="J8907">
        <v>4</v>
      </c>
      <c r="K8907" t="s">
        <v>27</v>
      </c>
      <c r="L8907" t="s">
        <v>63</v>
      </c>
      <c r="M8907" t="s">
        <v>32</v>
      </c>
      <c r="N8907">
        <v>23</v>
      </c>
      <c r="O8907">
        <v>15</v>
      </c>
      <c r="P8907">
        <v>1624</v>
      </c>
      <c r="Q8907">
        <v>49230</v>
      </c>
    </row>
    <row r="8908" spans="1:17" x14ac:dyDescent="0.25">
      <c r="A8908" t="s">
        <v>167</v>
      </c>
      <c r="B8908" s="1" t="s">
        <v>378</v>
      </c>
      <c r="C8908">
        <v>2009</v>
      </c>
      <c r="D8908" s="15">
        <f>DATE(cars[[#This Row],[year_1]],1,1)</f>
        <v>39814</v>
      </c>
      <c r="E8908" t="s">
        <v>29</v>
      </c>
      <c r="F8908" s="4">
        <v>275</v>
      </c>
      <c r="G8908">
        <v>8</v>
      </c>
      <c r="H8908" t="s">
        <v>33</v>
      </c>
      <c r="I8908" t="s">
        <v>30</v>
      </c>
      <c r="J8908">
        <v>4</v>
      </c>
      <c r="K8908" t="s">
        <v>27</v>
      </c>
      <c r="L8908" t="s">
        <v>63</v>
      </c>
      <c r="M8908" t="s">
        <v>32</v>
      </c>
      <c r="N8908">
        <v>23</v>
      </c>
      <c r="O8908">
        <v>15</v>
      </c>
      <c r="P8908">
        <v>1624</v>
      </c>
      <c r="Q8908">
        <v>47625</v>
      </c>
    </row>
    <row r="8909" spans="1:17" x14ac:dyDescent="0.25">
      <c r="A8909" t="s">
        <v>167</v>
      </c>
      <c r="B8909" s="1" t="s">
        <v>378</v>
      </c>
      <c r="C8909">
        <v>2010</v>
      </c>
      <c r="D8909" s="15">
        <f>DATE(cars[[#This Row],[year_1]],1,1)</f>
        <v>40179</v>
      </c>
      <c r="E8909" t="s">
        <v>38</v>
      </c>
      <c r="F8909" s="4">
        <v>275</v>
      </c>
      <c r="G8909">
        <v>8</v>
      </c>
      <c r="H8909" t="s">
        <v>33</v>
      </c>
      <c r="I8909" t="s">
        <v>30</v>
      </c>
      <c r="J8909">
        <v>4</v>
      </c>
      <c r="K8909" t="s">
        <v>27</v>
      </c>
      <c r="L8909" t="s">
        <v>63</v>
      </c>
      <c r="M8909" t="s">
        <v>32</v>
      </c>
      <c r="N8909">
        <v>23</v>
      </c>
      <c r="O8909">
        <v>15</v>
      </c>
      <c r="P8909">
        <v>1624</v>
      </c>
      <c r="Q8909">
        <v>46280</v>
      </c>
    </row>
    <row r="8910" spans="1:17" x14ac:dyDescent="0.25">
      <c r="A8910" t="s">
        <v>167</v>
      </c>
      <c r="B8910" s="1" t="s">
        <v>378</v>
      </c>
      <c r="C8910">
        <v>2010</v>
      </c>
      <c r="D8910" s="15">
        <f>DATE(cars[[#This Row],[year_1]],1,1)</f>
        <v>40179</v>
      </c>
      <c r="E8910" t="s">
        <v>38</v>
      </c>
      <c r="F8910" s="4">
        <v>275</v>
      </c>
      <c r="G8910">
        <v>8</v>
      </c>
      <c r="H8910" t="s">
        <v>33</v>
      </c>
      <c r="I8910" t="s">
        <v>30</v>
      </c>
      <c r="J8910">
        <v>4</v>
      </c>
      <c r="K8910" t="s">
        <v>27</v>
      </c>
      <c r="L8910" t="s">
        <v>63</v>
      </c>
      <c r="M8910" t="s">
        <v>32</v>
      </c>
      <c r="N8910">
        <v>23</v>
      </c>
      <c r="O8910">
        <v>15</v>
      </c>
      <c r="P8910">
        <v>1624</v>
      </c>
      <c r="Q8910">
        <v>51525</v>
      </c>
    </row>
    <row r="8911" spans="1:17" x14ac:dyDescent="0.25">
      <c r="A8911" t="s">
        <v>167</v>
      </c>
      <c r="B8911" s="1" t="s">
        <v>378</v>
      </c>
      <c r="C8911">
        <v>2010</v>
      </c>
      <c r="D8911" s="15">
        <f>DATE(cars[[#This Row],[year_1]],1,1)</f>
        <v>40179</v>
      </c>
      <c r="E8911" t="s">
        <v>38</v>
      </c>
      <c r="F8911" s="4">
        <v>275</v>
      </c>
      <c r="G8911">
        <v>8</v>
      </c>
      <c r="H8911" t="s">
        <v>33</v>
      </c>
      <c r="I8911" t="s">
        <v>30</v>
      </c>
      <c r="J8911">
        <v>4</v>
      </c>
      <c r="K8911" t="s">
        <v>27</v>
      </c>
      <c r="L8911" t="s">
        <v>63</v>
      </c>
      <c r="M8911" t="s">
        <v>32</v>
      </c>
      <c r="N8911">
        <v>23</v>
      </c>
      <c r="O8911">
        <v>15</v>
      </c>
      <c r="P8911">
        <v>1624</v>
      </c>
      <c r="Q8911">
        <v>54425</v>
      </c>
    </row>
    <row r="8912" spans="1:17" x14ac:dyDescent="0.25">
      <c r="A8912" t="s">
        <v>167</v>
      </c>
      <c r="B8912" s="1" t="s">
        <v>378</v>
      </c>
      <c r="C8912">
        <v>2011</v>
      </c>
      <c r="D8912" s="15">
        <f>DATE(cars[[#This Row],[year_1]],1,1)</f>
        <v>40544</v>
      </c>
      <c r="E8912" t="s">
        <v>38</v>
      </c>
      <c r="F8912" s="4">
        <v>275</v>
      </c>
      <c r="G8912">
        <v>8</v>
      </c>
      <c r="H8912" t="s">
        <v>33</v>
      </c>
      <c r="I8912" t="s">
        <v>30</v>
      </c>
      <c r="J8912">
        <v>4</v>
      </c>
      <c r="K8912" t="s">
        <v>27</v>
      </c>
      <c r="L8912" t="s">
        <v>63</v>
      </c>
      <c r="M8912" t="s">
        <v>32</v>
      </c>
      <c r="N8912">
        <v>23</v>
      </c>
      <c r="O8912">
        <v>15</v>
      </c>
      <c r="P8912">
        <v>1624</v>
      </c>
      <c r="Q8912">
        <v>51925</v>
      </c>
    </row>
    <row r="8913" spans="1:17" x14ac:dyDescent="0.25">
      <c r="A8913" t="s">
        <v>167</v>
      </c>
      <c r="B8913" s="1" t="s">
        <v>378</v>
      </c>
      <c r="C8913">
        <v>2011</v>
      </c>
      <c r="D8913" s="15">
        <f>DATE(cars[[#This Row],[year_1]],1,1)</f>
        <v>40544</v>
      </c>
      <c r="E8913" t="s">
        <v>38</v>
      </c>
      <c r="F8913" s="4">
        <v>275</v>
      </c>
      <c r="G8913">
        <v>8</v>
      </c>
      <c r="H8913" t="s">
        <v>33</v>
      </c>
      <c r="I8913" t="s">
        <v>30</v>
      </c>
      <c r="J8913">
        <v>4</v>
      </c>
      <c r="K8913" t="s">
        <v>27</v>
      </c>
      <c r="L8913" t="s">
        <v>63</v>
      </c>
      <c r="M8913" t="s">
        <v>32</v>
      </c>
      <c r="N8913">
        <v>23</v>
      </c>
      <c r="O8913">
        <v>15</v>
      </c>
      <c r="P8913">
        <v>1624</v>
      </c>
      <c r="Q8913">
        <v>54825</v>
      </c>
    </row>
    <row r="8914" spans="1:17" x14ac:dyDescent="0.25">
      <c r="A8914" t="s">
        <v>167</v>
      </c>
      <c r="B8914" s="1" t="s">
        <v>378</v>
      </c>
      <c r="C8914">
        <v>2011</v>
      </c>
      <c r="D8914" s="15">
        <f>DATE(cars[[#This Row],[year_1]],1,1)</f>
        <v>40544</v>
      </c>
      <c r="E8914" t="s">
        <v>38</v>
      </c>
      <c r="F8914" s="4">
        <v>275</v>
      </c>
      <c r="G8914">
        <v>8</v>
      </c>
      <c r="H8914" t="s">
        <v>33</v>
      </c>
      <c r="I8914" t="s">
        <v>30</v>
      </c>
      <c r="J8914">
        <v>4</v>
      </c>
      <c r="K8914" t="s">
        <v>27</v>
      </c>
      <c r="L8914" t="s">
        <v>63</v>
      </c>
      <c r="M8914" t="s">
        <v>32</v>
      </c>
      <c r="N8914">
        <v>23</v>
      </c>
      <c r="O8914">
        <v>15</v>
      </c>
      <c r="P8914">
        <v>1624</v>
      </c>
      <c r="Q8914">
        <v>46680</v>
      </c>
    </row>
    <row r="8915" spans="1:17" x14ac:dyDescent="0.25">
      <c r="A8915" t="s">
        <v>167</v>
      </c>
      <c r="B8915" s="1" t="s">
        <v>399</v>
      </c>
      <c r="C8915">
        <v>2000</v>
      </c>
      <c r="D8915" s="15">
        <f>DATE(cars[[#This Row],[year_1]],1,1)</f>
        <v>36526</v>
      </c>
      <c r="E8915" t="s">
        <v>29</v>
      </c>
      <c r="F8915" s="4">
        <v>275</v>
      </c>
      <c r="G8915">
        <v>8</v>
      </c>
      <c r="H8915" t="s">
        <v>33</v>
      </c>
      <c r="I8915" t="s">
        <v>30</v>
      </c>
      <c r="J8915">
        <v>2</v>
      </c>
      <c r="K8915" t="s">
        <v>27</v>
      </c>
      <c r="L8915" t="s">
        <v>63</v>
      </c>
      <c r="M8915" t="s">
        <v>22</v>
      </c>
      <c r="N8915">
        <v>25</v>
      </c>
      <c r="O8915">
        <v>15</v>
      </c>
      <c r="P8915">
        <v>1624</v>
      </c>
      <c r="Q8915">
        <v>2905</v>
      </c>
    </row>
    <row r="8916" spans="1:17" x14ac:dyDescent="0.25">
      <c r="A8916" t="s">
        <v>167</v>
      </c>
      <c r="B8916" s="1" t="s">
        <v>399</v>
      </c>
      <c r="C8916">
        <v>2001</v>
      </c>
      <c r="D8916" s="15">
        <f>DATE(cars[[#This Row],[year_1]],1,1)</f>
        <v>36892</v>
      </c>
      <c r="E8916" t="s">
        <v>29</v>
      </c>
      <c r="F8916" s="4">
        <v>275</v>
      </c>
      <c r="G8916">
        <v>8</v>
      </c>
      <c r="H8916" t="s">
        <v>33</v>
      </c>
      <c r="I8916" t="s">
        <v>30</v>
      </c>
      <c r="J8916">
        <v>2</v>
      </c>
      <c r="K8916" t="s">
        <v>27</v>
      </c>
      <c r="L8916" t="s">
        <v>63</v>
      </c>
      <c r="M8916" t="s">
        <v>22</v>
      </c>
      <c r="N8916">
        <v>25</v>
      </c>
      <c r="O8916">
        <v>15</v>
      </c>
      <c r="P8916">
        <v>1624</v>
      </c>
      <c r="Q8916">
        <v>40436</v>
      </c>
    </row>
    <row r="8917" spans="1:17" x14ac:dyDescent="0.25">
      <c r="A8917" t="s">
        <v>438</v>
      </c>
      <c r="B8917" s="1" t="s">
        <v>485</v>
      </c>
      <c r="C8917">
        <v>2008</v>
      </c>
      <c r="D8917" s="15">
        <f>DATE(cars[[#This Row],[year_1]],1,1)</f>
        <v>39448</v>
      </c>
      <c r="E8917" t="s">
        <v>17</v>
      </c>
      <c r="F8917" s="4">
        <v>275</v>
      </c>
      <c r="G8917">
        <v>6</v>
      </c>
      <c r="H8917" t="s">
        <v>33</v>
      </c>
      <c r="I8917" t="s">
        <v>34</v>
      </c>
      <c r="J8917">
        <v>4</v>
      </c>
      <c r="K8917" t="s">
        <v>129</v>
      </c>
      <c r="L8917" t="s">
        <v>31</v>
      </c>
      <c r="M8917" t="s">
        <v>90</v>
      </c>
      <c r="N8917">
        <v>20</v>
      </c>
      <c r="O8917">
        <v>15</v>
      </c>
      <c r="P8917">
        <v>190</v>
      </c>
      <c r="Q8917">
        <v>39550</v>
      </c>
    </row>
    <row r="8918" spans="1:17" x14ac:dyDescent="0.25">
      <c r="A8918" t="s">
        <v>438</v>
      </c>
      <c r="B8918" s="1" t="s">
        <v>485</v>
      </c>
      <c r="C8918">
        <v>2008</v>
      </c>
      <c r="D8918" s="15">
        <f>DATE(cars[[#This Row],[year_1]],1,1)</f>
        <v>39448</v>
      </c>
      <c r="E8918" t="s">
        <v>17</v>
      </c>
      <c r="F8918" s="4">
        <v>275</v>
      </c>
      <c r="G8918">
        <v>6</v>
      </c>
      <c r="H8918" t="s">
        <v>33</v>
      </c>
      <c r="I8918" t="s">
        <v>19</v>
      </c>
      <c r="J8918">
        <v>4</v>
      </c>
      <c r="K8918" t="s">
        <v>129</v>
      </c>
      <c r="L8918" t="s">
        <v>31</v>
      </c>
      <c r="M8918" t="s">
        <v>90</v>
      </c>
      <c r="N8918">
        <v>22</v>
      </c>
      <c r="O8918">
        <v>15</v>
      </c>
      <c r="P8918">
        <v>190</v>
      </c>
      <c r="Q8918">
        <v>38050</v>
      </c>
    </row>
    <row r="8919" spans="1:17" x14ac:dyDescent="0.25">
      <c r="A8919" t="s">
        <v>204</v>
      </c>
      <c r="B8919" s="1" t="s">
        <v>314</v>
      </c>
      <c r="C8919">
        <v>2001</v>
      </c>
      <c r="D8919" s="15">
        <f>DATE(cars[[#This Row],[year_1]],1,1)</f>
        <v>36892</v>
      </c>
      <c r="E8919" t="s">
        <v>29</v>
      </c>
      <c r="F8919" s="4">
        <v>275</v>
      </c>
      <c r="G8919">
        <v>8</v>
      </c>
      <c r="H8919" t="s">
        <v>33</v>
      </c>
      <c r="I8919" t="s">
        <v>30</v>
      </c>
      <c r="J8919">
        <v>4</v>
      </c>
      <c r="K8919" t="s">
        <v>27</v>
      </c>
      <c r="L8919" t="s">
        <v>63</v>
      </c>
      <c r="M8919" t="s">
        <v>32</v>
      </c>
      <c r="N8919">
        <v>23</v>
      </c>
      <c r="O8919">
        <v>15</v>
      </c>
      <c r="P8919">
        <v>61</v>
      </c>
      <c r="Q8919">
        <v>39660</v>
      </c>
    </row>
    <row r="8920" spans="1:17" x14ac:dyDescent="0.25">
      <c r="A8920" t="s">
        <v>204</v>
      </c>
      <c r="B8920" s="1" t="s">
        <v>314</v>
      </c>
      <c r="C8920">
        <v>2002</v>
      </c>
      <c r="D8920" s="15">
        <f>DATE(cars[[#This Row],[year_1]],1,1)</f>
        <v>37257</v>
      </c>
      <c r="E8920" t="s">
        <v>17</v>
      </c>
      <c r="F8920" s="4">
        <v>275</v>
      </c>
      <c r="G8920">
        <v>8</v>
      </c>
      <c r="H8920" t="s">
        <v>33</v>
      </c>
      <c r="I8920" t="s">
        <v>30</v>
      </c>
      <c r="J8920">
        <v>4</v>
      </c>
      <c r="K8920" t="s">
        <v>27</v>
      </c>
      <c r="L8920" t="s">
        <v>63</v>
      </c>
      <c r="M8920" t="s">
        <v>32</v>
      </c>
      <c r="N8920">
        <v>23</v>
      </c>
      <c r="O8920">
        <v>15</v>
      </c>
      <c r="P8920">
        <v>61</v>
      </c>
      <c r="Q8920">
        <v>39895</v>
      </c>
    </row>
    <row r="8921" spans="1:17" x14ac:dyDescent="0.25">
      <c r="A8921" t="s">
        <v>204</v>
      </c>
      <c r="B8921" s="1" t="s">
        <v>314</v>
      </c>
      <c r="C8921">
        <v>2002</v>
      </c>
      <c r="D8921" s="15">
        <f>DATE(cars[[#This Row],[year_1]],1,1)</f>
        <v>37257</v>
      </c>
      <c r="E8921" t="s">
        <v>17</v>
      </c>
      <c r="F8921" s="4">
        <v>275</v>
      </c>
      <c r="G8921">
        <v>8</v>
      </c>
      <c r="H8921" t="s">
        <v>33</v>
      </c>
      <c r="I8921" t="s">
        <v>30</v>
      </c>
      <c r="J8921">
        <v>4</v>
      </c>
      <c r="K8921" t="s">
        <v>27</v>
      </c>
      <c r="L8921" t="s">
        <v>63</v>
      </c>
      <c r="M8921" t="s">
        <v>32</v>
      </c>
      <c r="N8921">
        <v>23</v>
      </c>
      <c r="O8921">
        <v>15</v>
      </c>
      <c r="P8921">
        <v>61</v>
      </c>
      <c r="Q8921">
        <v>38185</v>
      </c>
    </row>
    <row r="8922" spans="1:17" x14ac:dyDescent="0.25">
      <c r="A8922" t="s">
        <v>204</v>
      </c>
      <c r="B8922" s="1" t="s">
        <v>314</v>
      </c>
      <c r="C8922">
        <v>2002</v>
      </c>
      <c r="D8922" s="15">
        <f>DATE(cars[[#This Row],[year_1]],1,1)</f>
        <v>37257</v>
      </c>
      <c r="E8922" t="s">
        <v>17</v>
      </c>
      <c r="F8922" s="4">
        <v>275</v>
      </c>
      <c r="G8922">
        <v>8</v>
      </c>
      <c r="H8922" t="s">
        <v>33</v>
      </c>
      <c r="I8922" t="s">
        <v>30</v>
      </c>
      <c r="J8922">
        <v>4</v>
      </c>
      <c r="K8922" t="s">
        <v>27</v>
      </c>
      <c r="L8922" t="s">
        <v>63</v>
      </c>
      <c r="M8922" t="s">
        <v>32</v>
      </c>
      <c r="N8922">
        <v>23</v>
      </c>
      <c r="O8922">
        <v>15</v>
      </c>
      <c r="P8922">
        <v>61</v>
      </c>
      <c r="Q8922">
        <v>38790</v>
      </c>
    </row>
    <row r="8923" spans="1:17" x14ac:dyDescent="0.25">
      <c r="A8923" t="s">
        <v>204</v>
      </c>
      <c r="B8923" s="1" t="s">
        <v>314</v>
      </c>
      <c r="C8923">
        <v>2002</v>
      </c>
      <c r="D8923" s="15">
        <f>DATE(cars[[#This Row],[year_1]],1,1)</f>
        <v>37257</v>
      </c>
      <c r="E8923" t="s">
        <v>17</v>
      </c>
      <c r="F8923" s="4">
        <v>275</v>
      </c>
      <c r="G8923">
        <v>8</v>
      </c>
      <c r="H8923" t="s">
        <v>33</v>
      </c>
      <c r="I8923" t="s">
        <v>30</v>
      </c>
      <c r="J8923">
        <v>4</v>
      </c>
      <c r="K8923" t="s">
        <v>27</v>
      </c>
      <c r="L8923" t="s">
        <v>63</v>
      </c>
      <c r="M8923" t="s">
        <v>32</v>
      </c>
      <c r="N8923">
        <v>23</v>
      </c>
      <c r="O8923">
        <v>15</v>
      </c>
      <c r="P8923">
        <v>61</v>
      </c>
      <c r="Q8923">
        <v>39775</v>
      </c>
    </row>
    <row r="8924" spans="1:17" x14ac:dyDescent="0.25">
      <c r="A8924" t="s">
        <v>114</v>
      </c>
      <c r="B8924" s="1" t="s">
        <v>231</v>
      </c>
      <c r="C8924">
        <v>2004</v>
      </c>
      <c r="D8924" s="15">
        <f>DATE(cars[[#This Row],[year_1]],1,1)</f>
        <v>37987</v>
      </c>
      <c r="E8924" t="s">
        <v>17</v>
      </c>
      <c r="F8924" s="4">
        <v>275</v>
      </c>
      <c r="G8924">
        <v>8</v>
      </c>
      <c r="H8924" t="s">
        <v>33</v>
      </c>
      <c r="I8924" t="s">
        <v>30</v>
      </c>
      <c r="J8924">
        <v>4</v>
      </c>
      <c r="K8924" t="s">
        <v>39</v>
      </c>
      <c r="L8924" t="s">
        <v>63</v>
      </c>
      <c r="M8924" t="s">
        <v>32</v>
      </c>
      <c r="N8924">
        <v>22</v>
      </c>
      <c r="O8924">
        <v>15</v>
      </c>
      <c r="P8924">
        <v>210</v>
      </c>
      <c r="Q8924">
        <v>35270</v>
      </c>
    </row>
    <row r="8925" spans="1:17" x14ac:dyDescent="0.25">
      <c r="A8925" t="s">
        <v>114</v>
      </c>
      <c r="B8925" s="1" t="s">
        <v>231</v>
      </c>
      <c r="C8925">
        <v>2005</v>
      </c>
      <c r="D8925" s="15">
        <f>DATE(cars[[#This Row],[year_1]],1,1)</f>
        <v>38353</v>
      </c>
      <c r="E8925" t="s">
        <v>17</v>
      </c>
      <c r="F8925" s="4">
        <v>275</v>
      </c>
      <c r="G8925">
        <v>8</v>
      </c>
      <c r="H8925" t="s">
        <v>33</v>
      </c>
      <c r="I8925" t="s">
        <v>30</v>
      </c>
      <c r="J8925">
        <v>4</v>
      </c>
      <c r="K8925" t="s">
        <v>39</v>
      </c>
      <c r="L8925" t="s">
        <v>63</v>
      </c>
      <c r="M8925" t="s">
        <v>32</v>
      </c>
      <c r="N8925">
        <v>22</v>
      </c>
      <c r="O8925">
        <v>15</v>
      </c>
      <c r="P8925">
        <v>210</v>
      </c>
      <c r="Q8925">
        <v>35585</v>
      </c>
    </row>
    <row r="8926" spans="1:17" x14ac:dyDescent="0.25">
      <c r="A8926" t="s">
        <v>163</v>
      </c>
      <c r="B8926" s="1" t="s">
        <v>939</v>
      </c>
      <c r="C8926">
        <v>2004</v>
      </c>
      <c r="D8926" s="15">
        <f>DATE(cars[[#This Row],[year_1]],1,1)</f>
        <v>37987</v>
      </c>
      <c r="E8926" t="s">
        <v>17</v>
      </c>
      <c r="F8926" s="4">
        <v>280</v>
      </c>
      <c r="G8926">
        <v>8</v>
      </c>
      <c r="H8926" t="s">
        <v>33</v>
      </c>
      <c r="I8926" t="s">
        <v>19</v>
      </c>
      <c r="J8926">
        <v>2</v>
      </c>
      <c r="K8926" t="s">
        <v>39</v>
      </c>
      <c r="L8926" t="s">
        <v>31</v>
      </c>
      <c r="M8926" t="s">
        <v>25</v>
      </c>
      <c r="N8926">
        <v>21</v>
      </c>
      <c r="O8926">
        <v>15</v>
      </c>
      <c r="P8926">
        <v>5657</v>
      </c>
      <c r="Q8926">
        <v>37435</v>
      </c>
    </row>
    <row r="8927" spans="1:17" x14ac:dyDescent="0.25">
      <c r="A8927" t="s">
        <v>163</v>
      </c>
      <c r="B8927" s="1" t="s">
        <v>939</v>
      </c>
      <c r="C8927">
        <v>2004</v>
      </c>
      <c r="D8927" s="15">
        <f>DATE(cars[[#This Row],[year_1]],1,1)</f>
        <v>37987</v>
      </c>
      <c r="E8927" t="s">
        <v>17</v>
      </c>
      <c r="F8927" s="4">
        <v>280</v>
      </c>
      <c r="G8927">
        <v>8</v>
      </c>
      <c r="H8927" t="s">
        <v>33</v>
      </c>
      <c r="I8927" t="s">
        <v>19</v>
      </c>
      <c r="J8927">
        <v>2</v>
      </c>
      <c r="K8927" t="s">
        <v>39</v>
      </c>
      <c r="L8927" t="s">
        <v>31</v>
      </c>
      <c r="M8927" t="s">
        <v>25</v>
      </c>
      <c r="N8927">
        <v>21</v>
      </c>
      <c r="O8927">
        <v>15</v>
      </c>
      <c r="P8927">
        <v>5657</v>
      </c>
      <c r="Q8927">
        <v>38480</v>
      </c>
    </row>
    <row r="8928" spans="1:17" x14ac:dyDescent="0.25">
      <c r="A8928" t="s">
        <v>204</v>
      </c>
      <c r="B8928" s="1" t="s">
        <v>627</v>
      </c>
      <c r="C8928">
        <v>2004</v>
      </c>
      <c r="D8928" s="15">
        <f>DATE(cars[[#This Row],[year_1]],1,1)</f>
        <v>37987</v>
      </c>
      <c r="E8928" t="s">
        <v>17</v>
      </c>
      <c r="F8928" s="4">
        <v>280</v>
      </c>
      <c r="G8928">
        <v>8</v>
      </c>
      <c r="H8928" t="s">
        <v>33</v>
      </c>
      <c r="I8928" t="s">
        <v>19</v>
      </c>
      <c r="J8928">
        <v>4</v>
      </c>
      <c r="K8928" t="s">
        <v>24</v>
      </c>
      <c r="L8928" t="s">
        <v>31</v>
      </c>
      <c r="M8928" t="s">
        <v>32</v>
      </c>
      <c r="N8928">
        <v>23</v>
      </c>
      <c r="O8928">
        <v>15</v>
      </c>
      <c r="P8928">
        <v>61</v>
      </c>
      <c r="Q8928">
        <v>43370</v>
      </c>
    </row>
    <row r="8929" spans="1:17" x14ac:dyDescent="0.25">
      <c r="A8929" t="s">
        <v>204</v>
      </c>
      <c r="B8929" s="1" t="s">
        <v>627</v>
      </c>
      <c r="C8929">
        <v>2004</v>
      </c>
      <c r="D8929" s="15">
        <f>DATE(cars[[#This Row],[year_1]],1,1)</f>
        <v>37987</v>
      </c>
      <c r="E8929" t="s">
        <v>17</v>
      </c>
      <c r="F8929" s="4">
        <v>280</v>
      </c>
      <c r="G8929">
        <v>8</v>
      </c>
      <c r="H8929" t="s">
        <v>33</v>
      </c>
      <c r="I8929" t="s">
        <v>19</v>
      </c>
      <c r="J8929">
        <v>4</v>
      </c>
      <c r="K8929" t="s">
        <v>24</v>
      </c>
      <c r="L8929" t="s">
        <v>31</v>
      </c>
      <c r="M8929" t="s">
        <v>32</v>
      </c>
      <c r="N8929">
        <v>23</v>
      </c>
      <c r="O8929">
        <v>15</v>
      </c>
      <c r="P8929">
        <v>61</v>
      </c>
      <c r="Q8929">
        <v>39970</v>
      </c>
    </row>
    <row r="8930" spans="1:17" x14ac:dyDescent="0.25">
      <c r="A8930" t="s">
        <v>204</v>
      </c>
      <c r="B8930" s="1" t="s">
        <v>657</v>
      </c>
      <c r="C8930">
        <v>1998</v>
      </c>
      <c r="D8930" s="15">
        <f>DATE(cars[[#This Row],[year_1]],1,1)</f>
        <v>35796</v>
      </c>
      <c r="E8930" t="s">
        <v>29</v>
      </c>
      <c r="F8930" s="4">
        <v>280</v>
      </c>
      <c r="G8930">
        <v>8</v>
      </c>
      <c r="H8930" t="s">
        <v>33</v>
      </c>
      <c r="I8930" t="s">
        <v>19</v>
      </c>
      <c r="J8930">
        <v>2</v>
      </c>
      <c r="K8930" t="s">
        <v>27</v>
      </c>
      <c r="L8930" t="s">
        <v>63</v>
      </c>
      <c r="M8930" t="s">
        <v>22</v>
      </c>
      <c r="N8930">
        <v>24</v>
      </c>
      <c r="O8930">
        <v>15</v>
      </c>
      <c r="P8930">
        <v>61</v>
      </c>
      <c r="Q8930">
        <v>2411</v>
      </c>
    </row>
    <row r="8931" spans="1:17" x14ac:dyDescent="0.25">
      <c r="A8931" t="s">
        <v>123</v>
      </c>
      <c r="B8931" s="1">
        <v>45538</v>
      </c>
      <c r="C8931">
        <v>2009</v>
      </c>
      <c r="D8931" s="15">
        <f>DATE(cars[[#This Row],[year_1]],1,1)</f>
        <v>39814</v>
      </c>
      <c r="E8931" t="s">
        <v>38</v>
      </c>
      <c r="F8931" s="4">
        <v>280</v>
      </c>
      <c r="G8931">
        <v>6</v>
      </c>
      <c r="H8931" t="s">
        <v>33</v>
      </c>
      <c r="I8931" t="s">
        <v>34</v>
      </c>
      <c r="J8931">
        <v>4</v>
      </c>
      <c r="K8931" t="s">
        <v>24</v>
      </c>
      <c r="L8931" t="s">
        <v>21</v>
      </c>
      <c r="M8931" t="s">
        <v>35</v>
      </c>
      <c r="N8931">
        <v>24</v>
      </c>
      <c r="O8931">
        <v>15</v>
      </c>
      <c r="P8931">
        <v>376</v>
      </c>
      <c r="Q8931">
        <v>44885</v>
      </c>
    </row>
    <row r="8932" spans="1:17" x14ac:dyDescent="0.25">
      <c r="A8932" t="s">
        <v>123</v>
      </c>
      <c r="B8932" s="1">
        <v>45538</v>
      </c>
      <c r="C8932">
        <v>2009</v>
      </c>
      <c r="D8932" s="15">
        <f>DATE(cars[[#This Row],[year_1]],1,1)</f>
        <v>39814</v>
      </c>
      <c r="E8932" t="s">
        <v>38</v>
      </c>
      <c r="F8932" s="4">
        <v>280</v>
      </c>
      <c r="G8932">
        <v>6</v>
      </c>
      <c r="H8932" t="s">
        <v>33</v>
      </c>
      <c r="I8932" t="s">
        <v>34</v>
      </c>
      <c r="J8932">
        <v>4</v>
      </c>
      <c r="K8932" t="s">
        <v>24</v>
      </c>
      <c r="L8932" t="s">
        <v>31</v>
      </c>
      <c r="M8932" t="s">
        <v>32</v>
      </c>
      <c r="N8932">
        <v>24</v>
      </c>
      <c r="O8932">
        <v>15</v>
      </c>
      <c r="P8932">
        <v>376</v>
      </c>
      <c r="Q8932">
        <v>43605</v>
      </c>
    </row>
    <row r="8933" spans="1:17" x14ac:dyDescent="0.25">
      <c r="A8933" t="s">
        <v>123</v>
      </c>
      <c r="B8933" s="1">
        <v>45538</v>
      </c>
      <c r="C8933">
        <v>2009</v>
      </c>
      <c r="D8933" s="15">
        <f>DATE(cars[[#This Row],[year_1]],1,1)</f>
        <v>39814</v>
      </c>
      <c r="E8933" t="s">
        <v>38</v>
      </c>
      <c r="F8933" s="4">
        <v>280</v>
      </c>
      <c r="G8933">
        <v>6</v>
      </c>
      <c r="H8933" t="s">
        <v>33</v>
      </c>
      <c r="I8933" t="s">
        <v>30</v>
      </c>
      <c r="J8933">
        <v>2</v>
      </c>
      <c r="K8933" t="s">
        <v>24</v>
      </c>
      <c r="L8933" t="s">
        <v>21</v>
      </c>
      <c r="M8933" t="s">
        <v>25</v>
      </c>
      <c r="N8933">
        <v>24</v>
      </c>
      <c r="O8933">
        <v>15</v>
      </c>
      <c r="P8933">
        <v>376</v>
      </c>
      <c r="Q8933">
        <v>51330</v>
      </c>
    </row>
    <row r="8934" spans="1:17" x14ac:dyDescent="0.25">
      <c r="A8934" t="s">
        <v>186</v>
      </c>
      <c r="B8934" s="1" t="s">
        <v>960</v>
      </c>
      <c r="C8934">
        <v>2016</v>
      </c>
      <c r="D8934" s="15">
        <f>DATE(cars[[#This Row],[year_1]],1,1)</f>
        <v>42370</v>
      </c>
      <c r="E8934" t="s">
        <v>29</v>
      </c>
      <c r="F8934" s="4">
        <v>281</v>
      </c>
      <c r="G8934">
        <v>6</v>
      </c>
      <c r="H8934" t="s">
        <v>33</v>
      </c>
      <c r="I8934" t="s">
        <v>30</v>
      </c>
      <c r="J8934">
        <v>4</v>
      </c>
      <c r="K8934" t="s">
        <v>101</v>
      </c>
      <c r="L8934" t="s">
        <v>31</v>
      </c>
      <c r="M8934" t="s">
        <v>90</v>
      </c>
      <c r="N8934">
        <v>22</v>
      </c>
      <c r="O8934">
        <v>15</v>
      </c>
      <c r="P8934">
        <v>1385</v>
      </c>
      <c r="Q8934">
        <v>34005</v>
      </c>
    </row>
    <row r="8935" spans="1:17" x14ac:dyDescent="0.25">
      <c r="A8935" t="s">
        <v>186</v>
      </c>
      <c r="B8935" s="1" t="s">
        <v>960</v>
      </c>
      <c r="C8935">
        <v>2016</v>
      </c>
      <c r="D8935" s="15">
        <f>DATE(cars[[#This Row],[year_1]],1,1)</f>
        <v>42370</v>
      </c>
      <c r="E8935" t="s">
        <v>29</v>
      </c>
      <c r="F8935" s="4">
        <v>281</v>
      </c>
      <c r="G8935">
        <v>6</v>
      </c>
      <c r="H8935" t="s">
        <v>33</v>
      </c>
      <c r="I8935" t="s">
        <v>30</v>
      </c>
      <c r="J8935">
        <v>4</v>
      </c>
      <c r="K8935" t="s">
        <v>101</v>
      </c>
      <c r="L8935" t="s">
        <v>31</v>
      </c>
      <c r="M8935" t="s">
        <v>90</v>
      </c>
      <c r="N8935">
        <v>22</v>
      </c>
      <c r="O8935">
        <v>15</v>
      </c>
      <c r="P8935">
        <v>1385</v>
      </c>
      <c r="Q8935">
        <v>28700</v>
      </c>
    </row>
    <row r="8936" spans="1:17" x14ac:dyDescent="0.25">
      <c r="A8936" t="s">
        <v>186</v>
      </c>
      <c r="B8936" s="1" t="s">
        <v>960</v>
      </c>
      <c r="C8936">
        <v>2016</v>
      </c>
      <c r="D8936" s="15">
        <f>DATE(cars[[#This Row],[year_1]],1,1)</f>
        <v>42370</v>
      </c>
      <c r="E8936" t="s">
        <v>29</v>
      </c>
      <c r="F8936" s="4">
        <v>281</v>
      </c>
      <c r="G8936">
        <v>6</v>
      </c>
      <c r="H8936" t="s">
        <v>33</v>
      </c>
      <c r="I8936" t="s">
        <v>30</v>
      </c>
      <c r="J8936">
        <v>4</v>
      </c>
      <c r="K8936" t="s">
        <v>101</v>
      </c>
      <c r="L8936" t="s">
        <v>31</v>
      </c>
      <c r="M8936" t="s">
        <v>90</v>
      </c>
      <c r="N8936">
        <v>22</v>
      </c>
      <c r="O8936">
        <v>15</v>
      </c>
      <c r="P8936">
        <v>1385</v>
      </c>
      <c r="Q8936">
        <v>36505</v>
      </c>
    </row>
    <row r="8937" spans="1:17" x14ac:dyDescent="0.25">
      <c r="A8937" t="s">
        <v>186</v>
      </c>
      <c r="B8937" s="1" t="s">
        <v>960</v>
      </c>
      <c r="C8937">
        <v>2016</v>
      </c>
      <c r="D8937" s="15">
        <f>DATE(cars[[#This Row],[year_1]],1,1)</f>
        <v>42370</v>
      </c>
      <c r="E8937" t="s">
        <v>29</v>
      </c>
      <c r="F8937" s="4">
        <v>281</v>
      </c>
      <c r="G8937">
        <v>6</v>
      </c>
      <c r="H8937" t="s">
        <v>33</v>
      </c>
      <c r="I8937" t="s">
        <v>34</v>
      </c>
      <c r="J8937">
        <v>4</v>
      </c>
      <c r="K8937" t="s">
        <v>101</v>
      </c>
      <c r="L8937" t="s">
        <v>31</v>
      </c>
      <c r="M8937" t="s">
        <v>90</v>
      </c>
      <c r="N8937">
        <v>22</v>
      </c>
      <c r="O8937">
        <v>15</v>
      </c>
      <c r="P8937">
        <v>1385</v>
      </c>
      <c r="Q8937">
        <v>38505</v>
      </c>
    </row>
    <row r="8938" spans="1:17" x14ac:dyDescent="0.25">
      <c r="A8938" t="s">
        <v>186</v>
      </c>
      <c r="B8938" s="1" t="s">
        <v>960</v>
      </c>
      <c r="C8938">
        <v>2016</v>
      </c>
      <c r="D8938" s="15">
        <f>DATE(cars[[#This Row],[year_1]],1,1)</f>
        <v>42370</v>
      </c>
      <c r="E8938" t="s">
        <v>29</v>
      </c>
      <c r="F8938" s="4">
        <v>281</v>
      </c>
      <c r="G8938">
        <v>6</v>
      </c>
      <c r="H8938" t="s">
        <v>33</v>
      </c>
      <c r="I8938" t="s">
        <v>30</v>
      </c>
      <c r="J8938">
        <v>4</v>
      </c>
      <c r="K8938" t="s">
        <v>101</v>
      </c>
      <c r="L8938" t="s">
        <v>31</v>
      </c>
      <c r="M8938" t="s">
        <v>90</v>
      </c>
      <c r="N8938">
        <v>22</v>
      </c>
      <c r="O8938">
        <v>15</v>
      </c>
      <c r="P8938">
        <v>1385</v>
      </c>
      <c r="Q8938">
        <v>31205</v>
      </c>
    </row>
    <row r="8939" spans="1:17" x14ac:dyDescent="0.25">
      <c r="A8939" t="s">
        <v>186</v>
      </c>
      <c r="B8939" s="1" t="s">
        <v>960</v>
      </c>
      <c r="C8939">
        <v>2016</v>
      </c>
      <c r="D8939" s="15">
        <f>DATE(cars[[#This Row],[year_1]],1,1)</f>
        <v>42370</v>
      </c>
      <c r="E8939" t="s">
        <v>29</v>
      </c>
      <c r="F8939" s="4">
        <v>281</v>
      </c>
      <c r="G8939">
        <v>6</v>
      </c>
      <c r="H8939" t="s">
        <v>33</v>
      </c>
      <c r="I8939" t="s">
        <v>34</v>
      </c>
      <c r="J8939">
        <v>4</v>
      </c>
      <c r="K8939" t="s">
        <v>101</v>
      </c>
      <c r="L8939" t="s">
        <v>31</v>
      </c>
      <c r="M8939" t="s">
        <v>90</v>
      </c>
      <c r="N8939">
        <v>22</v>
      </c>
      <c r="O8939">
        <v>15</v>
      </c>
      <c r="P8939">
        <v>1385</v>
      </c>
      <c r="Q8939">
        <v>36005</v>
      </c>
    </row>
    <row r="8940" spans="1:17" x14ac:dyDescent="0.25">
      <c r="A8940" t="s">
        <v>186</v>
      </c>
      <c r="B8940" s="1" t="s">
        <v>960</v>
      </c>
      <c r="C8940">
        <v>2016</v>
      </c>
      <c r="D8940" s="15">
        <f>DATE(cars[[#This Row],[year_1]],1,1)</f>
        <v>42370</v>
      </c>
      <c r="E8940" t="s">
        <v>29</v>
      </c>
      <c r="F8940" s="4">
        <v>281</v>
      </c>
      <c r="G8940">
        <v>6</v>
      </c>
      <c r="H8940" t="s">
        <v>33</v>
      </c>
      <c r="I8940" t="s">
        <v>34</v>
      </c>
      <c r="J8940">
        <v>4</v>
      </c>
      <c r="K8940" t="s">
        <v>101</v>
      </c>
      <c r="L8940" t="s">
        <v>31</v>
      </c>
      <c r="M8940" t="s">
        <v>90</v>
      </c>
      <c r="N8940">
        <v>22</v>
      </c>
      <c r="O8940">
        <v>15</v>
      </c>
      <c r="P8940">
        <v>1385</v>
      </c>
      <c r="Q8940">
        <v>33205</v>
      </c>
    </row>
    <row r="8941" spans="1:17" x14ac:dyDescent="0.25">
      <c r="A8941" t="s">
        <v>186</v>
      </c>
      <c r="B8941" s="1" t="s">
        <v>960</v>
      </c>
      <c r="C8941">
        <v>2017</v>
      </c>
      <c r="D8941" s="15">
        <f>DATE(cars[[#This Row],[year_1]],1,1)</f>
        <v>42736</v>
      </c>
      <c r="E8941" t="s">
        <v>29</v>
      </c>
      <c r="F8941" s="4">
        <v>281</v>
      </c>
      <c r="G8941">
        <v>6</v>
      </c>
      <c r="H8941" t="s">
        <v>33</v>
      </c>
      <c r="I8941" t="s">
        <v>34</v>
      </c>
      <c r="J8941">
        <v>4</v>
      </c>
      <c r="K8941" t="s">
        <v>101</v>
      </c>
      <c r="L8941" t="s">
        <v>31</v>
      </c>
      <c r="M8941" t="s">
        <v>90</v>
      </c>
      <c r="N8941">
        <v>22</v>
      </c>
      <c r="O8941">
        <v>15</v>
      </c>
      <c r="P8941">
        <v>1385</v>
      </c>
      <c r="Q8941">
        <v>38650</v>
      </c>
    </row>
    <row r="8942" spans="1:17" x14ac:dyDescent="0.25">
      <c r="A8942" t="s">
        <v>186</v>
      </c>
      <c r="B8942" s="1" t="s">
        <v>960</v>
      </c>
      <c r="C8942">
        <v>2017</v>
      </c>
      <c r="D8942" s="15">
        <f>DATE(cars[[#This Row],[year_1]],1,1)</f>
        <v>42736</v>
      </c>
      <c r="E8942" t="s">
        <v>29</v>
      </c>
      <c r="F8942" s="4">
        <v>281</v>
      </c>
      <c r="G8942">
        <v>6</v>
      </c>
      <c r="H8942" t="s">
        <v>33</v>
      </c>
      <c r="I8942" t="s">
        <v>30</v>
      </c>
      <c r="J8942">
        <v>4</v>
      </c>
      <c r="K8942" t="s">
        <v>101</v>
      </c>
      <c r="L8942" t="s">
        <v>31</v>
      </c>
      <c r="M8942" t="s">
        <v>90</v>
      </c>
      <c r="N8942">
        <v>22</v>
      </c>
      <c r="O8942">
        <v>15</v>
      </c>
      <c r="P8942">
        <v>1385</v>
      </c>
      <c r="Q8942">
        <v>28700</v>
      </c>
    </row>
    <row r="8943" spans="1:17" x14ac:dyDescent="0.25">
      <c r="A8943" t="s">
        <v>186</v>
      </c>
      <c r="B8943" s="1" t="s">
        <v>960</v>
      </c>
      <c r="C8943">
        <v>2017</v>
      </c>
      <c r="D8943" s="15">
        <f>DATE(cars[[#This Row],[year_1]],1,1)</f>
        <v>42736</v>
      </c>
      <c r="E8943" t="s">
        <v>29</v>
      </c>
      <c r="F8943" s="4">
        <v>281</v>
      </c>
      <c r="G8943">
        <v>6</v>
      </c>
      <c r="H8943" t="s">
        <v>33</v>
      </c>
      <c r="I8943" t="s">
        <v>30</v>
      </c>
      <c r="J8943">
        <v>4</v>
      </c>
      <c r="K8943" t="s">
        <v>101</v>
      </c>
      <c r="L8943" t="s">
        <v>31</v>
      </c>
      <c r="M8943" t="s">
        <v>90</v>
      </c>
      <c r="N8943">
        <v>22</v>
      </c>
      <c r="O8943">
        <v>15</v>
      </c>
      <c r="P8943">
        <v>1385</v>
      </c>
      <c r="Q8943">
        <v>34100</v>
      </c>
    </row>
    <row r="8944" spans="1:17" x14ac:dyDescent="0.25">
      <c r="A8944" t="s">
        <v>186</v>
      </c>
      <c r="B8944" s="1" t="s">
        <v>960</v>
      </c>
      <c r="C8944">
        <v>2017</v>
      </c>
      <c r="D8944" s="15">
        <f>DATE(cars[[#This Row],[year_1]],1,1)</f>
        <v>42736</v>
      </c>
      <c r="E8944" t="s">
        <v>29</v>
      </c>
      <c r="F8944" s="4">
        <v>281</v>
      </c>
      <c r="G8944">
        <v>6</v>
      </c>
      <c r="H8944" t="s">
        <v>33</v>
      </c>
      <c r="I8944" t="s">
        <v>30</v>
      </c>
      <c r="J8944">
        <v>4</v>
      </c>
      <c r="K8944" t="s">
        <v>101</v>
      </c>
      <c r="L8944" t="s">
        <v>31</v>
      </c>
      <c r="M8944" t="s">
        <v>90</v>
      </c>
      <c r="N8944">
        <v>22</v>
      </c>
      <c r="O8944">
        <v>15</v>
      </c>
      <c r="P8944">
        <v>1385</v>
      </c>
      <c r="Q8944">
        <v>31300</v>
      </c>
    </row>
    <row r="8945" spans="1:17" x14ac:dyDescent="0.25">
      <c r="A8945" t="s">
        <v>186</v>
      </c>
      <c r="B8945" s="1" t="s">
        <v>960</v>
      </c>
      <c r="C8945">
        <v>2017</v>
      </c>
      <c r="D8945" s="15">
        <f>DATE(cars[[#This Row],[year_1]],1,1)</f>
        <v>42736</v>
      </c>
      <c r="E8945" t="s">
        <v>29</v>
      </c>
      <c r="F8945" s="4">
        <v>281</v>
      </c>
      <c r="G8945">
        <v>6</v>
      </c>
      <c r="H8945" t="s">
        <v>33</v>
      </c>
      <c r="I8945" t="s">
        <v>34</v>
      </c>
      <c r="J8945">
        <v>4</v>
      </c>
      <c r="K8945" t="s">
        <v>101</v>
      </c>
      <c r="L8945" t="s">
        <v>31</v>
      </c>
      <c r="M8945" t="s">
        <v>90</v>
      </c>
      <c r="N8945">
        <v>22</v>
      </c>
      <c r="O8945">
        <v>15</v>
      </c>
      <c r="P8945">
        <v>1385</v>
      </c>
      <c r="Q8945">
        <v>33300</v>
      </c>
    </row>
    <row r="8946" spans="1:17" x14ac:dyDescent="0.25">
      <c r="A8946" t="s">
        <v>186</v>
      </c>
      <c r="B8946" s="1" t="s">
        <v>960</v>
      </c>
      <c r="C8946">
        <v>2017</v>
      </c>
      <c r="D8946" s="15">
        <f>DATE(cars[[#This Row],[year_1]],1,1)</f>
        <v>42736</v>
      </c>
      <c r="E8946" t="s">
        <v>29</v>
      </c>
      <c r="F8946" s="4">
        <v>281</v>
      </c>
      <c r="G8946">
        <v>6</v>
      </c>
      <c r="H8946" t="s">
        <v>33</v>
      </c>
      <c r="I8946" t="s">
        <v>34</v>
      </c>
      <c r="J8946">
        <v>4</v>
      </c>
      <c r="K8946" t="s">
        <v>101</v>
      </c>
      <c r="L8946" t="s">
        <v>31</v>
      </c>
      <c r="M8946" t="s">
        <v>90</v>
      </c>
      <c r="N8946">
        <v>22</v>
      </c>
      <c r="O8946">
        <v>15</v>
      </c>
      <c r="P8946">
        <v>1385</v>
      </c>
      <c r="Q8946">
        <v>36100</v>
      </c>
    </row>
    <row r="8947" spans="1:17" x14ac:dyDescent="0.25">
      <c r="A8947" t="s">
        <v>186</v>
      </c>
      <c r="B8947" s="1" t="s">
        <v>960</v>
      </c>
      <c r="C8947">
        <v>2017</v>
      </c>
      <c r="D8947" s="15">
        <f>DATE(cars[[#This Row],[year_1]],1,1)</f>
        <v>42736</v>
      </c>
      <c r="E8947" t="s">
        <v>29</v>
      </c>
      <c r="F8947" s="4">
        <v>281</v>
      </c>
      <c r="G8947">
        <v>6</v>
      </c>
      <c r="H8947" t="s">
        <v>33</v>
      </c>
      <c r="I8947" t="s">
        <v>30</v>
      </c>
      <c r="J8947">
        <v>4</v>
      </c>
      <c r="K8947" t="s">
        <v>101</v>
      </c>
      <c r="L8947" t="s">
        <v>31</v>
      </c>
      <c r="M8947" t="s">
        <v>90</v>
      </c>
      <c r="N8947">
        <v>22</v>
      </c>
      <c r="O8947">
        <v>15</v>
      </c>
      <c r="P8947">
        <v>1385</v>
      </c>
      <c r="Q8947">
        <v>36650</v>
      </c>
    </row>
    <row r="8948" spans="1:17" x14ac:dyDescent="0.25">
      <c r="A8948" t="s">
        <v>139</v>
      </c>
      <c r="B8948" s="1" t="s">
        <v>140</v>
      </c>
      <c r="C8948">
        <v>2017</v>
      </c>
      <c r="D8948" s="15">
        <f>DATE(cars[[#This Row],[year_1]],1,1)</f>
        <v>42736</v>
      </c>
      <c r="E8948" t="s">
        <v>29</v>
      </c>
      <c r="F8948" s="4">
        <v>281</v>
      </c>
      <c r="G8948">
        <v>6</v>
      </c>
      <c r="H8948" t="s">
        <v>33</v>
      </c>
      <c r="I8948" t="s">
        <v>30</v>
      </c>
      <c r="J8948">
        <v>4</v>
      </c>
      <c r="K8948" t="s">
        <v>101</v>
      </c>
      <c r="L8948" t="s">
        <v>31</v>
      </c>
      <c r="M8948" t="s">
        <v>90</v>
      </c>
      <c r="N8948">
        <v>22</v>
      </c>
      <c r="O8948">
        <v>15</v>
      </c>
      <c r="P8948">
        <v>549</v>
      </c>
      <c r="Q8948">
        <v>43850</v>
      </c>
    </row>
    <row r="8949" spans="1:17" x14ac:dyDescent="0.25">
      <c r="A8949" t="s">
        <v>139</v>
      </c>
      <c r="B8949" s="1" t="s">
        <v>140</v>
      </c>
      <c r="C8949">
        <v>2017</v>
      </c>
      <c r="D8949" s="15">
        <f>DATE(cars[[#This Row],[year_1]],1,1)</f>
        <v>42736</v>
      </c>
      <c r="E8949" t="s">
        <v>29</v>
      </c>
      <c r="F8949" s="4">
        <v>281</v>
      </c>
      <c r="G8949">
        <v>6</v>
      </c>
      <c r="H8949" t="s">
        <v>33</v>
      </c>
      <c r="I8949" t="s">
        <v>34</v>
      </c>
      <c r="J8949">
        <v>4</v>
      </c>
      <c r="K8949" t="s">
        <v>101</v>
      </c>
      <c r="L8949" t="s">
        <v>31</v>
      </c>
      <c r="M8949" t="s">
        <v>90</v>
      </c>
      <c r="N8949">
        <v>22</v>
      </c>
      <c r="O8949">
        <v>15</v>
      </c>
      <c r="P8949">
        <v>549</v>
      </c>
      <c r="Q8949">
        <v>45850</v>
      </c>
    </row>
    <row r="8950" spans="1:17" x14ac:dyDescent="0.25">
      <c r="A8950" t="s">
        <v>139</v>
      </c>
      <c r="B8950" s="1" t="s">
        <v>141</v>
      </c>
      <c r="C8950">
        <v>2016</v>
      </c>
      <c r="D8950" s="15">
        <f>DATE(cars[[#This Row],[year_1]],1,1)</f>
        <v>42370</v>
      </c>
      <c r="E8950" t="s">
        <v>29</v>
      </c>
      <c r="F8950" s="4">
        <v>281</v>
      </c>
      <c r="G8950">
        <v>6</v>
      </c>
      <c r="H8950" t="s">
        <v>33</v>
      </c>
      <c r="I8950" t="s">
        <v>30</v>
      </c>
      <c r="J8950">
        <v>4</v>
      </c>
      <c r="K8950" t="s">
        <v>101</v>
      </c>
      <c r="L8950" t="s">
        <v>31</v>
      </c>
      <c r="M8950" t="s">
        <v>90</v>
      </c>
      <c r="N8950">
        <v>22</v>
      </c>
      <c r="O8950">
        <v>15</v>
      </c>
      <c r="P8950">
        <v>549</v>
      </c>
      <c r="Q8950">
        <v>36755</v>
      </c>
    </row>
    <row r="8951" spans="1:17" x14ac:dyDescent="0.25">
      <c r="A8951" t="s">
        <v>139</v>
      </c>
      <c r="B8951" s="1" t="s">
        <v>141</v>
      </c>
      <c r="C8951">
        <v>2016</v>
      </c>
      <c r="D8951" s="15">
        <f>DATE(cars[[#This Row],[year_1]],1,1)</f>
        <v>42370</v>
      </c>
      <c r="E8951" t="s">
        <v>29</v>
      </c>
      <c r="F8951" s="4">
        <v>281</v>
      </c>
      <c r="G8951">
        <v>6</v>
      </c>
      <c r="H8951" t="s">
        <v>33</v>
      </c>
      <c r="I8951" t="s">
        <v>34</v>
      </c>
      <c r="J8951">
        <v>4</v>
      </c>
      <c r="K8951" t="s">
        <v>101</v>
      </c>
      <c r="L8951" t="s">
        <v>31</v>
      </c>
      <c r="M8951" t="s">
        <v>90</v>
      </c>
      <c r="N8951">
        <v>22</v>
      </c>
      <c r="O8951">
        <v>15</v>
      </c>
      <c r="P8951">
        <v>549</v>
      </c>
      <c r="Q8951">
        <v>44295</v>
      </c>
    </row>
    <row r="8952" spans="1:17" x14ac:dyDescent="0.25">
      <c r="A8952" t="s">
        <v>139</v>
      </c>
      <c r="B8952" s="1" t="s">
        <v>141</v>
      </c>
      <c r="C8952">
        <v>2016</v>
      </c>
      <c r="D8952" s="15">
        <f>DATE(cars[[#This Row],[year_1]],1,1)</f>
        <v>42370</v>
      </c>
      <c r="E8952" t="s">
        <v>29</v>
      </c>
      <c r="F8952" s="4">
        <v>281</v>
      </c>
      <c r="G8952">
        <v>6</v>
      </c>
      <c r="H8952" t="s">
        <v>33</v>
      </c>
      <c r="I8952" t="s">
        <v>30</v>
      </c>
      <c r="J8952">
        <v>4</v>
      </c>
      <c r="K8952" t="s">
        <v>101</v>
      </c>
      <c r="L8952" t="s">
        <v>31</v>
      </c>
      <c r="M8952" t="s">
        <v>90</v>
      </c>
      <c r="N8952">
        <v>22</v>
      </c>
      <c r="O8952">
        <v>15</v>
      </c>
      <c r="P8952">
        <v>549</v>
      </c>
      <c r="Q8952">
        <v>42295</v>
      </c>
    </row>
    <row r="8953" spans="1:17" x14ac:dyDescent="0.25">
      <c r="A8953" t="s">
        <v>139</v>
      </c>
      <c r="B8953" s="1" t="s">
        <v>141</v>
      </c>
      <c r="C8953">
        <v>2016</v>
      </c>
      <c r="D8953" s="15">
        <f>DATE(cars[[#This Row],[year_1]],1,1)</f>
        <v>42370</v>
      </c>
      <c r="E8953" t="s">
        <v>29</v>
      </c>
      <c r="F8953" s="4">
        <v>281</v>
      </c>
      <c r="G8953">
        <v>6</v>
      </c>
      <c r="H8953" t="s">
        <v>33</v>
      </c>
      <c r="I8953" t="s">
        <v>30</v>
      </c>
      <c r="J8953">
        <v>4</v>
      </c>
      <c r="K8953" t="s">
        <v>101</v>
      </c>
      <c r="L8953" t="s">
        <v>31</v>
      </c>
      <c r="M8953" t="s">
        <v>90</v>
      </c>
      <c r="N8953">
        <v>22</v>
      </c>
      <c r="O8953">
        <v>15</v>
      </c>
      <c r="P8953">
        <v>549</v>
      </c>
      <c r="Q8953">
        <v>30975</v>
      </c>
    </row>
    <row r="8954" spans="1:17" x14ac:dyDescent="0.25">
      <c r="A8954" t="s">
        <v>139</v>
      </c>
      <c r="B8954" s="1" t="s">
        <v>141</v>
      </c>
      <c r="C8954">
        <v>2016</v>
      </c>
      <c r="D8954" s="15">
        <f>DATE(cars[[#This Row],[year_1]],1,1)</f>
        <v>42370</v>
      </c>
      <c r="E8954" t="s">
        <v>29</v>
      </c>
      <c r="F8954" s="4">
        <v>281</v>
      </c>
      <c r="G8954">
        <v>6</v>
      </c>
      <c r="H8954" t="s">
        <v>33</v>
      </c>
      <c r="I8954" t="s">
        <v>34</v>
      </c>
      <c r="J8954">
        <v>4</v>
      </c>
      <c r="K8954" t="s">
        <v>101</v>
      </c>
      <c r="L8954" t="s">
        <v>31</v>
      </c>
      <c r="M8954" t="s">
        <v>90</v>
      </c>
      <c r="N8954">
        <v>22</v>
      </c>
      <c r="O8954">
        <v>15</v>
      </c>
      <c r="P8954">
        <v>549</v>
      </c>
      <c r="Q8954">
        <v>36175</v>
      </c>
    </row>
    <row r="8955" spans="1:17" x14ac:dyDescent="0.25">
      <c r="A8955" t="s">
        <v>139</v>
      </c>
      <c r="B8955" s="1" t="s">
        <v>141</v>
      </c>
      <c r="C8955">
        <v>2016</v>
      </c>
      <c r="D8955" s="15">
        <f>DATE(cars[[#This Row],[year_1]],1,1)</f>
        <v>42370</v>
      </c>
      <c r="E8955" t="s">
        <v>29</v>
      </c>
      <c r="F8955" s="4">
        <v>281</v>
      </c>
      <c r="G8955">
        <v>6</v>
      </c>
      <c r="H8955" t="s">
        <v>33</v>
      </c>
      <c r="I8955" t="s">
        <v>30</v>
      </c>
      <c r="J8955">
        <v>4</v>
      </c>
      <c r="K8955" t="s">
        <v>101</v>
      </c>
      <c r="L8955" t="s">
        <v>31</v>
      </c>
      <c r="M8955" t="s">
        <v>90</v>
      </c>
      <c r="N8955">
        <v>22</v>
      </c>
      <c r="O8955">
        <v>15</v>
      </c>
      <c r="P8955">
        <v>549</v>
      </c>
      <c r="Q8955">
        <v>41020</v>
      </c>
    </row>
    <row r="8956" spans="1:17" x14ac:dyDescent="0.25">
      <c r="A8956" t="s">
        <v>139</v>
      </c>
      <c r="B8956" s="1" t="s">
        <v>141</v>
      </c>
      <c r="C8956">
        <v>2016</v>
      </c>
      <c r="D8956" s="15">
        <f>DATE(cars[[#This Row],[year_1]],1,1)</f>
        <v>42370</v>
      </c>
      <c r="E8956" t="s">
        <v>29</v>
      </c>
      <c r="F8956" s="4">
        <v>281</v>
      </c>
      <c r="G8956">
        <v>6</v>
      </c>
      <c r="H8956" t="s">
        <v>33</v>
      </c>
      <c r="I8956" t="s">
        <v>30</v>
      </c>
      <c r="J8956">
        <v>4</v>
      </c>
      <c r="K8956" t="s">
        <v>101</v>
      </c>
      <c r="L8956" t="s">
        <v>31</v>
      </c>
      <c r="M8956" t="s">
        <v>90</v>
      </c>
      <c r="N8956">
        <v>22</v>
      </c>
      <c r="O8956">
        <v>15</v>
      </c>
      <c r="P8956">
        <v>549</v>
      </c>
      <c r="Q8956">
        <v>34175</v>
      </c>
    </row>
    <row r="8957" spans="1:17" x14ac:dyDescent="0.25">
      <c r="A8957" t="s">
        <v>139</v>
      </c>
      <c r="B8957" s="1" t="s">
        <v>141</v>
      </c>
      <c r="C8957">
        <v>2016</v>
      </c>
      <c r="D8957" s="15">
        <f>DATE(cars[[#This Row],[year_1]],1,1)</f>
        <v>42370</v>
      </c>
      <c r="E8957" t="s">
        <v>29</v>
      </c>
      <c r="F8957" s="4">
        <v>281</v>
      </c>
      <c r="G8957">
        <v>6</v>
      </c>
      <c r="H8957" t="s">
        <v>33</v>
      </c>
      <c r="I8957" t="s">
        <v>34</v>
      </c>
      <c r="J8957">
        <v>4</v>
      </c>
      <c r="K8957" t="s">
        <v>101</v>
      </c>
      <c r="L8957" t="s">
        <v>31</v>
      </c>
      <c r="M8957" t="s">
        <v>90</v>
      </c>
      <c r="N8957">
        <v>22</v>
      </c>
      <c r="O8957">
        <v>15</v>
      </c>
      <c r="P8957">
        <v>549</v>
      </c>
      <c r="Q8957">
        <v>38755</v>
      </c>
    </row>
    <row r="8958" spans="1:17" x14ac:dyDescent="0.25">
      <c r="A8958" t="s">
        <v>139</v>
      </c>
      <c r="B8958" s="1" t="s">
        <v>141</v>
      </c>
      <c r="C8958">
        <v>2016</v>
      </c>
      <c r="D8958" s="15">
        <f>DATE(cars[[#This Row],[year_1]],1,1)</f>
        <v>42370</v>
      </c>
      <c r="E8958" t="s">
        <v>29</v>
      </c>
      <c r="F8958" s="4">
        <v>281</v>
      </c>
      <c r="G8958">
        <v>6</v>
      </c>
      <c r="H8958" t="s">
        <v>33</v>
      </c>
      <c r="I8958" t="s">
        <v>34</v>
      </c>
      <c r="J8958">
        <v>4</v>
      </c>
      <c r="K8958" t="s">
        <v>101</v>
      </c>
      <c r="L8958" t="s">
        <v>31</v>
      </c>
      <c r="M8958" t="s">
        <v>90</v>
      </c>
      <c r="N8958">
        <v>22</v>
      </c>
      <c r="O8958">
        <v>15</v>
      </c>
      <c r="P8958">
        <v>549</v>
      </c>
      <c r="Q8958">
        <v>43020</v>
      </c>
    </row>
    <row r="8959" spans="1:17" x14ac:dyDescent="0.25">
      <c r="A8959" t="s">
        <v>15</v>
      </c>
      <c r="B8959" s="1" t="s">
        <v>121</v>
      </c>
      <c r="C8959">
        <v>1995</v>
      </c>
      <c r="D8959" s="15">
        <f>DATE(cars[[#This Row],[year_1]],1,1)</f>
        <v>34700</v>
      </c>
      <c r="E8959" t="s">
        <v>29</v>
      </c>
      <c r="F8959" s="4">
        <v>282</v>
      </c>
      <c r="G8959">
        <v>8</v>
      </c>
      <c r="H8959" t="s">
        <v>33</v>
      </c>
      <c r="I8959" t="s">
        <v>19</v>
      </c>
      <c r="J8959">
        <v>2</v>
      </c>
      <c r="K8959" t="s">
        <v>24</v>
      </c>
      <c r="L8959" t="s">
        <v>31</v>
      </c>
      <c r="M8959" t="s">
        <v>22</v>
      </c>
      <c r="N8959">
        <v>22</v>
      </c>
      <c r="O8959">
        <v>15</v>
      </c>
      <c r="P8959">
        <v>3916</v>
      </c>
      <c r="Q8959">
        <v>4784</v>
      </c>
    </row>
    <row r="8960" spans="1:17" x14ac:dyDescent="0.25">
      <c r="A8960" t="s">
        <v>186</v>
      </c>
      <c r="B8960" s="1" t="s">
        <v>877</v>
      </c>
      <c r="C8960">
        <v>2007</v>
      </c>
      <c r="D8960" s="15">
        <f>DATE(cars[[#This Row],[year_1]],1,1)</f>
        <v>39083</v>
      </c>
      <c r="E8960" t="s">
        <v>29</v>
      </c>
      <c r="F8960" s="4">
        <v>285</v>
      </c>
      <c r="G8960">
        <v>8</v>
      </c>
      <c r="H8960" t="s">
        <v>33</v>
      </c>
      <c r="I8960" t="s">
        <v>19</v>
      </c>
      <c r="J8960">
        <v>4</v>
      </c>
      <c r="K8960" t="s">
        <v>49</v>
      </c>
      <c r="L8960" t="s">
        <v>63</v>
      </c>
      <c r="M8960" t="s">
        <v>214</v>
      </c>
      <c r="N8960">
        <v>19</v>
      </c>
      <c r="O8960">
        <v>15</v>
      </c>
      <c r="P8960">
        <v>1385</v>
      </c>
      <c r="Q8960">
        <v>25960</v>
      </c>
    </row>
    <row r="8961" spans="1:17" x14ac:dyDescent="0.25">
      <c r="A8961" t="s">
        <v>186</v>
      </c>
      <c r="B8961" s="1" t="s">
        <v>877</v>
      </c>
      <c r="C8961">
        <v>2007</v>
      </c>
      <c r="D8961" s="15">
        <f>DATE(cars[[#This Row],[year_1]],1,1)</f>
        <v>39083</v>
      </c>
      <c r="E8961" t="s">
        <v>29</v>
      </c>
      <c r="F8961" s="4">
        <v>285</v>
      </c>
      <c r="G8961">
        <v>8</v>
      </c>
      <c r="H8961" t="s">
        <v>33</v>
      </c>
      <c r="I8961" t="s">
        <v>19</v>
      </c>
      <c r="J8961">
        <v>4</v>
      </c>
      <c r="K8961" t="s">
        <v>49</v>
      </c>
      <c r="L8961" t="s">
        <v>63</v>
      </c>
      <c r="M8961" t="s">
        <v>196</v>
      </c>
      <c r="N8961">
        <v>19</v>
      </c>
      <c r="O8961">
        <v>15</v>
      </c>
      <c r="P8961">
        <v>1385</v>
      </c>
      <c r="Q8961">
        <v>26460</v>
      </c>
    </row>
    <row r="8962" spans="1:17" x14ac:dyDescent="0.25">
      <c r="A8962" t="s">
        <v>186</v>
      </c>
      <c r="B8962" s="1" t="s">
        <v>877</v>
      </c>
      <c r="C8962">
        <v>2007</v>
      </c>
      <c r="D8962" s="15">
        <f>DATE(cars[[#This Row],[year_1]],1,1)</f>
        <v>39083</v>
      </c>
      <c r="E8962" t="s">
        <v>29</v>
      </c>
      <c r="F8962" s="4">
        <v>285</v>
      </c>
      <c r="G8962">
        <v>8</v>
      </c>
      <c r="H8962" t="s">
        <v>33</v>
      </c>
      <c r="I8962" t="s">
        <v>19</v>
      </c>
      <c r="J8962">
        <v>4</v>
      </c>
      <c r="K8962" t="s">
        <v>49</v>
      </c>
      <c r="L8962" t="s">
        <v>63</v>
      </c>
      <c r="M8962" t="s">
        <v>196</v>
      </c>
      <c r="N8962">
        <v>19</v>
      </c>
      <c r="O8962">
        <v>15</v>
      </c>
      <c r="P8962">
        <v>1385</v>
      </c>
      <c r="Q8962">
        <v>24965</v>
      </c>
    </row>
    <row r="8963" spans="1:17" x14ac:dyDescent="0.25">
      <c r="A8963" t="s">
        <v>186</v>
      </c>
      <c r="B8963" s="1" t="s">
        <v>877</v>
      </c>
      <c r="C8963">
        <v>2007</v>
      </c>
      <c r="D8963" s="15">
        <f>DATE(cars[[#This Row],[year_1]],1,1)</f>
        <v>39083</v>
      </c>
      <c r="E8963" t="s">
        <v>29</v>
      </c>
      <c r="F8963" s="4">
        <v>285</v>
      </c>
      <c r="G8963">
        <v>8</v>
      </c>
      <c r="H8963" t="s">
        <v>33</v>
      </c>
      <c r="I8963" t="s">
        <v>19</v>
      </c>
      <c r="J8963">
        <v>2</v>
      </c>
      <c r="K8963" t="s">
        <v>45</v>
      </c>
      <c r="L8963" t="s">
        <v>63</v>
      </c>
      <c r="M8963" t="s">
        <v>213</v>
      </c>
      <c r="N8963">
        <v>19</v>
      </c>
      <c r="O8963">
        <v>15</v>
      </c>
      <c r="P8963">
        <v>1385</v>
      </c>
      <c r="Q8963">
        <v>23350</v>
      </c>
    </row>
    <row r="8964" spans="1:17" x14ac:dyDescent="0.25">
      <c r="A8964" t="s">
        <v>186</v>
      </c>
      <c r="B8964" s="1" t="s">
        <v>877</v>
      </c>
      <c r="C8964">
        <v>2007</v>
      </c>
      <c r="D8964" s="15">
        <f>DATE(cars[[#This Row],[year_1]],1,1)</f>
        <v>39083</v>
      </c>
      <c r="E8964" t="s">
        <v>29</v>
      </c>
      <c r="F8964" s="4">
        <v>285</v>
      </c>
      <c r="G8964">
        <v>8</v>
      </c>
      <c r="H8964" t="s">
        <v>33</v>
      </c>
      <c r="I8964" t="s">
        <v>19</v>
      </c>
      <c r="J8964">
        <v>2</v>
      </c>
      <c r="K8964" t="s">
        <v>45</v>
      </c>
      <c r="L8964" t="s">
        <v>63</v>
      </c>
      <c r="M8964" t="s">
        <v>213</v>
      </c>
      <c r="N8964">
        <v>19</v>
      </c>
      <c r="O8964">
        <v>15</v>
      </c>
      <c r="P8964">
        <v>1385</v>
      </c>
      <c r="Q8964">
        <v>23640</v>
      </c>
    </row>
    <row r="8965" spans="1:17" x14ac:dyDescent="0.25">
      <c r="A8965" t="s">
        <v>139</v>
      </c>
      <c r="B8965" s="1" t="s">
        <v>868</v>
      </c>
      <c r="C8965">
        <v>2007</v>
      </c>
      <c r="D8965" s="15">
        <f>DATE(cars[[#This Row],[year_1]],1,1)</f>
        <v>39083</v>
      </c>
      <c r="E8965" t="s">
        <v>29</v>
      </c>
      <c r="F8965" s="4">
        <v>285</v>
      </c>
      <c r="G8965">
        <v>8</v>
      </c>
      <c r="H8965" t="s">
        <v>33</v>
      </c>
      <c r="I8965" t="s">
        <v>19</v>
      </c>
      <c r="J8965">
        <v>4</v>
      </c>
      <c r="K8965" t="s">
        <v>45</v>
      </c>
      <c r="L8965" t="s">
        <v>63</v>
      </c>
      <c r="M8965" t="s">
        <v>214</v>
      </c>
      <c r="N8965">
        <v>19</v>
      </c>
      <c r="O8965">
        <v>15</v>
      </c>
      <c r="P8965">
        <v>549</v>
      </c>
      <c r="Q8965">
        <v>25215</v>
      </c>
    </row>
    <row r="8966" spans="1:17" x14ac:dyDescent="0.25">
      <c r="A8966" t="s">
        <v>139</v>
      </c>
      <c r="B8966" s="1" t="s">
        <v>868</v>
      </c>
      <c r="C8966">
        <v>2007</v>
      </c>
      <c r="D8966" s="15">
        <f>DATE(cars[[#This Row],[year_1]],1,1)</f>
        <v>39083</v>
      </c>
      <c r="E8966" t="s">
        <v>29</v>
      </c>
      <c r="F8966" s="4">
        <v>285</v>
      </c>
      <c r="G8966">
        <v>8</v>
      </c>
      <c r="H8966" t="s">
        <v>33</v>
      </c>
      <c r="I8966" t="s">
        <v>19</v>
      </c>
      <c r="J8966">
        <v>4</v>
      </c>
      <c r="K8966" t="s">
        <v>49</v>
      </c>
      <c r="L8966" t="s">
        <v>63</v>
      </c>
      <c r="M8966" t="s">
        <v>196</v>
      </c>
      <c r="N8966">
        <v>19</v>
      </c>
      <c r="O8966">
        <v>15</v>
      </c>
      <c r="P8966">
        <v>549</v>
      </c>
      <c r="Q8966">
        <v>26820</v>
      </c>
    </row>
    <row r="8967" spans="1:17" x14ac:dyDescent="0.25">
      <c r="A8967" t="s">
        <v>139</v>
      </c>
      <c r="B8967" s="1" t="s">
        <v>868</v>
      </c>
      <c r="C8967">
        <v>2007</v>
      </c>
      <c r="D8967" s="15">
        <f>DATE(cars[[#This Row],[year_1]],1,1)</f>
        <v>39083</v>
      </c>
      <c r="E8967" t="s">
        <v>29</v>
      </c>
      <c r="F8967" s="4">
        <v>285</v>
      </c>
      <c r="G8967">
        <v>8</v>
      </c>
      <c r="H8967" t="s">
        <v>33</v>
      </c>
      <c r="I8967" t="s">
        <v>19</v>
      </c>
      <c r="J8967">
        <v>4</v>
      </c>
      <c r="K8967" t="s">
        <v>45</v>
      </c>
      <c r="L8967" t="s">
        <v>63</v>
      </c>
      <c r="M8967" t="s">
        <v>214</v>
      </c>
      <c r="N8967">
        <v>19</v>
      </c>
      <c r="O8967">
        <v>15</v>
      </c>
      <c r="P8967">
        <v>549</v>
      </c>
      <c r="Q8967">
        <v>26555</v>
      </c>
    </row>
    <row r="8968" spans="1:17" x14ac:dyDescent="0.25">
      <c r="A8968" t="s">
        <v>139</v>
      </c>
      <c r="B8968" s="1" t="s">
        <v>868</v>
      </c>
      <c r="C8968">
        <v>2007</v>
      </c>
      <c r="D8968" s="15">
        <f>DATE(cars[[#This Row],[year_1]],1,1)</f>
        <v>39083</v>
      </c>
      <c r="E8968" t="s">
        <v>29</v>
      </c>
      <c r="F8968" s="4">
        <v>285</v>
      </c>
      <c r="G8968">
        <v>8</v>
      </c>
      <c r="H8968" t="s">
        <v>33</v>
      </c>
      <c r="I8968" t="s">
        <v>19</v>
      </c>
      <c r="J8968">
        <v>4</v>
      </c>
      <c r="K8968" t="s">
        <v>49</v>
      </c>
      <c r="L8968" t="s">
        <v>63</v>
      </c>
      <c r="M8968" t="s">
        <v>196</v>
      </c>
      <c r="N8968">
        <v>19</v>
      </c>
      <c r="O8968">
        <v>15</v>
      </c>
      <c r="P8968">
        <v>549</v>
      </c>
      <c r="Q8968">
        <v>25325</v>
      </c>
    </row>
    <row r="8969" spans="1:17" x14ac:dyDescent="0.25">
      <c r="A8969" t="s">
        <v>139</v>
      </c>
      <c r="B8969" s="1" t="s">
        <v>868</v>
      </c>
      <c r="C8969">
        <v>2007</v>
      </c>
      <c r="D8969" s="15">
        <f>DATE(cars[[#This Row],[year_1]],1,1)</f>
        <v>39083</v>
      </c>
      <c r="E8969" t="s">
        <v>29</v>
      </c>
      <c r="F8969" s="4">
        <v>285</v>
      </c>
      <c r="G8969">
        <v>8</v>
      </c>
      <c r="H8969" t="s">
        <v>33</v>
      </c>
      <c r="I8969" t="s">
        <v>19</v>
      </c>
      <c r="J8969">
        <v>2</v>
      </c>
      <c r="K8969" t="s">
        <v>45</v>
      </c>
      <c r="L8969" t="s">
        <v>63</v>
      </c>
      <c r="M8969" t="s">
        <v>213</v>
      </c>
      <c r="N8969">
        <v>19</v>
      </c>
      <c r="O8969">
        <v>15</v>
      </c>
      <c r="P8969">
        <v>549</v>
      </c>
      <c r="Q8969">
        <v>23850</v>
      </c>
    </row>
    <row r="8970" spans="1:17" x14ac:dyDescent="0.25">
      <c r="A8970" t="s">
        <v>139</v>
      </c>
      <c r="B8970" s="1" t="s">
        <v>868</v>
      </c>
      <c r="C8970">
        <v>2007</v>
      </c>
      <c r="D8970" s="15">
        <f>DATE(cars[[#This Row],[year_1]],1,1)</f>
        <v>39083</v>
      </c>
      <c r="E8970" t="s">
        <v>29</v>
      </c>
      <c r="F8970" s="4">
        <v>285</v>
      </c>
      <c r="G8970">
        <v>8</v>
      </c>
      <c r="H8970" t="s">
        <v>33</v>
      </c>
      <c r="I8970" t="s">
        <v>19</v>
      </c>
      <c r="J8970">
        <v>2</v>
      </c>
      <c r="K8970" t="s">
        <v>45</v>
      </c>
      <c r="L8970" t="s">
        <v>63</v>
      </c>
      <c r="M8970" t="s">
        <v>213</v>
      </c>
      <c r="N8970">
        <v>19</v>
      </c>
      <c r="O8970">
        <v>15</v>
      </c>
      <c r="P8970">
        <v>549</v>
      </c>
      <c r="Q8970">
        <v>24140</v>
      </c>
    </row>
    <row r="8971" spans="1:17" x14ac:dyDescent="0.25">
      <c r="A8971" t="s">
        <v>264</v>
      </c>
      <c r="B8971" s="1" t="s">
        <v>404</v>
      </c>
      <c r="C8971">
        <v>2016</v>
      </c>
      <c r="D8971" s="15">
        <f>DATE(cars[[#This Row],[year_1]],1,1)</f>
        <v>42370</v>
      </c>
      <c r="E8971" t="s">
        <v>29</v>
      </c>
      <c r="F8971" s="4">
        <v>288</v>
      </c>
      <c r="G8971">
        <v>6</v>
      </c>
      <c r="H8971" t="s">
        <v>33</v>
      </c>
      <c r="I8971" t="s">
        <v>30</v>
      </c>
      <c r="J8971">
        <v>4</v>
      </c>
      <c r="K8971" t="s">
        <v>101</v>
      </c>
      <c r="L8971" t="s">
        <v>31</v>
      </c>
      <c r="M8971" t="s">
        <v>90</v>
      </c>
      <c r="N8971">
        <v>22</v>
      </c>
      <c r="O8971">
        <v>15</v>
      </c>
      <c r="P8971">
        <v>155</v>
      </c>
      <c r="Q8971">
        <v>43660</v>
      </c>
    </row>
    <row r="8972" spans="1:17" x14ac:dyDescent="0.25">
      <c r="A8972" t="s">
        <v>264</v>
      </c>
      <c r="B8972" s="1" t="s">
        <v>404</v>
      </c>
      <c r="C8972">
        <v>2016</v>
      </c>
      <c r="D8972" s="15">
        <f>DATE(cars[[#This Row],[year_1]],1,1)</f>
        <v>42370</v>
      </c>
      <c r="E8972" t="s">
        <v>29</v>
      </c>
      <c r="F8972" s="4">
        <v>288</v>
      </c>
      <c r="G8972">
        <v>6</v>
      </c>
      <c r="H8972" t="s">
        <v>33</v>
      </c>
      <c r="I8972" t="s">
        <v>34</v>
      </c>
      <c r="J8972">
        <v>4</v>
      </c>
      <c r="K8972" t="s">
        <v>101</v>
      </c>
      <c r="L8972" t="s">
        <v>31</v>
      </c>
      <c r="M8972" t="s">
        <v>90</v>
      </c>
      <c r="N8972">
        <v>22</v>
      </c>
      <c r="O8972">
        <v>15</v>
      </c>
      <c r="P8972">
        <v>155</v>
      </c>
      <c r="Q8972">
        <v>49515</v>
      </c>
    </row>
    <row r="8973" spans="1:17" x14ac:dyDescent="0.25">
      <c r="A8973" t="s">
        <v>264</v>
      </c>
      <c r="B8973" s="1" t="s">
        <v>404</v>
      </c>
      <c r="C8973">
        <v>2016</v>
      </c>
      <c r="D8973" s="15">
        <f>DATE(cars[[#This Row],[year_1]],1,1)</f>
        <v>42370</v>
      </c>
      <c r="E8973" t="s">
        <v>29</v>
      </c>
      <c r="F8973" s="4">
        <v>288</v>
      </c>
      <c r="G8973">
        <v>6</v>
      </c>
      <c r="H8973" t="s">
        <v>33</v>
      </c>
      <c r="I8973" t="s">
        <v>30</v>
      </c>
      <c r="J8973">
        <v>4</v>
      </c>
      <c r="K8973" t="s">
        <v>101</v>
      </c>
      <c r="L8973" t="s">
        <v>31</v>
      </c>
      <c r="M8973" t="s">
        <v>90</v>
      </c>
      <c r="N8973">
        <v>22</v>
      </c>
      <c r="O8973">
        <v>15</v>
      </c>
      <c r="P8973">
        <v>155</v>
      </c>
      <c r="Q8973">
        <v>39065</v>
      </c>
    </row>
    <row r="8974" spans="1:17" x14ac:dyDescent="0.25">
      <c r="A8974" t="s">
        <v>264</v>
      </c>
      <c r="B8974" s="1" t="s">
        <v>404</v>
      </c>
      <c r="C8974">
        <v>2016</v>
      </c>
      <c r="D8974" s="15">
        <f>DATE(cars[[#This Row],[year_1]],1,1)</f>
        <v>42370</v>
      </c>
      <c r="E8974" t="s">
        <v>29</v>
      </c>
      <c r="F8974" s="4">
        <v>288</v>
      </c>
      <c r="G8974">
        <v>6</v>
      </c>
      <c r="H8974" t="s">
        <v>33</v>
      </c>
      <c r="I8974" t="s">
        <v>30</v>
      </c>
      <c r="J8974">
        <v>4</v>
      </c>
      <c r="K8974" t="s">
        <v>101</v>
      </c>
      <c r="L8974" t="s">
        <v>31</v>
      </c>
      <c r="M8974" t="s">
        <v>90</v>
      </c>
      <c r="N8974">
        <v>22</v>
      </c>
      <c r="O8974">
        <v>15</v>
      </c>
      <c r="P8974">
        <v>155</v>
      </c>
      <c r="Q8974">
        <v>47515</v>
      </c>
    </row>
    <row r="8975" spans="1:17" x14ac:dyDescent="0.25">
      <c r="A8975" t="s">
        <v>264</v>
      </c>
      <c r="B8975" s="1" t="s">
        <v>404</v>
      </c>
      <c r="C8975">
        <v>2016</v>
      </c>
      <c r="D8975" s="15">
        <f>DATE(cars[[#This Row],[year_1]],1,1)</f>
        <v>42370</v>
      </c>
      <c r="E8975" t="s">
        <v>29</v>
      </c>
      <c r="F8975" s="4">
        <v>288</v>
      </c>
      <c r="G8975">
        <v>6</v>
      </c>
      <c r="H8975" t="s">
        <v>33</v>
      </c>
      <c r="I8975" t="s">
        <v>34</v>
      </c>
      <c r="J8975">
        <v>4</v>
      </c>
      <c r="K8975" t="s">
        <v>101</v>
      </c>
      <c r="L8975" t="s">
        <v>31</v>
      </c>
      <c r="M8975" t="s">
        <v>90</v>
      </c>
      <c r="N8975">
        <v>22</v>
      </c>
      <c r="O8975">
        <v>15</v>
      </c>
      <c r="P8975">
        <v>155</v>
      </c>
      <c r="Q8975">
        <v>45660</v>
      </c>
    </row>
    <row r="8976" spans="1:17" x14ac:dyDescent="0.25">
      <c r="A8976" t="s">
        <v>264</v>
      </c>
      <c r="B8976" s="1" t="s">
        <v>404</v>
      </c>
      <c r="C8976">
        <v>2017</v>
      </c>
      <c r="D8976" s="15">
        <f>DATE(cars[[#This Row],[year_1]],1,1)</f>
        <v>42736</v>
      </c>
      <c r="E8976" t="s">
        <v>29</v>
      </c>
      <c r="F8976" s="4">
        <v>288</v>
      </c>
      <c r="G8976">
        <v>6</v>
      </c>
      <c r="H8976" t="s">
        <v>33</v>
      </c>
      <c r="I8976" t="s">
        <v>30</v>
      </c>
      <c r="J8976">
        <v>4</v>
      </c>
      <c r="K8976" t="s">
        <v>101</v>
      </c>
      <c r="L8976" t="s">
        <v>31</v>
      </c>
      <c r="M8976" t="s">
        <v>90</v>
      </c>
      <c r="N8976">
        <v>22</v>
      </c>
      <c r="O8976">
        <v>15</v>
      </c>
      <c r="P8976">
        <v>155</v>
      </c>
      <c r="Q8976">
        <v>39065</v>
      </c>
    </row>
    <row r="8977" spans="1:17" x14ac:dyDescent="0.25">
      <c r="A8977" t="s">
        <v>264</v>
      </c>
      <c r="B8977" s="1" t="s">
        <v>404</v>
      </c>
      <c r="C8977">
        <v>2017</v>
      </c>
      <c r="D8977" s="15">
        <f>DATE(cars[[#This Row],[year_1]],1,1)</f>
        <v>42736</v>
      </c>
      <c r="E8977" t="s">
        <v>29</v>
      </c>
      <c r="F8977" s="4">
        <v>288</v>
      </c>
      <c r="G8977">
        <v>6</v>
      </c>
      <c r="H8977" t="s">
        <v>33</v>
      </c>
      <c r="I8977" t="s">
        <v>34</v>
      </c>
      <c r="J8977">
        <v>4</v>
      </c>
      <c r="K8977" t="s">
        <v>101</v>
      </c>
      <c r="L8977" t="s">
        <v>31</v>
      </c>
      <c r="M8977" t="s">
        <v>90</v>
      </c>
      <c r="N8977">
        <v>22</v>
      </c>
      <c r="O8977">
        <v>15</v>
      </c>
      <c r="P8977">
        <v>155</v>
      </c>
      <c r="Q8977">
        <v>45765</v>
      </c>
    </row>
    <row r="8978" spans="1:17" x14ac:dyDescent="0.25">
      <c r="A8978" t="s">
        <v>264</v>
      </c>
      <c r="B8978" s="1" t="s">
        <v>404</v>
      </c>
      <c r="C8978">
        <v>2017</v>
      </c>
      <c r="D8978" s="15">
        <f>DATE(cars[[#This Row],[year_1]],1,1)</f>
        <v>42736</v>
      </c>
      <c r="E8978" t="s">
        <v>29</v>
      </c>
      <c r="F8978" s="4">
        <v>288</v>
      </c>
      <c r="G8978">
        <v>6</v>
      </c>
      <c r="H8978" t="s">
        <v>33</v>
      </c>
      <c r="I8978" t="s">
        <v>30</v>
      </c>
      <c r="J8978">
        <v>4</v>
      </c>
      <c r="K8978" t="s">
        <v>101</v>
      </c>
      <c r="L8978" t="s">
        <v>31</v>
      </c>
      <c r="M8978" t="s">
        <v>90</v>
      </c>
      <c r="N8978">
        <v>22</v>
      </c>
      <c r="O8978">
        <v>15</v>
      </c>
      <c r="P8978">
        <v>155</v>
      </c>
      <c r="Q8978">
        <v>47625</v>
      </c>
    </row>
    <row r="8979" spans="1:17" x14ac:dyDescent="0.25">
      <c r="A8979" t="s">
        <v>264</v>
      </c>
      <c r="B8979" s="1" t="s">
        <v>404</v>
      </c>
      <c r="C8979">
        <v>2017</v>
      </c>
      <c r="D8979" s="15">
        <f>DATE(cars[[#This Row],[year_1]],1,1)</f>
        <v>42736</v>
      </c>
      <c r="E8979" t="s">
        <v>29</v>
      </c>
      <c r="F8979" s="4">
        <v>288</v>
      </c>
      <c r="G8979">
        <v>6</v>
      </c>
      <c r="H8979" t="s">
        <v>33</v>
      </c>
      <c r="I8979" t="s">
        <v>30</v>
      </c>
      <c r="J8979">
        <v>4</v>
      </c>
      <c r="K8979" t="s">
        <v>101</v>
      </c>
      <c r="L8979" t="s">
        <v>31</v>
      </c>
      <c r="M8979" t="s">
        <v>90</v>
      </c>
      <c r="N8979">
        <v>22</v>
      </c>
      <c r="O8979">
        <v>15</v>
      </c>
      <c r="P8979">
        <v>155</v>
      </c>
      <c r="Q8979">
        <v>43765</v>
      </c>
    </row>
    <row r="8980" spans="1:17" x14ac:dyDescent="0.25">
      <c r="A8980" t="s">
        <v>264</v>
      </c>
      <c r="B8980" s="1" t="s">
        <v>404</v>
      </c>
      <c r="C8980">
        <v>2017</v>
      </c>
      <c r="D8980" s="15">
        <f>DATE(cars[[#This Row],[year_1]],1,1)</f>
        <v>42736</v>
      </c>
      <c r="E8980" t="s">
        <v>29</v>
      </c>
      <c r="F8980" s="4">
        <v>288</v>
      </c>
      <c r="G8980">
        <v>6</v>
      </c>
      <c r="H8980" t="s">
        <v>33</v>
      </c>
      <c r="I8980" t="s">
        <v>34</v>
      </c>
      <c r="J8980">
        <v>4</v>
      </c>
      <c r="K8980" t="s">
        <v>101</v>
      </c>
      <c r="L8980" t="s">
        <v>31</v>
      </c>
      <c r="M8980" t="s">
        <v>90</v>
      </c>
      <c r="N8980">
        <v>22</v>
      </c>
      <c r="O8980">
        <v>15</v>
      </c>
      <c r="P8980">
        <v>155</v>
      </c>
      <c r="Q8980">
        <v>49625</v>
      </c>
    </row>
    <row r="8981" spans="1:17" x14ac:dyDescent="0.25">
      <c r="A8981" t="s">
        <v>186</v>
      </c>
      <c r="B8981" s="1" t="s">
        <v>960</v>
      </c>
      <c r="C8981">
        <v>2016</v>
      </c>
      <c r="D8981" s="15">
        <f>DATE(cars[[#This Row],[year_1]],1,1)</f>
        <v>42370</v>
      </c>
      <c r="E8981" t="s">
        <v>29</v>
      </c>
      <c r="F8981" s="4">
        <v>288</v>
      </c>
      <c r="G8981">
        <v>6</v>
      </c>
      <c r="H8981" t="s">
        <v>33</v>
      </c>
      <c r="I8981" t="s">
        <v>34</v>
      </c>
      <c r="J8981">
        <v>4</v>
      </c>
      <c r="K8981" t="s">
        <v>101</v>
      </c>
      <c r="L8981" t="s">
        <v>31</v>
      </c>
      <c r="M8981" t="s">
        <v>90</v>
      </c>
      <c r="N8981">
        <v>22</v>
      </c>
      <c r="O8981">
        <v>15</v>
      </c>
      <c r="P8981">
        <v>1385</v>
      </c>
      <c r="Q8981">
        <v>44145</v>
      </c>
    </row>
    <row r="8982" spans="1:17" x14ac:dyDescent="0.25">
      <c r="A8982" t="s">
        <v>186</v>
      </c>
      <c r="B8982" s="1" t="s">
        <v>960</v>
      </c>
      <c r="C8982">
        <v>2016</v>
      </c>
      <c r="D8982" s="15">
        <f>DATE(cars[[#This Row],[year_1]],1,1)</f>
        <v>42370</v>
      </c>
      <c r="E8982" t="s">
        <v>29</v>
      </c>
      <c r="F8982" s="4">
        <v>288</v>
      </c>
      <c r="G8982">
        <v>6</v>
      </c>
      <c r="H8982" t="s">
        <v>33</v>
      </c>
      <c r="I8982" t="s">
        <v>30</v>
      </c>
      <c r="J8982">
        <v>4</v>
      </c>
      <c r="K8982" t="s">
        <v>101</v>
      </c>
      <c r="L8982" t="s">
        <v>31</v>
      </c>
      <c r="M8982" t="s">
        <v>90</v>
      </c>
      <c r="N8982">
        <v>22</v>
      </c>
      <c r="O8982">
        <v>15</v>
      </c>
      <c r="P8982">
        <v>1385</v>
      </c>
      <c r="Q8982">
        <v>42145</v>
      </c>
    </row>
    <row r="8983" spans="1:17" x14ac:dyDescent="0.25">
      <c r="A8983" t="s">
        <v>186</v>
      </c>
      <c r="B8983" s="1" t="s">
        <v>960</v>
      </c>
      <c r="C8983">
        <v>2017</v>
      </c>
      <c r="D8983" s="15">
        <f>DATE(cars[[#This Row],[year_1]],1,1)</f>
        <v>42736</v>
      </c>
      <c r="E8983" t="s">
        <v>29</v>
      </c>
      <c r="F8983" s="4">
        <v>288</v>
      </c>
      <c r="G8983">
        <v>6</v>
      </c>
      <c r="H8983" t="s">
        <v>33</v>
      </c>
      <c r="I8983" t="s">
        <v>34</v>
      </c>
      <c r="J8983">
        <v>4</v>
      </c>
      <c r="K8983" t="s">
        <v>101</v>
      </c>
      <c r="L8983" t="s">
        <v>31</v>
      </c>
      <c r="M8983" t="s">
        <v>90</v>
      </c>
      <c r="N8983">
        <v>22</v>
      </c>
      <c r="O8983">
        <v>15</v>
      </c>
      <c r="P8983">
        <v>1385</v>
      </c>
      <c r="Q8983">
        <v>44045</v>
      </c>
    </row>
    <row r="8984" spans="1:17" x14ac:dyDescent="0.25">
      <c r="A8984" t="s">
        <v>186</v>
      </c>
      <c r="B8984" s="1" t="s">
        <v>960</v>
      </c>
      <c r="C8984">
        <v>2017</v>
      </c>
      <c r="D8984" s="15">
        <f>DATE(cars[[#This Row],[year_1]],1,1)</f>
        <v>42736</v>
      </c>
      <c r="E8984" t="s">
        <v>29</v>
      </c>
      <c r="F8984" s="4">
        <v>288</v>
      </c>
      <c r="G8984">
        <v>6</v>
      </c>
      <c r="H8984" t="s">
        <v>33</v>
      </c>
      <c r="I8984" t="s">
        <v>30</v>
      </c>
      <c r="J8984">
        <v>4</v>
      </c>
      <c r="K8984" t="s">
        <v>101</v>
      </c>
      <c r="L8984" t="s">
        <v>31</v>
      </c>
      <c r="M8984" t="s">
        <v>90</v>
      </c>
      <c r="N8984">
        <v>22</v>
      </c>
      <c r="O8984">
        <v>15</v>
      </c>
      <c r="P8984">
        <v>1385</v>
      </c>
      <c r="Q8984">
        <v>42045</v>
      </c>
    </row>
    <row r="8985" spans="1:17" x14ac:dyDescent="0.25">
      <c r="A8985" t="s">
        <v>139</v>
      </c>
      <c r="B8985" s="1" t="s">
        <v>141</v>
      </c>
      <c r="C8985">
        <v>2016</v>
      </c>
      <c r="D8985" s="15">
        <f>DATE(cars[[#This Row],[year_1]],1,1)</f>
        <v>42370</v>
      </c>
      <c r="E8985" t="s">
        <v>29</v>
      </c>
      <c r="F8985" s="4">
        <v>288</v>
      </c>
      <c r="G8985">
        <v>6</v>
      </c>
      <c r="H8985" t="s">
        <v>33</v>
      </c>
      <c r="I8985" t="s">
        <v>34</v>
      </c>
      <c r="J8985">
        <v>4</v>
      </c>
      <c r="K8985" t="s">
        <v>101</v>
      </c>
      <c r="L8985" t="s">
        <v>31</v>
      </c>
      <c r="M8985" t="s">
        <v>90</v>
      </c>
      <c r="N8985">
        <v>22</v>
      </c>
      <c r="O8985">
        <v>15</v>
      </c>
      <c r="P8985">
        <v>549</v>
      </c>
      <c r="Q8985">
        <v>49890</v>
      </c>
    </row>
    <row r="8986" spans="1:17" x14ac:dyDescent="0.25">
      <c r="A8986" t="s">
        <v>139</v>
      </c>
      <c r="B8986" s="1" t="s">
        <v>141</v>
      </c>
      <c r="C8986">
        <v>2016</v>
      </c>
      <c r="D8986" s="15">
        <f>DATE(cars[[#This Row],[year_1]],1,1)</f>
        <v>42370</v>
      </c>
      <c r="E8986" t="s">
        <v>29</v>
      </c>
      <c r="F8986" s="4">
        <v>288</v>
      </c>
      <c r="G8986">
        <v>6</v>
      </c>
      <c r="H8986" t="s">
        <v>33</v>
      </c>
      <c r="I8986" t="s">
        <v>30</v>
      </c>
      <c r="J8986">
        <v>4</v>
      </c>
      <c r="K8986" t="s">
        <v>101</v>
      </c>
      <c r="L8986" t="s">
        <v>31</v>
      </c>
      <c r="M8986" t="s">
        <v>90</v>
      </c>
      <c r="N8986">
        <v>22</v>
      </c>
      <c r="O8986">
        <v>15</v>
      </c>
      <c r="P8986">
        <v>549</v>
      </c>
      <c r="Q8986">
        <v>47890</v>
      </c>
    </row>
    <row r="8987" spans="1:17" x14ac:dyDescent="0.25">
      <c r="A8987" t="s">
        <v>204</v>
      </c>
      <c r="B8987" s="1" t="s">
        <v>657</v>
      </c>
      <c r="C8987">
        <v>1998</v>
      </c>
      <c r="D8987" s="15">
        <f>DATE(cars[[#This Row],[year_1]],1,1)</f>
        <v>35796</v>
      </c>
      <c r="E8987" t="s">
        <v>29</v>
      </c>
      <c r="F8987" s="4">
        <v>290</v>
      </c>
      <c r="G8987">
        <v>8</v>
      </c>
      <c r="H8987" t="s">
        <v>33</v>
      </c>
      <c r="I8987" t="s">
        <v>19</v>
      </c>
      <c r="J8987">
        <v>2</v>
      </c>
      <c r="K8987" t="s">
        <v>27</v>
      </c>
      <c r="L8987" t="s">
        <v>63</v>
      </c>
      <c r="M8987" t="s">
        <v>22</v>
      </c>
      <c r="N8987">
        <v>24</v>
      </c>
      <c r="O8987">
        <v>15</v>
      </c>
      <c r="P8987">
        <v>61</v>
      </c>
      <c r="Q8987">
        <v>2459</v>
      </c>
    </row>
    <row r="8988" spans="1:17" x14ac:dyDescent="0.25">
      <c r="A8988" t="s">
        <v>264</v>
      </c>
      <c r="B8988" s="1" t="s">
        <v>630</v>
      </c>
      <c r="C8988">
        <v>2009</v>
      </c>
      <c r="D8988" s="15">
        <f>DATE(cars[[#This Row],[year_1]],1,1)</f>
        <v>39814</v>
      </c>
      <c r="E8988" t="s">
        <v>38</v>
      </c>
      <c r="F8988" s="4">
        <v>292</v>
      </c>
      <c r="G8988">
        <v>8</v>
      </c>
      <c r="H8988" t="s">
        <v>33</v>
      </c>
      <c r="I8988" t="s">
        <v>30</v>
      </c>
      <c r="J8988">
        <v>4</v>
      </c>
      <c r="K8988" t="s">
        <v>98</v>
      </c>
      <c r="L8988" t="s">
        <v>63</v>
      </c>
      <c r="M8988" t="s">
        <v>32</v>
      </c>
      <c r="N8988">
        <v>22</v>
      </c>
      <c r="O8988">
        <v>15</v>
      </c>
      <c r="P8988">
        <v>155</v>
      </c>
      <c r="Q8988">
        <v>40205</v>
      </c>
    </row>
    <row r="8989" spans="1:17" x14ac:dyDescent="0.25">
      <c r="A8989" t="s">
        <v>264</v>
      </c>
      <c r="B8989" s="1" t="s">
        <v>630</v>
      </c>
      <c r="C8989">
        <v>2010</v>
      </c>
      <c r="D8989" s="15">
        <f>DATE(cars[[#This Row],[year_1]],1,1)</f>
        <v>40179</v>
      </c>
      <c r="E8989" t="s">
        <v>38</v>
      </c>
      <c r="F8989" s="4">
        <v>292</v>
      </c>
      <c r="G8989">
        <v>8</v>
      </c>
      <c r="H8989" t="s">
        <v>33</v>
      </c>
      <c r="I8989" t="s">
        <v>30</v>
      </c>
      <c r="J8989">
        <v>4</v>
      </c>
      <c r="K8989" t="s">
        <v>39</v>
      </c>
      <c r="L8989" t="s">
        <v>63</v>
      </c>
      <c r="M8989" t="s">
        <v>32</v>
      </c>
      <c r="N8989">
        <v>22</v>
      </c>
      <c r="O8989">
        <v>15</v>
      </c>
      <c r="P8989">
        <v>155</v>
      </c>
      <c r="Q8989">
        <v>42515</v>
      </c>
    </row>
    <row r="8990" spans="1:17" x14ac:dyDescent="0.25">
      <c r="A8990" t="s">
        <v>264</v>
      </c>
      <c r="B8990" s="1" t="s">
        <v>630</v>
      </c>
      <c r="C8990">
        <v>2011</v>
      </c>
      <c r="D8990" s="15">
        <f>DATE(cars[[#This Row],[year_1]],1,1)</f>
        <v>40544</v>
      </c>
      <c r="E8990" t="s">
        <v>38</v>
      </c>
      <c r="F8990" s="4">
        <v>292</v>
      </c>
      <c r="G8990">
        <v>8</v>
      </c>
      <c r="H8990" t="s">
        <v>33</v>
      </c>
      <c r="I8990" t="s">
        <v>30</v>
      </c>
      <c r="J8990">
        <v>4</v>
      </c>
      <c r="K8990" t="s">
        <v>39</v>
      </c>
      <c r="L8990" t="s">
        <v>63</v>
      </c>
      <c r="M8990" t="s">
        <v>32</v>
      </c>
      <c r="N8990">
        <v>23</v>
      </c>
      <c r="O8990">
        <v>15</v>
      </c>
      <c r="P8990">
        <v>155</v>
      </c>
      <c r="Q8990">
        <v>44460</v>
      </c>
    </row>
    <row r="8991" spans="1:17" x14ac:dyDescent="0.25">
      <c r="A8991" t="s">
        <v>167</v>
      </c>
      <c r="B8991" s="1" t="s">
        <v>378</v>
      </c>
      <c r="C8991">
        <v>2009</v>
      </c>
      <c r="D8991" s="15">
        <f>DATE(cars[[#This Row],[year_1]],1,1)</f>
        <v>39814</v>
      </c>
      <c r="E8991" t="s">
        <v>29</v>
      </c>
      <c r="F8991" s="4">
        <v>292</v>
      </c>
      <c r="G8991">
        <v>8</v>
      </c>
      <c r="H8991" t="s">
        <v>33</v>
      </c>
      <c r="I8991" t="s">
        <v>30</v>
      </c>
      <c r="J8991">
        <v>4</v>
      </c>
      <c r="K8991" t="s">
        <v>27</v>
      </c>
      <c r="L8991" t="s">
        <v>63</v>
      </c>
      <c r="M8991" t="s">
        <v>32</v>
      </c>
      <c r="N8991">
        <v>22</v>
      </c>
      <c r="O8991">
        <v>15</v>
      </c>
      <c r="P8991">
        <v>1624</v>
      </c>
      <c r="Q8991">
        <v>54230</v>
      </c>
    </row>
    <row r="8992" spans="1:17" x14ac:dyDescent="0.25">
      <c r="A8992" t="s">
        <v>167</v>
      </c>
      <c r="B8992" s="1" t="s">
        <v>378</v>
      </c>
      <c r="C8992">
        <v>2010</v>
      </c>
      <c r="D8992" s="15">
        <f>DATE(cars[[#This Row],[year_1]],1,1)</f>
        <v>40179</v>
      </c>
      <c r="E8992" t="s">
        <v>38</v>
      </c>
      <c r="F8992" s="4">
        <v>292</v>
      </c>
      <c r="G8992">
        <v>8</v>
      </c>
      <c r="H8992" t="s">
        <v>33</v>
      </c>
      <c r="I8992" t="s">
        <v>30</v>
      </c>
      <c r="J8992">
        <v>4</v>
      </c>
      <c r="K8992" t="s">
        <v>27</v>
      </c>
      <c r="L8992" t="s">
        <v>63</v>
      </c>
      <c r="M8992" t="s">
        <v>32</v>
      </c>
      <c r="N8992">
        <v>22</v>
      </c>
      <c r="O8992">
        <v>15</v>
      </c>
      <c r="P8992">
        <v>1624</v>
      </c>
      <c r="Q8992">
        <v>59475</v>
      </c>
    </row>
    <row r="8993" spans="1:17" x14ac:dyDescent="0.25">
      <c r="A8993" t="s">
        <v>167</v>
      </c>
      <c r="B8993" s="1" t="s">
        <v>378</v>
      </c>
      <c r="C8993">
        <v>2011</v>
      </c>
      <c r="D8993" s="15">
        <f>DATE(cars[[#This Row],[year_1]],1,1)</f>
        <v>40544</v>
      </c>
      <c r="E8993" t="s">
        <v>38</v>
      </c>
      <c r="F8993" s="4">
        <v>292</v>
      </c>
      <c r="G8993">
        <v>8</v>
      </c>
      <c r="H8993" t="s">
        <v>33</v>
      </c>
      <c r="I8993" t="s">
        <v>30</v>
      </c>
      <c r="J8993">
        <v>4</v>
      </c>
      <c r="K8993" t="s">
        <v>27</v>
      </c>
      <c r="L8993" t="s">
        <v>63</v>
      </c>
      <c r="M8993" t="s">
        <v>32</v>
      </c>
      <c r="N8993">
        <v>23</v>
      </c>
      <c r="O8993">
        <v>15</v>
      </c>
      <c r="P8993">
        <v>1624</v>
      </c>
      <c r="Q8993">
        <v>59875</v>
      </c>
    </row>
    <row r="8994" spans="1:17" x14ac:dyDescent="0.25">
      <c r="A8994" t="s">
        <v>163</v>
      </c>
      <c r="B8994" s="1" t="s">
        <v>444</v>
      </c>
      <c r="C8994">
        <v>2009</v>
      </c>
      <c r="D8994" s="15">
        <f>DATE(cars[[#This Row],[year_1]],1,1)</f>
        <v>39814</v>
      </c>
      <c r="E8994" t="s">
        <v>29</v>
      </c>
      <c r="F8994" s="4">
        <v>292</v>
      </c>
      <c r="G8994">
        <v>8</v>
      </c>
      <c r="H8994" t="s">
        <v>33</v>
      </c>
      <c r="I8994" t="s">
        <v>19</v>
      </c>
      <c r="J8994">
        <v>4</v>
      </c>
      <c r="K8994" t="s">
        <v>359</v>
      </c>
      <c r="L8994" t="s">
        <v>21</v>
      </c>
      <c r="M8994" t="s">
        <v>196</v>
      </c>
      <c r="N8994">
        <v>21</v>
      </c>
      <c r="O8994">
        <v>15</v>
      </c>
      <c r="P8994">
        <v>5657</v>
      </c>
      <c r="Q8994">
        <v>31145</v>
      </c>
    </row>
    <row r="8995" spans="1:17" x14ac:dyDescent="0.25">
      <c r="A8995" t="s">
        <v>163</v>
      </c>
      <c r="B8995" s="1" t="s">
        <v>444</v>
      </c>
      <c r="C8995">
        <v>2009</v>
      </c>
      <c r="D8995" s="15">
        <f>DATE(cars[[#This Row],[year_1]],1,1)</f>
        <v>39814</v>
      </c>
      <c r="E8995" t="s">
        <v>29</v>
      </c>
      <c r="F8995" s="4">
        <v>292</v>
      </c>
      <c r="G8995">
        <v>8</v>
      </c>
      <c r="H8995" t="s">
        <v>33</v>
      </c>
      <c r="I8995" t="s">
        <v>19</v>
      </c>
      <c r="J8995">
        <v>4</v>
      </c>
      <c r="K8995" t="s">
        <v>101</v>
      </c>
      <c r="L8995" t="s">
        <v>21</v>
      </c>
      <c r="M8995" t="s">
        <v>196</v>
      </c>
      <c r="N8995">
        <v>21</v>
      </c>
      <c r="O8995">
        <v>15</v>
      </c>
      <c r="P8995">
        <v>5657</v>
      </c>
      <c r="Q8995">
        <v>31145</v>
      </c>
    </row>
    <row r="8996" spans="1:17" x14ac:dyDescent="0.25">
      <c r="A8996" t="s">
        <v>163</v>
      </c>
      <c r="B8996" s="1" t="s">
        <v>444</v>
      </c>
      <c r="C8996">
        <v>2009</v>
      </c>
      <c r="D8996" s="15">
        <f>DATE(cars[[#This Row],[year_1]],1,1)</f>
        <v>39814</v>
      </c>
      <c r="E8996" t="s">
        <v>29</v>
      </c>
      <c r="F8996" s="4">
        <v>292</v>
      </c>
      <c r="G8996">
        <v>8</v>
      </c>
      <c r="H8996" t="s">
        <v>33</v>
      </c>
      <c r="I8996" t="s">
        <v>19</v>
      </c>
      <c r="J8996">
        <v>4</v>
      </c>
      <c r="K8996" t="s">
        <v>101</v>
      </c>
      <c r="L8996" t="s">
        <v>21</v>
      </c>
      <c r="M8996" t="s">
        <v>196</v>
      </c>
      <c r="N8996">
        <v>21</v>
      </c>
      <c r="O8996">
        <v>15</v>
      </c>
      <c r="P8996">
        <v>5657</v>
      </c>
      <c r="Q8996">
        <v>27295</v>
      </c>
    </row>
    <row r="8997" spans="1:17" x14ac:dyDescent="0.25">
      <c r="A8997" t="s">
        <v>167</v>
      </c>
      <c r="B8997" s="1" t="s">
        <v>399</v>
      </c>
      <c r="C8997">
        <v>2000</v>
      </c>
      <c r="D8997" s="15">
        <f>DATE(cars[[#This Row],[year_1]],1,1)</f>
        <v>36526</v>
      </c>
      <c r="E8997" t="s">
        <v>29</v>
      </c>
      <c r="F8997" s="4">
        <v>300</v>
      </c>
      <c r="G8997">
        <v>8</v>
      </c>
      <c r="H8997" t="s">
        <v>33</v>
      </c>
      <c r="I8997" t="s">
        <v>30</v>
      </c>
      <c r="J8997">
        <v>2</v>
      </c>
      <c r="K8997" t="s">
        <v>27</v>
      </c>
      <c r="L8997" t="s">
        <v>63</v>
      </c>
      <c r="M8997" t="s">
        <v>22</v>
      </c>
      <c r="N8997">
        <v>25</v>
      </c>
      <c r="O8997">
        <v>15</v>
      </c>
      <c r="P8997">
        <v>1624</v>
      </c>
      <c r="Q8997">
        <v>3257</v>
      </c>
    </row>
    <row r="8998" spans="1:17" x14ac:dyDescent="0.25">
      <c r="A8998" t="s">
        <v>167</v>
      </c>
      <c r="B8998" s="1" t="s">
        <v>399</v>
      </c>
      <c r="C8998">
        <v>2001</v>
      </c>
      <c r="D8998" s="15">
        <f>DATE(cars[[#This Row],[year_1]],1,1)</f>
        <v>36892</v>
      </c>
      <c r="E8998" t="s">
        <v>29</v>
      </c>
      <c r="F8998" s="4">
        <v>300</v>
      </c>
      <c r="G8998">
        <v>8</v>
      </c>
      <c r="H8998" t="s">
        <v>33</v>
      </c>
      <c r="I8998" t="s">
        <v>30</v>
      </c>
      <c r="J8998">
        <v>2</v>
      </c>
      <c r="K8998" t="s">
        <v>27</v>
      </c>
      <c r="L8998" t="s">
        <v>63</v>
      </c>
      <c r="M8998" t="s">
        <v>22</v>
      </c>
      <c r="N8998">
        <v>25</v>
      </c>
      <c r="O8998">
        <v>15</v>
      </c>
      <c r="P8998">
        <v>1624</v>
      </c>
      <c r="Q8998">
        <v>44011</v>
      </c>
    </row>
    <row r="8999" spans="1:17" x14ac:dyDescent="0.25">
      <c r="A8999" t="s">
        <v>139</v>
      </c>
      <c r="B8999" s="1" t="s">
        <v>411</v>
      </c>
      <c r="C8999">
        <v>2009</v>
      </c>
      <c r="D8999" s="15">
        <f>DATE(cars[[#This Row],[year_1]],1,1)</f>
        <v>39814</v>
      </c>
      <c r="E8999" t="s">
        <v>29</v>
      </c>
      <c r="F8999" s="4">
        <v>300</v>
      </c>
      <c r="G8999">
        <v>8</v>
      </c>
      <c r="H8999" t="s">
        <v>33</v>
      </c>
      <c r="I8999" t="s">
        <v>19</v>
      </c>
      <c r="J8999">
        <v>4</v>
      </c>
      <c r="K8999" t="s">
        <v>49</v>
      </c>
      <c r="L8999" t="s">
        <v>31</v>
      </c>
      <c r="M8999" t="s">
        <v>90</v>
      </c>
      <c r="N8999">
        <v>21</v>
      </c>
      <c r="O8999">
        <v>15</v>
      </c>
      <c r="P8999">
        <v>549</v>
      </c>
      <c r="Q8999">
        <v>36535</v>
      </c>
    </row>
    <row r="9000" spans="1:17" x14ac:dyDescent="0.25">
      <c r="A9000" t="s">
        <v>338</v>
      </c>
      <c r="B9000" s="1" t="s">
        <v>538</v>
      </c>
      <c r="C9000">
        <v>1998</v>
      </c>
      <c r="D9000" s="15">
        <f>DATE(cars[[#This Row],[year_1]],1,1)</f>
        <v>35796</v>
      </c>
      <c r="E9000" t="s">
        <v>29</v>
      </c>
      <c r="F9000" s="4">
        <v>300</v>
      </c>
      <c r="G9000">
        <v>8</v>
      </c>
      <c r="H9000" t="s">
        <v>33</v>
      </c>
      <c r="I9000" t="s">
        <v>19</v>
      </c>
      <c r="J9000">
        <v>4</v>
      </c>
      <c r="K9000" t="s">
        <v>24</v>
      </c>
      <c r="L9000" t="s">
        <v>31</v>
      </c>
      <c r="M9000" t="s">
        <v>32</v>
      </c>
      <c r="N9000">
        <v>21</v>
      </c>
      <c r="O9000">
        <v>15</v>
      </c>
      <c r="P9000">
        <v>454</v>
      </c>
      <c r="Q9000">
        <v>3542</v>
      </c>
    </row>
    <row r="9001" spans="1:17" x14ac:dyDescent="0.25">
      <c r="A9001" t="s">
        <v>123</v>
      </c>
      <c r="B9001" s="1" t="s">
        <v>128</v>
      </c>
      <c r="C9001">
        <v>2011</v>
      </c>
      <c r="D9001" s="15">
        <f>DATE(cars[[#This Row],[year_1]],1,1)</f>
        <v>40544</v>
      </c>
      <c r="E9001" t="s">
        <v>17</v>
      </c>
      <c r="F9001" s="4">
        <v>300</v>
      </c>
      <c r="G9001">
        <v>6</v>
      </c>
      <c r="H9001" t="s">
        <v>33</v>
      </c>
      <c r="I9001" t="s">
        <v>34</v>
      </c>
      <c r="J9001">
        <v>4</v>
      </c>
      <c r="K9001" t="s">
        <v>129</v>
      </c>
      <c r="L9001" t="s">
        <v>31</v>
      </c>
      <c r="M9001" t="s">
        <v>90</v>
      </c>
      <c r="N9001">
        <v>22</v>
      </c>
      <c r="O9001">
        <v>15</v>
      </c>
      <c r="P9001">
        <v>376</v>
      </c>
      <c r="Q9001">
        <v>48010</v>
      </c>
    </row>
    <row r="9002" spans="1:17" x14ac:dyDescent="0.25">
      <c r="A9002" t="s">
        <v>338</v>
      </c>
      <c r="B9002" s="1" t="s">
        <v>547</v>
      </c>
      <c r="C9002">
        <v>2015</v>
      </c>
      <c r="D9002" s="15">
        <f>DATE(cars[[#This Row],[year_1]],1,1)</f>
        <v>42005</v>
      </c>
      <c r="E9002" t="s">
        <v>17</v>
      </c>
      <c r="F9002" s="4">
        <v>301</v>
      </c>
      <c r="G9002">
        <v>8</v>
      </c>
      <c r="H9002" t="s">
        <v>33</v>
      </c>
      <c r="I9002" t="s">
        <v>91</v>
      </c>
      <c r="J9002">
        <v>4</v>
      </c>
      <c r="K9002" t="s">
        <v>27</v>
      </c>
      <c r="L9002" t="s">
        <v>31</v>
      </c>
      <c r="M9002" t="s">
        <v>90</v>
      </c>
      <c r="N9002">
        <v>20</v>
      </c>
      <c r="O9002">
        <v>15</v>
      </c>
      <c r="P9002">
        <v>454</v>
      </c>
      <c r="Q9002">
        <v>49485</v>
      </c>
    </row>
    <row r="9003" spans="1:17" x14ac:dyDescent="0.25">
      <c r="A9003" t="s">
        <v>338</v>
      </c>
      <c r="B9003" s="1" t="s">
        <v>547</v>
      </c>
      <c r="C9003">
        <v>2015</v>
      </c>
      <c r="D9003" s="15">
        <f>DATE(cars[[#This Row],[year_1]],1,1)</f>
        <v>42005</v>
      </c>
      <c r="E9003" t="s">
        <v>17</v>
      </c>
      <c r="F9003" s="4">
        <v>301</v>
      </c>
      <c r="G9003">
        <v>8</v>
      </c>
      <c r="H9003" t="s">
        <v>33</v>
      </c>
      <c r="I9003" t="s">
        <v>91</v>
      </c>
      <c r="J9003">
        <v>4</v>
      </c>
      <c r="K9003" t="s">
        <v>27</v>
      </c>
      <c r="L9003" t="s">
        <v>31</v>
      </c>
      <c r="M9003" t="s">
        <v>90</v>
      </c>
      <c r="N9003">
        <v>20</v>
      </c>
      <c r="O9003">
        <v>15</v>
      </c>
      <c r="P9003">
        <v>454</v>
      </c>
      <c r="Q9003">
        <v>61115</v>
      </c>
    </row>
    <row r="9004" spans="1:17" x14ac:dyDescent="0.25">
      <c r="A9004" t="s">
        <v>338</v>
      </c>
      <c r="B9004" s="1" t="s">
        <v>547</v>
      </c>
      <c r="C9004">
        <v>2016</v>
      </c>
      <c r="D9004" s="15">
        <f>DATE(cars[[#This Row],[year_1]],1,1)</f>
        <v>42370</v>
      </c>
      <c r="E9004" t="s">
        <v>17</v>
      </c>
      <c r="F9004" s="4">
        <v>301</v>
      </c>
      <c r="G9004">
        <v>8</v>
      </c>
      <c r="H9004" t="s">
        <v>33</v>
      </c>
      <c r="I9004" t="s">
        <v>91</v>
      </c>
      <c r="J9004">
        <v>4</v>
      </c>
      <c r="K9004" t="s">
        <v>27</v>
      </c>
      <c r="L9004" t="s">
        <v>31</v>
      </c>
      <c r="M9004" t="s">
        <v>90</v>
      </c>
      <c r="N9004">
        <v>20</v>
      </c>
      <c r="O9004">
        <v>15</v>
      </c>
      <c r="P9004">
        <v>454</v>
      </c>
      <c r="Q9004">
        <v>50780</v>
      </c>
    </row>
    <row r="9005" spans="1:17" x14ac:dyDescent="0.25">
      <c r="A9005" t="s">
        <v>338</v>
      </c>
      <c r="B9005" s="1" t="s">
        <v>547</v>
      </c>
      <c r="C9005">
        <v>2016</v>
      </c>
      <c r="D9005" s="15">
        <f>DATE(cars[[#This Row],[year_1]],1,1)</f>
        <v>42370</v>
      </c>
      <c r="E9005" t="s">
        <v>17</v>
      </c>
      <c r="F9005" s="4">
        <v>301</v>
      </c>
      <c r="G9005">
        <v>8</v>
      </c>
      <c r="H9005" t="s">
        <v>33</v>
      </c>
      <c r="I9005" t="s">
        <v>91</v>
      </c>
      <c r="J9005">
        <v>4</v>
      </c>
      <c r="K9005" t="s">
        <v>27</v>
      </c>
      <c r="L9005" t="s">
        <v>31</v>
      </c>
      <c r="M9005" t="s">
        <v>90</v>
      </c>
      <c r="N9005">
        <v>20</v>
      </c>
      <c r="O9005">
        <v>15</v>
      </c>
      <c r="P9005">
        <v>454</v>
      </c>
      <c r="Q9005">
        <v>62155</v>
      </c>
    </row>
    <row r="9006" spans="1:17" x14ac:dyDescent="0.25">
      <c r="A9006" t="s">
        <v>338</v>
      </c>
      <c r="B9006" s="1" t="s">
        <v>547</v>
      </c>
      <c r="C9006">
        <v>2017</v>
      </c>
      <c r="D9006" s="15">
        <f>DATE(cars[[#This Row],[year_1]],1,1)</f>
        <v>42736</v>
      </c>
      <c r="E9006" t="s">
        <v>17</v>
      </c>
      <c r="F9006" s="4">
        <v>301</v>
      </c>
      <c r="G9006">
        <v>8</v>
      </c>
      <c r="H9006" t="s">
        <v>33</v>
      </c>
      <c r="I9006" t="s">
        <v>91</v>
      </c>
      <c r="J9006">
        <v>4</v>
      </c>
      <c r="K9006" t="s">
        <v>27</v>
      </c>
      <c r="L9006" t="s">
        <v>31</v>
      </c>
      <c r="M9006" t="s">
        <v>90</v>
      </c>
      <c r="N9006">
        <v>18</v>
      </c>
      <c r="O9006">
        <v>15</v>
      </c>
      <c r="P9006">
        <v>454</v>
      </c>
      <c r="Q9006">
        <v>51280</v>
      </c>
    </row>
    <row r="9007" spans="1:17" x14ac:dyDescent="0.25">
      <c r="A9007" t="s">
        <v>338</v>
      </c>
      <c r="B9007" s="1" t="s">
        <v>547</v>
      </c>
      <c r="C9007">
        <v>2017</v>
      </c>
      <c r="D9007" s="15">
        <f>DATE(cars[[#This Row],[year_1]],1,1)</f>
        <v>42736</v>
      </c>
      <c r="E9007" t="s">
        <v>17</v>
      </c>
      <c r="F9007" s="4">
        <v>301</v>
      </c>
      <c r="G9007">
        <v>8</v>
      </c>
      <c r="H9007" t="s">
        <v>33</v>
      </c>
      <c r="I9007" t="s">
        <v>91</v>
      </c>
      <c r="J9007">
        <v>4</v>
      </c>
      <c r="K9007" t="s">
        <v>27</v>
      </c>
      <c r="L9007" t="s">
        <v>31</v>
      </c>
      <c r="M9007" t="s">
        <v>90</v>
      </c>
      <c r="N9007">
        <v>18</v>
      </c>
      <c r="O9007">
        <v>15</v>
      </c>
      <c r="P9007">
        <v>454</v>
      </c>
      <c r="Q9007">
        <v>62980</v>
      </c>
    </row>
    <row r="9008" spans="1:17" x14ac:dyDescent="0.25">
      <c r="A9008" t="s">
        <v>114</v>
      </c>
      <c r="B9008" s="1" t="s">
        <v>460</v>
      </c>
      <c r="C9008">
        <v>2000</v>
      </c>
      <c r="D9008" s="15">
        <f>DATE(cars[[#This Row],[year_1]],1,1)</f>
        <v>36526</v>
      </c>
      <c r="E9008" t="s">
        <v>29</v>
      </c>
      <c r="F9008" s="4">
        <v>305</v>
      </c>
      <c r="G9008">
        <v>8</v>
      </c>
      <c r="H9008" t="s">
        <v>155</v>
      </c>
      <c r="I9008" t="s">
        <v>19</v>
      </c>
      <c r="J9008">
        <v>2</v>
      </c>
      <c r="K9008" t="s">
        <v>66</v>
      </c>
      <c r="L9008" t="s">
        <v>31</v>
      </c>
      <c r="M9008" t="s">
        <v>67</v>
      </c>
      <c r="N9008">
        <v>23</v>
      </c>
      <c r="O9008">
        <v>15</v>
      </c>
      <c r="P9008">
        <v>210</v>
      </c>
      <c r="Q9008">
        <v>6175</v>
      </c>
    </row>
    <row r="9009" spans="1:17" x14ac:dyDescent="0.25">
      <c r="A9009" t="s">
        <v>114</v>
      </c>
      <c r="B9009" s="1" t="s">
        <v>460</v>
      </c>
      <c r="C9009">
        <v>2000</v>
      </c>
      <c r="D9009" s="15">
        <f>DATE(cars[[#This Row],[year_1]],1,1)</f>
        <v>36526</v>
      </c>
      <c r="E9009" t="s">
        <v>29</v>
      </c>
      <c r="F9009" s="4">
        <v>305</v>
      </c>
      <c r="G9009">
        <v>8</v>
      </c>
      <c r="H9009" t="s">
        <v>155</v>
      </c>
      <c r="I9009" t="s">
        <v>19</v>
      </c>
      <c r="J9009">
        <v>2</v>
      </c>
      <c r="K9009" t="s">
        <v>68</v>
      </c>
      <c r="L9009" t="s">
        <v>31</v>
      </c>
      <c r="M9009" t="s">
        <v>67</v>
      </c>
      <c r="N9009">
        <v>23</v>
      </c>
      <c r="O9009">
        <v>15</v>
      </c>
      <c r="P9009">
        <v>210</v>
      </c>
      <c r="Q9009">
        <v>8548</v>
      </c>
    </row>
    <row r="9010" spans="1:17" x14ac:dyDescent="0.25">
      <c r="A9010" t="s">
        <v>114</v>
      </c>
      <c r="B9010" s="1" t="s">
        <v>460</v>
      </c>
      <c r="C9010">
        <v>2000</v>
      </c>
      <c r="D9010" s="15">
        <f>DATE(cars[[#This Row],[year_1]],1,1)</f>
        <v>36526</v>
      </c>
      <c r="E9010" t="s">
        <v>29</v>
      </c>
      <c r="F9010" s="4">
        <v>305</v>
      </c>
      <c r="G9010">
        <v>8</v>
      </c>
      <c r="H9010" t="s">
        <v>155</v>
      </c>
      <c r="I9010" t="s">
        <v>19</v>
      </c>
      <c r="J9010">
        <v>2</v>
      </c>
      <c r="K9010" t="s">
        <v>98</v>
      </c>
      <c r="L9010" t="s">
        <v>31</v>
      </c>
      <c r="M9010" t="s">
        <v>25</v>
      </c>
      <c r="N9010">
        <v>23</v>
      </c>
      <c r="O9010">
        <v>15</v>
      </c>
      <c r="P9010">
        <v>210</v>
      </c>
      <c r="Q9010">
        <v>9567</v>
      </c>
    </row>
    <row r="9011" spans="1:17" x14ac:dyDescent="0.25">
      <c r="A9011" t="s">
        <v>88</v>
      </c>
      <c r="B9011" s="1" t="s">
        <v>972</v>
      </c>
      <c r="C9011">
        <v>2015</v>
      </c>
      <c r="D9011" s="15">
        <f>DATE(cars[[#This Row],[year_1]],1,1)</f>
        <v>42005</v>
      </c>
      <c r="E9011" t="s">
        <v>29</v>
      </c>
      <c r="F9011" s="4">
        <v>310</v>
      </c>
      <c r="G9011">
        <v>8</v>
      </c>
      <c r="H9011" t="s">
        <v>33</v>
      </c>
      <c r="I9011" t="s">
        <v>19</v>
      </c>
      <c r="J9011">
        <v>4</v>
      </c>
      <c r="K9011" t="s">
        <v>49</v>
      </c>
      <c r="L9011" t="s">
        <v>63</v>
      </c>
      <c r="M9011" t="s">
        <v>214</v>
      </c>
      <c r="N9011">
        <v>19</v>
      </c>
      <c r="O9011">
        <v>15</v>
      </c>
      <c r="P9011">
        <v>2031</v>
      </c>
      <c r="Q9011">
        <v>30160</v>
      </c>
    </row>
    <row r="9012" spans="1:17" x14ac:dyDescent="0.25">
      <c r="A9012" t="s">
        <v>88</v>
      </c>
      <c r="B9012" s="1" t="s">
        <v>972</v>
      </c>
      <c r="C9012">
        <v>2015</v>
      </c>
      <c r="D9012" s="15">
        <f>DATE(cars[[#This Row],[year_1]],1,1)</f>
        <v>42005</v>
      </c>
      <c r="E9012" t="s">
        <v>29</v>
      </c>
      <c r="F9012" s="4">
        <v>310</v>
      </c>
      <c r="G9012">
        <v>8</v>
      </c>
      <c r="H9012" t="s">
        <v>33</v>
      </c>
      <c r="I9012" t="s">
        <v>19</v>
      </c>
      <c r="J9012">
        <v>4</v>
      </c>
      <c r="K9012" t="s">
        <v>49</v>
      </c>
      <c r="L9012" t="s">
        <v>63</v>
      </c>
      <c r="M9012" t="s">
        <v>196</v>
      </c>
      <c r="N9012">
        <v>19</v>
      </c>
      <c r="O9012">
        <v>15</v>
      </c>
      <c r="P9012">
        <v>2031</v>
      </c>
      <c r="Q9012">
        <v>32480</v>
      </c>
    </row>
    <row r="9013" spans="1:17" x14ac:dyDescent="0.25">
      <c r="A9013" t="s">
        <v>88</v>
      </c>
      <c r="B9013" s="1" t="s">
        <v>972</v>
      </c>
      <c r="C9013">
        <v>2015</v>
      </c>
      <c r="D9013" s="15">
        <f>DATE(cars[[#This Row],[year_1]],1,1)</f>
        <v>42005</v>
      </c>
      <c r="E9013" t="s">
        <v>29</v>
      </c>
      <c r="F9013" s="4">
        <v>310</v>
      </c>
      <c r="G9013">
        <v>8</v>
      </c>
      <c r="H9013" t="s">
        <v>33</v>
      </c>
      <c r="I9013" t="s">
        <v>19</v>
      </c>
      <c r="J9013">
        <v>4</v>
      </c>
      <c r="K9013" t="s">
        <v>49</v>
      </c>
      <c r="L9013" t="s">
        <v>63</v>
      </c>
      <c r="M9013" t="s">
        <v>214</v>
      </c>
      <c r="N9013">
        <v>19</v>
      </c>
      <c r="O9013">
        <v>15</v>
      </c>
      <c r="P9013">
        <v>2031</v>
      </c>
      <c r="Q9013">
        <v>28510</v>
      </c>
    </row>
    <row r="9014" spans="1:17" x14ac:dyDescent="0.25">
      <c r="A9014" t="s">
        <v>88</v>
      </c>
      <c r="B9014" s="1" t="s">
        <v>972</v>
      </c>
      <c r="C9014">
        <v>2016</v>
      </c>
      <c r="D9014" s="15">
        <f>DATE(cars[[#This Row],[year_1]],1,1)</f>
        <v>42370</v>
      </c>
      <c r="E9014" t="s">
        <v>29</v>
      </c>
      <c r="F9014" s="4">
        <v>310</v>
      </c>
      <c r="G9014">
        <v>8</v>
      </c>
      <c r="H9014" t="s">
        <v>33</v>
      </c>
      <c r="I9014" t="s">
        <v>19</v>
      </c>
      <c r="J9014">
        <v>4</v>
      </c>
      <c r="K9014" t="s">
        <v>49</v>
      </c>
      <c r="L9014" t="s">
        <v>63</v>
      </c>
      <c r="M9014" t="s">
        <v>214</v>
      </c>
      <c r="N9014">
        <v>19</v>
      </c>
      <c r="O9014">
        <v>15</v>
      </c>
      <c r="P9014">
        <v>2031</v>
      </c>
      <c r="Q9014">
        <v>29140</v>
      </c>
    </row>
    <row r="9015" spans="1:17" x14ac:dyDescent="0.25">
      <c r="A9015" t="s">
        <v>88</v>
      </c>
      <c r="B9015" s="1" t="s">
        <v>972</v>
      </c>
      <c r="C9015">
        <v>2016</v>
      </c>
      <c r="D9015" s="15">
        <f>DATE(cars[[#This Row],[year_1]],1,1)</f>
        <v>42370</v>
      </c>
      <c r="E9015" t="s">
        <v>29</v>
      </c>
      <c r="F9015" s="4">
        <v>310</v>
      </c>
      <c r="G9015">
        <v>8</v>
      </c>
      <c r="H9015" t="s">
        <v>33</v>
      </c>
      <c r="I9015" t="s">
        <v>19</v>
      </c>
      <c r="J9015">
        <v>4</v>
      </c>
      <c r="K9015" t="s">
        <v>49</v>
      </c>
      <c r="L9015" t="s">
        <v>63</v>
      </c>
      <c r="M9015" t="s">
        <v>196</v>
      </c>
      <c r="N9015">
        <v>19</v>
      </c>
      <c r="O9015">
        <v>15</v>
      </c>
      <c r="P9015">
        <v>2031</v>
      </c>
      <c r="Q9015">
        <v>33270</v>
      </c>
    </row>
    <row r="9016" spans="1:17" x14ac:dyDescent="0.25">
      <c r="A9016" t="s">
        <v>88</v>
      </c>
      <c r="B9016" s="1" t="s">
        <v>972</v>
      </c>
      <c r="C9016">
        <v>2016</v>
      </c>
      <c r="D9016" s="15">
        <f>DATE(cars[[#This Row],[year_1]],1,1)</f>
        <v>42370</v>
      </c>
      <c r="E9016" t="s">
        <v>29</v>
      </c>
      <c r="F9016" s="4">
        <v>310</v>
      </c>
      <c r="G9016">
        <v>8</v>
      </c>
      <c r="H9016" t="s">
        <v>33</v>
      </c>
      <c r="I9016" t="s">
        <v>19</v>
      </c>
      <c r="J9016">
        <v>4</v>
      </c>
      <c r="K9016" t="s">
        <v>49</v>
      </c>
      <c r="L9016" t="s">
        <v>63</v>
      </c>
      <c r="M9016" t="s">
        <v>214</v>
      </c>
      <c r="N9016">
        <v>19</v>
      </c>
      <c r="O9016">
        <v>15</v>
      </c>
      <c r="P9016">
        <v>2031</v>
      </c>
      <c r="Q9016">
        <v>30950</v>
      </c>
    </row>
    <row r="9017" spans="1:17" x14ac:dyDescent="0.25">
      <c r="A9017" t="s">
        <v>88</v>
      </c>
      <c r="B9017" s="1" t="s">
        <v>972</v>
      </c>
      <c r="C9017">
        <v>2017</v>
      </c>
      <c r="D9017" s="15">
        <f>DATE(cars[[#This Row],[year_1]],1,1)</f>
        <v>42736</v>
      </c>
      <c r="E9017" t="s">
        <v>29</v>
      </c>
      <c r="F9017" s="4">
        <v>310</v>
      </c>
      <c r="G9017">
        <v>8</v>
      </c>
      <c r="H9017" t="s">
        <v>33</v>
      </c>
      <c r="I9017" t="s">
        <v>19</v>
      </c>
      <c r="J9017">
        <v>4</v>
      </c>
      <c r="K9017" t="s">
        <v>49</v>
      </c>
      <c r="L9017" t="s">
        <v>63</v>
      </c>
      <c r="M9017" t="s">
        <v>214</v>
      </c>
      <c r="N9017">
        <v>19</v>
      </c>
      <c r="O9017">
        <v>15</v>
      </c>
      <c r="P9017">
        <v>2031</v>
      </c>
      <c r="Q9017">
        <v>31830</v>
      </c>
    </row>
    <row r="9018" spans="1:17" x14ac:dyDescent="0.25">
      <c r="A9018" t="s">
        <v>88</v>
      </c>
      <c r="B9018" s="1" t="s">
        <v>972</v>
      </c>
      <c r="C9018">
        <v>2017</v>
      </c>
      <c r="D9018" s="15">
        <f>DATE(cars[[#This Row],[year_1]],1,1)</f>
        <v>42736</v>
      </c>
      <c r="E9018" t="s">
        <v>29</v>
      </c>
      <c r="F9018" s="4">
        <v>310</v>
      </c>
      <c r="G9018">
        <v>8</v>
      </c>
      <c r="H9018" t="s">
        <v>33</v>
      </c>
      <c r="I9018" t="s">
        <v>19</v>
      </c>
      <c r="J9018">
        <v>4</v>
      </c>
      <c r="K9018" t="s">
        <v>49</v>
      </c>
      <c r="L9018" t="s">
        <v>63</v>
      </c>
      <c r="M9018" t="s">
        <v>196</v>
      </c>
      <c r="N9018">
        <v>19</v>
      </c>
      <c r="O9018">
        <v>15</v>
      </c>
      <c r="P9018">
        <v>2031</v>
      </c>
      <c r="Q9018">
        <v>34150</v>
      </c>
    </row>
    <row r="9019" spans="1:17" x14ac:dyDescent="0.25">
      <c r="A9019" t="s">
        <v>88</v>
      </c>
      <c r="B9019" s="1" t="s">
        <v>972</v>
      </c>
      <c r="C9019">
        <v>2017</v>
      </c>
      <c r="D9019" s="15">
        <f>DATE(cars[[#This Row],[year_1]],1,1)</f>
        <v>42736</v>
      </c>
      <c r="E9019" t="s">
        <v>29</v>
      </c>
      <c r="F9019" s="4">
        <v>310</v>
      </c>
      <c r="G9019">
        <v>8</v>
      </c>
      <c r="H9019" t="s">
        <v>33</v>
      </c>
      <c r="I9019" t="s">
        <v>19</v>
      </c>
      <c r="J9019">
        <v>4</v>
      </c>
      <c r="K9019" t="s">
        <v>49</v>
      </c>
      <c r="L9019" t="s">
        <v>63</v>
      </c>
      <c r="M9019" t="s">
        <v>214</v>
      </c>
      <c r="N9019">
        <v>19</v>
      </c>
      <c r="O9019">
        <v>15</v>
      </c>
      <c r="P9019">
        <v>2031</v>
      </c>
      <c r="Q9019">
        <v>30020</v>
      </c>
    </row>
    <row r="9020" spans="1:17" x14ac:dyDescent="0.25">
      <c r="A9020" t="s">
        <v>220</v>
      </c>
      <c r="B9020" s="1" t="s">
        <v>948</v>
      </c>
      <c r="C9020">
        <v>2008</v>
      </c>
      <c r="D9020" s="15">
        <f>DATE(cars[[#This Row],[year_1]],1,1)</f>
        <v>39448</v>
      </c>
      <c r="E9020" t="s">
        <v>60</v>
      </c>
      <c r="F9020" s="4">
        <v>310</v>
      </c>
      <c r="G9020">
        <v>10</v>
      </c>
      <c r="H9020" t="s">
        <v>33</v>
      </c>
      <c r="I9020" t="s">
        <v>34</v>
      </c>
      <c r="J9020">
        <v>4</v>
      </c>
      <c r="K9020" t="s">
        <v>269</v>
      </c>
      <c r="L9020" t="s">
        <v>31</v>
      </c>
      <c r="M9020" t="s">
        <v>90</v>
      </c>
      <c r="N9020">
        <v>20</v>
      </c>
      <c r="O9020">
        <v>15</v>
      </c>
      <c r="P9020">
        <v>873</v>
      </c>
      <c r="Q9020">
        <v>68340</v>
      </c>
    </row>
    <row r="9021" spans="1:17" x14ac:dyDescent="0.25">
      <c r="A9021" t="s">
        <v>15</v>
      </c>
      <c r="B9021" s="1" t="s">
        <v>665</v>
      </c>
      <c r="C9021">
        <v>2001</v>
      </c>
      <c r="D9021" s="15">
        <f>DATE(cars[[#This Row],[year_1]],1,1)</f>
        <v>36892</v>
      </c>
      <c r="E9021" t="s">
        <v>17</v>
      </c>
      <c r="F9021" s="4">
        <v>315</v>
      </c>
      <c r="G9021">
        <v>6</v>
      </c>
      <c r="H9021" t="s">
        <v>18</v>
      </c>
      <c r="I9021" t="s">
        <v>19</v>
      </c>
      <c r="J9021">
        <v>2</v>
      </c>
      <c r="K9021" t="s">
        <v>20</v>
      </c>
      <c r="L9021" t="s">
        <v>21</v>
      </c>
      <c r="M9021" t="s">
        <v>22</v>
      </c>
      <c r="N9021">
        <v>23</v>
      </c>
      <c r="O9021">
        <v>15</v>
      </c>
      <c r="P9021">
        <v>3916</v>
      </c>
      <c r="Q9021">
        <v>44990</v>
      </c>
    </row>
    <row r="9022" spans="1:17" x14ac:dyDescent="0.25">
      <c r="A9022" t="s">
        <v>15</v>
      </c>
      <c r="B9022" s="1" t="s">
        <v>665</v>
      </c>
      <c r="C9022">
        <v>2001</v>
      </c>
      <c r="D9022" s="15">
        <f>DATE(cars[[#This Row],[year_1]],1,1)</f>
        <v>36892</v>
      </c>
      <c r="E9022" t="s">
        <v>17</v>
      </c>
      <c r="F9022" s="4">
        <v>315</v>
      </c>
      <c r="G9022">
        <v>6</v>
      </c>
      <c r="H9022" t="s">
        <v>18</v>
      </c>
      <c r="I9022" t="s">
        <v>19</v>
      </c>
      <c r="J9022">
        <v>2</v>
      </c>
      <c r="K9022" t="s">
        <v>20</v>
      </c>
      <c r="L9022" t="s">
        <v>21</v>
      </c>
      <c r="M9022" t="s">
        <v>25</v>
      </c>
      <c r="N9022">
        <v>23</v>
      </c>
      <c r="O9022">
        <v>15</v>
      </c>
      <c r="P9022">
        <v>3916</v>
      </c>
      <c r="Q9022">
        <v>45990</v>
      </c>
    </row>
    <row r="9023" spans="1:17" x14ac:dyDescent="0.25">
      <c r="A9023" t="s">
        <v>167</v>
      </c>
      <c r="B9023" s="1" t="s">
        <v>914</v>
      </c>
      <c r="C9023">
        <v>2009</v>
      </c>
      <c r="D9023" s="15">
        <f>DATE(cars[[#This Row],[year_1]],1,1)</f>
        <v>39814</v>
      </c>
      <c r="E9023" t="s">
        <v>17</v>
      </c>
      <c r="F9023" s="4">
        <v>320</v>
      </c>
      <c r="G9023">
        <v>8</v>
      </c>
      <c r="H9023" t="s">
        <v>33</v>
      </c>
      <c r="I9023" t="s">
        <v>19</v>
      </c>
      <c r="J9023">
        <v>4</v>
      </c>
      <c r="K9023" t="s">
        <v>24</v>
      </c>
      <c r="L9023" t="s">
        <v>63</v>
      </c>
      <c r="M9023" t="s">
        <v>32</v>
      </c>
      <c r="N9023">
        <v>24</v>
      </c>
      <c r="O9023">
        <v>15</v>
      </c>
      <c r="P9023">
        <v>1624</v>
      </c>
      <c r="Q9023">
        <v>56345</v>
      </c>
    </row>
    <row r="9024" spans="1:17" x14ac:dyDescent="0.25">
      <c r="A9024" t="s">
        <v>167</v>
      </c>
      <c r="B9024" s="1" t="s">
        <v>914</v>
      </c>
      <c r="C9024">
        <v>2010</v>
      </c>
      <c r="D9024" s="15">
        <f>DATE(cars[[#This Row],[year_1]],1,1)</f>
        <v>40179</v>
      </c>
      <c r="E9024" t="s">
        <v>38</v>
      </c>
      <c r="F9024" s="4">
        <v>320</v>
      </c>
      <c r="G9024">
        <v>8</v>
      </c>
      <c r="H9024" t="s">
        <v>33</v>
      </c>
      <c r="I9024" t="s">
        <v>19</v>
      </c>
      <c r="J9024">
        <v>4</v>
      </c>
      <c r="K9024" t="s">
        <v>24</v>
      </c>
      <c r="L9024" t="s">
        <v>63</v>
      </c>
      <c r="M9024" t="s">
        <v>32</v>
      </c>
      <c r="N9024">
        <v>24</v>
      </c>
      <c r="O9024">
        <v>15</v>
      </c>
      <c r="P9024">
        <v>1624</v>
      </c>
      <c r="Q9024">
        <v>68785</v>
      </c>
    </row>
    <row r="9025" spans="1:17" x14ac:dyDescent="0.25">
      <c r="A9025" t="s">
        <v>167</v>
      </c>
      <c r="B9025" s="1" t="s">
        <v>914</v>
      </c>
      <c r="C9025">
        <v>2010</v>
      </c>
      <c r="D9025" s="15">
        <f>DATE(cars[[#This Row],[year_1]],1,1)</f>
        <v>40179</v>
      </c>
      <c r="E9025" t="s">
        <v>38</v>
      </c>
      <c r="F9025" s="4">
        <v>320</v>
      </c>
      <c r="G9025">
        <v>8</v>
      </c>
      <c r="H9025" t="s">
        <v>33</v>
      </c>
      <c r="I9025" t="s">
        <v>19</v>
      </c>
      <c r="J9025">
        <v>4</v>
      </c>
      <c r="K9025" t="s">
        <v>24</v>
      </c>
      <c r="L9025" t="s">
        <v>63</v>
      </c>
      <c r="M9025" t="s">
        <v>32</v>
      </c>
      <c r="N9025">
        <v>24</v>
      </c>
      <c r="O9025">
        <v>15</v>
      </c>
      <c r="P9025">
        <v>1624</v>
      </c>
      <c r="Q9025">
        <v>56345</v>
      </c>
    </row>
    <row r="9026" spans="1:17" x14ac:dyDescent="0.25">
      <c r="A9026" t="s">
        <v>167</v>
      </c>
      <c r="B9026" s="1" t="s">
        <v>1031</v>
      </c>
      <c r="C9026">
        <v>2007</v>
      </c>
      <c r="D9026" s="15">
        <f>DATE(cars[[#This Row],[year_1]],1,1)</f>
        <v>39083</v>
      </c>
      <c r="E9026" t="s">
        <v>29</v>
      </c>
      <c r="F9026" s="4">
        <v>320</v>
      </c>
      <c r="G9026">
        <v>8</v>
      </c>
      <c r="H9026" t="s">
        <v>33</v>
      </c>
      <c r="I9026" t="s">
        <v>19</v>
      </c>
      <c r="J9026">
        <v>2</v>
      </c>
      <c r="K9026" t="s">
        <v>27</v>
      </c>
      <c r="L9026" t="s">
        <v>21</v>
      </c>
      <c r="M9026" t="s">
        <v>25</v>
      </c>
      <c r="N9026">
        <v>24</v>
      </c>
      <c r="O9026">
        <v>15</v>
      </c>
      <c r="P9026">
        <v>1624</v>
      </c>
      <c r="Q9026">
        <v>80655</v>
      </c>
    </row>
    <row r="9027" spans="1:17" x14ac:dyDescent="0.25">
      <c r="A9027" t="s">
        <v>167</v>
      </c>
      <c r="B9027" s="1" t="s">
        <v>1031</v>
      </c>
      <c r="C9027">
        <v>2007</v>
      </c>
      <c r="D9027" s="15">
        <f>DATE(cars[[#This Row],[year_1]],1,1)</f>
        <v>39083</v>
      </c>
      <c r="E9027" t="s">
        <v>29</v>
      </c>
      <c r="F9027" s="4">
        <v>320</v>
      </c>
      <c r="G9027">
        <v>8</v>
      </c>
      <c r="H9027" t="s">
        <v>33</v>
      </c>
      <c r="I9027" t="s">
        <v>19</v>
      </c>
      <c r="J9027">
        <v>2</v>
      </c>
      <c r="K9027" t="s">
        <v>27</v>
      </c>
      <c r="L9027" t="s">
        <v>21</v>
      </c>
      <c r="M9027" t="s">
        <v>25</v>
      </c>
      <c r="N9027">
        <v>24</v>
      </c>
      <c r="O9027">
        <v>15</v>
      </c>
      <c r="P9027">
        <v>1624</v>
      </c>
      <c r="Q9027">
        <v>84160</v>
      </c>
    </row>
    <row r="9028" spans="1:17" x14ac:dyDescent="0.25">
      <c r="A9028" t="s">
        <v>167</v>
      </c>
      <c r="B9028" s="1" t="s">
        <v>1031</v>
      </c>
      <c r="C9028">
        <v>2007</v>
      </c>
      <c r="D9028" s="15">
        <f>DATE(cars[[#This Row],[year_1]],1,1)</f>
        <v>39083</v>
      </c>
      <c r="E9028" t="s">
        <v>29</v>
      </c>
      <c r="F9028" s="4">
        <v>320</v>
      </c>
      <c r="G9028">
        <v>8</v>
      </c>
      <c r="H9028" t="s">
        <v>33</v>
      </c>
      <c r="I9028" t="s">
        <v>19</v>
      </c>
      <c r="J9028">
        <v>2</v>
      </c>
      <c r="K9028" t="s">
        <v>27</v>
      </c>
      <c r="L9028" t="s">
        <v>21</v>
      </c>
      <c r="M9028" t="s">
        <v>25</v>
      </c>
      <c r="N9028">
        <v>24</v>
      </c>
      <c r="O9028">
        <v>15</v>
      </c>
      <c r="P9028">
        <v>1624</v>
      </c>
      <c r="Q9028">
        <v>78335</v>
      </c>
    </row>
    <row r="9029" spans="1:17" x14ac:dyDescent="0.25">
      <c r="A9029" t="s">
        <v>167</v>
      </c>
      <c r="B9029" s="1" t="s">
        <v>1031</v>
      </c>
      <c r="C9029">
        <v>2008</v>
      </c>
      <c r="D9029" s="15">
        <f>DATE(cars[[#This Row],[year_1]],1,1)</f>
        <v>39448</v>
      </c>
      <c r="E9029" t="s">
        <v>29</v>
      </c>
      <c r="F9029" s="4">
        <v>320</v>
      </c>
      <c r="G9029">
        <v>8</v>
      </c>
      <c r="H9029" t="s">
        <v>33</v>
      </c>
      <c r="I9029" t="s">
        <v>19</v>
      </c>
      <c r="J9029">
        <v>2</v>
      </c>
      <c r="K9029" t="s">
        <v>27</v>
      </c>
      <c r="L9029" t="s">
        <v>21</v>
      </c>
      <c r="M9029" t="s">
        <v>25</v>
      </c>
      <c r="N9029">
        <v>24</v>
      </c>
      <c r="O9029">
        <v>15</v>
      </c>
      <c r="P9029">
        <v>1624</v>
      </c>
      <c r="Q9029">
        <v>80650</v>
      </c>
    </row>
    <row r="9030" spans="1:17" x14ac:dyDescent="0.25">
      <c r="A9030" t="s">
        <v>167</v>
      </c>
      <c r="B9030" s="1" t="s">
        <v>1031</v>
      </c>
      <c r="C9030">
        <v>2008</v>
      </c>
      <c r="D9030" s="15">
        <f>DATE(cars[[#This Row],[year_1]],1,1)</f>
        <v>39448</v>
      </c>
      <c r="E9030" t="s">
        <v>29</v>
      </c>
      <c r="F9030" s="4">
        <v>320</v>
      </c>
      <c r="G9030">
        <v>8</v>
      </c>
      <c r="H9030" t="s">
        <v>33</v>
      </c>
      <c r="I9030" t="s">
        <v>19</v>
      </c>
      <c r="J9030">
        <v>2</v>
      </c>
      <c r="K9030" t="s">
        <v>27</v>
      </c>
      <c r="L9030" t="s">
        <v>21</v>
      </c>
      <c r="M9030" t="s">
        <v>25</v>
      </c>
      <c r="N9030">
        <v>24</v>
      </c>
      <c r="O9030">
        <v>15</v>
      </c>
      <c r="P9030">
        <v>1624</v>
      </c>
      <c r="Q9030">
        <v>81855</v>
      </c>
    </row>
    <row r="9031" spans="1:17" x14ac:dyDescent="0.25">
      <c r="A9031" t="s">
        <v>167</v>
      </c>
      <c r="B9031" s="1" t="s">
        <v>1031</v>
      </c>
      <c r="C9031">
        <v>2008</v>
      </c>
      <c r="D9031" s="15">
        <f>DATE(cars[[#This Row],[year_1]],1,1)</f>
        <v>39448</v>
      </c>
      <c r="E9031" t="s">
        <v>29</v>
      </c>
      <c r="F9031" s="4">
        <v>320</v>
      </c>
      <c r="G9031">
        <v>8</v>
      </c>
      <c r="H9031" t="s">
        <v>33</v>
      </c>
      <c r="I9031" t="s">
        <v>19</v>
      </c>
      <c r="J9031">
        <v>2</v>
      </c>
      <c r="K9031" t="s">
        <v>27</v>
      </c>
      <c r="L9031" t="s">
        <v>21</v>
      </c>
      <c r="M9031" t="s">
        <v>25</v>
      </c>
      <c r="N9031">
        <v>24</v>
      </c>
      <c r="O9031">
        <v>15</v>
      </c>
      <c r="P9031">
        <v>1624</v>
      </c>
      <c r="Q9031">
        <v>85650</v>
      </c>
    </row>
    <row r="9032" spans="1:17" x14ac:dyDescent="0.25">
      <c r="A9032" t="s">
        <v>167</v>
      </c>
      <c r="B9032" s="1" t="s">
        <v>1031</v>
      </c>
      <c r="C9032">
        <v>2009</v>
      </c>
      <c r="D9032" s="15">
        <f>DATE(cars[[#This Row],[year_1]],1,1)</f>
        <v>39814</v>
      </c>
      <c r="E9032" t="s">
        <v>38</v>
      </c>
      <c r="F9032" s="4">
        <v>320</v>
      </c>
      <c r="G9032">
        <v>8</v>
      </c>
      <c r="H9032" t="s">
        <v>33</v>
      </c>
      <c r="I9032" t="s">
        <v>19</v>
      </c>
      <c r="J9032">
        <v>2</v>
      </c>
      <c r="K9032" t="s">
        <v>27</v>
      </c>
      <c r="L9032" t="s">
        <v>21</v>
      </c>
      <c r="M9032" t="s">
        <v>25</v>
      </c>
      <c r="N9032">
        <v>24</v>
      </c>
      <c r="O9032">
        <v>15</v>
      </c>
      <c r="P9032">
        <v>1624</v>
      </c>
      <c r="Q9032">
        <v>86215</v>
      </c>
    </row>
    <row r="9033" spans="1:17" x14ac:dyDescent="0.25">
      <c r="A9033" t="s">
        <v>186</v>
      </c>
      <c r="B9033" s="1" t="s">
        <v>194</v>
      </c>
      <c r="C9033">
        <v>2010</v>
      </c>
      <c r="D9033" s="15">
        <f>DATE(cars[[#This Row],[year_1]],1,1)</f>
        <v>40179</v>
      </c>
      <c r="E9033" t="s">
        <v>44</v>
      </c>
      <c r="F9033" s="4">
        <v>320</v>
      </c>
      <c r="G9033">
        <v>8</v>
      </c>
      <c r="H9033" t="s">
        <v>33</v>
      </c>
      <c r="I9033" t="s">
        <v>19</v>
      </c>
      <c r="J9033">
        <v>4</v>
      </c>
      <c r="K9033" t="s">
        <v>195</v>
      </c>
      <c r="L9033" t="s">
        <v>63</v>
      </c>
      <c r="M9033" t="s">
        <v>196</v>
      </c>
      <c r="N9033">
        <v>21</v>
      </c>
      <c r="O9033">
        <v>15</v>
      </c>
      <c r="P9033">
        <v>1385</v>
      </c>
      <c r="Q9033">
        <v>45815</v>
      </c>
    </row>
    <row r="9034" spans="1:17" x14ac:dyDescent="0.25">
      <c r="A9034" t="s">
        <v>186</v>
      </c>
      <c r="B9034" s="1" t="s">
        <v>194</v>
      </c>
      <c r="C9034">
        <v>2010</v>
      </c>
      <c r="D9034" s="15">
        <f>DATE(cars[[#This Row],[year_1]],1,1)</f>
        <v>40179</v>
      </c>
      <c r="E9034" t="s">
        <v>44</v>
      </c>
      <c r="F9034" s="4">
        <v>320</v>
      </c>
      <c r="G9034">
        <v>8</v>
      </c>
      <c r="H9034" t="s">
        <v>33</v>
      </c>
      <c r="I9034" t="s">
        <v>19</v>
      </c>
      <c r="J9034">
        <v>4</v>
      </c>
      <c r="K9034" t="s">
        <v>195</v>
      </c>
      <c r="L9034" t="s">
        <v>63</v>
      </c>
      <c r="M9034" t="s">
        <v>196</v>
      </c>
      <c r="N9034">
        <v>21</v>
      </c>
      <c r="O9034">
        <v>15</v>
      </c>
      <c r="P9034">
        <v>1385</v>
      </c>
      <c r="Q9034">
        <v>35725</v>
      </c>
    </row>
    <row r="9035" spans="1:17" x14ac:dyDescent="0.25">
      <c r="A9035" t="s">
        <v>186</v>
      </c>
      <c r="B9035" s="1" t="s">
        <v>194</v>
      </c>
      <c r="C9035">
        <v>2010</v>
      </c>
      <c r="D9035" s="15">
        <f>DATE(cars[[#This Row],[year_1]],1,1)</f>
        <v>40179</v>
      </c>
      <c r="E9035" t="s">
        <v>44</v>
      </c>
      <c r="F9035" s="4">
        <v>320</v>
      </c>
      <c r="G9035">
        <v>8</v>
      </c>
      <c r="H9035" t="s">
        <v>33</v>
      </c>
      <c r="I9035" t="s">
        <v>19</v>
      </c>
      <c r="J9035">
        <v>4</v>
      </c>
      <c r="K9035" t="s">
        <v>195</v>
      </c>
      <c r="L9035" t="s">
        <v>63</v>
      </c>
      <c r="M9035" t="s">
        <v>196</v>
      </c>
      <c r="N9035">
        <v>21</v>
      </c>
      <c r="O9035">
        <v>15</v>
      </c>
      <c r="P9035">
        <v>1385</v>
      </c>
      <c r="Q9035">
        <v>38830</v>
      </c>
    </row>
    <row r="9036" spans="1:17" x14ac:dyDescent="0.25">
      <c r="A9036" t="s">
        <v>186</v>
      </c>
      <c r="B9036" s="1" t="s">
        <v>194</v>
      </c>
      <c r="C9036">
        <v>2011</v>
      </c>
      <c r="D9036" s="15">
        <f>DATE(cars[[#This Row],[year_1]],1,1)</f>
        <v>40544</v>
      </c>
      <c r="E9036" t="s">
        <v>44</v>
      </c>
      <c r="F9036" s="4">
        <v>320</v>
      </c>
      <c r="G9036">
        <v>8</v>
      </c>
      <c r="H9036" t="s">
        <v>33</v>
      </c>
      <c r="I9036" t="s">
        <v>19</v>
      </c>
      <c r="J9036">
        <v>4</v>
      </c>
      <c r="K9036" t="s">
        <v>195</v>
      </c>
      <c r="L9036" t="s">
        <v>63</v>
      </c>
      <c r="M9036" t="s">
        <v>196</v>
      </c>
      <c r="N9036">
        <v>21</v>
      </c>
      <c r="O9036">
        <v>15</v>
      </c>
      <c r="P9036">
        <v>1385</v>
      </c>
      <c r="Q9036">
        <v>39405</v>
      </c>
    </row>
    <row r="9037" spans="1:17" x14ac:dyDescent="0.25">
      <c r="A9037" t="s">
        <v>186</v>
      </c>
      <c r="B9037" s="1" t="s">
        <v>194</v>
      </c>
      <c r="C9037">
        <v>2011</v>
      </c>
      <c r="D9037" s="15">
        <f>DATE(cars[[#This Row],[year_1]],1,1)</f>
        <v>40544</v>
      </c>
      <c r="E9037" t="s">
        <v>44</v>
      </c>
      <c r="F9037" s="4">
        <v>320</v>
      </c>
      <c r="G9037">
        <v>8</v>
      </c>
      <c r="H9037" t="s">
        <v>33</v>
      </c>
      <c r="I9037" t="s">
        <v>19</v>
      </c>
      <c r="J9037">
        <v>4</v>
      </c>
      <c r="K9037" t="s">
        <v>195</v>
      </c>
      <c r="L9037" t="s">
        <v>63</v>
      </c>
      <c r="M9037" t="s">
        <v>196</v>
      </c>
      <c r="N9037">
        <v>21</v>
      </c>
      <c r="O9037">
        <v>15</v>
      </c>
      <c r="P9037">
        <v>1385</v>
      </c>
      <c r="Q9037">
        <v>46195</v>
      </c>
    </row>
    <row r="9038" spans="1:17" x14ac:dyDescent="0.25">
      <c r="A9038" t="s">
        <v>186</v>
      </c>
      <c r="B9038" s="1" t="s">
        <v>194</v>
      </c>
      <c r="C9038">
        <v>2011</v>
      </c>
      <c r="D9038" s="15">
        <f>DATE(cars[[#This Row],[year_1]],1,1)</f>
        <v>40544</v>
      </c>
      <c r="E9038" t="s">
        <v>44</v>
      </c>
      <c r="F9038" s="4">
        <v>320</v>
      </c>
      <c r="G9038">
        <v>8</v>
      </c>
      <c r="H9038" t="s">
        <v>33</v>
      </c>
      <c r="I9038" t="s">
        <v>91</v>
      </c>
      <c r="J9038">
        <v>4</v>
      </c>
      <c r="K9038" t="s">
        <v>195</v>
      </c>
      <c r="L9038" t="s">
        <v>63</v>
      </c>
      <c r="M9038" t="s">
        <v>196</v>
      </c>
      <c r="N9038">
        <v>21</v>
      </c>
      <c r="O9038">
        <v>15</v>
      </c>
      <c r="P9038">
        <v>1385</v>
      </c>
      <c r="Q9038">
        <v>39350</v>
      </c>
    </row>
    <row r="9039" spans="1:17" x14ac:dyDescent="0.25">
      <c r="A9039" t="s">
        <v>186</v>
      </c>
      <c r="B9039" s="1" t="s">
        <v>194</v>
      </c>
      <c r="C9039">
        <v>2011</v>
      </c>
      <c r="D9039" s="15">
        <f>DATE(cars[[#This Row],[year_1]],1,1)</f>
        <v>40544</v>
      </c>
      <c r="E9039" t="s">
        <v>44</v>
      </c>
      <c r="F9039" s="4">
        <v>320</v>
      </c>
      <c r="G9039">
        <v>8</v>
      </c>
      <c r="H9039" t="s">
        <v>33</v>
      </c>
      <c r="I9039" t="s">
        <v>91</v>
      </c>
      <c r="J9039">
        <v>4</v>
      </c>
      <c r="K9039" t="s">
        <v>195</v>
      </c>
      <c r="L9039" t="s">
        <v>63</v>
      </c>
      <c r="M9039" t="s">
        <v>196</v>
      </c>
      <c r="N9039">
        <v>21</v>
      </c>
      <c r="O9039">
        <v>15</v>
      </c>
      <c r="P9039">
        <v>1385</v>
      </c>
      <c r="Q9039">
        <v>49500</v>
      </c>
    </row>
    <row r="9040" spans="1:17" x14ac:dyDescent="0.25">
      <c r="A9040" t="s">
        <v>186</v>
      </c>
      <c r="B9040" s="1" t="s">
        <v>194</v>
      </c>
      <c r="C9040">
        <v>2011</v>
      </c>
      <c r="D9040" s="15">
        <f>DATE(cars[[#This Row],[year_1]],1,1)</f>
        <v>40544</v>
      </c>
      <c r="E9040" t="s">
        <v>44</v>
      </c>
      <c r="F9040" s="4">
        <v>320</v>
      </c>
      <c r="G9040">
        <v>8</v>
      </c>
      <c r="H9040" t="s">
        <v>33</v>
      </c>
      <c r="I9040" t="s">
        <v>91</v>
      </c>
      <c r="J9040">
        <v>4</v>
      </c>
      <c r="K9040" t="s">
        <v>195</v>
      </c>
      <c r="L9040" t="s">
        <v>63</v>
      </c>
      <c r="M9040" t="s">
        <v>196</v>
      </c>
      <c r="N9040">
        <v>21</v>
      </c>
      <c r="O9040">
        <v>15</v>
      </c>
      <c r="P9040">
        <v>1385</v>
      </c>
      <c r="Q9040">
        <v>42455</v>
      </c>
    </row>
    <row r="9041" spans="1:17" x14ac:dyDescent="0.25">
      <c r="A9041" t="s">
        <v>186</v>
      </c>
      <c r="B9041" s="1" t="s">
        <v>194</v>
      </c>
      <c r="C9041">
        <v>2011</v>
      </c>
      <c r="D9041" s="15">
        <f>DATE(cars[[#This Row],[year_1]],1,1)</f>
        <v>40544</v>
      </c>
      <c r="E9041" t="s">
        <v>44</v>
      </c>
      <c r="F9041" s="4">
        <v>320</v>
      </c>
      <c r="G9041">
        <v>8</v>
      </c>
      <c r="H9041" t="s">
        <v>33</v>
      </c>
      <c r="I9041" t="s">
        <v>19</v>
      </c>
      <c r="J9041">
        <v>4</v>
      </c>
      <c r="K9041" t="s">
        <v>195</v>
      </c>
      <c r="L9041" t="s">
        <v>63</v>
      </c>
      <c r="M9041" t="s">
        <v>196</v>
      </c>
      <c r="N9041">
        <v>21</v>
      </c>
      <c r="O9041">
        <v>15</v>
      </c>
      <c r="P9041">
        <v>1385</v>
      </c>
      <c r="Q9041">
        <v>36300</v>
      </c>
    </row>
    <row r="9042" spans="1:17" x14ac:dyDescent="0.25">
      <c r="A9042" t="s">
        <v>186</v>
      </c>
      <c r="B9042" s="1" t="s">
        <v>194</v>
      </c>
      <c r="C9042">
        <v>2012</v>
      </c>
      <c r="D9042" s="15">
        <f>DATE(cars[[#This Row],[year_1]],1,1)</f>
        <v>40909</v>
      </c>
      <c r="E9042" t="s">
        <v>44</v>
      </c>
      <c r="F9042" s="4">
        <v>320</v>
      </c>
      <c r="G9042">
        <v>8</v>
      </c>
      <c r="H9042" t="s">
        <v>33</v>
      </c>
      <c r="I9042" t="s">
        <v>19</v>
      </c>
      <c r="J9042">
        <v>4</v>
      </c>
      <c r="K9042" t="s">
        <v>195</v>
      </c>
      <c r="L9042" t="s">
        <v>63</v>
      </c>
      <c r="M9042" t="s">
        <v>196</v>
      </c>
      <c r="N9042">
        <v>21</v>
      </c>
      <c r="O9042">
        <v>15</v>
      </c>
      <c r="P9042">
        <v>1385</v>
      </c>
      <c r="Q9042">
        <v>40195</v>
      </c>
    </row>
    <row r="9043" spans="1:17" x14ac:dyDescent="0.25">
      <c r="A9043" t="s">
        <v>186</v>
      </c>
      <c r="B9043" s="1" t="s">
        <v>194</v>
      </c>
      <c r="C9043">
        <v>2012</v>
      </c>
      <c r="D9043" s="15">
        <f>DATE(cars[[#This Row],[year_1]],1,1)</f>
        <v>40909</v>
      </c>
      <c r="E9043" t="s">
        <v>44</v>
      </c>
      <c r="F9043" s="4">
        <v>320</v>
      </c>
      <c r="G9043">
        <v>8</v>
      </c>
      <c r="H9043" t="s">
        <v>33</v>
      </c>
      <c r="I9043" t="s">
        <v>91</v>
      </c>
      <c r="J9043">
        <v>4</v>
      </c>
      <c r="K9043" t="s">
        <v>195</v>
      </c>
      <c r="L9043" t="s">
        <v>63</v>
      </c>
      <c r="M9043" t="s">
        <v>196</v>
      </c>
      <c r="N9043">
        <v>21</v>
      </c>
      <c r="O9043">
        <v>15</v>
      </c>
      <c r="P9043">
        <v>1385</v>
      </c>
      <c r="Q9043">
        <v>43245</v>
      </c>
    </row>
    <row r="9044" spans="1:17" x14ac:dyDescent="0.25">
      <c r="A9044" t="s">
        <v>186</v>
      </c>
      <c r="B9044" s="1" t="s">
        <v>194</v>
      </c>
      <c r="C9044">
        <v>2012</v>
      </c>
      <c r="D9044" s="15">
        <f>DATE(cars[[#This Row],[year_1]],1,1)</f>
        <v>40909</v>
      </c>
      <c r="E9044" t="s">
        <v>44</v>
      </c>
      <c r="F9044" s="4">
        <v>320</v>
      </c>
      <c r="G9044">
        <v>8</v>
      </c>
      <c r="H9044" t="s">
        <v>33</v>
      </c>
      <c r="I9044" t="s">
        <v>19</v>
      </c>
      <c r="J9044">
        <v>4</v>
      </c>
      <c r="K9044" t="s">
        <v>195</v>
      </c>
      <c r="L9044" t="s">
        <v>63</v>
      </c>
      <c r="M9044" t="s">
        <v>196</v>
      </c>
      <c r="N9044">
        <v>21</v>
      </c>
      <c r="O9044">
        <v>15</v>
      </c>
      <c r="P9044">
        <v>1385</v>
      </c>
      <c r="Q9044">
        <v>47000</v>
      </c>
    </row>
    <row r="9045" spans="1:17" x14ac:dyDescent="0.25">
      <c r="A9045" t="s">
        <v>186</v>
      </c>
      <c r="B9045" s="1" t="s">
        <v>194</v>
      </c>
      <c r="C9045">
        <v>2012</v>
      </c>
      <c r="D9045" s="15">
        <f>DATE(cars[[#This Row],[year_1]],1,1)</f>
        <v>40909</v>
      </c>
      <c r="E9045" t="s">
        <v>44</v>
      </c>
      <c r="F9045" s="4">
        <v>320</v>
      </c>
      <c r="G9045">
        <v>8</v>
      </c>
      <c r="H9045" t="s">
        <v>33</v>
      </c>
      <c r="I9045" t="s">
        <v>91</v>
      </c>
      <c r="J9045">
        <v>4</v>
      </c>
      <c r="K9045" t="s">
        <v>195</v>
      </c>
      <c r="L9045" t="s">
        <v>63</v>
      </c>
      <c r="M9045" t="s">
        <v>196</v>
      </c>
      <c r="N9045">
        <v>21</v>
      </c>
      <c r="O9045">
        <v>15</v>
      </c>
      <c r="P9045">
        <v>1385</v>
      </c>
      <c r="Q9045">
        <v>39850</v>
      </c>
    </row>
    <row r="9046" spans="1:17" x14ac:dyDescent="0.25">
      <c r="A9046" t="s">
        <v>186</v>
      </c>
      <c r="B9046" s="1" t="s">
        <v>194</v>
      </c>
      <c r="C9046">
        <v>2012</v>
      </c>
      <c r="D9046" s="15">
        <f>DATE(cars[[#This Row],[year_1]],1,1)</f>
        <v>40909</v>
      </c>
      <c r="E9046" t="s">
        <v>44</v>
      </c>
      <c r="F9046" s="4">
        <v>320</v>
      </c>
      <c r="G9046">
        <v>8</v>
      </c>
      <c r="H9046" t="s">
        <v>33</v>
      </c>
      <c r="I9046" t="s">
        <v>19</v>
      </c>
      <c r="J9046">
        <v>4</v>
      </c>
      <c r="K9046" t="s">
        <v>195</v>
      </c>
      <c r="L9046" t="s">
        <v>63</v>
      </c>
      <c r="M9046" t="s">
        <v>196</v>
      </c>
      <c r="N9046">
        <v>21</v>
      </c>
      <c r="O9046">
        <v>15</v>
      </c>
      <c r="P9046">
        <v>1385</v>
      </c>
      <c r="Q9046">
        <v>36800</v>
      </c>
    </row>
    <row r="9047" spans="1:17" x14ac:dyDescent="0.25">
      <c r="A9047" t="s">
        <v>186</v>
      </c>
      <c r="B9047" s="1" t="s">
        <v>194</v>
      </c>
      <c r="C9047">
        <v>2012</v>
      </c>
      <c r="D9047" s="15">
        <f>DATE(cars[[#This Row],[year_1]],1,1)</f>
        <v>40909</v>
      </c>
      <c r="E9047" t="s">
        <v>44</v>
      </c>
      <c r="F9047" s="4">
        <v>320</v>
      </c>
      <c r="G9047">
        <v>8</v>
      </c>
      <c r="H9047" t="s">
        <v>33</v>
      </c>
      <c r="I9047" t="s">
        <v>91</v>
      </c>
      <c r="J9047">
        <v>4</v>
      </c>
      <c r="K9047" t="s">
        <v>195</v>
      </c>
      <c r="L9047" t="s">
        <v>63</v>
      </c>
      <c r="M9047" t="s">
        <v>196</v>
      </c>
      <c r="N9047">
        <v>21</v>
      </c>
      <c r="O9047">
        <v>15</v>
      </c>
      <c r="P9047">
        <v>1385</v>
      </c>
      <c r="Q9047">
        <v>50305</v>
      </c>
    </row>
    <row r="9048" spans="1:17" x14ac:dyDescent="0.25">
      <c r="A9048" t="s">
        <v>186</v>
      </c>
      <c r="B9048" s="1" t="s">
        <v>226</v>
      </c>
      <c r="C9048">
        <v>2013</v>
      </c>
      <c r="D9048" s="15">
        <f>DATE(cars[[#This Row],[year_1]],1,1)</f>
        <v>41275</v>
      </c>
      <c r="E9048" t="s">
        <v>44</v>
      </c>
      <c r="F9048" s="4">
        <v>320</v>
      </c>
      <c r="G9048">
        <v>8</v>
      </c>
      <c r="H9048" t="s">
        <v>33</v>
      </c>
      <c r="I9048" t="s">
        <v>91</v>
      </c>
      <c r="J9048">
        <v>4</v>
      </c>
      <c r="K9048" t="s">
        <v>195</v>
      </c>
      <c r="L9048" t="s">
        <v>63</v>
      </c>
      <c r="M9048" t="s">
        <v>196</v>
      </c>
      <c r="N9048">
        <v>21</v>
      </c>
      <c r="O9048">
        <v>15</v>
      </c>
      <c r="P9048">
        <v>1385</v>
      </c>
      <c r="Q9048">
        <v>39030</v>
      </c>
    </row>
    <row r="9049" spans="1:17" x14ac:dyDescent="0.25">
      <c r="A9049" t="s">
        <v>186</v>
      </c>
      <c r="B9049" s="1" t="s">
        <v>226</v>
      </c>
      <c r="C9049">
        <v>2013</v>
      </c>
      <c r="D9049" s="15">
        <f>DATE(cars[[#This Row],[year_1]],1,1)</f>
        <v>41275</v>
      </c>
      <c r="E9049" t="s">
        <v>44</v>
      </c>
      <c r="F9049" s="4">
        <v>320</v>
      </c>
      <c r="G9049">
        <v>8</v>
      </c>
      <c r="H9049" t="s">
        <v>33</v>
      </c>
      <c r="I9049" t="s">
        <v>91</v>
      </c>
      <c r="J9049">
        <v>4</v>
      </c>
      <c r="K9049" t="s">
        <v>195</v>
      </c>
      <c r="L9049" t="s">
        <v>63</v>
      </c>
      <c r="M9049" t="s">
        <v>196</v>
      </c>
      <c r="N9049">
        <v>21</v>
      </c>
      <c r="O9049">
        <v>15</v>
      </c>
      <c r="P9049">
        <v>1385</v>
      </c>
      <c r="Q9049">
        <v>41675</v>
      </c>
    </row>
    <row r="9050" spans="1:17" x14ac:dyDescent="0.25">
      <c r="A9050" t="s">
        <v>186</v>
      </c>
      <c r="B9050" s="1" t="s">
        <v>226</v>
      </c>
      <c r="C9050">
        <v>2013</v>
      </c>
      <c r="D9050" s="15">
        <f>DATE(cars[[#This Row],[year_1]],1,1)</f>
        <v>41275</v>
      </c>
      <c r="E9050" t="s">
        <v>44</v>
      </c>
      <c r="F9050" s="4">
        <v>320</v>
      </c>
      <c r="G9050">
        <v>8</v>
      </c>
      <c r="H9050" t="s">
        <v>33</v>
      </c>
      <c r="I9050" t="s">
        <v>19</v>
      </c>
      <c r="J9050">
        <v>4</v>
      </c>
      <c r="K9050" t="s">
        <v>195</v>
      </c>
      <c r="L9050" t="s">
        <v>63</v>
      </c>
      <c r="M9050" t="s">
        <v>196</v>
      </c>
      <c r="N9050">
        <v>21</v>
      </c>
      <c r="O9050">
        <v>15</v>
      </c>
      <c r="P9050">
        <v>1385</v>
      </c>
      <c r="Q9050">
        <v>44580</v>
      </c>
    </row>
    <row r="9051" spans="1:17" x14ac:dyDescent="0.25">
      <c r="A9051" t="s">
        <v>186</v>
      </c>
      <c r="B9051" s="1" t="s">
        <v>226</v>
      </c>
      <c r="C9051">
        <v>2013</v>
      </c>
      <c r="D9051" s="15">
        <f>DATE(cars[[#This Row],[year_1]],1,1)</f>
        <v>41275</v>
      </c>
      <c r="E9051" t="s">
        <v>44</v>
      </c>
      <c r="F9051" s="4">
        <v>320</v>
      </c>
      <c r="G9051">
        <v>8</v>
      </c>
      <c r="H9051" t="s">
        <v>33</v>
      </c>
      <c r="I9051" t="s">
        <v>19</v>
      </c>
      <c r="J9051">
        <v>4</v>
      </c>
      <c r="K9051" t="s">
        <v>195</v>
      </c>
      <c r="L9051" t="s">
        <v>63</v>
      </c>
      <c r="M9051" t="s">
        <v>196</v>
      </c>
      <c r="N9051">
        <v>21</v>
      </c>
      <c r="O9051">
        <v>15</v>
      </c>
      <c r="P9051">
        <v>1385</v>
      </c>
      <c r="Q9051">
        <v>38625</v>
      </c>
    </row>
    <row r="9052" spans="1:17" x14ac:dyDescent="0.25">
      <c r="A9052" t="s">
        <v>186</v>
      </c>
      <c r="B9052" s="1" t="s">
        <v>226</v>
      </c>
      <c r="C9052">
        <v>2013</v>
      </c>
      <c r="D9052" s="15">
        <f>DATE(cars[[#This Row],[year_1]],1,1)</f>
        <v>41275</v>
      </c>
      <c r="E9052" t="s">
        <v>44</v>
      </c>
      <c r="F9052" s="4">
        <v>320</v>
      </c>
      <c r="G9052">
        <v>8</v>
      </c>
      <c r="H9052" t="s">
        <v>33</v>
      </c>
      <c r="I9052" t="s">
        <v>91</v>
      </c>
      <c r="J9052">
        <v>4</v>
      </c>
      <c r="K9052" t="s">
        <v>195</v>
      </c>
      <c r="L9052" t="s">
        <v>63</v>
      </c>
      <c r="M9052" t="s">
        <v>196</v>
      </c>
      <c r="N9052">
        <v>21</v>
      </c>
      <c r="O9052">
        <v>15</v>
      </c>
      <c r="P9052">
        <v>1385</v>
      </c>
      <c r="Q9052">
        <v>47885</v>
      </c>
    </row>
    <row r="9053" spans="1:17" x14ac:dyDescent="0.25">
      <c r="A9053" t="s">
        <v>186</v>
      </c>
      <c r="B9053" s="1" t="s">
        <v>226</v>
      </c>
      <c r="C9053">
        <v>2013</v>
      </c>
      <c r="D9053" s="15">
        <f>DATE(cars[[#This Row],[year_1]],1,1)</f>
        <v>41275</v>
      </c>
      <c r="E9053" t="s">
        <v>44</v>
      </c>
      <c r="F9053" s="4">
        <v>320</v>
      </c>
      <c r="G9053">
        <v>8</v>
      </c>
      <c r="H9053" t="s">
        <v>33</v>
      </c>
      <c r="I9053" t="s">
        <v>19</v>
      </c>
      <c r="J9053">
        <v>4</v>
      </c>
      <c r="K9053" t="s">
        <v>195</v>
      </c>
      <c r="L9053" t="s">
        <v>63</v>
      </c>
      <c r="M9053" t="s">
        <v>196</v>
      </c>
      <c r="N9053">
        <v>21</v>
      </c>
      <c r="O9053">
        <v>15</v>
      </c>
      <c r="P9053">
        <v>1385</v>
      </c>
      <c r="Q9053">
        <v>35980</v>
      </c>
    </row>
    <row r="9054" spans="1:17" x14ac:dyDescent="0.25">
      <c r="A9054" t="s">
        <v>163</v>
      </c>
      <c r="B9054" s="1" t="s">
        <v>697</v>
      </c>
      <c r="C9054">
        <v>1999</v>
      </c>
      <c r="D9054" s="15">
        <f>DATE(cars[[#This Row],[year_1]],1,1)</f>
        <v>36161</v>
      </c>
      <c r="E9054" t="s">
        <v>29</v>
      </c>
      <c r="F9054" s="4">
        <v>320</v>
      </c>
      <c r="G9054">
        <v>8</v>
      </c>
      <c r="H9054" t="s">
        <v>18</v>
      </c>
      <c r="I9054" t="s">
        <v>19</v>
      </c>
      <c r="J9054">
        <v>2</v>
      </c>
      <c r="K9054" t="s">
        <v>98</v>
      </c>
      <c r="L9054" t="s">
        <v>21</v>
      </c>
      <c r="M9054" t="s">
        <v>22</v>
      </c>
      <c r="N9054">
        <v>22</v>
      </c>
      <c r="O9054">
        <v>15</v>
      </c>
      <c r="P9054">
        <v>5657</v>
      </c>
      <c r="Q9054">
        <v>4584</v>
      </c>
    </row>
    <row r="9055" spans="1:17" x14ac:dyDescent="0.25">
      <c r="A9055" t="s">
        <v>163</v>
      </c>
      <c r="B9055" s="1" t="s">
        <v>697</v>
      </c>
      <c r="C9055">
        <v>1999</v>
      </c>
      <c r="D9055" s="15">
        <f>DATE(cars[[#This Row],[year_1]],1,1)</f>
        <v>36161</v>
      </c>
      <c r="E9055" t="s">
        <v>29</v>
      </c>
      <c r="F9055" s="4">
        <v>320</v>
      </c>
      <c r="G9055">
        <v>8</v>
      </c>
      <c r="H9055" t="s">
        <v>18</v>
      </c>
      <c r="I9055" t="s">
        <v>19</v>
      </c>
      <c r="J9055">
        <v>2</v>
      </c>
      <c r="K9055" t="s">
        <v>98</v>
      </c>
      <c r="L9055" t="s">
        <v>21</v>
      </c>
      <c r="M9055" t="s">
        <v>25</v>
      </c>
      <c r="N9055">
        <v>22</v>
      </c>
      <c r="O9055">
        <v>15</v>
      </c>
      <c r="P9055">
        <v>5657</v>
      </c>
      <c r="Q9055">
        <v>5193</v>
      </c>
    </row>
    <row r="9056" spans="1:17" x14ac:dyDescent="0.25">
      <c r="A9056" t="s">
        <v>88</v>
      </c>
      <c r="B9056" s="1" t="s">
        <v>921</v>
      </c>
      <c r="C9056">
        <v>1997</v>
      </c>
      <c r="D9056" s="15">
        <f>DATE(cars[[#This Row],[year_1]],1,1)</f>
        <v>35431</v>
      </c>
      <c r="E9056" t="s">
        <v>29</v>
      </c>
      <c r="F9056" s="4">
        <v>320</v>
      </c>
      <c r="G9056">
        <v>6</v>
      </c>
      <c r="H9056" t="s">
        <v>18</v>
      </c>
      <c r="I9056" t="s">
        <v>19</v>
      </c>
      <c r="J9056">
        <v>2</v>
      </c>
      <c r="K9056" t="s">
        <v>39</v>
      </c>
      <c r="L9056" t="s">
        <v>21</v>
      </c>
      <c r="M9056" t="s">
        <v>22</v>
      </c>
      <c r="N9056">
        <v>22</v>
      </c>
      <c r="O9056">
        <v>15</v>
      </c>
      <c r="P9056">
        <v>2031</v>
      </c>
      <c r="Q9056">
        <v>22001</v>
      </c>
    </row>
    <row r="9057" spans="1:17" x14ac:dyDescent="0.25">
      <c r="A9057" t="s">
        <v>88</v>
      </c>
      <c r="B9057" s="1" t="s">
        <v>921</v>
      </c>
      <c r="C9057">
        <v>1998</v>
      </c>
      <c r="D9057" s="15">
        <f>DATE(cars[[#This Row],[year_1]],1,1)</f>
        <v>35796</v>
      </c>
      <c r="E9057" t="s">
        <v>29</v>
      </c>
      <c r="F9057" s="4">
        <v>320</v>
      </c>
      <c r="G9057">
        <v>6</v>
      </c>
      <c r="H9057" t="s">
        <v>18</v>
      </c>
      <c r="I9057" t="s">
        <v>19</v>
      </c>
      <c r="J9057">
        <v>2</v>
      </c>
      <c r="K9057" t="s">
        <v>39</v>
      </c>
      <c r="L9057" t="s">
        <v>21</v>
      </c>
      <c r="M9057" t="s">
        <v>22</v>
      </c>
      <c r="N9057">
        <v>22</v>
      </c>
      <c r="O9057">
        <v>15</v>
      </c>
      <c r="P9057">
        <v>2031</v>
      </c>
      <c r="Q9057">
        <v>25279</v>
      </c>
    </row>
    <row r="9058" spans="1:17" x14ac:dyDescent="0.25">
      <c r="A9058" t="s">
        <v>15</v>
      </c>
      <c r="B9058" s="1" t="s">
        <v>1044</v>
      </c>
      <c r="C9058">
        <v>2007</v>
      </c>
      <c r="D9058" s="15">
        <f>DATE(cars[[#This Row],[year_1]],1,1)</f>
        <v>39083</v>
      </c>
      <c r="E9058" t="s">
        <v>17</v>
      </c>
      <c r="F9058" s="4">
        <v>330</v>
      </c>
      <c r="G9058">
        <v>6</v>
      </c>
      <c r="H9058" t="s">
        <v>18</v>
      </c>
      <c r="I9058" t="s">
        <v>19</v>
      </c>
      <c r="J9058">
        <v>2</v>
      </c>
      <c r="K9058" t="s">
        <v>20</v>
      </c>
      <c r="L9058" t="s">
        <v>21</v>
      </c>
      <c r="M9058" t="s">
        <v>22</v>
      </c>
      <c r="N9058">
        <v>22</v>
      </c>
      <c r="O9058">
        <v>15</v>
      </c>
      <c r="P9058">
        <v>3916</v>
      </c>
      <c r="Q9058">
        <v>50100</v>
      </c>
    </row>
    <row r="9059" spans="1:17" x14ac:dyDescent="0.25">
      <c r="A9059" t="s">
        <v>15</v>
      </c>
      <c r="B9059" s="1" t="s">
        <v>1044</v>
      </c>
      <c r="C9059">
        <v>2007</v>
      </c>
      <c r="D9059" s="15">
        <f>DATE(cars[[#This Row],[year_1]],1,1)</f>
        <v>39083</v>
      </c>
      <c r="E9059" t="s">
        <v>17</v>
      </c>
      <c r="F9059" s="4">
        <v>330</v>
      </c>
      <c r="G9059">
        <v>6</v>
      </c>
      <c r="H9059" t="s">
        <v>18</v>
      </c>
      <c r="I9059" t="s">
        <v>19</v>
      </c>
      <c r="J9059">
        <v>2</v>
      </c>
      <c r="K9059" t="s">
        <v>20</v>
      </c>
      <c r="L9059" t="s">
        <v>21</v>
      </c>
      <c r="M9059" t="s">
        <v>25</v>
      </c>
      <c r="N9059">
        <v>22</v>
      </c>
      <c r="O9059">
        <v>15</v>
      </c>
      <c r="P9059">
        <v>3916</v>
      </c>
      <c r="Q9059">
        <v>52100</v>
      </c>
    </row>
    <row r="9060" spans="1:17" x14ac:dyDescent="0.25">
      <c r="A9060" t="s">
        <v>15</v>
      </c>
      <c r="B9060" s="1" t="s">
        <v>1044</v>
      </c>
      <c r="C9060">
        <v>2008</v>
      </c>
      <c r="D9060" s="15">
        <f>DATE(cars[[#This Row],[year_1]],1,1)</f>
        <v>39448</v>
      </c>
      <c r="E9060" t="s">
        <v>17</v>
      </c>
      <c r="F9060" s="4">
        <v>330</v>
      </c>
      <c r="G9060">
        <v>6</v>
      </c>
      <c r="H9060" t="s">
        <v>18</v>
      </c>
      <c r="I9060" t="s">
        <v>19</v>
      </c>
      <c r="J9060">
        <v>2</v>
      </c>
      <c r="K9060" t="s">
        <v>20</v>
      </c>
      <c r="L9060" t="s">
        <v>21</v>
      </c>
      <c r="M9060" t="s">
        <v>22</v>
      </c>
      <c r="N9060">
        <v>23</v>
      </c>
      <c r="O9060">
        <v>15</v>
      </c>
      <c r="P9060">
        <v>3916</v>
      </c>
      <c r="Q9060">
        <v>50400</v>
      </c>
    </row>
    <row r="9061" spans="1:17" x14ac:dyDescent="0.25">
      <c r="A9061" t="s">
        <v>15</v>
      </c>
      <c r="B9061" s="1" t="s">
        <v>1044</v>
      </c>
      <c r="C9061">
        <v>2008</v>
      </c>
      <c r="D9061" s="15">
        <f>DATE(cars[[#This Row],[year_1]],1,1)</f>
        <v>39448</v>
      </c>
      <c r="E9061" t="s">
        <v>17</v>
      </c>
      <c r="F9061" s="4">
        <v>330</v>
      </c>
      <c r="G9061">
        <v>6</v>
      </c>
      <c r="H9061" t="s">
        <v>18</v>
      </c>
      <c r="I9061" t="s">
        <v>19</v>
      </c>
      <c r="J9061">
        <v>2</v>
      </c>
      <c r="K9061" t="s">
        <v>20</v>
      </c>
      <c r="L9061" t="s">
        <v>21</v>
      </c>
      <c r="M9061" t="s">
        <v>25</v>
      </c>
      <c r="N9061">
        <v>23</v>
      </c>
      <c r="O9061">
        <v>15</v>
      </c>
      <c r="P9061">
        <v>3916</v>
      </c>
      <c r="Q9061">
        <v>52400</v>
      </c>
    </row>
    <row r="9062" spans="1:17" x14ac:dyDescent="0.25">
      <c r="A9062" t="s">
        <v>43</v>
      </c>
      <c r="B9062" s="1" t="s">
        <v>331</v>
      </c>
      <c r="C9062">
        <v>2006</v>
      </c>
      <c r="D9062" s="15">
        <f>DATE(cars[[#This Row],[year_1]],1,1)</f>
        <v>38718</v>
      </c>
      <c r="E9062" t="s">
        <v>17</v>
      </c>
      <c r="F9062" s="4">
        <v>330</v>
      </c>
      <c r="G9062">
        <v>6</v>
      </c>
      <c r="H9062" t="s">
        <v>33</v>
      </c>
      <c r="I9062" t="s">
        <v>19</v>
      </c>
      <c r="J9062">
        <v>2</v>
      </c>
      <c r="K9062" t="s">
        <v>74</v>
      </c>
      <c r="L9062" t="s">
        <v>21</v>
      </c>
      <c r="M9062" t="s">
        <v>25</v>
      </c>
      <c r="N9062">
        <v>22</v>
      </c>
      <c r="O9062">
        <v>15</v>
      </c>
      <c r="P9062">
        <v>1013</v>
      </c>
      <c r="Q9062">
        <v>49470</v>
      </c>
    </row>
    <row r="9063" spans="1:17" x14ac:dyDescent="0.25">
      <c r="A9063" t="s">
        <v>43</v>
      </c>
      <c r="B9063" s="1" t="s">
        <v>331</v>
      </c>
      <c r="C9063">
        <v>2006</v>
      </c>
      <c r="D9063" s="15">
        <f>DATE(cars[[#This Row],[year_1]],1,1)</f>
        <v>38718</v>
      </c>
      <c r="E9063" t="s">
        <v>17</v>
      </c>
      <c r="F9063" s="4">
        <v>330</v>
      </c>
      <c r="G9063">
        <v>6</v>
      </c>
      <c r="H9063" t="s">
        <v>33</v>
      </c>
      <c r="I9063" t="s">
        <v>19</v>
      </c>
      <c r="J9063">
        <v>2</v>
      </c>
      <c r="K9063" t="s">
        <v>74</v>
      </c>
      <c r="L9063" t="s">
        <v>21</v>
      </c>
      <c r="M9063" t="s">
        <v>22</v>
      </c>
      <c r="N9063">
        <v>22</v>
      </c>
      <c r="O9063">
        <v>15</v>
      </c>
      <c r="P9063">
        <v>1013</v>
      </c>
      <c r="Q9063">
        <v>45170</v>
      </c>
    </row>
    <row r="9064" spans="1:17" x14ac:dyDescent="0.25">
      <c r="A9064" t="s">
        <v>178</v>
      </c>
      <c r="B9064" s="1" t="s">
        <v>232</v>
      </c>
      <c r="C9064">
        <v>2009</v>
      </c>
      <c r="D9064" s="15">
        <f>DATE(cars[[#This Row],[year_1]],1,1)</f>
        <v>39814</v>
      </c>
      <c r="E9064" t="s">
        <v>29</v>
      </c>
      <c r="F9064" s="4">
        <v>337</v>
      </c>
      <c r="G9064">
        <v>8</v>
      </c>
      <c r="H9064" t="s">
        <v>33</v>
      </c>
      <c r="I9064" t="s">
        <v>19</v>
      </c>
      <c r="J9064">
        <v>4</v>
      </c>
      <c r="K9064" t="s">
        <v>49</v>
      </c>
      <c r="L9064" t="s">
        <v>31</v>
      </c>
      <c r="M9064" t="s">
        <v>90</v>
      </c>
      <c r="N9064">
        <v>22</v>
      </c>
      <c r="O9064">
        <v>15</v>
      </c>
      <c r="P9064">
        <v>1720</v>
      </c>
      <c r="Q9064">
        <v>30995</v>
      </c>
    </row>
    <row r="9065" spans="1:17" x14ac:dyDescent="0.25">
      <c r="A9065" t="s">
        <v>178</v>
      </c>
      <c r="B9065" s="1" t="s">
        <v>232</v>
      </c>
      <c r="C9065">
        <v>2009</v>
      </c>
      <c r="D9065" s="15">
        <f>DATE(cars[[#This Row],[year_1]],1,1)</f>
        <v>39814</v>
      </c>
      <c r="E9065" t="s">
        <v>29</v>
      </c>
      <c r="F9065" s="4">
        <v>337</v>
      </c>
      <c r="G9065">
        <v>8</v>
      </c>
      <c r="H9065" t="s">
        <v>33</v>
      </c>
      <c r="I9065" t="s">
        <v>91</v>
      </c>
      <c r="J9065">
        <v>4</v>
      </c>
      <c r="K9065" t="s">
        <v>49</v>
      </c>
      <c r="L9065" t="s">
        <v>31</v>
      </c>
      <c r="M9065" t="s">
        <v>90</v>
      </c>
      <c r="N9065">
        <v>20</v>
      </c>
      <c r="O9065">
        <v>15</v>
      </c>
      <c r="P9065">
        <v>1720</v>
      </c>
      <c r="Q9065">
        <v>39995</v>
      </c>
    </row>
    <row r="9066" spans="1:17" x14ac:dyDescent="0.25">
      <c r="A9066" t="s">
        <v>178</v>
      </c>
      <c r="B9066" s="1" t="s">
        <v>232</v>
      </c>
      <c r="C9066">
        <v>2009</v>
      </c>
      <c r="D9066" s="15">
        <f>DATE(cars[[#This Row],[year_1]],1,1)</f>
        <v>39814</v>
      </c>
      <c r="E9066" t="s">
        <v>29</v>
      </c>
      <c r="F9066" s="4">
        <v>337</v>
      </c>
      <c r="G9066">
        <v>8</v>
      </c>
      <c r="H9066" t="s">
        <v>33</v>
      </c>
      <c r="I9066" t="s">
        <v>19</v>
      </c>
      <c r="J9066">
        <v>4</v>
      </c>
      <c r="K9066" t="s">
        <v>49</v>
      </c>
      <c r="L9066" t="s">
        <v>31</v>
      </c>
      <c r="M9066" t="s">
        <v>90</v>
      </c>
      <c r="N9066">
        <v>22</v>
      </c>
      <c r="O9066">
        <v>15</v>
      </c>
      <c r="P9066">
        <v>1720</v>
      </c>
      <c r="Q9066">
        <v>37995</v>
      </c>
    </row>
    <row r="9067" spans="1:17" x14ac:dyDescent="0.25">
      <c r="A9067" t="s">
        <v>178</v>
      </c>
      <c r="B9067" s="1" t="s">
        <v>232</v>
      </c>
      <c r="C9067">
        <v>2009</v>
      </c>
      <c r="D9067" s="15">
        <f>DATE(cars[[#This Row],[year_1]],1,1)</f>
        <v>39814</v>
      </c>
      <c r="E9067" t="s">
        <v>29</v>
      </c>
      <c r="F9067" s="4">
        <v>337</v>
      </c>
      <c r="G9067">
        <v>8</v>
      </c>
      <c r="H9067" t="s">
        <v>33</v>
      </c>
      <c r="I9067" t="s">
        <v>91</v>
      </c>
      <c r="J9067">
        <v>4</v>
      </c>
      <c r="K9067" t="s">
        <v>49</v>
      </c>
      <c r="L9067" t="s">
        <v>31</v>
      </c>
      <c r="M9067" t="s">
        <v>90</v>
      </c>
      <c r="N9067">
        <v>20</v>
      </c>
      <c r="O9067">
        <v>15</v>
      </c>
      <c r="P9067">
        <v>1720</v>
      </c>
      <c r="Q9067">
        <v>32995</v>
      </c>
    </row>
    <row r="9068" spans="1:17" x14ac:dyDescent="0.25">
      <c r="A9068" t="s">
        <v>178</v>
      </c>
      <c r="B9068" s="1" t="s">
        <v>232</v>
      </c>
      <c r="C9068">
        <v>2009</v>
      </c>
      <c r="D9068" s="15">
        <f>DATE(cars[[#This Row],[year_1]],1,1)</f>
        <v>39814</v>
      </c>
      <c r="E9068" t="s">
        <v>29</v>
      </c>
      <c r="F9068" s="4">
        <v>337</v>
      </c>
      <c r="G9068">
        <v>8</v>
      </c>
      <c r="H9068" t="s">
        <v>33</v>
      </c>
      <c r="I9068" t="s">
        <v>91</v>
      </c>
      <c r="J9068">
        <v>4</v>
      </c>
      <c r="K9068" t="s">
        <v>49</v>
      </c>
      <c r="L9068" t="s">
        <v>31</v>
      </c>
      <c r="M9068" t="s">
        <v>90</v>
      </c>
      <c r="N9068">
        <v>20</v>
      </c>
      <c r="O9068">
        <v>15</v>
      </c>
      <c r="P9068">
        <v>1720</v>
      </c>
      <c r="Q9068">
        <v>30995</v>
      </c>
    </row>
    <row r="9069" spans="1:17" x14ac:dyDescent="0.25">
      <c r="A9069" t="s">
        <v>199</v>
      </c>
      <c r="B9069" s="1" t="s">
        <v>650</v>
      </c>
      <c r="C9069">
        <v>2006</v>
      </c>
      <c r="D9069" s="15">
        <f>DATE(cars[[#This Row],[year_1]],1,1)</f>
        <v>38718</v>
      </c>
      <c r="E9069" t="s">
        <v>29</v>
      </c>
      <c r="F9069" s="4">
        <v>340</v>
      </c>
      <c r="G9069">
        <v>8</v>
      </c>
      <c r="H9069" t="s">
        <v>33</v>
      </c>
      <c r="I9069" t="s">
        <v>34</v>
      </c>
      <c r="J9069">
        <v>4</v>
      </c>
      <c r="K9069" t="s">
        <v>49</v>
      </c>
      <c r="L9069" t="s">
        <v>63</v>
      </c>
      <c r="M9069" t="s">
        <v>35</v>
      </c>
      <c r="N9069">
        <v>22</v>
      </c>
      <c r="O9069">
        <v>15</v>
      </c>
      <c r="P9069">
        <v>1851</v>
      </c>
      <c r="Q9069">
        <v>32855</v>
      </c>
    </row>
    <row r="9070" spans="1:17" x14ac:dyDescent="0.25">
      <c r="A9070" t="s">
        <v>199</v>
      </c>
      <c r="B9070" s="1" t="s">
        <v>650</v>
      </c>
      <c r="C9070">
        <v>2006</v>
      </c>
      <c r="D9070" s="15">
        <f>DATE(cars[[#This Row],[year_1]],1,1)</f>
        <v>38718</v>
      </c>
      <c r="E9070" t="s">
        <v>29</v>
      </c>
      <c r="F9070" s="4">
        <v>340</v>
      </c>
      <c r="G9070">
        <v>8</v>
      </c>
      <c r="H9070" t="s">
        <v>33</v>
      </c>
      <c r="I9070" t="s">
        <v>19</v>
      </c>
      <c r="J9070">
        <v>4</v>
      </c>
      <c r="K9070" t="s">
        <v>49</v>
      </c>
      <c r="L9070" t="s">
        <v>63</v>
      </c>
      <c r="M9070" t="s">
        <v>35</v>
      </c>
      <c r="N9070">
        <v>23</v>
      </c>
      <c r="O9070">
        <v>15</v>
      </c>
      <c r="P9070">
        <v>1851</v>
      </c>
      <c r="Q9070">
        <v>30855</v>
      </c>
    </row>
    <row r="9071" spans="1:17" x14ac:dyDescent="0.25">
      <c r="A9071" t="s">
        <v>199</v>
      </c>
      <c r="B9071" s="1" t="s">
        <v>650</v>
      </c>
      <c r="C9071">
        <v>2007</v>
      </c>
      <c r="D9071" s="15">
        <f>DATE(cars[[#This Row],[year_1]],1,1)</f>
        <v>39083</v>
      </c>
      <c r="E9071" t="s">
        <v>29</v>
      </c>
      <c r="F9071" s="4">
        <v>340</v>
      </c>
      <c r="G9071">
        <v>8</v>
      </c>
      <c r="H9071" t="s">
        <v>33</v>
      </c>
      <c r="I9071" t="s">
        <v>19</v>
      </c>
      <c r="J9071">
        <v>4</v>
      </c>
      <c r="K9071" t="s">
        <v>39</v>
      </c>
      <c r="L9071" t="s">
        <v>63</v>
      </c>
      <c r="M9071" t="s">
        <v>35</v>
      </c>
      <c r="N9071">
        <v>23</v>
      </c>
      <c r="O9071">
        <v>15</v>
      </c>
      <c r="P9071">
        <v>1851</v>
      </c>
      <c r="Q9071">
        <v>31515</v>
      </c>
    </row>
    <row r="9072" spans="1:17" x14ac:dyDescent="0.25">
      <c r="A9072" t="s">
        <v>199</v>
      </c>
      <c r="B9072" s="1" t="s">
        <v>650</v>
      </c>
      <c r="C9072">
        <v>2007</v>
      </c>
      <c r="D9072" s="15">
        <f>DATE(cars[[#This Row],[year_1]],1,1)</f>
        <v>39083</v>
      </c>
      <c r="E9072" t="s">
        <v>29</v>
      </c>
      <c r="F9072" s="4">
        <v>340</v>
      </c>
      <c r="G9072">
        <v>8</v>
      </c>
      <c r="H9072" t="s">
        <v>33</v>
      </c>
      <c r="I9072" t="s">
        <v>34</v>
      </c>
      <c r="J9072">
        <v>4</v>
      </c>
      <c r="K9072" t="s">
        <v>49</v>
      </c>
      <c r="L9072" t="s">
        <v>63</v>
      </c>
      <c r="M9072" t="s">
        <v>35</v>
      </c>
      <c r="N9072">
        <v>22</v>
      </c>
      <c r="O9072">
        <v>15</v>
      </c>
      <c r="P9072">
        <v>1851</v>
      </c>
      <c r="Q9072">
        <v>33615</v>
      </c>
    </row>
    <row r="9073" spans="1:17" x14ac:dyDescent="0.25">
      <c r="A9073" t="s">
        <v>199</v>
      </c>
      <c r="B9073" s="1" t="s">
        <v>650</v>
      </c>
      <c r="C9073">
        <v>2008</v>
      </c>
      <c r="D9073" s="15">
        <f>DATE(cars[[#This Row],[year_1]],1,1)</f>
        <v>39448</v>
      </c>
      <c r="E9073" t="s">
        <v>29</v>
      </c>
      <c r="F9073" s="4">
        <v>340</v>
      </c>
      <c r="G9073">
        <v>8</v>
      </c>
      <c r="H9073" t="s">
        <v>33</v>
      </c>
      <c r="I9073" t="s">
        <v>34</v>
      </c>
      <c r="J9073">
        <v>4</v>
      </c>
      <c r="K9073" t="s">
        <v>49</v>
      </c>
      <c r="L9073" t="s">
        <v>63</v>
      </c>
      <c r="M9073" t="s">
        <v>35</v>
      </c>
      <c r="N9073">
        <v>22</v>
      </c>
      <c r="O9073">
        <v>15</v>
      </c>
      <c r="P9073">
        <v>1851</v>
      </c>
      <c r="Q9073">
        <v>33880</v>
      </c>
    </row>
    <row r="9074" spans="1:17" x14ac:dyDescent="0.25">
      <c r="A9074" t="s">
        <v>199</v>
      </c>
      <c r="B9074" s="1" t="s">
        <v>650</v>
      </c>
      <c r="C9074">
        <v>2008</v>
      </c>
      <c r="D9074" s="15">
        <f>DATE(cars[[#This Row],[year_1]],1,1)</f>
        <v>39448</v>
      </c>
      <c r="E9074" t="s">
        <v>29</v>
      </c>
      <c r="F9074" s="4">
        <v>340</v>
      </c>
      <c r="G9074">
        <v>8</v>
      </c>
      <c r="H9074" t="s">
        <v>33</v>
      </c>
      <c r="I9074" t="s">
        <v>19</v>
      </c>
      <c r="J9074">
        <v>4</v>
      </c>
      <c r="K9074" t="s">
        <v>39</v>
      </c>
      <c r="L9074" t="s">
        <v>63</v>
      </c>
      <c r="M9074" t="s">
        <v>35</v>
      </c>
      <c r="N9074">
        <v>23</v>
      </c>
      <c r="O9074">
        <v>15</v>
      </c>
      <c r="P9074">
        <v>1851</v>
      </c>
      <c r="Q9074">
        <v>31780</v>
      </c>
    </row>
    <row r="9075" spans="1:17" x14ac:dyDescent="0.25">
      <c r="A9075" t="s">
        <v>438</v>
      </c>
      <c r="B9075" s="1" t="s">
        <v>753</v>
      </c>
      <c r="C9075">
        <v>2006</v>
      </c>
      <c r="D9075" s="15">
        <f>DATE(cars[[#This Row],[year_1]],1,1)</f>
        <v>38718</v>
      </c>
      <c r="E9075" t="s">
        <v>17</v>
      </c>
      <c r="F9075" s="4">
        <v>340</v>
      </c>
      <c r="G9075">
        <v>8</v>
      </c>
      <c r="H9075" t="s">
        <v>33</v>
      </c>
      <c r="I9075" t="s">
        <v>19</v>
      </c>
      <c r="J9075">
        <v>4</v>
      </c>
      <c r="K9075" t="s">
        <v>24</v>
      </c>
      <c r="L9075" t="s">
        <v>63</v>
      </c>
      <c r="M9075" t="s">
        <v>32</v>
      </c>
      <c r="N9075">
        <v>22</v>
      </c>
      <c r="O9075">
        <v>15</v>
      </c>
      <c r="P9075">
        <v>190</v>
      </c>
      <c r="Q9075">
        <v>58100</v>
      </c>
    </row>
    <row r="9076" spans="1:17" x14ac:dyDescent="0.25">
      <c r="A9076" t="s">
        <v>369</v>
      </c>
      <c r="B9076" s="1" t="s">
        <v>622</v>
      </c>
      <c r="C9076">
        <v>2016</v>
      </c>
      <c r="D9076" s="15">
        <f>DATE(cars[[#This Row],[year_1]],1,1)</f>
        <v>42370</v>
      </c>
      <c r="E9076" t="s">
        <v>17</v>
      </c>
      <c r="F9076" s="4">
        <v>340</v>
      </c>
      <c r="G9076">
        <v>6</v>
      </c>
      <c r="H9076" t="s">
        <v>33</v>
      </c>
      <c r="I9076" t="s">
        <v>91</v>
      </c>
      <c r="J9076">
        <v>4</v>
      </c>
      <c r="K9076" t="s">
        <v>27</v>
      </c>
      <c r="L9076" t="s">
        <v>31</v>
      </c>
      <c r="M9076" t="s">
        <v>90</v>
      </c>
      <c r="N9076">
        <v>19</v>
      </c>
      <c r="O9076">
        <v>15</v>
      </c>
      <c r="P9076">
        <v>258</v>
      </c>
      <c r="Q9076">
        <v>50400</v>
      </c>
    </row>
    <row r="9077" spans="1:17" x14ac:dyDescent="0.25">
      <c r="A9077" t="s">
        <v>369</v>
      </c>
      <c r="B9077" s="1" t="s">
        <v>622</v>
      </c>
      <c r="C9077">
        <v>2016</v>
      </c>
      <c r="D9077" s="15">
        <f>DATE(cars[[#This Row],[year_1]],1,1)</f>
        <v>42370</v>
      </c>
      <c r="E9077" t="s">
        <v>17</v>
      </c>
      <c r="F9077" s="4">
        <v>340</v>
      </c>
      <c r="G9077">
        <v>6</v>
      </c>
      <c r="H9077" t="s">
        <v>33</v>
      </c>
      <c r="I9077" t="s">
        <v>91</v>
      </c>
      <c r="J9077">
        <v>4</v>
      </c>
      <c r="K9077" t="s">
        <v>27</v>
      </c>
      <c r="L9077" t="s">
        <v>31</v>
      </c>
      <c r="M9077" t="s">
        <v>90</v>
      </c>
      <c r="N9077">
        <v>19</v>
      </c>
      <c r="O9077">
        <v>15</v>
      </c>
      <c r="P9077">
        <v>258</v>
      </c>
      <c r="Q9077">
        <v>55300</v>
      </c>
    </row>
    <row r="9078" spans="1:17" x14ac:dyDescent="0.25">
      <c r="A9078" t="s">
        <v>369</v>
      </c>
      <c r="B9078" s="1" t="s">
        <v>622</v>
      </c>
      <c r="C9078">
        <v>2016</v>
      </c>
      <c r="D9078" s="15">
        <f>DATE(cars[[#This Row],[year_1]],1,1)</f>
        <v>42370</v>
      </c>
      <c r="E9078" t="s">
        <v>17</v>
      </c>
      <c r="F9078" s="4">
        <v>340</v>
      </c>
      <c r="G9078">
        <v>6</v>
      </c>
      <c r="H9078" t="s">
        <v>33</v>
      </c>
      <c r="I9078" t="s">
        <v>91</v>
      </c>
      <c r="J9078">
        <v>4</v>
      </c>
      <c r="K9078" t="s">
        <v>27</v>
      </c>
      <c r="L9078" t="s">
        <v>31</v>
      </c>
      <c r="M9078" t="s">
        <v>90</v>
      </c>
      <c r="N9078">
        <v>19</v>
      </c>
      <c r="O9078">
        <v>15</v>
      </c>
      <c r="P9078">
        <v>258</v>
      </c>
      <c r="Q9078">
        <v>60600</v>
      </c>
    </row>
    <row r="9079" spans="1:17" x14ac:dyDescent="0.25">
      <c r="A9079" t="s">
        <v>326</v>
      </c>
      <c r="B9079" s="1" t="s">
        <v>509</v>
      </c>
      <c r="C9079">
        <v>2015</v>
      </c>
      <c r="D9079" s="15">
        <f>DATE(cars[[#This Row],[year_1]],1,1)</f>
        <v>42005</v>
      </c>
      <c r="E9079" t="s">
        <v>17</v>
      </c>
      <c r="F9079" s="4">
        <v>345</v>
      </c>
      <c r="G9079">
        <v>6</v>
      </c>
      <c r="H9079" t="s">
        <v>33</v>
      </c>
      <c r="I9079" t="s">
        <v>19</v>
      </c>
      <c r="J9079">
        <v>4</v>
      </c>
      <c r="K9079" t="s">
        <v>108</v>
      </c>
      <c r="L9079" t="s">
        <v>31</v>
      </c>
      <c r="M9079" t="s">
        <v>32</v>
      </c>
      <c r="N9079">
        <v>25</v>
      </c>
      <c r="O9079">
        <v>15</v>
      </c>
      <c r="P9079">
        <v>238</v>
      </c>
      <c r="Q9079">
        <v>69800</v>
      </c>
    </row>
    <row r="9080" spans="1:17" x14ac:dyDescent="0.25">
      <c r="A9080" t="s">
        <v>40</v>
      </c>
      <c r="B9080" s="1" t="s">
        <v>388</v>
      </c>
      <c r="C9080">
        <v>1999</v>
      </c>
      <c r="D9080" s="15">
        <f>DATE(cars[[#This Row],[year_1]],1,1)</f>
        <v>36161</v>
      </c>
      <c r="E9080" t="s">
        <v>29</v>
      </c>
      <c r="F9080" s="4">
        <v>349</v>
      </c>
      <c r="G9080">
        <v>8</v>
      </c>
      <c r="H9080" t="s">
        <v>33</v>
      </c>
      <c r="I9080" t="s">
        <v>19</v>
      </c>
      <c r="J9080">
        <v>4</v>
      </c>
      <c r="K9080" t="s">
        <v>122</v>
      </c>
      <c r="L9080" t="s">
        <v>31</v>
      </c>
      <c r="M9080" t="s">
        <v>32</v>
      </c>
      <c r="N9080">
        <v>21</v>
      </c>
      <c r="O9080">
        <v>15</v>
      </c>
      <c r="P9080">
        <v>617</v>
      </c>
      <c r="Q9080">
        <v>5878</v>
      </c>
    </row>
    <row r="9081" spans="1:17" x14ac:dyDescent="0.25">
      <c r="A9081" t="s">
        <v>40</v>
      </c>
      <c r="B9081" s="1" t="s">
        <v>388</v>
      </c>
      <c r="C9081">
        <v>2000</v>
      </c>
      <c r="D9081" s="15">
        <f>DATE(cars[[#This Row],[year_1]],1,1)</f>
        <v>36526</v>
      </c>
      <c r="E9081" t="s">
        <v>29</v>
      </c>
      <c r="F9081" s="4">
        <v>349</v>
      </c>
      <c r="G9081">
        <v>8</v>
      </c>
      <c r="H9081" t="s">
        <v>33</v>
      </c>
      <c r="I9081" t="s">
        <v>19</v>
      </c>
      <c r="J9081">
        <v>4</v>
      </c>
      <c r="K9081" t="s">
        <v>122</v>
      </c>
      <c r="L9081" t="s">
        <v>31</v>
      </c>
      <c r="M9081" t="s">
        <v>32</v>
      </c>
      <c r="N9081">
        <v>21</v>
      </c>
      <c r="O9081">
        <v>15</v>
      </c>
      <c r="P9081">
        <v>617</v>
      </c>
      <c r="Q9081">
        <v>6120</v>
      </c>
    </row>
    <row r="9082" spans="1:17" x14ac:dyDescent="0.25">
      <c r="A9082" t="s">
        <v>114</v>
      </c>
      <c r="B9082" s="1" t="s">
        <v>546</v>
      </c>
      <c r="C9082">
        <v>2004</v>
      </c>
      <c r="D9082" s="15">
        <f>DATE(cars[[#This Row],[year_1]],1,1)</f>
        <v>37987</v>
      </c>
      <c r="E9082" t="s">
        <v>17</v>
      </c>
      <c r="F9082" s="4">
        <v>350</v>
      </c>
      <c r="G9082">
        <v>8</v>
      </c>
      <c r="H9082" t="s">
        <v>33</v>
      </c>
      <c r="I9082" t="s">
        <v>19</v>
      </c>
      <c r="J9082">
        <v>2</v>
      </c>
      <c r="K9082" t="s">
        <v>73</v>
      </c>
      <c r="L9082" t="s">
        <v>31</v>
      </c>
      <c r="M9082" t="s">
        <v>22</v>
      </c>
      <c r="N9082">
        <v>20</v>
      </c>
      <c r="O9082">
        <v>15</v>
      </c>
      <c r="P9082">
        <v>210</v>
      </c>
      <c r="Q9082">
        <v>31795</v>
      </c>
    </row>
    <row r="9083" spans="1:17" x14ac:dyDescent="0.25">
      <c r="A9083" t="s">
        <v>186</v>
      </c>
      <c r="B9083" s="1" t="s">
        <v>879</v>
      </c>
      <c r="C9083">
        <v>2017</v>
      </c>
      <c r="D9083" s="15">
        <f>DATE(cars[[#This Row],[year_1]],1,1)</f>
        <v>42736</v>
      </c>
      <c r="E9083" t="s">
        <v>29</v>
      </c>
      <c r="F9083" s="4">
        <v>355</v>
      </c>
      <c r="G9083">
        <v>8</v>
      </c>
      <c r="H9083" t="s">
        <v>33</v>
      </c>
      <c r="I9083" t="s">
        <v>91</v>
      </c>
      <c r="J9083">
        <v>4</v>
      </c>
      <c r="K9083" t="s">
        <v>49</v>
      </c>
      <c r="L9083" t="s">
        <v>63</v>
      </c>
      <c r="M9083" t="s">
        <v>196</v>
      </c>
      <c r="N9083">
        <v>20</v>
      </c>
      <c r="O9083">
        <v>15</v>
      </c>
      <c r="P9083">
        <v>1385</v>
      </c>
      <c r="Q9083">
        <v>47175</v>
      </c>
    </row>
    <row r="9084" spans="1:17" x14ac:dyDescent="0.25">
      <c r="A9084" t="s">
        <v>186</v>
      </c>
      <c r="B9084" s="1" t="s">
        <v>879</v>
      </c>
      <c r="C9084">
        <v>2017</v>
      </c>
      <c r="D9084" s="15">
        <f>DATE(cars[[#This Row],[year_1]],1,1)</f>
        <v>42736</v>
      </c>
      <c r="E9084" t="s">
        <v>29</v>
      </c>
      <c r="F9084" s="4">
        <v>355</v>
      </c>
      <c r="G9084">
        <v>8</v>
      </c>
      <c r="H9084" t="s">
        <v>33</v>
      </c>
      <c r="I9084" t="s">
        <v>91</v>
      </c>
      <c r="J9084">
        <v>4</v>
      </c>
      <c r="K9084" t="s">
        <v>49</v>
      </c>
      <c r="L9084" t="s">
        <v>63</v>
      </c>
      <c r="M9084" t="s">
        <v>196</v>
      </c>
      <c r="N9084">
        <v>20</v>
      </c>
      <c r="O9084">
        <v>15</v>
      </c>
      <c r="P9084">
        <v>1385</v>
      </c>
      <c r="Q9084">
        <v>47475</v>
      </c>
    </row>
    <row r="9085" spans="1:17" x14ac:dyDescent="0.25">
      <c r="A9085" t="s">
        <v>186</v>
      </c>
      <c r="B9085" s="1" t="s">
        <v>879</v>
      </c>
      <c r="C9085">
        <v>2017</v>
      </c>
      <c r="D9085" s="15">
        <f>DATE(cars[[#This Row],[year_1]],1,1)</f>
        <v>42736</v>
      </c>
      <c r="E9085" t="s">
        <v>29</v>
      </c>
      <c r="F9085" s="4">
        <v>355</v>
      </c>
      <c r="G9085">
        <v>8</v>
      </c>
      <c r="H9085" t="s">
        <v>33</v>
      </c>
      <c r="I9085" t="s">
        <v>91</v>
      </c>
      <c r="J9085">
        <v>4</v>
      </c>
      <c r="K9085" t="s">
        <v>49</v>
      </c>
      <c r="L9085" t="s">
        <v>63</v>
      </c>
      <c r="M9085" t="s">
        <v>214</v>
      </c>
      <c r="N9085">
        <v>20</v>
      </c>
      <c r="O9085">
        <v>15</v>
      </c>
      <c r="P9085">
        <v>1385</v>
      </c>
      <c r="Q9085">
        <v>46180</v>
      </c>
    </row>
    <row r="9086" spans="1:17" x14ac:dyDescent="0.25">
      <c r="A9086" t="s">
        <v>186</v>
      </c>
      <c r="B9086" s="1" t="s">
        <v>879</v>
      </c>
      <c r="C9086">
        <v>2017</v>
      </c>
      <c r="D9086" s="15">
        <f>DATE(cars[[#This Row],[year_1]],1,1)</f>
        <v>42736</v>
      </c>
      <c r="E9086" t="s">
        <v>29</v>
      </c>
      <c r="F9086" s="4">
        <v>355</v>
      </c>
      <c r="G9086">
        <v>8</v>
      </c>
      <c r="H9086" t="s">
        <v>33</v>
      </c>
      <c r="I9086" t="s">
        <v>91</v>
      </c>
      <c r="J9086">
        <v>4</v>
      </c>
      <c r="K9086" t="s">
        <v>49</v>
      </c>
      <c r="L9086" t="s">
        <v>63</v>
      </c>
      <c r="M9086" t="s">
        <v>196</v>
      </c>
      <c r="N9086">
        <v>22</v>
      </c>
      <c r="O9086">
        <v>15</v>
      </c>
      <c r="P9086">
        <v>1385</v>
      </c>
      <c r="Q9086">
        <v>54925</v>
      </c>
    </row>
    <row r="9087" spans="1:17" x14ac:dyDescent="0.25">
      <c r="A9087" t="s">
        <v>186</v>
      </c>
      <c r="B9087" s="1" t="s">
        <v>879</v>
      </c>
      <c r="C9087">
        <v>2017</v>
      </c>
      <c r="D9087" s="15">
        <f>DATE(cars[[#This Row],[year_1]],1,1)</f>
        <v>42736</v>
      </c>
      <c r="E9087" t="s">
        <v>29</v>
      </c>
      <c r="F9087" s="4">
        <v>355</v>
      </c>
      <c r="G9087">
        <v>8</v>
      </c>
      <c r="H9087" t="s">
        <v>33</v>
      </c>
      <c r="I9087" t="s">
        <v>91</v>
      </c>
      <c r="J9087">
        <v>4</v>
      </c>
      <c r="K9087" t="s">
        <v>49</v>
      </c>
      <c r="L9087" t="s">
        <v>63</v>
      </c>
      <c r="M9087" t="s">
        <v>196</v>
      </c>
      <c r="N9087">
        <v>20</v>
      </c>
      <c r="O9087">
        <v>15</v>
      </c>
      <c r="P9087">
        <v>1385</v>
      </c>
      <c r="Q9087">
        <v>48740</v>
      </c>
    </row>
    <row r="9088" spans="1:17" x14ac:dyDescent="0.25">
      <c r="A9088" t="s">
        <v>186</v>
      </c>
      <c r="B9088" s="1" t="s">
        <v>879</v>
      </c>
      <c r="C9088">
        <v>2017</v>
      </c>
      <c r="D9088" s="15">
        <f>DATE(cars[[#This Row],[year_1]],1,1)</f>
        <v>42736</v>
      </c>
      <c r="E9088" t="s">
        <v>29</v>
      </c>
      <c r="F9088" s="4">
        <v>355</v>
      </c>
      <c r="G9088">
        <v>8</v>
      </c>
      <c r="H9088" t="s">
        <v>33</v>
      </c>
      <c r="I9088" t="s">
        <v>91</v>
      </c>
      <c r="J9088">
        <v>4</v>
      </c>
      <c r="K9088" t="s">
        <v>49</v>
      </c>
      <c r="L9088" t="s">
        <v>63</v>
      </c>
      <c r="M9088" t="s">
        <v>196</v>
      </c>
      <c r="N9088">
        <v>22</v>
      </c>
      <c r="O9088">
        <v>15</v>
      </c>
      <c r="P9088">
        <v>1385</v>
      </c>
      <c r="Q9088">
        <v>54625</v>
      </c>
    </row>
    <row r="9089" spans="1:17" x14ac:dyDescent="0.25">
      <c r="A9089" t="s">
        <v>186</v>
      </c>
      <c r="B9089" s="1" t="s">
        <v>879</v>
      </c>
      <c r="C9089">
        <v>2017</v>
      </c>
      <c r="D9089" s="15">
        <f>DATE(cars[[#This Row],[year_1]],1,1)</f>
        <v>42736</v>
      </c>
      <c r="E9089" t="s">
        <v>29</v>
      </c>
      <c r="F9089" s="4">
        <v>355</v>
      </c>
      <c r="G9089">
        <v>8</v>
      </c>
      <c r="H9089" t="s">
        <v>33</v>
      </c>
      <c r="I9089" t="s">
        <v>91</v>
      </c>
      <c r="J9089">
        <v>4</v>
      </c>
      <c r="K9089" t="s">
        <v>49</v>
      </c>
      <c r="L9089" t="s">
        <v>63</v>
      </c>
      <c r="M9089" t="s">
        <v>214</v>
      </c>
      <c r="N9089">
        <v>20</v>
      </c>
      <c r="O9089">
        <v>15</v>
      </c>
      <c r="P9089">
        <v>1385</v>
      </c>
      <c r="Q9089">
        <v>44815</v>
      </c>
    </row>
    <row r="9090" spans="1:17" x14ac:dyDescent="0.25">
      <c r="A9090" t="s">
        <v>186</v>
      </c>
      <c r="B9090" s="1" t="s">
        <v>879</v>
      </c>
      <c r="C9090">
        <v>2017</v>
      </c>
      <c r="D9090" s="15">
        <f>DATE(cars[[#This Row],[year_1]],1,1)</f>
        <v>42736</v>
      </c>
      <c r="E9090" t="s">
        <v>29</v>
      </c>
      <c r="F9090" s="4">
        <v>355</v>
      </c>
      <c r="G9090">
        <v>8</v>
      </c>
      <c r="H9090" t="s">
        <v>33</v>
      </c>
      <c r="I9090" t="s">
        <v>91</v>
      </c>
      <c r="J9090">
        <v>4</v>
      </c>
      <c r="K9090" t="s">
        <v>49</v>
      </c>
      <c r="L9090" t="s">
        <v>63</v>
      </c>
      <c r="M9090" t="s">
        <v>196</v>
      </c>
      <c r="N9090">
        <v>20</v>
      </c>
      <c r="O9090">
        <v>15</v>
      </c>
      <c r="P9090">
        <v>1385</v>
      </c>
      <c r="Q9090">
        <v>49040</v>
      </c>
    </row>
    <row r="9091" spans="1:17" x14ac:dyDescent="0.25">
      <c r="A9091" t="s">
        <v>186</v>
      </c>
      <c r="B9091" s="1" t="s">
        <v>915</v>
      </c>
      <c r="C9091">
        <v>2015</v>
      </c>
      <c r="D9091" s="15">
        <f>DATE(cars[[#This Row],[year_1]],1,1)</f>
        <v>42005</v>
      </c>
      <c r="E9091" t="s">
        <v>44</v>
      </c>
      <c r="F9091" s="4">
        <v>355</v>
      </c>
      <c r="G9091">
        <v>8</v>
      </c>
      <c r="H9091" t="s">
        <v>33</v>
      </c>
      <c r="I9091" t="s">
        <v>91</v>
      </c>
      <c r="J9091">
        <v>4</v>
      </c>
      <c r="K9091" t="s">
        <v>45</v>
      </c>
      <c r="L9091" t="s">
        <v>63</v>
      </c>
      <c r="M9091" t="s">
        <v>90</v>
      </c>
      <c r="N9091">
        <v>22</v>
      </c>
      <c r="O9091">
        <v>15</v>
      </c>
      <c r="P9091">
        <v>1385</v>
      </c>
      <c r="Q9091">
        <v>57205</v>
      </c>
    </row>
    <row r="9092" spans="1:17" x14ac:dyDescent="0.25">
      <c r="A9092" t="s">
        <v>186</v>
      </c>
      <c r="B9092" s="1" t="s">
        <v>915</v>
      </c>
      <c r="C9092">
        <v>2015</v>
      </c>
      <c r="D9092" s="15">
        <f>DATE(cars[[#This Row],[year_1]],1,1)</f>
        <v>42005</v>
      </c>
      <c r="E9092" t="s">
        <v>44</v>
      </c>
      <c r="F9092" s="4">
        <v>355</v>
      </c>
      <c r="G9092">
        <v>8</v>
      </c>
      <c r="H9092" t="s">
        <v>33</v>
      </c>
      <c r="I9092" t="s">
        <v>91</v>
      </c>
      <c r="J9092">
        <v>4</v>
      </c>
      <c r="K9092" t="s">
        <v>46</v>
      </c>
      <c r="L9092" t="s">
        <v>63</v>
      </c>
      <c r="M9092" t="s">
        <v>90</v>
      </c>
      <c r="N9092">
        <v>22</v>
      </c>
      <c r="O9092">
        <v>15</v>
      </c>
      <c r="P9092">
        <v>1385</v>
      </c>
      <c r="Q9092">
        <v>66785</v>
      </c>
    </row>
    <row r="9093" spans="1:17" x14ac:dyDescent="0.25">
      <c r="A9093" t="s">
        <v>186</v>
      </c>
      <c r="B9093" s="1" t="s">
        <v>915</v>
      </c>
      <c r="C9093">
        <v>2015</v>
      </c>
      <c r="D9093" s="15">
        <f>DATE(cars[[#This Row],[year_1]],1,1)</f>
        <v>42005</v>
      </c>
      <c r="E9093" t="s">
        <v>44</v>
      </c>
      <c r="F9093" s="4">
        <v>355</v>
      </c>
      <c r="G9093">
        <v>8</v>
      </c>
      <c r="H9093" t="s">
        <v>33</v>
      </c>
      <c r="I9093" t="s">
        <v>91</v>
      </c>
      <c r="J9093">
        <v>4</v>
      </c>
      <c r="K9093" t="s">
        <v>45</v>
      </c>
      <c r="L9093" t="s">
        <v>63</v>
      </c>
      <c r="M9093" t="s">
        <v>90</v>
      </c>
      <c r="N9093">
        <v>22</v>
      </c>
      <c r="O9093">
        <v>15</v>
      </c>
      <c r="P9093">
        <v>1385</v>
      </c>
      <c r="Q9093">
        <v>52000</v>
      </c>
    </row>
    <row r="9094" spans="1:17" x14ac:dyDescent="0.25">
      <c r="A9094" t="s">
        <v>186</v>
      </c>
      <c r="B9094" s="1" t="s">
        <v>915</v>
      </c>
      <c r="C9094">
        <v>2016</v>
      </c>
      <c r="D9094" s="15">
        <f>DATE(cars[[#This Row],[year_1]],1,1)</f>
        <v>42370</v>
      </c>
      <c r="E9094" t="s">
        <v>44</v>
      </c>
      <c r="F9094" s="4">
        <v>355</v>
      </c>
      <c r="G9094">
        <v>8</v>
      </c>
      <c r="H9094" t="s">
        <v>33</v>
      </c>
      <c r="I9094" t="s">
        <v>91</v>
      </c>
      <c r="J9094">
        <v>4</v>
      </c>
      <c r="K9094" t="s">
        <v>46</v>
      </c>
      <c r="L9094" t="s">
        <v>63</v>
      </c>
      <c r="M9094" t="s">
        <v>90</v>
      </c>
      <c r="N9094">
        <v>22</v>
      </c>
      <c r="O9094">
        <v>15</v>
      </c>
      <c r="P9094">
        <v>1385</v>
      </c>
      <c r="Q9094">
        <v>57730</v>
      </c>
    </row>
    <row r="9095" spans="1:17" x14ac:dyDescent="0.25">
      <c r="A9095" t="s">
        <v>186</v>
      </c>
      <c r="B9095" s="1" t="s">
        <v>915</v>
      </c>
      <c r="C9095">
        <v>2016</v>
      </c>
      <c r="D9095" s="15">
        <f>DATE(cars[[#This Row],[year_1]],1,1)</f>
        <v>42370</v>
      </c>
      <c r="E9095" t="s">
        <v>44</v>
      </c>
      <c r="F9095" s="4">
        <v>355</v>
      </c>
      <c r="G9095">
        <v>8</v>
      </c>
      <c r="H9095" t="s">
        <v>33</v>
      </c>
      <c r="I9095" t="s">
        <v>91</v>
      </c>
      <c r="J9095">
        <v>4</v>
      </c>
      <c r="K9095" t="s">
        <v>46</v>
      </c>
      <c r="L9095" t="s">
        <v>63</v>
      </c>
      <c r="M9095" t="s">
        <v>90</v>
      </c>
      <c r="N9095">
        <v>22</v>
      </c>
      <c r="O9095">
        <v>15</v>
      </c>
      <c r="P9095">
        <v>1385</v>
      </c>
      <c r="Q9095">
        <v>52700</v>
      </c>
    </row>
    <row r="9096" spans="1:17" x14ac:dyDescent="0.25">
      <c r="A9096" t="s">
        <v>186</v>
      </c>
      <c r="B9096" s="1" t="s">
        <v>915</v>
      </c>
      <c r="C9096">
        <v>2016</v>
      </c>
      <c r="D9096" s="15">
        <f>DATE(cars[[#This Row],[year_1]],1,1)</f>
        <v>42370</v>
      </c>
      <c r="E9096" t="s">
        <v>44</v>
      </c>
      <c r="F9096" s="4">
        <v>355</v>
      </c>
      <c r="G9096">
        <v>8</v>
      </c>
      <c r="H9096" t="s">
        <v>33</v>
      </c>
      <c r="I9096" t="s">
        <v>91</v>
      </c>
      <c r="J9096">
        <v>4</v>
      </c>
      <c r="K9096" t="s">
        <v>46</v>
      </c>
      <c r="L9096" t="s">
        <v>63</v>
      </c>
      <c r="M9096" t="s">
        <v>90</v>
      </c>
      <c r="N9096">
        <v>22</v>
      </c>
      <c r="O9096">
        <v>15</v>
      </c>
      <c r="P9096">
        <v>1385</v>
      </c>
      <c r="Q9096">
        <v>67440</v>
      </c>
    </row>
    <row r="9097" spans="1:17" x14ac:dyDescent="0.25">
      <c r="A9097" t="s">
        <v>186</v>
      </c>
      <c r="B9097" s="1" t="s">
        <v>915</v>
      </c>
      <c r="C9097">
        <v>2017</v>
      </c>
      <c r="D9097" s="15">
        <f>DATE(cars[[#This Row],[year_1]],1,1)</f>
        <v>42736</v>
      </c>
      <c r="E9097" t="s">
        <v>44</v>
      </c>
      <c r="F9097" s="4">
        <v>355</v>
      </c>
      <c r="G9097">
        <v>8</v>
      </c>
      <c r="H9097" t="s">
        <v>33</v>
      </c>
      <c r="I9097" t="s">
        <v>91</v>
      </c>
      <c r="J9097">
        <v>4</v>
      </c>
      <c r="K9097" t="s">
        <v>46</v>
      </c>
      <c r="L9097" t="s">
        <v>63</v>
      </c>
      <c r="M9097" t="s">
        <v>90</v>
      </c>
      <c r="N9097">
        <v>22</v>
      </c>
      <c r="O9097">
        <v>15</v>
      </c>
      <c r="P9097">
        <v>1385</v>
      </c>
      <c r="Q9097">
        <v>58045</v>
      </c>
    </row>
    <row r="9098" spans="1:17" x14ac:dyDescent="0.25">
      <c r="A9098" t="s">
        <v>186</v>
      </c>
      <c r="B9098" s="1" t="s">
        <v>915</v>
      </c>
      <c r="C9098">
        <v>2017</v>
      </c>
      <c r="D9098" s="15">
        <f>DATE(cars[[#This Row],[year_1]],1,1)</f>
        <v>42736</v>
      </c>
      <c r="E9098" t="s">
        <v>44</v>
      </c>
      <c r="F9098" s="4">
        <v>355</v>
      </c>
      <c r="G9098">
        <v>8</v>
      </c>
      <c r="H9098" t="s">
        <v>33</v>
      </c>
      <c r="I9098" t="s">
        <v>91</v>
      </c>
      <c r="J9098">
        <v>4</v>
      </c>
      <c r="K9098" t="s">
        <v>46</v>
      </c>
      <c r="L9098" t="s">
        <v>63</v>
      </c>
      <c r="M9098" t="s">
        <v>90</v>
      </c>
      <c r="N9098">
        <v>22</v>
      </c>
      <c r="O9098">
        <v>15</v>
      </c>
      <c r="P9098">
        <v>1385</v>
      </c>
      <c r="Q9098">
        <v>67730</v>
      </c>
    </row>
    <row r="9099" spans="1:17" x14ac:dyDescent="0.25">
      <c r="A9099" t="s">
        <v>186</v>
      </c>
      <c r="B9099" s="1" t="s">
        <v>915</v>
      </c>
      <c r="C9099">
        <v>2017</v>
      </c>
      <c r="D9099" s="15">
        <f>DATE(cars[[#This Row],[year_1]],1,1)</f>
        <v>42736</v>
      </c>
      <c r="E9099" t="s">
        <v>44</v>
      </c>
      <c r="F9099" s="4">
        <v>355</v>
      </c>
      <c r="G9099">
        <v>8</v>
      </c>
      <c r="H9099" t="s">
        <v>33</v>
      </c>
      <c r="I9099" t="s">
        <v>91</v>
      </c>
      <c r="J9099">
        <v>4</v>
      </c>
      <c r="K9099" t="s">
        <v>46</v>
      </c>
      <c r="L9099" t="s">
        <v>63</v>
      </c>
      <c r="M9099" t="s">
        <v>90</v>
      </c>
      <c r="N9099">
        <v>22</v>
      </c>
      <c r="O9099">
        <v>15</v>
      </c>
      <c r="P9099">
        <v>1385</v>
      </c>
      <c r="Q9099">
        <v>52915</v>
      </c>
    </row>
    <row r="9100" spans="1:17" x14ac:dyDescent="0.25">
      <c r="A9100" t="s">
        <v>139</v>
      </c>
      <c r="B9100" s="1" t="s">
        <v>870</v>
      </c>
      <c r="C9100">
        <v>2017</v>
      </c>
      <c r="D9100" s="15">
        <f>DATE(cars[[#This Row],[year_1]],1,1)</f>
        <v>42736</v>
      </c>
      <c r="E9100" t="s">
        <v>29</v>
      </c>
      <c r="F9100" s="4">
        <v>355</v>
      </c>
      <c r="G9100">
        <v>8</v>
      </c>
      <c r="H9100" t="s">
        <v>33</v>
      </c>
      <c r="I9100" t="s">
        <v>91</v>
      </c>
      <c r="J9100">
        <v>4</v>
      </c>
      <c r="K9100" t="s">
        <v>49</v>
      </c>
      <c r="L9100" t="s">
        <v>63</v>
      </c>
      <c r="M9100" t="s">
        <v>196</v>
      </c>
      <c r="N9100">
        <v>20</v>
      </c>
      <c r="O9100">
        <v>15</v>
      </c>
      <c r="P9100">
        <v>549</v>
      </c>
      <c r="Q9100">
        <v>55605</v>
      </c>
    </row>
    <row r="9101" spans="1:17" x14ac:dyDescent="0.25">
      <c r="A9101" t="s">
        <v>139</v>
      </c>
      <c r="B9101" s="1" t="s">
        <v>870</v>
      </c>
      <c r="C9101">
        <v>2017</v>
      </c>
      <c r="D9101" s="15">
        <f>DATE(cars[[#This Row],[year_1]],1,1)</f>
        <v>42736</v>
      </c>
      <c r="E9101" t="s">
        <v>29</v>
      </c>
      <c r="F9101" s="4">
        <v>355</v>
      </c>
      <c r="G9101">
        <v>8</v>
      </c>
      <c r="H9101" t="s">
        <v>33</v>
      </c>
      <c r="I9101" t="s">
        <v>91</v>
      </c>
      <c r="J9101">
        <v>4</v>
      </c>
      <c r="K9101" t="s">
        <v>49</v>
      </c>
      <c r="L9101" t="s">
        <v>63</v>
      </c>
      <c r="M9101" t="s">
        <v>196</v>
      </c>
      <c r="N9101">
        <v>20</v>
      </c>
      <c r="O9101">
        <v>15</v>
      </c>
      <c r="P9101">
        <v>549</v>
      </c>
      <c r="Q9101">
        <v>55305</v>
      </c>
    </row>
    <row r="9102" spans="1:17" x14ac:dyDescent="0.25">
      <c r="A9102" t="s">
        <v>139</v>
      </c>
      <c r="B9102" s="1" t="s">
        <v>1041</v>
      </c>
      <c r="C9102">
        <v>2015</v>
      </c>
      <c r="D9102" s="15">
        <f>DATE(cars[[#This Row],[year_1]],1,1)</f>
        <v>42005</v>
      </c>
      <c r="E9102" t="s">
        <v>44</v>
      </c>
      <c r="F9102" s="4">
        <v>355</v>
      </c>
      <c r="G9102">
        <v>8</v>
      </c>
      <c r="H9102" t="s">
        <v>33</v>
      </c>
      <c r="I9102" t="s">
        <v>91</v>
      </c>
      <c r="J9102">
        <v>4</v>
      </c>
      <c r="K9102" t="s">
        <v>45</v>
      </c>
      <c r="L9102" t="s">
        <v>63</v>
      </c>
      <c r="M9102" t="s">
        <v>90</v>
      </c>
      <c r="N9102">
        <v>22</v>
      </c>
      <c r="O9102">
        <v>15</v>
      </c>
      <c r="P9102">
        <v>549</v>
      </c>
      <c r="Q9102">
        <v>61925</v>
      </c>
    </row>
    <row r="9103" spans="1:17" x14ac:dyDescent="0.25">
      <c r="A9103" t="s">
        <v>139</v>
      </c>
      <c r="B9103" s="1" t="s">
        <v>1041</v>
      </c>
      <c r="C9103">
        <v>2015</v>
      </c>
      <c r="D9103" s="15">
        <f>DATE(cars[[#This Row],[year_1]],1,1)</f>
        <v>42005</v>
      </c>
      <c r="E9103" t="s">
        <v>44</v>
      </c>
      <c r="F9103" s="4">
        <v>355</v>
      </c>
      <c r="G9103">
        <v>8</v>
      </c>
      <c r="H9103" t="s">
        <v>33</v>
      </c>
      <c r="I9103" t="s">
        <v>91</v>
      </c>
      <c r="J9103">
        <v>4</v>
      </c>
      <c r="K9103" t="s">
        <v>45</v>
      </c>
      <c r="L9103" t="s">
        <v>63</v>
      </c>
      <c r="M9103" t="s">
        <v>90</v>
      </c>
      <c r="N9103">
        <v>22</v>
      </c>
      <c r="O9103">
        <v>15</v>
      </c>
      <c r="P9103">
        <v>549</v>
      </c>
      <c r="Q9103">
        <v>53440</v>
      </c>
    </row>
    <row r="9104" spans="1:17" x14ac:dyDescent="0.25">
      <c r="A9104" t="s">
        <v>139</v>
      </c>
      <c r="B9104" s="1" t="s">
        <v>1041</v>
      </c>
      <c r="C9104">
        <v>2016</v>
      </c>
      <c r="D9104" s="15">
        <f>DATE(cars[[#This Row],[year_1]],1,1)</f>
        <v>42370</v>
      </c>
      <c r="E9104" t="s">
        <v>44</v>
      </c>
      <c r="F9104" s="4">
        <v>355</v>
      </c>
      <c r="G9104">
        <v>8</v>
      </c>
      <c r="H9104" t="s">
        <v>33</v>
      </c>
      <c r="I9104" t="s">
        <v>91</v>
      </c>
      <c r="J9104">
        <v>4</v>
      </c>
      <c r="K9104" t="s">
        <v>46</v>
      </c>
      <c r="L9104" t="s">
        <v>63</v>
      </c>
      <c r="M9104" t="s">
        <v>90</v>
      </c>
      <c r="N9104">
        <v>22</v>
      </c>
      <c r="O9104">
        <v>15</v>
      </c>
      <c r="P9104">
        <v>549</v>
      </c>
      <c r="Q9104">
        <v>54015</v>
      </c>
    </row>
    <row r="9105" spans="1:17" x14ac:dyDescent="0.25">
      <c r="A9105" t="s">
        <v>139</v>
      </c>
      <c r="B9105" s="1" t="s">
        <v>1041</v>
      </c>
      <c r="C9105">
        <v>2016</v>
      </c>
      <c r="D9105" s="15">
        <f>DATE(cars[[#This Row],[year_1]],1,1)</f>
        <v>42370</v>
      </c>
      <c r="E9105" t="s">
        <v>44</v>
      </c>
      <c r="F9105" s="4">
        <v>355</v>
      </c>
      <c r="G9105">
        <v>8</v>
      </c>
      <c r="H9105" t="s">
        <v>33</v>
      </c>
      <c r="I9105" t="s">
        <v>91</v>
      </c>
      <c r="J9105">
        <v>4</v>
      </c>
      <c r="K9105" t="s">
        <v>46</v>
      </c>
      <c r="L9105" t="s">
        <v>63</v>
      </c>
      <c r="M9105" t="s">
        <v>90</v>
      </c>
      <c r="N9105">
        <v>22</v>
      </c>
      <c r="O9105">
        <v>15</v>
      </c>
      <c r="P9105">
        <v>549</v>
      </c>
      <c r="Q9105">
        <v>62700</v>
      </c>
    </row>
    <row r="9106" spans="1:17" x14ac:dyDescent="0.25">
      <c r="A9106" t="s">
        <v>139</v>
      </c>
      <c r="B9106" s="1" t="s">
        <v>1041</v>
      </c>
      <c r="C9106">
        <v>2017</v>
      </c>
      <c r="D9106" s="15">
        <f>DATE(cars[[#This Row],[year_1]],1,1)</f>
        <v>42736</v>
      </c>
      <c r="E9106" t="s">
        <v>44</v>
      </c>
      <c r="F9106" s="4">
        <v>355</v>
      </c>
      <c r="G9106">
        <v>8</v>
      </c>
      <c r="H9106" t="s">
        <v>33</v>
      </c>
      <c r="I9106" t="s">
        <v>91</v>
      </c>
      <c r="J9106">
        <v>4</v>
      </c>
      <c r="K9106" t="s">
        <v>46</v>
      </c>
      <c r="L9106" t="s">
        <v>63</v>
      </c>
      <c r="M9106" t="s">
        <v>90</v>
      </c>
      <c r="N9106">
        <v>22</v>
      </c>
      <c r="O9106">
        <v>15</v>
      </c>
      <c r="P9106">
        <v>549</v>
      </c>
      <c r="Q9106">
        <v>54230</v>
      </c>
    </row>
    <row r="9107" spans="1:17" x14ac:dyDescent="0.25">
      <c r="A9107" t="s">
        <v>139</v>
      </c>
      <c r="B9107" s="1" t="s">
        <v>1041</v>
      </c>
      <c r="C9107">
        <v>2017</v>
      </c>
      <c r="D9107" s="15">
        <f>DATE(cars[[#This Row],[year_1]],1,1)</f>
        <v>42736</v>
      </c>
      <c r="E9107" t="s">
        <v>44</v>
      </c>
      <c r="F9107" s="4">
        <v>355</v>
      </c>
      <c r="G9107">
        <v>8</v>
      </c>
      <c r="H9107" t="s">
        <v>33</v>
      </c>
      <c r="I9107" t="s">
        <v>91</v>
      </c>
      <c r="J9107">
        <v>4</v>
      </c>
      <c r="K9107" t="s">
        <v>46</v>
      </c>
      <c r="L9107" t="s">
        <v>63</v>
      </c>
      <c r="M9107" t="s">
        <v>90</v>
      </c>
      <c r="N9107">
        <v>22</v>
      </c>
      <c r="O9107">
        <v>15</v>
      </c>
      <c r="P9107">
        <v>549</v>
      </c>
      <c r="Q9107">
        <v>63015</v>
      </c>
    </row>
    <row r="9108" spans="1:17" x14ac:dyDescent="0.25">
      <c r="A9108" t="s">
        <v>114</v>
      </c>
      <c r="B9108" s="1" t="s">
        <v>505</v>
      </c>
      <c r="C9108">
        <v>2009</v>
      </c>
      <c r="D9108" s="15">
        <f>DATE(cars[[#This Row],[year_1]],1,1)</f>
        <v>39814</v>
      </c>
      <c r="E9108" t="s">
        <v>29</v>
      </c>
      <c r="F9108" s="4">
        <v>355</v>
      </c>
      <c r="G9108">
        <v>8</v>
      </c>
      <c r="H9108" t="s">
        <v>33</v>
      </c>
      <c r="I9108" t="s">
        <v>19</v>
      </c>
      <c r="J9108">
        <v>4</v>
      </c>
      <c r="K9108" t="s">
        <v>73</v>
      </c>
      <c r="L9108" t="s">
        <v>63</v>
      </c>
      <c r="M9108" t="s">
        <v>32</v>
      </c>
      <c r="N9108">
        <v>24</v>
      </c>
      <c r="O9108">
        <v>15</v>
      </c>
      <c r="P9108">
        <v>210</v>
      </c>
      <c r="Q9108">
        <v>31755</v>
      </c>
    </row>
    <row r="9109" spans="1:17" x14ac:dyDescent="0.25">
      <c r="A9109" t="s">
        <v>114</v>
      </c>
      <c r="B9109" s="1" t="s">
        <v>505</v>
      </c>
      <c r="C9109">
        <v>2008</v>
      </c>
      <c r="D9109" s="15">
        <f>DATE(cars[[#This Row],[year_1]],1,1)</f>
        <v>39448</v>
      </c>
      <c r="E9109" t="s">
        <v>29</v>
      </c>
      <c r="F9109" s="4">
        <v>361</v>
      </c>
      <c r="G9109">
        <v>8</v>
      </c>
      <c r="H9109" t="s">
        <v>33</v>
      </c>
      <c r="I9109" t="s">
        <v>19</v>
      </c>
      <c r="J9109">
        <v>4</v>
      </c>
      <c r="K9109" t="s">
        <v>73</v>
      </c>
      <c r="L9109" t="s">
        <v>63</v>
      </c>
      <c r="M9109" t="s">
        <v>32</v>
      </c>
      <c r="N9109">
        <v>24</v>
      </c>
      <c r="O9109">
        <v>15</v>
      </c>
      <c r="P9109">
        <v>210</v>
      </c>
      <c r="Q9109">
        <v>29310</v>
      </c>
    </row>
    <row r="9110" spans="1:17" x14ac:dyDescent="0.25">
      <c r="A9110" t="s">
        <v>163</v>
      </c>
      <c r="B9110" s="1" t="s">
        <v>443</v>
      </c>
      <c r="C9110">
        <v>2016</v>
      </c>
      <c r="D9110" s="15">
        <f>DATE(cars[[#This Row],[year_1]],1,1)</f>
        <v>42370</v>
      </c>
      <c r="E9110" t="s">
        <v>29</v>
      </c>
      <c r="F9110" s="4">
        <v>365</v>
      </c>
      <c r="G9110">
        <v>6</v>
      </c>
      <c r="H9110" t="s">
        <v>33</v>
      </c>
      <c r="I9110" t="s">
        <v>91</v>
      </c>
      <c r="J9110">
        <v>4</v>
      </c>
      <c r="K9110" t="s">
        <v>49</v>
      </c>
      <c r="L9110" t="s">
        <v>63</v>
      </c>
      <c r="M9110" t="s">
        <v>90</v>
      </c>
      <c r="N9110">
        <v>20</v>
      </c>
      <c r="O9110">
        <v>15</v>
      </c>
      <c r="P9110">
        <v>5657</v>
      </c>
      <c r="Q9110">
        <v>58185</v>
      </c>
    </row>
    <row r="9111" spans="1:17" x14ac:dyDescent="0.25">
      <c r="A9111" t="s">
        <v>163</v>
      </c>
      <c r="B9111" s="1" t="s">
        <v>443</v>
      </c>
      <c r="C9111">
        <v>2016</v>
      </c>
      <c r="D9111" s="15">
        <f>DATE(cars[[#This Row],[year_1]],1,1)</f>
        <v>42370</v>
      </c>
      <c r="E9111" t="s">
        <v>29</v>
      </c>
      <c r="F9111" s="4">
        <v>365</v>
      </c>
      <c r="G9111">
        <v>6</v>
      </c>
      <c r="H9111" t="s">
        <v>33</v>
      </c>
      <c r="I9111" t="s">
        <v>19</v>
      </c>
      <c r="J9111">
        <v>4</v>
      </c>
      <c r="K9111" t="s">
        <v>49</v>
      </c>
      <c r="L9111" t="s">
        <v>63</v>
      </c>
      <c r="M9111" t="s">
        <v>90</v>
      </c>
      <c r="N9111">
        <v>21</v>
      </c>
      <c r="O9111">
        <v>15</v>
      </c>
      <c r="P9111">
        <v>5657</v>
      </c>
      <c r="Q9111">
        <v>62025</v>
      </c>
    </row>
    <row r="9112" spans="1:17" x14ac:dyDescent="0.25">
      <c r="A9112" t="s">
        <v>163</v>
      </c>
      <c r="B9112" s="1" t="s">
        <v>443</v>
      </c>
      <c r="C9112">
        <v>2016</v>
      </c>
      <c r="D9112" s="15">
        <f>DATE(cars[[#This Row],[year_1]],1,1)</f>
        <v>42370</v>
      </c>
      <c r="E9112" t="s">
        <v>29</v>
      </c>
      <c r="F9112" s="4">
        <v>365</v>
      </c>
      <c r="G9112">
        <v>6</v>
      </c>
      <c r="H9112" t="s">
        <v>33</v>
      </c>
      <c r="I9112" t="s">
        <v>19</v>
      </c>
      <c r="J9112">
        <v>4</v>
      </c>
      <c r="K9112" t="s">
        <v>49</v>
      </c>
      <c r="L9112" t="s">
        <v>63</v>
      </c>
      <c r="M9112" t="s">
        <v>90</v>
      </c>
      <c r="N9112">
        <v>21</v>
      </c>
      <c r="O9112">
        <v>15</v>
      </c>
      <c r="P9112">
        <v>5657</v>
      </c>
      <c r="Q9112">
        <v>62985</v>
      </c>
    </row>
    <row r="9113" spans="1:17" x14ac:dyDescent="0.25">
      <c r="A9113" t="s">
        <v>163</v>
      </c>
      <c r="B9113" s="1" t="s">
        <v>443</v>
      </c>
      <c r="C9113">
        <v>2016</v>
      </c>
      <c r="D9113" s="15">
        <f>DATE(cars[[#This Row],[year_1]],1,1)</f>
        <v>42370</v>
      </c>
      <c r="E9113" t="s">
        <v>29</v>
      </c>
      <c r="F9113" s="4">
        <v>365</v>
      </c>
      <c r="G9113">
        <v>6</v>
      </c>
      <c r="H9113" t="s">
        <v>33</v>
      </c>
      <c r="I9113" t="s">
        <v>19</v>
      </c>
      <c r="J9113">
        <v>4</v>
      </c>
      <c r="K9113" t="s">
        <v>49</v>
      </c>
      <c r="L9113" t="s">
        <v>63</v>
      </c>
      <c r="M9113" t="s">
        <v>90</v>
      </c>
      <c r="N9113">
        <v>21</v>
      </c>
      <c r="O9113">
        <v>15</v>
      </c>
      <c r="P9113">
        <v>5657</v>
      </c>
      <c r="Q9113">
        <v>57795</v>
      </c>
    </row>
    <row r="9114" spans="1:17" x14ac:dyDescent="0.25">
      <c r="A9114" t="s">
        <v>163</v>
      </c>
      <c r="B9114" s="1" t="s">
        <v>443</v>
      </c>
      <c r="C9114">
        <v>2016</v>
      </c>
      <c r="D9114" s="15">
        <f>DATE(cars[[#This Row],[year_1]],1,1)</f>
        <v>42370</v>
      </c>
      <c r="E9114" t="s">
        <v>29</v>
      </c>
      <c r="F9114" s="4">
        <v>365</v>
      </c>
      <c r="G9114">
        <v>6</v>
      </c>
      <c r="H9114" t="s">
        <v>33</v>
      </c>
      <c r="I9114" t="s">
        <v>91</v>
      </c>
      <c r="J9114">
        <v>4</v>
      </c>
      <c r="K9114" t="s">
        <v>49</v>
      </c>
      <c r="L9114" t="s">
        <v>63</v>
      </c>
      <c r="M9114" t="s">
        <v>90</v>
      </c>
      <c r="N9114">
        <v>20</v>
      </c>
      <c r="O9114">
        <v>15</v>
      </c>
      <c r="P9114">
        <v>5657</v>
      </c>
      <c r="Q9114">
        <v>63375</v>
      </c>
    </row>
    <row r="9115" spans="1:17" x14ac:dyDescent="0.25">
      <c r="A9115" t="s">
        <v>163</v>
      </c>
      <c r="B9115" s="1" t="s">
        <v>443</v>
      </c>
      <c r="C9115">
        <v>2016</v>
      </c>
      <c r="D9115" s="15">
        <f>DATE(cars[[#This Row],[year_1]],1,1)</f>
        <v>42370</v>
      </c>
      <c r="E9115" t="s">
        <v>29</v>
      </c>
      <c r="F9115" s="4">
        <v>365</v>
      </c>
      <c r="G9115">
        <v>6</v>
      </c>
      <c r="H9115" t="s">
        <v>33</v>
      </c>
      <c r="I9115" t="s">
        <v>91</v>
      </c>
      <c r="J9115">
        <v>4</v>
      </c>
      <c r="K9115" t="s">
        <v>49</v>
      </c>
      <c r="L9115" t="s">
        <v>63</v>
      </c>
      <c r="M9115" t="s">
        <v>90</v>
      </c>
      <c r="N9115">
        <v>20</v>
      </c>
      <c r="O9115">
        <v>15</v>
      </c>
      <c r="P9115">
        <v>5657</v>
      </c>
      <c r="Q9115">
        <v>48360</v>
      </c>
    </row>
    <row r="9116" spans="1:17" x14ac:dyDescent="0.25">
      <c r="A9116" t="s">
        <v>163</v>
      </c>
      <c r="B9116" s="1" t="s">
        <v>443</v>
      </c>
      <c r="C9116">
        <v>2016</v>
      </c>
      <c r="D9116" s="15">
        <f>DATE(cars[[#This Row],[year_1]],1,1)</f>
        <v>42370</v>
      </c>
      <c r="E9116" t="s">
        <v>29</v>
      </c>
      <c r="F9116" s="4">
        <v>365</v>
      </c>
      <c r="G9116">
        <v>6</v>
      </c>
      <c r="H9116" t="s">
        <v>33</v>
      </c>
      <c r="I9116" t="s">
        <v>19</v>
      </c>
      <c r="J9116">
        <v>4</v>
      </c>
      <c r="K9116" t="s">
        <v>49</v>
      </c>
      <c r="L9116" t="s">
        <v>63</v>
      </c>
      <c r="M9116" t="s">
        <v>90</v>
      </c>
      <c r="N9116">
        <v>21</v>
      </c>
      <c r="O9116">
        <v>15</v>
      </c>
      <c r="P9116">
        <v>5657</v>
      </c>
      <c r="Q9116">
        <v>48145</v>
      </c>
    </row>
    <row r="9117" spans="1:17" x14ac:dyDescent="0.25">
      <c r="A9117" t="s">
        <v>163</v>
      </c>
      <c r="B9117" s="1" t="s">
        <v>443</v>
      </c>
      <c r="C9117">
        <v>2016</v>
      </c>
      <c r="D9117" s="15">
        <f>DATE(cars[[#This Row],[year_1]],1,1)</f>
        <v>42370</v>
      </c>
      <c r="E9117" t="s">
        <v>29</v>
      </c>
      <c r="F9117" s="4">
        <v>365</v>
      </c>
      <c r="G9117">
        <v>6</v>
      </c>
      <c r="H9117" t="s">
        <v>33</v>
      </c>
      <c r="I9117" t="s">
        <v>91</v>
      </c>
      <c r="J9117">
        <v>4</v>
      </c>
      <c r="K9117" t="s">
        <v>49</v>
      </c>
      <c r="L9117" t="s">
        <v>63</v>
      </c>
      <c r="M9117" t="s">
        <v>90</v>
      </c>
      <c r="N9117">
        <v>20</v>
      </c>
      <c r="O9117">
        <v>15</v>
      </c>
      <c r="P9117">
        <v>5657</v>
      </c>
      <c r="Q9117">
        <v>62295</v>
      </c>
    </row>
    <row r="9118" spans="1:17" x14ac:dyDescent="0.25">
      <c r="A9118" t="s">
        <v>163</v>
      </c>
      <c r="B9118" s="1" t="s">
        <v>443</v>
      </c>
      <c r="C9118">
        <v>2016</v>
      </c>
      <c r="D9118" s="15">
        <f>DATE(cars[[#This Row],[year_1]],1,1)</f>
        <v>42370</v>
      </c>
      <c r="E9118" t="s">
        <v>29</v>
      </c>
      <c r="F9118" s="4">
        <v>365</v>
      </c>
      <c r="G9118">
        <v>6</v>
      </c>
      <c r="H9118" t="s">
        <v>33</v>
      </c>
      <c r="I9118" t="s">
        <v>91</v>
      </c>
      <c r="J9118">
        <v>4</v>
      </c>
      <c r="K9118" t="s">
        <v>49</v>
      </c>
      <c r="L9118" t="s">
        <v>63</v>
      </c>
      <c r="M9118" t="s">
        <v>90</v>
      </c>
      <c r="N9118">
        <v>20</v>
      </c>
      <c r="O9118">
        <v>15</v>
      </c>
      <c r="P9118">
        <v>5657</v>
      </c>
      <c r="Q9118">
        <v>44055</v>
      </c>
    </row>
    <row r="9119" spans="1:17" x14ac:dyDescent="0.25">
      <c r="A9119" t="s">
        <v>163</v>
      </c>
      <c r="B9119" s="1" t="s">
        <v>443</v>
      </c>
      <c r="C9119">
        <v>2016</v>
      </c>
      <c r="D9119" s="15">
        <f>DATE(cars[[#This Row],[year_1]],1,1)</f>
        <v>42370</v>
      </c>
      <c r="E9119" t="s">
        <v>29</v>
      </c>
      <c r="F9119" s="4">
        <v>365</v>
      </c>
      <c r="G9119">
        <v>6</v>
      </c>
      <c r="H9119" t="s">
        <v>33</v>
      </c>
      <c r="I9119" t="s">
        <v>19</v>
      </c>
      <c r="J9119">
        <v>4</v>
      </c>
      <c r="K9119" t="s">
        <v>49</v>
      </c>
      <c r="L9119" t="s">
        <v>63</v>
      </c>
      <c r="M9119" t="s">
        <v>90</v>
      </c>
      <c r="N9119">
        <v>21</v>
      </c>
      <c r="O9119">
        <v>15</v>
      </c>
      <c r="P9119">
        <v>5657</v>
      </c>
      <c r="Q9119">
        <v>44410</v>
      </c>
    </row>
    <row r="9120" spans="1:17" x14ac:dyDescent="0.25">
      <c r="A9120" t="s">
        <v>163</v>
      </c>
      <c r="B9120" s="1" t="s">
        <v>443</v>
      </c>
      <c r="C9120">
        <v>2017</v>
      </c>
      <c r="D9120" s="15">
        <f>DATE(cars[[#This Row],[year_1]],1,1)</f>
        <v>42736</v>
      </c>
      <c r="E9120" t="s">
        <v>29</v>
      </c>
      <c r="F9120" s="4">
        <v>365</v>
      </c>
      <c r="G9120">
        <v>6</v>
      </c>
      <c r="H9120" t="s">
        <v>33</v>
      </c>
      <c r="I9120" t="s">
        <v>19</v>
      </c>
      <c r="J9120">
        <v>4</v>
      </c>
      <c r="K9120" t="s">
        <v>49</v>
      </c>
      <c r="L9120" t="s">
        <v>63</v>
      </c>
      <c r="M9120" t="s">
        <v>90</v>
      </c>
      <c r="N9120">
        <v>20</v>
      </c>
      <c r="O9120">
        <v>15</v>
      </c>
      <c r="P9120">
        <v>5657</v>
      </c>
      <c r="Q9120">
        <v>58021</v>
      </c>
    </row>
    <row r="9121" spans="1:17" x14ac:dyDescent="0.25">
      <c r="A9121" t="s">
        <v>163</v>
      </c>
      <c r="B9121" s="1" t="s">
        <v>443</v>
      </c>
      <c r="C9121">
        <v>2017</v>
      </c>
      <c r="D9121" s="15">
        <f>DATE(cars[[#This Row],[year_1]],1,1)</f>
        <v>42736</v>
      </c>
      <c r="E9121" t="s">
        <v>29</v>
      </c>
      <c r="F9121" s="4">
        <v>365</v>
      </c>
      <c r="G9121">
        <v>6</v>
      </c>
      <c r="H9121" t="s">
        <v>33</v>
      </c>
      <c r="I9121" t="s">
        <v>91</v>
      </c>
      <c r="J9121">
        <v>4</v>
      </c>
      <c r="K9121" t="s">
        <v>49</v>
      </c>
      <c r="L9121" t="s">
        <v>63</v>
      </c>
      <c r="M9121" t="s">
        <v>90</v>
      </c>
      <c r="N9121">
        <v>20</v>
      </c>
      <c r="O9121">
        <v>15</v>
      </c>
      <c r="P9121">
        <v>5657</v>
      </c>
      <c r="Q9121">
        <v>49150</v>
      </c>
    </row>
    <row r="9122" spans="1:17" x14ac:dyDescent="0.25">
      <c r="A9122" t="s">
        <v>163</v>
      </c>
      <c r="B9122" s="1" t="s">
        <v>443</v>
      </c>
      <c r="C9122">
        <v>2017</v>
      </c>
      <c r="D9122" s="15">
        <f>DATE(cars[[#This Row],[year_1]],1,1)</f>
        <v>42736</v>
      </c>
      <c r="E9122" t="s">
        <v>29</v>
      </c>
      <c r="F9122" s="4">
        <v>365</v>
      </c>
      <c r="G9122">
        <v>6</v>
      </c>
      <c r="H9122" t="s">
        <v>33</v>
      </c>
      <c r="I9122" t="s">
        <v>19</v>
      </c>
      <c r="J9122">
        <v>4</v>
      </c>
      <c r="K9122" t="s">
        <v>49</v>
      </c>
      <c r="L9122" t="s">
        <v>63</v>
      </c>
      <c r="M9122" t="s">
        <v>90</v>
      </c>
      <c r="N9122">
        <v>20</v>
      </c>
      <c r="O9122">
        <v>15</v>
      </c>
      <c r="P9122">
        <v>5657</v>
      </c>
      <c r="Q9122">
        <v>62590</v>
      </c>
    </row>
    <row r="9123" spans="1:17" x14ac:dyDescent="0.25">
      <c r="A9123" t="s">
        <v>163</v>
      </c>
      <c r="B9123" s="1" t="s">
        <v>443</v>
      </c>
      <c r="C9123">
        <v>2017</v>
      </c>
      <c r="D9123" s="15">
        <f>DATE(cars[[#This Row],[year_1]],1,1)</f>
        <v>42736</v>
      </c>
      <c r="E9123" t="s">
        <v>29</v>
      </c>
      <c r="F9123" s="4">
        <v>365</v>
      </c>
      <c r="G9123">
        <v>6</v>
      </c>
      <c r="H9123" t="s">
        <v>33</v>
      </c>
      <c r="I9123" t="s">
        <v>19</v>
      </c>
      <c r="J9123">
        <v>4</v>
      </c>
      <c r="K9123" t="s">
        <v>49</v>
      </c>
      <c r="L9123" t="s">
        <v>63</v>
      </c>
      <c r="M9123" t="s">
        <v>90</v>
      </c>
      <c r="N9123">
        <v>21</v>
      </c>
      <c r="O9123">
        <v>15</v>
      </c>
      <c r="P9123">
        <v>5657</v>
      </c>
      <c r="Q9123">
        <v>63307</v>
      </c>
    </row>
    <row r="9124" spans="1:17" x14ac:dyDescent="0.25">
      <c r="A9124" t="s">
        <v>163</v>
      </c>
      <c r="B9124" s="1" t="s">
        <v>443</v>
      </c>
      <c r="C9124">
        <v>2017</v>
      </c>
      <c r="D9124" s="15">
        <f>DATE(cars[[#This Row],[year_1]],1,1)</f>
        <v>42736</v>
      </c>
      <c r="E9124" t="s">
        <v>29</v>
      </c>
      <c r="F9124" s="4">
        <v>365</v>
      </c>
      <c r="G9124">
        <v>6</v>
      </c>
      <c r="H9124" t="s">
        <v>33</v>
      </c>
      <c r="I9124" t="s">
        <v>19</v>
      </c>
      <c r="J9124">
        <v>4</v>
      </c>
      <c r="K9124" t="s">
        <v>49</v>
      </c>
      <c r="L9124" t="s">
        <v>63</v>
      </c>
      <c r="M9124" t="s">
        <v>90</v>
      </c>
      <c r="N9124">
        <v>20</v>
      </c>
      <c r="O9124">
        <v>15</v>
      </c>
      <c r="P9124">
        <v>5657</v>
      </c>
      <c r="Q9124">
        <v>65957</v>
      </c>
    </row>
    <row r="9125" spans="1:17" x14ac:dyDescent="0.25">
      <c r="A9125" t="s">
        <v>163</v>
      </c>
      <c r="B9125" s="1" t="s">
        <v>443</v>
      </c>
      <c r="C9125">
        <v>2017</v>
      </c>
      <c r="D9125" s="15">
        <f>DATE(cars[[#This Row],[year_1]],1,1)</f>
        <v>42736</v>
      </c>
      <c r="E9125" t="s">
        <v>29</v>
      </c>
      <c r="F9125" s="4">
        <v>365</v>
      </c>
      <c r="G9125">
        <v>6</v>
      </c>
      <c r="H9125" t="s">
        <v>33</v>
      </c>
      <c r="I9125" t="s">
        <v>91</v>
      </c>
      <c r="J9125">
        <v>4</v>
      </c>
      <c r="K9125" t="s">
        <v>49</v>
      </c>
      <c r="L9125" t="s">
        <v>63</v>
      </c>
      <c r="M9125" t="s">
        <v>90</v>
      </c>
      <c r="N9125">
        <v>20</v>
      </c>
      <c r="O9125">
        <v>15</v>
      </c>
      <c r="P9125">
        <v>5657</v>
      </c>
      <c r="Q9125">
        <v>58410</v>
      </c>
    </row>
    <row r="9126" spans="1:17" x14ac:dyDescent="0.25">
      <c r="A9126" t="s">
        <v>163</v>
      </c>
      <c r="B9126" s="1" t="s">
        <v>443</v>
      </c>
      <c r="C9126">
        <v>2017</v>
      </c>
      <c r="D9126" s="15">
        <f>DATE(cars[[#This Row],[year_1]],1,1)</f>
        <v>42736</v>
      </c>
      <c r="E9126" t="s">
        <v>29</v>
      </c>
      <c r="F9126" s="4">
        <v>365</v>
      </c>
      <c r="G9126">
        <v>6</v>
      </c>
      <c r="H9126" t="s">
        <v>33</v>
      </c>
      <c r="I9126" t="s">
        <v>19</v>
      </c>
      <c r="J9126">
        <v>4</v>
      </c>
      <c r="K9126" t="s">
        <v>49</v>
      </c>
      <c r="L9126" t="s">
        <v>63</v>
      </c>
      <c r="M9126" t="s">
        <v>90</v>
      </c>
      <c r="N9126">
        <v>21</v>
      </c>
      <c r="O9126">
        <v>15</v>
      </c>
      <c r="P9126">
        <v>5657</v>
      </c>
      <c r="Q9126">
        <v>46225</v>
      </c>
    </row>
    <row r="9127" spans="1:17" x14ac:dyDescent="0.25">
      <c r="A9127" t="s">
        <v>163</v>
      </c>
      <c r="B9127" s="1" t="s">
        <v>443</v>
      </c>
      <c r="C9127">
        <v>2017</v>
      </c>
      <c r="D9127" s="15">
        <f>DATE(cars[[#This Row],[year_1]],1,1)</f>
        <v>42736</v>
      </c>
      <c r="E9127" t="s">
        <v>29</v>
      </c>
      <c r="F9127" s="4">
        <v>365</v>
      </c>
      <c r="G9127">
        <v>6</v>
      </c>
      <c r="H9127" t="s">
        <v>33</v>
      </c>
      <c r="I9127" t="s">
        <v>19</v>
      </c>
      <c r="J9127">
        <v>4</v>
      </c>
      <c r="K9127" t="s">
        <v>49</v>
      </c>
      <c r="L9127" t="s">
        <v>63</v>
      </c>
      <c r="M9127" t="s">
        <v>90</v>
      </c>
      <c r="N9127">
        <v>21</v>
      </c>
      <c r="O9127">
        <v>15</v>
      </c>
      <c r="P9127">
        <v>5657</v>
      </c>
      <c r="Q9127">
        <v>59940</v>
      </c>
    </row>
    <row r="9128" spans="1:17" x14ac:dyDescent="0.25">
      <c r="A9128" t="s">
        <v>163</v>
      </c>
      <c r="B9128" s="1" t="s">
        <v>443</v>
      </c>
      <c r="C9128">
        <v>2017</v>
      </c>
      <c r="D9128" s="15">
        <f>DATE(cars[[#This Row],[year_1]],1,1)</f>
        <v>42736</v>
      </c>
      <c r="E9128" t="s">
        <v>29</v>
      </c>
      <c r="F9128" s="4">
        <v>365</v>
      </c>
      <c r="G9128">
        <v>6</v>
      </c>
      <c r="H9128" t="s">
        <v>33</v>
      </c>
      <c r="I9128" t="s">
        <v>91</v>
      </c>
      <c r="J9128">
        <v>4</v>
      </c>
      <c r="K9128" t="s">
        <v>49</v>
      </c>
      <c r="L9128" t="s">
        <v>63</v>
      </c>
      <c r="M9128" t="s">
        <v>90</v>
      </c>
      <c r="N9128">
        <v>19</v>
      </c>
      <c r="O9128">
        <v>15</v>
      </c>
      <c r="P9128">
        <v>5657</v>
      </c>
      <c r="Q9128">
        <v>51861</v>
      </c>
    </row>
    <row r="9129" spans="1:17" x14ac:dyDescent="0.25">
      <c r="A9129" t="s">
        <v>163</v>
      </c>
      <c r="B9129" s="1" t="s">
        <v>443</v>
      </c>
      <c r="C9129">
        <v>2017</v>
      </c>
      <c r="D9129" s="15">
        <f>DATE(cars[[#This Row],[year_1]],1,1)</f>
        <v>42736</v>
      </c>
      <c r="E9129" t="s">
        <v>29</v>
      </c>
      <c r="F9129" s="4">
        <v>365</v>
      </c>
      <c r="G9129">
        <v>6</v>
      </c>
      <c r="H9129" t="s">
        <v>33</v>
      </c>
      <c r="I9129" t="s">
        <v>91</v>
      </c>
      <c r="J9129">
        <v>4</v>
      </c>
      <c r="K9129" t="s">
        <v>49</v>
      </c>
      <c r="L9129" t="s">
        <v>63</v>
      </c>
      <c r="M9129" t="s">
        <v>90</v>
      </c>
      <c r="N9129">
        <v>19</v>
      </c>
      <c r="O9129">
        <v>15</v>
      </c>
      <c r="P9129">
        <v>5657</v>
      </c>
      <c r="Q9129">
        <v>61061</v>
      </c>
    </row>
    <row r="9130" spans="1:17" x14ac:dyDescent="0.25">
      <c r="A9130" t="s">
        <v>163</v>
      </c>
      <c r="B9130" s="1" t="s">
        <v>443</v>
      </c>
      <c r="C9130">
        <v>2017</v>
      </c>
      <c r="D9130" s="15">
        <f>DATE(cars[[#This Row],[year_1]],1,1)</f>
        <v>42736</v>
      </c>
      <c r="E9130" t="s">
        <v>29</v>
      </c>
      <c r="F9130" s="4">
        <v>365</v>
      </c>
      <c r="G9130">
        <v>6</v>
      </c>
      <c r="H9130" t="s">
        <v>33</v>
      </c>
      <c r="I9130" t="s">
        <v>91</v>
      </c>
      <c r="J9130">
        <v>4</v>
      </c>
      <c r="K9130" t="s">
        <v>49</v>
      </c>
      <c r="L9130" t="s">
        <v>63</v>
      </c>
      <c r="M9130" t="s">
        <v>90</v>
      </c>
      <c r="N9130">
        <v>19</v>
      </c>
      <c r="O9130">
        <v>15</v>
      </c>
      <c r="P9130">
        <v>5657</v>
      </c>
      <c r="Q9130">
        <v>65510</v>
      </c>
    </row>
    <row r="9131" spans="1:17" x14ac:dyDescent="0.25">
      <c r="A9131" t="s">
        <v>163</v>
      </c>
      <c r="B9131" s="1" t="s">
        <v>443</v>
      </c>
      <c r="C9131">
        <v>2017</v>
      </c>
      <c r="D9131" s="15">
        <f>DATE(cars[[#This Row],[year_1]],1,1)</f>
        <v>42736</v>
      </c>
      <c r="E9131" t="s">
        <v>29</v>
      </c>
      <c r="F9131" s="4">
        <v>365</v>
      </c>
      <c r="G9131">
        <v>6</v>
      </c>
      <c r="H9131" t="s">
        <v>33</v>
      </c>
      <c r="I9131" t="s">
        <v>91</v>
      </c>
      <c r="J9131">
        <v>4</v>
      </c>
      <c r="K9131" t="s">
        <v>49</v>
      </c>
      <c r="L9131" t="s">
        <v>63</v>
      </c>
      <c r="M9131" t="s">
        <v>90</v>
      </c>
      <c r="N9131">
        <v>20</v>
      </c>
      <c r="O9131">
        <v>15</v>
      </c>
      <c r="P9131">
        <v>5657</v>
      </c>
      <c r="Q9131">
        <v>66347</v>
      </c>
    </row>
    <row r="9132" spans="1:17" x14ac:dyDescent="0.25">
      <c r="A9132" t="s">
        <v>163</v>
      </c>
      <c r="B9132" s="1" t="s">
        <v>443</v>
      </c>
      <c r="C9132">
        <v>2017</v>
      </c>
      <c r="D9132" s="15">
        <f>DATE(cars[[#This Row],[year_1]],1,1)</f>
        <v>42736</v>
      </c>
      <c r="E9132" t="s">
        <v>29</v>
      </c>
      <c r="F9132" s="4">
        <v>365</v>
      </c>
      <c r="G9132">
        <v>6</v>
      </c>
      <c r="H9132" t="s">
        <v>33</v>
      </c>
      <c r="I9132" t="s">
        <v>91</v>
      </c>
      <c r="J9132">
        <v>4</v>
      </c>
      <c r="K9132" t="s">
        <v>49</v>
      </c>
      <c r="L9132" t="s">
        <v>63</v>
      </c>
      <c r="M9132" t="s">
        <v>90</v>
      </c>
      <c r="N9132">
        <v>20</v>
      </c>
      <c r="O9132">
        <v>15</v>
      </c>
      <c r="P9132">
        <v>5657</v>
      </c>
      <c r="Q9132">
        <v>62860</v>
      </c>
    </row>
    <row r="9133" spans="1:17" x14ac:dyDescent="0.25">
      <c r="A9133" t="s">
        <v>163</v>
      </c>
      <c r="B9133" s="1" t="s">
        <v>443</v>
      </c>
      <c r="C9133">
        <v>2017</v>
      </c>
      <c r="D9133" s="15">
        <f>DATE(cars[[#This Row],[year_1]],1,1)</f>
        <v>42736</v>
      </c>
      <c r="E9133" t="s">
        <v>29</v>
      </c>
      <c r="F9133" s="4">
        <v>365</v>
      </c>
      <c r="G9133">
        <v>6</v>
      </c>
      <c r="H9133" t="s">
        <v>33</v>
      </c>
      <c r="I9133" t="s">
        <v>19</v>
      </c>
      <c r="J9133">
        <v>4</v>
      </c>
      <c r="K9133" t="s">
        <v>49</v>
      </c>
      <c r="L9133" t="s">
        <v>63</v>
      </c>
      <c r="M9133" t="s">
        <v>90</v>
      </c>
      <c r="N9133">
        <v>20</v>
      </c>
      <c r="O9133">
        <v>15</v>
      </c>
      <c r="P9133">
        <v>5657</v>
      </c>
      <c r="Q9133">
        <v>48936</v>
      </c>
    </row>
    <row r="9134" spans="1:17" x14ac:dyDescent="0.25">
      <c r="A9134" t="s">
        <v>163</v>
      </c>
      <c r="B9134" s="1" t="s">
        <v>443</v>
      </c>
      <c r="C9134">
        <v>2017</v>
      </c>
      <c r="D9134" s="15">
        <f>DATE(cars[[#This Row],[year_1]],1,1)</f>
        <v>42736</v>
      </c>
      <c r="E9134" t="s">
        <v>29</v>
      </c>
      <c r="F9134" s="4">
        <v>365</v>
      </c>
      <c r="G9134">
        <v>6</v>
      </c>
      <c r="H9134" t="s">
        <v>33</v>
      </c>
      <c r="I9134" t="s">
        <v>19</v>
      </c>
      <c r="J9134">
        <v>4</v>
      </c>
      <c r="K9134" t="s">
        <v>49</v>
      </c>
      <c r="L9134" t="s">
        <v>63</v>
      </c>
      <c r="M9134" t="s">
        <v>90</v>
      </c>
      <c r="N9134">
        <v>21</v>
      </c>
      <c r="O9134">
        <v>15</v>
      </c>
      <c r="P9134">
        <v>5657</v>
      </c>
      <c r="Q9134">
        <v>55370</v>
      </c>
    </row>
    <row r="9135" spans="1:17" x14ac:dyDescent="0.25">
      <c r="A9135" t="s">
        <v>163</v>
      </c>
      <c r="B9135" s="1" t="s">
        <v>443</v>
      </c>
      <c r="C9135">
        <v>2017</v>
      </c>
      <c r="D9135" s="15">
        <f>DATE(cars[[#This Row],[year_1]],1,1)</f>
        <v>42736</v>
      </c>
      <c r="E9135" t="s">
        <v>29</v>
      </c>
      <c r="F9135" s="4">
        <v>365</v>
      </c>
      <c r="G9135">
        <v>6</v>
      </c>
      <c r="H9135" t="s">
        <v>33</v>
      </c>
      <c r="I9135" t="s">
        <v>91</v>
      </c>
      <c r="J9135">
        <v>4</v>
      </c>
      <c r="K9135" t="s">
        <v>49</v>
      </c>
      <c r="L9135" t="s">
        <v>63</v>
      </c>
      <c r="M9135" t="s">
        <v>90</v>
      </c>
      <c r="N9135">
        <v>19</v>
      </c>
      <c r="O9135">
        <v>15</v>
      </c>
      <c r="P9135">
        <v>5657</v>
      </c>
      <c r="Q9135">
        <v>68996</v>
      </c>
    </row>
    <row r="9136" spans="1:17" x14ac:dyDescent="0.25">
      <c r="A9136" t="s">
        <v>163</v>
      </c>
      <c r="B9136" s="1" t="s">
        <v>466</v>
      </c>
      <c r="C9136">
        <v>2016</v>
      </c>
      <c r="D9136" s="15">
        <f>DATE(cars[[#This Row],[year_1]],1,1)</f>
        <v>42370</v>
      </c>
      <c r="E9136" t="s">
        <v>38</v>
      </c>
      <c r="F9136" s="4">
        <v>365</v>
      </c>
      <c r="G9136">
        <v>6</v>
      </c>
      <c r="H9136" t="s">
        <v>33</v>
      </c>
      <c r="I9136" t="s">
        <v>34</v>
      </c>
      <c r="J9136">
        <v>4</v>
      </c>
      <c r="K9136" t="s">
        <v>101</v>
      </c>
      <c r="L9136" t="s">
        <v>63</v>
      </c>
      <c r="M9136" t="s">
        <v>35</v>
      </c>
      <c r="N9136">
        <v>21</v>
      </c>
      <c r="O9136">
        <v>15</v>
      </c>
      <c r="P9136">
        <v>5657</v>
      </c>
      <c r="Q9136">
        <v>42600</v>
      </c>
    </row>
    <row r="9137" spans="1:17" x14ac:dyDescent="0.25">
      <c r="A9137" t="s">
        <v>163</v>
      </c>
      <c r="B9137" s="1" t="s">
        <v>466</v>
      </c>
      <c r="C9137">
        <v>2017</v>
      </c>
      <c r="D9137" s="15">
        <f>DATE(cars[[#This Row],[year_1]],1,1)</f>
        <v>42736</v>
      </c>
      <c r="E9137" t="s">
        <v>38</v>
      </c>
      <c r="F9137" s="4">
        <v>365</v>
      </c>
      <c r="G9137">
        <v>6</v>
      </c>
      <c r="H9137" t="s">
        <v>33</v>
      </c>
      <c r="I9137" t="s">
        <v>34</v>
      </c>
      <c r="J9137">
        <v>4</v>
      </c>
      <c r="K9137" t="s">
        <v>101</v>
      </c>
      <c r="L9137" t="s">
        <v>63</v>
      </c>
      <c r="M9137" t="s">
        <v>35</v>
      </c>
      <c r="N9137">
        <v>21</v>
      </c>
      <c r="O9137">
        <v>15</v>
      </c>
      <c r="P9137">
        <v>5657</v>
      </c>
      <c r="Q9137">
        <v>43030</v>
      </c>
    </row>
    <row r="9138" spans="1:17" x14ac:dyDescent="0.25">
      <c r="A9138" t="s">
        <v>204</v>
      </c>
      <c r="B9138" s="1" t="s">
        <v>675</v>
      </c>
      <c r="C9138">
        <v>2016</v>
      </c>
      <c r="D9138" s="15">
        <f>DATE(cars[[#This Row],[year_1]],1,1)</f>
        <v>42370</v>
      </c>
      <c r="E9138" t="s">
        <v>38</v>
      </c>
      <c r="F9138" s="4">
        <v>365</v>
      </c>
      <c r="G9138">
        <v>6</v>
      </c>
      <c r="H9138" t="s">
        <v>33</v>
      </c>
      <c r="I9138" t="s">
        <v>34</v>
      </c>
      <c r="J9138">
        <v>4</v>
      </c>
      <c r="K9138" t="s">
        <v>170</v>
      </c>
      <c r="L9138" t="s">
        <v>63</v>
      </c>
      <c r="M9138" t="s">
        <v>35</v>
      </c>
      <c r="N9138">
        <v>21</v>
      </c>
      <c r="O9138">
        <v>15</v>
      </c>
      <c r="P9138">
        <v>61</v>
      </c>
      <c r="Q9138">
        <v>45365</v>
      </c>
    </row>
    <row r="9139" spans="1:17" x14ac:dyDescent="0.25">
      <c r="A9139" t="s">
        <v>204</v>
      </c>
      <c r="B9139" s="1" t="s">
        <v>675</v>
      </c>
      <c r="C9139">
        <v>2017</v>
      </c>
      <c r="D9139" s="15">
        <f>DATE(cars[[#This Row],[year_1]],1,1)</f>
        <v>42736</v>
      </c>
      <c r="E9139" t="s">
        <v>38</v>
      </c>
      <c r="F9139" s="4">
        <v>365</v>
      </c>
      <c r="G9139">
        <v>6</v>
      </c>
      <c r="H9139" t="s">
        <v>33</v>
      </c>
      <c r="I9139" t="s">
        <v>34</v>
      </c>
      <c r="J9139">
        <v>4</v>
      </c>
      <c r="K9139" t="s">
        <v>170</v>
      </c>
      <c r="L9139" t="s">
        <v>63</v>
      </c>
      <c r="M9139" t="s">
        <v>35</v>
      </c>
      <c r="N9139">
        <v>21</v>
      </c>
      <c r="O9139">
        <v>15</v>
      </c>
      <c r="P9139">
        <v>61</v>
      </c>
      <c r="Q9139">
        <v>49025</v>
      </c>
    </row>
    <row r="9140" spans="1:17" x14ac:dyDescent="0.25">
      <c r="A9140" t="s">
        <v>204</v>
      </c>
      <c r="B9140" s="1" t="s">
        <v>703</v>
      </c>
      <c r="C9140">
        <v>2015</v>
      </c>
      <c r="D9140" s="15">
        <f>DATE(cars[[#This Row],[year_1]],1,1)</f>
        <v>42005</v>
      </c>
      <c r="E9140" t="s">
        <v>29</v>
      </c>
      <c r="F9140" s="4">
        <v>365</v>
      </c>
      <c r="G9140">
        <v>6</v>
      </c>
      <c r="H9140" t="s">
        <v>33</v>
      </c>
      <c r="I9140" t="s">
        <v>91</v>
      </c>
      <c r="J9140">
        <v>4</v>
      </c>
      <c r="K9140" t="s">
        <v>27</v>
      </c>
      <c r="L9140" t="s">
        <v>63</v>
      </c>
      <c r="M9140" t="s">
        <v>90</v>
      </c>
      <c r="N9140">
        <v>20</v>
      </c>
      <c r="O9140">
        <v>15</v>
      </c>
      <c r="P9140">
        <v>61</v>
      </c>
      <c r="Q9140">
        <v>65055</v>
      </c>
    </row>
    <row r="9141" spans="1:17" x14ac:dyDescent="0.25">
      <c r="A9141" t="s">
        <v>204</v>
      </c>
      <c r="B9141" s="1" t="s">
        <v>703</v>
      </c>
      <c r="C9141">
        <v>2015</v>
      </c>
      <c r="D9141" s="15">
        <f>DATE(cars[[#This Row],[year_1]],1,1)</f>
        <v>42005</v>
      </c>
      <c r="E9141" t="s">
        <v>29</v>
      </c>
      <c r="F9141" s="4">
        <v>365</v>
      </c>
      <c r="G9141">
        <v>6</v>
      </c>
      <c r="H9141" t="s">
        <v>33</v>
      </c>
      <c r="I9141" t="s">
        <v>91</v>
      </c>
      <c r="J9141">
        <v>4</v>
      </c>
      <c r="K9141" t="s">
        <v>27</v>
      </c>
      <c r="L9141" t="s">
        <v>63</v>
      </c>
      <c r="M9141" t="s">
        <v>90</v>
      </c>
      <c r="N9141">
        <v>19</v>
      </c>
      <c r="O9141">
        <v>15</v>
      </c>
      <c r="P9141">
        <v>61</v>
      </c>
      <c r="Q9141">
        <v>67220</v>
      </c>
    </row>
    <row r="9142" spans="1:17" x14ac:dyDescent="0.25">
      <c r="A9142" t="s">
        <v>204</v>
      </c>
      <c r="B9142" s="1" t="s">
        <v>703</v>
      </c>
      <c r="C9142">
        <v>2015</v>
      </c>
      <c r="D9142" s="15">
        <f>DATE(cars[[#This Row],[year_1]],1,1)</f>
        <v>42005</v>
      </c>
      <c r="E9142" t="s">
        <v>29</v>
      </c>
      <c r="F9142" s="4">
        <v>365</v>
      </c>
      <c r="G9142">
        <v>6</v>
      </c>
      <c r="H9142" t="s">
        <v>33</v>
      </c>
      <c r="I9142" t="s">
        <v>19</v>
      </c>
      <c r="J9142">
        <v>4</v>
      </c>
      <c r="K9142" t="s">
        <v>27</v>
      </c>
      <c r="L9142" t="s">
        <v>63</v>
      </c>
      <c r="M9142" t="s">
        <v>90</v>
      </c>
      <c r="N9142">
        <v>20</v>
      </c>
      <c r="O9142">
        <v>15</v>
      </c>
      <c r="P9142">
        <v>61</v>
      </c>
      <c r="Q9142">
        <v>63645</v>
      </c>
    </row>
    <row r="9143" spans="1:17" x14ac:dyDescent="0.25">
      <c r="A9143" t="s">
        <v>199</v>
      </c>
      <c r="B9143" s="1" t="s">
        <v>277</v>
      </c>
      <c r="C9143">
        <v>2015</v>
      </c>
      <c r="D9143" s="15">
        <f>DATE(cars[[#This Row],[year_1]],1,1)</f>
        <v>42005</v>
      </c>
      <c r="E9143" t="s">
        <v>29</v>
      </c>
      <c r="F9143" s="4">
        <v>375</v>
      </c>
      <c r="G9143">
        <v>8</v>
      </c>
      <c r="H9143" t="s">
        <v>18</v>
      </c>
      <c r="I9143" t="s">
        <v>19</v>
      </c>
      <c r="J9143">
        <v>2</v>
      </c>
      <c r="K9143" t="s">
        <v>39</v>
      </c>
      <c r="L9143" t="s">
        <v>63</v>
      </c>
      <c r="M9143" t="s">
        <v>22</v>
      </c>
      <c r="N9143">
        <v>23</v>
      </c>
      <c r="O9143">
        <v>15</v>
      </c>
      <c r="P9143">
        <v>1851</v>
      </c>
      <c r="Q9143">
        <v>31995</v>
      </c>
    </row>
    <row r="9144" spans="1:17" x14ac:dyDescent="0.25">
      <c r="A9144" t="s">
        <v>199</v>
      </c>
      <c r="B9144" s="1" t="s">
        <v>277</v>
      </c>
      <c r="C9144">
        <v>2015</v>
      </c>
      <c r="D9144" s="15">
        <f>DATE(cars[[#This Row],[year_1]],1,1)</f>
        <v>42005</v>
      </c>
      <c r="E9144" t="s">
        <v>29</v>
      </c>
      <c r="F9144" s="4">
        <v>375</v>
      </c>
      <c r="G9144">
        <v>8</v>
      </c>
      <c r="H9144" t="s">
        <v>18</v>
      </c>
      <c r="I9144" t="s">
        <v>19</v>
      </c>
      <c r="J9144">
        <v>2</v>
      </c>
      <c r="K9144" t="s">
        <v>39</v>
      </c>
      <c r="L9144" t="s">
        <v>63</v>
      </c>
      <c r="M9144" t="s">
        <v>22</v>
      </c>
      <c r="N9144">
        <v>23</v>
      </c>
      <c r="O9144">
        <v>15</v>
      </c>
      <c r="P9144">
        <v>1851</v>
      </c>
      <c r="Q9144">
        <v>35795</v>
      </c>
    </row>
    <row r="9145" spans="1:17" x14ac:dyDescent="0.25">
      <c r="A9145" t="s">
        <v>199</v>
      </c>
      <c r="B9145" s="1" t="s">
        <v>277</v>
      </c>
      <c r="C9145">
        <v>2015</v>
      </c>
      <c r="D9145" s="15">
        <f>DATE(cars[[#This Row],[year_1]],1,1)</f>
        <v>42005</v>
      </c>
      <c r="E9145" t="s">
        <v>29</v>
      </c>
      <c r="F9145" s="4">
        <v>375</v>
      </c>
      <c r="G9145">
        <v>8</v>
      </c>
      <c r="H9145" t="s">
        <v>18</v>
      </c>
      <c r="I9145" t="s">
        <v>19</v>
      </c>
      <c r="J9145">
        <v>2</v>
      </c>
      <c r="K9145" t="s">
        <v>39</v>
      </c>
      <c r="L9145" t="s">
        <v>63</v>
      </c>
      <c r="M9145" t="s">
        <v>22</v>
      </c>
      <c r="N9145">
        <v>23</v>
      </c>
      <c r="O9145">
        <v>15</v>
      </c>
      <c r="P9145">
        <v>1851</v>
      </c>
      <c r="Q9145">
        <v>38795</v>
      </c>
    </row>
    <row r="9146" spans="1:17" x14ac:dyDescent="0.25">
      <c r="A9146" t="s">
        <v>199</v>
      </c>
      <c r="B9146" s="1" t="s">
        <v>277</v>
      </c>
      <c r="C9146">
        <v>2015</v>
      </c>
      <c r="D9146" s="15">
        <f>DATE(cars[[#This Row],[year_1]],1,1)</f>
        <v>42005</v>
      </c>
      <c r="E9146" t="s">
        <v>29</v>
      </c>
      <c r="F9146" s="4">
        <v>375</v>
      </c>
      <c r="G9146">
        <v>8</v>
      </c>
      <c r="H9146" t="s">
        <v>18</v>
      </c>
      <c r="I9146" t="s">
        <v>19</v>
      </c>
      <c r="J9146">
        <v>2</v>
      </c>
      <c r="K9146" t="s">
        <v>39</v>
      </c>
      <c r="L9146" t="s">
        <v>63</v>
      </c>
      <c r="M9146" t="s">
        <v>22</v>
      </c>
      <c r="N9146">
        <v>23</v>
      </c>
      <c r="O9146">
        <v>15</v>
      </c>
      <c r="P9146">
        <v>1851</v>
      </c>
      <c r="Q9146">
        <v>34995</v>
      </c>
    </row>
    <row r="9147" spans="1:17" x14ac:dyDescent="0.25">
      <c r="A9147" t="s">
        <v>199</v>
      </c>
      <c r="B9147" s="1" t="s">
        <v>277</v>
      </c>
      <c r="C9147">
        <v>2016</v>
      </c>
      <c r="D9147" s="15">
        <f>DATE(cars[[#This Row],[year_1]],1,1)</f>
        <v>42370</v>
      </c>
      <c r="E9147" t="s">
        <v>29</v>
      </c>
      <c r="F9147" s="4">
        <v>375</v>
      </c>
      <c r="G9147">
        <v>8</v>
      </c>
      <c r="H9147" t="s">
        <v>18</v>
      </c>
      <c r="I9147" t="s">
        <v>19</v>
      </c>
      <c r="J9147">
        <v>2</v>
      </c>
      <c r="K9147" t="s">
        <v>73</v>
      </c>
      <c r="L9147" t="s">
        <v>63</v>
      </c>
      <c r="M9147" t="s">
        <v>22</v>
      </c>
      <c r="N9147">
        <v>23</v>
      </c>
      <c r="O9147">
        <v>15</v>
      </c>
      <c r="P9147">
        <v>1851</v>
      </c>
      <c r="Q9147">
        <v>31995</v>
      </c>
    </row>
    <row r="9148" spans="1:17" x14ac:dyDescent="0.25">
      <c r="A9148" t="s">
        <v>199</v>
      </c>
      <c r="B9148" s="1" t="s">
        <v>277</v>
      </c>
      <c r="C9148">
        <v>2016</v>
      </c>
      <c r="D9148" s="15">
        <f>DATE(cars[[#This Row],[year_1]],1,1)</f>
        <v>42370</v>
      </c>
      <c r="E9148" t="s">
        <v>29</v>
      </c>
      <c r="F9148" s="4">
        <v>375</v>
      </c>
      <c r="G9148">
        <v>8</v>
      </c>
      <c r="H9148" t="s">
        <v>18</v>
      </c>
      <c r="I9148" t="s">
        <v>19</v>
      </c>
      <c r="J9148">
        <v>2</v>
      </c>
      <c r="K9148" t="s">
        <v>73</v>
      </c>
      <c r="L9148" t="s">
        <v>63</v>
      </c>
      <c r="M9148" t="s">
        <v>22</v>
      </c>
      <c r="N9148">
        <v>23</v>
      </c>
      <c r="O9148">
        <v>15</v>
      </c>
      <c r="P9148">
        <v>1851</v>
      </c>
      <c r="Q9148">
        <v>34995</v>
      </c>
    </row>
    <row r="9149" spans="1:17" x14ac:dyDescent="0.25">
      <c r="A9149" t="s">
        <v>199</v>
      </c>
      <c r="B9149" s="1" t="s">
        <v>277</v>
      </c>
      <c r="C9149">
        <v>2016</v>
      </c>
      <c r="D9149" s="15">
        <f>DATE(cars[[#This Row],[year_1]],1,1)</f>
        <v>42370</v>
      </c>
      <c r="E9149" t="s">
        <v>29</v>
      </c>
      <c r="F9149" s="4">
        <v>375</v>
      </c>
      <c r="G9149">
        <v>8</v>
      </c>
      <c r="H9149" t="s">
        <v>18</v>
      </c>
      <c r="I9149" t="s">
        <v>19</v>
      </c>
      <c r="J9149">
        <v>2</v>
      </c>
      <c r="K9149" t="s">
        <v>73</v>
      </c>
      <c r="L9149" t="s">
        <v>63</v>
      </c>
      <c r="M9149" t="s">
        <v>22</v>
      </c>
      <c r="N9149">
        <v>23</v>
      </c>
      <c r="O9149">
        <v>15</v>
      </c>
      <c r="P9149">
        <v>1851</v>
      </c>
      <c r="Q9149">
        <v>38995</v>
      </c>
    </row>
    <row r="9150" spans="1:17" x14ac:dyDescent="0.25">
      <c r="A9150" t="s">
        <v>199</v>
      </c>
      <c r="B9150" s="1" t="s">
        <v>277</v>
      </c>
      <c r="C9150">
        <v>2016</v>
      </c>
      <c r="D9150" s="15">
        <f>DATE(cars[[#This Row],[year_1]],1,1)</f>
        <v>42370</v>
      </c>
      <c r="E9150" t="s">
        <v>29</v>
      </c>
      <c r="F9150" s="4">
        <v>375</v>
      </c>
      <c r="G9150">
        <v>8</v>
      </c>
      <c r="H9150" t="s">
        <v>18</v>
      </c>
      <c r="I9150" t="s">
        <v>19</v>
      </c>
      <c r="J9150">
        <v>2</v>
      </c>
      <c r="K9150" t="s">
        <v>73</v>
      </c>
      <c r="L9150" t="s">
        <v>63</v>
      </c>
      <c r="M9150" t="s">
        <v>22</v>
      </c>
      <c r="N9150">
        <v>23</v>
      </c>
      <c r="O9150">
        <v>15</v>
      </c>
      <c r="P9150">
        <v>1851</v>
      </c>
      <c r="Q9150">
        <v>35995</v>
      </c>
    </row>
    <row r="9151" spans="1:17" x14ac:dyDescent="0.25">
      <c r="A9151" t="s">
        <v>199</v>
      </c>
      <c r="B9151" s="1" t="s">
        <v>277</v>
      </c>
      <c r="C9151">
        <v>2017</v>
      </c>
      <c r="D9151" s="15">
        <f>DATE(cars[[#This Row],[year_1]],1,1)</f>
        <v>42736</v>
      </c>
      <c r="E9151" t="s">
        <v>29</v>
      </c>
      <c r="F9151" s="4">
        <v>375</v>
      </c>
      <c r="G9151">
        <v>8</v>
      </c>
      <c r="H9151" t="s">
        <v>18</v>
      </c>
      <c r="I9151" t="s">
        <v>19</v>
      </c>
      <c r="J9151">
        <v>2</v>
      </c>
      <c r="K9151" t="s">
        <v>73</v>
      </c>
      <c r="L9151" t="s">
        <v>63</v>
      </c>
      <c r="M9151" t="s">
        <v>22</v>
      </c>
      <c r="N9151">
        <v>23</v>
      </c>
      <c r="O9151">
        <v>15</v>
      </c>
      <c r="P9151">
        <v>1851</v>
      </c>
      <c r="Q9151">
        <v>35890</v>
      </c>
    </row>
    <row r="9152" spans="1:17" x14ac:dyDescent="0.25">
      <c r="A9152" t="s">
        <v>199</v>
      </c>
      <c r="B9152" s="1" t="s">
        <v>277</v>
      </c>
      <c r="C9152">
        <v>2017</v>
      </c>
      <c r="D9152" s="15">
        <f>DATE(cars[[#This Row],[year_1]],1,1)</f>
        <v>42736</v>
      </c>
      <c r="E9152" t="s">
        <v>29</v>
      </c>
      <c r="F9152" s="4">
        <v>375</v>
      </c>
      <c r="G9152">
        <v>8</v>
      </c>
      <c r="H9152" t="s">
        <v>18</v>
      </c>
      <c r="I9152" t="s">
        <v>19</v>
      </c>
      <c r="J9152">
        <v>2</v>
      </c>
      <c r="K9152" t="s">
        <v>73</v>
      </c>
      <c r="L9152" t="s">
        <v>63</v>
      </c>
      <c r="M9152" t="s">
        <v>22</v>
      </c>
      <c r="N9152">
        <v>23</v>
      </c>
      <c r="O9152">
        <v>15</v>
      </c>
      <c r="P9152">
        <v>1851</v>
      </c>
      <c r="Q9152">
        <v>36890</v>
      </c>
    </row>
    <row r="9153" spans="1:17" x14ac:dyDescent="0.25">
      <c r="A9153" t="s">
        <v>199</v>
      </c>
      <c r="B9153" s="1" t="s">
        <v>277</v>
      </c>
      <c r="C9153">
        <v>2017</v>
      </c>
      <c r="D9153" s="15">
        <f>DATE(cars[[#This Row],[year_1]],1,1)</f>
        <v>42736</v>
      </c>
      <c r="E9153" t="s">
        <v>29</v>
      </c>
      <c r="F9153" s="4">
        <v>375</v>
      </c>
      <c r="G9153">
        <v>8</v>
      </c>
      <c r="H9153" t="s">
        <v>18</v>
      </c>
      <c r="I9153" t="s">
        <v>19</v>
      </c>
      <c r="J9153">
        <v>2</v>
      </c>
      <c r="K9153" t="s">
        <v>73</v>
      </c>
      <c r="L9153" t="s">
        <v>63</v>
      </c>
      <c r="M9153" t="s">
        <v>22</v>
      </c>
      <c r="N9153">
        <v>23</v>
      </c>
      <c r="O9153">
        <v>15</v>
      </c>
      <c r="P9153">
        <v>1851</v>
      </c>
      <c r="Q9153">
        <v>32890</v>
      </c>
    </row>
    <row r="9154" spans="1:17" x14ac:dyDescent="0.25">
      <c r="A9154" t="s">
        <v>199</v>
      </c>
      <c r="B9154" s="1" t="s">
        <v>277</v>
      </c>
      <c r="C9154">
        <v>2017</v>
      </c>
      <c r="D9154" s="15">
        <f>DATE(cars[[#This Row],[year_1]],1,1)</f>
        <v>42736</v>
      </c>
      <c r="E9154" t="s">
        <v>29</v>
      </c>
      <c r="F9154" s="4">
        <v>375</v>
      </c>
      <c r="G9154">
        <v>8</v>
      </c>
      <c r="H9154" t="s">
        <v>18</v>
      </c>
      <c r="I9154" t="s">
        <v>19</v>
      </c>
      <c r="J9154">
        <v>2</v>
      </c>
      <c r="K9154" t="s">
        <v>73</v>
      </c>
      <c r="L9154" t="s">
        <v>63</v>
      </c>
      <c r="M9154" t="s">
        <v>22</v>
      </c>
      <c r="N9154">
        <v>23</v>
      </c>
      <c r="O9154">
        <v>15</v>
      </c>
      <c r="P9154">
        <v>1851</v>
      </c>
      <c r="Q9154">
        <v>39890</v>
      </c>
    </row>
    <row r="9155" spans="1:17" x14ac:dyDescent="0.25">
      <c r="A9155" t="s">
        <v>199</v>
      </c>
      <c r="B9155" s="1" t="s">
        <v>277</v>
      </c>
      <c r="C9155">
        <v>2017</v>
      </c>
      <c r="D9155" s="15">
        <f>DATE(cars[[#This Row],[year_1]],1,1)</f>
        <v>42736</v>
      </c>
      <c r="E9155" t="s">
        <v>29</v>
      </c>
      <c r="F9155" s="4">
        <v>375</v>
      </c>
      <c r="G9155">
        <v>8</v>
      </c>
      <c r="H9155" t="s">
        <v>18</v>
      </c>
      <c r="I9155" t="s">
        <v>19</v>
      </c>
      <c r="J9155">
        <v>2</v>
      </c>
      <c r="K9155" t="s">
        <v>73</v>
      </c>
      <c r="L9155" t="s">
        <v>63</v>
      </c>
      <c r="M9155" t="s">
        <v>22</v>
      </c>
      <c r="N9155">
        <v>23</v>
      </c>
      <c r="O9155">
        <v>15</v>
      </c>
      <c r="P9155">
        <v>1851</v>
      </c>
      <c r="Q9155">
        <v>37390</v>
      </c>
    </row>
    <row r="9156" spans="1:17" x14ac:dyDescent="0.25">
      <c r="A9156" t="s">
        <v>199</v>
      </c>
      <c r="B9156" s="1" t="s">
        <v>277</v>
      </c>
      <c r="C9156">
        <v>2017</v>
      </c>
      <c r="D9156" s="15">
        <f>DATE(cars[[#This Row],[year_1]],1,1)</f>
        <v>42736</v>
      </c>
      <c r="E9156" t="s">
        <v>29</v>
      </c>
      <c r="F9156" s="4">
        <v>375</v>
      </c>
      <c r="G9156">
        <v>8</v>
      </c>
      <c r="H9156" t="s">
        <v>18</v>
      </c>
      <c r="I9156" t="s">
        <v>19</v>
      </c>
      <c r="J9156">
        <v>2</v>
      </c>
      <c r="K9156" t="s">
        <v>73</v>
      </c>
      <c r="L9156" t="s">
        <v>63</v>
      </c>
      <c r="M9156" t="s">
        <v>22</v>
      </c>
      <c r="N9156">
        <v>23</v>
      </c>
      <c r="O9156">
        <v>15</v>
      </c>
      <c r="P9156">
        <v>1851</v>
      </c>
      <c r="Q9156">
        <v>40140</v>
      </c>
    </row>
    <row r="9157" spans="1:17" x14ac:dyDescent="0.25">
      <c r="A9157" t="s">
        <v>204</v>
      </c>
      <c r="B9157" s="1" t="s">
        <v>703</v>
      </c>
      <c r="C9157">
        <v>2016</v>
      </c>
      <c r="D9157" s="15">
        <f>DATE(cars[[#This Row],[year_1]],1,1)</f>
        <v>42370</v>
      </c>
      <c r="E9157" t="s">
        <v>29</v>
      </c>
      <c r="F9157" s="4">
        <v>380</v>
      </c>
      <c r="G9157">
        <v>6</v>
      </c>
      <c r="H9157" t="s">
        <v>33</v>
      </c>
      <c r="I9157" t="s">
        <v>91</v>
      </c>
      <c r="J9157">
        <v>4</v>
      </c>
      <c r="K9157" t="s">
        <v>27</v>
      </c>
      <c r="L9157" t="s">
        <v>63</v>
      </c>
      <c r="M9157" t="s">
        <v>90</v>
      </c>
      <c r="N9157">
        <v>19</v>
      </c>
      <c r="O9157">
        <v>15</v>
      </c>
      <c r="P9157">
        <v>61</v>
      </c>
      <c r="Q9157">
        <v>76650</v>
      </c>
    </row>
    <row r="9158" spans="1:17" x14ac:dyDescent="0.25">
      <c r="A9158" t="s">
        <v>204</v>
      </c>
      <c r="B9158" s="1" t="s">
        <v>703</v>
      </c>
      <c r="C9158">
        <v>2016</v>
      </c>
      <c r="D9158" s="15">
        <f>DATE(cars[[#This Row],[year_1]],1,1)</f>
        <v>42370</v>
      </c>
      <c r="E9158" t="s">
        <v>29</v>
      </c>
      <c r="F9158" s="4">
        <v>380</v>
      </c>
      <c r="G9158">
        <v>6</v>
      </c>
      <c r="H9158" t="s">
        <v>33</v>
      </c>
      <c r="I9158" t="s">
        <v>91</v>
      </c>
      <c r="J9158">
        <v>4</v>
      </c>
      <c r="K9158" t="s">
        <v>27</v>
      </c>
      <c r="L9158" t="s">
        <v>63</v>
      </c>
      <c r="M9158" t="s">
        <v>90</v>
      </c>
      <c r="N9158">
        <v>19</v>
      </c>
      <c r="O9158">
        <v>15</v>
      </c>
      <c r="P9158">
        <v>61</v>
      </c>
      <c r="Q9158">
        <v>69135</v>
      </c>
    </row>
    <row r="9159" spans="1:17" x14ac:dyDescent="0.25">
      <c r="A9159" t="s">
        <v>204</v>
      </c>
      <c r="B9159" s="1" t="s">
        <v>703</v>
      </c>
      <c r="C9159">
        <v>2016</v>
      </c>
      <c r="D9159" s="15">
        <f>DATE(cars[[#This Row],[year_1]],1,1)</f>
        <v>42370</v>
      </c>
      <c r="E9159" t="s">
        <v>29</v>
      </c>
      <c r="F9159" s="4">
        <v>380</v>
      </c>
      <c r="G9159">
        <v>6</v>
      </c>
      <c r="H9159" t="s">
        <v>33</v>
      </c>
      <c r="I9159" t="s">
        <v>19</v>
      </c>
      <c r="J9159">
        <v>4</v>
      </c>
      <c r="K9159" t="s">
        <v>27</v>
      </c>
      <c r="L9159" t="s">
        <v>63</v>
      </c>
      <c r="M9159" t="s">
        <v>90</v>
      </c>
      <c r="N9159">
        <v>20</v>
      </c>
      <c r="O9159">
        <v>15</v>
      </c>
      <c r="P9159">
        <v>61</v>
      </c>
      <c r="Q9159">
        <v>65560</v>
      </c>
    </row>
    <row r="9160" spans="1:17" x14ac:dyDescent="0.25">
      <c r="A9160" t="s">
        <v>204</v>
      </c>
      <c r="B9160" s="1" t="s">
        <v>703</v>
      </c>
      <c r="C9160">
        <v>2016</v>
      </c>
      <c r="D9160" s="15">
        <f>DATE(cars[[#This Row],[year_1]],1,1)</f>
        <v>42370</v>
      </c>
      <c r="E9160" t="s">
        <v>29</v>
      </c>
      <c r="F9160" s="4">
        <v>380</v>
      </c>
      <c r="G9160">
        <v>6</v>
      </c>
      <c r="H9160" t="s">
        <v>33</v>
      </c>
      <c r="I9160" t="s">
        <v>19</v>
      </c>
      <c r="J9160">
        <v>4</v>
      </c>
      <c r="K9160" t="s">
        <v>27</v>
      </c>
      <c r="L9160" t="s">
        <v>63</v>
      </c>
      <c r="M9160" t="s">
        <v>90</v>
      </c>
      <c r="N9160">
        <v>20</v>
      </c>
      <c r="O9160">
        <v>15</v>
      </c>
      <c r="P9160">
        <v>61</v>
      </c>
      <c r="Q9160">
        <v>73645</v>
      </c>
    </row>
    <row r="9161" spans="1:17" x14ac:dyDescent="0.25">
      <c r="A9161" t="s">
        <v>204</v>
      </c>
      <c r="B9161" s="1" t="s">
        <v>703</v>
      </c>
      <c r="C9161">
        <v>2016</v>
      </c>
      <c r="D9161" s="15">
        <f>DATE(cars[[#This Row],[year_1]],1,1)</f>
        <v>42370</v>
      </c>
      <c r="E9161" t="s">
        <v>29</v>
      </c>
      <c r="F9161" s="4">
        <v>380</v>
      </c>
      <c r="G9161">
        <v>6</v>
      </c>
      <c r="H9161" t="s">
        <v>33</v>
      </c>
      <c r="I9161" t="s">
        <v>91</v>
      </c>
      <c r="J9161">
        <v>4</v>
      </c>
      <c r="K9161" t="s">
        <v>27</v>
      </c>
      <c r="L9161" t="s">
        <v>63</v>
      </c>
      <c r="M9161" t="s">
        <v>90</v>
      </c>
      <c r="N9161">
        <v>20</v>
      </c>
      <c r="O9161">
        <v>15</v>
      </c>
      <c r="P9161">
        <v>61</v>
      </c>
      <c r="Q9161">
        <v>74260</v>
      </c>
    </row>
    <row r="9162" spans="1:17" x14ac:dyDescent="0.25">
      <c r="A9162" t="s">
        <v>204</v>
      </c>
      <c r="B9162" s="1" t="s">
        <v>703</v>
      </c>
      <c r="C9162">
        <v>2016</v>
      </c>
      <c r="D9162" s="15">
        <f>DATE(cars[[#This Row],[year_1]],1,1)</f>
        <v>42370</v>
      </c>
      <c r="E9162" t="s">
        <v>29</v>
      </c>
      <c r="F9162" s="4">
        <v>380</v>
      </c>
      <c r="G9162">
        <v>6</v>
      </c>
      <c r="H9162" t="s">
        <v>33</v>
      </c>
      <c r="I9162" t="s">
        <v>91</v>
      </c>
      <c r="J9162">
        <v>4</v>
      </c>
      <c r="K9162" t="s">
        <v>27</v>
      </c>
      <c r="L9162" t="s">
        <v>63</v>
      </c>
      <c r="M9162" t="s">
        <v>90</v>
      </c>
      <c r="N9162">
        <v>20</v>
      </c>
      <c r="O9162">
        <v>15</v>
      </c>
      <c r="P9162">
        <v>61</v>
      </c>
      <c r="Q9162">
        <v>66770</v>
      </c>
    </row>
    <row r="9163" spans="1:17" x14ac:dyDescent="0.25">
      <c r="A9163" t="s">
        <v>204</v>
      </c>
      <c r="B9163" s="1" t="s">
        <v>703</v>
      </c>
      <c r="C9163">
        <v>2017</v>
      </c>
      <c r="D9163" s="15">
        <f>DATE(cars[[#This Row],[year_1]],1,1)</f>
        <v>42736</v>
      </c>
      <c r="E9163" t="s">
        <v>29</v>
      </c>
      <c r="F9163" s="4">
        <v>380</v>
      </c>
      <c r="G9163">
        <v>6</v>
      </c>
      <c r="H9163" t="s">
        <v>33</v>
      </c>
      <c r="I9163" t="s">
        <v>19</v>
      </c>
      <c r="J9163">
        <v>4</v>
      </c>
      <c r="K9163" t="s">
        <v>27</v>
      </c>
      <c r="L9163" t="s">
        <v>63</v>
      </c>
      <c r="M9163" t="s">
        <v>90</v>
      </c>
      <c r="N9163">
        <v>20</v>
      </c>
      <c r="O9163">
        <v>15</v>
      </c>
      <c r="P9163">
        <v>61</v>
      </c>
      <c r="Q9163">
        <v>65560</v>
      </c>
    </row>
    <row r="9164" spans="1:17" x14ac:dyDescent="0.25">
      <c r="A9164" t="s">
        <v>204</v>
      </c>
      <c r="B9164" s="1" t="s">
        <v>703</v>
      </c>
      <c r="C9164">
        <v>2017</v>
      </c>
      <c r="D9164" s="15">
        <f>DATE(cars[[#This Row],[year_1]],1,1)</f>
        <v>42736</v>
      </c>
      <c r="E9164" t="s">
        <v>29</v>
      </c>
      <c r="F9164" s="4">
        <v>380</v>
      </c>
      <c r="G9164">
        <v>6</v>
      </c>
      <c r="H9164" t="s">
        <v>33</v>
      </c>
      <c r="I9164" t="s">
        <v>19</v>
      </c>
      <c r="J9164">
        <v>4</v>
      </c>
      <c r="K9164" t="s">
        <v>27</v>
      </c>
      <c r="L9164" t="s">
        <v>63</v>
      </c>
      <c r="M9164" t="s">
        <v>90</v>
      </c>
      <c r="N9164">
        <v>21</v>
      </c>
      <c r="O9164">
        <v>15</v>
      </c>
      <c r="P9164">
        <v>61</v>
      </c>
      <c r="Q9164">
        <v>71260</v>
      </c>
    </row>
    <row r="9165" spans="1:17" x14ac:dyDescent="0.25">
      <c r="A9165" t="s">
        <v>204</v>
      </c>
      <c r="B9165" s="1" t="s">
        <v>703</v>
      </c>
      <c r="C9165">
        <v>2017</v>
      </c>
      <c r="D9165" s="15">
        <f>DATE(cars[[#This Row],[year_1]],1,1)</f>
        <v>42736</v>
      </c>
      <c r="E9165" t="s">
        <v>29</v>
      </c>
      <c r="F9165" s="4">
        <v>380</v>
      </c>
      <c r="G9165">
        <v>6</v>
      </c>
      <c r="H9165" t="s">
        <v>33</v>
      </c>
      <c r="I9165" t="s">
        <v>91</v>
      </c>
      <c r="J9165">
        <v>4</v>
      </c>
      <c r="K9165" t="s">
        <v>27</v>
      </c>
      <c r="L9165" t="s">
        <v>63</v>
      </c>
      <c r="M9165" t="s">
        <v>90</v>
      </c>
      <c r="N9165">
        <v>20</v>
      </c>
      <c r="O9165">
        <v>15</v>
      </c>
      <c r="P9165">
        <v>61</v>
      </c>
      <c r="Q9165">
        <v>66770</v>
      </c>
    </row>
    <row r="9166" spans="1:17" x14ac:dyDescent="0.25">
      <c r="A9166" t="s">
        <v>204</v>
      </c>
      <c r="B9166" s="1" t="s">
        <v>703</v>
      </c>
      <c r="C9166">
        <v>2017</v>
      </c>
      <c r="D9166" s="15">
        <f>DATE(cars[[#This Row],[year_1]],1,1)</f>
        <v>42736</v>
      </c>
      <c r="E9166" t="s">
        <v>29</v>
      </c>
      <c r="F9166" s="4">
        <v>380</v>
      </c>
      <c r="G9166">
        <v>6</v>
      </c>
      <c r="H9166" t="s">
        <v>33</v>
      </c>
      <c r="I9166" t="s">
        <v>19</v>
      </c>
      <c r="J9166">
        <v>4</v>
      </c>
      <c r="K9166" t="s">
        <v>27</v>
      </c>
      <c r="L9166" t="s">
        <v>63</v>
      </c>
      <c r="M9166" t="s">
        <v>90</v>
      </c>
      <c r="N9166">
        <v>21</v>
      </c>
      <c r="O9166">
        <v>15</v>
      </c>
      <c r="P9166">
        <v>61</v>
      </c>
      <c r="Q9166">
        <v>63195</v>
      </c>
    </row>
    <row r="9167" spans="1:17" x14ac:dyDescent="0.25">
      <c r="A9167" t="s">
        <v>204</v>
      </c>
      <c r="B9167" s="1" t="s">
        <v>703</v>
      </c>
      <c r="C9167">
        <v>2017</v>
      </c>
      <c r="D9167" s="15">
        <f>DATE(cars[[#This Row],[year_1]],1,1)</f>
        <v>42736</v>
      </c>
      <c r="E9167" t="s">
        <v>29</v>
      </c>
      <c r="F9167" s="4">
        <v>380</v>
      </c>
      <c r="G9167">
        <v>6</v>
      </c>
      <c r="H9167" t="s">
        <v>33</v>
      </c>
      <c r="I9167" t="s">
        <v>91</v>
      </c>
      <c r="J9167">
        <v>4</v>
      </c>
      <c r="K9167" t="s">
        <v>27</v>
      </c>
      <c r="L9167" t="s">
        <v>63</v>
      </c>
      <c r="M9167" t="s">
        <v>90</v>
      </c>
      <c r="N9167">
        <v>19</v>
      </c>
      <c r="O9167">
        <v>15</v>
      </c>
      <c r="P9167">
        <v>61</v>
      </c>
      <c r="Q9167">
        <v>69135</v>
      </c>
    </row>
    <row r="9168" spans="1:17" x14ac:dyDescent="0.25">
      <c r="A9168" t="s">
        <v>204</v>
      </c>
      <c r="B9168" s="1" t="s">
        <v>703</v>
      </c>
      <c r="C9168">
        <v>2017</v>
      </c>
      <c r="D9168" s="15">
        <f>DATE(cars[[#This Row],[year_1]],1,1)</f>
        <v>42736</v>
      </c>
      <c r="E9168" t="s">
        <v>29</v>
      </c>
      <c r="F9168" s="4">
        <v>380</v>
      </c>
      <c r="G9168">
        <v>6</v>
      </c>
      <c r="H9168" t="s">
        <v>33</v>
      </c>
      <c r="I9168" t="s">
        <v>91</v>
      </c>
      <c r="J9168">
        <v>4</v>
      </c>
      <c r="K9168" t="s">
        <v>27</v>
      </c>
      <c r="L9168" t="s">
        <v>63</v>
      </c>
      <c r="M9168" t="s">
        <v>90</v>
      </c>
      <c r="N9168">
        <v>19</v>
      </c>
      <c r="O9168">
        <v>15</v>
      </c>
      <c r="P9168">
        <v>61</v>
      </c>
      <c r="Q9168">
        <v>76645</v>
      </c>
    </row>
    <row r="9169" spans="1:17" x14ac:dyDescent="0.25">
      <c r="A9169" t="s">
        <v>204</v>
      </c>
      <c r="B9169" s="1" t="s">
        <v>703</v>
      </c>
      <c r="C9169">
        <v>2017</v>
      </c>
      <c r="D9169" s="15">
        <f>DATE(cars[[#This Row],[year_1]],1,1)</f>
        <v>42736</v>
      </c>
      <c r="E9169" t="s">
        <v>29</v>
      </c>
      <c r="F9169" s="4">
        <v>380</v>
      </c>
      <c r="G9169">
        <v>6</v>
      </c>
      <c r="H9169" t="s">
        <v>33</v>
      </c>
      <c r="I9169" t="s">
        <v>19</v>
      </c>
      <c r="J9169">
        <v>4</v>
      </c>
      <c r="K9169" t="s">
        <v>27</v>
      </c>
      <c r="L9169" t="s">
        <v>63</v>
      </c>
      <c r="M9169" t="s">
        <v>90</v>
      </c>
      <c r="N9169">
        <v>20</v>
      </c>
      <c r="O9169">
        <v>15</v>
      </c>
      <c r="P9169">
        <v>61</v>
      </c>
      <c r="Q9169">
        <v>73650</v>
      </c>
    </row>
    <row r="9170" spans="1:17" x14ac:dyDescent="0.25">
      <c r="A9170" t="s">
        <v>204</v>
      </c>
      <c r="B9170" s="1" t="s">
        <v>703</v>
      </c>
      <c r="C9170">
        <v>2017</v>
      </c>
      <c r="D9170" s="15">
        <f>DATE(cars[[#This Row],[year_1]],1,1)</f>
        <v>42736</v>
      </c>
      <c r="E9170" t="s">
        <v>29</v>
      </c>
      <c r="F9170" s="4">
        <v>380</v>
      </c>
      <c r="G9170">
        <v>6</v>
      </c>
      <c r="H9170" t="s">
        <v>33</v>
      </c>
      <c r="I9170" t="s">
        <v>91</v>
      </c>
      <c r="J9170">
        <v>4</v>
      </c>
      <c r="K9170" t="s">
        <v>27</v>
      </c>
      <c r="L9170" t="s">
        <v>63</v>
      </c>
      <c r="M9170" t="s">
        <v>90</v>
      </c>
      <c r="N9170">
        <v>20</v>
      </c>
      <c r="O9170">
        <v>15</v>
      </c>
      <c r="P9170">
        <v>61</v>
      </c>
      <c r="Q9170">
        <v>74260</v>
      </c>
    </row>
    <row r="9171" spans="1:17" x14ac:dyDescent="0.25">
      <c r="A9171" t="s">
        <v>40</v>
      </c>
      <c r="B9171" s="1" t="s">
        <v>295</v>
      </c>
      <c r="C9171">
        <v>2007</v>
      </c>
      <c r="D9171" s="15">
        <f>DATE(cars[[#This Row],[year_1]],1,1)</f>
        <v>39083</v>
      </c>
      <c r="E9171" t="s">
        <v>17</v>
      </c>
      <c r="F9171" s="4">
        <v>382</v>
      </c>
      <c r="G9171">
        <v>8</v>
      </c>
      <c r="H9171" t="s">
        <v>33</v>
      </c>
      <c r="I9171" t="s">
        <v>19</v>
      </c>
      <c r="J9171">
        <v>2</v>
      </c>
      <c r="K9171" t="s">
        <v>26</v>
      </c>
      <c r="L9171" t="s">
        <v>21</v>
      </c>
      <c r="M9171" t="s">
        <v>25</v>
      </c>
      <c r="N9171">
        <v>22</v>
      </c>
      <c r="O9171">
        <v>15</v>
      </c>
      <c r="P9171">
        <v>617</v>
      </c>
      <c r="Q9171">
        <v>62900</v>
      </c>
    </row>
    <row r="9172" spans="1:17" x14ac:dyDescent="0.25">
      <c r="A9172" t="s">
        <v>40</v>
      </c>
      <c r="B9172" s="1" t="s">
        <v>295</v>
      </c>
      <c r="C9172">
        <v>2007</v>
      </c>
      <c r="D9172" s="15">
        <f>DATE(cars[[#This Row],[year_1]],1,1)</f>
        <v>39083</v>
      </c>
      <c r="E9172" t="s">
        <v>17</v>
      </c>
      <c r="F9172" s="4">
        <v>382</v>
      </c>
      <c r="G9172">
        <v>8</v>
      </c>
      <c r="H9172" t="s">
        <v>33</v>
      </c>
      <c r="I9172" t="s">
        <v>19</v>
      </c>
      <c r="J9172">
        <v>2</v>
      </c>
      <c r="K9172" t="s">
        <v>26</v>
      </c>
      <c r="L9172" t="s">
        <v>21</v>
      </c>
      <c r="M9172" t="s">
        <v>22</v>
      </c>
      <c r="N9172">
        <v>22</v>
      </c>
      <c r="O9172">
        <v>15</v>
      </c>
      <c r="P9172">
        <v>617</v>
      </c>
      <c r="Q9172">
        <v>54900</v>
      </c>
    </row>
    <row r="9173" spans="1:17" x14ac:dyDescent="0.25">
      <c r="A9173" t="s">
        <v>40</v>
      </c>
      <c r="B9173" s="1" t="s">
        <v>295</v>
      </c>
      <c r="C9173">
        <v>2008</v>
      </c>
      <c r="D9173" s="15">
        <f>DATE(cars[[#This Row],[year_1]],1,1)</f>
        <v>39448</v>
      </c>
      <c r="E9173" t="s">
        <v>17</v>
      </c>
      <c r="F9173" s="4">
        <v>382</v>
      </c>
      <c r="G9173">
        <v>8</v>
      </c>
      <c r="H9173" t="s">
        <v>33</v>
      </c>
      <c r="I9173" t="s">
        <v>19</v>
      </c>
      <c r="J9173">
        <v>2</v>
      </c>
      <c r="K9173" t="s">
        <v>26</v>
      </c>
      <c r="L9173" t="s">
        <v>21</v>
      </c>
      <c r="M9173" t="s">
        <v>22</v>
      </c>
      <c r="N9173">
        <v>22</v>
      </c>
      <c r="O9173">
        <v>15</v>
      </c>
      <c r="P9173">
        <v>617</v>
      </c>
      <c r="Q9173">
        <v>55150</v>
      </c>
    </row>
    <row r="9174" spans="1:17" x14ac:dyDescent="0.25">
      <c r="A9174" t="s">
        <v>40</v>
      </c>
      <c r="B9174" s="1" t="s">
        <v>295</v>
      </c>
      <c r="C9174">
        <v>2008</v>
      </c>
      <c r="D9174" s="15">
        <f>DATE(cars[[#This Row],[year_1]],1,1)</f>
        <v>39448</v>
      </c>
      <c r="E9174" t="s">
        <v>17</v>
      </c>
      <c r="F9174" s="4">
        <v>382</v>
      </c>
      <c r="G9174">
        <v>8</v>
      </c>
      <c r="H9174" t="s">
        <v>33</v>
      </c>
      <c r="I9174" t="s">
        <v>19</v>
      </c>
      <c r="J9174">
        <v>2</v>
      </c>
      <c r="K9174" t="s">
        <v>26</v>
      </c>
      <c r="L9174" t="s">
        <v>21</v>
      </c>
      <c r="M9174" t="s">
        <v>25</v>
      </c>
      <c r="N9174">
        <v>21</v>
      </c>
      <c r="O9174">
        <v>15</v>
      </c>
      <c r="P9174">
        <v>617</v>
      </c>
      <c r="Q9174">
        <v>63200</v>
      </c>
    </row>
    <row r="9175" spans="1:17" x14ac:dyDescent="0.25">
      <c r="A9175" t="s">
        <v>40</v>
      </c>
      <c r="B9175" s="1" t="s">
        <v>295</v>
      </c>
      <c r="C9175">
        <v>2009</v>
      </c>
      <c r="D9175" s="15">
        <f>DATE(cars[[#This Row],[year_1]],1,1)</f>
        <v>39814</v>
      </c>
      <c r="E9175" t="s">
        <v>17</v>
      </c>
      <c r="F9175" s="4">
        <v>382</v>
      </c>
      <c r="G9175">
        <v>8</v>
      </c>
      <c r="H9175" t="s">
        <v>33</v>
      </c>
      <c r="I9175" t="s">
        <v>19</v>
      </c>
      <c r="J9175">
        <v>2</v>
      </c>
      <c r="K9175" t="s">
        <v>26</v>
      </c>
      <c r="L9175" t="s">
        <v>31</v>
      </c>
      <c r="M9175" t="s">
        <v>25</v>
      </c>
      <c r="N9175">
        <v>21</v>
      </c>
      <c r="O9175">
        <v>15</v>
      </c>
      <c r="P9175">
        <v>617</v>
      </c>
      <c r="Q9175">
        <v>64800</v>
      </c>
    </row>
    <row r="9176" spans="1:17" x14ac:dyDescent="0.25">
      <c r="A9176" t="s">
        <v>40</v>
      </c>
      <c r="B9176" s="1" t="s">
        <v>295</v>
      </c>
      <c r="C9176">
        <v>2009</v>
      </c>
      <c r="D9176" s="15">
        <f>DATE(cars[[#This Row],[year_1]],1,1)</f>
        <v>39814</v>
      </c>
      <c r="E9176" t="s">
        <v>17</v>
      </c>
      <c r="F9176" s="4">
        <v>382</v>
      </c>
      <c r="G9176">
        <v>8</v>
      </c>
      <c r="H9176" t="s">
        <v>33</v>
      </c>
      <c r="I9176" t="s">
        <v>19</v>
      </c>
      <c r="J9176">
        <v>2</v>
      </c>
      <c r="K9176" t="s">
        <v>26</v>
      </c>
      <c r="L9176" t="s">
        <v>31</v>
      </c>
      <c r="M9176" t="s">
        <v>22</v>
      </c>
      <c r="N9176">
        <v>22</v>
      </c>
      <c r="O9176">
        <v>15</v>
      </c>
      <c r="P9176">
        <v>617</v>
      </c>
      <c r="Q9176">
        <v>56800</v>
      </c>
    </row>
    <row r="9177" spans="1:17" x14ac:dyDescent="0.25">
      <c r="A9177" t="s">
        <v>163</v>
      </c>
      <c r="B9177" s="1" t="s">
        <v>453</v>
      </c>
      <c r="C9177">
        <v>2015</v>
      </c>
      <c r="D9177" s="15">
        <f>DATE(cars[[#This Row],[year_1]],1,1)</f>
        <v>42005</v>
      </c>
      <c r="E9177" t="s">
        <v>44</v>
      </c>
      <c r="F9177" s="4">
        <v>385</v>
      </c>
      <c r="G9177">
        <v>8</v>
      </c>
      <c r="H9177" t="s">
        <v>33</v>
      </c>
      <c r="I9177" t="s">
        <v>91</v>
      </c>
      <c r="J9177">
        <v>4</v>
      </c>
      <c r="K9177" t="s">
        <v>45</v>
      </c>
      <c r="L9177" t="s">
        <v>63</v>
      </c>
      <c r="M9177" t="s">
        <v>196</v>
      </c>
      <c r="N9177">
        <v>21</v>
      </c>
      <c r="O9177">
        <v>15</v>
      </c>
      <c r="P9177">
        <v>5657</v>
      </c>
      <c r="Q9177">
        <v>55305</v>
      </c>
    </row>
    <row r="9178" spans="1:17" x14ac:dyDescent="0.25">
      <c r="A9178" t="s">
        <v>163</v>
      </c>
      <c r="B9178" s="1" t="s">
        <v>453</v>
      </c>
      <c r="C9178">
        <v>2015</v>
      </c>
      <c r="D9178" s="15">
        <f>DATE(cars[[#This Row],[year_1]],1,1)</f>
        <v>42005</v>
      </c>
      <c r="E9178" t="s">
        <v>44</v>
      </c>
      <c r="F9178" s="4">
        <v>385</v>
      </c>
      <c r="G9178">
        <v>8</v>
      </c>
      <c r="H9178" t="s">
        <v>33</v>
      </c>
      <c r="I9178" t="s">
        <v>91</v>
      </c>
      <c r="J9178">
        <v>4</v>
      </c>
      <c r="K9178" t="s">
        <v>45</v>
      </c>
      <c r="L9178" t="s">
        <v>63</v>
      </c>
      <c r="M9178" t="s">
        <v>214</v>
      </c>
      <c r="N9178">
        <v>21</v>
      </c>
      <c r="O9178">
        <v>15</v>
      </c>
      <c r="P9178">
        <v>5657</v>
      </c>
      <c r="Q9178">
        <v>43785</v>
      </c>
    </row>
    <row r="9179" spans="1:17" x14ac:dyDescent="0.25">
      <c r="A9179" t="s">
        <v>163</v>
      </c>
      <c r="B9179" s="1" t="s">
        <v>453</v>
      </c>
      <c r="C9179">
        <v>2015</v>
      </c>
      <c r="D9179" s="15">
        <f>DATE(cars[[#This Row],[year_1]],1,1)</f>
        <v>42005</v>
      </c>
      <c r="E9179" t="s">
        <v>44</v>
      </c>
      <c r="F9179" s="4">
        <v>385</v>
      </c>
      <c r="G9179">
        <v>8</v>
      </c>
      <c r="H9179" t="s">
        <v>33</v>
      </c>
      <c r="I9179" t="s">
        <v>91</v>
      </c>
      <c r="J9179">
        <v>4</v>
      </c>
      <c r="K9179" t="s">
        <v>45</v>
      </c>
      <c r="L9179" t="s">
        <v>63</v>
      </c>
      <c r="M9179" t="s">
        <v>214</v>
      </c>
      <c r="N9179">
        <v>21</v>
      </c>
      <c r="O9179">
        <v>15</v>
      </c>
      <c r="P9179">
        <v>5657</v>
      </c>
      <c r="Q9179">
        <v>39485</v>
      </c>
    </row>
    <row r="9180" spans="1:17" x14ac:dyDescent="0.25">
      <c r="A9180" t="s">
        <v>163</v>
      </c>
      <c r="B9180" s="1" t="s">
        <v>453</v>
      </c>
      <c r="C9180">
        <v>2015</v>
      </c>
      <c r="D9180" s="15">
        <f>DATE(cars[[#This Row],[year_1]],1,1)</f>
        <v>42005</v>
      </c>
      <c r="E9180" t="s">
        <v>44</v>
      </c>
      <c r="F9180" s="4">
        <v>385</v>
      </c>
      <c r="G9180">
        <v>8</v>
      </c>
      <c r="H9180" t="s">
        <v>33</v>
      </c>
      <c r="I9180" t="s">
        <v>91</v>
      </c>
      <c r="J9180">
        <v>4</v>
      </c>
      <c r="K9180" t="s">
        <v>45</v>
      </c>
      <c r="L9180" t="s">
        <v>63</v>
      </c>
      <c r="M9180" t="s">
        <v>196</v>
      </c>
      <c r="N9180">
        <v>21</v>
      </c>
      <c r="O9180">
        <v>15</v>
      </c>
      <c r="P9180">
        <v>5657</v>
      </c>
      <c r="Q9180">
        <v>52545</v>
      </c>
    </row>
    <row r="9181" spans="1:17" x14ac:dyDescent="0.25">
      <c r="A9181" t="s">
        <v>163</v>
      </c>
      <c r="B9181" s="1" t="s">
        <v>453</v>
      </c>
      <c r="C9181">
        <v>2015</v>
      </c>
      <c r="D9181" s="15">
        <f>DATE(cars[[#This Row],[year_1]],1,1)</f>
        <v>42005</v>
      </c>
      <c r="E9181" t="s">
        <v>44</v>
      </c>
      <c r="F9181" s="4">
        <v>385</v>
      </c>
      <c r="G9181">
        <v>8</v>
      </c>
      <c r="H9181" t="s">
        <v>33</v>
      </c>
      <c r="I9181" t="s">
        <v>91</v>
      </c>
      <c r="J9181">
        <v>4</v>
      </c>
      <c r="K9181" t="s">
        <v>45</v>
      </c>
      <c r="L9181" t="s">
        <v>63</v>
      </c>
      <c r="M9181" t="s">
        <v>214</v>
      </c>
      <c r="N9181">
        <v>21</v>
      </c>
      <c r="O9181">
        <v>15</v>
      </c>
      <c r="P9181">
        <v>5657</v>
      </c>
      <c r="Q9181">
        <v>35360</v>
      </c>
    </row>
    <row r="9182" spans="1:17" x14ac:dyDescent="0.25">
      <c r="A9182" t="s">
        <v>163</v>
      </c>
      <c r="B9182" s="1" t="s">
        <v>453</v>
      </c>
      <c r="C9182">
        <v>2015</v>
      </c>
      <c r="D9182" s="15">
        <f>DATE(cars[[#This Row],[year_1]],1,1)</f>
        <v>42005</v>
      </c>
      <c r="E9182" t="s">
        <v>44</v>
      </c>
      <c r="F9182" s="4">
        <v>385</v>
      </c>
      <c r="G9182">
        <v>8</v>
      </c>
      <c r="H9182" t="s">
        <v>33</v>
      </c>
      <c r="I9182" t="s">
        <v>19</v>
      </c>
      <c r="J9182">
        <v>4</v>
      </c>
      <c r="K9182" t="s">
        <v>45</v>
      </c>
      <c r="L9182" t="s">
        <v>63</v>
      </c>
      <c r="M9182" t="s">
        <v>196</v>
      </c>
      <c r="N9182">
        <v>22</v>
      </c>
      <c r="O9182">
        <v>15</v>
      </c>
      <c r="P9182">
        <v>5657</v>
      </c>
      <c r="Q9182">
        <v>51585</v>
      </c>
    </row>
    <row r="9183" spans="1:17" x14ac:dyDescent="0.25">
      <c r="A9183" t="s">
        <v>163</v>
      </c>
      <c r="B9183" s="1" t="s">
        <v>453</v>
      </c>
      <c r="C9183">
        <v>2015</v>
      </c>
      <c r="D9183" s="15">
        <f>DATE(cars[[#This Row],[year_1]],1,1)</f>
        <v>42005</v>
      </c>
      <c r="E9183" t="s">
        <v>44</v>
      </c>
      <c r="F9183" s="4">
        <v>385</v>
      </c>
      <c r="G9183">
        <v>8</v>
      </c>
      <c r="H9183" t="s">
        <v>33</v>
      </c>
      <c r="I9183" t="s">
        <v>19</v>
      </c>
      <c r="J9183">
        <v>4</v>
      </c>
      <c r="K9183" t="s">
        <v>45</v>
      </c>
      <c r="L9183" t="s">
        <v>63</v>
      </c>
      <c r="M9183" t="s">
        <v>196</v>
      </c>
      <c r="N9183">
        <v>21</v>
      </c>
      <c r="O9183">
        <v>15</v>
      </c>
      <c r="P9183">
        <v>5657</v>
      </c>
      <c r="Q9183">
        <v>49120</v>
      </c>
    </row>
    <row r="9184" spans="1:17" x14ac:dyDescent="0.25">
      <c r="A9184" t="s">
        <v>163</v>
      </c>
      <c r="B9184" s="1" t="s">
        <v>453</v>
      </c>
      <c r="C9184">
        <v>2015</v>
      </c>
      <c r="D9184" s="15">
        <f>DATE(cars[[#This Row],[year_1]],1,1)</f>
        <v>42005</v>
      </c>
      <c r="E9184" t="s">
        <v>44</v>
      </c>
      <c r="F9184" s="4">
        <v>385</v>
      </c>
      <c r="G9184">
        <v>8</v>
      </c>
      <c r="H9184" t="s">
        <v>33</v>
      </c>
      <c r="I9184" t="s">
        <v>91</v>
      </c>
      <c r="J9184">
        <v>4</v>
      </c>
      <c r="K9184" t="s">
        <v>45</v>
      </c>
      <c r="L9184" t="s">
        <v>63</v>
      </c>
      <c r="M9184" t="s">
        <v>196</v>
      </c>
      <c r="N9184">
        <v>21</v>
      </c>
      <c r="O9184">
        <v>15</v>
      </c>
      <c r="P9184">
        <v>5657</v>
      </c>
      <c r="Q9184">
        <v>46140</v>
      </c>
    </row>
    <row r="9185" spans="1:17" x14ac:dyDescent="0.25">
      <c r="A9185" t="s">
        <v>163</v>
      </c>
      <c r="B9185" s="1" t="s">
        <v>453</v>
      </c>
      <c r="C9185">
        <v>2015</v>
      </c>
      <c r="D9185" s="15">
        <f>DATE(cars[[#This Row],[year_1]],1,1)</f>
        <v>42005</v>
      </c>
      <c r="E9185" t="s">
        <v>44</v>
      </c>
      <c r="F9185" s="4">
        <v>385</v>
      </c>
      <c r="G9185">
        <v>8</v>
      </c>
      <c r="H9185" t="s">
        <v>33</v>
      </c>
      <c r="I9185" t="s">
        <v>19</v>
      </c>
      <c r="J9185">
        <v>4</v>
      </c>
      <c r="K9185" t="s">
        <v>45</v>
      </c>
      <c r="L9185" t="s">
        <v>63</v>
      </c>
      <c r="M9185" t="s">
        <v>196</v>
      </c>
      <c r="N9185">
        <v>22</v>
      </c>
      <c r="O9185">
        <v>15</v>
      </c>
      <c r="P9185">
        <v>5657</v>
      </c>
      <c r="Q9185">
        <v>49420</v>
      </c>
    </row>
    <row r="9186" spans="1:17" x14ac:dyDescent="0.25">
      <c r="A9186" t="s">
        <v>163</v>
      </c>
      <c r="B9186" s="1" t="s">
        <v>453</v>
      </c>
      <c r="C9186">
        <v>2015</v>
      </c>
      <c r="D9186" s="15">
        <f>DATE(cars[[#This Row],[year_1]],1,1)</f>
        <v>42005</v>
      </c>
      <c r="E9186" t="s">
        <v>44</v>
      </c>
      <c r="F9186" s="4">
        <v>385</v>
      </c>
      <c r="G9186">
        <v>8</v>
      </c>
      <c r="H9186" t="s">
        <v>33</v>
      </c>
      <c r="I9186" t="s">
        <v>19</v>
      </c>
      <c r="J9186">
        <v>4</v>
      </c>
      <c r="K9186" t="s">
        <v>45</v>
      </c>
      <c r="L9186" t="s">
        <v>63</v>
      </c>
      <c r="M9186" t="s">
        <v>196</v>
      </c>
      <c r="N9186">
        <v>22</v>
      </c>
      <c r="O9186">
        <v>15</v>
      </c>
      <c r="P9186">
        <v>5657</v>
      </c>
      <c r="Q9186">
        <v>51885</v>
      </c>
    </row>
    <row r="9187" spans="1:17" x14ac:dyDescent="0.25">
      <c r="A9187" t="s">
        <v>163</v>
      </c>
      <c r="B9187" s="1" t="s">
        <v>453</v>
      </c>
      <c r="C9187">
        <v>2015</v>
      </c>
      <c r="D9187" s="15">
        <f>DATE(cars[[#This Row],[year_1]],1,1)</f>
        <v>42005</v>
      </c>
      <c r="E9187" t="s">
        <v>44</v>
      </c>
      <c r="F9187" s="4">
        <v>385</v>
      </c>
      <c r="G9187">
        <v>8</v>
      </c>
      <c r="H9187" t="s">
        <v>33</v>
      </c>
      <c r="I9187" t="s">
        <v>91</v>
      </c>
      <c r="J9187">
        <v>4</v>
      </c>
      <c r="K9187" t="s">
        <v>45</v>
      </c>
      <c r="L9187" t="s">
        <v>63</v>
      </c>
      <c r="M9187" t="s">
        <v>196</v>
      </c>
      <c r="N9187">
        <v>21</v>
      </c>
      <c r="O9187">
        <v>15</v>
      </c>
      <c r="P9187">
        <v>5657</v>
      </c>
      <c r="Q9187">
        <v>52845</v>
      </c>
    </row>
    <row r="9188" spans="1:17" x14ac:dyDescent="0.25">
      <c r="A9188" t="s">
        <v>163</v>
      </c>
      <c r="B9188" s="1" t="s">
        <v>453</v>
      </c>
      <c r="C9188">
        <v>2015</v>
      </c>
      <c r="D9188" s="15">
        <f>DATE(cars[[#This Row],[year_1]],1,1)</f>
        <v>42005</v>
      </c>
      <c r="E9188" t="s">
        <v>44</v>
      </c>
      <c r="F9188" s="4">
        <v>385</v>
      </c>
      <c r="G9188">
        <v>8</v>
      </c>
      <c r="H9188" t="s">
        <v>33</v>
      </c>
      <c r="I9188" t="s">
        <v>91</v>
      </c>
      <c r="J9188">
        <v>4</v>
      </c>
      <c r="K9188" t="s">
        <v>45</v>
      </c>
      <c r="L9188" t="s">
        <v>63</v>
      </c>
      <c r="M9188" t="s">
        <v>196</v>
      </c>
      <c r="N9188">
        <v>21</v>
      </c>
      <c r="O9188">
        <v>15</v>
      </c>
      <c r="P9188">
        <v>5657</v>
      </c>
      <c r="Q9188">
        <v>41840</v>
      </c>
    </row>
    <row r="9189" spans="1:17" x14ac:dyDescent="0.25">
      <c r="A9189" t="s">
        <v>163</v>
      </c>
      <c r="B9189" s="1" t="s">
        <v>453</v>
      </c>
      <c r="C9189">
        <v>2015</v>
      </c>
      <c r="D9189" s="15">
        <f>DATE(cars[[#This Row],[year_1]],1,1)</f>
        <v>42005</v>
      </c>
      <c r="E9189" t="s">
        <v>44</v>
      </c>
      <c r="F9189" s="4">
        <v>385</v>
      </c>
      <c r="G9189">
        <v>8</v>
      </c>
      <c r="H9189" t="s">
        <v>33</v>
      </c>
      <c r="I9189" t="s">
        <v>91</v>
      </c>
      <c r="J9189">
        <v>4</v>
      </c>
      <c r="K9189" t="s">
        <v>45</v>
      </c>
      <c r="L9189" t="s">
        <v>63</v>
      </c>
      <c r="M9189" t="s">
        <v>196</v>
      </c>
      <c r="N9189">
        <v>21</v>
      </c>
      <c r="O9189">
        <v>15</v>
      </c>
      <c r="P9189">
        <v>5657</v>
      </c>
      <c r="Q9189">
        <v>55010</v>
      </c>
    </row>
    <row r="9190" spans="1:17" x14ac:dyDescent="0.25">
      <c r="A9190" t="s">
        <v>163</v>
      </c>
      <c r="B9190" s="1" t="s">
        <v>453</v>
      </c>
      <c r="C9190">
        <v>2015</v>
      </c>
      <c r="D9190" s="15">
        <f>DATE(cars[[#This Row],[year_1]],1,1)</f>
        <v>42005</v>
      </c>
      <c r="E9190" t="s">
        <v>44</v>
      </c>
      <c r="F9190" s="4">
        <v>385</v>
      </c>
      <c r="G9190">
        <v>8</v>
      </c>
      <c r="H9190" t="s">
        <v>33</v>
      </c>
      <c r="I9190" t="s">
        <v>91</v>
      </c>
      <c r="J9190">
        <v>4</v>
      </c>
      <c r="K9190" t="s">
        <v>45</v>
      </c>
      <c r="L9190" t="s">
        <v>63</v>
      </c>
      <c r="M9190" t="s">
        <v>196</v>
      </c>
      <c r="N9190">
        <v>21</v>
      </c>
      <c r="O9190">
        <v>15</v>
      </c>
      <c r="P9190">
        <v>5657</v>
      </c>
      <c r="Q9190">
        <v>37815</v>
      </c>
    </row>
    <row r="9191" spans="1:17" x14ac:dyDescent="0.25">
      <c r="A9191" t="s">
        <v>163</v>
      </c>
      <c r="B9191" s="1" t="s">
        <v>453</v>
      </c>
      <c r="C9191">
        <v>2016</v>
      </c>
      <c r="D9191" s="15">
        <f>DATE(cars[[#This Row],[year_1]],1,1)</f>
        <v>42370</v>
      </c>
      <c r="E9191" t="s">
        <v>44</v>
      </c>
      <c r="F9191" s="4">
        <v>385</v>
      </c>
      <c r="G9191">
        <v>8</v>
      </c>
      <c r="H9191" t="s">
        <v>33</v>
      </c>
      <c r="I9191" t="s">
        <v>91</v>
      </c>
      <c r="J9191">
        <v>4</v>
      </c>
      <c r="K9191" t="s">
        <v>45</v>
      </c>
      <c r="L9191" t="s">
        <v>63</v>
      </c>
      <c r="M9191" t="s">
        <v>196</v>
      </c>
      <c r="N9191">
        <v>21</v>
      </c>
      <c r="O9191">
        <v>15</v>
      </c>
      <c r="P9191">
        <v>5657</v>
      </c>
      <c r="Q9191">
        <v>53775</v>
      </c>
    </row>
    <row r="9192" spans="1:17" x14ac:dyDescent="0.25">
      <c r="A9192" t="s">
        <v>163</v>
      </c>
      <c r="B9192" s="1" t="s">
        <v>453</v>
      </c>
      <c r="C9192">
        <v>2016</v>
      </c>
      <c r="D9192" s="15">
        <f>DATE(cars[[#This Row],[year_1]],1,1)</f>
        <v>42370</v>
      </c>
      <c r="E9192" t="s">
        <v>44</v>
      </c>
      <c r="F9192" s="4">
        <v>385</v>
      </c>
      <c r="G9192">
        <v>8</v>
      </c>
      <c r="H9192" t="s">
        <v>33</v>
      </c>
      <c r="I9192" t="s">
        <v>19</v>
      </c>
      <c r="J9192">
        <v>4</v>
      </c>
      <c r="K9192" t="s">
        <v>45</v>
      </c>
      <c r="L9192" t="s">
        <v>63</v>
      </c>
      <c r="M9192" t="s">
        <v>196</v>
      </c>
      <c r="N9192">
        <v>22</v>
      </c>
      <c r="O9192">
        <v>15</v>
      </c>
      <c r="P9192">
        <v>5657</v>
      </c>
      <c r="Q9192">
        <v>52815</v>
      </c>
    </row>
    <row r="9193" spans="1:17" x14ac:dyDescent="0.25">
      <c r="A9193" t="s">
        <v>163</v>
      </c>
      <c r="B9193" s="1" t="s">
        <v>453</v>
      </c>
      <c r="C9193">
        <v>2016</v>
      </c>
      <c r="D9193" s="15">
        <f>DATE(cars[[#This Row],[year_1]],1,1)</f>
        <v>42370</v>
      </c>
      <c r="E9193" t="s">
        <v>44</v>
      </c>
      <c r="F9193" s="4">
        <v>385</v>
      </c>
      <c r="G9193">
        <v>8</v>
      </c>
      <c r="H9193" t="s">
        <v>33</v>
      </c>
      <c r="I9193" t="s">
        <v>91</v>
      </c>
      <c r="J9193">
        <v>4</v>
      </c>
      <c r="K9193" t="s">
        <v>45</v>
      </c>
      <c r="L9193" t="s">
        <v>63</v>
      </c>
      <c r="M9193" t="s">
        <v>196</v>
      </c>
      <c r="N9193">
        <v>21</v>
      </c>
      <c r="O9193">
        <v>15</v>
      </c>
      <c r="P9193">
        <v>5657</v>
      </c>
      <c r="Q9193">
        <v>53475</v>
      </c>
    </row>
    <row r="9194" spans="1:17" x14ac:dyDescent="0.25">
      <c r="A9194" t="s">
        <v>163</v>
      </c>
      <c r="B9194" s="1" t="s">
        <v>453</v>
      </c>
      <c r="C9194">
        <v>2016</v>
      </c>
      <c r="D9194" s="15">
        <f>DATE(cars[[#This Row],[year_1]],1,1)</f>
        <v>42370</v>
      </c>
      <c r="E9194" t="s">
        <v>44</v>
      </c>
      <c r="F9194" s="4">
        <v>385</v>
      </c>
      <c r="G9194">
        <v>8</v>
      </c>
      <c r="H9194" t="s">
        <v>33</v>
      </c>
      <c r="I9194" t="s">
        <v>91</v>
      </c>
      <c r="J9194">
        <v>4</v>
      </c>
      <c r="K9194" t="s">
        <v>45</v>
      </c>
      <c r="L9194" t="s">
        <v>63</v>
      </c>
      <c r="M9194" t="s">
        <v>196</v>
      </c>
      <c r="N9194">
        <v>21</v>
      </c>
      <c r="O9194">
        <v>15</v>
      </c>
      <c r="P9194">
        <v>5657</v>
      </c>
      <c r="Q9194">
        <v>56235</v>
      </c>
    </row>
    <row r="9195" spans="1:17" x14ac:dyDescent="0.25">
      <c r="A9195" t="s">
        <v>163</v>
      </c>
      <c r="B9195" s="1" t="s">
        <v>453</v>
      </c>
      <c r="C9195">
        <v>2016</v>
      </c>
      <c r="D9195" s="15">
        <f>DATE(cars[[#This Row],[year_1]],1,1)</f>
        <v>42370</v>
      </c>
      <c r="E9195" t="s">
        <v>44</v>
      </c>
      <c r="F9195" s="4">
        <v>385</v>
      </c>
      <c r="G9195">
        <v>8</v>
      </c>
      <c r="H9195" t="s">
        <v>33</v>
      </c>
      <c r="I9195" t="s">
        <v>91</v>
      </c>
      <c r="J9195">
        <v>4</v>
      </c>
      <c r="K9195" t="s">
        <v>45</v>
      </c>
      <c r="L9195" t="s">
        <v>63</v>
      </c>
      <c r="M9195" t="s">
        <v>214</v>
      </c>
      <c r="N9195">
        <v>21</v>
      </c>
      <c r="O9195">
        <v>15</v>
      </c>
      <c r="P9195">
        <v>5657</v>
      </c>
      <c r="Q9195">
        <v>40070</v>
      </c>
    </row>
    <row r="9196" spans="1:17" x14ac:dyDescent="0.25">
      <c r="A9196" t="s">
        <v>163</v>
      </c>
      <c r="B9196" s="1" t="s">
        <v>453</v>
      </c>
      <c r="C9196">
        <v>2016</v>
      </c>
      <c r="D9196" s="15">
        <f>DATE(cars[[#This Row],[year_1]],1,1)</f>
        <v>42370</v>
      </c>
      <c r="E9196" t="s">
        <v>44</v>
      </c>
      <c r="F9196" s="4">
        <v>385</v>
      </c>
      <c r="G9196">
        <v>8</v>
      </c>
      <c r="H9196" t="s">
        <v>33</v>
      </c>
      <c r="I9196" t="s">
        <v>19</v>
      </c>
      <c r="J9196">
        <v>4</v>
      </c>
      <c r="K9196" t="s">
        <v>45</v>
      </c>
      <c r="L9196" t="s">
        <v>63</v>
      </c>
      <c r="M9196" t="s">
        <v>196</v>
      </c>
      <c r="N9196">
        <v>21</v>
      </c>
      <c r="O9196">
        <v>15</v>
      </c>
      <c r="P9196">
        <v>5657</v>
      </c>
      <c r="Q9196">
        <v>50050</v>
      </c>
    </row>
    <row r="9197" spans="1:17" x14ac:dyDescent="0.25">
      <c r="A9197" t="s">
        <v>163</v>
      </c>
      <c r="B9197" s="1" t="s">
        <v>453</v>
      </c>
      <c r="C9197">
        <v>2016</v>
      </c>
      <c r="D9197" s="15">
        <f>DATE(cars[[#This Row],[year_1]],1,1)</f>
        <v>42370</v>
      </c>
      <c r="E9197" t="s">
        <v>44</v>
      </c>
      <c r="F9197" s="4">
        <v>385</v>
      </c>
      <c r="G9197">
        <v>8</v>
      </c>
      <c r="H9197" t="s">
        <v>33</v>
      </c>
      <c r="I9197" t="s">
        <v>91</v>
      </c>
      <c r="J9197">
        <v>4</v>
      </c>
      <c r="K9197" t="s">
        <v>45</v>
      </c>
      <c r="L9197" t="s">
        <v>63</v>
      </c>
      <c r="M9197" t="s">
        <v>214</v>
      </c>
      <c r="N9197">
        <v>21</v>
      </c>
      <c r="O9197">
        <v>15</v>
      </c>
      <c r="P9197">
        <v>5657</v>
      </c>
      <c r="Q9197">
        <v>35870</v>
      </c>
    </row>
    <row r="9198" spans="1:17" x14ac:dyDescent="0.25">
      <c r="A9198" t="s">
        <v>163</v>
      </c>
      <c r="B9198" s="1" t="s">
        <v>453</v>
      </c>
      <c r="C9198">
        <v>2016</v>
      </c>
      <c r="D9198" s="15">
        <f>DATE(cars[[#This Row],[year_1]],1,1)</f>
        <v>42370</v>
      </c>
      <c r="E9198" t="s">
        <v>44</v>
      </c>
      <c r="F9198" s="4">
        <v>385</v>
      </c>
      <c r="G9198">
        <v>8</v>
      </c>
      <c r="H9198" t="s">
        <v>33</v>
      </c>
      <c r="I9198" t="s">
        <v>91</v>
      </c>
      <c r="J9198">
        <v>4</v>
      </c>
      <c r="K9198" t="s">
        <v>45</v>
      </c>
      <c r="L9198" t="s">
        <v>63</v>
      </c>
      <c r="M9198" t="s">
        <v>196</v>
      </c>
      <c r="N9198">
        <v>21</v>
      </c>
      <c r="O9198">
        <v>15</v>
      </c>
      <c r="P9198">
        <v>5657</v>
      </c>
      <c r="Q9198">
        <v>38325</v>
      </c>
    </row>
    <row r="9199" spans="1:17" x14ac:dyDescent="0.25">
      <c r="A9199" t="s">
        <v>163</v>
      </c>
      <c r="B9199" s="1" t="s">
        <v>453</v>
      </c>
      <c r="C9199">
        <v>2016</v>
      </c>
      <c r="D9199" s="15">
        <f>DATE(cars[[#This Row],[year_1]],1,1)</f>
        <v>42370</v>
      </c>
      <c r="E9199" t="s">
        <v>44</v>
      </c>
      <c r="F9199" s="4">
        <v>385</v>
      </c>
      <c r="G9199">
        <v>8</v>
      </c>
      <c r="H9199" t="s">
        <v>33</v>
      </c>
      <c r="I9199" t="s">
        <v>19</v>
      </c>
      <c r="J9199">
        <v>4</v>
      </c>
      <c r="K9199" t="s">
        <v>45</v>
      </c>
      <c r="L9199" t="s">
        <v>63</v>
      </c>
      <c r="M9199" t="s">
        <v>196</v>
      </c>
      <c r="N9199">
        <v>22</v>
      </c>
      <c r="O9199">
        <v>15</v>
      </c>
      <c r="P9199">
        <v>5657</v>
      </c>
      <c r="Q9199">
        <v>50350</v>
      </c>
    </row>
    <row r="9200" spans="1:17" x14ac:dyDescent="0.25">
      <c r="A9200" t="s">
        <v>163</v>
      </c>
      <c r="B9200" s="1" t="s">
        <v>453</v>
      </c>
      <c r="C9200">
        <v>2016</v>
      </c>
      <c r="D9200" s="15">
        <f>DATE(cars[[#This Row],[year_1]],1,1)</f>
        <v>42370</v>
      </c>
      <c r="E9200" t="s">
        <v>44</v>
      </c>
      <c r="F9200" s="4">
        <v>385</v>
      </c>
      <c r="G9200">
        <v>8</v>
      </c>
      <c r="H9200" t="s">
        <v>33</v>
      </c>
      <c r="I9200" t="s">
        <v>91</v>
      </c>
      <c r="J9200">
        <v>4</v>
      </c>
      <c r="K9200" t="s">
        <v>45</v>
      </c>
      <c r="L9200" t="s">
        <v>63</v>
      </c>
      <c r="M9200" t="s">
        <v>196</v>
      </c>
      <c r="N9200">
        <v>21</v>
      </c>
      <c r="O9200">
        <v>15</v>
      </c>
      <c r="P9200">
        <v>5657</v>
      </c>
      <c r="Q9200">
        <v>42425</v>
      </c>
    </row>
    <row r="9201" spans="1:17" x14ac:dyDescent="0.25">
      <c r="A9201" t="s">
        <v>163</v>
      </c>
      <c r="B9201" s="1" t="s">
        <v>453</v>
      </c>
      <c r="C9201">
        <v>2016</v>
      </c>
      <c r="D9201" s="15">
        <f>DATE(cars[[#This Row],[year_1]],1,1)</f>
        <v>42370</v>
      </c>
      <c r="E9201" t="s">
        <v>44</v>
      </c>
      <c r="F9201" s="4">
        <v>385</v>
      </c>
      <c r="G9201">
        <v>8</v>
      </c>
      <c r="H9201" t="s">
        <v>33</v>
      </c>
      <c r="I9201" t="s">
        <v>91</v>
      </c>
      <c r="J9201">
        <v>4</v>
      </c>
      <c r="K9201" t="s">
        <v>45</v>
      </c>
      <c r="L9201" t="s">
        <v>63</v>
      </c>
      <c r="M9201" t="s">
        <v>196</v>
      </c>
      <c r="N9201">
        <v>21</v>
      </c>
      <c r="O9201">
        <v>15</v>
      </c>
      <c r="P9201">
        <v>5657</v>
      </c>
      <c r="Q9201">
        <v>55940</v>
      </c>
    </row>
    <row r="9202" spans="1:17" x14ac:dyDescent="0.25">
      <c r="A9202" t="s">
        <v>163</v>
      </c>
      <c r="B9202" s="1" t="s">
        <v>453</v>
      </c>
      <c r="C9202">
        <v>2016</v>
      </c>
      <c r="D9202" s="15">
        <f>DATE(cars[[#This Row],[year_1]],1,1)</f>
        <v>42370</v>
      </c>
      <c r="E9202" t="s">
        <v>44</v>
      </c>
      <c r="F9202" s="4">
        <v>385</v>
      </c>
      <c r="G9202">
        <v>8</v>
      </c>
      <c r="H9202" t="s">
        <v>33</v>
      </c>
      <c r="I9202" t="s">
        <v>19</v>
      </c>
      <c r="J9202">
        <v>4</v>
      </c>
      <c r="K9202" t="s">
        <v>45</v>
      </c>
      <c r="L9202" t="s">
        <v>63</v>
      </c>
      <c r="M9202" t="s">
        <v>196</v>
      </c>
      <c r="N9202">
        <v>22</v>
      </c>
      <c r="O9202">
        <v>15</v>
      </c>
      <c r="P9202">
        <v>5657</v>
      </c>
      <c r="Q9202">
        <v>52515</v>
      </c>
    </row>
    <row r="9203" spans="1:17" x14ac:dyDescent="0.25">
      <c r="A9203" t="s">
        <v>163</v>
      </c>
      <c r="B9203" s="1" t="s">
        <v>453</v>
      </c>
      <c r="C9203">
        <v>2016</v>
      </c>
      <c r="D9203" s="15">
        <f>DATE(cars[[#This Row],[year_1]],1,1)</f>
        <v>42370</v>
      </c>
      <c r="E9203" t="s">
        <v>44</v>
      </c>
      <c r="F9203" s="4">
        <v>385</v>
      </c>
      <c r="G9203">
        <v>8</v>
      </c>
      <c r="H9203" t="s">
        <v>33</v>
      </c>
      <c r="I9203" t="s">
        <v>91</v>
      </c>
      <c r="J9203">
        <v>4</v>
      </c>
      <c r="K9203" t="s">
        <v>45</v>
      </c>
      <c r="L9203" t="s">
        <v>63</v>
      </c>
      <c r="M9203" t="s">
        <v>214</v>
      </c>
      <c r="N9203">
        <v>21</v>
      </c>
      <c r="O9203">
        <v>15</v>
      </c>
      <c r="P9203">
        <v>5657</v>
      </c>
      <c r="Q9203">
        <v>44540</v>
      </c>
    </row>
    <row r="9204" spans="1:17" x14ac:dyDescent="0.25">
      <c r="A9204" t="s">
        <v>163</v>
      </c>
      <c r="B9204" s="1" t="s">
        <v>453</v>
      </c>
      <c r="C9204">
        <v>2016</v>
      </c>
      <c r="D9204" s="15">
        <f>DATE(cars[[#This Row],[year_1]],1,1)</f>
        <v>42370</v>
      </c>
      <c r="E9204" t="s">
        <v>44</v>
      </c>
      <c r="F9204" s="4">
        <v>385</v>
      </c>
      <c r="G9204">
        <v>8</v>
      </c>
      <c r="H9204" t="s">
        <v>33</v>
      </c>
      <c r="I9204" t="s">
        <v>91</v>
      </c>
      <c r="J9204">
        <v>4</v>
      </c>
      <c r="K9204" t="s">
        <v>45</v>
      </c>
      <c r="L9204" t="s">
        <v>63</v>
      </c>
      <c r="M9204" t="s">
        <v>196</v>
      </c>
      <c r="N9204">
        <v>21</v>
      </c>
      <c r="O9204">
        <v>15</v>
      </c>
      <c r="P9204">
        <v>5657</v>
      </c>
      <c r="Q9204">
        <v>46895</v>
      </c>
    </row>
    <row r="9205" spans="1:17" x14ac:dyDescent="0.25">
      <c r="A9205" t="s">
        <v>163</v>
      </c>
      <c r="B9205" s="1" t="s">
        <v>453</v>
      </c>
      <c r="C9205">
        <v>2017</v>
      </c>
      <c r="D9205" s="15">
        <f>DATE(cars[[#This Row],[year_1]],1,1)</f>
        <v>42736</v>
      </c>
      <c r="E9205" t="s">
        <v>44</v>
      </c>
      <c r="F9205" s="4">
        <v>385</v>
      </c>
      <c r="G9205">
        <v>8</v>
      </c>
      <c r="H9205" t="s">
        <v>33</v>
      </c>
      <c r="I9205" t="s">
        <v>91</v>
      </c>
      <c r="J9205">
        <v>4</v>
      </c>
      <c r="K9205" t="s">
        <v>45</v>
      </c>
      <c r="L9205" t="s">
        <v>63</v>
      </c>
      <c r="M9205" t="s">
        <v>196</v>
      </c>
      <c r="N9205">
        <v>21</v>
      </c>
      <c r="O9205">
        <v>15</v>
      </c>
      <c r="P9205">
        <v>5657</v>
      </c>
      <c r="Q9205">
        <v>56260</v>
      </c>
    </row>
    <row r="9206" spans="1:17" x14ac:dyDescent="0.25">
      <c r="A9206" t="s">
        <v>163</v>
      </c>
      <c r="B9206" s="1" t="s">
        <v>453</v>
      </c>
      <c r="C9206">
        <v>2017</v>
      </c>
      <c r="D9206" s="15">
        <f>DATE(cars[[#This Row],[year_1]],1,1)</f>
        <v>42736</v>
      </c>
      <c r="E9206" t="s">
        <v>44</v>
      </c>
      <c r="F9206" s="4">
        <v>385</v>
      </c>
      <c r="G9206">
        <v>8</v>
      </c>
      <c r="H9206" t="s">
        <v>33</v>
      </c>
      <c r="I9206" t="s">
        <v>91</v>
      </c>
      <c r="J9206">
        <v>4</v>
      </c>
      <c r="K9206" t="s">
        <v>45</v>
      </c>
      <c r="L9206" t="s">
        <v>63</v>
      </c>
      <c r="M9206" t="s">
        <v>214</v>
      </c>
      <c r="N9206">
        <v>21</v>
      </c>
      <c r="O9206">
        <v>15</v>
      </c>
      <c r="P9206">
        <v>5657</v>
      </c>
      <c r="Q9206">
        <v>40070</v>
      </c>
    </row>
    <row r="9207" spans="1:17" x14ac:dyDescent="0.25">
      <c r="A9207" t="s">
        <v>163</v>
      </c>
      <c r="B9207" s="1" t="s">
        <v>453</v>
      </c>
      <c r="C9207">
        <v>2017</v>
      </c>
      <c r="D9207" s="15">
        <f>DATE(cars[[#This Row],[year_1]],1,1)</f>
        <v>42736</v>
      </c>
      <c r="E9207" t="s">
        <v>44</v>
      </c>
      <c r="F9207" s="4">
        <v>385</v>
      </c>
      <c r="G9207">
        <v>8</v>
      </c>
      <c r="H9207" t="s">
        <v>33</v>
      </c>
      <c r="I9207" t="s">
        <v>91</v>
      </c>
      <c r="J9207">
        <v>4</v>
      </c>
      <c r="K9207" t="s">
        <v>45</v>
      </c>
      <c r="L9207" t="s">
        <v>63</v>
      </c>
      <c r="M9207" t="s">
        <v>196</v>
      </c>
      <c r="N9207">
        <v>21</v>
      </c>
      <c r="O9207">
        <v>15</v>
      </c>
      <c r="P9207">
        <v>5657</v>
      </c>
      <c r="Q9207">
        <v>46895</v>
      </c>
    </row>
    <row r="9208" spans="1:17" x14ac:dyDescent="0.25">
      <c r="A9208" t="s">
        <v>163</v>
      </c>
      <c r="B9208" s="1" t="s">
        <v>453</v>
      </c>
      <c r="C9208">
        <v>2017</v>
      </c>
      <c r="D9208" s="15">
        <f>DATE(cars[[#This Row],[year_1]],1,1)</f>
        <v>42736</v>
      </c>
      <c r="E9208" t="s">
        <v>44</v>
      </c>
      <c r="F9208" s="4">
        <v>385</v>
      </c>
      <c r="G9208">
        <v>8</v>
      </c>
      <c r="H9208" t="s">
        <v>33</v>
      </c>
      <c r="I9208" t="s">
        <v>91</v>
      </c>
      <c r="J9208">
        <v>4</v>
      </c>
      <c r="K9208" t="s">
        <v>45</v>
      </c>
      <c r="L9208" t="s">
        <v>63</v>
      </c>
      <c r="M9208" t="s">
        <v>214</v>
      </c>
      <c r="N9208">
        <v>21</v>
      </c>
      <c r="O9208">
        <v>15</v>
      </c>
      <c r="P9208">
        <v>5657</v>
      </c>
      <c r="Q9208">
        <v>44540</v>
      </c>
    </row>
    <row r="9209" spans="1:17" x14ac:dyDescent="0.25">
      <c r="A9209" t="s">
        <v>163</v>
      </c>
      <c r="B9209" s="1" t="s">
        <v>453</v>
      </c>
      <c r="C9209">
        <v>2017</v>
      </c>
      <c r="D9209" s="15">
        <f>DATE(cars[[#This Row],[year_1]],1,1)</f>
        <v>42736</v>
      </c>
      <c r="E9209" t="s">
        <v>44</v>
      </c>
      <c r="F9209" s="4">
        <v>385</v>
      </c>
      <c r="G9209">
        <v>8</v>
      </c>
      <c r="H9209" t="s">
        <v>33</v>
      </c>
      <c r="I9209" t="s">
        <v>91</v>
      </c>
      <c r="J9209">
        <v>4</v>
      </c>
      <c r="K9209" t="s">
        <v>45</v>
      </c>
      <c r="L9209" t="s">
        <v>63</v>
      </c>
      <c r="M9209" t="s">
        <v>196</v>
      </c>
      <c r="N9209">
        <v>21</v>
      </c>
      <c r="O9209">
        <v>15</v>
      </c>
      <c r="P9209">
        <v>5657</v>
      </c>
      <c r="Q9209">
        <v>38325</v>
      </c>
    </row>
    <row r="9210" spans="1:17" x14ac:dyDescent="0.25">
      <c r="A9210" t="s">
        <v>163</v>
      </c>
      <c r="B9210" s="1" t="s">
        <v>453</v>
      </c>
      <c r="C9210">
        <v>2017</v>
      </c>
      <c r="D9210" s="15">
        <f>DATE(cars[[#This Row],[year_1]],1,1)</f>
        <v>42736</v>
      </c>
      <c r="E9210" t="s">
        <v>44</v>
      </c>
      <c r="F9210" s="4">
        <v>385</v>
      </c>
      <c r="G9210">
        <v>8</v>
      </c>
      <c r="H9210" t="s">
        <v>33</v>
      </c>
      <c r="I9210" t="s">
        <v>91</v>
      </c>
      <c r="J9210">
        <v>4</v>
      </c>
      <c r="K9210" t="s">
        <v>45</v>
      </c>
      <c r="L9210" t="s">
        <v>63</v>
      </c>
      <c r="M9210" t="s">
        <v>196</v>
      </c>
      <c r="N9210">
        <v>21</v>
      </c>
      <c r="O9210">
        <v>15</v>
      </c>
      <c r="P9210">
        <v>5657</v>
      </c>
      <c r="Q9210">
        <v>53704</v>
      </c>
    </row>
    <row r="9211" spans="1:17" x14ac:dyDescent="0.25">
      <c r="A9211" t="s">
        <v>163</v>
      </c>
      <c r="B9211" s="1" t="s">
        <v>453</v>
      </c>
      <c r="C9211">
        <v>2017</v>
      </c>
      <c r="D9211" s="15">
        <f>DATE(cars[[#This Row],[year_1]],1,1)</f>
        <v>42736</v>
      </c>
      <c r="E9211" t="s">
        <v>44</v>
      </c>
      <c r="F9211" s="4">
        <v>385</v>
      </c>
      <c r="G9211">
        <v>8</v>
      </c>
      <c r="H9211" t="s">
        <v>33</v>
      </c>
      <c r="I9211" t="s">
        <v>91</v>
      </c>
      <c r="J9211">
        <v>4</v>
      </c>
      <c r="K9211" t="s">
        <v>45</v>
      </c>
      <c r="L9211" t="s">
        <v>63</v>
      </c>
      <c r="M9211" t="s">
        <v>196</v>
      </c>
      <c r="N9211">
        <v>21</v>
      </c>
      <c r="O9211">
        <v>15</v>
      </c>
      <c r="P9211">
        <v>5657</v>
      </c>
      <c r="Q9211">
        <v>54004</v>
      </c>
    </row>
    <row r="9212" spans="1:17" x14ac:dyDescent="0.25">
      <c r="A9212" t="s">
        <v>163</v>
      </c>
      <c r="B9212" s="1" t="s">
        <v>453</v>
      </c>
      <c r="C9212">
        <v>2017</v>
      </c>
      <c r="D9212" s="15">
        <f>DATE(cars[[#This Row],[year_1]],1,1)</f>
        <v>42736</v>
      </c>
      <c r="E9212" t="s">
        <v>44</v>
      </c>
      <c r="F9212" s="4">
        <v>385</v>
      </c>
      <c r="G9212">
        <v>8</v>
      </c>
      <c r="H9212" t="s">
        <v>33</v>
      </c>
      <c r="I9212" t="s">
        <v>19</v>
      </c>
      <c r="J9212">
        <v>4</v>
      </c>
      <c r="K9212" t="s">
        <v>45</v>
      </c>
      <c r="L9212" t="s">
        <v>63</v>
      </c>
      <c r="M9212" t="s">
        <v>196</v>
      </c>
      <c r="N9212">
        <v>22</v>
      </c>
      <c r="O9212">
        <v>15</v>
      </c>
      <c r="P9212">
        <v>5657</v>
      </c>
      <c r="Q9212">
        <v>52835</v>
      </c>
    </row>
    <row r="9213" spans="1:17" x14ac:dyDescent="0.25">
      <c r="A9213" t="s">
        <v>163</v>
      </c>
      <c r="B9213" s="1" t="s">
        <v>453</v>
      </c>
      <c r="C9213">
        <v>2017</v>
      </c>
      <c r="D9213" s="15">
        <f>DATE(cars[[#This Row],[year_1]],1,1)</f>
        <v>42736</v>
      </c>
      <c r="E9213" t="s">
        <v>44</v>
      </c>
      <c r="F9213" s="4">
        <v>385</v>
      </c>
      <c r="G9213">
        <v>8</v>
      </c>
      <c r="H9213" t="s">
        <v>33</v>
      </c>
      <c r="I9213" t="s">
        <v>91</v>
      </c>
      <c r="J9213">
        <v>4</v>
      </c>
      <c r="K9213" t="s">
        <v>45</v>
      </c>
      <c r="L9213" t="s">
        <v>63</v>
      </c>
      <c r="M9213" t="s">
        <v>196</v>
      </c>
      <c r="N9213">
        <v>21</v>
      </c>
      <c r="O9213">
        <v>15</v>
      </c>
      <c r="P9213">
        <v>5657</v>
      </c>
      <c r="Q9213">
        <v>42425</v>
      </c>
    </row>
    <row r="9214" spans="1:17" x14ac:dyDescent="0.25">
      <c r="A9214" t="s">
        <v>163</v>
      </c>
      <c r="B9214" s="1" t="s">
        <v>453</v>
      </c>
      <c r="C9214">
        <v>2017</v>
      </c>
      <c r="D9214" s="15">
        <f>DATE(cars[[#This Row],[year_1]],1,1)</f>
        <v>42736</v>
      </c>
      <c r="E9214" t="s">
        <v>44</v>
      </c>
      <c r="F9214" s="4">
        <v>385</v>
      </c>
      <c r="G9214">
        <v>8</v>
      </c>
      <c r="H9214" t="s">
        <v>33</v>
      </c>
      <c r="I9214" t="s">
        <v>91</v>
      </c>
      <c r="J9214">
        <v>4</v>
      </c>
      <c r="K9214" t="s">
        <v>45</v>
      </c>
      <c r="L9214" t="s">
        <v>63</v>
      </c>
      <c r="M9214" t="s">
        <v>196</v>
      </c>
      <c r="N9214">
        <v>21</v>
      </c>
      <c r="O9214">
        <v>15</v>
      </c>
      <c r="P9214">
        <v>5657</v>
      </c>
      <c r="Q9214">
        <v>56555</v>
      </c>
    </row>
    <row r="9215" spans="1:17" x14ac:dyDescent="0.25">
      <c r="A9215" t="s">
        <v>163</v>
      </c>
      <c r="B9215" s="1" t="s">
        <v>453</v>
      </c>
      <c r="C9215">
        <v>2017</v>
      </c>
      <c r="D9215" s="15">
        <f>DATE(cars[[#This Row],[year_1]],1,1)</f>
        <v>42736</v>
      </c>
      <c r="E9215" t="s">
        <v>44</v>
      </c>
      <c r="F9215" s="4">
        <v>385</v>
      </c>
      <c r="G9215">
        <v>8</v>
      </c>
      <c r="H9215" t="s">
        <v>33</v>
      </c>
      <c r="I9215" t="s">
        <v>19</v>
      </c>
      <c r="J9215">
        <v>4</v>
      </c>
      <c r="K9215" t="s">
        <v>45</v>
      </c>
      <c r="L9215" t="s">
        <v>63</v>
      </c>
      <c r="M9215" t="s">
        <v>196</v>
      </c>
      <c r="N9215">
        <v>22</v>
      </c>
      <c r="O9215">
        <v>15</v>
      </c>
      <c r="P9215">
        <v>5657</v>
      </c>
      <c r="Q9215">
        <v>50280</v>
      </c>
    </row>
    <row r="9216" spans="1:17" x14ac:dyDescent="0.25">
      <c r="A9216" t="s">
        <v>163</v>
      </c>
      <c r="B9216" s="1" t="s">
        <v>453</v>
      </c>
      <c r="C9216">
        <v>2017</v>
      </c>
      <c r="D9216" s="15">
        <f>DATE(cars[[#This Row],[year_1]],1,1)</f>
        <v>42736</v>
      </c>
      <c r="E9216" t="s">
        <v>44</v>
      </c>
      <c r="F9216" s="4">
        <v>385</v>
      </c>
      <c r="G9216">
        <v>8</v>
      </c>
      <c r="H9216" t="s">
        <v>33</v>
      </c>
      <c r="I9216" t="s">
        <v>91</v>
      </c>
      <c r="J9216">
        <v>4</v>
      </c>
      <c r="K9216" t="s">
        <v>45</v>
      </c>
      <c r="L9216" t="s">
        <v>63</v>
      </c>
      <c r="M9216" t="s">
        <v>214</v>
      </c>
      <c r="N9216">
        <v>21</v>
      </c>
      <c r="O9216">
        <v>15</v>
      </c>
      <c r="P9216">
        <v>5657</v>
      </c>
      <c r="Q9216">
        <v>35870</v>
      </c>
    </row>
    <row r="9217" spans="1:17" x14ac:dyDescent="0.25">
      <c r="A9217" t="s">
        <v>163</v>
      </c>
      <c r="B9217" s="1" t="s">
        <v>453</v>
      </c>
      <c r="C9217">
        <v>2017</v>
      </c>
      <c r="D9217" s="15">
        <f>DATE(cars[[#This Row],[year_1]],1,1)</f>
        <v>42736</v>
      </c>
      <c r="E9217" t="s">
        <v>44</v>
      </c>
      <c r="F9217" s="4">
        <v>385</v>
      </c>
      <c r="G9217">
        <v>8</v>
      </c>
      <c r="H9217" t="s">
        <v>33</v>
      </c>
      <c r="I9217" t="s">
        <v>19</v>
      </c>
      <c r="J9217">
        <v>4</v>
      </c>
      <c r="K9217" t="s">
        <v>45</v>
      </c>
      <c r="L9217" t="s">
        <v>63</v>
      </c>
      <c r="M9217" t="s">
        <v>196</v>
      </c>
      <c r="N9217">
        <v>22</v>
      </c>
      <c r="O9217">
        <v>15</v>
      </c>
      <c r="P9217">
        <v>5657</v>
      </c>
      <c r="Q9217">
        <v>50580</v>
      </c>
    </row>
    <row r="9218" spans="1:17" x14ac:dyDescent="0.25">
      <c r="A9218" t="s">
        <v>163</v>
      </c>
      <c r="B9218" s="1" t="s">
        <v>453</v>
      </c>
      <c r="C9218">
        <v>2017</v>
      </c>
      <c r="D9218" s="15">
        <f>DATE(cars[[#This Row],[year_1]],1,1)</f>
        <v>42736</v>
      </c>
      <c r="E9218" t="s">
        <v>44</v>
      </c>
      <c r="F9218" s="4">
        <v>385</v>
      </c>
      <c r="G9218">
        <v>8</v>
      </c>
      <c r="H9218" t="s">
        <v>33</v>
      </c>
      <c r="I9218" t="s">
        <v>19</v>
      </c>
      <c r="J9218">
        <v>4</v>
      </c>
      <c r="K9218" t="s">
        <v>45</v>
      </c>
      <c r="L9218" t="s">
        <v>63</v>
      </c>
      <c r="M9218" t="s">
        <v>196</v>
      </c>
      <c r="N9218">
        <v>22</v>
      </c>
      <c r="O9218">
        <v>15</v>
      </c>
      <c r="P9218">
        <v>5657</v>
      </c>
      <c r="Q9218">
        <v>53135</v>
      </c>
    </row>
    <row r="9219" spans="1:17" x14ac:dyDescent="0.25">
      <c r="A9219" t="s">
        <v>47</v>
      </c>
      <c r="B9219" s="1" t="s">
        <v>942</v>
      </c>
      <c r="C9219">
        <v>2017</v>
      </c>
      <c r="D9219" s="15">
        <f>DATE(cars[[#This Row],[year_1]],1,1)</f>
        <v>42736</v>
      </c>
      <c r="E9219" t="s">
        <v>29</v>
      </c>
      <c r="F9219" s="4">
        <v>390</v>
      </c>
      <c r="G9219">
        <v>8</v>
      </c>
      <c r="H9219" t="s">
        <v>33</v>
      </c>
      <c r="I9219" t="s">
        <v>19</v>
      </c>
      <c r="J9219">
        <v>4</v>
      </c>
      <c r="K9219" t="s">
        <v>49</v>
      </c>
      <c r="L9219" t="s">
        <v>63</v>
      </c>
      <c r="M9219" t="s">
        <v>196</v>
      </c>
      <c r="N9219">
        <v>21</v>
      </c>
      <c r="O9219">
        <v>15</v>
      </c>
      <c r="P9219">
        <v>2009</v>
      </c>
      <c r="Q9219">
        <v>37670</v>
      </c>
    </row>
    <row r="9220" spans="1:17" x14ac:dyDescent="0.25">
      <c r="A9220" t="s">
        <v>47</v>
      </c>
      <c r="B9220" s="1" t="s">
        <v>942</v>
      </c>
      <c r="C9220">
        <v>2017</v>
      </c>
      <c r="D9220" s="15">
        <f>DATE(cars[[#This Row],[year_1]],1,1)</f>
        <v>42736</v>
      </c>
      <c r="E9220" t="s">
        <v>29</v>
      </c>
      <c r="F9220" s="4">
        <v>390</v>
      </c>
      <c r="G9220">
        <v>8</v>
      </c>
      <c r="H9220" t="s">
        <v>33</v>
      </c>
      <c r="I9220" t="s">
        <v>91</v>
      </c>
      <c r="J9220">
        <v>4</v>
      </c>
      <c r="K9220" t="s">
        <v>49</v>
      </c>
      <c r="L9220" t="s">
        <v>63</v>
      </c>
      <c r="M9220" t="s">
        <v>196</v>
      </c>
      <c r="N9220">
        <v>21</v>
      </c>
      <c r="O9220">
        <v>15</v>
      </c>
      <c r="P9220">
        <v>2009</v>
      </c>
      <c r="Q9220">
        <v>40700</v>
      </c>
    </row>
    <row r="9221" spans="1:17" x14ac:dyDescent="0.25">
      <c r="A9221" t="s">
        <v>47</v>
      </c>
      <c r="B9221" s="1" t="s">
        <v>942</v>
      </c>
      <c r="C9221">
        <v>2017</v>
      </c>
      <c r="D9221" s="15">
        <f>DATE(cars[[#This Row],[year_1]],1,1)</f>
        <v>42736</v>
      </c>
      <c r="E9221" t="s">
        <v>29</v>
      </c>
      <c r="F9221" s="4">
        <v>390</v>
      </c>
      <c r="G9221">
        <v>8</v>
      </c>
      <c r="H9221" t="s">
        <v>33</v>
      </c>
      <c r="I9221" t="s">
        <v>91</v>
      </c>
      <c r="J9221">
        <v>4</v>
      </c>
      <c r="K9221" t="s">
        <v>49</v>
      </c>
      <c r="L9221" t="s">
        <v>63</v>
      </c>
      <c r="M9221" t="s">
        <v>196</v>
      </c>
      <c r="N9221">
        <v>21</v>
      </c>
      <c r="O9221">
        <v>15</v>
      </c>
      <c r="P9221">
        <v>2009</v>
      </c>
      <c r="Q9221">
        <v>37810</v>
      </c>
    </row>
    <row r="9222" spans="1:17" x14ac:dyDescent="0.25">
      <c r="A9222" t="s">
        <v>47</v>
      </c>
      <c r="B9222" s="1" t="s">
        <v>942</v>
      </c>
      <c r="C9222">
        <v>2017</v>
      </c>
      <c r="D9222" s="15">
        <f>DATE(cars[[#This Row],[year_1]],1,1)</f>
        <v>42736</v>
      </c>
      <c r="E9222" t="s">
        <v>29</v>
      </c>
      <c r="F9222" s="4">
        <v>390</v>
      </c>
      <c r="G9222">
        <v>8</v>
      </c>
      <c r="H9222" t="s">
        <v>33</v>
      </c>
      <c r="I9222" t="s">
        <v>91</v>
      </c>
      <c r="J9222">
        <v>4</v>
      </c>
      <c r="K9222" t="s">
        <v>49</v>
      </c>
      <c r="L9222" t="s">
        <v>63</v>
      </c>
      <c r="M9222" t="s">
        <v>196</v>
      </c>
      <c r="N9222">
        <v>20</v>
      </c>
      <c r="O9222">
        <v>15</v>
      </c>
      <c r="P9222">
        <v>2009</v>
      </c>
      <c r="Q9222">
        <v>45020</v>
      </c>
    </row>
    <row r="9223" spans="1:17" x14ac:dyDescent="0.25">
      <c r="A9223" t="s">
        <v>47</v>
      </c>
      <c r="B9223" s="1" t="s">
        <v>942</v>
      </c>
      <c r="C9223">
        <v>2017</v>
      </c>
      <c r="D9223" s="15">
        <f>DATE(cars[[#This Row],[year_1]],1,1)</f>
        <v>42736</v>
      </c>
      <c r="E9223" t="s">
        <v>29</v>
      </c>
      <c r="F9223" s="4">
        <v>390</v>
      </c>
      <c r="G9223">
        <v>8</v>
      </c>
      <c r="H9223" t="s">
        <v>33</v>
      </c>
      <c r="I9223" t="s">
        <v>91</v>
      </c>
      <c r="J9223">
        <v>4</v>
      </c>
      <c r="K9223" t="s">
        <v>49</v>
      </c>
      <c r="L9223" t="s">
        <v>63</v>
      </c>
      <c r="M9223" t="s">
        <v>196</v>
      </c>
      <c r="N9223">
        <v>21</v>
      </c>
      <c r="O9223">
        <v>15</v>
      </c>
      <c r="P9223">
        <v>2009</v>
      </c>
      <c r="Q9223">
        <v>49460</v>
      </c>
    </row>
    <row r="9224" spans="1:17" x14ac:dyDescent="0.25">
      <c r="A9224" t="s">
        <v>47</v>
      </c>
      <c r="B9224" s="1" t="s">
        <v>942</v>
      </c>
      <c r="C9224">
        <v>2017</v>
      </c>
      <c r="D9224" s="15">
        <f>DATE(cars[[#This Row],[year_1]],1,1)</f>
        <v>42736</v>
      </c>
      <c r="E9224" t="s">
        <v>29</v>
      </c>
      <c r="F9224" s="4">
        <v>390</v>
      </c>
      <c r="G9224">
        <v>8</v>
      </c>
      <c r="H9224" t="s">
        <v>33</v>
      </c>
      <c r="I9224" t="s">
        <v>91</v>
      </c>
      <c r="J9224">
        <v>4</v>
      </c>
      <c r="K9224" t="s">
        <v>49</v>
      </c>
      <c r="L9224" t="s">
        <v>63</v>
      </c>
      <c r="M9224" t="s">
        <v>196</v>
      </c>
      <c r="N9224">
        <v>21</v>
      </c>
      <c r="O9224">
        <v>15</v>
      </c>
      <c r="P9224">
        <v>2009</v>
      </c>
      <c r="Q9224">
        <v>55400</v>
      </c>
    </row>
    <row r="9225" spans="1:17" x14ac:dyDescent="0.25">
      <c r="A9225" t="s">
        <v>47</v>
      </c>
      <c r="B9225" s="1" t="s">
        <v>942</v>
      </c>
      <c r="C9225">
        <v>2017</v>
      </c>
      <c r="D9225" s="15">
        <f>DATE(cars[[#This Row],[year_1]],1,1)</f>
        <v>42736</v>
      </c>
      <c r="E9225" t="s">
        <v>29</v>
      </c>
      <c r="F9225" s="4">
        <v>390</v>
      </c>
      <c r="G9225">
        <v>8</v>
      </c>
      <c r="H9225" t="s">
        <v>33</v>
      </c>
      <c r="I9225" t="s">
        <v>19</v>
      </c>
      <c r="J9225">
        <v>4</v>
      </c>
      <c r="K9225" t="s">
        <v>49</v>
      </c>
      <c r="L9225" t="s">
        <v>63</v>
      </c>
      <c r="M9225" t="s">
        <v>196</v>
      </c>
      <c r="N9225">
        <v>21</v>
      </c>
      <c r="O9225">
        <v>15</v>
      </c>
      <c r="P9225">
        <v>2009</v>
      </c>
      <c r="Q9225">
        <v>46380</v>
      </c>
    </row>
    <row r="9226" spans="1:17" x14ac:dyDescent="0.25">
      <c r="A9226" t="s">
        <v>47</v>
      </c>
      <c r="B9226" s="1" t="s">
        <v>942</v>
      </c>
      <c r="C9226">
        <v>2017</v>
      </c>
      <c r="D9226" s="15">
        <f>DATE(cars[[#This Row],[year_1]],1,1)</f>
        <v>42736</v>
      </c>
      <c r="E9226" t="s">
        <v>29</v>
      </c>
      <c r="F9226" s="4">
        <v>390</v>
      </c>
      <c r="G9226">
        <v>8</v>
      </c>
      <c r="H9226" t="s">
        <v>33</v>
      </c>
      <c r="I9226" t="s">
        <v>19</v>
      </c>
      <c r="J9226">
        <v>4</v>
      </c>
      <c r="K9226" t="s">
        <v>49</v>
      </c>
      <c r="L9226" t="s">
        <v>63</v>
      </c>
      <c r="M9226" t="s">
        <v>196</v>
      </c>
      <c r="N9226">
        <v>21</v>
      </c>
      <c r="O9226">
        <v>15</v>
      </c>
      <c r="P9226">
        <v>2009</v>
      </c>
      <c r="Q9226">
        <v>52310</v>
      </c>
    </row>
    <row r="9227" spans="1:17" x14ac:dyDescent="0.25">
      <c r="A9227" t="s">
        <v>47</v>
      </c>
      <c r="B9227" s="1" t="s">
        <v>942</v>
      </c>
      <c r="C9227">
        <v>2017</v>
      </c>
      <c r="D9227" s="15">
        <f>DATE(cars[[#This Row],[year_1]],1,1)</f>
        <v>42736</v>
      </c>
      <c r="E9227" t="s">
        <v>29</v>
      </c>
      <c r="F9227" s="4">
        <v>390</v>
      </c>
      <c r="G9227">
        <v>8</v>
      </c>
      <c r="H9227" t="s">
        <v>33</v>
      </c>
      <c r="I9227" t="s">
        <v>19</v>
      </c>
      <c r="J9227">
        <v>4</v>
      </c>
      <c r="K9227" t="s">
        <v>49</v>
      </c>
      <c r="L9227" t="s">
        <v>63</v>
      </c>
      <c r="M9227" t="s">
        <v>196</v>
      </c>
      <c r="N9227">
        <v>21</v>
      </c>
      <c r="O9227">
        <v>15</v>
      </c>
      <c r="P9227">
        <v>2009</v>
      </c>
      <c r="Q9227">
        <v>34780</v>
      </c>
    </row>
    <row r="9228" spans="1:17" x14ac:dyDescent="0.25">
      <c r="A9228" t="s">
        <v>326</v>
      </c>
      <c r="B9228" s="1" t="s">
        <v>509</v>
      </c>
      <c r="C9228">
        <v>2015</v>
      </c>
      <c r="D9228" s="15">
        <f>DATE(cars[[#This Row],[year_1]],1,1)</f>
        <v>42005</v>
      </c>
      <c r="E9228" t="s">
        <v>17</v>
      </c>
      <c r="F9228" s="4">
        <v>404</v>
      </c>
      <c r="G9228">
        <v>6</v>
      </c>
      <c r="H9228" t="s">
        <v>33</v>
      </c>
      <c r="I9228" t="s">
        <v>34</v>
      </c>
      <c r="J9228">
        <v>4</v>
      </c>
      <c r="K9228" t="s">
        <v>108</v>
      </c>
      <c r="L9228" t="s">
        <v>31</v>
      </c>
      <c r="M9228" t="s">
        <v>32</v>
      </c>
      <c r="N9228">
        <v>25</v>
      </c>
      <c r="O9228">
        <v>15</v>
      </c>
      <c r="P9228">
        <v>238</v>
      </c>
      <c r="Q9228">
        <v>77900</v>
      </c>
    </row>
    <row r="9229" spans="1:17" x14ac:dyDescent="0.25">
      <c r="A9229" t="s">
        <v>326</v>
      </c>
      <c r="B9229" s="1" t="s">
        <v>760</v>
      </c>
      <c r="C9229">
        <v>2015</v>
      </c>
      <c r="D9229" s="15">
        <f>DATE(cars[[#This Row],[year_1]],1,1)</f>
        <v>42005</v>
      </c>
      <c r="E9229" t="s">
        <v>17</v>
      </c>
      <c r="F9229" s="4">
        <v>404</v>
      </c>
      <c r="G9229">
        <v>6</v>
      </c>
      <c r="H9229" t="s">
        <v>33</v>
      </c>
      <c r="I9229" t="s">
        <v>34</v>
      </c>
      <c r="J9229">
        <v>4</v>
      </c>
      <c r="K9229" t="s">
        <v>108</v>
      </c>
      <c r="L9229" t="s">
        <v>63</v>
      </c>
      <c r="M9229" t="s">
        <v>32</v>
      </c>
      <c r="N9229">
        <v>24</v>
      </c>
      <c r="O9229">
        <v>15</v>
      </c>
      <c r="P9229">
        <v>238</v>
      </c>
      <c r="Q9229">
        <v>106900</v>
      </c>
    </row>
    <row r="9230" spans="1:17" x14ac:dyDescent="0.25">
      <c r="A9230" t="s">
        <v>167</v>
      </c>
      <c r="B9230" s="1" t="s">
        <v>423</v>
      </c>
      <c r="C9230">
        <v>2015</v>
      </c>
      <c r="D9230" s="15">
        <f>DATE(cars[[#This Row],[year_1]],1,1)</f>
        <v>42005</v>
      </c>
      <c r="E9230" t="s">
        <v>44</v>
      </c>
      <c r="F9230" s="4">
        <v>420</v>
      </c>
      <c r="G9230">
        <v>8</v>
      </c>
      <c r="H9230" t="s">
        <v>33</v>
      </c>
      <c r="I9230" t="s">
        <v>19</v>
      </c>
      <c r="J9230">
        <v>4</v>
      </c>
      <c r="K9230" t="s">
        <v>348</v>
      </c>
      <c r="L9230" t="s">
        <v>63</v>
      </c>
      <c r="M9230" t="s">
        <v>90</v>
      </c>
      <c r="N9230">
        <v>21</v>
      </c>
      <c r="O9230">
        <v>15</v>
      </c>
      <c r="P9230">
        <v>1624</v>
      </c>
      <c r="Q9230">
        <v>83195</v>
      </c>
    </row>
    <row r="9231" spans="1:17" x14ac:dyDescent="0.25">
      <c r="A9231" t="s">
        <v>167</v>
      </c>
      <c r="B9231" s="1" t="s">
        <v>423</v>
      </c>
      <c r="C9231">
        <v>2015</v>
      </c>
      <c r="D9231" s="15">
        <f>DATE(cars[[#This Row],[year_1]],1,1)</f>
        <v>42005</v>
      </c>
      <c r="E9231" t="s">
        <v>44</v>
      </c>
      <c r="F9231" s="4">
        <v>420</v>
      </c>
      <c r="G9231">
        <v>8</v>
      </c>
      <c r="H9231" t="s">
        <v>33</v>
      </c>
      <c r="I9231" t="s">
        <v>19</v>
      </c>
      <c r="J9231">
        <v>4</v>
      </c>
      <c r="K9231" t="s">
        <v>348</v>
      </c>
      <c r="L9231" t="s">
        <v>63</v>
      </c>
      <c r="M9231" t="s">
        <v>90</v>
      </c>
      <c r="N9231">
        <v>21</v>
      </c>
      <c r="O9231">
        <v>15</v>
      </c>
      <c r="P9231">
        <v>1624</v>
      </c>
      <c r="Q9231">
        <v>78695</v>
      </c>
    </row>
    <row r="9232" spans="1:17" x14ac:dyDescent="0.25">
      <c r="A9232" t="s">
        <v>167</v>
      </c>
      <c r="B9232" s="1" t="s">
        <v>423</v>
      </c>
      <c r="C9232">
        <v>2015</v>
      </c>
      <c r="D9232" s="15">
        <f>DATE(cars[[#This Row],[year_1]],1,1)</f>
        <v>42005</v>
      </c>
      <c r="E9232" t="s">
        <v>44</v>
      </c>
      <c r="F9232" s="4">
        <v>420</v>
      </c>
      <c r="G9232">
        <v>8</v>
      </c>
      <c r="H9232" t="s">
        <v>33</v>
      </c>
      <c r="I9232" t="s">
        <v>19</v>
      </c>
      <c r="J9232">
        <v>4</v>
      </c>
      <c r="K9232" t="s">
        <v>127</v>
      </c>
      <c r="L9232" t="s">
        <v>63</v>
      </c>
      <c r="M9232" t="s">
        <v>90</v>
      </c>
      <c r="N9232">
        <v>21</v>
      </c>
      <c r="O9232">
        <v>15</v>
      </c>
      <c r="P9232">
        <v>1624</v>
      </c>
      <c r="Q9232">
        <v>74695</v>
      </c>
    </row>
    <row r="9233" spans="1:17" x14ac:dyDescent="0.25">
      <c r="A9233" t="s">
        <v>167</v>
      </c>
      <c r="B9233" s="1" t="s">
        <v>423</v>
      </c>
      <c r="C9233">
        <v>2015</v>
      </c>
      <c r="D9233" s="15">
        <f>DATE(cars[[#This Row],[year_1]],1,1)</f>
        <v>42005</v>
      </c>
      <c r="E9233" t="s">
        <v>44</v>
      </c>
      <c r="F9233" s="4">
        <v>420</v>
      </c>
      <c r="G9233">
        <v>8</v>
      </c>
      <c r="H9233" t="s">
        <v>33</v>
      </c>
      <c r="I9233" t="s">
        <v>19</v>
      </c>
      <c r="J9233">
        <v>4</v>
      </c>
      <c r="K9233" t="s">
        <v>348</v>
      </c>
      <c r="L9233" t="s">
        <v>63</v>
      </c>
      <c r="M9233" t="s">
        <v>90</v>
      </c>
      <c r="N9233">
        <v>22</v>
      </c>
      <c r="O9233">
        <v>15</v>
      </c>
      <c r="P9233">
        <v>1624</v>
      </c>
      <c r="Q9233">
        <v>92275</v>
      </c>
    </row>
    <row r="9234" spans="1:17" x14ac:dyDescent="0.25">
      <c r="A9234" t="s">
        <v>167</v>
      </c>
      <c r="B9234" s="1" t="s">
        <v>423</v>
      </c>
      <c r="C9234">
        <v>2015</v>
      </c>
      <c r="D9234" s="15">
        <f>DATE(cars[[#This Row],[year_1]],1,1)</f>
        <v>42005</v>
      </c>
      <c r="E9234" t="s">
        <v>44</v>
      </c>
      <c r="F9234" s="4">
        <v>420</v>
      </c>
      <c r="G9234">
        <v>8</v>
      </c>
      <c r="H9234" t="s">
        <v>33</v>
      </c>
      <c r="I9234" t="s">
        <v>19</v>
      </c>
      <c r="J9234">
        <v>4</v>
      </c>
      <c r="K9234" t="s">
        <v>127</v>
      </c>
      <c r="L9234" t="s">
        <v>63</v>
      </c>
      <c r="M9234" t="s">
        <v>90</v>
      </c>
      <c r="N9234">
        <v>22</v>
      </c>
      <c r="O9234">
        <v>15</v>
      </c>
      <c r="P9234">
        <v>1624</v>
      </c>
      <c r="Q9234">
        <v>75970</v>
      </c>
    </row>
    <row r="9235" spans="1:17" x14ac:dyDescent="0.25">
      <c r="A9235" t="s">
        <v>167</v>
      </c>
      <c r="B9235" s="1" t="s">
        <v>423</v>
      </c>
      <c r="C9235">
        <v>2015</v>
      </c>
      <c r="D9235" s="15">
        <f>DATE(cars[[#This Row],[year_1]],1,1)</f>
        <v>42005</v>
      </c>
      <c r="E9235" t="s">
        <v>44</v>
      </c>
      <c r="F9235" s="4">
        <v>420</v>
      </c>
      <c r="G9235">
        <v>8</v>
      </c>
      <c r="H9235" t="s">
        <v>33</v>
      </c>
      <c r="I9235" t="s">
        <v>19</v>
      </c>
      <c r="J9235">
        <v>4</v>
      </c>
      <c r="K9235" t="s">
        <v>348</v>
      </c>
      <c r="L9235" t="s">
        <v>63</v>
      </c>
      <c r="M9235" t="s">
        <v>90</v>
      </c>
      <c r="N9235">
        <v>22</v>
      </c>
      <c r="O9235">
        <v>15</v>
      </c>
      <c r="P9235">
        <v>1624</v>
      </c>
      <c r="Q9235">
        <v>84470</v>
      </c>
    </row>
    <row r="9236" spans="1:17" x14ac:dyDescent="0.25">
      <c r="A9236" t="s">
        <v>167</v>
      </c>
      <c r="B9236" s="1" t="s">
        <v>423</v>
      </c>
      <c r="C9236">
        <v>2015</v>
      </c>
      <c r="D9236" s="15">
        <f>DATE(cars[[#This Row],[year_1]],1,1)</f>
        <v>42005</v>
      </c>
      <c r="E9236" t="s">
        <v>44</v>
      </c>
      <c r="F9236" s="4">
        <v>420</v>
      </c>
      <c r="G9236">
        <v>8</v>
      </c>
      <c r="H9236" t="s">
        <v>33</v>
      </c>
      <c r="I9236" t="s">
        <v>19</v>
      </c>
      <c r="J9236">
        <v>4</v>
      </c>
      <c r="K9236" t="s">
        <v>348</v>
      </c>
      <c r="L9236" t="s">
        <v>63</v>
      </c>
      <c r="M9236" t="s">
        <v>90</v>
      </c>
      <c r="N9236">
        <v>22</v>
      </c>
      <c r="O9236">
        <v>15</v>
      </c>
      <c r="P9236">
        <v>1624</v>
      </c>
      <c r="Q9236">
        <v>79970</v>
      </c>
    </row>
    <row r="9237" spans="1:17" x14ac:dyDescent="0.25">
      <c r="A9237" t="s">
        <v>167</v>
      </c>
      <c r="B9237" s="1" t="s">
        <v>423</v>
      </c>
      <c r="C9237">
        <v>2016</v>
      </c>
      <c r="D9237" s="15">
        <f>DATE(cars[[#This Row],[year_1]],1,1)</f>
        <v>42370</v>
      </c>
      <c r="E9237" t="s">
        <v>38</v>
      </c>
      <c r="F9237" s="4">
        <v>420</v>
      </c>
      <c r="G9237">
        <v>8</v>
      </c>
      <c r="H9237" t="s">
        <v>33</v>
      </c>
      <c r="I9237" t="s">
        <v>19</v>
      </c>
      <c r="J9237">
        <v>4</v>
      </c>
      <c r="K9237" t="s">
        <v>24</v>
      </c>
      <c r="L9237" t="s">
        <v>63</v>
      </c>
      <c r="M9237" t="s">
        <v>90</v>
      </c>
      <c r="N9237">
        <v>22</v>
      </c>
      <c r="O9237">
        <v>15</v>
      </c>
      <c r="P9237">
        <v>1624</v>
      </c>
      <c r="Q9237">
        <v>80045</v>
      </c>
    </row>
    <row r="9238" spans="1:17" x14ac:dyDescent="0.25">
      <c r="A9238" t="s">
        <v>167</v>
      </c>
      <c r="B9238" s="1" t="s">
        <v>423</v>
      </c>
      <c r="C9238">
        <v>2016</v>
      </c>
      <c r="D9238" s="15">
        <f>DATE(cars[[#This Row],[year_1]],1,1)</f>
        <v>42370</v>
      </c>
      <c r="E9238" t="s">
        <v>38</v>
      </c>
      <c r="F9238" s="4">
        <v>420</v>
      </c>
      <c r="G9238">
        <v>8</v>
      </c>
      <c r="H9238" t="s">
        <v>33</v>
      </c>
      <c r="I9238" t="s">
        <v>91</v>
      </c>
      <c r="J9238">
        <v>4</v>
      </c>
      <c r="K9238" t="s">
        <v>24</v>
      </c>
      <c r="L9238" t="s">
        <v>63</v>
      </c>
      <c r="M9238" t="s">
        <v>90</v>
      </c>
      <c r="N9238">
        <v>21</v>
      </c>
      <c r="O9238">
        <v>15</v>
      </c>
      <c r="P9238">
        <v>1624</v>
      </c>
      <c r="Q9238">
        <v>82645</v>
      </c>
    </row>
    <row r="9239" spans="1:17" x14ac:dyDescent="0.25">
      <c r="A9239" t="s">
        <v>167</v>
      </c>
      <c r="B9239" s="1" t="s">
        <v>423</v>
      </c>
      <c r="C9239">
        <v>2016</v>
      </c>
      <c r="D9239" s="15">
        <f>DATE(cars[[#This Row],[year_1]],1,1)</f>
        <v>42370</v>
      </c>
      <c r="E9239" t="s">
        <v>38</v>
      </c>
      <c r="F9239" s="4">
        <v>420</v>
      </c>
      <c r="G9239">
        <v>8</v>
      </c>
      <c r="H9239" t="s">
        <v>33</v>
      </c>
      <c r="I9239" t="s">
        <v>91</v>
      </c>
      <c r="J9239">
        <v>4</v>
      </c>
      <c r="K9239" t="s">
        <v>24</v>
      </c>
      <c r="L9239" t="s">
        <v>63</v>
      </c>
      <c r="M9239" t="s">
        <v>90</v>
      </c>
      <c r="N9239">
        <v>21</v>
      </c>
      <c r="O9239">
        <v>15</v>
      </c>
      <c r="P9239">
        <v>1624</v>
      </c>
      <c r="Q9239">
        <v>87145</v>
      </c>
    </row>
    <row r="9240" spans="1:17" x14ac:dyDescent="0.25">
      <c r="A9240" t="s">
        <v>167</v>
      </c>
      <c r="B9240" s="1" t="s">
        <v>423</v>
      </c>
      <c r="C9240">
        <v>2016</v>
      </c>
      <c r="D9240" s="15">
        <f>DATE(cars[[#This Row],[year_1]],1,1)</f>
        <v>42370</v>
      </c>
      <c r="E9240" t="s">
        <v>38</v>
      </c>
      <c r="F9240" s="4">
        <v>420</v>
      </c>
      <c r="G9240">
        <v>8</v>
      </c>
      <c r="H9240" t="s">
        <v>33</v>
      </c>
      <c r="I9240" t="s">
        <v>19</v>
      </c>
      <c r="J9240">
        <v>4</v>
      </c>
      <c r="K9240" t="s">
        <v>27</v>
      </c>
      <c r="L9240" t="s">
        <v>63</v>
      </c>
      <c r="M9240" t="s">
        <v>90</v>
      </c>
      <c r="N9240">
        <v>22</v>
      </c>
      <c r="O9240">
        <v>15</v>
      </c>
      <c r="P9240">
        <v>1624</v>
      </c>
      <c r="Q9240">
        <v>75970</v>
      </c>
    </row>
    <row r="9241" spans="1:17" x14ac:dyDescent="0.25">
      <c r="A9241" t="s">
        <v>167</v>
      </c>
      <c r="B9241" s="1" t="s">
        <v>423</v>
      </c>
      <c r="C9241">
        <v>2016</v>
      </c>
      <c r="D9241" s="15">
        <f>DATE(cars[[#This Row],[year_1]],1,1)</f>
        <v>42370</v>
      </c>
      <c r="E9241" t="s">
        <v>38</v>
      </c>
      <c r="F9241" s="4">
        <v>420</v>
      </c>
      <c r="G9241">
        <v>8</v>
      </c>
      <c r="H9241" t="s">
        <v>33</v>
      </c>
      <c r="I9241" t="s">
        <v>91</v>
      </c>
      <c r="J9241">
        <v>4</v>
      </c>
      <c r="K9241" t="s">
        <v>27</v>
      </c>
      <c r="L9241" t="s">
        <v>63</v>
      </c>
      <c r="M9241" t="s">
        <v>90</v>
      </c>
      <c r="N9241">
        <v>21</v>
      </c>
      <c r="O9241">
        <v>15</v>
      </c>
      <c r="P9241">
        <v>1624</v>
      </c>
      <c r="Q9241">
        <v>78570</v>
      </c>
    </row>
    <row r="9242" spans="1:17" x14ac:dyDescent="0.25">
      <c r="A9242" t="s">
        <v>167</v>
      </c>
      <c r="B9242" s="1" t="s">
        <v>423</v>
      </c>
      <c r="C9242">
        <v>2016</v>
      </c>
      <c r="D9242" s="15">
        <f>DATE(cars[[#This Row],[year_1]],1,1)</f>
        <v>42370</v>
      </c>
      <c r="E9242" t="s">
        <v>38</v>
      </c>
      <c r="F9242" s="4">
        <v>420</v>
      </c>
      <c r="G9242">
        <v>8</v>
      </c>
      <c r="H9242" t="s">
        <v>33</v>
      </c>
      <c r="I9242" t="s">
        <v>19</v>
      </c>
      <c r="J9242">
        <v>4</v>
      </c>
      <c r="K9242" t="s">
        <v>24</v>
      </c>
      <c r="L9242" t="s">
        <v>63</v>
      </c>
      <c r="M9242" t="s">
        <v>90</v>
      </c>
      <c r="N9242">
        <v>22</v>
      </c>
      <c r="O9242">
        <v>15</v>
      </c>
      <c r="P9242">
        <v>1624</v>
      </c>
      <c r="Q9242">
        <v>84545</v>
      </c>
    </row>
    <row r="9243" spans="1:17" x14ac:dyDescent="0.25">
      <c r="A9243" t="s">
        <v>167</v>
      </c>
      <c r="B9243" s="1" t="s">
        <v>423</v>
      </c>
      <c r="C9243">
        <v>2016</v>
      </c>
      <c r="D9243" s="15">
        <f>DATE(cars[[#This Row],[year_1]],1,1)</f>
        <v>42370</v>
      </c>
      <c r="E9243" t="s">
        <v>38</v>
      </c>
      <c r="F9243" s="4">
        <v>420</v>
      </c>
      <c r="G9243">
        <v>8</v>
      </c>
      <c r="H9243" t="s">
        <v>33</v>
      </c>
      <c r="I9243" t="s">
        <v>19</v>
      </c>
      <c r="J9243">
        <v>4</v>
      </c>
      <c r="K9243" t="s">
        <v>24</v>
      </c>
      <c r="L9243" t="s">
        <v>63</v>
      </c>
      <c r="M9243" t="s">
        <v>90</v>
      </c>
      <c r="N9243">
        <v>22</v>
      </c>
      <c r="O9243">
        <v>15</v>
      </c>
      <c r="P9243">
        <v>1624</v>
      </c>
      <c r="Q9243">
        <v>92350</v>
      </c>
    </row>
    <row r="9244" spans="1:17" x14ac:dyDescent="0.25">
      <c r="A9244" t="s">
        <v>167</v>
      </c>
      <c r="B9244" s="1" t="s">
        <v>423</v>
      </c>
      <c r="C9244">
        <v>2016</v>
      </c>
      <c r="D9244" s="15">
        <f>DATE(cars[[#This Row],[year_1]],1,1)</f>
        <v>42370</v>
      </c>
      <c r="E9244" t="s">
        <v>38</v>
      </c>
      <c r="F9244" s="4">
        <v>420</v>
      </c>
      <c r="G9244">
        <v>8</v>
      </c>
      <c r="H9244" t="s">
        <v>33</v>
      </c>
      <c r="I9244" t="s">
        <v>91</v>
      </c>
      <c r="J9244">
        <v>4</v>
      </c>
      <c r="K9244" t="s">
        <v>24</v>
      </c>
      <c r="L9244" t="s">
        <v>63</v>
      </c>
      <c r="M9244" t="s">
        <v>90</v>
      </c>
      <c r="N9244">
        <v>21</v>
      </c>
      <c r="O9244">
        <v>15</v>
      </c>
      <c r="P9244">
        <v>1624</v>
      </c>
      <c r="Q9244">
        <v>94950</v>
      </c>
    </row>
    <row r="9245" spans="1:17" x14ac:dyDescent="0.25">
      <c r="A9245" t="s">
        <v>167</v>
      </c>
      <c r="B9245" s="1" t="s">
        <v>423</v>
      </c>
      <c r="C9245">
        <v>2017</v>
      </c>
      <c r="D9245" s="15">
        <f>DATE(cars[[#This Row],[year_1]],1,1)</f>
        <v>42736</v>
      </c>
      <c r="E9245" t="s">
        <v>38</v>
      </c>
      <c r="F9245" s="4">
        <v>420</v>
      </c>
      <c r="G9245">
        <v>8</v>
      </c>
      <c r="H9245" t="s">
        <v>33</v>
      </c>
      <c r="I9245" t="s">
        <v>91</v>
      </c>
      <c r="J9245">
        <v>4</v>
      </c>
      <c r="K9245" t="s">
        <v>24</v>
      </c>
      <c r="L9245" t="s">
        <v>63</v>
      </c>
      <c r="M9245" t="s">
        <v>90</v>
      </c>
      <c r="N9245">
        <v>20</v>
      </c>
      <c r="O9245">
        <v>15</v>
      </c>
      <c r="P9245">
        <v>1624</v>
      </c>
      <c r="Q9245">
        <v>83995</v>
      </c>
    </row>
    <row r="9246" spans="1:17" x14ac:dyDescent="0.25">
      <c r="A9246" t="s">
        <v>167</v>
      </c>
      <c r="B9246" s="1" t="s">
        <v>423</v>
      </c>
      <c r="C9246">
        <v>2017</v>
      </c>
      <c r="D9246" s="15">
        <f>DATE(cars[[#This Row],[year_1]],1,1)</f>
        <v>42736</v>
      </c>
      <c r="E9246" t="s">
        <v>38</v>
      </c>
      <c r="F9246" s="4">
        <v>420</v>
      </c>
      <c r="G9246">
        <v>8</v>
      </c>
      <c r="H9246" t="s">
        <v>33</v>
      </c>
      <c r="I9246" t="s">
        <v>19</v>
      </c>
      <c r="J9246">
        <v>4</v>
      </c>
      <c r="K9246" t="s">
        <v>24</v>
      </c>
      <c r="L9246" t="s">
        <v>63</v>
      </c>
      <c r="M9246" t="s">
        <v>90</v>
      </c>
      <c r="N9246">
        <v>22</v>
      </c>
      <c r="O9246">
        <v>15</v>
      </c>
      <c r="P9246">
        <v>1624</v>
      </c>
      <c r="Q9246">
        <v>95195</v>
      </c>
    </row>
    <row r="9247" spans="1:17" x14ac:dyDescent="0.25">
      <c r="A9247" t="s">
        <v>167</v>
      </c>
      <c r="B9247" s="1" t="s">
        <v>423</v>
      </c>
      <c r="C9247">
        <v>2017</v>
      </c>
      <c r="D9247" s="15">
        <f>DATE(cars[[#This Row],[year_1]],1,1)</f>
        <v>42736</v>
      </c>
      <c r="E9247" t="s">
        <v>38</v>
      </c>
      <c r="F9247" s="4">
        <v>420</v>
      </c>
      <c r="G9247">
        <v>8</v>
      </c>
      <c r="H9247" t="s">
        <v>33</v>
      </c>
      <c r="I9247" t="s">
        <v>19</v>
      </c>
      <c r="J9247">
        <v>4</v>
      </c>
      <c r="K9247" t="s">
        <v>24</v>
      </c>
      <c r="L9247" t="s">
        <v>63</v>
      </c>
      <c r="M9247" t="s">
        <v>90</v>
      </c>
      <c r="N9247">
        <v>22</v>
      </c>
      <c r="O9247">
        <v>15</v>
      </c>
      <c r="P9247">
        <v>1624</v>
      </c>
      <c r="Q9247">
        <v>81395</v>
      </c>
    </row>
    <row r="9248" spans="1:17" x14ac:dyDescent="0.25">
      <c r="A9248" t="s">
        <v>167</v>
      </c>
      <c r="B9248" s="1" t="s">
        <v>423</v>
      </c>
      <c r="C9248">
        <v>2017</v>
      </c>
      <c r="D9248" s="15">
        <f>DATE(cars[[#This Row],[year_1]],1,1)</f>
        <v>42736</v>
      </c>
      <c r="E9248" t="s">
        <v>38</v>
      </c>
      <c r="F9248" s="4">
        <v>420</v>
      </c>
      <c r="G9248">
        <v>8</v>
      </c>
      <c r="H9248" t="s">
        <v>33</v>
      </c>
      <c r="I9248" t="s">
        <v>91</v>
      </c>
      <c r="J9248">
        <v>4</v>
      </c>
      <c r="K9248" t="s">
        <v>24</v>
      </c>
      <c r="L9248" t="s">
        <v>63</v>
      </c>
      <c r="M9248" t="s">
        <v>90</v>
      </c>
      <c r="N9248">
        <v>20</v>
      </c>
      <c r="O9248">
        <v>15</v>
      </c>
      <c r="P9248">
        <v>1624</v>
      </c>
      <c r="Q9248">
        <v>88495</v>
      </c>
    </row>
    <row r="9249" spans="1:17" x14ac:dyDescent="0.25">
      <c r="A9249" t="s">
        <v>167</v>
      </c>
      <c r="B9249" s="1" t="s">
        <v>423</v>
      </c>
      <c r="C9249">
        <v>2017</v>
      </c>
      <c r="D9249" s="15">
        <f>DATE(cars[[#This Row],[year_1]],1,1)</f>
        <v>42736</v>
      </c>
      <c r="E9249" t="s">
        <v>38</v>
      </c>
      <c r="F9249" s="4">
        <v>420</v>
      </c>
      <c r="G9249">
        <v>8</v>
      </c>
      <c r="H9249" t="s">
        <v>33</v>
      </c>
      <c r="I9249" t="s">
        <v>91</v>
      </c>
      <c r="J9249">
        <v>4</v>
      </c>
      <c r="K9249" t="s">
        <v>24</v>
      </c>
      <c r="L9249" t="s">
        <v>63</v>
      </c>
      <c r="M9249" t="s">
        <v>90</v>
      </c>
      <c r="N9249">
        <v>20</v>
      </c>
      <c r="O9249">
        <v>15</v>
      </c>
      <c r="P9249">
        <v>1624</v>
      </c>
      <c r="Q9249">
        <v>78995</v>
      </c>
    </row>
    <row r="9250" spans="1:17" x14ac:dyDescent="0.25">
      <c r="A9250" t="s">
        <v>167</v>
      </c>
      <c r="B9250" s="1" t="s">
        <v>423</v>
      </c>
      <c r="C9250">
        <v>2017</v>
      </c>
      <c r="D9250" s="15">
        <f>DATE(cars[[#This Row],[year_1]],1,1)</f>
        <v>42736</v>
      </c>
      <c r="E9250" t="s">
        <v>38</v>
      </c>
      <c r="F9250" s="4">
        <v>420</v>
      </c>
      <c r="G9250">
        <v>8</v>
      </c>
      <c r="H9250" t="s">
        <v>33</v>
      </c>
      <c r="I9250" t="s">
        <v>19</v>
      </c>
      <c r="J9250">
        <v>4</v>
      </c>
      <c r="K9250" t="s">
        <v>24</v>
      </c>
      <c r="L9250" t="s">
        <v>63</v>
      </c>
      <c r="M9250" t="s">
        <v>90</v>
      </c>
      <c r="N9250">
        <v>22</v>
      </c>
      <c r="O9250">
        <v>15</v>
      </c>
      <c r="P9250">
        <v>1624</v>
      </c>
      <c r="Q9250">
        <v>76395</v>
      </c>
    </row>
    <row r="9251" spans="1:17" x14ac:dyDescent="0.25">
      <c r="A9251" t="s">
        <v>167</v>
      </c>
      <c r="B9251" s="1" t="s">
        <v>423</v>
      </c>
      <c r="C9251">
        <v>2017</v>
      </c>
      <c r="D9251" s="15">
        <f>DATE(cars[[#This Row],[year_1]],1,1)</f>
        <v>42736</v>
      </c>
      <c r="E9251" t="s">
        <v>38</v>
      </c>
      <c r="F9251" s="4">
        <v>420</v>
      </c>
      <c r="G9251">
        <v>8</v>
      </c>
      <c r="H9251" t="s">
        <v>33</v>
      </c>
      <c r="I9251" t="s">
        <v>91</v>
      </c>
      <c r="J9251">
        <v>4</v>
      </c>
      <c r="K9251" t="s">
        <v>24</v>
      </c>
      <c r="L9251" t="s">
        <v>63</v>
      </c>
      <c r="M9251" t="s">
        <v>90</v>
      </c>
      <c r="N9251">
        <v>20</v>
      </c>
      <c r="O9251">
        <v>15</v>
      </c>
      <c r="P9251">
        <v>1624</v>
      </c>
      <c r="Q9251">
        <v>97795</v>
      </c>
    </row>
    <row r="9252" spans="1:17" x14ac:dyDescent="0.25">
      <c r="A9252" t="s">
        <v>167</v>
      </c>
      <c r="B9252" s="1" t="s">
        <v>423</v>
      </c>
      <c r="C9252">
        <v>2017</v>
      </c>
      <c r="D9252" s="15">
        <f>DATE(cars[[#This Row],[year_1]],1,1)</f>
        <v>42736</v>
      </c>
      <c r="E9252" t="s">
        <v>38</v>
      </c>
      <c r="F9252" s="4">
        <v>420</v>
      </c>
      <c r="G9252">
        <v>8</v>
      </c>
      <c r="H9252" t="s">
        <v>33</v>
      </c>
      <c r="I9252" t="s">
        <v>19</v>
      </c>
      <c r="J9252">
        <v>4</v>
      </c>
      <c r="K9252" t="s">
        <v>24</v>
      </c>
      <c r="L9252" t="s">
        <v>63</v>
      </c>
      <c r="M9252" t="s">
        <v>90</v>
      </c>
      <c r="N9252">
        <v>22</v>
      </c>
      <c r="O9252">
        <v>15</v>
      </c>
      <c r="P9252">
        <v>1624</v>
      </c>
      <c r="Q9252">
        <v>85895</v>
      </c>
    </row>
    <row r="9253" spans="1:17" x14ac:dyDescent="0.25">
      <c r="A9253" t="s">
        <v>167</v>
      </c>
      <c r="B9253" s="1" t="s">
        <v>428</v>
      </c>
      <c r="C9253">
        <v>2015</v>
      </c>
      <c r="D9253" s="15">
        <f>DATE(cars[[#This Row],[year_1]],1,1)</f>
        <v>42005</v>
      </c>
      <c r="E9253" t="s">
        <v>44</v>
      </c>
      <c r="F9253" s="4">
        <v>420</v>
      </c>
      <c r="G9253">
        <v>8</v>
      </c>
      <c r="H9253" t="s">
        <v>33</v>
      </c>
      <c r="I9253" t="s">
        <v>19</v>
      </c>
      <c r="J9253">
        <v>4</v>
      </c>
      <c r="K9253" t="s">
        <v>348</v>
      </c>
      <c r="L9253" t="s">
        <v>63</v>
      </c>
      <c r="M9253" t="s">
        <v>90</v>
      </c>
      <c r="N9253">
        <v>21</v>
      </c>
      <c r="O9253">
        <v>15</v>
      </c>
      <c r="P9253">
        <v>1624</v>
      </c>
      <c r="Q9253">
        <v>80195</v>
      </c>
    </row>
    <row r="9254" spans="1:17" x14ac:dyDescent="0.25">
      <c r="A9254" t="s">
        <v>167</v>
      </c>
      <c r="B9254" s="1" t="s">
        <v>428</v>
      </c>
      <c r="C9254">
        <v>2015</v>
      </c>
      <c r="D9254" s="15">
        <f>DATE(cars[[#This Row],[year_1]],1,1)</f>
        <v>42005</v>
      </c>
      <c r="E9254" t="s">
        <v>44</v>
      </c>
      <c r="F9254" s="4">
        <v>420</v>
      </c>
      <c r="G9254">
        <v>8</v>
      </c>
      <c r="H9254" t="s">
        <v>33</v>
      </c>
      <c r="I9254" t="s">
        <v>91</v>
      </c>
      <c r="J9254">
        <v>4</v>
      </c>
      <c r="K9254" t="s">
        <v>348</v>
      </c>
      <c r="L9254" t="s">
        <v>63</v>
      </c>
      <c r="M9254" t="s">
        <v>90</v>
      </c>
      <c r="N9254">
        <v>21</v>
      </c>
      <c r="O9254">
        <v>15</v>
      </c>
      <c r="P9254">
        <v>1624</v>
      </c>
      <c r="Q9254">
        <v>84070</v>
      </c>
    </row>
    <row r="9255" spans="1:17" x14ac:dyDescent="0.25">
      <c r="A9255" t="s">
        <v>167</v>
      </c>
      <c r="B9255" s="1" t="s">
        <v>428</v>
      </c>
      <c r="C9255">
        <v>2015</v>
      </c>
      <c r="D9255" s="15">
        <f>DATE(cars[[#This Row],[year_1]],1,1)</f>
        <v>42005</v>
      </c>
      <c r="E9255" t="s">
        <v>44</v>
      </c>
      <c r="F9255" s="4">
        <v>420</v>
      </c>
      <c r="G9255">
        <v>8</v>
      </c>
      <c r="H9255" t="s">
        <v>33</v>
      </c>
      <c r="I9255" t="s">
        <v>91</v>
      </c>
      <c r="J9255">
        <v>4</v>
      </c>
      <c r="K9255" t="s">
        <v>348</v>
      </c>
      <c r="L9255" t="s">
        <v>63</v>
      </c>
      <c r="M9255" t="s">
        <v>90</v>
      </c>
      <c r="N9255">
        <v>21</v>
      </c>
      <c r="O9255">
        <v>15</v>
      </c>
      <c r="P9255">
        <v>1624</v>
      </c>
      <c r="Q9255">
        <v>91875</v>
      </c>
    </row>
    <row r="9256" spans="1:17" x14ac:dyDescent="0.25">
      <c r="A9256" t="s">
        <v>167</v>
      </c>
      <c r="B9256" s="1" t="s">
        <v>428</v>
      </c>
      <c r="C9256">
        <v>2015</v>
      </c>
      <c r="D9256" s="15">
        <f>DATE(cars[[#This Row],[year_1]],1,1)</f>
        <v>42005</v>
      </c>
      <c r="E9256" t="s">
        <v>44</v>
      </c>
      <c r="F9256" s="4">
        <v>420</v>
      </c>
      <c r="G9256">
        <v>8</v>
      </c>
      <c r="H9256" t="s">
        <v>33</v>
      </c>
      <c r="I9256" t="s">
        <v>19</v>
      </c>
      <c r="J9256">
        <v>4</v>
      </c>
      <c r="K9256" t="s">
        <v>348</v>
      </c>
      <c r="L9256" t="s">
        <v>63</v>
      </c>
      <c r="M9256" t="s">
        <v>90</v>
      </c>
      <c r="N9256">
        <v>22</v>
      </c>
      <c r="O9256">
        <v>15</v>
      </c>
      <c r="P9256">
        <v>1624</v>
      </c>
      <c r="Q9256">
        <v>76970</v>
      </c>
    </row>
    <row r="9257" spans="1:17" x14ac:dyDescent="0.25">
      <c r="A9257" t="s">
        <v>167</v>
      </c>
      <c r="B9257" s="1" t="s">
        <v>428</v>
      </c>
      <c r="C9257">
        <v>2015</v>
      </c>
      <c r="D9257" s="15">
        <f>DATE(cars[[#This Row],[year_1]],1,1)</f>
        <v>42005</v>
      </c>
      <c r="E9257" t="s">
        <v>44</v>
      </c>
      <c r="F9257" s="4">
        <v>420</v>
      </c>
      <c r="G9257">
        <v>8</v>
      </c>
      <c r="H9257" t="s">
        <v>33</v>
      </c>
      <c r="I9257" t="s">
        <v>19</v>
      </c>
      <c r="J9257">
        <v>4</v>
      </c>
      <c r="K9257" t="s">
        <v>127</v>
      </c>
      <c r="L9257" t="s">
        <v>63</v>
      </c>
      <c r="M9257" t="s">
        <v>90</v>
      </c>
      <c r="N9257">
        <v>21</v>
      </c>
      <c r="O9257">
        <v>15</v>
      </c>
      <c r="P9257">
        <v>1624</v>
      </c>
      <c r="Q9257">
        <v>71695</v>
      </c>
    </row>
    <row r="9258" spans="1:17" x14ac:dyDescent="0.25">
      <c r="A9258" t="s">
        <v>167</v>
      </c>
      <c r="B9258" s="1" t="s">
        <v>428</v>
      </c>
      <c r="C9258">
        <v>2015</v>
      </c>
      <c r="D9258" s="15">
        <f>DATE(cars[[#This Row],[year_1]],1,1)</f>
        <v>42005</v>
      </c>
      <c r="E9258" t="s">
        <v>44</v>
      </c>
      <c r="F9258" s="4">
        <v>420</v>
      </c>
      <c r="G9258">
        <v>8</v>
      </c>
      <c r="H9258" t="s">
        <v>33</v>
      </c>
      <c r="I9258" t="s">
        <v>19</v>
      </c>
      <c r="J9258">
        <v>4</v>
      </c>
      <c r="K9258" t="s">
        <v>127</v>
      </c>
      <c r="L9258" t="s">
        <v>63</v>
      </c>
      <c r="M9258" t="s">
        <v>90</v>
      </c>
      <c r="N9258">
        <v>22</v>
      </c>
      <c r="O9258">
        <v>15</v>
      </c>
      <c r="P9258">
        <v>1624</v>
      </c>
      <c r="Q9258">
        <v>72970</v>
      </c>
    </row>
    <row r="9259" spans="1:17" x14ac:dyDescent="0.25">
      <c r="A9259" t="s">
        <v>167</v>
      </c>
      <c r="B9259" s="1" t="s">
        <v>428</v>
      </c>
      <c r="C9259">
        <v>2015</v>
      </c>
      <c r="D9259" s="15">
        <f>DATE(cars[[#This Row],[year_1]],1,1)</f>
        <v>42005</v>
      </c>
      <c r="E9259" t="s">
        <v>44</v>
      </c>
      <c r="F9259" s="4">
        <v>420</v>
      </c>
      <c r="G9259">
        <v>8</v>
      </c>
      <c r="H9259" t="s">
        <v>33</v>
      </c>
      <c r="I9259" t="s">
        <v>91</v>
      </c>
      <c r="J9259">
        <v>4</v>
      </c>
      <c r="K9259" t="s">
        <v>127</v>
      </c>
      <c r="L9259" t="s">
        <v>63</v>
      </c>
      <c r="M9259" t="s">
        <v>90</v>
      </c>
      <c r="N9259">
        <v>21</v>
      </c>
      <c r="O9259">
        <v>15</v>
      </c>
      <c r="P9259">
        <v>1624</v>
      </c>
      <c r="Q9259">
        <v>75570</v>
      </c>
    </row>
    <row r="9260" spans="1:17" x14ac:dyDescent="0.25">
      <c r="A9260" t="s">
        <v>167</v>
      </c>
      <c r="B9260" s="1" t="s">
        <v>428</v>
      </c>
      <c r="C9260">
        <v>2015</v>
      </c>
      <c r="D9260" s="15">
        <f>DATE(cars[[#This Row],[year_1]],1,1)</f>
        <v>42005</v>
      </c>
      <c r="E9260" t="s">
        <v>44</v>
      </c>
      <c r="F9260" s="4">
        <v>420</v>
      </c>
      <c r="G9260">
        <v>8</v>
      </c>
      <c r="H9260" t="s">
        <v>33</v>
      </c>
      <c r="I9260" t="s">
        <v>19</v>
      </c>
      <c r="J9260">
        <v>4</v>
      </c>
      <c r="K9260" t="s">
        <v>348</v>
      </c>
      <c r="L9260" t="s">
        <v>63</v>
      </c>
      <c r="M9260" t="s">
        <v>90</v>
      </c>
      <c r="N9260">
        <v>22</v>
      </c>
      <c r="O9260">
        <v>15</v>
      </c>
      <c r="P9260">
        <v>1624</v>
      </c>
      <c r="Q9260">
        <v>81470</v>
      </c>
    </row>
    <row r="9261" spans="1:17" x14ac:dyDescent="0.25">
      <c r="A9261" t="s">
        <v>167</v>
      </c>
      <c r="B9261" s="1" t="s">
        <v>428</v>
      </c>
      <c r="C9261">
        <v>2015</v>
      </c>
      <c r="D9261" s="15">
        <f>DATE(cars[[#This Row],[year_1]],1,1)</f>
        <v>42005</v>
      </c>
      <c r="E9261" t="s">
        <v>44</v>
      </c>
      <c r="F9261" s="4">
        <v>420</v>
      </c>
      <c r="G9261">
        <v>8</v>
      </c>
      <c r="H9261" t="s">
        <v>33</v>
      </c>
      <c r="I9261" t="s">
        <v>19</v>
      </c>
      <c r="J9261">
        <v>4</v>
      </c>
      <c r="K9261" t="s">
        <v>348</v>
      </c>
      <c r="L9261" t="s">
        <v>63</v>
      </c>
      <c r="M9261" t="s">
        <v>90</v>
      </c>
      <c r="N9261">
        <v>21</v>
      </c>
      <c r="O9261">
        <v>15</v>
      </c>
      <c r="P9261">
        <v>1624</v>
      </c>
      <c r="Q9261">
        <v>75695</v>
      </c>
    </row>
    <row r="9262" spans="1:17" x14ac:dyDescent="0.25">
      <c r="A9262" t="s">
        <v>167</v>
      </c>
      <c r="B9262" s="1" t="s">
        <v>428</v>
      </c>
      <c r="C9262">
        <v>2015</v>
      </c>
      <c r="D9262" s="15">
        <f>DATE(cars[[#This Row],[year_1]],1,1)</f>
        <v>42005</v>
      </c>
      <c r="E9262" t="s">
        <v>44</v>
      </c>
      <c r="F9262" s="4">
        <v>420</v>
      </c>
      <c r="G9262">
        <v>8</v>
      </c>
      <c r="H9262" t="s">
        <v>33</v>
      </c>
      <c r="I9262" t="s">
        <v>91</v>
      </c>
      <c r="J9262">
        <v>4</v>
      </c>
      <c r="K9262" t="s">
        <v>348</v>
      </c>
      <c r="L9262" t="s">
        <v>63</v>
      </c>
      <c r="M9262" t="s">
        <v>90</v>
      </c>
      <c r="N9262">
        <v>21</v>
      </c>
      <c r="O9262">
        <v>15</v>
      </c>
      <c r="P9262">
        <v>1624</v>
      </c>
      <c r="Q9262">
        <v>79570</v>
      </c>
    </row>
    <row r="9263" spans="1:17" x14ac:dyDescent="0.25">
      <c r="A9263" t="s">
        <v>167</v>
      </c>
      <c r="B9263" s="1" t="s">
        <v>428</v>
      </c>
      <c r="C9263">
        <v>2015</v>
      </c>
      <c r="D9263" s="15">
        <f>DATE(cars[[#This Row],[year_1]],1,1)</f>
        <v>42005</v>
      </c>
      <c r="E9263" t="s">
        <v>44</v>
      </c>
      <c r="F9263" s="4">
        <v>420</v>
      </c>
      <c r="G9263">
        <v>8</v>
      </c>
      <c r="H9263" t="s">
        <v>33</v>
      </c>
      <c r="I9263" t="s">
        <v>19</v>
      </c>
      <c r="J9263">
        <v>4</v>
      </c>
      <c r="K9263" t="s">
        <v>348</v>
      </c>
      <c r="L9263" t="s">
        <v>63</v>
      </c>
      <c r="M9263" t="s">
        <v>90</v>
      </c>
      <c r="N9263">
        <v>22</v>
      </c>
      <c r="O9263">
        <v>15</v>
      </c>
      <c r="P9263">
        <v>1624</v>
      </c>
      <c r="Q9263">
        <v>89275</v>
      </c>
    </row>
    <row r="9264" spans="1:17" x14ac:dyDescent="0.25">
      <c r="A9264" t="s">
        <v>167</v>
      </c>
      <c r="B9264" s="1" t="s">
        <v>428</v>
      </c>
      <c r="C9264">
        <v>2016</v>
      </c>
      <c r="D9264" s="15">
        <f>DATE(cars[[#This Row],[year_1]],1,1)</f>
        <v>42370</v>
      </c>
      <c r="E9264" t="s">
        <v>38</v>
      </c>
      <c r="F9264" s="4">
        <v>420</v>
      </c>
      <c r="G9264">
        <v>8</v>
      </c>
      <c r="H9264" t="s">
        <v>33</v>
      </c>
      <c r="I9264" t="s">
        <v>19</v>
      </c>
      <c r="J9264">
        <v>4</v>
      </c>
      <c r="K9264" t="s">
        <v>24</v>
      </c>
      <c r="L9264" t="s">
        <v>63</v>
      </c>
      <c r="M9264" t="s">
        <v>90</v>
      </c>
      <c r="N9264">
        <v>22</v>
      </c>
      <c r="O9264">
        <v>15</v>
      </c>
      <c r="P9264">
        <v>1624</v>
      </c>
      <c r="Q9264">
        <v>81545</v>
      </c>
    </row>
    <row r="9265" spans="1:17" x14ac:dyDescent="0.25">
      <c r="A9265" t="s">
        <v>167</v>
      </c>
      <c r="B9265" s="1" t="s">
        <v>428</v>
      </c>
      <c r="C9265">
        <v>2016</v>
      </c>
      <c r="D9265" s="15">
        <f>DATE(cars[[#This Row],[year_1]],1,1)</f>
        <v>42370</v>
      </c>
      <c r="E9265" t="s">
        <v>38</v>
      </c>
      <c r="F9265" s="4">
        <v>420</v>
      </c>
      <c r="G9265">
        <v>8</v>
      </c>
      <c r="H9265" t="s">
        <v>33</v>
      </c>
      <c r="I9265" t="s">
        <v>19</v>
      </c>
      <c r="J9265">
        <v>4</v>
      </c>
      <c r="K9265" t="s">
        <v>24</v>
      </c>
      <c r="L9265" t="s">
        <v>63</v>
      </c>
      <c r="M9265" t="s">
        <v>90</v>
      </c>
      <c r="N9265">
        <v>22</v>
      </c>
      <c r="O9265">
        <v>15</v>
      </c>
      <c r="P9265">
        <v>1624</v>
      </c>
      <c r="Q9265">
        <v>89350</v>
      </c>
    </row>
    <row r="9266" spans="1:17" x14ac:dyDescent="0.25">
      <c r="A9266" t="s">
        <v>167</v>
      </c>
      <c r="B9266" s="1" t="s">
        <v>428</v>
      </c>
      <c r="C9266">
        <v>2016</v>
      </c>
      <c r="D9266" s="15">
        <f>DATE(cars[[#This Row],[year_1]],1,1)</f>
        <v>42370</v>
      </c>
      <c r="E9266" t="s">
        <v>38</v>
      </c>
      <c r="F9266" s="4">
        <v>420</v>
      </c>
      <c r="G9266">
        <v>8</v>
      </c>
      <c r="H9266" t="s">
        <v>33</v>
      </c>
      <c r="I9266" t="s">
        <v>91</v>
      </c>
      <c r="J9266">
        <v>4</v>
      </c>
      <c r="K9266" t="s">
        <v>24</v>
      </c>
      <c r="L9266" t="s">
        <v>63</v>
      </c>
      <c r="M9266" t="s">
        <v>90</v>
      </c>
      <c r="N9266">
        <v>21</v>
      </c>
      <c r="O9266">
        <v>15</v>
      </c>
      <c r="P9266">
        <v>1624</v>
      </c>
      <c r="Q9266">
        <v>79645</v>
      </c>
    </row>
    <row r="9267" spans="1:17" x14ac:dyDescent="0.25">
      <c r="A9267" t="s">
        <v>167</v>
      </c>
      <c r="B9267" s="1" t="s">
        <v>428</v>
      </c>
      <c r="C9267">
        <v>2016</v>
      </c>
      <c r="D9267" s="15">
        <f>DATE(cars[[#This Row],[year_1]],1,1)</f>
        <v>42370</v>
      </c>
      <c r="E9267" t="s">
        <v>38</v>
      </c>
      <c r="F9267" s="4">
        <v>420</v>
      </c>
      <c r="G9267">
        <v>8</v>
      </c>
      <c r="H9267" t="s">
        <v>33</v>
      </c>
      <c r="I9267" t="s">
        <v>91</v>
      </c>
      <c r="J9267">
        <v>4</v>
      </c>
      <c r="K9267" t="s">
        <v>24</v>
      </c>
      <c r="L9267" t="s">
        <v>63</v>
      </c>
      <c r="M9267" t="s">
        <v>90</v>
      </c>
      <c r="N9267">
        <v>21</v>
      </c>
      <c r="O9267">
        <v>15</v>
      </c>
      <c r="P9267">
        <v>1624</v>
      </c>
      <c r="Q9267">
        <v>84145</v>
      </c>
    </row>
    <row r="9268" spans="1:17" x14ac:dyDescent="0.25">
      <c r="A9268" t="s">
        <v>167</v>
      </c>
      <c r="B9268" s="1" t="s">
        <v>428</v>
      </c>
      <c r="C9268">
        <v>2016</v>
      </c>
      <c r="D9268" s="15">
        <f>DATE(cars[[#This Row],[year_1]],1,1)</f>
        <v>42370</v>
      </c>
      <c r="E9268" t="s">
        <v>38</v>
      </c>
      <c r="F9268" s="4">
        <v>420</v>
      </c>
      <c r="G9268">
        <v>8</v>
      </c>
      <c r="H9268" t="s">
        <v>33</v>
      </c>
      <c r="I9268" t="s">
        <v>91</v>
      </c>
      <c r="J9268">
        <v>4</v>
      </c>
      <c r="K9268" t="s">
        <v>24</v>
      </c>
      <c r="L9268" t="s">
        <v>63</v>
      </c>
      <c r="M9268" t="s">
        <v>90</v>
      </c>
      <c r="N9268">
        <v>21</v>
      </c>
      <c r="O9268">
        <v>15</v>
      </c>
      <c r="P9268">
        <v>1624</v>
      </c>
      <c r="Q9268">
        <v>91950</v>
      </c>
    </row>
    <row r="9269" spans="1:17" x14ac:dyDescent="0.25">
      <c r="A9269" t="s">
        <v>167</v>
      </c>
      <c r="B9269" s="1" t="s">
        <v>428</v>
      </c>
      <c r="C9269">
        <v>2016</v>
      </c>
      <c r="D9269" s="15">
        <f>DATE(cars[[#This Row],[year_1]],1,1)</f>
        <v>42370</v>
      </c>
      <c r="E9269" t="s">
        <v>38</v>
      </c>
      <c r="F9269" s="4">
        <v>420</v>
      </c>
      <c r="G9269">
        <v>8</v>
      </c>
      <c r="H9269" t="s">
        <v>33</v>
      </c>
      <c r="I9269" t="s">
        <v>19</v>
      </c>
      <c r="J9269">
        <v>4</v>
      </c>
      <c r="K9269" t="s">
        <v>24</v>
      </c>
      <c r="L9269" t="s">
        <v>63</v>
      </c>
      <c r="M9269" t="s">
        <v>90</v>
      </c>
      <c r="N9269">
        <v>22</v>
      </c>
      <c r="O9269">
        <v>15</v>
      </c>
      <c r="P9269">
        <v>1624</v>
      </c>
      <c r="Q9269">
        <v>77045</v>
      </c>
    </row>
    <row r="9270" spans="1:17" x14ac:dyDescent="0.25">
      <c r="A9270" t="s">
        <v>167</v>
      </c>
      <c r="B9270" s="1" t="s">
        <v>428</v>
      </c>
      <c r="C9270">
        <v>2016</v>
      </c>
      <c r="D9270" s="15">
        <f>DATE(cars[[#This Row],[year_1]],1,1)</f>
        <v>42370</v>
      </c>
      <c r="E9270" t="s">
        <v>38</v>
      </c>
      <c r="F9270" s="4">
        <v>420</v>
      </c>
      <c r="G9270">
        <v>8</v>
      </c>
      <c r="H9270" t="s">
        <v>33</v>
      </c>
      <c r="I9270" t="s">
        <v>91</v>
      </c>
      <c r="J9270">
        <v>4</v>
      </c>
      <c r="K9270" t="s">
        <v>27</v>
      </c>
      <c r="L9270" t="s">
        <v>63</v>
      </c>
      <c r="M9270" t="s">
        <v>90</v>
      </c>
      <c r="N9270">
        <v>21</v>
      </c>
      <c r="O9270">
        <v>15</v>
      </c>
      <c r="P9270">
        <v>1624</v>
      </c>
      <c r="Q9270">
        <v>75570</v>
      </c>
    </row>
    <row r="9271" spans="1:17" x14ac:dyDescent="0.25">
      <c r="A9271" t="s">
        <v>167</v>
      </c>
      <c r="B9271" s="1" t="s">
        <v>428</v>
      </c>
      <c r="C9271">
        <v>2016</v>
      </c>
      <c r="D9271" s="15">
        <f>DATE(cars[[#This Row],[year_1]],1,1)</f>
        <v>42370</v>
      </c>
      <c r="E9271" t="s">
        <v>38</v>
      </c>
      <c r="F9271" s="4">
        <v>420</v>
      </c>
      <c r="G9271">
        <v>8</v>
      </c>
      <c r="H9271" t="s">
        <v>33</v>
      </c>
      <c r="I9271" t="s">
        <v>19</v>
      </c>
      <c r="J9271">
        <v>4</v>
      </c>
      <c r="K9271" t="s">
        <v>27</v>
      </c>
      <c r="L9271" t="s">
        <v>63</v>
      </c>
      <c r="M9271" t="s">
        <v>90</v>
      </c>
      <c r="N9271">
        <v>22</v>
      </c>
      <c r="O9271">
        <v>15</v>
      </c>
      <c r="P9271">
        <v>1624</v>
      </c>
      <c r="Q9271">
        <v>72970</v>
      </c>
    </row>
    <row r="9272" spans="1:17" x14ac:dyDescent="0.25">
      <c r="A9272" t="s">
        <v>167</v>
      </c>
      <c r="B9272" s="1" t="s">
        <v>428</v>
      </c>
      <c r="C9272">
        <v>2017</v>
      </c>
      <c r="D9272" s="15">
        <f>DATE(cars[[#This Row],[year_1]],1,1)</f>
        <v>42736</v>
      </c>
      <c r="E9272" t="s">
        <v>38</v>
      </c>
      <c r="F9272" s="4">
        <v>420</v>
      </c>
      <c r="G9272">
        <v>8</v>
      </c>
      <c r="H9272" t="s">
        <v>33</v>
      </c>
      <c r="I9272" t="s">
        <v>19</v>
      </c>
      <c r="J9272">
        <v>4</v>
      </c>
      <c r="K9272" t="s">
        <v>24</v>
      </c>
      <c r="L9272" t="s">
        <v>63</v>
      </c>
      <c r="M9272" t="s">
        <v>90</v>
      </c>
      <c r="N9272">
        <v>22</v>
      </c>
      <c r="O9272">
        <v>15</v>
      </c>
      <c r="P9272">
        <v>1624</v>
      </c>
      <c r="Q9272">
        <v>92195</v>
      </c>
    </row>
    <row r="9273" spans="1:17" x14ac:dyDescent="0.25">
      <c r="A9273" t="s">
        <v>167</v>
      </c>
      <c r="B9273" s="1" t="s">
        <v>428</v>
      </c>
      <c r="C9273">
        <v>2017</v>
      </c>
      <c r="D9273" s="15">
        <f>DATE(cars[[#This Row],[year_1]],1,1)</f>
        <v>42736</v>
      </c>
      <c r="E9273" t="s">
        <v>38</v>
      </c>
      <c r="F9273" s="4">
        <v>420</v>
      </c>
      <c r="G9273">
        <v>8</v>
      </c>
      <c r="H9273" t="s">
        <v>33</v>
      </c>
      <c r="I9273" t="s">
        <v>91</v>
      </c>
      <c r="J9273">
        <v>4</v>
      </c>
      <c r="K9273" t="s">
        <v>24</v>
      </c>
      <c r="L9273" t="s">
        <v>63</v>
      </c>
      <c r="M9273" t="s">
        <v>90</v>
      </c>
      <c r="N9273">
        <v>20</v>
      </c>
      <c r="O9273">
        <v>15</v>
      </c>
      <c r="P9273">
        <v>1624</v>
      </c>
      <c r="Q9273">
        <v>80995</v>
      </c>
    </row>
    <row r="9274" spans="1:17" x14ac:dyDescent="0.25">
      <c r="A9274" t="s">
        <v>167</v>
      </c>
      <c r="B9274" s="1" t="s">
        <v>428</v>
      </c>
      <c r="C9274">
        <v>2017</v>
      </c>
      <c r="D9274" s="15">
        <f>DATE(cars[[#This Row],[year_1]],1,1)</f>
        <v>42736</v>
      </c>
      <c r="E9274" t="s">
        <v>38</v>
      </c>
      <c r="F9274" s="4">
        <v>420</v>
      </c>
      <c r="G9274">
        <v>8</v>
      </c>
      <c r="H9274" t="s">
        <v>33</v>
      </c>
      <c r="I9274" t="s">
        <v>19</v>
      </c>
      <c r="J9274">
        <v>4</v>
      </c>
      <c r="K9274" t="s">
        <v>24</v>
      </c>
      <c r="L9274" t="s">
        <v>63</v>
      </c>
      <c r="M9274" t="s">
        <v>90</v>
      </c>
      <c r="N9274">
        <v>22</v>
      </c>
      <c r="O9274">
        <v>15</v>
      </c>
      <c r="P9274">
        <v>1624</v>
      </c>
      <c r="Q9274">
        <v>82895</v>
      </c>
    </row>
    <row r="9275" spans="1:17" x14ac:dyDescent="0.25">
      <c r="A9275" t="s">
        <v>167</v>
      </c>
      <c r="B9275" s="1" t="s">
        <v>428</v>
      </c>
      <c r="C9275">
        <v>2017</v>
      </c>
      <c r="D9275" s="15">
        <f>DATE(cars[[#This Row],[year_1]],1,1)</f>
        <v>42736</v>
      </c>
      <c r="E9275" t="s">
        <v>38</v>
      </c>
      <c r="F9275" s="4">
        <v>420</v>
      </c>
      <c r="G9275">
        <v>8</v>
      </c>
      <c r="H9275" t="s">
        <v>33</v>
      </c>
      <c r="I9275" t="s">
        <v>91</v>
      </c>
      <c r="J9275">
        <v>4</v>
      </c>
      <c r="K9275" t="s">
        <v>24</v>
      </c>
      <c r="L9275" t="s">
        <v>63</v>
      </c>
      <c r="M9275" t="s">
        <v>90</v>
      </c>
      <c r="N9275">
        <v>20</v>
      </c>
      <c r="O9275">
        <v>15</v>
      </c>
      <c r="P9275">
        <v>1624</v>
      </c>
      <c r="Q9275">
        <v>85495</v>
      </c>
    </row>
    <row r="9276" spans="1:17" x14ac:dyDescent="0.25">
      <c r="A9276" t="s">
        <v>167</v>
      </c>
      <c r="B9276" s="1" t="s">
        <v>428</v>
      </c>
      <c r="C9276">
        <v>2017</v>
      </c>
      <c r="D9276" s="15">
        <f>DATE(cars[[#This Row],[year_1]],1,1)</f>
        <v>42736</v>
      </c>
      <c r="E9276" t="s">
        <v>38</v>
      </c>
      <c r="F9276" s="4">
        <v>420</v>
      </c>
      <c r="G9276">
        <v>8</v>
      </c>
      <c r="H9276" t="s">
        <v>33</v>
      </c>
      <c r="I9276" t="s">
        <v>91</v>
      </c>
      <c r="J9276">
        <v>4</v>
      </c>
      <c r="K9276" t="s">
        <v>24</v>
      </c>
      <c r="L9276" t="s">
        <v>63</v>
      </c>
      <c r="M9276" t="s">
        <v>90</v>
      </c>
      <c r="N9276">
        <v>20</v>
      </c>
      <c r="O9276">
        <v>15</v>
      </c>
      <c r="P9276">
        <v>1624</v>
      </c>
      <c r="Q9276">
        <v>94795</v>
      </c>
    </row>
    <row r="9277" spans="1:17" x14ac:dyDescent="0.25">
      <c r="A9277" t="s">
        <v>167</v>
      </c>
      <c r="B9277" s="1" t="s">
        <v>428</v>
      </c>
      <c r="C9277">
        <v>2017</v>
      </c>
      <c r="D9277" s="15">
        <f>DATE(cars[[#This Row],[year_1]],1,1)</f>
        <v>42736</v>
      </c>
      <c r="E9277" t="s">
        <v>38</v>
      </c>
      <c r="F9277" s="4">
        <v>420</v>
      </c>
      <c r="G9277">
        <v>8</v>
      </c>
      <c r="H9277" t="s">
        <v>33</v>
      </c>
      <c r="I9277" t="s">
        <v>91</v>
      </c>
      <c r="J9277">
        <v>4</v>
      </c>
      <c r="K9277" t="s">
        <v>24</v>
      </c>
      <c r="L9277" t="s">
        <v>63</v>
      </c>
      <c r="M9277" t="s">
        <v>90</v>
      </c>
      <c r="N9277">
        <v>20</v>
      </c>
      <c r="O9277">
        <v>15</v>
      </c>
      <c r="P9277">
        <v>1624</v>
      </c>
      <c r="Q9277">
        <v>75995</v>
      </c>
    </row>
    <row r="9278" spans="1:17" x14ac:dyDescent="0.25">
      <c r="A9278" t="s">
        <v>167</v>
      </c>
      <c r="B9278" s="1" t="s">
        <v>428</v>
      </c>
      <c r="C9278">
        <v>2017</v>
      </c>
      <c r="D9278" s="15">
        <f>DATE(cars[[#This Row],[year_1]],1,1)</f>
        <v>42736</v>
      </c>
      <c r="E9278" t="s">
        <v>38</v>
      </c>
      <c r="F9278" s="4">
        <v>420</v>
      </c>
      <c r="G9278">
        <v>8</v>
      </c>
      <c r="H9278" t="s">
        <v>33</v>
      </c>
      <c r="I9278" t="s">
        <v>19</v>
      </c>
      <c r="J9278">
        <v>4</v>
      </c>
      <c r="K9278" t="s">
        <v>24</v>
      </c>
      <c r="L9278" t="s">
        <v>63</v>
      </c>
      <c r="M9278" t="s">
        <v>90</v>
      </c>
      <c r="N9278">
        <v>22</v>
      </c>
      <c r="O9278">
        <v>15</v>
      </c>
      <c r="P9278">
        <v>1624</v>
      </c>
      <c r="Q9278">
        <v>73395</v>
      </c>
    </row>
    <row r="9279" spans="1:17" x14ac:dyDescent="0.25">
      <c r="A9279" t="s">
        <v>167</v>
      </c>
      <c r="B9279" s="1" t="s">
        <v>428</v>
      </c>
      <c r="C9279">
        <v>2017</v>
      </c>
      <c r="D9279" s="15">
        <f>DATE(cars[[#This Row],[year_1]],1,1)</f>
        <v>42736</v>
      </c>
      <c r="E9279" t="s">
        <v>38</v>
      </c>
      <c r="F9279" s="4">
        <v>420</v>
      </c>
      <c r="G9279">
        <v>8</v>
      </c>
      <c r="H9279" t="s">
        <v>33</v>
      </c>
      <c r="I9279" t="s">
        <v>19</v>
      </c>
      <c r="J9279">
        <v>4</v>
      </c>
      <c r="K9279" t="s">
        <v>24</v>
      </c>
      <c r="L9279" t="s">
        <v>63</v>
      </c>
      <c r="M9279" t="s">
        <v>90</v>
      </c>
      <c r="N9279">
        <v>22</v>
      </c>
      <c r="O9279">
        <v>15</v>
      </c>
      <c r="P9279">
        <v>1624</v>
      </c>
      <c r="Q9279">
        <v>78395</v>
      </c>
    </row>
    <row r="9280" spans="1:17" x14ac:dyDescent="0.25">
      <c r="A9280" t="s">
        <v>503</v>
      </c>
      <c r="B9280" s="1" t="s">
        <v>504</v>
      </c>
      <c r="C9280">
        <v>2017</v>
      </c>
      <c r="D9280" s="15">
        <f>DATE(cars[[#This Row],[year_1]],1,1)</f>
        <v>42736</v>
      </c>
      <c r="E9280" t="s">
        <v>38</v>
      </c>
      <c r="F9280" s="4">
        <v>420</v>
      </c>
      <c r="G9280">
        <v>8</v>
      </c>
      <c r="H9280" t="s">
        <v>33</v>
      </c>
      <c r="I9280" t="s">
        <v>19</v>
      </c>
      <c r="J9280">
        <v>4</v>
      </c>
      <c r="K9280" t="s">
        <v>26</v>
      </c>
      <c r="L9280" t="s">
        <v>63</v>
      </c>
      <c r="M9280" t="s">
        <v>32</v>
      </c>
      <c r="N9280">
        <v>23</v>
      </c>
      <c r="O9280">
        <v>15</v>
      </c>
      <c r="P9280">
        <v>21</v>
      </c>
      <c r="Q9280">
        <v>54550</v>
      </c>
    </row>
    <row r="9281" spans="1:17" x14ac:dyDescent="0.25">
      <c r="A9281" t="s">
        <v>139</v>
      </c>
      <c r="B9281" s="1" t="s">
        <v>1041</v>
      </c>
      <c r="C9281">
        <v>2015</v>
      </c>
      <c r="D9281" s="15">
        <f>DATE(cars[[#This Row],[year_1]],1,1)</f>
        <v>42005</v>
      </c>
      <c r="E9281" t="s">
        <v>38</v>
      </c>
      <c r="F9281" s="4">
        <v>420</v>
      </c>
      <c r="G9281">
        <v>8</v>
      </c>
      <c r="H9281" t="s">
        <v>33</v>
      </c>
      <c r="I9281" t="s">
        <v>19</v>
      </c>
      <c r="J9281">
        <v>4</v>
      </c>
      <c r="K9281" t="s">
        <v>39</v>
      </c>
      <c r="L9281" t="s">
        <v>63</v>
      </c>
      <c r="M9281" t="s">
        <v>90</v>
      </c>
      <c r="N9281">
        <v>21</v>
      </c>
      <c r="O9281">
        <v>15</v>
      </c>
      <c r="P9281">
        <v>549</v>
      </c>
      <c r="Q9281">
        <v>67220</v>
      </c>
    </row>
    <row r="9282" spans="1:17" x14ac:dyDescent="0.25">
      <c r="A9282" t="s">
        <v>139</v>
      </c>
      <c r="B9282" s="1" t="s">
        <v>1041</v>
      </c>
      <c r="C9282">
        <v>2016</v>
      </c>
      <c r="D9282" s="15">
        <f>DATE(cars[[#This Row],[year_1]],1,1)</f>
        <v>42370</v>
      </c>
      <c r="E9282" t="s">
        <v>38</v>
      </c>
      <c r="F9282" s="4">
        <v>420</v>
      </c>
      <c r="G9282">
        <v>8</v>
      </c>
      <c r="H9282" t="s">
        <v>33</v>
      </c>
      <c r="I9282" t="s">
        <v>19</v>
      </c>
      <c r="J9282">
        <v>4</v>
      </c>
      <c r="K9282" t="s">
        <v>39</v>
      </c>
      <c r="L9282" t="s">
        <v>63</v>
      </c>
      <c r="M9282" t="s">
        <v>90</v>
      </c>
      <c r="N9282">
        <v>22</v>
      </c>
      <c r="O9282">
        <v>15</v>
      </c>
      <c r="P9282">
        <v>549</v>
      </c>
      <c r="Q9282">
        <v>68025</v>
      </c>
    </row>
    <row r="9283" spans="1:17" x14ac:dyDescent="0.25">
      <c r="A9283" t="s">
        <v>139</v>
      </c>
      <c r="B9283" s="1" t="s">
        <v>1041</v>
      </c>
      <c r="C9283">
        <v>2017</v>
      </c>
      <c r="D9283" s="15">
        <f>DATE(cars[[#This Row],[year_1]],1,1)</f>
        <v>42736</v>
      </c>
      <c r="E9283" t="s">
        <v>38</v>
      </c>
      <c r="F9283" s="4">
        <v>420</v>
      </c>
      <c r="G9283">
        <v>8</v>
      </c>
      <c r="H9283" t="s">
        <v>33</v>
      </c>
      <c r="I9283" t="s">
        <v>19</v>
      </c>
      <c r="J9283">
        <v>4</v>
      </c>
      <c r="K9283" t="s">
        <v>39</v>
      </c>
      <c r="L9283" t="s">
        <v>63</v>
      </c>
      <c r="M9283" t="s">
        <v>90</v>
      </c>
      <c r="N9283">
        <v>22</v>
      </c>
      <c r="O9283">
        <v>15</v>
      </c>
      <c r="P9283">
        <v>549</v>
      </c>
      <c r="Q9283">
        <v>68665</v>
      </c>
    </row>
    <row r="9284" spans="1:17" x14ac:dyDescent="0.25">
      <c r="A9284" t="s">
        <v>139</v>
      </c>
      <c r="B9284" s="1" t="s">
        <v>1042</v>
      </c>
      <c r="C9284">
        <v>2015</v>
      </c>
      <c r="D9284" s="15">
        <f>DATE(cars[[#This Row],[year_1]],1,1)</f>
        <v>42005</v>
      </c>
      <c r="E9284" t="s">
        <v>38</v>
      </c>
      <c r="F9284" s="4">
        <v>420</v>
      </c>
      <c r="G9284">
        <v>8</v>
      </c>
      <c r="H9284" t="s">
        <v>33</v>
      </c>
      <c r="I9284" t="s">
        <v>19</v>
      </c>
      <c r="J9284">
        <v>4</v>
      </c>
      <c r="K9284" t="s">
        <v>49</v>
      </c>
      <c r="L9284" t="s">
        <v>63</v>
      </c>
      <c r="M9284" t="s">
        <v>90</v>
      </c>
      <c r="N9284">
        <v>21</v>
      </c>
      <c r="O9284">
        <v>15</v>
      </c>
      <c r="P9284">
        <v>549</v>
      </c>
      <c r="Q9284">
        <v>64520</v>
      </c>
    </row>
    <row r="9285" spans="1:17" x14ac:dyDescent="0.25">
      <c r="A9285" t="s">
        <v>139</v>
      </c>
      <c r="B9285" s="1" t="s">
        <v>1042</v>
      </c>
      <c r="C9285">
        <v>2016</v>
      </c>
      <c r="D9285" s="15">
        <f>DATE(cars[[#This Row],[year_1]],1,1)</f>
        <v>42370</v>
      </c>
      <c r="E9285" t="s">
        <v>38</v>
      </c>
      <c r="F9285" s="4">
        <v>420</v>
      </c>
      <c r="G9285">
        <v>8</v>
      </c>
      <c r="H9285" t="s">
        <v>33</v>
      </c>
      <c r="I9285" t="s">
        <v>19</v>
      </c>
      <c r="J9285">
        <v>4</v>
      </c>
      <c r="K9285" t="s">
        <v>39</v>
      </c>
      <c r="L9285" t="s">
        <v>63</v>
      </c>
      <c r="M9285" t="s">
        <v>90</v>
      </c>
      <c r="N9285">
        <v>22</v>
      </c>
      <c r="O9285">
        <v>15</v>
      </c>
      <c r="P9285">
        <v>549</v>
      </c>
      <c r="Q9285">
        <v>65325</v>
      </c>
    </row>
    <row r="9286" spans="1:17" x14ac:dyDescent="0.25">
      <c r="A9286" t="s">
        <v>139</v>
      </c>
      <c r="B9286" s="1" t="s">
        <v>1042</v>
      </c>
      <c r="C9286">
        <v>2016</v>
      </c>
      <c r="D9286" s="15">
        <f>DATE(cars[[#This Row],[year_1]],1,1)</f>
        <v>42370</v>
      </c>
      <c r="E9286" t="s">
        <v>38</v>
      </c>
      <c r="F9286" s="4">
        <v>420</v>
      </c>
      <c r="G9286">
        <v>8</v>
      </c>
      <c r="H9286" t="s">
        <v>33</v>
      </c>
      <c r="I9286" t="s">
        <v>91</v>
      </c>
      <c r="J9286">
        <v>4</v>
      </c>
      <c r="K9286" t="s">
        <v>39</v>
      </c>
      <c r="L9286" t="s">
        <v>63</v>
      </c>
      <c r="M9286" t="s">
        <v>90</v>
      </c>
      <c r="N9286">
        <v>21</v>
      </c>
      <c r="O9286">
        <v>15</v>
      </c>
      <c r="P9286">
        <v>549</v>
      </c>
      <c r="Q9286">
        <v>68325</v>
      </c>
    </row>
    <row r="9287" spans="1:17" x14ac:dyDescent="0.25">
      <c r="A9287" t="s">
        <v>139</v>
      </c>
      <c r="B9287" s="1" t="s">
        <v>1042</v>
      </c>
      <c r="C9287">
        <v>2017</v>
      </c>
      <c r="D9287" s="15">
        <f>DATE(cars[[#This Row],[year_1]],1,1)</f>
        <v>42736</v>
      </c>
      <c r="E9287" t="s">
        <v>38</v>
      </c>
      <c r="F9287" s="4">
        <v>420</v>
      </c>
      <c r="G9287">
        <v>8</v>
      </c>
      <c r="H9287" t="s">
        <v>33</v>
      </c>
      <c r="I9287" t="s">
        <v>91</v>
      </c>
      <c r="J9287">
        <v>4</v>
      </c>
      <c r="K9287" t="s">
        <v>39</v>
      </c>
      <c r="L9287" t="s">
        <v>63</v>
      </c>
      <c r="M9287" t="s">
        <v>90</v>
      </c>
      <c r="N9287">
        <v>20</v>
      </c>
      <c r="O9287">
        <v>15</v>
      </c>
      <c r="P9287">
        <v>549</v>
      </c>
      <c r="Q9287">
        <v>68965</v>
      </c>
    </row>
    <row r="9288" spans="1:17" x14ac:dyDescent="0.25">
      <c r="A9288" t="s">
        <v>139</v>
      </c>
      <c r="B9288" s="1" t="s">
        <v>1042</v>
      </c>
      <c r="C9288">
        <v>2017</v>
      </c>
      <c r="D9288" s="15">
        <f>DATE(cars[[#This Row],[year_1]],1,1)</f>
        <v>42736</v>
      </c>
      <c r="E9288" t="s">
        <v>38</v>
      </c>
      <c r="F9288" s="4">
        <v>420</v>
      </c>
      <c r="G9288">
        <v>8</v>
      </c>
      <c r="H9288" t="s">
        <v>33</v>
      </c>
      <c r="I9288" t="s">
        <v>19</v>
      </c>
      <c r="J9288">
        <v>4</v>
      </c>
      <c r="K9288" t="s">
        <v>39</v>
      </c>
      <c r="L9288" t="s">
        <v>63</v>
      </c>
      <c r="M9288" t="s">
        <v>90</v>
      </c>
      <c r="N9288">
        <v>22</v>
      </c>
      <c r="O9288">
        <v>15</v>
      </c>
      <c r="P9288">
        <v>549</v>
      </c>
      <c r="Q9288">
        <v>65965</v>
      </c>
    </row>
    <row r="9289" spans="1:17" x14ac:dyDescent="0.25">
      <c r="A9289" t="s">
        <v>142</v>
      </c>
      <c r="B9289" s="1" t="s">
        <v>503</v>
      </c>
      <c r="C9289">
        <v>2015</v>
      </c>
      <c r="D9289" s="15">
        <f>DATE(cars[[#This Row],[year_1]],1,1)</f>
        <v>42005</v>
      </c>
      <c r="E9289" t="s">
        <v>38</v>
      </c>
      <c r="F9289" s="4">
        <v>420</v>
      </c>
      <c r="G9289">
        <v>8</v>
      </c>
      <c r="H9289" t="s">
        <v>33</v>
      </c>
      <c r="I9289" t="s">
        <v>19</v>
      </c>
      <c r="J9289">
        <v>4</v>
      </c>
      <c r="K9289" t="s">
        <v>26</v>
      </c>
      <c r="L9289" t="s">
        <v>63</v>
      </c>
      <c r="M9289" t="s">
        <v>32</v>
      </c>
      <c r="N9289">
        <v>23</v>
      </c>
      <c r="O9289">
        <v>15</v>
      </c>
      <c r="P9289">
        <v>1439</v>
      </c>
      <c r="Q9289">
        <v>51500</v>
      </c>
    </row>
    <row r="9290" spans="1:17" x14ac:dyDescent="0.25">
      <c r="A9290" t="s">
        <v>142</v>
      </c>
      <c r="B9290" s="1" t="s">
        <v>503</v>
      </c>
      <c r="C9290">
        <v>2016</v>
      </c>
      <c r="D9290" s="15">
        <f>DATE(cars[[#This Row],[year_1]],1,1)</f>
        <v>42370</v>
      </c>
      <c r="E9290" t="s">
        <v>38</v>
      </c>
      <c r="F9290" s="4">
        <v>420</v>
      </c>
      <c r="G9290">
        <v>8</v>
      </c>
      <c r="H9290" t="s">
        <v>33</v>
      </c>
      <c r="I9290" t="s">
        <v>19</v>
      </c>
      <c r="J9290">
        <v>4</v>
      </c>
      <c r="K9290" t="s">
        <v>26</v>
      </c>
      <c r="L9290" t="s">
        <v>63</v>
      </c>
      <c r="M9290" t="s">
        <v>32</v>
      </c>
      <c r="N9290">
        <v>23</v>
      </c>
      <c r="O9290">
        <v>15</v>
      </c>
      <c r="P9290">
        <v>1439</v>
      </c>
      <c r="Q9290">
        <v>53850</v>
      </c>
    </row>
    <row r="9291" spans="1:17" x14ac:dyDescent="0.25">
      <c r="A9291" t="s">
        <v>178</v>
      </c>
      <c r="B9291" s="1" t="s">
        <v>597</v>
      </c>
      <c r="C9291">
        <v>2015</v>
      </c>
      <c r="D9291" s="15">
        <f>DATE(cars[[#This Row],[year_1]],1,1)</f>
        <v>42005</v>
      </c>
      <c r="E9291" t="s">
        <v>38</v>
      </c>
      <c r="F9291" s="4">
        <v>420</v>
      </c>
      <c r="G9291">
        <v>8</v>
      </c>
      <c r="H9291" t="s">
        <v>33</v>
      </c>
      <c r="I9291" t="s">
        <v>19</v>
      </c>
      <c r="J9291">
        <v>4</v>
      </c>
      <c r="K9291" t="s">
        <v>26</v>
      </c>
      <c r="L9291" t="s">
        <v>63</v>
      </c>
      <c r="M9291" t="s">
        <v>32</v>
      </c>
      <c r="N9291">
        <v>23</v>
      </c>
      <c r="O9291">
        <v>15</v>
      </c>
      <c r="P9291">
        <v>1720</v>
      </c>
      <c r="Q9291">
        <v>59900</v>
      </c>
    </row>
    <row r="9292" spans="1:17" x14ac:dyDescent="0.25">
      <c r="A9292" t="s">
        <v>178</v>
      </c>
      <c r="B9292" s="1" t="s">
        <v>597</v>
      </c>
      <c r="C9292">
        <v>2015</v>
      </c>
      <c r="D9292" s="15">
        <f>DATE(cars[[#This Row],[year_1]],1,1)</f>
        <v>42005</v>
      </c>
      <c r="E9292" t="s">
        <v>38</v>
      </c>
      <c r="F9292" s="4">
        <v>420</v>
      </c>
      <c r="G9292">
        <v>8</v>
      </c>
      <c r="H9292" t="s">
        <v>33</v>
      </c>
      <c r="I9292" t="s">
        <v>19</v>
      </c>
      <c r="J9292">
        <v>4</v>
      </c>
      <c r="K9292" t="s">
        <v>26</v>
      </c>
      <c r="L9292" t="s">
        <v>63</v>
      </c>
      <c r="M9292" t="s">
        <v>32</v>
      </c>
      <c r="N9292">
        <v>23</v>
      </c>
      <c r="O9292">
        <v>15</v>
      </c>
      <c r="P9292">
        <v>1720</v>
      </c>
      <c r="Q9292">
        <v>54500</v>
      </c>
    </row>
    <row r="9293" spans="1:17" x14ac:dyDescent="0.25">
      <c r="A9293" t="s">
        <v>178</v>
      </c>
      <c r="B9293" s="1" t="s">
        <v>597</v>
      </c>
      <c r="C9293">
        <v>2016</v>
      </c>
      <c r="D9293" s="15">
        <f>DATE(cars[[#This Row],[year_1]],1,1)</f>
        <v>42370</v>
      </c>
      <c r="E9293" t="s">
        <v>38</v>
      </c>
      <c r="F9293" s="4">
        <v>420</v>
      </c>
      <c r="G9293">
        <v>8</v>
      </c>
      <c r="H9293" t="s">
        <v>33</v>
      </c>
      <c r="I9293" t="s">
        <v>19</v>
      </c>
      <c r="J9293">
        <v>4</v>
      </c>
      <c r="K9293" t="s">
        <v>26</v>
      </c>
      <c r="L9293" t="s">
        <v>63</v>
      </c>
      <c r="M9293" t="s">
        <v>32</v>
      </c>
      <c r="N9293">
        <v>23</v>
      </c>
      <c r="O9293">
        <v>15</v>
      </c>
      <c r="P9293">
        <v>1720</v>
      </c>
      <c r="Q9293">
        <v>61900</v>
      </c>
    </row>
    <row r="9294" spans="1:17" x14ac:dyDescent="0.25">
      <c r="A9294" t="s">
        <v>142</v>
      </c>
      <c r="B9294" s="1" t="s">
        <v>416</v>
      </c>
      <c r="C9294">
        <v>2014</v>
      </c>
      <c r="D9294" s="15">
        <f>DATE(cars[[#This Row],[year_1]],1,1)</f>
        <v>41640</v>
      </c>
      <c r="E9294" t="s">
        <v>38</v>
      </c>
      <c r="F9294" s="4">
        <v>429</v>
      </c>
      <c r="G9294">
        <v>8</v>
      </c>
      <c r="H9294" t="s">
        <v>33</v>
      </c>
      <c r="I9294" t="s">
        <v>19</v>
      </c>
      <c r="J9294">
        <v>4</v>
      </c>
      <c r="K9294" t="s">
        <v>26</v>
      </c>
      <c r="L9294" t="s">
        <v>63</v>
      </c>
      <c r="M9294" t="s">
        <v>32</v>
      </c>
      <c r="N9294">
        <v>23</v>
      </c>
      <c r="O9294">
        <v>15</v>
      </c>
      <c r="P9294">
        <v>1439</v>
      </c>
      <c r="Q9294">
        <v>61250</v>
      </c>
    </row>
    <row r="9295" spans="1:17" x14ac:dyDescent="0.25">
      <c r="A9295" t="s">
        <v>142</v>
      </c>
      <c r="B9295" s="1" t="s">
        <v>416</v>
      </c>
      <c r="C9295">
        <v>2014</v>
      </c>
      <c r="D9295" s="15">
        <f>DATE(cars[[#This Row],[year_1]],1,1)</f>
        <v>41640</v>
      </c>
      <c r="E9295" t="s">
        <v>38</v>
      </c>
      <c r="F9295" s="4">
        <v>429</v>
      </c>
      <c r="G9295">
        <v>8</v>
      </c>
      <c r="H9295" t="s">
        <v>33</v>
      </c>
      <c r="I9295" t="s">
        <v>19</v>
      </c>
      <c r="J9295">
        <v>4</v>
      </c>
      <c r="K9295" t="s">
        <v>26</v>
      </c>
      <c r="L9295" t="s">
        <v>63</v>
      </c>
      <c r="M9295" t="s">
        <v>32</v>
      </c>
      <c r="N9295">
        <v>23</v>
      </c>
      <c r="O9295">
        <v>15</v>
      </c>
      <c r="P9295">
        <v>1439</v>
      </c>
      <c r="Q9295">
        <v>68500</v>
      </c>
    </row>
    <row r="9296" spans="1:17" x14ac:dyDescent="0.25">
      <c r="A9296" t="s">
        <v>142</v>
      </c>
      <c r="B9296" s="1" t="s">
        <v>416</v>
      </c>
      <c r="C9296">
        <v>2015</v>
      </c>
      <c r="D9296" s="15">
        <f>DATE(cars[[#This Row],[year_1]],1,1)</f>
        <v>42005</v>
      </c>
      <c r="E9296" t="s">
        <v>38</v>
      </c>
      <c r="F9296" s="4">
        <v>429</v>
      </c>
      <c r="G9296">
        <v>8</v>
      </c>
      <c r="H9296" t="s">
        <v>33</v>
      </c>
      <c r="I9296" t="s">
        <v>19</v>
      </c>
      <c r="J9296">
        <v>4</v>
      </c>
      <c r="K9296" t="s">
        <v>26</v>
      </c>
      <c r="L9296" t="s">
        <v>63</v>
      </c>
      <c r="M9296" t="s">
        <v>32</v>
      </c>
      <c r="N9296">
        <v>23</v>
      </c>
      <c r="O9296">
        <v>15</v>
      </c>
      <c r="P9296">
        <v>1439</v>
      </c>
      <c r="Q9296">
        <v>61500</v>
      </c>
    </row>
    <row r="9297" spans="1:17" x14ac:dyDescent="0.25">
      <c r="A9297" t="s">
        <v>142</v>
      </c>
      <c r="B9297" s="1" t="s">
        <v>416</v>
      </c>
      <c r="C9297">
        <v>2015</v>
      </c>
      <c r="D9297" s="15">
        <f>DATE(cars[[#This Row],[year_1]],1,1)</f>
        <v>42005</v>
      </c>
      <c r="E9297" t="s">
        <v>38</v>
      </c>
      <c r="F9297" s="4">
        <v>429</v>
      </c>
      <c r="G9297">
        <v>8</v>
      </c>
      <c r="H9297" t="s">
        <v>33</v>
      </c>
      <c r="I9297" t="s">
        <v>19</v>
      </c>
      <c r="J9297">
        <v>4</v>
      </c>
      <c r="K9297" t="s">
        <v>26</v>
      </c>
      <c r="L9297" t="s">
        <v>63</v>
      </c>
      <c r="M9297" t="s">
        <v>32</v>
      </c>
      <c r="N9297">
        <v>23</v>
      </c>
      <c r="O9297">
        <v>15</v>
      </c>
      <c r="P9297">
        <v>1439</v>
      </c>
      <c r="Q9297">
        <v>68750</v>
      </c>
    </row>
    <row r="9298" spans="1:17" x14ac:dyDescent="0.25">
      <c r="A9298" t="s">
        <v>142</v>
      </c>
      <c r="B9298" s="1" t="s">
        <v>416</v>
      </c>
      <c r="C9298">
        <v>2016</v>
      </c>
      <c r="D9298" s="15">
        <f>DATE(cars[[#This Row],[year_1]],1,1)</f>
        <v>42370</v>
      </c>
      <c r="E9298" t="s">
        <v>38</v>
      </c>
      <c r="F9298" s="4">
        <v>429</v>
      </c>
      <c r="G9298">
        <v>8</v>
      </c>
      <c r="H9298" t="s">
        <v>33</v>
      </c>
      <c r="I9298" t="s">
        <v>19</v>
      </c>
      <c r="J9298">
        <v>4</v>
      </c>
      <c r="K9298" t="s">
        <v>26</v>
      </c>
      <c r="L9298" t="s">
        <v>63</v>
      </c>
      <c r="M9298" t="s">
        <v>32</v>
      </c>
      <c r="N9298">
        <v>23</v>
      </c>
      <c r="O9298">
        <v>15</v>
      </c>
      <c r="P9298">
        <v>1439</v>
      </c>
      <c r="Q9298">
        <v>68750</v>
      </c>
    </row>
    <row r="9299" spans="1:17" x14ac:dyDescent="0.25">
      <c r="A9299" t="s">
        <v>142</v>
      </c>
      <c r="B9299" s="1" t="s">
        <v>416</v>
      </c>
      <c r="C9299">
        <v>2016</v>
      </c>
      <c r="D9299" s="15">
        <f>DATE(cars[[#This Row],[year_1]],1,1)</f>
        <v>42370</v>
      </c>
      <c r="E9299" t="s">
        <v>38</v>
      </c>
      <c r="F9299" s="4">
        <v>429</v>
      </c>
      <c r="G9299">
        <v>8</v>
      </c>
      <c r="H9299" t="s">
        <v>33</v>
      </c>
      <c r="I9299" t="s">
        <v>19</v>
      </c>
      <c r="J9299">
        <v>4</v>
      </c>
      <c r="K9299" t="s">
        <v>26</v>
      </c>
      <c r="L9299" t="s">
        <v>63</v>
      </c>
      <c r="M9299" t="s">
        <v>32</v>
      </c>
      <c r="N9299">
        <v>23</v>
      </c>
      <c r="O9299">
        <v>15</v>
      </c>
      <c r="P9299">
        <v>1439</v>
      </c>
      <c r="Q9299">
        <v>61500</v>
      </c>
    </row>
    <row r="9300" spans="1:17" x14ac:dyDescent="0.25">
      <c r="A9300" t="s">
        <v>142</v>
      </c>
      <c r="B9300" s="1" t="s">
        <v>503</v>
      </c>
      <c r="C9300">
        <v>2014</v>
      </c>
      <c r="D9300" s="15">
        <f>DATE(cars[[#This Row],[year_1]],1,1)</f>
        <v>41640</v>
      </c>
      <c r="E9300" t="s">
        <v>38</v>
      </c>
      <c r="F9300" s="4">
        <v>429</v>
      </c>
      <c r="G9300">
        <v>8</v>
      </c>
      <c r="H9300" t="s">
        <v>33</v>
      </c>
      <c r="I9300" t="s">
        <v>19</v>
      </c>
      <c r="J9300">
        <v>4</v>
      </c>
      <c r="K9300" t="s">
        <v>20</v>
      </c>
      <c r="L9300" t="s">
        <v>63</v>
      </c>
      <c r="M9300" t="s">
        <v>32</v>
      </c>
      <c r="N9300">
        <v>23</v>
      </c>
      <c r="O9300">
        <v>15</v>
      </c>
      <c r="P9300">
        <v>1439</v>
      </c>
      <c r="Q9300">
        <v>47400</v>
      </c>
    </row>
    <row r="9301" spans="1:17" x14ac:dyDescent="0.25">
      <c r="A9301" t="s">
        <v>40</v>
      </c>
      <c r="B9301" s="1" t="s">
        <v>290</v>
      </c>
      <c r="C9301">
        <v>2012</v>
      </c>
      <c r="D9301" s="15">
        <f>DATE(cars[[#This Row],[year_1]],1,1)</f>
        <v>40909</v>
      </c>
      <c r="E9301" t="s">
        <v>17</v>
      </c>
      <c r="F9301" s="4">
        <v>429</v>
      </c>
      <c r="G9301">
        <v>8</v>
      </c>
      <c r="H9301" t="s">
        <v>33</v>
      </c>
      <c r="I9301" t="s">
        <v>34</v>
      </c>
      <c r="J9301">
        <v>2</v>
      </c>
      <c r="K9301" t="s">
        <v>26</v>
      </c>
      <c r="L9301" t="s">
        <v>63</v>
      </c>
      <c r="M9301" t="s">
        <v>22</v>
      </c>
      <c r="N9301">
        <v>24</v>
      </c>
      <c r="O9301">
        <v>15</v>
      </c>
      <c r="P9301">
        <v>617</v>
      </c>
      <c r="Q9301">
        <v>114100</v>
      </c>
    </row>
    <row r="9302" spans="1:17" x14ac:dyDescent="0.25">
      <c r="A9302" t="s">
        <v>40</v>
      </c>
      <c r="B9302" s="1" t="s">
        <v>290</v>
      </c>
      <c r="C9302">
        <v>2013</v>
      </c>
      <c r="D9302" s="15">
        <f>DATE(cars[[#This Row],[year_1]],1,1)</f>
        <v>41275</v>
      </c>
      <c r="E9302" t="s">
        <v>17</v>
      </c>
      <c r="F9302" s="4">
        <v>429</v>
      </c>
      <c r="G9302">
        <v>8</v>
      </c>
      <c r="H9302" t="s">
        <v>33</v>
      </c>
      <c r="I9302" t="s">
        <v>34</v>
      </c>
      <c r="J9302">
        <v>2</v>
      </c>
      <c r="K9302" t="s">
        <v>26</v>
      </c>
      <c r="L9302" t="s">
        <v>63</v>
      </c>
      <c r="M9302" t="s">
        <v>22</v>
      </c>
      <c r="N9302">
        <v>24</v>
      </c>
      <c r="O9302">
        <v>15</v>
      </c>
      <c r="P9302">
        <v>617</v>
      </c>
      <c r="Q9302">
        <v>115300</v>
      </c>
    </row>
    <row r="9303" spans="1:17" x14ac:dyDescent="0.25">
      <c r="A9303" t="s">
        <v>40</v>
      </c>
      <c r="B9303" s="1" t="s">
        <v>290</v>
      </c>
      <c r="C9303">
        <v>2014</v>
      </c>
      <c r="D9303" s="15">
        <f>DATE(cars[[#This Row],[year_1]],1,1)</f>
        <v>41640</v>
      </c>
      <c r="E9303" t="s">
        <v>17</v>
      </c>
      <c r="F9303" s="4">
        <v>429</v>
      </c>
      <c r="G9303">
        <v>8</v>
      </c>
      <c r="H9303" t="s">
        <v>33</v>
      </c>
      <c r="I9303" t="s">
        <v>34</v>
      </c>
      <c r="J9303">
        <v>2</v>
      </c>
      <c r="K9303" t="s">
        <v>26</v>
      </c>
      <c r="L9303" t="s">
        <v>63</v>
      </c>
      <c r="M9303" t="s">
        <v>22</v>
      </c>
      <c r="N9303">
        <v>24</v>
      </c>
      <c r="O9303">
        <v>15</v>
      </c>
      <c r="P9303">
        <v>617</v>
      </c>
      <c r="Q9303">
        <v>116600</v>
      </c>
    </row>
    <row r="9304" spans="1:17" x14ac:dyDescent="0.25">
      <c r="A9304" t="s">
        <v>163</v>
      </c>
      <c r="B9304" s="1" t="s">
        <v>698</v>
      </c>
      <c r="C9304">
        <v>2015</v>
      </c>
      <c r="D9304" s="15">
        <f>DATE(cars[[#This Row],[year_1]],1,1)</f>
        <v>42005</v>
      </c>
      <c r="E9304" t="s">
        <v>38</v>
      </c>
      <c r="F9304" s="4">
        <v>435</v>
      </c>
      <c r="G9304">
        <v>8</v>
      </c>
      <c r="H9304" t="s">
        <v>18</v>
      </c>
      <c r="I9304" t="s">
        <v>19</v>
      </c>
      <c r="J9304">
        <v>2</v>
      </c>
      <c r="K9304" t="s">
        <v>73</v>
      </c>
      <c r="L9304" t="s">
        <v>31</v>
      </c>
      <c r="M9304" t="s">
        <v>25</v>
      </c>
      <c r="N9304">
        <v>25</v>
      </c>
      <c r="O9304">
        <v>15</v>
      </c>
      <c r="P9304">
        <v>5657</v>
      </c>
      <c r="Q9304">
        <v>41800</v>
      </c>
    </row>
    <row r="9305" spans="1:17" x14ac:dyDescent="0.25">
      <c r="A9305" t="s">
        <v>163</v>
      </c>
      <c r="B9305" s="1" t="s">
        <v>698</v>
      </c>
      <c r="C9305">
        <v>2015</v>
      </c>
      <c r="D9305" s="15">
        <f>DATE(cars[[#This Row],[year_1]],1,1)</f>
        <v>42005</v>
      </c>
      <c r="E9305" t="s">
        <v>38</v>
      </c>
      <c r="F9305" s="4">
        <v>435</v>
      </c>
      <c r="G9305">
        <v>8</v>
      </c>
      <c r="H9305" t="s">
        <v>18</v>
      </c>
      <c r="I9305" t="s">
        <v>19</v>
      </c>
      <c r="J9305">
        <v>2</v>
      </c>
      <c r="K9305" t="s">
        <v>73</v>
      </c>
      <c r="L9305" t="s">
        <v>31</v>
      </c>
      <c r="M9305" t="s">
        <v>22</v>
      </c>
      <c r="N9305">
        <v>25</v>
      </c>
      <c r="O9305">
        <v>15</v>
      </c>
      <c r="P9305">
        <v>5657</v>
      </c>
      <c r="Q9305">
        <v>46170</v>
      </c>
    </row>
    <row r="9306" spans="1:17" x14ac:dyDescent="0.25">
      <c r="A9306" t="s">
        <v>163</v>
      </c>
      <c r="B9306" s="1" t="s">
        <v>698</v>
      </c>
      <c r="C9306">
        <v>2015</v>
      </c>
      <c r="D9306" s="15">
        <f>DATE(cars[[#This Row],[year_1]],1,1)</f>
        <v>42005</v>
      </c>
      <c r="E9306" t="s">
        <v>38</v>
      </c>
      <c r="F9306" s="4">
        <v>435</v>
      </c>
      <c r="G9306">
        <v>8</v>
      </c>
      <c r="H9306" t="s">
        <v>18</v>
      </c>
      <c r="I9306" t="s">
        <v>19</v>
      </c>
      <c r="J9306">
        <v>2</v>
      </c>
      <c r="K9306" t="s">
        <v>73</v>
      </c>
      <c r="L9306" t="s">
        <v>31</v>
      </c>
      <c r="M9306" t="s">
        <v>22</v>
      </c>
      <c r="N9306">
        <v>25</v>
      </c>
      <c r="O9306">
        <v>15</v>
      </c>
      <c r="P9306">
        <v>5657</v>
      </c>
      <c r="Q9306">
        <v>32300</v>
      </c>
    </row>
    <row r="9307" spans="1:17" x14ac:dyDescent="0.25">
      <c r="A9307" t="s">
        <v>163</v>
      </c>
      <c r="B9307" s="1" t="s">
        <v>698</v>
      </c>
      <c r="C9307">
        <v>2015</v>
      </c>
      <c r="D9307" s="15">
        <f>DATE(cars[[#This Row],[year_1]],1,1)</f>
        <v>42005</v>
      </c>
      <c r="E9307" t="s">
        <v>38</v>
      </c>
      <c r="F9307" s="4">
        <v>435</v>
      </c>
      <c r="G9307">
        <v>8</v>
      </c>
      <c r="H9307" t="s">
        <v>18</v>
      </c>
      <c r="I9307" t="s">
        <v>19</v>
      </c>
      <c r="J9307">
        <v>2</v>
      </c>
      <c r="K9307" t="s">
        <v>73</v>
      </c>
      <c r="L9307" t="s">
        <v>31</v>
      </c>
      <c r="M9307" t="s">
        <v>22</v>
      </c>
      <c r="N9307">
        <v>25</v>
      </c>
      <c r="O9307">
        <v>15</v>
      </c>
      <c r="P9307">
        <v>5657</v>
      </c>
      <c r="Q9307">
        <v>36300</v>
      </c>
    </row>
    <row r="9308" spans="1:17" x14ac:dyDescent="0.25">
      <c r="A9308" t="s">
        <v>163</v>
      </c>
      <c r="B9308" s="1" t="s">
        <v>698</v>
      </c>
      <c r="C9308">
        <v>2016</v>
      </c>
      <c r="D9308" s="15">
        <f>DATE(cars[[#This Row],[year_1]],1,1)</f>
        <v>42370</v>
      </c>
      <c r="E9308" t="s">
        <v>38</v>
      </c>
      <c r="F9308" s="4">
        <v>435</v>
      </c>
      <c r="G9308">
        <v>8</v>
      </c>
      <c r="H9308" t="s">
        <v>18</v>
      </c>
      <c r="I9308" t="s">
        <v>19</v>
      </c>
      <c r="J9308">
        <v>2</v>
      </c>
      <c r="K9308" t="s">
        <v>39</v>
      </c>
      <c r="L9308" t="s">
        <v>31</v>
      </c>
      <c r="M9308" t="s">
        <v>22</v>
      </c>
      <c r="N9308">
        <v>25</v>
      </c>
      <c r="O9308">
        <v>15</v>
      </c>
      <c r="P9308">
        <v>5657</v>
      </c>
      <c r="Q9308">
        <v>36395</v>
      </c>
    </row>
    <row r="9309" spans="1:17" x14ac:dyDescent="0.25">
      <c r="A9309" t="s">
        <v>163</v>
      </c>
      <c r="B9309" s="1" t="s">
        <v>698</v>
      </c>
      <c r="C9309">
        <v>2016</v>
      </c>
      <c r="D9309" s="15">
        <f>DATE(cars[[#This Row],[year_1]],1,1)</f>
        <v>42370</v>
      </c>
      <c r="E9309" t="s">
        <v>38</v>
      </c>
      <c r="F9309" s="4">
        <v>435</v>
      </c>
      <c r="G9309">
        <v>8</v>
      </c>
      <c r="H9309" t="s">
        <v>18</v>
      </c>
      <c r="I9309" t="s">
        <v>19</v>
      </c>
      <c r="J9309">
        <v>2</v>
      </c>
      <c r="K9309" t="s">
        <v>39</v>
      </c>
      <c r="L9309" t="s">
        <v>31</v>
      </c>
      <c r="M9309" t="s">
        <v>22</v>
      </c>
      <c r="N9309">
        <v>25</v>
      </c>
      <c r="O9309">
        <v>15</v>
      </c>
      <c r="P9309">
        <v>5657</v>
      </c>
      <c r="Q9309">
        <v>32395</v>
      </c>
    </row>
    <row r="9310" spans="1:17" x14ac:dyDescent="0.25">
      <c r="A9310" t="s">
        <v>163</v>
      </c>
      <c r="B9310" s="1" t="s">
        <v>698</v>
      </c>
      <c r="C9310">
        <v>2016</v>
      </c>
      <c r="D9310" s="15">
        <f>DATE(cars[[#This Row],[year_1]],1,1)</f>
        <v>42370</v>
      </c>
      <c r="E9310" t="s">
        <v>38</v>
      </c>
      <c r="F9310" s="4">
        <v>435</v>
      </c>
      <c r="G9310">
        <v>8</v>
      </c>
      <c r="H9310" t="s">
        <v>18</v>
      </c>
      <c r="I9310" t="s">
        <v>19</v>
      </c>
      <c r="J9310">
        <v>2</v>
      </c>
      <c r="K9310" t="s">
        <v>39</v>
      </c>
      <c r="L9310" t="s">
        <v>31</v>
      </c>
      <c r="M9310" t="s">
        <v>25</v>
      </c>
      <c r="N9310">
        <v>25</v>
      </c>
      <c r="O9310">
        <v>15</v>
      </c>
      <c r="P9310">
        <v>5657</v>
      </c>
      <c r="Q9310">
        <v>41895</v>
      </c>
    </row>
    <row r="9311" spans="1:17" x14ac:dyDescent="0.25">
      <c r="A9311" t="s">
        <v>163</v>
      </c>
      <c r="B9311" s="1" t="s">
        <v>698</v>
      </c>
      <c r="C9311">
        <v>2017</v>
      </c>
      <c r="D9311" s="15">
        <f>DATE(cars[[#This Row],[year_1]],1,1)</f>
        <v>42736</v>
      </c>
      <c r="E9311" t="s">
        <v>38</v>
      </c>
      <c r="F9311" s="4">
        <v>435</v>
      </c>
      <c r="G9311">
        <v>8</v>
      </c>
      <c r="H9311" t="s">
        <v>18</v>
      </c>
      <c r="I9311" t="s">
        <v>19</v>
      </c>
      <c r="J9311">
        <v>2</v>
      </c>
      <c r="K9311" t="s">
        <v>39</v>
      </c>
      <c r="L9311" t="s">
        <v>31</v>
      </c>
      <c r="M9311" t="s">
        <v>22</v>
      </c>
      <c r="N9311">
        <v>25</v>
      </c>
      <c r="O9311">
        <v>15</v>
      </c>
      <c r="P9311">
        <v>5657</v>
      </c>
      <c r="Q9311">
        <v>36645</v>
      </c>
    </row>
    <row r="9312" spans="1:17" x14ac:dyDescent="0.25">
      <c r="A9312" t="s">
        <v>163</v>
      </c>
      <c r="B9312" s="1" t="s">
        <v>698</v>
      </c>
      <c r="C9312">
        <v>2017</v>
      </c>
      <c r="D9312" s="15">
        <f>DATE(cars[[#This Row],[year_1]],1,1)</f>
        <v>42736</v>
      </c>
      <c r="E9312" t="s">
        <v>38</v>
      </c>
      <c r="F9312" s="4">
        <v>435</v>
      </c>
      <c r="G9312">
        <v>8</v>
      </c>
      <c r="H9312" t="s">
        <v>18</v>
      </c>
      <c r="I9312" t="s">
        <v>19</v>
      </c>
      <c r="J9312">
        <v>2</v>
      </c>
      <c r="K9312" t="s">
        <v>39</v>
      </c>
      <c r="L9312" t="s">
        <v>31</v>
      </c>
      <c r="M9312" t="s">
        <v>22</v>
      </c>
      <c r="N9312">
        <v>25</v>
      </c>
      <c r="O9312">
        <v>15</v>
      </c>
      <c r="P9312">
        <v>5657</v>
      </c>
      <c r="Q9312">
        <v>32645</v>
      </c>
    </row>
    <row r="9313" spans="1:17" x14ac:dyDescent="0.25">
      <c r="A9313" t="s">
        <v>15</v>
      </c>
      <c r="B9313" s="1" t="s">
        <v>92</v>
      </c>
      <c r="C9313">
        <v>2017</v>
      </c>
      <c r="D9313" s="15">
        <f>DATE(cars[[#This Row],[year_1]],1,1)</f>
        <v>42736</v>
      </c>
      <c r="E9313" t="s">
        <v>17</v>
      </c>
      <c r="F9313" s="4">
        <v>445</v>
      </c>
      <c r="G9313">
        <v>8</v>
      </c>
      <c r="H9313" t="s">
        <v>33</v>
      </c>
      <c r="I9313" t="s">
        <v>34</v>
      </c>
      <c r="J9313">
        <v>4</v>
      </c>
      <c r="K9313" t="s">
        <v>56</v>
      </c>
      <c r="L9313" t="s">
        <v>63</v>
      </c>
      <c r="M9313" t="s">
        <v>54</v>
      </c>
      <c r="N9313">
        <v>24</v>
      </c>
      <c r="O9313">
        <v>15</v>
      </c>
      <c r="P9313">
        <v>3916</v>
      </c>
      <c r="Q9313">
        <v>72500</v>
      </c>
    </row>
    <row r="9314" spans="1:17" x14ac:dyDescent="0.25">
      <c r="A9314" t="s">
        <v>15</v>
      </c>
      <c r="B9314" s="1" t="s">
        <v>111</v>
      </c>
      <c r="C9314">
        <v>2016</v>
      </c>
      <c r="D9314" s="15">
        <f>DATE(cars[[#This Row],[year_1]],1,1)</f>
        <v>42370</v>
      </c>
      <c r="E9314" t="s">
        <v>17</v>
      </c>
      <c r="F9314" s="4">
        <v>445</v>
      </c>
      <c r="G9314">
        <v>8</v>
      </c>
      <c r="H9314" t="s">
        <v>33</v>
      </c>
      <c r="I9314" t="s">
        <v>34</v>
      </c>
      <c r="J9314">
        <v>4</v>
      </c>
      <c r="K9314" t="s">
        <v>26</v>
      </c>
      <c r="L9314" t="s">
        <v>63</v>
      </c>
      <c r="M9314" t="s">
        <v>32</v>
      </c>
      <c r="N9314">
        <v>24</v>
      </c>
      <c r="O9314">
        <v>15</v>
      </c>
      <c r="P9314">
        <v>3916</v>
      </c>
      <c r="Q9314">
        <v>93900</v>
      </c>
    </row>
    <row r="9315" spans="1:17" x14ac:dyDescent="0.25">
      <c r="A9315" t="s">
        <v>15</v>
      </c>
      <c r="B9315" s="1" t="s">
        <v>111</v>
      </c>
      <c r="C9315">
        <v>2017</v>
      </c>
      <c r="D9315" s="15">
        <f>DATE(cars[[#This Row],[year_1]],1,1)</f>
        <v>42736</v>
      </c>
      <c r="E9315" t="s">
        <v>17</v>
      </c>
      <c r="F9315" s="4">
        <v>445</v>
      </c>
      <c r="G9315">
        <v>8</v>
      </c>
      <c r="H9315" t="s">
        <v>33</v>
      </c>
      <c r="I9315" t="s">
        <v>34</v>
      </c>
      <c r="J9315">
        <v>4</v>
      </c>
      <c r="K9315" t="s">
        <v>26</v>
      </c>
      <c r="L9315" t="s">
        <v>63</v>
      </c>
      <c r="M9315" t="s">
        <v>32</v>
      </c>
      <c r="N9315">
        <v>24</v>
      </c>
      <c r="O9315">
        <v>15</v>
      </c>
      <c r="P9315">
        <v>3916</v>
      </c>
      <c r="Q9315">
        <v>94200</v>
      </c>
    </row>
    <row r="9316" spans="1:17" x14ac:dyDescent="0.25">
      <c r="A9316" t="s">
        <v>15</v>
      </c>
      <c r="B9316" s="1" t="s">
        <v>1016</v>
      </c>
      <c r="C9316">
        <v>2015</v>
      </c>
      <c r="D9316" s="15">
        <f>DATE(cars[[#This Row],[year_1]],1,1)</f>
        <v>42005</v>
      </c>
      <c r="E9316" t="s">
        <v>17</v>
      </c>
      <c r="F9316" s="4">
        <v>445</v>
      </c>
      <c r="G9316">
        <v>8</v>
      </c>
      <c r="H9316" t="s">
        <v>33</v>
      </c>
      <c r="I9316" t="s">
        <v>34</v>
      </c>
      <c r="J9316">
        <v>4</v>
      </c>
      <c r="K9316" t="s">
        <v>170</v>
      </c>
      <c r="L9316" t="s">
        <v>31</v>
      </c>
      <c r="M9316" t="s">
        <v>90</v>
      </c>
      <c r="N9316">
        <v>22</v>
      </c>
      <c r="O9316">
        <v>15</v>
      </c>
      <c r="P9316">
        <v>3916</v>
      </c>
      <c r="Q9316">
        <v>70100</v>
      </c>
    </row>
    <row r="9317" spans="1:17" x14ac:dyDescent="0.25">
      <c r="A9317" t="s">
        <v>15</v>
      </c>
      <c r="B9317" s="1" t="s">
        <v>1016</v>
      </c>
      <c r="C9317">
        <v>2016</v>
      </c>
      <c r="D9317" s="15">
        <f>DATE(cars[[#This Row],[year_1]],1,1)</f>
        <v>42370</v>
      </c>
      <c r="E9317" t="s">
        <v>17</v>
      </c>
      <c r="F9317" s="4">
        <v>445</v>
      </c>
      <c r="G9317">
        <v>8</v>
      </c>
      <c r="H9317" t="s">
        <v>33</v>
      </c>
      <c r="I9317" t="s">
        <v>34</v>
      </c>
      <c r="J9317">
        <v>4</v>
      </c>
      <c r="K9317" t="s">
        <v>170</v>
      </c>
      <c r="L9317" t="s">
        <v>31</v>
      </c>
      <c r="M9317" t="s">
        <v>90</v>
      </c>
      <c r="N9317">
        <v>21</v>
      </c>
      <c r="O9317">
        <v>15</v>
      </c>
      <c r="P9317">
        <v>3916</v>
      </c>
      <c r="Q9317">
        <v>71500</v>
      </c>
    </row>
    <row r="9318" spans="1:17" x14ac:dyDescent="0.25">
      <c r="A9318" t="s">
        <v>15</v>
      </c>
      <c r="B9318" s="1" t="s">
        <v>1016</v>
      </c>
      <c r="C9318">
        <v>2017</v>
      </c>
      <c r="D9318" s="15">
        <f>DATE(cars[[#This Row],[year_1]],1,1)</f>
        <v>42736</v>
      </c>
      <c r="E9318" t="s">
        <v>17</v>
      </c>
      <c r="F9318" s="4">
        <v>445</v>
      </c>
      <c r="G9318">
        <v>8</v>
      </c>
      <c r="H9318" t="s">
        <v>33</v>
      </c>
      <c r="I9318" t="s">
        <v>34</v>
      </c>
      <c r="J9318">
        <v>4</v>
      </c>
      <c r="K9318" t="s">
        <v>170</v>
      </c>
      <c r="L9318" t="s">
        <v>31</v>
      </c>
      <c r="M9318" t="s">
        <v>90</v>
      </c>
      <c r="N9318">
        <v>21</v>
      </c>
      <c r="O9318">
        <v>15</v>
      </c>
      <c r="P9318">
        <v>3916</v>
      </c>
      <c r="Q9318">
        <v>72300</v>
      </c>
    </row>
    <row r="9319" spans="1:17" x14ac:dyDescent="0.25">
      <c r="A9319" t="s">
        <v>15</v>
      </c>
      <c r="B9319" s="1" t="s">
        <v>1018</v>
      </c>
      <c r="C9319">
        <v>2015</v>
      </c>
      <c r="D9319" s="15">
        <f>DATE(cars[[#This Row],[year_1]],1,1)</f>
        <v>42005</v>
      </c>
      <c r="E9319" t="s">
        <v>17</v>
      </c>
      <c r="F9319" s="4">
        <v>445</v>
      </c>
      <c r="G9319">
        <v>8</v>
      </c>
      <c r="H9319" t="s">
        <v>33</v>
      </c>
      <c r="I9319" t="s">
        <v>34</v>
      </c>
      <c r="J9319">
        <v>4</v>
      </c>
      <c r="K9319" t="s">
        <v>170</v>
      </c>
      <c r="L9319" t="s">
        <v>31</v>
      </c>
      <c r="M9319" t="s">
        <v>90</v>
      </c>
      <c r="N9319">
        <v>22</v>
      </c>
      <c r="O9319">
        <v>15</v>
      </c>
      <c r="P9319">
        <v>3916</v>
      </c>
      <c r="Q9319">
        <v>72900</v>
      </c>
    </row>
    <row r="9320" spans="1:17" x14ac:dyDescent="0.25">
      <c r="A9320" t="s">
        <v>15</v>
      </c>
      <c r="B9320" s="1" t="s">
        <v>1018</v>
      </c>
      <c r="C9320">
        <v>2016</v>
      </c>
      <c r="D9320" s="15">
        <f>DATE(cars[[#This Row],[year_1]],1,1)</f>
        <v>42370</v>
      </c>
      <c r="E9320" t="s">
        <v>17</v>
      </c>
      <c r="F9320" s="4">
        <v>445</v>
      </c>
      <c r="G9320">
        <v>8</v>
      </c>
      <c r="H9320" t="s">
        <v>33</v>
      </c>
      <c r="I9320" t="s">
        <v>34</v>
      </c>
      <c r="J9320">
        <v>4</v>
      </c>
      <c r="K9320" t="s">
        <v>170</v>
      </c>
      <c r="L9320" t="s">
        <v>31</v>
      </c>
      <c r="M9320" t="s">
        <v>90</v>
      </c>
      <c r="N9320">
        <v>21</v>
      </c>
      <c r="O9320">
        <v>15</v>
      </c>
      <c r="P9320">
        <v>3916</v>
      </c>
      <c r="Q9320">
        <v>75300</v>
      </c>
    </row>
    <row r="9321" spans="1:17" x14ac:dyDescent="0.25">
      <c r="A9321" t="s">
        <v>15</v>
      </c>
      <c r="B9321" s="1" t="s">
        <v>1018</v>
      </c>
      <c r="C9321">
        <v>2017</v>
      </c>
      <c r="D9321" s="15">
        <f>DATE(cars[[#This Row],[year_1]],1,1)</f>
        <v>42736</v>
      </c>
      <c r="E9321" t="s">
        <v>17</v>
      </c>
      <c r="F9321" s="4">
        <v>445</v>
      </c>
      <c r="G9321">
        <v>8</v>
      </c>
      <c r="H9321" t="s">
        <v>33</v>
      </c>
      <c r="I9321" t="s">
        <v>34</v>
      </c>
      <c r="J9321">
        <v>4</v>
      </c>
      <c r="K9321" t="s">
        <v>170</v>
      </c>
      <c r="L9321" t="s">
        <v>31</v>
      </c>
      <c r="M9321" t="s">
        <v>90</v>
      </c>
      <c r="N9321">
        <v>21</v>
      </c>
      <c r="O9321">
        <v>15</v>
      </c>
      <c r="P9321">
        <v>3916</v>
      </c>
      <c r="Q9321">
        <v>76100</v>
      </c>
    </row>
    <row r="9322" spans="1:17" x14ac:dyDescent="0.25">
      <c r="A9322" t="s">
        <v>15</v>
      </c>
      <c r="B9322" s="1" t="s">
        <v>112</v>
      </c>
      <c r="C9322">
        <v>2016</v>
      </c>
      <c r="D9322" s="15">
        <f>DATE(cars[[#This Row],[year_1]],1,1)</f>
        <v>42370</v>
      </c>
      <c r="E9322" t="s">
        <v>17</v>
      </c>
      <c r="F9322" s="4">
        <v>445</v>
      </c>
      <c r="G9322">
        <v>8</v>
      </c>
      <c r="H9322" t="s">
        <v>33</v>
      </c>
      <c r="I9322" t="s">
        <v>34</v>
      </c>
      <c r="J9322">
        <v>2</v>
      </c>
      <c r="K9322" t="s">
        <v>26</v>
      </c>
      <c r="L9322" t="s">
        <v>31</v>
      </c>
      <c r="M9322" t="s">
        <v>25</v>
      </c>
      <c r="N9322">
        <v>24</v>
      </c>
      <c r="O9322">
        <v>15</v>
      </c>
      <c r="P9322">
        <v>3916</v>
      </c>
      <c r="Q9322">
        <v>99200</v>
      </c>
    </row>
    <row r="9323" spans="1:17" x14ac:dyDescent="0.25">
      <c r="A9323" t="s">
        <v>15</v>
      </c>
      <c r="B9323" s="1" t="s">
        <v>112</v>
      </c>
      <c r="C9323">
        <v>2017</v>
      </c>
      <c r="D9323" s="15">
        <f>DATE(cars[[#This Row],[year_1]],1,1)</f>
        <v>42736</v>
      </c>
      <c r="E9323" t="s">
        <v>17</v>
      </c>
      <c r="F9323" s="4">
        <v>445</v>
      </c>
      <c r="G9323">
        <v>8</v>
      </c>
      <c r="H9323" t="s">
        <v>33</v>
      </c>
      <c r="I9323" t="s">
        <v>34</v>
      </c>
      <c r="J9323">
        <v>2</v>
      </c>
      <c r="K9323" t="s">
        <v>26</v>
      </c>
      <c r="L9323" t="s">
        <v>31</v>
      </c>
      <c r="M9323" t="s">
        <v>25</v>
      </c>
      <c r="N9323">
        <v>24</v>
      </c>
      <c r="O9323">
        <v>15</v>
      </c>
      <c r="P9323">
        <v>3916</v>
      </c>
      <c r="Q9323">
        <v>99500</v>
      </c>
    </row>
    <row r="9324" spans="1:17" x14ac:dyDescent="0.25">
      <c r="A9324" t="s">
        <v>163</v>
      </c>
      <c r="B9324" s="1" t="s">
        <v>453</v>
      </c>
      <c r="C9324">
        <v>2017</v>
      </c>
      <c r="D9324" s="15">
        <f>DATE(cars[[#This Row],[year_1]],1,1)</f>
        <v>42736</v>
      </c>
      <c r="E9324" t="s">
        <v>29</v>
      </c>
      <c r="F9324" s="4">
        <v>450</v>
      </c>
      <c r="G9324">
        <v>6</v>
      </c>
      <c r="H9324" t="s">
        <v>33</v>
      </c>
      <c r="I9324" t="s">
        <v>91</v>
      </c>
      <c r="J9324">
        <v>4</v>
      </c>
      <c r="K9324" t="s">
        <v>49</v>
      </c>
      <c r="L9324" t="s">
        <v>63</v>
      </c>
      <c r="M9324" t="s">
        <v>196</v>
      </c>
      <c r="N9324">
        <v>18</v>
      </c>
      <c r="O9324">
        <v>15</v>
      </c>
      <c r="P9324">
        <v>5657</v>
      </c>
      <c r="Q9324">
        <v>51310</v>
      </c>
    </row>
    <row r="9325" spans="1:17" x14ac:dyDescent="0.25">
      <c r="A9325" t="s">
        <v>163</v>
      </c>
      <c r="B9325" s="1" t="s">
        <v>453</v>
      </c>
      <c r="C9325">
        <v>2017</v>
      </c>
      <c r="D9325" s="15">
        <f>DATE(cars[[#This Row],[year_1]],1,1)</f>
        <v>42736</v>
      </c>
      <c r="E9325" t="s">
        <v>29</v>
      </c>
      <c r="F9325" s="4">
        <v>450</v>
      </c>
      <c r="G9325">
        <v>6</v>
      </c>
      <c r="H9325" t="s">
        <v>33</v>
      </c>
      <c r="I9325" t="s">
        <v>91</v>
      </c>
      <c r="J9325">
        <v>4</v>
      </c>
      <c r="K9325" t="s">
        <v>49</v>
      </c>
      <c r="L9325" t="s">
        <v>63</v>
      </c>
      <c r="M9325" t="s">
        <v>214</v>
      </c>
      <c r="N9325">
        <v>18</v>
      </c>
      <c r="O9325">
        <v>15</v>
      </c>
      <c r="P9325">
        <v>5657</v>
      </c>
      <c r="Q9325">
        <v>48325</v>
      </c>
    </row>
    <row r="9326" spans="1:17" x14ac:dyDescent="0.25">
      <c r="A9326" t="s">
        <v>119</v>
      </c>
      <c r="B9326" s="1">
        <v>911</v>
      </c>
      <c r="C9326">
        <v>2015</v>
      </c>
      <c r="D9326" s="15">
        <f>DATE(cars[[#This Row],[year_1]],1,1)</f>
        <v>42005</v>
      </c>
      <c r="E9326" t="s">
        <v>17</v>
      </c>
      <c r="F9326" s="4">
        <v>475</v>
      </c>
      <c r="G9326">
        <v>6</v>
      </c>
      <c r="H9326" t="s">
        <v>77</v>
      </c>
      <c r="I9326" t="s">
        <v>19</v>
      </c>
      <c r="J9326">
        <v>2</v>
      </c>
      <c r="K9326" t="s">
        <v>20</v>
      </c>
      <c r="L9326" t="s">
        <v>21</v>
      </c>
      <c r="M9326" t="s">
        <v>22</v>
      </c>
      <c r="N9326">
        <v>20</v>
      </c>
      <c r="O9326">
        <v>15</v>
      </c>
      <c r="P9326">
        <v>1715</v>
      </c>
      <c r="Q9326">
        <v>130400</v>
      </c>
    </row>
    <row r="9327" spans="1:17" x14ac:dyDescent="0.25">
      <c r="A9327" t="s">
        <v>119</v>
      </c>
      <c r="B9327" s="1">
        <v>911</v>
      </c>
      <c r="C9327">
        <v>2016</v>
      </c>
      <c r="D9327" s="15">
        <f>DATE(cars[[#This Row],[year_1]],1,1)</f>
        <v>42370</v>
      </c>
      <c r="E9327" t="s">
        <v>17</v>
      </c>
      <c r="F9327" s="4">
        <v>475</v>
      </c>
      <c r="G9327">
        <v>6</v>
      </c>
      <c r="H9327" t="s">
        <v>77</v>
      </c>
      <c r="I9327" t="s">
        <v>19</v>
      </c>
      <c r="J9327">
        <v>2</v>
      </c>
      <c r="K9327" t="s">
        <v>20</v>
      </c>
      <c r="L9327" t="s">
        <v>21</v>
      </c>
      <c r="M9327" t="s">
        <v>22</v>
      </c>
      <c r="N9327">
        <v>20</v>
      </c>
      <c r="O9327">
        <v>15</v>
      </c>
      <c r="P9327">
        <v>1715</v>
      </c>
      <c r="Q9327">
        <v>130400</v>
      </c>
    </row>
    <row r="9328" spans="1:17" x14ac:dyDescent="0.25">
      <c r="A9328" t="s">
        <v>199</v>
      </c>
      <c r="B9328" s="1" t="s">
        <v>278</v>
      </c>
      <c r="C9328">
        <v>2015</v>
      </c>
      <c r="D9328" s="15">
        <f>DATE(cars[[#This Row],[year_1]],1,1)</f>
        <v>42005</v>
      </c>
      <c r="E9328" t="s">
        <v>38</v>
      </c>
      <c r="F9328" s="4">
        <v>485</v>
      </c>
      <c r="G9328">
        <v>8</v>
      </c>
      <c r="H9328" t="s">
        <v>33</v>
      </c>
      <c r="I9328" t="s">
        <v>19</v>
      </c>
      <c r="J9328">
        <v>4</v>
      </c>
      <c r="K9328" t="s">
        <v>74</v>
      </c>
      <c r="L9328" t="s">
        <v>63</v>
      </c>
      <c r="M9328" t="s">
        <v>32</v>
      </c>
      <c r="N9328">
        <v>25</v>
      </c>
      <c r="O9328">
        <v>15</v>
      </c>
      <c r="P9328">
        <v>1851</v>
      </c>
      <c r="Q9328">
        <v>47995</v>
      </c>
    </row>
    <row r="9329" spans="1:17" x14ac:dyDescent="0.25">
      <c r="A9329" t="s">
        <v>199</v>
      </c>
      <c r="B9329" s="1" t="s">
        <v>278</v>
      </c>
      <c r="C9329">
        <v>2015</v>
      </c>
      <c r="D9329" s="15">
        <f>DATE(cars[[#This Row],[year_1]],1,1)</f>
        <v>42005</v>
      </c>
      <c r="E9329" t="s">
        <v>38</v>
      </c>
      <c r="F9329" s="4">
        <v>485</v>
      </c>
      <c r="G9329">
        <v>8</v>
      </c>
      <c r="H9329" t="s">
        <v>33</v>
      </c>
      <c r="I9329" t="s">
        <v>19</v>
      </c>
      <c r="J9329">
        <v>4</v>
      </c>
      <c r="K9329" t="s">
        <v>73</v>
      </c>
      <c r="L9329" t="s">
        <v>63</v>
      </c>
      <c r="M9329" t="s">
        <v>32</v>
      </c>
      <c r="N9329">
        <v>25</v>
      </c>
      <c r="O9329">
        <v>15</v>
      </c>
      <c r="P9329">
        <v>1851</v>
      </c>
      <c r="Q9329">
        <v>39995</v>
      </c>
    </row>
    <row r="9330" spans="1:17" x14ac:dyDescent="0.25">
      <c r="A9330" t="s">
        <v>199</v>
      </c>
      <c r="B9330" s="1" t="s">
        <v>278</v>
      </c>
      <c r="C9330">
        <v>2016</v>
      </c>
      <c r="D9330" s="15">
        <f>DATE(cars[[#This Row],[year_1]],1,1)</f>
        <v>42370</v>
      </c>
      <c r="E9330" t="s">
        <v>38</v>
      </c>
      <c r="F9330" s="4">
        <v>485</v>
      </c>
      <c r="G9330">
        <v>8</v>
      </c>
      <c r="H9330" t="s">
        <v>33</v>
      </c>
      <c r="I9330" t="s">
        <v>19</v>
      </c>
      <c r="J9330">
        <v>4</v>
      </c>
      <c r="K9330" t="s">
        <v>73</v>
      </c>
      <c r="L9330" t="s">
        <v>63</v>
      </c>
      <c r="M9330" t="s">
        <v>32</v>
      </c>
      <c r="N9330">
        <v>25</v>
      </c>
      <c r="O9330">
        <v>15</v>
      </c>
      <c r="P9330">
        <v>1851</v>
      </c>
      <c r="Q9330">
        <v>39995</v>
      </c>
    </row>
    <row r="9331" spans="1:17" x14ac:dyDescent="0.25">
      <c r="A9331" t="s">
        <v>199</v>
      </c>
      <c r="B9331" s="1" t="s">
        <v>278</v>
      </c>
      <c r="C9331">
        <v>2016</v>
      </c>
      <c r="D9331" s="15">
        <f>DATE(cars[[#This Row],[year_1]],1,1)</f>
        <v>42370</v>
      </c>
      <c r="E9331" t="s">
        <v>38</v>
      </c>
      <c r="F9331" s="4">
        <v>485</v>
      </c>
      <c r="G9331">
        <v>8</v>
      </c>
      <c r="H9331" t="s">
        <v>33</v>
      </c>
      <c r="I9331" t="s">
        <v>19</v>
      </c>
      <c r="J9331">
        <v>4</v>
      </c>
      <c r="K9331" t="s">
        <v>74</v>
      </c>
      <c r="L9331" t="s">
        <v>63</v>
      </c>
      <c r="M9331" t="s">
        <v>32</v>
      </c>
      <c r="N9331">
        <v>25</v>
      </c>
      <c r="O9331">
        <v>15</v>
      </c>
      <c r="P9331">
        <v>1851</v>
      </c>
      <c r="Q9331">
        <v>50995</v>
      </c>
    </row>
    <row r="9332" spans="1:17" x14ac:dyDescent="0.25">
      <c r="A9332" t="s">
        <v>199</v>
      </c>
      <c r="B9332" s="1" t="s">
        <v>278</v>
      </c>
      <c r="C9332">
        <v>2017</v>
      </c>
      <c r="D9332" s="15">
        <f>DATE(cars[[#This Row],[year_1]],1,1)</f>
        <v>42736</v>
      </c>
      <c r="E9332" t="s">
        <v>38</v>
      </c>
      <c r="F9332" s="4">
        <v>485</v>
      </c>
      <c r="G9332">
        <v>8</v>
      </c>
      <c r="H9332" t="s">
        <v>33</v>
      </c>
      <c r="I9332" t="s">
        <v>19</v>
      </c>
      <c r="J9332">
        <v>4</v>
      </c>
      <c r="K9332" t="s">
        <v>74</v>
      </c>
      <c r="L9332" t="s">
        <v>63</v>
      </c>
      <c r="M9332" t="s">
        <v>32</v>
      </c>
      <c r="N9332">
        <v>25</v>
      </c>
      <c r="O9332">
        <v>15</v>
      </c>
      <c r="P9332">
        <v>1851</v>
      </c>
      <c r="Q9332">
        <v>51145</v>
      </c>
    </row>
    <row r="9333" spans="1:17" x14ac:dyDescent="0.25">
      <c r="A9333" t="s">
        <v>199</v>
      </c>
      <c r="B9333" s="1" t="s">
        <v>278</v>
      </c>
      <c r="C9333">
        <v>2017</v>
      </c>
      <c r="D9333" s="15">
        <f>DATE(cars[[#This Row],[year_1]],1,1)</f>
        <v>42736</v>
      </c>
      <c r="E9333" t="s">
        <v>38</v>
      </c>
      <c r="F9333" s="4">
        <v>485</v>
      </c>
      <c r="G9333">
        <v>8</v>
      </c>
      <c r="H9333" t="s">
        <v>33</v>
      </c>
      <c r="I9333" t="s">
        <v>19</v>
      </c>
      <c r="J9333">
        <v>4</v>
      </c>
      <c r="K9333" t="s">
        <v>73</v>
      </c>
      <c r="L9333" t="s">
        <v>63</v>
      </c>
      <c r="M9333" t="s">
        <v>32</v>
      </c>
      <c r="N9333">
        <v>25</v>
      </c>
      <c r="O9333">
        <v>15</v>
      </c>
      <c r="P9333">
        <v>1851</v>
      </c>
      <c r="Q9333">
        <v>44995</v>
      </c>
    </row>
    <row r="9334" spans="1:17" x14ac:dyDescent="0.25">
      <c r="A9334" t="s">
        <v>199</v>
      </c>
      <c r="B9334" s="1" t="s">
        <v>278</v>
      </c>
      <c r="C9334">
        <v>2017</v>
      </c>
      <c r="D9334" s="15">
        <f>DATE(cars[[#This Row],[year_1]],1,1)</f>
        <v>42736</v>
      </c>
      <c r="E9334" t="s">
        <v>38</v>
      </c>
      <c r="F9334" s="4">
        <v>485</v>
      </c>
      <c r="G9334">
        <v>8</v>
      </c>
      <c r="H9334" t="s">
        <v>33</v>
      </c>
      <c r="I9334" t="s">
        <v>19</v>
      </c>
      <c r="J9334">
        <v>4</v>
      </c>
      <c r="K9334" t="s">
        <v>73</v>
      </c>
      <c r="L9334" t="s">
        <v>63</v>
      </c>
      <c r="M9334" t="s">
        <v>32</v>
      </c>
      <c r="N9334">
        <v>25</v>
      </c>
      <c r="O9334">
        <v>15</v>
      </c>
      <c r="P9334">
        <v>1851</v>
      </c>
      <c r="Q9334">
        <v>39995</v>
      </c>
    </row>
    <row r="9335" spans="1:17" x14ac:dyDescent="0.25">
      <c r="A9335" t="s">
        <v>182</v>
      </c>
      <c r="B9335" s="1" t="s">
        <v>309</v>
      </c>
      <c r="C9335">
        <v>2014</v>
      </c>
      <c r="D9335" s="15">
        <f>DATE(cars[[#This Row],[year_1]],1,1)</f>
        <v>41640</v>
      </c>
      <c r="E9335" t="s">
        <v>17</v>
      </c>
      <c r="F9335" s="4">
        <v>500</v>
      </c>
      <c r="G9335">
        <v>8</v>
      </c>
      <c r="H9335" t="s">
        <v>33</v>
      </c>
      <c r="I9335" t="s">
        <v>34</v>
      </c>
      <c r="J9335">
        <v>2</v>
      </c>
      <c r="K9335" t="s">
        <v>108</v>
      </c>
      <c r="L9335" t="s">
        <v>31</v>
      </c>
      <c r="M9335" t="s">
        <v>22</v>
      </c>
      <c r="N9335">
        <v>24</v>
      </c>
      <c r="O9335">
        <v>15</v>
      </c>
      <c r="P9335">
        <v>520</v>
      </c>
      <c r="Q9335">
        <v>177500</v>
      </c>
    </row>
    <row r="9336" spans="1:17" x14ac:dyDescent="0.25">
      <c r="A9336" t="s">
        <v>182</v>
      </c>
      <c r="B9336" s="1" t="s">
        <v>309</v>
      </c>
      <c r="C9336">
        <v>2015</v>
      </c>
      <c r="D9336" s="15">
        <f>DATE(cars[[#This Row],[year_1]],1,1)</f>
        <v>42005</v>
      </c>
      <c r="E9336" t="s">
        <v>17</v>
      </c>
      <c r="F9336" s="4">
        <v>500</v>
      </c>
      <c r="G9336">
        <v>8</v>
      </c>
      <c r="H9336" t="s">
        <v>33</v>
      </c>
      <c r="I9336" t="s">
        <v>34</v>
      </c>
      <c r="J9336">
        <v>2</v>
      </c>
      <c r="K9336" t="s">
        <v>108</v>
      </c>
      <c r="L9336" t="s">
        <v>31</v>
      </c>
      <c r="M9336" t="s">
        <v>22</v>
      </c>
      <c r="N9336">
        <v>25</v>
      </c>
      <c r="O9336">
        <v>15</v>
      </c>
      <c r="P9336">
        <v>520</v>
      </c>
      <c r="Q9336">
        <v>187900</v>
      </c>
    </row>
    <row r="9337" spans="1:17" x14ac:dyDescent="0.25">
      <c r="A9337" t="s">
        <v>182</v>
      </c>
      <c r="B9337" s="1" t="s">
        <v>309</v>
      </c>
      <c r="C9337">
        <v>2016</v>
      </c>
      <c r="D9337" s="15">
        <f>DATE(cars[[#This Row],[year_1]],1,1)</f>
        <v>42370</v>
      </c>
      <c r="E9337" t="s">
        <v>17</v>
      </c>
      <c r="F9337" s="4">
        <v>500</v>
      </c>
      <c r="G9337">
        <v>8</v>
      </c>
      <c r="H9337" t="s">
        <v>33</v>
      </c>
      <c r="I9337" t="s">
        <v>34</v>
      </c>
      <c r="J9337">
        <v>2</v>
      </c>
      <c r="K9337" t="s">
        <v>108</v>
      </c>
      <c r="L9337" t="s">
        <v>31</v>
      </c>
      <c r="M9337" t="s">
        <v>22</v>
      </c>
      <c r="N9337">
        <v>25</v>
      </c>
      <c r="O9337">
        <v>15</v>
      </c>
      <c r="P9337">
        <v>520</v>
      </c>
      <c r="Q9337">
        <v>198500</v>
      </c>
    </row>
    <row r="9338" spans="1:17" x14ac:dyDescent="0.25">
      <c r="A9338" t="s">
        <v>119</v>
      </c>
      <c r="B9338" s="1" t="s">
        <v>724</v>
      </c>
      <c r="C9338">
        <v>2015</v>
      </c>
      <c r="D9338" s="15">
        <f>DATE(cars[[#This Row],[year_1]],1,1)</f>
        <v>42005</v>
      </c>
      <c r="E9338" t="s">
        <v>17</v>
      </c>
      <c r="F9338" s="4">
        <v>520</v>
      </c>
      <c r="G9338">
        <v>8</v>
      </c>
      <c r="H9338" t="s">
        <v>77</v>
      </c>
      <c r="I9338" t="s">
        <v>34</v>
      </c>
      <c r="J9338">
        <v>4</v>
      </c>
      <c r="K9338" t="s">
        <v>26</v>
      </c>
      <c r="L9338" t="s">
        <v>63</v>
      </c>
      <c r="M9338" t="s">
        <v>32</v>
      </c>
      <c r="N9338">
        <v>24</v>
      </c>
      <c r="O9338">
        <v>15</v>
      </c>
      <c r="P9338">
        <v>1715</v>
      </c>
      <c r="Q9338">
        <v>161100</v>
      </c>
    </row>
    <row r="9339" spans="1:17" x14ac:dyDescent="0.25">
      <c r="A9339" t="s">
        <v>119</v>
      </c>
      <c r="B9339" s="1" t="s">
        <v>724</v>
      </c>
      <c r="C9339">
        <v>2015</v>
      </c>
      <c r="D9339" s="15">
        <f>DATE(cars[[#This Row],[year_1]],1,1)</f>
        <v>42005</v>
      </c>
      <c r="E9339" t="s">
        <v>17</v>
      </c>
      <c r="F9339" s="4">
        <v>520</v>
      </c>
      <c r="G9339">
        <v>8</v>
      </c>
      <c r="H9339" t="s">
        <v>77</v>
      </c>
      <c r="I9339" t="s">
        <v>34</v>
      </c>
      <c r="J9339">
        <v>4</v>
      </c>
      <c r="K9339" t="s">
        <v>26</v>
      </c>
      <c r="L9339" t="s">
        <v>63</v>
      </c>
      <c r="M9339" t="s">
        <v>32</v>
      </c>
      <c r="N9339">
        <v>24</v>
      </c>
      <c r="O9339">
        <v>15</v>
      </c>
      <c r="P9339">
        <v>1715</v>
      </c>
      <c r="Q9339">
        <v>141300</v>
      </c>
    </row>
    <row r="9340" spans="1:17" x14ac:dyDescent="0.25">
      <c r="A9340" t="s">
        <v>119</v>
      </c>
      <c r="B9340" s="1" t="s">
        <v>724</v>
      </c>
      <c r="C9340">
        <v>2016</v>
      </c>
      <c r="D9340" s="15">
        <f>DATE(cars[[#This Row],[year_1]],1,1)</f>
        <v>42370</v>
      </c>
      <c r="E9340" t="s">
        <v>17</v>
      </c>
      <c r="F9340" s="4">
        <v>520</v>
      </c>
      <c r="G9340">
        <v>8</v>
      </c>
      <c r="H9340" t="s">
        <v>77</v>
      </c>
      <c r="I9340" t="s">
        <v>34</v>
      </c>
      <c r="J9340">
        <v>4</v>
      </c>
      <c r="K9340" t="s">
        <v>26</v>
      </c>
      <c r="L9340" t="s">
        <v>63</v>
      </c>
      <c r="M9340" t="s">
        <v>32</v>
      </c>
      <c r="N9340">
        <v>24</v>
      </c>
      <c r="O9340">
        <v>15</v>
      </c>
      <c r="P9340">
        <v>1715</v>
      </c>
      <c r="Q9340">
        <v>161100</v>
      </c>
    </row>
    <row r="9341" spans="1:17" x14ac:dyDescent="0.25">
      <c r="A9341" t="s">
        <v>119</v>
      </c>
      <c r="B9341" s="1" t="s">
        <v>724</v>
      </c>
      <c r="C9341">
        <v>2016</v>
      </c>
      <c r="D9341" s="15">
        <f>DATE(cars[[#This Row],[year_1]],1,1)</f>
        <v>42370</v>
      </c>
      <c r="E9341" t="s">
        <v>17</v>
      </c>
      <c r="F9341" s="4">
        <v>520</v>
      </c>
      <c r="G9341">
        <v>8</v>
      </c>
      <c r="H9341" t="s">
        <v>77</v>
      </c>
      <c r="I9341" t="s">
        <v>34</v>
      </c>
      <c r="J9341">
        <v>4</v>
      </c>
      <c r="K9341" t="s">
        <v>26</v>
      </c>
      <c r="L9341" t="s">
        <v>63</v>
      </c>
      <c r="M9341" t="s">
        <v>32</v>
      </c>
      <c r="N9341">
        <v>24</v>
      </c>
      <c r="O9341">
        <v>15</v>
      </c>
      <c r="P9341">
        <v>1715</v>
      </c>
      <c r="Q9341">
        <v>141300</v>
      </c>
    </row>
    <row r="9342" spans="1:17" x14ac:dyDescent="0.25">
      <c r="A9342" t="s">
        <v>182</v>
      </c>
      <c r="B9342" s="1" t="s">
        <v>309</v>
      </c>
      <c r="C9342">
        <v>2014</v>
      </c>
      <c r="D9342" s="15">
        <f>DATE(cars[[#This Row],[year_1]],1,1)</f>
        <v>41640</v>
      </c>
      <c r="E9342" t="s">
        <v>17</v>
      </c>
      <c r="F9342" s="4">
        <v>521</v>
      </c>
      <c r="G9342">
        <v>8</v>
      </c>
      <c r="H9342" t="s">
        <v>33</v>
      </c>
      <c r="I9342" t="s">
        <v>34</v>
      </c>
      <c r="J9342">
        <v>2</v>
      </c>
      <c r="K9342" t="s">
        <v>175</v>
      </c>
      <c r="L9342" t="s">
        <v>31</v>
      </c>
      <c r="M9342" t="s">
        <v>22</v>
      </c>
      <c r="N9342">
        <v>24</v>
      </c>
      <c r="O9342">
        <v>15</v>
      </c>
      <c r="P9342">
        <v>520</v>
      </c>
      <c r="Q9342">
        <v>196500</v>
      </c>
    </row>
    <row r="9343" spans="1:17" x14ac:dyDescent="0.25">
      <c r="A9343" t="s">
        <v>182</v>
      </c>
      <c r="B9343" s="1" t="s">
        <v>309</v>
      </c>
      <c r="C9343">
        <v>2015</v>
      </c>
      <c r="D9343" s="15">
        <f>DATE(cars[[#This Row],[year_1]],1,1)</f>
        <v>42005</v>
      </c>
      <c r="E9343" t="s">
        <v>17</v>
      </c>
      <c r="F9343" s="4">
        <v>521</v>
      </c>
      <c r="G9343">
        <v>8</v>
      </c>
      <c r="H9343" t="s">
        <v>33</v>
      </c>
      <c r="I9343" t="s">
        <v>34</v>
      </c>
      <c r="J9343">
        <v>2</v>
      </c>
      <c r="K9343" t="s">
        <v>175</v>
      </c>
      <c r="L9343" t="s">
        <v>31</v>
      </c>
      <c r="M9343" t="s">
        <v>22</v>
      </c>
      <c r="N9343">
        <v>25</v>
      </c>
      <c r="O9343">
        <v>15</v>
      </c>
      <c r="P9343">
        <v>520</v>
      </c>
      <c r="Q9343">
        <v>199700</v>
      </c>
    </row>
    <row r="9344" spans="1:17" x14ac:dyDescent="0.25">
      <c r="A9344" t="s">
        <v>182</v>
      </c>
      <c r="B9344" s="1" t="s">
        <v>309</v>
      </c>
      <c r="C9344">
        <v>2016</v>
      </c>
      <c r="D9344" s="15">
        <f>DATE(cars[[#This Row],[year_1]],1,1)</f>
        <v>42370</v>
      </c>
      <c r="E9344" t="s">
        <v>17</v>
      </c>
      <c r="F9344" s="4">
        <v>521</v>
      </c>
      <c r="G9344">
        <v>8</v>
      </c>
      <c r="H9344" t="s">
        <v>33</v>
      </c>
      <c r="I9344" t="s">
        <v>34</v>
      </c>
      <c r="J9344">
        <v>2</v>
      </c>
      <c r="K9344" t="s">
        <v>175</v>
      </c>
      <c r="L9344" t="s">
        <v>31</v>
      </c>
      <c r="M9344" t="s">
        <v>22</v>
      </c>
      <c r="N9344">
        <v>25</v>
      </c>
      <c r="O9344">
        <v>15</v>
      </c>
      <c r="P9344">
        <v>520</v>
      </c>
      <c r="Q9344">
        <v>210700</v>
      </c>
    </row>
    <row r="9345" spans="1:17" x14ac:dyDescent="0.25">
      <c r="A9345" t="s">
        <v>326</v>
      </c>
      <c r="B9345" s="1" t="s">
        <v>760</v>
      </c>
      <c r="C9345">
        <v>2016</v>
      </c>
      <c r="D9345" s="15">
        <f>DATE(cars[[#This Row],[year_1]],1,1)</f>
        <v>42370</v>
      </c>
      <c r="E9345" t="s">
        <v>17</v>
      </c>
      <c r="F9345" s="4">
        <v>523</v>
      </c>
      <c r="G9345">
        <v>8</v>
      </c>
      <c r="H9345" t="s">
        <v>33</v>
      </c>
      <c r="I9345" t="s">
        <v>19</v>
      </c>
      <c r="J9345">
        <v>4</v>
      </c>
      <c r="K9345" t="s">
        <v>175</v>
      </c>
      <c r="L9345" t="s">
        <v>63</v>
      </c>
      <c r="M9345" t="s">
        <v>32</v>
      </c>
      <c r="N9345">
        <v>22</v>
      </c>
      <c r="O9345">
        <v>15</v>
      </c>
      <c r="P9345">
        <v>238</v>
      </c>
      <c r="Q9345">
        <v>141500</v>
      </c>
    </row>
    <row r="9346" spans="1:17" x14ac:dyDescent="0.25">
      <c r="A9346" t="s">
        <v>326</v>
      </c>
      <c r="B9346" s="1" t="s">
        <v>760</v>
      </c>
      <c r="C9346">
        <v>2017</v>
      </c>
      <c r="D9346" s="15">
        <f>DATE(cars[[#This Row],[year_1]],1,1)</f>
        <v>42736</v>
      </c>
      <c r="E9346" t="s">
        <v>17</v>
      </c>
      <c r="F9346" s="4">
        <v>523</v>
      </c>
      <c r="G9346">
        <v>8</v>
      </c>
      <c r="H9346" t="s">
        <v>33</v>
      </c>
      <c r="I9346" t="s">
        <v>19</v>
      </c>
      <c r="J9346">
        <v>4</v>
      </c>
      <c r="K9346" t="s">
        <v>175</v>
      </c>
      <c r="L9346" t="s">
        <v>63</v>
      </c>
      <c r="M9346" t="s">
        <v>32</v>
      </c>
      <c r="N9346">
        <v>22</v>
      </c>
      <c r="O9346">
        <v>15</v>
      </c>
      <c r="P9346">
        <v>238</v>
      </c>
      <c r="Q9346">
        <v>145500</v>
      </c>
    </row>
    <row r="9347" spans="1:17" x14ac:dyDescent="0.25">
      <c r="A9347" t="s">
        <v>163</v>
      </c>
      <c r="B9347" s="1" t="s">
        <v>864</v>
      </c>
      <c r="C9347">
        <v>2016</v>
      </c>
      <c r="D9347" s="15">
        <f>DATE(cars[[#This Row],[year_1]],1,1)</f>
        <v>42370</v>
      </c>
      <c r="E9347" t="s">
        <v>38</v>
      </c>
      <c r="F9347" s="4">
        <v>526</v>
      </c>
      <c r="G9347">
        <v>8</v>
      </c>
      <c r="H9347" t="s">
        <v>18</v>
      </c>
      <c r="I9347" t="s">
        <v>19</v>
      </c>
      <c r="J9347">
        <v>2</v>
      </c>
      <c r="K9347" t="s">
        <v>74</v>
      </c>
      <c r="L9347" t="s">
        <v>31</v>
      </c>
      <c r="M9347" t="s">
        <v>22</v>
      </c>
      <c r="N9347">
        <v>21</v>
      </c>
      <c r="O9347">
        <v>15</v>
      </c>
      <c r="P9347">
        <v>5657</v>
      </c>
      <c r="Q9347">
        <v>61295</v>
      </c>
    </row>
    <row r="9348" spans="1:17" x14ac:dyDescent="0.25">
      <c r="A9348" t="s">
        <v>163</v>
      </c>
      <c r="B9348" s="1" t="s">
        <v>864</v>
      </c>
      <c r="C9348">
        <v>2017</v>
      </c>
      <c r="D9348" s="15">
        <f>DATE(cars[[#This Row],[year_1]],1,1)</f>
        <v>42736</v>
      </c>
      <c r="E9348" t="s">
        <v>38</v>
      </c>
      <c r="F9348" s="4">
        <v>526</v>
      </c>
      <c r="G9348">
        <v>8</v>
      </c>
      <c r="H9348" t="s">
        <v>18</v>
      </c>
      <c r="I9348" t="s">
        <v>19</v>
      </c>
      <c r="J9348">
        <v>2</v>
      </c>
      <c r="K9348" t="s">
        <v>74</v>
      </c>
      <c r="L9348" t="s">
        <v>31</v>
      </c>
      <c r="M9348" t="s">
        <v>22</v>
      </c>
      <c r="N9348">
        <v>21</v>
      </c>
      <c r="O9348">
        <v>15</v>
      </c>
      <c r="P9348">
        <v>5657</v>
      </c>
      <c r="Q9348">
        <v>61795</v>
      </c>
    </row>
    <row r="9349" spans="1:17" x14ac:dyDescent="0.25">
      <c r="A9349" t="s">
        <v>40</v>
      </c>
      <c r="B9349" s="1" t="s">
        <v>290</v>
      </c>
      <c r="C9349">
        <v>2012</v>
      </c>
      <c r="D9349" s="15">
        <f>DATE(cars[[#This Row],[year_1]],1,1)</f>
        <v>40909</v>
      </c>
      <c r="E9349" t="s">
        <v>17</v>
      </c>
      <c r="F9349" s="4">
        <v>536</v>
      </c>
      <c r="G9349">
        <v>8</v>
      </c>
      <c r="H9349" t="s">
        <v>33</v>
      </c>
      <c r="I9349" t="s">
        <v>19</v>
      </c>
      <c r="J9349">
        <v>2</v>
      </c>
      <c r="K9349" t="s">
        <v>20</v>
      </c>
      <c r="L9349" t="s">
        <v>63</v>
      </c>
      <c r="M9349" t="s">
        <v>22</v>
      </c>
      <c r="N9349">
        <v>22</v>
      </c>
      <c r="O9349">
        <v>15</v>
      </c>
      <c r="P9349">
        <v>617</v>
      </c>
      <c r="Q9349">
        <v>151500</v>
      </c>
    </row>
    <row r="9350" spans="1:17" x14ac:dyDescent="0.25">
      <c r="A9350" t="s">
        <v>40</v>
      </c>
      <c r="B9350" s="1" t="s">
        <v>290</v>
      </c>
      <c r="C9350">
        <v>2013</v>
      </c>
      <c r="D9350" s="15">
        <f>DATE(cars[[#This Row],[year_1]],1,1)</f>
        <v>41275</v>
      </c>
      <c r="E9350" t="s">
        <v>17</v>
      </c>
      <c r="F9350" s="4">
        <v>536</v>
      </c>
      <c r="G9350">
        <v>8</v>
      </c>
      <c r="H9350" t="s">
        <v>33</v>
      </c>
      <c r="I9350" t="s">
        <v>19</v>
      </c>
      <c r="J9350">
        <v>2</v>
      </c>
      <c r="K9350" t="s">
        <v>20</v>
      </c>
      <c r="L9350" t="s">
        <v>63</v>
      </c>
      <c r="M9350" t="s">
        <v>22</v>
      </c>
      <c r="N9350">
        <v>22</v>
      </c>
      <c r="O9350">
        <v>15</v>
      </c>
      <c r="P9350">
        <v>617</v>
      </c>
      <c r="Q9350">
        <v>153000</v>
      </c>
    </row>
    <row r="9351" spans="1:17" x14ac:dyDescent="0.25">
      <c r="A9351" t="s">
        <v>40</v>
      </c>
      <c r="B9351" s="1" t="s">
        <v>290</v>
      </c>
      <c r="C9351">
        <v>2014</v>
      </c>
      <c r="D9351" s="15">
        <f>DATE(cars[[#This Row],[year_1]],1,1)</f>
        <v>41640</v>
      </c>
      <c r="E9351" t="s">
        <v>17</v>
      </c>
      <c r="F9351" s="4">
        <v>536</v>
      </c>
      <c r="G9351">
        <v>8</v>
      </c>
      <c r="H9351" t="s">
        <v>33</v>
      </c>
      <c r="I9351" t="s">
        <v>19</v>
      </c>
      <c r="J9351">
        <v>2</v>
      </c>
      <c r="K9351" t="s">
        <v>20</v>
      </c>
      <c r="L9351" t="s">
        <v>63</v>
      </c>
      <c r="M9351" t="s">
        <v>22</v>
      </c>
      <c r="N9351">
        <v>22</v>
      </c>
      <c r="O9351">
        <v>15</v>
      </c>
      <c r="P9351">
        <v>617</v>
      </c>
      <c r="Q9351">
        <v>154600</v>
      </c>
    </row>
    <row r="9352" spans="1:17" x14ac:dyDescent="0.25">
      <c r="A9352" t="s">
        <v>163</v>
      </c>
      <c r="B9352" s="1" t="s">
        <v>865</v>
      </c>
      <c r="C9352">
        <v>2012</v>
      </c>
      <c r="D9352" s="15">
        <f>DATE(cars[[#This Row],[year_1]],1,1)</f>
        <v>40909</v>
      </c>
      <c r="E9352" t="s">
        <v>17</v>
      </c>
      <c r="F9352" s="4">
        <v>550</v>
      </c>
      <c r="G9352">
        <v>8</v>
      </c>
      <c r="H9352" t="s">
        <v>18</v>
      </c>
      <c r="I9352" t="s">
        <v>19</v>
      </c>
      <c r="J9352">
        <v>2</v>
      </c>
      <c r="K9352" t="s">
        <v>74</v>
      </c>
      <c r="L9352" t="s">
        <v>31</v>
      </c>
      <c r="M9352" t="s">
        <v>22</v>
      </c>
      <c r="N9352">
        <v>23</v>
      </c>
      <c r="O9352">
        <v>15</v>
      </c>
      <c r="P9352">
        <v>5657</v>
      </c>
      <c r="Q9352">
        <v>48810</v>
      </c>
    </row>
    <row r="9353" spans="1:17" x14ac:dyDescent="0.25">
      <c r="A9353" t="s">
        <v>28</v>
      </c>
      <c r="B9353" s="1" t="s">
        <v>819</v>
      </c>
      <c r="C9353">
        <v>2016</v>
      </c>
      <c r="D9353" s="15">
        <f>DATE(cars[[#This Row],[year_1]],1,1)</f>
        <v>42370</v>
      </c>
      <c r="E9353" t="s">
        <v>17</v>
      </c>
      <c r="F9353" s="4">
        <v>560</v>
      </c>
      <c r="G9353">
        <v>8</v>
      </c>
      <c r="H9353" t="s">
        <v>33</v>
      </c>
      <c r="I9353" t="s">
        <v>34</v>
      </c>
      <c r="J9353">
        <v>4</v>
      </c>
      <c r="K9353" t="s">
        <v>20</v>
      </c>
      <c r="L9353" t="s">
        <v>63</v>
      </c>
      <c r="M9353" t="s">
        <v>32</v>
      </c>
      <c r="N9353">
        <v>25</v>
      </c>
      <c r="O9353">
        <v>15</v>
      </c>
      <c r="P9353">
        <v>3105</v>
      </c>
      <c r="Q9353">
        <v>108900</v>
      </c>
    </row>
    <row r="9354" spans="1:17" x14ac:dyDescent="0.25">
      <c r="A9354" t="s">
        <v>28</v>
      </c>
      <c r="B9354" s="1" t="s">
        <v>819</v>
      </c>
      <c r="C9354">
        <v>2017</v>
      </c>
      <c r="D9354" s="15">
        <f>DATE(cars[[#This Row],[year_1]],1,1)</f>
        <v>42736</v>
      </c>
      <c r="E9354" t="s">
        <v>17</v>
      </c>
      <c r="F9354" s="4">
        <v>560</v>
      </c>
      <c r="G9354">
        <v>8</v>
      </c>
      <c r="H9354" t="s">
        <v>33</v>
      </c>
      <c r="I9354" t="s">
        <v>34</v>
      </c>
      <c r="J9354">
        <v>4</v>
      </c>
      <c r="K9354" t="s">
        <v>20</v>
      </c>
      <c r="L9354" t="s">
        <v>63</v>
      </c>
      <c r="M9354" t="s">
        <v>32</v>
      </c>
      <c r="N9354">
        <v>25</v>
      </c>
      <c r="O9354">
        <v>15</v>
      </c>
      <c r="P9354">
        <v>3105</v>
      </c>
      <c r="Q9354">
        <v>110700</v>
      </c>
    </row>
    <row r="9355" spans="1:17" x14ac:dyDescent="0.25">
      <c r="A9355" t="s">
        <v>15</v>
      </c>
      <c r="B9355" s="1" t="s">
        <v>648</v>
      </c>
      <c r="C9355">
        <v>2017</v>
      </c>
      <c r="D9355" s="15">
        <f>DATE(cars[[#This Row],[year_1]],1,1)</f>
        <v>42736</v>
      </c>
      <c r="E9355" t="s">
        <v>17</v>
      </c>
      <c r="F9355" s="4">
        <v>560</v>
      </c>
      <c r="G9355">
        <v>8</v>
      </c>
      <c r="H9355" t="s">
        <v>77</v>
      </c>
      <c r="I9355" t="s">
        <v>19</v>
      </c>
      <c r="J9355">
        <v>2</v>
      </c>
      <c r="K9355" t="s">
        <v>20</v>
      </c>
      <c r="L9355" t="s">
        <v>31</v>
      </c>
      <c r="M9355" t="s">
        <v>25</v>
      </c>
      <c r="N9355">
        <v>22</v>
      </c>
      <c r="O9355">
        <v>15</v>
      </c>
      <c r="P9355">
        <v>3916</v>
      </c>
      <c r="Q9355">
        <v>120000</v>
      </c>
    </row>
    <row r="9356" spans="1:17" x14ac:dyDescent="0.25">
      <c r="A9356" t="s">
        <v>201</v>
      </c>
      <c r="B9356" s="1" t="s">
        <v>507</v>
      </c>
      <c r="C9356">
        <v>2014</v>
      </c>
      <c r="D9356" s="15">
        <f>DATE(cars[[#This Row],[year_1]],1,1)</f>
        <v>41640</v>
      </c>
      <c r="E9356" t="s">
        <v>17</v>
      </c>
      <c r="F9356" s="4">
        <v>560</v>
      </c>
      <c r="G9356">
        <v>10</v>
      </c>
      <c r="H9356" t="s">
        <v>18</v>
      </c>
      <c r="I9356" t="s">
        <v>19</v>
      </c>
      <c r="J9356">
        <v>2</v>
      </c>
      <c r="K9356" t="s">
        <v>76</v>
      </c>
      <c r="L9356" t="s">
        <v>21</v>
      </c>
      <c r="M9356" t="s">
        <v>22</v>
      </c>
      <c r="N9356">
        <v>20</v>
      </c>
      <c r="O9356">
        <v>15</v>
      </c>
      <c r="P9356">
        <v>1158</v>
      </c>
      <c r="Q9356">
        <v>198900</v>
      </c>
    </row>
    <row r="9357" spans="1:17" x14ac:dyDescent="0.25">
      <c r="A9357" t="s">
        <v>119</v>
      </c>
      <c r="B9357" s="1" t="s">
        <v>724</v>
      </c>
      <c r="C9357">
        <v>2015</v>
      </c>
      <c r="D9357" s="15">
        <f>DATE(cars[[#This Row],[year_1]],1,1)</f>
        <v>42005</v>
      </c>
      <c r="E9357" t="s">
        <v>17</v>
      </c>
      <c r="F9357" s="4">
        <v>570</v>
      </c>
      <c r="G9357">
        <v>8</v>
      </c>
      <c r="H9357" t="s">
        <v>77</v>
      </c>
      <c r="I9357" t="s">
        <v>34</v>
      </c>
      <c r="J9357">
        <v>4</v>
      </c>
      <c r="K9357" t="s">
        <v>26</v>
      </c>
      <c r="L9357" t="s">
        <v>63</v>
      </c>
      <c r="M9357" t="s">
        <v>32</v>
      </c>
      <c r="N9357">
        <v>24</v>
      </c>
      <c r="O9357">
        <v>15</v>
      </c>
      <c r="P9357">
        <v>1715</v>
      </c>
      <c r="Q9357">
        <v>200500</v>
      </c>
    </row>
    <row r="9358" spans="1:17" x14ac:dyDescent="0.25">
      <c r="A9358" t="s">
        <v>119</v>
      </c>
      <c r="B9358" s="1" t="s">
        <v>724</v>
      </c>
      <c r="C9358">
        <v>2015</v>
      </c>
      <c r="D9358" s="15">
        <f>DATE(cars[[#This Row],[year_1]],1,1)</f>
        <v>42005</v>
      </c>
      <c r="E9358" t="s">
        <v>17</v>
      </c>
      <c r="F9358" s="4">
        <v>570</v>
      </c>
      <c r="G9358">
        <v>8</v>
      </c>
      <c r="H9358" t="s">
        <v>77</v>
      </c>
      <c r="I9358" t="s">
        <v>34</v>
      </c>
      <c r="J9358">
        <v>4</v>
      </c>
      <c r="K9358" t="s">
        <v>26</v>
      </c>
      <c r="L9358" t="s">
        <v>63</v>
      </c>
      <c r="M9358" t="s">
        <v>32</v>
      </c>
      <c r="N9358">
        <v>24</v>
      </c>
      <c r="O9358">
        <v>15</v>
      </c>
      <c r="P9358">
        <v>1715</v>
      </c>
      <c r="Q9358">
        <v>180300</v>
      </c>
    </row>
    <row r="9359" spans="1:17" x14ac:dyDescent="0.25">
      <c r="A9359" t="s">
        <v>119</v>
      </c>
      <c r="B9359" s="1" t="s">
        <v>724</v>
      </c>
      <c r="C9359">
        <v>2016</v>
      </c>
      <c r="D9359" s="15">
        <f>DATE(cars[[#This Row],[year_1]],1,1)</f>
        <v>42370</v>
      </c>
      <c r="E9359" t="s">
        <v>17</v>
      </c>
      <c r="F9359" s="4">
        <v>570</v>
      </c>
      <c r="G9359">
        <v>8</v>
      </c>
      <c r="H9359" t="s">
        <v>77</v>
      </c>
      <c r="I9359" t="s">
        <v>34</v>
      </c>
      <c r="J9359">
        <v>4</v>
      </c>
      <c r="K9359" t="s">
        <v>26</v>
      </c>
      <c r="L9359" t="s">
        <v>63</v>
      </c>
      <c r="M9359" t="s">
        <v>32</v>
      </c>
      <c r="N9359">
        <v>24</v>
      </c>
      <c r="O9359">
        <v>15</v>
      </c>
      <c r="P9359">
        <v>1715</v>
      </c>
      <c r="Q9359">
        <v>200500</v>
      </c>
    </row>
    <row r="9360" spans="1:17" x14ac:dyDescent="0.25">
      <c r="A9360" t="s">
        <v>119</v>
      </c>
      <c r="B9360" s="1" t="s">
        <v>724</v>
      </c>
      <c r="C9360">
        <v>2016</v>
      </c>
      <c r="D9360" s="15">
        <f>DATE(cars[[#This Row],[year_1]],1,1)</f>
        <v>42370</v>
      </c>
      <c r="E9360" t="s">
        <v>17</v>
      </c>
      <c r="F9360" s="4">
        <v>570</v>
      </c>
      <c r="G9360">
        <v>8</v>
      </c>
      <c r="H9360" t="s">
        <v>77</v>
      </c>
      <c r="I9360" t="s">
        <v>34</v>
      </c>
      <c r="J9360">
        <v>4</v>
      </c>
      <c r="K9360" t="s">
        <v>26</v>
      </c>
      <c r="L9360" t="s">
        <v>63</v>
      </c>
      <c r="M9360" t="s">
        <v>32</v>
      </c>
      <c r="N9360">
        <v>24</v>
      </c>
      <c r="O9360">
        <v>15</v>
      </c>
      <c r="P9360">
        <v>1715</v>
      </c>
      <c r="Q9360">
        <v>180300</v>
      </c>
    </row>
    <row r="9361" spans="1:17" x14ac:dyDescent="0.25">
      <c r="A9361" t="s">
        <v>40</v>
      </c>
      <c r="B9361" s="1" t="s">
        <v>384</v>
      </c>
      <c r="C9361">
        <v>2015</v>
      </c>
      <c r="D9361" s="15">
        <f>DATE(cars[[#This Row],[year_1]],1,1)</f>
        <v>42005</v>
      </c>
      <c r="E9361" t="s">
        <v>17</v>
      </c>
      <c r="F9361" s="4">
        <v>577</v>
      </c>
      <c r="G9361">
        <v>8</v>
      </c>
      <c r="H9361" t="s">
        <v>33</v>
      </c>
      <c r="I9361" t="s">
        <v>34</v>
      </c>
      <c r="J9361">
        <v>4</v>
      </c>
      <c r="K9361" t="s">
        <v>20</v>
      </c>
      <c r="L9361" t="s">
        <v>31</v>
      </c>
      <c r="M9361" t="s">
        <v>32</v>
      </c>
      <c r="N9361">
        <v>22</v>
      </c>
      <c r="O9361">
        <v>15</v>
      </c>
      <c r="P9361">
        <v>617</v>
      </c>
      <c r="Q9361">
        <v>100600</v>
      </c>
    </row>
    <row r="9362" spans="1:17" x14ac:dyDescent="0.25">
      <c r="A9362" t="s">
        <v>40</v>
      </c>
      <c r="B9362" s="1" t="s">
        <v>384</v>
      </c>
      <c r="C9362">
        <v>2015</v>
      </c>
      <c r="D9362" s="15">
        <f>DATE(cars[[#This Row],[year_1]],1,1)</f>
        <v>42005</v>
      </c>
      <c r="E9362" t="s">
        <v>17</v>
      </c>
      <c r="F9362" s="4">
        <v>577</v>
      </c>
      <c r="G9362">
        <v>8</v>
      </c>
      <c r="H9362" t="s">
        <v>33</v>
      </c>
      <c r="I9362" t="s">
        <v>34</v>
      </c>
      <c r="J9362">
        <v>4</v>
      </c>
      <c r="K9362" t="s">
        <v>20</v>
      </c>
      <c r="L9362" t="s">
        <v>31</v>
      </c>
      <c r="M9362" t="s">
        <v>35</v>
      </c>
      <c r="N9362">
        <v>21</v>
      </c>
      <c r="O9362">
        <v>15</v>
      </c>
      <c r="P9362">
        <v>617</v>
      </c>
      <c r="Q9362">
        <v>103200</v>
      </c>
    </row>
    <row r="9363" spans="1:17" x14ac:dyDescent="0.25">
      <c r="A9363" t="s">
        <v>40</v>
      </c>
      <c r="B9363" s="1" t="s">
        <v>384</v>
      </c>
      <c r="C9363">
        <v>2016</v>
      </c>
      <c r="D9363" s="15">
        <f>DATE(cars[[#This Row],[year_1]],1,1)</f>
        <v>42370</v>
      </c>
      <c r="E9363" t="s">
        <v>17</v>
      </c>
      <c r="F9363" s="4">
        <v>577</v>
      </c>
      <c r="G9363">
        <v>8</v>
      </c>
      <c r="H9363" t="s">
        <v>33</v>
      </c>
      <c r="I9363" t="s">
        <v>34</v>
      </c>
      <c r="J9363">
        <v>4</v>
      </c>
      <c r="K9363" t="s">
        <v>20</v>
      </c>
      <c r="L9363" t="s">
        <v>31</v>
      </c>
      <c r="M9363" t="s">
        <v>32</v>
      </c>
      <c r="N9363">
        <v>22</v>
      </c>
      <c r="O9363">
        <v>15</v>
      </c>
      <c r="P9363">
        <v>617</v>
      </c>
      <c r="Q9363">
        <v>101700</v>
      </c>
    </row>
    <row r="9364" spans="1:17" x14ac:dyDescent="0.25">
      <c r="A9364" t="s">
        <v>40</v>
      </c>
      <c r="B9364" s="1" t="s">
        <v>384</v>
      </c>
      <c r="C9364">
        <v>2016</v>
      </c>
      <c r="D9364" s="15">
        <f>DATE(cars[[#This Row],[year_1]],1,1)</f>
        <v>42370</v>
      </c>
      <c r="E9364" t="s">
        <v>17</v>
      </c>
      <c r="F9364" s="4">
        <v>577</v>
      </c>
      <c r="G9364">
        <v>8</v>
      </c>
      <c r="H9364" t="s">
        <v>33</v>
      </c>
      <c r="I9364" t="s">
        <v>34</v>
      </c>
      <c r="J9364">
        <v>4</v>
      </c>
      <c r="K9364" t="s">
        <v>20</v>
      </c>
      <c r="L9364" t="s">
        <v>31</v>
      </c>
      <c r="M9364" t="s">
        <v>35</v>
      </c>
      <c r="N9364">
        <v>21</v>
      </c>
      <c r="O9364">
        <v>15</v>
      </c>
      <c r="P9364">
        <v>617</v>
      </c>
      <c r="Q9364">
        <v>104300</v>
      </c>
    </row>
    <row r="9365" spans="1:17" x14ac:dyDescent="0.25">
      <c r="A9365" t="s">
        <v>40</v>
      </c>
      <c r="B9365" s="1" t="s">
        <v>832</v>
      </c>
      <c r="C9365">
        <v>2015</v>
      </c>
      <c r="D9365" s="15">
        <f>DATE(cars[[#This Row],[year_1]],1,1)</f>
        <v>42005</v>
      </c>
      <c r="E9365" t="s">
        <v>17</v>
      </c>
      <c r="F9365" s="4">
        <v>577</v>
      </c>
      <c r="G9365">
        <v>8</v>
      </c>
      <c r="H9365" t="s">
        <v>33</v>
      </c>
      <c r="I9365" t="s">
        <v>34</v>
      </c>
      <c r="J9365">
        <v>4</v>
      </c>
      <c r="K9365" t="s">
        <v>20</v>
      </c>
      <c r="L9365" t="s">
        <v>63</v>
      </c>
      <c r="M9365" t="s">
        <v>32</v>
      </c>
      <c r="N9365">
        <v>23</v>
      </c>
      <c r="O9365">
        <v>15</v>
      </c>
      <c r="P9365">
        <v>617</v>
      </c>
      <c r="Q9365">
        <v>141450</v>
      </c>
    </row>
    <row r="9366" spans="1:17" x14ac:dyDescent="0.25">
      <c r="A9366" t="s">
        <v>40</v>
      </c>
      <c r="B9366" s="1" t="s">
        <v>832</v>
      </c>
      <c r="C9366">
        <v>2016</v>
      </c>
      <c r="D9366" s="15">
        <f>DATE(cars[[#This Row],[year_1]],1,1)</f>
        <v>42370</v>
      </c>
      <c r="E9366" t="s">
        <v>17</v>
      </c>
      <c r="F9366" s="4">
        <v>577</v>
      </c>
      <c r="G9366">
        <v>8</v>
      </c>
      <c r="H9366" t="s">
        <v>33</v>
      </c>
      <c r="I9366" t="s">
        <v>34</v>
      </c>
      <c r="J9366">
        <v>4</v>
      </c>
      <c r="K9366" t="s">
        <v>20</v>
      </c>
      <c r="L9366" t="s">
        <v>63</v>
      </c>
      <c r="M9366" t="s">
        <v>32</v>
      </c>
      <c r="N9366">
        <v>23</v>
      </c>
      <c r="O9366">
        <v>15</v>
      </c>
      <c r="P9366">
        <v>617</v>
      </c>
      <c r="Q9366">
        <v>143250</v>
      </c>
    </row>
    <row r="9367" spans="1:17" x14ac:dyDescent="0.25">
      <c r="A9367" t="s">
        <v>40</v>
      </c>
      <c r="B9367" s="1" t="s">
        <v>832</v>
      </c>
      <c r="C9367">
        <v>2017</v>
      </c>
      <c r="D9367" s="15">
        <f>DATE(cars[[#This Row],[year_1]],1,1)</f>
        <v>42736</v>
      </c>
      <c r="E9367" t="s">
        <v>17</v>
      </c>
      <c r="F9367" s="4">
        <v>577</v>
      </c>
      <c r="G9367">
        <v>8</v>
      </c>
      <c r="H9367" t="s">
        <v>33</v>
      </c>
      <c r="I9367" t="s">
        <v>34</v>
      </c>
      <c r="J9367">
        <v>4</v>
      </c>
      <c r="K9367" t="s">
        <v>20</v>
      </c>
      <c r="L9367" t="s">
        <v>63</v>
      </c>
      <c r="M9367" t="s">
        <v>32</v>
      </c>
      <c r="N9367">
        <v>23</v>
      </c>
      <c r="O9367">
        <v>15</v>
      </c>
      <c r="P9367">
        <v>617</v>
      </c>
      <c r="Q9367">
        <v>144700</v>
      </c>
    </row>
    <row r="9368" spans="1:17" x14ac:dyDescent="0.25">
      <c r="A9368" t="s">
        <v>40</v>
      </c>
      <c r="B9368" s="1" t="s">
        <v>832</v>
      </c>
      <c r="C9368">
        <v>2015</v>
      </c>
      <c r="D9368" s="15">
        <f>DATE(cars[[#This Row],[year_1]],1,1)</f>
        <v>42005</v>
      </c>
      <c r="E9368" t="s">
        <v>17</v>
      </c>
      <c r="F9368" s="4">
        <v>577</v>
      </c>
      <c r="G9368">
        <v>8</v>
      </c>
      <c r="H9368" t="s">
        <v>33</v>
      </c>
      <c r="I9368" t="s">
        <v>34</v>
      </c>
      <c r="J9368">
        <v>2</v>
      </c>
      <c r="K9368" t="s">
        <v>20</v>
      </c>
      <c r="L9368" t="s">
        <v>63</v>
      </c>
      <c r="M9368" t="s">
        <v>22</v>
      </c>
      <c r="N9368">
        <v>23</v>
      </c>
      <c r="O9368">
        <v>15</v>
      </c>
      <c r="P9368">
        <v>617</v>
      </c>
      <c r="Q9368">
        <v>160900</v>
      </c>
    </row>
    <row r="9369" spans="1:17" x14ac:dyDescent="0.25">
      <c r="A9369" t="s">
        <v>40</v>
      </c>
      <c r="B9369" s="1" t="s">
        <v>832</v>
      </c>
      <c r="C9369">
        <v>2016</v>
      </c>
      <c r="D9369" s="15">
        <f>DATE(cars[[#This Row],[year_1]],1,1)</f>
        <v>42370</v>
      </c>
      <c r="E9369" t="s">
        <v>17</v>
      </c>
      <c r="F9369" s="4">
        <v>577</v>
      </c>
      <c r="G9369">
        <v>8</v>
      </c>
      <c r="H9369" t="s">
        <v>33</v>
      </c>
      <c r="I9369" t="s">
        <v>34</v>
      </c>
      <c r="J9369">
        <v>2</v>
      </c>
      <c r="K9369" t="s">
        <v>20</v>
      </c>
      <c r="L9369" t="s">
        <v>63</v>
      </c>
      <c r="M9369" t="s">
        <v>22</v>
      </c>
      <c r="N9369">
        <v>23</v>
      </c>
      <c r="O9369">
        <v>15</v>
      </c>
      <c r="P9369">
        <v>617</v>
      </c>
      <c r="Q9369">
        <v>163150</v>
      </c>
    </row>
    <row r="9370" spans="1:17" x14ac:dyDescent="0.25">
      <c r="A9370" t="s">
        <v>103</v>
      </c>
      <c r="B9370" s="1" t="s">
        <v>689</v>
      </c>
      <c r="C9370">
        <v>2012</v>
      </c>
      <c r="D9370" s="15">
        <f>DATE(cars[[#This Row],[year_1]],1,1)</f>
        <v>40909</v>
      </c>
      <c r="E9370" t="s">
        <v>17</v>
      </c>
      <c r="F9370" s="4">
        <v>592</v>
      </c>
      <c r="G9370">
        <v>8</v>
      </c>
      <c r="H9370" t="s">
        <v>77</v>
      </c>
      <c r="I9370" t="s">
        <v>19</v>
      </c>
      <c r="J9370">
        <v>2</v>
      </c>
      <c r="K9370" t="s">
        <v>76</v>
      </c>
      <c r="L9370" t="s">
        <v>21</v>
      </c>
      <c r="M9370" t="s">
        <v>22</v>
      </c>
      <c r="N9370">
        <v>22</v>
      </c>
      <c r="O9370">
        <v>15</v>
      </c>
      <c r="P9370">
        <v>416</v>
      </c>
      <c r="Q9370">
        <v>229000</v>
      </c>
    </row>
    <row r="9371" spans="1:17" x14ac:dyDescent="0.25">
      <c r="A9371" t="s">
        <v>15</v>
      </c>
      <c r="B9371" s="1" t="s">
        <v>172</v>
      </c>
      <c r="C9371">
        <v>2016</v>
      </c>
      <c r="D9371" s="15">
        <f>DATE(cars[[#This Row],[year_1]],1,1)</f>
        <v>42370</v>
      </c>
      <c r="E9371" t="s">
        <v>17</v>
      </c>
      <c r="F9371" s="4">
        <v>600</v>
      </c>
      <c r="G9371">
        <v>8</v>
      </c>
      <c r="H9371" t="s">
        <v>33</v>
      </c>
      <c r="I9371" t="s">
        <v>34</v>
      </c>
      <c r="J9371">
        <v>4</v>
      </c>
      <c r="K9371" t="s">
        <v>20</v>
      </c>
      <c r="L9371" t="s">
        <v>63</v>
      </c>
      <c r="M9371" t="s">
        <v>32</v>
      </c>
      <c r="N9371">
        <v>24</v>
      </c>
      <c r="O9371">
        <v>15</v>
      </c>
      <c r="P9371">
        <v>3916</v>
      </c>
      <c r="Q9371">
        <v>122200</v>
      </c>
    </row>
    <row r="9372" spans="1:17" x14ac:dyDescent="0.25">
      <c r="A9372" t="s">
        <v>15</v>
      </c>
      <c r="B9372" s="1" t="s">
        <v>172</v>
      </c>
      <c r="C9372">
        <v>2017</v>
      </c>
      <c r="D9372" s="15">
        <f>DATE(cars[[#This Row],[year_1]],1,1)</f>
        <v>42736</v>
      </c>
      <c r="E9372" t="s">
        <v>17</v>
      </c>
      <c r="F9372" s="4">
        <v>600</v>
      </c>
      <c r="G9372">
        <v>8</v>
      </c>
      <c r="H9372" t="s">
        <v>33</v>
      </c>
      <c r="I9372" t="s">
        <v>34</v>
      </c>
      <c r="J9372">
        <v>4</v>
      </c>
      <c r="K9372" t="s">
        <v>20</v>
      </c>
      <c r="L9372" t="s">
        <v>63</v>
      </c>
      <c r="M9372" t="s">
        <v>32</v>
      </c>
      <c r="N9372">
        <v>24</v>
      </c>
      <c r="O9372">
        <v>15</v>
      </c>
      <c r="P9372">
        <v>3916</v>
      </c>
      <c r="Q9372">
        <v>122500</v>
      </c>
    </row>
    <row r="9373" spans="1:17" x14ac:dyDescent="0.25">
      <c r="A9373" t="s">
        <v>28</v>
      </c>
      <c r="B9373" s="1" t="s">
        <v>844</v>
      </c>
      <c r="C9373">
        <v>2016</v>
      </c>
      <c r="D9373" s="15">
        <f>DATE(cars[[#This Row],[year_1]],1,1)</f>
        <v>42370</v>
      </c>
      <c r="E9373" t="s">
        <v>17</v>
      </c>
      <c r="F9373" s="4">
        <v>605</v>
      </c>
      <c r="G9373">
        <v>8</v>
      </c>
      <c r="H9373" t="s">
        <v>33</v>
      </c>
      <c r="I9373" t="s">
        <v>34</v>
      </c>
      <c r="J9373">
        <v>4</v>
      </c>
      <c r="K9373" t="s">
        <v>20</v>
      </c>
      <c r="L9373" t="s">
        <v>63</v>
      </c>
      <c r="M9373" t="s">
        <v>32</v>
      </c>
      <c r="N9373">
        <v>25</v>
      </c>
      <c r="O9373">
        <v>15</v>
      </c>
      <c r="P9373">
        <v>3105</v>
      </c>
      <c r="Q9373">
        <v>114900</v>
      </c>
    </row>
    <row r="9374" spans="1:17" x14ac:dyDescent="0.25">
      <c r="A9374" t="s">
        <v>28</v>
      </c>
      <c r="B9374" s="1" t="s">
        <v>844</v>
      </c>
      <c r="C9374">
        <v>2017</v>
      </c>
      <c r="D9374" s="15">
        <f>DATE(cars[[#This Row],[year_1]],1,1)</f>
        <v>42736</v>
      </c>
      <c r="E9374" t="s">
        <v>38</v>
      </c>
      <c r="F9374" s="4">
        <v>605</v>
      </c>
      <c r="G9374">
        <v>8</v>
      </c>
      <c r="H9374" t="s">
        <v>33</v>
      </c>
      <c r="I9374" t="s">
        <v>34</v>
      </c>
      <c r="J9374">
        <v>4</v>
      </c>
      <c r="K9374" t="s">
        <v>20</v>
      </c>
      <c r="L9374" t="s">
        <v>63</v>
      </c>
      <c r="M9374" t="s">
        <v>32</v>
      </c>
      <c r="N9374">
        <v>24</v>
      </c>
      <c r="O9374">
        <v>15</v>
      </c>
      <c r="P9374">
        <v>3105</v>
      </c>
      <c r="Q9374">
        <v>115900</v>
      </c>
    </row>
    <row r="9375" spans="1:17" x14ac:dyDescent="0.25">
      <c r="A9375" t="s">
        <v>103</v>
      </c>
      <c r="B9375" s="1" t="s">
        <v>689</v>
      </c>
      <c r="C9375">
        <v>2013</v>
      </c>
      <c r="D9375" s="15">
        <f>DATE(cars[[#This Row],[year_1]],1,1)</f>
        <v>41275</v>
      </c>
      <c r="E9375" t="s">
        <v>17</v>
      </c>
      <c r="F9375" s="4">
        <v>616</v>
      </c>
      <c r="G9375">
        <v>8</v>
      </c>
      <c r="H9375" t="s">
        <v>77</v>
      </c>
      <c r="I9375" t="s">
        <v>19</v>
      </c>
      <c r="J9375">
        <v>2</v>
      </c>
      <c r="K9375" t="s">
        <v>76</v>
      </c>
      <c r="L9375" t="s">
        <v>21</v>
      </c>
      <c r="M9375" t="s">
        <v>22</v>
      </c>
      <c r="N9375">
        <v>22</v>
      </c>
      <c r="O9375">
        <v>15</v>
      </c>
      <c r="P9375">
        <v>416</v>
      </c>
      <c r="Q9375">
        <v>239400</v>
      </c>
    </row>
    <row r="9376" spans="1:17" x14ac:dyDescent="0.25">
      <c r="A9376" t="s">
        <v>186</v>
      </c>
      <c r="B9376" s="1" t="s">
        <v>325</v>
      </c>
      <c r="C9376">
        <v>2015</v>
      </c>
      <c r="D9376" s="15">
        <f>DATE(cars[[#This Row],[year_1]],1,1)</f>
        <v>42005</v>
      </c>
      <c r="E9376" t="s">
        <v>17</v>
      </c>
      <c r="F9376" s="4">
        <v>650</v>
      </c>
      <c r="G9376">
        <v>8</v>
      </c>
      <c r="H9376" t="s">
        <v>18</v>
      </c>
      <c r="I9376" t="s">
        <v>19</v>
      </c>
      <c r="J9376">
        <v>2</v>
      </c>
      <c r="K9376" t="s">
        <v>74</v>
      </c>
      <c r="L9376" t="s">
        <v>21</v>
      </c>
      <c r="M9376" t="s">
        <v>25</v>
      </c>
      <c r="N9376">
        <v>22</v>
      </c>
      <c r="O9376">
        <v>15</v>
      </c>
      <c r="P9376">
        <v>1385</v>
      </c>
      <c r="Q9376">
        <v>83000</v>
      </c>
    </row>
    <row r="9377" spans="1:17" x14ac:dyDescent="0.25">
      <c r="A9377" t="s">
        <v>186</v>
      </c>
      <c r="B9377" s="1" t="s">
        <v>325</v>
      </c>
      <c r="C9377">
        <v>2015</v>
      </c>
      <c r="D9377" s="15">
        <f>DATE(cars[[#This Row],[year_1]],1,1)</f>
        <v>42005</v>
      </c>
      <c r="E9377" t="s">
        <v>17</v>
      </c>
      <c r="F9377" s="4">
        <v>650</v>
      </c>
      <c r="G9377">
        <v>8</v>
      </c>
      <c r="H9377" t="s">
        <v>18</v>
      </c>
      <c r="I9377" t="s">
        <v>19</v>
      </c>
      <c r="J9377">
        <v>2</v>
      </c>
      <c r="K9377" t="s">
        <v>74</v>
      </c>
      <c r="L9377" t="s">
        <v>21</v>
      </c>
      <c r="M9377" t="s">
        <v>22</v>
      </c>
      <c r="N9377">
        <v>22</v>
      </c>
      <c r="O9377">
        <v>15</v>
      </c>
      <c r="P9377">
        <v>1385</v>
      </c>
      <c r="Q9377">
        <v>87650</v>
      </c>
    </row>
    <row r="9378" spans="1:17" x14ac:dyDescent="0.25">
      <c r="A9378" t="s">
        <v>186</v>
      </c>
      <c r="B9378" s="1" t="s">
        <v>325</v>
      </c>
      <c r="C9378">
        <v>2015</v>
      </c>
      <c r="D9378" s="15">
        <f>DATE(cars[[#This Row],[year_1]],1,1)</f>
        <v>42005</v>
      </c>
      <c r="E9378" t="s">
        <v>17</v>
      </c>
      <c r="F9378" s="4">
        <v>650</v>
      </c>
      <c r="G9378">
        <v>8</v>
      </c>
      <c r="H9378" t="s">
        <v>18</v>
      </c>
      <c r="I9378" t="s">
        <v>19</v>
      </c>
      <c r="J9378">
        <v>2</v>
      </c>
      <c r="K9378" t="s">
        <v>74</v>
      </c>
      <c r="L9378" t="s">
        <v>21</v>
      </c>
      <c r="M9378" t="s">
        <v>22</v>
      </c>
      <c r="N9378">
        <v>22</v>
      </c>
      <c r="O9378">
        <v>15</v>
      </c>
      <c r="P9378">
        <v>1385</v>
      </c>
      <c r="Q9378">
        <v>82270</v>
      </c>
    </row>
    <row r="9379" spans="1:17" x14ac:dyDescent="0.25">
      <c r="A9379" t="s">
        <v>186</v>
      </c>
      <c r="B9379" s="1" t="s">
        <v>325</v>
      </c>
      <c r="C9379">
        <v>2015</v>
      </c>
      <c r="D9379" s="15">
        <f>DATE(cars[[#This Row],[year_1]],1,1)</f>
        <v>42005</v>
      </c>
      <c r="E9379" t="s">
        <v>17</v>
      </c>
      <c r="F9379" s="4">
        <v>650</v>
      </c>
      <c r="G9379">
        <v>8</v>
      </c>
      <c r="H9379" t="s">
        <v>18</v>
      </c>
      <c r="I9379" t="s">
        <v>19</v>
      </c>
      <c r="J9379">
        <v>2</v>
      </c>
      <c r="K9379" t="s">
        <v>74</v>
      </c>
      <c r="L9379" t="s">
        <v>21</v>
      </c>
      <c r="M9379" t="s">
        <v>25</v>
      </c>
      <c r="N9379">
        <v>22</v>
      </c>
      <c r="O9379">
        <v>15</v>
      </c>
      <c r="P9379">
        <v>1385</v>
      </c>
      <c r="Q9379">
        <v>86270</v>
      </c>
    </row>
    <row r="9380" spans="1:17" x14ac:dyDescent="0.25">
      <c r="A9380" t="s">
        <v>186</v>
      </c>
      <c r="B9380" s="1" t="s">
        <v>325</v>
      </c>
      <c r="C9380">
        <v>2015</v>
      </c>
      <c r="D9380" s="15">
        <f>DATE(cars[[#This Row],[year_1]],1,1)</f>
        <v>42005</v>
      </c>
      <c r="E9380" t="s">
        <v>17</v>
      </c>
      <c r="F9380" s="4">
        <v>650</v>
      </c>
      <c r="G9380">
        <v>8</v>
      </c>
      <c r="H9380" t="s">
        <v>18</v>
      </c>
      <c r="I9380" t="s">
        <v>19</v>
      </c>
      <c r="J9380">
        <v>2</v>
      </c>
      <c r="K9380" t="s">
        <v>74</v>
      </c>
      <c r="L9380" t="s">
        <v>21</v>
      </c>
      <c r="M9380" t="s">
        <v>25</v>
      </c>
      <c r="N9380">
        <v>22</v>
      </c>
      <c r="O9380">
        <v>15</v>
      </c>
      <c r="P9380">
        <v>1385</v>
      </c>
      <c r="Q9380">
        <v>91650</v>
      </c>
    </row>
    <row r="9381" spans="1:17" x14ac:dyDescent="0.25">
      <c r="A9381" t="s">
        <v>186</v>
      </c>
      <c r="B9381" s="1" t="s">
        <v>325</v>
      </c>
      <c r="C9381">
        <v>2015</v>
      </c>
      <c r="D9381" s="15">
        <f>DATE(cars[[#This Row],[year_1]],1,1)</f>
        <v>42005</v>
      </c>
      <c r="E9381" t="s">
        <v>17</v>
      </c>
      <c r="F9381" s="4">
        <v>650</v>
      </c>
      <c r="G9381">
        <v>8</v>
      </c>
      <c r="H9381" t="s">
        <v>18</v>
      </c>
      <c r="I9381" t="s">
        <v>19</v>
      </c>
      <c r="J9381">
        <v>2</v>
      </c>
      <c r="K9381" t="s">
        <v>74</v>
      </c>
      <c r="L9381" t="s">
        <v>21</v>
      </c>
      <c r="M9381" t="s">
        <v>22</v>
      </c>
      <c r="N9381">
        <v>22</v>
      </c>
      <c r="O9381">
        <v>15</v>
      </c>
      <c r="P9381">
        <v>1385</v>
      </c>
      <c r="Q9381">
        <v>79000</v>
      </c>
    </row>
    <row r="9382" spans="1:17" x14ac:dyDescent="0.25">
      <c r="A9382" t="s">
        <v>186</v>
      </c>
      <c r="B9382" s="1" t="s">
        <v>325</v>
      </c>
      <c r="C9382">
        <v>2016</v>
      </c>
      <c r="D9382" s="15">
        <f>DATE(cars[[#This Row],[year_1]],1,1)</f>
        <v>42370</v>
      </c>
      <c r="E9382" t="s">
        <v>17</v>
      </c>
      <c r="F9382" s="4">
        <v>650</v>
      </c>
      <c r="G9382">
        <v>8</v>
      </c>
      <c r="H9382" t="s">
        <v>18</v>
      </c>
      <c r="I9382" t="s">
        <v>19</v>
      </c>
      <c r="J9382">
        <v>2</v>
      </c>
      <c r="K9382" t="s">
        <v>74</v>
      </c>
      <c r="L9382" t="s">
        <v>21</v>
      </c>
      <c r="M9382" t="s">
        <v>22</v>
      </c>
      <c r="N9382">
        <v>22</v>
      </c>
      <c r="O9382">
        <v>15</v>
      </c>
      <c r="P9382">
        <v>1385</v>
      </c>
      <c r="Q9382">
        <v>88345</v>
      </c>
    </row>
    <row r="9383" spans="1:17" x14ac:dyDescent="0.25">
      <c r="A9383" t="s">
        <v>186</v>
      </c>
      <c r="B9383" s="1" t="s">
        <v>325</v>
      </c>
      <c r="C9383">
        <v>2016</v>
      </c>
      <c r="D9383" s="15">
        <f>DATE(cars[[#This Row],[year_1]],1,1)</f>
        <v>42370</v>
      </c>
      <c r="E9383" t="s">
        <v>17</v>
      </c>
      <c r="F9383" s="4">
        <v>650</v>
      </c>
      <c r="G9383">
        <v>8</v>
      </c>
      <c r="H9383" t="s">
        <v>18</v>
      </c>
      <c r="I9383" t="s">
        <v>19</v>
      </c>
      <c r="J9383">
        <v>2</v>
      </c>
      <c r="K9383" t="s">
        <v>74</v>
      </c>
      <c r="L9383" t="s">
        <v>21</v>
      </c>
      <c r="M9383" t="s">
        <v>22</v>
      </c>
      <c r="N9383">
        <v>22</v>
      </c>
      <c r="O9383">
        <v>15</v>
      </c>
      <c r="P9383">
        <v>1385</v>
      </c>
      <c r="Q9383">
        <v>79400</v>
      </c>
    </row>
    <row r="9384" spans="1:17" x14ac:dyDescent="0.25">
      <c r="A9384" t="s">
        <v>186</v>
      </c>
      <c r="B9384" s="1" t="s">
        <v>325</v>
      </c>
      <c r="C9384">
        <v>2016</v>
      </c>
      <c r="D9384" s="15">
        <f>DATE(cars[[#This Row],[year_1]],1,1)</f>
        <v>42370</v>
      </c>
      <c r="E9384" t="s">
        <v>17</v>
      </c>
      <c r="F9384" s="4">
        <v>650</v>
      </c>
      <c r="G9384">
        <v>8</v>
      </c>
      <c r="H9384" t="s">
        <v>18</v>
      </c>
      <c r="I9384" t="s">
        <v>19</v>
      </c>
      <c r="J9384">
        <v>2</v>
      </c>
      <c r="K9384" t="s">
        <v>74</v>
      </c>
      <c r="L9384" t="s">
        <v>21</v>
      </c>
      <c r="M9384" t="s">
        <v>25</v>
      </c>
      <c r="N9384">
        <v>22</v>
      </c>
      <c r="O9384">
        <v>15</v>
      </c>
      <c r="P9384">
        <v>1385</v>
      </c>
      <c r="Q9384">
        <v>83400</v>
      </c>
    </row>
    <row r="9385" spans="1:17" x14ac:dyDescent="0.25">
      <c r="A9385" t="s">
        <v>186</v>
      </c>
      <c r="B9385" s="1" t="s">
        <v>325</v>
      </c>
      <c r="C9385">
        <v>2016</v>
      </c>
      <c r="D9385" s="15">
        <f>DATE(cars[[#This Row],[year_1]],1,1)</f>
        <v>42370</v>
      </c>
      <c r="E9385" t="s">
        <v>17</v>
      </c>
      <c r="F9385" s="4">
        <v>650</v>
      </c>
      <c r="G9385">
        <v>8</v>
      </c>
      <c r="H9385" t="s">
        <v>18</v>
      </c>
      <c r="I9385" t="s">
        <v>19</v>
      </c>
      <c r="J9385">
        <v>2</v>
      </c>
      <c r="K9385" t="s">
        <v>74</v>
      </c>
      <c r="L9385" t="s">
        <v>21</v>
      </c>
      <c r="M9385" t="s">
        <v>22</v>
      </c>
      <c r="N9385">
        <v>22</v>
      </c>
      <c r="O9385">
        <v>15</v>
      </c>
      <c r="P9385">
        <v>1385</v>
      </c>
      <c r="Q9385">
        <v>82965</v>
      </c>
    </row>
    <row r="9386" spans="1:17" x14ac:dyDescent="0.25">
      <c r="A9386" t="s">
        <v>186</v>
      </c>
      <c r="B9386" s="1" t="s">
        <v>325</v>
      </c>
      <c r="C9386">
        <v>2016</v>
      </c>
      <c r="D9386" s="15">
        <f>DATE(cars[[#This Row],[year_1]],1,1)</f>
        <v>42370</v>
      </c>
      <c r="E9386" t="s">
        <v>17</v>
      </c>
      <c r="F9386" s="4">
        <v>650</v>
      </c>
      <c r="G9386">
        <v>8</v>
      </c>
      <c r="H9386" t="s">
        <v>18</v>
      </c>
      <c r="I9386" t="s">
        <v>19</v>
      </c>
      <c r="J9386">
        <v>2</v>
      </c>
      <c r="K9386" t="s">
        <v>74</v>
      </c>
      <c r="L9386" t="s">
        <v>21</v>
      </c>
      <c r="M9386" t="s">
        <v>25</v>
      </c>
      <c r="N9386">
        <v>22</v>
      </c>
      <c r="O9386">
        <v>15</v>
      </c>
      <c r="P9386">
        <v>1385</v>
      </c>
      <c r="Q9386">
        <v>86965</v>
      </c>
    </row>
    <row r="9387" spans="1:17" x14ac:dyDescent="0.25">
      <c r="A9387" t="s">
        <v>186</v>
      </c>
      <c r="B9387" s="1" t="s">
        <v>325</v>
      </c>
      <c r="C9387">
        <v>2016</v>
      </c>
      <c r="D9387" s="15">
        <f>DATE(cars[[#This Row],[year_1]],1,1)</f>
        <v>42370</v>
      </c>
      <c r="E9387" t="s">
        <v>17</v>
      </c>
      <c r="F9387" s="4">
        <v>650</v>
      </c>
      <c r="G9387">
        <v>8</v>
      </c>
      <c r="H9387" t="s">
        <v>18</v>
      </c>
      <c r="I9387" t="s">
        <v>19</v>
      </c>
      <c r="J9387">
        <v>2</v>
      </c>
      <c r="K9387" t="s">
        <v>74</v>
      </c>
      <c r="L9387" t="s">
        <v>21</v>
      </c>
      <c r="M9387" t="s">
        <v>25</v>
      </c>
      <c r="N9387">
        <v>22</v>
      </c>
      <c r="O9387">
        <v>15</v>
      </c>
      <c r="P9387">
        <v>1385</v>
      </c>
      <c r="Q9387">
        <v>92345</v>
      </c>
    </row>
    <row r="9388" spans="1:17" x14ac:dyDescent="0.25">
      <c r="A9388" t="s">
        <v>186</v>
      </c>
      <c r="B9388" s="1" t="s">
        <v>325</v>
      </c>
      <c r="C9388">
        <v>2017</v>
      </c>
      <c r="D9388" s="15">
        <f>DATE(cars[[#This Row],[year_1]],1,1)</f>
        <v>42736</v>
      </c>
      <c r="E9388" t="s">
        <v>17</v>
      </c>
      <c r="F9388" s="4">
        <v>650</v>
      </c>
      <c r="G9388">
        <v>8</v>
      </c>
      <c r="H9388" t="s">
        <v>18</v>
      </c>
      <c r="I9388" t="s">
        <v>19</v>
      </c>
      <c r="J9388">
        <v>2</v>
      </c>
      <c r="K9388" t="s">
        <v>74</v>
      </c>
      <c r="L9388" t="s">
        <v>21</v>
      </c>
      <c r="M9388" t="s">
        <v>25</v>
      </c>
      <c r="N9388">
        <v>22</v>
      </c>
      <c r="O9388">
        <v>15</v>
      </c>
      <c r="P9388">
        <v>1385</v>
      </c>
      <c r="Q9388">
        <v>87015</v>
      </c>
    </row>
    <row r="9389" spans="1:17" x14ac:dyDescent="0.25">
      <c r="A9389" t="s">
        <v>186</v>
      </c>
      <c r="B9389" s="1" t="s">
        <v>325</v>
      </c>
      <c r="C9389">
        <v>2017</v>
      </c>
      <c r="D9389" s="15">
        <f>DATE(cars[[#This Row],[year_1]],1,1)</f>
        <v>42736</v>
      </c>
      <c r="E9389" t="s">
        <v>17</v>
      </c>
      <c r="F9389" s="4">
        <v>650</v>
      </c>
      <c r="G9389">
        <v>8</v>
      </c>
      <c r="H9389" t="s">
        <v>18</v>
      </c>
      <c r="I9389" t="s">
        <v>19</v>
      </c>
      <c r="J9389">
        <v>2</v>
      </c>
      <c r="K9389" t="s">
        <v>74</v>
      </c>
      <c r="L9389" t="s">
        <v>21</v>
      </c>
      <c r="M9389" t="s">
        <v>22</v>
      </c>
      <c r="N9389">
        <v>22</v>
      </c>
      <c r="O9389">
        <v>15</v>
      </c>
      <c r="P9389">
        <v>1385</v>
      </c>
      <c r="Q9389">
        <v>88395</v>
      </c>
    </row>
    <row r="9390" spans="1:17" x14ac:dyDescent="0.25">
      <c r="A9390" t="s">
        <v>186</v>
      </c>
      <c r="B9390" s="1" t="s">
        <v>325</v>
      </c>
      <c r="C9390">
        <v>2017</v>
      </c>
      <c r="D9390" s="15">
        <f>DATE(cars[[#This Row],[year_1]],1,1)</f>
        <v>42736</v>
      </c>
      <c r="E9390" t="s">
        <v>17</v>
      </c>
      <c r="F9390" s="4">
        <v>650</v>
      </c>
      <c r="G9390">
        <v>8</v>
      </c>
      <c r="H9390" t="s">
        <v>18</v>
      </c>
      <c r="I9390" t="s">
        <v>19</v>
      </c>
      <c r="J9390">
        <v>2</v>
      </c>
      <c r="K9390" t="s">
        <v>74</v>
      </c>
      <c r="L9390" t="s">
        <v>21</v>
      </c>
      <c r="M9390" t="s">
        <v>22</v>
      </c>
      <c r="N9390">
        <v>22</v>
      </c>
      <c r="O9390">
        <v>15</v>
      </c>
      <c r="P9390">
        <v>1385</v>
      </c>
      <c r="Q9390">
        <v>79450</v>
      </c>
    </row>
    <row r="9391" spans="1:17" x14ac:dyDescent="0.25">
      <c r="A9391" t="s">
        <v>186</v>
      </c>
      <c r="B9391" s="1" t="s">
        <v>325</v>
      </c>
      <c r="C9391">
        <v>2017</v>
      </c>
      <c r="D9391" s="15">
        <f>DATE(cars[[#This Row],[year_1]],1,1)</f>
        <v>42736</v>
      </c>
      <c r="E9391" t="s">
        <v>17</v>
      </c>
      <c r="F9391" s="4">
        <v>650</v>
      </c>
      <c r="G9391">
        <v>8</v>
      </c>
      <c r="H9391" t="s">
        <v>18</v>
      </c>
      <c r="I9391" t="s">
        <v>19</v>
      </c>
      <c r="J9391">
        <v>2</v>
      </c>
      <c r="K9391" t="s">
        <v>74</v>
      </c>
      <c r="L9391" t="s">
        <v>21</v>
      </c>
      <c r="M9391" t="s">
        <v>25</v>
      </c>
      <c r="N9391">
        <v>22</v>
      </c>
      <c r="O9391">
        <v>15</v>
      </c>
      <c r="P9391">
        <v>1385</v>
      </c>
      <c r="Q9391">
        <v>92395</v>
      </c>
    </row>
    <row r="9392" spans="1:17" x14ac:dyDescent="0.25">
      <c r="A9392" t="s">
        <v>186</v>
      </c>
      <c r="B9392" s="1" t="s">
        <v>325</v>
      </c>
      <c r="C9392">
        <v>2017</v>
      </c>
      <c r="D9392" s="15">
        <f>DATE(cars[[#This Row],[year_1]],1,1)</f>
        <v>42736</v>
      </c>
      <c r="E9392" t="s">
        <v>17</v>
      </c>
      <c r="F9392" s="4">
        <v>650</v>
      </c>
      <c r="G9392">
        <v>8</v>
      </c>
      <c r="H9392" t="s">
        <v>18</v>
      </c>
      <c r="I9392" t="s">
        <v>19</v>
      </c>
      <c r="J9392">
        <v>2</v>
      </c>
      <c r="K9392" t="s">
        <v>74</v>
      </c>
      <c r="L9392" t="s">
        <v>21</v>
      </c>
      <c r="M9392" t="s">
        <v>25</v>
      </c>
      <c r="N9392">
        <v>22</v>
      </c>
      <c r="O9392">
        <v>15</v>
      </c>
      <c r="P9392">
        <v>1385</v>
      </c>
      <c r="Q9392">
        <v>83450</v>
      </c>
    </row>
    <row r="9393" spans="1:17" x14ac:dyDescent="0.25">
      <c r="A9393" t="s">
        <v>186</v>
      </c>
      <c r="B9393" s="1" t="s">
        <v>325</v>
      </c>
      <c r="C9393">
        <v>2017</v>
      </c>
      <c r="D9393" s="15">
        <f>DATE(cars[[#This Row],[year_1]],1,1)</f>
        <v>42736</v>
      </c>
      <c r="E9393" t="s">
        <v>17</v>
      </c>
      <c r="F9393" s="4">
        <v>650</v>
      </c>
      <c r="G9393">
        <v>8</v>
      </c>
      <c r="H9393" t="s">
        <v>18</v>
      </c>
      <c r="I9393" t="s">
        <v>19</v>
      </c>
      <c r="J9393">
        <v>2</v>
      </c>
      <c r="K9393" t="s">
        <v>74</v>
      </c>
      <c r="L9393" t="s">
        <v>21</v>
      </c>
      <c r="M9393" t="s">
        <v>22</v>
      </c>
      <c r="N9393">
        <v>22</v>
      </c>
      <c r="O9393">
        <v>15</v>
      </c>
      <c r="P9393">
        <v>1385</v>
      </c>
      <c r="Q9393">
        <v>83015</v>
      </c>
    </row>
    <row r="9394" spans="1:17" x14ac:dyDescent="0.25">
      <c r="A9394" t="s">
        <v>163</v>
      </c>
      <c r="B9394" s="1" t="s">
        <v>865</v>
      </c>
      <c r="C9394">
        <v>2013</v>
      </c>
      <c r="D9394" s="15">
        <f>DATE(cars[[#This Row],[year_1]],1,1)</f>
        <v>41275</v>
      </c>
      <c r="E9394" t="s">
        <v>17</v>
      </c>
      <c r="F9394" s="4">
        <v>662</v>
      </c>
      <c r="G9394">
        <v>8</v>
      </c>
      <c r="H9394" t="s">
        <v>18</v>
      </c>
      <c r="I9394" t="s">
        <v>19</v>
      </c>
      <c r="J9394">
        <v>2</v>
      </c>
      <c r="K9394" t="s">
        <v>74</v>
      </c>
      <c r="L9394" t="s">
        <v>31</v>
      </c>
      <c r="M9394" t="s">
        <v>25</v>
      </c>
      <c r="N9394">
        <v>24</v>
      </c>
      <c r="O9394">
        <v>15</v>
      </c>
      <c r="P9394">
        <v>5657</v>
      </c>
      <c r="Q9394">
        <v>59200</v>
      </c>
    </row>
    <row r="9395" spans="1:17" x14ac:dyDescent="0.25">
      <c r="A9395" t="s">
        <v>163</v>
      </c>
      <c r="B9395" s="1" t="s">
        <v>865</v>
      </c>
      <c r="C9395">
        <v>2013</v>
      </c>
      <c r="D9395" s="15">
        <f>DATE(cars[[#This Row],[year_1]],1,1)</f>
        <v>41275</v>
      </c>
      <c r="E9395" t="s">
        <v>17</v>
      </c>
      <c r="F9395" s="4">
        <v>662</v>
      </c>
      <c r="G9395">
        <v>8</v>
      </c>
      <c r="H9395" t="s">
        <v>18</v>
      </c>
      <c r="I9395" t="s">
        <v>19</v>
      </c>
      <c r="J9395">
        <v>2</v>
      </c>
      <c r="K9395" t="s">
        <v>74</v>
      </c>
      <c r="L9395" t="s">
        <v>31</v>
      </c>
      <c r="M9395" t="s">
        <v>22</v>
      </c>
      <c r="N9395">
        <v>24</v>
      </c>
      <c r="O9395">
        <v>15</v>
      </c>
      <c r="P9395">
        <v>5657</v>
      </c>
      <c r="Q9395">
        <v>54200</v>
      </c>
    </row>
    <row r="9396" spans="1:17" x14ac:dyDescent="0.25">
      <c r="A9396" t="s">
        <v>163</v>
      </c>
      <c r="B9396" s="1" t="s">
        <v>865</v>
      </c>
      <c r="C9396">
        <v>2014</v>
      </c>
      <c r="D9396" s="15">
        <f>DATE(cars[[#This Row],[year_1]],1,1)</f>
        <v>41640</v>
      </c>
      <c r="E9396" t="s">
        <v>17</v>
      </c>
      <c r="F9396" s="4">
        <v>662</v>
      </c>
      <c r="G9396">
        <v>8</v>
      </c>
      <c r="H9396" t="s">
        <v>18</v>
      </c>
      <c r="I9396" t="s">
        <v>19</v>
      </c>
      <c r="J9396">
        <v>2</v>
      </c>
      <c r="K9396" t="s">
        <v>74</v>
      </c>
      <c r="L9396" t="s">
        <v>31</v>
      </c>
      <c r="M9396" t="s">
        <v>22</v>
      </c>
      <c r="N9396">
        <v>24</v>
      </c>
      <c r="O9396">
        <v>15</v>
      </c>
      <c r="P9396">
        <v>5657</v>
      </c>
      <c r="Q9396">
        <v>55110</v>
      </c>
    </row>
    <row r="9397" spans="1:17" x14ac:dyDescent="0.25">
      <c r="A9397" t="s">
        <v>163</v>
      </c>
      <c r="B9397" s="1" t="s">
        <v>865</v>
      </c>
      <c r="C9397">
        <v>2014</v>
      </c>
      <c r="D9397" s="15">
        <f>DATE(cars[[#This Row],[year_1]],1,1)</f>
        <v>41640</v>
      </c>
      <c r="E9397" t="s">
        <v>17</v>
      </c>
      <c r="F9397" s="4">
        <v>662</v>
      </c>
      <c r="G9397">
        <v>8</v>
      </c>
      <c r="H9397" t="s">
        <v>18</v>
      </c>
      <c r="I9397" t="s">
        <v>19</v>
      </c>
      <c r="J9397">
        <v>2</v>
      </c>
      <c r="K9397" t="s">
        <v>74</v>
      </c>
      <c r="L9397" t="s">
        <v>31</v>
      </c>
      <c r="M9397" t="s">
        <v>25</v>
      </c>
      <c r="N9397">
        <v>24</v>
      </c>
      <c r="O9397">
        <v>15</v>
      </c>
      <c r="P9397">
        <v>5657</v>
      </c>
      <c r="Q9397">
        <v>60110</v>
      </c>
    </row>
    <row r="9398" spans="1:17" x14ac:dyDescent="0.25">
      <c r="A9398" t="s">
        <v>220</v>
      </c>
      <c r="B9398" s="1" t="s">
        <v>986</v>
      </c>
      <c r="C9398">
        <v>1990</v>
      </c>
      <c r="D9398" s="15">
        <f>DATE(cars[[#This Row],[year_1]],1,1)</f>
        <v>32874</v>
      </c>
      <c r="E9398" t="s">
        <v>29</v>
      </c>
      <c r="F9398" s="4">
        <v>90</v>
      </c>
      <c r="G9398">
        <v>4</v>
      </c>
      <c r="H9398" t="s">
        <v>18</v>
      </c>
      <c r="I9398" t="s">
        <v>91</v>
      </c>
      <c r="J9398">
        <v>3</v>
      </c>
      <c r="K9398" t="s">
        <v>49</v>
      </c>
      <c r="L9398" t="s">
        <v>63</v>
      </c>
      <c r="M9398" t="s">
        <v>110</v>
      </c>
      <c r="N9398">
        <v>15</v>
      </c>
      <c r="O9398">
        <v>14</v>
      </c>
      <c r="P9398">
        <v>873</v>
      </c>
      <c r="Q9398">
        <v>2000</v>
      </c>
    </row>
    <row r="9399" spans="1:17" x14ac:dyDescent="0.25">
      <c r="A9399" t="s">
        <v>139</v>
      </c>
      <c r="B9399" s="1" t="s">
        <v>830</v>
      </c>
      <c r="C9399">
        <v>1991</v>
      </c>
      <c r="D9399" s="15">
        <f>DATE(cars[[#This Row],[year_1]],1,1)</f>
        <v>33239</v>
      </c>
      <c r="E9399" t="s">
        <v>29</v>
      </c>
      <c r="F9399" s="4">
        <v>150</v>
      </c>
      <c r="G9399">
        <v>6</v>
      </c>
      <c r="H9399" t="s">
        <v>18</v>
      </c>
      <c r="I9399" t="s">
        <v>91</v>
      </c>
      <c r="J9399">
        <v>4</v>
      </c>
      <c r="K9399" t="s">
        <v>49</v>
      </c>
      <c r="L9399" t="s">
        <v>31</v>
      </c>
      <c r="M9399" t="s">
        <v>90</v>
      </c>
      <c r="N9399">
        <v>18</v>
      </c>
      <c r="O9399">
        <v>14</v>
      </c>
      <c r="P9399">
        <v>549</v>
      </c>
      <c r="Q9399">
        <v>2000</v>
      </c>
    </row>
    <row r="9400" spans="1:17" x14ac:dyDescent="0.25">
      <c r="A9400" t="s">
        <v>139</v>
      </c>
      <c r="B9400" s="1" t="s">
        <v>830</v>
      </c>
      <c r="C9400">
        <v>1991</v>
      </c>
      <c r="D9400" s="15">
        <f>DATE(cars[[#This Row],[year_1]],1,1)</f>
        <v>33239</v>
      </c>
      <c r="E9400" t="s">
        <v>29</v>
      </c>
      <c r="F9400" s="4">
        <v>150</v>
      </c>
      <c r="G9400">
        <v>6</v>
      </c>
      <c r="H9400" t="s">
        <v>18</v>
      </c>
      <c r="I9400" t="s">
        <v>91</v>
      </c>
      <c r="J9400">
        <v>2</v>
      </c>
      <c r="K9400" t="s">
        <v>49</v>
      </c>
      <c r="L9400" t="s">
        <v>21</v>
      </c>
      <c r="M9400" t="s">
        <v>229</v>
      </c>
      <c r="N9400">
        <v>18</v>
      </c>
      <c r="O9400">
        <v>14</v>
      </c>
      <c r="P9400">
        <v>549</v>
      </c>
      <c r="Q9400">
        <v>2000</v>
      </c>
    </row>
    <row r="9401" spans="1:17" x14ac:dyDescent="0.25">
      <c r="A9401" t="s">
        <v>88</v>
      </c>
      <c r="B9401" s="1" t="s">
        <v>735</v>
      </c>
      <c r="C9401">
        <v>1993</v>
      </c>
      <c r="D9401" s="15">
        <f>DATE(cars[[#This Row],[year_1]],1,1)</f>
        <v>33970</v>
      </c>
      <c r="E9401" t="s">
        <v>29</v>
      </c>
      <c r="F9401" s="4">
        <v>150</v>
      </c>
      <c r="G9401">
        <v>6</v>
      </c>
      <c r="H9401" t="s">
        <v>18</v>
      </c>
      <c r="I9401" t="s">
        <v>91</v>
      </c>
      <c r="J9401">
        <v>2</v>
      </c>
      <c r="K9401" t="s">
        <v>49</v>
      </c>
      <c r="L9401" t="s">
        <v>21</v>
      </c>
      <c r="M9401" t="s">
        <v>214</v>
      </c>
      <c r="N9401">
        <v>17</v>
      </c>
      <c r="O9401">
        <v>14</v>
      </c>
      <c r="P9401">
        <v>2031</v>
      </c>
      <c r="Q9401">
        <v>2550</v>
      </c>
    </row>
    <row r="9402" spans="1:17" x14ac:dyDescent="0.25">
      <c r="A9402" t="s">
        <v>88</v>
      </c>
      <c r="B9402" s="1" t="s">
        <v>735</v>
      </c>
      <c r="C9402">
        <v>1993</v>
      </c>
      <c r="D9402" s="15">
        <f>DATE(cars[[#This Row],[year_1]],1,1)</f>
        <v>33970</v>
      </c>
      <c r="E9402" t="s">
        <v>29</v>
      </c>
      <c r="F9402" s="4">
        <v>150</v>
      </c>
      <c r="G9402">
        <v>6</v>
      </c>
      <c r="H9402" t="s">
        <v>18</v>
      </c>
      <c r="I9402" t="s">
        <v>91</v>
      </c>
      <c r="J9402">
        <v>2</v>
      </c>
      <c r="K9402" t="s">
        <v>49</v>
      </c>
      <c r="L9402" t="s">
        <v>21</v>
      </c>
      <c r="M9402" t="s">
        <v>214</v>
      </c>
      <c r="N9402">
        <v>17</v>
      </c>
      <c r="O9402">
        <v>14</v>
      </c>
      <c r="P9402">
        <v>2031</v>
      </c>
      <c r="Q9402">
        <v>2221</v>
      </c>
    </row>
    <row r="9403" spans="1:17" x14ac:dyDescent="0.25">
      <c r="A9403" t="s">
        <v>88</v>
      </c>
      <c r="B9403" s="1" t="s">
        <v>735</v>
      </c>
      <c r="C9403">
        <v>1994</v>
      </c>
      <c r="D9403" s="15">
        <f>DATE(cars[[#This Row],[year_1]],1,1)</f>
        <v>34335</v>
      </c>
      <c r="E9403" t="s">
        <v>29</v>
      </c>
      <c r="F9403" s="4">
        <v>150</v>
      </c>
      <c r="G9403">
        <v>6</v>
      </c>
      <c r="H9403" t="s">
        <v>18</v>
      </c>
      <c r="I9403" t="s">
        <v>91</v>
      </c>
      <c r="J9403">
        <v>2</v>
      </c>
      <c r="K9403" t="s">
        <v>49</v>
      </c>
      <c r="L9403" t="s">
        <v>21</v>
      </c>
      <c r="M9403" t="s">
        <v>213</v>
      </c>
      <c r="N9403">
        <v>17</v>
      </c>
      <c r="O9403">
        <v>14</v>
      </c>
      <c r="P9403">
        <v>2031</v>
      </c>
      <c r="Q9403">
        <v>2281</v>
      </c>
    </row>
    <row r="9404" spans="1:17" x14ac:dyDescent="0.25">
      <c r="A9404" t="s">
        <v>88</v>
      </c>
      <c r="B9404" s="1" t="s">
        <v>735</v>
      </c>
      <c r="C9404">
        <v>1994</v>
      </c>
      <c r="D9404" s="15">
        <f>DATE(cars[[#This Row],[year_1]],1,1)</f>
        <v>34335</v>
      </c>
      <c r="E9404" t="s">
        <v>29</v>
      </c>
      <c r="F9404" s="4">
        <v>150</v>
      </c>
      <c r="G9404">
        <v>6</v>
      </c>
      <c r="H9404" t="s">
        <v>18</v>
      </c>
      <c r="I9404" t="s">
        <v>91</v>
      </c>
      <c r="J9404">
        <v>2</v>
      </c>
      <c r="K9404" t="s">
        <v>49</v>
      </c>
      <c r="L9404" t="s">
        <v>21</v>
      </c>
      <c r="M9404" t="s">
        <v>214</v>
      </c>
      <c r="N9404">
        <v>17</v>
      </c>
      <c r="O9404">
        <v>14</v>
      </c>
      <c r="P9404">
        <v>2031</v>
      </c>
      <c r="Q9404">
        <v>2423</v>
      </c>
    </row>
    <row r="9405" spans="1:17" x14ac:dyDescent="0.25">
      <c r="A9405" t="s">
        <v>88</v>
      </c>
      <c r="B9405" s="1" t="s">
        <v>735</v>
      </c>
      <c r="C9405">
        <v>1994</v>
      </c>
      <c r="D9405" s="15">
        <f>DATE(cars[[#This Row],[year_1]],1,1)</f>
        <v>34335</v>
      </c>
      <c r="E9405" t="s">
        <v>29</v>
      </c>
      <c r="F9405" s="4">
        <v>150</v>
      </c>
      <c r="G9405">
        <v>6</v>
      </c>
      <c r="H9405" t="s">
        <v>18</v>
      </c>
      <c r="I9405" t="s">
        <v>91</v>
      </c>
      <c r="J9405">
        <v>2</v>
      </c>
      <c r="K9405" t="s">
        <v>49</v>
      </c>
      <c r="L9405" t="s">
        <v>21</v>
      </c>
      <c r="M9405" t="s">
        <v>214</v>
      </c>
      <c r="N9405">
        <v>17</v>
      </c>
      <c r="O9405">
        <v>14</v>
      </c>
      <c r="P9405">
        <v>2031</v>
      </c>
      <c r="Q9405">
        <v>2699</v>
      </c>
    </row>
    <row r="9406" spans="1:17" x14ac:dyDescent="0.25">
      <c r="A9406" t="s">
        <v>88</v>
      </c>
      <c r="B9406" s="1" t="s">
        <v>735</v>
      </c>
      <c r="C9406">
        <v>1995</v>
      </c>
      <c r="D9406" s="15">
        <f>DATE(cars[[#This Row],[year_1]],1,1)</f>
        <v>34700</v>
      </c>
      <c r="E9406" t="s">
        <v>29</v>
      </c>
      <c r="F9406" s="4">
        <v>150</v>
      </c>
      <c r="G9406">
        <v>6</v>
      </c>
      <c r="H9406" t="s">
        <v>18</v>
      </c>
      <c r="I9406" t="s">
        <v>91</v>
      </c>
      <c r="J9406">
        <v>2</v>
      </c>
      <c r="K9406" t="s">
        <v>49</v>
      </c>
      <c r="L9406" t="s">
        <v>21</v>
      </c>
      <c r="M9406" t="s">
        <v>214</v>
      </c>
      <c r="N9406">
        <v>17</v>
      </c>
      <c r="O9406">
        <v>14</v>
      </c>
      <c r="P9406">
        <v>2031</v>
      </c>
      <c r="Q9406">
        <v>2691</v>
      </c>
    </row>
    <row r="9407" spans="1:17" x14ac:dyDescent="0.25">
      <c r="A9407" t="s">
        <v>88</v>
      </c>
      <c r="B9407" s="1" t="s">
        <v>735</v>
      </c>
      <c r="C9407">
        <v>1995</v>
      </c>
      <c r="D9407" s="15">
        <f>DATE(cars[[#This Row],[year_1]],1,1)</f>
        <v>34700</v>
      </c>
      <c r="E9407" t="s">
        <v>29</v>
      </c>
      <c r="F9407" s="4">
        <v>150</v>
      </c>
      <c r="G9407">
        <v>6</v>
      </c>
      <c r="H9407" t="s">
        <v>18</v>
      </c>
      <c r="I9407" t="s">
        <v>91</v>
      </c>
      <c r="J9407">
        <v>2</v>
      </c>
      <c r="K9407" t="s">
        <v>49</v>
      </c>
      <c r="L9407" t="s">
        <v>21</v>
      </c>
      <c r="M9407" t="s">
        <v>214</v>
      </c>
      <c r="N9407">
        <v>17</v>
      </c>
      <c r="O9407">
        <v>14</v>
      </c>
      <c r="P9407">
        <v>2031</v>
      </c>
      <c r="Q9407">
        <v>2912</v>
      </c>
    </row>
    <row r="9408" spans="1:17" x14ac:dyDescent="0.25">
      <c r="A9408" t="s">
        <v>88</v>
      </c>
      <c r="B9408" s="1" t="s">
        <v>735</v>
      </c>
      <c r="C9408">
        <v>1995</v>
      </c>
      <c r="D9408" s="15">
        <f>DATE(cars[[#This Row],[year_1]],1,1)</f>
        <v>34700</v>
      </c>
      <c r="E9408" t="s">
        <v>29</v>
      </c>
      <c r="F9408" s="4">
        <v>150</v>
      </c>
      <c r="G9408">
        <v>6</v>
      </c>
      <c r="H9408" t="s">
        <v>18</v>
      </c>
      <c r="I9408" t="s">
        <v>91</v>
      </c>
      <c r="J9408">
        <v>2</v>
      </c>
      <c r="K9408" t="s">
        <v>49</v>
      </c>
      <c r="L9408" t="s">
        <v>21</v>
      </c>
      <c r="M9408" t="s">
        <v>213</v>
      </c>
      <c r="N9408">
        <v>17</v>
      </c>
      <c r="O9408">
        <v>14</v>
      </c>
      <c r="P9408">
        <v>2031</v>
      </c>
      <c r="Q9408">
        <v>2539</v>
      </c>
    </row>
    <row r="9409" spans="1:17" x14ac:dyDescent="0.25">
      <c r="A9409" t="s">
        <v>47</v>
      </c>
      <c r="B9409" s="1" t="s">
        <v>965</v>
      </c>
      <c r="C9409">
        <v>1995</v>
      </c>
      <c r="D9409" s="15">
        <f>DATE(cars[[#This Row],[year_1]],1,1)</f>
        <v>34700</v>
      </c>
      <c r="E9409" t="s">
        <v>29</v>
      </c>
      <c r="F9409" s="4">
        <v>153</v>
      </c>
      <c r="G9409">
        <v>6</v>
      </c>
      <c r="H9409" t="s">
        <v>18</v>
      </c>
      <c r="I9409" t="s">
        <v>91</v>
      </c>
      <c r="J9409">
        <v>2</v>
      </c>
      <c r="K9409" t="s">
        <v>49</v>
      </c>
      <c r="L9409" t="s">
        <v>21</v>
      </c>
      <c r="M9409" t="s">
        <v>214</v>
      </c>
      <c r="N9409">
        <v>17</v>
      </c>
      <c r="O9409">
        <v>14</v>
      </c>
      <c r="P9409">
        <v>2009</v>
      </c>
      <c r="Q9409">
        <v>2436</v>
      </c>
    </row>
    <row r="9410" spans="1:17" x14ac:dyDescent="0.25">
      <c r="A9410" t="s">
        <v>47</v>
      </c>
      <c r="B9410" s="1" t="s">
        <v>965</v>
      </c>
      <c r="C9410">
        <v>1995</v>
      </c>
      <c r="D9410" s="15">
        <f>DATE(cars[[#This Row],[year_1]],1,1)</f>
        <v>34700</v>
      </c>
      <c r="E9410" t="s">
        <v>29</v>
      </c>
      <c r="F9410" s="4">
        <v>153</v>
      </c>
      <c r="G9410">
        <v>6</v>
      </c>
      <c r="H9410" t="s">
        <v>18</v>
      </c>
      <c r="I9410" t="s">
        <v>91</v>
      </c>
      <c r="J9410">
        <v>2</v>
      </c>
      <c r="K9410" t="s">
        <v>49</v>
      </c>
      <c r="L9410" t="s">
        <v>21</v>
      </c>
      <c r="M9410" t="s">
        <v>214</v>
      </c>
      <c r="N9410">
        <v>17</v>
      </c>
      <c r="O9410">
        <v>14</v>
      </c>
      <c r="P9410">
        <v>2009</v>
      </c>
      <c r="Q9410">
        <v>2494</v>
      </c>
    </row>
    <row r="9411" spans="1:17" x14ac:dyDescent="0.25">
      <c r="A9411" t="s">
        <v>186</v>
      </c>
      <c r="B9411" s="1" t="s">
        <v>903</v>
      </c>
      <c r="C9411">
        <v>1994</v>
      </c>
      <c r="D9411" s="15">
        <f>DATE(cars[[#This Row],[year_1]],1,1)</f>
        <v>34335</v>
      </c>
      <c r="E9411" t="s">
        <v>29</v>
      </c>
      <c r="F9411" s="4">
        <v>155</v>
      </c>
      <c r="G9411">
        <v>6</v>
      </c>
      <c r="H9411" t="s">
        <v>33</v>
      </c>
      <c r="I9411" t="s">
        <v>19</v>
      </c>
      <c r="J9411">
        <v>3</v>
      </c>
      <c r="K9411" t="s">
        <v>49</v>
      </c>
      <c r="L9411" t="s">
        <v>31</v>
      </c>
      <c r="M9411" t="s">
        <v>382</v>
      </c>
      <c r="N9411">
        <v>17</v>
      </c>
      <c r="O9411">
        <v>14</v>
      </c>
      <c r="P9411">
        <v>1385</v>
      </c>
      <c r="Q9411">
        <v>2000</v>
      </c>
    </row>
    <row r="9412" spans="1:17" x14ac:dyDescent="0.25">
      <c r="A9412" t="s">
        <v>163</v>
      </c>
      <c r="B9412" s="1" t="s">
        <v>164</v>
      </c>
      <c r="C9412">
        <v>1995</v>
      </c>
      <c r="D9412" s="15">
        <f>DATE(cars[[#This Row],[year_1]],1,1)</f>
        <v>34700</v>
      </c>
      <c r="E9412" t="s">
        <v>29</v>
      </c>
      <c r="F9412" s="4">
        <v>155</v>
      </c>
      <c r="G9412">
        <v>6</v>
      </c>
      <c r="H9412" t="s">
        <v>33</v>
      </c>
      <c r="I9412" t="s">
        <v>34</v>
      </c>
      <c r="J9412">
        <v>3</v>
      </c>
      <c r="K9412" t="s">
        <v>49</v>
      </c>
      <c r="L9412" t="s">
        <v>63</v>
      </c>
      <c r="M9412" t="s">
        <v>110</v>
      </c>
      <c r="N9412">
        <v>18</v>
      </c>
      <c r="O9412">
        <v>14</v>
      </c>
      <c r="P9412">
        <v>5657</v>
      </c>
      <c r="Q9412">
        <v>2000</v>
      </c>
    </row>
    <row r="9413" spans="1:17" x14ac:dyDescent="0.25">
      <c r="A9413" t="s">
        <v>139</v>
      </c>
      <c r="B9413" s="1" t="s">
        <v>775</v>
      </c>
      <c r="C9413">
        <v>1994</v>
      </c>
      <c r="D9413" s="15">
        <f>DATE(cars[[#This Row],[year_1]],1,1)</f>
        <v>34335</v>
      </c>
      <c r="E9413" t="s">
        <v>29</v>
      </c>
      <c r="F9413" s="4">
        <v>155</v>
      </c>
      <c r="G9413">
        <v>6</v>
      </c>
      <c r="H9413" t="s">
        <v>33</v>
      </c>
      <c r="I9413" t="s">
        <v>19</v>
      </c>
      <c r="J9413">
        <v>3</v>
      </c>
      <c r="K9413" t="s">
        <v>49</v>
      </c>
      <c r="L9413" t="s">
        <v>21</v>
      </c>
      <c r="M9413" t="s">
        <v>382</v>
      </c>
      <c r="N9413">
        <v>17</v>
      </c>
      <c r="O9413">
        <v>14</v>
      </c>
      <c r="P9413">
        <v>549</v>
      </c>
      <c r="Q9413">
        <v>2000</v>
      </c>
    </row>
    <row r="9414" spans="1:17" x14ac:dyDescent="0.25">
      <c r="A9414" t="s">
        <v>52</v>
      </c>
      <c r="B9414" s="1" t="s">
        <v>212</v>
      </c>
      <c r="C9414">
        <v>2000</v>
      </c>
      <c r="D9414" s="15">
        <f>DATE(cars[[#This Row],[year_1]],1,1)</f>
        <v>36526</v>
      </c>
      <c r="E9414" t="s">
        <v>29</v>
      </c>
      <c r="F9414" s="4">
        <v>160</v>
      </c>
      <c r="G9414">
        <v>6</v>
      </c>
      <c r="H9414" t="s">
        <v>33</v>
      </c>
      <c r="I9414" t="s">
        <v>19</v>
      </c>
      <c r="J9414">
        <v>4</v>
      </c>
      <c r="K9414" t="s">
        <v>49</v>
      </c>
      <c r="L9414" t="s">
        <v>21</v>
      </c>
      <c r="M9414" t="s">
        <v>214</v>
      </c>
      <c r="N9414">
        <v>19</v>
      </c>
      <c r="O9414">
        <v>14</v>
      </c>
      <c r="P9414">
        <v>586</v>
      </c>
      <c r="Q9414">
        <v>3579</v>
      </c>
    </row>
    <row r="9415" spans="1:17" x14ac:dyDescent="0.25">
      <c r="A9415" t="s">
        <v>52</v>
      </c>
      <c r="B9415" s="1" t="s">
        <v>212</v>
      </c>
      <c r="C9415">
        <v>1998</v>
      </c>
      <c r="D9415" s="15">
        <f>DATE(cars[[#This Row],[year_1]],1,1)</f>
        <v>35796</v>
      </c>
      <c r="E9415" t="s">
        <v>29</v>
      </c>
      <c r="F9415" s="4">
        <v>160</v>
      </c>
      <c r="G9415">
        <v>6</v>
      </c>
      <c r="H9415" t="s">
        <v>18</v>
      </c>
      <c r="I9415" t="s">
        <v>91</v>
      </c>
      <c r="J9415">
        <v>2</v>
      </c>
      <c r="K9415" t="s">
        <v>49</v>
      </c>
      <c r="L9415" t="s">
        <v>21</v>
      </c>
      <c r="M9415" t="s">
        <v>214</v>
      </c>
      <c r="N9415">
        <v>19</v>
      </c>
      <c r="O9415">
        <v>14</v>
      </c>
      <c r="P9415">
        <v>586</v>
      </c>
      <c r="Q9415">
        <v>3323</v>
      </c>
    </row>
    <row r="9416" spans="1:17" x14ac:dyDescent="0.25">
      <c r="A9416" t="s">
        <v>52</v>
      </c>
      <c r="B9416" s="1" t="s">
        <v>702</v>
      </c>
      <c r="C9416">
        <v>1994</v>
      </c>
      <c r="D9416" s="15">
        <f>DATE(cars[[#This Row],[year_1]],1,1)</f>
        <v>34335</v>
      </c>
      <c r="E9416" t="s">
        <v>29</v>
      </c>
      <c r="F9416" s="4">
        <v>160</v>
      </c>
      <c r="G9416">
        <v>6</v>
      </c>
      <c r="H9416" t="s">
        <v>18</v>
      </c>
      <c r="I9416" t="s">
        <v>19</v>
      </c>
      <c r="J9416">
        <v>2</v>
      </c>
      <c r="K9416" t="s">
        <v>49</v>
      </c>
      <c r="L9416" t="s">
        <v>21</v>
      </c>
      <c r="M9416" t="s">
        <v>229</v>
      </c>
      <c r="N9416">
        <v>19</v>
      </c>
      <c r="O9416">
        <v>14</v>
      </c>
      <c r="P9416">
        <v>586</v>
      </c>
      <c r="Q9416">
        <v>2000</v>
      </c>
    </row>
    <row r="9417" spans="1:17" x14ac:dyDescent="0.25">
      <c r="A9417" t="s">
        <v>52</v>
      </c>
      <c r="B9417" s="1" t="s">
        <v>702</v>
      </c>
      <c r="C9417">
        <v>1994</v>
      </c>
      <c r="D9417" s="15">
        <f>DATE(cars[[#This Row],[year_1]],1,1)</f>
        <v>34335</v>
      </c>
      <c r="E9417" t="s">
        <v>29</v>
      </c>
      <c r="F9417" s="4">
        <v>160</v>
      </c>
      <c r="G9417">
        <v>6</v>
      </c>
      <c r="H9417" t="s">
        <v>18</v>
      </c>
      <c r="I9417" t="s">
        <v>91</v>
      </c>
      <c r="J9417">
        <v>2</v>
      </c>
      <c r="K9417" t="s">
        <v>49</v>
      </c>
      <c r="L9417" t="s">
        <v>21</v>
      </c>
      <c r="M9417" t="s">
        <v>229</v>
      </c>
      <c r="N9417">
        <v>18</v>
      </c>
      <c r="O9417">
        <v>14</v>
      </c>
      <c r="P9417">
        <v>586</v>
      </c>
      <c r="Q9417">
        <v>2000</v>
      </c>
    </row>
    <row r="9418" spans="1:17" x14ac:dyDescent="0.25">
      <c r="A9418" t="s">
        <v>199</v>
      </c>
      <c r="B9418" s="1" t="s">
        <v>781</v>
      </c>
      <c r="C9418">
        <v>1999</v>
      </c>
      <c r="D9418" s="15">
        <f>DATE(cars[[#This Row],[year_1]],1,1)</f>
        <v>36161</v>
      </c>
      <c r="E9418" t="s">
        <v>29</v>
      </c>
      <c r="F9418" s="4">
        <v>175</v>
      </c>
      <c r="G9418">
        <v>6</v>
      </c>
      <c r="H9418" t="s">
        <v>33</v>
      </c>
      <c r="I9418" t="s">
        <v>19</v>
      </c>
      <c r="J9418">
        <v>3</v>
      </c>
      <c r="K9418" t="s">
        <v>49</v>
      </c>
      <c r="L9418" t="s">
        <v>31</v>
      </c>
      <c r="M9418" t="s">
        <v>280</v>
      </c>
      <c r="N9418">
        <v>16</v>
      </c>
      <c r="O9418">
        <v>14</v>
      </c>
      <c r="P9418">
        <v>1851</v>
      </c>
      <c r="Q9418">
        <v>2118</v>
      </c>
    </row>
    <row r="9419" spans="1:17" x14ac:dyDescent="0.25">
      <c r="A9419" t="s">
        <v>199</v>
      </c>
      <c r="B9419" s="1" t="s">
        <v>781</v>
      </c>
      <c r="C9419">
        <v>1999</v>
      </c>
      <c r="D9419" s="15">
        <f>DATE(cars[[#This Row],[year_1]],1,1)</f>
        <v>36161</v>
      </c>
      <c r="E9419" t="s">
        <v>29</v>
      </c>
      <c r="F9419" s="4">
        <v>175</v>
      </c>
      <c r="G9419">
        <v>6</v>
      </c>
      <c r="H9419" t="s">
        <v>33</v>
      </c>
      <c r="I9419" t="s">
        <v>19</v>
      </c>
      <c r="J9419">
        <v>3</v>
      </c>
      <c r="K9419" t="s">
        <v>49</v>
      </c>
      <c r="L9419" t="s">
        <v>21</v>
      </c>
      <c r="M9419" t="s">
        <v>280</v>
      </c>
      <c r="N9419">
        <v>16</v>
      </c>
      <c r="O9419">
        <v>14</v>
      </c>
      <c r="P9419">
        <v>1851</v>
      </c>
      <c r="Q9419">
        <v>2041</v>
      </c>
    </row>
    <row r="9420" spans="1:17" x14ac:dyDescent="0.25">
      <c r="A9420" t="s">
        <v>199</v>
      </c>
      <c r="B9420" s="1" t="s">
        <v>776</v>
      </c>
      <c r="C9420">
        <v>1992</v>
      </c>
      <c r="D9420" s="15">
        <f>DATE(cars[[#This Row],[year_1]],1,1)</f>
        <v>33604</v>
      </c>
      <c r="E9420" t="s">
        <v>29</v>
      </c>
      <c r="F9420" s="4">
        <v>180</v>
      </c>
      <c r="G9420">
        <v>6</v>
      </c>
      <c r="H9420" t="s">
        <v>18</v>
      </c>
      <c r="I9420" t="s">
        <v>19</v>
      </c>
      <c r="J9420">
        <v>2</v>
      </c>
      <c r="K9420" t="s">
        <v>49</v>
      </c>
      <c r="L9420" t="s">
        <v>63</v>
      </c>
      <c r="M9420" t="s">
        <v>213</v>
      </c>
      <c r="N9420">
        <v>17</v>
      </c>
      <c r="O9420">
        <v>14</v>
      </c>
      <c r="P9420">
        <v>1851</v>
      </c>
      <c r="Q9420">
        <v>2000</v>
      </c>
    </row>
    <row r="9421" spans="1:17" x14ac:dyDescent="0.25">
      <c r="A9421" t="s">
        <v>199</v>
      </c>
      <c r="B9421" s="1" t="s">
        <v>776</v>
      </c>
      <c r="C9421">
        <v>1993</v>
      </c>
      <c r="D9421" s="15">
        <f>DATE(cars[[#This Row],[year_1]],1,1)</f>
        <v>33970</v>
      </c>
      <c r="E9421" t="s">
        <v>29</v>
      </c>
      <c r="F9421" s="4">
        <v>180</v>
      </c>
      <c r="G9421">
        <v>6</v>
      </c>
      <c r="H9421" t="s">
        <v>18</v>
      </c>
      <c r="I9421" t="s">
        <v>19</v>
      </c>
      <c r="J9421">
        <v>2</v>
      </c>
      <c r="K9421" t="s">
        <v>49</v>
      </c>
      <c r="L9421" t="s">
        <v>63</v>
      </c>
      <c r="M9421" t="s">
        <v>213</v>
      </c>
      <c r="N9421">
        <v>17</v>
      </c>
      <c r="O9421">
        <v>14</v>
      </c>
      <c r="P9421">
        <v>1851</v>
      </c>
      <c r="Q9421">
        <v>2000</v>
      </c>
    </row>
    <row r="9422" spans="1:17" x14ac:dyDescent="0.25">
      <c r="A9422" t="s">
        <v>186</v>
      </c>
      <c r="B9422" s="1" t="s">
        <v>228</v>
      </c>
      <c r="C9422">
        <v>2004</v>
      </c>
      <c r="D9422" s="15">
        <f>DATE(cars[[#This Row],[year_1]],1,1)</f>
        <v>37987</v>
      </c>
      <c r="E9422" t="s">
        <v>29</v>
      </c>
      <c r="F9422" s="4">
        <v>190</v>
      </c>
      <c r="G9422">
        <v>6</v>
      </c>
      <c r="H9422" t="s">
        <v>33</v>
      </c>
      <c r="I9422" t="s">
        <v>19</v>
      </c>
      <c r="J9422">
        <v>4</v>
      </c>
      <c r="K9422" t="s">
        <v>49</v>
      </c>
      <c r="L9422" t="s">
        <v>31</v>
      </c>
      <c r="M9422" t="s">
        <v>90</v>
      </c>
      <c r="N9422">
        <v>19</v>
      </c>
      <c r="O9422">
        <v>14</v>
      </c>
      <c r="P9422">
        <v>1385</v>
      </c>
      <c r="Q9422">
        <v>25230</v>
      </c>
    </row>
    <row r="9423" spans="1:17" x14ac:dyDescent="0.25">
      <c r="A9423" t="s">
        <v>186</v>
      </c>
      <c r="B9423" s="1" t="s">
        <v>228</v>
      </c>
      <c r="C9423">
        <v>2005</v>
      </c>
      <c r="D9423" s="15">
        <f>DATE(cars[[#This Row],[year_1]],1,1)</f>
        <v>38353</v>
      </c>
      <c r="E9423" t="s">
        <v>29</v>
      </c>
      <c r="F9423" s="4">
        <v>190</v>
      </c>
      <c r="G9423">
        <v>6</v>
      </c>
      <c r="H9423" t="s">
        <v>33</v>
      </c>
      <c r="I9423" t="s">
        <v>91</v>
      </c>
      <c r="J9423">
        <v>4</v>
      </c>
      <c r="K9423" t="s">
        <v>49</v>
      </c>
      <c r="L9423" t="s">
        <v>31</v>
      </c>
      <c r="M9423" t="s">
        <v>90</v>
      </c>
      <c r="N9423">
        <v>18</v>
      </c>
      <c r="O9423">
        <v>14</v>
      </c>
      <c r="P9423">
        <v>1385</v>
      </c>
      <c r="Q9423">
        <v>27480</v>
      </c>
    </row>
    <row r="9424" spans="1:17" x14ac:dyDescent="0.25">
      <c r="A9424" t="s">
        <v>186</v>
      </c>
      <c r="B9424" s="1" t="s">
        <v>829</v>
      </c>
      <c r="C9424">
        <v>2002</v>
      </c>
      <c r="D9424" s="15">
        <f>DATE(cars[[#This Row],[year_1]],1,1)</f>
        <v>37257</v>
      </c>
      <c r="E9424" t="s">
        <v>29</v>
      </c>
      <c r="F9424" s="4">
        <v>190</v>
      </c>
      <c r="G9424">
        <v>6</v>
      </c>
      <c r="H9424" t="s">
        <v>33</v>
      </c>
      <c r="I9424" t="s">
        <v>91</v>
      </c>
      <c r="J9424">
        <v>4</v>
      </c>
      <c r="K9424" t="s">
        <v>49</v>
      </c>
      <c r="L9424" t="s">
        <v>21</v>
      </c>
      <c r="M9424" t="s">
        <v>196</v>
      </c>
      <c r="N9424">
        <v>18</v>
      </c>
      <c r="O9424">
        <v>14</v>
      </c>
      <c r="P9424">
        <v>1385</v>
      </c>
      <c r="Q9424">
        <v>24462</v>
      </c>
    </row>
    <row r="9425" spans="1:17" x14ac:dyDescent="0.25">
      <c r="A9425" t="s">
        <v>186</v>
      </c>
      <c r="B9425" s="1" t="s">
        <v>829</v>
      </c>
      <c r="C9425">
        <v>2003</v>
      </c>
      <c r="D9425" s="15">
        <f>DATE(cars[[#This Row],[year_1]],1,1)</f>
        <v>37622</v>
      </c>
      <c r="E9425" t="s">
        <v>29</v>
      </c>
      <c r="F9425" s="4">
        <v>190</v>
      </c>
      <c r="G9425">
        <v>6</v>
      </c>
      <c r="H9425" t="s">
        <v>33</v>
      </c>
      <c r="I9425" t="s">
        <v>91</v>
      </c>
      <c r="J9425">
        <v>4</v>
      </c>
      <c r="K9425" t="s">
        <v>49</v>
      </c>
      <c r="L9425" t="s">
        <v>21</v>
      </c>
      <c r="M9425" t="s">
        <v>196</v>
      </c>
      <c r="N9425">
        <v>18</v>
      </c>
      <c r="O9425">
        <v>14</v>
      </c>
      <c r="P9425">
        <v>1385</v>
      </c>
      <c r="Q9425">
        <v>24370</v>
      </c>
    </row>
    <row r="9426" spans="1:17" x14ac:dyDescent="0.25">
      <c r="A9426" t="s">
        <v>186</v>
      </c>
      <c r="B9426" s="1" t="s">
        <v>829</v>
      </c>
      <c r="C9426">
        <v>2004</v>
      </c>
      <c r="D9426" s="15">
        <f>DATE(cars[[#This Row],[year_1]],1,1)</f>
        <v>37987</v>
      </c>
      <c r="E9426" t="s">
        <v>29</v>
      </c>
      <c r="F9426" s="4">
        <v>190</v>
      </c>
      <c r="G9426">
        <v>6</v>
      </c>
      <c r="H9426" t="s">
        <v>33</v>
      </c>
      <c r="I9426" t="s">
        <v>91</v>
      </c>
      <c r="J9426">
        <v>4</v>
      </c>
      <c r="K9426" t="s">
        <v>49</v>
      </c>
      <c r="L9426" t="s">
        <v>21</v>
      </c>
      <c r="M9426" t="s">
        <v>196</v>
      </c>
      <c r="N9426">
        <v>18</v>
      </c>
      <c r="O9426">
        <v>14</v>
      </c>
      <c r="P9426">
        <v>1385</v>
      </c>
      <c r="Q9426">
        <v>24660</v>
      </c>
    </row>
    <row r="9427" spans="1:17" x14ac:dyDescent="0.25">
      <c r="A9427" t="s">
        <v>186</v>
      </c>
      <c r="B9427" s="1" t="s">
        <v>187</v>
      </c>
      <c r="C9427">
        <v>2003</v>
      </c>
      <c r="D9427" s="15">
        <f>DATE(cars[[#This Row],[year_1]],1,1)</f>
        <v>37622</v>
      </c>
      <c r="E9427" t="s">
        <v>29</v>
      </c>
      <c r="F9427" s="4">
        <v>190</v>
      </c>
      <c r="G9427">
        <v>6</v>
      </c>
      <c r="H9427" t="s">
        <v>33</v>
      </c>
      <c r="I9427" t="s">
        <v>34</v>
      </c>
      <c r="J9427">
        <v>3</v>
      </c>
      <c r="K9427" t="s">
        <v>49</v>
      </c>
      <c r="L9427" t="s">
        <v>63</v>
      </c>
      <c r="M9427" t="s">
        <v>165</v>
      </c>
      <c r="N9427">
        <v>18</v>
      </c>
      <c r="O9427">
        <v>14</v>
      </c>
      <c r="P9427">
        <v>1385</v>
      </c>
      <c r="Q9427">
        <v>24450</v>
      </c>
    </row>
    <row r="9428" spans="1:17" x14ac:dyDescent="0.25">
      <c r="A9428" t="s">
        <v>186</v>
      </c>
      <c r="B9428" s="1" t="s">
        <v>187</v>
      </c>
      <c r="C9428">
        <v>2004</v>
      </c>
      <c r="D9428" s="15">
        <f>DATE(cars[[#This Row],[year_1]],1,1)</f>
        <v>37987</v>
      </c>
      <c r="E9428" t="s">
        <v>29</v>
      </c>
      <c r="F9428" s="4">
        <v>190</v>
      </c>
      <c r="G9428">
        <v>6</v>
      </c>
      <c r="H9428" t="s">
        <v>33</v>
      </c>
      <c r="I9428" t="s">
        <v>34</v>
      </c>
      <c r="J9428">
        <v>3</v>
      </c>
      <c r="K9428" t="s">
        <v>49</v>
      </c>
      <c r="L9428" t="s">
        <v>63</v>
      </c>
      <c r="M9428" t="s">
        <v>165</v>
      </c>
      <c r="N9428">
        <v>18</v>
      </c>
      <c r="O9428">
        <v>14</v>
      </c>
      <c r="P9428">
        <v>1385</v>
      </c>
      <c r="Q9428">
        <v>25195</v>
      </c>
    </row>
    <row r="9429" spans="1:17" x14ac:dyDescent="0.25">
      <c r="A9429" t="s">
        <v>186</v>
      </c>
      <c r="B9429" s="1" t="s">
        <v>187</v>
      </c>
      <c r="C9429">
        <v>2004</v>
      </c>
      <c r="D9429" s="15">
        <f>DATE(cars[[#This Row],[year_1]],1,1)</f>
        <v>37987</v>
      </c>
      <c r="E9429" t="s">
        <v>29</v>
      </c>
      <c r="F9429" s="4">
        <v>190</v>
      </c>
      <c r="G9429">
        <v>6</v>
      </c>
      <c r="H9429" t="s">
        <v>33</v>
      </c>
      <c r="I9429" t="s">
        <v>19</v>
      </c>
      <c r="J9429">
        <v>3</v>
      </c>
      <c r="K9429" t="s">
        <v>49</v>
      </c>
      <c r="L9429" t="s">
        <v>63</v>
      </c>
      <c r="M9429" t="s">
        <v>165</v>
      </c>
      <c r="N9429">
        <v>19</v>
      </c>
      <c r="O9429">
        <v>14</v>
      </c>
      <c r="P9429">
        <v>1385</v>
      </c>
      <c r="Q9429">
        <v>22695</v>
      </c>
    </row>
    <row r="9430" spans="1:17" x14ac:dyDescent="0.25">
      <c r="A9430" t="s">
        <v>186</v>
      </c>
      <c r="B9430" s="1" t="s">
        <v>187</v>
      </c>
      <c r="C9430">
        <v>2005</v>
      </c>
      <c r="D9430" s="15">
        <f>DATE(cars[[#This Row],[year_1]],1,1)</f>
        <v>38353</v>
      </c>
      <c r="E9430" t="s">
        <v>29</v>
      </c>
      <c r="F9430" s="4">
        <v>190</v>
      </c>
      <c r="G9430">
        <v>6</v>
      </c>
      <c r="H9430" t="s">
        <v>33</v>
      </c>
      <c r="I9430" t="s">
        <v>34</v>
      </c>
      <c r="J9430">
        <v>3</v>
      </c>
      <c r="K9430" t="s">
        <v>49</v>
      </c>
      <c r="L9430" t="s">
        <v>63</v>
      </c>
      <c r="M9430" t="s">
        <v>165</v>
      </c>
      <c r="N9430">
        <v>18</v>
      </c>
      <c r="O9430">
        <v>14</v>
      </c>
      <c r="P9430">
        <v>1385</v>
      </c>
      <c r="Q9430">
        <v>25430</v>
      </c>
    </row>
    <row r="9431" spans="1:17" x14ac:dyDescent="0.25">
      <c r="A9431" t="s">
        <v>186</v>
      </c>
      <c r="B9431" s="1" t="s">
        <v>188</v>
      </c>
      <c r="C9431">
        <v>2003</v>
      </c>
      <c r="D9431" s="15">
        <f>DATE(cars[[#This Row],[year_1]],1,1)</f>
        <v>37622</v>
      </c>
      <c r="E9431" t="s">
        <v>29</v>
      </c>
      <c r="F9431" s="4">
        <v>190</v>
      </c>
      <c r="G9431">
        <v>6</v>
      </c>
      <c r="H9431" t="s">
        <v>33</v>
      </c>
      <c r="I9431" t="s">
        <v>19</v>
      </c>
      <c r="J9431">
        <v>3</v>
      </c>
      <c r="K9431" t="s">
        <v>49</v>
      </c>
      <c r="L9431" t="s">
        <v>63</v>
      </c>
      <c r="M9431" t="s">
        <v>110</v>
      </c>
      <c r="N9431">
        <v>19</v>
      </c>
      <c r="O9431">
        <v>14</v>
      </c>
      <c r="P9431">
        <v>1385</v>
      </c>
      <c r="Q9431">
        <v>23690</v>
      </c>
    </row>
    <row r="9432" spans="1:17" x14ac:dyDescent="0.25">
      <c r="A9432" t="s">
        <v>186</v>
      </c>
      <c r="B9432" s="1" t="s">
        <v>188</v>
      </c>
      <c r="C9432">
        <v>2004</v>
      </c>
      <c r="D9432" s="15">
        <f>DATE(cars[[#This Row],[year_1]],1,1)</f>
        <v>37987</v>
      </c>
      <c r="E9432" t="s">
        <v>29</v>
      </c>
      <c r="F9432" s="4">
        <v>190</v>
      </c>
      <c r="G9432">
        <v>6</v>
      </c>
      <c r="H9432" t="s">
        <v>33</v>
      </c>
      <c r="I9432" t="s">
        <v>19</v>
      </c>
      <c r="J9432">
        <v>3</v>
      </c>
      <c r="K9432" t="s">
        <v>49</v>
      </c>
      <c r="L9432" t="s">
        <v>63</v>
      </c>
      <c r="M9432" t="s">
        <v>110</v>
      </c>
      <c r="N9432">
        <v>19</v>
      </c>
      <c r="O9432">
        <v>14</v>
      </c>
      <c r="P9432">
        <v>1385</v>
      </c>
      <c r="Q9432">
        <v>24195</v>
      </c>
    </row>
    <row r="9433" spans="1:17" x14ac:dyDescent="0.25">
      <c r="A9433" t="s">
        <v>186</v>
      </c>
      <c r="B9433" s="1" t="s">
        <v>188</v>
      </c>
      <c r="C9433">
        <v>2005</v>
      </c>
      <c r="D9433" s="15">
        <f>DATE(cars[[#This Row],[year_1]],1,1)</f>
        <v>38353</v>
      </c>
      <c r="E9433" t="s">
        <v>29</v>
      </c>
      <c r="F9433" s="4">
        <v>190</v>
      </c>
      <c r="G9433">
        <v>6</v>
      </c>
      <c r="H9433" t="s">
        <v>33</v>
      </c>
      <c r="I9433" t="s">
        <v>19</v>
      </c>
      <c r="J9433">
        <v>3</v>
      </c>
      <c r="K9433" t="s">
        <v>49</v>
      </c>
      <c r="L9433" t="s">
        <v>63</v>
      </c>
      <c r="M9433" t="s">
        <v>110</v>
      </c>
      <c r="N9433">
        <v>20</v>
      </c>
      <c r="O9433">
        <v>14</v>
      </c>
      <c r="P9433">
        <v>1385</v>
      </c>
      <c r="Q9433">
        <v>24430</v>
      </c>
    </row>
    <row r="9434" spans="1:17" x14ac:dyDescent="0.25">
      <c r="A9434" t="s">
        <v>186</v>
      </c>
      <c r="B9434" s="1" t="s">
        <v>829</v>
      </c>
      <c r="C9434">
        <v>2002</v>
      </c>
      <c r="D9434" s="15">
        <f>DATE(cars[[#This Row],[year_1]],1,1)</f>
        <v>37257</v>
      </c>
      <c r="E9434" t="s">
        <v>29</v>
      </c>
      <c r="F9434" s="4">
        <v>190</v>
      </c>
      <c r="G9434">
        <v>6</v>
      </c>
      <c r="H9434" t="s">
        <v>18</v>
      </c>
      <c r="I9434" t="s">
        <v>19</v>
      </c>
      <c r="J9434">
        <v>3</v>
      </c>
      <c r="K9434" t="s">
        <v>49</v>
      </c>
      <c r="L9434" t="s">
        <v>21</v>
      </c>
      <c r="M9434" t="s">
        <v>214</v>
      </c>
      <c r="N9434">
        <v>20</v>
      </c>
      <c r="O9434">
        <v>14</v>
      </c>
      <c r="P9434">
        <v>1385</v>
      </c>
      <c r="Q9434">
        <v>17284</v>
      </c>
    </row>
    <row r="9435" spans="1:17" x14ac:dyDescent="0.25">
      <c r="A9435" t="s">
        <v>186</v>
      </c>
      <c r="B9435" s="1" t="s">
        <v>829</v>
      </c>
      <c r="C9435">
        <v>2002</v>
      </c>
      <c r="D9435" s="15">
        <f>DATE(cars[[#This Row],[year_1]],1,1)</f>
        <v>37257</v>
      </c>
      <c r="E9435" t="s">
        <v>29</v>
      </c>
      <c r="F9435" s="4">
        <v>190</v>
      </c>
      <c r="G9435">
        <v>6</v>
      </c>
      <c r="H9435" t="s">
        <v>33</v>
      </c>
      <c r="I9435" t="s">
        <v>91</v>
      </c>
      <c r="J9435">
        <v>3</v>
      </c>
      <c r="K9435" t="s">
        <v>49</v>
      </c>
      <c r="L9435" t="s">
        <v>21</v>
      </c>
      <c r="M9435" t="s">
        <v>214</v>
      </c>
      <c r="N9435">
        <v>18</v>
      </c>
      <c r="O9435">
        <v>14</v>
      </c>
      <c r="P9435">
        <v>1385</v>
      </c>
      <c r="Q9435">
        <v>24063</v>
      </c>
    </row>
    <row r="9436" spans="1:17" x14ac:dyDescent="0.25">
      <c r="A9436" t="s">
        <v>186</v>
      </c>
      <c r="B9436" s="1" t="s">
        <v>829</v>
      </c>
      <c r="C9436">
        <v>2002</v>
      </c>
      <c r="D9436" s="15">
        <f>DATE(cars[[#This Row],[year_1]],1,1)</f>
        <v>37257</v>
      </c>
      <c r="E9436" t="s">
        <v>29</v>
      </c>
      <c r="F9436" s="4">
        <v>190</v>
      </c>
      <c r="G9436">
        <v>6</v>
      </c>
      <c r="H9436" t="s">
        <v>33</v>
      </c>
      <c r="I9436" t="s">
        <v>91</v>
      </c>
      <c r="J9436">
        <v>3</v>
      </c>
      <c r="K9436" t="s">
        <v>49</v>
      </c>
      <c r="L9436" t="s">
        <v>21</v>
      </c>
      <c r="M9436" t="s">
        <v>214</v>
      </c>
      <c r="N9436">
        <v>18</v>
      </c>
      <c r="O9436">
        <v>14</v>
      </c>
      <c r="P9436">
        <v>1385</v>
      </c>
      <c r="Q9436">
        <v>25990</v>
      </c>
    </row>
    <row r="9437" spans="1:17" x14ac:dyDescent="0.25">
      <c r="A9437" t="s">
        <v>186</v>
      </c>
      <c r="B9437" s="1" t="s">
        <v>228</v>
      </c>
      <c r="C9437">
        <v>2003</v>
      </c>
      <c r="D9437" s="15">
        <f>DATE(cars[[#This Row],[year_1]],1,1)</f>
        <v>37622</v>
      </c>
      <c r="E9437" t="s">
        <v>29</v>
      </c>
      <c r="F9437" s="4">
        <v>190</v>
      </c>
      <c r="G9437">
        <v>6</v>
      </c>
      <c r="H9437" t="s">
        <v>18</v>
      </c>
      <c r="I9437" t="s">
        <v>19</v>
      </c>
      <c r="J9437">
        <v>2</v>
      </c>
      <c r="K9437" t="s">
        <v>49</v>
      </c>
      <c r="L9437" t="s">
        <v>21</v>
      </c>
      <c r="M9437" t="s">
        <v>229</v>
      </c>
      <c r="N9437">
        <v>20</v>
      </c>
      <c r="O9437">
        <v>14</v>
      </c>
      <c r="P9437">
        <v>1385</v>
      </c>
      <c r="Q9437">
        <v>20745</v>
      </c>
    </row>
    <row r="9438" spans="1:17" x14ac:dyDescent="0.25">
      <c r="A9438" t="s">
        <v>186</v>
      </c>
      <c r="B9438" s="1" t="s">
        <v>228</v>
      </c>
      <c r="C9438">
        <v>2003</v>
      </c>
      <c r="D9438" s="15">
        <f>DATE(cars[[#This Row],[year_1]],1,1)</f>
        <v>37622</v>
      </c>
      <c r="E9438" t="s">
        <v>29</v>
      </c>
      <c r="F9438" s="4">
        <v>190</v>
      </c>
      <c r="G9438">
        <v>6</v>
      </c>
      <c r="H9438" t="s">
        <v>18</v>
      </c>
      <c r="I9438" t="s">
        <v>19</v>
      </c>
      <c r="J9438">
        <v>2</v>
      </c>
      <c r="K9438" t="s">
        <v>49</v>
      </c>
      <c r="L9438" t="s">
        <v>21</v>
      </c>
      <c r="M9438" t="s">
        <v>229</v>
      </c>
      <c r="N9438">
        <v>20</v>
      </c>
      <c r="O9438">
        <v>14</v>
      </c>
      <c r="P9438">
        <v>1385</v>
      </c>
      <c r="Q9438">
        <v>22845</v>
      </c>
    </row>
    <row r="9439" spans="1:17" x14ac:dyDescent="0.25">
      <c r="A9439" t="s">
        <v>186</v>
      </c>
      <c r="B9439" s="1" t="s">
        <v>228</v>
      </c>
      <c r="C9439">
        <v>2004</v>
      </c>
      <c r="D9439" s="15">
        <f>DATE(cars[[#This Row],[year_1]],1,1)</f>
        <v>37987</v>
      </c>
      <c r="E9439" t="s">
        <v>29</v>
      </c>
      <c r="F9439" s="4">
        <v>190</v>
      </c>
      <c r="G9439">
        <v>6</v>
      </c>
      <c r="H9439" t="s">
        <v>18</v>
      </c>
      <c r="I9439" t="s">
        <v>19</v>
      </c>
      <c r="J9439">
        <v>2</v>
      </c>
      <c r="K9439" t="s">
        <v>49</v>
      </c>
      <c r="L9439" t="s">
        <v>21</v>
      </c>
      <c r="M9439" t="s">
        <v>229</v>
      </c>
      <c r="N9439">
        <v>19</v>
      </c>
      <c r="O9439">
        <v>14</v>
      </c>
      <c r="P9439">
        <v>1385</v>
      </c>
      <c r="Q9439">
        <v>23255</v>
      </c>
    </row>
    <row r="9440" spans="1:17" x14ac:dyDescent="0.25">
      <c r="A9440" t="s">
        <v>186</v>
      </c>
      <c r="B9440" s="1" t="s">
        <v>228</v>
      </c>
      <c r="C9440">
        <v>2004</v>
      </c>
      <c r="D9440" s="15">
        <f>DATE(cars[[#This Row],[year_1]],1,1)</f>
        <v>37987</v>
      </c>
      <c r="E9440" t="s">
        <v>29</v>
      </c>
      <c r="F9440" s="4">
        <v>190</v>
      </c>
      <c r="G9440">
        <v>6</v>
      </c>
      <c r="H9440" t="s">
        <v>18</v>
      </c>
      <c r="I9440" t="s">
        <v>19</v>
      </c>
      <c r="J9440">
        <v>2</v>
      </c>
      <c r="K9440" t="s">
        <v>49</v>
      </c>
      <c r="L9440" t="s">
        <v>21</v>
      </c>
      <c r="M9440" t="s">
        <v>229</v>
      </c>
      <c r="N9440">
        <v>19</v>
      </c>
      <c r="O9440">
        <v>14</v>
      </c>
      <c r="P9440">
        <v>1385</v>
      </c>
      <c r="Q9440">
        <v>21055</v>
      </c>
    </row>
    <row r="9441" spans="1:17" x14ac:dyDescent="0.25">
      <c r="A9441" t="s">
        <v>186</v>
      </c>
      <c r="B9441" s="1" t="s">
        <v>228</v>
      </c>
      <c r="C9441">
        <v>2005</v>
      </c>
      <c r="D9441" s="15">
        <f>DATE(cars[[#This Row],[year_1]],1,1)</f>
        <v>38353</v>
      </c>
      <c r="E9441" t="s">
        <v>29</v>
      </c>
      <c r="F9441" s="4">
        <v>190</v>
      </c>
      <c r="G9441">
        <v>6</v>
      </c>
      <c r="H9441" t="s">
        <v>18</v>
      </c>
      <c r="I9441" t="s">
        <v>19</v>
      </c>
      <c r="J9441">
        <v>2</v>
      </c>
      <c r="K9441" t="s">
        <v>49</v>
      </c>
      <c r="L9441" t="s">
        <v>21</v>
      </c>
      <c r="M9441" t="s">
        <v>229</v>
      </c>
      <c r="N9441">
        <v>20</v>
      </c>
      <c r="O9441">
        <v>14</v>
      </c>
      <c r="P9441">
        <v>1385</v>
      </c>
      <c r="Q9441">
        <v>21305</v>
      </c>
    </row>
    <row r="9442" spans="1:17" x14ac:dyDescent="0.25">
      <c r="A9442" t="s">
        <v>186</v>
      </c>
      <c r="B9442" s="1" t="s">
        <v>829</v>
      </c>
      <c r="C9442">
        <v>2002</v>
      </c>
      <c r="D9442" s="15">
        <f>DATE(cars[[#This Row],[year_1]],1,1)</f>
        <v>37257</v>
      </c>
      <c r="E9442" t="s">
        <v>29</v>
      </c>
      <c r="F9442" s="4">
        <v>190</v>
      </c>
      <c r="G9442">
        <v>6</v>
      </c>
      <c r="H9442" t="s">
        <v>18</v>
      </c>
      <c r="I9442" t="s">
        <v>19</v>
      </c>
      <c r="J9442">
        <v>2</v>
      </c>
      <c r="K9442" t="s">
        <v>49</v>
      </c>
      <c r="L9442" t="s">
        <v>21</v>
      </c>
      <c r="M9442" t="s">
        <v>213</v>
      </c>
      <c r="N9442">
        <v>20</v>
      </c>
      <c r="O9442">
        <v>14</v>
      </c>
      <c r="P9442">
        <v>1385</v>
      </c>
      <c r="Q9442">
        <v>14961</v>
      </c>
    </row>
    <row r="9443" spans="1:17" x14ac:dyDescent="0.25">
      <c r="A9443" t="s">
        <v>139</v>
      </c>
      <c r="B9443" s="1" t="s">
        <v>590</v>
      </c>
      <c r="C9443">
        <v>1999</v>
      </c>
      <c r="D9443" s="15">
        <f>DATE(cars[[#This Row],[year_1]],1,1)</f>
        <v>36161</v>
      </c>
      <c r="E9443" t="s">
        <v>29</v>
      </c>
      <c r="F9443" s="4">
        <v>190</v>
      </c>
      <c r="G9443">
        <v>6</v>
      </c>
      <c r="H9443" t="s">
        <v>33</v>
      </c>
      <c r="I9443" t="s">
        <v>19</v>
      </c>
      <c r="J9443">
        <v>4</v>
      </c>
      <c r="K9443" t="s">
        <v>49</v>
      </c>
      <c r="L9443" t="s">
        <v>31</v>
      </c>
      <c r="M9443" t="s">
        <v>90</v>
      </c>
      <c r="N9443">
        <v>19</v>
      </c>
      <c r="O9443">
        <v>14</v>
      </c>
      <c r="P9443">
        <v>549</v>
      </c>
      <c r="Q9443">
        <v>2554</v>
      </c>
    </row>
    <row r="9444" spans="1:17" x14ac:dyDescent="0.25">
      <c r="A9444" t="s">
        <v>139</v>
      </c>
      <c r="B9444" s="1" t="s">
        <v>590</v>
      </c>
      <c r="C9444">
        <v>1999</v>
      </c>
      <c r="D9444" s="15">
        <f>DATE(cars[[#This Row],[year_1]],1,1)</f>
        <v>36161</v>
      </c>
      <c r="E9444" t="s">
        <v>29</v>
      </c>
      <c r="F9444" s="4">
        <v>190</v>
      </c>
      <c r="G9444">
        <v>6</v>
      </c>
      <c r="H9444" t="s">
        <v>33</v>
      </c>
      <c r="I9444" t="s">
        <v>91</v>
      </c>
      <c r="J9444">
        <v>4</v>
      </c>
      <c r="K9444" t="s">
        <v>49</v>
      </c>
      <c r="L9444" t="s">
        <v>31</v>
      </c>
      <c r="M9444" t="s">
        <v>90</v>
      </c>
      <c r="N9444">
        <v>19</v>
      </c>
      <c r="O9444">
        <v>14</v>
      </c>
      <c r="P9444">
        <v>549</v>
      </c>
      <c r="Q9444">
        <v>2590</v>
      </c>
    </row>
    <row r="9445" spans="1:17" x14ac:dyDescent="0.25">
      <c r="A9445" t="s">
        <v>139</v>
      </c>
      <c r="B9445" s="1" t="s">
        <v>590</v>
      </c>
      <c r="C9445">
        <v>1999</v>
      </c>
      <c r="D9445" s="15">
        <f>DATE(cars[[#This Row],[year_1]],1,1)</f>
        <v>36161</v>
      </c>
      <c r="E9445" t="s">
        <v>29</v>
      </c>
      <c r="F9445" s="4">
        <v>190</v>
      </c>
      <c r="G9445">
        <v>6</v>
      </c>
      <c r="H9445" t="s">
        <v>33</v>
      </c>
      <c r="I9445" t="s">
        <v>91</v>
      </c>
      <c r="J9445">
        <v>4</v>
      </c>
      <c r="K9445" t="s">
        <v>49</v>
      </c>
      <c r="L9445" t="s">
        <v>31</v>
      </c>
      <c r="M9445" t="s">
        <v>90</v>
      </c>
      <c r="N9445">
        <v>19</v>
      </c>
      <c r="O9445">
        <v>14</v>
      </c>
      <c r="P9445">
        <v>549</v>
      </c>
      <c r="Q9445">
        <v>2691</v>
      </c>
    </row>
    <row r="9446" spans="1:17" x14ac:dyDescent="0.25">
      <c r="A9446" t="s">
        <v>139</v>
      </c>
      <c r="B9446" s="1" t="s">
        <v>590</v>
      </c>
      <c r="C9446">
        <v>1999</v>
      </c>
      <c r="D9446" s="15">
        <f>DATE(cars[[#This Row],[year_1]],1,1)</f>
        <v>36161</v>
      </c>
      <c r="E9446" t="s">
        <v>29</v>
      </c>
      <c r="F9446" s="4">
        <v>190</v>
      </c>
      <c r="G9446">
        <v>6</v>
      </c>
      <c r="H9446" t="s">
        <v>33</v>
      </c>
      <c r="I9446" t="s">
        <v>91</v>
      </c>
      <c r="J9446">
        <v>4</v>
      </c>
      <c r="K9446" t="s">
        <v>49</v>
      </c>
      <c r="L9446" t="s">
        <v>31</v>
      </c>
      <c r="M9446" t="s">
        <v>90</v>
      </c>
      <c r="N9446">
        <v>19</v>
      </c>
      <c r="O9446">
        <v>14</v>
      </c>
      <c r="P9446">
        <v>549</v>
      </c>
      <c r="Q9446">
        <v>2368</v>
      </c>
    </row>
    <row r="9447" spans="1:17" x14ac:dyDescent="0.25">
      <c r="A9447" t="s">
        <v>139</v>
      </c>
      <c r="B9447" s="1" t="s">
        <v>590</v>
      </c>
      <c r="C9447">
        <v>1999</v>
      </c>
      <c r="D9447" s="15">
        <f>DATE(cars[[#This Row],[year_1]],1,1)</f>
        <v>36161</v>
      </c>
      <c r="E9447" t="s">
        <v>29</v>
      </c>
      <c r="F9447" s="4">
        <v>190</v>
      </c>
      <c r="G9447">
        <v>6</v>
      </c>
      <c r="H9447" t="s">
        <v>33</v>
      </c>
      <c r="I9447" t="s">
        <v>19</v>
      </c>
      <c r="J9447">
        <v>4</v>
      </c>
      <c r="K9447" t="s">
        <v>49</v>
      </c>
      <c r="L9447" t="s">
        <v>31</v>
      </c>
      <c r="M9447" t="s">
        <v>90</v>
      </c>
      <c r="N9447">
        <v>19</v>
      </c>
      <c r="O9447">
        <v>14</v>
      </c>
      <c r="P9447">
        <v>549</v>
      </c>
      <c r="Q9447">
        <v>2377</v>
      </c>
    </row>
    <row r="9448" spans="1:17" x14ac:dyDescent="0.25">
      <c r="A9448" t="s">
        <v>139</v>
      </c>
      <c r="B9448" s="1" t="s">
        <v>590</v>
      </c>
      <c r="C9448">
        <v>1999</v>
      </c>
      <c r="D9448" s="15">
        <f>DATE(cars[[#This Row],[year_1]],1,1)</f>
        <v>36161</v>
      </c>
      <c r="E9448" t="s">
        <v>29</v>
      </c>
      <c r="F9448" s="4">
        <v>190</v>
      </c>
      <c r="G9448">
        <v>6</v>
      </c>
      <c r="H9448" t="s">
        <v>33</v>
      </c>
      <c r="I9448" t="s">
        <v>19</v>
      </c>
      <c r="J9448">
        <v>4</v>
      </c>
      <c r="K9448" t="s">
        <v>49</v>
      </c>
      <c r="L9448" t="s">
        <v>31</v>
      </c>
      <c r="M9448" t="s">
        <v>90</v>
      </c>
      <c r="N9448">
        <v>19</v>
      </c>
      <c r="O9448">
        <v>14</v>
      </c>
      <c r="P9448">
        <v>549</v>
      </c>
      <c r="Q9448">
        <v>2251</v>
      </c>
    </row>
    <row r="9449" spans="1:17" x14ac:dyDescent="0.25">
      <c r="A9449" t="s">
        <v>139</v>
      </c>
      <c r="B9449" s="1" t="s">
        <v>590</v>
      </c>
      <c r="C9449">
        <v>2000</v>
      </c>
      <c r="D9449" s="15">
        <f>DATE(cars[[#This Row],[year_1]],1,1)</f>
        <v>36526</v>
      </c>
      <c r="E9449" t="s">
        <v>29</v>
      </c>
      <c r="F9449" s="4">
        <v>190</v>
      </c>
      <c r="G9449">
        <v>6</v>
      </c>
      <c r="H9449" t="s">
        <v>33</v>
      </c>
      <c r="I9449" t="s">
        <v>91</v>
      </c>
      <c r="J9449">
        <v>4</v>
      </c>
      <c r="K9449" t="s">
        <v>49</v>
      </c>
      <c r="L9449" t="s">
        <v>31</v>
      </c>
      <c r="M9449" t="s">
        <v>90</v>
      </c>
      <c r="N9449">
        <v>18</v>
      </c>
      <c r="O9449">
        <v>14</v>
      </c>
      <c r="P9449">
        <v>549</v>
      </c>
      <c r="Q9449">
        <v>2773</v>
      </c>
    </row>
    <row r="9450" spans="1:17" x14ac:dyDescent="0.25">
      <c r="A9450" t="s">
        <v>139</v>
      </c>
      <c r="B9450" s="1" t="s">
        <v>590</v>
      </c>
      <c r="C9450">
        <v>2000</v>
      </c>
      <c r="D9450" s="15">
        <f>DATE(cars[[#This Row],[year_1]],1,1)</f>
        <v>36526</v>
      </c>
      <c r="E9450" t="s">
        <v>29</v>
      </c>
      <c r="F9450" s="4">
        <v>190</v>
      </c>
      <c r="G9450">
        <v>6</v>
      </c>
      <c r="H9450" t="s">
        <v>33</v>
      </c>
      <c r="I9450" t="s">
        <v>91</v>
      </c>
      <c r="J9450">
        <v>4</v>
      </c>
      <c r="K9450" t="s">
        <v>49</v>
      </c>
      <c r="L9450" t="s">
        <v>31</v>
      </c>
      <c r="M9450" t="s">
        <v>90</v>
      </c>
      <c r="N9450">
        <v>18</v>
      </c>
      <c r="O9450">
        <v>14</v>
      </c>
      <c r="P9450">
        <v>549</v>
      </c>
      <c r="Q9450">
        <v>2916</v>
      </c>
    </row>
    <row r="9451" spans="1:17" x14ac:dyDescent="0.25">
      <c r="A9451" t="s">
        <v>139</v>
      </c>
      <c r="B9451" s="1" t="s">
        <v>590</v>
      </c>
      <c r="C9451">
        <v>2000</v>
      </c>
      <c r="D9451" s="15">
        <f>DATE(cars[[#This Row],[year_1]],1,1)</f>
        <v>36526</v>
      </c>
      <c r="E9451" t="s">
        <v>29</v>
      </c>
      <c r="F9451" s="4">
        <v>190</v>
      </c>
      <c r="G9451">
        <v>6</v>
      </c>
      <c r="H9451" t="s">
        <v>33</v>
      </c>
      <c r="I9451" t="s">
        <v>91</v>
      </c>
      <c r="J9451">
        <v>4</v>
      </c>
      <c r="K9451" t="s">
        <v>49</v>
      </c>
      <c r="L9451" t="s">
        <v>31</v>
      </c>
      <c r="M9451" t="s">
        <v>90</v>
      </c>
      <c r="N9451">
        <v>18</v>
      </c>
      <c r="O9451">
        <v>14</v>
      </c>
      <c r="P9451">
        <v>549</v>
      </c>
      <c r="Q9451">
        <v>2655</v>
      </c>
    </row>
    <row r="9452" spans="1:17" x14ac:dyDescent="0.25">
      <c r="A9452" t="s">
        <v>139</v>
      </c>
      <c r="B9452" s="1" t="s">
        <v>590</v>
      </c>
      <c r="C9452">
        <v>2001</v>
      </c>
      <c r="D9452" s="15">
        <f>DATE(cars[[#This Row],[year_1]],1,1)</f>
        <v>36892</v>
      </c>
      <c r="E9452" t="s">
        <v>29</v>
      </c>
      <c r="F9452" s="4">
        <v>190</v>
      </c>
      <c r="G9452">
        <v>6</v>
      </c>
      <c r="H9452" t="s">
        <v>33</v>
      </c>
      <c r="I9452" t="s">
        <v>91</v>
      </c>
      <c r="J9452">
        <v>4</v>
      </c>
      <c r="K9452" t="s">
        <v>49</v>
      </c>
      <c r="L9452" t="s">
        <v>31</v>
      </c>
      <c r="M9452" t="s">
        <v>90</v>
      </c>
      <c r="N9452">
        <v>18</v>
      </c>
      <c r="O9452">
        <v>14</v>
      </c>
      <c r="P9452">
        <v>549</v>
      </c>
      <c r="Q9452">
        <v>31925</v>
      </c>
    </row>
    <row r="9453" spans="1:17" x14ac:dyDescent="0.25">
      <c r="A9453" t="s">
        <v>139</v>
      </c>
      <c r="B9453" s="1" t="s">
        <v>590</v>
      </c>
      <c r="C9453">
        <v>2001</v>
      </c>
      <c r="D9453" s="15">
        <f>DATE(cars[[#This Row],[year_1]],1,1)</f>
        <v>36892</v>
      </c>
      <c r="E9453" t="s">
        <v>29</v>
      </c>
      <c r="F9453" s="4">
        <v>190</v>
      </c>
      <c r="G9453">
        <v>6</v>
      </c>
      <c r="H9453" t="s">
        <v>33</v>
      </c>
      <c r="I9453" t="s">
        <v>91</v>
      </c>
      <c r="J9453">
        <v>4</v>
      </c>
      <c r="K9453" t="s">
        <v>49</v>
      </c>
      <c r="L9453" t="s">
        <v>31</v>
      </c>
      <c r="M9453" t="s">
        <v>90</v>
      </c>
      <c r="N9453">
        <v>18</v>
      </c>
      <c r="O9453">
        <v>14</v>
      </c>
      <c r="P9453">
        <v>549</v>
      </c>
      <c r="Q9453">
        <v>30225</v>
      </c>
    </row>
    <row r="9454" spans="1:17" x14ac:dyDescent="0.25">
      <c r="A9454" t="s">
        <v>139</v>
      </c>
      <c r="B9454" s="1" t="s">
        <v>590</v>
      </c>
      <c r="C9454">
        <v>2001</v>
      </c>
      <c r="D9454" s="15">
        <f>DATE(cars[[#This Row],[year_1]],1,1)</f>
        <v>36892</v>
      </c>
      <c r="E9454" t="s">
        <v>29</v>
      </c>
      <c r="F9454" s="4">
        <v>190</v>
      </c>
      <c r="G9454">
        <v>6</v>
      </c>
      <c r="H9454" t="s">
        <v>33</v>
      </c>
      <c r="I9454" t="s">
        <v>91</v>
      </c>
      <c r="J9454">
        <v>4</v>
      </c>
      <c r="K9454" t="s">
        <v>49</v>
      </c>
      <c r="L9454" t="s">
        <v>31</v>
      </c>
      <c r="M9454" t="s">
        <v>90</v>
      </c>
      <c r="N9454">
        <v>18</v>
      </c>
      <c r="O9454">
        <v>14</v>
      </c>
      <c r="P9454">
        <v>549</v>
      </c>
      <c r="Q9454">
        <v>33920</v>
      </c>
    </row>
    <row r="9455" spans="1:17" x14ac:dyDescent="0.25">
      <c r="A9455" t="s">
        <v>139</v>
      </c>
      <c r="B9455" s="1" t="s">
        <v>590</v>
      </c>
      <c r="C9455">
        <v>2001</v>
      </c>
      <c r="D9455" s="15">
        <f>DATE(cars[[#This Row],[year_1]],1,1)</f>
        <v>36892</v>
      </c>
      <c r="E9455" t="s">
        <v>29</v>
      </c>
      <c r="F9455" s="4">
        <v>190</v>
      </c>
      <c r="G9455">
        <v>6</v>
      </c>
      <c r="H9455" t="s">
        <v>33</v>
      </c>
      <c r="I9455" t="s">
        <v>91</v>
      </c>
      <c r="J9455">
        <v>4</v>
      </c>
      <c r="K9455" t="s">
        <v>49</v>
      </c>
      <c r="L9455" t="s">
        <v>31</v>
      </c>
      <c r="M9455" t="s">
        <v>90</v>
      </c>
      <c r="N9455">
        <v>18</v>
      </c>
      <c r="O9455">
        <v>14</v>
      </c>
      <c r="P9455">
        <v>549</v>
      </c>
      <c r="Q9455">
        <v>28770</v>
      </c>
    </row>
    <row r="9456" spans="1:17" x14ac:dyDescent="0.25">
      <c r="A9456" t="s">
        <v>139</v>
      </c>
      <c r="B9456" s="1" t="s">
        <v>894</v>
      </c>
      <c r="C9456">
        <v>2002</v>
      </c>
      <c r="D9456" s="15">
        <f>DATE(cars[[#This Row],[year_1]],1,1)</f>
        <v>37257</v>
      </c>
      <c r="E9456" t="s">
        <v>29</v>
      </c>
      <c r="F9456" s="4">
        <v>190</v>
      </c>
      <c r="G9456">
        <v>6</v>
      </c>
      <c r="H9456" t="s">
        <v>33</v>
      </c>
      <c r="I9456" t="s">
        <v>91</v>
      </c>
      <c r="J9456">
        <v>4</v>
      </c>
      <c r="K9456" t="s">
        <v>49</v>
      </c>
      <c r="L9456" t="s">
        <v>21</v>
      </c>
      <c r="M9456" t="s">
        <v>196</v>
      </c>
      <c r="N9456">
        <v>18</v>
      </c>
      <c r="O9456">
        <v>14</v>
      </c>
      <c r="P9456">
        <v>549</v>
      </c>
      <c r="Q9456">
        <v>24492</v>
      </c>
    </row>
    <row r="9457" spans="1:17" x14ac:dyDescent="0.25">
      <c r="A9457" t="s">
        <v>139</v>
      </c>
      <c r="B9457" s="1" t="s">
        <v>894</v>
      </c>
      <c r="C9457">
        <v>2003</v>
      </c>
      <c r="D9457" s="15">
        <f>DATE(cars[[#This Row],[year_1]],1,1)</f>
        <v>37622</v>
      </c>
      <c r="E9457" t="s">
        <v>29</v>
      </c>
      <c r="F9457" s="4">
        <v>190</v>
      </c>
      <c r="G9457">
        <v>6</v>
      </c>
      <c r="H9457" t="s">
        <v>33</v>
      </c>
      <c r="I9457" t="s">
        <v>91</v>
      </c>
      <c r="J9457">
        <v>4</v>
      </c>
      <c r="K9457" t="s">
        <v>49</v>
      </c>
      <c r="L9457" t="s">
        <v>21</v>
      </c>
      <c r="M9457" t="s">
        <v>196</v>
      </c>
      <c r="N9457">
        <v>18</v>
      </c>
      <c r="O9457">
        <v>14</v>
      </c>
      <c r="P9457">
        <v>549</v>
      </c>
      <c r="Q9457">
        <v>24670</v>
      </c>
    </row>
    <row r="9458" spans="1:17" x14ac:dyDescent="0.25">
      <c r="A9458" t="s">
        <v>139</v>
      </c>
      <c r="B9458" s="1" t="s">
        <v>846</v>
      </c>
      <c r="C9458">
        <v>2003</v>
      </c>
      <c r="D9458" s="15">
        <f>DATE(cars[[#This Row],[year_1]],1,1)</f>
        <v>37622</v>
      </c>
      <c r="E9458" t="s">
        <v>29</v>
      </c>
      <c r="F9458" s="4">
        <v>190</v>
      </c>
      <c r="G9458">
        <v>6</v>
      </c>
      <c r="H9458" t="s">
        <v>33</v>
      </c>
      <c r="I9458" t="s">
        <v>34</v>
      </c>
      <c r="J9458">
        <v>3</v>
      </c>
      <c r="K9458" t="s">
        <v>49</v>
      </c>
      <c r="L9458" t="s">
        <v>63</v>
      </c>
      <c r="M9458" t="s">
        <v>165</v>
      </c>
      <c r="N9458">
        <v>18</v>
      </c>
      <c r="O9458">
        <v>14</v>
      </c>
      <c r="P9458">
        <v>549</v>
      </c>
      <c r="Q9458">
        <v>24450</v>
      </c>
    </row>
    <row r="9459" spans="1:17" x14ac:dyDescent="0.25">
      <c r="A9459" t="s">
        <v>139</v>
      </c>
      <c r="B9459" s="1" t="s">
        <v>846</v>
      </c>
      <c r="C9459">
        <v>2004</v>
      </c>
      <c r="D9459" s="15">
        <f>DATE(cars[[#This Row],[year_1]],1,1)</f>
        <v>37987</v>
      </c>
      <c r="E9459" t="s">
        <v>29</v>
      </c>
      <c r="F9459" s="4">
        <v>190</v>
      </c>
      <c r="G9459">
        <v>6</v>
      </c>
      <c r="H9459" t="s">
        <v>33</v>
      </c>
      <c r="I9459" t="s">
        <v>19</v>
      </c>
      <c r="J9459">
        <v>3</v>
      </c>
      <c r="K9459" t="s">
        <v>49</v>
      </c>
      <c r="L9459" t="s">
        <v>63</v>
      </c>
      <c r="M9459" t="s">
        <v>165</v>
      </c>
      <c r="N9459">
        <v>19</v>
      </c>
      <c r="O9459">
        <v>14</v>
      </c>
      <c r="P9459">
        <v>549</v>
      </c>
      <c r="Q9459">
        <v>22695</v>
      </c>
    </row>
    <row r="9460" spans="1:17" x14ac:dyDescent="0.25">
      <c r="A9460" t="s">
        <v>139</v>
      </c>
      <c r="B9460" s="1" t="s">
        <v>846</v>
      </c>
      <c r="C9460">
        <v>2004</v>
      </c>
      <c r="D9460" s="15">
        <f>DATE(cars[[#This Row],[year_1]],1,1)</f>
        <v>37987</v>
      </c>
      <c r="E9460" t="s">
        <v>29</v>
      </c>
      <c r="F9460" s="4">
        <v>190</v>
      </c>
      <c r="G9460">
        <v>6</v>
      </c>
      <c r="H9460" t="s">
        <v>33</v>
      </c>
      <c r="I9460" t="s">
        <v>34</v>
      </c>
      <c r="J9460">
        <v>3</v>
      </c>
      <c r="K9460" t="s">
        <v>49</v>
      </c>
      <c r="L9460" t="s">
        <v>63</v>
      </c>
      <c r="M9460" t="s">
        <v>165</v>
      </c>
      <c r="N9460">
        <v>18</v>
      </c>
      <c r="O9460">
        <v>14</v>
      </c>
      <c r="P9460">
        <v>549</v>
      </c>
      <c r="Q9460">
        <v>25195</v>
      </c>
    </row>
    <row r="9461" spans="1:17" x14ac:dyDescent="0.25">
      <c r="A9461" t="s">
        <v>139</v>
      </c>
      <c r="B9461" s="1" t="s">
        <v>846</v>
      </c>
      <c r="C9461">
        <v>2005</v>
      </c>
      <c r="D9461" s="15">
        <f>DATE(cars[[#This Row],[year_1]],1,1)</f>
        <v>38353</v>
      </c>
      <c r="E9461" t="s">
        <v>29</v>
      </c>
      <c r="F9461" s="4">
        <v>190</v>
      </c>
      <c r="G9461">
        <v>6</v>
      </c>
      <c r="H9461" t="s">
        <v>33</v>
      </c>
      <c r="I9461" t="s">
        <v>34</v>
      </c>
      <c r="J9461">
        <v>3</v>
      </c>
      <c r="K9461" t="s">
        <v>49</v>
      </c>
      <c r="L9461" t="s">
        <v>63</v>
      </c>
      <c r="M9461" t="s">
        <v>165</v>
      </c>
      <c r="N9461">
        <v>18</v>
      </c>
      <c r="O9461">
        <v>14</v>
      </c>
      <c r="P9461">
        <v>549</v>
      </c>
      <c r="Q9461">
        <v>25430</v>
      </c>
    </row>
    <row r="9462" spans="1:17" x14ac:dyDescent="0.25">
      <c r="A9462" t="s">
        <v>139</v>
      </c>
      <c r="B9462" s="1" t="s">
        <v>847</v>
      </c>
      <c r="C9462">
        <v>2003</v>
      </c>
      <c r="D9462" s="15">
        <f>DATE(cars[[#This Row],[year_1]],1,1)</f>
        <v>37622</v>
      </c>
      <c r="E9462" t="s">
        <v>29</v>
      </c>
      <c r="F9462" s="4">
        <v>190</v>
      </c>
      <c r="G9462">
        <v>6</v>
      </c>
      <c r="H9462" t="s">
        <v>33</v>
      </c>
      <c r="I9462" t="s">
        <v>19</v>
      </c>
      <c r="J9462">
        <v>3</v>
      </c>
      <c r="K9462" t="s">
        <v>49</v>
      </c>
      <c r="L9462" t="s">
        <v>63</v>
      </c>
      <c r="M9462" t="s">
        <v>110</v>
      </c>
      <c r="N9462">
        <v>19</v>
      </c>
      <c r="O9462">
        <v>14</v>
      </c>
      <c r="P9462">
        <v>549</v>
      </c>
      <c r="Q9462">
        <v>23690</v>
      </c>
    </row>
    <row r="9463" spans="1:17" x14ac:dyDescent="0.25">
      <c r="A9463" t="s">
        <v>139</v>
      </c>
      <c r="B9463" s="1" t="s">
        <v>847</v>
      </c>
      <c r="C9463">
        <v>2004</v>
      </c>
      <c r="D9463" s="15">
        <f>DATE(cars[[#This Row],[year_1]],1,1)</f>
        <v>37987</v>
      </c>
      <c r="E9463" t="s">
        <v>29</v>
      </c>
      <c r="F9463" s="4">
        <v>190</v>
      </c>
      <c r="G9463">
        <v>6</v>
      </c>
      <c r="H9463" t="s">
        <v>33</v>
      </c>
      <c r="I9463" t="s">
        <v>19</v>
      </c>
      <c r="J9463">
        <v>3</v>
      </c>
      <c r="K9463" t="s">
        <v>49</v>
      </c>
      <c r="L9463" t="s">
        <v>63</v>
      </c>
      <c r="M9463" t="s">
        <v>110</v>
      </c>
      <c r="N9463">
        <v>19</v>
      </c>
      <c r="O9463">
        <v>14</v>
      </c>
      <c r="P9463">
        <v>549</v>
      </c>
      <c r="Q9463">
        <v>24195</v>
      </c>
    </row>
    <row r="9464" spans="1:17" x14ac:dyDescent="0.25">
      <c r="A9464" t="s">
        <v>139</v>
      </c>
      <c r="B9464" s="1" t="s">
        <v>847</v>
      </c>
      <c r="C9464">
        <v>2005</v>
      </c>
      <c r="D9464" s="15">
        <f>DATE(cars[[#This Row],[year_1]],1,1)</f>
        <v>38353</v>
      </c>
      <c r="E9464" t="s">
        <v>29</v>
      </c>
      <c r="F9464" s="4">
        <v>190</v>
      </c>
      <c r="G9464">
        <v>6</v>
      </c>
      <c r="H9464" t="s">
        <v>33</v>
      </c>
      <c r="I9464" t="s">
        <v>19</v>
      </c>
      <c r="J9464">
        <v>3</v>
      </c>
      <c r="K9464" t="s">
        <v>49</v>
      </c>
      <c r="L9464" t="s">
        <v>63</v>
      </c>
      <c r="M9464" t="s">
        <v>110</v>
      </c>
      <c r="N9464">
        <v>20</v>
      </c>
      <c r="O9464">
        <v>14</v>
      </c>
      <c r="P9464">
        <v>549</v>
      </c>
      <c r="Q9464">
        <v>24430</v>
      </c>
    </row>
    <row r="9465" spans="1:17" x14ac:dyDescent="0.25">
      <c r="A9465" t="s">
        <v>139</v>
      </c>
      <c r="B9465" s="1" t="s">
        <v>894</v>
      </c>
      <c r="C9465">
        <v>2002</v>
      </c>
      <c r="D9465" s="15">
        <f>DATE(cars[[#This Row],[year_1]],1,1)</f>
        <v>37257</v>
      </c>
      <c r="E9465" t="s">
        <v>29</v>
      </c>
      <c r="F9465" s="4">
        <v>190</v>
      </c>
      <c r="G9465">
        <v>6</v>
      </c>
      <c r="H9465" t="s">
        <v>33</v>
      </c>
      <c r="I9465" t="s">
        <v>91</v>
      </c>
      <c r="J9465">
        <v>3</v>
      </c>
      <c r="K9465" t="s">
        <v>49</v>
      </c>
      <c r="L9465" t="s">
        <v>21</v>
      </c>
      <c r="M9465" t="s">
        <v>214</v>
      </c>
      <c r="N9465">
        <v>18</v>
      </c>
      <c r="O9465">
        <v>14</v>
      </c>
      <c r="P9465">
        <v>549</v>
      </c>
      <c r="Q9465">
        <v>20793</v>
      </c>
    </row>
    <row r="9466" spans="1:17" x14ac:dyDescent="0.25">
      <c r="A9466" t="s">
        <v>139</v>
      </c>
      <c r="B9466" s="1" t="s">
        <v>590</v>
      </c>
      <c r="C9466">
        <v>1999</v>
      </c>
      <c r="D9466" s="15">
        <f>DATE(cars[[#This Row],[year_1]],1,1)</f>
        <v>36161</v>
      </c>
      <c r="E9466" t="s">
        <v>29</v>
      </c>
      <c r="F9466" s="4">
        <v>190</v>
      </c>
      <c r="G9466">
        <v>6</v>
      </c>
      <c r="H9466" t="s">
        <v>155</v>
      </c>
      <c r="I9466" t="s">
        <v>19</v>
      </c>
      <c r="J9466">
        <v>2</v>
      </c>
      <c r="K9466" t="s">
        <v>49</v>
      </c>
      <c r="L9466" t="s">
        <v>21</v>
      </c>
      <c r="M9466" t="s">
        <v>229</v>
      </c>
      <c r="N9466">
        <v>19</v>
      </c>
      <c r="O9466">
        <v>14</v>
      </c>
      <c r="P9466">
        <v>549</v>
      </c>
      <c r="Q9466">
        <v>2182</v>
      </c>
    </row>
    <row r="9467" spans="1:17" x14ac:dyDescent="0.25">
      <c r="A9467" t="s">
        <v>139</v>
      </c>
      <c r="B9467" s="1" t="s">
        <v>590</v>
      </c>
      <c r="C9467">
        <v>1999</v>
      </c>
      <c r="D9467" s="15">
        <f>DATE(cars[[#This Row],[year_1]],1,1)</f>
        <v>36161</v>
      </c>
      <c r="E9467" t="s">
        <v>29</v>
      </c>
      <c r="F9467" s="4">
        <v>190</v>
      </c>
      <c r="G9467">
        <v>6</v>
      </c>
      <c r="H9467" t="s">
        <v>155</v>
      </c>
      <c r="I9467" t="s">
        <v>91</v>
      </c>
      <c r="J9467">
        <v>2</v>
      </c>
      <c r="K9467" t="s">
        <v>49</v>
      </c>
      <c r="L9467" t="s">
        <v>21</v>
      </c>
      <c r="M9467" t="s">
        <v>229</v>
      </c>
      <c r="N9467">
        <v>19</v>
      </c>
      <c r="O9467">
        <v>14</v>
      </c>
      <c r="P9467">
        <v>549</v>
      </c>
      <c r="Q9467">
        <v>2317</v>
      </c>
    </row>
    <row r="9468" spans="1:17" x14ac:dyDescent="0.25">
      <c r="A9468" t="s">
        <v>139</v>
      </c>
      <c r="B9468" s="1" t="s">
        <v>590</v>
      </c>
      <c r="C9468">
        <v>2000</v>
      </c>
      <c r="D9468" s="15">
        <f>DATE(cars[[#This Row],[year_1]],1,1)</f>
        <v>36526</v>
      </c>
      <c r="E9468" t="s">
        <v>29</v>
      </c>
      <c r="F9468" s="4">
        <v>190</v>
      </c>
      <c r="G9468">
        <v>6</v>
      </c>
      <c r="H9468" t="s">
        <v>155</v>
      </c>
      <c r="I9468" t="s">
        <v>91</v>
      </c>
      <c r="J9468">
        <v>2</v>
      </c>
      <c r="K9468" t="s">
        <v>49</v>
      </c>
      <c r="L9468" t="s">
        <v>21</v>
      </c>
      <c r="M9468" t="s">
        <v>229</v>
      </c>
      <c r="N9468">
        <v>18</v>
      </c>
      <c r="O9468">
        <v>14</v>
      </c>
      <c r="P9468">
        <v>549</v>
      </c>
      <c r="Q9468">
        <v>2578</v>
      </c>
    </row>
    <row r="9469" spans="1:17" x14ac:dyDescent="0.25">
      <c r="A9469" t="s">
        <v>139</v>
      </c>
      <c r="B9469" s="1" t="s">
        <v>590</v>
      </c>
      <c r="C9469">
        <v>2001</v>
      </c>
      <c r="D9469" s="15">
        <f>DATE(cars[[#This Row],[year_1]],1,1)</f>
        <v>36892</v>
      </c>
      <c r="E9469" t="s">
        <v>29</v>
      </c>
      <c r="F9469" s="4">
        <v>190</v>
      </c>
      <c r="G9469">
        <v>6</v>
      </c>
      <c r="H9469" t="s">
        <v>33</v>
      </c>
      <c r="I9469" t="s">
        <v>91</v>
      </c>
      <c r="J9469">
        <v>2</v>
      </c>
      <c r="K9469" t="s">
        <v>49</v>
      </c>
      <c r="L9469" t="s">
        <v>21</v>
      </c>
      <c r="M9469" t="s">
        <v>229</v>
      </c>
      <c r="N9469">
        <v>18</v>
      </c>
      <c r="O9469">
        <v>14</v>
      </c>
      <c r="P9469">
        <v>549</v>
      </c>
      <c r="Q9469">
        <v>25170</v>
      </c>
    </row>
    <row r="9470" spans="1:17" x14ac:dyDescent="0.25">
      <c r="A9470" t="s">
        <v>139</v>
      </c>
      <c r="B9470" s="1" t="s">
        <v>590</v>
      </c>
      <c r="C9470">
        <v>2001</v>
      </c>
      <c r="D9470" s="15">
        <f>DATE(cars[[#This Row],[year_1]],1,1)</f>
        <v>36892</v>
      </c>
      <c r="E9470" t="s">
        <v>29</v>
      </c>
      <c r="F9470" s="4">
        <v>190</v>
      </c>
      <c r="G9470">
        <v>6</v>
      </c>
      <c r="H9470" t="s">
        <v>18</v>
      </c>
      <c r="I9470" t="s">
        <v>19</v>
      </c>
      <c r="J9470">
        <v>2</v>
      </c>
      <c r="K9470" t="s">
        <v>49</v>
      </c>
      <c r="L9470" t="s">
        <v>21</v>
      </c>
      <c r="M9470" t="s">
        <v>229</v>
      </c>
      <c r="N9470">
        <v>20</v>
      </c>
      <c r="O9470">
        <v>14</v>
      </c>
      <c r="P9470">
        <v>549</v>
      </c>
      <c r="Q9470">
        <v>19270</v>
      </c>
    </row>
    <row r="9471" spans="1:17" x14ac:dyDescent="0.25">
      <c r="A9471" t="s">
        <v>186</v>
      </c>
      <c r="B9471" s="1" t="s">
        <v>877</v>
      </c>
      <c r="C9471">
        <v>2007</v>
      </c>
      <c r="D9471" s="15">
        <f>DATE(cars[[#This Row],[year_1]],1,1)</f>
        <v>39083</v>
      </c>
      <c r="E9471" t="s">
        <v>29</v>
      </c>
      <c r="F9471" s="4">
        <v>195</v>
      </c>
      <c r="G9471">
        <v>6</v>
      </c>
      <c r="H9471" t="s">
        <v>33</v>
      </c>
      <c r="I9471" t="s">
        <v>19</v>
      </c>
      <c r="J9471">
        <v>4</v>
      </c>
      <c r="K9471" t="s">
        <v>45</v>
      </c>
      <c r="L9471" t="s">
        <v>63</v>
      </c>
      <c r="M9471" t="s">
        <v>214</v>
      </c>
      <c r="N9471">
        <v>20</v>
      </c>
      <c r="O9471">
        <v>14</v>
      </c>
      <c r="P9471">
        <v>1385</v>
      </c>
      <c r="Q9471">
        <v>23940</v>
      </c>
    </row>
    <row r="9472" spans="1:17" x14ac:dyDescent="0.25">
      <c r="A9472" t="s">
        <v>186</v>
      </c>
      <c r="B9472" s="1" t="s">
        <v>877</v>
      </c>
      <c r="C9472">
        <v>2007</v>
      </c>
      <c r="D9472" s="15">
        <f>DATE(cars[[#This Row],[year_1]],1,1)</f>
        <v>39083</v>
      </c>
      <c r="E9472" t="s">
        <v>29</v>
      </c>
      <c r="F9472" s="4">
        <v>195</v>
      </c>
      <c r="G9472">
        <v>6</v>
      </c>
      <c r="H9472" t="s">
        <v>33</v>
      </c>
      <c r="I9472" t="s">
        <v>19</v>
      </c>
      <c r="J9472">
        <v>4</v>
      </c>
      <c r="K9472" t="s">
        <v>45</v>
      </c>
      <c r="L9472" t="s">
        <v>63</v>
      </c>
      <c r="M9472" t="s">
        <v>214</v>
      </c>
      <c r="N9472">
        <v>20</v>
      </c>
      <c r="O9472">
        <v>14</v>
      </c>
      <c r="P9472">
        <v>1385</v>
      </c>
      <c r="Q9472">
        <v>21465</v>
      </c>
    </row>
    <row r="9473" spans="1:17" x14ac:dyDescent="0.25">
      <c r="A9473" t="s">
        <v>186</v>
      </c>
      <c r="B9473" s="1" t="s">
        <v>279</v>
      </c>
      <c r="C9473">
        <v>1996</v>
      </c>
      <c r="D9473" s="15">
        <f>DATE(cars[[#This Row],[year_1]],1,1)</f>
        <v>35065</v>
      </c>
      <c r="E9473" t="s">
        <v>29</v>
      </c>
      <c r="F9473" s="4">
        <v>195</v>
      </c>
      <c r="G9473">
        <v>6</v>
      </c>
      <c r="H9473" t="s">
        <v>33</v>
      </c>
      <c r="I9473" t="s">
        <v>19</v>
      </c>
      <c r="J9473">
        <v>3</v>
      </c>
      <c r="K9473" t="s">
        <v>49</v>
      </c>
      <c r="L9473" t="s">
        <v>31</v>
      </c>
      <c r="M9473" t="s">
        <v>280</v>
      </c>
      <c r="N9473">
        <v>17</v>
      </c>
      <c r="O9473">
        <v>14</v>
      </c>
      <c r="P9473">
        <v>1385</v>
      </c>
      <c r="Q9473">
        <v>2000</v>
      </c>
    </row>
    <row r="9474" spans="1:17" x14ac:dyDescent="0.25">
      <c r="A9474" t="s">
        <v>186</v>
      </c>
      <c r="B9474" s="1" t="s">
        <v>279</v>
      </c>
      <c r="C9474">
        <v>1996</v>
      </c>
      <c r="D9474" s="15">
        <f>DATE(cars[[#This Row],[year_1]],1,1)</f>
        <v>35065</v>
      </c>
      <c r="E9474" t="s">
        <v>29</v>
      </c>
      <c r="F9474" s="4">
        <v>195</v>
      </c>
      <c r="G9474">
        <v>6</v>
      </c>
      <c r="H9474" t="s">
        <v>33</v>
      </c>
      <c r="I9474" t="s">
        <v>19</v>
      </c>
      <c r="J9474">
        <v>3</v>
      </c>
      <c r="K9474" t="s">
        <v>49</v>
      </c>
      <c r="L9474" t="s">
        <v>63</v>
      </c>
      <c r="M9474" t="s">
        <v>280</v>
      </c>
      <c r="N9474">
        <v>17</v>
      </c>
      <c r="O9474">
        <v>14</v>
      </c>
      <c r="P9474">
        <v>1385</v>
      </c>
      <c r="Q9474">
        <v>2000</v>
      </c>
    </row>
    <row r="9475" spans="1:17" x14ac:dyDescent="0.25">
      <c r="A9475" t="s">
        <v>186</v>
      </c>
      <c r="B9475" s="1" t="s">
        <v>449</v>
      </c>
      <c r="C9475">
        <v>2014</v>
      </c>
      <c r="D9475" s="15">
        <f>DATE(cars[[#This Row],[year_1]],1,1)</f>
        <v>41640</v>
      </c>
      <c r="E9475" t="s">
        <v>29</v>
      </c>
      <c r="F9475" s="4">
        <v>195</v>
      </c>
      <c r="G9475">
        <v>6</v>
      </c>
      <c r="H9475" t="s">
        <v>33</v>
      </c>
      <c r="I9475" t="s">
        <v>19</v>
      </c>
      <c r="J9475">
        <v>3</v>
      </c>
      <c r="K9475" t="s">
        <v>45</v>
      </c>
      <c r="L9475" t="s">
        <v>31</v>
      </c>
      <c r="M9475" t="s">
        <v>280</v>
      </c>
      <c r="N9475">
        <v>19</v>
      </c>
      <c r="O9475">
        <v>14</v>
      </c>
      <c r="P9475">
        <v>1385</v>
      </c>
      <c r="Q9475">
        <v>27710</v>
      </c>
    </row>
    <row r="9476" spans="1:17" x14ac:dyDescent="0.25">
      <c r="A9476" t="s">
        <v>186</v>
      </c>
      <c r="B9476" s="1" t="s">
        <v>877</v>
      </c>
      <c r="C9476">
        <v>2007</v>
      </c>
      <c r="D9476" s="15">
        <f>DATE(cars[[#This Row],[year_1]],1,1)</f>
        <v>39083</v>
      </c>
      <c r="E9476" t="s">
        <v>29</v>
      </c>
      <c r="F9476" s="4">
        <v>195</v>
      </c>
      <c r="G9476">
        <v>6</v>
      </c>
      <c r="H9476" t="s">
        <v>18</v>
      </c>
      <c r="I9476" t="s">
        <v>91</v>
      </c>
      <c r="J9476">
        <v>2</v>
      </c>
      <c r="K9476" t="s">
        <v>45</v>
      </c>
      <c r="L9476" t="s">
        <v>63</v>
      </c>
      <c r="M9476" t="s">
        <v>213</v>
      </c>
      <c r="N9476">
        <v>19</v>
      </c>
      <c r="O9476">
        <v>14</v>
      </c>
      <c r="P9476">
        <v>1385</v>
      </c>
      <c r="Q9476">
        <v>24020</v>
      </c>
    </row>
    <row r="9477" spans="1:17" x14ac:dyDescent="0.25">
      <c r="A9477" t="s">
        <v>186</v>
      </c>
      <c r="B9477" s="1" t="s">
        <v>877</v>
      </c>
      <c r="C9477">
        <v>2007</v>
      </c>
      <c r="D9477" s="15">
        <f>DATE(cars[[#This Row],[year_1]],1,1)</f>
        <v>39083</v>
      </c>
      <c r="E9477" t="s">
        <v>29</v>
      </c>
      <c r="F9477" s="4">
        <v>195</v>
      </c>
      <c r="G9477">
        <v>6</v>
      </c>
      <c r="H9477" t="s">
        <v>18</v>
      </c>
      <c r="I9477" t="s">
        <v>91</v>
      </c>
      <c r="J9477">
        <v>2</v>
      </c>
      <c r="K9477" t="s">
        <v>45</v>
      </c>
      <c r="L9477" t="s">
        <v>63</v>
      </c>
      <c r="M9477" t="s">
        <v>213</v>
      </c>
      <c r="N9477">
        <v>19</v>
      </c>
      <c r="O9477">
        <v>14</v>
      </c>
      <c r="P9477">
        <v>1385</v>
      </c>
      <c r="Q9477">
        <v>19865</v>
      </c>
    </row>
    <row r="9478" spans="1:17" x14ac:dyDescent="0.25">
      <c r="A9478" t="s">
        <v>186</v>
      </c>
      <c r="B9478" s="1" t="s">
        <v>877</v>
      </c>
      <c r="C9478">
        <v>2007</v>
      </c>
      <c r="D9478" s="15">
        <f>DATE(cars[[#This Row],[year_1]],1,1)</f>
        <v>39083</v>
      </c>
      <c r="E9478" t="s">
        <v>29</v>
      </c>
      <c r="F9478" s="4">
        <v>195</v>
      </c>
      <c r="G9478">
        <v>6</v>
      </c>
      <c r="H9478" t="s">
        <v>18</v>
      </c>
      <c r="I9478" t="s">
        <v>91</v>
      </c>
      <c r="J9478">
        <v>2</v>
      </c>
      <c r="K9478" t="s">
        <v>45</v>
      </c>
      <c r="L9478" t="s">
        <v>63</v>
      </c>
      <c r="M9478" t="s">
        <v>213</v>
      </c>
      <c r="N9478">
        <v>19</v>
      </c>
      <c r="O9478">
        <v>14</v>
      </c>
      <c r="P9478">
        <v>1385</v>
      </c>
      <c r="Q9478">
        <v>23575</v>
      </c>
    </row>
    <row r="9479" spans="1:17" x14ac:dyDescent="0.25">
      <c r="A9479" t="s">
        <v>186</v>
      </c>
      <c r="B9479" s="1" t="s">
        <v>877</v>
      </c>
      <c r="C9479">
        <v>2007</v>
      </c>
      <c r="D9479" s="15">
        <f>DATE(cars[[#This Row],[year_1]],1,1)</f>
        <v>39083</v>
      </c>
      <c r="E9479" t="s">
        <v>29</v>
      </c>
      <c r="F9479" s="4">
        <v>195</v>
      </c>
      <c r="G9479">
        <v>6</v>
      </c>
      <c r="H9479" t="s">
        <v>18</v>
      </c>
      <c r="I9479" t="s">
        <v>91</v>
      </c>
      <c r="J9479">
        <v>2</v>
      </c>
      <c r="K9479" t="s">
        <v>45</v>
      </c>
      <c r="L9479" t="s">
        <v>63</v>
      </c>
      <c r="M9479" t="s">
        <v>213</v>
      </c>
      <c r="N9479">
        <v>19</v>
      </c>
      <c r="O9479">
        <v>14</v>
      </c>
      <c r="P9479">
        <v>1385</v>
      </c>
      <c r="Q9479">
        <v>19620</v>
      </c>
    </row>
    <row r="9480" spans="1:17" x14ac:dyDescent="0.25">
      <c r="A9480" t="s">
        <v>139</v>
      </c>
      <c r="B9480" s="1" t="s">
        <v>868</v>
      </c>
      <c r="C9480">
        <v>2007</v>
      </c>
      <c r="D9480" s="15">
        <f>DATE(cars[[#This Row],[year_1]],1,1)</f>
        <v>39083</v>
      </c>
      <c r="E9480" t="s">
        <v>29</v>
      </c>
      <c r="F9480" s="4">
        <v>195</v>
      </c>
      <c r="G9480">
        <v>6</v>
      </c>
      <c r="H9480" t="s">
        <v>33</v>
      </c>
      <c r="I9480" t="s">
        <v>19</v>
      </c>
      <c r="J9480">
        <v>4</v>
      </c>
      <c r="K9480" t="s">
        <v>45</v>
      </c>
      <c r="L9480" t="s">
        <v>63</v>
      </c>
      <c r="M9480" t="s">
        <v>214</v>
      </c>
      <c r="N9480">
        <v>20</v>
      </c>
      <c r="O9480">
        <v>14</v>
      </c>
      <c r="P9480">
        <v>549</v>
      </c>
      <c r="Q9480">
        <v>21465</v>
      </c>
    </row>
    <row r="9481" spans="1:17" x14ac:dyDescent="0.25">
      <c r="A9481" t="s">
        <v>139</v>
      </c>
      <c r="B9481" s="1" t="s">
        <v>851</v>
      </c>
      <c r="C9481">
        <v>2014</v>
      </c>
      <c r="D9481" s="15">
        <f>DATE(cars[[#This Row],[year_1]],1,1)</f>
        <v>41640</v>
      </c>
      <c r="E9481" t="s">
        <v>29</v>
      </c>
      <c r="F9481" s="4">
        <v>195</v>
      </c>
      <c r="G9481">
        <v>6</v>
      </c>
      <c r="H9481" t="s">
        <v>33</v>
      </c>
      <c r="I9481" t="s">
        <v>19</v>
      </c>
      <c r="J9481">
        <v>3</v>
      </c>
      <c r="K9481" t="s">
        <v>45</v>
      </c>
      <c r="L9481" t="s">
        <v>31</v>
      </c>
      <c r="M9481" t="s">
        <v>280</v>
      </c>
      <c r="N9481">
        <v>19</v>
      </c>
      <c r="O9481">
        <v>14</v>
      </c>
      <c r="P9481">
        <v>549</v>
      </c>
      <c r="Q9481">
        <v>27710</v>
      </c>
    </row>
    <row r="9482" spans="1:17" x14ac:dyDescent="0.25">
      <c r="A9482" t="s">
        <v>139</v>
      </c>
      <c r="B9482" s="1" t="s">
        <v>868</v>
      </c>
      <c r="C9482">
        <v>2007</v>
      </c>
      <c r="D9482" s="15">
        <f>DATE(cars[[#This Row],[year_1]],1,1)</f>
        <v>39083</v>
      </c>
      <c r="E9482" t="s">
        <v>29</v>
      </c>
      <c r="F9482" s="4">
        <v>195</v>
      </c>
      <c r="G9482">
        <v>6</v>
      </c>
      <c r="H9482" t="s">
        <v>33</v>
      </c>
      <c r="I9482" t="s">
        <v>91</v>
      </c>
      <c r="J9482">
        <v>2</v>
      </c>
      <c r="K9482" t="s">
        <v>45</v>
      </c>
      <c r="L9482" t="s">
        <v>63</v>
      </c>
      <c r="M9482" t="s">
        <v>213</v>
      </c>
      <c r="N9482">
        <v>17</v>
      </c>
      <c r="O9482">
        <v>14</v>
      </c>
      <c r="P9482">
        <v>549</v>
      </c>
      <c r="Q9482">
        <v>20960</v>
      </c>
    </row>
    <row r="9483" spans="1:17" x14ac:dyDescent="0.25">
      <c r="A9483" t="s">
        <v>139</v>
      </c>
      <c r="B9483" s="1" t="s">
        <v>868</v>
      </c>
      <c r="C9483">
        <v>2007</v>
      </c>
      <c r="D9483" s="15">
        <f>DATE(cars[[#This Row],[year_1]],1,1)</f>
        <v>39083</v>
      </c>
      <c r="E9483" t="s">
        <v>29</v>
      </c>
      <c r="F9483" s="4">
        <v>195</v>
      </c>
      <c r="G9483">
        <v>6</v>
      </c>
      <c r="H9483" t="s">
        <v>33</v>
      </c>
      <c r="I9483" t="s">
        <v>91</v>
      </c>
      <c r="J9483">
        <v>2</v>
      </c>
      <c r="K9483" t="s">
        <v>45</v>
      </c>
      <c r="L9483" t="s">
        <v>63</v>
      </c>
      <c r="M9483" t="s">
        <v>213</v>
      </c>
      <c r="N9483">
        <v>17</v>
      </c>
      <c r="O9483">
        <v>14</v>
      </c>
      <c r="P9483">
        <v>549</v>
      </c>
      <c r="Q9483">
        <v>20715</v>
      </c>
    </row>
    <row r="9484" spans="1:17" x14ac:dyDescent="0.25">
      <c r="A9484" t="s">
        <v>64</v>
      </c>
      <c r="B9484" s="1" t="s">
        <v>687</v>
      </c>
      <c r="C9484">
        <v>2002</v>
      </c>
      <c r="D9484" s="15">
        <f>DATE(cars[[#This Row],[year_1]],1,1)</f>
        <v>37257</v>
      </c>
      <c r="E9484" t="s">
        <v>29</v>
      </c>
      <c r="F9484" s="4">
        <v>197</v>
      </c>
      <c r="G9484">
        <v>6</v>
      </c>
      <c r="H9484" t="s">
        <v>33</v>
      </c>
      <c r="I9484" t="s">
        <v>91</v>
      </c>
      <c r="J9484">
        <v>4</v>
      </c>
      <c r="K9484" t="s">
        <v>49</v>
      </c>
      <c r="L9484" t="s">
        <v>31</v>
      </c>
      <c r="M9484" t="s">
        <v>90</v>
      </c>
      <c r="N9484">
        <v>17</v>
      </c>
      <c r="O9484">
        <v>14</v>
      </c>
      <c r="P9484">
        <v>436</v>
      </c>
      <c r="Q9484">
        <v>29627</v>
      </c>
    </row>
    <row r="9485" spans="1:17" x14ac:dyDescent="0.25">
      <c r="A9485" t="s">
        <v>64</v>
      </c>
      <c r="B9485" s="1" t="s">
        <v>687</v>
      </c>
      <c r="C9485">
        <v>2002</v>
      </c>
      <c r="D9485" s="15">
        <f>DATE(cars[[#This Row],[year_1]],1,1)</f>
        <v>37257</v>
      </c>
      <c r="E9485" t="s">
        <v>29</v>
      </c>
      <c r="F9485" s="4">
        <v>197</v>
      </c>
      <c r="G9485">
        <v>6</v>
      </c>
      <c r="H9485" t="s">
        <v>33</v>
      </c>
      <c r="I9485" t="s">
        <v>91</v>
      </c>
      <c r="J9485">
        <v>4</v>
      </c>
      <c r="K9485" t="s">
        <v>49</v>
      </c>
      <c r="L9485" t="s">
        <v>31</v>
      </c>
      <c r="M9485" t="s">
        <v>90</v>
      </c>
      <c r="N9485">
        <v>17</v>
      </c>
      <c r="O9485">
        <v>14</v>
      </c>
      <c r="P9485">
        <v>436</v>
      </c>
      <c r="Q9485">
        <v>32887</v>
      </c>
    </row>
    <row r="9486" spans="1:17" x14ac:dyDescent="0.25">
      <c r="A9486" t="s">
        <v>64</v>
      </c>
      <c r="B9486" s="1" t="s">
        <v>687</v>
      </c>
      <c r="C9486">
        <v>2003</v>
      </c>
      <c r="D9486" s="15">
        <f>DATE(cars[[#This Row],[year_1]],1,1)</f>
        <v>37622</v>
      </c>
      <c r="E9486" t="s">
        <v>29</v>
      </c>
      <c r="F9486" s="4">
        <v>197</v>
      </c>
      <c r="G9486">
        <v>6</v>
      </c>
      <c r="H9486" t="s">
        <v>33</v>
      </c>
      <c r="I9486" t="s">
        <v>91</v>
      </c>
      <c r="J9486">
        <v>4</v>
      </c>
      <c r="K9486" t="s">
        <v>49</v>
      </c>
      <c r="L9486" t="s">
        <v>31</v>
      </c>
      <c r="M9486" t="s">
        <v>90</v>
      </c>
      <c r="N9486">
        <v>17</v>
      </c>
      <c r="O9486">
        <v>14</v>
      </c>
      <c r="P9486">
        <v>436</v>
      </c>
      <c r="Q9486">
        <v>32887</v>
      </c>
    </row>
    <row r="9487" spans="1:17" x14ac:dyDescent="0.25">
      <c r="A9487" t="s">
        <v>64</v>
      </c>
      <c r="B9487" s="1" t="s">
        <v>687</v>
      </c>
      <c r="C9487">
        <v>2003</v>
      </c>
      <c r="D9487" s="15">
        <f>DATE(cars[[#This Row],[year_1]],1,1)</f>
        <v>37622</v>
      </c>
      <c r="E9487" t="s">
        <v>29</v>
      </c>
      <c r="F9487" s="4">
        <v>197</v>
      </c>
      <c r="G9487">
        <v>6</v>
      </c>
      <c r="H9487" t="s">
        <v>33</v>
      </c>
      <c r="I9487" t="s">
        <v>91</v>
      </c>
      <c r="J9487">
        <v>4</v>
      </c>
      <c r="K9487" t="s">
        <v>49</v>
      </c>
      <c r="L9487" t="s">
        <v>31</v>
      </c>
      <c r="M9487" t="s">
        <v>90</v>
      </c>
      <c r="N9487">
        <v>17</v>
      </c>
      <c r="O9487">
        <v>14</v>
      </c>
      <c r="P9487">
        <v>436</v>
      </c>
      <c r="Q9487">
        <v>29627</v>
      </c>
    </row>
    <row r="9488" spans="1:17" x14ac:dyDescent="0.25">
      <c r="A9488" t="s">
        <v>64</v>
      </c>
      <c r="B9488" s="1" t="s">
        <v>687</v>
      </c>
      <c r="C9488">
        <v>2004</v>
      </c>
      <c r="D9488" s="15">
        <f>DATE(cars[[#This Row],[year_1]],1,1)</f>
        <v>37987</v>
      </c>
      <c r="E9488" t="s">
        <v>29</v>
      </c>
      <c r="F9488" s="4">
        <v>197</v>
      </c>
      <c r="G9488">
        <v>6</v>
      </c>
      <c r="H9488" t="s">
        <v>33</v>
      </c>
      <c r="I9488" t="s">
        <v>91</v>
      </c>
      <c r="J9488">
        <v>4</v>
      </c>
      <c r="K9488" t="s">
        <v>49</v>
      </c>
      <c r="L9488" t="s">
        <v>31</v>
      </c>
      <c r="M9488" t="s">
        <v>90</v>
      </c>
      <c r="N9488">
        <v>17</v>
      </c>
      <c r="O9488">
        <v>14</v>
      </c>
      <c r="P9488">
        <v>436</v>
      </c>
      <c r="Q9488">
        <v>25999</v>
      </c>
    </row>
    <row r="9489" spans="1:17" x14ac:dyDescent="0.25">
      <c r="A9489" t="s">
        <v>64</v>
      </c>
      <c r="B9489" s="1" t="s">
        <v>687</v>
      </c>
      <c r="C9489">
        <v>2004</v>
      </c>
      <c r="D9489" s="15">
        <f>DATE(cars[[#This Row],[year_1]],1,1)</f>
        <v>37987</v>
      </c>
      <c r="E9489" t="s">
        <v>29</v>
      </c>
      <c r="F9489" s="4">
        <v>197</v>
      </c>
      <c r="G9489">
        <v>6</v>
      </c>
      <c r="H9489" t="s">
        <v>33</v>
      </c>
      <c r="I9489" t="s">
        <v>91</v>
      </c>
      <c r="J9489">
        <v>4</v>
      </c>
      <c r="K9489" t="s">
        <v>49</v>
      </c>
      <c r="L9489" t="s">
        <v>31</v>
      </c>
      <c r="M9489" t="s">
        <v>90</v>
      </c>
      <c r="N9489">
        <v>17</v>
      </c>
      <c r="O9489">
        <v>14</v>
      </c>
      <c r="P9489">
        <v>436</v>
      </c>
      <c r="Q9489">
        <v>28199</v>
      </c>
    </row>
    <row r="9490" spans="1:17" x14ac:dyDescent="0.25">
      <c r="A9490" t="s">
        <v>167</v>
      </c>
      <c r="B9490" s="1" t="s">
        <v>168</v>
      </c>
      <c r="C9490">
        <v>1991</v>
      </c>
      <c r="D9490" s="15">
        <f>DATE(cars[[#This Row],[year_1]],1,1)</f>
        <v>33239</v>
      </c>
      <c r="E9490" t="s">
        <v>29</v>
      </c>
      <c r="F9490" s="4">
        <v>200</v>
      </c>
      <c r="G9490">
        <v>8</v>
      </c>
      <c r="H9490" t="s">
        <v>33</v>
      </c>
      <c r="I9490" t="s">
        <v>30</v>
      </c>
      <c r="J9490">
        <v>2</v>
      </c>
      <c r="K9490" t="s">
        <v>24</v>
      </c>
      <c r="L9490" t="s">
        <v>21</v>
      </c>
      <c r="M9490" t="s">
        <v>25</v>
      </c>
      <c r="N9490">
        <v>20</v>
      </c>
      <c r="O9490">
        <v>14</v>
      </c>
      <c r="P9490">
        <v>1624</v>
      </c>
      <c r="Q9490">
        <v>2000</v>
      </c>
    </row>
    <row r="9491" spans="1:17" x14ac:dyDescent="0.25">
      <c r="A9491" t="s">
        <v>167</v>
      </c>
      <c r="B9491" s="1" t="s">
        <v>168</v>
      </c>
      <c r="C9491">
        <v>1992</v>
      </c>
      <c r="D9491" s="15">
        <f>DATE(cars[[#This Row],[year_1]],1,1)</f>
        <v>33604</v>
      </c>
      <c r="E9491" t="s">
        <v>29</v>
      </c>
      <c r="F9491" s="4">
        <v>200</v>
      </c>
      <c r="G9491">
        <v>8</v>
      </c>
      <c r="H9491" t="s">
        <v>33</v>
      </c>
      <c r="I9491" t="s">
        <v>30</v>
      </c>
      <c r="J9491">
        <v>2</v>
      </c>
      <c r="K9491" t="s">
        <v>24</v>
      </c>
      <c r="L9491" t="s">
        <v>21</v>
      </c>
      <c r="M9491" t="s">
        <v>25</v>
      </c>
      <c r="N9491">
        <v>20</v>
      </c>
      <c r="O9491">
        <v>14</v>
      </c>
      <c r="P9491">
        <v>1624</v>
      </c>
      <c r="Q9491">
        <v>2234</v>
      </c>
    </row>
    <row r="9492" spans="1:17" x14ac:dyDescent="0.25">
      <c r="A9492" t="s">
        <v>186</v>
      </c>
      <c r="B9492" s="1" t="s">
        <v>279</v>
      </c>
      <c r="C9492">
        <v>1997</v>
      </c>
      <c r="D9492" s="15">
        <f>DATE(cars[[#This Row],[year_1]],1,1)</f>
        <v>35431</v>
      </c>
      <c r="E9492" t="s">
        <v>29</v>
      </c>
      <c r="F9492" s="4">
        <v>200</v>
      </c>
      <c r="G9492">
        <v>6</v>
      </c>
      <c r="H9492" t="s">
        <v>33</v>
      </c>
      <c r="I9492" t="s">
        <v>19</v>
      </c>
      <c r="J9492">
        <v>3</v>
      </c>
      <c r="K9492" t="s">
        <v>49</v>
      </c>
      <c r="L9492" t="s">
        <v>63</v>
      </c>
      <c r="M9492" t="s">
        <v>280</v>
      </c>
      <c r="N9492">
        <v>17</v>
      </c>
      <c r="O9492">
        <v>14</v>
      </c>
      <c r="P9492">
        <v>1385</v>
      </c>
      <c r="Q9492">
        <v>2000</v>
      </c>
    </row>
    <row r="9493" spans="1:17" x14ac:dyDescent="0.25">
      <c r="A9493" t="s">
        <v>186</v>
      </c>
      <c r="B9493" s="1" t="s">
        <v>279</v>
      </c>
      <c r="C9493">
        <v>1997</v>
      </c>
      <c r="D9493" s="15">
        <f>DATE(cars[[#This Row],[year_1]],1,1)</f>
        <v>35431</v>
      </c>
      <c r="E9493" t="s">
        <v>29</v>
      </c>
      <c r="F9493" s="4">
        <v>200</v>
      </c>
      <c r="G9493">
        <v>6</v>
      </c>
      <c r="H9493" t="s">
        <v>33</v>
      </c>
      <c r="I9493" t="s">
        <v>19</v>
      </c>
      <c r="J9493">
        <v>3</v>
      </c>
      <c r="K9493" t="s">
        <v>49</v>
      </c>
      <c r="L9493" t="s">
        <v>31</v>
      </c>
      <c r="M9493" t="s">
        <v>280</v>
      </c>
      <c r="N9493">
        <v>17</v>
      </c>
      <c r="O9493">
        <v>14</v>
      </c>
      <c r="P9493">
        <v>1385</v>
      </c>
      <c r="Q9493">
        <v>2000</v>
      </c>
    </row>
    <row r="9494" spans="1:17" x14ac:dyDescent="0.25">
      <c r="A9494" t="s">
        <v>186</v>
      </c>
      <c r="B9494" s="1" t="s">
        <v>288</v>
      </c>
      <c r="C9494">
        <v>1997</v>
      </c>
      <c r="D9494" s="15">
        <f>DATE(cars[[#This Row],[year_1]],1,1)</f>
        <v>35431</v>
      </c>
      <c r="E9494" t="s">
        <v>29</v>
      </c>
      <c r="F9494" s="4">
        <v>200</v>
      </c>
      <c r="G9494">
        <v>6</v>
      </c>
      <c r="H9494" t="s">
        <v>18</v>
      </c>
      <c r="I9494" t="s">
        <v>91</v>
      </c>
      <c r="J9494">
        <v>2</v>
      </c>
      <c r="K9494" t="s">
        <v>49</v>
      </c>
      <c r="L9494" t="s">
        <v>63</v>
      </c>
      <c r="M9494" t="s">
        <v>213</v>
      </c>
      <c r="N9494">
        <v>18</v>
      </c>
      <c r="O9494">
        <v>14</v>
      </c>
      <c r="P9494">
        <v>1385</v>
      </c>
      <c r="Q9494">
        <v>2949</v>
      </c>
    </row>
    <row r="9495" spans="1:17" x14ac:dyDescent="0.25">
      <c r="A9495" t="s">
        <v>186</v>
      </c>
      <c r="B9495" s="1" t="s">
        <v>288</v>
      </c>
      <c r="C9495">
        <v>1997</v>
      </c>
      <c r="D9495" s="15">
        <f>DATE(cars[[#This Row],[year_1]],1,1)</f>
        <v>35431</v>
      </c>
      <c r="E9495" t="s">
        <v>29</v>
      </c>
      <c r="F9495" s="4">
        <v>200</v>
      </c>
      <c r="G9495">
        <v>6</v>
      </c>
      <c r="H9495" t="s">
        <v>18</v>
      </c>
      <c r="I9495" t="s">
        <v>91</v>
      </c>
      <c r="J9495">
        <v>2</v>
      </c>
      <c r="K9495" t="s">
        <v>49</v>
      </c>
      <c r="L9495" t="s">
        <v>63</v>
      </c>
      <c r="M9495" t="s">
        <v>213</v>
      </c>
      <c r="N9495">
        <v>18</v>
      </c>
      <c r="O9495">
        <v>14</v>
      </c>
      <c r="P9495">
        <v>1385</v>
      </c>
      <c r="Q9495">
        <v>2992</v>
      </c>
    </row>
    <row r="9496" spans="1:17" x14ac:dyDescent="0.25">
      <c r="A9496" t="s">
        <v>186</v>
      </c>
      <c r="B9496" s="1" t="s">
        <v>288</v>
      </c>
      <c r="C9496">
        <v>1997</v>
      </c>
      <c r="D9496" s="15">
        <f>DATE(cars[[#This Row],[year_1]],1,1)</f>
        <v>35431</v>
      </c>
      <c r="E9496" t="s">
        <v>29</v>
      </c>
      <c r="F9496" s="4">
        <v>200</v>
      </c>
      <c r="G9496">
        <v>6</v>
      </c>
      <c r="H9496" t="s">
        <v>18</v>
      </c>
      <c r="I9496" t="s">
        <v>91</v>
      </c>
      <c r="J9496">
        <v>2</v>
      </c>
      <c r="K9496" t="s">
        <v>49</v>
      </c>
      <c r="L9496" t="s">
        <v>63</v>
      </c>
      <c r="M9496" t="s">
        <v>213</v>
      </c>
      <c r="N9496">
        <v>18</v>
      </c>
      <c r="O9496">
        <v>14</v>
      </c>
      <c r="P9496">
        <v>1385</v>
      </c>
      <c r="Q9496">
        <v>2580</v>
      </c>
    </row>
    <row r="9497" spans="1:17" x14ac:dyDescent="0.25">
      <c r="A9497" t="s">
        <v>186</v>
      </c>
      <c r="B9497" s="1" t="s">
        <v>288</v>
      </c>
      <c r="C9497">
        <v>1997</v>
      </c>
      <c r="D9497" s="15">
        <f>DATE(cars[[#This Row],[year_1]],1,1)</f>
        <v>35431</v>
      </c>
      <c r="E9497" t="s">
        <v>29</v>
      </c>
      <c r="F9497" s="4">
        <v>200</v>
      </c>
      <c r="G9497">
        <v>6</v>
      </c>
      <c r="H9497" t="s">
        <v>18</v>
      </c>
      <c r="I9497" t="s">
        <v>91</v>
      </c>
      <c r="J9497">
        <v>2</v>
      </c>
      <c r="K9497" t="s">
        <v>49</v>
      </c>
      <c r="L9497" t="s">
        <v>63</v>
      </c>
      <c r="M9497" t="s">
        <v>213</v>
      </c>
      <c r="N9497">
        <v>18</v>
      </c>
      <c r="O9497">
        <v>14</v>
      </c>
      <c r="P9497">
        <v>1385</v>
      </c>
      <c r="Q9497">
        <v>2583</v>
      </c>
    </row>
    <row r="9498" spans="1:17" x14ac:dyDescent="0.25">
      <c r="A9498" t="s">
        <v>186</v>
      </c>
      <c r="B9498" s="1" t="s">
        <v>288</v>
      </c>
      <c r="C9498">
        <v>1997</v>
      </c>
      <c r="D9498" s="15">
        <f>DATE(cars[[#This Row],[year_1]],1,1)</f>
        <v>35431</v>
      </c>
      <c r="E9498" t="s">
        <v>29</v>
      </c>
      <c r="F9498" s="4">
        <v>200</v>
      </c>
      <c r="G9498">
        <v>6</v>
      </c>
      <c r="H9498" t="s">
        <v>18</v>
      </c>
      <c r="I9498" t="s">
        <v>91</v>
      </c>
      <c r="J9498">
        <v>2</v>
      </c>
      <c r="K9498" t="s">
        <v>49</v>
      </c>
      <c r="L9498" t="s">
        <v>63</v>
      </c>
      <c r="M9498" t="s">
        <v>214</v>
      </c>
      <c r="N9498">
        <v>18</v>
      </c>
      <c r="O9498">
        <v>14</v>
      </c>
      <c r="P9498">
        <v>1385</v>
      </c>
      <c r="Q9498">
        <v>3046</v>
      </c>
    </row>
    <row r="9499" spans="1:17" x14ac:dyDescent="0.25">
      <c r="A9499" t="s">
        <v>186</v>
      </c>
      <c r="B9499" s="1" t="s">
        <v>288</v>
      </c>
      <c r="C9499">
        <v>1997</v>
      </c>
      <c r="D9499" s="15">
        <f>DATE(cars[[#This Row],[year_1]],1,1)</f>
        <v>35431</v>
      </c>
      <c r="E9499" t="s">
        <v>29</v>
      </c>
      <c r="F9499" s="4">
        <v>200</v>
      </c>
      <c r="G9499">
        <v>6</v>
      </c>
      <c r="H9499" t="s">
        <v>18</v>
      </c>
      <c r="I9499" t="s">
        <v>91</v>
      </c>
      <c r="J9499">
        <v>2</v>
      </c>
      <c r="K9499" t="s">
        <v>49</v>
      </c>
      <c r="L9499" t="s">
        <v>63</v>
      </c>
      <c r="M9499" t="s">
        <v>213</v>
      </c>
      <c r="N9499">
        <v>18</v>
      </c>
      <c r="O9499">
        <v>14</v>
      </c>
      <c r="P9499">
        <v>1385</v>
      </c>
      <c r="Q9499">
        <v>2653</v>
      </c>
    </row>
    <row r="9500" spans="1:17" x14ac:dyDescent="0.25">
      <c r="A9500" t="s">
        <v>186</v>
      </c>
      <c r="B9500" s="1" t="s">
        <v>288</v>
      </c>
      <c r="C9500">
        <v>1997</v>
      </c>
      <c r="D9500" s="15">
        <f>DATE(cars[[#This Row],[year_1]],1,1)</f>
        <v>35431</v>
      </c>
      <c r="E9500" t="s">
        <v>29</v>
      </c>
      <c r="F9500" s="4">
        <v>200</v>
      </c>
      <c r="G9500">
        <v>6</v>
      </c>
      <c r="H9500" t="s">
        <v>18</v>
      </c>
      <c r="I9500" t="s">
        <v>91</v>
      </c>
      <c r="J9500">
        <v>2</v>
      </c>
      <c r="K9500" t="s">
        <v>49</v>
      </c>
      <c r="L9500" t="s">
        <v>63</v>
      </c>
      <c r="M9500" t="s">
        <v>213</v>
      </c>
      <c r="N9500">
        <v>18</v>
      </c>
      <c r="O9500">
        <v>14</v>
      </c>
      <c r="P9500">
        <v>1385</v>
      </c>
      <c r="Q9500">
        <v>2541</v>
      </c>
    </row>
    <row r="9501" spans="1:17" x14ac:dyDescent="0.25">
      <c r="A9501" t="s">
        <v>186</v>
      </c>
      <c r="B9501" s="1" t="s">
        <v>288</v>
      </c>
      <c r="C9501">
        <v>1997</v>
      </c>
      <c r="D9501" s="15">
        <f>DATE(cars[[#This Row],[year_1]],1,1)</f>
        <v>35431</v>
      </c>
      <c r="E9501" t="s">
        <v>29</v>
      </c>
      <c r="F9501" s="4">
        <v>200</v>
      </c>
      <c r="G9501">
        <v>6</v>
      </c>
      <c r="H9501" t="s">
        <v>18</v>
      </c>
      <c r="I9501" t="s">
        <v>91</v>
      </c>
      <c r="J9501">
        <v>2</v>
      </c>
      <c r="K9501" t="s">
        <v>49</v>
      </c>
      <c r="L9501" t="s">
        <v>63</v>
      </c>
      <c r="M9501" t="s">
        <v>214</v>
      </c>
      <c r="N9501">
        <v>18</v>
      </c>
      <c r="O9501">
        <v>14</v>
      </c>
      <c r="P9501">
        <v>1385</v>
      </c>
      <c r="Q9501">
        <v>2925</v>
      </c>
    </row>
    <row r="9502" spans="1:17" x14ac:dyDescent="0.25">
      <c r="A9502" t="s">
        <v>186</v>
      </c>
      <c r="B9502" s="1" t="s">
        <v>288</v>
      </c>
      <c r="C9502">
        <v>1997</v>
      </c>
      <c r="D9502" s="15">
        <f>DATE(cars[[#This Row],[year_1]],1,1)</f>
        <v>35431</v>
      </c>
      <c r="E9502" t="s">
        <v>29</v>
      </c>
      <c r="F9502" s="4">
        <v>200</v>
      </c>
      <c r="G9502">
        <v>6</v>
      </c>
      <c r="H9502" t="s">
        <v>18</v>
      </c>
      <c r="I9502" t="s">
        <v>91</v>
      </c>
      <c r="J9502">
        <v>2</v>
      </c>
      <c r="K9502" t="s">
        <v>49</v>
      </c>
      <c r="L9502" t="s">
        <v>63</v>
      </c>
      <c r="M9502" t="s">
        <v>214</v>
      </c>
      <c r="N9502">
        <v>18</v>
      </c>
      <c r="O9502">
        <v>14</v>
      </c>
      <c r="P9502">
        <v>1385</v>
      </c>
      <c r="Q9502">
        <v>3088</v>
      </c>
    </row>
    <row r="9503" spans="1:17" x14ac:dyDescent="0.25">
      <c r="A9503" t="s">
        <v>186</v>
      </c>
      <c r="B9503" s="1" t="s">
        <v>288</v>
      </c>
      <c r="C9503">
        <v>1997</v>
      </c>
      <c r="D9503" s="15">
        <f>DATE(cars[[#This Row],[year_1]],1,1)</f>
        <v>35431</v>
      </c>
      <c r="E9503" t="s">
        <v>29</v>
      </c>
      <c r="F9503" s="4">
        <v>200</v>
      </c>
      <c r="G9503">
        <v>6</v>
      </c>
      <c r="H9503" t="s">
        <v>18</v>
      </c>
      <c r="I9503" t="s">
        <v>91</v>
      </c>
      <c r="J9503">
        <v>2</v>
      </c>
      <c r="K9503" t="s">
        <v>49</v>
      </c>
      <c r="L9503" t="s">
        <v>63</v>
      </c>
      <c r="M9503" t="s">
        <v>213</v>
      </c>
      <c r="N9503">
        <v>18</v>
      </c>
      <c r="O9503">
        <v>14</v>
      </c>
      <c r="P9503">
        <v>1385</v>
      </c>
      <c r="Q9503">
        <v>2749</v>
      </c>
    </row>
    <row r="9504" spans="1:17" x14ac:dyDescent="0.25">
      <c r="A9504" t="s">
        <v>186</v>
      </c>
      <c r="B9504" s="1" t="s">
        <v>288</v>
      </c>
      <c r="C9504">
        <v>1997</v>
      </c>
      <c r="D9504" s="15">
        <f>DATE(cars[[#This Row],[year_1]],1,1)</f>
        <v>35431</v>
      </c>
      <c r="E9504" t="s">
        <v>29</v>
      </c>
      <c r="F9504" s="4">
        <v>200</v>
      </c>
      <c r="G9504">
        <v>6</v>
      </c>
      <c r="H9504" t="s">
        <v>18</v>
      </c>
      <c r="I9504" t="s">
        <v>91</v>
      </c>
      <c r="J9504">
        <v>2</v>
      </c>
      <c r="K9504" t="s">
        <v>49</v>
      </c>
      <c r="L9504" t="s">
        <v>63</v>
      </c>
      <c r="M9504" t="s">
        <v>214</v>
      </c>
      <c r="N9504">
        <v>18</v>
      </c>
      <c r="O9504">
        <v>14</v>
      </c>
      <c r="P9504">
        <v>1385</v>
      </c>
      <c r="Q9504">
        <v>3220</v>
      </c>
    </row>
    <row r="9505" spans="1:17" x14ac:dyDescent="0.25">
      <c r="A9505" t="s">
        <v>186</v>
      </c>
      <c r="B9505" s="1" t="s">
        <v>288</v>
      </c>
      <c r="C9505">
        <v>1997</v>
      </c>
      <c r="D9505" s="15">
        <f>DATE(cars[[#This Row],[year_1]],1,1)</f>
        <v>35431</v>
      </c>
      <c r="E9505" t="s">
        <v>29</v>
      </c>
      <c r="F9505" s="4">
        <v>200</v>
      </c>
      <c r="G9505">
        <v>6</v>
      </c>
      <c r="H9505" t="s">
        <v>18</v>
      </c>
      <c r="I9505" t="s">
        <v>91</v>
      </c>
      <c r="J9505">
        <v>2</v>
      </c>
      <c r="K9505" t="s">
        <v>49</v>
      </c>
      <c r="L9505" t="s">
        <v>63</v>
      </c>
      <c r="M9505" t="s">
        <v>213</v>
      </c>
      <c r="N9505">
        <v>18</v>
      </c>
      <c r="O9505">
        <v>14</v>
      </c>
      <c r="P9505">
        <v>1385</v>
      </c>
      <c r="Q9505">
        <v>2996</v>
      </c>
    </row>
    <row r="9506" spans="1:17" x14ac:dyDescent="0.25">
      <c r="A9506" t="s">
        <v>186</v>
      </c>
      <c r="B9506" s="1" t="s">
        <v>288</v>
      </c>
      <c r="C9506">
        <v>1998</v>
      </c>
      <c r="D9506" s="15">
        <f>DATE(cars[[#This Row],[year_1]],1,1)</f>
        <v>35796</v>
      </c>
      <c r="E9506" t="s">
        <v>29</v>
      </c>
      <c r="F9506" s="4">
        <v>200</v>
      </c>
      <c r="G9506">
        <v>6</v>
      </c>
      <c r="H9506" t="s">
        <v>18</v>
      </c>
      <c r="I9506" t="s">
        <v>91</v>
      </c>
      <c r="J9506">
        <v>2</v>
      </c>
      <c r="K9506" t="s">
        <v>49</v>
      </c>
      <c r="L9506" t="s">
        <v>63</v>
      </c>
      <c r="M9506" t="s">
        <v>214</v>
      </c>
      <c r="N9506">
        <v>19</v>
      </c>
      <c r="O9506">
        <v>14</v>
      </c>
      <c r="P9506">
        <v>1385</v>
      </c>
      <c r="Q9506">
        <v>3265</v>
      </c>
    </row>
    <row r="9507" spans="1:17" x14ac:dyDescent="0.25">
      <c r="A9507" t="s">
        <v>186</v>
      </c>
      <c r="B9507" s="1" t="s">
        <v>288</v>
      </c>
      <c r="C9507">
        <v>1998</v>
      </c>
      <c r="D9507" s="15">
        <f>DATE(cars[[#This Row],[year_1]],1,1)</f>
        <v>35796</v>
      </c>
      <c r="E9507" t="s">
        <v>29</v>
      </c>
      <c r="F9507" s="4">
        <v>200</v>
      </c>
      <c r="G9507">
        <v>6</v>
      </c>
      <c r="H9507" t="s">
        <v>18</v>
      </c>
      <c r="I9507" t="s">
        <v>91</v>
      </c>
      <c r="J9507">
        <v>2</v>
      </c>
      <c r="K9507" t="s">
        <v>49</v>
      </c>
      <c r="L9507" t="s">
        <v>63</v>
      </c>
      <c r="M9507" t="s">
        <v>214</v>
      </c>
      <c r="N9507">
        <v>19</v>
      </c>
      <c r="O9507">
        <v>14</v>
      </c>
      <c r="P9507">
        <v>1385</v>
      </c>
      <c r="Q9507">
        <v>3427</v>
      </c>
    </row>
    <row r="9508" spans="1:17" x14ac:dyDescent="0.25">
      <c r="A9508" t="s">
        <v>186</v>
      </c>
      <c r="B9508" s="1" t="s">
        <v>288</v>
      </c>
      <c r="C9508">
        <v>1998</v>
      </c>
      <c r="D9508" s="15">
        <f>DATE(cars[[#This Row],[year_1]],1,1)</f>
        <v>35796</v>
      </c>
      <c r="E9508" t="s">
        <v>29</v>
      </c>
      <c r="F9508" s="4">
        <v>200</v>
      </c>
      <c r="G9508">
        <v>6</v>
      </c>
      <c r="H9508" t="s">
        <v>18</v>
      </c>
      <c r="I9508" t="s">
        <v>91</v>
      </c>
      <c r="J9508">
        <v>2</v>
      </c>
      <c r="K9508" t="s">
        <v>49</v>
      </c>
      <c r="L9508" t="s">
        <v>63</v>
      </c>
      <c r="M9508" t="s">
        <v>213</v>
      </c>
      <c r="N9508">
        <v>19</v>
      </c>
      <c r="O9508">
        <v>14</v>
      </c>
      <c r="P9508">
        <v>1385</v>
      </c>
      <c r="Q9508">
        <v>2920</v>
      </c>
    </row>
    <row r="9509" spans="1:17" x14ac:dyDescent="0.25">
      <c r="A9509" t="s">
        <v>186</v>
      </c>
      <c r="B9509" s="1" t="s">
        <v>288</v>
      </c>
      <c r="C9509">
        <v>1998</v>
      </c>
      <c r="D9509" s="15">
        <f>DATE(cars[[#This Row],[year_1]],1,1)</f>
        <v>35796</v>
      </c>
      <c r="E9509" t="s">
        <v>29</v>
      </c>
      <c r="F9509" s="4">
        <v>200</v>
      </c>
      <c r="G9509">
        <v>6</v>
      </c>
      <c r="H9509" t="s">
        <v>18</v>
      </c>
      <c r="I9509" t="s">
        <v>91</v>
      </c>
      <c r="J9509">
        <v>2</v>
      </c>
      <c r="K9509" t="s">
        <v>49</v>
      </c>
      <c r="L9509" t="s">
        <v>63</v>
      </c>
      <c r="M9509" t="s">
        <v>213</v>
      </c>
      <c r="N9509">
        <v>19</v>
      </c>
      <c r="O9509">
        <v>14</v>
      </c>
      <c r="P9509">
        <v>1385</v>
      </c>
      <c r="Q9509">
        <v>2883</v>
      </c>
    </row>
    <row r="9510" spans="1:17" x14ac:dyDescent="0.25">
      <c r="A9510" t="s">
        <v>186</v>
      </c>
      <c r="B9510" s="1" t="s">
        <v>288</v>
      </c>
      <c r="C9510">
        <v>1998</v>
      </c>
      <c r="D9510" s="15">
        <f>DATE(cars[[#This Row],[year_1]],1,1)</f>
        <v>35796</v>
      </c>
      <c r="E9510" t="s">
        <v>29</v>
      </c>
      <c r="F9510" s="4">
        <v>200</v>
      </c>
      <c r="G9510">
        <v>6</v>
      </c>
      <c r="H9510" t="s">
        <v>18</v>
      </c>
      <c r="I9510" t="s">
        <v>91</v>
      </c>
      <c r="J9510">
        <v>2</v>
      </c>
      <c r="K9510" t="s">
        <v>49</v>
      </c>
      <c r="L9510" t="s">
        <v>63</v>
      </c>
      <c r="M9510" t="s">
        <v>213</v>
      </c>
      <c r="N9510">
        <v>19</v>
      </c>
      <c r="O9510">
        <v>14</v>
      </c>
      <c r="P9510">
        <v>1385</v>
      </c>
      <c r="Q9510">
        <v>2789</v>
      </c>
    </row>
    <row r="9511" spans="1:17" x14ac:dyDescent="0.25">
      <c r="A9511" t="s">
        <v>186</v>
      </c>
      <c r="B9511" s="1" t="s">
        <v>288</v>
      </c>
      <c r="C9511">
        <v>1998</v>
      </c>
      <c r="D9511" s="15">
        <f>DATE(cars[[#This Row],[year_1]],1,1)</f>
        <v>35796</v>
      </c>
      <c r="E9511" t="s">
        <v>29</v>
      </c>
      <c r="F9511" s="4">
        <v>200</v>
      </c>
      <c r="G9511">
        <v>6</v>
      </c>
      <c r="H9511" t="s">
        <v>18</v>
      </c>
      <c r="I9511" t="s">
        <v>91</v>
      </c>
      <c r="J9511">
        <v>2</v>
      </c>
      <c r="K9511" t="s">
        <v>49</v>
      </c>
      <c r="L9511" t="s">
        <v>63</v>
      </c>
      <c r="M9511" t="s">
        <v>213</v>
      </c>
      <c r="N9511">
        <v>19</v>
      </c>
      <c r="O9511">
        <v>14</v>
      </c>
      <c r="P9511">
        <v>1385</v>
      </c>
      <c r="Q9511">
        <v>3321</v>
      </c>
    </row>
    <row r="9512" spans="1:17" x14ac:dyDescent="0.25">
      <c r="A9512" t="s">
        <v>186</v>
      </c>
      <c r="B9512" s="1" t="s">
        <v>288</v>
      </c>
      <c r="C9512">
        <v>1998</v>
      </c>
      <c r="D9512" s="15">
        <f>DATE(cars[[#This Row],[year_1]],1,1)</f>
        <v>35796</v>
      </c>
      <c r="E9512" t="s">
        <v>29</v>
      </c>
      <c r="F9512" s="4">
        <v>200</v>
      </c>
      <c r="G9512">
        <v>6</v>
      </c>
      <c r="H9512" t="s">
        <v>18</v>
      </c>
      <c r="I9512" t="s">
        <v>91</v>
      </c>
      <c r="J9512">
        <v>2</v>
      </c>
      <c r="K9512" t="s">
        <v>49</v>
      </c>
      <c r="L9512" t="s">
        <v>63</v>
      </c>
      <c r="M9512" t="s">
        <v>213</v>
      </c>
      <c r="N9512">
        <v>19</v>
      </c>
      <c r="O9512">
        <v>14</v>
      </c>
      <c r="P9512">
        <v>1385</v>
      </c>
      <c r="Q9512">
        <v>3025</v>
      </c>
    </row>
    <row r="9513" spans="1:17" x14ac:dyDescent="0.25">
      <c r="A9513" t="s">
        <v>186</v>
      </c>
      <c r="B9513" s="1" t="s">
        <v>288</v>
      </c>
      <c r="C9513">
        <v>1998</v>
      </c>
      <c r="D9513" s="15">
        <f>DATE(cars[[#This Row],[year_1]],1,1)</f>
        <v>35796</v>
      </c>
      <c r="E9513" t="s">
        <v>29</v>
      </c>
      <c r="F9513" s="4">
        <v>200</v>
      </c>
      <c r="G9513">
        <v>6</v>
      </c>
      <c r="H9513" t="s">
        <v>18</v>
      </c>
      <c r="I9513" t="s">
        <v>91</v>
      </c>
      <c r="J9513">
        <v>2</v>
      </c>
      <c r="K9513" t="s">
        <v>49</v>
      </c>
      <c r="L9513" t="s">
        <v>63</v>
      </c>
      <c r="M9513" t="s">
        <v>213</v>
      </c>
      <c r="N9513">
        <v>19</v>
      </c>
      <c r="O9513">
        <v>14</v>
      </c>
      <c r="P9513">
        <v>1385</v>
      </c>
      <c r="Q9513">
        <v>3067</v>
      </c>
    </row>
    <row r="9514" spans="1:17" x14ac:dyDescent="0.25">
      <c r="A9514" t="s">
        <v>186</v>
      </c>
      <c r="B9514" s="1" t="s">
        <v>288</v>
      </c>
      <c r="C9514">
        <v>1998</v>
      </c>
      <c r="D9514" s="15">
        <f>DATE(cars[[#This Row],[year_1]],1,1)</f>
        <v>35796</v>
      </c>
      <c r="E9514" t="s">
        <v>29</v>
      </c>
      <c r="F9514" s="4">
        <v>200</v>
      </c>
      <c r="G9514">
        <v>6</v>
      </c>
      <c r="H9514" t="s">
        <v>18</v>
      </c>
      <c r="I9514" t="s">
        <v>91</v>
      </c>
      <c r="J9514">
        <v>2</v>
      </c>
      <c r="K9514" t="s">
        <v>49</v>
      </c>
      <c r="L9514" t="s">
        <v>63</v>
      </c>
      <c r="M9514" t="s">
        <v>213</v>
      </c>
      <c r="N9514">
        <v>19</v>
      </c>
      <c r="O9514">
        <v>14</v>
      </c>
      <c r="P9514">
        <v>1385</v>
      </c>
      <c r="Q9514">
        <v>3350</v>
      </c>
    </row>
    <row r="9515" spans="1:17" x14ac:dyDescent="0.25">
      <c r="A9515" t="s">
        <v>186</v>
      </c>
      <c r="B9515" s="1" t="s">
        <v>288</v>
      </c>
      <c r="C9515">
        <v>1998</v>
      </c>
      <c r="D9515" s="15">
        <f>DATE(cars[[#This Row],[year_1]],1,1)</f>
        <v>35796</v>
      </c>
      <c r="E9515" t="s">
        <v>29</v>
      </c>
      <c r="F9515" s="4">
        <v>200</v>
      </c>
      <c r="G9515">
        <v>6</v>
      </c>
      <c r="H9515" t="s">
        <v>18</v>
      </c>
      <c r="I9515" t="s">
        <v>91</v>
      </c>
      <c r="J9515">
        <v>2</v>
      </c>
      <c r="K9515" t="s">
        <v>49</v>
      </c>
      <c r="L9515" t="s">
        <v>63</v>
      </c>
      <c r="M9515" t="s">
        <v>213</v>
      </c>
      <c r="N9515">
        <v>19</v>
      </c>
      <c r="O9515">
        <v>14</v>
      </c>
      <c r="P9515">
        <v>1385</v>
      </c>
      <c r="Q9515">
        <v>3282</v>
      </c>
    </row>
    <row r="9516" spans="1:17" x14ac:dyDescent="0.25">
      <c r="A9516" t="s">
        <v>163</v>
      </c>
      <c r="B9516" s="1" t="s">
        <v>381</v>
      </c>
      <c r="C9516">
        <v>1997</v>
      </c>
      <c r="D9516" s="15">
        <f>DATE(cars[[#This Row],[year_1]],1,1)</f>
        <v>35431</v>
      </c>
      <c r="E9516" t="s">
        <v>29</v>
      </c>
      <c r="F9516" s="4">
        <v>200</v>
      </c>
      <c r="G9516">
        <v>6</v>
      </c>
      <c r="H9516" t="s">
        <v>33</v>
      </c>
      <c r="I9516" t="s">
        <v>19</v>
      </c>
      <c r="J9516">
        <v>3</v>
      </c>
      <c r="K9516" t="s">
        <v>49</v>
      </c>
      <c r="L9516" t="s">
        <v>31</v>
      </c>
      <c r="M9516" t="s">
        <v>280</v>
      </c>
      <c r="N9516">
        <v>18</v>
      </c>
      <c r="O9516">
        <v>14</v>
      </c>
      <c r="P9516">
        <v>5657</v>
      </c>
      <c r="Q9516">
        <v>2000</v>
      </c>
    </row>
    <row r="9517" spans="1:17" x14ac:dyDescent="0.25">
      <c r="A9517" t="s">
        <v>40</v>
      </c>
      <c r="B9517" s="1" t="s">
        <v>83</v>
      </c>
      <c r="C9517">
        <v>1990</v>
      </c>
      <c r="D9517" s="15">
        <f>DATE(cars[[#This Row],[year_1]],1,1)</f>
        <v>32874</v>
      </c>
      <c r="E9517" t="s">
        <v>29</v>
      </c>
      <c r="F9517" s="4">
        <v>201</v>
      </c>
      <c r="G9517">
        <v>8</v>
      </c>
      <c r="H9517" t="s">
        <v>33</v>
      </c>
      <c r="I9517" t="s">
        <v>19</v>
      </c>
      <c r="J9517">
        <v>4</v>
      </c>
      <c r="K9517" t="s">
        <v>27</v>
      </c>
      <c r="L9517" t="s">
        <v>63</v>
      </c>
      <c r="M9517" t="s">
        <v>32</v>
      </c>
      <c r="N9517">
        <v>17</v>
      </c>
      <c r="O9517">
        <v>14</v>
      </c>
      <c r="P9517">
        <v>617</v>
      </c>
      <c r="Q9517">
        <v>2000</v>
      </c>
    </row>
    <row r="9518" spans="1:17" x14ac:dyDescent="0.25">
      <c r="A9518" t="s">
        <v>40</v>
      </c>
      <c r="B9518" s="1" t="s">
        <v>83</v>
      </c>
      <c r="C9518">
        <v>1991</v>
      </c>
      <c r="D9518" s="15">
        <f>DATE(cars[[#This Row],[year_1]],1,1)</f>
        <v>33239</v>
      </c>
      <c r="E9518" t="s">
        <v>29</v>
      </c>
      <c r="F9518" s="4">
        <v>201</v>
      </c>
      <c r="G9518">
        <v>8</v>
      </c>
      <c r="H9518" t="s">
        <v>33</v>
      </c>
      <c r="I9518" t="s">
        <v>19</v>
      </c>
      <c r="J9518">
        <v>4</v>
      </c>
      <c r="K9518" t="s">
        <v>27</v>
      </c>
      <c r="L9518" t="s">
        <v>63</v>
      </c>
      <c r="M9518" t="s">
        <v>32</v>
      </c>
      <c r="N9518">
        <v>17</v>
      </c>
      <c r="O9518">
        <v>14</v>
      </c>
      <c r="P9518">
        <v>617</v>
      </c>
      <c r="Q9518">
        <v>2186</v>
      </c>
    </row>
    <row r="9519" spans="1:17" x14ac:dyDescent="0.25">
      <c r="A9519" t="s">
        <v>163</v>
      </c>
      <c r="B9519" s="1" t="s">
        <v>445</v>
      </c>
      <c r="C9519">
        <v>2001</v>
      </c>
      <c r="D9519" s="15">
        <f>DATE(cars[[#This Row],[year_1]],1,1)</f>
        <v>36892</v>
      </c>
      <c r="E9519" t="s">
        <v>29</v>
      </c>
      <c r="F9519" s="4">
        <v>203</v>
      </c>
      <c r="G9519">
        <v>6</v>
      </c>
      <c r="H9519" t="s">
        <v>18</v>
      </c>
      <c r="I9519" t="s">
        <v>91</v>
      </c>
      <c r="J9519">
        <v>2</v>
      </c>
      <c r="K9519" t="s">
        <v>49</v>
      </c>
      <c r="L9519" t="s">
        <v>31</v>
      </c>
      <c r="M9519" t="s">
        <v>229</v>
      </c>
      <c r="N9519">
        <v>18</v>
      </c>
      <c r="O9519">
        <v>14</v>
      </c>
      <c r="P9519">
        <v>5657</v>
      </c>
      <c r="Q9519">
        <v>24055</v>
      </c>
    </row>
    <row r="9520" spans="1:17" x14ac:dyDescent="0.25">
      <c r="A9520" t="s">
        <v>163</v>
      </c>
      <c r="B9520" s="1" t="s">
        <v>445</v>
      </c>
      <c r="C9520">
        <v>2002</v>
      </c>
      <c r="D9520" s="15">
        <f>DATE(cars[[#This Row],[year_1]],1,1)</f>
        <v>37257</v>
      </c>
      <c r="E9520" t="s">
        <v>29</v>
      </c>
      <c r="F9520" s="4">
        <v>203</v>
      </c>
      <c r="G9520">
        <v>6</v>
      </c>
      <c r="H9520" t="s">
        <v>18</v>
      </c>
      <c r="I9520" t="s">
        <v>91</v>
      </c>
      <c r="J9520">
        <v>2</v>
      </c>
      <c r="K9520" t="s">
        <v>49</v>
      </c>
      <c r="L9520" t="s">
        <v>31</v>
      </c>
      <c r="M9520" t="s">
        <v>229</v>
      </c>
      <c r="N9520">
        <v>18</v>
      </c>
      <c r="O9520">
        <v>14</v>
      </c>
      <c r="P9520">
        <v>5657</v>
      </c>
      <c r="Q9520">
        <v>24240</v>
      </c>
    </row>
    <row r="9521" spans="1:17" x14ac:dyDescent="0.25">
      <c r="A9521" t="s">
        <v>163</v>
      </c>
      <c r="B9521" s="1" t="s">
        <v>445</v>
      </c>
      <c r="C9521">
        <v>2003</v>
      </c>
      <c r="D9521" s="15">
        <f>DATE(cars[[#This Row],[year_1]],1,1)</f>
        <v>37622</v>
      </c>
      <c r="E9521" t="s">
        <v>29</v>
      </c>
      <c r="F9521" s="4">
        <v>203</v>
      </c>
      <c r="G9521">
        <v>6</v>
      </c>
      <c r="H9521" t="s">
        <v>33</v>
      </c>
      <c r="I9521" t="s">
        <v>19</v>
      </c>
      <c r="J9521">
        <v>2</v>
      </c>
      <c r="K9521" t="s">
        <v>49</v>
      </c>
      <c r="L9521" t="s">
        <v>31</v>
      </c>
      <c r="M9521" t="s">
        <v>229</v>
      </c>
      <c r="N9521">
        <v>19</v>
      </c>
      <c r="O9521">
        <v>14</v>
      </c>
      <c r="P9521">
        <v>5657</v>
      </c>
      <c r="Q9521">
        <v>23835</v>
      </c>
    </row>
    <row r="9522" spans="1:17" x14ac:dyDescent="0.25">
      <c r="A9522" t="s">
        <v>163</v>
      </c>
      <c r="B9522" s="1" t="s">
        <v>445</v>
      </c>
      <c r="C9522">
        <v>2003</v>
      </c>
      <c r="D9522" s="15">
        <f>DATE(cars[[#This Row],[year_1]],1,1)</f>
        <v>37622</v>
      </c>
      <c r="E9522" t="s">
        <v>29</v>
      </c>
      <c r="F9522" s="4">
        <v>203</v>
      </c>
      <c r="G9522">
        <v>6</v>
      </c>
      <c r="H9522" t="s">
        <v>33</v>
      </c>
      <c r="I9522" t="s">
        <v>91</v>
      </c>
      <c r="J9522">
        <v>2</v>
      </c>
      <c r="K9522" t="s">
        <v>49</v>
      </c>
      <c r="L9522" t="s">
        <v>31</v>
      </c>
      <c r="M9522" t="s">
        <v>229</v>
      </c>
      <c r="N9522">
        <v>18</v>
      </c>
      <c r="O9522">
        <v>14</v>
      </c>
      <c r="P9522">
        <v>5657</v>
      </c>
      <c r="Q9522">
        <v>25565</v>
      </c>
    </row>
    <row r="9523" spans="1:17" x14ac:dyDescent="0.25">
      <c r="A9523" t="s">
        <v>163</v>
      </c>
      <c r="B9523" s="1" t="s">
        <v>445</v>
      </c>
      <c r="C9523">
        <v>2003</v>
      </c>
      <c r="D9523" s="15">
        <f>DATE(cars[[#This Row],[year_1]],1,1)</f>
        <v>37622</v>
      </c>
      <c r="E9523" t="s">
        <v>29</v>
      </c>
      <c r="F9523" s="4">
        <v>203</v>
      </c>
      <c r="G9523">
        <v>6</v>
      </c>
      <c r="H9523" t="s">
        <v>33</v>
      </c>
      <c r="I9523" t="s">
        <v>19</v>
      </c>
      <c r="J9523">
        <v>2</v>
      </c>
      <c r="K9523" t="s">
        <v>49</v>
      </c>
      <c r="L9523" t="s">
        <v>31</v>
      </c>
      <c r="M9523" t="s">
        <v>229</v>
      </c>
      <c r="N9523">
        <v>19</v>
      </c>
      <c r="O9523">
        <v>14</v>
      </c>
      <c r="P9523">
        <v>5657</v>
      </c>
      <c r="Q9523">
        <v>22545</v>
      </c>
    </row>
    <row r="9524" spans="1:17" x14ac:dyDescent="0.25">
      <c r="A9524" t="s">
        <v>163</v>
      </c>
      <c r="B9524" s="1" t="s">
        <v>445</v>
      </c>
      <c r="C9524">
        <v>2003</v>
      </c>
      <c r="D9524" s="15">
        <f>DATE(cars[[#This Row],[year_1]],1,1)</f>
        <v>37622</v>
      </c>
      <c r="E9524" t="s">
        <v>29</v>
      </c>
      <c r="F9524" s="4">
        <v>203</v>
      </c>
      <c r="G9524">
        <v>6</v>
      </c>
      <c r="H9524" t="s">
        <v>33</v>
      </c>
      <c r="I9524" t="s">
        <v>19</v>
      </c>
      <c r="J9524">
        <v>2</v>
      </c>
      <c r="K9524" t="s">
        <v>49</v>
      </c>
      <c r="L9524" t="s">
        <v>31</v>
      </c>
      <c r="M9524" t="s">
        <v>229</v>
      </c>
      <c r="N9524">
        <v>19</v>
      </c>
      <c r="O9524">
        <v>14</v>
      </c>
      <c r="P9524">
        <v>5657</v>
      </c>
      <c r="Q9524">
        <v>25595</v>
      </c>
    </row>
    <row r="9525" spans="1:17" x14ac:dyDescent="0.25">
      <c r="A9525" t="s">
        <v>163</v>
      </c>
      <c r="B9525" s="1" t="s">
        <v>445</v>
      </c>
      <c r="C9525">
        <v>2003</v>
      </c>
      <c r="D9525" s="15">
        <f>DATE(cars[[#This Row],[year_1]],1,1)</f>
        <v>37622</v>
      </c>
      <c r="E9525" t="s">
        <v>29</v>
      </c>
      <c r="F9525" s="4">
        <v>203</v>
      </c>
      <c r="G9525">
        <v>6</v>
      </c>
      <c r="H9525" t="s">
        <v>33</v>
      </c>
      <c r="I9525" t="s">
        <v>91</v>
      </c>
      <c r="J9525">
        <v>2</v>
      </c>
      <c r="K9525" t="s">
        <v>49</v>
      </c>
      <c r="L9525" t="s">
        <v>31</v>
      </c>
      <c r="M9525" t="s">
        <v>229</v>
      </c>
      <c r="N9525">
        <v>18</v>
      </c>
      <c r="O9525">
        <v>14</v>
      </c>
      <c r="P9525">
        <v>5657</v>
      </c>
      <c r="Q9525">
        <v>28760</v>
      </c>
    </row>
    <row r="9526" spans="1:17" x14ac:dyDescent="0.25">
      <c r="A9526" t="s">
        <v>163</v>
      </c>
      <c r="B9526" s="1" t="s">
        <v>445</v>
      </c>
      <c r="C9526">
        <v>2003</v>
      </c>
      <c r="D9526" s="15">
        <f>DATE(cars[[#This Row],[year_1]],1,1)</f>
        <v>37622</v>
      </c>
      <c r="E9526" t="s">
        <v>29</v>
      </c>
      <c r="F9526" s="4">
        <v>203</v>
      </c>
      <c r="G9526">
        <v>6</v>
      </c>
      <c r="H9526" t="s">
        <v>18</v>
      </c>
      <c r="I9526" t="s">
        <v>91</v>
      </c>
      <c r="J9526">
        <v>2</v>
      </c>
      <c r="K9526" t="s">
        <v>49</v>
      </c>
      <c r="L9526" t="s">
        <v>31</v>
      </c>
      <c r="M9526" t="s">
        <v>229</v>
      </c>
      <c r="N9526">
        <v>17</v>
      </c>
      <c r="O9526">
        <v>14</v>
      </c>
      <c r="P9526">
        <v>5657</v>
      </c>
      <c r="Q9526">
        <v>24890</v>
      </c>
    </row>
    <row r="9527" spans="1:17" x14ac:dyDescent="0.25">
      <c r="A9527" t="s">
        <v>163</v>
      </c>
      <c r="B9527" s="1" t="s">
        <v>445</v>
      </c>
      <c r="C9527">
        <v>2003</v>
      </c>
      <c r="D9527" s="15">
        <f>DATE(cars[[#This Row],[year_1]],1,1)</f>
        <v>37622</v>
      </c>
      <c r="E9527" t="s">
        <v>29</v>
      </c>
      <c r="F9527" s="4">
        <v>203</v>
      </c>
      <c r="G9527">
        <v>6</v>
      </c>
      <c r="H9527" t="s">
        <v>33</v>
      </c>
      <c r="I9527" t="s">
        <v>91</v>
      </c>
      <c r="J9527">
        <v>2</v>
      </c>
      <c r="K9527" t="s">
        <v>49</v>
      </c>
      <c r="L9527" t="s">
        <v>31</v>
      </c>
      <c r="M9527" t="s">
        <v>229</v>
      </c>
      <c r="N9527">
        <v>18</v>
      </c>
      <c r="O9527">
        <v>14</v>
      </c>
      <c r="P9527">
        <v>5657</v>
      </c>
      <c r="Q9527">
        <v>26915</v>
      </c>
    </row>
    <row r="9528" spans="1:17" x14ac:dyDescent="0.25">
      <c r="A9528" t="s">
        <v>146</v>
      </c>
      <c r="B9528" s="1" t="s">
        <v>729</v>
      </c>
      <c r="C9528">
        <v>2000</v>
      </c>
      <c r="D9528" s="15">
        <f>DATE(cars[[#This Row],[year_1]],1,1)</f>
        <v>36526</v>
      </c>
      <c r="E9528" t="s">
        <v>29</v>
      </c>
      <c r="F9528" s="4">
        <v>205</v>
      </c>
      <c r="G9528">
        <v>6</v>
      </c>
      <c r="H9528" t="s">
        <v>33</v>
      </c>
      <c r="I9528" t="s">
        <v>91</v>
      </c>
      <c r="J9528">
        <v>4</v>
      </c>
      <c r="K9528" t="s">
        <v>49</v>
      </c>
      <c r="L9528" t="s">
        <v>31</v>
      </c>
      <c r="M9528" t="s">
        <v>90</v>
      </c>
      <c r="N9528">
        <v>19</v>
      </c>
      <c r="O9528">
        <v>14</v>
      </c>
      <c r="P9528">
        <v>2202</v>
      </c>
      <c r="Q9528">
        <v>2879</v>
      </c>
    </row>
    <row r="9529" spans="1:17" x14ac:dyDescent="0.25">
      <c r="A9529" t="s">
        <v>52</v>
      </c>
      <c r="B9529" s="1" t="s">
        <v>215</v>
      </c>
      <c r="C9529">
        <v>2007</v>
      </c>
      <c r="D9529" s="15">
        <f>DATE(cars[[#This Row],[year_1]],1,1)</f>
        <v>39083</v>
      </c>
      <c r="E9529" t="s">
        <v>29</v>
      </c>
      <c r="F9529" s="4">
        <v>207</v>
      </c>
      <c r="G9529">
        <v>6</v>
      </c>
      <c r="H9529" t="s">
        <v>33</v>
      </c>
      <c r="I9529" t="s">
        <v>91</v>
      </c>
      <c r="J9529">
        <v>4</v>
      </c>
      <c r="K9529" t="s">
        <v>49</v>
      </c>
      <c r="L9529" t="s">
        <v>21</v>
      </c>
      <c r="M9529" t="s">
        <v>214</v>
      </c>
      <c r="N9529">
        <v>17</v>
      </c>
      <c r="O9529">
        <v>14</v>
      </c>
      <c r="P9529">
        <v>586</v>
      </c>
      <c r="Q9529">
        <v>26590</v>
      </c>
    </row>
    <row r="9530" spans="1:17" x14ac:dyDescent="0.25">
      <c r="A9530" t="s">
        <v>52</v>
      </c>
      <c r="B9530" s="1" t="s">
        <v>215</v>
      </c>
      <c r="C9530">
        <v>2008</v>
      </c>
      <c r="D9530" s="15">
        <f>DATE(cars[[#This Row],[year_1]],1,1)</f>
        <v>39448</v>
      </c>
      <c r="E9530" t="s">
        <v>29</v>
      </c>
      <c r="F9530" s="4">
        <v>207</v>
      </c>
      <c r="G9530">
        <v>6</v>
      </c>
      <c r="H9530" t="s">
        <v>33</v>
      </c>
      <c r="I9530" t="s">
        <v>91</v>
      </c>
      <c r="J9530">
        <v>4</v>
      </c>
      <c r="K9530" t="s">
        <v>49</v>
      </c>
      <c r="L9530" t="s">
        <v>21</v>
      </c>
      <c r="M9530" t="s">
        <v>214</v>
      </c>
      <c r="N9530">
        <v>17</v>
      </c>
      <c r="O9530">
        <v>14</v>
      </c>
      <c r="P9530">
        <v>586</v>
      </c>
      <c r="Q9530">
        <v>26590</v>
      </c>
    </row>
    <row r="9531" spans="1:17" x14ac:dyDescent="0.25">
      <c r="A9531" t="s">
        <v>52</v>
      </c>
      <c r="B9531" s="1" t="s">
        <v>216</v>
      </c>
      <c r="C9531">
        <v>2001</v>
      </c>
      <c r="D9531" s="15">
        <f>DATE(cars[[#This Row],[year_1]],1,1)</f>
        <v>36892</v>
      </c>
      <c r="E9531" t="s">
        <v>29</v>
      </c>
      <c r="F9531" s="4">
        <v>207</v>
      </c>
      <c r="G9531">
        <v>6</v>
      </c>
      <c r="H9531" t="s">
        <v>18</v>
      </c>
      <c r="I9531" t="s">
        <v>91</v>
      </c>
      <c r="J9531">
        <v>4</v>
      </c>
      <c r="K9531" t="s">
        <v>49</v>
      </c>
      <c r="L9531" t="s">
        <v>21</v>
      </c>
      <c r="M9531" t="s">
        <v>214</v>
      </c>
      <c r="N9531">
        <v>18</v>
      </c>
      <c r="O9531">
        <v>14</v>
      </c>
      <c r="P9531">
        <v>586</v>
      </c>
      <c r="Q9531">
        <v>22085</v>
      </c>
    </row>
    <row r="9532" spans="1:17" x14ac:dyDescent="0.25">
      <c r="A9532" t="s">
        <v>52</v>
      </c>
      <c r="B9532" s="1" t="s">
        <v>965</v>
      </c>
      <c r="C9532">
        <v>2002</v>
      </c>
      <c r="D9532" s="15">
        <f>DATE(cars[[#This Row],[year_1]],1,1)</f>
        <v>37257</v>
      </c>
      <c r="E9532" t="s">
        <v>29</v>
      </c>
      <c r="F9532" s="4">
        <v>207</v>
      </c>
      <c r="G9532">
        <v>6</v>
      </c>
      <c r="H9532" t="s">
        <v>18</v>
      </c>
      <c r="I9532" t="s">
        <v>91</v>
      </c>
      <c r="J9532">
        <v>4</v>
      </c>
      <c r="K9532" t="s">
        <v>49</v>
      </c>
      <c r="L9532" t="s">
        <v>21</v>
      </c>
      <c r="M9532" t="s">
        <v>214</v>
      </c>
      <c r="N9532">
        <v>18</v>
      </c>
      <c r="O9532">
        <v>14</v>
      </c>
      <c r="P9532">
        <v>586</v>
      </c>
      <c r="Q9532">
        <v>22630</v>
      </c>
    </row>
    <row r="9533" spans="1:17" x14ac:dyDescent="0.25">
      <c r="A9533" t="s">
        <v>52</v>
      </c>
      <c r="B9533" s="1" t="s">
        <v>965</v>
      </c>
      <c r="C9533">
        <v>2003</v>
      </c>
      <c r="D9533" s="15">
        <f>DATE(cars[[#This Row],[year_1]],1,1)</f>
        <v>37622</v>
      </c>
      <c r="E9533" t="s">
        <v>29</v>
      </c>
      <c r="F9533" s="4">
        <v>207</v>
      </c>
      <c r="G9533">
        <v>6</v>
      </c>
      <c r="H9533" t="s">
        <v>18</v>
      </c>
      <c r="I9533" t="s">
        <v>91</v>
      </c>
      <c r="J9533">
        <v>4</v>
      </c>
      <c r="K9533" t="s">
        <v>49</v>
      </c>
      <c r="L9533" t="s">
        <v>21</v>
      </c>
      <c r="M9533" t="s">
        <v>214</v>
      </c>
      <c r="N9533">
        <v>17</v>
      </c>
      <c r="O9533">
        <v>14</v>
      </c>
      <c r="P9533">
        <v>586</v>
      </c>
      <c r="Q9533">
        <v>23150</v>
      </c>
    </row>
    <row r="9534" spans="1:17" x14ac:dyDescent="0.25">
      <c r="A9534" t="s">
        <v>52</v>
      </c>
      <c r="B9534" s="1" t="s">
        <v>965</v>
      </c>
      <c r="C9534">
        <v>2003</v>
      </c>
      <c r="D9534" s="15">
        <f>DATE(cars[[#This Row],[year_1]],1,1)</f>
        <v>37622</v>
      </c>
      <c r="E9534" t="s">
        <v>29</v>
      </c>
      <c r="F9534" s="4">
        <v>207</v>
      </c>
      <c r="G9534">
        <v>6</v>
      </c>
      <c r="H9534" t="s">
        <v>18</v>
      </c>
      <c r="I9534" t="s">
        <v>91</v>
      </c>
      <c r="J9534">
        <v>2</v>
      </c>
      <c r="K9534" t="s">
        <v>49</v>
      </c>
      <c r="L9534" t="s">
        <v>21</v>
      </c>
      <c r="M9534" t="s">
        <v>214</v>
      </c>
      <c r="N9534">
        <v>17</v>
      </c>
      <c r="O9534">
        <v>14</v>
      </c>
      <c r="P9534">
        <v>586</v>
      </c>
      <c r="Q9534">
        <v>21410</v>
      </c>
    </row>
    <row r="9535" spans="1:17" x14ac:dyDescent="0.25">
      <c r="A9535" t="s">
        <v>52</v>
      </c>
      <c r="B9535" s="1" t="s">
        <v>965</v>
      </c>
      <c r="C9535">
        <v>2003</v>
      </c>
      <c r="D9535" s="15">
        <f>DATE(cars[[#This Row],[year_1]],1,1)</f>
        <v>37622</v>
      </c>
      <c r="E9535" t="s">
        <v>29</v>
      </c>
      <c r="F9535" s="4">
        <v>207</v>
      </c>
      <c r="G9535">
        <v>6</v>
      </c>
      <c r="H9535" t="s">
        <v>18</v>
      </c>
      <c r="I9535" t="s">
        <v>91</v>
      </c>
      <c r="J9535">
        <v>2</v>
      </c>
      <c r="K9535" t="s">
        <v>49</v>
      </c>
      <c r="L9535" t="s">
        <v>21</v>
      </c>
      <c r="M9535" t="s">
        <v>214</v>
      </c>
      <c r="N9535">
        <v>17</v>
      </c>
      <c r="O9535">
        <v>14</v>
      </c>
      <c r="P9535">
        <v>586</v>
      </c>
      <c r="Q9535">
        <v>19975</v>
      </c>
    </row>
    <row r="9536" spans="1:17" x14ac:dyDescent="0.25">
      <c r="A9536" t="s">
        <v>199</v>
      </c>
      <c r="B9536" s="1" t="s">
        <v>360</v>
      </c>
      <c r="C9536">
        <v>2008</v>
      </c>
      <c r="D9536" s="15">
        <f>DATE(cars[[#This Row],[year_1]],1,1)</f>
        <v>39448</v>
      </c>
      <c r="E9536" t="s">
        <v>29</v>
      </c>
      <c r="F9536" s="4">
        <v>210</v>
      </c>
      <c r="G9536">
        <v>6</v>
      </c>
      <c r="H9536" t="s">
        <v>33</v>
      </c>
      <c r="I9536" t="s">
        <v>91</v>
      </c>
      <c r="J9536">
        <v>4</v>
      </c>
      <c r="K9536" t="s">
        <v>49</v>
      </c>
      <c r="L9536" t="s">
        <v>21</v>
      </c>
      <c r="M9536" t="s">
        <v>196</v>
      </c>
      <c r="N9536">
        <v>18</v>
      </c>
      <c r="O9536">
        <v>14</v>
      </c>
      <c r="P9536">
        <v>1851</v>
      </c>
      <c r="Q9536">
        <v>27625</v>
      </c>
    </row>
    <row r="9537" spans="1:17" x14ac:dyDescent="0.25">
      <c r="A9537" t="s">
        <v>199</v>
      </c>
      <c r="B9537" s="1" t="s">
        <v>360</v>
      </c>
      <c r="C9537">
        <v>2008</v>
      </c>
      <c r="D9537" s="15">
        <f>DATE(cars[[#This Row],[year_1]],1,1)</f>
        <v>39448</v>
      </c>
      <c r="E9537" t="s">
        <v>29</v>
      </c>
      <c r="F9537" s="4">
        <v>210</v>
      </c>
      <c r="G9537">
        <v>6</v>
      </c>
      <c r="H9537" t="s">
        <v>33</v>
      </c>
      <c r="I9537" t="s">
        <v>91</v>
      </c>
      <c r="J9537">
        <v>4</v>
      </c>
      <c r="K9537" t="s">
        <v>49</v>
      </c>
      <c r="L9537" t="s">
        <v>21</v>
      </c>
      <c r="M9537" t="s">
        <v>214</v>
      </c>
      <c r="N9537">
        <v>18</v>
      </c>
      <c r="O9537">
        <v>14</v>
      </c>
      <c r="P9537">
        <v>1851</v>
      </c>
      <c r="Q9537">
        <v>26280</v>
      </c>
    </row>
    <row r="9538" spans="1:17" x14ac:dyDescent="0.25">
      <c r="A9538" t="s">
        <v>199</v>
      </c>
      <c r="B9538" s="1" t="s">
        <v>360</v>
      </c>
      <c r="C9538">
        <v>2008</v>
      </c>
      <c r="D9538" s="15">
        <f>DATE(cars[[#This Row],[year_1]],1,1)</f>
        <v>39448</v>
      </c>
      <c r="E9538" t="s">
        <v>29</v>
      </c>
      <c r="F9538" s="4">
        <v>210</v>
      </c>
      <c r="G9538">
        <v>6</v>
      </c>
      <c r="H9538" t="s">
        <v>33</v>
      </c>
      <c r="I9538" t="s">
        <v>91</v>
      </c>
      <c r="J9538">
        <v>4</v>
      </c>
      <c r="K9538" t="s">
        <v>49</v>
      </c>
      <c r="L9538" t="s">
        <v>21</v>
      </c>
      <c r="M9538" t="s">
        <v>196</v>
      </c>
      <c r="N9538">
        <v>18</v>
      </c>
      <c r="O9538">
        <v>14</v>
      </c>
      <c r="P9538">
        <v>1851</v>
      </c>
      <c r="Q9538">
        <v>30155</v>
      </c>
    </row>
    <row r="9539" spans="1:17" x14ac:dyDescent="0.25">
      <c r="A9539" t="s">
        <v>199</v>
      </c>
      <c r="B9539" s="1" t="s">
        <v>360</v>
      </c>
      <c r="C9539">
        <v>2008</v>
      </c>
      <c r="D9539" s="15">
        <f>DATE(cars[[#This Row],[year_1]],1,1)</f>
        <v>39448</v>
      </c>
      <c r="E9539" t="s">
        <v>29</v>
      </c>
      <c r="F9539" s="4">
        <v>210</v>
      </c>
      <c r="G9539">
        <v>6</v>
      </c>
      <c r="H9539" t="s">
        <v>33</v>
      </c>
      <c r="I9539" t="s">
        <v>91</v>
      </c>
      <c r="J9539">
        <v>4</v>
      </c>
      <c r="K9539" t="s">
        <v>49</v>
      </c>
      <c r="L9539" t="s">
        <v>21</v>
      </c>
      <c r="M9539" t="s">
        <v>196</v>
      </c>
      <c r="N9539">
        <v>18</v>
      </c>
      <c r="O9539">
        <v>14</v>
      </c>
      <c r="P9539">
        <v>1851</v>
      </c>
      <c r="Q9539">
        <v>30780</v>
      </c>
    </row>
    <row r="9540" spans="1:17" x14ac:dyDescent="0.25">
      <c r="A9540" t="s">
        <v>199</v>
      </c>
      <c r="B9540" s="1" t="s">
        <v>360</v>
      </c>
      <c r="C9540">
        <v>2008</v>
      </c>
      <c r="D9540" s="15">
        <f>DATE(cars[[#This Row],[year_1]],1,1)</f>
        <v>39448</v>
      </c>
      <c r="E9540" t="s">
        <v>29</v>
      </c>
      <c r="F9540" s="4">
        <v>210</v>
      </c>
      <c r="G9540">
        <v>6</v>
      </c>
      <c r="H9540" t="s">
        <v>33</v>
      </c>
      <c r="I9540" t="s">
        <v>91</v>
      </c>
      <c r="J9540">
        <v>4</v>
      </c>
      <c r="K9540" t="s">
        <v>49</v>
      </c>
      <c r="L9540" t="s">
        <v>21</v>
      </c>
      <c r="M9540" t="s">
        <v>196</v>
      </c>
      <c r="N9540">
        <v>18</v>
      </c>
      <c r="O9540">
        <v>14</v>
      </c>
      <c r="P9540">
        <v>1851</v>
      </c>
      <c r="Q9540">
        <v>30510</v>
      </c>
    </row>
    <row r="9541" spans="1:17" x14ac:dyDescent="0.25">
      <c r="A9541" t="s">
        <v>199</v>
      </c>
      <c r="B9541" s="1" t="s">
        <v>360</v>
      </c>
      <c r="C9541">
        <v>2008</v>
      </c>
      <c r="D9541" s="15">
        <f>DATE(cars[[#This Row],[year_1]],1,1)</f>
        <v>39448</v>
      </c>
      <c r="E9541" t="s">
        <v>29</v>
      </c>
      <c r="F9541" s="4">
        <v>210</v>
      </c>
      <c r="G9541">
        <v>6</v>
      </c>
      <c r="H9541" t="s">
        <v>33</v>
      </c>
      <c r="I9541" t="s">
        <v>91</v>
      </c>
      <c r="J9541">
        <v>4</v>
      </c>
      <c r="K9541" t="s">
        <v>49</v>
      </c>
      <c r="L9541" t="s">
        <v>21</v>
      </c>
      <c r="M9541" t="s">
        <v>214</v>
      </c>
      <c r="N9541">
        <v>18</v>
      </c>
      <c r="O9541">
        <v>14</v>
      </c>
      <c r="P9541">
        <v>1851</v>
      </c>
      <c r="Q9541">
        <v>29095</v>
      </c>
    </row>
    <row r="9542" spans="1:17" x14ac:dyDescent="0.25">
      <c r="A9542" t="s">
        <v>199</v>
      </c>
      <c r="B9542" s="1" t="s">
        <v>360</v>
      </c>
      <c r="C9542">
        <v>2009</v>
      </c>
      <c r="D9542" s="15">
        <f>DATE(cars[[#This Row],[year_1]],1,1)</f>
        <v>39814</v>
      </c>
      <c r="E9542" t="s">
        <v>29</v>
      </c>
      <c r="F9542" s="4">
        <v>210</v>
      </c>
      <c r="G9542">
        <v>6</v>
      </c>
      <c r="H9542" t="s">
        <v>33</v>
      </c>
      <c r="I9542" t="s">
        <v>91</v>
      </c>
      <c r="J9542">
        <v>4</v>
      </c>
      <c r="K9542" t="s">
        <v>45</v>
      </c>
      <c r="L9542" t="s">
        <v>21</v>
      </c>
      <c r="M9542" t="s">
        <v>196</v>
      </c>
      <c r="N9542">
        <v>18</v>
      </c>
      <c r="O9542">
        <v>14</v>
      </c>
      <c r="P9542">
        <v>1851</v>
      </c>
      <c r="Q9542">
        <v>31630</v>
      </c>
    </row>
    <row r="9543" spans="1:17" x14ac:dyDescent="0.25">
      <c r="A9543" t="s">
        <v>199</v>
      </c>
      <c r="B9543" s="1" t="s">
        <v>360</v>
      </c>
      <c r="C9543">
        <v>2009</v>
      </c>
      <c r="D9543" s="15">
        <f>DATE(cars[[#This Row],[year_1]],1,1)</f>
        <v>39814</v>
      </c>
      <c r="E9543" t="s">
        <v>29</v>
      </c>
      <c r="F9543" s="4">
        <v>210</v>
      </c>
      <c r="G9543">
        <v>6</v>
      </c>
      <c r="H9543" t="s">
        <v>33</v>
      </c>
      <c r="I9543" t="s">
        <v>91</v>
      </c>
      <c r="J9543">
        <v>4</v>
      </c>
      <c r="K9543" t="s">
        <v>45</v>
      </c>
      <c r="L9543" t="s">
        <v>21</v>
      </c>
      <c r="M9543" t="s">
        <v>196</v>
      </c>
      <c r="N9543">
        <v>18</v>
      </c>
      <c r="O9543">
        <v>14</v>
      </c>
      <c r="P9543">
        <v>1851</v>
      </c>
      <c r="Q9543">
        <v>29355</v>
      </c>
    </row>
    <row r="9544" spans="1:17" x14ac:dyDescent="0.25">
      <c r="A9544" t="s">
        <v>199</v>
      </c>
      <c r="B9544" s="1" t="s">
        <v>360</v>
      </c>
      <c r="C9544">
        <v>2009</v>
      </c>
      <c r="D9544" s="15">
        <f>DATE(cars[[#This Row],[year_1]],1,1)</f>
        <v>39814</v>
      </c>
      <c r="E9544" t="s">
        <v>29</v>
      </c>
      <c r="F9544" s="4">
        <v>210</v>
      </c>
      <c r="G9544">
        <v>6</v>
      </c>
      <c r="H9544" t="s">
        <v>33</v>
      </c>
      <c r="I9544" t="s">
        <v>91</v>
      </c>
      <c r="J9544">
        <v>4</v>
      </c>
      <c r="K9544" t="s">
        <v>45</v>
      </c>
      <c r="L9544" t="s">
        <v>21</v>
      </c>
      <c r="M9544" t="s">
        <v>196</v>
      </c>
      <c r="N9544">
        <v>18</v>
      </c>
      <c r="O9544">
        <v>14</v>
      </c>
      <c r="P9544">
        <v>1851</v>
      </c>
      <c r="Q9544">
        <v>31045</v>
      </c>
    </row>
    <row r="9545" spans="1:17" x14ac:dyDescent="0.25">
      <c r="A9545" t="s">
        <v>199</v>
      </c>
      <c r="B9545" s="1" t="s">
        <v>360</v>
      </c>
      <c r="C9545">
        <v>2009</v>
      </c>
      <c r="D9545" s="15">
        <f>DATE(cars[[#This Row],[year_1]],1,1)</f>
        <v>39814</v>
      </c>
      <c r="E9545" t="s">
        <v>29</v>
      </c>
      <c r="F9545" s="4">
        <v>210</v>
      </c>
      <c r="G9545">
        <v>6</v>
      </c>
      <c r="H9545" t="s">
        <v>33</v>
      </c>
      <c r="I9545" t="s">
        <v>91</v>
      </c>
      <c r="J9545">
        <v>4</v>
      </c>
      <c r="K9545" t="s">
        <v>45</v>
      </c>
      <c r="L9545" t="s">
        <v>21</v>
      </c>
      <c r="M9545" t="s">
        <v>214</v>
      </c>
      <c r="N9545">
        <v>18</v>
      </c>
      <c r="O9545">
        <v>14</v>
      </c>
      <c r="P9545">
        <v>1851</v>
      </c>
      <c r="Q9545">
        <v>27960</v>
      </c>
    </row>
    <row r="9546" spans="1:17" x14ac:dyDescent="0.25">
      <c r="A9546" t="s">
        <v>199</v>
      </c>
      <c r="B9546" s="1" t="s">
        <v>360</v>
      </c>
      <c r="C9546">
        <v>2009</v>
      </c>
      <c r="D9546" s="15">
        <f>DATE(cars[[#This Row],[year_1]],1,1)</f>
        <v>39814</v>
      </c>
      <c r="E9546" t="s">
        <v>29</v>
      </c>
      <c r="F9546" s="4">
        <v>210</v>
      </c>
      <c r="G9546">
        <v>6</v>
      </c>
      <c r="H9546" t="s">
        <v>33</v>
      </c>
      <c r="I9546" t="s">
        <v>91</v>
      </c>
      <c r="J9546">
        <v>4</v>
      </c>
      <c r="K9546" t="s">
        <v>45</v>
      </c>
      <c r="L9546" t="s">
        <v>21</v>
      </c>
      <c r="M9546" t="s">
        <v>214</v>
      </c>
      <c r="N9546">
        <v>18</v>
      </c>
      <c r="O9546">
        <v>14</v>
      </c>
      <c r="P9546">
        <v>1851</v>
      </c>
      <c r="Q9546">
        <v>30155</v>
      </c>
    </row>
    <row r="9547" spans="1:17" x14ac:dyDescent="0.25">
      <c r="A9547" t="s">
        <v>199</v>
      </c>
      <c r="B9547" s="1" t="s">
        <v>360</v>
      </c>
      <c r="C9547">
        <v>2009</v>
      </c>
      <c r="D9547" s="15">
        <f>DATE(cars[[#This Row],[year_1]],1,1)</f>
        <v>39814</v>
      </c>
      <c r="E9547" t="s">
        <v>29</v>
      </c>
      <c r="F9547" s="4">
        <v>210</v>
      </c>
      <c r="G9547">
        <v>6</v>
      </c>
      <c r="H9547" t="s">
        <v>33</v>
      </c>
      <c r="I9547" t="s">
        <v>91</v>
      </c>
      <c r="J9547">
        <v>4</v>
      </c>
      <c r="K9547" t="s">
        <v>45</v>
      </c>
      <c r="L9547" t="s">
        <v>21</v>
      </c>
      <c r="M9547" t="s">
        <v>214</v>
      </c>
      <c r="N9547">
        <v>18</v>
      </c>
      <c r="O9547">
        <v>14</v>
      </c>
      <c r="P9547">
        <v>1851</v>
      </c>
      <c r="Q9547">
        <v>29985</v>
      </c>
    </row>
    <row r="9548" spans="1:17" x14ac:dyDescent="0.25">
      <c r="A9548" t="s">
        <v>199</v>
      </c>
      <c r="B9548" s="1" t="s">
        <v>360</v>
      </c>
      <c r="C9548">
        <v>2009</v>
      </c>
      <c r="D9548" s="15">
        <f>DATE(cars[[#This Row],[year_1]],1,1)</f>
        <v>39814</v>
      </c>
      <c r="E9548" t="s">
        <v>29</v>
      </c>
      <c r="F9548" s="4">
        <v>210</v>
      </c>
      <c r="G9548">
        <v>6</v>
      </c>
      <c r="H9548" t="s">
        <v>33</v>
      </c>
      <c r="I9548" t="s">
        <v>91</v>
      </c>
      <c r="J9548">
        <v>4</v>
      </c>
      <c r="K9548" t="s">
        <v>45</v>
      </c>
      <c r="L9548" t="s">
        <v>21</v>
      </c>
      <c r="M9548" t="s">
        <v>214</v>
      </c>
      <c r="N9548">
        <v>18</v>
      </c>
      <c r="O9548">
        <v>14</v>
      </c>
      <c r="P9548">
        <v>1851</v>
      </c>
      <c r="Q9548">
        <v>26810</v>
      </c>
    </row>
    <row r="9549" spans="1:17" x14ac:dyDescent="0.25">
      <c r="A9549" t="s">
        <v>199</v>
      </c>
      <c r="B9549" s="1" t="s">
        <v>360</v>
      </c>
      <c r="C9549">
        <v>2010</v>
      </c>
      <c r="D9549" s="15">
        <f>DATE(cars[[#This Row],[year_1]],1,1)</f>
        <v>40179</v>
      </c>
      <c r="E9549" t="s">
        <v>29</v>
      </c>
      <c r="F9549" s="4">
        <v>210</v>
      </c>
      <c r="G9549">
        <v>6</v>
      </c>
      <c r="H9549" t="s">
        <v>33</v>
      </c>
      <c r="I9549" t="s">
        <v>91</v>
      </c>
      <c r="J9549">
        <v>4</v>
      </c>
      <c r="K9549" t="s">
        <v>45</v>
      </c>
      <c r="L9549" t="s">
        <v>21</v>
      </c>
      <c r="M9549" t="s">
        <v>214</v>
      </c>
      <c r="N9549">
        <v>18</v>
      </c>
      <c r="O9549">
        <v>14</v>
      </c>
      <c r="P9549">
        <v>1851</v>
      </c>
      <c r="Q9549">
        <v>27880</v>
      </c>
    </row>
    <row r="9550" spans="1:17" x14ac:dyDescent="0.25">
      <c r="A9550" t="s">
        <v>199</v>
      </c>
      <c r="B9550" s="1" t="s">
        <v>360</v>
      </c>
      <c r="C9550">
        <v>2010</v>
      </c>
      <c r="D9550" s="15">
        <f>DATE(cars[[#This Row],[year_1]],1,1)</f>
        <v>40179</v>
      </c>
      <c r="E9550" t="s">
        <v>29</v>
      </c>
      <c r="F9550" s="4">
        <v>210</v>
      </c>
      <c r="G9550">
        <v>6</v>
      </c>
      <c r="H9550" t="s">
        <v>33</v>
      </c>
      <c r="I9550" t="s">
        <v>91</v>
      </c>
      <c r="J9550">
        <v>4</v>
      </c>
      <c r="K9550" t="s">
        <v>45</v>
      </c>
      <c r="L9550" t="s">
        <v>21</v>
      </c>
      <c r="M9550" t="s">
        <v>196</v>
      </c>
      <c r="N9550">
        <v>18</v>
      </c>
      <c r="O9550">
        <v>14</v>
      </c>
      <c r="P9550">
        <v>1851</v>
      </c>
      <c r="Q9550">
        <v>28255</v>
      </c>
    </row>
    <row r="9551" spans="1:17" x14ac:dyDescent="0.25">
      <c r="A9551" t="s">
        <v>199</v>
      </c>
      <c r="B9551" s="1" t="s">
        <v>360</v>
      </c>
      <c r="C9551">
        <v>2010</v>
      </c>
      <c r="D9551" s="15">
        <f>DATE(cars[[#This Row],[year_1]],1,1)</f>
        <v>40179</v>
      </c>
      <c r="E9551" t="s">
        <v>29</v>
      </c>
      <c r="F9551" s="4">
        <v>210</v>
      </c>
      <c r="G9551">
        <v>6</v>
      </c>
      <c r="H9551" t="s">
        <v>33</v>
      </c>
      <c r="I9551" t="s">
        <v>91</v>
      </c>
      <c r="J9551">
        <v>4</v>
      </c>
      <c r="K9551" t="s">
        <v>45</v>
      </c>
      <c r="L9551" t="s">
        <v>21</v>
      </c>
      <c r="M9551" t="s">
        <v>214</v>
      </c>
      <c r="N9551">
        <v>18</v>
      </c>
      <c r="O9551">
        <v>14</v>
      </c>
      <c r="P9551">
        <v>1851</v>
      </c>
      <c r="Q9551">
        <v>27005</v>
      </c>
    </row>
    <row r="9552" spans="1:17" x14ac:dyDescent="0.25">
      <c r="A9552" t="s">
        <v>199</v>
      </c>
      <c r="B9552" s="1" t="s">
        <v>360</v>
      </c>
      <c r="C9552">
        <v>2010</v>
      </c>
      <c r="D9552" s="15">
        <f>DATE(cars[[#This Row],[year_1]],1,1)</f>
        <v>40179</v>
      </c>
      <c r="E9552" t="s">
        <v>29</v>
      </c>
      <c r="F9552" s="4">
        <v>210</v>
      </c>
      <c r="G9552">
        <v>6</v>
      </c>
      <c r="H9552" t="s">
        <v>33</v>
      </c>
      <c r="I9552" t="s">
        <v>91</v>
      </c>
      <c r="J9552">
        <v>4</v>
      </c>
      <c r="K9552" t="s">
        <v>45</v>
      </c>
      <c r="L9552" t="s">
        <v>21</v>
      </c>
      <c r="M9552" t="s">
        <v>196</v>
      </c>
      <c r="N9552">
        <v>18</v>
      </c>
      <c r="O9552">
        <v>14</v>
      </c>
      <c r="P9552">
        <v>1851</v>
      </c>
      <c r="Q9552">
        <v>29275</v>
      </c>
    </row>
    <row r="9553" spans="1:17" x14ac:dyDescent="0.25">
      <c r="A9553" t="s">
        <v>199</v>
      </c>
      <c r="B9553" s="1" t="s">
        <v>360</v>
      </c>
      <c r="C9553">
        <v>2010</v>
      </c>
      <c r="D9553" s="15">
        <f>DATE(cars[[#This Row],[year_1]],1,1)</f>
        <v>40179</v>
      </c>
      <c r="E9553" t="s">
        <v>29</v>
      </c>
      <c r="F9553" s="4">
        <v>210</v>
      </c>
      <c r="G9553">
        <v>6</v>
      </c>
      <c r="H9553" t="s">
        <v>33</v>
      </c>
      <c r="I9553" t="s">
        <v>91</v>
      </c>
      <c r="J9553">
        <v>4</v>
      </c>
      <c r="K9553" t="s">
        <v>45</v>
      </c>
      <c r="L9553" t="s">
        <v>21</v>
      </c>
      <c r="M9553" t="s">
        <v>196</v>
      </c>
      <c r="N9553">
        <v>18</v>
      </c>
      <c r="O9553">
        <v>14</v>
      </c>
      <c r="P9553">
        <v>1851</v>
      </c>
      <c r="Q9553">
        <v>33180</v>
      </c>
    </row>
    <row r="9554" spans="1:17" x14ac:dyDescent="0.25">
      <c r="A9554" t="s">
        <v>199</v>
      </c>
      <c r="B9554" s="1" t="s">
        <v>780</v>
      </c>
      <c r="C9554">
        <v>2009</v>
      </c>
      <c r="D9554" s="15">
        <f>DATE(cars[[#This Row],[year_1]],1,1)</f>
        <v>39814</v>
      </c>
      <c r="E9554" t="s">
        <v>29</v>
      </c>
      <c r="F9554" s="4">
        <v>210</v>
      </c>
      <c r="G9554">
        <v>6</v>
      </c>
      <c r="H9554" t="s">
        <v>33</v>
      </c>
      <c r="I9554" t="s">
        <v>19</v>
      </c>
      <c r="J9554">
        <v>4</v>
      </c>
      <c r="K9554" t="s">
        <v>45</v>
      </c>
      <c r="L9554" t="s">
        <v>63</v>
      </c>
      <c r="M9554" t="s">
        <v>196</v>
      </c>
      <c r="N9554">
        <v>20</v>
      </c>
      <c r="O9554">
        <v>14</v>
      </c>
      <c r="P9554">
        <v>1851</v>
      </c>
      <c r="Q9554">
        <v>25575</v>
      </c>
    </row>
    <row r="9555" spans="1:17" x14ac:dyDescent="0.25">
      <c r="A9555" t="s">
        <v>199</v>
      </c>
      <c r="B9555" s="1" t="s">
        <v>780</v>
      </c>
      <c r="C9555">
        <v>2009</v>
      </c>
      <c r="D9555" s="15">
        <f>DATE(cars[[#This Row],[year_1]],1,1)</f>
        <v>39814</v>
      </c>
      <c r="E9555" t="s">
        <v>29</v>
      </c>
      <c r="F9555" s="4">
        <v>210</v>
      </c>
      <c r="G9555">
        <v>6</v>
      </c>
      <c r="H9555" t="s">
        <v>33</v>
      </c>
      <c r="I9555" t="s">
        <v>19</v>
      </c>
      <c r="J9555">
        <v>2</v>
      </c>
      <c r="K9555" t="s">
        <v>45</v>
      </c>
      <c r="L9555" t="s">
        <v>63</v>
      </c>
      <c r="M9555" t="s">
        <v>213</v>
      </c>
      <c r="N9555">
        <v>20</v>
      </c>
      <c r="O9555">
        <v>14</v>
      </c>
      <c r="P9555">
        <v>1851</v>
      </c>
      <c r="Q9555">
        <v>21820</v>
      </c>
    </row>
    <row r="9556" spans="1:17" x14ac:dyDescent="0.25">
      <c r="A9556" t="s">
        <v>199</v>
      </c>
      <c r="B9556" s="1" t="s">
        <v>780</v>
      </c>
      <c r="C9556">
        <v>2009</v>
      </c>
      <c r="D9556" s="15">
        <f>DATE(cars[[#This Row],[year_1]],1,1)</f>
        <v>39814</v>
      </c>
      <c r="E9556" t="s">
        <v>29</v>
      </c>
      <c r="F9556" s="4">
        <v>210</v>
      </c>
      <c r="G9556">
        <v>6</v>
      </c>
      <c r="H9556" t="s">
        <v>33</v>
      </c>
      <c r="I9556" t="s">
        <v>19</v>
      </c>
      <c r="J9556">
        <v>2</v>
      </c>
      <c r="K9556" t="s">
        <v>45</v>
      </c>
      <c r="L9556" t="s">
        <v>63</v>
      </c>
      <c r="M9556" t="s">
        <v>213</v>
      </c>
      <c r="N9556">
        <v>20</v>
      </c>
      <c r="O9556">
        <v>14</v>
      </c>
      <c r="P9556">
        <v>1851</v>
      </c>
      <c r="Q9556">
        <v>21520</v>
      </c>
    </row>
    <row r="9557" spans="1:17" x14ac:dyDescent="0.25">
      <c r="A9557" t="s">
        <v>163</v>
      </c>
      <c r="B9557" s="1" t="s">
        <v>444</v>
      </c>
      <c r="C9557">
        <v>2008</v>
      </c>
      <c r="D9557" s="15">
        <f>DATE(cars[[#This Row],[year_1]],1,1)</f>
        <v>39448</v>
      </c>
      <c r="E9557" t="s">
        <v>29</v>
      </c>
      <c r="F9557" s="4">
        <v>210</v>
      </c>
      <c r="G9557">
        <v>6</v>
      </c>
      <c r="H9557" t="s">
        <v>33</v>
      </c>
      <c r="I9557" t="s">
        <v>19</v>
      </c>
      <c r="J9557">
        <v>4</v>
      </c>
      <c r="K9557" t="s">
        <v>49</v>
      </c>
      <c r="L9557" t="s">
        <v>21</v>
      </c>
      <c r="M9557" t="s">
        <v>196</v>
      </c>
      <c r="N9557">
        <v>20</v>
      </c>
      <c r="O9557">
        <v>14</v>
      </c>
      <c r="P9557">
        <v>5657</v>
      </c>
      <c r="Q9557">
        <v>25400</v>
      </c>
    </row>
    <row r="9558" spans="1:17" x14ac:dyDescent="0.25">
      <c r="A9558" t="s">
        <v>163</v>
      </c>
      <c r="B9558" s="1" t="s">
        <v>444</v>
      </c>
      <c r="C9558">
        <v>2008</v>
      </c>
      <c r="D9558" s="15">
        <f>DATE(cars[[#This Row],[year_1]],1,1)</f>
        <v>39448</v>
      </c>
      <c r="E9558" t="s">
        <v>29</v>
      </c>
      <c r="F9558" s="4">
        <v>210</v>
      </c>
      <c r="G9558">
        <v>6</v>
      </c>
      <c r="H9558" t="s">
        <v>33</v>
      </c>
      <c r="I9558" t="s">
        <v>19</v>
      </c>
      <c r="J9558">
        <v>4</v>
      </c>
      <c r="K9558" t="s">
        <v>49</v>
      </c>
      <c r="L9558" t="s">
        <v>21</v>
      </c>
      <c r="M9558" t="s">
        <v>196</v>
      </c>
      <c r="N9558">
        <v>20</v>
      </c>
      <c r="O9558">
        <v>14</v>
      </c>
      <c r="P9558">
        <v>5657</v>
      </c>
      <c r="Q9558">
        <v>27490</v>
      </c>
    </row>
    <row r="9559" spans="1:17" x14ac:dyDescent="0.25">
      <c r="A9559" t="s">
        <v>163</v>
      </c>
      <c r="B9559" s="1" t="s">
        <v>444</v>
      </c>
      <c r="C9559">
        <v>2009</v>
      </c>
      <c r="D9559" s="15">
        <f>DATE(cars[[#This Row],[year_1]],1,1)</f>
        <v>39814</v>
      </c>
      <c r="E9559" t="s">
        <v>29</v>
      </c>
      <c r="F9559" s="4">
        <v>210</v>
      </c>
      <c r="G9559">
        <v>6</v>
      </c>
      <c r="H9559" t="s">
        <v>33</v>
      </c>
      <c r="I9559" t="s">
        <v>19</v>
      </c>
      <c r="J9559">
        <v>4</v>
      </c>
      <c r="K9559" t="s">
        <v>101</v>
      </c>
      <c r="L9559" t="s">
        <v>21</v>
      </c>
      <c r="M9559" t="s">
        <v>196</v>
      </c>
      <c r="N9559">
        <v>20</v>
      </c>
      <c r="O9559">
        <v>14</v>
      </c>
      <c r="P9559">
        <v>5657</v>
      </c>
      <c r="Q9559">
        <v>29835</v>
      </c>
    </row>
    <row r="9560" spans="1:17" x14ac:dyDescent="0.25">
      <c r="A9560" t="s">
        <v>163</v>
      </c>
      <c r="B9560" s="1" t="s">
        <v>444</v>
      </c>
      <c r="C9560">
        <v>2009</v>
      </c>
      <c r="D9560" s="15">
        <f>DATE(cars[[#This Row],[year_1]],1,1)</f>
        <v>39814</v>
      </c>
      <c r="E9560" t="s">
        <v>29</v>
      </c>
      <c r="F9560" s="4">
        <v>210</v>
      </c>
      <c r="G9560">
        <v>6</v>
      </c>
      <c r="H9560" t="s">
        <v>33</v>
      </c>
      <c r="I9560" t="s">
        <v>19</v>
      </c>
      <c r="J9560">
        <v>4</v>
      </c>
      <c r="K9560" t="s">
        <v>101</v>
      </c>
      <c r="L9560" t="s">
        <v>21</v>
      </c>
      <c r="M9560" t="s">
        <v>196</v>
      </c>
      <c r="N9560">
        <v>20</v>
      </c>
      <c r="O9560">
        <v>14</v>
      </c>
      <c r="P9560">
        <v>5657</v>
      </c>
      <c r="Q9560">
        <v>25985</v>
      </c>
    </row>
    <row r="9561" spans="1:17" x14ac:dyDescent="0.25">
      <c r="A9561" t="s">
        <v>163</v>
      </c>
      <c r="B9561" s="1" t="s">
        <v>444</v>
      </c>
      <c r="C9561">
        <v>2010</v>
      </c>
      <c r="D9561" s="15">
        <f>DATE(cars[[#This Row],[year_1]],1,1)</f>
        <v>40179</v>
      </c>
      <c r="E9561" t="s">
        <v>29</v>
      </c>
      <c r="F9561" s="4">
        <v>210</v>
      </c>
      <c r="G9561">
        <v>6</v>
      </c>
      <c r="H9561" t="s">
        <v>33</v>
      </c>
      <c r="I9561" t="s">
        <v>19</v>
      </c>
      <c r="J9561">
        <v>4</v>
      </c>
      <c r="K9561" t="s">
        <v>101</v>
      </c>
      <c r="L9561" t="s">
        <v>21</v>
      </c>
      <c r="M9561" t="s">
        <v>196</v>
      </c>
      <c r="N9561">
        <v>20</v>
      </c>
      <c r="O9561">
        <v>14</v>
      </c>
      <c r="P9561">
        <v>5657</v>
      </c>
      <c r="Q9561">
        <v>33065</v>
      </c>
    </row>
    <row r="9562" spans="1:17" x14ac:dyDescent="0.25">
      <c r="A9562" t="s">
        <v>163</v>
      </c>
      <c r="B9562" s="1" t="s">
        <v>444</v>
      </c>
      <c r="C9562">
        <v>2010</v>
      </c>
      <c r="D9562" s="15">
        <f>DATE(cars[[#This Row],[year_1]],1,1)</f>
        <v>40179</v>
      </c>
      <c r="E9562" t="s">
        <v>29</v>
      </c>
      <c r="F9562" s="4">
        <v>210</v>
      </c>
      <c r="G9562">
        <v>6</v>
      </c>
      <c r="H9562" t="s">
        <v>33</v>
      </c>
      <c r="I9562" t="s">
        <v>19</v>
      </c>
      <c r="J9562">
        <v>4</v>
      </c>
      <c r="K9562" t="s">
        <v>101</v>
      </c>
      <c r="L9562" t="s">
        <v>21</v>
      </c>
      <c r="M9562" t="s">
        <v>196</v>
      </c>
      <c r="N9562">
        <v>20</v>
      </c>
      <c r="O9562">
        <v>14</v>
      </c>
      <c r="P9562">
        <v>5657</v>
      </c>
      <c r="Q9562">
        <v>28210</v>
      </c>
    </row>
    <row r="9563" spans="1:17" x14ac:dyDescent="0.25">
      <c r="A9563" t="s">
        <v>64</v>
      </c>
      <c r="B9563" s="1" t="s">
        <v>773</v>
      </c>
      <c r="C9563">
        <v>2007</v>
      </c>
      <c r="D9563" s="15">
        <f>DATE(cars[[#This Row],[year_1]],1,1)</f>
        <v>39083</v>
      </c>
      <c r="E9563" t="s">
        <v>29</v>
      </c>
      <c r="F9563" s="4">
        <v>210</v>
      </c>
      <c r="G9563">
        <v>6</v>
      </c>
      <c r="H9563" t="s">
        <v>18</v>
      </c>
      <c r="I9563" t="s">
        <v>19</v>
      </c>
      <c r="J9563">
        <v>4</v>
      </c>
      <c r="K9563" t="s">
        <v>49</v>
      </c>
      <c r="L9563" t="s">
        <v>21</v>
      </c>
      <c r="M9563" t="s">
        <v>214</v>
      </c>
      <c r="N9563">
        <v>20</v>
      </c>
      <c r="O9563">
        <v>14</v>
      </c>
      <c r="P9563">
        <v>436</v>
      </c>
      <c r="Q9563">
        <v>19890</v>
      </c>
    </row>
    <row r="9564" spans="1:17" x14ac:dyDescent="0.25">
      <c r="A9564" t="s">
        <v>64</v>
      </c>
      <c r="B9564" s="1" t="s">
        <v>773</v>
      </c>
      <c r="C9564">
        <v>2007</v>
      </c>
      <c r="D9564" s="15">
        <f>DATE(cars[[#This Row],[year_1]],1,1)</f>
        <v>39083</v>
      </c>
      <c r="E9564" t="s">
        <v>29</v>
      </c>
      <c r="F9564" s="4">
        <v>210</v>
      </c>
      <c r="G9564">
        <v>6</v>
      </c>
      <c r="H9564" t="s">
        <v>33</v>
      </c>
      <c r="I9564" t="s">
        <v>91</v>
      </c>
      <c r="J9564">
        <v>4</v>
      </c>
      <c r="K9564" t="s">
        <v>49</v>
      </c>
      <c r="L9564" t="s">
        <v>21</v>
      </c>
      <c r="M9564" t="s">
        <v>196</v>
      </c>
      <c r="N9564">
        <v>18</v>
      </c>
      <c r="O9564">
        <v>14</v>
      </c>
      <c r="P9564">
        <v>436</v>
      </c>
      <c r="Q9564">
        <v>26855</v>
      </c>
    </row>
    <row r="9565" spans="1:17" x14ac:dyDescent="0.25">
      <c r="A9565" t="s">
        <v>64</v>
      </c>
      <c r="B9565" s="1" t="s">
        <v>773</v>
      </c>
      <c r="C9565">
        <v>2008</v>
      </c>
      <c r="D9565" s="15">
        <f>DATE(cars[[#This Row],[year_1]],1,1)</f>
        <v>39448</v>
      </c>
      <c r="E9565" t="s">
        <v>29</v>
      </c>
      <c r="F9565" s="4">
        <v>210</v>
      </c>
      <c r="G9565">
        <v>6</v>
      </c>
      <c r="H9565" t="s">
        <v>33</v>
      </c>
      <c r="I9565" t="s">
        <v>91</v>
      </c>
      <c r="J9565">
        <v>4</v>
      </c>
      <c r="K9565" t="s">
        <v>49</v>
      </c>
      <c r="L9565" t="s">
        <v>21</v>
      </c>
      <c r="M9565" t="s">
        <v>196</v>
      </c>
      <c r="N9565">
        <v>18</v>
      </c>
      <c r="O9565">
        <v>14</v>
      </c>
      <c r="P9565">
        <v>436</v>
      </c>
      <c r="Q9565">
        <v>28780</v>
      </c>
    </row>
    <row r="9566" spans="1:17" x14ac:dyDescent="0.25">
      <c r="A9566" t="s">
        <v>64</v>
      </c>
      <c r="B9566" s="1" t="s">
        <v>773</v>
      </c>
      <c r="C9566">
        <v>2009</v>
      </c>
      <c r="D9566" s="15">
        <f>DATE(cars[[#This Row],[year_1]],1,1)</f>
        <v>39814</v>
      </c>
      <c r="E9566" t="s">
        <v>29</v>
      </c>
      <c r="F9566" s="4">
        <v>210</v>
      </c>
      <c r="G9566">
        <v>6</v>
      </c>
      <c r="H9566" t="s">
        <v>33</v>
      </c>
      <c r="I9566" t="s">
        <v>91</v>
      </c>
      <c r="J9566">
        <v>4</v>
      </c>
      <c r="K9566" t="s">
        <v>49</v>
      </c>
      <c r="L9566" t="s">
        <v>21</v>
      </c>
      <c r="M9566" t="s">
        <v>196</v>
      </c>
      <c r="N9566">
        <v>18</v>
      </c>
      <c r="O9566">
        <v>14</v>
      </c>
      <c r="P9566">
        <v>436</v>
      </c>
      <c r="Q9566">
        <v>29425</v>
      </c>
    </row>
    <row r="9567" spans="1:17" x14ac:dyDescent="0.25">
      <c r="A9567" t="s">
        <v>199</v>
      </c>
      <c r="B9567" s="1" t="s">
        <v>780</v>
      </c>
      <c r="C9567">
        <v>2010</v>
      </c>
      <c r="D9567" s="15">
        <f>DATE(cars[[#This Row],[year_1]],1,1)</f>
        <v>40179</v>
      </c>
      <c r="E9567" t="s">
        <v>29</v>
      </c>
      <c r="F9567" s="4">
        <v>215</v>
      </c>
      <c r="G9567">
        <v>6</v>
      </c>
      <c r="H9567" t="s">
        <v>33</v>
      </c>
      <c r="I9567" t="s">
        <v>19</v>
      </c>
      <c r="J9567">
        <v>4</v>
      </c>
      <c r="K9567" t="s">
        <v>45</v>
      </c>
      <c r="L9567" t="s">
        <v>63</v>
      </c>
      <c r="M9567" t="s">
        <v>196</v>
      </c>
      <c r="N9567">
        <v>20</v>
      </c>
      <c r="O9567">
        <v>14</v>
      </c>
      <c r="P9567">
        <v>1851</v>
      </c>
      <c r="Q9567">
        <v>24665</v>
      </c>
    </row>
    <row r="9568" spans="1:17" x14ac:dyDescent="0.25">
      <c r="A9568" t="s">
        <v>199</v>
      </c>
      <c r="B9568" s="1" t="s">
        <v>780</v>
      </c>
      <c r="C9568">
        <v>2010</v>
      </c>
      <c r="D9568" s="15">
        <f>DATE(cars[[#This Row],[year_1]],1,1)</f>
        <v>40179</v>
      </c>
      <c r="E9568" t="s">
        <v>29</v>
      </c>
      <c r="F9568" s="4">
        <v>215</v>
      </c>
      <c r="G9568">
        <v>6</v>
      </c>
      <c r="H9568" t="s">
        <v>33</v>
      </c>
      <c r="I9568" t="s">
        <v>19</v>
      </c>
      <c r="J9568">
        <v>2</v>
      </c>
      <c r="K9568" t="s">
        <v>45</v>
      </c>
      <c r="L9568" t="s">
        <v>63</v>
      </c>
      <c r="M9568" t="s">
        <v>213</v>
      </c>
      <c r="N9568">
        <v>20</v>
      </c>
      <c r="O9568">
        <v>14</v>
      </c>
      <c r="P9568">
        <v>1851</v>
      </c>
      <c r="Q9568">
        <v>20610</v>
      </c>
    </row>
    <row r="9569" spans="1:17" x14ac:dyDescent="0.25">
      <c r="A9569" t="s">
        <v>199</v>
      </c>
      <c r="B9569" s="1" t="s">
        <v>780</v>
      </c>
      <c r="C9569">
        <v>2010</v>
      </c>
      <c r="D9569" s="15">
        <f>DATE(cars[[#This Row],[year_1]],1,1)</f>
        <v>40179</v>
      </c>
      <c r="E9569" t="s">
        <v>29</v>
      </c>
      <c r="F9569" s="4">
        <v>215</v>
      </c>
      <c r="G9569">
        <v>6</v>
      </c>
      <c r="H9569" t="s">
        <v>33</v>
      </c>
      <c r="I9569" t="s">
        <v>19</v>
      </c>
      <c r="J9569">
        <v>2</v>
      </c>
      <c r="K9569" t="s">
        <v>45</v>
      </c>
      <c r="L9569" t="s">
        <v>63</v>
      </c>
      <c r="M9569" t="s">
        <v>213</v>
      </c>
      <c r="N9569">
        <v>20</v>
      </c>
      <c r="O9569">
        <v>14</v>
      </c>
      <c r="P9569">
        <v>1851</v>
      </c>
      <c r="Q9569">
        <v>20910</v>
      </c>
    </row>
    <row r="9570" spans="1:17" x14ac:dyDescent="0.25">
      <c r="A9570" t="s">
        <v>40</v>
      </c>
      <c r="B9570" s="1" t="s">
        <v>62</v>
      </c>
      <c r="C9570">
        <v>1992</v>
      </c>
      <c r="D9570" s="15">
        <f>DATE(cars[[#This Row],[year_1]],1,1)</f>
        <v>33604</v>
      </c>
      <c r="E9570" t="s">
        <v>29</v>
      </c>
      <c r="F9570" s="4">
        <v>228</v>
      </c>
      <c r="G9570">
        <v>6</v>
      </c>
      <c r="H9570" t="s">
        <v>33</v>
      </c>
      <c r="I9570" t="s">
        <v>19</v>
      </c>
      <c r="J9570">
        <v>4</v>
      </c>
      <c r="K9570" t="s">
        <v>27</v>
      </c>
      <c r="L9570" t="s">
        <v>63</v>
      </c>
      <c r="M9570" t="s">
        <v>32</v>
      </c>
      <c r="N9570">
        <v>17</v>
      </c>
      <c r="O9570">
        <v>14</v>
      </c>
      <c r="P9570">
        <v>617</v>
      </c>
      <c r="Q9570">
        <v>2377</v>
      </c>
    </row>
    <row r="9571" spans="1:17" x14ac:dyDescent="0.25">
      <c r="A9571" t="s">
        <v>40</v>
      </c>
      <c r="B9571" s="1" t="s">
        <v>62</v>
      </c>
      <c r="C9571">
        <v>1993</v>
      </c>
      <c r="D9571" s="15">
        <f>DATE(cars[[#This Row],[year_1]],1,1)</f>
        <v>33970</v>
      </c>
      <c r="E9571" t="s">
        <v>29</v>
      </c>
      <c r="F9571" s="4">
        <v>228</v>
      </c>
      <c r="G9571">
        <v>6</v>
      </c>
      <c r="H9571" t="s">
        <v>33</v>
      </c>
      <c r="I9571" t="s">
        <v>19</v>
      </c>
      <c r="J9571">
        <v>4</v>
      </c>
      <c r="K9571" t="s">
        <v>27</v>
      </c>
      <c r="L9571" t="s">
        <v>63</v>
      </c>
      <c r="M9571" t="s">
        <v>32</v>
      </c>
      <c r="N9571">
        <v>18</v>
      </c>
      <c r="O9571">
        <v>14</v>
      </c>
      <c r="P9571">
        <v>617</v>
      </c>
      <c r="Q9571">
        <v>2540</v>
      </c>
    </row>
    <row r="9572" spans="1:17" x14ac:dyDescent="0.25">
      <c r="A9572" t="s">
        <v>40</v>
      </c>
      <c r="B9572" s="1" t="s">
        <v>62</v>
      </c>
      <c r="C9572">
        <v>1991</v>
      </c>
      <c r="D9572" s="15">
        <f>DATE(cars[[#This Row],[year_1]],1,1)</f>
        <v>33239</v>
      </c>
      <c r="E9572" t="s">
        <v>29</v>
      </c>
      <c r="F9572" s="4">
        <v>228</v>
      </c>
      <c r="G9572">
        <v>6</v>
      </c>
      <c r="H9572" t="s">
        <v>18</v>
      </c>
      <c r="I9572" t="s">
        <v>19</v>
      </c>
      <c r="J9572">
        <v>2</v>
      </c>
      <c r="K9572" t="s">
        <v>24</v>
      </c>
      <c r="L9572" t="s">
        <v>21</v>
      </c>
      <c r="M9572" t="s">
        <v>25</v>
      </c>
      <c r="N9572">
        <v>21</v>
      </c>
      <c r="O9572">
        <v>14</v>
      </c>
      <c r="P9572">
        <v>617</v>
      </c>
      <c r="Q9572">
        <v>3552</v>
      </c>
    </row>
    <row r="9573" spans="1:17" x14ac:dyDescent="0.25">
      <c r="A9573" t="s">
        <v>40</v>
      </c>
      <c r="B9573" s="1" t="s">
        <v>62</v>
      </c>
      <c r="C9573">
        <v>1993</v>
      </c>
      <c r="D9573" s="15">
        <f>DATE(cars[[#This Row],[year_1]],1,1)</f>
        <v>33970</v>
      </c>
      <c r="E9573" t="s">
        <v>29</v>
      </c>
      <c r="F9573" s="4">
        <v>228</v>
      </c>
      <c r="G9573">
        <v>6</v>
      </c>
      <c r="H9573" t="s">
        <v>18</v>
      </c>
      <c r="I9573" t="s">
        <v>19</v>
      </c>
      <c r="J9573">
        <v>2</v>
      </c>
      <c r="K9573" t="s">
        <v>24</v>
      </c>
      <c r="L9573" t="s">
        <v>21</v>
      </c>
      <c r="M9573" t="s">
        <v>25</v>
      </c>
      <c r="N9573">
        <v>21</v>
      </c>
      <c r="O9573">
        <v>14</v>
      </c>
      <c r="P9573">
        <v>617</v>
      </c>
      <c r="Q9573">
        <v>4174</v>
      </c>
    </row>
    <row r="9574" spans="1:17" x14ac:dyDescent="0.25">
      <c r="A9574" t="s">
        <v>186</v>
      </c>
      <c r="B9574" s="1" t="s">
        <v>288</v>
      </c>
      <c r="C9574">
        <v>1997</v>
      </c>
      <c r="D9574" s="15">
        <f>DATE(cars[[#This Row],[year_1]],1,1)</f>
        <v>35431</v>
      </c>
      <c r="E9574" t="s">
        <v>29</v>
      </c>
      <c r="F9574" s="4">
        <v>230</v>
      </c>
      <c r="G9574">
        <v>8</v>
      </c>
      <c r="H9574" t="s">
        <v>18</v>
      </c>
      <c r="I9574" t="s">
        <v>19</v>
      </c>
      <c r="J9574">
        <v>2</v>
      </c>
      <c r="K9574" t="s">
        <v>49</v>
      </c>
      <c r="L9574" t="s">
        <v>63</v>
      </c>
      <c r="M9574" t="s">
        <v>214</v>
      </c>
      <c r="N9574">
        <v>19</v>
      </c>
      <c r="O9574">
        <v>14</v>
      </c>
      <c r="P9574">
        <v>1385</v>
      </c>
      <c r="Q9574">
        <v>2668</v>
      </c>
    </row>
    <row r="9575" spans="1:17" x14ac:dyDescent="0.25">
      <c r="A9575" t="s">
        <v>186</v>
      </c>
      <c r="B9575" s="1" t="s">
        <v>288</v>
      </c>
      <c r="C9575">
        <v>1997</v>
      </c>
      <c r="D9575" s="15">
        <f>DATE(cars[[#This Row],[year_1]],1,1)</f>
        <v>35431</v>
      </c>
      <c r="E9575" t="s">
        <v>29</v>
      </c>
      <c r="F9575" s="4">
        <v>230</v>
      </c>
      <c r="G9575">
        <v>8</v>
      </c>
      <c r="H9575" t="s">
        <v>18</v>
      </c>
      <c r="I9575" t="s">
        <v>19</v>
      </c>
      <c r="J9575">
        <v>2</v>
      </c>
      <c r="K9575" t="s">
        <v>49</v>
      </c>
      <c r="L9575" t="s">
        <v>63</v>
      </c>
      <c r="M9575" t="s">
        <v>214</v>
      </c>
      <c r="N9575">
        <v>19</v>
      </c>
      <c r="O9575">
        <v>14</v>
      </c>
      <c r="P9575">
        <v>1385</v>
      </c>
      <c r="Q9575">
        <v>2891</v>
      </c>
    </row>
    <row r="9576" spans="1:17" x14ac:dyDescent="0.25">
      <c r="A9576" t="s">
        <v>163</v>
      </c>
      <c r="B9576" s="1" t="s">
        <v>451</v>
      </c>
      <c r="C9576">
        <v>2004</v>
      </c>
      <c r="D9576" s="15">
        <f>DATE(cars[[#This Row],[year_1]],1,1)</f>
        <v>37987</v>
      </c>
      <c r="E9576" t="s">
        <v>29</v>
      </c>
      <c r="F9576" s="4">
        <v>231</v>
      </c>
      <c r="G9576">
        <v>8</v>
      </c>
      <c r="H9576" t="s">
        <v>33</v>
      </c>
      <c r="I9576" t="s">
        <v>19</v>
      </c>
      <c r="J9576">
        <v>4</v>
      </c>
      <c r="K9576" t="s">
        <v>49</v>
      </c>
      <c r="L9576" t="s">
        <v>63</v>
      </c>
      <c r="M9576" t="s">
        <v>214</v>
      </c>
      <c r="N9576">
        <v>18</v>
      </c>
      <c r="O9576">
        <v>14</v>
      </c>
      <c r="P9576">
        <v>5657</v>
      </c>
      <c r="Q9576">
        <v>22595</v>
      </c>
    </row>
    <row r="9577" spans="1:17" x14ac:dyDescent="0.25">
      <c r="A9577" t="s">
        <v>163</v>
      </c>
      <c r="B9577" s="1" t="s">
        <v>451</v>
      </c>
      <c r="C9577">
        <v>2004</v>
      </c>
      <c r="D9577" s="15">
        <f>DATE(cars[[#This Row],[year_1]],1,1)</f>
        <v>37987</v>
      </c>
      <c r="E9577" t="s">
        <v>29</v>
      </c>
      <c r="F9577" s="4">
        <v>231</v>
      </c>
      <c r="G9577">
        <v>8</v>
      </c>
      <c r="H9577" t="s">
        <v>33</v>
      </c>
      <c r="I9577" t="s">
        <v>19</v>
      </c>
      <c r="J9577">
        <v>4</v>
      </c>
      <c r="K9577" t="s">
        <v>49</v>
      </c>
      <c r="L9577" t="s">
        <v>63</v>
      </c>
      <c r="M9577" t="s">
        <v>214</v>
      </c>
      <c r="N9577">
        <v>18</v>
      </c>
      <c r="O9577">
        <v>14</v>
      </c>
      <c r="P9577">
        <v>5657</v>
      </c>
      <c r="Q9577">
        <v>25460</v>
      </c>
    </row>
    <row r="9578" spans="1:17" x14ac:dyDescent="0.25">
      <c r="A9578" t="s">
        <v>64</v>
      </c>
      <c r="B9578" s="1" t="s">
        <v>773</v>
      </c>
      <c r="C9578">
        <v>2007</v>
      </c>
      <c r="D9578" s="15">
        <f>DATE(cars[[#This Row],[year_1]],1,1)</f>
        <v>39083</v>
      </c>
      <c r="E9578" t="s">
        <v>29</v>
      </c>
      <c r="F9578" s="4">
        <v>235</v>
      </c>
      <c r="G9578">
        <v>8</v>
      </c>
      <c r="H9578" t="s">
        <v>33</v>
      </c>
      <c r="I9578" t="s">
        <v>19</v>
      </c>
      <c r="J9578">
        <v>4</v>
      </c>
      <c r="K9578" t="s">
        <v>49</v>
      </c>
      <c r="L9578" t="s">
        <v>21</v>
      </c>
      <c r="M9578" t="s">
        <v>196</v>
      </c>
      <c r="N9578">
        <v>19</v>
      </c>
      <c r="O9578">
        <v>14</v>
      </c>
      <c r="P9578">
        <v>436</v>
      </c>
      <c r="Q9578">
        <v>24005</v>
      </c>
    </row>
    <row r="9579" spans="1:17" x14ac:dyDescent="0.25">
      <c r="A9579" t="s">
        <v>64</v>
      </c>
      <c r="B9579" s="1" t="s">
        <v>773</v>
      </c>
      <c r="C9579">
        <v>2007</v>
      </c>
      <c r="D9579" s="15">
        <f>DATE(cars[[#This Row],[year_1]],1,1)</f>
        <v>39083</v>
      </c>
      <c r="E9579" t="s">
        <v>29</v>
      </c>
      <c r="F9579" s="4">
        <v>235</v>
      </c>
      <c r="G9579">
        <v>8</v>
      </c>
      <c r="H9579" t="s">
        <v>33</v>
      </c>
      <c r="I9579" t="s">
        <v>91</v>
      </c>
      <c r="J9579">
        <v>4</v>
      </c>
      <c r="K9579" t="s">
        <v>49</v>
      </c>
      <c r="L9579" t="s">
        <v>21</v>
      </c>
      <c r="M9579" t="s">
        <v>196</v>
      </c>
      <c r="N9579">
        <v>19</v>
      </c>
      <c r="O9579">
        <v>14</v>
      </c>
      <c r="P9579">
        <v>436</v>
      </c>
      <c r="Q9579">
        <v>28445</v>
      </c>
    </row>
    <row r="9580" spans="1:17" x14ac:dyDescent="0.25">
      <c r="A9580" t="s">
        <v>549</v>
      </c>
      <c r="B9580" s="1" t="s">
        <v>550</v>
      </c>
      <c r="C9580">
        <v>2010</v>
      </c>
      <c r="D9580" s="15">
        <f>DATE(cars[[#This Row],[year_1]],1,1)</f>
        <v>40179</v>
      </c>
      <c r="E9580" t="s">
        <v>29</v>
      </c>
      <c r="F9580" s="4">
        <v>239</v>
      </c>
      <c r="G9580">
        <v>5</v>
      </c>
      <c r="H9580" t="s">
        <v>18</v>
      </c>
      <c r="I9580" t="s">
        <v>91</v>
      </c>
      <c r="J9580">
        <v>4</v>
      </c>
      <c r="K9580" t="s">
        <v>27</v>
      </c>
      <c r="L9580" t="s">
        <v>31</v>
      </c>
      <c r="M9580" t="s">
        <v>90</v>
      </c>
      <c r="N9580">
        <v>18</v>
      </c>
      <c r="O9580">
        <v>14</v>
      </c>
      <c r="P9580">
        <v>130</v>
      </c>
      <c r="Q9580">
        <v>33390</v>
      </c>
    </row>
    <row r="9581" spans="1:17" x14ac:dyDescent="0.25">
      <c r="A9581" t="s">
        <v>549</v>
      </c>
      <c r="B9581" s="1" t="s">
        <v>550</v>
      </c>
      <c r="C9581">
        <v>2010</v>
      </c>
      <c r="D9581" s="15">
        <f>DATE(cars[[#This Row],[year_1]],1,1)</f>
        <v>40179</v>
      </c>
      <c r="E9581" t="s">
        <v>29</v>
      </c>
      <c r="F9581" s="4">
        <v>239</v>
      </c>
      <c r="G9581">
        <v>5</v>
      </c>
      <c r="H9581" t="s">
        <v>33</v>
      </c>
      <c r="I9581" t="s">
        <v>91</v>
      </c>
      <c r="J9581">
        <v>4</v>
      </c>
      <c r="K9581" t="s">
        <v>27</v>
      </c>
      <c r="L9581" t="s">
        <v>31</v>
      </c>
      <c r="M9581" t="s">
        <v>90</v>
      </c>
      <c r="N9581">
        <v>18</v>
      </c>
      <c r="O9581">
        <v>14</v>
      </c>
      <c r="P9581">
        <v>130</v>
      </c>
      <c r="Q9581">
        <v>38365</v>
      </c>
    </row>
    <row r="9582" spans="1:17" x14ac:dyDescent="0.25">
      <c r="A9582" t="s">
        <v>549</v>
      </c>
      <c r="B9582" s="1" t="s">
        <v>550</v>
      </c>
      <c r="C9582">
        <v>2010</v>
      </c>
      <c r="D9582" s="15">
        <f>DATE(cars[[#This Row],[year_1]],1,1)</f>
        <v>40179</v>
      </c>
      <c r="E9582" t="s">
        <v>29</v>
      </c>
      <c r="F9582" s="4">
        <v>239</v>
      </c>
      <c r="G9582">
        <v>5</v>
      </c>
      <c r="H9582" t="s">
        <v>18</v>
      </c>
      <c r="I9582" t="s">
        <v>91</v>
      </c>
      <c r="J9582">
        <v>4</v>
      </c>
      <c r="K9582" t="s">
        <v>127</v>
      </c>
      <c r="L9582" t="s">
        <v>31</v>
      </c>
      <c r="M9582" t="s">
        <v>90</v>
      </c>
      <c r="N9582">
        <v>18</v>
      </c>
      <c r="O9582">
        <v>14</v>
      </c>
      <c r="P9582">
        <v>130</v>
      </c>
      <c r="Q9582">
        <v>35960</v>
      </c>
    </row>
    <row r="9583" spans="1:17" x14ac:dyDescent="0.25">
      <c r="A9583" t="s">
        <v>549</v>
      </c>
      <c r="B9583" s="1" t="s">
        <v>551</v>
      </c>
      <c r="C9583">
        <v>2009</v>
      </c>
      <c r="D9583" s="15">
        <f>DATE(cars[[#This Row],[year_1]],1,1)</f>
        <v>39814</v>
      </c>
      <c r="E9583" t="s">
        <v>29</v>
      </c>
      <c r="F9583" s="4">
        <v>239</v>
      </c>
      <c r="G9583">
        <v>5</v>
      </c>
      <c r="H9583" t="s">
        <v>18</v>
      </c>
      <c r="I9583" t="s">
        <v>91</v>
      </c>
      <c r="J9583">
        <v>4</v>
      </c>
      <c r="K9583" t="s">
        <v>129</v>
      </c>
      <c r="L9583" t="s">
        <v>21</v>
      </c>
      <c r="M9583" t="s">
        <v>196</v>
      </c>
      <c r="N9583">
        <v>18</v>
      </c>
      <c r="O9583">
        <v>14</v>
      </c>
      <c r="P9583">
        <v>130</v>
      </c>
      <c r="Q9583">
        <v>30750</v>
      </c>
    </row>
    <row r="9584" spans="1:17" x14ac:dyDescent="0.25">
      <c r="A9584" t="s">
        <v>549</v>
      </c>
      <c r="B9584" s="1" t="s">
        <v>551</v>
      </c>
      <c r="C9584">
        <v>2010</v>
      </c>
      <c r="D9584" s="15">
        <f>DATE(cars[[#This Row],[year_1]],1,1)</f>
        <v>40179</v>
      </c>
      <c r="E9584" t="s">
        <v>29</v>
      </c>
      <c r="F9584" s="4">
        <v>239</v>
      </c>
      <c r="G9584">
        <v>5</v>
      </c>
      <c r="H9584" t="s">
        <v>18</v>
      </c>
      <c r="I9584" t="s">
        <v>91</v>
      </c>
      <c r="J9584">
        <v>4</v>
      </c>
      <c r="K9584" t="s">
        <v>426</v>
      </c>
      <c r="L9584" t="s">
        <v>21</v>
      </c>
      <c r="M9584" t="s">
        <v>196</v>
      </c>
      <c r="N9584">
        <v>18</v>
      </c>
      <c r="O9584">
        <v>14</v>
      </c>
      <c r="P9584">
        <v>130</v>
      </c>
      <c r="Q9584">
        <v>30915</v>
      </c>
    </row>
    <row r="9585" spans="1:17" x14ac:dyDescent="0.25">
      <c r="A9585" t="s">
        <v>549</v>
      </c>
      <c r="B9585" s="1" t="s">
        <v>551</v>
      </c>
      <c r="C9585">
        <v>2010</v>
      </c>
      <c r="D9585" s="15">
        <f>DATE(cars[[#This Row],[year_1]],1,1)</f>
        <v>40179</v>
      </c>
      <c r="E9585" t="s">
        <v>29</v>
      </c>
      <c r="F9585" s="4">
        <v>239</v>
      </c>
      <c r="G9585">
        <v>5</v>
      </c>
      <c r="H9585" t="s">
        <v>33</v>
      </c>
      <c r="I9585" t="s">
        <v>91</v>
      </c>
      <c r="J9585">
        <v>4</v>
      </c>
      <c r="K9585" t="s">
        <v>426</v>
      </c>
      <c r="L9585" t="s">
        <v>21</v>
      </c>
      <c r="M9585" t="s">
        <v>196</v>
      </c>
      <c r="N9585">
        <v>18</v>
      </c>
      <c r="O9585">
        <v>14</v>
      </c>
      <c r="P9585">
        <v>130</v>
      </c>
      <c r="Q9585">
        <v>36355</v>
      </c>
    </row>
    <row r="9586" spans="1:17" x14ac:dyDescent="0.25">
      <c r="A9586" t="s">
        <v>549</v>
      </c>
      <c r="B9586" s="1" t="s">
        <v>551</v>
      </c>
      <c r="C9586">
        <v>2010</v>
      </c>
      <c r="D9586" s="15">
        <f>DATE(cars[[#This Row],[year_1]],1,1)</f>
        <v>40179</v>
      </c>
      <c r="E9586" t="s">
        <v>29</v>
      </c>
      <c r="F9586" s="4">
        <v>239</v>
      </c>
      <c r="G9586">
        <v>5</v>
      </c>
      <c r="H9586" t="s">
        <v>18</v>
      </c>
      <c r="I9586" t="s">
        <v>91</v>
      </c>
      <c r="J9586">
        <v>4</v>
      </c>
      <c r="K9586" t="s">
        <v>426</v>
      </c>
      <c r="L9586" t="s">
        <v>21</v>
      </c>
      <c r="M9586" t="s">
        <v>196</v>
      </c>
      <c r="N9586">
        <v>18</v>
      </c>
      <c r="O9586">
        <v>14</v>
      </c>
      <c r="P9586">
        <v>130</v>
      </c>
      <c r="Q9586">
        <v>33485</v>
      </c>
    </row>
    <row r="9587" spans="1:17" x14ac:dyDescent="0.25">
      <c r="A9587" t="s">
        <v>438</v>
      </c>
      <c r="B9587" s="1" t="s">
        <v>762</v>
      </c>
      <c r="C9587">
        <v>2001</v>
      </c>
      <c r="D9587" s="15">
        <f>DATE(cars[[#This Row],[year_1]],1,1)</f>
        <v>36892</v>
      </c>
      <c r="E9587" t="s">
        <v>17</v>
      </c>
      <c r="F9587" s="4">
        <v>240</v>
      </c>
      <c r="G9587">
        <v>6</v>
      </c>
      <c r="H9587" t="s">
        <v>33</v>
      </c>
      <c r="I9587" t="s">
        <v>19</v>
      </c>
      <c r="J9587">
        <v>4</v>
      </c>
      <c r="K9587" t="s">
        <v>27</v>
      </c>
      <c r="L9587" t="s">
        <v>31</v>
      </c>
      <c r="M9587" t="s">
        <v>90</v>
      </c>
      <c r="N9587">
        <v>18</v>
      </c>
      <c r="O9587">
        <v>14</v>
      </c>
      <c r="P9587">
        <v>190</v>
      </c>
      <c r="Q9587">
        <v>34150</v>
      </c>
    </row>
    <row r="9588" spans="1:17" x14ac:dyDescent="0.25">
      <c r="A9588" t="s">
        <v>438</v>
      </c>
      <c r="B9588" s="1" t="s">
        <v>762</v>
      </c>
      <c r="C9588">
        <v>2001</v>
      </c>
      <c r="D9588" s="15">
        <f>DATE(cars[[#This Row],[year_1]],1,1)</f>
        <v>36892</v>
      </c>
      <c r="E9588" t="s">
        <v>17</v>
      </c>
      <c r="F9588" s="4">
        <v>240</v>
      </c>
      <c r="G9588">
        <v>6</v>
      </c>
      <c r="H9588" t="s">
        <v>33</v>
      </c>
      <c r="I9588" t="s">
        <v>91</v>
      </c>
      <c r="J9588">
        <v>4</v>
      </c>
      <c r="K9588" t="s">
        <v>27</v>
      </c>
      <c r="L9588" t="s">
        <v>31</v>
      </c>
      <c r="M9588" t="s">
        <v>90</v>
      </c>
      <c r="N9588">
        <v>17</v>
      </c>
      <c r="O9588">
        <v>14</v>
      </c>
      <c r="P9588">
        <v>190</v>
      </c>
      <c r="Q9588">
        <v>35550</v>
      </c>
    </row>
    <row r="9589" spans="1:17" x14ac:dyDescent="0.25">
      <c r="A9589" t="s">
        <v>438</v>
      </c>
      <c r="B9589" s="1" t="s">
        <v>762</v>
      </c>
      <c r="C9589">
        <v>2002</v>
      </c>
      <c r="D9589" s="15">
        <f>DATE(cars[[#This Row],[year_1]],1,1)</f>
        <v>37257</v>
      </c>
      <c r="E9589" t="s">
        <v>17</v>
      </c>
      <c r="F9589" s="4">
        <v>240</v>
      </c>
      <c r="G9589">
        <v>6</v>
      </c>
      <c r="H9589" t="s">
        <v>33</v>
      </c>
      <c r="I9589" t="s">
        <v>19</v>
      </c>
      <c r="J9589">
        <v>4</v>
      </c>
      <c r="K9589" t="s">
        <v>27</v>
      </c>
      <c r="L9589" t="s">
        <v>31</v>
      </c>
      <c r="M9589" t="s">
        <v>90</v>
      </c>
      <c r="N9589">
        <v>18</v>
      </c>
      <c r="O9589">
        <v>14</v>
      </c>
      <c r="P9589">
        <v>190</v>
      </c>
      <c r="Q9589">
        <v>34150</v>
      </c>
    </row>
    <row r="9590" spans="1:17" x14ac:dyDescent="0.25">
      <c r="A9590" t="s">
        <v>438</v>
      </c>
      <c r="B9590" s="1" t="s">
        <v>762</v>
      </c>
      <c r="C9590">
        <v>2003</v>
      </c>
      <c r="D9590" s="15">
        <f>DATE(cars[[#This Row],[year_1]],1,1)</f>
        <v>37622</v>
      </c>
      <c r="E9590" t="s">
        <v>17</v>
      </c>
      <c r="F9590" s="4">
        <v>240</v>
      </c>
      <c r="G9590">
        <v>6</v>
      </c>
      <c r="H9590" t="s">
        <v>33</v>
      </c>
      <c r="I9590" t="s">
        <v>19</v>
      </c>
      <c r="J9590">
        <v>4</v>
      </c>
      <c r="K9590" t="s">
        <v>27</v>
      </c>
      <c r="L9590" t="s">
        <v>31</v>
      </c>
      <c r="M9590" t="s">
        <v>90</v>
      </c>
      <c r="N9590">
        <v>19</v>
      </c>
      <c r="O9590">
        <v>14</v>
      </c>
      <c r="P9590">
        <v>190</v>
      </c>
      <c r="Q9590">
        <v>34750</v>
      </c>
    </row>
    <row r="9591" spans="1:17" x14ac:dyDescent="0.25">
      <c r="A9591" t="s">
        <v>438</v>
      </c>
      <c r="B9591" s="1" t="s">
        <v>762</v>
      </c>
      <c r="C9591">
        <v>2003</v>
      </c>
      <c r="D9591" s="15">
        <f>DATE(cars[[#This Row],[year_1]],1,1)</f>
        <v>37622</v>
      </c>
      <c r="E9591" t="s">
        <v>17</v>
      </c>
      <c r="F9591" s="4">
        <v>240</v>
      </c>
      <c r="G9591">
        <v>6</v>
      </c>
      <c r="H9591" t="s">
        <v>33</v>
      </c>
      <c r="I9591" t="s">
        <v>91</v>
      </c>
      <c r="J9591">
        <v>4</v>
      </c>
      <c r="K9591" t="s">
        <v>27</v>
      </c>
      <c r="L9591" t="s">
        <v>31</v>
      </c>
      <c r="M9591" t="s">
        <v>90</v>
      </c>
      <c r="N9591">
        <v>18</v>
      </c>
      <c r="O9591">
        <v>14</v>
      </c>
      <c r="P9591">
        <v>190</v>
      </c>
      <c r="Q9591">
        <v>36150</v>
      </c>
    </row>
    <row r="9592" spans="1:17" x14ac:dyDescent="0.25">
      <c r="A9592" t="s">
        <v>549</v>
      </c>
      <c r="B9592" s="1" t="s">
        <v>550</v>
      </c>
      <c r="C9592">
        <v>2009</v>
      </c>
      <c r="D9592" s="15">
        <f>DATE(cars[[#This Row],[year_1]],1,1)</f>
        <v>39814</v>
      </c>
      <c r="E9592" t="s">
        <v>29</v>
      </c>
      <c r="F9592" s="4">
        <v>242</v>
      </c>
      <c r="G9592">
        <v>5</v>
      </c>
      <c r="H9592" t="s">
        <v>18</v>
      </c>
      <c r="I9592" t="s">
        <v>91</v>
      </c>
      <c r="J9592">
        <v>4</v>
      </c>
      <c r="K9592" t="s">
        <v>27</v>
      </c>
      <c r="L9592" t="s">
        <v>31</v>
      </c>
      <c r="M9592" t="s">
        <v>90</v>
      </c>
      <c r="N9592">
        <v>18</v>
      </c>
      <c r="O9592">
        <v>14</v>
      </c>
      <c r="P9592">
        <v>130</v>
      </c>
      <c r="Q9592">
        <v>33390</v>
      </c>
    </row>
    <row r="9593" spans="1:17" x14ac:dyDescent="0.25">
      <c r="A9593" t="s">
        <v>549</v>
      </c>
      <c r="B9593" s="1" t="s">
        <v>550</v>
      </c>
      <c r="C9593">
        <v>2009</v>
      </c>
      <c r="D9593" s="15">
        <f>DATE(cars[[#This Row],[year_1]],1,1)</f>
        <v>39814</v>
      </c>
      <c r="E9593" t="s">
        <v>29</v>
      </c>
      <c r="F9593" s="4">
        <v>242</v>
      </c>
      <c r="G9593">
        <v>5</v>
      </c>
      <c r="H9593" t="s">
        <v>33</v>
      </c>
      <c r="I9593" t="s">
        <v>91</v>
      </c>
      <c r="J9593">
        <v>4</v>
      </c>
      <c r="K9593" t="s">
        <v>27</v>
      </c>
      <c r="L9593" t="s">
        <v>31</v>
      </c>
      <c r="M9593" t="s">
        <v>90</v>
      </c>
      <c r="N9593">
        <v>18</v>
      </c>
      <c r="O9593">
        <v>14</v>
      </c>
      <c r="P9593">
        <v>130</v>
      </c>
      <c r="Q9593">
        <v>43130</v>
      </c>
    </row>
    <row r="9594" spans="1:17" x14ac:dyDescent="0.25">
      <c r="A9594" t="s">
        <v>28</v>
      </c>
      <c r="B9594" s="1" t="s">
        <v>169</v>
      </c>
      <c r="C9594">
        <v>2003</v>
      </c>
      <c r="D9594" s="15">
        <f>DATE(cars[[#This Row],[year_1]],1,1)</f>
        <v>37622</v>
      </c>
      <c r="E9594" t="s">
        <v>29</v>
      </c>
      <c r="F9594" s="4">
        <v>250</v>
      </c>
      <c r="G9594">
        <v>6</v>
      </c>
      <c r="H9594" t="s">
        <v>18</v>
      </c>
      <c r="I9594" t="s">
        <v>34</v>
      </c>
      <c r="J9594">
        <v>4</v>
      </c>
      <c r="K9594" t="s">
        <v>170</v>
      </c>
      <c r="L9594" t="s">
        <v>31</v>
      </c>
      <c r="M9594" t="s">
        <v>35</v>
      </c>
      <c r="N9594">
        <v>21</v>
      </c>
      <c r="O9594">
        <v>14</v>
      </c>
      <c r="P9594">
        <v>3105</v>
      </c>
      <c r="Q9594">
        <v>39950</v>
      </c>
    </row>
    <row r="9595" spans="1:17" x14ac:dyDescent="0.25">
      <c r="A9595" t="s">
        <v>28</v>
      </c>
      <c r="B9595" s="1" t="s">
        <v>169</v>
      </c>
      <c r="C9595">
        <v>2004</v>
      </c>
      <c r="D9595" s="15">
        <f>DATE(cars[[#This Row],[year_1]],1,1)</f>
        <v>37987</v>
      </c>
      <c r="E9595" t="s">
        <v>29</v>
      </c>
      <c r="F9595" s="4">
        <v>250</v>
      </c>
      <c r="G9595">
        <v>6</v>
      </c>
      <c r="H9595" t="s">
        <v>18</v>
      </c>
      <c r="I9595" t="s">
        <v>34</v>
      </c>
      <c r="J9595">
        <v>4</v>
      </c>
      <c r="K9595" t="s">
        <v>170</v>
      </c>
      <c r="L9595" t="s">
        <v>31</v>
      </c>
      <c r="M9595" t="s">
        <v>35</v>
      </c>
      <c r="N9595">
        <v>21</v>
      </c>
      <c r="O9595">
        <v>14</v>
      </c>
      <c r="P9595">
        <v>3105</v>
      </c>
      <c r="Q9595">
        <v>39950</v>
      </c>
    </row>
    <row r="9596" spans="1:17" x14ac:dyDescent="0.25">
      <c r="A9596" t="s">
        <v>28</v>
      </c>
      <c r="B9596" s="1" t="s">
        <v>169</v>
      </c>
      <c r="C9596">
        <v>2005</v>
      </c>
      <c r="D9596" s="15">
        <f>DATE(cars[[#This Row],[year_1]],1,1)</f>
        <v>38353</v>
      </c>
      <c r="E9596" t="s">
        <v>29</v>
      </c>
      <c r="F9596" s="4">
        <v>250</v>
      </c>
      <c r="G9596">
        <v>6</v>
      </c>
      <c r="H9596" t="s">
        <v>18</v>
      </c>
      <c r="I9596" t="s">
        <v>34</v>
      </c>
      <c r="J9596">
        <v>4</v>
      </c>
      <c r="K9596" t="s">
        <v>170</v>
      </c>
      <c r="L9596" t="s">
        <v>31</v>
      </c>
      <c r="M9596" t="s">
        <v>35</v>
      </c>
      <c r="N9596">
        <v>21</v>
      </c>
      <c r="O9596">
        <v>14</v>
      </c>
      <c r="P9596">
        <v>3105</v>
      </c>
      <c r="Q9596">
        <v>40250</v>
      </c>
    </row>
    <row r="9597" spans="1:17" x14ac:dyDescent="0.25">
      <c r="A9597" t="s">
        <v>43</v>
      </c>
      <c r="B9597" s="1" t="s">
        <v>723</v>
      </c>
      <c r="C9597">
        <v>2008</v>
      </c>
      <c r="D9597" s="15">
        <f>DATE(cars[[#This Row],[year_1]],1,1)</f>
        <v>39448</v>
      </c>
      <c r="E9597" t="s">
        <v>29</v>
      </c>
      <c r="F9597" s="4">
        <v>253</v>
      </c>
      <c r="G9597">
        <v>6</v>
      </c>
      <c r="H9597" t="s">
        <v>33</v>
      </c>
      <c r="I9597" t="s">
        <v>34</v>
      </c>
      <c r="J9597">
        <v>4</v>
      </c>
      <c r="K9597" t="s">
        <v>101</v>
      </c>
      <c r="L9597" t="s">
        <v>63</v>
      </c>
      <c r="M9597" t="s">
        <v>35</v>
      </c>
      <c r="N9597">
        <v>22</v>
      </c>
      <c r="O9597">
        <v>14</v>
      </c>
      <c r="P9597">
        <v>1013</v>
      </c>
      <c r="Q9597">
        <v>30310</v>
      </c>
    </row>
    <row r="9598" spans="1:17" x14ac:dyDescent="0.25">
      <c r="A9598" t="s">
        <v>43</v>
      </c>
      <c r="B9598" s="1" t="s">
        <v>723</v>
      </c>
      <c r="C9598">
        <v>2008</v>
      </c>
      <c r="D9598" s="15">
        <f>DATE(cars[[#This Row],[year_1]],1,1)</f>
        <v>39448</v>
      </c>
      <c r="E9598" t="s">
        <v>29</v>
      </c>
      <c r="F9598" s="4">
        <v>253</v>
      </c>
      <c r="G9598">
        <v>6</v>
      </c>
      <c r="H9598" t="s">
        <v>33</v>
      </c>
      <c r="I9598" t="s">
        <v>34</v>
      </c>
      <c r="J9598">
        <v>4</v>
      </c>
      <c r="K9598" t="s">
        <v>101</v>
      </c>
      <c r="L9598" t="s">
        <v>63</v>
      </c>
      <c r="M9598" t="s">
        <v>35</v>
      </c>
      <c r="N9598">
        <v>22</v>
      </c>
      <c r="O9598">
        <v>14</v>
      </c>
      <c r="P9598">
        <v>1013</v>
      </c>
      <c r="Q9598">
        <v>27225</v>
      </c>
    </row>
    <row r="9599" spans="1:17" x14ac:dyDescent="0.25">
      <c r="A9599" t="s">
        <v>43</v>
      </c>
      <c r="B9599" s="1" t="s">
        <v>723</v>
      </c>
      <c r="C9599">
        <v>2008</v>
      </c>
      <c r="D9599" s="15">
        <f>DATE(cars[[#This Row],[year_1]],1,1)</f>
        <v>39448</v>
      </c>
      <c r="E9599" t="s">
        <v>29</v>
      </c>
      <c r="F9599" s="4">
        <v>253</v>
      </c>
      <c r="G9599">
        <v>6</v>
      </c>
      <c r="H9599" t="s">
        <v>33</v>
      </c>
      <c r="I9599" t="s">
        <v>34</v>
      </c>
      <c r="J9599">
        <v>4</v>
      </c>
      <c r="K9599" t="s">
        <v>101</v>
      </c>
      <c r="L9599" t="s">
        <v>63</v>
      </c>
      <c r="M9599" t="s">
        <v>35</v>
      </c>
      <c r="N9599">
        <v>22</v>
      </c>
      <c r="O9599">
        <v>14</v>
      </c>
      <c r="P9599">
        <v>1013</v>
      </c>
      <c r="Q9599">
        <v>36195</v>
      </c>
    </row>
    <row r="9600" spans="1:17" x14ac:dyDescent="0.25">
      <c r="A9600" t="s">
        <v>43</v>
      </c>
      <c r="B9600" s="1" t="s">
        <v>723</v>
      </c>
      <c r="C9600">
        <v>2007</v>
      </c>
      <c r="D9600" s="15">
        <f>DATE(cars[[#This Row],[year_1]],1,1)</f>
        <v>39083</v>
      </c>
      <c r="E9600" t="s">
        <v>29</v>
      </c>
      <c r="F9600" s="4">
        <v>255</v>
      </c>
      <c r="G9600">
        <v>6</v>
      </c>
      <c r="H9600" t="s">
        <v>33</v>
      </c>
      <c r="I9600" t="s">
        <v>34</v>
      </c>
      <c r="J9600">
        <v>4</v>
      </c>
      <c r="K9600" t="s">
        <v>101</v>
      </c>
      <c r="L9600" t="s">
        <v>63</v>
      </c>
      <c r="M9600" t="s">
        <v>35</v>
      </c>
      <c r="N9600">
        <v>22</v>
      </c>
      <c r="O9600">
        <v>14</v>
      </c>
      <c r="P9600">
        <v>1013</v>
      </c>
      <c r="Q9600">
        <v>27550</v>
      </c>
    </row>
    <row r="9601" spans="1:17" x14ac:dyDescent="0.25">
      <c r="A9601" t="s">
        <v>43</v>
      </c>
      <c r="B9601" s="1" t="s">
        <v>723</v>
      </c>
      <c r="C9601">
        <v>2007</v>
      </c>
      <c r="D9601" s="15">
        <f>DATE(cars[[#This Row],[year_1]],1,1)</f>
        <v>39083</v>
      </c>
      <c r="E9601" t="s">
        <v>29</v>
      </c>
      <c r="F9601" s="4">
        <v>255</v>
      </c>
      <c r="G9601">
        <v>6</v>
      </c>
      <c r="H9601" t="s">
        <v>33</v>
      </c>
      <c r="I9601" t="s">
        <v>34</v>
      </c>
      <c r="J9601">
        <v>4</v>
      </c>
      <c r="K9601" t="s">
        <v>101</v>
      </c>
      <c r="L9601" t="s">
        <v>63</v>
      </c>
      <c r="M9601" t="s">
        <v>35</v>
      </c>
      <c r="N9601">
        <v>22</v>
      </c>
      <c r="O9601">
        <v>14</v>
      </c>
      <c r="P9601">
        <v>1013</v>
      </c>
      <c r="Q9601">
        <v>35825</v>
      </c>
    </row>
    <row r="9602" spans="1:17" x14ac:dyDescent="0.25">
      <c r="A9602" t="s">
        <v>43</v>
      </c>
      <c r="B9602" s="1" t="s">
        <v>723</v>
      </c>
      <c r="C9602">
        <v>2007</v>
      </c>
      <c r="D9602" s="15">
        <f>DATE(cars[[#This Row],[year_1]],1,1)</f>
        <v>39083</v>
      </c>
      <c r="E9602" t="s">
        <v>29</v>
      </c>
      <c r="F9602" s="4">
        <v>255</v>
      </c>
      <c r="G9602">
        <v>6</v>
      </c>
      <c r="H9602" t="s">
        <v>33</v>
      </c>
      <c r="I9602" t="s">
        <v>34</v>
      </c>
      <c r="J9602">
        <v>4</v>
      </c>
      <c r="K9602" t="s">
        <v>101</v>
      </c>
      <c r="L9602" t="s">
        <v>63</v>
      </c>
      <c r="M9602" t="s">
        <v>35</v>
      </c>
      <c r="N9602">
        <v>22</v>
      </c>
      <c r="O9602">
        <v>14</v>
      </c>
      <c r="P9602">
        <v>1013</v>
      </c>
      <c r="Q9602">
        <v>30250</v>
      </c>
    </row>
    <row r="9603" spans="1:17" x14ac:dyDescent="0.25">
      <c r="A9603" t="s">
        <v>161</v>
      </c>
      <c r="B9603" s="1" t="s">
        <v>414</v>
      </c>
      <c r="C9603">
        <v>2011</v>
      </c>
      <c r="D9603" s="15">
        <f>DATE(cars[[#This Row],[year_1]],1,1)</f>
        <v>40544</v>
      </c>
      <c r="E9603" t="s">
        <v>29</v>
      </c>
      <c r="F9603" s="4">
        <v>261</v>
      </c>
      <c r="G9603">
        <v>6</v>
      </c>
      <c r="H9603" t="s">
        <v>33</v>
      </c>
      <c r="I9603" t="s">
        <v>91</v>
      </c>
      <c r="J9603">
        <v>4</v>
      </c>
      <c r="K9603" t="s">
        <v>49</v>
      </c>
      <c r="L9603" t="s">
        <v>21</v>
      </c>
      <c r="M9603" t="s">
        <v>214</v>
      </c>
      <c r="N9603">
        <v>19</v>
      </c>
      <c r="O9603">
        <v>14</v>
      </c>
      <c r="P9603">
        <v>481</v>
      </c>
      <c r="Q9603">
        <v>25979</v>
      </c>
    </row>
    <row r="9604" spans="1:17" x14ac:dyDescent="0.25">
      <c r="A9604" t="s">
        <v>161</v>
      </c>
      <c r="B9604" s="1" t="s">
        <v>414</v>
      </c>
      <c r="C9604">
        <v>2011</v>
      </c>
      <c r="D9604" s="15">
        <f>DATE(cars[[#This Row],[year_1]],1,1)</f>
        <v>40544</v>
      </c>
      <c r="E9604" t="s">
        <v>29</v>
      </c>
      <c r="F9604" s="4">
        <v>261</v>
      </c>
      <c r="G9604">
        <v>6</v>
      </c>
      <c r="H9604" t="s">
        <v>33</v>
      </c>
      <c r="I9604" t="s">
        <v>91</v>
      </c>
      <c r="J9604">
        <v>4</v>
      </c>
      <c r="K9604" t="s">
        <v>49</v>
      </c>
      <c r="L9604" t="s">
        <v>21</v>
      </c>
      <c r="M9604" t="s">
        <v>196</v>
      </c>
      <c r="N9604">
        <v>19</v>
      </c>
      <c r="O9604">
        <v>14</v>
      </c>
      <c r="P9604">
        <v>481</v>
      </c>
      <c r="Q9604">
        <v>28279</v>
      </c>
    </row>
    <row r="9605" spans="1:17" x14ac:dyDescent="0.25">
      <c r="A9605" t="s">
        <v>161</v>
      </c>
      <c r="B9605" s="1" t="s">
        <v>414</v>
      </c>
      <c r="C9605">
        <v>2011</v>
      </c>
      <c r="D9605" s="15">
        <f>DATE(cars[[#This Row],[year_1]],1,1)</f>
        <v>40544</v>
      </c>
      <c r="E9605" t="s">
        <v>29</v>
      </c>
      <c r="F9605" s="4">
        <v>261</v>
      </c>
      <c r="G9605">
        <v>6</v>
      </c>
      <c r="H9605" t="s">
        <v>33</v>
      </c>
      <c r="I9605" t="s">
        <v>91</v>
      </c>
      <c r="J9605">
        <v>4</v>
      </c>
      <c r="K9605" t="s">
        <v>49</v>
      </c>
      <c r="L9605" t="s">
        <v>21</v>
      </c>
      <c r="M9605" t="s">
        <v>196</v>
      </c>
      <c r="N9605">
        <v>19</v>
      </c>
      <c r="O9605">
        <v>14</v>
      </c>
      <c r="P9605">
        <v>481</v>
      </c>
      <c r="Q9605">
        <v>29150</v>
      </c>
    </row>
    <row r="9606" spans="1:17" x14ac:dyDescent="0.25">
      <c r="A9606" t="s">
        <v>161</v>
      </c>
      <c r="B9606" s="1" t="s">
        <v>414</v>
      </c>
      <c r="C9606">
        <v>2012</v>
      </c>
      <c r="D9606" s="15">
        <f>DATE(cars[[#This Row],[year_1]],1,1)</f>
        <v>40909</v>
      </c>
      <c r="E9606" t="s">
        <v>29</v>
      </c>
      <c r="F9606" s="4">
        <v>261</v>
      </c>
      <c r="G9606">
        <v>6</v>
      </c>
      <c r="H9606" t="s">
        <v>33</v>
      </c>
      <c r="I9606" t="s">
        <v>91</v>
      </c>
      <c r="J9606">
        <v>4</v>
      </c>
      <c r="K9606" t="s">
        <v>49</v>
      </c>
      <c r="L9606" t="s">
        <v>21</v>
      </c>
      <c r="M9606" t="s">
        <v>214</v>
      </c>
      <c r="N9606">
        <v>19</v>
      </c>
      <c r="O9606">
        <v>14</v>
      </c>
      <c r="P9606">
        <v>481</v>
      </c>
      <c r="Q9606">
        <v>26299</v>
      </c>
    </row>
    <row r="9607" spans="1:17" x14ac:dyDescent="0.25">
      <c r="A9607" t="s">
        <v>338</v>
      </c>
      <c r="B9607" s="1" t="s">
        <v>548</v>
      </c>
      <c r="C9607">
        <v>2007</v>
      </c>
      <c r="D9607" s="15">
        <f>DATE(cars[[#This Row],[year_1]],1,1)</f>
        <v>39083</v>
      </c>
      <c r="E9607" t="s">
        <v>29</v>
      </c>
      <c r="F9607" s="4">
        <v>263</v>
      </c>
      <c r="G9607">
        <v>8</v>
      </c>
      <c r="H9607" t="s">
        <v>33</v>
      </c>
      <c r="I9607" t="s">
        <v>91</v>
      </c>
      <c r="J9607">
        <v>4</v>
      </c>
      <c r="K9607" t="s">
        <v>27</v>
      </c>
      <c r="L9607" t="s">
        <v>31</v>
      </c>
      <c r="M9607" t="s">
        <v>90</v>
      </c>
      <c r="N9607">
        <v>18</v>
      </c>
      <c r="O9607">
        <v>14</v>
      </c>
      <c r="P9607">
        <v>454</v>
      </c>
      <c r="Q9607">
        <v>46635</v>
      </c>
    </row>
    <row r="9608" spans="1:17" x14ac:dyDescent="0.25">
      <c r="A9608" t="s">
        <v>338</v>
      </c>
      <c r="B9608" s="1" t="s">
        <v>548</v>
      </c>
      <c r="C9608">
        <v>2008</v>
      </c>
      <c r="D9608" s="15">
        <f>DATE(cars[[#This Row],[year_1]],1,1)</f>
        <v>39448</v>
      </c>
      <c r="E9608" t="s">
        <v>17</v>
      </c>
      <c r="F9608" s="4">
        <v>263</v>
      </c>
      <c r="G9608">
        <v>8</v>
      </c>
      <c r="H9608" t="s">
        <v>33</v>
      </c>
      <c r="I9608" t="s">
        <v>91</v>
      </c>
      <c r="J9608">
        <v>4</v>
      </c>
      <c r="K9608" t="s">
        <v>27</v>
      </c>
      <c r="L9608" t="s">
        <v>31</v>
      </c>
      <c r="M9608" t="s">
        <v>90</v>
      </c>
      <c r="N9608">
        <v>18</v>
      </c>
      <c r="O9608">
        <v>14</v>
      </c>
      <c r="P9608">
        <v>454</v>
      </c>
      <c r="Q9608">
        <v>47315</v>
      </c>
    </row>
    <row r="9609" spans="1:17" x14ac:dyDescent="0.25">
      <c r="A9609" t="s">
        <v>338</v>
      </c>
      <c r="B9609" s="1" t="s">
        <v>548</v>
      </c>
      <c r="C9609">
        <v>2009</v>
      </c>
      <c r="D9609" s="15">
        <f>DATE(cars[[#This Row],[year_1]],1,1)</f>
        <v>39814</v>
      </c>
      <c r="E9609" t="s">
        <v>17</v>
      </c>
      <c r="F9609" s="4">
        <v>263</v>
      </c>
      <c r="G9609">
        <v>8</v>
      </c>
      <c r="H9609" t="s">
        <v>33</v>
      </c>
      <c r="I9609" t="s">
        <v>91</v>
      </c>
      <c r="J9609">
        <v>4</v>
      </c>
      <c r="K9609" t="s">
        <v>27</v>
      </c>
      <c r="L9609" t="s">
        <v>31</v>
      </c>
      <c r="M9609" t="s">
        <v>90</v>
      </c>
      <c r="N9609">
        <v>18</v>
      </c>
      <c r="O9609">
        <v>14</v>
      </c>
      <c r="P9609">
        <v>454</v>
      </c>
      <c r="Q9609">
        <v>47615</v>
      </c>
    </row>
    <row r="9610" spans="1:17" x14ac:dyDescent="0.25">
      <c r="A9610" t="s">
        <v>40</v>
      </c>
      <c r="B9610" s="1" t="s">
        <v>769</v>
      </c>
      <c r="C9610">
        <v>2010</v>
      </c>
      <c r="D9610" s="15">
        <f>DATE(cars[[#This Row],[year_1]],1,1)</f>
        <v>40179</v>
      </c>
      <c r="E9610" t="s">
        <v>17</v>
      </c>
      <c r="F9610" s="4">
        <v>268</v>
      </c>
      <c r="G9610">
        <v>6</v>
      </c>
      <c r="H9610" t="s">
        <v>33</v>
      </c>
      <c r="I9610" t="s">
        <v>34</v>
      </c>
      <c r="J9610">
        <v>4</v>
      </c>
      <c r="K9610" t="s">
        <v>129</v>
      </c>
      <c r="L9610" t="s">
        <v>63</v>
      </c>
      <c r="M9610" t="s">
        <v>35</v>
      </c>
      <c r="N9610">
        <v>19</v>
      </c>
      <c r="O9610">
        <v>14</v>
      </c>
      <c r="P9610">
        <v>617</v>
      </c>
      <c r="Q9610">
        <v>49300</v>
      </c>
    </row>
    <row r="9611" spans="1:17" x14ac:dyDescent="0.25">
      <c r="A9611" t="s">
        <v>153</v>
      </c>
      <c r="B9611" s="1" t="s">
        <v>234</v>
      </c>
      <c r="C9611">
        <v>2002</v>
      </c>
      <c r="D9611" s="15">
        <f>DATE(cars[[#This Row],[year_1]],1,1)</f>
        <v>37257</v>
      </c>
      <c r="E9611" t="s">
        <v>29</v>
      </c>
      <c r="F9611" s="4">
        <v>270</v>
      </c>
      <c r="G9611">
        <v>6</v>
      </c>
      <c r="H9611" t="s">
        <v>33</v>
      </c>
      <c r="I9611" t="s">
        <v>34</v>
      </c>
      <c r="J9611">
        <v>4</v>
      </c>
      <c r="K9611" t="s">
        <v>49</v>
      </c>
      <c r="L9611" t="s">
        <v>31</v>
      </c>
      <c r="M9611" t="s">
        <v>90</v>
      </c>
      <c r="N9611">
        <v>19</v>
      </c>
      <c r="O9611">
        <v>14</v>
      </c>
      <c r="P9611">
        <v>26</v>
      </c>
      <c r="Q9611">
        <v>34745</v>
      </c>
    </row>
    <row r="9612" spans="1:17" x14ac:dyDescent="0.25">
      <c r="A9612" t="s">
        <v>153</v>
      </c>
      <c r="B9612" s="1" t="s">
        <v>234</v>
      </c>
      <c r="C9612">
        <v>2002</v>
      </c>
      <c r="D9612" s="15">
        <f>DATE(cars[[#This Row],[year_1]],1,1)</f>
        <v>37257</v>
      </c>
      <c r="E9612" t="s">
        <v>29</v>
      </c>
      <c r="F9612" s="4">
        <v>270</v>
      </c>
      <c r="G9612">
        <v>6</v>
      </c>
      <c r="H9612" t="s">
        <v>33</v>
      </c>
      <c r="I9612" t="s">
        <v>19</v>
      </c>
      <c r="J9612">
        <v>4</v>
      </c>
      <c r="K9612" t="s">
        <v>49</v>
      </c>
      <c r="L9612" t="s">
        <v>31</v>
      </c>
      <c r="M9612" t="s">
        <v>90</v>
      </c>
      <c r="N9612">
        <v>20</v>
      </c>
      <c r="O9612">
        <v>14</v>
      </c>
      <c r="P9612">
        <v>26</v>
      </c>
      <c r="Q9612">
        <v>32215</v>
      </c>
    </row>
    <row r="9613" spans="1:17" x14ac:dyDescent="0.25">
      <c r="A9613" t="s">
        <v>153</v>
      </c>
      <c r="B9613" s="1" t="s">
        <v>234</v>
      </c>
      <c r="C9613">
        <v>2002</v>
      </c>
      <c r="D9613" s="15">
        <f>DATE(cars[[#This Row],[year_1]],1,1)</f>
        <v>37257</v>
      </c>
      <c r="E9613" t="s">
        <v>29</v>
      </c>
      <c r="F9613" s="4">
        <v>270</v>
      </c>
      <c r="G9613">
        <v>6</v>
      </c>
      <c r="H9613" t="s">
        <v>33</v>
      </c>
      <c r="I9613" t="s">
        <v>19</v>
      </c>
      <c r="J9613">
        <v>4</v>
      </c>
      <c r="K9613" t="s">
        <v>49</v>
      </c>
      <c r="L9613" t="s">
        <v>31</v>
      </c>
      <c r="M9613" t="s">
        <v>90</v>
      </c>
      <c r="N9613">
        <v>20</v>
      </c>
      <c r="O9613">
        <v>14</v>
      </c>
      <c r="P9613">
        <v>26</v>
      </c>
      <c r="Q9613">
        <v>32660</v>
      </c>
    </row>
    <row r="9614" spans="1:17" x14ac:dyDescent="0.25">
      <c r="A9614" t="s">
        <v>264</v>
      </c>
      <c r="B9614" s="1" t="s">
        <v>774</v>
      </c>
      <c r="C9614">
        <v>2005</v>
      </c>
      <c r="D9614" s="15">
        <f>DATE(cars[[#This Row],[year_1]],1,1)</f>
        <v>38353</v>
      </c>
      <c r="E9614" t="s">
        <v>29</v>
      </c>
      <c r="F9614" s="4">
        <v>275</v>
      </c>
      <c r="G9614">
        <v>6</v>
      </c>
      <c r="H9614" t="s">
        <v>33</v>
      </c>
      <c r="I9614" t="s">
        <v>34</v>
      </c>
      <c r="J9614">
        <v>4</v>
      </c>
      <c r="K9614" t="s">
        <v>49</v>
      </c>
      <c r="L9614" t="s">
        <v>31</v>
      </c>
      <c r="M9614" t="s">
        <v>90</v>
      </c>
      <c r="N9614">
        <v>19</v>
      </c>
      <c r="O9614">
        <v>14</v>
      </c>
      <c r="P9614">
        <v>155</v>
      </c>
      <c r="Q9614">
        <v>35610</v>
      </c>
    </row>
    <row r="9615" spans="1:17" x14ac:dyDescent="0.25">
      <c r="A9615" t="s">
        <v>264</v>
      </c>
      <c r="B9615" s="1" t="s">
        <v>774</v>
      </c>
      <c r="C9615">
        <v>2005</v>
      </c>
      <c r="D9615" s="15">
        <f>DATE(cars[[#This Row],[year_1]],1,1)</f>
        <v>38353</v>
      </c>
      <c r="E9615" t="s">
        <v>29</v>
      </c>
      <c r="F9615" s="4">
        <v>275</v>
      </c>
      <c r="G9615">
        <v>6</v>
      </c>
      <c r="H9615" t="s">
        <v>33</v>
      </c>
      <c r="I9615" t="s">
        <v>19</v>
      </c>
      <c r="J9615">
        <v>4</v>
      </c>
      <c r="K9615" t="s">
        <v>49</v>
      </c>
      <c r="L9615" t="s">
        <v>31</v>
      </c>
      <c r="M9615" t="s">
        <v>90</v>
      </c>
      <c r="N9615">
        <v>20</v>
      </c>
      <c r="O9615">
        <v>14</v>
      </c>
      <c r="P9615">
        <v>155</v>
      </c>
      <c r="Q9615">
        <v>33785</v>
      </c>
    </row>
    <row r="9616" spans="1:17" x14ac:dyDescent="0.25">
      <c r="A9616" t="s">
        <v>186</v>
      </c>
      <c r="B9616" s="1" t="s">
        <v>954</v>
      </c>
      <c r="C9616">
        <v>2004</v>
      </c>
      <c r="D9616" s="15">
        <f>DATE(cars[[#This Row],[year_1]],1,1)</f>
        <v>37987</v>
      </c>
      <c r="E9616" t="s">
        <v>29</v>
      </c>
      <c r="F9616" s="4">
        <v>275</v>
      </c>
      <c r="G9616">
        <v>6</v>
      </c>
      <c r="H9616" t="s">
        <v>33</v>
      </c>
      <c r="I9616" t="s">
        <v>91</v>
      </c>
      <c r="J9616">
        <v>4</v>
      </c>
      <c r="K9616" t="s">
        <v>49</v>
      </c>
      <c r="L9616" t="s">
        <v>63</v>
      </c>
      <c r="M9616" t="s">
        <v>90</v>
      </c>
      <c r="N9616">
        <v>19</v>
      </c>
      <c r="O9616">
        <v>14</v>
      </c>
      <c r="P9616">
        <v>1385</v>
      </c>
      <c r="Q9616">
        <v>32320</v>
      </c>
    </row>
    <row r="9617" spans="1:17" x14ac:dyDescent="0.25">
      <c r="A9617" t="s">
        <v>186</v>
      </c>
      <c r="B9617" s="1" t="s">
        <v>954</v>
      </c>
      <c r="C9617">
        <v>2004</v>
      </c>
      <c r="D9617" s="15">
        <f>DATE(cars[[#This Row],[year_1]],1,1)</f>
        <v>37987</v>
      </c>
      <c r="E9617" t="s">
        <v>29</v>
      </c>
      <c r="F9617" s="4">
        <v>275</v>
      </c>
      <c r="G9617">
        <v>6</v>
      </c>
      <c r="H9617" t="s">
        <v>33</v>
      </c>
      <c r="I9617" t="s">
        <v>91</v>
      </c>
      <c r="J9617">
        <v>4</v>
      </c>
      <c r="K9617" t="s">
        <v>49</v>
      </c>
      <c r="L9617" t="s">
        <v>63</v>
      </c>
      <c r="M9617" t="s">
        <v>90</v>
      </c>
      <c r="N9617">
        <v>19</v>
      </c>
      <c r="O9617">
        <v>14</v>
      </c>
      <c r="P9617">
        <v>1385</v>
      </c>
      <c r="Q9617">
        <v>34220</v>
      </c>
    </row>
    <row r="9618" spans="1:17" x14ac:dyDescent="0.25">
      <c r="A9618" t="s">
        <v>163</v>
      </c>
      <c r="B9618" s="1" t="s">
        <v>958</v>
      </c>
      <c r="C9618">
        <v>2015</v>
      </c>
      <c r="D9618" s="15">
        <f>DATE(cars[[#This Row],[year_1]],1,1)</f>
        <v>42005</v>
      </c>
      <c r="E9618" t="s">
        <v>44</v>
      </c>
      <c r="F9618" s="4">
        <v>275</v>
      </c>
      <c r="G9618">
        <v>6</v>
      </c>
      <c r="H9618" t="s">
        <v>33</v>
      </c>
      <c r="I9618" t="s">
        <v>19</v>
      </c>
      <c r="J9618">
        <v>3</v>
      </c>
      <c r="K9618" t="s">
        <v>45</v>
      </c>
      <c r="L9618" t="s">
        <v>63</v>
      </c>
      <c r="M9618" t="s">
        <v>382</v>
      </c>
      <c r="N9618">
        <v>19</v>
      </c>
      <c r="O9618">
        <v>14</v>
      </c>
      <c r="P9618">
        <v>5657</v>
      </c>
      <c r="Q9618">
        <v>35430</v>
      </c>
    </row>
    <row r="9619" spans="1:17" x14ac:dyDescent="0.25">
      <c r="A9619" t="s">
        <v>163</v>
      </c>
      <c r="B9619" s="1" t="s">
        <v>958</v>
      </c>
      <c r="C9619">
        <v>2015</v>
      </c>
      <c r="D9619" s="15">
        <f>DATE(cars[[#This Row],[year_1]],1,1)</f>
        <v>42005</v>
      </c>
      <c r="E9619" t="s">
        <v>44</v>
      </c>
      <c r="F9619" s="4">
        <v>275</v>
      </c>
      <c r="G9619">
        <v>6</v>
      </c>
      <c r="H9619" t="s">
        <v>33</v>
      </c>
      <c r="I9619" t="s">
        <v>19</v>
      </c>
      <c r="J9619">
        <v>3</v>
      </c>
      <c r="K9619" t="s">
        <v>959</v>
      </c>
      <c r="L9619" t="s">
        <v>63</v>
      </c>
      <c r="M9619" t="s">
        <v>382</v>
      </c>
      <c r="N9619">
        <v>19</v>
      </c>
      <c r="O9619">
        <v>14</v>
      </c>
      <c r="P9619">
        <v>5657</v>
      </c>
      <c r="Q9619">
        <v>40830</v>
      </c>
    </row>
    <row r="9620" spans="1:17" x14ac:dyDescent="0.25">
      <c r="A9620" t="s">
        <v>163</v>
      </c>
      <c r="B9620" s="1" t="s">
        <v>958</v>
      </c>
      <c r="C9620">
        <v>2015</v>
      </c>
      <c r="D9620" s="15">
        <f>DATE(cars[[#This Row],[year_1]],1,1)</f>
        <v>42005</v>
      </c>
      <c r="E9620" t="s">
        <v>44</v>
      </c>
      <c r="F9620" s="4">
        <v>275</v>
      </c>
      <c r="G9620">
        <v>6</v>
      </c>
      <c r="H9620" t="s">
        <v>33</v>
      </c>
      <c r="I9620" t="s">
        <v>19</v>
      </c>
      <c r="J9620">
        <v>3</v>
      </c>
      <c r="K9620" t="s">
        <v>959</v>
      </c>
      <c r="L9620" t="s">
        <v>31</v>
      </c>
      <c r="M9620" t="s">
        <v>382</v>
      </c>
      <c r="N9620">
        <v>19</v>
      </c>
      <c r="O9620">
        <v>14</v>
      </c>
      <c r="P9620">
        <v>5657</v>
      </c>
      <c r="Q9620">
        <v>36070</v>
      </c>
    </row>
    <row r="9621" spans="1:17" x14ac:dyDescent="0.25">
      <c r="A9621" t="s">
        <v>163</v>
      </c>
      <c r="B9621" s="1" t="s">
        <v>958</v>
      </c>
      <c r="C9621">
        <v>2015</v>
      </c>
      <c r="D9621" s="15">
        <f>DATE(cars[[#This Row],[year_1]],1,1)</f>
        <v>42005</v>
      </c>
      <c r="E9621" t="s">
        <v>44</v>
      </c>
      <c r="F9621" s="4">
        <v>275</v>
      </c>
      <c r="G9621">
        <v>6</v>
      </c>
      <c r="H9621" t="s">
        <v>33</v>
      </c>
      <c r="I9621" t="s">
        <v>19</v>
      </c>
      <c r="J9621">
        <v>3</v>
      </c>
      <c r="K9621" t="s">
        <v>45</v>
      </c>
      <c r="L9621" t="s">
        <v>31</v>
      </c>
      <c r="M9621" t="s">
        <v>382</v>
      </c>
      <c r="N9621">
        <v>19</v>
      </c>
      <c r="O9621">
        <v>14</v>
      </c>
      <c r="P9621">
        <v>5657</v>
      </c>
      <c r="Q9621">
        <v>33920</v>
      </c>
    </row>
    <row r="9622" spans="1:17" x14ac:dyDescent="0.25">
      <c r="A9622" t="s">
        <v>163</v>
      </c>
      <c r="B9622" s="1" t="s">
        <v>958</v>
      </c>
      <c r="C9622">
        <v>2015</v>
      </c>
      <c r="D9622" s="15">
        <f>DATE(cars[[#This Row],[year_1]],1,1)</f>
        <v>42005</v>
      </c>
      <c r="E9622" t="s">
        <v>44</v>
      </c>
      <c r="F9622" s="4">
        <v>275</v>
      </c>
      <c r="G9622">
        <v>6</v>
      </c>
      <c r="H9622" t="s">
        <v>33</v>
      </c>
      <c r="I9622" t="s">
        <v>19</v>
      </c>
      <c r="J9622">
        <v>3</v>
      </c>
      <c r="K9622" t="s">
        <v>959</v>
      </c>
      <c r="L9622" t="s">
        <v>63</v>
      </c>
      <c r="M9622" t="s">
        <v>382</v>
      </c>
      <c r="N9622">
        <v>19</v>
      </c>
      <c r="O9622">
        <v>14</v>
      </c>
      <c r="P9622">
        <v>5657</v>
      </c>
      <c r="Q9622">
        <v>39080</v>
      </c>
    </row>
    <row r="9623" spans="1:17" x14ac:dyDescent="0.25">
      <c r="A9623" t="s">
        <v>163</v>
      </c>
      <c r="B9623" s="1" t="s">
        <v>958</v>
      </c>
      <c r="C9623">
        <v>2015</v>
      </c>
      <c r="D9623" s="15">
        <f>DATE(cars[[#This Row],[year_1]],1,1)</f>
        <v>42005</v>
      </c>
      <c r="E9623" t="s">
        <v>44</v>
      </c>
      <c r="F9623" s="4">
        <v>275</v>
      </c>
      <c r="G9623">
        <v>6</v>
      </c>
      <c r="H9623" t="s">
        <v>33</v>
      </c>
      <c r="I9623" t="s">
        <v>19</v>
      </c>
      <c r="J9623">
        <v>3</v>
      </c>
      <c r="K9623" t="s">
        <v>45</v>
      </c>
      <c r="L9623" t="s">
        <v>31</v>
      </c>
      <c r="M9623" t="s">
        <v>382</v>
      </c>
      <c r="N9623">
        <v>19</v>
      </c>
      <c r="O9623">
        <v>14</v>
      </c>
      <c r="P9623">
        <v>5657</v>
      </c>
      <c r="Q9623">
        <v>33770</v>
      </c>
    </row>
    <row r="9624" spans="1:17" x14ac:dyDescent="0.25">
      <c r="A9624" t="s">
        <v>163</v>
      </c>
      <c r="B9624" s="1" t="s">
        <v>958</v>
      </c>
      <c r="C9624">
        <v>2015</v>
      </c>
      <c r="D9624" s="15">
        <f>DATE(cars[[#This Row],[year_1]],1,1)</f>
        <v>42005</v>
      </c>
      <c r="E9624" t="s">
        <v>44</v>
      </c>
      <c r="F9624" s="4">
        <v>275</v>
      </c>
      <c r="G9624">
        <v>6</v>
      </c>
      <c r="H9624" t="s">
        <v>33</v>
      </c>
      <c r="I9624" t="s">
        <v>19</v>
      </c>
      <c r="J9624">
        <v>3</v>
      </c>
      <c r="K9624" t="s">
        <v>45</v>
      </c>
      <c r="L9624" t="s">
        <v>31</v>
      </c>
      <c r="M9624" t="s">
        <v>382</v>
      </c>
      <c r="N9624">
        <v>19</v>
      </c>
      <c r="O9624">
        <v>14</v>
      </c>
      <c r="P9624">
        <v>5657</v>
      </c>
      <c r="Q9624">
        <v>32270</v>
      </c>
    </row>
    <row r="9625" spans="1:17" x14ac:dyDescent="0.25">
      <c r="A9625" t="s">
        <v>163</v>
      </c>
      <c r="B9625" s="1" t="s">
        <v>958</v>
      </c>
      <c r="C9625">
        <v>2015</v>
      </c>
      <c r="D9625" s="15">
        <f>DATE(cars[[#This Row],[year_1]],1,1)</f>
        <v>42005</v>
      </c>
      <c r="E9625" t="s">
        <v>44</v>
      </c>
      <c r="F9625" s="4">
        <v>275</v>
      </c>
      <c r="G9625">
        <v>6</v>
      </c>
      <c r="H9625" t="s">
        <v>33</v>
      </c>
      <c r="I9625" t="s">
        <v>19</v>
      </c>
      <c r="J9625">
        <v>3</v>
      </c>
      <c r="K9625" t="s">
        <v>959</v>
      </c>
      <c r="L9625" t="s">
        <v>31</v>
      </c>
      <c r="M9625" t="s">
        <v>382</v>
      </c>
      <c r="N9625">
        <v>19</v>
      </c>
      <c r="O9625">
        <v>14</v>
      </c>
      <c r="P9625">
        <v>5657</v>
      </c>
      <c r="Q9625">
        <v>37420</v>
      </c>
    </row>
    <row r="9626" spans="1:17" x14ac:dyDescent="0.25">
      <c r="A9626" t="s">
        <v>163</v>
      </c>
      <c r="B9626" s="1" t="s">
        <v>958</v>
      </c>
      <c r="C9626">
        <v>2015</v>
      </c>
      <c r="D9626" s="15">
        <f>DATE(cars[[#This Row],[year_1]],1,1)</f>
        <v>42005</v>
      </c>
      <c r="E9626" t="s">
        <v>44</v>
      </c>
      <c r="F9626" s="4">
        <v>275</v>
      </c>
      <c r="G9626">
        <v>6</v>
      </c>
      <c r="H9626" t="s">
        <v>33</v>
      </c>
      <c r="I9626" t="s">
        <v>19</v>
      </c>
      <c r="J9626">
        <v>3</v>
      </c>
      <c r="K9626" t="s">
        <v>959</v>
      </c>
      <c r="L9626" t="s">
        <v>63</v>
      </c>
      <c r="M9626" t="s">
        <v>382</v>
      </c>
      <c r="N9626">
        <v>19</v>
      </c>
      <c r="O9626">
        <v>14</v>
      </c>
      <c r="P9626">
        <v>5657</v>
      </c>
      <c r="Q9626">
        <v>37580</v>
      </c>
    </row>
    <row r="9627" spans="1:17" x14ac:dyDescent="0.25">
      <c r="A9627" t="s">
        <v>163</v>
      </c>
      <c r="B9627" s="1" t="s">
        <v>958</v>
      </c>
      <c r="C9627">
        <v>2015</v>
      </c>
      <c r="D9627" s="15">
        <f>DATE(cars[[#This Row],[year_1]],1,1)</f>
        <v>42005</v>
      </c>
      <c r="E9627" t="s">
        <v>44</v>
      </c>
      <c r="F9627" s="4">
        <v>275</v>
      </c>
      <c r="G9627">
        <v>6</v>
      </c>
      <c r="H9627" t="s">
        <v>33</v>
      </c>
      <c r="I9627" t="s">
        <v>19</v>
      </c>
      <c r="J9627">
        <v>3</v>
      </c>
      <c r="K9627" t="s">
        <v>959</v>
      </c>
      <c r="L9627" t="s">
        <v>31</v>
      </c>
      <c r="M9627" t="s">
        <v>382</v>
      </c>
      <c r="N9627">
        <v>19</v>
      </c>
      <c r="O9627">
        <v>14</v>
      </c>
      <c r="P9627">
        <v>5657</v>
      </c>
      <c r="Q9627">
        <v>37570</v>
      </c>
    </row>
    <row r="9628" spans="1:17" x14ac:dyDescent="0.25">
      <c r="A9628" t="s">
        <v>163</v>
      </c>
      <c r="B9628" s="1" t="s">
        <v>958</v>
      </c>
      <c r="C9628">
        <v>2015</v>
      </c>
      <c r="D9628" s="15">
        <f>DATE(cars[[#This Row],[year_1]],1,1)</f>
        <v>42005</v>
      </c>
      <c r="E9628" t="s">
        <v>44</v>
      </c>
      <c r="F9628" s="4">
        <v>275</v>
      </c>
      <c r="G9628">
        <v>6</v>
      </c>
      <c r="H9628" t="s">
        <v>33</v>
      </c>
      <c r="I9628" t="s">
        <v>19</v>
      </c>
      <c r="J9628">
        <v>3</v>
      </c>
      <c r="K9628" t="s">
        <v>45</v>
      </c>
      <c r="L9628" t="s">
        <v>63</v>
      </c>
      <c r="M9628" t="s">
        <v>382</v>
      </c>
      <c r="N9628">
        <v>19</v>
      </c>
      <c r="O9628">
        <v>14</v>
      </c>
      <c r="P9628">
        <v>5657</v>
      </c>
      <c r="Q9628">
        <v>33930</v>
      </c>
    </row>
    <row r="9629" spans="1:17" x14ac:dyDescent="0.25">
      <c r="A9629" t="s">
        <v>163</v>
      </c>
      <c r="B9629" s="1" t="s">
        <v>958</v>
      </c>
      <c r="C9629">
        <v>2015</v>
      </c>
      <c r="D9629" s="15">
        <f>DATE(cars[[#This Row],[year_1]],1,1)</f>
        <v>42005</v>
      </c>
      <c r="E9629" t="s">
        <v>44</v>
      </c>
      <c r="F9629" s="4">
        <v>275</v>
      </c>
      <c r="G9629">
        <v>6</v>
      </c>
      <c r="H9629" t="s">
        <v>33</v>
      </c>
      <c r="I9629" t="s">
        <v>19</v>
      </c>
      <c r="J9629">
        <v>3</v>
      </c>
      <c r="K9629" t="s">
        <v>45</v>
      </c>
      <c r="L9629" t="s">
        <v>31</v>
      </c>
      <c r="M9629" t="s">
        <v>382</v>
      </c>
      <c r="N9629">
        <v>19</v>
      </c>
      <c r="O9629">
        <v>14</v>
      </c>
      <c r="P9629">
        <v>5657</v>
      </c>
      <c r="Q9629">
        <v>32420</v>
      </c>
    </row>
    <row r="9630" spans="1:17" x14ac:dyDescent="0.25">
      <c r="A9630" t="s">
        <v>163</v>
      </c>
      <c r="B9630" s="1" t="s">
        <v>958</v>
      </c>
      <c r="C9630">
        <v>2015</v>
      </c>
      <c r="D9630" s="15">
        <f>DATE(cars[[#This Row],[year_1]],1,1)</f>
        <v>42005</v>
      </c>
      <c r="E9630" t="s">
        <v>44</v>
      </c>
      <c r="F9630" s="4">
        <v>275</v>
      </c>
      <c r="G9630">
        <v>6</v>
      </c>
      <c r="H9630" t="s">
        <v>33</v>
      </c>
      <c r="I9630" t="s">
        <v>19</v>
      </c>
      <c r="J9630">
        <v>3</v>
      </c>
      <c r="K9630" t="s">
        <v>959</v>
      </c>
      <c r="L9630" t="s">
        <v>31</v>
      </c>
      <c r="M9630" t="s">
        <v>382</v>
      </c>
      <c r="N9630">
        <v>19</v>
      </c>
      <c r="O9630">
        <v>14</v>
      </c>
      <c r="P9630">
        <v>5657</v>
      </c>
      <c r="Q9630">
        <v>35920</v>
      </c>
    </row>
    <row r="9631" spans="1:17" x14ac:dyDescent="0.25">
      <c r="A9631" t="s">
        <v>163</v>
      </c>
      <c r="B9631" s="1" t="s">
        <v>958</v>
      </c>
      <c r="C9631">
        <v>2015</v>
      </c>
      <c r="D9631" s="15">
        <f>DATE(cars[[#This Row],[year_1]],1,1)</f>
        <v>42005</v>
      </c>
      <c r="E9631" t="s">
        <v>44</v>
      </c>
      <c r="F9631" s="4">
        <v>275</v>
      </c>
      <c r="G9631">
        <v>6</v>
      </c>
      <c r="H9631" t="s">
        <v>33</v>
      </c>
      <c r="I9631" t="s">
        <v>19</v>
      </c>
      <c r="J9631">
        <v>3</v>
      </c>
      <c r="K9631" t="s">
        <v>959</v>
      </c>
      <c r="L9631" t="s">
        <v>63</v>
      </c>
      <c r="M9631" t="s">
        <v>382</v>
      </c>
      <c r="N9631">
        <v>19</v>
      </c>
      <c r="O9631">
        <v>14</v>
      </c>
      <c r="P9631">
        <v>5657</v>
      </c>
      <c r="Q9631">
        <v>39330</v>
      </c>
    </row>
    <row r="9632" spans="1:17" x14ac:dyDescent="0.25">
      <c r="A9632" t="s">
        <v>163</v>
      </c>
      <c r="B9632" s="1" t="s">
        <v>958</v>
      </c>
      <c r="C9632">
        <v>2016</v>
      </c>
      <c r="D9632" s="15">
        <f>DATE(cars[[#This Row],[year_1]],1,1)</f>
        <v>42370</v>
      </c>
      <c r="E9632" t="s">
        <v>44</v>
      </c>
      <c r="F9632" s="4">
        <v>275</v>
      </c>
      <c r="G9632">
        <v>6</v>
      </c>
      <c r="H9632" t="s">
        <v>33</v>
      </c>
      <c r="I9632" t="s">
        <v>19</v>
      </c>
      <c r="J9632">
        <v>3</v>
      </c>
      <c r="K9632" t="s">
        <v>959</v>
      </c>
      <c r="L9632" t="s">
        <v>31</v>
      </c>
      <c r="M9632" t="s">
        <v>382</v>
      </c>
      <c r="N9632">
        <v>19</v>
      </c>
      <c r="O9632">
        <v>14</v>
      </c>
      <c r="P9632">
        <v>5657</v>
      </c>
      <c r="Q9632">
        <v>36825</v>
      </c>
    </row>
    <row r="9633" spans="1:17" x14ac:dyDescent="0.25">
      <c r="A9633" t="s">
        <v>163</v>
      </c>
      <c r="B9633" s="1" t="s">
        <v>958</v>
      </c>
      <c r="C9633">
        <v>2016</v>
      </c>
      <c r="D9633" s="15">
        <f>DATE(cars[[#This Row],[year_1]],1,1)</f>
        <v>42370</v>
      </c>
      <c r="E9633" t="s">
        <v>44</v>
      </c>
      <c r="F9633" s="4">
        <v>275</v>
      </c>
      <c r="G9633">
        <v>6</v>
      </c>
      <c r="H9633" t="s">
        <v>33</v>
      </c>
      <c r="I9633" t="s">
        <v>19</v>
      </c>
      <c r="J9633">
        <v>3</v>
      </c>
      <c r="K9633" t="s">
        <v>959</v>
      </c>
      <c r="L9633" t="s">
        <v>63</v>
      </c>
      <c r="M9633" t="s">
        <v>382</v>
      </c>
      <c r="N9633">
        <v>19</v>
      </c>
      <c r="O9633">
        <v>14</v>
      </c>
      <c r="P9633">
        <v>5657</v>
      </c>
      <c r="Q9633">
        <v>39580</v>
      </c>
    </row>
    <row r="9634" spans="1:17" x14ac:dyDescent="0.25">
      <c r="A9634" t="s">
        <v>163</v>
      </c>
      <c r="B9634" s="1" t="s">
        <v>958</v>
      </c>
      <c r="C9634">
        <v>2016</v>
      </c>
      <c r="D9634" s="15">
        <f>DATE(cars[[#This Row],[year_1]],1,1)</f>
        <v>42370</v>
      </c>
      <c r="E9634" t="s">
        <v>44</v>
      </c>
      <c r="F9634" s="4">
        <v>275</v>
      </c>
      <c r="G9634">
        <v>6</v>
      </c>
      <c r="H9634" t="s">
        <v>33</v>
      </c>
      <c r="I9634" t="s">
        <v>19</v>
      </c>
      <c r="J9634">
        <v>3</v>
      </c>
      <c r="K9634" t="s">
        <v>45</v>
      </c>
      <c r="L9634" t="s">
        <v>63</v>
      </c>
      <c r="M9634" t="s">
        <v>382</v>
      </c>
      <c r="N9634">
        <v>19</v>
      </c>
      <c r="O9634">
        <v>14</v>
      </c>
      <c r="P9634">
        <v>5657</v>
      </c>
      <c r="Q9634">
        <v>34635</v>
      </c>
    </row>
    <row r="9635" spans="1:17" x14ac:dyDescent="0.25">
      <c r="A9635" t="s">
        <v>163</v>
      </c>
      <c r="B9635" s="1" t="s">
        <v>958</v>
      </c>
      <c r="C9635">
        <v>2016</v>
      </c>
      <c r="D9635" s="15">
        <f>DATE(cars[[#This Row],[year_1]],1,1)</f>
        <v>42370</v>
      </c>
      <c r="E9635" t="s">
        <v>44</v>
      </c>
      <c r="F9635" s="4">
        <v>275</v>
      </c>
      <c r="G9635">
        <v>6</v>
      </c>
      <c r="H9635" t="s">
        <v>33</v>
      </c>
      <c r="I9635" t="s">
        <v>19</v>
      </c>
      <c r="J9635">
        <v>3</v>
      </c>
      <c r="K9635" t="s">
        <v>959</v>
      </c>
      <c r="L9635" t="s">
        <v>63</v>
      </c>
      <c r="M9635" t="s">
        <v>382</v>
      </c>
      <c r="N9635">
        <v>19</v>
      </c>
      <c r="O9635">
        <v>14</v>
      </c>
      <c r="P9635">
        <v>5657</v>
      </c>
      <c r="Q9635">
        <v>39735</v>
      </c>
    </row>
    <row r="9636" spans="1:17" x14ac:dyDescent="0.25">
      <c r="A9636" t="s">
        <v>163</v>
      </c>
      <c r="B9636" s="1" t="s">
        <v>958</v>
      </c>
      <c r="C9636">
        <v>2016</v>
      </c>
      <c r="D9636" s="15">
        <f>DATE(cars[[#This Row],[year_1]],1,1)</f>
        <v>42370</v>
      </c>
      <c r="E9636" t="s">
        <v>44</v>
      </c>
      <c r="F9636" s="4">
        <v>275</v>
      </c>
      <c r="G9636">
        <v>6</v>
      </c>
      <c r="H9636" t="s">
        <v>33</v>
      </c>
      <c r="I9636" t="s">
        <v>19</v>
      </c>
      <c r="J9636">
        <v>3</v>
      </c>
      <c r="K9636" t="s">
        <v>959</v>
      </c>
      <c r="L9636" t="s">
        <v>31</v>
      </c>
      <c r="M9636" t="s">
        <v>382</v>
      </c>
      <c r="N9636">
        <v>19</v>
      </c>
      <c r="O9636">
        <v>14</v>
      </c>
      <c r="P9636">
        <v>5657</v>
      </c>
      <c r="Q9636">
        <v>36975</v>
      </c>
    </row>
    <row r="9637" spans="1:17" x14ac:dyDescent="0.25">
      <c r="A9637" t="s">
        <v>163</v>
      </c>
      <c r="B9637" s="1" t="s">
        <v>958</v>
      </c>
      <c r="C9637">
        <v>2016</v>
      </c>
      <c r="D9637" s="15">
        <f>DATE(cars[[#This Row],[year_1]],1,1)</f>
        <v>42370</v>
      </c>
      <c r="E9637" t="s">
        <v>44</v>
      </c>
      <c r="F9637" s="4">
        <v>275</v>
      </c>
      <c r="G9637">
        <v>6</v>
      </c>
      <c r="H9637" t="s">
        <v>33</v>
      </c>
      <c r="I9637" t="s">
        <v>19</v>
      </c>
      <c r="J9637">
        <v>3</v>
      </c>
      <c r="K9637" t="s">
        <v>45</v>
      </c>
      <c r="L9637" t="s">
        <v>31</v>
      </c>
      <c r="M9637" t="s">
        <v>382</v>
      </c>
      <c r="N9637">
        <v>19</v>
      </c>
      <c r="O9637">
        <v>14</v>
      </c>
      <c r="P9637">
        <v>5657</v>
      </c>
      <c r="Q9637">
        <v>34470</v>
      </c>
    </row>
    <row r="9638" spans="1:17" x14ac:dyDescent="0.25">
      <c r="A9638" t="s">
        <v>163</v>
      </c>
      <c r="B9638" s="1" t="s">
        <v>958</v>
      </c>
      <c r="C9638">
        <v>2016</v>
      </c>
      <c r="D9638" s="15">
        <f>DATE(cars[[#This Row],[year_1]],1,1)</f>
        <v>42370</v>
      </c>
      <c r="E9638" t="s">
        <v>44</v>
      </c>
      <c r="F9638" s="4">
        <v>275</v>
      </c>
      <c r="G9638">
        <v>6</v>
      </c>
      <c r="H9638" t="s">
        <v>33</v>
      </c>
      <c r="I9638" t="s">
        <v>19</v>
      </c>
      <c r="J9638">
        <v>3</v>
      </c>
      <c r="K9638" t="s">
        <v>959</v>
      </c>
      <c r="L9638" t="s">
        <v>63</v>
      </c>
      <c r="M9638" t="s">
        <v>382</v>
      </c>
      <c r="N9638">
        <v>19</v>
      </c>
      <c r="O9638">
        <v>14</v>
      </c>
      <c r="P9638">
        <v>5657</v>
      </c>
      <c r="Q9638">
        <v>41030</v>
      </c>
    </row>
    <row r="9639" spans="1:17" x14ac:dyDescent="0.25">
      <c r="A9639" t="s">
        <v>163</v>
      </c>
      <c r="B9639" s="1" t="s">
        <v>958</v>
      </c>
      <c r="C9639">
        <v>2016</v>
      </c>
      <c r="D9639" s="15">
        <f>DATE(cars[[#This Row],[year_1]],1,1)</f>
        <v>42370</v>
      </c>
      <c r="E9639" t="s">
        <v>44</v>
      </c>
      <c r="F9639" s="4">
        <v>275</v>
      </c>
      <c r="G9639">
        <v>6</v>
      </c>
      <c r="H9639" t="s">
        <v>33</v>
      </c>
      <c r="I9639" t="s">
        <v>19</v>
      </c>
      <c r="J9639">
        <v>3</v>
      </c>
      <c r="K9639" t="s">
        <v>45</v>
      </c>
      <c r="L9639" t="s">
        <v>31</v>
      </c>
      <c r="M9639" t="s">
        <v>382</v>
      </c>
      <c r="N9639">
        <v>19</v>
      </c>
      <c r="O9639">
        <v>14</v>
      </c>
      <c r="P9639">
        <v>5657</v>
      </c>
      <c r="Q9639">
        <v>34620</v>
      </c>
    </row>
    <row r="9640" spans="1:17" x14ac:dyDescent="0.25">
      <c r="A9640" t="s">
        <v>163</v>
      </c>
      <c r="B9640" s="1" t="s">
        <v>958</v>
      </c>
      <c r="C9640">
        <v>2016</v>
      </c>
      <c r="D9640" s="15">
        <f>DATE(cars[[#This Row],[year_1]],1,1)</f>
        <v>42370</v>
      </c>
      <c r="E9640" t="s">
        <v>44</v>
      </c>
      <c r="F9640" s="4">
        <v>275</v>
      </c>
      <c r="G9640">
        <v>6</v>
      </c>
      <c r="H9640" t="s">
        <v>33</v>
      </c>
      <c r="I9640" t="s">
        <v>19</v>
      </c>
      <c r="J9640">
        <v>3</v>
      </c>
      <c r="K9640" t="s">
        <v>959</v>
      </c>
      <c r="L9640" t="s">
        <v>31</v>
      </c>
      <c r="M9640" t="s">
        <v>382</v>
      </c>
      <c r="N9640">
        <v>19</v>
      </c>
      <c r="O9640">
        <v>14</v>
      </c>
      <c r="P9640">
        <v>5657</v>
      </c>
      <c r="Q9640">
        <v>38270</v>
      </c>
    </row>
    <row r="9641" spans="1:17" x14ac:dyDescent="0.25">
      <c r="A9641" t="s">
        <v>163</v>
      </c>
      <c r="B9641" s="1" t="s">
        <v>958</v>
      </c>
      <c r="C9641">
        <v>2016</v>
      </c>
      <c r="D9641" s="15">
        <f>DATE(cars[[#This Row],[year_1]],1,1)</f>
        <v>42370</v>
      </c>
      <c r="E9641" t="s">
        <v>44</v>
      </c>
      <c r="F9641" s="4">
        <v>275</v>
      </c>
      <c r="G9641">
        <v>6</v>
      </c>
      <c r="H9641" t="s">
        <v>33</v>
      </c>
      <c r="I9641" t="s">
        <v>19</v>
      </c>
      <c r="J9641">
        <v>3</v>
      </c>
      <c r="K9641" t="s">
        <v>45</v>
      </c>
      <c r="L9641" t="s">
        <v>31</v>
      </c>
      <c r="M9641" t="s">
        <v>382</v>
      </c>
      <c r="N9641">
        <v>19</v>
      </c>
      <c r="O9641">
        <v>14</v>
      </c>
      <c r="P9641">
        <v>5657</v>
      </c>
      <c r="Q9641">
        <v>33325</v>
      </c>
    </row>
    <row r="9642" spans="1:17" x14ac:dyDescent="0.25">
      <c r="A9642" t="s">
        <v>163</v>
      </c>
      <c r="B9642" s="1" t="s">
        <v>958</v>
      </c>
      <c r="C9642">
        <v>2016</v>
      </c>
      <c r="D9642" s="15">
        <f>DATE(cars[[#This Row],[year_1]],1,1)</f>
        <v>42370</v>
      </c>
      <c r="E9642" t="s">
        <v>44</v>
      </c>
      <c r="F9642" s="4">
        <v>275</v>
      </c>
      <c r="G9642">
        <v>6</v>
      </c>
      <c r="H9642" t="s">
        <v>33</v>
      </c>
      <c r="I9642" t="s">
        <v>19</v>
      </c>
      <c r="J9642">
        <v>3</v>
      </c>
      <c r="K9642" t="s">
        <v>959</v>
      </c>
      <c r="L9642" t="s">
        <v>63</v>
      </c>
      <c r="M9642" t="s">
        <v>382</v>
      </c>
      <c r="N9642">
        <v>19</v>
      </c>
      <c r="O9642">
        <v>14</v>
      </c>
      <c r="P9642">
        <v>5657</v>
      </c>
      <c r="Q9642">
        <v>38285</v>
      </c>
    </row>
    <row r="9643" spans="1:17" x14ac:dyDescent="0.25">
      <c r="A9643" t="s">
        <v>163</v>
      </c>
      <c r="B9643" s="1" t="s">
        <v>958</v>
      </c>
      <c r="C9643">
        <v>2016</v>
      </c>
      <c r="D9643" s="15">
        <f>DATE(cars[[#This Row],[year_1]],1,1)</f>
        <v>42370</v>
      </c>
      <c r="E9643" t="s">
        <v>44</v>
      </c>
      <c r="F9643" s="4">
        <v>275</v>
      </c>
      <c r="G9643">
        <v>6</v>
      </c>
      <c r="H9643" t="s">
        <v>33</v>
      </c>
      <c r="I9643" t="s">
        <v>19</v>
      </c>
      <c r="J9643">
        <v>3</v>
      </c>
      <c r="K9643" t="s">
        <v>45</v>
      </c>
      <c r="L9643" t="s">
        <v>31</v>
      </c>
      <c r="M9643" t="s">
        <v>382</v>
      </c>
      <c r="N9643">
        <v>19</v>
      </c>
      <c r="O9643">
        <v>14</v>
      </c>
      <c r="P9643">
        <v>5657</v>
      </c>
      <c r="Q9643">
        <v>33175</v>
      </c>
    </row>
    <row r="9644" spans="1:17" x14ac:dyDescent="0.25">
      <c r="A9644" t="s">
        <v>163</v>
      </c>
      <c r="B9644" s="1" t="s">
        <v>958</v>
      </c>
      <c r="C9644">
        <v>2016</v>
      </c>
      <c r="D9644" s="15">
        <f>DATE(cars[[#This Row],[year_1]],1,1)</f>
        <v>42370</v>
      </c>
      <c r="E9644" t="s">
        <v>44</v>
      </c>
      <c r="F9644" s="4">
        <v>275</v>
      </c>
      <c r="G9644">
        <v>6</v>
      </c>
      <c r="H9644" t="s">
        <v>33</v>
      </c>
      <c r="I9644" t="s">
        <v>19</v>
      </c>
      <c r="J9644">
        <v>3</v>
      </c>
      <c r="K9644" t="s">
        <v>45</v>
      </c>
      <c r="L9644" t="s">
        <v>63</v>
      </c>
      <c r="M9644" t="s">
        <v>382</v>
      </c>
      <c r="N9644">
        <v>19</v>
      </c>
      <c r="O9644">
        <v>14</v>
      </c>
      <c r="P9644">
        <v>5657</v>
      </c>
      <c r="Q9644">
        <v>35930</v>
      </c>
    </row>
    <row r="9645" spans="1:17" x14ac:dyDescent="0.25">
      <c r="A9645" t="s">
        <v>163</v>
      </c>
      <c r="B9645" s="1" t="s">
        <v>958</v>
      </c>
      <c r="C9645">
        <v>2016</v>
      </c>
      <c r="D9645" s="15">
        <f>DATE(cars[[#This Row],[year_1]],1,1)</f>
        <v>42370</v>
      </c>
      <c r="E9645" t="s">
        <v>44</v>
      </c>
      <c r="F9645" s="4">
        <v>275</v>
      </c>
      <c r="G9645">
        <v>6</v>
      </c>
      <c r="H9645" t="s">
        <v>33</v>
      </c>
      <c r="I9645" t="s">
        <v>19</v>
      </c>
      <c r="J9645">
        <v>3</v>
      </c>
      <c r="K9645" t="s">
        <v>959</v>
      </c>
      <c r="L9645" t="s">
        <v>31</v>
      </c>
      <c r="M9645" t="s">
        <v>382</v>
      </c>
      <c r="N9645">
        <v>19</v>
      </c>
      <c r="O9645">
        <v>14</v>
      </c>
      <c r="P9645">
        <v>5657</v>
      </c>
      <c r="Q9645">
        <v>38120</v>
      </c>
    </row>
    <row r="9646" spans="1:17" x14ac:dyDescent="0.25">
      <c r="A9646" t="s">
        <v>163</v>
      </c>
      <c r="B9646" s="1" t="s">
        <v>958</v>
      </c>
      <c r="C9646">
        <v>2017</v>
      </c>
      <c r="D9646" s="15">
        <f>DATE(cars[[#This Row],[year_1]],1,1)</f>
        <v>42736</v>
      </c>
      <c r="E9646" t="s">
        <v>44</v>
      </c>
      <c r="F9646" s="4">
        <v>275</v>
      </c>
      <c r="G9646">
        <v>6</v>
      </c>
      <c r="H9646" t="s">
        <v>33</v>
      </c>
      <c r="I9646" t="s">
        <v>19</v>
      </c>
      <c r="J9646">
        <v>3</v>
      </c>
      <c r="K9646" t="s">
        <v>45</v>
      </c>
      <c r="L9646" t="s">
        <v>31</v>
      </c>
      <c r="M9646" t="s">
        <v>382</v>
      </c>
      <c r="N9646">
        <v>19</v>
      </c>
      <c r="O9646">
        <v>14</v>
      </c>
      <c r="P9646">
        <v>5657</v>
      </c>
      <c r="Q9646">
        <v>34515</v>
      </c>
    </row>
    <row r="9647" spans="1:17" x14ac:dyDescent="0.25">
      <c r="A9647" t="s">
        <v>163</v>
      </c>
      <c r="B9647" s="1" t="s">
        <v>958</v>
      </c>
      <c r="C9647">
        <v>2017</v>
      </c>
      <c r="D9647" s="15">
        <f>DATE(cars[[#This Row],[year_1]],1,1)</f>
        <v>42736</v>
      </c>
      <c r="E9647" t="s">
        <v>29</v>
      </c>
      <c r="F9647" s="4">
        <v>275</v>
      </c>
      <c r="G9647">
        <v>6</v>
      </c>
      <c r="H9647" t="s">
        <v>33</v>
      </c>
      <c r="I9647" t="s">
        <v>19</v>
      </c>
      <c r="J9647">
        <v>3</v>
      </c>
      <c r="K9647" t="s">
        <v>222</v>
      </c>
      <c r="L9647" t="s">
        <v>31</v>
      </c>
      <c r="M9647" t="s">
        <v>382</v>
      </c>
      <c r="N9647">
        <v>19</v>
      </c>
      <c r="O9647">
        <v>14</v>
      </c>
      <c r="P9647">
        <v>5657</v>
      </c>
      <c r="Q9647">
        <v>38015</v>
      </c>
    </row>
    <row r="9648" spans="1:17" x14ac:dyDescent="0.25">
      <c r="A9648" t="s">
        <v>163</v>
      </c>
      <c r="B9648" s="1" t="s">
        <v>958</v>
      </c>
      <c r="C9648">
        <v>2017</v>
      </c>
      <c r="D9648" s="15">
        <f>DATE(cars[[#This Row],[year_1]],1,1)</f>
        <v>42736</v>
      </c>
      <c r="E9648" t="s">
        <v>44</v>
      </c>
      <c r="F9648" s="4">
        <v>275</v>
      </c>
      <c r="G9648">
        <v>6</v>
      </c>
      <c r="H9648" t="s">
        <v>33</v>
      </c>
      <c r="I9648" t="s">
        <v>19</v>
      </c>
      <c r="J9648">
        <v>3</v>
      </c>
      <c r="K9648" t="s">
        <v>45</v>
      </c>
      <c r="L9648" t="s">
        <v>31</v>
      </c>
      <c r="M9648" t="s">
        <v>382</v>
      </c>
      <c r="N9648">
        <v>19</v>
      </c>
      <c r="O9648">
        <v>14</v>
      </c>
      <c r="P9648">
        <v>5657</v>
      </c>
      <c r="Q9648">
        <v>34365</v>
      </c>
    </row>
    <row r="9649" spans="1:17" x14ac:dyDescent="0.25">
      <c r="A9649" t="s">
        <v>163</v>
      </c>
      <c r="B9649" s="1" t="s">
        <v>958</v>
      </c>
      <c r="C9649">
        <v>2017</v>
      </c>
      <c r="D9649" s="15">
        <f>DATE(cars[[#This Row],[year_1]],1,1)</f>
        <v>42736</v>
      </c>
      <c r="E9649" t="s">
        <v>44</v>
      </c>
      <c r="F9649" s="4">
        <v>275</v>
      </c>
      <c r="G9649">
        <v>6</v>
      </c>
      <c r="H9649" t="s">
        <v>33</v>
      </c>
      <c r="I9649" t="s">
        <v>19</v>
      </c>
      <c r="J9649">
        <v>3</v>
      </c>
      <c r="K9649" t="s">
        <v>45</v>
      </c>
      <c r="L9649" t="s">
        <v>31</v>
      </c>
      <c r="M9649" t="s">
        <v>382</v>
      </c>
      <c r="N9649">
        <v>19</v>
      </c>
      <c r="O9649">
        <v>14</v>
      </c>
      <c r="P9649">
        <v>5657</v>
      </c>
      <c r="Q9649">
        <v>35810</v>
      </c>
    </row>
    <row r="9650" spans="1:17" x14ac:dyDescent="0.25">
      <c r="A9650" t="s">
        <v>163</v>
      </c>
      <c r="B9650" s="1" t="s">
        <v>958</v>
      </c>
      <c r="C9650">
        <v>2017</v>
      </c>
      <c r="D9650" s="15">
        <f>DATE(cars[[#This Row],[year_1]],1,1)</f>
        <v>42736</v>
      </c>
      <c r="E9650" t="s">
        <v>29</v>
      </c>
      <c r="F9650" s="4">
        <v>275</v>
      </c>
      <c r="G9650">
        <v>6</v>
      </c>
      <c r="H9650" t="s">
        <v>33</v>
      </c>
      <c r="I9650" t="s">
        <v>19</v>
      </c>
      <c r="J9650">
        <v>3</v>
      </c>
      <c r="K9650" t="s">
        <v>222</v>
      </c>
      <c r="L9650" t="s">
        <v>31</v>
      </c>
      <c r="M9650" t="s">
        <v>382</v>
      </c>
      <c r="N9650">
        <v>19</v>
      </c>
      <c r="O9650">
        <v>14</v>
      </c>
      <c r="P9650">
        <v>5657</v>
      </c>
      <c r="Q9650">
        <v>39310</v>
      </c>
    </row>
    <row r="9651" spans="1:17" x14ac:dyDescent="0.25">
      <c r="A9651" t="s">
        <v>163</v>
      </c>
      <c r="B9651" s="1" t="s">
        <v>958</v>
      </c>
      <c r="C9651">
        <v>2017</v>
      </c>
      <c r="D9651" s="15">
        <f>DATE(cars[[#This Row],[year_1]],1,1)</f>
        <v>42736</v>
      </c>
      <c r="E9651" t="s">
        <v>29</v>
      </c>
      <c r="F9651" s="4">
        <v>275</v>
      </c>
      <c r="G9651">
        <v>6</v>
      </c>
      <c r="H9651" t="s">
        <v>33</v>
      </c>
      <c r="I9651" t="s">
        <v>19</v>
      </c>
      <c r="J9651">
        <v>3</v>
      </c>
      <c r="K9651" t="s">
        <v>222</v>
      </c>
      <c r="L9651" t="s">
        <v>63</v>
      </c>
      <c r="M9651" t="s">
        <v>382</v>
      </c>
      <c r="N9651">
        <v>19</v>
      </c>
      <c r="O9651">
        <v>14</v>
      </c>
      <c r="P9651">
        <v>5657</v>
      </c>
      <c r="Q9651">
        <v>40770</v>
      </c>
    </row>
    <row r="9652" spans="1:17" x14ac:dyDescent="0.25">
      <c r="A9652" t="s">
        <v>163</v>
      </c>
      <c r="B9652" s="1" t="s">
        <v>958</v>
      </c>
      <c r="C9652">
        <v>2017</v>
      </c>
      <c r="D9652" s="15">
        <f>DATE(cars[[#This Row],[year_1]],1,1)</f>
        <v>42736</v>
      </c>
      <c r="E9652" t="s">
        <v>29</v>
      </c>
      <c r="F9652" s="4">
        <v>275</v>
      </c>
      <c r="G9652">
        <v>6</v>
      </c>
      <c r="H9652" t="s">
        <v>33</v>
      </c>
      <c r="I9652" t="s">
        <v>19</v>
      </c>
      <c r="J9652">
        <v>3</v>
      </c>
      <c r="K9652" t="s">
        <v>222</v>
      </c>
      <c r="L9652" t="s">
        <v>63</v>
      </c>
      <c r="M9652" t="s">
        <v>382</v>
      </c>
      <c r="N9652">
        <v>19</v>
      </c>
      <c r="O9652">
        <v>14</v>
      </c>
      <c r="P9652">
        <v>5657</v>
      </c>
      <c r="Q9652">
        <v>42075</v>
      </c>
    </row>
    <row r="9653" spans="1:17" x14ac:dyDescent="0.25">
      <c r="A9653" t="s">
        <v>163</v>
      </c>
      <c r="B9653" s="1" t="s">
        <v>958</v>
      </c>
      <c r="C9653">
        <v>2017</v>
      </c>
      <c r="D9653" s="15">
        <f>DATE(cars[[#This Row],[year_1]],1,1)</f>
        <v>42736</v>
      </c>
      <c r="E9653" t="s">
        <v>29</v>
      </c>
      <c r="F9653" s="4">
        <v>275</v>
      </c>
      <c r="G9653">
        <v>6</v>
      </c>
      <c r="H9653" t="s">
        <v>33</v>
      </c>
      <c r="I9653" t="s">
        <v>19</v>
      </c>
      <c r="J9653">
        <v>3</v>
      </c>
      <c r="K9653" t="s">
        <v>222</v>
      </c>
      <c r="L9653" t="s">
        <v>63</v>
      </c>
      <c r="M9653" t="s">
        <v>382</v>
      </c>
      <c r="N9653">
        <v>19</v>
      </c>
      <c r="O9653">
        <v>14</v>
      </c>
      <c r="P9653">
        <v>5657</v>
      </c>
      <c r="Q9653">
        <v>43370</v>
      </c>
    </row>
    <row r="9654" spans="1:17" x14ac:dyDescent="0.25">
      <c r="A9654" t="s">
        <v>163</v>
      </c>
      <c r="B9654" s="1" t="s">
        <v>958</v>
      </c>
      <c r="C9654">
        <v>2017</v>
      </c>
      <c r="D9654" s="15">
        <f>DATE(cars[[#This Row],[year_1]],1,1)</f>
        <v>42736</v>
      </c>
      <c r="E9654" t="s">
        <v>44</v>
      </c>
      <c r="F9654" s="4">
        <v>275</v>
      </c>
      <c r="G9654">
        <v>6</v>
      </c>
      <c r="H9654" t="s">
        <v>33</v>
      </c>
      <c r="I9654" t="s">
        <v>19</v>
      </c>
      <c r="J9654">
        <v>3</v>
      </c>
      <c r="K9654" t="s">
        <v>45</v>
      </c>
      <c r="L9654" t="s">
        <v>63</v>
      </c>
      <c r="M9654" t="s">
        <v>382</v>
      </c>
      <c r="N9654">
        <v>19</v>
      </c>
      <c r="O9654">
        <v>14</v>
      </c>
      <c r="P9654">
        <v>5657</v>
      </c>
      <c r="Q9654">
        <v>37120</v>
      </c>
    </row>
    <row r="9655" spans="1:17" x14ac:dyDescent="0.25">
      <c r="A9655" t="s">
        <v>163</v>
      </c>
      <c r="B9655" s="1" t="s">
        <v>958</v>
      </c>
      <c r="C9655">
        <v>2017</v>
      </c>
      <c r="D9655" s="15">
        <f>DATE(cars[[#This Row],[year_1]],1,1)</f>
        <v>42736</v>
      </c>
      <c r="E9655" t="s">
        <v>29</v>
      </c>
      <c r="F9655" s="4">
        <v>275</v>
      </c>
      <c r="G9655">
        <v>6</v>
      </c>
      <c r="H9655" t="s">
        <v>33</v>
      </c>
      <c r="I9655" t="s">
        <v>19</v>
      </c>
      <c r="J9655">
        <v>3</v>
      </c>
      <c r="K9655" t="s">
        <v>222</v>
      </c>
      <c r="L9655" t="s">
        <v>63</v>
      </c>
      <c r="M9655" t="s">
        <v>382</v>
      </c>
      <c r="N9655">
        <v>19</v>
      </c>
      <c r="O9655">
        <v>14</v>
      </c>
      <c r="P9655">
        <v>5657</v>
      </c>
      <c r="Q9655">
        <v>39475</v>
      </c>
    </row>
    <row r="9656" spans="1:17" x14ac:dyDescent="0.25">
      <c r="A9656" t="s">
        <v>163</v>
      </c>
      <c r="B9656" s="1" t="s">
        <v>958</v>
      </c>
      <c r="C9656">
        <v>2017</v>
      </c>
      <c r="D9656" s="15">
        <f>DATE(cars[[#This Row],[year_1]],1,1)</f>
        <v>42736</v>
      </c>
      <c r="E9656" t="s">
        <v>44</v>
      </c>
      <c r="F9656" s="4">
        <v>275</v>
      </c>
      <c r="G9656">
        <v>6</v>
      </c>
      <c r="H9656" t="s">
        <v>33</v>
      </c>
      <c r="I9656" t="s">
        <v>19</v>
      </c>
      <c r="J9656">
        <v>3</v>
      </c>
      <c r="K9656" t="s">
        <v>45</v>
      </c>
      <c r="L9656" t="s">
        <v>31</v>
      </c>
      <c r="M9656" t="s">
        <v>382</v>
      </c>
      <c r="N9656">
        <v>19</v>
      </c>
      <c r="O9656">
        <v>14</v>
      </c>
      <c r="P9656">
        <v>5657</v>
      </c>
      <c r="Q9656">
        <v>35660</v>
      </c>
    </row>
    <row r="9657" spans="1:17" x14ac:dyDescent="0.25">
      <c r="A9657" t="s">
        <v>163</v>
      </c>
      <c r="B9657" s="1" t="s">
        <v>958</v>
      </c>
      <c r="C9657">
        <v>2017</v>
      </c>
      <c r="D9657" s="15">
        <f>DATE(cars[[#This Row],[year_1]],1,1)</f>
        <v>42736</v>
      </c>
      <c r="E9657" t="s">
        <v>44</v>
      </c>
      <c r="F9657" s="4">
        <v>275</v>
      </c>
      <c r="G9657">
        <v>6</v>
      </c>
      <c r="H9657" t="s">
        <v>33</v>
      </c>
      <c r="I9657" t="s">
        <v>19</v>
      </c>
      <c r="J9657">
        <v>3</v>
      </c>
      <c r="K9657" t="s">
        <v>45</v>
      </c>
      <c r="L9657" t="s">
        <v>63</v>
      </c>
      <c r="M9657" t="s">
        <v>382</v>
      </c>
      <c r="N9657">
        <v>19</v>
      </c>
      <c r="O9657">
        <v>14</v>
      </c>
      <c r="P9657">
        <v>5657</v>
      </c>
      <c r="Q9657">
        <v>35825</v>
      </c>
    </row>
    <row r="9658" spans="1:17" x14ac:dyDescent="0.25">
      <c r="A9658" t="s">
        <v>163</v>
      </c>
      <c r="B9658" s="1" t="s">
        <v>958</v>
      </c>
      <c r="C9658">
        <v>2017</v>
      </c>
      <c r="D9658" s="15">
        <f>DATE(cars[[#This Row],[year_1]],1,1)</f>
        <v>42736</v>
      </c>
      <c r="E9658" t="s">
        <v>29</v>
      </c>
      <c r="F9658" s="4">
        <v>275</v>
      </c>
      <c r="G9658">
        <v>6</v>
      </c>
      <c r="H9658" t="s">
        <v>33</v>
      </c>
      <c r="I9658" t="s">
        <v>19</v>
      </c>
      <c r="J9658">
        <v>3</v>
      </c>
      <c r="K9658" t="s">
        <v>222</v>
      </c>
      <c r="L9658" t="s">
        <v>63</v>
      </c>
      <c r="M9658" t="s">
        <v>382</v>
      </c>
      <c r="N9658">
        <v>19</v>
      </c>
      <c r="O9658">
        <v>14</v>
      </c>
      <c r="P9658">
        <v>5657</v>
      </c>
      <c r="Q9658">
        <v>42220</v>
      </c>
    </row>
    <row r="9659" spans="1:17" x14ac:dyDescent="0.25">
      <c r="A9659" t="s">
        <v>163</v>
      </c>
      <c r="B9659" s="1" t="s">
        <v>958</v>
      </c>
      <c r="C9659">
        <v>2017</v>
      </c>
      <c r="D9659" s="15">
        <f>DATE(cars[[#This Row],[year_1]],1,1)</f>
        <v>42736</v>
      </c>
      <c r="E9659" t="s">
        <v>29</v>
      </c>
      <c r="F9659" s="4">
        <v>275</v>
      </c>
      <c r="G9659">
        <v>6</v>
      </c>
      <c r="H9659" t="s">
        <v>33</v>
      </c>
      <c r="I9659" t="s">
        <v>19</v>
      </c>
      <c r="J9659">
        <v>3</v>
      </c>
      <c r="K9659" t="s">
        <v>222</v>
      </c>
      <c r="L9659" t="s">
        <v>31</v>
      </c>
      <c r="M9659" t="s">
        <v>382</v>
      </c>
      <c r="N9659">
        <v>19</v>
      </c>
      <c r="O9659">
        <v>14</v>
      </c>
      <c r="P9659">
        <v>5657</v>
      </c>
      <c r="Q9659">
        <v>39460</v>
      </c>
    </row>
    <row r="9660" spans="1:17" x14ac:dyDescent="0.25">
      <c r="A9660" t="s">
        <v>163</v>
      </c>
      <c r="B9660" s="1" t="s">
        <v>958</v>
      </c>
      <c r="C9660">
        <v>2017</v>
      </c>
      <c r="D9660" s="15">
        <f>DATE(cars[[#This Row],[year_1]],1,1)</f>
        <v>42736</v>
      </c>
      <c r="E9660" t="s">
        <v>29</v>
      </c>
      <c r="F9660" s="4">
        <v>275</v>
      </c>
      <c r="G9660">
        <v>6</v>
      </c>
      <c r="H9660" t="s">
        <v>33</v>
      </c>
      <c r="I9660" t="s">
        <v>19</v>
      </c>
      <c r="J9660">
        <v>3</v>
      </c>
      <c r="K9660" t="s">
        <v>222</v>
      </c>
      <c r="L9660" t="s">
        <v>31</v>
      </c>
      <c r="M9660" t="s">
        <v>382</v>
      </c>
      <c r="N9660">
        <v>19</v>
      </c>
      <c r="O9660">
        <v>14</v>
      </c>
      <c r="P9660">
        <v>5657</v>
      </c>
      <c r="Q9660">
        <v>38165</v>
      </c>
    </row>
    <row r="9661" spans="1:17" x14ac:dyDescent="0.25">
      <c r="A9661" t="s">
        <v>163</v>
      </c>
      <c r="B9661" s="1" t="s">
        <v>958</v>
      </c>
      <c r="C9661">
        <v>2017</v>
      </c>
      <c r="D9661" s="15">
        <f>DATE(cars[[#This Row],[year_1]],1,1)</f>
        <v>42736</v>
      </c>
      <c r="E9661" t="s">
        <v>29</v>
      </c>
      <c r="F9661" s="4">
        <v>275</v>
      </c>
      <c r="G9661">
        <v>6</v>
      </c>
      <c r="H9661" t="s">
        <v>33</v>
      </c>
      <c r="I9661" t="s">
        <v>19</v>
      </c>
      <c r="J9661">
        <v>3</v>
      </c>
      <c r="K9661" t="s">
        <v>222</v>
      </c>
      <c r="L9661" t="s">
        <v>63</v>
      </c>
      <c r="M9661" t="s">
        <v>382</v>
      </c>
      <c r="N9661">
        <v>19</v>
      </c>
      <c r="O9661">
        <v>14</v>
      </c>
      <c r="P9661">
        <v>5657</v>
      </c>
      <c r="Q9661">
        <v>40925</v>
      </c>
    </row>
    <row r="9662" spans="1:17" x14ac:dyDescent="0.25">
      <c r="A9662" t="s">
        <v>153</v>
      </c>
      <c r="B9662" s="1" t="s">
        <v>234</v>
      </c>
      <c r="C9662">
        <v>2003</v>
      </c>
      <c r="D9662" s="15">
        <f>DATE(cars[[#This Row],[year_1]],1,1)</f>
        <v>37622</v>
      </c>
      <c r="E9662" t="s">
        <v>29</v>
      </c>
      <c r="F9662" s="4">
        <v>275</v>
      </c>
      <c r="G9662">
        <v>6</v>
      </c>
      <c r="H9662" t="s">
        <v>33</v>
      </c>
      <c r="I9662" t="s">
        <v>19</v>
      </c>
      <c r="J9662">
        <v>4</v>
      </c>
      <c r="K9662" t="s">
        <v>49</v>
      </c>
      <c r="L9662" t="s">
        <v>31</v>
      </c>
      <c r="M9662" t="s">
        <v>90</v>
      </c>
      <c r="N9662">
        <v>20</v>
      </c>
      <c r="O9662">
        <v>14</v>
      </c>
      <c r="P9662">
        <v>26</v>
      </c>
      <c r="Q9662">
        <v>33395</v>
      </c>
    </row>
    <row r="9663" spans="1:17" x14ac:dyDescent="0.25">
      <c r="A9663" t="s">
        <v>153</v>
      </c>
      <c r="B9663" s="1" t="s">
        <v>234</v>
      </c>
      <c r="C9663">
        <v>2004</v>
      </c>
      <c r="D9663" s="15">
        <f>DATE(cars[[#This Row],[year_1]],1,1)</f>
        <v>37987</v>
      </c>
      <c r="E9663" t="s">
        <v>29</v>
      </c>
      <c r="F9663" s="4">
        <v>275</v>
      </c>
      <c r="G9663">
        <v>6</v>
      </c>
      <c r="H9663" t="s">
        <v>33</v>
      </c>
      <c r="I9663" t="s">
        <v>19</v>
      </c>
      <c r="J9663">
        <v>4</v>
      </c>
      <c r="K9663" t="s">
        <v>49</v>
      </c>
      <c r="L9663" t="s">
        <v>31</v>
      </c>
      <c r="M9663" t="s">
        <v>90</v>
      </c>
      <c r="N9663">
        <v>19</v>
      </c>
      <c r="O9663">
        <v>14</v>
      </c>
      <c r="P9663">
        <v>26</v>
      </c>
      <c r="Q9663">
        <v>33920</v>
      </c>
    </row>
    <row r="9664" spans="1:17" x14ac:dyDescent="0.25">
      <c r="A9664" t="s">
        <v>153</v>
      </c>
      <c r="B9664" s="1" t="s">
        <v>234</v>
      </c>
      <c r="C9664">
        <v>2004</v>
      </c>
      <c r="D9664" s="15">
        <f>DATE(cars[[#This Row],[year_1]],1,1)</f>
        <v>37987</v>
      </c>
      <c r="E9664" t="s">
        <v>29</v>
      </c>
      <c r="F9664" s="4">
        <v>275</v>
      </c>
      <c r="G9664">
        <v>6</v>
      </c>
      <c r="H9664" t="s">
        <v>33</v>
      </c>
      <c r="I9664" t="s">
        <v>34</v>
      </c>
      <c r="J9664">
        <v>4</v>
      </c>
      <c r="K9664" t="s">
        <v>49</v>
      </c>
      <c r="L9664" t="s">
        <v>31</v>
      </c>
      <c r="M9664" t="s">
        <v>90</v>
      </c>
      <c r="N9664">
        <v>19</v>
      </c>
      <c r="O9664">
        <v>14</v>
      </c>
      <c r="P9664">
        <v>26</v>
      </c>
      <c r="Q9664">
        <v>35870</v>
      </c>
    </row>
    <row r="9665" spans="1:17" x14ac:dyDescent="0.25">
      <c r="A9665" t="s">
        <v>220</v>
      </c>
      <c r="B9665" s="1" t="s">
        <v>948</v>
      </c>
      <c r="C9665">
        <v>2008</v>
      </c>
      <c r="D9665" s="15">
        <f>DATE(cars[[#This Row],[year_1]],1,1)</f>
        <v>39448</v>
      </c>
      <c r="E9665" t="s">
        <v>17</v>
      </c>
      <c r="F9665" s="4">
        <v>280</v>
      </c>
      <c r="G9665">
        <v>6</v>
      </c>
      <c r="H9665" t="s">
        <v>33</v>
      </c>
      <c r="I9665" t="s">
        <v>34</v>
      </c>
      <c r="J9665">
        <v>4</v>
      </c>
      <c r="K9665" t="s">
        <v>101</v>
      </c>
      <c r="L9665" t="s">
        <v>31</v>
      </c>
      <c r="M9665" t="s">
        <v>90</v>
      </c>
      <c r="N9665">
        <v>20</v>
      </c>
      <c r="O9665">
        <v>14</v>
      </c>
      <c r="P9665">
        <v>873</v>
      </c>
      <c r="Q9665">
        <v>39300</v>
      </c>
    </row>
    <row r="9666" spans="1:17" x14ac:dyDescent="0.25">
      <c r="A9666" t="s">
        <v>220</v>
      </c>
      <c r="B9666" s="1" t="s">
        <v>948</v>
      </c>
      <c r="C9666">
        <v>2009</v>
      </c>
      <c r="D9666" s="15">
        <f>DATE(cars[[#This Row],[year_1]],1,1)</f>
        <v>39814</v>
      </c>
      <c r="E9666" t="s">
        <v>38</v>
      </c>
      <c r="F9666" s="4">
        <v>280</v>
      </c>
      <c r="G9666">
        <v>6</v>
      </c>
      <c r="H9666" t="s">
        <v>33</v>
      </c>
      <c r="I9666" t="s">
        <v>34</v>
      </c>
      <c r="J9666">
        <v>4</v>
      </c>
      <c r="K9666" t="s">
        <v>101</v>
      </c>
      <c r="L9666" t="s">
        <v>31</v>
      </c>
      <c r="M9666" t="s">
        <v>90</v>
      </c>
      <c r="N9666">
        <v>20</v>
      </c>
      <c r="O9666">
        <v>14</v>
      </c>
      <c r="P9666">
        <v>873</v>
      </c>
      <c r="Q9666">
        <v>39300</v>
      </c>
    </row>
    <row r="9667" spans="1:17" x14ac:dyDescent="0.25">
      <c r="A9667" t="s">
        <v>15</v>
      </c>
      <c r="B9667" s="1" t="s">
        <v>121</v>
      </c>
      <c r="C9667">
        <v>1996</v>
      </c>
      <c r="D9667" s="15">
        <f>DATE(cars[[#This Row],[year_1]],1,1)</f>
        <v>35065</v>
      </c>
      <c r="E9667" t="s">
        <v>29</v>
      </c>
      <c r="F9667" s="4">
        <v>282</v>
      </c>
      <c r="G9667">
        <v>8</v>
      </c>
      <c r="H9667" t="s">
        <v>33</v>
      </c>
      <c r="I9667" t="s">
        <v>19</v>
      </c>
      <c r="J9667">
        <v>2</v>
      </c>
      <c r="K9667" t="s">
        <v>24</v>
      </c>
      <c r="L9667" t="s">
        <v>31</v>
      </c>
      <c r="M9667" t="s">
        <v>22</v>
      </c>
      <c r="N9667">
        <v>19</v>
      </c>
      <c r="O9667">
        <v>14</v>
      </c>
      <c r="P9667">
        <v>3916</v>
      </c>
      <c r="Q9667">
        <v>5680</v>
      </c>
    </row>
    <row r="9668" spans="1:17" x14ac:dyDescent="0.25">
      <c r="A9668" t="s">
        <v>15</v>
      </c>
      <c r="B9668" s="1" t="s">
        <v>121</v>
      </c>
      <c r="C9668">
        <v>1997</v>
      </c>
      <c r="D9668" s="15">
        <f>DATE(cars[[#This Row],[year_1]],1,1)</f>
        <v>35431</v>
      </c>
      <c r="E9668" t="s">
        <v>29</v>
      </c>
      <c r="F9668" s="4">
        <v>282</v>
      </c>
      <c r="G9668">
        <v>8</v>
      </c>
      <c r="H9668" t="s">
        <v>33</v>
      </c>
      <c r="I9668" t="s">
        <v>19</v>
      </c>
      <c r="J9668">
        <v>2</v>
      </c>
      <c r="K9668" t="s">
        <v>24</v>
      </c>
      <c r="L9668" t="s">
        <v>31</v>
      </c>
      <c r="M9668" t="s">
        <v>22</v>
      </c>
      <c r="N9668">
        <v>19</v>
      </c>
      <c r="O9668">
        <v>14</v>
      </c>
      <c r="P9668">
        <v>3916</v>
      </c>
      <c r="Q9668">
        <v>6693</v>
      </c>
    </row>
    <row r="9669" spans="1:17" x14ac:dyDescent="0.25">
      <c r="A9669" t="s">
        <v>186</v>
      </c>
      <c r="B9669" s="1" t="s">
        <v>877</v>
      </c>
      <c r="C9669">
        <v>2007</v>
      </c>
      <c r="D9669" s="15">
        <f>DATE(cars[[#This Row],[year_1]],1,1)</f>
        <v>39083</v>
      </c>
      <c r="E9669" t="s">
        <v>29</v>
      </c>
      <c r="F9669" s="4">
        <v>285</v>
      </c>
      <c r="G9669">
        <v>8</v>
      </c>
      <c r="H9669" t="s">
        <v>33</v>
      </c>
      <c r="I9669" t="s">
        <v>91</v>
      </c>
      <c r="J9669">
        <v>4</v>
      </c>
      <c r="K9669" t="s">
        <v>45</v>
      </c>
      <c r="L9669" t="s">
        <v>63</v>
      </c>
      <c r="M9669" t="s">
        <v>214</v>
      </c>
      <c r="N9669">
        <v>18</v>
      </c>
      <c r="O9669">
        <v>14</v>
      </c>
      <c r="P9669">
        <v>1385</v>
      </c>
      <c r="Q9669">
        <v>25845</v>
      </c>
    </row>
    <row r="9670" spans="1:17" x14ac:dyDescent="0.25">
      <c r="A9670" t="s">
        <v>186</v>
      </c>
      <c r="B9670" s="1" t="s">
        <v>877</v>
      </c>
      <c r="C9670">
        <v>2007</v>
      </c>
      <c r="D9670" s="15">
        <f>DATE(cars[[#This Row],[year_1]],1,1)</f>
        <v>39083</v>
      </c>
      <c r="E9670" t="s">
        <v>29</v>
      </c>
      <c r="F9670" s="4">
        <v>285</v>
      </c>
      <c r="G9670">
        <v>8</v>
      </c>
      <c r="H9670" t="s">
        <v>33</v>
      </c>
      <c r="I9670" t="s">
        <v>91</v>
      </c>
      <c r="J9670">
        <v>4</v>
      </c>
      <c r="K9670" t="s">
        <v>45</v>
      </c>
      <c r="L9670" t="s">
        <v>63</v>
      </c>
      <c r="M9670" t="s">
        <v>214</v>
      </c>
      <c r="N9670">
        <v>18</v>
      </c>
      <c r="O9670">
        <v>14</v>
      </c>
      <c r="P9670">
        <v>1385</v>
      </c>
      <c r="Q9670">
        <v>28410</v>
      </c>
    </row>
    <row r="9671" spans="1:17" x14ac:dyDescent="0.25">
      <c r="A9671" t="s">
        <v>186</v>
      </c>
      <c r="B9671" s="1" t="s">
        <v>877</v>
      </c>
      <c r="C9671">
        <v>2007</v>
      </c>
      <c r="D9671" s="15">
        <f>DATE(cars[[#This Row],[year_1]],1,1)</f>
        <v>39083</v>
      </c>
      <c r="E9671" t="s">
        <v>29</v>
      </c>
      <c r="F9671" s="4">
        <v>285</v>
      </c>
      <c r="G9671">
        <v>8</v>
      </c>
      <c r="H9671" t="s">
        <v>33</v>
      </c>
      <c r="I9671" t="s">
        <v>91</v>
      </c>
      <c r="J9671">
        <v>4</v>
      </c>
      <c r="K9671" t="s">
        <v>49</v>
      </c>
      <c r="L9671" t="s">
        <v>63</v>
      </c>
      <c r="M9671" t="s">
        <v>196</v>
      </c>
      <c r="N9671">
        <v>18</v>
      </c>
      <c r="O9671">
        <v>14</v>
      </c>
      <c r="P9671">
        <v>1385</v>
      </c>
      <c r="Q9671">
        <v>29980</v>
      </c>
    </row>
    <row r="9672" spans="1:17" x14ac:dyDescent="0.25">
      <c r="A9672" t="s">
        <v>186</v>
      </c>
      <c r="B9672" s="1" t="s">
        <v>877</v>
      </c>
      <c r="C9672">
        <v>2007</v>
      </c>
      <c r="D9672" s="15">
        <f>DATE(cars[[#This Row],[year_1]],1,1)</f>
        <v>39083</v>
      </c>
      <c r="E9672" t="s">
        <v>29</v>
      </c>
      <c r="F9672" s="4">
        <v>285</v>
      </c>
      <c r="G9672">
        <v>8</v>
      </c>
      <c r="H9672" t="s">
        <v>33</v>
      </c>
      <c r="I9672" t="s">
        <v>91</v>
      </c>
      <c r="J9672">
        <v>4</v>
      </c>
      <c r="K9672" t="s">
        <v>45</v>
      </c>
      <c r="L9672" t="s">
        <v>63</v>
      </c>
      <c r="M9672" t="s">
        <v>214</v>
      </c>
      <c r="N9672">
        <v>18</v>
      </c>
      <c r="O9672">
        <v>14</v>
      </c>
      <c r="P9672">
        <v>1385</v>
      </c>
      <c r="Q9672">
        <v>27250</v>
      </c>
    </row>
    <row r="9673" spans="1:17" x14ac:dyDescent="0.25">
      <c r="A9673" t="s">
        <v>186</v>
      </c>
      <c r="B9673" s="1" t="s">
        <v>877</v>
      </c>
      <c r="C9673">
        <v>2007</v>
      </c>
      <c r="D9673" s="15">
        <f>DATE(cars[[#This Row],[year_1]],1,1)</f>
        <v>39083</v>
      </c>
      <c r="E9673" t="s">
        <v>29</v>
      </c>
      <c r="F9673" s="4">
        <v>285</v>
      </c>
      <c r="G9673">
        <v>8</v>
      </c>
      <c r="H9673" t="s">
        <v>33</v>
      </c>
      <c r="I9673" t="s">
        <v>91</v>
      </c>
      <c r="J9673">
        <v>4</v>
      </c>
      <c r="K9673" t="s">
        <v>49</v>
      </c>
      <c r="L9673" t="s">
        <v>63</v>
      </c>
      <c r="M9673" t="s">
        <v>196</v>
      </c>
      <c r="N9673">
        <v>18</v>
      </c>
      <c r="O9673">
        <v>14</v>
      </c>
      <c r="P9673">
        <v>1385</v>
      </c>
      <c r="Q9673">
        <v>28485</v>
      </c>
    </row>
    <row r="9674" spans="1:17" x14ac:dyDescent="0.25">
      <c r="A9674" t="s">
        <v>186</v>
      </c>
      <c r="B9674" s="1" t="s">
        <v>955</v>
      </c>
      <c r="C9674">
        <v>2008</v>
      </c>
      <c r="D9674" s="15">
        <f>DATE(cars[[#This Row],[year_1]],1,1)</f>
        <v>39448</v>
      </c>
      <c r="E9674" t="s">
        <v>29</v>
      </c>
      <c r="F9674" s="4">
        <v>285</v>
      </c>
      <c r="G9674">
        <v>6</v>
      </c>
      <c r="H9674" t="s">
        <v>33</v>
      </c>
      <c r="I9674" t="s">
        <v>19</v>
      </c>
      <c r="J9674">
        <v>4</v>
      </c>
      <c r="K9674" t="s">
        <v>49</v>
      </c>
      <c r="L9674" t="s">
        <v>31</v>
      </c>
      <c r="M9674" t="s">
        <v>90</v>
      </c>
      <c r="N9674">
        <v>20</v>
      </c>
      <c r="O9674">
        <v>14</v>
      </c>
      <c r="P9674">
        <v>1385</v>
      </c>
      <c r="Q9674">
        <v>26390</v>
      </c>
    </row>
    <row r="9675" spans="1:17" x14ac:dyDescent="0.25">
      <c r="A9675" t="s">
        <v>186</v>
      </c>
      <c r="B9675" s="1" t="s">
        <v>955</v>
      </c>
      <c r="C9675">
        <v>2008</v>
      </c>
      <c r="D9675" s="15">
        <f>DATE(cars[[#This Row],[year_1]],1,1)</f>
        <v>39448</v>
      </c>
      <c r="E9675" t="s">
        <v>29</v>
      </c>
      <c r="F9675" s="4">
        <v>285</v>
      </c>
      <c r="G9675">
        <v>6</v>
      </c>
      <c r="H9675" t="s">
        <v>33</v>
      </c>
      <c r="I9675" t="s">
        <v>91</v>
      </c>
      <c r="J9675">
        <v>4</v>
      </c>
      <c r="K9675" t="s">
        <v>49</v>
      </c>
      <c r="L9675" t="s">
        <v>31</v>
      </c>
      <c r="M9675" t="s">
        <v>90</v>
      </c>
      <c r="N9675">
        <v>20</v>
      </c>
      <c r="O9675">
        <v>14</v>
      </c>
      <c r="P9675">
        <v>1385</v>
      </c>
      <c r="Q9675">
        <v>28525</v>
      </c>
    </row>
    <row r="9676" spans="1:17" x14ac:dyDescent="0.25">
      <c r="A9676" t="s">
        <v>186</v>
      </c>
      <c r="B9676" s="1" t="s">
        <v>955</v>
      </c>
      <c r="C9676">
        <v>2008</v>
      </c>
      <c r="D9676" s="15">
        <f>DATE(cars[[#This Row],[year_1]],1,1)</f>
        <v>39448</v>
      </c>
      <c r="E9676" t="s">
        <v>29</v>
      </c>
      <c r="F9676" s="4">
        <v>285</v>
      </c>
      <c r="G9676">
        <v>6</v>
      </c>
      <c r="H9676" t="s">
        <v>33</v>
      </c>
      <c r="I9676" t="s">
        <v>91</v>
      </c>
      <c r="J9676">
        <v>4</v>
      </c>
      <c r="K9676" t="s">
        <v>49</v>
      </c>
      <c r="L9676" t="s">
        <v>31</v>
      </c>
      <c r="M9676" t="s">
        <v>90</v>
      </c>
      <c r="N9676">
        <v>20</v>
      </c>
      <c r="O9676">
        <v>14</v>
      </c>
      <c r="P9676">
        <v>1385</v>
      </c>
      <c r="Q9676">
        <v>29880</v>
      </c>
    </row>
    <row r="9677" spans="1:17" x14ac:dyDescent="0.25">
      <c r="A9677" t="s">
        <v>186</v>
      </c>
      <c r="B9677" s="1" t="s">
        <v>955</v>
      </c>
      <c r="C9677">
        <v>2008</v>
      </c>
      <c r="D9677" s="15">
        <f>DATE(cars[[#This Row],[year_1]],1,1)</f>
        <v>39448</v>
      </c>
      <c r="E9677" t="s">
        <v>29</v>
      </c>
      <c r="F9677" s="4">
        <v>285</v>
      </c>
      <c r="G9677">
        <v>6</v>
      </c>
      <c r="H9677" t="s">
        <v>33</v>
      </c>
      <c r="I9677" t="s">
        <v>91</v>
      </c>
      <c r="J9677">
        <v>4</v>
      </c>
      <c r="K9677" t="s">
        <v>49</v>
      </c>
      <c r="L9677" t="s">
        <v>31</v>
      </c>
      <c r="M9677" t="s">
        <v>90</v>
      </c>
      <c r="N9677">
        <v>20</v>
      </c>
      <c r="O9677">
        <v>14</v>
      </c>
      <c r="P9677">
        <v>1385</v>
      </c>
      <c r="Q9677">
        <v>29535</v>
      </c>
    </row>
    <row r="9678" spans="1:17" x14ac:dyDescent="0.25">
      <c r="A9678" t="s">
        <v>186</v>
      </c>
      <c r="B9678" s="1" t="s">
        <v>955</v>
      </c>
      <c r="C9678">
        <v>2008</v>
      </c>
      <c r="D9678" s="15">
        <f>DATE(cars[[#This Row],[year_1]],1,1)</f>
        <v>39448</v>
      </c>
      <c r="E9678" t="s">
        <v>29</v>
      </c>
      <c r="F9678" s="4">
        <v>285</v>
      </c>
      <c r="G9678">
        <v>6</v>
      </c>
      <c r="H9678" t="s">
        <v>33</v>
      </c>
      <c r="I9678" t="s">
        <v>19</v>
      </c>
      <c r="J9678">
        <v>4</v>
      </c>
      <c r="K9678" t="s">
        <v>49</v>
      </c>
      <c r="L9678" t="s">
        <v>31</v>
      </c>
      <c r="M9678" t="s">
        <v>90</v>
      </c>
      <c r="N9678">
        <v>20</v>
      </c>
      <c r="O9678">
        <v>14</v>
      </c>
      <c r="P9678">
        <v>1385</v>
      </c>
      <c r="Q9678">
        <v>27745</v>
      </c>
    </row>
    <row r="9679" spans="1:17" x14ac:dyDescent="0.25">
      <c r="A9679" t="s">
        <v>186</v>
      </c>
      <c r="B9679" s="1" t="s">
        <v>955</v>
      </c>
      <c r="C9679">
        <v>2008</v>
      </c>
      <c r="D9679" s="15">
        <f>DATE(cars[[#This Row],[year_1]],1,1)</f>
        <v>39448</v>
      </c>
      <c r="E9679" t="s">
        <v>29</v>
      </c>
      <c r="F9679" s="4">
        <v>285</v>
      </c>
      <c r="G9679">
        <v>6</v>
      </c>
      <c r="H9679" t="s">
        <v>33</v>
      </c>
      <c r="I9679" t="s">
        <v>91</v>
      </c>
      <c r="J9679">
        <v>4</v>
      </c>
      <c r="K9679" t="s">
        <v>49</v>
      </c>
      <c r="L9679" t="s">
        <v>31</v>
      </c>
      <c r="M9679" t="s">
        <v>90</v>
      </c>
      <c r="N9679">
        <v>20</v>
      </c>
      <c r="O9679">
        <v>14</v>
      </c>
      <c r="P9679">
        <v>1385</v>
      </c>
      <c r="Q9679">
        <v>31910</v>
      </c>
    </row>
    <row r="9680" spans="1:17" x14ac:dyDescent="0.25">
      <c r="A9680" t="s">
        <v>186</v>
      </c>
      <c r="B9680" s="1" t="s">
        <v>955</v>
      </c>
      <c r="C9680">
        <v>2008</v>
      </c>
      <c r="D9680" s="15">
        <f>DATE(cars[[#This Row],[year_1]],1,1)</f>
        <v>39448</v>
      </c>
      <c r="E9680" t="s">
        <v>29</v>
      </c>
      <c r="F9680" s="4">
        <v>285</v>
      </c>
      <c r="G9680">
        <v>6</v>
      </c>
      <c r="H9680" t="s">
        <v>33</v>
      </c>
      <c r="I9680" t="s">
        <v>19</v>
      </c>
      <c r="J9680">
        <v>4</v>
      </c>
      <c r="K9680" t="s">
        <v>49</v>
      </c>
      <c r="L9680" t="s">
        <v>31</v>
      </c>
      <c r="M9680" t="s">
        <v>90</v>
      </c>
      <c r="N9680">
        <v>20</v>
      </c>
      <c r="O9680">
        <v>14</v>
      </c>
      <c r="P9680">
        <v>1385</v>
      </c>
      <c r="Q9680">
        <v>31810</v>
      </c>
    </row>
    <row r="9681" spans="1:17" x14ac:dyDescent="0.25">
      <c r="A9681" t="s">
        <v>186</v>
      </c>
      <c r="B9681" s="1" t="s">
        <v>955</v>
      </c>
      <c r="C9681">
        <v>2008</v>
      </c>
      <c r="D9681" s="15">
        <f>DATE(cars[[#This Row],[year_1]],1,1)</f>
        <v>39448</v>
      </c>
      <c r="E9681" t="s">
        <v>29</v>
      </c>
      <c r="F9681" s="4">
        <v>285</v>
      </c>
      <c r="G9681">
        <v>6</v>
      </c>
      <c r="H9681" t="s">
        <v>33</v>
      </c>
      <c r="I9681" t="s">
        <v>19</v>
      </c>
      <c r="J9681">
        <v>4</v>
      </c>
      <c r="K9681" t="s">
        <v>49</v>
      </c>
      <c r="L9681" t="s">
        <v>31</v>
      </c>
      <c r="M9681" t="s">
        <v>90</v>
      </c>
      <c r="N9681">
        <v>20</v>
      </c>
      <c r="O9681">
        <v>14</v>
      </c>
      <c r="P9681">
        <v>1385</v>
      </c>
      <c r="Q9681">
        <v>27400</v>
      </c>
    </row>
    <row r="9682" spans="1:17" x14ac:dyDescent="0.25">
      <c r="A9682" t="s">
        <v>186</v>
      </c>
      <c r="B9682" s="1" t="s">
        <v>955</v>
      </c>
      <c r="C9682">
        <v>2008</v>
      </c>
      <c r="D9682" s="15">
        <f>DATE(cars[[#This Row],[year_1]],1,1)</f>
        <v>39448</v>
      </c>
      <c r="E9682" t="s">
        <v>29</v>
      </c>
      <c r="F9682" s="4">
        <v>285</v>
      </c>
      <c r="G9682">
        <v>6</v>
      </c>
      <c r="H9682" t="s">
        <v>33</v>
      </c>
      <c r="I9682" t="s">
        <v>91</v>
      </c>
      <c r="J9682">
        <v>4</v>
      </c>
      <c r="K9682" t="s">
        <v>49</v>
      </c>
      <c r="L9682" t="s">
        <v>31</v>
      </c>
      <c r="M9682" t="s">
        <v>90</v>
      </c>
      <c r="N9682">
        <v>20</v>
      </c>
      <c r="O9682">
        <v>14</v>
      </c>
      <c r="P9682">
        <v>1385</v>
      </c>
      <c r="Q9682">
        <v>33945</v>
      </c>
    </row>
    <row r="9683" spans="1:17" x14ac:dyDescent="0.25">
      <c r="A9683" t="s">
        <v>186</v>
      </c>
      <c r="B9683" s="1" t="s">
        <v>955</v>
      </c>
      <c r="C9683">
        <v>2008</v>
      </c>
      <c r="D9683" s="15">
        <f>DATE(cars[[#This Row],[year_1]],1,1)</f>
        <v>39448</v>
      </c>
      <c r="E9683" t="s">
        <v>29</v>
      </c>
      <c r="F9683" s="4">
        <v>285</v>
      </c>
      <c r="G9683">
        <v>6</v>
      </c>
      <c r="H9683" t="s">
        <v>33</v>
      </c>
      <c r="I9683" t="s">
        <v>19</v>
      </c>
      <c r="J9683">
        <v>4</v>
      </c>
      <c r="K9683" t="s">
        <v>49</v>
      </c>
      <c r="L9683" t="s">
        <v>31</v>
      </c>
      <c r="M9683" t="s">
        <v>90</v>
      </c>
      <c r="N9683">
        <v>20</v>
      </c>
      <c r="O9683">
        <v>14</v>
      </c>
      <c r="P9683">
        <v>1385</v>
      </c>
      <c r="Q9683">
        <v>29780</v>
      </c>
    </row>
    <row r="9684" spans="1:17" x14ac:dyDescent="0.25">
      <c r="A9684" t="s">
        <v>186</v>
      </c>
      <c r="B9684" s="1" t="s">
        <v>955</v>
      </c>
      <c r="C9684">
        <v>2009</v>
      </c>
      <c r="D9684" s="15">
        <f>DATE(cars[[#This Row],[year_1]],1,1)</f>
        <v>39814</v>
      </c>
      <c r="E9684" t="s">
        <v>29</v>
      </c>
      <c r="F9684" s="4">
        <v>285</v>
      </c>
      <c r="G9684">
        <v>6</v>
      </c>
      <c r="H9684" t="s">
        <v>33</v>
      </c>
      <c r="I9684" t="s">
        <v>91</v>
      </c>
      <c r="J9684">
        <v>4</v>
      </c>
      <c r="K9684" t="s">
        <v>49</v>
      </c>
      <c r="L9684" t="s">
        <v>31</v>
      </c>
      <c r="M9684" t="s">
        <v>90</v>
      </c>
      <c r="N9684">
        <v>20</v>
      </c>
      <c r="O9684">
        <v>14</v>
      </c>
      <c r="P9684">
        <v>1385</v>
      </c>
      <c r="Q9684">
        <v>35770</v>
      </c>
    </row>
    <row r="9685" spans="1:17" x14ac:dyDescent="0.25">
      <c r="A9685" t="s">
        <v>186</v>
      </c>
      <c r="B9685" s="1" t="s">
        <v>955</v>
      </c>
      <c r="C9685">
        <v>2009</v>
      </c>
      <c r="D9685" s="15">
        <f>DATE(cars[[#This Row],[year_1]],1,1)</f>
        <v>39814</v>
      </c>
      <c r="E9685" t="s">
        <v>29</v>
      </c>
      <c r="F9685" s="4">
        <v>285</v>
      </c>
      <c r="G9685">
        <v>6</v>
      </c>
      <c r="H9685" t="s">
        <v>33</v>
      </c>
      <c r="I9685" t="s">
        <v>91</v>
      </c>
      <c r="J9685">
        <v>4</v>
      </c>
      <c r="K9685" t="s">
        <v>49</v>
      </c>
      <c r="L9685" t="s">
        <v>31</v>
      </c>
      <c r="M9685" t="s">
        <v>90</v>
      </c>
      <c r="N9685">
        <v>20</v>
      </c>
      <c r="O9685">
        <v>14</v>
      </c>
      <c r="P9685">
        <v>1385</v>
      </c>
      <c r="Q9685">
        <v>31330</v>
      </c>
    </row>
    <row r="9686" spans="1:17" x14ac:dyDescent="0.25">
      <c r="A9686" t="s">
        <v>186</v>
      </c>
      <c r="B9686" s="1" t="s">
        <v>955</v>
      </c>
      <c r="C9686">
        <v>2009</v>
      </c>
      <c r="D9686" s="15">
        <f>DATE(cars[[#This Row],[year_1]],1,1)</f>
        <v>39814</v>
      </c>
      <c r="E9686" t="s">
        <v>29</v>
      </c>
      <c r="F9686" s="4">
        <v>285</v>
      </c>
      <c r="G9686">
        <v>6</v>
      </c>
      <c r="H9686" t="s">
        <v>33</v>
      </c>
      <c r="I9686" t="s">
        <v>19</v>
      </c>
      <c r="J9686">
        <v>4</v>
      </c>
      <c r="K9686" t="s">
        <v>49</v>
      </c>
      <c r="L9686" t="s">
        <v>31</v>
      </c>
      <c r="M9686" t="s">
        <v>90</v>
      </c>
      <c r="N9686">
        <v>20</v>
      </c>
      <c r="O9686">
        <v>14</v>
      </c>
      <c r="P9686">
        <v>1385</v>
      </c>
      <c r="Q9686">
        <v>31275</v>
      </c>
    </row>
    <row r="9687" spans="1:17" x14ac:dyDescent="0.25">
      <c r="A9687" t="s">
        <v>186</v>
      </c>
      <c r="B9687" s="1" t="s">
        <v>955</v>
      </c>
      <c r="C9687">
        <v>2009</v>
      </c>
      <c r="D9687" s="15">
        <f>DATE(cars[[#This Row],[year_1]],1,1)</f>
        <v>39814</v>
      </c>
      <c r="E9687" t="s">
        <v>29</v>
      </c>
      <c r="F9687" s="4">
        <v>285</v>
      </c>
      <c r="G9687">
        <v>6</v>
      </c>
      <c r="H9687" t="s">
        <v>33</v>
      </c>
      <c r="I9687" t="s">
        <v>19</v>
      </c>
      <c r="J9687">
        <v>4</v>
      </c>
      <c r="K9687" t="s">
        <v>49</v>
      </c>
      <c r="L9687" t="s">
        <v>31</v>
      </c>
      <c r="M9687" t="s">
        <v>90</v>
      </c>
      <c r="N9687">
        <v>20</v>
      </c>
      <c r="O9687">
        <v>14</v>
      </c>
      <c r="P9687">
        <v>1385</v>
      </c>
      <c r="Q9687">
        <v>33595</v>
      </c>
    </row>
    <row r="9688" spans="1:17" x14ac:dyDescent="0.25">
      <c r="A9688" t="s">
        <v>186</v>
      </c>
      <c r="B9688" s="1" t="s">
        <v>955</v>
      </c>
      <c r="C9688">
        <v>2009</v>
      </c>
      <c r="D9688" s="15">
        <f>DATE(cars[[#This Row],[year_1]],1,1)</f>
        <v>39814</v>
      </c>
      <c r="E9688" t="s">
        <v>29</v>
      </c>
      <c r="F9688" s="4">
        <v>285</v>
      </c>
      <c r="G9688">
        <v>6</v>
      </c>
      <c r="H9688" t="s">
        <v>33</v>
      </c>
      <c r="I9688" t="s">
        <v>91</v>
      </c>
      <c r="J9688">
        <v>4</v>
      </c>
      <c r="K9688" t="s">
        <v>49</v>
      </c>
      <c r="L9688" t="s">
        <v>31</v>
      </c>
      <c r="M9688" t="s">
        <v>90</v>
      </c>
      <c r="N9688">
        <v>20</v>
      </c>
      <c r="O9688">
        <v>14</v>
      </c>
      <c r="P9688">
        <v>1385</v>
      </c>
      <c r="Q9688">
        <v>33445</v>
      </c>
    </row>
    <row r="9689" spans="1:17" x14ac:dyDescent="0.25">
      <c r="A9689" t="s">
        <v>186</v>
      </c>
      <c r="B9689" s="1" t="s">
        <v>955</v>
      </c>
      <c r="C9689">
        <v>2009</v>
      </c>
      <c r="D9689" s="15">
        <f>DATE(cars[[#This Row],[year_1]],1,1)</f>
        <v>39814</v>
      </c>
      <c r="E9689" t="s">
        <v>29</v>
      </c>
      <c r="F9689" s="4">
        <v>285</v>
      </c>
      <c r="G9689">
        <v>6</v>
      </c>
      <c r="H9689" t="s">
        <v>33</v>
      </c>
      <c r="I9689" t="s">
        <v>19</v>
      </c>
      <c r="J9689">
        <v>4</v>
      </c>
      <c r="K9689" t="s">
        <v>49</v>
      </c>
      <c r="L9689" t="s">
        <v>31</v>
      </c>
      <c r="M9689" t="s">
        <v>90</v>
      </c>
      <c r="N9689">
        <v>20</v>
      </c>
      <c r="O9689">
        <v>14</v>
      </c>
      <c r="P9689">
        <v>1385</v>
      </c>
      <c r="Q9689">
        <v>29155</v>
      </c>
    </row>
    <row r="9690" spans="1:17" x14ac:dyDescent="0.25">
      <c r="A9690" t="s">
        <v>186</v>
      </c>
      <c r="B9690" s="1" t="s">
        <v>877</v>
      </c>
      <c r="C9690">
        <v>2007</v>
      </c>
      <c r="D9690" s="15">
        <f>DATE(cars[[#This Row],[year_1]],1,1)</f>
        <v>39083</v>
      </c>
      <c r="E9690" t="s">
        <v>29</v>
      </c>
      <c r="F9690" s="4">
        <v>285</v>
      </c>
      <c r="G9690">
        <v>8</v>
      </c>
      <c r="H9690" t="s">
        <v>33</v>
      </c>
      <c r="I9690" t="s">
        <v>91</v>
      </c>
      <c r="J9690">
        <v>2</v>
      </c>
      <c r="K9690" t="s">
        <v>45</v>
      </c>
      <c r="L9690" t="s">
        <v>63</v>
      </c>
      <c r="M9690" t="s">
        <v>213</v>
      </c>
      <c r="N9690">
        <v>18</v>
      </c>
      <c r="O9690">
        <v>14</v>
      </c>
      <c r="P9690">
        <v>1385</v>
      </c>
      <c r="Q9690">
        <v>26685</v>
      </c>
    </row>
    <row r="9691" spans="1:17" x14ac:dyDescent="0.25">
      <c r="A9691" t="s">
        <v>186</v>
      </c>
      <c r="B9691" s="1" t="s">
        <v>877</v>
      </c>
      <c r="C9691">
        <v>2007</v>
      </c>
      <c r="D9691" s="15">
        <f>DATE(cars[[#This Row],[year_1]],1,1)</f>
        <v>39083</v>
      </c>
      <c r="E9691" t="s">
        <v>29</v>
      </c>
      <c r="F9691" s="4">
        <v>285</v>
      </c>
      <c r="G9691">
        <v>8</v>
      </c>
      <c r="H9691" t="s">
        <v>33</v>
      </c>
      <c r="I9691" t="s">
        <v>91</v>
      </c>
      <c r="J9691">
        <v>2</v>
      </c>
      <c r="K9691" t="s">
        <v>45</v>
      </c>
      <c r="L9691" t="s">
        <v>63</v>
      </c>
      <c r="M9691" t="s">
        <v>213</v>
      </c>
      <c r="N9691">
        <v>18</v>
      </c>
      <c r="O9691">
        <v>14</v>
      </c>
      <c r="P9691">
        <v>1385</v>
      </c>
      <c r="Q9691">
        <v>26975</v>
      </c>
    </row>
    <row r="9692" spans="1:17" x14ac:dyDescent="0.25">
      <c r="A9692" t="s">
        <v>139</v>
      </c>
      <c r="B9692" s="1" t="s">
        <v>411</v>
      </c>
      <c r="C9692">
        <v>2008</v>
      </c>
      <c r="D9692" s="15">
        <f>DATE(cars[[#This Row],[year_1]],1,1)</f>
        <v>39448</v>
      </c>
      <c r="E9692" t="s">
        <v>29</v>
      </c>
      <c r="F9692" s="4">
        <v>285</v>
      </c>
      <c r="G9692">
        <v>6</v>
      </c>
      <c r="H9692" t="s">
        <v>33</v>
      </c>
      <c r="I9692" t="s">
        <v>91</v>
      </c>
      <c r="J9692">
        <v>4</v>
      </c>
      <c r="K9692" t="s">
        <v>49</v>
      </c>
      <c r="L9692" t="s">
        <v>31</v>
      </c>
      <c r="M9692" t="s">
        <v>90</v>
      </c>
      <c r="N9692">
        <v>20</v>
      </c>
      <c r="O9692">
        <v>14</v>
      </c>
      <c r="P9692">
        <v>549</v>
      </c>
      <c r="Q9692">
        <v>34020</v>
      </c>
    </row>
    <row r="9693" spans="1:17" x14ac:dyDescent="0.25">
      <c r="A9693" t="s">
        <v>139</v>
      </c>
      <c r="B9693" s="1" t="s">
        <v>411</v>
      </c>
      <c r="C9693">
        <v>2008</v>
      </c>
      <c r="D9693" s="15">
        <f>DATE(cars[[#This Row],[year_1]],1,1)</f>
        <v>39448</v>
      </c>
      <c r="E9693" t="s">
        <v>29</v>
      </c>
      <c r="F9693" s="4">
        <v>285</v>
      </c>
      <c r="G9693">
        <v>6</v>
      </c>
      <c r="H9693" t="s">
        <v>33</v>
      </c>
      <c r="I9693" t="s">
        <v>19</v>
      </c>
      <c r="J9693">
        <v>4</v>
      </c>
      <c r="K9693" t="s">
        <v>49</v>
      </c>
      <c r="L9693" t="s">
        <v>31</v>
      </c>
      <c r="M9693" t="s">
        <v>90</v>
      </c>
      <c r="N9693">
        <v>20</v>
      </c>
      <c r="O9693">
        <v>14</v>
      </c>
      <c r="P9693">
        <v>549</v>
      </c>
      <c r="Q9693">
        <v>27980</v>
      </c>
    </row>
    <row r="9694" spans="1:17" x14ac:dyDescent="0.25">
      <c r="A9694" t="s">
        <v>139</v>
      </c>
      <c r="B9694" s="1" t="s">
        <v>411</v>
      </c>
      <c r="C9694">
        <v>2008</v>
      </c>
      <c r="D9694" s="15">
        <f>DATE(cars[[#This Row],[year_1]],1,1)</f>
        <v>39448</v>
      </c>
      <c r="E9694" t="s">
        <v>29</v>
      </c>
      <c r="F9694" s="4">
        <v>285</v>
      </c>
      <c r="G9694">
        <v>6</v>
      </c>
      <c r="H9694" t="s">
        <v>33</v>
      </c>
      <c r="I9694" t="s">
        <v>91</v>
      </c>
      <c r="J9694">
        <v>4</v>
      </c>
      <c r="K9694" t="s">
        <v>49</v>
      </c>
      <c r="L9694" t="s">
        <v>31</v>
      </c>
      <c r="M9694" t="s">
        <v>90</v>
      </c>
      <c r="N9694">
        <v>20</v>
      </c>
      <c r="O9694">
        <v>14</v>
      </c>
      <c r="P9694">
        <v>549</v>
      </c>
      <c r="Q9694">
        <v>30115</v>
      </c>
    </row>
    <row r="9695" spans="1:17" x14ac:dyDescent="0.25">
      <c r="A9695" t="s">
        <v>139</v>
      </c>
      <c r="B9695" s="1" t="s">
        <v>411</v>
      </c>
      <c r="C9695">
        <v>2008</v>
      </c>
      <c r="D9695" s="15">
        <f>DATE(cars[[#This Row],[year_1]],1,1)</f>
        <v>39448</v>
      </c>
      <c r="E9695" t="s">
        <v>29</v>
      </c>
      <c r="F9695" s="4">
        <v>285</v>
      </c>
      <c r="G9695">
        <v>6</v>
      </c>
      <c r="H9695" t="s">
        <v>33</v>
      </c>
      <c r="I9695" t="s">
        <v>19</v>
      </c>
      <c r="J9695">
        <v>4</v>
      </c>
      <c r="K9695" t="s">
        <v>49</v>
      </c>
      <c r="L9695" t="s">
        <v>31</v>
      </c>
      <c r="M9695" t="s">
        <v>90</v>
      </c>
      <c r="N9695">
        <v>20</v>
      </c>
      <c r="O9695">
        <v>14</v>
      </c>
      <c r="P9695">
        <v>549</v>
      </c>
      <c r="Q9695">
        <v>31885</v>
      </c>
    </row>
    <row r="9696" spans="1:17" x14ac:dyDescent="0.25">
      <c r="A9696" t="s">
        <v>139</v>
      </c>
      <c r="B9696" s="1" t="s">
        <v>411</v>
      </c>
      <c r="C9696">
        <v>2009</v>
      </c>
      <c r="D9696" s="15">
        <f>DATE(cars[[#This Row],[year_1]],1,1)</f>
        <v>39814</v>
      </c>
      <c r="E9696" t="s">
        <v>29</v>
      </c>
      <c r="F9696" s="4">
        <v>285</v>
      </c>
      <c r="G9696">
        <v>6</v>
      </c>
      <c r="H9696" t="s">
        <v>33</v>
      </c>
      <c r="I9696" t="s">
        <v>91</v>
      </c>
      <c r="J9696">
        <v>4</v>
      </c>
      <c r="K9696" t="s">
        <v>49</v>
      </c>
      <c r="L9696" t="s">
        <v>31</v>
      </c>
      <c r="M9696" t="s">
        <v>90</v>
      </c>
      <c r="N9696">
        <v>20</v>
      </c>
      <c r="O9696">
        <v>14</v>
      </c>
      <c r="P9696">
        <v>549</v>
      </c>
      <c r="Q9696">
        <v>35615</v>
      </c>
    </row>
    <row r="9697" spans="1:17" x14ac:dyDescent="0.25">
      <c r="A9697" t="s">
        <v>139</v>
      </c>
      <c r="B9697" s="1" t="s">
        <v>411</v>
      </c>
      <c r="C9697">
        <v>2009</v>
      </c>
      <c r="D9697" s="15">
        <f>DATE(cars[[#This Row],[year_1]],1,1)</f>
        <v>39814</v>
      </c>
      <c r="E9697" t="s">
        <v>29</v>
      </c>
      <c r="F9697" s="4">
        <v>285</v>
      </c>
      <c r="G9697">
        <v>6</v>
      </c>
      <c r="H9697" t="s">
        <v>33</v>
      </c>
      <c r="I9697" t="s">
        <v>19</v>
      </c>
      <c r="J9697">
        <v>4</v>
      </c>
      <c r="K9697" t="s">
        <v>49</v>
      </c>
      <c r="L9697" t="s">
        <v>31</v>
      </c>
      <c r="M9697" t="s">
        <v>90</v>
      </c>
      <c r="N9697">
        <v>20</v>
      </c>
      <c r="O9697">
        <v>14</v>
      </c>
      <c r="P9697">
        <v>549</v>
      </c>
      <c r="Q9697">
        <v>30625</v>
      </c>
    </row>
    <row r="9698" spans="1:17" x14ac:dyDescent="0.25">
      <c r="A9698" t="s">
        <v>139</v>
      </c>
      <c r="B9698" s="1" t="s">
        <v>411</v>
      </c>
      <c r="C9698">
        <v>2009</v>
      </c>
      <c r="D9698" s="15">
        <f>DATE(cars[[#This Row],[year_1]],1,1)</f>
        <v>39814</v>
      </c>
      <c r="E9698" t="s">
        <v>29</v>
      </c>
      <c r="F9698" s="4">
        <v>285</v>
      </c>
      <c r="G9698">
        <v>6</v>
      </c>
      <c r="H9698" t="s">
        <v>33</v>
      </c>
      <c r="I9698" t="s">
        <v>91</v>
      </c>
      <c r="J9698">
        <v>4</v>
      </c>
      <c r="K9698" t="s">
        <v>49</v>
      </c>
      <c r="L9698" t="s">
        <v>31</v>
      </c>
      <c r="M9698" t="s">
        <v>90</v>
      </c>
      <c r="N9698">
        <v>20</v>
      </c>
      <c r="O9698">
        <v>14</v>
      </c>
      <c r="P9698">
        <v>549</v>
      </c>
      <c r="Q9698">
        <v>32760</v>
      </c>
    </row>
    <row r="9699" spans="1:17" x14ac:dyDescent="0.25">
      <c r="A9699" t="s">
        <v>139</v>
      </c>
      <c r="B9699" s="1" t="s">
        <v>411</v>
      </c>
      <c r="C9699">
        <v>2009</v>
      </c>
      <c r="D9699" s="15">
        <f>DATE(cars[[#This Row],[year_1]],1,1)</f>
        <v>39814</v>
      </c>
      <c r="E9699" t="s">
        <v>29</v>
      </c>
      <c r="F9699" s="4">
        <v>285</v>
      </c>
      <c r="G9699">
        <v>6</v>
      </c>
      <c r="H9699" t="s">
        <v>33</v>
      </c>
      <c r="I9699" t="s">
        <v>19</v>
      </c>
      <c r="J9699">
        <v>4</v>
      </c>
      <c r="K9699" t="s">
        <v>49</v>
      </c>
      <c r="L9699" t="s">
        <v>31</v>
      </c>
      <c r="M9699" t="s">
        <v>90</v>
      </c>
      <c r="N9699">
        <v>20</v>
      </c>
      <c r="O9699">
        <v>14</v>
      </c>
      <c r="P9699">
        <v>549</v>
      </c>
      <c r="Q9699">
        <v>33480</v>
      </c>
    </row>
    <row r="9700" spans="1:17" x14ac:dyDescent="0.25">
      <c r="A9700" t="s">
        <v>139</v>
      </c>
      <c r="B9700" s="1" t="s">
        <v>868</v>
      </c>
      <c r="C9700">
        <v>2007</v>
      </c>
      <c r="D9700" s="15">
        <f>DATE(cars[[#This Row],[year_1]],1,1)</f>
        <v>39083</v>
      </c>
      <c r="E9700" t="s">
        <v>29</v>
      </c>
      <c r="F9700" s="4">
        <v>285</v>
      </c>
      <c r="G9700">
        <v>8</v>
      </c>
      <c r="H9700" t="s">
        <v>33</v>
      </c>
      <c r="I9700" t="s">
        <v>91</v>
      </c>
      <c r="J9700">
        <v>4</v>
      </c>
      <c r="K9700" t="s">
        <v>45</v>
      </c>
      <c r="L9700" t="s">
        <v>63</v>
      </c>
      <c r="M9700" t="s">
        <v>214</v>
      </c>
      <c r="N9700">
        <v>18</v>
      </c>
      <c r="O9700">
        <v>14</v>
      </c>
      <c r="P9700">
        <v>549</v>
      </c>
      <c r="Q9700">
        <v>29380</v>
      </c>
    </row>
    <row r="9701" spans="1:17" x14ac:dyDescent="0.25">
      <c r="A9701" t="s">
        <v>139</v>
      </c>
      <c r="B9701" s="1" t="s">
        <v>868</v>
      </c>
      <c r="C9701">
        <v>2007</v>
      </c>
      <c r="D9701" s="15">
        <f>DATE(cars[[#This Row],[year_1]],1,1)</f>
        <v>39083</v>
      </c>
      <c r="E9701" t="s">
        <v>29</v>
      </c>
      <c r="F9701" s="4">
        <v>285</v>
      </c>
      <c r="G9701">
        <v>8</v>
      </c>
      <c r="H9701" t="s">
        <v>33</v>
      </c>
      <c r="I9701" t="s">
        <v>91</v>
      </c>
      <c r="J9701">
        <v>4</v>
      </c>
      <c r="K9701" t="s">
        <v>45</v>
      </c>
      <c r="L9701" t="s">
        <v>63</v>
      </c>
      <c r="M9701" t="s">
        <v>214</v>
      </c>
      <c r="N9701">
        <v>18</v>
      </c>
      <c r="O9701">
        <v>14</v>
      </c>
      <c r="P9701">
        <v>549</v>
      </c>
      <c r="Q9701">
        <v>27580</v>
      </c>
    </row>
    <row r="9702" spans="1:17" x14ac:dyDescent="0.25">
      <c r="A9702" t="s">
        <v>139</v>
      </c>
      <c r="B9702" s="1" t="s">
        <v>868</v>
      </c>
      <c r="C9702">
        <v>2007</v>
      </c>
      <c r="D9702" s="15">
        <f>DATE(cars[[#This Row],[year_1]],1,1)</f>
        <v>39083</v>
      </c>
      <c r="E9702" t="s">
        <v>29</v>
      </c>
      <c r="F9702" s="4">
        <v>285</v>
      </c>
      <c r="G9702">
        <v>8</v>
      </c>
      <c r="H9702" t="s">
        <v>33</v>
      </c>
      <c r="I9702" t="s">
        <v>91</v>
      </c>
      <c r="J9702">
        <v>4</v>
      </c>
      <c r="K9702" t="s">
        <v>45</v>
      </c>
      <c r="L9702" t="s">
        <v>63</v>
      </c>
      <c r="M9702" t="s">
        <v>214</v>
      </c>
      <c r="N9702">
        <v>18</v>
      </c>
      <c r="O9702">
        <v>14</v>
      </c>
      <c r="P9702">
        <v>549</v>
      </c>
      <c r="Q9702">
        <v>25845</v>
      </c>
    </row>
    <row r="9703" spans="1:17" x14ac:dyDescent="0.25">
      <c r="A9703" t="s">
        <v>139</v>
      </c>
      <c r="B9703" s="1" t="s">
        <v>868</v>
      </c>
      <c r="C9703">
        <v>2007</v>
      </c>
      <c r="D9703" s="15">
        <f>DATE(cars[[#This Row],[year_1]],1,1)</f>
        <v>39083</v>
      </c>
      <c r="E9703" t="s">
        <v>29</v>
      </c>
      <c r="F9703" s="4">
        <v>285</v>
      </c>
      <c r="G9703">
        <v>8</v>
      </c>
      <c r="H9703" t="s">
        <v>33</v>
      </c>
      <c r="I9703" t="s">
        <v>91</v>
      </c>
      <c r="J9703">
        <v>4</v>
      </c>
      <c r="K9703" t="s">
        <v>49</v>
      </c>
      <c r="L9703" t="s">
        <v>63</v>
      </c>
      <c r="M9703" t="s">
        <v>196</v>
      </c>
      <c r="N9703">
        <v>18</v>
      </c>
      <c r="O9703">
        <v>14</v>
      </c>
      <c r="P9703">
        <v>549</v>
      </c>
      <c r="Q9703">
        <v>28845</v>
      </c>
    </row>
    <row r="9704" spans="1:17" x14ac:dyDescent="0.25">
      <c r="A9704" t="s">
        <v>139</v>
      </c>
      <c r="B9704" s="1" t="s">
        <v>868</v>
      </c>
      <c r="C9704">
        <v>2007</v>
      </c>
      <c r="D9704" s="15">
        <f>DATE(cars[[#This Row],[year_1]],1,1)</f>
        <v>39083</v>
      </c>
      <c r="E9704" t="s">
        <v>29</v>
      </c>
      <c r="F9704" s="4">
        <v>285</v>
      </c>
      <c r="G9704">
        <v>8</v>
      </c>
      <c r="H9704" t="s">
        <v>33</v>
      </c>
      <c r="I9704" t="s">
        <v>91</v>
      </c>
      <c r="J9704">
        <v>4</v>
      </c>
      <c r="K9704" t="s">
        <v>49</v>
      </c>
      <c r="L9704" t="s">
        <v>63</v>
      </c>
      <c r="M9704" t="s">
        <v>196</v>
      </c>
      <c r="N9704">
        <v>18</v>
      </c>
      <c r="O9704">
        <v>14</v>
      </c>
      <c r="P9704">
        <v>549</v>
      </c>
      <c r="Q9704">
        <v>30340</v>
      </c>
    </row>
    <row r="9705" spans="1:17" x14ac:dyDescent="0.25">
      <c r="A9705" t="s">
        <v>139</v>
      </c>
      <c r="B9705" s="1" t="s">
        <v>868</v>
      </c>
      <c r="C9705">
        <v>2007</v>
      </c>
      <c r="D9705" s="15">
        <f>DATE(cars[[#This Row],[year_1]],1,1)</f>
        <v>39083</v>
      </c>
      <c r="E9705" t="s">
        <v>29</v>
      </c>
      <c r="F9705" s="4">
        <v>285</v>
      </c>
      <c r="G9705">
        <v>8</v>
      </c>
      <c r="H9705" t="s">
        <v>33</v>
      </c>
      <c r="I9705" t="s">
        <v>91</v>
      </c>
      <c r="J9705">
        <v>2</v>
      </c>
      <c r="K9705" t="s">
        <v>45</v>
      </c>
      <c r="L9705" t="s">
        <v>63</v>
      </c>
      <c r="M9705" t="s">
        <v>213</v>
      </c>
      <c r="N9705">
        <v>18</v>
      </c>
      <c r="O9705">
        <v>14</v>
      </c>
      <c r="P9705">
        <v>549</v>
      </c>
      <c r="Q9705">
        <v>27850</v>
      </c>
    </row>
    <row r="9706" spans="1:17" x14ac:dyDescent="0.25">
      <c r="A9706" t="s">
        <v>139</v>
      </c>
      <c r="B9706" s="1" t="s">
        <v>868</v>
      </c>
      <c r="C9706">
        <v>2007</v>
      </c>
      <c r="D9706" s="15">
        <f>DATE(cars[[#This Row],[year_1]],1,1)</f>
        <v>39083</v>
      </c>
      <c r="E9706" t="s">
        <v>29</v>
      </c>
      <c r="F9706" s="4">
        <v>285</v>
      </c>
      <c r="G9706">
        <v>8</v>
      </c>
      <c r="H9706" t="s">
        <v>33</v>
      </c>
      <c r="I9706" t="s">
        <v>91</v>
      </c>
      <c r="J9706">
        <v>2</v>
      </c>
      <c r="K9706" t="s">
        <v>45</v>
      </c>
      <c r="L9706" t="s">
        <v>63</v>
      </c>
      <c r="M9706" t="s">
        <v>213</v>
      </c>
      <c r="N9706">
        <v>18</v>
      </c>
      <c r="O9706">
        <v>14</v>
      </c>
      <c r="P9706">
        <v>549</v>
      </c>
      <c r="Q9706">
        <v>27560</v>
      </c>
    </row>
    <row r="9707" spans="1:17" x14ac:dyDescent="0.25">
      <c r="A9707" t="s">
        <v>139</v>
      </c>
      <c r="B9707" s="1" t="s">
        <v>868</v>
      </c>
      <c r="C9707">
        <v>2007</v>
      </c>
      <c r="D9707" s="15">
        <f>DATE(cars[[#This Row],[year_1]],1,1)</f>
        <v>39083</v>
      </c>
      <c r="E9707" t="s">
        <v>29</v>
      </c>
      <c r="F9707" s="4">
        <v>285</v>
      </c>
      <c r="G9707">
        <v>8</v>
      </c>
      <c r="H9707" t="s">
        <v>33</v>
      </c>
      <c r="I9707" t="s">
        <v>91</v>
      </c>
      <c r="J9707">
        <v>2</v>
      </c>
      <c r="K9707" t="s">
        <v>45</v>
      </c>
      <c r="L9707" t="s">
        <v>63</v>
      </c>
      <c r="M9707" t="s">
        <v>213</v>
      </c>
      <c r="N9707">
        <v>18</v>
      </c>
      <c r="O9707">
        <v>14</v>
      </c>
      <c r="P9707">
        <v>549</v>
      </c>
      <c r="Q9707">
        <v>26295</v>
      </c>
    </row>
    <row r="9708" spans="1:17" x14ac:dyDescent="0.25">
      <c r="A9708" t="s">
        <v>139</v>
      </c>
      <c r="B9708" s="1" t="s">
        <v>868</v>
      </c>
      <c r="C9708">
        <v>2007</v>
      </c>
      <c r="D9708" s="15">
        <f>DATE(cars[[#This Row],[year_1]],1,1)</f>
        <v>39083</v>
      </c>
      <c r="E9708" t="s">
        <v>29</v>
      </c>
      <c r="F9708" s="4">
        <v>285</v>
      </c>
      <c r="G9708">
        <v>8</v>
      </c>
      <c r="H9708" t="s">
        <v>33</v>
      </c>
      <c r="I9708" t="s">
        <v>91</v>
      </c>
      <c r="J9708">
        <v>2</v>
      </c>
      <c r="K9708" t="s">
        <v>45</v>
      </c>
      <c r="L9708" t="s">
        <v>63</v>
      </c>
      <c r="M9708" t="s">
        <v>213</v>
      </c>
      <c r="N9708">
        <v>18</v>
      </c>
      <c r="O9708">
        <v>14</v>
      </c>
      <c r="P9708">
        <v>549</v>
      </c>
      <c r="Q9708">
        <v>25850</v>
      </c>
    </row>
    <row r="9709" spans="1:17" x14ac:dyDescent="0.25">
      <c r="A9709" t="s">
        <v>139</v>
      </c>
      <c r="B9709" s="1" t="s">
        <v>973</v>
      </c>
      <c r="C9709">
        <v>1992</v>
      </c>
      <c r="D9709" s="15">
        <f>DATE(cars[[#This Row],[year_1]],1,1)</f>
        <v>33604</v>
      </c>
      <c r="E9709" t="s">
        <v>29</v>
      </c>
      <c r="F9709" s="4">
        <v>285</v>
      </c>
      <c r="G9709">
        <v>6</v>
      </c>
      <c r="H9709" t="s">
        <v>33</v>
      </c>
      <c r="I9709" t="s">
        <v>34</v>
      </c>
      <c r="J9709">
        <v>2</v>
      </c>
      <c r="K9709" t="s">
        <v>98</v>
      </c>
      <c r="L9709" t="s">
        <v>21</v>
      </c>
      <c r="M9709" t="s">
        <v>229</v>
      </c>
      <c r="N9709">
        <v>17</v>
      </c>
      <c r="O9709">
        <v>14</v>
      </c>
      <c r="P9709">
        <v>549</v>
      </c>
      <c r="Q9709">
        <v>5895</v>
      </c>
    </row>
    <row r="9710" spans="1:17" x14ac:dyDescent="0.25">
      <c r="A9710" t="s">
        <v>123</v>
      </c>
      <c r="B9710" s="1" t="s">
        <v>130</v>
      </c>
      <c r="C9710">
        <v>2008</v>
      </c>
      <c r="D9710" s="15">
        <f>DATE(cars[[#This Row],[year_1]],1,1)</f>
        <v>39448</v>
      </c>
      <c r="E9710" t="s">
        <v>29</v>
      </c>
      <c r="F9710" s="4">
        <v>285</v>
      </c>
      <c r="G9710">
        <v>6</v>
      </c>
      <c r="H9710" t="s">
        <v>33</v>
      </c>
      <c r="I9710" t="s">
        <v>34</v>
      </c>
      <c r="J9710">
        <v>4</v>
      </c>
      <c r="K9710" t="s">
        <v>27</v>
      </c>
      <c r="L9710" t="s">
        <v>31</v>
      </c>
      <c r="M9710" t="s">
        <v>90</v>
      </c>
      <c r="N9710">
        <v>20</v>
      </c>
      <c r="O9710">
        <v>14</v>
      </c>
      <c r="P9710">
        <v>376</v>
      </c>
      <c r="Q9710">
        <v>40400</v>
      </c>
    </row>
    <row r="9711" spans="1:17" x14ac:dyDescent="0.25">
      <c r="A9711" t="s">
        <v>123</v>
      </c>
      <c r="B9711" s="1" t="s">
        <v>130</v>
      </c>
      <c r="C9711">
        <v>2009</v>
      </c>
      <c r="D9711" s="15">
        <f>DATE(cars[[#This Row],[year_1]],1,1)</f>
        <v>39814</v>
      </c>
      <c r="E9711" t="s">
        <v>29</v>
      </c>
      <c r="F9711" s="4">
        <v>285</v>
      </c>
      <c r="G9711">
        <v>6</v>
      </c>
      <c r="H9711" t="s">
        <v>33</v>
      </c>
      <c r="I9711" t="s">
        <v>34</v>
      </c>
      <c r="J9711">
        <v>4</v>
      </c>
      <c r="K9711" t="s">
        <v>27</v>
      </c>
      <c r="L9711" t="s">
        <v>31</v>
      </c>
      <c r="M9711" t="s">
        <v>90</v>
      </c>
      <c r="N9711">
        <v>20</v>
      </c>
      <c r="O9711">
        <v>14</v>
      </c>
      <c r="P9711">
        <v>376</v>
      </c>
      <c r="Q9711">
        <v>42615</v>
      </c>
    </row>
    <row r="9712" spans="1:17" x14ac:dyDescent="0.25">
      <c r="A9712" t="s">
        <v>123</v>
      </c>
      <c r="B9712" s="1" t="s">
        <v>130</v>
      </c>
      <c r="C9712">
        <v>2007</v>
      </c>
      <c r="D9712" s="15">
        <f>DATE(cars[[#This Row],[year_1]],1,1)</f>
        <v>39083</v>
      </c>
      <c r="E9712" t="s">
        <v>29</v>
      </c>
      <c r="F9712" s="4">
        <v>290</v>
      </c>
      <c r="G9712">
        <v>6</v>
      </c>
      <c r="H9712" t="s">
        <v>33</v>
      </c>
      <c r="I9712" t="s">
        <v>34</v>
      </c>
      <c r="J9712">
        <v>4</v>
      </c>
      <c r="K9712" t="s">
        <v>27</v>
      </c>
      <c r="L9712" t="s">
        <v>31</v>
      </c>
      <c r="M9712" t="s">
        <v>90</v>
      </c>
      <c r="N9712">
        <v>20</v>
      </c>
      <c r="O9712">
        <v>14</v>
      </c>
      <c r="P9712">
        <v>376</v>
      </c>
      <c r="Q9712">
        <v>39190</v>
      </c>
    </row>
    <row r="9713" spans="1:17" x14ac:dyDescent="0.25">
      <c r="A9713" t="s">
        <v>264</v>
      </c>
      <c r="B9713" s="1" t="s">
        <v>774</v>
      </c>
      <c r="C9713">
        <v>2006</v>
      </c>
      <c r="D9713" s="15">
        <f>DATE(cars[[#This Row],[year_1]],1,1)</f>
        <v>38718</v>
      </c>
      <c r="E9713" t="s">
        <v>29</v>
      </c>
      <c r="F9713" s="4">
        <v>291</v>
      </c>
      <c r="G9713">
        <v>6</v>
      </c>
      <c r="H9713" t="s">
        <v>33</v>
      </c>
      <c r="I9713" t="s">
        <v>34</v>
      </c>
      <c r="J9713">
        <v>4</v>
      </c>
      <c r="K9713" t="s">
        <v>49</v>
      </c>
      <c r="L9713" t="s">
        <v>31</v>
      </c>
      <c r="M9713" t="s">
        <v>90</v>
      </c>
      <c r="N9713">
        <v>20</v>
      </c>
      <c r="O9713">
        <v>14</v>
      </c>
      <c r="P9713">
        <v>155</v>
      </c>
      <c r="Q9713">
        <v>32580</v>
      </c>
    </row>
    <row r="9714" spans="1:17" x14ac:dyDescent="0.25">
      <c r="A9714" t="s">
        <v>264</v>
      </c>
      <c r="B9714" s="1" t="s">
        <v>774</v>
      </c>
      <c r="C9714">
        <v>2006</v>
      </c>
      <c r="D9714" s="15">
        <f>DATE(cars[[#This Row],[year_1]],1,1)</f>
        <v>38718</v>
      </c>
      <c r="E9714" t="s">
        <v>29</v>
      </c>
      <c r="F9714" s="4">
        <v>291</v>
      </c>
      <c r="G9714">
        <v>6</v>
      </c>
      <c r="H9714" t="s">
        <v>33</v>
      </c>
      <c r="I9714" t="s">
        <v>19</v>
      </c>
      <c r="J9714">
        <v>4</v>
      </c>
      <c r="K9714" t="s">
        <v>49</v>
      </c>
      <c r="L9714" t="s">
        <v>31</v>
      </c>
      <c r="M9714" t="s">
        <v>90</v>
      </c>
      <c r="N9714">
        <v>20</v>
      </c>
      <c r="O9714">
        <v>14</v>
      </c>
      <c r="P9714">
        <v>155</v>
      </c>
      <c r="Q9714">
        <v>30580</v>
      </c>
    </row>
    <row r="9715" spans="1:17" x14ac:dyDescent="0.25">
      <c r="A9715" t="s">
        <v>264</v>
      </c>
      <c r="B9715" s="1" t="s">
        <v>774</v>
      </c>
      <c r="C9715">
        <v>2007</v>
      </c>
      <c r="D9715" s="15">
        <f>DATE(cars[[#This Row],[year_1]],1,1)</f>
        <v>39083</v>
      </c>
      <c r="E9715" t="s">
        <v>29</v>
      </c>
      <c r="F9715" s="4">
        <v>291</v>
      </c>
      <c r="G9715">
        <v>6</v>
      </c>
      <c r="H9715" t="s">
        <v>33</v>
      </c>
      <c r="I9715" t="s">
        <v>34</v>
      </c>
      <c r="J9715">
        <v>4</v>
      </c>
      <c r="K9715" t="s">
        <v>49</v>
      </c>
      <c r="L9715" t="s">
        <v>31</v>
      </c>
      <c r="M9715" t="s">
        <v>90</v>
      </c>
      <c r="N9715">
        <v>20</v>
      </c>
      <c r="O9715">
        <v>14</v>
      </c>
      <c r="P9715">
        <v>155</v>
      </c>
      <c r="Q9715">
        <v>33570</v>
      </c>
    </row>
    <row r="9716" spans="1:17" x14ac:dyDescent="0.25">
      <c r="A9716" t="s">
        <v>264</v>
      </c>
      <c r="B9716" s="1" t="s">
        <v>774</v>
      </c>
      <c r="C9716">
        <v>2007</v>
      </c>
      <c r="D9716" s="15">
        <f>DATE(cars[[#This Row],[year_1]],1,1)</f>
        <v>39083</v>
      </c>
      <c r="E9716" t="s">
        <v>29</v>
      </c>
      <c r="F9716" s="4">
        <v>291</v>
      </c>
      <c r="G9716">
        <v>6</v>
      </c>
      <c r="H9716" t="s">
        <v>33</v>
      </c>
      <c r="I9716" t="s">
        <v>19</v>
      </c>
      <c r="J9716">
        <v>4</v>
      </c>
      <c r="K9716" t="s">
        <v>49</v>
      </c>
      <c r="L9716" t="s">
        <v>31</v>
      </c>
      <c r="M9716" t="s">
        <v>90</v>
      </c>
      <c r="N9716">
        <v>20</v>
      </c>
      <c r="O9716">
        <v>14</v>
      </c>
      <c r="P9716">
        <v>155</v>
      </c>
      <c r="Q9716">
        <v>31550</v>
      </c>
    </row>
    <row r="9717" spans="1:17" x14ac:dyDescent="0.25">
      <c r="A9717" t="s">
        <v>186</v>
      </c>
      <c r="B9717" s="1" t="s">
        <v>954</v>
      </c>
      <c r="C9717">
        <v>2006</v>
      </c>
      <c r="D9717" s="15">
        <f>DATE(cars[[#This Row],[year_1]],1,1)</f>
        <v>38718</v>
      </c>
      <c r="E9717" t="s">
        <v>29</v>
      </c>
      <c r="F9717" s="4">
        <v>291</v>
      </c>
      <c r="G9717">
        <v>6</v>
      </c>
      <c r="H9717" t="s">
        <v>33</v>
      </c>
      <c r="I9717" t="s">
        <v>19</v>
      </c>
      <c r="J9717">
        <v>4</v>
      </c>
      <c r="K9717" t="s">
        <v>49</v>
      </c>
      <c r="L9717" t="s">
        <v>63</v>
      </c>
      <c r="M9717" t="s">
        <v>90</v>
      </c>
      <c r="N9717">
        <v>19</v>
      </c>
      <c r="O9717">
        <v>14</v>
      </c>
      <c r="P9717">
        <v>1385</v>
      </c>
      <c r="Q9717">
        <v>27980</v>
      </c>
    </row>
    <row r="9718" spans="1:17" x14ac:dyDescent="0.25">
      <c r="A9718" t="s">
        <v>186</v>
      </c>
      <c r="B9718" s="1" t="s">
        <v>954</v>
      </c>
      <c r="C9718">
        <v>2006</v>
      </c>
      <c r="D9718" s="15">
        <f>DATE(cars[[#This Row],[year_1]],1,1)</f>
        <v>38718</v>
      </c>
      <c r="E9718" t="s">
        <v>29</v>
      </c>
      <c r="F9718" s="4">
        <v>291</v>
      </c>
      <c r="G9718">
        <v>6</v>
      </c>
      <c r="H9718" t="s">
        <v>33</v>
      </c>
      <c r="I9718" t="s">
        <v>91</v>
      </c>
      <c r="J9718">
        <v>4</v>
      </c>
      <c r="K9718" t="s">
        <v>49</v>
      </c>
      <c r="L9718" t="s">
        <v>63</v>
      </c>
      <c r="M9718" t="s">
        <v>90</v>
      </c>
      <c r="N9718">
        <v>19</v>
      </c>
      <c r="O9718">
        <v>14</v>
      </c>
      <c r="P9718">
        <v>1385</v>
      </c>
      <c r="Q9718">
        <v>30230</v>
      </c>
    </row>
    <row r="9719" spans="1:17" x14ac:dyDescent="0.25">
      <c r="A9719" t="s">
        <v>186</v>
      </c>
      <c r="B9719" s="1" t="s">
        <v>954</v>
      </c>
      <c r="C9719">
        <v>2006</v>
      </c>
      <c r="D9719" s="15">
        <f>DATE(cars[[#This Row],[year_1]],1,1)</f>
        <v>38718</v>
      </c>
      <c r="E9719" t="s">
        <v>29</v>
      </c>
      <c r="F9719" s="4">
        <v>291</v>
      </c>
      <c r="G9719">
        <v>6</v>
      </c>
      <c r="H9719" t="s">
        <v>33</v>
      </c>
      <c r="I9719" t="s">
        <v>91</v>
      </c>
      <c r="J9719">
        <v>4</v>
      </c>
      <c r="K9719" t="s">
        <v>49</v>
      </c>
      <c r="L9719" t="s">
        <v>63</v>
      </c>
      <c r="M9719" t="s">
        <v>90</v>
      </c>
      <c r="N9719">
        <v>19</v>
      </c>
      <c r="O9719">
        <v>14</v>
      </c>
      <c r="P9719">
        <v>1385</v>
      </c>
      <c r="Q9719">
        <v>28130</v>
      </c>
    </row>
    <row r="9720" spans="1:17" x14ac:dyDescent="0.25">
      <c r="A9720" t="s">
        <v>186</v>
      </c>
      <c r="B9720" s="1" t="s">
        <v>954</v>
      </c>
      <c r="C9720">
        <v>2006</v>
      </c>
      <c r="D9720" s="15">
        <f>DATE(cars[[#This Row],[year_1]],1,1)</f>
        <v>38718</v>
      </c>
      <c r="E9720" t="s">
        <v>29</v>
      </c>
      <c r="F9720" s="4">
        <v>291</v>
      </c>
      <c r="G9720">
        <v>6</v>
      </c>
      <c r="H9720" t="s">
        <v>33</v>
      </c>
      <c r="I9720" t="s">
        <v>19</v>
      </c>
      <c r="J9720">
        <v>4</v>
      </c>
      <c r="K9720" t="s">
        <v>49</v>
      </c>
      <c r="L9720" t="s">
        <v>63</v>
      </c>
      <c r="M9720" t="s">
        <v>90</v>
      </c>
      <c r="N9720">
        <v>19</v>
      </c>
      <c r="O9720">
        <v>14</v>
      </c>
      <c r="P9720">
        <v>1385</v>
      </c>
      <c r="Q9720">
        <v>25880</v>
      </c>
    </row>
    <row r="9721" spans="1:17" x14ac:dyDescent="0.25">
      <c r="A9721" t="s">
        <v>186</v>
      </c>
      <c r="B9721" s="1" t="s">
        <v>955</v>
      </c>
      <c r="C9721">
        <v>2007</v>
      </c>
      <c r="D9721" s="15">
        <f>DATE(cars[[#This Row],[year_1]],1,1)</f>
        <v>39083</v>
      </c>
      <c r="E9721" t="s">
        <v>29</v>
      </c>
      <c r="F9721" s="4">
        <v>291</v>
      </c>
      <c r="G9721">
        <v>6</v>
      </c>
      <c r="H9721" t="s">
        <v>33</v>
      </c>
      <c r="I9721" t="s">
        <v>19</v>
      </c>
      <c r="J9721">
        <v>4</v>
      </c>
      <c r="K9721" t="s">
        <v>49</v>
      </c>
      <c r="L9721" t="s">
        <v>31</v>
      </c>
      <c r="M9721" t="s">
        <v>90</v>
      </c>
      <c r="N9721">
        <v>20</v>
      </c>
      <c r="O9721">
        <v>14</v>
      </c>
      <c r="P9721">
        <v>1385</v>
      </c>
      <c r="Q9721">
        <v>25045</v>
      </c>
    </row>
    <row r="9722" spans="1:17" x14ac:dyDescent="0.25">
      <c r="A9722" t="s">
        <v>186</v>
      </c>
      <c r="B9722" s="1" t="s">
        <v>955</v>
      </c>
      <c r="C9722">
        <v>2007</v>
      </c>
      <c r="D9722" s="15">
        <f>DATE(cars[[#This Row],[year_1]],1,1)</f>
        <v>39083</v>
      </c>
      <c r="E9722" t="s">
        <v>29</v>
      </c>
      <c r="F9722" s="4">
        <v>291</v>
      </c>
      <c r="G9722">
        <v>6</v>
      </c>
      <c r="H9722" t="s">
        <v>33</v>
      </c>
      <c r="I9722" t="s">
        <v>91</v>
      </c>
      <c r="J9722">
        <v>4</v>
      </c>
      <c r="K9722" t="s">
        <v>49</v>
      </c>
      <c r="L9722" t="s">
        <v>31</v>
      </c>
      <c r="M9722" t="s">
        <v>90</v>
      </c>
      <c r="N9722">
        <v>20</v>
      </c>
      <c r="O9722">
        <v>14</v>
      </c>
      <c r="P9722">
        <v>1385</v>
      </c>
      <c r="Q9722">
        <v>27340</v>
      </c>
    </row>
    <row r="9723" spans="1:17" x14ac:dyDescent="0.25">
      <c r="A9723" t="s">
        <v>186</v>
      </c>
      <c r="B9723" s="1" t="s">
        <v>955</v>
      </c>
      <c r="C9723">
        <v>2007</v>
      </c>
      <c r="D9723" s="15">
        <f>DATE(cars[[#This Row],[year_1]],1,1)</f>
        <v>39083</v>
      </c>
      <c r="E9723" t="s">
        <v>29</v>
      </c>
      <c r="F9723" s="4">
        <v>291</v>
      </c>
      <c r="G9723">
        <v>6</v>
      </c>
      <c r="H9723" t="s">
        <v>33</v>
      </c>
      <c r="I9723" t="s">
        <v>19</v>
      </c>
      <c r="J9723">
        <v>4</v>
      </c>
      <c r="K9723" t="s">
        <v>49</v>
      </c>
      <c r="L9723" t="s">
        <v>31</v>
      </c>
      <c r="M9723" t="s">
        <v>90</v>
      </c>
      <c r="N9723">
        <v>20</v>
      </c>
      <c r="O9723">
        <v>14</v>
      </c>
      <c r="P9723">
        <v>1385</v>
      </c>
      <c r="Q9723">
        <v>27970</v>
      </c>
    </row>
    <row r="9724" spans="1:17" x14ac:dyDescent="0.25">
      <c r="A9724" t="s">
        <v>186</v>
      </c>
      <c r="B9724" s="1" t="s">
        <v>955</v>
      </c>
      <c r="C9724">
        <v>2007</v>
      </c>
      <c r="D9724" s="15">
        <f>DATE(cars[[#This Row],[year_1]],1,1)</f>
        <v>39083</v>
      </c>
      <c r="E9724" t="s">
        <v>29</v>
      </c>
      <c r="F9724" s="4">
        <v>291</v>
      </c>
      <c r="G9724">
        <v>6</v>
      </c>
      <c r="H9724" t="s">
        <v>33</v>
      </c>
      <c r="I9724" t="s">
        <v>91</v>
      </c>
      <c r="J9724">
        <v>4</v>
      </c>
      <c r="K9724" t="s">
        <v>49</v>
      </c>
      <c r="L9724" t="s">
        <v>31</v>
      </c>
      <c r="M9724" t="s">
        <v>90</v>
      </c>
      <c r="N9724">
        <v>20</v>
      </c>
      <c r="O9724">
        <v>14</v>
      </c>
      <c r="P9724">
        <v>1385</v>
      </c>
      <c r="Q9724">
        <v>30210</v>
      </c>
    </row>
    <row r="9725" spans="1:17" x14ac:dyDescent="0.25">
      <c r="A9725" t="s">
        <v>139</v>
      </c>
      <c r="B9725" s="1" t="s">
        <v>409</v>
      </c>
      <c r="C9725">
        <v>2006</v>
      </c>
      <c r="D9725" s="15">
        <f>DATE(cars[[#This Row],[year_1]],1,1)</f>
        <v>38718</v>
      </c>
      <c r="E9725" t="s">
        <v>29</v>
      </c>
      <c r="F9725" s="4">
        <v>291</v>
      </c>
      <c r="G9725">
        <v>6</v>
      </c>
      <c r="H9725" t="s">
        <v>33</v>
      </c>
      <c r="I9725" t="s">
        <v>19</v>
      </c>
      <c r="J9725">
        <v>4</v>
      </c>
      <c r="K9725" t="s">
        <v>49</v>
      </c>
      <c r="L9725" t="s">
        <v>63</v>
      </c>
      <c r="M9725" t="s">
        <v>90</v>
      </c>
      <c r="N9725">
        <v>19</v>
      </c>
      <c r="O9725">
        <v>14</v>
      </c>
      <c r="P9725">
        <v>549</v>
      </c>
      <c r="Q9725">
        <v>30910</v>
      </c>
    </row>
    <row r="9726" spans="1:17" x14ac:dyDescent="0.25">
      <c r="A9726" t="s">
        <v>139</v>
      </c>
      <c r="B9726" s="1" t="s">
        <v>409</v>
      </c>
      <c r="C9726">
        <v>2006</v>
      </c>
      <c r="D9726" s="15">
        <f>DATE(cars[[#This Row],[year_1]],1,1)</f>
        <v>38718</v>
      </c>
      <c r="E9726" t="s">
        <v>29</v>
      </c>
      <c r="F9726" s="4">
        <v>291</v>
      </c>
      <c r="G9726">
        <v>6</v>
      </c>
      <c r="H9726" t="s">
        <v>33</v>
      </c>
      <c r="I9726" t="s">
        <v>19</v>
      </c>
      <c r="J9726">
        <v>4</v>
      </c>
      <c r="K9726" t="s">
        <v>49</v>
      </c>
      <c r="L9726" t="s">
        <v>63</v>
      </c>
      <c r="M9726" t="s">
        <v>90</v>
      </c>
      <c r="N9726">
        <v>19</v>
      </c>
      <c r="O9726">
        <v>14</v>
      </c>
      <c r="P9726">
        <v>549</v>
      </c>
      <c r="Q9726">
        <v>27380</v>
      </c>
    </row>
    <row r="9727" spans="1:17" x14ac:dyDescent="0.25">
      <c r="A9727" t="s">
        <v>139</v>
      </c>
      <c r="B9727" s="1" t="s">
        <v>411</v>
      </c>
      <c r="C9727">
        <v>2007</v>
      </c>
      <c r="D9727" s="15">
        <f>DATE(cars[[#This Row],[year_1]],1,1)</f>
        <v>39083</v>
      </c>
      <c r="E9727" t="s">
        <v>29</v>
      </c>
      <c r="F9727" s="4">
        <v>291</v>
      </c>
      <c r="G9727">
        <v>6</v>
      </c>
      <c r="H9727" t="s">
        <v>33</v>
      </c>
      <c r="I9727" t="s">
        <v>91</v>
      </c>
      <c r="J9727">
        <v>4</v>
      </c>
      <c r="K9727" t="s">
        <v>49</v>
      </c>
      <c r="L9727" t="s">
        <v>31</v>
      </c>
      <c r="M9727" t="s">
        <v>90</v>
      </c>
      <c r="N9727">
        <v>20</v>
      </c>
      <c r="O9727">
        <v>14</v>
      </c>
      <c r="P9727">
        <v>549</v>
      </c>
      <c r="Q9727">
        <v>32960</v>
      </c>
    </row>
    <row r="9728" spans="1:17" x14ac:dyDescent="0.25">
      <c r="A9728" t="s">
        <v>139</v>
      </c>
      <c r="B9728" s="1" t="s">
        <v>411</v>
      </c>
      <c r="C9728">
        <v>2007</v>
      </c>
      <c r="D9728" s="15">
        <f>DATE(cars[[#This Row],[year_1]],1,1)</f>
        <v>39083</v>
      </c>
      <c r="E9728" t="s">
        <v>29</v>
      </c>
      <c r="F9728" s="4">
        <v>291</v>
      </c>
      <c r="G9728">
        <v>6</v>
      </c>
      <c r="H9728" t="s">
        <v>33</v>
      </c>
      <c r="I9728" t="s">
        <v>19</v>
      </c>
      <c r="J9728">
        <v>4</v>
      </c>
      <c r="K9728" t="s">
        <v>49</v>
      </c>
      <c r="L9728" t="s">
        <v>31</v>
      </c>
      <c r="M9728" t="s">
        <v>90</v>
      </c>
      <c r="N9728">
        <v>20</v>
      </c>
      <c r="O9728">
        <v>14</v>
      </c>
      <c r="P9728">
        <v>549</v>
      </c>
      <c r="Q9728">
        <v>26760</v>
      </c>
    </row>
    <row r="9729" spans="1:17" x14ac:dyDescent="0.25">
      <c r="A9729" t="s">
        <v>139</v>
      </c>
      <c r="B9729" s="1" t="s">
        <v>411</v>
      </c>
      <c r="C9729">
        <v>2007</v>
      </c>
      <c r="D9729" s="15">
        <f>DATE(cars[[#This Row],[year_1]],1,1)</f>
        <v>39083</v>
      </c>
      <c r="E9729" t="s">
        <v>29</v>
      </c>
      <c r="F9729" s="4">
        <v>291</v>
      </c>
      <c r="G9729">
        <v>6</v>
      </c>
      <c r="H9729" t="s">
        <v>33</v>
      </c>
      <c r="I9729" t="s">
        <v>19</v>
      </c>
      <c r="J9729">
        <v>4</v>
      </c>
      <c r="K9729" t="s">
        <v>49</v>
      </c>
      <c r="L9729" t="s">
        <v>31</v>
      </c>
      <c r="M9729" t="s">
        <v>90</v>
      </c>
      <c r="N9729">
        <v>20</v>
      </c>
      <c r="O9729">
        <v>14</v>
      </c>
      <c r="P9729">
        <v>549</v>
      </c>
      <c r="Q9729">
        <v>30770</v>
      </c>
    </row>
    <row r="9730" spans="1:17" x14ac:dyDescent="0.25">
      <c r="A9730" t="s">
        <v>139</v>
      </c>
      <c r="B9730" s="1" t="s">
        <v>411</v>
      </c>
      <c r="C9730">
        <v>2007</v>
      </c>
      <c r="D9730" s="15">
        <f>DATE(cars[[#This Row],[year_1]],1,1)</f>
        <v>39083</v>
      </c>
      <c r="E9730" t="s">
        <v>29</v>
      </c>
      <c r="F9730" s="4">
        <v>291</v>
      </c>
      <c r="G9730">
        <v>6</v>
      </c>
      <c r="H9730" t="s">
        <v>33</v>
      </c>
      <c r="I9730" t="s">
        <v>91</v>
      </c>
      <c r="J9730">
        <v>4</v>
      </c>
      <c r="K9730" t="s">
        <v>49</v>
      </c>
      <c r="L9730" t="s">
        <v>31</v>
      </c>
      <c r="M9730" t="s">
        <v>90</v>
      </c>
      <c r="N9730">
        <v>20</v>
      </c>
      <c r="O9730">
        <v>14</v>
      </c>
      <c r="P9730">
        <v>549</v>
      </c>
      <c r="Q9730">
        <v>28950</v>
      </c>
    </row>
    <row r="9731" spans="1:17" x14ac:dyDescent="0.25">
      <c r="A9731" t="s">
        <v>163</v>
      </c>
      <c r="B9731" s="1" t="s">
        <v>444</v>
      </c>
      <c r="C9731">
        <v>2009</v>
      </c>
      <c r="D9731" s="15">
        <f>DATE(cars[[#This Row],[year_1]],1,1)</f>
        <v>39814</v>
      </c>
      <c r="E9731" t="s">
        <v>29</v>
      </c>
      <c r="F9731" s="4">
        <v>292</v>
      </c>
      <c r="G9731">
        <v>8</v>
      </c>
      <c r="H9731" t="s">
        <v>33</v>
      </c>
      <c r="I9731" t="s">
        <v>91</v>
      </c>
      <c r="J9731">
        <v>4</v>
      </c>
      <c r="K9731" t="s">
        <v>101</v>
      </c>
      <c r="L9731" t="s">
        <v>21</v>
      </c>
      <c r="M9731" t="s">
        <v>196</v>
      </c>
      <c r="N9731">
        <v>19</v>
      </c>
      <c r="O9731">
        <v>14</v>
      </c>
      <c r="P9731">
        <v>5657</v>
      </c>
      <c r="Q9731">
        <v>33670</v>
      </c>
    </row>
    <row r="9732" spans="1:17" x14ac:dyDescent="0.25">
      <c r="A9732" t="s">
        <v>163</v>
      </c>
      <c r="B9732" s="1" t="s">
        <v>444</v>
      </c>
      <c r="C9732">
        <v>2009</v>
      </c>
      <c r="D9732" s="15">
        <f>DATE(cars[[#This Row],[year_1]],1,1)</f>
        <v>39814</v>
      </c>
      <c r="E9732" t="s">
        <v>29</v>
      </c>
      <c r="F9732" s="4">
        <v>292</v>
      </c>
      <c r="G9732">
        <v>8</v>
      </c>
      <c r="H9732" t="s">
        <v>33</v>
      </c>
      <c r="I9732" t="s">
        <v>34</v>
      </c>
      <c r="J9732">
        <v>4</v>
      </c>
      <c r="K9732" t="s">
        <v>359</v>
      </c>
      <c r="L9732" t="s">
        <v>21</v>
      </c>
      <c r="M9732" t="s">
        <v>196</v>
      </c>
      <c r="N9732">
        <v>19</v>
      </c>
      <c r="O9732">
        <v>14</v>
      </c>
      <c r="P9732">
        <v>5657</v>
      </c>
      <c r="Q9732">
        <v>33670</v>
      </c>
    </row>
    <row r="9733" spans="1:17" x14ac:dyDescent="0.25">
      <c r="A9733" t="s">
        <v>163</v>
      </c>
      <c r="B9733" s="1" t="s">
        <v>444</v>
      </c>
      <c r="C9733">
        <v>2009</v>
      </c>
      <c r="D9733" s="15">
        <f>DATE(cars[[#This Row],[year_1]],1,1)</f>
        <v>39814</v>
      </c>
      <c r="E9733" t="s">
        <v>29</v>
      </c>
      <c r="F9733" s="4">
        <v>292</v>
      </c>
      <c r="G9733">
        <v>8</v>
      </c>
      <c r="H9733" t="s">
        <v>33</v>
      </c>
      <c r="I9733" t="s">
        <v>91</v>
      </c>
      <c r="J9733">
        <v>4</v>
      </c>
      <c r="K9733" t="s">
        <v>101</v>
      </c>
      <c r="L9733" t="s">
        <v>21</v>
      </c>
      <c r="M9733" t="s">
        <v>196</v>
      </c>
      <c r="N9733">
        <v>19</v>
      </c>
      <c r="O9733">
        <v>14</v>
      </c>
      <c r="P9733">
        <v>5657</v>
      </c>
      <c r="Q9733">
        <v>29820</v>
      </c>
    </row>
    <row r="9734" spans="1:17" x14ac:dyDescent="0.25">
      <c r="A9734" t="s">
        <v>186</v>
      </c>
      <c r="B9734" s="1" t="s">
        <v>877</v>
      </c>
      <c r="C9734">
        <v>2007</v>
      </c>
      <c r="D9734" s="15">
        <f>DATE(cars[[#This Row],[year_1]],1,1)</f>
        <v>39083</v>
      </c>
      <c r="E9734" t="s">
        <v>29</v>
      </c>
      <c r="F9734" s="4">
        <v>295</v>
      </c>
      <c r="G9734">
        <v>8</v>
      </c>
      <c r="H9734" t="s">
        <v>33</v>
      </c>
      <c r="I9734" t="s">
        <v>19</v>
      </c>
      <c r="J9734">
        <v>4</v>
      </c>
      <c r="K9734" t="s">
        <v>49</v>
      </c>
      <c r="L9734" t="s">
        <v>63</v>
      </c>
      <c r="M9734" t="s">
        <v>214</v>
      </c>
      <c r="N9734">
        <v>19</v>
      </c>
      <c r="O9734">
        <v>14</v>
      </c>
      <c r="P9734">
        <v>1385</v>
      </c>
      <c r="Q9734">
        <v>26930</v>
      </c>
    </row>
    <row r="9735" spans="1:17" x14ac:dyDescent="0.25">
      <c r="A9735" t="s">
        <v>186</v>
      </c>
      <c r="B9735" s="1" t="s">
        <v>877</v>
      </c>
      <c r="C9735">
        <v>2007</v>
      </c>
      <c r="D9735" s="15">
        <f>DATE(cars[[#This Row],[year_1]],1,1)</f>
        <v>39083</v>
      </c>
      <c r="E9735" t="s">
        <v>44</v>
      </c>
      <c r="F9735" s="4">
        <v>295</v>
      </c>
      <c r="G9735">
        <v>8</v>
      </c>
      <c r="H9735" t="s">
        <v>33</v>
      </c>
      <c r="I9735" t="s">
        <v>19</v>
      </c>
      <c r="J9735">
        <v>4</v>
      </c>
      <c r="K9735" t="s">
        <v>45</v>
      </c>
      <c r="L9735" t="s">
        <v>63</v>
      </c>
      <c r="M9735" t="s">
        <v>214</v>
      </c>
      <c r="N9735">
        <v>19</v>
      </c>
      <c r="O9735">
        <v>14</v>
      </c>
      <c r="P9735">
        <v>1385</v>
      </c>
      <c r="Q9735">
        <v>27135</v>
      </c>
    </row>
    <row r="9736" spans="1:17" x14ac:dyDescent="0.25">
      <c r="A9736" t="s">
        <v>186</v>
      </c>
      <c r="B9736" s="1" t="s">
        <v>877</v>
      </c>
      <c r="C9736">
        <v>2007</v>
      </c>
      <c r="D9736" s="15">
        <f>DATE(cars[[#This Row],[year_1]],1,1)</f>
        <v>39083</v>
      </c>
      <c r="E9736" t="s">
        <v>44</v>
      </c>
      <c r="F9736" s="4">
        <v>295</v>
      </c>
      <c r="G9736">
        <v>8</v>
      </c>
      <c r="H9736" t="s">
        <v>33</v>
      </c>
      <c r="I9736" t="s">
        <v>19</v>
      </c>
      <c r="J9736">
        <v>4</v>
      </c>
      <c r="K9736" t="s">
        <v>45</v>
      </c>
      <c r="L9736" t="s">
        <v>63</v>
      </c>
      <c r="M9736" t="s">
        <v>196</v>
      </c>
      <c r="N9736">
        <v>19</v>
      </c>
      <c r="O9736">
        <v>14</v>
      </c>
      <c r="P9736">
        <v>1385</v>
      </c>
      <c r="Q9736">
        <v>28515</v>
      </c>
    </row>
    <row r="9737" spans="1:17" x14ac:dyDescent="0.25">
      <c r="A9737" t="s">
        <v>186</v>
      </c>
      <c r="B9737" s="1" t="s">
        <v>877</v>
      </c>
      <c r="C9737">
        <v>2007</v>
      </c>
      <c r="D9737" s="15">
        <f>DATE(cars[[#This Row],[year_1]],1,1)</f>
        <v>39083</v>
      </c>
      <c r="E9737" t="s">
        <v>44</v>
      </c>
      <c r="F9737" s="4">
        <v>295</v>
      </c>
      <c r="G9737">
        <v>8</v>
      </c>
      <c r="H9737" t="s">
        <v>33</v>
      </c>
      <c r="I9737" t="s">
        <v>19</v>
      </c>
      <c r="J9737">
        <v>4</v>
      </c>
      <c r="K9737" t="s">
        <v>45</v>
      </c>
      <c r="L9737" t="s">
        <v>63</v>
      </c>
      <c r="M9737" t="s">
        <v>214</v>
      </c>
      <c r="N9737">
        <v>19</v>
      </c>
      <c r="O9737">
        <v>14</v>
      </c>
      <c r="P9737">
        <v>1385</v>
      </c>
      <c r="Q9737">
        <v>30755</v>
      </c>
    </row>
    <row r="9738" spans="1:17" x14ac:dyDescent="0.25">
      <c r="A9738" t="s">
        <v>186</v>
      </c>
      <c r="B9738" s="1" t="s">
        <v>877</v>
      </c>
      <c r="C9738">
        <v>2007</v>
      </c>
      <c r="D9738" s="15">
        <f>DATE(cars[[#This Row],[year_1]],1,1)</f>
        <v>39083</v>
      </c>
      <c r="E9738" t="s">
        <v>44</v>
      </c>
      <c r="F9738" s="4">
        <v>295</v>
      </c>
      <c r="G9738">
        <v>8</v>
      </c>
      <c r="H9738" t="s">
        <v>33</v>
      </c>
      <c r="I9738" t="s">
        <v>19</v>
      </c>
      <c r="J9738">
        <v>4</v>
      </c>
      <c r="K9738" t="s">
        <v>45</v>
      </c>
      <c r="L9738" t="s">
        <v>63</v>
      </c>
      <c r="M9738" t="s">
        <v>196</v>
      </c>
      <c r="N9738">
        <v>19</v>
      </c>
      <c r="O9738">
        <v>14</v>
      </c>
      <c r="P9738">
        <v>1385</v>
      </c>
      <c r="Q9738">
        <v>32330</v>
      </c>
    </row>
    <row r="9739" spans="1:17" x14ac:dyDescent="0.25">
      <c r="A9739" t="s">
        <v>186</v>
      </c>
      <c r="B9739" s="1" t="s">
        <v>877</v>
      </c>
      <c r="C9739">
        <v>2007</v>
      </c>
      <c r="D9739" s="15">
        <f>DATE(cars[[#This Row],[year_1]],1,1)</f>
        <v>39083</v>
      </c>
      <c r="E9739" t="s">
        <v>44</v>
      </c>
      <c r="F9739" s="4">
        <v>295</v>
      </c>
      <c r="G9739">
        <v>8</v>
      </c>
      <c r="H9739" t="s">
        <v>33</v>
      </c>
      <c r="I9739" t="s">
        <v>19</v>
      </c>
      <c r="J9739">
        <v>4</v>
      </c>
      <c r="K9739" t="s">
        <v>45</v>
      </c>
      <c r="L9739" t="s">
        <v>63</v>
      </c>
      <c r="M9739" t="s">
        <v>214</v>
      </c>
      <c r="N9739">
        <v>19</v>
      </c>
      <c r="O9739">
        <v>14</v>
      </c>
      <c r="P9739">
        <v>1385</v>
      </c>
      <c r="Q9739">
        <v>24515</v>
      </c>
    </row>
    <row r="9740" spans="1:17" x14ac:dyDescent="0.25">
      <c r="A9740" t="s">
        <v>186</v>
      </c>
      <c r="B9740" s="1" t="s">
        <v>877</v>
      </c>
      <c r="C9740">
        <v>2007</v>
      </c>
      <c r="D9740" s="15">
        <f>DATE(cars[[#This Row],[year_1]],1,1)</f>
        <v>39083</v>
      </c>
      <c r="E9740" t="s">
        <v>44</v>
      </c>
      <c r="F9740" s="4">
        <v>295</v>
      </c>
      <c r="G9740">
        <v>8</v>
      </c>
      <c r="H9740" t="s">
        <v>33</v>
      </c>
      <c r="I9740" t="s">
        <v>19</v>
      </c>
      <c r="J9740">
        <v>4</v>
      </c>
      <c r="K9740" t="s">
        <v>45</v>
      </c>
      <c r="L9740" t="s">
        <v>63</v>
      </c>
      <c r="M9740" t="s">
        <v>214</v>
      </c>
      <c r="N9740">
        <v>19</v>
      </c>
      <c r="O9740">
        <v>14</v>
      </c>
      <c r="P9740">
        <v>1385</v>
      </c>
      <c r="Q9740">
        <v>28705</v>
      </c>
    </row>
    <row r="9741" spans="1:17" x14ac:dyDescent="0.25">
      <c r="A9741" t="s">
        <v>186</v>
      </c>
      <c r="B9741" s="1" t="s">
        <v>877</v>
      </c>
      <c r="C9741">
        <v>2007</v>
      </c>
      <c r="D9741" s="15">
        <f>DATE(cars[[#This Row],[year_1]],1,1)</f>
        <v>39083</v>
      </c>
      <c r="E9741" t="s">
        <v>44</v>
      </c>
      <c r="F9741" s="4">
        <v>295</v>
      </c>
      <c r="G9741">
        <v>8</v>
      </c>
      <c r="H9741" t="s">
        <v>33</v>
      </c>
      <c r="I9741" t="s">
        <v>19</v>
      </c>
      <c r="J9741">
        <v>4</v>
      </c>
      <c r="K9741" t="s">
        <v>45</v>
      </c>
      <c r="L9741" t="s">
        <v>63</v>
      </c>
      <c r="M9741" t="s">
        <v>196</v>
      </c>
      <c r="N9741">
        <v>19</v>
      </c>
      <c r="O9741">
        <v>14</v>
      </c>
      <c r="P9741">
        <v>1385</v>
      </c>
      <c r="Q9741">
        <v>30570</v>
      </c>
    </row>
    <row r="9742" spans="1:17" x14ac:dyDescent="0.25">
      <c r="A9742" t="s">
        <v>186</v>
      </c>
      <c r="B9742" s="1" t="s">
        <v>877</v>
      </c>
      <c r="C9742">
        <v>2007</v>
      </c>
      <c r="D9742" s="15">
        <f>DATE(cars[[#This Row],[year_1]],1,1)</f>
        <v>39083</v>
      </c>
      <c r="E9742" t="s">
        <v>44</v>
      </c>
      <c r="F9742" s="4">
        <v>295</v>
      </c>
      <c r="G9742">
        <v>8</v>
      </c>
      <c r="H9742" t="s">
        <v>33</v>
      </c>
      <c r="I9742" t="s">
        <v>19</v>
      </c>
      <c r="J9742">
        <v>4</v>
      </c>
      <c r="K9742" t="s">
        <v>45</v>
      </c>
      <c r="L9742" t="s">
        <v>63</v>
      </c>
      <c r="M9742" t="s">
        <v>214</v>
      </c>
      <c r="N9742">
        <v>19</v>
      </c>
      <c r="O9742">
        <v>14</v>
      </c>
      <c r="P9742">
        <v>1385</v>
      </c>
      <c r="Q9742">
        <v>25915</v>
      </c>
    </row>
    <row r="9743" spans="1:17" x14ac:dyDescent="0.25">
      <c r="A9743" t="s">
        <v>186</v>
      </c>
      <c r="B9743" s="1" t="s">
        <v>877</v>
      </c>
      <c r="C9743">
        <v>2007</v>
      </c>
      <c r="D9743" s="15">
        <f>DATE(cars[[#This Row],[year_1]],1,1)</f>
        <v>39083</v>
      </c>
      <c r="E9743" t="s">
        <v>44</v>
      </c>
      <c r="F9743" s="4">
        <v>295</v>
      </c>
      <c r="G9743">
        <v>8</v>
      </c>
      <c r="H9743" t="s">
        <v>33</v>
      </c>
      <c r="I9743" t="s">
        <v>19</v>
      </c>
      <c r="J9743">
        <v>4</v>
      </c>
      <c r="K9743" t="s">
        <v>45</v>
      </c>
      <c r="L9743" t="s">
        <v>63</v>
      </c>
      <c r="M9743" t="s">
        <v>214</v>
      </c>
      <c r="N9743">
        <v>19</v>
      </c>
      <c r="O9743">
        <v>14</v>
      </c>
      <c r="P9743">
        <v>1385</v>
      </c>
      <c r="Q9743">
        <v>28995</v>
      </c>
    </row>
    <row r="9744" spans="1:17" x14ac:dyDescent="0.25">
      <c r="A9744" t="s">
        <v>186</v>
      </c>
      <c r="B9744" s="1" t="s">
        <v>877</v>
      </c>
      <c r="C9744">
        <v>2007</v>
      </c>
      <c r="D9744" s="15">
        <f>DATE(cars[[#This Row],[year_1]],1,1)</f>
        <v>39083</v>
      </c>
      <c r="E9744" t="s">
        <v>29</v>
      </c>
      <c r="F9744" s="4">
        <v>295</v>
      </c>
      <c r="G9744">
        <v>8</v>
      </c>
      <c r="H9744" t="s">
        <v>33</v>
      </c>
      <c r="I9744" t="s">
        <v>19</v>
      </c>
      <c r="J9744">
        <v>4</v>
      </c>
      <c r="K9744" t="s">
        <v>49</v>
      </c>
      <c r="L9744" t="s">
        <v>63</v>
      </c>
      <c r="M9744" t="s">
        <v>214</v>
      </c>
      <c r="N9744">
        <v>19</v>
      </c>
      <c r="O9744">
        <v>14</v>
      </c>
      <c r="P9744">
        <v>1385</v>
      </c>
      <c r="Q9744">
        <v>30315</v>
      </c>
    </row>
    <row r="9745" spans="1:17" x14ac:dyDescent="0.25">
      <c r="A9745" t="s">
        <v>186</v>
      </c>
      <c r="B9745" s="1" t="s">
        <v>877</v>
      </c>
      <c r="C9745">
        <v>2007</v>
      </c>
      <c r="D9745" s="15">
        <f>DATE(cars[[#This Row],[year_1]],1,1)</f>
        <v>39083</v>
      </c>
      <c r="E9745" t="s">
        <v>44</v>
      </c>
      <c r="F9745" s="4">
        <v>295</v>
      </c>
      <c r="G9745">
        <v>8</v>
      </c>
      <c r="H9745" t="s">
        <v>33</v>
      </c>
      <c r="I9745" t="s">
        <v>19</v>
      </c>
      <c r="J9745">
        <v>4</v>
      </c>
      <c r="K9745" t="s">
        <v>45</v>
      </c>
      <c r="L9745" t="s">
        <v>63</v>
      </c>
      <c r="M9745" t="s">
        <v>214</v>
      </c>
      <c r="N9745">
        <v>19</v>
      </c>
      <c r="O9745">
        <v>14</v>
      </c>
      <c r="P9745">
        <v>1385</v>
      </c>
      <c r="Q9745">
        <v>30465</v>
      </c>
    </row>
    <row r="9746" spans="1:17" x14ac:dyDescent="0.25">
      <c r="A9746" t="s">
        <v>186</v>
      </c>
      <c r="B9746" s="1" t="s">
        <v>877</v>
      </c>
      <c r="C9746">
        <v>2007</v>
      </c>
      <c r="D9746" s="15">
        <f>DATE(cars[[#This Row],[year_1]],1,1)</f>
        <v>39083</v>
      </c>
      <c r="E9746" t="s">
        <v>29</v>
      </c>
      <c r="F9746" s="4">
        <v>295</v>
      </c>
      <c r="G9746">
        <v>8</v>
      </c>
      <c r="H9746" t="s">
        <v>33</v>
      </c>
      <c r="I9746" t="s">
        <v>19</v>
      </c>
      <c r="J9746">
        <v>4</v>
      </c>
      <c r="K9746" t="s">
        <v>49</v>
      </c>
      <c r="L9746" t="s">
        <v>63</v>
      </c>
      <c r="M9746" t="s">
        <v>214</v>
      </c>
      <c r="N9746">
        <v>19</v>
      </c>
      <c r="O9746">
        <v>14</v>
      </c>
      <c r="P9746">
        <v>1385</v>
      </c>
      <c r="Q9746">
        <v>28555</v>
      </c>
    </row>
    <row r="9747" spans="1:17" x14ac:dyDescent="0.25">
      <c r="A9747" t="s">
        <v>139</v>
      </c>
      <c r="B9747" s="1" t="s">
        <v>868</v>
      </c>
      <c r="C9747">
        <v>2007</v>
      </c>
      <c r="D9747" s="15">
        <f>DATE(cars[[#This Row],[year_1]],1,1)</f>
        <v>39083</v>
      </c>
      <c r="E9747" t="s">
        <v>44</v>
      </c>
      <c r="F9747" s="4">
        <v>295</v>
      </c>
      <c r="G9747">
        <v>8</v>
      </c>
      <c r="H9747" t="s">
        <v>33</v>
      </c>
      <c r="I9747" t="s">
        <v>19</v>
      </c>
      <c r="J9747">
        <v>4</v>
      </c>
      <c r="K9747" t="s">
        <v>45</v>
      </c>
      <c r="L9747" t="s">
        <v>63</v>
      </c>
      <c r="M9747" t="s">
        <v>196</v>
      </c>
      <c r="N9747">
        <v>19</v>
      </c>
      <c r="O9747">
        <v>14</v>
      </c>
      <c r="P9747">
        <v>549</v>
      </c>
      <c r="Q9747">
        <v>30930</v>
      </c>
    </row>
    <row r="9748" spans="1:17" x14ac:dyDescent="0.25">
      <c r="A9748" t="s">
        <v>139</v>
      </c>
      <c r="B9748" s="1" t="s">
        <v>868</v>
      </c>
      <c r="C9748">
        <v>2007</v>
      </c>
      <c r="D9748" s="15">
        <f>DATE(cars[[#This Row],[year_1]],1,1)</f>
        <v>39083</v>
      </c>
      <c r="E9748" t="s">
        <v>44</v>
      </c>
      <c r="F9748" s="4">
        <v>295</v>
      </c>
      <c r="G9748">
        <v>8</v>
      </c>
      <c r="H9748" t="s">
        <v>33</v>
      </c>
      <c r="I9748" t="s">
        <v>19</v>
      </c>
      <c r="J9748">
        <v>4</v>
      </c>
      <c r="K9748" t="s">
        <v>45</v>
      </c>
      <c r="L9748" t="s">
        <v>63</v>
      </c>
      <c r="M9748" t="s">
        <v>214</v>
      </c>
      <c r="N9748">
        <v>19</v>
      </c>
      <c r="O9748">
        <v>14</v>
      </c>
      <c r="P9748">
        <v>549</v>
      </c>
      <c r="Q9748">
        <v>24515</v>
      </c>
    </row>
    <row r="9749" spans="1:17" x14ac:dyDescent="0.25">
      <c r="A9749" t="s">
        <v>139</v>
      </c>
      <c r="B9749" s="1" t="s">
        <v>868</v>
      </c>
      <c r="C9749">
        <v>2007</v>
      </c>
      <c r="D9749" s="15">
        <f>DATE(cars[[#This Row],[year_1]],1,1)</f>
        <v>39083</v>
      </c>
      <c r="E9749" t="s">
        <v>44</v>
      </c>
      <c r="F9749" s="4">
        <v>295</v>
      </c>
      <c r="G9749">
        <v>8</v>
      </c>
      <c r="H9749" t="s">
        <v>33</v>
      </c>
      <c r="I9749" t="s">
        <v>19</v>
      </c>
      <c r="J9749">
        <v>4</v>
      </c>
      <c r="K9749" t="s">
        <v>45</v>
      </c>
      <c r="L9749" t="s">
        <v>63</v>
      </c>
      <c r="M9749" t="s">
        <v>214</v>
      </c>
      <c r="N9749">
        <v>19</v>
      </c>
      <c r="O9749">
        <v>14</v>
      </c>
      <c r="P9749">
        <v>549</v>
      </c>
      <c r="Q9749">
        <v>29355</v>
      </c>
    </row>
    <row r="9750" spans="1:17" x14ac:dyDescent="0.25">
      <c r="A9750" t="s">
        <v>139</v>
      </c>
      <c r="B9750" s="1" t="s">
        <v>868</v>
      </c>
      <c r="C9750">
        <v>2007</v>
      </c>
      <c r="D9750" s="15">
        <f>DATE(cars[[#This Row],[year_1]],1,1)</f>
        <v>39083</v>
      </c>
      <c r="E9750" t="s">
        <v>44</v>
      </c>
      <c r="F9750" s="4">
        <v>295</v>
      </c>
      <c r="G9750">
        <v>8</v>
      </c>
      <c r="H9750" t="s">
        <v>33</v>
      </c>
      <c r="I9750" t="s">
        <v>19</v>
      </c>
      <c r="J9750">
        <v>4</v>
      </c>
      <c r="K9750" t="s">
        <v>45</v>
      </c>
      <c r="L9750" t="s">
        <v>63</v>
      </c>
      <c r="M9750" t="s">
        <v>214</v>
      </c>
      <c r="N9750">
        <v>19</v>
      </c>
      <c r="O9750">
        <v>14</v>
      </c>
      <c r="P9750">
        <v>549</v>
      </c>
      <c r="Q9750">
        <v>27730</v>
      </c>
    </row>
    <row r="9751" spans="1:17" x14ac:dyDescent="0.25">
      <c r="A9751" t="s">
        <v>139</v>
      </c>
      <c r="B9751" s="1" t="s">
        <v>868</v>
      </c>
      <c r="C9751">
        <v>2007</v>
      </c>
      <c r="D9751" s="15">
        <f>DATE(cars[[#This Row],[year_1]],1,1)</f>
        <v>39083</v>
      </c>
      <c r="E9751" t="s">
        <v>44</v>
      </c>
      <c r="F9751" s="4">
        <v>295</v>
      </c>
      <c r="G9751">
        <v>8</v>
      </c>
      <c r="H9751" t="s">
        <v>33</v>
      </c>
      <c r="I9751" t="s">
        <v>19</v>
      </c>
      <c r="J9751">
        <v>4</v>
      </c>
      <c r="K9751" t="s">
        <v>45</v>
      </c>
      <c r="L9751" t="s">
        <v>63</v>
      </c>
      <c r="M9751" t="s">
        <v>196</v>
      </c>
      <c r="N9751">
        <v>19</v>
      </c>
      <c r="O9751">
        <v>14</v>
      </c>
      <c r="P9751">
        <v>549</v>
      </c>
      <c r="Q9751">
        <v>32690</v>
      </c>
    </row>
    <row r="9752" spans="1:17" x14ac:dyDescent="0.25">
      <c r="A9752" t="s">
        <v>139</v>
      </c>
      <c r="B9752" s="1" t="s">
        <v>868</v>
      </c>
      <c r="C9752">
        <v>2007</v>
      </c>
      <c r="D9752" s="15">
        <f>DATE(cars[[#This Row],[year_1]],1,1)</f>
        <v>39083</v>
      </c>
      <c r="E9752" t="s">
        <v>44</v>
      </c>
      <c r="F9752" s="4">
        <v>295</v>
      </c>
      <c r="G9752">
        <v>8</v>
      </c>
      <c r="H9752" t="s">
        <v>33</v>
      </c>
      <c r="I9752" t="s">
        <v>19</v>
      </c>
      <c r="J9752">
        <v>4</v>
      </c>
      <c r="K9752" t="s">
        <v>45</v>
      </c>
      <c r="L9752" t="s">
        <v>63</v>
      </c>
      <c r="M9752" t="s">
        <v>214</v>
      </c>
      <c r="N9752">
        <v>19</v>
      </c>
      <c r="O9752">
        <v>14</v>
      </c>
      <c r="P9752">
        <v>549</v>
      </c>
      <c r="Q9752">
        <v>30825</v>
      </c>
    </row>
    <row r="9753" spans="1:17" x14ac:dyDescent="0.25">
      <c r="A9753" t="s">
        <v>139</v>
      </c>
      <c r="B9753" s="1" t="s">
        <v>868</v>
      </c>
      <c r="C9753">
        <v>2007</v>
      </c>
      <c r="D9753" s="15">
        <f>DATE(cars[[#This Row],[year_1]],1,1)</f>
        <v>39083</v>
      </c>
      <c r="E9753" t="s">
        <v>29</v>
      </c>
      <c r="F9753" s="4">
        <v>295</v>
      </c>
      <c r="G9753">
        <v>8</v>
      </c>
      <c r="H9753" t="s">
        <v>33</v>
      </c>
      <c r="I9753" t="s">
        <v>19</v>
      </c>
      <c r="J9753">
        <v>4</v>
      </c>
      <c r="K9753" t="s">
        <v>49</v>
      </c>
      <c r="L9753" t="s">
        <v>63</v>
      </c>
      <c r="M9753" t="s">
        <v>214</v>
      </c>
      <c r="N9753">
        <v>19</v>
      </c>
      <c r="O9753">
        <v>14</v>
      </c>
      <c r="P9753">
        <v>549</v>
      </c>
      <c r="Q9753">
        <v>28915</v>
      </c>
    </row>
    <row r="9754" spans="1:17" x14ac:dyDescent="0.25">
      <c r="A9754" t="s">
        <v>139</v>
      </c>
      <c r="B9754" s="1" t="s">
        <v>868</v>
      </c>
      <c r="C9754">
        <v>2007</v>
      </c>
      <c r="D9754" s="15">
        <f>DATE(cars[[#This Row],[year_1]],1,1)</f>
        <v>39083</v>
      </c>
      <c r="E9754" t="s">
        <v>29</v>
      </c>
      <c r="F9754" s="4">
        <v>295</v>
      </c>
      <c r="G9754">
        <v>8</v>
      </c>
      <c r="H9754" t="s">
        <v>33</v>
      </c>
      <c r="I9754" t="s">
        <v>19</v>
      </c>
      <c r="J9754">
        <v>4</v>
      </c>
      <c r="K9754" t="s">
        <v>49</v>
      </c>
      <c r="L9754" t="s">
        <v>63</v>
      </c>
      <c r="M9754" t="s">
        <v>214</v>
      </c>
      <c r="N9754">
        <v>19</v>
      </c>
      <c r="O9754">
        <v>14</v>
      </c>
      <c r="P9754">
        <v>549</v>
      </c>
      <c r="Q9754">
        <v>30675</v>
      </c>
    </row>
    <row r="9755" spans="1:17" x14ac:dyDescent="0.25">
      <c r="A9755" t="s">
        <v>139</v>
      </c>
      <c r="B9755" s="1" t="s">
        <v>868</v>
      </c>
      <c r="C9755">
        <v>2007</v>
      </c>
      <c r="D9755" s="15">
        <f>DATE(cars[[#This Row],[year_1]],1,1)</f>
        <v>39083</v>
      </c>
      <c r="E9755" t="s">
        <v>44</v>
      </c>
      <c r="F9755" s="4">
        <v>295</v>
      </c>
      <c r="G9755">
        <v>8</v>
      </c>
      <c r="H9755" t="s">
        <v>33</v>
      </c>
      <c r="I9755" t="s">
        <v>19</v>
      </c>
      <c r="J9755">
        <v>4</v>
      </c>
      <c r="K9755" t="s">
        <v>45</v>
      </c>
      <c r="L9755" t="s">
        <v>63</v>
      </c>
      <c r="M9755" t="s">
        <v>214</v>
      </c>
      <c r="N9755">
        <v>19</v>
      </c>
      <c r="O9755">
        <v>14</v>
      </c>
      <c r="P9755">
        <v>549</v>
      </c>
      <c r="Q9755">
        <v>29065</v>
      </c>
    </row>
    <row r="9756" spans="1:17" x14ac:dyDescent="0.25">
      <c r="A9756" t="s">
        <v>139</v>
      </c>
      <c r="B9756" s="1" t="s">
        <v>868</v>
      </c>
      <c r="C9756">
        <v>2007</v>
      </c>
      <c r="D9756" s="15">
        <f>DATE(cars[[#This Row],[year_1]],1,1)</f>
        <v>39083</v>
      </c>
      <c r="E9756" t="s">
        <v>44</v>
      </c>
      <c r="F9756" s="4">
        <v>295</v>
      </c>
      <c r="G9756">
        <v>8</v>
      </c>
      <c r="H9756" t="s">
        <v>33</v>
      </c>
      <c r="I9756" t="s">
        <v>19</v>
      </c>
      <c r="J9756">
        <v>4</v>
      </c>
      <c r="K9756" t="s">
        <v>45</v>
      </c>
      <c r="L9756" t="s">
        <v>63</v>
      </c>
      <c r="M9756" t="s">
        <v>196</v>
      </c>
      <c r="N9756">
        <v>19</v>
      </c>
      <c r="O9756">
        <v>14</v>
      </c>
      <c r="P9756">
        <v>549</v>
      </c>
      <c r="Q9756">
        <v>29015</v>
      </c>
    </row>
    <row r="9757" spans="1:17" x14ac:dyDescent="0.25">
      <c r="A9757" t="s">
        <v>139</v>
      </c>
      <c r="B9757" s="1" t="s">
        <v>868</v>
      </c>
      <c r="C9757">
        <v>2007</v>
      </c>
      <c r="D9757" s="15">
        <f>DATE(cars[[#This Row],[year_1]],1,1)</f>
        <v>39083</v>
      </c>
      <c r="E9757" t="s">
        <v>29</v>
      </c>
      <c r="F9757" s="4">
        <v>295</v>
      </c>
      <c r="G9757">
        <v>8</v>
      </c>
      <c r="H9757" t="s">
        <v>33</v>
      </c>
      <c r="I9757" t="s">
        <v>19</v>
      </c>
      <c r="J9757">
        <v>4</v>
      </c>
      <c r="K9757" t="s">
        <v>49</v>
      </c>
      <c r="L9757" t="s">
        <v>63</v>
      </c>
      <c r="M9757" t="s">
        <v>214</v>
      </c>
      <c r="N9757">
        <v>19</v>
      </c>
      <c r="O9757">
        <v>14</v>
      </c>
      <c r="P9757">
        <v>549</v>
      </c>
      <c r="Q9757">
        <v>27430</v>
      </c>
    </row>
    <row r="9758" spans="1:17" x14ac:dyDescent="0.25">
      <c r="A9758" t="s">
        <v>139</v>
      </c>
      <c r="B9758" s="1" t="s">
        <v>868</v>
      </c>
      <c r="C9758">
        <v>2007</v>
      </c>
      <c r="D9758" s="15">
        <f>DATE(cars[[#This Row],[year_1]],1,1)</f>
        <v>39083</v>
      </c>
      <c r="E9758" t="s">
        <v>44</v>
      </c>
      <c r="F9758" s="4">
        <v>295</v>
      </c>
      <c r="G9758">
        <v>8</v>
      </c>
      <c r="H9758" t="s">
        <v>33</v>
      </c>
      <c r="I9758" t="s">
        <v>19</v>
      </c>
      <c r="J9758">
        <v>4</v>
      </c>
      <c r="K9758" t="s">
        <v>45</v>
      </c>
      <c r="L9758" t="s">
        <v>63</v>
      </c>
      <c r="M9758" t="s">
        <v>214</v>
      </c>
      <c r="N9758">
        <v>19</v>
      </c>
      <c r="O9758">
        <v>14</v>
      </c>
      <c r="P9758">
        <v>549</v>
      </c>
      <c r="Q9758">
        <v>31115</v>
      </c>
    </row>
    <row r="9759" spans="1:17" x14ac:dyDescent="0.25">
      <c r="A9759" t="s">
        <v>139</v>
      </c>
      <c r="B9759" s="1" t="s">
        <v>868</v>
      </c>
      <c r="C9759">
        <v>2007</v>
      </c>
      <c r="D9759" s="15">
        <f>DATE(cars[[#This Row],[year_1]],1,1)</f>
        <v>39083</v>
      </c>
      <c r="E9759" t="s">
        <v>44</v>
      </c>
      <c r="F9759" s="4">
        <v>295</v>
      </c>
      <c r="G9759">
        <v>8</v>
      </c>
      <c r="H9759" t="s">
        <v>33</v>
      </c>
      <c r="I9759" t="s">
        <v>19</v>
      </c>
      <c r="J9759">
        <v>4</v>
      </c>
      <c r="K9759" t="s">
        <v>45</v>
      </c>
      <c r="L9759" t="s">
        <v>63</v>
      </c>
      <c r="M9759" t="s">
        <v>214</v>
      </c>
      <c r="N9759">
        <v>19</v>
      </c>
      <c r="O9759">
        <v>14</v>
      </c>
      <c r="P9759">
        <v>549</v>
      </c>
      <c r="Q9759">
        <v>26245</v>
      </c>
    </row>
    <row r="9760" spans="1:17" x14ac:dyDescent="0.25">
      <c r="A9760" t="s">
        <v>28</v>
      </c>
      <c r="B9760" s="1" t="s">
        <v>169</v>
      </c>
      <c r="C9760">
        <v>2004</v>
      </c>
      <c r="D9760" s="15">
        <f>DATE(cars[[#This Row],[year_1]],1,1)</f>
        <v>37987</v>
      </c>
      <c r="E9760" t="s">
        <v>29</v>
      </c>
      <c r="F9760" s="4">
        <v>300</v>
      </c>
      <c r="G9760">
        <v>8</v>
      </c>
      <c r="H9760" t="s">
        <v>33</v>
      </c>
      <c r="I9760" t="s">
        <v>34</v>
      </c>
      <c r="J9760">
        <v>4</v>
      </c>
      <c r="K9760" t="s">
        <v>170</v>
      </c>
      <c r="L9760" t="s">
        <v>31</v>
      </c>
      <c r="M9760" t="s">
        <v>35</v>
      </c>
      <c r="N9760">
        <v>19</v>
      </c>
      <c r="O9760">
        <v>14</v>
      </c>
      <c r="P9760">
        <v>3105</v>
      </c>
      <c r="Q9760">
        <v>46950</v>
      </c>
    </row>
    <row r="9761" spans="1:17" x14ac:dyDescent="0.25">
      <c r="A9761" t="s">
        <v>28</v>
      </c>
      <c r="B9761" s="1" t="s">
        <v>169</v>
      </c>
      <c r="C9761">
        <v>2005</v>
      </c>
      <c r="D9761" s="15">
        <f>DATE(cars[[#This Row],[year_1]],1,1)</f>
        <v>38353</v>
      </c>
      <c r="E9761" t="s">
        <v>29</v>
      </c>
      <c r="F9761" s="4">
        <v>300</v>
      </c>
      <c r="G9761">
        <v>8</v>
      </c>
      <c r="H9761" t="s">
        <v>33</v>
      </c>
      <c r="I9761" t="s">
        <v>34</v>
      </c>
      <c r="J9761">
        <v>4</v>
      </c>
      <c r="K9761" t="s">
        <v>170</v>
      </c>
      <c r="L9761" t="s">
        <v>31</v>
      </c>
      <c r="M9761" t="s">
        <v>35</v>
      </c>
      <c r="N9761">
        <v>19</v>
      </c>
      <c r="O9761">
        <v>14</v>
      </c>
      <c r="P9761">
        <v>3105</v>
      </c>
      <c r="Q9761">
        <v>47250</v>
      </c>
    </row>
    <row r="9762" spans="1:17" x14ac:dyDescent="0.25">
      <c r="A9762" t="s">
        <v>186</v>
      </c>
      <c r="B9762" s="1" t="s">
        <v>298</v>
      </c>
      <c r="C9762">
        <v>2012</v>
      </c>
      <c r="D9762" s="15">
        <f>DATE(cars[[#This Row],[year_1]],1,1)</f>
        <v>40909</v>
      </c>
      <c r="E9762" t="s">
        <v>29</v>
      </c>
      <c r="F9762" s="4">
        <v>300</v>
      </c>
      <c r="G9762">
        <v>8</v>
      </c>
      <c r="H9762" t="s">
        <v>33</v>
      </c>
      <c r="I9762" t="s">
        <v>19</v>
      </c>
      <c r="J9762">
        <v>4</v>
      </c>
      <c r="K9762" t="s">
        <v>39</v>
      </c>
      <c r="L9762" t="s">
        <v>21</v>
      </c>
      <c r="M9762" t="s">
        <v>196</v>
      </c>
      <c r="N9762">
        <v>20</v>
      </c>
      <c r="O9762">
        <v>14</v>
      </c>
      <c r="P9762">
        <v>1385</v>
      </c>
      <c r="Q9762">
        <v>28340</v>
      </c>
    </row>
    <row r="9763" spans="1:17" x14ac:dyDescent="0.25">
      <c r="A9763" t="s">
        <v>186</v>
      </c>
      <c r="B9763" s="1" t="s">
        <v>298</v>
      </c>
      <c r="C9763">
        <v>2012</v>
      </c>
      <c r="D9763" s="15">
        <f>DATE(cars[[#This Row],[year_1]],1,1)</f>
        <v>40909</v>
      </c>
      <c r="E9763" t="s">
        <v>29</v>
      </c>
      <c r="F9763" s="4">
        <v>300</v>
      </c>
      <c r="G9763">
        <v>8</v>
      </c>
      <c r="H9763" t="s">
        <v>33</v>
      </c>
      <c r="I9763" t="s">
        <v>19</v>
      </c>
      <c r="J9763">
        <v>4</v>
      </c>
      <c r="K9763" t="s">
        <v>39</v>
      </c>
      <c r="L9763" t="s">
        <v>21</v>
      </c>
      <c r="M9763" t="s">
        <v>214</v>
      </c>
      <c r="N9763">
        <v>20</v>
      </c>
      <c r="O9763">
        <v>14</v>
      </c>
      <c r="P9763">
        <v>1385</v>
      </c>
      <c r="Q9763">
        <v>27010</v>
      </c>
    </row>
    <row r="9764" spans="1:17" x14ac:dyDescent="0.25">
      <c r="A9764" t="s">
        <v>186</v>
      </c>
      <c r="B9764" s="1" t="s">
        <v>909</v>
      </c>
      <c r="C9764">
        <v>2004</v>
      </c>
      <c r="D9764" s="15">
        <f>DATE(cars[[#This Row],[year_1]],1,1)</f>
        <v>37987</v>
      </c>
      <c r="E9764" t="s">
        <v>29</v>
      </c>
      <c r="F9764" s="4">
        <v>300</v>
      </c>
      <c r="G9764">
        <v>8</v>
      </c>
      <c r="H9764" t="s">
        <v>33</v>
      </c>
      <c r="I9764" t="s">
        <v>19</v>
      </c>
      <c r="J9764">
        <v>2</v>
      </c>
      <c r="K9764" t="s">
        <v>39</v>
      </c>
      <c r="L9764" t="s">
        <v>21</v>
      </c>
      <c r="M9764" t="s">
        <v>213</v>
      </c>
      <c r="N9764">
        <v>18</v>
      </c>
      <c r="O9764">
        <v>14</v>
      </c>
      <c r="P9764">
        <v>1385</v>
      </c>
      <c r="Q9764">
        <v>41620</v>
      </c>
    </row>
    <row r="9765" spans="1:17" x14ac:dyDescent="0.25">
      <c r="A9765" t="s">
        <v>139</v>
      </c>
      <c r="B9765" s="1" t="s">
        <v>409</v>
      </c>
      <c r="C9765">
        <v>2006</v>
      </c>
      <c r="D9765" s="15">
        <f>DATE(cars[[#This Row],[year_1]],1,1)</f>
        <v>38718</v>
      </c>
      <c r="E9765" t="s">
        <v>29</v>
      </c>
      <c r="F9765" s="4">
        <v>300</v>
      </c>
      <c r="G9765">
        <v>8</v>
      </c>
      <c r="H9765" t="s">
        <v>33</v>
      </c>
      <c r="I9765" t="s">
        <v>19</v>
      </c>
      <c r="J9765">
        <v>4</v>
      </c>
      <c r="K9765" t="s">
        <v>49</v>
      </c>
      <c r="L9765" t="s">
        <v>63</v>
      </c>
      <c r="M9765" t="s">
        <v>90</v>
      </c>
      <c r="N9765">
        <v>19</v>
      </c>
      <c r="O9765">
        <v>14</v>
      </c>
      <c r="P9765">
        <v>549</v>
      </c>
      <c r="Q9765">
        <v>35350</v>
      </c>
    </row>
    <row r="9766" spans="1:17" x14ac:dyDescent="0.25">
      <c r="A9766" t="s">
        <v>139</v>
      </c>
      <c r="B9766" s="1" t="s">
        <v>411</v>
      </c>
      <c r="C9766">
        <v>2008</v>
      </c>
      <c r="D9766" s="15">
        <f>DATE(cars[[#This Row],[year_1]],1,1)</f>
        <v>39448</v>
      </c>
      <c r="E9766" t="s">
        <v>29</v>
      </c>
      <c r="F9766" s="4">
        <v>300</v>
      </c>
      <c r="G9766">
        <v>8</v>
      </c>
      <c r="H9766" t="s">
        <v>33</v>
      </c>
      <c r="I9766" t="s">
        <v>19</v>
      </c>
      <c r="J9766">
        <v>4</v>
      </c>
      <c r="K9766" t="s">
        <v>49</v>
      </c>
      <c r="L9766" t="s">
        <v>31</v>
      </c>
      <c r="M9766" t="s">
        <v>90</v>
      </c>
      <c r="N9766">
        <v>20</v>
      </c>
      <c r="O9766">
        <v>14</v>
      </c>
      <c r="P9766">
        <v>549</v>
      </c>
      <c r="Q9766">
        <v>34970</v>
      </c>
    </row>
    <row r="9767" spans="1:17" x14ac:dyDescent="0.25">
      <c r="A9767" t="s">
        <v>139</v>
      </c>
      <c r="B9767" s="1" t="s">
        <v>411</v>
      </c>
      <c r="C9767">
        <v>2009</v>
      </c>
      <c r="D9767" s="15">
        <f>DATE(cars[[#This Row],[year_1]],1,1)</f>
        <v>39814</v>
      </c>
      <c r="E9767" t="s">
        <v>29</v>
      </c>
      <c r="F9767" s="4">
        <v>300</v>
      </c>
      <c r="G9767">
        <v>8</v>
      </c>
      <c r="H9767" t="s">
        <v>33</v>
      </c>
      <c r="I9767" t="s">
        <v>91</v>
      </c>
      <c r="J9767">
        <v>4</v>
      </c>
      <c r="K9767" t="s">
        <v>49</v>
      </c>
      <c r="L9767" t="s">
        <v>31</v>
      </c>
      <c r="M9767" t="s">
        <v>90</v>
      </c>
      <c r="N9767">
        <v>20</v>
      </c>
      <c r="O9767">
        <v>14</v>
      </c>
      <c r="P9767">
        <v>549</v>
      </c>
      <c r="Q9767">
        <v>38670</v>
      </c>
    </row>
    <row r="9768" spans="1:17" x14ac:dyDescent="0.25">
      <c r="A9768" t="s">
        <v>123</v>
      </c>
      <c r="B9768" s="1" t="s">
        <v>130</v>
      </c>
      <c r="C9768">
        <v>2009</v>
      </c>
      <c r="D9768" s="15">
        <f>DATE(cars[[#This Row],[year_1]],1,1)</f>
        <v>39814</v>
      </c>
      <c r="E9768" t="s">
        <v>29</v>
      </c>
      <c r="F9768" s="4">
        <v>300</v>
      </c>
      <c r="G9768">
        <v>8</v>
      </c>
      <c r="H9768" t="s">
        <v>33</v>
      </c>
      <c r="I9768" t="s">
        <v>34</v>
      </c>
      <c r="J9768">
        <v>4</v>
      </c>
      <c r="K9768" t="s">
        <v>27</v>
      </c>
      <c r="L9768" t="s">
        <v>31</v>
      </c>
      <c r="M9768" t="s">
        <v>90</v>
      </c>
      <c r="N9768">
        <v>20</v>
      </c>
      <c r="O9768">
        <v>14</v>
      </c>
      <c r="P9768">
        <v>376</v>
      </c>
      <c r="Q9768">
        <v>45345</v>
      </c>
    </row>
    <row r="9769" spans="1:17" x14ac:dyDescent="0.25">
      <c r="A9769" t="s">
        <v>43</v>
      </c>
      <c r="B9769" s="1" t="s">
        <v>184</v>
      </c>
      <c r="C9769">
        <v>2008</v>
      </c>
      <c r="D9769" s="15">
        <f>DATE(cars[[#This Row],[year_1]],1,1)</f>
        <v>39448</v>
      </c>
      <c r="E9769" t="s">
        <v>29</v>
      </c>
      <c r="F9769" s="4">
        <v>302</v>
      </c>
      <c r="G9769">
        <v>8</v>
      </c>
      <c r="H9769" t="s">
        <v>33</v>
      </c>
      <c r="I9769" t="s">
        <v>19</v>
      </c>
      <c r="J9769">
        <v>4</v>
      </c>
      <c r="K9769" t="s">
        <v>49</v>
      </c>
      <c r="L9769" t="s">
        <v>63</v>
      </c>
      <c r="M9769" t="s">
        <v>90</v>
      </c>
      <c r="N9769">
        <v>19</v>
      </c>
      <c r="O9769">
        <v>14</v>
      </c>
      <c r="P9769">
        <v>1013</v>
      </c>
      <c r="Q9769">
        <v>32905</v>
      </c>
    </row>
    <row r="9770" spans="1:17" x14ac:dyDescent="0.25">
      <c r="A9770" t="s">
        <v>199</v>
      </c>
      <c r="B9770" s="1" t="s">
        <v>360</v>
      </c>
      <c r="C9770">
        <v>2008</v>
      </c>
      <c r="D9770" s="15">
        <f>DATE(cars[[#This Row],[year_1]],1,1)</f>
        <v>39448</v>
      </c>
      <c r="E9770" t="s">
        <v>29</v>
      </c>
      <c r="F9770" s="4">
        <v>302</v>
      </c>
      <c r="G9770">
        <v>8</v>
      </c>
      <c r="H9770" t="s">
        <v>33</v>
      </c>
      <c r="I9770" t="s">
        <v>19</v>
      </c>
      <c r="J9770">
        <v>4</v>
      </c>
      <c r="K9770" t="s">
        <v>49</v>
      </c>
      <c r="L9770" t="s">
        <v>21</v>
      </c>
      <c r="M9770" t="s">
        <v>214</v>
      </c>
      <c r="N9770">
        <v>19</v>
      </c>
      <c r="O9770">
        <v>14</v>
      </c>
      <c r="P9770">
        <v>1851</v>
      </c>
      <c r="Q9770">
        <v>27780</v>
      </c>
    </row>
    <row r="9771" spans="1:17" x14ac:dyDescent="0.25">
      <c r="A9771" t="s">
        <v>199</v>
      </c>
      <c r="B9771" s="1" t="s">
        <v>360</v>
      </c>
      <c r="C9771">
        <v>2008</v>
      </c>
      <c r="D9771" s="15">
        <f>DATE(cars[[#This Row],[year_1]],1,1)</f>
        <v>39448</v>
      </c>
      <c r="E9771" t="s">
        <v>29</v>
      </c>
      <c r="F9771" s="4">
        <v>302</v>
      </c>
      <c r="G9771">
        <v>8</v>
      </c>
      <c r="H9771" t="s">
        <v>33</v>
      </c>
      <c r="I9771" t="s">
        <v>91</v>
      </c>
      <c r="J9771">
        <v>4</v>
      </c>
      <c r="K9771" t="s">
        <v>49</v>
      </c>
      <c r="L9771" t="s">
        <v>21</v>
      </c>
      <c r="M9771" t="s">
        <v>196</v>
      </c>
      <c r="N9771">
        <v>18</v>
      </c>
      <c r="O9771">
        <v>14</v>
      </c>
      <c r="P9771">
        <v>1851</v>
      </c>
      <c r="Q9771">
        <v>32135</v>
      </c>
    </row>
    <row r="9772" spans="1:17" x14ac:dyDescent="0.25">
      <c r="A9772" t="s">
        <v>199</v>
      </c>
      <c r="B9772" s="1" t="s">
        <v>360</v>
      </c>
      <c r="C9772">
        <v>2008</v>
      </c>
      <c r="D9772" s="15">
        <f>DATE(cars[[#This Row],[year_1]],1,1)</f>
        <v>39448</v>
      </c>
      <c r="E9772" t="s">
        <v>29</v>
      </c>
      <c r="F9772" s="4">
        <v>302</v>
      </c>
      <c r="G9772">
        <v>8</v>
      </c>
      <c r="H9772" t="s">
        <v>33</v>
      </c>
      <c r="I9772" t="s">
        <v>91</v>
      </c>
      <c r="J9772">
        <v>4</v>
      </c>
      <c r="K9772" t="s">
        <v>49</v>
      </c>
      <c r="L9772" t="s">
        <v>21</v>
      </c>
      <c r="M9772" t="s">
        <v>214</v>
      </c>
      <c r="N9772">
        <v>19</v>
      </c>
      <c r="O9772">
        <v>14</v>
      </c>
      <c r="P9772">
        <v>1851</v>
      </c>
      <c r="Q9772">
        <v>30760</v>
      </c>
    </row>
    <row r="9773" spans="1:17" x14ac:dyDescent="0.25">
      <c r="A9773" t="s">
        <v>199</v>
      </c>
      <c r="B9773" s="1" t="s">
        <v>360</v>
      </c>
      <c r="C9773">
        <v>2008</v>
      </c>
      <c r="D9773" s="15">
        <f>DATE(cars[[#This Row],[year_1]],1,1)</f>
        <v>39448</v>
      </c>
      <c r="E9773" t="s">
        <v>29</v>
      </c>
      <c r="F9773" s="4">
        <v>302</v>
      </c>
      <c r="G9773">
        <v>8</v>
      </c>
      <c r="H9773" t="s">
        <v>33</v>
      </c>
      <c r="I9773" t="s">
        <v>19</v>
      </c>
      <c r="J9773">
        <v>4</v>
      </c>
      <c r="K9773" t="s">
        <v>49</v>
      </c>
      <c r="L9773" t="s">
        <v>21</v>
      </c>
      <c r="M9773" t="s">
        <v>196</v>
      </c>
      <c r="N9773">
        <v>19</v>
      </c>
      <c r="O9773">
        <v>14</v>
      </c>
      <c r="P9773">
        <v>1851</v>
      </c>
      <c r="Q9773">
        <v>28520</v>
      </c>
    </row>
    <row r="9774" spans="1:17" x14ac:dyDescent="0.25">
      <c r="A9774" t="s">
        <v>199</v>
      </c>
      <c r="B9774" s="1" t="s">
        <v>360</v>
      </c>
      <c r="C9774">
        <v>2010</v>
      </c>
      <c r="D9774" s="15">
        <f>DATE(cars[[#This Row],[year_1]],1,1)</f>
        <v>40179</v>
      </c>
      <c r="E9774" t="s">
        <v>44</v>
      </c>
      <c r="F9774" s="4">
        <v>302</v>
      </c>
      <c r="G9774">
        <v>8</v>
      </c>
      <c r="H9774" t="s">
        <v>33</v>
      </c>
      <c r="I9774" t="s">
        <v>91</v>
      </c>
      <c r="J9774">
        <v>4</v>
      </c>
      <c r="K9774" t="s">
        <v>45</v>
      </c>
      <c r="L9774" t="s">
        <v>21</v>
      </c>
      <c r="M9774" t="s">
        <v>196</v>
      </c>
      <c r="N9774">
        <v>19</v>
      </c>
      <c r="O9774">
        <v>14</v>
      </c>
      <c r="P9774">
        <v>1851</v>
      </c>
      <c r="Q9774">
        <v>31365</v>
      </c>
    </row>
    <row r="9775" spans="1:17" x14ac:dyDescent="0.25">
      <c r="A9775" t="s">
        <v>139</v>
      </c>
      <c r="B9775" s="1" t="s">
        <v>411</v>
      </c>
      <c r="C9775">
        <v>2007</v>
      </c>
      <c r="D9775" s="15">
        <f>DATE(cars[[#This Row],[year_1]],1,1)</f>
        <v>39083</v>
      </c>
      <c r="E9775" t="s">
        <v>29</v>
      </c>
      <c r="F9775" s="4">
        <v>302</v>
      </c>
      <c r="G9775">
        <v>8</v>
      </c>
      <c r="H9775" t="s">
        <v>33</v>
      </c>
      <c r="I9775" t="s">
        <v>19</v>
      </c>
      <c r="J9775">
        <v>4</v>
      </c>
      <c r="K9775" t="s">
        <v>49</v>
      </c>
      <c r="L9775" t="s">
        <v>31</v>
      </c>
      <c r="M9775" t="s">
        <v>90</v>
      </c>
      <c r="N9775">
        <v>20</v>
      </c>
      <c r="O9775">
        <v>14</v>
      </c>
      <c r="P9775">
        <v>549</v>
      </c>
      <c r="Q9775">
        <v>34990</v>
      </c>
    </row>
    <row r="9776" spans="1:17" x14ac:dyDescent="0.25">
      <c r="A9776" t="s">
        <v>43</v>
      </c>
      <c r="B9776" s="1" t="s">
        <v>184</v>
      </c>
      <c r="C9776">
        <v>2009</v>
      </c>
      <c r="D9776" s="15">
        <f>DATE(cars[[#This Row],[year_1]],1,1)</f>
        <v>39814</v>
      </c>
      <c r="E9776" t="s">
        <v>29</v>
      </c>
      <c r="F9776" s="4">
        <v>303</v>
      </c>
      <c r="G9776">
        <v>8</v>
      </c>
      <c r="H9776" t="s">
        <v>33</v>
      </c>
      <c r="I9776" t="s">
        <v>19</v>
      </c>
      <c r="J9776">
        <v>4</v>
      </c>
      <c r="K9776" t="s">
        <v>39</v>
      </c>
      <c r="L9776" t="s">
        <v>63</v>
      </c>
      <c r="M9776" t="s">
        <v>90</v>
      </c>
      <c r="N9776">
        <v>19</v>
      </c>
      <c r="O9776">
        <v>14</v>
      </c>
      <c r="P9776">
        <v>1013</v>
      </c>
      <c r="Q9776">
        <v>34730</v>
      </c>
    </row>
    <row r="9777" spans="1:17" x14ac:dyDescent="0.25">
      <c r="A9777" t="s">
        <v>199</v>
      </c>
      <c r="B9777" s="1" t="s">
        <v>780</v>
      </c>
      <c r="C9777">
        <v>2009</v>
      </c>
      <c r="D9777" s="15">
        <f>DATE(cars[[#This Row],[year_1]],1,1)</f>
        <v>39814</v>
      </c>
      <c r="E9777" t="s">
        <v>44</v>
      </c>
      <c r="F9777" s="4">
        <v>310</v>
      </c>
      <c r="G9777">
        <v>8</v>
      </c>
      <c r="H9777" t="s">
        <v>33</v>
      </c>
      <c r="I9777" t="s">
        <v>19</v>
      </c>
      <c r="J9777">
        <v>4</v>
      </c>
      <c r="K9777" t="s">
        <v>45</v>
      </c>
      <c r="L9777" t="s">
        <v>63</v>
      </c>
      <c r="M9777" t="s">
        <v>196</v>
      </c>
      <c r="N9777">
        <v>19</v>
      </c>
      <c r="O9777">
        <v>14</v>
      </c>
      <c r="P9777">
        <v>1851</v>
      </c>
      <c r="Q9777">
        <v>31880</v>
      </c>
    </row>
    <row r="9778" spans="1:17" x14ac:dyDescent="0.25">
      <c r="A9778" t="s">
        <v>199</v>
      </c>
      <c r="B9778" s="1" t="s">
        <v>780</v>
      </c>
      <c r="C9778">
        <v>2009</v>
      </c>
      <c r="D9778" s="15">
        <f>DATE(cars[[#This Row],[year_1]],1,1)</f>
        <v>39814</v>
      </c>
      <c r="E9778" t="s">
        <v>44</v>
      </c>
      <c r="F9778" s="4">
        <v>310</v>
      </c>
      <c r="G9778">
        <v>8</v>
      </c>
      <c r="H9778" t="s">
        <v>33</v>
      </c>
      <c r="I9778" t="s">
        <v>19</v>
      </c>
      <c r="J9778">
        <v>4</v>
      </c>
      <c r="K9778" t="s">
        <v>45</v>
      </c>
      <c r="L9778" t="s">
        <v>63</v>
      </c>
      <c r="M9778" t="s">
        <v>196</v>
      </c>
      <c r="N9778">
        <v>19</v>
      </c>
      <c r="O9778">
        <v>14</v>
      </c>
      <c r="P9778">
        <v>1851</v>
      </c>
      <c r="Q9778">
        <v>29530</v>
      </c>
    </row>
    <row r="9779" spans="1:17" x14ac:dyDescent="0.25">
      <c r="A9779" t="s">
        <v>199</v>
      </c>
      <c r="B9779" s="1" t="s">
        <v>780</v>
      </c>
      <c r="C9779">
        <v>2009</v>
      </c>
      <c r="D9779" s="15">
        <f>DATE(cars[[#This Row],[year_1]],1,1)</f>
        <v>39814</v>
      </c>
      <c r="E9779" t="s">
        <v>44</v>
      </c>
      <c r="F9779" s="4">
        <v>310</v>
      </c>
      <c r="G9779">
        <v>8</v>
      </c>
      <c r="H9779" t="s">
        <v>33</v>
      </c>
      <c r="I9779" t="s">
        <v>19</v>
      </c>
      <c r="J9779">
        <v>4</v>
      </c>
      <c r="K9779" t="s">
        <v>45</v>
      </c>
      <c r="L9779" t="s">
        <v>63</v>
      </c>
      <c r="M9779" t="s">
        <v>196</v>
      </c>
      <c r="N9779">
        <v>19</v>
      </c>
      <c r="O9779">
        <v>14</v>
      </c>
      <c r="P9779">
        <v>1851</v>
      </c>
      <c r="Q9779">
        <v>29725</v>
      </c>
    </row>
    <row r="9780" spans="1:17" x14ac:dyDescent="0.25">
      <c r="A9780" t="s">
        <v>199</v>
      </c>
      <c r="B9780" s="1" t="s">
        <v>780</v>
      </c>
      <c r="C9780">
        <v>2010</v>
      </c>
      <c r="D9780" s="15">
        <f>DATE(cars[[#This Row],[year_1]],1,1)</f>
        <v>40179</v>
      </c>
      <c r="E9780" t="s">
        <v>44</v>
      </c>
      <c r="F9780" s="4">
        <v>310</v>
      </c>
      <c r="G9780">
        <v>8</v>
      </c>
      <c r="H9780" t="s">
        <v>33</v>
      </c>
      <c r="I9780" t="s">
        <v>19</v>
      </c>
      <c r="J9780">
        <v>4</v>
      </c>
      <c r="K9780" t="s">
        <v>45</v>
      </c>
      <c r="L9780" t="s">
        <v>63</v>
      </c>
      <c r="M9780" t="s">
        <v>196</v>
      </c>
      <c r="N9780">
        <v>19</v>
      </c>
      <c r="O9780">
        <v>14</v>
      </c>
      <c r="P9780">
        <v>1851</v>
      </c>
      <c r="Q9780">
        <v>28865</v>
      </c>
    </row>
    <row r="9781" spans="1:17" x14ac:dyDescent="0.25">
      <c r="A9781" t="s">
        <v>199</v>
      </c>
      <c r="B9781" s="1" t="s">
        <v>780</v>
      </c>
      <c r="C9781">
        <v>2010</v>
      </c>
      <c r="D9781" s="15">
        <f>DATE(cars[[#This Row],[year_1]],1,1)</f>
        <v>40179</v>
      </c>
      <c r="E9781" t="s">
        <v>44</v>
      </c>
      <c r="F9781" s="4">
        <v>310</v>
      </c>
      <c r="G9781">
        <v>8</v>
      </c>
      <c r="H9781" t="s">
        <v>33</v>
      </c>
      <c r="I9781" t="s">
        <v>19</v>
      </c>
      <c r="J9781">
        <v>4</v>
      </c>
      <c r="K9781" t="s">
        <v>45</v>
      </c>
      <c r="L9781" t="s">
        <v>63</v>
      </c>
      <c r="M9781" t="s">
        <v>196</v>
      </c>
      <c r="N9781">
        <v>19</v>
      </c>
      <c r="O9781">
        <v>14</v>
      </c>
      <c r="P9781">
        <v>1851</v>
      </c>
      <c r="Q9781">
        <v>28510</v>
      </c>
    </row>
    <row r="9782" spans="1:17" x14ac:dyDescent="0.25">
      <c r="A9782" t="s">
        <v>199</v>
      </c>
      <c r="B9782" s="1" t="s">
        <v>780</v>
      </c>
      <c r="C9782">
        <v>2010</v>
      </c>
      <c r="D9782" s="15">
        <f>DATE(cars[[#This Row],[year_1]],1,1)</f>
        <v>40179</v>
      </c>
      <c r="E9782" t="s">
        <v>44</v>
      </c>
      <c r="F9782" s="4">
        <v>310</v>
      </c>
      <c r="G9782">
        <v>8</v>
      </c>
      <c r="H9782" t="s">
        <v>33</v>
      </c>
      <c r="I9782" t="s">
        <v>19</v>
      </c>
      <c r="J9782">
        <v>4</v>
      </c>
      <c r="K9782" t="s">
        <v>45</v>
      </c>
      <c r="L9782" t="s">
        <v>63</v>
      </c>
      <c r="M9782" t="s">
        <v>196</v>
      </c>
      <c r="N9782">
        <v>19</v>
      </c>
      <c r="O9782">
        <v>14</v>
      </c>
      <c r="P9782">
        <v>1851</v>
      </c>
      <c r="Q9782">
        <v>31020</v>
      </c>
    </row>
    <row r="9783" spans="1:17" x14ac:dyDescent="0.25">
      <c r="A9783" t="s">
        <v>199</v>
      </c>
      <c r="B9783" s="1" t="s">
        <v>780</v>
      </c>
      <c r="C9783">
        <v>2009</v>
      </c>
      <c r="D9783" s="15">
        <f>DATE(cars[[#This Row],[year_1]],1,1)</f>
        <v>39814</v>
      </c>
      <c r="E9783" t="s">
        <v>44</v>
      </c>
      <c r="F9783" s="4">
        <v>310</v>
      </c>
      <c r="G9783">
        <v>8</v>
      </c>
      <c r="H9783" t="s">
        <v>33</v>
      </c>
      <c r="I9783" t="s">
        <v>19</v>
      </c>
      <c r="J9783">
        <v>2</v>
      </c>
      <c r="K9783" t="s">
        <v>45</v>
      </c>
      <c r="L9783" t="s">
        <v>63</v>
      </c>
      <c r="M9783" t="s">
        <v>213</v>
      </c>
      <c r="N9783">
        <v>19</v>
      </c>
      <c r="O9783">
        <v>14</v>
      </c>
      <c r="P9783">
        <v>1851</v>
      </c>
      <c r="Q9783">
        <v>26015</v>
      </c>
    </row>
    <row r="9784" spans="1:17" x14ac:dyDescent="0.25">
      <c r="A9784" t="s">
        <v>199</v>
      </c>
      <c r="B9784" s="1" t="s">
        <v>780</v>
      </c>
      <c r="C9784">
        <v>2009</v>
      </c>
      <c r="D9784" s="15">
        <f>DATE(cars[[#This Row],[year_1]],1,1)</f>
        <v>39814</v>
      </c>
      <c r="E9784" t="s">
        <v>44</v>
      </c>
      <c r="F9784" s="4">
        <v>310</v>
      </c>
      <c r="G9784">
        <v>8</v>
      </c>
      <c r="H9784" t="s">
        <v>33</v>
      </c>
      <c r="I9784" t="s">
        <v>19</v>
      </c>
      <c r="J9784">
        <v>2</v>
      </c>
      <c r="K9784" t="s">
        <v>45</v>
      </c>
      <c r="L9784" t="s">
        <v>63</v>
      </c>
      <c r="M9784" t="s">
        <v>213</v>
      </c>
      <c r="N9784">
        <v>19</v>
      </c>
      <c r="O9784">
        <v>14</v>
      </c>
      <c r="P9784">
        <v>1851</v>
      </c>
      <c r="Q9784">
        <v>25715</v>
      </c>
    </row>
    <row r="9785" spans="1:17" x14ac:dyDescent="0.25">
      <c r="A9785" t="s">
        <v>199</v>
      </c>
      <c r="B9785" s="1" t="s">
        <v>780</v>
      </c>
      <c r="C9785">
        <v>2010</v>
      </c>
      <c r="D9785" s="15">
        <f>DATE(cars[[#This Row],[year_1]],1,1)</f>
        <v>40179</v>
      </c>
      <c r="E9785" t="s">
        <v>44</v>
      </c>
      <c r="F9785" s="4">
        <v>310</v>
      </c>
      <c r="G9785">
        <v>8</v>
      </c>
      <c r="H9785" t="s">
        <v>33</v>
      </c>
      <c r="I9785" t="s">
        <v>19</v>
      </c>
      <c r="J9785">
        <v>2</v>
      </c>
      <c r="K9785" t="s">
        <v>45</v>
      </c>
      <c r="L9785" t="s">
        <v>63</v>
      </c>
      <c r="M9785" t="s">
        <v>213</v>
      </c>
      <c r="N9785">
        <v>19</v>
      </c>
      <c r="O9785">
        <v>14</v>
      </c>
      <c r="P9785">
        <v>1851</v>
      </c>
      <c r="Q9785">
        <v>25155</v>
      </c>
    </row>
    <row r="9786" spans="1:17" x14ac:dyDescent="0.25">
      <c r="A9786" t="s">
        <v>199</v>
      </c>
      <c r="B9786" s="1" t="s">
        <v>780</v>
      </c>
      <c r="C9786">
        <v>2010</v>
      </c>
      <c r="D9786" s="15">
        <f>DATE(cars[[#This Row],[year_1]],1,1)</f>
        <v>40179</v>
      </c>
      <c r="E9786" t="s">
        <v>44</v>
      </c>
      <c r="F9786" s="4">
        <v>310</v>
      </c>
      <c r="G9786">
        <v>8</v>
      </c>
      <c r="H9786" t="s">
        <v>33</v>
      </c>
      <c r="I9786" t="s">
        <v>19</v>
      </c>
      <c r="J9786">
        <v>2</v>
      </c>
      <c r="K9786" t="s">
        <v>45</v>
      </c>
      <c r="L9786" t="s">
        <v>63</v>
      </c>
      <c r="M9786" t="s">
        <v>213</v>
      </c>
      <c r="N9786">
        <v>19</v>
      </c>
      <c r="O9786">
        <v>14</v>
      </c>
      <c r="P9786">
        <v>1851</v>
      </c>
      <c r="Q9786">
        <v>24855</v>
      </c>
    </row>
    <row r="9787" spans="1:17" x14ac:dyDescent="0.25">
      <c r="A9787" t="s">
        <v>163</v>
      </c>
      <c r="B9787" s="1" t="s">
        <v>958</v>
      </c>
      <c r="C9787">
        <v>2015</v>
      </c>
      <c r="D9787" s="15">
        <f>DATE(cars[[#This Row],[year_1]],1,1)</f>
        <v>42005</v>
      </c>
      <c r="E9787" t="s">
        <v>38</v>
      </c>
      <c r="F9787" s="4">
        <v>310</v>
      </c>
      <c r="G9787">
        <v>6</v>
      </c>
      <c r="H9787" t="s">
        <v>33</v>
      </c>
      <c r="I9787" t="s">
        <v>19</v>
      </c>
      <c r="J9787">
        <v>3</v>
      </c>
      <c r="K9787" t="s">
        <v>222</v>
      </c>
      <c r="L9787" t="s">
        <v>63</v>
      </c>
      <c r="M9787" t="s">
        <v>382</v>
      </c>
      <c r="N9787">
        <v>19</v>
      </c>
      <c r="O9787">
        <v>14</v>
      </c>
      <c r="P9787">
        <v>5657</v>
      </c>
      <c r="Q9787">
        <v>43795</v>
      </c>
    </row>
    <row r="9788" spans="1:17" x14ac:dyDescent="0.25">
      <c r="A9788" t="s">
        <v>163</v>
      </c>
      <c r="B9788" s="1" t="s">
        <v>958</v>
      </c>
      <c r="C9788">
        <v>2015</v>
      </c>
      <c r="D9788" s="15">
        <f>DATE(cars[[#This Row],[year_1]],1,1)</f>
        <v>42005</v>
      </c>
      <c r="E9788" t="s">
        <v>38</v>
      </c>
      <c r="F9788" s="4">
        <v>310</v>
      </c>
      <c r="G9788">
        <v>6</v>
      </c>
      <c r="H9788" t="s">
        <v>33</v>
      </c>
      <c r="I9788" t="s">
        <v>19</v>
      </c>
      <c r="J9788">
        <v>3</v>
      </c>
      <c r="K9788" t="s">
        <v>222</v>
      </c>
      <c r="L9788" t="s">
        <v>63</v>
      </c>
      <c r="M9788" t="s">
        <v>382</v>
      </c>
      <c r="N9788">
        <v>19</v>
      </c>
      <c r="O9788">
        <v>14</v>
      </c>
      <c r="P9788">
        <v>5657</v>
      </c>
      <c r="Q9788">
        <v>42295</v>
      </c>
    </row>
    <row r="9789" spans="1:17" x14ac:dyDescent="0.25">
      <c r="A9789" t="s">
        <v>163</v>
      </c>
      <c r="B9789" s="1" t="s">
        <v>958</v>
      </c>
      <c r="C9789">
        <v>2016</v>
      </c>
      <c r="D9789" s="15">
        <f>DATE(cars[[#This Row],[year_1]],1,1)</f>
        <v>42370</v>
      </c>
      <c r="E9789" t="s">
        <v>38</v>
      </c>
      <c r="F9789" s="4">
        <v>310</v>
      </c>
      <c r="G9789">
        <v>6</v>
      </c>
      <c r="H9789" t="s">
        <v>33</v>
      </c>
      <c r="I9789" t="s">
        <v>19</v>
      </c>
      <c r="J9789">
        <v>3</v>
      </c>
      <c r="K9789" t="s">
        <v>222</v>
      </c>
      <c r="L9789" t="s">
        <v>63</v>
      </c>
      <c r="M9789" t="s">
        <v>382</v>
      </c>
      <c r="N9789">
        <v>19</v>
      </c>
      <c r="O9789">
        <v>14</v>
      </c>
      <c r="P9789">
        <v>5657</v>
      </c>
      <c r="Q9789">
        <v>43995</v>
      </c>
    </row>
    <row r="9790" spans="1:17" x14ac:dyDescent="0.25">
      <c r="A9790" t="s">
        <v>163</v>
      </c>
      <c r="B9790" s="1" t="s">
        <v>958</v>
      </c>
      <c r="C9790">
        <v>2016</v>
      </c>
      <c r="D9790" s="15">
        <f>DATE(cars[[#This Row],[year_1]],1,1)</f>
        <v>42370</v>
      </c>
      <c r="E9790" t="s">
        <v>38</v>
      </c>
      <c r="F9790" s="4">
        <v>310</v>
      </c>
      <c r="G9790">
        <v>6</v>
      </c>
      <c r="H9790" t="s">
        <v>33</v>
      </c>
      <c r="I9790" t="s">
        <v>19</v>
      </c>
      <c r="J9790">
        <v>3</v>
      </c>
      <c r="K9790" t="s">
        <v>222</v>
      </c>
      <c r="L9790" t="s">
        <v>63</v>
      </c>
      <c r="M9790" t="s">
        <v>382</v>
      </c>
      <c r="N9790">
        <v>19</v>
      </c>
      <c r="O9790">
        <v>14</v>
      </c>
      <c r="P9790">
        <v>5657</v>
      </c>
      <c r="Q9790">
        <v>42700</v>
      </c>
    </row>
    <row r="9791" spans="1:17" x14ac:dyDescent="0.25">
      <c r="A9791" t="s">
        <v>88</v>
      </c>
      <c r="B9791" s="1" t="s">
        <v>972</v>
      </c>
      <c r="C9791">
        <v>2015</v>
      </c>
      <c r="D9791" s="15">
        <f>DATE(cars[[#This Row],[year_1]],1,1)</f>
        <v>42005</v>
      </c>
      <c r="E9791" t="s">
        <v>29</v>
      </c>
      <c r="F9791" s="4">
        <v>310</v>
      </c>
      <c r="G9791">
        <v>8</v>
      </c>
      <c r="H9791" t="s">
        <v>33</v>
      </c>
      <c r="I9791" t="s">
        <v>91</v>
      </c>
      <c r="J9791">
        <v>4</v>
      </c>
      <c r="K9791" t="s">
        <v>49</v>
      </c>
      <c r="L9791" t="s">
        <v>63</v>
      </c>
      <c r="M9791" t="s">
        <v>214</v>
      </c>
      <c r="N9791">
        <v>18</v>
      </c>
      <c r="O9791">
        <v>14</v>
      </c>
      <c r="P9791">
        <v>2031</v>
      </c>
      <c r="Q9791">
        <v>33210</v>
      </c>
    </row>
    <row r="9792" spans="1:17" x14ac:dyDescent="0.25">
      <c r="A9792" t="s">
        <v>88</v>
      </c>
      <c r="B9792" s="1" t="s">
        <v>972</v>
      </c>
      <c r="C9792">
        <v>2015</v>
      </c>
      <c r="D9792" s="15">
        <f>DATE(cars[[#This Row],[year_1]],1,1)</f>
        <v>42005</v>
      </c>
      <c r="E9792" t="s">
        <v>29</v>
      </c>
      <c r="F9792" s="4">
        <v>310</v>
      </c>
      <c r="G9792">
        <v>8</v>
      </c>
      <c r="H9792" t="s">
        <v>33</v>
      </c>
      <c r="I9792" t="s">
        <v>91</v>
      </c>
      <c r="J9792">
        <v>4</v>
      </c>
      <c r="K9792" t="s">
        <v>49</v>
      </c>
      <c r="L9792" t="s">
        <v>63</v>
      </c>
      <c r="M9792" t="s">
        <v>214</v>
      </c>
      <c r="N9792">
        <v>18</v>
      </c>
      <c r="O9792">
        <v>14</v>
      </c>
      <c r="P9792">
        <v>2031</v>
      </c>
      <c r="Q9792">
        <v>31560</v>
      </c>
    </row>
    <row r="9793" spans="1:17" x14ac:dyDescent="0.25">
      <c r="A9793" t="s">
        <v>88</v>
      </c>
      <c r="B9793" s="1" t="s">
        <v>972</v>
      </c>
      <c r="C9793">
        <v>2015</v>
      </c>
      <c r="D9793" s="15">
        <f>DATE(cars[[#This Row],[year_1]],1,1)</f>
        <v>42005</v>
      </c>
      <c r="E9793" t="s">
        <v>29</v>
      </c>
      <c r="F9793" s="4">
        <v>310</v>
      </c>
      <c r="G9793">
        <v>8</v>
      </c>
      <c r="H9793" t="s">
        <v>33</v>
      </c>
      <c r="I9793" t="s">
        <v>91</v>
      </c>
      <c r="J9793">
        <v>4</v>
      </c>
      <c r="K9793" t="s">
        <v>49</v>
      </c>
      <c r="L9793" t="s">
        <v>63</v>
      </c>
      <c r="M9793" t="s">
        <v>196</v>
      </c>
      <c r="N9793">
        <v>18</v>
      </c>
      <c r="O9793">
        <v>14</v>
      </c>
      <c r="P9793">
        <v>2031</v>
      </c>
      <c r="Q9793">
        <v>35530</v>
      </c>
    </row>
    <row r="9794" spans="1:17" x14ac:dyDescent="0.25">
      <c r="A9794" t="s">
        <v>88</v>
      </c>
      <c r="B9794" s="1" t="s">
        <v>972</v>
      </c>
      <c r="C9794">
        <v>2016</v>
      </c>
      <c r="D9794" s="15">
        <f>DATE(cars[[#This Row],[year_1]],1,1)</f>
        <v>42370</v>
      </c>
      <c r="E9794" t="s">
        <v>29</v>
      </c>
      <c r="F9794" s="4">
        <v>310</v>
      </c>
      <c r="G9794">
        <v>8</v>
      </c>
      <c r="H9794" t="s">
        <v>33</v>
      </c>
      <c r="I9794" t="s">
        <v>91</v>
      </c>
      <c r="J9794">
        <v>4</v>
      </c>
      <c r="K9794" t="s">
        <v>49</v>
      </c>
      <c r="L9794" t="s">
        <v>63</v>
      </c>
      <c r="M9794" t="s">
        <v>214</v>
      </c>
      <c r="N9794">
        <v>18</v>
      </c>
      <c r="O9794">
        <v>14</v>
      </c>
      <c r="P9794">
        <v>2031</v>
      </c>
      <c r="Q9794">
        <v>34000</v>
      </c>
    </row>
    <row r="9795" spans="1:17" x14ac:dyDescent="0.25">
      <c r="A9795" t="s">
        <v>88</v>
      </c>
      <c r="B9795" s="1" t="s">
        <v>972</v>
      </c>
      <c r="C9795">
        <v>2016</v>
      </c>
      <c r="D9795" s="15">
        <f>DATE(cars[[#This Row],[year_1]],1,1)</f>
        <v>42370</v>
      </c>
      <c r="E9795" t="s">
        <v>29</v>
      </c>
      <c r="F9795" s="4">
        <v>310</v>
      </c>
      <c r="G9795">
        <v>8</v>
      </c>
      <c r="H9795" t="s">
        <v>33</v>
      </c>
      <c r="I9795" t="s">
        <v>91</v>
      </c>
      <c r="J9795">
        <v>4</v>
      </c>
      <c r="K9795" t="s">
        <v>49</v>
      </c>
      <c r="L9795" t="s">
        <v>63</v>
      </c>
      <c r="M9795" t="s">
        <v>196</v>
      </c>
      <c r="N9795">
        <v>18</v>
      </c>
      <c r="O9795">
        <v>14</v>
      </c>
      <c r="P9795">
        <v>2031</v>
      </c>
      <c r="Q9795">
        <v>36320</v>
      </c>
    </row>
    <row r="9796" spans="1:17" x14ac:dyDescent="0.25">
      <c r="A9796" t="s">
        <v>88</v>
      </c>
      <c r="B9796" s="1" t="s">
        <v>972</v>
      </c>
      <c r="C9796">
        <v>2016</v>
      </c>
      <c r="D9796" s="15">
        <f>DATE(cars[[#This Row],[year_1]],1,1)</f>
        <v>42370</v>
      </c>
      <c r="E9796" t="s">
        <v>29</v>
      </c>
      <c r="F9796" s="4">
        <v>310</v>
      </c>
      <c r="G9796">
        <v>8</v>
      </c>
      <c r="H9796" t="s">
        <v>33</v>
      </c>
      <c r="I9796" t="s">
        <v>91</v>
      </c>
      <c r="J9796">
        <v>4</v>
      </c>
      <c r="K9796" t="s">
        <v>49</v>
      </c>
      <c r="L9796" t="s">
        <v>63</v>
      </c>
      <c r="M9796" t="s">
        <v>214</v>
      </c>
      <c r="N9796">
        <v>18</v>
      </c>
      <c r="O9796">
        <v>14</v>
      </c>
      <c r="P9796">
        <v>2031</v>
      </c>
      <c r="Q9796">
        <v>32190</v>
      </c>
    </row>
    <row r="9797" spans="1:17" x14ac:dyDescent="0.25">
      <c r="A9797" t="s">
        <v>88</v>
      </c>
      <c r="B9797" s="1" t="s">
        <v>972</v>
      </c>
      <c r="C9797">
        <v>2017</v>
      </c>
      <c r="D9797" s="15">
        <f>DATE(cars[[#This Row],[year_1]],1,1)</f>
        <v>42736</v>
      </c>
      <c r="E9797" t="s">
        <v>29</v>
      </c>
      <c r="F9797" s="4">
        <v>310</v>
      </c>
      <c r="G9797">
        <v>8</v>
      </c>
      <c r="H9797" t="s">
        <v>33</v>
      </c>
      <c r="I9797" t="s">
        <v>91</v>
      </c>
      <c r="J9797">
        <v>4</v>
      </c>
      <c r="K9797" t="s">
        <v>49</v>
      </c>
      <c r="L9797" t="s">
        <v>63</v>
      </c>
      <c r="M9797" t="s">
        <v>214</v>
      </c>
      <c r="N9797">
        <v>18</v>
      </c>
      <c r="O9797">
        <v>14</v>
      </c>
      <c r="P9797">
        <v>2031</v>
      </c>
      <c r="Q9797">
        <v>34880</v>
      </c>
    </row>
    <row r="9798" spans="1:17" x14ac:dyDescent="0.25">
      <c r="A9798" t="s">
        <v>88</v>
      </c>
      <c r="B9798" s="1" t="s">
        <v>972</v>
      </c>
      <c r="C9798">
        <v>2017</v>
      </c>
      <c r="D9798" s="15">
        <f>DATE(cars[[#This Row],[year_1]],1,1)</f>
        <v>42736</v>
      </c>
      <c r="E9798" t="s">
        <v>29</v>
      </c>
      <c r="F9798" s="4">
        <v>310</v>
      </c>
      <c r="G9798">
        <v>8</v>
      </c>
      <c r="H9798" t="s">
        <v>33</v>
      </c>
      <c r="I9798" t="s">
        <v>91</v>
      </c>
      <c r="J9798">
        <v>4</v>
      </c>
      <c r="K9798" t="s">
        <v>49</v>
      </c>
      <c r="L9798" t="s">
        <v>63</v>
      </c>
      <c r="M9798" t="s">
        <v>196</v>
      </c>
      <c r="N9798">
        <v>18</v>
      </c>
      <c r="O9798">
        <v>14</v>
      </c>
      <c r="P9798">
        <v>2031</v>
      </c>
      <c r="Q9798">
        <v>37200</v>
      </c>
    </row>
    <row r="9799" spans="1:17" x14ac:dyDescent="0.25">
      <c r="A9799" t="s">
        <v>88</v>
      </c>
      <c r="B9799" s="1" t="s">
        <v>972</v>
      </c>
      <c r="C9799">
        <v>2017</v>
      </c>
      <c r="D9799" s="15">
        <f>DATE(cars[[#This Row],[year_1]],1,1)</f>
        <v>42736</v>
      </c>
      <c r="E9799" t="s">
        <v>29</v>
      </c>
      <c r="F9799" s="4">
        <v>310</v>
      </c>
      <c r="G9799">
        <v>8</v>
      </c>
      <c r="H9799" t="s">
        <v>33</v>
      </c>
      <c r="I9799" t="s">
        <v>91</v>
      </c>
      <c r="J9799">
        <v>4</v>
      </c>
      <c r="K9799" t="s">
        <v>49</v>
      </c>
      <c r="L9799" t="s">
        <v>63</v>
      </c>
      <c r="M9799" t="s">
        <v>214</v>
      </c>
      <c r="N9799">
        <v>18</v>
      </c>
      <c r="O9799">
        <v>14</v>
      </c>
      <c r="P9799">
        <v>2031</v>
      </c>
      <c r="Q9799">
        <v>33070</v>
      </c>
    </row>
    <row r="9800" spans="1:17" x14ac:dyDescent="0.25">
      <c r="A9800" t="s">
        <v>40</v>
      </c>
      <c r="B9800" s="1" t="s">
        <v>94</v>
      </c>
      <c r="C9800">
        <v>1993</v>
      </c>
      <c r="D9800" s="15">
        <f>DATE(cars[[#This Row],[year_1]],1,1)</f>
        <v>33970</v>
      </c>
      <c r="E9800" t="s">
        <v>29</v>
      </c>
      <c r="F9800" s="4">
        <v>315</v>
      </c>
      <c r="G9800">
        <v>8</v>
      </c>
      <c r="H9800" t="s">
        <v>33</v>
      </c>
      <c r="I9800" t="s">
        <v>19</v>
      </c>
      <c r="J9800">
        <v>4</v>
      </c>
      <c r="K9800" t="s">
        <v>24</v>
      </c>
      <c r="L9800" t="s">
        <v>31</v>
      </c>
      <c r="M9800" t="s">
        <v>32</v>
      </c>
      <c r="N9800">
        <v>18</v>
      </c>
      <c r="O9800">
        <v>14</v>
      </c>
      <c r="P9800">
        <v>617</v>
      </c>
      <c r="Q9800">
        <v>3613</v>
      </c>
    </row>
    <row r="9801" spans="1:17" x14ac:dyDescent="0.25">
      <c r="A9801" t="s">
        <v>40</v>
      </c>
      <c r="B9801" s="1" t="s">
        <v>94</v>
      </c>
      <c r="C9801">
        <v>1993</v>
      </c>
      <c r="D9801" s="15">
        <f>DATE(cars[[#This Row],[year_1]],1,1)</f>
        <v>33970</v>
      </c>
      <c r="E9801" t="s">
        <v>29</v>
      </c>
      <c r="F9801" s="4">
        <v>315</v>
      </c>
      <c r="G9801">
        <v>8</v>
      </c>
      <c r="H9801" t="s">
        <v>33</v>
      </c>
      <c r="I9801" t="s">
        <v>19</v>
      </c>
      <c r="J9801">
        <v>2</v>
      </c>
      <c r="K9801" t="s">
        <v>24</v>
      </c>
      <c r="L9801" t="s">
        <v>21</v>
      </c>
      <c r="M9801" t="s">
        <v>25</v>
      </c>
      <c r="N9801">
        <v>19</v>
      </c>
      <c r="O9801">
        <v>14</v>
      </c>
      <c r="P9801">
        <v>617</v>
      </c>
      <c r="Q9801">
        <v>5140</v>
      </c>
    </row>
    <row r="9802" spans="1:17" x14ac:dyDescent="0.25">
      <c r="A9802" t="s">
        <v>438</v>
      </c>
      <c r="B9802" s="1" t="s">
        <v>643</v>
      </c>
      <c r="C9802">
        <v>2008</v>
      </c>
      <c r="D9802" s="15">
        <f>DATE(cars[[#This Row],[year_1]],1,1)</f>
        <v>39448</v>
      </c>
      <c r="E9802" t="s">
        <v>17</v>
      </c>
      <c r="F9802" s="4">
        <v>325</v>
      </c>
      <c r="G9802">
        <v>8</v>
      </c>
      <c r="H9802" t="s">
        <v>33</v>
      </c>
      <c r="I9802" t="s">
        <v>34</v>
      </c>
      <c r="J9802">
        <v>4</v>
      </c>
      <c r="K9802" t="s">
        <v>24</v>
      </c>
      <c r="L9802" t="s">
        <v>63</v>
      </c>
      <c r="M9802" t="s">
        <v>32</v>
      </c>
      <c r="N9802">
        <v>20</v>
      </c>
      <c r="O9802">
        <v>14</v>
      </c>
      <c r="P9802">
        <v>190</v>
      </c>
      <c r="Q9802">
        <v>52750</v>
      </c>
    </row>
    <row r="9803" spans="1:17" x14ac:dyDescent="0.25">
      <c r="A9803" t="s">
        <v>438</v>
      </c>
      <c r="B9803" s="1" t="s">
        <v>643</v>
      </c>
      <c r="C9803">
        <v>2009</v>
      </c>
      <c r="D9803" s="15">
        <f>DATE(cars[[#This Row],[year_1]],1,1)</f>
        <v>39814</v>
      </c>
      <c r="E9803" t="s">
        <v>17</v>
      </c>
      <c r="F9803" s="4">
        <v>325</v>
      </c>
      <c r="G9803">
        <v>8</v>
      </c>
      <c r="H9803" t="s">
        <v>33</v>
      </c>
      <c r="I9803" t="s">
        <v>34</v>
      </c>
      <c r="J9803">
        <v>4</v>
      </c>
      <c r="K9803" t="s">
        <v>24</v>
      </c>
      <c r="L9803" t="s">
        <v>63</v>
      </c>
      <c r="M9803" t="s">
        <v>32</v>
      </c>
      <c r="N9803">
        <v>20</v>
      </c>
      <c r="O9803">
        <v>14</v>
      </c>
      <c r="P9803">
        <v>190</v>
      </c>
      <c r="Q9803">
        <v>54650</v>
      </c>
    </row>
    <row r="9804" spans="1:17" x14ac:dyDescent="0.25">
      <c r="A9804" t="s">
        <v>438</v>
      </c>
      <c r="B9804" s="1" t="s">
        <v>643</v>
      </c>
      <c r="C9804">
        <v>2010</v>
      </c>
      <c r="D9804" s="15">
        <f>DATE(cars[[#This Row],[year_1]],1,1)</f>
        <v>40179</v>
      </c>
      <c r="E9804" t="s">
        <v>17</v>
      </c>
      <c r="F9804" s="4">
        <v>325</v>
      </c>
      <c r="G9804">
        <v>8</v>
      </c>
      <c r="H9804" t="s">
        <v>33</v>
      </c>
      <c r="I9804" t="s">
        <v>34</v>
      </c>
      <c r="J9804">
        <v>4</v>
      </c>
      <c r="K9804" t="s">
        <v>24</v>
      </c>
      <c r="L9804" t="s">
        <v>63</v>
      </c>
      <c r="M9804" t="s">
        <v>32</v>
      </c>
      <c r="N9804">
        <v>20</v>
      </c>
      <c r="O9804">
        <v>14</v>
      </c>
      <c r="P9804">
        <v>190</v>
      </c>
      <c r="Q9804">
        <v>54650</v>
      </c>
    </row>
    <row r="9805" spans="1:17" x14ac:dyDescent="0.25">
      <c r="A9805" t="s">
        <v>15</v>
      </c>
      <c r="B9805" s="1" t="s">
        <v>665</v>
      </c>
      <c r="C9805">
        <v>2006</v>
      </c>
      <c r="D9805" s="15">
        <f>DATE(cars[[#This Row],[year_1]],1,1)</f>
        <v>38718</v>
      </c>
      <c r="E9805" t="s">
        <v>17</v>
      </c>
      <c r="F9805" s="4">
        <v>330</v>
      </c>
      <c r="G9805">
        <v>6</v>
      </c>
      <c r="H9805" t="s">
        <v>18</v>
      </c>
      <c r="I9805" t="s">
        <v>19</v>
      </c>
      <c r="J9805">
        <v>2</v>
      </c>
      <c r="K9805" t="s">
        <v>20</v>
      </c>
      <c r="L9805" t="s">
        <v>21</v>
      </c>
      <c r="M9805" t="s">
        <v>22</v>
      </c>
      <c r="N9805">
        <v>22</v>
      </c>
      <c r="O9805">
        <v>14</v>
      </c>
      <c r="P9805">
        <v>3916</v>
      </c>
      <c r="Q9805">
        <v>49300</v>
      </c>
    </row>
    <row r="9806" spans="1:17" x14ac:dyDescent="0.25">
      <c r="A9806" t="s">
        <v>15</v>
      </c>
      <c r="B9806" s="1" t="s">
        <v>665</v>
      </c>
      <c r="C9806">
        <v>2006</v>
      </c>
      <c r="D9806" s="15">
        <f>DATE(cars[[#This Row],[year_1]],1,1)</f>
        <v>38718</v>
      </c>
      <c r="E9806" t="s">
        <v>17</v>
      </c>
      <c r="F9806" s="4">
        <v>330</v>
      </c>
      <c r="G9806">
        <v>6</v>
      </c>
      <c r="H9806" t="s">
        <v>18</v>
      </c>
      <c r="I9806" t="s">
        <v>19</v>
      </c>
      <c r="J9806">
        <v>2</v>
      </c>
      <c r="K9806" t="s">
        <v>20</v>
      </c>
      <c r="L9806" t="s">
        <v>21</v>
      </c>
      <c r="M9806" t="s">
        <v>25</v>
      </c>
      <c r="N9806">
        <v>22</v>
      </c>
      <c r="O9806">
        <v>14</v>
      </c>
      <c r="P9806">
        <v>3916</v>
      </c>
      <c r="Q9806">
        <v>51300</v>
      </c>
    </row>
    <row r="9807" spans="1:17" x14ac:dyDescent="0.25">
      <c r="A9807" t="s">
        <v>220</v>
      </c>
      <c r="B9807" s="1" t="s">
        <v>731</v>
      </c>
      <c r="C9807">
        <v>2004</v>
      </c>
      <c r="D9807" s="15">
        <f>DATE(cars[[#This Row],[year_1]],1,1)</f>
        <v>37987</v>
      </c>
      <c r="E9807" t="s">
        <v>38</v>
      </c>
      <c r="F9807" s="4">
        <v>335</v>
      </c>
      <c r="G9807">
        <v>8</v>
      </c>
      <c r="H9807" t="s">
        <v>33</v>
      </c>
      <c r="I9807" t="s">
        <v>34</v>
      </c>
      <c r="J9807">
        <v>4</v>
      </c>
      <c r="K9807" t="s">
        <v>24</v>
      </c>
      <c r="L9807" t="s">
        <v>63</v>
      </c>
      <c r="M9807" t="s">
        <v>32</v>
      </c>
      <c r="N9807">
        <v>21</v>
      </c>
      <c r="O9807">
        <v>14</v>
      </c>
      <c r="P9807">
        <v>873</v>
      </c>
      <c r="Q9807">
        <v>64600</v>
      </c>
    </row>
    <row r="9808" spans="1:17" x14ac:dyDescent="0.25">
      <c r="A9808" t="s">
        <v>220</v>
      </c>
      <c r="B9808" s="1" t="s">
        <v>731</v>
      </c>
      <c r="C9808">
        <v>2005</v>
      </c>
      <c r="D9808" s="15">
        <f>DATE(cars[[#This Row],[year_1]],1,1)</f>
        <v>38353</v>
      </c>
      <c r="E9808" t="s">
        <v>38</v>
      </c>
      <c r="F9808" s="4">
        <v>335</v>
      </c>
      <c r="G9808">
        <v>8</v>
      </c>
      <c r="H9808" t="s">
        <v>33</v>
      </c>
      <c r="I9808" t="s">
        <v>34</v>
      </c>
      <c r="J9808">
        <v>4</v>
      </c>
      <c r="K9808" t="s">
        <v>24</v>
      </c>
      <c r="L9808" t="s">
        <v>63</v>
      </c>
      <c r="M9808" t="s">
        <v>32</v>
      </c>
      <c r="N9808">
        <v>21</v>
      </c>
      <c r="O9808">
        <v>14</v>
      </c>
      <c r="P9808">
        <v>873</v>
      </c>
      <c r="Q9808">
        <v>66950</v>
      </c>
    </row>
    <row r="9809" spans="1:17" x14ac:dyDescent="0.25">
      <c r="A9809" t="s">
        <v>220</v>
      </c>
      <c r="B9809" s="1" t="s">
        <v>731</v>
      </c>
      <c r="C9809">
        <v>2005</v>
      </c>
      <c r="D9809" s="15">
        <f>DATE(cars[[#This Row],[year_1]],1,1)</f>
        <v>38353</v>
      </c>
      <c r="E9809" t="s">
        <v>38</v>
      </c>
      <c r="F9809" s="4">
        <v>335</v>
      </c>
      <c r="G9809">
        <v>8</v>
      </c>
      <c r="H9809" t="s">
        <v>33</v>
      </c>
      <c r="I9809" t="s">
        <v>34</v>
      </c>
      <c r="J9809">
        <v>4</v>
      </c>
      <c r="K9809" t="s">
        <v>24</v>
      </c>
      <c r="L9809" t="s">
        <v>63</v>
      </c>
      <c r="M9809" t="s">
        <v>32</v>
      </c>
      <c r="N9809">
        <v>21</v>
      </c>
      <c r="O9809">
        <v>14</v>
      </c>
      <c r="P9809">
        <v>873</v>
      </c>
      <c r="Q9809">
        <v>74600</v>
      </c>
    </row>
    <row r="9810" spans="1:17" x14ac:dyDescent="0.25">
      <c r="A9810" t="s">
        <v>220</v>
      </c>
      <c r="B9810" s="1" t="s">
        <v>731</v>
      </c>
      <c r="C9810">
        <v>2006</v>
      </c>
      <c r="D9810" s="15">
        <f>DATE(cars[[#This Row],[year_1]],1,1)</f>
        <v>38718</v>
      </c>
      <c r="E9810" t="s">
        <v>17</v>
      </c>
      <c r="F9810" s="4">
        <v>335</v>
      </c>
      <c r="G9810">
        <v>8</v>
      </c>
      <c r="H9810" t="s">
        <v>33</v>
      </c>
      <c r="I9810" t="s">
        <v>34</v>
      </c>
      <c r="J9810">
        <v>4</v>
      </c>
      <c r="K9810" t="s">
        <v>27</v>
      </c>
      <c r="L9810" t="s">
        <v>63</v>
      </c>
      <c r="M9810" t="s">
        <v>32</v>
      </c>
      <c r="N9810">
        <v>21</v>
      </c>
      <c r="O9810">
        <v>14</v>
      </c>
      <c r="P9810">
        <v>873</v>
      </c>
      <c r="Q9810">
        <v>66700</v>
      </c>
    </row>
    <row r="9811" spans="1:17" x14ac:dyDescent="0.25">
      <c r="A9811" t="s">
        <v>220</v>
      </c>
      <c r="B9811" s="1" t="s">
        <v>731</v>
      </c>
      <c r="C9811">
        <v>2006</v>
      </c>
      <c r="D9811" s="15">
        <f>DATE(cars[[#This Row],[year_1]],1,1)</f>
        <v>38718</v>
      </c>
      <c r="E9811" t="s">
        <v>17</v>
      </c>
      <c r="F9811" s="4">
        <v>335</v>
      </c>
      <c r="G9811">
        <v>8</v>
      </c>
      <c r="H9811" t="s">
        <v>33</v>
      </c>
      <c r="I9811" t="s">
        <v>34</v>
      </c>
      <c r="J9811">
        <v>4</v>
      </c>
      <c r="K9811" t="s">
        <v>27</v>
      </c>
      <c r="L9811" t="s">
        <v>63</v>
      </c>
      <c r="M9811" t="s">
        <v>32</v>
      </c>
      <c r="N9811">
        <v>21</v>
      </c>
      <c r="O9811">
        <v>14</v>
      </c>
      <c r="P9811">
        <v>873</v>
      </c>
      <c r="Q9811">
        <v>74350</v>
      </c>
    </row>
    <row r="9812" spans="1:17" x14ac:dyDescent="0.25">
      <c r="A9812" t="s">
        <v>369</v>
      </c>
      <c r="B9812" s="1" t="s">
        <v>622</v>
      </c>
      <c r="C9812">
        <v>2014</v>
      </c>
      <c r="D9812" s="15">
        <f>DATE(cars[[#This Row],[year_1]],1,1)</f>
        <v>41640</v>
      </c>
      <c r="E9812" t="s">
        <v>17</v>
      </c>
      <c r="F9812" s="4">
        <v>340</v>
      </c>
      <c r="G9812">
        <v>6</v>
      </c>
      <c r="H9812" t="s">
        <v>33</v>
      </c>
      <c r="I9812" t="s">
        <v>91</v>
      </c>
      <c r="J9812">
        <v>4</v>
      </c>
      <c r="K9812" t="s">
        <v>27</v>
      </c>
      <c r="L9812" t="s">
        <v>31</v>
      </c>
      <c r="M9812" t="s">
        <v>90</v>
      </c>
      <c r="N9812">
        <v>19</v>
      </c>
      <c r="O9812">
        <v>14</v>
      </c>
      <c r="P9812">
        <v>258</v>
      </c>
      <c r="Q9812">
        <v>49700</v>
      </c>
    </row>
    <row r="9813" spans="1:17" x14ac:dyDescent="0.25">
      <c r="A9813" t="s">
        <v>369</v>
      </c>
      <c r="B9813" s="1" t="s">
        <v>622</v>
      </c>
      <c r="C9813">
        <v>2014</v>
      </c>
      <c r="D9813" s="15">
        <f>DATE(cars[[#This Row],[year_1]],1,1)</f>
        <v>41640</v>
      </c>
      <c r="E9813" t="s">
        <v>17</v>
      </c>
      <c r="F9813" s="4">
        <v>340</v>
      </c>
      <c r="G9813">
        <v>6</v>
      </c>
      <c r="H9813" t="s">
        <v>33</v>
      </c>
      <c r="I9813" t="s">
        <v>91</v>
      </c>
      <c r="J9813">
        <v>4</v>
      </c>
      <c r="K9813" t="s">
        <v>27</v>
      </c>
      <c r="L9813" t="s">
        <v>31</v>
      </c>
      <c r="M9813" t="s">
        <v>90</v>
      </c>
      <c r="N9813">
        <v>19</v>
      </c>
      <c r="O9813">
        <v>14</v>
      </c>
      <c r="P9813">
        <v>258</v>
      </c>
      <c r="Q9813">
        <v>59900</v>
      </c>
    </row>
    <row r="9814" spans="1:17" x14ac:dyDescent="0.25">
      <c r="A9814" t="s">
        <v>369</v>
      </c>
      <c r="B9814" s="1" t="s">
        <v>622</v>
      </c>
      <c r="C9814">
        <v>2014</v>
      </c>
      <c r="D9814" s="15">
        <f>DATE(cars[[#This Row],[year_1]],1,1)</f>
        <v>41640</v>
      </c>
      <c r="E9814" t="s">
        <v>17</v>
      </c>
      <c r="F9814" s="4">
        <v>340</v>
      </c>
      <c r="G9814">
        <v>6</v>
      </c>
      <c r="H9814" t="s">
        <v>33</v>
      </c>
      <c r="I9814" t="s">
        <v>91</v>
      </c>
      <c r="J9814">
        <v>4</v>
      </c>
      <c r="K9814" t="s">
        <v>27</v>
      </c>
      <c r="L9814" t="s">
        <v>31</v>
      </c>
      <c r="M9814" t="s">
        <v>90</v>
      </c>
      <c r="N9814">
        <v>19</v>
      </c>
      <c r="O9814">
        <v>14</v>
      </c>
      <c r="P9814">
        <v>258</v>
      </c>
      <c r="Q9814">
        <v>54600</v>
      </c>
    </row>
    <row r="9815" spans="1:17" x14ac:dyDescent="0.25">
      <c r="A9815" t="s">
        <v>369</v>
      </c>
      <c r="B9815" s="1" t="s">
        <v>622</v>
      </c>
      <c r="C9815">
        <v>2014</v>
      </c>
      <c r="D9815" s="15">
        <f>DATE(cars[[#This Row],[year_1]],1,1)</f>
        <v>41640</v>
      </c>
      <c r="E9815" t="s">
        <v>17</v>
      </c>
      <c r="F9815" s="4">
        <v>340</v>
      </c>
      <c r="G9815">
        <v>6</v>
      </c>
      <c r="H9815" t="s">
        <v>33</v>
      </c>
      <c r="I9815" t="s">
        <v>91</v>
      </c>
      <c r="J9815">
        <v>4</v>
      </c>
      <c r="K9815" t="s">
        <v>27</v>
      </c>
      <c r="L9815" t="s">
        <v>31</v>
      </c>
      <c r="M9815" t="s">
        <v>90</v>
      </c>
      <c r="N9815">
        <v>19</v>
      </c>
      <c r="O9815">
        <v>14</v>
      </c>
      <c r="P9815">
        <v>258</v>
      </c>
      <c r="Q9815">
        <v>69279</v>
      </c>
    </row>
    <row r="9816" spans="1:17" x14ac:dyDescent="0.25">
      <c r="A9816" t="s">
        <v>369</v>
      </c>
      <c r="B9816" s="1" t="s">
        <v>622</v>
      </c>
      <c r="C9816">
        <v>2015</v>
      </c>
      <c r="D9816" s="15">
        <f>DATE(cars[[#This Row],[year_1]],1,1)</f>
        <v>42005</v>
      </c>
      <c r="E9816" t="s">
        <v>17</v>
      </c>
      <c r="F9816" s="4">
        <v>340</v>
      </c>
      <c r="G9816">
        <v>6</v>
      </c>
      <c r="H9816" t="s">
        <v>33</v>
      </c>
      <c r="I9816" t="s">
        <v>91</v>
      </c>
      <c r="J9816">
        <v>4</v>
      </c>
      <c r="K9816" t="s">
        <v>27</v>
      </c>
      <c r="L9816" t="s">
        <v>31</v>
      </c>
      <c r="M9816" t="s">
        <v>90</v>
      </c>
      <c r="N9816">
        <v>19</v>
      </c>
      <c r="O9816">
        <v>14</v>
      </c>
      <c r="P9816">
        <v>258</v>
      </c>
      <c r="Q9816">
        <v>60600</v>
      </c>
    </row>
    <row r="9817" spans="1:17" x14ac:dyDescent="0.25">
      <c r="A9817" t="s">
        <v>369</v>
      </c>
      <c r="B9817" s="1" t="s">
        <v>622</v>
      </c>
      <c r="C9817">
        <v>2015</v>
      </c>
      <c r="D9817" s="15">
        <f>DATE(cars[[#This Row],[year_1]],1,1)</f>
        <v>42005</v>
      </c>
      <c r="E9817" t="s">
        <v>17</v>
      </c>
      <c r="F9817" s="4">
        <v>340</v>
      </c>
      <c r="G9817">
        <v>6</v>
      </c>
      <c r="H9817" t="s">
        <v>33</v>
      </c>
      <c r="I9817" t="s">
        <v>91</v>
      </c>
      <c r="J9817">
        <v>4</v>
      </c>
      <c r="K9817" t="s">
        <v>27</v>
      </c>
      <c r="L9817" t="s">
        <v>31</v>
      </c>
      <c r="M9817" t="s">
        <v>90</v>
      </c>
      <c r="N9817">
        <v>19</v>
      </c>
      <c r="O9817">
        <v>14</v>
      </c>
      <c r="P9817">
        <v>258</v>
      </c>
      <c r="Q9817">
        <v>50400</v>
      </c>
    </row>
    <row r="9818" spans="1:17" x14ac:dyDescent="0.25">
      <c r="A9818" t="s">
        <v>369</v>
      </c>
      <c r="B9818" s="1" t="s">
        <v>622</v>
      </c>
      <c r="C9818">
        <v>2015</v>
      </c>
      <c r="D9818" s="15">
        <f>DATE(cars[[#This Row],[year_1]],1,1)</f>
        <v>42005</v>
      </c>
      <c r="E9818" t="s">
        <v>17</v>
      </c>
      <c r="F9818" s="4">
        <v>340</v>
      </c>
      <c r="G9818">
        <v>6</v>
      </c>
      <c r="H9818" t="s">
        <v>33</v>
      </c>
      <c r="I9818" t="s">
        <v>91</v>
      </c>
      <c r="J9818">
        <v>4</v>
      </c>
      <c r="K9818" t="s">
        <v>27</v>
      </c>
      <c r="L9818" t="s">
        <v>31</v>
      </c>
      <c r="M9818" t="s">
        <v>90</v>
      </c>
      <c r="N9818">
        <v>19</v>
      </c>
      <c r="O9818">
        <v>14</v>
      </c>
      <c r="P9818">
        <v>258</v>
      </c>
      <c r="Q9818">
        <v>55300</v>
      </c>
    </row>
    <row r="9819" spans="1:17" x14ac:dyDescent="0.25">
      <c r="A9819" t="s">
        <v>326</v>
      </c>
      <c r="B9819" s="1" t="s">
        <v>614</v>
      </c>
      <c r="C9819">
        <v>2017</v>
      </c>
      <c r="D9819" s="15">
        <f>DATE(cars[[#This Row],[year_1]],1,1)</f>
        <v>42736</v>
      </c>
      <c r="E9819" t="s">
        <v>17</v>
      </c>
      <c r="F9819" s="4">
        <v>345</v>
      </c>
      <c r="G9819">
        <v>6</v>
      </c>
      <c r="H9819" t="s">
        <v>33</v>
      </c>
      <c r="I9819" t="s">
        <v>34</v>
      </c>
      <c r="J9819">
        <v>4</v>
      </c>
      <c r="K9819" t="s">
        <v>616</v>
      </c>
      <c r="L9819" t="s">
        <v>63</v>
      </c>
      <c r="M9819" t="s">
        <v>90</v>
      </c>
      <c r="N9819">
        <v>20</v>
      </c>
      <c r="O9819">
        <v>14</v>
      </c>
      <c r="P9819">
        <v>238</v>
      </c>
      <c r="Q9819">
        <v>72000</v>
      </c>
    </row>
    <row r="9820" spans="1:17" x14ac:dyDescent="0.25">
      <c r="A9820" t="s">
        <v>402</v>
      </c>
      <c r="B9820" s="1" t="s">
        <v>432</v>
      </c>
      <c r="C9820">
        <v>2002</v>
      </c>
      <c r="D9820" s="15">
        <f>DATE(cars[[#This Row],[year_1]],1,1)</f>
        <v>37257</v>
      </c>
      <c r="E9820" t="s">
        <v>17</v>
      </c>
      <c r="F9820" s="4">
        <v>350</v>
      </c>
      <c r="G9820">
        <v>8</v>
      </c>
      <c r="H9820" t="s">
        <v>18</v>
      </c>
      <c r="I9820" t="s">
        <v>19</v>
      </c>
      <c r="J9820">
        <v>2</v>
      </c>
      <c r="K9820" t="s">
        <v>76</v>
      </c>
      <c r="L9820" t="s">
        <v>21</v>
      </c>
      <c r="M9820" t="s">
        <v>22</v>
      </c>
      <c r="N9820">
        <v>21</v>
      </c>
      <c r="O9820">
        <v>14</v>
      </c>
      <c r="P9820">
        <v>613</v>
      </c>
      <c r="Q9820">
        <v>89825</v>
      </c>
    </row>
    <row r="9821" spans="1:17" x14ac:dyDescent="0.25">
      <c r="A9821" t="s">
        <v>402</v>
      </c>
      <c r="B9821" s="1" t="s">
        <v>432</v>
      </c>
      <c r="C9821">
        <v>2003</v>
      </c>
      <c r="D9821" s="15">
        <f>DATE(cars[[#This Row],[year_1]],1,1)</f>
        <v>37622</v>
      </c>
      <c r="E9821" t="s">
        <v>17</v>
      </c>
      <c r="F9821" s="4">
        <v>350</v>
      </c>
      <c r="G9821">
        <v>8</v>
      </c>
      <c r="H9821" t="s">
        <v>18</v>
      </c>
      <c r="I9821" t="s">
        <v>19</v>
      </c>
      <c r="J9821">
        <v>2</v>
      </c>
      <c r="K9821" t="s">
        <v>76</v>
      </c>
      <c r="L9821" t="s">
        <v>21</v>
      </c>
      <c r="M9821" t="s">
        <v>22</v>
      </c>
      <c r="N9821">
        <v>21</v>
      </c>
      <c r="O9821">
        <v>14</v>
      </c>
      <c r="P9821">
        <v>613</v>
      </c>
      <c r="Q9821">
        <v>90825</v>
      </c>
    </row>
    <row r="9822" spans="1:17" x14ac:dyDescent="0.25">
      <c r="A9822" t="s">
        <v>402</v>
      </c>
      <c r="B9822" s="1" t="s">
        <v>432</v>
      </c>
      <c r="C9822">
        <v>2004</v>
      </c>
      <c r="D9822" s="15">
        <f>DATE(cars[[#This Row],[year_1]],1,1)</f>
        <v>37987</v>
      </c>
      <c r="E9822" t="s">
        <v>17</v>
      </c>
      <c r="F9822" s="4">
        <v>350</v>
      </c>
      <c r="G9822">
        <v>8</v>
      </c>
      <c r="H9822" t="s">
        <v>18</v>
      </c>
      <c r="I9822" t="s">
        <v>19</v>
      </c>
      <c r="J9822">
        <v>2</v>
      </c>
      <c r="K9822" t="s">
        <v>76</v>
      </c>
      <c r="L9822" t="s">
        <v>21</v>
      </c>
      <c r="M9822" t="s">
        <v>22</v>
      </c>
      <c r="N9822">
        <v>21</v>
      </c>
      <c r="O9822">
        <v>14</v>
      </c>
      <c r="P9822">
        <v>613</v>
      </c>
      <c r="Q9822">
        <v>93225</v>
      </c>
    </row>
    <row r="9823" spans="1:17" x14ac:dyDescent="0.25">
      <c r="A9823" t="s">
        <v>199</v>
      </c>
      <c r="B9823" s="1" t="s">
        <v>379</v>
      </c>
      <c r="C9823">
        <v>2015</v>
      </c>
      <c r="D9823" s="15">
        <f>DATE(cars[[#This Row],[year_1]],1,1)</f>
        <v>42005</v>
      </c>
      <c r="E9823" t="s">
        <v>38</v>
      </c>
      <c r="F9823" s="4">
        <v>360</v>
      </c>
      <c r="G9823">
        <v>8</v>
      </c>
      <c r="H9823" t="s">
        <v>33</v>
      </c>
      <c r="I9823" t="s">
        <v>34</v>
      </c>
      <c r="J9823">
        <v>4</v>
      </c>
      <c r="K9823" t="s">
        <v>359</v>
      </c>
      <c r="L9823" t="s">
        <v>63</v>
      </c>
      <c r="M9823" t="s">
        <v>90</v>
      </c>
      <c r="N9823">
        <v>22</v>
      </c>
      <c r="O9823">
        <v>14</v>
      </c>
      <c r="P9823">
        <v>1851</v>
      </c>
      <c r="Q9823">
        <v>42495</v>
      </c>
    </row>
    <row r="9824" spans="1:17" x14ac:dyDescent="0.25">
      <c r="A9824" t="s">
        <v>199</v>
      </c>
      <c r="B9824" s="1" t="s">
        <v>379</v>
      </c>
      <c r="C9824">
        <v>2015</v>
      </c>
      <c r="D9824" s="15">
        <f>DATE(cars[[#This Row],[year_1]],1,1)</f>
        <v>42005</v>
      </c>
      <c r="E9824" t="s">
        <v>38</v>
      </c>
      <c r="F9824" s="4">
        <v>360</v>
      </c>
      <c r="G9824">
        <v>8</v>
      </c>
      <c r="H9824" t="s">
        <v>33</v>
      </c>
      <c r="I9824" t="s">
        <v>19</v>
      </c>
      <c r="J9824">
        <v>4</v>
      </c>
      <c r="K9824" t="s">
        <v>359</v>
      </c>
      <c r="L9824" t="s">
        <v>63</v>
      </c>
      <c r="M9824" t="s">
        <v>90</v>
      </c>
      <c r="N9824">
        <v>23</v>
      </c>
      <c r="O9824">
        <v>14</v>
      </c>
      <c r="P9824">
        <v>1851</v>
      </c>
      <c r="Q9824">
        <v>39995</v>
      </c>
    </row>
    <row r="9825" spans="1:17" x14ac:dyDescent="0.25">
      <c r="A9825" t="s">
        <v>199</v>
      </c>
      <c r="B9825" s="1" t="s">
        <v>379</v>
      </c>
      <c r="C9825">
        <v>2016</v>
      </c>
      <c r="D9825" s="15">
        <f>DATE(cars[[#This Row],[year_1]],1,1)</f>
        <v>42370</v>
      </c>
      <c r="E9825" t="s">
        <v>38</v>
      </c>
      <c r="F9825" s="4">
        <v>360</v>
      </c>
      <c r="G9825">
        <v>8</v>
      </c>
      <c r="H9825" t="s">
        <v>33</v>
      </c>
      <c r="I9825" t="s">
        <v>19</v>
      </c>
      <c r="J9825">
        <v>4</v>
      </c>
      <c r="K9825" t="s">
        <v>359</v>
      </c>
      <c r="L9825" t="s">
        <v>63</v>
      </c>
      <c r="M9825" t="s">
        <v>90</v>
      </c>
      <c r="N9825">
        <v>22</v>
      </c>
      <c r="O9825">
        <v>14</v>
      </c>
      <c r="P9825">
        <v>1851</v>
      </c>
      <c r="Q9825">
        <v>41995</v>
      </c>
    </row>
    <row r="9826" spans="1:17" x14ac:dyDescent="0.25">
      <c r="A9826" t="s">
        <v>199</v>
      </c>
      <c r="B9826" s="1" t="s">
        <v>379</v>
      </c>
      <c r="C9826">
        <v>2016</v>
      </c>
      <c r="D9826" s="15">
        <f>DATE(cars[[#This Row],[year_1]],1,1)</f>
        <v>42370</v>
      </c>
      <c r="E9826" t="s">
        <v>38</v>
      </c>
      <c r="F9826" s="4">
        <v>360</v>
      </c>
      <c r="G9826">
        <v>8</v>
      </c>
      <c r="H9826" t="s">
        <v>33</v>
      </c>
      <c r="I9826" t="s">
        <v>34</v>
      </c>
      <c r="J9826">
        <v>4</v>
      </c>
      <c r="K9826" t="s">
        <v>359</v>
      </c>
      <c r="L9826" t="s">
        <v>63</v>
      </c>
      <c r="M9826" t="s">
        <v>90</v>
      </c>
      <c r="N9826">
        <v>22</v>
      </c>
      <c r="O9826">
        <v>14</v>
      </c>
      <c r="P9826">
        <v>1851</v>
      </c>
      <c r="Q9826">
        <v>44595</v>
      </c>
    </row>
    <row r="9827" spans="1:17" x14ac:dyDescent="0.25">
      <c r="A9827" t="s">
        <v>199</v>
      </c>
      <c r="B9827" s="1" t="s">
        <v>379</v>
      </c>
      <c r="C9827">
        <v>2017</v>
      </c>
      <c r="D9827" s="15">
        <f>DATE(cars[[#This Row],[year_1]],1,1)</f>
        <v>42736</v>
      </c>
      <c r="E9827" t="s">
        <v>38</v>
      </c>
      <c r="F9827" s="4">
        <v>360</v>
      </c>
      <c r="G9827">
        <v>8</v>
      </c>
      <c r="H9827" t="s">
        <v>33</v>
      </c>
      <c r="I9827" t="s">
        <v>19</v>
      </c>
      <c r="J9827">
        <v>4</v>
      </c>
      <c r="K9827" t="s">
        <v>359</v>
      </c>
      <c r="L9827" t="s">
        <v>63</v>
      </c>
      <c r="M9827" t="s">
        <v>90</v>
      </c>
      <c r="N9827">
        <v>22</v>
      </c>
      <c r="O9827">
        <v>14</v>
      </c>
      <c r="P9827">
        <v>1851</v>
      </c>
      <c r="Q9827">
        <v>42095</v>
      </c>
    </row>
    <row r="9828" spans="1:17" x14ac:dyDescent="0.25">
      <c r="A9828" t="s">
        <v>199</v>
      </c>
      <c r="B9828" s="1" t="s">
        <v>379</v>
      </c>
      <c r="C9828">
        <v>2017</v>
      </c>
      <c r="D9828" s="15">
        <f>DATE(cars[[#This Row],[year_1]],1,1)</f>
        <v>42736</v>
      </c>
      <c r="E9828" t="s">
        <v>38</v>
      </c>
      <c r="F9828" s="4">
        <v>360</v>
      </c>
      <c r="G9828">
        <v>8</v>
      </c>
      <c r="H9828" t="s">
        <v>33</v>
      </c>
      <c r="I9828" t="s">
        <v>34</v>
      </c>
      <c r="J9828">
        <v>4</v>
      </c>
      <c r="K9828" t="s">
        <v>359</v>
      </c>
      <c r="L9828" t="s">
        <v>63</v>
      </c>
      <c r="M9828" t="s">
        <v>90</v>
      </c>
      <c r="N9828">
        <v>22</v>
      </c>
      <c r="O9828">
        <v>14</v>
      </c>
      <c r="P9828">
        <v>1851</v>
      </c>
      <c r="Q9828">
        <v>44695</v>
      </c>
    </row>
    <row r="9829" spans="1:17" x14ac:dyDescent="0.25">
      <c r="A9829" t="s">
        <v>40</v>
      </c>
      <c r="B9829" s="1" t="s">
        <v>512</v>
      </c>
      <c r="C9829">
        <v>2014</v>
      </c>
      <c r="D9829" s="15">
        <f>DATE(cars[[#This Row],[year_1]],1,1)</f>
        <v>41640</v>
      </c>
      <c r="E9829" t="s">
        <v>17</v>
      </c>
      <c r="F9829" s="4">
        <v>362</v>
      </c>
      <c r="G9829">
        <v>8</v>
      </c>
      <c r="H9829" t="s">
        <v>33</v>
      </c>
      <c r="I9829" t="s">
        <v>34</v>
      </c>
      <c r="J9829">
        <v>4</v>
      </c>
      <c r="K9829" t="s">
        <v>129</v>
      </c>
      <c r="L9829" t="s">
        <v>63</v>
      </c>
      <c r="M9829" t="s">
        <v>90</v>
      </c>
      <c r="N9829">
        <v>19</v>
      </c>
      <c r="O9829">
        <v>14</v>
      </c>
      <c r="P9829">
        <v>617</v>
      </c>
      <c r="Q9829">
        <v>64550</v>
      </c>
    </row>
    <row r="9830" spans="1:17" x14ac:dyDescent="0.25">
      <c r="A9830" t="s">
        <v>163</v>
      </c>
      <c r="B9830" s="1" t="s">
        <v>443</v>
      </c>
      <c r="C9830">
        <v>2016</v>
      </c>
      <c r="D9830" s="15">
        <f>DATE(cars[[#This Row],[year_1]],1,1)</f>
        <v>42370</v>
      </c>
      <c r="E9830" t="s">
        <v>29</v>
      </c>
      <c r="F9830" s="4">
        <v>365</v>
      </c>
      <c r="G9830">
        <v>6</v>
      </c>
      <c r="H9830" t="s">
        <v>33</v>
      </c>
      <c r="I9830" t="s">
        <v>91</v>
      </c>
      <c r="J9830">
        <v>4</v>
      </c>
      <c r="K9830" t="s">
        <v>49</v>
      </c>
      <c r="L9830" t="s">
        <v>63</v>
      </c>
      <c r="M9830" t="s">
        <v>90</v>
      </c>
      <c r="N9830">
        <v>20</v>
      </c>
      <c r="O9830">
        <v>14</v>
      </c>
      <c r="P9830">
        <v>5657</v>
      </c>
      <c r="Q9830">
        <v>66025</v>
      </c>
    </row>
    <row r="9831" spans="1:17" x14ac:dyDescent="0.25">
      <c r="A9831" t="s">
        <v>163</v>
      </c>
      <c r="B9831" s="1" t="s">
        <v>443</v>
      </c>
      <c r="C9831">
        <v>2016</v>
      </c>
      <c r="D9831" s="15">
        <f>DATE(cars[[#This Row],[year_1]],1,1)</f>
        <v>42370</v>
      </c>
      <c r="E9831" t="s">
        <v>29</v>
      </c>
      <c r="F9831" s="4">
        <v>365</v>
      </c>
      <c r="G9831">
        <v>6</v>
      </c>
      <c r="H9831" t="s">
        <v>33</v>
      </c>
      <c r="I9831" t="s">
        <v>91</v>
      </c>
      <c r="J9831">
        <v>4</v>
      </c>
      <c r="K9831" t="s">
        <v>49</v>
      </c>
      <c r="L9831" t="s">
        <v>63</v>
      </c>
      <c r="M9831" t="s">
        <v>90</v>
      </c>
      <c r="N9831">
        <v>20</v>
      </c>
      <c r="O9831">
        <v>14</v>
      </c>
      <c r="P9831">
        <v>5657</v>
      </c>
      <c r="Q9831">
        <v>60835</v>
      </c>
    </row>
    <row r="9832" spans="1:17" x14ac:dyDescent="0.25">
      <c r="A9832" t="s">
        <v>163</v>
      </c>
      <c r="B9832" s="1" t="s">
        <v>443</v>
      </c>
      <c r="C9832">
        <v>2016</v>
      </c>
      <c r="D9832" s="15">
        <f>DATE(cars[[#This Row],[year_1]],1,1)</f>
        <v>42370</v>
      </c>
      <c r="E9832" t="s">
        <v>29</v>
      </c>
      <c r="F9832" s="4">
        <v>365</v>
      </c>
      <c r="G9832">
        <v>6</v>
      </c>
      <c r="H9832" t="s">
        <v>33</v>
      </c>
      <c r="I9832" t="s">
        <v>91</v>
      </c>
      <c r="J9832">
        <v>4</v>
      </c>
      <c r="K9832" t="s">
        <v>49</v>
      </c>
      <c r="L9832" t="s">
        <v>63</v>
      </c>
      <c r="M9832" t="s">
        <v>90</v>
      </c>
      <c r="N9832">
        <v>20</v>
      </c>
      <c r="O9832">
        <v>14</v>
      </c>
      <c r="P9832">
        <v>5657</v>
      </c>
      <c r="Q9832">
        <v>64945</v>
      </c>
    </row>
    <row r="9833" spans="1:17" x14ac:dyDescent="0.25">
      <c r="A9833" t="s">
        <v>163</v>
      </c>
      <c r="B9833" s="1" t="s">
        <v>443</v>
      </c>
      <c r="C9833">
        <v>2016</v>
      </c>
      <c r="D9833" s="15">
        <f>DATE(cars[[#This Row],[year_1]],1,1)</f>
        <v>42370</v>
      </c>
      <c r="E9833" t="s">
        <v>29</v>
      </c>
      <c r="F9833" s="4">
        <v>365</v>
      </c>
      <c r="G9833">
        <v>6</v>
      </c>
      <c r="H9833" t="s">
        <v>33</v>
      </c>
      <c r="I9833" t="s">
        <v>91</v>
      </c>
      <c r="J9833">
        <v>4</v>
      </c>
      <c r="K9833" t="s">
        <v>49</v>
      </c>
      <c r="L9833" t="s">
        <v>63</v>
      </c>
      <c r="M9833" t="s">
        <v>90</v>
      </c>
      <c r="N9833">
        <v>20</v>
      </c>
      <c r="O9833">
        <v>14</v>
      </c>
      <c r="P9833">
        <v>5657</v>
      </c>
      <c r="Q9833">
        <v>51070</v>
      </c>
    </row>
    <row r="9834" spans="1:17" x14ac:dyDescent="0.25">
      <c r="A9834" t="s">
        <v>163</v>
      </c>
      <c r="B9834" s="1" t="s">
        <v>443</v>
      </c>
      <c r="C9834">
        <v>2016</v>
      </c>
      <c r="D9834" s="15">
        <f>DATE(cars[[#This Row],[year_1]],1,1)</f>
        <v>42370</v>
      </c>
      <c r="E9834" t="s">
        <v>29</v>
      </c>
      <c r="F9834" s="4">
        <v>365</v>
      </c>
      <c r="G9834">
        <v>6</v>
      </c>
      <c r="H9834" t="s">
        <v>33</v>
      </c>
      <c r="I9834" t="s">
        <v>91</v>
      </c>
      <c r="J9834">
        <v>4</v>
      </c>
      <c r="K9834" t="s">
        <v>49</v>
      </c>
      <c r="L9834" t="s">
        <v>63</v>
      </c>
      <c r="M9834" t="s">
        <v>90</v>
      </c>
      <c r="N9834">
        <v>20</v>
      </c>
      <c r="O9834">
        <v>14</v>
      </c>
      <c r="P9834">
        <v>5657</v>
      </c>
      <c r="Q9834">
        <v>47330</v>
      </c>
    </row>
    <row r="9835" spans="1:17" x14ac:dyDescent="0.25">
      <c r="A9835" t="s">
        <v>199</v>
      </c>
      <c r="B9835" s="1" t="s">
        <v>780</v>
      </c>
      <c r="C9835">
        <v>2009</v>
      </c>
      <c r="D9835" s="15">
        <f>DATE(cars[[#This Row],[year_1]],1,1)</f>
        <v>39814</v>
      </c>
      <c r="E9835" t="s">
        <v>29</v>
      </c>
      <c r="F9835" s="4">
        <v>390</v>
      </c>
      <c r="G9835">
        <v>8</v>
      </c>
      <c r="H9835" t="s">
        <v>33</v>
      </c>
      <c r="I9835" t="s">
        <v>19</v>
      </c>
      <c r="J9835">
        <v>4</v>
      </c>
      <c r="K9835" t="s">
        <v>49</v>
      </c>
      <c r="L9835" t="s">
        <v>63</v>
      </c>
      <c r="M9835" t="s">
        <v>196</v>
      </c>
      <c r="N9835">
        <v>20</v>
      </c>
      <c r="O9835">
        <v>14</v>
      </c>
      <c r="P9835">
        <v>1851</v>
      </c>
      <c r="Q9835">
        <v>38120</v>
      </c>
    </row>
    <row r="9836" spans="1:17" x14ac:dyDescent="0.25">
      <c r="A9836" t="s">
        <v>199</v>
      </c>
      <c r="B9836" s="1" t="s">
        <v>780</v>
      </c>
      <c r="C9836">
        <v>2009</v>
      </c>
      <c r="D9836" s="15">
        <f>DATE(cars[[#This Row],[year_1]],1,1)</f>
        <v>39814</v>
      </c>
      <c r="E9836" t="s">
        <v>29</v>
      </c>
      <c r="F9836" s="4">
        <v>390</v>
      </c>
      <c r="G9836">
        <v>8</v>
      </c>
      <c r="H9836" t="s">
        <v>33</v>
      </c>
      <c r="I9836" t="s">
        <v>19</v>
      </c>
      <c r="J9836">
        <v>4</v>
      </c>
      <c r="K9836" t="s">
        <v>49</v>
      </c>
      <c r="L9836" t="s">
        <v>63</v>
      </c>
      <c r="M9836" t="s">
        <v>196</v>
      </c>
      <c r="N9836">
        <v>20</v>
      </c>
      <c r="O9836">
        <v>14</v>
      </c>
      <c r="P9836">
        <v>1851</v>
      </c>
      <c r="Q9836">
        <v>40270</v>
      </c>
    </row>
    <row r="9837" spans="1:17" x14ac:dyDescent="0.25">
      <c r="A9837" t="s">
        <v>199</v>
      </c>
      <c r="B9837" s="1" t="s">
        <v>780</v>
      </c>
      <c r="C9837">
        <v>2010</v>
      </c>
      <c r="D9837" s="15">
        <f>DATE(cars[[#This Row],[year_1]],1,1)</f>
        <v>40179</v>
      </c>
      <c r="E9837" t="s">
        <v>29</v>
      </c>
      <c r="F9837" s="4">
        <v>390</v>
      </c>
      <c r="G9837">
        <v>8</v>
      </c>
      <c r="H9837" t="s">
        <v>33</v>
      </c>
      <c r="I9837" t="s">
        <v>19</v>
      </c>
      <c r="J9837">
        <v>4</v>
      </c>
      <c r="K9837" t="s">
        <v>49</v>
      </c>
      <c r="L9837" t="s">
        <v>63</v>
      </c>
      <c r="M9837" t="s">
        <v>196</v>
      </c>
      <c r="N9837">
        <v>20</v>
      </c>
      <c r="O9837">
        <v>14</v>
      </c>
      <c r="P9837">
        <v>1851</v>
      </c>
      <c r="Q9837">
        <v>36880</v>
      </c>
    </row>
    <row r="9838" spans="1:17" x14ac:dyDescent="0.25">
      <c r="A9838" t="s">
        <v>199</v>
      </c>
      <c r="B9838" s="1" t="s">
        <v>780</v>
      </c>
      <c r="C9838">
        <v>2010</v>
      </c>
      <c r="D9838" s="15">
        <f>DATE(cars[[#This Row],[year_1]],1,1)</f>
        <v>40179</v>
      </c>
      <c r="E9838" t="s">
        <v>29</v>
      </c>
      <c r="F9838" s="4">
        <v>390</v>
      </c>
      <c r="G9838">
        <v>8</v>
      </c>
      <c r="H9838" t="s">
        <v>33</v>
      </c>
      <c r="I9838" t="s">
        <v>19</v>
      </c>
      <c r="J9838">
        <v>4</v>
      </c>
      <c r="K9838" t="s">
        <v>49</v>
      </c>
      <c r="L9838" t="s">
        <v>63</v>
      </c>
      <c r="M9838" t="s">
        <v>196</v>
      </c>
      <c r="N9838">
        <v>20</v>
      </c>
      <c r="O9838">
        <v>14</v>
      </c>
      <c r="P9838">
        <v>1851</v>
      </c>
      <c r="Q9838">
        <v>39035</v>
      </c>
    </row>
    <row r="9839" spans="1:17" x14ac:dyDescent="0.25">
      <c r="A9839" t="s">
        <v>438</v>
      </c>
      <c r="B9839" s="1" t="s">
        <v>487</v>
      </c>
      <c r="C9839">
        <v>2009</v>
      </c>
      <c r="D9839" s="15">
        <f>DATE(cars[[#This Row],[year_1]],1,1)</f>
        <v>39814</v>
      </c>
      <c r="E9839" t="s">
        <v>17</v>
      </c>
      <c r="F9839" s="4">
        <v>390</v>
      </c>
      <c r="G9839">
        <v>8</v>
      </c>
      <c r="H9839" t="s">
        <v>33</v>
      </c>
      <c r="I9839" t="s">
        <v>34</v>
      </c>
      <c r="J9839">
        <v>4</v>
      </c>
      <c r="K9839" t="s">
        <v>270</v>
      </c>
      <c r="L9839" t="s">
        <v>31</v>
      </c>
      <c r="M9839" t="s">
        <v>90</v>
      </c>
      <c r="N9839">
        <v>20</v>
      </c>
      <c r="O9839">
        <v>14</v>
      </c>
      <c r="P9839">
        <v>190</v>
      </c>
      <c r="Q9839">
        <v>58400</v>
      </c>
    </row>
    <row r="9840" spans="1:17" x14ac:dyDescent="0.25">
      <c r="A9840" t="s">
        <v>438</v>
      </c>
      <c r="B9840" s="1" t="s">
        <v>487</v>
      </c>
      <c r="C9840">
        <v>2010</v>
      </c>
      <c r="D9840" s="15">
        <f>DATE(cars[[#This Row],[year_1]],1,1)</f>
        <v>40179</v>
      </c>
      <c r="E9840" t="s">
        <v>17</v>
      </c>
      <c r="F9840" s="4">
        <v>390</v>
      </c>
      <c r="G9840">
        <v>8</v>
      </c>
      <c r="H9840" t="s">
        <v>33</v>
      </c>
      <c r="I9840" t="s">
        <v>34</v>
      </c>
      <c r="J9840">
        <v>4</v>
      </c>
      <c r="K9840" t="s">
        <v>270</v>
      </c>
      <c r="L9840" t="s">
        <v>31</v>
      </c>
      <c r="M9840" t="s">
        <v>90</v>
      </c>
      <c r="N9840">
        <v>20</v>
      </c>
      <c r="O9840">
        <v>14</v>
      </c>
      <c r="P9840">
        <v>190</v>
      </c>
      <c r="Q9840">
        <v>59000</v>
      </c>
    </row>
    <row r="9841" spans="1:17" x14ac:dyDescent="0.25">
      <c r="A9841" t="s">
        <v>438</v>
      </c>
      <c r="B9841" s="1" t="s">
        <v>488</v>
      </c>
      <c r="C9841">
        <v>2011</v>
      </c>
      <c r="D9841" s="15">
        <f>DATE(cars[[#This Row],[year_1]],1,1)</f>
        <v>40544</v>
      </c>
      <c r="E9841" t="s">
        <v>17</v>
      </c>
      <c r="F9841" s="4">
        <v>390</v>
      </c>
      <c r="G9841">
        <v>8</v>
      </c>
      <c r="H9841" t="s">
        <v>33</v>
      </c>
      <c r="I9841" t="s">
        <v>34</v>
      </c>
      <c r="J9841">
        <v>4</v>
      </c>
      <c r="K9841" t="s">
        <v>170</v>
      </c>
      <c r="L9841" t="s">
        <v>31</v>
      </c>
      <c r="M9841" t="s">
        <v>90</v>
      </c>
      <c r="N9841">
        <v>20</v>
      </c>
      <c r="O9841">
        <v>14</v>
      </c>
      <c r="P9841">
        <v>190</v>
      </c>
      <c r="Q9841">
        <v>57600</v>
      </c>
    </row>
    <row r="9842" spans="1:17" x14ac:dyDescent="0.25">
      <c r="A9842" t="s">
        <v>438</v>
      </c>
      <c r="B9842" s="1" t="s">
        <v>488</v>
      </c>
      <c r="C9842">
        <v>2012</v>
      </c>
      <c r="D9842" s="15">
        <f>DATE(cars[[#This Row],[year_1]],1,1)</f>
        <v>40909</v>
      </c>
      <c r="E9842" t="s">
        <v>17</v>
      </c>
      <c r="F9842" s="4">
        <v>390</v>
      </c>
      <c r="G9842">
        <v>8</v>
      </c>
      <c r="H9842" t="s">
        <v>33</v>
      </c>
      <c r="I9842" t="s">
        <v>34</v>
      </c>
      <c r="J9842">
        <v>4</v>
      </c>
      <c r="K9842" t="s">
        <v>270</v>
      </c>
      <c r="L9842" t="s">
        <v>31</v>
      </c>
      <c r="M9842" t="s">
        <v>90</v>
      </c>
      <c r="N9842">
        <v>20</v>
      </c>
      <c r="O9842">
        <v>14</v>
      </c>
      <c r="P9842">
        <v>190</v>
      </c>
      <c r="Q9842">
        <v>59800</v>
      </c>
    </row>
    <row r="9843" spans="1:17" x14ac:dyDescent="0.25">
      <c r="A9843" t="s">
        <v>438</v>
      </c>
      <c r="B9843" s="1" t="s">
        <v>488</v>
      </c>
      <c r="C9843">
        <v>2013</v>
      </c>
      <c r="D9843" s="15">
        <f>DATE(cars[[#This Row],[year_1]],1,1)</f>
        <v>41275</v>
      </c>
      <c r="E9843" t="s">
        <v>17</v>
      </c>
      <c r="F9843" s="4">
        <v>390</v>
      </c>
      <c r="G9843">
        <v>8</v>
      </c>
      <c r="H9843" t="s">
        <v>33</v>
      </c>
      <c r="I9843" t="s">
        <v>34</v>
      </c>
      <c r="J9843">
        <v>4</v>
      </c>
      <c r="K9843" t="s">
        <v>270</v>
      </c>
      <c r="L9843" t="s">
        <v>31</v>
      </c>
      <c r="M9843" t="s">
        <v>90</v>
      </c>
      <c r="N9843">
        <v>20</v>
      </c>
      <c r="O9843">
        <v>14</v>
      </c>
      <c r="P9843">
        <v>190</v>
      </c>
      <c r="Q9843">
        <v>61500</v>
      </c>
    </row>
    <row r="9844" spans="1:17" x14ac:dyDescent="0.25">
      <c r="A9844" t="s">
        <v>47</v>
      </c>
      <c r="B9844" s="1" t="s">
        <v>181</v>
      </c>
      <c r="C9844">
        <v>2017</v>
      </c>
      <c r="D9844" s="15">
        <f>DATE(cars[[#This Row],[year_1]],1,1)</f>
        <v>42736</v>
      </c>
      <c r="E9844" t="s">
        <v>29</v>
      </c>
      <c r="F9844" s="4">
        <v>390</v>
      </c>
      <c r="G9844">
        <v>8</v>
      </c>
      <c r="H9844" t="s">
        <v>33</v>
      </c>
      <c r="I9844" t="s">
        <v>19</v>
      </c>
      <c r="J9844">
        <v>4</v>
      </c>
      <c r="K9844" t="s">
        <v>49</v>
      </c>
      <c r="L9844" t="s">
        <v>63</v>
      </c>
      <c r="M9844" t="s">
        <v>90</v>
      </c>
      <c r="N9844">
        <v>19</v>
      </c>
      <c r="O9844">
        <v>14</v>
      </c>
      <c r="P9844">
        <v>2009</v>
      </c>
      <c r="Q9844">
        <v>49650</v>
      </c>
    </row>
    <row r="9845" spans="1:17" x14ac:dyDescent="0.25">
      <c r="A9845" t="s">
        <v>47</v>
      </c>
      <c r="B9845" s="1" t="s">
        <v>181</v>
      </c>
      <c r="C9845">
        <v>2017</v>
      </c>
      <c r="D9845" s="15">
        <f>DATE(cars[[#This Row],[year_1]],1,1)</f>
        <v>42736</v>
      </c>
      <c r="E9845" t="s">
        <v>29</v>
      </c>
      <c r="F9845" s="4">
        <v>390</v>
      </c>
      <c r="G9845">
        <v>8</v>
      </c>
      <c r="H9845" t="s">
        <v>33</v>
      </c>
      <c r="I9845" t="s">
        <v>19</v>
      </c>
      <c r="J9845">
        <v>4</v>
      </c>
      <c r="K9845" t="s">
        <v>49</v>
      </c>
      <c r="L9845" t="s">
        <v>63</v>
      </c>
      <c r="M9845" t="s">
        <v>90</v>
      </c>
      <c r="N9845">
        <v>19</v>
      </c>
      <c r="O9845">
        <v>14</v>
      </c>
      <c r="P9845">
        <v>2009</v>
      </c>
      <c r="Q9845">
        <v>57590</v>
      </c>
    </row>
    <row r="9846" spans="1:17" x14ac:dyDescent="0.25">
      <c r="A9846" t="s">
        <v>47</v>
      </c>
      <c r="B9846" s="1" t="s">
        <v>181</v>
      </c>
      <c r="C9846">
        <v>2017</v>
      </c>
      <c r="D9846" s="15">
        <f>DATE(cars[[#This Row],[year_1]],1,1)</f>
        <v>42736</v>
      </c>
      <c r="E9846" t="s">
        <v>29</v>
      </c>
      <c r="F9846" s="4">
        <v>390</v>
      </c>
      <c r="G9846">
        <v>8</v>
      </c>
      <c r="H9846" t="s">
        <v>33</v>
      </c>
      <c r="I9846" t="s">
        <v>19</v>
      </c>
      <c r="J9846">
        <v>4</v>
      </c>
      <c r="K9846" t="s">
        <v>49</v>
      </c>
      <c r="L9846" t="s">
        <v>63</v>
      </c>
      <c r="M9846" t="s">
        <v>90</v>
      </c>
      <c r="N9846">
        <v>19</v>
      </c>
      <c r="O9846">
        <v>14</v>
      </c>
      <c r="P9846">
        <v>2009</v>
      </c>
      <c r="Q9846">
        <v>44900</v>
      </c>
    </row>
    <row r="9847" spans="1:17" x14ac:dyDescent="0.25">
      <c r="A9847" t="s">
        <v>186</v>
      </c>
      <c r="B9847" s="1" t="s">
        <v>909</v>
      </c>
      <c r="C9847">
        <v>2005</v>
      </c>
      <c r="D9847" s="15">
        <f>DATE(cars[[#This Row],[year_1]],1,1)</f>
        <v>38353</v>
      </c>
      <c r="E9847" t="s">
        <v>29</v>
      </c>
      <c r="F9847" s="4">
        <v>395</v>
      </c>
      <c r="G9847">
        <v>8</v>
      </c>
      <c r="H9847" t="s">
        <v>33</v>
      </c>
      <c r="I9847" t="s">
        <v>19</v>
      </c>
      <c r="J9847">
        <v>2</v>
      </c>
      <c r="K9847" t="s">
        <v>39</v>
      </c>
      <c r="L9847" t="s">
        <v>21</v>
      </c>
      <c r="M9847" t="s">
        <v>213</v>
      </c>
      <c r="N9847">
        <v>18</v>
      </c>
      <c r="O9847">
        <v>14</v>
      </c>
      <c r="P9847">
        <v>1385</v>
      </c>
      <c r="Q9847">
        <v>42555</v>
      </c>
    </row>
    <row r="9848" spans="1:17" x14ac:dyDescent="0.25">
      <c r="A9848" t="s">
        <v>186</v>
      </c>
      <c r="B9848" s="1" t="s">
        <v>909</v>
      </c>
      <c r="C9848">
        <v>2006</v>
      </c>
      <c r="D9848" s="15">
        <f>DATE(cars[[#This Row],[year_1]],1,1)</f>
        <v>38718</v>
      </c>
      <c r="E9848" t="s">
        <v>29</v>
      </c>
      <c r="F9848" s="4">
        <v>395</v>
      </c>
      <c r="G9848">
        <v>8</v>
      </c>
      <c r="H9848" t="s">
        <v>33</v>
      </c>
      <c r="I9848" t="s">
        <v>19</v>
      </c>
      <c r="J9848">
        <v>2</v>
      </c>
      <c r="K9848" t="s">
        <v>73</v>
      </c>
      <c r="L9848" t="s">
        <v>21</v>
      </c>
      <c r="M9848" t="s">
        <v>213</v>
      </c>
      <c r="N9848">
        <v>18</v>
      </c>
      <c r="O9848">
        <v>14</v>
      </c>
      <c r="P9848">
        <v>1385</v>
      </c>
      <c r="Q9848">
        <v>39240</v>
      </c>
    </row>
    <row r="9849" spans="1:17" x14ac:dyDescent="0.25">
      <c r="A9849" t="s">
        <v>438</v>
      </c>
      <c r="B9849" s="1" t="s">
        <v>764</v>
      </c>
      <c r="C9849">
        <v>2011</v>
      </c>
      <c r="D9849" s="15">
        <f>DATE(cars[[#This Row],[year_1]],1,1)</f>
        <v>40544</v>
      </c>
      <c r="E9849" t="s">
        <v>38</v>
      </c>
      <c r="F9849" s="4">
        <v>400</v>
      </c>
      <c r="G9849">
        <v>8</v>
      </c>
      <c r="H9849" t="s">
        <v>33</v>
      </c>
      <c r="I9849" t="s">
        <v>91</v>
      </c>
      <c r="J9849">
        <v>4</v>
      </c>
      <c r="K9849" t="s">
        <v>27</v>
      </c>
      <c r="L9849" t="s">
        <v>63</v>
      </c>
      <c r="M9849" t="s">
        <v>90</v>
      </c>
      <c r="N9849">
        <v>20</v>
      </c>
      <c r="O9849">
        <v>14</v>
      </c>
      <c r="P9849">
        <v>190</v>
      </c>
      <c r="Q9849">
        <v>61800</v>
      </c>
    </row>
    <row r="9850" spans="1:17" x14ac:dyDescent="0.25">
      <c r="A9850" t="s">
        <v>438</v>
      </c>
      <c r="B9850" s="1" t="s">
        <v>764</v>
      </c>
      <c r="C9850">
        <v>2011</v>
      </c>
      <c r="D9850" s="15">
        <f>DATE(cars[[#This Row],[year_1]],1,1)</f>
        <v>40544</v>
      </c>
      <c r="E9850" t="s">
        <v>38</v>
      </c>
      <c r="F9850" s="4">
        <v>400</v>
      </c>
      <c r="G9850">
        <v>8</v>
      </c>
      <c r="H9850" t="s">
        <v>33</v>
      </c>
      <c r="I9850" t="s">
        <v>19</v>
      </c>
      <c r="J9850">
        <v>4</v>
      </c>
      <c r="K9850" t="s">
        <v>27</v>
      </c>
      <c r="L9850" t="s">
        <v>63</v>
      </c>
      <c r="M9850" t="s">
        <v>90</v>
      </c>
      <c r="N9850">
        <v>20</v>
      </c>
      <c r="O9850">
        <v>14</v>
      </c>
      <c r="P9850">
        <v>190</v>
      </c>
      <c r="Q9850">
        <v>58700</v>
      </c>
    </row>
    <row r="9851" spans="1:17" x14ac:dyDescent="0.25">
      <c r="A9851" t="s">
        <v>438</v>
      </c>
      <c r="B9851" s="1" t="s">
        <v>767</v>
      </c>
      <c r="C9851">
        <v>2014</v>
      </c>
      <c r="D9851" s="15">
        <f>DATE(cars[[#This Row],[year_1]],1,1)</f>
        <v>41640</v>
      </c>
      <c r="E9851" t="s">
        <v>38</v>
      </c>
      <c r="F9851" s="4">
        <v>400</v>
      </c>
      <c r="G9851">
        <v>8</v>
      </c>
      <c r="H9851" t="s">
        <v>33</v>
      </c>
      <c r="I9851" t="s">
        <v>19</v>
      </c>
      <c r="J9851">
        <v>4</v>
      </c>
      <c r="K9851" t="s">
        <v>27</v>
      </c>
      <c r="L9851" t="s">
        <v>63</v>
      </c>
      <c r="M9851" t="s">
        <v>90</v>
      </c>
      <c r="N9851">
        <v>20</v>
      </c>
      <c r="O9851">
        <v>14</v>
      </c>
      <c r="P9851">
        <v>190</v>
      </c>
      <c r="Q9851">
        <v>62700</v>
      </c>
    </row>
    <row r="9852" spans="1:17" x14ac:dyDescent="0.25">
      <c r="A9852" t="s">
        <v>438</v>
      </c>
      <c r="B9852" s="1" t="s">
        <v>767</v>
      </c>
      <c r="C9852">
        <v>2014</v>
      </c>
      <c r="D9852" s="15">
        <f>DATE(cars[[#This Row],[year_1]],1,1)</f>
        <v>41640</v>
      </c>
      <c r="E9852" t="s">
        <v>38</v>
      </c>
      <c r="F9852" s="4">
        <v>400</v>
      </c>
      <c r="G9852">
        <v>8</v>
      </c>
      <c r="H9852" t="s">
        <v>33</v>
      </c>
      <c r="I9852" t="s">
        <v>91</v>
      </c>
      <c r="J9852">
        <v>4</v>
      </c>
      <c r="K9852" t="s">
        <v>27</v>
      </c>
      <c r="L9852" t="s">
        <v>63</v>
      </c>
      <c r="M9852" t="s">
        <v>90</v>
      </c>
      <c r="N9852">
        <v>20</v>
      </c>
      <c r="O9852">
        <v>14</v>
      </c>
      <c r="P9852">
        <v>190</v>
      </c>
      <c r="Q9852">
        <v>65800</v>
      </c>
    </row>
    <row r="9853" spans="1:17" x14ac:dyDescent="0.25">
      <c r="A9853" t="s">
        <v>438</v>
      </c>
      <c r="B9853" s="1" t="s">
        <v>767</v>
      </c>
      <c r="C9853">
        <v>2015</v>
      </c>
      <c r="D9853" s="15">
        <f>DATE(cars[[#This Row],[year_1]],1,1)</f>
        <v>42005</v>
      </c>
      <c r="E9853" t="s">
        <v>38</v>
      </c>
      <c r="F9853" s="4">
        <v>400</v>
      </c>
      <c r="G9853">
        <v>8</v>
      </c>
      <c r="H9853" t="s">
        <v>33</v>
      </c>
      <c r="I9853" t="s">
        <v>19</v>
      </c>
      <c r="J9853">
        <v>4</v>
      </c>
      <c r="K9853" t="s">
        <v>27</v>
      </c>
      <c r="L9853" t="s">
        <v>63</v>
      </c>
      <c r="M9853" t="s">
        <v>90</v>
      </c>
      <c r="N9853">
        <v>20</v>
      </c>
      <c r="O9853">
        <v>14</v>
      </c>
      <c r="P9853">
        <v>190</v>
      </c>
      <c r="Q9853">
        <v>63250</v>
      </c>
    </row>
    <row r="9854" spans="1:17" x14ac:dyDescent="0.25">
      <c r="A9854" t="s">
        <v>438</v>
      </c>
      <c r="B9854" s="1" t="s">
        <v>767</v>
      </c>
      <c r="C9854">
        <v>2015</v>
      </c>
      <c r="D9854" s="15">
        <f>DATE(cars[[#This Row],[year_1]],1,1)</f>
        <v>42005</v>
      </c>
      <c r="E9854" t="s">
        <v>38</v>
      </c>
      <c r="F9854" s="4">
        <v>400</v>
      </c>
      <c r="G9854">
        <v>8</v>
      </c>
      <c r="H9854" t="s">
        <v>33</v>
      </c>
      <c r="I9854" t="s">
        <v>91</v>
      </c>
      <c r="J9854">
        <v>4</v>
      </c>
      <c r="K9854" t="s">
        <v>27</v>
      </c>
      <c r="L9854" t="s">
        <v>63</v>
      </c>
      <c r="M9854" t="s">
        <v>90</v>
      </c>
      <c r="N9854">
        <v>20</v>
      </c>
      <c r="O9854">
        <v>14</v>
      </c>
      <c r="P9854">
        <v>190</v>
      </c>
      <c r="Q9854">
        <v>66350</v>
      </c>
    </row>
    <row r="9855" spans="1:17" x14ac:dyDescent="0.25">
      <c r="A9855" t="s">
        <v>438</v>
      </c>
      <c r="B9855" s="1" t="s">
        <v>767</v>
      </c>
      <c r="C9855">
        <v>2016</v>
      </c>
      <c r="D9855" s="15">
        <f>DATE(cars[[#This Row],[year_1]],1,1)</f>
        <v>42370</v>
      </c>
      <c r="E9855" t="s">
        <v>38</v>
      </c>
      <c r="F9855" s="4">
        <v>400</v>
      </c>
      <c r="G9855">
        <v>8</v>
      </c>
      <c r="H9855" t="s">
        <v>33</v>
      </c>
      <c r="I9855" t="s">
        <v>19</v>
      </c>
      <c r="J9855">
        <v>4</v>
      </c>
      <c r="K9855" t="s">
        <v>27</v>
      </c>
      <c r="L9855" t="s">
        <v>63</v>
      </c>
      <c r="M9855" t="s">
        <v>90</v>
      </c>
      <c r="N9855">
        <v>20</v>
      </c>
      <c r="O9855">
        <v>14</v>
      </c>
      <c r="P9855">
        <v>190</v>
      </c>
      <c r="Q9855">
        <v>63250</v>
      </c>
    </row>
    <row r="9856" spans="1:17" x14ac:dyDescent="0.25">
      <c r="A9856" t="s">
        <v>438</v>
      </c>
      <c r="B9856" s="1" t="s">
        <v>768</v>
      </c>
      <c r="C9856">
        <v>2012</v>
      </c>
      <c r="D9856" s="15">
        <f>DATE(cars[[#This Row],[year_1]],1,1)</f>
        <v>40909</v>
      </c>
      <c r="E9856" t="s">
        <v>38</v>
      </c>
      <c r="F9856" s="4">
        <v>400</v>
      </c>
      <c r="G9856">
        <v>8</v>
      </c>
      <c r="H9856" t="s">
        <v>33</v>
      </c>
      <c r="I9856" t="s">
        <v>19</v>
      </c>
      <c r="J9856">
        <v>4</v>
      </c>
      <c r="K9856" t="s">
        <v>27</v>
      </c>
      <c r="L9856" t="s">
        <v>63</v>
      </c>
      <c r="M9856" t="s">
        <v>90</v>
      </c>
      <c r="N9856">
        <v>20</v>
      </c>
      <c r="O9856">
        <v>14</v>
      </c>
      <c r="P9856">
        <v>190</v>
      </c>
      <c r="Q9856">
        <v>60000</v>
      </c>
    </row>
    <row r="9857" spans="1:17" x14ac:dyDescent="0.25">
      <c r="A9857" t="s">
        <v>438</v>
      </c>
      <c r="B9857" s="1" t="s">
        <v>768</v>
      </c>
      <c r="C9857">
        <v>2012</v>
      </c>
      <c r="D9857" s="15">
        <f>DATE(cars[[#This Row],[year_1]],1,1)</f>
        <v>40909</v>
      </c>
      <c r="E9857" t="s">
        <v>38</v>
      </c>
      <c r="F9857" s="4">
        <v>400</v>
      </c>
      <c r="G9857">
        <v>8</v>
      </c>
      <c r="H9857" t="s">
        <v>33</v>
      </c>
      <c r="I9857" t="s">
        <v>91</v>
      </c>
      <c r="J9857">
        <v>4</v>
      </c>
      <c r="K9857" t="s">
        <v>27</v>
      </c>
      <c r="L9857" t="s">
        <v>63</v>
      </c>
      <c r="M9857" t="s">
        <v>90</v>
      </c>
      <c r="N9857">
        <v>20</v>
      </c>
      <c r="O9857">
        <v>14</v>
      </c>
      <c r="P9857">
        <v>190</v>
      </c>
      <c r="Q9857">
        <v>63100</v>
      </c>
    </row>
    <row r="9858" spans="1:17" x14ac:dyDescent="0.25">
      <c r="A9858" t="s">
        <v>438</v>
      </c>
      <c r="B9858" s="1" t="s">
        <v>768</v>
      </c>
      <c r="C9858">
        <v>2013</v>
      </c>
      <c r="D9858" s="15">
        <f>DATE(cars[[#This Row],[year_1]],1,1)</f>
        <v>41275</v>
      </c>
      <c r="E9858" t="s">
        <v>38</v>
      </c>
      <c r="F9858" s="4">
        <v>400</v>
      </c>
      <c r="G9858">
        <v>8</v>
      </c>
      <c r="H9858" t="s">
        <v>33</v>
      </c>
      <c r="I9858" t="s">
        <v>91</v>
      </c>
      <c r="J9858">
        <v>4</v>
      </c>
      <c r="K9858" t="s">
        <v>27</v>
      </c>
      <c r="L9858" t="s">
        <v>63</v>
      </c>
      <c r="M9858" t="s">
        <v>90</v>
      </c>
      <c r="N9858">
        <v>20</v>
      </c>
      <c r="O9858">
        <v>14</v>
      </c>
      <c r="P9858">
        <v>190</v>
      </c>
      <c r="Q9858">
        <v>64450</v>
      </c>
    </row>
    <row r="9859" spans="1:17" x14ac:dyDescent="0.25">
      <c r="A9859" t="s">
        <v>438</v>
      </c>
      <c r="B9859" s="1" t="s">
        <v>768</v>
      </c>
      <c r="C9859">
        <v>2013</v>
      </c>
      <c r="D9859" s="15">
        <f>DATE(cars[[#This Row],[year_1]],1,1)</f>
        <v>41275</v>
      </c>
      <c r="E9859" t="s">
        <v>38</v>
      </c>
      <c r="F9859" s="4">
        <v>400</v>
      </c>
      <c r="G9859">
        <v>8</v>
      </c>
      <c r="H9859" t="s">
        <v>33</v>
      </c>
      <c r="I9859" t="s">
        <v>19</v>
      </c>
      <c r="J9859">
        <v>4</v>
      </c>
      <c r="K9859" t="s">
        <v>27</v>
      </c>
      <c r="L9859" t="s">
        <v>63</v>
      </c>
      <c r="M9859" t="s">
        <v>90</v>
      </c>
      <c r="N9859">
        <v>20</v>
      </c>
      <c r="O9859">
        <v>14</v>
      </c>
      <c r="P9859">
        <v>190</v>
      </c>
      <c r="Q9859">
        <v>61350</v>
      </c>
    </row>
    <row r="9860" spans="1:17" x14ac:dyDescent="0.25">
      <c r="A9860" t="s">
        <v>114</v>
      </c>
      <c r="B9860" s="1" t="s">
        <v>546</v>
      </c>
      <c r="C9860">
        <v>2005</v>
      </c>
      <c r="D9860" s="15">
        <f>DATE(cars[[#This Row],[year_1]],1,1)</f>
        <v>38353</v>
      </c>
      <c r="E9860" t="s">
        <v>17</v>
      </c>
      <c r="F9860" s="4">
        <v>400</v>
      </c>
      <c r="G9860">
        <v>8</v>
      </c>
      <c r="H9860" t="s">
        <v>33</v>
      </c>
      <c r="I9860" t="s">
        <v>19</v>
      </c>
      <c r="J9860">
        <v>2</v>
      </c>
      <c r="K9860" t="s">
        <v>73</v>
      </c>
      <c r="L9860" t="s">
        <v>31</v>
      </c>
      <c r="M9860" t="s">
        <v>22</v>
      </c>
      <c r="N9860">
        <v>19</v>
      </c>
      <c r="O9860">
        <v>14</v>
      </c>
      <c r="P9860">
        <v>210</v>
      </c>
      <c r="Q9860">
        <v>32295</v>
      </c>
    </row>
    <row r="9861" spans="1:17" x14ac:dyDescent="0.25">
      <c r="A9861" t="s">
        <v>114</v>
      </c>
      <c r="B9861" s="1" t="s">
        <v>546</v>
      </c>
      <c r="C9861">
        <v>2006</v>
      </c>
      <c r="D9861" s="15">
        <f>DATE(cars[[#This Row],[year_1]],1,1)</f>
        <v>38718</v>
      </c>
      <c r="E9861" t="s">
        <v>17</v>
      </c>
      <c r="F9861" s="4">
        <v>400</v>
      </c>
      <c r="G9861">
        <v>8</v>
      </c>
      <c r="H9861" t="s">
        <v>33</v>
      </c>
      <c r="I9861" t="s">
        <v>19</v>
      </c>
      <c r="J9861">
        <v>2</v>
      </c>
      <c r="K9861" t="s">
        <v>73</v>
      </c>
      <c r="L9861" t="s">
        <v>31</v>
      </c>
      <c r="M9861" t="s">
        <v>22</v>
      </c>
      <c r="N9861">
        <v>19</v>
      </c>
      <c r="O9861">
        <v>14</v>
      </c>
      <c r="P9861">
        <v>210</v>
      </c>
      <c r="Q9861">
        <v>31290</v>
      </c>
    </row>
    <row r="9862" spans="1:17" x14ac:dyDescent="0.25">
      <c r="A9862" t="s">
        <v>40</v>
      </c>
      <c r="B9862" s="1" t="s">
        <v>636</v>
      </c>
      <c r="C9862">
        <v>2013</v>
      </c>
      <c r="D9862" s="15">
        <f>DATE(cars[[#This Row],[year_1]],1,1)</f>
        <v>41275</v>
      </c>
      <c r="E9862" t="s">
        <v>17</v>
      </c>
      <c r="F9862" s="4">
        <v>402</v>
      </c>
      <c r="G9862">
        <v>8</v>
      </c>
      <c r="H9862" t="s">
        <v>33</v>
      </c>
      <c r="I9862" t="s">
        <v>34</v>
      </c>
      <c r="J9862">
        <v>4</v>
      </c>
      <c r="K9862" t="s">
        <v>170</v>
      </c>
      <c r="L9862" t="s">
        <v>31</v>
      </c>
      <c r="M9862" t="s">
        <v>90</v>
      </c>
      <c r="N9862">
        <v>20</v>
      </c>
      <c r="O9862">
        <v>14</v>
      </c>
      <c r="P9862">
        <v>617</v>
      </c>
      <c r="Q9862">
        <v>58800</v>
      </c>
    </row>
    <row r="9863" spans="1:17" x14ac:dyDescent="0.25">
      <c r="A9863" t="s">
        <v>40</v>
      </c>
      <c r="B9863" s="1" t="s">
        <v>636</v>
      </c>
      <c r="C9863">
        <v>2014</v>
      </c>
      <c r="D9863" s="15">
        <f>DATE(cars[[#This Row],[year_1]],1,1)</f>
        <v>41640</v>
      </c>
      <c r="E9863" t="s">
        <v>17</v>
      </c>
      <c r="F9863" s="4">
        <v>402</v>
      </c>
      <c r="G9863">
        <v>8</v>
      </c>
      <c r="H9863" t="s">
        <v>33</v>
      </c>
      <c r="I9863" t="s">
        <v>34</v>
      </c>
      <c r="J9863">
        <v>4</v>
      </c>
      <c r="K9863" t="s">
        <v>170</v>
      </c>
      <c r="L9863" t="s">
        <v>31</v>
      </c>
      <c r="M9863" t="s">
        <v>90</v>
      </c>
      <c r="N9863">
        <v>19</v>
      </c>
      <c r="O9863">
        <v>14</v>
      </c>
      <c r="P9863">
        <v>617</v>
      </c>
      <c r="Q9863">
        <v>59450</v>
      </c>
    </row>
    <row r="9864" spans="1:17" x14ac:dyDescent="0.25">
      <c r="A9864" t="s">
        <v>186</v>
      </c>
      <c r="B9864" s="1" t="s">
        <v>908</v>
      </c>
      <c r="C9864">
        <v>2014</v>
      </c>
      <c r="D9864" s="15">
        <f>DATE(cars[[#This Row],[year_1]],1,1)</f>
        <v>41640</v>
      </c>
      <c r="E9864" t="s">
        <v>38</v>
      </c>
      <c r="F9864" s="4">
        <v>415</v>
      </c>
      <c r="G9864">
        <v>8</v>
      </c>
      <c r="H9864" t="s">
        <v>33</v>
      </c>
      <c r="I9864" t="s">
        <v>19</v>
      </c>
      <c r="J9864">
        <v>4</v>
      </c>
      <c r="K9864" t="s">
        <v>73</v>
      </c>
      <c r="L9864" t="s">
        <v>63</v>
      </c>
      <c r="M9864" t="s">
        <v>32</v>
      </c>
      <c r="N9864">
        <v>21</v>
      </c>
      <c r="O9864">
        <v>14</v>
      </c>
      <c r="P9864">
        <v>1385</v>
      </c>
      <c r="Q9864">
        <v>43475</v>
      </c>
    </row>
    <row r="9865" spans="1:17" x14ac:dyDescent="0.25">
      <c r="A9865" t="s">
        <v>186</v>
      </c>
      <c r="B9865" s="1" t="s">
        <v>908</v>
      </c>
      <c r="C9865">
        <v>2015</v>
      </c>
      <c r="D9865" s="15">
        <f>DATE(cars[[#This Row],[year_1]],1,1)</f>
        <v>42005</v>
      </c>
      <c r="E9865" t="s">
        <v>38</v>
      </c>
      <c r="F9865" s="4">
        <v>415</v>
      </c>
      <c r="G9865">
        <v>8</v>
      </c>
      <c r="H9865" t="s">
        <v>33</v>
      </c>
      <c r="I9865" t="s">
        <v>19</v>
      </c>
      <c r="J9865">
        <v>4</v>
      </c>
      <c r="K9865" t="s">
        <v>73</v>
      </c>
      <c r="L9865" t="s">
        <v>63</v>
      </c>
      <c r="M9865" t="s">
        <v>32</v>
      </c>
      <c r="N9865">
        <v>21</v>
      </c>
      <c r="O9865">
        <v>14</v>
      </c>
      <c r="P9865">
        <v>1385</v>
      </c>
      <c r="Q9865">
        <v>45745</v>
      </c>
    </row>
    <row r="9866" spans="1:17" x14ac:dyDescent="0.25">
      <c r="A9866" t="s">
        <v>186</v>
      </c>
      <c r="B9866" s="1" t="s">
        <v>908</v>
      </c>
      <c r="C9866">
        <v>2016</v>
      </c>
      <c r="D9866" s="15">
        <f>DATE(cars[[#This Row],[year_1]],1,1)</f>
        <v>42370</v>
      </c>
      <c r="E9866" t="s">
        <v>38</v>
      </c>
      <c r="F9866" s="4">
        <v>415</v>
      </c>
      <c r="G9866">
        <v>8</v>
      </c>
      <c r="H9866" t="s">
        <v>33</v>
      </c>
      <c r="I9866" t="s">
        <v>19</v>
      </c>
      <c r="J9866">
        <v>4</v>
      </c>
      <c r="K9866" t="s">
        <v>73</v>
      </c>
      <c r="L9866" t="s">
        <v>63</v>
      </c>
      <c r="M9866" t="s">
        <v>32</v>
      </c>
      <c r="N9866">
        <v>20</v>
      </c>
      <c r="O9866">
        <v>14</v>
      </c>
      <c r="P9866">
        <v>1385</v>
      </c>
      <c r="Q9866">
        <v>46575</v>
      </c>
    </row>
    <row r="9867" spans="1:17" x14ac:dyDescent="0.25">
      <c r="A9867" t="s">
        <v>364</v>
      </c>
      <c r="B9867" s="1" t="s">
        <v>983</v>
      </c>
      <c r="C9867">
        <v>2014</v>
      </c>
      <c r="D9867" s="15">
        <f>DATE(cars[[#This Row],[year_1]],1,1)</f>
        <v>41640</v>
      </c>
      <c r="E9867" t="s">
        <v>17</v>
      </c>
      <c r="F9867" s="4">
        <v>420</v>
      </c>
      <c r="G9867">
        <v>8</v>
      </c>
      <c r="H9867" t="s">
        <v>77</v>
      </c>
      <c r="I9867" t="s">
        <v>19</v>
      </c>
      <c r="J9867">
        <v>2</v>
      </c>
      <c r="K9867" t="s">
        <v>76</v>
      </c>
      <c r="L9867" t="s">
        <v>21</v>
      </c>
      <c r="M9867" t="s">
        <v>22</v>
      </c>
      <c r="N9867">
        <v>21</v>
      </c>
      <c r="O9867">
        <v>14</v>
      </c>
      <c r="P9867">
        <v>259</v>
      </c>
      <c r="Q9867">
        <v>122400</v>
      </c>
    </row>
    <row r="9868" spans="1:17" x14ac:dyDescent="0.25">
      <c r="A9868" t="s">
        <v>364</v>
      </c>
      <c r="B9868" s="1" t="s">
        <v>983</v>
      </c>
      <c r="C9868">
        <v>2014</v>
      </c>
      <c r="D9868" s="15">
        <f>DATE(cars[[#This Row],[year_1]],1,1)</f>
        <v>41640</v>
      </c>
      <c r="E9868" t="s">
        <v>17</v>
      </c>
      <c r="F9868" s="4">
        <v>420</v>
      </c>
      <c r="G9868">
        <v>8</v>
      </c>
      <c r="H9868" t="s">
        <v>77</v>
      </c>
      <c r="I9868" t="s">
        <v>19</v>
      </c>
      <c r="J9868">
        <v>2</v>
      </c>
      <c r="K9868" t="s">
        <v>76</v>
      </c>
      <c r="L9868" t="s">
        <v>21</v>
      </c>
      <c r="M9868" t="s">
        <v>25</v>
      </c>
      <c r="N9868">
        <v>21</v>
      </c>
      <c r="O9868">
        <v>14</v>
      </c>
      <c r="P9868">
        <v>259</v>
      </c>
      <c r="Q9868">
        <v>136900</v>
      </c>
    </row>
    <row r="9869" spans="1:17" x14ac:dyDescent="0.25">
      <c r="A9869" t="s">
        <v>167</v>
      </c>
      <c r="B9869" s="1" t="s">
        <v>423</v>
      </c>
      <c r="C9869">
        <v>2015</v>
      </c>
      <c r="D9869" s="15">
        <f>DATE(cars[[#This Row],[year_1]],1,1)</f>
        <v>42005</v>
      </c>
      <c r="E9869" t="s">
        <v>44</v>
      </c>
      <c r="F9869" s="4">
        <v>420</v>
      </c>
      <c r="G9869">
        <v>8</v>
      </c>
      <c r="H9869" t="s">
        <v>33</v>
      </c>
      <c r="I9869" t="s">
        <v>91</v>
      </c>
      <c r="J9869">
        <v>4</v>
      </c>
      <c r="K9869" t="s">
        <v>348</v>
      </c>
      <c r="L9869" t="s">
        <v>63</v>
      </c>
      <c r="M9869" t="s">
        <v>90</v>
      </c>
      <c r="N9869">
        <v>20</v>
      </c>
      <c r="O9869">
        <v>14</v>
      </c>
      <c r="P9869">
        <v>1624</v>
      </c>
      <c r="Q9869">
        <v>85795</v>
      </c>
    </row>
    <row r="9870" spans="1:17" x14ac:dyDescent="0.25">
      <c r="A9870" t="s">
        <v>167</v>
      </c>
      <c r="B9870" s="1" t="s">
        <v>423</v>
      </c>
      <c r="C9870">
        <v>2015</v>
      </c>
      <c r="D9870" s="15">
        <f>DATE(cars[[#This Row],[year_1]],1,1)</f>
        <v>42005</v>
      </c>
      <c r="E9870" t="s">
        <v>44</v>
      </c>
      <c r="F9870" s="4">
        <v>420</v>
      </c>
      <c r="G9870">
        <v>8</v>
      </c>
      <c r="H9870" t="s">
        <v>33</v>
      </c>
      <c r="I9870" t="s">
        <v>91</v>
      </c>
      <c r="J9870">
        <v>4</v>
      </c>
      <c r="K9870" t="s">
        <v>348</v>
      </c>
      <c r="L9870" t="s">
        <v>63</v>
      </c>
      <c r="M9870" t="s">
        <v>90</v>
      </c>
      <c r="N9870">
        <v>20</v>
      </c>
      <c r="O9870">
        <v>14</v>
      </c>
      <c r="P9870">
        <v>1624</v>
      </c>
      <c r="Q9870">
        <v>87070</v>
      </c>
    </row>
    <row r="9871" spans="1:17" x14ac:dyDescent="0.25">
      <c r="A9871" t="s">
        <v>167</v>
      </c>
      <c r="B9871" s="1" t="s">
        <v>423</v>
      </c>
      <c r="C9871">
        <v>2015</v>
      </c>
      <c r="D9871" s="15">
        <f>DATE(cars[[#This Row],[year_1]],1,1)</f>
        <v>42005</v>
      </c>
      <c r="E9871" t="s">
        <v>44</v>
      </c>
      <c r="F9871" s="4">
        <v>420</v>
      </c>
      <c r="G9871">
        <v>8</v>
      </c>
      <c r="H9871" t="s">
        <v>33</v>
      </c>
      <c r="I9871" t="s">
        <v>91</v>
      </c>
      <c r="J9871">
        <v>4</v>
      </c>
      <c r="K9871" t="s">
        <v>127</v>
      </c>
      <c r="L9871" t="s">
        <v>63</v>
      </c>
      <c r="M9871" t="s">
        <v>90</v>
      </c>
      <c r="N9871">
        <v>20</v>
      </c>
      <c r="O9871">
        <v>14</v>
      </c>
      <c r="P9871">
        <v>1624</v>
      </c>
      <c r="Q9871">
        <v>77295</v>
      </c>
    </row>
    <row r="9872" spans="1:17" x14ac:dyDescent="0.25">
      <c r="A9872" t="s">
        <v>167</v>
      </c>
      <c r="B9872" s="1" t="s">
        <v>423</v>
      </c>
      <c r="C9872">
        <v>2015</v>
      </c>
      <c r="D9872" s="15">
        <f>DATE(cars[[#This Row],[year_1]],1,1)</f>
        <v>42005</v>
      </c>
      <c r="E9872" t="s">
        <v>44</v>
      </c>
      <c r="F9872" s="4">
        <v>420</v>
      </c>
      <c r="G9872">
        <v>8</v>
      </c>
      <c r="H9872" t="s">
        <v>33</v>
      </c>
      <c r="I9872" t="s">
        <v>91</v>
      </c>
      <c r="J9872">
        <v>4</v>
      </c>
      <c r="K9872" t="s">
        <v>348</v>
      </c>
      <c r="L9872" t="s">
        <v>63</v>
      </c>
      <c r="M9872" t="s">
        <v>90</v>
      </c>
      <c r="N9872">
        <v>20</v>
      </c>
      <c r="O9872">
        <v>14</v>
      </c>
      <c r="P9872">
        <v>1624</v>
      </c>
      <c r="Q9872">
        <v>82570</v>
      </c>
    </row>
    <row r="9873" spans="1:17" x14ac:dyDescent="0.25">
      <c r="A9873" t="s">
        <v>167</v>
      </c>
      <c r="B9873" s="1" t="s">
        <v>423</v>
      </c>
      <c r="C9873">
        <v>2015</v>
      </c>
      <c r="D9873" s="15">
        <f>DATE(cars[[#This Row],[year_1]],1,1)</f>
        <v>42005</v>
      </c>
      <c r="E9873" t="s">
        <v>44</v>
      </c>
      <c r="F9873" s="4">
        <v>420</v>
      </c>
      <c r="G9873">
        <v>8</v>
      </c>
      <c r="H9873" t="s">
        <v>33</v>
      </c>
      <c r="I9873" t="s">
        <v>91</v>
      </c>
      <c r="J9873">
        <v>4</v>
      </c>
      <c r="K9873" t="s">
        <v>348</v>
      </c>
      <c r="L9873" t="s">
        <v>63</v>
      </c>
      <c r="M9873" t="s">
        <v>90</v>
      </c>
      <c r="N9873">
        <v>20</v>
      </c>
      <c r="O9873">
        <v>14</v>
      </c>
      <c r="P9873">
        <v>1624</v>
      </c>
      <c r="Q9873">
        <v>81295</v>
      </c>
    </row>
    <row r="9874" spans="1:17" x14ac:dyDescent="0.25">
      <c r="A9874" t="s">
        <v>167</v>
      </c>
      <c r="B9874" s="1" t="s">
        <v>423</v>
      </c>
      <c r="C9874">
        <v>2015</v>
      </c>
      <c r="D9874" s="15">
        <f>DATE(cars[[#This Row],[year_1]],1,1)</f>
        <v>42005</v>
      </c>
      <c r="E9874" t="s">
        <v>44</v>
      </c>
      <c r="F9874" s="4">
        <v>420</v>
      </c>
      <c r="G9874">
        <v>8</v>
      </c>
      <c r="H9874" t="s">
        <v>33</v>
      </c>
      <c r="I9874" t="s">
        <v>91</v>
      </c>
      <c r="J9874">
        <v>4</v>
      </c>
      <c r="K9874" t="s">
        <v>127</v>
      </c>
      <c r="L9874" t="s">
        <v>63</v>
      </c>
      <c r="M9874" t="s">
        <v>90</v>
      </c>
      <c r="N9874">
        <v>20</v>
      </c>
      <c r="O9874">
        <v>14</v>
      </c>
      <c r="P9874">
        <v>1624</v>
      </c>
      <c r="Q9874">
        <v>78570</v>
      </c>
    </row>
    <row r="9875" spans="1:17" x14ac:dyDescent="0.25">
      <c r="A9875" t="s">
        <v>167</v>
      </c>
      <c r="B9875" s="1" t="s">
        <v>423</v>
      </c>
      <c r="C9875">
        <v>2015</v>
      </c>
      <c r="D9875" s="15">
        <f>DATE(cars[[#This Row],[year_1]],1,1)</f>
        <v>42005</v>
      </c>
      <c r="E9875" t="s">
        <v>44</v>
      </c>
      <c r="F9875" s="4">
        <v>420</v>
      </c>
      <c r="G9875">
        <v>8</v>
      </c>
      <c r="H9875" t="s">
        <v>33</v>
      </c>
      <c r="I9875" t="s">
        <v>91</v>
      </c>
      <c r="J9875">
        <v>4</v>
      </c>
      <c r="K9875" t="s">
        <v>348</v>
      </c>
      <c r="L9875" t="s">
        <v>63</v>
      </c>
      <c r="M9875" t="s">
        <v>90</v>
      </c>
      <c r="N9875">
        <v>20</v>
      </c>
      <c r="O9875">
        <v>14</v>
      </c>
      <c r="P9875">
        <v>1624</v>
      </c>
      <c r="Q9875">
        <v>94875</v>
      </c>
    </row>
    <row r="9876" spans="1:17" x14ac:dyDescent="0.25">
      <c r="A9876" t="s">
        <v>167</v>
      </c>
      <c r="B9876" s="1" t="s">
        <v>428</v>
      </c>
      <c r="C9876">
        <v>2015</v>
      </c>
      <c r="D9876" s="15">
        <f>DATE(cars[[#This Row],[year_1]],1,1)</f>
        <v>42005</v>
      </c>
      <c r="E9876" t="s">
        <v>44</v>
      </c>
      <c r="F9876" s="4">
        <v>420</v>
      </c>
      <c r="G9876">
        <v>8</v>
      </c>
      <c r="H9876" t="s">
        <v>33</v>
      </c>
      <c r="I9876" t="s">
        <v>91</v>
      </c>
      <c r="J9876">
        <v>4</v>
      </c>
      <c r="K9876" t="s">
        <v>348</v>
      </c>
      <c r="L9876" t="s">
        <v>63</v>
      </c>
      <c r="M9876" t="s">
        <v>90</v>
      </c>
      <c r="N9876">
        <v>21</v>
      </c>
      <c r="O9876">
        <v>14</v>
      </c>
      <c r="P9876">
        <v>1624</v>
      </c>
      <c r="Q9876">
        <v>82795</v>
      </c>
    </row>
    <row r="9877" spans="1:17" x14ac:dyDescent="0.25">
      <c r="A9877" t="s">
        <v>167</v>
      </c>
      <c r="B9877" s="1" t="s">
        <v>428</v>
      </c>
      <c r="C9877">
        <v>2015</v>
      </c>
      <c r="D9877" s="15">
        <f>DATE(cars[[#This Row],[year_1]],1,1)</f>
        <v>42005</v>
      </c>
      <c r="E9877" t="s">
        <v>44</v>
      </c>
      <c r="F9877" s="4">
        <v>420</v>
      </c>
      <c r="G9877">
        <v>8</v>
      </c>
      <c r="H9877" t="s">
        <v>33</v>
      </c>
      <c r="I9877" t="s">
        <v>91</v>
      </c>
      <c r="J9877">
        <v>4</v>
      </c>
      <c r="K9877" t="s">
        <v>348</v>
      </c>
      <c r="L9877" t="s">
        <v>63</v>
      </c>
      <c r="M9877" t="s">
        <v>90</v>
      </c>
      <c r="N9877">
        <v>21</v>
      </c>
      <c r="O9877">
        <v>14</v>
      </c>
      <c r="P9877">
        <v>1624</v>
      </c>
      <c r="Q9877">
        <v>78295</v>
      </c>
    </row>
    <row r="9878" spans="1:17" x14ac:dyDescent="0.25">
      <c r="A9878" t="s">
        <v>167</v>
      </c>
      <c r="B9878" s="1" t="s">
        <v>428</v>
      </c>
      <c r="C9878">
        <v>2015</v>
      </c>
      <c r="D9878" s="15">
        <f>DATE(cars[[#This Row],[year_1]],1,1)</f>
        <v>42005</v>
      </c>
      <c r="E9878" t="s">
        <v>44</v>
      </c>
      <c r="F9878" s="4">
        <v>420</v>
      </c>
      <c r="G9878">
        <v>8</v>
      </c>
      <c r="H9878" t="s">
        <v>33</v>
      </c>
      <c r="I9878" t="s">
        <v>91</v>
      </c>
      <c r="J9878">
        <v>4</v>
      </c>
      <c r="K9878" t="s">
        <v>127</v>
      </c>
      <c r="L9878" t="s">
        <v>63</v>
      </c>
      <c r="M9878" t="s">
        <v>90</v>
      </c>
      <c r="N9878">
        <v>21</v>
      </c>
      <c r="O9878">
        <v>14</v>
      </c>
      <c r="P9878">
        <v>1624</v>
      </c>
      <c r="Q9878">
        <v>74295</v>
      </c>
    </row>
    <row r="9879" spans="1:17" x14ac:dyDescent="0.25">
      <c r="A9879" t="s">
        <v>139</v>
      </c>
      <c r="B9879" s="1" t="s">
        <v>1041</v>
      </c>
      <c r="C9879">
        <v>2015</v>
      </c>
      <c r="D9879" s="15">
        <f>DATE(cars[[#This Row],[year_1]],1,1)</f>
        <v>42005</v>
      </c>
      <c r="E9879" t="s">
        <v>38</v>
      </c>
      <c r="F9879" s="4">
        <v>420</v>
      </c>
      <c r="G9879">
        <v>8</v>
      </c>
      <c r="H9879" t="s">
        <v>33</v>
      </c>
      <c r="I9879" t="s">
        <v>91</v>
      </c>
      <c r="J9879">
        <v>4</v>
      </c>
      <c r="K9879" t="s">
        <v>39</v>
      </c>
      <c r="L9879" t="s">
        <v>63</v>
      </c>
      <c r="M9879" t="s">
        <v>90</v>
      </c>
      <c r="N9879">
        <v>20</v>
      </c>
      <c r="O9879">
        <v>14</v>
      </c>
      <c r="P9879">
        <v>549</v>
      </c>
      <c r="Q9879">
        <v>70220</v>
      </c>
    </row>
    <row r="9880" spans="1:17" x14ac:dyDescent="0.25">
      <c r="A9880" t="s">
        <v>139</v>
      </c>
      <c r="B9880" s="1" t="s">
        <v>1041</v>
      </c>
      <c r="C9880">
        <v>2016</v>
      </c>
      <c r="D9880" s="15">
        <f>DATE(cars[[#This Row],[year_1]],1,1)</f>
        <v>42370</v>
      </c>
      <c r="E9880" t="s">
        <v>38</v>
      </c>
      <c r="F9880" s="4">
        <v>420</v>
      </c>
      <c r="G9880">
        <v>8</v>
      </c>
      <c r="H9880" t="s">
        <v>33</v>
      </c>
      <c r="I9880" t="s">
        <v>91</v>
      </c>
      <c r="J9880">
        <v>4</v>
      </c>
      <c r="K9880" t="s">
        <v>39</v>
      </c>
      <c r="L9880" t="s">
        <v>63</v>
      </c>
      <c r="M9880" t="s">
        <v>90</v>
      </c>
      <c r="N9880">
        <v>20</v>
      </c>
      <c r="O9880">
        <v>14</v>
      </c>
      <c r="P9880">
        <v>549</v>
      </c>
      <c r="Q9880">
        <v>71025</v>
      </c>
    </row>
    <row r="9881" spans="1:17" x14ac:dyDescent="0.25">
      <c r="A9881" t="s">
        <v>139</v>
      </c>
      <c r="B9881" s="1" t="s">
        <v>1041</v>
      </c>
      <c r="C9881">
        <v>2017</v>
      </c>
      <c r="D9881" s="15">
        <f>DATE(cars[[#This Row],[year_1]],1,1)</f>
        <v>42736</v>
      </c>
      <c r="E9881" t="s">
        <v>38</v>
      </c>
      <c r="F9881" s="4">
        <v>420</v>
      </c>
      <c r="G9881">
        <v>8</v>
      </c>
      <c r="H9881" t="s">
        <v>33</v>
      </c>
      <c r="I9881" t="s">
        <v>91</v>
      </c>
      <c r="J9881">
        <v>4</v>
      </c>
      <c r="K9881" t="s">
        <v>39</v>
      </c>
      <c r="L9881" t="s">
        <v>63</v>
      </c>
      <c r="M9881" t="s">
        <v>90</v>
      </c>
      <c r="N9881">
        <v>20</v>
      </c>
      <c r="O9881">
        <v>14</v>
      </c>
      <c r="P9881">
        <v>549</v>
      </c>
      <c r="Q9881">
        <v>71665</v>
      </c>
    </row>
    <row r="9882" spans="1:17" x14ac:dyDescent="0.25">
      <c r="A9882" t="s">
        <v>139</v>
      </c>
      <c r="B9882" s="1" t="s">
        <v>1042</v>
      </c>
      <c r="C9882">
        <v>2015</v>
      </c>
      <c r="D9882" s="15">
        <f>DATE(cars[[#This Row],[year_1]],1,1)</f>
        <v>42005</v>
      </c>
      <c r="E9882" t="s">
        <v>38</v>
      </c>
      <c r="F9882" s="4">
        <v>420</v>
      </c>
      <c r="G9882">
        <v>8</v>
      </c>
      <c r="H9882" t="s">
        <v>33</v>
      </c>
      <c r="I9882" t="s">
        <v>91</v>
      </c>
      <c r="J9882">
        <v>4</v>
      </c>
      <c r="K9882" t="s">
        <v>49</v>
      </c>
      <c r="L9882" t="s">
        <v>63</v>
      </c>
      <c r="M9882" t="s">
        <v>90</v>
      </c>
      <c r="N9882">
        <v>21</v>
      </c>
      <c r="O9882">
        <v>14</v>
      </c>
      <c r="P9882">
        <v>549</v>
      </c>
      <c r="Q9882">
        <v>67520</v>
      </c>
    </row>
    <row r="9883" spans="1:17" x14ac:dyDescent="0.25">
      <c r="A9883" t="s">
        <v>326</v>
      </c>
      <c r="B9883" s="1" t="s">
        <v>614</v>
      </c>
      <c r="C9883">
        <v>2017</v>
      </c>
      <c r="D9883" s="15">
        <f>DATE(cars[[#This Row],[year_1]],1,1)</f>
        <v>42736</v>
      </c>
      <c r="E9883" t="s">
        <v>17</v>
      </c>
      <c r="F9883" s="4">
        <v>424</v>
      </c>
      <c r="G9883">
        <v>6</v>
      </c>
      <c r="H9883" t="s">
        <v>33</v>
      </c>
      <c r="I9883" t="s">
        <v>34</v>
      </c>
      <c r="J9883">
        <v>4</v>
      </c>
      <c r="K9883" t="s">
        <v>615</v>
      </c>
      <c r="L9883" t="s">
        <v>63</v>
      </c>
      <c r="M9883" t="s">
        <v>90</v>
      </c>
      <c r="N9883">
        <v>19</v>
      </c>
      <c r="O9883">
        <v>14</v>
      </c>
      <c r="P9883">
        <v>238</v>
      </c>
      <c r="Q9883">
        <v>83000</v>
      </c>
    </row>
    <row r="9884" spans="1:17" x14ac:dyDescent="0.25">
      <c r="A9884" t="s">
        <v>364</v>
      </c>
      <c r="B9884" s="1" t="s">
        <v>983</v>
      </c>
      <c r="C9884">
        <v>2014</v>
      </c>
      <c r="D9884" s="15">
        <f>DATE(cars[[#This Row],[year_1]],1,1)</f>
        <v>41640</v>
      </c>
      <c r="E9884" t="s">
        <v>17</v>
      </c>
      <c r="F9884" s="4">
        <v>430</v>
      </c>
      <c r="G9884">
        <v>8</v>
      </c>
      <c r="H9884" t="s">
        <v>77</v>
      </c>
      <c r="I9884" t="s">
        <v>19</v>
      </c>
      <c r="J9884">
        <v>2</v>
      </c>
      <c r="K9884" t="s">
        <v>76</v>
      </c>
      <c r="L9884" t="s">
        <v>21</v>
      </c>
      <c r="M9884" t="s">
        <v>22</v>
      </c>
      <c r="N9884">
        <v>21</v>
      </c>
      <c r="O9884">
        <v>14</v>
      </c>
      <c r="P9884">
        <v>259</v>
      </c>
      <c r="Q9884">
        <v>136400</v>
      </c>
    </row>
    <row r="9885" spans="1:17" x14ac:dyDescent="0.25">
      <c r="A9885" t="s">
        <v>364</v>
      </c>
      <c r="B9885" s="1" t="s">
        <v>983</v>
      </c>
      <c r="C9885">
        <v>2014</v>
      </c>
      <c r="D9885" s="15">
        <f>DATE(cars[[#This Row],[year_1]],1,1)</f>
        <v>41640</v>
      </c>
      <c r="E9885" t="s">
        <v>17</v>
      </c>
      <c r="F9885" s="4">
        <v>430</v>
      </c>
      <c r="G9885">
        <v>8</v>
      </c>
      <c r="H9885" t="s">
        <v>77</v>
      </c>
      <c r="I9885" t="s">
        <v>19</v>
      </c>
      <c r="J9885">
        <v>2</v>
      </c>
      <c r="K9885" t="s">
        <v>76</v>
      </c>
      <c r="L9885" t="s">
        <v>21</v>
      </c>
      <c r="M9885" t="s">
        <v>25</v>
      </c>
      <c r="N9885">
        <v>21</v>
      </c>
      <c r="O9885">
        <v>14</v>
      </c>
      <c r="P9885">
        <v>259</v>
      </c>
      <c r="Q9885">
        <v>150900</v>
      </c>
    </row>
    <row r="9886" spans="1:17" x14ac:dyDescent="0.25">
      <c r="A9886" t="s">
        <v>364</v>
      </c>
      <c r="B9886" s="1" t="s">
        <v>983</v>
      </c>
      <c r="C9886">
        <v>2015</v>
      </c>
      <c r="D9886" s="15">
        <f>DATE(cars[[#This Row],[year_1]],1,1)</f>
        <v>42005</v>
      </c>
      <c r="E9886" t="s">
        <v>17</v>
      </c>
      <c r="F9886" s="4">
        <v>430</v>
      </c>
      <c r="G9886">
        <v>8</v>
      </c>
      <c r="H9886" t="s">
        <v>77</v>
      </c>
      <c r="I9886" t="s">
        <v>19</v>
      </c>
      <c r="J9886">
        <v>2</v>
      </c>
      <c r="K9886" t="s">
        <v>76</v>
      </c>
      <c r="L9886" t="s">
        <v>21</v>
      </c>
      <c r="M9886" t="s">
        <v>22</v>
      </c>
      <c r="N9886">
        <v>21</v>
      </c>
      <c r="O9886">
        <v>14</v>
      </c>
      <c r="P9886">
        <v>259</v>
      </c>
      <c r="Q9886">
        <v>103900</v>
      </c>
    </row>
    <row r="9887" spans="1:17" x14ac:dyDescent="0.25">
      <c r="A9887" t="s">
        <v>364</v>
      </c>
      <c r="B9887" s="1" t="s">
        <v>983</v>
      </c>
      <c r="C9887">
        <v>2015</v>
      </c>
      <c r="D9887" s="15">
        <f>DATE(cars[[#This Row],[year_1]],1,1)</f>
        <v>42005</v>
      </c>
      <c r="E9887" t="s">
        <v>17</v>
      </c>
      <c r="F9887" s="4">
        <v>430</v>
      </c>
      <c r="G9887">
        <v>8</v>
      </c>
      <c r="H9887" t="s">
        <v>77</v>
      </c>
      <c r="I9887" t="s">
        <v>19</v>
      </c>
      <c r="J9887">
        <v>2</v>
      </c>
      <c r="K9887" t="s">
        <v>76</v>
      </c>
      <c r="L9887" t="s">
        <v>21</v>
      </c>
      <c r="M9887" t="s">
        <v>25</v>
      </c>
      <c r="N9887">
        <v>21</v>
      </c>
      <c r="O9887">
        <v>14</v>
      </c>
      <c r="P9887">
        <v>259</v>
      </c>
      <c r="Q9887">
        <v>153195</v>
      </c>
    </row>
    <row r="9888" spans="1:17" x14ac:dyDescent="0.25">
      <c r="A9888" t="s">
        <v>364</v>
      </c>
      <c r="B9888" s="1" t="s">
        <v>983</v>
      </c>
      <c r="C9888">
        <v>2015</v>
      </c>
      <c r="D9888" s="15">
        <f>DATE(cars[[#This Row],[year_1]],1,1)</f>
        <v>42005</v>
      </c>
      <c r="E9888" t="s">
        <v>17</v>
      </c>
      <c r="F9888" s="4">
        <v>430</v>
      </c>
      <c r="G9888">
        <v>8</v>
      </c>
      <c r="H9888" t="s">
        <v>77</v>
      </c>
      <c r="I9888" t="s">
        <v>19</v>
      </c>
      <c r="J9888">
        <v>2</v>
      </c>
      <c r="K9888" t="s">
        <v>76</v>
      </c>
      <c r="L9888" t="s">
        <v>21</v>
      </c>
      <c r="M9888" t="s">
        <v>22</v>
      </c>
      <c r="N9888">
        <v>21</v>
      </c>
      <c r="O9888">
        <v>14</v>
      </c>
      <c r="P9888">
        <v>259</v>
      </c>
      <c r="Q9888">
        <v>138695</v>
      </c>
    </row>
    <row r="9889" spans="1:17" x14ac:dyDescent="0.25">
      <c r="A9889" t="s">
        <v>364</v>
      </c>
      <c r="B9889" s="1" t="s">
        <v>983</v>
      </c>
      <c r="C9889">
        <v>2015</v>
      </c>
      <c r="D9889" s="15">
        <f>DATE(cars[[#This Row],[year_1]],1,1)</f>
        <v>42005</v>
      </c>
      <c r="E9889" t="s">
        <v>17</v>
      </c>
      <c r="F9889" s="4">
        <v>430</v>
      </c>
      <c r="G9889">
        <v>8</v>
      </c>
      <c r="H9889" t="s">
        <v>77</v>
      </c>
      <c r="I9889" t="s">
        <v>19</v>
      </c>
      <c r="J9889">
        <v>2</v>
      </c>
      <c r="K9889" t="s">
        <v>76</v>
      </c>
      <c r="L9889" t="s">
        <v>21</v>
      </c>
      <c r="M9889" t="s">
        <v>22</v>
      </c>
      <c r="N9889">
        <v>21</v>
      </c>
      <c r="O9889">
        <v>14</v>
      </c>
      <c r="P9889">
        <v>259</v>
      </c>
      <c r="Q9889">
        <v>123695</v>
      </c>
    </row>
    <row r="9890" spans="1:17" x14ac:dyDescent="0.25">
      <c r="A9890" t="s">
        <v>364</v>
      </c>
      <c r="B9890" s="1" t="s">
        <v>983</v>
      </c>
      <c r="C9890">
        <v>2015</v>
      </c>
      <c r="D9890" s="15">
        <f>DATE(cars[[#This Row],[year_1]],1,1)</f>
        <v>42005</v>
      </c>
      <c r="E9890" t="s">
        <v>17</v>
      </c>
      <c r="F9890" s="4">
        <v>430</v>
      </c>
      <c r="G9890">
        <v>8</v>
      </c>
      <c r="H9890" t="s">
        <v>77</v>
      </c>
      <c r="I9890" t="s">
        <v>19</v>
      </c>
      <c r="J9890">
        <v>2</v>
      </c>
      <c r="K9890" t="s">
        <v>76</v>
      </c>
      <c r="L9890" t="s">
        <v>21</v>
      </c>
      <c r="M9890" t="s">
        <v>25</v>
      </c>
      <c r="N9890">
        <v>21</v>
      </c>
      <c r="O9890">
        <v>14</v>
      </c>
      <c r="P9890">
        <v>259</v>
      </c>
      <c r="Q9890">
        <v>138195</v>
      </c>
    </row>
    <row r="9891" spans="1:17" x14ac:dyDescent="0.25">
      <c r="A9891" t="s">
        <v>364</v>
      </c>
      <c r="B9891" s="1" t="s">
        <v>983</v>
      </c>
      <c r="C9891">
        <v>2015</v>
      </c>
      <c r="D9891" s="15">
        <f>DATE(cars[[#This Row],[year_1]],1,1)</f>
        <v>42005</v>
      </c>
      <c r="E9891" t="s">
        <v>17</v>
      </c>
      <c r="F9891" s="4">
        <v>430</v>
      </c>
      <c r="G9891">
        <v>8</v>
      </c>
      <c r="H9891" t="s">
        <v>77</v>
      </c>
      <c r="I9891" t="s">
        <v>19</v>
      </c>
      <c r="J9891">
        <v>2</v>
      </c>
      <c r="K9891" t="s">
        <v>76</v>
      </c>
      <c r="L9891" t="s">
        <v>21</v>
      </c>
      <c r="M9891" t="s">
        <v>25</v>
      </c>
      <c r="N9891">
        <v>21</v>
      </c>
      <c r="O9891">
        <v>14</v>
      </c>
      <c r="P9891">
        <v>259</v>
      </c>
      <c r="Q9891">
        <v>118400</v>
      </c>
    </row>
    <row r="9892" spans="1:17" x14ac:dyDescent="0.25">
      <c r="A9892" t="s">
        <v>364</v>
      </c>
      <c r="B9892" s="1" t="s">
        <v>983</v>
      </c>
      <c r="C9892">
        <v>2016</v>
      </c>
      <c r="D9892" s="15">
        <f>DATE(cars[[#This Row],[year_1]],1,1)</f>
        <v>42370</v>
      </c>
      <c r="E9892" t="s">
        <v>17</v>
      </c>
      <c r="F9892" s="4">
        <v>430</v>
      </c>
      <c r="G9892">
        <v>8</v>
      </c>
      <c r="H9892" t="s">
        <v>77</v>
      </c>
      <c r="I9892" t="s">
        <v>19</v>
      </c>
      <c r="J9892">
        <v>2</v>
      </c>
      <c r="K9892" t="s">
        <v>76</v>
      </c>
      <c r="L9892" t="s">
        <v>21</v>
      </c>
      <c r="M9892" t="s">
        <v>22</v>
      </c>
      <c r="N9892">
        <v>21</v>
      </c>
      <c r="O9892">
        <v>14</v>
      </c>
      <c r="P9892">
        <v>259</v>
      </c>
      <c r="Q9892">
        <v>126995</v>
      </c>
    </row>
    <row r="9893" spans="1:17" x14ac:dyDescent="0.25">
      <c r="A9893" t="s">
        <v>364</v>
      </c>
      <c r="B9893" s="1" t="s">
        <v>983</v>
      </c>
      <c r="C9893">
        <v>2016</v>
      </c>
      <c r="D9893" s="15">
        <f>DATE(cars[[#This Row],[year_1]],1,1)</f>
        <v>42370</v>
      </c>
      <c r="E9893" t="s">
        <v>17</v>
      </c>
      <c r="F9893" s="4">
        <v>430</v>
      </c>
      <c r="G9893">
        <v>8</v>
      </c>
      <c r="H9893" t="s">
        <v>77</v>
      </c>
      <c r="I9893" t="s">
        <v>19</v>
      </c>
      <c r="J9893">
        <v>2</v>
      </c>
      <c r="K9893" t="s">
        <v>76</v>
      </c>
      <c r="L9893" t="s">
        <v>21</v>
      </c>
      <c r="M9893" t="s">
        <v>25</v>
      </c>
      <c r="N9893">
        <v>21</v>
      </c>
      <c r="O9893">
        <v>14</v>
      </c>
      <c r="P9893">
        <v>259</v>
      </c>
      <c r="Q9893">
        <v>141495</v>
      </c>
    </row>
    <row r="9894" spans="1:17" x14ac:dyDescent="0.25">
      <c r="A9894" t="s">
        <v>364</v>
      </c>
      <c r="B9894" s="1" t="s">
        <v>983</v>
      </c>
      <c r="C9894">
        <v>2016</v>
      </c>
      <c r="D9894" s="15">
        <f>DATE(cars[[#This Row],[year_1]],1,1)</f>
        <v>42370</v>
      </c>
      <c r="E9894" t="s">
        <v>17</v>
      </c>
      <c r="F9894" s="4">
        <v>430</v>
      </c>
      <c r="G9894">
        <v>8</v>
      </c>
      <c r="H9894" t="s">
        <v>77</v>
      </c>
      <c r="I9894" t="s">
        <v>19</v>
      </c>
      <c r="J9894">
        <v>2</v>
      </c>
      <c r="K9894" t="s">
        <v>76</v>
      </c>
      <c r="L9894" t="s">
        <v>21</v>
      </c>
      <c r="M9894" t="s">
        <v>25</v>
      </c>
      <c r="N9894">
        <v>21</v>
      </c>
      <c r="O9894">
        <v>14</v>
      </c>
      <c r="P9894">
        <v>259</v>
      </c>
      <c r="Q9894">
        <v>154495</v>
      </c>
    </row>
    <row r="9895" spans="1:17" x14ac:dyDescent="0.25">
      <c r="A9895" t="s">
        <v>364</v>
      </c>
      <c r="B9895" s="1" t="s">
        <v>983</v>
      </c>
      <c r="C9895">
        <v>2016</v>
      </c>
      <c r="D9895" s="15">
        <f>DATE(cars[[#This Row],[year_1]],1,1)</f>
        <v>42370</v>
      </c>
      <c r="E9895" t="s">
        <v>17</v>
      </c>
      <c r="F9895" s="4">
        <v>430</v>
      </c>
      <c r="G9895">
        <v>8</v>
      </c>
      <c r="H9895" t="s">
        <v>77</v>
      </c>
      <c r="I9895" t="s">
        <v>19</v>
      </c>
      <c r="J9895">
        <v>2</v>
      </c>
      <c r="K9895" t="s">
        <v>76</v>
      </c>
      <c r="L9895" t="s">
        <v>21</v>
      </c>
      <c r="M9895" t="s">
        <v>22</v>
      </c>
      <c r="N9895">
        <v>21</v>
      </c>
      <c r="O9895">
        <v>14</v>
      </c>
      <c r="P9895">
        <v>259</v>
      </c>
      <c r="Q9895">
        <v>139995</v>
      </c>
    </row>
    <row r="9896" spans="1:17" x14ac:dyDescent="0.25">
      <c r="A9896" t="s">
        <v>364</v>
      </c>
      <c r="B9896" s="1" t="s">
        <v>983</v>
      </c>
      <c r="C9896">
        <v>2016</v>
      </c>
      <c r="D9896" s="15">
        <f>DATE(cars[[#This Row],[year_1]],1,1)</f>
        <v>42370</v>
      </c>
      <c r="E9896" t="s">
        <v>17</v>
      </c>
      <c r="F9896" s="4">
        <v>430</v>
      </c>
      <c r="G9896">
        <v>8</v>
      </c>
      <c r="H9896" t="s">
        <v>77</v>
      </c>
      <c r="I9896" t="s">
        <v>19</v>
      </c>
      <c r="J9896">
        <v>2</v>
      </c>
      <c r="K9896" t="s">
        <v>76</v>
      </c>
      <c r="L9896" t="s">
        <v>21</v>
      </c>
      <c r="M9896" t="s">
        <v>22</v>
      </c>
      <c r="N9896">
        <v>21</v>
      </c>
      <c r="O9896">
        <v>14</v>
      </c>
      <c r="P9896">
        <v>259</v>
      </c>
      <c r="Q9896">
        <v>109000</v>
      </c>
    </row>
    <row r="9897" spans="1:17" x14ac:dyDescent="0.25">
      <c r="A9897" t="s">
        <v>364</v>
      </c>
      <c r="B9897" s="1" t="s">
        <v>983</v>
      </c>
      <c r="C9897">
        <v>2016</v>
      </c>
      <c r="D9897" s="15">
        <f>DATE(cars[[#This Row],[year_1]],1,1)</f>
        <v>42370</v>
      </c>
      <c r="E9897" t="s">
        <v>17</v>
      </c>
      <c r="F9897" s="4">
        <v>430</v>
      </c>
      <c r="G9897">
        <v>8</v>
      </c>
      <c r="H9897" t="s">
        <v>77</v>
      </c>
      <c r="I9897" t="s">
        <v>19</v>
      </c>
      <c r="J9897">
        <v>2</v>
      </c>
      <c r="K9897" t="s">
        <v>76</v>
      </c>
      <c r="L9897" t="s">
        <v>21</v>
      </c>
      <c r="M9897" t="s">
        <v>25</v>
      </c>
      <c r="N9897">
        <v>21</v>
      </c>
      <c r="O9897">
        <v>14</v>
      </c>
      <c r="P9897">
        <v>259</v>
      </c>
      <c r="Q9897">
        <v>123500</v>
      </c>
    </row>
    <row r="9898" spans="1:17" x14ac:dyDescent="0.25">
      <c r="A9898" t="s">
        <v>28</v>
      </c>
      <c r="B9898" s="1" t="s">
        <v>771</v>
      </c>
      <c r="C9898">
        <v>2014</v>
      </c>
      <c r="D9898" s="15">
        <f>DATE(cars[[#This Row],[year_1]],1,1)</f>
        <v>41640</v>
      </c>
      <c r="E9898" t="s">
        <v>17</v>
      </c>
      <c r="F9898" s="4">
        <v>430</v>
      </c>
      <c r="G9898">
        <v>8</v>
      </c>
      <c r="H9898" t="s">
        <v>77</v>
      </c>
      <c r="I9898" t="s">
        <v>34</v>
      </c>
      <c r="J9898">
        <v>2</v>
      </c>
      <c r="K9898" t="s">
        <v>26</v>
      </c>
      <c r="L9898" t="s">
        <v>21</v>
      </c>
      <c r="M9898" t="s">
        <v>25</v>
      </c>
      <c r="N9898">
        <v>23</v>
      </c>
      <c r="O9898">
        <v>14</v>
      </c>
      <c r="P9898">
        <v>3105</v>
      </c>
      <c r="Q9898">
        <v>137500</v>
      </c>
    </row>
    <row r="9899" spans="1:17" x14ac:dyDescent="0.25">
      <c r="A9899" t="s">
        <v>28</v>
      </c>
      <c r="B9899" s="1" t="s">
        <v>771</v>
      </c>
      <c r="C9899">
        <v>2014</v>
      </c>
      <c r="D9899" s="15">
        <f>DATE(cars[[#This Row],[year_1]],1,1)</f>
        <v>41640</v>
      </c>
      <c r="E9899" t="s">
        <v>17</v>
      </c>
      <c r="F9899" s="4">
        <v>430</v>
      </c>
      <c r="G9899">
        <v>8</v>
      </c>
      <c r="H9899" t="s">
        <v>77</v>
      </c>
      <c r="I9899" t="s">
        <v>34</v>
      </c>
      <c r="J9899">
        <v>2</v>
      </c>
      <c r="K9899" t="s">
        <v>26</v>
      </c>
      <c r="L9899" t="s">
        <v>21</v>
      </c>
      <c r="M9899" t="s">
        <v>22</v>
      </c>
      <c r="N9899">
        <v>23</v>
      </c>
      <c r="O9899">
        <v>14</v>
      </c>
      <c r="P9899">
        <v>3105</v>
      </c>
      <c r="Q9899">
        <v>124000</v>
      </c>
    </row>
    <row r="9900" spans="1:17" x14ac:dyDescent="0.25">
      <c r="A9900" t="s">
        <v>28</v>
      </c>
      <c r="B9900" s="1" t="s">
        <v>771</v>
      </c>
      <c r="C9900">
        <v>2015</v>
      </c>
      <c r="D9900" s="15">
        <f>DATE(cars[[#This Row],[year_1]],1,1)</f>
        <v>42005</v>
      </c>
      <c r="E9900" t="s">
        <v>17</v>
      </c>
      <c r="F9900" s="4">
        <v>430</v>
      </c>
      <c r="G9900">
        <v>8</v>
      </c>
      <c r="H9900" t="s">
        <v>77</v>
      </c>
      <c r="I9900" t="s">
        <v>34</v>
      </c>
      <c r="J9900">
        <v>2</v>
      </c>
      <c r="K9900" t="s">
        <v>26</v>
      </c>
      <c r="L9900" t="s">
        <v>21</v>
      </c>
      <c r="M9900" t="s">
        <v>25</v>
      </c>
      <c r="N9900">
        <v>23</v>
      </c>
      <c r="O9900">
        <v>14</v>
      </c>
      <c r="P9900">
        <v>3105</v>
      </c>
      <c r="Q9900">
        <v>138400</v>
      </c>
    </row>
    <row r="9901" spans="1:17" x14ac:dyDescent="0.25">
      <c r="A9901" t="s">
        <v>28</v>
      </c>
      <c r="B9901" s="1" t="s">
        <v>771</v>
      </c>
      <c r="C9901">
        <v>2015</v>
      </c>
      <c r="D9901" s="15">
        <f>DATE(cars[[#This Row],[year_1]],1,1)</f>
        <v>42005</v>
      </c>
      <c r="E9901" t="s">
        <v>17</v>
      </c>
      <c r="F9901" s="4">
        <v>430</v>
      </c>
      <c r="G9901">
        <v>8</v>
      </c>
      <c r="H9901" t="s">
        <v>77</v>
      </c>
      <c r="I9901" t="s">
        <v>34</v>
      </c>
      <c r="J9901">
        <v>2</v>
      </c>
      <c r="K9901" t="s">
        <v>26</v>
      </c>
      <c r="L9901" t="s">
        <v>21</v>
      </c>
      <c r="M9901" t="s">
        <v>22</v>
      </c>
      <c r="N9901">
        <v>23</v>
      </c>
      <c r="O9901">
        <v>14</v>
      </c>
      <c r="P9901">
        <v>3105</v>
      </c>
      <c r="Q9901">
        <v>124900</v>
      </c>
    </row>
    <row r="9902" spans="1:17" x14ac:dyDescent="0.25">
      <c r="A9902" t="s">
        <v>163</v>
      </c>
      <c r="B9902" s="1" t="s">
        <v>698</v>
      </c>
      <c r="C9902">
        <v>2017</v>
      </c>
      <c r="D9902" s="15">
        <f>DATE(cars[[#This Row],[year_1]],1,1)</f>
        <v>42736</v>
      </c>
      <c r="E9902" t="s">
        <v>38</v>
      </c>
      <c r="F9902" s="4">
        <v>435</v>
      </c>
      <c r="G9902">
        <v>8</v>
      </c>
      <c r="H9902" t="s">
        <v>18</v>
      </c>
      <c r="I9902" t="s">
        <v>19</v>
      </c>
      <c r="J9902">
        <v>2</v>
      </c>
      <c r="K9902" t="s">
        <v>39</v>
      </c>
      <c r="L9902" t="s">
        <v>31</v>
      </c>
      <c r="M9902" t="s">
        <v>25</v>
      </c>
      <c r="N9902">
        <v>23</v>
      </c>
      <c r="O9902">
        <v>14</v>
      </c>
      <c r="P9902">
        <v>5657</v>
      </c>
      <c r="Q9902">
        <v>42145</v>
      </c>
    </row>
    <row r="9903" spans="1:17" x14ac:dyDescent="0.25">
      <c r="A9903" t="s">
        <v>167</v>
      </c>
      <c r="B9903" s="1" t="s">
        <v>1030</v>
      </c>
      <c r="C9903">
        <v>2008</v>
      </c>
      <c r="D9903" s="15">
        <f>DATE(cars[[#This Row],[year_1]],1,1)</f>
        <v>39448</v>
      </c>
      <c r="E9903" t="s">
        <v>17</v>
      </c>
      <c r="F9903" s="4">
        <v>443</v>
      </c>
      <c r="G9903">
        <v>8</v>
      </c>
      <c r="H9903" t="s">
        <v>33</v>
      </c>
      <c r="I9903" t="s">
        <v>19</v>
      </c>
      <c r="J9903">
        <v>2</v>
      </c>
      <c r="K9903" t="s">
        <v>20</v>
      </c>
      <c r="L9903" t="s">
        <v>21</v>
      </c>
      <c r="M9903" t="s">
        <v>25</v>
      </c>
      <c r="N9903">
        <v>21</v>
      </c>
      <c r="O9903">
        <v>14</v>
      </c>
      <c r="P9903">
        <v>1624</v>
      </c>
      <c r="Q9903">
        <v>99160</v>
      </c>
    </row>
    <row r="9904" spans="1:17" x14ac:dyDescent="0.25">
      <c r="A9904" t="s">
        <v>167</v>
      </c>
      <c r="B9904" s="1" t="s">
        <v>1030</v>
      </c>
      <c r="C9904">
        <v>2008</v>
      </c>
      <c r="D9904" s="15">
        <f>DATE(cars[[#This Row],[year_1]],1,1)</f>
        <v>39448</v>
      </c>
      <c r="E9904" t="s">
        <v>17</v>
      </c>
      <c r="F9904" s="4">
        <v>443</v>
      </c>
      <c r="G9904">
        <v>8</v>
      </c>
      <c r="H9904" t="s">
        <v>33</v>
      </c>
      <c r="I9904" t="s">
        <v>19</v>
      </c>
      <c r="J9904">
        <v>2</v>
      </c>
      <c r="K9904" t="s">
        <v>20</v>
      </c>
      <c r="L9904" t="s">
        <v>21</v>
      </c>
      <c r="M9904" t="s">
        <v>25</v>
      </c>
      <c r="N9904">
        <v>21</v>
      </c>
      <c r="O9904">
        <v>14</v>
      </c>
      <c r="P9904">
        <v>1624</v>
      </c>
      <c r="Q9904">
        <v>100660</v>
      </c>
    </row>
    <row r="9905" spans="1:17" x14ac:dyDescent="0.25">
      <c r="A9905" t="s">
        <v>167</v>
      </c>
      <c r="B9905" s="1" t="s">
        <v>1030</v>
      </c>
      <c r="C9905">
        <v>2009</v>
      </c>
      <c r="D9905" s="15">
        <f>DATE(cars[[#This Row],[year_1]],1,1)</f>
        <v>39814</v>
      </c>
      <c r="E9905" t="s">
        <v>17</v>
      </c>
      <c r="F9905" s="4">
        <v>443</v>
      </c>
      <c r="G9905">
        <v>8</v>
      </c>
      <c r="H9905" t="s">
        <v>33</v>
      </c>
      <c r="I9905" t="s">
        <v>19</v>
      </c>
      <c r="J9905">
        <v>2</v>
      </c>
      <c r="K9905" t="s">
        <v>20</v>
      </c>
      <c r="L9905" t="s">
        <v>21</v>
      </c>
      <c r="M9905" t="s">
        <v>25</v>
      </c>
      <c r="N9905">
        <v>23</v>
      </c>
      <c r="O9905">
        <v>14</v>
      </c>
      <c r="P9905">
        <v>1624</v>
      </c>
      <c r="Q9905">
        <v>104215</v>
      </c>
    </row>
    <row r="9906" spans="1:17" x14ac:dyDescent="0.25">
      <c r="A9906" t="s">
        <v>40</v>
      </c>
      <c r="B9906" s="1" t="s">
        <v>521</v>
      </c>
      <c r="C9906">
        <v>2017</v>
      </c>
      <c r="D9906" s="15">
        <f>DATE(cars[[#This Row],[year_1]],1,1)</f>
        <v>42736</v>
      </c>
      <c r="E9906" t="s">
        <v>17</v>
      </c>
      <c r="F9906" s="4">
        <v>449</v>
      </c>
      <c r="G9906">
        <v>8</v>
      </c>
      <c r="H9906" t="s">
        <v>33</v>
      </c>
      <c r="I9906" t="s">
        <v>34</v>
      </c>
      <c r="J9906">
        <v>4</v>
      </c>
      <c r="K9906" t="s">
        <v>170</v>
      </c>
      <c r="L9906" t="s">
        <v>63</v>
      </c>
      <c r="M9906" t="s">
        <v>90</v>
      </c>
      <c r="N9906">
        <v>18</v>
      </c>
      <c r="O9906">
        <v>14</v>
      </c>
      <c r="P9906">
        <v>617</v>
      </c>
      <c r="Q9906">
        <v>93850</v>
      </c>
    </row>
    <row r="9907" spans="1:17" x14ac:dyDescent="0.25">
      <c r="A9907" t="s">
        <v>28</v>
      </c>
      <c r="B9907" s="1" t="s">
        <v>818</v>
      </c>
      <c r="C9907">
        <v>2003</v>
      </c>
      <c r="D9907" s="15">
        <f>DATE(cars[[#This Row],[year_1]],1,1)</f>
        <v>37622</v>
      </c>
      <c r="E9907" t="s">
        <v>17</v>
      </c>
      <c r="F9907" s="4">
        <v>450</v>
      </c>
      <c r="G9907">
        <v>8</v>
      </c>
      <c r="H9907" t="s">
        <v>33</v>
      </c>
      <c r="I9907" t="s">
        <v>34</v>
      </c>
      <c r="J9907">
        <v>4</v>
      </c>
      <c r="K9907" t="s">
        <v>20</v>
      </c>
      <c r="L9907" t="s">
        <v>31</v>
      </c>
      <c r="M9907" t="s">
        <v>32</v>
      </c>
      <c r="N9907">
        <v>20</v>
      </c>
      <c r="O9907">
        <v>14</v>
      </c>
      <c r="P9907">
        <v>3105</v>
      </c>
      <c r="Q9907">
        <v>82700</v>
      </c>
    </row>
    <row r="9908" spans="1:17" x14ac:dyDescent="0.25">
      <c r="A9908" t="s">
        <v>199</v>
      </c>
      <c r="B9908" s="1" t="s">
        <v>277</v>
      </c>
      <c r="C9908">
        <v>2015</v>
      </c>
      <c r="D9908" s="15">
        <f>DATE(cars[[#This Row],[year_1]],1,1)</f>
        <v>42005</v>
      </c>
      <c r="E9908" t="s">
        <v>38</v>
      </c>
      <c r="F9908" s="4">
        <v>485</v>
      </c>
      <c r="G9908">
        <v>8</v>
      </c>
      <c r="H9908" t="s">
        <v>18</v>
      </c>
      <c r="I9908" t="s">
        <v>19</v>
      </c>
      <c r="J9908">
        <v>2</v>
      </c>
      <c r="K9908" t="s">
        <v>74</v>
      </c>
      <c r="L9908" t="s">
        <v>63</v>
      </c>
      <c r="M9908" t="s">
        <v>22</v>
      </c>
      <c r="N9908">
        <v>23</v>
      </c>
      <c r="O9908">
        <v>14</v>
      </c>
      <c r="P9908">
        <v>1851</v>
      </c>
      <c r="Q9908">
        <v>42595</v>
      </c>
    </row>
    <row r="9909" spans="1:17" x14ac:dyDescent="0.25">
      <c r="A9909" t="s">
        <v>199</v>
      </c>
      <c r="B9909" s="1" t="s">
        <v>277</v>
      </c>
      <c r="C9909">
        <v>2015</v>
      </c>
      <c r="D9909" s="15">
        <f>DATE(cars[[#This Row],[year_1]],1,1)</f>
        <v>42005</v>
      </c>
      <c r="E9909" t="s">
        <v>38</v>
      </c>
      <c r="F9909" s="4">
        <v>485</v>
      </c>
      <c r="G9909">
        <v>8</v>
      </c>
      <c r="H9909" t="s">
        <v>18</v>
      </c>
      <c r="I9909" t="s">
        <v>19</v>
      </c>
      <c r="J9909">
        <v>2</v>
      </c>
      <c r="K9909" t="s">
        <v>74</v>
      </c>
      <c r="L9909" t="s">
        <v>63</v>
      </c>
      <c r="M9909" t="s">
        <v>22</v>
      </c>
      <c r="N9909">
        <v>23</v>
      </c>
      <c r="O9909">
        <v>14</v>
      </c>
      <c r="P9909">
        <v>1851</v>
      </c>
      <c r="Q9909">
        <v>37995</v>
      </c>
    </row>
    <row r="9910" spans="1:17" x14ac:dyDescent="0.25">
      <c r="A9910" t="s">
        <v>199</v>
      </c>
      <c r="B9910" s="1" t="s">
        <v>277</v>
      </c>
      <c r="C9910">
        <v>2015</v>
      </c>
      <c r="D9910" s="15">
        <f>DATE(cars[[#This Row],[year_1]],1,1)</f>
        <v>42005</v>
      </c>
      <c r="E9910" t="s">
        <v>38</v>
      </c>
      <c r="F9910" s="4">
        <v>485</v>
      </c>
      <c r="G9910">
        <v>8</v>
      </c>
      <c r="H9910" t="s">
        <v>18</v>
      </c>
      <c r="I9910" t="s">
        <v>19</v>
      </c>
      <c r="J9910">
        <v>2</v>
      </c>
      <c r="K9910" t="s">
        <v>74</v>
      </c>
      <c r="L9910" t="s">
        <v>63</v>
      </c>
      <c r="M9910" t="s">
        <v>22</v>
      </c>
      <c r="N9910">
        <v>23</v>
      </c>
      <c r="O9910">
        <v>14</v>
      </c>
      <c r="P9910">
        <v>1851</v>
      </c>
      <c r="Q9910">
        <v>45695</v>
      </c>
    </row>
    <row r="9911" spans="1:17" x14ac:dyDescent="0.25">
      <c r="A9911" t="s">
        <v>199</v>
      </c>
      <c r="B9911" s="1" t="s">
        <v>277</v>
      </c>
      <c r="C9911">
        <v>2016</v>
      </c>
      <c r="D9911" s="15">
        <f>DATE(cars[[#This Row],[year_1]],1,1)</f>
        <v>42370</v>
      </c>
      <c r="E9911" t="s">
        <v>38</v>
      </c>
      <c r="F9911" s="4">
        <v>485</v>
      </c>
      <c r="G9911">
        <v>8</v>
      </c>
      <c r="H9911" t="s">
        <v>18</v>
      </c>
      <c r="I9911" t="s">
        <v>19</v>
      </c>
      <c r="J9911">
        <v>2</v>
      </c>
      <c r="K9911" t="s">
        <v>74</v>
      </c>
      <c r="L9911" t="s">
        <v>63</v>
      </c>
      <c r="M9911" t="s">
        <v>22</v>
      </c>
      <c r="N9911">
        <v>23</v>
      </c>
      <c r="O9911">
        <v>14</v>
      </c>
      <c r="P9911">
        <v>1851</v>
      </c>
      <c r="Q9911">
        <v>49195</v>
      </c>
    </row>
    <row r="9912" spans="1:17" x14ac:dyDescent="0.25">
      <c r="A9912" t="s">
        <v>199</v>
      </c>
      <c r="B9912" s="1" t="s">
        <v>277</v>
      </c>
      <c r="C9912">
        <v>2016</v>
      </c>
      <c r="D9912" s="15">
        <f>DATE(cars[[#This Row],[year_1]],1,1)</f>
        <v>42370</v>
      </c>
      <c r="E9912" t="s">
        <v>38</v>
      </c>
      <c r="F9912" s="4">
        <v>485</v>
      </c>
      <c r="G9912">
        <v>8</v>
      </c>
      <c r="H9912" t="s">
        <v>18</v>
      </c>
      <c r="I9912" t="s">
        <v>19</v>
      </c>
      <c r="J9912">
        <v>2</v>
      </c>
      <c r="K9912" t="s">
        <v>74</v>
      </c>
      <c r="L9912" t="s">
        <v>63</v>
      </c>
      <c r="M9912" t="s">
        <v>22</v>
      </c>
      <c r="N9912">
        <v>23</v>
      </c>
      <c r="O9912">
        <v>14</v>
      </c>
      <c r="P9912">
        <v>1851</v>
      </c>
      <c r="Q9912">
        <v>37995</v>
      </c>
    </row>
    <row r="9913" spans="1:17" x14ac:dyDescent="0.25">
      <c r="A9913" t="s">
        <v>199</v>
      </c>
      <c r="B9913" s="1" t="s">
        <v>277</v>
      </c>
      <c r="C9913">
        <v>2016</v>
      </c>
      <c r="D9913" s="15">
        <f>DATE(cars[[#This Row],[year_1]],1,1)</f>
        <v>42370</v>
      </c>
      <c r="E9913" t="s">
        <v>38</v>
      </c>
      <c r="F9913" s="4">
        <v>485</v>
      </c>
      <c r="G9913">
        <v>8</v>
      </c>
      <c r="H9913" t="s">
        <v>18</v>
      </c>
      <c r="I9913" t="s">
        <v>19</v>
      </c>
      <c r="J9913">
        <v>2</v>
      </c>
      <c r="K9913" t="s">
        <v>74</v>
      </c>
      <c r="L9913" t="s">
        <v>63</v>
      </c>
      <c r="M9913" t="s">
        <v>22</v>
      </c>
      <c r="N9913">
        <v>23</v>
      </c>
      <c r="O9913">
        <v>14</v>
      </c>
      <c r="P9913">
        <v>1851</v>
      </c>
      <c r="Q9913">
        <v>42795</v>
      </c>
    </row>
    <row r="9914" spans="1:17" x14ac:dyDescent="0.25">
      <c r="A9914" t="s">
        <v>199</v>
      </c>
      <c r="B9914" s="1" t="s">
        <v>277</v>
      </c>
      <c r="C9914">
        <v>2017</v>
      </c>
      <c r="D9914" s="15">
        <f>DATE(cars[[#This Row],[year_1]],1,1)</f>
        <v>42736</v>
      </c>
      <c r="E9914" t="s">
        <v>38</v>
      </c>
      <c r="F9914" s="4">
        <v>485</v>
      </c>
      <c r="G9914">
        <v>8</v>
      </c>
      <c r="H9914" t="s">
        <v>18</v>
      </c>
      <c r="I9914" t="s">
        <v>19</v>
      </c>
      <c r="J9914">
        <v>2</v>
      </c>
      <c r="K9914" t="s">
        <v>74</v>
      </c>
      <c r="L9914" t="s">
        <v>63</v>
      </c>
      <c r="M9914" t="s">
        <v>22</v>
      </c>
      <c r="N9914">
        <v>23</v>
      </c>
      <c r="O9914">
        <v>14</v>
      </c>
      <c r="P9914">
        <v>1851</v>
      </c>
      <c r="Q9914">
        <v>37995</v>
      </c>
    </row>
    <row r="9915" spans="1:17" x14ac:dyDescent="0.25">
      <c r="A9915" t="s">
        <v>199</v>
      </c>
      <c r="B9915" s="1" t="s">
        <v>277</v>
      </c>
      <c r="C9915">
        <v>2017</v>
      </c>
      <c r="D9915" s="15">
        <f>DATE(cars[[#This Row],[year_1]],1,1)</f>
        <v>42736</v>
      </c>
      <c r="E9915" t="s">
        <v>38</v>
      </c>
      <c r="F9915" s="4">
        <v>485</v>
      </c>
      <c r="G9915">
        <v>8</v>
      </c>
      <c r="H9915" t="s">
        <v>18</v>
      </c>
      <c r="I9915" t="s">
        <v>19</v>
      </c>
      <c r="J9915">
        <v>2</v>
      </c>
      <c r="K9915" t="s">
        <v>74</v>
      </c>
      <c r="L9915" t="s">
        <v>63</v>
      </c>
      <c r="M9915" t="s">
        <v>22</v>
      </c>
      <c r="N9915">
        <v>23</v>
      </c>
      <c r="O9915">
        <v>14</v>
      </c>
      <c r="P9915">
        <v>1851</v>
      </c>
      <c r="Q9915">
        <v>49195</v>
      </c>
    </row>
    <row r="9916" spans="1:17" x14ac:dyDescent="0.25">
      <c r="A9916" t="s">
        <v>199</v>
      </c>
      <c r="B9916" s="1" t="s">
        <v>277</v>
      </c>
      <c r="C9916">
        <v>2017</v>
      </c>
      <c r="D9916" s="15">
        <f>DATE(cars[[#This Row],[year_1]],1,1)</f>
        <v>42736</v>
      </c>
      <c r="E9916" t="s">
        <v>38</v>
      </c>
      <c r="F9916" s="4">
        <v>485</v>
      </c>
      <c r="G9916">
        <v>8</v>
      </c>
      <c r="H9916" t="s">
        <v>18</v>
      </c>
      <c r="I9916" t="s">
        <v>19</v>
      </c>
      <c r="J9916">
        <v>2</v>
      </c>
      <c r="K9916" t="s">
        <v>74</v>
      </c>
      <c r="L9916" t="s">
        <v>63</v>
      </c>
      <c r="M9916" t="s">
        <v>22</v>
      </c>
      <c r="N9916">
        <v>23</v>
      </c>
      <c r="O9916">
        <v>14</v>
      </c>
      <c r="P9916">
        <v>1851</v>
      </c>
      <c r="Q9916">
        <v>42795</v>
      </c>
    </row>
    <row r="9917" spans="1:17" x14ac:dyDescent="0.25">
      <c r="A9917" t="s">
        <v>199</v>
      </c>
      <c r="B9917" s="1" t="s">
        <v>277</v>
      </c>
      <c r="C9917">
        <v>2017</v>
      </c>
      <c r="D9917" s="15">
        <f>DATE(cars[[#This Row],[year_1]],1,1)</f>
        <v>42736</v>
      </c>
      <c r="E9917" t="s">
        <v>38</v>
      </c>
      <c r="F9917" s="4">
        <v>485</v>
      </c>
      <c r="G9917">
        <v>8</v>
      </c>
      <c r="H9917" t="s">
        <v>18</v>
      </c>
      <c r="I9917" t="s">
        <v>19</v>
      </c>
      <c r="J9917">
        <v>2</v>
      </c>
      <c r="K9917" t="s">
        <v>74</v>
      </c>
      <c r="L9917" t="s">
        <v>63</v>
      </c>
      <c r="M9917" t="s">
        <v>22</v>
      </c>
      <c r="N9917">
        <v>23</v>
      </c>
      <c r="O9917">
        <v>14</v>
      </c>
      <c r="P9917">
        <v>1851</v>
      </c>
      <c r="Q9917">
        <v>43995</v>
      </c>
    </row>
    <row r="9918" spans="1:17" x14ac:dyDescent="0.25">
      <c r="A9918" t="s">
        <v>28</v>
      </c>
      <c r="B9918" s="1" t="s">
        <v>138</v>
      </c>
      <c r="C9918">
        <v>2016</v>
      </c>
      <c r="D9918" s="15">
        <f>DATE(cars[[#This Row],[year_1]],1,1)</f>
        <v>42370</v>
      </c>
      <c r="E9918" t="s">
        <v>17</v>
      </c>
      <c r="F9918" s="4">
        <v>500</v>
      </c>
      <c r="G9918">
        <v>12</v>
      </c>
      <c r="H9918" t="s">
        <v>33</v>
      </c>
      <c r="I9918" t="s">
        <v>34</v>
      </c>
      <c r="J9918">
        <v>4</v>
      </c>
      <c r="K9918" t="s">
        <v>26</v>
      </c>
      <c r="L9918" t="s">
        <v>63</v>
      </c>
      <c r="M9918" t="s">
        <v>32</v>
      </c>
      <c r="N9918">
        <v>22</v>
      </c>
      <c r="O9918">
        <v>14</v>
      </c>
      <c r="P9918">
        <v>3105</v>
      </c>
      <c r="Q9918">
        <v>137900</v>
      </c>
    </row>
    <row r="9919" spans="1:17" x14ac:dyDescent="0.25">
      <c r="A9919" t="s">
        <v>182</v>
      </c>
      <c r="B9919" s="1" t="s">
        <v>467</v>
      </c>
      <c r="C9919">
        <v>2015</v>
      </c>
      <c r="D9919" s="15">
        <f>DATE(cars[[#This Row],[year_1]],1,1)</f>
        <v>42005</v>
      </c>
      <c r="E9919" t="s">
        <v>17</v>
      </c>
      <c r="F9919" s="4">
        <v>500</v>
      </c>
      <c r="G9919">
        <v>8</v>
      </c>
      <c r="H9919" t="s">
        <v>33</v>
      </c>
      <c r="I9919" t="s">
        <v>34</v>
      </c>
      <c r="J9919">
        <v>4</v>
      </c>
      <c r="K9919" t="s">
        <v>108</v>
      </c>
      <c r="L9919" t="s">
        <v>63</v>
      </c>
      <c r="M9919" t="s">
        <v>32</v>
      </c>
      <c r="N9919">
        <v>24</v>
      </c>
      <c r="O9919">
        <v>14</v>
      </c>
      <c r="P9919">
        <v>520</v>
      </c>
      <c r="Q9919">
        <v>195100</v>
      </c>
    </row>
    <row r="9920" spans="1:17" x14ac:dyDescent="0.25">
      <c r="A9920" t="s">
        <v>182</v>
      </c>
      <c r="B9920" s="1" t="s">
        <v>467</v>
      </c>
      <c r="C9920">
        <v>2016</v>
      </c>
      <c r="D9920" s="15">
        <f>DATE(cars[[#This Row],[year_1]],1,1)</f>
        <v>42370</v>
      </c>
      <c r="E9920" t="s">
        <v>17</v>
      </c>
      <c r="F9920" s="4">
        <v>500</v>
      </c>
      <c r="G9920">
        <v>8</v>
      </c>
      <c r="H9920" t="s">
        <v>33</v>
      </c>
      <c r="I9920" t="s">
        <v>34</v>
      </c>
      <c r="J9920">
        <v>4</v>
      </c>
      <c r="K9920" t="s">
        <v>108</v>
      </c>
      <c r="L9920" t="s">
        <v>63</v>
      </c>
      <c r="M9920" t="s">
        <v>32</v>
      </c>
      <c r="N9920">
        <v>24</v>
      </c>
      <c r="O9920">
        <v>14</v>
      </c>
      <c r="P9920">
        <v>520</v>
      </c>
      <c r="Q9920">
        <v>201000</v>
      </c>
    </row>
    <row r="9921" spans="1:17" x14ac:dyDescent="0.25">
      <c r="A9921" t="s">
        <v>182</v>
      </c>
      <c r="B9921" s="1" t="s">
        <v>309</v>
      </c>
      <c r="C9921">
        <v>2015</v>
      </c>
      <c r="D9921" s="15">
        <f>DATE(cars[[#This Row],[year_1]],1,1)</f>
        <v>42005</v>
      </c>
      <c r="E9921" t="s">
        <v>17</v>
      </c>
      <c r="F9921" s="4">
        <v>500</v>
      </c>
      <c r="G9921">
        <v>8</v>
      </c>
      <c r="H9921" t="s">
        <v>33</v>
      </c>
      <c r="I9921" t="s">
        <v>34</v>
      </c>
      <c r="J9921">
        <v>2</v>
      </c>
      <c r="K9921" t="s">
        <v>108</v>
      </c>
      <c r="L9921" t="s">
        <v>31</v>
      </c>
      <c r="M9921" t="s">
        <v>25</v>
      </c>
      <c r="N9921">
        <v>24</v>
      </c>
      <c r="O9921">
        <v>14</v>
      </c>
      <c r="P9921">
        <v>520</v>
      </c>
      <c r="Q9921">
        <v>206300</v>
      </c>
    </row>
    <row r="9922" spans="1:17" x14ac:dyDescent="0.25">
      <c r="A9922" t="s">
        <v>182</v>
      </c>
      <c r="B9922" s="1" t="s">
        <v>309</v>
      </c>
      <c r="C9922">
        <v>2016</v>
      </c>
      <c r="D9922" s="15">
        <f>DATE(cars[[#This Row],[year_1]],1,1)</f>
        <v>42370</v>
      </c>
      <c r="E9922" t="s">
        <v>17</v>
      </c>
      <c r="F9922" s="4">
        <v>500</v>
      </c>
      <c r="G9922">
        <v>8</v>
      </c>
      <c r="H9922" t="s">
        <v>33</v>
      </c>
      <c r="I9922" t="s">
        <v>34</v>
      </c>
      <c r="J9922">
        <v>2</v>
      </c>
      <c r="K9922" t="s">
        <v>108</v>
      </c>
      <c r="L9922" t="s">
        <v>31</v>
      </c>
      <c r="M9922" t="s">
        <v>25</v>
      </c>
      <c r="N9922">
        <v>24</v>
      </c>
      <c r="O9922">
        <v>14</v>
      </c>
      <c r="P9922">
        <v>520</v>
      </c>
      <c r="Q9922">
        <v>218400</v>
      </c>
    </row>
    <row r="9923" spans="1:17" x14ac:dyDescent="0.25">
      <c r="A9923" t="s">
        <v>182</v>
      </c>
      <c r="B9923" s="1" t="s">
        <v>311</v>
      </c>
      <c r="C9923">
        <v>2013</v>
      </c>
      <c r="D9923" s="15">
        <f>DATE(cars[[#This Row],[year_1]],1,1)</f>
        <v>41275</v>
      </c>
      <c r="E9923" t="s">
        <v>17</v>
      </c>
      <c r="F9923" s="4">
        <v>500</v>
      </c>
      <c r="G9923">
        <v>8</v>
      </c>
      <c r="H9923" t="s">
        <v>33</v>
      </c>
      <c r="I9923" t="s">
        <v>34</v>
      </c>
      <c r="J9923">
        <v>2</v>
      </c>
      <c r="K9923" t="s">
        <v>108</v>
      </c>
      <c r="L9923" t="s">
        <v>31</v>
      </c>
      <c r="M9923" t="s">
        <v>25</v>
      </c>
      <c r="N9923">
        <v>24</v>
      </c>
      <c r="O9923">
        <v>14</v>
      </c>
      <c r="P9923">
        <v>520</v>
      </c>
      <c r="Q9923">
        <v>191400</v>
      </c>
    </row>
    <row r="9924" spans="1:17" x14ac:dyDescent="0.25">
      <c r="A9924" t="s">
        <v>182</v>
      </c>
      <c r="B9924" s="1" t="s">
        <v>311</v>
      </c>
      <c r="C9924">
        <v>2014</v>
      </c>
      <c r="D9924" s="15">
        <f>DATE(cars[[#This Row],[year_1]],1,1)</f>
        <v>41640</v>
      </c>
      <c r="E9924" t="s">
        <v>17</v>
      </c>
      <c r="F9924" s="4">
        <v>500</v>
      </c>
      <c r="G9924">
        <v>8</v>
      </c>
      <c r="H9924" t="s">
        <v>33</v>
      </c>
      <c r="I9924" t="s">
        <v>34</v>
      </c>
      <c r="J9924">
        <v>2</v>
      </c>
      <c r="K9924" t="s">
        <v>108</v>
      </c>
      <c r="L9924" t="s">
        <v>31</v>
      </c>
      <c r="M9924" t="s">
        <v>25</v>
      </c>
      <c r="N9924">
        <v>24</v>
      </c>
      <c r="O9924">
        <v>14</v>
      </c>
      <c r="P9924">
        <v>520</v>
      </c>
      <c r="Q9924">
        <v>195200</v>
      </c>
    </row>
    <row r="9925" spans="1:17" x14ac:dyDescent="0.25">
      <c r="A9925" t="s">
        <v>119</v>
      </c>
      <c r="B9925" s="1">
        <v>911</v>
      </c>
      <c r="C9925">
        <v>2016</v>
      </c>
      <c r="D9925" s="15">
        <f>DATE(cars[[#This Row],[year_1]],1,1)</f>
        <v>42370</v>
      </c>
      <c r="E9925" t="s">
        <v>17</v>
      </c>
      <c r="F9925" s="4">
        <v>500</v>
      </c>
      <c r="G9925">
        <v>6</v>
      </c>
      <c r="H9925" t="s">
        <v>77</v>
      </c>
      <c r="I9925" t="s">
        <v>19</v>
      </c>
      <c r="J9925">
        <v>2</v>
      </c>
      <c r="K9925" t="s">
        <v>20</v>
      </c>
      <c r="L9925" t="s">
        <v>21</v>
      </c>
      <c r="M9925" t="s">
        <v>22</v>
      </c>
      <c r="N9925">
        <v>20</v>
      </c>
      <c r="O9925">
        <v>14</v>
      </c>
      <c r="P9925">
        <v>1715</v>
      </c>
      <c r="Q9925">
        <v>175900</v>
      </c>
    </row>
    <row r="9926" spans="1:17" x14ac:dyDescent="0.25">
      <c r="A9926" t="s">
        <v>369</v>
      </c>
      <c r="B9926" s="1" t="s">
        <v>785</v>
      </c>
      <c r="C9926">
        <v>2014</v>
      </c>
      <c r="D9926" s="15">
        <f>DATE(cars[[#This Row],[year_1]],1,1)</f>
        <v>41640</v>
      </c>
      <c r="E9926" t="s">
        <v>302</v>
      </c>
      <c r="F9926" s="4">
        <v>510</v>
      </c>
      <c r="G9926">
        <v>8</v>
      </c>
      <c r="H9926" t="s">
        <v>33</v>
      </c>
      <c r="I9926" t="s">
        <v>91</v>
      </c>
      <c r="J9926">
        <v>4</v>
      </c>
      <c r="K9926" t="s">
        <v>190</v>
      </c>
      <c r="L9926" t="s">
        <v>31</v>
      </c>
      <c r="M9926" t="s">
        <v>90</v>
      </c>
      <c r="N9926">
        <v>19</v>
      </c>
      <c r="O9926">
        <v>14</v>
      </c>
      <c r="P9926">
        <v>258</v>
      </c>
      <c r="Q9926">
        <v>79100</v>
      </c>
    </row>
    <row r="9927" spans="1:17" x14ac:dyDescent="0.25">
      <c r="A9927" t="s">
        <v>369</v>
      </c>
      <c r="B9927" s="1" t="s">
        <v>785</v>
      </c>
      <c r="C9927">
        <v>2014</v>
      </c>
      <c r="D9927" s="15">
        <f>DATE(cars[[#This Row],[year_1]],1,1)</f>
        <v>41640</v>
      </c>
      <c r="E9927" t="s">
        <v>302</v>
      </c>
      <c r="F9927" s="4">
        <v>510</v>
      </c>
      <c r="G9927">
        <v>8</v>
      </c>
      <c r="H9927" t="s">
        <v>33</v>
      </c>
      <c r="I9927" t="s">
        <v>91</v>
      </c>
      <c r="J9927">
        <v>4</v>
      </c>
      <c r="K9927" t="s">
        <v>190</v>
      </c>
      <c r="L9927" t="s">
        <v>31</v>
      </c>
      <c r="M9927" t="s">
        <v>90</v>
      </c>
      <c r="N9927">
        <v>19</v>
      </c>
      <c r="O9927">
        <v>14</v>
      </c>
      <c r="P9927">
        <v>258</v>
      </c>
      <c r="Q9927">
        <v>92400</v>
      </c>
    </row>
    <row r="9928" spans="1:17" x14ac:dyDescent="0.25">
      <c r="A9928" t="s">
        <v>369</v>
      </c>
      <c r="B9928" s="1" t="s">
        <v>785</v>
      </c>
      <c r="C9928">
        <v>2014</v>
      </c>
      <c r="D9928" s="15">
        <f>DATE(cars[[#This Row],[year_1]],1,1)</f>
        <v>41640</v>
      </c>
      <c r="E9928" t="s">
        <v>17</v>
      </c>
      <c r="F9928" s="4">
        <v>510</v>
      </c>
      <c r="G9928">
        <v>8</v>
      </c>
      <c r="H9928" t="s">
        <v>33</v>
      </c>
      <c r="I9928" t="s">
        <v>91</v>
      </c>
      <c r="J9928">
        <v>4</v>
      </c>
      <c r="K9928" t="s">
        <v>26</v>
      </c>
      <c r="L9928" t="s">
        <v>31</v>
      </c>
      <c r="M9928" t="s">
        <v>90</v>
      </c>
      <c r="N9928">
        <v>19</v>
      </c>
      <c r="O9928">
        <v>14</v>
      </c>
      <c r="P9928">
        <v>258</v>
      </c>
      <c r="Q9928">
        <v>92400</v>
      </c>
    </row>
    <row r="9929" spans="1:17" x14ac:dyDescent="0.25">
      <c r="A9929" t="s">
        <v>369</v>
      </c>
      <c r="B9929" s="1" t="s">
        <v>785</v>
      </c>
      <c r="C9929">
        <v>2014</v>
      </c>
      <c r="D9929" s="15">
        <f>DATE(cars[[#This Row],[year_1]],1,1)</f>
        <v>41640</v>
      </c>
      <c r="E9929" t="s">
        <v>17</v>
      </c>
      <c r="F9929" s="4">
        <v>510</v>
      </c>
      <c r="G9929">
        <v>8</v>
      </c>
      <c r="H9929" t="s">
        <v>33</v>
      </c>
      <c r="I9929" t="s">
        <v>91</v>
      </c>
      <c r="J9929">
        <v>4</v>
      </c>
      <c r="K9929" t="s">
        <v>26</v>
      </c>
      <c r="L9929" t="s">
        <v>31</v>
      </c>
      <c r="M9929" t="s">
        <v>90</v>
      </c>
      <c r="N9929">
        <v>19</v>
      </c>
      <c r="O9929">
        <v>14</v>
      </c>
      <c r="P9929">
        <v>258</v>
      </c>
      <c r="Q9929">
        <v>79100</v>
      </c>
    </row>
    <row r="9930" spans="1:17" x14ac:dyDescent="0.25">
      <c r="A9930" t="s">
        <v>369</v>
      </c>
      <c r="B9930" s="1" t="s">
        <v>785</v>
      </c>
      <c r="C9930">
        <v>2015</v>
      </c>
      <c r="D9930" s="15">
        <f>DATE(cars[[#This Row],[year_1]],1,1)</f>
        <v>42005</v>
      </c>
      <c r="E9930" t="s">
        <v>302</v>
      </c>
      <c r="F9930" s="4">
        <v>510</v>
      </c>
      <c r="G9930">
        <v>8</v>
      </c>
      <c r="H9930" t="s">
        <v>33</v>
      </c>
      <c r="I9930" t="s">
        <v>91</v>
      </c>
      <c r="J9930">
        <v>4</v>
      </c>
      <c r="K9930" t="s">
        <v>190</v>
      </c>
      <c r="L9930" t="s">
        <v>31</v>
      </c>
      <c r="M9930" t="s">
        <v>90</v>
      </c>
      <c r="N9930">
        <v>19</v>
      </c>
      <c r="O9930">
        <v>14</v>
      </c>
      <c r="P9930">
        <v>258</v>
      </c>
      <c r="Q9930">
        <v>79995</v>
      </c>
    </row>
    <row r="9931" spans="1:17" x14ac:dyDescent="0.25">
      <c r="A9931" t="s">
        <v>369</v>
      </c>
      <c r="B9931" s="1" t="s">
        <v>785</v>
      </c>
      <c r="C9931">
        <v>2015</v>
      </c>
      <c r="D9931" s="15">
        <f>DATE(cars[[#This Row],[year_1]],1,1)</f>
        <v>42005</v>
      </c>
      <c r="E9931" t="s">
        <v>302</v>
      </c>
      <c r="F9931" s="4">
        <v>510</v>
      </c>
      <c r="G9931">
        <v>8</v>
      </c>
      <c r="H9931" t="s">
        <v>33</v>
      </c>
      <c r="I9931" t="s">
        <v>91</v>
      </c>
      <c r="J9931">
        <v>4</v>
      </c>
      <c r="K9931" t="s">
        <v>190</v>
      </c>
      <c r="L9931" t="s">
        <v>31</v>
      </c>
      <c r="M9931" t="s">
        <v>90</v>
      </c>
      <c r="N9931">
        <v>19</v>
      </c>
      <c r="O9931">
        <v>14</v>
      </c>
      <c r="P9931">
        <v>258</v>
      </c>
      <c r="Q9931">
        <v>92495</v>
      </c>
    </row>
    <row r="9932" spans="1:17" x14ac:dyDescent="0.25">
      <c r="A9932" t="s">
        <v>369</v>
      </c>
      <c r="B9932" s="1" t="s">
        <v>785</v>
      </c>
      <c r="C9932">
        <v>2016</v>
      </c>
      <c r="D9932" s="15">
        <f>DATE(cars[[#This Row],[year_1]],1,1)</f>
        <v>42370</v>
      </c>
      <c r="E9932" t="s">
        <v>38</v>
      </c>
      <c r="F9932" s="4">
        <v>510</v>
      </c>
      <c r="G9932">
        <v>8</v>
      </c>
      <c r="H9932" t="s">
        <v>33</v>
      </c>
      <c r="I9932" t="s">
        <v>91</v>
      </c>
      <c r="J9932">
        <v>4</v>
      </c>
      <c r="K9932" t="s">
        <v>26</v>
      </c>
      <c r="L9932" t="s">
        <v>31</v>
      </c>
      <c r="M9932" t="s">
        <v>90</v>
      </c>
      <c r="N9932">
        <v>19</v>
      </c>
      <c r="O9932">
        <v>14</v>
      </c>
      <c r="P9932">
        <v>258</v>
      </c>
      <c r="Q9932">
        <v>93075</v>
      </c>
    </row>
    <row r="9933" spans="1:17" x14ac:dyDescent="0.25">
      <c r="A9933" t="s">
        <v>369</v>
      </c>
      <c r="B9933" s="1" t="s">
        <v>785</v>
      </c>
      <c r="C9933">
        <v>2016</v>
      </c>
      <c r="D9933" s="15">
        <f>DATE(cars[[#This Row],[year_1]],1,1)</f>
        <v>42370</v>
      </c>
      <c r="E9933" t="s">
        <v>38</v>
      </c>
      <c r="F9933" s="4">
        <v>510</v>
      </c>
      <c r="G9933">
        <v>8</v>
      </c>
      <c r="H9933" t="s">
        <v>33</v>
      </c>
      <c r="I9933" t="s">
        <v>91</v>
      </c>
      <c r="J9933">
        <v>4</v>
      </c>
      <c r="K9933" t="s">
        <v>26</v>
      </c>
      <c r="L9933" t="s">
        <v>31</v>
      </c>
      <c r="M9933" t="s">
        <v>90</v>
      </c>
      <c r="N9933">
        <v>19</v>
      </c>
      <c r="O9933">
        <v>14</v>
      </c>
      <c r="P9933">
        <v>258</v>
      </c>
      <c r="Q9933">
        <v>79950</v>
      </c>
    </row>
    <row r="9934" spans="1:17" x14ac:dyDescent="0.25">
      <c r="A9934" t="s">
        <v>369</v>
      </c>
      <c r="B9934" s="1" t="s">
        <v>785</v>
      </c>
      <c r="C9934">
        <v>2016</v>
      </c>
      <c r="D9934" s="15">
        <f>DATE(cars[[#This Row],[year_1]],1,1)</f>
        <v>42370</v>
      </c>
      <c r="E9934" t="s">
        <v>38</v>
      </c>
      <c r="F9934" s="4">
        <v>510</v>
      </c>
      <c r="G9934">
        <v>8</v>
      </c>
      <c r="H9934" t="s">
        <v>33</v>
      </c>
      <c r="I9934" t="s">
        <v>91</v>
      </c>
      <c r="J9934">
        <v>4</v>
      </c>
      <c r="K9934" t="s">
        <v>26</v>
      </c>
      <c r="L9934" t="s">
        <v>31</v>
      </c>
      <c r="M9934" t="s">
        <v>90</v>
      </c>
      <c r="N9934">
        <v>19</v>
      </c>
      <c r="O9934">
        <v>14</v>
      </c>
      <c r="P9934">
        <v>258</v>
      </c>
      <c r="Q9934">
        <v>93295</v>
      </c>
    </row>
    <row r="9935" spans="1:17" x14ac:dyDescent="0.25">
      <c r="A9935" t="s">
        <v>369</v>
      </c>
      <c r="B9935" s="1" t="s">
        <v>785</v>
      </c>
      <c r="C9935">
        <v>2016</v>
      </c>
      <c r="D9935" s="15">
        <f>DATE(cars[[#This Row],[year_1]],1,1)</f>
        <v>42370</v>
      </c>
      <c r="E9935" t="s">
        <v>38</v>
      </c>
      <c r="F9935" s="4">
        <v>510</v>
      </c>
      <c r="G9935">
        <v>8</v>
      </c>
      <c r="H9935" t="s">
        <v>33</v>
      </c>
      <c r="I9935" t="s">
        <v>91</v>
      </c>
      <c r="J9935">
        <v>4</v>
      </c>
      <c r="K9935" t="s">
        <v>26</v>
      </c>
      <c r="L9935" t="s">
        <v>31</v>
      </c>
      <c r="M9935" t="s">
        <v>90</v>
      </c>
      <c r="N9935">
        <v>19</v>
      </c>
      <c r="O9935">
        <v>14</v>
      </c>
      <c r="P9935">
        <v>258</v>
      </c>
      <c r="Q9935">
        <v>82695</v>
      </c>
    </row>
    <row r="9936" spans="1:17" x14ac:dyDescent="0.25">
      <c r="A9936" t="s">
        <v>369</v>
      </c>
      <c r="B9936" s="1" t="s">
        <v>787</v>
      </c>
      <c r="C9936">
        <v>2016</v>
      </c>
      <c r="D9936" s="15">
        <f>DATE(cars[[#This Row],[year_1]],1,1)</f>
        <v>42370</v>
      </c>
      <c r="E9936" t="s">
        <v>38</v>
      </c>
      <c r="F9936" s="4">
        <v>510</v>
      </c>
      <c r="G9936">
        <v>8</v>
      </c>
      <c r="H9936" t="s">
        <v>33</v>
      </c>
      <c r="I9936" t="s">
        <v>91</v>
      </c>
      <c r="J9936">
        <v>4</v>
      </c>
      <c r="K9936" t="s">
        <v>26</v>
      </c>
      <c r="L9936" t="s">
        <v>63</v>
      </c>
      <c r="M9936" t="s">
        <v>90</v>
      </c>
      <c r="N9936">
        <v>19</v>
      </c>
      <c r="O9936">
        <v>14</v>
      </c>
      <c r="P9936">
        <v>258</v>
      </c>
      <c r="Q9936">
        <v>139995</v>
      </c>
    </row>
    <row r="9937" spans="1:17" x14ac:dyDescent="0.25">
      <c r="A9937" t="s">
        <v>369</v>
      </c>
      <c r="B9937" s="1" t="s">
        <v>787</v>
      </c>
      <c r="C9937">
        <v>2016</v>
      </c>
      <c r="D9937" s="15">
        <f>DATE(cars[[#This Row],[year_1]],1,1)</f>
        <v>42370</v>
      </c>
      <c r="E9937" t="s">
        <v>38</v>
      </c>
      <c r="F9937" s="4">
        <v>510</v>
      </c>
      <c r="G9937">
        <v>8</v>
      </c>
      <c r="H9937" t="s">
        <v>33</v>
      </c>
      <c r="I9937" t="s">
        <v>91</v>
      </c>
      <c r="J9937">
        <v>4</v>
      </c>
      <c r="K9937" t="s">
        <v>26</v>
      </c>
      <c r="L9937" t="s">
        <v>63</v>
      </c>
      <c r="M9937" t="s">
        <v>90</v>
      </c>
      <c r="N9937">
        <v>19</v>
      </c>
      <c r="O9937">
        <v>14</v>
      </c>
      <c r="P9937">
        <v>258</v>
      </c>
      <c r="Q9937">
        <v>103195</v>
      </c>
    </row>
    <row r="9938" spans="1:17" x14ac:dyDescent="0.25">
      <c r="A9938" t="s">
        <v>369</v>
      </c>
      <c r="B9938" s="1" t="s">
        <v>787</v>
      </c>
      <c r="C9938">
        <v>2016</v>
      </c>
      <c r="D9938" s="15">
        <f>DATE(cars[[#This Row],[year_1]],1,1)</f>
        <v>42370</v>
      </c>
      <c r="E9938" t="s">
        <v>38</v>
      </c>
      <c r="F9938" s="4">
        <v>510</v>
      </c>
      <c r="G9938">
        <v>8</v>
      </c>
      <c r="H9938" t="s">
        <v>33</v>
      </c>
      <c r="I9938" t="s">
        <v>91</v>
      </c>
      <c r="J9938">
        <v>4</v>
      </c>
      <c r="K9938" t="s">
        <v>26</v>
      </c>
      <c r="L9938" t="s">
        <v>63</v>
      </c>
      <c r="M9938" t="s">
        <v>90</v>
      </c>
      <c r="N9938">
        <v>19</v>
      </c>
      <c r="O9938">
        <v>14</v>
      </c>
      <c r="P9938">
        <v>258</v>
      </c>
      <c r="Q9938">
        <v>144995</v>
      </c>
    </row>
    <row r="9939" spans="1:17" x14ac:dyDescent="0.25">
      <c r="A9939" t="s">
        <v>369</v>
      </c>
      <c r="B9939" s="1" t="s">
        <v>787</v>
      </c>
      <c r="C9939">
        <v>2016</v>
      </c>
      <c r="D9939" s="15">
        <f>DATE(cars[[#This Row],[year_1]],1,1)</f>
        <v>42370</v>
      </c>
      <c r="E9939" t="s">
        <v>38</v>
      </c>
      <c r="F9939" s="4">
        <v>510</v>
      </c>
      <c r="G9939">
        <v>8</v>
      </c>
      <c r="H9939" t="s">
        <v>33</v>
      </c>
      <c r="I9939" t="s">
        <v>91</v>
      </c>
      <c r="J9939">
        <v>4</v>
      </c>
      <c r="K9939" t="s">
        <v>26</v>
      </c>
      <c r="L9939" t="s">
        <v>63</v>
      </c>
      <c r="M9939" t="s">
        <v>90</v>
      </c>
      <c r="N9939">
        <v>19</v>
      </c>
      <c r="O9939">
        <v>14</v>
      </c>
      <c r="P9939">
        <v>258</v>
      </c>
      <c r="Q9939">
        <v>108195</v>
      </c>
    </row>
    <row r="9940" spans="1:17" x14ac:dyDescent="0.25">
      <c r="A9940" t="s">
        <v>119</v>
      </c>
      <c r="B9940" s="1" t="s">
        <v>268</v>
      </c>
      <c r="C9940">
        <v>2015</v>
      </c>
      <c r="D9940" s="15">
        <f>DATE(cars[[#This Row],[year_1]],1,1)</f>
        <v>42005</v>
      </c>
      <c r="E9940" t="s">
        <v>17</v>
      </c>
      <c r="F9940" s="4">
        <v>520</v>
      </c>
      <c r="G9940">
        <v>8</v>
      </c>
      <c r="H9940" t="s">
        <v>33</v>
      </c>
      <c r="I9940" t="s">
        <v>34</v>
      </c>
      <c r="J9940">
        <v>4</v>
      </c>
      <c r="K9940" t="s">
        <v>170</v>
      </c>
      <c r="L9940" t="s">
        <v>31</v>
      </c>
      <c r="M9940" t="s">
        <v>90</v>
      </c>
      <c r="N9940">
        <v>21</v>
      </c>
      <c r="O9940">
        <v>14</v>
      </c>
      <c r="P9940">
        <v>1715</v>
      </c>
      <c r="Q9940">
        <v>113600</v>
      </c>
    </row>
    <row r="9941" spans="1:17" x14ac:dyDescent="0.25">
      <c r="A9941" t="s">
        <v>119</v>
      </c>
      <c r="B9941" s="1" t="s">
        <v>268</v>
      </c>
      <c r="C9941">
        <v>2016</v>
      </c>
      <c r="D9941" s="15">
        <f>DATE(cars[[#This Row],[year_1]],1,1)</f>
        <v>42370</v>
      </c>
      <c r="E9941" t="s">
        <v>17</v>
      </c>
      <c r="F9941" s="4">
        <v>520</v>
      </c>
      <c r="G9941">
        <v>8</v>
      </c>
      <c r="H9941" t="s">
        <v>33</v>
      </c>
      <c r="I9941" t="s">
        <v>34</v>
      </c>
      <c r="J9941">
        <v>4</v>
      </c>
      <c r="K9941" t="s">
        <v>170</v>
      </c>
      <c r="L9941" t="s">
        <v>31</v>
      </c>
      <c r="M9941" t="s">
        <v>90</v>
      </c>
      <c r="N9941">
        <v>21</v>
      </c>
      <c r="O9941">
        <v>14</v>
      </c>
      <c r="P9941">
        <v>1715</v>
      </c>
      <c r="Q9941">
        <v>114700</v>
      </c>
    </row>
    <row r="9942" spans="1:17" x14ac:dyDescent="0.25">
      <c r="A9942" t="s">
        <v>119</v>
      </c>
      <c r="B9942" s="1" t="s">
        <v>268</v>
      </c>
      <c r="C9942">
        <v>2017</v>
      </c>
      <c r="D9942" s="15">
        <f>DATE(cars[[#This Row],[year_1]],1,1)</f>
        <v>42736</v>
      </c>
      <c r="E9942" t="s">
        <v>17</v>
      </c>
      <c r="F9942" s="4">
        <v>520</v>
      </c>
      <c r="G9942">
        <v>8</v>
      </c>
      <c r="H9942" t="s">
        <v>33</v>
      </c>
      <c r="I9942" t="s">
        <v>34</v>
      </c>
      <c r="J9942">
        <v>4</v>
      </c>
      <c r="K9942" t="s">
        <v>170</v>
      </c>
      <c r="L9942" t="s">
        <v>31</v>
      </c>
      <c r="M9942" t="s">
        <v>90</v>
      </c>
      <c r="N9942">
        <v>21</v>
      </c>
      <c r="O9942">
        <v>14</v>
      </c>
      <c r="P9942">
        <v>1715</v>
      </c>
      <c r="Q9942">
        <v>116500</v>
      </c>
    </row>
    <row r="9943" spans="1:17" x14ac:dyDescent="0.25">
      <c r="A9943" t="s">
        <v>182</v>
      </c>
      <c r="B9943" s="1" t="s">
        <v>309</v>
      </c>
      <c r="C9943">
        <v>2015</v>
      </c>
      <c r="D9943" s="15">
        <f>DATE(cars[[#This Row],[year_1]],1,1)</f>
        <v>42005</v>
      </c>
      <c r="E9943" t="s">
        <v>17</v>
      </c>
      <c r="F9943" s="4">
        <v>521</v>
      </c>
      <c r="G9943">
        <v>8</v>
      </c>
      <c r="H9943" t="s">
        <v>33</v>
      </c>
      <c r="I9943" t="s">
        <v>34</v>
      </c>
      <c r="J9943">
        <v>2</v>
      </c>
      <c r="K9943" t="s">
        <v>175</v>
      </c>
      <c r="L9943" t="s">
        <v>31</v>
      </c>
      <c r="M9943" t="s">
        <v>25</v>
      </c>
      <c r="N9943">
        <v>24</v>
      </c>
      <c r="O9943">
        <v>14</v>
      </c>
      <c r="P9943">
        <v>520</v>
      </c>
      <c r="Q9943">
        <v>219400</v>
      </c>
    </row>
    <row r="9944" spans="1:17" x14ac:dyDescent="0.25">
      <c r="A9944" t="s">
        <v>182</v>
      </c>
      <c r="B9944" s="1" t="s">
        <v>309</v>
      </c>
      <c r="C9944">
        <v>2016</v>
      </c>
      <c r="D9944" s="15">
        <f>DATE(cars[[#This Row],[year_1]],1,1)</f>
        <v>42370</v>
      </c>
      <c r="E9944" t="s">
        <v>17</v>
      </c>
      <c r="F9944" s="4">
        <v>521</v>
      </c>
      <c r="G9944">
        <v>8</v>
      </c>
      <c r="H9944" t="s">
        <v>33</v>
      </c>
      <c r="I9944" t="s">
        <v>34</v>
      </c>
      <c r="J9944">
        <v>2</v>
      </c>
      <c r="K9944" t="s">
        <v>175</v>
      </c>
      <c r="L9944" t="s">
        <v>31</v>
      </c>
      <c r="M9944" t="s">
        <v>25</v>
      </c>
      <c r="N9944">
        <v>24</v>
      </c>
      <c r="O9944">
        <v>14</v>
      </c>
      <c r="P9944">
        <v>520</v>
      </c>
      <c r="Q9944">
        <v>231800</v>
      </c>
    </row>
    <row r="9945" spans="1:17" x14ac:dyDescent="0.25">
      <c r="A9945" t="s">
        <v>182</v>
      </c>
      <c r="B9945" s="1" t="s">
        <v>311</v>
      </c>
      <c r="C9945">
        <v>2014</v>
      </c>
      <c r="D9945" s="15">
        <f>DATE(cars[[#This Row],[year_1]],1,1)</f>
        <v>41640</v>
      </c>
      <c r="E9945" t="s">
        <v>17</v>
      </c>
      <c r="F9945" s="4">
        <v>521</v>
      </c>
      <c r="G9945">
        <v>8</v>
      </c>
      <c r="H9945" t="s">
        <v>33</v>
      </c>
      <c r="I9945" t="s">
        <v>34</v>
      </c>
      <c r="J9945">
        <v>2</v>
      </c>
      <c r="K9945" t="s">
        <v>175</v>
      </c>
      <c r="L9945" t="s">
        <v>31</v>
      </c>
      <c r="M9945" t="s">
        <v>25</v>
      </c>
      <c r="N9945">
        <v>24</v>
      </c>
      <c r="O9945">
        <v>14</v>
      </c>
      <c r="P9945">
        <v>520</v>
      </c>
      <c r="Q9945">
        <v>216200</v>
      </c>
    </row>
    <row r="9946" spans="1:17" x14ac:dyDescent="0.25">
      <c r="A9946" t="s">
        <v>163</v>
      </c>
      <c r="B9946" s="1" t="s">
        <v>864</v>
      </c>
      <c r="C9946">
        <v>2015</v>
      </c>
      <c r="D9946" s="15">
        <f>DATE(cars[[#This Row],[year_1]],1,1)</f>
        <v>42005</v>
      </c>
      <c r="E9946" t="s">
        <v>38</v>
      </c>
      <c r="F9946" s="4">
        <v>526</v>
      </c>
      <c r="G9946">
        <v>8</v>
      </c>
      <c r="H9946" t="s">
        <v>18</v>
      </c>
      <c r="I9946" t="s">
        <v>19</v>
      </c>
      <c r="J9946">
        <v>2</v>
      </c>
      <c r="K9946" t="s">
        <v>74</v>
      </c>
      <c r="L9946" t="s">
        <v>31</v>
      </c>
      <c r="M9946" t="s">
        <v>22</v>
      </c>
      <c r="N9946">
        <v>21</v>
      </c>
      <c r="O9946">
        <v>14</v>
      </c>
      <c r="P9946">
        <v>5657</v>
      </c>
      <c r="Q9946">
        <v>61295</v>
      </c>
    </row>
    <row r="9947" spans="1:17" x14ac:dyDescent="0.25">
      <c r="A9947" t="s">
        <v>163</v>
      </c>
      <c r="B9947" s="1" t="s">
        <v>864</v>
      </c>
      <c r="C9947">
        <v>2015</v>
      </c>
      <c r="D9947" s="15">
        <f>DATE(cars[[#This Row],[year_1]],1,1)</f>
        <v>42005</v>
      </c>
      <c r="E9947" t="s">
        <v>38</v>
      </c>
      <c r="F9947" s="4">
        <v>526</v>
      </c>
      <c r="G9947">
        <v>8</v>
      </c>
      <c r="H9947" t="s">
        <v>18</v>
      </c>
      <c r="I9947" t="s">
        <v>19</v>
      </c>
      <c r="J9947">
        <v>2</v>
      </c>
      <c r="K9947" t="s">
        <v>74</v>
      </c>
      <c r="L9947" t="s">
        <v>31</v>
      </c>
      <c r="M9947" t="s">
        <v>22</v>
      </c>
      <c r="N9947">
        <v>21</v>
      </c>
      <c r="O9947">
        <v>14</v>
      </c>
      <c r="P9947">
        <v>5657</v>
      </c>
      <c r="Q9947">
        <v>47795</v>
      </c>
    </row>
    <row r="9948" spans="1:17" x14ac:dyDescent="0.25">
      <c r="A9948" t="s">
        <v>163</v>
      </c>
      <c r="B9948" s="1" t="s">
        <v>864</v>
      </c>
      <c r="C9948">
        <v>2016</v>
      </c>
      <c r="D9948" s="15">
        <f>DATE(cars[[#This Row],[year_1]],1,1)</f>
        <v>42370</v>
      </c>
      <c r="E9948" t="s">
        <v>38</v>
      </c>
      <c r="F9948" s="4">
        <v>526</v>
      </c>
      <c r="G9948">
        <v>8</v>
      </c>
      <c r="H9948" t="s">
        <v>18</v>
      </c>
      <c r="I9948" t="s">
        <v>19</v>
      </c>
      <c r="J9948">
        <v>2</v>
      </c>
      <c r="K9948" t="s">
        <v>74</v>
      </c>
      <c r="L9948" t="s">
        <v>31</v>
      </c>
      <c r="M9948" t="s">
        <v>22</v>
      </c>
      <c r="N9948">
        <v>21</v>
      </c>
      <c r="O9948">
        <v>14</v>
      </c>
      <c r="P9948">
        <v>5657</v>
      </c>
      <c r="Q9948">
        <v>47795</v>
      </c>
    </row>
    <row r="9949" spans="1:17" x14ac:dyDescent="0.25">
      <c r="A9949" t="s">
        <v>163</v>
      </c>
      <c r="B9949" s="1" t="s">
        <v>864</v>
      </c>
      <c r="C9949">
        <v>2017</v>
      </c>
      <c r="D9949" s="15">
        <f>DATE(cars[[#This Row],[year_1]],1,1)</f>
        <v>42736</v>
      </c>
      <c r="E9949" t="s">
        <v>38</v>
      </c>
      <c r="F9949" s="4">
        <v>526</v>
      </c>
      <c r="G9949">
        <v>8</v>
      </c>
      <c r="H9949" t="s">
        <v>18</v>
      </c>
      <c r="I9949" t="s">
        <v>19</v>
      </c>
      <c r="J9949">
        <v>2</v>
      </c>
      <c r="K9949" t="s">
        <v>74</v>
      </c>
      <c r="L9949" t="s">
        <v>31</v>
      </c>
      <c r="M9949" t="s">
        <v>22</v>
      </c>
      <c r="N9949">
        <v>21</v>
      </c>
      <c r="O9949">
        <v>14</v>
      </c>
      <c r="P9949">
        <v>5657</v>
      </c>
      <c r="Q9949">
        <v>54295</v>
      </c>
    </row>
    <row r="9950" spans="1:17" x14ac:dyDescent="0.25">
      <c r="A9950" t="s">
        <v>28</v>
      </c>
      <c r="B9950" s="1" t="s">
        <v>771</v>
      </c>
      <c r="C9950">
        <v>2017</v>
      </c>
      <c r="D9950" s="15">
        <f>DATE(cars[[#This Row],[year_1]],1,1)</f>
        <v>42736</v>
      </c>
      <c r="E9950" t="s">
        <v>17</v>
      </c>
      <c r="F9950" s="4">
        <v>540</v>
      </c>
      <c r="G9950">
        <v>10</v>
      </c>
      <c r="H9950" t="s">
        <v>77</v>
      </c>
      <c r="I9950" t="s">
        <v>34</v>
      </c>
      <c r="J9950">
        <v>2</v>
      </c>
      <c r="K9950" t="s">
        <v>26</v>
      </c>
      <c r="L9950" t="s">
        <v>21</v>
      </c>
      <c r="M9950" t="s">
        <v>22</v>
      </c>
      <c r="N9950">
        <v>22</v>
      </c>
      <c r="O9950">
        <v>14</v>
      </c>
      <c r="P9950">
        <v>3105</v>
      </c>
      <c r="Q9950">
        <v>162900</v>
      </c>
    </row>
    <row r="9951" spans="1:17" x14ac:dyDescent="0.25">
      <c r="A9951" t="s">
        <v>201</v>
      </c>
      <c r="B9951" s="1" t="s">
        <v>507</v>
      </c>
      <c r="C9951">
        <v>2014</v>
      </c>
      <c r="D9951" s="15">
        <f>DATE(cars[[#This Row],[year_1]],1,1)</f>
        <v>41640</v>
      </c>
      <c r="E9951" t="s">
        <v>17</v>
      </c>
      <c r="F9951" s="4">
        <v>550</v>
      </c>
      <c r="G9951">
        <v>10</v>
      </c>
      <c r="H9951" t="s">
        <v>77</v>
      </c>
      <c r="I9951" t="s">
        <v>19</v>
      </c>
      <c r="J9951">
        <v>2</v>
      </c>
      <c r="K9951" t="s">
        <v>76</v>
      </c>
      <c r="L9951" t="s">
        <v>21</v>
      </c>
      <c r="M9951" t="s">
        <v>22</v>
      </c>
      <c r="N9951">
        <v>20</v>
      </c>
      <c r="O9951">
        <v>14</v>
      </c>
      <c r="P9951">
        <v>1158</v>
      </c>
      <c r="Q9951">
        <v>191900</v>
      </c>
    </row>
    <row r="9952" spans="1:17" x14ac:dyDescent="0.25">
      <c r="A9952" t="s">
        <v>369</v>
      </c>
      <c r="B9952" s="1" t="s">
        <v>785</v>
      </c>
      <c r="C9952">
        <v>2015</v>
      </c>
      <c r="D9952" s="15">
        <f>DATE(cars[[#This Row],[year_1]],1,1)</f>
        <v>42005</v>
      </c>
      <c r="E9952" t="s">
        <v>302</v>
      </c>
      <c r="F9952" s="4">
        <v>550</v>
      </c>
      <c r="G9952">
        <v>8</v>
      </c>
      <c r="H9952" t="s">
        <v>33</v>
      </c>
      <c r="I9952" t="s">
        <v>91</v>
      </c>
      <c r="J9952">
        <v>4</v>
      </c>
      <c r="K9952" t="s">
        <v>786</v>
      </c>
      <c r="L9952" t="s">
        <v>31</v>
      </c>
      <c r="M9952" t="s">
        <v>90</v>
      </c>
      <c r="N9952">
        <v>19</v>
      </c>
      <c r="O9952">
        <v>14</v>
      </c>
      <c r="P9952">
        <v>258</v>
      </c>
      <c r="Q9952">
        <v>110475</v>
      </c>
    </row>
    <row r="9953" spans="1:17" x14ac:dyDescent="0.25">
      <c r="A9953" t="s">
        <v>369</v>
      </c>
      <c r="B9953" s="1" t="s">
        <v>785</v>
      </c>
      <c r="C9953">
        <v>2016</v>
      </c>
      <c r="D9953" s="15">
        <f>DATE(cars[[#This Row],[year_1]],1,1)</f>
        <v>42370</v>
      </c>
      <c r="E9953" t="s">
        <v>38</v>
      </c>
      <c r="F9953" s="4">
        <v>550</v>
      </c>
      <c r="G9953">
        <v>8</v>
      </c>
      <c r="H9953" t="s">
        <v>33</v>
      </c>
      <c r="I9953" t="s">
        <v>91</v>
      </c>
      <c r="J9953">
        <v>4</v>
      </c>
      <c r="K9953" t="s">
        <v>20</v>
      </c>
      <c r="L9953" t="s">
        <v>31</v>
      </c>
      <c r="M9953" t="s">
        <v>90</v>
      </c>
      <c r="N9953">
        <v>19</v>
      </c>
      <c r="O9953">
        <v>14</v>
      </c>
      <c r="P9953">
        <v>258</v>
      </c>
      <c r="Q9953">
        <v>111350</v>
      </c>
    </row>
    <row r="9954" spans="1:17" x14ac:dyDescent="0.25">
      <c r="A9954" t="s">
        <v>369</v>
      </c>
      <c r="B9954" s="1" t="s">
        <v>787</v>
      </c>
      <c r="C9954">
        <v>2016</v>
      </c>
      <c r="D9954" s="15">
        <f>DATE(cars[[#This Row],[year_1]],1,1)</f>
        <v>42370</v>
      </c>
      <c r="E9954" t="s">
        <v>38</v>
      </c>
      <c r="F9954" s="4">
        <v>550</v>
      </c>
      <c r="G9954">
        <v>8</v>
      </c>
      <c r="H9954" t="s">
        <v>33</v>
      </c>
      <c r="I9954" t="s">
        <v>91</v>
      </c>
      <c r="J9954">
        <v>4</v>
      </c>
      <c r="K9954" t="s">
        <v>20</v>
      </c>
      <c r="L9954" t="s">
        <v>63</v>
      </c>
      <c r="M9954" t="s">
        <v>90</v>
      </c>
      <c r="N9954">
        <v>19</v>
      </c>
      <c r="O9954">
        <v>14</v>
      </c>
      <c r="P9954">
        <v>258</v>
      </c>
      <c r="Q9954">
        <v>199495</v>
      </c>
    </row>
    <row r="9955" spans="1:17" x14ac:dyDescent="0.25">
      <c r="A9955" t="s">
        <v>364</v>
      </c>
      <c r="B9955" s="1" t="s">
        <v>789</v>
      </c>
      <c r="C9955">
        <v>2015</v>
      </c>
      <c r="D9955" s="15">
        <f>DATE(cars[[#This Row],[year_1]],1,1)</f>
        <v>42005</v>
      </c>
      <c r="E9955" t="s">
        <v>17</v>
      </c>
      <c r="F9955" s="4">
        <v>552</v>
      </c>
      <c r="G9955">
        <v>12</v>
      </c>
      <c r="H9955" t="s">
        <v>33</v>
      </c>
      <c r="I9955" t="s">
        <v>19</v>
      </c>
      <c r="J9955">
        <v>4</v>
      </c>
      <c r="K9955" t="s">
        <v>76</v>
      </c>
      <c r="L9955" t="s">
        <v>63</v>
      </c>
      <c r="M9955" t="s">
        <v>32</v>
      </c>
      <c r="N9955">
        <v>22</v>
      </c>
      <c r="O9955">
        <v>14</v>
      </c>
      <c r="P9955">
        <v>259</v>
      </c>
      <c r="Q9955">
        <v>203995</v>
      </c>
    </row>
    <row r="9956" spans="1:17" x14ac:dyDescent="0.25">
      <c r="A9956" t="s">
        <v>364</v>
      </c>
      <c r="B9956" s="1" t="s">
        <v>789</v>
      </c>
      <c r="C9956">
        <v>2016</v>
      </c>
      <c r="D9956" s="15">
        <f>DATE(cars[[#This Row],[year_1]],1,1)</f>
        <v>42370</v>
      </c>
      <c r="E9956" t="s">
        <v>17</v>
      </c>
      <c r="F9956" s="4">
        <v>552</v>
      </c>
      <c r="G9956">
        <v>12</v>
      </c>
      <c r="H9956" t="s">
        <v>33</v>
      </c>
      <c r="I9956" t="s">
        <v>19</v>
      </c>
      <c r="J9956">
        <v>4</v>
      </c>
      <c r="K9956" t="s">
        <v>76</v>
      </c>
      <c r="L9956" t="s">
        <v>63</v>
      </c>
      <c r="M9956" t="s">
        <v>32</v>
      </c>
      <c r="N9956">
        <v>22</v>
      </c>
      <c r="O9956">
        <v>14</v>
      </c>
      <c r="P9956">
        <v>259</v>
      </c>
      <c r="Q9956">
        <v>206000</v>
      </c>
    </row>
    <row r="9957" spans="1:17" x14ac:dyDescent="0.25">
      <c r="A9957" t="s">
        <v>15</v>
      </c>
      <c r="B9957" s="1" t="s">
        <v>646</v>
      </c>
      <c r="C9957">
        <v>2014</v>
      </c>
      <c r="D9957" s="15">
        <f>DATE(cars[[#This Row],[year_1]],1,1)</f>
        <v>41640</v>
      </c>
      <c r="E9957" t="s">
        <v>17</v>
      </c>
      <c r="F9957" s="4">
        <v>552</v>
      </c>
      <c r="G9957">
        <v>8</v>
      </c>
      <c r="H9957" t="s">
        <v>77</v>
      </c>
      <c r="I9957" t="s">
        <v>19</v>
      </c>
      <c r="J9957">
        <v>4</v>
      </c>
      <c r="K9957" t="s">
        <v>20</v>
      </c>
      <c r="L9957" t="s">
        <v>63</v>
      </c>
      <c r="M9957" t="s">
        <v>32</v>
      </c>
      <c r="N9957">
        <v>20</v>
      </c>
      <c r="O9957">
        <v>14</v>
      </c>
      <c r="P9957">
        <v>3916</v>
      </c>
      <c r="Q9957">
        <v>92900</v>
      </c>
    </row>
    <row r="9958" spans="1:17" x14ac:dyDescent="0.25">
      <c r="A9958" t="s">
        <v>15</v>
      </c>
      <c r="B9958" s="1" t="s">
        <v>647</v>
      </c>
      <c r="C9958">
        <v>2016</v>
      </c>
      <c r="D9958" s="15">
        <f>DATE(cars[[#This Row],[year_1]],1,1)</f>
        <v>42370</v>
      </c>
      <c r="E9958" t="s">
        <v>17</v>
      </c>
      <c r="F9958" s="4">
        <v>552</v>
      </c>
      <c r="G9958">
        <v>8</v>
      </c>
      <c r="H9958" t="s">
        <v>77</v>
      </c>
      <c r="I9958" t="s">
        <v>19</v>
      </c>
      <c r="J9958">
        <v>4</v>
      </c>
      <c r="K9958" t="s">
        <v>20</v>
      </c>
      <c r="L9958" t="s">
        <v>63</v>
      </c>
      <c r="M9958" t="s">
        <v>32</v>
      </c>
      <c r="N9958">
        <v>20</v>
      </c>
      <c r="O9958">
        <v>14</v>
      </c>
      <c r="P9958">
        <v>3916</v>
      </c>
      <c r="Q9958">
        <v>117200</v>
      </c>
    </row>
    <row r="9959" spans="1:17" x14ac:dyDescent="0.25">
      <c r="A9959" t="s">
        <v>15</v>
      </c>
      <c r="B9959" s="1" t="s">
        <v>648</v>
      </c>
      <c r="C9959">
        <v>2016</v>
      </c>
      <c r="D9959" s="15">
        <f>DATE(cars[[#This Row],[year_1]],1,1)</f>
        <v>42370</v>
      </c>
      <c r="E9959" t="s">
        <v>17</v>
      </c>
      <c r="F9959" s="4">
        <v>552</v>
      </c>
      <c r="G9959">
        <v>8</v>
      </c>
      <c r="H9959" t="s">
        <v>77</v>
      </c>
      <c r="I9959" t="s">
        <v>19</v>
      </c>
      <c r="J9959">
        <v>2</v>
      </c>
      <c r="K9959" t="s">
        <v>20</v>
      </c>
      <c r="L9959" t="s">
        <v>31</v>
      </c>
      <c r="M9959" t="s">
        <v>25</v>
      </c>
      <c r="N9959">
        <v>20</v>
      </c>
      <c r="O9959">
        <v>14</v>
      </c>
      <c r="P9959">
        <v>3916</v>
      </c>
      <c r="Q9959">
        <v>119700</v>
      </c>
    </row>
    <row r="9960" spans="1:17" x14ac:dyDescent="0.25">
      <c r="A9960" t="s">
        <v>15</v>
      </c>
      <c r="B9960" s="1" t="s">
        <v>648</v>
      </c>
      <c r="C9960">
        <v>2016</v>
      </c>
      <c r="D9960" s="15">
        <f>DATE(cars[[#This Row],[year_1]],1,1)</f>
        <v>42370</v>
      </c>
      <c r="E9960" t="s">
        <v>17</v>
      </c>
      <c r="F9960" s="4">
        <v>552</v>
      </c>
      <c r="G9960">
        <v>8</v>
      </c>
      <c r="H9960" t="s">
        <v>77</v>
      </c>
      <c r="I9960" t="s">
        <v>19</v>
      </c>
      <c r="J9960">
        <v>2</v>
      </c>
      <c r="K9960" t="s">
        <v>20</v>
      </c>
      <c r="L9960" t="s">
        <v>31</v>
      </c>
      <c r="M9960" t="s">
        <v>22</v>
      </c>
      <c r="N9960">
        <v>20</v>
      </c>
      <c r="O9960">
        <v>14</v>
      </c>
      <c r="P9960">
        <v>3916</v>
      </c>
      <c r="Q9960">
        <v>113400</v>
      </c>
    </row>
    <row r="9961" spans="1:17" x14ac:dyDescent="0.25">
      <c r="A9961" t="s">
        <v>167</v>
      </c>
      <c r="B9961" s="1" t="s">
        <v>344</v>
      </c>
      <c r="C9961">
        <v>2012</v>
      </c>
      <c r="D9961" s="15">
        <f>DATE(cars[[#This Row],[year_1]],1,1)</f>
        <v>40909</v>
      </c>
      <c r="E9961" t="s">
        <v>17</v>
      </c>
      <c r="F9961" s="4">
        <v>556</v>
      </c>
      <c r="G9961">
        <v>8</v>
      </c>
      <c r="H9961" t="s">
        <v>18</v>
      </c>
      <c r="I9961" t="s">
        <v>19</v>
      </c>
      <c r="J9961">
        <v>4</v>
      </c>
      <c r="K9961" t="s">
        <v>20</v>
      </c>
      <c r="L9961" t="s">
        <v>31</v>
      </c>
      <c r="M9961" t="s">
        <v>35</v>
      </c>
      <c r="N9961">
        <v>19</v>
      </c>
      <c r="O9961">
        <v>14</v>
      </c>
      <c r="P9961">
        <v>1624</v>
      </c>
      <c r="Q9961">
        <v>63215</v>
      </c>
    </row>
    <row r="9962" spans="1:17" x14ac:dyDescent="0.25">
      <c r="A9962" t="s">
        <v>167</v>
      </c>
      <c r="B9962" s="1" t="s">
        <v>344</v>
      </c>
      <c r="C9962">
        <v>2013</v>
      </c>
      <c r="D9962" s="15">
        <f>DATE(cars[[#This Row],[year_1]],1,1)</f>
        <v>41275</v>
      </c>
      <c r="E9962" t="s">
        <v>17</v>
      </c>
      <c r="F9962" s="4">
        <v>556</v>
      </c>
      <c r="G9962">
        <v>8</v>
      </c>
      <c r="H9962" t="s">
        <v>18</v>
      </c>
      <c r="I9962" t="s">
        <v>19</v>
      </c>
      <c r="J9962">
        <v>4</v>
      </c>
      <c r="K9962" t="s">
        <v>20</v>
      </c>
      <c r="L9962" t="s">
        <v>31</v>
      </c>
      <c r="M9962" t="s">
        <v>35</v>
      </c>
      <c r="N9962">
        <v>19</v>
      </c>
      <c r="O9962">
        <v>14</v>
      </c>
      <c r="P9962">
        <v>1624</v>
      </c>
      <c r="Q9962">
        <v>63215</v>
      </c>
    </row>
    <row r="9963" spans="1:17" x14ac:dyDescent="0.25">
      <c r="A9963" t="s">
        <v>167</v>
      </c>
      <c r="B9963" s="1" t="s">
        <v>344</v>
      </c>
      <c r="C9963">
        <v>2014</v>
      </c>
      <c r="D9963" s="15">
        <f>DATE(cars[[#This Row],[year_1]],1,1)</f>
        <v>41640</v>
      </c>
      <c r="E9963" t="s">
        <v>17</v>
      </c>
      <c r="F9963" s="4">
        <v>556</v>
      </c>
      <c r="G9963">
        <v>8</v>
      </c>
      <c r="H9963" t="s">
        <v>18</v>
      </c>
      <c r="I9963" t="s">
        <v>19</v>
      </c>
      <c r="J9963">
        <v>4</v>
      </c>
      <c r="K9963" t="s">
        <v>20</v>
      </c>
      <c r="L9963" t="s">
        <v>31</v>
      </c>
      <c r="M9963" t="s">
        <v>35</v>
      </c>
      <c r="N9963">
        <v>19</v>
      </c>
      <c r="O9963">
        <v>14</v>
      </c>
      <c r="P9963">
        <v>1624</v>
      </c>
      <c r="Q9963">
        <v>63600</v>
      </c>
    </row>
    <row r="9964" spans="1:17" x14ac:dyDescent="0.25">
      <c r="A9964" t="s">
        <v>167</v>
      </c>
      <c r="B9964" s="1" t="s">
        <v>345</v>
      </c>
      <c r="C9964">
        <v>2014</v>
      </c>
      <c r="D9964" s="15">
        <f>DATE(cars[[#This Row],[year_1]],1,1)</f>
        <v>41640</v>
      </c>
      <c r="E9964" t="s">
        <v>17</v>
      </c>
      <c r="F9964" s="4">
        <v>556</v>
      </c>
      <c r="G9964">
        <v>8</v>
      </c>
      <c r="H9964" t="s">
        <v>18</v>
      </c>
      <c r="I9964" t="s">
        <v>19</v>
      </c>
      <c r="J9964">
        <v>4</v>
      </c>
      <c r="K9964" t="s">
        <v>20</v>
      </c>
      <c r="L9964" t="s">
        <v>31</v>
      </c>
      <c r="M9964" t="s">
        <v>32</v>
      </c>
      <c r="N9964">
        <v>19</v>
      </c>
      <c r="O9964">
        <v>14</v>
      </c>
      <c r="P9964">
        <v>1624</v>
      </c>
      <c r="Q9964">
        <v>63600</v>
      </c>
    </row>
    <row r="9965" spans="1:17" x14ac:dyDescent="0.25">
      <c r="A9965" t="s">
        <v>167</v>
      </c>
      <c r="B9965" s="1" t="s">
        <v>343</v>
      </c>
      <c r="C9965">
        <v>2013</v>
      </c>
      <c r="D9965" s="15">
        <f>DATE(cars[[#This Row],[year_1]],1,1)</f>
        <v>41275</v>
      </c>
      <c r="E9965" t="s">
        <v>17</v>
      </c>
      <c r="F9965" s="4">
        <v>556</v>
      </c>
      <c r="G9965">
        <v>8</v>
      </c>
      <c r="H9965" t="s">
        <v>18</v>
      </c>
      <c r="I9965" t="s">
        <v>19</v>
      </c>
      <c r="J9965">
        <v>2</v>
      </c>
      <c r="K9965" t="s">
        <v>20</v>
      </c>
      <c r="L9965" t="s">
        <v>31</v>
      </c>
      <c r="M9965" t="s">
        <v>22</v>
      </c>
      <c r="N9965">
        <v>19</v>
      </c>
      <c r="O9965">
        <v>14</v>
      </c>
      <c r="P9965">
        <v>1624</v>
      </c>
      <c r="Q9965">
        <v>63215</v>
      </c>
    </row>
    <row r="9966" spans="1:17" x14ac:dyDescent="0.25">
      <c r="A9966" t="s">
        <v>167</v>
      </c>
      <c r="B9966" s="1" t="s">
        <v>343</v>
      </c>
      <c r="C9966">
        <v>2014</v>
      </c>
      <c r="D9966" s="15">
        <f>DATE(cars[[#This Row],[year_1]],1,1)</f>
        <v>41640</v>
      </c>
      <c r="E9966" t="s">
        <v>17</v>
      </c>
      <c r="F9966" s="4">
        <v>556</v>
      </c>
      <c r="G9966">
        <v>8</v>
      </c>
      <c r="H9966" t="s">
        <v>18</v>
      </c>
      <c r="I9966" t="s">
        <v>19</v>
      </c>
      <c r="J9966">
        <v>2</v>
      </c>
      <c r="K9966" t="s">
        <v>20</v>
      </c>
      <c r="L9966" t="s">
        <v>31</v>
      </c>
      <c r="M9966" t="s">
        <v>22</v>
      </c>
      <c r="N9966">
        <v>19</v>
      </c>
      <c r="O9966">
        <v>14</v>
      </c>
      <c r="P9966">
        <v>1624</v>
      </c>
      <c r="Q9966">
        <v>63600</v>
      </c>
    </row>
    <row r="9967" spans="1:17" x14ac:dyDescent="0.25">
      <c r="A9967" t="s">
        <v>167</v>
      </c>
      <c r="B9967" s="1" t="s">
        <v>343</v>
      </c>
      <c r="C9967">
        <v>2015</v>
      </c>
      <c r="D9967" s="15">
        <f>DATE(cars[[#This Row],[year_1]],1,1)</f>
        <v>42005</v>
      </c>
      <c r="E9967" t="s">
        <v>17</v>
      </c>
      <c r="F9967" s="4">
        <v>556</v>
      </c>
      <c r="G9967">
        <v>8</v>
      </c>
      <c r="H9967" t="s">
        <v>18</v>
      </c>
      <c r="I9967" t="s">
        <v>19</v>
      </c>
      <c r="J9967">
        <v>2</v>
      </c>
      <c r="K9967" t="s">
        <v>20</v>
      </c>
      <c r="L9967" t="s">
        <v>31</v>
      </c>
      <c r="M9967" t="s">
        <v>22</v>
      </c>
      <c r="N9967">
        <v>19</v>
      </c>
      <c r="O9967">
        <v>14</v>
      </c>
      <c r="P9967">
        <v>1624</v>
      </c>
      <c r="Q9967">
        <v>69900</v>
      </c>
    </row>
    <row r="9968" spans="1:17" x14ac:dyDescent="0.25">
      <c r="A9968" t="s">
        <v>15</v>
      </c>
      <c r="B9968" s="1" t="s">
        <v>646</v>
      </c>
      <c r="C9968">
        <v>2015</v>
      </c>
      <c r="D9968" s="15">
        <f>DATE(cars[[#This Row],[year_1]],1,1)</f>
        <v>42005</v>
      </c>
      <c r="E9968" t="s">
        <v>17</v>
      </c>
      <c r="F9968" s="4">
        <v>560</v>
      </c>
      <c r="G9968">
        <v>8</v>
      </c>
      <c r="H9968" t="s">
        <v>77</v>
      </c>
      <c r="I9968" t="s">
        <v>19</v>
      </c>
      <c r="J9968">
        <v>4</v>
      </c>
      <c r="K9968" t="s">
        <v>20</v>
      </c>
      <c r="L9968" t="s">
        <v>63</v>
      </c>
      <c r="M9968" t="s">
        <v>32</v>
      </c>
      <c r="N9968">
        <v>20</v>
      </c>
      <c r="O9968">
        <v>14</v>
      </c>
      <c r="P9968">
        <v>3916</v>
      </c>
      <c r="Q9968">
        <v>93600</v>
      </c>
    </row>
    <row r="9969" spans="1:17" x14ac:dyDescent="0.25">
      <c r="A9969" t="s">
        <v>15</v>
      </c>
      <c r="B9969" s="1" t="s">
        <v>646</v>
      </c>
      <c r="C9969">
        <v>2016</v>
      </c>
      <c r="D9969" s="15">
        <f>DATE(cars[[#This Row],[year_1]],1,1)</f>
        <v>42370</v>
      </c>
      <c r="E9969" t="s">
        <v>17</v>
      </c>
      <c r="F9969" s="4">
        <v>560</v>
      </c>
      <c r="G9969">
        <v>8</v>
      </c>
      <c r="H9969" t="s">
        <v>77</v>
      </c>
      <c r="I9969" t="s">
        <v>19</v>
      </c>
      <c r="J9969">
        <v>4</v>
      </c>
      <c r="K9969" t="s">
        <v>20</v>
      </c>
      <c r="L9969" t="s">
        <v>63</v>
      </c>
      <c r="M9969" t="s">
        <v>32</v>
      </c>
      <c r="N9969">
        <v>20</v>
      </c>
      <c r="O9969">
        <v>14</v>
      </c>
      <c r="P9969">
        <v>3916</v>
      </c>
      <c r="Q9969">
        <v>94100</v>
      </c>
    </row>
    <row r="9970" spans="1:17" x14ac:dyDescent="0.25">
      <c r="A9970" t="s">
        <v>15</v>
      </c>
      <c r="B9970" s="1" t="s">
        <v>647</v>
      </c>
      <c r="C9970">
        <v>2015</v>
      </c>
      <c r="D9970" s="15">
        <f>DATE(cars[[#This Row],[year_1]],1,1)</f>
        <v>42005</v>
      </c>
      <c r="E9970" t="s">
        <v>17</v>
      </c>
      <c r="F9970" s="4">
        <v>560</v>
      </c>
      <c r="G9970">
        <v>8</v>
      </c>
      <c r="H9970" t="s">
        <v>77</v>
      </c>
      <c r="I9970" t="s">
        <v>19</v>
      </c>
      <c r="J9970">
        <v>4</v>
      </c>
      <c r="K9970" t="s">
        <v>20</v>
      </c>
      <c r="L9970" t="s">
        <v>63</v>
      </c>
      <c r="M9970" t="s">
        <v>32</v>
      </c>
      <c r="N9970">
        <v>20</v>
      </c>
      <c r="O9970">
        <v>14</v>
      </c>
      <c r="P9970">
        <v>3916</v>
      </c>
      <c r="Q9970">
        <v>115700</v>
      </c>
    </row>
    <row r="9971" spans="1:17" x14ac:dyDescent="0.25">
      <c r="A9971" t="s">
        <v>15</v>
      </c>
      <c r="B9971" s="1" t="s">
        <v>647</v>
      </c>
      <c r="C9971">
        <v>2017</v>
      </c>
      <c r="D9971" s="15">
        <f>DATE(cars[[#This Row],[year_1]],1,1)</f>
        <v>42736</v>
      </c>
      <c r="E9971" t="s">
        <v>17</v>
      </c>
      <c r="F9971" s="4">
        <v>560</v>
      </c>
      <c r="G9971">
        <v>8</v>
      </c>
      <c r="H9971" t="s">
        <v>77</v>
      </c>
      <c r="I9971" t="s">
        <v>19</v>
      </c>
      <c r="J9971">
        <v>4</v>
      </c>
      <c r="K9971" t="s">
        <v>20</v>
      </c>
      <c r="L9971" t="s">
        <v>63</v>
      </c>
      <c r="M9971" t="s">
        <v>32</v>
      </c>
      <c r="N9971">
        <v>20</v>
      </c>
      <c r="O9971">
        <v>14</v>
      </c>
      <c r="P9971">
        <v>3916</v>
      </c>
      <c r="Q9971">
        <v>117500</v>
      </c>
    </row>
    <row r="9972" spans="1:17" x14ac:dyDescent="0.25">
      <c r="A9972" t="s">
        <v>15</v>
      </c>
      <c r="B9972" s="1" t="s">
        <v>648</v>
      </c>
      <c r="C9972">
        <v>2015</v>
      </c>
      <c r="D9972" s="15">
        <f>DATE(cars[[#This Row],[year_1]],1,1)</f>
        <v>42005</v>
      </c>
      <c r="E9972" t="s">
        <v>17</v>
      </c>
      <c r="F9972" s="4">
        <v>560</v>
      </c>
      <c r="G9972">
        <v>8</v>
      </c>
      <c r="H9972" t="s">
        <v>77</v>
      </c>
      <c r="I9972" t="s">
        <v>19</v>
      </c>
      <c r="J9972">
        <v>2</v>
      </c>
      <c r="K9972" t="s">
        <v>20</v>
      </c>
      <c r="L9972" t="s">
        <v>31</v>
      </c>
      <c r="M9972" t="s">
        <v>25</v>
      </c>
      <c r="N9972">
        <v>20</v>
      </c>
      <c r="O9972">
        <v>14</v>
      </c>
      <c r="P9972">
        <v>3916</v>
      </c>
      <c r="Q9972">
        <v>118200</v>
      </c>
    </row>
    <row r="9973" spans="1:17" x14ac:dyDescent="0.25">
      <c r="A9973" t="s">
        <v>15</v>
      </c>
      <c r="B9973" s="1" t="s">
        <v>648</v>
      </c>
      <c r="C9973">
        <v>2015</v>
      </c>
      <c r="D9973" s="15">
        <f>DATE(cars[[#This Row],[year_1]],1,1)</f>
        <v>42005</v>
      </c>
      <c r="E9973" t="s">
        <v>17</v>
      </c>
      <c r="F9973" s="4">
        <v>560</v>
      </c>
      <c r="G9973">
        <v>8</v>
      </c>
      <c r="H9973" t="s">
        <v>77</v>
      </c>
      <c r="I9973" t="s">
        <v>19</v>
      </c>
      <c r="J9973">
        <v>2</v>
      </c>
      <c r="K9973" t="s">
        <v>20</v>
      </c>
      <c r="L9973" t="s">
        <v>31</v>
      </c>
      <c r="M9973" t="s">
        <v>22</v>
      </c>
      <c r="N9973">
        <v>20</v>
      </c>
      <c r="O9973">
        <v>14</v>
      </c>
      <c r="P9973">
        <v>3916</v>
      </c>
      <c r="Q9973">
        <v>111900</v>
      </c>
    </row>
    <row r="9974" spans="1:17" x14ac:dyDescent="0.25">
      <c r="A9974" t="s">
        <v>15</v>
      </c>
      <c r="B9974" s="1" t="s">
        <v>648</v>
      </c>
      <c r="C9974">
        <v>2017</v>
      </c>
      <c r="D9974" s="15">
        <f>DATE(cars[[#This Row],[year_1]],1,1)</f>
        <v>42736</v>
      </c>
      <c r="E9974" t="s">
        <v>17</v>
      </c>
      <c r="F9974" s="4">
        <v>560</v>
      </c>
      <c r="G9974">
        <v>8</v>
      </c>
      <c r="H9974" t="s">
        <v>77</v>
      </c>
      <c r="I9974" t="s">
        <v>19</v>
      </c>
      <c r="J9974">
        <v>2</v>
      </c>
      <c r="K9974" t="s">
        <v>20</v>
      </c>
      <c r="L9974" t="s">
        <v>31</v>
      </c>
      <c r="M9974" t="s">
        <v>22</v>
      </c>
      <c r="N9974">
        <v>20</v>
      </c>
      <c r="O9974">
        <v>14</v>
      </c>
      <c r="P9974">
        <v>3916</v>
      </c>
      <c r="Q9974">
        <v>113700</v>
      </c>
    </row>
    <row r="9975" spans="1:17" x14ac:dyDescent="0.25">
      <c r="A9975" t="s">
        <v>201</v>
      </c>
      <c r="B9975" s="1" t="s">
        <v>507</v>
      </c>
      <c r="C9975">
        <v>2014</v>
      </c>
      <c r="D9975" s="15">
        <f>DATE(cars[[#This Row],[year_1]],1,1)</f>
        <v>41640</v>
      </c>
      <c r="E9975" t="s">
        <v>17</v>
      </c>
      <c r="F9975" s="4">
        <v>560</v>
      </c>
      <c r="G9975">
        <v>10</v>
      </c>
      <c r="H9975" t="s">
        <v>77</v>
      </c>
      <c r="I9975" t="s">
        <v>34</v>
      </c>
      <c r="J9975">
        <v>2</v>
      </c>
      <c r="K9975" t="s">
        <v>76</v>
      </c>
      <c r="L9975" t="s">
        <v>21</v>
      </c>
      <c r="M9975" t="s">
        <v>22</v>
      </c>
      <c r="N9975">
        <v>20</v>
      </c>
      <c r="O9975">
        <v>14</v>
      </c>
      <c r="P9975">
        <v>1158</v>
      </c>
      <c r="Q9975">
        <v>202000</v>
      </c>
    </row>
    <row r="9976" spans="1:17" x14ac:dyDescent="0.25">
      <c r="A9976" t="s">
        <v>40</v>
      </c>
      <c r="B9976" s="1" t="s">
        <v>888</v>
      </c>
      <c r="C9976">
        <v>2011</v>
      </c>
      <c r="D9976" s="15">
        <f>DATE(cars[[#This Row],[year_1]],1,1)</f>
        <v>40544</v>
      </c>
      <c r="E9976" t="s">
        <v>17</v>
      </c>
      <c r="F9976" s="4">
        <v>563</v>
      </c>
      <c r="G9976">
        <v>8</v>
      </c>
      <c r="H9976" t="s">
        <v>77</v>
      </c>
      <c r="I9976" t="s">
        <v>19</v>
      </c>
      <c r="J9976">
        <v>2</v>
      </c>
      <c r="K9976" t="s">
        <v>175</v>
      </c>
      <c r="L9976" t="s">
        <v>21</v>
      </c>
      <c r="M9976" t="s">
        <v>22</v>
      </c>
      <c r="N9976">
        <v>20</v>
      </c>
      <c r="O9976">
        <v>14</v>
      </c>
      <c r="P9976">
        <v>617</v>
      </c>
      <c r="Q9976">
        <v>183000</v>
      </c>
    </row>
    <row r="9977" spans="1:17" x14ac:dyDescent="0.25">
      <c r="A9977" t="s">
        <v>40</v>
      </c>
      <c r="B9977" s="1" t="s">
        <v>888</v>
      </c>
      <c r="C9977">
        <v>2012</v>
      </c>
      <c r="D9977" s="15">
        <f>DATE(cars[[#This Row],[year_1]],1,1)</f>
        <v>40909</v>
      </c>
      <c r="E9977" t="s">
        <v>17</v>
      </c>
      <c r="F9977" s="4">
        <v>563</v>
      </c>
      <c r="G9977">
        <v>8</v>
      </c>
      <c r="H9977" t="s">
        <v>77</v>
      </c>
      <c r="I9977" t="s">
        <v>19</v>
      </c>
      <c r="J9977">
        <v>2</v>
      </c>
      <c r="K9977" t="s">
        <v>175</v>
      </c>
      <c r="L9977" t="s">
        <v>21</v>
      </c>
      <c r="M9977" t="s">
        <v>22</v>
      </c>
      <c r="N9977">
        <v>20</v>
      </c>
      <c r="O9977">
        <v>14</v>
      </c>
      <c r="P9977">
        <v>617</v>
      </c>
      <c r="Q9977">
        <v>189600</v>
      </c>
    </row>
    <row r="9978" spans="1:17" x14ac:dyDescent="0.25">
      <c r="A9978" t="s">
        <v>40</v>
      </c>
      <c r="B9978" s="1" t="s">
        <v>888</v>
      </c>
      <c r="C9978">
        <v>2012</v>
      </c>
      <c r="D9978" s="15">
        <f>DATE(cars[[#This Row],[year_1]],1,1)</f>
        <v>40909</v>
      </c>
      <c r="E9978" t="s">
        <v>17</v>
      </c>
      <c r="F9978" s="4">
        <v>563</v>
      </c>
      <c r="G9978">
        <v>8</v>
      </c>
      <c r="H9978" t="s">
        <v>77</v>
      </c>
      <c r="I9978" t="s">
        <v>19</v>
      </c>
      <c r="J9978">
        <v>2</v>
      </c>
      <c r="K9978" t="s">
        <v>175</v>
      </c>
      <c r="L9978" t="s">
        <v>21</v>
      </c>
      <c r="M9978" t="s">
        <v>25</v>
      </c>
      <c r="N9978">
        <v>20</v>
      </c>
      <c r="O9978">
        <v>14</v>
      </c>
      <c r="P9978">
        <v>617</v>
      </c>
      <c r="Q9978">
        <v>196100</v>
      </c>
    </row>
    <row r="9979" spans="1:17" x14ac:dyDescent="0.25">
      <c r="A9979" t="s">
        <v>15</v>
      </c>
      <c r="B9979" s="1" t="s">
        <v>1015</v>
      </c>
      <c r="C9979">
        <v>2015</v>
      </c>
      <c r="D9979" s="15">
        <f>DATE(cars[[#This Row],[year_1]],1,1)</f>
        <v>42005</v>
      </c>
      <c r="E9979" t="s">
        <v>17</v>
      </c>
      <c r="F9979" s="4">
        <v>567</v>
      </c>
      <c r="G9979">
        <v>8</v>
      </c>
      <c r="H9979" t="s">
        <v>33</v>
      </c>
      <c r="I9979" t="s">
        <v>34</v>
      </c>
      <c r="J9979">
        <v>4</v>
      </c>
      <c r="K9979" t="s">
        <v>513</v>
      </c>
      <c r="L9979" t="s">
        <v>31</v>
      </c>
      <c r="M9979" t="s">
        <v>90</v>
      </c>
      <c r="N9979">
        <v>19</v>
      </c>
      <c r="O9979">
        <v>14</v>
      </c>
      <c r="P9979">
        <v>3916</v>
      </c>
      <c r="Q9979">
        <v>98700</v>
      </c>
    </row>
    <row r="9980" spans="1:17" x14ac:dyDescent="0.25">
      <c r="A9980" t="s">
        <v>15</v>
      </c>
      <c r="B9980" s="1" t="s">
        <v>1015</v>
      </c>
      <c r="C9980">
        <v>2016</v>
      </c>
      <c r="D9980" s="15">
        <f>DATE(cars[[#This Row],[year_1]],1,1)</f>
        <v>42370</v>
      </c>
      <c r="E9980" t="s">
        <v>17</v>
      </c>
      <c r="F9980" s="4">
        <v>567</v>
      </c>
      <c r="G9980">
        <v>8</v>
      </c>
      <c r="H9980" t="s">
        <v>33</v>
      </c>
      <c r="I9980" t="s">
        <v>34</v>
      </c>
      <c r="J9980">
        <v>4</v>
      </c>
      <c r="K9980" t="s">
        <v>513</v>
      </c>
      <c r="L9980" t="s">
        <v>31</v>
      </c>
      <c r="M9980" t="s">
        <v>90</v>
      </c>
      <c r="N9980">
        <v>19</v>
      </c>
      <c r="O9980">
        <v>14</v>
      </c>
      <c r="P9980">
        <v>3916</v>
      </c>
      <c r="Q9980">
        <v>98800</v>
      </c>
    </row>
    <row r="9981" spans="1:17" x14ac:dyDescent="0.25">
      <c r="A9981" t="s">
        <v>15</v>
      </c>
      <c r="B9981" s="1" t="s">
        <v>1015</v>
      </c>
      <c r="C9981">
        <v>2017</v>
      </c>
      <c r="D9981" s="15">
        <f>DATE(cars[[#This Row],[year_1]],1,1)</f>
        <v>42736</v>
      </c>
      <c r="E9981" t="s">
        <v>17</v>
      </c>
      <c r="F9981" s="4">
        <v>567</v>
      </c>
      <c r="G9981">
        <v>8</v>
      </c>
      <c r="H9981" t="s">
        <v>33</v>
      </c>
      <c r="I9981" t="s">
        <v>34</v>
      </c>
      <c r="J9981">
        <v>4</v>
      </c>
      <c r="K9981" t="s">
        <v>513</v>
      </c>
      <c r="L9981" t="s">
        <v>31</v>
      </c>
      <c r="M9981" t="s">
        <v>90</v>
      </c>
      <c r="N9981">
        <v>19</v>
      </c>
      <c r="O9981">
        <v>14</v>
      </c>
      <c r="P9981">
        <v>3916</v>
      </c>
      <c r="Q9981">
        <v>98800</v>
      </c>
    </row>
    <row r="9982" spans="1:17" x14ac:dyDescent="0.25">
      <c r="A9982" t="s">
        <v>15</v>
      </c>
      <c r="B9982" s="1" t="s">
        <v>1017</v>
      </c>
      <c r="C9982">
        <v>2015</v>
      </c>
      <c r="D9982" s="15">
        <f>DATE(cars[[#This Row],[year_1]],1,1)</f>
        <v>42005</v>
      </c>
      <c r="E9982" t="s">
        <v>17</v>
      </c>
      <c r="F9982" s="4">
        <v>567</v>
      </c>
      <c r="G9982">
        <v>8</v>
      </c>
      <c r="H9982" t="s">
        <v>33</v>
      </c>
      <c r="I9982" t="s">
        <v>34</v>
      </c>
      <c r="J9982">
        <v>4</v>
      </c>
      <c r="K9982" t="s">
        <v>513</v>
      </c>
      <c r="L9982" t="s">
        <v>31</v>
      </c>
      <c r="M9982" t="s">
        <v>90</v>
      </c>
      <c r="N9982">
        <v>19</v>
      </c>
      <c r="O9982">
        <v>14</v>
      </c>
      <c r="P9982">
        <v>3916</v>
      </c>
      <c r="Q9982">
        <v>102100</v>
      </c>
    </row>
    <row r="9983" spans="1:17" x14ac:dyDescent="0.25">
      <c r="A9983" t="s">
        <v>15</v>
      </c>
      <c r="B9983" s="1" t="s">
        <v>1017</v>
      </c>
      <c r="C9983">
        <v>2016</v>
      </c>
      <c r="D9983" s="15">
        <f>DATE(cars[[#This Row],[year_1]],1,1)</f>
        <v>42370</v>
      </c>
      <c r="E9983" t="s">
        <v>17</v>
      </c>
      <c r="F9983" s="4">
        <v>567</v>
      </c>
      <c r="G9983">
        <v>8</v>
      </c>
      <c r="H9983" t="s">
        <v>33</v>
      </c>
      <c r="I9983" t="s">
        <v>34</v>
      </c>
      <c r="J9983">
        <v>4</v>
      </c>
      <c r="K9983" t="s">
        <v>513</v>
      </c>
      <c r="L9983" t="s">
        <v>31</v>
      </c>
      <c r="M9983" t="s">
        <v>90</v>
      </c>
      <c r="N9983">
        <v>19</v>
      </c>
      <c r="O9983">
        <v>14</v>
      </c>
      <c r="P9983">
        <v>3916</v>
      </c>
      <c r="Q9983">
        <v>102200</v>
      </c>
    </row>
    <row r="9984" spans="1:17" x14ac:dyDescent="0.25">
      <c r="A9984" t="s">
        <v>15</v>
      </c>
      <c r="B9984" s="1" t="s">
        <v>1017</v>
      </c>
      <c r="C9984">
        <v>2017</v>
      </c>
      <c r="D9984" s="15">
        <f>DATE(cars[[#This Row],[year_1]],1,1)</f>
        <v>42736</v>
      </c>
      <c r="E9984" t="s">
        <v>17</v>
      </c>
      <c r="F9984" s="4">
        <v>567</v>
      </c>
      <c r="G9984">
        <v>8</v>
      </c>
      <c r="H9984" t="s">
        <v>33</v>
      </c>
      <c r="I9984" t="s">
        <v>34</v>
      </c>
      <c r="J9984">
        <v>4</v>
      </c>
      <c r="K9984" t="s">
        <v>513</v>
      </c>
      <c r="L9984" t="s">
        <v>31</v>
      </c>
      <c r="M9984" t="s">
        <v>90</v>
      </c>
      <c r="N9984">
        <v>19</v>
      </c>
      <c r="O9984">
        <v>14</v>
      </c>
      <c r="P9984">
        <v>3916</v>
      </c>
      <c r="Q9984">
        <v>102200</v>
      </c>
    </row>
    <row r="9985" spans="1:17" x14ac:dyDescent="0.25">
      <c r="A9985" t="s">
        <v>201</v>
      </c>
      <c r="B9985" s="1" t="s">
        <v>507</v>
      </c>
      <c r="C9985">
        <v>2014</v>
      </c>
      <c r="D9985" s="15">
        <f>DATE(cars[[#This Row],[year_1]],1,1)</f>
        <v>41640</v>
      </c>
      <c r="E9985" t="s">
        <v>17</v>
      </c>
      <c r="F9985" s="4">
        <v>570</v>
      </c>
      <c r="G9985">
        <v>10</v>
      </c>
      <c r="H9985" t="s">
        <v>77</v>
      </c>
      <c r="I9985" t="s">
        <v>34</v>
      </c>
      <c r="J9985">
        <v>2</v>
      </c>
      <c r="K9985" t="s">
        <v>78</v>
      </c>
      <c r="L9985" t="s">
        <v>21</v>
      </c>
      <c r="M9985" t="s">
        <v>25</v>
      </c>
      <c r="N9985">
        <v>20</v>
      </c>
      <c r="O9985">
        <v>14</v>
      </c>
      <c r="P9985">
        <v>1158</v>
      </c>
      <c r="Q9985">
        <v>251600</v>
      </c>
    </row>
    <row r="9986" spans="1:17" x14ac:dyDescent="0.25">
      <c r="A9986" t="s">
        <v>119</v>
      </c>
      <c r="B9986" s="1" t="s">
        <v>268</v>
      </c>
      <c r="C9986">
        <v>2016</v>
      </c>
      <c r="D9986" s="15">
        <f>DATE(cars[[#This Row],[year_1]],1,1)</f>
        <v>42370</v>
      </c>
      <c r="E9986" t="s">
        <v>17</v>
      </c>
      <c r="F9986" s="4">
        <v>570</v>
      </c>
      <c r="G9986">
        <v>8</v>
      </c>
      <c r="H9986" t="s">
        <v>33</v>
      </c>
      <c r="I9986" t="s">
        <v>34</v>
      </c>
      <c r="J9986">
        <v>4</v>
      </c>
      <c r="K9986" t="s">
        <v>270</v>
      </c>
      <c r="L9986" t="s">
        <v>31</v>
      </c>
      <c r="M9986" t="s">
        <v>90</v>
      </c>
      <c r="N9986">
        <v>21</v>
      </c>
      <c r="O9986">
        <v>14</v>
      </c>
      <c r="P9986">
        <v>1715</v>
      </c>
      <c r="Q9986">
        <v>157300</v>
      </c>
    </row>
    <row r="9987" spans="1:17" x14ac:dyDescent="0.25">
      <c r="A9987" t="s">
        <v>119</v>
      </c>
      <c r="B9987" s="1" t="s">
        <v>268</v>
      </c>
      <c r="C9987">
        <v>2017</v>
      </c>
      <c r="D9987" s="15">
        <f>DATE(cars[[#This Row],[year_1]],1,1)</f>
        <v>42736</v>
      </c>
      <c r="E9987" t="s">
        <v>17</v>
      </c>
      <c r="F9987" s="4">
        <v>570</v>
      </c>
      <c r="G9987">
        <v>8</v>
      </c>
      <c r="H9987" t="s">
        <v>33</v>
      </c>
      <c r="I9987" t="s">
        <v>34</v>
      </c>
      <c r="J9987">
        <v>4</v>
      </c>
      <c r="K9987" t="s">
        <v>270</v>
      </c>
      <c r="L9987" t="s">
        <v>31</v>
      </c>
      <c r="M9987" t="s">
        <v>90</v>
      </c>
      <c r="N9987">
        <v>21</v>
      </c>
      <c r="O9987">
        <v>14</v>
      </c>
      <c r="P9987">
        <v>1715</v>
      </c>
      <c r="Q9987">
        <v>159600</v>
      </c>
    </row>
    <row r="9988" spans="1:17" x14ac:dyDescent="0.25">
      <c r="A9988" t="s">
        <v>40</v>
      </c>
      <c r="B9988" s="1" t="s">
        <v>516</v>
      </c>
      <c r="C9988">
        <v>2016</v>
      </c>
      <c r="D9988" s="15">
        <f>DATE(cars[[#This Row],[year_1]],1,1)</f>
        <v>42370</v>
      </c>
      <c r="E9988" t="s">
        <v>17</v>
      </c>
      <c r="F9988" s="4">
        <v>577</v>
      </c>
      <c r="G9988">
        <v>8</v>
      </c>
      <c r="H9988" t="s">
        <v>33</v>
      </c>
      <c r="I9988" t="s">
        <v>34</v>
      </c>
      <c r="J9988">
        <v>4</v>
      </c>
      <c r="K9988" t="s">
        <v>513</v>
      </c>
      <c r="L9988" t="s">
        <v>31</v>
      </c>
      <c r="M9988" t="s">
        <v>90</v>
      </c>
      <c r="N9988">
        <v>18</v>
      </c>
      <c r="O9988">
        <v>14</v>
      </c>
      <c r="P9988">
        <v>617</v>
      </c>
      <c r="Q9988">
        <v>109300</v>
      </c>
    </row>
    <row r="9989" spans="1:17" x14ac:dyDescent="0.25">
      <c r="A9989" t="s">
        <v>40</v>
      </c>
      <c r="B9989" s="1" t="s">
        <v>516</v>
      </c>
      <c r="C9989">
        <v>2017</v>
      </c>
      <c r="D9989" s="15">
        <f>DATE(cars[[#This Row],[year_1]],1,1)</f>
        <v>42736</v>
      </c>
      <c r="E9989" t="s">
        <v>17</v>
      </c>
      <c r="F9989" s="4">
        <v>577</v>
      </c>
      <c r="G9989">
        <v>8</v>
      </c>
      <c r="H9989" t="s">
        <v>33</v>
      </c>
      <c r="I9989" t="s">
        <v>34</v>
      </c>
      <c r="J9989">
        <v>4</v>
      </c>
      <c r="K9989" t="s">
        <v>513</v>
      </c>
      <c r="L9989" t="s">
        <v>31</v>
      </c>
      <c r="M9989" t="s">
        <v>90</v>
      </c>
      <c r="N9989">
        <v>18</v>
      </c>
      <c r="O9989">
        <v>14</v>
      </c>
      <c r="P9989">
        <v>617</v>
      </c>
      <c r="Q9989">
        <v>110650</v>
      </c>
    </row>
    <row r="9990" spans="1:17" x14ac:dyDescent="0.25">
      <c r="A9990" t="s">
        <v>40</v>
      </c>
      <c r="B9990" s="1" t="s">
        <v>832</v>
      </c>
      <c r="C9990">
        <v>2017</v>
      </c>
      <c r="D9990" s="15">
        <f>DATE(cars[[#This Row],[year_1]],1,1)</f>
        <v>42736</v>
      </c>
      <c r="E9990" t="s">
        <v>17</v>
      </c>
      <c r="F9990" s="4">
        <v>577</v>
      </c>
      <c r="G9990">
        <v>8</v>
      </c>
      <c r="H9990" t="s">
        <v>33</v>
      </c>
      <c r="I9990" t="s">
        <v>34</v>
      </c>
      <c r="J9990">
        <v>2</v>
      </c>
      <c r="K9990" t="s">
        <v>20</v>
      </c>
      <c r="L9990" t="s">
        <v>63</v>
      </c>
      <c r="M9990" t="s">
        <v>25</v>
      </c>
      <c r="N9990">
        <v>22</v>
      </c>
      <c r="O9990">
        <v>14</v>
      </c>
      <c r="P9990">
        <v>617</v>
      </c>
      <c r="Q9990">
        <v>176400</v>
      </c>
    </row>
    <row r="9991" spans="1:17" x14ac:dyDescent="0.25">
      <c r="A9991" t="s">
        <v>186</v>
      </c>
      <c r="B9991" s="1" t="s">
        <v>255</v>
      </c>
      <c r="C9991">
        <v>2015</v>
      </c>
      <c r="D9991" s="15">
        <f>DATE(cars[[#This Row],[year_1]],1,1)</f>
        <v>42005</v>
      </c>
      <c r="E9991" t="s">
        <v>17</v>
      </c>
      <c r="F9991" s="4">
        <v>580</v>
      </c>
      <c r="G9991">
        <v>8</v>
      </c>
      <c r="H9991" t="s">
        <v>18</v>
      </c>
      <c r="I9991" t="s">
        <v>19</v>
      </c>
      <c r="J9991">
        <v>2</v>
      </c>
      <c r="K9991" t="s">
        <v>74</v>
      </c>
      <c r="L9991" t="s">
        <v>31</v>
      </c>
      <c r="M9991" t="s">
        <v>22</v>
      </c>
      <c r="N9991">
        <v>19</v>
      </c>
      <c r="O9991">
        <v>14</v>
      </c>
      <c r="P9991">
        <v>1385</v>
      </c>
      <c r="Q9991">
        <v>55505</v>
      </c>
    </row>
    <row r="9992" spans="1:17" x14ac:dyDescent="0.25">
      <c r="A9992" t="s">
        <v>186</v>
      </c>
      <c r="B9992" s="1" t="s">
        <v>255</v>
      </c>
      <c r="C9992">
        <v>2015</v>
      </c>
      <c r="D9992" s="15">
        <f>DATE(cars[[#This Row],[year_1]],1,1)</f>
        <v>42005</v>
      </c>
      <c r="E9992" t="s">
        <v>17</v>
      </c>
      <c r="F9992" s="4">
        <v>580</v>
      </c>
      <c r="G9992">
        <v>8</v>
      </c>
      <c r="H9992" t="s">
        <v>18</v>
      </c>
      <c r="I9992" t="s">
        <v>19</v>
      </c>
      <c r="J9992">
        <v>2</v>
      </c>
      <c r="K9992" t="s">
        <v>74</v>
      </c>
      <c r="L9992" t="s">
        <v>31</v>
      </c>
      <c r="M9992" t="s">
        <v>25</v>
      </c>
      <c r="N9992">
        <v>19</v>
      </c>
      <c r="O9992">
        <v>14</v>
      </c>
      <c r="P9992">
        <v>1385</v>
      </c>
      <c r="Q9992">
        <v>60705</v>
      </c>
    </row>
    <row r="9993" spans="1:17" x14ac:dyDescent="0.25">
      <c r="A9993" t="s">
        <v>201</v>
      </c>
      <c r="B9993" s="1" t="s">
        <v>558</v>
      </c>
      <c r="C9993">
        <v>2016</v>
      </c>
      <c r="D9993" s="15">
        <f>DATE(cars[[#This Row],[year_1]],1,1)</f>
        <v>42370</v>
      </c>
      <c r="E9993" t="s">
        <v>17</v>
      </c>
      <c r="F9993" s="4">
        <v>580</v>
      </c>
      <c r="G9993">
        <v>10</v>
      </c>
      <c r="H9993" t="s">
        <v>77</v>
      </c>
      <c r="I9993" t="s">
        <v>19</v>
      </c>
      <c r="J9993">
        <v>2</v>
      </c>
      <c r="K9993" t="s">
        <v>76</v>
      </c>
      <c r="L9993" t="s">
        <v>21</v>
      </c>
      <c r="M9993" t="s">
        <v>22</v>
      </c>
      <c r="N9993">
        <v>21</v>
      </c>
      <c r="O9993">
        <v>14</v>
      </c>
      <c r="P9993">
        <v>1158</v>
      </c>
      <c r="Q9993">
        <v>199800</v>
      </c>
    </row>
    <row r="9994" spans="1:17" x14ac:dyDescent="0.25">
      <c r="A9994" t="s">
        <v>28</v>
      </c>
      <c r="B9994" s="1" t="s">
        <v>771</v>
      </c>
      <c r="C9994">
        <v>2017</v>
      </c>
      <c r="D9994" s="15">
        <f>DATE(cars[[#This Row],[year_1]],1,1)</f>
        <v>42736</v>
      </c>
      <c r="E9994" t="s">
        <v>17</v>
      </c>
      <c r="F9994" s="4">
        <v>610</v>
      </c>
      <c r="G9994">
        <v>10</v>
      </c>
      <c r="H9994" t="s">
        <v>77</v>
      </c>
      <c r="I9994" t="s">
        <v>34</v>
      </c>
      <c r="J9994">
        <v>2</v>
      </c>
      <c r="K9994" t="s">
        <v>26</v>
      </c>
      <c r="L9994" t="s">
        <v>21</v>
      </c>
      <c r="M9994" t="s">
        <v>22</v>
      </c>
      <c r="N9994">
        <v>22</v>
      </c>
      <c r="O9994">
        <v>14</v>
      </c>
      <c r="P9994">
        <v>3105</v>
      </c>
      <c r="Q9994">
        <v>189900</v>
      </c>
    </row>
    <row r="9995" spans="1:17" x14ac:dyDescent="0.25">
      <c r="A9995" t="s">
        <v>201</v>
      </c>
      <c r="B9995" s="1" t="s">
        <v>558</v>
      </c>
      <c r="C9995">
        <v>2015</v>
      </c>
      <c r="D9995" s="15">
        <f>DATE(cars[[#This Row],[year_1]],1,1)</f>
        <v>42005</v>
      </c>
      <c r="E9995" t="s">
        <v>17</v>
      </c>
      <c r="F9995" s="4">
        <v>610</v>
      </c>
      <c r="G9995">
        <v>10</v>
      </c>
      <c r="H9995" t="s">
        <v>77</v>
      </c>
      <c r="I9995" t="s">
        <v>34</v>
      </c>
      <c r="J9995">
        <v>2</v>
      </c>
      <c r="K9995" t="s">
        <v>76</v>
      </c>
      <c r="L9995" t="s">
        <v>21</v>
      </c>
      <c r="M9995" t="s">
        <v>22</v>
      </c>
      <c r="N9995">
        <v>20</v>
      </c>
      <c r="O9995">
        <v>14</v>
      </c>
      <c r="P9995">
        <v>1158</v>
      </c>
      <c r="Q9995">
        <v>237250</v>
      </c>
    </row>
    <row r="9996" spans="1:17" x14ac:dyDescent="0.25">
      <c r="A9996" t="s">
        <v>201</v>
      </c>
      <c r="B9996" s="1" t="s">
        <v>558</v>
      </c>
      <c r="C9996">
        <v>2016</v>
      </c>
      <c r="D9996" s="15">
        <f>DATE(cars[[#This Row],[year_1]],1,1)</f>
        <v>42370</v>
      </c>
      <c r="E9996" t="s">
        <v>17</v>
      </c>
      <c r="F9996" s="4">
        <v>610</v>
      </c>
      <c r="G9996">
        <v>10</v>
      </c>
      <c r="H9996" t="s">
        <v>77</v>
      </c>
      <c r="I9996" t="s">
        <v>34</v>
      </c>
      <c r="J9996">
        <v>2</v>
      </c>
      <c r="K9996" t="s">
        <v>76</v>
      </c>
      <c r="L9996" t="s">
        <v>21</v>
      </c>
      <c r="M9996" t="s">
        <v>22</v>
      </c>
      <c r="N9996">
        <v>21</v>
      </c>
      <c r="O9996">
        <v>14</v>
      </c>
      <c r="P9996">
        <v>1158</v>
      </c>
      <c r="Q9996">
        <v>238500</v>
      </c>
    </row>
    <row r="9997" spans="1:17" x14ac:dyDescent="0.25">
      <c r="A9997" t="s">
        <v>201</v>
      </c>
      <c r="B9997" s="1" t="s">
        <v>558</v>
      </c>
      <c r="C9997">
        <v>2016</v>
      </c>
      <c r="D9997" s="15">
        <f>DATE(cars[[#This Row],[year_1]],1,1)</f>
        <v>42370</v>
      </c>
      <c r="E9997" t="s">
        <v>17</v>
      </c>
      <c r="F9997" s="4">
        <v>610</v>
      </c>
      <c r="G9997">
        <v>10</v>
      </c>
      <c r="H9997" t="s">
        <v>77</v>
      </c>
      <c r="I9997" t="s">
        <v>34</v>
      </c>
      <c r="J9997">
        <v>2</v>
      </c>
      <c r="K9997" t="s">
        <v>76</v>
      </c>
      <c r="L9997" t="s">
        <v>21</v>
      </c>
      <c r="M9997" t="s">
        <v>25</v>
      </c>
      <c r="N9997">
        <v>20</v>
      </c>
      <c r="O9997">
        <v>14</v>
      </c>
      <c r="P9997">
        <v>1158</v>
      </c>
      <c r="Q9997">
        <v>262350</v>
      </c>
    </row>
    <row r="9998" spans="1:17" x14ac:dyDescent="0.25">
      <c r="A9998" t="s">
        <v>40</v>
      </c>
      <c r="B9998" s="1" t="s">
        <v>832</v>
      </c>
      <c r="C9998">
        <v>2017</v>
      </c>
      <c r="D9998" s="15">
        <f>DATE(cars[[#This Row],[year_1]],1,1)</f>
        <v>42736</v>
      </c>
      <c r="E9998" t="s">
        <v>17</v>
      </c>
      <c r="F9998" s="4">
        <v>621</v>
      </c>
      <c r="G9998">
        <v>12</v>
      </c>
      <c r="H9998" t="s">
        <v>33</v>
      </c>
      <c r="I9998" t="s">
        <v>19</v>
      </c>
      <c r="J9998">
        <v>2</v>
      </c>
      <c r="K9998" t="s">
        <v>20</v>
      </c>
      <c r="L9998" t="s">
        <v>63</v>
      </c>
      <c r="M9998" t="s">
        <v>25</v>
      </c>
      <c r="N9998">
        <v>21</v>
      </c>
      <c r="O9998">
        <v>14</v>
      </c>
      <c r="P9998">
        <v>617</v>
      </c>
      <c r="Q9998">
        <v>247900</v>
      </c>
    </row>
    <row r="9999" spans="1:17" x14ac:dyDescent="0.25">
      <c r="A9999" t="s">
        <v>40</v>
      </c>
      <c r="B9999" s="1" t="s">
        <v>882</v>
      </c>
      <c r="C9999">
        <v>2015</v>
      </c>
      <c r="D9999" s="15">
        <f>DATE(cars[[#This Row],[year_1]],1,1)</f>
        <v>42005</v>
      </c>
      <c r="E9999" t="s">
        <v>17</v>
      </c>
      <c r="F9999" s="4">
        <v>621</v>
      </c>
      <c r="G9999">
        <v>12</v>
      </c>
      <c r="H9999" t="s">
        <v>33</v>
      </c>
      <c r="I9999" t="s">
        <v>19</v>
      </c>
      <c r="J9999">
        <v>2</v>
      </c>
      <c r="K9999" t="s">
        <v>20</v>
      </c>
      <c r="L9999" t="s">
        <v>21</v>
      </c>
      <c r="M9999" t="s">
        <v>25</v>
      </c>
      <c r="N9999">
        <v>21</v>
      </c>
      <c r="O9999">
        <v>14</v>
      </c>
      <c r="P9999">
        <v>617</v>
      </c>
      <c r="Q9999">
        <v>214500</v>
      </c>
    </row>
    <row r="10000" spans="1:17" x14ac:dyDescent="0.25">
      <c r="A10000" t="s">
        <v>40</v>
      </c>
      <c r="B10000" s="1" t="s">
        <v>882</v>
      </c>
      <c r="C10000">
        <v>2016</v>
      </c>
      <c r="D10000" s="15">
        <f>DATE(cars[[#This Row],[year_1]],1,1)</f>
        <v>42370</v>
      </c>
      <c r="E10000" t="s">
        <v>17</v>
      </c>
      <c r="F10000" s="4">
        <v>621</v>
      </c>
      <c r="G10000">
        <v>12</v>
      </c>
      <c r="H10000" t="s">
        <v>33</v>
      </c>
      <c r="I10000" t="s">
        <v>19</v>
      </c>
      <c r="J10000">
        <v>2</v>
      </c>
      <c r="K10000" t="s">
        <v>20</v>
      </c>
      <c r="L10000" t="s">
        <v>21</v>
      </c>
      <c r="M10000" t="s">
        <v>25</v>
      </c>
      <c r="N10000">
        <v>21</v>
      </c>
      <c r="O10000">
        <v>14</v>
      </c>
      <c r="P10000">
        <v>617</v>
      </c>
      <c r="Q10000">
        <v>217550</v>
      </c>
    </row>
    <row r="10001" spans="1:17" x14ac:dyDescent="0.25">
      <c r="A10001" t="s">
        <v>40</v>
      </c>
      <c r="B10001" s="1" t="s">
        <v>882</v>
      </c>
      <c r="C10001">
        <v>2017</v>
      </c>
      <c r="D10001" s="15">
        <f>DATE(cars[[#This Row],[year_1]],1,1)</f>
        <v>42736</v>
      </c>
      <c r="E10001" t="s">
        <v>17</v>
      </c>
      <c r="F10001" s="4">
        <v>621</v>
      </c>
      <c r="G10001">
        <v>12</v>
      </c>
      <c r="H10001" t="s">
        <v>33</v>
      </c>
      <c r="I10001" t="s">
        <v>19</v>
      </c>
      <c r="J10001">
        <v>2</v>
      </c>
      <c r="K10001" t="s">
        <v>20</v>
      </c>
      <c r="L10001" t="s">
        <v>21</v>
      </c>
      <c r="M10001" t="s">
        <v>25</v>
      </c>
      <c r="N10001">
        <v>21</v>
      </c>
      <c r="O10001">
        <v>14</v>
      </c>
      <c r="P10001">
        <v>617</v>
      </c>
      <c r="Q10001">
        <v>219850</v>
      </c>
    </row>
    <row r="10002" spans="1:17" x14ac:dyDescent="0.25">
      <c r="A10002" t="s">
        <v>167</v>
      </c>
      <c r="B10002" s="1" t="s">
        <v>345</v>
      </c>
      <c r="C10002">
        <v>2016</v>
      </c>
      <c r="D10002" s="15">
        <f>DATE(cars[[#This Row],[year_1]],1,1)</f>
        <v>42370</v>
      </c>
      <c r="E10002" t="s">
        <v>17</v>
      </c>
      <c r="F10002" s="4">
        <v>640</v>
      </c>
      <c r="G10002">
        <v>8</v>
      </c>
      <c r="H10002" t="s">
        <v>33</v>
      </c>
      <c r="I10002" t="s">
        <v>19</v>
      </c>
      <c r="J10002">
        <v>4</v>
      </c>
      <c r="K10002" t="s">
        <v>20</v>
      </c>
      <c r="L10002" t="s">
        <v>63</v>
      </c>
      <c r="M10002" t="s">
        <v>32</v>
      </c>
      <c r="N10002">
        <v>21</v>
      </c>
      <c r="O10002">
        <v>14</v>
      </c>
      <c r="P10002">
        <v>1624</v>
      </c>
      <c r="Q10002">
        <v>83995</v>
      </c>
    </row>
    <row r="10003" spans="1:17" x14ac:dyDescent="0.25">
      <c r="A10003" t="s">
        <v>167</v>
      </c>
      <c r="B10003" s="1" t="s">
        <v>345</v>
      </c>
      <c r="C10003">
        <v>2017</v>
      </c>
      <c r="D10003" s="15">
        <f>DATE(cars[[#This Row],[year_1]],1,1)</f>
        <v>42736</v>
      </c>
      <c r="E10003" t="s">
        <v>17</v>
      </c>
      <c r="F10003" s="4">
        <v>640</v>
      </c>
      <c r="G10003">
        <v>8</v>
      </c>
      <c r="H10003" t="s">
        <v>33</v>
      </c>
      <c r="I10003" t="s">
        <v>19</v>
      </c>
      <c r="J10003">
        <v>4</v>
      </c>
      <c r="K10003" t="s">
        <v>20</v>
      </c>
      <c r="L10003" t="s">
        <v>63</v>
      </c>
      <c r="M10003" t="s">
        <v>32</v>
      </c>
      <c r="N10003">
        <v>21</v>
      </c>
      <c r="O10003">
        <v>14</v>
      </c>
      <c r="P10003">
        <v>1624</v>
      </c>
      <c r="Q10003">
        <v>85995</v>
      </c>
    </row>
    <row r="10004" spans="1:17" x14ac:dyDescent="0.25">
      <c r="A10004" t="s">
        <v>186</v>
      </c>
      <c r="B10004" s="1" t="s">
        <v>255</v>
      </c>
      <c r="C10004">
        <v>2017</v>
      </c>
      <c r="D10004" s="15">
        <f>DATE(cars[[#This Row],[year_1]],1,1)</f>
        <v>42736</v>
      </c>
      <c r="E10004" t="s">
        <v>17</v>
      </c>
      <c r="F10004" s="4">
        <v>650</v>
      </c>
      <c r="G10004">
        <v>8</v>
      </c>
      <c r="H10004" t="s">
        <v>18</v>
      </c>
      <c r="I10004" t="s">
        <v>19</v>
      </c>
      <c r="J10004">
        <v>2</v>
      </c>
      <c r="K10004" t="s">
        <v>74</v>
      </c>
      <c r="L10004" t="s">
        <v>31</v>
      </c>
      <c r="M10004" t="s">
        <v>22</v>
      </c>
      <c r="N10004">
        <v>20</v>
      </c>
      <c r="O10004">
        <v>14</v>
      </c>
      <c r="P10004">
        <v>1385</v>
      </c>
      <c r="Q10004">
        <v>61140</v>
      </c>
    </row>
    <row r="10005" spans="1:17" x14ac:dyDescent="0.25">
      <c r="A10005" t="s">
        <v>186</v>
      </c>
      <c r="B10005" s="1" t="s">
        <v>255</v>
      </c>
      <c r="C10005">
        <v>2017</v>
      </c>
      <c r="D10005" s="15">
        <f>DATE(cars[[#This Row],[year_1]],1,1)</f>
        <v>42736</v>
      </c>
      <c r="E10005" t="s">
        <v>17</v>
      </c>
      <c r="F10005" s="4">
        <v>650</v>
      </c>
      <c r="G10005">
        <v>8</v>
      </c>
      <c r="H10005" t="s">
        <v>18</v>
      </c>
      <c r="I10005" t="s">
        <v>19</v>
      </c>
      <c r="J10005">
        <v>2</v>
      </c>
      <c r="K10005" t="s">
        <v>74</v>
      </c>
      <c r="L10005" t="s">
        <v>31</v>
      </c>
      <c r="M10005" t="s">
        <v>25</v>
      </c>
      <c r="N10005">
        <v>20</v>
      </c>
      <c r="O10005">
        <v>14</v>
      </c>
      <c r="P10005">
        <v>1385</v>
      </c>
      <c r="Q10005">
        <v>67140</v>
      </c>
    </row>
    <row r="10006" spans="1:17" x14ac:dyDescent="0.25">
      <c r="A10006" t="s">
        <v>163</v>
      </c>
      <c r="B10006" s="1" t="s">
        <v>164</v>
      </c>
      <c r="C10006">
        <v>1997</v>
      </c>
      <c r="D10006" s="15">
        <f>DATE(cars[[#This Row],[year_1]],1,1)</f>
        <v>35431</v>
      </c>
      <c r="E10006" t="s">
        <v>29</v>
      </c>
      <c r="F10006" s="4">
        <v>152</v>
      </c>
      <c r="G10006">
        <v>6</v>
      </c>
      <c r="H10006" t="s">
        <v>33</v>
      </c>
      <c r="I10006" t="s">
        <v>34</v>
      </c>
      <c r="J10006">
        <v>3</v>
      </c>
      <c r="K10006" t="s">
        <v>49</v>
      </c>
      <c r="L10006" t="s">
        <v>63</v>
      </c>
      <c r="M10006" t="s">
        <v>110</v>
      </c>
      <c r="N10006">
        <v>17</v>
      </c>
      <c r="O10006">
        <v>13</v>
      </c>
      <c r="P10006">
        <v>5657</v>
      </c>
      <c r="Q10006">
        <v>2000</v>
      </c>
    </row>
    <row r="10007" spans="1:17" x14ac:dyDescent="0.25">
      <c r="A10007" t="s">
        <v>163</v>
      </c>
      <c r="B10007" s="1" t="s">
        <v>164</v>
      </c>
      <c r="C10007">
        <v>1996</v>
      </c>
      <c r="D10007" s="15">
        <f>DATE(cars[[#This Row],[year_1]],1,1)</f>
        <v>35065</v>
      </c>
      <c r="E10007" t="s">
        <v>29</v>
      </c>
      <c r="F10007" s="4">
        <v>155</v>
      </c>
      <c r="G10007">
        <v>6</v>
      </c>
      <c r="H10007" t="s">
        <v>33</v>
      </c>
      <c r="I10007" t="s">
        <v>34</v>
      </c>
      <c r="J10007">
        <v>3</v>
      </c>
      <c r="K10007" t="s">
        <v>49</v>
      </c>
      <c r="L10007" t="s">
        <v>63</v>
      </c>
      <c r="M10007" t="s">
        <v>110</v>
      </c>
      <c r="N10007">
        <v>19</v>
      </c>
      <c r="O10007">
        <v>13</v>
      </c>
      <c r="P10007">
        <v>5657</v>
      </c>
      <c r="Q10007">
        <v>2000</v>
      </c>
    </row>
    <row r="10008" spans="1:17" x14ac:dyDescent="0.25">
      <c r="A10008" t="s">
        <v>186</v>
      </c>
      <c r="B10008" s="1" t="s">
        <v>903</v>
      </c>
      <c r="C10008">
        <v>1995</v>
      </c>
      <c r="D10008" s="15">
        <f>DATE(cars[[#This Row],[year_1]],1,1)</f>
        <v>34700</v>
      </c>
      <c r="E10008" t="s">
        <v>29</v>
      </c>
      <c r="F10008" s="4">
        <v>163</v>
      </c>
      <c r="G10008">
        <v>6</v>
      </c>
      <c r="H10008" t="s">
        <v>33</v>
      </c>
      <c r="I10008" t="s">
        <v>19</v>
      </c>
      <c r="J10008">
        <v>3</v>
      </c>
      <c r="K10008" t="s">
        <v>49</v>
      </c>
      <c r="L10008" t="s">
        <v>31</v>
      </c>
      <c r="M10008" t="s">
        <v>382</v>
      </c>
      <c r="N10008">
        <v>15</v>
      </c>
      <c r="O10008">
        <v>13</v>
      </c>
      <c r="P10008">
        <v>1385</v>
      </c>
      <c r="Q10008">
        <v>2000</v>
      </c>
    </row>
    <row r="10009" spans="1:17" x14ac:dyDescent="0.25">
      <c r="A10009" t="s">
        <v>139</v>
      </c>
      <c r="B10009" s="1" t="s">
        <v>775</v>
      </c>
      <c r="C10009">
        <v>1995</v>
      </c>
      <c r="D10009" s="15">
        <f>DATE(cars[[#This Row],[year_1]],1,1)</f>
        <v>34700</v>
      </c>
      <c r="E10009" t="s">
        <v>29</v>
      </c>
      <c r="F10009" s="4">
        <v>165</v>
      </c>
      <c r="G10009">
        <v>6</v>
      </c>
      <c r="H10009" t="s">
        <v>33</v>
      </c>
      <c r="I10009" t="s">
        <v>19</v>
      </c>
      <c r="J10009">
        <v>3</v>
      </c>
      <c r="K10009" t="s">
        <v>49</v>
      </c>
      <c r="L10009" t="s">
        <v>21</v>
      </c>
      <c r="M10009" t="s">
        <v>382</v>
      </c>
      <c r="N10009">
        <v>15</v>
      </c>
      <c r="O10009">
        <v>13</v>
      </c>
      <c r="P10009">
        <v>549</v>
      </c>
      <c r="Q10009">
        <v>2000</v>
      </c>
    </row>
    <row r="10010" spans="1:17" x14ac:dyDescent="0.25">
      <c r="A10010" t="s">
        <v>139</v>
      </c>
      <c r="B10010" s="1" t="s">
        <v>987</v>
      </c>
      <c r="C10010">
        <v>1995</v>
      </c>
      <c r="D10010" s="15">
        <f>DATE(cars[[#This Row],[year_1]],1,1)</f>
        <v>34700</v>
      </c>
      <c r="E10010" t="s">
        <v>29</v>
      </c>
      <c r="F10010" s="4">
        <v>165</v>
      </c>
      <c r="G10010">
        <v>6</v>
      </c>
      <c r="H10010" t="s">
        <v>33</v>
      </c>
      <c r="I10010" t="s">
        <v>19</v>
      </c>
      <c r="J10010">
        <v>3</v>
      </c>
      <c r="K10010" t="s">
        <v>49</v>
      </c>
      <c r="L10010" t="s">
        <v>31</v>
      </c>
      <c r="M10010" t="s">
        <v>280</v>
      </c>
      <c r="N10010">
        <v>15</v>
      </c>
      <c r="O10010">
        <v>13</v>
      </c>
      <c r="P10010">
        <v>549</v>
      </c>
      <c r="Q10010">
        <v>2000</v>
      </c>
    </row>
    <row r="10011" spans="1:17" x14ac:dyDescent="0.25">
      <c r="A10011" t="s">
        <v>199</v>
      </c>
      <c r="B10011" s="1" t="s">
        <v>779</v>
      </c>
      <c r="C10011">
        <v>2001</v>
      </c>
      <c r="D10011" s="15">
        <f>DATE(cars[[#This Row],[year_1]],1,1)</f>
        <v>36892</v>
      </c>
      <c r="E10011" t="s">
        <v>29</v>
      </c>
      <c r="F10011" s="4">
        <v>175</v>
      </c>
      <c r="G10011">
        <v>6</v>
      </c>
      <c r="H10011" t="s">
        <v>33</v>
      </c>
      <c r="I10011" t="s">
        <v>19</v>
      </c>
      <c r="J10011">
        <v>3</v>
      </c>
      <c r="K10011" t="s">
        <v>49</v>
      </c>
      <c r="L10011" t="s">
        <v>31</v>
      </c>
      <c r="M10011" t="s">
        <v>280</v>
      </c>
      <c r="N10011">
        <v>15</v>
      </c>
      <c r="O10011">
        <v>13</v>
      </c>
      <c r="P10011">
        <v>1851</v>
      </c>
      <c r="Q10011">
        <v>18740</v>
      </c>
    </row>
    <row r="10012" spans="1:17" x14ac:dyDescent="0.25">
      <c r="A10012" t="s">
        <v>199</v>
      </c>
      <c r="B10012" s="1" t="s">
        <v>779</v>
      </c>
      <c r="C10012">
        <v>2001</v>
      </c>
      <c r="D10012" s="15">
        <f>DATE(cars[[#This Row],[year_1]],1,1)</f>
        <v>36892</v>
      </c>
      <c r="E10012" t="s">
        <v>29</v>
      </c>
      <c r="F10012" s="4">
        <v>175</v>
      </c>
      <c r="G10012">
        <v>6</v>
      </c>
      <c r="H10012" t="s">
        <v>33</v>
      </c>
      <c r="I10012" t="s">
        <v>19</v>
      </c>
      <c r="J10012">
        <v>3</v>
      </c>
      <c r="K10012" t="s">
        <v>49</v>
      </c>
      <c r="L10012" t="s">
        <v>21</v>
      </c>
      <c r="M10012" t="s">
        <v>280</v>
      </c>
      <c r="N10012">
        <v>15</v>
      </c>
      <c r="O10012">
        <v>13</v>
      </c>
      <c r="P10012">
        <v>1851</v>
      </c>
      <c r="Q10012">
        <v>18695</v>
      </c>
    </row>
    <row r="10013" spans="1:17" x14ac:dyDescent="0.25">
      <c r="A10013" t="s">
        <v>199</v>
      </c>
      <c r="B10013" s="1" t="s">
        <v>779</v>
      </c>
      <c r="C10013">
        <v>2001</v>
      </c>
      <c r="D10013" s="15">
        <f>DATE(cars[[#This Row],[year_1]],1,1)</f>
        <v>36892</v>
      </c>
      <c r="E10013" t="s">
        <v>29</v>
      </c>
      <c r="F10013" s="4">
        <v>175</v>
      </c>
      <c r="G10013">
        <v>6</v>
      </c>
      <c r="H10013" t="s">
        <v>33</v>
      </c>
      <c r="I10013" t="s">
        <v>19</v>
      </c>
      <c r="J10013">
        <v>3</v>
      </c>
      <c r="K10013" t="s">
        <v>49</v>
      </c>
      <c r="L10013" t="s">
        <v>63</v>
      </c>
      <c r="M10013" t="s">
        <v>280</v>
      </c>
      <c r="N10013">
        <v>15</v>
      </c>
      <c r="O10013">
        <v>13</v>
      </c>
      <c r="P10013">
        <v>1851</v>
      </c>
      <c r="Q10013">
        <v>20850</v>
      </c>
    </row>
    <row r="10014" spans="1:17" x14ac:dyDescent="0.25">
      <c r="A10014" t="s">
        <v>199</v>
      </c>
      <c r="B10014" s="1" t="s">
        <v>779</v>
      </c>
      <c r="C10014">
        <v>2002</v>
      </c>
      <c r="D10014" s="15">
        <f>DATE(cars[[#This Row],[year_1]],1,1)</f>
        <v>37257</v>
      </c>
      <c r="E10014" t="s">
        <v>29</v>
      </c>
      <c r="F10014" s="4">
        <v>175</v>
      </c>
      <c r="G10014">
        <v>6</v>
      </c>
      <c r="H10014" t="s">
        <v>33</v>
      </c>
      <c r="I10014" t="s">
        <v>19</v>
      </c>
      <c r="J10014">
        <v>3</v>
      </c>
      <c r="K10014" t="s">
        <v>49</v>
      </c>
      <c r="L10014" t="s">
        <v>63</v>
      </c>
      <c r="M10014" t="s">
        <v>280</v>
      </c>
      <c r="N10014">
        <v>15</v>
      </c>
      <c r="O10014">
        <v>13</v>
      </c>
      <c r="P10014">
        <v>1851</v>
      </c>
      <c r="Q10014">
        <v>21430</v>
      </c>
    </row>
    <row r="10015" spans="1:17" x14ac:dyDescent="0.25">
      <c r="A10015" t="s">
        <v>199</v>
      </c>
      <c r="B10015" s="1" t="s">
        <v>779</v>
      </c>
      <c r="C10015">
        <v>2002</v>
      </c>
      <c r="D10015" s="15">
        <f>DATE(cars[[#This Row],[year_1]],1,1)</f>
        <v>37257</v>
      </c>
      <c r="E10015" t="s">
        <v>29</v>
      </c>
      <c r="F10015" s="4">
        <v>175</v>
      </c>
      <c r="G10015">
        <v>6</v>
      </c>
      <c r="H10015" t="s">
        <v>33</v>
      </c>
      <c r="I10015" t="s">
        <v>19</v>
      </c>
      <c r="J10015">
        <v>3</v>
      </c>
      <c r="K10015" t="s">
        <v>49</v>
      </c>
      <c r="L10015" t="s">
        <v>21</v>
      </c>
      <c r="M10015" t="s">
        <v>280</v>
      </c>
      <c r="N10015">
        <v>15</v>
      </c>
      <c r="O10015">
        <v>13</v>
      </c>
      <c r="P10015">
        <v>1851</v>
      </c>
      <c r="Q10015">
        <v>19275</v>
      </c>
    </row>
    <row r="10016" spans="1:17" x14ac:dyDescent="0.25">
      <c r="A10016" t="s">
        <v>199</v>
      </c>
      <c r="B10016" s="1" t="s">
        <v>779</v>
      </c>
      <c r="C10016">
        <v>2002</v>
      </c>
      <c r="D10016" s="15">
        <f>DATE(cars[[#This Row],[year_1]],1,1)</f>
        <v>37257</v>
      </c>
      <c r="E10016" t="s">
        <v>29</v>
      </c>
      <c r="F10016" s="4">
        <v>175</v>
      </c>
      <c r="G10016">
        <v>6</v>
      </c>
      <c r="H10016" t="s">
        <v>33</v>
      </c>
      <c r="I10016" t="s">
        <v>19</v>
      </c>
      <c r="J10016">
        <v>3</v>
      </c>
      <c r="K10016" t="s">
        <v>49</v>
      </c>
      <c r="L10016" t="s">
        <v>31</v>
      </c>
      <c r="M10016" t="s">
        <v>280</v>
      </c>
      <c r="N10016">
        <v>15</v>
      </c>
      <c r="O10016">
        <v>13</v>
      </c>
      <c r="P10016">
        <v>1851</v>
      </c>
      <c r="Q10016">
        <v>19320</v>
      </c>
    </row>
    <row r="10017" spans="1:17" x14ac:dyDescent="0.25">
      <c r="A10017" t="s">
        <v>199</v>
      </c>
      <c r="B10017" s="1" t="s">
        <v>779</v>
      </c>
      <c r="C10017">
        <v>2003</v>
      </c>
      <c r="D10017" s="15">
        <f>DATE(cars[[#This Row],[year_1]],1,1)</f>
        <v>37622</v>
      </c>
      <c r="E10017" t="s">
        <v>29</v>
      </c>
      <c r="F10017" s="4">
        <v>175</v>
      </c>
      <c r="G10017">
        <v>6</v>
      </c>
      <c r="H10017" t="s">
        <v>33</v>
      </c>
      <c r="I10017" t="s">
        <v>19</v>
      </c>
      <c r="J10017">
        <v>3</v>
      </c>
      <c r="K10017" t="s">
        <v>49</v>
      </c>
      <c r="L10017" t="s">
        <v>63</v>
      </c>
      <c r="M10017" t="s">
        <v>280</v>
      </c>
      <c r="N10017">
        <v>15</v>
      </c>
      <c r="O10017">
        <v>13</v>
      </c>
      <c r="P10017">
        <v>1851</v>
      </c>
      <c r="Q10017">
        <v>22190</v>
      </c>
    </row>
    <row r="10018" spans="1:17" x14ac:dyDescent="0.25">
      <c r="A10018" t="s">
        <v>199</v>
      </c>
      <c r="B10018" s="1" t="s">
        <v>779</v>
      </c>
      <c r="C10018">
        <v>2003</v>
      </c>
      <c r="D10018" s="15">
        <f>DATE(cars[[#This Row],[year_1]],1,1)</f>
        <v>37622</v>
      </c>
      <c r="E10018" t="s">
        <v>29</v>
      </c>
      <c r="F10018" s="4">
        <v>175</v>
      </c>
      <c r="G10018">
        <v>6</v>
      </c>
      <c r="H10018" t="s">
        <v>33</v>
      </c>
      <c r="I10018" t="s">
        <v>19</v>
      </c>
      <c r="J10018">
        <v>3</v>
      </c>
      <c r="K10018" t="s">
        <v>49</v>
      </c>
      <c r="L10018" t="s">
        <v>21</v>
      </c>
      <c r="M10018" t="s">
        <v>280</v>
      </c>
      <c r="N10018">
        <v>15</v>
      </c>
      <c r="O10018">
        <v>13</v>
      </c>
      <c r="P10018">
        <v>1851</v>
      </c>
      <c r="Q10018">
        <v>20035</v>
      </c>
    </row>
    <row r="10019" spans="1:17" x14ac:dyDescent="0.25">
      <c r="A10019" t="s">
        <v>199</v>
      </c>
      <c r="B10019" s="1" t="s">
        <v>779</v>
      </c>
      <c r="C10019">
        <v>2003</v>
      </c>
      <c r="D10019" s="15">
        <f>DATE(cars[[#This Row],[year_1]],1,1)</f>
        <v>37622</v>
      </c>
      <c r="E10019" t="s">
        <v>29</v>
      </c>
      <c r="F10019" s="4">
        <v>175</v>
      </c>
      <c r="G10019">
        <v>6</v>
      </c>
      <c r="H10019" t="s">
        <v>33</v>
      </c>
      <c r="I10019" t="s">
        <v>19</v>
      </c>
      <c r="J10019">
        <v>3</v>
      </c>
      <c r="K10019" t="s">
        <v>49</v>
      </c>
      <c r="L10019" t="s">
        <v>31</v>
      </c>
      <c r="M10019" t="s">
        <v>280</v>
      </c>
      <c r="N10019">
        <v>15</v>
      </c>
      <c r="O10019">
        <v>13</v>
      </c>
      <c r="P10019">
        <v>1851</v>
      </c>
      <c r="Q10019">
        <v>20080</v>
      </c>
    </row>
    <row r="10020" spans="1:17" x14ac:dyDescent="0.25">
      <c r="A10020" t="s">
        <v>199</v>
      </c>
      <c r="B10020" s="1" t="s">
        <v>781</v>
      </c>
      <c r="C10020">
        <v>1998</v>
      </c>
      <c r="D10020" s="15">
        <f>DATE(cars[[#This Row],[year_1]],1,1)</f>
        <v>35796</v>
      </c>
      <c r="E10020" t="s">
        <v>29</v>
      </c>
      <c r="F10020" s="4">
        <v>175</v>
      </c>
      <c r="G10020">
        <v>6</v>
      </c>
      <c r="H10020" t="s">
        <v>33</v>
      </c>
      <c r="I10020" t="s">
        <v>19</v>
      </c>
      <c r="J10020">
        <v>3</v>
      </c>
      <c r="K10020" t="s">
        <v>49</v>
      </c>
      <c r="L10020" t="s">
        <v>31</v>
      </c>
      <c r="M10020" t="s">
        <v>280</v>
      </c>
      <c r="N10020">
        <v>16</v>
      </c>
      <c r="O10020">
        <v>13</v>
      </c>
      <c r="P10020">
        <v>1851</v>
      </c>
      <c r="Q10020">
        <v>2034</v>
      </c>
    </row>
    <row r="10021" spans="1:17" x14ac:dyDescent="0.25">
      <c r="A10021" t="s">
        <v>199</v>
      </c>
      <c r="B10021" s="1" t="s">
        <v>781</v>
      </c>
      <c r="C10021">
        <v>1998</v>
      </c>
      <c r="D10021" s="15">
        <f>DATE(cars[[#This Row],[year_1]],1,1)</f>
        <v>35796</v>
      </c>
      <c r="E10021" t="s">
        <v>29</v>
      </c>
      <c r="F10021" s="4">
        <v>175</v>
      </c>
      <c r="G10021">
        <v>6</v>
      </c>
      <c r="H10021" t="s">
        <v>33</v>
      </c>
      <c r="I10021" t="s">
        <v>19</v>
      </c>
      <c r="J10021">
        <v>3</v>
      </c>
      <c r="K10021" t="s">
        <v>49</v>
      </c>
      <c r="L10021" t="s">
        <v>21</v>
      </c>
      <c r="M10021" t="s">
        <v>280</v>
      </c>
      <c r="N10021">
        <v>16</v>
      </c>
      <c r="O10021">
        <v>13</v>
      </c>
      <c r="P10021">
        <v>1851</v>
      </c>
      <c r="Q10021">
        <v>2000</v>
      </c>
    </row>
    <row r="10022" spans="1:17" x14ac:dyDescent="0.25">
      <c r="A10022" t="s">
        <v>199</v>
      </c>
      <c r="B10022" s="1" t="s">
        <v>781</v>
      </c>
      <c r="C10022">
        <v>2000</v>
      </c>
      <c r="D10022" s="15">
        <f>DATE(cars[[#This Row],[year_1]],1,1)</f>
        <v>36526</v>
      </c>
      <c r="E10022" t="s">
        <v>29</v>
      </c>
      <c r="F10022" s="4">
        <v>175</v>
      </c>
      <c r="G10022">
        <v>6</v>
      </c>
      <c r="H10022" t="s">
        <v>33</v>
      </c>
      <c r="I10022" t="s">
        <v>19</v>
      </c>
      <c r="J10022">
        <v>3</v>
      </c>
      <c r="K10022" t="s">
        <v>49</v>
      </c>
      <c r="L10022" t="s">
        <v>31</v>
      </c>
      <c r="M10022" t="s">
        <v>280</v>
      </c>
      <c r="N10022">
        <v>16</v>
      </c>
      <c r="O10022">
        <v>13</v>
      </c>
      <c r="P10022">
        <v>1851</v>
      </c>
      <c r="Q10022">
        <v>2237</v>
      </c>
    </row>
    <row r="10023" spans="1:17" x14ac:dyDescent="0.25">
      <c r="A10023" t="s">
        <v>199</v>
      </c>
      <c r="B10023" s="1" t="s">
        <v>781</v>
      </c>
      <c r="C10023">
        <v>2000</v>
      </c>
      <c r="D10023" s="15">
        <f>DATE(cars[[#This Row],[year_1]],1,1)</f>
        <v>36526</v>
      </c>
      <c r="E10023" t="s">
        <v>29</v>
      </c>
      <c r="F10023" s="4">
        <v>175</v>
      </c>
      <c r="G10023">
        <v>6</v>
      </c>
      <c r="H10023" t="s">
        <v>33</v>
      </c>
      <c r="I10023" t="s">
        <v>19</v>
      </c>
      <c r="J10023">
        <v>3</v>
      </c>
      <c r="K10023" t="s">
        <v>49</v>
      </c>
      <c r="L10023" t="s">
        <v>63</v>
      </c>
      <c r="M10023" t="s">
        <v>280</v>
      </c>
      <c r="N10023">
        <v>16</v>
      </c>
      <c r="O10023">
        <v>13</v>
      </c>
      <c r="P10023">
        <v>1851</v>
      </c>
      <c r="Q10023">
        <v>2348</v>
      </c>
    </row>
    <row r="10024" spans="1:17" x14ac:dyDescent="0.25">
      <c r="A10024" t="s">
        <v>199</v>
      </c>
      <c r="B10024" s="1" t="s">
        <v>781</v>
      </c>
      <c r="C10024">
        <v>2000</v>
      </c>
      <c r="D10024" s="15">
        <f>DATE(cars[[#This Row],[year_1]],1,1)</f>
        <v>36526</v>
      </c>
      <c r="E10024" t="s">
        <v>29</v>
      </c>
      <c r="F10024" s="4">
        <v>175</v>
      </c>
      <c r="G10024">
        <v>6</v>
      </c>
      <c r="H10024" t="s">
        <v>33</v>
      </c>
      <c r="I10024" t="s">
        <v>19</v>
      </c>
      <c r="J10024">
        <v>3</v>
      </c>
      <c r="K10024" t="s">
        <v>49</v>
      </c>
      <c r="L10024" t="s">
        <v>21</v>
      </c>
      <c r="M10024" t="s">
        <v>280</v>
      </c>
      <c r="N10024">
        <v>16</v>
      </c>
      <c r="O10024">
        <v>13</v>
      </c>
      <c r="P10024">
        <v>1851</v>
      </c>
      <c r="Q10024">
        <v>2087</v>
      </c>
    </row>
    <row r="10025" spans="1:17" x14ac:dyDescent="0.25">
      <c r="A10025" t="s">
        <v>199</v>
      </c>
      <c r="B10025" s="1" t="s">
        <v>782</v>
      </c>
      <c r="C10025">
        <v>2000</v>
      </c>
      <c r="D10025" s="15">
        <f>DATE(cars[[#This Row],[year_1]],1,1)</f>
        <v>36526</v>
      </c>
      <c r="E10025" t="s">
        <v>29</v>
      </c>
      <c r="F10025" s="4">
        <v>175</v>
      </c>
      <c r="G10025">
        <v>6</v>
      </c>
      <c r="H10025" t="s">
        <v>33</v>
      </c>
      <c r="I10025" t="s">
        <v>19</v>
      </c>
      <c r="J10025">
        <v>3</v>
      </c>
      <c r="K10025" t="s">
        <v>49</v>
      </c>
      <c r="L10025" t="s">
        <v>21</v>
      </c>
      <c r="M10025" t="s">
        <v>382</v>
      </c>
      <c r="N10025">
        <v>15</v>
      </c>
      <c r="O10025">
        <v>13</v>
      </c>
      <c r="P10025">
        <v>1851</v>
      </c>
      <c r="Q10025">
        <v>2326</v>
      </c>
    </row>
    <row r="10026" spans="1:17" x14ac:dyDescent="0.25">
      <c r="A10026" t="s">
        <v>199</v>
      </c>
      <c r="B10026" s="1" t="s">
        <v>782</v>
      </c>
      <c r="C10026">
        <v>2002</v>
      </c>
      <c r="D10026" s="15">
        <f>DATE(cars[[#This Row],[year_1]],1,1)</f>
        <v>37257</v>
      </c>
      <c r="E10026" t="s">
        <v>29</v>
      </c>
      <c r="F10026" s="4">
        <v>175</v>
      </c>
      <c r="G10026">
        <v>6</v>
      </c>
      <c r="H10026" t="s">
        <v>33</v>
      </c>
      <c r="I10026" t="s">
        <v>19</v>
      </c>
      <c r="J10026">
        <v>3</v>
      </c>
      <c r="K10026" t="s">
        <v>49</v>
      </c>
      <c r="L10026" t="s">
        <v>21</v>
      </c>
      <c r="M10026" t="s">
        <v>382</v>
      </c>
      <c r="N10026">
        <v>15</v>
      </c>
      <c r="O10026">
        <v>13</v>
      </c>
      <c r="P10026">
        <v>1851</v>
      </c>
      <c r="Q10026">
        <v>21345</v>
      </c>
    </row>
    <row r="10027" spans="1:17" x14ac:dyDescent="0.25">
      <c r="A10027" t="s">
        <v>199</v>
      </c>
      <c r="B10027" s="1" t="s">
        <v>777</v>
      </c>
      <c r="C10027">
        <v>1992</v>
      </c>
      <c r="D10027" s="15">
        <f>DATE(cars[[#This Row],[year_1]],1,1)</f>
        <v>33604</v>
      </c>
      <c r="E10027" t="s">
        <v>29</v>
      </c>
      <c r="F10027" s="4">
        <v>180</v>
      </c>
      <c r="G10027">
        <v>6</v>
      </c>
      <c r="H10027" t="s">
        <v>18</v>
      </c>
      <c r="I10027" t="s">
        <v>19</v>
      </c>
      <c r="J10027">
        <v>2</v>
      </c>
      <c r="K10027" t="s">
        <v>49</v>
      </c>
      <c r="L10027" t="s">
        <v>63</v>
      </c>
      <c r="M10027" t="s">
        <v>213</v>
      </c>
      <c r="N10027">
        <v>17</v>
      </c>
      <c r="O10027">
        <v>13</v>
      </c>
      <c r="P10027">
        <v>1851</v>
      </c>
      <c r="Q10027">
        <v>2000</v>
      </c>
    </row>
    <row r="10028" spans="1:17" x14ac:dyDescent="0.25">
      <c r="A10028" t="s">
        <v>292</v>
      </c>
      <c r="B10028" s="1" t="s">
        <v>889</v>
      </c>
      <c r="C10028">
        <v>1997</v>
      </c>
      <c r="D10028" s="15">
        <f>DATE(cars[[#This Row],[year_1]],1,1)</f>
        <v>35431</v>
      </c>
      <c r="E10028" t="s">
        <v>29</v>
      </c>
      <c r="F10028" s="4">
        <v>190</v>
      </c>
      <c r="G10028">
        <v>6</v>
      </c>
      <c r="H10028" t="s">
        <v>33</v>
      </c>
      <c r="I10028" t="s">
        <v>91</v>
      </c>
      <c r="J10028">
        <v>4</v>
      </c>
      <c r="K10028" t="s">
        <v>27</v>
      </c>
      <c r="L10028" t="s">
        <v>31</v>
      </c>
      <c r="M10028" t="s">
        <v>90</v>
      </c>
      <c r="N10028">
        <v>17</v>
      </c>
      <c r="O10028">
        <v>13</v>
      </c>
      <c r="P10028">
        <v>204</v>
      </c>
      <c r="Q10028">
        <v>2397</v>
      </c>
    </row>
    <row r="10029" spans="1:17" x14ac:dyDescent="0.25">
      <c r="A10029" t="s">
        <v>292</v>
      </c>
      <c r="B10029" s="1" t="s">
        <v>889</v>
      </c>
      <c r="C10029">
        <v>1997</v>
      </c>
      <c r="D10029" s="15">
        <f>DATE(cars[[#This Row],[year_1]],1,1)</f>
        <v>35431</v>
      </c>
      <c r="E10029" t="s">
        <v>29</v>
      </c>
      <c r="F10029" s="4">
        <v>190</v>
      </c>
      <c r="G10029">
        <v>6</v>
      </c>
      <c r="H10029" t="s">
        <v>33</v>
      </c>
      <c r="I10029" t="s">
        <v>91</v>
      </c>
      <c r="J10029">
        <v>4</v>
      </c>
      <c r="K10029" t="s">
        <v>27</v>
      </c>
      <c r="L10029" t="s">
        <v>31</v>
      </c>
      <c r="M10029" t="s">
        <v>90</v>
      </c>
      <c r="N10029">
        <v>17</v>
      </c>
      <c r="O10029">
        <v>13</v>
      </c>
      <c r="P10029">
        <v>204</v>
      </c>
      <c r="Q10029">
        <v>2488</v>
      </c>
    </row>
    <row r="10030" spans="1:17" x14ac:dyDescent="0.25">
      <c r="A10030" t="s">
        <v>186</v>
      </c>
      <c r="B10030" s="1" t="s">
        <v>228</v>
      </c>
      <c r="C10030">
        <v>2003</v>
      </c>
      <c r="D10030" s="15">
        <f>DATE(cars[[#This Row],[year_1]],1,1)</f>
        <v>37622</v>
      </c>
      <c r="E10030" t="s">
        <v>29</v>
      </c>
      <c r="F10030" s="4">
        <v>190</v>
      </c>
      <c r="G10030">
        <v>6</v>
      </c>
      <c r="H10030" t="s">
        <v>33</v>
      </c>
      <c r="I10030" t="s">
        <v>91</v>
      </c>
      <c r="J10030">
        <v>4</v>
      </c>
      <c r="K10030" t="s">
        <v>49</v>
      </c>
      <c r="L10030" t="s">
        <v>31</v>
      </c>
      <c r="M10030" t="s">
        <v>90</v>
      </c>
      <c r="N10030">
        <v>17</v>
      </c>
      <c r="O10030">
        <v>13</v>
      </c>
      <c r="P10030">
        <v>1385</v>
      </c>
      <c r="Q10030">
        <v>26695</v>
      </c>
    </row>
    <row r="10031" spans="1:17" x14ac:dyDescent="0.25">
      <c r="A10031" t="s">
        <v>186</v>
      </c>
      <c r="B10031" s="1" t="s">
        <v>228</v>
      </c>
      <c r="C10031">
        <v>2004</v>
      </c>
      <c r="D10031" s="15">
        <f>DATE(cars[[#This Row],[year_1]],1,1)</f>
        <v>37987</v>
      </c>
      <c r="E10031" t="s">
        <v>29</v>
      </c>
      <c r="F10031" s="4">
        <v>190</v>
      </c>
      <c r="G10031">
        <v>6</v>
      </c>
      <c r="H10031" t="s">
        <v>33</v>
      </c>
      <c r="I10031" t="s">
        <v>91</v>
      </c>
      <c r="J10031">
        <v>4</v>
      </c>
      <c r="K10031" t="s">
        <v>49</v>
      </c>
      <c r="L10031" t="s">
        <v>31</v>
      </c>
      <c r="M10031" t="s">
        <v>90</v>
      </c>
      <c r="N10031">
        <v>17</v>
      </c>
      <c r="O10031">
        <v>13</v>
      </c>
      <c r="P10031">
        <v>1385</v>
      </c>
      <c r="Q10031">
        <v>27230</v>
      </c>
    </row>
    <row r="10032" spans="1:17" x14ac:dyDescent="0.25">
      <c r="A10032" t="s">
        <v>186</v>
      </c>
      <c r="B10032" s="1" t="s">
        <v>228</v>
      </c>
      <c r="C10032">
        <v>2003</v>
      </c>
      <c r="D10032" s="15">
        <f>DATE(cars[[#This Row],[year_1]],1,1)</f>
        <v>37622</v>
      </c>
      <c r="E10032" t="s">
        <v>29</v>
      </c>
      <c r="F10032" s="4">
        <v>190</v>
      </c>
      <c r="G10032">
        <v>6</v>
      </c>
      <c r="H10032" t="s">
        <v>18</v>
      </c>
      <c r="I10032" t="s">
        <v>91</v>
      </c>
      <c r="J10032">
        <v>2</v>
      </c>
      <c r="K10032" t="s">
        <v>49</v>
      </c>
      <c r="L10032" t="s">
        <v>21</v>
      </c>
      <c r="M10032" t="s">
        <v>229</v>
      </c>
      <c r="N10032">
        <v>18</v>
      </c>
      <c r="O10032">
        <v>13</v>
      </c>
      <c r="P10032">
        <v>1385</v>
      </c>
      <c r="Q10032">
        <v>23745</v>
      </c>
    </row>
    <row r="10033" spans="1:17" x14ac:dyDescent="0.25">
      <c r="A10033" t="s">
        <v>186</v>
      </c>
      <c r="B10033" s="1" t="s">
        <v>228</v>
      </c>
      <c r="C10033">
        <v>2004</v>
      </c>
      <c r="D10033" s="15">
        <f>DATE(cars[[#This Row],[year_1]],1,1)</f>
        <v>37987</v>
      </c>
      <c r="E10033" t="s">
        <v>29</v>
      </c>
      <c r="F10033" s="4">
        <v>190</v>
      </c>
      <c r="G10033">
        <v>6</v>
      </c>
      <c r="H10033" t="s">
        <v>18</v>
      </c>
      <c r="I10033" t="s">
        <v>91</v>
      </c>
      <c r="J10033">
        <v>2</v>
      </c>
      <c r="K10033" t="s">
        <v>49</v>
      </c>
      <c r="L10033" t="s">
        <v>21</v>
      </c>
      <c r="M10033" t="s">
        <v>229</v>
      </c>
      <c r="N10033">
        <v>18</v>
      </c>
      <c r="O10033">
        <v>13</v>
      </c>
      <c r="P10033">
        <v>1385</v>
      </c>
      <c r="Q10033">
        <v>24055</v>
      </c>
    </row>
    <row r="10034" spans="1:17" x14ac:dyDescent="0.25">
      <c r="A10034" t="s">
        <v>186</v>
      </c>
      <c r="B10034" s="1" t="s">
        <v>228</v>
      </c>
      <c r="C10034">
        <v>2005</v>
      </c>
      <c r="D10034" s="15">
        <f>DATE(cars[[#This Row],[year_1]],1,1)</f>
        <v>38353</v>
      </c>
      <c r="E10034" t="s">
        <v>29</v>
      </c>
      <c r="F10034" s="4">
        <v>190</v>
      </c>
      <c r="G10034">
        <v>6</v>
      </c>
      <c r="H10034" t="s">
        <v>18</v>
      </c>
      <c r="I10034" t="s">
        <v>91</v>
      </c>
      <c r="J10034">
        <v>2</v>
      </c>
      <c r="K10034" t="s">
        <v>49</v>
      </c>
      <c r="L10034" t="s">
        <v>21</v>
      </c>
      <c r="M10034" t="s">
        <v>229</v>
      </c>
      <c r="N10034">
        <v>17</v>
      </c>
      <c r="O10034">
        <v>13</v>
      </c>
      <c r="P10034">
        <v>1385</v>
      </c>
      <c r="Q10034">
        <v>24305</v>
      </c>
    </row>
    <row r="10035" spans="1:17" x14ac:dyDescent="0.25">
      <c r="A10035" t="s">
        <v>139</v>
      </c>
      <c r="B10035" s="1" t="s">
        <v>590</v>
      </c>
      <c r="C10035">
        <v>1999</v>
      </c>
      <c r="D10035" s="15">
        <f>DATE(cars[[#This Row],[year_1]],1,1)</f>
        <v>36161</v>
      </c>
      <c r="E10035" t="s">
        <v>29</v>
      </c>
      <c r="F10035" s="4">
        <v>190</v>
      </c>
      <c r="G10035">
        <v>6</v>
      </c>
      <c r="H10035" t="s">
        <v>18</v>
      </c>
      <c r="I10035" t="s">
        <v>91</v>
      </c>
      <c r="J10035">
        <v>2</v>
      </c>
      <c r="K10035" t="s">
        <v>49</v>
      </c>
      <c r="L10035" t="s">
        <v>21</v>
      </c>
      <c r="M10035" t="s">
        <v>229</v>
      </c>
      <c r="N10035">
        <v>16</v>
      </c>
      <c r="O10035">
        <v>13</v>
      </c>
      <c r="P10035">
        <v>549</v>
      </c>
      <c r="Q10035">
        <v>2347</v>
      </c>
    </row>
    <row r="10036" spans="1:17" x14ac:dyDescent="0.25">
      <c r="A10036" t="s">
        <v>139</v>
      </c>
      <c r="B10036" s="1" t="s">
        <v>590</v>
      </c>
      <c r="C10036">
        <v>2000</v>
      </c>
      <c r="D10036" s="15">
        <f>DATE(cars[[#This Row],[year_1]],1,1)</f>
        <v>36526</v>
      </c>
      <c r="E10036" t="s">
        <v>29</v>
      </c>
      <c r="F10036" s="4">
        <v>190</v>
      </c>
      <c r="G10036">
        <v>6</v>
      </c>
      <c r="H10036" t="s">
        <v>18</v>
      </c>
      <c r="I10036" t="s">
        <v>91</v>
      </c>
      <c r="J10036">
        <v>2</v>
      </c>
      <c r="K10036" t="s">
        <v>49</v>
      </c>
      <c r="L10036" t="s">
        <v>21</v>
      </c>
      <c r="M10036" t="s">
        <v>229</v>
      </c>
      <c r="N10036">
        <v>16</v>
      </c>
      <c r="O10036">
        <v>13</v>
      </c>
      <c r="P10036">
        <v>549</v>
      </c>
      <c r="Q10036">
        <v>2463</v>
      </c>
    </row>
    <row r="10037" spans="1:17" x14ac:dyDescent="0.25">
      <c r="A10037" t="s">
        <v>139</v>
      </c>
      <c r="B10037" s="1" t="s">
        <v>590</v>
      </c>
      <c r="C10037">
        <v>2001</v>
      </c>
      <c r="D10037" s="15">
        <f>DATE(cars[[#This Row],[year_1]],1,1)</f>
        <v>36892</v>
      </c>
      <c r="E10037" t="s">
        <v>29</v>
      </c>
      <c r="F10037" s="4">
        <v>190</v>
      </c>
      <c r="G10037">
        <v>6</v>
      </c>
      <c r="H10037" t="s">
        <v>18</v>
      </c>
      <c r="I10037" t="s">
        <v>91</v>
      </c>
      <c r="J10037">
        <v>2</v>
      </c>
      <c r="K10037" t="s">
        <v>49</v>
      </c>
      <c r="L10037" t="s">
        <v>21</v>
      </c>
      <c r="M10037" t="s">
        <v>229</v>
      </c>
      <c r="N10037">
        <v>16</v>
      </c>
      <c r="O10037">
        <v>13</v>
      </c>
      <c r="P10037">
        <v>549</v>
      </c>
      <c r="Q10037">
        <v>22270</v>
      </c>
    </row>
    <row r="10038" spans="1:17" x14ac:dyDescent="0.25">
      <c r="A10038" t="s">
        <v>163</v>
      </c>
      <c r="B10038" s="1" t="s">
        <v>237</v>
      </c>
      <c r="C10038">
        <v>1996</v>
      </c>
      <c r="D10038" s="15">
        <f>DATE(cars[[#This Row],[year_1]],1,1)</f>
        <v>35065</v>
      </c>
      <c r="E10038" t="s">
        <v>29</v>
      </c>
      <c r="F10038" s="4">
        <v>199</v>
      </c>
      <c r="G10038">
        <v>8</v>
      </c>
      <c r="H10038" t="s">
        <v>18</v>
      </c>
      <c r="I10038" t="s">
        <v>91</v>
      </c>
      <c r="J10038">
        <v>2</v>
      </c>
      <c r="K10038" t="s">
        <v>49</v>
      </c>
      <c r="L10038" t="s">
        <v>31</v>
      </c>
      <c r="M10038" t="s">
        <v>229</v>
      </c>
      <c r="N10038">
        <v>16</v>
      </c>
      <c r="O10038">
        <v>13</v>
      </c>
      <c r="P10038">
        <v>5657</v>
      </c>
      <c r="Q10038">
        <v>2774</v>
      </c>
    </row>
    <row r="10039" spans="1:17" x14ac:dyDescent="0.25">
      <c r="A10039" t="s">
        <v>163</v>
      </c>
      <c r="B10039" s="1" t="s">
        <v>237</v>
      </c>
      <c r="C10039">
        <v>1996</v>
      </c>
      <c r="D10039" s="15">
        <f>DATE(cars[[#This Row],[year_1]],1,1)</f>
        <v>35065</v>
      </c>
      <c r="E10039" t="s">
        <v>29</v>
      </c>
      <c r="F10039" s="4">
        <v>199</v>
      </c>
      <c r="G10039">
        <v>8</v>
      </c>
      <c r="H10039" t="s">
        <v>18</v>
      </c>
      <c r="I10039" t="s">
        <v>91</v>
      </c>
      <c r="J10039">
        <v>2</v>
      </c>
      <c r="K10039" t="s">
        <v>49</v>
      </c>
      <c r="L10039" t="s">
        <v>31</v>
      </c>
      <c r="M10039" t="s">
        <v>229</v>
      </c>
      <c r="N10039">
        <v>16</v>
      </c>
      <c r="O10039">
        <v>13</v>
      </c>
      <c r="P10039">
        <v>5657</v>
      </c>
      <c r="Q10039">
        <v>2996</v>
      </c>
    </row>
    <row r="10040" spans="1:17" x14ac:dyDescent="0.25">
      <c r="A10040" t="s">
        <v>186</v>
      </c>
      <c r="B10040" s="1" t="s">
        <v>279</v>
      </c>
      <c r="C10040">
        <v>1998</v>
      </c>
      <c r="D10040" s="15">
        <f>DATE(cars[[#This Row],[year_1]],1,1)</f>
        <v>35796</v>
      </c>
      <c r="E10040" t="s">
        <v>29</v>
      </c>
      <c r="F10040" s="4">
        <v>200</v>
      </c>
      <c r="G10040">
        <v>6</v>
      </c>
      <c r="H10040" t="s">
        <v>33</v>
      </c>
      <c r="I10040" t="s">
        <v>19</v>
      </c>
      <c r="J10040">
        <v>3</v>
      </c>
      <c r="K10040" t="s">
        <v>49</v>
      </c>
      <c r="L10040" t="s">
        <v>31</v>
      </c>
      <c r="M10040" t="s">
        <v>280</v>
      </c>
      <c r="N10040">
        <v>18</v>
      </c>
      <c r="O10040">
        <v>13</v>
      </c>
      <c r="P10040">
        <v>1385</v>
      </c>
      <c r="Q10040">
        <v>2050</v>
      </c>
    </row>
    <row r="10041" spans="1:17" x14ac:dyDescent="0.25">
      <c r="A10041" t="s">
        <v>186</v>
      </c>
      <c r="B10041" s="1" t="s">
        <v>279</v>
      </c>
      <c r="C10041">
        <v>1998</v>
      </c>
      <c r="D10041" s="15">
        <f>DATE(cars[[#This Row],[year_1]],1,1)</f>
        <v>35796</v>
      </c>
      <c r="E10041" t="s">
        <v>29</v>
      </c>
      <c r="F10041" s="4">
        <v>200</v>
      </c>
      <c r="G10041">
        <v>6</v>
      </c>
      <c r="H10041" t="s">
        <v>33</v>
      </c>
      <c r="I10041" t="s">
        <v>19</v>
      </c>
      <c r="J10041">
        <v>3</v>
      </c>
      <c r="K10041" t="s">
        <v>49</v>
      </c>
      <c r="L10041" t="s">
        <v>31</v>
      </c>
      <c r="M10041" t="s">
        <v>280</v>
      </c>
      <c r="N10041">
        <v>18</v>
      </c>
      <c r="O10041">
        <v>13</v>
      </c>
      <c r="P10041">
        <v>1385</v>
      </c>
      <c r="Q10041">
        <v>2052</v>
      </c>
    </row>
    <row r="10042" spans="1:17" x14ac:dyDescent="0.25">
      <c r="A10042" t="s">
        <v>186</v>
      </c>
      <c r="B10042" s="1" t="s">
        <v>279</v>
      </c>
      <c r="C10042">
        <v>1998</v>
      </c>
      <c r="D10042" s="15">
        <f>DATE(cars[[#This Row],[year_1]],1,1)</f>
        <v>35796</v>
      </c>
      <c r="E10042" t="s">
        <v>29</v>
      </c>
      <c r="F10042" s="4">
        <v>200</v>
      </c>
      <c r="G10042">
        <v>6</v>
      </c>
      <c r="H10042" t="s">
        <v>33</v>
      </c>
      <c r="I10042" t="s">
        <v>19</v>
      </c>
      <c r="J10042">
        <v>3</v>
      </c>
      <c r="K10042" t="s">
        <v>49</v>
      </c>
      <c r="L10042" t="s">
        <v>63</v>
      </c>
      <c r="M10042" t="s">
        <v>280</v>
      </c>
      <c r="N10042">
        <v>18</v>
      </c>
      <c r="O10042">
        <v>13</v>
      </c>
      <c r="P10042">
        <v>1385</v>
      </c>
      <c r="Q10042">
        <v>2116</v>
      </c>
    </row>
    <row r="10043" spans="1:17" x14ac:dyDescent="0.25">
      <c r="A10043" t="s">
        <v>163</v>
      </c>
      <c r="B10043" s="1" t="s">
        <v>381</v>
      </c>
      <c r="C10043">
        <v>1998</v>
      </c>
      <c r="D10043" s="15">
        <f>DATE(cars[[#This Row],[year_1]],1,1)</f>
        <v>35796</v>
      </c>
      <c r="E10043" t="s">
        <v>29</v>
      </c>
      <c r="F10043" s="4">
        <v>200</v>
      </c>
      <c r="G10043">
        <v>6</v>
      </c>
      <c r="H10043" t="s">
        <v>33</v>
      </c>
      <c r="I10043" t="s">
        <v>19</v>
      </c>
      <c r="J10043">
        <v>3</v>
      </c>
      <c r="K10043" t="s">
        <v>49</v>
      </c>
      <c r="L10043" t="s">
        <v>31</v>
      </c>
      <c r="M10043" t="s">
        <v>280</v>
      </c>
      <c r="N10043">
        <v>18</v>
      </c>
      <c r="O10043">
        <v>13</v>
      </c>
      <c r="P10043">
        <v>5657</v>
      </c>
      <c r="Q10043">
        <v>2079</v>
      </c>
    </row>
    <row r="10044" spans="1:17" x14ac:dyDescent="0.25">
      <c r="A10044" t="s">
        <v>139</v>
      </c>
      <c r="B10044" s="1" t="s">
        <v>873</v>
      </c>
      <c r="C10044">
        <v>1999</v>
      </c>
      <c r="D10044" s="15">
        <f>DATE(cars[[#This Row],[year_1]],1,1)</f>
        <v>36161</v>
      </c>
      <c r="E10044" t="s">
        <v>29</v>
      </c>
      <c r="F10044" s="4">
        <v>200</v>
      </c>
      <c r="G10044">
        <v>8</v>
      </c>
      <c r="H10044" t="s">
        <v>33</v>
      </c>
      <c r="I10044" t="s">
        <v>19</v>
      </c>
      <c r="J10044">
        <v>3</v>
      </c>
      <c r="K10044" t="s">
        <v>49</v>
      </c>
      <c r="L10044" t="s">
        <v>63</v>
      </c>
      <c r="M10044" t="s">
        <v>214</v>
      </c>
      <c r="N10044">
        <v>17</v>
      </c>
      <c r="O10044">
        <v>13</v>
      </c>
      <c r="P10044">
        <v>549</v>
      </c>
      <c r="Q10044">
        <v>4439</v>
      </c>
    </row>
    <row r="10045" spans="1:17" x14ac:dyDescent="0.25">
      <c r="A10045" t="s">
        <v>139</v>
      </c>
      <c r="B10045" s="1" t="s">
        <v>873</v>
      </c>
      <c r="C10045">
        <v>1999</v>
      </c>
      <c r="D10045" s="15">
        <f>DATE(cars[[#This Row],[year_1]],1,1)</f>
        <v>36161</v>
      </c>
      <c r="E10045" t="s">
        <v>29</v>
      </c>
      <c r="F10045" s="4">
        <v>200</v>
      </c>
      <c r="G10045">
        <v>8</v>
      </c>
      <c r="H10045" t="s">
        <v>33</v>
      </c>
      <c r="I10045" t="s">
        <v>19</v>
      </c>
      <c r="J10045">
        <v>3</v>
      </c>
      <c r="K10045" t="s">
        <v>49</v>
      </c>
      <c r="L10045" t="s">
        <v>63</v>
      </c>
      <c r="M10045" t="s">
        <v>214</v>
      </c>
      <c r="N10045">
        <v>17</v>
      </c>
      <c r="O10045">
        <v>13</v>
      </c>
      <c r="P10045">
        <v>549</v>
      </c>
      <c r="Q10045">
        <v>4287</v>
      </c>
    </row>
    <row r="10046" spans="1:17" x14ac:dyDescent="0.25">
      <c r="A10046" t="s">
        <v>163</v>
      </c>
      <c r="B10046" s="1" t="s">
        <v>451</v>
      </c>
      <c r="C10046">
        <v>2004</v>
      </c>
      <c r="D10046" s="15">
        <f>DATE(cars[[#This Row],[year_1]],1,1)</f>
        <v>37987</v>
      </c>
      <c r="E10046" t="s">
        <v>29</v>
      </c>
      <c r="F10046" s="4">
        <v>202</v>
      </c>
      <c r="G10046">
        <v>6</v>
      </c>
      <c r="H10046" t="s">
        <v>18</v>
      </c>
      <c r="I10046" t="s">
        <v>91</v>
      </c>
      <c r="J10046">
        <v>2</v>
      </c>
      <c r="K10046" t="s">
        <v>49</v>
      </c>
      <c r="L10046" t="s">
        <v>63</v>
      </c>
      <c r="M10046" t="s">
        <v>213</v>
      </c>
      <c r="N10046">
        <v>18</v>
      </c>
      <c r="O10046">
        <v>13</v>
      </c>
      <c r="P10046">
        <v>5657</v>
      </c>
      <c r="Q10046">
        <v>23830</v>
      </c>
    </row>
    <row r="10047" spans="1:17" x14ac:dyDescent="0.25">
      <c r="A10047" t="s">
        <v>163</v>
      </c>
      <c r="B10047" s="1" t="s">
        <v>451</v>
      </c>
      <c r="C10047">
        <v>2004</v>
      </c>
      <c r="D10047" s="15">
        <f>DATE(cars[[#This Row],[year_1]],1,1)</f>
        <v>37987</v>
      </c>
      <c r="E10047" t="s">
        <v>29</v>
      </c>
      <c r="F10047" s="4">
        <v>202</v>
      </c>
      <c r="G10047">
        <v>6</v>
      </c>
      <c r="H10047" t="s">
        <v>18</v>
      </c>
      <c r="I10047" t="s">
        <v>91</v>
      </c>
      <c r="J10047">
        <v>2</v>
      </c>
      <c r="K10047" t="s">
        <v>49</v>
      </c>
      <c r="L10047" t="s">
        <v>63</v>
      </c>
      <c r="M10047" t="s">
        <v>213</v>
      </c>
      <c r="N10047">
        <v>18</v>
      </c>
      <c r="O10047">
        <v>13</v>
      </c>
      <c r="P10047">
        <v>5657</v>
      </c>
      <c r="Q10047">
        <v>25730</v>
      </c>
    </row>
    <row r="10048" spans="1:17" x14ac:dyDescent="0.25">
      <c r="A10048" t="s">
        <v>163</v>
      </c>
      <c r="B10048" s="1" t="s">
        <v>451</v>
      </c>
      <c r="C10048">
        <v>2004</v>
      </c>
      <c r="D10048" s="15">
        <f>DATE(cars[[#This Row],[year_1]],1,1)</f>
        <v>37987</v>
      </c>
      <c r="E10048" t="s">
        <v>29</v>
      </c>
      <c r="F10048" s="4">
        <v>202</v>
      </c>
      <c r="G10048">
        <v>6</v>
      </c>
      <c r="H10048" t="s">
        <v>18</v>
      </c>
      <c r="I10048" t="s">
        <v>91</v>
      </c>
      <c r="J10048">
        <v>2</v>
      </c>
      <c r="K10048" t="s">
        <v>49</v>
      </c>
      <c r="L10048" t="s">
        <v>63</v>
      </c>
      <c r="M10048" t="s">
        <v>213</v>
      </c>
      <c r="N10048">
        <v>18</v>
      </c>
      <c r="O10048">
        <v>13</v>
      </c>
      <c r="P10048">
        <v>5657</v>
      </c>
      <c r="Q10048">
        <v>26575</v>
      </c>
    </row>
    <row r="10049" spans="1:17" x14ac:dyDescent="0.25">
      <c r="A10049" t="s">
        <v>163</v>
      </c>
      <c r="B10049" s="1" t="s">
        <v>451</v>
      </c>
      <c r="C10049">
        <v>2004</v>
      </c>
      <c r="D10049" s="15">
        <f>DATE(cars[[#This Row],[year_1]],1,1)</f>
        <v>37987</v>
      </c>
      <c r="E10049" t="s">
        <v>29</v>
      </c>
      <c r="F10049" s="4">
        <v>202</v>
      </c>
      <c r="G10049">
        <v>6</v>
      </c>
      <c r="H10049" t="s">
        <v>18</v>
      </c>
      <c r="I10049" t="s">
        <v>91</v>
      </c>
      <c r="J10049">
        <v>2</v>
      </c>
      <c r="K10049" t="s">
        <v>49</v>
      </c>
      <c r="L10049" t="s">
        <v>63</v>
      </c>
      <c r="M10049" t="s">
        <v>213</v>
      </c>
      <c r="N10049">
        <v>18</v>
      </c>
      <c r="O10049">
        <v>13</v>
      </c>
      <c r="P10049">
        <v>5657</v>
      </c>
      <c r="Q10049">
        <v>26030</v>
      </c>
    </row>
    <row r="10050" spans="1:17" x14ac:dyDescent="0.25">
      <c r="A10050" t="s">
        <v>163</v>
      </c>
      <c r="B10050" s="1" t="s">
        <v>451</v>
      </c>
      <c r="C10050">
        <v>2004</v>
      </c>
      <c r="D10050" s="15">
        <f>DATE(cars[[#This Row],[year_1]],1,1)</f>
        <v>37987</v>
      </c>
      <c r="E10050" t="s">
        <v>29</v>
      </c>
      <c r="F10050" s="4">
        <v>202</v>
      </c>
      <c r="G10050">
        <v>6</v>
      </c>
      <c r="H10050" t="s">
        <v>18</v>
      </c>
      <c r="I10050" t="s">
        <v>91</v>
      </c>
      <c r="J10050">
        <v>2</v>
      </c>
      <c r="K10050" t="s">
        <v>49</v>
      </c>
      <c r="L10050" t="s">
        <v>63</v>
      </c>
      <c r="M10050" t="s">
        <v>213</v>
      </c>
      <c r="N10050">
        <v>18</v>
      </c>
      <c r="O10050">
        <v>13</v>
      </c>
      <c r="P10050">
        <v>5657</v>
      </c>
      <c r="Q10050">
        <v>23285</v>
      </c>
    </row>
    <row r="10051" spans="1:17" x14ac:dyDescent="0.25">
      <c r="A10051" t="s">
        <v>163</v>
      </c>
      <c r="B10051" s="1" t="s">
        <v>451</v>
      </c>
      <c r="C10051">
        <v>2004</v>
      </c>
      <c r="D10051" s="15">
        <f>DATE(cars[[#This Row],[year_1]],1,1)</f>
        <v>37987</v>
      </c>
      <c r="E10051" t="s">
        <v>29</v>
      </c>
      <c r="F10051" s="4">
        <v>202</v>
      </c>
      <c r="G10051">
        <v>6</v>
      </c>
      <c r="H10051" t="s">
        <v>18</v>
      </c>
      <c r="I10051" t="s">
        <v>91</v>
      </c>
      <c r="J10051">
        <v>2</v>
      </c>
      <c r="K10051" t="s">
        <v>49</v>
      </c>
      <c r="L10051" t="s">
        <v>63</v>
      </c>
      <c r="M10051" t="s">
        <v>213</v>
      </c>
      <c r="N10051">
        <v>18</v>
      </c>
      <c r="O10051">
        <v>13</v>
      </c>
      <c r="P10051">
        <v>5657</v>
      </c>
      <c r="Q10051">
        <v>22985</v>
      </c>
    </row>
    <row r="10052" spans="1:17" x14ac:dyDescent="0.25">
      <c r="A10052" t="s">
        <v>163</v>
      </c>
      <c r="B10052" s="1" t="s">
        <v>445</v>
      </c>
      <c r="C10052">
        <v>2002</v>
      </c>
      <c r="D10052" s="15">
        <f>DATE(cars[[#This Row],[year_1]],1,1)</f>
        <v>37257</v>
      </c>
      <c r="E10052" t="s">
        <v>29</v>
      </c>
      <c r="F10052" s="4">
        <v>203</v>
      </c>
      <c r="G10052">
        <v>6</v>
      </c>
      <c r="H10052" t="s">
        <v>33</v>
      </c>
      <c r="I10052" t="s">
        <v>91</v>
      </c>
      <c r="J10052">
        <v>2</v>
      </c>
      <c r="K10052" t="s">
        <v>49</v>
      </c>
      <c r="L10052" t="s">
        <v>31</v>
      </c>
      <c r="M10052" t="s">
        <v>229</v>
      </c>
      <c r="N10052">
        <v>18</v>
      </c>
      <c r="O10052">
        <v>13</v>
      </c>
      <c r="P10052">
        <v>5657</v>
      </c>
      <c r="Q10052">
        <v>26075</v>
      </c>
    </row>
    <row r="10053" spans="1:17" x14ac:dyDescent="0.25">
      <c r="A10053" t="s">
        <v>163</v>
      </c>
      <c r="B10053" s="1" t="s">
        <v>445</v>
      </c>
      <c r="C10053">
        <v>2002</v>
      </c>
      <c r="D10053" s="15">
        <f>DATE(cars[[#This Row],[year_1]],1,1)</f>
        <v>37257</v>
      </c>
      <c r="E10053" t="s">
        <v>29</v>
      </c>
      <c r="F10053" s="4">
        <v>203</v>
      </c>
      <c r="G10053">
        <v>6</v>
      </c>
      <c r="H10053" t="s">
        <v>33</v>
      </c>
      <c r="I10053" t="s">
        <v>91</v>
      </c>
      <c r="J10053">
        <v>2</v>
      </c>
      <c r="K10053" t="s">
        <v>49</v>
      </c>
      <c r="L10053" t="s">
        <v>31</v>
      </c>
      <c r="M10053" t="s">
        <v>229</v>
      </c>
      <c r="N10053">
        <v>18</v>
      </c>
      <c r="O10053">
        <v>13</v>
      </c>
      <c r="P10053">
        <v>5657</v>
      </c>
      <c r="Q10053">
        <v>27780</v>
      </c>
    </row>
    <row r="10054" spans="1:17" x14ac:dyDescent="0.25">
      <c r="A10054" t="s">
        <v>163</v>
      </c>
      <c r="B10054" s="1" t="s">
        <v>445</v>
      </c>
      <c r="C10054">
        <v>2002</v>
      </c>
      <c r="D10054" s="15">
        <f>DATE(cars[[#This Row],[year_1]],1,1)</f>
        <v>37257</v>
      </c>
      <c r="E10054" t="s">
        <v>29</v>
      </c>
      <c r="F10054" s="4">
        <v>203</v>
      </c>
      <c r="G10054">
        <v>6</v>
      </c>
      <c r="H10054" t="s">
        <v>33</v>
      </c>
      <c r="I10054" t="s">
        <v>91</v>
      </c>
      <c r="J10054">
        <v>2</v>
      </c>
      <c r="K10054" t="s">
        <v>49</v>
      </c>
      <c r="L10054" t="s">
        <v>31</v>
      </c>
      <c r="M10054" t="s">
        <v>229</v>
      </c>
      <c r="N10054">
        <v>18</v>
      </c>
      <c r="O10054">
        <v>13</v>
      </c>
      <c r="P10054">
        <v>5657</v>
      </c>
      <c r="Q10054">
        <v>25285</v>
      </c>
    </row>
    <row r="10055" spans="1:17" x14ac:dyDescent="0.25">
      <c r="A10055" t="s">
        <v>163</v>
      </c>
      <c r="B10055" s="1" t="s">
        <v>444</v>
      </c>
      <c r="C10055">
        <v>2008</v>
      </c>
      <c r="D10055" s="15">
        <f>DATE(cars[[#This Row],[year_1]],1,1)</f>
        <v>39448</v>
      </c>
      <c r="E10055" t="s">
        <v>29</v>
      </c>
      <c r="F10055" s="4">
        <v>210</v>
      </c>
      <c r="G10055">
        <v>6</v>
      </c>
      <c r="H10055" t="s">
        <v>33</v>
      </c>
      <c r="I10055" t="s">
        <v>34</v>
      </c>
      <c r="J10055">
        <v>4</v>
      </c>
      <c r="K10055" t="s">
        <v>49</v>
      </c>
      <c r="L10055" t="s">
        <v>21</v>
      </c>
      <c r="M10055" t="s">
        <v>196</v>
      </c>
      <c r="N10055">
        <v>19</v>
      </c>
      <c r="O10055">
        <v>13</v>
      </c>
      <c r="P10055">
        <v>5657</v>
      </c>
      <c r="Q10055">
        <v>30015</v>
      </c>
    </row>
    <row r="10056" spans="1:17" x14ac:dyDescent="0.25">
      <c r="A10056" t="s">
        <v>163</v>
      </c>
      <c r="B10056" s="1" t="s">
        <v>444</v>
      </c>
      <c r="C10056">
        <v>2008</v>
      </c>
      <c r="D10056" s="15">
        <f>DATE(cars[[#This Row],[year_1]],1,1)</f>
        <v>39448</v>
      </c>
      <c r="E10056" t="s">
        <v>29</v>
      </c>
      <c r="F10056" s="4">
        <v>210</v>
      </c>
      <c r="G10056">
        <v>6</v>
      </c>
      <c r="H10056" t="s">
        <v>33</v>
      </c>
      <c r="I10056" t="s">
        <v>91</v>
      </c>
      <c r="J10056">
        <v>4</v>
      </c>
      <c r="K10056" t="s">
        <v>49</v>
      </c>
      <c r="L10056" t="s">
        <v>21</v>
      </c>
      <c r="M10056" t="s">
        <v>196</v>
      </c>
      <c r="N10056">
        <v>19</v>
      </c>
      <c r="O10056">
        <v>13</v>
      </c>
      <c r="P10056">
        <v>5657</v>
      </c>
      <c r="Q10056">
        <v>27925</v>
      </c>
    </row>
    <row r="10057" spans="1:17" x14ac:dyDescent="0.25">
      <c r="A10057" t="s">
        <v>163</v>
      </c>
      <c r="B10057" s="1" t="s">
        <v>444</v>
      </c>
      <c r="C10057">
        <v>2008</v>
      </c>
      <c r="D10057" s="15">
        <f>DATE(cars[[#This Row],[year_1]],1,1)</f>
        <v>39448</v>
      </c>
      <c r="E10057" t="s">
        <v>29</v>
      </c>
      <c r="F10057" s="4">
        <v>210</v>
      </c>
      <c r="G10057">
        <v>6</v>
      </c>
      <c r="H10057" t="s">
        <v>33</v>
      </c>
      <c r="I10057" t="s">
        <v>91</v>
      </c>
      <c r="J10057">
        <v>4</v>
      </c>
      <c r="K10057" t="s">
        <v>49</v>
      </c>
      <c r="L10057" t="s">
        <v>21</v>
      </c>
      <c r="M10057" t="s">
        <v>196</v>
      </c>
      <c r="N10057">
        <v>19</v>
      </c>
      <c r="O10057">
        <v>13</v>
      </c>
      <c r="P10057">
        <v>5657</v>
      </c>
      <c r="Q10057">
        <v>30015</v>
      </c>
    </row>
    <row r="10058" spans="1:17" x14ac:dyDescent="0.25">
      <c r="A10058" t="s">
        <v>163</v>
      </c>
      <c r="B10058" s="1" t="s">
        <v>444</v>
      </c>
      <c r="C10058">
        <v>2009</v>
      </c>
      <c r="D10058" s="15">
        <f>DATE(cars[[#This Row],[year_1]],1,1)</f>
        <v>39814</v>
      </c>
      <c r="E10058" t="s">
        <v>29</v>
      </c>
      <c r="F10058" s="4">
        <v>210</v>
      </c>
      <c r="G10058">
        <v>6</v>
      </c>
      <c r="H10058" t="s">
        <v>33</v>
      </c>
      <c r="I10058" t="s">
        <v>91</v>
      </c>
      <c r="J10058">
        <v>4</v>
      </c>
      <c r="K10058" t="s">
        <v>101</v>
      </c>
      <c r="L10058" t="s">
        <v>21</v>
      </c>
      <c r="M10058" t="s">
        <v>196</v>
      </c>
      <c r="N10058">
        <v>19</v>
      </c>
      <c r="O10058">
        <v>13</v>
      </c>
      <c r="P10058">
        <v>5657</v>
      </c>
      <c r="Q10058">
        <v>28510</v>
      </c>
    </row>
    <row r="10059" spans="1:17" x14ac:dyDescent="0.25">
      <c r="A10059" t="s">
        <v>163</v>
      </c>
      <c r="B10059" s="1" t="s">
        <v>444</v>
      </c>
      <c r="C10059">
        <v>2009</v>
      </c>
      <c r="D10059" s="15">
        <f>DATE(cars[[#This Row],[year_1]],1,1)</f>
        <v>39814</v>
      </c>
      <c r="E10059" t="s">
        <v>29</v>
      </c>
      <c r="F10059" s="4">
        <v>210</v>
      </c>
      <c r="G10059">
        <v>6</v>
      </c>
      <c r="H10059" t="s">
        <v>33</v>
      </c>
      <c r="I10059" t="s">
        <v>91</v>
      </c>
      <c r="J10059">
        <v>4</v>
      </c>
      <c r="K10059" t="s">
        <v>101</v>
      </c>
      <c r="L10059" t="s">
        <v>21</v>
      </c>
      <c r="M10059" t="s">
        <v>196</v>
      </c>
      <c r="N10059">
        <v>19</v>
      </c>
      <c r="O10059">
        <v>13</v>
      </c>
      <c r="P10059">
        <v>5657</v>
      </c>
      <c r="Q10059">
        <v>32360</v>
      </c>
    </row>
    <row r="10060" spans="1:17" x14ac:dyDescent="0.25">
      <c r="A10060" t="s">
        <v>163</v>
      </c>
      <c r="B10060" s="1" t="s">
        <v>444</v>
      </c>
      <c r="C10060">
        <v>2009</v>
      </c>
      <c r="D10060" s="15">
        <f>DATE(cars[[#This Row],[year_1]],1,1)</f>
        <v>39814</v>
      </c>
      <c r="E10060" t="s">
        <v>29</v>
      </c>
      <c r="F10060" s="4">
        <v>210</v>
      </c>
      <c r="G10060">
        <v>6</v>
      </c>
      <c r="H10060" t="s">
        <v>33</v>
      </c>
      <c r="I10060" t="s">
        <v>34</v>
      </c>
      <c r="J10060">
        <v>4</v>
      </c>
      <c r="K10060" t="s">
        <v>101</v>
      </c>
      <c r="L10060" t="s">
        <v>21</v>
      </c>
      <c r="M10060" t="s">
        <v>196</v>
      </c>
      <c r="N10060">
        <v>19</v>
      </c>
      <c r="O10060">
        <v>13</v>
      </c>
      <c r="P10060">
        <v>5657</v>
      </c>
      <c r="Q10060">
        <v>32360</v>
      </c>
    </row>
    <row r="10061" spans="1:17" x14ac:dyDescent="0.25">
      <c r="A10061" t="s">
        <v>163</v>
      </c>
      <c r="B10061" s="1" t="s">
        <v>444</v>
      </c>
      <c r="C10061">
        <v>2010</v>
      </c>
      <c r="D10061" s="15">
        <f>DATE(cars[[#This Row],[year_1]],1,1)</f>
        <v>40179</v>
      </c>
      <c r="E10061" t="s">
        <v>29</v>
      </c>
      <c r="F10061" s="4">
        <v>210</v>
      </c>
      <c r="G10061">
        <v>6</v>
      </c>
      <c r="H10061" t="s">
        <v>33</v>
      </c>
      <c r="I10061" t="s">
        <v>91</v>
      </c>
      <c r="J10061">
        <v>4</v>
      </c>
      <c r="K10061" t="s">
        <v>101</v>
      </c>
      <c r="L10061" t="s">
        <v>21</v>
      </c>
      <c r="M10061" t="s">
        <v>196</v>
      </c>
      <c r="N10061">
        <v>19</v>
      </c>
      <c r="O10061">
        <v>13</v>
      </c>
      <c r="P10061">
        <v>5657</v>
      </c>
      <c r="Q10061">
        <v>35590</v>
      </c>
    </row>
    <row r="10062" spans="1:17" x14ac:dyDescent="0.25">
      <c r="A10062" t="s">
        <v>163</v>
      </c>
      <c r="B10062" s="1" t="s">
        <v>444</v>
      </c>
      <c r="C10062">
        <v>2010</v>
      </c>
      <c r="D10062" s="15">
        <f>DATE(cars[[#This Row],[year_1]],1,1)</f>
        <v>40179</v>
      </c>
      <c r="E10062" t="s">
        <v>29</v>
      </c>
      <c r="F10062" s="4">
        <v>210</v>
      </c>
      <c r="G10062">
        <v>6</v>
      </c>
      <c r="H10062" t="s">
        <v>33</v>
      </c>
      <c r="I10062" t="s">
        <v>34</v>
      </c>
      <c r="J10062">
        <v>4</v>
      </c>
      <c r="K10062" t="s">
        <v>101</v>
      </c>
      <c r="L10062" t="s">
        <v>21</v>
      </c>
      <c r="M10062" t="s">
        <v>196</v>
      </c>
      <c r="N10062">
        <v>19</v>
      </c>
      <c r="O10062">
        <v>13</v>
      </c>
      <c r="P10062">
        <v>5657</v>
      </c>
      <c r="Q10062">
        <v>35590</v>
      </c>
    </row>
    <row r="10063" spans="1:17" x14ac:dyDescent="0.25">
      <c r="A10063" t="s">
        <v>163</v>
      </c>
      <c r="B10063" s="1" t="s">
        <v>444</v>
      </c>
      <c r="C10063">
        <v>2010</v>
      </c>
      <c r="D10063" s="15">
        <f>DATE(cars[[#This Row],[year_1]],1,1)</f>
        <v>40179</v>
      </c>
      <c r="E10063" t="s">
        <v>29</v>
      </c>
      <c r="F10063" s="4">
        <v>210</v>
      </c>
      <c r="G10063">
        <v>6</v>
      </c>
      <c r="H10063" t="s">
        <v>33</v>
      </c>
      <c r="I10063" t="s">
        <v>91</v>
      </c>
      <c r="J10063">
        <v>4</v>
      </c>
      <c r="K10063" t="s">
        <v>101</v>
      </c>
      <c r="L10063" t="s">
        <v>21</v>
      </c>
      <c r="M10063" t="s">
        <v>196</v>
      </c>
      <c r="N10063">
        <v>19</v>
      </c>
      <c r="O10063">
        <v>13</v>
      </c>
      <c r="P10063">
        <v>5657</v>
      </c>
      <c r="Q10063">
        <v>30735</v>
      </c>
    </row>
    <row r="10064" spans="1:17" x14ac:dyDescent="0.25">
      <c r="A10064" t="s">
        <v>292</v>
      </c>
      <c r="B10064" s="1" t="s">
        <v>889</v>
      </c>
      <c r="C10064">
        <v>1998</v>
      </c>
      <c r="D10064" s="15">
        <f>DATE(cars[[#This Row],[year_1]],1,1)</f>
        <v>35796</v>
      </c>
      <c r="E10064" t="s">
        <v>29</v>
      </c>
      <c r="F10064" s="4">
        <v>215</v>
      </c>
      <c r="G10064">
        <v>6</v>
      </c>
      <c r="H10064" t="s">
        <v>33</v>
      </c>
      <c r="I10064" t="s">
        <v>91</v>
      </c>
      <c r="J10064">
        <v>4</v>
      </c>
      <c r="K10064" t="s">
        <v>27</v>
      </c>
      <c r="L10064" t="s">
        <v>31</v>
      </c>
      <c r="M10064" t="s">
        <v>90</v>
      </c>
      <c r="N10064">
        <v>18</v>
      </c>
      <c r="O10064">
        <v>13</v>
      </c>
      <c r="P10064">
        <v>204</v>
      </c>
      <c r="Q10064">
        <v>2816</v>
      </c>
    </row>
    <row r="10065" spans="1:17" x14ac:dyDescent="0.25">
      <c r="A10065" t="s">
        <v>292</v>
      </c>
      <c r="B10065" s="1" t="s">
        <v>889</v>
      </c>
      <c r="C10065">
        <v>1999</v>
      </c>
      <c r="D10065" s="15">
        <f>DATE(cars[[#This Row],[year_1]],1,1)</f>
        <v>36161</v>
      </c>
      <c r="E10065" t="s">
        <v>29</v>
      </c>
      <c r="F10065" s="4">
        <v>215</v>
      </c>
      <c r="G10065">
        <v>6</v>
      </c>
      <c r="H10065" t="s">
        <v>33</v>
      </c>
      <c r="I10065" t="s">
        <v>91</v>
      </c>
      <c r="J10065">
        <v>4</v>
      </c>
      <c r="K10065" t="s">
        <v>27</v>
      </c>
      <c r="L10065" t="s">
        <v>31</v>
      </c>
      <c r="M10065" t="s">
        <v>90</v>
      </c>
      <c r="N10065">
        <v>18</v>
      </c>
      <c r="O10065">
        <v>13</v>
      </c>
      <c r="P10065">
        <v>204</v>
      </c>
      <c r="Q10065">
        <v>2934</v>
      </c>
    </row>
    <row r="10066" spans="1:17" x14ac:dyDescent="0.25">
      <c r="A10066" t="s">
        <v>64</v>
      </c>
      <c r="B10066" s="1" t="s">
        <v>688</v>
      </c>
      <c r="C10066">
        <v>2004</v>
      </c>
      <c r="D10066" s="15">
        <f>DATE(cars[[#This Row],[year_1]],1,1)</f>
        <v>37987</v>
      </c>
      <c r="E10066" t="s">
        <v>29</v>
      </c>
      <c r="F10066" s="4">
        <v>215</v>
      </c>
      <c r="G10066">
        <v>6</v>
      </c>
      <c r="H10066" t="s">
        <v>33</v>
      </c>
      <c r="I10066" t="s">
        <v>91</v>
      </c>
      <c r="J10066">
        <v>4</v>
      </c>
      <c r="K10066" t="s">
        <v>49</v>
      </c>
      <c r="L10066" t="s">
        <v>31</v>
      </c>
      <c r="M10066" t="s">
        <v>90</v>
      </c>
      <c r="N10066">
        <v>18</v>
      </c>
      <c r="O10066">
        <v>13</v>
      </c>
      <c r="P10066">
        <v>436</v>
      </c>
      <c r="Q10066">
        <v>34999</v>
      </c>
    </row>
    <row r="10067" spans="1:17" x14ac:dyDescent="0.25">
      <c r="A10067" t="s">
        <v>64</v>
      </c>
      <c r="B10067" s="1" t="s">
        <v>688</v>
      </c>
      <c r="C10067">
        <v>2005</v>
      </c>
      <c r="D10067" s="15">
        <f>DATE(cars[[#This Row],[year_1]],1,1)</f>
        <v>38353</v>
      </c>
      <c r="E10067" t="s">
        <v>29</v>
      </c>
      <c r="F10067" s="4">
        <v>215</v>
      </c>
      <c r="G10067">
        <v>6</v>
      </c>
      <c r="H10067" t="s">
        <v>33</v>
      </c>
      <c r="I10067" t="s">
        <v>91</v>
      </c>
      <c r="J10067">
        <v>4</v>
      </c>
      <c r="K10067" t="s">
        <v>49</v>
      </c>
      <c r="L10067" t="s">
        <v>31</v>
      </c>
      <c r="M10067" t="s">
        <v>90</v>
      </c>
      <c r="N10067">
        <v>17</v>
      </c>
      <c r="O10067">
        <v>13</v>
      </c>
      <c r="P10067">
        <v>436</v>
      </c>
      <c r="Q10067">
        <v>35799</v>
      </c>
    </row>
    <row r="10068" spans="1:17" x14ac:dyDescent="0.25">
      <c r="A10068" t="s">
        <v>64</v>
      </c>
      <c r="B10068" s="1" t="s">
        <v>688</v>
      </c>
      <c r="C10068">
        <v>2006</v>
      </c>
      <c r="D10068" s="15">
        <f>DATE(cars[[#This Row],[year_1]],1,1)</f>
        <v>38718</v>
      </c>
      <c r="E10068" t="s">
        <v>29</v>
      </c>
      <c r="F10068" s="4">
        <v>215</v>
      </c>
      <c r="G10068">
        <v>6</v>
      </c>
      <c r="H10068" t="s">
        <v>33</v>
      </c>
      <c r="I10068" t="s">
        <v>91</v>
      </c>
      <c r="J10068">
        <v>4</v>
      </c>
      <c r="K10068" t="s">
        <v>49</v>
      </c>
      <c r="L10068" t="s">
        <v>31</v>
      </c>
      <c r="M10068" t="s">
        <v>90</v>
      </c>
      <c r="N10068">
        <v>17</v>
      </c>
      <c r="O10068">
        <v>13</v>
      </c>
      <c r="P10068">
        <v>436</v>
      </c>
      <c r="Q10068">
        <v>36159</v>
      </c>
    </row>
    <row r="10069" spans="1:17" x14ac:dyDescent="0.25">
      <c r="A10069" t="s">
        <v>163</v>
      </c>
      <c r="B10069" s="1" t="s">
        <v>454</v>
      </c>
      <c r="C10069">
        <v>1999</v>
      </c>
      <c r="D10069" s="15">
        <f>DATE(cars[[#This Row],[year_1]],1,1)</f>
        <v>36161</v>
      </c>
      <c r="E10069" t="s">
        <v>29</v>
      </c>
      <c r="F10069" s="4">
        <v>220</v>
      </c>
      <c r="G10069">
        <v>8</v>
      </c>
      <c r="H10069" t="s">
        <v>18</v>
      </c>
      <c r="I10069" t="s">
        <v>19</v>
      </c>
      <c r="J10069">
        <v>4</v>
      </c>
      <c r="K10069" t="s">
        <v>49</v>
      </c>
      <c r="L10069" t="s">
        <v>63</v>
      </c>
      <c r="M10069" t="s">
        <v>214</v>
      </c>
      <c r="N10069">
        <v>17</v>
      </c>
      <c r="O10069">
        <v>13</v>
      </c>
      <c r="P10069">
        <v>5657</v>
      </c>
      <c r="Q10069">
        <v>3241</v>
      </c>
    </row>
    <row r="10070" spans="1:17" x14ac:dyDescent="0.25">
      <c r="A10070" t="s">
        <v>163</v>
      </c>
      <c r="B10070" s="1" t="s">
        <v>454</v>
      </c>
      <c r="C10070">
        <v>1999</v>
      </c>
      <c r="D10070" s="15">
        <f>DATE(cars[[#This Row],[year_1]],1,1)</f>
        <v>36161</v>
      </c>
      <c r="E10070" t="s">
        <v>29</v>
      </c>
      <c r="F10070" s="4">
        <v>220</v>
      </c>
      <c r="G10070">
        <v>8</v>
      </c>
      <c r="H10070" t="s">
        <v>18</v>
      </c>
      <c r="I10070" t="s">
        <v>19</v>
      </c>
      <c r="J10070">
        <v>4</v>
      </c>
      <c r="K10070" t="s">
        <v>49</v>
      </c>
      <c r="L10070" t="s">
        <v>63</v>
      </c>
      <c r="M10070" t="s">
        <v>214</v>
      </c>
      <c r="N10070">
        <v>17</v>
      </c>
      <c r="O10070">
        <v>13</v>
      </c>
      <c r="P10070">
        <v>5657</v>
      </c>
      <c r="Q10070">
        <v>3560</v>
      </c>
    </row>
    <row r="10071" spans="1:17" x14ac:dyDescent="0.25">
      <c r="A10071" t="s">
        <v>163</v>
      </c>
      <c r="B10071" s="1" t="s">
        <v>454</v>
      </c>
      <c r="C10071">
        <v>1999</v>
      </c>
      <c r="D10071" s="15">
        <f>DATE(cars[[#This Row],[year_1]],1,1)</f>
        <v>36161</v>
      </c>
      <c r="E10071" t="s">
        <v>29</v>
      </c>
      <c r="F10071" s="4">
        <v>220</v>
      </c>
      <c r="G10071">
        <v>8</v>
      </c>
      <c r="H10071" t="s">
        <v>18</v>
      </c>
      <c r="I10071" t="s">
        <v>19</v>
      </c>
      <c r="J10071">
        <v>4</v>
      </c>
      <c r="K10071" t="s">
        <v>49</v>
      </c>
      <c r="L10071" t="s">
        <v>63</v>
      </c>
      <c r="M10071" t="s">
        <v>214</v>
      </c>
      <c r="N10071">
        <v>17</v>
      </c>
      <c r="O10071">
        <v>13</v>
      </c>
      <c r="P10071">
        <v>5657</v>
      </c>
      <c r="Q10071">
        <v>3188</v>
      </c>
    </row>
    <row r="10072" spans="1:17" x14ac:dyDescent="0.25">
      <c r="A10072" t="s">
        <v>163</v>
      </c>
      <c r="B10072" s="1" t="s">
        <v>454</v>
      </c>
      <c r="C10072">
        <v>1998</v>
      </c>
      <c r="D10072" s="15">
        <f>DATE(cars[[#This Row],[year_1]],1,1)</f>
        <v>35796</v>
      </c>
      <c r="E10072" t="s">
        <v>29</v>
      </c>
      <c r="F10072" s="4">
        <v>220</v>
      </c>
      <c r="G10072">
        <v>8</v>
      </c>
      <c r="H10072" t="s">
        <v>33</v>
      </c>
      <c r="I10072" t="s">
        <v>19</v>
      </c>
      <c r="J10072">
        <v>3</v>
      </c>
      <c r="K10072" t="s">
        <v>49</v>
      </c>
      <c r="L10072" t="s">
        <v>63</v>
      </c>
      <c r="M10072" t="s">
        <v>214</v>
      </c>
      <c r="N10072">
        <v>18</v>
      </c>
      <c r="O10072">
        <v>13</v>
      </c>
      <c r="P10072">
        <v>5657</v>
      </c>
      <c r="Q10072">
        <v>3138</v>
      </c>
    </row>
    <row r="10073" spans="1:17" x14ac:dyDescent="0.25">
      <c r="A10073" t="s">
        <v>163</v>
      </c>
      <c r="B10073" s="1" t="s">
        <v>454</v>
      </c>
      <c r="C10073">
        <v>1998</v>
      </c>
      <c r="D10073" s="15">
        <f>DATE(cars[[#This Row],[year_1]],1,1)</f>
        <v>35796</v>
      </c>
      <c r="E10073" t="s">
        <v>29</v>
      </c>
      <c r="F10073" s="4">
        <v>220</v>
      </c>
      <c r="G10073">
        <v>8</v>
      </c>
      <c r="H10073" t="s">
        <v>33</v>
      </c>
      <c r="I10073" t="s">
        <v>19</v>
      </c>
      <c r="J10073">
        <v>3</v>
      </c>
      <c r="K10073" t="s">
        <v>49</v>
      </c>
      <c r="L10073" t="s">
        <v>63</v>
      </c>
      <c r="M10073" t="s">
        <v>214</v>
      </c>
      <c r="N10073">
        <v>18</v>
      </c>
      <c r="O10073">
        <v>13</v>
      </c>
      <c r="P10073">
        <v>5657</v>
      </c>
      <c r="Q10073">
        <v>3096</v>
      </c>
    </row>
    <row r="10074" spans="1:17" x14ac:dyDescent="0.25">
      <c r="A10074" t="s">
        <v>163</v>
      </c>
      <c r="B10074" s="1" t="s">
        <v>454</v>
      </c>
      <c r="C10074">
        <v>1998</v>
      </c>
      <c r="D10074" s="15">
        <f>DATE(cars[[#This Row],[year_1]],1,1)</f>
        <v>35796</v>
      </c>
      <c r="E10074" t="s">
        <v>29</v>
      </c>
      <c r="F10074" s="4">
        <v>220</v>
      </c>
      <c r="G10074">
        <v>8</v>
      </c>
      <c r="H10074" t="s">
        <v>33</v>
      </c>
      <c r="I10074" t="s">
        <v>19</v>
      </c>
      <c r="J10074">
        <v>3</v>
      </c>
      <c r="K10074" t="s">
        <v>49</v>
      </c>
      <c r="L10074" t="s">
        <v>63</v>
      </c>
      <c r="M10074" t="s">
        <v>214</v>
      </c>
      <c r="N10074">
        <v>18</v>
      </c>
      <c r="O10074">
        <v>13</v>
      </c>
      <c r="P10074">
        <v>5657</v>
      </c>
      <c r="Q10074">
        <v>3535</v>
      </c>
    </row>
    <row r="10075" spans="1:17" x14ac:dyDescent="0.25">
      <c r="A10075" t="s">
        <v>163</v>
      </c>
      <c r="B10075" s="1" t="s">
        <v>454</v>
      </c>
      <c r="C10075">
        <v>1998</v>
      </c>
      <c r="D10075" s="15">
        <f>DATE(cars[[#This Row],[year_1]],1,1)</f>
        <v>35796</v>
      </c>
      <c r="E10075" t="s">
        <v>29</v>
      </c>
      <c r="F10075" s="4">
        <v>220</v>
      </c>
      <c r="G10075">
        <v>8</v>
      </c>
      <c r="H10075" t="s">
        <v>18</v>
      </c>
      <c r="I10075" t="s">
        <v>91</v>
      </c>
      <c r="J10075">
        <v>3</v>
      </c>
      <c r="K10075" t="s">
        <v>49</v>
      </c>
      <c r="L10075" t="s">
        <v>63</v>
      </c>
      <c r="M10075" t="s">
        <v>214</v>
      </c>
      <c r="N10075">
        <v>16</v>
      </c>
      <c r="O10075">
        <v>13</v>
      </c>
      <c r="P10075">
        <v>5657</v>
      </c>
      <c r="Q10075">
        <v>3269</v>
      </c>
    </row>
    <row r="10076" spans="1:17" x14ac:dyDescent="0.25">
      <c r="A10076" t="s">
        <v>163</v>
      </c>
      <c r="B10076" s="1" t="s">
        <v>454</v>
      </c>
      <c r="C10076">
        <v>1998</v>
      </c>
      <c r="D10076" s="15">
        <f>DATE(cars[[#This Row],[year_1]],1,1)</f>
        <v>35796</v>
      </c>
      <c r="E10076" t="s">
        <v>29</v>
      </c>
      <c r="F10076" s="4">
        <v>220</v>
      </c>
      <c r="G10076">
        <v>8</v>
      </c>
      <c r="H10076" t="s">
        <v>33</v>
      </c>
      <c r="I10076" t="s">
        <v>19</v>
      </c>
      <c r="J10076">
        <v>3</v>
      </c>
      <c r="K10076" t="s">
        <v>49</v>
      </c>
      <c r="L10076" t="s">
        <v>63</v>
      </c>
      <c r="M10076" t="s">
        <v>214</v>
      </c>
      <c r="N10076">
        <v>18</v>
      </c>
      <c r="O10076">
        <v>13</v>
      </c>
      <c r="P10076">
        <v>5657</v>
      </c>
      <c r="Q10076">
        <v>3395</v>
      </c>
    </row>
    <row r="10077" spans="1:17" x14ac:dyDescent="0.25">
      <c r="A10077" t="s">
        <v>163</v>
      </c>
      <c r="B10077" s="1" t="s">
        <v>454</v>
      </c>
      <c r="C10077">
        <v>1998</v>
      </c>
      <c r="D10077" s="15">
        <f>DATE(cars[[#This Row],[year_1]],1,1)</f>
        <v>35796</v>
      </c>
      <c r="E10077" t="s">
        <v>29</v>
      </c>
      <c r="F10077" s="4">
        <v>220</v>
      </c>
      <c r="G10077">
        <v>8</v>
      </c>
      <c r="H10077" t="s">
        <v>18</v>
      </c>
      <c r="I10077" t="s">
        <v>91</v>
      </c>
      <c r="J10077">
        <v>3</v>
      </c>
      <c r="K10077" t="s">
        <v>49</v>
      </c>
      <c r="L10077" t="s">
        <v>63</v>
      </c>
      <c r="M10077" t="s">
        <v>214</v>
      </c>
      <c r="N10077">
        <v>16</v>
      </c>
      <c r="O10077">
        <v>13</v>
      </c>
      <c r="P10077">
        <v>5657</v>
      </c>
      <c r="Q10077">
        <v>3471</v>
      </c>
    </row>
    <row r="10078" spans="1:17" x14ac:dyDescent="0.25">
      <c r="A10078" t="s">
        <v>163</v>
      </c>
      <c r="B10078" s="1" t="s">
        <v>454</v>
      </c>
      <c r="C10078">
        <v>1998</v>
      </c>
      <c r="D10078" s="15">
        <f>DATE(cars[[#This Row],[year_1]],1,1)</f>
        <v>35796</v>
      </c>
      <c r="E10078" t="s">
        <v>29</v>
      </c>
      <c r="F10078" s="4">
        <v>220</v>
      </c>
      <c r="G10078">
        <v>8</v>
      </c>
      <c r="H10078" t="s">
        <v>18</v>
      </c>
      <c r="I10078" t="s">
        <v>91</v>
      </c>
      <c r="J10078">
        <v>3</v>
      </c>
      <c r="K10078" t="s">
        <v>49</v>
      </c>
      <c r="L10078" t="s">
        <v>63</v>
      </c>
      <c r="M10078" t="s">
        <v>214</v>
      </c>
      <c r="N10078">
        <v>16</v>
      </c>
      <c r="O10078">
        <v>13</v>
      </c>
      <c r="P10078">
        <v>5657</v>
      </c>
      <c r="Q10078">
        <v>3764</v>
      </c>
    </row>
    <row r="10079" spans="1:17" x14ac:dyDescent="0.25">
      <c r="A10079" t="s">
        <v>163</v>
      </c>
      <c r="B10079" s="1" t="s">
        <v>454</v>
      </c>
      <c r="C10079">
        <v>1998</v>
      </c>
      <c r="D10079" s="15">
        <f>DATE(cars[[#This Row],[year_1]],1,1)</f>
        <v>35796</v>
      </c>
      <c r="E10079" t="s">
        <v>29</v>
      </c>
      <c r="F10079" s="4">
        <v>220</v>
      </c>
      <c r="G10079">
        <v>8</v>
      </c>
      <c r="H10079" t="s">
        <v>18</v>
      </c>
      <c r="I10079" t="s">
        <v>91</v>
      </c>
      <c r="J10079">
        <v>3</v>
      </c>
      <c r="K10079" t="s">
        <v>49</v>
      </c>
      <c r="L10079" t="s">
        <v>63</v>
      </c>
      <c r="M10079" t="s">
        <v>214</v>
      </c>
      <c r="N10079">
        <v>16</v>
      </c>
      <c r="O10079">
        <v>13</v>
      </c>
      <c r="P10079">
        <v>5657</v>
      </c>
      <c r="Q10079">
        <v>3822</v>
      </c>
    </row>
    <row r="10080" spans="1:17" x14ac:dyDescent="0.25">
      <c r="A10080" t="s">
        <v>163</v>
      </c>
      <c r="B10080" s="1" t="s">
        <v>454</v>
      </c>
      <c r="C10080">
        <v>1998</v>
      </c>
      <c r="D10080" s="15">
        <f>DATE(cars[[#This Row],[year_1]],1,1)</f>
        <v>35796</v>
      </c>
      <c r="E10080" t="s">
        <v>29</v>
      </c>
      <c r="F10080" s="4">
        <v>220</v>
      </c>
      <c r="G10080">
        <v>8</v>
      </c>
      <c r="H10080" t="s">
        <v>18</v>
      </c>
      <c r="I10080" t="s">
        <v>19</v>
      </c>
      <c r="J10080">
        <v>2</v>
      </c>
      <c r="K10080" t="s">
        <v>49</v>
      </c>
      <c r="L10080" t="s">
        <v>63</v>
      </c>
      <c r="M10080" t="s">
        <v>213</v>
      </c>
      <c r="N10080">
        <v>17</v>
      </c>
      <c r="O10080">
        <v>13</v>
      </c>
      <c r="P10080">
        <v>5657</v>
      </c>
      <c r="Q10080">
        <v>3338</v>
      </c>
    </row>
    <row r="10081" spans="1:17" x14ac:dyDescent="0.25">
      <c r="A10081" t="s">
        <v>163</v>
      </c>
      <c r="B10081" s="1" t="s">
        <v>454</v>
      </c>
      <c r="C10081">
        <v>1998</v>
      </c>
      <c r="D10081" s="15">
        <f>DATE(cars[[#This Row],[year_1]],1,1)</f>
        <v>35796</v>
      </c>
      <c r="E10081" t="s">
        <v>29</v>
      </c>
      <c r="F10081" s="4">
        <v>220</v>
      </c>
      <c r="G10081">
        <v>8</v>
      </c>
      <c r="H10081" t="s">
        <v>18</v>
      </c>
      <c r="I10081" t="s">
        <v>91</v>
      </c>
      <c r="J10081">
        <v>2</v>
      </c>
      <c r="K10081" t="s">
        <v>49</v>
      </c>
      <c r="L10081" t="s">
        <v>63</v>
      </c>
      <c r="M10081" t="s">
        <v>213</v>
      </c>
      <c r="N10081">
        <v>16</v>
      </c>
      <c r="O10081">
        <v>13</v>
      </c>
      <c r="P10081">
        <v>5657</v>
      </c>
      <c r="Q10081">
        <v>3733</v>
      </c>
    </row>
    <row r="10082" spans="1:17" x14ac:dyDescent="0.25">
      <c r="A10082" t="s">
        <v>163</v>
      </c>
      <c r="B10082" s="1" t="s">
        <v>454</v>
      </c>
      <c r="C10082">
        <v>1998</v>
      </c>
      <c r="D10082" s="15">
        <f>DATE(cars[[#This Row],[year_1]],1,1)</f>
        <v>35796</v>
      </c>
      <c r="E10082" t="s">
        <v>29</v>
      </c>
      <c r="F10082" s="4">
        <v>220</v>
      </c>
      <c r="G10082">
        <v>8</v>
      </c>
      <c r="H10082" t="s">
        <v>18</v>
      </c>
      <c r="I10082" t="s">
        <v>91</v>
      </c>
      <c r="J10082">
        <v>2</v>
      </c>
      <c r="K10082" t="s">
        <v>49</v>
      </c>
      <c r="L10082" t="s">
        <v>63</v>
      </c>
      <c r="M10082" t="s">
        <v>213</v>
      </c>
      <c r="N10082">
        <v>16</v>
      </c>
      <c r="O10082">
        <v>13</v>
      </c>
      <c r="P10082">
        <v>5657</v>
      </c>
      <c r="Q10082">
        <v>3487</v>
      </c>
    </row>
    <row r="10083" spans="1:17" x14ac:dyDescent="0.25">
      <c r="A10083" t="s">
        <v>163</v>
      </c>
      <c r="B10083" s="1" t="s">
        <v>454</v>
      </c>
      <c r="C10083">
        <v>1998</v>
      </c>
      <c r="D10083" s="15">
        <f>DATE(cars[[#This Row],[year_1]],1,1)</f>
        <v>35796</v>
      </c>
      <c r="E10083" t="s">
        <v>29</v>
      </c>
      <c r="F10083" s="4">
        <v>220</v>
      </c>
      <c r="G10083">
        <v>8</v>
      </c>
      <c r="H10083" t="s">
        <v>18</v>
      </c>
      <c r="I10083" t="s">
        <v>19</v>
      </c>
      <c r="J10083">
        <v>2</v>
      </c>
      <c r="K10083" t="s">
        <v>49</v>
      </c>
      <c r="L10083" t="s">
        <v>63</v>
      </c>
      <c r="M10083" t="s">
        <v>213</v>
      </c>
      <c r="N10083">
        <v>17</v>
      </c>
      <c r="O10083">
        <v>13</v>
      </c>
      <c r="P10083">
        <v>5657</v>
      </c>
      <c r="Q10083">
        <v>2843</v>
      </c>
    </row>
    <row r="10084" spans="1:17" x14ac:dyDescent="0.25">
      <c r="A10084" t="s">
        <v>163</v>
      </c>
      <c r="B10084" s="1" t="s">
        <v>454</v>
      </c>
      <c r="C10084">
        <v>1998</v>
      </c>
      <c r="D10084" s="15">
        <f>DATE(cars[[#This Row],[year_1]],1,1)</f>
        <v>35796</v>
      </c>
      <c r="E10084" t="s">
        <v>29</v>
      </c>
      <c r="F10084" s="4">
        <v>220</v>
      </c>
      <c r="G10084">
        <v>8</v>
      </c>
      <c r="H10084" t="s">
        <v>18</v>
      </c>
      <c r="I10084" t="s">
        <v>91</v>
      </c>
      <c r="J10084">
        <v>2</v>
      </c>
      <c r="K10084" t="s">
        <v>49</v>
      </c>
      <c r="L10084" t="s">
        <v>63</v>
      </c>
      <c r="M10084" t="s">
        <v>213</v>
      </c>
      <c r="N10084">
        <v>16</v>
      </c>
      <c r="O10084">
        <v>13</v>
      </c>
      <c r="P10084">
        <v>5657</v>
      </c>
      <c r="Q10084">
        <v>3099</v>
      </c>
    </row>
    <row r="10085" spans="1:17" x14ac:dyDescent="0.25">
      <c r="A10085" t="s">
        <v>163</v>
      </c>
      <c r="B10085" s="1" t="s">
        <v>454</v>
      </c>
      <c r="C10085">
        <v>1998</v>
      </c>
      <c r="D10085" s="15">
        <f>DATE(cars[[#This Row],[year_1]],1,1)</f>
        <v>35796</v>
      </c>
      <c r="E10085" t="s">
        <v>29</v>
      </c>
      <c r="F10085" s="4">
        <v>220</v>
      </c>
      <c r="G10085">
        <v>8</v>
      </c>
      <c r="H10085" t="s">
        <v>18</v>
      </c>
      <c r="I10085" t="s">
        <v>19</v>
      </c>
      <c r="J10085">
        <v>2</v>
      </c>
      <c r="K10085" t="s">
        <v>49</v>
      </c>
      <c r="L10085" t="s">
        <v>63</v>
      </c>
      <c r="M10085" t="s">
        <v>213</v>
      </c>
      <c r="N10085">
        <v>17</v>
      </c>
      <c r="O10085">
        <v>13</v>
      </c>
      <c r="P10085">
        <v>5657</v>
      </c>
      <c r="Q10085">
        <v>3199</v>
      </c>
    </row>
    <row r="10086" spans="1:17" x14ac:dyDescent="0.25">
      <c r="A10086" t="s">
        <v>163</v>
      </c>
      <c r="B10086" s="1" t="s">
        <v>454</v>
      </c>
      <c r="C10086">
        <v>1998</v>
      </c>
      <c r="D10086" s="15">
        <f>DATE(cars[[#This Row],[year_1]],1,1)</f>
        <v>35796</v>
      </c>
      <c r="E10086" t="s">
        <v>29</v>
      </c>
      <c r="F10086" s="4">
        <v>220</v>
      </c>
      <c r="G10086">
        <v>8</v>
      </c>
      <c r="H10086" t="s">
        <v>18</v>
      </c>
      <c r="I10086" t="s">
        <v>19</v>
      </c>
      <c r="J10086">
        <v>2</v>
      </c>
      <c r="K10086" t="s">
        <v>49</v>
      </c>
      <c r="L10086" t="s">
        <v>63</v>
      </c>
      <c r="M10086" t="s">
        <v>213</v>
      </c>
      <c r="N10086">
        <v>17</v>
      </c>
      <c r="O10086">
        <v>13</v>
      </c>
      <c r="P10086">
        <v>5657</v>
      </c>
      <c r="Q10086">
        <v>2817</v>
      </c>
    </row>
    <row r="10087" spans="1:17" x14ac:dyDescent="0.25">
      <c r="A10087" t="s">
        <v>163</v>
      </c>
      <c r="B10087" s="1" t="s">
        <v>454</v>
      </c>
      <c r="C10087">
        <v>1998</v>
      </c>
      <c r="D10087" s="15">
        <f>DATE(cars[[#This Row],[year_1]],1,1)</f>
        <v>35796</v>
      </c>
      <c r="E10087" t="s">
        <v>29</v>
      </c>
      <c r="F10087" s="4">
        <v>220</v>
      </c>
      <c r="G10087">
        <v>8</v>
      </c>
      <c r="H10087" t="s">
        <v>18</v>
      </c>
      <c r="I10087" t="s">
        <v>91</v>
      </c>
      <c r="J10087">
        <v>2</v>
      </c>
      <c r="K10087" t="s">
        <v>49</v>
      </c>
      <c r="L10087" t="s">
        <v>63</v>
      </c>
      <c r="M10087" t="s">
        <v>213</v>
      </c>
      <c r="N10087">
        <v>16</v>
      </c>
      <c r="O10087">
        <v>13</v>
      </c>
      <c r="P10087">
        <v>5657</v>
      </c>
      <c r="Q10087">
        <v>3223</v>
      </c>
    </row>
    <row r="10088" spans="1:17" x14ac:dyDescent="0.25">
      <c r="A10088" t="s">
        <v>163</v>
      </c>
      <c r="B10088" s="1" t="s">
        <v>454</v>
      </c>
      <c r="C10088">
        <v>1999</v>
      </c>
      <c r="D10088" s="15">
        <f>DATE(cars[[#This Row],[year_1]],1,1)</f>
        <v>36161</v>
      </c>
      <c r="E10088" t="s">
        <v>29</v>
      </c>
      <c r="F10088" s="4">
        <v>220</v>
      </c>
      <c r="G10088">
        <v>8</v>
      </c>
      <c r="H10088" t="s">
        <v>18</v>
      </c>
      <c r="I10088" t="s">
        <v>19</v>
      </c>
      <c r="J10088">
        <v>2</v>
      </c>
      <c r="K10088" t="s">
        <v>49</v>
      </c>
      <c r="L10088" t="s">
        <v>63</v>
      </c>
      <c r="M10088" t="s">
        <v>213</v>
      </c>
      <c r="N10088">
        <v>17</v>
      </c>
      <c r="O10088">
        <v>13</v>
      </c>
      <c r="P10088">
        <v>5657</v>
      </c>
      <c r="Q10088">
        <v>3251</v>
      </c>
    </row>
    <row r="10089" spans="1:17" x14ac:dyDescent="0.25">
      <c r="A10089" t="s">
        <v>163</v>
      </c>
      <c r="B10089" s="1" t="s">
        <v>454</v>
      </c>
      <c r="C10089">
        <v>1999</v>
      </c>
      <c r="D10089" s="15">
        <f>DATE(cars[[#This Row],[year_1]],1,1)</f>
        <v>36161</v>
      </c>
      <c r="E10089" t="s">
        <v>29</v>
      </c>
      <c r="F10089" s="4">
        <v>220</v>
      </c>
      <c r="G10089">
        <v>8</v>
      </c>
      <c r="H10089" t="s">
        <v>18</v>
      </c>
      <c r="I10089" t="s">
        <v>19</v>
      </c>
      <c r="J10089">
        <v>2</v>
      </c>
      <c r="K10089" t="s">
        <v>49</v>
      </c>
      <c r="L10089" t="s">
        <v>63</v>
      </c>
      <c r="M10089" t="s">
        <v>213</v>
      </c>
      <c r="N10089">
        <v>17</v>
      </c>
      <c r="O10089">
        <v>13</v>
      </c>
      <c r="P10089">
        <v>5657</v>
      </c>
      <c r="Q10089">
        <v>2922</v>
      </c>
    </row>
    <row r="10090" spans="1:17" x14ac:dyDescent="0.25">
      <c r="A10090" t="s">
        <v>163</v>
      </c>
      <c r="B10090" s="1" t="s">
        <v>454</v>
      </c>
      <c r="C10090">
        <v>1999</v>
      </c>
      <c r="D10090" s="15">
        <f>DATE(cars[[#This Row],[year_1]],1,1)</f>
        <v>36161</v>
      </c>
      <c r="E10090" t="s">
        <v>29</v>
      </c>
      <c r="F10090" s="4">
        <v>220</v>
      </c>
      <c r="G10090">
        <v>8</v>
      </c>
      <c r="H10090" t="s">
        <v>18</v>
      </c>
      <c r="I10090" t="s">
        <v>19</v>
      </c>
      <c r="J10090">
        <v>2</v>
      </c>
      <c r="K10090" t="s">
        <v>49</v>
      </c>
      <c r="L10090" t="s">
        <v>63</v>
      </c>
      <c r="M10090" t="s">
        <v>213</v>
      </c>
      <c r="N10090">
        <v>17</v>
      </c>
      <c r="O10090">
        <v>13</v>
      </c>
      <c r="P10090">
        <v>5657</v>
      </c>
      <c r="Q10090">
        <v>2923</v>
      </c>
    </row>
    <row r="10091" spans="1:17" x14ac:dyDescent="0.25">
      <c r="A10091" t="s">
        <v>199</v>
      </c>
      <c r="B10091" s="1" t="s">
        <v>779</v>
      </c>
      <c r="C10091">
        <v>2003</v>
      </c>
      <c r="D10091" s="15">
        <f>DATE(cars[[#This Row],[year_1]],1,1)</f>
        <v>37622</v>
      </c>
      <c r="E10091" t="s">
        <v>29</v>
      </c>
      <c r="F10091" s="4">
        <v>225</v>
      </c>
      <c r="G10091">
        <v>8</v>
      </c>
      <c r="H10091" t="s">
        <v>33</v>
      </c>
      <c r="I10091" t="s">
        <v>19</v>
      </c>
      <c r="J10091">
        <v>3</v>
      </c>
      <c r="K10091" t="s">
        <v>49</v>
      </c>
      <c r="L10091" t="s">
        <v>63</v>
      </c>
      <c r="M10091" t="s">
        <v>280</v>
      </c>
      <c r="N10091">
        <v>15</v>
      </c>
      <c r="O10091">
        <v>13</v>
      </c>
      <c r="P10091">
        <v>1851</v>
      </c>
      <c r="Q10091">
        <v>23645</v>
      </c>
    </row>
    <row r="10092" spans="1:17" x14ac:dyDescent="0.25">
      <c r="A10092" t="s">
        <v>199</v>
      </c>
      <c r="B10092" s="1" t="s">
        <v>779</v>
      </c>
      <c r="C10092">
        <v>2003</v>
      </c>
      <c r="D10092" s="15">
        <f>DATE(cars[[#This Row],[year_1]],1,1)</f>
        <v>37622</v>
      </c>
      <c r="E10092" t="s">
        <v>29</v>
      </c>
      <c r="F10092" s="4">
        <v>225</v>
      </c>
      <c r="G10092">
        <v>8</v>
      </c>
      <c r="H10092" t="s">
        <v>33</v>
      </c>
      <c r="I10092" t="s">
        <v>19</v>
      </c>
      <c r="J10092">
        <v>3</v>
      </c>
      <c r="K10092" t="s">
        <v>49</v>
      </c>
      <c r="L10092" t="s">
        <v>31</v>
      </c>
      <c r="M10092" t="s">
        <v>280</v>
      </c>
      <c r="N10092">
        <v>15</v>
      </c>
      <c r="O10092">
        <v>13</v>
      </c>
      <c r="P10092">
        <v>1851</v>
      </c>
      <c r="Q10092">
        <v>21580</v>
      </c>
    </row>
    <row r="10093" spans="1:17" x14ac:dyDescent="0.25">
      <c r="A10093" t="s">
        <v>163</v>
      </c>
      <c r="B10093" s="1" t="s">
        <v>386</v>
      </c>
      <c r="C10093">
        <v>2012</v>
      </c>
      <c r="D10093" s="15">
        <f>DATE(cars[[#This Row],[year_1]],1,1)</f>
        <v>40909</v>
      </c>
      <c r="E10093" t="s">
        <v>44</v>
      </c>
      <c r="F10093" s="4">
        <v>225</v>
      </c>
      <c r="G10093">
        <v>8</v>
      </c>
      <c r="H10093" t="s">
        <v>33</v>
      </c>
      <c r="I10093" t="s">
        <v>19</v>
      </c>
      <c r="J10093">
        <v>3</v>
      </c>
      <c r="K10093" t="s">
        <v>45</v>
      </c>
      <c r="L10093" t="s">
        <v>31</v>
      </c>
      <c r="M10093" t="s">
        <v>280</v>
      </c>
      <c r="N10093">
        <v>17</v>
      </c>
      <c r="O10093">
        <v>13</v>
      </c>
      <c r="P10093">
        <v>5657</v>
      </c>
      <c r="Q10093">
        <v>26630</v>
      </c>
    </row>
    <row r="10094" spans="1:17" x14ac:dyDescent="0.25">
      <c r="A10094" t="s">
        <v>163</v>
      </c>
      <c r="B10094" s="1" t="s">
        <v>386</v>
      </c>
      <c r="C10094">
        <v>2012</v>
      </c>
      <c r="D10094" s="15">
        <f>DATE(cars[[#This Row],[year_1]],1,1)</f>
        <v>40909</v>
      </c>
      <c r="E10094" t="s">
        <v>44</v>
      </c>
      <c r="F10094" s="4">
        <v>225</v>
      </c>
      <c r="G10094">
        <v>8</v>
      </c>
      <c r="H10094" t="s">
        <v>33</v>
      </c>
      <c r="I10094" t="s">
        <v>19</v>
      </c>
      <c r="J10094">
        <v>3</v>
      </c>
      <c r="K10094" t="s">
        <v>45</v>
      </c>
      <c r="L10094" t="s">
        <v>31</v>
      </c>
      <c r="M10094" t="s">
        <v>280</v>
      </c>
      <c r="N10094">
        <v>17</v>
      </c>
      <c r="O10094">
        <v>13</v>
      </c>
      <c r="P10094">
        <v>5657</v>
      </c>
      <c r="Q10094">
        <v>27630</v>
      </c>
    </row>
    <row r="10095" spans="1:17" x14ac:dyDescent="0.25">
      <c r="A10095" t="s">
        <v>163</v>
      </c>
      <c r="B10095" s="1" t="s">
        <v>386</v>
      </c>
      <c r="C10095">
        <v>2012</v>
      </c>
      <c r="D10095" s="15">
        <f>DATE(cars[[#This Row],[year_1]],1,1)</f>
        <v>40909</v>
      </c>
      <c r="E10095" t="s">
        <v>44</v>
      </c>
      <c r="F10095" s="4">
        <v>225</v>
      </c>
      <c r="G10095">
        <v>8</v>
      </c>
      <c r="H10095" t="s">
        <v>33</v>
      </c>
      <c r="I10095" t="s">
        <v>19</v>
      </c>
      <c r="J10095">
        <v>3</v>
      </c>
      <c r="K10095" t="s">
        <v>45</v>
      </c>
      <c r="L10095" t="s">
        <v>63</v>
      </c>
      <c r="M10095" t="s">
        <v>280</v>
      </c>
      <c r="N10095">
        <v>17</v>
      </c>
      <c r="O10095">
        <v>13</v>
      </c>
      <c r="P10095">
        <v>5657</v>
      </c>
      <c r="Q10095">
        <v>28985</v>
      </c>
    </row>
    <row r="10096" spans="1:17" x14ac:dyDescent="0.25">
      <c r="A10096" t="s">
        <v>163</v>
      </c>
      <c r="B10096" s="1" t="s">
        <v>386</v>
      </c>
      <c r="C10096">
        <v>2012</v>
      </c>
      <c r="D10096" s="15">
        <f>DATE(cars[[#This Row],[year_1]],1,1)</f>
        <v>40909</v>
      </c>
      <c r="E10096" t="s">
        <v>44</v>
      </c>
      <c r="F10096" s="4">
        <v>225</v>
      </c>
      <c r="G10096">
        <v>8</v>
      </c>
      <c r="H10096" t="s">
        <v>33</v>
      </c>
      <c r="I10096" t="s">
        <v>19</v>
      </c>
      <c r="J10096">
        <v>3</v>
      </c>
      <c r="K10096" t="s">
        <v>45</v>
      </c>
      <c r="L10096" t="s">
        <v>63</v>
      </c>
      <c r="M10096" t="s">
        <v>280</v>
      </c>
      <c r="N10096">
        <v>17</v>
      </c>
      <c r="O10096">
        <v>13</v>
      </c>
      <c r="P10096">
        <v>5657</v>
      </c>
      <c r="Q10096">
        <v>27840</v>
      </c>
    </row>
    <row r="10097" spans="1:17" x14ac:dyDescent="0.25">
      <c r="A10097" t="s">
        <v>163</v>
      </c>
      <c r="B10097" s="1" t="s">
        <v>386</v>
      </c>
      <c r="C10097">
        <v>2013</v>
      </c>
      <c r="D10097" s="15">
        <f>DATE(cars[[#This Row],[year_1]],1,1)</f>
        <v>41275</v>
      </c>
      <c r="E10097" t="s">
        <v>44</v>
      </c>
      <c r="F10097" s="4">
        <v>225</v>
      </c>
      <c r="G10097">
        <v>8</v>
      </c>
      <c r="H10097" t="s">
        <v>33</v>
      </c>
      <c r="I10097" t="s">
        <v>19</v>
      </c>
      <c r="J10097">
        <v>3</v>
      </c>
      <c r="K10097" t="s">
        <v>45</v>
      </c>
      <c r="L10097" t="s">
        <v>31</v>
      </c>
      <c r="M10097" t="s">
        <v>280</v>
      </c>
      <c r="N10097">
        <v>17</v>
      </c>
      <c r="O10097">
        <v>13</v>
      </c>
      <c r="P10097">
        <v>5657</v>
      </c>
      <c r="Q10097">
        <v>27325</v>
      </c>
    </row>
    <row r="10098" spans="1:17" x14ac:dyDescent="0.25">
      <c r="A10098" t="s">
        <v>163</v>
      </c>
      <c r="B10098" s="1" t="s">
        <v>386</v>
      </c>
      <c r="C10098">
        <v>2013</v>
      </c>
      <c r="D10098" s="15">
        <f>DATE(cars[[#This Row],[year_1]],1,1)</f>
        <v>41275</v>
      </c>
      <c r="E10098" t="s">
        <v>44</v>
      </c>
      <c r="F10098" s="4">
        <v>225</v>
      </c>
      <c r="G10098">
        <v>8</v>
      </c>
      <c r="H10098" t="s">
        <v>33</v>
      </c>
      <c r="I10098" t="s">
        <v>19</v>
      </c>
      <c r="J10098">
        <v>3</v>
      </c>
      <c r="K10098" t="s">
        <v>45</v>
      </c>
      <c r="L10098" t="s">
        <v>63</v>
      </c>
      <c r="M10098" t="s">
        <v>280</v>
      </c>
      <c r="N10098">
        <v>17</v>
      </c>
      <c r="O10098">
        <v>13</v>
      </c>
      <c r="P10098">
        <v>5657</v>
      </c>
      <c r="Q10098">
        <v>30145</v>
      </c>
    </row>
    <row r="10099" spans="1:17" x14ac:dyDescent="0.25">
      <c r="A10099" t="s">
        <v>163</v>
      </c>
      <c r="B10099" s="1" t="s">
        <v>386</v>
      </c>
      <c r="C10099">
        <v>2013</v>
      </c>
      <c r="D10099" s="15">
        <f>DATE(cars[[#This Row],[year_1]],1,1)</f>
        <v>41275</v>
      </c>
      <c r="E10099" t="s">
        <v>44</v>
      </c>
      <c r="F10099" s="4">
        <v>225</v>
      </c>
      <c r="G10099">
        <v>8</v>
      </c>
      <c r="H10099" t="s">
        <v>33</v>
      </c>
      <c r="I10099" t="s">
        <v>19</v>
      </c>
      <c r="J10099">
        <v>3</v>
      </c>
      <c r="K10099" t="s">
        <v>45</v>
      </c>
      <c r="L10099" t="s">
        <v>31</v>
      </c>
      <c r="M10099" t="s">
        <v>280</v>
      </c>
      <c r="N10099">
        <v>17</v>
      </c>
      <c r="O10099">
        <v>13</v>
      </c>
      <c r="P10099">
        <v>5657</v>
      </c>
      <c r="Q10099">
        <v>28785</v>
      </c>
    </row>
    <row r="10100" spans="1:17" x14ac:dyDescent="0.25">
      <c r="A10100" t="s">
        <v>163</v>
      </c>
      <c r="B10100" s="1" t="s">
        <v>386</v>
      </c>
      <c r="C10100">
        <v>2013</v>
      </c>
      <c r="D10100" s="15">
        <f>DATE(cars[[#This Row],[year_1]],1,1)</f>
        <v>41275</v>
      </c>
      <c r="E10100" t="s">
        <v>44</v>
      </c>
      <c r="F10100" s="4">
        <v>225</v>
      </c>
      <c r="G10100">
        <v>8</v>
      </c>
      <c r="H10100" t="s">
        <v>33</v>
      </c>
      <c r="I10100" t="s">
        <v>19</v>
      </c>
      <c r="J10100">
        <v>3</v>
      </c>
      <c r="K10100" t="s">
        <v>45</v>
      </c>
      <c r="L10100" t="s">
        <v>63</v>
      </c>
      <c r="M10100" t="s">
        <v>280</v>
      </c>
      <c r="N10100">
        <v>17</v>
      </c>
      <c r="O10100">
        <v>13</v>
      </c>
      <c r="P10100">
        <v>5657</v>
      </c>
      <c r="Q10100">
        <v>28540</v>
      </c>
    </row>
    <row r="10101" spans="1:17" x14ac:dyDescent="0.25">
      <c r="A10101" t="s">
        <v>163</v>
      </c>
      <c r="B10101" s="1" t="s">
        <v>386</v>
      </c>
      <c r="C10101">
        <v>2014</v>
      </c>
      <c r="D10101" s="15">
        <f>DATE(cars[[#This Row],[year_1]],1,1)</f>
        <v>41640</v>
      </c>
      <c r="E10101" t="s">
        <v>44</v>
      </c>
      <c r="F10101" s="4">
        <v>225</v>
      </c>
      <c r="G10101">
        <v>8</v>
      </c>
      <c r="H10101" t="s">
        <v>33</v>
      </c>
      <c r="I10101" t="s">
        <v>19</v>
      </c>
      <c r="J10101">
        <v>3</v>
      </c>
      <c r="K10101" t="s">
        <v>45</v>
      </c>
      <c r="L10101" t="s">
        <v>31</v>
      </c>
      <c r="M10101" t="s">
        <v>280</v>
      </c>
      <c r="N10101">
        <v>16</v>
      </c>
      <c r="O10101">
        <v>13</v>
      </c>
      <c r="P10101">
        <v>5657</v>
      </c>
      <c r="Q10101">
        <v>28600</v>
      </c>
    </row>
    <row r="10102" spans="1:17" x14ac:dyDescent="0.25">
      <c r="A10102" t="s">
        <v>163</v>
      </c>
      <c r="B10102" s="1" t="s">
        <v>386</v>
      </c>
      <c r="C10102">
        <v>2014</v>
      </c>
      <c r="D10102" s="15">
        <f>DATE(cars[[#This Row],[year_1]],1,1)</f>
        <v>41640</v>
      </c>
      <c r="E10102" t="s">
        <v>44</v>
      </c>
      <c r="F10102" s="4">
        <v>225</v>
      </c>
      <c r="G10102">
        <v>8</v>
      </c>
      <c r="H10102" t="s">
        <v>33</v>
      </c>
      <c r="I10102" t="s">
        <v>19</v>
      </c>
      <c r="J10102">
        <v>3</v>
      </c>
      <c r="K10102" t="s">
        <v>45</v>
      </c>
      <c r="L10102" t="s">
        <v>31</v>
      </c>
      <c r="M10102" t="s">
        <v>280</v>
      </c>
      <c r="N10102">
        <v>16</v>
      </c>
      <c r="O10102">
        <v>13</v>
      </c>
      <c r="P10102">
        <v>5657</v>
      </c>
      <c r="Q10102">
        <v>30060</v>
      </c>
    </row>
    <row r="10103" spans="1:17" x14ac:dyDescent="0.25">
      <c r="A10103" t="s">
        <v>163</v>
      </c>
      <c r="B10103" s="1" t="s">
        <v>386</v>
      </c>
      <c r="C10103">
        <v>2014</v>
      </c>
      <c r="D10103" s="15">
        <f>DATE(cars[[#This Row],[year_1]],1,1)</f>
        <v>41640</v>
      </c>
      <c r="E10103" t="s">
        <v>44</v>
      </c>
      <c r="F10103" s="4">
        <v>225</v>
      </c>
      <c r="G10103">
        <v>8</v>
      </c>
      <c r="H10103" t="s">
        <v>33</v>
      </c>
      <c r="I10103" t="s">
        <v>19</v>
      </c>
      <c r="J10103">
        <v>3</v>
      </c>
      <c r="K10103" t="s">
        <v>45</v>
      </c>
      <c r="L10103" t="s">
        <v>63</v>
      </c>
      <c r="M10103" t="s">
        <v>280</v>
      </c>
      <c r="N10103">
        <v>16</v>
      </c>
      <c r="O10103">
        <v>13</v>
      </c>
      <c r="P10103">
        <v>5657</v>
      </c>
      <c r="Q10103">
        <v>31420</v>
      </c>
    </row>
    <row r="10104" spans="1:17" x14ac:dyDescent="0.25">
      <c r="A10104" t="s">
        <v>163</v>
      </c>
      <c r="B10104" s="1" t="s">
        <v>386</v>
      </c>
      <c r="C10104">
        <v>2014</v>
      </c>
      <c r="D10104" s="15">
        <f>DATE(cars[[#This Row],[year_1]],1,1)</f>
        <v>41640</v>
      </c>
      <c r="E10104" t="s">
        <v>44</v>
      </c>
      <c r="F10104" s="4">
        <v>225</v>
      </c>
      <c r="G10104">
        <v>8</v>
      </c>
      <c r="H10104" t="s">
        <v>33</v>
      </c>
      <c r="I10104" t="s">
        <v>19</v>
      </c>
      <c r="J10104">
        <v>3</v>
      </c>
      <c r="K10104" t="s">
        <v>45</v>
      </c>
      <c r="L10104" t="s">
        <v>63</v>
      </c>
      <c r="M10104" t="s">
        <v>280</v>
      </c>
      <c r="N10104">
        <v>16</v>
      </c>
      <c r="O10104">
        <v>13</v>
      </c>
      <c r="P10104">
        <v>5657</v>
      </c>
      <c r="Q10104">
        <v>29815</v>
      </c>
    </row>
    <row r="10105" spans="1:17" x14ac:dyDescent="0.25">
      <c r="A10105" t="s">
        <v>163</v>
      </c>
      <c r="B10105" s="1" t="s">
        <v>387</v>
      </c>
      <c r="C10105">
        <v>2012</v>
      </c>
      <c r="D10105" s="15">
        <f>DATE(cars[[#This Row],[year_1]],1,1)</f>
        <v>40909</v>
      </c>
      <c r="E10105" t="s">
        <v>44</v>
      </c>
      <c r="F10105" s="4">
        <v>225</v>
      </c>
      <c r="G10105">
        <v>8</v>
      </c>
      <c r="H10105" t="s">
        <v>33</v>
      </c>
      <c r="I10105" t="s">
        <v>19</v>
      </c>
      <c r="J10105">
        <v>3</v>
      </c>
      <c r="K10105" t="s">
        <v>45</v>
      </c>
      <c r="L10105" t="s">
        <v>31</v>
      </c>
      <c r="M10105" t="s">
        <v>382</v>
      </c>
      <c r="N10105">
        <v>16</v>
      </c>
      <c r="O10105">
        <v>13</v>
      </c>
      <c r="P10105">
        <v>5657</v>
      </c>
      <c r="Q10105">
        <v>28760</v>
      </c>
    </row>
    <row r="10106" spans="1:17" x14ac:dyDescent="0.25">
      <c r="A10106" t="s">
        <v>163</v>
      </c>
      <c r="B10106" s="1" t="s">
        <v>387</v>
      </c>
      <c r="C10106">
        <v>2012</v>
      </c>
      <c r="D10106" s="15">
        <f>DATE(cars[[#This Row],[year_1]],1,1)</f>
        <v>40909</v>
      </c>
      <c r="E10106" t="s">
        <v>44</v>
      </c>
      <c r="F10106" s="4">
        <v>225</v>
      </c>
      <c r="G10106">
        <v>8</v>
      </c>
      <c r="H10106" t="s">
        <v>33</v>
      </c>
      <c r="I10106" t="s">
        <v>19</v>
      </c>
      <c r="J10106">
        <v>3</v>
      </c>
      <c r="K10106" t="s">
        <v>45</v>
      </c>
      <c r="L10106" t="s">
        <v>31</v>
      </c>
      <c r="M10106" t="s">
        <v>382</v>
      </c>
      <c r="N10106">
        <v>16</v>
      </c>
      <c r="O10106">
        <v>13</v>
      </c>
      <c r="P10106">
        <v>5657</v>
      </c>
      <c r="Q10106">
        <v>31200</v>
      </c>
    </row>
    <row r="10107" spans="1:17" x14ac:dyDescent="0.25">
      <c r="A10107" t="s">
        <v>163</v>
      </c>
      <c r="B10107" s="1" t="s">
        <v>387</v>
      </c>
      <c r="C10107">
        <v>2013</v>
      </c>
      <c r="D10107" s="15">
        <f>DATE(cars[[#This Row],[year_1]],1,1)</f>
        <v>41275</v>
      </c>
      <c r="E10107" t="s">
        <v>44</v>
      </c>
      <c r="F10107" s="4">
        <v>225</v>
      </c>
      <c r="G10107">
        <v>8</v>
      </c>
      <c r="H10107" t="s">
        <v>33</v>
      </c>
      <c r="I10107" t="s">
        <v>19</v>
      </c>
      <c r="J10107">
        <v>3</v>
      </c>
      <c r="K10107" t="s">
        <v>45</v>
      </c>
      <c r="L10107" t="s">
        <v>31</v>
      </c>
      <c r="M10107" t="s">
        <v>382</v>
      </c>
      <c r="N10107">
        <v>16</v>
      </c>
      <c r="O10107">
        <v>13</v>
      </c>
      <c r="P10107">
        <v>5657</v>
      </c>
      <c r="Q10107">
        <v>29455</v>
      </c>
    </row>
    <row r="10108" spans="1:17" x14ac:dyDescent="0.25">
      <c r="A10108" t="s">
        <v>163</v>
      </c>
      <c r="B10108" s="1" t="s">
        <v>387</v>
      </c>
      <c r="C10108">
        <v>2013</v>
      </c>
      <c r="D10108" s="15">
        <f>DATE(cars[[#This Row],[year_1]],1,1)</f>
        <v>41275</v>
      </c>
      <c r="E10108" t="s">
        <v>44</v>
      </c>
      <c r="F10108" s="4">
        <v>225</v>
      </c>
      <c r="G10108">
        <v>8</v>
      </c>
      <c r="H10108" t="s">
        <v>33</v>
      </c>
      <c r="I10108" t="s">
        <v>19</v>
      </c>
      <c r="J10108">
        <v>3</v>
      </c>
      <c r="K10108" t="s">
        <v>45</v>
      </c>
      <c r="L10108" t="s">
        <v>31</v>
      </c>
      <c r="M10108" t="s">
        <v>382</v>
      </c>
      <c r="N10108">
        <v>16</v>
      </c>
      <c r="O10108">
        <v>13</v>
      </c>
      <c r="P10108">
        <v>5657</v>
      </c>
      <c r="Q10108">
        <v>31900</v>
      </c>
    </row>
    <row r="10109" spans="1:17" x14ac:dyDescent="0.25">
      <c r="A10109" t="s">
        <v>163</v>
      </c>
      <c r="B10109" s="1" t="s">
        <v>387</v>
      </c>
      <c r="C10109">
        <v>2014</v>
      </c>
      <c r="D10109" s="15">
        <f>DATE(cars[[#This Row],[year_1]],1,1)</f>
        <v>41640</v>
      </c>
      <c r="E10109" t="s">
        <v>44</v>
      </c>
      <c r="F10109" s="4">
        <v>225</v>
      </c>
      <c r="G10109">
        <v>8</v>
      </c>
      <c r="H10109" t="s">
        <v>33</v>
      </c>
      <c r="I10109" t="s">
        <v>19</v>
      </c>
      <c r="J10109">
        <v>3</v>
      </c>
      <c r="K10109" t="s">
        <v>45</v>
      </c>
      <c r="L10109" t="s">
        <v>31</v>
      </c>
      <c r="M10109" t="s">
        <v>382</v>
      </c>
      <c r="N10109">
        <v>16</v>
      </c>
      <c r="O10109">
        <v>13</v>
      </c>
      <c r="P10109">
        <v>5657</v>
      </c>
      <c r="Q10109">
        <v>32675</v>
      </c>
    </row>
    <row r="10110" spans="1:17" x14ac:dyDescent="0.25">
      <c r="A10110" t="s">
        <v>163</v>
      </c>
      <c r="B10110" s="1" t="s">
        <v>387</v>
      </c>
      <c r="C10110">
        <v>2014</v>
      </c>
      <c r="D10110" s="15">
        <f>DATE(cars[[#This Row],[year_1]],1,1)</f>
        <v>41640</v>
      </c>
      <c r="E10110" t="s">
        <v>44</v>
      </c>
      <c r="F10110" s="4">
        <v>225</v>
      </c>
      <c r="G10110">
        <v>8</v>
      </c>
      <c r="H10110" t="s">
        <v>33</v>
      </c>
      <c r="I10110" t="s">
        <v>19</v>
      </c>
      <c r="J10110">
        <v>3</v>
      </c>
      <c r="K10110" t="s">
        <v>45</v>
      </c>
      <c r="L10110" t="s">
        <v>31</v>
      </c>
      <c r="M10110" t="s">
        <v>382</v>
      </c>
      <c r="N10110">
        <v>16</v>
      </c>
      <c r="O10110">
        <v>13</v>
      </c>
      <c r="P10110">
        <v>5657</v>
      </c>
      <c r="Q10110">
        <v>30230</v>
      </c>
    </row>
    <row r="10111" spans="1:17" x14ac:dyDescent="0.25">
      <c r="A10111" t="s">
        <v>186</v>
      </c>
      <c r="B10111" s="1" t="s">
        <v>288</v>
      </c>
      <c r="C10111">
        <v>1999</v>
      </c>
      <c r="D10111" s="15">
        <f>DATE(cars[[#This Row],[year_1]],1,1)</f>
        <v>36161</v>
      </c>
      <c r="E10111" t="s">
        <v>29</v>
      </c>
      <c r="F10111" s="4">
        <v>230</v>
      </c>
      <c r="G10111">
        <v>8</v>
      </c>
      <c r="H10111" t="s">
        <v>33</v>
      </c>
      <c r="I10111" t="s">
        <v>19</v>
      </c>
      <c r="J10111">
        <v>3</v>
      </c>
      <c r="K10111" t="s">
        <v>49</v>
      </c>
      <c r="L10111" t="s">
        <v>63</v>
      </c>
      <c r="M10111" t="s">
        <v>214</v>
      </c>
      <c r="N10111">
        <v>17</v>
      </c>
      <c r="O10111">
        <v>13</v>
      </c>
      <c r="P10111">
        <v>1385</v>
      </c>
      <c r="Q10111">
        <v>3696</v>
      </c>
    </row>
    <row r="10112" spans="1:17" x14ac:dyDescent="0.25">
      <c r="A10112" t="s">
        <v>186</v>
      </c>
      <c r="B10112" s="1" t="s">
        <v>288</v>
      </c>
      <c r="C10112">
        <v>1999</v>
      </c>
      <c r="D10112" s="15">
        <f>DATE(cars[[#This Row],[year_1]],1,1)</f>
        <v>36161</v>
      </c>
      <c r="E10112" t="s">
        <v>29</v>
      </c>
      <c r="F10112" s="4">
        <v>230</v>
      </c>
      <c r="G10112">
        <v>8</v>
      </c>
      <c r="H10112" t="s">
        <v>33</v>
      </c>
      <c r="I10112" t="s">
        <v>91</v>
      </c>
      <c r="J10112">
        <v>3</v>
      </c>
      <c r="K10112" t="s">
        <v>49</v>
      </c>
      <c r="L10112" t="s">
        <v>63</v>
      </c>
      <c r="M10112" t="s">
        <v>214</v>
      </c>
      <c r="N10112">
        <v>17</v>
      </c>
      <c r="O10112">
        <v>13</v>
      </c>
      <c r="P10112">
        <v>1385</v>
      </c>
      <c r="Q10112">
        <v>4098</v>
      </c>
    </row>
    <row r="10113" spans="1:17" x14ac:dyDescent="0.25">
      <c r="A10113" t="s">
        <v>186</v>
      </c>
      <c r="B10113" s="1" t="s">
        <v>288</v>
      </c>
      <c r="C10113">
        <v>1998</v>
      </c>
      <c r="D10113" s="15">
        <f>DATE(cars[[#This Row],[year_1]],1,1)</f>
        <v>35796</v>
      </c>
      <c r="E10113" t="s">
        <v>29</v>
      </c>
      <c r="F10113" s="4">
        <v>230</v>
      </c>
      <c r="G10113">
        <v>8</v>
      </c>
      <c r="H10113" t="s">
        <v>18</v>
      </c>
      <c r="I10113" t="s">
        <v>19</v>
      </c>
      <c r="J10113">
        <v>2</v>
      </c>
      <c r="K10113" t="s">
        <v>49</v>
      </c>
      <c r="L10113" t="s">
        <v>63</v>
      </c>
      <c r="M10113" t="s">
        <v>214</v>
      </c>
      <c r="N10113">
        <v>18</v>
      </c>
      <c r="O10113">
        <v>13</v>
      </c>
      <c r="P10113">
        <v>1385</v>
      </c>
      <c r="Q10113">
        <v>3357</v>
      </c>
    </row>
    <row r="10114" spans="1:17" x14ac:dyDescent="0.25">
      <c r="A10114" t="s">
        <v>186</v>
      </c>
      <c r="B10114" s="1" t="s">
        <v>288</v>
      </c>
      <c r="C10114">
        <v>1998</v>
      </c>
      <c r="D10114" s="15">
        <f>DATE(cars[[#This Row],[year_1]],1,1)</f>
        <v>35796</v>
      </c>
      <c r="E10114" t="s">
        <v>29</v>
      </c>
      <c r="F10114" s="4">
        <v>230</v>
      </c>
      <c r="G10114">
        <v>8</v>
      </c>
      <c r="H10114" t="s">
        <v>18</v>
      </c>
      <c r="I10114" t="s">
        <v>19</v>
      </c>
      <c r="J10114">
        <v>2</v>
      </c>
      <c r="K10114" t="s">
        <v>49</v>
      </c>
      <c r="L10114" t="s">
        <v>63</v>
      </c>
      <c r="M10114" t="s">
        <v>214</v>
      </c>
      <c r="N10114">
        <v>18</v>
      </c>
      <c r="O10114">
        <v>13</v>
      </c>
      <c r="P10114">
        <v>1385</v>
      </c>
      <c r="Q10114">
        <v>3342</v>
      </c>
    </row>
    <row r="10115" spans="1:17" x14ac:dyDescent="0.25">
      <c r="A10115" t="s">
        <v>186</v>
      </c>
      <c r="B10115" s="1" t="s">
        <v>289</v>
      </c>
      <c r="C10115">
        <v>1998</v>
      </c>
      <c r="D10115" s="15">
        <f>DATE(cars[[#This Row],[year_1]],1,1)</f>
        <v>35796</v>
      </c>
      <c r="E10115" t="s">
        <v>29</v>
      </c>
      <c r="F10115" s="4">
        <v>230</v>
      </c>
      <c r="G10115">
        <v>8</v>
      </c>
      <c r="H10115" t="s">
        <v>18</v>
      </c>
      <c r="I10115" t="s">
        <v>19</v>
      </c>
      <c r="J10115">
        <v>2</v>
      </c>
      <c r="K10115" t="s">
        <v>49</v>
      </c>
      <c r="L10115" t="s">
        <v>63</v>
      </c>
      <c r="M10115" t="s">
        <v>213</v>
      </c>
      <c r="N10115">
        <v>17</v>
      </c>
      <c r="O10115">
        <v>13</v>
      </c>
      <c r="P10115">
        <v>1385</v>
      </c>
      <c r="Q10115">
        <v>2949</v>
      </c>
    </row>
    <row r="10116" spans="1:17" x14ac:dyDescent="0.25">
      <c r="A10116" t="s">
        <v>186</v>
      </c>
      <c r="B10116" s="1" t="s">
        <v>289</v>
      </c>
      <c r="C10116">
        <v>1998</v>
      </c>
      <c r="D10116" s="15">
        <f>DATE(cars[[#This Row],[year_1]],1,1)</f>
        <v>35796</v>
      </c>
      <c r="E10116" t="s">
        <v>29</v>
      </c>
      <c r="F10116" s="4">
        <v>230</v>
      </c>
      <c r="G10116">
        <v>8</v>
      </c>
      <c r="H10116" t="s">
        <v>18</v>
      </c>
      <c r="I10116" t="s">
        <v>19</v>
      </c>
      <c r="J10116">
        <v>2</v>
      </c>
      <c r="K10116" t="s">
        <v>49</v>
      </c>
      <c r="L10116" t="s">
        <v>63</v>
      </c>
      <c r="M10116" t="s">
        <v>214</v>
      </c>
      <c r="N10116">
        <v>17</v>
      </c>
      <c r="O10116">
        <v>13</v>
      </c>
      <c r="P10116">
        <v>1385</v>
      </c>
      <c r="Q10116">
        <v>3345</v>
      </c>
    </row>
    <row r="10117" spans="1:17" x14ac:dyDescent="0.25">
      <c r="A10117" t="s">
        <v>186</v>
      </c>
      <c r="B10117" s="1" t="s">
        <v>289</v>
      </c>
      <c r="C10117">
        <v>1998</v>
      </c>
      <c r="D10117" s="15">
        <f>DATE(cars[[#This Row],[year_1]],1,1)</f>
        <v>35796</v>
      </c>
      <c r="E10117" t="s">
        <v>29</v>
      </c>
      <c r="F10117" s="4">
        <v>230</v>
      </c>
      <c r="G10117">
        <v>8</v>
      </c>
      <c r="H10117" t="s">
        <v>18</v>
      </c>
      <c r="I10117" t="s">
        <v>19</v>
      </c>
      <c r="J10117">
        <v>2</v>
      </c>
      <c r="K10117" t="s">
        <v>49</v>
      </c>
      <c r="L10117" t="s">
        <v>63</v>
      </c>
      <c r="M10117" t="s">
        <v>214</v>
      </c>
      <c r="N10117">
        <v>17</v>
      </c>
      <c r="O10117">
        <v>13</v>
      </c>
      <c r="P10117">
        <v>1385</v>
      </c>
      <c r="Q10117">
        <v>3034</v>
      </c>
    </row>
    <row r="10118" spans="1:17" x14ac:dyDescent="0.25">
      <c r="A10118" t="s">
        <v>186</v>
      </c>
      <c r="B10118" s="1" t="s">
        <v>289</v>
      </c>
      <c r="C10118">
        <v>1998</v>
      </c>
      <c r="D10118" s="15">
        <f>DATE(cars[[#This Row],[year_1]],1,1)</f>
        <v>35796</v>
      </c>
      <c r="E10118" t="s">
        <v>29</v>
      </c>
      <c r="F10118" s="4">
        <v>230</v>
      </c>
      <c r="G10118">
        <v>8</v>
      </c>
      <c r="H10118" t="s">
        <v>18</v>
      </c>
      <c r="I10118" t="s">
        <v>19</v>
      </c>
      <c r="J10118">
        <v>2</v>
      </c>
      <c r="K10118" t="s">
        <v>49</v>
      </c>
      <c r="L10118" t="s">
        <v>63</v>
      </c>
      <c r="M10118" t="s">
        <v>213</v>
      </c>
      <c r="N10118">
        <v>17</v>
      </c>
      <c r="O10118">
        <v>13</v>
      </c>
      <c r="P10118">
        <v>1385</v>
      </c>
      <c r="Q10118">
        <v>2697</v>
      </c>
    </row>
    <row r="10119" spans="1:17" x14ac:dyDescent="0.25">
      <c r="A10119" t="s">
        <v>163</v>
      </c>
      <c r="B10119" s="1" t="s">
        <v>451</v>
      </c>
      <c r="C10119">
        <v>2004</v>
      </c>
      <c r="D10119" s="15">
        <f>DATE(cars[[#This Row],[year_1]],1,1)</f>
        <v>37987</v>
      </c>
      <c r="E10119" t="s">
        <v>29</v>
      </c>
      <c r="F10119" s="4">
        <v>231</v>
      </c>
      <c r="G10119">
        <v>8</v>
      </c>
      <c r="H10119" t="s">
        <v>33</v>
      </c>
      <c r="I10119" t="s">
        <v>91</v>
      </c>
      <c r="J10119">
        <v>4</v>
      </c>
      <c r="K10119" t="s">
        <v>49</v>
      </c>
      <c r="L10119" t="s">
        <v>63</v>
      </c>
      <c r="M10119" t="s">
        <v>214</v>
      </c>
      <c r="N10119">
        <v>17</v>
      </c>
      <c r="O10119">
        <v>13</v>
      </c>
      <c r="P10119">
        <v>5657</v>
      </c>
      <c r="Q10119">
        <v>26160</v>
      </c>
    </row>
    <row r="10120" spans="1:17" x14ac:dyDescent="0.25">
      <c r="A10120" t="s">
        <v>163</v>
      </c>
      <c r="B10120" s="1" t="s">
        <v>451</v>
      </c>
      <c r="C10120">
        <v>2004</v>
      </c>
      <c r="D10120" s="15">
        <f>DATE(cars[[#This Row],[year_1]],1,1)</f>
        <v>37987</v>
      </c>
      <c r="E10120" t="s">
        <v>29</v>
      </c>
      <c r="F10120" s="4">
        <v>231</v>
      </c>
      <c r="G10120">
        <v>8</v>
      </c>
      <c r="H10120" t="s">
        <v>33</v>
      </c>
      <c r="I10120" t="s">
        <v>91</v>
      </c>
      <c r="J10120">
        <v>4</v>
      </c>
      <c r="K10120" t="s">
        <v>49</v>
      </c>
      <c r="L10120" t="s">
        <v>63</v>
      </c>
      <c r="M10120" t="s">
        <v>214</v>
      </c>
      <c r="N10120">
        <v>17</v>
      </c>
      <c r="O10120">
        <v>13</v>
      </c>
      <c r="P10120">
        <v>5657</v>
      </c>
      <c r="Q10120">
        <v>26460</v>
      </c>
    </row>
    <row r="10121" spans="1:17" x14ac:dyDescent="0.25">
      <c r="A10121" t="s">
        <v>163</v>
      </c>
      <c r="B10121" s="1" t="s">
        <v>451</v>
      </c>
      <c r="C10121">
        <v>2004</v>
      </c>
      <c r="D10121" s="15">
        <f>DATE(cars[[#This Row],[year_1]],1,1)</f>
        <v>37987</v>
      </c>
      <c r="E10121" t="s">
        <v>29</v>
      </c>
      <c r="F10121" s="4">
        <v>231</v>
      </c>
      <c r="G10121">
        <v>8</v>
      </c>
      <c r="H10121" t="s">
        <v>33</v>
      </c>
      <c r="I10121" t="s">
        <v>91</v>
      </c>
      <c r="J10121">
        <v>4</v>
      </c>
      <c r="K10121" t="s">
        <v>49</v>
      </c>
      <c r="L10121" t="s">
        <v>63</v>
      </c>
      <c r="M10121" t="s">
        <v>214</v>
      </c>
      <c r="N10121">
        <v>17</v>
      </c>
      <c r="O10121">
        <v>13</v>
      </c>
      <c r="P10121">
        <v>5657</v>
      </c>
      <c r="Q10121">
        <v>28975</v>
      </c>
    </row>
    <row r="10122" spans="1:17" x14ac:dyDescent="0.25">
      <c r="A10122" t="s">
        <v>163</v>
      </c>
      <c r="B10122" s="1" t="s">
        <v>451</v>
      </c>
      <c r="C10122">
        <v>2004</v>
      </c>
      <c r="D10122" s="15">
        <f>DATE(cars[[#This Row],[year_1]],1,1)</f>
        <v>37987</v>
      </c>
      <c r="E10122" t="s">
        <v>29</v>
      </c>
      <c r="F10122" s="4">
        <v>231</v>
      </c>
      <c r="G10122">
        <v>8</v>
      </c>
      <c r="H10122" t="s">
        <v>33</v>
      </c>
      <c r="I10122" t="s">
        <v>91</v>
      </c>
      <c r="J10122">
        <v>4</v>
      </c>
      <c r="K10122" t="s">
        <v>49</v>
      </c>
      <c r="L10122" t="s">
        <v>63</v>
      </c>
      <c r="M10122" t="s">
        <v>214</v>
      </c>
      <c r="N10122">
        <v>17</v>
      </c>
      <c r="O10122">
        <v>13</v>
      </c>
      <c r="P10122">
        <v>5657</v>
      </c>
      <c r="Q10122">
        <v>29275</v>
      </c>
    </row>
    <row r="10123" spans="1:17" x14ac:dyDescent="0.25">
      <c r="A10123" t="s">
        <v>43</v>
      </c>
      <c r="B10123" s="1" t="s">
        <v>184</v>
      </c>
      <c r="C10123">
        <v>2007</v>
      </c>
      <c r="D10123" s="15">
        <f>DATE(cars[[#This Row],[year_1]],1,1)</f>
        <v>39083</v>
      </c>
      <c r="E10123" t="s">
        <v>29</v>
      </c>
      <c r="F10123" s="4">
        <v>235</v>
      </c>
      <c r="G10123">
        <v>8</v>
      </c>
      <c r="H10123" t="s">
        <v>33</v>
      </c>
      <c r="I10123" t="s">
        <v>19</v>
      </c>
      <c r="J10123">
        <v>4</v>
      </c>
      <c r="K10123" t="s">
        <v>45</v>
      </c>
      <c r="L10123" t="s">
        <v>63</v>
      </c>
      <c r="M10123" t="s">
        <v>90</v>
      </c>
      <c r="N10123">
        <v>17</v>
      </c>
      <c r="O10123">
        <v>13</v>
      </c>
      <c r="P10123">
        <v>1013</v>
      </c>
      <c r="Q10123">
        <v>30935</v>
      </c>
    </row>
    <row r="10124" spans="1:17" x14ac:dyDescent="0.25">
      <c r="A10124" t="s">
        <v>163</v>
      </c>
      <c r="B10124" s="1" t="s">
        <v>383</v>
      </c>
      <c r="C10124">
        <v>1998</v>
      </c>
      <c r="D10124" s="15">
        <f>DATE(cars[[#This Row],[year_1]],1,1)</f>
        <v>35796</v>
      </c>
      <c r="E10124" t="s">
        <v>29</v>
      </c>
      <c r="F10124" s="4">
        <v>235</v>
      </c>
      <c r="G10124">
        <v>6</v>
      </c>
      <c r="H10124" t="s">
        <v>33</v>
      </c>
      <c r="I10124" t="s">
        <v>19</v>
      </c>
      <c r="J10124">
        <v>3</v>
      </c>
      <c r="K10124" t="s">
        <v>49</v>
      </c>
      <c r="L10124" t="s">
        <v>31</v>
      </c>
      <c r="M10124" t="s">
        <v>280</v>
      </c>
      <c r="N10124">
        <v>17</v>
      </c>
      <c r="O10124">
        <v>13</v>
      </c>
      <c r="P10124">
        <v>5657</v>
      </c>
      <c r="Q10124">
        <v>2080</v>
      </c>
    </row>
    <row r="10125" spans="1:17" x14ac:dyDescent="0.25">
      <c r="A10125" t="s">
        <v>163</v>
      </c>
      <c r="B10125" s="1" t="s">
        <v>383</v>
      </c>
      <c r="C10125">
        <v>1998</v>
      </c>
      <c r="D10125" s="15">
        <f>DATE(cars[[#This Row],[year_1]],1,1)</f>
        <v>35796</v>
      </c>
      <c r="E10125" t="s">
        <v>29</v>
      </c>
      <c r="F10125" s="4">
        <v>235</v>
      </c>
      <c r="G10125">
        <v>6</v>
      </c>
      <c r="H10125" t="s">
        <v>33</v>
      </c>
      <c r="I10125" t="s">
        <v>19</v>
      </c>
      <c r="J10125">
        <v>3</v>
      </c>
      <c r="K10125" t="s">
        <v>49</v>
      </c>
      <c r="L10125" t="s">
        <v>63</v>
      </c>
      <c r="M10125" t="s">
        <v>280</v>
      </c>
      <c r="N10125">
        <v>17</v>
      </c>
      <c r="O10125">
        <v>13</v>
      </c>
      <c r="P10125">
        <v>5657</v>
      </c>
      <c r="Q10125">
        <v>2107</v>
      </c>
    </row>
    <row r="10126" spans="1:17" x14ac:dyDescent="0.25">
      <c r="A10126" t="s">
        <v>438</v>
      </c>
      <c r="B10126" s="1" t="s">
        <v>762</v>
      </c>
      <c r="C10126">
        <v>2002</v>
      </c>
      <c r="D10126" s="15">
        <f>DATE(cars[[#This Row],[year_1]],1,1)</f>
        <v>37257</v>
      </c>
      <c r="E10126" t="s">
        <v>17</v>
      </c>
      <c r="F10126" s="4">
        <v>240</v>
      </c>
      <c r="G10126">
        <v>6</v>
      </c>
      <c r="H10126" t="s">
        <v>33</v>
      </c>
      <c r="I10126" t="s">
        <v>91</v>
      </c>
      <c r="J10126">
        <v>4</v>
      </c>
      <c r="K10126" t="s">
        <v>27</v>
      </c>
      <c r="L10126" t="s">
        <v>31</v>
      </c>
      <c r="M10126" t="s">
        <v>90</v>
      </c>
      <c r="N10126">
        <v>17</v>
      </c>
      <c r="O10126">
        <v>13</v>
      </c>
      <c r="P10126">
        <v>190</v>
      </c>
      <c r="Q10126">
        <v>35550</v>
      </c>
    </row>
    <row r="10127" spans="1:17" x14ac:dyDescent="0.25">
      <c r="A10127" t="s">
        <v>549</v>
      </c>
      <c r="B10127" s="1" t="s">
        <v>550</v>
      </c>
      <c r="C10127">
        <v>2008</v>
      </c>
      <c r="D10127" s="15">
        <f>DATE(cars[[#This Row],[year_1]],1,1)</f>
        <v>39448</v>
      </c>
      <c r="E10127" t="s">
        <v>29</v>
      </c>
      <c r="F10127" s="4">
        <v>242</v>
      </c>
      <c r="G10127">
        <v>5</v>
      </c>
      <c r="H10127" t="s">
        <v>18</v>
      </c>
      <c r="I10127" t="s">
        <v>91</v>
      </c>
      <c r="J10127">
        <v>4</v>
      </c>
      <c r="K10127" t="s">
        <v>27</v>
      </c>
      <c r="L10127" t="s">
        <v>31</v>
      </c>
      <c r="M10127" t="s">
        <v>90</v>
      </c>
      <c r="N10127">
        <v>18</v>
      </c>
      <c r="O10127">
        <v>13</v>
      </c>
      <c r="P10127">
        <v>130</v>
      </c>
      <c r="Q10127">
        <v>39290</v>
      </c>
    </row>
    <row r="10128" spans="1:17" x14ac:dyDescent="0.25">
      <c r="A10128" t="s">
        <v>549</v>
      </c>
      <c r="B10128" s="1" t="s">
        <v>550</v>
      </c>
      <c r="C10128">
        <v>2008</v>
      </c>
      <c r="D10128" s="15">
        <f>DATE(cars[[#This Row],[year_1]],1,1)</f>
        <v>39448</v>
      </c>
      <c r="E10128" t="s">
        <v>29</v>
      </c>
      <c r="F10128" s="4">
        <v>242</v>
      </c>
      <c r="G10128">
        <v>5</v>
      </c>
      <c r="H10128" t="s">
        <v>18</v>
      </c>
      <c r="I10128" t="s">
        <v>91</v>
      </c>
      <c r="J10128">
        <v>4</v>
      </c>
      <c r="K10128" t="s">
        <v>27</v>
      </c>
      <c r="L10128" t="s">
        <v>31</v>
      </c>
      <c r="M10128" t="s">
        <v>90</v>
      </c>
      <c r="N10128">
        <v>18</v>
      </c>
      <c r="O10128">
        <v>13</v>
      </c>
      <c r="P10128">
        <v>130</v>
      </c>
      <c r="Q10128">
        <v>30995</v>
      </c>
    </row>
    <row r="10129" spans="1:17" x14ac:dyDescent="0.25">
      <c r="A10129" t="s">
        <v>186</v>
      </c>
      <c r="B10129" s="1" t="s">
        <v>954</v>
      </c>
      <c r="C10129">
        <v>2004</v>
      </c>
      <c r="D10129" s="15">
        <f>DATE(cars[[#This Row],[year_1]],1,1)</f>
        <v>37987</v>
      </c>
      <c r="E10129" t="s">
        <v>29</v>
      </c>
      <c r="F10129" s="4">
        <v>275</v>
      </c>
      <c r="G10129">
        <v>6</v>
      </c>
      <c r="H10129" t="s">
        <v>33</v>
      </c>
      <c r="I10129" t="s">
        <v>19</v>
      </c>
      <c r="J10129">
        <v>4</v>
      </c>
      <c r="K10129" t="s">
        <v>49</v>
      </c>
      <c r="L10129" t="s">
        <v>63</v>
      </c>
      <c r="M10129" t="s">
        <v>90</v>
      </c>
      <c r="N10129">
        <v>18</v>
      </c>
      <c r="O10129">
        <v>13</v>
      </c>
      <c r="P10129">
        <v>1385</v>
      </c>
      <c r="Q10129">
        <v>30070</v>
      </c>
    </row>
    <row r="10130" spans="1:17" x14ac:dyDescent="0.25">
      <c r="A10130" t="s">
        <v>186</v>
      </c>
      <c r="B10130" s="1" t="s">
        <v>954</v>
      </c>
      <c r="C10130">
        <v>2004</v>
      </c>
      <c r="D10130" s="15">
        <f>DATE(cars[[#This Row],[year_1]],1,1)</f>
        <v>37987</v>
      </c>
      <c r="E10130" t="s">
        <v>29</v>
      </c>
      <c r="F10130" s="4">
        <v>275</v>
      </c>
      <c r="G10130">
        <v>6</v>
      </c>
      <c r="H10130" t="s">
        <v>33</v>
      </c>
      <c r="I10130" t="s">
        <v>19</v>
      </c>
      <c r="J10130">
        <v>4</v>
      </c>
      <c r="K10130" t="s">
        <v>49</v>
      </c>
      <c r="L10130" t="s">
        <v>63</v>
      </c>
      <c r="M10130" t="s">
        <v>90</v>
      </c>
      <c r="N10130">
        <v>18</v>
      </c>
      <c r="O10130">
        <v>13</v>
      </c>
      <c r="P10130">
        <v>1385</v>
      </c>
      <c r="Q10130">
        <v>31970</v>
      </c>
    </row>
    <row r="10131" spans="1:17" x14ac:dyDescent="0.25">
      <c r="A10131" t="s">
        <v>186</v>
      </c>
      <c r="B10131" s="1" t="s">
        <v>954</v>
      </c>
      <c r="C10131">
        <v>2005</v>
      </c>
      <c r="D10131" s="15">
        <f>DATE(cars[[#This Row],[year_1]],1,1)</f>
        <v>38353</v>
      </c>
      <c r="E10131" t="s">
        <v>29</v>
      </c>
      <c r="F10131" s="4">
        <v>275</v>
      </c>
      <c r="G10131">
        <v>6</v>
      </c>
      <c r="H10131" t="s">
        <v>33</v>
      </c>
      <c r="I10131" t="s">
        <v>19</v>
      </c>
      <c r="J10131">
        <v>4</v>
      </c>
      <c r="K10131" t="s">
        <v>49</v>
      </c>
      <c r="L10131" t="s">
        <v>63</v>
      </c>
      <c r="M10131" t="s">
        <v>90</v>
      </c>
      <c r="N10131">
        <v>18</v>
      </c>
      <c r="O10131">
        <v>13</v>
      </c>
      <c r="P10131">
        <v>1385</v>
      </c>
      <c r="Q10131">
        <v>30265</v>
      </c>
    </row>
    <row r="10132" spans="1:17" x14ac:dyDescent="0.25">
      <c r="A10132" t="s">
        <v>186</v>
      </c>
      <c r="B10132" s="1" t="s">
        <v>954</v>
      </c>
      <c r="C10132">
        <v>2005</v>
      </c>
      <c r="D10132" s="15">
        <f>DATE(cars[[#This Row],[year_1]],1,1)</f>
        <v>38353</v>
      </c>
      <c r="E10132" t="s">
        <v>29</v>
      </c>
      <c r="F10132" s="4">
        <v>275</v>
      </c>
      <c r="G10132">
        <v>6</v>
      </c>
      <c r="H10132" t="s">
        <v>33</v>
      </c>
      <c r="I10132" t="s">
        <v>19</v>
      </c>
      <c r="J10132">
        <v>4</v>
      </c>
      <c r="K10132" t="s">
        <v>49</v>
      </c>
      <c r="L10132" t="s">
        <v>63</v>
      </c>
      <c r="M10132" t="s">
        <v>90</v>
      </c>
      <c r="N10132">
        <v>18</v>
      </c>
      <c r="O10132">
        <v>13</v>
      </c>
      <c r="P10132">
        <v>1385</v>
      </c>
      <c r="Q10132">
        <v>28085</v>
      </c>
    </row>
    <row r="10133" spans="1:17" x14ac:dyDescent="0.25">
      <c r="A10133" t="s">
        <v>139</v>
      </c>
      <c r="B10133" s="1" t="s">
        <v>409</v>
      </c>
      <c r="C10133">
        <v>2004</v>
      </c>
      <c r="D10133" s="15">
        <f>DATE(cars[[#This Row],[year_1]],1,1)</f>
        <v>37987</v>
      </c>
      <c r="E10133" t="s">
        <v>29</v>
      </c>
      <c r="F10133" s="4">
        <v>275</v>
      </c>
      <c r="G10133">
        <v>6</v>
      </c>
      <c r="H10133" t="s">
        <v>33</v>
      </c>
      <c r="I10133" t="s">
        <v>91</v>
      </c>
      <c r="J10133">
        <v>4</v>
      </c>
      <c r="K10133" t="s">
        <v>49</v>
      </c>
      <c r="L10133" t="s">
        <v>63</v>
      </c>
      <c r="M10133" t="s">
        <v>90</v>
      </c>
      <c r="N10133">
        <v>18</v>
      </c>
      <c r="O10133">
        <v>13</v>
      </c>
      <c r="P10133">
        <v>549</v>
      </c>
      <c r="Q10133">
        <v>33570</v>
      </c>
    </row>
    <row r="10134" spans="1:17" x14ac:dyDescent="0.25">
      <c r="A10134" t="s">
        <v>139</v>
      </c>
      <c r="B10134" s="1" t="s">
        <v>409</v>
      </c>
      <c r="C10134">
        <v>2004</v>
      </c>
      <c r="D10134" s="15">
        <f>DATE(cars[[#This Row],[year_1]],1,1)</f>
        <v>37987</v>
      </c>
      <c r="E10134" t="s">
        <v>29</v>
      </c>
      <c r="F10134" s="4">
        <v>275</v>
      </c>
      <c r="G10134">
        <v>6</v>
      </c>
      <c r="H10134" t="s">
        <v>33</v>
      </c>
      <c r="I10134" t="s">
        <v>91</v>
      </c>
      <c r="J10134">
        <v>4</v>
      </c>
      <c r="K10134" t="s">
        <v>49</v>
      </c>
      <c r="L10134" t="s">
        <v>63</v>
      </c>
      <c r="M10134" t="s">
        <v>90</v>
      </c>
      <c r="N10134">
        <v>18</v>
      </c>
      <c r="O10134">
        <v>13</v>
      </c>
      <c r="P10134">
        <v>549</v>
      </c>
      <c r="Q10134">
        <v>38120</v>
      </c>
    </row>
    <row r="10135" spans="1:17" x14ac:dyDescent="0.25">
      <c r="A10135" t="s">
        <v>139</v>
      </c>
      <c r="B10135" s="1" t="s">
        <v>409</v>
      </c>
      <c r="C10135">
        <v>2004</v>
      </c>
      <c r="D10135" s="15">
        <f>DATE(cars[[#This Row],[year_1]],1,1)</f>
        <v>37987</v>
      </c>
      <c r="E10135" t="s">
        <v>29</v>
      </c>
      <c r="F10135" s="4">
        <v>275</v>
      </c>
      <c r="G10135">
        <v>6</v>
      </c>
      <c r="H10135" t="s">
        <v>33</v>
      </c>
      <c r="I10135" t="s">
        <v>19</v>
      </c>
      <c r="J10135">
        <v>4</v>
      </c>
      <c r="K10135" t="s">
        <v>49</v>
      </c>
      <c r="L10135" t="s">
        <v>63</v>
      </c>
      <c r="M10135" t="s">
        <v>90</v>
      </c>
      <c r="N10135">
        <v>18</v>
      </c>
      <c r="O10135">
        <v>13</v>
      </c>
      <c r="P10135">
        <v>549</v>
      </c>
      <c r="Q10135">
        <v>31320</v>
      </c>
    </row>
    <row r="10136" spans="1:17" x14ac:dyDescent="0.25">
      <c r="A10136" t="s">
        <v>139</v>
      </c>
      <c r="B10136" s="1" t="s">
        <v>409</v>
      </c>
      <c r="C10136">
        <v>2004</v>
      </c>
      <c r="D10136" s="15">
        <f>DATE(cars[[#This Row],[year_1]],1,1)</f>
        <v>37987</v>
      </c>
      <c r="E10136" t="s">
        <v>29</v>
      </c>
      <c r="F10136" s="4">
        <v>275</v>
      </c>
      <c r="G10136">
        <v>6</v>
      </c>
      <c r="H10136" t="s">
        <v>33</v>
      </c>
      <c r="I10136" t="s">
        <v>19</v>
      </c>
      <c r="J10136">
        <v>4</v>
      </c>
      <c r="K10136" t="s">
        <v>49</v>
      </c>
      <c r="L10136" t="s">
        <v>63</v>
      </c>
      <c r="M10136" t="s">
        <v>90</v>
      </c>
      <c r="N10136">
        <v>18</v>
      </c>
      <c r="O10136">
        <v>13</v>
      </c>
      <c r="P10136">
        <v>549</v>
      </c>
      <c r="Q10136">
        <v>35870</v>
      </c>
    </row>
    <row r="10137" spans="1:17" x14ac:dyDescent="0.25">
      <c r="A10137" t="s">
        <v>139</v>
      </c>
      <c r="B10137" s="1" t="s">
        <v>409</v>
      </c>
      <c r="C10137">
        <v>2005</v>
      </c>
      <c r="D10137" s="15">
        <f>DATE(cars[[#This Row],[year_1]],1,1)</f>
        <v>38353</v>
      </c>
      <c r="E10137" t="s">
        <v>29</v>
      </c>
      <c r="F10137" s="4">
        <v>275</v>
      </c>
      <c r="G10137">
        <v>6</v>
      </c>
      <c r="H10137" t="s">
        <v>33</v>
      </c>
      <c r="I10137" t="s">
        <v>19</v>
      </c>
      <c r="J10137">
        <v>4</v>
      </c>
      <c r="K10137" t="s">
        <v>49</v>
      </c>
      <c r="L10137" t="s">
        <v>63</v>
      </c>
      <c r="M10137" t="s">
        <v>90</v>
      </c>
      <c r="N10137">
        <v>18</v>
      </c>
      <c r="O10137">
        <v>13</v>
      </c>
      <c r="P10137">
        <v>549</v>
      </c>
      <c r="Q10137">
        <v>33810</v>
      </c>
    </row>
    <row r="10138" spans="1:17" x14ac:dyDescent="0.25">
      <c r="A10138" t="s">
        <v>139</v>
      </c>
      <c r="B10138" s="1" t="s">
        <v>409</v>
      </c>
      <c r="C10138">
        <v>2005</v>
      </c>
      <c r="D10138" s="15">
        <f>DATE(cars[[#This Row],[year_1]],1,1)</f>
        <v>38353</v>
      </c>
      <c r="E10138" t="s">
        <v>29</v>
      </c>
      <c r="F10138" s="4">
        <v>275</v>
      </c>
      <c r="G10138">
        <v>6</v>
      </c>
      <c r="H10138" t="s">
        <v>33</v>
      </c>
      <c r="I10138" t="s">
        <v>19</v>
      </c>
      <c r="J10138">
        <v>4</v>
      </c>
      <c r="K10138" t="s">
        <v>49</v>
      </c>
      <c r="L10138" t="s">
        <v>63</v>
      </c>
      <c r="M10138" t="s">
        <v>90</v>
      </c>
      <c r="N10138">
        <v>18</v>
      </c>
      <c r="O10138">
        <v>13</v>
      </c>
      <c r="P10138">
        <v>549</v>
      </c>
      <c r="Q10138">
        <v>29695</v>
      </c>
    </row>
    <row r="10139" spans="1:17" x14ac:dyDescent="0.25">
      <c r="A10139" t="s">
        <v>139</v>
      </c>
      <c r="B10139" s="1" t="s">
        <v>410</v>
      </c>
      <c r="C10139">
        <v>2005</v>
      </c>
      <c r="D10139" s="15">
        <f>DATE(cars[[#This Row],[year_1]],1,1)</f>
        <v>38353</v>
      </c>
      <c r="E10139" t="s">
        <v>29</v>
      </c>
      <c r="F10139" s="4">
        <v>275</v>
      </c>
      <c r="G10139">
        <v>6</v>
      </c>
      <c r="H10139" t="s">
        <v>33</v>
      </c>
      <c r="I10139" t="s">
        <v>19</v>
      </c>
      <c r="J10139">
        <v>4</v>
      </c>
      <c r="K10139" t="s">
        <v>49</v>
      </c>
      <c r="L10139" t="s">
        <v>63</v>
      </c>
      <c r="M10139" t="s">
        <v>90</v>
      </c>
      <c r="N10139">
        <v>18</v>
      </c>
      <c r="O10139">
        <v>13</v>
      </c>
      <c r="P10139">
        <v>549</v>
      </c>
      <c r="Q10139">
        <v>29780</v>
      </c>
    </row>
    <row r="10140" spans="1:17" x14ac:dyDescent="0.25">
      <c r="A10140" t="s">
        <v>139</v>
      </c>
      <c r="B10140" s="1" t="s">
        <v>410</v>
      </c>
      <c r="C10140">
        <v>2005</v>
      </c>
      <c r="D10140" s="15">
        <f>DATE(cars[[#This Row],[year_1]],1,1)</f>
        <v>38353</v>
      </c>
      <c r="E10140" t="s">
        <v>29</v>
      </c>
      <c r="F10140" s="4">
        <v>275</v>
      </c>
      <c r="G10140">
        <v>6</v>
      </c>
      <c r="H10140" t="s">
        <v>33</v>
      </c>
      <c r="I10140" t="s">
        <v>19</v>
      </c>
      <c r="J10140">
        <v>4</v>
      </c>
      <c r="K10140" t="s">
        <v>49</v>
      </c>
      <c r="L10140" t="s">
        <v>63</v>
      </c>
      <c r="M10140" t="s">
        <v>90</v>
      </c>
      <c r="N10140">
        <v>18</v>
      </c>
      <c r="O10140">
        <v>13</v>
      </c>
      <c r="P10140">
        <v>549</v>
      </c>
      <c r="Q10140">
        <v>33865</v>
      </c>
    </row>
    <row r="10141" spans="1:17" x14ac:dyDescent="0.25">
      <c r="A10141" t="s">
        <v>40</v>
      </c>
      <c r="B10141" s="1" t="s">
        <v>82</v>
      </c>
      <c r="C10141">
        <v>1993</v>
      </c>
      <c r="D10141" s="15">
        <f>DATE(cars[[#This Row],[year_1]],1,1)</f>
        <v>33970</v>
      </c>
      <c r="E10141" t="s">
        <v>29</v>
      </c>
      <c r="F10141" s="4">
        <v>275</v>
      </c>
      <c r="G10141">
        <v>8</v>
      </c>
      <c r="H10141" t="s">
        <v>33</v>
      </c>
      <c r="I10141" t="s">
        <v>19</v>
      </c>
      <c r="J10141">
        <v>4</v>
      </c>
      <c r="K10141" t="s">
        <v>27</v>
      </c>
      <c r="L10141" t="s">
        <v>63</v>
      </c>
      <c r="M10141" t="s">
        <v>32</v>
      </c>
      <c r="N10141">
        <v>17</v>
      </c>
      <c r="O10141">
        <v>13</v>
      </c>
      <c r="P10141">
        <v>617</v>
      </c>
      <c r="Q10141">
        <v>2650</v>
      </c>
    </row>
    <row r="10142" spans="1:17" x14ac:dyDescent="0.25">
      <c r="A10142" t="s">
        <v>153</v>
      </c>
      <c r="B10142" s="1" t="s">
        <v>234</v>
      </c>
      <c r="C10142">
        <v>2003</v>
      </c>
      <c r="D10142" s="15">
        <f>DATE(cars[[#This Row],[year_1]],1,1)</f>
        <v>37622</v>
      </c>
      <c r="E10142" t="s">
        <v>29</v>
      </c>
      <c r="F10142" s="4">
        <v>275</v>
      </c>
      <c r="G10142">
        <v>6</v>
      </c>
      <c r="H10142" t="s">
        <v>33</v>
      </c>
      <c r="I10142" t="s">
        <v>34</v>
      </c>
      <c r="J10142">
        <v>4</v>
      </c>
      <c r="K10142" t="s">
        <v>49</v>
      </c>
      <c r="L10142" t="s">
        <v>31</v>
      </c>
      <c r="M10142" t="s">
        <v>90</v>
      </c>
      <c r="N10142">
        <v>19</v>
      </c>
      <c r="O10142">
        <v>13</v>
      </c>
      <c r="P10142">
        <v>26</v>
      </c>
      <c r="Q10142">
        <v>35345</v>
      </c>
    </row>
    <row r="10143" spans="1:17" x14ac:dyDescent="0.25">
      <c r="A10143" t="s">
        <v>28</v>
      </c>
      <c r="B10143" s="1" t="s">
        <v>984</v>
      </c>
      <c r="C10143">
        <v>1992</v>
      </c>
      <c r="D10143" s="15">
        <f>DATE(cars[[#This Row],[year_1]],1,1)</f>
        <v>33604</v>
      </c>
      <c r="E10143" t="s">
        <v>29</v>
      </c>
      <c r="F10143" s="4">
        <v>276</v>
      </c>
      <c r="G10143">
        <v>8</v>
      </c>
      <c r="H10143" t="s">
        <v>33</v>
      </c>
      <c r="I10143" t="s">
        <v>34</v>
      </c>
      <c r="J10143">
        <v>4</v>
      </c>
      <c r="K10143" t="s">
        <v>24</v>
      </c>
      <c r="L10143" t="s">
        <v>31</v>
      </c>
      <c r="M10143" t="s">
        <v>32</v>
      </c>
      <c r="N10143">
        <v>18</v>
      </c>
      <c r="O10143">
        <v>13</v>
      </c>
      <c r="P10143">
        <v>3105</v>
      </c>
      <c r="Q10143">
        <v>2000</v>
      </c>
    </row>
    <row r="10144" spans="1:17" x14ac:dyDescent="0.25">
      <c r="A10144" t="s">
        <v>28</v>
      </c>
      <c r="B10144" s="1" t="s">
        <v>984</v>
      </c>
      <c r="C10144">
        <v>1993</v>
      </c>
      <c r="D10144" s="15">
        <f>DATE(cars[[#This Row],[year_1]],1,1)</f>
        <v>33970</v>
      </c>
      <c r="E10144" t="s">
        <v>29</v>
      </c>
      <c r="F10144" s="4">
        <v>276</v>
      </c>
      <c r="G10144">
        <v>8</v>
      </c>
      <c r="H10144" t="s">
        <v>33</v>
      </c>
      <c r="I10144" t="s">
        <v>34</v>
      </c>
      <c r="J10144">
        <v>4</v>
      </c>
      <c r="K10144" t="s">
        <v>24</v>
      </c>
      <c r="L10144" t="s">
        <v>31</v>
      </c>
      <c r="M10144" t="s">
        <v>32</v>
      </c>
      <c r="N10144">
        <v>18</v>
      </c>
      <c r="O10144">
        <v>13</v>
      </c>
      <c r="P10144">
        <v>3105</v>
      </c>
      <c r="Q10144">
        <v>2149</v>
      </c>
    </row>
    <row r="10145" spans="1:17" x14ac:dyDescent="0.25">
      <c r="A10145" t="s">
        <v>28</v>
      </c>
      <c r="B10145" s="1" t="s">
        <v>984</v>
      </c>
      <c r="C10145">
        <v>1994</v>
      </c>
      <c r="D10145" s="15">
        <f>DATE(cars[[#This Row],[year_1]],1,1)</f>
        <v>34335</v>
      </c>
      <c r="E10145" t="s">
        <v>29</v>
      </c>
      <c r="F10145" s="4">
        <v>276</v>
      </c>
      <c r="G10145">
        <v>8</v>
      </c>
      <c r="H10145" t="s">
        <v>33</v>
      </c>
      <c r="I10145" t="s">
        <v>34</v>
      </c>
      <c r="J10145">
        <v>4</v>
      </c>
      <c r="K10145" t="s">
        <v>24</v>
      </c>
      <c r="L10145" t="s">
        <v>31</v>
      </c>
      <c r="M10145" t="s">
        <v>32</v>
      </c>
      <c r="N10145">
        <v>18</v>
      </c>
      <c r="O10145">
        <v>13</v>
      </c>
      <c r="P10145">
        <v>3105</v>
      </c>
      <c r="Q10145">
        <v>2239</v>
      </c>
    </row>
    <row r="10146" spans="1:17" x14ac:dyDescent="0.25">
      <c r="A10146" t="s">
        <v>139</v>
      </c>
      <c r="B10146" s="1" t="s">
        <v>925</v>
      </c>
      <c r="C10146">
        <v>1991</v>
      </c>
      <c r="D10146" s="15">
        <f>DATE(cars[[#This Row],[year_1]],1,1)</f>
        <v>33239</v>
      </c>
      <c r="E10146" t="s">
        <v>29</v>
      </c>
      <c r="F10146" s="4">
        <v>280</v>
      </c>
      <c r="G10146">
        <v>6</v>
      </c>
      <c r="H10146" t="s">
        <v>33</v>
      </c>
      <c r="I10146" t="s">
        <v>34</v>
      </c>
      <c r="J10146">
        <v>2</v>
      </c>
      <c r="K10146" t="s">
        <v>98</v>
      </c>
      <c r="L10146" t="s">
        <v>21</v>
      </c>
      <c r="M10146" t="s">
        <v>213</v>
      </c>
      <c r="N10146">
        <v>16</v>
      </c>
      <c r="O10146">
        <v>13</v>
      </c>
      <c r="P10146">
        <v>549</v>
      </c>
      <c r="Q10146">
        <v>5667</v>
      </c>
    </row>
    <row r="10147" spans="1:17" x14ac:dyDescent="0.25">
      <c r="A10147" t="s">
        <v>139</v>
      </c>
      <c r="B10147" s="1" t="s">
        <v>973</v>
      </c>
      <c r="C10147">
        <v>1993</v>
      </c>
      <c r="D10147" s="15">
        <f>DATE(cars[[#This Row],[year_1]],1,1)</f>
        <v>33970</v>
      </c>
      <c r="E10147" t="s">
        <v>29</v>
      </c>
      <c r="F10147" s="4">
        <v>285</v>
      </c>
      <c r="G10147">
        <v>6</v>
      </c>
      <c r="H10147" t="s">
        <v>33</v>
      </c>
      <c r="I10147" t="s">
        <v>34</v>
      </c>
      <c r="J10147">
        <v>2</v>
      </c>
      <c r="K10147" t="s">
        <v>98</v>
      </c>
      <c r="L10147" t="s">
        <v>21</v>
      </c>
      <c r="M10147" t="s">
        <v>229</v>
      </c>
      <c r="N10147">
        <v>17</v>
      </c>
      <c r="O10147">
        <v>13</v>
      </c>
      <c r="P10147">
        <v>549</v>
      </c>
      <c r="Q10147">
        <v>6890</v>
      </c>
    </row>
    <row r="10148" spans="1:17" x14ac:dyDescent="0.25">
      <c r="A10148" t="s">
        <v>139</v>
      </c>
      <c r="B10148" s="1" t="s">
        <v>409</v>
      </c>
      <c r="C10148">
        <v>2006</v>
      </c>
      <c r="D10148" s="15">
        <f>DATE(cars[[#This Row],[year_1]],1,1)</f>
        <v>38718</v>
      </c>
      <c r="E10148" t="s">
        <v>29</v>
      </c>
      <c r="F10148" s="4">
        <v>291</v>
      </c>
      <c r="G10148">
        <v>6</v>
      </c>
      <c r="H10148" t="s">
        <v>33</v>
      </c>
      <c r="I10148" t="s">
        <v>91</v>
      </c>
      <c r="J10148">
        <v>4</v>
      </c>
      <c r="K10148" t="s">
        <v>49</v>
      </c>
      <c r="L10148" t="s">
        <v>63</v>
      </c>
      <c r="M10148" t="s">
        <v>90</v>
      </c>
      <c r="N10148">
        <v>18</v>
      </c>
      <c r="O10148">
        <v>13</v>
      </c>
      <c r="P10148">
        <v>549</v>
      </c>
      <c r="Q10148">
        <v>33160</v>
      </c>
    </row>
    <row r="10149" spans="1:17" x14ac:dyDescent="0.25">
      <c r="A10149" t="s">
        <v>139</v>
      </c>
      <c r="B10149" s="1" t="s">
        <v>409</v>
      </c>
      <c r="C10149">
        <v>2006</v>
      </c>
      <c r="D10149" s="15">
        <f>DATE(cars[[#This Row],[year_1]],1,1)</f>
        <v>38718</v>
      </c>
      <c r="E10149" t="s">
        <v>29</v>
      </c>
      <c r="F10149" s="4">
        <v>291</v>
      </c>
      <c r="G10149">
        <v>6</v>
      </c>
      <c r="H10149" t="s">
        <v>33</v>
      </c>
      <c r="I10149" t="s">
        <v>91</v>
      </c>
      <c r="J10149">
        <v>4</v>
      </c>
      <c r="K10149" t="s">
        <v>49</v>
      </c>
      <c r="L10149" t="s">
        <v>63</v>
      </c>
      <c r="M10149" t="s">
        <v>90</v>
      </c>
      <c r="N10149">
        <v>18</v>
      </c>
      <c r="O10149">
        <v>13</v>
      </c>
      <c r="P10149">
        <v>549</v>
      </c>
      <c r="Q10149">
        <v>29630</v>
      </c>
    </row>
    <row r="10150" spans="1:17" x14ac:dyDescent="0.25">
      <c r="A10150" t="s">
        <v>163</v>
      </c>
      <c r="B10150" s="1" t="s">
        <v>444</v>
      </c>
      <c r="C10150">
        <v>2008</v>
      </c>
      <c r="D10150" s="15">
        <f>DATE(cars[[#This Row],[year_1]],1,1)</f>
        <v>39448</v>
      </c>
      <c r="E10150" t="s">
        <v>29</v>
      </c>
      <c r="F10150" s="4">
        <v>292</v>
      </c>
      <c r="G10150">
        <v>8</v>
      </c>
      <c r="H10150" t="s">
        <v>33</v>
      </c>
      <c r="I10150" t="s">
        <v>34</v>
      </c>
      <c r="J10150">
        <v>4</v>
      </c>
      <c r="K10150" t="s">
        <v>49</v>
      </c>
      <c r="L10150" t="s">
        <v>21</v>
      </c>
      <c r="M10150" t="s">
        <v>196</v>
      </c>
      <c r="N10150">
        <v>19</v>
      </c>
      <c r="O10150">
        <v>13</v>
      </c>
      <c r="P10150">
        <v>5657</v>
      </c>
      <c r="Q10150">
        <v>31320</v>
      </c>
    </row>
    <row r="10151" spans="1:17" x14ac:dyDescent="0.25">
      <c r="A10151" t="s">
        <v>163</v>
      </c>
      <c r="B10151" s="1" t="s">
        <v>444</v>
      </c>
      <c r="C10151">
        <v>2008</v>
      </c>
      <c r="D10151" s="15">
        <f>DATE(cars[[#This Row],[year_1]],1,1)</f>
        <v>39448</v>
      </c>
      <c r="E10151" t="s">
        <v>29</v>
      </c>
      <c r="F10151" s="4">
        <v>292</v>
      </c>
      <c r="G10151">
        <v>8</v>
      </c>
      <c r="H10151" t="s">
        <v>33</v>
      </c>
      <c r="I10151" t="s">
        <v>91</v>
      </c>
      <c r="J10151">
        <v>4</v>
      </c>
      <c r="K10151" t="s">
        <v>49</v>
      </c>
      <c r="L10151" t="s">
        <v>21</v>
      </c>
      <c r="M10151" t="s">
        <v>196</v>
      </c>
      <c r="N10151">
        <v>19</v>
      </c>
      <c r="O10151">
        <v>13</v>
      </c>
      <c r="P10151">
        <v>5657</v>
      </c>
      <c r="Q10151">
        <v>31320</v>
      </c>
    </row>
    <row r="10152" spans="1:17" x14ac:dyDescent="0.25">
      <c r="A10152" t="s">
        <v>163</v>
      </c>
      <c r="B10152" s="1" t="s">
        <v>444</v>
      </c>
      <c r="C10152">
        <v>2008</v>
      </c>
      <c r="D10152" s="15">
        <f>DATE(cars[[#This Row],[year_1]],1,1)</f>
        <v>39448</v>
      </c>
      <c r="E10152" t="s">
        <v>29</v>
      </c>
      <c r="F10152" s="4">
        <v>292</v>
      </c>
      <c r="G10152">
        <v>8</v>
      </c>
      <c r="H10152" t="s">
        <v>33</v>
      </c>
      <c r="I10152" t="s">
        <v>19</v>
      </c>
      <c r="J10152">
        <v>4</v>
      </c>
      <c r="K10152" t="s">
        <v>49</v>
      </c>
      <c r="L10152" t="s">
        <v>21</v>
      </c>
      <c r="M10152" t="s">
        <v>196</v>
      </c>
      <c r="N10152">
        <v>20</v>
      </c>
      <c r="O10152">
        <v>13</v>
      </c>
      <c r="P10152">
        <v>5657</v>
      </c>
      <c r="Q10152">
        <v>28800</v>
      </c>
    </row>
    <row r="10153" spans="1:17" x14ac:dyDescent="0.25">
      <c r="A10153" t="s">
        <v>163</v>
      </c>
      <c r="B10153" s="1" t="s">
        <v>444</v>
      </c>
      <c r="C10153">
        <v>2008</v>
      </c>
      <c r="D10153" s="15">
        <f>DATE(cars[[#This Row],[year_1]],1,1)</f>
        <v>39448</v>
      </c>
      <c r="E10153" t="s">
        <v>29</v>
      </c>
      <c r="F10153" s="4">
        <v>292</v>
      </c>
      <c r="G10153">
        <v>8</v>
      </c>
      <c r="H10153" t="s">
        <v>33</v>
      </c>
      <c r="I10153" t="s">
        <v>19</v>
      </c>
      <c r="J10153">
        <v>4</v>
      </c>
      <c r="K10153" t="s">
        <v>49</v>
      </c>
      <c r="L10153" t="s">
        <v>21</v>
      </c>
      <c r="M10153" t="s">
        <v>196</v>
      </c>
      <c r="N10153">
        <v>20</v>
      </c>
      <c r="O10153">
        <v>13</v>
      </c>
      <c r="P10153">
        <v>5657</v>
      </c>
      <c r="Q10153">
        <v>26710</v>
      </c>
    </row>
    <row r="10154" spans="1:17" x14ac:dyDescent="0.25">
      <c r="A10154" t="s">
        <v>163</v>
      </c>
      <c r="B10154" s="1" t="s">
        <v>444</v>
      </c>
      <c r="C10154">
        <v>2008</v>
      </c>
      <c r="D10154" s="15">
        <f>DATE(cars[[#This Row],[year_1]],1,1)</f>
        <v>39448</v>
      </c>
      <c r="E10154" t="s">
        <v>29</v>
      </c>
      <c r="F10154" s="4">
        <v>292</v>
      </c>
      <c r="G10154">
        <v>8</v>
      </c>
      <c r="H10154" t="s">
        <v>33</v>
      </c>
      <c r="I10154" t="s">
        <v>91</v>
      </c>
      <c r="J10154">
        <v>4</v>
      </c>
      <c r="K10154" t="s">
        <v>49</v>
      </c>
      <c r="L10154" t="s">
        <v>21</v>
      </c>
      <c r="M10154" t="s">
        <v>196</v>
      </c>
      <c r="N10154">
        <v>19</v>
      </c>
      <c r="O10154">
        <v>13</v>
      </c>
      <c r="P10154">
        <v>5657</v>
      </c>
      <c r="Q10154">
        <v>29235</v>
      </c>
    </row>
    <row r="10155" spans="1:17" x14ac:dyDescent="0.25">
      <c r="A10155" t="s">
        <v>167</v>
      </c>
      <c r="B10155" s="1" t="s">
        <v>168</v>
      </c>
      <c r="C10155">
        <v>1993</v>
      </c>
      <c r="D10155" s="15">
        <f>DATE(cars[[#This Row],[year_1]],1,1)</f>
        <v>33970</v>
      </c>
      <c r="E10155" t="s">
        <v>29</v>
      </c>
      <c r="F10155" s="4">
        <v>295</v>
      </c>
      <c r="G10155">
        <v>8</v>
      </c>
      <c r="H10155" t="s">
        <v>33</v>
      </c>
      <c r="I10155" t="s">
        <v>30</v>
      </c>
      <c r="J10155">
        <v>2</v>
      </c>
      <c r="K10155" t="s">
        <v>24</v>
      </c>
      <c r="L10155" t="s">
        <v>21</v>
      </c>
      <c r="M10155" t="s">
        <v>25</v>
      </c>
      <c r="N10155">
        <v>20</v>
      </c>
      <c r="O10155">
        <v>13</v>
      </c>
      <c r="P10155">
        <v>1624</v>
      </c>
      <c r="Q10155">
        <v>2358</v>
      </c>
    </row>
    <row r="10156" spans="1:17" x14ac:dyDescent="0.25">
      <c r="A10156" t="s">
        <v>186</v>
      </c>
      <c r="B10156" s="1" t="s">
        <v>877</v>
      </c>
      <c r="C10156">
        <v>2007</v>
      </c>
      <c r="D10156" s="15">
        <f>DATE(cars[[#This Row],[year_1]],1,1)</f>
        <v>39083</v>
      </c>
      <c r="E10156" t="s">
        <v>29</v>
      </c>
      <c r="F10156" s="4">
        <v>295</v>
      </c>
      <c r="G10156">
        <v>8</v>
      </c>
      <c r="H10156" t="s">
        <v>33</v>
      </c>
      <c r="I10156" t="s">
        <v>91</v>
      </c>
      <c r="J10156">
        <v>4</v>
      </c>
      <c r="K10156" t="s">
        <v>49</v>
      </c>
      <c r="L10156" t="s">
        <v>63</v>
      </c>
      <c r="M10156" t="s">
        <v>214</v>
      </c>
      <c r="N10156">
        <v>18</v>
      </c>
      <c r="O10156">
        <v>13</v>
      </c>
      <c r="P10156">
        <v>1385</v>
      </c>
      <c r="Q10156">
        <v>31375</v>
      </c>
    </row>
    <row r="10157" spans="1:17" x14ac:dyDescent="0.25">
      <c r="A10157" t="s">
        <v>186</v>
      </c>
      <c r="B10157" s="1" t="s">
        <v>877</v>
      </c>
      <c r="C10157">
        <v>2007</v>
      </c>
      <c r="D10157" s="15">
        <f>DATE(cars[[#This Row],[year_1]],1,1)</f>
        <v>39083</v>
      </c>
      <c r="E10157" t="s">
        <v>44</v>
      </c>
      <c r="F10157" s="4">
        <v>295</v>
      </c>
      <c r="G10157">
        <v>8</v>
      </c>
      <c r="H10157" t="s">
        <v>33</v>
      </c>
      <c r="I10157" t="s">
        <v>91</v>
      </c>
      <c r="J10157">
        <v>4</v>
      </c>
      <c r="K10157" t="s">
        <v>45</v>
      </c>
      <c r="L10157" t="s">
        <v>63</v>
      </c>
      <c r="M10157" t="s">
        <v>214</v>
      </c>
      <c r="N10157">
        <v>17</v>
      </c>
      <c r="O10157">
        <v>13</v>
      </c>
      <c r="P10157">
        <v>1385</v>
      </c>
      <c r="Q10157">
        <v>31810</v>
      </c>
    </row>
    <row r="10158" spans="1:17" x14ac:dyDescent="0.25">
      <c r="A10158" t="s">
        <v>186</v>
      </c>
      <c r="B10158" s="1" t="s">
        <v>877</v>
      </c>
      <c r="C10158">
        <v>2007</v>
      </c>
      <c r="D10158" s="15">
        <f>DATE(cars[[#This Row],[year_1]],1,1)</f>
        <v>39083</v>
      </c>
      <c r="E10158" t="s">
        <v>44</v>
      </c>
      <c r="F10158" s="4">
        <v>295</v>
      </c>
      <c r="G10158">
        <v>8</v>
      </c>
      <c r="H10158" t="s">
        <v>33</v>
      </c>
      <c r="I10158" t="s">
        <v>91</v>
      </c>
      <c r="J10158">
        <v>4</v>
      </c>
      <c r="K10158" t="s">
        <v>45</v>
      </c>
      <c r="L10158" t="s">
        <v>63</v>
      </c>
      <c r="M10158" t="s">
        <v>214</v>
      </c>
      <c r="N10158">
        <v>17</v>
      </c>
      <c r="O10158">
        <v>13</v>
      </c>
      <c r="P10158">
        <v>1385</v>
      </c>
      <c r="Q10158">
        <v>29580</v>
      </c>
    </row>
    <row r="10159" spans="1:17" x14ac:dyDescent="0.25">
      <c r="A10159" t="s">
        <v>186</v>
      </c>
      <c r="B10159" s="1" t="s">
        <v>877</v>
      </c>
      <c r="C10159">
        <v>2007</v>
      </c>
      <c r="D10159" s="15">
        <f>DATE(cars[[#This Row],[year_1]],1,1)</f>
        <v>39083</v>
      </c>
      <c r="E10159" t="s">
        <v>44</v>
      </c>
      <c r="F10159" s="4">
        <v>295</v>
      </c>
      <c r="G10159">
        <v>8</v>
      </c>
      <c r="H10159" t="s">
        <v>33</v>
      </c>
      <c r="I10159" t="s">
        <v>91</v>
      </c>
      <c r="J10159">
        <v>4</v>
      </c>
      <c r="K10159" t="s">
        <v>45</v>
      </c>
      <c r="L10159" t="s">
        <v>63</v>
      </c>
      <c r="M10159" t="s">
        <v>196</v>
      </c>
      <c r="N10159">
        <v>17</v>
      </c>
      <c r="O10159">
        <v>13</v>
      </c>
      <c r="P10159">
        <v>1385</v>
      </c>
      <c r="Q10159">
        <v>31465</v>
      </c>
    </row>
    <row r="10160" spans="1:17" x14ac:dyDescent="0.25">
      <c r="A10160" t="s">
        <v>186</v>
      </c>
      <c r="B10160" s="1" t="s">
        <v>877</v>
      </c>
      <c r="C10160">
        <v>2007</v>
      </c>
      <c r="D10160" s="15">
        <f>DATE(cars[[#This Row],[year_1]],1,1)</f>
        <v>39083</v>
      </c>
      <c r="E10160" t="s">
        <v>29</v>
      </c>
      <c r="F10160" s="4">
        <v>295</v>
      </c>
      <c r="G10160">
        <v>8</v>
      </c>
      <c r="H10160" t="s">
        <v>33</v>
      </c>
      <c r="I10160" t="s">
        <v>91</v>
      </c>
      <c r="J10160">
        <v>4</v>
      </c>
      <c r="K10160" t="s">
        <v>49</v>
      </c>
      <c r="L10160" t="s">
        <v>63</v>
      </c>
      <c r="M10160" t="s">
        <v>214</v>
      </c>
      <c r="N10160">
        <v>18</v>
      </c>
      <c r="O10160">
        <v>13</v>
      </c>
      <c r="P10160">
        <v>1385</v>
      </c>
      <c r="Q10160">
        <v>29380</v>
      </c>
    </row>
    <row r="10161" spans="1:17" x14ac:dyDescent="0.25">
      <c r="A10161" t="s">
        <v>186</v>
      </c>
      <c r="B10161" s="1" t="s">
        <v>877</v>
      </c>
      <c r="C10161">
        <v>2007</v>
      </c>
      <c r="D10161" s="15">
        <f>DATE(cars[[#This Row],[year_1]],1,1)</f>
        <v>39083</v>
      </c>
      <c r="E10161" t="s">
        <v>44</v>
      </c>
      <c r="F10161" s="4">
        <v>295</v>
      </c>
      <c r="G10161">
        <v>8</v>
      </c>
      <c r="H10161" t="s">
        <v>33</v>
      </c>
      <c r="I10161" t="s">
        <v>91</v>
      </c>
      <c r="J10161">
        <v>4</v>
      </c>
      <c r="K10161" t="s">
        <v>45</v>
      </c>
      <c r="L10161" t="s">
        <v>63</v>
      </c>
      <c r="M10161" t="s">
        <v>214</v>
      </c>
      <c r="N10161">
        <v>17</v>
      </c>
      <c r="O10161">
        <v>13</v>
      </c>
      <c r="P10161">
        <v>1385</v>
      </c>
      <c r="Q10161">
        <v>27060</v>
      </c>
    </row>
    <row r="10162" spans="1:17" x14ac:dyDescent="0.25">
      <c r="A10162" t="s">
        <v>186</v>
      </c>
      <c r="B10162" s="1" t="s">
        <v>877</v>
      </c>
      <c r="C10162">
        <v>2007</v>
      </c>
      <c r="D10162" s="15">
        <f>DATE(cars[[#This Row],[year_1]],1,1)</f>
        <v>39083</v>
      </c>
      <c r="E10162" t="s">
        <v>44</v>
      </c>
      <c r="F10162" s="4">
        <v>295</v>
      </c>
      <c r="G10162">
        <v>8</v>
      </c>
      <c r="H10162" t="s">
        <v>33</v>
      </c>
      <c r="I10162" t="s">
        <v>91</v>
      </c>
      <c r="J10162">
        <v>4</v>
      </c>
      <c r="K10162" t="s">
        <v>45</v>
      </c>
      <c r="L10162" t="s">
        <v>63</v>
      </c>
      <c r="M10162" t="s">
        <v>196</v>
      </c>
      <c r="N10162">
        <v>18</v>
      </c>
      <c r="O10162">
        <v>13</v>
      </c>
      <c r="P10162">
        <v>1385</v>
      </c>
      <c r="Q10162">
        <v>33395</v>
      </c>
    </row>
    <row r="10163" spans="1:17" x14ac:dyDescent="0.25">
      <c r="A10163" t="s">
        <v>186</v>
      </c>
      <c r="B10163" s="1" t="s">
        <v>877</v>
      </c>
      <c r="C10163">
        <v>2007</v>
      </c>
      <c r="D10163" s="15">
        <f>DATE(cars[[#This Row],[year_1]],1,1)</f>
        <v>39083</v>
      </c>
      <c r="E10163" t="s">
        <v>29</v>
      </c>
      <c r="F10163" s="4">
        <v>295</v>
      </c>
      <c r="G10163">
        <v>8</v>
      </c>
      <c r="H10163" t="s">
        <v>33</v>
      </c>
      <c r="I10163" t="s">
        <v>91</v>
      </c>
      <c r="J10163">
        <v>4</v>
      </c>
      <c r="K10163" t="s">
        <v>49</v>
      </c>
      <c r="L10163" t="s">
        <v>63</v>
      </c>
      <c r="M10163" t="s">
        <v>214</v>
      </c>
      <c r="N10163">
        <v>18</v>
      </c>
      <c r="O10163">
        <v>13</v>
      </c>
      <c r="P10163">
        <v>1385</v>
      </c>
      <c r="Q10163">
        <v>33135</v>
      </c>
    </row>
    <row r="10164" spans="1:17" x14ac:dyDescent="0.25">
      <c r="A10164" t="s">
        <v>186</v>
      </c>
      <c r="B10164" s="1" t="s">
        <v>877</v>
      </c>
      <c r="C10164">
        <v>2007</v>
      </c>
      <c r="D10164" s="15">
        <f>DATE(cars[[#This Row],[year_1]],1,1)</f>
        <v>39083</v>
      </c>
      <c r="E10164" t="s">
        <v>44</v>
      </c>
      <c r="F10164" s="4">
        <v>295</v>
      </c>
      <c r="G10164">
        <v>8</v>
      </c>
      <c r="H10164" t="s">
        <v>33</v>
      </c>
      <c r="I10164" t="s">
        <v>91</v>
      </c>
      <c r="J10164">
        <v>4</v>
      </c>
      <c r="K10164" t="s">
        <v>45</v>
      </c>
      <c r="L10164" t="s">
        <v>63</v>
      </c>
      <c r="M10164" t="s">
        <v>214</v>
      </c>
      <c r="N10164">
        <v>17</v>
      </c>
      <c r="O10164">
        <v>13</v>
      </c>
      <c r="P10164">
        <v>1385</v>
      </c>
      <c r="Q10164">
        <v>28460</v>
      </c>
    </row>
    <row r="10165" spans="1:17" x14ac:dyDescent="0.25">
      <c r="A10165" t="s">
        <v>186</v>
      </c>
      <c r="B10165" s="1" t="s">
        <v>877</v>
      </c>
      <c r="C10165">
        <v>2007</v>
      </c>
      <c r="D10165" s="15">
        <f>DATE(cars[[#This Row],[year_1]],1,1)</f>
        <v>39083</v>
      </c>
      <c r="E10165" t="s">
        <v>44</v>
      </c>
      <c r="F10165" s="4">
        <v>295</v>
      </c>
      <c r="G10165">
        <v>8</v>
      </c>
      <c r="H10165" t="s">
        <v>33</v>
      </c>
      <c r="I10165" t="s">
        <v>91</v>
      </c>
      <c r="J10165">
        <v>4</v>
      </c>
      <c r="K10165" t="s">
        <v>45</v>
      </c>
      <c r="L10165" t="s">
        <v>63</v>
      </c>
      <c r="M10165" t="s">
        <v>214</v>
      </c>
      <c r="N10165">
        <v>17</v>
      </c>
      <c r="O10165">
        <v>13</v>
      </c>
      <c r="P10165">
        <v>1385</v>
      </c>
      <c r="Q10165">
        <v>33575</v>
      </c>
    </row>
    <row r="10166" spans="1:17" x14ac:dyDescent="0.25">
      <c r="A10166" t="s">
        <v>186</v>
      </c>
      <c r="B10166" s="1" t="s">
        <v>877</v>
      </c>
      <c r="C10166">
        <v>2007</v>
      </c>
      <c r="D10166" s="15">
        <f>DATE(cars[[#This Row],[year_1]],1,1)</f>
        <v>39083</v>
      </c>
      <c r="E10166" t="s">
        <v>44</v>
      </c>
      <c r="F10166" s="4">
        <v>295</v>
      </c>
      <c r="G10166">
        <v>8</v>
      </c>
      <c r="H10166" t="s">
        <v>33</v>
      </c>
      <c r="I10166" t="s">
        <v>91</v>
      </c>
      <c r="J10166">
        <v>4</v>
      </c>
      <c r="K10166" t="s">
        <v>45</v>
      </c>
      <c r="L10166" t="s">
        <v>63</v>
      </c>
      <c r="M10166" t="s">
        <v>196</v>
      </c>
      <c r="N10166">
        <v>17</v>
      </c>
      <c r="O10166">
        <v>13</v>
      </c>
      <c r="P10166">
        <v>1385</v>
      </c>
      <c r="Q10166">
        <v>35160</v>
      </c>
    </row>
    <row r="10167" spans="1:17" x14ac:dyDescent="0.25">
      <c r="A10167" t="s">
        <v>139</v>
      </c>
      <c r="B10167" s="1" t="s">
        <v>868</v>
      </c>
      <c r="C10167">
        <v>2007</v>
      </c>
      <c r="D10167" s="15">
        <f>DATE(cars[[#This Row],[year_1]],1,1)</f>
        <v>39083</v>
      </c>
      <c r="E10167" t="s">
        <v>44</v>
      </c>
      <c r="F10167" s="4">
        <v>295</v>
      </c>
      <c r="G10167">
        <v>8</v>
      </c>
      <c r="H10167" t="s">
        <v>33</v>
      </c>
      <c r="I10167" t="s">
        <v>91</v>
      </c>
      <c r="J10167">
        <v>4</v>
      </c>
      <c r="K10167" t="s">
        <v>45</v>
      </c>
      <c r="L10167" t="s">
        <v>63</v>
      </c>
      <c r="M10167" t="s">
        <v>214</v>
      </c>
      <c r="N10167">
        <v>17</v>
      </c>
      <c r="O10167">
        <v>13</v>
      </c>
      <c r="P10167">
        <v>549</v>
      </c>
      <c r="Q10167">
        <v>30550</v>
      </c>
    </row>
    <row r="10168" spans="1:17" x14ac:dyDescent="0.25">
      <c r="A10168" t="s">
        <v>139</v>
      </c>
      <c r="B10168" s="1" t="s">
        <v>868</v>
      </c>
      <c r="C10168">
        <v>2007</v>
      </c>
      <c r="D10168" s="15">
        <f>DATE(cars[[#This Row],[year_1]],1,1)</f>
        <v>39083</v>
      </c>
      <c r="E10168" t="s">
        <v>44</v>
      </c>
      <c r="F10168" s="4">
        <v>295</v>
      </c>
      <c r="G10168">
        <v>8</v>
      </c>
      <c r="H10168" t="s">
        <v>33</v>
      </c>
      <c r="I10168" t="s">
        <v>91</v>
      </c>
      <c r="J10168">
        <v>4</v>
      </c>
      <c r="K10168" t="s">
        <v>45</v>
      </c>
      <c r="L10168" t="s">
        <v>63</v>
      </c>
      <c r="M10168" t="s">
        <v>214</v>
      </c>
      <c r="N10168">
        <v>17</v>
      </c>
      <c r="O10168">
        <v>13</v>
      </c>
      <c r="P10168">
        <v>549</v>
      </c>
      <c r="Q10168">
        <v>33935</v>
      </c>
    </row>
    <row r="10169" spans="1:17" x14ac:dyDescent="0.25">
      <c r="A10169" t="s">
        <v>139</v>
      </c>
      <c r="B10169" s="1" t="s">
        <v>868</v>
      </c>
      <c r="C10169">
        <v>2007</v>
      </c>
      <c r="D10169" s="15">
        <f>DATE(cars[[#This Row],[year_1]],1,1)</f>
        <v>39083</v>
      </c>
      <c r="E10169" t="s">
        <v>29</v>
      </c>
      <c r="F10169" s="4">
        <v>295</v>
      </c>
      <c r="G10169">
        <v>8</v>
      </c>
      <c r="H10169" t="s">
        <v>33</v>
      </c>
      <c r="I10169" t="s">
        <v>91</v>
      </c>
      <c r="J10169">
        <v>4</v>
      </c>
      <c r="K10169" t="s">
        <v>49</v>
      </c>
      <c r="L10169" t="s">
        <v>63</v>
      </c>
      <c r="M10169" t="s">
        <v>214</v>
      </c>
      <c r="N10169">
        <v>17</v>
      </c>
      <c r="O10169">
        <v>13</v>
      </c>
      <c r="P10169">
        <v>549</v>
      </c>
      <c r="Q10169">
        <v>31735</v>
      </c>
    </row>
    <row r="10170" spans="1:17" x14ac:dyDescent="0.25">
      <c r="A10170" t="s">
        <v>139</v>
      </c>
      <c r="B10170" s="1" t="s">
        <v>868</v>
      </c>
      <c r="C10170">
        <v>2007</v>
      </c>
      <c r="D10170" s="15">
        <f>DATE(cars[[#This Row],[year_1]],1,1)</f>
        <v>39083</v>
      </c>
      <c r="E10170" t="s">
        <v>44</v>
      </c>
      <c r="F10170" s="4">
        <v>295</v>
      </c>
      <c r="G10170">
        <v>8</v>
      </c>
      <c r="H10170" t="s">
        <v>33</v>
      </c>
      <c r="I10170" t="s">
        <v>91</v>
      </c>
      <c r="J10170">
        <v>4</v>
      </c>
      <c r="K10170" t="s">
        <v>45</v>
      </c>
      <c r="L10170" t="s">
        <v>63</v>
      </c>
      <c r="M10170" t="s">
        <v>196</v>
      </c>
      <c r="N10170">
        <v>17</v>
      </c>
      <c r="O10170">
        <v>13</v>
      </c>
      <c r="P10170">
        <v>549</v>
      </c>
      <c r="Q10170">
        <v>31965</v>
      </c>
    </row>
    <row r="10171" spans="1:17" x14ac:dyDescent="0.25">
      <c r="A10171" t="s">
        <v>139</v>
      </c>
      <c r="B10171" s="1" t="s">
        <v>868</v>
      </c>
      <c r="C10171">
        <v>2007</v>
      </c>
      <c r="D10171" s="15">
        <f>DATE(cars[[#This Row],[year_1]],1,1)</f>
        <v>39083</v>
      </c>
      <c r="E10171" t="s">
        <v>44</v>
      </c>
      <c r="F10171" s="4">
        <v>295</v>
      </c>
      <c r="G10171">
        <v>8</v>
      </c>
      <c r="H10171" t="s">
        <v>33</v>
      </c>
      <c r="I10171" t="s">
        <v>91</v>
      </c>
      <c r="J10171">
        <v>4</v>
      </c>
      <c r="K10171" t="s">
        <v>45</v>
      </c>
      <c r="L10171" t="s">
        <v>63</v>
      </c>
      <c r="M10171" t="s">
        <v>214</v>
      </c>
      <c r="N10171">
        <v>17</v>
      </c>
      <c r="O10171">
        <v>13</v>
      </c>
      <c r="P10171">
        <v>549</v>
      </c>
      <c r="Q10171">
        <v>27060</v>
      </c>
    </row>
    <row r="10172" spans="1:17" x14ac:dyDescent="0.25">
      <c r="A10172" t="s">
        <v>139</v>
      </c>
      <c r="B10172" s="1" t="s">
        <v>868</v>
      </c>
      <c r="C10172">
        <v>2007</v>
      </c>
      <c r="D10172" s="15">
        <f>DATE(cars[[#This Row],[year_1]],1,1)</f>
        <v>39083</v>
      </c>
      <c r="E10172" t="s">
        <v>44</v>
      </c>
      <c r="F10172" s="4">
        <v>295</v>
      </c>
      <c r="G10172">
        <v>8</v>
      </c>
      <c r="H10172" t="s">
        <v>33</v>
      </c>
      <c r="I10172" t="s">
        <v>91</v>
      </c>
      <c r="J10172">
        <v>4</v>
      </c>
      <c r="K10172" t="s">
        <v>45</v>
      </c>
      <c r="L10172" t="s">
        <v>63</v>
      </c>
      <c r="M10172" t="s">
        <v>214</v>
      </c>
      <c r="N10172">
        <v>17</v>
      </c>
      <c r="O10172">
        <v>13</v>
      </c>
      <c r="P10172">
        <v>549</v>
      </c>
      <c r="Q10172">
        <v>28790</v>
      </c>
    </row>
    <row r="10173" spans="1:17" x14ac:dyDescent="0.25">
      <c r="A10173" t="s">
        <v>139</v>
      </c>
      <c r="B10173" s="1" t="s">
        <v>868</v>
      </c>
      <c r="C10173">
        <v>2007</v>
      </c>
      <c r="D10173" s="15">
        <f>DATE(cars[[#This Row],[year_1]],1,1)</f>
        <v>39083</v>
      </c>
      <c r="E10173" t="s">
        <v>44</v>
      </c>
      <c r="F10173" s="4">
        <v>295</v>
      </c>
      <c r="G10173">
        <v>8</v>
      </c>
      <c r="H10173" t="s">
        <v>33</v>
      </c>
      <c r="I10173" t="s">
        <v>91</v>
      </c>
      <c r="J10173">
        <v>4</v>
      </c>
      <c r="K10173" t="s">
        <v>45</v>
      </c>
      <c r="L10173" t="s">
        <v>63</v>
      </c>
      <c r="M10173" t="s">
        <v>196</v>
      </c>
      <c r="N10173">
        <v>17</v>
      </c>
      <c r="O10173">
        <v>13</v>
      </c>
      <c r="P10173">
        <v>549</v>
      </c>
      <c r="Q10173">
        <v>35520</v>
      </c>
    </row>
    <row r="10174" spans="1:17" x14ac:dyDescent="0.25">
      <c r="A10174" t="s">
        <v>139</v>
      </c>
      <c r="B10174" s="1" t="s">
        <v>868</v>
      </c>
      <c r="C10174">
        <v>2007</v>
      </c>
      <c r="D10174" s="15">
        <f>DATE(cars[[#This Row],[year_1]],1,1)</f>
        <v>39083</v>
      </c>
      <c r="E10174" t="s">
        <v>29</v>
      </c>
      <c r="F10174" s="4">
        <v>295</v>
      </c>
      <c r="G10174">
        <v>8</v>
      </c>
      <c r="H10174" t="s">
        <v>33</v>
      </c>
      <c r="I10174" t="s">
        <v>91</v>
      </c>
      <c r="J10174">
        <v>4</v>
      </c>
      <c r="K10174" t="s">
        <v>49</v>
      </c>
      <c r="L10174" t="s">
        <v>63</v>
      </c>
      <c r="M10174" t="s">
        <v>214</v>
      </c>
      <c r="N10174">
        <v>17</v>
      </c>
      <c r="O10174">
        <v>13</v>
      </c>
      <c r="P10174">
        <v>549</v>
      </c>
      <c r="Q10174">
        <v>30255</v>
      </c>
    </row>
    <row r="10175" spans="1:17" x14ac:dyDescent="0.25">
      <c r="A10175" t="s">
        <v>139</v>
      </c>
      <c r="B10175" s="1" t="s">
        <v>868</v>
      </c>
      <c r="C10175">
        <v>2007</v>
      </c>
      <c r="D10175" s="15">
        <f>DATE(cars[[#This Row],[year_1]],1,1)</f>
        <v>39083</v>
      </c>
      <c r="E10175" t="s">
        <v>44</v>
      </c>
      <c r="F10175" s="4">
        <v>295</v>
      </c>
      <c r="G10175">
        <v>8</v>
      </c>
      <c r="H10175" t="s">
        <v>33</v>
      </c>
      <c r="I10175" t="s">
        <v>91</v>
      </c>
      <c r="J10175">
        <v>4</v>
      </c>
      <c r="K10175" t="s">
        <v>45</v>
      </c>
      <c r="L10175" t="s">
        <v>63</v>
      </c>
      <c r="M10175" t="s">
        <v>196</v>
      </c>
      <c r="N10175">
        <v>17</v>
      </c>
      <c r="O10175">
        <v>13</v>
      </c>
      <c r="P10175">
        <v>549</v>
      </c>
      <c r="Q10175">
        <v>33755</v>
      </c>
    </row>
    <row r="10176" spans="1:17" x14ac:dyDescent="0.25">
      <c r="A10176" t="s">
        <v>139</v>
      </c>
      <c r="B10176" s="1" t="s">
        <v>868</v>
      </c>
      <c r="C10176">
        <v>2007</v>
      </c>
      <c r="D10176" s="15">
        <f>DATE(cars[[#This Row],[year_1]],1,1)</f>
        <v>39083</v>
      </c>
      <c r="E10176" t="s">
        <v>29</v>
      </c>
      <c r="F10176" s="4">
        <v>295</v>
      </c>
      <c r="G10176">
        <v>8</v>
      </c>
      <c r="H10176" t="s">
        <v>33</v>
      </c>
      <c r="I10176" t="s">
        <v>91</v>
      </c>
      <c r="J10176">
        <v>4</v>
      </c>
      <c r="K10176" t="s">
        <v>49</v>
      </c>
      <c r="L10176" t="s">
        <v>63</v>
      </c>
      <c r="M10176" t="s">
        <v>214</v>
      </c>
      <c r="N10176">
        <v>17</v>
      </c>
      <c r="O10176">
        <v>13</v>
      </c>
      <c r="P10176">
        <v>549</v>
      </c>
      <c r="Q10176">
        <v>33495</v>
      </c>
    </row>
    <row r="10177" spans="1:17" x14ac:dyDescent="0.25">
      <c r="A10177" t="s">
        <v>139</v>
      </c>
      <c r="B10177" s="1" t="s">
        <v>868</v>
      </c>
      <c r="C10177">
        <v>2007</v>
      </c>
      <c r="D10177" s="15">
        <f>DATE(cars[[#This Row],[year_1]],1,1)</f>
        <v>39083</v>
      </c>
      <c r="E10177" t="s">
        <v>44</v>
      </c>
      <c r="F10177" s="4">
        <v>295</v>
      </c>
      <c r="G10177">
        <v>8</v>
      </c>
      <c r="H10177" t="s">
        <v>33</v>
      </c>
      <c r="I10177" t="s">
        <v>91</v>
      </c>
      <c r="J10177">
        <v>4</v>
      </c>
      <c r="K10177" t="s">
        <v>45</v>
      </c>
      <c r="L10177" t="s">
        <v>63</v>
      </c>
      <c r="M10177" t="s">
        <v>214</v>
      </c>
      <c r="N10177">
        <v>17</v>
      </c>
      <c r="O10177">
        <v>13</v>
      </c>
      <c r="P10177">
        <v>549</v>
      </c>
      <c r="Q10177">
        <v>32170</v>
      </c>
    </row>
    <row r="10178" spans="1:17" x14ac:dyDescent="0.25">
      <c r="A10178" t="s">
        <v>139</v>
      </c>
      <c r="B10178" s="1" t="s">
        <v>409</v>
      </c>
      <c r="C10178">
        <v>2005</v>
      </c>
      <c r="D10178" s="15">
        <f>DATE(cars[[#This Row],[year_1]],1,1)</f>
        <v>38353</v>
      </c>
      <c r="E10178" t="s">
        <v>29</v>
      </c>
      <c r="F10178" s="4">
        <v>300</v>
      </c>
      <c r="G10178">
        <v>8</v>
      </c>
      <c r="H10178" t="s">
        <v>33</v>
      </c>
      <c r="I10178" t="s">
        <v>19</v>
      </c>
      <c r="J10178">
        <v>4</v>
      </c>
      <c r="K10178" t="s">
        <v>49</v>
      </c>
      <c r="L10178" t="s">
        <v>63</v>
      </c>
      <c r="M10178" t="s">
        <v>90</v>
      </c>
      <c r="N10178">
        <v>19</v>
      </c>
      <c r="O10178">
        <v>13</v>
      </c>
      <c r="P10178">
        <v>549</v>
      </c>
      <c r="Q10178">
        <v>38160</v>
      </c>
    </row>
    <row r="10179" spans="1:17" x14ac:dyDescent="0.25">
      <c r="A10179" t="s">
        <v>139</v>
      </c>
      <c r="B10179" s="1" t="s">
        <v>409</v>
      </c>
      <c r="C10179">
        <v>2005</v>
      </c>
      <c r="D10179" s="15">
        <f>DATE(cars[[#This Row],[year_1]],1,1)</f>
        <v>38353</v>
      </c>
      <c r="E10179" t="s">
        <v>29</v>
      </c>
      <c r="F10179" s="4">
        <v>300</v>
      </c>
      <c r="G10179">
        <v>8</v>
      </c>
      <c r="H10179" t="s">
        <v>33</v>
      </c>
      <c r="I10179" t="s">
        <v>91</v>
      </c>
      <c r="J10179">
        <v>4</v>
      </c>
      <c r="K10179" t="s">
        <v>49</v>
      </c>
      <c r="L10179" t="s">
        <v>63</v>
      </c>
      <c r="M10179" t="s">
        <v>90</v>
      </c>
      <c r="N10179">
        <v>18</v>
      </c>
      <c r="O10179">
        <v>13</v>
      </c>
      <c r="P10179">
        <v>549</v>
      </c>
      <c r="Q10179">
        <v>40235</v>
      </c>
    </row>
    <row r="10180" spans="1:17" x14ac:dyDescent="0.25">
      <c r="A10180" t="s">
        <v>139</v>
      </c>
      <c r="B10180" s="1" t="s">
        <v>409</v>
      </c>
      <c r="C10180">
        <v>2006</v>
      </c>
      <c r="D10180" s="15">
        <f>DATE(cars[[#This Row],[year_1]],1,1)</f>
        <v>38718</v>
      </c>
      <c r="E10180" t="s">
        <v>29</v>
      </c>
      <c r="F10180" s="4">
        <v>300</v>
      </c>
      <c r="G10180">
        <v>8</v>
      </c>
      <c r="H10180" t="s">
        <v>33</v>
      </c>
      <c r="I10180" t="s">
        <v>91</v>
      </c>
      <c r="J10180">
        <v>4</v>
      </c>
      <c r="K10180" t="s">
        <v>49</v>
      </c>
      <c r="L10180" t="s">
        <v>63</v>
      </c>
      <c r="M10180" t="s">
        <v>90</v>
      </c>
      <c r="N10180">
        <v>18</v>
      </c>
      <c r="O10180">
        <v>13</v>
      </c>
      <c r="P10180">
        <v>549</v>
      </c>
      <c r="Q10180">
        <v>37600</v>
      </c>
    </row>
    <row r="10181" spans="1:17" x14ac:dyDescent="0.25">
      <c r="A10181" t="s">
        <v>139</v>
      </c>
      <c r="B10181" s="1" t="s">
        <v>411</v>
      </c>
      <c r="C10181">
        <v>2008</v>
      </c>
      <c r="D10181" s="15">
        <f>DATE(cars[[#This Row],[year_1]],1,1)</f>
        <v>39448</v>
      </c>
      <c r="E10181" t="s">
        <v>29</v>
      </c>
      <c r="F10181" s="4">
        <v>300</v>
      </c>
      <c r="G10181">
        <v>8</v>
      </c>
      <c r="H10181" t="s">
        <v>33</v>
      </c>
      <c r="I10181" t="s">
        <v>91</v>
      </c>
      <c r="J10181">
        <v>4</v>
      </c>
      <c r="K10181" t="s">
        <v>49</v>
      </c>
      <c r="L10181" t="s">
        <v>31</v>
      </c>
      <c r="M10181" t="s">
        <v>90</v>
      </c>
      <c r="N10181">
        <v>19</v>
      </c>
      <c r="O10181">
        <v>13</v>
      </c>
      <c r="P10181">
        <v>549</v>
      </c>
      <c r="Q10181">
        <v>37105</v>
      </c>
    </row>
    <row r="10182" spans="1:17" x14ac:dyDescent="0.25">
      <c r="A10182" t="s">
        <v>139</v>
      </c>
      <c r="B10182" s="1" t="s">
        <v>871</v>
      </c>
      <c r="C10182">
        <v>2006</v>
      </c>
      <c r="D10182" s="15">
        <f>DATE(cars[[#This Row],[year_1]],1,1)</f>
        <v>38718</v>
      </c>
      <c r="E10182" t="s">
        <v>29</v>
      </c>
      <c r="F10182" s="4">
        <v>300</v>
      </c>
      <c r="G10182">
        <v>8</v>
      </c>
      <c r="H10182" t="s">
        <v>33</v>
      </c>
      <c r="I10182" t="s">
        <v>91</v>
      </c>
      <c r="J10182">
        <v>4</v>
      </c>
      <c r="K10182" t="s">
        <v>49</v>
      </c>
      <c r="L10182" t="s">
        <v>63</v>
      </c>
      <c r="M10182" t="s">
        <v>196</v>
      </c>
      <c r="N10182">
        <v>16</v>
      </c>
      <c r="O10182">
        <v>13</v>
      </c>
      <c r="P10182">
        <v>549</v>
      </c>
      <c r="Q10182">
        <v>34640</v>
      </c>
    </row>
    <row r="10183" spans="1:17" x14ac:dyDescent="0.25">
      <c r="A10183" t="s">
        <v>139</v>
      </c>
      <c r="B10183" s="1" t="s">
        <v>871</v>
      </c>
      <c r="C10183">
        <v>2006</v>
      </c>
      <c r="D10183" s="15">
        <f>DATE(cars[[#This Row],[year_1]],1,1)</f>
        <v>38718</v>
      </c>
      <c r="E10183" t="s">
        <v>29</v>
      </c>
      <c r="F10183" s="4">
        <v>300</v>
      </c>
      <c r="G10183">
        <v>8</v>
      </c>
      <c r="H10183" t="s">
        <v>33</v>
      </c>
      <c r="I10183" t="s">
        <v>19</v>
      </c>
      <c r="J10183">
        <v>4</v>
      </c>
      <c r="K10183" t="s">
        <v>49</v>
      </c>
      <c r="L10183" t="s">
        <v>63</v>
      </c>
      <c r="M10183" t="s">
        <v>196</v>
      </c>
      <c r="N10183">
        <v>18</v>
      </c>
      <c r="O10183">
        <v>13</v>
      </c>
      <c r="P10183">
        <v>549</v>
      </c>
      <c r="Q10183">
        <v>31405</v>
      </c>
    </row>
    <row r="10184" spans="1:17" x14ac:dyDescent="0.25">
      <c r="A10184" t="s">
        <v>139</v>
      </c>
      <c r="B10184" s="1" t="s">
        <v>871</v>
      </c>
      <c r="C10184">
        <v>2006</v>
      </c>
      <c r="D10184" s="15">
        <f>DATE(cars[[#This Row],[year_1]],1,1)</f>
        <v>38718</v>
      </c>
      <c r="E10184" t="s">
        <v>29</v>
      </c>
      <c r="F10184" s="4">
        <v>300</v>
      </c>
      <c r="G10184">
        <v>8</v>
      </c>
      <c r="H10184" t="s">
        <v>33</v>
      </c>
      <c r="I10184" t="s">
        <v>19</v>
      </c>
      <c r="J10184">
        <v>4</v>
      </c>
      <c r="K10184" t="s">
        <v>49</v>
      </c>
      <c r="L10184" t="s">
        <v>63</v>
      </c>
      <c r="M10184" t="s">
        <v>196</v>
      </c>
      <c r="N10184">
        <v>18</v>
      </c>
      <c r="O10184">
        <v>13</v>
      </c>
      <c r="P10184">
        <v>549</v>
      </c>
      <c r="Q10184">
        <v>33330</v>
      </c>
    </row>
    <row r="10185" spans="1:17" x14ac:dyDescent="0.25">
      <c r="A10185" t="s">
        <v>139</v>
      </c>
      <c r="B10185" s="1" t="s">
        <v>871</v>
      </c>
      <c r="C10185">
        <v>2006</v>
      </c>
      <c r="D10185" s="15">
        <f>DATE(cars[[#This Row],[year_1]],1,1)</f>
        <v>38718</v>
      </c>
      <c r="E10185" t="s">
        <v>29</v>
      </c>
      <c r="F10185" s="4">
        <v>300</v>
      </c>
      <c r="G10185">
        <v>8</v>
      </c>
      <c r="H10185" t="s">
        <v>33</v>
      </c>
      <c r="I10185" t="s">
        <v>91</v>
      </c>
      <c r="J10185">
        <v>4</v>
      </c>
      <c r="K10185" t="s">
        <v>49</v>
      </c>
      <c r="L10185" t="s">
        <v>63</v>
      </c>
      <c r="M10185" t="s">
        <v>196</v>
      </c>
      <c r="N10185">
        <v>16</v>
      </c>
      <c r="O10185">
        <v>13</v>
      </c>
      <c r="P10185">
        <v>549</v>
      </c>
      <c r="Q10185">
        <v>36525</v>
      </c>
    </row>
    <row r="10186" spans="1:17" x14ac:dyDescent="0.25">
      <c r="A10186" t="s">
        <v>139</v>
      </c>
      <c r="B10186" s="1" t="s">
        <v>871</v>
      </c>
      <c r="C10186">
        <v>2006</v>
      </c>
      <c r="D10186" s="15">
        <f>DATE(cars[[#This Row],[year_1]],1,1)</f>
        <v>38718</v>
      </c>
      <c r="E10186" t="s">
        <v>29</v>
      </c>
      <c r="F10186" s="4">
        <v>300</v>
      </c>
      <c r="G10186">
        <v>8</v>
      </c>
      <c r="H10186" t="s">
        <v>33</v>
      </c>
      <c r="I10186" t="s">
        <v>91</v>
      </c>
      <c r="J10186">
        <v>4</v>
      </c>
      <c r="K10186" t="s">
        <v>49</v>
      </c>
      <c r="L10186" t="s">
        <v>63</v>
      </c>
      <c r="M10186" t="s">
        <v>196</v>
      </c>
      <c r="N10186">
        <v>16</v>
      </c>
      <c r="O10186">
        <v>13</v>
      </c>
      <c r="P10186">
        <v>549</v>
      </c>
      <c r="Q10186">
        <v>33115</v>
      </c>
    </row>
    <row r="10187" spans="1:17" x14ac:dyDescent="0.25">
      <c r="A10187" t="s">
        <v>139</v>
      </c>
      <c r="B10187" s="1" t="s">
        <v>871</v>
      </c>
      <c r="C10187">
        <v>2006</v>
      </c>
      <c r="D10187" s="15">
        <f>DATE(cars[[#This Row],[year_1]],1,1)</f>
        <v>38718</v>
      </c>
      <c r="E10187" t="s">
        <v>29</v>
      </c>
      <c r="F10187" s="4">
        <v>300</v>
      </c>
      <c r="G10187">
        <v>8</v>
      </c>
      <c r="H10187" t="s">
        <v>33</v>
      </c>
      <c r="I10187" t="s">
        <v>19</v>
      </c>
      <c r="J10187">
        <v>4</v>
      </c>
      <c r="K10187" t="s">
        <v>49</v>
      </c>
      <c r="L10187" t="s">
        <v>63</v>
      </c>
      <c r="M10187" t="s">
        <v>196</v>
      </c>
      <c r="N10187">
        <v>18</v>
      </c>
      <c r="O10187">
        <v>13</v>
      </c>
      <c r="P10187">
        <v>549</v>
      </c>
      <c r="Q10187">
        <v>29745</v>
      </c>
    </row>
    <row r="10188" spans="1:17" x14ac:dyDescent="0.25">
      <c r="A10188" t="s">
        <v>549</v>
      </c>
      <c r="B10188" s="1" t="s">
        <v>550</v>
      </c>
      <c r="C10188">
        <v>2008</v>
      </c>
      <c r="D10188" s="15">
        <f>DATE(cars[[#This Row],[year_1]],1,1)</f>
        <v>39448</v>
      </c>
      <c r="E10188" t="s">
        <v>29</v>
      </c>
      <c r="F10188" s="4">
        <v>300</v>
      </c>
      <c r="G10188">
        <v>8</v>
      </c>
      <c r="H10188" t="s">
        <v>33</v>
      </c>
      <c r="I10188" t="s">
        <v>91</v>
      </c>
      <c r="J10188">
        <v>4</v>
      </c>
      <c r="K10188" t="s">
        <v>27</v>
      </c>
      <c r="L10188" t="s">
        <v>31</v>
      </c>
      <c r="M10188" t="s">
        <v>90</v>
      </c>
      <c r="N10188">
        <v>16</v>
      </c>
      <c r="O10188">
        <v>13</v>
      </c>
      <c r="P10188">
        <v>130</v>
      </c>
      <c r="Q10188">
        <v>39560</v>
      </c>
    </row>
    <row r="10189" spans="1:17" x14ac:dyDescent="0.25">
      <c r="A10189" t="s">
        <v>549</v>
      </c>
      <c r="B10189" s="1" t="s">
        <v>550</v>
      </c>
      <c r="C10189">
        <v>2009</v>
      </c>
      <c r="D10189" s="15">
        <f>DATE(cars[[#This Row],[year_1]],1,1)</f>
        <v>39814</v>
      </c>
      <c r="E10189" t="s">
        <v>29</v>
      </c>
      <c r="F10189" s="4">
        <v>300</v>
      </c>
      <c r="G10189">
        <v>8</v>
      </c>
      <c r="H10189" t="s">
        <v>33</v>
      </c>
      <c r="I10189" t="s">
        <v>91</v>
      </c>
      <c r="J10189">
        <v>4</v>
      </c>
      <c r="K10189" t="s">
        <v>27</v>
      </c>
      <c r="L10189" t="s">
        <v>31</v>
      </c>
      <c r="M10189" t="s">
        <v>90</v>
      </c>
      <c r="N10189">
        <v>16</v>
      </c>
      <c r="O10189">
        <v>13</v>
      </c>
      <c r="P10189">
        <v>130</v>
      </c>
      <c r="Q10189">
        <v>41705</v>
      </c>
    </row>
    <row r="10190" spans="1:17" x14ac:dyDescent="0.25">
      <c r="A10190" t="s">
        <v>549</v>
      </c>
      <c r="B10190" s="1" t="s">
        <v>550</v>
      </c>
      <c r="C10190">
        <v>2010</v>
      </c>
      <c r="D10190" s="15">
        <f>DATE(cars[[#This Row],[year_1]],1,1)</f>
        <v>40179</v>
      </c>
      <c r="E10190" t="s">
        <v>44</v>
      </c>
      <c r="F10190" s="4">
        <v>300</v>
      </c>
      <c r="G10190">
        <v>8</v>
      </c>
      <c r="H10190" t="s">
        <v>33</v>
      </c>
      <c r="I10190" t="s">
        <v>91</v>
      </c>
      <c r="J10190">
        <v>4</v>
      </c>
      <c r="K10190" t="s">
        <v>127</v>
      </c>
      <c r="L10190" t="s">
        <v>31</v>
      </c>
      <c r="M10190" t="s">
        <v>90</v>
      </c>
      <c r="N10190">
        <v>16</v>
      </c>
      <c r="O10190">
        <v>13</v>
      </c>
      <c r="P10190">
        <v>130</v>
      </c>
      <c r="Q10190">
        <v>41705</v>
      </c>
    </row>
    <row r="10191" spans="1:17" x14ac:dyDescent="0.25">
      <c r="A10191" t="s">
        <v>549</v>
      </c>
      <c r="B10191" s="1" t="s">
        <v>551</v>
      </c>
      <c r="C10191">
        <v>2009</v>
      </c>
      <c r="D10191" s="15">
        <f>DATE(cars[[#This Row],[year_1]],1,1)</f>
        <v>39814</v>
      </c>
      <c r="E10191" t="s">
        <v>29</v>
      </c>
      <c r="F10191" s="4">
        <v>300</v>
      </c>
      <c r="G10191">
        <v>8</v>
      </c>
      <c r="H10191" t="s">
        <v>33</v>
      </c>
      <c r="I10191" t="s">
        <v>91</v>
      </c>
      <c r="J10191">
        <v>4</v>
      </c>
      <c r="K10191" t="s">
        <v>129</v>
      </c>
      <c r="L10191" t="s">
        <v>21</v>
      </c>
      <c r="M10191" t="s">
        <v>196</v>
      </c>
      <c r="N10191">
        <v>16</v>
      </c>
      <c r="O10191">
        <v>13</v>
      </c>
      <c r="P10191">
        <v>130</v>
      </c>
      <c r="Q10191">
        <v>36015</v>
      </c>
    </row>
    <row r="10192" spans="1:17" x14ac:dyDescent="0.25">
      <c r="A10192" t="s">
        <v>549</v>
      </c>
      <c r="B10192" s="1" t="s">
        <v>551</v>
      </c>
      <c r="C10192">
        <v>2010</v>
      </c>
      <c r="D10192" s="15">
        <f>DATE(cars[[#This Row],[year_1]],1,1)</f>
        <v>40179</v>
      </c>
      <c r="E10192" t="s">
        <v>44</v>
      </c>
      <c r="F10192" s="4">
        <v>300</v>
      </c>
      <c r="G10192">
        <v>8</v>
      </c>
      <c r="H10192" t="s">
        <v>33</v>
      </c>
      <c r="I10192" t="s">
        <v>91</v>
      </c>
      <c r="J10192">
        <v>4</v>
      </c>
      <c r="K10192" t="s">
        <v>426</v>
      </c>
      <c r="L10192" t="s">
        <v>21</v>
      </c>
      <c r="M10192" t="s">
        <v>196</v>
      </c>
      <c r="N10192">
        <v>16</v>
      </c>
      <c r="O10192">
        <v>13</v>
      </c>
      <c r="P10192">
        <v>130</v>
      </c>
      <c r="Q10192">
        <v>39205</v>
      </c>
    </row>
    <row r="10193" spans="1:17" x14ac:dyDescent="0.25">
      <c r="A10193" t="s">
        <v>549</v>
      </c>
      <c r="B10193" s="1" t="s">
        <v>551</v>
      </c>
      <c r="C10193">
        <v>2010</v>
      </c>
      <c r="D10193" s="15">
        <f>DATE(cars[[#This Row],[year_1]],1,1)</f>
        <v>40179</v>
      </c>
      <c r="E10193" t="s">
        <v>44</v>
      </c>
      <c r="F10193" s="4">
        <v>300</v>
      </c>
      <c r="G10193">
        <v>8</v>
      </c>
      <c r="H10193" t="s">
        <v>33</v>
      </c>
      <c r="I10193" t="s">
        <v>91</v>
      </c>
      <c r="J10193">
        <v>4</v>
      </c>
      <c r="K10193" t="s">
        <v>426</v>
      </c>
      <c r="L10193" t="s">
        <v>21</v>
      </c>
      <c r="M10193" t="s">
        <v>196</v>
      </c>
      <c r="N10193">
        <v>16</v>
      </c>
      <c r="O10193">
        <v>13</v>
      </c>
      <c r="P10193">
        <v>130</v>
      </c>
      <c r="Q10193">
        <v>35680</v>
      </c>
    </row>
    <row r="10194" spans="1:17" x14ac:dyDescent="0.25">
      <c r="A10194" t="s">
        <v>204</v>
      </c>
      <c r="B10194" s="1" t="s">
        <v>656</v>
      </c>
      <c r="C10194">
        <v>2006</v>
      </c>
      <c r="D10194" s="15">
        <f>DATE(cars[[#This Row],[year_1]],1,1)</f>
        <v>38718</v>
      </c>
      <c r="E10194" t="s">
        <v>29</v>
      </c>
      <c r="F10194" s="4">
        <v>300</v>
      </c>
      <c r="G10194">
        <v>8</v>
      </c>
      <c r="H10194" t="s">
        <v>33</v>
      </c>
      <c r="I10194" t="s">
        <v>19</v>
      </c>
      <c r="J10194">
        <v>4</v>
      </c>
      <c r="K10194" t="s">
        <v>27</v>
      </c>
      <c r="L10194" t="s">
        <v>63</v>
      </c>
      <c r="M10194" t="s">
        <v>196</v>
      </c>
      <c r="N10194">
        <v>18</v>
      </c>
      <c r="O10194">
        <v>13</v>
      </c>
      <c r="P10194">
        <v>61</v>
      </c>
      <c r="Q10194">
        <v>38680</v>
      </c>
    </row>
    <row r="10195" spans="1:17" x14ac:dyDescent="0.25">
      <c r="A10195" t="s">
        <v>204</v>
      </c>
      <c r="B10195" s="1" t="s">
        <v>656</v>
      </c>
      <c r="C10195">
        <v>2008</v>
      </c>
      <c r="D10195" s="15">
        <f>DATE(cars[[#This Row],[year_1]],1,1)</f>
        <v>39448</v>
      </c>
      <c r="E10195" t="s">
        <v>29</v>
      </c>
      <c r="F10195" s="4">
        <v>300</v>
      </c>
      <c r="G10195">
        <v>8</v>
      </c>
      <c r="H10195" t="s">
        <v>33</v>
      </c>
      <c r="I10195" t="s">
        <v>91</v>
      </c>
      <c r="J10195">
        <v>4</v>
      </c>
      <c r="K10195" t="s">
        <v>27</v>
      </c>
      <c r="L10195" t="s">
        <v>63</v>
      </c>
      <c r="M10195" t="s">
        <v>196</v>
      </c>
      <c r="N10195">
        <v>17</v>
      </c>
      <c r="O10195">
        <v>13</v>
      </c>
      <c r="P10195">
        <v>61</v>
      </c>
      <c r="Q10195">
        <v>42015</v>
      </c>
    </row>
    <row r="10196" spans="1:17" x14ac:dyDescent="0.25">
      <c r="A10196" t="s">
        <v>204</v>
      </c>
      <c r="B10196" s="1" t="s">
        <v>656</v>
      </c>
      <c r="C10196">
        <v>2008</v>
      </c>
      <c r="D10196" s="15">
        <f>DATE(cars[[#This Row],[year_1]],1,1)</f>
        <v>39448</v>
      </c>
      <c r="E10196" t="s">
        <v>29</v>
      </c>
      <c r="F10196" s="4">
        <v>300</v>
      </c>
      <c r="G10196">
        <v>8</v>
      </c>
      <c r="H10196" t="s">
        <v>33</v>
      </c>
      <c r="I10196" t="s">
        <v>91</v>
      </c>
      <c r="J10196">
        <v>4</v>
      </c>
      <c r="K10196" t="s">
        <v>27</v>
      </c>
      <c r="L10196" t="s">
        <v>63</v>
      </c>
      <c r="M10196" t="s">
        <v>196</v>
      </c>
      <c r="N10196">
        <v>17</v>
      </c>
      <c r="O10196">
        <v>13</v>
      </c>
      <c r="P10196">
        <v>61</v>
      </c>
      <c r="Q10196">
        <v>41715</v>
      </c>
    </row>
    <row r="10197" spans="1:17" x14ac:dyDescent="0.25">
      <c r="A10197" t="s">
        <v>123</v>
      </c>
      <c r="B10197" s="1" t="s">
        <v>130</v>
      </c>
      <c r="C10197">
        <v>2007</v>
      </c>
      <c r="D10197" s="15">
        <f>DATE(cars[[#This Row],[year_1]],1,1)</f>
        <v>39083</v>
      </c>
      <c r="E10197" t="s">
        <v>29</v>
      </c>
      <c r="F10197" s="4">
        <v>300</v>
      </c>
      <c r="G10197">
        <v>8</v>
      </c>
      <c r="H10197" t="s">
        <v>33</v>
      </c>
      <c r="I10197" t="s">
        <v>34</v>
      </c>
      <c r="J10197">
        <v>4</v>
      </c>
      <c r="K10197" t="s">
        <v>27</v>
      </c>
      <c r="L10197" t="s">
        <v>31</v>
      </c>
      <c r="M10197" t="s">
        <v>90</v>
      </c>
      <c r="N10197">
        <v>19</v>
      </c>
      <c r="O10197">
        <v>13</v>
      </c>
      <c r="P10197">
        <v>376</v>
      </c>
      <c r="Q10197">
        <v>41190</v>
      </c>
    </row>
    <row r="10198" spans="1:17" x14ac:dyDescent="0.25">
      <c r="A10198" t="s">
        <v>123</v>
      </c>
      <c r="B10198" s="1" t="s">
        <v>130</v>
      </c>
      <c r="C10198">
        <v>2008</v>
      </c>
      <c r="D10198" s="15">
        <f>DATE(cars[[#This Row],[year_1]],1,1)</f>
        <v>39448</v>
      </c>
      <c r="E10198" t="s">
        <v>29</v>
      </c>
      <c r="F10198" s="4">
        <v>300</v>
      </c>
      <c r="G10198">
        <v>8</v>
      </c>
      <c r="H10198" t="s">
        <v>33</v>
      </c>
      <c r="I10198" t="s">
        <v>34</v>
      </c>
      <c r="J10198">
        <v>4</v>
      </c>
      <c r="K10198" t="s">
        <v>27</v>
      </c>
      <c r="L10198" t="s">
        <v>31</v>
      </c>
      <c r="M10198" t="s">
        <v>90</v>
      </c>
      <c r="N10198">
        <v>19</v>
      </c>
      <c r="O10198">
        <v>13</v>
      </c>
      <c r="P10198">
        <v>376</v>
      </c>
      <c r="Q10198">
        <v>42770</v>
      </c>
    </row>
    <row r="10199" spans="1:17" x14ac:dyDescent="0.25">
      <c r="A10199" t="s">
        <v>43</v>
      </c>
      <c r="B10199" s="1" t="s">
        <v>184</v>
      </c>
      <c r="C10199">
        <v>2008</v>
      </c>
      <c r="D10199" s="15">
        <f>DATE(cars[[#This Row],[year_1]],1,1)</f>
        <v>39448</v>
      </c>
      <c r="E10199" t="s">
        <v>29</v>
      </c>
      <c r="F10199" s="4">
        <v>302</v>
      </c>
      <c r="G10199">
        <v>8</v>
      </c>
      <c r="H10199" t="s">
        <v>33</v>
      </c>
      <c r="I10199" t="s">
        <v>91</v>
      </c>
      <c r="J10199">
        <v>4</v>
      </c>
      <c r="K10199" t="s">
        <v>49</v>
      </c>
      <c r="L10199" t="s">
        <v>63</v>
      </c>
      <c r="M10199" t="s">
        <v>90</v>
      </c>
      <c r="N10199">
        <v>17</v>
      </c>
      <c r="O10199">
        <v>13</v>
      </c>
      <c r="P10199">
        <v>1013</v>
      </c>
      <c r="Q10199">
        <v>35780</v>
      </c>
    </row>
    <row r="10200" spans="1:17" x14ac:dyDescent="0.25">
      <c r="A10200" t="s">
        <v>139</v>
      </c>
      <c r="B10200" s="1" t="s">
        <v>411</v>
      </c>
      <c r="C10200">
        <v>2007</v>
      </c>
      <c r="D10200" s="15">
        <f>DATE(cars[[#This Row],[year_1]],1,1)</f>
        <v>39083</v>
      </c>
      <c r="E10200" t="s">
        <v>29</v>
      </c>
      <c r="F10200" s="4">
        <v>302</v>
      </c>
      <c r="G10200">
        <v>8</v>
      </c>
      <c r="H10200" t="s">
        <v>33</v>
      </c>
      <c r="I10200" t="s">
        <v>91</v>
      </c>
      <c r="J10200">
        <v>4</v>
      </c>
      <c r="K10200" t="s">
        <v>49</v>
      </c>
      <c r="L10200" t="s">
        <v>31</v>
      </c>
      <c r="M10200" t="s">
        <v>90</v>
      </c>
      <c r="N10200">
        <v>19</v>
      </c>
      <c r="O10200">
        <v>13</v>
      </c>
      <c r="P10200">
        <v>549</v>
      </c>
      <c r="Q10200">
        <v>37190</v>
      </c>
    </row>
    <row r="10201" spans="1:17" x14ac:dyDescent="0.25">
      <c r="A10201" t="s">
        <v>43</v>
      </c>
      <c r="B10201" s="1" t="s">
        <v>184</v>
      </c>
      <c r="C10201">
        <v>2009</v>
      </c>
      <c r="D10201" s="15">
        <f>DATE(cars[[#This Row],[year_1]],1,1)</f>
        <v>39814</v>
      </c>
      <c r="E10201" t="s">
        <v>29</v>
      </c>
      <c r="F10201" s="4">
        <v>303</v>
      </c>
      <c r="G10201">
        <v>8</v>
      </c>
      <c r="H10201" t="s">
        <v>33</v>
      </c>
      <c r="I10201" t="s">
        <v>91</v>
      </c>
      <c r="J10201">
        <v>4</v>
      </c>
      <c r="K10201" t="s">
        <v>39</v>
      </c>
      <c r="L10201" t="s">
        <v>63</v>
      </c>
      <c r="M10201" t="s">
        <v>90</v>
      </c>
      <c r="N10201">
        <v>18</v>
      </c>
      <c r="O10201">
        <v>13</v>
      </c>
      <c r="P10201">
        <v>1013</v>
      </c>
      <c r="Q10201">
        <v>37115</v>
      </c>
    </row>
    <row r="10202" spans="1:17" x14ac:dyDescent="0.25">
      <c r="A10202" t="s">
        <v>186</v>
      </c>
      <c r="B10202" s="1" t="s">
        <v>877</v>
      </c>
      <c r="C10202">
        <v>2007</v>
      </c>
      <c r="D10202" s="15">
        <f>DATE(cars[[#This Row],[year_1]],1,1)</f>
        <v>39083</v>
      </c>
      <c r="E10202" t="s">
        <v>29</v>
      </c>
      <c r="F10202" s="4">
        <v>310</v>
      </c>
      <c r="G10202">
        <v>8</v>
      </c>
      <c r="H10202" t="s">
        <v>33</v>
      </c>
      <c r="I10202" t="s">
        <v>91</v>
      </c>
      <c r="J10202">
        <v>4</v>
      </c>
      <c r="K10202" t="s">
        <v>45</v>
      </c>
      <c r="L10202" t="s">
        <v>63</v>
      </c>
      <c r="M10202" t="s">
        <v>214</v>
      </c>
      <c r="N10202">
        <v>18</v>
      </c>
      <c r="O10202">
        <v>13</v>
      </c>
      <c r="P10202">
        <v>1385</v>
      </c>
      <c r="Q10202">
        <v>33425</v>
      </c>
    </row>
    <row r="10203" spans="1:17" x14ac:dyDescent="0.25">
      <c r="A10203" t="s">
        <v>186</v>
      </c>
      <c r="B10203" s="1" t="s">
        <v>877</v>
      </c>
      <c r="C10203">
        <v>2007</v>
      </c>
      <c r="D10203" s="15">
        <f>DATE(cars[[#This Row],[year_1]],1,1)</f>
        <v>39083</v>
      </c>
      <c r="E10203" t="s">
        <v>29</v>
      </c>
      <c r="F10203" s="4">
        <v>310</v>
      </c>
      <c r="G10203">
        <v>8</v>
      </c>
      <c r="H10203" t="s">
        <v>33</v>
      </c>
      <c r="I10203" t="s">
        <v>91</v>
      </c>
      <c r="J10203">
        <v>4</v>
      </c>
      <c r="K10203" t="s">
        <v>45</v>
      </c>
      <c r="L10203" t="s">
        <v>63</v>
      </c>
      <c r="M10203" t="s">
        <v>214</v>
      </c>
      <c r="N10203">
        <v>18</v>
      </c>
      <c r="O10203">
        <v>13</v>
      </c>
      <c r="P10203">
        <v>1385</v>
      </c>
      <c r="Q10203">
        <v>31665</v>
      </c>
    </row>
    <row r="10204" spans="1:17" x14ac:dyDescent="0.25">
      <c r="A10204" t="s">
        <v>186</v>
      </c>
      <c r="B10204" s="1" t="s">
        <v>449</v>
      </c>
      <c r="C10204">
        <v>2014</v>
      </c>
      <c r="D10204" s="15">
        <f>DATE(cars[[#This Row],[year_1]],1,1)</f>
        <v>41640</v>
      </c>
      <c r="E10204" t="s">
        <v>44</v>
      </c>
      <c r="F10204" s="4">
        <v>310</v>
      </c>
      <c r="G10204">
        <v>8</v>
      </c>
      <c r="H10204" t="s">
        <v>33</v>
      </c>
      <c r="I10204" t="s">
        <v>34</v>
      </c>
      <c r="J10204">
        <v>3</v>
      </c>
      <c r="K10204" t="s">
        <v>45</v>
      </c>
      <c r="L10204" t="s">
        <v>31</v>
      </c>
      <c r="M10204" t="s">
        <v>280</v>
      </c>
      <c r="N10204">
        <v>17</v>
      </c>
      <c r="O10204">
        <v>13</v>
      </c>
      <c r="P10204">
        <v>1385</v>
      </c>
      <c r="Q10204">
        <v>32760</v>
      </c>
    </row>
    <row r="10205" spans="1:17" x14ac:dyDescent="0.25">
      <c r="A10205" t="s">
        <v>186</v>
      </c>
      <c r="B10205" s="1" t="s">
        <v>450</v>
      </c>
      <c r="C10205">
        <v>2014</v>
      </c>
      <c r="D10205" s="15">
        <f>DATE(cars[[#This Row],[year_1]],1,1)</f>
        <v>41640</v>
      </c>
      <c r="E10205" t="s">
        <v>44</v>
      </c>
      <c r="F10205" s="4">
        <v>310</v>
      </c>
      <c r="G10205">
        <v>8</v>
      </c>
      <c r="H10205" t="s">
        <v>33</v>
      </c>
      <c r="I10205" t="s">
        <v>34</v>
      </c>
      <c r="J10205">
        <v>3</v>
      </c>
      <c r="K10205" t="s">
        <v>45</v>
      </c>
      <c r="L10205" t="s">
        <v>31</v>
      </c>
      <c r="M10205" t="s">
        <v>382</v>
      </c>
      <c r="N10205">
        <v>17</v>
      </c>
      <c r="O10205">
        <v>13</v>
      </c>
      <c r="P10205">
        <v>1385</v>
      </c>
      <c r="Q10205">
        <v>34525</v>
      </c>
    </row>
    <row r="10206" spans="1:17" x14ac:dyDescent="0.25">
      <c r="A10206" t="s">
        <v>186</v>
      </c>
      <c r="B10206" s="1" t="s">
        <v>450</v>
      </c>
      <c r="C10206">
        <v>2014</v>
      </c>
      <c r="D10206" s="15">
        <f>DATE(cars[[#This Row],[year_1]],1,1)</f>
        <v>41640</v>
      </c>
      <c r="E10206" t="s">
        <v>44</v>
      </c>
      <c r="F10206" s="4">
        <v>310</v>
      </c>
      <c r="G10206">
        <v>8</v>
      </c>
      <c r="H10206" t="s">
        <v>33</v>
      </c>
      <c r="I10206" t="s">
        <v>19</v>
      </c>
      <c r="J10206">
        <v>3</v>
      </c>
      <c r="K10206" t="s">
        <v>45</v>
      </c>
      <c r="L10206" t="s">
        <v>31</v>
      </c>
      <c r="M10206" t="s">
        <v>382</v>
      </c>
      <c r="N10206">
        <v>17</v>
      </c>
      <c r="O10206">
        <v>13</v>
      </c>
      <c r="P10206">
        <v>1385</v>
      </c>
      <c r="Q10206">
        <v>30970</v>
      </c>
    </row>
    <row r="10207" spans="1:17" x14ac:dyDescent="0.25">
      <c r="A10207" t="s">
        <v>199</v>
      </c>
      <c r="B10207" s="1" t="s">
        <v>780</v>
      </c>
      <c r="C10207">
        <v>2008</v>
      </c>
      <c r="D10207" s="15">
        <f>DATE(cars[[#This Row],[year_1]],1,1)</f>
        <v>39448</v>
      </c>
      <c r="E10207" t="s">
        <v>44</v>
      </c>
      <c r="F10207" s="4">
        <v>310</v>
      </c>
      <c r="G10207">
        <v>8</v>
      </c>
      <c r="H10207" t="s">
        <v>33</v>
      </c>
      <c r="I10207" t="s">
        <v>19</v>
      </c>
      <c r="J10207">
        <v>4</v>
      </c>
      <c r="K10207" t="s">
        <v>45</v>
      </c>
      <c r="L10207" t="s">
        <v>63</v>
      </c>
      <c r="M10207" t="s">
        <v>196</v>
      </c>
      <c r="N10207">
        <v>18</v>
      </c>
      <c r="O10207">
        <v>13</v>
      </c>
      <c r="P10207">
        <v>1851</v>
      </c>
      <c r="Q10207">
        <v>28755</v>
      </c>
    </row>
    <row r="10208" spans="1:17" x14ac:dyDescent="0.25">
      <c r="A10208" t="s">
        <v>199</v>
      </c>
      <c r="B10208" s="1" t="s">
        <v>780</v>
      </c>
      <c r="C10208">
        <v>2008</v>
      </c>
      <c r="D10208" s="15">
        <f>DATE(cars[[#This Row],[year_1]],1,1)</f>
        <v>39448</v>
      </c>
      <c r="E10208" t="s">
        <v>29</v>
      </c>
      <c r="F10208" s="4">
        <v>310</v>
      </c>
      <c r="G10208">
        <v>8</v>
      </c>
      <c r="H10208" t="s">
        <v>18</v>
      </c>
      <c r="I10208" t="s">
        <v>19</v>
      </c>
      <c r="J10208">
        <v>4</v>
      </c>
      <c r="K10208" t="s">
        <v>45</v>
      </c>
      <c r="L10208" t="s">
        <v>63</v>
      </c>
      <c r="M10208" t="s">
        <v>196</v>
      </c>
      <c r="N10208">
        <v>17</v>
      </c>
      <c r="O10208">
        <v>13</v>
      </c>
      <c r="P10208">
        <v>1851</v>
      </c>
      <c r="Q10208">
        <v>30775</v>
      </c>
    </row>
    <row r="10209" spans="1:17" x14ac:dyDescent="0.25">
      <c r="A10209" t="s">
        <v>199</v>
      </c>
      <c r="B10209" s="1" t="s">
        <v>780</v>
      </c>
      <c r="C10209">
        <v>2008</v>
      </c>
      <c r="D10209" s="15">
        <f>DATE(cars[[#This Row],[year_1]],1,1)</f>
        <v>39448</v>
      </c>
      <c r="E10209" t="s">
        <v>44</v>
      </c>
      <c r="F10209" s="4">
        <v>310</v>
      </c>
      <c r="G10209">
        <v>8</v>
      </c>
      <c r="H10209" t="s">
        <v>33</v>
      </c>
      <c r="I10209" t="s">
        <v>91</v>
      </c>
      <c r="J10209">
        <v>4</v>
      </c>
      <c r="K10209" t="s">
        <v>45</v>
      </c>
      <c r="L10209" t="s">
        <v>63</v>
      </c>
      <c r="M10209" t="s">
        <v>196</v>
      </c>
      <c r="N10209">
        <v>17</v>
      </c>
      <c r="O10209">
        <v>13</v>
      </c>
      <c r="P10209">
        <v>1851</v>
      </c>
      <c r="Q10209">
        <v>34865</v>
      </c>
    </row>
    <row r="10210" spans="1:17" x14ac:dyDescent="0.25">
      <c r="A10210" t="s">
        <v>199</v>
      </c>
      <c r="B10210" s="1" t="s">
        <v>780</v>
      </c>
      <c r="C10210">
        <v>2008</v>
      </c>
      <c r="D10210" s="15">
        <f>DATE(cars[[#This Row],[year_1]],1,1)</f>
        <v>39448</v>
      </c>
      <c r="E10210" t="s">
        <v>44</v>
      </c>
      <c r="F10210" s="4">
        <v>310</v>
      </c>
      <c r="G10210">
        <v>8</v>
      </c>
      <c r="H10210" t="s">
        <v>33</v>
      </c>
      <c r="I10210" t="s">
        <v>91</v>
      </c>
      <c r="J10210">
        <v>4</v>
      </c>
      <c r="K10210" t="s">
        <v>45</v>
      </c>
      <c r="L10210" t="s">
        <v>63</v>
      </c>
      <c r="M10210" t="s">
        <v>196</v>
      </c>
      <c r="N10210">
        <v>17</v>
      </c>
      <c r="O10210">
        <v>13</v>
      </c>
      <c r="P10210">
        <v>1851</v>
      </c>
      <c r="Q10210">
        <v>32155</v>
      </c>
    </row>
    <row r="10211" spans="1:17" x14ac:dyDescent="0.25">
      <c r="A10211" t="s">
        <v>199</v>
      </c>
      <c r="B10211" s="1" t="s">
        <v>780</v>
      </c>
      <c r="C10211">
        <v>2008</v>
      </c>
      <c r="D10211" s="15">
        <f>DATE(cars[[#This Row],[year_1]],1,1)</f>
        <v>39448</v>
      </c>
      <c r="E10211" t="s">
        <v>44</v>
      </c>
      <c r="F10211" s="4">
        <v>310</v>
      </c>
      <c r="G10211">
        <v>8</v>
      </c>
      <c r="H10211" t="s">
        <v>33</v>
      </c>
      <c r="I10211" t="s">
        <v>19</v>
      </c>
      <c r="J10211">
        <v>4</v>
      </c>
      <c r="K10211" t="s">
        <v>45</v>
      </c>
      <c r="L10211" t="s">
        <v>63</v>
      </c>
      <c r="M10211" t="s">
        <v>196</v>
      </c>
      <c r="N10211">
        <v>18</v>
      </c>
      <c r="O10211">
        <v>13</v>
      </c>
      <c r="P10211">
        <v>1851</v>
      </c>
      <c r="Q10211">
        <v>31445</v>
      </c>
    </row>
    <row r="10212" spans="1:17" x14ac:dyDescent="0.25">
      <c r="A10212" t="s">
        <v>199</v>
      </c>
      <c r="B10212" s="1" t="s">
        <v>780</v>
      </c>
      <c r="C10212">
        <v>2009</v>
      </c>
      <c r="D10212" s="15">
        <f>DATE(cars[[#This Row],[year_1]],1,1)</f>
        <v>39814</v>
      </c>
      <c r="E10212" t="s">
        <v>44</v>
      </c>
      <c r="F10212" s="4">
        <v>310</v>
      </c>
      <c r="G10212">
        <v>8</v>
      </c>
      <c r="H10212" t="s">
        <v>33</v>
      </c>
      <c r="I10212" t="s">
        <v>91</v>
      </c>
      <c r="J10212">
        <v>4</v>
      </c>
      <c r="K10212" t="s">
        <v>45</v>
      </c>
      <c r="L10212" t="s">
        <v>63</v>
      </c>
      <c r="M10212" t="s">
        <v>196</v>
      </c>
      <c r="N10212">
        <v>18</v>
      </c>
      <c r="O10212">
        <v>13</v>
      </c>
      <c r="P10212">
        <v>1851</v>
      </c>
      <c r="Q10212">
        <v>32750</v>
      </c>
    </row>
    <row r="10213" spans="1:17" x14ac:dyDescent="0.25">
      <c r="A10213" t="s">
        <v>199</v>
      </c>
      <c r="B10213" s="1" t="s">
        <v>780</v>
      </c>
      <c r="C10213">
        <v>2009</v>
      </c>
      <c r="D10213" s="15">
        <f>DATE(cars[[#This Row],[year_1]],1,1)</f>
        <v>39814</v>
      </c>
      <c r="E10213" t="s">
        <v>44</v>
      </c>
      <c r="F10213" s="4">
        <v>310</v>
      </c>
      <c r="G10213">
        <v>8</v>
      </c>
      <c r="H10213" t="s">
        <v>33</v>
      </c>
      <c r="I10213" t="s">
        <v>91</v>
      </c>
      <c r="J10213">
        <v>4</v>
      </c>
      <c r="K10213" t="s">
        <v>45</v>
      </c>
      <c r="L10213" t="s">
        <v>63</v>
      </c>
      <c r="M10213" t="s">
        <v>196</v>
      </c>
      <c r="N10213">
        <v>18</v>
      </c>
      <c r="O10213">
        <v>13</v>
      </c>
      <c r="P10213">
        <v>1851</v>
      </c>
      <c r="Q10213">
        <v>29985</v>
      </c>
    </row>
    <row r="10214" spans="1:17" x14ac:dyDescent="0.25">
      <c r="A10214" t="s">
        <v>199</v>
      </c>
      <c r="B10214" s="1" t="s">
        <v>780</v>
      </c>
      <c r="C10214">
        <v>2009</v>
      </c>
      <c r="D10214" s="15">
        <f>DATE(cars[[#This Row],[year_1]],1,1)</f>
        <v>39814</v>
      </c>
      <c r="E10214" t="s">
        <v>44</v>
      </c>
      <c r="F10214" s="4">
        <v>310</v>
      </c>
      <c r="G10214">
        <v>8</v>
      </c>
      <c r="H10214" t="s">
        <v>33</v>
      </c>
      <c r="I10214" t="s">
        <v>91</v>
      </c>
      <c r="J10214">
        <v>4</v>
      </c>
      <c r="K10214" t="s">
        <v>45</v>
      </c>
      <c r="L10214" t="s">
        <v>63</v>
      </c>
      <c r="M10214" t="s">
        <v>196</v>
      </c>
      <c r="N10214">
        <v>18</v>
      </c>
      <c r="O10214">
        <v>13</v>
      </c>
      <c r="P10214">
        <v>1851</v>
      </c>
      <c r="Q10214">
        <v>35100</v>
      </c>
    </row>
    <row r="10215" spans="1:17" x14ac:dyDescent="0.25">
      <c r="A10215" t="s">
        <v>199</v>
      </c>
      <c r="B10215" s="1" t="s">
        <v>780</v>
      </c>
      <c r="C10215">
        <v>2009</v>
      </c>
      <c r="D10215" s="15">
        <f>DATE(cars[[#This Row],[year_1]],1,1)</f>
        <v>39814</v>
      </c>
      <c r="E10215" t="s">
        <v>44</v>
      </c>
      <c r="F10215" s="4">
        <v>310</v>
      </c>
      <c r="G10215">
        <v>8</v>
      </c>
      <c r="H10215" t="s">
        <v>33</v>
      </c>
      <c r="I10215" t="s">
        <v>91</v>
      </c>
      <c r="J10215">
        <v>4</v>
      </c>
      <c r="K10215" t="s">
        <v>45</v>
      </c>
      <c r="L10215" t="s">
        <v>63</v>
      </c>
      <c r="M10215" t="s">
        <v>196</v>
      </c>
      <c r="N10215">
        <v>18</v>
      </c>
      <c r="O10215">
        <v>13</v>
      </c>
      <c r="P10215">
        <v>1851</v>
      </c>
      <c r="Q10215">
        <v>32945</v>
      </c>
    </row>
    <row r="10216" spans="1:17" x14ac:dyDescent="0.25">
      <c r="A10216" t="s">
        <v>199</v>
      </c>
      <c r="B10216" s="1" t="s">
        <v>780</v>
      </c>
      <c r="C10216">
        <v>2010</v>
      </c>
      <c r="D10216" s="15">
        <f>DATE(cars[[#This Row],[year_1]],1,1)</f>
        <v>40179</v>
      </c>
      <c r="E10216" t="s">
        <v>44</v>
      </c>
      <c r="F10216" s="4">
        <v>310</v>
      </c>
      <c r="G10216">
        <v>8</v>
      </c>
      <c r="H10216" t="s">
        <v>33</v>
      </c>
      <c r="I10216" t="s">
        <v>91</v>
      </c>
      <c r="J10216">
        <v>4</v>
      </c>
      <c r="K10216" t="s">
        <v>45</v>
      </c>
      <c r="L10216" t="s">
        <v>63</v>
      </c>
      <c r="M10216" t="s">
        <v>196</v>
      </c>
      <c r="N10216">
        <v>18</v>
      </c>
      <c r="O10216">
        <v>13</v>
      </c>
      <c r="P10216">
        <v>1851</v>
      </c>
      <c r="Q10216">
        <v>31730</v>
      </c>
    </row>
    <row r="10217" spans="1:17" x14ac:dyDescent="0.25">
      <c r="A10217" t="s">
        <v>199</v>
      </c>
      <c r="B10217" s="1" t="s">
        <v>780</v>
      </c>
      <c r="C10217">
        <v>2010</v>
      </c>
      <c r="D10217" s="15">
        <f>DATE(cars[[#This Row],[year_1]],1,1)</f>
        <v>40179</v>
      </c>
      <c r="E10217" t="s">
        <v>44</v>
      </c>
      <c r="F10217" s="4">
        <v>310</v>
      </c>
      <c r="G10217">
        <v>8</v>
      </c>
      <c r="H10217" t="s">
        <v>33</v>
      </c>
      <c r="I10217" t="s">
        <v>91</v>
      </c>
      <c r="J10217">
        <v>4</v>
      </c>
      <c r="K10217" t="s">
        <v>45</v>
      </c>
      <c r="L10217" t="s">
        <v>63</v>
      </c>
      <c r="M10217" t="s">
        <v>196</v>
      </c>
      <c r="N10217">
        <v>18</v>
      </c>
      <c r="O10217">
        <v>13</v>
      </c>
      <c r="P10217">
        <v>1851</v>
      </c>
      <c r="Q10217">
        <v>34240</v>
      </c>
    </row>
    <row r="10218" spans="1:17" x14ac:dyDescent="0.25">
      <c r="A10218" t="s">
        <v>199</v>
      </c>
      <c r="B10218" s="1" t="s">
        <v>780</v>
      </c>
      <c r="C10218">
        <v>2010</v>
      </c>
      <c r="D10218" s="15">
        <f>DATE(cars[[#This Row],[year_1]],1,1)</f>
        <v>40179</v>
      </c>
      <c r="E10218" t="s">
        <v>44</v>
      </c>
      <c r="F10218" s="4">
        <v>310</v>
      </c>
      <c r="G10218">
        <v>8</v>
      </c>
      <c r="H10218" t="s">
        <v>33</v>
      </c>
      <c r="I10218" t="s">
        <v>91</v>
      </c>
      <c r="J10218">
        <v>4</v>
      </c>
      <c r="K10218" t="s">
        <v>45</v>
      </c>
      <c r="L10218" t="s">
        <v>63</v>
      </c>
      <c r="M10218" t="s">
        <v>196</v>
      </c>
      <c r="N10218">
        <v>18</v>
      </c>
      <c r="O10218">
        <v>13</v>
      </c>
      <c r="P10218">
        <v>1851</v>
      </c>
      <c r="Q10218">
        <v>32085</v>
      </c>
    </row>
    <row r="10219" spans="1:17" x14ac:dyDescent="0.25">
      <c r="A10219" t="s">
        <v>199</v>
      </c>
      <c r="B10219" s="1" t="s">
        <v>780</v>
      </c>
      <c r="C10219">
        <v>2010</v>
      </c>
      <c r="D10219" s="15">
        <f>DATE(cars[[#This Row],[year_1]],1,1)</f>
        <v>40179</v>
      </c>
      <c r="E10219" t="s">
        <v>44</v>
      </c>
      <c r="F10219" s="4">
        <v>310</v>
      </c>
      <c r="G10219">
        <v>8</v>
      </c>
      <c r="H10219" t="s">
        <v>33</v>
      </c>
      <c r="I10219" t="s">
        <v>91</v>
      </c>
      <c r="J10219">
        <v>4</v>
      </c>
      <c r="K10219" t="s">
        <v>45</v>
      </c>
      <c r="L10219" t="s">
        <v>63</v>
      </c>
      <c r="M10219" t="s">
        <v>196</v>
      </c>
      <c r="N10219">
        <v>18</v>
      </c>
      <c r="O10219">
        <v>13</v>
      </c>
      <c r="P10219">
        <v>1851</v>
      </c>
      <c r="Q10219">
        <v>29075</v>
      </c>
    </row>
    <row r="10220" spans="1:17" x14ac:dyDescent="0.25">
      <c r="A10220" t="s">
        <v>199</v>
      </c>
      <c r="B10220" s="1" t="s">
        <v>780</v>
      </c>
      <c r="C10220">
        <v>2008</v>
      </c>
      <c r="D10220" s="15">
        <f>DATE(cars[[#This Row],[year_1]],1,1)</f>
        <v>39448</v>
      </c>
      <c r="E10220" t="s">
        <v>29</v>
      </c>
      <c r="F10220" s="4">
        <v>310</v>
      </c>
      <c r="G10220">
        <v>8</v>
      </c>
      <c r="H10220" t="s">
        <v>18</v>
      </c>
      <c r="I10220" t="s">
        <v>19</v>
      </c>
      <c r="J10220">
        <v>2</v>
      </c>
      <c r="K10220" t="s">
        <v>45</v>
      </c>
      <c r="L10220" t="s">
        <v>63</v>
      </c>
      <c r="M10220" t="s">
        <v>213</v>
      </c>
      <c r="N10220">
        <v>17</v>
      </c>
      <c r="O10220">
        <v>13</v>
      </c>
      <c r="P10220">
        <v>1851</v>
      </c>
      <c r="Q10220">
        <v>25435</v>
      </c>
    </row>
    <row r="10221" spans="1:17" x14ac:dyDescent="0.25">
      <c r="A10221" t="s">
        <v>199</v>
      </c>
      <c r="B10221" s="1" t="s">
        <v>780</v>
      </c>
      <c r="C10221">
        <v>2008</v>
      </c>
      <c r="D10221" s="15">
        <f>DATE(cars[[#This Row],[year_1]],1,1)</f>
        <v>39448</v>
      </c>
      <c r="E10221" t="s">
        <v>29</v>
      </c>
      <c r="F10221" s="4">
        <v>310</v>
      </c>
      <c r="G10221">
        <v>8</v>
      </c>
      <c r="H10221" t="s">
        <v>18</v>
      </c>
      <c r="I10221" t="s">
        <v>19</v>
      </c>
      <c r="J10221">
        <v>2</v>
      </c>
      <c r="K10221" t="s">
        <v>45</v>
      </c>
      <c r="L10221" t="s">
        <v>63</v>
      </c>
      <c r="M10221" t="s">
        <v>213</v>
      </c>
      <c r="N10221">
        <v>17</v>
      </c>
      <c r="O10221">
        <v>13</v>
      </c>
      <c r="P10221">
        <v>1851</v>
      </c>
      <c r="Q10221">
        <v>25720</v>
      </c>
    </row>
    <row r="10222" spans="1:17" x14ac:dyDescent="0.25">
      <c r="A10222" t="s">
        <v>199</v>
      </c>
      <c r="B10222" s="1" t="s">
        <v>780</v>
      </c>
      <c r="C10222">
        <v>2009</v>
      </c>
      <c r="D10222" s="15">
        <f>DATE(cars[[#This Row],[year_1]],1,1)</f>
        <v>39814</v>
      </c>
      <c r="E10222" t="s">
        <v>44</v>
      </c>
      <c r="F10222" s="4">
        <v>310</v>
      </c>
      <c r="G10222">
        <v>8</v>
      </c>
      <c r="H10222" t="s">
        <v>33</v>
      </c>
      <c r="I10222" t="s">
        <v>91</v>
      </c>
      <c r="J10222">
        <v>2</v>
      </c>
      <c r="K10222" t="s">
        <v>45</v>
      </c>
      <c r="L10222" t="s">
        <v>63</v>
      </c>
      <c r="M10222" t="s">
        <v>213</v>
      </c>
      <c r="N10222">
        <v>18</v>
      </c>
      <c r="O10222">
        <v>13</v>
      </c>
      <c r="P10222">
        <v>1851</v>
      </c>
      <c r="Q10222">
        <v>26275</v>
      </c>
    </row>
    <row r="10223" spans="1:17" x14ac:dyDescent="0.25">
      <c r="A10223" t="s">
        <v>199</v>
      </c>
      <c r="B10223" s="1" t="s">
        <v>780</v>
      </c>
      <c r="C10223">
        <v>2009</v>
      </c>
      <c r="D10223" s="15">
        <f>DATE(cars[[#This Row],[year_1]],1,1)</f>
        <v>39814</v>
      </c>
      <c r="E10223" t="s">
        <v>44</v>
      </c>
      <c r="F10223" s="4">
        <v>310</v>
      </c>
      <c r="G10223">
        <v>8</v>
      </c>
      <c r="H10223" t="s">
        <v>33</v>
      </c>
      <c r="I10223" t="s">
        <v>91</v>
      </c>
      <c r="J10223">
        <v>2</v>
      </c>
      <c r="K10223" t="s">
        <v>45</v>
      </c>
      <c r="L10223" t="s">
        <v>63</v>
      </c>
      <c r="M10223" t="s">
        <v>213</v>
      </c>
      <c r="N10223">
        <v>18</v>
      </c>
      <c r="O10223">
        <v>13</v>
      </c>
      <c r="P10223">
        <v>1851</v>
      </c>
      <c r="Q10223">
        <v>29285</v>
      </c>
    </row>
    <row r="10224" spans="1:17" x14ac:dyDescent="0.25">
      <c r="A10224" t="s">
        <v>199</v>
      </c>
      <c r="B10224" s="1" t="s">
        <v>780</v>
      </c>
      <c r="C10224">
        <v>2009</v>
      </c>
      <c r="D10224" s="15">
        <f>DATE(cars[[#This Row],[year_1]],1,1)</f>
        <v>39814</v>
      </c>
      <c r="E10224" t="s">
        <v>44</v>
      </c>
      <c r="F10224" s="4">
        <v>310</v>
      </c>
      <c r="G10224">
        <v>8</v>
      </c>
      <c r="H10224" t="s">
        <v>33</v>
      </c>
      <c r="I10224" t="s">
        <v>91</v>
      </c>
      <c r="J10224">
        <v>2</v>
      </c>
      <c r="K10224" t="s">
        <v>45</v>
      </c>
      <c r="L10224" t="s">
        <v>63</v>
      </c>
      <c r="M10224" t="s">
        <v>213</v>
      </c>
      <c r="N10224">
        <v>18</v>
      </c>
      <c r="O10224">
        <v>13</v>
      </c>
      <c r="P10224">
        <v>1851</v>
      </c>
      <c r="Q10224">
        <v>29585</v>
      </c>
    </row>
    <row r="10225" spans="1:17" x14ac:dyDescent="0.25">
      <c r="A10225" t="s">
        <v>199</v>
      </c>
      <c r="B10225" s="1" t="s">
        <v>780</v>
      </c>
      <c r="C10225">
        <v>2009</v>
      </c>
      <c r="D10225" s="15">
        <f>DATE(cars[[#This Row],[year_1]],1,1)</f>
        <v>39814</v>
      </c>
      <c r="E10225" t="s">
        <v>44</v>
      </c>
      <c r="F10225" s="4">
        <v>310</v>
      </c>
      <c r="G10225">
        <v>8</v>
      </c>
      <c r="H10225" t="s">
        <v>33</v>
      </c>
      <c r="I10225" t="s">
        <v>91</v>
      </c>
      <c r="J10225">
        <v>2</v>
      </c>
      <c r="K10225" t="s">
        <v>45</v>
      </c>
      <c r="L10225" t="s">
        <v>63</v>
      </c>
      <c r="M10225" t="s">
        <v>213</v>
      </c>
      <c r="N10225">
        <v>18</v>
      </c>
      <c r="O10225">
        <v>13</v>
      </c>
      <c r="P10225">
        <v>1851</v>
      </c>
      <c r="Q10225">
        <v>25975</v>
      </c>
    </row>
    <row r="10226" spans="1:17" x14ac:dyDescent="0.25">
      <c r="A10226" t="s">
        <v>199</v>
      </c>
      <c r="B10226" s="1" t="s">
        <v>780</v>
      </c>
      <c r="C10226">
        <v>2010</v>
      </c>
      <c r="D10226" s="15">
        <f>DATE(cars[[#This Row],[year_1]],1,1)</f>
        <v>40179</v>
      </c>
      <c r="E10226" t="s">
        <v>44</v>
      </c>
      <c r="F10226" s="4">
        <v>310</v>
      </c>
      <c r="G10226">
        <v>8</v>
      </c>
      <c r="H10226" t="s">
        <v>33</v>
      </c>
      <c r="I10226" t="s">
        <v>91</v>
      </c>
      <c r="J10226">
        <v>2</v>
      </c>
      <c r="K10226" t="s">
        <v>45</v>
      </c>
      <c r="L10226" t="s">
        <v>63</v>
      </c>
      <c r="M10226" t="s">
        <v>213</v>
      </c>
      <c r="N10226">
        <v>18</v>
      </c>
      <c r="O10226">
        <v>13</v>
      </c>
      <c r="P10226">
        <v>1851</v>
      </c>
      <c r="Q10226">
        <v>25065</v>
      </c>
    </row>
    <row r="10227" spans="1:17" x14ac:dyDescent="0.25">
      <c r="A10227" t="s">
        <v>199</v>
      </c>
      <c r="B10227" s="1" t="s">
        <v>780</v>
      </c>
      <c r="C10227">
        <v>2010</v>
      </c>
      <c r="D10227" s="15">
        <f>DATE(cars[[#This Row],[year_1]],1,1)</f>
        <v>40179</v>
      </c>
      <c r="E10227" t="s">
        <v>44</v>
      </c>
      <c r="F10227" s="4">
        <v>310</v>
      </c>
      <c r="G10227">
        <v>8</v>
      </c>
      <c r="H10227" t="s">
        <v>33</v>
      </c>
      <c r="I10227" t="s">
        <v>91</v>
      </c>
      <c r="J10227">
        <v>2</v>
      </c>
      <c r="K10227" t="s">
        <v>45</v>
      </c>
      <c r="L10227" t="s">
        <v>63</v>
      </c>
      <c r="M10227" t="s">
        <v>213</v>
      </c>
      <c r="N10227">
        <v>18</v>
      </c>
      <c r="O10227">
        <v>13</v>
      </c>
      <c r="P10227">
        <v>1851</v>
      </c>
      <c r="Q10227">
        <v>28725</v>
      </c>
    </row>
    <row r="10228" spans="1:17" x14ac:dyDescent="0.25">
      <c r="A10228" t="s">
        <v>199</v>
      </c>
      <c r="B10228" s="1" t="s">
        <v>780</v>
      </c>
      <c r="C10228">
        <v>2010</v>
      </c>
      <c r="D10228" s="15">
        <f>DATE(cars[[#This Row],[year_1]],1,1)</f>
        <v>40179</v>
      </c>
      <c r="E10228" t="s">
        <v>44</v>
      </c>
      <c r="F10228" s="4">
        <v>310</v>
      </c>
      <c r="G10228">
        <v>8</v>
      </c>
      <c r="H10228" t="s">
        <v>33</v>
      </c>
      <c r="I10228" t="s">
        <v>91</v>
      </c>
      <c r="J10228">
        <v>2</v>
      </c>
      <c r="K10228" t="s">
        <v>45</v>
      </c>
      <c r="L10228" t="s">
        <v>63</v>
      </c>
      <c r="M10228" t="s">
        <v>213</v>
      </c>
      <c r="N10228">
        <v>18</v>
      </c>
      <c r="O10228">
        <v>13</v>
      </c>
      <c r="P10228">
        <v>1851</v>
      </c>
      <c r="Q10228">
        <v>25365</v>
      </c>
    </row>
    <row r="10229" spans="1:17" x14ac:dyDescent="0.25">
      <c r="A10229" t="s">
        <v>199</v>
      </c>
      <c r="B10229" s="1" t="s">
        <v>780</v>
      </c>
      <c r="C10229">
        <v>2010</v>
      </c>
      <c r="D10229" s="15">
        <f>DATE(cars[[#This Row],[year_1]],1,1)</f>
        <v>40179</v>
      </c>
      <c r="E10229" t="s">
        <v>44</v>
      </c>
      <c r="F10229" s="4">
        <v>310</v>
      </c>
      <c r="G10229">
        <v>8</v>
      </c>
      <c r="H10229" t="s">
        <v>33</v>
      </c>
      <c r="I10229" t="s">
        <v>91</v>
      </c>
      <c r="J10229">
        <v>2</v>
      </c>
      <c r="K10229" t="s">
        <v>45</v>
      </c>
      <c r="L10229" t="s">
        <v>63</v>
      </c>
      <c r="M10229" t="s">
        <v>213</v>
      </c>
      <c r="N10229">
        <v>18</v>
      </c>
      <c r="O10229">
        <v>13</v>
      </c>
      <c r="P10229">
        <v>1851</v>
      </c>
      <c r="Q10229">
        <v>28425</v>
      </c>
    </row>
    <row r="10230" spans="1:17" x14ac:dyDescent="0.25">
      <c r="A10230" t="s">
        <v>139</v>
      </c>
      <c r="B10230" s="1" t="s">
        <v>868</v>
      </c>
      <c r="C10230">
        <v>2007</v>
      </c>
      <c r="D10230" s="15">
        <f>DATE(cars[[#This Row],[year_1]],1,1)</f>
        <v>39083</v>
      </c>
      <c r="E10230" t="s">
        <v>29</v>
      </c>
      <c r="F10230" s="4">
        <v>310</v>
      </c>
      <c r="G10230">
        <v>8</v>
      </c>
      <c r="H10230" t="s">
        <v>33</v>
      </c>
      <c r="I10230" t="s">
        <v>91</v>
      </c>
      <c r="J10230">
        <v>4</v>
      </c>
      <c r="K10230" t="s">
        <v>45</v>
      </c>
      <c r="L10230" t="s">
        <v>63</v>
      </c>
      <c r="M10230" t="s">
        <v>214</v>
      </c>
      <c r="N10230">
        <v>17</v>
      </c>
      <c r="O10230">
        <v>13</v>
      </c>
      <c r="P10230">
        <v>549</v>
      </c>
      <c r="Q10230">
        <v>32025</v>
      </c>
    </row>
    <row r="10231" spans="1:17" x14ac:dyDescent="0.25">
      <c r="A10231" t="s">
        <v>139</v>
      </c>
      <c r="B10231" s="1" t="s">
        <v>868</v>
      </c>
      <c r="C10231">
        <v>2007</v>
      </c>
      <c r="D10231" s="15">
        <f>DATE(cars[[#This Row],[year_1]],1,1)</f>
        <v>39083</v>
      </c>
      <c r="E10231" t="s">
        <v>29</v>
      </c>
      <c r="F10231" s="4">
        <v>310</v>
      </c>
      <c r="G10231">
        <v>8</v>
      </c>
      <c r="H10231" t="s">
        <v>33</v>
      </c>
      <c r="I10231" t="s">
        <v>91</v>
      </c>
      <c r="J10231">
        <v>4</v>
      </c>
      <c r="K10231" t="s">
        <v>45</v>
      </c>
      <c r="L10231" t="s">
        <v>63</v>
      </c>
      <c r="M10231" t="s">
        <v>214</v>
      </c>
      <c r="N10231">
        <v>17</v>
      </c>
      <c r="O10231">
        <v>13</v>
      </c>
      <c r="P10231">
        <v>549</v>
      </c>
      <c r="Q10231">
        <v>33785</v>
      </c>
    </row>
    <row r="10232" spans="1:17" x14ac:dyDescent="0.25">
      <c r="A10232" t="s">
        <v>139</v>
      </c>
      <c r="B10232" s="1" t="s">
        <v>851</v>
      </c>
      <c r="C10232">
        <v>2014</v>
      </c>
      <c r="D10232" s="15">
        <f>DATE(cars[[#This Row],[year_1]],1,1)</f>
        <v>41640</v>
      </c>
      <c r="E10232" t="s">
        <v>44</v>
      </c>
      <c r="F10232" s="4">
        <v>310</v>
      </c>
      <c r="G10232">
        <v>8</v>
      </c>
      <c r="H10232" t="s">
        <v>33</v>
      </c>
      <c r="I10232" t="s">
        <v>34</v>
      </c>
      <c r="J10232">
        <v>3</v>
      </c>
      <c r="K10232" t="s">
        <v>45</v>
      </c>
      <c r="L10232" t="s">
        <v>31</v>
      </c>
      <c r="M10232" t="s">
        <v>280</v>
      </c>
      <c r="N10232">
        <v>17</v>
      </c>
      <c r="O10232">
        <v>13</v>
      </c>
      <c r="P10232">
        <v>549</v>
      </c>
      <c r="Q10232">
        <v>32760</v>
      </c>
    </row>
    <row r="10233" spans="1:17" x14ac:dyDescent="0.25">
      <c r="A10233" t="s">
        <v>139</v>
      </c>
      <c r="B10233" s="1" t="s">
        <v>852</v>
      </c>
      <c r="C10233">
        <v>2014</v>
      </c>
      <c r="D10233" s="15">
        <f>DATE(cars[[#This Row],[year_1]],1,1)</f>
        <v>41640</v>
      </c>
      <c r="E10233" t="s">
        <v>44</v>
      </c>
      <c r="F10233" s="4">
        <v>310</v>
      </c>
      <c r="G10233">
        <v>8</v>
      </c>
      <c r="H10233" t="s">
        <v>33</v>
      </c>
      <c r="I10233" t="s">
        <v>19</v>
      </c>
      <c r="J10233">
        <v>3</v>
      </c>
      <c r="K10233" t="s">
        <v>45</v>
      </c>
      <c r="L10233" t="s">
        <v>31</v>
      </c>
      <c r="M10233" t="s">
        <v>382</v>
      </c>
      <c r="N10233">
        <v>17</v>
      </c>
      <c r="O10233">
        <v>13</v>
      </c>
      <c r="P10233">
        <v>549</v>
      </c>
      <c r="Q10233">
        <v>30970</v>
      </c>
    </row>
    <row r="10234" spans="1:17" x14ac:dyDescent="0.25">
      <c r="A10234" t="s">
        <v>139</v>
      </c>
      <c r="B10234" s="1" t="s">
        <v>852</v>
      </c>
      <c r="C10234">
        <v>2014</v>
      </c>
      <c r="D10234" s="15">
        <f>DATE(cars[[#This Row],[year_1]],1,1)</f>
        <v>41640</v>
      </c>
      <c r="E10234" t="s">
        <v>44</v>
      </c>
      <c r="F10234" s="4">
        <v>310</v>
      </c>
      <c r="G10234">
        <v>8</v>
      </c>
      <c r="H10234" t="s">
        <v>33</v>
      </c>
      <c r="I10234" t="s">
        <v>34</v>
      </c>
      <c r="J10234">
        <v>3</v>
      </c>
      <c r="K10234" t="s">
        <v>45</v>
      </c>
      <c r="L10234" t="s">
        <v>31</v>
      </c>
      <c r="M10234" t="s">
        <v>382</v>
      </c>
      <c r="N10234">
        <v>17</v>
      </c>
      <c r="O10234">
        <v>13</v>
      </c>
      <c r="P10234">
        <v>549</v>
      </c>
      <c r="Q10234">
        <v>34525</v>
      </c>
    </row>
    <row r="10235" spans="1:17" x14ac:dyDescent="0.25">
      <c r="A10235" t="s">
        <v>47</v>
      </c>
      <c r="B10235" s="1" t="s">
        <v>181</v>
      </c>
      <c r="C10235">
        <v>2014</v>
      </c>
      <c r="D10235" s="15">
        <f>DATE(cars[[#This Row],[year_1]],1,1)</f>
        <v>41640</v>
      </c>
      <c r="E10235" t="s">
        <v>29</v>
      </c>
      <c r="F10235" s="4">
        <v>317</v>
      </c>
      <c r="G10235">
        <v>8</v>
      </c>
      <c r="H10235" t="s">
        <v>33</v>
      </c>
      <c r="I10235" t="s">
        <v>19</v>
      </c>
      <c r="J10235">
        <v>4</v>
      </c>
      <c r="K10235" t="s">
        <v>45</v>
      </c>
      <c r="L10235" t="s">
        <v>63</v>
      </c>
      <c r="M10235" t="s">
        <v>90</v>
      </c>
      <c r="N10235">
        <v>19</v>
      </c>
      <c r="O10235">
        <v>13</v>
      </c>
      <c r="P10235">
        <v>2009</v>
      </c>
      <c r="Q10235">
        <v>37590</v>
      </c>
    </row>
    <row r="10236" spans="1:17" x14ac:dyDescent="0.25">
      <c r="A10236" t="s">
        <v>47</v>
      </c>
      <c r="B10236" s="1" t="s">
        <v>181</v>
      </c>
      <c r="C10236">
        <v>2014</v>
      </c>
      <c r="D10236" s="15">
        <f>DATE(cars[[#This Row],[year_1]],1,1)</f>
        <v>41640</v>
      </c>
      <c r="E10236" t="s">
        <v>29</v>
      </c>
      <c r="F10236" s="4">
        <v>317</v>
      </c>
      <c r="G10236">
        <v>8</v>
      </c>
      <c r="H10236" t="s">
        <v>33</v>
      </c>
      <c r="I10236" t="s">
        <v>19</v>
      </c>
      <c r="J10236">
        <v>4</v>
      </c>
      <c r="K10236" t="s">
        <v>45</v>
      </c>
      <c r="L10236" t="s">
        <v>63</v>
      </c>
      <c r="M10236" t="s">
        <v>90</v>
      </c>
      <c r="N10236">
        <v>19</v>
      </c>
      <c r="O10236">
        <v>13</v>
      </c>
      <c r="P10236">
        <v>2009</v>
      </c>
      <c r="Q10236">
        <v>42680</v>
      </c>
    </row>
    <row r="10237" spans="1:17" x14ac:dyDescent="0.25">
      <c r="A10237" t="s">
        <v>47</v>
      </c>
      <c r="B10237" s="1" t="s">
        <v>181</v>
      </c>
      <c r="C10237">
        <v>2014</v>
      </c>
      <c r="D10237" s="15">
        <f>DATE(cars[[#This Row],[year_1]],1,1)</f>
        <v>41640</v>
      </c>
      <c r="E10237" t="s">
        <v>29</v>
      </c>
      <c r="F10237" s="4">
        <v>317</v>
      </c>
      <c r="G10237">
        <v>8</v>
      </c>
      <c r="H10237" t="s">
        <v>33</v>
      </c>
      <c r="I10237" t="s">
        <v>19</v>
      </c>
      <c r="J10237">
        <v>4</v>
      </c>
      <c r="K10237" t="s">
        <v>45</v>
      </c>
      <c r="L10237" t="s">
        <v>63</v>
      </c>
      <c r="M10237" t="s">
        <v>90</v>
      </c>
      <c r="N10237">
        <v>19</v>
      </c>
      <c r="O10237">
        <v>13</v>
      </c>
      <c r="P10237">
        <v>2009</v>
      </c>
      <c r="Q10237">
        <v>49960</v>
      </c>
    </row>
    <row r="10238" spans="1:17" x14ac:dyDescent="0.25">
      <c r="A10238" t="s">
        <v>47</v>
      </c>
      <c r="B10238" s="1" t="s">
        <v>181</v>
      </c>
      <c r="C10238">
        <v>2015</v>
      </c>
      <c r="D10238" s="15">
        <f>DATE(cars[[#This Row],[year_1]],1,1)</f>
        <v>42005</v>
      </c>
      <c r="E10238" t="s">
        <v>29</v>
      </c>
      <c r="F10238" s="4">
        <v>317</v>
      </c>
      <c r="G10238">
        <v>8</v>
      </c>
      <c r="H10238" t="s">
        <v>33</v>
      </c>
      <c r="I10238" t="s">
        <v>19</v>
      </c>
      <c r="J10238">
        <v>4</v>
      </c>
      <c r="K10238" t="s">
        <v>49</v>
      </c>
      <c r="L10238" t="s">
        <v>63</v>
      </c>
      <c r="M10238" t="s">
        <v>90</v>
      </c>
      <c r="N10238">
        <v>19</v>
      </c>
      <c r="O10238">
        <v>13</v>
      </c>
      <c r="P10238">
        <v>2009</v>
      </c>
      <c r="Q10238">
        <v>50780</v>
      </c>
    </row>
    <row r="10239" spans="1:17" x14ac:dyDescent="0.25">
      <c r="A10239" t="s">
        <v>47</v>
      </c>
      <c r="B10239" s="1" t="s">
        <v>181</v>
      </c>
      <c r="C10239">
        <v>2015</v>
      </c>
      <c r="D10239" s="15">
        <f>DATE(cars[[#This Row],[year_1]],1,1)</f>
        <v>42005</v>
      </c>
      <c r="E10239" t="s">
        <v>29</v>
      </c>
      <c r="F10239" s="4">
        <v>317</v>
      </c>
      <c r="G10239">
        <v>8</v>
      </c>
      <c r="H10239" t="s">
        <v>33</v>
      </c>
      <c r="I10239" t="s">
        <v>19</v>
      </c>
      <c r="J10239">
        <v>4</v>
      </c>
      <c r="K10239" t="s">
        <v>49</v>
      </c>
      <c r="L10239" t="s">
        <v>63</v>
      </c>
      <c r="M10239" t="s">
        <v>90</v>
      </c>
      <c r="N10239">
        <v>19</v>
      </c>
      <c r="O10239">
        <v>13</v>
      </c>
      <c r="P10239">
        <v>2009</v>
      </c>
      <c r="Q10239">
        <v>49880</v>
      </c>
    </row>
    <row r="10240" spans="1:17" x14ac:dyDescent="0.25">
      <c r="A10240" t="s">
        <v>47</v>
      </c>
      <c r="B10240" s="1" t="s">
        <v>181</v>
      </c>
      <c r="C10240">
        <v>2015</v>
      </c>
      <c r="D10240" s="15">
        <f>DATE(cars[[#This Row],[year_1]],1,1)</f>
        <v>42005</v>
      </c>
      <c r="E10240" t="s">
        <v>29</v>
      </c>
      <c r="F10240" s="4">
        <v>317</v>
      </c>
      <c r="G10240">
        <v>8</v>
      </c>
      <c r="H10240" t="s">
        <v>33</v>
      </c>
      <c r="I10240" t="s">
        <v>19</v>
      </c>
      <c r="J10240">
        <v>4</v>
      </c>
      <c r="K10240" t="s">
        <v>49</v>
      </c>
      <c r="L10240" t="s">
        <v>63</v>
      </c>
      <c r="M10240" t="s">
        <v>90</v>
      </c>
      <c r="N10240">
        <v>19</v>
      </c>
      <c r="O10240">
        <v>13</v>
      </c>
      <c r="P10240">
        <v>2009</v>
      </c>
      <c r="Q10240">
        <v>43600</v>
      </c>
    </row>
    <row r="10241" spans="1:17" x14ac:dyDescent="0.25">
      <c r="A10241" t="s">
        <v>47</v>
      </c>
      <c r="B10241" s="1" t="s">
        <v>181</v>
      </c>
      <c r="C10241">
        <v>2015</v>
      </c>
      <c r="D10241" s="15">
        <f>DATE(cars[[#This Row],[year_1]],1,1)</f>
        <v>42005</v>
      </c>
      <c r="E10241" t="s">
        <v>29</v>
      </c>
      <c r="F10241" s="4">
        <v>317</v>
      </c>
      <c r="G10241">
        <v>8</v>
      </c>
      <c r="H10241" t="s">
        <v>33</v>
      </c>
      <c r="I10241" t="s">
        <v>19</v>
      </c>
      <c r="J10241">
        <v>4</v>
      </c>
      <c r="K10241" t="s">
        <v>49</v>
      </c>
      <c r="L10241" t="s">
        <v>63</v>
      </c>
      <c r="M10241" t="s">
        <v>90</v>
      </c>
      <c r="N10241">
        <v>19</v>
      </c>
      <c r="O10241">
        <v>13</v>
      </c>
      <c r="P10241">
        <v>2009</v>
      </c>
      <c r="Q10241">
        <v>38510</v>
      </c>
    </row>
    <row r="10242" spans="1:17" x14ac:dyDescent="0.25">
      <c r="A10242" t="s">
        <v>47</v>
      </c>
      <c r="B10242" s="1" t="s">
        <v>942</v>
      </c>
      <c r="C10242">
        <v>2014</v>
      </c>
      <c r="D10242" s="15">
        <f>DATE(cars[[#This Row],[year_1]],1,1)</f>
        <v>41640</v>
      </c>
      <c r="E10242" t="s">
        <v>29</v>
      </c>
      <c r="F10242" s="4">
        <v>317</v>
      </c>
      <c r="G10242">
        <v>8</v>
      </c>
      <c r="H10242" t="s">
        <v>33</v>
      </c>
      <c r="I10242" t="s">
        <v>19</v>
      </c>
      <c r="J10242">
        <v>4</v>
      </c>
      <c r="K10242" t="s">
        <v>45</v>
      </c>
      <c r="L10242" t="s">
        <v>63</v>
      </c>
      <c r="M10242" t="s">
        <v>196</v>
      </c>
      <c r="N10242">
        <v>18</v>
      </c>
      <c r="O10242">
        <v>13</v>
      </c>
      <c r="P10242">
        <v>2009</v>
      </c>
      <c r="Q10242">
        <v>34440</v>
      </c>
    </row>
    <row r="10243" spans="1:17" x14ac:dyDescent="0.25">
      <c r="A10243" t="s">
        <v>47</v>
      </c>
      <c r="B10243" s="1" t="s">
        <v>942</v>
      </c>
      <c r="C10243">
        <v>2014</v>
      </c>
      <c r="D10243" s="15">
        <f>DATE(cars[[#This Row],[year_1]],1,1)</f>
        <v>41640</v>
      </c>
      <c r="E10243" t="s">
        <v>29</v>
      </c>
      <c r="F10243" s="4">
        <v>317</v>
      </c>
      <c r="G10243">
        <v>8</v>
      </c>
      <c r="H10243" t="s">
        <v>33</v>
      </c>
      <c r="I10243" t="s">
        <v>19</v>
      </c>
      <c r="J10243">
        <v>4</v>
      </c>
      <c r="K10243" t="s">
        <v>45</v>
      </c>
      <c r="L10243" t="s">
        <v>63</v>
      </c>
      <c r="M10243" t="s">
        <v>196</v>
      </c>
      <c r="N10243">
        <v>18</v>
      </c>
      <c r="O10243">
        <v>13</v>
      </c>
      <c r="P10243">
        <v>2009</v>
      </c>
      <c r="Q10243">
        <v>31910</v>
      </c>
    </row>
    <row r="10244" spans="1:17" x14ac:dyDescent="0.25">
      <c r="A10244" t="s">
        <v>47</v>
      </c>
      <c r="B10244" s="1" t="s">
        <v>942</v>
      </c>
      <c r="C10244">
        <v>2014</v>
      </c>
      <c r="D10244" s="15">
        <f>DATE(cars[[#This Row],[year_1]],1,1)</f>
        <v>41640</v>
      </c>
      <c r="E10244" t="s">
        <v>29</v>
      </c>
      <c r="F10244" s="4">
        <v>317</v>
      </c>
      <c r="G10244">
        <v>8</v>
      </c>
      <c r="H10244" t="s">
        <v>33</v>
      </c>
      <c r="I10244" t="s">
        <v>19</v>
      </c>
      <c r="J10244">
        <v>4</v>
      </c>
      <c r="K10244" t="s">
        <v>45</v>
      </c>
      <c r="L10244" t="s">
        <v>63</v>
      </c>
      <c r="M10244" t="s">
        <v>214</v>
      </c>
      <c r="N10244">
        <v>18</v>
      </c>
      <c r="O10244">
        <v>13</v>
      </c>
      <c r="P10244">
        <v>2009</v>
      </c>
      <c r="Q10244">
        <v>29360</v>
      </c>
    </row>
    <row r="10245" spans="1:17" x14ac:dyDescent="0.25">
      <c r="A10245" t="s">
        <v>47</v>
      </c>
      <c r="B10245" s="1" t="s">
        <v>942</v>
      </c>
      <c r="C10245">
        <v>2014</v>
      </c>
      <c r="D10245" s="15">
        <f>DATE(cars[[#This Row],[year_1]],1,1)</f>
        <v>41640</v>
      </c>
      <c r="E10245" t="s">
        <v>29</v>
      </c>
      <c r="F10245" s="4">
        <v>317</v>
      </c>
      <c r="G10245">
        <v>8</v>
      </c>
      <c r="H10245" t="s">
        <v>33</v>
      </c>
      <c r="I10245" t="s">
        <v>19</v>
      </c>
      <c r="J10245">
        <v>4</v>
      </c>
      <c r="K10245" t="s">
        <v>45</v>
      </c>
      <c r="L10245" t="s">
        <v>63</v>
      </c>
      <c r="M10245" t="s">
        <v>196</v>
      </c>
      <c r="N10245">
        <v>18</v>
      </c>
      <c r="O10245">
        <v>13</v>
      </c>
      <c r="P10245">
        <v>2009</v>
      </c>
      <c r="Q10245">
        <v>33990</v>
      </c>
    </row>
    <row r="10246" spans="1:17" x14ac:dyDescent="0.25">
      <c r="A10246" t="s">
        <v>47</v>
      </c>
      <c r="B10246" s="1" t="s">
        <v>942</v>
      </c>
      <c r="C10246">
        <v>2014</v>
      </c>
      <c r="D10246" s="15">
        <f>DATE(cars[[#This Row],[year_1]],1,1)</f>
        <v>41640</v>
      </c>
      <c r="E10246" t="s">
        <v>29</v>
      </c>
      <c r="F10246" s="4">
        <v>317</v>
      </c>
      <c r="G10246">
        <v>8</v>
      </c>
      <c r="H10246" t="s">
        <v>33</v>
      </c>
      <c r="I10246" t="s">
        <v>19</v>
      </c>
      <c r="J10246">
        <v>4</v>
      </c>
      <c r="K10246" t="s">
        <v>45</v>
      </c>
      <c r="L10246" t="s">
        <v>63</v>
      </c>
      <c r="M10246" t="s">
        <v>196</v>
      </c>
      <c r="N10246">
        <v>18</v>
      </c>
      <c r="O10246">
        <v>13</v>
      </c>
      <c r="P10246">
        <v>2009</v>
      </c>
      <c r="Q10246">
        <v>40580</v>
      </c>
    </row>
    <row r="10247" spans="1:17" x14ac:dyDescent="0.25">
      <c r="A10247" t="s">
        <v>47</v>
      </c>
      <c r="B10247" s="1" t="s">
        <v>942</v>
      </c>
      <c r="C10247">
        <v>2014</v>
      </c>
      <c r="D10247" s="15">
        <f>DATE(cars[[#This Row],[year_1]],1,1)</f>
        <v>41640</v>
      </c>
      <c r="E10247" t="s">
        <v>29</v>
      </c>
      <c r="F10247" s="4">
        <v>317</v>
      </c>
      <c r="G10247">
        <v>8</v>
      </c>
      <c r="H10247" t="s">
        <v>33</v>
      </c>
      <c r="I10247" t="s">
        <v>19</v>
      </c>
      <c r="J10247">
        <v>4</v>
      </c>
      <c r="K10247" t="s">
        <v>45</v>
      </c>
      <c r="L10247" t="s">
        <v>63</v>
      </c>
      <c r="M10247" t="s">
        <v>214</v>
      </c>
      <c r="N10247">
        <v>18</v>
      </c>
      <c r="O10247">
        <v>13</v>
      </c>
      <c r="P10247">
        <v>2009</v>
      </c>
      <c r="Q10247">
        <v>31790</v>
      </c>
    </row>
    <row r="10248" spans="1:17" x14ac:dyDescent="0.25">
      <c r="A10248" t="s">
        <v>47</v>
      </c>
      <c r="B10248" s="1" t="s">
        <v>942</v>
      </c>
      <c r="C10248">
        <v>2015</v>
      </c>
      <c r="D10248" s="15">
        <f>DATE(cars[[#This Row],[year_1]],1,1)</f>
        <v>42005</v>
      </c>
      <c r="E10248" t="s">
        <v>29</v>
      </c>
      <c r="F10248" s="4">
        <v>317</v>
      </c>
      <c r="G10248">
        <v>8</v>
      </c>
      <c r="H10248" t="s">
        <v>33</v>
      </c>
      <c r="I10248" t="s">
        <v>19</v>
      </c>
      <c r="J10248">
        <v>4</v>
      </c>
      <c r="K10248" t="s">
        <v>45</v>
      </c>
      <c r="L10248" t="s">
        <v>63</v>
      </c>
      <c r="M10248" t="s">
        <v>196</v>
      </c>
      <c r="N10248">
        <v>18</v>
      </c>
      <c r="O10248">
        <v>13</v>
      </c>
      <c r="P10248">
        <v>2009</v>
      </c>
      <c r="Q10248">
        <v>41160</v>
      </c>
    </row>
    <row r="10249" spans="1:17" x14ac:dyDescent="0.25">
      <c r="A10249" t="s">
        <v>47</v>
      </c>
      <c r="B10249" s="1" t="s">
        <v>942</v>
      </c>
      <c r="C10249">
        <v>2015</v>
      </c>
      <c r="D10249" s="15">
        <f>DATE(cars[[#This Row],[year_1]],1,1)</f>
        <v>42005</v>
      </c>
      <c r="E10249" t="s">
        <v>29</v>
      </c>
      <c r="F10249" s="4">
        <v>317</v>
      </c>
      <c r="G10249">
        <v>8</v>
      </c>
      <c r="H10249" t="s">
        <v>33</v>
      </c>
      <c r="I10249" t="s">
        <v>19</v>
      </c>
      <c r="J10249">
        <v>4</v>
      </c>
      <c r="K10249" t="s">
        <v>45</v>
      </c>
      <c r="L10249" t="s">
        <v>63</v>
      </c>
      <c r="M10249" t="s">
        <v>196</v>
      </c>
      <c r="N10249">
        <v>18</v>
      </c>
      <c r="O10249">
        <v>13</v>
      </c>
      <c r="P10249">
        <v>2009</v>
      </c>
      <c r="Q10249">
        <v>32060</v>
      </c>
    </row>
    <row r="10250" spans="1:17" x14ac:dyDescent="0.25">
      <c r="A10250" t="s">
        <v>47</v>
      </c>
      <c r="B10250" s="1" t="s">
        <v>942</v>
      </c>
      <c r="C10250">
        <v>2015</v>
      </c>
      <c r="D10250" s="15">
        <f>DATE(cars[[#This Row],[year_1]],1,1)</f>
        <v>42005</v>
      </c>
      <c r="E10250" t="s">
        <v>29</v>
      </c>
      <c r="F10250" s="4">
        <v>317</v>
      </c>
      <c r="G10250">
        <v>8</v>
      </c>
      <c r="H10250" t="s">
        <v>33</v>
      </c>
      <c r="I10250" t="s">
        <v>19</v>
      </c>
      <c r="J10250">
        <v>4</v>
      </c>
      <c r="K10250" t="s">
        <v>45</v>
      </c>
      <c r="L10250" t="s">
        <v>63</v>
      </c>
      <c r="M10250" t="s">
        <v>214</v>
      </c>
      <c r="N10250">
        <v>18</v>
      </c>
      <c r="O10250">
        <v>13</v>
      </c>
      <c r="P10250">
        <v>2009</v>
      </c>
      <c r="Q10250">
        <v>31940</v>
      </c>
    </row>
    <row r="10251" spans="1:17" x14ac:dyDescent="0.25">
      <c r="A10251" t="s">
        <v>47</v>
      </c>
      <c r="B10251" s="1" t="s">
        <v>942</v>
      </c>
      <c r="C10251">
        <v>2015</v>
      </c>
      <c r="D10251" s="15">
        <f>DATE(cars[[#This Row],[year_1]],1,1)</f>
        <v>42005</v>
      </c>
      <c r="E10251" t="s">
        <v>29</v>
      </c>
      <c r="F10251" s="4">
        <v>317</v>
      </c>
      <c r="G10251">
        <v>8</v>
      </c>
      <c r="H10251" t="s">
        <v>33</v>
      </c>
      <c r="I10251" t="s">
        <v>19</v>
      </c>
      <c r="J10251">
        <v>4</v>
      </c>
      <c r="K10251" t="s">
        <v>45</v>
      </c>
      <c r="L10251" t="s">
        <v>63</v>
      </c>
      <c r="M10251" t="s">
        <v>196</v>
      </c>
      <c r="N10251">
        <v>18</v>
      </c>
      <c r="O10251">
        <v>13</v>
      </c>
      <c r="P10251">
        <v>2009</v>
      </c>
      <c r="Q10251">
        <v>34140</v>
      </c>
    </row>
    <row r="10252" spans="1:17" x14ac:dyDescent="0.25">
      <c r="A10252" t="s">
        <v>47</v>
      </c>
      <c r="B10252" s="1" t="s">
        <v>942</v>
      </c>
      <c r="C10252">
        <v>2015</v>
      </c>
      <c r="D10252" s="15">
        <f>DATE(cars[[#This Row],[year_1]],1,1)</f>
        <v>42005</v>
      </c>
      <c r="E10252" t="s">
        <v>29</v>
      </c>
      <c r="F10252" s="4">
        <v>317</v>
      </c>
      <c r="G10252">
        <v>8</v>
      </c>
      <c r="H10252" t="s">
        <v>33</v>
      </c>
      <c r="I10252" t="s">
        <v>19</v>
      </c>
      <c r="J10252">
        <v>4</v>
      </c>
      <c r="K10252" t="s">
        <v>45</v>
      </c>
      <c r="L10252" t="s">
        <v>63</v>
      </c>
      <c r="M10252" t="s">
        <v>214</v>
      </c>
      <c r="N10252">
        <v>18</v>
      </c>
      <c r="O10252">
        <v>13</v>
      </c>
      <c r="P10252">
        <v>2009</v>
      </c>
      <c r="Q10252">
        <v>29640</v>
      </c>
    </row>
    <row r="10253" spans="1:17" x14ac:dyDescent="0.25">
      <c r="A10253" t="s">
        <v>438</v>
      </c>
      <c r="B10253" s="1" t="s">
        <v>486</v>
      </c>
      <c r="C10253">
        <v>2006</v>
      </c>
      <c r="D10253" s="15">
        <f>DATE(cars[[#This Row],[year_1]],1,1)</f>
        <v>38718</v>
      </c>
      <c r="E10253" t="s">
        <v>17</v>
      </c>
      <c r="F10253" s="4">
        <v>320</v>
      </c>
      <c r="G10253">
        <v>8</v>
      </c>
      <c r="H10253" t="s">
        <v>33</v>
      </c>
      <c r="I10253" t="s">
        <v>34</v>
      </c>
      <c r="J10253">
        <v>4</v>
      </c>
      <c r="K10253" t="s">
        <v>129</v>
      </c>
      <c r="L10253" t="s">
        <v>31</v>
      </c>
      <c r="M10253" t="s">
        <v>90</v>
      </c>
      <c r="N10253">
        <v>17</v>
      </c>
      <c r="O10253">
        <v>13</v>
      </c>
      <c r="P10253">
        <v>190</v>
      </c>
      <c r="Q10253">
        <v>49750</v>
      </c>
    </row>
    <row r="10254" spans="1:17" x14ac:dyDescent="0.25">
      <c r="A10254" t="s">
        <v>438</v>
      </c>
      <c r="B10254" s="1" t="s">
        <v>486</v>
      </c>
      <c r="C10254">
        <v>2007</v>
      </c>
      <c r="D10254" s="15">
        <f>DATE(cars[[#This Row],[year_1]],1,1)</f>
        <v>39083</v>
      </c>
      <c r="E10254" t="s">
        <v>17</v>
      </c>
      <c r="F10254" s="4">
        <v>320</v>
      </c>
      <c r="G10254">
        <v>8</v>
      </c>
      <c r="H10254" t="s">
        <v>33</v>
      </c>
      <c r="I10254" t="s">
        <v>34</v>
      </c>
      <c r="J10254">
        <v>4</v>
      </c>
      <c r="K10254" t="s">
        <v>129</v>
      </c>
      <c r="L10254" t="s">
        <v>31</v>
      </c>
      <c r="M10254" t="s">
        <v>90</v>
      </c>
      <c r="N10254">
        <v>17</v>
      </c>
      <c r="O10254">
        <v>13</v>
      </c>
      <c r="P10254">
        <v>190</v>
      </c>
      <c r="Q10254">
        <v>49850</v>
      </c>
    </row>
    <row r="10255" spans="1:17" x14ac:dyDescent="0.25">
      <c r="A10255" t="s">
        <v>438</v>
      </c>
      <c r="B10255" s="1" t="s">
        <v>486</v>
      </c>
      <c r="C10255">
        <v>2008</v>
      </c>
      <c r="D10255" s="15">
        <f>DATE(cars[[#This Row],[year_1]],1,1)</f>
        <v>39448</v>
      </c>
      <c r="E10255" t="s">
        <v>17</v>
      </c>
      <c r="F10255" s="4">
        <v>320</v>
      </c>
      <c r="G10255">
        <v>8</v>
      </c>
      <c r="H10255" t="s">
        <v>33</v>
      </c>
      <c r="I10255" t="s">
        <v>34</v>
      </c>
      <c r="J10255">
        <v>4</v>
      </c>
      <c r="K10255" t="s">
        <v>129</v>
      </c>
      <c r="L10255" t="s">
        <v>31</v>
      </c>
      <c r="M10255" t="s">
        <v>90</v>
      </c>
      <c r="N10255">
        <v>17</v>
      </c>
      <c r="O10255">
        <v>13</v>
      </c>
      <c r="P10255">
        <v>190</v>
      </c>
      <c r="Q10255">
        <v>50100</v>
      </c>
    </row>
    <row r="10256" spans="1:17" x14ac:dyDescent="0.25">
      <c r="A10256" t="s">
        <v>40</v>
      </c>
      <c r="B10256" s="1" t="s">
        <v>94</v>
      </c>
      <c r="C10256">
        <v>1992</v>
      </c>
      <c r="D10256" s="15">
        <f>DATE(cars[[#This Row],[year_1]],1,1)</f>
        <v>33604</v>
      </c>
      <c r="E10256" t="s">
        <v>29</v>
      </c>
      <c r="F10256" s="4">
        <v>322</v>
      </c>
      <c r="G10256">
        <v>8</v>
      </c>
      <c r="H10256" t="s">
        <v>33</v>
      </c>
      <c r="I10256" t="s">
        <v>19</v>
      </c>
      <c r="J10256">
        <v>4</v>
      </c>
      <c r="K10256" t="s">
        <v>24</v>
      </c>
      <c r="L10256" t="s">
        <v>31</v>
      </c>
      <c r="M10256" t="s">
        <v>32</v>
      </c>
      <c r="N10256">
        <v>16</v>
      </c>
      <c r="O10256">
        <v>13</v>
      </c>
      <c r="P10256">
        <v>617</v>
      </c>
      <c r="Q10256">
        <v>3245</v>
      </c>
    </row>
    <row r="10257" spans="1:17" x14ac:dyDescent="0.25">
      <c r="A10257" t="s">
        <v>40</v>
      </c>
      <c r="B10257" s="1" t="s">
        <v>94</v>
      </c>
      <c r="C10257">
        <v>1991</v>
      </c>
      <c r="D10257" s="15">
        <f>DATE(cars[[#This Row],[year_1]],1,1)</f>
        <v>33239</v>
      </c>
      <c r="E10257" t="s">
        <v>29</v>
      </c>
      <c r="F10257" s="4">
        <v>322</v>
      </c>
      <c r="G10257">
        <v>8</v>
      </c>
      <c r="H10257" t="s">
        <v>33</v>
      </c>
      <c r="I10257" t="s">
        <v>19</v>
      </c>
      <c r="J10257">
        <v>2</v>
      </c>
      <c r="K10257" t="s">
        <v>24</v>
      </c>
      <c r="L10257" t="s">
        <v>21</v>
      </c>
      <c r="M10257" t="s">
        <v>25</v>
      </c>
      <c r="N10257">
        <v>17</v>
      </c>
      <c r="O10257">
        <v>13</v>
      </c>
      <c r="P10257">
        <v>617</v>
      </c>
      <c r="Q10257">
        <v>4155</v>
      </c>
    </row>
    <row r="10258" spans="1:17" x14ac:dyDescent="0.25">
      <c r="A10258" t="s">
        <v>40</v>
      </c>
      <c r="B10258" s="1" t="s">
        <v>94</v>
      </c>
      <c r="C10258">
        <v>1992</v>
      </c>
      <c r="D10258" s="15">
        <f>DATE(cars[[#This Row],[year_1]],1,1)</f>
        <v>33604</v>
      </c>
      <c r="E10258" t="s">
        <v>29</v>
      </c>
      <c r="F10258" s="4">
        <v>322</v>
      </c>
      <c r="G10258">
        <v>8</v>
      </c>
      <c r="H10258" t="s">
        <v>33</v>
      </c>
      <c r="I10258" t="s">
        <v>19</v>
      </c>
      <c r="J10258">
        <v>2</v>
      </c>
      <c r="K10258" t="s">
        <v>24</v>
      </c>
      <c r="L10258" t="s">
        <v>21</v>
      </c>
      <c r="M10258" t="s">
        <v>25</v>
      </c>
      <c r="N10258">
        <v>17</v>
      </c>
      <c r="O10258">
        <v>13</v>
      </c>
      <c r="P10258">
        <v>617</v>
      </c>
      <c r="Q10258">
        <v>4701</v>
      </c>
    </row>
    <row r="10259" spans="1:17" x14ac:dyDescent="0.25">
      <c r="A10259" t="s">
        <v>186</v>
      </c>
      <c r="B10259" s="1" t="s">
        <v>877</v>
      </c>
      <c r="C10259">
        <v>2007</v>
      </c>
      <c r="D10259" s="15">
        <f>DATE(cars[[#This Row],[year_1]],1,1)</f>
        <v>39083</v>
      </c>
      <c r="E10259" t="s">
        <v>29</v>
      </c>
      <c r="F10259" s="4">
        <v>345</v>
      </c>
      <c r="G10259">
        <v>8</v>
      </c>
      <c r="H10259" t="s">
        <v>33</v>
      </c>
      <c r="I10259" t="s">
        <v>19</v>
      </c>
      <c r="J10259">
        <v>4</v>
      </c>
      <c r="K10259" t="s">
        <v>49</v>
      </c>
      <c r="L10259" t="s">
        <v>63</v>
      </c>
      <c r="M10259" t="s">
        <v>214</v>
      </c>
      <c r="N10259">
        <v>17</v>
      </c>
      <c r="O10259">
        <v>13</v>
      </c>
      <c r="P10259">
        <v>1385</v>
      </c>
      <c r="Q10259">
        <v>33280</v>
      </c>
    </row>
    <row r="10260" spans="1:17" x14ac:dyDescent="0.25">
      <c r="A10260" t="s">
        <v>199</v>
      </c>
      <c r="B10260" s="1" t="s">
        <v>780</v>
      </c>
      <c r="C10260">
        <v>2008</v>
      </c>
      <c r="D10260" s="15">
        <f>DATE(cars[[#This Row],[year_1]],1,1)</f>
        <v>39448</v>
      </c>
      <c r="E10260" t="s">
        <v>29</v>
      </c>
      <c r="F10260" s="4">
        <v>345</v>
      </c>
      <c r="G10260">
        <v>8</v>
      </c>
      <c r="H10260" t="s">
        <v>33</v>
      </c>
      <c r="I10260" t="s">
        <v>19</v>
      </c>
      <c r="J10260">
        <v>4</v>
      </c>
      <c r="K10260" t="s">
        <v>49</v>
      </c>
      <c r="L10260" t="s">
        <v>63</v>
      </c>
      <c r="M10260" t="s">
        <v>196</v>
      </c>
      <c r="N10260">
        <v>19</v>
      </c>
      <c r="O10260">
        <v>13</v>
      </c>
      <c r="P10260">
        <v>1851</v>
      </c>
      <c r="Q10260">
        <v>38100</v>
      </c>
    </row>
    <row r="10261" spans="1:17" x14ac:dyDescent="0.25">
      <c r="A10261" t="s">
        <v>199</v>
      </c>
      <c r="B10261" s="1" t="s">
        <v>780</v>
      </c>
      <c r="C10261">
        <v>2008</v>
      </c>
      <c r="D10261" s="15">
        <f>DATE(cars[[#This Row],[year_1]],1,1)</f>
        <v>39448</v>
      </c>
      <c r="E10261" t="s">
        <v>29</v>
      </c>
      <c r="F10261" s="4">
        <v>345</v>
      </c>
      <c r="G10261">
        <v>8</v>
      </c>
      <c r="H10261" t="s">
        <v>33</v>
      </c>
      <c r="I10261" t="s">
        <v>19</v>
      </c>
      <c r="J10261">
        <v>4</v>
      </c>
      <c r="K10261" t="s">
        <v>49</v>
      </c>
      <c r="L10261" t="s">
        <v>63</v>
      </c>
      <c r="M10261" t="s">
        <v>196</v>
      </c>
      <c r="N10261">
        <v>19</v>
      </c>
      <c r="O10261">
        <v>13</v>
      </c>
      <c r="P10261">
        <v>1851</v>
      </c>
      <c r="Q10261">
        <v>36230</v>
      </c>
    </row>
    <row r="10262" spans="1:17" x14ac:dyDescent="0.25">
      <c r="A10262" t="s">
        <v>199</v>
      </c>
      <c r="B10262" s="1" t="s">
        <v>780</v>
      </c>
      <c r="C10262">
        <v>2008</v>
      </c>
      <c r="D10262" s="15">
        <f>DATE(cars[[#This Row],[year_1]],1,1)</f>
        <v>39448</v>
      </c>
      <c r="E10262" t="s">
        <v>29</v>
      </c>
      <c r="F10262" s="4">
        <v>345</v>
      </c>
      <c r="G10262">
        <v>8</v>
      </c>
      <c r="H10262" t="s">
        <v>33</v>
      </c>
      <c r="I10262" t="s">
        <v>19</v>
      </c>
      <c r="J10262">
        <v>4</v>
      </c>
      <c r="K10262" t="s">
        <v>49</v>
      </c>
      <c r="L10262" t="s">
        <v>63</v>
      </c>
      <c r="M10262" t="s">
        <v>196</v>
      </c>
      <c r="N10262">
        <v>19</v>
      </c>
      <c r="O10262">
        <v>13</v>
      </c>
      <c r="P10262">
        <v>1851</v>
      </c>
      <c r="Q10262">
        <v>33730</v>
      </c>
    </row>
    <row r="10263" spans="1:17" x14ac:dyDescent="0.25">
      <c r="A10263" t="s">
        <v>199</v>
      </c>
      <c r="B10263" s="1" t="s">
        <v>780</v>
      </c>
      <c r="C10263">
        <v>2008</v>
      </c>
      <c r="D10263" s="15">
        <f>DATE(cars[[#This Row],[year_1]],1,1)</f>
        <v>39448</v>
      </c>
      <c r="E10263" t="s">
        <v>29</v>
      </c>
      <c r="F10263" s="4">
        <v>345</v>
      </c>
      <c r="G10263">
        <v>8</v>
      </c>
      <c r="H10263" t="s">
        <v>33</v>
      </c>
      <c r="I10263" t="s">
        <v>91</v>
      </c>
      <c r="J10263">
        <v>4</v>
      </c>
      <c r="K10263" t="s">
        <v>49</v>
      </c>
      <c r="L10263" t="s">
        <v>63</v>
      </c>
      <c r="M10263" t="s">
        <v>196</v>
      </c>
      <c r="N10263">
        <v>17</v>
      </c>
      <c r="O10263">
        <v>13</v>
      </c>
      <c r="P10263">
        <v>1851</v>
      </c>
      <c r="Q10263">
        <v>41350</v>
      </c>
    </row>
    <row r="10264" spans="1:17" x14ac:dyDescent="0.25">
      <c r="A10264" t="s">
        <v>199</v>
      </c>
      <c r="B10264" s="1" t="s">
        <v>780</v>
      </c>
      <c r="C10264">
        <v>2008</v>
      </c>
      <c r="D10264" s="15">
        <f>DATE(cars[[#This Row],[year_1]],1,1)</f>
        <v>39448</v>
      </c>
      <c r="E10264" t="s">
        <v>29</v>
      </c>
      <c r="F10264" s="4">
        <v>345</v>
      </c>
      <c r="G10264">
        <v>8</v>
      </c>
      <c r="H10264" t="s">
        <v>33</v>
      </c>
      <c r="I10264" t="s">
        <v>91</v>
      </c>
      <c r="J10264">
        <v>4</v>
      </c>
      <c r="K10264" t="s">
        <v>49</v>
      </c>
      <c r="L10264" t="s">
        <v>63</v>
      </c>
      <c r="M10264" t="s">
        <v>196</v>
      </c>
      <c r="N10264">
        <v>17</v>
      </c>
      <c r="O10264">
        <v>13</v>
      </c>
      <c r="P10264">
        <v>1851</v>
      </c>
      <c r="Q10264">
        <v>36980</v>
      </c>
    </row>
    <row r="10265" spans="1:17" x14ac:dyDescent="0.25">
      <c r="A10265" t="s">
        <v>199</v>
      </c>
      <c r="B10265" s="1" t="s">
        <v>780</v>
      </c>
      <c r="C10265">
        <v>2008</v>
      </c>
      <c r="D10265" s="15">
        <f>DATE(cars[[#This Row],[year_1]],1,1)</f>
        <v>39448</v>
      </c>
      <c r="E10265" t="s">
        <v>29</v>
      </c>
      <c r="F10265" s="4">
        <v>345</v>
      </c>
      <c r="G10265">
        <v>8</v>
      </c>
      <c r="H10265" t="s">
        <v>33</v>
      </c>
      <c r="I10265" t="s">
        <v>91</v>
      </c>
      <c r="J10265">
        <v>4</v>
      </c>
      <c r="K10265" t="s">
        <v>49</v>
      </c>
      <c r="L10265" t="s">
        <v>63</v>
      </c>
      <c r="M10265" t="s">
        <v>196</v>
      </c>
      <c r="N10265">
        <v>17</v>
      </c>
      <c r="O10265">
        <v>13</v>
      </c>
      <c r="P10265">
        <v>1851</v>
      </c>
      <c r="Q10265">
        <v>39780</v>
      </c>
    </row>
    <row r="10266" spans="1:17" x14ac:dyDescent="0.25">
      <c r="A10266" t="s">
        <v>139</v>
      </c>
      <c r="B10266" s="1" t="s">
        <v>868</v>
      </c>
      <c r="C10266">
        <v>2007</v>
      </c>
      <c r="D10266" s="15">
        <f>DATE(cars[[#This Row],[year_1]],1,1)</f>
        <v>39083</v>
      </c>
      <c r="E10266" t="s">
        <v>29</v>
      </c>
      <c r="F10266" s="4">
        <v>345</v>
      </c>
      <c r="G10266">
        <v>8</v>
      </c>
      <c r="H10266" t="s">
        <v>33</v>
      </c>
      <c r="I10266" t="s">
        <v>34</v>
      </c>
      <c r="J10266">
        <v>4</v>
      </c>
      <c r="K10266" t="s">
        <v>49</v>
      </c>
      <c r="L10266" t="s">
        <v>63</v>
      </c>
      <c r="M10266" t="s">
        <v>196</v>
      </c>
      <c r="N10266">
        <v>16</v>
      </c>
      <c r="O10266">
        <v>13</v>
      </c>
      <c r="P10266">
        <v>549</v>
      </c>
      <c r="Q10266">
        <v>39125</v>
      </c>
    </row>
    <row r="10267" spans="1:17" x14ac:dyDescent="0.25">
      <c r="A10267" t="s">
        <v>220</v>
      </c>
      <c r="B10267" s="1" t="s">
        <v>948</v>
      </c>
      <c r="C10267">
        <v>2009</v>
      </c>
      <c r="D10267" s="15">
        <f>DATE(cars[[#This Row],[year_1]],1,1)</f>
        <v>39814</v>
      </c>
      <c r="E10267" t="s">
        <v>38</v>
      </c>
      <c r="F10267" s="4">
        <v>350</v>
      </c>
      <c r="G10267">
        <v>8</v>
      </c>
      <c r="H10267" t="s">
        <v>33</v>
      </c>
      <c r="I10267" t="s">
        <v>34</v>
      </c>
      <c r="J10267">
        <v>4</v>
      </c>
      <c r="K10267" t="s">
        <v>359</v>
      </c>
      <c r="L10267" t="s">
        <v>31</v>
      </c>
      <c r="M10267" t="s">
        <v>90</v>
      </c>
      <c r="N10267">
        <v>18</v>
      </c>
      <c r="O10267">
        <v>13</v>
      </c>
      <c r="P10267">
        <v>873</v>
      </c>
      <c r="Q10267">
        <v>48900</v>
      </c>
    </row>
    <row r="10268" spans="1:17" x14ac:dyDescent="0.25">
      <c r="A10268" t="s">
        <v>15</v>
      </c>
      <c r="B10268" s="1" t="s">
        <v>174</v>
      </c>
      <c r="C10268">
        <v>2003</v>
      </c>
      <c r="D10268" s="15">
        <f>DATE(cars[[#This Row],[year_1]],1,1)</f>
        <v>37622</v>
      </c>
      <c r="E10268" t="s">
        <v>17</v>
      </c>
      <c r="F10268" s="4">
        <v>375</v>
      </c>
      <c r="G10268">
        <v>8</v>
      </c>
      <c r="H10268" t="s">
        <v>33</v>
      </c>
      <c r="I10268" t="s">
        <v>19</v>
      </c>
      <c r="J10268">
        <v>2</v>
      </c>
      <c r="K10268" t="s">
        <v>175</v>
      </c>
      <c r="L10268" t="s">
        <v>21</v>
      </c>
      <c r="M10268" t="s">
        <v>25</v>
      </c>
      <c r="N10268">
        <v>19</v>
      </c>
      <c r="O10268">
        <v>13</v>
      </c>
      <c r="P10268">
        <v>3916</v>
      </c>
      <c r="Q10268">
        <v>136900</v>
      </c>
    </row>
    <row r="10269" spans="1:17" x14ac:dyDescent="0.25">
      <c r="A10269" t="s">
        <v>88</v>
      </c>
      <c r="B10269" s="1" t="s">
        <v>605</v>
      </c>
      <c r="C10269">
        <v>2015</v>
      </c>
      <c r="D10269" s="15">
        <f>DATE(cars[[#This Row],[year_1]],1,1)</f>
        <v>42005</v>
      </c>
      <c r="E10269" t="s">
        <v>29</v>
      </c>
      <c r="F10269" s="4">
        <v>381</v>
      </c>
      <c r="G10269">
        <v>8</v>
      </c>
      <c r="H10269" t="s">
        <v>33</v>
      </c>
      <c r="I10269" t="s">
        <v>91</v>
      </c>
      <c r="J10269">
        <v>4</v>
      </c>
      <c r="K10269" t="s">
        <v>27</v>
      </c>
      <c r="L10269" t="s">
        <v>31</v>
      </c>
      <c r="M10269" t="s">
        <v>90</v>
      </c>
      <c r="N10269">
        <v>18</v>
      </c>
      <c r="O10269">
        <v>13</v>
      </c>
      <c r="P10269">
        <v>2031</v>
      </c>
      <c r="Q10269">
        <v>80155</v>
      </c>
    </row>
    <row r="10270" spans="1:17" x14ac:dyDescent="0.25">
      <c r="A10270" t="s">
        <v>88</v>
      </c>
      <c r="B10270" s="1" t="s">
        <v>605</v>
      </c>
      <c r="C10270">
        <v>2016</v>
      </c>
      <c r="D10270" s="15">
        <f>DATE(cars[[#This Row],[year_1]],1,1)</f>
        <v>42370</v>
      </c>
      <c r="E10270" t="s">
        <v>29</v>
      </c>
      <c r="F10270" s="4">
        <v>381</v>
      </c>
      <c r="G10270">
        <v>8</v>
      </c>
      <c r="H10270" t="s">
        <v>33</v>
      </c>
      <c r="I10270" t="s">
        <v>91</v>
      </c>
      <c r="J10270">
        <v>4</v>
      </c>
      <c r="K10270" t="s">
        <v>27</v>
      </c>
      <c r="L10270" t="s">
        <v>31</v>
      </c>
      <c r="M10270" t="s">
        <v>90</v>
      </c>
      <c r="N10270">
        <v>18</v>
      </c>
      <c r="O10270">
        <v>13</v>
      </c>
      <c r="P10270">
        <v>2031</v>
      </c>
      <c r="Q10270">
        <v>83825</v>
      </c>
    </row>
    <row r="10271" spans="1:17" x14ac:dyDescent="0.25">
      <c r="A10271" t="s">
        <v>88</v>
      </c>
      <c r="B10271" s="1" t="s">
        <v>605</v>
      </c>
      <c r="C10271">
        <v>2017</v>
      </c>
      <c r="D10271" s="15">
        <f>DATE(cars[[#This Row],[year_1]],1,1)</f>
        <v>42736</v>
      </c>
      <c r="E10271" t="s">
        <v>29</v>
      </c>
      <c r="F10271" s="4">
        <v>381</v>
      </c>
      <c r="G10271">
        <v>8</v>
      </c>
      <c r="H10271" t="s">
        <v>33</v>
      </c>
      <c r="I10271" t="s">
        <v>91</v>
      </c>
      <c r="J10271">
        <v>4</v>
      </c>
      <c r="K10271" t="s">
        <v>27</v>
      </c>
      <c r="L10271" t="s">
        <v>31</v>
      </c>
      <c r="M10271" t="s">
        <v>90</v>
      </c>
      <c r="N10271">
        <v>18</v>
      </c>
      <c r="O10271">
        <v>13</v>
      </c>
      <c r="P10271">
        <v>2031</v>
      </c>
      <c r="Q10271">
        <v>84325</v>
      </c>
    </row>
    <row r="10272" spans="1:17" x14ac:dyDescent="0.25">
      <c r="A10272" t="s">
        <v>88</v>
      </c>
      <c r="B10272" s="1" t="s">
        <v>861</v>
      </c>
      <c r="C10272">
        <v>2015</v>
      </c>
      <c r="D10272" s="15">
        <f>DATE(cars[[#This Row],[year_1]],1,1)</f>
        <v>42005</v>
      </c>
      <c r="E10272" t="s">
        <v>29</v>
      </c>
      <c r="F10272" s="4">
        <v>381</v>
      </c>
      <c r="G10272">
        <v>8</v>
      </c>
      <c r="H10272" t="s">
        <v>33</v>
      </c>
      <c r="I10272" t="s">
        <v>91</v>
      </c>
      <c r="J10272">
        <v>4</v>
      </c>
      <c r="K10272" t="s">
        <v>49</v>
      </c>
      <c r="L10272" t="s">
        <v>63</v>
      </c>
      <c r="M10272" t="s">
        <v>90</v>
      </c>
      <c r="N10272">
        <v>17</v>
      </c>
      <c r="O10272">
        <v>13</v>
      </c>
      <c r="P10272">
        <v>2031</v>
      </c>
      <c r="Q10272">
        <v>64320</v>
      </c>
    </row>
    <row r="10273" spans="1:17" x14ac:dyDescent="0.25">
      <c r="A10273" t="s">
        <v>88</v>
      </c>
      <c r="B10273" s="1" t="s">
        <v>861</v>
      </c>
      <c r="C10273">
        <v>2015</v>
      </c>
      <c r="D10273" s="15">
        <f>DATE(cars[[#This Row],[year_1]],1,1)</f>
        <v>42005</v>
      </c>
      <c r="E10273" t="s">
        <v>29</v>
      </c>
      <c r="F10273" s="4">
        <v>381</v>
      </c>
      <c r="G10273">
        <v>8</v>
      </c>
      <c r="H10273" t="s">
        <v>33</v>
      </c>
      <c r="I10273" t="s">
        <v>91</v>
      </c>
      <c r="J10273">
        <v>4</v>
      </c>
      <c r="K10273" t="s">
        <v>49</v>
      </c>
      <c r="L10273" t="s">
        <v>63</v>
      </c>
      <c r="M10273" t="s">
        <v>90</v>
      </c>
      <c r="N10273">
        <v>17</v>
      </c>
      <c r="O10273">
        <v>13</v>
      </c>
      <c r="P10273">
        <v>2031</v>
      </c>
      <c r="Q10273">
        <v>47620</v>
      </c>
    </row>
    <row r="10274" spans="1:17" x14ac:dyDescent="0.25">
      <c r="A10274" t="s">
        <v>88</v>
      </c>
      <c r="B10274" s="1" t="s">
        <v>861</v>
      </c>
      <c r="C10274">
        <v>2015</v>
      </c>
      <c r="D10274" s="15">
        <f>DATE(cars[[#This Row],[year_1]],1,1)</f>
        <v>42005</v>
      </c>
      <c r="E10274" t="s">
        <v>44</v>
      </c>
      <c r="F10274" s="4">
        <v>381</v>
      </c>
      <c r="G10274">
        <v>8</v>
      </c>
      <c r="H10274" t="s">
        <v>33</v>
      </c>
      <c r="I10274" t="s">
        <v>91</v>
      </c>
      <c r="J10274">
        <v>4</v>
      </c>
      <c r="K10274" t="s">
        <v>45</v>
      </c>
      <c r="L10274" t="s">
        <v>63</v>
      </c>
      <c r="M10274" t="s">
        <v>90</v>
      </c>
      <c r="N10274">
        <v>17</v>
      </c>
      <c r="O10274">
        <v>13</v>
      </c>
      <c r="P10274">
        <v>2031</v>
      </c>
      <c r="Q10274">
        <v>56580</v>
      </c>
    </row>
    <row r="10275" spans="1:17" x14ac:dyDescent="0.25">
      <c r="A10275" t="s">
        <v>88</v>
      </c>
      <c r="B10275" s="1" t="s">
        <v>861</v>
      </c>
      <c r="C10275">
        <v>2015</v>
      </c>
      <c r="D10275" s="15">
        <f>DATE(cars[[#This Row],[year_1]],1,1)</f>
        <v>42005</v>
      </c>
      <c r="E10275" t="s">
        <v>29</v>
      </c>
      <c r="F10275" s="4">
        <v>381</v>
      </c>
      <c r="G10275">
        <v>8</v>
      </c>
      <c r="H10275" t="s">
        <v>33</v>
      </c>
      <c r="I10275" t="s">
        <v>19</v>
      </c>
      <c r="J10275">
        <v>4</v>
      </c>
      <c r="K10275" t="s">
        <v>49</v>
      </c>
      <c r="L10275" t="s">
        <v>63</v>
      </c>
      <c r="M10275" t="s">
        <v>90</v>
      </c>
      <c r="N10275">
        <v>17</v>
      </c>
      <c r="O10275">
        <v>13</v>
      </c>
      <c r="P10275">
        <v>2031</v>
      </c>
      <c r="Q10275">
        <v>61095</v>
      </c>
    </row>
    <row r="10276" spans="1:17" x14ac:dyDescent="0.25">
      <c r="A10276" t="s">
        <v>88</v>
      </c>
      <c r="B10276" s="1" t="s">
        <v>861</v>
      </c>
      <c r="C10276">
        <v>2015</v>
      </c>
      <c r="D10276" s="15">
        <f>DATE(cars[[#This Row],[year_1]],1,1)</f>
        <v>42005</v>
      </c>
      <c r="E10276" t="s">
        <v>44</v>
      </c>
      <c r="F10276" s="4">
        <v>381</v>
      </c>
      <c r="G10276">
        <v>8</v>
      </c>
      <c r="H10276" t="s">
        <v>33</v>
      </c>
      <c r="I10276" t="s">
        <v>91</v>
      </c>
      <c r="J10276">
        <v>4</v>
      </c>
      <c r="K10276" t="s">
        <v>45</v>
      </c>
      <c r="L10276" t="s">
        <v>63</v>
      </c>
      <c r="M10276" t="s">
        <v>90</v>
      </c>
      <c r="N10276">
        <v>17</v>
      </c>
      <c r="O10276">
        <v>13</v>
      </c>
      <c r="P10276">
        <v>2031</v>
      </c>
      <c r="Q10276">
        <v>47620</v>
      </c>
    </row>
    <row r="10277" spans="1:17" x14ac:dyDescent="0.25">
      <c r="A10277" t="s">
        <v>88</v>
      </c>
      <c r="B10277" s="1" t="s">
        <v>861</v>
      </c>
      <c r="C10277">
        <v>2015</v>
      </c>
      <c r="D10277" s="15">
        <f>DATE(cars[[#This Row],[year_1]],1,1)</f>
        <v>42005</v>
      </c>
      <c r="E10277" t="s">
        <v>29</v>
      </c>
      <c r="F10277" s="4">
        <v>381</v>
      </c>
      <c r="G10277">
        <v>8</v>
      </c>
      <c r="H10277" t="s">
        <v>33</v>
      </c>
      <c r="I10277" t="s">
        <v>19</v>
      </c>
      <c r="J10277">
        <v>4</v>
      </c>
      <c r="K10277" t="s">
        <v>49</v>
      </c>
      <c r="L10277" t="s">
        <v>63</v>
      </c>
      <c r="M10277" t="s">
        <v>90</v>
      </c>
      <c r="N10277">
        <v>17</v>
      </c>
      <c r="O10277">
        <v>13</v>
      </c>
      <c r="P10277">
        <v>2031</v>
      </c>
      <c r="Q10277">
        <v>53355</v>
      </c>
    </row>
    <row r="10278" spans="1:17" x14ac:dyDescent="0.25">
      <c r="A10278" t="s">
        <v>88</v>
      </c>
      <c r="B10278" s="1" t="s">
        <v>861</v>
      </c>
      <c r="C10278">
        <v>2015</v>
      </c>
      <c r="D10278" s="15">
        <f>DATE(cars[[#This Row],[year_1]],1,1)</f>
        <v>42005</v>
      </c>
      <c r="E10278" t="s">
        <v>29</v>
      </c>
      <c r="F10278" s="4">
        <v>381</v>
      </c>
      <c r="G10278">
        <v>8</v>
      </c>
      <c r="H10278" t="s">
        <v>33</v>
      </c>
      <c r="I10278" t="s">
        <v>91</v>
      </c>
      <c r="J10278">
        <v>4</v>
      </c>
      <c r="K10278" t="s">
        <v>49</v>
      </c>
      <c r="L10278" t="s">
        <v>63</v>
      </c>
      <c r="M10278" t="s">
        <v>90</v>
      </c>
      <c r="N10278">
        <v>17</v>
      </c>
      <c r="O10278">
        <v>13</v>
      </c>
      <c r="P10278">
        <v>2031</v>
      </c>
      <c r="Q10278">
        <v>56580</v>
      </c>
    </row>
    <row r="10279" spans="1:17" x14ac:dyDescent="0.25">
      <c r="A10279" t="s">
        <v>88</v>
      </c>
      <c r="B10279" s="1" t="s">
        <v>861</v>
      </c>
      <c r="C10279">
        <v>2015</v>
      </c>
      <c r="D10279" s="15">
        <f>DATE(cars[[#This Row],[year_1]],1,1)</f>
        <v>42005</v>
      </c>
      <c r="E10279" t="s">
        <v>44</v>
      </c>
      <c r="F10279" s="4">
        <v>381</v>
      </c>
      <c r="G10279">
        <v>8</v>
      </c>
      <c r="H10279" t="s">
        <v>33</v>
      </c>
      <c r="I10279" t="s">
        <v>91</v>
      </c>
      <c r="J10279">
        <v>4</v>
      </c>
      <c r="K10279" t="s">
        <v>45</v>
      </c>
      <c r="L10279" t="s">
        <v>63</v>
      </c>
      <c r="M10279" t="s">
        <v>90</v>
      </c>
      <c r="N10279">
        <v>17</v>
      </c>
      <c r="O10279">
        <v>13</v>
      </c>
      <c r="P10279">
        <v>2031</v>
      </c>
      <c r="Q10279">
        <v>64320</v>
      </c>
    </row>
    <row r="10280" spans="1:17" x14ac:dyDescent="0.25">
      <c r="A10280" t="s">
        <v>88</v>
      </c>
      <c r="B10280" s="1" t="s">
        <v>861</v>
      </c>
      <c r="C10280">
        <v>2015</v>
      </c>
      <c r="D10280" s="15">
        <f>DATE(cars[[#This Row],[year_1]],1,1)</f>
        <v>42005</v>
      </c>
      <c r="E10280" t="s">
        <v>29</v>
      </c>
      <c r="F10280" s="4">
        <v>381</v>
      </c>
      <c r="G10280">
        <v>8</v>
      </c>
      <c r="H10280" t="s">
        <v>33</v>
      </c>
      <c r="I10280" t="s">
        <v>19</v>
      </c>
      <c r="J10280">
        <v>4</v>
      </c>
      <c r="K10280" t="s">
        <v>49</v>
      </c>
      <c r="L10280" t="s">
        <v>63</v>
      </c>
      <c r="M10280" t="s">
        <v>90</v>
      </c>
      <c r="N10280">
        <v>17</v>
      </c>
      <c r="O10280">
        <v>13</v>
      </c>
      <c r="P10280">
        <v>2031</v>
      </c>
      <c r="Q10280">
        <v>44395</v>
      </c>
    </row>
    <row r="10281" spans="1:17" x14ac:dyDescent="0.25">
      <c r="A10281" t="s">
        <v>88</v>
      </c>
      <c r="B10281" s="1" t="s">
        <v>861</v>
      </c>
      <c r="C10281">
        <v>2016</v>
      </c>
      <c r="D10281" s="15">
        <f>DATE(cars[[#This Row],[year_1]],1,1)</f>
        <v>42370</v>
      </c>
      <c r="E10281" t="s">
        <v>29</v>
      </c>
      <c r="F10281" s="4">
        <v>381</v>
      </c>
      <c r="G10281">
        <v>8</v>
      </c>
      <c r="H10281" t="s">
        <v>33</v>
      </c>
      <c r="I10281" t="s">
        <v>19</v>
      </c>
      <c r="J10281">
        <v>4</v>
      </c>
      <c r="K10281" t="s">
        <v>49</v>
      </c>
      <c r="L10281" t="s">
        <v>63</v>
      </c>
      <c r="M10281" t="s">
        <v>90</v>
      </c>
      <c r="N10281">
        <v>17</v>
      </c>
      <c r="O10281">
        <v>13</v>
      </c>
      <c r="P10281">
        <v>2031</v>
      </c>
      <c r="Q10281">
        <v>61855</v>
      </c>
    </row>
    <row r="10282" spans="1:17" x14ac:dyDescent="0.25">
      <c r="A10282" t="s">
        <v>88</v>
      </c>
      <c r="B10282" s="1" t="s">
        <v>861</v>
      </c>
      <c r="C10282">
        <v>2016</v>
      </c>
      <c r="D10282" s="15">
        <f>DATE(cars[[#This Row],[year_1]],1,1)</f>
        <v>42370</v>
      </c>
      <c r="E10282" t="s">
        <v>44</v>
      </c>
      <c r="F10282" s="4">
        <v>381</v>
      </c>
      <c r="G10282">
        <v>8</v>
      </c>
      <c r="H10282" t="s">
        <v>33</v>
      </c>
      <c r="I10282" t="s">
        <v>91</v>
      </c>
      <c r="J10282">
        <v>4</v>
      </c>
      <c r="K10282" t="s">
        <v>45</v>
      </c>
      <c r="L10282" t="s">
        <v>63</v>
      </c>
      <c r="M10282" t="s">
        <v>90</v>
      </c>
      <c r="N10282">
        <v>17</v>
      </c>
      <c r="O10282">
        <v>13</v>
      </c>
      <c r="P10282">
        <v>2031</v>
      </c>
      <c r="Q10282">
        <v>57340</v>
      </c>
    </row>
    <row r="10283" spans="1:17" x14ac:dyDescent="0.25">
      <c r="A10283" t="s">
        <v>88</v>
      </c>
      <c r="B10283" s="1" t="s">
        <v>861</v>
      </c>
      <c r="C10283">
        <v>2016</v>
      </c>
      <c r="D10283" s="15">
        <f>DATE(cars[[#This Row],[year_1]],1,1)</f>
        <v>42370</v>
      </c>
      <c r="E10283" t="s">
        <v>29</v>
      </c>
      <c r="F10283" s="4">
        <v>381</v>
      </c>
      <c r="G10283">
        <v>8</v>
      </c>
      <c r="H10283" t="s">
        <v>33</v>
      </c>
      <c r="I10283" t="s">
        <v>19</v>
      </c>
      <c r="J10283">
        <v>4</v>
      </c>
      <c r="K10283" t="s">
        <v>49</v>
      </c>
      <c r="L10283" t="s">
        <v>63</v>
      </c>
      <c r="M10283" t="s">
        <v>90</v>
      </c>
      <c r="N10283">
        <v>17</v>
      </c>
      <c r="O10283">
        <v>13</v>
      </c>
      <c r="P10283">
        <v>2031</v>
      </c>
      <c r="Q10283">
        <v>45325</v>
      </c>
    </row>
    <row r="10284" spans="1:17" x14ac:dyDescent="0.25">
      <c r="A10284" t="s">
        <v>88</v>
      </c>
      <c r="B10284" s="1" t="s">
        <v>861</v>
      </c>
      <c r="C10284">
        <v>2016</v>
      </c>
      <c r="D10284" s="15">
        <f>DATE(cars[[#This Row],[year_1]],1,1)</f>
        <v>42370</v>
      </c>
      <c r="E10284" t="s">
        <v>44</v>
      </c>
      <c r="F10284" s="4">
        <v>381</v>
      </c>
      <c r="G10284">
        <v>8</v>
      </c>
      <c r="H10284" t="s">
        <v>33</v>
      </c>
      <c r="I10284" t="s">
        <v>91</v>
      </c>
      <c r="J10284">
        <v>4</v>
      </c>
      <c r="K10284" t="s">
        <v>45</v>
      </c>
      <c r="L10284" t="s">
        <v>63</v>
      </c>
      <c r="M10284" t="s">
        <v>90</v>
      </c>
      <c r="N10284">
        <v>17</v>
      </c>
      <c r="O10284">
        <v>13</v>
      </c>
      <c r="P10284">
        <v>2031</v>
      </c>
      <c r="Q10284">
        <v>65080</v>
      </c>
    </row>
    <row r="10285" spans="1:17" x14ac:dyDescent="0.25">
      <c r="A10285" t="s">
        <v>88</v>
      </c>
      <c r="B10285" s="1" t="s">
        <v>861</v>
      </c>
      <c r="C10285">
        <v>2016</v>
      </c>
      <c r="D10285" s="15">
        <f>DATE(cars[[#This Row],[year_1]],1,1)</f>
        <v>42370</v>
      </c>
      <c r="E10285" t="s">
        <v>29</v>
      </c>
      <c r="F10285" s="4">
        <v>381</v>
      </c>
      <c r="G10285">
        <v>8</v>
      </c>
      <c r="H10285" t="s">
        <v>33</v>
      </c>
      <c r="I10285" t="s">
        <v>91</v>
      </c>
      <c r="J10285">
        <v>4</v>
      </c>
      <c r="K10285" t="s">
        <v>49</v>
      </c>
      <c r="L10285" t="s">
        <v>63</v>
      </c>
      <c r="M10285" t="s">
        <v>90</v>
      </c>
      <c r="N10285">
        <v>17</v>
      </c>
      <c r="O10285">
        <v>13</v>
      </c>
      <c r="P10285">
        <v>2031</v>
      </c>
      <c r="Q10285">
        <v>65080</v>
      </c>
    </row>
    <row r="10286" spans="1:17" x14ac:dyDescent="0.25">
      <c r="A10286" t="s">
        <v>88</v>
      </c>
      <c r="B10286" s="1" t="s">
        <v>861</v>
      </c>
      <c r="C10286">
        <v>2016</v>
      </c>
      <c r="D10286" s="15">
        <f>DATE(cars[[#This Row],[year_1]],1,1)</f>
        <v>42370</v>
      </c>
      <c r="E10286" t="s">
        <v>29</v>
      </c>
      <c r="F10286" s="4">
        <v>381</v>
      </c>
      <c r="G10286">
        <v>8</v>
      </c>
      <c r="H10286" t="s">
        <v>33</v>
      </c>
      <c r="I10286" t="s">
        <v>91</v>
      </c>
      <c r="J10286">
        <v>4</v>
      </c>
      <c r="K10286" t="s">
        <v>49</v>
      </c>
      <c r="L10286" t="s">
        <v>63</v>
      </c>
      <c r="M10286" t="s">
        <v>90</v>
      </c>
      <c r="N10286">
        <v>17</v>
      </c>
      <c r="O10286">
        <v>13</v>
      </c>
      <c r="P10286">
        <v>2031</v>
      </c>
      <c r="Q10286">
        <v>57340</v>
      </c>
    </row>
    <row r="10287" spans="1:17" x14ac:dyDescent="0.25">
      <c r="A10287" t="s">
        <v>88</v>
      </c>
      <c r="B10287" s="1" t="s">
        <v>861</v>
      </c>
      <c r="C10287">
        <v>2016</v>
      </c>
      <c r="D10287" s="15">
        <f>DATE(cars[[#This Row],[year_1]],1,1)</f>
        <v>42370</v>
      </c>
      <c r="E10287" t="s">
        <v>29</v>
      </c>
      <c r="F10287" s="4">
        <v>381</v>
      </c>
      <c r="G10287">
        <v>8</v>
      </c>
      <c r="H10287" t="s">
        <v>33</v>
      </c>
      <c r="I10287" t="s">
        <v>91</v>
      </c>
      <c r="J10287">
        <v>4</v>
      </c>
      <c r="K10287" t="s">
        <v>49</v>
      </c>
      <c r="L10287" t="s">
        <v>63</v>
      </c>
      <c r="M10287" t="s">
        <v>90</v>
      </c>
      <c r="N10287">
        <v>17</v>
      </c>
      <c r="O10287">
        <v>13</v>
      </c>
      <c r="P10287">
        <v>2031</v>
      </c>
      <c r="Q10287">
        <v>48550</v>
      </c>
    </row>
    <row r="10288" spans="1:17" x14ac:dyDescent="0.25">
      <c r="A10288" t="s">
        <v>88</v>
      </c>
      <c r="B10288" s="1" t="s">
        <v>861</v>
      </c>
      <c r="C10288">
        <v>2016</v>
      </c>
      <c r="D10288" s="15">
        <f>DATE(cars[[#This Row],[year_1]],1,1)</f>
        <v>42370</v>
      </c>
      <c r="E10288" t="s">
        <v>29</v>
      </c>
      <c r="F10288" s="4">
        <v>381</v>
      </c>
      <c r="G10288">
        <v>8</v>
      </c>
      <c r="H10288" t="s">
        <v>33</v>
      </c>
      <c r="I10288" t="s">
        <v>19</v>
      </c>
      <c r="J10288">
        <v>4</v>
      </c>
      <c r="K10288" t="s">
        <v>49</v>
      </c>
      <c r="L10288" t="s">
        <v>63</v>
      </c>
      <c r="M10288" t="s">
        <v>90</v>
      </c>
      <c r="N10288">
        <v>17</v>
      </c>
      <c r="O10288">
        <v>13</v>
      </c>
      <c r="P10288">
        <v>2031</v>
      </c>
      <c r="Q10288">
        <v>54115</v>
      </c>
    </row>
    <row r="10289" spans="1:17" x14ac:dyDescent="0.25">
      <c r="A10289" t="s">
        <v>88</v>
      </c>
      <c r="B10289" s="1" t="s">
        <v>861</v>
      </c>
      <c r="C10289">
        <v>2016</v>
      </c>
      <c r="D10289" s="15">
        <f>DATE(cars[[#This Row],[year_1]],1,1)</f>
        <v>42370</v>
      </c>
      <c r="E10289" t="s">
        <v>44</v>
      </c>
      <c r="F10289" s="4">
        <v>381</v>
      </c>
      <c r="G10289">
        <v>8</v>
      </c>
      <c r="H10289" t="s">
        <v>33</v>
      </c>
      <c r="I10289" t="s">
        <v>91</v>
      </c>
      <c r="J10289">
        <v>4</v>
      </c>
      <c r="K10289" t="s">
        <v>45</v>
      </c>
      <c r="L10289" t="s">
        <v>63</v>
      </c>
      <c r="M10289" t="s">
        <v>90</v>
      </c>
      <c r="N10289">
        <v>17</v>
      </c>
      <c r="O10289">
        <v>13</v>
      </c>
      <c r="P10289">
        <v>2031</v>
      </c>
      <c r="Q10289">
        <v>48550</v>
      </c>
    </row>
    <row r="10290" spans="1:17" x14ac:dyDescent="0.25">
      <c r="A10290" t="s">
        <v>88</v>
      </c>
      <c r="B10290" s="1" t="s">
        <v>861</v>
      </c>
      <c r="C10290">
        <v>2017</v>
      </c>
      <c r="D10290" s="15">
        <f>DATE(cars[[#This Row],[year_1]],1,1)</f>
        <v>42736</v>
      </c>
      <c r="E10290" t="s">
        <v>29</v>
      </c>
      <c r="F10290" s="4">
        <v>381</v>
      </c>
      <c r="G10290">
        <v>8</v>
      </c>
      <c r="H10290" t="s">
        <v>33</v>
      </c>
      <c r="I10290" t="s">
        <v>91</v>
      </c>
      <c r="J10290">
        <v>4</v>
      </c>
      <c r="K10290" t="s">
        <v>49</v>
      </c>
      <c r="L10290" t="s">
        <v>63</v>
      </c>
      <c r="M10290" t="s">
        <v>90</v>
      </c>
      <c r="N10290">
        <v>17</v>
      </c>
      <c r="O10290">
        <v>13</v>
      </c>
      <c r="P10290">
        <v>2031</v>
      </c>
      <c r="Q10290">
        <v>48685</v>
      </c>
    </row>
    <row r="10291" spans="1:17" x14ac:dyDescent="0.25">
      <c r="A10291" t="s">
        <v>88</v>
      </c>
      <c r="B10291" s="1" t="s">
        <v>861</v>
      </c>
      <c r="C10291">
        <v>2017</v>
      </c>
      <c r="D10291" s="15">
        <f>DATE(cars[[#This Row],[year_1]],1,1)</f>
        <v>42736</v>
      </c>
      <c r="E10291" t="s">
        <v>44</v>
      </c>
      <c r="F10291" s="4">
        <v>381</v>
      </c>
      <c r="G10291">
        <v>8</v>
      </c>
      <c r="H10291" t="s">
        <v>33</v>
      </c>
      <c r="I10291" t="s">
        <v>91</v>
      </c>
      <c r="J10291">
        <v>4</v>
      </c>
      <c r="K10291" t="s">
        <v>45</v>
      </c>
      <c r="L10291" t="s">
        <v>63</v>
      </c>
      <c r="M10291" t="s">
        <v>90</v>
      </c>
      <c r="N10291">
        <v>17</v>
      </c>
      <c r="O10291">
        <v>13</v>
      </c>
      <c r="P10291">
        <v>2031</v>
      </c>
      <c r="Q10291">
        <v>65215</v>
      </c>
    </row>
    <row r="10292" spans="1:17" x14ac:dyDescent="0.25">
      <c r="A10292" t="s">
        <v>88</v>
      </c>
      <c r="B10292" s="1" t="s">
        <v>861</v>
      </c>
      <c r="C10292">
        <v>2017</v>
      </c>
      <c r="D10292" s="15">
        <f>DATE(cars[[#This Row],[year_1]],1,1)</f>
        <v>42736</v>
      </c>
      <c r="E10292" t="s">
        <v>29</v>
      </c>
      <c r="F10292" s="4">
        <v>381</v>
      </c>
      <c r="G10292">
        <v>8</v>
      </c>
      <c r="H10292" t="s">
        <v>33</v>
      </c>
      <c r="I10292" t="s">
        <v>19</v>
      </c>
      <c r="J10292">
        <v>4</v>
      </c>
      <c r="K10292" t="s">
        <v>49</v>
      </c>
      <c r="L10292" t="s">
        <v>63</v>
      </c>
      <c r="M10292" t="s">
        <v>90</v>
      </c>
      <c r="N10292">
        <v>17</v>
      </c>
      <c r="O10292">
        <v>13</v>
      </c>
      <c r="P10292">
        <v>2031</v>
      </c>
      <c r="Q10292">
        <v>45460</v>
      </c>
    </row>
    <row r="10293" spans="1:17" x14ac:dyDescent="0.25">
      <c r="A10293" t="s">
        <v>88</v>
      </c>
      <c r="B10293" s="1" t="s">
        <v>861</v>
      </c>
      <c r="C10293">
        <v>2017</v>
      </c>
      <c r="D10293" s="15">
        <f>DATE(cars[[#This Row],[year_1]],1,1)</f>
        <v>42736</v>
      </c>
      <c r="E10293" t="s">
        <v>44</v>
      </c>
      <c r="F10293" s="4">
        <v>381</v>
      </c>
      <c r="G10293">
        <v>8</v>
      </c>
      <c r="H10293" t="s">
        <v>33</v>
      </c>
      <c r="I10293" t="s">
        <v>91</v>
      </c>
      <c r="J10293">
        <v>4</v>
      </c>
      <c r="K10293" t="s">
        <v>45</v>
      </c>
      <c r="L10293" t="s">
        <v>63</v>
      </c>
      <c r="M10293" t="s">
        <v>90</v>
      </c>
      <c r="N10293">
        <v>17</v>
      </c>
      <c r="O10293">
        <v>13</v>
      </c>
      <c r="P10293">
        <v>2031</v>
      </c>
      <c r="Q10293">
        <v>57475</v>
      </c>
    </row>
    <row r="10294" spans="1:17" x14ac:dyDescent="0.25">
      <c r="A10294" t="s">
        <v>88</v>
      </c>
      <c r="B10294" s="1" t="s">
        <v>861</v>
      </c>
      <c r="C10294">
        <v>2017</v>
      </c>
      <c r="D10294" s="15">
        <f>DATE(cars[[#This Row],[year_1]],1,1)</f>
        <v>42736</v>
      </c>
      <c r="E10294" t="s">
        <v>29</v>
      </c>
      <c r="F10294" s="4">
        <v>381</v>
      </c>
      <c r="G10294">
        <v>8</v>
      </c>
      <c r="H10294" t="s">
        <v>33</v>
      </c>
      <c r="I10294" t="s">
        <v>91</v>
      </c>
      <c r="J10294">
        <v>4</v>
      </c>
      <c r="K10294" t="s">
        <v>49</v>
      </c>
      <c r="L10294" t="s">
        <v>63</v>
      </c>
      <c r="M10294" t="s">
        <v>90</v>
      </c>
      <c r="N10294">
        <v>17</v>
      </c>
      <c r="O10294">
        <v>13</v>
      </c>
      <c r="P10294">
        <v>2031</v>
      </c>
      <c r="Q10294">
        <v>57475</v>
      </c>
    </row>
    <row r="10295" spans="1:17" x14ac:dyDescent="0.25">
      <c r="A10295" t="s">
        <v>88</v>
      </c>
      <c r="B10295" s="1" t="s">
        <v>861</v>
      </c>
      <c r="C10295">
        <v>2017</v>
      </c>
      <c r="D10295" s="15">
        <f>DATE(cars[[#This Row],[year_1]],1,1)</f>
        <v>42736</v>
      </c>
      <c r="E10295" t="s">
        <v>29</v>
      </c>
      <c r="F10295" s="4">
        <v>381</v>
      </c>
      <c r="G10295">
        <v>8</v>
      </c>
      <c r="H10295" t="s">
        <v>33</v>
      </c>
      <c r="I10295" t="s">
        <v>19</v>
      </c>
      <c r="J10295">
        <v>4</v>
      </c>
      <c r="K10295" t="s">
        <v>49</v>
      </c>
      <c r="L10295" t="s">
        <v>63</v>
      </c>
      <c r="M10295" t="s">
        <v>90</v>
      </c>
      <c r="N10295">
        <v>17</v>
      </c>
      <c r="O10295">
        <v>13</v>
      </c>
      <c r="P10295">
        <v>2031</v>
      </c>
      <c r="Q10295">
        <v>54250</v>
      </c>
    </row>
    <row r="10296" spans="1:17" x14ac:dyDescent="0.25">
      <c r="A10296" t="s">
        <v>88</v>
      </c>
      <c r="B10296" s="1" t="s">
        <v>861</v>
      </c>
      <c r="C10296">
        <v>2017</v>
      </c>
      <c r="D10296" s="15">
        <f>DATE(cars[[#This Row],[year_1]],1,1)</f>
        <v>42736</v>
      </c>
      <c r="E10296" t="s">
        <v>44</v>
      </c>
      <c r="F10296" s="4">
        <v>381</v>
      </c>
      <c r="G10296">
        <v>8</v>
      </c>
      <c r="H10296" t="s">
        <v>33</v>
      </c>
      <c r="I10296" t="s">
        <v>91</v>
      </c>
      <c r="J10296">
        <v>4</v>
      </c>
      <c r="K10296" t="s">
        <v>45</v>
      </c>
      <c r="L10296" t="s">
        <v>63</v>
      </c>
      <c r="M10296" t="s">
        <v>90</v>
      </c>
      <c r="N10296">
        <v>17</v>
      </c>
      <c r="O10296">
        <v>13</v>
      </c>
      <c r="P10296">
        <v>2031</v>
      </c>
      <c r="Q10296">
        <v>48685</v>
      </c>
    </row>
    <row r="10297" spans="1:17" x14ac:dyDescent="0.25">
      <c r="A10297" t="s">
        <v>88</v>
      </c>
      <c r="B10297" s="1" t="s">
        <v>861</v>
      </c>
      <c r="C10297">
        <v>2017</v>
      </c>
      <c r="D10297" s="15">
        <f>DATE(cars[[#This Row],[year_1]],1,1)</f>
        <v>42736</v>
      </c>
      <c r="E10297" t="s">
        <v>29</v>
      </c>
      <c r="F10297" s="4">
        <v>381</v>
      </c>
      <c r="G10297">
        <v>8</v>
      </c>
      <c r="H10297" t="s">
        <v>33</v>
      </c>
      <c r="I10297" t="s">
        <v>91</v>
      </c>
      <c r="J10297">
        <v>4</v>
      </c>
      <c r="K10297" t="s">
        <v>49</v>
      </c>
      <c r="L10297" t="s">
        <v>63</v>
      </c>
      <c r="M10297" t="s">
        <v>90</v>
      </c>
      <c r="N10297">
        <v>17</v>
      </c>
      <c r="O10297">
        <v>13</v>
      </c>
      <c r="P10297">
        <v>2031</v>
      </c>
      <c r="Q10297">
        <v>65215</v>
      </c>
    </row>
    <row r="10298" spans="1:17" x14ac:dyDescent="0.25">
      <c r="A10298" t="s">
        <v>88</v>
      </c>
      <c r="B10298" s="1" t="s">
        <v>861</v>
      </c>
      <c r="C10298">
        <v>2017</v>
      </c>
      <c r="D10298" s="15">
        <f>DATE(cars[[#This Row],[year_1]],1,1)</f>
        <v>42736</v>
      </c>
      <c r="E10298" t="s">
        <v>29</v>
      </c>
      <c r="F10298" s="4">
        <v>381</v>
      </c>
      <c r="G10298">
        <v>8</v>
      </c>
      <c r="H10298" t="s">
        <v>33</v>
      </c>
      <c r="I10298" t="s">
        <v>19</v>
      </c>
      <c r="J10298">
        <v>4</v>
      </c>
      <c r="K10298" t="s">
        <v>49</v>
      </c>
      <c r="L10298" t="s">
        <v>63</v>
      </c>
      <c r="M10298" t="s">
        <v>90</v>
      </c>
      <c r="N10298">
        <v>17</v>
      </c>
      <c r="O10298">
        <v>13</v>
      </c>
      <c r="P10298">
        <v>2031</v>
      </c>
      <c r="Q10298">
        <v>61990</v>
      </c>
    </row>
    <row r="10299" spans="1:17" x14ac:dyDescent="0.25">
      <c r="A10299" t="s">
        <v>88</v>
      </c>
      <c r="B10299" s="1" t="s">
        <v>972</v>
      </c>
      <c r="C10299">
        <v>2015</v>
      </c>
      <c r="D10299" s="15">
        <f>DATE(cars[[#This Row],[year_1]],1,1)</f>
        <v>42005</v>
      </c>
      <c r="E10299" t="s">
        <v>29</v>
      </c>
      <c r="F10299" s="4">
        <v>381</v>
      </c>
      <c r="G10299">
        <v>8</v>
      </c>
      <c r="H10299" t="s">
        <v>33</v>
      </c>
      <c r="I10299" t="s">
        <v>19</v>
      </c>
      <c r="J10299">
        <v>4</v>
      </c>
      <c r="K10299" t="s">
        <v>49</v>
      </c>
      <c r="L10299" t="s">
        <v>63</v>
      </c>
      <c r="M10299" t="s">
        <v>196</v>
      </c>
      <c r="N10299">
        <v>18</v>
      </c>
      <c r="O10299">
        <v>13</v>
      </c>
      <c r="P10299">
        <v>2031</v>
      </c>
      <c r="Q10299">
        <v>44925</v>
      </c>
    </row>
    <row r="10300" spans="1:17" x14ac:dyDescent="0.25">
      <c r="A10300" t="s">
        <v>88</v>
      </c>
      <c r="B10300" s="1" t="s">
        <v>972</v>
      </c>
      <c r="C10300">
        <v>2015</v>
      </c>
      <c r="D10300" s="15">
        <f>DATE(cars[[#This Row],[year_1]],1,1)</f>
        <v>42005</v>
      </c>
      <c r="E10300" t="s">
        <v>29</v>
      </c>
      <c r="F10300" s="4">
        <v>381</v>
      </c>
      <c r="G10300">
        <v>8</v>
      </c>
      <c r="H10300" t="s">
        <v>33</v>
      </c>
      <c r="I10300" t="s">
        <v>91</v>
      </c>
      <c r="J10300">
        <v>4</v>
      </c>
      <c r="K10300" t="s">
        <v>49</v>
      </c>
      <c r="L10300" t="s">
        <v>63</v>
      </c>
      <c r="M10300" t="s">
        <v>214</v>
      </c>
      <c r="N10300">
        <v>17</v>
      </c>
      <c r="O10300">
        <v>13</v>
      </c>
      <c r="P10300">
        <v>2031</v>
      </c>
      <c r="Q10300">
        <v>40685</v>
      </c>
    </row>
    <row r="10301" spans="1:17" x14ac:dyDescent="0.25">
      <c r="A10301" t="s">
        <v>88</v>
      </c>
      <c r="B10301" s="1" t="s">
        <v>972</v>
      </c>
      <c r="C10301">
        <v>2015</v>
      </c>
      <c r="D10301" s="15">
        <f>DATE(cars[[#This Row],[year_1]],1,1)</f>
        <v>42005</v>
      </c>
      <c r="E10301" t="s">
        <v>29</v>
      </c>
      <c r="F10301" s="4">
        <v>381</v>
      </c>
      <c r="G10301">
        <v>8</v>
      </c>
      <c r="H10301" t="s">
        <v>33</v>
      </c>
      <c r="I10301" t="s">
        <v>91</v>
      </c>
      <c r="J10301">
        <v>4</v>
      </c>
      <c r="K10301" t="s">
        <v>49</v>
      </c>
      <c r="L10301" t="s">
        <v>63</v>
      </c>
      <c r="M10301" t="s">
        <v>196</v>
      </c>
      <c r="N10301">
        <v>17</v>
      </c>
      <c r="O10301">
        <v>13</v>
      </c>
      <c r="P10301">
        <v>2031</v>
      </c>
      <c r="Q10301">
        <v>44000</v>
      </c>
    </row>
    <row r="10302" spans="1:17" x14ac:dyDescent="0.25">
      <c r="A10302" t="s">
        <v>88</v>
      </c>
      <c r="B10302" s="1" t="s">
        <v>972</v>
      </c>
      <c r="C10302">
        <v>2015</v>
      </c>
      <c r="D10302" s="15">
        <f>DATE(cars[[#This Row],[year_1]],1,1)</f>
        <v>42005</v>
      </c>
      <c r="E10302" t="s">
        <v>29</v>
      </c>
      <c r="F10302" s="4">
        <v>381</v>
      </c>
      <c r="G10302">
        <v>8</v>
      </c>
      <c r="H10302" t="s">
        <v>33</v>
      </c>
      <c r="I10302" t="s">
        <v>91</v>
      </c>
      <c r="J10302">
        <v>4</v>
      </c>
      <c r="K10302" t="s">
        <v>49</v>
      </c>
      <c r="L10302" t="s">
        <v>63</v>
      </c>
      <c r="M10302" t="s">
        <v>214</v>
      </c>
      <c r="N10302">
        <v>17</v>
      </c>
      <c r="O10302">
        <v>13</v>
      </c>
      <c r="P10302">
        <v>2031</v>
      </c>
      <c r="Q10302">
        <v>33390</v>
      </c>
    </row>
    <row r="10303" spans="1:17" x14ac:dyDescent="0.25">
      <c r="A10303" t="s">
        <v>88</v>
      </c>
      <c r="B10303" s="1" t="s">
        <v>972</v>
      </c>
      <c r="C10303">
        <v>2015</v>
      </c>
      <c r="D10303" s="15">
        <f>DATE(cars[[#This Row],[year_1]],1,1)</f>
        <v>42005</v>
      </c>
      <c r="E10303" t="s">
        <v>44</v>
      </c>
      <c r="F10303" s="4">
        <v>381</v>
      </c>
      <c r="G10303">
        <v>8</v>
      </c>
      <c r="H10303" t="s">
        <v>33</v>
      </c>
      <c r="I10303" t="s">
        <v>91</v>
      </c>
      <c r="J10303">
        <v>4</v>
      </c>
      <c r="K10303" t="s">
        <v>45</v>
      </c>
      <c r="L10303" t="s">
        <v>63</v>
      </c>
      <c r="M10303" t="s">
        <v>214</v>
      </c>
      <c r="N10303">
        <v>17</v>
      </c>
      <c r="O10303">
        <v>13</v>
      </c>
      <c r="P10303">
        <v>2031</v>
      </c>
      <c r="Q10303">
        <v>33060</v>
      </c>
    </row>
    <row r="10304" spans="1:17" x14ac:dyDescent="0.25">
      <c r="A10304" t="s">
        <v>88</v>
      </c>
      <c r="B10304" s="1" t="s">
        <v>972</v>
      </c>
      <c r="C10304">
        <v>2015</v>
      </c>
      <c r="D10304" s="15">
        <f>DATE(cars[[#This Row],[year_1]],1,1)</f>
        <v>42005</v>
      </c>
      <c r="E10304" t="s">
        <v>29</v>
      </c>
      <c r="F10304" s="4">
        <v>381</v>
      </c>
      <c r="G10304">
        <v>8</v>
      </c>
      <c r="H10304" t="s">
        <v>33</v>
      </c>
      <c r="I10304" t="s">
        <v>91</v>
      </c>
      <c r="J10304">
        <v>4</v>
      </c>
      <c r="K10304" t="s">
        <v>49</v>
      </c>
      <c r="L10304" t="s">
        <v>63</v>
      </c>
      <c r="M10304" t="s">
        <v>196</v>
      </c>
      <c r="N10304">
        <v>17</v>
      </c>
      <c r="O10304">
        <v>13</v>
      </c>
      <c r="P10304">
        <v>2031</v>
      </c>
      <c r="Q10304">
        <v>47975</v>
      </c>
    </row>
    <row r="10305" spans="1:17" x14ac:dyDescent="0.25">
      <c r="A10305" t="s">
        <v>88</v>
      </c>
      <c r="B10305" s="1" t="s">
        <v>972</v>
      </c>
      <c r="C10305">
        <v>2015</v>
      </c>
      <c r="D10305" s="15">
        <f>DATE(cars[[#This Row],[year_1]],1,1)</f>
        <v>42005</v>
      </c>
      <c r="E10305" t="s">
        <v>29</v>
      </c>
      <c r="F10305" s="4">
        <v>381</v>
      </c>
      <c r="G10305">
        <v>8</v>
      </c>
      <c r="H10305" t="s">
        <v>33</v>
      </c>
      <c r="I10305" t="s">
        <v>91</v>
      </c>
      <c r="J10305">
        <v>4</v>
      </c>
      <c r="K10305" t="s">
        <v>49</v>
      </c>
      <c r="L10305" t="s">
        <v>63</v>
      </c>
      <c r="M10305" t="s">
        <v>214</v>
      </c>
      <c r="N10305">
        <v>17</v>
      </c>
      <c r="O10305">
        <v>13</v>
      </c>
      <c r="P10305">
        <v>2031</v>
      </c>
      <c r="Q10305">
        <v>34710</v>
      </c>
    </row>
    <row r="10306" spans="1:17" x14ac:dyDescent="0.25">
      <c r="A10306" t="s">
        <v>88</v>
      </c>
      <c r="B10306" s="1" t="s">
        <v>972</v>
      </c>
      <c r="C10306">
        <v>2015</v>
      </c>
      <c r="D10306" s="15">
        <f>DATE(cars[[#This Row],[year_1]],1,1)</f>
        <v>42005</v>
      </c>
      <c r="E10306" t="s">
        <v>44</v>
      </c>
      <c r="F10306" s="4">
        <v>381</v>
      </c>
      <c r="G10306">
        <v>8</v>
      </c>
      <c r="H10306" t="s">
        <v>33</v>
      </c>
      <c r="I10306" t="s">
        <v>91</v>
      </c>
      <c r="J10306">
        <v>4</v>
      </c>
      <c r="K10306" t="s">
        <v>45</v>
      </c>
      <c r="L10306" t="s">
        <v>63</v>
      </c>
      <c r="M10306" t="s">
        <v>214</v>
      </c>
      <c r="N10306">
        <v>17</v>
      </c>
      <c r="O10306">
        <v>13</v>
      </c>
      <c r="P10306">
        <v>2031</v>
      </c>
      <c r="Q10306">
        <v>34710</v>
      </c>
    </row>
    <row r="10307" spans="1:17" x14ac:dyDescent="0.25">
      <c r="A10307" t="s">
        <v>88</v>
      </c>
      <c r="B10307" s="1" t="s">
        <v>972</v>
      </c>
      <c r="C10307">
        <v>2015</v>
      </c>
      <c r="D10307" s="15">
        <f>DATE(cars[[#This Row],[year_1]],1,1)</f>
        <v>42005</v>
      </c>
      <c r="E10307" t="s">
        <v>44</v>
      </c>
      <c r="F10307" s="4">
        <v>381</v>
      </c>
      <c r="G10307">
        <v>8</v>
      </c>
      <c r="H10307" t="s">
        <v>33</v>
      </c>
      <c r="I10307" t="s">
        <v>91</v>
      </c>
      <c r="J10307">
        <v>4</v>
      </c>
      <c r="K10307" t="s">
        <v>45</v>
      </c>
      <c r="L10307" t="s">
        <v>63</v>
      </c>
      <c r="M10307" t="s">
        <v>214</v>
      </c>
      <c r="N10307">
        <v>17</v>
      </c>
      <c r="O10307">
        <v>13</v>
      </c>
      <c r="P10307">
        <v>2031</v>
      </c>
      <c r="Q10307">
        <v>40685</v>
      </c>
    </row>
    <row r="10308" spans="1:17" x14ac:dyDescent="0.25">
      <c r="A10308" t="s">
        <v>88</v>
      </c>
      <c r="B10308" s="1" t="s">
        <v>972</v>
      </c>
      <c r="C10308">
        <v>2015</v>
      </c>
      <c r="D10308" s="15">
        <f>DATE(cars[[#This Row],[year_1]],1,1)</f>
        <v>42005</v>
      </c>
      <c r="E10308" t="s">
        <v>44</v>
      </c>
      <c r="F10308" s="4">
        <v>381</v>
      </c>
      <c r="G10308">
        <v>8</v>
      </c>
      <c r="H10308" t="s">
        <v>33</v>
      </c>
      <c r="I10308" t="s">
        <v>91</v>
      </c>
      <c r="J10308">
        <v>4</v>
      </c>
      <c r="K10308" t="s">
        <v>45</v>
      </c>
      <c r="L10308" t="s">
        <v>63</v>
      </c>
      <c r="M10308" t="s">
        <v>196</v>
      </c>
      <c r="N10308">
        <v>17</v>
      </c>
      <c r="O10308">
        <v>13</v>
      </c>
      <c r="P10308">
        <v>2031</v>
      </c>
      <c r="Q10308">
        <v>44000</v>
      </c>
    </row>
    <row r="10309" spans="1:17" x14ac:dyDescent="0.25">
      <c r="A10309" t="s">
        <v>88</v>
      </c>
      <c r="B10309" s="1" t="s">
        <v>972</v>
      </c>
      <c r="C10309">
        <v>2015</v>
      </c>
      <c r="D10309" s="15">
        <f>DATE(cars[[#This Row],[year_1]],1,1)</f>
        <v>42005</v>
      </c>
      <c r="E10309" t="s">
        <v>44</v>
      </c>
      <c r="F10309" s="4">
        <v>381</v>
      </c>
      <c r="G10309">
        <v>8</v>
      </c>
      <c r="H10309" t="s">
        <v>33</v>
      </c>
      <c r="I10309" t="s">
        <v>91</v>
      </c>
      <c r="J10309">
        <v>4</v>
      </c>
      <c r="K10309" t="s">
        <v>45</v>
      </c>
      <c r="L10309" t="s">
        <v>63</v>
      </c>
      <c r="M10309" t="s">
        <v>214</v>
      </c>
      <c r="N10309">
        <v>17</v>
      </c>
      <c r="O10309">
        <v>13</v>
      </c>
      <c r="P10309">
        <v>2031</v>
      </c>
      <c r="Q10309">
        <v>35040</v>
      </c>
    </row>
    <row r="10310" spans="1:17" x14ac:dyDescent="0.25">
      <c r="A10310" t="s">
        <v>88</v>
      </c>
      <c r="B10310" s="1" t="s">
        <v>972</v>
      </c>
      <c r="C10310">
        <v>2015</v>
      </c>
      <c r="D10310" s="15">
        <f>DATE(cars[[#This Row],[year_1]],1,1)</f>
        <v>42005</v>
      </c>
      <c r="E10310" t="s">
        <v>29</v>
      </c>
      <c r="F10310" s="4">
        <v>381</v>
      </c>
      <c r="G10310">
        <v>8</v>
      </c>
      <c r="H10310" t="s">
        <v>33</v>
      </c>
      <c r="I10310" t="s">
        <v>91</v>
      </c>
      <c r="J10310">
        <v>4</v>
      </c>
      <c r="K10310" t="s">
        <v>49</v>
      </c>
      <c r="L10310" t="s">
        <v>63</v>
      </c>
      <c r="M10310" t="s">
        <v>196</v>
      </c>
      <c r="N10310">
        <v>17</v>
      </c>
      <c r="O10310">
        <v>13</v>
      </c>
      <c r="P10310">
        <v>2031</v>
      </c>
      <c r="Q10310">
        <v>37030</v>
      </c>
    </row>
    <row r="10311" spans="1:17" x14ac:dyDescent="0.25">
      <c r="A10311" t="s">
        <v>88</v>
      </c>
      <c r="B10311" s="1" t="s">
        <v>972</v>
      </c>
      <c r="C10311">
        <v>2015</v>
      </c>
      <c r="D10311" s="15">
        <f>DATE(cars[[#This Row],[year_1]],1,1)</f>
        <v>42005</v>
      </c>
      <c r="E10311" t="s">
        <v>44</v>
      </c>
      <c r="F10311" s="4">
        <v>381</v>
      </c>
      <c r="G10311">
        <v>8</v>
      </c>
      <c r="H10311" t="s">
        <v>33</v>
      </c>
      <c r="I10311" t="s">
        <v>91</v>
      </c>
      <c r="J10311">
        <v>4</v>
      </c>
      <c r="K10311" t="s">
        <v>45</v>
      </c>
      <c r="L10311" t="s">
        <v>63</v>
      </c>
      <c r="M10311" t="s">
        <v>196</v>
      </c>
      <c r="N10311">
        <v>17</v>
      </c>
      <c r="O10311">
        <v>13</v>
      </c>
      <c r="P10311">
        <v>2031</v>
      </c>
      <c r="Q10311">
        <v>42550</v>
      </c>
    </row>
    <row r="10312" spans="1:17" x14ac:dyDescent="0.25">
      <c r="A10312" t="s">
        <v>88</v>
      </c>
      <c r="B10312" s="1" t="s">
        <v>972</v>
      </c>
      <c r="C10312">
        <v>2015</v>
      </c>
      <c r="D10312" s="15">
        <f>DATE(cars[[#This Row],[year_1]],1,1)</f>
        <v>42005</v>
      </c>
      <c r="E10312" t="s">
        <v>29</v>
      </c>
      <c r="F10312" s="4">
        <v>381</v>
      </c>
      <c r="G10312">
        <v>8</v>
      </c>
      <c r="H10312" t="s">
        <v>33</v>
      </c>
      <c r="I10312" t="s">
        <v>91</v>
      </c>
      <c r="J10312">
        <v>4</v>
      </c>
      <c r="K10312" t="s">
        <v>49</v>
      </c>
      <c r="L10312" t="s">
        <v>63</v>
      </c>
      <c r="M10312" t="s">
        <v>196</v>
      </c>
      <c r="N10312">
        <v>17</v>
      </c>
      <c r="O10312">
        <v>13</v>
      </c>
      <c r="P10312">
        <v>2031</v>
      </c>
      <c r="Q10312">
        <v>42550</v>
      </c>
    </row>
    <row r="10313" spans="1:17" x14ac:dyDescent="0.25">
      <c r="A10313" t="s">
        <v>88</v>
      </c>
      <c r="B10313" s="1" t="s">
        <v>972</v>
      </c>
      <c r="C10313">
        <v>2015</v>
      </c>
      <c r="D10313" s="15">
        <f>DATE(cars[[#This Row],[year_1]],1,1)</f>
        <v>42005</v>
      </c>
      <c r="E10313" t="s">
        <v>29</v>
      </c>
      <c r="F10313" s="4">
        <v>381</v>
      </c>
      <c r="G10313">
        <v>8</v>
      </c>
      <c r="H10313" t="s">
        <v>33</v>
      </c>
      <c r="I10313" t="s">
        <v>91</v>
      </c>
      <c r="J10313">
        <v>4</v>
      </c>
      <c r="K10313" t="s">
        <v>49</v>
      </c>
      <c r="L10313" t="s">
        <v>63</v>
      </c>
      <c r="M10313" t="s">
        <v>214</v>
      </c>
      <c r="N10313">
        <v>17</v>
      </c>
      <c r="O10313">
        <v>13</v>
      </c>
      <c r="P10313">
        <v>2031</v>
      </c>
      <c r="Q10313">
        <v>33060</v>
      </c>
    </row>
    <row r="10314" spans="1:17" x14ac:dyDescent="0.25">
      <c r="A10314" t="s">
        <v>88</v>
      </c>
      <c r="B10314" s="1" t="s">
        <v>972</v>
      </c>
      <c r="C10314">
        <v>2015</v>
      </c>
      <c r="D10314" s="15">
        <f>DATE(cars[[#This Row],[year_1]],1,1)</f>
        <v>42005</v>
      </c>
      <c r="E10314" t="s">
        <v>44</v>
      </c>
      <c r="F10314" s="4">
        <v>381</v>
      </c>
      <c r="G10314">
        <v>8</v>
      </c>
      <c r="H10314" t="s">
        <v>33</v>
      </c>
      <c r="I10314" t="s">
        <v>91</v>
      </c>
      <c r="J10314">
        <v>4</v>
      </c>
      <c r="K10314" t="s">
        <v>45</v>
      </c>
      <c r="L10314" t="s">
        <v>63</v>
      </c>
      <c r="M10314" t="s">
        <v>196</v>
      </c>
      <c r="N10314">
        <v>17</v>
      </c>
      <c r="O10314">
        <v>13</v>
      </c>
      <c r="P10314">
        <v>2031</v>
      </c>
      <c r="Q10314">
        <v>37030</v>
      </c>
    </row>
    <row r="10315" spans="1:17" x14ac:dyDescent="0.25">
      <c r="A10315" t="s">
        <v>88</v>
      </c>
      <c r="B10315" s="1" t="s">
        <v>972</v>
      </c>
      <c r="C10315">
        <v>2015</v>
      </c>
      <c r="D10315" s="15">
        <f>DATE(cars[[#This Row],[year_1]],1,1)</f>
        <v>42005</v>
      </c>
      <c r="E10315" t="s">
        <v>44</v>
      </c>
      <c r="F10315" s="4">
        <v>381</v>
      </c>
      <c r="G10315">
        <v>8</v>
      </c>
      <c r="H10315" t="s">
        <v>33</v>
      </c>
      <c r="I10315" t="s">
        <v>91</v>
      </c>
      <c r="J10315">
        <v>4</v>
      </c>
      <c r="K10315" t="s">
        <v>45</v>
      </c>
      <c r="L10315" t="s">
        <v>63</v>
      </c>
      <c r="M10315" t="s">
        <v>214</v>
      </c>
      <c r="N10315">
        <v>17</v>
      </c>
      <c r="O10315">
        <v>13</v>
      </c>
      <c r="P10315">
        <v>2031</v>
      </c>
      <c r="Q10315">
        <v>41385</v>
      </c>
    </row>
    <row r="10316" spans="1:17" x14ac:dyDescent="0.25">
      <c r="A10316" t="s">
        <v>88</v>
      </c>
      <c r="B10316" s="1" t="s">
        <v>972</v>
      </c>
      <c r="C10316">
        <v>2015</v>
      </c>
      <c r="D10316" s="15">
        <f>DATE(cars[[#This Row],[year_1]],1,1)</f>
        <v>42005</v>
      </c>
      <c r="E10316" t="s">
        <v>29</v>
      </c>
      <c r="F10316" s="4">
        <v>381</v>
      </c>
      <c r="G10316">
        <v>8</v>
      </c>
      <c r="H10316" t="s">
        <v>33</v>
      </c>
      <c r="I10316" t="s">
        <v>19</v>
      </c>
      <c r="J10316">
        <v>4</v>
      </c>
      <c r="K10316" t="s">
        <v>49</v>
      </c>
      <c r="L10316" t="s">
        <v>63</v>
      </c>
      <c r="M10316" t="s">
        <v>196</v>
      </c>
      <c r="N10316">
        <v>18</v>
      </c>
      <c r="O10316">
        <v>13</v>
      </c>
      <c r="P10316">
        <v>2031</v>
      </c>
      <c r="Q10316">
        <v>39500</v>
      </c>
    </row>
    <row r="10317" spans="1:17" x14ac:dyDescent="0.25">
      <c r="A10317" t="s">
        <v>88</v>
      </c>
      <c r="B10317" s="1" t="s">
        <v>972</v>
      </c>
      <c r="C10317">
        <v>2015</v>
      </c>
      <c r="D10317" s="15">
        <f>DATE(cars[[#This Row],[year_1]],1,1)</f>
        <v>42005</v>
      </c>
      <c r="E10317" t="s">
        <v>29</v>
      </c>
      <c r="F10317" s="4">
        <v>381</v>
      </c>
      <c r="G10317">
        <v>8</v>
      </c>
      <c r="H10317" t="s">
        <v>33</v>
      </c>
      <c r="I10317" t="s">
        <v>91</v>
      </c>
      <c r="J10317">
        <v>4</v>
      </c>
      <c r="K10317" t="s">
        <v>49</v>
      </c>
      <c r="L10317" t="s">
        <v>63</v>
      </c>
      <c r="M10317" t="s">
        <v>214</v>
      </c>
      <c r="N10317">
        <v>17</v>
      </c>
      <c r="O10317">
        <v>13</v>
      </c>
      <c r="P10317">
        <v>2031</v>
      </c>
      <c r="Q10317">
        <v>35040</v>
      </c>
    </row>
    <row r="10318" spans="1:17" x14ac:dyDescent="0.25">
      <c r="A10318" t="s">
        <v>88</v>
      </c>
      <c r="B10318" s="1" t="s">
        <v>972</v>
      </c>
      <c r="C10318">
        <v>2015</v>
      </c>
      <c r="D10318" s="15">
        <f>DATE(cars[[#This Row],[year_1]],1,1)</f>
        <v>42005</v>
      </c>
      <c r="E10318" t="s">
        <v>44</v>
      </c>
      <c r="F10318" s="4">
        <v>381</v>
      </c>
      <c r="G10318">
        <v>8</v>
      </c>
      <c r="H10318" t="s">
        <v>33</v>
      </c>
      <c r="I10318" t="s">
        <v>91</v>
      </c>
      <c r="J10318">
        <v>4</v>
      </c>
      <c r="K10318" t="s">
        <v>45</v>
      </c>
      <c r="L10318" t="s">
        <v>63</v>
      </c>
      <c r="M10318" t="s">
        <v>214</v>
      </c>
      <c r="N10318">
        <v>17</v>
      </c>
      <c r="O10318">
        <v>13</v>
      </c>
      <c r="P10318">
        <v>2031</v>
      </c>
      <c r="Q10318">
        <v>33390</v>
      </c>
    </row>
    <row r="10319" spans="1:17" x14ac:dyDescent="0.25">
      <c r="A10319" t="s">
        <v>88</v>
      </c>
      <c r="B10319" s="1" t="s">
        <v>972</v>
      </c>
      <c r="C10319">
        <v>2015</v>
      </c>
      <c r="D10319" s="15">
        <f>DATE(cars[[#This Row],[year_1]],1,1)</f>
        <v>42005</v>
      </c>
      <c r="E10319" t="s">
        <v>29</v>
      </c>
      <c r="F10319" s="4">
        <v>381</v>
      </c>
      <c r="G10319">
        <v>8</v>
      </c>
      <c r="H10319" t="s">
        <v>33</v>
      </c>
      <c r="I10319" t="s">
        <v>91</v>
      </c>
      <c r="J10319">
        <v>4</v>
      </c>
      <c r="K10319" t="s">
        <v>49</v>
      </c>
      <c r="L10319" t="s">
        <v>63</v>
      </c>
      <c r="M10319" t="s">
        <v>214</v>
      </c>
      <c r="N10319">
        <v>17</v>
      </c>
      <c r="O10319">
        <v>13</v>
      </c>
      <c r="P10319">
        <v>2031</v>
      </c>
      <c r="Q10319">
        <v>41385</v>
      </c>
    </row>
    <row r="10320" spans="1:17" x14ac:dyDescent="0.25">
      <c r="A10320" t="s">
        <v>88</v>
      </c>
      <c r="B10320" s="1" t="s">
        <v>972</v>
      </c>
      <c r="C10320">
        <v>2015</v>
      </c>
      <c r="D10320" s="15">
        <f>DATE(cars[[#This Row],[year_1]],1,1)</f>
        <v>42005</v>
      </c>
      <c r="E10320" t="s">
        <v>29</v>
      </c>
      <c r="F10320" s="4">
        <v>381</v>
      </c>
      <c r="G10320">
        <v>8</v>
      </c>
      <c r="H10320" t="s">
        <v>33</v>
      </c>
      <c r="I10320" t="s">
        <v>19</v>
      </c>
      <c r="J10320">
        <v>4</v>
      </c>
      <c r="K10320" t="s">
        <v>49</v>
      </c>
      <c r="L10320" t="s">
        <v>63</v>
      </c>
      <c r="M10320" t="s">
        <v>214</v>
      </c>
      <c r="N10320">
        <v>18</v>
      </c>
      <c r="O10320">
        <v>13</v>
      </c>
      <c r="P10320">
        <v>2031</v>
      </c>
      <c r="Q10320">
        <v>37635</v>
      </c>
    </row>
    <row r="10321" spans="1:17" x14ac:dyDescent="0.25">
      <c r="A10321" t="s">
        <v>88</v>
      </c>
      <c r="B10321" s="1" t="s">
        <v>972</v>
      </c>
      <c r="C10321">
        <v>2015</v>
      </c>
      <c r="D10321" s="15">
        <f>DATE(cars[[#This Row],[year_1]],1,1)</f>
        <v>42005</v>
      </c>
      <c r="E10321" t="s">
        <v>44</v>
      </c>
      <c r="F10321" s="4">
        <v>381</v>
      </c>
      <c r="G10321">
        <v>8</v>
      </c>
      <c r="H10321" t="s">
        <v>33</v>
      </c>
      <c r="I10321" t="s">
        <v>91</v>
      </c>
      <c r="J10321">
        <v>4</v>
      </c>
      <c r="K10321" t="s">
        <v>45</v>
      </c>
      <c r="L10321" t="s">
        <v>63</v>
      </c>
      <c r="M10321" t="s">
        <v>196</v>
      </c>
      <c r="N10321">
        <v>17</v>
      </c>
      <c r="O10321">
        <v>13</v>
      </c>
      <c r="P10321">
        <v>2031</v>
      </c>
      <c r="Q10321">
        <v>47975</v>
      </c>
    </row>
    <row r="10322" spans="1:17" x14ac:dyDescent="0.25">
      <c r="A10322" t="s">
        <v>88</v>
      </c>
      <c r="B10322" s="1" t="s">
        <v>972</v>
      </c>
      <c r="C10322">
        <v>2015</v>
      </c>
      <c r="D10322" s="15">
        <f>DATE(cars[[#This Row],[year_1]],1,1)</f>
        <v>42005</v>
      </c>
      <c r="E10322" t="s">
        <v>29</v>
      </c>
      <c r="F10322" s="4">
        <v>381</v>
      </c>
      <c r="G10322">
        <v>8</v>
      </c>
      <c r="H10322" t="s">
        <v>33</v>
      </c>
      <c r="I10322" t="s">
        <v>19</v>
      </c>
      <c r="J10322">
        <v>4</v>
      </c>
      <c r="K10322" t="s">
        <v>49</v>
      </c>
      <c r="L10322" t="s">
        <v>63</v>
      </c>
      <c r="M10322" t="s">
        <v>196</v>
      </c>
      <c r="N10322">
        <v>18</v>
      </c>
      <c r="O10322">
        <v>13</v>
      </c>
      <c r="P10322">
        <v>2031</v>
      </c>
      <c r="Q10322">
        <v>33980</v>
      </c>
    </row>
    <row r="10323" spans="1:17" x14ac:dyDescent="0.25">
      <c r="A10323" t="s">
        <v>88</v>
      </c>
      <c r="B10323" s="1" t="s">
        <v>972</v>
      </c>
      <c r="C10323">
        <v>2015</v>
      </c>
      <c r="D10323" s="15">
        <f>DATE(cars[[#This Row],[year_1]],1,1)</f>
        <v>42005</v>
      </c>
      <c r="E10323" t="s">
        <v>29</v>
      </c>
      <c r="F10323" s="4">
        <v>381</v>
      </c>
      <c r="G10323">
        <v>8</v>
      </c>
      <c r="H10323" t="s">
        <v>33</v>
      </c>
      <c r="I10323" t="s">
        <v>19</v>
      </c>
      <c r="J10323">
        <v>4</v>
      </c>
      <c r="K10323" t="s">
        <v>49</v>
      </c>
      <c r="L10323" t="s">
        <v>63</v>
      </c>
      <c r="M10323" t="s">
        <v>214</v>
      </c>
      <c r="N10323">
        <v>18</v>
      </c>
      <c r="O10323">
        <v>13</v>
      </c>
      <c r="P10323">
        <v>2031</v>
      </c>
      <c r="Q10323">
        <v>30010</v>
      </c>
    </row>
    <row r="10324" spans="1:17" x14ac:dyDescent="0.25">
      <c r="A10324" t="s">
        <v>88</v>
      </c>
      <c r="B10324" s="1" t="s">
        <v>972</v>
      </c>
      <c r="C10324">
        <v>2015</v>
      </c>
      <c r="D10324" s="15">
        <f>DATE(cars[[#This Row],[year_1]],1,1)</f>
        <v>42005</v>
      </c>
      <c r="E10324" t="s">
        <v>29</v>
      </c>
      <c r="F10324" s="4">
        <v>381</v>
      </c>
      <c r="G10324">
        <v>8</v>
      </c>
      <c r="H10324" t="s">
        <v>33</v>
      </c>
      <c r="I10324" t="s">
        <v>19</v>
      </c>
      <c r="J10324">
        <v>4</v>
      </c>
      <c r="K10324" t="s">
        <v>49</v>
      </c>
      <c r="L10324" t="s">
        <v>63</v>
      </c>
      <c r="M10324" t="s">
        <v>214</v>
      </c>
      <c r="N10324">
        <v>18</v>
      </c>
      <c r="O10324">
        <v>13</v>
      </c>
      <c r="P10324">
        <v>2031</v>
      </c>
      <c r="Q10324">
        <v>31660</v>
      </c>
    </row>
    <row r="10325" spans="1:17" x14ac:dyDescent="0.25">
      <c r="A10325" t="s">
        <v>88</v>
      </c>
      <c r="B10325" s="1" t="s">
        <v>972</v>
      </c>
      <c r="C10325">
        <v>2015</v>
      </c>
      <c r="D10325" s="15">
        <f>DATE(cars[[#This Row],[year_1]],1,1)</f>
        <v>42005</v>
      </c>
      <c r="E10325" t="s">
        <v>29</v>
      </c>
      <c r="F10325" s="4">
        <v>381</v>
      </c>
      <c r="G10325">
        <v>8</v>
      </c>
      <c r="H10325" t="s">
        <v>33</v>
      </c>
      <c r="I10325" t="s">
        <v>19</v>
      </c>
      <c r="J10325">
        <v>4</v>
      </c>
      <c r="K10325" t="s">
        <v>49</v>
      </c>
      <c r="L10325" t="s">
        <v>63</v>
      </c>
      <c r="M10325" t="s">
        <v>214</v>
      </c>
      <c r="N10325">
        <v>18</v>
      </c>
      <c r="O10325">
        <v>13</v>
      </c>
      <c r="P10325">
        <v>2031</v>
      </c>
      <c r="Q10325">
        <v>31990</v>
      </c>
    </row>
    <row r="10326" spans="1:17" x14ac:dyDescent="0.25">
      <c r="A10326" t="s">
        <v>88</v>
      </c>
      <c r="B10326" s="1" t="s">
        <v>972</v>
      </c>
      <c r="C10326">
        <v>2015</v>
      </c>
      <c r="D10326" s="15">
        <f>DATE(cars[[#This Row],[year_1]],1,1)</f>
        <v>42005</v>
      </c>
      <c r="E10326" t="s">
        <v>29</v>
      </c>
      <c r="F10326" s="4">
        <v>381</v>
      </c>
      <c r="G10326">
        <v>8</v>
      </c>
      <c r="H10326" t="s">
        <v>33</v>
      </c>
      <c r="I10326" t="s">
        <v>19</v>
      </c>
      <c r="J10326">
        <v>4</v>
      </c>
      <c r="K10326" t="s">
        <v>49</v>
      </c>
      <c r="L10326" t="s">
        <v>63</v>
      </c>
      <c r="M10326" t="s">
        <v>214</v>
      </c>
      <c r="N10326">
        <v>18</v>
      </c>
      <c r="O10326">
        <v>13</v>
      </c>
      <c r="P10326">
        <v>2031</v>
      </c>
      <c r="Q10326">
        <v>30340</v>
      </c>
    </row>
    <row r="10327" spans="1:17" x14ac:dyDescent="0.25">
      <c r="A10327" t="s">
        <v>88</v>
      </c>
      <c r="B10327" s="1" t="s">
        <v>972</v>
      </c>
      <c r="C10327">
        <v>2016</v>
      </c>
      <c r="D10327" s="15">
        <f>DATE(cars[[#This Row],[year_1]],1,1)</f>
        <v>42370</v>
      </c>
      <c r="E10327" t="s">
        <v>29</v>
      </c>
      <c r="F10327" s="4">
        <v>381</v>
      </c>
      <c r="G10327">
        <v>8</v>
      </c>
      <c r="H10327" t="s">
        <v>33</v>
      </c>
      <c r="I10327" t="s">
        <v>91</v>
      </c>
      <c r="J10327">
        <v>4</v>
      </c>
      <c r="K10327" t="s">
        <v>49</v>
      </c>
      <c r="L10327" t="s">
        <v>63</v>
      </c>
      <c r="M10327" t="s">
        <v>214</v>
      </c>
      <c r="N10327">
        <v>17</v>
      </c>
      <c r="O10327">
        <v>13</v>
      </c>
      <c r="P10327">
        <v>2031</v>
      </c>
      <c r="Q10327">
        <v>34220</v>
      </c>
    </row>
    <row r="10328" spans="1:17" x14ac:dyDescent="0.25">
      <c r="A10328" t="s">
        <v>88</v>
      </c>
      <c r="B10328" s="1" t="s">
        <v>972</v>
      </c>
      <c r="C10328">
        <v>2016</v>
      </c>
      <c r="D10328" s="15">
        <f>DATE(cars[[#This Row],[year_1]],1,1)</f>
        <v>42370</v>
      </c>
      <c r="E10328" t="s">
        <v>44</v>
      </c>
      <c r="F10328" s="4">
        <v>381</v>
      </c>
      <c r="G10328">
        <v>8</v>
      </c>
      <c r="H10328" t="s">
        <v>33</v>
      </c>
      <c r="I10328" t="s">
        <v>19</v>
      </c>
      <c r="J10328">
        <v>4</v>
      </c>
      <c r="K10328" t="s">
        <v>45</v>
      </c>
      <c r="L10328" t="s">
        <v>63</v>
      </c>
      <c r="M10328" t="s">
        <v>214</v>
      </c>
      <c r="N10328">
        <v>18</v>
      </c>
      <c r="O10328">
        <v>13</v>
      </c>
      <c r="P10328">
        <v>2031</v>
      </c>
      <c r="Q10328">
        <v>30840</v>
      </c>
    </row>
    <row r="10329" spans="1:17" x14ac:dyDescent="0.25">
      <c r="A10329" t="s">
        <v>88</v>
      </c>
      <c r="B10329" s="1" t="s">
        <v>972</v>
      </c>
      <c r="C10329">
        <v>2016</v>
      </c>
      <c r="D10329" s="15">
        <f>DATE(cars[[#This Row],[year_1]],1,1)</f>
        <v>42370</v>
      </c>
      <c r="E10329" t="s">
        <v>29</v>
      </c>
      <c r="F10329" s="4">
        <v>381</v>
      </c>
      <c r="G10329">
        <v>8</v>
      </c>
      <c r="H10329" t="s">
        <v>33</v>
      </c>
      <c r="I10329" t="s">
        <v>91</v>
      </c>
      <c r="J10329">
        <v>4</v>
      </c>
      <c r="K10329" t="s">
        <v>49</v>
      </c>
      <c r="L10329" t="s">
        <v>63</v>
      </c>
      <c r="M10329" t="s">
        <v>196</v>
      </c>
      <c r="N10329">
        <v>17</v>
      </c>
      <c r="O10329">
        <v>13</v>
      </c>
      <c r="P10329">
        <v>2031</v>
      </c>
      <c r="Q10329">
        <v>45560</v>
      </c>
    </row>
    <row r="10330" spans="1:17" x14ac:dyDescent="0.25">
      <c r="A10330" t="s">
        <v>88</v>
      </c>
      <c r="B10330" s="1" t="s">
        <v>972</v>
      </c>
      <c r="C10330">
        <v>2016</v>
      </c>
      <c r="D10330" s="15">
        <f>DATE(cars[[#This Row],[year_1]],1,1)</f>
        <v>42370</v>
      </c>
      <c r="E10330" t="s">
        <v>44</v>
      </c>
      <c r="F10330" s="4">
        <v>381</v>
      </c>
      <c r="G10330">
        <v>8</v>
      </c>
      <c r="H10330" t="s">
        <v>33</v>
      </c>
      <c r="I10330" t="s">
        <v>19</v>
      </c>
      <c r="J10330">
        <v>4</v>
      </c>
      <c r="K10330" t="s">
        <v>45</v>
      </c>
      <c r="L10330" t="s">
        <v>63</v>
      </c>
      <c r="M10330" t="s">
        <v>214</v>
      </c>
      <c r="N10330">
        <v>18</v>
      </c>
      <c r="O10330">
        <v>13</v>
      </c>
      <c r="P10330">
        <v>2031</v>
      </c>
      <c r="Q10330">
        <v>32980</v>
      </c>
    </row>
    <row r="10331" spans="1:17" x14ac:dyDescent="0.25">
      <c r="A10331" t="s">
        <v>88</v>
      </c>
      <c r="B10331" s="1" t="s">
        <v>972</v>
      </c>
      <c r="C10331">
        <v>2016</v>
      </c>
      <c r="D10331" s="15">
        <f>DATE(cars[[#This Row],[year_1]],1,1)</f>
        <v>42370</v>
      </c>
      <c r="E10331" t="s">
        <v>44</v>
      </c>
      <c r="F10331" s="4">
        <v>381</v>
      </c>
      <c r="G10331">
        <v>8</v>
      </c>
      <c r="H10331" t="s">
        <v>33</v>
      </c>
      <c r="I10331" t="s">
        <v>19</v>
      </c>
      <c r="J10331">
        <v>4</v>
      </c>
      <c r="K10331" t="s">
        <v>45</v>
      </c>
      <c r="L10331" t="s">
        <v>63</v>
      </c>
      <c r="M10331" t="s">
        <v>214</v>
      </c>
      <c r="N10331">
        <v>18</v>
      </c>
      <c r="O10331">
        <v>13</v>
      </c>
      <c r="P10331">
        <v>2031</v>
      </c>
      <c r="Q10331">
        <v>38670</v>
      </c>
    </row>
    <row r="10332" spans="1:17" x14ac:dyDescent="0.25">
      <c r="A10332" t="s">
        <v>88</v>
      </c>
      <c r="B10332" s="1" t="s">
        <v>972</v>
      </c>
      <c r="C10332">
        <v>2016</v>
      </c>
      <c r="D10332" s="15">
        <f>DATE(cars[[#This Row],[year_1]],1,1)</f>
        <v>42370</v>
      </c>
      <c r="E10332" t="s">
        <v>44</v>
      </c>
      <c r="F10332" s="4">
        <v>381</v>
      </c>
      <c r="G10332">
        <v>8</v>
      </c>
      <c r="H10332" t="s">
        <v>33</v>
      </c>
      <c r="I10332" t="s">
        <v>19</v>
      </c>
      <c r="J10332">
        <v>4</v>
      </c>
      <c r="K10332" t="s">
        <v>45</v>
      </c>
      <c r="L10332" t="s">
        <v>63</v>
      </c>
      <c r="M10332" t="s">
        <v>196</v>
      </c>
      <c r="N10332">
        <v>18</v>
      </c>
      <c r="O10332">
        <v>13</v>
      </c>
      <c r="P10332">
        <v>2031</v>
      </c>
      <c r="Q10332">
        <v>34970</v>
      </c>
    </row>
    <row r="10333" spans="1:17" x14ac:dyDescent="0.25">
      <c r="A10333" t="s">
        <v>88</v>
      </c>
      <c r="B10333" s="1" t="s">
        <v>972</v>
      </c>
      <c r="C10333">
        <v>2016</v>
      </c>
      <c r="D10333" s="15">
        <f>DATE(cars[[#This Row],[year_1]],1,1)</f>
        <v>42370</v>
      </c>
      <c r="E10333" t="s">
        <v>44</v>
      </c>
      <c r="F10333" s="4">
        <v>381</v>
      </c>
      <c r="G10333">
        <v>8</v>
      </c>
      <c r="H10333" t="s">
        <v>33</v>
      </c>
      <c r="I10333" t="s">
        <v>19</v>
      </c>
      <c r="J10333">
        <v>4</v>
      </c>
      <c r="K10333" t="s">
        <v>45</v>
      </c>
      <c r="L10333" t="s">
        <v>63</v>
      </c>
      <c r="M10333" t="s">
        <v>196</v>
      </c>
      <c r="N10333">
        <v>18</v>
      </c>
      <c r="O10333">
        <v>13</v>
      </c>
      <c r="P10333">
        <v>2031</v>
      </c>
      <c r="Q10333">
        <v>46530</v>
      </c>
    </row>
    <row r="10334" spans="1:17" x14ac:dyDescent="0.25">
      <c r="A10334" t="s">
        <v>88</v>
      </c>
      <c r="B10334" s="1" t="s">
        <v>972</v>
      </c>
      <c r="C10334">
        <v>2016</v>
      </c>
      <c r="D10334" s="15">
        <f>DATE(cars[[#This Row],[year_1]],1,1)</f>
        <v>42370</v>
      </c>
      <c r="E10334" t="s">
        <v>29</v>
      </c>
      <c r="F10334" s="4">
        <v>381</v>
      </c>
      <c r="G10334">
        <v>8</v>
      </c>
      <c r="H10334" t="s">
        <v>33</v>
      </c>
      <c r="I10334" t="s">
        <v>91</v>
      </c>
      <c r="J10334">
        <v>4</v>
      </c>
      <c r="K10334" t="s">
        <v>49</v>
      </c>
      <c r="L10334" t="s">
        <v>63</v>
      </c>
      <c r="M10334" t="s">
        <v>196</v>
      </c>
      <c r="N10334">
        <v>17</v>
      </c>
      <c r="O10334">
        <v>13</v>
      </c>
      <c r="P10334">
        <v>2031</v>
      </c>
      <c r="Q10334">
        <v>43585</v>
      </c>
    </row>
    <row r="10335" spans="1:17" x14ac:dyDescent="0.25">
      <c r="A10335" t="s">
        <v>88</v>
      </c>
      <c r="B10335" s="1" t="s">
        <v>972</v>
      </c>
      <c r="C10335">
        <v>2016</v>
      </c>
      <c r="D10335" s="15">
        <f>DATE(cars[[#This Row],[year_1]],1,1)</f>
        <v>42370</v>
      </c>
      <c r="E10335" t="s">
        <v>44</v>
      </c>
      <c r="F10335" s="4">
        <v>381</v>
      </c>
      <c r="G10335">
        <v>8</v>
      </c>
      <c r="H10335" t="s">
        <v>33</v>
      </c>
      <c r="I10335" t="s">
        <v>91</v>
      </c>
      <c r="J10335">
        <v>4</v>
      </c>
      <c r="K10335" t="s">
        <v>45</v>
      </c>
      <c r="L10335" t="s">
        <v>63</v>
      </c>
      <c r="M10335" t="s">
        <v>214</v>
      </c>
      <c r="N10335">
        <v>17</v>
      </c>
      <c r="O10335">
        <v>13</v>
      </c>
      <c r="P10335">
        <v>2031</v>
      </c>
      <c r="Q10335">
        <v>42945</v>
      </c>
    </row>
    <row r="10336" spans="1:17" x14ac:dyDescent="0.25">
      <c r="A10336" t="s">
        <v>88</v>
      </c>
      <c r="B10336" s="1" t="s">
        <v>972</v>
      </c>
      <c r="C10336">
        <v>2016</v>
      </c>
      <c r="D10336" s="15">
        <f>DATE(cars[[#This Row],[year_1]],1,1)</f>
        <v>42370</v>
      </c>
      <c r="E10336" t="s">
        <v>29</v>
      </c>
      <c r="F10336" s="4">
        <v>381</v>
      </c>
      <c r="G10336">
        <v>8</v>
      </c>
      <c r="H10336" t="s">
        <v>33</v>
      </c>
      <c r="I10336" t="s">
        <v>91</v>
      </c>
      <c r="J10336">
        <v>4</v>
      </c>
      <c r="K10336" t="s">
        <v>49</v>
      </c>
      <c r="L10336" t="s">
        <v>63</v>
      </c>
      <c r="M10336" t="s">
        <v>214</v>
      </c>
      <c r="N10336">
        <v>17</v>
      </c>
      <c r="O10336">
        <v>13</v>
      </c>
      <c r="P10336">
        <v>2031</v>
      </c>
      <c r="Q10336">
        <v>42945</v>
      </c>
    </row>
    <row r="10337" spans="1:17" x14ac:dyDescent="0.25">
      <c r="A10337" t="s">
        <v>88</v>
      </c>
      <c r="B10337" s="1" t="s">
        <v>972</v>
      </c>
      <c r="C10337">
        <v>2016</v>
      </c>
      <c r="D10337" s="15">
        <f>DATE(cars[[#This Row],[year_1]],1,1)</f>
        <v>42370</v>
      </c>
      <c r="E10337" t="s">
        <v>29</v>
      </c>
      <c r="F10337" s="4">
        <v>381</v>
      </c>
      <c r="G10337">
        <v>8</v>
      </c>
      <c r="H10337" t="s">
        <v>33</v>
      </c>
      <c r="I10337" t="s">
        <v>19</v>
      </c>
      <c r="J10337">
        <v>4</v>
      </c>
      <c r="K10337" t="s">
        <v>49</v>
      </c>
      <c r="L10337" t="s">
        <v>63</v>
      </c>
      <c r="M10337" t="s">
        <v>214</v>
      </c>
      <c r="N10337">
        <v>18</v>
      </c>
      <c r="O10337">
        <v>13</v>
      </c>
      <c r="P10337">
        <v>2031</v>
      </c>
      <c r="Q10337">
        <v>30840</v>
      </c>
    </row>
    <row r="10338" spans="1:17" x14ac:dyDescent="0.25">
      <c r="A10338" t="s">
        <v>88</v>
      </c>
      <c r="B10338" s="1" t="s">
        <v>972</v>
      </c>
      <c r="C10338">
        <v>2016</v>
      </c>
      <c r="D10338" s="15">
        <f>DATE(cars[[#This Row],[year_1]],1,1)</f>
        <v>42370</v>
      </c>
      <c r="E10338" t="s">
        <v>29</v>
      </c>
      <c r="F10338" s="4">
        <v>381</v>
      </c>
      <c r="G10338">
        <v>8</v>
      </c>
      <c r="H10338" t="s">
        <v>33</v>
      </c>
      <c r="I10338" t="s">
        <v>91</v>
      </c>
      <c r="J10338">
        <v>4</v>
      </c>
      <c r="K10338" t="s">
        <v>49</v>
      </c>
      <c r="L10338" t="s">
        <v>63</v>
      </c>
      <c r="M10338" t="s">
        <v>214</v>
      </c>
      <c r="N10338">
        <v>17</v>
      </c>
      <c r="O10338">
        <v>13</v>
      </c>
      <c r="P10338">
        <v>2031</v>
      </c>
      <c r="Q10338">
        <v>41720</v>
      </c>
    </row>
    <row r="10339" spans="1:17" x14ac:dyDescent="0.25">
      <c r="A10339" t="s">
        <v>88</v>
      </c>
      <c r="B10339" s="1" t="s">
        <v>972</v>
      </c>
      <c r="C10339">
        <v>2016</v>
      </c>
      <c r="D10339" s="15">
        <f>DATE(cars[[#This Row],[year_1]],1,1)</f>
        <v>42370</v>
      </c>
      <c r="E10339" t="s">
        <v>44</v>
      </c>
      <c r="F10339" s="4">
        <v>381</v>
      </c>
      <c r="G10339">
        <v>8</v>
      </c>
      <c r="H10339" t="s">
        <v>33</v>
      </c>
      <c r="I10339" t="s">
        <v>91</v>
      </c>
      <c r="J10339">
        <v>4</v>
      </c>
      <c r="K10339" t="s">
        <v>45</v>
      </c>
      <c r="L10339" t="s">
        <v>63</v>
      </c>
      <c r="M10339" t="s">
        <v>196</v>
      </c>
      <c r="N10339">
        <v>17</v>
      </c>
      <c r="O10339">
        <v>13</v>
      </c>
      <c r="P10339">
        <v>2031</v>
      </c>
      <c r="Q10339">
        <v>49580</v>
      </c>
    </row>
    <row r="10340" spans="1:17" x14ac:dyDescent="0.25">
      <c r="A10340" t="s">
        <v>88</v>
      </c>
      <c r="B10340" s="1" t="s">
        <v>972</v>
      </c>
      <c r="C10340">
        <v>2016</v>
      </c>
      <c r="D10340" s="15">
        <f>DATE(cars[[#This Row],[year_1]],1,1)</f>
        <v>42370</v>
      </c>
      <c r="E10340" t="s">
        <v>29</v>
      </c>
      <c r="F10340" s="4">
        <v>381</v>
      </c>
      <c r="G10340">
        <v>8</v>
      </c>
      <c r="H10340" t="s">
        <v>33</v>
      </c>
      <c r="I10340" t="s">
        <v>19</v>
      </c>
      <c r="J10340">
        <v>4</v>
      </c>
      <c r="K10340" t="s">
        <v>49</v>
      </c>
      <c r="L10340" t="s">
        <v>63</v>
      </c>
      <c r="M10340" t="s">
        <v>196</v>
      </c>
      <c r="N10340">
        <v>18</v>
      </c>
      <c r="O10340">
        <v>13</v>
      </c>
      <c r="P10340">
        <v>2031</v>
      </c>
      <c r="Q10340">
        <v>46530</v>
      </c>
    </row>
    <row r="10341" spans="1:17" x14ac:dyDescent="0.25">
      <c r="A10341" t="s">
        <v>88</v>
      </c>
      <c r="B10341" s="1" t="s">
        <v>972</v>
      </c>
      <c r="C10341">
        <v>2016</v>
      </c>
      <c r="D10341" s="15">
        <f>DATE(cars[[#This Row],[year_1]],1,1)</f>
        <v>42370</v>
      </c>
      <c r="E10341" t="s">
        <v>29</v>
      </c>
      <c r="F10341" s="4">
        <v>381</v>
      </c>
      <c r="G10341">
        <v>8</v>
      </c>
      <c r="H10341" t="s">
        <v>33</v>
      </c>
      <c r="I10341" t="s">
        <v>19</v>
      </c>
      <c r="J10341">
        <v>4</v>
      </c>
      <c r="K10341" t="s">
        <v>49</v>
      </c>
      <c r="L10341" t="s">
        <v>63</v>
      </c>
      <c r="M10341" t="s">
        <v>196</v>
      </c>
      <c r="N10341">
        <v>18</v>
      </c>
      <c r="O10341">
        <v>13</v>
      </c>
      <c r="P10341">
        <v>2031</v>
      </c>
      <c r="Q10341">
        <v>40535</v>
      </c>
    </row>
    <row r="10342" spans="1:17" x14ac:dyDescent="0.25">
      <c r="A10342" t="s">
        <v>88</v>
      </c>
      <c r="B10342" s="1" t="s">
        <v>972</v>
      </c>
      <c r="C10342">
        <v>2016</v>
      </c>
      <c r="D10342" s="15">
        <f>DATE(cars[[#This Row],[year_1]],1,1)</f>
        <v>42370</v>
      </c>
      <c r="E10342" t="s">
        <v>29</v>
      </c>
      <c r="F10342" s="4">
        <v>381</v>
      </c>
      <c r="G10342">
        <v>8</v>
      </c>
      <c r="H10342" t="s">
        <v>33</v>
      </c>
      <c r="I10342" t="s">
        <v>91</v>
      </c>
      <c r="J10342">
        <v>4</v>
      </c>
      <c r="K10342" t="s">
        <v>49</v>
      </c>
      <c r="L10342" t="s">
        <v>63</v>
      </c>
      <c r="M10342" t="s">
        <v>196</v>
      </c>
      <c r="N10342">
        <v>17</v>
      </c>
      <c r="O10342">
        <v>13</v>
      </c>
      <c r="P10342">
        <v>2031</v>
      </c>
      <c r="Q10342">
        <v>38020</v>
      </c>
    </row>
    <row r="10343" spans="1:17" x14ac:dyDescent="0.25">
      <c r="A10343" t="s">
        <v>88</v>
      </c>
      <c r="B10343" s="1" t="s">
        <v>972</v>
      </c>
      <c r="C10343">
        <v>2016</v>
      </c>
      <c r="D10343" s="15">
        <f>DATE(cars[[#This Row],[year_1]],1,1)</f>
        <v>42370</v>
      </c>
      <c r="E10343" t="s">
        <v>29</v>
      </c>
      <c r="F10343" s="4">
        <v>381</v>
      </c>
      <c r="G10343">
        <v>8</v>
      </c>
      <c r="H10343" t="s">
        <v>33</v>
      </c>
      <c r="I10343" t="s">
        <v>91</v>
      </c>
      <c r="J10343">
        <v>4</v>
      </c>
      <c r="K10343" t="s">
        <v>49</v>
      </c>
      <c r="L10343" t="s">
        <v>63</v>
      </c>
      <c r="M10343" t="s">
        <v>196</v>
      </c>
      <c r="N10343">
        <v>17</v>
      </c>
      <c r="O10343">
        <v>13</v>
      </c>
      <c r="P10343">
        <v>2031</v>
      </c>
      <c r="Q10343">
        <v>49580</v>
      </c>
    </row>
    <row r="10344" spans="1:17" x14ac:dyDescent="0.25">
      <c r="A10344" t="s">
        <v>88</v>
      </c>
      <c r="B10344" s="1" t="s">
        <v>972</v>
      </c>
      <c r="C10344">
        <v>2016</v>
      </c>
      <c r="D10344" s="15">
        <f>DATE(cars[[#This Row],[year_1]],1,1)</f>
        <v>42370</v>
      </c>
      <c r="E10344" t="s">
        <v>44</v>
      </c>
      <c r="F10344" s="4">
        <v>381</v>
      </c>
      <c r="G10344">
        <v>8</v>
      </c>
      <c r="H10344" t="s">
        <v>33</v>
      </c>
      <c r="I10344" t="s">
        <v>19</v>
      </c>
      <c r="J10344">
        <v>4</v>
      </c>
      <c r="K10344" t="s">
        <v>45</v>
      </c>
      <c r="L10344" t="s">
        <v>63</v>
      </c>
      <c r="M10344" t="s">
        <v>214</v>
      </c>
      <c r="N10344">
        <v>18</v>
      </c>
      <c r="O10344">
        <v>13</v>
      </c>
      <c r="P10344">
        <v>2031</v>
      </c>
      <c r="Q10344">
        <v>32650</v>
      </c>
    </row>
    <row r="10345" spans="1:17" x14ac:dyDescent="0.25">
      <c r="A10345" t="s">
        <v>88</v>
      </c>
      <c r="B10345" s="1" t="s">
        <v>972</v>
      </c>
      <c r="C10345">
        <v>2016</v>
      </c>
      <c r="D10345" s="15">
        <f>DATE(cars[[#This Row],[year_1]],1,1)</f>
        <v>42370</v>
      </c>
      <c r="E10345" t="s">
        <v>29</v>
      </c>
      <c r="F10345" s="4">
        <v>381</v>
      </c>
      <c r="G10345">
        <v>8</v>
      </c>
      <c r="H10345" t="s">
        <v>33</v>
      </c>
      <c r="I10345" t="s">
        <v>91</v>
      </c>
      <c r="J10345">
        <v>4</v>
      </c>
      <c r="K10345" t="s">
        <v>49</v>
      </c>
      <c r="L10345" t="s">
        <v>63</v>
      </c>
      <c r="M10345" t="s">
        <v>214</v>
      </c>
      <c r="N10345">
        <v>17</v>
      </c>
      <c r="O10345">
        <v>13</v>
      </c>
      <c r="P10345">
        <v>2031</v>
      </c>
      <c r="Q10345">
        <v>36030</v>
      </c>
    </row>
    <row r="10346" spans="1:17" x14ac:dyDescent="0.25">
      <c r="A10346" t="s">
        <v>88</v>
      </c>
      <c r="B10346" s="1" t="s">
        <v>972</v>
      </c>
      <c r="C10346">
        <v>2016</v>
      </c>
      <c r="D10346" s="15">
        <f>DATE(cars[[#This Row],[year_1]],1,1)</f>
        <v>42370</v>
      </c>
      <c r="E10346" t="s">
        <v>29</v>
      </c>
      <c r="F10346" s="4">
        <v>381</v>
      </c>
      <c r="G10346">
        <v>8</v>
      </c>
      <c r="H10346" t="s">
        <v>33</v>
      </c>
      <c r="I10346" t="s">
        <v>19</v>
      </c>
      <c r="J10346">
        <v>4</v>
      </c>
      <c r="K10346" t="s">
        <v>49</v>
      </c>
      <c r="L10346" t="s">
        <v>63</v>
      </c>
      <c r="M10346" t="s">
        <v>214</v>
      </c>
      <c r="N10346">
        <v>18</v>
      </c>
      <c r="O10346">
        <v>13</v>
      </c>
      <c r="P10346">
        <v>2031</v>
      </c>
      <c r="Q10346">
        <v>31170</v>
      </c>
    </row>
    <row r="10347" spans="1:17" x14ac:dyDescent="0.25">
      <c r="A10347" t="s">
        <v>88</v>
      </c>
      <c r="B10347" s="1" t="s">
        <v>972</v>
      </c>
      <c r="C10347">
        <v>2016</v>
      </c>
      <c r="D10347" s="15">
        <f>DATE(cars[[#This Row],[year_1]],1,1)</f>
        <v>42370</v>
      </c>
      <c r="E10347" t="s">
        <v>44</v>
      </c>
      <c r="F10347" s="4">
        <v>381</v>
      </c>
      <c r="G10347">
        <v>8</v>
      </c>
      <c r="H10347" t="s">
        <v>33</v>
      </c>
      <c r="I10347" t="s">
        <v>91</v>
      </c>
      <c r="J10347">
        <v>4</v>
      </c>
      <c r="K10347" t="s">
        <v>45</v>
      </c>
      <c r="L10347" t="s">
        <v>63</v>
      </c>
      <c r="M10347" t="s">
        <v>214</v>
      </c>
      <c r="N10347">
        <v>17</v>
      </c>
      <c r="O10347">
        <v>13</v>
      </c>
      <c r="P10347">
        <v>2031</v>
      </c>
      <c r="Q10347">
        <v>34220</v>
      </c>
    </row>
    <row r="10348" spans="1:17" x14ac:dyDescent="0.25">
      <c r="A10348" t="s">
        <v>88</v>
      </c>
      <c r="B10348" s="1" t="s">
        <v>972</v>
      </c>
      <c r="C10348">
        <v>2016</v>
      </c>
      <c r="D10348" s="15">
        <f>DATE(cars[[#This Row],[year_1]],1,1)</f>
        <v>42370</v>
      </c>
      <c r="E10348" t="s">
        <v>29</v>
      </c>
      <c r="F10348" s="4">
        <v>381</v>
      </c>
      <c r="G10348">
        <v>8</v>
      </c>
      <c r="H10348" t="s">
        <v>33</v>
      </c>
      <c r="I10348" t="s">
        <v>91</v>
      </c>
      <c r="J10348">
        <v>4</v>
      </c>
      <c r="K10348" t="s">
        <v>49</v>
      </c>
      <c r="L10348" t="s">
        <v>63</v>
      </c>
      <c r="M10348" t="s">
        <v>214</v>
      </c>
      <c r="N10348">
        <v>17</v>
      </c>
      <c r="O10348">
        <v>13</v>
      </c>
      <c r="P10348">
        <v>2031</v>
      </c>
      <c r="Q10348">
        <v>35700</v>
      </c>
    </row>
    <row r="10349" spans="1:17" x14ac:dyDescent="0.25">
      <c r="A10349" t="s">
        <v>88</v>
      </c>
      <c r="B10349" s="1" t="s">
        <v>972</v>
      </c>
      <c r="C10349">
        <v>2016</v>
      </c>
      <c r="D10349" s="15">
        <f>DATE(cars[[#This Row],[year_1]],1,1)</f>
        <v>42370</v>
      </c>
      <c r="E10349" t="s">
        <v>29</v>
      </c>
      <c r="F10349" s="4">
        <v>381</v>
      </c>
      <c r="G10349">
        <v>8</v>
      </c>
      <c r="H10349" t="s">
        <v>33</v>
      </c>
      <c r="I10349" t="s">
        <v>19</v>
      </c>
      <c r="J10349">
        <v>4</v>
      </c>
      <c r="K10349" t="s">
        <v>49</v>
      </c>
      <c r="L10349" t="s">
        <v>63</v>
      </c>
      <c r="M10349" t="s">
        <v>214</v>
      </c>
      <c r="N10349">
        <v>18</v>
      </c>
      <c r="O10349">
        <v>13</v>
      </c>
      <c r="P10349">
        <v>2031</v>
      </c>
      <c r="Q10349">
        <v>32980</v>
      </c>
    </row>
    <row r="10350" spans="1:17" x14ac:dyDescent="0.25">
      <c r="A10350" t="s">
        <v>88</v>
      </c>
      <c r="B10350" s="1" t="s">
        <v>972</v>
      </c>
      <c r="C10350">
        <v>2016</v>
      </c>
      <c r="D10350" s="15">
        <f>DATE(cars[[#This Row],[year_1]],1,1)</f>
        <v>42370</v>
      </c>
      <c r="E10350" t="s">
        <v>29</v>
      </c>
      <c r="F10350" s="4">
        <v>381</v>
      </c>
      <c r="G10350">
        <v>8</v>
      </c>
      <c r="H10350" t="s">
        <v>33</v>
      </c>
      <c r="I10350" t="s">
        <v>19</v>
      </c>
      <c r="J10350">
        <v>4</v>
      </c>
      <c r="K10350" t="s">
        <v>49</v>
      </c>
      <c r="L10350" t="s">
        <v>63</v>
      </c>
      <c r="M10350" t="s">
        <v>214</v>
      </c>
      <c r="N10350">
        <v>18</v>
      </c>
      <c r="O10350">
        <v>13</v>
      </c>
      <c r="P10350">
        <v>2031</v>
      </c>
      <c r="Q10350">
        <v>38670</v>
      </c>
    </row>
    <row r="10351" spans="1:17" x14ac:dyDescent="0.25">
      <c r="A10351" t="s">
        <v>88</v>
      </c>
      <c r="B10351" s="1" t="s">
        <v>972</v>
      </c>
      <c r="C10351">
        <v>2016</v>
      </c>
      <c r="D10351" s="15">
        <f>DATE(cars[[#This Row],[year_1]],1,1)</f>
        <v>42370</v>
      </c>
      <c r="E10351" t="s">
        <v>44</v>
      </c>
      <c r="F10351" s="4">
        <v>381</v>
      </c>
      <c r="G10351">
        <v>8</v>
      </c>
      <c r="H10351" t="s">
        <v>33</v>
      </c>
      <c r="I10351" t="s">
        <v>91</v>
      </c>
      <c r="J10351">
        <v>4</v>
      </c>
      <c r="K10351" t="s">
        <v>45</v>
      </c>
      <c r="L10351" t="s">
        <v>63</v>
      </c>
      <c r="M10351" t="s">
        <v>214</v>
      </c>
      <c r="N10351">
        <v>17</v>
      </c>
      <c r="O10351">
        <v>13</v>
      </c>
      <c r="P10351">
        <v>2031</v>
      </c>
      <c r="Q10351">
        <v>41720</v>
      </c>
    </row>
    <row r="10352" spans="1:17" x14ac:dyDescent="0.25">
      <c r="A10352" t="s">
        <v>88</v>
      </c>
      <c r="B10352" s="1" t="s">
        <v>972</v>
      </c>
      <c r="C10352">
        <v>2016</v>
      </c>
      <c r="D10352" s="15">
        <f>DATE(cars[[#This Row],[year_1]],1,1)</f>
        <v>42370</v>
      </c>
      <c r="E10352" t="s">
        <v>29</v>
      </c>
      <c r="F10352" s="4">
        <v>381</v>
      </c>
      <c r="G10352">
        <v>8</v>
      </c>
      <c r="H10352" t="s">
        <v>33</v>
      </c>
      <c r="I10352" t="s">
        <v>19</v>
      </c>
      <c r="J10352">
        <v>4</v>
      </c>
      <c r="K10352" t="s">
        <v>49</v>
      </c>
      <c r="L10352" t="s">
        <v>63</v>
      </c>
      <c r="M10352" t="s">
        <v>196</v>
      </c>
      <c r="N10352">
        <v>18</v>
      </c>
      <c r="O10352">
        <v>13</v>
      </c>
      <c r="P10352">
        <v>2031</v>
      </c>
      <c r="Q10352">
        <v>34970</v>
      </c>
    </row>
    <row r="10353" spans="1:17" x14ac:dyDescent="0.25">
      <c r="A10353" t="s">
        <v>88</v>
      </c>
      <c r="B10353" s="1" t="s">
        <v>972</v>
      </c>
      <c r="C10353">
        <v>2016</v>
      </c>
      <c r="D10353" s="15">
        <f>DATE(cars[[#This Row],[year_1]],1,1)</f>
        <v>42370</v>
      </c>
      <c r="E10353" t="s">
        <v>44</v>
      </c>
      <c r="F10353" s="4">
        <v>381</v>
      </c>
      <c r="G10353">
        <v>8</v>
      </c>
      <c r="H10353" t="s">
        <v>33</v>
      </c>
      <c r="I10353" t="s">
        <v>91</v>
      </c>
      <c r="J10353">
        <v>4</v>
      </c>
      <c r="K10353" t="s">
        <v>45</v>
      </c>
      <c r="L10353" t="s">
        <v>63</v>
      </c>
      <c r="M10353" t="s">
        <v>196</v>
      </c>
      <c r="N10353">
        <v>17</v>
      </c>
      <c r="O10353">
        <v>13</v>
      </c>
      <c r="P10353">
        <v>2031</v>
      </c>
      <c r="Q10353">
        <v>45560</v>
      </c>
    </row>
    <row r="10354" spans="1:17" x14ac:dyDescent="0.25">
      <c r="A10354" t="s">
        <v>88</v>
      </c>
      <c r="B10354" s="1" t="s">
        <v>972</v>
      </c>
      <c r="C10354">
        <v>2016</v>
      </c>
      <c r="D10354" s="15">
        <f>DATE(cars[[#This Row],[year_1]],1,1)</f>
        <v>42370</v>
      </c>
      <c r="E10354" t="s">
        <v>44</v>
      </c>
      <c r="F10354" s="4">
        <v>381</v>
      </c>
      <c r="G10354">
        <v>8</v>
      </c>
      <c r="H10354" t="s">
        <v>33</v>
      </c>
      <c r="I10354" t="s">
        <v>91</v>
      </c>
      <c r="J10354">
        <v>4</v>
      </c>
      <c r="K10354" t="s">
        <v>45</v>
      </c>
      <c r="L10354" t="s">
        <v>63</v>
      </c>
      <c r="M10354" t="s">
        <v>196</v>
      </c>
      <c r="N10354">
        <v>17</v>
      </c>
      <c r="O10354">
        <v>13</v>
      </c>
      <c r="P10354">
        <v>2031</v>
      </c>
      <c r="Q10354">
        <v>43585</v>
      </c>
    </row>
    <row r="10355" spans="1:17" x14ac:dyDescent="0.25">
      <c r="A10355" t="s">
        <v>88</v>
      </c>
      <c r="B10355" s="1" t="s">
        <v>972</v>
      </c>
      <c r="C10355">
        <v>2016</v>
      </c>
      <c r="D10355" s="15">
        <f>DATE(cars[[#This Row],[year_1]],1,1)</f>
        <v>42370</v>
      </c>
      <c r="E10355" t="s">
        <v>29</v>
      </c>
      <c r="F10355" s="4">
        <v>381</v>
      </c>
      <c r="G10355">
        <v>8</v>
      </c>
      <c r="H10355" t="s">
        <v>33</v>
      </c>
      <c r="I10355" t="s">
        <v>19</v>
      </c>
      <c r="J10355">
        <v>4</v>
      </c>
      <c r="K10355" t="s">
        <v>49</v>
      </c>
      <c r="L10355" t="s">
        <v>63</v>
      </c>
      <c r="M10355" t="s">
        <v>214</v>
      </c>
      <c r="N10355">
        <v>18</v>
      </c>
      <c r="O10355">
        <v>13</v>
      </c>
      <c r="P10355">
        <v>2031</v>
      </c>
      <c r="Q10355">
        <v>32650</v>
      </c>
    </row>
    <row r="10356" spans="1:17" x14ac:dyDescent="0.25">
      <c r="A10356" t="s">
        <v>88</v>
      </c>
      <c r="B10356" s="1" t="s">
        <v>972</v>
      </c>
      <c r="C10356">
        <v>2016</v>
      </c>
      <c r="D10356" s="15">
        <f>DATE(cars[[#This Row],[year_1]],1,1)</f>
        <v>42370</v>
      </c>
      <c r="E10356" t="s">
        <v>44</v>
      </c>
      <c r="F10356" s="4">
        <v>381</v>
      </c>
      <c r="G10356">
        <v>8</v>
      </c>
      <c r="H10356" t="s">
        <v>33</v>
      </c>
      <c r="I10356" t="s">
        <v>91</v>
      </c>
      <c r="J10356">
        <v>4</v>
      </c>
      <c r="K10356" t="s">
        <v>45</v>
      </c>
      <c r="L10356" t="s">
        <v>63</v>
      </c>
      <c r="M10356" t="s">
        <v>214</v>
      </c>
      <c r="N10356">
        <v>17</v>
      </c>
      <c r="O10356">
        <v>13</v>
      </c>
      <c r="P10356">
        <v>2031</v>
      </c>
      <c r="Q10356">
        <v>33890</v>
      </c>
    </row>
    <row r="10357" spans="1:17" x14ac:dyDescent="0.25">
      <c r="A10357" t="s">
        <v>88</v>
      </c>
      <c r="B10357" s="1" t="s">
        <v>972</v>
      </c>
      <c r="C10357">
        <v>2016</v>
      </c>
      <c r="D10357" s="15">
        <f>DATE(cars[[#This Row],[year_1]],1,1)</f>
        <v>42370</v>
      </c>
      <c r="E10357" t="s">
        <v>44</v>
      </c>
      <c r="F10357" s="4">
        <v>381</v>
      </c>
      <c r="G10357">
        <v>8</v>
      </c>
      <c r="H10357" t="s">
        <v>33</v>
      </c>
      <c r="I10357" t="s">
        <v>19</v>
      </c>
      <c r="J10357">
        <v>4</v>
      </c>
      <c r="K10357" t="s">
        <v>45</v>
      </c>
      <c r="L10357" t="s">
        <v>63</v>
      </c>
      <c r="M10357" t="s">
        <v>196</v>
      </c>
      <c r="N10357">
        <v>18</v>
      </c>
      <c r="O10357">
        <v>13</v>
      </c>
      <c r="P10357">
        <v>2031</v>
      </c>
      <c r="Q10357">
        <v>40535</v>
      </c>
    </row>
    <row r="10358" spans="1:17" x14ac:dyDescent="0.25">
      <c r="A10358" t="s">
        <v>88</v>
      </c>
      <c r="B10358" s="1" t="s">
        <v>972</v>
      </c>
      <c r="C10358">
        <v>2016</v>
      </c>
      <c r="D10358" s="15">
        <f>DATE(cars[[#This Row],[year_1]],1,1)</f>
        <v>42370</v>
      </c>
      <c r="E10358" t="s">
        <v>44</v>
      </c>
      <c r="F10358" s="4">
        <v>381</v>
      </c>
      <c r="G10358">
        <v>8</v>
      </c>
      <c r="H10358" t="s">
        <v>33</v>
      </c>
      <c r="I10358" t="s">
        <v>91</v>
      </c>
      <c r="J10358">
        <v>4</v>
      </c>
      <c r="K10358" t="s">
        <v>45</v>
      </c>
      <c r="L10358" t="s">
        <v>63</v>
      </c>
      <c r="M10358" t="s">
        <v>214</v>
      </c>
      <c r="N10358">
        <v>17</v>
      </c>
      <c r="O10358">
        <v>13</v>
      </c>
      <c r="P10358">
        <v>2031</v>
      </c>
      <c r="Q10358">
        <v>36030</v>
      </c>
    </row>
    <row r="10359" spans="1:17" x14ac:dyDescent="0.25">
      <c r="A10359" t="s">
        <v>88</v>
      </c>
      <c r="B10359" s="1" t="s">
        <v>972</v>
      </c>
      <c r="C10359">
        <v>2016</v>
      </c>
      <c r="D10359" s="15">
        <f>DATE(cars[[#This Row],[year_1]],1,1)</f>
        <v>42370</v>
      </c>
      <c r="E10359" t="s">
        <v>44</v>
      </c>
      <c r="F10359" s="4">
        <v>381</v>
      </c>
      <c r="G10359">
        <v>8</v>
      </c>
      <c r="H10359" t="s">
        <v>33</v>
      </c>
      <c r="I10359" t="s">
        <v>91</v>
      </c>
      <c r="J10359">
        <v>4</v>
      </c>
      <c r="K10359" t="s">
        <v>45</v>
      </c>
      <c r="L10359" t="s">
        <v>63</v>
      </c>
      <c r="M10359" t="s">
        <v>214</v>
      </c>
      <c r="N10359">
        <v>17</v>
      </c>
      <c r="O10359">
        <v>13</v>
      </c>
      <c r="P10359">
        <v>2031</v>
      </c>
      <c r="Q10359">
        <v>35700</v>
      </c>
    </row>
    <row r="10360" spans="1:17" x14ac:dyDescent="0.25">
      <c r="A10360" t="s">
        <v>88</v>
      </c>
      <c r="B10360" s="1" t="s">
        <v>972</v>
      </c>
      <c r="C10360">
        <v>2016</v>
      </c>
      <c r="D10360" s="15">
        <f>DATE(cars[[#This Row],[year_1]],1,1)</f>
        <v>42370</v>
      </c>
      <c r="E10360" t="s">
        <v>29</v>
      </c>
      <c r="F10360" s="4">
        <v>381</v>
      </c>
      <c r="G10360">
        <v>8</v>
      </c>
      <c r="H10360" t="s">
        <v>33</v>
      </c>
      <c r="I10360" t="s">
        <v>91</v>
      </c>
      <c r="J10360">
        <v>4</v>
      </c>
      <c r="K10360" t="s">
        <v>49</v>
      </c>
      <c r="L10360" t="s">
        <v>63</v>
      </c>
      <c r="M10360" t="s">
        <v>214</v>
      </c>
      <c r="N10360">
        <v>17</v>
      </c>
      <c r="O10360">
        <v>13</v>
      </c>
      <c r="P10360">
        <v>2031</v>
      </c>
      <c r="Q10360">
        <v>33890</v>
      </c>
    </row>
    <row r="10361" spans="1:17" x14ac:dyDescent="0.25">
      <c r="A10361" t="s">
        <v>88</v>
      </c>
      <c r="B10361" s="1" t="s">
        <v>972</v>
      </c>
      <c r="C10361">
        <v>2016</v>
      </c>
      <c r="D10361" s="15">
        <f>DATE(cars[[#This Row],[year_1]],1,1)</f>
        <v>42370</v>
      </c>
      <c r="E10361" t="s">
        <v>44</v>
      </c>
      <c r="F10361" s="4">
        <v>381</v>
      </c>
      <c r="G10361">
        <v>8</v>
      </c>
      <c r="H10361" t="s">
        <v>33</v>
      </c>
      <c r="I10361" t="s">
        <v>19</v>
      </c>
      <c r="J10361">
        <v>4</v>
      </c>
      <c r="K10361" t="s">
        <v>45</v>
      </c>
      <c r="L10361" t="s">
        <v>63</v>
      </c>
      <c r="M10361" t="s">
        <v>214</v>
      </c>
      <c r="N10361">
        <v>18</v>
      </c>
      <c r="O10361">
        <v>13</v>
      </c>
      <c r="P10361">
        <v>2031</v>
      </c>
      <c r="Q10361">
        <v>31170</v>
      </c>
    </row>
    <row r="10362" spans="1:17" x14ac:dyDescent="0.25">
      <c r="A10362" t="s">
        <v>88</v>
      </c>
      <c r="B10362" s="1" t="s">
        <v>972</v>
      </c>
      <c r="C10362">
        <v>2016</v>
      </c>
      <c r="D10362" s="15">
        <f>DATE(cars[[#This Row],[year_1]],1,1)</f>
        <v>42370</v>
      </c>
      <c r="E10362" t="s">
        <v>44</v>
      </c>
      <c r="F10362" s="4">
        <v>381</v>
      </c>
      <c r="G10362">
        <v>8</v>
      </c>
      <c r="H10362" t="s">
        <v>33</v>
      </c>
      <c r="I10362" t="s">
        <v>91</v>
      </c>
      <c r="J10362">
        <v>4</v>
      </c>
      <c r="K10362" t="s">
        <v>45</v>
      </c>
      <c r="L10362" t="s">
        <v>63</v>
      </c>
      <c r="M10362" t="s">
        <v>196</v>
      </c>
      <c r="N10362">
        <v>17</v>
      </c>
      <c r="O10362">
        <v>13</v>
      </c>
      <c r="P10362">
        <v>2031</v>
      </c>
      <c r="Q10362">
        <v>38020</v>
      </c>
    </row>
    <row r="10363" spans="1:17" x14ac:dyDescent="0.25">
      <c r="A10363" t="s">
        <v>88</v>
      </c>
      <c r="B10363" s="1" t="s">
        <v>972</v>
      </c>
      <c r="C10363">
        <v>2017</v>
      </c>
      <c r="D10363" s="15">
        <f>DATE(cars[[#This Row],[year_1]],1,1)</f>
        <v>42736</v>
      </c>
      <c r="E10363" t="s">
        <v>29</v>
      </c>
      <c r="F10363" s="4">
        <v>381</v>
      </c>
      <c r="G10363">
        <v>8</v>
      </c>
      <c r="H10363" t="s">
        <v>33</v>
      </c>
      <c r="I10363" t="s">
        <v>91</v>
      </c>
      <c r="J10363">
        <v>4</v>
      </c>
      <c r="K10363" t="s">
        <v>49</v>
      </c>
      <c r="L10363" t="s">
        <v>63</v>
      </c>
      <c r="M10363" t="s">
        <v>196</v>
      </c>
      <c r="N10363">
        <v>17</v>
      </c>
      <c r="O10363">
        <v>13</v>
      </c>
      <c r="P10363">
        <v>2031</v>
      </c>
      <c r="Q10363">
        <v>50030</v>
      </c>
    </row>
    <row r="10364" spans="1:17" x14ac:dyDescent="0.25">
      <c r="A10364" t="s">
        <v>88</v>
      </c>
      <c r="B10364" s="1" t="s">
        <v>972</v>
      </c>
      <c r="C10364">
        <v>2017</v>
      </c>
      <c r="D10364" s="15">
        <f>DATE(cars[[#This Row],[year_1]],1,1)</f>
        <v>42736</v>
      </c>
      <c r="E10364" t="s">
        <v>44</v>
      </c>
      <c r="F10364" s="4">
        <v>381</v>
      </c>
      <c r="G10364">
        <v>8</v>
      </c>
      <c r="H10364" t="s">
        <v>33</v>
      </c>
      <c r="I10364" t="s">
        <v>19</v>
      </c>
      <c r="J10364">
        <v>4</v>
      </c>
      <c r="K10364" t="s">
        <v>45</v>
      </c>
      <c r="L10364" t="s">
        <v>63</v>
      </c>
      <c r="M10364" t="s">
        <v>196</v>
      </c>
      <c r="N10364">
        <v>18</v>
      </c>
      <c r="O10364">
        <v>13</v>
      </c>
      <c r="P10364">
        <v>2031</v>
      </c>
      <c r="Q10364">
        <v>35420</v>
      </c>
    </row>
    <row r="10365" spans="1:17" x14ac:dyDescent="0.25">
      <c r="A10365" t="s">
        <v>88</v>
      </c>
      <c r="B10365" s="1" t="s">
        <v>972</v>
      </c>
      <c r="C10365">
        <v>2017</v>
      </c>
      <c r="D10365" s="15">
        <f>DATE(cars[[#This Row],[year_1]],1,1)</f>
        <v>42736</v>
      </c>
      <c r="E10365" t="s">
        <v>44</v>
      </c>
      <c r="F10365" s="4">
        <v>381</v>
      </c>
      <c r="G10365">
        <v>8</v>
      </c>
      <c r="H10365" t="s">
        <v>33</v>
      </c>
      <c r="I10365" t="s">
        <v>91</v>
      </c>
      <c r="J10365">
        <v>4</v>
      </c>
      <c r="K10365" t="s">
        <v>45</v>
      </c>
      <c r="L10365" t="s">
        <v>63</v>
      </c>
      <c r="M10365" t="s">
        <v>214</v>
      </c>
      <c r="N10365">
        <v>17</v>
      </c>
      <c r="O10365">
        <v>13</v>
      </c>
      <c r="P10365">
        <v>2031</v>
      </c>
      <c r="Q10365">
        <v>42330</v>
      </c>
    </row>
    <row r="10366" spans="1:17" x14ac:dyDescent="0.25">
      <c r="A10366" t="s">
        <v>88</v>
      </c>
      <c r="B10366" s="1" t="s">
        <v>972</v>
      </c>
      <c r="C10366">
        <v>2017</v>
      </c>
      <c r="D10366" s="15">
        <f>DATE(cars[[#This Row],[year_1]],1,1)</f>
        <v>42736</v>
      </c>
      <c r="E10366" t="s">
        <v>29</v>
      </c>
      <c r="F10366" s="4">
        <v>381</v>
      </c>
      <c r="G10366">
        <v>8</v>
      </c>
      <c r="H10366" t="s">
        <v>33</v>
      </c>
      <c r="I10366" t="s">
        <v>19</v>
      </c>
      <c r="J10366">
        <v>4</v>
      </c>
      <c r="K10366" t="s">
        <v>49</v>
      </c>
      <c r="L10366" t="s">
        <v>63</v>
      </c>
      <c r="M10366" t="s">
        <v>196</v>
      </c>
      <c r="N10366">
        <v>18</v>
      </c>
      <c r="O10366">
        <v>13</v>
      </c>
      <c r="P10366">
        <v>2031</v>
      </c>
      <c r="Q10366">
        <v>46980</v>
      </c>
    </row>
    <row r="10367" spans="1:17" x14ac:dyDescent="0.25">
      <c r="A10367" t="s">
        <v>88</v>
      </c>
      <c r="B10367" s="1" t="s">
        <v>972</v>
      </c>
      <c r="C10367">
        <v>2017</v>
      </c>
      <c r="D10367" s="15">
        <f>DATE(cars[[#This Row],[year_1]],1,1)</f>
        <v>42736</v>
      </c>
      <c r="E10367" t="s">
        <v>29</v>
      </c>
      <c r="F10367" s="4">
        <v>381</v>
      </c>
      <c r="G10367">
        <v>8</v>
      </c>
      <c r="H10367" t="s">
        <v>33</v>
      </c>
      <c r="I10367" t="s">
        <v>91</v>
      </c>
      <c r="J10367">
        <v>4</v>
      </c>
      <c r="K10367" t="s">
        <v>49</v>
      </c>
      <c r="L10367" t="s">
        <v>63</v>
      </c>
      <c r="M10367" t="s">
        <v>214</v>
      </c>
      <c r="N10367">
        <v>17</v>
      </c>
      <c r="O10367">
        <v>13</v>
      </c>
      <c r="P10367">
        <v>2031</v>
      </c>
      <c r="Q10367">
        <v>42330</v>
      </c>
    </row>
    <row r="10368" spans="1:17" x14ac:dyDescent="0.25">
      <c r="A10368" t="s">
        <v>88</v>
      </c>
      <c r="B10368" s="1" t="s">
        <v>972</v>
      </c>
      <c r="C10368">
        <v>2017</v>
      </c>
      <c r="D10368" s="15">
        <f>DATE(cars[[#This Row],[year_1]],1,1)</f>
        <v>42736</v>
      </c>
      <c r="E10368" t="s">
        <v>44</v>
      </c>
      <c r="F10368" s="4">
        <v>381</v>
      </c>
      <c r="G10368">
        <v>8</v>
      </c>
      <c r="H10368" t="s">
        <v>33</v>
      </c>
      <c r="I10368" t="s">
        <v>19</v>
      </c>
      <c r="J10368">
        <v>4</v>
      </c>
      <c r="K10368" t="s">
        <v>45</v>
      </c>
      <c r="L10368" t="s">
        <v>63</v>
      </c>
      <c r="M10368" t="s">
        <v>196</v>
      </c>
      <c r="N10368">
        <v>18</v>
      </c>
      <c r="O10368">
        <v>13</v>
      </c>
      <c r="P10368">
        <v>2031</v>
      </c>
      <c r="Q10368">
        <v>46980</v>
      </c>
    </row>
    <row r="10369" spans="1:17" x14ac:dyDescent="0.25">
      <c r="A10369" t="s">
        <v>88</v>
      </c>
      <c r="B10369" s="1" t="s">
        <v>972</v>
      </c>
      <c r="C10369">
        <v>2017</v>
      </c>
      <c r="D10369" s="15">
        <f>DATE(cars[[#This Row],[year_1]],1,1)</f>
        <v>42736</v>
      </c>
      <c r="E10369" t="s">
        <v>29</v>
      </c>
      <c r="F10369" s="4">
        <v>381</v>
      </c>
      <c r="G10369">
        <v>8</v>
      </c>
      <c r="H10369" t="s">
        <v>33</v>
      </c>
      <c r="I10369" t="s">
        <v>91</v>
      </c>
      <c r="J10369">
        <v>4</v>
      </c>
      <c r="K10369" t="s">
        <v>49</v>
      </c>
      <c r="L10369" t="s">
        <v>63</v>
      </c>
      <c r="M10369" t="s">
        <v>196</v>
      </c>
      <c r="N10369">
        <v>17</v>
      </c>
      <c r="O10369">
        <v>13</v>
      </c>
      <c r="P10369">
        <v>2031</v>
      </c>
      <c r="Q10369">
        <v>44195</v>
      </c>
    </row>
    <row r="10370" spans="1:17" x14ac:dyDescent="0.25">
      <c r="A10370" t="s">
        <v>88</v>
      </c>
      <c r="B10370" s="1" t="s">
        <v>972</v>
      </c>
      <c r="C10370">
        <v>2017</v>
      </c>
      <c r="D10370" s="15">
        <f>DATE(cars[[#This Row],[year_1]],1,1)</f>
        <v>42736</v>
      </c>
      <c r="E10370" t="s">
        <v>44</v>
      </c>
      <c r="F10370" s="4">
        <v>381</v>
      </c>
      <c r="G10370">
        <v>8</v>
      </c>
      <c r="H10370" t="s">
        <v>33</v>
      </c>
      <c r="I10370" t="s">
        <v>19</v>
      </c>
      <c r="J10370">
        <v>4</v>
      </c>
      <c r="K10370" t="s">
        <v>45</v>
      </c>
      <c r="L10370" t="s">
        <v>63</v>
      </c>
      <c r="M10370" t="s">
        <v>214</v>
      </c>
      <c r="N10370">
        <v>18</v>
      </c>
      <c r="O10370">
        <v>13</v>
      </c>
      <c r="P10370">
        <v>2031</v>
      </c>
      <c r="Q10370">
        <v>39280</v>
      </c>
    </row>
    <row r="10371" spans="1:17" x14ac:dyDescent="0.25">
      <c r="A10371" t="s">
        <v>88</v>
      </c>
      <c r="B10371" s="1" t="s">
        <v>972</v>
      </c>
      <c r="C10371">
        <v>2017</v>
      </c>
      <c r="D10371" s="15">
        <f>DATE(cars[[#This Row],[year_1]],1,1)</f>
        <v>42736</v>
      </c>
      <c r="E10371" t="s">
        <v>44</v>
      </c>
      <c r="F10371" s="4">
        <v>381</v>
      </c>
      <c r="G10371">
        <v>8</v>
      </c>
      <c r="H10371" t="s">
        <v>33</v>
      </c>
      <c r="I10371" t="s">
        <v>91</v>
      </c>
      <c r="J10371">
        <v>4</v>
      </c>
      <c r="K10371" t="s">
        <v>45</v>
      </c>
      <c r="L10371" t="s">
        <v>63</v>
      </c>
      <c r="M10371" t="s">
        <v>196</v>
      </c>
      <c r="N10371">
        <v>17</v>
      </c>
      <c r="O10371">
        <v>13</v>
      </c>
      <c r="P10371">
        <v>2031</v>
      </c>
      <c r="Q10371">
        <v>46010</v>
      </c>
    </row>
    <row r="10372" spans="1:17" x14ac:dyDescent="0.25">
      <c r="A10372" t="s">
        <v>88</v>
      </c>
      <c r="B10372" s="1" t="s">
        <v>972</v>
      </c>
      <c r="C10372">
        <v>2017</v>
      </c>
      <c r="D10372" s="15">
        <f>DATE(cars[[#This Row],[year_1]],1,1)</f>
        <v>42736</v>
      </c>
      <c r="E10372" t="s">
        <v>44</v>
      </c>
      <c r="F10372" s="4">
        <v>381</v>
      </c>
      <c r="G10372">
        <v>8</v>
      </c>
      <c r="H10372" t="s">
        <v>33</v>
      </c>
      <c r="I10372" t="s">
        <v>91</v>
      </c>
      <c r="J10372">
        <v>4</v>
      </c>
      <c r="K10372" t="s">
        <v>45</v>
      </c>
      <c r="L10372" t="s">
        <v>63</v>
      </c>
      <c r="M10372" t="s">
        <v>196</v>
      </c>
      <c r="N10372">
        <v>17</v>
      </c>
      <c r="O10372">
        <v>13</v>
      </c>
      <c r="P10372">
        <v>2031</v>
      </c>
      <c r="Q10372">
        <v>38470</v>
      </c>
    </row>
    <row r="10373" spans="1:17" x14ac:dyDescent="0.25">
      <c r="A10373" t="s">
        <v>88</v>
      </c>
      <c r="B10373" s="1" t="s">
        <v>972</v>
      </c>
      <c r="C10373">
        <v>2017</v>
      </c>
      <c r="D10373" s="15">
        <f>DATE(cars[[#This Row],[year_1]],1,1)</f>
        <v>42736</v>
      </c>
      <c r="E10373" t="s">
        <v>44</v>
      </c>
      <c r="F10373" s="4">
        <v>381</v>
      </c>
      <c r="G10373">
        <v>8</v>
      </c>
      <c r="H10373" t="s">
        <v>33</v>
      </c>
      <c r="I10373" t="s">
        <v>19</v>
      </c>
      <c r="J10373">
        <v>4</v>
      </c>
      <c r="K10373" t="s">
        <v>45</v>
      </c>
      <c r="L10373" t="s">
        <v>63</v>
      </c>
      <c r="M10373" t="s">
        <v>214</v>
      </c>
      <c r="N10373">
        <v>18</v>
      </c>
      <c r="O10373">
        <v>13</v>
      </c>
      <c r="P10373">
        <v>2031</v>
      </c>
      <c r="Q10373">
        <v>33430</v>
      </c>
    </row>
    <row r="10374" spans="1:17" x14ac:dyDescent="0.25">
      <c r="A10374" t="s">
        <v>88</v>
      </c>
      <c r="B10374" s="1" t="s">
        <v>972</v>
      </c>
      <c r="C10374">
        <v>2017</v>
      </c>
      <c r="D10374" s="15">
        <f>DATE(cars[[#This Row],[year_1]],1,1)</f>
        <v>42736</v>
      </c>
      <c r="E10374" t="s">
        <v>44</v>
      </c>
      <c r="F10374" s="4">
        <v>381</v>
      </c>
      <c r="G10374">
        <v>8</v>
      </c>
      <c r="H10374" t="s">
        <v>33</v>
      </c>
      <c r="I10374" t="s">
        <v>19</v>
      </c>
      <c r="J10374">
        <v>4</v>
      </c>
      <c r="K10374" t="s">
        <v>45</v>
      </c>
      <c r="L10374" t="s">
        <v>63</v>
      </c>
      <c r="M10374" t="s">
        <v>196</v>
      </c>
      <c r="N10374">
        <v>18</v>
      </c>
      <c r="O10374">
        <v>13</v>
      </c>
      <c r="P10374">
        <v>2031</v>
      </c>
      <c r="Q10374">
        <v>41145</v>
      </c>
    </row>
    <row r="10375" spans="1:17" x14ac:dyDescent="0.25">
      <c r="A10375" t="s">
        <v>88</v>
      </c>
      <c r="B10375" s="1" t="s">
        <v>972</v>
      </c>
      <c r="C10375">
        <v>2017</v>
      </c>
      <c r="D10375" s="15">
        <f>DATE(cars[[#This Row],[year_1]],1,1)</f>
        <v>42736</v>
      </c>
      <c r="E10375" t="s">
        <v>44</v>
      </c>
      <c r="F10375" s="4">
        <v>381</v>
      </c>
      <c r="G10375">
        <v>8</v>
      </c>
      <c r="H10375" t="s">
        <v>33</v>
      </c>
      <c r="I10375" t="s">
        <v>91</v>
      </c>
      <c r="J10375">
        <v>4</v>
      </c>
      <c r="K10375" t="s">
        <v>45</v>
      </c>
      <c r="L10375" t="s">
        <v>63</v>
      </c>
      <c r="M10375" t="s">
        <v>214</v>
      </c>
      <c r="N10375">
        <v>17</v>
      </c>
      <c r="O10375">
        <v>13</v>
      </c>
      <c r="P10375">
        <v>2031</v>
      </c>
      <c r="Q10375">
        <v>43395</v>
      </c>
    </row>
    <row r="10376" spans="1:17" x14ac:dyDescent="0.25">
      <c r="A10376" t="s">
        <v>88</v>
      </c>
      <c r="B10376" s="1" t="s">
        <v>972</v>
      </c>
      <c r="C10376">
        <v>2017</v>
      </c>
      <c r="D10376" s="15">
        <f>DATE(cars[[#This Row],[year_1]],1,1)</f>
        <v>42736</v>
      </c>
      <c r="E10376" t="s">
        <v>29</v>
      </c>
      <c r="F10376" s="4">
        <v>381</v>
      </c>
      <c r="G10376">
        <v>8</v>
      </c>
      <c r="H10376" t="s">
        <v>33</v>
      </c>
      <c r="I10376" t="s">
        <v>19</v>
      </c>
      <c r="J10376">
        <v>4</v>
      </c>
      <c r="K10376" t="s">
        <v>49</v>
      </c>
      <c r="L10376" t="s">
        <v>63</v>
      </c>
      <c r="M10376" t="s">
        <v>214</v>
      </c>
      <c r="N10376">
        <v>18</v>
      </c>
      <c r="O10376">
        <v>13</v>
      </c>
      <c r="P10376">
        <v>2031</v>
      </c>
      <c r="Q10376">
        <v>31620</v>
      </c>
    </row>
    <row r="10377" spans="1:17" x14ac:dyDescent="0.25">
      <c r="A10377" t="s">
        <v>88</v>
      </c>
      <c r="B10377" s="1" t="s">
        <v>972</v>
      </c>
      <c r="C10377">
        <v>2017</v>
      </c>
      <c r="D10377" s="15">
        <f>DATE(cars[[#This Row],[year_1]],1,1)</f>
        <v>42736</v>
      </c>
      <c r="E10377" t="s">
        <v>44</v>
      </c>
      <c r="F10377" s="4">
        <v>381</v>
      </c>
      <c r="G10377">
        <v>8</v>
      </c>
      <c r="H10377" t="s">
        <v>33</v>
      </c>
      <c r="I10377" t="s">
        <v>91</v>
      </c>
      <c r="J10377">
        <v>4</v>
      </c>
      <c r="K10377" t="s">
        <v>45</v>
      </c>
      <c r="L10377" t="s">
        <v>63</v>
      </c>
      <c r="M10377" t="s">
        <v>196</v>
      </c>
      <c r="N10377">
        <v>17</v>
      </c>
      <c r="O10377">
        <v>13</v>
      </c>
      <c r="P10377">
        <v>2031</v>
      </c>
      <c r="Q10377">
        <v>50030</v>
      </c>
    </row>
    <row r="10378" spans="1:17" x14ac:dyDescent="0.25">
      <c r="A10378" t="s">
        <v>88</v>
      </c>
      <c r="B10378" s="1" t="s">
        <v>972</v>
      </c>
      <c r="C10378">
        <v>2017</v>
      </c>
      <c r="D10378" s="15">
        <f>DATE(cars[[#This Row],[year_1]],1,1)</f>
        <v>42736</v>
      </c>
      <c r="E10378" t="s">
        <v>29</v>
      </c>
      <c r="F10378" s="4">
        <v>381</v>
      </c>
      <c r="G10378">
        <v>8</v>
      </c>
      <c r="H10378" t="s">
        <v>33</v>
      </c>
      <c r="I10378" t="s">
        <v>19</v>
      </c>
      <c r="J10378">
        <v>4</v>
      </c>
      <c r="K10378" t="s">
        <v>49</v>
      </c>
      <c r="L10378" t="s">
        <v>63</v>
      </c>
      <c r="M10378" t="s">
        <v>214</v>
      </c>
      <c r="N10378">
        <v>18</v>
      </c>
      <c r="O10378">
        <v>13</v>
      </c>
      <c r="P10378">
        <v>2031</v>
      </c>
      <c r="Q10378">
        <v>33100</v>
      </c>
    </row>
    <row r="10379" spans="1:17" x14ac:dyDescent="0.25">
      <c r="A10379" t="s">
        <v>88</v>
      </c>
      <c r="B10379" s="1" t="s">
        <v>972</v>
      </c>
      <c r="C10379">
        <v>2017</v>
      </c>
      <c r="D10379" s="15">
        <f>DATE(cars[[#This Row],[year_1]],1,1)</f>
        <v>42736</v>
      </c>
      <c r="E10379" t="s">
        <v>29</v>
      </c>
      <c r="F10379" s="4">
        <v>381</v>
      </c>
      <c r="G10379">
        <v>8</v>
      </c>
      <c r="H10379" t="s">
        <v>33</v>
      </c>
      <c r="I10379" t="s">
        <v>91</v>
      </c>
      <c r="J10379">
        <v>4</v>
      </c>
      <c r="K10379" t="s">
        <v>49</v>
      </c>
      <c r="L10379" t="s">
        <v>63</v>
      </c>
      <c r="M10379" t="s">
        <v>214</v>
      </c>
      <c r="N10379">
        <v>17</v>
      </c>
      <c r="O10379">
        <v>13</v>
      </c>
      <c r="P10379">
        <v>2031</v>
      </c>
      <c r="Q10379">
        <v>43395</v>
      </c>
    </row>
    <row r="10380" spans="1:17" x14ac:dyDescent="0.25">
      <c r="A10380" t="s">
        <v>88</v>
      </c>
      <c r="B10380" s="1" t="s">
        <v>972</v>
      </c>
      <c r="C10380">
        <v>2017</v>
      </c>
      <c r="D10380" s="15">
        <f>DATE(cars[[#This Row],[year_1]],1,1)</f>
        <v>42736</v>
      </c>
      <c r="E10380" t="s">
        <v>44</v>
      </c>
      <c r="F10380" s="4">
        <v>381</v>
      </c>
      <c r="G10380">
        <v>8</v>
      </c>
      <c r="H10380" t="s">
        <v>33</v>
      </c>
      <c r="I10380" t="s">
        <v>19</v>
      </c>
      <c r="J10380">
        <v>4</v>
      </c>
      <c r="K10380" t="s">
        <v>45</v>
      </c>
      <c r="L10380" t="s">
        <v>63</v>
      </c>
      <c r="M10380" t="s">
        <v>214</v>
      </c>
      <c r="N10380">
        <v>18</v>
      </c>
      <c r="O10380">
        <v>13</v>
      </c>
      <c r="P10380">
        <v>2031</v>
      </c>
      <c r="Q10380">
        <v>31620</v>
      </c>
    </row>
    <row r="10381" spans="1:17" x14ac:dyDescent="0.25">
      <c r="A10381" t="s">
        <v>88</v>
      </c>
      <c r="B10381" s="1" t="s">
        <v>972</v>
      </c>
      <c r="C10381">
        <v>2017</v>
      </c>
      <c r="D10381" s="15">
        <f>DATE(cars[[#This Row],[year_1]],1,1)</f>
        <v>42736</v>
      </c>
      <c r="E10381" t="s">
        <v>44</v>
      </c>
      <c r="F10381" s="4">
        <v>381</v>
      </c>
      <c r="G10381">
        <v>8</v>
      </c>
      <c r="H10381" t="s">
        <v>33</v>
      </c>
      <c r="I10381" t="s">
        <v>91</v>
      </c>
      <c r="J10381">
        <v>4</v>
      </c>
      <c r="K10381" t="s">
        <v>45</v>
      </c>
      <c r="L10381" t="s">
        <v>63</v>
      </c>
      <c r="M10381" t="s">
        <v>214</v>
      </c>
      <c r="N10381">
        <v>17</v>
      </c>
      <c r="O10381">
        <v>13</v>
      </c>
      <c r="P10381">
        <v>2031</v>
      </c>
      <c r="Q10381">
        <v>36480</v>
      </c>
    </row>
    <row r="10382" spans="1:17" x14ac:dyDescent="0.25">
      <c r="A10382" t="s">
        <v>88</v>
      </c>
      <c r="B10382" s="1" t="s">
        <v>972</v>
      </c>
      <c r="C10382">
        <v>2017</v>
      </c>
      <c r="D10382" s="15">
        <f>DATE(cars[[#This Row],[year_1]],1,1)</f>
        <v>42736</v>
      </c>
      <c r="E10382" t="s">
        <v>29</v>
      </c>
      <c r="F10382" s="4">
        <v>381</v>
      </c>
      <c r="G10382">
        <v>8</v>
      </c>
      <c r="H10382" t="s">
        <v>33</v>
      </c>
      <c r="I10382" t="s">
        <v>19</v>
      </c>
      <c r="J10382">
        <v>4</v>
      </c>
      <c r="K10382" t="s">
        <v>49</v>
      </c>
      <c r="L10382" t="s">
        <v>63</v>
      </c>
      <c r="M10382" t="s">
        <v>214</v>
      </c>
      <c r="N10382">
        <v>18</v>
      </c>
      <c r="O10382">
        <v>13</v>
      </c>
      <c r="P10382">
        <v>2031</v>
      </c>
      <c r="Q10382">
        <v>31290</v>
      </c>
    </row>
    <row r="10383" spans="1:17" x14ac:dyDescent="0.25">
      <c r="A10383" t="s">
        <v>88</v>
      </c>
      <c r="B10383" s="1" t="s">
        <v>972</v>
      </c>
      <c r="C10383">
        <v>2017</v>
      </c>
      <c r="D10383" s="15">
        <f>DATE(cars[[#This Row],[year_1]],1,1)</f>
        <v>42736</v>
      </c>
      <c r="E10383" t="s">
        <v>29</v>
      </c>
      <c r="F10383" s="4">
        <v>381</v>
      </c>
      <c r="G10383">
        <v>8</v>
      </c>
      <c r="H10383" t="s">
        <v>33</v>
      </c>
      <c r="I10383" t="s">
        <v>19</v>
      </c>
      <c r="J10383">
        <v>4</v>
      </c>
      <c r="K10383" t="s">
        <v>49</v>
      </c>
      <c r="L10383" t="s">
        <v>63</v>
      </c>
      <c r="M10383" t="s">
        <v>214</v>
      </c>
      <c r="N10383">
        <v>18</v>
      </c>
      <c r="O10383">
        <v>13</v>
      </c>
      <c r="P10383">
        <v>2031</v>
      </c>
      <c r="Q10383">
        <v>33430</v>
      </c>
    </row>
    <row r="10384" spans="1:17" x14ac:dyDescent="0.25">
      <c r="A10384" t="s">
        <v>88</v>
      </c>
      <c r="B10384" s="1" t="s">
        <v>972</v>
      </c>
      <c r="C10384">
        <v>2017</v>
      </c>
      <c r="D10384" s="15">
        <f>DATE(cars[[#This Row],[year_1]],1,1)</f>
        <v>42736</v>
      </c>
      <c r="E10384" t="s">
        <v>44</v>
      </c>
      <c r="F10384" s="4">
        <v>381</v>
      </c>
      <c r="G10384">
        <v>8</v>
      </c>
      <c r="H10384" t="s">
        <v>33</v>
      </c>
      <c r="I10384" t="s">
        <v>91</v>
      </c>
      <c r="J10384">
        <v>4</v>
      </c>
      <c r="K10384" t="s">
        <v>45</v>
      </c>
      <c r="L10384" t="s">
        <v>63</v>
      </c>
      <c r="M10384" t="s">
        <v>214</v>
      </c>
      <c r="N10384">
        <v>17</v>
      </c>
      <c r="O10384">
        <v>13</v>
      </c>
      <c r="P10384">
        <v>2031</v>
      </c>
      <c r="Q10384">
        <v>34340</v>
      </c>
    </row>
    <row r="10385" spans="1:17" x14ac:dyDescent="0.25">
      <c r="A10385" t="s">
        <v>88</v>
      </c>
      <c r="B10385" s="1" t="s">
        <v>972</v>
      </c>
      <c r="C10385">
        <v>2017</v>
      </c>
      <c r="D10385" s="15">
        <f>DATE(cars[[#This Row],[year_1]],1,1)</f>
        <v>42736</v>
      </c>
      <c r="E10385" t="s">
        <v>44</v>
      </c>
      <c r="F10385" s="4">
        <v>381</v>
      </c>
      <c r="G10385">
        <v>8</v>
      </c>
      <c r="H10385" t="s">
        <v>33</v>
      </c>
      <c r="I10385" t="s">
        <v>91</v>
      </c>
      <c r="J10385">
        <v>4</v>
      </c>
      <c r="K10385" t="s">
        <v>45</v>
      </c>
      <c r="L10385" t="s">
        <v>63</v>
      </c>
      <c r="M10385" t="s">
        <v>196</v>
      </c>
      <c r="N10385">
        <v>17</v>
      </c>
      <c r="O10385">
        <v>13</v>
      </c>
      <c r="P10385">
        <v>2031</v>
      </c>
      <c r="Q10385">
        <v>44195</v>
      </c>
    </row>
    <row r="10386" spans="1:17" x14ac:dyDescent="0.25">
      <c r="A10386" t="s">
        <v>88</v>
      </c>
      <c r="B10386" s="1" t="s">
        <v>972</v>
      </c>
      <c r="C10386">
        <v>2017</v>
      </c>
      <c r="D10386" s="15">
        <f>DATE(cars[[#This Row],[year_1]],1,1)</f>
        <v>42736</v>
      </c>
      <c r="E10386" t="s">
        <v>44</v>
      </c>
      <c r="F10386" s="4">
        <v>381</v>
      </c>
      <c r="G10386">
        <v>8</v>
      </c>
      <c r="H10386" t="s">
        <v>33</v>
      </c>
      <c r="I10386" t="s">
        <v>19</v>
      </c>
      <c r="J10386">
        <v>4</v>
      </c>
      <c r="K10386" t="s">
        <v>45</v>
      </c>
      <c r="L10386" t="s">
        <v>63</v>
      </c>
      <c r="M10386" t="s">
        <v>214</v>
      </c>
      <c r="N10386">
        <v>18</v>
      </c>
      <c r="O10386">
        <v>13</v>
      </c>
      <c r="P10386">
        <v>2031</v>
      </c>
      <c r="Q10386">
        <v>31290</v>
      </c>
    </row>
    <row r="10387" spans="1:17" x14ac:dyDescent="0.25">
      <c r="A10387" t="s">
        <v>88</v>
      </c>
      <c r="B10387" s="1" t="s">
        <v>972</v>
      </c>
      <c r="C10387">
        <v>2017</v>
      </c>
      <c r="D10387" s="15">
        <f>DATE(cars[[#This Row],[year_1]],1,1)</f>
        <v>42736</v>
      </c>
      <c r="E10387" t="s">
        <v>29</v>
      </c>
      <c r="F10387" s="4">
        <v>381</v>
      </c>
      <c r="G10387">
        <v>8</v>
      </c>
      <c r="H10387" t="s">
        <v>33</v>
      </c>
      <c r="I10387" t="s">
        <v>91</v>
      </c>
      <c r="J10387">
        <v>4</v>
      </c>
      <c r="K10387" t="s">
        <v>49</v>
      </c>
      <c r="L10387" t="s">
        <v>63</v>
      </c>
      <c r="M10387" t="s">
        <v>214</v>
      </c>
      <c r="N10387">
        <v>17</v>
      </c>
      <c r="O10387">
        <v>13</v>
      </c>
      <c r="P10387">
        <v>2031</v>
      </c>
      <c r="Q10387">
        <v>34340</v>
      </c>
    </row>
    <row r="10388" spans="1:17" x14ac:dyDescent="0.25">
      <c r="A10388" t="s">
        <v>88</v>
      </c>
      <c r="B10388" s="1" t="s">
        <v>972</v>
      </c>
      <c r="C10388">
        <v>2017</v>
      </c>
      <c r="D10388" s="15">
        <f>DATE(cars[[#This Row],[year_1]],1,1)</f>
        <v>42736</v>
      </c>
      <c r="E10388" t="s">
        <v>44</v>
      </c>
      <c r="F10388" s="4">
        <v>381</v>
      </c>
      <c r="G10388">
        <v>8</v>
      </c>
      <c r="H10388" t="s">
        <v>33</v>
      </c>
      <c r="I10388" t="s">
        <v>91</v>
      </c>
      <c r="J10388">
        <v>4</v>
      </c>
      <c r="K10388" t="s">
        <v>45</v>
      </c>
      <c r="L10388" t="s">
        <v>63</v>
      </c>
      <c r="M10388" t="s">
        <v>214</v>
      </c>
      <c r="N10388">
        <v>17</v>
      </c>
      <c r="O10388">
        <v>13</v>
      </c>
      <c r="P10388">
        <v>2031</v>
      </c>
      <c r="Q10388">
        <v>36150</v>
      </c>
    </row>
    <row r="10389" spans="1:17" x14ac:dyDescent="0.25">
      <c r="A10389" t="s">
        <v>88</v>
      </c>
      <c r="B10389" s="1" t="s">
        <v>972</v>
      </c>
      <c r="C10389">
        <v>2017</v>
      </c>
      <c r="D10389" s="15">
        <f>DATE(cars[[#This Row],[year_1]],1,1)</f>
        <v>42736</v>
      </c>
      <c r="E10389" t="s">
        <v>29</v>
      </c>
      <c r="F10389" s="4">
        <v>381</v>
      </c>
      <c r="G10389">
        <v>8</v>
      </c>
      <c r="H10389" t="s">
        <v>33</v>
      </c>
      <c r="I10389" t="s">
        <v>91</v>
      </c>
      <c r="J10389">
        <v>4</v>
      </c>
      <c r="K10389" t="s">
        <v>49</v>
      </c>
      <c r="L10389" t="s">
        <v>63</v>
      </c>
      <c r="M10389" t="s">
        <v>214</v>
      </c>
      <c r="N10389">
        <v>17</v>
      </c>
      <c r="O10389">
        <v>13</v>
      </c>
      <c r="P10389">
        <v>2031</v>
      </c>
      <c r="Q10389">
        <v>34670</v>
      </c>
    </row>
    <row r="10390" spans="1:17" x14ac:dyDescent="0.25">
      <c r="A10390" t="s">
        <v>88</v>
      </c>
      <c r="B10390" s="1" t="s">
        <v>972</v>
      </c>
      <c r="C10390">
        <v>2017</v>
      </c>
      <c r="D10390" s="15">
        <f>DATE(cars[[#This Row],[year_1]],1,1)</f>
        <v>42736</v>
      </c>
      <c r="E10390" t="s">
        <v>44</v>
      </c>
      <c r="F10390" s="4">
        <v>381</v>
      </c>
      <c r="G10390">
        <v>8</v>
      </c>
      <c r="H10390" t="s">
        <v>33</v>
      </c>
      <c r="I10390" t="s">
        <v>19</v>
      </c>
      <c r="J10390">
        <v>4</v>
      </c>
      <c r="K10390" t="s">
        <v>45</v>
      </c>
      <c r="L10390" t="s">
        <v>63</v>
      </c>
      <c r="M10390" t="s">
        <v>214</v>
      </c>
      <c r="N10390">
        <v>18</v>
      </c>
      <c r="O10390">
        <v>13</v>
      </c>
      <c r="P10390">
        <v>2031</v>
      </c>
      <c r="Q10390">
        <v>33100</v>
      </c>
    </row>
    <row r="10391" spans="1:17" x14ac:dyDescent="0.25">
      <c r="A10391" t="s">
        <v>88</v>
      </c>
      <c r="B10391" s="1" t="s">
        <v>972</v>
      </c>
      <c r="C10391">
        <v>2017</v>
      </c>
      <c r="D10391" s="15">
        <f>DATE(cars[[#This Row],[year_1]],1,1)</f>
        <v>42736</v>
      </c>
      <c r="E10391" t="s">
        <v>29</v>
      </c>
      <c r="F10391" s="4">
        <v>381</v>
      </c>
      <c r="G10391">
        <v>8</v>
      </c>
      <c r="H10391" t="s">
        <v>33</v>
      </c>
      <c r="I10391" t="s">
        <v>19</v>
      </c>
      <c r="J10391">
        <v>4</v>
      </c>
      <c r="K10391" t="s">
        <v>49</v>
      </c>
      <c r="L10391" t="s">
        <v>63</v>
      </c>
      <c r="M10391" t="s">
        <v>196</v>
      </c>
      <c r="N10391">
        <v>18</v>
      </c>
      <c r="O10391">
        <v>13</v>
      </c>
      <c r="P10391">
        <v>2031</v>
      </c>
      <c r="Q10391">
        <v>35420</v>
      </c>
    </row>
    <row r="10392" spans="1:17" x14ac:dyDescent="0.25">
      <c r="A10392" t="s">
        <v>88</v>
      </c>
      <c r="B10392" s="1" t="s">
        <v>972</v>
      </c>
      <c r="C10392">
        <v>2017</v>
      </c>
      <c r="D10392" s="15">
        <f>DATE(cars[[#This Row],[year_1]],1,1)</f>
        <v>42736</v>
      </c>
      <c r="E10392" t="s">
        <v>29</v>
      </c>
      <c r="F10392" s="4">
        <v>381</v>
      </c>
      <c r="G10392">
        <v>8</v>
      </c>
      <c r="H10392" t="s">
        <v>33</v>
      </c>
      <c r="I10392" t="s">
        <v>91</v>
      </c>
      <c r="J10392">
        <v>4</v>
      </c>
      <c r="K10392" t="s">
        <v>49</v>
      </c>
      <c r="L10392" t="s">
        <v>63</v>
      </c>
      <c r="M10392" t="s">
        <v>214</v>
      </c>
      <c r="N10392">
        <v>17</v>
      </c>
      <c r="O10392">
        <v>13</v>
      </c>
      <c r="P10392">
        <v>2031</v>
      </c>
      <c r="Q10392">
        <v>36480</v>
      </c>
    </row>
    <row r="10393" spans="1:17" x14ac:dyDescent="0.25">
      <c r="A10393" t="s">
        <v>88</v>
      </c>
      <c r="B10393" s="1" t="s">
        <v>972</v>
      </c>
      <c r="C10393">
        <v>2017</v>
      </c>
      <c r="D10393" s="15">
        <f>DATE(cars[[#This Row],[year_1]],1,1)</f>
        <v>42736</v>
      </c>
      <c r="E10393" t="s">
        <v>29</v>
      </c>
      <c r="F10393" s="4">
        <v>381</v>
      </c>
      <c r="G10393">
        <v>8</v>
      </c>
      <c r="H10393" t="s">
        <v>33</v>
      </c>
      <c r="I10393" t="s">
        <v>19</v>
      </c>
      <c r="J10393">
        <v>4</v>
      </c>
      <c r="K10393" t="s">
        <v>49</v>
      </c>
      <c r="L10393" t="s">
        <v>63</v>
      </c>
      <c r="M10393" t="s">
        <v>214</v>
      </c>
      <c r="N10393">
        <v>18</v>
      </c>
      <c r="O10393">
        <v>13</v>
      </c>
      <c r="P10393">
        <v>2031</v>
      </c>
      <c r="Q10393">
        <v>39280</v>
      </c>
    </row>
    <row r="10394" spans="1:17" x14ac:dyDescent="0.25">
      <c r="A10394" t="s">
        <v>88</v>
      </c>
      <c r="B10394" s="1" t="s">
        <v>972</v>
      </c>
      <c r="C10394">
        <v>2017</v>
      </c>
      <c r="D10394" s="15">
        <f>DATE(cars[[#This Row],[year_1]],1,1)</f>
        <v>42736</v>
      </c>
      <c r="E10394" t="s">
        <v>29</v>
      </c>
      <c r="F10394" s="4">
        <v>381</v>
      </c>
      <c r="G10394">
        <v>8</v>
      </c>
      <c r="H10394" t="s">
        <v>33</v>
      </c>
      <c r="I10394" t="s">
        <v>91</v>
      </c>
      <c r="J10394">
        <v>4</v>
      </c>
      <c r="K10394" t="s">
        <v>49</v>
      </c>
      <c r="L10394" t="s">
        <v>63</v>
      </c>
      <c r="M10394" t="s">
        <v>214</v>
      </c>
      <c r="N10394">
        <v>17</v>
      </c>
      <c r="O10394">
        <v>13</v>
      </c>
      <c r="P10394">
        <v>2031</v>
      </c>
      <c r="Q10394">
        <v>36150</v>
      </c>
    </row>
    <row r="10395" spans="1:17" x14ac:dyDescent="0.25">
      <c r="A10395" t="s">
        <v>88</v>
      </c>
      <c r="B10395" s="1" t="s">
        <v>972</v>
      </c>
      <c r="C10395">
        <v>2017</v>
      </c>
      <c r="D10395" s="15">
        <f>DATE(cars[[#This Row],[year_1]],1,1)</f>
        <v>42736</v>
      </c>
      <c r="E10395" t="s">
        <v>29</v>
      </c>
      <c r="F10395" s="4">
        <v>381</v>
      </c>
      <c r="G10395">
        <v>8</v>
      </c>
      <c r="H10395" t="s">
        <v>33</v>
      </c>
      <c r="I10395" t="s">
        <v>91</v>
      </c>
      <c r="J10395">
        <v>4</v>
      </c>
      <c r="K10395" t="s">
        <v>49</v>
      </c>
      <c r="L10395" t="s">
        <v>63</v>
      </c>
      <c r="M10395" t="s">
        <v>196</v>
      </c>
      <c r="N10395">
        <v>17</v>
      </c>
      <c r="O10395">
        <v>13</v>
      </c>
      <c r="P10395">
        <v>2031</v>
      </c>
      <c r="Q10395">
        <v>46010</v>
      </c>
    </row>
    <row r="10396" spans="1:17" x14ac:dyDescent="0.25">
      <c r="A10396" t="s">
        <v>88</v>
      </c>
      <c r="B10396" s="1" t="s">
        <v>972</v>
      </c>
      <c r="C10396">
        <v>2017</v>
      </c>
      <c r="D10396" s="15">
        <f>DATE(cars[[#This Row],[year_1]],1,1)</f>
        <v>42736</v>
      </c>
      <c r="E10396" t="s">
        <v>29</v>
      </c>
      <c r="F10396" s="4">
        <v>381</v>
      </c>
      <c r="G10396">
        <v>8</v>
      </c>
      <c r="H10396" t="s">
        <v>33</v>
      </c>
      <c r="I10396" t="s">
        <v>19</v>
      </c>
      <c r="J10396">
        <v>4</v>
      </c>
      <c r="K10396" t="s">
        <v>49</v>
      </c>
      <c r="L10396" t="s">
        <v>63</v>
      </c>
      <c r="M10396" t="s">
        <v>196</v>
      </c>
      <c r="N10396">
        <v>18</v>
      </c>
      <c r="O10396">
        <v>13</v>
      </c>
      <c r="P10396">
        <v>2031</v>
      </c>
      <c r="Q10396">
        <v>41145</v>
      </c>
    </row>
    <row r="10397" spans="1:17" x14ac:dyDescent="0.25">
      <c r="A10397" t="s">
        <v>88</v>
      </c>
      <c r="B10397" s="1" t="s">
        <v>972</v>
      </c>
      <c r="C10397">
        <v>2017</v>
      </c>
      <c r="D10397" s="15">
        <f>DATE(cars[[#This Row],[year_1]],1,1)</f>
        <v>42736</v>
      </c>
      <c r="E10397" t="s">
        <v>29</v>
      </c>
      <c r="F10397" s="4">
        <v>381</v>
      </c>
      <c r="G10397">
        <v>8</v>
      </c>
      <c r="H10397" t="s">
        <v>33</v>
      </c>
      <c r="I10397" t="s">
        <v>91</v>
      </c>
      <c r="J10397">
        <v>4</v>
      </c>
      <c r="K10397" t="s">
        <v>49</v>
      </c>
      <c r="L10397" t="s">
        <v>63</v>
      </c>
      <c r="M10397" t="s">
        <v>196</v>
      </c>
      <c r="N10397">
        <v>17</v>
      </c>
      <c r="O10397">
        <v>13</v>
      </c>
      <c r="P10397">
        <v>2031</v>
      </c>
      <c r="Q10397">
        <v>38470</v>
      </c>
    </row>
    <row r="10398" spans="1:17" x14ac:dyDescent="0.25">
      <c r="A10398" t="s">
        <v>88</v>
      </c>
      <c r="B10398" s="1" t="s">
        <v>972</v>
      </c>
      <c r="C10398">
        <v>2017</v>
      </c>
      <c r="D10398" s="15">
        <f>DATE(cars[[#This Row],[year_1]],1,1)</f>
        <v>42736</v>
      </c>
      <c r="E10398" t="s">
        <v>44</v>
      </c>
      <c r="F10398" s="4">
        <v>381</v>
      </c>
      <c r="G10398">
        <v>8</v>
      </c>
      <c r="H10398" t="s">
        <v>33</v>
      </c>
      <c r="I10398" t="s">
        <v>91</v>
      </c>
      <c r="J10398">
        <v>4</v>
      </c>
      <c r="K10398" t="s">
        <v>45</v>
      </c>
      <c r="L10398" t="s">
        <v>63</v>
      </c>
      <c r="M10398" t="s">
        <v>214</v>
      </c>
      <c r="N10398">
        <v>17</v>
      </c>
      <c r="O10398">
        <v>13</v>
      </c>
      <c r="P10398">
        <v>2031</v>
      </c>
      <c r="Q10398">
        <v>34670</v>
      </c>
    </row>
    <row r="10399" spans="1:17" x14ac:dyDescent="0.25">
      <c r="A10399" t="s">
        <v>88</v>
      </c>
      <c r="B10399" s="1" t="s">
        <v>972</v>
      </c>
      <c r="C10399">
        <v>2015</v>
      </c>
      <c r="D10399" s="15">
        <f>DATE(cars[[#This Row],[year_1]],1,1)</f>
        <v>42005</v>
      </c>
      <c r="E10399" t="s">
        <v>29</v>
      </c>
      <c r="F10399" s="4">
        <v>381</v>
      </c>
      <c r="G10399">
        <v>8</v>
      </c>
      <c r="H10399" t="s">
        <v>33</v>
      </c>
      <c r="I10399" t="s">
        <v>19</v>
      </c>
      <c r="J10399">
        <v>2</v>
      </c>
      <c r="K10399" t="s">
        <v>49</v>
      </c>
      <c r="L10399" t="s">
        <v>63</v>
      </c>
      <c r="M10399" t="s">
        <v>213</v>
      </c>
      <c r="N10399">
        <v>18</v>
      </c>
      <c r="O10399">
        <v>13</v>
      </c>
      <c r="P10399">
        <v>2031</v>
      </c>
      <c r="Q10399">
        <v>29120</v>
      </c>
    </row>
    <row r="10400" spans="1:17" x14ac:dyDescent="0.25">
      <c r="A10400" t="s">
        <v>88</v>
      </c>
      <c r="B10400" s="1" t="s">
        <v>972</v>
      </c>
      <c r="C10400">
        <v>2015</v>
      </c>
      <c r="D10400" s="15">
        <f>DATE(cars[[#This Row],[year_1]],1,1)</f>
        <v>42005</v>
      </c>
      <c r="E10400" t="s">
        <v>44</v>
      </c>
      <c r="F10400" s="4">
        <v>381</v>
      </c>
      <c r="G10400">
        <v>8</v>
      </c>
      <c r="H10400" t="s">
        <v>33</v>
      </c>
      <c r="I10400" t="s">
        <v>91</v>
      </c>
      <c r="J10400">
        <v>2</v>
      </c>
      <c r="K10400" t="s">
        <v>45</v>
      </c>
      <c r="L10400" t="s">
        <v>63</v>
      </c>
      <c r="M10400" t="s">
        <v>213</v>
      </c>
      <c r="N10400">
        <v>17</v>
      </c>
      <c r="O10400">
        <v>13</v>
      </c>
      <c r="P10400">
        <v>2031</v>
      </c>
      <c r="Q10400">
        <v>32170</v>
      </c>
    </row>
    <row r="10401" spans="1:17" x14ac:dyDescent="0.25">
      <c r="A10401" t="s">
        <v>88</v>
      </c>
      <c r="B10401" s="1" t="s">
        <v>972</v>
      </c>
      <c r="C10401">
        <v>2015</v>
      </c>
      <c r="D10401" s="15">
        <f>DATE(cars[[#This Row],[year_1]],1,1)</f>
        <v>42005</v>
      </c>
      <c r="E10401" t="s">
        <v>29</v>
      </c>
      <c r="F10401" s="4">
        <v>381</v>
      </c>
      <c r="G10401">
        <v>8</v>
      </c>
      <c r="H10401" t="s">
        <v>33</v>
      </c>
      <c r="I10401" t="s">
        <v>91</v>
      </c>
      <c r="J10401">
        <v>2</v>
      </c>
      <c r="K10401" t="s">
        <v>49</v>
      </c>
      <c r="L10401" t="s">
        <v>63</v>
      </c>
      <c r="M10401" t="s">
        <v>213</v>
      </c>
      <c r="N10401">
        <v>17</v>
      </c>
      <c r="O10401">
        <v>13</v>
      </c>
      <c r="P10401">
        <v>2031</v>
      </c>
      <c r="Q10401">
        <v>32170</v>
      </c>
    </row>
    <row r="10402" spans="1:17" x14ac:dyDescent="0.25">
      <c r="A10402" t="s">
        <v>88</v>
      </c>
      <c r="B10402" s="1" t="s">
        <v>972</v>
      </c>
      <c r="C10402">
        <v>2016</v>
      </c>
      <c r="D10402" s="15">
        <f>DATE(cars[[#This Row],[year_1]],1,1)</f>
        <v>42370</v>
      </c>
      <c r="E10402" t="s">
        <v>44</v>
      </c>
      <c r="F10402" s="4">
        <v>381</v>
      </c>
      <c r="G10402">
        <v>8</v>
      </c>
      <c r="H10402" t="s">
        <v>33</v>
      </c>
      <c r="I10402" t="s">
        <v>19</v>
      </c>
      <c r="J10402">
        <v>2</v>
      </c>
      <c r="K10402" t="s">
        <v>45</v>
      </c>
      <c r="L10402" t="s">
        <v>63</v>
      </c>
      <c r="M10402" t="s">
        <v>213</v>
      </c>
      <c r="N10402">
        <v>18</v>
      </c>
      <c r="O10402">
        <v>13</v>
      </c>
      <c r="P10402">
        <v>2031</v>
      </c>
      <c r="Q10402">
        <v>29950</v>
      </c>
    </row>
    <row r="10403" spans="1:17" x14ac:dyDescent="0.25">
      <c r="A10403" t="s">
        <v>88</v>
      </c>
      <c r="B10403" s="1" t="s">
        <v>972</v>
      </c>
      <c r="C10403">
        <v>2016</v>
      </c>
      <c r="D10403" s="15">
        <f>DATE(cars[[#This Row],[year_1]],1,1)</f>
        <v>42370</v>
      </c>
      <c r="E10403" t="s">
        <v>44</v>
      </c>
      <c r="F10403" s="4">
        <v>381</v>
      </c>
      <c r="G10403">
        <v>8</v>
      </c>
      <c r="H10403" t="s">
        <v>33</v>
      </c>
      <c r="I10403" t="s">
        <v>91</v>
      </c>
      <c r="J10403">
        <v>2</v>
      </c>
      <c r="K10403" t="s">
        <v>45</v>
      </c>
      <c r="L10403" t="s">
        <v>63</v>
      </c>
      <c r="M10403" t="s">
        <v>213</v>
      </c>
      <c r="N10403">
        <v>17</v>
      </c>
      <c r="O10403">
        <v>13</v>
      </c>
      <c r="P10403">
        <v>2031</v>
      </c>
      <c r="Q10403">
        <v>33000</v>
      </c>
    </row>
    <row r="10404" spans="1:17" x14ac:dyDescent="0.25">
      <c r="A10404" t="s">
        <v>88</v>
      </c>
      <c r="B10404" s="1" t="s">
        <v>972</v>
      </c>
      <c r="C10404">
        <v>2016</v>
      </c>
      <c r="D10404" s="15">
        <f>DATE(cars[[#This Row],[year_1]],1,1)</f>
        <v>42370</v>
      </c>
      <c r="E10404" t="s">
        <v>29</v>
      </c>
      <c r="F10404" s="4">
        <v>381</v>
      </c>
      <c r="G10404">
        <v>8</v>
      </c>
      <c r="H10404" t="s">
        <v>33</v>
      </c>
      <c r="I10404" t="s">
        <v>19</v>
      </c>
      <c r="J10404">
        <v>2</v>
      </c>
      <c r="K10404" t="s">
        <v>49</v>
      </c>
      <c r="L10404" t="s">
        <v>63</v>
      </c>
      <c r="M10404" t="s">
        <v>213</v>
      </c>
      <c r="N10404">
        <v>18</v>
      </c>
      <c r="O10404">
        <v>13</v>
      </c>
      <c r="P10404">
        <v>2031</v>
      </c>
      <c r="Q10404">
        <v>29950</v>
      </c>
    </row>
    <row r="10405" spans="1:17" x14ac:dyDescent="0.25">
      <c r="A10405" t="s">
        <v>88</v>
      </c>
      <c r="B10405" s="1" t="s">
        <v>972</v>
      </c>
      <c r="C10405">
        <v>2016</v>
      </c>
      <c r="D10405" s="15">
        <f>DATE(cars[[#This Row],[year_1]],1,1)</f>
        <v>42370</v>
      </c>
      <c r="E10405" t="s">
        <v>29</v>
      </c>
      <c r="F10405" s="4">
        <v>381</v>
      </c>
      <c r="G10405">
        <v>8</v>
      </c>
      <c r="H10405" t="s">
        <v>33</v>
      </c>
      <c r="I10405" t="s">
        <v>91</v>
      </c>
      <c r="J10405">
        <v>2</v>
      </c>
      <c r="K10405" t="s">
        <v>49</v>
      </c>
      <c r="L10405" t="s">
        <v>63</v>
      </c>
      <c r="M10405" t="s">
        <v>213</v>
      </c>
      <c r="N10405">
        <v>17</v>
      </c>
      <c r="O10405">
        <v>13</v>
      </c>
      <c r="P10405">
        <v>2031</v>
      </c>
      <c r="Q10405">
        <v>33000</v>
      </c>
    </row>
    <row r="10406" spans="1:17" x14ac:dyDescent="0.25">
      <c r="A10406" t="s">
        <v>88</v>
      </c>
      <c r="B10406" s="1" t="s">
        <v>972</v>
      </c>
      <c r="C10406">
        <v>2017</v>
      </c>
      <c r="D10406" s="15">
        <f>DATE(cars[[#This Row],[year_1]],1,1)</f>
        <v>42736</v>
      </c>
      <c r="E10406" t="s">
        <v>29</v>
      </c>
      <c r="F10406" s="4">
        <v>381</v>
      </c>
      <c r="G10406">
        <v>8</v>
      </c>
      <c r="H10406" t="s">
        <v>33</v>
      </c>
      <c r="I10406" t="s">
        <v>91</v>
      </c>
      <c r="J10406">
        <v>2</v>
      </c>
      <c r="K10406" t="s">
        <v>49</v>
      </c>
      <c r="L10406" t="s">
        <v>63</v>
      </c>
      <c r="M10406" t="s">
        <v>213</v>
      </c>
      <c r="N10406">
        <v>17</v>
      </c>
      <c r="O10406">
        <v>13</v>
      </c>
      <c r="P10406">
        <v>2031</v>
      </c>
      <c r="Q10406">
        <v>33450</v>
      </c>
    </row>
    <row r="10407" spans="1:17" x14ac:dyDescent="0.25">
      <c r="A10407" t="s">
        <v>88</v>
      </c>
      <c r="B10407" s="1" t="s">
        <v>972</v>
      </c>
      <c r="C10407">
        <v>2017</v>
      </c>
      <c r="D10407" s="15">
        <f>DATE(cars[[#This Row],[year_1]],1,1)</f>
        <v>42736</v>
      </c>
      <c r="E10407" t="s">
        <v>29</v>
      </c>
      <c r="F10407" s="4">
        <v>381</v>
      </c>
      <c r="G10407">
        <v>8</v>
      </c>
      <c r="H10407" t="s">
        <v>33</v>
      </c>
      <c r="I10407" t="s">
        <v>19</v>
      </c>
      <c r="J10407">
        <v>2</v>
      </c>
      <c r="K10407" t="s">
        <v>49</v>
      </c>
      <c r="L10407" t="s">
        <v>63</v>
      </c>
      <c r="M10407" t="s">
        <v>213</v>
      </c>
      <c r="N10407">
        <v>18</v>
      </c>
      <c r="O10407">
        <v>13</v>
      </c>
      <c r="P10407">
        <v>2031</v>
      </c>
      <c r="Q10407">
        <v>30400</v>
      </c>
    </row>
    <row r="10408" spans="1:17" x14ac:dyDescent="0.25">
      <c r="A10408" t="s">
        <v>88</v>
      </c>
      <c r="B10408" s="1" t="s">
        <v>972</v>
      </c>
      <c r="C10408">
        <v>2017</v>
      </c>
      <c r="D10408" s="15">
        <f>DATE(cars[[#This Row],[year_1]],1,1)</f>
        <v>42736</v>
      </c>
      <c r="E10408" t="s">
        <v>44</v>
      </c>
      <c r="F10408" s="4">
        <v>381</v>
      </c>
      <c r="G10408">
        <v>8</v>
      </c>
      <c r="H10408" t="s">
        <v>33</v>
      </c>
      <c r="I10408" t="s">
        <v>19</v>
      </c>
      <c r="J10408">
        <v>2</v>
      </c>
      <c r="K10408" t="s">
        <v>45</v>
      </c>
      <c r="L10408" t="s">
        <v>63</v>
      </c>
      <c r="M10408" t="s">
        <v>213</v>
      </c>
      <c r="N10408">
        <v>18</v>
      </c>
      <c r="O10408">
        <v>13</v>
      </c>
      <c r="P10408">
        <v>2031</v>
      </c>
      <c r="Q10408">
        <v>30400</v>
      </c>
    </row>
    <row r="10409" spans="1:17" x14ac:dyDescent="0.25">
      <c r="A10409" t="s">
        <v>88</v>
      </c>
      <c r="B10409" s="1" t="s">
        <v>972</v>
      </c>
      <c r="C10409">
        <v>2017</v>
      </c>
      <c r="D10409" s="15">
        <f>DATE(cars[[#This Row],[year_1]],1,1)</f>
        <v>42736</v>
      </c>
      <c r="E10409" t="s">
        <v>44</v>
      </c>
      <c r="F10409" s="4">
        <v>381</v>
      </c>
      <c r="G10409">
        <v>8</v>
      </c>
      <c r="H10409" t="s">
        <v>33</v>
      </c>
      <c r="I10409" t="s">
        <v>91</v>
      </c>
      <c r="J10409">
        <v>2</v>
      </c>
      <c r="K10409" t="s">
        <v>45</v>
      </c>
      <c r="L10409" t="s">
        <v>63</v>
      </c>
      <c r="M10409" t="s">
        <v>213</v>
      </c>
      <c r="N10409">
        <v>17</v>
      </c>
      <c r="O10409">
        <v>13</v>
      </c>
      <c r="P10409">
        <v>2031</v>
      </c>
      <c r="Q10409">
        <v>33450</v>
      </c>
    </row>
    <row r="10410" spans="1:17" x14ac:dyDescent="0.25">
      <c r="A10410" t="s">
        <v>338</v>
      </c>
      <c r="B10410" s="1" t="s">
        <v>635</v>
      </c>
      <c r="C10410">
        <v>2016</v>
      </c>
      <c r="D10410" s="15">
        <f>DATE(cars[[#This Row],[year_1]],1,1)</f>
        <v>42370</v>
      </c>
      <c r="E10410" t="s">
        <v>38</v>
      </c>
      <c r="F10410" s="4">
        <v>383</v>
      </c>
      <c r="G10410">
        <v>8</v>
      </c>
      <c r="H10410" t="s">
        <v>33</v>
      </c>
      <c r="I10410" t="s">
        <v>91</v>
      </c>
      <c r="J10410">
        <v>4</v>
      </c>
      <c r="K10410" t="s">
        <v>27</v>
      </c>
      <c r="L10410" t="s">
        <v>63</v>
      </c>
      <c r="M10410" t="s">
        <v>90</v>
      </c>
      <c r="N10410">
        <v>18</v>
      </c>
      <c r="O10410">
        <v>13</v>
      </c>
      <c r="P10410">
        <v>454</v>
      </c>
      <c r="Q10410">
        <v>88880</v>
      </c>
    </row>
    <row r="10411" spans="1:17" x14ac:dyDescent="0.25">
      <c r="A10411" t="s">
        <v>338</v>
      </c>
      <c r="B10411" s="1" t="s">
        <v>635</v>
      </c>
      <c r="C10411">
        <v>2017</v>
      </c>
      <c r="D10411" s="15">
        <f>DATE(cars[[#This Row],[year_1]],1,1)</f>
        <v>42736</v>
      </c>
      <c r="E10411" t="s">
        <v>38</v>
      </c>
      <c r="F10411" s="4">
        <v>383</v>
      </c>
      <c r="G10411">
        <v>8</v>
      </c>
      <c r="H10411" t="s">
        <v>33</v>
      </c>
      <c r="I10411" t="s">
        <v>91</v>
      </c>
      <c r="J10411">
        <v>4</v>
      </c>
      <c r="K10411" t="s">
        <v>27</v>
      </c>
      <c r="L10411" t="s">
        <v>63</v>
      </c>
      <c r="M10411" t="s">
        <v>90</v>
      </c>
      <c r="N10411">
        <v>18</v>
      </c>
      <c r="O10411">
        <v>13</v>
      </c>
      <c r="P10411">
        <v>454</v>
      </c>
      <c r="Q10411">
        <v>89380</v>
      </c>
    </row>
    <row r="10412" spans="1:17" x14ac:dyDescent="0.25">
      <c r="A10412" t="s">
        <v>199</v>
      </c>
      <c r="B10412" s="1" t="s">
        <v>780</v>
      </c>
      <c r="C10412">
        <v>2009</v>
      </c>
      <c r="D10412" s="15">
        <f>DATE(cars[[#This Row],[year_1]],1,1)</f>
        <v>39814</v>
      </c>
      <c r="E10412" t="s">
        <v>29</v>
      </c>
      <c r="F10412" s="4">
        <v>390</v>
      </c>
      <c r="G10412">
        <v>8</v>
      </c>
      <c r="H10412" t="s">
        <v>33</v>
      </c>
      <c r="I10412" t="s">
        <v>91</v>
      </c>
      <c r="J10412">
        <v>4</v>
      </c>
      <c r="K10412" t="s">
        <v>49</v>
      </c>
      <c r="L10412" t="s">
        <v>63</v>
      </c>
      <c r="M10412" t="s">
        <v>196</v>
      </c>
      <c r="N10412">
        <v>18</v>
      </c>
      <c r="O10412">
        <v>13</v>
      </c>
      <c r="P10412">
        <v>1851</v>
      </c>
      <c r="Q10412">
        <v>43490</v>
      </c>
    </row>
    <row r="10413" spans="1:17" x14ac:dyDescent="0.25">
      <c r="A10413" t="s">
        <v>199</v>
      </c>
      <c r="B10413" s="1" t="s">
        <v>780</v>
      </c>
      <c r="C10413">
        <v>2009</v>
      </c>
      <c r="D10413" s="15">
        <f>DATE(cars[[#This Row],[year_1]],1,1)</f>
        <v>39814</v>
      </c>
      <c r="E10413" t="s">
        <v>29</v>
      </c>
      <c r="F10413" s="4">
        <v>390</v>
      </c>
      <c r="G10413">
        <v>8</v>
      </c>
      <c r="H10413" t="s">
        <v>33</v>
      </c>
      <c r="I10413" t="s">
        <v>91</v>
      </c>
      <c r="J10413">
        <v>4</v>
      </c>
      <c r="K10413" t="s">
        <v>49</v>
      </c>
      <c r="L10413" t="s">
        <v>63</v>
      </c>
      <c r="M10413" t="s">
        <v>196</v>
      </c>
      <c r="N10413">
        <v>18</v>
      </c>
      <c r="O10413">
        <v>13</v>
      </c>
      <c r="P10413">
        <v>1851</v>
      </c>
      <c r="Q10413">
        <v>41340</v>
      </c>
    </row>
    <row r="10414" spans="1:17" x14ac:dyDescent="0.25">
      <c r="A10414" t="s">
        <v>199</v>
      </c>
      <c r="B10414" s="1" t="s">
        <v>780</v>
      </c>
      <c r="C10414">
        <v>2010</v>
      </c>
      <c r="D10414" s="15">
        <f>DATE(cars[[#This Row],[year_1]],1,1)</f>
        <v>40179</v>
      </c>
      <c r="E10414" t="s">
        <v>29</v>
      </c>
      <c r="F10414" s="4">
        <v>390</v>
      </c>
      <c r="G10414">
        <v>8</v>
      </c>
      <c r="H10414" t="s">
        <v>33</v>
      </c>
      <c r="I10414" t="s">
        <v>91</v>
      </c>
      <c r="J10414">
        <v>4</v>
      </c>
      <c r="K10414" t="s">
        <v>49</v>
      </c>
      <c r="L10414" t="s">
        <v>63</v>
      </c>
      <c r="M10414" t="s">
        <v>196</v>
      </c>
      <c r="N10414">
        <v>18</v>
      </c>
      <c r="O10414">
        <v>13</v>
      </c>
      <c r="P10414">
        <v>1851</v>
      </c>
      <c r="Q10414">
        <v>40495</v>
      </c>
    </row>
    <row r="10415" spans="1:17" x14ac:dyDescent="0.25">
      <c r="A10415" t="s">
        <v>199</v>
      </c>
      <c r="B10415" s="1" t="s">
        <v>780</v>
      </c>
      <c r="C10415">
        <v>2010</v>
      </c>
      <c r="D10415" s="15">
        <f>DATE(cars[[#This Row],[year_1]],1,1)</f>
        <v>40179</v>
      </c>
      <c r="E10415" t="s">
        <v>29</v>
      </c>
      <c r="F10415" s="4">
        <v>390</v>
      </c>
      <c r="G10415">
        <v>8</v>
      </c>
      <c r="H10415" t="s">
        <v>33</v>
      </c>
      <c r="I10415" t="s">
        <v>91</v>
      </c>
      <c r="J10415">
        <v>4</v>
      </c>
      <c r="K10415" t="s">
        <v>49</v>
      </c>
      <c r="L10415" t="s">
        <v>63</v>
      </c>
      <c r="M10415" t="s">
        <v>196</v>
      </c>
      <c r="N10415">
        <v>18</v>
      </c>
      <c r="O10415">
        <v>13</v>
      </c>
      <c r="P10415">
        <v>1851</v>
      </c>
      <c r="Q10415">
        <v>42650</v>
      </c>
    </row>
    <row r="10416" spans="1:17" x14ac:dyDescent="0.25">
      <c r="A10416" t="s">
        <v>47</v>
      </c>
      <c r="B10416" s="1" t="s">
        <v>181</v>
      </c>
      <c r="C10416">
        <v>2017</v>
      </c>
      <c r="D10416" s="15">
        <f>DATE(cars[[#This Row],[year_1]],1,1)</f>
        <v>42736</v>
      </c>
      <c r="E10416" t="s">
        <v>29</v>
      </c>
      <c r="F10416" s="4">
        <v>390</v>
      </c>
      <c r="G10416">
        <v>8</v>
      </c>
      <c r="H10416" t="s">
        <v>33</v>
      </c>
      <c r="I10416" t="s">
        <v>91</v>
      </c>
      <c r="J10416">
        <v>4</v>
      </c>
      <c r="K10416" t="s">
        <v>49</v>
      </c>
      <c r="L10416" t="s">
        <v>63</v>
      </c>
      <c r="M10416" t="s">
        <v>90</v>
      </c>
      <c r="N10416">
        <v>18</v>
      </c>
      <c r="O10416">
        <v>13</v>
      </c>
      <c r="P10416">
        <v>2009</v>
      </c>
      <c r="Q10416">
        <v>60490</v>
      </c>
    </row>
    <row r="10417" spans="1:17" x14ac:dyDescent="0.25">
      <c r="A10417" t="s">
        <v>47</v>
      </c>
      <c r="B10417" s="1" t="s">
        <v>181</v>
      </c>
      <c r="C10417">
        <v>2017</v>
      </c>
      <c r="D10417" s="15">
        <f>DATE(cars[[#This Row],[year_1]],1,1)</f>
        <v>42736</v>
      </c>
      <c r="E10417" t="s">
        <v>29</v>
      </c>
      <c r="F10417" s="4">
        <v>390</v>
      </c>
      <c r="G10417">
        <v>8</v>
      </c>
      <c r="H10417" t="s">
        <v>33</v>
      </c>
      <c r="I10417" t="s">
        <v>91</v>
      </c>
      <c r="J10417">
        <v>4</v>
      </c>
      <c r="K10417" t="s">
        <v>49</v>
      </c>
      <c r="L10417" t="s">
        <v>63</v>
      </c>
      <c r="M10417" t="s">
        <v>90</v>
      </c>
      <c r="N10417">
        <v>18</v>
      </c>
      <c r="O10417">
        <v>13</v>
      </c>
      <c r="P10417">
        <v>2009</v>
      </c>
      <c r="Q10417">
        <v>52550</v>
      </c>
    </row>
    <row r="10418" spans="1:17" x14ac:dyDescent="0.25">
      <c r="A10418" t="s">
        <v>47</v>
      </c>
      <c r="B10418" s="1" t="s">
        <v>181</v>
      </c>
      <c r="C10418">
        <v>2017</v>
      </c>
      <c r="D10418" s="15">
        <f>DATE(cars[[#This Row],[year_1]],1,1)</f>
        <v>42736</v>
      </c>
      <c r="E10418" t="s">
        <v>29</v>
      </c>
      <c r="F10418" s="4">
        <v>390</v>
      </c>
      <c r="G10418">
        <v>8</v>
      </c>
      <c r="H10418" t="s">
        <v>33</v>
      </c>
      <c r="I10418" t="s">
        <v>91</v>
      </c>
      <c r="J10418">
        <v>4</v>
      </c>
      <c r="K10418" t="s">
        <v>49</v>
      </c>
      <c r="L10418" t="s">
        <v>63</v>
      </c>
      <c r="M10418" t="s">
        <v>90</v>
      </c>
      <c r="N10418">
        <v>18</v>
      </c>
      <c r="O10418">
        <v>13</v>
      </c>
      <c r="P10418">
        <v>2009</v>
      </c>
      <c r="Q10418">
        <v>47800</v>
      </c>
    </row>
    <row r="10419" spans="1:17" x14ac:dyDescent="0.25">
      <c r="A10419" t="s">
        <v>186</v>
      </c>
      <c r="B10419" s="1" t="s">
        <v>955</v>
      </c>
      <c r="C10419">
        <v>2007</v>
      </c>
      <c r="D10419" s="15">
        <f>DATE(cars[[#This Row],[year_1]],1,1)</f>
        <v>39083</v>
      </c>
      <c r="E10419" t="s">
        <v>17</v>
      </c>
      <c r="F10419" s="4">
        <v>395</v>
      </c>
      <c r="G10419">
        <v>8</v>
      </c>
      <c r="H10419" t="s">
        <v>33</v>
      </c>
      <c r="I10419" t="s">
        <v>19</v>
      </c>
      <c r="J10419">
        <v>4</v>
      </c>
      <c r="K10419" t="s">
        <v>98</v>
      </c>
      <c r="L10419" t="s">
        <v>31</v>
      </c>
      <c r="M10419" t="s">
        <v>90</v>
      </c>
      <c r="N10419">
        <v>17</v>
      </c>
      <c r="O10419">
        <v>13</v>
      </c>
      <c r="P10419">
        <v>1385</v>
      </c>
      <c r="Q10419">
        <v>34885</v>
      </c>
    </row>
    <row r="10420" spans="1:17" x14ac:dyDescent="0.25">
      <c r="A10420" t="s">
        <v>186</v>
      </c>
      <c r="B10420" s="1" t="s">
        <v>955</v>
      </c>
      <c r="C10420">
        <v>2007</v>
      </c>
      <c r="D10420" s="15">
        <f>DATE(cars[[#This Row],[year_1]],1,1)</f>
        <v>39083</v>
      </c>
      <c r="E10420" t="s">
        <v>17</v>
      </c>
      <c r="F10420" s="4">
        <v>395</v>
      </c>
      <c r="G10420">
        <v>8</v>
      </c>
      <c r="H10420" t="s">
        <v>33</v>
      </c>
      <c r="I10420" t="s">
        <v>19</v>
      </c>
      <c r="J10420">
        <v>4</v>
      </c>
      <c r="K10420" t="s">
        <v>98</v>
      </c>
      <c r="L10420" t="s">
        <v>31</v>
      </c>
      <c r="M10420" t="s">
        <v>90</v>
      </c>
      <c r="N10420">
        <v>17</v>
      </c>
      <c r="O10420">
        <v>13</v>
      </c>
      <c r="P10420">
        <v>1385</v>
      </c>
      <c r="Q10420">
        <v>31320</v>
      </c>
    </row>
    <row r="10421" spans="1:17" x14ac:dyDescent="0.25">
      <c r="A10421" t="s">
        <v>438</v>
      </c>
      <c r="B10421" s="1" t="s">
        <v>767</v>
      </c>
      <c r="C10421">
        <v>2016</v>
      </c>
      <c r="D10421" s="15">
        <f>DATE(cars[[#This Row],[year_1]],1,1)</f>
        <v>42370</v>
      </c>
      <c r="E10421" t="s">
        <v>38</v>
      </c>
      <c r="F10421" s="4">
        <v>400</v>
      </c>
      <c r="G10421">
        <v>8</v>
      </c>
      <c r="H10421" t="s">
        <v>33</v>
      </c>
      <c r="I10421" t="s">
        <v>91</v>
      </c>
      <c r="J10421">
        <v>4</v>
      </c>
      <c r="K10421" t="s">
        <v>27</v>
      </c>
      <c r="L10421" t="s">
        <v>63</v>
      </c>
      <c r="M10421" t="s">
        <v>90</v>
      </c>
      <c r="N10421">
        <v>19</v>
      </c>
      <c r="O10421">
        <v>13</v>
      </c>
      <c r="P10421">
        <v>190</v>
      </c>
      <c r="Q10421">
        <v>66350</v>
      </c>
    </row>
    <row r="10422" spans="1:17" x14ac:dyDescent="0.25">
      <c r="A10422" t="s">
        <v>438</v>
      </c>
      <c r="B10422" s="1" t="s">
        <v>767</v>
      </c>
      <c r="C10422">
        <v>2016</v>
      </c>
      <c r="D10422" s="15">
        <f>DATE(cars[[#This Row],[year_1]],1,1)</f>
        <v>42370</v>
      </c>
      <c r="E10422" t="s">
        <v>38</v>
      </c>
      <c r="F10422" s="4">
        <v>400</v>
      </c>
      <c r="G10422">
        <v>8</v>
      </c>
      <c r="H10422" t="s">
        <v>33</v>
      </c>
      <c r="I10422" t="s">
        <v>91</v>
      </c>
      <c r="J10422">
        <v>4</v>
      </c>
      <c r="K10422" t="s">
        <v>27</v>
      </c>
      <c r="L10422" t="s">
        <v>63</v>
      </c>
      <c r="M10422" t="s">
        <v>90</v>
      </c>
      <c r="N10422">
        <v>19</v>
      </c>
      <c r="O10422">
        <v>13</v>
      </c>
      <c r="P10422">
        <v>190</v>
      </c>
      <c r="Q10422">
        <v>88850</v>
      </c>
    </row>
    <row r="10423" spans="1:17" x14ac:dyDescent="0.25">
      <c r="A10423" t="s">
        <v>247</v>
      </c>
      <c r="B10423" s="1" t="s">
        <v>248</v>
      </c>
      <c r="C10423">
        <v>2009</v>
      </c>
      <c r="D10423" s="15">
        <f>DATE(cars[[#This Row],[year_1]],1,1)</f>
        <v>39814</v>
      </c>
      <c r="E10423" t="s">
        <v>17</v>
      </c>
      <c r="F10423" s="4">
        <v>400</v>
      </c>
      <c r="G10423">
        <v>8</v>
      </c>
      <c r="H10423" t="s">
        <v>18</v>
      </c>
      <c r="I10423" t="s">
        <v>19</v>
      </c>
      <c r="J10423">
        <v>2</v>
      </c>
      <c r="K10423" t="s">
        <v>76</v>
      </c>
      <c r="L10423" t="s">
        <v>21</v>
      </c>
      <c r="M10423" t="s">
        <v>22</v>
      </c>
      <c r="N10423">
        <v>18</v>
      </c>
      <c r="O10423">
        <v>13</v>
      </c>
      <c r="P10423">
        <v>2</v>
      </c>
      <c r="Q10423">
        <v>209990</v>
      </c>
    </row>
    <row r="10424" spans="1:17" x14ac:dyDescent="0.25">
      <c r="A10424" t="s">
        <v>247</v>
      </c>
      <c r="B10424" s="1" t="s">
        <v>248</v>
      </c>
      <c r="C10424">
        <v>2009</v>
      </c>
      <c r="D10424" s="15">
        <f>DATE(cars[[#This Row],[year_1]],1,1)</f>
        <v>39814</v>
      </c>
      <c r="E10424" t="s">
        <v>17</v>
      </c>
      <c r="F10424" s="4">
        <v>400</v>
      </c>
      <c r="G10424">
        <v>8</v>
      </c>
      <c r="H10424" t="s">
        <v>18</v>
      </c>
      <c r="I10424" t="s">
        <v>19</v>
      </c>
      <c r="J10424">
        <v>2</v>
      </c>
      <c r="K10424" t="s">
        <v>76</v>
      </c>
      <c r="L10424" t="s">
        <v>21</v>
      </c>
      <c r="M10424" t="s">
        <v>25</v>
      </c>
      <c r="N10424">
        <v>18</v>
      </c>
      <c r="O10424">
        <v>13</v>
      </c>
      <c r="P10424">
        <v>2</v>
      </c>
      <c r="Q10424">
        <v>219990</v>
      </c>
    </row>
    <row r="10425" spans="1:17" x14ac:dyDescent="0.25">
      <c r="A10425" t="s">
        <v>167</v>
      </c>
      <c r="B10425" s="1" t="s">
        <v>424</v>
      </c>
      <c r="C10425">
        <v>2011</v>
      </c>
      <c r="D10425" s="15">
        <f>DATE(cars[[#This Row],[year_1]],1,1)</f>
        <v>40544</v>
      </c>
      <c r="E10425" t="s">
        <v>126</v>
      </c>
      <c r="F10425" s="4">
        <v>403</v>
      </c>
      <c r="G10425">
        <v>8</v>
      </c>
      <c r="H10425" t="s">
        <v>33</v>
      </c>
      <c r="I10425" t="s">
        <v>34</v>
      </c>
      <c r="J10425">
        <v>4</v>
      </c>
      <c r="K10425" t="s">
        <v>425</v>
      </c>
      <c r="L10425" t="s">
        <v>63</v>
      </c>
      <c r="M10425" t="s">
        <v>196</v>
      </c>
      <c r="N10425">
        <v>18</v>
      </c>
      <c r="O10425">
        <v>13</v>
      </c>
      <c r="P10425">
        <v>1624</v>
      </c>
      <c r="Q10425">
        <v>67350</v>
      </c>
    </row>
    <row r="10426" spans="1:17" x14ac:dyDescent="0.25">
      <c r="A10426" t="s">
        <v>167</v>
      </c>
      <c r="B10426" s="1" t="s">
        <v>424</v>
      </c>
      <c r="C10426">
        <v>2011</v>
      </c>
      <c r="D10426" s="15">
        <f>DATE(cars[[#This Row],[year_1]],1,1)</f>
        <v>40544</v>
      </c>
      <c r="E10426" t="s">
        <v>126</v>
      </c>
      <c r="F10426" s="4">
        <v>403</v>
      </c>
      <c r="G10426">
        <v>8</v>
      </c>
      <c r="H10426" t="s">
        <v>33</v>
      </c>
      <c r="I10426" t="s">
        <v>34</v>
      </c>
      <c r="J10426">
        <v>4</v>
      </c>
      <c r="K10426" t="s">
        <v>425</v>
      </c>
      <c r="L10426" t="s">
        <v>63</v>
      </c>
      <c r="M10426" t="s">
        <v>196</v>
      </c>
      <c r="N10426">
        <v>18</v>
      </c>
      <c r="O10426">
        <v>13</v>
      </c>
      <c r="P10426">
        <v>1624</v>
      </c>
      <c r="Q10426">
        <v>69740</v>
      </c>
    </row>
    <row r="10427" spans="1:17" x14ac:dyDescent="0.25">
      <c r="A10427" t="s">
        <v>167</v>
      </c>
      <c r="B10427" s="1" t="s">
        <v>424</v>
      </c>
      <c r="C10427">
        <v>2011</v>
      </c>
      <c r="D10427" s="15">
        <f>DATE(cars[[#This Row],[year_1]],1,1)</f>
        <v>40544</v>
      </c>
      <c r="E10427" t="s">
        <v>126</v>
      </c>
      <c r="F10427" s="4">
        <v>403</v>
      </c>
      <c r="G10427">
        <v>8</v>
      </c>
      <c r="H10427" t="s">
        <v>33</v>
      </c>
      <c r="I10427" t="s">
        <v>34</v>
      </c>
      <c r="J10427">
        <v>4</v>
      </c>
      <c r="K10427" t="s">
        <v>426</v>
      </c>
      <c r="L10427" t="s">
        <v>63</v>
      </c>
      <c r="M10427" t="s">
        <v>196</v>
      </c>
      <c r="N10427">
        <v>18</v>
      </c>
      <c r="O10427">
        <v>13</v>
      </c>
      <c r="P10427">
        <v>1624</v>
      </c>
      <c r="Q10427">
        <v>62160</v>
      </c>
    </row>
    <row r="10428" spans="1:17" x14ac:dyDescent="0.25">
      <c r="A10428" t="s">
        <v>167</v>
      </c>
      <c r="B10428" s="1" t="s">
        <v>424</v>
      </c>
      <c r="C10428">
        <v>2012</v>
      </c>
      <c r="D10428" s="15">
        <f>DATE(cars[[#This Row],[year_1]],1,1)</f>
        <v>40909</v>
      </c>
      <c r="E10428" t="s">
        <v>126</v>
      </c>
      <c r="F10428" s="4">
        <v>403</v>
      </c>
      <c r="G10428">
        <v>8</v>
      </c>
      <c r="H10428" t="s">
        <v>33</v>
      </c>
      <c r="I10428" t="s">
        <v>34</v>
      </c>
      <c r="J10428">
        <v>4</v>
      </c>
      <c r="K10428" t="s">
        <v>425</v>
      </c>
      <c r="L10428" t="s">
        <v>63</v>
      </c>
      <c r="M10428" t="s">
        <v>196</v>
      </c>
      <c r="N10428">
        <v>18</v>
      </c>
      <c r="O10428">
        <v>13</v>
      </c>
      <c r="P10428">
        <v>1624</v>
      </c>
      <c r="Q10428">
        <v>69640</v>
      </c>
    </row>
    <row r="10429" spans="1:17" x14ac:dyDescent="0.25">
      <c r="A10429" t="s">
        <v>167</v>
      </c>
      <c r="B10429" s="1" t="s">
        <v>424</v>
      </c>
      <c r="C10429">
        <v>2012</v>
      </c>
      <c r="D10429" s="15">
        <f>DATE(cars[[#This Row],[year_1]],1,1)</f>
        <v>40909</v>
      </c>
      <c r="E10429" t="s">
        <v>126</v>
      </c>
      <c r="F10429" s="4">
        <v>403</v>
      </c>
      <c r="G10429">
        <v>8</v>
      </c>
      <c r="H10429" t="s">
        <v>33</v>
      </c>
      <c r="I10429" t="s">
        <v>34</v>
      </c>
      <c r="J10429">
        <v>4</v>
      </c>
      <c r="K10429" t="s">
        <v>426</v>
      </c>
      <c r="L10429" t="s">
        <v>63</v>
      </c>
      <c r="M10429" t="s">
        <v>196</v>
      </c>
      <c r="N10429">
        <v>18</v>
      </c>
      <c r="O10429">
        <v>13</v>
      </c>
      <c r="P10429">
        <v>1624</v>
      </c>
      <c r="Q10429">
        <v>63060</v>
      </c>
    </row>
    <row r="10430" spans="1:17" x14ac:dyDescent="0.25">
      <c r="A10430" t="s">
        <v>167</v>
      </c>
      <c r="B10430" s="1" t="s">
        <v>424</v>
      </c>
      <c r="C10430">
        <v>2012</v>
      </c>
      <c r="D10430" s="15">
        <f>DATE(cars[[#This Row],[year_1]],1,1)</f>
        <v>40909</v>
      </c>
      <c r="E10430" t="s">
        <v>126</v>
      </c>
      <c r="F10430" s="4">
        <v>403</v>
      </c>
      <c r="G10430">
        <v>8</v>
      </c>
      <c r="H10430" t="s">
        <v>33</v>
      </c>
      <c r="I10430" t="s">
        <v>34</v>
      </c>
      <c r="J10430">
        <v>4</v>
      </c>
      <c r="K10430" t="s">
        <v>425</v>
      </c>
      <c r="L10430" t="s">
        <v>63</v>
      </c>
      <c r="M10430" t="s">
        <v>196</v>
      </c>
      <c r="N10430">
        <v>18</v>
      </c>
      <c r="O10430">
        <v>13</v>
      </c>
      <c r="P10430">
        <v>1624</v>
      </c>
      <c r="Q10430">
        <v>67250</v>
      </c>
    </row>
    <row r="10431" spans="1:17" x14ac:dyDescent="0.25">
      <c r="A10431" t="s">
        <v>167</v>
      </c>
      <c r="B10431" s="1" t="s">
        <v>424</v>
      </c>
      <c r="C10431">
        <v>2013</v>
      </c>
      <c r="D10431" s="15">
        <f>DATE(cars[[#This Row],[year_1]],1,1)</f>
        <v>41275</v>
      </c>
      <c r="E10431" t="s">
        <v>126</v>
      </c>
      <c r="F10431" s="4">
        <v>403</v>
      </c>
      <c r="G10431">
        <v>8</v>
      </c>
      <c r="H10431" t="s">
        <v>33</v>
      </c>
      <c r="I10431" t="s">
        <v>34</v>
      </c>
      <c r="J10431">
        <v>4</v>
      </c>
      <c r="K10431" t="s">
        <v>425</v>
      </c>
      <c r="L10431" t="s">
        <v>63</v>
      </c>
      <c r="M10431" t="s">
        <v>196</v>
      </c>
      <c r="N10431">
        <v>18</v>
      </c>
      <c r="O10431">
        <v>13</v>
      </c>
      <c r="P10431">
        <v>1624</v>
      </c>
      <c r="Q10431">
        <v>69640</v>
      </c>
    </row>
    <row r="10432" spans="1:17" x14ac:dyDescent="0.25">
      <c r="A10432" t="s">
        <v>167</v>
      </c>
      <c r="B10432" s="1" t="s">
        <v>424</v>
      </c>
      <c r="C10432">
        <v>2013</v>
      </c>
      <c r="D10432" s="15">
        <f>DATE(cars[[#This Row],[year_1]],1,1)</f>
        <v>41275</v>
      </c>
      <c r="E10432" t="s">
        <v>126</v>
      </c>
      <c r="F10432" s="4">
        <v>403</v>
      </c>
      <c r="G10432">
        <v>8</v>
      </c>
      <c r="H10432" t="s">
        <v>33</v>
      </c>
      <c r="I10432" t="s">
        <v>34</v>
      </c>
      <c r="J10432">
        <v>4</v>
      </c>
      <c r="K10432" t="s">
        <v>426</v>
      </c>
      <c r="L10432" t="s">
        <v>63</v>
      </c>
      <c r="M10432" t="s">
        <v>196</v>
      </c>
      <c r="N10432">
        <v>18</v>
      </c>
      <c r="O10432">
        <v>13</v>
      </c>
      <c r="P10432">
        <v>1624</v>
      </c>
      <c r="Q10432">
        <v>63060</v>
      </c>
    </row>
    <row r="10433" spans="1:17" x14ac:dyDescent="0.25">
      <c r="A10433" t="s">
        <v>167</v>
      </c>
      <c r="B10433" s="1" t="s">
        <v>424</v>
      </c>
      <c r="C10433">
        <v>2013</v>
      </c>
      <c r="D10433" s="15">
        <f>DATE(cars[[#This Row],[year_1]],1,1)</f>
        <v>41275</v>
      </c>
      <c r="E10433" t="s">
        <v>126</v>
      </c>
      <c r="F10433" s="4">
        <v>403</v>
      </c>
      <c r="G10433">
        <v>8</v>
      </c>
      <c r="H10433" t="s">
        <v>33</v>
      </c>
      <c r="I10433" t="s">
        <v>34</v>
      </c>
      <c r="J10433">
        <v>4</v>
      </c>
      <c r="K10433" t="s">
        <v>425</v>
      </c>
      <c r="L10433" t="s">
        <v>63</v>
      </c>
      <c r="M10433" t="s">
        <v>196</v>
      </c>
      <c r="N10433">
        <v>18</v>
      </c>
      <c r="O10433">
        <v>13</v>
      </c>
      <c r="P10433">
        <v>1624</v>
      </c>
      <c r="Q10433">
        <v>67250</v>
      </c>
    </row>
    <row r="10434" spans="1:17" x14ac:dyDescent="0.25">
      <c r="A10434" t="s">
        <v>114</v>
      </c>
      <c r="B10434" s="1" t="s">
        <v>505</v>
      </c>
      <c r="C10434">
        <v>2009</v>
      </c>
      <c r="D10434" s="15">
        <f>DATE(cars[[#This Row],[year_1]],1,1)</f>
        <v>39814</v>
      </c>
      <c r="E10434" t="s">
        <v>38</v>
      </c>
      <c r="F10434" s="4">
        <v>415</v>
      </c>
      <c r="G10434">
        <v>8</v>
      </c>
      <c r="H10434" t="s">
        <v>33</v>
      </c>
      <c r="I10434" t="s">
        <v>19</v>
      </c>
      <c r="J10434">
        <v>4</v>
      </c>
      <c r="K10434" t="s">
        <v>74</v>
      </c>
      <c r="L10434" t="s">
        <v>63</v>
      </c>
      <c r="M10434" t="s">
        <v>32</v>
      </c>
      <c r="N10434">
        <v>20</v>
      </c>
      <c r="O10434">
        <v>13</v>
      </c>
      <c r="P10434">
        <v>210</v>
      </c>
      <c r="Q10434">
        <v>37610</v>
      </c>
    </row>
    <row r="10435" spans="1:17" x14ac:dyDescent="0.25">
      <c r="A10435" t="s">
        <v>40</v>
      </c>
      <c r="B10435" s="1" t="s">
        <v>489</v>
      </c>
      <c r="C10435">
        <v>2016</v>
      </c>
      <c r="D10435" s="15">
        <f>DATE(cars[[#This Row],[year_1]],1,1)</f>
        <v>42370</v>
      </c>
      <c r="E10435" t="s">
        <v>17</v>
      </c>
      <c r="F10435" s="4">
        <v>416</v>
      </c>
      <c r="G10435">
        <v>8</v>
      </c>
      <c r="H10435" t="s">
        <v>33</v>
      </c>
      <c r="I10435" t="s">
        <v>91</v>
      </c>
      <c r="J10435">
        <v>4</v>
      </c>
      <c r="K10435" t="s">
        <v>27</v>
      </c>
      <c r="L10435" t="s">
        <v>31</v>
      </c>
      <c r="M10435" t="s">
        <v>90</v>
      </c>
      <c r="N10435">
        <v>14</v>
      </c>
      <c r="O10435">
        <v>13</v>
      </c>
      <c r="P10435">
        <v>617</v>
      </c>
      <c r="Q10435">
        <v>119900</v>
      </c>
    </row>
    <row r="10436" spans="1:17" x14ac:dyDescent="0.25">
      <c r="A10436" t="s">
        <v>364</v>
      </c>
      <c r="B10436" s="1" t="s">
        <v>983</v>
      </c>
      <c r="C10436">
        <v>2014</v>
      </c>
      <c r="D10436" s="15">
        <f>DATE(cars[[#This Row],[year_1]],1,1)</f>
        <v>41640</v>
      </c>
      <c r="E10436" t="s">
        <v>17</v>
      </c>
      <c r="F10436" s="4">
        <v>420</v>
      </c>
      <c r="G10436">
        <v>8</v>
      </c>
      <c r="H10436" t="s">
        <v>18</v>
      </c>
      <c r="I10436" t="s">
        <v>19</v>
      </c>
      <c r="J10436">
        <v>2</v>
      </c>
      <c r="K10436" t="s">
        <v>76</v>
      </c>
      <c r="L10436" t="s">
        <v>21</v>
      </c>
      <c r="M10436" t="s">
        <v>25</v>
      </c>
      <c r="N10436">
        <v>19</v>
      </c>
      <c r="O10436">
        <v>13</v>
      </c>
      <c r="P10436">
        <v>259</v>
      </c>
      <c r="Q10436">
        <v>131200</v>
      </c>
    </row>
    <row r="10437" spans="1:17" x14ac:dyDescent="0.25">
      <c r="A10437" t="s">
        <v>364</v>
      </c>
      <c r="B10437" s="1" t="s">
        <v>983</v>
      </c>
      <c r="C10437">
        <v>2014</v>
      </c>
      <c r="D10437" s="15">
        <f>DATE(cars[[#This Row],[year_1]],1,1)</f>
        <v>41640</v>
      </c>
      <c r="E10437" t="s">
        <v>17</v>
      </c>
      <c r="F10437" s="4">
        <v>420</v>
      </c>
      <c r="G10437">
        <v>8</v>
      </c>
      <c r="H10437" t="s">
        <v>18</v>
      </c>
      <c r="I10437" t="s">
        <v>19</v>
      </c>
      <c r="J10437">
        <v>2</v>
      </c>
      <c r="K10437" t="s">
        <v>76</v>
      </c>
      <c r="L10437" t="s">
        <v>21</v>
      </c>
      <c r="M10437" t="s">
        <v>22</v>
      </c>
      <c r="N10437">
        <v>19</v>
      </c>
      <c r="O10437">
        <v>13</v>
      </c>
      <c r="P10437">
        <v>259</v>
      </c>
      <c r="Q10437">
        <v>116700</v>
      </c>
    </row>
    <row r="10438" spans="1:17" x14ac:dyDescent="0.25">
      <c r="A10438" t="s">
        <v>28</v>
      </c>
      <c r="B10438" s="1" t="s">
        <v>816</v>
      </c>
      <c r="C10438">
        <v>2007</v>
      </c>
      <c r="D10438" s="15">
        <f>DATE(cars[[#This Row],[year_1]],1,1)</f>
        <v>39083</v>
      </c>
      <c r="E10438" t="s">
        <v>17</v>
      </c>
      <c r="F10438" s="4">
        <v>420</v>
      </c>
      <c r="G10438">
        <v>8</v>
      </c>
      <c r="H10438" t="s">
        <v>18</v>
      </c>
      <c r="I10438" t="s">
        <v>34</v>
      </c>
      <c r="J10438">
        <v>4</v>
      </c>
      <c r="K10438" t="s">
        <v>20</v>
      </c>
      <c r="L10438" t="s">
        <v>21</v>
      </c>
      <c r="M10438" t="s">
        <v>32</v>
      </c>
      <c r="N10438">
        <v>20</v>
      </c>
      <c r="O10438">
        <v>13</v>
      </c>
      <c r="P10438">
        <v>3105</v>
      </c>
      <c r="Q10438">
        <v>66000</v>
      </c>
    </row>
    <row r="10439" spans="1:17" x14ac:dyDescent="0.25">
      <c r="A10439" t="s">
        <v>28</v>
      </c>
      <c r="B10439" s="1" t="s">
        <v>816</v>
      </c>
      <c r="C10439">
        <v>2008</v>
      </c>
      <c r="D10439" s="15">
        <f>DATE(cars[[#This Row],[year_1]],1,1)</f>
        <v>39448</v>
      </c>
      <c r="E10439" t="s">
        <v>17</v>
      </c>
      <c r="F10439" s="4">
        <v>420</v>
      </c>
      <c r="G10439">
        <v>8</v>
      </c>
      <c r="H10439" t="s">
        <v>18</v>
      </c>
      <c r="I10439" t="s">
        <v>34</v>
      </c>
      <c r="J10439">
        <v>4</v>
      </c>
      <c r="K10439" t="s">
        <v>20</v>
      </c>
      <c r="L10439" t="s">
        <v>21</v>
      </c>
      <c r="M10439" t="s">
        <v>32</v>
      </c>
      <c r="N10439">
        <v>20</v>
      </c>
      <c r="O10439">
        <v>13</v>
      </c>
      <c r="P10439">
        <v>3105</v>
      </c>
      <c r="Q10439">
        <v>66910</v>
      </c>
    </row>
    <row r="10440" spans="1:17" x14ac:dyDescent="0.25">
      <c r="A10440" t="s">
        <v>199</v>
      </c>
      <c r="B10440" s="1" t="s">
        <v>650</v>
      </c>
      <c r="C10440">
        <v>2006</v>
      </c>
      <c r="D10440" s="15">
        <f>DATE(cars[[#This Row],[year_1]],1,1)</f>
        <v>38718</v>
      </c>
      <c r="E10440" t="s">
        <v>17</v>
      </c>
      <c r="F10440" s="4">
        <v>425</v>
      </c>
      <c r="G10440">
        <v>8</v>
      </c>
      <c r="H10440" t="s">
        <v>33</v>
      </c>
      <c r="I10440" t="s">
        <v>19</v>
      </c>
      <c r="J10440">
        <v>4</v>
      </c>
      <c r="K10440" t="s">
        <v>74</v>
      </c>
      <c r="L10440" t="s">
        <v>63</v>
      </c>
      <c r="M10440" t="s">
        <v>35</v>
      </c>
      <c r="N10440">
        <v>18</v>
      </c>
      <c r="O10440">
        <v>13</v>
      </c>
      <c r="P10440">
        <v>1851</v>
      </c>
      <c r="Q10440">
        <v>37320</v>
      </c>
    </row>
    <row r="10441" spans="1:17" x14ac:dyDescent="0.25">
      <c r="A10441" t="s">
        <v>199</v>
      </c>
      <c r="B10441" s="1" t="s">
        <v>650</v>
      </c>
      <c r="C10441">
        <v>2007</v>
      </c>
      <c r="D10441" s="15">
        <f>DATE(cars[[#This Row],[year_1]],1,1)</f>
        <v>39083</v>
      </c>
      <c r="E10441" t="s">
        <v>17</v>
      </c>
      <c r="F10441" s="4">
        <v>425</v>
      </c>
      <c r="G10441">
        <v>8</v>
      </c>
      <c r="H10441" t="s">
        <v>33</v>
      </c>
      <c r="I10441" t="s">
        <v>19</v>
      </c>
      <c r="J10441">
        <v>4</v>
      </c>
      <c r="K10441" t="s">
        <v>74</v>
      </c>
      <c r="L10441" t="s">
        <v>63</v>
      </c>
      <c r="M10441" t="s">
        <v>35</v>
      </c>
      <c r="N10441">
        <v>18</v>
      </c>
      <c r="O10441">
        <v>13</v>
      </c>
      <c r="P10441">
        <v>1851</v>
      </c>
      <c r="Q10441">
        <v>37795</v>
      </c>
    </row>
    <row r="10442" spans="1:17" x14ac:dyDescent="0.25">
      <c r="A10442" t="s">
        <v>199</v>
      </c>
      <c r="B10442" s="1" t="s">
        <v>650</v>
      </c>
      <c r="C10442">
        <v>2008</v>
      </c>
      <c r="D10442" s="15">
        <f>DATE(cars[[#This Row],[year_1]],1,1)</f>
        <v>39448</v>
      </c>
      <c r="E10442" t="s">
        <v>38</v>
      </c>
      <c r="F10442" s="4">
        <v>425</v>
      </c>
      <c r="G10442">
        <v>8</v>
      </c>
      <c r="H10442" t="s">
        <v>33</v>
      </c>
      <c r="I10442" t="s">
        <v>19</v>
      </c>
      <c r="J10442">
        <v>4</v>
      </c>
      <c r="K10442" t="s">
        <v>74</v>
      </c>
      <c r="L10442" t="s">
        <v>63</v>
      </c>
      <c r="M10442" t="s">
        <v>35</v>
      </c>
      <c r="N10442">
        <v>18</v>
      </c>
      <c r="O10442">
        <v>13</v>
      </c>
      <c r="P10442">
        <v>1851</v>
      </c>
      <c r="Q10442">
        <v>38105</v>
      </c>
    </row>
    <row r="10443" spans="1:17" x14ac:dyDescent="0.25">
      <c r="A10443" t="s">
        <v>40</v>
      </c>
      <c r="B10443" s="1" t="s">
        <v>512</v>
      </c>
      <c r="C10443">
        <v>2014</v>
      </c>
      <c r="D10443" s="15">
        <f>DATE(cars[[#This Row],[year_1]],1,1)</f>
        <v>41640</v>
      </c>
      <c r="E10443" t="s">
        <v>17</v>
      </c>
      <c r="F10443" s="4">
        <v>429</v>
      </c>
      <c r="G10443">
        <v>8</v>
      </c>
      <c r="H10443" t="s">
        <v>33</v>
      </c>
      <c r="I10443" t="s">
        <v>34</v>
      </c>
      <c r="J10443">
        <v>4</v>
      </c>
      <c r="K10443" t="s">
        <v>170</v>
      </c>
      <c r="L10443" t="s">
        <v>63</v>
      </c>
      <c r="M10443" t="s">
        <v>90</v>
      </c>
      <c r="N10443">
        <v>18</v>
      </c>
      <c r="O10443">
        <v>13</v>
      </c>
      <c r="P10443">
        <v>617</v>
      </c>
      <c r="Q10443">
        <v>88600</v>
      </c>
    </row>
    <row r="10444" spans="1:17" x14ac:dyDescent="0.25">
      <c r="A10444" t="s">
        <v>40</v>
      </c>
      <c r="B10444" s="1" t="s">
        <v>512</v>
      </c>
      <c r="C10444">
        <v>2015</v>
      </c>
      <c r="D10444" s="15">
        <f>DATE(cars[[#This Row],[year_1]],1,1)</f>
        <v>42005</v>
      </c>
      <c r="E10444" t="s">
        <v>17</v>
      </c>
      <c r="F10444" s="4">
        <v>429</v>
      </c>
      <c r="G10444">
        <v>8</v>
      </c>
      <c r="H10444" t="s">
        <v>33</v>
      </c>
      <c r="I10444" t="s">
        <v>34</v>
      </c>
      <c r="J10444">
        <v>4</v>
      </c>
      <c r="K10444" t="s">
        <v>170</v>
      </c>
      <c r="L10444" t="s">
        <v>63</v>
      </c>
      <c r="M10444" t="s">
        <v>90</v>
      </c>
      <c r="N10444">
        <v>18</v>
      </c>
      <c r="O10444">
        <v>13</v>
      </c>
      <c r="P10444">
        <v>617</v>
      </c>
      <c r="Q10444">
        <v>89950</v>
      </c>
    </row>
    <row r="10445" spans="1:17" x14ac:dyDescent="0.25">
      <c r="A10445" t="s">
        <v>40</v>
      </c>
      <c r="B10445" s="1" t="s">
        <v>512</v>
      </c>
      <c r="C10445">
        <v>2016</v>
      </c>
      <c r="D10445" s="15">
        <f>DATE(cars[[#This Row],[year_1]],1,1)</f>
        <v>42370</v>
      </c>
      <c r="E10445" t="s">
        <v>17</v>
      </c>
      <c r="F10445" s="4">
        <v>429</v>
      </c>
      <c r="G10445">
        <v>8</v>
      </c>
      <c r="H10445" t="s">
        <v>33</v>
      </c>
      <c r="I10445" t="s">
        <v>34</v>
      </c>
      <c r="J10445">
        <v>4</v>
      </c>
      <c r="K10445" t="s">
        <v>170</v>
      </c>
      <c r="L10445" t="s">
        <v>63</v>
      </c>
      <c r="M10445" t="s">
        <v>90</v>
      </c>
      <c r="N10445">
        <v>18</v>
      </c>
      <c r="O10445">
        <v>13</v>
      </c>
      <c r="P10445">
        <v>617</v>
      </c>
      <c r="Q10445">
        <v>89950</v>
      </c>
    </row>
    <row r="10446" spans="1:17" x14ac:dyDescent="0.25">
      <c r="A10446" t="s">
        <v>364</v>
      </c>
      <c r="B10446" s="1" t="s">
        <v>983</v>
      </c>
      <c r="C10446">
        <v>2014</v>
      </c>
      <c r="D10446" s="15">
        <f>DATE(cars[[#This Row],[year_1]],1,1)</f>
        <v>41640</v>
      </c>
      <c r="E10446" t="s">
        <v>17</v>
      </c>
      <c r="F10446" s="4">
        <v>430</v>
      </c>
      <c r="G10446">
        <v>8</v>
      </c>
      <c r="H10446" t="s">
        <v>18</v>
      </c>
      <c r="I10446" t="s">
        <v>19</v>
      </c>
      <c r="J10446">
        <v>2</v>
      </c>
      <c r="K10446" t="s">
        <v>76</v>
      </c>
      <c r="L10446" t="s">
        <v>21</v>
      </c>
      <c r="M10446" t="s">
        <v>25</v>
      </c>
      <c r="N10446">
        <v>19</v>
      </c>
      <c r="O10446">
        <v>13</v>
      </c>
      <c r="P10446">
        <v>259</v>
      </c>
      <c r="Q10446">
        <v>145200</v>
      </c>
    </row>
    <row r="10447" spans="1:17" x14ac:dyDescent="0.25">
      <c r="A10447" t="s">
        <v>364</v>
      </c>
      <c r="B10447" s="1" t="s">
        <v>983</v>
      </c>
      <c r="C10447">
        <v>2014</v>
      </c>
      <c r="D10447" s="15">
        <f>DATE(cars[[#This Row],[year_1]],1,1)</f>
        <v>41640</v>
      </c>
      <c r="E10447" t="s">
        <v>17</v>
      </c>
      <c r="F10447" s="4">
        <v>430</v>
      </c>
      <c r="G10447">
        <v>8</v>
      </c>
      <c r="H10447" t="s">
        <v>18</v>
      </c>
      <c r="I10447" t="s">
        <v>19</v>
      </c>
      <c r="J10447">
        <v>2</v>
      </c>
      <c r="K10447" t="s">
        <v>76</v>
      </c>
      <c r="L10447" t="s">
        <v>21</v>
      </c>
      <c r="M10447" t="s">
        <v>22</v>
      </c>
      <c r="N10447">
        <v>19</v>
      </c>
      <c r="O10447">
        <v>13</v>
      </c>
      <c r="P10447">
        <v>259</v>
      </c>
      <c r="Q10447">
        <v>130700</v>
      </c>
    </row>
    <row r="10448" spans="1:17" x14ac:dyDescent="0.25">
      <c r="A10448" t="s">
        <v>364</v>
      </c>
      <c r="B10448" s="1" t="s">
        <v>983</v>
      </c>
      <c r="C10448">
        <v>2015</v>
      </c>
      <c r="D10448" s="15">
        <f>DATE(cars[[#This Row],[year_1]],1,1)</f>
        <v>42005</v>
      </c>
      <c r="E10448" t="s">
        <v>17</v>
      </c>
      <c r="F10448" s="4">
        <v>430</v>
      </c>
      <c r="G10448">
        <v>8</v>
      </c>
      <c r="H10448" t="s">
        <v>18</v>
      </c>
      <c r="I10448" t="s">
        <v>19</v>
      </c>
      <c r="J10448">
        <v>2</v>
      </c>
      <c r="K10448" t="s">
        <v>76</v>
      </c>
      <c r="L10448" t="s">
        <v>21</v>
      </c>
      <c r="M10448" t="s">
        <v>25</v>
      </c>
      <c r="N10448">
        <v>19</v>
      </c>
      <c r="O10448">
        <v>13</v>
      </c>
      <c r="P10448">
        <v>259</v>
      </c>
      <c r="Q10448">
        <v>147495</v>
      </c>
    </row>
    <row r="10449" spans="1:17" x14ac:dyDescent="0.25">
      <c r="A10449" t="s">
        <v>364</v>
      </c>
      <c r="B10449" s="1" t="s">
        <v>983</v>
      </c>
      <c r="C10449">
        <v>2015</v>
      </c>
      <c r="D10449" s="15">
        <f>DATE(cars[[#This Row],[year_1]],1,1)</f>
        <v>42005</v>
      </c>
      <c r="E10449" t="s">
        <v>17</v>
      </c>
      <c r="F10449" s="4">
        <v>430</v>
      </c>
      <c r="G10449">
        <v>8</v>
      </c>
      <c r="H10449" t="s">
        <v>18</v>
      </c>
      <c r="I10449" t="s">
        <v>19</v>
      </c>
      <c r="J10449">
        <v>2</v>
      </c>
      <c r="K10449" t="s">
        <v>76</v>
      </c>
      <c r="L10449" t="s">
        <v>21</v>
      </c>
      <c r="M10449" t="s">
        <v>22</v>
      </c>
      <c r="N10449">
        <v>19</v>
      </c>
      <c r="O10449">
        <v>13</v>
      </c>
      <c r="P10449">
        <v>259</v>
      </c>
      <c r="Q10449">
        <v>132995</v>
      </c>
    </row>
    <row r="10450" spans="1:17" x14ac:dyDescent="0.25">
      <c r="A10450" t="s">
        <v>364</v>
      </c>
      <c r="B10450" s="1" t="s">
        <v>983</v>
      </c>
      <c r="C10450">
        <v>2015</v>
      </c>
      <c r="D10450" s="15">
        <f>DATE(cars[[#This Row],[year_1]],1,1)</f>
        <v>42005</v>
      </c>
      <c r="E10450" t="s">
        <v>17</v>
      </c>
      <c r="F10450" s="4">
        <v>430</v>
      </c>
      <c r="G10450">
        <v>8</v>
      </c>
      <c r="H10450" t="s">
        <v>18</v>
      </c>
      <c r="I10450" t="s">
        <v>19</v>
      </c>
      <c r="J10450">
        <v>2</v>
      </c>
      <c r="K10450" t="s">
        <v>76</v>
      </c>
      <c r="L10450" t="s">
        <v>21</v>
      </c>
      <c r="M10450" t="s">
        <v>22</v>
      </c>
      <c r="N10450">
        <v>19</v>
      </c>
      <c r="O10450">
        <v>13</v>
      </c>
      <c r="P10450">
        <v>259</v>
      </c>
      <c r="Q10450">
        <v>98200</v>
      </c>
    </row>
    <row r="10451" spans="1:17" x14ac:dyDescent="0.25">
      <c r="A10451" t="s">
        <v>364</v>
      </c>
      <c r="B10451" s="1" t="s">
        <v>983</v>
      </c>
      <c r="C10451">
        <v>2015</v>
      </c>
      <c r="D10451" s="15">
        <f>DATE(cars[[#This Row],[year_1]],1,1)</f>
        <v>42005</v>
      </c>
      <c r="E10451" t="s">
        <v>17</v>
      </c>
      <c r="F10451" s="4">
        <v>430</v>
      </c>
      <c r="G10451">
        <v>8</v>
      </c>
      <c r="H10451" t="s">
        <v>18</v>
      </c>
      <c r="I10451" t="s">
        <v>19</v>
      </c>
      <c r="J10451">
        <v>2</v>
      </c>
      <c r="K10451" t="s">
        <v>76</v>
      </c>
      <c r="L10451" t="s">
        <v>21</v>
      </c>
      <c r="M10451" t="s">
        <v>22</v>
      </c>
      <c r="N10451">
        <v>19</v>
      </c>
      <c r="O10451">
        <v>13</v>
      </c>
      <c r="P10451">
        <v>259</v>
      </c>
      <c r="Q10451">
        <v>117995</v>
      </c>
    </row>
    <row r="10452" spans="1:17" x14ac:dyDescent="0.25">
      <c r="A10452" t="s">
        <v>364</v>
      </c>
      <c r="B10452" s="1" t="s">
        <v>983</v>
      </c>
      <c r="C10452">
        <v>2015</v>
      </c>
      <c r="D10452" s="15">
        <f>DATE(cars[[#This Row],[year_1]],1,1)</f>
        <v>42005</v>
      </c>
      <c r="E10452" t="s">
        <v>17</v>
      </c>
      <c r="F10452" s="4">
        <v>430</v>
      </c>
      <c r="G10452">
        <v>8</v>
      </c>
      <c r="H10452" t="s">
        <v>18</v>
      </c>
      <c r="I10452" t="s">
        <v>19</v>
      </c>
      <c r="J10452">
        <v>2</v>
      </c>
      <c r="K10452" t="s">
        <v>76</v>
      </c>
      <c r="L10452" t="s">
        <v>21</v>
      </c>
      <c r="M10452" t="s">
        <v>25</v>
      </c>
      <c r="N10452">
        <v>19</v>
      </c>
      <c r="O10452">
        <v>13</v>
      </c>
      <c r="P10452">
        <v>259</v>
      </c>
      <c r="Q10452">
        <v>112700</v>
      </c>
    </row>
    <row r="10453" spans="1:17" x14ac:dyDescent="0.25">
      <c r="A10453" t="s">
        <v>364</v>
      </c>
      <c r="B10453" s="1" t="s">
        <v>983</v>
      </c>
      <c r="C10453">
        <v>2015</v>
      </c>
      <c r="D10453" s="15">
        <f>DATE(cars[[#This Row],[year_1]],1,1)</f>
        <v>42005</v>
      </c>
      <c r="E10453" t="s">
        <v>17</v>
      </c>
      <c r="F10453" s="4">
        <v>430</v>
      </c>
      <c r="G10453">
        <v>8</v>
      </c>
      <c r="H10453" t="s">
        <v>18</v>
      </c>
      <c r="I10453" t="s">
        <v>19</v>
      </c>
      <c r="J10453">
        <v>2</v>
      </c>
      <c r="K10453" t="s">
        <v>76</v>
      </c>
      <c r="L10453" t="s">
        <v>21</v>
      </c>
      <c r="M10453" t="s">
        <v>25</v>
      </c>
      <c r="N10453">
        <v>19</v>
      </c>
      <c r="O10453">
        <v>13</v>
      </c>
      <c r="P10453">
        <v>259</v>
      </c>
      <c r="Q10453">
        <v>132495</v>
      </c>
    </row>
    <row r="10454" spans="1:17" x14ac:dyDescent="0.25">
      <c r="A10454" t="s">
        <v>364</v>
      </c>
      <c r="B10454" s="1" t="s">
        <v>983</v>
      </c>
      <c r="C10454">
        <v>2016</v>
      </c>
      <c r="D10454" s="15">
        <f>DATE(cars[[#This Row],[year_1]],1,1)</f>
        <v>42370</v>
      </c>
      <c r="E10454" t="s">
        <v>17</v>
      </c>
      <c r="F10454" s="4">
        <v>430</v>
      </c>
      <c r="G10454">
        <v>8</v>
      </c>
      <c r="H10454" t="s">
        <v>18</v>
      </c>
      <c r="I10454" t="s">
        <v>19</v>
      </c>
      <c r="J10454">
        <v>2</v>
      </c>
      <c r="K10454" t="s">
        <v>76</v>
      </c>
      <c r="L10454" t="s">
        <v>21</v>
      </c>
      <c r="M10454" t="s">
        <v>25</v>
      </c>
      <c r="N10454">
        <v>19</v>
      </c>
      <c r="O10454">
        <v>13</v>
      </c>
      <c r="P10454">
        <v>259</v>
      </c>
      <c r="Q10454">
        <v>148795</v>
      </c>
    </row>
    <row r="10455" spans="1:17" x14ac:dyDescent="0.25">
      <c r="A10455" t="s">
        <v>364</v>
      </c>
      <c r="B10455" s="1" t="s">
        <v>983</v>
      </c>
      <c r="C10455">
        <v>2016</v>
      </c>
      <c r="D10455" s="15">
        <f>DATE(cars[[#This Row],[year_1]],1,1)</f>
        <v>42370</v>
      </c>
      <c r="E10455" t="s">
        <v>17</v>
      </c>
      <c r="F10455" s="4">
        <v>430</v>
      </c>
      <c r="G10455">
        <v>8</v>
      </c>
      <c r="H10455" t="s">
        <v>18</v>
      </c>
      <c r="I10455" t="s">
        <v>19</v>
      </c>
      <c r="J10455">
        <v>2</v>
      </c>
      <c r="K10455" t="s">
        <v>76</v>
      </c>
      <c r="L10455" t="s">
        <v>21</v>
      </c>
      <c r="M10455" t="s">
        <v>22</v>
      </c>
      <c r="N10455">
        <v>19</v>
      </c>
      <c r="O10455">
        <v>13</v>
      </c>
      <c r="P10455">
        <v>259</v>
      </c>
      <c r="Q10455">
        <v>134295</v>
      </c>
    </row>
    <row r="10456" spans="1:17" x14ac:dyDescent="0.25">
      <c r="A10456" t="s">
        <v>364</v>
      </c>
      <c r="B10456" s="1" t="s">
        <v>983</v>
      </c>
      <c r="C10456">
        <v>2016</v>
      </c>
      <c r="D10456" s="15">
        <f>DATE(cars[[#This Row],[year_1]],1,1)</f>
        <v>42370</v>
      </c>
      <c r="E10456" t="s">
        <v>17</v>
      </c>
      <c r="F10456" s="4">
        <v>430</v>
      </c>
      <c r="G10456">
        <v>8</v>
      </c>
      <c r="H10456" t="s">
        <v>18</v>
      </c>
      <c r="I10456" t="s">
        <v>19</v>
      </c>
      <c r="J10456">
        <v>2</v>
      </c>
      <c r="K10456" t="s">
        <v>76</v>
      </c>
      <c r="L10456" t="s">
        <v>21</v>
      </c>
      <c r="M10456" t="s">
        <v>22</v>
      </c>
      <c r="N10456">
        <v>19</v>
      </c>
      <c r="O10456">
        <v>13</v>
      </c>
      <c r="P10456">
        <v>259</v>
      </c>
      <c r="Q10456">
        <v>103300</v>
      </c>
    </row>
    <row r="10457" spans="1:17" x14ac:dyDescent="0.25">
      <c r="A10457" t="s">
        <v>364</v>
      </c>
      <c r="B10457" s="1" t="s">
        <v>983</v>
      </c>
      <c r="C10457">
        <v>2016</v>
      </c>
      <c r="D10457" s="15">
        <f>DATE(cars[[#This Row],[year_1]],1,1)</f>
        <v>42370</v>
      </c>
      <c r="E10457" t="s">
        <v>17</v>
      </c>
      <c r="F10457" s="4">
        <v>430</v>
      </c>
      <c r="G10457">
        <v>8</v>
      </c>
      <c r="H10457" t="s">
        <v>18</v>
      </c>
      <c r="I10457" t="s">
        <v>19</v>
      </c>
      <c r="J10457">
        <v>2</v>
      </c>
      <c r="K10457" t="s">
        <v>76</v>
      </c>
      <c r="L10457" t="s">
        <v>21</v>
      </c>
      <c r="M10457" t="s">
        <v>25</v>
      </c>
      <c r="N10457">
        <v>19</v>
      </c>
      <c r="O10457">
        <v>13</v>
      </c>
      <c r="P10457">
        <v>259</v>
      </c>
      <c r="Q10457">
        <v>117800</v>
      </c>
    </row>
    <row r="10458" spans="1:17" x14ac:dyDescent="0.25">
      <c r="A10458" t="s">
        <v>364</v>
      </c>
      <c r="B10458" s="1" t="s">
        <v>983</v>
      </c>
      <c r="C10458">
        <v>2016</v>
      </c>
      <c r="D10458" s="15">
        <f>DATE(cars[[#This Row],[year_1]],1,1)</f>
        <v>42370</v>
      </c>
      <c r="E10458" t="s">
        <v>17</v>
      </c>
      <c r="F10458" s="4">
        <v>430</v>
      </c>
      <c r="G10458">
        <v>8</v>
      </c>
      <c r="H10458" t="s">
        <v>18</v>
      </c>
      <c r="I10458" t="s">
        <v>19</v>
      </c>
      <c r="J10458">
        <v>2</v>
      </c>
      <c r="K10458" t="s">
        <v>76</v>
      </c>
      <c r="L10458" t="s">
        <v>21</v>
      </c>
      <c r="M10458" t="s">
        <v>25</v>
      </c>
      <c r="N10458">
        <v>19</v>
      </c>
      <c r="O10458">
        <v>13</v>
      </c>
      <c r="P10458">
        <v>259</v>
      </c>
      <c r="Q10458">
        <v>135795</v>
      </c>
    </row>
    <row r="10459" spans="1:17" x14ac:dyDescent="0.25">
      <c r="A10459" t="s">
        <v>364</v>
      </c>
      <c r="B10459" s="1" t="s">
        <v>983</v>
      </c>
      <c r="C10459">
        <v>2016</v>
      </c>
      <c r="D10459" s="15">
        <f>DATE(cars[[#This Row],[year_1]],1,1)</f>
        <v>42370</v>
      </c>
      <c r="E10459" t="s">
        <v>17</v>
      </c>
      <c r="F10459" s="4">
        <v>430</v>
      </c>
      <c r="G10459">
        <v>8</v>
      </c>
      <c r="H10459" t="s">
        <v>18</v>
      </c>
      <c r="I10459" t="s">
        <v>19</v>
      </c>
      <c r="J10459">
        <v>2</v>
      </c>
      <c r="K10459" t="s">
        <v>76</v>
      </c>
      <c r="L10459" t="s">
        <v>21</v>
      </c>
      <c r="M10459" t="s">
        <v>22</v>
      </c>
      <c r="N10459">
        <v>19</v>
      </c>
      <c r="O10459">
        <v>13</v>
      </c>
      <c r="P10459">
        <v>259</v>
      </c>
      <c r="Q10459">
        <v>121295</v>
      </c>
    </row>
    <row r="10460" spans="1:17" x14ac:dyDescent="0.25">
      <c r="A10460" t="s">
        <v>167</v>
      </c>
      <c r="B10460" s="1" t="s">
        <v>1030</v>
      </c>
      <c r="C10460">
        <v>2007</v>
      </c>
      <c r="D10460" s="15">
        <f>DATE(cars[[#This Row],[year_1]],1,1)</f>
        <v>39083</v>
      </c>
      <c r="E10460" t="s">
        <v>17</v>
      </c>
      <c r="F10460" s="4">
        <v>443</v>
      </c>
      <c r="G10460">
        <v>8</v>
      </c>
      <c r="H10460" t="s">
        <v>33</v>
      </c>
      <c r="I10460" t="s">
        <v>19</v>
      </c>
      <c r="J10460">
        <v>2</v>
      </c>
      <c r="K10460" t="s">
        <v>20</v>
      </c>
      <c r="L10460" t="s">
        <v>21</v>
      </c>
      <c r="M10460" t="s">
        <v>25</v>
      </c>
      <c r="N10460">
        <v>20</v>
      </c>
      <c r="O10460">
        <v>13</v>
      </c>
      <c r="P10460">
        <v>1624</v>
      </c>
      <c r="Q10460">
        <v>97460</v>
      </c>
    </row>
    <row r="10461" spans="1:17" x14ac:dyDescent="0.25">
      <c r="A10461" t="s">
        <v>326</v>
      </c>
      <c r="B10461" s="1" t="s">
        <v>533</v>
      </c>
      <c r="C10461">
        <v>2014</v>
      </c>
      <c r="D10461" s="15">
        <f>DATE(cars[[#This Row],[year_1]],1,1)</f>
        <v>41640</v>
      </c>
      <c r="E10461" t="s">
        <v>17</v>
      </c>
      <c r="F10461" s="4">
        <v>444</v>
      </c>
      <c r="G10461">
        <v>8</v>
      </c>
      <c r="H10461" t="s">
        <v>33</v>
      </c>
      <c r="I10461" t="s">
        <v>19</v>
      </c>
      <c r="J10461">
        <v>2</v>
      </c>
      <c r="K10461" t="s">
        <v>108</v>
      </c>
      <c r="L10461" t="s">
        <v>31</v>
      </c>
      <c r="M10461" t="s">
        <v>25</v>
      </c>
      <c r="N10461">
        <v>20</v>
      </c>
      <c r="O10461">
        <v>13</v>
      </c>
      <c r="P10461">
        <v>238</v>
      </c>
      <c r="Q10461">
        <v>138800</v>
      </c>
    </row>
    <row r="10462" spans="1:17" x14ac:dyDescent="0.25">
      <c r="A10462" t="s">
        <v>326</v>
      </c>
      <c r="B10462" s="1" t="s">
        <v>533</v>
      </c>
      <c r="C10462">
        <v>2015</v>
      </c>
      <c r="D10462" s="15">
        <f>DATE(cars[[#This Row],[year_1]],1,1)</f>
        <v>42005</v>
      </c>
      <c r="E10462" t="s">
        <v>17</v>
      </c>
      <c r="F10462" s="4">
        <v>444</v>
      </c>
      <c r="G10462">
        <v>8</v>
      </c>
      <c r="H10462" t="s">
        <v>33</v>
      </c>
      <c r="I10462" t="s">
        <v>19</v>
      </c>
      <c r="J10462">
        <v>2</v>
      </c>
      <c r="K10462" t="s">
        <v>108</v>
      </c>
      <c r="L10462" t="s">
        <v>31</v>
      </c>
      <c r="M10462" t="s">
        <v>25</v>
      </c>
      <c r="N10462">
        <v>20</v>
      </c>
      <c r="O10462">
        <v>13</v>
      </c>
      <c r="P10462">
        <v>238</v>
      </c>
      <c r="Q10462">
        <v>145740</v>
      </c>
    </row>
    <row r="10463" spans="1:17" x14ac:dyDescent="0.25">
      <c r="A10463" t="s">
        <v>326</v>
      </c>
      <c r="B10463" s="1" t="s">
        <v>533</v>
      </c>
      <c r="C10463">
        <v>2016</v>
      </c>
      <c r="D10463" s="15">
        <f>DATE(cars[[#This Row],[year_1]],1,1)</f>
        <v>42370</v>
      </c>
      <c r="E10463" t="s">
        <v>17</v>
      </c>
      <c r="F10463" s="4">
        <v>444</v>
      </c>
      <c r="G10463">
        <v>8</v>
      </c>
      <c r="H10463" t="s">
        <v>33</v>
      </c>
      <c r="I10463" t="s">
        <v>19</v>
      </c>
      <c r="J10463">
        <v>2</v>
      </c>
      <c r="K10463" t="s">
        <v>108</v>
      </c>
      <c r="L10463" t="s">
        <v>31</v>
      </c>
      <c r="M10463" t="s">
        <v>25</v>
      </c>
      <c r="N10463">
        <v>20</v>
      </c>
      <c r="O10463">
        <v>13</v>
      </c>
      <c r="P10463">
        <v>238</v>
      </c>
      <c r="Q10463">
        <v>145740</v>
      </c>
    </row>
    <row r="10464" spans="1:17" x14ac:dyDescent="0.25">
      <c r="A10464" t="s">
        <v>40</v>
      </c>
      <c r="B10464" s="1" t="s">
        <v>241</v>
      </c>
      <c r="C10464">
        <v>2015</v>
      </c>
      <c r="D10464" s="15">
        <f>DATE(cars[[#This Row],[year_1]],1,1)</f>
        <v>42005</v>
      </c>
      <c r="E10464" t="s">
        <v>17</v>
      </c>
      <c r="F10464" s="4">
        <v>451</v>
      </c>
      <c r="G10464">
        <v>8</v>
      </c>
      <c r="H10464" t="s">
        <v>33</v>
      </c>
      <c r="I10464" t="s">
        <v>19</v>
      </c>
      <c r="J10464">
        <v>2</v>
      </c>
      <c r="K10464" t="s">
        <v>20</v>
      </c>
      <c r="L10464" t="s">
        <v>21</v>
      </c>
      <c r="M10464" t="s">
        <v>22</v>
      </c>
      <c r="N10464">
        <v>19</v>
      </c>
      <c r="O10464">
        <v>13</v>
      </c>
      <c r="P10464">
        <v>617</v>
      </c>
      <c r="Q10464">
        <v>62950</v>
      </c>
    </row>
    <row r="10465" spans="1:17" x14ac:dyDescent="0.25">
      <c r="A10465" t="s">
        <v>75</v>
      </c>
      <c r="B10465" s="1" t="s">
        <v>254</v>
      </c>
      <c r="C10465">
        <v>2012</v>
      </c>
      <c r="D10465" s="15">
        <f>DATE(cars[[#This Row],[year_1]],1,1)</f>
        <v>40909</v>
      </c>
      <c r="E10465" t="s">
        <v>17</v>
      </c>
      <c r="F10465" s="4">
        <v>453</v>
      </c>
      <c r="G10465">
        <v>8</v>
      </c>
      <c r="H10465" t="s">
        <v>77</v>
      </c>
      <c r="I10465" t="s">
        <v>19</v>
      </c>
      <c r="J10465">
        <v>2</v>
      </c>
      <c r="K10465" t="s">
        <v>76</v>
      </c>
      <c r="L10465" t="s">
        <v>21</v>
      </c>
      <c r="M10465" t="s">
        <v>25</v>
      </c>
      <c r="N10465">
        <v>19</v>
      </c>
      <c r="O10465">
        <v>13</v>
      </c>
      <c r="P10465">
        <v>2774</v>
      </c>
      <c r="Q10465">
        <v>195840</v>
      </c>
    </row>
    <row r="10466" spans="1:17" x14ac:dyDescent="0.25">
      <c r="A10466" t="s">
        <v>326</v>
      </c>
      <c r="B10466" s="1" t="s">
        <v>533</v>
      </c>
      <c r="C10466">
        <v>2014</v>
      </c>
      <c r="D10466" s="15">
        <f>DATE(cars[[#This Row],[year_1]],1,1)</f>
        <v>41640</v>
      </c>
      <c r="E10466" t="s">
        <v>17</v>
      </c>
      <c r="F10466" s="4">
        <v>454</v>
      </c>
      <c r="G10466">
        <v>8</v>
      </c>
      <c r="H10466" t="s">
        <v>33</v>
      </c>
      <c r="I10466" t="s">
        <v>19</v>
      </c>
      <c r="J10466">
        <v>2</v>
      </c>
      <c r="K10466" t="s">
        <v>108</v>
      </c>
      <c r="L10466" t="s">
        <v>31</v>
      </c>
      <c r="M10466" t="s">
        <v>25</v>
      </c>
      <c r="N10466">
        <v>20</v>
      </c>
      <c r="O10466">
        <v>13</v>
      </c>
      <c r="P10466">
        <v>238</v>
      </c>
      <c r="Q10466">
        <v>143300</v>
      </c>
    </row>
    <row r="10467" spans="1:17" x14ac:dyDescent="0.25">
      <c r="A10467" t="s">
        <v>326</v>
      </c>
      <c r="B10467" s="1" t="s">
        <v>533</v>
      </c>
      <c r="C10467">
        <v>2014</v>
      </c>
      <c r="D10467" s="15">
        <f>DATE(cars[[#This Row],[year_1]],1,1)</f>
        <v>41640</v>
      </c>
      <c r="E10467" t="s">
        <v>17</v>
      </c>
      <c r="F10467" s="4">
        <v>454</v>
      </c>
      <c r="G10467">
        <v>8</v>
      </c>
      <c r="H10467" t="s">
        <v>33</v>
      </c>
      <c r="I10467" t="s">
        <v>19</v>
      </c>
      <c r="J10467">
        <v>2</v>
      </c>
      <c r="K10467" t="s">
        <v>175</v>
      </c>
      <c r="L10467" t="s">
        <v>31</v>
      </c>
      <c r="M10467" t="s">
        <v>25</v>
      </c>
      <c r="N10467">
        <v>20</v>
      </c>
      <c r="O10467">
        <v>13</v>
      </c>
      <c r="P10467">
        <v>238</v>
      </c>
      <c r="Q10467">
        <v>153400</v>
      </c>
    </row>
    <row r="10468" spans="1:17" x14ac:dyDescent="0.25">
      <c r="A10468" t="s">
        <v>326</v>
      </c>
      <c r="B10468" s="1" t="s">
        <v>533</v>
      </c>
      <c r="C10468">
        <v>2015</v>
      </c>
      <c r="D10468" s="15">
        <f>DATE(cars[[#This Row],[year_1]],1,1)</f>
        <v>42005</v>
      </c>
      <c r="E10468" t="s">
        <v>17</v>
      </c>
      <c r="F10468" s="4">
        <v>454</v>
      </c>
      <c r="G10468">
        <v>8</v>
      </c>
      <c r="H10468" t="s">
        <v>33</v>
      </c>
      <c r="I10468" t="s">
        <v>19</v>
      </c>
      <c r="J10468">
        <v>2</v>
      </c>
      <c r="K10468" t="s">
        <v>175</v>
      </c>
      <c r="L10468" t="s">
        <v>31</v>
      </c>
      <c r="M10468" t="s">
        <v>25</v>
      </c>
      <c r="N10468">
        <v>20</v>
      </c>
      <c r="O10468">
        <v>13</v>
      </c>
      <c r="P10468">
        <v>238</v>
      </c>
      <c r="Q10468">
        <v>161070</v>
      </c>
    </row>
    <row r="10469" spans="1:17" x14ac:dyDescent="0.25">
      <c r="A10469" t="s">
        <v>326</v>
      </c>
      <c r="B10469" s="1" t="s">
        <v>533</v>
      </c>
      <c r="C10469">
        <v>2015</v>
      </c>
      <c r="D10469" s="15">
        <f>DATE(cars[[#This Row],[year_1]],1,1)</f>
        <v>42005</v>
      </c>
      <c r="E10469" t="s">
        <v>17</v>
      </c>
      <c r="F10469" s="4">
        <v>454</v>
      </c>
      <c r="G10469">
        <v>8</v>
      </c>
      <c r="H10469" t="s">
        <v>33</v>
      </c>
      <c r="I10469" t="s">
        <v>19</v>
      </c>
      <c r="J10469">
        <v>2</v>
      </c>
      <c r="K10469" t="s">
        <v>175</v>
      </c>
      <c r="L10469" t="s">
        <v>31</v>
      </c>
      <c r="M10469" t="s">
        <v>25</v>
      </c>
      <c r="N10469">
        <v>20</v>
      </c>
      <c r="O10469">
        <v>13</v>
      </c>
      <c r="P10469">
        <v>238</v>
      </c>
      <c r="Q10469">
        <v>182009</v>
      </c>
    </row>
    <row r="10470" spans="1:17" x14ac:dyDescent="0.25">
      <c r="A10470" t="s">
        <v>326</v>
      </c>
      <c r="B10470" s="1" t="s">
        <v>533</v>
      </c>
      <c r="C10470">
        <v>2015</v>
      </c>
      <c r="D10470" s="15">
        <f>DATE(cars[[#This Row],[year_1]],1,1)</f>
        <v>42005</v>
      </c>
      <c r="E10470" t="s">
        <v>17</v>
      </c>
      <c r="F10470" s="4">
        <v>454</v>
      </c>
      <c r="G10470">
        <v>8</v>
      </c>
      <c r="H10470" t="s">
        <v>33</v>
      </c>
      <c r="I10470" t="s">
        <v>19</v>
      </c>
      <c r="J10470">
        <v>2</v>
      </c>
      <c r="K10470" t="s">
        <v>108</v>
      </c>
      <c r="L10470" t="s">
        <v>31</v>
      </c>
      <c r="M10470" t="s">
        <v>25</v>
      </c>
      <c r="N10470">
        <v>20</v>
      </c>
      <c r="O10470">
        <v>13</v>
      </c>
      <c r="P10470">
        <v>238</v>
      </c>
      <c r="Q10470">
        <v>150465</v>
      </c>
    </row>
    <row r="10471" spans="1:17" x14ac:dyDescent="0.25">
      <c r="A10471" t="s">
        <v>326</v>
      </c>
      <c r="B10471" s="1" t="s">
        <v>533</v>
      </c>
      <c r="C10471">
        <v>2016</v>
      </c>
      <c r="D10471" s="15">
        <f>DATE(cars[[#This Row],[year_1]],1,1)</f>
        <v>42370</v>
      </c>
      <c r="E10471" t="s">
        <v>17</v>
      </c>
      <c r="F10471" s="4">
        <v>454</v>
      </c>
      <c r="G10471">
        <v>8</v>
      </c>
      <c r="H10471" t="s">
        <v>33</v>
      </c>
      <c r="I10471" t="s">
        <v>19</v>
      </c>
      <c r="J10471">
        <v>2</v>
      </c>
      <c r="K10471" t="s">
        <v>175</v>
      </c>
      <c r="L10471" t="s">
        <v>31</v>
      </c>
      <c r="M10471" t="s">
        <v>25</v>
      </c>
      <c r="N10471">
        <v>20</v>
      </c>
      <c r="O10471">
        <v>13</v>
      </c>
      <c r="P10471">
        <v>238</v>
      </c>
      <c r="Q10471">
        <v>161070</v>
      </c>
    </row>
    <row r="10472" spans="1:17" x14ac:dyDescent="0.25">
      <c r="A10472" t="s">
        <v>326</v>
      </c>
      <c r="B10472" s="1" t="s">
        <v>533</v>
      </c>
      <c r="C10472">
        <v>2016</v>
      </c>
      <c r="D10472" s="15">
        <f>DATE(cars[[#This Row],[year_1]],1,1)</f>
        <v>42370</v>
      </c>
      <c r="E10472" t="s">
        <v>17</v>
      </c>
      <c r="F10472" s="4">
        <v>454</v>
      </c>
      <c r="G10472">
        <v>8</v>
      </c>
      <c r="H10472" t="s">
        <v>33</v>
      </c>
      <c r="I10472" t="s">
        <v>19</v>
      </c>
      <c r="J10472">
        <v>2</v>
      </c>
      <c r="K10472" t="s">
        <v>108</v>
      </c>
      <c r="L10472" t="s">
        <v>31</v>
      </c>
      <c r="M10472" t="s">
        <v>25</v>
      </c>
      <c r="N10472">
        <v>20</v>
      </c>
      <c r="O10472">
        <v>13</v>
      </c>
      <c r="P10472">
        <v>238</v>
      </c>
      <c r="Q10472">
        <v>150465</v>
      </c>
    </row>
    <row r="10473" spans="1:17" x14ac:dyDescent="0.25">
      <c r="A10473" t="s">
        <v>326</v>
      </c>
      <c r="B10473" s="1" t="s">
        <v>533</v>
      </c>
      <c r="C10473">
        <v>2016</v>
      </c>
      <c r="D10473" s="15">
        <f>DATE(cars[[#This Row],[year_1]],1,1)</f>
        <v>42370</v>
      </c>
      <c r="E10473" t="s">
        <v>17</v>
      </c>
      <c r="F10473" s="4">
        <v>454</v>
      </c>
      <c r="G10473">
        <v>8</v>
      </c>
      <c r="H10473" t="s">
        <v>33</v>
      </c>
      <c r="I10473" t="s">
        <v>19</v>
      </c>
      <c r="J10473">
        <v>2</v>
      </c>
      <c r="K10473" t="s">
        <v>175</v>
      </c>
      <c r="L10473" t="s">
        <v>31</v>
      </c>
      <c r="M10473" t="s">
        <v>25</v>
      </c>
      <c r="N10473">
        <v>20</v>
      </c>
      <c r="O10473">
        <v>13</v>
      </c>
      <c r="P10473">
        <v>238</v>
      </c>
      <c r="Q10473">
        <v>182009</v>
      </c>
    </row>
    <row r="10474" spans="1:17" x14ac:dyDescent="0.25">
      <c r="A10474" t="s">
        <v>326</v>
      </c>
      <c r="B10474" s="1" t="s">
        <v>534</v>
      </c>
      <c r="C10474">
        <v>2014</v>
      </c>
      <c r="D10474" s="15">
        <f>DATE(cars[[#This Row],[year_1]],1,1)</f>
        <v>41640</v>
      </c>
      <c r="E10474" t="s">
        <v>17</v>
      </c>
      <c r="F10474" s="4">
        <v>454</v>
      </c>
      <c r="G10474">
        <v>8</v>
      </c>
      <c r="H10474" t="s">
        <v>33</v>
      </c>
      <c r="I10474" t="s">
        <v>19</v>
      </c>
      <c r="J10474">
        <v>2</v>
      </c>
      <c r="K10474" t="s">
        <v>175</v>
      </c>
      <c r="L10474" t="s">
        <v>63</v>
      </c>
      <c r="M10474" t="s">
        <v>22</v>
      </c>
      <c r="N10474">
        <v>21</v>
      </c>
      <c r="O10474">
        <v>13</v>
      </c>
      <c r="P10474">
        <v>238</v>
      </c>
      <c r="Q10474">
        <v>143400</v>
      </c>
    </row>
    <row r="10475" spans="1:17" x14ac:dyDescent="0.25">
      <c r="A10475" t="s">
        <v>326</v>
      </c>
      <c r="B10475" s="1" t="s">
        <v>534</v>
      </c>
      <c r="C10475">
        <v>2014</v>
      </c>
      <c r="D10475" s="15">
        <f>DATE(cars[[#This Row],[year_1]],1,1)</f>
        <v>41640</v>
      </c>
      <c r="E10475" t="s">
        <v>17</v>
      </c>
      <c r="F10475" s="4">
        <v>454</v>
      </c>
      <c r="G10475">
        <v>8</v>
      </c>
      <c r="H10475" t="s">
        <v>33</v>
      </c>
      <c r="I10475" t="s">
        <v>19</v>
      </c>
      <c r="J10475">
        <v>2</v>
      </c>
      <c r="K10475" t="s">
        <v>108</v>
      </c>
      <c r="L10475" t="s">
        <v>63</v>
      </c>
      <c r="M10475" t="s">
        <v>22</v>
      </c>
      <c r="N10475">
        <v>21</v>
      </c>
      <c r="O10475">
        <v>13</v>
      </c>
      <c r="P10475">
        <v>238</v>
      </c>
      <c r="Q10475">
        <v>126500</v>
      </c>
    </row>
    <row r="10476" spans="1:17" x14ac:dyDescent="0.25">
      <c r="A10476" t="s">
        <v>326</v>
      </c>
      <c r="B10476" s="1" t="s">
        <v>534</v>
      </c>
      <c r="C10476">
        <v>2015</v>
      </c>
      <c r="D10476" s="15">
        <f>DATE(cars[[#This Row],[year_1]],1,1)</f>
        <v>42005</v>
      </c>
      <c r="E10476" t="s">
        <v>17</v>
      </c>
      <c r="F10476" s="4">
        <v>454</v>
      </c>
      <c r="G10476">
        <v>8</v>
      </c>
      <c r="H10476" t="s">
        <v>33</v>
      </c>
      <c r="I10476" t="s">
        <v>19</v>
      </c>
      <c r="J10476">
        <v>2</v>
      </c>
      <c r="K10476" t="s">
        <v>108</v>
      </c>
      <c r="L10476" t="s">
        <v>63</v>
      </c>
      <c r="M10476" t="s">
        <v>22</v>
      </c>
      <c r="N10476">
        <v>21</v>
      </c>
      <c r="O10476">
        <v>13</v>
      </c>
      <c r="P10476">
        <v>238</v>
      </c>
      <c r="Q10476">
        <v>132825</v>
      </c>
    </row>
    <row r="10477" spans="1:17" x14ac:dyDescent="0.25">
      <c r="A10477" t="s">
        <v>326</v>
      </c>
      <c r="B10477" s="1" t="s">
        <v>534</v>
      </c>
      <c r="C10477">
        <v>2015</v>
      </c>
      <c r="D10477" s="15">
        <f>DATE(cars[[#This Row],[year_1]],1,1)</f>
        <v>42005</v>
      </c>
      <c r="E10477" t="s">
        <v>17</v>
      </c>
      <c r="F10477" s="4">
        <v>454</v>
      </c>
      <c r="G10477">
        <v>8</v>
      </c>
      <c r="H10477" t="s">
        <v>33</v>
      </c>
      <c r="I10477" t="s">
        <v>19</v>
      </c>
      <c r="J10477">
        <v>2</v>
      </c>
      <c r="K10477" t="s">
        <v>175</v>
      </c>
      <c r="L10477" t="s">
        <v>63</v>
      </c>
      <c r="M10477" t="s">
        <v>22</v>
      </c>
      <c r="N10477">
        <v>21</v>
      </c>
      <c r="O10477">
        <v>13</v>
      </c>
      <c r="P10477">
        <v>238</v>
      </c>
      <c r="Q10477">
        <v>165627</v>
      </c>
    </row>
    <row r="10478" spans="1:17" x14ac:dyDescent="0.25">
      <c r="A10478" t="s">
        <v>326</v>
      </c>
      <c r="B10478" s="1" t="s">
        <v>534</v>
      </c>
      <c r="C10478">
        <v>2015</v>
      </c>
      <c r="D10478" s="15">
        <f>DATE(cars[[#This Row],[year_1]],1,1)</f>
        <v>42005</v>
      </c>
      <c r="E10478" t="s">
        <v>17</v>
      </c>
      <c r="F10478" s="4">
        <v>454</v>
      </c>
      <c r="G10478">
        <v>8</v>
      </c>
      <c r="H10478" t="s">
        <v>33</v>
      </c>
      <c r="I10478" t="s">
        <v>19</v>
      </c>
      <c r="J10478">
        <v>2</v>
      </c>
      <c r="K10478" t="s">
        <v>175</v>
      </c>
      <c r="L10478" t="s">
        <v>63</v>
      </c>
      <c r="M10478" t="s">
        <v>22</v>
      </c>
      <c r="N10478">
        <v>21</v>
      </c>
      <c r="O10478">
        <v>13</v>
      </c>
      <c r="P10478">
        <v>238</v>
      </c>
      <c r="Q10478">
        <v>150570</v>
      </c>
    </row>
    <row r="10479" spans="1:17" x14ac:dyDescent="0.25">
      <c r="A10479" t="s">
        <v>326</v>
      </c>
      <c r="B10479" s="1" t="s">
        <v>534</v>
      </c>
      <c r="C10479">
        <v>2016</v>
      </c>
      <c r="D10479" s="15">
        <f>DATE(cars[[#This Row],[year_1]],1,1)</f>
        <v>42370</v>
      </c>
      <c r="E10479" t="s">
        <v>17</v>
      </c>
      <c r="F10479" s="4">
        <v>454</v>
      </c>
      <c r="G10479">
        <v>8</v>
      </c>
      <c r="H10479" t="s">
        <v>33</v>
      </c>
      <c r="I10479" t="s">
        <v>19</v>
      </c>
      <c r="J10479">
        <v>2</v>
      </c>
      <c r="K10479" t="s">
        <v>175</v>
      </c>
      <c r="L10479" t="s">
        <v>63</v>
      </c>
      <c r="M10479" t="s">
        <v>22</v>
      </c>
      <c r="N10479">
        <v>21</v>
      </c>
      <c r="O10479">
        <v>13</v>
      </c>
      <c r="P10479">
        <v>238</v>
      </c>
      <c r="Q10479">
        <v>150570</v>
      </c>
    </row>
    <row r="10480" spans="1:17" x14ac:dyDescent="0.25">
      <c r="A10480" t="s">
        <v>326</v>
      </c>
      <c r="B10480" s="1" t="s">
        <v>534</v>
      </c>
      <c r="C10480">
        <v>2016</v>
      </c>
      <c r="D10480" s="15">
        <f>DATE(cars[[#This Row],[year_1]],1,1)</f>
        <v>42370</v>
      </c>
      <c r="E10480" t="s">
        <v>17</v>
      </c>
      <c r="F10480" s="4">
        <v>454</v>
      </c>
      <c r="G10480">
        <v>8</v>
      </c>
      <c r="H10480" t="s">
        <v>33</v>
      </c>
      <c r="I10480" t="s">
        <v>19</v>
      </c>
      <c r="J10480">
        <v>2</v>
      </c>
      <c r="K10480" t="s">
        <v>108</v>
      </c>
      <c r="L10480" t="s">
        <v>63</v>
      </c>
      <c r="M10480" t="s">
        <v>22</v>
      </c>
      <c r="N10480">
        <v>21</v>
      </c>
      <c r="O10480">
        <v>13</v>
      </c>
      <c r="P10480">
        <v>238</v>
      </c>
      <c r="Q10480">
        <v>132825</v>
      </c>
    </row>
    <row r="10481" spans="1:17" x14ac:dyDescent="0.25">
      <c r="A10481" t="s">
        <v>326</v>
      </c>
      <c r="B10481" s="1" t="s">
        <v>534</v>
      </c>
      <c r="C10481">
        <v>2016</v>
      </c>
      <c r="D10481" s="15">
        <f>DATE(cars[[#This Row],[year_1]],1,1)</f>
        <v>42370</v>
      </c>
      <c r="E10481" t="s">
        <v>17</v>
      </c>
      <c r="F10481" s="4">
        <v>454</v>
      </c>
      <c r="G10481">
        <v>8</v>
      </c>
      <c r="H10481" t="s">
        <v>33</v>
      </c>
      <c r="I10481" t="s">
        <v>19</v>
      </c>
      <c r="J10481">
        <v>2</v>
      </c>
      <c r="K10481" t="s">
        <v>175</v>
      </c>
      <c r="L10481" t="s">
        <v>63</v>
      </c>
      <c r="M10481" t="s">
        <v>22</v>
      </c>
      <c r="N10481">
        <v>21</v>
      </c>
      <c r="O10481">
        <v>13</v>
      </c>
      <c r="P10481">
        <v>238</v>
      </c>
      <c r="Q10481">
        <v>165627</v>
      </c>
    </row>
    <row r="10482" spans="1:17" x14ac:dyDescent="0.25">
      <c r="A10482" t="s">
        <v>167</v>
      </c>
      <c r="B10482" s="1" t="s">
        <v>913</v>
      </c>
      <c r="C10482">
        <v>2008</v>
      </c>
      <c r="D10482" s="15">
        <f>DATE(cars[[#This Row],[year_1]],1,1)</f>
        <v>39448</v>
      </c>
      <c r="E10482" t="s">
        <v>17</v>
      </c>
      <c r="F10482" s="4">
        <v>469</v>
      </c>
      <c r="G10482">
        <v>8</v>
      </c>
      <c r="H10482" t="s">
        <v>33</v>
      </c>
      <c r="I10482" t="s">
        <v>19</v>
      </c>
      <c r="J10482">
        <v>4</v>
      </c>
      <c r="K10482" t="s">
        <v>20</v>
      </c>
      <c r="L10482" t="s">
        <v>63</v>
      </c>
      <c r="M10482" t="s">
        <v>32</v>
      </c>
      <c r="N10482">
        <v>19</v>
      </c>
      <c r="O10482">
        <v>13</v>
      </c>
      <c r="P10482">
        <v>1624</v>
      </c>
      <c r="Q10482">
        <v>78775</v>
      </c>
    </row>
    <row r="10483" spans="1:17" x14ac:dyDescent="0.25">
      <c r="A10483" t="s">
        <v>167</v>
      </c>
      <c r="B10483" s="1" t="s">
        <v>913</v>
      </c>
      <c r="C10483">
        <v>2009</v>
      </c>
      <c r="D10483" s="15">
        <f>DATE(cars[[#This Row],[year_1]],1,1)</f>
        <v>39814</v>
      </c>
      <c r="E10483" t="s">
        <v>17</v>
      </c>
      <c r="F10483" s="4">
        <v>469</v>
      </c>
      <c r="G10483">
        <v>8</v>
      </c>
      <c r="H10483" t="s">
        <v>33</v>
      </c>
      <c r="I10483" t="s">
        <v>19</v>
      </c>
      <c r="J10483">
        <v>4</v>
      </c>
      <c r="K10483" t="s">
        <v>20</v>
      </c>
      <c r="L10483" t="s">
        <v>63</v>
      </c>
      <c r="M10483" t="s">
        <v>32</v>
      </c>
      <c r="N10483">
        <v>19</v>
      </c>
      <c r="O10483">
        <v>13</v>
      </c>
      <c r="P10483">
        <v>1624</v>
      </c>
      <c r="Q10483">
        <v>81795</v>
      </c>
    </row>
    <row r="10484" spans="1:17" x14ac:dyDescent="0.25">
      <c r="A10484" t="s">
        <v>364</v>
      </c>
      <c r="B10484" s="1" t="s">
        <v>790</v>
      </c>
      <c r="C10484">
        <v>2010</v>
      </c>
      <c r="D10484" s="15">
        <f>DATE(cars[[#This Row],[year_1]],1,1)</f>
        <v>40179</v>
      </c>
      <c r="E10484" t="s">
        <v>17</v>
      </c>
      <c r="F10484" s="4">
        <v>470</v>
      </c>
      <c r="G10484">
        <v>12</v>
      </c>
      <c r="H10484" t="s">
        <v>33</v>
      </c>
      <c r="I10484" t="s">
        <v>19</v>
      </c>
      <c r="J10484">
        <v>4</v>
      </c>
      <c r="K10484" t="s">
        <v>76</v>
      </c>
      <c r="L10484" t="s">
        <v>63</v>
      </c>
      <c r="M10484" t="s">
        <v>32</v>
      </c>
      <c r="N10484">
        <v>19</v>
      </c>
      <c r="O10484">
        <v>13</v>
      </c>
      <c r="P10484">
        <v>259</v>
      </c>
      <c r="Q10484">
        <v>197850</v>
      </c>
    </row>
    <row r="10485" spans="1:17" x14ac:dyDescent="0.25">
      <c r="A10485" t="s">
        <v>364</v>
      </c>
      <c r="B10485" s="1" t="s">
        <v>790</v>
      </c>
      <c r="C10485">
        <v>2011</v>
      </c>
      <c r="D10485" s="15">
        <f>DATE(cars[[#This Row],[year_1]],1,1)</f>
        <v>40544</v>
      </c>
      <c r="E10485" t="s">
        <v>17</v>
      </c>
      <c r="F10485" s="4">
        <v>470</v>
      </c>
      <c r="G10485">
        <v>12</v>
      </c>
      <c r="H10485" t="s">
        <v>33</v>
      </c>
      <c r="I10485" t="s">
        <v>19</v>
      </c>
      <c r="J10485">
        <v>4</v>
      </c>
      <c r="K10485" t="s">
        <v>76</v>
      </c>
      <c r="L10485" t="s">
        <v>63</v>
      </c>
      <c r="M10485" t="s">
        <v>32</v>
      </c>
      <c r="N10485">
        <v>19</v>
      </c>
      <c r="O10485">
        <v>13</v>
      </c>
      <c r="P10485">
        <v>259</v>
      </c>
      <c r="Q10485">
        <v>207895</v>
      </c>
    </row>
    <row r="10486" spans="1:17" x14ac:dyDescent="0.25">
      <c r="A10486" t="s">
        <v>364</v>
      </c>
      <c r="B10486" s="1" t="s">
        <v>790</v>
      </c>
      <c r="C10486">
        <v>2012</v>
      </c>
      <c r="D10486" s="15">
        <f>DATE(cars[[#This Row],[year_1]],1,1)</f>
        <v>40909</v>
      </c>
      <c r="E10486" t="s">
        <v>17</v>
      </c>
      <c r="F10486" s="4">
        <v>470</v>
      </c>
      <c r="G10486">
        <v>12</v>
      </c>
      <c r="H10486" t="s">
        <v>33</v>
      </c>
      <c r="I10486" t="s">
        <v>19</v>
      </c>
      <c r="J10486">
        <v>4</v>
      </c>
      <c r="K10486" t="s">
        <v>76</v>
      </c>
      <c r="L10486" t="s">
        <v>63</v>
      </c>
      <c r="M10486" t="s">
        <v>32</v>
      </c>
      <c r="N10486">
        <v>19</v>
      </c>
      <c r="O10486">
        <v>13</v>
      </c>
      <c r="P10486">
        <v>259</v>
      </c>
      <c r="Q10486">
        <v>226850</v>
      </c>
    </row>
    <row r="10487" spans="1:17" x14ac:dyDescent="0.25">
      <c r="A10487" t="s">
        <v>364</v>
      </c>
      <c r="B10487" s="1" t="s">
        <v>790</v>
      </c>
      <c r="C10487">
        <v>2012</v>
      </c>
      <c r="D10487" s="15">
        <f>DATE(cars[[#This Row],[year_1]],1,1)</f>
        <v>40909</v>
      </c>
      <c r="E10487" t="s">
        <v>17</v>
      </c>
      <c r="F10487" s="4">
        <v>470</v>
      </c>
      <c r="G10487">
        <v>12</v>
      </c>
      <c r="H10487" t="s">
        <v>33</v>
      </c>
      <c r="I10487" t="s">
        <v>19</v>
      </c>
      <c r="J10487">
        <v>4</v>
      </c>
      <c r="K10487" t="s">
        <v>76</v>
      </c>
      <c r="L10487" t="s">
        <v>63</v>
      </c>
      <c r="M10487" t="s">
        <v>32</v>
      </c>
      <c r="N10487">
        <v>19</v>
      </c>
      <c r="O10487">
        <v>13</v>
      </c>
      <c r="P10487">
        <v>259</v>
      </c>
      <c r="Q10487">
        <v>207895</v>
      </c>
    </row>
    <row r="10488" spans="1:17" x14ac:dyDescent="0.25">
      <c r="A10488" t="s">
        <v>75</v>
      </c>
      <c r="B10488" s="1" t="s">
        <v>254</v>
      </c>
      <c r="C10488">
        <v>2013</v>
      </c>
      <c r="D10488" s="15">
        <f>DATE(cars[[#This Row],[year_1]],1,1)</f>
        <v>41275</v>
      </c>
      <c r="E10488" t="s">
        <v>17</v>
      </c>
      <c r="F10488" s="4">
        <v>483</v>
      </c>
      <c r="G10488">
        <v>8</v>
      </c>
      <c r="H10488" t="s">
        <v>77</v>
      </c>
      <c r="I10488" t="s">
        <v>19</v>
      </c>
      <c r="J10488">
        <v>2</v>
      </c>
      <c r="K10488" t="s">
        <v>76</v>
      </c>
      <c r="L10488" t="s">
        <v>21</v>
      </c>
      <c r="M10488" t="s">
        <v>25</v>
      </c>
      <c r="N10488">
        <v>19</v>
      </c>
      <c r="O10488">
        <v>13</v>
      </c>
      <c r="P10488">
        <v>2774</v>
      </c>
      <c r="Q10488">
        <v>198190</v>
      </c>
    </row>
    <row r="10489" spans="1:17" x14ac:dyDescent="0.25">
      <c r="A10489" t="s">
        <v>75</v>
      </c>
      <c r="B10489" s="1" t="s">
        <v>254</v>
      </c>
      <c r="C10489">
        <v>2014</v>
      </c>
      <c r="D10489" s="15">
        <f>DATE(cars[[#This Row],[year_1]],1,1)</f>
        <v>41640</v>
      </c>
      <c r="E10489" t="s">
        <v>17</v>
      </c>
      <c r="F10489" s="4">
        <v>483</v>
      </c>
      <c r="G10489">
        <v>8</v>
      </c>
      <c r="H10489" t="s">
        <v>77</v>
      </c>
      <c r="I10489" t="s">
        <v>19</v>
      </c>
      <c r="J10489">
        <v>2</v>
      </c>
      <c r="K10489" t="s">
        <v>76</v>
      </c>
      <c r="L10489" t="s">
        <v>21</v>
      </c>
      <c r="M10489" t="s">
        <v>25</v>
      </c>
      <c r="N10489">
        <v>19</v>
      </c>
      <c r="O10489">
        <v>13</v>
      </c>
      <c r="P10489">
        <v>2774</v>
      </c>
      <c r="Q10489">
        <v>198190</v>
      </c>
    </row>
    <row r="10490" spans="1:17" x14ac:dyDescent="0.25">
      <c r="A10490" t="s">
        <v>364</v>
      </c>
      <c r="B10490" s="1" t="s">
        <v>1004</v>
      </c>
      <c r="C10490">
        <v>2012</v>
      </c>
      <c r="D10490" s="15">
        <f>DATE(cars[[#This Row],[year_1]],1,1)</f>
        <v>40909</v>
      </c>
      <c r="E10490" t="s">
        <v>17</v>
      </c>
      <c r="F10490" s="4">
        <v>490</v>
      </c>
      <c r="G10490">
        <v>12</v>
      </c>
      <c r="H10490" t="s">
        <v>33</v>
      </c>
      <c r="I10490" t="s">
        <v>19</v>
      </c>
      <c r="J10490">
        <v>2</v>
      </c>
      <c r="K10490" t="s">
        <v>76</v>
      </c>
      <c r="L10490" t="s">
        <v>31</v>
      </c>
      <c r="M10490" t="s">
        <v>22</v>
      </c>
      <c r="N10490">
        <v>18</v>
      </c>
      <c r="O10490">
        <v>13</v>
      </c>
      <c r="P10490">
        <v>259</v>
      </c>
      <c r="Q10490">
        <v>208295</v>
      </c>
    </row>
    <row r="10491" spans="1:17" x14ac:dyDescent="0.25">
      <c r="A10491" t="s">
        <v>364</v>
      </c>
      <c r="B10491" s="1" t="s">
        <v>1004</v>
      </c>
      <c r="C10491">
        <v>2012</v>
      </c>
      <c r="D10491" s="15">
        <f>DATE(cars[[#This Row],[year_1]],1,1)</f>
        <v>40909</v>
      </c>
      <c r="E10491" t="s">
        <v>17</v>
      </c>
      <c r="F10491" s="4">
        <v>490</v>
      </c>
      <c r="G10491">
        <v>12</v>
      </c>
      <c r="H10491" t="s">
        <v>33</v>
      </c>
      <c r="I10491" t="s">
        <v>19</v>
      </c>
      <c r="J10491">
        <v>2</v>
      </c>
      <c r="K10491" t="s">
        <v>76</v>
      </c>
      <c r="L10491" t="s">
        <v>31</v>
      </c>
      <c r="M10491" t="s">
        <v>25</v>
      </c>
      <c r="N10491">
        <v>18</v>
      </c>
      <c r="O10491">
        <v>13</v>
      </c>
      <c r="P10491">
        <v>259</v>
      </c>
      <c r="Q10491">
        <v>223295</v>
      </c>
    </row>
    <row r="10492" spans="1:17" x14ac:dyDescent="0.25">
      <c r="A10492" t="s">
        <v>186</v>
      </c>
      <c r="B10492" s="1" t="s">
        <v>255</v>
      </c>
      <c r="C10492">
        <v>2015</v>
      </c>
      <c r="D10492" s="15">
        <f>DATE(cars[[#This Row],[year_1]],1,1)</f>
        <v>42005</v>
      </c>
      <c r="E10492" t="s">
        <v>17</v>
      </c>
      <c r="F10492" s="4">
        <v>505</v>
      </c>
      <c r="G10492">
        <v>8</v>
      </c>
      <c r="H10492" t="s">
        <v>18</v>
      </c>
      <c r="I10492" t="s">
        <v>19</v>
      </c>
      <c r="J10492">
        <v>2</v>
      </c>
      <c r="K10492" t="s">
        <v>74</v>
      </c>
      <c r="L10492" t="s">
        <v>31</v>
      </c>
      <c r="M10492" t="s">
        <v>22</v>
      </c>
      <c r="N10492">
        <v>19</v>
      </c>
      <c r="O10492">
        <v>13</v>
      </c>
      <c r="P10492">
        <v>1385</v>
      </c>
      <c r="Q10492">
        <v>72305</v>
      </c>
    </row>
    <row r="10493" spans="1:17" x14ac:dyDescent="0.25">
      <c r="A10493" t="s">
        <v>364</v>
      </c>
      <c r="B10493" s="1" t="s">
        <v>367</v>
      </c>
      <c r="C10493">
        <v>2013</v>
      </c>
      <c r="D10493" s="15">
        <f>DATE(cars[[#This Row],[year_1]],1,1)</f>
        <v>41275</v>
      </c>
      <c r="E10493" t="s">
        <v>17</v>
      </c>
      <c r="F10493" s="4">
        <v>510</v>
      </c>
      <c r="G10493">
        <v>12</v>
      </c>
      <c r="H10493" t="s">
        <v>33</v>
      </c>
      <c r="I10493" t="s">
        <v>19</v>
      </c>
      <c r="J10493">
        <v>2</v>
      </c>
      <c r="K10493" t="s">
        <v>76</v>
      </c>
      <c r="L10493" t="s">
        <v>31</v>
      </c>
      <c r="M10493" t="s">
        <v>25</v>
      </c>
      <c r="N10493">
        <v>19</v>
      </c>
      <c r="O10493">
        <v>13</v>
      </c>
      <c r="P10493">
        <v>259</v>
      </c>
      <c r="Q10493">
        <v>198700</v>
      </c>
    </row>
    <row r="10494" spans="1:17" x14ac:dyDescent="0.25">
      <c r="A10494" t="s">
        <v>364</v>
      </c>
      <c r="B10494" s="1" t="s">
        <v>367</v>
      </c>
      <c r="C10494">
        <v>2013</v>
      </c>
      <c r="D10494" s="15">
        <f>DATE(cars[[#This Row],[year_1]],1,1)</f>
        <v>41275</v>
      </c>
      <c r="E10494" t="s">
        <v>17</v>
      </c>
      <c r="F10494" s="4">
        <v>510</v>
      </c>
      <c r="G10494">
        <v>12</v>
      </c>
      <c r="H10494" t="s">
        <v>33</v>
      </c>
      <c r="I10494" t="s">
        <v>19</v>
      </c>
      <c r="J10494">
        <v>2</v>
      </c>
      <c r="K10494" t="s">
        <v>76</v>
      </c>
      <c r="L10494" t="s">
        <v>31</v>
      </c>
      <c r="M10494" t="s">
        <v>22</v>
      </c>
      <c r="N10494">
        <v>19</v>
      </c>
      <c r="O10494">
        <v>13</v>
      </c>
      <c r="P10494">
        <v>259</v>
      </c>
      <c r="Q10494">
        <v>183700</v>
      </c>
    </row>
    <row r="10495" spans="1:17" x14ac:dyDescent="0.25">
      <c r="A10495" t="s">
        <v>364</v>
      </c>
      <c r="B10495" s="1" t="s">
        <v>367</v>
      </c>
      <c r="C10495">
        <v>2014</v>
      </c>
      <c r="D10495" s="15">
        <f>DATE(cars[[#This Row],[year_1]],1,1)</f>
        <v>41640</v>
      </c>
      <c r="E10495" t="s">
        <v>17</v>
      </c>
      <c r="F10495" s="4">
        <v>510</v>
      </c>
      <c r="G10495">
        <v>12</v>
      </c>
      <c r="H10495" t="s">
        <v>33</v>
      </c>
      <c r="I10495" t="s">
        <v>19</v>
      </c>
      <c r="J10495">
        <v>2</v>
      </c>
      <c r="K10495" t="s">
        <v>76</v>
      </c>
      <c r="L10495" t="s">
        <v>31</v>
      </c>
      <c r="M10495" t="s">
        <v>25</v>
      </c>
      <c r="N10495">
        <v>19</v>
      </c>
      <c r="O10495">
        <v>13</v>
      </c>
      <c r="P10495">
        <v>259</v>
      </c>
      <c r="Q10495">
        <v>200800</v>
      </c>
    </row>
    <row r="10496" spans="1:17" x14ac:dyDescent="0.25">
      <c r="A10496" t="s">
        <v>364</v>
      </c>
      <c r="B10496" s="1" t="s">
        <v>367</v>
      </c>
      <c r="C10496">
        <v>2014</v>
      </c>
      <c r="D10496" s="15">
        <f>DATE(cars[[#This Row],[year_1]],1,1)</f>
        <v>41640</v>
      </c>
      <c r="E10496" t="s">
        <v>17</v>
      </c>
      <c r="F10496" s="4">
        <v>510</v>
      </c>
      <c r="G10496">
        <v>12</v>
      </c>
      <c r="H10496" t="s">
        <v>33</v>
      </c>
      <c r="I10496" t="s">
        <v>19</v>
      </c>
      <c r="J10496">
        <v>2</v>
      </c>
      <c r="K10496" t="s">
        <v>76</v>
      </c>
      <c r="L10496" t="s">
        <v>31</v>
      </c>
      <c r="M10496" t="s">
        <v>22</v>
      </c>
      <c r="N10496">
        <v>19</v>
      </c>
      <c r="O10496">
        <v>13</v>
      </c>
      <c r="P10496">
        <v>259</v>
      </c>
      <c r="Q10496">
        <v>185800</v>
      </c>
    </row>
    <row r="10497" spans="1:17" x14ac:dyDescent="0.25">
      <c r="A10497" t="s">
        <v>364</v>
      </c>
      <c r="B10497" s="1" t="s">
        <v>367</v>
      </c>
      <c r="C10497">
        <v>2015</v>
      </c>
      <c r="D10497" s="15">
        <f>DATE(cars[[#This Row],[year_1]],1,1)</f>
        <v>42005</v>
      </c>
      <c r="E10497" t="s">
        <v>17</v>
      </c>
      <c r="F10497" s="4">
        <v>510</v>
      </c>
      <c r="G10497">
        <v>12</v>
      </c>
      <c r="H10497" t="s">
        <v>33</v>
      </c>
      <c r="I10497" t="s">
        <v>19</v>
      </c>
      <c r="J10497">
        <v>2</v>
      </c>
      <c r="K10497" t="s">
        <v>76</v>
      </c>
      <c r="L10497" t="s">
        <v>31</v>
      </c>
      <c r="M10497" t="s">
        <v>22</v>
      </c>
      <c r="N10497">
        <v>19</v>
      </c>
      <c r="O10497">
        <v>13</v>
      </c>
      <c r="P10497">
        <v>259</v>
      </c>
      <c r="Q10497">
        <v>198295</v>
      </c>
    </row>
    <row r="10498" spans="1:17" x14ac:dyDescent="0.25">
      <c r="A10498" t="s">
        <v>364</v>
      </c>
      <c r="B10498" s="1" t="s">
        <v>367</v>
      </c>
      <c r="C10498">
        <v>2015</v>
      </c>
      <c r="D10498" s="15">
        <f>DATE(cars[[#This Row],[year_1]],1,1)</f>
        <v>42005</v>
      </c>
      <c r="E10498" t="s">
        <v>17</v>
      </c>
      <c r="F10498" s="4">
        <v>510</v>
      </c>
      <c r="G10498">
        <v>12</v>
      </c>
      <c r="H10498" t="s">
        <v>33</v>
      </c>
      <c r="I10498" t="s">
        <v>19</v>
      </c>
      <c r="J10498">
        <v>2</v>
      </c>
      <c r="K10498" t="s">
        <v>76</v>
      </c>
      <c r="L10498" t="s">
        <v>31</v>
      </c>
      <c r="M10498" t="s">
        <v>22</v>
      </c>
      <c r="N10498">
        <v>19</v>
      </c>
      <c r="O10498">
        <v>13</v>
      </c>
      <c r="P10498">
        <v>259</v>
      </c>
      <c r="Q10498">
        <v>188295</v>
      </c>
    </row>
    <row r="10499" spans="1:17" x14ac:dyDescent="0.25">
      <c r="A10499" t="s">
        <v>364</v>
      </c>
      <c r="B10499" s="1" t="s">
        <v>367</v>
      </c>
      <c r="C10499">
        <v>2015</v>
      </c>
      <c r="D10499" s="15">
        <f>DATE(cars[[#This Row],[year_1]],1,1)</f>
        <v>42005</v>
      </c>
      <c r="E10499" t="s">
        <v>17</v>
      </c>
      <c r="F10499" s="4">
        <v>510</v>
      </c>
      <c r="G10499">
        <v>12</v>
      </c>
      <c r="H10499" t="s">
        <v>33</v>
      </c>
      <c r="I10499" t="s">
        <v>19</v>
      </c>
      <c r="J10499">
        <v>2</v>
      </c>
      <c r="K10499" t="s">
        <v>76</v>
      </c>
      <c r="L10499" t="s">
        <v>31</v>
      </c>
      <c r="M10499" t="s">
        <v>25</v>
      </c>
      <c r="N10499">
        <v>19</v>
      </c>
      <c r="O10499">
        <v>13</v>
      </c>
      <c r="P10499">
        <v>259</v>
      </c>
      <c r="Q10499">
        <v>203295</v>
      </c>
    </row>
    <row r="10500" spans="1:17" x14ac:dyDescent="0.25">
      <c r="A10500" t="s">
        <v>364</v>
      </c>
      <c r="B10500" s="1" t="s">
        <v>367</v>
      </c>
      <c r="C10500">
        <v>2015</v>
      </c>
      <c r="D10500" s="15">
        <f>DATE(cars[[#This Row],[year_1]],1,1)</f>
        <v>42005</v>
      </c>
      <c r="E10500" t="s">
        <v>17</v>
      </c>
      <c r="F10500" s="4">
        <v>510</v>
      </c>
      <c r="G10500">
        <v>12</v>
      </c>
      <c r="H10500" t="s">
        <v>33</v>
      </c>
      <c r="I10500" t="s">
        <v>19</v>
      </c>
      <c r="J10500">
        <v>2</v>
      </c>
      <c r="K10500" t="s">
        <v>76</v>
      </c>
      <c r="L10500" t="s">
        <v>31</v>
      </c>
      <c r="M10500" t="s">
        <v>25</v>
      </c>
      <c r="N10500">
        <v>19</v>
      </c>
      <c r="O10500">
        <v>13</v>
      </c>
      <c r="P10500">
        <v>259</v>
      </c>
      <c r="Q10500">
        <v>213295</v>
      </c>
    </row>
    <row r="10501" spans="1:17" x14ac:dyDescent="0.25">
      <c r="A10501" t="s">
        <v>369</v>
      </c>
      <c r="B10501" s="1" t="s">
        <v>787</v>
      </c>
      <c r="C10501">
        <v>2014</v>
      </c>
      <c r="D10501" s="15">
        <f>DATE(cars[[#This Row],[year_1]],1,1)</f>
        <v>41640</v>
      </c>
      <c r="E10501" t="s">
        <v>302</v>
      </c>
      <c r="F10501" s="4">
        <v>510</v>
      </c>
      <c r="G10501">
        <v>8</v>
      </c>
      <c r="H10501" t="s">
        <v>33</v>
      </c>
      <c r="I10501" t="s">
        <v>91</v>
      </c>
      <c r="J10501">
        <v>4</v>
      </c>
      <c r="K10501" t="s">
        <v>190</v>
      </c>
      <c r="L10501" t="s">
        <v>63</v>
      </c>
      <c r="M10501" t="s">
        <v>90</v>
      </c>
      <c r="N10501">
        <v>19</v>
      </c>
      <c r="O10501">
        <v>13</v>
      </c>
      <c r="P10501">
        <v>258</v>
      </c>
      <c r="Q10501">
        <v>142100</v>
      </c>
    </row>
    <row r="10502" spans="1:17" x14ac:dyDescent="0.25">
      <c r="A10502" t="s">
        <v>369</v>
      </c>
      <c r="B10502" s="1" t="s">
        <v>787</v>
      </c>
      <c r="C10502">
        <v>2014</v>
      </c>
      <c r="D10502" s="15">
        <f>DATE(cars[[#This Row],[year_1]],1,1)</f>
        <v>41640</v>
      </c>
      <c r="E10502" t="s">
        <v>17</v>
      </c>
      <c r="F10502" s="4">
        <v>510</v>
      </c>
      <c r="G10502">
        <v>8</v>
      </c>
      <c r="H10502" t="s">
        <v>33</v>
      </c>
      <c r="I10502" t="s">
        <v>91</v>
      </c>
      <c r="J10502">
        <v>4</v>
      </c>
      <c r="K10502" t="s">
        <v>26</v>
      </c>
      <c r="L10502" t="s">
        <v>63</v>
      </c>
      <c r="M10502" t="s">
        <v>90</v>
      </c>
      <c r="N10502">
        <v>19</v>
      </c>
      <c r="O10502">
        <v>13</v>
      </c>
      <c r="P10502">
        <v>258</v>
      </c>
      <c r="Q10502">
        <v>105300</v>
      </c>
    </row>
    <row r="10503" spans="1:17" x14ac:dyDescent="0.25">
      <c r="A10503" t="s">
        <v>369</v>
      </c>
      <c r="B10503" s="1" t="s">
        <v>787</v>
      </c>
      <c r="C10503">
        <v>2014</v>
      </c>
      <c r="D10503" s="15">
        <f>DATE(cars[[#This Row],[year_1]],1,1)</f>
        <v>41640</v>
      </c>
      <c r="E10503" t="s">
        <v>302</v>
      </c>
      <c r="F10503" s="4">
        <v>510</v>
      </c>
      <c r="G10503">
        <v>8</v>
      </c>
      <c r="H10503" t="s">
        <v>33</v>
      </c>
      <c r="I10503" t="s">
        <v>91</v>
      </c>
      <c r="J10503">
        <v>4</v>
      </c>
      <c r="K10503" t="s">
        <v>190</v>
      </c>
      <c r="L10503" t="s">
        <v>63</v>
      </c>
      <c r="M10503" t="s">
        <v>90</v>
      </c>
      <c r="N10503">
        <v>19</v>
      </c>
      <c r="O10503">
        <v>13</v>
      </c>
      <c r="P10503">
        <v>258</v>
      </c>
      <c r="Q10503">
        <v>184105</v>
      </c>
    </row>
    <row r="10504" spans="1:17" x14ac:dyDescent="0.25">
      <c r="A10504" t="s">
        <v>369</v>
      </c>
      <c r="B10504" s="1" t="s">
        <v>787</v>
      </c>
      <c r="C10504">
        <v>2014</v>
      </c>
      <c r="D10504" s="15">
        <f>DATE(cars[[#This Row],[year_1]],1,1)</f>
        <v>41640</v>
      </c>
      <c r="E10504" t="s">
        <v>302</v>
      </c>
      <c r="F10504" s="4">
        <v>510</v>
      </c>
      <c r="G10504">
        <v>8</v>
      </c>
      <c r="H10504" t="s">
        <v>33</v>
      </c>
      <c r="I10504" t="s">
        <v>91</v>
      </c>
      <c r="J10504">
        <v>4</v>
      </c>
      <c r="K10504" t="s">
        <v>190</v>
      </c>
      <c r="L10504" t="s">
        <v>63</v>
      </c>
      <c r="M10504" t="s">
        <v>90</v>
      </c>
      <c r="N10504">
        <v>19</v>
      </c>
      <c r="O10504">
        <v>13</v>
      </c>
      <c r="P10504">
        <v>258</v>
      </c>
      <c r="Q10504">
        <v>136750</v>
      </c>
    </row>
    <row r="10505" spans="1:17" x14ac:dyDescent="0.25">
      <c r="A10505" t="s">
        <v>369</v>
      </c>
      <c r="B10505" s="1" t="s">
        <v>787</v>
      </c>
      <c r="C10505">
        <v>2014</v>
      </c>
      <c r="D10505" s="15">
        <f>DATE(cars[[#This Row],[year_1]],1,1)</f>
        <v>41640</v>
      </c>
      <c r="E10505" t="s">
        <v>302</v>
      </c>
      <c r="F10505" s="4">
        <v>510</v>
      </c>
      <c r="G10505">
        <v>8</v>
      </c>
      <c r="H10505" t="s">
        <v>33</v>
      </c>
      <c r="I10505" t="s">
        <v>91</v>
      </c>
      <c r="J10505">
        <v>4</v>
      </c>
      <c r="K10505" t="s">
        <v>190</v>
      </c>
      <c r="L10505" t="s">
        <v>63</v>
      </c>
      <c r="M10505" t="s">
        <v>90</v>
      </c>
      <c r="N10505">
        <v>19</v>
      </c>
      <c r="O10505">
        <v>13</v>
      </c>
      <c r="P10505">
        <v>258</v>
      </c>
      <c r="Q10505">
        <v>105300</v>
      </c>
    </row>
    <row r="10506" spans="1:17" x14ac:dyDescent="0.25">
      <c r="A10506" t="s">
        <v>369</v>
      </c>
      <c r="B10506" s="1" t="s">
        <v>787</v>
      </c>
      <c r="C10506">
        <v>2014</v>
      </c>
      <c r="D10506" s="15">
        <f>DATE(cars[[#This Row],[year_1]],1,1)</f>
        <v>41640</v>
      </c>
      <c r="E10506" t="s">
        <v>302</v>
      </c>
      <c r="F10506" s="4">
        <v>510</v>
      </c>
      <c r="G10506">
        <v>8</v>
      </c>
      <c r="H10506" t="s">
        <v>33</v>
      </c>
      <c r="I10506" t="s">
        <v>91</v>
      </c>
      <c r="J10506">
        <v>4</v>
      </c>
      <c r="K10506" t="s">
        <v>190</v>
      </c>
      <c r="L10506" t="s">
        <v>63</v>
      </c>
      <c r="M10506" t="s">
        <v>90</v>
      </c>
      <c r="N10506">
        <v>19</v>
      </c>
      <c r="O10506">
        <v>13</v>
      </c>
      <c r="P10506">
        <v>258</v>
      </c>
      <c r="Q10506">
        <v>100100</v>
      </c>
    </row>
    <row r="10507" spans="1:17" x14ac:dyDescent="0.25">
      <c r="A10507" t="s">
        <v>369</v>
      </c>
      <c r="B10507" s="1" t="s">
        <v>787</v>
      </c>
      <c r="C10507">
        <v>2014</v>
      </c>
      <c r="D10507" s="15">
        <f>DATE(cars[[#This Row],[year_1]],1,1)</f>
        <v>41640</v>
      </c>
      <c r="E10507" t="s">
        <v>17</v>
      </c>
      <c r="F10507" s="4">
        <v>510</v>
      </c>
      <c r="G10507">
        <v>8</v>
      </c>
      <c r="H10507" t="s">
        <v>33</v>
      </c>
      <c r="I10507" t="s">
        <v>91</v>
      </c>
      <c r="J10507">
        <v>4</v>
      </c>
      <c r="K10507" t="s">
        <v>26</v>
      </c>
      <c r="L10507" t="s">
        <v>63</v>
      </c>
      <c r="M10507" t="s">
        <v>90</v>
      </c>
      <c r="N10507">
        <v>19</v>
      </c>
      <c r="O10507">
        <v>13</v>
      </c>
      <c r="P10507">
        <v>258</v>
      </c>
      <c r="Q10507">
        <v>100100</v>
      </c>
    </row>
    <row r="10508" spans="1:17" x14ac:dyDescent="0.25">
      <c r="A10508" t="s">
        <v>369</v>
      </c>
      <c r="B10508" s="1" t="s">
        <v>787</v>
      </c>
      <c r="C10508">
        <v>2014</v>
      </c>
      <c r="D10508" s="15">
        <f>DATE(cars[[#This Row],[year_1]],1,1)</f>
        <v>41640</v>
      </c>
      <c r="E10508" t="s">
        <v>17</v>
      </c>
      <c r="F10508" s="4">
        <v>510</v>
      </c>
      <c r="G10508">
        <v>8</v>
      </c>
      <c r="H10508" t="s">
        <v>33</v>
      </c>
      <c r="I10508" t="s">
        <v>91</v>
      </c>
      <c r="J10508">
        <v>4</v>
      </c>
      <c r="K10508" t="s">
        <v>26</v>
      </c>
      <c r="L10508" t="s">
        <v>63</v>
      </c>
      <c r="M10508" t="s">
        <v>90</v>
      </c>
      <c r="N10508">
        <v>19</v>
      </c>
      <c r="O10508">
        <v>13</v>
      </c>
      <c r="P10508">
        <v>258</v>
      </c>
      <c r="Q10508">
        <v>184105</v>
      </c>
    </row>
    <row r="10509" spans="1:17" x14ac:dyDescent="0.25">
      <c r="A10509" t="s">
        <v>369</v>
      </c>
      <c r="B10509" s="1" t="s">
        <v>787</v>
      </c>
      <c r="C10509">
        <v>2014</v>
      </c>
      <c r="D10509" s="15">
        <f>DATE(cars[[#This Row],[year_1]],1,1)</f>
        <v>41640</v>
      </c>
      <c r="E10509" t="s">
        <v>17</v>
      </c>
      <c r="F10509" s="4">
        <v>510</v>
      </c>
      <c r="G10509">
        <v>8</v>
      </c>
      <c r="H10509" t="s">
        <v>33</v>
      </c>
      <c r="I10509" t="s">
        <v>91</v>
      </c>
      <c r="J10509">
        <v>4</v>
      </c>
      <c r="K10509" t="s">
        <v>26</v>
      </c>
      <c r="L10509" t="s">
        <v>63</v>
      </c>
      <c r="M10509" t="s">
        <v>90</v>
      </c>
      <c r="N10509">
        <v>19</v>
      </c>
      <c r="O10509">
        <v>13</v>
      </c>
      <c r="P10509">
        <v>258</v>
      </c>
      <c r="Q10509">
        <v>136750</v>
      </c>
    </row>
    <row r="10510" spans="1:17" x14ac:dyDescent="0.25">
      <c r="A10510" t="s">
        <v>369</v>
      </c>
      <c r="B10510" s="1" t="s">
        <v>787</v>
      </c>
      <c r="C10510">
        <v>2014</v>
      </c>
      <c r="D10510" s="15">
        <f>DATE(cars[[#This Row],[year_1]],1,1)</f>
        <v>41640</v>
      </c>
      <c r="E10510" t="s">
        <v>302</v>
      </c>
      <c r="F10510" s="4">
        <v>510</v>
      </c>
      <c r="G10510">
        <v>8</v>
      </c>
      <c r="H10510" t="s">
        <v>33</v>
      </c>
      <c r="I10510" t="s">
        <v>91</v>
      </c>
      <c r="J10510">
        <v>4</v>
      </c>
      <c r="K10510" t="s">
        <v>190</v>
      </c>
      <c r="L10510" t="s">
        <v>63</v>
      </c>
      <c r="M10510" t="s">
        <v>90</v>
      </c>
      <c r="N10510">
        <v>19</v>
      </c>
      <c r="O10510">
        <v>13</v>
      </c>
      <c r="P10510">
        <v>258</v>
      </c>
      <c r="Q10510">
        <v>118605</v>
      </c>
    </row>
    <row r="10511" spans="1:17" x14ac:dyDescent="0.25">
      <c r="A10511" t="s">
        <v>369</v>
      </c>
      <c r="B10511" s="1" t="s">
        <v>787</v>
      </c>
      <c r="C10511">
        <v>2014</v>
      </c>
      <c r="D10511" s="15">
        <f>DATE(cars[[#This Row],[year_1]],1,1)</f>
        <v>41640</v>
      </c>
      <c r="E10511" t="s">
        <v>17</v>
      </c>
      <c r="F10511" s="4">
        <v>510</v>
      </c>
      <c r="G10511">
        <v>8</v>
      </c>
      <c r="H10511" t="s">
        <v>33</v>
      </c>
      <c r="I10511" t="s">
        <v>91</v>
      </c>
      <c r="J10511">
        <v>4</v>
      </c>
      <c r="K10511" t="s">
        <v>26</v>
      </c>
      <c r="L10511" t="s">
        <v>63</v>
      </c>
      <c r="M10511" t="s">
        <v>90</v>
      </c>
      <c r="N10511">
        <v>19</v>
      </c>
      <c r="O10511">
        <v>13</v>
      </c>
      <c r="P10511">
        <v>258</v>
      </c>
      <c r="Q10511">
        <v>142100</v>
      </c>
    </row>
    <row r="10512" spans="1:17" x14ac:dyDescent="0.25">
      <c r="A10512" t="s">
        <v>369</v>
      </c>
      <c r="B10512" s="1" t="s">
        <v>787</v>
      </c>
      <c r="C10512">
        <v>2015</v>
      </c>
      <c r="D10512" s="15">
        <f>DATE(cars[[#This Row],[year_1]],1,1)</f>
        <v>42005</v>
      </c>
      <c r="E10512" t="s">
        <v>302</v>
      </c>
      <c r="F10512" s="4">
        <v>510</v>
      </c>
      <c r="G10512">
        <v>8</v>
      </c>
      <c r="H10512" t="s">
        <v>33</v>
      </c>
      <c r="I10512" t="s">
        <v>91</v>
      </c>
      <c r="J10512">
        <v>4</v>
      </c>
      <c r="K10512" t="s">
        <v>190</v>
      </c>
      <c r="L10512" t="s">
        <v>63</v>
      </c>
      <c r="M10512" t="s">
        <v>90</v>
      </c>
      <c r="N10512">
        <v>19</v>
      </c>
      <c r="O10512">
        <v>13</v>
      </c>
      <c r="P10512">
        <v>258</v>
      </c>
      <c r="Q10512">
        <v>101995</v>
      </c>
    </row>
    <row r="10513" spans="1:17" x14ac:dyDescent="0.25">
      <c r="A10513" t="s">
        <v>369</v>
      </c>
      <c r="B10513" s="1" t="s">
        <v>787</v>
      </c>
      <c r="C10513">
        <v>2015</v>
      </c>
      <c r="D10513" s="15">
        <f>DATE(cars[[#This Row],[year_1]],1,1)</f>
        <v>42005</v>
      </c>
      <c r="E10513" t="s">
        <v>302</v>
      </c>
      <c r="F10513" s="4">
        <v>510</v>
      </c>
      <c r="G10513">
        <v>8</v>
      </c>
      <c r="H10513" t="s">
        <v>33</v>
      </c>
      <c r="I10513" t="s">
        <v>91</v>
      </c>
      <c r="J10513">
        <v>4</v>
      </c>
      <c r="K10513" t="s">
        <v>190</v>
      </c>
      <c r="L10513" t="s">
        <v>63</v>
      </c>
      <c r="M10513" t="s">
        <v>90</v>
      </c>
      <c r="N10513">
        <v>19</v>
      </c>
      <c r="O10513">
        <v>13</v>
      </c>
      <c r="P10513">
        <v>258</v>
      </c>
      <c r="Q10513">
        <v>106995</v>
      </c>
    </row>
    <row r="10514" spans="1:17" x14ac:dyDescent="0.25">
      <c r="A10514" t="s">
        <v>369</v>
      </c>
      <c r="B10514" s="1" t="s">
        <v>787</v>
      </c>
      <c r="C10514">
        <v>2015</v>
      </c>
      <c r="D10514" s="15">
        <f>DATE(cars[[#This Row],[year_1]],1,1)</f>
        <v>42005</v>
      </c>
      <c r="E10514" t="s">
        <v>302</v>
      </c>
      <c r="F10514" s="4">
        <v>510</v>
      </c>
      <c r="G10514">
        <v>8</v>
      </c>
      <c r="H10514" t="s">
        <v>33</v>
      </c>
      <c r="I10514" t="s">
        <v>91</v>
      </c>
      <c r="J10514">
        <v>4</v>
      </c>
      <c r="K10514" t="s">
        <v>190</v>
      </c>
      <c r="L10514" t="s">
        <v>63</v>
      </c>
      <c r="M10514" t="s">
        <v>90</v>
      </c>
      <c r="N10514">
        <v>19</v>
      </c>
      <c r="O10514">
        <v>13</v>
      </c>
      <c r="P10514">
        <v>258</v>
      </c>
      <c r="Q10514">
        <v>118845</v>
      </c>
    </row>
    <row r="10515" spans="1:17" x14ac:dyDescent="0.25">
      <c r="A10515" t="s">
        <v>369</v>
      </c>
      <c r="B10515" s="1" t="s">
        <v>787</v>
      </c>
      <c r="C10515">
        <v>2015</v>
      </c>
      <c r="D10515" s="15">
        <f>DATE(cars[[#This Row],[year_1]],1,1)</f>
        <v>42005</v>
      </c>
      <c r="E10515" t="s">
        <v>302</v>
      </c>
      <c r="F10515" s="4">
        <v>510</v>
      </c>
      <c r="G10515">
        <v>8</v>
      </c>
      <c r="H10515" t="s">
        <v>33</v>
      </c>
      <c r="I10515" t="s">
        <v>91</v>
      </c>
      <c r="J10515">
        <v>4</v>
      </c>
      <c r="K10515" t="s">
        <v>190</v>
      </c>
      <c r="L10515" t="s">
        <v>63</v>
      </c>
      <c r="M10515" t="s">
        <v>90</v>
      </c>
      <c r="N10515">
        <v>19</v>
      </c>
      <c r="O10515">
        <v>13</v>
      </c>
      <c r="P10515">
        <v>258</v>
      </c>
      <c r="Q10515">
        <v>186495</v>
      </c>
    </row>
    <row r="10516" spans="1:17" x14ac:dyDescent="0.25">
      <c r="A10516" t="s">
        <v>369</v>
      </c>
      <c r="B10516" s="1" t="s">
        <v>787</v>
      </c>
      <c r="C10516">
        <v>2015</v>
      </c>
      <c r="D10516" s="15">
        <f>DATE(cars[[#This Row],[year_1]],1,1)</f>
        <v>42005</v>
      </c>
      <c r="E10516" t="s">
        <v>302</v>
      </c>
      <c r="F10516" s="4">
        <v>510</v>
      </c>
      <c r="G10516">
        <v>8</v>
      </c>
      <c r="H10516" t="s">
        <v>33</v>
      </c>
      <c r="I10516" t="s">
        <v>91</v>
      </c>
      <c r="J10516">
        <v>4</v>
      </c>
      <c r="K10516" t="s">
        <v>190</v>
      </c>
      <c r="L10516" t="s">
        <v>63</v>
      </c>
      <c r="M10516" t="s">
        <v>90</v>
      </c>
      <c r="N10516">
        <v>19</v>
      </c>
      <c r="O10516">
        <v>13</v>
      </c>
      <c r="P10516">
        <v>258</v>
      </c>
      <c r="Q10516">
        <v>137995</v>
      </c>
    </row>
    <row r="10517" spans="1:17" x14ac:dyDescent="0.25">
      <c r="A10517" t="s">
        <v>369</v>
      </c>
      <c r="B10517" s="1" t="s">
        <v>787</v>
      </c>
      <c r="C10517">
        <v>2015</v>
      </c>
      <c r="D10517" s="15">
        <f>DATE(cars[[#This Row],[year_1]],1,1)</f>
        <v>42005</v>
      </c>
      <c r="E10517" t="s">
        <v>302</v>
      </c>
      <c r="F10517" s="4">
        <v>510</v>
      </c>
      <c r="G10517">
        <v>8</v>
      </c>
      <c r="H10517" t="s">
        <v>33</v>
      </c>
      <c r="I10517" t="s">
        <v>91</v>
      </c>
      <c r="J10517">
        <v>4</v>
      </c>
      <c r="K10517" t="s">
        <v>190</v>
      </c>
      <c r="L10517" t="s">
        <v>63</v>
      </c>
      <c r="M10517" t="s">
        <v>90</v>
      </c>
      <c r="N10517">
        <v>19</v>
      </c>
      <c r="O10517">
        <v>13</v>
      </c>
      <c r="P10517">
        <v>258</v>
      </c>
      <c r="Q10517">
        <v>142995</v>
      </c>
    </row>
    <row r="10518" spans="1:17" x14ac:dyDescent="0.25">
      <c r="A10518" t="s">
        <v>369</v>
      </c>
      <c r="B10518" s="1" t="s">
        <v>787</v>
      </c>
      <c r="C10518">
        <v>2015</v>
      </c>
      <c r="D10518" s="15">
        <f>DATE(cars[[#This Row],[year_1]],1,1)</f>
        <v>42005</v>
      </c>
      <c r="E10518" t="s">
        <v>302</v>
      </c>
      <c r="F10518" s="4">
        <v>510</v>
      </c>
      <c r="G10518">
        <v>8</v>
      </c>
      <c r="H10518" t="s">
        <v>33</v>
      </c>
      <c r="I10518" t="s">
        <v>91</v>
      </c>
      <c r="J10518">
        <v>4</v>
      </c>
      <c r="K10518" t="s">
        <v>190</v>
      </c>
      <c r="L10518" t="s">
        <v>63</v>
      </c>
      <c r="M10518" t="s">
        <v>90</v>
      </c>
      <c r="N10518">
        <v>19</v>
      </c>
      <c r="O10518">
        <v>13</v>
      </c>
      <c r="P10518">
        <v>258</v>
      </c>
      <c r="Q10518">
        <v>123845</v>
      </c>
    </row>
    <row r="10519" spans="1:17" x14ac:dyDescent="0.25">
      <c r="A10519" t="s">
        <v>40</v>
      </c>
      <c r="B10519" s="1" t="s">
        <v>636</v>
      </c>
      <c r="C10519">
        <v>2013</v>
      </c>
      <c r="D10519" s="15">
        <f>DATE(cars[[#This Row],[year_1]],1,1)</f>
        <v>41275</v>
      </c>
      <c r="E10519" t="s">
        <v>17</v>
      </c>
      <c r="F10519" s="4">
        <v>518</v>
      </c>
      <c r="G10519">
        <v>8</v>
      </c>
      <c r="H10519" t="s">
        <v>33</v>
      </c>
      <c r="I10519" t="s">
        <v>34</v>
      </c>
      <c r="J10519">
        <v>4</v>
      </c>
      <c r="K10519" t="s">
        <v>513</v>
      </c>
      <c r="L10519" t="s">
        <v>31</v>
      </c>
      <c r="M10519" t="s">
        <v>90</v>
      </c>
      <c r="N10519">
        <v>17</v>
      </c>
      <c r="O10519">
        <v>13</v>
      </c>
      <c r="P10519">
        <v>617</v>
      </c>
      <c r="Q10519">
        <v>96100</v>
      </c>
    </row>
    <row r="10520" spans="1:17" x14ac:dyDescent="0.25">
      <c r="A10520" t="s">
        <v>40</v>
      </c>
      <c r="B10520" s="1" t="s">
        <v>636</v>
      </c>
      <c r="C10520">
        <v>2014</v>
      </c>
      <c r="D10520" s="15">
        <f>DATE(cars[[#This Row],[year_1]],1,1)</f>
        <v>41640</v>
      </c>
      <c r="E10520" t="s">
        <v>17</v>
      </c>
      <c r="F10520" s="4">
        <v>518</v>
      </c>
      <c r="G10520">
        <v>8</v>
      </c>
      <c r="H10520" t="s">
        <v>33</v>
      </c>
      <c r="I10520" t="s">
        <v>34</v>
      </c>
      <c r="J10520">
        <v>4</v>
      </c>
      <c r="K10520" t="s">
        <v>513</v>
      </c>
      <c r="L10520" t="s">
        <v>31</v>
      </c>
      <c r="M10520" t="s">
        <v>90</v>
      </c>
      <c r="N10520">
        <v>17</v>
      </c>
      <c r="O10520">
        <v>13</v>
      </c>
      <c r="P10520">
        <v>617</v>
      </c>
      <c r="Q10520">
        <v>97250</v>
      </c>
    </row>
    <row r="10521" spans="1:17" x14ac:dyDescent="0.25">
      <c r="A10521" t="s">
        <v>40</v>
      </c>
      <c r="B10521" s="1" t="s">
        <v>636</v>
      </c>
      <c r="C10521">
        <v>2015</v>
      </c>
      <c r="D10521" s="15">
        <f>DATE(cars[[#This Row],[year_1]],1,1)</f>
        <v>42005</v>
      </c>
      <c r="E10521" t="s">
        <v>17</v>
      </c>
      <c r="F10521" s="4">
        <v>518</v>
      </c>
      <c r="G10521">
        <v>8</v>
      </c>
      <c r="H10521" t="s">
        <v>33</v>
      </c>
      <c r="I10521" t="s">
        <v>34</v>
      </c>
      <c r="J10521">
        <v>4</v>
      </c>
      <c r="K10521" t="s">
        <v>513</v>
      </c>
      <c r="L10521" t="s">
        <v>31</v>
      </c>
      <c r="M10521" t="s">
        <v>90</v>
      </c>
      <c r="N10521">
        <v>17</v>
      </c>
      <c r="O10521">
        <v>13</v>
      </c>
      <c r="P10521">
        <v>617</v>
      </c>
      <c r="Q10521">
        <v>98400</v>
      </c>
    </row>
    <row r="10522" spans="1:17" x14ac:dyDescent="0.25">
      <c r="A10522" t="s">
        <v>326</v>
      </c>
      <c r="B10522" s="1" t="s">
        <v>760</v>
      </c>
      <c r="C10522">
        <v>2015</v>
      </c>
      <c r="D10522" s="15">
        <f>DATE(cars[[#This Row],[year_1]],1,1)</f>
        <v>42005</v>
      </c>
      <c r="E10522" t="s">
        <v>17</v>
      </c>
      <c r="F10522" s="4">
        <v>523</v>
      </c>
      <c r="G10522">
        <v>8</v>
      </c>
      <c r="H10522" t="s">
        <v>33</v>
      </c>
      <c r="I10522" t="s">
        <v>19</v>
      </c>
      <c r="J10522">
        <v>4</v>
      </c>
      <c r="K10522" t="s">
        <v>175</v>
      </c>
      <c r="L10522" t="s">
        <v>63</v>
      </c>
      <c r="M10522" t="s">
        <v>32</v>
      </c>
      <c r="N10522">
        <v>22</v>
      </c>
      <c r="O10522">
        <v>13</v>
      </c>
      <c r="P10522">
        <v>238</v>
      </c>
      <c r="Q10522">
        <v>140500</v>
      </c>
    </row>
    <row r="10523" spans="1:17" x14ac:dyDescent="0.25">
      <c r="A10523" t="s">
        <v>40</v>
      </c>
      <c r="B10523" s="1" t="s">
        <v>106</v>
      </c>
      <c r="C10523">
        <v>2016</v>
      </c>
      <c r="D10523" s="15">
        <f>DATE(cars[[#This Row],[year_1]],1,1)</f>
        <v>42370</v>
      </c>
      <c r="E10523" t="s">
        <v>17</v>
      </c>
      <c r="F10523" s="4">
        <v>523</v>
      </c>
      <c r="G10523">
        <v>12</v>
      </c>
      <c r="H10523" t="s">
        <v>33</v>
      </c>
      <c r="I10523" t="s">
        <v>19</v>
      </c>
      <c r="J10523">
        <v>4</v>
      </c>
      <c r="K10523" t="s">
        <v>108</v>
      </c>
      <c r="L10523" t="s">
        <v>63</v>
      </c>
      <c r="M10523" t="s">
        <v>32</v>
      </c>
      <c r="N10523">
        <v>20</v>
      </c>
      <c r="O10523">
        <v>13</v>
      </c>
      <c r="P10523">
        <v>617</v>
      </c>
      <c r="Q10523">
        <v>189350</v>
      </c>
    </row>
    <row r="10524" spans="1:17" x14ac:dyDescent="0.25">
      <c r="A10524" t="s">
        <v>40</v>
      </c>
      <c r="B10524" s="1" t="s">
        <v>106</v>
      </c>
      <c r="C10524">
        <v>2017</v>
      </c>
      <c r="D10524" s="15">
        <f>DATE(cars[[#This Row],[year_1]],1,1)</f>
        <v>42736</v>
      </c>
      <c r="E10524" t="s">
        <v>17</v>
      </c>
      <c r="F10524" s="4">
        <v>523</v>
      </c>
      <c r="G10524">
        <v>12</v>
      </c>
      <c r="H10524" t="s">
        <v>33</v>
      </c>
      <c r="I10524" t="s">
        <v>19</v>
      </c>
      <c r="J10524">
        <v>4</v>
      </c>
      <c r="K10524" t="s">
        <v>108</v>
      </c>
      <c r="L10524" t="s">
        <v>63</v>
      </c>
      <c r="M10524" t="s">
        <v>32</v>
      </c>
      <c r="N10524">
        <v>21</v>
      </c>
      <c r="O10524">
        <v>13</v>
      </c>
      <c r="P10524">
        <v>617</v>
      </c>
      <c r="Q10524">
        <v>191300</v>
      </c>
    </row>
    <row r="10525" spans="1:17" x14ac:dyDescent="0.25">
      <c r="A10525" t="s">
        <v>40</v>
      </c>
      <c r="B10525" s="1" t="s">
        <v>832</v>
      </c>
      <c r="C10525">
        <v>2017</v>
      </c>
      <c r="D10525" s="15">
        <f>DATE(cars[[#This Row],[year_1]],1,1)</f>
        <v>42736</v>
      </c>
      <c r="E10525" t="s">
        <v>17</v>
      </c>
      <c r="F10525" s="4">
        <v>523</v>
      </c>
      <c r="G10525">
        <v>12</v>
      </c>
      <c r="H10525" t="s">
        <v>33</v>
      </c>
      <c r="I10525" t="s">
        <v>19</v>
      </c>
      <c r="J10525">
        <v>4</v>
      </c>
      <c r="K10525" t="s">
        <v>26</v>
      </c>
      <c r="L10525" t="s">
        <v>63</v>
      </c>
      <c r="M10525" t="s">
        <v>32</v>
      </c>
      <c r="N10525">
        <v>22</v>
      </c>
      <c r="O10525">
        <v>13</v>
      </c>
      <c r="P10525">
        <v>617</v>
      </c>
      <c r="Q10525">
        <v>170750</v>
      </c>
    </row>
    <row r="10526" spans="1:17" x14ac:dyDescent="0.25">
      <c r="A10526" t="s">
        <v>28</v>
      </c>
      <c r="B10526" s="1" t="s">
        <v>771</v>
      </c>
      <c r="C10526">
        <v>2014</v>
      </c>
      <c r="D10526" s="15">
        <f>DATE(cars[[#This Row],[year_1]],1,1)</f>
        <v>41640</v>
      </c>
      <c r="E10526" t="s">
        <v>17</v>
      </c>
      <c r="F10526" s="4">
        <v>525</v>
      </c>
      <c r="G10526">
        <v>10</v>
      </c>
      <c r="H10526" t="s">
        <v>77</v>
      </c>
      <c r="I10526" t="s">
        <v>34</v>
      </c>
      <c r="J10526">
        <v>2</v>
      </c>
      <c r="K10526" t="s">
        <v>26</v>
      </c>
      <c r="L10526" t="s">
        <v>21</v>
      </c>
      <c r="M10526" t="s">
        <v>25</v>
      </c>
      <c r="N10526">
        <v>22</v>
      </c>
      <c r="O10526">
        <v>13</v>
      </c>
      <c r="P10526">
        <v>3105</v>
      </c>
      <c r="Q10526">
        <v>173800</v>
      </c>
    </row>
    <row r="10527" spans="1:17" x14ac:dyDescent="0.25">
      <c r="A10527" t="s">
        <v>28</v>
      </c>
      <c r="B10527" s="1" t="s">
        <v>771</v>
      </c>
      <c r="C10527">
        <v>2014</v>
      </c>
      <c r="D10527" s="15">
        <f>DATE(cars[[#This Row],[year_1]],1,1)</f>
        <v>41640</v>
      </c>
      <c r="E10527" t="s">
        <v>17</v>
      </c>
      <c r="F10527" s="4">
        <v>525</v>
      </c>
      <c r="G10527">
        <v>10</v>
      </c>
      <c r="H10527" t="s">
        <v>77</v>
      </c>
      <c r="I10527" t="s">
        <v>34</v>
      </c>
      <c r="J10527">
        <v>2</v>
      </c>
      <c r="K10527" t="s">
        <v>26</v>
      </c>
      <c r="L10527" t="s">
        <v>21</v>
      </c>
      <c r="M10527" t="s">
        <v>22</v>
      </c>
      <c r="N10527">
        <v>22</v>
      </c>
      <c r="O10527">
        <v>13</v>
      </c>
      <c r="P10527">
        <v>3105</v>
      </c>
      <c r="Q10527">
        <v>160300</v>
      </c>
    </row>
    <row r="10528" spans="1:17" x14ac:dyDescent="0.25">
      <c r="A10528" t="s">
        <v>28</v>
      </c>
      <c r="B10528" s="1" t="s">
        <v>771</v>
      </c>
      <c r="C10528">
        <v>2015</v>
      </c>
      <c r="D10528" s="15">
        <f>DATE(cars[[#This Row],[year_1]],1,1)</f>
        <v>42005</v>
      </c>
      <c r="E10528" t="s">
        <v>17</v>
      </c>
      <c r="F10528" s="4">
        <v>525</v>
      </c>
      <c r="G10528">
        <v>10</v>
      </c>
      <c r="H10528" t="s">
        <v>77</v>
      </c>
      <c r="I10528" t="s">
        <v>34</v>
      </c>
      <c r="J10528">
        <v>2</v>
      </c>
      <c r="K10528" t="s">
        <v>26</v>
      </c>
      <c r="L10528" t="s">
        <v>21</v>
      </c>
      <c r="M10528" t="s">
        <v>22</v>
      </c>
      <c r="N10528">
        <v>22</v>
      </c>
      <c r="O10528">
        <v>13</v>
      </c>
      <c r="P10528">
        <v>3105</v>
      </c>
      <c r="Q10528">
        <v>162900</v>
      </c>
    </row>
    <row r="10529" spans="1:17" x14ac:dyDescent="0.25">
      <c r="A10529" t="s">
        <v>28</v>
      </c>
      <c r="B10529" s="1" t="s">
        <v>771</v>
      </c>
      <c r="C10529">
        <v>2015</v>
      </c>
      <c r="D10529" s="15">
        <f>DATE(cars[[#This Row],[year_1]],1,1)</f>
        <v>42005</v>
      </c>
      <c r="E10529" t="s">
        <v>17</v>
      </c>
      <c r="F10529" s="4">
        <v>525</v>
      </c>
      <c r="G10529">
        <v>10</v>
      </c>
      <c r="H10529" t="s">
        <v>77</v>
      </c>
      <c r="I10529" t="s">
        <v>34</v>
      </c>
      <c r="J10529">
        <v>2</v>
      </c>
      <c r="K10529" t="s">
        <v>26</v>
      </c>
      <c r="L10529" t="s">
        <v>21</v>
      </c>
      <c r="M10529" t="s">
        <v>25</v>
      </c>
      <c r="N10529">
        <v>22</v>
      </c>
      <c r="O10529">
        <v>13</v>
      </c>
      <c r="P10529">
        <v>3105</v>
      </c>
      <c r="Q10529">
        <v>175100</v>
      </c>
    </row>
    <row r="10530" spans="1:17" x14ac:dyDescent="0.25">
      <c r="A10530" t="s">
        <v>15</v>
      </c>
      <c r="B10530" s="1" t="s">
        <v>118</v>
      </c>
      <c r="C10530">
        <v>2015</v>
      </c>
      <c r="D10530" s="15">
        <f>DATE(cars[[#This Row],[year_1]],1,1)</f>
        <v>42005</v>
      </c>
      <c r="E10530" t="s">
        <v>17</v>
      </c>
      <c r="F10530" s="4">
        <v>535</v>
      </c>
      <c r="G10530">
        <v>12</v>
      </c>
      <c r="H10530" t="s">
        <v>33</v>
      </c>
      <c r="I10530" t="s">
        <v>19</v>
      </c>
      <c r="J10530">
        <v>4</v>
      </c>
      <c r="K10530" t="s">
        <v>26</v>
      </c>
      <c r="L10530" t="s">
        <v>63</v>
      </c>
      <c r="M10530" t="s">
        <v>32</v>
      </c>
      <c r="N10530">
        <v>20</v>
      </c>
      <c r="O10530">
        <v>13</v>
      </c>
      <c r="P10530">
        <v>3916</v>
      </c>
      <c r="Q10530">
        <v>141200</v>
      </c>
    </row>
    <row r="10531" spans="1:17" x14ac:dyDescent="0.25">
      <c r="A10531" t="s">
        <v>364</v>
      </c>
      <c r="B10531" s="1" t="s">
        <v>366</v>
      </c>
      <c r="C10531">
        <v>2016</v>
      </c>
      <c r="D10531" s="15">
        <f>DATE(cars[[#This Row],[year_1]],1,1)</f>
        <v>42370</v>
      </c>
      <c r="E10531" t="s">
        <v>17</v>
      </c>
      <c r="F10531" s="4">
        <v>540</v>
      </c>
      <c r="G10531">
        <v>12</v>
      </c>
      <c r="H10531" t="s">
        <v>33</v>
      </c>
      <c r="I10531" t="s">
        <v>19</v>
      </c>
      <c r="J10531">
        <v>2</v>
      </c>
      <c r="K10531" t="s">
        <v>76</v>
      </c>
      <c r="L10531" t="s">
        <v>31</v>
      </c>
      <c r="M10531" t="s">
        <v>22</v>
      </c>
      <c r="N10531">
        <v>19</v>
      </c>
      <c r="O10531">
        <v>13</v>
      </c>
      <c r="P10531">
        <v>259</v>
      </c>
      <c r="Q10531">
        <v>235307</v>
      </c>
    </row>
    <row r="10532" spans="1:17" x14ac:dyDescent="0.25">
      <c r="A10532" t="s">
        <v>364</v>
      </c>
      <c r="B10532" s="1" t="s">
        <v>366</v>
      </c>
      <c r="C10532">
        <v>2016</v>
      </c>
      <c r="D10532" s="15">
        <f>DATE(cars[[#This Row],[year_1]],1,1)</f>
        <v>42370</v>
      </c>
      <c r="E10532" t="s">
        <v>17</v>
      </c>
      <c r="F10532" s="4">
        <v>540</v>
      </c>
      <c r="G10532">
        <v>12</v>
      </c>
      <c r="H10532" t="s">
        <v>33</v>
      </c>
      <c r="I10532" t="s">
        <v>19</v>
      </c>
      <c r="J10532">
        <v>2</v>
      </c>
      <c r="K10532" t="s">
        <v>76</v>
      </c>
      <c r="L10532" t="s">
        <v>31</v>
      </c>
      <c r="M10532" t="s">
        <v>25</v>
      </c>
      <c r="N10532">
        <v>19</v>
      </c>
      <c r="O10532">
        <v>13</v>
      </c>
      <c r="P10532">
        <v>259</v>
      </c>
      <c r="Q10532">
        <v>213250</v>
      </c>
    </row>
    <row r="10533" spans="1:17" x14ac:dyDescent="0.25">
      <c r="A10533" t="s">
        <v>364</v>
      </c>
      <c r="B10533" s="1" t="s">
        <v>366</v>
      </c>
      <c r="C10533">
        <v>2016</v>
      </c>
      <c r="D10533" s="15">
        <f>DATE(cars[[#This Row],[year_1]],1,1)</f>
        <v>42370</v>
      </c>
      <c r="E10533" t="s">
        <v>17</v>
      </c>
      <c r="F10533" s="4">
        <v>540</v>
      </c>
      <c r="G10533">
        <v>12</v>
      </c>
      <c r="H10533" t="s">
        <v>33</v>
      </c>
      <c r="I10533" t="s">
        <v>19</v>
      </c>
      <c r="J10533">
        <v>2</v>
      </c>
      <c r="K10533" t="s">
        <v>76</v>
      </c>
      <c r="L10533" t="s">
        <v>31</v>
      </c>
      <c r="M10533" t="s">
        <v>22</v>
      </c>
      <c r="N10533">
        <v>19</v>
      </c>
      <c r="O10533">
        <v>13</v>
      </c>
      <c r="P10533">
        <v>259</v>
      </c>
      <c r="Q10533">
        <v>198250</v>
      </c>
    </row>
    <row r="10534" spans="1:17" x14ac:dyDescent="0.25">
      <c r="A10534" t="s">
        <v>364</v>
      </c>
      <c r="B10534" s="1" t="s">
        <v>789</v>
      </c>
      <c r="C10534">
        <v>2014</v>
      </c>
      <c r="D10534" s="15">
        <f>DATE(cars[[#This Row],[year_1]],1,1)</f>
        <v>41640</v>
      </c>
      <c r="E10534" t="s">
        <v>17</v>
      </c>
      <c r="F10534" s="4">
        <v>550</v>
      </c>
      <c r="G10534">
        <v>12</v>
      </c>
      <c r="H10534" t="s">
        <v>33</v>
      </c>
      <c r="I10534" t="s">
        <v>19</v>
      </c>
      <c r="J10534">
        <v>4</v>
      </c>
      <c r="K10534" t="s">
        <v>76</v>
      </c>
      <c r="L10534" t="s">
        <v>63</v>
      </c>
      <c r="M10534" t="s">
        <v>32</v>
      </c>
      <c r="N10534">
        <v>19</v>
      </c>
      <c r="O10534">
        <v>13</v>
      </c>
      <c r="P10534">
        <v>259</v>
      </c>
      <c r="Q10534">
        <v>198250</v>
      </c>
    </row>
    <row r="10535" spans="1:17" x14ac:dyDescent="0.25">
      <c r="A10535" t="s">
        <v>28</v>
      </c>
      <c r="B10535" s="1" t="s">
        <v>771</v>
      </c>
      <c r="C10535">
        <v>2014</v>
      </c>
      <c r="D10535" s="15">
        <f>DATE(cars[[#This Row],[year_1]],1,1)</f>
        <v>41640</v>
      </c>
      <c r="E10535" t="s">
        <v>17</v>
      </c>
      <c r="F10535" s="4">
        <v>550</v>
      </c>
      <c r="G10535">
        <v>10</v>
      </c>
      <c r="H10535" t="s">
        <v>77</v>
      </c>
      <c r="I10535" t="s">
        <v>34</v>
      </c>
      <c r="J10535">
        <v>2</v>
      </c>
      <c r="K10535" t="s">
        <v>26</v>
      </c>
      <c r="L10535" t="s">
        <v>21</v>
      </c>
      <c r="M10535" t="s">
        <v>22</v>
      </c>
      <c r="N10535">
        <v>22</v>
      </c>
      <c r="O10535">
        <v>13</v>
      </c>
      <c r="P10535">
        <v>3105</v>
      </c>
      <c r="Q10535">
        <v>179645</v>
      </c>
    </row>
    <row r="10536" spans="1:17" x14ac:dyDescent="0.25">
      <c r="A10536" t="s">
        <v>28</v>
      </c>
      <c r="B10536" s="1" t="s">
        <v>771</v>
      </c>
      <c r="C10536">
        <v>2015</v>
      </c>
      <c r="D10536" s="15">
        <f>DATE(cars[[#This Row],[year_1]],1,1)</f>
        <v>42005</v>
      </c>
      <c r="E10536" t="s">
        <v>17</v>
      </c>
      <c r="F10536" s="4">
        <v>550</v>
      </c>
      <c r="G10536">
        <v>10</v>
      </c>
      <c r="H10536" t="s">
        <v>77</v>
      </c>
      <c r="I10536" t="s">
        <v>34</v>
      </c>
      <c r="J10536">
        <v>2</v>
      </c>
      <c r="K10536" t="s">
        <v>26</v>
      </c>
      <c r="L10536" t="s">
        <v>21</v>
      </c>
      <c r="M10536" t="s">
        <v>25</v>
      </c>
      <c r="N10536">
        <v>22</v>
      </c>
      <c r="O10536">
        <v>13</v>
      </c>
      <c r="P10536">
        <v>3105</v>
      </c>
      <c r="Q10536">
        <v>199600</v>
      </c>
    </row>
    <row r="10537" spans="1:17" x14ac:dyDescent="0.25">
      <c r="A10537" t="s">
        <v>28</v>
      </c>
      <c r="B10537" s="1" t="s">
        <v>771</v>
      </c>
      <c r="C10537">
        <v>2015</v>
      </c>
      <c r="D10537" s="15">
        <f>DATE(cars[[#This Row],[year_1]],1,1)</f>
        <v>42005</v>
      </c>
      <c r="E10537" t="s">
        <v>17</v>
      </c>
      <c r="F10537" s="4">
        <v>550</v>
      </c>
      <c r="G10537">
        <v>10</v>
      </c>
      <c r="H10537" t="s">
        <v>77</v>
      </c>
      <c r="I10537" t="s">
        <v>34</v>
      </c>
      <c r="J10537">
        <v>2</v>
      </c>
      <c r="K10537" t="s">
        <v>26</v>
      </c>
      <c r="L10537" t="s">
        <v>21</v>
      </c>
      <c r="M10537" t="s">
        <v>22</v>
      </c>
      <c r="N10537">
        <v>22</v>
      </c>
      <c r="O10537">
        <v>13</v>
      </c>
      <c r="P10537">
        <v>3105</v>
      </c>
      <c r="Q10537">
        <v>182500</v>
      </c>
    </row>
    <row r="10538" spans="1:17" x14ac:dyDescent="0.25">
      <c r="A10538" t="s">
        <v>201</v>
      </c>
      <c r="B10538" s="1" t="s">
        <v>507</v>
      </c>
      <c r="C10538">
        <v>2012</v>
      </c>
      <c r="D10538" s="15">
        <f>DATE(cars[[#This Row],[year_1]],1,1)</f>
        <v>40909</v>
      </c>
      <c r="E10538" t="s">
        <v>17</v>
      </c>
      <c r="F10538" s="4">
        <v>550</v>
      </c>
      <c r="G10538">
        <v>10</v>
      </c>
      <c r="H10538" t="s">
        <v>77</v>
      </c>
      <c r="I10538" t="s">
        <v>19</v>
      </c>
      <c r="J10538">
        <v>2</v>
      </c>
      <c r="K10538" t="s">
        <v>76</v>
      </c>
      <c r="L10538" t="s">
        <v>21</v>
      </c>
      <c r="M10538" t="s">
        <v>22</v>
      </c>
      <c r="N10538">
        <v>20</v>
      </c>
      <c r="O10538">
        <v>13</v>
      </c>
      <c r="P10538">
        <v>1158</v>
      </c>
      <c r="Q10538">
        <v>191900</v>
      </c>
    </row>
    <row r="10539" spans="1:17" x14ac:dyDescent="0.25">
      <c r="A10539" t="s">
        <v>40</v>
      </c>
      <c r="B10539" s="1" t="s">
        <v>512</v>
      </c>
      <c r="C10539">
        <v>2014</v>
      </c>
      <c r="D10539" s="15">
        <f>DATE(cars[[#This Row],[year_1]],1,1)</f>
        <v>41640</v>
      </c>
      <c r="E10539" t="s">
        <v>17</v>
      </c>
      <c r="F10539" s="4">
        <v>550</v>
      </c>
      <c r="G10539">
        <v>8</v>
      </c>
      <c r="H10539" t="s">
        <v>33</v>
      </c>
      <c r="I10539" t="s">
        <v>34</v>
      </c>
      <c r="J10539">
        <v>4</v>
      </c>
      <c r="K10539" t="s">
        <v>513</v>
      </c>
      <c r="L10539" t="s">
        <v>63</v>
      </c>
      <c r="M10539" t="s">
        <v>90</v>
      </c>
      <c r="N10539">
        <v>17</v>
      </c>
      <c r="O10539">
        <v>13</v>
      </c>
      <c r="P10539">
        <v>617</v>
      </c>
      <c r="Q10539">
        <v>118160</v>
      </c>
    </row>
    <row r="10540" spans="1:17" x14ac:dyDescent="0.25">
      <c r="A10540" t="s">
        <v>40</v>
      </c>
      <c r="B10540" s="1" t="s">
        <v>512</v>
      </c>
      <c r="C10540">
        <v>2015</v>
      </c>
      <c r="D10540" s="15">
        <f>DATE(cars[[#This Row],[year_1]],1,1)</f>
        <v>42005</v>
      </c>
      <c r="E10540" t="s">
        <v>17</v>
      </c>
      <c r="F10540" s="4">
        <v>550</v>
      </c>
      <c r="G10540">
        <v>8</v>
      </c>
      <c r="H10540" t="s">
        <v>33</v>
      </c>
      <c r="I10540" t="s">
        <v>34</v>
      </c>
      <c r="J10540">
        <v>4</v>
      </c>
      <c r="K10540" t="s">
        <v>513</v>
      </c>
      <c r="L10540" t="s">
        <v>63</v>
      </c>
      <c r="M10540" t="s">
        <v>90</v>
      </c>
      <c r="N10540">
        <v>17</v>
      </c>
      <c r="O10540">
        <v>13</v>
      </c>
      <c r="P10540">
        <v>617</v>
      </c>
      <c r="Q10540">
        <v>119450</v>
      </c>
    </row>
    <row r="10541" spans="1:17" x14ac:dyDescent="0.25">
      <c r="A10541" t="s">
        <v>40</v>
      </c>
      <c r="B10541" s="1" t="s">
        <v>512</v>
      </c>
      <c r="C10541">
        <v>2016</v>
      </c>
      <c r="D10541" s="15">
        <f>DATE(cars[[#This Row],[year_1]],1,1)</f>
        <v>42370</v>
      </c>
      <c r="E10541" t="s">
        <v>17</v>
      </c>
      <c r="F10541" s="4">
        <v>550</v>
      </c>
      <c r="G10541">
        <v>8</v>
      </c>
      <c r="H10541" t="s">
        <v>33</v>
      </c>
      <c r="I10541" t="s">
        <v>34</v>
      </c>
      <c r="J10541">
        <v>4</v>
      </c>
      <c r="K10541" t="s">
        <v>513</v>
      </c>
      <c r="L10541" t="s">
        <v>63</v>
      </c>
      <c r="M10541" t="s">
        <v>90</v>
      </c>
      <c r="N10541">
        <v>17</v>
      </c>
      <c r="O10541">
        <v>13</v>
      </c>
      <c r="P10541">
        <v>617</v>
      </c>
      <c r="Q10541">
        <v>119450</v>
      </c>
    </row>
    <row r="10542" spans="1:17" x14ac:dyDescent="0.25">
      <c r="A10542" t="s">
        <v>40</v>
      </c>
      <c r="B10542" s="1" t="s">
        <v>518</v>
      </c>
      <c r="C10542">
        <v>2016</v>
      </c>
      <c r="D10542" s="15">
        <f>DATE(cars[[#This Row],[year_1]],1,1)</f>
        <v>42370</v>
      </c>
      <c r="E10542" t="s">
        <v>17</v>
      </c>
      <c r="F10542" s="4">
        <v>550</v>
      </c>
      <c r="G10542">
        <v>8</v>
      </c>
      <c r="H10542" t="s">
        <v>33</v>
      </c>
      <c r="I10542" t="s">
        <v>34</v>
      </c>
      <c r="J10542">
        <v>4</v>
      </c>
      <c r="K10542" t="s">
        <v>513</v>
      </c>
      <c r="L10542" t="s">
        <v>31</v>
      </c>
      <c r="M10542" t="s">
        <v>90</v>
      </c>
      <c r="N10542">
        <v>17</v>
      </c>
      <c r="O10542">
        <v>13</v>
      </c>
      <c r="P10542">
        <v>617</v>
      </c>
      <c r="Q10542">
        <v>99950</v>
      </c>
    </row>
    <row r="10543" spans="1:17" x14ac:dyDescent="0.25">
      <c r="A10543" t="s">
        <v>40</v>
      </c>
      <c r="B10543" s="1" t="s">
        <v>518</v>
      </c>
      <c r="C10543">
        <v>2017</v>
      </c>
      <c r="D10543" s="15">
        <f>DATE(cars[[#This Row],[year_1]],1,1)</f>
        <v>42736</v>
      </c>
      <c r="E10543" t="s">
        <v>17</v>
      </c>
      <c r="F10543" s="4">
        <v>550</v>
      </c>
      <c r="G10543">
        <v>8</v>
      </c>
      <c r="H10543" t="s">
        <v>33</v>
      </c>
      <c r="I10543" t="s">
        <v>34</v>
      </c>
      <c r="J10543">
        <v>4</v>
      </c>
      <c r="K10543" t="s">
        <v>513</v>
      </c>
      <c r="L10543" t="s">
        <v>31</v>
      </c>
      <c r="M10543" t="s">
        <v>90</v>
      </c>
      <c r="N10543">
        <v>17</v>
      </c>
      <c r="O10543">
        <v>13</v>
      </c>
      <c r="P10543">
        <v>617</v>
      </c>
      <c r="Q10543">
        <v>101690</v>
      </c>
    </row>
    <row r="10544" spans="1:17" x14ac:dyDescent="0.25">
      <c r="A10544" t="s">
        <v>201</v>
      </c>
      <c r="B10544" s="1" t="s">
        <v>507</v>
      </c>
      <c r="C10544">
        <v>2013</v>
      </c>
      <c r="D10544" s="15">
        <f>DATE(cars[[#This Row],[year_1]],1,1)</f>
        <v>41275</v>
      </c>
      <c r="E10544" t="s">
        <v>17</v>
      </c>
      <c r="F10544" s="4">
        <v>560</v>
      </c>
      <c r="G10544">
        <v>10</v>
      </c>
      <c r="H10544" t="s">
        <v>77</v>
      </c>
      <c r="I10544" t="s">
        <v>34</v>
      </c>
      <c r="J10544">
        <v>2</v>
      </c>
      <c r="K10544" t="s">
        <v>76</v>
      </c>
      <c r="L10544" t="s">
        <v>21</v>
      </c>
      <c r="M10544" t="s">
        <v>22</v>
      </c>
      <c r="N10544">
        <v>20</v>
      </c>
      <c r="O10544">
        <v>13</v>
      </c>
      <c r="P10544">
        <v>1158</v>
      </c>
      <c r="Q10544">
        <v>202000</v>
      </c>
    </row>
    <row r="10545" spans="1:17" x14ac:dyDescent="0.25">
      <c r="A10545" t="s">
        <v>201</v>
      </c>
      <c r="B10545" s="1" t="s">
        <v>507</v>
      </c>
      <c r="C10545">
        <v>2013</v>
      </c>
      <c r="D10545" s="15">
        <f>DATE(cars[[#This Row],[year_1]],1,1)</f>
        <v>41275</v>
      </c>
      <c r="E10545" t="s">
        <v>17</v>
      </c>
      <c r="F10545" s="4">
        <v>560</v>
      </c>
      <c r="G10545">
        <v>10</v>
      </c>
      <c r="H10545" t="s">
        <v>77</v>
      </c>
      <c r="I10545" t="s">
        <v>34</v>
      </c>
      <c r="J10545">
        <v>2</v>
      </c>
      <c r="K10545" t="s">
        <v>76</v>
      </c>
      <c r="L10545" t="s">
        <v>21</v>
      </c>
      <c r="M10545" t="s">
        <v>25</v>
      </c>
      <c r="N10545">
        <v>20</v>
      </c>
      <c r="O10545">
        <v>13</v>
      </c>
      <c r="P10545">
        <v>1158</v>
      </c>
      <c r="Q10545">
        <v>225400</v>
      </c>
    </row>
    <row r="10546" spans="1:17" x14ac:dyDescent="0.25">
      <c r="A10546" t="s">
        <v>201</v>
      </c>
      <c r="B10546" s="1" t="s">
        <v>507</v>
      </c>
      <c r="C10546">
        <v>2014</v>
      </c>
      <c r="D10546" s="15">
        <f>DATE(cars[[#This Row],[year_1]],1,1)</f>
        <v>41640</v>
      </c>
      <c r="E10546" t="s">
        <v>17</v>
      </c>
      <c r="F10546" s="4">
        <v>560</v>
      </c>
      <c r="G10546">
        <v>10</v>
      </c>
      <c r="H10546" t="s">
        <v>18</v>
      </c>
      <c r="I10546" t="s">
        <v>34</v>
      </c>
      <c r="J10546">
        <v>2</v>
      </c>
      <c r="K10546" t="s">
        <v>76</v>
      </c>
      <c r="L10546" t="s">
        <v>21</v>
      </c>
      <c r="M10546" t="s">
        <v>22</v>
      </c>
      <c r="N10546">
        <v>20</v>
      </c>
      <c r="O10546">
        <v>13</v>
      </c>
      <c r="P10546">
        <v>1158</v>
      </c>
      <c r="Q10546">
        <v>202000</v>
      </c>
    </row>
    <row r="10547" spans="1:17" x14ac:dyDescent="0.25">
      <c r="A10547" t="s">
        <v>201</v>
      </c>
      <c r="B10547" s="1" t="s">
        <v>507</v>
      </c>
      <c r="C10547">
        <v>2014</v>
      </c>
      <c r="D10547" s="15">
        <f>DATE(cars[[#This Row],[year_1]],1,1)</f>
        <v>41640</v>
      </c>
      <c r="E10547" t="s">
        <v>17</v>
      </c>
      <c r="F10547" s="4">
        <v>560</v>
      </c>
      <c r="G10547">
        <v>10</v>
      </c>
      <c r="H10547" t="s">
        <v>77</v>
      </c>
      <c r="I10547" t="s">
        <v>34</v>
      </c>
      <c r="J10547">
        <v>2</v>
      </c>
      <c r="K10547" t="s">
        <v>76</v>
      </c>
      <c r="L10547" t="s">
        <v>21</v>
      </c>
      <c r="M10547" t="s">
        <v>25</v>
      </c>
      <c r="N10547">
        <v>20</v>
      </c>
      <c r="O10547">
        <v>13</v>
      </c>
      <c r="P10547">
        <v>1158</v>
      </c>
      <c r="Q10547">
        <v>225400</v>
      </c>
    </row>
    <row r="10548" spans="1:17" x14ac:dyDescent="0.25">
      <c r="A10548" t="s">
        <v>201</v>
      </c>
      <c r="B10548" s="1" t="s">
        <v>507</v>
      </c>
      <c r="C10548">
        <v>2014</v>
      </c>
      <c r="D10548" s="15">
        <f>DATE(cars[[#This Row],[year_1]],1,1)</f>
        <v>41640</v>
      </c>
      <c r="E10548" t="s">
        <v>17</v>
      </c>
      <c r="F10548" s="4">
        <v>560</v>
      </c>
      <c r="G10548">
        <v>10</v>
      </c>
      <c r="H10548" t="s">
        <v>18</v>
      </c>
      <c r="I10548" t="s">
        <v>34</v>
      </c>
      <c r="J10548">
        <v>2</v>
      </c>
      <c r="K10548" t="s">
        <v>76</v>
      </c>
      <c r="L10548" t="s">
        <v>21</v>
      </c>
      <c r="M10548" t="s">
        <v>25</v>
      </c>
      <c r="N10548">
        <v>20</v>
      </c>
      <c r="O10548">
        <v>13</v>
      </c>
      <c r="P10548">
        <v>1158</v>
      </c>
      <c r="Q10548">
        <v>225400</v>
      </c>
    </row>
    <row r="10549" spans="1:17" x14ac:dyDescent="0.25">
      <c r="A10549" t="s">
        <v>75</v>
      </c>
      <c r="B10549" s="1" t="s">
        <v>85</v>
      </c>
      <c r="C10549">
        <v>2013</v>
      </c>
      <c r="D10549" s="15">
        <f>DATE(cars[[#This Row],[year_1]],1,1)</f>
        <v>41275</v>
      </c>
      <c r="E10549" t="s">
        <v>17</v>
      </c>
      <c r="F10549" s="4">
        <v>562</v>
      </c>
      <c r="G10549">
        <v>8</v>
      </c>
      <c r="H10549" t="s">
        <v>77</v>
      </c>
      <c r="I10549" t="s">
        <v>19</v>
      </c>
      <c r="J10549">
        <v>2</v>
      </c>
      <c r="K10549" t="s">
        <v>76</v>
      </c>
      <c r="L10549" t="s">
        <v>21</v>
      </c>
      <c r="M10549" t="s">
        <v>25</v>
      </c>
      <c r="N10549">
        <v>17</v>
      </c>
      <c r="O10549">
        <v>13</v>
      </c>
      <c r="P10549">
        <v>2774</v>
      </c>
      <c r="Q10549">
        <v>257412</v>
      </c>
    </row>
    <row r="10550" spans="1:17" x14ac:dyDescent="0.25">
      <c r="A10550" t="s">
        <v>75</v>
      </c>
      <c r="B10550" s="1" t="s">
        <v>85</v>
      </c>
      <c r="C10550">
        <v>2013</v>
      </c>
      <c r="D10550" s="15">
        <f>DATE(cars[[#This Row],[year_1]],1,1)</f>
        <v>41275</v>
      </c>
      <c r="E10550" t="s">
        <v>17</v>
      </c>
      <c r="F10550" s="4">
        <v>562</v>
      </c>
      <c r="G10550">
        <v>8</v>
      </c>
      <c r="H10550" t="s">
        <v>77</v>
      </c>
      <c r="I10550" t="s">
        <v>19</v>
      </c>
      <c r="J10550">
        <v>2</v>
      </c>
      <c r="K10550" t="s">
        <v>76</v>
      </c>
      <c r="L10550" t="s">
        <v>21</v>
      </c>
      <c r="M10550" t="s">
        <v>22</v>
      </c>
      <c r="N10550">
        <v>17</v>
      </c>
      <c r="O10550">
        <v>13</v>
      </c>
      <c r="P10550">
        <v>2774</v>
      </c>
      <c r="Q10550">
        <v>233509</v>
      </c>
    </row>
    <row r="10551" spans="1:17" x14ac:dyDescent="0.25">
      <c r="A10551" t="s">
        <v>75</v>
      </c>
      <c r="B10551" s="1" t="s">
        <v>85</v>
      </c>
      <c r="C10551">
        <v>2014</v>
      </c>
      <c r="D10551" s="15">
        <f>DATE(cars[[#This Row],[year_1]],1,1)</f>
        <v>41640</v>
      </c>
      <c r="E10551" t="s">
        <v>17</v>
      </c>
      <c r="F10551" s="4">
        <v>562</v>
      </c>
      <c r="G10551">
        <v>8</v>
      </c>
      <c r="H10551" t="s">
        <v>77</v>
      </c>
      <c r="I10551" t="s">
        <v>19</v>
      </c>
      <c r="J10551">
        <v>2</v>
      </c>
      <c r="K10551" t="s">
        <v>76</v>
      </c>
      <c r="L10551" t="s">
        <v>21</v>
      </c>
      <c r="M10551" t="s">
        <v>22</v>
      </c>
      <c r="N10551">
        <v>17</v>
      </c>
      <c r="O10551">
        <v>13</v>
      </c>
      <c r="P10551">
        <v>2774</v>
      </c>
      <c r="Q10551">
        <v>233509</v>
      </c>
    </row>
    <row r="10552" spans="1:17" x14ac:dyDescent="0.25">
      <c r="A10552" t="s">
        <v>75</v>
      </c>
      <c r="B10552" s="1" t="s">
        <v>85</v>
      </c>
      <c r="C10552">
        <v>2014</v>
      </c>
      <c r="D10552" s="15">
        <f>DATE(cars[[#This Row],[year_1]],1,1)</f>
        <v>41640</v>
      </c>
      <c r="E10552" t="s">
        <v>17</v>
      </c>
      <c r="F10552" s="4">
        <v>562</v>
      </c>
      <c r="G10552">
        <v>8</v>
      </c>
      <c r="H10552" t="s">
        <v>77</v>
      </c>
      <c r="I10552" t="s">
        <v>19</v>
      </c>
      <c r="J10552">
        <v>2</v>
      </c>
      <c r="K10552" t="s">
        <v>76</v>
      </c>
      <c r="L10552" t="s">
        <v>21</v>
      </c>
      <c r="M10552" t="s">
        <v>25</v>
      </c>
      <c r="N10552">
        <v>17</v>
      </c>
      <c r="O10552">
        <v>13</v>
      </c>
      <c r="P10552">
        <v>2774</v>
      </c>
      <c r="Q10552">
        <v>257412</v>
      </c>
    </row>
    <row r="10553" spans="1:17" x14ac:dyDescent="0.25">
      <c r="A10553" t="s">
        <v>75</v>
      </c>
      <c r="B10553" s="1" t="s">
        <v>85</v>
      </c>
      <c r="C10553">
        <v>2015</v>
      </c>
      <c r="D10553" s="15">
        <f>DATE(cars[[#This Row],[year_1]],1,1)</f>
        <v>42005</v>
      </c>
      <c r="E10553" t="s">
        <v>17</v>
      </c>
      <c r="F10553" s="4">
        <v>562</v>
      </c>
      <c r="G10553">
        <v>8</v>
      </c>
      <c r="H10553" t="s">
        <v>77</v>
      </c>
      <c r="I10553" t="s">
        <v>19</v>
      </c>
      <c r="J10553">
        <v>2</v>
      </c>
      <c r="K10553" t="s">
        <v>76</v>
      </c>
      <c r="L10553" t="s">
        <v>21</v>
      </c>
      <c r="M10553" t="s">
        <v>22</v>
      </c>
      <c r="N10553">
        <v>17</v>
      </c>
      <c r="O10553">
        <v>13</v>
      </c>
      <c r="P10553">
        <v>2774</v>
      </c>
      <c r="Q10553">
        <v>239340</v>
      </c>
    </row>
    <row r="10554" spans="1:17" x14ac:dyDescent="0.25">
      <c r="A10554" t="s">
        <v>75</v>
      </c>
      <c r="B10554" s="1" t="s">
        <v>85</v>
      </c>
      <c r="C10554">
        <v>2015</v>
      </c>
      <c r="D10554" s="15">
        <f>DATE(cars[[#This Row],[year_1]],1,1)</f>
        <v>42005</v>
      </c>
      <c r="E10554" t="s">
        <v>17</v>
      </c>
      <c r="F10554" s="4">
        <v>562</v>
      </c>
      <c r="G10554">
        <v>8</v>
      </c>
      <c r="H10554" t="s">
        <v>77</v>
      </c>
      <c r="I10554" t="s">
        <v>19</v>
      </c>
      <c r="J10554">
        <v>2</v>
      </c>
      <c r="K10554" t="s">
        <v>76</v>
      </c>
      <c r="L10554" t="s">
        <v>21</v>
      </c>
      <c r="M10554" t="s">
        <v>25</v>
      </c>
      <c r="N10554">
        <v>17</v>
      </c>
      <c r="O10554">
        <v>13</v>
      </c>
      <c r="P10554">
        <v>2774</v>
      </c>
      <c r="Q10554">
        <v>263553</v>
      </c>
    </row>
    <row r="10555" spans="1:17" x14ac:dyDescent="0.25">
      <c r="A10555" t="s">
        <v>318</v>
      </c>
      <c r="B10555" s="1" t="s">
        <v>510</v>
      </c>
      <c r="C10555">
        <v>2015</v>
      </c>
      <c r="D10555" s="15">
        <f>DATE(cars[[#This Row],[year_1]],1,1)</f>
        <v>42005</v>
      </c>
      <c r="E10555" t="s">
        <v>17</v>
      </c>
      <c r="F10555" s="4">
        <v>563</v>
      </c>
      <c r="G10555">
        <v>12</v>
      </c>
      <c r="H10555" t="s">
        <v>33</v>
      </c>
      <c r="I10555" t="s">
        <v>19</v>
      </c>
      <c r="J10555">
        <v>4</v>
      </c>
      <c r="K10555" t="s">
        <v>109</v>
      </c>
      <c r="L10555" t="s">
        <v>63</v>
      </c>
      <c r="M10555" t="s">
        <v>32</v>
      </c>
      <c r="N10555">
        <v>21</v>
      </c>
      <c r="O10555">
        <v>13</v>
      </c>
      <c r="P10555">
        <v>86</v>
      </c>
      <c r="Q10555">
        <v>286750</v>
      </c>
    </row>
    <row r="10556" spans="1:17" x14ac:dyDescent="0.25">
      <c r="A10556" t="s">
        <v>318</v>
      </c>
      <c r="B10556" s="1" t="s">
        <v>510</v>
      </c>
      <c r="C10556">
        <v>2015</v>
      </c>
      <c r="D10556" s="15">
        <f>DATE(cars[[#This Row],[year_1]],1,1)</f>
        <v>42005</v>
      </c>
      <c r="E10556" t="s">
        <v>17</v>
      </c>
      <c r="F10556" s="4">
        <v>563</v>
      </c>
      <c r="G10556">
        <v>12</v>
      </c>
      <c r="H10556" t="s">
        <v>33</v>
      </c>
      <c r="I10556" t="s">
        <v>19</v>
      </c>
      <c r="J10556">
        <v>4</v>
      </c>
      <c r="K10556" t="s">
        <v>109</v>
      </c>
      <c r="L10556" t="s">
        <v>63</v>
      </c>
      <c r="M10556" t="s">
        <v>32</v>
      </c>
      <c r="N10556">
        <v>21</v>
      </c>
      <c r="O10556">
        <v>13</v>
      </c>
      <c r="P10556">
        <v>86</v>
      </c>
      <c r="Q10556">
        <v>319400</v>
      </c>
    </row>
    <row r="10557" spans="1:17" x14ac:dyDescent="0.25">
      <c r="A10557" t="s">
        <v>318</v>
      </c>
      <c r="B10557" s="1" t="s">
        <v>510</v>
      </c>
      <c r="C10557">
        <v>2016</v>
      </c>
      <c r="D10557" s="15">
        <f>DATE(cars[[#This Row],[year_1]],1,1)</f>
        <v>42370</v>
      </c>
      <c r="E10557" t="s">
        <v>17</v>
      </c>
      <c r="F10557" s="4">
        <v>563</v>
      </c>
      <c r="G10557">
        <v>12</v>
      </c>
      <c r="H10557" t="s">
        <v>33</v>
      </c>
      <c r="I10557" t="s">
        <v>19</v>
      </c>
      <c r="J10557">
        <v>4</v>
      </c>
      <c r="K10557" t="s">
        <v>109</v>
      </c>
      <c r="L10557" t="s">
        <v>63</v>
      </c>
      <c r="M10557" t="s">
        <v>32</v>
      </c>
      <c r="N10557">
        <v>21</v>
      </c>
      <c r="O10557">
        <v>13</v>
      </c>
      <c r="P10557">
        <v>86</v>
      </c>
      <c r="Q10557">
        <v>295850</v>
      </c>
    </row>
    <row r="10558" spans="1:17" x14ac:dyDescent="0.25">
      <c r="A10558" t="s">
        <v>318</v>
      </c>
      <c r="B10558" s="1" t="s">
        <v>510</v>
      </c>
      <c r="C10558">
        <v>2016</v>
      </c>
      <c r="D10558" s="15">
        <f>DATE(cars[[#This Row],[year_1]],1,1)</f>
        <v>42370</v>
      </c>
      <c r="E10558" t="s">
        <v>17</v>
      </c>
      <c r="F10558" s="4">
        <v>563</v>
      </c>
      <c r="G10558">
        <v>12</v>
      </c>
      <c r="H10558" t="s">
        <v>33</v>
      </c>
      <c r="I10558" t="s">
        <v>19</v>
      </c>
      <c r="J10558">
        <v>4</v>
      </c>
      <c r="K10558" t="s">
        <v>109</v>
      </c>
      <c r="L10558" t="s">
        <v>63</v>
      </c>
      <c r="M10558" t="s">
        <v>32</v>
      </c>
      <c r="N10558">
        <v>21</v>
      </c>
      <c r="O10558">
        <v>13</v>
      </c>
      <c r="P10558">
        <v>86</v>
      </c>
      <c r="Q10558">
        <v>329325</v>
      </c>
    </row>
    <row r="10559" spans="1:17" x14ac:dyDescent="0.25">
      <c r="A10559" t="s">
        <v>318</v>
      </c>
      <c r="B10559" s="1" t="s">
        <v>511</v>
      </c>
      <c r="C10559">
        <v>2012</v>
      </c>
      <c r="D10559" s="15">
        <f>DATE(cars[[#This Row],[year_1]],1,1)</f>
        <v>40909</v>
      </c>
      <c r="E10559" t="s">
        <v>17</v>
      </c>
      <c r="F10559" s="4">
        <v>563</v>
      </c>
      <c r="G10559">
        <v>12</v>
      </c>
      <c r="H10559" t="s">
        <v>33</v>
      </c>
      <c r="I10559" t="s">
        <v>19</v>
      </c>
      <c r="J10559">
        <v>4</v>
      </c>
      <c r="K10559" t="s">
        <v>109</v>
      </c>
      <c r="L10559" t="s">
        <v>63</v>
      </c>
      <c r="M10559" t="s">
        <v>32</v>
      </c>
      <c r="N10559">
        <v>20</v>
      </c>
      <c r="O10559">
        <v>13</v>
      </c>
      <c r="P10559">
        <v>86</v>
      </c>
      <c r="Q10559">
        <v>250000</v>
      </c>
    </row>
    <row r="10560" spans="1:17" x14ac:dyDescent="0.25">
      <c r="A10560" t="s">
        <v>318</v>
      </c>
      <c r="B10560" s="1" t="s">
        <v>511</v>
      </c>
      <c r="C10560">
        <v>2012</v>
      </c>
      <c r="D10560" s="15">
        <f>DATE(cars[[#This Row],[year_1]],1,1)</f>
        <v>40909</v>
      </c>
      <c r="E10560" t="s">
        <v>17</v>
      </c>
      <c r="F10560" s="4">
        <v>563</v>
      </c>
      <c r="G10560">
        <v>12</v>
      </c>
      <c r="H10560" t="s">
        <v>33</v>
      </c>
      <c r="I10560" t="s">
        <v>19</v>
      </c>
      <c r="J10560">
        <v>4</v>
      </c>
      <c r="K10560" t="s">
        <v>109</v>
      </c>
      <c r="L10560" t="s">
        <v>63</v>
      </c>
      <c r="M10560" t="s">
        <v>32</v>
      </c>
      <c r="N10560">
        <v>20</v>
      </c>
      <c r="O10560">
        <v>13</v>
      </c>
      <c r="P10560">
        <v>86</v>
      </c>
      <c r="Q10560">
        <v>290000</v>
      </c>
    </row>
    <row r="10561" spans="1:17" x14ac:dyDescent="0.25">
      <c r="A10561" t="s">
        <v>318</v>
      </c>
      <c r="B10561" s="1" t="s">
        <v>511</v>
      </c>
      <c r="C10561">
        <v>2013</v>
      </c>
      <c r="D10561" s="15">
        <f>DATE(cars[[#This Row],[year_1]],1,1)</f>
        <v>41275</v>
      </c>
      <c r="E10561" t="s">
        <v>17</v>
      </c>
      <c r="F10561" s="4">
        <v>563</v>
      </c>
      <c r="G10561">
        <v>12</v>
      </c>
      <c r="H10561" t="s">
        <v>33</v>
      </c>
      <c r="I10561" t="s">
        <v>19</v>
      </c>
      <c r="J10561">
        <v>4</v>
      </c>
      <c r="K10561" t="s">
        <v>109</v>
      </c>
      <c r="L10561" t="s">
        <v>63</v>
      </c>
      <c r="M10561" t="s">
        <v>32</v>
      </c>
      <c r="N10561">
        <v>21</v>
      </c>
      <c r="O10561">
        <v>13</v>
      </c>
      <c r="P10561">
        <v>86</v>
      </c>
      <c r="Q10561">
        <v>296000</v>
      </c>
    </row>
    <row r="10562" spans="1:17" x14ac:dyDescent="0.25">
      <c r="A10562" t="s">
        <v>318</v>
      </c>
      <c r="B10562" s="1" t="s">
        <v>511</v>
      </c>
      <c r="C10562">
        <v>2013</v>
      </c>
      <c r="D10562" s="15">
        <f>DATE(cars[[#This Row],[year_1]],1,1)</f>
        <v>41275</v>
      </c>
      <c r="E10562" t="s">
        <v>17</v>
      </c>
      <c r="F10562" s="4">
        <v>563</v>
      </c>
      <c r="G10562">
        <v>12</v>
      </c>
      <c r="H10562" t="s">
        <v>33</v>
      </c>
      <c r="I10562" t="s">
        <v>19</v>
      </c>
      <c r="J10562">
        <v>4</v>
      </c>
      <c r="K10562" t="s">
        <v>109</v>
      </c>
      <c r="L10562" t="s">
        <v>63</v>
      </c>
      <c r="M10562" t="s">
        <v>32</v>
      </c>
      <c r="N10562">
        <v>21</v>
      </c>
      <c r="O10562">
        <v>13</v>
      </c>
      <c r="P10562">
        <v>86</v>
      </c>
      <c r="Q10562">
        <v>256650</v>
      </c>
    </row>
    <row r="10563" spans="1:17" x14ac:dyDescent="0.25">
      <c r="A10563" t="s">
        <v>318</v>
      </c>
      <c r="B10563" s="1" t="s">
        <v>511</v>
      </c>
      <c r="C10563">
        <v>2014</v>
      </c>
      <c r="D10563" s="15">
        <f>DATE(cars[[#This Row],[year_1]],1,1)</f>
        <v>41640</v>
      </c>
      <c r="E10563" t="s">
        <v>17</v>
      </c>
      <c r="F10563" s="4">
        <v>563</v>
      </c>
      <c r="G10563">
        <v>12</v>
      </c>
      <c r="H10563" t="s">
        <v>33</v>
      </c>
      <c r="I10563" t="s">
        <v>19</v>
      </c>
      <c r="J10563">
        <v>4</v>
      </c>
      <c r="K10563" t="s">
        <v>109</v>
      </c>
      <c r="L10563" t="s">
        <v>63</v>
      </c>
      <c r="M10563" t="s">
        <v>32</v>
      </c>
      <c r="N10563">
        <v>21</v>
      </c>
      <c r="O10563">
        <v>13</v>
      </c>
      <c r="P10563">
        <v>86</v>
      </c>
      <c r="Q10563">
        <v>263200</v>
      </c>
    </row>
    <row r="10564" spans="1:17" x14ac:dyDescent="0.25">
      <c r="A10564" t="s">
        <v>318</v>
      </c>
      <c r="B10564" s="1" t="s">
        <v>511</v>
      </c>
      <c r="C10564">
        <v>2014</v>
      </c>
      <c r="D10564" s="15">
        <f>DATE(cars[[#This Row],[year_1]],1,1)</f>
        <v>41640</v>
      </c>
      <c r="E10564" t="s">
        <v>17</v>
      </c>
      <c r="F10564" s="4">
        <v>563</v>
      </c>
      <c r="G10564">
        <v>12</v>
      </c>
      <c r="H10564" t="s">
        <v>33</v>
      </c>
      <c r="I10564" t="s">
        <v>19</v>
      </c>
      <c r="J10564">
        <v>4</v>
      </c>
      <c r="K10564" t="s">
        <v>109</v>
      </c>
      <c r="L10564" t="s">
        <v>63</v>
      </c>
      <c r="M10564" t="s">
        <v>32</v>
      </c>
      <c r="N10564">
        <v>21</v>
      </c>
      <c r="O10564">
        <v>13</v>
      </c>
      <c r="P10564">
        <v>86</v>
      </c>
      <c r="Q10564">
        <v>303300</v>
      </c>
    </row>
    <row r="10565" spans="1:17" x14ac:dyDescent="0.25">
      <c r="A10565" t="s">
        <v>364</v>
      </c>
      <c r="B10565" s="1" t="s">
        <v>989</v>
      </c>
      <c r="C10565">
        <v>2014</v>
      </c>
      <c r="D10565" s="15">
        <f>DATE(cars[[#This Row],[year_1]],1,1)</f>
        <v>41640</v>
      </c>
      <c r="E10565" t="s">
        <v>17</v>
      </c>
      <c r="F10565" s="4">
        <v>565</v>
      </c>
      <c r="G10565">
        <v>12</v>
      </c>
      <c r="H10565" t="s">
        <v>33</v>
      </c>
      <c r="I10565" t="s">
        <v>19</v>
      </c>
      <c r="J10565">
        <v>2</v>
      </c>
      <c r="K10565" t="s">
        <v>76</v>
      </c>
      <c r="L10565" t="s">
        <v>31</v>
      </c>
      <c r="M10565" t="s">
        <v>25</v>
      </c>
      <c r="N10565">
        <v>19</v>
      </c>
      <c r="O10565">
        <v>13</v>
      </c>
      <c r="P10565">
        <v>259</v>
      </c>
      <c r="Q10565">
        <v>296295</v>
      </c>
    </row>
    <row r="10566" spans="1:17" x14ac:dyDescent="0.25">
      <c r="A10566" t="s">
        <v>364</v>
      </c>
      <c r="B10566" s="1" t="s">
        <v>989</v>
      </c>
      <c r="C10566">
        <v>2014</v>
      </c>
      <c r="D10566" s="15">
        <f>DATE(cars[[#This Row],[year_1]],1,1)</f>
        <v>41640</v>
      </c>
      <c r="E10566" t="s">
        <v>17</v>
      </c>
      <c r="F10566" s="4">
        <v>565</v>
      </c>
      <c r="G10566">
        <v>12</v>
      </c>
      <c r="H10566" t="s">
        <v>33</v>
      </c>
      <c r="I10566" t="s">
        <v>19</v>
      </c>
      <c r="J10566">
        <v>2</v>
      </c>
      <c r="K10566" t="s">
        <v>76</v>
      </c>
      <c r="L10566" t="s">
        <v>31</v>
      </c>
      <c r="M10566" t="s">
        <v>22</v>
      </c>
      <c r="N10566">
        <v>19</v>
      </c>
      <c r="O10566">
        <v>13</v>
      </c>
      <c r="P10566">
        <v>259</v>
      </c>
      <c r="Q10566">
        <v>278295</v>
      </c>
    </row>
    <row r="10567" spans="1:17" x14ac:dyDescent="0.25">
      <c r="A10567" t="s">
        <v>364</v>
      </c>
      <c r="B10567" s="1" t="s">
        <v>989</v>
      </c>
      <c r="C10567">
        <v>2015</v>
      </c>
      <c r="D10567" s="15">
        <f>DATE(cars[[#This Row],[year_1]],1,1)</f>
        <v>42005</v>
      </c>
      <c r="E10567" t="s">
        <v>17</v>
      </c>
      <c r="F10567" s="4">
        <v>568</v>
      </c>
      <c r="G10567">
        <v>12</v>
      </c>
      <c r="H10567" t="s">
        <v>33</v>
      </c>
      <c r="I10567" t="s">
        <v>19</v>
      </c>
      <c r="J10567">
        <v>2</v>
      </c>
      <c r="K10567" t="s">
        <v>76</v>
      </c>
      <c r="L10567" t="s">
        <v>31</v>
      </c>
      <c r="M10567" t="s">
        <v>25</v>
      </c>
      <c r="N10567">
        <v>21</v>
      </c>
      <c r="O10567">
        <v>13</v>
      </c>
      <c r="P10567">
        <v>259</v>
      </c>
      <c r="Q10567">
        <v>301695</v>
      </c>
    </row>
    <row r="10568" spans="1:17" x14ac:dyDescent="0.25">
      <c r="A10568" t="s">
        <v>364</v>
      </c>
      <c r="B10568" s="1" t="s">
        <v>989</v>
      </c>
      <c r="C10568">
        <v>2015</v>
      </c>
      <c r="D10568" s="15">
        <f>DATE(cars[[#This Row],[year_1]],1,1)</f>
        <v>42005</v>
      </c>
      <c r="E10568" t="s">
        <v>17</v>
      </c>
      <c r="F10568" s="4">
        <v>568</v>
      </c>
      <c r="G10568">
        <v>12</v>
      </c>
      <c r="H10568" t="s">
        <v>33</v>
      </c>
      <c r="I10568" t="s">
        <v>19</v>
      </c>
      <c r="J10568">
        <v>2</v>
      </c>
      <c r="K10568" t="s">
        <v>76</v>
      </c>
      <c r="L10568" t="s">
        <v>31</v>
      </c>
      <c r="M10568" t="s">
        <v>22</v>
      </c>
      <c r="N10568">
        <v>21</v>
      </c>
      <c r="O10568">
        <v>13</v>
      </c>
      <c r="P10568">
        <v>259</v>
      </c>
      <c r="Q10568">
        <v>283695</v>
      </c>
    </row>
    <row r="10569" spans="1:17" x14ac:dyDescent="0.25">
      <c r="A10569" t="s">
        <v>364</v>
      </c>
      <c r="B10569" s="1" t="s">
        <v>989</v>
      </c>
      <c r="C10569">
        <v>2016</v>
      </c>
      <c r="D10569" s="15">
        <f>DATE(cars[[#This Row],[year_1]],1,1)</f>
        <v>42370</v>
      </c>
      <c r="E10569" t="s">
        <v>17</v>
      </c>
      <c r="F10569" s="4">
        <v>568</v>
      </c>
      <c r="G10569">
        <v>12</v>
      </c>
      <c r="H10569" t="s">
        <v>33</v>
      </c>
      <c r="I10569" t="s">
        <v>19</v>
      </c>
      <c r="J10569">
        <v>2</v>
      </c>
      <c r="K10569" t="s">
        <v>76</v>
      </c>
      <c r="L10569" t="s">
        <v>31</v>
      </c>
      <c r="M10569" t="s">
        <v>22</v>
      </c>
      <c r="N10569">
        <v>21</v>
      </c>
      <c r="O10569">
        <v>13</v>
      </c>
      <c r="P10569">
        <v>259</v>
      </c>
      <c r="Q10569">
        <v>287650</v>
      </c>
    </row>
    <row r="10570" spans="1:17" x14ac:dyDescent="0.25">
      <c r="A10570" t="s">
        <v>364</v>
      </c>
      <c r="B10570" s="1" t="s">
        <v>989</v>
      </c>
      <c r="C10570">
        <v>2016</v>
      </c>
      <c r="D10570" s="15">
        <f>DATE(cars[[#This Row],[year_1]],1,1)</f>
        <v>42370</v>
      </c>
      <c r="E10570" t="s">
        <v>17</v>
      </c>
      <c r="F10570" s="4">
        <v>568</v>
      </c>
      <c r="G10570">
        <v>12</v>
      </c>
      <c r="H10570" t="s">
        <v>33</v>
      </c>
      <c r="I10570" t="s">
        <v>19</v>
      </c>
      <c r="J10570">
        <v>2</v>
      </c>
      <c r="K10570" t="s">
        <v>76</v>
      </c>
      <c r="L10570" t="s">
        <v>31</v>
      </c>
      <c r="M10570" t="s">
        <v>25</v>
      </c>
      <c r="N10570">
        <v>21</v>
      </c>
      <c r="O10570">
        <v>13</v>
      </c>
      <c r="P10570">
        <v>259</v>
      </c>
      <c r="Q10570">
        <v>305650</v>
      </c>
    </row>
    <row r="10571" spans="1:17" x14ac:dyDescent="0.25">
      <c r="A10571" t="s">
        <v>364</v>
      </c>
      <c r="B10571" s="1" t="s">
        <v>989</v>
      </c>
      <c r="C10571">
        <v>2016</v>
      </c>
      <c r="D10571" s="15">
        <f>DATE(cars[[#This Row],[year_1]],1,1)</f>
        <v>42370</v>
      </c>
      <c r="E10571" t="s">
        <v>17</v>
      </c>
      <c r="F10571" s="4">
        <v>568</v>
      </c>
      <c r="G10571">
        <v>12</v>
      </c>
      <c r="H10571" t="s">
        <v>33</v>
      </c>
      <c r="I10571" t="s">
        <v>19</v>
      </c>
      <c r="J10571">
        <v>2</v>
      </c>
      <c r="K10571" t="s">
        <v>76</v>
      </c>
      <c r="L10571" t="s">
        <v>31</v>
      </c>
      <c r="M10571" t="s">
        <v>22</v>
      </c>
      <c r="N10571">
        <v>21</v>
      </c>
      <c r="O10571">
        <v>13</v>
      </c>
      <c r="P10571">
        <v>259</v>
      </c>
      <c r="Q10571">
        <v>302695</v>
      </c>
    </row>
    <row r="10572" spans="1:17" x14ac:dyDescent="0.25">
      <c r="A10572" t="s">
        <v>364</v>
      </c>
      <c r="B10572" s="1" t="s">
        <v>989</v>
      </c>
      <c r="C10572">
        <v>2016</v>
      </c>
      <c r="D10572" s="15">
        <f>DATE(cars[[#This Row],[year_1]],1,1)</f>
        <v>42370</v>
      </c>
      <c r="E10572" t="s">
        <v>17</v>
      </c>
      <c r="F10572" s="4">
        <v>568</v>
      </c>
      <c r="G10572">
        <v>12</v>
      </c>
      <c r="H10572" t="s">
        <v>33</v>
      </c>
      <c r="I10572" t="s">
        <v>19</v>
      </c>
      <c r="J10572">
        <v>2</v>
      </c>
      <c r="K10572" t="s">
        <v>76</v>
      </c>
      <c r="L10572" t="s">
        <v>31</v>
      </c>
      <c r="M10572" t="s">
        <v>25</v>
      </c>
      <c r="N10572">
        <v>21</v>
      </c>
      <c r="O10572">
        <v>13</v>
      </c>
      <c r="P10572">
        <v>259</v>
      </c>
      <c r="Q10572">
        <v>320695</v>
      </c>
    </row>
    <row r="10573" spans="1:17" x14ac:dyDescent="0.25">
      <c r="A10573" t="s">
        <v>28</v>
      </c>
      <c r="B10573" s="1" t="s">
        <v>771</v>
      </c>
      <c r="C10573">
        <v>2015</v>
      </c>
      <c r="D10573" s="15">
        <f>DATE(cars[[#This Row],[year_1]],1,1)</f>
        <v>42005</v>
      </c>
      <c r="E10573" t="s">
        <v>17</v>
      </c>
      <c r="F10573" s="4">
        <v>570</v>
      </c>
      <c r="G10573">
        <v>10</v>
      </c>
      <c r="H10573" t="s">
        <v>77</v>
      </c>
      <c r="I10573" t="s">
        <v>34</v>
      </c>
      <c r="J10573">
        <v>2</v>
      </c>
      <c r="K10573" t="s">
        <v>26</v>
      </c>
      <c r="L10573" t="s">
        <v>21</v>
      </c>
      <c r="M10573" t="s">
        <v>22</v>
      </c>
      <c r="N10573">
        <v>22</v>
      </c>
      <c r="O10573">
        <v>13</v>
      </c>
      <c r="P10573">
        <v>3105</v>
      </c>
      <c r="Q10573">
        <v>199900</v>
      </c>
    </row>
    <row r="10574" spans="1:17" x14ac:dyDescent="0.25">
      <c r="A10574" t="s">
        <v>201</v>
      </c>
      <c r="B10574" s="1" t="s">
        <v>507</v>
      </c>
      <c r="C10574">
        <v>2013</v>
      </c>
      <c r="D10574" s="15">
        <f>DATE(cars[[#This Row],[year_1]],1,1)</f>
        <v>41275</v>
      </c>
      <c r="E10574" t="s">
        <v>17</v>
      </c>
      <c r="F10574" s="4">
        <v>570</v>
      </c>
      <c r="G10574">
        <v>10</v>
      </c>
      <c r="H10574" t="s">
        <v>77</v>
      </c>
      <c r="I10574" t="s">
        <v>34</v>
      </c>
      <c r="J10574">
        <v>2</v>
      </c>
      <c r="K10574" t="s">
        <v>78</v>
      </c>
      <c r="L10574" t="s">
        <v>21</v>
      </c>
      <c r="M10574" t="s">
        <v>25</v>
      </c>
      <c r="N10574">
        <v>20</v>
      </c>
      <c r="O10574">
        <v>13</v>
      </c>
      <c r="P10574">
        <v>1158</v>
      </c>
      <c r="Q10574">
        <v>248000</v>
      </c>
    </row>
    <row r="10575" spans="1:17" x14ac:dyDescent="0.25">
      <c r="A10575" t="s">
        <v>201</v>
      </c>
      <c r="B10575" s="1" t="s">
        <v>507</v>
      </c>
      <c r="C10575">
        <v>2013</v>
      </c>
      <c r="D10575" s="15">
        <f>DATE(cars[[#This Row],[year_1]],1,1)</f>
        <v>41275</v>
      </c>
      <c r="E10575" t="s">
        <v>17</v>
      </c>
      <c r="F10575" s="4">
        <v>570</v>
      </c>
      <c r="G10575">
        <v>10</v>
      </c>
      <c r="H10575" t="s">
        <v>77</v>
      </c>
      <c r="I10575" t="s">
        <v>34</v>
      </c>
      <c r="J10575">
        <v>2</v>
      </c>
      <c r="K10575" t="s">
        <v>78</v>
      </c>
      <c r="L10575" t="s">
        <v>21</v>
      </c>
      <c r="M10575" t="s">
        <v>22</v>
      </c>
      <c r="N10575">
        <v>20</v>
      </c>
      <c r="O10575">
        <v>13</v>
      </c>
      <c r="P10575">
        <v>1158</v>
      </c>
      <c r="Q10575">
        <v>237600</v>
      </c>
    </row>
    <row r="10576" spans="1:17" x14ac:dyDescent="0.25">
      <c r="A10576" t="s">
        <v>201</v>
      </c>
      <c r="B10576" s="1" t="s">
        <v>507</v>
      </c>
      <c r="C10576">
        <v>2014</v>
      </c>
      <c r="D10576" s="15">
        <f>DATE(cars[[#This Row],[year_1]],1,1)</f>
        <v>41640</v>
      </c>
      <c r="E10576" t="s">
        <v>17</v>
      </c>
      <c r="F10576" s="4">
        <v>570</v>
      </c>
      <c r="G10576">
        <v>10</v>
      </c>
      <c r="H10576" t="s">
        <v>18</v>
      </c>
      <c r="I10576" t="s">
        <v>34</v>
      </c>
      <c r="J10576">
        <v>2</v>
      </c>
      <c r="K10576" t="s">
        <v>78</v>
      </c>
      <c r="L10576" t="s">
        <v>21</v>
      </c>
      <c r="M10576" t="s">
        <v>25</v>
      </c>
      <c r="N10576">
        <v>20</v>
      </c>
      <c r="O10576">
        <v>13</v>
      </c>
      <c r="P10576">
        <v>1158</v>
      </c>
      <c r="Q10576">
        <v>251600</v>
      </c>
    </row>
    <row r="10577" spans="1:17" x14ac:dyDescent="0.25">
      <c r="A10577" t="s">
        <v>201</v>
      </c>
      <c r="B10577" s="1" t="s">
        <v>507</v>
      </c>
      <c r="C10577">
        <v>2014</v>
      </c>
      <c r="D10577" s="15">
        <f>DATE(cars[[#This Row],[year_1]],1,1)</f>
        <v>41640</v>
      </c>
      <c r="E10577" t="s">
        <v>17</v>
      </c>
      <c r="F10577" s="4">
        <v>570</v>
      </c>
      <c r="G10577">
        <v>10</v>
      </c>
      <c r="H10577" t="s">
        <v>77</v>
      </c>
      <c r="I10577" t="s">
        <v>34</v>
      </c>
      <c r="J10577">
        <v>2</v>
      </c>
      <c r="K10577" t="s">
        <v>78</v>
      </c>
      <c r="L10577" t="s">
        <v>21</v>
      </c>
      <c r="M10577" t="s">
        <v>22</v>
      </c>
      <c r="N10577">
        <v>20</v>
      </c>
      <c r="O10577">
        <v>13</v>
      </c>
      <c r="P10577">
        <v>1158</v>
      </c>
      <c r="Q10577">
        <v>256300</v>
      </c>
    </row>
    <row r="10578" spans="1:17" x14ac:dyDescent="0.25">
      <c r="A10578" t="s">
        <v>201</v>
      </c>
      <c r="B10578" s="1" t="s">
        <v>507</v>
      </c>
      <c r="C10578">
        <v>2014</v>
      </c>
      <c r="D10578" s="15">
        <f>DATE(cars[[#This Row],[year_1]],1,1)</f>
        <v>41640</v>
      </c>
      <c r="E10578" t="s">
        <v>17</v>
      </c>
      <c r="F10578" s="4">
        <v>570</v>
      </c>
      <c r="G10578">
        <v>10</v>
      </c>
      <c r="H10578" t="s">
        <v>77</v>
      </c>
      <c r="I10578" t="s">
        <v>34</v>
      </c>
      <c r="J10578">
        <v>2</v>
      </c>
      <c r="K10578" t="s">
        <v>78</v>
      </c>
      <c r="L10578" t="s">
        <v>21</v>
      </c>
      <c r="M10578" t="s">
        <v>22</v>
      </c>
      <c r="N10578">
        <v>20</v>
      </c>
      <c r="O10578">
        <v>13</v>
      </c>
      <c r="P10578">
        <v>1158</v>
      </c>
      <c r="Q10578">
        <v>241200</v>
      </c>
    </row>
    <row r="10579" spans="1:17" x14ac:dyDescent="0.25">
      <c r="A10579" t="s">
        <v>201</v>
      </c>
      <c r="B10579" s="1" t="s">
        <v>507</v>
      </c>
      <c r="C10579">
        <v>2014</v>
      </c>
      <c r="D10579" s="15">
        <f>DATE(cars[[#This Row],[year_1]],1,1)</f>
        <v>41640</v>
      </c>
      <c r="E10579" t="s">
        <v>17</v>
      </c>
      <c r="F10579" s="4">
        <v>570</v>
      </c>
      <c r="G10579">
        <v>10</v>
      </c>
      <c r="H10579" t="s">
        <v>18</v>
      </c>
      <c r="I10579" t="s">
        <v>34</v>
      </c>
      <c r="J10579">
        <v>2</v>
      </c>
      <c r="K10579" t="s">
        <v>78</v>
      </c>
      <c r="L10579" t="s">
        <v>21</v>
      </c>
      <c r="M10579" t="s">
        <v>22</v>
      </c>
      <c r="N10579">
        <v>20</v>
      </c>
      <c r="O10579">
        <v>13</v>
      </c>
      <c r="P10579">
        <v>1158</v>
      </c>
      <c r="Q10579">
        <v>241200</v>
      </c>
    </row>
    <row r="10580" spans="1:17" x14ac:dyDescent="0.25">
      <c r="A10580" t="s">
        <v>182</v>
      </c>
      <c r="B10580" s="1" t="s">
        <v>308</v>
      </c>
      <c r="C10580">
        <v>2015</v>
      </c>
      <c r="D10580" s="15">
        <f>DATE(cars[[#This Row],[year_1]],1,1)</f>
        <v>42005</v>
      </c>
      <c r="E10580" t="s">
        <v>17</v>
      </c>
      <c r="F10580" s="4">
        <v>572</v>
      </c>
      <c r="G10580">
        <v>8</v>
      </c>
      <c r="H10580" t="s">
        <v>33</v>
      </c>
      <c r="I10580" t="s">
        <v>34</v>
      </c>
      <c r="J10580">
        <v>2</v>
      </c>
      <c r="K10580" t="s">
        <v>175</v>
      </c>
      <c r="L10580" t="s">
        <v>31</v>
      </c>
      <c r="M10580" t="s">
        <v>22</v>
      </c>
      <c r="N10580">
        <v>23</v>
      </c>
      <c r="O10580">
        <v>13</v>
      </c>
      <c r="P10580">
        <v>520</v>
      </c>
      <c r="Q10580">
        <v>337000</v>
      </c>
    </row>
    <row r="10581" spans="1:17" x14ac:dyDescent="0.25">
      <c r="A10581" t="s">
        <v>40</v>
      </c>
      <c r="B10581" s="1" t="s">
        <v>518</v>
      </c>
      <c r="C10581">
        <v>2016</v>
      </c>
      <c r="D10581" s="15">
        <f>DATE(cars[[#This Row],[year_1]],1,1)</f>
        <v>42370</v>
      </c>
      <c r="E10581" t="s">
        <v>17</v>
      </c>
      <c r="F10581" s="4">
        <v>577</v>
      </c>
      <c r="G10581">
        <v>8</v>
      </c>
      <c r="H10581" t="s">
        <v>33</v>
      </c>
      <c r="I10581" t="s">
        <v>34</v>
      </c>
      <c r="J10581">
        <v>4</v>
      </c>
      <c r="K10581" t="s">
        <v>513</v>
      </c>
      <c r="L10581" t="s">
        <v>31</v>
      </c>
      <c r="M10581" t="s">
        <v>90</v>
      </c>
      <c r="N10581">
        <v>17</v>
      </c>
      <c r="O10581">
        <v>13</v>
      </c>
      <c r="P10581">
        <v>617</v>
      </c>
      <c r="Q10581">
        <v>107100</v>
      </c>
    </row>
    <row r="10582" spans="1:17" x14ac:dyDescent="0.25">
      <c r="A10582" t="s">
        <v>40</v>
      </c>
      <c r="B10582" s="1" t="s">
        <v>518</v>
      </c>
      <c r="C10582">
        <v>2017</v>
      </c>
      <c r="D10582" s="15">
        <f>DATE(cars[[#This Row],[year_1]],1,1)</f>
        <v>42736</v>
      </c>
      <c r="E10582" t="s">
        <v>17</v>
      </c>
      <c r="F10582" s="4">
        <v>577</v>
      </c>
      <c r="G10582">
        <v>8</v>
      </c>
      <c r="H10582" t="s">
        <v>33</v>
      </c>
      <c r="I10582" t="s">
        <v>34</v>
      </c>
      <c r="J10582">
        <v>4</v>
      </c>
      <c r="K10582" t="s">
        <v>513</v>
      </c>
      <c r="L10582" t="s">
        <v>31</v>
      </c>
      <c r="M10582" t="s">
        <v>90</v>
      </c>
      <c r="N10582">
        <v>17</v>
      </c>
      <c r="O10582">
        <v>13</v>
      </c>
      <c r="P10582">
        <v>617</v>
      </c>
      <c r="Q10582">
        <v>108840</v>
      </c>
    </row>
    <row r="10583" spans="1:17" x14ac:dyDescent="0.25">
      <c r="A10583" t="s">
        <v>40</v>
      </c>
      <c r="B10583" s="1" t="s">
        <v>521</v>
      </c>
      <c r="C10583">
        <v>2017</v>
      </c>
      <c r="D10583" s="15">
        <f>DATE(cars[[#This Row],[year_1]],1,1)</f>
        <v>42736</v>
      </c>
      <c r="E10583" t="s">
        <v>17</v>
      </c>
      <c r="F10583" s="4">
        <v>577</v>
      </c>
      <c r="G10583">
        <v>8</v>
      </c>
      <c r="H10583" t="s">
        <v>33</v>
      </c>
      <c r="I10583" t="s">
        <v>34</v>
      </c>
      <c r="J10583">
        <v>4</v>
      </c>
      <c r="K10583" t="s">
        <v>513</v>
      </c>
      <c r="L10583" t="s">
        <v>63</v>
      </c>
      <c r="M10583" t="s">
        <v>90</v>
      </c>
      <c r="N10583">
        <v>17</v>
      </c>
      <c r="O10583">
        <v>13</v>
      </c>
      <c r="P10583">
        <v>617</v>
      </c>
      <c r="Q10583">
        <v>124100</v>
      </c>
    </row>
    <row r="10584" spans="1:17" x14ac:dyDescent="0.25">
      <c r="A10584" t="s">
        <v>40</v>
      </c>
      <c r="B10584" s="1" t="s">
        <v>886</v>
      </c>
      <c r="C10584">
        <v>2015</v>
      </c>
      <c r="D10584" s="15">
        <f>DATE(cars[[#This Row],[year_1]],1,1)</f>
        <v>42005</v>
      </c>
      <c r="E10584" t="s">
        <v>17</v>
      </c>
      <c r="F10584" s="4">
        <v>583</v>
      </c>
      <c r="G10584">
        <v>8</v>
      </c>
      <c r="H10584" t="s">
        <v>77</v>
      </c>
      <c r="I10584" t="s">
        <v>19</v>
      </c>
      <c r="J10584">
        <v>2</v>
      </c>
      <c r="K10584" t="s">
        <v>175</v>
      </c>
      <c r="L10584" t="s">
        <v>21</v>
      </c>
      <c r="M10584" t="s">
        <v>22</v>
      </c>
      <c r="N10584">
        <v>19</v>
      </c>
      <c r="O10584">
        <v>13</v>
      </c>
      <c r="P10584">
        <v>617</v>
      </c>
      <c r="Q10584">
        <v>221580</v>
      </c>
    </row>
    <row r="10585" spans="1:17" x14ac:dyDescent="0.25">
      <c r="A10585" t="s">
        <v>40</v>
      </c>
      <c r="B10585" s="1" t="s">
        <v>886</v>
      </c>
      <c r="C10585">
        <v>2015</v>
      </c>
      <c r="D10585" s="15">
        <f>DATE(cars[[#This Row],[year_1]],1,1)</f>
        <v>42005</v>
      </c>
      <c r="E10585" t="s">
        <v>17</v>
      </c>
      <c r="F10585" s="4">
        <v>583</v>
      </c>
      <c r="G10585">
        <v>8</v>
      </c>
      <c r="H10585" t="s">
        <v>77</v>
      </c>
      <c r="I10585" t="s">
        <v>19</v>
      </c>
      <c r="J10585">
        <v>2</v>
      </c>
      <c r="K10585" t="s">
        <v>175</v>
      </c>
      <c r="L10585" t="s">
        <v>21</v>
      </c>
      <c r="M10585" t="s">
        <v>25</v>
      </c>
      <c r="N10585">
        <v>19</v>
      </c>
      <c r="O10585">
        <v>13</v>
      </c>
      <c r="P10585">
        <v>617</v>
      </c>
      <c r="Q10585">
        <v>228080</v>
      </c>
    </row>
    <row r="10586" spans="1:17" x14ac:dyDescent="0.25">
      <c r="A10586" t="s">
        <v>40</v>
      </c>
      <c r="B10586" s="1" t="s">
        <v>887</v>
      </c>
      <c r="C10586">
        <v>2013</v>
      </c>
      <c r="D10586" s="15">
        <f>DATE(cars[[#This Row],[year_1]],1,1)</f>
        <v>41275</v>
      </c>
      <c r="E10586" t="s">
        <v>17</v>
      </c>
      <c r="F10586" s="4">
        <v>583</v>
      </c>
      <c r="G10586">
        <v>8</v>
      </c>
      <c r="H10586" t="s">
        <v>77</v>
      </c>
      <c r="I10586" t="s">
        <v>19</v>
      </c>
      <c r="J10586">
        <v>2</v>
      </c>
      <c r="K10586" t="s">
        <v>175</v>
      </c>
      <c r="L10586" t="s">
        <v>21</v>
      </c>
      <c r="M10586" t="s">
        <v>22</v>
      </c>
      <c r="N10586">
        <v>19</v>
      </c>
      <c r="O10586">
        <v>13</v>
      </c>
      <c r="P10586">
        <v>617</v>
      </c>
      <c r="Q10586">
        <v>199500</v>
      </c>
    </row>
    <row r="10587" spans="1:17" x14ac:dyDescent="0.25">
      <c r="A10587" t="s">
        <v>40</v>
      </c>
      <c r="B10587" s="1" t="s">
        <v>887</v>
      </c>
      <c r="C10587">
        <v>2013</v>
      </c>
      <c r="D10587" s="15">
        <f>DATE(cars[[#This Row],[year_1]],1,1)</f>
        <v>41275</v>
      </c>
      <c r="E10587" t="s">
        <v>17</v>
      </c>
      <c r="F10587" s="4">
        <v>583</v>
      </c>
      <c r="G10587">
        <v>8</v>
      </c>
      <c r="H10587" t="s">
        <v>77</v>
      </c>
      <c r="I10587" t="s">
        <v>19</v>
      </c>
      <c r="J10587">
        <v>2</v>
      </c>
      <c r="K10587" t="s">
        <v>175</v>
      </c>
      <c r="L10587" t="s">
        <v>21</v>
      </c>
      <c r="M10587" t="s">
        <v>25</v>
      </c>
      <c r="N10587">
        <v>19</v>
      </c>
      <c r="O10587">
        <v>13</v>
      </c>
      <c r="P10587">
        <v>617</v>
      </c>
      <c r="Q10587">
        <v>206000</v>
      </c>
    </row>
    <row r="10588" spans="1:17" x14ac:dyDescent="0.25">
      <c r="A10588" t="s">
        <v>40</v>
      </c>
      <c r="B10588" s="1" t="s">
        <v>887</v>
      </c>
      <c r="C10588">
        <v>2014</v>
      </c>
      <c r="D10588" s="15">
        <f>DATE(cars[[#This Row],[year_1]],1,1)</f>
        <v>41640</v>
      </c>
      <c r="E10588" t="s">
        <v>17</v>
      </c>
      <c r="F10588" s="4">
        <v>583</v>
      </c>
      <c r="G10588">
        <v>8</v>
      </c>
      <c r="H10588" t="s">
        <v>77</v>
      </c>
      <c r="I10588" t="s">
        <v>19</v>
      </c>
      <c r="J10588">
        <v>2</v>
      </c>
      <c r="K10588" t="s">
        <v>175</v>
      </c>
      <c r="L10588" t="s">
        <v>21</v>
      </c>
      <c r="M10588" t="s">
        <v>22</v>
      </c>
      <c r="N10588">
        <v>19</v>
      </c>
      <c r="O10588">
        <v>13</v>
      </c>
      <c r="P10588">
        <v>617</v>
      </c>
      <c r="Q10588">
        <v>201500</v>
      </c>
    </row>
    <row r="10589" spans="1:17" x14ac:dyDescent="0.25">
      <c r="A10589" t="s">
        <v>40</v>
      </c>
      <c r="B10589" s="1" t="s">
        <v>887</v>
      </c>
      <c r="C10589">
        <v>2014</v>
      </c>
      <c r="D10589" s="15">
        <f>DATE(cars[[#This Row],[year_1]],1,1)</f>
        <v>41640</v>
      </c>
      <c r="E10589" t="s">
        <v>17</v>
      </c>
      <c r="F10589" s="4">
        <v>583</v>
      </c>
      <c r="G10589">
        <v>8</v>
      </c>
      <c r="H10589" t="s">
        <v>77</v>
      </c>
      <c r="I10589" t="s">
        <v>19</v>
      </c>
      <c r="J10589">
        <v>2</v>
      </c>
      <c r="K10589" t="s">
        <v>175</v>
      </c>
      <c r="L10589" t="s">
        <v>21</v>
      </c>
      <c r="M10589" t="s">
        <v>25</v>
      </c>
      <c r="N10589">
        <v>19</v>
      </c>
      <c r="O10589">
        <v>13</v>
      </c>
      <c r="P10589">
        <v>617</v>
      </c>
      <c r="Q10589">
        <v>208000</v>
      </c>
    </row>
    <row r="10590" spans="1:17" x14ac:dyDescent="0.25">
      <c r="A10590" t="s">
        <v>75</v>
      </c>
      <c r="B10590" s="1" t="s">
        <v>85</v>
      </c>
      <c r="C10590">
        <v>2014</v>
      </c>
      <c r="D10590" s="15">
        <f>DATE(cars[[#This Row],[year_1]],1,1)</f>
        <v>41640</v>
      </c>
      <c r="E10590" t="s">
        <v>17</v>
      </c>
      <c r="F10590" s="4">
        <v>597</v>
      </c>
      <c r="G10590">
        <v>8</v>
      </c>
      <c r="H10590" t="s">
        <v>77</v>
      </c>
      <c r="I10590" t="s">
        <v>19</v>
      </c>
      <c r="J10590">
        <v>2</v>
      </c>
      <c r="K10590" t="s">
        <v>76</v>
      </c>
      <c r="L10590" t="s">
        <v>21</v>
      </c>
      <c r="M10590" t="s">
        <v>22</v>
      </c>
      <c r="N10590">
        <v>17</v>
      </c>
      <c r="O10590">
        <v>13</v>
      </c>
      <c r="P10590">
        <v>2774</v>
      </c>
      <c r="Q10590">
        <v>288000</v>
      </c>
    </row>
    <row r="10591" spans="1:17" x14ac:dyDescent="0.25">
      <c r="A10591" t="s">
        <v>75</v>
      </c>
      <c r="B10591" s="1" t="s">
        <v>85</v>
      </c>
      <c r="C10591">
        <v>2015</v>
      </c>
      <c r="D10591" s="15">
        <f>DATE(cars[[#This Row],[year_1]],1,1)</f>
        <v>42005</v>
      </c>
      <c r="E10591" t="s">
        <v>17</v>
      </c>
      <c r="F10591" s="4">
        <v>597</v>
      </c>
      <c r="G10591">
        <v>8</v>
      </c>
      <c r="H10591" t="s">
        <v>77</v>
      </c>
      <c r="I10591" t="s">
        <v>19</v>
      </c>
      <c r="J10591">
        <v>2</v>
      </c>
      <c r="K10591" t="s">
        <v>76</v>
      </c>
      <c r="L10591" t="s">
        <v>21</v>
      </c>
      <c r="M10591" t="s">
        <v>22</v>
      </c>
      <c r="N10591">
        <v>17</v>
      </c>
      <c r="O10591">
        <v>13</v>
      </c>
      <c r="P10591">
        <v>2774</v>
      </c>
      <c r="Q10591">
        <v>291744</v>
      </c>
    </row>
    <row r="10592" spans="1:17" x14ac:dyDescent="0.25">
      <c r="A10592" t="s">
        <v>182</v>
      </c>
      <c r="B10592" s="1" t="s">
        <v>307</v>
      </c>
      <c r="C10592">
        <v>2014</v>
      </c>
      <c r="D10592" s="15">
        <f>DATE(cars[[#This Row],[year_1]],1,1)</f>
        <v>41640</v>
      </c>
      <c r="E10592" t="s">
        <v>302</v>
      </c>
      <c r="F10592" s="4">
        <v>616</v>
      </c>
      <c r="G10592">
        <v>12</v>
      </c>
      <c r="H10592" t="s">
        <v>33</v>
      </c>
      <c r="I10592" t="s">
        <v>34</v>
      </c>
      <c r="J10592">
        <v>2</v>
      </c>
      <c r="K10592" t="s">
        <v>303</v>
      </c>
      <c r="L10592" t="s">
        <v>31</v>
      </c>
      <c r="M10592" t="s">
        <v>22</v>
      </c>
      <c r="N10592">
        <v>20</v>
      </c>
      <c r="O10592">
        <v>13</v>
      </c>
      <c r="P10592">
        <v>520</v>
      </c>
      <c r="Q10592">
        <v>217000</v>
      </c>
    </row>
    <row r="10593" spans="1:17" x14ac:dyDescent="0.25">
      <c r="A10593" t="s">
        <v>40</v>
      </c>
      <c r="B10593" s="1" t="s">
        <v>832</v>
      </c>
      <c r="C10593">
        <v>2015</v>
      </c>
      <c r="D10593" s="15">
        <f>DATE(cars[[#This Row],[year_1]],1,1)</f>
        <v>42005</v>
      </c>
      <c r="E10593" t="s">
        <v>17</v>
      </c>
      <c r="F10593" s="4">
        <v>621</v>
      </c>
      <c r="G10593">
        <v>12</v>
      </c>
      <c r="H10593" t="s">
        <v>33</v>
      </c>
      <c r="I10593" t="s">
        <v>19</v>
      </c>
      <c r="J10593">
        <v>4</v>
      </c>
      <c r="K10593" t="s">
        <v>20</v>
      </c>
      <c r="L10593" t="s">
        <v>63</v>
      </c>
      <c r="M10593" t="s">
        <v>32</v>
      </c>
      <c r="N10593">
        <v>20</v>
      </c>
      <c r="O10593">
        <v>13</v>
      </c>
      <c r="P10593">
        <v>617</v>
      </c>
      <c r="Q10593">
        <v>222000</v>
      </c>
    </row>
    <row r="10594" spans="1:17" x14ac:dyDescent="0.25">
      <c r="A10594" t="s">
        <v>40</v>
      </c>
      <c r="B10594" s="1" t="s">
        <v>832</v>
      </c>
      <c r="C10594">
        <v>2016</v>
      </c>
      <c r="D10594" s="15">
        <f>DATE(cars[[#This Row],[year_1]],1,1)</f>
        <v>42370</v>
      </c>
      <c r="E10594" t="s">
        <v>17</v>
      </c>
      <c r="F10594" s="4">
        <v>621</v>
      </c>
      <c r="G10594">
        <v>12</v>
      </c>
      <c r="H10594" t="s">
        <v>33</v>
      </c>
      <c r="I10594" t="s">
        <v>19</v>
      </c>
      <c r="J10594">
        <v>4</v>
      </c>
      <c r="K10594" t="s">
        <v>20</v>
      </c>
      <c r="L10594" t="s">
        <v>63</v>
      </c>
      <c r="M10594" t="s">
        <v>32</v>
      </c>
      <c r="N10594">
        <v>20</v>
      </c>
      <c r="O10594">
        <v>13</v>
      </c>
      <c r="P10594">
        <v>617</v>
      </c>
      <c r="Q10594">
        <v>224650</v>
      </c>
    </row>
    <row r="10595" spans="1:17" x14ac:dyDescent="0.25">
      <c r="A10595" t="s">
        <v>40</v>
      </c>
      <c r="B10595" s="1" t="s">
        <v>832</v>
      </c>
      <c r="C10595">
        <v>2017</v>
      </c>
      <c r="D10595" s="15">
        <f>DATE(cars[[#This Row],[year_1]],1,1)</f>
        <v>42736</v>
      </c>
      <c r="E10595" t="s">
        <v>17</v>
      </c>
      <c r="F10595" s="4">
        <v>621</v>
      </c>
      <c r="G10595">
        <v>12</v>
      </c>
      <c r="H10595" t="s">
        <v>33</v>
      </c>
      <c r="I10595" t="s">
        <v>19</v>
      </c>
      <c r="J10595">
        <v>4</v>
      </c>
      <c r="K10595" t="s">
        <v>20</v>
      </c>
      <c r="L10595" t="s">
        <v>63</v>
      </c>
      <c r="M10595" t="s">
        <v>32</v>
      </c>
      <c r="N10595">
        <v>22</v>
      </c>
      <c r="O10595">
        <v>13</v>
      </c>
      <c r="P10595">
        <v>617</v>
      </c>
      <c r="Q10595">
        <v>226900</v>
      </c>
    </row>
    <row r="10596" spans="1:17" x14ac:dyDescent="0.25">
      <c r="A10596" t="s">
        <v>40</v>
      </c>
      <c r="B10596" s="1" t="s">
        <v>832</v>
      </c>
      <c r="C10596">
        <v>2015</v>
      </c>
      <c r="D10596" s="15">
        <f>DATE(cars[[#This Row],[year_1]],1,1)</f>
        <v>42005</v>
      </c>
      <c r="E10596" t="s">
        <v>17</v>
      </c>
      <c r="F10596" s="4">
        <v>621</v>
      </c>
      <c r="G10596">
        <v>12</v>
      </c>
      <c r="H10596" t="s">
        <v>33</v>
      </c>
      <c r="I10596" t="s">
        <v>19</v>
      </c>
      <c r="J10596">
        <v>2</v>
      </c>
      <c r="K10596" t="s">
        <v>20</v>
      </c>
      <c r="L10596" t="s">
        <v>63</v>
      </c>
      <c r="M10596" t="s">
        <v>22</v>
      </c>
      <c r="N10596">
        <v>20</v>
      </c>
      <c r="O10596">
        <v>13</v>
      </c>
      <c r="P10596">
        <v>617</v>
      </c>
      <c r="Q10596">
        <v>230900</v>
      </c>
    </row>
    <row r="10597" spans="1:17" x14ac:dyDescent="0.25">
      <c r="A10597" t="s">
        <v>40</v>
      </c>
      <c r="B10597" s="1" t="s">
        <v>832</v>
      </c>
      <c r="C10597">
        <v>2016</v>
      </c>
      <c r="D10597" s="15">
        <f>DATE(cars[[#This Row],[year_1]],1,1)</f>
        <v>42370</v>
      </c>
      <c r="E10597" t="s">
        <v>17</v>
      </c>
      <c r="F10597" s="4">
        <v>621</v>
      </c>
      <c r="G10597">
        <v>12</v>
      </c>
      <c r="H10597" t="s">
        <v>33</v>
      </c>
      <c r="I10597" t="s">
        <v>19</v>
      </c>
      <c r="J10597">
        <v>2</v>
      </c>
      <c r="K10597" t="s">
        <v>20</v>
      </c>
      <c r="L10597" t="s">
        <v>63</v>
      </c>
      <c r="M10597" t="s">
        <v>22</v>
      </c>
      <c r="N10597">
        <v>20</v>
      </c>
      <c r="O10597">
        <v>13</v>
      </c>
      <c r="P10597">
        <v>617</v>
      </c>
      <c r="Q10597">
        <v>234050</v>
      </c>
    </row>
    <row r="10598" spans="1:17" x14ac:dyDescent="0.25">
      <c r="A10598" t="s">
        <v>40</v>
      </c>
      <c r="B10598" s="1" t="s">
        <v>887</v>
      </c>
      <c r="C10598">
        <v>2014</v>
      </c>
      <c r="D10598" s="15">
        <f>DATE(cars[[#This Row],[year_1]],1,1)</f>
        <v>41640</v>
      </c>
      <c r="E10598" t="s">
        <v>17</v>
      </c>
      <c r="F10598" s="4">
        <v>622</v>
      </c>
      <c r="G10598">
        <v>8</v>
      </c>
      <c r="H10598" t="s">
        <v>77</v>
      </c>
      <c r="I10598" t="s">
        <v>19</v>
      </c>
      <c r="J10598">
        <v>2</v>
      </c>
      <c r="K10598" t="s">
        <v>175</v>
      </c>
      <c r="L10598" t="s">
        <v>21</v>
      </c>
      <c r="M10598" t="s">
        <v>22</v>
      </c>
      <c r="N10598">
        <v>17</v>
      </c>
      <c r="O10598">
        <v>13</v>
      </c>
      <c r="P10598">
        <v>617</v>
      </c>
      <c r="Q10598">
        <v>275000</v>
      </c>
    </row>
    <row r="10599" spans="1:17" x14ac:dyDescent="0.25">
      <c r="A10599" t="s">
        <v>318</v>
      </c>
      <c r="B10599" s="1" t="s">
        <v>1009</v>
      </c>
      <c r="C10599">
        <v>2014</v>
      </c>
      <c r="D10599" s="15">
        <f>DATE(cars[[#This Row],[year_1]],1,1)</f>
        <v>41640</v>
      </c>
      <c r="E10599" t="s">
        <v>17</v>
      </c>
      <c r="F10599" s="4">
        <v>624</v>
      </c>
      <c r="G10599">
        <v>12</v>
      </c>
      <c r="H10599" t="s">
        <v>33</v>
      </c>
      <c r="I10599" t="s">
        <v>19</v>
      </c>
      <c r="J10599">
        <v>2</v>
      </c>
      <c r="K10599" t="s">
        <v>108</v>
      </c>
      <c r="L10599" t="s">
        <v>63</v>
      </c>
      <c r="M10599" t="s">
        <v>22</v>
      </c>
      <c r="N10599">
        <v>21</v>
      </c>
      <c r="O10599">
        <v>13</v>
      </c>
      <c r="P10599">
        <v>86</v>
      </c>
      <c r="Q10599">
        <v>284900</v>
      </c>
    </row>
    <row r="10600" spans="1:17" x14ac:dyDescent="0.25">
      <c r="A10600" t="s">
        <v>318</v>
      </c>
      <c r="B10600" s="1" t="s">
        <v>1009</v>
      </c>
      <c r="C10600">
        <v>2015</v>
      </c>
      <c r="D10600" s="15">
        <f>DATE(cars[[#This Row],[year_1]],1,1)</f>
        <v>42005</v>
      </c>
      <c r="E10600" t="s">
        <v>17</v>
      </c>
      <c r="F10600" s="4">
        <v>624</v>
      </c>
      <c r="G10600">
        <v>12</v>
      </c>
      <c r="H10600" t="s">
        <v>33</v>
      </c>
      <c r="I10600" t="s">
        <v>19</v>
      </c>
      <c r="J10600">
        <v>2</v>
      </c>
      <c r="K10600" t="s">
        <v>108</v>
      </c>
      <c r="L10600" t="s">
        <v>63</v>
      </c>
      <c r="M10600" t="s">
        <v>22</v>
      </c>
      <c r="N10600">
        <v>21</v>
      </c>
      <c r="O10600">
        <v>13</v>
      </c>
      <c r="P10600">
        <v>86</v>
      </c>
      <c r="Q10600">
        <v>294025</v>
      </c>
    </row>
    <row r="10601" spans="1:17" x14ac:dyDescent="0.25">
      <c r="A10601" t="s">
        <v>318</v>
      </c>
      <c r="B10601" s="1" t="s">
        <v>1009</v>
      </c>
      <c r="C10601">
        <v>2016</v>
      </c>
      <c r="D10601" s="15">
        <f>DATE(cars[[#This Row],[year_1]],1,1)</f>
        <v>42370</v>
      </c>
      <c r="E10601" t="s">
        <v>17</v>
      </c>
      <c r="F10601" s="4">
        <v>624</v>
      </c>
      <c r="G10601">
        <v>12</v>
      </c>
      <c r="H10601" t="s">
        <v>33</v>
      </c>
      <c r="I10601" t="s">
        <v>19</v>
      </c>
      <c r="J10601">
        <v>2</v>
      </c>
      <c r="K10601" t="s">
        <v>108</v>
      </c>
      <c r="L10601" t="s">
        <v>63</v>
      </c>
      <c r="M10601" t="s">
        <v>22</v>
      </c>
      <c r="N10601">
        <v>21</v>
      </c>
      <c r="O10601">
        <v>13</v>
      </c>
      <c r="P10601">
        <v>86</v>
      </c>
      <c r="Q10601">
        <v>304350</v>
      </c>
    </row>
    <row r="10602" spans="1:17" x14ac:dyDescent="0.25">
      <c r="A10602" t="s">
        <v>199</v>
      </c>
      <c r="B10602" s="1" t="s">
        <v>278</v>
      </c>
      <c r="C10602">
        <v>2015</v>
      </c>
      <c r="D10602" s="15">
        <f>DATE(cars[[#This Row],[year_1]],1,1)</f>
        <v>42005</v>
      </c>
      <c r="E10602" t="s">
        <v>38</v>
      </c>
      <c r="F10602" s="4">
        <v>707</v>
      </c>
      <c r="G10602">
        <v>8</v>
      </c>
      <c r="H10602" t="s">
        <v>33</v>
      </c>
      <c r="I10602" t="s">
        <v>19</v>
      </c>
      <c r="J10602">
        <v>4</v>
      </c>
      <c r="K10602" t="s">
        <v>74</v>
      </c>
      <c r="L10602" t="s">
        <v>63</v>
      </c>
      <c r="M10602" t="s">
        <v>32</v>
      </c>
      <c r="N10602">
        <v>22</v>
      </c>
      <c r="O10602">
        <v>13</v>
      </c>
      <c r="P10602">
        <v>1851</v>
      </c>
      <c r="Q10602">
        <v>62295</v>
      </c>
    </row>
    <row r="10603" spans="1:17" x14ac:dyDescent="0.25">
      <c r="A10603" t="s">
        <v>199</v>
      </c>
      <c r="B10603" s="1" t="s">
        <v>278</v>
      </c>
      <c r="C10603">
        <v>2016</v>
      </c>
      <c r="D10603" s="15">
        <f>DATE(cars[[#This Row],[year_1]],1,1)</f>
        <v>42370</v>
      </c>
      <c r="E10603" t="s">
        <v>38</v>
      </c>
      <c r="F10603" s="4">
        <v>707</v>
      </c>
      <c r="G10603">
        <v>8</v>
      </c>
      <c r="H10603" t="s">
        <v>33</v>
      </c>
      <c r="I10603" t="s">
        <v>19</v>
      </c>
      <c r="J10603">
        <v>4</v>
      </c>
      <c r="K10603" t="s">
        <v>74</v>
      </c>
      <c r="L10603" t="s">
        <v>63</v>
      </c>
      <c r="M10603" t="s">
        <v>32</v>
      </c>
      <c r="N10603">
        <v>22</v>
      </c>
      <c r="O10603">
        <v>13</v>
      </c>
      <c r="P10603">
        <v>1851</v>
      </c>
      <c r="Q10603">
        <v>65945</v>
      </c>
    </row>
    <row r="10604" spans="1:17" x14ac:dyDescent="0.25">
      <c r="A10604" t="s">
        <v>199</v>
      </c>
      <c r="B10604" s="1" t="s">
        <v>278</v>
      </c>
      <c r="C10604">
        <v>2017</v>
      </c>
      <c r="D10604" s="15">
        <f>DATE(cars[[#This Row],[year_1]],1,1)</f>
        <v>42736</v>
      </c>
      <c r="E10604" t="s">
        <v>38</v>
      </c>
      <c r="F10604" s="4">
        <v>707</v>
      </c>
      <c r="G10604">
        <v>8</v>
      </c>
      <c r="H10604" t="s">
        <v>33</v>
      </c>
      <c r="I10604" t="s">
        <v>19</v>
      </c>
      <c r="J10604">
        <v>4</v>
      </c>
      <c r="K10604" t="s">
        <v>74</v>
      </c>
      <c r="L10604" t="s">
        <v>63</v>
      </c>
      <c r="M10604" t="s">
        <v>32</v>
      </c>
      <c r="N10604">
        <v>22</v>
      </c>
      <c r="O10604">
        <v>13</v>
      </c>
      <c r="P10604">
        <v>1851</v>
      </c>
      <c r="Q10604">
        <v>65945</v>
      </c>
    </row>
    <row r="10605" spans="1:17" x14ac:dyDescent="0.25">
      <c r="A10605" t="s">
        <v>199</v>
      </c>
      <c r="B10605" s="1" t="s">
        <v>277</v>
      </c>
      <c r="C10605">
        <v>2015</v>
      </c>
      <c r="D10605" s="15">
        <f>DATE(cars[[#This Row],[year_1]],1,1)</f>
        <v>42005</v>
      </c>
      <c r="E10605" t="s">
        <v>38</v>
      </c>
      <c r="F10605" s="4">
        <v>707</v>
      </c>
      <c r="G10605">
        <v>8</v>
      </c>
      <c r="H10605" t="s">
        <v>18</v>
      </c>
      <c r="I10605" t="s">
        <v>19</v>
      </c>
      <c r="J10605">
        <v>2</v>
      </c>
      <c r="K10605" t="s">
        <v>74</v>
      </c>
      <c r="L10605" t="s">
        <v>63</v>
      </c>
      <c r="M10605" t="s">
        <v>22</v>
      </c>
      <c r="N10605">
        <v>22</v>
      </c>
      <c r="O10605">
        <v>13</v>
      </c>
      <c r="P10605">
        <v>1851</v>
      </c>
      <c r="Q10605">
        <v>58295</v>
      </c>
    </row>
    <row r="10606" spans="1:17" x14ac:dyDescent="0.25">
      <c r="A10606" t="s">
        <v>199</v>
      </c>
      <c r="B10606" s="1" t="s">
        <v>277</v>
      </c>
      <c r="C10606">
        <v>2016</v>
      </c>
      <c r="D10606" s="15">
        <f>DATE(cars[[#This Row],[year_1]],1,1)</f>
        <v>42370</v>
      </c>
      <c r="E10606" t="s">
        <v>38</v>
      </c>
      <c r="F10606" s="4">
        <v>707</v>
      </c>
      <c r="G10606">
        <v>8</v>
      </c>
      <c r="H10606" t="s">
        <v>33</v>
      </c>
      <c r="I10606" t="s">
        <v>19</v>
      </c>
      <c r="J10606">
        <v>2</v>
      </c>
      <c r="K10606" t="s">
        <v>74</v>
      </c>
      <c r="L10606" t="s">
        <v>63</v>
      </c>
      <c r="M10606" t="s">
        <v>22</v>
      </c>
      <c r="N10606">
        <v>21</v>
      </c>
      <c r="O10606">
        <v>13</v>
      </c>
      <c r="P10606">
        <v>1851</v>
      </c>
      <c r="Q10606">
        <v>65945</v>
      </c>
    </row>
    <row r="10607" spans="1:17" x14ac:dyDescent="0.25">
      <c r="A10607" t="s">
        <v>199</v>
      </c>
      <c r="B10607" s="1" t="s">
        <v>277</v>
      </c>
      <c r="C10607">
        <v>2017</v>
      </c>
      <c r="D10607" s="15">
        <f>DATE(cars[[#This Row],[year_1]],1,1)</f>
        <v>42736</v>
      </c>
      <c r="E10607" t="s">
        <v>38</v>
      </c>
      <c r="F10607" s="4">
        <v>707</v>
      </c>
      <c r="G10607">
        <v>8</v>
      </c>
      <c r="H10607" t="s">
        <v>18</v>
      </c>
      <c r="I10607" t="s">
        <v>19</v>
      </c>
      <c r="J10607">
        <v>2</v>
      </c>
      <c r="K10607" t="s">
        <v>74</v>
      </c>
      <c r="L10607" t="s">
        <v>63</v>
      </c>
      <c r="M10607" t="s">
        <v>22</v>
      </c>
      <c r="N10607">
        <v>21</v>
      </c>
      <c r="O10607">
        <v>13</v>
      </c>
      <c r="P10607">
        <v>1851</v>
      </c>
      <c r="Q10607">
        <v>62495</v>
      </c>
    </row>
    <row r="10608" spans="1:17" x14ac:dyDescent="0.25">
      <c r="A10608" t="s">
        <v>199</v>
      </c>
      <c r="B10608" s="1" t="s">
        <v>776</v>
      </c>
      <c r="C10608">
        <v>1991</v>
      </c>
      <c r="D10608" s="15">
        <f>DATE(cars[[#This Row],[year_1]],1,1)</f>
        <v>33239</v>
      </c>
      <c r="E10608" t="s">
        <v>29</v>
      </c>
      <c r="F10608" s="4">
        <v>125</v>
      </c>
      <c r="G10608">
        <v>6</v>
      </c>
      <c r="H10608" t="s">
        <v>155</v>
      </c>
      <c r="I10608" t="s">
        <v>19</v>
      </c>
      <c r="J10608">
        <v>2</v>
      </c>
      <c r="K10608" t="s">
        <v>49</v>
      </c>
      <c r="L10608" t="s">
        <v>63</v>
      </c>
      <c r="M10608" t="s">
        <v>213</v>
      </c>
      <c r="N10608">
        <v>17</v>
      </c>
      <c r="O10608">
        <v>12</v>
      </c>
      <c r="P10608">
        <v>1851</v>
      </c>
      <c r="Q10608">
        <v>2000</v>
      </c>
    </row>
    <row r="10609" spans="1:17" x14ac:dyDescent="0.25">
      <c r="A10609" t="s">
        <v>163</v>
      </c>
      <c r="B10609" s="1" t="s">
        <v>381</v>
      </c>
      <c r="C10609">
        <v>1996</v>
      </c>
      <c r="D10609" s="15">
        <f>DATE(cars[[#This Row],[year_1]],1,1)</f>
        <v>35065</v>
      </c>
      <c r="E10609" t="s">
        <v>29</v>
      </c>
      <c r="F10609" s="4">
        <v>145</v>
      </c>
      <c r="G10609">
        <v>6</v>
      </c>
      <c r="H10609" t="s">
        <v>33</v>
      </c>
      <c r="I10609" t="s">
        <v>19</v>
      </c>
      <c r="J10609">
        <v>3</v>
      </c>
      <c r="K10609" t="s">
        <v>49</v>
      </c>
      <c r="L10609" t="s">
        <v>31</v>
      </c>
      <c r="M10609" t="s">
        <v>280</v>
      </c>
      <c r="N10609">
        <v>14</v>
      </c>
      <c r="O10609">
        <v>12</v>
      </c>
      <c r="P10609">
        <v>5657</v>
      </c>
      <c r="Q10609">
        <v>2000</v>
      </c>
    </row>
    <row r="10610" spans="1:17" x14ac:dyDescent="0.25">
      <c r="A10610" t="s">
        <v>199</v>
      </c>
      <c r="B10610" s="1" t="s">
        <v>782</v>
      </c>
      <c r="C10610">
        <v>2001</v>
      </c>
      <c r="D10610" s="15">
        <f>DATE(cars[[#This Row],[year_1]],1,1)</f>
        <v>36892</v>
      </c>
      <c r="E10610" t="s">
        <v>29</v>
      </c>
      <c r="F10610" s="4">
        <v>175</v>
      </c>
      <c r="G10610">
        <v>6</v>
      </c>
      <c r="H10610" t="s">
        <v>33</v>
      </c>
      <c r="I10610" t="s">
        <v>19</v>
      </c>
      <c r="J10610">
        <v>3</v>
      </c>
      <c r="K10610" t="s">
        <v>49</v>
      </c>
      <c r="L10610" t="s">
        <v>21</v>
      </c>
      <c r="M10610" t="s">
        <v>382</v>
      </c>
      <c r="N10610">
        <v>15</v>
      </c>
      <c r="O10610">
        <v>12</v>
      </c>
      <c r="P10610">
        <v>1851</v>
      </c>
      <c r="Q10610">
        <v>21345</v>
      </c>
    </row>
    <row r="10611" spans="1:17" x14ac:dyDescent="0.25">
      <c r="A10611" t="s">
        <v>369</v>
      </c>
      <c r="B10611" s="1" t="s">
        <v>370</v>
      </c>
      <c r="C10611">
        <v>1994</v>
      </c>
      <c r="D10611" s="15">
        <f>DATE(cars[[#This Row],[year_1]],1,1)</f>
        <v>34335</v>
      </c>
      <c r="E10611" t="s">
        <v>29</v>
      </c>
      <c r="F10611" s="4">
        <v>182</v>
      </c>
      <c r="G10611">
        <v>8</v>
      </c>
      <c r="H10611" t="s">
        <v>18</v>
      </c>
      <c r="I10611" t="s">
        <v>91</v>
      </c>
      <c r="J10611">
        <v>2</v>
      </c>
      <c r="K10611" t="s">
        <v>27</v>
      </c>
      <c r="L10611" t="s">
        <v>21</v>
      </c>
      <c r="M10611" t="s">
        <v>229</v>
      </c>
      <c r="N10611">
        <v>15</v>
      </c>
      <c r="O10611">
        <v>12</v>
      </c>
      <c r="P10611">
        <v>258</v>
      </c>
      <c r="Q10611">
        <v>27736</v>
      </c>
    </row>
    <row r="10612" spans="1:17" x14ac:dyDescent="0.25">
      <c r="A10612" t="s">
        <v>369</v>
      </c>
      <c r="B10612" s="1" t="s">
        <v>370</v>
      </c>
      <c r="C10612">
        <v>1995</v>
      </c>
      <c r="D10612" s="15">
        <f>DATE(cars[[#This Row],[year_1]],1,1)</f>
        <v>34700</v>
      </c>
      <c r="E10612" t="s">
        <v>29</v>
      </c>
      <c r="F10612" s="4">
        <v>182</v>
      </c>
      <c r="G10612">
        <v>8</v>
      </c>
      <c r="H10612" t="s">
        <v>18</v>
      </c>
      <c r="I10612" t="s">
        <v>91</v>
      </c>
      <c r="J10612">
        <v>2</v>
      </c>
      <c r="K10612" t="s">
        <v>27</v>
      </c>
      <c r="L10612" t="s">
        <v>21</v>
      </c>
      <c r="M10612" t="s">
        <v>229</v>
      </c>
      <c r="N10612">
        <v>15</v>
      </c>
      <c r="O10612">
        <v>12</v>
      </c>
      <c r="P10612">
        <v>258</v>
      </c>
      <c r="Q10612">
        <v>30709</v>
      </c>
    </row>
    <row r="10613" spans="1:17" x14ac:dyDescent="0.25">
      <c r="A10613" t="s">
        <v>369</v>
      </c>
      <c r="B10613" s="1" t="s">
        <v>370</v>
      </c>
      <c r="C10613">
        <v>1997</v>
      </c>
      <c r="D10613" s="15">
        <f>DATE(cars[[#This Row],[year_1]],1,1)</f>
        <v>35431</v>
      </c>
      <c r="E10613" t="s">
        <v>29</v>
      </c>
      <c r="F10613" s="4">
        <v>182</v>
      </c>
      <c r="G10613">
        <v>8</v>
      </c>
      <c r="H10613" t="s">
        <v>33</v>
      </c>
      <c r="I10613" t="s">
        <v>91</v>
      </c>
      <c r="J10613">
        <v>2</v>
      </c>
      <c r="K10613" t="s">
        <v>27</v>
      </c>
      <c r="L10613" t="s">
        <v>21</v>
      </c>
      <c r="M10613" t="s">
        <v>371</v>
      </c>
      <c r="N10613">
        <v>14</v>
      </c>
      <c r="O10613">
        <v>12</v>
      </c>
      <c r="P10613">
        <v>258</v>
      </c>
      <c r="Q10613">
        <v>36931</v>
      </c>
    </row>
    <row r="10614" spans="1:17" x14ac:dyDescent="0.25">
      <c r="A10614" t="s">
        <v>369</v>
      </c>
      <c r="B10614" s="1" t="s">
        <v>370</v>
      </c>
      <c r="C10614">
        <v>1997</v>
      </c>
      <c r="D10614" s="15">
        <f>DATE(cars[[#This Row],[year_1]],1,1)</f>
        <v>35431</v>
      </c>
      <c r="E10614" t="s">
        <v>29</v>
      </c>
      <c r="F10614" s="4">
        <v>182</v>
      </c>
      <c r="G10614">
        <v>8</v>
      </c>
      <c r="H10614" t="s">
        <v>33</v>
      </c>
      <c r="I10614" t="s">
        <v>91</v>
      </c>
      <c r="J10614">
        <v>2</v>
      </c>
      <c r="K10614" t="s">
        <v>27</v>
      </c>
      <c r="L10614" t="s">
        <v>21</v>
      </c>
      <c r="M10614" t="s">
        <v>229</v>
      </c>
      <c r="N10614">
        <v>14</v>
      </c>
      <c r="O10614">
        <v>12</v>
      </c>
      <c r="P10614">
        <v>258</v>
      </c>
      <c r="Q10614">
        <v>39669</v>
      </c>
    </row>
    <row r="10615" spans="1:17" x14ac:dyDescent="0.25">
      <c r="A10615" t="s">
        <v>163</v>
      </c>
      <c r="B10615" s="1" t="s">
        <v>237</v>
      </c>
      <c r="C10615">
        <v>1994</v>
      </c>
      <c r="D10615" s="15">
        <f>DATE(cars[[#This Row],[year_1]],1,1)</f>
        <v>34335</v>
      </c>
      <c r="E10615" t="s">
        <v>29</v>
      </c>
      <c r="F10615" s="4">
        <v>185</v>
      </c>
      <c r="G10615">
        <v>8</v>
      </c>
      <c r="H10615" t="s">
        <v>18</v>
      </c>
      <c r="I10615" t="s">
        <v>91</v>
      </c>
      <c r="J10615">
        <v>2</v>
      </c>
      <c r="K10615" t="s">
        <v>49</v>
      </c>
      <c r="L10615" t="s">
        <v>31</v>
      </c>
      <c r="M10615" t="s">
        <v>229</v>
      </c>
      <c r="N10615">
        <v>16</v>
      </c>
      <c r="O10615">
        <v>12</v>
      </c>
      <c r="P10615">
        <v>5657</v>
      </c>
      <c r="Q10615">
        <v>2308</v>
      </c>
    </row>
    <row r="10616" spans="1:17" x14ac:dyDescent="0.25">
      <c r="A10616" t="s">
        <v>163</v>
      </c>
      <c r="B10616" s="1" t="s">
        <v>237</v>
      </c>
      <c r="C10616">
        <v>1994</v>
      </c>
      <c r="D10616" s="15">
        <f>DATE(cars[[#This Row],[year_1]],1,1)</f>
        <v>34335</v>
      </c>
      <c r="E10616" t="s">
        <v>29</v>
      </c>
      <c r="F10616" s="4">
        <v>185</v>
      </c>
      <c r="G10616">
        <v>8</v>
      </c>
      <c r="H10616" t="s">
        <v>33</v>
      </c>
      <c r="I10616" t="s">
        <v>91</v>
      </c>
      <c r="J10616">
        <v>2</v>
      </c>
      <c r="K10616" t="s">
        <v>49</v>
      </c>
      <c r="L10616" t="s">
        <v>31</v>
      </c>
      <c r="M10616" t="s">
        <v>229</v>
      </c>
      <c r="N10616">
        <v>17</v>
      </c>
      <c r="O10616">
        <v>12</v>
      </c>
      <c r="P10616">
        <v>5657</v>
      </c>
      <c r="Q10616">
        <v>2585</v>
      </c>
    </row>
    <row r="10617" spans="1:17" x14ac:dyDescent="0.25">
      <c r="A10617" t="s">
        <v>163</v>
      </c>
      <c r="B10617" s="1" t="s">
        <v>237</v>
      </c>
      <c r="C10617">
        <v>1994</v>
      </c>
      <c r="D10617" s="15">
        <f>DATE(cars[[#This Row],[year_1]],1,1)</f>
        <v>34335</v>
      </c>
      <c r="E10617" t="s">
        <v>29</v>
      </c>
      <c r="F10617" s="4">
        <v>185</v>
      </c>
      <c r="G10617">
        <v>8</v>
      </c>
      <c r="H10617" t="s">
        <v>18</v>
      </c>
      <c r="I10617" t="s">
        <v>91</v>
      </c>
      <c r="J10617">
        <v>2</v>
      </c>
      <c r="K10617" t="s">
        <v>49</v>
      </c>
      <c r="L10617" t="s">
        <v>31</v>
      </c>
      <c r="M10617" t="s">
        <v>229</v>
      </c>
      <c r="N10617">
        <v>16</v>
      </c>
      <c r="O10617">
        <v>12</v>
      </c>
      <c r="P10617">
        <v>5657</v>
      </c>
      <c r="Q10617">
        <v>2396</v>
      </c>
    </row>
    <row r="10618" spans="1:17" x14ac:dyDescent="0.25">
      <c r="A10618" t="s">
        <v>369</v>
      </c>
      <c r="B10618" s="1" t="s">
        <v>375</v>
      </c>
      <c r="C10618">
        <v>2000</v>
      </c>
      <c r="D10618" s="15">
        <f>DATE(cars[[#This Row],[year_1]],1,1)</f>
        <v>36526</v>
      </c>
      <c r="E10618" t="s">
        <v>29</v>
      </c>
      <c r="F10618" s="4">
        <v>188</v>
      </c>
      <c r="G10618">
        <v>8</v>
      </c>
      <c r="H10618" t="s">
        <v>33</v>
      </c>
      <c r="I10618" t="s">
        <v>34</v>
      </c>
      <c r="J10618">
        <v>4</v>
      </c>
      <c r="K10618" t="s">
        <v>27</v>
      </c>
      <c r="L10618" t="s">
        <v>31</v>
      </c>
      <c r="M10618" t="s">
        <v>90</v>
      </c>
      <c r="N10618">
        <v>16</v>
      </c>
      <c r="O10618">
        <v>12</v>
      </c>
      <c r="P10618">
        <v>258</v>
      </c>
      <c r="Q10618">
        <v>2561</v>
      </c>
    </row>
    <row r="10619" spans="1:17" x14ac:dyDescent="0.25">
      <c r="A10619" t="s">
        <v>369</v>
      </c>
      <c r="B10619" s="1" t="s">
        <v>375</v>
      </c>
      <c r="C10619">
        <v>2001</v>
      </c>
      <c r="D10619" s="15">
        <f>DATE(cars[[#This Row],[year_1]],1,1)</f>
        <v>36892</v>
      </c>
      <c r="E10619" t="s">
        <v>17</v>
      </c>
      <c r="F10619" s="4">
        <v>188</v>
      </c>
      <c r="G10619">
        <v>8</v>
      </c>
      <c r="H10619" t="s">
        <v>33</v>
      </c>
      <c r="I10619" t="s">
        <v>91</v>
      </c>
      <c r="J10619">
        <v>4</v>
      </c>
      <c r="K10619" t="s">
        <v>27</v>
      </c>
      <c r="L10619" t="s">
        <v>31</v>
      </c>
      <c r="M10619" t="s">
        <v>90</v>
      </c>
      <c r="N10619">
        <v>16</v>
      </c>
      <c r="O10619">
        <v>12</v>
      </c>
      <c r="P10619">
        <v>258</v>
      </c>
      <c r="Q10619">
        <v>36350</v>
      </c>
    </row>
    <row r="10620" spans="1:17" x14ac:dyDescent="0.25">
      <c r="A10620" t="s">
        <v>369</v>
      </c>
      <c r="B10620" s="1" t="s">
        <v>375</v>
      </c>
      <c r="C10620">
        <v>2001</v>
      </c>
      <c r="D10620" s="15">
        <f>DATE(cars[[#This Row],[year_1]],1,1)</f>
        <v>36892</v>
      </c>
      <c r="E10620" t="s">
        <v>17</v>
      </c>
      <c r="F10620" s="4">
        <v>188</v>
      </c>
      <c r="G10620">
        <v>8</v>
      </c>
      <c r="H10620" t="s">
        <v>33</v>
      </c>
      <c r="I10620" t="s">
        <v>91</v>
      </c>
      <c r="J10620">
        <v>4</v>
      </c>
      <c r="K10620" t="s">
        <v>27</v>
      </c>
      <c r="L10620" t="s">
        <v>31</v>
      </c>
      <c r="M10620" t="s">
        <v>90</v>
      </c>
      <c r="N10620">
        <v>16</v>
      </c>
      <c r="O10620">
        <v>12</v>
      </c>
      <c r="P10620">
        <v>258</v>
      </c>
      <c r="Q10620">
        <v>33350</v>
      </c>
    </row>
    <row r="10621" spans="1:17" x14ac:dyDescent="0.25">
      <c r="A10621" t="s">
        <v>369</v>
      </c>
      <c r="B10621" s="1" t="s">
        <v>375</v>
      </c>
      <c r="C10621">
        <v>2001</v>
      </c>
      <c r="D10621" s="15">
        <f>DATE(cars[[#This Row],[year_1]],1,1)</f>
        <v>36892</v>
      </c>
      <c r="E10621" t="s">
        <v>17</v>
      </c>
      <c r="F10621" s="4">
        <v>188</v>
      </c>
      <c r="G10621">
        <v>8</v>
      </c>
      <c r="H10621" t="s">
        <v>33</v>
      </c>
      <c r="I10621" t="s">
        <v>91</v>
      </c>
      <c r="J10621">
        <v>4</v>
      </c>
      <c r="K10621" t="s">
        <v>27</v>
      </c>
      <c r="L10621" t="s">
        <v>31</v>
      </c>
      <c r="M10621" t="s">
        <v>90</v>
      </c>
      <c r="N10621">
        <v>16</v>
      </c>
      <c r="O10621">
        <v>12</v>
      </c>
      <c r="P10621">
        <v>258</v>
      </c>
      <c r="Q10621">
        <v>34350</v>
      </c>
    </row>
    <row r="10622" spans="1:17" x14ac:dyDescent="0.25">
      <c r="A10622" t="s">
        <v>369</v>
      </c>
      <c r="B10622" s="1" t="s">
        <v>375</v>
      </c>
      <c r="C10622">
        <v>2002</v>
      </c>
      <c r="D10622" s="15">
        <f>DATE(cars[[#This Row],[year_1]],1,1)</f>
        <v>37257</v>
      </c>
      <c r="E10622" t="s">
        <v>17</v>
      </c>
      <c r="F10622" s="4">
        <v>188</v>
      </c>
      <c r="G10622">
        <v>8</v>
      </c>
      <c r="H10622" t="s">
        <v>33</v>
      </c>
      <c r="I10622" t="s">
        <v>91</v>
      </c>
      <c r="J10622">
        <v>4</v>
      </c>
      <c r="K10622" t="s">
        <v>27</v>
      </c>
      <c r="L10622" t="s">
        <v>31</v>
      </c>
      <c r="M10622" t="s">
        <v>90</v>
      </c>
      <c r="N10622">
        <v>16</v>
      </c>
      <c r="O10622">
        <v>12</v>
      </c>
      <c r="P10622">
        <v>258</v>
      </c>
      <c r="Q10622">
        <v>33350</v>
      </c>
    </row>
    <row r="10623" spans="1:17" x14ac:dyDescent="0.25">
      <c r="A10623" t="s">
        <v>369</v>
      </c>
      <c r="B10623" s="1" t="s">
        <v>375</v>
      </c>
      <c r="C10623">
        <v>2002</v>
      </c>
      <c r="D10623" s="15">
        <f>DATE(cars[[#This Row],[year_1]],1,1)</f>
        <v>37257</v>
      </c>
      <c r="E10623" t="s">
        <v>17</v>
      </c>
      <c r="F10623" s="4">
        <v>188</v>
      </c>
      <c r="G10623">
        <v>8</v>
      </c>
      <c r="H10623" t="s">
        <v>33</v>
      </c>
      <c r="I10623" t="s">
        <v>91</v>
      </c>
      <c r="J10623">
        <v>4</v>
      </c>
      <c r="K10623" t="s">
        <v>27</v>
      </c>
      <c r="L10623" t="s">
        <v>31</v>
      </c>
      <c r="M10623" t="s">
        <v>90</v>
      </c>
      <c r="N10623">
        <v>16</v>
      </c>
      <c r="O10623">
        <v>12</v>
      </c>
      <c r="P10623">
        <v>258</v>
      </c>
      <c r="Q10623">
        <v>37150</v>
      </c>
    </row>
    <row r="10624" spans="1:17" x14ac:dyDescent="0.25">
      <c r="A10624" t="s">
        <v>186</v>
      </c>
      <c r="B10624" s="1" t="s">
        <v>188</v>
      </c>
      <c r="C10624">
        <v>2003</v>
      </c>
      <c r="D10624" s="15">
        <f>DATE(cars[[#This Row],[year_1]],1,1)</f>
        <v>37622</v>
      </c>
      <c r="E10624" t="s">
        <v>29</v>
      </c>
      <c r="F10624" s="4">
        <v>190</v>
      </c>
      <c r="G10624">
        <v>6</v>
      </c>
      <c r="H10624" t="s">
        <v>33</v>
      </c>
      <c r="I10624" t="s">
        <v>34</v>
      </c>
      <c r="J10624">
        <v>3</v>
      </c>
      <c r="K10624" t="s">
        <v>49</v>
      </c>
      <c r="L10624" t="s">
        <v>63</v>
      </c>
      <c r="M10624" t="s">
        <v>110</v>
      </c>
      <c r="N10624">
        <v>16</v>
      </c>
      <c r="O10624">
        <v>12</v>
      </c>
      <c r="P10624">
        <v>1385</v>
      </c>
      <c r="Q10624">
        <v>25690</v>
      </c>
    </row>
    <row r="10625" spans="1:17" x14ac:dyDescent="0.25">
      <c r="A10625" t="s">
        <v>186</v>
      </c>
      <c r="B10625" s="1" t="s">
        <v>188</v>
      </c>
      <c r="C10625">
        <v>2004</v>
      </c>
      <c r="D10625" s="15">
        <f>DATE(cars[[#This Row],[year_1]],1,1)</f>
        <v>37987</v>
      </c>
      <c r="E10625" t="s">
        <v>29</v>
      </c>
      <c r="F10625" s="4">
        <v>190</v>
      </c>
      <c r="G10625">
        <v>6</v>
      </c>
      <c r="H10625" t="s">
        <v>33</v>
      </c>
      <c r="I10625" t="s">
        <v>34</v>
      </c>
      <c r="J10625">
        <v>3</v>
      </c>
      <c r="K10625" t="s">
        <v>49</v>
      </c>
      <c r="L10625" t="s">
        <v>63</v>
      </c>
      <c r="M10625" t="s">
        <v>110</v>
      </c>
      <c r="N10625">
        <v>16</v>
      </c>
      <c r="O10625">
        <v>12</v>
      </c>
      <c r="P10625">
        <v>1385</v>
      </c>
      <c r="Q10625">
        <v>26195</v>
      </c>
    </row>
    <row r="10626" spans="1:17" x14ac:dyDescent="0.25">
      <c r="A10626" t="s">
        <v>186</v>
      </c>
      <c r="B10626" s="1" t="s">
        <v>188</v>
      </c>
      <c r="C10626">
        <v>2005</v>
      </c>
      <c r="D10626" s="15">
        <f>DATE(cars[[#This Row],[year_1]],1,1)</f>
        <v>38353</v>
      </c>
      <c r="E10626" t="s">
        <v>29</v>
      </c>
      <c r="F10626" s="4">
        <v>190</v>
      </c>
      <c r="G10626">
        <v>6</v>
      </c>
      <c r="H10626" t="s">
        <v>33</v>
      </c>
      <c r="I10626" t="s">
        <v>34</v>
      </c>
      <c r="J10626">
        <v>3</v>
      </c>
      <c r="K10626" t="s">
        <v>49</v>
      </c>
      <c r="L10626" t="s">
        <v>63</v>
      </c>
      <c r="M10626" t="s">
        <v>110</v>
      </c>
      <c r="N10626">
        <v>16</v>
      </c>
      <c r="O10626">
        <v>12</v>
      </c>
      <c r="P10626">
        <v>1385</v>
      </c>
      <c r="Q10626">
        <v>26430</v>
      </c>
    </row>
    <row r="10627" spans="1:17" x14ac:dyDescent="0.25">
      <c r="A10627" t="s">
        <v>186</v>
      </c>
      <c r="B10627" s="1" t="s">
        <v>829</v>
      </c>
      <c r="C10627">
        <v>2002</v>
      </c>
      <c r="D10627" s="15">
        <f>DATE(cars[[#This Row],[year_1]],1,1)</f>
        <v>37257</v>
      </c>
      <c r="E10627" t="s">
        <v>29</v>
      </c>
      <c r="F10627" s="4">
        <v>190</v>
      </c>
      <c r="G10627">
        <v>6</v>
      </c>
      <c r="H10627" t="s">
        <v>18</v>
      </c>
      <c r="I10627" t="s">
        <v>91</v>
      </c>
      <c r="J10627">
        <v>3</v>
      </c>
      <c r="K10627" t="s">
        <v>49</v>
      </c>
      <c r="L10627" t="s">
        <v>21</v>
      </c>
      <c r="M10627" t="s">
        <v>214</v>
      </c>
      <c r="N10627">
        <v>16</v>
      </c>
      <c r="O10627">
        <v>12</v>
      </c>
      <c r="P10627">
        <v>1385</v>
      </c>
      <c r="Q10627">
        <v>19757</v>
      </c>
    </row>
    <row r="10628" spans="1:17" x14ac:dyDescent="0.25">
      <c r="A10628" t="s">
        <v>186</v>
      </c>
      <c r="B10628" s="1" t="s">
        <v>829</v>
      </c>
      <c r="C10628">
        <v>2003</v>
      </c>
      <c r="D10628" s="15">
        <f>DATE(cars[[#This Row],[year_1]],1,1)</f>
        <v>37622</v>
      </c>
      <c r="E10628" t="s">
        <v>29</v>
      </c>
      <c r="F10628" s="4">
        <v>190</v>
      </c>
      <c r="G10628">
        <v>6</v>
      </c>
      <c r="H10628" t="s">
        <v>18</v>
      </c>
      <c r="I10628" t="s">
        <v>91</v>
      </c>
      <c r="J10628">
        <v>3</v>
      </c>
      <c r="K10628" t="s">
        <v>49</v>
      </c>
      <c r="L10628" t="s">
        <v>21</v>
      </c>
      <c r="M10628" t="s">
        <v>214</v>
      </c>
      <c r="N10628">
        <v>17</v>
      </c>
      <c r="O10628">
        <v>12</v>
      </c>
      <c r="P10628">
        <v>1385</v>
      </c>
      <c r="Q10628">
        <v>20270</v>
      </c>
    </row>
    <row r="10629" spans="1:17" x14ac:dyDescent="0.25">
      <c r="A10629" t="s">
        <v>186</v>
      </c>
      <c r="B10629" s="1" t="s">
        <v>829</v>
      </c>
      <c r="C10629">
        <v>2003</v>
      </c>
      <c r="D10629" s="15">
        <f>DATE(cars[[#This Row],[year_1]],1,1)</f>
        <v>37622</v>
      </c>
      <c r="E10629" t="s">
        <v>29</v>
      </c>
      <c r="F10629" s="4">
        <v>190</v>
      </c>
      <c r="G10629">
        <v>6</v>
      </c>
      <c r="H10629" t="s">
        <v>18</v>
      </c>
      <c r="I10629" t="s">
        <v>91</v>
      </c>
      <c r="J10629">
        <v>3</v>
      </c>
      <c r="K10629" t="s">
        <v>49</v>
      </c>
      <c r="L10629" t="s">
        <v>21</v>
      </c>
      <c r="M10629" t="s">
        <v>214</v>
      </c>
      <c r="N10629">
        <v>17</v>
      </c>
      <c r="O10629">
        <v>12</v>
      </c>
      <c r="P10629">
        <v>1385</v>
      </c>
      <c r="Q10629">
        <v>23985</v>
      </c>
    </row>
    <row r="10630" spans="1:17" x14ac:dyDescent="0.25">
      <c r="A10630" t="s">
        <v>186</v>
      </c>
      <c r="B10630" s="1" t="s">
        <v>829</v>
      </c>
      <c r="C10630">
        <v>2003</v>
      </c>
      <c r="D10630" s="15">
        <f>DATE(cars[[#This Row],[year_1]],1,1)</f>
        <v>37622</v>
      </c>
      <c r="E10630" t="s">
        <v>29</v>
      </c>
      <c r="F10630" s="4">
        <v>190</v>
      </c>
      <c r="G10630">
        <v>6</v>
      </c>
      <c r="H10630" t="s">
        <v>18</v>
      </c>
      <c r="I10630" t="s">
        <v>91</v>
      </c>
      <c r="J10630">
        <v>3</v>
      </c>
      <c r="K10630" t="s">
        <v>49</v>
      </c>
      <c r="L10630" t="s">
        <v>21</v>
      </c>
      <c r="M10630" t="s">
        <v>214</v>
      </c>
      <c r="N10630">
        <v>17</v>
      </c>
      <c r="O10630">
        <v>12</v>
      </c>
      <c r="P10630">
        <v>1385</v>
      </c>
      <c r="Q10630">
        <v>21820</v>
      </c>
    </row>
    <row r="10631" spans="1:17" x14ac:dyDescent="0.25">
      <c r="A10631" t="s">
        <v>139</v>
      </c>
      <c r="B10631" s="1" t="s">
        <v>847</v>
      </c>
      <c r="C10631">
        <v>2003</v>
      </c>
      <c r="D10631" s="15">
        <f>DATE(cars[[#This Row],[year_1]],1,1)</f>
        <v>37622</v>
      </c>
      <c r="E10631" t="s">
        <v>29</v>
      </c>
      <c r="F10631" s="4">
        <v>190</v>
      </c>
      <c r="G10631">
        <v>6</v>
      </c>
      <c r="H10631" t="s">
        <v>33</v>
      </c>
      <c r="I10631" t="s">
        <v>34</v>
      </c>
      <c r="J10631">
        <v>3</v>
      </c>
      <c r="K10631" t="s">
        <v>49</v>
      </c>
      <c r="L10631" t="s">
        <v>63</v>
      </c>
      <c r="M10631" t="s">
        <v>110</v>
      </c>
      <c r="N10631">
        <v>16</v>
      </c>
      <c r="O10631">
        <v>12</v>
      </c>
      <c r="P10631">
        <v>549</v>
      </c>
      <c r="Q10631">
        <v>25690</v>
      </c>
    </row>
    <row r="10632" spans="1:17" x14ac:dyDescent="0.25">
      <c r="A10632" t="s">
        <v>139</v>
      </c>
      <c r="B10632" s="1" t="s">
        <v>847</v>
      </c>
      <c r="C10632">
        <v>2004</v>
      </c>
      <c r="D10632" s="15">
        <f>DATE(cars[[#This Row],[year_1]],1,1)</f>
        <v>37987</v>
      </c>
      <c r="E10632" t="s">
        <v>29</v>
      </c>
      <c r="F10632" s="4">
        <v>190</v>
      </c>
      <c r="G10632">
        <v>6</v>
      </c>
      <c r="H10632" t="s">
        <v>33</v>
      </c>
      <c r="I10632" t="s">
        <v>34</v>
      </c>
      <c r="J10632">
        <v>3</v>
      </c>
      <c r="K10632" t="s">
        <v>49</v>
      </c>
      <c r="L10632" t="s">
        <v>63</v>
      </c>
      <c r="M10632" t="s">
        <v>110</v>
      </c>
      <c r="N10632">
        <v>16</v>
      </c>
      <c r="O10632">
        <v>12</v>
      </c>
      <c r="P10632">
        <v>549</v>
      </c>
      <c r="Q10632">
        <v>26195</v>
      </c>
    </row>
    <row r="10633" spans="1:17" x14ac:dyDescent="0.25">
      <c r="A10633" t="s">
        <v>139</v>
      </c>
      <c r="B10633" s="1" t="s">
        <v>847</v>
      </c>
      <c r="C10633">
        <v>2005</v>
      </c>
      <c r="D10633" s="15">
        <f>DATE(cars[[#This Row],[year_1]],1,1)</f>
        <v>38353</v>
      </c>
      <c r="E10633" t="s">
        <v>29</v>
      </c>
      <c r="F10633" s="4">
        <v>190</v>
      </c>
      <c r="G10633">
        <v>6</v>
      </c>
      <c r="H10633" t="s">
        <v>33</v>
      </c>
      <c r="I10633" t="s">
        <v>34</v>
      </c>
      <c r="J10633">
        <v>3</v>
      </c>
      <c r="K10633" t="s">
        <v>49</v>
      </c>
      <c r="L10633" t="s">
        <v>63</v>
      </c>
      <c r="M10633" t="s">
        <v>110</v>
      </c>
      <c r="N10633">
        <v>16</v>
      </c>
      <c r="O10633">
        <v>12</v>
      </c>
      <c r="P10633">
        <v>549</v>
      </c>
      <c r="Q10633">
        <v>26430</v>
      </c>
    </row>
    <row r="10634" spans="1:17" x14ac:dyDescent="0.25">
      <c r="A10634" t="s">
        <v>139</v>
      </c>
      <c r="B10634" s="1" t="s">
        <v>894</v>
      </c>
      <c r="C10634">
        <v>2002</v>
      </c>
      <c r="D10634" s="15">
        <f>DATE(cars[[#This Row],[year_1]],1,1)</f>
        <v>37257</v>
      </c>
      <c r="E10634" t="s">
        <v>29</v>
      </c>
      <c r="F10634" s="4">
        <v>190</v>
      </c>
      <c r="G10634">
        <v>6</v>
      </c>
      <c r="H10634" t="s">
        <v>18</v>
      </c>
      <c r="I10634" t="s">
        <v>91</v>
      </c>
      <c r="J10634">
        <v>3</v>
      </c>
      <c r="K10634" t="s">
        <v>49</v>
      </c>
      <c r="L10634" t="s">
        <v>21</v>
      </c>
      <c r="M10634" t="s">
        <v>214</v>
      </c>
      <c r="N10634">
        <v>16</v>
      </c>
      <c r="O10634">
        <v>12</v>
      </c>
      <c r="P10634">
        <v>549</v>
      </c>
      <c r="Q10634">
        <v>19675</v>
      </c>
    </row>
    <row r="10635" spans="1:17" x14ac:dyDescent="0.25">
      <c r="A10635" t="s">
        <v>139</v>
      </c>
      <c r="B10635" s="1" t="s">
        <v>894</v>
      </c>
      <c r="C10635">
        <v>2003</v>
      </c>
      <c r="D10635" s="15">
        <f>DATE(cars[[#This Row],[year_1]],1,1)</f>
        <v>37622</v>
      </c>
      <c r="E10635" t="s">
        <v>29</v>
      </c>
      <c r="F10635" s="4">
        <v>190</v>
      </c>
      <c r="G10635">
        <v>6</v>
      </c>
      <c r="H10635" t="s">
        <v>18</v>
      </c>
      <c r="I10635" t="s">
        <v>91</v>
      </c>
      <c r="J10635">
        <v>3</v>
      </c>
      <c r="K10635" t="s">
        <v>49</v>
      </c>
      <c r="L10635" t="s">
        <v>21</v>
      </c>
      <c r="M10635" t="s">
        <v>214</v>
      </c>
      <c r="N10635">
        <v>17</v>
      </c>
      <c r="O10635">
        <v>12</v>
      </c>
      <c r="P10635">
        <v>549</v>
      </c>
      <c r="Q10635">
        <v>21970</v>
      </c>
    </row>
    <row r="10636" spans="1:17" x14ac:dyDescent="0.25">
      <c r="A10636" t="s">
        <v>139</v>
      </c>
      <c r="B10636" s="1" t="s">
        <v>894</v>
      </c>
      <c r="C10636">
        <v>2003</v>
      </c>
      <c r="D10636" s="15">
        <f>DATE(cars[[#This Row],[year_1]],1,1)</f>
        <v>37622</v>
      </c>
      <c r="E10636" t="s">
        <v>29</v>
      </c>
      <c r="F10636" s="4">
        <v>190</v>
      </c>
      <c r="G10636">
        <v>6</v>
      </c>
      <c r="H10636" t="s">
        <v>18</v>
      </c>
      <c r="I10636" t="s">
        <v>91</v>
      </c>
      <c r="J10636">
        <v>3</v>
      </c>
      <c r="K10636" t="s">
        <v>49</v>
      </c>
      <c r="L10636" t="s">
        <v>21</v>
      </c>
      <c r="M10636" t="s">
        <v>214</v>
      </c>
      <c r="N10636">
        <v>17</v>
      </c>
      <c r="O10636">
        <v>12</v>
      </c>
      <c r="P10636">
        <v>549</v>
      </c>
      <c r="Q10636">
        <v>20320</v>
      </c>
    </row>
    <row r="10637" spans="1:17" x14ac:dyDescent="0.25">
      <c r="A10637" t="s">
        <v>163</v>
      </c>
      <c r="B10637" s="1" t="s">
        <v>381</v>
      </c>
      <c r="C10637">
        <v>1997</v>
      </c>
      <c r="D10637" s="15">
        <f>DATE(cars[[#This Row],[year_1]],1,1)</f>
        <v>35431</v>
      </c>
      <c r="E10637" t="s">
        <v>29</v>
      </c>
      <c r="F10637" s="4">
        <v>200</v>
      </c>
      <c r="G10637">
        <v>6</v>
      </c>
      <c r="H10637" t="s">
        <v>33</v>
      </c>
      <c r="I10637" t="s">
        <v>19</v>
      </c>
      <c r="J10637">
        <v>3</v>
      </c>
      <c r="K10637" t="s">
        <v>49</v>
      </c>
      <c r="L10637" t="s">
        <v>31</v>
      </c>
      <c r="M10637" t="s">
        <v>382</v>
      </c>
      <c r="N10637">
        <v>17</v>
      </c>
      <c r="O10637">
        <v>12</v>
      </c>
      <c r="P10637">
        <v>5657</v>
      </c>
      <c r="Q10637">
        <v>2000</v>
      </c>
    </row>
    <row r="10638" spans="1:17" x14ac:dyDescent="0.25">
      <c r="A10638" t="s">
        <v>163</v>
      </c>
      <c r="B10638" s="1" t="s">
        <v>381</v>
      </c>
      <c r="C10638">
        <v>1997</v>
      </c>
      <c r="D10638" s="15">
        <f>DATE(cars[[#This Row],[year_1]],1,1)</f>
        <v>35431</v>
      </c>
      <c r="E10638" t="s">
        <v>29</v>
      </c>
      <c r="F10638" s="4">
        <v>200</v>
      </c>
      <c r="G10638">
        <v>6</v>
      </c>
      <c r="H10638" t="s">
        <v>33</v>
      </c>
      <c r="I10638" t="s">
        <v>19</v>
      </c>
      <c r="J10638">
        <v>3</v>
      </c>
      <c r="K10638" t="s">
        <v>49</v>
      </c>
      <c r="L10638" t="s">
        <v>31</v>
      </c>
      <c r="M10638" t="s">
        <v>382</v>
      </c>
      <c r="N10638">
        <v>17</v>
      </c>
      <c r="O10638">
        <v>12</v>
      </c>
      <c r="P10638">
        <v>5657</v>
      </c>
      <c r="Q10638">
        <v>2123</v>
      </c>
    </row>
    <row r="10639" spans="1:17" x14ac:dyDescent="0.25">
      <c r="A10639" t="s">
        <v>163</v>
      </c>
      <c r="B10639" s="1" t="s">
        <v>381</v>
      </c>
      <c r="C10639">
        <v>1997</v>
      </c>
      <c r="D10639" s="15">
        <f>DATE(cars[[#This Row],[year_1]],1,1)</f>
        <v>35431</v>
      </c>
      <c r="E10639" t="s">
        <v>29</v>
      </c>
      <c r="F10639" s="4">
        <v>200</v>
      </c>
      <c r="G10639">
        <v>6</v>
      </c>
      <c r="H10639" t="s">
        <v>33</v>
      </c>
      <c r="I10639" t="s">
        <v>19</v>
      </c>
      <c r="J10639">
        <v>3</v>
      </c>
      <c r="K10639" t="s">
        <v>49</v>
      </c>
      <c r="L10639" t="s">
        <v>31</v>
      </c>
      <c r="M10639" t="s">
        <v>382</v>
      </c>
      <c r="N10639">
        <v>17</v>
      </c>
      <c r="O10639">
        <v>12</v>
      </c>
      <c r="P10639">
        <v>5657</v>
      </c>
      <c r="Q10639">
        <v>2074</v>
      </c>
    </row>
    <row r="10640" spans="1:17" x14ac:dyDescent="0.25">
      <c r="A10640" t="s">
        <v>163</v>
      </c>
      <c r="B10640" s="1" t="s">
        <v>381</v>
      </c>
      <c r="C10640">
        <v>1998</v>
      </c>
      <c r="D10640" s="15">
        <f>DATE(cars[[#This Row],[year_1]],1,1)</f>
        <v>35796</v>
      </c>
      <c r="E10640" t="s">
        <v>29</v>
      </c>
      <c r="F10640" s="4">
        <v>200</v>
      </c>
      <c r="G10640">
        <v>6</v>
      </c>
      <c r="H10640" t="s">
        <v>33</v>
      </c>
      <c r="I10640" t="s">
        <v>19</v>
      </c>
      <c r="J10640">
        <v>3</v>
      </c>
      <c r="K10640" t="s">
        <v>49</v>
      </c>
      <c r="L10640" t="s">
        <v>31</v>
      </c>
      <c r="M10640" t="s">
        <v>382</v>
      </c>
      <c r="N10640">
        <v>17</v>
      </c>
      <c r="O10640">
        <v>12</v>
      </c>
      <c r="P10640">
        <v>5657</v>
      </c>
      <c r="Q10640">
        <v>2301</v>
      </c>
    </row>
    <row r="10641" spans="1:17" x14ac:dyDescent="0.25">
      <c r="A10641" t="s">
        <v>163</v>
      </c>
      <c r="B10641" s="1" t="s">
        <v>381</v>
      </c>
      <c r="C10641">
        <v>1998</v>
      </c>
      <c r="D10641" s="15">
        <f>DATE(cars[[#This Row],[year_1]],1,1)</f>
        <v>35796</v>
      </c>
      <c r="E10641" t="s">
        <v>29</v>
      </c>
      <c r="F10641" s="4">
        <v>200</v>
      </c>
      <c r="G10641">
        <v>6</v>
      </c>
      <c r="H10641" t="s">
        <v>33</v>
      </c>
      <c r="I10641" t="s">
        <v>19</v>
      </c>
      <c r="J10641">
        <v>3</v>
      </c>
      <c r="K10641" t="s">
        <v>49</v>
      </c>
      <c r="L10641" t="s">
        <v>31</v>
      </c>
      <c r="M10641" t="s">
        <v>382</v>
      </c>
      <c r="N10641">
        <v>17</v>
      </c>
      <c r="O10641">
        <v>12</v>
      </c>
      <c r="P10641">
        <v>5657</v>
      </c>
      <c r="Q10641">
        <v>2256</v>
      </c>
    </row>
    <row r="10642" spans="1:17" x14ac:dyDescent="0.25">
      <c r="A10642" t="s">
        <v>163</v>
      </c>
      <c r="B10642" s="1" t="s">
        <v>381</v>
      </c>
      <c r="C10642">
        <v>1998</v>
      </c>
      <c r="D10642" s="15">
        <f>DATE(cars[[#This Row],[year_1]],1,1)</f>
        <v>35796</v>
      </c>
      <c r="E10642" t="s">
        <v>29</v>
      </c>
      <c r="F10642" s="4">
        <v>200</v>
      </c>
      <c r="G10642">
        <v>6</v>
      </c>
      <c r="H10642" t="s">
        <v>33</v>
      </c>
      <c r="I10642" t="s">
        <v>19</v>
      </c>
      <c r="J10642">
        <v>3</v>
      </c>
      <c r="K10642" t="s">
        <v>49</v>
      </c>
      <c r="L10642" t="s">
        <v>31</v>
      </c>
      <c r="M10642" t="s">
        <v>382</v>
      </c>
      <c r="N10642">
        <v>17</v>
      </c>
      <c r="O10642">
        <v>12</v>
      </c>
      <c r="P10642">
        <v>5657</v>
      </c>
      <c r="Q10642">
        <v>2169</v>
      </c>
    </row>
    <row r="10643" spans="1:17" x14ac:dyDescent="0.25">
      <c r="A10643" t="s">
        <v>163</v>
      </c>
      <c r="B10643" s="1" t="s">
        <v>383</v>
      </c>
      <c r="C10643">
        <v>1997</v>
      </c>
      <c r="D10643" s="15">
        <f>DATE(cars[[#This Row],[year_1]],1,1)</f>
        <v>35431</v>
      </c>
      <c r="E10643" t="s">
        <v>29</v>
      </c>
      <c r="F10643" s="4">
        <v>200</v>
      </c>
      <c r="G10643">
        <v>6</v>
      </c>
      <c r="H10643" t="s">
        <v>33</v>
      </c>
      <c r="I10643" t="s">
        <v>19</v>
      </c>
      <c r="J10643">
        <v>3</v>
      </c>
      <c r="K10643" t="s">
        <v>49</v>
      </c>
      <c r="L10643" t="s">
        <v>63</v>
      </c>
      <c r="M10643" t="s">
        <v>280</v>
      </c>
      <c r="N10643">
        <v>17</v>
      </c>
      <c r="O10643">
        <v>12</v>
      </c>
      <c r="P10643">
        <v>5657</v>
      </c>
      <c r="Q10643">
        <v>2000</v>
      </c>
    </row>
    <row r="10644" spans="1:17" x14ac:dyDescent="0.25">
      <c r="A10644" t="s">
        <v>163</v>
      </c>
      <c r="B10644" s="1" t="s">
        <v>383</v>
      </c>
      <c r="C10644">
        <v>1997</v>
      </c>
      <c r="D10644" s="15">
        <f>DATE(cars[[#This Row],[year_1]],1,1)</f>
        <v>35431</v>
      </c>
      <c r="E10644" t="s">
        <v>29</v>
      </c>
      <c r="F10644" s="4">
        <v>200</v>
      </c>
      <c r="G10644">
        <v>6</v>
      </c>
      <c r="H10644" t="s">
        <v>33</v>
      </c>
      <c r="I10644" t="s">
        <v>19</v>
      </c>
      <c r="J10644">
        <v>3</v>
      </c>
      <c r="K10644" t="s">
        <v>49</v>
      </c>
      <c r="L10644" t="s">
        <v>31</v>
      </c>
      <c r="M10644" t="s">
        <v>280</v>
      </c>
      <c r="N10644">
        <v>17</v>
      </c>
      <c r="O10644">
        <v>12</v>
      </c>
      <c r="P10644">
        <v>5657</v>
      </c>
      <c r="Q10644">
        <v>2000</v>
      </c>
    </row>
    <row r="10645" spans="1:17" x14ac:dyDescent="0.25">
      <c r="A10645" t="s">
        <v>139</v>
      </c>
      <c r="B10645" s="1" t="s">
        <v>873</v>
      </c>
      <c r="C10645">
        <v>1999</v>
      </c>
      <c r="D10645" s="15">
        <f>DATE(cars[[#This Row],[year_1]],1,1)</f>
        <v>36161</v>
      </c>
      <c r="E10645" t="s">
        <v>29</v>
      </c>
      <c r="F10645" s="4">
        <v>200</v>
      </c>
      <c r="G10645">
        <v>8</v>
      </c>
      <c r="H10645" t="s">
        <v>33</v>
      </c>
      <c r="I10645" t="s">
        <v>91</v>
      </c>
      <c r="J10645">
        <v>3</v>
      </c>
      <c r="K10645" t="s">
        <v>49</v>
      </c>
      <c r="L10645" t="s">
        <v>63</v>
      </c>
      <c r="M10645" t="s">
        <v>214</v>
      </c>
      <c r="N10645">
        <v>16</v>
      </c>
      <c r="O10645">
        <v>12</v>
      </c>
      <c r="P10645">
        <v>549</v>
      </c>
      <c r="Q10645">
        <v>4827</v>
      </c>
    </row>
    <row r="10646" spans="1:17" x14ac:dyDescent="0.25">
      <c r="A10646" t="s">
        <v>139</v>
      </c>
      <c r="B10646" s="1" t="s">
        <v>873</v>
      </c>
      <c r="C10646">
        <v>1999</v>
      </c>
      <c r="D10646" s="15">
        <f>DATE(cars[[#This Row],[year_1]],1,1)</f>
        <v>36161</v>
      </c>
      <c r="E10646" t="s">
        <v>29</v>
      </c>
      <c r="F10646" s="4">
        <v>200</v>
      </c>
      <c r="G10646">
        <v>8</v>
      </c>
      <c r="H10646" t="s">
        <v>33</v>
      </c>
      <c r="I10646" t="s">
        <v>91</v>
      </c>
      <c r="J10646">
        <v>3</v>
      </c>
      <c r="K10646" t="s">
        <v>49</v>
      </c>
      <c r="L10646" t="s">
        <v>63</v>
      </c>
      <c r="M10646" t="s">
        <v>214</v>
      </c>
      <c r="N10646">
        <v>16</v>
      </c>
      <c r="O10646">
        <v>12</v>
      </c>
      <c r="P10646">
        <v>549</v>
      </c>
      <c r="Q10646">
        <v>4715</v>
      </c>
    </row>
    <row r="10647" spans="1:17" x14ac:dyDescent="0.25">
      <c r="A10647" t="s">
        <v>139</v>
      </c>
      <c r="B10647" s="1" t="s">
        <v>987</v>
      </c>
      <c r="C10647">
        <v>1994</v>
      </c>
      <c r="D10647" s="15">
        <f>DATE(cars[[#This Row],[year_1]],1,1)</f>
        <v>34335</v>
      </c>
      <c r="E10647" t="s">
        <v>29</v>
      </c>
      <c r="F10647" s="4">
        <v>200</v>
      </c>
      <c r="G10647">
        <v>8</v>
      </c>
      <c r="H10647" t="s">
        <v>33</v>
      </c>
      <c r="I10647" t="s">
        <v>19</v>
      </c>
      <c r="J10647">
        <v>3</v>
      </c>
      <c r="K10647" t="s">
        <v>49</v>
      </c>
      <c r="L10647" t="s">
        <v>63</v>
      </c>
      <c r="M10647" t="s">
        <v>280</v>
      </c>
      <c r="N10647">
        <v>16</v>
      </c>
      <c r="O10647">
        <v>12</v>
      </c>
      <c r="P10647">
        <v>549</v>
      </c>
      <c r="Q10647">
        <v>2000</v>
      </c>
    </row>
    <row r="10648" spans="1:17" x14ac:dyDescent="0.25">
      <c r="A10648" t="s">
        <v>163</v>
      </c>
      <c r="B10648" s="1" t="s">
        <v>237</v>
      </c>
      <c r="C10648">
        <v>1995</v>
      </c>
      <c r="D10648" s="15">
        <f>DATE(cars[[#This Row],[year_1]],1,1)</f>
        <v>34700</v>
      </c>
      <c r="E10648" t="s">
        <v>29</v>
      </c>
      <c r="F10648" s="4">
        <v>205</v>
      </c>
      <c r="G10648">
        <v>8</v>
      </c>
      <c r="H10648" t="s">
        <v>18</v>
      </c>
      <c r="I10648" t="s">
        <v>91</v>
      </c>
      <c r="J10648">
        <v>2</v>
      </c>
      <c r="K10648" t="s">
        <v>49</v>
      </c>
      <c r="L10648" t="s">
        <v>31</v>
      </c>
      <c r="M10648" t="s">
        <v>229</v>
      </c>
      <c r="N10648">
        <v>16</v>
      </c>
      <c r="O10648">
        <v>12</v>
      </c>
      <c r="P10648">
        <v>5657</v>
      </c>
      <c r="Q10648">
        <v>2620</v>
      </c>
    </row>
    <row r="10649" spans="1:17" x14ac:dyDescent="0.25">
      <c r="A10649" t="s">
        <v>163</v>
      </c>
      <c r="B10649" s="1" t="s">
        <v>237</v>
      </c>
      <c r="C10649">
        <v>1995</v>
      </c>
      <c r="D10649" s="15">
        <f>DATE(cars[[#This Row],[year_1]],1,1)</f>
        <v>34700</v>
      </c>
      <c r="E10649" t="s">
        <v>29</v>
      </c>
      <c r="F10649" s="4">
        <v>205</v>
      </c>
      <c r="G10649">
        <v>8</v>
      </c>
      <c r="H10649" t="s">
        <v>33</v>
      </c>
      <c r="I10649" t="s">
        <v>91</v>
      </c>
      <c r="J10649">
        <v>2</v>
      </c>
      <c r="K10649" t="s">
        <v>49</v>
      </c>
      <c r="L10649" t="s">
        <v>31</v>
      </c>
      <c r="M10649" t="s">
        <v>229</v>
      </c>
      <c r="N10649">
        <v>17</v>
      </c>
      <c r="O10649">
        <v>12</v>
      </c>
      <c r="P10649">
        <v>5657</v>
      </c>
      <c r="Q10649">
        <v>2872</v>
      </c>
    </row>
    <row r="10650" spans="1:17" x14ac:dyDescent="0.25">
      <c r="A10650" t="s">
        <v>163</v>
      </c>
      <c r="B10650" s="1" t="s">
        <v>237</v>
      </c>
      <c r="C10650">
        <v>1995</v>
      </c>
      <c r="D10650" s="15">
        <f>DATE(cars[[#This Row],[year_1]],1,1)</f>
        <v>34700</v>
      </c>
      <c r="E10650" t="s">
        <v>29</v>
      </c>
      <c r="F10650" s="4">
        <v>205</v>
      </c>
      <c r="G10650">
        <v>8</v>
      </c>
      <c r="H10650" t="s">
        <v>18</v>
      </c>
      <c r="I10650" t="s">
        <v>91</v>
      </c>
      <c r="J10650">
        <v>2</v>
      </c>
      <c r="K10650" t="s">
        <v>49</v>
      </c>
      <c r="L10650" t="s">
        <v>31</v>
      </c>
      <c r="M10650" t="s">
        <v>229</v>
      </c>
      <c r="N10650">
        <v>16</v>
      </c>
      <c r="O10650">
        <v>12</v>
      </c>
      <c r="P10650">
        <v>5657</v>
      </c>
      <c r="Q10650">
        <v>2474</v>
      </c>
    </row>
    <row r="10651" spans="1:17" x14ac:dyDescent="0.25">
      <c r="A10651" t="s">
        <v>338</v>
      </c>
      <c r="B10651" s="1" t="s">
        <v>633</v>
      </c>
      <c r="C10651">
        <v>1996</v>
      </c>
      <c r="D10651" s="15">
        <f>DATE(cars[[#This Row],[year_1]],1,1)</f>
        <v>35065</v>
      </c>
      <c r="E10651" t="s">
        <v>29</v>
      </c>
      <c r="F10651" s="4">
        <v>212</v>
      </c>
      <c r="G10651">
        <v>6</v>
      </c>
      <c r="H10651" t="s">
        <v>33</v>
      </c>
      <c r="I10651" t="s">
        <v>91</v>
      </c>
      <c r="J10651">
        <v>4</v>
      </c>
      <c r="K10651" t="s">
        <v>27</v>
      </c>
      <c r="L10651" t="s">
        <v>31</v>
      </c>
      <c r="M10651" t="s">
        <v>90</v>
      </c>
      <c r="N10651">
        <v>14</v>
      </c>
      <c r="O10651">
        <v>12</v>
      </c>
      <c r="P10651">
        <v>454</v>
      </c>
      <c r="Q10651">
        <v>3667</v>
      </c>
    </row>
    <row r="10652" spans="1:17" x14ac:dyDescent="0.25">
      <c r="A10652" t="s">
        <v>338</v>
      </c>
      <c r="B10652" s="1" t="s">
        <v>633</v>
      </c>
      <c r="C10652">
        <v>1997</v>
      </c>
      <c r="D10652" s="15">
        <f>DATE(cars[[#This Row],[year_1]],1,1)</f>
        <v>35431</v>
      </c>
      <c r="E10652" t="s">
        <v>29</v>
      </c>
      <c r="F10652" s="4">
        <v>212</v>
      </c>
      <c r="G10652">
        <v>6</v>
      </c>
      <c r="H10652" t="s">
        <v>33</v>
      </c>
      <c r="I10652" t="s">
        <v>91</v>
      </c>
      <c r="J10652">
        <v>4</v>
      </c>
      <c r="K10652" t="s">
        <v>27</v>
      </c>
      <c r="L10652" t="s">
        <v>31</v>
      </c>
      <c r="M10652" t="s">
        <v>90</v>
      </c>
      <c r="N10652">
        <v>14</v>
      </c>
      <c r="O10652">
        <v>12</v>
      </c>
      <c r="P10652">
        <v>454</v>
      </c>
      <c r="Q10652">
        <v>4282</v>
      </c>
    </row>
    <row r="10653" spans="1:17" x14ac:dyDescent="0.25">
      <c r="A10653" t="s">
        <v>163</v>
      </c>
      <c r="B10653" s="1" t="s">
        <v>454</v>
      </c>
      <c r="C10653">
        <v>1999</v>
      </c>
      <c r="D10653" s="15">
        <f>DATE(cars[[#This Row],[year_1]],1,1)</f>
        <v>36161</v>
      </c>
      <c r="E10653" t="s">
        <v>29</v>
      </c>
      <c r="F10653" s="4">
        <v>220</v>
      </c>
      <c r="G10653">
        <v>8</v>
      </c>
      <c r="H10653" t="s">
        <v>33</v>
      </c>
      <c r="I10653" t="s">
        <v>91</v>
      </c>
      <c r="J10653">
        <v>4</v>
      </c>
      <c r="K10653" t="s">
        <v>49</v>
      </c>
      <c r="L10653" t="s">
        <v>63</v>
      </c>
      <c r="M10653" t="s">
        <v>214</v>
      </c>
      <c r="N10653">
        <v>15</v>
      </c>
      <c r="O10653">
        <v>12</v>
      </c>
      <c r="P10653">
        <v>5657</v>
      </c>
      <c r="Q10653">
        <v>4078</v>
      </c>
    </row>
    <row r="10654" spans="1:17" x14ac:dyDescent="0.25">
      <c r="A10654" t="s">
        <v>163</v>
      </c>
      <c r="B10654" s="1" t="s">
        <v>454</v>
      </c>
      <c r="C10654">
        <v>1999</v>
      </c>
      <c r="D10654" s="15">
        <f>DATE(cars[[#This Row],[year_1]],1,1)</f>
        <v>36161</v>
      </c>
      <c r="E10654" t="s">
        <v>29</v>
      </c>
      <c r="F10654" s="4">
        <v>220</v>
      </c>
      <c r="G10654">
        <v>8</v>
      </c>
      <c r="H10654" t="s">
        <v>18</v>
      </c>
      <c r="I10654" t="s">
        <v>91</v>
      </c>
      <c r="J10654">
        <v>4</v>
      </c>
      <c r="K10654" t="s">
        <v>49</v>
      </c>
      <c r="L10654" t="s">
        <v>63</v>
      </c>
      <c r="M10654" t="s">
        <v>214</v>
      </c>
      <c r="N10654">
        <v>16</v>
      </c>
      <c r="O10654">
        <v>12</v>
      </c>
      <c r="P10654">
        <v>5657</v>
      </c>
      <c r="Q10654">
        <v>3542</v>
      </c>
    </row>
    <row r="10655" spans="1:17" x14ac:dyDescent="0.25">
      <c r="A10655" t="s">
        <v>163</v>
      </c>
      <c r="B10655" s="1" t="s">
        <v>454</v>
      </c>
      <c r="C10655">
        <v>1999</v>
      </c>
      <c r="D10655" s="15">
        <f>DATE(cars[[#This Row],[year_1]],1,1)</f>
        <v>36161</v>
      </c>
      <c r="E10655" t="s">
        <v>29</v>
      </c>
      <c r="F10655" s="4">
        <v>220</v>
      </c>
      <c r="G10655">
        <v>8</v>
      </c>
      <c r="H10655" t="s">
        <v>33</v>
      </c>
      <c r="I10655" t="s">
        <v>19</v>
      </c>
      <c r="J10655">
        <v>4</v>
      </c>
      <c r="K10655" t="s">
        <v>49</v>
      </c>
      <c r="L10655" t="s">
        <v>63</v>
      </c>
      <c r="M10655" t="s">
        <v>214</v>
      </c>
      <c r="N10655">
        <v>17</v>
      </c>
      <c r="O10655">
        <v>12</v>
      </c>
      <c r="P10655">
        <v>5657</v>
      </c>
      <c r="Q10655">
        <v>3752</v>
      </c>
    </row>
    <row r="10656" spans="1:17" x14ac:dyDescent="0.25">
      <c r="A10656" t="s">
        <v>163</v>
      </c>
      <c r="B10656" s="1" t="s">
        <v>454</v>
      </c>
      <c r="C10656">
        <v>1999</v>
      </c>
      <c r="D10656" s="15">
        <f>DATE(cars[[#This Row],[year_1]],1,1)</f>
        <v>36161</v>
      </c>
      <c r="E10656" t="s">
        <v>29</v>
      </c>
      <c r="F10656" s="4">
        <v>220</v>
      </c>
      <c r="G10656">
        <v>8</v>
      </c>
      <c r="H10656" t="s">
        <v>18</v>
      </c>
      <c r="I10656" t="s">
        <v>91</v>
      </c>
      <c r="J10656">
        <v>4</v>
      </c>
      <c r="K10656" t="s">
        <v>49</v>
      </c>
      <c r="L10656" t="s">
        <v>63</v>
      </c>
      <c r="M10656" t="s">
        <v>214</v>
      </c>
      <c r="N10656">
        <v>16</v>
      </c>
      <c r="O10656">
        <v>12</v>
      </c>
      <c r="P10656">
        <v>5657</v>
      </c>
      <c r="Q10656">
        <v>3572</v>
      </c>
    </row>
    <row r="10657" spans="1:17" x14ac:dyDescent="0.25">
      <c r="A10657" t="s">
        <v>163</v>
      </c>
      <c r="B10657" s="1" t="s">
        <v>454</v>
      </c>
      <c r="C10657">
        <v>1999</v>
      </c>
      <c r="D10657" s="15">
        <f>DATE(cars[[#This Row],[year_1]],1,1)</f>
        <v>36161</v>
      </c>
      <c r="E10657" t="s">
        <v>29</v>
      </c>
      <c r="F10657" s="4">
        <v>220</v>
      </c>
      <c r="G10657">
        <v>8</v>
      </c>
      <c r="H10657" t="s">
        <v>18</v>
      </c>
      <c r="I10657" t="s">
        <v>91</v>
      </c>
      <c r="J10657">
        <v>4</v>
      </c>
      <c r="K10657" t="s">
        <v>49</v>
      </c>
      <c r="L10657" t="s">
        <v>63</v>
      </c>
      <c r="M10657" t="s">
        <v>214</v>
      </c>
      <c r="N10657">
        <v>16</v>
      </c>
      <c r="O10657">
        <v>12</v>
      </c>
      <c r="P10657">
        <v>5657</v>
      </c>
      <c r="Q10657">
        <v>3908</v>
      </c>
    </row>
    <row r="10658" spans="1:17" x14ac:dyDescent="0.25">
      <c r="A10658" t="s">
        <v>163</v>
      </c>
      <c r="B10658" s="1" t="s">
        <v>454</v>
      </c>
      <c r="C10658">
        <v>1997</v>
      </c>
      <c r="D10658" s="15">
        <f>DATE(cars[[#This Row],[year_1]],1,1)</f>
        <v>35431</v>
      </c>
      <c r="E10658" t="s">
        <v>29</v>
      </c>
      <c r="F10658" s="4">
        <v>220</v>
      </c>
      <c r="G10658">
        <v>8</v>
      </c>
      <c r="H10658" t="s">
        <v>18</v>
      </c>
      <c r="I10658" t="s">
        <v>91</v>
      </c>
      <c r="J10658">
        <v>3</v>
      </c>
      <c r="K10658" t="s">
        <v>49</v>
      </c>
      <c r="L10658" t="s">
        <v>63</v>
      </c>
      <c r="M10658" t="s">
        <v>214</v>
      </c>
      <c r="N10658">
        <v>17</v>
      </c>
      <c r="O10658">
        <v>12</v>
      </c>
      <c r="P10658">
        <v>5657</v>
      </c>
      <c r="Q10658">
        <v>3433</v>
      </c>
    </row>
    <row r="10659" spans="1:17" x14ac:dyDescent="0.25">
      <c r="A10659" t="s">
        <v>163</v>
      </c>
      <c r="B10659" s="1" t="s">
        <v>454</v>
      </c>
      <c r="C10659">
        <v>1997</v>
      </c>
      <c r="D10659" s="15">
        <f>DATE(cars[[#This Row],[year_1]],1,1)</f>
        <v>35431</v>
      </c>
      <c r="E10659" t="s">
        <v>29</v>
      </c>
      <c r="F10659" s="4">
        <v>220</v>
      </c>
      <c r="G10659">
        <v>8</v>
      </c>
      <c r="H10659" t="s">
        <v>18</v>
      </c>
      <c r="I10659" t="s">
        <v>91</v>
      </c>
      <c r="J10659">
        <v>3</v>
      </c>
      <c r="K10659" t="s">
        <v>49</v>
      </c>
      <c r="L10659" t="s">
        <v>63</v>
      </c>
      <c r="M10659" t="s">
        <v>214</v>
      </c>
      <c r="N10659">
        <v>17</v>
      </c>
      <c r="O10659">
        <v>12</v>
      </c>
      <c r="P10659">
        <v>5657</v>
      </c>
      <c r="Q10659">
        <v>3215</v>
      </c>
    </row>
    <row r="10660" spans="1:17" x14ac:dyDescent="0.25">
      <c r="A10660" t="s">
        <v>163</v>
      </c>
      <c r="B10660" s="1" t="s">
        <v>454</v>
      </c>
      <c r="C10660">
        <v>1997</v>
      </c>
      <c r="D10660" s="15">
        <f>DATE(cars[[#This Row],[year_1]],1,1)</f>
        <v>35431</v>
      </c>
      <c r="E10660" t="s">
        <v>29</v>
      </c>
      <c r="F10660" s="4">
        <v>220</v>
      </c>
      <c r="G10660">
        <v>8</v>
      </c>
      <c r="H10660" t="s">
        <v>18</v>
      </c>
      <c r="I10660" t="s">
        <v>91</v>
      </c>
      <c r="J10660">
        <v>3</v>
      </c>
      <c r="K10660" t="s">
        <v>49</v>
      </c>
      <c r="L10660" t="s">
        <v>63</v>
      </c>
      <c r="M10660" t="s">
        <v>214</v>
      </c>
      <c r="N10660">
        <v>17</v>
      </c>
      <c r="O10660">
        <v>12</v>
      </c>
      <c r="P10660">
        <v>5657</v>
      </c>
      <c r="Q10660">
        <v>3059</v>
      </c>
    </row>
    <row r="10661" spans="1:17" x14ac:dyDescent="0.25">
      <c r="A10661" t="s">
        <v>163</v>
      </c>
      <c r="B10661" s="1" t="s">
        <v>454</v>
      </c>
      <c r="C10661">
        <v>1997</v>
      </c>
      <c r="D10661" s="15">
        <f>DATE(cars[[#This Row],[year_1]],1,1)</f>
        <v>35431</v>
      </c>
      <c r="E10661" t="s">
        <v>29</v>
      </c>
      <c r="F10661" s="4">
        <v>220</v>
      </c>
      <c r="G10661">
        <v>8</v>
      </c>
      <c r="H10661" t="s">
        <v>18</v>
      </c>
      <c r="I10661" t="s">
        <v>19</v>
      </c>
      <c r="J10661">
        <v>3</v>
      </c>
      <c r="K10661" t="s">
        <v>49</v>
      </c>
      <c r="L10661" t="s">
        <v>63</v>
      </c>
      <c r="M10661" t="s">
        <v>214</v>
      </c>
      <c r="N10661">
        <v>17</v>
      </c>
      <c r="O10661">
        <v>12</v>
      </c>
      <c r="P10661">
        <v>5657</v>
      </c>
      <c r="Q10661">
        <v>3241</v>
      </c>
    </row>
    <row r="10662" spans="1:17" x14ac:dyDescent="0.25">
      <c r="A10662" t="s">
        <v>163</v>
      </c>
      <c r="B10662" s="1" t="s">
        <v>454</v>
      </c>
      <c r="C10662">
        <v>1997</v>
      </c>
      <c r="D10662" s="15">
        <f>DATE(cars[[#This Row],[year_1]],1,1)</f>
        <v>35431</v>
      </c>
      <c r="E10662" t="s">
        <v>29</v>
      </c>
      <c r="F10662" s="4">
        <v>220</v>
      </c>
      <c r="G10662">
        <v>8</v>
      </c>
      <c r="H10662" t="s">
        <v>18</v>
      </c>
      <c r="I10662" t="s">
        <v>19</v>
      </c>
      <c r="J10662">
        <v>3</v>
      </c>
      <c r="K10662" t="s">
        <v>49</v>
      </c>
      <c r="L10662" t="s">
        <v>63</v>
      </c>
      <c r="M10662" t="s">
        <v>214</v>
      </c>
      <c r="N10662">
        <v>17</v>
      </c>
      <c r="O10662">
        <v>12</v>
      </c>
      <c r="P10662">
        <v>5657</v>
      </c>
      <c r="Q10662">
        <v>2836</v>
      </c>
    </row>
    <row r="10663" spans="1:17" x14ac:dyDescent="0.25">
      <c r="A10663" t="s">
        <v>163</v>
      </c>
      <c r="B10663" s="1" t="s">
        <v>454</v>
      </c>
      <c r="C10663">
        <v>1997</v>
      </c>
      <c r="D10663" s="15">
        <f>DATE(cars[[#This Row],[year_1]],1,1)</f>
        <v>35431</v>
      </c>
      <c r="E10663" t="s">
        <v>29</v>
      </c>
      <c r="F10663" s="4">
        <v>220</v>
      </c>
      <c r="G10663">
        <v>8</v>
      </c>
      <c r="H10663" t="s">
        <v>18</v>
      </c>
      <c r="I10663" t="s">
        <v>19</v>
      </c>
      <c r="J10663">
        <v>3</v>
      </c>
      <c r="K10663" t="s">
        <v>49</v>
      </c>
      <c r="L10663" t="s">
        <v>63</v>
      </c>
      <c r="M10663" t="s">
        <v>214</v>
      </c>
      <c r="N10663">
        <v>17</v>
      </c>
      <c r="O10663">
        <v>12</v>
      </c>
      <c r="P10663">
        <v>5657</v>
      </c>
      <c r="Q10663">
        <v>2787</v>
      </c>
    </row>
    <row r="10664" spans="1:17" x14ac:dyDescent="0.25">
      <c r="A10664" t="s">
        <v>163</v>
      </c>
      <c r="B10664" s="1" t="s">
        <v>454</v>
      </c>
      <c r="C10664">
        <v>1997</v>
      </c>
      <c r="D10664" s="15">
        <f>DATE(cars[[#This Row],[year_1]],1,1)</f>
        <v>35431</v>
      </c>
      <c r="E10664" t="s">
        <v>29</v>
      </c>
      <c r="F10664" s="4">
        <v>220</v>
      </c>
      <c r="G10664">
        <v>8</v>
      </c>
      <c r="H10664" t="s">
        <v>18</v>
      </c>
      <c r="I10664" t="s">
        <v>19</v>
      </c>
      <c r="J10664">
        <v>3</v>
      </c>
      <c r="K10664" t="s">
        <v>49</v>
      </c>
      <c r="L10664" t="s">
        <v>63</v>
      </c>
      <c r="M10664" t="s">
        <v>214</v>
      </c>
      <c r="N10664">
        <v>17</v>
      </c>
      <c r="O10664">
        <v>12</v>
      </c>
      <c r="P10664">
        <v>5657</v>
      </c>
      <c r="Q10664">
        <v>3156</v>
      </c>
    </row>
    <row r="10665" spans="1:17" x14ac:dyDescent="0.25">
      <c r="A10665" t="s">
        <v>163</v>
      </c>
      <c r="B10665" s="1" t="s">
        <v>454</v>
      </c>
      <c r="C10665">
        <v>1997</v>
      </c>
      <c r="D10665" s="15">
        <f>DATE(cars[[#This Row],[year_1]],1,1)</f>
        <v>35431</v>
      </c>
      <c r="E10665" t="s">
        <v>29</v>
      </c>
      <c r="F10665" s="4">
        <v>220</v>
      </c>
      <c r="G10665">
        <v>8</v>
      </c>
      <c r="H10665" t="s">
        <v>18</v>
      </c>
      <c r="I10665" t="s">
        <v>91</v>
      </c>
      <c r="J10665">
        <v>3</v>
      </c>
      <c r="K10665" t="s">
        <v>49</v>
      </c>
      <c r="L10665" t="s">
        <v>63</v>
      </c>
      <c r="M10665" t="s">
        <v>214</v>
      </c>
      <c r="N10665">
        <v>17</v>
      </c>
      <c r="O10665">
        <v>12</v>
      </c>
      <c r="P10665">
        <v>5657</v>
      </c>
      <c r="Q10665">
        <v>3431</v>
      </c>
    </row>
    <row r="10666" spans="1:17" x14ac:dyDescent="0.25">
      <c r="A10666" t="s">
        <v>163</v>
      </c>
      <c r="B10666" s="1" t="s">
        <v>454</v>
      </c>
      <c r="C10666">
        <v>1997</v>
      </c>
      <c r="D10666" s="15">
        <f>DATE(cars[[#This Row],[year_1]],1,1)</f>
        <v>35431</v>
      </c>
      <c r="E10666" t="s">
        <v>29</v>
      </c>
      <c r="F10666" s="4">
        <v>220</v>
      </c>
      <c r="G10666">
        <v>8</v>
      </c>
      <c r="H10666" t="s">
        <v>18</v>
      </c>
      <c r="I10666" t="s">
        <v>19</v>
      </c>
      <c r="J10666">
        <v>2</v>
      </c>
      <c r="K10666" t="s">
        <v>49</v>
      </c>
      <c r="L10666" t="s">
        <v>63</v>
      </c>
      <c r="M10666" t="s">
        <v>213</v>
      </c>
      <c r="N10666">
        <v>17</v>
      </c>
      <c r="O10666">
        <v>12</v>
      </c>
      <c r="P10666">
        <v>5657</v>
      </c>
      <c r="Q10666">
        <v>3104</v>
      </c>
    </row>
    <row r="10667" spans="1:17" x14ac:dyDescent="0.25">
      <c r="A10667" t="s">
        <v>163</v>
      </c>
      <c r="B10667" s="1" t="s">
        <v>454</v>
      </c>
      <c r="C10667">
        <v>1997</v>
      </c>
      <c r="D10667" s="15">
        <f>DATE(cars[[#This Row],[year_1]],1,1)</f>
        <v>35431</v>
      </c>
      <c r="E10667" t="s">
        <v>29</v>
      </c>
      <c r="F10667" s="4">
        <v>220</v>
      </c>
      <c r="G10667">
        <v>8</v>
      </c>
      <c r="H10667" t="s">
        <v>18</v>
      </c>
      <c r="I10667" t="s">
        <v>91</v>
      </c>
      <c r="J10667">
        <v>2</v>
      </c>
      <c r="K10667" t="s">
        <v>49</v>
      </c>
      <c r="L10667" t="s">
        <v>63</v>
      </c>
      <c r="M10667" t="s">
        <v>213</v>
      </c>
      <c r="N10667">
        <v>17</v>
      </c>
      <c r="O10667">
        <v>12</v>
      </c>
      <c r="P10667">
        <v>5657</v>
      </c>
      <c r="Q10667">
        <v>2862</v>
      </c>
    </row>
    <row r="10668" spans="1:17" x14ac:dyDescent="0.25">
      <c r="A10668" t="s">
        <v>163</v>
      </c>
      <c r="B10668" s="1" t="s">
        <v>454</v>
      </c>
      <c r="C10668">
        <v>1997</v>
      </c>
      <c r="D10668" s="15">
        <f>DATE(cars[[#This Row],[year_1]],1,1)</f>
        <v>35431</v>
      </c>
      <c r="E10668" t="s">
        <v>29</v>
      </c>
      <c r="F10668" s="4">
        <v>220</v>
      </c>
      <c r="G10668">
        <v>8</v>
      </c>
      <c r="H10668" t="s">
        <v>18</v>
      </c>
      <c r="I10668" t="s">
        <v>91</v>
      </c>
      <c r="J10668">
        <v>2</v>
      </c>
      <c r="K10668" t="s">
        <v>49</v>
      </c>
      <c r="L10668" t="s">
        <v>63</v>
      </c>
      <c r="M10668" t="s">
        <v>213</v>
      </c>
      <c r="N10668">
        <v>17</v>
      </c>
      <c r="O10668">
        <v>12</v>
      </c>
      <c r="P10668">
        <v>5657</v>
      </c>
      <c r="Q10668">
        <v>3214</v>
      </c>
    </row>
    <row r="10669" spans="1:17" x14ac:dyDescent="0.25">
      <c r="A10669" t="s">
        <v>163</v>
      </c>
      <c r="B10669" s="1" t="s">
        <v>454</v>
      </c>
      <c r="C10669">
        <v>1997</v>
      </c>
      <c r="D10669" s="15">
        <f>DATE(cars[[#This Row],[year_1]],1,1)</f>
        <v>35431</v>
      </c>
      <c r="E10669" t="s">
        <v>29</v>
      </c>
      <c r="F10669" s="4">
        <v>220</v>
      </c>
      <c r="G10669">
        <v>8</v>
      </c>
      <c r="H10669" t="s">
        <v>18</v>
      </c>
      <c r="I10669" t="s">
        <v>19</v>
      </c>
      <c r="J10669">
        <v>2</v>
      </c>
      <c r="K10669" t="s">
        <v>49</v>
      </c>
      <c r="L10669" t="s">
        <v>63</v>
      </c>
      <c r="M10669" t="s">
        <v>213</v>
      </c>
      <c r="N10669">
        <v>17</v>
      </c>
      <c r="O10669">
        <v>12</v>
      </c>
      <c r="P10669">
        <v>5657</v>
      </c>
      <c r="Q10669">
        <v>2956</v>
      </c>
    </row>
    <row r="10670" spans="1:17" x14ac:dyDescent="0.25">
      <c r="A10670" t="s">
        <v>163</v>
      </c>
      <c r="B10670" s="1" t="s">
        <v>454</v>
      </c>
      <c r="C10670">
        <v>1997</v>
      </c>
      <c r="D10670" s="15">
        <f>DATE(cars[[#This Row],[year_1]],1,1)</f>
        <v>35431</v>
      </c>
      <c r="E10670" t="s">
        <v>29</v>
      </c>
      <c r="F10670" s="4">
        <v>220</v>
      </c>
      <c r="G10670">
        <v>8</v>
      </c>
      <c r="H10670" t="s">
        <v>18</v>
      </c>
      <c r="I10670" t="s">
        <v>91</v>
      </c>
      <c r="J10670">
        <v>2</v>
      </c>
      <c r="K10670" t="s">
        <v>49</v>
      </c>
      <c r="L10670" t="s">
        <v>63</v>
      </c>
      <c r="M10670" t="s">
        <v>213</v>
      </c>
      <c r="N10670">
        <v>17</v>
      </c>
      <c r="O10670">
        <v>12</v>
      </c>
      <c r="P10670">
        <v>5657</v>
      </c>
      <c r="Q10670">
        <v>3394</v>
      </c>
    </row>
    <row r="10671" spans="1:17" x14ac:dyDescent="0.25">
      <c r="A10671" t="s">
        <v>163</v>
      </c>
      <c r="B10671" s="1" t="s">
        <v>454</v>
      </c>
      <c r="C10671">
        <v>1997</v>
      </c>
      <c r="D10671" s="15">
        <f>DATE(cars[[#This Row],[year_1]],1,1)</f>
        <v>35431</v>
      </c>
      <c r="E10671" t="s">
        <v>29</v>
      </c>
      <c r="F10671" s="4">
        <v>220</v>
      </c>
      <c r="G10671">
        <v>8</v>
      </c>
      <c r="H10671" t="s">
        <v>18</v>
      </c>
      <c r="I10671" t="s">
        <v>19</v>
      </c>
      <c r="J10671">
        <v>2</v>
      </c>
      <c r="K10671" t="s">
        <v>49</v>
      </c>
      <c r="L10671" t="s">
        <v>63</v>
      </c>
      <c r="M10671" t="s">
        <v>213</v>
      </c>
      <c r="N10671">
        <v>17</v>
      </c>
      <c r="O10671">
        <v>12</v>
      </c>
      <c r="P10671">
        <v>5657</v>
      </c>
      <c r="Q10671">
        <v>2529</v>
      </c>
    </row>
    <row r="10672" spans="1:17" x14ac:dyDescent="0.25">
      <c r="A10672" t="s">
        <v>163</v>
      </c>
      <c r="B10672" s="1" t="s">
        <v>454</v>
      </c>
      <c r="C10672">
        <v>1997</v>
      </c>
      <c r="D10672" s="15">
        <f>DATE(cars[[#This Row],[year_1]],1,1)</f>
        <v>35431</v>
      </c>
      <c r="E10672" t="s">
        <v>29</v>
      </c>
      <c r="F10672" s="4">
        <v>220</v>
      </c>
      <c r="G10672">
        <v>8</v>
      </c>
      <c r="H10672" t="s">
        <v>18</v>
      </c>
      <c r="I10672" t="s">
        <v>19</v>
      </c>
      <c r="J10672">
        <v>2</v>
      </c>
      <c r="K10672" t="s">
        <v>49</v>
      </c>
      <c r="L10672" t="s">
        <v>63</v>
      </c>
      <c r="M10672" t="s">
        <v>213</v>
      </c>
      <c r="N10672">
        <v>17</v>
      </c>
      <c r="O10672">
        <v>12</v>
      </c>
      <c r="P10672">
        <v>5657</v>
      </c>
      <c r="Q10672">
        <v>2577</v>
      </c>
    </row>
    <row r="10673" spans="1:17" x14ac:dyDescent="0.25">
      <c r="A10673" t="s">
        <v>163</v>
      </c>
      <c r="B10673" s="1" t="s">
        <v>454</v>
      </c>
      <c r="C10673">
        <v>1997</v>
      </c>
      <c r="D10673" s="15">
        <f>DATE(cars[[#This Row],[year_1]],1,1)</f>
        <v>35431</v>
      </c>
      <c r="E10673" t="s">
        <v>29</v>
      </c>
      <c r="F10673" s="4">
        <v>220</v>
      </c>
      <c r="G10673">
        <v>8</v>
      </c>
      <c r="H10673" t="s">
        <v>18</v>
      </c>
      <c r="I10673" t="s">
        <v>91</v>
      </c>
      <c r="J10673">
        <v>2</v>
      </c>
      <c r="K10673" t="s">
        <v>49</v>
      </c>
      <c r="L10673" t="s">
        <v>63</v>
      </c>
      <c r="M10673" t="s">
        <v>213</v>
      </c>
      <c r="N10673">
        <v>17</v>
      </c>
      <c r="O10673">
        <v>12</v>
      </c>
      <c r="P10673">
        <v>5657</v>
      </c>
      <c r="Q10673">
        <v>3008</v>
      </c>
    </row>
    <row r="10674" spans="1:17" x14ac:dyDescent="0.25">
      <c r="A10674" t="s">
        <v>163</v>
      </c>
      <c r="B10674" s="1" t="s">
        <v>454</v>
      </c>
      <c r="C10674">
        <v>1999</v>
      </c>
      <c r="D10674" s="15">
        <f>DATE(cars[[#This Row],[year_1]],1,1)</f>
        <v>36161</v>
      </c>
      <c r="E10674" t="s">
        <v>29</v>
      </c>
      <c r="F10674" s="4">
        <v>220</v>
      </c>
      <c r="G10674">
        <v>8</v>
      </c>
      <c r="H10674" t="s">
        <v>33</v>
      </c>
      <c r="I10674" t="s">
        <v>19</v>
      </c>
      <c r="J10674">
        <v>2</v>
      </c>
      <c r="K10674" t="s">
        <v>49</v>
      </c>
      <c r="L10674" t="s">
        <v>63</v>
      </c>
      <c r="M10674" t="s">
        <v>213</v>
      </c>
      <c r="N10674">
        <v>17</v>
      </c>
      <c r="O10674">
        <v>12</v>
      </c>
      <c r="P10674">
        <v>5657</v>
      </c>
      <c r="Q10674">
        <v>3550</v>
      </c>
    </row>
    <row r="10675" spans="1:17" x14ac:dyDescent="0.25">
      <c r="A10675" t="s">
        <v>163</v>
      </c>
      <c r="B10675" s="1" t="s">
        <v>454</v>
      </c>
      <c r="C10675">
        <v>1999</v>
      </c>
      <c r="D10675" s="15">
        <f>DATE(cars[[#This Row],[year_1]],1,1)</f>
        <v>36161</v>
      </c>
      <c r="E10675" t="s">
        <v>29</v>
      </c>
      <c r="F10675" s="4">
        <v>220</v>
      </c>
      <c r="G10675">
        <v>8</v>
      </c>
      <c r="H10675" t="s">
        <v>18</v>
      </c>
      <c r="I10675" t="s">
        <v>91</v>
      </c>
      <c r="J10675">
        <v>2</v>
      </c>
      <c r="K10675" t="s">
        <v>49</v>
      </c>
      <c r="L10675" t="s">
        <v>63</v>
      </c>
      <c r="M10675" t="s">
        <v>213</v>
      </c>
      <c r="N10675">
        <v>16</v>
      </c>
      <c r="O10675">
        <v>12</v>
      </c>
      <c r="P10675">
        <v>5657</v>
      </c>
      <c r="Q10675">
        <v>3269</v>
      </c>
    </row>
    <row r="10676" spans="1:17" x14ac:dyDescent="0.25">
      <c r="A10676" t="s">
        <v>163</v>
      </c>
      <c r="B10676" s="1" t="s">
        <v>454</v>
      </c>
      <c r="C10676">
        <v>1999</v>
      </c>
      <c r="D10676" s="15">
        <f>DATE(cars[[#This Row],[year_1]],1,1)</f>
        <v>36161</v>
      </c>
      <c r="E10676" t="s">
        <v>29</v>
      </c>
      <c r="F10676" s="4">
        <v>220</v>
      </c>
      <c r="G10676">
        <v>8</v>
      </c>
      <c r="H10676" t="s">
        <v>18</v>
      </c>
      <c r="I10676" t="s">
        <v>91</v>
      </c>
      <c r="J10676">
        <v>2</v>
      </c>
      <c r="K10676" t="s">
        <v>49</v>
      </c>
      <c r="L10676" t="s">
        <v>63</v>
      </c>
      <c r="M10676" t="s">
        <v>213</v>
      </c>
      <c r="N10676">
        <v>16</v>
      </c>
      <c r="O10676">
        <v>12</v>
      </c>
      <c r="P10676">
        <v>5657</v>
      </c>
      <c r="Q10676">
        <v>3583</v>
      </c>
    </row>
    <row r="10677" spans="1:17" x14ac:dyDescent="0.25">
      <c r="A10677" t="s">
        <v>163</v>
      </c>
      <c r="B10677" s="1" t="s">
        <v>454</v>
      </c>
      <c r="C10677">
        <v>1999</v>
      </c>
      <c r="D10677" s="15">
        <f>DATE(cars[[#This Row],[year_1]],1,1)</f>
        <v>36161</v>
      </c>
      <c r="E10677" t="s">
        <v>29</v>
      </c>
      <c r="F10677" s="4">
        <v>220</v>
      </c>
      <c r="G10677">
        <v>8</v>
      </c>
      <c r="H10677" t="s">
        <v>18</v>
      </c>
      <c r="I10677" t="s">
        <v>91</v>
      </c>
      <c r="J10677">
        <v>2</v>
      </c>
      <c r="K10677" t="s">
        <v>49</v>
      </c>
      <c r="L10677" t="s">
        <v>63</v>
      </c>
      <c r="M10677" t="s">
        <v>213</v>
      </c>
      <c r="N10677">
        <v>16</v>
      </c>
      <c r="O10677">
        <v>12</v>
      </c>
      <c r="P10677">
        <v>5657</v>
      </c>
      <c r="Q10677">
        <v>3192</v>
      </c>
    </row>
    <row r="10678" spans="1:17" x14ac:dyDescent="0.25">
      <c r="A10678" t="s">
        <v>163</v>
      </c>
      <c r="B10678" s="1" t="s">
        <v>454</v>
      </c>
      <c r="C10678">
        <v>1999</v>
      </c>
      <c r="D10678" s="15">
        <f>DATE(cars[[#This Row],[year_1]],1,1)</f>
        <v>36161</v>
      </c>
      <c r="E10678" t="s">
        <v>29</v>
      </c>
      <c r="F10678" s="4">
        <v>220</v>
      </c>
      <c r="G10678">
        <v>8</v>
      </c>
      <c r="H10678" t="s">
        <v>33</v>
      </c>
      <c r="I10678" t="s">
        <v>91</v>
      </c>
      <c r="J10678">
        <v>2</v>
      </c>
      <c r="K10678" t="s">
        <v>49</v>
      </c>
      <c r="L10678" t="s">
        <v>63</v>
      </c>
      <c r="M10678" t="s">
        <v>213</v>
      </c>
      <c r="N10678">
        <v>15</v>
      </c>
      <c r="O10678">
        <v>12</v>
      </c>
      <c r="P10678">
        <v>5657</v>
      </c>
      <c r="Q10678">
        <v>3878</v>
      </c>
    </row>
    <row r="10679" spans="1:17" x14ac:dyDescent="0.25">
      <c r="A10679" t="s">
        <v>199</v>
      </c>
      <c r="B10679" s="1" t="s">
        <v>779</v>
      </c>
      <c r="C10679">
        <v>2001</v>
      </c>
      <c r="D10679" s="15">
        <f>DATE(cars[[#This Row],[year_1]],1,1)</f>
        <v>36892</v>
      </c>
      <c r="E10679" t="s">
        <v>29</v>
      </c>
      <c r="F10679" s="4">
        <v>225</v>
      </c>
      <c r="G10679">
        <v>8</v>
      </c>
      <c r="H10679" t="s">
        <v>33</v>
      </c>
      <c r="I10679" t="s">
        <v>19</v>
      </c>
      <c r="J10679">
        <v>3</v>
      </c>
      <c r="K10679" t="s">
        <v>49</v>
      </c>
      <c r="L10679" t="s">
        <v>31</v>
      </c>
      <c r="M10679" t="s">
        <v>280</v>
      </c>
      <c r="N10679">
        <v>17</v>
      </c>
      <c r="O10679">
        <v>12</v>
      </c>
      <c r="P10679">
        <v>1851</v>
      </c>
      <c r="Q10679">
        <v>20240</v>
      </c>
    </row>
    <row r="10680" spans="1:17" x14ac:dyDescent="0.25">
      <c r="A10680" t="s">
        <v>199</v>
      </c>
      <c r="B10680" s="1" t="s">
        <v>779</v>
      </c>
      <c r="C10680">
        <v>2001</v>
      </c>
      <c r="D10680" s="15">
        <f>DATE(cars[[#This Row],[year_1]],1,1)</f>
        <v>36892</v>
      </c>
      <c r="E10680" t="s">
        <v>29</v>
      </c>
      <c r="F10680" s="4">
        <v>225</v>
      </c>
      <c r="G10680">
        <v>8</v>
      </c>
      <c r="H10680" t="s">
        <v>33</v>
      </c>
      <c r="I10680" t="s">
        <v>19</v>
      </c>
      <c r="J10680">
        <v>3</v>
      </c>
      <c r="K10680" t="s">
        <v>49</v>
      </c>
      <c r="L10680" t="s">
        <v>63</v>
      </c>
      <c r="M10680" t="s">
        <v>280</v>
      </c>
      <c r="N10680">
        <v>17</v>
      </c>
      <c r="O10680">
        <v>12</v>
      </c>
      <c r="P10680">
        <v>1851</v>
      </c>
      <c r="Q10680">
        <v>22305</v>
      </c>
    </row>
    <row r="10681" spans="1:17" x14ac:dyDescent="0.25">
      <c r="A10681" t="s">
        <v>199</v>
      </c>
      <c r="B10681" s="1" t="s">
        <v>779</v>
      </c>
      <c r="C10681">
        <v>2002</v>
      </c>
      <c r="D10681" s="15">
        <f>DATE(cars[[#This Row],[year_1]],1,1)</f>
        <v>37257</v>
      </c>
      <c r="E10681" t="s">
        <v>29</v>
      </c>
      <c r="F10681" s="4">
        <v>225</v>
      </c>
      <c r="G10681">
        <v>8</v>
      </c>
      <c r="H10681" t="s">
        <v>33</v>
      </c>
      <c r="I10681" t="s">
        <v>19</v>
      </c>
      <c r="J10681">
        <v>3</v>
      </c>
      <c r="K10681" t="s">
        <v>49</v>
      </c>
      <c r="L10681" t="s">
        <v>63</v>
      </c>
      <c r="M10681" t="s">
        <v>280</v>
      </c>
      <c r="N10681">
        <v>14</v>
      </c>
      <c r="O10681">
        <v>12</v>
      </c>
      <c r="P10681">
        <v>1851</v>
      </c>
      <c r="Q10681">
        <v>22885</v>
      </c>
    </row>
    <row r="10682" spans="1:17" x14ac:dyDescent="0.25">
      <c r="A10682" t="s">
        <v>199</v>
      </c>
      <c r="B10682" s="1" t="s">
        <v>779</v>
      </c>
      <c r="C10682">
        <v>2002</v>
      </c>
      <c r="D10682" s="15">
        <f>DATE(cars[[#This Row],[year_1]],1,1)</f>
        <v>37257</v>
      </c>
      <c r="E10682" t="s">
        <v>29</v>
      </c>
      <c r="F10682" s="4">
        <v>225</v>
      </c>
      <c r="G10682">
        <v>8</v>
      </c>
      <c r="H10682" t="s">
        <v>33</v>
      </c>
      <c r="I10682" t="s">
        <v>19</v>
      </c>
      <c r="J10682">
        <v>3</v>
      </c>
      <c r="K10682" t="s">
        <v>49</v>
      </c>
      <c r="L10682" t="s">
        <v>31</v>
      </c>
      <c r="M10682" t="s">
        <v>280</v>
      </c>
      <c r="N10682">
        <v>14</v>
      </c>
      <c r="O10682">
        <v>12</v>
      </c>
      <c r="P10682">
        <v>1851</v>
      </c>
      <c r="Q10682">
        <v>20820</v>
      </c>
    </row>
    <row r="10683" spans="1:17" x14ac:dyDescent="0.25">
      <c r="A10683" t="s">
        <v>199</v>
      </c>
      <c r="B10683" s="1" t="s">
        <v>781</v>
      </c>
      <c r="C10683">
        <v>2000</v>
      </c>
      <c r="D10683" s="15">
        <f>DATE(cars[[#This Row],[year_1]],1,1)</f>
        <v>36526</v>
      </c>
      <c r="E10683" t="s">
        <v>29</v>
      </c>
      <c r="F10683" s="4">
        <v>225</v>
      </c>
      <c r="G10683">
        <v>8</v>
      </c>
      <c r="H10683" t="s">
        <v>33</v>
      </c>
      <c r="I10683" t="s">
        <v>19</v>
      </c>
      <c r="J10683">
        <v>3</v>
      </c>
      <c r="K10683" t="s">
        <v>49</v>
      </c>
      <c r="L10683" t="s">
        <v>31</v>
      </c>
      <c r="M10683" t="s">
        <v>280</v>
      </c>
      <c r="N10683">
        <v>17</v>
      </c>
      <c r="O10683">
        <v>12</v>
      </c>
      <c r="P10683">
        <v>1851</v>
      </c>
      <c r="Q10683">
        <v>2320</v>
      </c>
    </row>
    <row r="10684" spans="1:17" x14ac:dyDescent="0.25">
      <c r="A10684" t="s">
        <v>199</v>
      </c>
      <c r="B10684" s="1" t="s">
        <v>781</v>
      </c>
      <c r="C10684">
        <v>2000</v>
      </c>
      <c r="D10684" s="15">
        <f>DATE(cars[[#This Row],[year_1]],1,1)</f>
        <v>36526</v>
      </c>
      <c r="E10684" t="s">
        <v>29</v>
      </c>
      <c r="F10684" s="4">
        <v>225</v>
      </c>
      <c r="G10684">
        <v>8</v>
      </c>
      <c r="H10684" t="s">
        <v>33</v>
      </c>
      <c r="I10684" t="s">
        <v>19</v>
      </c>
      <c r="J10684">
        <v>3</v>
      </c>
      <c r="K10684" t="s">
        <v>49</v>
      </c>
      <c r="L10684" t="s">
        <v>63</v>
      </c>
      <c r="M10684" t="s">
        <v>280</v>
      </c>
      <c r="N10684">
        <v>17</v>
      </c>
      <c r="O10684">
        <v>12</v>
      </c>
      <c r="P10684">
        <v>1851</v>
      </c>
      <c r="Q10684">
        <v>2422</v>
      </c>
    </row>
    <row r="10685" spans="1:17" x14ac:dyDescent="0.25">
      <c r="A10685" t="s">
        <v>186</v>
      </c>
      <c r="B10685" s="1" t="s">
        <v>288</v>
      </c>
      <c r="C10685">
        <v>1998</v>
      </c>
      <c r="D10685" s="15">
        <f>DATE(cars[[#This Row],[year_1]],1,1)</f>
        <v>35796</v>
      </c>
      <c r="E10685" t="s">
        <v>29</v>
      </c>
      <c r="F10685" s="4">
        <v>230</v>
      </c>
      <c r="G10685">
        <v>8</v>
      </c>
      <c r="H10685" t="s">
        <v>18</v>
      </c>
      <c r="I10685" t="s">
        <v>91</v>
      </c>
      <c r="J10685">
        <v>2</v>
      </c>
      <c r="K10685" t="s">
        <v>49</v>
      </c>
      <c r="L10685" t="s">
        <v>63</v>
      </c>
      <c r="M10685" t="s">
        <v>214</v>
      </c>
      <c r="N10685">
        <v>17</v>
      </c>
      <c r="O10685">
        <v>12</v>
      </c>
      <c r="P10685">
        <v>1385</v>
      </c>
      <c r="Q10685">
        <v>3676</v>
      </c>
    </row>
    <row r="10686" spans="1:17" x14ac:dyDescent="0.25">
      <c r="A10686" t="s">
        <v>186</v>
      </c>
      <c r="B10686" s="1" t="s">
        <v>288</v>
      </c>
      <c r="C10686">
        <v>1998</v>
      </c>
      <c r="D10686" s="15">
        <f>DATE(cars[[#This Row],[year_1]],1,1)</f>
        <v>35796</v>
      </c>
      <c r="E10686" t="s">
        <v>29</v>
      </c>
      <c r="F10686" s="4">
        <v>230</v>
      </c>
      <c r="G10686">
        <v>8</v>
      </c>
      <c r="H10686" t="s">
        <v>18</v>
      </c>
      <c r="I10686" t="s">
        <v>91</v>
      </c>
      <c r="J10686">
        <v>2</v>
      </c>
      <c r="K10686" t="s">
        <v>49</v>
      </c>
      <c r="L10686" t="s">
        <v>63</v>
      </c>
      <c r="M10686" t="s">
        <v>214</v>
      </c>
      <c r="N10686">
        <v>17</v>
      </c>
      <c r="O10686">
        <v>12</v>
      </c>
      <c r="P10686">
        <v>1385</v>
      </c>
      <c r="Q10686">
        <v>3470</v>
      </c>
    </row>
    <row r="10687" spans="1:17" x14ac:dyDescent="0.25">
      <c r="A10687" t="s">
        <v>186</v>
      </c>
      <c r="B10687" s="1" t="s">
        <v>288</v>
      </c>
      <c r="C10687">
        <v>1998</v>
      </c>
      <c r="D10687" s="15">
        <f>DATE(cars[[#This Row],[year_1]],1,1)</f>
        <v>35796</v>
      </c>
      <c r="E10687" t="s">
        <v>29</v>
      </c>
      <c r="F10687" s="4">
        <v>230</v>
      </c>
      <c r="G10687">
        <v>8</v>
      </c>
      <c r="H10687" t="s">
        <v>18</v>
      </c>
      <c r="I10687" t="s">
        <v>91</v>
      </c>
      <c r="J10687">
        <v>2</v>
      </c>
      <c r="K10687" t="s">
        <v>49</v>
      </c>
      <c r="L10687" t="s">
        <v>63</v>
      </c>
      <c r="M10687" t="s">
        <v>214</v>
      </c>
      <c r="N10687">
        <v>17</v>
      </c>
      <c r="O10687">
        <v>12</v>
      </c>
      <c r="P10687">
        <v>1385</v>
      </c>
      <c r="Q10687">
        <v>3419</v>
      </c>
    </row>
    <row r="10688" spans="1:17" x14ac:dyDescent="0.25">
      <c r="A10688" t="s">
        <v>199</v>
      </c>
      <c r="B10688" s="1" t="s">
        <v>781</v>
      </c>
      <c r="C10688">
        <v>1998</v>
      </c>
      <c r="D10688" s="15">
        <f>DATE(cars[[#This Row],[year_1]],1,1)</f>
        <v>35796</v>
      </c>
      <c r="E10688" t="s">
        <v>29</v>
      </c>
      <c r="F10688" s="4">
        <v>230</v>
      </c>
      <c r="G10688">
        <v>8</v>
      </c>
      <c r="H10688" t="s">
        <v>33</v>
      </c>
      <c r="I10688" t="s">
        <v>19</v>
      </c>
      <c r="J10688">
        <v>3</v>
      </c>
      <c r="K10688" t="s">
        <v>49</v>
      </c>
      <c r="L10688" t="s">
        <v>63</v>
      </c>
      <c r="M10688" t="s">
        <v>280</v>
      </c>
      <c r="N10688">
        <v>17</v>
      </c>
      <c r="O10688">
        <v>12</v>
      </c>
      <c r="P10688">
        <v>1851</v>
      </c>
      <c r="Q10688">
        <v>2245</v>
      </c>
    </row>
    <row r="10689" spans="1:17" x14ac:dyDescent="0.25">
      <c r="A10689" t="s">
        <v>199</v>
      </c>
      <c r="B10689" s="1" t="s">
        <v>781</v>
      </c>
      <c r="C10689">
        <v>1998</v>
      </c>
      <c r="D10689" s="15">
        <f>DATE(cars[[#This Row],[year_1]],1,1)</f>
        <v>35796</v>
      </c>
      <c r="E10689" t="s">
        <v>29</v>
      </c>
      <c r="F10689" s="4">
        <v>230</v>
      </c>
      <c r="G10689">
        <v>8</v>
      </c>
      <c r="H10689" t="s">
        <v>33</v>
      </c>
      <c r="I10689" t="s">
        <v>19</v>
      </c>
      <c r="J10689">
        <v>3</v>
      </c>
      <c r="K10689" t="s">
        <v>49</v>
      </c>
      <c r="L10689" t="s">
        <v>31</v>
      </c>
      <c r="M10689" t="s">
        <v>280</v>
      </c>
      <c r="N10689">
        <v>17</v>
      </c>
      <c r="O10689">
        <v>12</v>
      </c>
      <c r="P10689">
        <v>1851</v>
      </c>
      <c r="Q10689">
        <v>2239</v>
      </c>
    </row>
    <row r="10690" spans="1:17" x14ac:dyDescent="0.25">
      <c r="A10690" t="s">
        <v>199</v>
      </c>
      <c r="B10690" s="1" t="s">
        <v>781</v>
      </c>
      <c r="C10690">
        <v>1999</v>
      </c>
      <c r="D10690" s="15">
        <f>DATE(cars[[#This Row],[year_1]],1,1)</f>
        <v>36161</v>
      </c>
      <c r="E10690" t="s">
        <v>29</v>
      </c>
      <c r="F10690" s="4">
        <v>230</v>
      </c>
      <c r="G10690">
        <v>8</v>
      </c>
      <c r="H10690" t="s">
        <v>33</v>
      </c>
      <c r="I10690" t="s">
        <v>19</v>
      </c>
      <c r="J10690">
        <v>3</v>
      </c>
      <c r="K10690" t="s">
        <v>49</v>
      </c>
      <c r="L10690" t="s">
        <v>63</v>
      </c>
      <c r="M10690" t="s">
        <v>280</v>
      </c>
      <c r="N10690">
        <v>18</v>
      </c>
      <c r="O10690">
        <v>12</v>
      </c>
      <c r="P10690">
        <v>1851</v>
      </c>
      <c r="Q10690">
        <v>2316</v>
      </c>
    </row>
    <row r="10691" spans="1:17" x14ac:dyDescent="0.25">
      <c r="A10691" t="s">
        <v>199</v>
      </c>
      <c r="B10691" s="1" t="s">
        <v>776</v>
      </c>
      <c r="C10691">
        <v>1992</v>
      </c>
      <c r="D10691" s="15">
        <f>DATE(cars[[#This Row],[year_1]],1,1)</f>
        <v>33604</v>
      </c>
      <c r="E10691" t="s">
        <v>29</v>
      </c>
      <c r="F10691" s="4">
        <v>230</v>
      </c>
      <c r="G10691">
        <v>8</v>
      </c>
      <c r="H10691" t="s">
        <v>18</v>
      </c>
      <c r="I10691" t="s">
        <v>91</v>
      </c>
      <c r="J10691">
        <v>2</v>
      </c>
      <c r="K10691" t="s">
        <v>49</v>
      </c>
      <c r="L10691" t="s">
        <v>63</v>
      </c>
      <c r="M10691" t="s">
        <v>214</v>
      </c>
      <c r="N10691">
        <v>15</v>
      </c>
      <c r="O10691">
        <v>12</v>
      </c>
      <c r="P10691">
        <v>1851</v>
      </c>
      <c r="Q10691">
        <v>2000</v>
      </c>
    </row>
    <row r="10692" spans="1:17" x14ac:dyDescent="0.25">
      <c r="A10692" t="s">
        <v>199</v>
      </c>
      <c r="B10692" s="1" t="s">
        <v>776</v>
      </c>
      <c r="C10692">
        <v>1993</v>
      </c>
      <c r="D10692" s="15">
        <f>DATE(cars[[#This Row],[year_1]],1,1)</f>
        <v>33970</v>
      </c>
      <c r="E10692" t="s">
        <v>29</v>
      </c>
      <c r="F10692" s="4">
        <v>230</v>
      </c>
      <c r="G10692">
        <v>8</v>
      </c>
      <c r="H10692" t="s">
        <v>18</v>
      </c>
      <c r="I10692" t="s">
        <v>19</v>
      </c>
      <c r="J10692">
        <v>2</v>
      </c>
      <c r="K10692" t="s">
        <v>49</v>
      </c>
      <c r="L10692" t="s">
        <v>63</v>
      </c>
      <c r="M10692" t="s">
        <v>214</v>
      </c>
      <c r="N10692">
        <v>16</v>
      </c>
      <c r="O10692">
        <v>12</v>
      </c>
      <c r="P10692">
        <v>1851</v>
      </c>
      <c r="Q10692">
        <v>2000</v>
      </c>
    </row>
    <row r="10693" spans="1:17" x14ac:dyDescent="0.25">
      <c r="A10693" t="s">
        <v>199</v>
      </c>
      <c r="B10693" s="1" t="s">
        <v>776</v>
      </c>
      <c r="C10693">
        <v>1993</v>
      </c>
      <c r="D10693" s="15">
        <f>DATE(cars[[#This Row],[year_1]],1,1)</f>
        <v>33970</v>
      </c>
      <c r="E10693" t="s">
        <v>29</v>
      </c>
      <c r="F10693" s="4">
        <v>230</v>
      </c>
      <c r="G10693">
        <v>8</v>
      </c>
      <c r="H10693" t="s">
        <v>18</v>
      </c>
      <c r="I10693" t="s">
        <v>91</v>
      </c>
      <c r="J10693">
        <v>2</v>
      </c>
      <c r="K10693" t="s">
        <v>49</v>
      </c>
      <c r="L10693" t="s">
        <v>63</v>
      </c>
      <c r="M10693" t="s">
        <v>214</v>
      </c>
      <c r="N10693">
        <v>15</v>
      </c>
      <c r="O10693">
        <v>12</v>
      </c>
      <c r="P10693">
        <v>1851</v>
      </c>
      <c r="Q10693">
        <v>2008</v>
      </c>
    </row>
    <row r="10694" spans="1:17" x14ac:dyDescent="0.25">
      <c r="A10694" t="s">
        <v>199</v>
      </c>
      <c r="B10694" s="1" t="s">
        <v>776</v>
      </c>
      <c r="C10694">
        <v>1993</v>
      </c>
      <c r="D10694" s="15">
        <f>DATE(cars[[#This Row],[year_1]],1,1)</f>
        <v>33970</v>
      </c>
      <c r="E10694" t="s">
        <v>29</v>
      </c>
      <c r="F10694" s="4">
        <v>230</v>
      </c>
      <c r="G10694">
        <v>8</v>
      </c>
      <c r="H10694" t="s">
        <v>18</v>
      </c>
      <c r="I10694" t="s">
        <v>91</v>
      </c>
      <c r="J10694">
        <v>2</v>
      </c>
      <c r="K10694" t="s">
        <v>49</v>
      </c>
      <c r="L10694" t="s">
        <v>63</v>
      </c>
      <c r="M10694" t="s">
        <v>214</v>
      </c>
      <c r="N10694">
        <v>15</v>
      </c>
      <c r="O10694">
        <v>12</v>
      </c>
      <c r="P10694">
        <v>1851</v>
      </c>
      <c r="Q10694">
        <v>2083</v>
      </c>
    </row>
    <row r="10695" spans="1:17" x14ac:dyDescent="0.25">
      <c r="A10695" t="s">
        <v>199</v>
      </c>
      <c r="B10695" s="1" t="s">
        <v>777</v>
      </c>
      <c r="C10695">
        <v>1992</v>
      </c>
      <c r="D10695" s="15">
        <f>DATE(cars[[#This Row],[year_1]],1,1)</f>
        <v>33604</v>
      </c>
      <c r="E10695" t="s">
        <v>29</v>
      </c>
      <c r="F10695" s="4">
        <v>230</v>
      </c>
      <c r="G10695">
        <v>8</v>
      </c>
      <c r="H10695" t="s">
        <v>18</v>
      </c>
      <c r="I10695" t="s">
        <v>91</v>
      </c>
      <c r="J10695">
        <v>2</v>
      </c>
      <c r="K10695" t="s">
        <v>49</v>
      </c>
      <c r="L10695" t="s">
        <v>63</v>
      </c>
      <c r="M10695" t="s">
        <v>213</v>
      </c>
      <c r="N10695">
        <v>15</v>
      </c>
      <c r="O10695">
        <v>12</v>
      </c>
      <c r="P10695">
        <v>1851</v>
      </c>
      <c r="Q10695">
        <v>2000</v>
      </c>
    </row>
    <row r="10696" spans="1:17" x14ac:dyDescent="0.25">
      <c r="A10696" t="s">
        <v>199</v>
      </c>
      <c r="B10696" s="1" t="s">
        <v>777</v>
      </c>
      <c r="C10696">
        <v>1992</v>
      </c>
      <c r="D10696" s="15">
        <f>DATE(cars[[#This Row],[year_1]],1,1)</f>
        <v>33604</v>
      </c>
      <c r="E10696" t="s">
        <v>29</v>
      </c>
      <c r="F10696" s="4">
        <v>230</v>
      </c>
      <c r="G10696">
        <v>8</v>
      </c>
      <c r="H10696" t="s">
        <v>18</v>
      </c>
      <c r="I10696" t="s">
        <v>91</v>
      </c>
      <c r="J10696">
        <v>2</v>
      </c>
      <c r="K10696" t="s">
        <v>49</v>
      </c>
      <c r="L10696" t="s">
        <v>63</v>
      </c>
      <c r="M10696" t="s">
        <v>214</v>
      </c>
      <c r="N10696">
        <v>15</v>
      </c>
      <c r="O10696">
        <v>12</v>
      </c>
      <c r="P10696">
        <v>1851</v>
      </c>
      <c r="Q10696">
        <v>2000</v>
      </c>
    </row>
    <row r="10697" spans="1:17" x14ac:dyDescent="0.25">
      <c r="A10697" t="s">
        <v>199</v>
      </c>
      <c r="B10697" s="1" t="s">
        <v>777</v>
      </c>
      <c r="C10697">
        <v>1992</v>
      </c>
      <c r="D10697" s="15">
        <f>DATE(cars[[#This Row],[year_1]],1,1)</f>
        <v>33604</v>
      </c>
      <c r="E10697" t="s">
        <v>29</v>
      </c>
      <c r="F10697" s="4">
        <v>230</v>
      </c>
      <c r="G10697">
        <v>8</v>
      </c>
      <c r="H10697" t="s">
        <v>18</v>
      </c>
      <c r="I10697" t="s">
        <v>91</v>
      </c>
      <c r="J10697">
        <v>2</v>
      </c>
      <c r="K10697" t="s">
        <v>49</v>
      </c>
      <c r="L10697" t="s">
        <v>63</v>
      </c>
      <c r="M10697" t="s">
        <v>214</v>
      </c>
      <c r="N10697">
        <v>15</v>
      </c>
      <c r="O10697">
        <v>12</v>
      </c>
      <c r="P10697">
        <v>1851</v>
      </c>
      <c r="Q10697">
        <v>2093</v>
      </c>
    </row>
    <row r="10698" spans="1:17" x14ac:dyDescent="0.25">
      <c r="A10698" t="s">
        <v>199</v>
      </c>
      <c r="B10698" s="1" t="s">
        <v>777</v>
      </c>
      <c r="C10698">
        <v>1993</v>
      </c>
      <c r="D10698" s="15">
        <f>DATE(cars[[#This Row],[year_1]],1,1)</f>
        <v>33970</v>
      </c>
      <c r="E10698" t="s">
        <v>29</v>
      </c>
      <c r="F10698" s="4">
        <v>230</v>
      </c>
      <c r="G10698">
        <v>8</v>
      </c>
      <c r="H10698" t="s">
        <v>18</v>
      </c>
      <c r="I10698" t="s">
        <v>91</v>
      </c>
      <c r="J10698">
        <v>2</v>
      </c>
      <c r="K10698" t="s">
        <v>49</v>
      </c>
      <c r="L10698" t="s">
        <v>63</v>
      </c>
      <c r="M10698" t="s">
        <v>214</v>
      </c>
      <c r="N10698">
        <v>15</v>
      </c>
      <c r="O10698">
        <v>12</v>
      </c>
      <c r="P10698">
        <v>1851</v>
      </c>
      <c r="Q10698">
        <v>2073</v>
      </c>
    </row>
    <row r="10699" spans="1:17" x14ac:dyDescent="0.25">
      <c r="A10699" t="s">
        <v>199</v>
      </c>
      <c r="B10699" s="1" t="s">
        <v>777</v>
      </c>
      <c r="C10699">
        <v>1993</v>
      </c>
      <c r="D10699" s="15">
        <f>DATE(cars[[#This Row],[year_1]],1,1)</f>
        <v>33970</v>
      </c>
      <c r="E10699" t="s">
        <v>29</v>
      </c>
      <c r="F10699" s="4">
        <v>230</v>
      </c>
      <c r="G10699">
        <v>8</v>
      </c>
      <c r="H10699" t="s">
        <v>18</v>
      </c>
      <c r="I10699" t="s">
        <v>91</v>
      </c>
      <c r="J10699">
        <v>2</v>
      </c>
      <c r="K10699" t="s">
        <v>49</v>
      </c>
      <c r="L10699" t="s">
        <v>63</v>
      </c>
      <c r="M10699" t="s">
        <v>214</v>
      </c>
      <c r="N10699">
        <v>15</v>
      </c>
      <c r="O10699">
        <v>12</v>
      </c>
      <c r="P10699">
        <v>1851</v>
      </c>
      <c r="Q10699">
        <v>2220</v>
      </c>
    </row>
    <row r="10700" spans="1:17" x14ac:dyDescent="0.25">
      <c r="A10700" t="s">
        <v>199</v>
      </c>
      <c r="B10700" s="1" t="s">
        <v>777</v>
      </c>
      <c r="C10700">
        <v>1993</v>
      </c>
      <c r="D10700" s="15">
        <f>DATE(cars[[#This Row],[year_1]],1,1)</f>
        <v>33970</v>
      </c>
      <c r="E10700" t="s">
        <v>29</v>
      </c>
      <c r="F10700" s="4">
        <v>230</v>
      </c>
      <c r="G10700">
        <v>8</v>
      </c>
      <c r="H10700" t="s">
        <v>18</v>
      </c>
      <c r="I10700" t="s">
        <v>91</v>
      </c>
      <c r="J10700">
        <v>2</v>
      </c>
      <c r="K10700" t="s">
        <v>49</v>
      </c>
      <c r="L10700" t="s">
        <v>63</v>
      </c>
      <c r="M10700" t="s">
        <v>213</v>
      </c>
      <c r="N10700">
        <v>15</v>
      </c>
      <c r="O10700">
        <v>12</v>
      </c>
      <c r="P10700">
        <v>1851</v>
      </c>
      <c r="Q10700">
        <v>2122</v>
      </c>
    </row>
    <row r="10701" spans="1:17" x14ac:dyDescent="0.25">
      <c r="A10701" t="s">
        <v>199</v>
      </c>
      <c r="B10701" s="1" t="s">
        <v>777</v>
      </c>
      <c r="C10701">
        <v>1993</v>
      </c>
      <c r="D10701" s="15">
        <f>DATE(cars[[#This Row],[year_1]],1,1)</f>
        <v>33970</v>
      </c>
      <c r="E10701" t="s">
        <v>29</v>
      </c>
      <c r="F10701" s="4">
        <v>230</v>
      </c>
      <c r="G10701">
        <v>8</v>
      </c>
      <c r="H10701" t="s">
        <v>18</v>
      </c>
      <c r="I10701" t="s">
        <v>91</v>
      </c>
      <c r="J10701">
        <v>2</v>
      </c>
      <c r="K10701" t="s">
        <v>49</v>
      </c>
      <c r="L10701" t="s">
        <v>63</v>
      </c>
      <c r="M10701" t="s">
        <v>213</v>
      </c>
      <c r="N10701">
        <v>15</v>
      </c>
      <c r="O10701">
        <v>12</v>
      </c>
      <c r="P10701">
        <v>1851</v>
      </c>
      <c r="Q10701">
        <v>2046</v>
      </c>
    </row>
    <row r="10702" spans="1:17" x14ac:dyDescent="0.25">
      <c r="A10702" t="s">
        <v>199</v>
      </c>
      <c r="B10702" s="1" t="s">
        <v>777</v>
      </c>
      <c r="C10702">
        <v>1993</v>
      </c>
      <c r="D10702" s="15">
        <f>DATE(cars[[#This Row],[year_1]],1,1)</f>
        <v>33970</v>
      </c>
      <c r="E10702" t="s">
        <v>29</v>
      </c>
      <c r="F10702" s="4">
        <v>230</v>
      </c>
      <c r="G10702">
        <v>8</v>
      </c>
      <c r="H10702" t="s">
        <v>18</v>
      </c>
      <c r="I10702" t="s">
        <v>19</v>
      </c>
      <c r="J10702">
        <v>2</v>
      </c>
      <c r="K10702" t="s">
        <v>49</v>
      </c>
      <c r="L10702" t="s">
        <v>63</v>
      </c>
      <c r="M10702" t="s">
        <v>214</v>
      </c>
      <c r="N10702">
        <v>16</v>
      </c>
      <c r="O10702">
        <v>12</v>
      </c>
      <c r="P10702">
        <v>1851</v>
      </c>
      <c r="Q10702">
        <v>2000</v>
      </c>
    </row>
    <row r="10703" spans="1:17" x14ac:dyDescent="0.25">
      <c r="A10703" t="s">
        <v>43</v>
      </c>
      <c r="B10703" s="1" t="s">
        <v>184</v>
      </c>
      <c r="C10703">
        <v>2007</v>
      </c>
      <c r="D10703" s="15">
        <f>DATE(cars[[#This Row],[year_1]],1,1)</f>
        <v>39083</v>
      </c>
      <c r="E10703" t="s">
        <v>29</v>
      </c>
      <c r="F10703" s="4">
        <v>235</v>
      </c>
      <c r="G10703">
        <v>8</v>
      </c>
      <c r="H10703" t="s">
        <v>33</v>
      </c>
      <c r="I10703" t="s">
        <v>91</v>
      </c>
      <c r="J10703">
        <v>4</v>
      </c>
      <c r="K10703" t="s">
        <v>45</v>
      </c>
      <c r="L10703" t="s">
        <v>63</v>
      </c>
      <c r="M10703" t="s">
        <v>90</v>
      </c>
      <c r="N10703">
        <v>17</v>
      </c>
      <c r="O10703">
        <v>12</v>
      </c>
      <c r="P10703">
        <v>1013</v>
      </c>
      <c r="Q10703">
        <v>33810</v>
      </c>
    </row>
    <row r="10704" spans="1:17" x14ac:dyDescent="0.25">
      <c r="A10704" t="s">
        <v>338</v>
      </c>
      <c r="B10704" s="1" t="s">
        <v>634</v>
      </c>
      <c r="C10704">
        <v>2005</v>
      </c>
      <c r="D10704" s="15">
        <f>DATE(cars[[#This Row],[year_1]],1,1)</f>
        <v>38353</v>
      </c>
      <c r="E10704" t="s">
        <v>29</v>
      </c>
      <c r="F10704" s="4">
        <v>235</v>
      </c>
      <c r="G10704">
        <v>8</v>
      </c>
      <c r="H10704" t="s">
        <v>33</v>
      </c>
      <c r="I10704" t="s">
        <v>91</v>
      </c>
      <c r="J10704">
        <v>4</v>
      </c>
      <c r="K10704" t="s">
        <v>27</v>
      </c>
      <c r="L10704" t="s">
        <v>31</v>
      </c>
      <c r="M10704" t="s">
        <v>90</v>
      </c>
      <c r="N10704">
        <v>16</v>
      </c>
      <c r="O10704">
        <v>12</v>
      </c>
      <c r="P10704">
        <v>454</v>
      </c>
      <c r="Q10704">
        <v>65225</v>
      </c>
    </row>
    <row r="10705" spans="1:17" x14ac:dyDescent="0.25">
      <c r="A10705" t="s">
        <v>40</v>
      </c>
      <c r="B10705" s="1" t="s">
        <v>102</v>
      </c>
      <c r="C10705">
        <v>1990</v>
      </c>
      <c r="D10705" s="15">
        <f>DATE(cars[[#This Row],[year_1]],1,1)</f>
        <v>32874</v>
      </c>
      <c r="E10705" t="s">
        <v>29</v>
      </c>
      <c r="F10705" s="4">
        <v>238</v>
      </c>
      <c r="G10705">
        <v>8</v>
      </c>
      <c r="H10705" t="s">
        <v>33</v>
      </c>
      <c r="I10705" t="s">
        <v>19</v>
      </c>
      <c r="J10705">
        <v>4</v>
      </c>
      <c r="K10705" t="s">
        <v>27</v>
      </c>
      <c r="L10705" t="s">
        <v>63</v>
      </c>
      <c r="M10705" t="s">
        <v>32</v>
      </c>
      <c r="N10705">
        <v>16</v>
      </c>
      <c r="O10705">
        <v>12</v>
      </c>
      <c r="P10705">
        <v>617</v>
      </c>
      <c r="Q10705">
        <v>2170</v>
      </c>
    </row>
    <row r="10706" spans="1:17" x14ac:dyDescent="0.25">
      <c r="A10706" t="s">
        <v>40</v>
      </c>
      <c r="B10706" s="1" t="s">
        <v>102</v>
      </c>
      <c r="C10706">
        <v>1991</v>
      </c>
      <c r="D10706" s="15">
        <f>DATE(cars[[#This Row],[year_1]],1,1)</f>
        <v>33239</v>
      </c>
      <c r="E10706" t="s">
        <v>29</v>
      </c>
      <c r="F10706" s="4">
        <v>238</v>
      </c>
      <c r="G10706">
        <v>8</v>
      </c>
      <c r="H10706" t="s">
        <v>33</v>
      </c>
      <c r="I10706" t="s">
        <v>19</v>
      </c>
      <c r="J10706">
        <v>4</v>
      </c>
      <c r="K10706" t="s">
        <v>27</v>
      </c>
      <c r="L10706" t="s">
        <v>63</v>
      </c>
      <c r="M10706" t="s">
        <v>32</v>
      </c>
      <c r="N10706">
        <v>16</v>
      </c>
      <c r="O10706">
        <v>12</v>
      </c>
      <c r="P10706">
        <v>617</v>
      </c>
      <c r="Q10706">
        <v>2304</v>
      </c>
    </row>
    <row r="10707" spans="1:17" x14ac:dyDescent="0.25">
      <c r="A10707" t="s">
        <v>40</v>
      </c>
      <c r="B10707" s="1" t="s">
        <v>102</v>
      </c>
      <c r="C10707">
        <v>1990</v>
      </c>
      <c r="D10707" s="15">
        <f>DATE(cars[[#This Row],[year_1]],1,1)</f>
        <v>32874</v>
      </c>
      <c r="E10707" t="s">
        <v>29</v>
      </c>
      <c r="F10707" s="4">
        <v>238</v>
      </c>
      <c r="G10707">
        <v>8</v>
      </c>
      <c r="H10707" t="s">
        <v>33</v>
      </c>
      <c r="I10707" t="s">
        <v>19</v>
      </c>
      <c r="J10707">
        <v>2</v>
      </c>
      <c r="K10707" t="s">
        <v>27</v>
      </c>
      <c r="L10707" t="s">
        <v>63</v>
      </c>
      <c r="M10707" t="s">
        <v>22</v>
      </c>
      <c r="N10707">
        <v>16</v>
      </c>
      <c r="O10707">
        <v>12</v>
      </c>
      <c r="P10707">
        <v>617</v>
      </c>
      <c r="Q10707">
        <v>2323</v>
      </c>
    </row>
    <row r="10708" spans="1:17" x14ac:dyDescent="0.25">
      <c r="A10708" t="s">
        <v>40</v>
      </c>
      <c r="B10708" s="1" t="s">
        <v>102</v>
      </c>
      <c r="C10708">
        <v>1991</v>
      </c>
      <c r="D10708" s="15">
        <f>DATE(cars[[#This Row],[year_1]],1,1)</f>
        <v>33239</v>
      </c>
      <c r="E10708" t="s">
        <v>29</v>
      </c>
      <c r="F10708" s="4">
        <v>238</v>
      </c>
      <c r="G10708">
        <v>8</v>
      </c>
      <c r="H10708" t="s">
        <v>33</v>
      </c>
      <c r="I10708" t="s">
        <v>19</v>
      </c>
      <c r="J10708">
        <v>2</v>
      </c>
      <c r="K10708" t="s">
        <v>27</v>
      </c>
      <c r="L10708" t="s">
        <v>63</v>
      </c>
      <c r="M10708" t="s">
        <v>22</v>
      </c>
      <c r="N10708">
        <v>16</v>
      </c>
      <c r="O10708">
        <v>12</v>
      </c>
      <c r="P10708">
        <v>617</v>
      </c>
      <c r="Q10708">
        <v>2443</v>
      </c>
    </row>
    <row r="10709" spans="1:17" x14ac:dyDescent="0.25">
      <c r="A10709" t="s">
        <v>186</v>
      </c>
      <c r="B10709" s="1" t="s">
        <v>929</v>
      </c>
      <c r="C10709">
        <v>2000</v>
      </c>
      <c r="D10709" s="15">
        <f>DATE(cars[[#This Row],[year_1]],1,1)</f>
        <v>36526</v>
      </c>
      <c r="E10709" t="s">
        <v>29</v>
      </c>
      <c r="F10709" s="4">
        <v>255</v>
      </c>
      <c r="G10709">
        <v>8</v>
      </c>
      <c r="H10709" t="s">
        <v>33</v>
      </c>
      <c r="I10709" t="s">
        <v>19</v>
      </c>
      <c r="J10709">
        <v>4</v>
      </c>
      <c r="K10709" t="s">
        <v>49</v>
      </c>
      <c r="L10709" t="s">
        <v>63</v>
      </c>
      <c r="M10709" t="s">
        <v>90</v>
      </c>
      <c r="N10709">
        <v>16</v>
      </c>
      <c r="O10709">
        <v>12</v>
      </c>
      <c r="P10709">
        <v>1385</v>
      </c>
      <c r="Q10709">
        <v>3413</v>
      </c>
    </row>
    <row r="10710" spans="1:17" x14ac:dyDescent="0.25">
      <c r="A10710" t="s">
        <v>186</v>
      </c>
      <c r="B10710" s="1" t="s">
        <v>289</v>
      </c>
      <c r="C10710">
        <v>1998</v>
      </c>
      <c r="D10710" s="15">
        <f>DATE(cars[[#This Row],[year_1]],1,1)</f>
        <v>35796</v>
      </c>
      <c r="E10710" t="s">
        <v>29</v>
      </c>
      <c r="F10710" s="4">
        <v>255</v>
      </c>
      <c r="G10710">
        <v>8</v>
      </c>
      <c r="H10710" t="s">
        <v>18</v>
      </c>
      <c r="I10710" t="s">
        <v>19</v>
      </c>
      <c r="J10710">
        <v>2</v>
      </c>
      <c r="K10710" t="s">
        <v>49</v>
      </c>
      <c r="L10710" t="s">
        <v>63</v>
      </c>
      <c r="M10710" t="s">
        <v>214</v>
      </c>
      <c r="N10710">
        <v>18</v>
      </c>
      <c r="O10710">
        <v>12</v>
      </c>
      <c r="P10710">
        <v>1385</v>
      </c>
      <c r="Q10710">
        <v>3360</v>
      </c>
    </row>
    <row r="10711" spans="1:17" x14ac:dyDescent="0.25">
      <c r="A10711" t="s">
        <v>186</v>
      </c>
      <c r="B10711" s="1" t="s">
        <v>289</v>
      </c>
      <c r="C10711">
        <v>1998</v>
      </c>
      <c r="D10711" s="15">
        <f>DATE(cars[[#This Row],[year_1]],1,1)</f>
        <v>35796</v>
      </c>
      <c r="E10711" t="s">
        <v>29</v>
      </c>
      <c r="F10711" s="4">
        <v>255</v>
      </c>
      <c r="G10711">
        <v>8</v>
      </c>
      <c r="H10711" t="s">
        <v>18</v>
      </c>
      <c r="I10711" t="s">
        <v>19</v>
      </c>
      <c r="J10711">
        <v>2</v>
      </c>
      <c r="K10711" t="s">
        <v>49</v>
      </c>
      <c r="L10711" t="s">
        <v>63</v>
      </c>
      <c r="M10711" t="s">
        <v>214</v>
      </c>
      <c r="N10711">
        <v>18</v>
      </c>
      <c r="O10711">
        <v>12</v>
      </c>
      <c r="P10711">
        <v>1385</v>
      </c>
      <c r="Q10711">
        <v>3068</v>
      </c>
    </row>
    <row r="10712" spans="1:17" x14ac:dyDescent="0.25">
      <c r="A10712" t="s">
        <v>186</v>
      </c>
      <c r="B10712" s="1" t="s">
        <v>289</v>
      </c>
      <c r="C10712">
        <v>1998</v>
      </c>
      <c r="D10712" s="15">
        <f>DATE(cars[[#This Row],[year_1]],1,1)</f>
        <v>35796</v>
      </c>
      <c r="E10712" t="s">
        <v>29</v>
      </c>
      <c r="F10712" s="4">
        <v>255</v>
      </c>
      <c r="G10712">
        <v>8</v>
      </c>
      <c r="H10712" t="s">
        <v>18</v>
      </c>
      <c r="I10712" t="s">
        <v>19</v>
      </c>
      <c r="J10712">
        <v>2</v>
      </c>
      <c r="K10712" t="s">
        <v>49</v>
      </c>
      <c r="L10712" t="s">
        <v>63</v>
      </c>
      <c r="M10712" t="s">
        <v>213</v>
      </c>
      <c r="N10712">
        <v>18</v>
      </c>
      <c r="O10712">
        <v>12</v>
      </c>
      <c r="P10712">
        <v>1385</v>
      </c>
      <c r="Q10712">
        <v>3090</v>
      </c>
    </row>
    <row r="10713" spans="1:17" x14ac:dyDescent="0.25">
      <c r="A10713" t="s">
        <v>186</v>
      </c>
      <c r="B10713" s="1" t="s">
        <v>289</v>
      </c>
      <c r="C10713">
        <v>1998</v>
      </c>
      <c r="D10713" s="15">
        <f>DATE(cars[[#This Row],[year_1]],1,1)</f>
        <v>35796</v>
      </c>
      <c r="E10713" t="s">
        <v>29</v>
      </c>
      <c r="F10713" s="4">
        <v>255</v>
      </c>
      <c r="G10713">
        <v>8</v>
      </c>
      <c r="H10713" t="s">
        <v>18</v>
      </c>
      <c r="I10713" t="s">
        <v>19</v>
      </c>
      <c r="J10713">
        <v>2</v>
      </c>
      <c r="K10713" t="s">
        <v>49</v>
      </c>
      <c r="L10713" t="s">
        <v>63</v>
      </c>
      <c r="M10713" t="s">
        <v>213</v>
      </c>
      <c r="N10713">
        <v>18</v>
      </c>
      <c r="O10713">
        <v>12</v>
      </c>
      <c r="P10713">
        <v>1385</v>
      </c>
      <c r="Q10713">
        <v>2847</v>
      </c>
    </row>
    <row r="10714" spans="1:17" x14ac:dyDescent="0.25">
      <c r="A10714" t="s">
        <v>163</v>
      </c>
      <c r="B10714" s="1" t="s">
        <v>386</v>
      </c>
      <c r="C10714">
        <v>2012</v>
      </c>
      <c r="D10714" s="15">
        <f>DATE(cars[[#This Row],[year_1]],1,1)</f>
        <v>40909</v>
      </c>
      <c r="E10714" t="s">
        <v>44</v>
      </c>
      <c r="F10714" s="4">
        <v>255</v>
      </c>
      <c r="G10714">
        <v>8</v>
      </c>
      <c r="H10714" t="s">
        <v>33</v>
      </c>
      <c r="I10714" t="s">
        <v>19</v>
      </c>
      <c r="J10714">
        <v>3</v>
      </c>
      <c r="K10714" t="s">
        <v>45</v>
      </c>
      <c r="L10714" t="s">
        <v>63</v>
      </c>
      <c r="M10714" t="s">
        <v>280</v>
      </c>
      <c r="N10714">
        <v>16</v>
      </c>
      <c r="O10714">
        <v>12</v>
      </c>
      <c r="P10714">
        <v>5657</v>
      </c>
      <c r="Q10714">
        <v>31460</v>
      </c>
    </row>
    <row r="10715" spans="1:17" x14ac:dyDescent="0.25">
      <c r="A10715" t="s">
        <v>163</v>
      </c>
      <c r="B10715" s="1" t="s">
        <v>386</v>
      </c>
      <c r="C10715">
        <v>2012</v>
      </c>
      <c r="D10715" s="15">
        <f>DATE(cars[[#This Row],[year_1]],1,1)</f>
        <v>40909</v>
      </c>
      <c r="E10715" t="s">
        <v>44</v>
      </c>
      <c r="F10715" s="4">
        <v>255</v>
      </c>
      <c r="G10715">
        <v>8</v>
      </c>
      <c r="H10715" t="s">
        <v>33</v>
      </c>
      <c r="I10715" t="s">
        <v>19</v>
      </c>
      <c r="J10715">
        <v>3</v>
      </c>
      <c r="K10715" t="s">
        <v>45</v>
      </c>
      <c r="L10715" t="s">
        <v>31</v>
      </c>
      <c r="M10715" t="s">
        <v>280</v>
      </c>
      <c r="N10715">
        <v>16</v>
      </c>
      <c r="O10715">
        <v>12</v>
      </c>
      <c r="P10715">
        <v>5657</v>
      </c>
      <c r="Q10715">
        <v>30560</v>
      </c>
    </row>
    <row r="10716" spans="1:17" x14ac:dyDescent="0.25">
      <c r="A10716" t="s">
        <v>163</v>
      </c>
      <c r="B10716" s="1" t="s">
        <v>386</v>
      </c>
      <c r="C10716">
        <v>2013</v>
      </c>
      <c r="D10716" s="15">
        <f>DATE(cars[[#This Row],[year_1]],1,1)</f>
        <v>41275</v>
      </c>
      <c r="E10716" t="s">
        <v>44</v>
      </c>
      <c r="F10716" s="4">
        <v>255</v>
      </c>
      <c r="G10716">
        <v>8</v>
      </c>
      <c r="H10716" t="s">
        <v>33</v>
      </c>
      <c r="I10716" t="s">
        <v>19</v>
      </c>
      <c r="J10716">
        <v>3</v>
      </c>
      <c r="K10716" t="s">
        <v>45</v>
      </c>
      <c r="L10716" t="s">
        <v>31</v>
      </c>
      <c r="M10716" t="s">
        <v>280</v>
      </c>
      <c r="N10716">
        <v>16</v>
      </c>
      <c r="O10716">
        <v>12</v>
      </c>
      <c r="P10716">
        <v>5657</v>
      </c>
      <c r="Q10716">
        <v>31485</v>
      </c>
    </row>
    <row r="10717" spans="1:17" x14ac:dyDescent="0.25">
      <c r="A10717" t="s">
        <v>163</v>
      </c>
      <c r="B10717" s="1" t="s">
        <v>386</v>
      </c>
      <c r="C10717">
        <v>2013</v>
      </c>
      <c r="D10717" s="15">
        <f>DATE(cars[[#This Row],[year_1]],1,1)</f>
        <v>41275</v>
      </c>
      <c r="E10717" t="s">
        <v>44</v>
      </c>
      <c r="F10717" s="4">
        <v>255</v>
      </c>
      <c r="G10717">
        <v>8</v>
      </c>
      <c r="H10717" t="s">
        <v>33</v>
      </c>
      <c r="I10717" t="s">
        <v>19</v>
      </c>
      <c r="J10717">
        <v>3</v>
      </c>
      <c r="K10717" t="s">
        <v>45</v>
      </c>
      <c r="L10717" t="s">
        <v>63</v>
      </c>
      <c r="M10717" t="s">
        <v>280</v>
      </c>
      <c r="N10717">
        <v>16</v>
      </c>
      <c r="O10717">
        <v>12</v>
      </c>
      <c r="P10717">
        <v>5657</v>
      </c>
      <c r="Q10717">
        <v>32385</v>
      </c>
    </row>
    <row r="10718" spans="1:17" x14ac:dyDescent="0.25">
      <c r="A10718" t="s">
        <v>163</v>
      </c>
      <c r="B10718" s="1" t="s">
        <v>386</v>
      </c>
      <c r="C10718">
        <v>2014</v>
      </c>
      <c r="D10718" s="15">
        <f>DATE(cars[[#This Row],[year_1]],1,1)</f>
        <v>41640</v>
      </c>
      <c r="E10718" t="s">
        <v>44</v>
      </c>
      <c r="F10718" s="4">
        <v>255</v>
      </c>
      <c r="G10718">
        <v>8</v>
      </c>
      <c r="H10718" t="s">
        <v>33</v>
      </c>
      <c r="I10718" t="s">
        <v>19</v>
      </c>
      <c r="J10718">
        <v>3</v>
      </c>
      <c r="K10718" t="s">
        <v>45</v>
      </c>
      <c r="L10718" t="s">
        <v>31</v>
      </c>
      <c r="M10718" t="s">
        <v>280</v>
      </c>
      <c r="N10718">
        <v>16</v>
      </c>
      <c r="O10718">
        <v>12</v>
      </c>
      <c r="P10718">
        <v>5657</v>
      </c>
      <c r="Q10718">
        <v>32760</v>
      </c>
    </row>
    <row r="10719" spans="1:17" x14ac:dyDescent="0.25">
      <c r="A10719" t="s">
        <v>163</v>
      </c>
      <c r="B10719" s="1" t="s">
        <v>386</v>
      </c>
      <c r="C10719">
        <v>2014</v>
      </c>
      <c r="D10719" s="15">
        <f>DATE(cars[[#This Row],[year_1]],1,1)</f>
        <v>41640</v>
      </c>
      <c r="E10719" t="s">
        <v>44</v>
      </c>
      <c r="F10719" s="4">
        <v>255</v>
      </c>
      <c r="G10719">
        <v>8</v>
      </c>
      <c r="H10719" t="s">
        <v>33</v>
      </c>
      <c r="I10719" t="s">
        <v>19</v>
      </c>
      <c r="J10719">
        <v>3</v>
      </c>
      <c r="K10719" t="s">
        <v>45</v>
      </c>
      <c r="L10719" t="s">
        <v>63</v>
      </c>
      <c r="M10719" t="s">
        <v>280</v>
      </c>
      <c r="N10719">
        <v>16</v>
      </c>
      <c r="O10719">
        <v>12</v>
      </c>
      <c r="P10719">
        <v>5657</v>
      </c>
      <c r="Q10719">
        <v>33660</v>
      </c>
    </row>
    <row r="10720" spans="1:17" x14ac:dyDescent="0.25">
      <c r="A10720" t="s">
        <v>139</v>
      </c>
      <c r="B10720" s="1" t="s">
        <v>915</v>
      </c>
      <c r="C10720">
        <v>1997</v>
      </c>
      <c r="D10720" s="15">
        <f>DATE(cars[[#This Row],[year_1]],1,1)</f>
        <v>35431</v>
      </c>
      <c r="E10720" t="s">
        <v>29</v>
      </c>
      <c r="F10720" s="4">
        <v>255</v>
      </c>
      <c r="G10720">
        <v>8</v>
      </c>
      <c r="H10720" t="s">
        <v>33</v>
      </c>
      <c r="I10720" t="s">
        <v>19</v>
      </c>
      <c r="J10720">
        <v>4</v>
      </c>
      <c r="K10720" t="s">
        <v>49</v>
      </c>
      <c r="L10720" t="s">
        <v>63</v>
      </c>
      <c r="M10720" t="s">
        <v>90</v>
      </c>
      <c r="N10720">
        <v>17</v>
      </c>
      <c r="O10720">
        <v>12</v>
      </c>
      <c r="P10720">
        <v>549</v>
      </c>
      <c r="Q10720">
        <v>2468</v>
      </c>
    </row>
    <row r="10721" spans="1:17" x14ac:dyDescent="0.25">
      <c r="A10721" t="s">
        <v>139</v>
      </c>
      <c r="B10721" s="1" t="s">
        <v>915</v>
      </c>
      <c r="C10721">
        <v>1998</v>
      </c>
      <c r="D10721" s="15">
        <f>DATE(cars[[#This Row],[year_1]],1,1)</f>
        <v>35796</v>
      </c>
      <c r="E10721" t="s">
        <v>29</v>
      </c>
      <c r="F10721" s="4">
        <v>255</v>
      </c>
      <c r="G10721">
        <v>8</v>
      </c>
      <c r="H10721" t="s">
        <v>33</v>
      </c>
      <c r="I10721" t="s">
        <v>19</v>
      </c>
      <c r="J10721">
        <v>4</v>
      </c>
      <c r="K10721" t="s">
        <v>49</v>
      </c>
      <c r="L10721" t="s">
        <v>63</v>
      </c>
      <c r="M10721" t="s">
        <v>90</v>
      </c>
      <c r="N10721">
        <v>17</v>
      </c>
      <c r="O10721">
        <v>12</v>
      </c>
      <c r="P10721">
        <v>549</v>
      </c>
      <c r="Q10721">
        <v>2790</v>
      </c>
    </row>
    <row r="10722" spans="1:17" x14ac:dyDescent="0.25">
      <c r="A10722" t="s">
        <v>139</v>
      </c>
      <c r="B10722" s="1" t="s">
        <v>915</v>
      </c>
      <c r="C10722">
        <v>1999</v>
      </c>
      <c r="D10722" s="15">
        <f>DATE(cars[[#This Row],[year_1]],1,1)</f>
        <v>36161</v>
      </c>
      <c r="E10722" t="s">
        <v>29</v>
      </c>
      <c r="F10722" s="4">
        <v>255</v>
      </c>
      <c r="G10722">
        <v>8</v>
      </c>
      <c r="H10722" t="s">
        <v>33</v>
      </c>
      <c r="I10722" t="s">
        <v>19</v>
      </c>
      <c r="J10722">
        <v>4</v>
      </c>
      <c r="K10722" t="s">
        <v>49</v>
      </c>
      <c r="L10722" t="s">
        <v>63</v>
      </c>
      <c r="M10722" t="s">
        <v>90</v>
      </c>
      <c r="N10722">
        <v>17</v>
      </c>
      <c r="O10722">
        <v>12</v>
      </c>
      <c r="P10722">
        <v>549</v>
      </c>
      <c r="Q10722">
        <v>3420</v>
      </c>
    </row>
    <row r="10723" spans="1:17" x14ac:dyDescent="0.25">
      <c r="A10723" t="s">
        <v>139</v>
      </c>
      <c r="B10723" s="1" t="s">
        <v>915</v>
      </c>
      <c r="C10723">
        <v>1999</v>
      </c>
      <c r="D10723" s="15">
        <f>DATE(cars[[#This Row],[year_1]],1,1)</f>
        <v>36161</v>
      </c>
      <c r="E10723" t="s">
        <v>29</v>
      </c>
      <c r="F10723" s="4">
        <v>255</v>
      </c>
      <c r="G10723">
        <v>8</v>
      </c>
      <c r="H10723" t="s">
        <v>33</v>
      </c>
      <c r="I10723" t="s">
        <v>19</v>
      </c>
      <c r="J10723">
        <v>4</v>
      </c>
      <c r="K10723" t="s">
        <v>49</v>
      </c>
      <c r="L10723" t="s">
        <v>63</v>
      </c>
      <c r="M10723" t="s">
        <v>90</v>
      </c>
      <c r="N10723">
        <v>17</v>
      </c>
      <c r="O10723">
        <v>12</v>
      </c>
      <c r="P10723">
        <v>549</v>
      </c>
      <c r="Q10723">
        <v>3051</v>
      </c>
    </row>
    <row r="10724" spans="1:17" x14ac:dyDescent="0.25">
      <c r="A10724" t="s">
        <v>139</v>
      </c>
      <c r="B10724" s="1" t="s">
        <v>915</v>
      </c>
      <c r="C10724">
        <v>1999</v>
      </c>
      <c r="D10724" s="15">
        <f>DATE(cars[[#This Row],[year_1]],1,1)</f>
        <v>36161</v>
      </c>
      <c r="E10724" t="s">
        <v>29</v>
      </c>
      <c r="F10724" s="4">
        <v>255</v>
      </c>
      <c r="G10724">
        <v>8</v>
      </c>
      <c r="H10724" t="s">
        <v>33</v>
      </c>
      <c r="I10724" t="s">
        <v>19</v>
      </c>
      <c r="J10724">
        <v>4</v>
      </c>
      <c r="K10724" t="s">
        <v>49</v>
      </c>
      <c r="L10724" t="s">
        <v>63</v>
      </c>
      <c r="M10724" t="s">
        <v>90</v>
      </c>
      <c r="N10724">
        <v>17</v>
      </c>
      <c r="O10724">
        <v>12</v>
      </c>
      <c r="P10724">
        <v>549</v>
      </c>
      <c r="Q10724">
        <v>3372</v>
      </c>
    </row>
    <row r="10725" spans="1:17" x14ac:dyDescent="0.25">
      <c r="A10725" t="s">
        <v>338</v>
      </c>
      <c r="B10725" s="1" t="s">
        <v>634</v>
      </c>
      <c r="C10725">
        <v>2007</v>
      </c>
      <c r="D10725" s="15">
        <f>DATE(cars[[#This Row],[year_1]],1,1)</f>
        <v>39083</v>
      </c>
      <c r="E10725" t="s">
        <v>29</v>
      </c>
      <c r="F10725" s="4">
        <v>268</v>
      </c>
      <c r="G10725">
        <v>8</v>
      </c>
      <c r="H10725" t="s">
        <v>33</v>
      </c>
      <c r="I10725" t="s">
        <v>91</v>
      </c>
      <c r="J10725">
        <v>4</v>
      </c>
      <c r="K10725" t="s">
        <v>27</v>
      </c>
      <c r="L10725" t="s">
        <v>31</v>
      </c>
      <c r="M10725" t="s">
        <v>90</v>
      </c>
      <c r="N10725">
        <v>15</v>
      </c>
      <c r="O10725">
        <v>12</v>
      </c>
      <c r="P10725">
        <v>454</v>
      </c>
      <c r="Q10725">
        <v>67395</v>
      </c>
    </row>
    <row r="10726" spans="1:17" x14ac:dyDescent="0.25">
      <c r="A10726" t="s">
        <v>186</v>
      </c>
      <c r="B10726" s="1" t="s">
        <v>954</v>
      </c>
      <c r="C10726">
        <v>2005</v>
      </c>
      <c r="D10726" s="15">
        <f>DATE(cars[[#This Row],[year_1]],1,1)</f>
        <v>38353</v>
      </c>
      <c r="E10726" t="s">
        <v>29</v>
      </c>
      <c r="F10726" s="4">
        <v>275</v>
      </c>
      <c r="G10726">
        <v>6</v>
      </c>
      <c r="H10726" t="s">
        <v>33</v>
      </c>
      <c r="I10726" t="s">
        <v>91</v>
      </c>
      <c r="J10726">
        <v>4</v>
      </c>
      <c r="K10726" t="s">
        <v>49</v>
      </c>
      <c r="L10726" t="s">
        <v>63</v>
      </c>
      <c r="M10726" t="s">
        <v>90</v>
      </c>
      <c r="N10726">
        <v>17</v>
      </c>
      <c r="O10726">
        <v>12</v>
      </c>
      <c r="P10726">
        <v>1385</v>
      </c>
      <c r="Q10726">
        <v>32515</v>
      </c>
    </row>
    <row r="10727" spans="1:17" x14ac:dyDescent="0.25">
      <c r="A10727" t="s">
        <v>186</v>
      </c>
      <c r="B10727" s="1" t="s">
        <v>954</v>
      </c>
      <c r="C10727">
        <v>2005</v>
      </c>
      <c r="D10727" s="15">
        <f>DATE(cars[[#This Row],[year_1]],1,1)</f>
        <v>38353</v>
      </c>
      <c r="E10727" t="s">
        <v>29</v>
      </c>
      <c r="F10727" s="4">
        <v>275</v>
      </c>
      <c r="G10727">
        <v>6</v>
      </c>
      <c r="H10727" t="s">
        <v>33</v>
      </c>
      <c r="I10727" t="s">
        <v>91</v>
      </c>
      <c r="J10727">
        <v>4</v>
      </c>
      <c r="K10727" t="s">
        <v>49</v>
      </c>
      <c r="L10727" t="s">
        <v>63</v>
      </c>
      <c r="M10727" t="s">
        <v>90</v>
      </c>
      <c r="N10727">
        <v>17</v>
      </c>
      <c r="O10727">
        <v>12</v>
      </c>
      <c r="P10727">
        <v>1385</v>
      </c>
      <c r="Q10727">
        <v>30335</v>
      </c>
    </row>
    <row r="10728" spans="1:17" x14ac:dyDescent="0.25">
      <c r="A10728" t="s">
        <v>139</v>
      </c>
      <c r="B10728" s="1" t="s">
        <v>409</v>
      </c>
      <c r="C10728">
        <v>2005</v>
      </c>
      <c r="D10728" s="15">
        <f>DATE(cars[[#This Row],[year_1]],1,1)</f>
        <v>38353</v>
      </c>
      <c r="E10728" t="s">
        <v>29</v>
      </c>
      <c r="F10728" s="4">
        <v>275</v>
      </c>
      <c r="G10728">
        <v>6</v>
      </c>
      <c r="H10728" t="s">
        <v>33</v>
      </c>
      <c r="I10728" t="s">
        <v>91</v>
      </c>
      <c r="J10728">
        <v>4</v>
      </c>
      <c r="K10728" t="s">
        <v>49</v>
      </c>
      <c r="L10728" t="s">
        <v>63</v>
      </c>
      <c r="M10728" t="s">
        <v>90</v>
      </c>
      <c r="N10728">
        <v>17</v>
      </c>
      <c r="O10728">
        <v>12</v>
      </c>
      <c r="P10728">
        <v>549</v>
      </c>
      <c r="Q10728">
        <v>36060</v>
      </c>
    </row>
    <row r="10729" spans="1:17" x14ac:dyDescent="0.25">
      <c r="A10729" t="s">
        <v>139</v>
      </c>
      <c r="B10729" s="1" t="s">
        <v>409</v>
      </c>
      <c r="C10729">
        <v>2005</v>
      </c>
      <c r="D10729" s="15">
        <f>DATE(cars[[#This Row],[year_1]],1,1)</f>
        <v>38353</v>
      </c>
      <c r="E10729" t="s">
        <v>29</v>
      </c>
      <c r="F10729" s="4">
        <v>275</v>
      </c>
      <c r="G10729">
        <v>6</v>
      </c>
      <c r="H10729" t="s">
        <v>33</v>
      </c>
      <c r="I10729" t="s">
        <v>91</v>
      </c>
      <c r="J10729">
        <v>4</v>
      </c>
      <c r="K10729" t="s">
        <v>49</v>
      </c>
      <c r="L10729" t="s">
        <v>63</v>
      </c>
      <c r="M10729" t="s">
        <v>90</v>
      </c>
      <c r="N10729">
        <v>17</v>
      </c>
      <c r="O10729">
        <v>12</v>
      </c>
      <c r="P10729">
        <v>549</v>
      </c>
      <c r="Q10729">
        <v>31945</v>
      </c>
    </row>
    <row r="10730" spans="1:17" x14ac:dyDescent="0.25">
      <c r="A10730" t="s">
        <v>139</v>
      </c>
      <c r="B10730" s="1" t="s">
        <v>410</v>
      </c>
      <c r="C10730">
        <v>2005</v>
      </c>
      <c r="D10730" s="15">
        <f>DATE(cars[[#This Row],[year_1]],1,1)</f>
        <v>38353</v>
      </c>
      <c r="E10730" t="s">
        <v>29</v>
      </c>
      <c r="F10730" s="4">
        <v>275</v>
      </c>
      <c r="G10730">
        <v>6</v>
      </c>
      <c r="H10730" t="s">
        <v>33</v>
      </c>
      <c r="I10730" t="s">
        <v>91</v>
      </c>
      <c r="J10730">
        <v>4</v>
      </c>
      <c r="K10730" t="s">
        <v>49</v>
      </c>
      <c r="L10730" t="s">
        <v>63</v>
      </c>
      <c r="M10730" t="s">
        <v>90</v>
      </c>
      <c r="N10730">
        <v>17</v>
      </c>
      <c r="O10730">
        <v>12</v>
      </c>
      <c r="P10730">
        <v>549</v>
      </c>
      <c r="Q10730">
        <v>36115</v>
      </c>
    </row>
    <row r="10731" spans="1:17" x14ac:dyDescent="0.25">
      <c r="A10731" t="s">
        <v>139</v>
      </c>
      <c r="B10731" s="1" t="s">
        <v>410</v>
      </c>
      <c r="C10731">
        <v>2005</v>
      </c>
      <c r="D10731" s="15">
        <f>DATE(cars[[#This Row],[year_1]],1,1)</f>
        <v>38353</v>
      </c>
      <c r="E10731" t="s">
        <v>29</v>
      </c>
      <c r="F10731" s="4">
        <v>275</v>
      </c>
      <c r="G10731">
        <v>6</v>
      </c>
      <c r="H10731" t="s">
        <v>33</v>
      </c>
      <c r="I10731" t="s">
        <v>91</v>
      </c>
      <c r="J10731">
        <v>4</v>
      </c>
      <c r="K10731" t="s">
        <v>49</v>
      </c>
      <c r="L10731" t="s">
        <v>63</v>
      </c>
      <c r="M10731" t="s">
        <v>90</v>
      </c>
      <c r="N10731">
        <v>17</v>
      </c>
      <c r="O10731">
        <v>12</v>
      </c>
      <c r="P10731">
        <v>549</v>
      </c>
      <c r="Q10731">
        <v>32030</v>
      </c>
    </row>
    <row r="10732" spans="1:17" x14ac:dyDescent="0.25">
      <c r="A10732" t="s">
        <v>338</v>
      </c>
      <c r="B10732" s="1" t="s">
        <v>634</v>
      </c>
      <c r="C10732">
        <v>2006</v>
      </c>
      <c r="D10732" s="15">
        <f>DATE(cars[[#This Row],[year_1]],1,1)</f>
        <v>38718</v>
      </c>
      <c r="E10732" t="s">
        <v>29</v>
      </c>
      <c r="F10732" s="4">
        <v>275</v>
      </c>
      <c r="G10732">
        <v>8</v>
      </c>
      <c r="H10732" t="s">
        <v>33</v>
      </c>
      <c r="I10732" t="s">
        <v>91</v>
      </c>
      <c r="J10732">
        <v>4</v>
      </c>
      <c r="K10732" t="s">
        <v>27</v>
      </c>
      <c r="L10732" t="s">
        <v>31</v>
      </c>
      <c r="M10732" t="s">
        <v>90</v>
      </c>
      <c r="N10732">
        <v>15</v>
      </c>
      <c r="O10732">
        <v>12</v>
      </c>
      <c r="P10732">
        <v>454</v>
      </c>
      <c r="Q10732">
        <v>67395</v>
      </c>
    </row>
    <row r="10733" spans="1:17" x14ac:dyDescent="0.25">
      <c r="A10733" t="s">
        <v>40</v>
      </c>
      <c r="B10733" s="1" t="s">
        <v>82</v>
      </c>
      <c r="C10733">
        <v>1992</v>
      </c>
      <c r="D10733" s="15">
        <f>DATE(cars[[#This Row],[year_1]],1,1)</f>
        <v>33604</v>
      </c>
      <c r="E10733" t="s">
        <v>29</v>
      </c>
      <c r="F10733" s="4">
        <v>282</v>
      </c>
      <c r="G10733">
        <v>8</v>
      </c>
      <c r="H10733" t="s">
        <v>33</v>
      </c>
      <c r="I10733" t="s">
        <v>19</v>
      </c>
      <c r="J10733">
        <v>4</v>
      </c>
      <c r="K10733" t="s">
        <v>27</v>
      </c>
      <c r="L10733" t="s">
        <v>63</v>
      </c>
      <c r="M10733" t="s">
        <v>32</v>
      </c>
      <c r="N10733">
        <v>16</v>
      </c>
      <c r="O10733">
        <v>12</v>
      </c>
      <c r="P10733">
        <v>617</v>
      </c>
      <c r="Q10733">
        <v>2497</v>
      </c>
    </row>
    <row r="10734" spans="1:17" x14ac:dyDescent="0.25">
      <c r="A10734" t="s">
        <v>369</v>
      </c>
      <c r="B10734" s="1" t="s">
        <v>621</v>
      </c>
      <c r="C10734">
        <v>2008</v>
      </c>
      <c r="D10734" s="15">
        <f>DATE(cars[[#This Row],[year_1]],1,1)</f>
        <v>39448</v>
      </c>
      <c r="E10734" t="s">
        <v>17</v>
      </c>
      <c r="F10734" s="4">
        <v>300</v>
      </c>
      <c r="G10734">
        <v>8</v>
      </c>
      <c r="H10734" t="s">
        <v>33</v>
      </c>
      <c r="I10734" t="s">
        <v>91</v>
      </c>
      <c r="J10734">
        <v>4</v>
      </c>
      <c r="K10734" t="s">
        <v>27</v>
      </c>
      <c r="L10734" t="s">
        <v>31</v>
      </c>
      <c r="M10734" t="s">
        <v>90</v>
      </c>
      <c r="N10734">
        <v>17</v>
      </c>
      <c r="O10734">
        <v>12</v>
      </c>
      <c r="P10734">
        <v>258</v>
      </c>
      <c r="Q10734">
        <v>48525</v>
      </c>
    </row>
    <row r="10735" spans="1:17" x14ac:dyDescent="0.25">
      <c r="A10735" t="s">
        <v>369</v>
      </c>
      <c r="B10735" s="1" t="s">
        <v>621</v>
      </c>
      <c r="C10735">
        <v>2008</v>
      </c>
      <c r="D10735" s="15">
        <f>DATE(cars[[#This Row],[year_1]],1,1)</f>
        <v>39448</v>
      </c>
      <c r="E10735" t="s">
        <v>17</v>
      </c>
      <c r="F10735" s="4">
        <v>300</v>
      </c>
      <c r="G10735">
        <v>8</v>
      </c>
      <c r="H10735" t="s">
        <v>33</v>
      </c>
      <c r="I10735" t="s">
        <v>91</v>
      </c>
      <c r="J10735">
        <v>4</v>
      </c>
      <c r="K10735" t="s">
        <v>27</v>
      </c>
      <c r="L10735" t="s">
        <v>31</v>
      </c>
      <c r="M10735" t="s">
        <v>90</v>
      </c>
      <c r="N10735">
        <v>17</v>
      </c>
      <c r="O10735">
        <v>12</v>
      </c>
      <c r="P10735">
        <v>258</v>
      </c>
      <c r="Q10735">
        <v>54025</v>
      </c>
    </row>
    <row r="10736" spans="1:17" x14ac:dyDescent="0.25">
      <c r="A10736" t="s">
        <v>369</v>
      </c>
      <c r="B10736" s="1" t="s">
        <v>621</v>
      </c>
      <c r="C10736">
        <v>2009</v>
      </c>
      <c r="D10736" s="15">
        <f>DATE(cars[[#This Row],[year_1]],1,1)</f>
        <v>39814</v>
      </c>
      <c r="E10736" t="s">
        <v>17</v>
      </c>
      <c r="F10736" s="4">
        <v>300</v>
      </c>
      <c r="G10736">
        <v>8</v>
      </c>
      <c r="H10736" t="s">
        <v>33</v>
      </c>
      <c r="I10736" t="s">
        <v>91</v>
      </c>
      <c r="J10736">
        <v>4</v>
      </c>
      <c r="K10736" t="s">
        <v>27</v>
      </c>
      <c r="L10736" t="s">
        <v>31</v>
      </c>
      <c r="M10736" t="s">
        <v>90</v>
      </c>
      <c r="N10736">
        <v>17</v>
      </c>
      <c r="O10736">
        <v>12</v>
      </c>
      <c r="P10736">
        <v>258</v>
      </c>
      <c r="Q10736">
        <v>45975</v>
      </c>
    </row>
    <row r="10737" spans="1:17" x14ac:dyDescent="0.25">
      <c r="A10737" t="s">
        <v>204</v>
      </c>
      <c r="B10737" s="1" t="s">
        <v>656</v>
      </c>
      <c r="C10737">
        <v>2006</v>
      </c>
      <c r="D10737" s="15">
        <f>DATE(cars[[#This Row],[year_1]],1,1)</f>
        <v>38718</v>
      </c>
      <c r="E10737" t="s">
        <v>29</v>
      </c>
      <c r="F10737" s="4">
        <v>300</v>
      </c>
      <c r="G10737">
        <v>8</v>
      </c>
      <c r="H10737" t="s">
        <v>33</v>
      </c>
      <c r="I10737" t="s">
        <v>91</v>
      </c>
      <c r="J10737">
        <v>4</v>
      </c>
      <c r="K10737" t="s">
        <v>27</v>
      </c>
      <c r="L10737" t="s">
        <v>63</v>
      </c>
      <c r="M10737" t="s">
        <v>196</v>
      </c>
      <c r="N10737">
        <v>16</v>
      </c>
      <c r="O10737">
        <v>12</v>
      </c>
      <c r="P10737">
        <v>61</v>
      </c>
      <c r="Q10737">
        <v>42235</v>
      </c>
    </row>
    <row r="10738" spans="1:17" x14ac:dyDescent="0.25">
      <c r="A10738" t="s">
        <v>204</v>
      </c>
      <c r="B10738" s="1" t="s">
        <v>656</v>
      </c>
      <c r="C10738">
        <v>2007</v>
      </c>
      <c r="D10738" s="15">
        <f>DATE(cars[[#This Row],[year_1]],1,1)</f>
        <v>39083</v>
      </c>
      <c r="E10738" t="s">
        <v>29</v>
      </c>
      <c r="F10738" s="4">
        <v>300</v>
      </c>
      <c r="G10738">
        <v>8</v>
      </c>
      <c r="H10738" t="s">
        <v>33</v>
      </c>
      <c r="I10738" t="s">
        <v>91</v>
      </c>
      <c r="J10738">
        <v>4</v>
      </c>
      <c r="K10738" t="s">
        <v>27</v>
      </c>
      <c r="L10738" t="s">
        <v>63</v>
      </c>
      <c r="M10738" t="s">
        <v>196</v>
      </c>
      <c r="N10738">
        <v>16</v>
      </c>
      <c r="O10738">
        <v>12</v>
      </c>
      <c r="P10738">
        <v>61</v>
      </c>
      <c r="Q10738">
        <v>41225</v>
      </c>
    </row>
    <row r="10739" spans="1:17" x14ac:dyDescent="0.25">
      <c r="A10739" t="s">
        <v>204</v>
      </c>
      <c r="B10739" s="1" t="s">
        <v>656</v>
      </c>
      <c r="C10739">
        <v>2007</v>
      </c>
      <c r="D10739" s="15">
        <f>DATE(cars[[#This Row],[year_1]],1,1)</f>
        <v>39083</v>
      </c>
      <c r="E10739" t="s">
        <v>29</v>
      </c>
      <c r="F10739" s="4">
        <v>300</v>
      </c>
      <c r="G10739">
        <v>8</v>
      </c>
      <c r="H10739" t="s">
        <v>33</v>
      </c>
      <c r="I10739" t="s">
        <v>91</v>
      </c>
      <c r="J10739">
        <v>4</v>
      </c>
      <c r="K10739" t="s">
        <v>27</v>
      </c>
      <c r="L10739" t="s">
        <v>63</v>
      </c>
      <c r="M10739" t="s">
        <v>196</v>
      </c>
      <c r="N10739">
        <v>16</v>
      </c>
      <c r="O10739">
        <v>12</v>
      </c>
      <c r="P10739">
        <v>61</v>
      </c>
      <c r="Q10739">
        <v>41525</v>
      </c>
    </row>
    <row r="10740" spans="1:17" x14ac:dyDescent="0.25">
      <c r="A10740" t="s">
        <v>204</v>
      </c>
      <c r="B10740" s="1" t="s">
        <v>656</v>
      </c>
      <c r="C10740">
        <v>2007</v>
      </c>
      <c r="D10740" s="15">
        <f>DATE(cars[[#This Row],[year_1]],1,1)</f>
        <v>39083</v>
      </c>
      <c r="E10740" t="s">
        <v>29</v>
      </c>
      <c r="F10740" s="4">
        <v>300</v>
      </c>
      <c r="G10740">
        <v>8</v>
      </c>
      <c r="H10740" t="s">
        <v>33</v>
      </c>
      <c r="I10740" t="s">
        <v>19</v>
      </c>
      <c r="J10740">
        <v>4</v>
      </c>
      <c r="K10740" t="s">
        <v>27</v>
      </c>
      <c r="L10740" t="s">
        <v>63</v>
      </c>
      <c r="M10740" t="s">
        <v>196</v>
      </c>
      <c r="N10740">
        <v>16</v>
      </c>
      <c r="O10740">
        <v>12</v>
      </c>
      <c r="P10740">
        <v>61</v>
      </c>
      <c r="Q10740">
        <v>38425</v>
      </c>
    </row>
    <row r="10741" spans="1:17" x14ac:dyDescent="0.25">
      <c r="A10741" t="s">
        <v>204</v>
      </c>
      <c r="B10741" s="1" t="s">
        <v>656</v>
      </c>
      <c r="C10741">
        <v>2007</v>
      </c>
      <c r="D10741" s="15">
        <f>DATE(cars[[#This Row],[year_1]],1,1)</f>
        <v>39083</v>
      </c>
      <c r="E10741" t="s">
        <v>29</v>
      </c>
      <c r="F10741" s="4">
        <v>300</v>
      </c>
      <c r="G10741">
        <v>8</v>
      </c>
      <c r="H10741" t="s">
        <v>33</v>
      </c>
      <c r="I10741" t="s">
        <v>19</v>
      </c>
      <c r="J10741">
        <v>4</v>
      </c>
      <c r="K10741" t="s">
        <v>27</v>
      </c>
      <c r="L10741" t="s">
        <v>63</v>
      </c>
      <c r="M10741" t="s">
        <v>196</v>
      </c>
      <c r="N10741">
        <v>16</v>
      </c>
      <c r="O10741">
        <v>12</v>
      </c>
      <c r="P10741">
        <v>61</v>
      </c>
      <c r="Q10741">
        <v>38125</v>
      </c>
    </row>
    <row r="10742" spans="1:17" x14ac:dyDescent="0.25">
      <c r="A10742" t="s">
        <v>204</v>
      </c>
      <c r="B10742" s="1" t="s">
        <v>656</v>
      </c>
      <c r="C10742">
        <v>2008</v>
      </c>
      <c r="D10742" s="15">
        <f>DATE(cars[[#This Row],[year_1]],1,1)</f>
        <v>39448</v>
      </c>
      <c r="E10742" t="s">
        <v>29</v>
      </c>
      <c r="F10742" s="4">
        <v>300</v>
      </c>
      <c r="G10742">
        <v>8</v>
      </c>
      <c r="H10742" t="s">
        <v>33</v>
      </c>
      <c r="I10742" t="s">
        <v>19</v>
      </c>
      <c r="J10742">
        <v>4</v>
      </c>
      <c r="K10742" t="s">
        <v>27</v>
      </c>
      <c r="L10742" t="s">
        <v>63</v>
      </c>
      <c r="M10742" t="s">
        <v>196</v>
      </c>
      <c r="N10742">
        <v>16</v>
      </c>
      <c r="O10742">
        <v>12</v>
      </c>
      <c r="P10742">
        <v>61</v>
      </c>
      <c r="Q10742">
        <v>38915</v>
      </c>
    </row>
    <row r="10743" spans="1:17" x14ac:dyDescent="0.25">
      <c r="A10743" t="s">
        <v>204</v>
      </c>
      <c r="B10743" s="1" t="s">
        <v>656</v>
      </c>
      <c r="C10743">
        <v>2008</v>
      </c>
      <c r="D10743" s="15">
        <f>DATE(cars[[#This Row],[year_1]],1,1)</f>
        <v>39448</v>
      </c>
      <c r="E10743" t="s">
        <v>29</v>
      </c>
      <c r="F10743" s="4">
        <v>300</v>
      </c>
      <c r="G10743">
        <v>8</v>
      </c>
      <c r="H10743" t="s">
        <v>33</v>
      </c>
      <c r="I10743" t="s">
        <v>19</v>
      </c>
      <c r="J10743">
        <v>4</v>
      </c>
      <c r="K10743" t="s">
        <v>27</v>
      </c>
      <c r="L10743" t="s">
        <v>63</v>
      </c>
      <c r="M10743" t="s">
        <v>196</v>
      </c>
      <c r="N10743">
        <v>16</v>
      </c>
      <c r="O10743">
        <v>12</v>
      </c>
      <c r="P10743">
        <v>61</v>
      </c>
      <c r="Q10743">
        <v>38615</v>
      </c>
    </row>
    <row r="10744" spans="1:17" x14ac:dyDescent="0.25">
      <c r="A10744" t="s">
        <v>204</v>
      </c>
      <c r="B10744" s="1" t="s">
        <v>205</v>
      </c>
      <c r="C10744">
        <v>2003</v>
      </c>
      <c r="D10744" s="15">
        <f>DATE(cars[[#This Row],[year_1]],1,1)</f>
        <v>37622</v>
      </c>
      <c r="E10744" t="s">
        <v>17</v>
      </c>
      <c r="F10744" s="4">
        <v>302</v>
      </c>
      <c r="G10744">
        <v>8</v>
      </c>
      <c r="H10744" t="s">
        <v>33</v>
      </c>
      <c r="I10744" t="s">
        <v>34</v>
      </c>
      <c r="J10744">
        <v>4</v>
      </c>
      <c r="K10744" t="s">
        <v>27</v>
      </c>
      <c r="L10744" t="s">
        <v>31</v>
      </c>
      <c r="M10744" t="s">
        <v>90</v>
      </c>
      <c r="N10744">
        <v>17</v>
      </c>
      <c r="O10744">
        <v>12</v>
      </c>
      <c r="P10744">
        <v>61</v>
      </c>
      <c r="Q10744">
        <v>45125</v>
      </c>
    </row>
    <row r="10745" spans="1:17" x14ac:dyDescent="0.25">
      <c r="A10745" t="s">
        <v>204</v>
      </c>
      <c r="B10745" s="1" t="s">
        <v>205</v>
      </c>
      <c r="C10745">
        <v>2003</v>
      </c>
      <c r="D10745" s="15">
        <f>DATE(cars[[#This Row],[year_1]],1,1)</f>
        <v>37622</v>
      </c>
      <c r="E10745" t="s">
        <v>17</v>
      </c>
      <c r="F10745" s="4">
        <v>302</v>
      </c>
      <c r="G10745">
        <v>8</v>
      </c>
      <c r="H10745" t="s">
        <v>33</v>
      </c>
      <c r="I10745" t="s">
        <v>19</v>
      </c>
      <c r="J10745">
        <v>4</v>
      </c>
      <c r="K10745" t="s">
        <v>27</v>
      </c>
      <c r="L10745" t="s">
        <v>31</v>
      </c>
      <c r="M10745" t="s">
        <v>90</v>
      </c>
      <c r="N10745">
        <v>17</v>
      </c>
      <c r="O10745">
        <v>12</v>
      </c>
      <c r="P10745">
        <v>61</v>
      </c>
      <c r="Q10745">
        <v>42175</v>
      </c>
    </row>
    <row r="10746" spans="1:17" x14ac:dyDescent="0.25">
      <c r="A10746" t="s">
        <v>204</v>
      </c>
      <c r="B10746" s="1" t="s">
        <v>205</v>
      </c>
      <c r="C10746">
        <v>2003</v>
      </c>
      <c r="D10746" s="15">
        <f>DATE(cars[[#This Row],[year_1]],1,1)</f>
        <v>37622</v>
      </c>
      <c r="E10746" t="s">
        <v>17</v>
      </c>
      <c r="F10746" s="4">
        <v>302</v>
      </c>
      <c r="G10746">
        <v>8</v>
      </c>
      <c r="H10746" t="s">
        <v>33</v>
      </c>
      <c r="I10746" t="s">
        <v>19</v>
      </c>
      <c r="J10746">
        <v>4</v>
      </c>
      <c r="K10746" t="s">
        <v>27</v>
      </c>
      <c r="L10746" t="s">
        <v>31</v>
      </c>
      <c r="M10746" t="s">
        <v>90</v>
      </c>
      <c r="N10746">
        <v>17</v>
      </c>
      <c r="O10746">
        <v>12</v>
      </c>
      <c r="P10746">
        <v>61</v>
      </c>
      <c r="Q10746">
        <v>39485</v>
      </c>
    </row>
    <row r="10747" spans="1:17" x14ac:dyDescent="0.25">
      <c r="A10747" t="s">
        <v>204</v>
      </c>
      <c r="B10747" s="1" t="s">
        <v>205</v>
      </c>
      <c r="C10747">
        <v>2003</v>
      </c>
      <c r="D10747" s="15">
        <f>DATE(cars[[#This Row],[year_1]],1,1)</f>
        <v>37622</v>
      </c>
      <c r="E10747" t="s">
        <v>17</v>
      </c>
      <c r="F10747" s="4">
        <v>302</v>
      </c>
      <c r="G10747">
        <v>8</v>
      </c>
      <c r="H10747" t="s">
        <v>33</v>
      </c>
      <c r="I10747" t="s">
        <v>34</v>
      </c>
      <c r="J10747">
        <v>4</v>
      </c>
      <c r="K10747" t="s">
        <v>27</v>
      </c>
      <c r="L10747" t="s">
        <v>31</v>
      </c>
      <c r="M10747" t="s">
        <v>90</v>
      </c>
      <c r="N10747">
        <v>17</v>
      </c>
      <c r="O10747">
        <v>12</v>
      </c>
      <c r="P10747">
        <v>61</v>
      </c>
      <c r="Q10747">
        <v>42435</v>
      </c>
    </row>
    <row r="10748" spans="1:17" x14ac:dyDescent="0.25">
      <c r="A10748" t="s">
        <v>204</v>
      </c>
      <c r="B10748" s="1" t="s">
        <v>205</v>
      </c>
      <c r="C10748">
        <v>2004</v>
      </c>
      <c r="D10748" s="15">
        <f>DATE(cars[[#This Row],[year_1]],1,1)</f>
        <v>37987</v>
      </c>
      <c r="E10748" t="s">
        <v>17</v>
      </c>
      <c r="F10748" s="4">
        <v>302</v>
      </c>
      <c r="G10748">
        <v>8</v>
      </c>
      <c r="H10748" t="s">
        <v>33</v>
      </c>
      <c r="I10748" t="s">
        <v>34</v>
      </c>
      <c r="J10748">
        <v>4</v>
      </c>
      <c r="K10748" t="s">
        <v>27</v>
      </c>
      <c r="L10748" t="s">
        <v>31</v>
      </c>
      <c r="M10748" t="s">
        <v>90</v>
      </c>
      <c r="N10748">
        <v>16</v>
      </c>
      <c r="O10748">
        <v>12</v>
      </c>
      <c r="P10748">
        <v>61</v>
      </c>
      <c r="Q10748">
        <v>45705</v>
      </c>
    </row>
    <row r="10749" spans="1:17" x14ac:dyDescent="0.25">
      <c r="A10749" t="s">
        <v>204</v>
      </c>
      <c r="B10749" s="1" t="s">
        <v>205</v>
      </c>
      <c r="C10749">
        <v>2004</v>
      </c>
      <c r="D10749" s="15">
        <f>DATE(cars[[#This Row],[year_1]],1,1)</f>
        <v>37987</v>
      </c>
      <c r="E10749" t="s">
        <v>17</v>
      </c>
      <c r="F10749" s="4">
        <v>302</v>
      </c>
      <c r="G10749">
        <v>8</v>
      </c>
      <c r="H10749" t="s">
        <v>33</v>
      </c>
      <c r="I10749" t="s">
        <v>19</v>
      </c>
      <c r="J10749">
        <v>4</v>
      </c>
      <c r="K10749" t="s">
        <v>27</v>
      </c>
      <c r="L10749" t="s">
        <v>31</v>
      </c>
      <c r="M10749" t="s">
        <v>90</v>
      </c>
      <c r="N10749">
        <v>17</v>
      </c>
      <c r="O10749">
        <v>12</v>
      </c>
      <c r="P10749">
        <v>61</v>
      </c>
      <c r="Q10749">
        <v>42755</v>
      </c>
    </row>
    <row r="10750" spans="1:17" x14ac:dyDescent="0.25">
      <c r="A10750" t="s">
        <v>204</v>
      </c>
      <c r="B10750" s="1" t="s">
        <v>205</v>
      </c>
      <c r="C10750">
        <v>2004</v>
      </c>
      <c r="D10750" s="15">
        <f>DATE(cars[[#This Row],[year_1]],1,1)</f>
        <v>37987</v>
      </c>
      <c r="E10750" t="s">
        <v>17</v>
      </c>
      <c r="F10750" s="4">
        <v>302</v>
      </c>
      <c r="G10750">
        <v>8</v>
      </c>
      <c r="H10750" t="s">
        <v>33</v>
      </c>
      <c r="I10750" t="s">
        <v>19</v>
      </c>
      <c r="J10750">
        <v>4</v>
      </c>
      <c r="K10750" t="s">
        <v>27</v>
      </c>
      <c r="L10750" t="s">
        <v>31</v>
      </c>
      <c r="M10750" t="s">
        <v>90</v>
      </c>
      <c r="N10750">
        <v>17</v>
      </c>
      <c r="O10750">
        <v>12</v>
      </c>
      <c r="P10750">
        <v>61</v>
      </c>
      <c r="Q10750">
        <v>40290</v>
      </c>
    </row>
    <row r="10751" spans="1:17" x14ac:dyDescent="0.25">
      <c r="A10751" t="s">
        <v>204</v>
      </c>
      <c r="B10751" s="1" t="s">
        <v>205</v>
      </c>
      <c r="C10751">
        <v>2004</v>
      </c>
      <c r="D10751" s="15">
        <f>DATE(cars[[#This Row],[year_1]],1,1)</f>
        <v>37987</v>
      </c>
      <c r="E10751" t="s">
        <v>17</v>
      </c>
      <c r="F10751" s="4">
        <v>302</v>
      </c>
      <c r="G10751">
        <v>8</v>
      </c>
      <c r="H10751" t="s">
        <v>33</v>
      </c>
      <c r="I10751" t="s">
        <v>34</v>
      </c>
      <c r="J10751">
        <v>4</v>
      </c>
      <c r="K10751" t="s">
        <v>27</v>
      </c>
      <c r="L10751" t="s">
        <v>31</v>
      </c>
      <c r="M10751" t="s">
        <v>90</v>
      </c>
      <c r="N10751">
        <v>16</v>
      </c>
      <c r="O10751">
        <v>12</v>
      </c>
      <c r="P10751">
        <v>61</v>
      </c>
      <c r="Q10751">
        <v>43240</v>
      </c>
    </row>
    <row r="10752" spans="1:17" x14ac:dyDescent="0.25">
      <c r="A10752" t="s">
        <v>199</v>
      </c>
      <c r="B10752" s="1" t="s">
        <v>780</v>
      </c>
      <c r="C10752">
        <v>2008</v>
      </c>
      <c r="D10752" s="15">
        <f>DATE(cars[[#This Row],[year_1]],1,1)</f>
        <v>39448</v>
      </c>
      <c r="E10752" t="s">
        <v>29</v>
      </c>
      <c r="F10752" s="4">
        <v>310</v>
      </c>
      <c r="G10752">
        <v>8</v>
      </c>
      <c r="H10752" t="s">
        <v>18</v>
      </c>
      <c r="I10752" t="s">
        <v>91</v>
      </c>
      <c r="J10752">
        <v>4</v>
      </c>
      <c r="K10752" t="s">
        <v>45</v>
      </c>
      <c r="L10752" t="s">
        <v>63</v>
      </c>
      <c r="M10752" t="s">
        <v>196</v>
      </c>
      <c r="N10752">
        <v>16</v>
      </c>
      <c r="O10752">
        <v>12</v>
      </c>
      <c r="P10752">
        <v>1851</v>
      </c>
      <c r="Q10752">
        <v>30655</v>
      </c>
    </row>
    <row r="10753" spans="1:17" x14ac:dyDescent="0.25">
      <c r="A10753" t="s">
        <v>199</v>
      </c>
      <c r="B10753" s="1" t="s">
        <v>780</v>
      </c>
      <c r="C10753">
        <v>2008</v>
      </c>
      <c r="D10753" s="15">
        <f>DATE(cars[[#This Row],[year_1]],1,1)</f>
        <v>39448</v>
      </c>
      <c r="E10753" t="s">
        <v>29</v>
      </c>
      <c r="F10753" s="4">
        <v>310</v>
      </c>
      <c r="G10753">
        <v>8</v>
      </c>
      <c r="H10753" t="s">
        <v>18</v>
      </c>
      <c r="I10753" t="s">
        <v>91</v>
      </c>
      <c r="J10753">
        <v>4</v>
      </c>
      <c r="K10753" t="s">
        <v>45</v>
      </c>
      <c r="L10753" t="s">
        <v>63</v>
      </c>
      <c r="M10753" t="s">
        <v>196</v>
      </c>
      <c r="N10753">
        <v>16</v>
      </c>
      <c r="O10753">
        <v>12</v>
      </c>
      <c r="P10753">
        <v>1851</v>
      </c>
      <c r="Q10753">
        <v>34275</v>
      </c>
    </row>
    <row r="10754" spans="1:17" x14ac:dyDescent="0.25">
      <c r="A10754" t="s">
        <v>199</v>
      </c>
      <c r="B10754" s="1" t="s">
        <v>780</v>
      </c>
      <c r="C10754">
        <v>2008</v>
      </c>
      <c r="D10754" s="15">
        <f>DATE(cars[[#This Row],[year_1]],1,1)</f>
        <v>39448</v>
      </c>
      <c r="E10754" t="s">
        <v>29</v>
      </c>
      <c r="F10754" s="4">
        <v>310</v>
      </c>
      <c r="G10754">
        <v>8</v>
      </c>
      <c r="H10754" t="s">
        <v>18</v>
      </c>
      <c r="I10754" t="s">
        <v>91</v>
      </c>
      <c r="J10754">
        <v>2</v>
      </c>
      <c r="K10754" t="s">
        <v>45</v>
      </c>
      <c r="L10754" t="s">
        <v>63</v>
      </c>
      <c r="M10754" t="s">
        <v>213</v>
      </c>
      <c r="N10754">
        <v>16</v>
      </c>
      <c r="O10754">
        <v>12</v>
      </c>
      <c r="P10754">
        <v>1851</v>
      </c>
      <c r="Q10754">
        <v>29395</v>
      </c>
    </row>
    <row r="10755" spans="1:17" x14ac:dyDescent="0.25">
      <c r="A10755" t="s">
        <v>199</v>
      </c>
      <c r="B10755" s="1" t="s">
        <v>780</v>
      </c>
      <c r="C10755">
        <v>2008</v>
      </c>
      <c r="D10755" s="15">
        <f>DATE(cars[[#This Row],[year_1]],1,1)</f>
        <v>39448</v>
      </c>
      <c r="E10755" t="s">
        <v>29</v>
      </c>
      <c r="F10755" s="4">
        <v>310</v>
      </c>
      <c r="G10755">
        <v>8</v>
      </c>
      <c r="H10755" t="s">
        <v>18</v>
      </c>
      <c r="I10755" t="s">
        <v>91</v>
      </c>
      <c r="J10755">
        <v>2</v>
      </c>
      <c r="K10755" t="s">
        <v>45</v>
      </c>
      <c r="L10755" t="s">
        <v>63</v>
      </c>
      <c r="M10755" t="s">
        <v>213</v>
      </c>
      <c r="N10755">
        <v>16</v>
      </c>
      <c r="O10755">
        <v>12</v>
      </c>
      <c r="P10755">
        <v>1851</v>
      </c>
      <c r="Q10755">
        <v>26705</v>
      </c>
    </row>
    <row r="10756" spans="1:17" x14ac:dyDescent="0.25">
      <c r="A10756" t="s">
        <v>199</v>
      </c>
      <c r="B10756" s="1" t="s">
        <v>780</v>
      </c>
      <c r="C10756">
        <v>2008</v>
      </c>
      <c r="D10756" s="15">
        <f>DATE(cars[[#This Row],[year_1]],1,1)</f>
        <v>39448</v>
      </c>
      <c r="E10756" t="s">
        <v>29</v>
      </c>
      <c r="F10756" s="4">
        <v>310</v>
      </c>
      <c r="G10756">
        <v>8</v>
      </c>
      <c r="H10756" t="s">
        <v>18</v>
      </c>
      <c r="I10756" t="s">
        <v>91</v>
      </c>
      <c r="J10756">
        <v>2</v>
      </c>
      <c r="K10756" t="s">
        <v>45</v>
      </c>
      <c r="L10756" t="s">
        <v>63</v>
      </c>
      <c r="M10756" t="s">
        <v>213</v>
      </c>
      <c r="N10756">
        <v>16</v>
      </c>
      <c r="O10756">
        <v>12</v>
      </c>
      <c r="P10756">
        <v>1851</v>
      </c>
      <c r="Q10756">
        <v>27045</v>
      </c>
    </row>
    <row r="10757" spans="1:17" x14ac:dyDescent="0.25">
      <c r="A10757" t="s">
        <v>199</v>
      </c>
      <c r="B10757" s="1" t="s">
        <v>780</v>
      </c>
      <c r="C10757">
        <v>2008</v>
      </c>
      <c r="D10757" s="15">
        <f>DATE(cars[[#This Row],[year_1]],1,1)</f>
        <v>39448</v>
      </c>
      <c r="E10757" t="s">
        <v>29</v>
      </c>
      <c r="F10757" s="4">
        <v>310</v>
      </c>
      <c r="G10757">
        <v>8</v>
      </c>
      <c r="H10757" t="s">
        <v>18</v>
      </c>
      <c r="I10757" t="s">
        <v>91</v>
      </c>
      <c r="J10757">
        <v>2</v>
      </c>
      <c r="K10757" t="s">
        <v>45</v>
      </c>
      <c r="L10757" t="s">
        <v>63</v>
      </c>
      <c r="M10757" t="s">
        <v>213</v>
      </c>
      <c r="N10757">
        <v>16</v>
      </c>
      <c r="O10757">
        <v>12</v>
      </c>
      <c r="P10757">
        <v>1851</v>
      </c>
      <c r="Q10757">
        <v>29055</v>
      </c>
    </row>
    <row r="10758" spans="1:17" x14ac:dyDescent="0.25">
      <c r="A10758" t="s">
        <v>40</v>
      </c>
      <c r="B10758" s="1" t="s">
        <v>94</v>
      </c>
      <c r="C10758">
        <v>1993</v>
      </c>
      <c r="D10758" s="15">
        <f>DATE(cars[[#This Row],[year_1]],1,1)</f>
        <v>33970</v>
      </c>
      <c r="E10758" t="s">
        <v>29</v>
      </c>
      <c r="F10758" s="4">
        <v>315</v>
      </c>
      <c r="G10758">
        <v>8</v>
      </c>
      <c r="H10758" t="s">
        <v>33</v>
      </c>
      <c r="I10758" t="s">
        <v>19</v>
      </c>
      <c r="J10758">
        <v>4</v>
      </c>
      <c r="K10758" t="s">
        <v>27</v>
      </c>
      <c r="L10758" t="s">
        <v>63</v>
      </c>
      <c r="M10758" t="s">
        <v>32</v>
      </c>
      <c r="N10758">
        <v>16</v>
      </c>
      <c r="O10758">
        <v>12</v>
      </c>
      <c r="P10758">
        <v>617</v>
      </c>
      <c r="Q10758">
        <v>2692</v>
      </c>
    </row>
    <row r="10759" spans="1:17" x14ac:dyDescent="0.25">
      <c r="A10759" t="s">
        <v>40</v>
      </c>
      <c r="B10759" s="1" t="s">
        <v>94</v>
      </c>
      <c r="C10759">
        <v>1993</v>
      </c>
      <c r="D10759" s="15">
        <f>DATE(cars[[#This Row],[year_1]],1,1)</f>
        <v>33970</v>
      </c>
      <c r="E10759" t="s">
        <v>29</v>
      </c>
      <c r="F10759" s="4">
        <v>315</v>
      </c>
      <c r="G10759">
        <v>8</v>
      </c>
      <c r="H10759" t="s">
        <v>33</v>
      </c>
      <c r="I10759" t="s">
        <v>19</v>
      </c>
      <c r="J10759">
        <v>2</v>
      </c>
      <c r="K10759" t="s">
        <v>27</v>
      </c>
      <c r="L10759" t="s">
        <v>63</v>
      </c>
      <c r="M10759" t="s">
        <v>22</v>
      </c>
      <c r="N10759">
        <v>16</v>
      </c>
      <c r="O10759">
        <v>12</v>
      </c>
      <c r="P10759">
        <v>617</v>
      </c>
      <c r="Q10759">
        <v>3176</v>
      </c>
    </row>
    <row r="10760" spans="1:17" x14ac:dyDescent="0.25">
      <c r="A10760" t="s">
        <v>47</v>
      </c>
      <c r="B10760" s="1" t="s">
        <v>181</v>
      </c>
      <c r="C10760">
        <v>2014</v>
      </c>
      <c r="D10760" s="15">
        <f>DATE(cars[[#This Row],[year_1]],1,1)</f>
        <v>41640</v>
      </c>
      <c r="E10760" t="s">
        <v>29</v>
      </c>
      <c r="F10760" s="4">
        <v>317</v>
      </c>
      <c r="G10760">
        <v>8</v>
      </c>
      <c r="H10760" t="s">
        <v>33</v>
      </c>
      <c r="I10760" t="s">
        <v>91</v>
      </c>
      <c r="J10760">
        <v>4</v>
      </c>
      <c r="K10760" t="s">
        <v>45</v>
      </c>
      <c r="L10760" t="s">
        <v>63</v>
      </c>
      <c r="M10760" t="s">
        <v>90</v>
      </c>
      <c r="N10760">
        <v>18</v>
      </c>
      <c r="O10760">
        <v>12</v>
      </c>
      <c r="P10760">
        <v>2009</v>
      </c>
      <c r="Q10760">
        <v>52860</v>
      </c>
    </row>
    <row r="10761" spans="1:17" x14ac:dyDescent="0.25">
      <c r="A10761" t="s">
        <v>47</v>
      </c>
      <c r="B10761" s="1" t="s">
        <v>181</v>
      </c>
      <c r="C10761">
        <v>2014</v>
      </c>
      <c r="D10761" s="15">
        <f>DATE(cars[[#This Row],[year_1]],1,1)</f>
        <v>41640</v>
      </c>
      <c r="E10761" t="s">
        <v>29</v>
      </c>
      <c r="F10761" s="4">
        <v>317</v>
      </c>
      <c r="G10761">
        <v>8</v>
      </c>
      <c r="H10761" t="s">
        <v>33</v>
      </c>
      <c r="I10761" t="s">
        <v>91</v>
      </c>
      <c r="J10761">
        <v>4</v>
      </c>
      <c r="K10761" t="s">
        <v>45</v>
      </c>
      <c r="L10761" t="s">
        <v>63</v>
      </c>
      <c r="M10761" t="s">
        <v>90</v>
      </c>
      <c r="N10761">
        <v>18</v>
      </c>
      <c r="O10761">
        <v>12</v>
      </c>
      <c r="P10761">
        <v>2009</v>
      </c>
      <c r="Q10761">
        <v>45580</v>
      </c>
    </row>
    <row r="10762" spans="1:17" x14ac:dyDescent="0.25">
      <c r="A10762" t="s">
        <v>47</v>
      </c>
      <c r="B10762" s="1" t="s">
        <v>181</v>
      </c>
      <c r="C10762">
        <v>2014</v>
      </c>
      <c r="D10762" s="15">
        <f>DATE(cars[[#This Row],[year_1]],1,1)</f>
        <v>41640</v>
      </c>
      <c r="E10762" t="s">
        <v>29</v>
      </c>
      <c r="F10762" s="4">
        <v>317</v>
      </c>
      <c r="G10762">
        <v>8</v>
      </c>
      <c r="H10762" t="s">
        <v>33</v>
      </c>
      <c r="I10762" t="s">
        <v>91</v>
      </c>
      <c r="J10762">
        <v>4</v>
      </c>
      <c r="K10762" t="s">
        <v>45</v>
      </c>
      <c r="L10762" t="s">
        <v>63</v>
      </c>
      <c r="M10762" t="s">
        <v>90</v>
      </c>
      <c r="N10762">
        <v>18</v>
      </c>
      <c r="O10762">
        <v>12</v>
      </c>
      <c r="P10762">
        <v>2009</v>
      </c>
      <c r="Q10762">
        <v>42890</v>
      </c>
    </row>
    <row r="10763" spans="1:17" x14ac:dyDescent="0.25">
      <c r="A10763" t="s">
        <v>47</v>
      </c>
      <c r="B10763" s="1" t="s">
        <v>181</v>
      </c>
      <c r="C10763">
        <v>2015</v>
      </c>
      <c r="D10763" s="15">
        <f>DATE(cars[[#This Row],[year_1]],1,1)</f>
        <v>42005</v>
      </c>
      <c r="E10763" t="s">
        <v>29</v>
      </c>
      <c r="F10763" s="4">
        <v>317</v>
      </c>
      <c r="G10763">
        <v>8</v>
      </c>
      <c r="H10763" t="s">
        <v>33</v>
      </c>
      <c r="I10763" t="s">
        <v>91</v>
      </c>
      <c r="J10763">
        <v>4</v>
      </c>
      <c r="K10763" t="s">
        <v>49</v>
      </c>
      <c r="L10763" t="s">
        <v>63</v>
      </c>
      <c r="M10763" t="s">
        <v>90</v>
      </c>
      <c r="N10763">
        <v>18</v>
      </c>
      <c r="O10763">
        <v>12</v>
      </c>
      <c r="P10763">
        <v>2009</v>
      </c>
      <c r="Q10763">
        <v>53680</v>
      </c>
    </row>
    <row r="10764" spans="1:17" x14ac:dyDescent="0.25">
      <c r="A10764" t="s">
        <v>47</v>
      </c>
      <c r="B10764" s="1" t="s">
        <v>181</v>
      </c>
      <c r="C10764">
        <v>2015</v>
      </c>
      <c r="D10764" s="15">
        <f>DATE(cars[[#This Row],[year_1]],1,1)</f>
        <v>42005</v>
      </c>
      <c r="E10764" t="s">
        <v>29</v>
      </c>
      <c r="F10764" s="4">
        <v>317</v>
      </c>
      <c r="G10764">
        <v>8</v>
      </c>
      <c r="H10764" t="s">
        <v>33</v>
      </c>
      <c r="I10764" t="s">
        <v>91</v>
      </c>
      <c r="J10764">
        <v>4</v>
      </c>
      <c r="K10764" t="s">
        <v>49</v>
      </c>
      <c r="L10764" t="s">
        <v>63</v>
      </c>
      <c r="M10764" t="s">
        <v>90</v>
      </c>
      <c r="N10764">
        <v>18</v>
      </c>
      <c r="O10764">
        <v>12</v>
      </c>
      <c r="P10764">
        <v>2009</v>
      </c>
      <c r="Q10764">
        <v>43810</v>
      </c>
    </row>
    <row r="10765" spans="1:17" x14ac:dyDescent="0.25">
      <c r="A10765" t="s">
        <v>47</v>
      </c>
      <c r="B10765" s="1" t="s">
        <v>181</v>
      </c>
      <c r="C10765">
        <v>2015</v>
      </c>
      <c r="D10765" s="15">
        <f>DATE(cars[[#This Row],[year_1]],1,1)</f>
        <v>42005</v>
      </c>
      <c r="E10765" t="s">
        <v>29</v>
      </c>
      <c r="F10765" s="4">
        <v>317</v>
      </c>
      <c r="G10765">
        <v>8</v>
      </c>
      <c r="H10765" t="s">
        <v>33</v>
      </c>
      <c r="I10765" t="s">
        <v>91</v>
      </c>
      <c r="J10765">
        <v>4</v>
      </c>
      <c r="K10765" t="s">
        <v>49</v>
      </c>
      <c r="L10765" t="s">
        <v>63</v>
      </c>
      <c r="M10765" t="s">
        <v>90</v>
      </c>
      <c r="N10765">
        <v>18</v>
      </c>
      <c r="O10765">
        <v>12</v>
      </c>
      <c r="P10765">
        <v>2009</v>
      </c>
      <c r="Q10765">
        <v>46500</v>
      </c>
    </row>
    <row r="10766" spans="1:17" x14ac:dyDescent="0.25">
      <c r="A10766" t="s">
        <v>47</v>
      </c>
      <c r="B10766" s="1" t="s">
        <v>181</v>
      </c>
      <c r="C10766">
        <v>2015</v>
      </c>
      <c r="D10766" s="15">
        <f>DATE(cars[[#This Row],[year_1]],1,1)</f>
        <v>42005</v>
      </c>
      <c r="E10766" t="s">
        <v>29</v>
      </c>
      <c r="F10766" s="4">
        <v>317</v>
      </c>
      <c r="G10766">
        <v>8</v>
      </c>
      <c r="H10766" t="s">
        <v>33</v>
      </c>
      <c r="I10766" t="s">
        <v>91</v>
      </c>
      <c r="J10766">
        <v>4</v>
      </c>
      <c r="K10766" t="s">
        <v>49</v>
      </c>
      <c r="L10766" t="s">
        <v>63</v>
      </c>
      <c r="M10766" t="s">
        <v>90</v>
      </c>
      <c r="N10766">
        <v>18</v>
      </c>
      <c r="O10766">
        <v>12</v>
      </c>
      <c r="P10766">
        <v>2009</v>
      </c>
      <c r="Q10766">
        <v>52780</v>
      </c>
    </row>
    <row r="10767" spans="1:17" x14ac:dyDescent="0.25">
      <c r="A10767" t="s">
        <v>47</v>
      </c>
      <c r="B10767" s="1" t="s">
        <v>942</v>
      </c>
      <c r="C10767">
        <v>2014</v>
      </c>
      <c r="D10767" s="15">
        <f>DATE(cars[[#This Row],[year_1]],1,1)</f>
        <v>41640</v>
      </c>
      <c r="E10767" t="s">
        <v>29</v>
      </c>
      <c r="F10767" s="4">
        <v>317</v>
      </c>
      <c r="G10767">
        <v>8</v>
      </c>
      <c r="H10767" t="s">
        <v>33</v>
      </c>
      <c r="I10767" t="s">
        <v>91</v>
      </c>
      <c r="J10767">
        <v>4</v>
      </c>
      <c r="K10767" t="s">
        <v>45</v>
      </c>
      <c r="L10767" t="s">
        <v>63</v>
      </c>
      <c r="M10767" t="s">
        <v>196</v>
      </c>
      <c r="N10767">
        <v>17</v>
      </c>
      <c r="O10767">
        <v>12</v>
      </c>
      <c r="P10767">
        <v>2009</v>
      </c>
      <c r="Q10767">
        <v>39780</v>
      </c>
    </row>
    <row r="10768" spans="1:17" x14ac:dyDescent="0.25">
      <c r="A10768" t="s">
        <v>47</v>
      </c>
      <c r="B10768" s="1" t="s">
        <v>942</v>
      </c>
      <c r="C10768">
        <v>2014</v>
      </c>
      <c r="D10768" s="15">
        <f>DATE(cars[[#This Row],[year_1]],1,1)</f>
        <v>41640</v>
      </c>
      <c r="E10768" t="s">
        <v>29</v>
      </c>
      <c r="F10768" s="4">
        <v>317</v>
      </c>
      <c r="G10768">
        <v>8</v>
      </c>
      <c r="H10768" t="s">
        <v>33</v>
      </c>
      <c r="I10768" t="s">
        <v>91</v>
      </c>
      <c r="J10768">
        <v>4</v>
      </c>
      <c r="K10768" t="s">
        <v>45</v>
      </c>
      <c r="L10768" t="s">
        <v>63</v>
      </c>
      <c r="M10768" t="s">
        <v>214</v>
      </c>
      <c r="N10768">
        <v>17</v>
      </c>
      <c r="O10768">
        <v>12</v>
      </c>
      <c r="P10768">
        <v>2009</v>
      </c>
      <c r="Q10768">
        <v>37580</v>
      </c>
    </row>
    <row r="10769" spans="1:17" x14ac:dyDescent="0.25">
      <c r="A10769" t="s">
        <v>47</v>
      </c>
      <c r="B10769" s="1" t="s">
        <v>942</v>
      </c>
      <c r="C10769">
        <v>2014</v>
      </c>
      <c r="D10769" s="15">
        <f>DATE(cars[[#This Row],[year_1]],1,1)</f>
        <v>41640</v>
      </c>
      <c r="E10769" t="s">
        <v>29</v>
      </c>
      <c r="F10769" s="4">
        <v>317</v>
      </c>
      <c r="G10769">
        <v>8</v>
      </c>
      <c r="H10769" t="s">
        <v>33</v>
      </c>
      <c r="I10769" t="s">
        <v>91</v>
      </c>
      <c r="J10769">
        <v>4</v>
      </c>
      <c r="K10769" t="s">
        <v>45</v>
      </c>
      <c r="L10769" t="s">
        <v>63</v>
      </c>
      <c r="M10769" t="s">
        <v>196</v>
      </c>
      <c r="N10769">
        <v>17</v>
      </c>
      <c r="O10769">
        <v>12</v>
      </c>
      <c r="P10769">
        <v>2009</v>
      </c>
      <c r="Q10769">
        <v>34760</v>
      </c>
    </row>
    <row r="10770" spans="1:17" x14ac:dyDescent="0.25">
      <c r="A10770" t="s">
        <v>47</v>
      </c>
      <c r="B10770" s="1" t="s">
        <v>942</v>
      </c>
      <c r="C10770">
        <v>2014</v>
      </c>
      <c r="D10770" s="15">
        <f>DATE(cars[[#This Row],[year_1]],1,1)</f>
        <v>41640</v>
      </c>
      <c r="E10770" t="s">
        <v>29</v>
      </c>
      <c r="F10770" s="4">
        <v>317</v>
      </c>
      <c r="G10770">
        <v>8</v>
      </c>
      <c r="H10770" t="s">
        <v>33</v>
      </c>
      <c r="I10770" t="s">
        <v>91</v>
      </c>
      <c r="J10770">
        <v>4</v>
      </c>
      <c r="K10770" t="s">
        <v>45</v>
      </c>
      <c r="L10770" t="s">
        <v>63</v>
      </c>
      <c r="M10770" t="s">
        <v>196</v>
      </c>
      <c r="N10770">
        <v>17</v>
      </c>
      <c r="O10770">
        <v>12</v>
      </c>
      <c r="P10770">
        <v>2009</v>
      </c>
      <c r="Q10770">
        <v>37320</v>
      </c>
    </row>
    <row r="10771" spans="1:17" x14ac:dyDescent="0.25">
      <c r="A10771" t="s">
        <v>47</v>
      </c>
      <c r="B10771" s="1" t="s">
        <v>942</v>
      </c>
      <c r="C10771">
        <v>2014</v>
      </c>
      <c r="D10771" s="15">
        <f>DATE(cars[[#This Row],[year_1]],1,1)</f>
        <v>41640</v>
      </c>
      <c r="E10771" t="s">
        <v>29</v>
      </c>
      <c r="F10771" s="4">
        <v>317</v>
      </c>
      <c r="G10771">
        <v>8</v>
      </c>
      <c r="H10771" t="s">
        <v>33</v>
      </c>
      <c r="I10771" t="s">
        <v>91</v>
      </c>
      <c r="J10771">
        <v>4</v>
      </c>
      <c r="K10771" t="s">
        <v>45</v>
      </c>
      <c r="L10771" t="s">
        <v>63</v>
      </c>
      <c r="M10771" t="s">
        <v>196</v>
      </c>
      <c r="N10771">
        <v>17</v>
      </c>
      <c r="O10771">
        <v>12</v>
      </c>
      <c r="P10771">
        <v>2009</v>
      </c>
      <c r="Q10771">
        <v>43280</v>
      </c>
    </row>
    <row r="10772" spans="1:17" x14ac:dyDescent="0.25">
      <c r="A10772" t="s">
        <v>47</v>
      </c>
      <c r="B10772" s="1" t="s">
        <v>942</v>
      </c>
      <c r="C10772">
        <v>2014</v>
      </c>
      <c r="D10772" s="15">
        <f>DATE(cars[[#This Row],[year_1]],1,1)</f>
        <v>41640</v>
      </c>
      <c r="E10772" t="s">
        <v>29</v>
      </c>
      <c r="F10772" s="4">
        <v>317</v>
      </c>
      <c r="G10772">
        <v>8</v>
      </c>
      <c r="H10772" t="s">
        <v>33</v>
      </c>
      <c r="I10772" t="s">
        <v>91</v>
      </c>
      <c r="J10772">
        <v>4</v>
      </c>
      <c r="K10772" t="s">
        <v>45</v>
      </c>
      <c r="L10772" t="s">
        <v>63</v>
      </c>
      <c r="M10772" t="s">
        <v>214</v>
      </c>
      <c r="N10772">
        <v>17</v>
      </c>
      <c r="O10772">
        <v>12</v>
      </c>
      <c r="P10772">
        <v>2009</v>
      </c>
      <c r="Q10772">
        <v>34640</v>
      </c>
    </row>
    <row r="10773" spans="1:17" x14ac:dyDescent="0.25">
      <c r="A10773" t="s">
        <v>47</v>
      </c>
      <c r="B10773" s="1" t="s">
        <v>942</v>
      </c>
      <c r="C10773">
        <v>2014</v>
      </c>
      <c r="D10773" s="15">
        <f>DATE(cars[[#This Row],[year_1]],1,1)</f>
        <v>41640</v>
      </c>
      <c r="E10773" t="s">
        <v>29</v>
      </c>
      <c r="F10773" s="4">
        <v>317</v>
      </c>
      <c r="G10773">
        <v>8</v>
      </c>
      <c r="H10773" t="s">
        <v>33</v>
      </c>
      <c r="I10773" t="s">
        <v>91</v>
      </c>
      <c r="J10773">
        <v>4</v>
      </c>
      <c r="K10773" t="s">
        <v>45</v>
      </c>
      <c r="L10773" t="s">
        <v>63</v>
      </c>
      <c r="M10773" t="s">
        <v>214</v>
      </c>
      <c r="N10773">
        <v>17</v>
      </c>
      <c r="O10773">
        <v>12</v>
      </c>
      <c r="P10773">
        <v>2009</v>
      </c>
      <c r="Q10773">
        <v>32210</v>
      </c>
    </row>
    <row r="10774" spans="1:17" x14ac:dyDescent="0.25">
      <c r="A10774" t="s">
        <v>47</v>
      </c>
      <c r="B10774" s="1" t="s">
        <v>942</v>
      </c>
      <c r="C10774">
        <v>2014</v>
      </c>
      <c r="D10774" s="15">
        <f>DATE(cars[[#This Row],[year_1]],1,1)</f>
        <v>41640</v>
      </c>
      <c r="E10774" t="s">
        <v>29</v>
      </c>
      <c r="F10774" s="4">
        <v>317</v>
      </c>
      <c r="G10774">
        <v>8</v>
      </c>
      <c r="H10774" t="s">
        <v>33</v>
      </c>
      <c r="I10774" t="s">
        <v>91</v>
      </c>
      <c r="J10774">
        <v>4</v>
      </c>
      <c r="K10774" t="s">
        <v>45</v>
      </c>
      <c r="L10774" t="s">
        <v>63</v>
      </c>
      <c r="M10774" t="s">
        <v>196</v>
      </c>
      <c r="N10774">
        <v>17</v>
      </c>
      <c r="O10774">
        <v>12</v>
      </c>
      <c r="P10774">
        <v>2009</v>
      </c>
      <c r="Q10774">
        <v>36840</v>
      </c>
    </row>
    <row r="10775" spans="1:17" x14ac:dyDescent="0.25">
      <c r="A10775" t="s">
        <v>47</v>
      </c>
      <c r="B10775" s="1" t="s">
        <v>942</v>
      </c>
      <c r="C10775">
        <v>2015</v>
      </c>
      <c r="D10775" s="15">
        <f>DATE(cars[[#This Row],[year_1]],1,1)</f>
        <v>42005</v>
      </c>
      <c r="E10775" t="s">
        <v>29</v>
      </c>
      <c r="F10775" s="4">
        <v>317</v>
      </c>
      <c r="G10775">
        <v>8</v>
      </c>
      <c r="H10775" t="s">
        <v>33</v>
      </c>
      <c r="I10775" t="s">
        <v>91</v>
      </c>
      <c r="J10775">
        <v>4</v>
      </c>
      <c r="K10775" t="s">
        <v>45</v>
      </c>
      <c r="L10775" t="s">
        <v>63</v>
      </c>
      <c r="M10775" t="s">
        <v>214</v>
      </c>
      <c r="N10775">
        <v>17</v>
      </c>
      <c r="O10775">
        <v>12</v>
      </c>
      <c r="P10775">
        <v>2009</v>
      </c>
      <c r="Q10775">
        <v>32490</v>
      </c>
    </row>
    <row r="10776" spans="1:17" x14ac:dyDescent="0.25">
      <c r="A10776" t="s">
        <v>47</v>
      </c>
      <c r="B10776" s="1" t="s">
        <v>942</v>
      </c>
      <c r="C10776">
        <v>2015</v>
      </c>
      <c r="D10776" s="15">
        <f>DATE(cars[[#This Row],[year_1]],1,1)</f>
        <v>42005</v>
      </c>
      <c r="E10776" t="s">
        <v>29</v>
      </c>
      <c r="F10776" s="4">
        <v>317</v>
      </c>
      <c r="G10776">
        <v>8</v>
      </c>
      <c r="H10776" t="s">
        <v>33</v>
      </c>
      <c r="I10776" t="s">
        <v>91</v>
      </c>
      <c r="J10776">
        <v>4</v>
      </c>
      <c r="K10776" t="s">
        <v>45</v>
      </c>
      <c r="L10776" t="s">
        <v>63</v>
      </c>
      <c r="M10776" t="s">
        <v>196</v>
      </c>
      <c r="N10776">
        <v>17</v>
      </c>
      <c r="O10776">
        <v>12</v>
      </c>
      <c r="P10776">
        <v>2009</v>
      </c>
      <c r="Q10776">
        <v>34910</v>
      </c>
    </row>
    <row r="10777" spans="1:17" x14ac:dyDescent="0.25">
      <c r="A10777" t="s">
        <v>47</v>
      </c>
      <c r="B10777" s="1" t="s">
        <v>942</v>
      </c>
      <c r="C10777">
        <v>2015</v>
      </c>
      <c r="D10777" s="15">
        <f>DATE(cars[[#This Row],[year_1]],1,1)</f>
        <v>42005</v>
      </c>
      <c r="E10777" t="s">
        <v>29</v>
      </c>
      <c r="F10777" s="4">
        <v>317</v>
      </c>
      <c r="G10777">
        <v>8</v>
      </c>
      <c r="H10777" t="s">
        <v>33</v>
      </c>
      <c r="I10777" t="s">
        <v>91</v>
      </c>
      <c r="J10777">
        <v>4</v>
      </c>
      <c r="K10777" t="s">
        <v>45</v>
      </c>
      <c r="L10777" t="s">
        <v>63</v>
      </c>
      <c r="M10777" t="s">
        <v>214</v>
      </c>
      <c r="N10777">
        <v>17</v>
      </c>
      <c r="O10777">
        <v>12</v>
      </c>
      <c r="P10777">
        <v>2009</v>
      </c>
      <c r="Q10777">
        <v>38170</v>
      </c>
    </row>
    <row r="10778" spans="1:17" x14ac:dyDescent="0.25">
      <c r="A10778" t="s">
        <v>47</v>
      </c>
      <c r="B10778" s="1" t="s">
        <v>942</v>
      </c>
      <c r="C10778">
        <v>2015</v>
      </c>
      <c r="D10778" s="15">
        <f>DATE(cars[[#This Row],[year_1]],1,1)</f>
        <v>42005</v>
      </c>
      <c r="E10778" t="s">
        <v>29</v>
      </c>
      <c r="F10778" s="4">
        <v>317</v>
      </c>
      <c r="G10778">
        <v>8</v>
      </c>
      <c r="H10778" t="s">
        <v>33</v>
      </c>
      <c r="I10778" t="s">
        <v>91</v>
      </c>
      <c r="J10778">
        <v>4</v>
      </c>
      <c r="K10778" t="s">
        <v>45</v>
      </c>
      <c r="L10778" t="s">
        <v>63</v>
      </c>
      <c r="M10778" t="s">
        <v>214</v>
      </c>
      <c r="N10778">
        <v>17</v>
      </c>
      <c r="O10778">
        <v>12</v>
      </c>
      <c r="P10778">
        <v>2009</v>
      </c>
      <c r="Q10778">
        <v>34790</v>
      </c>
    </row>
    <row r="10779" spans="1:17" x14ac:dyDescent="0.25">
      <c r="A10779" t="s">
        <v>47</v>
      </c>
      <c r="B10779" s="1" t="s">
        <v>942</v>
      </c>
      <c r="C10779">
        <v>2015</v>
      </c>
      <c r="D10779" s="15">
        <f>DATE(cars[[#This Row],[year_1]],1,1)</f>
        <v>42005</v>
      </c>
      <c r="E10779" t="s">
        <v>29</v>
      </c>
      <c r="F10779" s="4">
        <v>317</v>
      </c>
      <c r="G10779">
        <v>8</v>
      </c>
      <c r="H10779" t="s">
        <v>33</v>
      </c>
      <c r="I10779" t="s">
        <v>91</v>
      </c>
      <c r="J10779">
        <v>4</v>
      </c>
      <c r="K10779" t="s">
        <v>45</v>
      </c>
      <c r="L10779" t="s">
        <v>63</v>
      </c>
      <c r="M10779" t="s">
        <v>196</v>
      </c>
      <c r="N10779">
        <v>17</v>
      </c>
      <c r="O10779">
        <v>12</v>
      </c>
      <c r="P10779">
        <v>2009</v>
      </c>
      <c r="Q10779">
        <v>40370</v>
      </c>
    </row>
    <row r="10780" spans="1:17" x14ac:dyDescent="0.25">
      <c r="A10780" t="s">
        <v>47</v>
      </c>
      <c r="B10780" s="1" t="s">
        <v>942</v>
      </c>
      <c r="C10780">
        <v>2015</v>
      </c>
      <c r="D10780" s="15">
        <f>DATE(cars[[#This Row],[year_1]],1,1)</f>
        <v>42005</v>
      </c>
      <c r="E10780" t="s">
        <v>29</v>
      </c>
      <c r="F10780" s="4">
        <v>317</v>
      </c>
      <c r="G10780">
        <v>8</v>
      </c>
      <c r="H10780" t="s">
        <v>33</v>
      </c>
      <c r="I10780" t="s">
        <v>91</v>
      </c>
      <c r="J10780">
        <v>4</v>
      </c>
      <c r="K10780" t="s">
        <v>45</v>
      </c>
      <c r="L10780" t="s">
        <v>63</v>
      </c>
      <c r="M10780" t="s">
        <v>196</v>
      </c>
      <c r="N10780">
        <v>17</v>
      </c>
      <c r="O10780">
        <v>12</v>
      </c>
      <c r="P10780">
        <v>2009</v>
      </c>
      <c r="Q10780">
        <v>43860</v>
      </c>
    </row>
    <row r="10781" spans="1:17" x14ac:dyDescent="0.25">
      <c r="A10781" t="s">
        <v>47</v>
      </c>
      <c r="B10781" s="1" t="s">
        <v>942</v>
      </c>
      <c r="C10781">
        <v>2015</v>
      </c>
      <c r="D10781" s="15">
        <f>DATE(cars[[#This Row],[year_1]],1,1)</f>
        <v>42005</v>
      </c>
      <c r="E10781" t="s">
        <v>29</v>
      </c>
      <c r="F10781" s="4">
        <v>317</v>
      </c>
      <c r="G10781">
        <v>8</v>
      </c>
      <c r="H10781" t="s">
        <v>33</v>
      </c>
      <c r="I10781" t="s">
        <v>91</v>
      </c>
      <c r="J10781">
        <v>4</v>
      </c>
      <c r="K10781" t="s">
        <v>45</v>
      </c>
      <c r="L10781" t="s">
        <v>63</v>
      </c>
      <c r="M10781" t="s">
        <v>196</v>
      </c>
      <c r="N10781">
        <v>17</v>
      </c>
      <c r="O10781">
        <v>12</v>
      </c>
      <c r="P10781">
        <v>2009</v>
      </c>
      <c r="Q10781">
        <v>36990</v>
      </c>
    </row>
    <row r="10782" spans="1:17" x14ac:dyDescent="0.25">
      <c r="A10782" t="s">
        <v>438</v>
      </c>
      <c r="B10782" s="1" t="s">
        <v>764</v>
      </c>
      <c r="C10782">
        <v>2009</v>
      </c>
      <c r="D10782" s="15">
        <f>DATE(cars[[#This Row],[year_1]],1,1)</f>
        <v>39814</v>
      </c>
      <c r="E10782" t="s">
        <v>38</v>
      </c>
      <c r="F10782" s="4">
        <v>320</v>
      </c>
      <c r="G10782">
        <v>8</v>
      </c>
      <c r="H10782" t="s">
        <v>33</v>
      </c>
      <c r="I10782" t="s">
        <v>91</v>
      </c>
      <c r="J10782">
        <v>4</v>
      </c>
      <c r="K10782" t="s">
        <v>27</v>
      </c>
      <c r="L10782" t="s">
        <v>63</v>
      </c>
      <c r="M10782" t="s">
        <v>90</v>
      </c>
      <c r="N10782">
        <v>17</v>
      </c>
      <c r="O10782">
        <v>12</v>
      </c>
      <c r="P10782">
        <v>190</v>
      </c>
      <c r="Q10782">
        <v>58150</v>
      </c>
    </row>
    <row r="10783" spans="1:17" x14ac:dyDescent="0.25">
      <c r="A10783" t="s">
        <v>438</v>
      </c>
      <c r="B10783" s="1" t="s">
        <v>764</v>
      </c>
      <c r="C10783">
        <v>2009</v>
      </c>
      <c r="D10783" s="15">
        <f>DATE(cars[[#This Row],[year_1]],1,1)</f>
        <v>39814</v>
      </c>
      <c r="E10783" t="s">
        <v>38</v>
      </c>
      <c r="F10783" s="4">
        <v>320</v>
      </c>
      <c r="G10783">
        <v>8</v>
      </c>
      <c r="H10783" t="s">
        <v>33</v>
      </c>
      <c r="I10783" t="s">
        <v>19</v>
      </c>
      <c r="J10783">
        <v>4</v>
      </c>
      <c r="K10783" t="s">
        <v>27</v>
      </c>
      <c r="L10783" t="s">
        <v>63</v>
      </c>
      <c r="M10783" t="s">
        <v>90</v>
      </c>
      <c r="N10783">
        <v>18</v>
      </c>
      <c r="O10783">
        <v>12</v>
      </c>
      <c r="P10783">
        <v>190</v>
      </c>
      <c r="Q10783">
        <v>55050</v>
      </c>
    </row>
    <row r="10784" spans="1:17" x14ac:dyDescent="0.25">
      <c r="A10784" t="s">
        <v>438</v>
      </c>
      <c r="B10784" s="1" t="s">
        <v>764</v>
      </c>
      <c r="C10784">
        <v>2010</v>
      </c>
      <c r="D10784" s="15">
        <f>DATE(cars[[#This Row],[year_1]],1,1)</f>
        <v>40179</v>
      </c>
      <c r="E10784" t="s">
        <v>38</v>
      </c>
      <c r="F10784" s="4">
        <v>320</v>
      </c>
      <c r="G10784">
        <v>8</v>
      </c>
      <c r="H10784" t="s">
        <v>33</v>
      </c>
      <c r="I10784" t="s">
        <v>19</v>
      </c>
      <c r="J10784">
        <v>4</v>
      </c>
      <c r="K10784" t="s">
        <v>27</v>
      </c>
      <c r="L10784" t="s">
        <v>63</v>
      </c>
      <c r="M10784" t="s">
        <v>90</v>
      </c>
      <c r="N10784">
        <v>18</v>
      </c>
      <c r="O10784">
        <v>12</v>
      </c>
      <c r="P10784">
        <v>190</v>
      </c>
      <c r="Q10784">
        <v>56050</v>
      </c>
    </row>
    <row r="10785" spans="1:17" x14ac:dyDescent="0.25">
      <c r="A10785" t="s">
        <v>438</v>
      </c>
      <c r="B10785" s="1" t="s">
        <v>764</v>
      </c>
      <c r="C10785">
        <v>2010</v>
      </c>
      <c r="D10785" s="15">
        <f>DATE(cars[[#This Row],[year_1]],1,1)</f>
        <v>40179</v>
      </c>
      <c r="E10785" t="s">
        <v>38</v>
      </c>
      <c r="F10785" s="4">
        <v>320</v>
      </c>
      <c r="G10785">
        <v>8</v>
      </c>
      <c r="H10785" t="s">
        <v>33</v>
      </c>
      <c r="I10785" t="s">
        <v>91</v>
      </c>
      <c r="J10785">
        <v>4</v>
      </c>
      <c r="K10785" t="s">
        <v>27</v>
      </c>
      <c r="L10785" t="s">
        <v>63</v>
      </c>
      <c r="M10785" t="s">
        <v>90</v>
      </c>
      <c r="N10785">
        <v>17</v>
      </c>
      <c r="O10785">
        <v>12</v>
      </c>
      <c r="P10785">
        <v>190</v>
      </c>
      <c r="Q10785">
        <v>59150</v>
      </c>
    </row>
    <row r="10786" spans="1:17" x14ac:dyDescent="0.25">
      <c r="A10786" t="s">
        <v>15</v>
      </c>
      <c r="B10786" s="1" t="s">
        <v>121</v>
      </c>
      <c r="C10786">
        <v>1995</v>
      </c>
      <c r="D10786" s="15">
        <f>DATE(cars[[#This Row],[year_1]],1,1)</f>
        <v>34700</v>
      </c>
      <c r="E10786" t="s">
        <v>29</v>
      </c>
      <c r="F10786" s="4">
        <v>322</v>
      </c>
      <c r="G10786">
        <v>12</v>
      </c>
      <c r="H10786" t="s">
        <v>33</v>
      </c>
      <c r="I10786" t="s">
        <v>19</v>
      </c>
      <c r="J10786">
        <v>2</v>
      </c>
      <c r="K10786" t="s">
        <v>24</v>
      </c>
      <c r="L10786" t="s">
        <v>31</v>
      </c>
      <c r="M10786" t="s">
        <v>22</v>
      </c>
      <c r="N10786">
        <v>19</v>
      </c>
      <c r="O10786">
        <v>12</v>
      </c>
      <c r="P10786">
        <v>3916</v>
      </c>
      <c r="Q10786">
        <v>5858</v>
      </c>
    </row>
    <row r="10787" spans="1:17" x14ac:dyDescent="0.25">
      <c r="A10787" t="s">
        <v>15</v>
      </c>
      <c r="B10787" s="1" t="s">
        <v>121</v>
      </c>
      <c r="C10787">
        <v>1996</v>
      </c>
      <c r="D10787" s="15">
        <f>DATE(cars[[#This Row],[year_1]],1,1)</f>
        <v>35065</v>
      </c>
      <c r="E10787" t="s">
        <v>29</v>
      </c>
      <c r="F10787" s="4">
        <v>322</v>
      </c>
      <c r="G10787">
        <v>12</v>
      </c>
      <c r="H10787" t="s">
        <v>33</v>
      </c>
      <c r="I10787" t="s">
        <v>19</v>
      </c>
      <c r="J10787">
        <v>2</v>
      </c>
      <c r="K10787" t="s">
        <v>24</v>
      </c>
      <c r="L10787" t="s">
        <v>31</v>
      </c>
      <c r="M10787" t="s">
        <v>22</v>
      </c>
      <c r="N10787">
        <v>19</v>
      </c>
      <c r="O10787">
        <v>12</v>
      </c>
      <c r="P10787">
        <v>3916</v>
      </c>
      <c r="Q10787">
        <v>6954</v>
      </c>
    </row>
    <row r="10788" spans="1:17" x14ac:dyDescent="0.25">
      <c r="A10788" t="s">
        <v>15</v>
      </c>
      <c r="B10788" s="1" t="s">
        <v>121</v>
      </c>
      <c r="C10788">
        <v>1997</v>
      </c>
      <c r="D10788" s="15">
        <f>DATE(cars[[#This Row],[year_1]],1,1)</f>
        <v>35431</v>
      </c>
      <c r="E10788" t="s">
        <v>29</v>
      </c>
      <c r="F10788" s="4">
        <v>322</v>
      </c>
      <c r="G10788">
        <v>12</v>
      </c>
      <c r="H10788" t="s">
        <v>33</v>
      </c>
      <c r="I10788" t="s">
        <v>19</v>
      </c>
      <c r="J10788">
        <v>2</v>
      </c>
      <c r="K10788" t="s">
        <v>24</v>
      </c>
      <c r="L10788" t="s">
        <v>31</v>
      </c>
      <c r="M10788" t="s">
        <v>22</v>
      </c>
      <c r="N10788">
        <v>19</v>
      </c>
      <c r="O10788">
        <v>12</v>
      </c>
      <c r="P10788">
        <v>3916</v>
      </c>
      <c r="Q10788">
        <v>7624</v>
      </c>
    </row>
    <row r="10789" spans="1:17" x14ac:dyDescent="0.25">
      <c r="A10789" t="s">
        <v>40</v>
      </c>
      <c r="B10789" s="1" t="s">
        <v>679</v>
      </c>
      <c r="C10789">
        <v>2000</v>
      </c>
      <c r="D10789" s="15">
        <f>DATE(cars[[#This Row],[year_1]],1,1)</f>
        <v>36526</v>
      </c>
      <c r="E10789" t="s">
        <v>29</v>
      </c>
      <c r="F10789" s="4">
        <v>342</v>
      </c>
      <c r="G10789">
        <v>8</v>
      </c>
      <c r="H10789" t="s">
        <v>33</v>
      </c>
      <c r="I10789" t="s">
        <v>34</v>
      </c>
      <c r="J10789">
        <v>4</v>
      </c>
      <c r="K10789" t="s">
        <v>122</v>
      </c>
      <c r="L10789" t="s">
        <v>31</v>
      </c>
      <c r="M10789" t="s">
        <v>90</v>
      </c>
      <c r="N10789">
        <v>16</v>
      </c>
      <c r="O10789">
        <v>12</v>
      </c>
      <c r="P10789">
        <v>617</v>
      </c>
      <c r="Q10789">
        <v>5650</v>
      </c>
    </row>
    <row r="10790" spans="1:17" x14ac:dyDescent="0.25">
      <c r="A10790" t="s">
        <v>220</v>
      </c>
      <c r="B10790" s="1" t="s">
        <v>948</v>
      </c>
      <c r="C10790">
        <v>2008</v>
      </c>
      <c r="D10790" s="15">
        <f>DATE(cars[[#This Row],[year_1]],1,1)</f>
        <v>39448</v>
      </c>
      <c r="E10790" t="s">
        <v>17</v>
      </c>
      <c r="F10790" s="4">
        <v>350</v>
      </c>
      <c r="G10790">
        <v>8</v>
      </c>
      <c r="H10790" t="s">
        <v>33</v>
      </c>
      <c r="I10790" t="s">
        <v>34</v>
      </c>
      <c r="J10790">
        <v>4</v>
      </c>
      <c r="K10790" t="s">
        <v>359</v>
      </c>
      <c r="L10790" t="s">
        <v>31</v>
      </c>
      <c r="M10790" t="s">
        <v>90</v>
      </c>
      <c r="N10790">
        <v>17</v>
      </c>
      <c r="O10790">
        <v>12</v>
      </c>
      <c r="P10790">
        <v>873</v>
      </c>
      <c r="Q10790">
        <v>48390</v>
      </c>
    </row>
    <row r="10791" spans="1:17" x14ac:dyDescent="0.25">
      <c r="A10791" t="s">
        <v>163</v>
      </c>
      <c r="B10791" s="1" t="s">
        <v>452</v>
      </c>
      <c r="C10791">
        <v>1999</v>
      </c>
      <c r="D10791" s="15">
        <f>DATE(cars[[#This Row],[year_1]],1,1)</f>
        <v>36161</v>
      </c>
      <c r="E10791" t="s">
        <v>29</v>
      </c>
      <c r="F10791" s="4">
        <v>360</v>
      </c>
      <c r="G10791">
        <v>8</v>
      </c>
      <c r="H10791" t="s">
        <v>33</v>
      </c>
      <c r="I10791" t="s">
        <v>19</v>
      </c>
      <c r="J10791">
        <v>2</v>
      </c>
      <c r="K10791" t="s">
        <v>98</v>
      </c>
      <c r="L10791" t="s">
        <v>63</v>
      </c>
      <c r="M10791" t="s">
        <v>213</v>
      </c>
      <c r="N10791">
        <v>15</v>
      </c>
      <c r="O10791">
        <v>12</v>
      </c>
      <c r="P10791">
        <v>5657</v>
      </c>
      <c r="Q10791">
        <v>5691</v>
      </c>
    </row>
    <row r="10792" spans="1:17" x14ac:dyDescent="0.25">
      <c r="A10792" t="s">
        <v>163</v>
      </c>
      <c r="B10792" s="1" t="s">
        <v>452</v>
      </c>
      <c r="C10792">
        <v>2000</v>
      </c>
      <c r="D10792" s="15">
        <f>DATE(cars[[#This Row],[year_1]],1,1)</f>
        <v>36526</v>
      </c>
      <c r="E10792" t="s">
        <v>29</v>
      </c>
      <c r="F10792" s="4">
        <v>360</v>
      </c>
      <c r="G10792">
        <v>8</v>
      </c>
      <c r="H10792" t="s">
        <v>33</v>
      </c>
      <c r="I10792" t="s">
        <v>19</v>
      </c>
      <c r="J10792">
        <v>2</v>
      </c>
      <c r="K10792" t="s">
        <v>98</v>
      </c>
      <c r="L10792" t="s">
        <v>63</v>
      </c>
      <c r="M10792" t="s">
        <v>213</v>
      </c>
      <c r="N10792">
        <v>15</v>
      </c>
      <c r="O10792">
        <v>12</v>
      </c>
      <c r="P10792">
        <v>5657</v>
      </c>
      <c r="Q10792">
        <v>5860</v>
      </c>
    </row>
    <row r="10793" spans="1:17" x14ac:dyDescent="0.25">
      <c r="A10793" t="s">
        <v>40</v>
      </c>
      <c r="B10793" s="1" t="s">
        <v>489</v>
      </c>
      <c r="C10793">
        <v>2015</v>
      </c>
      <c r="D10793" s="15">
        <f>DATE(cars[[#This Row],[year_1]],1,1)</f>
        <v>42005</v>
      </c>
      <c r="E10793" t="s">
        <v>17</v>
      </c>
      <c r="F10793" s="4">
        <v>382</v>
      </c>
      <c r="G10793">
        <v>8</v>
      </c>
      <c r="H10793" t="s">
        <v>33</v>
      </c>
      <c r="I10793" t="s">
        <v>91</v>
      </c>
      <c r="J10793">
        <v>4</v>
      </c>
      <c r="K10793" t="s">
        <v>27</v>
      </c>
      <c r="L10793" t="s">
        <v>31</v>
      </c>
      <c r="M10793" t="s">
        <v>90</v>
      </c>
      <c r="N10793">
        <v>15</v>
      </c>
      <c r="O10793">
        <v>12</v>
      </c>
      <c r="P10793">
        <v>617</v>
      </c>
      <c r="Q10793">
        <v>115400</v>
      </c>
    </row>
    <row r="10794" spans="1:17" x14ac:dyDescent="0.25">
      <c r="A10794" t="s">
        <v>338</v>
      </c>
      <c r="B10794" s="1" t="s">
        <v>635</v>
      </c>
      <c r="C10794">
        <v>2015</v>
      </c>
      <c r="D10794" s="15">
        <f>DATE(cars[[#This Row],[year_1]],1,1)</f>
        <v>42005</v>
      </c>
      <c r="E10794" t="s">
        <v>38</v>
      </c>
      <c r="F10794" s="4">
        <v>383</v>
      </c>
      <c r="G10794">
        <v>8</v>
      </c>
      <c r="H10794" t="s">
        <v>33</v>
      </c>
      <c r="I10794" t="s">
        <v>91</v>
      </c>
      <c r="J10794">
        <v>4</v>
      </c>
      <c r="K10794" t="s">
        <v>27</v>
      </c>
      <c r="L10794" t="s">
        <v>31</v>
      </c>
      <c r="M10794" t="s">
        <v>90</v>
      </c>
      <c r="N10794">
        <v>17</v>
      </c>
      <c r="O10794">
        <v>12</v>
      </c>
      <c r="P10794">
        <v>454</v>
      </c>
      <c r="Q10794">
        <v>83180</v>
      </c>
    </row>
    <row r="10795" spans="1:17" x14ac:dyDescent="0.25">
      <c r="A10795" t="s">
        <v>40</v>
      </c>
      <c r="B10795" s="1" t="s">
        <v>113</v>
      </c>
      <c r="C10795">
        <v>1993</v>
      </c>
      <c r="D10795" s="15">
        <f>DATE(cars[[#This Row],[year_1]],1,1)</f>
        <v>33970</v>
      </c>
      <c r="E10795" t="s">
        <v>29</v>
      </c>
      <c r="F10795" s="4">
        <v>389</v>
      </c>
      <c r="G10795">
        <v>12</v>
      </c>
      <c r="H10795" t="s">
        <v>33</v>
      </c>
      <c r="I10795" t="s">
        <v>19</v>
      </c>
      <c r="J10795">
        <v>2</v>
      </c>
      <c r="K10795" t="s">
        <v>24</v>
      </c>
      <c r="L10795" t="s">
        <v>21</v>
      </c>
      <c r="M10795" t="s">
        <v>25</v>
      </c>
      <c r="N10795">
        <v>16</v>
      </c>
      <c r="O10795">
        <v>12</v>
      </c>
      <c r="P10795">
        <v>617</v>
      </c>
      <c r="Q10795">
        <v>4623</v>
      </c>
    </row>
    <row r="10796" spans="1:17" x14ac:dyDescent="0.25">
      <c r="A10796" t="s">
        <v>186</v>
      </c>
      <c r="B10796" s="1" t="s">
        <v>955</v>
      </c>
      <c r="C10796">
        <v>2008</v>
      </c>
      <c r="D10796" s="15">
        <f>DATE(cars[[#This Row],[year_1]],1,1)</f>
        <v>39448</v>
      </c>
      <c r="E10796" t="s">
        <v>17</v>
      </c>
      <c r="F10796" s="4">
        <v>390</v>
      </c>
      <c r="G10796">
        <v>8</v>
      </c>
      <c r="H10796" t="s">
        <v>33</v>
      </c>
      <c r="I10796" t="s">
        <v>19</v>
      </c>
      <c r="J10796">
        <v>4</v>
      </c>
      <c r="K10796" t="s">
        <v>98</v>
      </c>
      <c r="L10796" t="s">
        <v>31</v>
      </c>
      <c r="M10796" t="s">
        <v>90</v>
      </c>
      <c r="N10796">
        <v>16</v>
      </c>
      <c r="O10796">
        <v>12</v>
      </c>
      <c r="P10796">
        <v>1385</v>
      </c>
      <c r="Q10796">
        <v>32155</v>
      </c>
    </row>
    <row r="10797" spans="1:17" x14ac:dyDescent="0.25">
      <c r="A10797" t="s">
        <v>186</v>
      </c>
      <c r="B10797" s="1" t="s">
        <v>955</v>
      </c>
      <c r="C10797">
        <v>2008</v>
      </c>
      <c r="D10797" s="15">
        <f>DATE(cars[[#This Row],[year_1]],1,1)</f>
        <v>39448</v>
      </c>
      <c r="E10797" t="s">
        <v>17</v>
      </c>
      <c r="F10797" s="4">
        <v>390</v>
      </c>
      <c r="G10797">
        <v>8</v>
      </c>
      <c r="H10797" t="s">
        <v>33</v>
      </c>
      <c r="I10797" t="s">
        <v>34</v>
      </c>
      <c r="J10797">
        <v>4</v>
      </c>
      <c r="K10797" t="s">
        <v>98</v>
      </c>
      <c r="L10797" t="s">
        <v>31</v>
      </c>
      <c r="M10797" t="s">
        <v>90</v>
      </c>
      <c r="N10797">
        <v>16</v>
      </c>
      <c r="O10797">
        <v>12</v>
      </c>
      <c r="P10797">
        <v>1385</v>
      </c>
      <c r="Q10797">
        <v>34290</v>
      </c>
    </row>
    <row r="10798" spans="1:17" x14ac:dyDescent="0.25">
      <c r="A10798" t="s">
        <v>186</v>
      </c>
      <c r="B10798" s="1" t="s">
        <v>955</v>
      </c>
      <c r="C10798">
        <v>2008</v>
      </c>
      <c r="D10798" s="15">
        <f>DATE(cars[[#This Row],[year_1]],1,1)</f>
        <v>39448</v>
      </c>
      <c r="E10798" t="s">
        <v>17</v>
      </c>
      <c r="F10798" s="4">
        <v>390</v>
      </c>
      <c r="G10798">
        <v>8</v>
      </c>
      <c r="H10798" t="s">
        <v>33</v>
      </c>
      <c r="I10798" t="s">
        <v>34</v>
      </c>
      <c r="J10798">
        <v>4</v>
      </c>
      <c r="K10798" t="s">
        <v>98</v>
      </c>
      <c r="L10798" t="s">
        <v>31</v>
      </c>
      <c r="M10798" t="s">
        <v>90</v>
      </c>
      <c r="N10798">
        <v>16</v>
      </c>
      <c r="O10798">
        <v>12</v>
      </c>
      <c r="P10798">
        <v>1385</v>
      </c>
      <c r="Q10798">
        <v>37725</v>
      </c>
    </row>
    <row r="10799" spans="1:17" x14ac:dyDescent="0.25">
      <c r="A10799" t="s">
        <v>186</v>
      </c>
      <c r="B10799" s="1" t="s">
        <v>955</v>
      </c>
      <c r="C10799">
        <v>2008</v>
      </c>
      <c r="D10799" s="15">
        <f>DATE(cars[[#This Row],[year_1]],1,1)</f>
        <v>39448</v>
      </c>
      <c r="E10799" t="s">
        <v>17</v>
      </c>
      <c r="F10799" s="4">
        <v>390</v>
      </c>
      <c r="G10799">
        <v>8</v>
      </c>
      <c r="H10799" t="s">
        <v>33</v>
      </c>
      <c r="I10799" t="s">
        <v>19</v>
      </c>
      <c r="J10799">
        <v>4</v>
      </c>
      <c r="K10799" t="s">
        <v>98</v>
      </c>
      <c r="L10799" t="s">
        <v>31</v>
      </c>
      <c r="M10799" t="s">
        <v>90</v>
      </c>
      <c r="N10799">
        <v>16</v>
      </c>
      <c r="O10799">
        <v>12</v>
      </c>
      <c r="P10799">
        <v>1385</v>
      </c>
      <c r="Q10799">
        <v>35590</v>
      </c>
    </row>
    <row r="10800" spans="1:17" x14ac:dyDescent="0.25">
      <c r="A10800" t="s">
        <v>186</v>
      </c>
      <c r="B10800" s="1" t="s">
        <v>955</v>
      </c>
      <c r="C10800">
        <v>2009</v>
      </c>
      <c r="D10800" s="15">
        <f>DATE(cars[[#This Row],[year_1]],1,1)</f>
        <v>39814</v>
      </c>
      <c r="E10800" t="s">
        <v>38</v>
      </c>
      <c r="F10800" s="4">
        <v>390</v>
      </c>
      <c r="G10800">
        <v>8</v>
      </c>
      <c r="H10800" t="s">
        <v>33</v>
      </c>
      <c r="I10800" t="s">
        <v>34</v>
      </c>
      <c r="J10800">
        <v>4</v>
      </c>
      <c r="K10800" t="s">
        <v>98</v>
      </c>
      <c r="L10800" t="s">
        <v>31</v>
      </c>
      <c r="M10800" t="s">
        <v>90</v>
      </c>
      <c r="N10800">
        <v>16</v>
      </c>
      <c r="O10800">
        <v>12</v>
      </c>
      <c r="P10800">
        <v>1385</v>
      </c>
      <c r="Q10800">
        <v>39330</v>
      </c>
    </row>
    <row r="10801" spans="1:17" x14ac:dyDescent="0.25">
      <c r="A10801" t="s">
        <v>186</v>
      </c>
      <c r="B10801" s="1" t="s">
        <v>955</v>
      </c>
      <c r="C10801">
        <v>2009</v>
      </c>
      <c r="D10801" s="15">
        <f>DATE(cars[[#This Row],[year_1]],1,1)</f>
        <v>39814</v>
      </c>
      <c r="E10801" t="s">
        <v>38</v>
      </c>
      <c r="F10801" s="4">
        <v>390</v>
      </c>
      <c r="G10801">
        <v>8</v>
      </c>
      <c r="H10801" t="s">
        <v>33</v>
      </c>
      <c r="I10801" t="s">
        <v>19</v>
      </c>
      <c r="J10801">
        <v>4</v>
      </c>
      <c r="K10801" t="s">
        <v>98</v>
      </c>
      <c r="L10801" t="s">
        <v>31</v>
      </c>
      <c r="M10801" t="s">
        <v>90</v>
      </c>
      <c r="N10801">
        <v>16</v>
      </c>
      <c r="O10801">
        <v>12</v>
      </c>
      <c r="P10801">
        <v>1385</v>
      </c>
      <c r="Q10801">
        <v>37195</v>
      </c>
    </row>
    <row r="10802" spans="1:17" x14ac:dyDescent="0.25">
      <c r="A10802" t="s">
        <v>326</v>
      </c>
      <c r="B10802" s="1" t="s">
        <v>22</v>
      </c>
      <c r="C10802">
        <v>2006</v>
      </c>
      <c r="D10802" s="15">
        <f>DATE(cars[[#This Row],[year_1]],1,1)</f>
        <v>38718</v>
      </c>
      <c r="E10802" t="s">
        <v>17</v>
      </c>
      <c r="F10802" s="4">
        <v>390</v>
      </c>
      <c r="G10802">
        <v>8</v>
      </c>
      <c r="H10802" t="s">
        <v>18</v>
      </c>
      <c r="I10802" t="s">
        <v>19</v>
      </c>
      <c r="J10802">
        <v>2</v>
      </c>
      <c r="K10802" t="s">
        <v>108</v>
      </c>
      <c r="L10802" t="s">
        <v>21</v>
      </c>
      <c r="M10802" t="s">
        <v>22</v>
      </c>
      <c r="N10802">
        <v>17</v>
      </c>
      <c r="O10802">
        <v>12</v>
      </c>
      <c r="P10802">
        <v>238</v>
      </c>
      <c r="Q10802">
        <v>79900</v>
      </c>
    </row>
    <row r="10803" spans="1:17" x14ac:dyDescent="0.25">
      <c r="A10803" t="s">
        <v>123</v>
      </c>
      <c r="B10803" s="1" t="s">
        <v>130</v>
      </c>
      <c r="C10803">
        <v>2008</v>
      </c>
      <c r="D10803" s="15">
        <f>DATE(cars[[#This Row],[year_1]],1,1)</f>
        <v>39448</v>
      </c>
      <c r="E10803" t="s">
        <v>29</v>
      </c>
      <c r="F10803" s="4">
        <v>390</v>
      </c>
      <c r="G10803">
        <v>8</v>
      </c>
      <c r="H10803" t="s">
        <v>33</v>
      </c>
      <c r="I10803" t="s">
        <v>34</v>
      </c>
      <c r="J10803">
        <v>4</v>
      </c>
      <c r="K10803" t="s">
        <v>27</v>
      </c>
      <c r="L10803" t="s">
        <v>31</v>
      </c>
      <c r="M10803" t="s">
        <v>90</v>
      </c>
      <c r="N10803">
        <v>16</v>
      </c>
      <c r="O10803">
        <v>12</v>
      </c>
      <c r="P10803">
        <v>376</v>
      </c>
      <c r="Q10803">
        <v>46530</v>
      </c>
    </row>
    <row r="10804" spans="1:17" x14ac:dyDescent="0.25">
      <c r="A10804" t="s">
        <v>123</v>
      </c>
      <c r="B10804" s="1" t="s">
        <v>130</v>
      </c>
      <c r="C10804">
        <v>2009</v>
      </c>
      <c r="D10804" s="15">
        <f>DATE(cars[[#This Row],[year_1]],1,1)</f>
        <v>39814</v>
      </c>
      <c r="E10804" t="s">
        <v>29</v>
      </c>
      <c r="F10804" s="4">
        <v>390</v>
      </c>
      <c r="G10804">
        <v>8</v>
      </c>
      <c r="H10804" t="s">
        <v>33</v>
      </c>
      <c r="I10804" t="s">
        <v>34</v>
      </c>
      <c r="J10804">
        <v>4</v>
      </c>
      <c r="K10804" t="s">
        <v>27</v>
      </c>
      <c r="L10804" t="s">
        <v>31</v>
      </c>
      <c r="M10804" t="s">
        <v>90</v>
      </c>
      <c r="N10804">
        <v>16</v>
      </c>
      <c r="O10804">
        <v>12</v>
      </c>
      <c r="P10804">
        <v>376</v>
      </c>
      <c r="Q10804">
        <v>49105</v>
      </c>
    </row>
    <row r="10805" spans="1:17" x14ac:dyDescent="0.25">
      <c r="A10805" t="s">
        <v>15</v>
      </c>
      <c r="B10805" s="1" t="s">
        <v>1046</v>
      </c>
      <c r="C10805">
        <v>2001</v>
      </c>
      <c r="D10805" s="15">
        <f>DATE(cars[[#This Row],[year_1]],1,1)</f>
        <v>36892</v>
      </c>
      <c r="E10805" t="s">
        <v>17</v>
      </c>
      <c r="F10805" s="4">
        <v>394</v>
      </c>
      <c r="G10805">
        <v>8</v>
      </c>
      <c r="H10805" t="s">
        <v>18</v>
      </c>
      <c r="I10805" t="s">
        <v>19</v>
      </c>
      <c r="J10805">
        <v>2</v>
      </c>
      <c r="K10805" t="s">
        <v>108</v>
      </c>
      <c r="L10805" t="s">
        <v>21</v>
      </c>
      <c r="M10805" t="s">
        <v>25</v>
      </c>
      <c r="N10805">
        <v>19</v>
      </c>
      <c r="O10805">
        <v>12</v>
      </c>
      <c r="P10805">
        <v>3916</v>
      </c>
      <c r="Q10805">
        <v>128000</v>
      </c>
    </row>
    <row r="10806" spans="1:17" x14ac:dyDescent="0.25">
      <c r="A10806" t="s">
        <v>15</v>
      </c>
      <c r="B10806" s="1" t="s">
        <v>1046</v>
      </c>
      <c r="C10806">
        <v>2002</v>
      </c>
      <c r="D10806" s="15">
        <f>DATE(cars[[#This Row],[year_1]],1,1)</f>
        <v>37257</v>
      </c>
      <c r="E10806" t="s">
        <v>17</v>
      </c>
      <c r="F10806" s="4">
        <v>394</v>
      </c>
      <c r="G10806">
        <v>8</v>
      </c>
      <c r="H10806" t="s">
        <v>18</v>
      </c>
      <c r="I10806" t="s">
        <v>19</v>
      </c>
      <c r="J10806">
        <v>2</v>
      </c>
      <c r="K10806" t="s">
        <v>108</v>
      </c>
      <c r="L10806" t="s">
        <v>21</v>
      </c>
      <c r="M10806" t="s">
        <v>25</v>
      </c>
      <c r="N10806">
        <v>19</v>
      </c>
      <c r="O10806">
        <v>12</v>
      </c>
      <c r="P10806">
        <v>3916</v>
      </c>
      <c r="Q10806">
        <v>130000</v>
      </c>
    </row>
    <row r="10807" spans="1:17" x14ac:dyDescent="0.25">
      <c r="A10807" t="s">
        <v>15</v>
      </c>
      <c r="B10807" s="1" t="s">
        <v>1046</v>
      </c>
      <c r="C10807">
        <v>2003</v>
      </c>
      <c r="D10807" s="15">
        <f>DATE(cars[[#This Row],[year_1]],1,1)</f>
        <v>37622</v>
      </c>
      <c r="E10807" t="s">
        <v>17</v>
      </c>
      <c r="F10807" s="4">
        <v>394</v>
      </c>
      <c r="G10807">
        <v>8</v>
      </c>
      <c r="H10807" t="s">
        <v>18</v>
      </c>
      <c r="I10807" t="s">
        <v>19</v>
      </c>
      <c r="J10807">
        <v>2</v>
      </c>
      <c r="K10807" t="s">
        <v>108</v>
      </c>
      <c r="L10807" t="s">
        <v>21</v>
      </c>
      <c r="M10807" t="s">
        <v>25</v>
      </c>
      <c r="N10807">
        <v>19</v>
      </c>
      <c r="O10807">
        <v>12</v>
      </c>
      <c r="P10807">
        <v>3916</v>
      </c>
      <c r="Q10807">
        <v>131500</v>
      </c>
    </row>
    <row r="10808" spans="1:17" x14ac:dyDescent="0.25">
      <c r="A10808" t="s">
        <v>186</v>
      </c>
      <c r="B10808" s="1" t="s">
        <v>955</v>
      </c>
      <c r="C10808">
        <v>2007</v>
      </c>
      <c r="D10808" s="15">
        <f>DATE(cars[[#This Row],[year_1]],1,1)</f>
        <v>39083</v>
      </c>
      <c r="E10808" t="s">
        <v>17</v>
      </c>
      <c r="F10808" s="4">
        <v>395</v>
      </c>
      <c r="G10808">
        <v>8</v>
      </c>
      <c r="H10808" t="s">
        <v>33</v>
      </c>
      <c r="I10808" t="s">
        <v>34</v>
      </c>
      <c r="J10808">
        <v>4</v>
      </c>
      <c r="K10808" t="s">
        <v>98</v>
      </c>
      <c r="L10808" t="s">
        <v>31</v>
      </c>
      <c r="M10808" t="s">
        <v>90</v>
      </c>
      <c r="N10808">
        <v>16</v>
      </c>
      <c r="O10808">
        <v>12</v>
      </c>
      <c r="P10808">
        <v>1385</v>
      </c>
      <c r="Q10808">
        <v>33620</v>
      </c>
    </row>
    <row r="10809" spans="1:17" x14ac:dyDescent="0.25">
      <c r="A10809" t="s">
        <v>186</v>
      </c>
      <c r="B10809" s="1" t="s">
        <v>955</v>
      </c>
      <c r="C10809">
        <v>2007</v>
      </c>
      <c r="D10809" s="15">
        <f>DATE(cars[[#This Row],[year_1]],1,1)</f>
        <v>39083</v>
      </c>
      <c r="E10809" t="s">
        <v>17</v>
      </c>
      <c r="F10809" s="4">
        <v>395</v>
      </c>
      <c r="G10809">
        <v>8</v>
      </c>
      <c r="H10809" t="s">
        <v>33</v>
      </c>
      <c r="I10809" t="s">
        <v>34</v>
      </c>
      <c r="J10809">
        <v>4</v>
      </c>
      <c r="K10809" t="s">
        <v>98</v>
      </c>
      <c r="L10809" t="s">
        <v>31</v>
      </c>
      <c r="M10809" t="s">
        <v>90</v>
      </c>
      <c r="N10809">
        <v>16</v>
      </c>
      <c r="O10809">
        <v>12</v>
      </c>
      <c r="P10809">
        <v>1385</v>
      </c>
      <c r="Q10809">
        <v>37125</v>
      </c>
    </row>
    <row r="10810" spans="1:17" x14ac:dyDescent="0.25">
      <c r="A10810" t="s">
        <v>28</v>
      </c>
      <c r="B10810" s="1" t="s">
        <v>816</v>
      </c>
      <c r="C10810">
        <v>2008</v>
      </c>
      <c r="D10810" s="15">
        <f>DATE(cars[[#This Row],[year_1]],1,1)</f>
        <v>39448</v>
      </c>
      <c r="E10810" t="s">
        <v>17</v>
      </c>
      <c r="F10810" s="4">
        <v>420</v>
      </c>
      <c r="G10810">
        <v>8</v>
      </c>
      <c r="H10810" t="s">
        <v>18</v>
      </c>
      <c r="I10810" t="s">
        <v>34</v>
      </c>
      <c r="J10810">
        <v>2</v>
      </c>
      <c r="K10810" t="s">
        <v>20</v>
      </c>
      <c r="L10810" t="s">
        <v>21</v>
      </c>
      <c r="M10810" t="s">
        <v>25</v>
      </c>
      <c r="N10810">
        <v>19</v>
      </c>
      <c r="O10810">
        <v>12</v>
      </c>
      <c r="P10810">
        <v>3105</v>
      </c>
      <c r="Q10810">
        <v>81900</v>
      </c>
    </row>
    <row r="10811" spans="1:17" x14ac:dyDescent="0.25">
      <c r="A10811" t="s">
        <v>167</v>
      </c>
      <c r="B10811" s="1" t="s">
        <v>913</v>
      </c>
      <c r="C10811">
        <v>2007</v>
      </c>
      <c r="D10811" s="15">
        <f>DATE(cars[[#This Row],[year_1]],1,1)</f>
        <v>39083</v>
      </c>
      <c r="E10811" t="s">
        <v>17</v>
      </c>
      <c r="F10811" s="4">
        <v>469</v>
      </c>
      <c r="G10811">
        <v>8</v>
      </c>
      <c r="H10811" t="s">
        <v>33</v>
      </c>
      <c r="I10811" t="s">
        <v>19</v>
      </c>
      <c r="J10811">
        <v>4</v>
      </c>
      <c r="K10811" t="s">
        <v>20</v>
      </c>
      <c r="L10811" t="s">
        <v>63</v>
      </c>
      <c r="M10811" t="s">
        <v>32</v>
      </c>
      <c r="N10811">
        <v>19</v>
      </c>
      <c r="O10811">
        <v>12</v>
      </c>
      <c r="P10811">
        <v>1624</v>
      </c>
      <c r="Q10811">
        <v>75010</v>
      </c>
    </row>
    <row r="10812" spans="1:17" x14ac:dyDescent="0.25">
      <c r="A10812" t="s">
        <v>40</v>
      </c>
      <c r="B10812" s="1" t="s">
        <v>295</v>
      </c>
      <c r="C10812">
        <v>2007</v>
      </c>
      <c r="D10812" s="15">
        <f>DATE(cars[[#This Row],[year_1]],1,1)</f>
        <v>39083</v>
      </c>
      <c r="E10812" t="s">
        <v>17</v>
      </c>
      <c r="F10812" s="4">
        <v>475</v>
      </c>
      <c r="G10812">
        <v>8</v>
      </c>
      <c r="H10812" t="s">
        <v>33</v>
      </c>
      <c r="I10812" t="s">
        <v>19</v>
      </c>
      <c r="J10812">
        <v>2</v>
      </c>
      <c r="K10812" t="s">
        <v>20</v>
      </c>
      <c r="L10812" t="s">
        <v>21</v>
      </c>
      <c r="M10812" t="s">
        <v>25</v>
      </c>
      <c r="N10812">
        <v>18</v>
      </c>
      <c r="O10812">
        <v>12</v>
      </c>
      <c r="P10812">
        <v>617</v>
      </c>
      <c r="Q10812">
        <v>89200</v>
      </c>
    </row>
    <row r="10813" spans="1:17" x14ac:dyDescent="0.25">
      <c r="A10813" t="s">
        <v>40</v>
      </c>
      <c r="B10813" s="1" t="s">
        <v>295</v>
      </c>
      <c r="C10813">
        <v>2008</v>
      </c>
      <c r="D10813" s="15">
        <f>DATE(cars[[#This Row],[year_1]],1,1)</f>
        <v>39448</v>
      </c>
      <c r="E10813" t="s">
        <v>17</v>
      </c>
      <c r="F10813" s="4">
        <v>475</v>
      </c>
      <c r="G10813">
        <v>8</v>
      </c>
      <c r="H10813" t="s">
        <v>33</v>
      </c>
      <c r="I10813" t="s">
        <v>19</v>
      </c>
      <c r="J10813">
        <v>2</v>
      </c>
      <c r="K10813" t="s">
        <v>20</v>
      </c>
      <c r="L10813" t="s">
        <v>21</v>
      </c>
      <c r="M10813" t="s">
        <v>25</v>
      </c>
      <c r="N10813">
        <v>18</v>
      </c>
      <c r="O10813">
        <v>12</v>
      </c>
      <c r="P10813">
        <v>617</v>
      </c>
      <c r="Q10813">
        <v>89500</v>
      </c>
    </row>
    <row r="10814" spans="1:17" x14ac:dyDescent="0.25">
      <c r="A10814" t="s">
        <v>40</v>
      </c>
      <c r="B10814" s="1" t="s">
        <v>295</v>
      </c>
      <c r="C10814">
        <v>2008</v>
      </c>
      <c r="D10814" s="15">
        <f>DATE(cars[[#This Row],[year_1]],1,1)</f>
        <v>39448</v>
      </c>
      <c r="E10814" t="s">
        <v>17</v>
      </c>
      <c r="F10814" s="4">
        <v>500</v>
      </c>
      <c r="G10814">
        <v>8</v>
      </c>
      <c r="H10814" t="s">
        <v>33</v>
      </c>
      <c r="I10814" t="s">
        <v>19</v>
      </c>
      <c r="J10814">
        <v>2</v>
      </c>
      <c r="K10814" t="s">
        <v>20</v>
      </c>
      <c r="L10814" t="s">
        <v>21</v>
      </c>
      <c r="M10814" t="s">
        <v>22</v>
      </c>
      <c r="N10814">
        <v>19</v>
      </c>
      <c r="O10814">
        <v>12</v>
      </c>
      <c r="P10814">
        <v>617</v>
      </c>
      <c r="Q10814">
        <v>135000</v>
      </c>
    </row>
    <row r="10815" spans="1:17" x14ac:dyDescent="0.25">
      <c r="A10815" t="s">
        <v>364</v>
      </c>
      <c r="B10815" s="1" t="s">
        <v>368</v>
      </c>
      <c r="C10815">
        <v>2010</v>
      </c>
      <c r="D10815" s="15">
        <f>DATE(cars[[#This Row],[year_1]],1,1)</f>
        <v>40179</v>
      </c>
      <c r="E10815" t="s">
        <v>17</v>
      </c>
      <c r="F10815" s="4">
        <v>510</v>
      </c>
      <c r="G10815">
        <v>12</v>
      </c>
      <c r="H10815" t="s">
        <v>33</v>
      </c>
      <c r="I10815" t="s">
        <v>19</v>
      </c>
      <c r="J10815">
        <v>2</v>
      </c>
      <c r="K10815" t="s">
        <v>76</v>
      </c>
      <c r="L10815" t="s">
        <v>31</v>
      </c>
      <c r="M10815" t="s">
        <v>25</v>
      </c>
      <c r="N10815">
        <v>18</v>
      </c>
      <c r="O10815">
        <v>12</v>
      </c>
      <c r="P10815">
        <v>259</v>
      </c>
      <c r="Q10815">
        <v>283900</v>
      </c>
    </row>
    <row r="10816" spans="1:17" x14ac:dyDescent="0.25">
      <c r="A10816" t="s">
        <v>364</v>
      </c>
      <c r="B10816" s="1" t="s">
        <v>368</v>
      </c>
      <c r="C10816">
        <v>2010</v>
      </c>
      <c r="D10816" s="15">
        <f>DATE(cars[[#This Row],[year_1]],1,1)</f>
        <v>40179</v>
      </c>
      <c r="E10816" t="s">
        <v>17</v>
      </c>
      <c r="F10816" s="4">
        <v>510</v>
      </c>
      <c r="G10816">
        <v>12</v>
      </c>
      <c r="H10816" t="s">
        <v>33</v>
      </c>
      <c r="I10816" t="s">
        <v>19</v>
      </c>
      <c r="J10816">
        <v>2</v>
      </c>
      <c r="K10816" t="s">
        <v>76</v>
      </c>
      <c r="L10816" t="s">
        <v>31</v>
      </c>
      <c r="M10816" t="s">
        <v>22</v>
      </c>
      <c r="N10816">
        <v>18</v>
      </c>
      <c r="O10816">
        <v>12</v>
      </c>
      <c r="P10816">
        <v>259</v>
      </c>
      <c r="Q10816">
        <v>270400</v>
      </c>
    </row>
    <row r="10817" spans="1:17" x14ac:dyDescent="0.25">
      <c r="A10817" t="s">
        <v>364</v>
      </c>
      <c r="B10817" s="1" t="s">
        <v>368</v>
      </c>
      <c r="C10817">
        <v>2011</v>
      </c>
      <c r="D10817" s="15">
        <f>DATE(cars[[#This Row],[year_1]],1,1)</f>
        <v>40544</v>
      </c>
      <c r="E10817" t="s">
        <v>17</v>
      </c>
      <c r="F10817" s="4">
        <v>510</v>
      </c>
      <c r="G10817">
        <v>12</v>
      </c>
      <c r="H10817" t="s">
        <v>33</v>
      </c>
      <c r="I10817" t="s">
        <v>19</v>
      </c>
      <c r="J10817">
        <v>2</v>
      </c>
      <c r="K10817" t="s">
        <v>78</v>
      </c>
      <c r="L10817" t="s">
        <v>31</v>
      </c>
      <c r="M10817" t="s">
        <v>22</v>
      </c>
      <c r="N10817">
        <v>18</v>
      </c>
      <c r="O10817">
        <v>12</v>
      </c>
      <c r="P10817">
        <v>259</v>
      </c>
      <c r="Q10817">
        <v>273104</v>
      </c>
    </row>
    <row r="10818" spans="1:17" x14ac:dyDescent="0.25">
      <c r="A10818" t="s">
        <v>364</v>
      </c>
      <c r="B10818" s="1" t="s">
        <v>368</v>
      </c>
      <c r="C10818">
        <v>2011</v>
      </c>
      <c r="D10818" s="15">
        <f>DATE(cars[[#This Row],[year_1]],1,1)</f>
        <v>40544</v>
      </c>
      <c r="E10818" t="s">
        <v>17</v>
      </c>
      <c r="F10818" s="4">
        <v>510</v>
      </c>
      <c r="G10818">
        <v>12</v>
      </c>
      <c r="H10818" t="s">
        <v>33</v>
      </c>
      <c r="I10818" t="s">
        <v>19</v>
      </c>
      <c r="J10818">
        <v>2</v>
      </c>
      <c r="K10818" t="s">
        <v>78</v>
      </c>
      <c r="L10818" t="s">
        <v>31</v>
      </c>
      <c r="M10818" t="s">
        <v>25</v>
      </c>
      <c r="N10818">
        <v>18</v>
      </c>
      <c r="O10818">
        <v>12</v>
      </c>
      <c r="P10818">
        <v>259</v>
      </c>
      <c r="Q10818">
        <v>286739</v>
      </c>
    </row>
    <row r="10819" spans="1:17" x14ac:dyDescent="0.25">
      <c r="A10819" t="s">
        <v>364</v>
      </c>
      <c r="B10819" s="1" t="s">
        <v>368</v>
      </c>
      <c r="C10819">
        <v>2012</v>
      </c>
      <c r="D10819" s="15">
        <f>DATE(cars[[#This Row],[year_1]],1,1)</f>
        <v>40909</v>
      </c>
      <c r="E10819" t="s">
        <v>17</v>
      </c>
      <c r="F10819" s="4">
        <v>510</v>
      </c>
      <c r="G10819">
        <v>12</v>
      </c>
      <c r="H10819" t="s">
        <v>33</v>
      </c>
      <c r="I10819" t="s">
        <v>19</v>
      </c>
      <c r="J10819">
        <v>2</v>
      </c>
      <c r="K10819" t="s">
        <v>76</v>
      </c>
      <c r="L10819" t="s">
        <v>31</v>
      </c>
      <c r="M10819" t="s">
        <v>22</v>
      </c>
      <c r="N10819">
        <v>18</v>
      </c>
      <c r="O10819">
        <v>12</v>
      </c>
      <c r="P10819">
        <v>259</v>
      </c>
      <c r="Q10819">
        <v>275861</v>
      </c>
    </row>
    <row r="10820" spans="1:17" x14ac:dyDescent="0.25">
      <c r="A10820" t="s">
        <v>364</v>
      </c>
      <c r="B10820" s="1" t="s">
        <v>368</v>
      </c>
      <c r="C10820">
        <v>2012</v>
      </c>
      <c r="D10820" s="15">
        <f>DATE(cars[[#This Row],[year_1]],1,1)</f>
        <v>40909</v>
      </c>
      <c r="E10820" t="s">
        <v>17</v>
      </c>
      <c r="F10820" s="4">
        <v>510</v>
      </c>
      <c r="G10820">
        <v>12</v>
      </c>
      <c r="H10820" t="s">
        <v>33</v>
      </c>
      <c r="I10820" t="s">
        <v>19</v>
      </c>
      <c r="J10820">
        <v>2</v>
      </c>
      <c r="K10820" t="s">
        <v>76</v>
      </c>
      <c r="L10820" t="s">
        <v>31</v>
      </c>
      <c r="M10820" t="s">
        <v>25</v>
      </c>
      <c r="N10820">
        <v>18</v>
      </c>
      <c r="O10820">
        <v>12</v>
      </c>
      <c r="P10820">
        <v>259</v>
      </c>
      <c r="Q10820">
        <v>296387</v>
      </c>
    </row>
    <row r="10821" spans="1:17" x14ac:dyDescent="0.25">
      <c r="A10821" t="s">
        <v>364</v>
      </c>
      <c r="B10821" s="1" t="s">
        <v>368</v>
      </c>
      <c r="C10821">
        <v>2012</v>
      </c>
      <c r="D10821" s="15">
        <f>DATE(cars[[#This Row],[year_1]],1,1)</f>
        <v>40909</v>
      </c>
      <c r="E10821" t="s">
        <v>17</v>
      </c>
      <c r="F10821" s="4">
        <v>510</v>
      </c>
      <c r="G10821">
        <v>12</v>
      </c>
      <c r="H10821" t="s">
        <v>33</v>
      </c>
      <c r="I10821" t="s">
        <v>19</v>
      </c>
      <c r="J10821">
        <v>2</v>
      </c>
      <c r="K10821" t="s">
        <v>76</v>
      </c>
      <c r="L10821" t="s">
        <v>31</v>
      </c>
      <c r="M10821" t="s">
        <v>22</v>
      </c>
      <c r="N10821">
        <v>18</v>
      </c>
      <c r="O10821">
        <v>12</v>
      </c>
      <c r="P10821">
        <v>259</v>
      </c>
      <c r="Q10821">
        <v>284976</v>
      </c>
    </row>
    <row r="10822" spans="1:17" x14ac:dyDescent="0.25">
      <c r="A10822" t="s">
        <v>364</v>
      </c>
      <c r="B10822" s="1" t="s">
        <v>368</v>
      </c>
      <c r="C10822">
        <v>2012</v>
      </c>
      <c r="D10822" s="15">
        <f>DATE(cars[[#This Row],[year_1]],1,1)</f>
        <v>40909</v>
      </c>
      <c r="E10822" t="s">
        <v>17</v>
      </c>
      <c r="F10822" s="4">
        <v>510</v>
      </c>
      <c r="G10822">
        <v>12</v>
      </c>
      <c r="H10822" t="s">
        <v>33</v>
      </c>
      <c r="I10822" t="s">
        <v>19</v>
      </c>
      <c r="J10822">
        <v>2</v>
      </c>
      <c r="K10822" t="s">
        <v>76</v>
      </c>
      <c r="L10822" t="s">
        <v>31</v>
      </c>
      <c r="M10822" t="s">
        <v>25</v>
      </c>
      <c r="N10822">
        <v>18</v>
      </c>
      <c r="O10822">
        <v>12</v>
      </c>
      <c r="P10822">
        <v>259</v>
      </c>
      <c r="Q10822">
        <v>290861</v>
      </c>
    </row>
    <row r="10823" spans="1:17" x14ac:dyDescent="0.25">
      <c r="A10823" t="s">
        <v>40</v>
      </c>
      <c r="B10823" s="1" t="s">
        <v>290</v>
      </c>
      <c r="C10823">
        <v>2012</v>
      </c>
      <c r="D10823" s="15">
        <f>DATE(cars[[#This Row],[year_1]],1,1)</f>
        <v>40909</v>
      </c>
      <c r="E10823" t="s">
        <v>17</v>
      </c>
      <c r="F10823" s="4">
        <v>510</v>
      </c>
      <c r="G10823">
        <v>12</v>
      </c>
      <c r="H10823" t="s">
        <v>33</v>
      </c>
      <c r="I10823" t="s">
        <v>19</v>
      </c>
      <c r="J10823">
        <v>2</v>
      </c>
      <c r="K10823" t="s">
        <v>26</v>
      </c>
      <c r="L10823" t="s">
        <v>63</v>
      </c>
      <c r="M10823" t="s">
        <v>22</v>
      </c>
      <c r="N10823">
        <v>18</v>
      </c>
      <c r="O10823">
        <v>12</v>
      </c>
      <c r="P10823">
        <v>617</v>
      </c>
      <c r="Q10823">
        <v>158700</v>
      </c>
    </row>
    <row r="10824" spans="1:17" x14ac:dyDescent="0.25">
      <c r="A10824" t="s">
        <v>40</v>
      </c>
      <c r="B10824" s="1" t="s">
        <v>290</v>
      </c>
      <c r="C10824">
        <v>2013</v>
      </c>
      <c r="D10824" s="15">
        <f>DATE(cars[[#This Row],[year_1]],1,1)</f>
        <v>41275</v>
      </c>
      <c r="E10824" t="s">
        <v>17</v>
      </c>
      <c r="F10824" s="4">
        <v>510</v>
      </c>
      <c r="G10824">
        <v>12</v>
      </c>
      <c r="H10824" t="s">
        <v>33</v>
      </c>
      <c r="I10824" t="s">
        <v>19</v>
      </c>
      <c r="J10824">
        <v>2</v>
      </c>
      <c r="K10824" t="s">
        <v>26</v>
      </c>
      <c r="L10824" t="s">
        <v>63</v>
      </c>
      <c r="M10824" t="s">
        <v>22</v>
      </c>
      <c r="N10824">
        <v>18</v>
      </c>
      <c r="O10824">
        <v>12</v>
      </c>
      <c r="P10824">
        <v>617</v>
      </c>
      <c r="Q10824">
        <v>160300</v>
      </c>
    </row>
    <row r="10825" spans="1:17" x14ac:dyDescent="0.25">
      <c r="A10825" t="s">
        <v>40</v>
      </c>
      <c r="B10825" s="1" t="s">
        <v>290</v>
      </c>
      <c r="C10825">
        <v>2014</v>
      </c>
      <c r="D10825" s="15">
        <f>DATE(cars[[#This Row],[year_1]],1,1)</f>
        <v>41640</v>
      </c>
      <c r="E10825" t="s">
        <v>17</v>
      </c>
      <c r="F10825" s="4">
        <v>510</v>
      </c>
      <c r="G10825">
        <v>12</v>
      </c>
      <c r="H10825" t="s">
        <v>33</v>
      </c>
      <c r="I10825" t="s">
        <v>19</v>
      </c>
      <c r="J10825">
        <v>2</v>
      </c>
      <c r="K10825" t="s">
        <v>26</v>
      </c>
      <c r="L10825" t="s">
        <v>63</v>
      </c>
      <c r="M10825" t="s">
        <v>22</v>
      </c>
      <c r="N10825">
        <v>18</v>
      </c>
      <c r="O10825">
        <v>12</v>
      </c>
      <c r="P10825">
        <v>617</v>
      </c>
      <c r="Q10825">
        <v>162000</v>
      </c>
    </row>
    <row r="10826" spans="1:17" x14ac:dyDescent="0.25">
      <c r="A10826" t="s">
        <v>40</v>
      </c>
      <c r="B10826" s="1" t="s">
        <v>832</v>
      </c>
      <c r="C10826">
        <v>2015</v>
      </c>
      <c r="D10826" s="15">
        <f>DATE(cars[[#This Row],[year_1]],1,1)</f>
        <v>42005</v>
      </c>
      <c r="E10826" t="s">
        <v>17</v>
      </c>
      <c r="F10826" s="4">
        <v>523</v>
      </c>
      <c r="G10826">
        <v>12</v>
      </c>
      <c r="H10826" t="s">
        <v>33</v>
      </c>
      <c r="I10826" t="s">
        <v>19</v>
      </c>
      <c r="J10826">
        <v>4</v>
      </c>
      <c r="K10826" t="s">
        <v>26</v>
      </c>
      <c r="L10826" t="s">
        <v>63</v>
      </c>
      <c r="M10826" t="s">
        <v>32</v>
      </c>
      <c r="N10826">
        <v>21</v>
      </c>
      <c r="O10826">
        <v>12</v>
      </c>
      <c r="P10826">
        <v>617</v>
      </c>
      <c r="Q10826">
        <v>166900</v>
      </c>
    </row>
    <row r="10827" spans="1:17" x14ac:dyDescent="0.25">
      <c r="A10827" t="s">
        <v>40</v>
      </c>
      <c r="B10827" s="1" t="s">
        <v>832</v>
      </c>
      <c r="C10827">
        <v>2016</v>
      </c>
      <c r="D10827" s="15">
        <f>DATE(cars[[#This Row],[year_1]],1,1)</f>
        <v>42370</v>
      </c>
      <c r="E10827" t="s">
        <v>17</v>
      </c>
      <c r="F10827" s="4">
        <v>523</v>
      </c>
      <c r="G10827">
        <v>12</v>
      </c>
      <c r="H10827" t="s">
        <v>33</v>
      </c>
      <c r="I10827" t="s">
        <v>19</v>
      </c>
      <c r="J10827">
        <v>4</v>
      </c>
      <c r="K10827" t="s">
        <v>26</v>
      </c>
      <c r="L10827" t="s">
        <v>63</v>
      </c>
      <c r="M10827" t="s">
        <v>32</v>
      </c>
      <c r="N10827">
        <v>21</v>
      </c>
      <c r="O10827">
        <v>12</v>
      </c>
      <c r="P10827">
        <v>617</v>
      </c>
      <c r="Q10827">
        <v>169050</v>
      </c>
    </row>
    <row r="10828" spans="1:17" x14ac:dyDescent="0.25">
      <c r="A10828" t="s">
        <v>28</v>
      </c>
      <c r="B10828" s="1" t="s">
        <v>771</v>
      </c>
      <c r="C10828">
        <v>2014</v>
      </c>
      <c r="D10828" s="15">
        <f>DATE(cars[[#This Row],[year_1]],1,1)</f>
        <v>41640</v>
      </c>
      <c r="E10828" t="s">
        <v>17</v>
      </c>
      <c r="F10828" s="4">
        <v>525</v>
      </c>
      <c r="G10828">
        <v>10</v>
      </c>
      <c r="H10828" t="s">
        <v>18</v>
      </c>
      <c r="I10828" t="s">
        <v>34</v>
      </c>
      <c r="J10828">
        <v>2</v>
      </c>
      <c r="K10828" t="s">
        <v>26</v>
      </c>
      <c r="L10828" t="s">
        <v>21</v>
      </c>
      <c r="M10828" t="s">
        <v>25</v>
      </c>
      <c r="N10828">
        <v>19</v>
      </c>
      <c r="O10828">
        <v>12</v>
      </c>
      <c r="P10828">
        <v>3105</v>
      </c>
      <c r="Q10828">
        <v>164700</v>
      </c>
    </row>
    <row r="10829" spans="1:17" x14ac:dyDescent="0.25">
      <c r="A10829" t="s">
        <v>28</v>
      </c>
      <c r="B10829" s="1" t="s">
        <v>771</v>
      </c>
      <c r="C10829">
        <v>2014</v>
      </c>
      <c r="D10829" s="15">
        <f>DATE(cars[[#This Row],[year_1]],1,1)</f>
        <v>41640</v>
      </c>
      <c r="E10829" t="s">
        <v>17</v>
      </c>
      <c r="F10829" s="4">
        <v>525</v>
      </c>
      <c r="G10829">
        <v>10</v>
      </c>
      <c r="H10829" t="s">
        <v>18</v>
      </c>
      <c r="I10829" t="s">
        <v>34</v>
      </c>
      <c r="J10829">
        <v>2</v>
      </c>
      <c r="K10829" t="s">
        <v>26</v>
      </c>
      <c r="L10829" t="s">
        <v>21</v>
      </c>
      <c r="M10829" t="s">
        <v>22</v>
      </c>
      <c r="N10829">
        <v>19</v>
      </c>
      <c r="O10829">
        <v>12</v>
      </c>
      <c r="P10829">
        <v>3105</v>
      </c>
      <c r="Q10829">
        <v>151200</v>
      </c>
    </row>
    <row r="10830" spans="1:17" x14ac:dyDescent="0.25">
      <c r="A10830" t="s">
        <v>28</v>
      </c>
      <c r="B10830" s="1" t="s">
        <v>771</v>
      </c>
      <c r="C10830">
        <v>2015</v>
      </c>
      <c r="D10830" s="15">
        <f>DATE(cars[[#This Row],[year_1]],1,1)</f>
        <v>42005</v>
      </c>
      <c r="E10830" t="s">
        <v>17</v>
      </c>
      <c r="F10830" s="4">
        <v>525</v>
      </c>
      <c r="G10830">
        <v>10</v>
      </c>
      <c r="H10830" t="s">
        <v>18</v>
      </c>
      <c r="I10830" t="s">
        <v>34</v>
      </c>
      <c r="J10830">
        <v>2</v>
      </c>
      <c r="K10830" t="s">
        <v>26</v>
      </c>
      <c r="L10830" t="s">
        <v>21</v>
      </c>
      <c r="M10830" t="s">
        <v>25</v>
      </c>
      <c r="N10830">
        <v>19</v>
      </c>
      <c r="O10830">
        <v>12</v>
      </c>
      <c r="P10830">
        <v>3105</v>
      </c>
      <c r="Q10830">
        <v>166100</v>
      </c>
    </row>
    <row r="10831" spans="1:17" x14ac:dyDescent="0.25">
      <c r="A10831" t="s">
        <v>28</v>
      </c>
      <c r="B10831" s="1" t="s">
        <v>771</v>
      </c>
      <c r="C10831">
        <v>2015</v>
      </c>
      <c r="D10831" s="15">
        <f>DATE(cars[[#This Row],[year_1]],1,1)</f>
        <v>42005</v>
      </c>
      <c r="E10831" t="s">
        <v>17</v>
      </c>
      <c r="F10831" s="4">
        <v>525</v>
      </c>
      <c r="G10831">
        <v>10</v>
      </c>
      <c r="H10831" t="s">
        <v>18</v>
      </c>
      <c r="I10831" t="s">
        <v>34</v>
      </c>
      <c r="J10831">
        <v>2</v>
      </c>
      <c r="K10831" t="s">
        <v>26</v>
      </c>
      <c r="L10831" t="s">
        <v>21</v>
      </c>
      <c r="M10831" t="s">
        <v>22</v>
      </c>
      <c r="N10831">
        <v>19</v>
      </c>
      <c r="O10831">
        <v>12</v>
      </c>
      <c r="P10831">
        <v>3105</v>
      </c>
      <c r="Q10831">
        <v>153900</v>
      </c>
    </row>
    <row r="10832" spans="1:17" x14ac:dyDescent="0.25">
      <c r="A10832" t="s">
        <v>40</v>
      </c>
      <c r="B10832" s="1" t="s">
        <v>489</v>
      </c>
      <c r="C10832">
        <v>2015</v>
      </c>
      <c r="D10832" s="15">
        <f>DATE(cars[[#This Row],[year_1]],1,1)</f>
        <v>42005</v>
      </c>
      <c r="E10832" t="s">
        <v>17</v>
      </c>
      <c r="F10832" s="4">
        <v>536</v>
      </c>
      <c r="G10832">
        <v>8</v>
      </c>
      <c r="H10832" t="s">
        <v>33</v>
      </c>
      <c r="I10832" t="s">
        <v>91</v>
      </c>
      <c r="J10832">
        <v>4</v>
      </c>
      <c r="K10832" t="s">
        <v>490</v>
      </c>
      <c r="L10832" t="s">
        <v>31</v>
      </c>
      <c r="M10832" t="s">
        <v>90</v>
      </c>
      <c r="N10832">
        <v>14</v>
      </c>
      <c r="O10832">
        <v>12</v>
      </c>
      <c r="P10832">
        <v>617</v>
      </c>
      <c r="Q10832">
        <v>137100</v>
      </c>
    </row>
    <row r="10833" spans="1:17" x14ac:dyDescent="0.25">
      <c r="A10833" t="s">
        <v>28</v>
      </c>
      <c r="B10833" s="1" t="s">
        <v>771</v>
      </c>
      <c r="C10833">
        <v>2014</v>
      </c>
      <c r="D10833" s="15">
        <f>DATE(cars[[#This Row],[year_1]],1,1)</f>
        <v>41640</v>
      </c>
      <c r="E10833" t="s">
        <v>17</v>
      </c>
      <c r="F10833" s="4">
        <v>550</v>
      </c>
      <c r="G10833">
        <v>10</v>
      </c>
      <c r="H10833" t="s">
        <v>18</v>
      </c>
      <c r="I10833" t="s">
        <v>34</v>
      </c>
      <c r="J10833">
        <v>2</v>
      </c>
      <c r="K10833" t="s">
        <v>26</v>
      </c>
      <c r="L10833" t="s">
        <v>21</v>
      </c>
      <c r="M10833" t="s">
        <v>22</v>
      </c>
      <c r="N10833">
        <v>19</v>
      </c>
      <c r="O10833">
        <v>12</v>
      </c>
      <c r="P10833">
        <v>3105</v>
      </c>
      <c r="Q10833">
        <v>170545</v>
      </c>
    </row>
    <row r="10834" spans="1:17" x14ac:dyDescent="0.25">
      <c r="A10834" t="s">
        <v>28</v>
      </c>
      <c r="B10834" s="1" t="s">
        <v>771</v>
      </c>
      <c r="C10834">
        <v>2015</v>
      </c>
      <c r="D10834" s="15">
        <f>DATE(cars[[#This Row],[year_1]],1,1)</f>
        <v>42005</v>
      </c>
      <c r="E10834" t="s">
        <v>17</v>
      </c>
      <c r="F10834" s="4">
        <v>550</v>
      </c>
      <c r="G10834">
        <v>10</v>
      </c>
      <c r="H10834" t="s">
        <v>18</v>
      </c>
      <c r="I10834" t="s">
        <v>34</v>
      </c>
      <c r="J10834">
        <v>2</v>
      </c>
      <c r="K10834" t="s">
        <v>26</v>
      </c>
      <c r="L10834" t="s">
        <v>21</v>
      </c>
      <c r="M10834" t="s">
        <v>25</v>
      </c>
      <c r="N10834">
        <v>19</v>
      </c>
      <c r="O10834">
        <v>12</v>
      </c>
      <c r="P10834">
        <v>3105</v>
      </c>
      <c r="Q10834">
        <v>190600</v>
      </c>
    </row>
    <row r="10835" spans="1:17" x14ac:dyDescent="0.25">
      <c r="A10835" t="s">
        <v>28</v>
      </c>
      <c r="B10835" s="1" t="s">
        <v>771</v>
      </c>
      <c r="C10835">
        <v>2015</v>
      </c>
      <c r="D10835" s="15">
        <f>DATE(cars[[#This Row],[year_1]],1,1)</f>
        <v>42005</v>
      </c>
      <c r="E10835" t="s">
        <v>17</v>
      </c>
      <c r="F10835" s="4">
        <v>550</v>
      </c>
      <c r="G10835">
        <v>10</v>
      </c>
      <c r="H10835" t="s">
        <v>18</v>
      </c>
      <c r="I10835" t="s">
        <v>34</v>
      </c>
      <c r="J10835">
        <v>2</v>
      </c>
      <c r="K10835" t="s">
        <v>26</v>
      </c>
      <c r="L10835" t="s">
        <v>21</v>
      </c>
      <c r="M10835" t="s">
        <v>22</v>
      </c>
      <c r="N10835">
        <v>19</v>
      </c>
      <c r="O10835">
        <v>12</v>
      </c>
      <c r="P10835">
        <v>3105</v>
      </c>
      <c r="Q10835">
        <v>173500</v>
      </c>
    </row>
    <row r="10836" spans="1:17" x14ac:dyDescent="0.25">
      <c r="A10836" t="s">
        <v>163</v>
      </c>
      <c r="B10836" s="1" t="s">
        <v>544</v>
      </c>
      <c r="C10836">
        <v>2005</v>
      </c>
      <c r="D10836" s="15">
        <f>DATE(cars[[#This Row],[year_1]],1,1)</f>
        <v>38353</v>
      </c>
      <c r="E10836" t="s">
        <v>17</v>
      </c>
      <c r="F10836" s="4">
        <v>550</v>
      </c>
      <c r="G10836">
        <v>8</v>
      </c>
      <c r="H10836" t="s">
        <v>18</v>
      </c>
      <c r="I10836" t="s">
        <v>19</v>
      </c>
      <c r="J10836">
        <v>2</v>
      </c>
      <c r="K10836" t="s">
        <v>76</v>
      </c>
      <c r="L10836" t="s">
        <v>21</v>
      </c>
      <c r="M10836" t="s">
        <v>22</v>
      </c>
      <c r="N10836">
        <v>19</v>
      </c>
      <c r="O10836">
        <v>12</v>
      </c>
      <c r="P10836">
        <v>5657</v>
      </c>
      <c r="Q10836">
        <v>149995</v>
      </c>
    </row>
    <row r="10837" spans="1:17" x14ac:dyDescent="0.25">
      <c r="A10837" t="s">
        <v>163</v>
      </c>
      <c r="B10837" s="1" t="s">
        <v>544</v>
      </c>
      <c r="C10837">
        <v>2006</v>
      </c>
      <c r="D10837" s="15">
        <f>DATE(cars[[#This Row],[year_1]],1,1)</f>
        <v>38718</v>
      </c>
      <c r="E10837" t="s">
        <v>17</v>
      </c>
      <c r="F10837" s="4">
        <v>550</v>
      </c>
      <c r="G10837">
        <v>8</v>
      </c>
      <c r="H10837" t="s">
        <v>18</v>
      </c>
      <c r="I10837" t="s">
        <v>19</v>
      </c>
      <c r="J10837">
        <v>2</v>
      </c>
      <c r="K10837" t="s">
        <v>76</v>
      </c>
      <c r="L10837" t="s">
        <v>21</v>
      </c>
      <c r="M10837" t="s">
        <v>22</v>
      </c>
      <c r="N10837">
        <v>19</v>
      </c>
      <c r="O10837">
        <v>12</v>
      </c>
      <c r="P10837">
        <v>5657</v>
      </c>
      <c r="Q10837">
        <v>149995</v>
      </c>
    </row>
    <row r="10838" spans="1:17" x14ac:dyDescent="0.25">
      <c r="A10838" t="s">
        <v>201</v>
      </c>
      <c r="B10838" s="1" t="s">
        <v>507</v>
      </c>
      <c r="C10838">
        <v>2012</v>
      </c>
      <c r="D10838" s="15">
        <f>DATE(cars[[#This Row],[year_1]],1,1)</f>
        <v>40909</v>
      </c>
      <c r="E10838" t="s">
        <v>17</v>
      </c>
      <c r="F10838" s="4">
        <v>550</v>
      </c>
      <c r="G10838">
        <v>10</v>
      </c>
      <c r="H10838" t="s">
        <v>18</v>
      </c>
      <c r="I10838" t="s">
        <v>19</v>
      </c>
      <c r="J10838">
        <v>2</v>
      </c>
      <c r="K10838" t="s">
        <v>76</v>
      </c>
      <c r="L10838" t="s">
        <v>21</v>
      </c>
      <c r="M10838" t="s">
        <v>22</v>
      </c>
      <c r="N10838">
        <v>20</v>
      </c>
      <c r="O10838">
        <v>12</v>
      </c>
      <c r="P10838">
        <v>1158</v>
      </c>
      <c r="Q10838">
        <v>187900</v>
      </c>
    </row>
    <row r="10839" spans="1:17" x14ac:dyDescent="0.25">
      <c r="A10839" t="s">
        <v>201</v>
      </c>
      <c r="B10839" s="1" t="s">
        <v>507</v>
      </c>
      <c r="C10839">
        <v>2013</v>
      </c>
      <c r="D10839" s="15">
        <f>DATE(cars[[#This Row],[year_1]],1,1)</f>
        <v>41275</v>
      </c>
      <c r="E10839" t="s">
        <v>17</v>
      </c>
      <c r="F10839" s="4">
        <v>550</v>
      </c>
      <c r="G10839">
        <v>10</v>
      </c>
      <c r="H10839" t="s">
        <v>18</v>
      </c>
      <c r="I10839" t="s">
        <v>19</v>
      </c>
      <c r="J10839">
        <v>2</v>
      </c>
      <c r="K10839" t="s">
        <v>76</v>
      </c>
      <c r="L10839" t="s">
        <v>21</v>
      </c>
      <c r="M10839" t="s">
        <v>22</v>
      </c>
      <c r="N10839">
        <v>20</v>
      </c>
      <c r="O10839">
        <v>12</v>
      </c>
      <c r="P10839">
        <v>1158</v>
      </c>
      <c r="Q10839">
        <v>191900</v>
      </c>
    </row>
    <row r="10840" spans="1:17" x14ac:dyDescent="0.25">
      <c r="A10840" t="s">
        <v>201</v>
      </c>
      <c r="B10840" s="1" t="s">
        <v>507</v>
      </c>
      <c r="C10840">
        <v>2013</v>
      </c>
      <c r="D10840" s="15">
        <f>DATE(cars[[#This Row],[year_1]],1,1)</f>
        <v>41275</v>
      </c>
      <c r="E10840" t="s">
        <v>17</v>
      </c>
      <c r="F10840" s="4">
        <v>550</v>
      </c>
      <c r="G10840">
        <v>10</v>
      </c>
      <c r="H10840" t="s">
        <v>18</v>
      </c>
      <c r="I10840" t="s">
        <v>19</v>
      </c>
      <c r="J10840">
        <v>2</v>
      </c>
      <c r="K10840" t="s">
        <v>76</v>
      </c>
      <c r="L10840" t="s">
        <v>21</v>
      </c>
      <c r="M10840" t="s">
        <v>25</v>
      </c>
      <c r="N10840">
        <v>20</v>
      </c>
      <c r="O10840">
        <v>12</v>
      </c>
      <c r="P10840">
        <v>1158</v>
      </c>
      <c r="Q10840">
        <v>209500</v>
      </c>
    </row>
    <row r="10841" spans="1:17" x14ac:dyDescent="0.25">
      <c r="A10841" t="s">
        <v>201</v>
      </c>
      <c r="B10841" s="1" t="s">
        <v>507</v>
      </c>
      <c r="C10841">
        <v>2014</v>
      </c>
      <c r="D10841" s="15">
        <f>DATE(cars[[#This Row],[year_1]],1,1)</f>
        <v>41640</v>
      </c>
      <c r="E10841" t="s">
        <v>17</v>
      </c>
      <c r="F10841" s="4">
        <v>550</v>
      </c>
      <c r="G10841">
        <v>10</v>
      </c>
      <c r="H10841" t="s">
        <v>77</v>
      </c>
      <c r="I10841" t="s">
        <v>19</v>
      </c>
      <c r="J10841">
        <v>2</v>
      </c>
      <c r="K10841" t="s">
        <v>76</v>
      </c>
      <c r="L10841" t="s">
        <v>21</v>
      </c>
      <c r="M10841" t="s">
        <v>25</v>
      </c>
      <c r="N10841">
        <v>20</v>
      </c>
      <c r="O10841">
        <v>12</v>
      </c>
      <c r="P10841">
        <v>1158</v>
      </c>
      <c r="Q10841">
        <v>209500</v>
      </c>
    </row>
    <row r="10842" spans="1:17" x14ac:dyDescent="0.25">
      <c r="A10842" t="s">
        <v>201</v>
      </c>
      <c r="B10842" s="1" t="s">
        <v>507</v>
      </c>
      <c r="C10842">
        <v>2014</v>
      </c>
      <c r="D10842" s="15">
        <f>DATE(cars[[#This Row],[year_1]],1,1)</f>
        <v>41640</v>
      </c>
      <c r="E10842" t="s">
        <v>17</v>
      </c>
      <c r="F10842" s="4">
        <v>550</v>
      </c>
      <c r="G10842">
        <v>10</v>
      </c>
      <c r="H10842" t="s">
        <v>18</v>
      </c>
      <c r="I10842" t="s">
        <v>19</v>
      </c>
      <c r="J10842">
        <v>2</v>
      </c>
      <c r="K10842" t="s">
        <v>76</v>
      </c>
      <c r="L10842" t="s">
        <v>21</v>
      </c>
      <c r="M10842" t="s">
        <v>22</v>
      </c>
      <c r="N10842">
        <v>20</v>
      </c>
      <c r="O10842">
        <v>12</v>
      </c>
      <c r="P10842">
        <v>1158</v>
      </c>
      <c r="Q10842">
        <v>191900</v>
      </c>
    </row>
    <row r="10843" spans="1:17" x14ac:dyDescent="0.25">
      <c r="A10843" t="s">
        <v>201</v>
      </c>
      <c r="B10843" s="1" t="s">
        <v>507</v>
      </c>
      <c r="C10843">
        <v>2012</v>
      </c>
      <c r="D10843" s="15">
        <f>DATE(cars[[#This Row],[year_1]],1,1)</f>
        <v>40909</v>
      </c>
      <c r="E10843" t="s">
        <v>17</v>
      </c>
      <c r="F10843" s="4">
        <v>560</v>
      </c>
      <c r="G10843">
        <v>10</v>
      </c>
      <c r="H10843" t="s">
        <v>18</v>
      </c>
      <c r="I10843" t="s">
        <v>34</v>
      </c>
      <c r="J10843">
        <v>2</v>
      </c>
      <c r="K10843" t="s">
        <v>76</v>
      </c>
      <c r="L10843" t="s">
        <v>21</v>
      </c>
      <c r="M10843" t="s">
        <v>25</v>
      </c>
      <c r="N10843">
        <v>20</v>
      </c>
      <c r="O10843">
        <v>12</v>
      </c>
      <c r="P10843">
        <v>1158</v>
      </c>
      <c r="Q10843">
        <v>225400</v>
      </c>
    </row>
    <row r="10844" spans="1:17" x14ac:dyDescent="0.25">
      <c r="A10844" t="s">
        <v>201</v>
      </c>
      <c r="B10844" s="1" t="s">
        <v>507</v>
      </c>
      <c r="C10844">
        <v>2012</v>
      </c>
      <c r="D10844" s="15">
        <f>DATE(cars[[#This Row],[year_1]],1,1)</f>
        <v>40909</v>
      </c>
      <c r="E10844" t="s">
        <v>17</v>
      </c>
      <c r="F10844" s="4">
        <v>560</v>
      </c>
      <c r="G10844">
        <v>10</v>
      </c>
      <c r="H10844" t="s">
        <v>18</v>
      </c>
      <c r="I10844" t="s">
        <v>34</v>
      </c>
      <c r="J10844">
        <v>2</v>
      </c>
      <c r="K10844" t="s">
        <v>76</v>
      </c>
      <c r="L10844" t="s">
        <v>21</v>
      </c>
      <c r="M10844" t="s">
        <v>22</v>
      </c>
      <c r="N10844">
        <v>20</v>
      </c>
      <c r="O10844">
        <v>12</v>
      </c>
      <c r="P10844">
        <v>1158</v>
      </c>
      <c r="Q10844">
        <v>202000</v>
      </c>
    </row>
    <row r="10845" spans="1:17" x14ac:dyDescent="0.25">
      <c r="A10845" t="s">
        <v>40</v>
      </c>
      <c r="B10845" s="1" t="s">
        <v>489</v>
      </c>
      <c r="C10845">
        <v>2016</v>
      </c>
      <c r="D10845" s="15">
        <f>DATE(cars[[#This Row],[year_1]],1,1)</f>
        <v>42370</v>
      </c>
      <c r="E10845" t="s">
        <v>17</v>
      </c>
      <c r="F10845" s="4">
        <v>563</v>
      </c>
      <c r="G10845">
        <v>8</v>
      </c>
      <c r="H10845" t="s">
        <v>33</v>
      </c>
      <c r="I10845" t="s">
        <v>91</v>
      </c>
      <c r="J10845">
        <v>4</v>
      </c>
      <c r="K10845" t="s">
        <v>490</v>
      </c>
      <c r="L10845" t="s">
        <v>31</v>
      </c>
      <c r="M10845" t="s">
        <v>90</v>
      </c>
      <c r="N10845">
        <v>14</v>
      </c>
      <c r="O10845">
        <v>12</v>
      </c>
      <c r="P10845">
        <v>617</v>
      </c>
      <c r="Q10845">
        <v>139900</v>
      </c>
    </row>
    <row r="10846" spans="1:17" x14ac:dyDescent="0.25">
      <c r="A10846" t="s">
        <v>318</v>
      </c>
      <c r="B10846" s="1" t="s">
        <v>362</v>
      </c>
      <c r="C10846">
        <v>2016</v>
      </c>
      <c r="D10846" s="15">
        <f>DATE(cars[[#This Row],[year_1]],1,1)</f>
        <v>42370</v>
      </c>
      <c r="E10846" t="s">
        <v>17</v>
      </c>
      <c r="F10846" s="4">
        <v>563</v>
      </c>
      <c r="G10846">
        <v>12</v>
      </c>
      <c r="H10846" t="s">
        <v>33</v>
      </c>
      <c r="I10846" t="s">
        <v>19</v>
      </c>
      <c r="J10846">
        <v>2</v>
      </c>
      <c r="K10846" t="s">
        <v>108</v>
      </c>
      <c r="L10846" t="s">
        <v>63</v>
      </c>
      <c r="M10846" t="s">
        <v>25</v>
      </c>
      <c r="N10846">
        <v>19</v>
      </c>
      <c r="O10846">
        <v>12</v>
      </c>
      <c r="P10846">
        <v>86</v>
      </c>
      <c r="Q10846">
        <v>335000</v>
      </c>
    </row>
    <row r="10847" spans="1:17" x14ac:dyDescent="0.25">
      <c r="A10847" t="s">
        <v>364</v>
      </c>
      <c r="B10847" s="1" t="s">
        <v>976</v>
      </c>
      <c r="C10847">
        <v>2015</v>
      </c>
      <c r="D10847" s="15">
        <f>DATE(cars[[#This Row],[year_1]],1,1)</f>
        <v>42005</v>
      </c>
      <c r="E10847" t="s">
        <v>17</v>
      </c>
      <c r="F10847" s="4">
        <v>565</v>
      </c>
      <c r="G10847">
        <v>12</v>
      </c>
      <c r="H10847" t="s">
        <v>77</v>
      </c>
      <c r="I10847" t="s">
        <v>19</v>
      </c>
      <c r="J10847">
        <v>2</v>
      </c>
      <c r="K10847" t="s">
        <v>76</v>
      </c>
      <c r="L10847" t="s">
        <v>21</v>
      </c>
      <c r="M10847" t="s">
        <v>22</v>
      </c>
      <c r="N10847">
        <v>18</v>
      </c>
      <c r="O10847">
        <v>12</v>
      </c>
      <c r="P10847">
        <v>259</v>
      </c>
      <c r="Q10847">
        <v>182395</v>
      </c>
    </row>
    <row r="10848" spans="1:17" x14ac:dyDescent="0.25">
      <c r="A10848" t="s">
        <v>364</v>
      </c>
      <c r="B10848" s="1" t="s">
        <v>976</v>
      </c>
      <c r="C10848">
        <v>2016</v>
      </c>
      <c r="D10848" s="15">
        <f>DATE(cars[[#This Row],[year_1]],1,1)</f>
        <v>42370</v>
      </c>
      <c r="E10848" t="s">
        <v>17</v>
      </c>
      <c r="F10848" s="4">
        <v>565</v>
      </c>
      <c r="G10848">
        <v>12</v>
      </c>
      <c r="H10848" t="s">
        <v>77</v>
      </c>
      <c r="I10848" t="s">
        <v>19</v>
      </c>
      <c r="J10848">
        <v>2</v>
      </c>
      <c r="K10848" t="s">
        <v>76</v>
      </c>
      <c r="L10848" t="s">
        <v>21</v>
      </c>
      <c r="M10848" t="s">
        <v>25</v>
      </c>
      <c r="N10848">
        <v>18</v>
      </c>
      <c r="O10848">
        <v>12</v>
      </c>
      <c r="P10848">
        <v>259</v>
      </c>
      <c r="Q10848">
        <v>198195</v>
      </c>
    </row>
    <row r="10849" spans="1:17" x14ac:dyDescent="0.25">
      <c r="A10849" t="s">
        <v>364</v>
      </c>
      <c r="B10849" s="1" t="s">
        <v>976</v>
      </c>
      <c r="C10849">
        <v>2016</v>
      </c>
      <c r="D10849" s="15">
        <f>DATE(cars[[#This Row],[year_1]],1,1)</f>
        <v>42370</v>
      </c>
      <c r="E10849" t="s">
        <v>17</v>
      </c>
      <c r="F10849" s="4">
        <v>565</v>
      </c>
      <c r="G10849">
        <v>12</v>
      </c>
      <c r="H10849" t="s">
        <v>77</v>
      </c>
      <c r="I10849" t="s">
        <v>19</v>
      </c>
      <c r="J10849">
        <v>2</v>
      </c>
      <c r="K10849" t="s">
        <v>76</v>
      </c>
      <c r="L10849" t="s">
        <v>21</v>
      </c>
      <c r="M10849" t="s">
        <v>22</v>
      </c>
      <c r="N10849">
        <v>18</v>
      </c>
      <c r="O10849">
        <v>12</v>
      </c>
      <c r="P10849">
        <v>259</v>
      </c>
      <c r="Q10849">
        <v>183695</v>
      </c>
    </row>
    <row r="10850" spans="1:17" x14ac:dyDescent="0.25">
      <c r="A10850" t="s">
        <v>182</v>
      </c>
      <c r="B10850" s="1" t="s">
        <v>309</v>
      </c>
      <c r="C10850">
        <v>2014</v>
      </c>
      <c r="D10850" s="15">
        <f>DATE(cars[[#This Row],[year_1]],1,1)</f>
        <v>41640</v>
      </c>
      <c r="E10850" t="s">
        <v>302</v>
      </c>
      <c r="F10850" s="4">
        <v>567</v>
      </c>
      <c r="G10850">
        <v>12</v>
      </c>
      <c r="H10850" t="s">
        <v>33</v>
      </c>
      <c r="I10850" t="s">
        <v>34</v>
      </c>
      <c r="J10850">
        <v>2</v>
      </c>
      <c r="K10850" t="s">
        <v>305</v>
      </c>
      <c r="L10850" t="s">
        <v>31</v>
      </c>
      <c r="M10850" t="s">
        <v>22</v>
      </c>
      <c r="N10850">
        <v>21</v>
      </c>
      <c r="O10850">
        <v>12</v>
      </c>
      <c r="P10850">
        <v>520</v>
      </c>
      <c r="Q10850">
        <v>198600</v>
      </c>
    </row>
    <row r="10851" spans="1:17" x14ac:dyDescent="0.25">
      <c r="A10851" t="s">
        <v>182</v>
      </c>
      <c r="B10851" s="1" t="s">
        <v>309</v>
      </c>
      <c r="C10851">
        <v>2015</v>
      </c>
      <c r="D10851" s="15">
        <f>DATE(cars[[#This Row],[year_1]],1,1)</f>
        <v>42005</v>
      </c>
      <c r="E10851" t="s">
        <v>302</v>
      </c>
      <c r="F10851" s="4">
        <v>567</v>
      </c>
      <c r="G10851">
        <v>12</v>
      </c>
      <c r="H10851" t="s">
        <v>33</v>
      </c>
      <c r="I10851" t="s">
        <v>34</v>
      </c>
      <c r="J10851">
        <v>2</v>
      </c>
      <c r="K10851" t="s">
        <v>305</v>
      </c>
      <c r="L10851" t="s">
        <v>31</v>
      </c>
      <c r="M10851" t="s">
        <v>22</v>
      </c>
      <c r="N10851">
        <v>21</v>
      </c>
      <c r="O10851">
        <v>12</v>
      </c>
      <c r="P10851">
        <v>520</v>
      </c>
      <c r="Q10851">
        <v>203500</v>
      </c>
    </row>
    <row r="10852" spans="1:17" x14ac:dyDescent="0.25">
      <c r="A10852" t="s">
        <v>182</v>
      </c>
      <c r="B10852" s="1" t="s">
        <v>309</v>
      </c>
      <c r="C10852">
        <v>2015</v>
      </c>
      <c r="D10852" s="15">
        <f>DATE(cars[[#This Row],[year_1]],1,1)</f>
        <v>42005</v>
      </c>
      <c r="E10852" t="s">
        <v>302</v>
      </c>
      <c r="F10852" s="4">
        <v>567</v>
      </c>
      <c r="G10852">
        <v>12</v>
      </c>
      <c r="H10852" t="s">
        <v>33</v>
      </c>
      <c r="I10852" t="s">
        <v>34</v>
      </c>
      <c r="J10852">
        <v>2</v>
      </c>
      <c r="K10852" t="s">
        <v>305</v>
      </c>
      <c r="L10852" t="s">
        <v>31</v>
      </c>
      <c r="M10852" t="s">
        <v>25</v>
      </c>
      <c r="N10852">
        <v>20</v>
      </c>
      <c r="O10852">
        <v>12</v>
      </c>
      <c r="P10852">
        <v>520</v>
      </c>
      <c r="Q10852">
        <v>223600</v>
      </c>
    </row>
    <row r="10853" spans="1:17" x14ac:dyDescent="0.25">
      <c r="A10853" t="s">
        <v>182</v>
      </c>
      <c r="B10853" s="1" t="s">
        <v>311</v>
      </c>
      <c r="C10853">
        <v>2014</v>
      </c>
      <c r="D10853" s="15">
        <f>DATE(cars[[#This Row],[year_1]],1,1)</f>
        <v>41640</v>
      </c>
      <c r="E10853" t="s">
        <v>302</v>
      </c>
      <c r="F10853" s="4">
        <v>567</v>
      </c>
      <c r="G10853">
        <v>12</v>
      </c>
      <c r="H10853" t="s">
        <v>33</v>
      </c>
      <c r="I10853" t="s">
        <v>34</v>
      </c>
      <c r="J10853">
        <v>2</v>
      </c>
      <c r="K10853" t="s">
        <v>305</v>
      </c>
      <c r="L10853" t="s">
        <v>31</v>
      </c>
      <c r="M10853" t="s">
        <v>25</v>
      </c>
      <c r="N10853">
        <v>20</v>
      </c>
      <c r="O10853">
        <v>12</v>
      </c>
      <c r="P10853">
        <v>520</v>
      </c>
      <c r="Q10853">
        <v>218500</v>
      </c>
    </row>
    <row r="10854" spans="1:17" x14ac:dyDescent="0.25">
      <c r="A10854" t="s">
        <v>201</v>
      </c>
      <c r="B10854" s="1" t="s">
        <v>507</v>
      </c>
      <c r="C10854">
        <v>2012</v>
      </c>
      <c r="D10854" s="15">
        <f>DATE(cars[[#This Row],[year_1]],1,1)</f>
        <v>40909</v>
      </c>
      <c r="E10854" t="s">
        <v>17</v>
      </c>
      <c r="F10854" s="4">
        <v>570</v>
      </c>
      <c r="G10854">
        <v>10</v>
      </c>
      <c r="H10854" t="s">
        <v>18</v>
      </c>
      <c r="I10854" t="s">
        <v>34</v>
      </c>
      <c r="J10854">
        <v>2</v>
      </c>
      <c r="K10854" t="s">
        <v>78</v>
      </c>
      <c r="L10854" t="s">
        <v>21</v>
      </c>
      <c r="M10854" t="s">
        <v>25</v>
      </c>
      <c r="N10854">
        <v>20</v>
      </c>
      <c r="O10854">
        <v>12</v>
      </c>
      <c r="P10854">
        <v>1158</v>
      </c>
      <c r="Q10854">
        <v>248000</v>
      </c>
    </row>
    <row r="10855" spans="1:17" x14ac:dyDescent="0.25">
      <c r="A10855" t="s">
        <v>201</v>
      </c>
      <c r="B10855" s="1" t="s">
        <v>507</v>
      </c>
      <c r="C10855">
        <v>2012</v>
      </c>
      <c r="D10855" s="15">
        <f>DATE(cars[[#This Row],[year_1]],1,1)</f>
        <v>40909</v>
      </c>
      <c r="E10855" t="s">
        <v>17</v>
      </c>
      <c r="F10855" s="4">
        <v>570</v>
      </c>
      <c r="G10855">
        <v>10</v>
      </c>
      <c r="H10855" t="s">
        <v>18</v>
      </c>
      <c r="I10855" t="s">
        <v>34</v>
      </c>
      <c r="J10855">
        <v>2</v>
      </c>
      <c r="K10855" t="s">
        <v>78</v>
      </c>
      <c r="L10855" t="s">
        <v>21</v>
      </c>
      <c r="M10855" t="s">
        <v>22</v>
      </c>
      <c r="N10855">
        <v>20</v>
      </c>
      <c r="O10855">
        <v>12</v>
      </c>
      <c r="P10855">
        <v>1158</v>
      </c>
      <c r="Q10855">
        <v>237600</v>
      </c>
    </row>
    <row r="10856" spans="1:17" x14ac:dyDescent="0.25">
      <c r="A10856" t="s">
        <v>182</v>
      </c>
      <c r="B10856" s="1" t="s">
        <v>309</v>
      </c>
      <c r="C10856">
        <v>2016</v>
      </c>
      <c r="D10856" s="15">
        <f>DATE(cars[[#This Row],[year_1]],1,1)</f>
        <v>42370</v>
      </c>
      <c r="E10856" t="s">
        <v>17</v>
      </c>
      <c r="F10856" s="4">
        <v>582</v>
      </c>
      <c r="G10856">
        <v>12</v>
      </c>
      <c r="H10856" t="s">
        <v>33</v>
      </c>
      <c r="I10856" t="s">
        <v>34</v>
      </c>
      <c r="J10856">
        <v>2</v>
      </c>
      <c r="K10856" t="s">
        <v>108</v>
      </c>
      <c r="L10856" t="s">
        <v>31</v>
      </c>
      <c r="M10856" t="s">
        <v>25</v>
      </c>
      <c r="N10856">
        <v>20</v>
      </c>
      <c r="O10856">
        <v>12</v>
      </c>
      <c r="P10856">
        <v>520</v>
      </c>
      <c r="Q10856">
        <v>236100</v>
      </c>
    </row>
    <row r="10857" spans="1:17" x14ac:dyDescent="0.25">
      <c r="A10857" t="s">
        <v>182</v>
      </c>
      <c r="B10857" s="1" t="s">
        <v>309</v>
      </c>
      <c r="C10857">
        <v>2016</v>
      </c>
      <c r="D10857" s="15">
        <f>DATE(cars[[#This Row],[year_1]],1,1)</f>
        <v>42370</v>
      </c>
      <c r="E10857" t="s">
        <v>17</v>
      </c>
      <c r="F10857" s="4">
        <v>582</v>
      </c>
      <c r="G10857">
        <v>12</v>
      </c>
      <c r="H10857" t="s">
        <v>33</v>
      </c>
      <c r="I10857" t="s">
        <v>34</v>
      </c>
      <c r="J10857">
        <v>2</v>
      </c>
      <c r="K10857" t="s">
        <v>108</v>
      </c>
      <c r="L10857" t="s">
        <v>31</v>
      </c>
      <c r="M10857" t="s">
        <v>22</v>
      </c>
      <c r="N10857">
        <v>21</v>
      </c>
      <c r="O10857">
        <v>12</v>
      </c>
      <c r="P10857">
        <v>520</v>
      </c>
      <c r="Q10857">
        <v>214600</v>
      </c>
    </row>
    <row r="10858" spans="1:17" x14ac:dyDescent="0.25">
      <c r="A10858" t="s">
        <v>182</v>
      </c>
      <c r="B10858" s="1" t="s">
        <v>467</v>
      </c>
      <c r="C10858">
        <v>2014</v>
      </c>
      <c r="D10858" s="15">
        <f>DATE(cars[[#This Row],[year_1]],1,1)</f>
        <v>41640</v>
      </c>
      <c r="E10858" t="s">
        <v>302</v>
      </c>
      <c r="F10858" s="4">
        <v>616</v>
      </c>
      <c r="G10858">
        <v>12</v>
      </c>
      <c r="H10858" t="s">
        <v>33</v>
      </c>
      <c r="I10858" t="s">
        <v>34</v>
      </c>
      <c r="J10858">
        <v>4</v>
      </c>
      <c r="K10858" t="s">
        <v>305</v>
      </c>
      <c r="L10858" t="s">
        <v>63</v>
      </c>
      <c r="M10858" t="s">
        <v>32</v>
      </c>
      <c r="N10858">
        <v>20</v>
      </c>
      <c r="O10858">
        <v>12</v>
      </c>
      <c r="P10858">
        <v>520</v>
      </c>
      <c r="Q10858">
        <v>200500</v>
      </c>
    </row>
    <row r="10859" spans="1:17" x14ac:dyDescent="0.25">
      <c r="A10859" t="s">
        <v>182</v>
      </c>
      <c r="B10859" s="1" t="s">
        <v>467</v>
      </c>
      <c r="C10859">
        <v>2015</v>
      </c>
      <c r="D10859" s="15">
        <f>DATE(cars[[#This Row],[year_1]],1,1)</f>
        <v>42005</v>
      </c>
      <c r="E10859" t="s">
        <v>302</v>
      </c>
      <c r="F10859" s="4">
        <v>616</v>
      </c>
      <c r="G10859">
        <v>12</v>
      </c>
      <c r="H10859" t="s">
        <v>33</v>
      </c>
      <c r="I10859" t="s">
        <v>34</v>
      </c>
      <c r="J10859">
        <v>4</v>
      </c>
      <c r="K10859" t="s">
        <v>305</v>
      </c>
      <c r="L10859" t="s">
        <v>63</v>
      </c>
      <c r="M10859" t="s">
        <v>32</v>
      </c>
      <c r="N10859">
        <v>20</v>
      </c>
      <c r="O10859">
        <v>12</v>
      </c>
      <c r="P10859">
        <v>520</v>
      </c>
      <c r="Q10859">
        <v>215800</v>
      </c>
    </row>
    <row r="10860" spans="1:17" x14ac:dyDescent="0.25">
      <c r="A10860" t="s">
        <v>182</v>
      </c>
      <c r="B10860" s="1" t="s">
        <v>467</v>
      </c>
      <c r="C10860">
        <v>2016</v>
      </c>
      <c r="D10860" s="15">
        <f>DATE(cars[[#This Row],[year_1]],1,1)</f>
        <v>42370</v>
      </c>
      <c r="E10860" t="s">
        <v>17</v>
      </c>
      <c r="F10860" s="4">
        <v>616</v>
      </c>
      <c r="G10860">
        <v>12</v>
      </c>
      <c r="H10860" t="s">
        <v>33</v>
      </c>
      <c r="I10860" t="s">
        <v>34</v>
      </c>
      <c r="J10860">
        <v>4</v>
      </c>
      <c r="K10860" t="s">
        <v>108</v>
      </c>
      <c r="L10860" t="s">
        <v>63</v>
      </c>
      <c r="M10860" t="s">
        <v>32</v>
      </c>
      <c r="N10860">
        <v>20</v>
      </c>
      <c r="O10860">
        <v>12</v>
      </c>
      <c r="P10860">
        <v>520</v>
      </c>
      <c r="Q10860">
        <v>222300</v>
      </c>
    </row>
    <row r="10861" spans="1:17" x14ac:dyDescent="0.25">
      <c r="A10861" t="s">
        <v>40</v>
      </c>
      <c r="B10861" s="1" t="s">
        <v>885</v>
      </c>
      <c r="C10861">
        <v>2008</v>
      </c>
      <c r="D10861" s="15">
        <f>DATE(cars[[#This Row],[year_1]],1,1)</f>
        <v>39448</v>
      </c>
      <c r="E10861" t="s">
        <v>17</v>
      </c>
      <c r="F10861" s="4">
        <v>617</v>
      </c>
      <c r="G10861">
        <v>8</v>
      </c>
      <c r="H10861" t="s">
        <v>33</v>
      </c>
      <c r="I10861" t="s">
        <v>19</v>
      </c>
      <c r="J10861">
        <v>2</v>
      </c>
      <c r="K10861" t="s">
        <v>175</v>
      </c>
      <c r="L10861" t="s">
        <v>21</v>
      </c>
      <c r="M10861" t="s">
        <v>25</v>
      </c>
      <c r="N10861">
        <v>16</v>
      </c>
      <c r="O10861">
        <v>12</v>
      </c>
      <c r="P10861">
        <v>617</v>
      </c>
      <c r="Q10861">
        <v>495000</v>
      </c>
    </row>
    <row r="10862" spans="1:17" x14ac:dyDescent="0.25">
      <c r="A10862" t="s">
        <v>40</v>
      </c>
      <c r="B10862" s="1" t="s">
        <v>885</v>
      </c>
      <c r="C10862">
        <v>2009</v>
      </c>
      <c r="D10862" s="15">
        <f>DATE(cars[[#This Row],[year_1]],1,1)</f>
        <v>39814</v>
      </c>
      <c r="E10862" t="s">
        <v>17</v>
      </c>
      <c r="F10862" s="4">
        <v>617</v>
      </c>
      <c r="G10862">
        <v>8</v>
      </c>
      <c r="H10862" t="s">
        <v>33</v>
      </c>
      <c r="I10862" t="s">
        <v>19</v>
      </c>
      <c r="J10862">
        <v>2</v>
      </c>
      <c r="K10862" t="s">
        <v>175</v>
      </c>
      <c r="L10862" t="s">
        <v>21</v>
      </c>
      <c r="M10862" t="s">
        <v>25</v>
      </c>
      <c r="N10862">
        <v>16</v>
      </c>
      <c r="O10862">
        <v>12</v>
      </c>
      <c r="P10862">
        <v>617</v>
      </c>
      <c r="Q10862">
        <v>495000</v>
      </c>
    </row>
    <row r="10863" spans="1:17" x14ac:dyDescent="0.25">
      <c r="A10863" t="s">
        <v>182</v>
      </c>
      <c r="B10863" s="1" t="s">
        <v>312</v>
      </c>
      <c r="C10863">
        <v>2011</v>
      </c>
      <c r="D10863" s="15">
        <f>DATE(cars[[#This Row],[year_1]],1,1)</f>
        <v>40544</v>
      </c>
      <c r="E10863" t="s">
        <v>302</v>
      </c>
      <c r="F10863" s="4">
        <v>621</v>
      </c>
      <c r="G10863">
        <v>12</v>
      </c>
      <c r="H10863" t="s">
        <v>33</v>
      </c>
      <c r="I10863" t="s">
        <v>34</v>
      </c>
      <c r="J10863">
        <v>2</v>
      </c>
      <c r="K10863" t="s">
        <v>303</v>
      </c>
      <c r="L10863" t="s">
        <v>31</v>
      </c>
      <c r="M10863" t="s">
        <v>25</v>
      </c>
      <c r="N10863">
        <v>19</v>
      </c>
      <c r="O10863">
        <v>12</v>
      </c>
      <c r="P10863">
        <v>520</v>
      </c>
      <c r="Q10863">
        <v>280400</v>
      </c>
    </row>
    <row r="10864" spans="1:17" x14ac:dyDescent="0.25">
      <c r="A10864" t="s">
        <v>182</v>
      </c>
      <c r="B10864" s="1" t="s">
        <v>312</v>
      </c>
      <c r="C10864">
        <v>2012</v>
      </c>
      <c r="D10864" s="15">
        <f>DATE(cars[[#This Row],[year_1]],1,1)</f>
        <v>40909</v>
      </c>
      <c r="E10864" t="s">
        <v>302</v>
      </c>
      <c r="F10864" s="4">
        <v>621</v>
      </c>
      <c r="G10864">
        <v>12</v>
      </c>
      <c r="H10864" t="s">
        <v>33</v>
      </c>
      <c r="I10864" t="s">
        <v>34</v>
      </c>
      <c r="J10864">
        <v>2</v>
      </c>
      <c r="K10864" t="s">
        <v>303</v>
      </c>
      <c r="L10864" t="s">
        <v>31</v>
      </c>
      <c r="M10864" t="s">
        <v>25</v>
      </c>
      <c r="N10864">
        <v>19</v>
      </c>
      <c r="O10864">
        <v>12</v>
      </c>
      <c r="P10864">
        <v>520</v>
      </c>
      <c r="Q10864">
        <v>280400</v>
      </c>
    </row>
    <row r="10865" spans="1:17" x14ac:dyDescent="0.25">
      <c r="A10865" t="s">
        <v>182</v>
      </c>
      <c r="B10865" s="1" t="s">
        <v>313</v>
      </c>
      <c r="C10865">
        <v>2010</v>
      </c>
      <c r="D10865" s="15">
        <f>DATE(cars[[#This Row],[year_1]],1,1)</f>
        <v>40179</v>
      </c>
      <c r="E10865" t="s">
        <v>302</v>
      </c>
      <c r="F10865" s="4">
        <v>621</v>
      </c>
      <c r="G10865">
        <v>12</v>
      </c>
      <c r="H10865" t="s">
        <v>33</v>
      </c>
      <c r="I10865" t="s">
        <v>34</v>
      </c>
      <c r="J10865">
        <v>2</v>
      </c>
      <c r="K10865" t="s">
        <v>303</v>
      </c>
      <c r="L10865" t="s">
        <v>31</v>
      </c>
      <c r="M10865" t="s">
        <v>22</v>
      </c>
      <c r="N10865">
        <v>19</v>
      </c>
      <c r="O10865">
        <v>12</v>
      </c>
      <c r="P10865">
        <v>520</v>
      </c>
      <c r="Q10865">
        <v>267000</v>
      </c>
    </row>
    <row r="10866" spans="1:17" x14ac:dyDescent="0.25">
      <c r="A10866" t="s">
        <v>182</v>
      </c>
      <c r="B10866" s="1" t="s">
        <v>313</v>
      </c>
      <c r="C10866">
        <v>2011</v>
      </c>
      <c r="D10866" s="15">
        <f>DATE(cars[[#This Row],[year_1]],1,1)</f>
        <v>40544</v>
      </c>
      <c r="E10866" t="s">
        <v>302</v>
      </c>
      <c r="F10866" s="4">
        <v>621</v>
      </c>
      <c r="G10866">
        <v>12</v>
      </c>
      <c r="H10866" t="s">
        <v>33</v>
      </c>
      <c r="I10866" t="s">
        <v>34</v>
      </c>
      <c r="J10866">
        <v>2</v>
      </c>
      <c r="K10866" t="s">
        <v>303</v>
      </c>
      <c r="L10866" t="s">
        <v>31</v>
      </c>
      <c r="M10866" t="s">
        <v>22</v>
      </c>
      <c r="N10866">
        <v>19</v>
      </c>
      <c r="O10866">
        <v>12</v>
      </c>
      <c r="P10866">
        <v>520</v>
      </c>
      <c r="Q10866">
        <v>267000</v>
      </c>
    </row>
    <row r="10867" spans="1:17" x14ac:dyDescent="0.25">
      <c r="A10867" t="s">
        <v>182</v>
      </c>
      <c r="B10867" s="1" t="s">
        <v>313</v>
      </c>
      <c r="C10867">
        <v>2012</v>
      </c>
      <c r="D10867" s="15">
        <f>DATE(cars[[#This Row],[year_1]],1,1)</f>
        <v>40909</v>
      </c>
      <c r="E10867" t="s">
        <v>302</v>
      </c>
      <c r="F10867" s="4">
        <v>621</v>
      </c>
      <c r="G10867">
        <v>12</v>
      </c>
      <c r="H10867" t="s">
        <v>33</v>
      </c>
      <c r="I10867" t="s">
        <v>34</v>
      </c>
      <c r="J10867">
        <v>2</v>
      </c>
      <c r="K10867" t="s">
        <v>303</v>
      </c>
      <c r="L10867" t="s">
        <v>31</v>
      </c>
      <c r="M10867" t="s">
        <v>22</v>
      </c>
      <c r="N10867">
        <v>19</v>
      </c>
      <c r="O10867">
        <v>12</v>
      </c>
      <c r="P10867">
        <v>520</v>
      </c>
      <c r="Q10867">
        <v>267000</v>
      </c>
    </row>
    <row r="10868" spans="1:17" x14ac:dyDescent="0.25">
      <c r="A10868" t="s">
        <v>40</v>
      </c>
      <c r="B10868" s="1" t="s">
        <v>290</v>
      </c>
      <c r="C10868">
        <v>2012</v>
      </c>
      <c r="D10868" s="15">
        <f>DATE(cars[[#This Row],[year_1]],1,1)</f>
        <v>40909</v>
      </c>
      <c r="E10868" t="s">
        <v>17</v>
      </c>
      <c r="F10868" s="4">
        <v>621</v>
      </c>
      <c r="G10868">
        <v>12</v>
      </c>
      <c r="H10868" t="s">
        <v>33</v>
      </c>
      <c r="I10868" t="s">
        <v>19</v>
      </c>
      <c r="J10868">
        <v>2</v>
      </c>
      <c r="K10868" t="s">
        <v>20</v>
      </c>
      <c r="L10868" t="s">
        <v>63</v>
      </c>
      <c r="M10868" t="s">
        <v>22</v>
      </c>
      <c r="N10868">
        <v>18</v>
      </c>
      <c r="O10868">
        <v>12</v>
      </c>
      <c r="P10868">
        <v>617</v>
      </c>
      <c r="Q10868">
        <v>211000</v>
      </c>
    </row>
    <row r="10869" spans="1:17" x14ac:dyDescent="0.25">
      <c r="A10869" t="s">
        <v>40</v>
      </c>
      <c r="B10869" s="1" t="s">
        <v>290</v>
      </c>
      <c r="C10869">
        <v>2013</v>
      </c>
      <c r="D10869" s="15">
        <f>DATE(cars[[#This Row],[year_1]],1,1)</f>
        <v>41275</v>
      </c>
      <c r="E10869" t="s">
        <v>17</v>
      </c>
      <c r="F10869" s="4">
        <v>621</v>
      </c>
      <c r="G10869">
        <v>12</v>
      </c>
      <c r="H10869" t="s">
        <v>33</v>
      </c>
      <c r="I10869" t="s">
        <v>19</v>
      </c>
      <c r="J10869">
        <v>2</v>
      </c>
      <c r="K10869" t="s">
        <v>20</v>
      </c>
      <c r="L10869" t="s">
        <v>63</v>
      </c>
      <c r="M10869" t="s">
        <v>22</v>
      </c>
      <c r="N10869">
        <v>18</v>
      </c>
      <c r="O10869">
        <v>12</v>
      </c>
      <c r="P10869">
        <v>617</v>
      </c>
      <c r="Q10869">
        <v>213200</v>
      </c>
    </row>
    <row r="10870" spans="1:17" x14ac:dyDescent="0.25">
      <c r="A10870" t="s">
        <v>40</v>
      </c>
      <c r="B10870" s="1" t="s">
        <v>290</v>
      </c>
      <c r="C10870">
        <v>2014</v>
      </c>
      <c r="D10870" s="15">
        <f>DATE(cars[[#This Row],[year_1]],1,1)</f>
        <v>41640</v>
      </c>
      <c r="E10870" t="s">
        <v>17</v>
      </c>
      <c r="F10870" s="4">
        <v>621</v>
      </c>
      <c r="G10870">
        <v>12</v>
      </c>
      <c r="H10870" t="s">
        <v>33</v>
      </c>
      <c r="I10870" t="s">
        <v>19</v>
      </c>
      <c r="J10870">
        <v>2</v>
      </c>
      <c r="K10870" t="s">
        <v>20</v>
      </c>
      <c r="L10870" t="s">
        <v>63</v>
      </c>
      <c r="M10870" t="s">
        <v>22</v>
      </c>
      <c r="N10870">
        <v>18</v>
      </c>
      <c r="O10870">
        <v>12</v>
      </c>
      <c r="P10870">
        <v>617</v>
      </c>
      <c r="Q10870">
        <v>215500</v>
      </c>
    </row>
    <row r="10871" spans="1:17" x14ac:dyDescent="0.25">
      <c r="A10871" t="s">
        <v>182</v>
      </c>
      <c r="B10871" s="1" t="s">
        <v>306</v>
      </c>
      <c r="C10871">
        <v>2014</v>
      </c>
      <c r="D10871" s="15">
        <f>DATE(cars[[#This Row],[year_1]],1,1)</f>
        <v>41640</v>
      </c>
      <c r="E10871" t="s">
        <v>302</v>
      </c>
      <c r="F10871" s="4">
        <v>626</v>
      </c>
      <c r="G10871">
        <v>12</v>
      </c>
      <c r="H10871" t="s">
        <v>33</v>
      </c>
      <c r="I10871" t="s">
        <v>34</v>
      </c>
      <c r="J10871">
        <v>2</v>
      </c>
      <c r="K10871" t="s">
        <v>303</v>
      </c>
      <c r="L10871" t="s">
        <v>31</v>
      </c>
      <c r="M10871" t="s">
        <v>25</v>
      </c>
      <c r="N10871">
        <v>20</v>
      </c>
      <c r="O10871">
        <v>12</v>
      </c>
      <c r="P10871">
        <v>520</v>
      </c>
      <c r="Q10871">
        <v>238700</v>
      </c>
    </row>
    <row r="10872" spans="1:17" x14ac:dyDescent="0.25">
      <c r="A10872" t="s">
        <v>182</v>
      </c>
      <c r="B10872" s="1" t="s">
        <v>309</v>
      </c>
      <c r="C10872">
        <v>2015</v>
      </c>
      <c r="D10872" s="15">
        <f>DATE(cars[[#This Row],[year_1]],1,1)</f>
        <v>42005</v>
      </c>
      <c r="E10872" t="s">
        <v>302</v>
      </c>
      <c r="F10872" s="4">
        <v>626</v>
      </c>
      <c r="G10872">
        <v>12</v>
      </c>
      <c r="H10872" t="s">
        <v>33</v>
      </c>
      <c r="I10872" t="s">
        <v>34</v>
      </c>
      <c r="J10872">
        <v>2</v>
      </c>
      <c r="K10872" t="s">
        <v>303</v>
      </c>
      <c r="L10872" t="s">
        <v>31</v>
      </c>
      <c r="M10872" t="s">
        <v>25</v>
      </c>
      <c r="N10872">
        <v>20</v>
      </c>
      <c r="O10872">
        <v>12</v>
      </c>
      <c r="P10872">
        <v>520</v>
      </c>
      <c r="Q10872">
        <v>250100</v>
      </c>
    </row>
    <row r="10873" spans="1:17" x14ac:dyDescent="0.25">
      <c r="A10873" t="s">
        <v>182</v>
      </c>
      <c r="B10873" s="1" t="s">
        <v>309</v>
      </c>
      <c r="C10873">
        <v>2015</v>
      </c>
      <c r="D10873" s="15">
        <f>DATE(cars[[#This Row],[year_1]],1,1)</f>
        <v>42005</v>
      </c>
      <c r="E10873" t="s">
        <v>302</v>
      </c>
      <c r="F10873" s="4">
        <v>626</v>
      </c>
      <c r="G10873">
        <v>12</v>
      </c>
      <c r="H10873" t="s">
        <v>33</v>
      </c>
      <c r="I10873" t="s">
        <v>34</v>
      </c>
      <c r="J10873">
        <v>2</v>
      </c>
      <c r="K10873" t="s">
        <v>303</v>
      </c>
      <c r="L10873" t="s">
        <v>31</v>
      </c>
      <c r="M10873" t="s">
        <v>22</v>
      </c>
      <c r="N10873">
        <v>21</v>
      </c>
      <c r="O10873">
        <v>12</v>
      </c>
      <c r="P10873">
        <v>520</v>
      </c>
      <c r="Q10873">
        <v>227600</v>
      </c>
    </row>
    <row r="10874" spans="1:17" x14ac:dyDescent="0.25">
      <c r="A10874" t="s">
        <v>182</v>
      </c>
      <c r="B10874" s="1" t="s">
        <v>309</v>
      </c>
      <c r="C10874">
        <v>2016</v>
      </c>
      <c r="D10874" s="15">
        <f>DATE(cars[[#This Row],[year_1]],1,1)</f>
        <v>42370</v>
      </c>
      <c r="E10874" t="s">
        <v>17</v>
      </c>
      <c r="F10874" s="4">
        <v>626</v>
      </c>
      <c r="G10874">
        <v>12</v>
      </c>
      <c r="H10874" t="s">
        <v>33</v>
      </c>
      <c r="I10874" t="s">
        <v>34</v>
      </c>
      <c r="J10874">
        <v>2</v>
      </c>
      <c r="K10874" t="s">
        <v>175</v>
      </c>
      <c r="L10874" t="s">
        <v>31</v>
      </c>
      <c r="M10874" t="s">
        <v>22</v>
      </c>
      <c r="N10874">
        <v>21</v>
      </c>
      <c r="O10874">
        <v>12</v>
      </c>
      <c r="P10874">
        <v>520</v>
      </c>
      <c r="Q10874">
        <v>239400</v>
      </c>
    </row>
    <row r="10875" spans="1:17" x14ac:dyDescent="0.25">
      <c r="A10875" t="s">
        <v>182</v>
      </c>
      <c r="B10875" s="1" t="s">
        <v>309</v>
      </c>
      <c r="C10875">
        <v>2016</v>
      </c>
      <c r="D10875" s="15">
        <f>DATE(cars[[#This Row],[year_1]],1,1)</f>
        <v>42370</v>
      </c>
      <c r="E10875" t="s">
        <v>17</v>
      </c>
      <c r="F10875" s="4">
        <v>626</v>
      </c>
      <c r="G10875">
        <v>12</v>
      </c>
      <c r="H10875" t="s">
        <v>33</v>
      </c>
      <c r="I10875" t="s">
        <v>34</v>
      </c>
      <c r="J10875">
        <v>2</v>
      </c>
      <c r="K10875" t="s">
        <v>175</v>
      </c>
      <c r="L10875" t="s">
        <v>31</v>
      </c>
      <c r="M10875" t="s">
        <v>25</v>
      </c>
      <c r="N10875">
        <v>20</v>
      </c>
      <c r="O10875">
        <v>12</v>
      </c>
      <c r="P10875">
        <v>520</v>
      </c>
      <c r="Q10875">
        <v>263400</v>
      </c>
    </row>
    <row r="10876" spans="1:17" x14ac:dyDescent="0.25">
      <c r="A10876" t="s">
        <v>182</v>
      </c>
      <c r="B10876" s="1" t="s">
        <v>920</v>
      </c>
      <c r="C10876">
        <v>2013</v>
      </c>
      <c r="D10876" s="15">
        <f>DATE(cars[[#This Row],[year_1]],1,1)</f>
        <v>41275</v>
      </c>
      <c r="E10876" t="s">
        <v>302</v>
      </c>
      <c r="F10876" s="4">
        <v>631</v>
      </c>
      <c r="G10876">
        <v>12</v>
      </c>
      <c r="H10876" t="s">
        <v>33</v>
      </c>
      <c r="I10876" t="s">
        <v>34</v>
      </c>
      <c r="J10876">
        <v>2</v>
      </c>
      <c r="K10876" t="s">
        <v>303</v>
      </c>
      <c r="L10876" t="s">
        <v>31</v>
      </c>
      <c r="M10876" t="s">
        <v>25</v>
      </c>
      <c r="N10876">
        <v>19</v>
      </c>
      <c r="O10876">
        <v>12</v>
      </c>
      <c r="P10876">
        <v>520</v>
      </c>
      <c r="Q10876">
        <v>291900</v>
      </c>
    </row>
    <row r="10877" spans="1:17" x14ac:dyDescent="0.25">
      <c r="A10877" t="s">
        <v>199</v>
      </c>
      <c r="B10877" s="1" t="s">
        <v>906</v>
      </c>
      <c r="C10877">
        <v>2013</v>
      </c>
      <c r="D10877" s="15">
        <f>DATE(cars[[#This Row],[year_1]],1,1)</f>
        <v>41275</v>
      </c>
      <c r="E10877" t="s">
        <v>17</v>
      </c>
      <c r="F10877" s="4">
        <v>640</v>
      </c>
      <c r="G10877">
        <v>10</v>
      </c>
      <c r="H10877" t="s">
        <v>18</v>
      </c>
      <c r="I10877" t="s">
        <v>19</v>
      </c>
      <c r="J10877">
        <v>2</v>
      </c>
      <c r="K10877" t="s">
        <v>76</v>
      </c>
      <c r="L10877" t="s">
        <v>21</v>
      </c>
      <c r="M10877" t="s">
        <v>22</v>
      </c>
      <c r="N10877">
        <v>19</v>
      </c>
      <c r="O10877">
        <v>12</v>
      </c>
      <c r="P10877">
        <v>1851</v>
      </c>
      <c r="Q10877">
        <v>97395</v>
      </c>
    </row>
    <row r="10878" spans="1:17" x14ac:dyDescent="0.25">
      <c r="A10878" t="s">
        <v>199</v>
      </c>
      <c r="B10878" s="1" t="s">
        <v>906</v>
      </c>
      <c r="C10878">
        <v>2013</v>
      </c>
      <c r="D10878" s="15">
        <f>DATE(cars[[#This Row],[year_1]],1,1)</f>
        <v>41275</v>
      </c>
      <c r="E10878" t="s">
        <v>17</v>
      </c>
      <c r="F10878" s="4">
        <v>640</v>
      </c>
      <c r="G10878">
        <v>10</v>
      </c>
      <c r="H10878" t="s">
        <v>18</v>
      </c>
      <c r="I10878" t="s">
        <v>19</v>
      </c>
      <c r="J10878">
        <v>2</v>
      </c>
      <c r="K10878" t="s">
        <v>76</v>
      </c>
      <c r="L10878" t="s">
        <v>21</v>
      </c>
      <c r="M10878" t="s">
        <v>22</v>
      </c>
      <c r="N10878">
        <v>19</v>
      </c>
      <c r="O10878">
        <v>12</v>
      </c>
      <c r="P10878">
        <v>1851</v>
      </c>
      <c r="Q10878">
        <v>120395</v>
      </c>
    </row>
    <row r="10879" spans="1:17" x14ac:dyDescent="0.25">
      <c r="A10879" t="s">
        <v>199</v>
      </c>
      <c r="B10879" s="1" t="s">
        <v>906</v>
      </c>
      <c r="C10879">
        <v>2014</v>
      </c>
      <c r="D10879" s="15">
        <f>DATE(cars[[#This Row],[year_1]],1,1)</f>
        <v>41640</v>
      </c>
      <c r="E10879" t="s">
        <v>17</v>
      </c>
      <c r="F10879" s="4">
        <v>640</v>
      </c>
      <c r="G10879">
        <v>10</v>
      </c>
      <c r="H10879" t="s">
        <v>18</v>
      </c>
      <c r="I10879" t="s">
        <v>19</v>
      </c>
      <c r="J10879">
        <v>2</v>
      </c>
      <c r="K10879" t="s">
        <v>76</v>
      </c>
      <c r="L10879" t="s">
        <v>21</v>
      </c>
      <c r="M10879" t="s">
        <v>22</v>
      </c>
      <c r="N10879">
        <v>19</v>
      </c>
      <c r="O10879">
        <v>12</v>
      </c>
      <c r="P10879">
        <v>1851</v>
      </c>
      <c r="Q10879">
        <v>107385</v>
      </c>
    </row>
    <row r="10880" spans="1:17" x14ac:dyDescent="0.25">
      <c r="A10880" t="s">
        <v>199</v>
      </c>
      <c r="B10880" s="1" t="s">
        <v>906</v>
      </c>
      <c r="C10880">
        <v>2014</v>
      </c>
      <c r="D10880" s="15">
        <f>DATE(cars[[#This Row],[year_1]],1,1)</f>
        <v>41640</v>
      </c>
      <c r="E10880" t="s">
        <v>17</v>
      </c>
      <c r="F10880" s="4">
        <v>640</v>
      </c>
      <c r="G10880">
        <v>10</v>
      </c>
      <c r="H10880" t="s">
        <v>18</v>
      </c>
      <c r="I10880" t="s">
        <v>19</v>
      </c>
      <c r="J10880">
        <v>2</v>
      </c>
      <c r="K10880" t="s">
        <v>76</v>
      </c>
      <c r="L10880" t="s">
        <v>21</v>
      </c>
      <c r="M10880" t="s">
        <v>22</v>
      </c>
      <c r="N10880">
        <v>19</v>
      </c>
      <c r="O10880">
        <v>12</v>
      </c>
      <c r="P10880">
        <v>1851</v>
      </c>
      <c r="Q10880">
        <v>84885</v>
      </c>
    </row>
    <row r="10881" spans="1:17" x14ac:dyDescent="0.25">
      <c r="A10881" t="s">
        <v>199</v>
      </c>
      <c r="B10881" s="1" t="s">
        <v>1003</v>
      </c>
      <c r="C10881">
        <v>2015</v>
      </c>
      <c r="D10881" s="15">
        <f>DATE(cars[[#This Row],[year_1]],1,1)</f>
        <v>42005</v>
      </c>
      <c r="E10881" t="s">
        <v>17</v>
      </c>
      <c r="F10881" s="4">
        <v>645</v>
      </c>
      <c r="G10881">
        <v>10</v>
      </c>
      <c r="H10881" t="s">
        <v>18</v>
      </c>
      <c r="I10881" t="s">
        <v>19</v>
      </c>
      <c r="J10881">
        <v>2</v>
      </c>
      <c r="K10881" t="s">
        <v>76</v>
      </c>
      <c r="L10881" t="s">
        <v>21</v>
      </c>
      <c r="M10881" t="s">
        <v>22</v>
      </c>
      <c r="N10881">
        <v>21</v>
      </c>
      <c r="O10881">
        <v>12</v>
      </c>
      <c r="P10881">
        <v>1851</v>
      </c>
      <c r="Q10881">
        <v>107995</v>
      </c>
    </row>
    <row r="10882" spans="1:17" x14ac:dyDescent="0.25">
      <c r="A10882" t="s">
        <v>199</v>
      </c>
      <c r="B10882" s="1" t="s">
        <v>1003</v>
      </c>
      <c r="C10882">
        <v>2015</v>
      </c>
      <c r="D10882" s="15">
        <f>DATE(cars[[#This Row],[year_1]],1,1)</f>
        <v>42005</v>
      </c>
      <c r="E10882" t="s">
        <v>17</v>
      </c>
      <c r="F10882" s="4">
        <v>645</v>
      </c>
      <c r="G10882">
        <v>10</v>
      </c>
      <c r="H10882" t="s">
        <v>18</v>
      </c>
      <c r="I10882" t="s">
        <v>19</v>
      </c>
      <c r="J10882">
        <v>2</v>
      </c>
      <c r="K10882" t="s">
        <v>76</v>
      </c>
      <c r="L10882" t="s">
        <v>21</v>
      </c>
      <c r="M10882" t="s">
        <v>22</v>
      </c>
      <c r="N10882">
        <v>21</v>
      </c>
      <c r="O10882">
        <v>12</v>
      </c>
      <c r="P10882">
        <v>1851</v>
      </c>
      <c r="Q10882">
        <v>94995</v>
      </c>
    </row>
    <row r="10883" spans="1:17" x14ac:dyDescent="0.25">
      <c r="A10883" t="s">
        <v>199</v>
      </c>
      <c r="B10883" s="1" t="s">
        <v>1003</v>
      </c>
      <c r="C10883">
        <v>2015</v>
      </c>
      <c r="D10883" s="15">
        <f>DATE(cars[[#This Row],[year_1]],1,1)</f>
        <v>42005</v>
      </c>
      <c r="E10883" t="s">
        <v>17</v>
      </c>
      <c r="F10883" s="4">
        <v>645</v>
      </c>
      <c r="G10883">
        <v>10</v>
      </c>
      <c r="H10883" t="s">
        <v>18</v>
      </c>
      <c r="I10883" t="s">
        <v>19</v>
      </c>
      <c r="J10883">
        <v>2</v>
      </c>
      <c r="K10883" t="s">
        <v>76</v>
      </c>
      <c r="L10883" t="s">
        <v>21</v>
      </c>
      <c r="M10883" t="s">
        <v>22</v>
      </c>
      <c r="N10883">
        <v>21</v>
      </c>
      <c r="O10883">
        <v>12</v>
      </c>
      <c r="P10883">
        <v>1851</v>
      </c>
      <c r="Q10883">
        <v>84995</v>
      </c>
    </row>
    <row r="10884" spans="1:17" x14ac:dyDescent="0.25">
      <c r="A10884" t="s">
        <v>199</v>
      </c>
      <c r="B10884" s="1" t="s">
        <v>1003</v>
      </c>
      <c r="C10884">
        <v>2016</v>
      </c>
      <c r="D10884" s="15">
        <f>DATE(cars[[#This Row],[year_1]],1,1)</f>
        <v>42370</v>
      </c>
      <c r="E10884" t="s">
        <v>17</v>
      </c>
      <c r="F10884" s="4">
        <v>645</v>
      </c>
      <c r="G10884">
        <v>10</v>
      </c>
      <c r="H10884" t="s">
        <v>18</v>
      </c>
      <c r="I10884" t="s">
        <v>19</v>
      </c>
      <c r="J10884">
        <v>2</v>
      </c>
      <c r="K10884" t="s">
        <v>76</v>
      </c>
      <c r="L10884" t="s">
        <v>21</v>
      </c>
      <c r="M10884" t="s">
        <v>22</v>
      </c>
      <c r="N10884">
        <v>21</v>
      </c>
      <c r="O10884">
        <v>12</v>
      </c>
      <c r="P10884">
        <v>1851</v>
      </c>
      <c r="Q10884">
        <v>95895</v>
      </c>
    </row>
    <row r="10885" spans="1:17" x14ac:dyDescent="0.25">
      <c r="A10885" t="s">
        <v>199</v>
      </c>
      <c r="B10885" s="1" t="s">
        <v>1003</v>
      </c>
      <c r="C10885">
        <v>2016</v>
      </c>
      <c r="D10885" s="15">
        <f>DATE(cars[[#This Row],[year_1]],1,1)</f>
        <v>42370</v>
      </c>
      <c r="E10885" t="s">
        <v>17</v>
      </c>
      <c r="F10885" s="4">
        <v>645</v>
      </c>
      <c r="G10885">
        <v>10</v>
      </c>
      <c r="H10885" t="s">
        <v>18</v>
      </c>
      <c r="I10885" t="s">
        <v>19</v>
      </c>
      <c r="J10885">
        <v>2</v>
      </c>
      <c r="K10885" t="s">
        <v>76</v>
      </c>
      <c r="L10885" t="s">
        <v>21</v>
      </c>
      <c r="M10885" t="s">
        <v>22</v>
      </c>
      <c r="N10885">
        <v>21</v>
      </c>
      <c r="O10885">
        <v>12</v>
      </c>
      <c r="P10885">
        <v>1851</v>
      </c>
      <c r="Q10885">
        <v>87895</v>
      </c>
    </row>
    <row r="10886" spans="1:17" x14ac:dyDescent="0.25">
      <c r="A10886" t="s">
        <v>199</v>
      </c>
      <c r="B10886" s="1" t="s">
        <v>1003</v>
      </c>
      <c r="C10886">
        <v>2016</v>
      </c>
      <c r="D10886" s="15">
        <f>DATE(cars[[#This Row],[year_1]],1,1)</f>
        <v>42370</v>
      </c>
      <c r="E10886" t="s">
        <v>17</v>
      </c>
      <c r="F10886" s="4">
        <v>645</v>
      </c>
      <c r="G10886">
        <v>10</v>
      </c>
      <c r="H10886" t="s">
        <v>18</v>
      </c>
      <c r="I10886" t="s">
        <v>19</v>
      </c>
      <c r="J10886">
        <v>2</v>
      </c>
      <c r="K10886" t="s">
        <v>76</v>
      </c>
      <c r="L10886" t="s">
        <v>21</v>
      </c>
      <c r="M10886" t="s">
        <v>22</v>
      </c>
      <c r="N10886">
        <v>21</v>
      </c>
      <c r="O10886">
        <v>12</v>
      </c>
      <c r="P10886">
        <v>1851</v>
      </c>
      <c r="Q10886">
        <v>118795</v>
      </c>
    </row>
    <row r="10887" spans="1:17" x14ac:dyDescent="0.25">
      <c r="A10887" t="s">
        <v>199</v>
      </c>
      <c r="B10887" s="1" t="s">
        <v>1003</v>
      </c>
      <c r="C10887">
        <v>2016</v>
      </c>
      <c r="D10887" s="15">
        <f>DATE(cars[[#This Row],[year_1]],1,1)</f>
        <v>42370</v>
      </c>
      <c r="E10887" t="s">
        <v>17</v>
      </c>
      <c r="F10887" s="4">
        <v>645</v>
      </c>
      <c r="G10887">
        <v>10</v>
      </c>
      <c r="H10887" t="s">
        <v>18</v>
      </c>
      <c r="I10887" t="s">
        <v>19</v>
      </c>
      <c r="J10887">
        <v>2</v>
      </c>
      <c r="K10887" t="s">
        <v>76</v>
      </c>
      <c r="L10887" t="s">
        <v>21</v>
      </c>
      <c r="M10887" t="s">
        <v>22</v>
      </c>
      <c r="N10887">
        <v>21</v>
      </c>
      <c r="O10887">
        <v>12</v>
      </c>
      <c r="P10887">
        <v>1851</v>
      </c>
      <c r="Q10887">
        <v>107995</v>
      </c>
    </row>
    <row r="10888" spans="1:17" x14ac:dyDescent="0.25">
      <c r="A10888" t="s">
        <v>199</v>
      </c>
      <c r="B10888" s="1" t="s">
        <v>1003</v>
      </c>
      <c r="C10888">
        <v>2017</v>
      </c>
      <c r="D10888" s="15">
        <f>DATE(cars[[#This Row],[year_1]],1,1)</f>
        <v>42736</v>
      </c>
      <c r="E10888" t="s">
        <v>17</v>
      </c>
      <c r="F10888" s="4">
        <v>645</v>
      </c>
      <c r="G10888">
        <v>10</v>
      </c>
      <c r="H10888" t="s">
        <v>18</v>
      </c>
      <c r="I10888" t="s">
        <v>19</v>
      </c>
      <c r="J10888">
        <v>2</v>
      </c>
      <c r="K10888" t="s">
        <v>76</v>
      </c>
      <c r="L10888" t="s">
        <v>21</v>
      </c>
      <c r="M10888" t="s">
        <v>22</v>
      </c>
      <c r="N10888">
        <v>19</v>
      </c>
      <c r="O10888">
        <v>12</v>
      </c>
      <c r="P10888">
        <v>1851</v>
      </c>
      <c r="Q10888">
        <v>95895</v>
      </c>
    </row>
    <row r="10889" spans="1:17" x14ac:dyDescent="0.25">
      <c r="A10889" t="s">
        <v>199</v>
      </c>
      <c r="B10889" s="1" t="s">
        <v>1003</v>
      </c>
      <c r="C10889">
        <v>2017</v>
      </c>
      <c r="D10889" s="15">
        <f>DATE(cars[[#This Row],[year_1]],1,1)</f>
        <v>42736</v>
      </c>
      <c r="E10889" t="s">
        <v>17</v>
      </c>
      <c r="F10889" s="4">
        <v>645</v>
      </c>
      <c r="G10889">
        <v>10</v>
      </c>
      <c r="H10889" t="s">
        <v>18</v>
      </c>
      <c r="I10889" t="s">
        <v>19</v>
      </c>
      <c r="J10889">
        <v>2</v>
      </c>
      <c r="K10889" t="s">
        <v>76</v>
      </c>
      <c r="L10889" t="s">
        <v>21</v>
      </c>
      <c r="M10889" t="s">
        <v>22</v>
      </c>
      <c r="N10889">
        <v>19</v>
      </c>
      <c r="O10889">
        <v>12</v>
      </c>
      <c r="P10889">
        <v>1851</v>
      </c>
      <c r="Q10889">
        <v>87895</v>
      </c>
    </row>
    <row r="10890" spans="1:17" x14ac:dyDescent="0.25">
      <c r="A10890" t="s">
        <v>199</v>
      </c>
      <c r="B10890" s="1" t="s">
        <v>1003</v>
      </c>
      <c r="C10890">
        <v>2017</v>
      </c>
      <c r="D10890" s="15">
        <f>DATE(cars[[#This Row],[year_1]],1,1)</f>
        <v>42736</v>
      </c>
      <c r="E10890" t="s">
        <v>17</v>
      </c>
      <c r="F10890" s="4">
        <v>645</v>
      </c>
      <c r="G10890">
        <v>10</v>
      </c>
      <c r="H10890" t="s">
        <v>18</v>
      </c>
      <c r="I10890" t="s">
        <v>19</v>
      </c>
      <c r="J10890">
        <v>2</v>
      </c>
      <c r="K10890" t="s">
        <v>76</v>
      </c>
      <c r="L10890" t="s">
        <v>21</v>
      </c>
      <c r="M10890" t="s">
        <v>22</v>
      </c>
      <c r="N10890">
        <v>19</v>
      </c>
      <c r="O10890">
        <v>12</v>
      </c>
      <c r="P10890">
        <v>1851</v>
      </c>
      <c r="Q10890">
        <v>118795</v>
      </c>
    </row>
    <row r="10891" spans="1:17" x14ac:dyDescent="0.25">
      <c r="A10891" t="s">
        <v>199</v>
      </c>
      <c r="B10891" s="1" t="s">
        <v>1003</v>
      </c>
      <c r="C10891">
        <v>2017</v>
      </c>
      <c r="D10891" s="15">
        <f>DATE(cars[[#This Row],[year_1]],1,1)</f>
        <v>42736</v>
      </c>
      <c r="E10891" t="s">
        <v>17</v>
      </c>
      <c r="F10891" s="4">
        <v>645</v>
      </c>
      <c r="G10891">
        <v>10</v>
      </c>
      <c r="H10891" t="s">
        <v>18</v>
      </c>
      <c r="I10891" t="s">
        <v>19</v>
      </c>
      <c r="J10891">
        <v>2</v>
      </c>
      <c r="K10891" t="s">
        <v>76</v>
      </c>
      <c r="L10891" t="s">
        <v>21</v>
      </c>
      <c r="M10891" t="s">
        <v>22</v>
      </c>
      <c r="N10891">
        <v>19</v>
      </c>
      <c r="O10891">
        <v>12</v>
      </c>
      <c r="P10891">
        <v>1851</v>
      </c>
      <c r="Q10891">
        <v>107995</v>
      </c>
    </row>
    <row r="10892" spans="1:17" x14ac:dyDescent="0.25">
      <c r="A10892" t="s">
        <v>199</v>
      </c>
      <c r="B10892" s="1" t="s">
        <v>777</v>
      </c>
      <c r="C10892">
        <v>1991</v>
      </c>
      <c r="D10892" s="15">
        <f>DATE(cars[[#This Row],[year_1]],1,1)</f>
        <v>33239</v>
      </c>
      <c r="E10892" t="s">
        <v>29</v>
      </c>
      <c r="F10892" s="4">
        <v>125</v>
      </c>
      <c r="G10892">
        <v>8</v>
      </c>
      <c r="H10892" t="s">
        <v>18</v>
      </c>
      <c r="I10892" t="s">
        <v>19</v>
      </c>
      <c r="J10892">
        <v>2</v>
      </c>
      <c r="K10892" t="s">
        <v>49</v>
      </c>
      <c r="L10892" t="s">
        <v>63</v>
      </c>
      <c r="M10892" t="s">
        <v>213</v>
      </c>
      <c r="N10892">
        <v>13</v>
      </c>
      <c r="O10892">
        <v>11</v>
      </c>
      <c r="P10892">
        <v>1851</v>
      </c>
      <c r="Q10892">
        <v>2000</v>
      </c>
    </row>
    <row r="10893" spans="1:17" x14ac:dyDescent="0.25">
      <c r="A10893" t="s">
        <v>163</v>
      </c>
      <c r="B10893" s="1" t="s">
        <v>381</v>
      </c>
      <c r="C10893">
        <v>1996</v>
      </c>
      <c r="D10893" s="15">
        <f>DATE(cars[[#This Row],[year_1]],1,1)</f>
        <v>35065</v>
      </c>
      <c r="E10893" t="s">
        <v>29</v>
      </c>
      <c r="F10893" s="4">
        <v>145</v>
      </c>
      <c r="G10893">
        <v>6</v>
      </c>
      <c r="H10893" t="s">
        <v>33</v>
      </c>
      <c r="I10893" t="s">
        <v>19</v>
      </c>
      <c r="J10893">
        <v>3</v>
      </c>
      <c r="K10893" t="s">
        <v>49</v>
      </c>
      <c r="L10893" t="s">
        <v>31</v>
      </c>
      <c r="M10893" t="s">
        <v>382</v>
      </c>
      <c r="N10893">
        <v>15</v>
      </c>
      <c r="O10893">
        <v>11</v>
      </c>
      <c r="P10893">
        <v>5657</v>
      </c>
      <c r="Q10893">
        <v>2000</v>
      </c>
    </row>
    <row r="10894" spans="1:17" x14ac:dyDescent="0.25">
      <c r="A10894" t="s">
        <v>163</v>
      </c>
      <c r="B10894" s="1" t="s">
        <v>383</v>
      </c>
      <c r="C10894">
        <v>1996</v>
      </c>
      <c r="D10894" s="15">
        <f>DATE(cars[[#This Row],[year_1]],1,1)</f>
        <v>35065</v>
      </c>
      <c r="E10894" t="s">
        <v>29</v>
      </c>
      <c r="F10894" s="4">
        <v>145</v>
      </c>
      <c r="G10894">
        <v>6</v>
      </c>
      <c r="H10894" t="s">
        <v>33</v>
      </c>
      <c r="I10894" t="s">
        <v>19</v>
      </c>
      <c r="J10894">
        <v>3</v>
      </c>
      <c r="K10894" t="s">
        <v>49</v>
      </c>
      <c r="L10894" t="s">
        <v>31</v>
      </c>
      <c r="M10894" t="s">
        <v>280</v>
      </c>
      <c r="N10894">
        <v>13</v>
      </c>
      <c r="O10894">
        <v>11</v>
      </c>
      <c r="P10894">
        <v>5657</v>
      </c>
      <c r="Q10894">
        <v>2000</v>
      </c>
    </row>
    <row r="10895" spans="1:17" x14ac:dyDescent="0.25">
      <c r="A10895" t="s">
        <v>199</v>
      </c>
      <c r="B10895" s="1" t="s">
        <v>776</v>
      </c>
      <c r="C10895">
        <v>1991</v>
      </c>
      <c r="D10895" s="15">
        <f>DATE(cars[[#This Row],[year_1]],1,1)</f>
        <v>33239</v>
      </c>
      <c r="E10895" t="s">
        <v>29</v>
      </c>
      <c r="F10895" s="4">
        <v>170</v>
      </c>
      <c r="G10895">
        <v>8</v>
      </c>
      <c r="H10895" t="s">
        <v>18</v>
      </c>
      <c r="I10895" t="s">
        <v>19</v>
      </c>
      <c r="J10895">
        <v>2</v>
      </c>
      <c r="K10895" t="s">
        <v>49</v>
      </c>
      <c r="L10895" t="s">
        <v>63</v>
      </c>
      <c r="M10895" t="s">
        <v>214</v>
      </c>
      <c r="N10895">
        <v>14</v>
      </c>
      <c r="O10895">
        <v>11</v>
      </c>
      <c r="P10895">
        <v>1851</v>
      </c>
      <c r="Q10895">
        <v>2000</v>
      </c>
    </row>
    <row r="10896" spans="1:17" x14ac:dyDescent="0.25">
      <c r="A10896" t="s">
        <v>199</v>
      </c>
      <c r="B10896" s="1" t="s">
        <v>777</v>
      </c>
      <c r="C10896">
        <v>1991</v>
      </c>
      <c r="D10896" s="15">
        <f>DATE(cars[[#This Row],[year_1]],1,1)</f>
        <v>33239</v>
      </c>
      <c r="E10896" t="s">
        <v>29</v>
      </c>
      <c r="F10896" s="4">
        <v>170</v>
      </c>
      <c r="G10896">
        <v>8</v>
      </c>
      <c r="H10896" t="s">
        <v>18</v>
      </c>
      <c r="I10896" t="s">
        <v>19</v>
      </c>
      <c r="J10896">
        <v>2</v>
      </c>
      <c r="K10896" t="s">
        <v>49</v>
      </c>
      <c r="L10896" t="s">
        <v>63</v>
      </c>
      <c r="M10896" t="s">
        <v>214</v>
      </c>
      <c r="N10896">
        <v>13</v>
      </c>
      <c r="O10896">
        <v>11</v>
      </c>
      <c r="P10896">
        <v>1851</v>
      </c>
      <c r="Q10896">
        <v>2000</v>
      </c>
    </row>
    <row r="10897" spans="1:17" x14ac:dyDescent="0.25">
      <c r="A10897" t="s">
        <v>199</v>
      </c>
      <c r="B10897" s="1" t="s">
        <v>783</v>
      </c>
      <c r="C10897">
        <v>1991</v>
      </c>
      <c r="D10897" s="15">
        <f>DATE(cars[[#This Row],[year_1]],1,1)</f>
        <v>33239</v>
      </c>
      <c r="E10897" t="s">
        <v>29</v>
      </c>
      <c r="F10897" s="4">
        <v>170</v>
      </c>
      <c r="G10897">
        <v>8</v>
      </c>
      <c r="H10897" t="s">
        <v>33</v>
      </c>
      <c r="I10897" t="s">
        <v>19</v>
      </c>
      <c r="J10897">
        <v>2</v>
      </c>
      <c r="K10897" t="s">
        <v>49</v>
      </c>
      <c r="L10897" t="s">
        <v>31</v>
      </c>
      <c r="M10897" t="s">
        <v>229</v>
      </c>
      <c r="N10897">
        <v>12</v>
      </c>
      <c r="O10897">
        <v>11</v>
      </c>
      <c r="P10897">
        <v>1851</v>
      </c>
      <c r="Q10897">
        <v>2000</v>
      </c>
    </row>
    <row r="10898" spans="1:17" x14ac:dyDescent="0.25">
      <c r="A10898" t="s">
        <v>199</v>
      </c>
      <c r="B10898" s="1" t="s">
        <v>776</v>
      </c>
      <c r="C10898">
        <v>1992</v>
      </c>
      <c r="D10898" s="15">
        <f>DATE(cars[[#This Row],[year_1]],1,1)</f>
        <v>33604</v>
      </c>
      <c r="E10898" t="s">
        <v>29</v>
      </c>
      <c r="F10898" s="4">
        <v>180</v>
      </c>
      <c r="G10898">
        <v>6</v>
      </c>
      <c r="H10898" t="s">
        <v>18</v>
      </c>
      <c r="I10898" t="s">
        <v>91</v>
      </c>
      <c r="J10898">
        <v>2</v>
      </c>
      <c r="K10898" t="s">
        <v>49</v>
      </c>
      <c r="L10898" t="s">
        <v>63</v>
      </c>
      <c r="M10898" t="s">
        <v>213</v>
      </c>
      <c r="N10898">
        <v>16</v>
      </c>
      <c r="O10898">
        <v>11</v>
      </c>
      <c r="P10898">
        <v>1851</v>
      </c>
      <c r="Q10898">
        <v>2000</v>
      </c>
    </row>
    <row r="10899" spans="1:17" x14ac:dyDescent="0.25">
      <c r="A10899" t="s">
        <v>199</v>
      </c>
      <c r="B10899" s="1" t="s">
        <v>776</v>
      </c>
      <c r="C10899">
        <v>1993</v>
      </c>
      <c r="D10899" s="15">
        <f>DATE(cars[[#This Row],[year_1]],1,1)</f>
        <v>33970</v>
      </c>
      <c r="E10899" t="s">
        <v>29</v>
      </c>
      <c r="F10899" s="4">
        <v>180</v>
      </c>
      <c r="G10899">
        <v>6</v>
      </c>
      <c r="H10899" t="s">
        <v>18</v>
      </c>
      <c r="I10899" t="s">
        <v>91</v>
      </c>
      <c r="J10899">
        <v>2</v>
      </c>
      <c r="K10899" t="s">
        <v>49</v>
      </c>
      <c r="L10899" t="s">
        <v>63</v>
      </c>
      <c r="M10899" t="s">
        <v>213</v>
      </c>
      <c r="N10899">
        <v>16</v>
      </c>
      <c r="O10899">
        <v>11</v>
      </c>
      <c r="P10899">
        <v>1851</v>
      </c>
      <c r="Q10899">
        <v>2000</v>
      </c>
    </row>
    <row r="10900" spans="1:17" x14ac:dyDescent="0.25">
      <c r="A10900" t="s">
        <v>199</v>
      </c>
      <c r="B10900" s="1" t="s">
        <v>777</v>
      </c>
      <c r="C10900">
        <v>1993</v>
      </c>
      <c r="D10900" s="15">
        <f>DATE(cars[[#This Row],[year_1]],1,1)</f>
        <v>33970</v>
      </c>
      <c r="E10900" t="s">
        <v>29</v>
      </c>
      <c r="F10900" s="4">
        <v>180</v>
      </c>
      <c r="G10900">
        <v>6</v>
      </c>
      <c r="H10900" t="s">
        <v>18</v>
      </c>
      <c r="I10900" t="s">
        <v>19</v>
      </c>
      <c r="J10900">
        <v>2</v>
      </c>
      <c r="K10900" t="s">
        <v>49</v>
      </c>
      <c r="L10900" t="s">
        <v>63</v>
      </c>
      <c r="M10900" t="s">
        <v>213</v>
      </c>
      <c r="N10900">
        <v>16</v>
      </c>
      <c r="O10900">
        <v>11</v>
      </c>
      <c r="P10900">
        <v>1851</v>
      </c>
      <c r="Q10900">
        <v>2000</v>
      </c>
    </row>
    <row r="10901" spans="1:17" x14ac:dyDescent="0.25">
      <c r="A10901" t="s">
        <v>139</v>
      </c>
      <c r="B10901" s="1" t="s">
        <v>775</v>
      </c>
      <c r="C10901">
        <v>1994</v>
      </c>
      <c r="D10901" s="15">
        <f>DATE(cars[[#This Row],[year_1]],1,1)</f>
        <v>34335</v>
      </c>
      <c r="E10901" t="s">
        <v>29</v>
      </c>
      <c r="F10901" s="4">
        <v>195</v>
      </c>
      <c r="G10901">
        <v>8</v>
      </c>
      <c r="H10901" t="s">
        <v>33</v>
      </c>
      <c r="I10901" t="s">
        <v>19</v>
      </c>
      <c r="J10901">
        <v>3</v>
      </c>
      <c r="K10901" t="s">
        <v>49</v>
      </c>
      <c r="L10901" t="s">
        <v>63</v>
      </c>
      <c r="M10901" t="s">
        <v>382</v>
      </c>
      <c r="N10901">
        <v>16</v>
      </c>
      <c r="O10901">
        <v>11</v>
      </c>
      <c r="P10901">
        <v>549</v>
      </c>
      <c r="Q10901">
        <v>2000</v>
      </c>
    </row>
    <row r="10902" spans="1:17" x14ac:dyDescent="0.25">
      <c r="A10902" t="s">
        <v>139</v>
      </c>
      <c r="B10902" s="1" t="s">
        <v>775</v>
      </c>
      <c r="C10902">
        <v>1994</v>
      </c>
      <c r="D10902" s="15">
        <f>DATE(cars[[#This Row],[year_1]],1,1)</f>
        <v>34335</v>
      </c>
      <c r="E10902" t="s">
        <v>29</v>
      </c>
      <c r="F10902" s="4">
        <v>195</v>
      </c>
      <c r="G10902">
        <v>8</v>
      </c>
      <c r="H10902" t="s">
        <v>33</v>
      </c>
      <c r="I10902" t="s">
        <v>19</v>
      </c>
      <c r="J10902">
        <v>3</v>
      </c>
      <c r="K10902" t="s">
        <v>49</v>
      </c>
      <c r="L10902" t="s">
        <v>31</v>
      </c>
      <c r="M10902" t="s">
        <v>382</v>
      </c>
      <c r="N10902">
        <v>16</v>
      </c>
      <c r="O10902">
        <v>11</v>
      </c>
      <c r="P10902">
        <v>549</v>
      </c>
      <c r="Q10902">
        <v>2000</v>
      </c>
    </row>
    <row r="10903" spans="1:17" x14ac:dyDescent="0.25">
      <c r="A10903" t="s">
        <v>163</v>
      </c>
      <c r="B10903" s="1" t="s">
        <v>381</v>
      </c>
      <c r="C10903">
        <v>1996</v>
      </c>
      <c r="D10903" s="15">
        <f>DATE(cars[[#This Row],[year_1]],1,1)</f>
        <v>35065</v>
      </c>
      <c r="E10903" t="s">
        <v>29</v>
      </c>
      <c r="F10903" s="4">
        <v>199</v>
      </c>
      <c r="G10903">
        <v>6</v>
      </c>
      <c r="H10903" t="s">
        <v>33</v>
      </c>
      <c r="I10903" t="s">
        <v>19</v>
      </c>
      <c r="J10903">
        <v>3</v>
      </c>
      <c r="K10903" t="s">
        <v>49</v>
      </c>
      <c r="L10903" t="s">
        <v>31</v>
      </c>
      <c r="M10903" t="s">
        <v>382</v>
      </c>
      <c r="N10903">
        <v>15</v>
      </c>
      <c r="O10903">
        <v>11</v>
      </c>
      <c r="P10903">
        <v>5657</v>
      </c>
      <c r="Q10903">
        <v>2000</v>
      </c>
    </row>
    <row r="10904" spans="1:17" x14ac:dyDescent="0.25">
      <c r="A10904" t="s">
        <v>163</v>
      </c>
      <c r="B10904" s="1" t="s">
        <v>383</v>
      </c>
      <c r="C10904">
        <v>1996</v>
      </c>
      <c r="D10904" s="15">
        <f>DATE(cars[[#This Row],[year_1]],1,1)</f>
        <v>35065</v>
      </c>
      <c r="E10904" t="s">
        <v>29</v>
      </c>
      <c r="F10904" s="4">
        <v>199</v>
      </c>
      <c r="G10904">
        <v>6</v>
      </c>
      <c r="H10904" t="s">
        <v>33</v>
      </c>
      <c r="I10904" t="s">
        <v>19</v>
      </c>
      <c r="J10904">
        <v>3</v>
      </c>
      <c r="K10904" t="s">
        <v>49</v>
      </c>
      <c r="L10904" t="s">
        <v>63</v>
      </c>
      <c r="M10904" t="s">
        <v>280</v>
      </c>
      <c r="N10904">
        <v>13</v>
      </c>
      <c r="O10904">
        <v>11</v>
      </c>
      <c r="P10904">
        <v>5657</v>
      </c>
      <c r="Q10904">
        <v>2000</v>
      </c>
    </row>
    <row r="10905" spans="1:17" x14ac:dyDescent="0.25">
      <c r="A10905" t="s">
        <v>163</v>
      </c>
      <c r="B10905" s="1" t="s">
        <v>237</v>
      </c>
      <c r="C10905">
        <v>1996</v>
      </c>
      <c r="D10905" s="15">
        <f>DATE(cars[[#This Row],[year_1]],1,1)</f>
        <v>35065</v>
      </c>
      <c r="E10905" t="s">
        <v>29</v>
      </c>
      <c r="F10905" s="4">
        <v>199</v>
      </c>
      <c r="G10905">
        <v>8</v>
      </c>
      <c r="H10905" t="s">
        <v>33</v>
      </c>
      <c r="I10905" t="s">
        <v>91</v>
      </c>
      <c r="J10905">
        <v>2</v>
      </c>
      <c r="K10905" t="s">
        <v>49</v>
      </c>
      <c r="L10905" t="s">
        <v>31</v>
      </c>
      <c r="M10905" t="s">
        <v>229</v>
      </c>
      <c r="N10905">
        <v>16</v>
      </c>
      <c r="O10905">
        <v>11</v>
      </c>
      <c r="P10905">
        <v>5657</v>
      </c>
      <c r="Q10905">
        <v>3248</v>
      </c>
    </row>
    <row r="10906" spans="1:17" x14ac:dyDescent="0.25">
      <c r="A10906" t="s">
        <v>186</v>
      </c>
      <c r="B10906" s="1" t="s">
        <v>903</v>
      </c>
      <c r="C10906">
        <v>1994</v>
      </c>
      <c r="D10906" s="15">
        <f>DATE(cars[[#This Row],[year_1]],1,1)</f>
        <v>34335</v>
      </c>
      <c r="E10906" t="s">
        <v>29</v>
      </c>
      <c r="F10906" s="4">
        <v>200</v>
      </c>
      <c r="G10906">
        <v>8</v>
      </c>
      <c r="H10906" t="s">
        <v>33</v>
      </c>
      <c r="I10906" t="s">
        <v>19</v>
      </c>
      <c r="J10906">
        <v>3</v>
      </c>
      <c r="K10906" t="s">
        <v>49</v>
      </c>
      <c r="L10906" t="s">
        <v>31</v>
      </c>
      <c r="M10906" t="s">
        <v>382</v>
      </c>
      <c r="N10906">
        <v>16</v>
      </c>
      <c r="O10906">
        <v>11</v>
      </c>
      <c r="P10906">
        <v>1385</v>
      </c>
      <c r="Q10906">
        <v>2000</v>
      </c>
    </row>
    <row r="10907" spans="1:17" x14ac:dyDescent="0.25">
      <c r="A10907" t="s">
        <v>186</v>
      </c>
      <c r="B10907" s="1" t="s">
        <v>903</v>
      </c>
      <c r="C10907">
        <v>1994</v>
      </c>
      <c r="D10907" s="15">
        <f>DATE(cars[[#This Row],[year_1]],1,1)</f>
        <v>34335</v>
      </c>
      <c r="E10907" t="s">
        <v>29</v>
      </c>
      <c r="F10907" s="4">
        <v>200</v>
      </c>
      <c r="G10907">
        <v>8</v>
      </c>
      <c r="H10907" t="s">
        <v>33</v>
      </c>
      <c r="I10907" t="s">
        <v>19</v>
      </c>
      <c r="J10907">
        <v>3</v>
      </c>
      <c r="K10907" t="s">
        <v>49</v>
      </c>
      <c r="L10907" t="s">
        <v>63</v>
      </c>
      <c r="M10907" t="s">
        <v>382</v>
      </c>
      <c r="N10907">
        <v>16</v>
      </c>
      <c r="O10907">
        <v>11</v>
      </c>
      <c r="P10907">
        <v>1385</v>
      </c>
      <c r="Q10907">
        <v>2000</v>
      </c>
    </row>
    <row r="10908" spans="1:17" x14ac:dyDescent="0.25">
      <c r="A10908" t="s">
        <v>369</v>
      </c>
      <c r="B10908" s="1" t="s">
        <v>377</v>
      </c>
      <c r="C10908">
        <v>2003</v>
      </c>
      <c r="D10908" s="15">
        <f>DATE(cars[[#This Row],[year_1]],1,1)</f>
        <v>37622</v>
      </c>
      <c r="E10908" t="s">
        <v>17</v>
      </c>
      <c r="F10908" s="4">
        <v>217</v>
      </c>
      <c r="G10908">
        <v>8</v>
      </c>
      <c r="H10908" t="s">
        <v>33</v>
      </c>
      <c r="I10908" t="s">
        <v>91</v>
      </c>
      <c r="J10908">
        <v>4</v>
      </c>
      <c r="K10908" t="s">
        <v>27</v>
      </c>
      <c r="L10908" t="s">
        <v>31</v>
      </c>
      <c r="M10908" t="s">
        <v>90</v>
      </c>
      <c r="N10908">
        <v>14</v>
      </c>
      <c r="O10908">
        <v>11</v>
      </c>
      <c r="P10908">
        <v>258</v>
      </c>
      <c r="Q10908">
        <v>34350</v>
      </c>
    </row>
    <row r="10909" spans="1:17" x14ac:dyDescent="0.25">
      <c r="A10909" t="s">
        <v>369</v>
      </c>
      <c r="B10909" s="1" t="s">
        <v>377</v>
      </c>
      <c r="C10909">
        <v>2003</v>
      </c>
      <c r="D10909" s="15">
        <f>DATE(cars[[#This Row],[year_1]],1,1)</f>
        <v>37622</v>
      </c>
      <c r="E10909" t="s">
        <v>17</v>
      </c>
      <c r="F10909" s="4">
        <v>217</v>
      </c>
      <c r="G10909">
        <v>8</v>
      </c>
      <c r="H10909" t="s">
        <v>33</v>
      </c>
      <c r="I10909" t="s">
        <v>91</v>
      </c>
      <c r="J10909">
        <v>4</v>
      </c>
      <c r="K10909" t="s">
        <v>27</v>
      </c>
      <c r="L10909" t="s">
        <v>31</v>
      </c>
      <c r="M10909" t="s">
        <v>90</v>
      </c>
      <c r="N10909">
        <v>14</v>
      </c>
      <c r="O10909">
        <v>11</v>
      </c>
      <c r="P10909">
        <v>258</v>
      </c>
      <c r="Q10909">
        <v>40350</v>
      </c>
    </row>
    <row r="10910" spans="1:17" x14ac:dyDescent="0.25">
      <c r="A10910" t="s">
        <v>369</v>
      </c>
      <c r="B10910" s="1" t="s">
        <v>377</v>
      </c>
      <c r="C10910">
        <v>2003</v>
      </c>
      <c r="D10910" s="15">
        <f>DATE(cars[[#This Row],[year_1]],1,1)</f>
        <v>37622</v>
      </c>
      <c r="E10910" t="s">
        <v>17</v>
      </c>
      <c r="F10910" s="4">
        <v>217</v>
      </c>
      <c r="G10910">
        <v>8</v>
      </c>
      <c r="H10910" t="s">
        <v>33</v>
      </c>
      <c r="I10910" t="s">
        <v>91</v>
      </c>
      <c r="J10910">
        <v>4</v>
      </c>
      <c r="K10910" t="s">
        <v>27</v>
      </c>
      <c r="L10910" t="s">
        <v>31</v>
      </c>
      <c r="M10910" t="s">
        <v>90</v>
      </c>
      <c r="N10910">
        <v>14</v>
      </c>
      <c r="O10910">
        <v>11</v>
      </c>
      <c r="P10910">
        <v>258</v>
      </c>
      <c r="Q10910">
        <v>38350</v>
      </c>
    </row>
    <row r="10911" spans="1:17" x14ac:dyDescent="0.25">
      <c r="A10911" t="s">
        <v>369</v>
      </c>
      <c r="B10911" s="1" t="s">
        <v>377</v>
      </c>
      <c r="C10911">
        <v>2004</v>
      </c>
      <c r="D10911" s="15">
        <f>DATE(cars[[#This Row],[year_1]],1,1)</f>
        <v>37987</v>
      </c>
      <c r="E10911" t="s">
        <v>17</v>
      </c>
      <c r="F10911" s="4">
        <v>217</v>
      </c>
      <c r="G10911">
        <v>8</v>
      </c>
      <c r="H10911" t="s">
        <v>33</v>
      </c>
      <c r="I10911" t="s">
        <v>91</v>
      </c>
      <c r="J10911">
        <v>4</v>
      </c>
      <c r="K10911" t="s">
        <v>27</v>
      </c>
      <c r="L10911" t="s">
        <v>31</v>
      </c>
      <c r="M10911" t="s">
        <v>90</v>
      </c>
      <c r="N10911">
        <v>14</v>
      </c>
      <c r="O10911">
        <v>11</v>
      </c>
      <c r="P10911">
        <v>258</v>
      </c>
      <c r="Q10911">
        <v>38685</v>
      </c>
    </row>
    <row r="10912" spans="1:17" x14ac:dyDescent="0.25">
      <c r="A10912" t="s">
        <v>369</v>
      </c>
      <c r="B10912" s="1" t="s">
        <v>377</v>
      </c>
      <c r="C10912">
        <v>2004</v>
      </c>
      <c r="D10912" s="15">
        <f>DATE(cars[[#This Row],[year_1]],1,1)</f>
        <v>37987</v>
      </c>
      <c r="E10912" t="s">
        <v>17</v>
      </c>
      <c r="F10912" s="4">
        <v>217</v>
      </c>
      <c r="G10912">
        <v>8</v>
      </c>
      <c r="H10912" t="s">
        <v>33</v>
      </c>
      <c r="I10912" t="s">
        <v>91</v>
      </c>
      <c r="J10912">
        <v>4</v>
      </c>
      <c r="K10912" t="s">
        <v>27</v>
      </c>
      <c r="L10912" t="s">
        <v>31</v>
      </c>
      <c r="M10912" t="s">
        <v>90</v>
      </c>
      <c r="N10912">
        <v>14</v>
      </c>
      <c r="O10912">
        <v>11</v>
      </c>
      <c r="P10912">
        <v>258</v>
      </c>
      <c r="Q10912">
        <v>40685</v>
      </c>
    </row>
    <row r="10913" spans="1:17" x14ac:dyDescent="0.25">
      <c r="A10913" t="s">
        <v>369</v>
      </c>
      <c r="B10913" s="1" t="s">
        <v>377</v>
      </c>
      <c r="C10913">
        <v>2004</v>
      </c>
      <c r="D10913" s="15">
        <f>DATE(cars[[#This Row],[year_1]],1,1)</f>
        <v>37987</v>
      </c>
      <c r="E10913" t="s">
        <v>17</v>
      </c>
      <c r="F10913" s="4">
        <v>217</v>
      </c>
      <c r="G10913">
        <v>8</v>
      </c>
      <c r="H10913" t="s">
        <v>33</v>
      </c>
      <c r="I10913" t="s">
        <v>91</v>
      </c>
      <c r="J10913">
        <v>4</v>
      </c>
      <c r="K10913" t="s">
        <v>27</v>
      </c>
      <c r="L10913" t="s">
        <v>31</v>
      </c>
      <c r="M10913" t="s">
        <v>90</v>
      </c>
      <c r="N10913">
        <v>14</v>
      </c>
      <c r="O10913">
        <v>11</v>
      </c>
      <c r="P10913">
        <v>258</v>
      </c>
      <c r="Q10913">
        <v>34330</v>
      </c>
    </row>
    <row r="10914" spans="1:17" x14ac:dyDescent="0.25">
      <c r="A10914" t="s">
        <v>199</v>
      </c>
      <c r="B10914" s="1" t="s">
        <v>782</v>
      </c>
      <c r="C10914">
        <v>2000</v>
      </c>
      <c r="D10914" s="15">
        <f>DATE(cars[[#This Row],[year_1]],1,1)</f>
        <v>36526</v>
      </c>
      <c r="E10914" t="s">
        <v>29</v>
      </c>
      <c r="F10914" s="4">
        <v>225</v>
      </c>
      <c r="G10914">
        <v>8</v>
      </c>
      <c r="H10914" t="s">
        <v>33</v>
      </c>
      <c r="I10914" t="s">
        <v>19</v>
      </c>
      <c r="J10914">
        <v>3</v>
      </c>
      <c r="K10914" t="s">
        <v>49</v>
      </c>
      <c r="L10914" t="s">
        <v>31</v>
      </c>
      <c r="M10914" t="s">
        <v>382</v>
      </c>
      <c r="N10914">
        <v>14</v>
      </c>
      <c r="O10914">
        <v>11</v>
      </c>
      <c r="P10914">
        <v>1851</v>
      </c>
      <c r="Q10914">
        <v>2332</v>
      </c>
    </row>
    <row r="10915" spans="1:17" x14ac:dyDescent="0.25">
      <c r="A10915" t="s">
        <v>199</v>
      </c>
      <c r="B10915" s="1" t="s">
        <v>782</v>
      </c>
      <c r="C10915">
        <v>2001</v>
      </c>
      <c r="D10915" s="15">
        <f>DATE(cars[[#This Row],[year_1]],1,1)</f>
        <v>36892</v>
      </c>
      <c r="E10915" t="s">
        <v>29</v>
      </c>
      <c r="F10915" s="4">
        <v>225</v>
      </c>
      <c r="G10915">
        <v>8</v>
      </c>
      <c r="H10915" t="s">
        <v>33</v>
      </c>
      <c r="I10915" t="s">
        <v>19</v>
      </c>
      <c r="J10915">
        <v>3</v>
      </c>
      <c r="K10915" t="s">
        <v>49</v>
      </c>
      <c r="L10915" t="s">
        <v>31</v>
      </c>
      <c r="M10915" t="s">
        <v>382</v>
      </c>
      <c r="N10915">
        <v>15</v>
      </c>
      <c r="O10915">
        <v>11</v>
      </c>
      <c r="P10915">
        <v>1851</v>
      </c>
      <c r="Q10915">
        <v>23360</v>
      </c>
    </row>
    <row r="10916" spans="1:17" x14ac:dyDescent="0.25">
      <c r="A10916" t="s">
        <v>186</v>
      </c>
      <c r="B10916" s="1" t="s">
        <v>288</v>
      </c>
      <c r="C10916">
        <v>1997</v>
      </c>
      <c r="D10916" s="15">
        <f>DATE(cars[[#This Row],[year_1]],1,1)</f>
        <v>35431</v>
      </c>
      <c r="E10916" t="s">
        <v>29</v>
      </c>
      <c r="F10916" s="4">
        <v>230</v>
      </c>
      <c r="G10916">
        <v>8</v>
      </c>
      <c r="H10916" t="s">
        <v>18</v>
      </c>
      <c r="I10916" t="s">
        <v>91</v>
      </c>
      <c r="J10916">
        <v>2</v>
      </c>
      <c r="K10916" t="s">
        <v>49</v>
      </c>
      <c r="L10916" t="s">
        <v>63</v>
      </c>
      <c r="M10916" t="s">
        <v>214</v>
      </c>
      <c r="N10916">
        <v>17</v>
      </c>
      <c r="O10916">
        <v>11</v>
      </c>
      <c r="P10916">
        <v>1385</v>
      </c>
      <c r="Q10916">
        <v>3046</v>
      </c>
    </row>
    <row r="10917" spans="1:17" x14ac:dyDescent="0.25">
      <c r="A10917" t="s">
        <v>186</v>
      </c>
      <c r="B10917" s="1" t="s">
        <v>288</v>
      </c>
      <c r="C10917">
        <v>1997</v>
      </c>
      <c r="D10917" s="15">
        <f>DATE(cars[[#This Row],[year_1]],1,1)</f>
        <v>35431</v>
      </c>
      <c r="E10917" t="s">
        <v>29</v>
      </c>
      <c r="F10917" s="4">
        <v>230</v>
      </c>
      <c r="G10917">
        <v>8</v>
      </c>
      <c r="H10917" t="s">
        <v>18</v>
      </c>
      <c r="I10917" t="s">
        <v>91</v>
      </c>
      <c r="J10917">
        <v>2</v>
      </c>
      <c r="K10917" t="s">
        <v>49</v>
      </c>
      <c r="L10917" t="s">
        <v>63</v>
      </c>
      <c r="M10917" t="s">
        <v>214</v>
      </c>
      <c r="N10917">
        <v>17</v>
      </c>
      <c r="O10917">
        <v>11</v>
      </c>
      <c r="P10917">
        <v>1385</v>
      </c>
      <c r="Q10917">
        <v>3120</v>
      </c>
    </row>
    <row r="10918" spans="1:17" x14ac:dyDescent="0.25">
      <c r="A10918" t="s">
        <v>199</v>
      </c>
      <c r="B10918" s="1" t="s">
        <v>776</v>
      </c>
      <c r="C10918">
        <v>1992</v>
      </c>
      <c r="D10918" s="15">
        <f>DATE(cars[[#This Row],[year_1]],1,1)</f>
        <v>33604</v>
      </c>
      <c r="E10918" t="s">
        <v>29</v>
      </c>
      <c r="F10918" s="4">
        <v>230</v>
      </c>
      <c r="G10918">
        <v>8</v>
      </c>
      <c r="H10918" t="s">
        <v>18</v>
      </c>
      <c r="I10918" t="s">
        <v>19</v>
      </c>
      <c r="J10918">
        <v>2</v>
      </c>
      <c r="K10918" t="s">
        <v>49</v>
      </c>
      <c r="L10918" t="s">
        <v>63</v>
      </c>
      <c r="M10918" t="s">
        <v>214</v>
      </c>
      <c r="N10918">
        <v>16</v>
      </c>
      <c r="O10918">
        <v>11</v>
      </c>
      <c r="P10918">
        <v>1851</v>
      </c>
      <c r="Q10918">
        <v>2000</v>
      </c>
    </row>
    <row r="10919" spans="1:17" x14ac:dyDescent="0.25">
      <c r="A10919" t="s">
        <v>199</v>
      </c>
      <c r="B10919" s="1" t="s">
        <v>777</v>
      </c>
      <c r="C10919">
        <v>1992</v>
      </c>
      <c r="D10919" s="15">
        <f>DATE(cars[[#This Row],[year_1]],1,1)</f>
        <v>33604</v>
      </c>
      <c r="E10919" t="s">
        <v>29</v>
      </c>
      <c r="F10919" s="4">
        <v>230</v>
      </c>
      <c r="G10919">
        <v>8</v>
      </c>
      <c r="H10919" t="s">
        <v>18</v>
      </c>
      <c r="I10919" t="s">
        <v>19</v>
      </c>
      <c r="J10919">
        <v>2</v>
      </c>
      <c r="K10919" t="s">
        <v>49</v>
      </c>
      <c r="L10919" t="s">
        <v>63</v>
      </c>
      <c r="M10919" t="s">
        <v>214</v>
      </c>
      <c r="N10919">
        <v>16</v>
      </c>
      <c r="O10919">
        <v>11</v>
      </c>
      <c r="P10919">
        <v>1851</v>
      </c>
      <c r="Q10919">
        <v>2000</v>
      </c>
    </row>
    <row r="10920" spans="1:17" x14ac:dyDescent="0.25">
      <c r="A10920" t="s">
        <v>199</v>
      </c>
      <c r="B10920" s="1" t="s">
        <v>783</v>
      </c>
      <c r="C10920">
        <v>1992</v>
      </c>
      <c r="D10920" s="15">
        <f>DATE(cars[[#This Row],[year_1]],1,1)</f>
        <v>33604</v>
      </c>
      <c r="E10920" t="s">
        <v>29</v>
      </c>
      <c r="F10920" s="4">
        <v>230</v>
      </c>
      <c r="G10920">
        <v>8</v>
      </c>
      <c r="H10920" t="s">
        <v>18</v>
      </c>
      <c r="I10920" t="s">
        <v>91</v>
      </c>
      <c r="J10920">
        <v>2</v>
      </c>
      <c r="K10920" t="s">
        <v>49</v>
      </c>
      <c r="L10920" t="s">
        <v>31</v>
      </c>
      <c r="M10920" t="s">
        <v>229</v>
      </c>
      <c r="N10920">
        <v>14</v>
      </c>
      <c r="O10920">
        <v>11</v>
      </c>
      <c r="P10920">
        <v>1851</v>
      </c>
      <c r="Q10920">
        <v>2000</v>
      </c>
    </row>
    <row r="10921" spans="1:17" x14ac:dyDescent="0.25">
      <c r="A10921" t="s">
        <v>199</v>
      </c>
      <c r="B10921" s="1" t="s">
        <v>783</v>
      </c>
      <c r="C10921">
        <v>1992</v>
      </c>
      <c r="D10921" s="15">
        <f>DATE(cars[[#This Row],[year_1]],1,1)</f>
        <v>33604</v>
      </c>
      <c r="E10921" t="s">
        <v>29</v>
      </c>
      <c r="F10921" s="4">
        <v>230</v>
      </c>
      <c r="G10921">
        <v>8</v>
      </c>
      <c r="H10921" t="s">
        <v>33</v>
      </c>
      <c r="I10921" t="s">
        <v>19</v>
      </c>
      <c r="J10921">
        <v>2</v>
      </c>
      <c r="K10921" t="s">
        <v>49</v>
      </c>
      <c r="L10921" t="s">
        <v>31</v>
      </c>
      <c r="M10921" t="s">
        <v>229</v>
      </c>
      <c r="N10921">
        <v>15</v>
      </c>
      <c r="O10921">
        <v>11</v>
      </c>
      <c r="P10921">
        <v>1851</v>
      </c>
      <c r="Q10921">
        <v>2000</v>
      </c>
    </row>
    <row r="10922" spans="1:17" x14ac:dyDescent="0.25">
      <c r="A10922" t="s">
        <v>199</v>
      </c>
      <c r="B10922" s="1" t="s">
        <v>783</v>
      </c>
      <c r="C10922">
        <v>1993</v>
      </c>
      <c r="D10922" s="15">
        <f>DATE(cars[[#This Row],[year_1]],1,1)</f>
        <v>33970</v>
      </c>
      <c r="E10922" t="s">
        <v>29</v>
      </c>
      <c r="F10922" s="4">
        <v>230</v>
      </c>
      <c r="G10922">
        <v>8</v>
      </c>
      <c r="H10922" t="s">
        <v>33</v>
      </c>
      <c r="I10922" t="s">
        <v>91</v>
      </c>
      <c r="J10922">
        <v>2</v>
      </c>
      <c r="K10922" t="s">
        <v>49</v>
      </c>
      <c r="L10922" t="s">
        <v>31</v>
      </c>
      <c r="M10922" t="s">
        <v>229</v>
      </c>
      <c r="N10922">
        <v>15</v>
      </c>
      <c r="O10922">
        <v>11</v>
      </c>
      <c r="P10922">
        <v>1851</v>
      </c>
      <c r="Q10922">
        <v>2000</v>
      </c>
    </row>
    <row r="10923" spans="1:17" x14ac:dyDescent="0.25">
      <c r="A10923" t="s">
        <v>199</v>
      </c>
      <c r="B10923" s="1" t="s">
        <v>783</v>
      </c>
      <c r="C10923">
        <v>1993</v>
      </c>
      <c r="D10923" s="15">
        <f>DATE(cars[[#This Row],[year_1]],1,1)</f>
        <v>33970</v>
      </c>
      <c r="E10923" t="s">
        <v>29</v>
      </c>
      <c r="F10923" s="4">
        <v>230</v>
      </c>
      <c r="G10923">
        <v>8</v>
      </c>
      <c r="H10923" t="s">
        <v>33</v>
      </c>
      <c r="I10923" t="s">
        <v>19</v>
      </c>
      <c r="J10923">
        <v>2</v>
      </c>
      <c r="K10923" t="s">
        <v>49</v>
      </c>
      <c r="L10923" t="s">
        <v>31</v>
      </c>
      <c r="M10923" t="s">
        <v>229</v>
      </c>
      <c r="N10923">
        <v>16</v>
      </c>
      <c r="O10923">
        <v>11</v>
      </c>
      <c r="P10923">
        <v>1851</v>
      </c>
      <c r="Q10923">
        <v>2000</v>
      </c>
    </row>
    <row r="10924" spans="1:17" x14ac:dyDescent="0.25">
      <c r="A10924" t="s">
        <v>163</v>
      </c>
      <c r="B10924" s="1" t="s">
        <v>452</v>
      </c>
      <c r="C10924">
        <v>1995</v>
      </c>
      <c r="D10924" s="15">
        <f>DATE(cars[[#This Row],[year_1]],1,1)</f>
        <v>34700</v>
      </c>
      <c r="E10924" t="s">
        <v>29</v>
      </c>
      <c r="F10924" s="4">
        <v>240</v>
      </c>
      <c r="G10924">
        <v>8</v>
      </c>
      <c r="H10924" t="s">
        <v>33</v>
      </c>
      <c r="I10924" t="s">
        <v>19</v>
      </c>
      <c r="J10924">
        <v>2</v>
      </c>
      <c r="K10924" t="s">
        <v>49</v>
      </c>
      <c r="L10924" t="s">
        <v>63</v>
      </c>
      <c r="M10924" t="s">
        <v>213</v>
      </c>
      <c r="N10924">
        <v>15</v>
      </c>
      <c r="O10924">
        <v>11</v>
      </c>
      <c r="P10924">
        <v>5657</v>
      </c>
      <c r="Q10924">
        <v>4508</v>
      </c>
    </row>
    <row r="10925" spans="1:17" x14ac:dyDescent="0.25">
      <c r="A10925" t="s">
        <v>186</v>
      </c>
      <c r="B10925" s="1" t="s">
        <v>929</v>
      </c>
      <c r="C10925">
        <v>2000</v>
      </c>
      <c r="D10925" s="15">
        <f>DATE(cars[[#This Row],[year_1]],1,1)</f>
        <v>36526</v>
      </c>
      <c r="E10925" t="s">
        <v>29</v>
      </c>
      <c r="F10925" s="4">
        <v>255</v>
      </c>
      <c r="G10925">
        <v>8</v>
      </c>
      <c r="H10925" t="s">
        <v>33</v>
      </c>
      <c r="I10925" t="s">
        <v>91</v>
      </c>
      <c r="J10925">
        <v>4</v>
      </c>
      <c r="K10925" t="s">
        <v>49</v>
      </c>
      <c r="L10925" t="s">
        <v>63</v>
      </c>
      <c r="M10925" t="s">
        <v>90</v>
      </c>
      <c r="N10925">
        <v>15</v>
      </c>
      <c r="O10925">
        <v>11</v>
      </c>
      <c r="P10925">
        <v>1385</v>
      </c>
      <c r="Q10925">
        <v>3465</v>
      </c>
    </row>
    <row r="10926" spans="1:17" x14ac:dyDescent="0.25">
      <c r="A10926" t="s">
        <v>163</v>
      </c>
      <c r="B10926" s="1" t="s">
        <v>387</v>
      </c>
      <c r="C10926">
        <v>2012</v>
      </c>
      <c r="D10926" s="15">
        <f>DATE(cars[[#This Row],[year_1]],1,1)</f>
        <v>40909</v>
      </c>
      <c r="E10926" t="s">
        <v>44</v>
      </c>
      <c r="F10926" s="4">
        <v>255</v>
      </c>
      <c r="G10926">
        <v>8</v>
      </c>
      <c r="H10926" t="s">
        <v>33</v>
      </c>
      <c r="I10926" t="s">
        <v>19</v>
      </c>
      <c r="J10926">
        <v>3</v>
      </c>
      <c r="K10926" t="s">
        <v>45</v>
      </c>
      <c r="L10926" t="s">
        <v>31</v>
      </c>
      <c r="M10926" t="s">
        <v>382</v>
      </c>
      <c r="N10926">
        <v>15</v>
      </c>
      <c r="O10926">
        <v>11</v>
      </c>
      <c r="P10926">
        <v>5657</v>
      </c>
      <c r="Q10926">
        <v>34320</v>
      </c>
    </row>
    <row r="10927" spans="1:17" x14ac:dyDescent="0.25">
      <c r="A10927" t="s">
        <v>163</v>
      </c>
      <c r="B10927" s="1" t="s">
        <v>387</v>
      </c>
      <c r="C10927">
        <v>2012</v>
      </c>
      <c r="D10927" s="15">
        <f>DATE(cars[[#This Row],[year_1]],1,1)</f>
        <v>40909</v>
      </c>
      <c r="E10927" t="s">
        <v>44</v>
      </c>
      <c r="F10927" s="4">
        <v>255</v>
      </c>
      <c r="G10927">
        <v>8</v>
      </c>
      <c r="H10927" t="s">
        <v>33</v>
      </c>
      <c r="I10927" t="s">
        <v>19</v>
      </c>
      <c r="J10927">
        <v>3</v>
      </c>
      <c r="K10927" t="s">
        <v>45</v>
      </c>
      <c r="L10927" t="s">
        <v>31</v>
      </c>
      <c r="M10927" t="s">
        <v>382</v>
      </c>
      <c r="N10927">
        <v>15</v>
      </c>
      <c r="O10927">
        <v>11</v>
      </c>
      <c r="P10927">
        <v>5657</v>
      </c>
      <c r="Q10927">
        <v>35620</v>
      </c>
    </row>
    <row r="10928" spans="1:17" x14ac:dyDescent="0.25">
      <c r="A10928" t="s">
        <v>163</v>
      </c>
      <c r="B10928" s="1" t="s">
        <v>387</v>
      </c>
      <c r="C10928">
        <v>2012</v>
      </c>
      <c r="D10928" s="15">
        <f>DATE(cars[[#This Row],[year_1]],1,1)</f>
        <v>40909</v>
      </c>
      <c r="E10928" t="s">
        <v>44</v>
      </c>
      <c r="F10928" s="4">
        <v>255</v>
      </c>
      <c r="G10928">
        <v>8</v>
      </c>
      <c r="H10928" t="s">
        <v>33</v>
      </c>
      <c r="I10928" t="s">
        <v>19</v>
      </c>
      <c r="J10928">
        <v>3</v>
      </c>
      <c r="K10928" t="s">
        <v>45</v>
      </c>
      <c r="L10928" t="s">
        <v>31</v>
      </c>
      <c r="M10928" t="s">
        <v>382</v>
      </c>
      <c r="N10928">
        <v>15</v>
      </c>
      <c r="O10928">
        <v>11</v>
      </c>
      <c r="P10928">
        <v>5657</v>
      </c>
      <c r="Q10928">
        <v>34160</v>
      </c>
    </row>
    <row r="10929" spans="1:17" x14ac:dyDescent="0.25">
      <c r="A10929" t="s">
        <v>163</v>
      </c>
      <c r="B10929" s="1" t="s">
        <v>387</v>
      </c>
      <c r="C10929">
        <v>2012</v>
      </c>
      <c r="D10929" s="15">
        <f>DATE(cars[[#This Row],[year_1]],1,1)</f>
        <v>40909</v>
      </c>
      <c r="E10929" t="s">
        <v>44</v>
      </c>
      <c r="F10929" s="4">
        <v>255</v>
      </c>
      <c r="G10929">
        <v>8</v>
      </c>
      <c r="H10929" t="s">
        <v>33</v>
      </c>
      <c r="I10929" t="s">
        <v>19</v>
      </c>
      <c r="J10929">
        <v>3</v>
      </c>
      <c r="K10929" t="s">
        <v>45</v>
      </c>
      <c r="L10929" t="s">
        <v>31</v>
      </c>
      <c r="M10929" t="s">
        <v>382</v>
      </c>
      <c r="N10929">
        <v>15</v>
      </c>
      <c r="O10929">
        <v>11</v>
      </c>
      <c r="P10929">
        <v>5657</v>
      </c>
      <c r="Q10929">
        <v>31855</v>
      </c>
    </row>
    <row r="10930" spans="1:17" x14ac:dyDescent="0.25">
      <c r="A10930" t="s">
        <v>163</v>
      </c>
      <c r="B10930" s="1" t="s">
        <v>387</v>
      </c>
      <c r="C10930">
        <v>2013</v>
      </c>
      <c r="D10930" s="15">
        <f>DATE(cars[[#This Row],[year_1]],1,1)</f>
        <v>41275</v>
      </c>
      <c r="E10930" t="s">
        <v>44</v>
      </c>
      <c r="F10930" s="4">
        <v>255</v>
      </c>
      <c r="G10930">
        <v>8</v>
      </c>
      <c r="H10930" t="s">
        <v>33</v>
      </c>
      <c r="I10930" t="s">
        <v>19</v>
      </c>
      <c r="J10930">
        <v>3</v>
      </c>
      <c r="K10930" t="s">
        <v>45</v>
      </c>
      <c r="L10930" t="s">
        <v>31</v>
      </c>
      <c r="M10930" t="s">
        <v>382</v>
      </c>
      <c r="N10930">
        <v>15</v>
      </c>
      <c r="O10930">
        <v>11</v>
      </c>
      <c r="P10930">
        <v>5657</v>
      </c>
      <c r="Q10930">
        <v>35245</v>
      </c>
    </row>
    <row r="10931" spans="1:17" x14ac:dyDescent="0.25">
      <c r="A10931" t="s">
        <v>163</v>
      </c>
      <c r="B10931" s="1" t="s">
        <v>387</v>
      </c>
      <c r="C10931">
        <v>2013</v>
      </c>
      <c r="D10931" s="15">
        <f>DATE(cars[[#This Row],[year_1]],1,1)</f>
        <v>41275</v>
      </c>
      <c r="E10931" t="s">
        <v>44</v>
      </c>
      <c r="F10931" s="4">
        <v>255</v>
      </c>
      <c r="G10931">
        <v>8</v>
      </c>
      <c r="H10931" t="s">
        <v>33</v>
      </c>
      <c r="I10931" t="s">
        <v>19</v>
      </c>
      <c r="J10931">
        <v>3</v>
      </c>
      <c r="K10931" t="s">
        <v>45</v>
      </c>
      <c r="L10931" t="s">
        <v>31</v>
      </c>
      <c r="M10931" t="s">
        <v>382</v>
      </c>
      <c r="N10931">
        <v>15</v>
      </c>
      <c r="O10931">
        <v>11</v>
      </c>
      <c r="P10931">
        <v>5657</v>
      </c>
      <c r="Q10931">
        <v>36545</v>
      </c>
    </row>
    <row r="10932" spans="1:17" x14ac:dyDescent="0.25">
      <c r="A10932" t="s">
        <v>163</v>
      </c>
      <c r="B10932" s="1" t="s">
        <v>387</v>
      </c>
      <c r="C10932">
        <v>2013</v>
      </c>
      <c r="D10932" s="15">
        <f>DATE(cars[[#This Row],[year_1]],1,1)</f>
        <v>41275</v>
      </c>
      <c r="E10932" t="s">
        <v>44</v>
      </c>
      <c r="F10932" s="4">
        <v>255</v>
      </c>
      <c r="G10932">
        <v>8</v>
      </c>
      <c r="H10932" t="s">
        <v>33</v>
      </c>
      <c r="I10932" t="s">
        <v>19</v>
      </c>
      <c r="J10932">
        <v>3</v>
      </c>
      <c r="K10932" t="s">
        <v>45</v>
      </c>
      <c r="L10932" t="s">
        <v>31</v>
      </c>
      <c r="M10932" t="s">
        <v>382</v>
      </c>
      <c r="N10932">
        <v>15</v>
      </c>
      <c r="O10932">
        <v>11</v>
      </c>
      <c r="P10932">
        <v>5657</v>
      </c>
      <c r="Q10932">
        <v>32785</v>
      </c>
    </row>
    <row r="10933" spans="1:17" x14ac:dyDescent="0.25">
      <c r="A10933" t="s">
        <v>163</v>
      </c>
      <c r="B10933" s="1" t="s">
        <v>387</v>
      </c>
      <c r="C10933">
        <v>2013</v>
      </c>
      <c r="D10933" s="15">
        <f>DATE(cars[[#This Row],[year_1]],1,1)</f>
        <v>41275</v>
      </c>
      <c r="E10933" t="s">
        <v>44</v>
      </c>
      <c r="F10933" s="4">
        <v>255</v>
      </c>
      <c r="G10933">
        <v>8</v>
      </c>
      <c r="H10933" t="s">
        <v>33</v>
      </c>
      <c r="I10933" t="s">
        <v>19</v>
      </c>
      <c r="J10933">
        <v>3</v>
      </c>
      <c r="K10933" t="s">
        <v>45</v>
      </c>
      <c r="L10933" t="s">
        <v>31</v>
      </c>
      <c r="M10933" t="s">
        <v>382</v>
      </c>
      <c r="N10933">
        <v>15</v>
      </c>
      <c r="O10933">
        <v>11</v>
      </c>
      <c r="P10933">
        <v>5657</v>
      </c>
      <c r="Q10933">
        <v>35085</v>
      </c>
    </row>
    <row r="10934" spans="1:17" x14ac:dyDescent="0.25">
      <c r="A10934" t="s">
        <v>163</v>
      </c>
      <c r="B10934" s="1" t="s">
        <v>387</v>
      </c>
      <c r="C10934">
        <v>2014</v>
      </c>
      <c r="D10934" s="15">
        <f>DATE(cars[[#This Row],[year_1]],1,1)</f>
        <v>41640</v>
      </c>
      <c r="E10934" t="s">
        <v>44</v>
      </c>
      <c r="F10934" s="4">
        <v>255</v>
      </c>
      <c r="G10934">
        <v>8</v>
      </c>
      <c r="H10934" t="s">
        <v>33</v>
      </c>
      <c r="I10934" t="s">
        <v>19</v>
      </c>
      <c r="J10934">
        <v>3</v>
      </c>
      <c r="K10934" t="s">
        <v>45</v>
      </c>
      <c r="L10934" t="s">
        <v>31</v>
      </c>
      <c r="M10934" t="s">
        <v>382</v>
      </c>
      <c r="N10934">
        <v>15</v>
      </c>
      <c r="O10934">
        <v>11</v>
      </c>
      <c r="P10934">
        <v>5657</v>
      </c>
      <c r="Q10934">
        <v>37320</v>
      </c>
    </row>
    <row r="10935" spans="1:17" x14ac:dyDescent="0.25">
      <c r="A10935" t="s">
        <v>163</v>
      </c>
      <c r="B10935" s="1" t="s">
        <v>387</v>
      </c>
      <c r="C10935">
        <v>2014</v>
      </c>
      <c r="D10935" s="15">
        <f>DATE(cars[[#This Row],[year_1]],1,1)</f>
        <v>41640</v>
      </c>
      <c r="E10935" t="s">
        <v>44</v>
      </c>
      <c r="F10935" s="4">
        <v>255</v>
      </c>
      <c r="G10935">
        <v>8</v>
      </c>
      <c r="H10935" t="s">
        <v>33</v>
      </c>
      <c r="I10935" t="s">
        <v>19</v>
      </c>
      <c r="J10935">
        <v>3</v>
      </c>
      <c r="K10935" t="s">
        <v>45</v>
      </c>
      <c r="L10935" t="s">
        <v>31</v>
      </c>
      <c r="M10935" t="s">
        <v>382</v>
      </c>
      <c r="N10935">
        <v>15</v>
      </c>
      <c r="O10935">
        <v>11</v>
      </c>
      <c r="P10935">
        <v>5657</v>
      </c>
      <c r="Q10935">
        <v>36020</v>
      </c>
    </row>
    <row r="10936" spans="1:17" x14ac:dyDescent="0.25">
      <c r="A10936" t="s">
        <v>163</v>
      </c>
      <c r="B10936" s="1" t="s">
        <v>387</v>
      </c>
      <c r="C10936">
        <v>2014</v>
      </c>
      <c r="D10936" s="15">
        <f>DATE(cars[[#This Row],[year_1]],1,1)</f>
        <v>41640</v>
      </c>
      <c r="E10936" t="s">
        <v>44</v>
      </c>
      <c r="F10936" s="4">
        <v>255</v>
      </c>
      <c r="G10936">
        <v>8</v>
      </c>
      <c r="H10936" t="s">
        <v>33</v>
      </c>
      <c r="I10936" t="s">
        <v>19</v>
      </c>
      <c r="J10936">
        <v>3</v>
      </c>
      <c r="K10936" t="s">
        <v>45</v>
      </c>
      <c r="L10936" t="s">
        <v>31</v>
      </c>
      <c r="M10936" t="s">
        <v>382</v>
      </c>
      <c r="N10936">
        <v>15</v>
      </c>
      <c r="O10936">
        <v>11</v>
      </c>
      <c r="P10936">
        <v>5657</v>
      </c>
      <c r="Q10936">
        <v>35860</v>
      </c>
    </row>
    <row r="10937" spans="1:17" x14ac:dyDescent="0.25">
      <c r="A10937" t="s">
        <v>163</v>
      </c>
      <c r="B10937" s="1" t="s">
        <v>387</v>
      </c>
      <c r="C10937">
        <v>2014</v>
      </c>
      <c r="D10937" s="15">
        <f>DATE(cars[[#This Row],[year_1]],1,1)</f>
        <v>41640</v>
      </c>
      <c r="E10937" t="s">
        <v>44</v>
      </c>
      <c r="F10937" s="4">
        <v>255</v>
      </c>
      <c r="G10937">
        <v>8</v>
      </c>
      <c r="H10937" t="s">
        <v>33</v>
      </c>
      <c r="I10937" t="s">
        <v>19</v>
      </c>
      <c r="J10937">
        <v>3</v>
      </c>
      <c r="K10937" t="s">
        <v>45</v>
      </c>
      <c r="L10937" t="s">
        <v>31</v>
      </c>
      <c r="M10937" t="s">
        <v>382</v>
      </c>
      <c r="N10937">
        <v>15</v>
      </c>
      <c r="O10937">
        <v>11</v>
      </c>
      <c r="P10937">
        <v>5657</v>
      </c>
      <c r="Q10937">
        <v>33560</v>
      </c>
    </row>
    <row r="10938" spans="1:17" x14ac:dyDescent="0.25">
      <c r="A10938" t="s">
        <v>139</v>
      </c>
      <c r="B10938" s="1" t="s">
        <v>915</v>
      </c>
      <c r="C10938">
        <v>1997</v>
      </c>
      <c r="D10938" s="15">
        <f>DATE(cars[[#This Row],[year_1]],1,1)</f>
        <v>35431</v>
      </c>
      <c r="E10938" t="s">
        <v>29</v>
      </c>
      <c r="F10938" s="4">
        <v>255</v>
      </c>
      <c r="G10938">
        <v>8</v>
      </c>
      <c r="H10938" t="s">
        <v>33</v>
      </c>
      <c r="I10938" t="s">
        <v>91</v>
      </c>
      <c r="J10938">
        <v>4</v>
      </c>
      <c r="K10938" t="s">
        <v>49</v>
      </c>
      <c r="L10938" t="s">
        <v>63</v>
      </c>
      <c r="M10938" t="s">
        <v>90</v>
      </c>
      <c r="N10938">
        <v>15</v>
      </c>
      <c r="O10938">
        <v>11</v>
      </c>
      <c r="P10938">
        <v>549</v>
      </c>
      <c r="Q10938">
        <v>2585</v>
      </c>
    </row>
    <row r="10939" spans="1:17" x14ac:dyDescent="0.25">
      <c r="A10939" t="s">
        <v>139</v>
      </c>
      <c r="B10939" s="1" t="s">
        <v>1039</v>
      </c>
      <c r="C10939">
        <v>2000</v>
      </c>
      <c r="D10939" s="15">
        <f>DATE(cars[[#This Row],[year_1]],1,1)</f>
        <v>36526</v>
      </c>
      <c r="E10939" t="s">
        <v>29</v>
      </c>
      <c r="F10939" s="4">
        <v>255</v>
      </c>
      <c r="G10939">
        <v>8</v>
      </c>
      <c r="H10939" t="s">
        <v>33</v>
      </c>
      <c r="I10939" t="s">
        <v>91</v>
      </c>
      <c r="J10939">
        <v>4</v>
      </c>
      <c r="K10939" t="s">
        <v>27</v>
      </c>
      <c r="L10939" t="s">
        <v>63</v>
      </c>
      <c r="M10939" t="s">
        <v>90</v>
      </c>
      <c r="N10939">
        <v>15</v>
      </c>
      <c r="O10939">
        <v>11</v>
      </c>
      <c r="P10939">
        <v>549</v>
      </c>
      <c r="Q10939">
        <v>3949</v>
      </c>
    </row>
    <row r="10940" spans="1:17" x14ac:dyDescent="0.25">
      <c r="A10940" t="s">
        <v>139</v>
      </c>
      <c r="B10940" s="1" t="s">
        <v>852</v>
      </c>
      <c r="C10940">
        <v>2014</v>
      </c>
      <c r="D10940" s="15">
        <f>DATE(cars[[#This Row],[year_1]],1,1)</f>
        <v>41640</v>
      </c>
      <c r="E10940" t="s">
        <v>44</v>
      </c>
      <c r="F10940" s="4">
        <v>280</v>
      </c>
      <c r="G10940">
        <v>8</v>
      </c>
      <c r="H10940" t="s">
        <v>33</v>
      </c>
      <c r="I10940" t="s">
        <v>19</v>
      </c>
      <c r="J10940">
        <v>3</v>
      </c>
      <c r="K10940" t="s">
        <v>45</v>
      </c>
      <c r="L10940" t="s">
        <v>63</v>
      </c>
      <c r="M10940" t="s">
        <v>382</v>
      </c>
      <c r="N10940">
        <v>17</v>
      </c>
      <c r="O10940">
        <v>11</v>
      </c>
      <c r="P10940">
        <v>549</v>
      </c>
      <c r="Q10940">
        <v>36030</v>
      </c>
    </row>
    <row r="10941" spans="1:17" x14ac:dyDescent="0.25">
      <c r="A10941" t="s">
        <v>139</v>
      </c>
      <c r="B10941" s="1" t="s">
        <v>852</v>
      </c>
      <c r="C10941">
        <v>2014</v>
      </c>
      <c r="D10941" s="15">
        <f>DATE(cars[[#This Row],[year_1]],1,1)</f>
        <v>41640</v>
      </c>
      <c r="E10941" t="s">
        <v>44</v>
      </c>
      <c r="F10941" s="4">
        <v>280</v>
      </c>
      <c r="G10941">
        <v>8</v>
      </c>
      <c r="H10941" t="s">
        <v>33</v>
      </c>
      <c r="I10941" t="s">
        <v>19</v>
      </c>
      <c r="J10941">
        <v>3</v>
      </c>
      <c r="K10941" t="s">
        <v>45</v>
      </c>
      <c r="L10941" t="s">
        <v>31</v>
      </c>
      <c r="M10941" t="s">
        <v>382</v>
      </c>
      <c r="N10941">
        <v>17</v>
      </c>
      <c r="O10941">
        <v>11</v>
      </c>
      <c r="P10941">
        <v>549</v>
      </c>
      <c r="Q10941">
        <v>31865</v>
      </c>
    </row>
    <row r="10942" spans="1:17" x14ac:dyDescent="0.25">
      <c r="A10942" t="s">
        <v>139</v>
      </c>
      <c r="B10942" s="1" t="s">
        <v>852</v>
      </c>
      <c r="C10942">
        <v>2014</v>
      </c>
      <c r="D10942" s="15">
        <f>DATE(cars[[#This Row],[year_1]],1,1)</f>
        <v>41640</v>
      </c>
      <c r="E10942" t="s">
        <v>44</v>
      </c>
      <c r="F10942" s="4">
        <v>280</v>
      </c>
      <c r="G10942">
        <v>8</v>
      </c>
      <c r="H10942" t="s">
        <v>33</v>
      </c>
      <c r="I10942" t="s">
        <v>19</v>
      </c>
      <c r="J10942">
        <v>3</v>
      </c>
      <c r="K10942" t="s">
        <v>45</v>
      </c>
      <c r="L10942" t="s">
        <v>31</v>
      </c>
      <c r="M10942" t="s">
        <v>382</v>
      </c>
      <c r="N10942">
        <v>17</v>
      </c>
      <c r="O10942">
        <v>11</v>
      </c>
      <c r="P10942">
        <v>549</v>
      </c>
      <c r="Q10942">
        <v>34160</v>
      </c>
    </row>
    <row r="10943" spans="1:17" x14ac:dyDescent="0.25">
      <c r="A10943" t="s">
        <v>186</v>
      </c>
      <c r="B10943" s="1" t="s">
        <v>450</v>
      </c>
      <c r="C10943">
        <v>2014</v>
      </c>
      <c r="D10943" s="15">
        <f>DATE(cars[[#This Row],[year_1]],1,1)</f>
        <v>41640</v>
      </c>
      <c r="E10943" t="s">
        <v>44</v>
      </c>
      <c r="F10943" s="4">
        <v>285</v>
      </c>
      <c r="G10943">
        <v>8</v>
      </c>
      <c r="H10943" t="s">
        <v>33</v>
      </c>
      <c r="I10943" t="s">
        <v>19</v>
      </c>
      <c r="J10943">
        <v>3</v>
      </c>
      <c r="K10943" t="s">
        <v>45</v>
      </c>
      <c r="L10943" t="s">
        <v>31</v>
      </c>
      <c r="M10943" t="s">
        <v>382</v>
      </c>
      <c r="N10943">
        <v>17</v>
      </c>
      <c r="O10943">
        <v>11</v>
      </c>
      <c r="P10943">
        <v>1385</v>
      </c>
      <c r="Q10943">
        <v>34160</v>
      </c>
    </row>
    <row r="10944" spans="1:17" x14ac:dyDescent="0.25">
      <c r="A10944" t="s">
        <v>186</v>
      </c>
      <c r="B10944" s="1" t="s">
        <v>450</v>
      </c>
      <c r="C10944">
        <v>2014</v>
      </c>
      <c r="D10944" s="15">
        <f>DATE(cars[[#This Row],[year_1]],1,1)</f>
        <v>41640</v>
      </c>
      <c r="E10944" t="s">
        <v>44</v>
      </c>
      <c r="F10944" s="4">
        <v>285</v>
      </c>
      <c r="G10944">
        <v>8</v>
      </c>
      <c r="H10944" t="s">
        <v>33</v>
      </c>
      <c r="I10944" t="s">
        <v>19</v>
      </c>
      <c r="J10944">
        <v>3</v>
      </c>
      <c r="K10944" t="s">
        <v>45</v>
      </c>
      <c r="L10944" t="s">
        <v>63</v>
      </c>
      <c r="M10944" t="s">
        <v>382</v>
      </c>
      <c r="N10944">
        <v>17</v>
      </c>
      <c r="O10944">
        <v>11</v>
      </c>
      <c r="P10944">
        <v>1385</v>
      </c>
      <c r="Q10944">
        <v>36030</v>
      </c>
    </row>
    <row r="10945" spans="1:17" x14ac:dyDescent="0.25">
      <c r="A10945" t="s">
        <v>186</v>
      </c>
      <c r="B10945" s="1" t="s">
        <v>450</v>
      </c>
      <c r="C10945">
        <v>2014</v>
      </c>
      <c r="D10945" s="15">
        <f>DATE(cars[[#This Row],[year_1]],1,1)</f>
        <v>41640</v>
      </c>
      <c r="E10945" t="s">
        <v>44</v>
      </c>
      <c r="F10945" s="4">
        <v>285</v>
      </c>
      <c r="G10945">
        <v>8</v>
      </c>
      <c r="H10945" t="s">
        <v>33</v>
      </c>
      <c r="I10945" t="s">
        <v>19</v>
      </c>
      <c r="J10945">
        <v>3</v>
      </c>
      <c r="K10945" t="s">
        <v>45</v>
      </c>
      <c r="L10945" t="s">
        <v>31</v>
      </c>
      <c r="M10945" t="s">
        <v>382</v>
      </c>
      <c r="N10945">
        <v>17</v>
      </c>
      <c r="O10945">
        <v>11</v>
      </c>
      <c r="P10945">
        <v>1385</v>
      </c>
      <c r="Q10945">
        <v>31865</v>
      </c>
    </row>
    <row r="10946" spans="1:17" x14ac:dyDescent="0.25">
      <c r="A10946" t="s">
        <v>186</v>
      </c>
      <c r="B10946" s="1" t="s">
        <v>450</v>
      </c>
      <c r="C10946">
        <v>2015</v>
      </c>
      <c r="D10946" s="15">
        <f>DATE(cars[[#This Row],[year_1]],1,1)</f>
        <v>42005</v>
      </c>
      <c r="E10946" t="s">
        <v>44</v>
      </c>
      <c r="F10946" s="4">
        <v>285</v>
      </c>
      <c r="G10946">
        <v>8</v>
      </c>
      <c r="H10946" t="s">
        <v>33</v>
      </c>
      <c r="I10946" t="s">
        <v>19</v>
      </c>
      <c r="J10946">
        <v>3</v>
      </c>
      <c r="K10946" t="s">
        <v>45</v>
      </c>
      <c r="L10946" t="s">
        <v>31</v>
      </c>
      <c r="M10946" t="s">
        <v>382</v>
      </c>
      <c r="N10946">
        <v>17</v>
      </c>
      <c r="O10946">
        <v>11</v>
      </c>
      <c r="P10946">
        <v>1385</v>
      </c>
      <c r="Q10946">
        <v>32190</v>
      </c>
    </row>
    <row r="10947" spans="1:17" x14ac:dyDescent="0.25">
      <c r="A10947" t="s">
        <v>186</v>
      </c>
      <c r="B10947" s="1" t="s">
        <v>450</v>
      </c>
      <c r="C10947">
        <v>2015</v>
      </c>
      <c r="D10947" s="15">
        <f>DATE(cars[[#This Row],[year_1]],1,1)</f>
        <v>42005</v>
      </c>
      <c r="E10947" t="s">
        <v>44</v>
      </c>
      <c r="F10947" s="4">
        <v>285</v>
      </c>
      <c r="G10947">
        <v>8</v>
      </c>
      <c r="H10947" t="s">
        <v>33</v>
      </c>
      <c r="I10947" t="s">
        <v>19</v>
      </c>
      <c r="J10947">
        <v>3</v>
      </c>
      <c r="K10947" t="s">
        <v>45</v>
      </c>
      <c r="L10947" t="s">
        <v>31</v>
      </c>
      <c r="M10947" t="s">
        <v>382</v>
      </c>
      <c r="N10947">
        <v>17</v>
      </c>
      <c r="O10947">
        <v>11</v>
      </c>
      <c r="P10947">
        <v>1385</v>
      </c>
      <c r="Q10947">
        <v>34485</v>
      </c>
    </row>
    <row r="10948" spans="1:17" x14ac:dyDescent="0.25">
      <c r="A10948" t="s">
        <v>186</v>
      </c>
      <c r="B10948" s="1" t="s">
        <v>450</v>
      </c>
      <c r="C10948">
        <v>2015</v>
      </c>
      <c r="D10948" s="15">
        <f>DATE(cars[[#This Row],[year_1]],1,1)</f>
        <v>42005</v>
      </c>
      <c r="E10948" t="s">
        <v>44</v>
      </c>
      <c r="F10948" s="4">
        <v>285</v>
      </c>
      <c r="G10948">
        <v>8</v>
      </c>
      <c r="H10948" t="s">
        <v>33</v>
      </c>
      <c r="I10948" t="s">
        <v>19</v>
      </c>
      <c r="J10948">
        <v>3</v>
      </c>
      <c r="K10948" t="s">
        <v>45</v>
      </c>
      <c r="L10948" t="s">
        <v>31</v>
      </c>
      <c r="M10948" t="s">
        <v>382</v>
      </c>
      <c r="N10948">
        <v>17</v>
      </c>
      <c r="O10948">
        <v>11</v>
      </c>
      <c r="P10948">
        <v>1385</v>
      </c>
      <c r="Q10948">
        <v>35915</v>
      </c>
    </row>
    <row r="10949" spans="1:17" x14ac:dyDescent="0.25">
      <c r="A10949" t="s">
        <v>186</v>
      </c>
      <c r="B10949" s="1" t="s">
        <v>450</v>
      </c>
      <c r="C10949">
        <v>2015</v>
      </c>
      <c r="D10949" s="15">
        <f>DATE(cars[[#This Row],[year_1]],1,1)</f>
        <v>42005</v>
      </c>
      <c r="E10949" t="s">
        <v>44</v>
      </c>
      <c r="F10949" s="4">
        <v>285</v>
      </c>
      <c r="G10949">
        <v>8</v>
      </c>
      <c r="H10949" t="s">
        <v>33</v>
      </c>
      <c r="I10949" t="s">
        <v>19</v>
      </c>
      <c r="J10949">
        <v>3</v>
      </c>
      <c r="K10949" t="s">
        <v>45</v>
      </c>
      <c r="L10949" t="s">
        <v>63</v>
      </c>
      <c r="M10949" t="s">
        <v>382</v>
      </c>
      <c r="N10949">
        <v>17</v>
      </c>
      <c r="O10949">
        <v>11</v>
      </c>
      <c r="P10949">
        <v>1385</v>
      </c>
      <c r="Q10949">
        <v>36700</v>
      </c>
    </row>
    <row r="10950" spans="1:17" x14ac:dyDescent="0.25">
      <c r="A10950" t="s">
        <v>186</v>
      </c>
      <c r="B10950" s="1" t="s">
        <v>450</v>
      </c>
      <c r="C10950">
        <v>2015</v>
      </c>
      <c r="D10950" s="15">
        <f>DATE(cars[[#This Row],[year_1]],1,1)</f>
        <v>42005</v>
      </c>
      <c r="E10950" t="s">
        <v>44</v>
      </c>
      <c r="F10950" s="4">
        <v>285</v>
      </c>
      <c r="G10950">
        <v>8</v>
      </c>
      <c r="H10950" t="s">
        <v>33</v>
      </c>
      <c r="I10950" t="s">
        <v>19</v>
      </c>
      <c r="J10950">
        <v>3</v>
      </c>
      <c r="K10950" t="s">
        <v>45</v>
      </c>
      <c r="L10950" t="s">
        <v>63</v>
      </c>
      <c r="M10950" t="s">
        <v>382</v>
      </c>
      <c r="N10950">
        <v>17</v>
      </c>
      <c r="O10950">
        <v>11</v>
      </c>
      <c r="P10950">
        <v>1385</v>
      </c>
      <c r="Q10950">
        <v>36355</v>
      </c>
    </row>
    <row r="10951" spans="1:17" x14ac:dyDescent="0.25">
      <c r="A10951" t="s">
        <v>186</v>
      </c>
      <c r="B10951" s="1" t="s">
        <v>450</v>
      </c>
      <c r="C10951">
        <v>2015</v>
      </c>
      <c r="D10951" s="15">
        <f>DATE(cars[[#This Row],[year_1]],1,1)</f>
        <v>42005</v>
      </c>
      <c r="E10951" t="s">
        <v>44</v>
      </c>
      <c r="F10951" s="4">
        <v>285</v>
      </c>
      <c r="G10951">
        <v>8</v>
      </c>
      <c r="H10951" t="s">
        <v>33</v>
      </c>
      <c r="I10951" t="s">
        <v>19</v>
      </c>
      <c r="J10951">
        <v>3</v>
      </c>
      <c r="K10951" t="s">
        <v>45</v>
      </c>
      <c r="L10951" t="s">
        <v>31</v>
      </c>
      <c r="M10951" t="s">
        <v>382</v>
      </c>
      <c r="N10951">
        <v>17</v>
      </c>
      <c r="O10951">
        <v>11</v>
      </c>
      <c r="P10951">
        <v>1385</v>
      </c>
      <c r="Q10951">
        <v>34015</v>
      </c>
    </row>
    <row r="10952" spans="1:17" x14ac:dyDescent="0.25">
      <c r="A10952" t="s">
        <v>186</v>
      </c>
      <c r="B10952" s="1" t="s">
        <v>450</v>
      </c>
      <c r="C10952">
        <v>2016</v>
      </c>
      <c r="D10952" s="15">
        <f>DATE(cars[[#This Row],[year_1]],1,1)</f>
        <v>42370</v>
      </c>
      <c r="E10952" t="s">
        <v>44</v>
      </c>
      <c r="F10952" s="4">
        <v>285</v>
      </c>
      <c r="G10952">
        <v>8</v>
      </c>
      <c r="H10952" t="s">
        <v>33</v>
      </c>
      <c r="I10952" t="s">
        <v>19</v>
      </c>
      <c r="J10952">
        <v>3</v>
      </c>
      <c r="K10952" t="s">
        <v>45</v>
      </c>
      <c r="L10952" t="s">
        <v>63</v>
      </c>
      <c r="M10952" t="s">
        <v>382</v>
      </c>
      <c r="N10952">
        <v>16</v>
      </c>
      <c r="O10952">
        <v>11</v>
      </c>
      <c r="P10952">
        <v>1385</v>
      </c>
      <c r="Q10952">
        <v>37500</v>
      </c>
    </row>
    <row r="10953" spans="1:17" x14ac:dyDescent="0.25">
      <c r="A10953" t="s">
        <v>186</v>
      </c>
      <c r="B10953" s="1" t="s">
        <v>450</v>
      </c>
      <c r="C10953">
        <v>2016</v>
      </c>
      <c r="D10953" s="15">
        <f>DATE(cars[[#This Row],[year_1]],1,1)</f>
        <v>42370</v>
      </c>
      <c r="E10953" t="s">
        <v>44</v>
      </c>
      <c r="F10953" s="4">
        <v>285</v>
      </c>
      <c r="G10953">
        <v>8</v>
      </c>
      <c r="H10953" t="s">
        <v>33</v>
      </c>
      <c r="I10953" t="s">
        <v>19</v>
      </c>
      <c r="J10953">
        <v>3</v>
      </c>
      <c r="K10953" t="s">
        <v>45</v>
      </c>
      <c r="L10953" t="s">
        <v>31</v>
      </c>
      <c r="M10953" t="s">
        <v>382</v>
      </c>
      <c r="N10953">
        <v>16</v>
      </c>
      <c r="O10953">
        <v>11</v>
      </c>
      <c r="P10953">
        <v>1385</v>
      </c>
      <c r="Q10953">
        <v>32990</v>
      </c>
    </row>
    <row r="10954" spans="1:17" x14ac:dyDescent="0.25">
      <c r="A10954" t="s">
        <v>186</v>
      </c>
      <c r="B10954" s="1" t="s">
        <v>450</v>
      </c>
      <c r="C10954">
        <v>2016</v>
      </c>
      <c r="D10954" s="15">
        <f>DATE(cars[[#This Row],[year_1]],1,1)</f>
        <v>42370</v>
      </c>
      <c r="E10954" t="s">
        <v>44</v>
      </c>
      <c r="F10954" s="4">
        <v>285</v>
      </c>
      <c r="G10954">
        <v>8</v>
      </c>
      <c r="H10954" t="s">
        <v>33</v>
      </c>
      <c r="I10954" t="s">
        <v>19</v>
      </c>
      <c r="J10954">
        <v>3</v>
      </c>
      <c r="K10954" t="s">
        <v>45</v>
      </c>
      <c r="L10954" t="s">
        <v>31</v>
      </c>
      <c r="M10954" t="s">
        <v>382</v>
      </c>
      <c r="N10954">
        <v>16</v>
      </c>
      <c r="O10954">
        <v>11</v>
      </c>
      <c r="P10954">
        <v>1385</v>
      </c>
      <c r="Q10954">
        <v>35285</v>
      </c>
    </row>
    <row r="10955" spans="1:17" x14ac:dyDescent="0.25">
      <c r="A10955" t="s">
        <v>186</v>
      </c>
      <c r="B10955" s="1" t="s">
        <v>450</v>
      </c>
      <c r="C10955">
        <v>2016</v>
      </c>
      <c r="D10955" s="15">
        <f>DATE(cars[[#This Row],[year_1]],1,1)</f>
        <v>42370</v>
      </c>
      <c r="E10955" t="s">
        <v>44</v>
      </c>
      <c r="F10955" s="4">
        <v>285</v>
      </c>
      <c r="G10955">
        <v>8</v>
      </c>
      <c r="H10955" t="s">
        <v>33</v>
      </c>
      <c r="I10955" t="s">
        <v>19</v>
      </c>
      <c r="J10955">
        <v>3</v>
      </c>
      <c r="K10955" t="s">
        <v>45</v>
      </c>
      <c r="L10955" t="s">
        <v>31</v>
      </c>
      <c r="M10955" t="s">
        <v>382</v>
      </c>
      <c r="N10955">
        <v>16</v>
      </c>
      <c r="O10955">
        <v>11</v>
      </c>
      <c r="P10955">
        <v>1385</v>
      </c>
      <c r="Q10955">
        <v>36715</v>
      </c>
    </row>
    <row r="10956" spans="1:17" x14ac:dyDescent="0.25">
      <c r="A10956" t="s">
        <v>186</v>
      </c>
      <c r="B10956" s="1" t="s">
        <v>450</v>
      </c>
      <c r="C10956">
        <v>2016</v>
      </c>
      <c r="D10956" s="15">
        <f>DATE(cars[[#This Row],[year_1]],1,1)</f>
        <v>42370</v>
      </c>
      <c r="E10956" t="s">
        <v>44</v>
      </c>
      <c r="F10956" s="4">
        <v>285</v>
      </c>
      <c r="G10956">
        <v>8</v>
      </c>
      <c r="H10956" t="s">
        <v>33</v>
      </c>
      <c r="I10956" t="s">
        <v>19</v>
      </c>
      <c r="J10956">
        <v>3</v>
      </c>
      <c r="K10956" t="s">
        <v>45</v>
      </c>
      <c r="L10956" t="s">
        <v>31</v>
      </c>
      <c r="M10956" t="s">
        <v>382</v>
      </c>
      <c r="N10956">
        <v>16</v>
      </c>
      <c r="O10956">
        <v>11</v>
      </c>
      <c r="P10956">
        <v>1385</v>
      </c>
      <c r="Q10956">
        <v>34815</v>
      </c>
    </row>
    <row r="10957" spans="1:17" x14ac:dyDescent="0.25">
      <c r="A10957" t="s">
        <v>186</v>
      </c>
      <c r="B10957" s="1" t="s">
        <v>450</v>
      </c>
      <c r="C10957">
        <v>2016</v>
      </c>
      <c r="D10957" s="15">
        <f>DATE(cars[[#This Row],[year_1]],1,1)</f>
        <v>42370</v>
      </c>
      <c r="E10957" t="s">
        <v>44</v>
      </c>
      <c r="F10957" s="4">
        <v>285</v>
      </c>
      <c r="G10957">
        <v>8</v>
      </c>
      <c r="H10957" t="s">
        <v>33</v>
      </c>
      <c r="I10957" t="s">
        <v>19</v>
      </c>
      <c r="J10957">
        <v>3</v>
      </c>
      <c r="K10957" t="s">
        <v>45</v>
      </c>
      <c r="L10957" t="s">
        <v>63</v>
      </c>
      <c r="M10957" t="s">
        <v>382</v>
      </c>
      <c r="N10957">
        <v>16</v>
      </c>
      <c r="O10957">
        <v>11</v>
      </c>
      <c r="P10957">
        <v>1385</v>
      </c>
      <c r="Q10957">
        <v>37155</v>
      </c>
    </row>
    <row r="10958" spans="1:17" x14ac:dyDescent="0.25">
      <c r="A10958" t="s">
        <v>139</v>
      </c>
      <c r="B10958" s="1" t="s">
        <v>851</v>
      </c>
      <c r="C10958">
        <v>2014</v>
      </c>
      <c r="D10958" s="15">
        <f>DATE(cars[[#This Row],[year_1]],1,1)</f>
        <v>41640</v>
      </c>
      <c r="E10958" t="s">
        <v>44</v>
      </c>
      <c r="F10958" s="4">
        <v>285</v>
      </c>
      <c r="G10958">
        <v>8</v>
      </c>
      <c r="H10958" t="s">
        <v>33</v>
      </c>
      <c r="I10958" t="s">
        <v>19</v>
      </c>
      <c r="J10958">
        <v>3</v>
      </c>
      <c r="K10958" t="s">
        <v>45</v>
      </c>
      <c r="L10958" t="s">
        <v>31</v>
      </c>
      <c r="M10958" t="s">
        <v>280</v>
      </c>
      <c r="N10958">
        <v>17</v>
      </c>
      <c r="O10958">
        <v>11</v>
      </c>
      <c r="P10958">
        <v>549</v>
      </c>
      <c r="Q10958">
        <v>29215</v>
      </c>
    </row>
    <row r="10959" spans="1:17" x14ac:dyDescent="0.25">
      <c r="A10959" t="s">
        <v>139</v>
      </c>
      <c r="B10959" s="1" t="s">
        <v>851</v>
      </c>
      <c r="C10959">
        <v>2014</v>
      </c>
      <c r="D10959" s="15">
        <f>DATE(cars[[#This Row],[year_1]],1,1)</f>
        <v>41640</v>
      </c>
      <c r="E10959" t="s">
        <v>44</v>
      </c>
      <c r="F10959" s="4">
        <v>285</v>
      </c>
      <c r="G10959">
        <v>8</v>
      </c>
      <c r="H10959" t="s">
        <v>33</v>
      </c>
      <c r="I10959" t="s">
        <v>19</v>
      </c>
      <c r="J10959">
        <v>3</v>
      </c>
      <c r="K10959" t="s">
        <v>45</v>
      </c>
      <c r="L10959" t="s">
        <v>63</v>
      </c>
      <c r="M10959" t="s">
        <v>280</v>
      </c>
      <c r="N10959">
        <v>17</v>
      </c>
      <c r="O10959">
        <v>11</v>
      </c>
      <c r="P10959">
        <v>549</v>
      </c>
      <c r="Q10959">
        <v>33420</v>
      </c>
    </row>
    <row r="10960" spans="1:17" x14ac:dyDescent="0.25">
      <c r="A10960" t="s">
        <v>139</v>
      </c>
      <c r="B10960" s="1" t="s">
        <v>851</v>
      </c>
      <c r="C10960">
        <v>2014</v>
      </c>
      <c r="D10960" s="15">
        <f>DATE(cars[[#This Row],[year_1]],1,1)</f>
        <v>41640</v>
      </c>
      <c r="E10960" t="s">
        <v>44</v>
      </c>
      <c r="F10960" s="4">
        <v>285</v>
      </c>
      <c r="G10960">
        <v>8</v>
      </c>
      <c r="H10960" t="s">
        <v>33</v>
      </c>
      <c r="I10960" t="s">
        <v>19</v>
      </c>
      <c r="J10960">
        <v>3</v>
      </c>
      <c r="K10960" t="s">
        <v>45</v>
      </c>
      <c r="L10960" t="s">
        <v>31</v>
      </c>
      <c r="M10960" t="s">
        <v>280</v>
      </c>
      <c r="N10960">
        <v>17</v>
      </c>
      <c r="O10960">
        <v>11</v>
      </c>
      <c r="P10960">
        <v>549</v>
      </c>
      <c r="Q10960">
        <v>32535</v>
      </c>
    </row>
    <row r="10961" spans="1:17" x14ac:dyDescent="0.25">
      <c r="A10961" t="s">
        <v>139</v>
      </c>
      <c r="B10961" s="1" t="s">
        <v>851</v>
      </c>
      <c r="C10961">
        <v>2014</v>
      </c>
      <c r="D10961" s="15">
        <f>DATE(cars[[#This Row],[year_1]],1,1)</f>
        <v>41640</v>
      </c>
      <c r="E10961" t="s">
        <v>44</v>
      </c>
      <c r="F10961" s="4">
        <v>285</v>
      </c>
      <c r="G10961">
        <v>8</v>
      </c>
      <c r="H10961" t="s">
        <v>33</v>
      </c>
      <c r="I10961" t="s">
        <v>19</v>
      </c>
      <c r="J10961">
        <v>3</v>
      </c>
      <c r="K10961" t="s">
        <v>45</v>
      </c>
      <c r="L10961" t="s">
        <v>63</v>
      </c>
      <c r="M10961" t="s">
        <v>280</v>
      </c>
      <c r="N10961">
        <v>17</v>
      </c>
      <c r="O10961">
        <v>11</v>
      </c>
      <c r="P10961">
        <v>549</v>
      </c>
      <c r="Q10961">
        <v>31075</v>
      </c>
    </row>
    <row r="10962" spans="1:17" x14ac:dyDescent="0.25">
      <c r="A10962" t="s">
        <v>139</v>
      </c>
      <c r="B10962" s="1" t="s">
        <v>851</v>
      </c>
      <c r="C10962">
        <v>2015</v>
      </c>
      <c r="D10962" s="15">
        <f>DATE(cars[[#This Row],[year_1]],1,1)</f>
        <v>42005</v>
      </c>
      <c r="E10962" t="s">
        <v>44</v>
      </c>
      <c r="F10962" s="4">
        <v>285</v>
      </c>
      <c r="G10962">
        <v>8</v>
      </c>
      <c r="H10962" t="s">
        <v>33</v>
      </c>
      <c r="I10962" t="s">
        <v>19</v>
      </c>
      <c r="J10962">
        <v>3</v>
      </c>
      <c r="K10962" t="s">
        <v>45</v>
      </c>
      <c r="L10962" t="s">
        <v>31</v>
      </c>
      <c r="M10962" t="s">
        <v>280</v>
      </c>
      <c r="N10962">
        <v>17</v>
      </c>
      <c r="O10962">
        <v>11</v>
      </c>
      <c r="P10962">
        <v>549</v>
      </c>
      <c r="Q10962">
        <v>32875</v>
      </c>
    </row>
    <row r="10963" spans="1:17" x14ac:dyDescent="0.25">
      <c r="A10963" t="s">
        <v>139</v>
      </c>
      <c r="B10963" s="1" t="s">
        <v>851</v>
      </c>
      <c r="C10963">
        <v>2015</v>
      </c>
      <c r="D10963" s="15">
        <f>DATE(cars[[#This Row],[year_1]],1,1)</f>
        <v>42005</v>
      </c>
      <c r="E10963" t="s">
        <v>44</v>
      </c>
      <c r="F10963" s="4">
        <v>285</v>
      </c>
      <c r="G10963">
        <v>8</v>
      </c>
      <c r="H10963" t="s">
        <v>33</v>
      </c>
      <c r="I10963" t="s">
        <v>19</v>
      </c>
      <c r="J10963">
        <v>3</v>
      </c>
      <c r="K10963" t="s">
        <v>45</v>
      </c>
      <c r="L10963" t="s">
        <v>63</v>
      </c>
      <c r="M10963" t="s">
        <v>280</v>
      </c>
      <c r="N10963">
        <v>17</v>
      </c>
      <c r="O10963">
        <v>11</v>
      </c>
      <c r="P10963">
        <v>549</v>
      </c>
      <c r="Q10963">
        <v>31415</v>
      </c>
    </row>
    <row r="10964" spans="1:17" x14ac:dyDescent="0.25">
      <c r="A10964" t="s">
        <v>139</v>
      </c>
      <c r="B10964" s="1" t="s">
        <v>851</v>
      </c>
      <c r="C10964">
        <v>2015</v>
      </c>
      <c r="D10964" s="15">
        <f>DATE(cars[[#This Row],[year_1]],1,1)</f>
        <v>42005</v>
      </c>
      <c r="E10964" t="s">
        <v>44</v>
      </c>
      <c r="F10964" s="4">
        <v>285</v>
      </c>
      <c r="G10964">
        <v>8</v>
      </c>
      <c r="H10964" t="s">
        <v>33</v>
      </c>
      <c r="I10964" t="s">
        <v>19</v>
      </c>
      <c r="J10964">
        <v>3</v>
      </c>
      <c r="K10964" t="s">
        <v>45</v>
      </c>
      <c r="L10964" t="s">
        <v>31</v>
      </c>
      <c r="M10964" t="s">
        <v>280</v>
      </c>
      <c r="N10964">
        <v>17</v>
      </c>
      <c r="O10964">
        <v>11</v>
      </c>
      <c r="P10964">
        <v>549</v>
      </c>
      <c r="Q10964">
        <v>29555</v>
      </c>
    </row>
    <row r="10965" spans="1:17" x14ac:dyDescent="0.25">
      <c r="A10965" t="s">
        <v>139</v>
      </c>
      <c r="B10965" s="1" t="s">
        <v>851</v>
      </c>
      <c r="C10965">
        <v>2015</v>
      </c>
      <c r="D10965" s="15">
        <f>DATE(cars[[#This Row],[year_1]],1,1)</f>
        <v>42005</v>
      </c>
      <c r="E10965" t="s">
        <v>44</v>
      </c>
      <c r="F10965" s="4">
        <v>285</v>
      </c>
      <c r="G10965">
        <v>8</v>
      </c>
      <c r="H10965" t="s">
        <v>33</v>
      </c>
      <c r="I10965" t="s">
        <v>19</v>
      </c>
      <c r="J10965">
        <v>3</v>
      </c>
      <c r="K10965" t="s">
        <v>45</v>
      </c>
      <c r="L10965" t="s">
        <v>63</v>
      </c>
      <c r="M10965" t="s">
        <v>280</v>
      </c>
      <c r="N10965">
        <v>17</v>
      </c>
      <c r="O10965">
        <v>11</v>
      </c>
      <c r="P10965">
        <v>549</v>
      </c>
      <c r="Q10965">
        <v>33760</v>
      </c>
    </row>
    <row r="10966" spans="1:17" x14ac:dyDescent="0.25">
      <c r="A10966" t="s">
        <v>139</v>
      </c>
      <c r="B10966" s="1" t="s">
        <v>851</v>
      </c>
      <c r="C10966">
        <v>2016</v>
      </c>
      <c r="D10966" s="15">
        <f>DATE(cars[[#This Row],[year_1]],1,1)</f>
        <v>42370</v>
      </c>
      <c r="E10966" t="s">
        <v>44</v>
      </c>
      <c r="F10966" s="4">
        <v>285</v>
      </c>
      <c r="G10966">
        <v>8</v>
      </c>
      <c r="H10966" t="s">
        <v>33</v>
      </c>
      <c r="I10966" t="s">
        <v>19</v>
      </c>
      <c r="J10966">
        <v>3</v>
      </c>
      <c r="K10966" t="s">
        <v>45</v>
      </c>
      <c r="L10966" t="s">
        <v>63</v>
      </c>
      <c r="M10966" t="s">
        <v>280</v>
      </c>
      <c r="N10966">
        <v>16</v>
      </c>
      <c r="O10966">
        <v>11</v>
      </c>
      <c r="P10966">
        <v>549</v>
      </c>
      <c r="Q10966">
        <v>32455</v>
      </c>
    </row>
    <row r="10967" spans="1:17" x14ac:dyDescent="0.25">
      <c r="A10967" t="s">
        <v>139</v>
      </c>
      <c r="B10967" s="1" t="s">
        <v>851</v>
      </c>
      <c r="C10967">
        <v>2016</v>
      </c>
      <c r="D10967" s="15">
        <f>DATE(cars[[#This Row],[year_1]],1,1)</f>
        <v>42370</v>
      </c>
      <c r="E10967" t="s">
        <v>44</v>
      </c>
      <c r="F10967" s="4">
        <v>285</v>
      </c>
      <c r="G10967">
        <v>8</v>
      </c>
      <c r="H10967" t="s">
        <v>33</v>
      </c>
      <c r="I10967" t="s">
        <v>19</v>
      </c>
      <c r="J10967">
        <v>3</v>
      </c>
      <c r="K10967" t="s">
        <v>45</v>
      </c>
      <c r="L10967" t="s">
        <v>31</v>
      </c>
      <c r="M10967" t="s">
        <v>280</v>
      </c>
      <c r="N10967">
        <v>16</v>
      </c>
      <c r="O10967">
        <v>11</v>
      </c>
      <c r="P10967">
        <v>549</v>
      </c>
      <c r="Q10967">
        <v>33915</v>
      </c>
    </row>
    <row r="10968" spans="1:17" x14ac:dyDescent="0.25">
      <c r="A10968" t="s">
        <v>139</v>
      </c>
      <c r="B10968" s="1" t="s">
        <v>851</v>
      </c>
      <c r="C10968">
        <v>2016</v>
      </c>
      <c r="D10968" s="15">
        <f>DATE(cars[[#This Row],[year_1]],1,1)</f>
        <v>42370</v>
      </c>
      <c r="E10968" t="s">
        <v>44</v>
      </c>
      <c r="F10968" s="4">
        <v>285</v>
      </c>
      <c r="G10968">
        <v>8</v>
      </c>
      <c r="H10968" t="s">
        <v>33</v>
      </c>
      <c r="I10968" t="s">
        <v>19</v>
      </c>
      <c r="J10968">
        <v>3</v>
      </c>
      <c r="K10968" t="s">
        <v>45</v>
      </c>
      <c r="L10968" t="s">
        <v>63</v>
      </c>
      <c r="M10968" t="s">
        <v>280</v>
      </c>
      <c r="N10968">
        <v>16</v>
      </c>
      <c r="O10968">
        <v>11</v>
      </c>
      <c r="P10968">
        <v>549</v>
      </c>
      <c r="Q10968">
        <v>34800</v>
      </c>
    </row>
    <row r="10969" spans="1:17" x14ac:dyDescent="0.25">
      <c r="A10969" t="s">
        <v>139</v>
      </c>
      <c r="B10969" s="1" t="s">
        <v>851</v>
      </c>
      <c r="C10969">
        <v>2016</v>
      </c>
      <c r="D10969" s="15">
        <f>DATE(cars[[#This Row],[year_1]],1,1)</f>
        <v>42370</v>
      </c>
      <c r="E10969" t="s">
        <v>44</v>
      </c>
      <c r="F10969" s="4">
        <v>285</v>
      </c>
      <c r="G10969">
        <v>8</v>
      </c>
      <c r="H10969" t="s">
        <v>33</v>
      </c>
      <c r="I10969" t="s">
        <v>19</v>
      </c>
      <c r="J10969">
        <v>3</v>
      </c>
      <c r="K10969" t="s">
        <v>45</v>
      </c>
      <c r="L10969" t="s">
        <v>31</v>
      </c>
      <c r="M10969" t="s">
        <v>280</v>
      </c>
      <c r="N10969">
        <v>16</v>
      </c>
      <c r="O10969">
        <v>11</v>
      </c>
      <c r="P10969">
        <v>549</v>
      </c>
      <c r="Q10969">
        <v>30595</v>
      </c>
    </row>
    <row r="10970" spans="1:17" x14ac:dyDescent="0.25">
      <c r="A10970" t="s">
        <v>139</v>
      </c>
      <c r="B10970" s="1" t="s">
        <v>852</v>
      </c>
      <c r="C10970">
        <v>2015</v>
      </c>
      <c r="D10970" s="15">
        <f>DATE(cars[[#This Row],[year_1]],1,1)</f>
        <v>42005</v>
      </c>
      <c r="E10970" t="s">
        <v>44</v>
      </c>
      <c r="F10970" s="4">
        <v>285</v>
      </c>
      <c r="G10970">
        <v>8</v>
      </c>
      <c r="H10970" t="s">
        <v>33</v>
      </c>
      <c r="I10970" t="s">
        <v>19</v>
      </c>
      <c r="J10970">
        <v>3</v>
      </c>
      <c r="K10970" t="s">
        <v>45</v>
      </c>
      <c r="L10970" t="s">
        <v>63</v>
      </c>
      <c r="M10970" t="s">
        <v>382</v>
      </c>
      <c r="N10970">
        <v>17</v>
      </c>
      <c r="O10970">
        <v>11</v>
      </c>
      <c r="P10970">
        <v>549</v>
      </c>
      <c r="Q10970">
        <v>36355</v>
      </c>
    </row>
    <row r="10971" spans="1:17" x14ac:dyDescent="0.25">
      <c r="A10971" t="s">
        <v>139</v>
      </c>
      <c r="B10971" s="1" t="s">
        <v>852</v>
      </c>
      <c r="C10971">
        <v>2015</v>
      </c>
      <c r="D10971" s="15">
        <f>DATE(cars[[#This Row],[year_1]],1,1)</f>
        <v>42005</v>
      </c>
      <c r="E10971" t="s">
        <v>44</v>
      </c>
      <c r="F10971" s="4">
        <v>285</v>
      </c>
      <c r="G10971">
        <v>8</v>
      </c>
      <c r="H10971" t="s">
        <v>33</v>
      </c>
      <c r="I10971" t="s">
        <v>19</v>
      </c>
      <c r="J10971">
        <v>3</v>
      </c>
      <c r="K10971" t="s">
        <v>45</v>
      </c>
      <c r="L10971" t="s">
        <v>31</v>
      </c>
      <c r="M10971" t="s">
        <v>382</v>
      </c>
      <c r="N10971">
        <v>17</v>
      </c>
      <c r="O10971">
        <v>11</v>
      </c>
      <c r="P10971">
        <v>549</v>
      </c>
      <c r="Q10971">
        <v>34015</v>
      </c>
    </row>
    <row r="10972" spans="1:17" x14ac:dyDescent="0.25">
      <c r="A10972" t="s">
        <v>139</v>
      </c>
      <c r="B10972" s="1" t="s">
        <v>852</v>
      </c>
      <c r="C10972">
        <v>2015</v>
      </c>
      <c r="D10972" s="15">
        <f>DATE(cars[[#This Row],[year_1]],1,1)</f>
        <v>42005</v>
      </c>
      <c r="E10972" t="s">
        <v>44</v>
      </c>
      <c r="F10972" s="4">
        <v>285</v>
      </c>
      <c r="G10972">
        <v>8</v>
      </c>
      <c r="H10972" t="s">
        <v>33</v>
      </c>
      <c r="I10972" t="s">
        <v>19</v>
      </c>
      <c r="J10972">
        <v>3</v>
      </c>
      <c r="K10972" t="s">
        <v>45</v>
      </c>
      <c r="L10972" t="s">
        <v>31</v>
      </c>
      <c r="M10972" t="s">
        <v>382</v>
      </c>
      <c r="N10972">
        <v>17</v>
      </c>
      <c r="O10972">
        <v>11</v>
      </c>
      <c r="P10972">
        <v>549</v>
      </c>
      <c r="Q10972">
        <v>35915</v>
      </c>
    </row>
    <row r="10973" spans="1:17" x14ac:dyDescent="0.25">
      <c r="A10973" t="s">
        <v>139</v>
      </c>
      <c r="B10973" s="1" t="s">
        <v>852</v>
      </c>
      <c r="C10973">
        <v>2015</v>
      </c>
      <c r="D10973" s="15">
        <f>DATE(cars[[#This Row],[year_1]],1,1)</f>
        <v>42005</v>
      </c>
      <c r="E10973" t="s">
        <v>44</v>
      </c>
      <c r="F10973" s="4">
        <v>285</v>
      </c>
      <c r="G10973">
        <v>8</v>
      </c>
      <c r="H10973" t="s">
        <v>33</v>
      </c>
      <c r="I10973" t="s">
        <v>19</v>
      </c>
      <c r="J10973">
        <v>3</v>
      </c>
      <c r="K10973" t="s">
        <v>45</v>
      </c>
      <c r="L10973" t="s">
        <v>63</v>
      </c>
      <c r="M10973" t="s">
        <v>382</v>
      </c>
      <c r="N10973">
        <v>17</v>
      </c>
      <c r="O10973">
        <v>11</v>
      </c>
      <c r="P10973">
        <v>549</v>
      </c>
      <c r="Q10973">
        <v>36700</v>
      </c>
    </row>
    <row r="10974" spans="1:17" x14ac:dyDescent="0.25">
      <c r="A10974" t="s">
        <v>139</v>
      </c>
      <c r="B10974" s="1" t="s">
        <v>852</v>
      </c>
      <c r="C10974">
        <v>2015</v>
      </c>
      <c r="D10974" s="15">
        <f>DATE(cars[[#This Row],[year_1]],1,1)</f>
        <v>42005</v>
      </c>
      <c r="E10974" t="s">
        <v>44</v>
      </c>
      <c r="F10974" s="4">
        <v>285</v>
      </c>
      <c r="G10974">
        <v>8</v>
      </c>
      <c r="H10974" t="s">
        <v>33</v>
      </c>
      <c r="I10974" t="s">
        <v>19</v>
      </c>
      <c r="J10974">
        <v>3</v>
      </c>
      <c r="K10974" t="s">
        <v>45</v>
      </c>
      <c r="L10974" t="s">
        <v>31</v>
      </c>
      <c r="M10974" t="s">
        <v>382</v>
      </c>
      <c r="N10974">
        <v>17</v>
      </c>
      <c r="O10974">
        <v>11</v>
      </c>
      <c r="P10974">
        <v>549</v>
      </c>
      <c r="Q10974">
        <v>32190</v>
      </c>
    </row>
    <row r="10975" spans="1:17" x14ac:dyDescent="0.25">
      <c r="A10975" t="s">
        <v>139</v>
      </c>
      <c r="B10975" s="1" t="s">
        <v>852</v>
      </c>
      <c r="C10975">
        <v>2015</v>
      </c>
      <c r="D10975" s="15">
        <f>DATE(cars[[#This Row],[year_1]],1,1)</f>
        <v>42005</v>
      </c>
      <c r="E10975" t="s">
        <v>44</v>
      </c>
      <c r="F10975" s="4">
        <v>285</v>
      </c>
      <c r="G10975">
        <v>8</v>
      </c>
      <c r="H10975" t="s">
        <v>33</v>
      </c>
      <c r="I10975" t="s">
        <v>19</v>
      </c>
      <c r="J10975">
        <v>3</v>
      </c>
      <c r="K10975" t="s">
        <v>45</v>
      </c>
      <c r="L10975" t="s">
        <v>31</v>
      </c>
      <c r="M10975" t="s">
        <v>382</v>
      </c>
      <c r="N10975">
        <v>17</v>
      </c>
      <c r="O10975">
        <v>11</v>
      </c>
      <c r="P10975">
        <v>549</v>
      </c>
      <c r="Q10975">
        <v>34485</v>
      </c>
    </row>
    <row r="10976" spans="1:17" x14ac:dyDescent="0.25">
      <c r="A10976" t="s">
        <v>139</v>
      </c>
      <c r="B10976" s="1" t="s">
        <v>852</v>
      </c>
      <c r="C10976">
        <v>2016</v>
      </c>
      <c r="D10976" s="15">
        <f>DATE(cars[[#This Row],[year_1]],1,1)</f>
        <v>42370</v>
      </c>
      <c r="E10976" t="s">
        <v>44</v>
      </c>
      <c r="F10976" s="4">
        <v>285</v>
      </c>
      <c r="G10976">
        <v>8</v>
      </c>
      <c r="H10976" t="s">
        <v>33</v>
      </c>
      <c r="I10976" t="s">
        <v>19</v>
      </c>
      <c r="J10976">
        <v>3</v>
      </c>
      <c r="K10976" t="s">
        <v>45</v>
      </c>
      <c r="L10976" t="s">
        <v>31</v>
      </c>
      <c r="M10976" t="s">
        <v>382</v>
      </c>
      <c r="N10976">
        <v>16</v>
      </c>
      <c r="O10976">
        <v>11</v>
      </c>
      <c r="P10976">
        <v>549</v>
      </c>
      <c r="Q10976">
        <v>32990</v>
      </c>
    </row>
    <row r="10977" spans="1:17" x14ac:dyDescent="0.25">
      <c r="A10977" t="s">
        <v>139</v>
      </c>
      <c r="B10977" s="1" t="s">
        <v>852</v>
      </c>
      <c r="C10977">
        <v>2016</v>
      </c>
      <c r="D10977" s="15">
        <f>DATE(cars[[#This Row],[year_1]],1,1)</f>
        <v>42370</v>
      </c>
      <c r="E10977" t="s">
        <v>44</v>
      </c>
      <c r="F10977" s="4">
        <v>285</v>
      </c>
      <c r="G10977">
        <v>8</v>
      </c>
      <c r="H10977" t="s">
        <v>33</v>
      </c>
      <c r="I10977" t="s">
        <v>19</v>
      </c>
      <c r="J10977">
        <v>3</v>
      </c>
      <c r="K10977" t="s">
        <v>45</v>
      </c>
      <c r="L10977" t="s">
        <v>63</v>
      </c>
      <c r="M10977" t="s">
        <v>382</v>
      </c>
      <c r="N10977">
        <v>16</v>
      </c>
      <c r="O10977">
        <v>11</v>
      </c>
      <c r="P10977">
        <v>549</v>
      </c>
      <c r="Q10977">
        <v>37155</v>
      </c>
    </row>
    <row r="10978" spans="1:17" x14ac:dyDescent="0.25">
      <c r="A10978" t="s">
        <v>139</v>
      </c>
      <c r="B10978" s="1" t="s">
        <v>852</v>
      </c>
      <c r="C10978">
        <v>2016</v>
      </c>
      <c r="D10978" s="15">
        <f>DATE(cars[[#This Row],[year_1]],1,1)</f>
        <v>42370</v>
      </c>
      <c r="E10978" t="s">
        <v>44</v>
      </c>
      <c r="F10978" s="4">
        <v>285</v>
      </c>
      <c r="G10978">
        <v>8</v>
      </c>
      <c r="H10978" t="s">
        <v>33</v>
      </c>
      <c r="I10978" t="s">
        <v>19</v>
      </c>
      <c r="J10978">
        <v>3</v>
      </c>
      <c r="K10978" t="s">
        <v>45</v>
      </c>
      <c r="L10978" t="s">
        <v>63</v>
      </c>
      <c r="M10978" t="s">
        <v>382</v>
      </c>
      <c r="N10978">
        <v>16</v>
      </c>
      <c r="O10978">
        <v>11</v>
      </c>
      <c r="P10978">
        <v>549</v>
      </c>
      <c r="Q10978">
        <v>37500</v>
      </c>
    </row>
    <row r="10979" spans="1:17" x14ac:dyDescent="0.25">
      <c r="A10979" t="s">
        <v>139</v>
      </c>
      <c r="B10979" s="1" t="s">
        <v>852</v>
      </c>
      <c r="C10979">
        <v>2016</v>
      </c>
      <c r="D10979" s="15">
        <f>DATE(cars[[#This Row],[year_1]],1,1)</f>
        <v>42370</v>
      </c>
      <c r="E10979" t="s">
        <v>44</v>
      </c>
      <c r="F10979" s="4">
        <v>285</v>
      </c>
      <c r="G10979">
        <v>8</v>
      </c>
      <c r="H10979" t="s">
        <v>33</v>
      </c>
      <c r="I10979" t="s">
        <v>19</v>
      </c>
      <c r="J10979">
        <v>3</v>
      </c>
      <c r="K10979" t="s">
        <v>45</v>
      </c>
      <c r="L10979" t="s">
        <v>31</v>
      </c>
      <c r="M10979" t="s">
        <v>382</v>
      </c>
      <c r="N10979">
        <v>16</v>
      </c>
      <c r="O10979">
        <v>11</v>
      </c>
      <c r="P10979">
        <v>549</v>
      </c>
      <c r="Q10979">
        <v>35285</v>
      </c>
    </row>
    <row r="10980" spans="1:17" x14ac:dyDescent="0.25">
      <c r="A10980" t="s">
        <v>139</v>
      </c>
      <c r="B10980" s="1" t="s">
        <v>852</v>
      </c>
      <c r="C10980">
        <v>2016</v>
      </c>
      <c r="D10980" s="15">
        <f>DATE(cars[[#This Row],[year_1]],1,1)</f>
        <v>42370</v>
      </c>
      <c r="E10980" t="s">
        <v>44</v>
      </c>
      <c r="F10980" s="4">
        <v>285</v>
      </c>
      <c r="G10980">
        <v>8</v>
      </c>
      <c r="H10980" t="s">
        <v>33</v>
      </c>
      <c r="I10980" t="s">
        <v>19</v>
      </c>
      <c r="J10980">
        <v>3</v>
      </c>
      <c r="K10980" t="s">
        <v>45</v>
      </c>
      <c r="L10980" t="s">
        <v>31</v>
      </c>
      <c r="M10980" t="s">
        <v>382</v>
      </c>
      <c r="N10980">
        <v>16</v>
      </c>
      <c r="O10980">
        <v>11</v>
      </c>
      <c r="P10980">
        <v>549</v>
      </c>
      <c r="Q10980">
        <v>36715</v>
      </c>
    </row>
    <row r="10981" spans="1:17" x14ac:dyDescent="0.25">
      <c r="A10981" t="s">
        <v>139</v>
      </c>
      <c r="B10981" s="1" t="s">
        <v>852</v>
      </c>
      <c r="C10981">
        <v>2016</v>
      </c>
      <c r="D10981" s="15">
        <f>DATE(cars[[#This Row],[year_1]],1,1)</f>
        <v>42370</v>
      </c>
      <c r="E10981" t="s">
        <v>44</v>
      </c>
      <c r="F10981" s="4">
        <v>285</v>
      </c>
      <c r="G10981">
        <v>8</v>
      </c>
      <c r="H10981" t="s">
        <v>33</v>
      </c>
      <c r="I10981" t="s">
        <v>19</v>
      </c>
      <c r="J10981">
        <v>3</v>
      </c>
      <c r="K10981" t="s">
        <v>45</v>
      </c>
      <c r="L10981" t="s">
        <v>31</v>
      </c>
      <c r="M10981" t="s">
        <v>382</v>
      </c>
      <c r="N10981">
        <v>16</v>
      </c>
      <c r="O10981">
        <v>11</v>
      </c>
      <c r="P10981">
        <v>549</v>
      </c>
      <c r="Q10981">
        <v>34815</v>
      </c>
    </row>
    <row r="10982" spans="1:17" x14ac:dyDescent="0.25">
      <c r="A10982" t="s">
        <v>204</v>
      </c>
      <c r="B10982" s="1" t="s">
        <v>227</v>
      </c>
      <c r="C10982">
        <v>2002</v>
      </c>
      <c r="D10982" s="15">
        <f>DATE(cars[[#This Row],[year_1]],1,1)</f>
        <v>37257</v>
      </c>
      <c r="E10982" t="s">
        <v>17</v>
      </c>
      <c r="F10982" s="4">
        <v>300</v>
      </c>
      <c r="G10982">
        <v>8</v>
      </c>
      <c r="H10982" t="s">
        <v>33</v>
      </c>
      <c r="I10982" t="s">
        <v>19</v>
      </c>
      <c r="J10982">
        <v>4</v>
      </c>
      <c r="K10982" t="s">
        <v>27</v>
      </c>
      <c r="L10982" t="s">
        <v>63</v>
      </c>
      <c r="M10982" t="s">
        <v>196</v>
      </c>
      <c r="N10982">
        <v>15</v>
      </c>
      <c r="O10982">
        <v>11</v>
      </c>
      <c r="P10982">
        <v>61</v>
      </c>
      <c r="Q10982">
        <v>51785</v>
      </c>
    </row>
    <row r="10983" spans="1:17" x14ac:dyDescent="0.25">
      <c r="A10983" t="s">
        <v>204</v>
      </c>
      <c r="B10983" s="1" t="s">
        <v>205</v>
      </c>
      <c r="C10983">
        <v>2005</v>
      </c>
      <c r="D10983" s="15">
        <f>DATE(cars[[#This Row],[year_1]],1,1)</f>
        <v>38353</v>
      </c>
      <c r="E10983" t="s">
        <v>17</v>
      </c>
      <c r="F10983" s="4">
        <v>302</v>
      </c>
      <c r="G10983">
        <v>8</v>
      </c>
      <c r="H10983" t="s">
        <v>33</v>
      </c>
      <c r="I10983" t="s">
        <v>19</v>
      </c>
      <c r="J10983">
        <v>4</v>
      </c>
      <c r="K10983" t="s">
        <v>27</v>
      </c>
      <c r="L10983" t="s">
        <v>31</v>
      </c>
      <c r="M10983" t="s">
        <v>90</v>
      </c>
      <c r="N10983">
        <v>17</v>
      </c>
      <c r="O10983">
        <v>11</v>
      </c>
      <c r="P10983">
        <v>61</v>
      </c>
      <c r="Q10983">
        <v>40635</v>
      </c>
    </row>
    <row r="10984" spans="1:17" x14ac:dyDescent="0.25">
      <c r="A10984" t="s">
        <v>204</v>
      </c>
      <c r="B10984" s="1" t="s">
        <v>205</v>
      </c>
      <c r="C10984">
        <v>2005</v>
      </c>
      <c r="D10984" s="15">
        <f>DATE(cars[[#This Row],[year_1]],1,1)</f>
        <v>38353</v>
      </c>
      <c r="E10984" t="s">
        <v>17</v>
      </c>
      <c r="F10984" s="4">
        <v>302</v>
      </c>
      <c r="G10984">
        <v>8</v>
      </c>
      <c r="H10984" t="s">
        <v>33</v>
      </c>
      <c r="I10984" t="s">
        <v>34</v>
      </c>
      <c r="J10984">
        <v>4</v>
      </c>
      <c r="K10984" t="s">
        <v>27</v>
      </c>
      <c r="L10984" t="s">
        <v>31</v>
      </c>
      <c r="M10984" t="s">
        <v>90</v>
      </c>
      <c r="N10984">
        <v>16</v>
      </c>
      <c r="O10984">
        <v>11</v>
      </c>
      <c r="P10984">
        <v>61</v>
      </c>
      <c r="Q10984">
        <v>43585</v>
      </c>
    </row>
    <row r="10985" spans="1:17" x14ac:dyDescent="0.25">
      <c r="A10985" t="s">
        <v>40</v>
      </c>
      <c r="B10985" s="1" t="s">
        <v>94</v>
      </c>
      <c r="C10985">
        <v>1992</v>
      </c>
      <c r="D10985" s="15">
        <f>DATE(cars[[#This Row],[year_1]],1,1)</f>
        <v>33604</v>
      </c>
      <c r="E10985" t="s">
        <v>29</v>
      </c>
      <c r="F10985" s="4">
        <v>322</v>
      </c>
      <c r="G10985">
        <v>8</v>
      </c>
      <c r="H10985" t="s">
        <v>33</v>
      </c>
      <c r="I10985" t="s">
        <v>19</v>
      </c>
      <c r="J10985">
        <v>4</v>
      </c>
      <c r="K10985" t="s">
        <v>27</v>
      </c>
      <c r="L10985" t="s">
        <v>63</v>
      </c>
      <c r="M10985" t="s">
        <v>32</v>
      </c>
      <c r="N10985">
        <v>15</v>
      </c>
      <c r="O10985">
        <v>11</v>
      </c>
      <c r="P10985">
        <v>617</v>
      </c>
      <c r="Q10985">
        <v>2427</v>
      </c>
    </row>
    <row r="10986" spans="1:17" x14ac:dyDescent="0.25">
      <c r="A10986" t="s">
        <v>318</v>
      </c>
      <c r="B10986" s="1" t="s">
        <v>726</v>
      </c>
      <c r="C10986">
        <v>2001</v>
      </c>
      <c r="D10986" s="15">
        <f>DATE(cars[[#This Row],[year_1]],1,1)</f>
        <v>36892</v>
      </c>
      <c r="E10986" t="s">
        <v>17</v>
      </c>
      <c r="F10986" s="4">
        <v>322</v>
      </c>
      <c r="G10986">
        <v>12</v>
      </c>
      <c r="H10986" t="s">
        <v>33</v>
      </c>
      <c r="I10986" t="s">
        <v>19</v>
      </c>
      <c r="J10986">
        <v>4</v>
      </c>
      <c r="K10986" t="s">
        <v>107</v>
      </c>
      <c r="L10986" t="s">
        <v>63</v>
      </c>
      <c r="M10986" t="s">
        <v>32</v>
      </c>
      <c r="N10986">
        <v>15</v>
      </c>
      <c r="O10986">
        <v>11</v>
      </c>
      <c r="P10986">
        <v>86</v>
      </c>
      <c r="Q10986">
        <v>259900</v>
      </c>
    </row>
    <row r="10987" spans="1:17" x14ac:dyDescent="0.25">
      <c r="A10987" t="s">
        <v>318</v>
      </c>
      <c r="B10987" s="1" t="s">
        <v>726</v>
      </c>
      <c r="C10987">
        <v>2002</v>
      </c>
      <c r="D10987" s="15">
        <f>DATE(cars[[#This Row],[year_1]],1,1)</f>
        <v>37257</v>
      </c>
      <c r="E10987" t="s">
        <v>17</v>
      </c>
      <c r="F10987" s="4">
        <v>322</v>
      </c>
      <c r="G10987">
        <v>12</v>
      </c>
      <c r="H10987" t="s">
        <v>33</v>
      </c>
      <c r="I10987" t="s">
        <v>19</v>
      </c>
      <c r="J10987">
        <v>4</v>
      </c>
      <c r="K10987" t="s">
        <v>107</v>
      </c>
      <c r="L10987" t="s">
        <v>63</v>
      </c>
      <c r="M10987" t="s">
        <v>32</v>
      </c>
      <c r="N10987">
        <v>15</v>
      </c>
      <c r="O10987">
        <v>11</v>
      </c>
      <c r="P10987">
        <v>86</v>
      </c>
      <c r="Q10987">
        <v>262990</v>
      </c>
    </row>
    <row r="10988" spans="1:17" x14ac:dyDescent="0.25">
      <c r="A10988" t="s">
        <v>318</v>
      </c>
      <c r="B10988" s="1" t="s">
        <v>876</v>
      </c>
      <c r="C10988">
        <v>2001</v>
      </c>
      <c r="D10988" s="15">
        <f>DATE(cars[[#This Row],[year_1]],1,1)</f>
        <v>36892</v>
      </c>
      <c r="E10988" t="s">
        <v>17</v>
      </c>
      <c r="F10988" s="4">
        <v>322</v>
      </c>
      <c r="G10988">
        <v>12</v>
      </c>
      <c r="H10988" t="s">
        <v>33</v>
      </c>
      <c r="I10988" t="s">
        <v>19</v>
      </c>
      <c r="J10988">
        <v>4</v>
      </c>
      <c r="K10988" t="s">
        <v>107</v>
      </c>
      <c r="L10988" t="s">
        <v>63</v>
      </c>
      <c r="M10988" t="s">
        <v>32</v>
      </c>
      <c r="N10988">
        <v>15</v>
      </c>
      <c r="O10988">
        <v>11</v>
      </c>
      <c r="P10988">
        <v>86</v>
      </c>
      <c r="Q10988">
        <v>219900</v>
      </c>
    </row>
    <row r="10989" spans="1:17" x14ac:dyDescent="0.25">
      <c r="A10989" t="s">
        <v>318</v>
      </c>
      <c r="B10989" s="1" t="s">
        <v>876</v>
      </c>
      <c r="C10989">
        <v>2002</v>
      </c>
      <c r="D10989" s="15">
        <f>DATE(cars[[#This Row],[year_1]],1,1)</f>
        <v>37257</v>
      </c>
      <c r="E10989" t="s">
        <v>17</v>
      </c>
      <c r="F10989" s="4">
        <v>322</v>
      </c>
      <c r="G10989">
        <v>12</v>
      </c>
      <c r="H10989" t="s">
        <v>33</v>
      </c>
      <c r="I10989" t="s">
        <v>19</v>
      </c>
      <c r="J10989">
        <v>4</v>
      </c>
      <c r="K10989" t="s">
        <v>107</v>
      </c>
      <c r="L10989" t="s">
        <v>63</v>
      </c>
      <c r="M10989" t="s">
        <v>32</v>
      </c>
      <c r="N10989">
        <v>15</v>
      </c>
      <c r="O10989">
        <v>11</v>
      </c>
      <c r="P10989">
        <v>86</v>
      </c>
      <c r="Q10989">
        <v>229990</v>
      </c>
    </row>
    <row r="10990" spans="1:17" x14ac:dyDescent="0.25">
      <c r="A10990" t="s">
        <v>119</v>
      </c>
      <c r="B10990" s="1">
        <v>928</v>
      </c>
      <c r="C10990">
        <v>1993</v>
      </c>
      <c r="D10990" s="15">
        <f>DATE(cars[[#This Row],[year_1]],1,1)</f>
        <v>33970</v>
      </c>
      <c r="E10990" t="s">
        <v>29</v>
      </c>
      <c r="F10990" s="4">
        <v>345</v>
      </c>
      <c r="G10990">
        <v>8</v>
      </c>
      <c r="H10990" t="s">
        <v>18</v>
      </c>
      <c r="I10990" t="s">
        <v>19</v>
      </c>
      <c r="J10990">
        <v>2</v>
      </c>
      <c r="K10990" t="s">
        <v>56</v>
      </c>
      <c r="L10990" t="s">
        <v>21</v>
      </c>
      <c r="M10990" t="s">
        <v>67</v>
      </c>
      <c r="N10990">
        <v>17</v>
      </c>
      <c r="O10990">
        <v>11</v>
      </c>
      <c r="P10990">
        <v>1715</v>
      </c>
      <c r="Q10990">
        <v>6294</v>
      </c>
    </row>
    <row r="10991" spans="1:17" x14ac:dyDescent="0.25">
      <c r="A10991" t="s">
        <v>119</v>
      </c>
      <c r="B10991" s="1">
        <v>928</v>
      </c>
      <c r="C10991">
        <v>1994</v>
      </c>
      <c r="D10991" s="15">
        <f>DATE(cars[[#This Row],[year_1]],1,1)</f>
        <v>34335</v>
      </c>
      <c r="E10991" t="s">
        <v>29</v>
      </c>
      <c r="F10991" s="4">
        <v>345</v>
      </c>
      <c r="G10991">
        <v>8</v>
      </c>
      <c r="H10991" t="s">
        <v>18</v>
      </c>
      <c r="I10991" t="s">
        <v>19</v>
      </c>
      <c r="J10991">
        <v>2</v>
      </c>
      <c r="K10991" t="s">
        <v>56</v>
      </c>
      <c r="L10991" t="s">
        <v>21</v>
      </c>
      <c r="M10991" t="s">
        <v>67</v>
      </c>
      <c r="N10991">
        <v>17</v>
      </c>
      <c r="O10991">
        <v>11</v>
      </c>
      <c r="P10991">
        <v>1715</v>
      </c>
      <c r="Q10991">
        <v>7419</v>
      </c>
    </row>
    <row r="10992" spans="1:17" x14ac:dyDescent="0.25">
      <c r="A10992" t="s">
        <v>119</v>
      </c>
      <c r="B10992" s="1">
        <v>928</v>
      </c>
      <c r="C10992">
        <v>1995</v>
      </c>
      <c r="D10992" s="15">
        <f>DATE(cars[[#This Row],[year_1]],1,1)</f>
        <v>34700</v>
      </c>
      <c r="E10992" t="s">
        <v>29</v>
      </c>
      <c r="F10992" s="4">
        <v>345</v>
      </c>
      <c r="G10992">
        <v>8</v>
      </c>
      <c r="H10992" t="s">
        <v>18</v>
      </c>
      <c r="I10992" t="s">
        <v>19</v>
      </c>
      <c r="J10992">
        <v>2</v>
      </c>
      <c r="K10992" t="s">
        <v>56</v>
      </c>
      <c r="L10992" t="s">
        <v>21</v>
      </c>
      <c r="M10992" t="s">
        <v>67</v>
      </c>
      <c r="N10992">
        <v>17</v>
      </c>
      <c r="O10992">
        <v>11</v>
      </c>
      <c r="P10992">
        <v>1715</v>
      </c>
      <c r="Q10992">
        <v>9400</v>
      </c>
    </row>
    <row r="10993" spans="1:17" x14ac:dyDescent="0.25">
      <c r="A10993" t="s">
        <v>326</v>
      </c>
      <c r="B10993" s="1" t="s">
        <v>22</v>
      </c>
      <c r="C10993">
        <v>2005</v>
      </c>
      <c r="D10993" s="15">
        <f>DATE(cars[[#This Row],[year_1]],1,1)</f>
        <v>38353</v>
      </c>
      <c r="E10993" t="s">
        <v>17</v>
      </c>
      <c r="F10993" s="4">
        <v>385</v>
      </c>
      <c r="G10993">
        <v>8</v>
      </c>
      <c r="H10993" t="s">
        <v>77</v>
      </c>
      <c r="I10993" t="s">
        <v>19</v>
      </c>
      <c r="J10993">
        <v>2</v>
      </c>
      <c r="K10993" t="s">
        <v>108</v>
      </c>
      <c r="L10993" t="s">
        <v>21</v>
      </c>
      <c r="M10993" t="s">
        <v>22</v>
      </c>
      <c r="N10993">
        <v>16</v>
      </c>
      <c r="O10993">
        <v>11</v>
      </c>
      <c r="P10993">
        <v>238</v>
      </c>
      <c r="Q10993">
        <v>86877</v>
      </c>
    </row>
    <row r="10994" spans="1:17" x14ac:dyDescent="0.25">
      <c r="A10994" t="s">
        <v>326</v>
      </c>
      <c r="B10994" s="1" t="s">
        <v>904</v>
      </c>
      <c r="C10994">
        <v>2005</v>
      </c>
      <c r="D10994" s="15">
        <f>DATE(cars[[#This Row],[year_1]],1,1)</f>
        <v>38353</v>
      </c>
      <c r="E10994" t="s">
        <v>17</v>
      </c>
      <c r="F10994" s="4">
        <v>385</v>
      </c>
      <c r="G10994">
        <v>8</v>
      </c>
      <c r="H10994" t="s">
        <v>77</v>
      </c>
      <c r="I10994" t="s">
        <v>19</v>
      </c>
      <c r="J10994">
        <v>2</v>
      </c>
      <c r="K10994" t="s">
        <v>108</v>
      </c>
      <c r="L10994" t="s">
        <v>21</v>
      </c>
      <c r="M10994" t="s">
        <v>25</v>
      </c>
      <c r="N10994">
        <v>16</v>
      </c>
      <c r="O10994">
        <v>11</v>
      </c>
      <c r="P10994">
        <v>238</v>
      </c>
      <c r="Q10994">
        <v>91415</v>
      </c>
    </row>
    <row r="10995" spans="1:17" x14ac:dyDescent="0.25">
      <c r="A10995" t="s">
        <v>40</v>
      </c>
      <c r="B10995" s="1" t="s">
        <v>113</v>
      </c>
      <c r="C10995">
        <v>1993</v>
      </c>
      <c r="D10995" s="15">
        <f>DATE(cars[[#This Row],[year_1]],1,1)</f>
        <v>33970</v>
      </c>
      <c r="E10995" t="s">
        <v>29</v>
      </c>
      <c r="F10995" s="4">
        <v>389</v>
      </c>
      <c r="G10995">
        <v>12</v>
      </c>
      <c r="H10995" t="s">
        <v>33</v>
      </c>
      <c r="I10995" t="s">
        <v>19</v>
      </c>
      <c r="J10995">
        <v>4</v>
      </c>
      <c r="K10995" t="s">
        <v>27</v>
      </c>
      <c r="L10995" t="s">
        <v>63</v>
      </c>
      <c r="M10995" t="s">
        <v>32</v>
      </c>
      <c r="N10995">
        <v>15</v>
      </c>
      <c r="O10995">
        <v>11</v>
      </c>
      <c r="P10995">
        <v>617</v>
      </c>
      <c r="Q10995">
        <v>3108</v>
      </c>
    </row>
    <row r="10996" spans="1:17" x14ac:dyDescent="0.25">
      <c r="A10996" t="s">
        <v>40</v>
      </c>
      <c r="B10996" s="1" t="s">
        <v>113</v>
      </c>
      <c r="C10996">
        <v>1993</v>
      </c>
      <c r="D10996" s="15">
        <f>DATE(cars[[#This Row],[year_1]],1,1)</f>
        <v>33970</v>
      </c>
      <c r="E10996" t="s">
        <v>29</v>
      </c>
      <c r="F10996" s="4">
        <v>389</v>
      </c>
      <c r="G10996">
        <v>12</v>
      </c>
      <c r="H10996" t="s">
        <v>33</v>
      </c>
      <c r="I10996" t="s">
        <v>19</v>
      </c>
      <c r="J10996">
        <v>2</v>
      </c>
      <c r="K10996" t="s">
        <v>27</v>
      </c>
      <c r="L10996" t="s">
        <v>63</v>
      </c>
      <c r="M10996" t="s">
        <v>22</v>
      </c>
      <c r="N10996">
        <v>15</v>
      </c>
      <c r="O10996">
        <v>11</v>
      </c>
      <c r="P10996">
        <v>617</v>
      </c>
      <c r="Q10996">
        <v>3211</v>
      </c>
    </row>
    <row r="10997" spans="1:17" x14ac:dyDescent="0.25">
      <c r="A10997" t="s">
        <v>326</v>
      </c>
      <c r="B10997" s="1" t="s">
        <v>22</v>
      </c>
      <c r="C10997">
        <v>2006</v>
      </c>
      <c r="D10997" s="15">
        <f>DATE(cars[[#This Row],[year_1]],1,1)</f>
        <v>38718</v>
      </c>
      <c r="E10997" t="s">
        <v>17</v>
      </c>
      <c r="F10997" s="4">
        <v>390</v>
      </c>
      <c r="G10997">
        <v>8</v>
      </c>
      <c r="H10997" t="s">
        <v>77</v>
      </c>
      <c r="I10997" t="s">
        <v>19</v>
      </c>
      <c r="J10997">
        <v>2</v>
      </c>
      <c r="K10997" t="s">
        <v>108</v>
      </c>
      <c r="L10997" t="s">
        <v>21</v>
      </c>
      <c r="M10997" t="s">
        <v>22</v>
      </c>
      <c r="N10997">
        <v>18</v>
      </c>
      <c r="O10997">
        <v>11</v>
      </c>
      <c r="P10997">
        <v>238</v>
      </c>
      <c r="Q10997">
        <v>87577</v>
      </c>
    </row>
    <row r="10998" spans="1:17" x14ac:dyDescent="0.25">
      <c r="A10998" t="s">
        <v>326</v>
      </c>
      <c r="B10998" s="1" t="s">
        <v>532</v>
      </c>
      <c r="C10998">
        <v>2005</v>
      </c>
      <c r="D10998" s="15">
        <f>DATE(cars[[#This Row],[year_1]],1,1)</f>
        <v>38353</v>
      </c>
      <c r="E10998" t="s">
        <v>17</v>
      </c>
      <c r="F10998" s="4">
        <v>395</v>
      </c>
      <c r="G10998">
        <v>8</v>
      </c>
      <c r="H10998" t="s">
        <v>77</v>
      </c>
      <c r="I10998" t="s">
        <v>19</v>
      </c>
      <c r="J10998">
        <v>2</v>
      </c>
      <c r="K10998" t="s">
        <v>175</v>
      </c>
      <c r="L10998" t="s">
        <v>21</v>
      </c>
      <c r="M10998" t="s">
        <v>22</v>
      </c>
      <c r="N10998">
        <v>16</v>
      </c>
      <c r="O10998">
        <v>11</v>
      </c>
      <c r="P10998">
        <v>238</v>
      </c>
      <c r="Q10998">
        <v>98172</v>
      </c>
    </row>
    <row r="10999" spans="1:17" x14ac:dyDescent="0.25">
      <c r="A10999" t="s">
        <v>326</v>
      </c>
      <c r="B10999" s="1" t="s">
        <v>532</v>
      </c>
      <c r="C10999">
        <v>2006</v>
      </c>
      <c r="D10999" s="15">
        <f>DATE(cars[[#This Row],[year_1]],1,1)</f>
        <v>38718</v>
      </c>
      <c r="E10999" t="s">
        <v>17</v>
      </c>
      <c r="F10999" s="4">
        <v>401</v>
      </c>
      <c r="G10999">
        <v>8</v>
      </c>
      <c r="H10999" t="s">
        <v>33</v>
      </c>
      <c r="I10999" t="s">
        <v>19</v>
      </c>
      <c r="J10999">
        <v>2</v>
      </c>
      <c r="K10999" t="s">
        <v>175</v>
      </c>
      <c r="L10999" t="s">
        <v>21</v>
      </c>
      <c r="M10999" t="s">
        <v>22</v>
      </c>
      <c r="N10999">
        <v>18</v>
      </c>
      <c r="O10999">
        <v>11</v>
      </c>
      <c r="P10999">
        <v>238</v>
      </c>
      <c r="Q10999">
        <v>98872</v>
      </c>
    </row>
    <row r="11000" spans="1:17" x14ac:dyDescent="0.25">
      <c r="A11000" t="s">
        <v>326</v>
      </c>
      <c r="B11000" s="1" t="s">
        <v>532</v>
      </c>
      <c r="C11000">
        <v>2006</v>
      </c>
      <c r="D11000" s="15">
        <f>DATE(cars[[#This Row],[year_1]],1,1)</f>
        <v>38718</v>
      </c>
      <c r="E11000" t="s">
        <v>17</v>
      </c>
      <c r="F11000" s="4">
        <v>401</v>
      </c>
      <c r="G11000">
        <v>8</v>
      </c>
      <c r="H11000" t="s">
        <v>33</v>
      </c>
      <c r="I11000" t="s">
        <v>19</v>
      </c>
      <c r="J11000">
        <v>2</v>
      </c>
      <c r="K11000" t="s">
        <v>175</v>
      </c>
      <c r="L11000" t="s">
        <v>21</v>
      </c>
      <c r="M11000" t="s">
        <v>22</v>
      </c>
      <c r="N11000">
        <v>18</v>
      </c>
      <c r="O11000">
        <v>11</v>
      </c>
      <c r="P11000">
        <v>238</v>
      </c>
      <c r="Q11000">
        <v>104122</v>
      </c>
    </row>
    <row r="11001" spans="1:17" x14ac:dyDescent="0.25">
      <c r="A11001" t="s">
        <v>326</v>
      </c>
      <c r="B11001" s="1" t="s">
        <v>532</v>
      </c>
      <c r="C11001">
        <v>2006</v>
      </c>
      <c r="D11001" s="15">
        <f>DATE(cars[[#This Row],[year_1]],1,1)</f>
        <v>38718</v>
      </c>
      <c r="E11001" t="s">
        <v>17</v>
      </c>
      <c r="F11001" s="4">
        <v>401</v>
      </c>
      <c r="G11001">
        <v>8</v>
      </c>
      <c r="H11001" t="s">
        <v>33</v>
      </c>
      <c r="I11001" t="s">
        <v>19</v>
      </c>
      <c r="J11001">
        <v>2</v>
      </c>
      <c r="K11001" t="s">
        <v>175</v>
      </c>
      <c r="L11001" t="s">
        <v>21</v>
      </c>
      <c r="M11001" t="s">
        <v>25</v>
      </c>
      <c r="N11001">
        <v>18</v>
      </c>
      <c r="O11001">
        <v>11</v>
      </c>
      <c r="P11001">
        <v>238</v>
      </c>
      <c r="Q11001">
        <v>99900</v>
      </c>
    </row>
    <row r="11002" spans="1:17" x14ac:dyDescent="0.25">
      <c r="A11002" t="s">
        <v>364</v>
      </c>
      <c r="B11002" s="1" t="s">
        <v>365</v>
      </c>
      <c r="C11002">
        <v>2003</v>
      </c>
      <c r="D11002" s="15">
        <f>DATE(cars[[#This Row],[year_1]],1,1)</f>
        <v>37622</v>
      </c>
      <c r="E11002" t="s">
        <v>17</v>
      </c>
      <c r="F11002" s="4">
        <v>420</v>
      </c>
      <c r="G11002">
        <v>12</v>
      </c>
      <c r="H11002" t="s">
        <v>33</v>
      </c>
      <c r="I11002" t="s">
        <v>19</v>
      </c>
      <c r="J11002">
        <v>2</v>
      </c>
      <c r="K11002" t="s">
        <v>78</v>
      </c>
      <c r="L11002" t="s">
        <v>21</v>
      </c>
      <c r="M11002" t="s">
        <v>22</v>
      </c>
      <c r="N11002">
        <v>18</v>
      </c>
      <c r="O11002">
        <v>11</v>
      </c>
      <c r="P11002">
        <v>259</v>
      </c>
      <c r="Q11002">
        <v>156300</v>
      </c>
    </row>
    <row r="11003" spans="1:17" x14ac:dyDescent="0.25">
      <c r="A11003" t="s">
        <v>220</v>
      </c>
      <c r="B11003" s="1" t="s">
        <v>731</v>
      </c>
      <c r="C11003">
        <v>2004</v>
      </c>
      <c r="D11003" s="15">
        <f>DATE(cars[[#This Row],[year_1]],1,1)</f>
        <v>37987</v>
      </c>
      <c r="E11003" t="s">
        <v>38</v>
      </c>
      <c r="F11003" s="4">
        <v>420</v>
      </c>
      <c r="G11003">
        <v>12</v>
      </c>
      <c r="H11003" t="s">
        <v>33</v>
      </c>
      <c r="I11003" t="s">
        <v>34</v>
      </c>
      <c r="J11003">
        <v>4</v>
      </c>
      <c r="K11003" t="s">
        <v>24</v>
      </c>
      <c r="L11003" t="s">
        <v>63</v>
      </c>
      <c r="M11003" t="s">
        <v>32</v>
      </c>
      <c r="N11003">
        <v>17</v>
      </c>
      <c r="O11003">
        <v>11</v>
      </c>
      <c r="P11003">
        <v>873</v>
      </c>
      <c r="Q11003">
        <v>94600</v>
      </c>
    </row>
    <row r="11004" spans="1:17" x14ac:dyDescent="0.25">
      <c r="A11004" t="s">
        <v>220</v>
      </c>
      <c r="B11004" s="1" t="s">
        <v>731</v>
      </c>
      <c r="C11004">
        <v>2004</v>
      </c>
      <c r="D11004" s="15">
        <f>DATE(cars[[#This Row],[year_1]],1,1)</f>
        <v>37987</v>
      </c>
      <c r="E11004" t="s">
        <v>38</v>
      </c>
      <c r="F11004" s="4">
        <v>420</v>
      </c>
      <c r="G11004">
        <v>12</v>
      </c>
      <c r="H11004" t="s">
        <v>33</v>
      </c>
      <c r="I11004" t="s">
        <v>34</v>
      </c>
      <c r="J11004">
        <v>4</v>
      </c>
      <c r="K11004" t="s">
        <v>24</v>
      </c>
      <c r="L11004" t="s">
        <v>63</v>
      </c>
      <c r="M11004" t="s">
        <v>32</v>
      </c>
      <c r="N11004">
        <v>17</v>
      </c>
      <c r="O11004">
        <v>11</v>
      </c>
      <c r="P11004">
        <v>873</v>
      </c>
      <c r="Q11004">
        <v>79900</v>
      </c>
    </row>
    <row r="11005" spans="1:17" x14ac:dyDescent="0.25">
      <c r="A11005" t="s">
        <v>220</v>
      </c>
      <c r="B11005" s="1" t="s">
        <v>731</v>
      </c>
      <c r="C11005">
        <v>2005</v>
      </c>
      <c r="D11005" s="15">
        <f>DATE(cars[[#This Row],[year_1]],1,1)</f>
        <v>38353</v>
      </c>
      <c r="E11005" t="s">
        <v>38</v>
      </c>
      <c r="F11005" s="4">
        <v>420</v>
      </c>
      <c r="G11005">
        <v>12</v>
      </c>
      <c r="H11005" t="s">
        <v>33</v>
      </c>
      <c r="I11005" t="s">
        <v>34</v>
      </c>
      <c r="J11005">
        <v>4</v>
      </c>
      <c r="K11005" t="s">
        <v>24</v>
      </c>
      <c r="L11005" t="s">
        <v>63</v>
      </c>
      <c r="M11005" t="s">
        <v>32</v>
      </c>
      <c r="N11005">
        <v>17</v>
      </c>
      <c r="O11005">
        <v>11</v>
      </c>
      <c r="P11005">
        <v>873</v>
      </c>
      <c r="Q11005">
        <v>96100</v>
      </c>
    </row>
    <row r="11006" spans="1:17" x14ac:dyDescent="0.25">
      <c r="A11006" t="s">
        <v>220</v>
      </c>
      <c r="B11006" s="1" t="s">
        <v>731</v>
      </c>
      <c r="C11006">
        <v>2005</v>
      </c>
      <c r="D11006" s="15">
        <f>DATE(cars[[#This Row],[year_1]],1,1)</f>
        <v>38353</v>
      </c>
      <c r="E11006" t="s">
        <v>38</v>
      </c>
      <c r="F11006" s="4">
        <v>420</v>
      </c>
      <c r="G11006">
        <v>12</v>
      </c>
      <c r="H11006" t="s">
        <v>33</v>
      </c>
      <c r="I11006" t="s">
        <v>34</v>
      </c>
      <c r="J11006">
        <v>4</v>
      </c>
      <c r="K11006" t="s">
        <v>24</v>
      </c>
      <c r="L11006" t="s">
        <v>63</v>
      </c>
      <c r="M11006" t="s">
        <v>32</v>
      </c>
      <c r="N11006">
        <v>17</v>
      </c>
      <c r="O11006">
        <v>11</v>
      </c>
      <c r="P11006">
        <v>873</v>
      </c>
      <c r="Q11006">
        <v>100800</v>
      </c>
    </row>
    <row r="11007" spans="1:17" x14ac:dyDescent="0.25">
      <c r="A11007" t="s">
        <v>28</v>
      </c>
      <c r="B11007" s="1" t="s">
        <v>771</v>
      </c>
      <c r="C11007">
        <v>2014</v>
      </c>
      <c r="D11007" s="15">
        <f>DATE(cars[[#This Row],[year_1]],1,1)</f>
        <v>41640</v>
      </c>
      <c r="E11007" t="s">
        <v>17</v>
      </c>
      <c r="F11007" s="4">
        <v>430</v>
      </c>
      <c r="G11007">
        <v>8</v>
      </c>
      <c r="H11007" t="s">
        <v>18</v>
      </c>
      <c r="I11007" t="s">
        <v>34</v>
      </c>
      <c r="J11007">
        <v>2</v>
      </c>
      <c r="K11007" t="s">
        <v>26</v>
      </c>
      <c r="L11007" t="s">
        <v>21</v>
      </c>
      <c r="M11007" t="s">
        <v>25</v>
      </c>
      <c r="N11007">
        <v>20</v>
      </c>
      <c r="O11007">
        <v>11</v>
      </c>
      <c r="P11007">
        <v>3105</v>
      </c>
      <c r="Q11007">
        <v>128400</v>
      </c>
    </row>
    <row r="11008" spans="1:17" x14ac:dyDescent="0.25">
      <c r="A11008" t="s">
        <v>28</v>
      </c>
      <c r="B11008" s="1" t="s">
        <v>771</v>
      </c>
      <c r="C11008">
        <v>2014</v>
      </c>
      <c r="D11008" s="15">
        <f>DATE(cars[[#This Row],[year_1]],1,1)</f>
        <v>41640</v>
      </c>
      <c r="E11008" t="s">
        <v>17</v>
      </c>
      <c r="F11008" s="4">
        <v>430</v>
      </c>
      <c r="G11008">
        <v>8</v>
      </c>
      <c r="H11008" t="s">
        <v>18</v>
      </c>
      <c r="I11008" t="s">
        <v>34</v>
      </c>
      <c r="J11008">
        <v>2</v>
      </c>
      <c r="K11008" t="s">
        <v>26</v>
      </c>
      <c r="L11008" t="s">
        <v>21</v>
      </c>
      <c r="M11008" t="s">
        <v>22</v>
      </c>
      <c r="N11008">
        <v>20</v>
      </c>
      <c r="O11008">
        <v>11</v>
      </c>
      <c r="P11008">
        <v>3105</v>
      </c>
      <c r="Q11008">
        <v>114900</v>
      </c>
    </row>
    <row r="11009" spans="1:17" x14ac:dyDescent="0.25">
      <c r="A11009" t="s">
        <v>28</v>
      </c>
      <c r="B11009" s="1" t="s">
        <v>771</v>
      </c>
      <c r="C11009">
        <v>2015</v>
      </c>
      <c r="D11009" s="15">
        <f>DATE(cars[[#This Row],[year_1]],1,1)</f>
        <v>42005</v>
      </c>
      <c r="E11009" t="s">
        <v>17</v>
      </c>
      <c r="F11009" s="4">
        <v>430</v>
      </c>
      <c r="G11009">
        <v>8</v>
      </c>
      <c r="H11009" t="s">
        <v>18</v>
      </c>
      <c r="I11009" t="s">
        <v>34</v>
      </c>
      <c r="J11009">
        <v>2</v>
      </c>
      <c r="K11009" t="s">
        <v>26</v>
      </c>
      <c r="L11009" t="s">
        <v>21</v>
      </c>
      <c r="M11009" t="s">
        <v>22</v>
      </c>
      <c r="N11009">
        <v>20</v>
      </c>
      <c r="O11009">
        <v>11</v>
      </c>
      <c r="P11009">
        <v>3105</v>
      </c>
      <c r="Q11009">
        <v>115900</v>
      </c>
    </row>
    <row r="11010" spans="1:17" x14ac:dyDescent="0.25">
      <c r="A11010" t="s">
        <v>28</v>
      </c>
      <c r="B11010" s="1" t="s">
        <v>771</v>
      </c>
      <c r="C11010">
        <v>2015</v>
      </c>
      <c r="D11010" s="15">
        <f>DATE(cars[[#This Row],[year_1]],1,1)</f>
        <v>42005</v>
      </c>
      <c r="E11010" t="s">
        <v>17</v>
      </c>
      <c r="F11010" s="4">
        <v>430</v>
      </c>
      <c r="G11010">
        <v>8</v>
      </c>
      <c r="H11010" t="s">
        <v>18</v>
      </c>
      <c r="I11010" t="s">
        <v>34</v>
      </c>
      <c r="J11010">
        <v>2</v>
      </c>
      <c r="K11010" t="s">
        <v>26</v>
      </c>
      <c r="L11010" t="s">
        <v>21</v>
      </c>
      <c r="M11010" t="s">
        <v>25</v>
      </c>
      <c r="N11010">
        <v>20</v>
      </c>
      <c r="O11010">
        <v>11</v>
      </c>
      <c r="P11010">
        <v>3105</v>
      </c>
      <c r="Q11010">
        <v>129400</v>
      </c>
    </row>
    <row r="11011" spans="1:17" x14ac:dyDescent="0.25">
      <c r="A11011" t="s">
        <v>220</v>
      </c>
      <c r="B11011" s="1" t="s">
        <v>731</v>
      </c>
      <c r="C11011">
        <v>2006</v>
      </c>
      <c r="D11011" s="15">
        <f>DATE(cars[[#This Row],[year_1]],1,1)</f>
        <v>38718</v>
      </c>
      <c r="E11011" t="s">
        <v>17</v>
      </c>
      <c r="F11011" s="4">
        <v>444</v>
      </c>
      <c r="G11011">
        <v>12</v>
      </c>
      <c r="H11011" t="s">
        <v>33</v>
      </c>
      <c r="I11011" t="s">
        <v>34</v>
      </c>
      <c r="J11011">
        <v>4</v>
      </c>
      <c r="K11011" t="s">
        <v>24</v>
      </c>
      <c r="L11011" t="s">
        <v>63</v>
      </c>
      <c r="M11011" t="s">
        <v>32</v>
      </c>
      <c r="N11011">
        <v>17</v>
      </c>
      <c r="O11011">
        <v>11</v>
      </c>
      <c r="P11011">
        <v>873</v>
      </c>
      <c r="Q11011">
        <v>101300</v>
      </c>
    </row>
    <row r="11012" spans="1:17" x14ac:dyDescent="0.25">
      <c r="A11012" t="s">
        <v>220</v>
      </c>
      <c r="B11012" s="1" t="s">
        <v>731</v>
      </c>
      <c r="C11012">
        <v>2006</v>
      </c>
      <c r="D11012" s="15">
        <f>DATE(cars[[#This Row],[year_1]],1,1)</f>
        <v>38718</v>
      </c>
      <c r="E11012" t="s">
        <v>17</v>
      </c>
      <c r="F11012" s="4">
        <v>444</v>
      </c>
      <c r="G11012">
        <v>12</v>
      </c>
      <c r="H11012" t="s">
        <v>33</v>
      </c>
      <c r="I11012" t="s">
        <v>34</v>
      </c>
      <c r="J11012">
        <v>4</v>
      </c>
      <c r="K11012" t="s">
        <v>24</v>
      </c>
      <c r="L11012" t="s">
        <v>63</v>
      </c>
      <c r="M11012" t="s">
        <v>32</v>
      </c>
      <c r="N11012">
        <v>17</v>
      </c>
      <c r="O11012">
        <v>11</v>
      </c>
      <c r="P11012">
        <v>873</v>
      </c>
      <c r="Q11012">
        <v>96600</v>
      </c>
    </row>
    <row r="11013" spans="1:17" x14ac:dyDescent="0.25">
      <c r="A11013" t="s">
        <v>318</v>
      </c>
      <c r="B11013" s="1" t="s">
        <v>734</v>
      </c>
      <c r="C11013">
        <v>2014</v>
      </c>
      <c r="D11013" s="15">
        <f>DATE(cars[[#This Row],[year_1]],1,1)</f>
        <v>41640</v>
      </c>
      <c r="E11013" t="s">
        <v>17</v>
      </c>
      <c r="F11013" s="4">
        <v>453</v>
      </c>
      <c r="G11013">
        <v>12</v>
      </c>
      <c r="H11013" t="s">
        <v>33</v>
      </c>
      <c r="I11013" t="s">
        <v>19</v>
      </c>
      <c r="J11013">
        <v>4</v>
      </c>
      <c r="K11013" t="s">
        <v>109</v>
      </c>
      <c r="L11013" t="s">
        <v>63</v>
      </c>
      <c r="M11013" t="s">
        <v>32</v>
      </c>
      <c r="N11013">
        <v>19</v>
      </c>
      <c r="O11013">
        <v>11</v>
      </c>
      <c r="P11013">
        <v>86</v>
      </c>
      <c r="Q11013">
        <v>402940</v>
      </c>
    </row>
    <row r="11014" spans="1:17" x14ac:dyDescent="0.25">
      <c r="A11014" t="s">
        <v>318</v>
      </c>
      <c r="B11014" s="1" t="s">
        <v>734</v>
      </c>
      <c r="C11014">
        <v>2014</v>
      </c>
      <c r="D11014" s="15">
        <f>DATE(cars[[#This Row],[year_1]],1,1)</f>
        <v>41640</v>
      </c>
      <c r="E11014" t="s">
        <v>17</v>
      </c>
      <c r="F11014" s="4">
        <v>453</v>
      </c>
      <c r="G11014">
        <v>12</v>
      </c>
      <c r="H11014" t="s">
        <v>33</v>
      </c>
      <c r="I11014" t="s">
        <v>19</v>
      </c>
      <c r="J11014">
        <v>4</v>
      </c>
      <c r="K11014" t="s">
        <v>109</v>
      </c>
      <c r="L11014" t="s">
        <v>63</v>
      </c>
      <c r="M11014" t="s">
        <v>32</v>
      </c>
      <c r="N11014">
        <v>19</v>
      </c>
      <c r="O11014">
        <v>11</v>
      </c>
      <c r="P11014">
        <v>86</v>
      </c>
      <c r="Q11014">
        <v>474990</v>
      </c>
    </row>
    <row r="11015" spans="1:17" x14ac:dyDescent="0.25">
      <c r="A11015" t="s">
        <v>318</v>
      </c>
      <c r="B11015" s="1" t="s">
        <v>734</v>
      </c>
      <c r="C11015">
        <v>2015</v>
      </c>
      <c r="D11015" s="15">
        <f>DATE(cars[[#This Row],[year_1]],1,1)</f>
        <v>42005</v>
      </c>
      <c r="E11015" t="s">
        <v>17</v>
      </c>
      <c r="F11015" s="4">
        <v>453</v>
      </c>
      <c r="G11015">
        <v>12</v>
      </c>
      <c r="H11015" t="s">
        <v>33</v>
      </c>
      <c r="I11015" t="s">
        <v>19</v>
      </c>
      <c r="J11015">
        <v>4</v>
      </c>
      <c r="K11015" t="s">
        <v>109</v>
      </c>
      <c r="L11015" t="s">
        <v>63</v>
      </c>
      <c r="M11015" t="s">
        <v>32</v>
      </c>
      <c r="N11015">
        <v>19</v>
      </c>
      <c r="O11015">
        <v>11</v>
      </c>
      <c r="P11015">
        <v>86</v>
      </c>
      <c r="Q11015">
        <v>407400</v>
      </c>
    </row>
    <row r="11016" spans="1:17" x14ac:dyDescent="0.25">
      <c r="A11016" t="s">
        <v>318</v>
      </c>
      <c r="B11016" s="1" t="s">
        <v>734</v>
      </c>
      <c r="C11016">
        <v>2015</v>
      </c>
      <c r="D11016" s="15">
        <f>DATE(cars[[#This Row],[year_1]],1,1)</f>
        <v>42005</v>
      </c>
      <c r="E11016" t="s">
        <v>17</v>
      </c>
      <c r="F11016" s="4">
        <v>453</v>
      </c>
      <c r="G11016">
        <v>12</v>
      </c>
      <c r="H11016" t="s">
        <v>33</v>
      </c>
      <c r="I11016" t="s">
        <v>19</v>
      </c>
      <c r="J11016">
        <v>4</v>
      </c>
      <c r="K11016" t="s">
        <v>109</v>
      </c>
      <c r="L11016" t="s">
        <v>63</v>
      </c>
      <c r="M11016" t="s">
        <v>32</v>
      </c>
      <c r="N11016">
        <v>19</v>
      </c>
      <c r="O11016">
        <v>11</v>
      </c>
      <c r="P11016">
        <v>86</v>
      </c>
      <c r="Q11016">
        <v>480175</v>
      </c>
    </row>
    <row r="11017" spans="1:17" x14ac:dyDescent="0.25">
      <c r="A11017" t="s">
        <v>318</v>
      </c>
      <c r="B11017" s="1" t="s">
        <v>734</v>
      </c>
      <c r="C11017">
        <v>2016</v>
      </c>
      <c r="D11017" s="15">
        <f>DATE(cars[[#This Row],[year_1]],1,1)</f>
        <v>42370</v>
      </c>
      <c r="E11017" t="s">
        <v>17</v>
      </c>
      <c r="F11017" s="4">
        <v>453</v>
      </c>
      <c r="G11017">
        <v>12</v>
      </c>
      <c r="H11017" t="s">
        <v>33</v>
      </c>
      <c r="I11017" t="s">
        <v>19</v>
      </c>
      <c r="J11017">
        <v>4</v>
      </c>
      <c r="K11017" t="s">
        <v>109</v>
      </c>
      <c r="L11017" t="s">
        <v>63</v>
      </c>
      <c r="M11017" t="s">
        <v>32</v>
      </c>
      <c r="N11017">
        <v>19</v>
      </c>
      <c r="O11017">
        <v>11</v>
      </c>
      <c r="P11017">
        <v>86</v>
      </c>
      <c r="Q11017">
        <v>417825</v>
      </c>
    </row>
    <row r="11018" spans="1:17" x14ac:dyDescent="0.25">
      <c r="A11018" t="s">
        <v>318</v>
      </c>
      <c r="B11018" s="1" t="s">
        <v>734</v>
      </c>
      <c r="C11018">
        <v>2016</v>
      </c>
      <c r="D11018" s="15">
        <f>DATE(cars[[#This Row],[year_1]],1,1)</f>
        <v>42370</v>
      </c>
      <c r="E11018" t="s">
        <v>17</v>
      </c>
      <c r="F11018" s="4">
        <v>453</v>
      </c>
      <c r="G11018">
        <v>12</v>
      </c>
      <c r="H11018" t="s">
        <v>33</v>
      </c>
      <c r="I11018" t="s">
        <v>19</v>
      </c>
      <c r="J11018">
        <v>4</v>
      </c>
      <c r="K11018" t="s">
        <v>109</v>
      </c>
      <c r="L11018" t="s">
        <v>63</v>
      </c>
      <c r="M11018" t="s">
        <v>32</v>
      </c>
      <c r="N11018">
        <v>19</v>
      </c>
      <c r="O11018">
        <v>11</v>
      </c>
      <c r="P11018">
        <v>86</v>
      </c>
      <c r="Q11018">
        <v>492425</v>
      </c>
    </row>
    <row r="11019" spans="1:17" x14ac:dyDescent="0.25">
      <c r="A11019" t="s">
        <v>318</v>
      </c>
      <c r="B11019" s="1" t="s">
        <v>732</v>
      </c>
      <c r="C11019">
        <v>2014</v>
      </c>
      <c r="D11019" s="15">
        <f>DATE(cars[[#This Row],[year_1]],1,1)</f>
        <v>41640</v>
      </c>
      <c r="E11019" t="s">
        <v>17</v>
      </c>
      <c r="F11019" s="4">
        <v>453</v>
      </c>
      <c r="G11019">
        <v>12</v>
      </c>
      <c r="H11019" t="s">
        <v>33</v>
      </c>
      <c r="I11019" t="s">
        <v>19</v>
      </c>
      <c r="J11019">
        <v>2</v>
      </c>
      <c r="K11019" t="s">
        <v>109</v>
      </c>
      <c r="L11019" t="s">
        <v>63</v>
      </c>
      <c r="M11019" t="s">
        <v>22</v>
      </c>
      <c r="N11019">
        <v>19</v>
      </c>
      <c r="O11019">
        <v>11</v>
      </c>
      <c r="P11019">
        <v>86</v>
      </c>
      <c r="Q11019">
        <v>433550</v>
      </c>
    </row>
    <row r="11020" spans="1:17" x14ac:dyDescent="0.25">
      <c r="A11020" t="s">
        <v>318</v>
      </c>
      <c r="B11020" s="1" t="s">
        <v>732</v>
      </c>
      <c r="C11020">
        <v>2015</v>
      </c>
      <c r="D11020" s="15">
        <f>DATE(cars[[#This Row],[year_1]],1,1)</f>
        <v>42005</v>
      </c>
      <c r="E11020" t="s">
        <v>17</v>
      </c>
      <c r="F11020" s="4">
        <v>453</v>
      </c>
      <c r="G11020">
        <v>12</v>
      </c>
      <c r="H11020" t="s">
        <v>33</v>
      </c>
      <c r="I11020" t="s">
        <v>19</v>
      </c>
      <c r="J11020">
        <v>2</v>
      </c>
      <c r="K11020" t="s">
        <v>109</v>
      </c>
      <c r="L11020" t="s">
        <v>63</v>
      </c>
      <c r="M11020" t="s">
        <v>22</v>
      </c>
      <c r="N11020">
        <v>19</v>
      </c>
      <c r="O11020">
        <v>11</v>
      </c>
      <c r="P11020">
        <v>86</v>
      </c>
      <c r="Q11020">
        <v>438325</v>
      </c>
    </row>
    <row r="11021" spans="1:17" x14ac:dyDescent="0.25">
      <c r="A11021" t="s">
        <v>318</v>
      </c>
      <c r="B11021" s="1" t="s">
        <v>732</v>
      </c>
      <c r="C11021">
        <v>2016</v>
      </c>
      <c r="D11021" s="15">
        <f>DATE(cars[[#This Row],[year_1]],1,1)</f>
        <v>42370</v>
      </c>
      <c r="E11021" t="s">
        <v>17</v>
      </c>
      <c r="F11021" s="4">
        <v>453</v>
      </c>
      <c r="G11021">
        <v>12</v>
      </c>
      <c r="H11021" t="s">
        <v>33</v>
      </c>
      <c r="I11021" t="s">
        <v>19</v>
      </c>
      <c r="J11021">
        <v>2</v>
      </c>
      <c r="K11021" t="s">
        <v>109</v>
      </c>
      <c r="L11021" t="s">
        <v>63</v>
      </c>
      <c r="M11021" t="s">
        <v>22</v>
      </c>
      <c r="N11021">
        <v>19</v>
      </c>
      <c r="O11021">
        <v>11</v>
      </c>
      <c r="P11021">
        <v>86</v>
      </c>
      <c r="Q11021">
        <v>449525</v>
      </c>
    </row>
    <row r="11022" spans="1:17" x14ac:dyDescent="0.25">
      <c r="A11022" t="s">
        <v>318</v>
      </c>
      <c r="B11022" s="1" t="s">
        <v>733</v>
      </c>
      <c r="C11022">
        <v>2014</v>
      </c>
      <c r="D11022" s="15">
        <f>DATE(cars[[#This Row],[year_1]],1,1)</f>
        <v>41640</v>
      </c>
      <c r="E11022" t="s">
        <v>17</v>
      </c>
      <c r="F11022" s="4">
        <v>453</v>
      </c>
      <c r="G11022">
        <v>12</v>
      </c>
      <c r="H11022" t="s">
        <v>33</v>
      </c>
      <c r="I11022" t="s">
        <v>19</v>
      </c>
      <c r="J11022">
        <v>2</v>
      </c>
      <c r="K11022" t="s">
        <v>109</v>
      </c>
      <c r="L11022" t="s">
        <v>63</v>
      </c>
      <c r="M11022" t="s">
        <v>25</v>
      </c>
      <c r="N11022">
        <v>19</v>
      </c>
      <c r="O11022">
        <v>11</v>
      </c>
      <c r="P11022">
        <v>86</v>
      </c>
      <c r="Q11022">
        <v>474600</v>
      </c>
    </row>
    <row r="11023" spans="1:17" x14ac:dyDescent="0.25">
      <c r="A11023" t="s">
        <v>318</v>
      </c>
      <c r="B11023" s="1" t="s">
        <v>733</v>
      </c>
      <c r="C11023">
        <v>2015</v>
      </c>
      <c r="D11023" s="15">
        <f>DATE(cars[[#This Row],[year_1]],1,1)</f>
        <v>42005</v>
      </c>
      <c r="E11023" t="s">
        <v>17</v>
      </c>
      <c r="F11023" s="4">
        <v>453</v>
      </c>
      <c r="G11023">
        <v>12</v>
      </c>
      <c r="H11023" t="s">
        <v>33</v>
      </c>
      <c r="I11023" t="s">
        <v>19</v>
      </c>
      <c r="J11023">
        <v>2</v>
      </c>
      <c r="K11023" t="s">
        <v>109</v>
      </c>
      <c r="L11023" t="s">
        <v>63</v>
      </c>
      <c r="M11023" t="s">
        <v>25</v>
      </c>
      <c r="N11023">
        <v>19</v>
      </c>
      <c r="O11023">
        <v>11</v>
      </c>
      <c r="P11023">
        <v>86</v>
      </c>
      <c r="Q11023">
        <v>479775</v>
      </c>
    </row>
    <row r="11024" spans="1:17" x14ac:dyDescent="0.25">
      <c r="A11024" t="s">
        <v>318</v>
      </c>
      <c r="B11024" s="1" t="s">
        <v>733</v>
      </c>
      <c r="C11024">
        <v>2016</v>
      </c>
      <c r="D11024" s="15">
        <f>DATE(cars[[#This Row],[year_1]],1,1)</f>
        <v>42370</v>
      </c>
      <c r="E11024" t="s">
        <v>17</v>
      </c>
      <c r="F11024" s="4">
        <v>453</v>
      </c>
      <c r="G11024">
        <v>12</v>
      </c>
      <c r="H11024" t="s">
        <v>33</v>
      </c>
      <c r="I11024" t="s">
        <v>19</v>
      </c>
      <c r="J11024">
        <v>2</v>
      </c>
      <c r="K11024" t="s">
        <v>109</v>
      </c>
      <c r="L11024" t="s">
        <v>63</v>
      </c>
      <c r="M11024" t="s">
        <v>25</v>
      </c>
      <c r="N11024">
        <v>19</v>
      </c>
      <c r="O11024">
        <v>11</v>
      </c>
      <c r="P11024">
        <v>86</v>
      </c>
      <c r="Q11024">
        <v>492000</v>
      </c>
    </row>
    <row r="11025" spans="1:17" x14ac:dyDescent="0.25">
      <c r="A11025" t="s">
        <v>364</v>
      </c>
      <c r="B11025" s="1" t="s">
        <v>975</v>
      </c>
      <c r="C11025">
        <v>2004</v>
      </c>
      <c r="D11025" s="15">
        <f>DATE(cars[[#This Row],[year_1]],1,1)</f>
        <v>37987</v>
      </c>
      <c r="E11025" t="s">
        <v>17</v>
      </c>
      <c r="F11025" s="4">
        <v>460</v>
      </c>
      <c r="G11025">
        <v>12</v>
      </c>
      <c r="H11025" t="s">
        <v>33</v>
      </c>
      <c r="I11025" t="s">
        <v>19</v>
      </c>
      <c r="J11025">
        <v>2</v>
      </c>
      <c r="K11025" t="s">
        <v>76</v>
      </c>
      <c r="L11025" t="s">
        <v>21</v>
      </c>
      <c r="M11025" t="s">
        <v>22</v>
      </c>
      <c r="N11025">
        <v>18</v>
      </c>
      <c r="O11025">
        <v>11</v>
      </c>
      <c r="P11025">
        <v>259</v>
      </c>
      <c r="Q11025">
        <v>234260</v>
      </c>
    </row>
    <row r="11026" spans="1:17" x14ac:dyDescent="0.25">
      <c r="A11026" t="s">
        <v>75</v>
      </c>
      <c r="B11026" s="1" t="s">
        <v>456</v>
      </c>
      <c r="C11026">
        <v>2007</v>
      </c>
      <c r="D11026" s="15">
        <f>DATE(cars[[#This Row],[year_1]],1,1)</f>
        <v>39083</v>
      </c>
      <c r="E11026" t="s">
        <v>17</v>
      </c>
      <c r="F11026" s="4">
        <v>483</v>
      </c>
      <c r="G11026">
        <v>8</v>
      </c>
      <c r="H11026" t="s">
        <v>18</v>
      </c>
      <c r="I11026" t="s">
        <v>19</v>
      </c>
      <c r="J11026">
        <v>2</v>
      </c>
      <c r="K11026" t="s">
        <v>76</v>
      </c>
      <c r="L11026" t="s">
        <v>21</v>
      </c>
      <c r="M11026" t="s">
        <v>22</v>
      </c>
      <c r="N11026">
        <v>16</v>
      </c>
      <c r="O11026">
        <v>11</v>
      </c>
      <c r="P11026">
        <v>2774</v>
      </c>
      <c r="Q11026">
        <v>173079</v>
      </c>
    </row>
    <row r="11027" spans="1:17" x14ac:dyDescent="0.25">
      <c r="A11027" t="s">
        <v>75</v>
      </c>
      <c r="B11027" s="1" t="s">
        <v>456</v>
      </c>
      <c r="C11027">
        <v>2007</v>
      </c>
      <c r="D11027" s="15">
        <f>DATE(cars[[#This Row],[year_1]],1,1)</f>
        <v>39083</v>
      </c>
      <c r="E11027" t="s">
        <v>17</v>
      </c>
      <c r="F11027" s="4">
        <v>483</v>
      </c>
      <c r="G11027">
        <v>8</v>
      </c>
      <c r="H11027" t="s">
        <v>77</v>
      </c>
      <c r="I11027" t="s">
        <v>19</v>
      </c>
      <c r="J11027">
        <v>2</v>
      </c>
      <c r="K11027" t="s">
        <v>76</v>
      </c>
      <c r="L11027" t="s">
        <v>21</v>
      </c>
      <c r="M11027" t="s">
        <v>25</v>
      </c>
      <c r="N11027">
        <v>16</v>
      </c>
      <c r="O11027">
        <v>11</v>
      </c>
      <c r="P11027">
        <v>2774</v>
      </c>
      <c r="Q11027">
        <v>211525</v>
      </c>
    </row>
    <row r="11028" spans="1:17" x14ac:dyDescent="0.25">
      <c r="A11028" t="s">
        <v>75</v>
      </c>
      <c r="B11028" s="1" t="s">
        <v>456</v>
      </c>
      <c r="C11028">
        <v>2007</v>
      </c>
      <c r="D11028" s="15">
        <f>DATE(cars[[#This Row],[year_1]],1,1)</f>
        <v>39083</v>
      </c>
      <c r="E11028" t="s">
        <v>17</v>
      </c>
      <c r="F11028" s="4">
        <v>483</v>
      </c>
      <c r="G11028">
        <v>8</v>
      </c>
      <c r="H11028" t="s">
        <v>77</v>
      </c>
      <c r="I11028" t="s">
        <v>19</v>
      </c>
      <c r="J11028">
        <v>2</v>
      </c>
      <c r="K11028" t="s">
        <v>78</v>
      </c>
      <c r="L11028" t="s">
        <v>21</v>
      </c>
      <c r="M11028" t="s">
        <v>22</v>
      </c>
      <c r="N11028">
        <v>16</v>
      </c>
      <c r="O11028">
        <v>11</v>
      </c>
      <c r="P11028">
        <v>2774</v>
      </c>
      <c r="Q11028">
        <v>234945</v>
      </c>
    </row>
    <row r="11029" spans="1:17" x14ac:dyDescent="0.25">
      <c r="A11029" t="s">
        <v>75</v>
      </c>
      <c r="B11029" s="1" t="s">
        <v>456</v>
      </c>
      <c r="C11029">
        <v>2007</v>
      </c>
      <c r="D11029" s="15">
        <f>DATE(cars[[#This Row],[year_1]],1,1)</f>
        <v>39083</v>
      </c>
      <c r="E11029" t="s">
        <v>17</v>
      </c>
      <c r="F11029" s="4">
        <v>483</v>
      </c>
      <c r="G11029">
        <v>8</v>
      </c>
      <c r="H11029" t="s">
        <v>77</v>
      </c>
      <c r="I11029" t="s">
        <v>19</v>
      </c>
      <c r="J11029">
        <v>2</v>
      </c>
      <c r="K11029" t="s">
        <v>76</v>
      </c>
      <c r="L11029" t="s">
        <v>21</v>
      </c>
      <c r="M11029" t="s">
        <v>22</v>
      </c>
      <c r="N11029">
        <v>16</v>
      </c>
      <c r="O11029">
        <v>11</v>
      </c>
      <c r="P11029">
        <v>2774</v>
      </c>
      <c r="Q11029">
        <v>184309</v>
      </c>
    </row>
    <row r="11030" spans="1:17" x14ac:dyDescent="0.25">
      <c r="A11030" t="s">
        <v>75</v>
      </c>
      <c r="B11030" s="1" t="s">
        <v>456</v>
      </c>
      <c r="C11030">
        <v>2007</v>
      </c>
      <c r="D11030" s="15">
        <f>DATE(cars[[#This Row],[year_1]],1,1)</f>
        <v>39083</v>
      </c>
      <c r="E11030" t="s">
        <v>17</v>
      </c>
      <c r="F11030" s="4">
        <v>483</v>
      </c>
      <c r="G11030">
        <v>8</v>
      </c>
      <c r="H11030" t="s">
        <v>18</v>
      </c>
      <c r="I11030" t="s">
        <v>19</v>
      </c>
      <c r="J11030">
        <v>2</v>
      </c>
      <c r="K11030" t="s">
        <v>76</v>
      </c>
      <c r="L11030" t="s">
        <v>21</v>
      </c>
      <c r="M11030" t="s">
        <v>25</v>
      </c>
      <c r="N11030">
        <v>16</v>
      </c>
      <c r="O11030">
        <v>11</v>
      </c>
      <c r="P11030">
        <v>2774</v>
      </c>
      <c r="Q11030">
        <v>201213</v>
      </c>
    </row>
    <row r="11031" spans="1:17" x14ac:dyDescent="0.25">
      <c r="A11031" t="s">
        <v>75</v>
      </c>
      <c r="B11031" s="1" t="s">
        <v>456</v>
      </c>
      <c r="C11031">
        <v>2008</v>
      </c>
      <c r="D11031" s="15">
        <f>DATE(cars[[#This Row],[year_1]],1,1)</f>
        <v>39448</v>
      </c>
      <c r="E11031" t="s">
        <v>17</v>
      </c>
      <c r="F11031" s="4">
        <v>483</v>
      </c>
      <c r="G11031">
        <v>8</v>
      </c>
      <c r="H11031" t="s">
        <v>77</v>
      </c>
      <c r="I11031" t="s">
        <v>19</v>
      </c>
      <c r="J11031">
        <v>2</v>
      </c>
      <c r="K11031" t="s">
        <v>76</v>
      </c>
      <c r="L11031" t="s">
        <v>21</v>
      </c>
      <c r="M11031" t="s">
        <v>22</v>
      </c>
      <c r="N11031">
        <v>16</v>
      </c>
      <c r="O11031">
        <v>11</v>
      </c>
      <c r="P11031">
        <v>2774</v>
      </c>
      <c r="Q11031">
        <v>199054</v>
      </c>
    </row>
    <row r="11032" spans="1:17" x14ac:dyDescent="0.25">
      <c r="A11032" t="s">
        <v>75</v>
      </c>
      <c r="B11032" s="1" t="s">
        <v>456</v>
      </c>
      <c r="C11032">
        <v>2008</v>
      </c>
      <c r="D11032" s="15">
        <f>DATE(cars[[#This Row],[year_1]],1,1)</f>
        <v>39448</v>
      </c>
      <c r="E11032" t="s">
        <v>17</v>
      </c>
      <c r="F11032" s="4">
        <v>483</v>
      </c>
      <c r="G11032">
        <v>8</v>
      </c>
      <c r="H11032" t="s">
        <v>18</v>
      </c>
      <c r="I11032" t="s">
        <v>19</v>
      </c>
      <c r="J11032">
        <v>2</v>
      </c>
      <c r="K11032" t="s">
        <v>76</v>
      </c>
      <c r="L11032" t="s">
        <v>21</v>
      </c>
      <c r="M11032" t="s">
        <v>25</v>
      </c>
      <c r="N11032">
        <v>16</v>
      </c>
      <c r="O11032">
        <v>11</v>
      </c>
      <c r="P11032">
        <v>2774</v>
      </c>
      <c r="Q11032">
        <v>217310</v>
      </c>
    </row>
    <row r="11033" spans="1:17" x14ac:dyDescent="0.25">
      <c r="A11033" t="s">
        <v>75</v>
      </c>
      <c r="B11033" s="1" t="s">
        <v>456</v>
      </c>
      <c r="C11033">
        <v>2008</v>
      </c>
      <c r="D11033" s="15">
        <f>DATE(cars[[#This Row],[year_1]],1,1)</f>
        <v>39448</v>
      </c>
      <c r="E11033" t="s">
        <v>17</v>
      </c>
      <c r="F11033" s="4">
        <v>483</v>
      </c>
      <c r="G11033">
        <v>8</v>
      </c>
      <c r="H11033" t="s">
        <v>77</v>
      </c>
      <c r="I11033" t="s">
        <v>19</v>
      </c>
      <c r="J11033">
        <v>2</v>
      </c>
      <c r="K11033" t="s">
        <v>76</v>
      </c>
      <c r="L11033" t="s">
        <v>21</v>
      </c>
      <c r="M11033" t="s">
        <v>25</v>
      </c>
      <c r="N11033">
        <v>16</v>
      </c>
      <c r="O11033">
        <v>11</v>
      </c>
      <c r="P11033">
        <v>2774</v>
      </c>
      <c r="Q11033">
        <v>228447</v>
      </c>
    </row>
    <row r="11034" spans="1:17" x14ac:dyDescent="0.25">
      <c r="A11034" t="s">
        <v>75</v>
      </c>
      <c r="B11034" s="1" t="s">
        <v>456</v>
      </c>
      <c r="C11034">
        <v>2008</v>
      </c>
      <c r="D11034" s="15">
        <f>DATE(cars[[#This Row],[year_1]],1,1)</f>
        <v>39448</v>
      </c>
      <c r="E11034" t="s">
        <v>17</v>
      </c>
      <c r="F11034" s="4">
        <v>483</v>
      </c>
      <c r="G11034">
        <v>8</v>
      </c>
      <c r="H11034" t="s">
        <v>18</v>
      </c>
      <c r="I11034" t="s">
        <v>19</v>
      </c>
      <c r="J11034">
        <v>2</v>
      </c>
      <c r="K11034" t="s">
        <v>76</v>
      </c>
      <c r="L11034" t="s">
        <v>21</v>
      </c>
      <c r="M11034" t="s">
        <v>22</v>
      </c>
      <c r="N11034">
        <v>16</v>
      </c>
      <c r="O11034">
        <v>11</v>
      </c>
      <c r="P11034">
        <v>2774</v>
      </c>
      <c r="Q11034">
        <v>186925</v>
      </c>
    </row>
    <row r="11035" spans="1:17" x14ac:dyDescent="0.25">
      <c r="A11035" t="s">
        <v>75</v>
      </c>
      <c r="B11035" s="1" t="s">
        <v>456</v>
      </c>
      <c r="C11035">
        <v>2009</v>
      </c>
      <c r="D11035" s="15">
        <f>DATE(cars[[#This Row],[year_1]],1,1)</f>
        <v>39814</v>
      </c>
      <c r="E11035" t="s">
        <v>17</v>
      </c>
      <c r="F11035" s="4">
        <v>483</v>
      </c>
      <c r="G11035">
        <v>8</v>
      </c>
      <c r="H11035" t="s">
        <v>77</v>
      </c>
      <c r="I11035" t="s">
        <v>19</v>
      </c>
      <c r="J11035">
        <v>2</v>
      </c>
      <c r="K11035" t="s">
        <v>76</v>
      </c>
      <c r="L11035" t="s">
        <v>21</v>
      </c>
      <c r="M11035" t="s">
        <v>22</v>
      </c>
      <c r="N11035">
        <v>16</v>
      </c>
      <c r="O11035">
        <v>11</v>
      </c>
      <c r="P11035">
        <v>2774</v>
      </c>
      <c r="Q11035">
        <v>200054</v>
      </c>
    </row>
    <row r="11036" spans="1:17" x14ac:dyDescent="0.25">
      <c r="A11036" t="s">
        <v>75</v>
      </c>
      <c r="B11036" s="1" t="s">
        <v>456</v>
      </c>
      <c r="C11036">
        <v>2009</v>
      </c>
      <c r="D11036" s="15">
        <f>DATE(cars[[#This Row],[year_1]],1,1)</f>
        <v>39814</v>
      </c>
      <c r="E11036" t="s">
        <v>17</v>
      </c>
      <c r="F11036" s="4">
        <v>483</v>
      </c>
      <c r="G11036">
        <v>8</v>
      </c>
      <c r="H11036" t="s">
        <v>18</v>
      </c>
      <c r="I11036" t="s">
        <v>19</v>
      </c>
      <c r="J11036">
        <v>2</v>
      </c>
      <c r="K11036" t="s">
        <v>76</v>
      </c>
      <c r="L11036" t="s">
        <v>21</v>
      </c>
      <c r="M11036" t="s">
        <v>25</v>
      </c>
      <c r="N11036">
        <v>16</v>
      </c>
      <c r="O11036">
        <v>11</v>
      </c>
      <c r="P11036">
        <v>2774</v>
      </c>
      <c r="Q11036">
        <v>218310</v>
      </c>
    </row>
    <row r="11037" spans="1:17" x14ac:dyDescent="0.25">
      <c r="A11037" t="s">
        <v>75</v>
      </c>
      <c r="B11037" s="1" t="s">
        <v>456</v>
      </c>
      <c r="C11037">
        <v>2009</v>
      </c>
      <c r="D11037" s="15">
        <f>DATE(cars[[#This Row],[year_1]],1,1)</f>
        <v>39814</v>
      </c>
      <c r="E11037" t="s">
        <v>17</v>
      </c>
      <c r="F11037" s="4">
        <v>483</v>
      </c>
      <c r="G11037">
        <v>8</v>
      </c>
      <c r="H11037" t="s">
        <v>18</v>
      </c>
      <c r="I11037" t="s">
        <v>19</v>
      </c>
      <c r="J11037">
        <v>2</v>
      </c>
      <c r="K11037" t="s">
        <v>76</v>
      </c>
      <c r="L11037" t="s">
        <v>21</v>
      </c>
      <c r="M11037" t="s">
        <v>22</v>
      </c>
      <c r="N11037">
        <v>16</v>
      </c>
      <c r="O11037">
        <v>11</v>
      </c>
      <c r="P11037">
        <v>2774</v>
      </c>
      <c r="Q11037">
        <v>187925</v>
      </c>
    </row>
    <row r="11038" spans="1:17" x14ac:dyDescent="0.25">
      <c r="A11038" t="s">
        <v>75</v>
      </c>
      <c r="B11038" s="1" t="s">
        <v>456</v>
      </c>
      <c r="C11038">
        <v>2009</v>
      </c>
      <c r="D11038" s="15">
        <f>DATE(cars[[#This Row],[year_1]],1,1)</f>
        <v>39814</v>
      </c>
      <c r="E11038" t="s">
        <v>17</v>
      </c>
      <c r="F11038" s="4">
        <v>483</v>
      </c>
      <c r="G11038">
        <v>8</v>
      </c>
      <c r="H11038" t="s">
        <v>77</v>
      </c>
      <c r="I11038" t="s">
        <v>19</v>
      </c>
      <c r="J11038">
        <v>2</v>
      </c>
      <c r="K11038" t="s">
        <v>76</v>
      </c>
      <c r="L11038" t="s">
        <v>21</v>
      </c>
      <c r="M11038" t="s">
        <v>25</v>
      </c>
      <c r="N11038">
        <v>16</v>
      </c>
      <c r="O11038">
        <v>11</v>
      </c>
      <c r="P11038">
        <v>2774</v>
      </c>
      <c r="Q11038">
        <v>229447</v>
      </c>
    </row>
    <row r="11039" spans="1:17" x14ac:dyDescent="0.25">
      <c r="A11039" t="s">
        <v>182</v>
      </c>
      <c r="B11039" s="1" t="s">
        <v>693</v>
      </c>
      <c r="C11039">
        <v>2014</v>
      </c>
      <c r="D11039" s="15">
        <f>DATE(cars[[#This Row],[year_1]],1,1)</f>
        <v>41640</v>
      </c>
      <c r="E11039" t="s">
        <v>17</v>
      </c>
      <c r="F11039" s="4">
        <v>505</v>
      </c>
      <c r="G11039">
        <v>8</v>
      </c>
      <c r="H11039" t="s">
        <v>33</v>
      </c>
      <c r="I11039" t="s">
        <v>19</v>
      </c>
      <c r="J11039">
        <v>4</v>
      </c>
      <c r="K11039" t="s">
        <v>108</v>
      </c>
      <c r="L11039" t="s">
        <v>63</v>
      </c>
      <c r="M11039" t="s">
        <v>32</v>
      </c>
      <c r="N11039">
        <v>18</v>
      </c>
      <c r="O11039">
        <v>11</v>
      </c>
      <c r="P11039">
        <v>520</v>
      </c>
      <c r="Q11039">
        <v>298900</v>
      </c>
    </row>
    <row r="11040" spans="1:17" x14ac:dyDescent="0.25">
      <c r="A11040" t="s">
        <v>182</v>
      </c>
      <c r="B11040" s="1" t="s">
        <v>693</v>
      </c>
      <c r="C11040">
        <v>2015</v>
      </c>
      <c r="D11040" s="15">
        <f>DATE(cars[[#This Row],[year_1]],1,1)</f>
        <v>42005</v>
      </c>
      <c r="E11040" t="s">
        <v>17</v>
      </c>
      <c r="F11040" s="4">
        <v>505</v>
      </c>
      <c r="G11040">
        <v>8</v>
      </c>
      <c r="H11040" t="s">
        <v>33</v>
      </c>
      <c r="I11040" t="s">
        <v>19</v>
      </c>
      <c r="J11040">
        <v>4</v>
      </c>
      <c r="K11040" t="s">
        <v>108</v>
      </c>
      <c r="L11040" t="s">
        <v>63</v>
      </c>
      <c r="M11040" t="s">
        <v>32</v>
      </c>
      <c r="N11040">
        <v>18</v>
      </c>
      <c r="O11040">
        <v>11</v>
      </c>
      <c r="P11040">
        <v>520</v>
      </c>
      <c r="Q11040">
        <v>303700</v>
      </c>
    </row>
    <row r="11041" spans="1:17" x14ac:dyDescent="0.25">
      <c r="A11041" t="s">
        <v>182</v>
      </c>
      <c r="B11041" s="1" t="s">
        <v>693</v>
      </c>
      <c r="C11041">
        <v>2016</v>
      </c>
      <c r="D11041" s="15">
        <f>DATE(cars[[#This Row],[year_1]],1,1)</f>
        <v>42370</v>
      </c>
      <c r="E11041" t="s">
        <v>17</v>
      </c>
      <c r="F11041" s="4">
        <v>505</v>
      </c>
      <c r="G11041">
        <v>8</v>
      </c>
      <c r="H11041" t="s">
        <v>33</v>
      </c>
      <c r="I11041" t="s">
        <v>19</v>
      </c>
      <c r="J11041">
        <v>4</v>
      </c>
      <c r="K11041" t="s">
        <v>108</v>
      </c>
      <c r="L11041" t="s">
        <v>63</v>
      </c>
      <c r="M11041" t="s">
        <v>32</v>
      </c>
      <c r="N11041">
        <v>18</v>
      </c>
      <c r="O11041">
        <v>11</v>
      </c>
      <c r="P11041">
        <v>520</v>
      </c>
      <c r="Q11041">
        <v>303700</v>
      </c>
    </row>
    <row r="11042" spans="1:17" x14ac:dyDescent="0.25">
      <c r="A11042" t="s">
        <v>364</v>
      </c>
      <c r="B11042" s="1" t="s">
        <v>368</v>
      </c>
      <c r="C11042">
        <v>2010</v>
      </c>
      <c r="D11042" s="15">
        <f>DATE(cars[[#This Row],[year_1]],1,1)</f>
        <v>40179</v>
      </c>
      <c r="E11042" t="s">
        <v>17</v>
      </c>
      <c r="F11042" s="4">
        <v>510</v>
      </c>
      <c r="G11042">
        <v>12</v>
      </c>
      <c r="H11042" t="s">
        <v>18</v>
      </c>
      <c r="I11042" t="s">
        <v>19</v>
      </c>
      <c r="J11042">
        <v>2</v>
      </c>
      <c r="K11042" t="s">
        <v>76</v>
      </c>
      <c r="L11042" t="s">
        <v>31</v>
      </c>
      <c r="M11042" t="s">
        <v>25</v>
      </c>
      <c r="N11042">
        <v>17</v>
      </c>
      <c r="O11042">
        <v>11</v>
      </c>
      <c r="P11042">
        <v>259</v>
      </c>
      <c r="Q11042">
        <v>279500</v>
      </c>
    </row>
    <row r="11043" spans="1:17" x14ac:dyDescent="0.25">
      <c r="A11043" t="s">
        <v>364</v>
      </c>
      <c r="B11043" s="1" t="s">
        <v>368</v>
      </c>
      <c r="C11043">
        <v>2010</v>
      </c>
      <c r="D11043" s="15">
        <f>DATE(cars[[#This Row],[year_1]],1,1)</f>
        <v>40179</v>
      </c>
      <c r="E11043" t="s">
        <v>17</v>
      </c>
      <c r="F11043" s="4">
        <v>510</v>
      </c>
      <c r="G11043">
        <v>12</v>
      </c>
      <c r="H11043" t="s">
        <v>18</v>
      </c>
      <c r="I11043" t="s">
        <v>19</v>
      </c>
      <c r="J11043">
        <v>2</v>
      </c>
      <c r="K11043" t="s">
        <v>76</v>
      </c>
      <c r="L11043" t="s">
        <v>31</v>
      </c>
      <c r="M11043" t="s">
        <v>22</v>
      </c>
      <c r="N11043">
        <v>17</v>
      </c>
      <c r="O11043">
        <v>11</v>
      </c>
      <c r="P11043">
        <v>259</v>
      </c>
      <c r="Q11043">
        <v>266000</v>
      </c>
    </row>
    <row r="11044" spans="1:17" x14ac:dyDescent="0.25">
      <c r="A11044" t="s">
        <v>364</v>
      </c>
      <c r="B11044" s="1" t="s">
        <v>368</v>
      </c>
      <c r="C11044">
        <v>2011</v>
      </c>
      <c r="D11044" s="15">
        <f>DATE(cars[[#This Row],[year_1]],1,1)</f>
        <v>40544</v>
      </c>
      <c r="E11044" t="s">
        <v>17</v>
      </c>
      <c r="F11044" s="4">
        <v>510</v>
      </c>
      <c r="G11044">
        <v>12</v>
      </c>
      <c r="H11044" t="s">
        <v>18</v>
      </c>
      <c r="I11044" t="s">
        <v>19</v>
      </c>
      <c r="J11044">
        <v>2</v>
      </c>
      <c r="K11044" t="s">
        <v>78</v>
      </c>
      <c r="L11044" t="s">
        <v>31</v>
      </c>
      <c r="M11044" t="s">
        <v>25</v>
      </c>
      <c r="N11044">
        <v>17</v>
      </c>
      <c r="O11044">
        <v>11</v>
      </c>
      <c r="P11044">
        <v>259</v>
      </c>
      <c r="Q11044">
        <v>282295</v>
      </c>
    </row>
    <row r="11045" spans="1:17" x14ac:dyDescent="0.25">
      <c r="A11045" t="s">
        <v>364</v>
      </c>
      <c r="B11045" s="1" t="s">
        <v>368</v>
      </c>
      <c r="C11045">
        <v>2011</v>
      </c>
      <c r="D11045" s="15">
        <f>DATE(cars[[#This Row],[year_1]],1,1)</f>
        <v>40544</v>
      </c>
      <c r="E11045" t="s">
        <v>17</v>
      </c>
      <c r="F11045" s="4">
        <v>510</v>
      </c>
      <c r="G11045">
        <v>12</v>
      </c>
      <c r="H11045" t="s">
        <v>18</v>
      </c>
      <c r="I11045" t="s">
        <v>19</v>
      </c>
      <c r="J11045">
        <v>2</v>
      </c>
      <c r="K11045" t="s">
        <v>78</v>
      </c>
      <c r="L11045" t="s">
        <v>31</v>
      </c>
      <c r="M11045" t="s">
        <v>22</v>
      </c>
      <c r="N11045">
        <v>17</v>
      </c>
      <c r="O11045">
        <v>11</v>
      </c>
      <c r="P11045">
        <v>259</v>
      </c>
      <c r="Q11045">
        <v>268660</v>
      </c>
    </row>
    <row r="11046" spans="1:17" x14ac:dyDescent="0.25">
      <c r="A11046" t="s">
        <v>364</v>
      </c>
      <c r="B11046" s="1" t="s">
        <v>368</v>
      </c>
      <c r="C11046">
        <v>2012</v>
      </c>
      <c r="D11046" s="15">
        <f>DATE(cars[[#This Row],[year_1]],1,1)</f>
        <v>40909</v>
      </c>
      <c r="E11046" t="s">
        <v>17</v>
      </c>
      <c r="F11046" s="4">
        <v>510</v>
      </c>
      <c r="G11046">
        <v>12</v>
      </c>
      <c r="H11046" t="s">
        <v>18</v>
      </c>
      <c r="I11046" t="s">
        <v>19</v>
      </c>
      <c r="J11046">
        <v>2</v>
      </c>
      <c r="K11046" t="s">
        <v>76</v>
      </c>
      <c r="L11046" t="s">
        <v>31</v>
      </c>
      <c r="M11046" t="s">
        <v>25</v>
      </c>
      <c r="N11046">
        <v>17</v>
      </c>
      <c r="O11046">
        <v>11</v>
      </c>
      <c r="P11046">
        <v>259</v>
      </c>
      <c r="Q11046">
        <v>295987</v>
      </c>
    </row>
    <row r="11047" spans="1:17" x14ac:dyDescent="0.25">
      <c r="A11047" t="s">
        <v>364</v>
      </c>
      <c r="B11047" s="1" t="s">
        <v>368</v>
      </c>
      <c r="C11047">
        <v>2012</v>
      </c>
      <c r="D11047" s="15">
        <f>DATE(cars[[#This Row],[year_1]],1,1)</f>
        <v>40909</v>
      </c>
      <c r="E11047" t="s">
        <v>17</v>
      </c>
      <c r="F11047" s="4">
        <v>510</v>
      </c>
      <c r="G11047">
        <v>12</v>
      </c>
      <c r="H11047" t="s">
        <v>18</v>
      </c>
      <c r="I11047" t="s">
        <v>19</v>
      </c>
      <c r="J11047">
        <v>2</v>
      </c>
      <c r="K11047" t="s">
        <v>76</v>
      </c>
      <c r="L11047" t="s">
        <v>31</v>
      </c>
      <c r="M11047" t="s">
        <v>22</v>
      </c>
      <c r="N11047">
        <v>17</v>
      </c>
      <c r="O11047">
        <v>11</v>
      </c>
      <c r="P11047">
        <v>259</v>
      </c>
      <c r="Q11047">
        <v>284576</v>
      </c>
    </row>
    <row r="11048" spans="1:17" x14ac:dyDescent="0.25">
      <c r="A11048" t="s">
        <v>364</v>
      </c>
      <c r="B11048" s="1" t="s">
        <v>368</v>
      </c>
      <c r="C11048">
        <v>2012</v>
      </c>
      <c r="D11048" s="15">
        <f>DATE(cars[[#This Row],[year_1]],1,1)</f>
        <v>40909</v>
      </c>
      <c r="E11048" t="s">
        <v>17</v>
      </c>
      <c r="F11048" s="4">
        <v>510</v>
      </c>
      <c r="G11048">
        <v>12</v>
      </c>
      <c r="H11048" t="s">
        <v>18</v>
      </c>
      <c r="I11048" t="s">
        <v>19</v>
      </c>
      <c r="J11048">
        <v>2</v>
      </c>
      <c r="K11048" t="s">
        <v>76</v>
      </c>
      <c r="L11048" t="s">
        <v>31</v>
      </c>
      <c r="M11048" t="s">
        <v>25</v>
      </c>
      <c r="N11048">
        <v>17</v>
      </c>
      <c r="O11048">
        <v>11</v>
      </c>
      <c r="P11048">
        <v>259</v>
      </c>
      <c r="Q11048">
        <v>290461</v>
      </c>
    </row>
    <row r="11049" spans="1:17" x14ac:dyDescent="0.25">
      <c r="A11049" t="s">
        <v>364</v>
      </c>
      <c r="B11049" s="1" t="s">
        <v>368</v>
      </c>
      <c r="C11049">
        <v>2012</v>
      </c>
      <c r="D11049" s="15">
        <f>DATE(cars[[#This Row],[year_1]],1,1)</f>
        <v>40909</v>
      </c>
      <c r="E11049" t="s">
        <v>17</v>
      </c>
      <c r="F11049" s="4">
        <v>510</v>
      </c>
      <c r="G11049">
        <v>12</v>
      </c>
      <c r="H11049" t="s">
        <v>18</v>
      </c>
      <c r="I11049" t="s">
        <v>19</v>
      </c>
      <c r="J11049">
        <v>2</v>
      </c>
      <c r="K11049" t="s">
        <v>76</v>
      </c>
      <c r="L11049" t="s">
        <v>31</v>
      </c>
      <c r="M11049" t="s">
        <v>22</v>
      </c>
      <c r="N11049">
        <v>17</v>
      </c>
      <c r="O11049">
        <v>11</v>
      </c>
      <c r="P11049">
        <v>259</v>
      </c>
      <c r="Q11049">
        <v>275461</v>
      </c>
    </row>
    <row r="11050" spans="1:17" x14ac:dyDescent="0.25">
      <c r="A11050" t="s">
        <v>364</v>
      </c>
      <c r="B11050" s="1" t="s">
        <v>977</v>
      </c>
      <c r="C11050">
        <v>2011</v>
      </c>
      <c r="D11050" s="15">
        <f>DATE(cars[[#This Row],[year_1]],1,1)</f>
        <v>40544</v>
      </c>
      <c r="E11050" t="s">
        <v>17</v>
      </c>
      <c r="F11050" s="4">
        <v>510</v>
      </c>
      <c r="G11050">
        <v>12</v>
      </c>
      <c r="H11050" t="s">
        <v>18</v>
      </c>
      <c r="I11050" t="s">
        <v>19</v>
      </c>
      <c r="J11050">
        <v>2</v>
      </c>
      <c r="K11050" t="s">
        <v>76</v>
      </c>
      <c r="L11050" t="s">
        <v>21</v>
      </c>
      <c r="M11050" t="s">
        <v>22</v>
      </c>
      <c r="N11050">
        <v>17</v>
      </c>
      <c r="O11050">
        <v>11</v>
      </c>
      <c r="P11050">
        <v>259</v>
      </c>
      <c r="Q11050">
        <v>191995</v>
      </c>
    </row>
    <row r="11051" spans="1:17" x14ac:dyDescent="0.25">
      <c r="A11051" t="s">
        <v>364</v>
      </c>
      <c r="B11051" s="1" t="s">
        <v>977</v>
      </c>
      <c r="C11051">
        <v>2011</v>
      </c>
      <c r="D11051" s="15">
        <f>DATE(cars[[#This Row],[year_1]],1,1)</f>
        <v>40544</v>
      </c>
      <c r="E11051" t="s">
        <v>17</v>
      </c>
      <c r="F11051" s="4">
        <v>510</v>
      </c>
      <c r="G11051">
        <v>12</v>
      </c>
      <c r="H11051" t="s">
        <v>18</v>
      </c>
      <c r="I11051" t="s">
        <v>19</v>
      </c>
      <c r="J11051">
        <v>2</v>
      </c>
      <c r="K11051" t="s">
        <v>76</v>
      </c>
      <c r="L11051" t="s">
        <v>21</v>
      </c>
      <c r="M11051" t="s">
        <v>22</v>
      </c>
      <c r="N11051">
        <v>17</v>
      </c>
      <c r="O11051">
        <v>11</v>
      </c>
      <c r="P11051">
        <v>259</v>
      </c>
      <c r="Q11051">
        <v>180535</v>
      </c>
    </row>
    <row r="11052" spans="1:17" x14ac:dyDescent="0.25">
      <c r="A11052" t="s">
        <v>364</v>
      </c>
      <c r="B11052" s="1" t="s">
        <v>977</v>
      </c>
      <c r="C11052">
        <v>2012</v>
      </c>
      <c r="D11052" s="15">
        <f>DATE(cars[[#This Row],[year_1]],1,1)</f>
        <v>40909</v>
      </c>
      <c r="E11052" t="s">
        <v>17</v>
      </c>
      <c r="F11052" s="4">
        <v>510</v>
      </c>
      <c r="G11052">
        <v>12</v>
      </c>
      <c r="H11052" t="s">
        <v>18</v>
      </c>
      <c r="I11052" t="s">
        <v>19</v>
      </c>
      <c r="J11052">
        <v>2</v>
      </c>
      <c r="K11052" t="s">
        <v>76</v>
      </c>
      <c r="L11052" t="s">
        <v>21</v>
      </c>
      <c r="M11052" t="s">
        <v>22</v>
      </c>
      <c r="N11052">
        <v>17</v>
      </c>
      <c r="O11052">
        <v>11</v>
      </c>
      <c r="P11052">
        <v>259</v>
      </c>
      <c r="Q11052">
        <v>180535</v>
      </c>
    </row>
    <row r="11053" spans="1:17" x14ac:dyDescent="0.25">
      <c r="A11053" t="s">
        <v>364</v>
      </c>
      <c r="B11053" s="1" t="s">
        <v>977</v>
      </c>
      <c r="C11053">
        <v>2012</v>
      </c>
      <c r="D11053" s="15">
        <f>DATE(cars[[#This Row],[year_1]],1,1)</f>
        <v>40909</v>
      </c>
      <c r="E11053" t="s">
        <v>17</v>
      </c>
      <c r="F11053" s="4">
        <v>510</v>
      </c>
      <c r="G11053">
        <v>12</v>
      </c>
      <c r="H11053" t="s">
        <v>18</v>
      </c>
      <c r="I11053" t="s">
        <v>19</v>
      </c>
      <c r="J11053">
        <v>2</v>
      </c>
      <c r="K11053" t="s">
        <v>76</v>
      </c>
      <c r="L11053" t="s">
        <v>21</v>
      </c>
      <c r="M11053" t="s">
        <v>22</v>
      </c>
      <c r="N11053">
        <v>17</v>
      </c>
      <c r="O11053">
        <v>11</v>
      </c>
      <c r="P11053">
        <v>259</v>
      </c>
      <c r="Q11053">
        <v>195895</v>
      </c>
    </row>
    <row r="11054" spans="1:17" x14ac:dyDescent="0.25">
      <c r="A11054" t="s">
        <v>182</v>
      </c>
      <c r="B11054" s="1" t="s">
        <v>693</v>
      </c>
      <c r="C11054">
        <v>2016</v>
      </c>
      <c r="D11054" s="15">
        <f>DATE(cars[[#This Row],[year_1]],1,1)</f>
        <v>42370</v>
      </c>
      <c r="E11054" t="s">
        <v>17</v>
      </c>
      <c r="F11054" s="4">
        <v>530</v>
      </c>
      <c r="G11054">
        <v>8</v>
      </c>
      <c r="H11054" t="s">
        <v>33</v>
      </c>
      <c r="I11054" t="s">
        <v>19</v>
      </c>
      <c r="J11054">
        <v>4</v>
      </c>
      <c r="K11054" t="s">
        <v>175</v>
      </c>
      <c r="L11054" t="s">
        <v>63</v>
      </c>
      <c r="M11054" t="s">
        <v>32</v>
      </c>
      <c r="N11054">
        <v>18</v>
      </c>
      <c r="O11054">
        <v>11</v>
      </c>
      <c r="P11054">
        <v>520</v>
      </c>
      <c r="Q11054">
        <v>335600</v>
      </c>
    </row>
    <row r="11055" spans="1:17" x14ac:dyDescent="0.25">
      <c r="A11055" t="s">
        <v>182</v>
      </c>
      <c r="B11055" s="1" t="s">
        <v>304</v>
      </c>
      <c r="C11055">
        <v>2011</v>
      </c>
      <c r="D11055" s="15">
        <f>DATE(cars[[#This Row],[year_1]],1,1)</f>
        <v>40544</v>
      </c>
      <c r="E11055" t="s">
        <v>302</v>
      </c>
      <c r="F11055" s="4">
        <v>552</v>
      </c>
      <c r="G11055">
        <v>12</v>
      </c>
      <c r="H11055" t="s">
        <v>33</v>
      </c>
      <c r="I11055" t="s">
        <v>34</v>
      </c>
      <c r="J11055">
        <v>4</v>
      </c>
      <c r="K11055" t="s">
        <v>305</v>
      </c>
      <c r="L11055" t="s">
        <v>63</v>
      </c>
      <c r="M11055" t="s">
        <v>32</v>
      </c>
      <c r="N11055">
        <v>18</v>
      </c>
      <c r="O11055">
        <v>11</v>
      </c>
      <c r="P11055">
        <v>520</v>
      </c>
      <c r="Q11055">
        <v>181200</v>
      </c>
    </row>
    <row r="11056" spans="1:17" x14ac:dyDescent="0.25">
      <c r="A11056" t="s">
        <v>182</v>
      </c>
      <c r="B11056" s="1" t="s">
        <v>304</v>
      </c>
      <c r="C11056">
        <v>2012</v>
      </c>
      <c r="D11056" s="15">
        <f>DATE(cars[[#This Row],[year_1]],1,1)</f>
        <v>40909</v>
      </c>
      <c r="E11056" t="s">
        <v>302</v>
      </c>
      <c r="F11056" s="4">
        <v>552</v>
      </c>
      <c r="G11056">
        <v>12</v>
      </c>
      <c r="H11056" t="s">
        <v>33</v>
      </c>
      <c r="I11056" t="s">
        <v>34</v>
      </c>
      <c r="J11056">
        <v>4</v>
      </c>
      <c r="K11056" t="s">
        <v>305</v>
      </c>
      <c r="L11056" t="s">
        <v>63</v>
      </c>
      <c r="M11056" t="s">
        <v>32</v>
      </c>
      <c r="N11056">
        <v>19</v>
      </c>
      <c r="O11056">
        <v>11</v>
      </c>
      <c r="P11056">
        <v>520</v>
      </c>
      <c r="Q11056">
        <v>184200</v>
      </c>
    </row>
    <row r="11057" spans="1:17" x14ac:dyDescent="0.25">
      <c r="A11057" t="s">
        <v>182</v>
      </c>
      <c r="B11057" s="1" t="s">
        <v>304</v>
      </c>
      <c r="C11057">
        <v>2013</v>
      </c>
      <c r="D11057" s="15">
        <f>DATE(cars[[#This Row],[year_1]],1,1)</f>
        <v>41275</v>
      </c>
      <c r="E11057" t="s">
        <v>302</v>
      </c>
      <c r="F11057" s="4">
        <v>552</v>
      </c>
      <c r="G11057">
        <v>12</v>
      </c>
      <c r="H11057" t="s">
        <v>33</v>
      </c>
      <c r="I11057" t="s">
        <v>34</v>
      </c>
      <c r="J11057">
        <v>4</v>
      </c>
      <c r="K11057" t="s">
        <v>305</v>
      </c>
      <c r="L11057" t="s">
        <v>63</v>
      </c>
      <c r="M11057" t="s">
        <v>32</v>
      </c>
      <c r="N11057">
        <v>19</v>
      </c>
      <c r="O11057">
        <v>11</v>
      </c>
      <c r="P11057">
        <v>520</v>
      </c>
      <c r="Q11057">
        <v>184200</v>
      </c>
    </row>
    <row r="11058" spans="1:17" x14ac:dyDescent="0.25">
      <c r="A11058" t="s">
        <v>338</v>
      </c>
      <c r="B11058" s="1" t="s">
        <v>617</v>
      </c>
      <c r="C11058">
        <v>2012</v>
      </c>
      <c r="D11058" s="15">
        <f>DATE(cars[[#This Row],[year_1]],1,1)</f>
        <v>40909</v>
      </c>
      <c r="E11058" t="s">
        <v>17</v>
      </c>
      <c r="F11058" s="4">
        <v>552</v>
      </c>
      <c r="G11058">
        <v>10</v>
      </c>
      <c r="H11058" t="s">
        <v>77</v>
      </c>
      <c r="I11058" t="s">
        <v>19</v>
      </c>
      <c r="J11058">
        <v>2</v>
      </c>
      <c r="K11058" t="s">
        <v>108</v>
      </c>
      <c r="L11058" t="s">
        <v>21</v>
      </c>
      <c r="M11058" t="s">
        <v>22</v>
      </c>
      <c r="N11058">
        <v>16</v>
      </c>
      <c r="O11058">
        <v>11</v>
      </c>
      <c r="P11058">
        <v>454</v>
      </c>
      <c r="Q11058">
        <v>375000</v>
      </c>
    </row>
    <row r="11059" spans="1:17" x14ac:dyDescent="0.25">
      <c r="A11059" t="s">
        <v>182</v>
      </c>
      <c r="B11059" s="1" t="s">
        <v>311</v>
      </c>
      <c r="C11059">
        <v>2012</v>
      </c>
      <c r="D11059" s="15">
        <f>DATE(cars[[#This Row],[year_1]],1,1)</f>
        <v>40909</v>
      </c>
      <c r="E11059" t="s">
        <v>302</v>
      </c>
      <c r="F11059" s="4">
        <v>567</v>
      </c>
      <c r="G11059">
        <v>12</v>
      </c>
      <c r="H11059" t="s">
        <v>33</v>
      </c>
      <c r="I11059" t="s">
        <v>34</v>
      </c>
      <c r="J11059">
        <v>2</v>
      </c>
      <c r="K11059" t="s">
        <v>305</v>
      </c>
      <c r="L11059" t="s">
        <v>31</v>
      </c>
      <c r="M11059" t="s">
        <v>25</v>
      </c>
      <c r="N11059">
        <v>19</v>
      </c>
      <c r="O11059">
        <v>11</v>
      </c>
      <c r="P11059">
        <v>520</v>
      </c>
      <c r="Q11059">
        <v>212800</v>
      </c>
    </row>
    <row r="11060" spans="1:17" x14ac:dyDescent="0.25">
      <c r="A11060" t="s">
        <v>182</v>
      </c>
      <c r="B11060" s="1" t="s">
        <v>311</v>
      </c>
      <c r="C11060">
        <v>2013</v>
      </c>
      <c r="D11060" s="15">
        <f>DATE(cars[[#This Row],[year_1]],1,1)</f>
        <v>41275</v>
      </c>
      <c r="E11060" t="s">
        <v>302</v>
      </c>
      <c r="F11060" s="4">
        <v>567</v>
      </c>
      <c r="G11060">
        <v>12</v>
      </c>
      <c r="H11060" t="s">
        <v>33</v>
      </c>
      <c r="I11060" t="s">
        <v>34</v>
      </c>
      <c r="J11060">
        <v>2</v>
      </c>
      <c r="K11060" t="s">
        <v>305</v>
      </c>
      <c r="L11060" t="s">
        <v>31</v>
      </c>
      <c r="M11060" t="s">
        <v>25</v>
      </c>
      <c r="N11060">
        <v>19</v>
      </c>
      <c r="O11060">
        <v>11</v>
      </c>
      <c r="P11060">
        <v>520</v>
      </c>
      <c r="Q11060">
        <v>212800</v>
      </c>
    </row>
    <row r="11061" spans="1:17" x14ac:dyDescent="0.25">
      <c r="A11061" t="s">
        <v>75</v>
      </c>
      <c r="B11061" s="1">
        <v>599</v>
      </c>
      <c r="C11061">
        <v>2009</v>
      </c>
      <c r="D11061" s="15">
        <f>DATE(cars[[#This Row],[year_1]],1,1)</f>
        <v>39814</v>
      </c>
      <c r="E11061" t="s">
        <v>17</v>
      </c>
      <c r="F11061" s="4">
        <v>611</v>
      </c>
      <c r="G11061">
        <v>12</v>
      </c>
      <c r="H11061" t="s">
        <v>77</v>
      </c>
      <c r="I11061" t="s">
        <v>19</v>
      </c>
      <c r="J11061">
        <v>2</v>
      </c>
      <c r="K11061" t="s">
        <v>76</v>
      </c>
      <c r="L11061" t="s">
        <v>31</v>
      </c>
      <c r="M11061" t="s">
        <v>22</v>
      </c>
      <c r="N11061">
        <v>15</v>
      </c>
      <c r="O11061">
        <v>11</v>
      </c>
      <c r="P11061">
        <v>2774</v>
      </c>
      <c r="Q11061">
        <v>320580</v>
      </c>
    </row>
    <row r="11062" spans="1:17" x14ac:dyDescent="0.25">
      <c r="A11062" t="s">
        <v>75</v>
      </c>
      <c r="B11062" s="1">
        <v>599</v>
      </c>
      <c r="C11062">
        <v>2009</v>
      </c>
      <c r="D11062" s="15">
        <f>DATE(cars[[#This Row],[year_1]],1,1)</f>
        <v>39814</v>
      </c>
      <c r="E11062" t="s">
        <v>17</v>
      </c>
      <c r="F11062" s="4">
        <v>611</v>
      </c>
      <c r="G11062">
        <v>12</v>
      </c>
      <c r="H11062" t="s">
        <v>18</v>
      </c>
      <c r="I11062" t="s">
        <v>19</v>
      </c>
      <c r="J11062">
        <v>2</v>
      </c>
      <c r="K11062" t="s">
        <v>76</v>
      </c>
      <c r="L11062" t="s">
        <v>31</v>
      </c>
      <c r="M11062" t="s">
        <v>22</v>
      </c>
      <c r="N11062">
        <v>15</v>
      </c>
      <c r="O11062">
        <v>11</v>
      </c>
      <c r="P11062">
        <v>2774</v>
      </c>
      <c r="Q11062">
        <v>310543</v>
      </c>
    </row>
    <row r="11063" spans="1:17" x14ac:dyDescent="0.25">
      <c r="A11063" t="s">
        <v>75</v>
      </c>
      <c r="B11063" s="1">
        <v>599</v>
      </c>
      <c r="C11063">
        <v>2010</v>
      </c>
      <c r="D11063" s="15">
        <f>DATE(cars[[#This Row],[year_1]],1,1)</f>
        <v>40179</v>
      </c>
      <c r="E11063" t="s">
        <v>17</v>
      </c>
      <c r="F11063" s="4">
        <v>611</v>
      </c>
      <c r="G11063">
        <v>12</v>
      </c>
      <c r="H11063" t="s">
        <v>18</v>
      </c>
      <c r="I11063" t="s">
        <v>19</v>
      </c>
      <c r="J11063">
        <v>2</v>
      </c>
      <c r="K11063" t="s">
        <v>76</v>
      </c>
      <c r="L11063" t="s">
        <v>31</v>
      </c>
      <c r="M11063" t="s">
        <v>22</v>
      </c>
      <c r="N11063">
        <v>15</v>
      </c>
      <c r="O11063">
        <v>11</v>
      </c>
      <c r="P11063">
        <v>2774</v>
      </c>
      <c r="Q11063">
        <v>310543</v>
      </c>
    </row>
    <row r="11064" spans="1:17" x14ac:dyDescent="0.25">
      <c r="A11064" t="s">
        <v>75</v>
      </c>
      <c r="B11064" s="1">
        <v>599</v>
      </c>
      <c r="C11064">
        <v>2011</v>
      </c>
      <c r="D11064" s="15">
        <f>DATE(cars[[#This Row],[year_1]],1,1)</f>
        <v>40544</v>
      </c>
      <c r="E11064" t="s">
        <v>17</v>
      </c>
      <c r="F11064" s="4">
        <v>611</v>
      </c>
      <c r="G11064">
        <v>12</v>
      </c>
      <c r="H11064" t="s">
        <v>77</v>
      </c>
      <c r="I11064" t="s">
        <v>19</v>
      </c>
      <c r="J11064">
        <v>2</v>
      </c>
      <c r="K11064" t="s">
        <v>76</v>
      </c>
      <c r="L11064" t="s">
        <v>31</v>
      </c>
      <c r="M11064" t="s">
        <v>22</v>
      </c>
      <c r="N11064">
        <v>15</v>
      </c>
      <c r="O11064">
        <v>11</v>
      </c>
      <c r="P11064">
        <v>2774</v>
      </c>
      <c r="Q11064">
        <v>320580</v>
      </c>
    </row>
    <row r="11065" spans="1:17" x14ac:dyDescent="0.25">
      <c r="A11065" t="s">
        <v>40</v>
      </c>
      <c r="B11065" s="1" t="s">
        <v>489</v>
      </c>
      <c r="C11065">
        <v>2016</v>
      </c>
      <c r="D11065" s="15">
        <f>DATE(cars[[#This Row],[year_1]],1,1)</f>
        <v>42370</v>
      </c>
      <c r="E11065" t="s">
        <v>17</v>
      </c>
      <c r="F11065" s="4">
        <v>621</v>
      </c>
      <c r="G11065">
        <v>12</v>
      </c>
      <c r="H11065" t="s">
        <v>33</v>
      </c>
      <c r="I11065" t="s">
        <v>91</v>
      </c>
      <c r="J11065">
        <v>4</v>
      </c>
      <c r="K11065" t="s">
        <v>20</v>
      </c>
      <c r="L11065" t="s">
        <v>31</v>
      </c>
      <c r="M11065" t="s">
        <v>90</v>
      </c>
      <c r="N11065">
        <v>13</v>
      </c>
      <c r="O11065">
        <v>11</v>
      </c>
      <c r="P11065">
        <v>617</v>
      </c>
      <c r="Q11065">
        <v>217900</v>
      </c>
    </row>
    <row r="11066" spans="1:17" x14ac:dyDescent="0.25">
      <c r="A11066" t="s">
        <v>40</v>
      </c>
      <c r="B11066" s="1" t="s">
        <v>885</v>
      </c>
      <c r="C11066">
        <v>2007</v>
      </c>
      <c r="D11066" s="15">
        <f>DATE(cars[[#This Row],[year_1]],1,1)</f>
        <v>39083</v>
      </c>
      <c r="E11066" t="s">
        <v>17</v>
      </c>
      <c r="F11066" s="4">
        <v>641</v>
      </c>
      <c r="G11066">
        <v>8</v>
      </c>
      <c r="H11066" t="s">
        <v>33</v>
      </c>
      <c r="I11066" t="s">
        <v>19</v>
      </c>
      <c r="J11066">
        <v>2</v>
      </c>
      <c r="K11066" t="s">
        <v>175</v>
      </c>
      <c r="L11066" t="s">
        <v>21</v>
      </c>
      <c r="M11066" t="s">
        <v>22</v>
      </c>
      <c r="N11066">
        <v>16</v>
      </c>
      <c r="O11066">
        <v>11</v>
      </c>
      <c r="P11066">
        <v>617</v>
      </c>
      <c r="Q11066">
        <v>480000</v>
      </c>
    </row>
    <row r="11067" spans="1:17" x14ac:dyDescent="0.25">
      <c r="A11067" t="s">
        <v>75</v>
      </c>
      <c r="B11067" s="1" t="s">
        <v>458</v>
      </c>
      <c r="C11067">
        <v>2014</v>
      </c>
      <c r="D11067" s="15">
        <f>DATE(cars[[#This Row],[year_1]],1,1)</f>
        <v>41640</v>
      </c>
      <c r="E11067" t="s">
        <v>17</v>
      </c>
      <c r="F11067" s="4">
        <v>651</v>
      </c>
      <c r="G11067">
        <v>12</v>
      </c>
      <c r="H11067" t="s">
        <v>77</v>
      </c>
      <c r="I11067" t="s">
        <v>34</v>
      </c>
      <c r="J11067">
        <v>2</v>
      </c>
      <c r="K11067" t="s">
        <v>76</v>
      </c>
      <c r="L11067" t="s">
        <v>63</v>
      </c>
      <c r="M11067" t="s">
        <v>22</v>
      </c>
      <c r="N11067">
        <v>16</v>
      </c>
      <c r="O11067">
        <v>11</v>
      </c>
      <c r="P11067">
        <v>2774</v>
      </c>
      <c r="Q11067">
        <v>295000</v>
      </c>
    </row>
    <row r="11068" spans="1:17" x14ac:dyDescent="0.25">
      <c r="A11068" t="s">
        <v>75</v>
      </c>
      <c r="B11068" s="1" t="s">
        <v>458</v>
      </c>
      <c r="C11068">
        <v>2015</v>
      </c>
      <c r="D11068" s="15">
        <f>DATE(cars[[#This Row],[year_1]],1,1)</f>
        <v>42005</v>
      </c>
      <c r="E11068" t="s">
        <v>17</v>
      </c>
      <c r="F11068" s="4">
        <v>651</v>
      </c>
      <c r="G11068">
        <v>12</v>
      </c>
      <c r="H11068" t="s">
        <v>77</v>
      </c>
      <c r="I11068" t="s">
        <v>34</v>
      </c>
      <c r="J11068">
        <v>2</v>
      </c>
      <c r="K11068" t="s">
        <v>76</v>
      </c>
      <c r="L11068" t="s">
        <v>63</v>
      </c>
      <c r="M11068" t="s">
        <v>22</v>
      </c>
      <c r="N11068">
        <v>16</v>
      </c>
      <c r="O11068">
        <v>11</v>
      </c>
      <c r="P11068">
        <v>2774</v>
      </c>
      <c r="Q11068">
        <v>295000</v>
      </c>
    </row>
    <row r="11069" spans="1:17" x14ac:dyDescent="0.25">
      <c r="A11069" t="s">
        <v>75</v>
      </c>
      <c r="B11069" s="1" t="s">
        <v>458</v>
      </c>
      <c r="C11069">
        <v>2013</v>
      </c>
      <c r="D11069" s="15">
        <f>DATE(cars[[#This Row],[year_1]],1,1)</f>
        <v>41275</v>
      </c>
      <c r="E11069" t="s">
        <v>17</v>
      </c>
      <c r="F11069" s="4">
        <v>651</v>
      </c>
      <c r="G11069">
        <v>12</v>
      </c>
      <c r="H11069" t="s">
        <v>77</v>
      </c>
      <c r="I11069" t="s">
        <v>34</v>
      </c>
      <c r="J11069">
        <f ca="1">MODE(cars[Number of Doors])</f>
        <v>0</v>
      </c>
      <c r="K11069" t="s">
        <v>76</v>
      </c>
      <c r="L11069" t="s">
        <v>63</v>
      </c>
      <c r="M11069" t="s">
        <v>22</v>
      </c>
      <c r="N11069">
        <v>16</v>
      </c>
      <c r="O11069">
        <v>11</v>
      </c>
      <c r="P11069">
        <v>2774</v>
      </c>
      <c r="Q11069">
        <v>295000</v>
      </c>
    </row>
    <row r="11070" spans="1:17" x14ac:dyDescent="0.25">
      <c r="A11070" t="s">
        <v>75</v>
      </c>
      <c r="B11070" s="1">
        <v>599</v>
      </c>
      <c r="C11070">
        <v>2011</v>
      </c>
      <c r="D11070" s="15">
        <f>DATE(cars[[#This Row],[year_1]],1,1)</f>
        <v>40544</v>
      </c>
      <c r="E11070" t="s">
        <v>17</v>
      </c>
      <c r="F11070" s="4">
        <v>661</v>
      </c>
      <c r="G11070">
        <v>12</v>
      </c>
      <c r="H11070" t="s">
        <v>77</v>
      </c>
      <c r="I11070" t="s">
        <v>19</v>
      </c>
      <c r="J11070">
        <v>2</v>
      </c>
      <c r="K11070" t="s">
        <v>78</v>
      </c>
      <c r="L11070" t="s">
        <v>31</v>
      </c>
      <c r="M11070" t="s">
        <v>22</v>
      </c>
      <c r="N11070">
        <v>15</v>
      </c>
      <c r="O11070">
        <v>11</v>
      </c>
      <c r="P11070">
        <v>2774</v>
      </c>
      <c r="Q11070">
        <v>410000</v>
      </c>
    </row>
    <row r="11071" spans="1:17" x14ac:dyDescent="0.25">
      <c r="A11071" t="s">
        <v>201</v>
      </c>
      <c r="B11071" s="1" t="s">
        <v>202</v>
      </c>
      <c r="C11071">
        <v>2014</v>
      </c>
      <c r="D11071" s="15">
        <f>DATE(cars[[#This Row],[year_1]],1,1)</f>
        <v>41640</v>
      </c>
      <c r="E11071" t="s">
        <v>17</v>
      </c>
      <c r="F11071" s="4">
        <v>700</v>
      </c>
      <c r="G11071">
        <v>12</v>
      </c>
      <c r="H11071" t="s">
        <v>77</v>
      </c>
      <c r="I11071" t="s">
        <v>34</v>
      </c>
      <c r="J11071">
        <v>2</v>
      </c>
      <c r="K11071" t="s">
        <v>76</v>
      </c>
      <c r="L11071" t="s">
        <v>31</v>
      </c>
      <c r="M11071" t="s">
        <v>22</v>
      </c>
      <c r="N11071">
        <v>18</v>
      </c>
      <c r="O11071">
        <v>11</v>
      </c>
      <c r="P11071">
        <v>1158</v>
      </c>
      <c r="Q11071">
        <v>397500</v>
      </c>
    </row>
    <row r="11072" spans="1:17" x14ac:dyDescent="0.25">
      <c r="A11072" t="s">
        <v>201</v>
      </c>
      <c r="B11072" s="1" t="s">
        <v>202</v>
      </c>
      <c r="C11072">
        <v>2015</v>
      </c>
      <c r="D11072" s="15">
        <f>DATE(cars[[#This Row],[year_1]],1,1)</f>
        <v>42005</v>
      </c>
      <c r="E11072" t="s">
        <v>17</v>
      </c>
      <c r="F11072" s="4">
        <v>700</v>
      </c>
      <c r="G11072">
        <v>12</v>
      </c>
      <c r="H11072" t="s">
        <v>77</v>
      </c>
      <c r="I11072" t="s">
        <v>34</v>
      </c>
      <c r="J11072">
        <v>2</v>
      </c>
      <c r="K11072" t="s">
        <v>76</v>
      </c>
      <c r="L11072" t="s">
        <v>31</v>
      </c>
      <c r="M11072" t="s">
        <v>22</v>
      </c>
      <c r="N11072">
        <v>18</v>
      </c>
      <c r="O11072">
        <v>11</v>
      </c>
      <c r="P11072">
        <v>1158</v>
      </c>
      <c r="Q11072">
        <v>397500</v>
      </c>
    </row>
    <row r="11073" spans="1:17" x14ac:dyDescent="0.25">
      <c r="A11073" t="s">
        <v>201</v>
      </c>
      <c r="B11073" s="1" t="s">
        <v>202</v>
      </c>
      <c r="C11073">
        <v>2016</v>
      </c>
      <c r="D11073" s="15">
        <f>DATE(cars[[#This Row],[year_1]],1,1)</f>
        <v>42370</v>
      </c>
      <c r="E11073" t="s">
        <v>17</v>
      </c>
      <c r="F11073" s="4">
        <v>700</v>
      </c>
      <c r="G11073">
        <v>12</v>
      </c>
      <c r="H11073" t="s">
        <v>77</v>
      </c>
      <c r="I11073" t="s">
        <v>34</v>
      </c>
      <c r="J11073">
        <v>2</v>
      </c>
      <c r="K11073" t="s">
        <v>76</v>
      </c>
      <c r="L11073" t="s">
        <v>31</v>
      </c>
      <c r="M11073" t="s">
        <v>22</v>
      </c>
      <c r="N11073">
        <v>18</v>
      </c>
      <c r="O11073">
        <v>11</v>
      </c>
      <c r="P11073">
        <v>1158</v>
      </c>
      <c r="Q11073">
        <v>399500</v>
      </c>
    </row>
    <row r="11074" spans="1:17" x14ac:dyDescent="0.25">
      <c r="A11074" t="s">
        <v>201</v>
      </c>
      <c r="B11074" s="1" t="s">
        <v>202</v>
      </c>
      <c r="C11074">
        <v>2014</v>
      </c>
      <c r="D11074" s="15">
        <f>DATE(cars[[#This Row],[year_1]],1,1)</f>
        <v>41640</v>
      </c>
      <c r="E11074" t="s">
        <v>17</v>
      </c>
      <c r="F11074" s="4">
        <v>720</v>
      </c>
      <c r="G11074">
        <v>12</v>
      </c>
      <c r="H11074" t="s">
        <v>77</v>
      </c>
      <c r="I11074" t="s">
        <v>34</v>
      </c>
      <c r="J11074">
        <v>2</v>
      </c>
      <c r="K11074" t="s">
        <v>76</v>
      </c>
      <c r="L11074" t="s">
        <v>31</v>
      </c>
      <c r="M11074" t="s">
        <v>22</v>
      </c>
      <c r="N11074">
        <v>18</v>
      </c>
      <c r="O11074">
        <v>11</v>
      </c>
      <c r="P11074">
        <v>1158</v>
      </c>
      <c r="Q11074">
        <v>497650</v>
      </c>
    </row>
    <row r="11075" spans="1:17" x14ac:dyDescent="0.25">
      <c r="A11075" t="s">
        <v>201</v>
      </c>
      <c r="B11075" s="1" t="s">
        <v>202</v>
      </c>
      <c r="C11075">
        <v>2015</v>
      </c>
      <c r="D11075" s="15">
        <f>DATE(cars[[#This Row],[year_1]],1,1)</f>
        <v>42005</v>
      </c>
      <c r="E11075" t="s">
        <v>17</v>
      </c>
      <c r="F11075" s="4">
        <v>720</v>
      </c>
      <c r="G11075">
        <v>12</v>
      </c>
      <c r="H11075" t="s">
        <v>77</v>
      </c>
      <c r="I11075" t="s">
        <v>34</v>
      </c>
      <c r="J11075">
        <v>2</v>
      </c>
      <c r="K11075" t="s">
        <v>76</v>
      </c>
      <c r="L11075" t="s">
        <v>31</v>
      </c>
      <c r="M11075" t="s">
        <v>22</v>
      </c>
      <c r="N11075">
        <v>18</v>
      </c>
      <c r="O11075">
        <v>11</v>
      </c>
      <c r="P11075">
        <v>1158</v>
      </c>
      <c r="Q11075">
        <v>497650</v>
      </c>
    </row>
    <row r="11076" spans="1:17" x14ac:dyDescent="0.25">
      <c r="A11076" t="s">
        <v>75</v>
      </c>
      <c r="B11076" s="1" t="s">
        <v>455</v>
      </c>
      <c r="C11076">
        <v>2013</v>
      </c>
      <c r="D11076" s="15">
        <f>DATE(cars[[#This Row],[year_1]],1,1)</f>
        <v>41275</v>
      </c>
      <c r="E11076" t="s">
        <v>17</v>
      </c>
      <c r="F11076" s="4">
        <v>731</v>
      </c>
      <c r="G11076">
        <v>12</v>
      </c>
      <c r="H11076" t="s">
        <v>77</v>
      </c>
      <c r="I11076" t="s">
        <v>19</v>
      </c>
      <c r="J11076">
        <v>2</v>
      </c>
      <c r="K11076" t="s">
        <v>76</v>
      </c>
      <c r="L11076" t="s">
        <v>31</v>
      </c>
      <c r="M11076" t="s">
        <v>22</v>
      </c>
      <c r="N11076">
        <v>16</v>
      </c>
      <c r="O11076">
        <v>11</v>
      </c>
      <c r="P11076">
        <v>2774</v>
      </c>
      <c r="Q11076">
        <v>315888</v>
      </c>
    </row>
    <row r="11077" spans="1:17" x14ac:dyDescent="0.25">
      <c r="A11077" t="s">
        <v>75</v>
      </c>
      <c r="B11077" s="1" t="s">
        <v>455</v>
      </c>
      <c r="C11077">
        <v>2014</v>
      </c>
      <c r="D11077" s="15">
        <f>DATE(cars[[#This Row],[year_1]],1,1)</f>
        <v>41640</v>
      </c>
      <c r="E11077" t="s">
        <v>17</v>
      </c>
      <c r="F11077" s="4">
        <v>731</v>
      </c>
      <c r="G11077">
        <v>12</v>
      </c>
      <c r="H11077" t="s">
        <v>77</v>
      </c>
      <c r="I11077" t="s">
        <v>19</v>
      </c>
      <c r="J11077">
        <v>2</v>
      </c>
      <c r="K11077" t="s">
        <v>76</v>
      </c>
      <c r="L11077" t="s">
        <v>31</v>
      </c>
      <c r="M11077" t="s">
        <v>22</v>
      </c>
      <c r="N11077">
        <v>16</v>
      </c>
      <c r="O11077">
        <v>11</v>
      </c>
      <c r="P11077">
        <v>2774</v>
      </c>
      <c r="Q11077">
        <v>315888</v>
      </c>
    </row>
    <row r="11078" spans="1:17" x14ac:dyDescent="0.25">
      <c r="A11078" t="s">
        <v>75</v>
      </c>
      <c r="B11078" s="1" t="s">
        <v>455</v>
      </c>
      <c r="C11078">
        <v>2015</v>
      </c>
      <c r="D11078" s="15">
        <f>DATE(cars[[#This Row],[year_1]],1,1)</f>
        <v>42005</v>
      </c>
      <c r="E11078" t="s">
        <v>17</v>
      </c>
      <c r="F11078" s="4">
        <v>731</v>
      </c>
      <c r="G11078">
        <v>12</v>
      </c>
      <c r="H11078" t="s">
        <v>77</v>
      </c>
      <c r="I11078" t="s">
        <v>19</v>
      </c>
      <c r="J11078">
        <v>2</v>
      </c>
      <c r="K11078" t="s">
        <v>76</v>
      </c>
      <c r="L11078" t="s">
        <v>31</v>
      </c>
      <c r="M11078" t="s">
        <v>22</v>
      </c>
      <c r="N11078">
        <v>16</v>
      </c>
      <c r="O11078">
        <v>11</v>
      </c>
      <c r="P11078">
        <v>2774</v>
      </c>
      <c r="Q11078">
        <v>319995</v>
      </c>
    </row>
    <row r="11079" spans="1:17" x14ac:dyDescent="0.25">
      <c r="A11079" t="s">
        <v>201</v>
      </c>
      <c r="B11079" s="1" t="s">
        <v>202</v>
      </c>
      <c r="C11079">
        <v>2016</v>
      </c>
      <c r="D11079" s="15">
        <f>DATE(cars[[#This Row],[year_1]],1,1)</f>
        <v>42370</v>
      </c>
      <c r="E11079" t="s">
        <v>17</v>
      </c>
      <c r="F11079" s="4">
        <v>750</v>
      </c>
      <c r="G11079">
        <v>12</v>
      </c>
      <c r="H11079" t="s">
        <v>77</v>
      </c>
      <c r="I11079" t="s">
        <v>34</v>
      </c>
      <c r="J11079">
        <v>2</v>
      </c>
      <c r="K11079" t="s">
        <v>76</v>
      </c>
      <c r="L11079" t="s">
        <v>31</v>
      </c>
      <c r="M11079" t="s">
        <v>25</v>
      </c>
      <c r="N11079">
        <v>18</v>
      </c>
      <c r="O11079">
        <v>11</v>
      </c>
      <c r="P11079">
        <v>1158</v>
      </c>
      <c r="Q11079">
        <v>535500</v>
      </c>
    </row>
    <row r="11080" spans="1:17" x14ac:dyDescent="0.25">
      <c r="A11080" t="s">
        <v>201</v>
      </c>
      <c r="B11080" s="1" t="s">
        <v>202</v>
      </c>
      <c r="C11080">
        <v>2016</v>
      </c>
      <c r="D11080" s="15">
        <f>DATE(cars[[#This Row],[year_1]],1,1)</f>
        <v>42370</v>
      </c>
      <c r="E11080" t="s">
        <v>17</v>
      </c>
      <c r="F11080" s="4">
        <v>750</v>
      </c>
      <c r="G11080">
        <v>12</v>
      </c>
      <c r="H11080" t="s">
        <v>77</v>
      </c>
      <c r="I11080" t="s">
        <v>34</v>
      </c>
      <c r="J11080">
        <v>2</v>
      </c>
      <c r="K11080" t="s">
        <v>76</v>
      </c>
      <c r="L11080" t="s">
        <v>31</v>
      </c>
      <c r="M11080" t="s">
        <v>22</v>
      </c>
      <c r="N11080">
        <v>18</v>
      </c>
      <c r="O11080">
        <v>11</v>
      </c>
      <c r="P11080">
        <v>1158</v>
      </c>
      <c r="Q11080">
        <v>490700</v>
      </c>
    </row>
    <row r="11081" spans="1:17" x14ac:dyDescent="0.25">
      <c r="A11081" t="s">
        <v>199</v>
      </c>
      <c r="B11081" s="1" t="s">
        <v>776</v>
      </c>
      <c r="C11081">
        <v>1991</v>
      </c>
      <c r="D11081" s="15">
        <f>DATE(cars[[#This Row],[year_1]],1,1)</f>
        <v>33239</v>
      </c>
      <c r="E11081" t="s">
        <v>29</v>
      </c>
      <c r="F11081" s="4">
        <v>170</v>
      </c>
      <c r="G11081">
        <v>8</v>
      </c>
      <c r="H11081" t="s">
        <v>18</v>
      </c>
      <c r="I11081" t="s">
        <v>91</v>
      </c>
      <c r="J11081">
        <v>2</v>
      </c>
      <c r="K11081" t="s">
        <v>49</v>
      </c>
      <c r="L11081" t="s">
        <v>63</v>
      </c>
      <c r="M11081" t="s">
        <v>214</v>
      </c>
      <c r="N11081">
        <v>13</v>
      </c>
      <c r="O11081">
        <v>10</v>
      </c>
      <c r="P11081">
        <v>1851</v>
      </c>
      <c r="Q11081">
        <v>2000</v>
      </c>
    </row>
    <row r="11082" spans="1:17" x14ac:dyDescent="0.25">
      <c r="A11082" t="s">
        <v>199</v>
      </c>
      <c r="B11082" s="1" t="s">
        <v>777</v>
      </c>
      <c r="C11082">
        <v>1991</v>
      </c>
      <c r="D11082" s="15">
        <f>DATE(cars[[#This Row],[year_1]],1,1)</f>
        <v>33239</v>
      </c>
      <c r="E11082" t="s">
        <v>29</v>
      </c>
      <c r="F11082" s="4">
        <v>170</v>
      </c>
      <c r="G11082">
        <v>8</v>
      </c>
      <c r="H11082" t="s">
        <v>18</v>
      </c>
      <c r="I11082" t="s">
        <v>91</v>
      </c>
      <c r="J11082">
        <v>2</v>
      </c>
      <c r="K11082" t="s">
        <v>49</v>
      </c>
      <c r="L11082" t="s">
        <v>63</v>
      </c>
      <c r="M11082" t="s">
        <v>213</v>
      </c>
      <c r="N11082">
        <v>13</v>
      </c>
      <c r="O11082">
        <v>10</v>
      </c>
      <c r="P11082">
        <v>1851</v>
      </c>
      <c r="Q11082">
        <v>2000</v>
      </c>
    </row>
    <row r="11083" spans="1:17" x14ac:dyDescent="0.25">
      <c r="A11083" t="s">
        <v>199</v>
      </c>
      <c r="B11083" s="1" t="s">
        <v>777</v>
      </c>
      <c r="C11083">
        <v>1991</v>
      </c>
      <c r="D11083" s="15">
        <f>DATE(cars[[#This Row],[year_1]],1,1)</f>
        <v>33239</v>
      </c>
      <c r="E11083" t="s">
        <v>29</v>
      </c>
      <c r="F11083" s="4">
        <v>170</v>
      </c>
      <c r="G11083">
        <v>8</v>
      </c>
      <c r="H11083" t="s">
        <v>18</v>
      </c>
      <c r="I11083" t="s">
        <v>91</v>
      </c>
      <c r="J11083">
        <v>2</v>
      </c>
      <c r="K11083" t="s">
        <v>49</v>
      </c>
      <c r="L11083" t="s">
        <v>63</v>
      </c>
      <c r="M11083" t="s">
        <v>214</v>
      </c>
      <c r="N11083">
        <v>13</v>
      </c>
      <c r="O11083">
        <v>10</v>
      </c>
      <c r="P11083">
        <v>1851</v>
      </c>
      <c r="Q11083">
        <v>2000</v>
      </c>
    </row>
    <row r="11084" spans="1:17" x14ac:dyDescent="0.25">
      <c r="A11084" t="s">
        <v>199</v>
      </c>
      <c r="B11084" s="1" t="s">
        <v>783</v>
      </c>
      <c r="C11084">
        <v>1991</v>
      </c>
      <c r="D11084" s="15">
        <f>DATE(cars[[#This Row],[year_1]],1,1)</f>
        <v>33239</v>
      </c>
      <c r="E11084" t="s">
        <v>29</v>
      </c>
      <c r="F11084" s="4">
        <v>170</v>
      </c>
      <c r="G11084">
        <v>8</v>
      </c>
      <c r="H11084" t="s">
        <v>18</v>
      </c>
      <c r="I11084" t="s">
        <v>91</v>
      </c>
      <c r="J11084">
        <v>2</v>
      </c>
      <c r="K11084" t="s">
        <v>49</v>
      </c>
      <c r="L11084" t="s">
        <v>31</v>
      </c>
      <c r="M11084" t="s">
        <v>229</v>
      </c>
      <c r="N11084">
        <v>13</v>
      </c>
      <c r="O11084">
        <v>10</v>
      </c>
      <c r="P11084">
        <v>1851</v>
      </c>
      <c r="Q11084">
        <v>2000</v>
      </c>
    </row>
    <row r="11085" spans="1:17" x14ac:dyDescent="0.25">
      <c r="A11085" t="s">
        <v>139</v>
      </c>
      <c r="B11085" s="1" t="s">
        <v>872</v>
      </c>
      <c r="C11085">
        <v>2001</v>
      </c>
      <c r="D11085" s="15">
        <f>DATE(cars[[#This Row],[year_1]],1,1)</f>
        <v>36892</v>
      </c>
      <c r="E11085" t="s">
        <v>29</v>
      </c>
      <c r="F11085" s="4">
        <v>325</v>
      </c>
      <c r="G11085">
        <v>8</v>
      </c>
      <c r="H11085" t="s">
        <v>33</v>
      </c>
      <c r="I11085" t="s">
        <v>34</v>
      </c>
      <c r="J11085">
        <v>4</v>
      </c>
      <c r="K11085" t="s">
        <v>49</v>
      </c>
      <c r="L11085" t="s">
        <v>63</v>
      </c>
      <c r="M11085" t="s">
        <v>214</v>
      </c>
      <c r="N11085">
        <v>13</v>
      </c>
      <c r="O11085">
        <v>10</v>
      </c>
      <c r="P11085">
        <v>549</v>
      </c>
      <c r="Q11085">
        <v>38370</v>
      </c>
    </row>
    <row r="11086" spans="1:17" x14ac:dyDescent="0.25">
      <c r="A11086" t="s">
        <v>318</v>
      </c>
      <c r="B11086" s="1" t="s">
        <v>319</v>
      </c>
      <c r="C11086">
        <v>2001</v>
      </c>
      <c r="D11086" s="15">
        <f>DATE(cars[[#This Row],[year_1]],1,1)</f>
        <v>36892</v>
      </c>
      <c r="E11086" t="s">
        <v>17</v>
      </c>
      <c r="F11086" s="4">
        <v>325</v>
      </c>
      <c r="G11086">
        <v>8</v>
      </c>
      <c r="H11086" t="s">
        <v>33</v>
      </c>
      <c r="I11086" t="s">
        <v>19</v>
      </c>
      <c r="J11086">
        <v>2</v>
      </c>
      <c r="K11086" t="s">
        <v>107</v>
      </c>
      <c r="L11086" t="s">
        <v>63</v>
      </c>
      <c r="M11086" t="s">
        <v>25</v>
      </c>
      <c r="N11086">
        <v>15</v>
      </c>
      <c r="O11086">
        <v>10</v>
      </c>
      <c r="P11086">
        <v>86</v>
      </c>
      <c r="Q11086">
        <v>359990</v>
      </c>
    </row>
    <row r="11087" spans="1:17" x14ac:dyDescent="0.25">
      <c r="A11087" t="s">
        <v>15</v>
      </c>
      <c r="B11087" s="1" t="s">
        <v>121</v>
      </c>
      <c r="C11087">
        <v>1995</v>
      </c>
      <c r="D11087" s="15">
        <f>DATE(cars[[#This Row],[year_1]],1,1)</f>
        <v>34700</v>
      </c>
      <c r="E11087" t="s">
        <v>29</v>
      </c>
      <c r="F11087" s="4">
        <v>372</v>
      </c>
      <c r="G11087">
        <v>12</v>
      </c>
      <c r="H11087" t="s">
        <v>18</v>
      </c>
      <c r="I11087" t="s">
        <v>19</v>
      </c>
      <c r="J11087">
        <v>2</v>
      </c>
      <c r="K11087" t="s">
        <v>122</v>
      </c>
      <c r="L11087" t="s">
        <v>31</v>
      </c>
      <c r="M11087" t="s">
        <v>22</v>
      </c>
      <c r="N11087">
        <v>18</v>
      </c>
      <c r="O11087">
        <v>10</v>
      </c>
      <c r="P11087">
        <v>3916</v>
      </c>
      <c r="Q11087">
        <v>8488</v>
      </c>
    </row>
    <row r="11088" spans="1:17" x14ac:dyDescent="0.25">
      <c r="A11088" t="s">
        <v>326</v>
      </c>
      <c r="B11088" s="1" t="s">
        <v>22</v>
      </c>
      <c r="C11088">
        <v>2005</v>
      </c>
      <c r="D11088" s="15">
        <f>DATE(cars[[#This Row],[year_1]],1,1)</f>
        <v>38353</v>
      </c>
      <c r="E11088" t="s">
        <v>17</v>
      </c>
      <c r="F11088" s="4">
        <v>385</v>
      </c>
      <c r="G11088">
        <v>8</v>
      </c>
      <c r="H11088" t="s">
        <v>18</v>
      </c>
      <c r="I11088" t="s">
        <v>19</v>
      </c>
      <c r="J11088">
        <v>2</v>
      </c>
      <c r="K11088" t="s">
        <v>108</v>
      </c>
      <c r="L11088" t="s">
        <v>21</v>
      </c>
      <c r="M11088" t="s">
        <v>22</v>
      </c>
      <c r="N11088">
        <v>15</v>
      </c>
      <c r="O11088">
        <v>10</v>
      </c>
      <c r="P11088">
        <v>238</v>
      </c>
      <c r="Q11088">
        <v>82633</v>
      </c>
    </row>
    <row r="11089" spans="1:17" x14ac:dyDescent="0.25">
      <c r="A11089" t="s">
        <v>326</v>
      </c>
      <c r="B11089" s="1" t="s">
        <v>904</v>
      </c>
      <c r="C11089">
        <v>2005</v>
      </c>
      <c r="D11089" s="15">
        <f>DATE(cars[[#This Row],[year_1]],1,1)</f>
        <v>38353</v>
      </c>
      <c r="E11089" t="s">
        <v>17</v>
      </c>
      <c r="F11089" s="4">
        <v>385</v>
      </c>
      <c r="G11089">
        <v>8</v>
      </c>
      <c r="H11089" t="s">
        <v>18</v>
      </c>
      <c r="I11089" t="s">
        <v>19</v>
      </c>
      <c r="J11089">
        <v>2</v>
      </c>
      <c r="K11089" t="s">
        <v>108</v>
      </c>
      <c r="L11089" t="s">
        <v>21</v>
      </c>
      <c r="M11089" t="s">
        <v>25</v>
      </c>
      <c r="N11089">
        <v>15</v>
      </c>
      <c r="O11089">
        <v>10</v>
      </c>
      <c r="P11089">
        <v>238</v>
      </c>
      <c r="Q11089">
        <v>87252</v>
      </c>
    </row>
    <row r="11090" spans="1:17" x14ac:dyDescent="0.25">
      <c r="A11090" t="s">
        <v>326</v>
      </c>
      <c r="B11090" s="1" t="s">
        <v>22</v>
      </c>
      <c r="C11090">
        <v>2004</v>
      </c>
      <c r="D11090" s="15">
        <f>DATE(cars[[#This Row],[year_1]],1,1)</f>
        <v>37987</v>
      </c>
      <c r="E11090" t="s">
        <v>17</v>
      </c>
      <c r="F11090" s="4">
        <v>390</v>
      </c>
      <c r="G11090">
        <v>8</v>
      </c>
      <c r="H11090" t="s">
        <v>18</v>
      </c>
      <c r="I11090" t="s">
        <v>19</v>
      </c>
      <c r="J11090">
        <v>2</v>
      </c>
      <c r="K11090" t="s">
        <v>108</v>
      </c>
      <c r="L11090" t="s">
        <v>21</v>
      </c>
      <c r="M11090" t="s">
        <v>22</v>
      </c>
      <c r="N11090">
        <v>15</v>
      </c>
      <c r="O11090">
        <v>10</v>
      </c>
      <c r="P11090">
        <v>238</v>
      </c>
      <c r="Q11090">
        <v>81013</v>
      </c>
    </row>
    <row r="11091" spans="1:17" x14ac:dyDescent="0.25">
      <c r="A11091" t="s">
        <v>326</v>
      </c>
      <c r="B11091" s="1" t="s">
        <v>22</v>
      </c>
      <c r="C11091">
        <v>2004</v>
      </c>
      <c r="D11091" s="15">
        <f>DATE(cars[[#This Row],[year_1]],1,1)</f>
        <v>37987</v>
      </c>
      <c r="E11091" t="s">
        <v>17</v>
      </c>
      <c r="F11091" s="4">
        <v>390</v>
      </c>
      <c r="G11091">
        <v>8</v>
      </c>
      <c r="H11091" t="s">
        <v>77</v>
      </c>
      <c r="I11091" t="s">
        <v>19</v>
      </c>
      <c r="J11091">
        <v>2</v>
      </c>
      <c r="K11091" t="s">
        <v>108</v>
      </c>
      <c r="L11091" t="s">
        <v>21</v>
      </c>
      <c r="M11091" t="s">
        <v>22</v>
      </c>
      <c r="N11091">
        <v>16</v>
      </c>
      <c r="O11091">
        <v>10</v>
      </c>
      <c r="P11091">
        <v>238</v>
      </c>
      <c r="Q11091">
        <v>85174</v>
      </c>
    </row>
    <row r="11092" spans="1:17" x14ac:dyDescent="0.25">
      <c r="A11092" t="s">
        <v>326</v>
      </c>
      <c r="B11092" s="1" t="s">
        <v>904</v>
      </c>
      <c r="C11092">
        <v>2003</v>
      </c>
      <c r="D11092" s="15">
        <f>DATE(cars[[#This Row],[year_1]],1,1)</f>
        <v>37622</v>
      </c>
      <c r="E11092" t="s">
        <v>17</v>
      </c>
      <c r="F11092" s="4">
        <v>390</v>
      </c>
      <c r="G11092">
        <v>8</v>
      </c>
      <c r="H11092" t="s">
        <v>18</v>
      </c>
      <c r="I11092" t="s">
        <v>19</v>
      </c>
      <c r="J11092">
        <v>2</v>
      </c>
      <c r="K11092" t="s">
        <v>108</v>
      </c>
      <c r="L11092" t="s">
        <v>21</v>
      </c>
      <c r="M11092" t="s">
        <v>25</v>
      </c>
      <c r="N11092">
        <v>15</v>
      </c>
      <c r="O11092">
        <v>10</v>
      </c>
      <c r="P11092">
        <v>238</v>
      </c>
      <c r="Q11092">
        <v>85542</v>
      </c>
    </row>
    <row r="11093" spans="1:17" x14ac:dyDescent="0.25">
      <c r="A11093" t="s">
        <v>326</v>
      </c>
      <c r="B11093" s="1" t="s">
        <v>904</v>
      </c>
      <c r="C11093">
        <v>2003</v>
      </c>
      <c r="D11093" s="15">
        <f>DATE(cars[[#This Row],[year_1]],1,1)</f>
        <v>37622</v>
      </c>
      <c r="E11093" t="s">
        <v>17</v>
      </c>
      <c r="F11093" s="4">
        <v>390</v>
      </c>
      <c r="G11093">
        <v>8</v>
      </c>
      <c r="H11093" t="s">
        <v>77</v>
      </c>
      <c r="I11093" t="s">
        <v>19</v>
      </c>
      <c r="J11093">
        <v>2</v>
      </c>
      <c r="K11093" t="s">
        <v>108</v>
      </c>
      <c r="L11093" t="s">
        <v>21</v>
      </c>
      <c r="M11093" t="s">
        <v>25</v>
      </c>
      <c r="N11093">
        <v>16</v>
      </c>
      <c r="O11093">
        <v>10</v>
      </c>
      <c r="P11093">
        <v>238</v>
      </c>
      <c r="Q11093">
        <v>89622</v>
      </c>
    </row>
    <row r="11094" spans="1:17" x14ac:dyDescent="0.25">
      <c r="A11094" t="s">
        <v>326</v>
      </c>
      <c r="B11094" s="1" t="s">
        <v>904</v>
      </c>
      <c r="C11094">
        <v>2004</v>
      </c>
      <c r="D11094" s="15">
        <f>DATE(cars[[#This Row],[year_1]],1,1)</f>
        <v>37987</v>
      </c>
      <c r="E11094" t="s">
        <v>17</v>
      </c>
      <c r="F11094" s="4">
        <v>390</v>
      </c>
      <c r="G11094">
        <v>8</v>
      </c>
      <c r="H11094" t="s">
        <v>77</v>
      </c>
      <c r="I11094" t="s">
        <v>19</v>
      </c>
      <c r="J11094">
        <v>2</v>
      </c>
      <c r="K11094" t="s">
        <v>108</v>
      </c>
      <c r="L11094" t="s">
        <v>21</v>
      </c>
      <c r="M11094" t="s">
        <v>25</v>
      </c>
      <c r="N11094">
        <v>16</v>
      </c>
      <c r="O11094">
        <v>10</v>
      </c>
      <c r="P11094">
        <v>238</v>
      </c>
      <c r="Q11094">
        <v>89622</v>
      </c>
    </row>
    <row r="11095" spans="1:17" x14ac:dyDescent="0.25">
      <c r="A11095" t="s">
        <v>326</v>
      </c>
      <c r="B11095" s="1" t="s">
        <v>904</v>
      </c>
      <c r="C11095">
        <v>2004</v>
      </c>
      <c r="D11095" s="15">
        <f>DATE(cars[[#This Row],[year_1]],1,1)</f>
        <v>37987</v>
      </c>
      <c r="E11095" t="s">
        <v>17</v>
      </c>
      <c r="F11095" s="4">
        <v>390</v>
      </c>
      <c r="G11095">
        <v>8</v>
      </c>
      <c r="H11095" t="s">
        <v>18</v>
      </c>
      <c r="I11095" t="s">
        <v>19</v>
      </c>
      <c r="J11095">
        <v>2</v>
      </c>
      <c r="K11095" t="s">
        <v>108</v>
      </c>
      <c r="L11095" t="s">
        <v>21</v>
      </c>
      <c r="M11095" t="s">
        <v>25</v>
      </c>
      <c r="N11095">
        <v>15</v>
      </c>
      <c r="O11095">
        <v>10</v>
      </c>
      <c r="P11095">
        <v>238</v>
      </c>
      <c r="Q11095">
        <v>85542</v>
      </c>
    </row>
    <row r="11096" spans="1:17" x14ac:dyDescent="0.25">
      <c r="A11096" t="s">
        <v>182</v>
      </c>
      <c r="B11096" s="1" t="s">
        <v>314</v>
      </c>
      <c r="C11096">
        <v>2001</v>
      </c>
      <c r="D11096" s="15">
        <f>DATE(cars[[#This Row],[year_1]],1,1)</f>
        <v>36892</v>
      </c>
      <c r="E11096" t="s">
        <v>17</v>
      </c>
      <c r="F11096" s="4">
        <v>400</v>
      </c>
      <c r="G11096">
        <v>8</v>
      </c>
      <c r="H11096" t="s">
        <v>33</v>
      </c>
      <c r="I11096" t="s">
        <v>19</v>
      </c>
      <c r="J11096">
        <v>2</v>
      </c>
      <c r="K11096" t="s">
        <v>109</v>
      </c>
      <c r="L11096" t="s">
        <v>63</v>
      </c>
      <c r="M11096" t="s">
        <v>22</v>
      </c>
      <c r="N11096">
        <v>15</v>
      </c>
      <c r="O11096">
        <v>10</v>
      </c>
      <c r="P11096">
        <v>520</v>
      </c>
      <c r="Q11096">
        <v>279900</v>
      </c>
    </row>
    <row r="11097" spans="1:17" x14ac:dyDescent="0.25">
      <c r="A11097" t="s">
        <v>75</v>
      </c>
      <c r="B11097" s="1">
        <v>360</v>
      </c>
      <c r="C11097">
        <v>2002</v>
      </c>
      <c r="D11097" s="15">
        <f>DATE(cars[[#This Row],[year_1]],1,1)</f>
        <v>37257</v>
      </c>
      <c r="E11097" t="s">
        <v>17</v>
      </c>
      <c r="F11097" s="4">
        <v>400</v>
      </c>
      <c r="G11097">
        <v>8</v>
      </c>
      <c r="H11097" t="s">
        <v>18</v>
      </c>
      <c r="I11097" t="s">
        <v>19</v>
      </c>
      <c r="J11097">
        <v>2</v>
      </c>
      <c r="K11097" t="s">
        <v>76</v>
      </c>
      <c r="L11097" t="s">
        <v>21</v>
      </c>
      <c r="M11097" t="s">
        <v>25</v>
      </c>
      <c r="N11097">
        <v>15</v>
      </c>
      <c r="O11097">
        <v>10</v>
      </c>
      <c r="P11097">
        <v>2774</v>
      </c>
      <c r="Q11097">
        <v>160829</v>
      </c>
    </row>
    <row r="11098" spans="1:17" x14ac:dyDescent="0.25">
      <c r="A11098" t="s">
        <v>75</v>
      </c>
      <c r="B11098" s="1">
        <v>360</v>
      </c>
      <c r="C11098">
        <v>2002</v>
      </c>
      <c r="D11098" s="15">
        <f>DATE(cars[[#This Row],[year_1]],1,1)</f>
        <v>37257</v>
      </c>
      <c r="E11098" t="s">
        <v>17</v>
      </c>
      <c r="F11098" s="4">
        <v>400</v>
      </c>
      <c r="G11098">
        <v>8</v>
      </c>
      <c r="H11098" t="s">
        <v>18</v>
      </c>
      <c r="I11098" t="s">
        <v>19</v>
      </c>
      <c r="J11098">
        <v>2</v>
      </c>
      <c r="K11098" t="s">
        <v>76</v>
      </c>
      <c r="L11098" t="s">
        <v>21</v>
      </c>
      <c r="M11098" t="s">
        <v>22</v>
      </c>
      <c r="N11098">
        <v>15</v>
      </c>
      <c r="O11098">
        <v>10</v>
      </c>
      <c r="P11098">
        <v>2774</v>
      </c>
      <c r="Q11098">
        <v>140615</v>
      </c>
    </row>
    <row r="11099" spans="1:17" x14ac:dyDescent="0.25">
      <c r="A11099" t="s">
        <v>75</v>
      </c>
      <c r="B11099" s="1">
        <v>360</v>
      </c>
      <c r="C11099">
        <v>2002</v>
      </c>
      <c r="D11099" s="15">
        <f>DATE(cars[[#This Row],[year_1]],1,1)</f>
        <v>37257</v>
      </c>
      <c r="E11099" t="s">
        <v>17</v>
      </c>
      <c r="F11099" s="4">
        <v>400</v>
      </c>
      <c r="G11099">
        <v>8</v>
      </c>
      <c r="H11099" t="s">
        <v>77</v>
      </c>
      <c r="I11099" t="s">
        <v>19</v>
      </c>
      <c r="J11099">
        <v>2</v>
      </c>
      <c r="K11099" t="s">
        <v>76</v>
      </c>
      <c r="L11099" t="s">
        <v>21</v>
      </c>
      <c r="M11099" t="s">
        <v>22</v>
      </c>
      <c r="N11099">
        <v>15</v>
      </c>
      <c r="O11099">
        <v>10</v>
      </c>
      <c r="P11099">
        <v>2774</v>
      </c>
      <c r="Q11099">
        <v>150694</v>
      </c>
    </row>
    <row r="11100" spans="1:17" x14ac:dyDescent="0.25">
      <c r="A11100" t="s">
        <v>75</v>
      </c>
      <c r="B11100" s="1">
        <v>360</v>
      </c>
      <c r="C11100">
        <v>2002</v>
      </c>
      <c r="D11100" s="15">
        <f>DATE(cars[[#This Row],[year_1]],1,1)</f>
        <v>37257</v>
      </c>
      <c r="E11100" t="s">
        <v>17</v>
      </c>
      <c r="F11100" s="4">
        <v>400</v>
      </c>
      <c r="G11100">
        <v>8</v>
      </c>
      <c r="H11100" t="s">
        <v>77</v>
      </c>
      <c r="I11100" t="s">
        <v>19</v>
      </c>
      <c r="J11100">
        <v>2</v>
      </c>
      <c r="K11100" t="s">
        <v>76</v>
      </c>
      <c r="L11100" t="s">
        <v>21</v>
      </c>
      <c r="M11100" t="s">
        <v>25</v>
      </c>
      <c r="N11100">
        <v>15</v>
      </c>
      <c r="O11100">
        <v>10</v>
      </c>
      <c r="P11100">
        <v>2774</v>
      </c>
      <c r="Q11100">
        <v>170829</v>
      </c>
    </row>
    <row r="11101" spans="1:17" x14ac:dyDescent="0.25">
      <c r="A11101" t="s">
        <v>75</v>
      </c>
      <c r="B11101" s="1">
        <v>360</v>
      </c>
      <c r="C11101">
        <v>2003</v>
      </c>
      <c r="D11101" s="15">
        <f>DATE(cars[[#This Row],[year_1]],1,1)</f>
        <v>37622</v>
      </c>
      <c r="E11101" t="s">
        <v>17</v>
      </c>
      <c r="F11101" s="4">
        <v>400</v>
      </c>
      <c r="G11101">
        <v>8</v>
      </c>
      <c r="H11101" t="s">
        <v>18</v>
      </c>
      <c r="I11101" t="s">
        <v>19</v>
      </c>
      <c r="J11101">
        <v>2</v>
      </c>
      <c r="K11101" t="s">
        <v>76</v>
      </c>
      <c r="L11101" t="s">
        <v>21</v>
      </c>
      <c r="M11101" t="s">
        <v>25</v>
      </c>
      <c r="N11101">
        <v>15</v>
      </c>
      <c r="O11101">
        <v>10</v>
      </c>
      <c r="P11101">
        <v>2774</v>
      </c>
      <c r="Q11101">
        <v>165986</v>
      </c>
    </row>
    <row r="11102" spans="1:17" x14ac:dyDescent="0.25">
      <c r="A11102" t="s">
        <v>75</v>
      </c>
      <c r="B11102" s="1">
        <v>360</v>
      </c>
      <c r="C11102">
        <v>2003</v>
      </c>
      <c r="D11102" s="15">
        <f>DATE(cars[[#This Row],[year_1]],1,1)</f>
        <v>37622</v>
      </c>
      <c r="E11102" t="s">
        <v>17</v>
      </c>
      <c r="F11102" s="4">
        <v>400</v>
      </c>
      <c r="G11102">
        <v>8</v>
      </c>
      <c r="H11102" t="s">
        <v>77</v>
      </c>
      <c r="I11102" t="s">
        <v>19</v>
      </c>
      <c r="J11102">
        <v>2</v>
      </c>
      <c r="K11102" t="s">
        <v>76</v>
      </c>
      <c r="L11102" t="s">
        <v>21</v>
      </c>
      <c r="M11102" t="s">
        <v>22</v>
      </c>
      <c r="N11102">
        <v>15</v>
      </c>
      <c r="O11102">
        <v>10</v>
      </c>
      <c r="P11102">
        <v>2774</v>
      </c>
      <c r="Q11102">
        <v>154090</v>
      </c>
    </row>
    <row r="11103" spans="1:17" x14ac:dyDescent="0.25">
      <c r="A11103" t="s">
        <v>75</v>
      </c>
      <c r="B11103" s="1">
        <v>360</v>
      </c>
      <c r="C11103">
        <v>2003</v>
      </c>
      <c r="D11103" s="15">
        <f>DATE(cars[[#This Row],[year_1]],1,1)</f>
        <v>37622</v>
      </c>
      <c r="E11103" t="s">
        <v>17</v>
      </c>
      <c r="F11103" s="4">
        <v>400</v>
      </c>
      <c r="G11103">
        <v>8</v>
      </c>
      <c r="H11103" t="s">
        <v>18</v>
      </c>
      <c r="I11103" t="s">
        <v>19</v>
      </c>
      <c r="J11103">
        <v>2</v>
      </c>
      <c r="K11103" t="s">
        <v>76</v>
      </c>
      <c r="L11103" t="s">
        <v>21</v>
      </c>
      <c r="M11103" t="s">
        <v>22</v>
      </c>
      <c r="N11103">
        <v>15</v>
      </c>
      <c r="O11103">
        <v>10</v>
      </c>
      <c r="P11103">
        <v>2774</v>
      </c>
      <c r="Q11103">
        <v>143860</v>
      </c>
    </row>
    <row r="11104" spans="1:17" x14ac:dyDescent="0.25">
      <c r="A11104" t="s">
        <v>75</v>
      </c>
      <c r="B11104" s="1">
        <v>360</v>
      </c>
      <c r="C11104">
        <v>2003</v>
      </c>
      <c r="D11104" s="15">
        <f>DATE(cars[[#This Row],[year_1]],1,1)</f>
        <v>37622</v>
      </c>
      <c r="E11104" t="s">
        <v>17</v>
      </c>
      <c r="F11104" s="4">
        <v>400</v>
      </c>
      <c r="G11104">
        <v>8</v>
      </c>
      <c r="H11104" t="s">
        <v>77</v>
      </c>
      <c r="I11104" t="s">
        <v>19</v>
      </c>
      <c r="J11104">
        <v>2</v>
      </c>
      <c r="K11104" t="s">
        <v>76</v>
      </c>
      <c r="L11104" t="s">
        <v>21</v>
      </c>
      <c r="M11104" t="s">
        <v>25</v>
      </c>
      <c r="N11104">
        <v>15</v>
      </c>
      <c r="O11104">
        <v>10</v>
      </c>
      <c r="P11104">
        <v>2774</v>
      </c>
      <c r="Q11104">
        <v>176287</v>
      </c>
    </row>
    <row r="11105" spans="1:17" x14ac:dyDescent="0.25">
      <c r="A11105" t="s">
        <v>75</v>
      </c>
      <c r="B11105" s="1">
        <v>360</v>
      </c>
      <c r="C11105">
        <v>2004</v>
      </c>
      <c r="D11105" s="15">
        <f>DATE(cars[[#This Row],[year_1]],1,1)</f>
        <v>37987</v>
      </c>
      <c r="E11105" t="s">
        <v>17</v>
      </c>
      <c r="F11105" s="4">
        <v>400</v>
      </c>
      <c r="G11105">
        <v>8</v>
      </c>
      <c r="H11105" t="s">
        <v>77</v>
      </c>
      <c r="I11105" t="s">
        <v>19</v>
      </c>
      <c r="J11105">
        <v>2</v>
      </c>
      <c r="K11105" t="s">
        <v>76</v>
      </c>
      <c r="L11105" t="s">
        <v>21</v>
      </c>
      <c r="M11105" t="s">
        <v>22</v>
      </c>
      <c r="N11105">
        <v>15</v>
      </c>
      <c r="O11105">
        <v>10</v>
      </c>
      <c r="P11105">
        <v>2774</v>
      </c>
      <c r="Q11105">
        <v>157767</v>
      </c>
    </row>
    <row r="11106" spans="1:17" x14ac:dyDescent="0.25">
      <c r="A11106" t="s">
        <v>75</v>
      </c>
      <c r="B11106" s="1">
        <v>360</v>
      </c>
      <c r="C11106">
        <v>2004</v>
      </c>
      <c r="D11106" s="15">
        <f>DATE(cars[[#This Row],[year_1]],1,1)</f>
        <v>37987</v>
      </c>
      <c r="E11106" t="s">
        <v>17</v>
      </c>
      <c r="F11106" s="4">
        <v>400</v>
      </c>
      <c r="G11106">
        <v>8</v>
      </c>
      <c r="H11106" t="s">
        <v>18</v>
      </c>
      <c r="I11106" t="s">
        <v>19</v>
      </c>
      <c r="J11106">
        <v>2</v>
      </c>
      <c r="K11106" t="s">
        <v>76</v>
      </c>
      <c r="L11106" t="s">
        <v>21</v>
      </c>
      <c r="M11106" t="s">
        <v>22</v>
      </c>
      <c r="N11106">
        <v>15</v>
      </c>
      <c r="O11106">
        <v>10</v>
      </c>
      <c r="P11106">
        <v>2774</v>
      </c>
      <c r="Q11106">
        <v>147332</v>
      </c>
    </row>
    <row r="11107" spans="1:17" x14ac:dyDescent="0.25">
      <c r="A11107" t="s">
        <v>75</v>
      </c>
      <c r="B11107" s="1">
        <v>360</v>
      </c>
      <c r="C11107">
        <v>2004</v>
      </c>
      <c r="D11107" s="15">
        <f>DATE(cars[[#This Row],[year_1]],1,1)</f>
        <v>37987</v>
      </c>
      <c r="E11107" t="s">
        <v>17</v>
      </c>
      <c r="F11107" s="4">
        <v>400</v>
      </c>
      <c r="G11107">
        <v>8</v>
      </c>
      <c r="H11107" t="s">
        <v>18</v>
      </c>
      <c r="I11107" t="s">
        <v>19</v>
      </c>
      <c r="J11107">
        <v>2</v>
      </c>
      <c r="K11107" t="s">
        <v>76</v>
      </c>
      <c r="L11107" t="s">
        <v>21</v>
      </c>
      <c r="M11107" t="s">
        <v>25</v>
      </c>
      <c r="N11107">
        <v>15</v>
      </c>
      <c r="O11107">
        <v>10</v>
      </c>
      <c r="P11107">
        <v>2774</v>
      </c>
      <c r="Q11107">
        <v>169900</v>
      </c>
    </row>
    <row r="11108" spans="1:17" x14ac:dyDescent="0.25">
      <c r="A11108" t="s">
        <v>75</v>
      </c>
      <c r="B11108" s="1">
        <v>360</v>
      </c>
      <c r="C11108">
        <v>2004</v>
      </c>
      <c r="D11108" s="15">
        <f>DATE(cars[[#This Row],[year_1]],1,1)</f>
        <v>37987</v>
      </c>
      <c r="E11108" t="s">
        <v>17</v>
      </c>
      <c r="F11108" s="4">
        <v>400</v>
      </c>
      <c r="G11108">
        <v>8</v>
      </c>
      <c r="H11108" t="s">
        <v>77</v>
      </c>
      <c r="I11108" t="s">
        <v>19</v>
      </c>
      <c r="J11108">
        <v>2</v>
      </c>
      <c r="K11108" t="s">
        <v>76</v>
      </c>
      <c r="L11108" t="s">
        <v>21</v>
      </c>
      <c r="M11108" t="s">
        <v>25</v>
      </c>
      <c r="N11108">
        <v>15</v>
      </c>
      <c r="O11108">
        <v>10</v>
      </c>
      <c r="P11108">
        <v>2774</v>
      </c>
      <c r="Q11108">
        <v>180408</v>
      </c>
    </row>
    <row r="11109" spans="1:17" x14ac:dyDescent="0.25">
      <c r="A11109" t="s">
        <v>40</v>
      </c>
      <c r="B11109" s="1" t="s">
        <v>113</v>
      </c>
      <c r="C11109">
        <v>1992</v>
      </c>
      <c r="D11109" s="15">
        <f>DATE(cars[[#This Row],[year_1]],1,1)</f>
        <v>33604</v>
      </c>
      <c r="E11109" t="s">
        <v>29</v>
      </c>
      <c r="F11109" s="4">
        <v>402</v>
      </c>
      <c r="G11109">
        <v>12</v>
      </c>
      <c r="H11109" t="s">
        <v>33</v>
      </c>
      <c r="I11109" t="s">
        <v>19</v>
      </c>
      <c r="J11109">
        <v>4</v>
      </c>
      <c r="K11109" t="s">
        <v>27</v>
      </c>
      <c r="L11109" t="s">
        <v>63</v>
      </c>
      <c r="M11109" t="s">
        <v>32</v>
      </c>
      <c r="N11109">
        <v>14</v>
      </c>
      <c r="O11109">
        <v>10</v>
      </c>
      <c r="P11109">
        <v>617</v>
      </c>
      <c r="Q11109">
        <v>2960</v>
      </c>
    </row>
    <row r="11110" spans="1:17" x14ac:dyDescent="0.25">
      <c r="A11110" t="s">
        <v>364</v>
      </c>
      <c r="B11110" s="1" t="s">
        <v>365</v>
      </c>
      <c r="C11110">
        <v>2003</v>
      </c>
      <c r="D11110" s="15">
        <f>DATE(cars[[#This Row],[year_1]],1,1)</f>
        <v>37622</v>
      </c>
      <c r="E11110" t="s">
        <v>17</v>
      </c>
      <c r="F11110" s="4">
        <v>420</v>
      </c>
      <c r="G11110">
        <v>12</v>
      </c>
      <c r="H11110" t="s">
        <v>18</v>
      </c>
      <c r="I11110" t="s">
        <v>19</v>
      </c>
      <c r="J11110">
        <v>2</v>
      </c>
      <c r="K11110" t="s">
        <v>76</v>
      </c>
      <c r="L11110" t="s">
        <v>21</v>
      </c>
      <c r="M11110" t="s">
        <v>25</v>
      </c>
      <c r="N11110">
        <v>17</v>
      </c>
      <c r="O11110">
        <v>10</v>
      </c>
      <c r="P11110">
        <v>259</v>
      </c>
      <c r="Q11110">
        <v>151800</v>
      </c>
    </row>
    <row r="11111" spans="1:17" x14ac:dyDescent="0.25">
      <c r="A11111" t="s">
        <v>364</v>
      </c>
      <c r="B11111" s="1" t="s">
        <v>365</v>
      </c>
      <c r="C11111">
        <v>2003</v>
      </c>
      <c r="D11111" s="15">
        <f>DATE(cars[[#This Row],[year_1]],1,1)</f>
        <v>37622</v>
      </c>
      <c r="E11111" t="s">
        <v>17</v>
      </c>
      <c r="F11111" s="4">
        <v>420</v>
      </c>
      <c r="G11111">
        <v>12</v>
      </c>
      <c r="H11111" t="s">
        <v>18</v>
      </c>
      <c r="I11111" t="s">
        <v>19</v>
      </c>
      <c r="J11111">
        <v>2</v>
      </c>
      <c r="K11111" t="s">
        <v>76</v>
      </c>
      <c r="L11111" t="s">
        <v>21</v>
      </c>
      <c r="M11111" t="s">
        <v>22</v>
      </c>
      <c r="N11111">
        <v>17</v>
      </c>
      <c r="O11111">
        <v>10</v>
      </c>
      <c r="P11111">
        <v>259</v>
      </c>
      <c r="Q11111">
        <v>141800</v>
      </c>
    </row>
    <row r="11112" spans="1:17" x14ac:dyDescent="0.25">
      <c r="A11112" t="s">
        <v>182</v>
      </c>
      <c r="B11112" s="1" t="s">
        <v>314</v>
      </c>
      <c r="C11112">
        <v>2001</v>
      </c>
      <c r="D11112" s="15">
        <f>DATE(cars[[#This Row],[year_1]],1,1)</f>
        <v>36892</v>
      </c>
      <c r="E11112" t="s">
        <v>17</v>
      </c>
      <c r="F11112" s="4">
        <v>420</v>
      </c>
      <c r="G11112">
        <v>8</v>
      </c>
      <c r="H11112" t="s">
        <v>33</v>
      </c>
      <c r="I11112" t="s">
        <v>19</v>
      </c>
      <c r="J11112">
        <v>2</v>
      </c>
      <c r="K11112" t="s">
        <v>109</v>
      </c>
      <c r="L11112" t="s">
        <v>63</v>
      </c>
      <c r="M11112" t="s">
        <v>22</v>
      </c>
      <c r="N11112">
        <v>15</v>
      </c>
      <c r="O11112">
        <v>10</v>
      </c>
      <c r="P11112">
        <v>520</v>
      </c>
      <c r="Q11112">
        <v>299900</v>
      </c>
    </row>
    <row r="11113" spans="1:17" x14ac:dyDescent="0.25">
      <c r="A11113" t="s">
        <v>182</v>
      </c>
      <c r="B11113" s="1" t="s">
        <v>314</v>
      </c>
      <c r="C11113">
        <v>2001</v>
      </c>
      <c r="D11113" s="15">
        <f>DATE(cars[[#This Row],[year_1]],1,1)</f>
        <v>36892</v>
      </c>
      <c r="E11113" t="s">
        <v>17</v>
      </c>
      <c r="F11113" s="4">
        <v>420</v>
      </c>
      <c r="G11113">
        <v>8</v>
      </c>
      <c r="H11113" t="s">
        <v>33</v>
      </c>
      <c r="I11113" t="s">
        <v>19</v>
      </c>
      <c r="J11113">
        <v>2</v>
      </c>
      <c r="K11113" t="s">
        <v>315</v>
      </c>
      <c r="L11113" t="s">
        <v>63</v>
      </c>
      <c r="M11113" t="s">
        <v>22</v>
      </c>
      <c r="N11113">
        <v>15</v>
      </c>
      <c r="O11113">
        <v>10</v>
      </c>
      <c r="P11113">
        <v>520</v>
      </c>
      <c r="Q11113">
        <v>309900</v>
      </c>
    </row>
    <row r="11114" spans="1:17" x14ac:dyDescent="0.25">
      <c r="A11114" t="s">
        <v>182</v>
      </c>
      <c r="B11114" s="1" t="s">
        <v>314</v>
      </c>
      <c r="C11114">
        <v>2001</v>
      </c>
      <c r="D11114" s="15">
        <f>DATE(cars[[#This Row],[year_1]],1,1)</f>
        <v>36892</v>
      </c>
      <c r="E11114" t="s">
        <v>17</v>
      </c>
      <c r="F11114" s="4">
        <v>420</v>
      </c>
      <c r="G11114">
        <v>8</v>
      </c>
      <c r="H11114" t="s">
        <v>33</v>
      </c>
      <c r="I11114" t="s">
        <v>19</v>
      </c>
      <c r="J11114">
        <v>2</v>
      </c>
      <c r="K11114" t="s">
        <v>315</v>
      </c>
      <c r="L11114" t="s">
        <v>63</v>
      </c>
      <c r="M11114" t="s">
        <v>22</v>
      </c>
      <c r="N11114">
        <v>15</v>
      </c>
      <c r="O11114">
        <v>10</v>
      </c>
      <c r="P11114">
        <v>520</v>
      </c>
      <c r="Q11114">
        <v>319900</v>
      </c>
    </row>
    <row r="11115" spans="1:17" x14ac:dyDescent="0.25">
      <c r="A11115" t="s">
        <v>182</v>
      </c>
      <c r="B11115" s="1" t="s">
        <v>314</v>
      </c>
      <c r="C11115">
        <v>2003</v>
      </c>
      <c r="D11115" s="15">
        <f>DATE(cars[[#This Row],[year_1]],1,1)</f>
        <v>37622</v>
      </c>
      <c r="E11115" t="s">
        <v>17</v>
      </c>
      <c r="F11115" s="4">
        <v>420</v>
      </c>
      <c r="G11115">
        <v>8</v>
      </c>
      <c r="H11115" t="s">
        <v>33</v>
      </c>
      <c r="I11115" t="s">
        <v>19</v>
      </c>
      <c r="J11115">
        <v>2</v>
      </c>
      <c r="K11115" t="s">
        <v>109</v>
      </c>
      <c r="L11115" t="s">
        <v>63</v>
      </c>
      <c r="M11115" t="s">
        <v>22</v>
      </c>
      <c r="N11115">
        <v>15</v>
      </c>
      <c r="O11115">
        <v>10</v>
      </c>
      <c r="P11115">
        <v>520</v>
      </c>
      <c r="Q11115">
        <v>328990</v>
      </c>
    </row>
    <row r="11116" spans="1:17" x14ac:dyDescent="0.25">
      <c r="A11116" t="s">
        <v>182</v>
      </c>
      <c r="B11116" s="1" t="s">
        <v>314</v>
      </c>
      <c r="C11116">
        <v>2003</v>
      </c>
      <c r="D11116" s="15">
        <f>DATE(cars[[#This Row],[year_1]],1,1)</f>
        <v>37622</v>
      </c>
      <c r="E11116" t="s">
        <v>17</v>
      </c>
      <c r="F11116" s="4">
        <v>420</v>
      </c>
      <c r="G11116">
        <v>8</v>
      </c>
      <c r="H11116" t="s">
        <v>33</v>
      </c>
      <c r="I11116" t="s">
        <v>19</v>
      </c>
      <c r="J11116">
        <v>2</v>
      </c>
      <c r="K11116" t="s">
        <v>315</v>
      </c>
      <c r="L11116" t="s">
        <v>63</v>
      </c>
      <c r="M11116" t="s">
        <v>22</v>
      </c>
      <c r="N11116">
        <v>15</v>
      </c>
      <c r="O11116">
        <v>10</v>
      </c>
      <c r="P11116">
        <v>520</v>
      </c>
      <c r="Q11116">
        <v>318990</v>
      </c>
    </row>
    <row r="11117" spans="1:17" x14ac:dyDescent="0.25">
      <c r="A11117" t="s">
        <v>75</v>
      </c>
      <c r="B11117" s="1">
        <v>360</v>
      </c>
      <c r="C11117">
        <v>2004</v>
      </c>
      <c r="D11117" s="15">
        <f>DATE(cars[[#This Row],[year_1]],1,1)</f>
        <v>37987</v>
      </c>
      <c r="E11117" t="s">
        <v>17</v>
      </c>
      <c r="F11117" s="4">
        <v>425</v>
      </c>
      <c r="G11117">
        <v>8</v>
      </c>
      <c r="H11117" t="s">
        <v>77</v>
      </c>
      <c r="I11117" t="s">
        <v>19</v>
      </c>
      <c r="J11117">
        <v>2</v>
      </c>
      <c r="K11117" t="s">
        <v>78</v>
      </c>
      <c r="L11117" t="s">
        <v>21</v>
      </c>
      <c r="M11117" t="s">
        <v>22</v>
      </c>
      <c r="N11117">
        <v>15</v>
      </c>
      <c r="O11117">
        <v>10</v>
      </c>
      <c r="P11117">
        <v>2774</v>
      </c>
      <c r="Q11117">
        <v>187124</v>
      </c>
    </row>
    <row r="11118" spans="1:17" x14ac:dyDescent="0.25">
      <c r="A11118" t="s">
        <v>182</v>
      </c>
      <c r="B11118" s="1" t="s">
        <v>183</v>
      </c>
      <c r="C11118">
        <v>2007</v>
      </c>
      <c r="D11118" s="15">
        <f>DATE(cars[[#This Row],[year_1]],1,1)</f>
        <v>39083</v>
      </c>
      <c r="E11118" t="s">
        <v>17</v>
      </c>
      <c r="F11118" s="4">
        <v>450</v>
      </c>
      <c r="G11118">
        <v>8</v>
      </c>
      <c r="H11118" t="s">
        <v>33</v>
      </c>
      <c r="I11118" t="s">
        <v>19</v>
      </c>
      <c r="J11118">
        <v>4</v>
      </c>
      <c r="K11118" t="s">
        <v>109</v>
      </c>
      <c r="L11118" t="s">
        <v>63</v>
      </c>
      <c r="M11118" t="s">
        <v>32</v>
      </c>
      <c r="N11118">
        <v>15</v>
      </c>
      <c r="O11118">
        <v>10</v>
      </c>
      <c r="P11118">
        <v>520</v>
      </c>
      <c r="Q11118">
        <v>221990</v>
      </c>
    </row>
    <row r="11119" spans="1:17" x14ac:dyDescent="0.25">
      <c r="A11119" t="s">
        <v>182</v>
      </c>
      <c r="B11119" s="1" t="s">
        <v>183</v>
      </c>
      <c r="C11119">
        <v>2007</v>
      </c>
      <c r="D11119" s="15">
        <f>DATE(cars[[#This Row],[year_1]],1,1)</f>
        <v>39083</v>
      </c>
      <c r="E11119" t="s">
        <v>17</v>
      </c>
      <c r="F11119" s="4">
        <v>450</v>
      </c>
      <c r="G11119">
        <v>8</v>
      </c>
      <c r="H11119" t="s">
        <v>33</v>
      </c>
      <c r="I11119" t="s">
        <v>19</v>
      </c>
      <c r="J11119">
        <v>4</v>
      </c>
      <c r="K11119" t="s">
        <v>109</v>
      </c>
      <c r="L11119" t="s">
        <v>63</v>
      </c>
      <c r="M11119" t="s">
        <v>32</v>
      </c>
      <c r="N11119">
        <v>14</v>
      </c>
      <c r="O11119">
        <v>10</v>
      </c>
      <c r="P11119">
        <v>520</v>
      </c>
      <c r="Q11119">
        <v>263990</v>
      </c>
    </row>
    <row r="11120" spans="1:17" x14ac:dyDescent="0.25">
      <c r="A11120" t="s">
        <v>182</v>
      </c>
      <c r="B11120" s="1" t="s">
        <v>183</v>
      </c>
      <c r="C11120">
        <v>2008</v>
      </c>
      <c r="D11120" s="15">
        <f>DATE(cars[[#This Row],[year_1]],1,1)</f>
        <v>39448</v>
      </c>
      <c r="E11120" t="s">
        <v>17</v>
      </c>
      <c r="F11120" s="4">
        <v>450</v>
      </c>
      <c r="G11120">
        <v>8</v>
      </c>
      <c r="H11120" t="s">
        <v>33</v>
      </c>
      <c r="I11120" t="s">
        <v>19</v>
      </c>
      <c r="J11120">
        <v>4</v>
      </c>
      <c r="K11120" t="s">
        <v>109</v>
      </c>
      <c r="L11120" t="s">
        <v>63</v>
      </c>
      <c r="M11120" t="s">
        <v>32</v>
      </c>
      <c r="N11120">
        <v>15</v>
      </c>
      <c r="O11120">
        <v>10</v>
      </c>
      <c r="P11120">
        <v>520</v>
      </c>
      <c r="Q11120">
        <v>221990</v>
      </c>
    </row>
    <row r="11121" spans="1:17" x14ac:dyDescent="0.25">
      <c r="A11121" t="s">
        <v>182</v>
      </c>
      <c r="B11121" s="1" t="s">
        <v>183</v>
      </c>
      <c r="C11121">
        <v>2009</v>
      </c>
      <c r="D11121" s="15">
        <f>DATE(cars[[#This Row],[year_1]],1,1)</f>
        <v>39814</v>
      </c>
      <c r="E11121" t="s">
        <v>17</v>
      </c>
      <c r="F11121" s="4">
        <v>450</v>
      </c>
      <c r="G11121">
        <v>8</v>
      </c>
      <c r="H11121" t="s">
        <v>33</v>
      </c>
      <c r="I11121" t="s">
        <v>19</v>
      </c>
      <c r="J11121">
        <v>4</v>
      </c>
      <c r="K11121" t="s">
        <v>109</v>
      </c>
      <c r="L11121" t="s">
        <v>63</v>
      </c>
      <c r="M11121" t="s">
        <v>32</v>
      </c>
      <c r="N11121">
        <v>14</v>
      </c>
      <c r="O11121">
        <v>10</v>
      </c>
      <c r="P11121">
        <v>520</v>
      </c>
      <c r="Q11121">
        <v>224990</v>
      </c>
    </row>
    <row r="11122" spans="1:17" x14ac:dyDescent="0.25">
      <c r="A11122" t="s">
        <v>182</v>
      </c>
      <c r="B11122" s="1" t="s">
        <v>210</v>
      </c>
      <c r="C11122">
        <v>2007</v>
      </c>
      <c r="D11122" s="15">
        <f>DATE(cars[[#This Row],[year_1]],1,1)</f>
        <v>39083</v>
      </c>
      <c r="E11122" t="s">
        <v>17</v>
      </c>
      <c r="F11122" s="4">
        <v>450</v>
      </c>
      <c r="G11122">
        <v>8</v>
      </c>
      <c r="H11122" t="s">
        <v>33</v>
      </c>
      <c r="I11122" t="s">
        <v>19</v>
      </c>
      <c r="J11122">
        <v>2</v>
      </c>
      <c r="K11122" t="s">
        <v>107</v>
      </c>
      <c r="L11122" t="s">
        <v>63</v>
      </c>
      <c r="M11122" t="s">
        <v>25</v>
      </c>
      <c r="N11122">
        <v>15</v>
      </c>
      <c r="O11122">
        <v>10</v>
      </c>
      <c r="P11122">
        <v>520</v>
      </c>
      <c r="Q11122">
        <v>329990</v>
      </c>
    </row>
    <row r="11123" spans="1:17" x14ac:dyDescent="0.25">
      <c r="A11123" t="s">
        <v>364</v>
      </c>
      <c r="B11123" s="1" t="s">
        <v>975</v>
      </c>
      <c r="C11123">
        <v>2005</v>
      </c>
      <c r="D11123" s="15">
        <f>DATE(cars[[#This Row],[year_1]],1,1)</f>
        <v>38353</v>
      </c>
      <c r="E11123" t="s">
        <v>17</v>
      </c>
      <c r="F11123" s="4">
        <v>460</v>
      </c>
      <c r="G11123">
        <v>12</v>
      </c>
      <c r="H11123" t="s">
        <v>77</v>
      </c>
      <c r="I11123" t="s">
        <v>19</v>
      </c>
      <c r="J11123">
        <v>2</v>
      </c>
      <c r="K11123" t="s">
        <v>76</v>
      </c>
      <c r="L11123" t="s">
        <v>21</v>
      </c>
      <c r="M11123" t="s">
        <v>22</v>
      </c>
      <c r="N11123">
        <v>16</v>
      </c>
      <c r="O11123">
        <v>10</v>
      </c>
      <c r="P11123">
        <v>259</v>
      </c>
      <c r="Q11123">
        <v>234260</v>
      </c>
    </row>
    <row r="11124" spans="1:17" x14ac:dyDescent="0.25">
      <c r="A11124" t="s">
        <v>182</v>
      </c>
      <c r="B11124" s="1" t="s">
        <v>183</v>
      </c>
      <c r="C11124">
        <v>2007</v>
      </c>
      <c r="D11124" s="15">
        <f>DATE(cars[[#This Row],[year_1]],1,1)</f>
        <v>39083</v>
      </c>
      <c r="E11124" t="s">
        <v>17</v>
      </c>
      <c r="F11124" s="4">
        <v>500</v>
      </c>
      <c r="G11124">
        <v>8</v>
      </c>
      <c r="H11124" t="s">
        <v>33</v>
      </c>
      <c r="I11124" t="s">
        <v>19</v>
      </c>
      <c r="J11124">
        <v>4</v>
      </c>
      <c r="K11124" t="s">
        <v>175</v>
      </c>
      <c r="L11124" t="s">
        <v>63</v>
      </c>
      <c r="M11124" t="s">
        <v>32</v>
      </c>
      <c r="N11124">
        <v>15</v>
      </c>
      <c r="O11124">
        <v>10</v>
      </c>
      <c r="P11124">
        <v>520</v>
      </c>
      <c r="Q11124">
        <v>242990</v>
      </c>
    </row>
    <row r="11125" spans="1:17" x14ac:dyDescent="0.25">
      <c r="A11125" t="s">
        <v>182</v>
      </c>
      <c r="B11125" s="1" t="s">
        <v>183</v>
      </c>
      <c r="C11125">
        <v>2008</v>
      </c>
      <c r="D11125" s="15">
        <f>DATE(cars[[#This Row],[year_1]],1,1)</f>
        <v>39448</v>
      </c>
      <c r="E11125" t="s">
        <v>17</v>
      </c>
      <c r="F11125" s="4">
        <v>500</v>
      </c>
      <c r="G11125">
        <v>8</v>
      </c>
      <c r="H11125" t="s">
        <v>33</v>
      </c>
      <c r="I11125" t="s">
        <v>19</v>
      </c>
      <c r="J11125">
        <v>4</v>
      </c>
      <c r="K11125" t="s">
        <v>175</v>
      </c>
      <c r="L11125" t="s">
        <v>63</v>
      </c>
      <c r="M11125" t="s">
        <v>32</v>
      </c>
      <c r="N11125">
        <v>15</v>
      </c>
      <c r="O11125">
        <v>10</v>
      </c>
      <c r="P11125">
        <v>520</v>
      </c>
      <c r="Q11125">
        <v>242990</v>
      </c>
    </row>
    <row r="11126" spans="1:17" x14ac:dyDescent="0.25">
      <c r="A11126" t="s">
        <v>182</v>
      </c>
      <c r="B11126" s="1" t="s">
        <v>183</v>
      </c>
      <c r="C11126">
        <v>2009</v>
      </c>
      <c r="D11126" s="15">
        <f>DATE(cars[[#This Row],[year_1]],1,1)</f>
        <v>39814</v>
      </c>
      <c r="E11126" t="s">
        <v>17</v>
      </c>
      <c r="F11126" s="4">
        <v>500</v>
      </c>
      <c r="G11126">
        <v>8</v>
      </c>
      <c r="H11126" t="s">
        <v>33</v>
      </c>
      <c r="I11126" t="s">
        <v>19</v>
      </c>
      <c r="J11126">
        <v>4</v>
      </c>
      <c r="K11126" t="s">
        <v>175</v>
      </c>
      <c r="L11126" t="s">
        <v>63</v>
      </c>
      <c r="M11126" t="s">
        <v>32</v>
      </c>
      <c r="N11126">
        <v>14</v>
      </c>
      <c r="O11126">
        <v>10</v>
      </c>
      <c r="P11126">
        <v>520</v>
      </c>
      <c r="Q11126">
        <v>270990</v>
      </c>
    </row>
    <row r="11127" spans="1:17" x14ac:dyDescent="0.25">
      <c r="A11127" t="s">
        <v>182</v>
      </c>
      <c r="B11127" s="1" t="s">
        <v>183</v>
      </c>
      <c r="C11127">
        <v>2009</v>
      </c>
      <c r="D11127" s="15">
        <f>DATE(cars[[#This Row],[year_1]],1,1)</f>
        <v>39814</v>
      </c>
      <c r="E11127" t="s">
        <v>17</v>
      </c>
      <c r="F11127" s="4">
        <v>500</v>
      </c>
      <c r="G11127">
        <v>8</v>
      </c>
      <c r="H11127" t="s">
        <v>33</v>
      </c>
      <c r="I11127" t="s">
        <v>19</v>
      </c>
      <c r="J11127">
        <v>4</v>
      </c>
      <c r="K11127" t="s">
        <v>175</v>
      </c>
      <c r="L11127" t="s">
        <v>63</v>
      </c>
      <c r="M11127" t="s">
        <v>32</v>
      </c>
      <c r="N11127">
        <v>14</v>
      </c>
      <c r="O11127">
        <v>10</v>
      </c>
      <c r="P11127">
        <v>520</v>
      </c>
      <c r="Q11127">
        <v>246990</v>
      </c>
    </row>
    <row r="11128" spans="1:17" x14ac:dyDescent="0.25">
      <c r="A11128" t="s">
        <v>364</v>
      </c>
      <c r="B11128" s="1" t="s">
        <v>975</v>
      </c>
      <c r="C11128">
        <v>2005</v>
      </c>
      <c r="D11128" s="15">
        <f>DATE(cars[[#This Row],[year_1]],1,1)</f>
        <v>38353</v>
      </c>
      <c r="E11128" t="s">
        <v>17</v>
      </c>
      <c r="F11128" s="4">
        <v>520</v>
      </c>
      <c r="G11128">
        <v>12</v>
      </c>
      <c r="H11128" t="s">
        <v>77</v>
      </c>
      <c r="I11128" t="s">
        <v>19</v>
      </c>
      <c r="J11128">
        <v>2</v>
      </c>
      <c r="K11128" t="s">
        <v>78</v>
      </c>
      <c r="L11128" t="s">
        <v>21</v>
      </c>
      <c r="M11128" t="s">
        <v>22</v>
      </c>
      <c r="N11128">
        <v>16</v>
      </c>
      <c r="O11128">
        <v>10</v>
      </c>
      <c r="P11128">
        <v>259</v>
      </c>
      <c r="Q11128">
        <v>255000</v>
      </c>
    </row>
    <row r="11129" spans="1:17" x14ac:dyDescent="0.25">
      <c r="A11129" t="s">
        <v>364</v>
      </c>
      <c r="B11129" s="1" t="s">
        <v>975</v>
      </c>
      <c r="C11129">
        <v>2006</v>
      </c>
      <c r="D11129" s="15">
        <f>DATE(cars[[#This Row],[year_1]],1,1)</f>
        <v>38718</v>
      </c>
      <c r="E11129" t="s">
        <v>17</v>
      </c>
      <c r="F11129" s="4">
        <v>520</v>
      </c>
      <c r="G11129">
        <v>12</v>
      </c>
      <c r="H11129" t="s">
        <v>77</v>
      </c>
      <c r="I11129" t="s">
        <v>19</v>
      </c>
      <c r="J11129">
        <v>2</v>
      </c>
      <c r="K11129" t="s">
        <v>78</v>
      </c>
      <c r="L11129" t="s">
        <v>21</v>
      </c>
      <c r="M11129" t="s">
        <v>22</v>
      </c>
      <c r="N11129">
        <v>16</v>
      </c>
      <c r="O11129">
        <v>10</v>
      </c>
      <c r="P11129">
        <v>259</v>
      </c>
      <c r="Q11129">
        <v>260000</v>
      </c>
    </row>
    <row r="11130" spans="1:17" x14ac:dyDescent="0.25">
      <c r="A11130" t="s">
        <v>182</v>
      </c>
      <c r="B11130" s="1" t="s">
        <v>238</v>
      </c>
      <c r="C11130">
        <v>2009</v>
      </c>
      <c r="D11130" s="15">
        <f>DATE(cars[[#This Row],[year_1]],1,1)</f>
        <v>39814</v>
      </c>
      <c r="E11130" t="s">
        <v>17</v>
      </c>
      <c r="F11130" s="4">
        <v>530</v>
      </c>
      <c r="G11130">
        <v>8</v>
      </c>
      <c r="H11130" t="s">
        <v>33</v>
      </c>
      <c r="I11130" t="s">
        <v>19</v>
      </c>
      <c r="J11130">
        <v>2</v>
      </c>
      <c r="K11130" t="s">
        <v>108</v>
      </c>
      <c r="L11130" t="s">
        <v>63</v>
      </c>
      <c r="M11130" t="s">
        <v>22</v>
      </c>
      <c r="N11130">
        <v>14</v>
      </c>
      <c r="O11130">
        <v>10</v>
      </c>
      <c r="P11130">
        <v>520</v>
      </c>
      <c r="Q11130">
        <v>340990</v>
      </c>
    </row>
    <row r="11131" spans="1:17" x14ac:dyDescent="0.25">
      <c r="A11131" t="s">
        <v>106</v>
      </c>
      <c r="B11131" s="1">
        <v>57</v>
      </c>
      <c r="C11131">
        <v>2010</v>
      </c>
      <c r="D11131" s="15">
        <f>DATE(cars[[#This Row],[year_1]],1,1)</f>
        <v>40179</v>
      </c>
      <c r="E11131" t="s">
        <v>17</v>
      </c>
      <c r="F11131" s="4">
        <v>543</v>
      </c>
      <c r="G11131">
        <v>12</v>
      </c>
      <c r="H11131" t="s">
        <v>33</v>
      </c>
      <c r="I11131" t="s">
        <v>19</v>
      </c>
      <c r="J11131">
        <v>4</v>
      </c>
      <c r="K11131" t="s">
        <v>107</v>
      </c>
      <c r="L11131" t="s">
        <v>63</v>
      </c>
      <c r="M11131" t="s">
        <v>32</v>
      </c>
      <c r="N11131">
        <v>16</v>
      </c>
      <c r="O11131">
        <v>10</v>
      </c>
      <c r="P11131">
        <v>67</v>
      </c>
      <c r="Q11131">
        <v>366000</v>
      </c>
    </row>
    <row r="11132" spans="1:17" x14ac:dyDescent="0.25">
      <c r="A11132" t="s">
        <v>106</v>
      </c>
      <c r="B11132" s="1">
        <v>57</v>
      </c>
      <c r="C11132">
        <v>2011</v>
      </c>
      <c r="D11132" s="15">
        <f>DATE(cars[[#This Row],[year_1]],1,1)</f>
        <v>40544</v>
      </c>
      <c r="E11132" t="s">
        <v>17</v>
      </c>
      <c r="F11132" s="4">
        <v>543</v>
      </c>
      <c r="G11132">
        <v>12</v>
      </c>
      <c r="H11132" t="s">
        <v>33</v>
      </c>
      <c r="I11132" t="s">
        <v>19</v>
      </c>
      <c r="J11132">
        <v>4</v>
      </c>
      <c r="K11132" t="s">
        <v>107</v>
      </c>
      <c r="L11132" t="s">
        <v>63</v>
      </c>
      <c r="M11132" t="s">
        <v>32</v>
      </c>
      <c r="N11132">
        <v>16</v>
      </c>
      <c r="O11132">
        <v>10</v>
      </c>
      <c r="P11132">
        <v>67</v>
      </c>
      <c r="Q11132">
        <v>372500</v>
      </c>
    </row>
    <row r="11133" spans="1:17" x14ac:dyDescent="0.25">
      <c r="A11133" t="s">
        <v>106</v>
      </c>
      <c r="B11133" s="1">
        <v>57</v>
      </c>
      <c r="C11133">
        <v>2012</v>
      </c>
      <c r="D11133" s="15">
        <f>DATE(cars[[#This Row],[year_1]],1,1)</f>
        <v>40909</v>
      </c>
      <c r="E11133" t="s">
        <v>17</v>
      </c>
      <c r="F11133" s="4">
        <v>543</v>
      </c>
      <c r="G11133">
        <v>12</v>
      </c>
      <c r="H11133" t="s">
        <v>33</v>
      </c>
      <c r="I11133" t="s">
        <v>19</v>
      </c>
      <c r="J11133">
        <v>4</v>
      </c>
      <c r="K11133" t="s">
        <v>107</v>
      </c>
      <c r="L11133" t="s">
        <v>63</v>
      </c>
      <c r="M11133" t="s">
        <v>32</v>
      </c>
      <c r="N11133">
        <v>16</v>
      </c>
      <c r="O11133">
        <v>10</v>
      </c>
      <c r="P11133">
        <v>67</v>
      </c>
      <c r="Q11133">
        <v>379050</v>
      </c>
    </row>
    <row r="11134" spans="1:17" x14ac:dyDescent="0.25">
      <c r="A11134" t="s">
        <v>106</v>
      </c>
      <c r="B11134" s="1">
        <v>62</v>
      </c>
      <c r="C11134">
        <v>2010</v>
      </c>
      <c r="D11134" s="15">
        <f>DATE(cars[[#This Row],[year_1]],1,1)</f>
        <v>40179</v>
      </c>
      <c r="E11134" t="s">
        <v>17</v>
      </c>
      <c r="F11134" s="4">
        <v>543</v>
      </c>
      <c r="G11134">
        <v>12</v>
      </c>
      <c r="H11134" t="s">
        <v>33</v>
      </c>
      <c r="I11134" t="s">
        <v>19</v>
      </c>
      <c r="J11134">
        <v>4</v>
      </c>
      <c r="K11134" t="s">
        <v>107</v>
      </c>
      <c r="L11134" t="s">
        <v>63</v>
      </c>
      <c r="M11134" t="s">
        <v>32</v>
      </c>
      <c r="N11134">
        <v>16</v>
      </c>
      <c r="O11134">
        <v>10</v>
      </c>
      <c r="P11134">
        <v>67</v>
      </c>
      <c r="Q11134">
        <v>417000</v>
      </c>
    </row>
    <row r="11135" spans="1:17" x14ac:dyDescent="0.25">
      <c r="A11135" t="s">
        <v>106</v>
      </c>
      <c r="B11135" s="1">
        <v>62</v>
      </c>
      <c r="C11135">
        <v>2011</v>
      </c>
      <c r="D11135" s="15">
        <f>DATE(cars[[#This Row],[year_1]],1,1)</f>
        <v>40544</v>
      </c>
      <c r="E11135" t="s">
        <v>17</v>
      </c>
      <c r="F11135" s="4">
        <v>543</v>
      </c>
      <c r="G11135">
        <v>12</v>
      </c>
      <c r="H11135" t="s">
        <v>33</v>
      </c>
      <c r="I11135" t="s">
        <v>19</v>
      </c>
      <c r="J11135">
        <v>4</v>
      </c>
      <c r="K11135" t="s">
        <v>107</v>
      </c>
      <c r="L11135" t="s">
        <v>63</v>
      </c>
      <c r="M11135" t="s">
        <v>32</v>
      </c>
      <c r="N11135">
        <v>16</v>
      </c>
      <c r="O11135">
        <v>10</v>
      </c>
      <c r="P11135">
        <v>67</v>
      </c>
      <c r="Q11135">
        <v>423500</v>
      </c>
    </row>
    <row r="11136" spans="1:17" x14ac:dyDescent="0.25">
      <c r="A11136" t="s">
        <v>106</v>
      </c>
      <c r="B11136" s="1">
        <v>62</v>
      </c>
      <c r="C11136">
        <v>2012</v>
      </c>
      <c r="D11136" s="15">
        <f>DATE(cars[[#This Row],[year_1]],1,1)</f>
        <v>40909</v>
      </c>
      <c r="E11136" t="s">
        <v>17</v>
      </c>
      <c r="F11136" s="4">
        <v>543</v>
      </c>
      <c r="G11136">
        <v>12</v>
      </c>
      <c r="H11136" t="s">
        <v>33</v>
      </c>
      <c r="I11136" t="s">
        <v>19</v>
      </c>
      <c r="J11136">
        <v>4</v>
      </c>
      <c r="K11136" t="s">
        <v>107</v>
      </c>
      <c r="L11136" t="s">
        <v>63</v>
      </c>
      <c r="M11136" t="s">
        <v>32</v>
      </c>
      <c r="N11136">
        <v>16</v>
      </c>
      <c r="O11136">
        <v>10</v>
      </c>
      <c r="P11136">
        <v>67</v>
      </c>
      <c r="Q11136">
        <v>430450</v>
      </c>
    </row>
    <row r="11137" spans="1:17" x14ac:dyDescent="0.25">
      <c r="A11137" t="s">
        <v>182</v>
      </c>
      <c r="B11137" s="1" t="s">
        <v>301</v>
      </c>
      <c r="C11137">
        <v>2011</v>
      </c>
      <c r="D11137" s="15">
        <f>DATE(cars[[#This Row],[year_1]],1,1)</f>
        <v>40544</v>
      </c>
      <c r="E11137" t="s">
        <v>17</v>
      </c>
      <c r="F11137" s="4">
        <v>600</v>
      </c>
      <c r="G11137">
        <v>12</v>
      </c>
      <c r="H11137" t="s">
        <v>33</v>
      </c>
      <c r="I11137" t="s">
        <v>34</v>
      </c>
      <c r="J11137">
        <v>4</v>
      </c>
      <c r="K11137" t="s">
        <v>175</v>
      </c>
      <c r="L11137" t="s">
        <v>63</v>
      </c>
      <c r="M11137" t="s">
        <v>32</v>
      </c>
      <c r="N11137">
        <v>17</v>
      </c>
      <c r="O11137">
        <v>10</v>
      </c>
      <c r="P11137">
        <v>520</v>
      </c>
      <c r="Q11137">
        <v>206600</v>
      </c>
    </row>
    <row r="11138" spans="1:17" x14ac:dyDescent="0.25">
      <c r="A11138" t="s">
        <v>182</v>
      </c>
      <c r="B11138" s="1" t="s">
        <v>301</v>
      </c>
      <c r="C11138">
        <v>2012</v>
      </c>
      <c r="D11138" s="15">
        <f>DATE(cars[[#This Row],[year_1]],1,1)</f>
        <v>40909</v>
      </c>
      <c r="E11138" t="s">
        <v>302</v>
      </c>
      <c r="F11138" s="4">
        <v>600</v>
      </c>
      <c r="G11138">
        <v>12</v>
      </c>
      <c r="H11138" t="s">
        <v>33</v>
      </c>
      <c r="I11138" t="s">
        <v>34</v>
      </c>
      <c r="J11138">
        <v>4</v>
      </c>
      <c r="K11138" t="s">
        <v>303</v>
      </c>
      <c r="L11138" t="s">
        <v>63</v>
      </c>
      <c r="M11138" t="s">
        <v>32</v>
      </c>
      <c r="N11138">
        <v>17</v>
      </c>
      <c r="O11138">
        <v>10</v>
      </c>
      <c r="P11138">
        <v>520</v>
      </c>
      <c r="Q11138">
        <v>209600</v>
      </c>
    </row>
    <row r="11139" spans="1:17" x14ac:dyDescent="0.25">
      <c r="A11139" t="s">
        <v>182</v>
      </c>
      <c r="B11139" s="1" t="s">
        <v>301</v>
      </c>
      <c r="C11139">
        <v>2013</v>
      </c>
      <c r="D11139" s="15">
        <f>DATE(cars[[#This Row],[year_1]],1,1)</f>
        <v>41275</v>
      </c>
      <c r="E11139" t="s">
        <v>302</v>
      </c>
      <c r="F11139" s="4">
        <v>600</v>
      </c>
      <c r="G11139">
        <v>12</v>
      </c>
      <c r="H11139" t="s">
        <v>33</v>
      </c>
      <c r="I11139" t="s">
        <v>34</v>
      </c>
      <c r="J11139">
        <v>4</v>
      </c>
      <c r="K11139" t="s">
        <v>303</v>
      </c>
      <c r="L11139" t="s">
        <v>63</v>
      </c>
      <c r="M11139" t="s">
        <v>32</v>
      </c>
      <c r="N11139">
        <v>17</v>
      </c>
      <c r="O11139">
        <v>10</v>
      </c>
      <c r="P11139">
        <v>520</v>
      </c>
      <c r="Q11139">
        <v>209600</v>
      </c>
    </row>
    <row r="11140" spans="1:17" x14ac:dyDescent="0.25">
      <c r="A11140" t="s">
        <v>182</v>
      </c>
      <c r="B11140" s="1" t="s">
        <v>307</v>
      </c>
      <c r="C11140">
        <v>2010</v>
      </c>
      <c r="D11140" s="15">
        <f>DATE(cars[[#This Row],[year_1]],1,1)</f>
        <v>40179</v>
      </c>
      <c r="E11140" t="s">
        <v>17</v>
      </c>
      <c r="F11140" s="4">
        <v>600</v>
      </c>
      <c r="G11140">
        <v>12</v>
      </c>
      <c r="H11140" t="s">
        <v>33</v>
      </c>
      <c r="I11140" t="s">
        <v>34</v>
      </c>
      <c r="J11140">
        <v>2</v>
      </c>
      <c r="K11140" t="s">
        <v>175</v>
      </c>
      <c r="L11140" t="s">
        <v>31</v>
      </c>
      <c r="M11140" t="s">
        <v>22</v>
      </c>
      <c r="N11140">
        <v>17</v>
      </c>
      <c r="O11140">
        <v>10</v>
      </c>
      <c r="P11140">
        <v>520</v>
      </c>
      <c r="Q11140">
        <v>207700</v>
      </c>
    </row>
    <row r="11141" spans="1:17" x14ac:dyDescent="0.25">
      <c r="A11141" t="s">
        <v>182</v>
      </c>
      <c r="B11141" s="1" t="s">
        <v>310</v>
      </c>
      <c r="C11141">
        <v>2010</v>
      </c>
      <c r="D11141" s="15">
        <f>DATE(cars[[#This Row],[year_1]],1,1)</f>
        <v>40179</v>
      </c>
      <c r="E11141" t="s">
        <v>17</v>
      </c>
      <c r="F11141" s="4">
        <v>600</v>
      </c>
      <c r="G11141">
        <v>12</v>
      </c>
      <c r="H11141" t="s">
        <v>33</v>
      </c>
      <c r="I11141" t="s">
        <v>34</v>
      </c>
      <c r="J11141">
        <v>2</v>
      </c>
      <c r="K11141" t="s">
        <v>175</v>
      </c>
      <c r="L11141" t="s">
        <v>31</v>
      </c>
      <c r="M11141" t="s">
        <v>25</v>
      </c>
      <c r="N11141">
        <v>17</v>
      </c>
      <c r="O11141">
        <v>10</v>
      </c>
      <c r="P11141">
        <v>520</v>
      </c>
      <c r="Q11141">
        <v>231400</v>
      </c>
    </row>
    <row r="11142" spans="1:17" x14ac:dyDescent="0.25">
      <c r="A11142" t="s">
        <v>182</v>
      </c>
      <c r="B11142" s="1" t="s">
        <v>310</v>
      </c>
      <c r="C11142">
        <v>2011</v>
      </c>
      <c r="D11142" s="15">
        <f>DATE(cars[[#This Row],[year_1]],1,1)</f>
        <v>40544</v>
      </c>
      <c r="E11142" t="s">
        <v>302</v>
      </c>
      <c r="F11142" s="4">
        <v>600</v>
      </c>
      <c r="G11142">
        <v>12</v>
      </c>
      <c r="H11142" t="s">
        <v>33</v>
      </c>
      <c r="I11142" t="s">
        <v>34</v>
      </c>
      <c r="J11142">
        <v>2</v>
      </c>
      <c r="K11142" t="s">
        <v>303</v>
      </c>
      <c r="L11142" t="s">
        <v>31</v>
      </c>
      <c r="M11142" t="s">
        <v>25</v>
      </c>
      <c r="N11142">
        <v>17</v>
      </c>
      <c r="O11142">
        <v>10</v>
      </c>
      <c r="P11142">
        <v>520</v>
      </c>
      <c r="Q11142">
        <v>236100</v>
      </c>
    </row>
    <row r="11143" spans="1:17" x14ac:dyDescent="0.25">
      <c r="A11143" t="s">
        <v>106</v>
      </c>
      <c r="B11143" s="1">
        <v>57</v>
      </c>
      <c r="C11143">
        <v>2010</v>
      </c>
      <c r="D11143" s="15">
        <f>DATE(cars[[#This Row],[year_1]],1,1)</f>
        <v>40179</v>
      </c>
      <c r="E11143" t="s">
        <v>17</v>
      </c>
      <c r="F11143" s="4">
        <v>604</v>
      </c>
      <c r="G11143">
        <v>12</v>
      </c>
      <c r="H11143" t="s">
        <v>33</v>
      </c>
      <c r="I11143" t="s">
        <v>19</v>
      </c>
      <c r="J11143">
        <v>4</v>
      </c>
      <c r="K11143" t="s">
        <v>108</v>
      </c>
      <c r="L11143" t="s">
        <v>63</v>
      </c>
      <c r="M11143" t="s">
        <v>32</v>
      </c>
      <c r="N11143">
        <v>16</v>
      </c>
      <c r="O11143">
        <v>10</v>
      </c>
      <c r="P11143">
        <v>67</v>
      </c>
      <c r="Q11143">
        <v>405500</v>
      </c>
    </row>
    <row r="11144" spans="1:17" x14ac:dyDescent="0.25">
      <c r="A11144" t="s">
        <v>106</v>
      </c>
      <c r="B11144" s="1">
        <v>62</v>
      </c>
      <c r="C11144">
        <v>2010</v>
      </c>
      <c r="D11144" s="15">
        <f>DATE(cars[[#This Row],[year_1]],1,1)</f>
        <v>40179</v>
      </c>
      <c r="E11144" t="s">
        <v>17</v>
      </c>
      <c r="F11144" s="4">
        <v>604</v>
      </c>
      <c r="G11144">
        <v>12</v>
      </c>
      <c r="H11144" t="s">
        <v>33</v>
      </c>
      <c r="I11144" t="s">
        <v>19</v>
      </c>
      <c r="J11144">
        <v>4</v>
      </c>
      <c r="K11144" t="s">
        <v>108</v>
      </c>
      <c r="L11144" t="s">
        <v>63</v>
      </c>
      <c r="M11144" t="s">
        <v>32</v>
      </c>
      <c r="N11144">
        <v>16</v>
      </c>
      <c r="O11144">
        <v>10</v>
      </c>
      <c r="P11144">
        <v>67</v>
      </c>
      <c r="Q11144">
        <v>456500</v>
      </c>
    </row>
    <row r="11145" spans="1:17" x14ac:dyDescent="0.25">
      <c r="A11145" t="s">
        <v>106</v>
      </c>
      <c r="B11145" s="1">
        <v>57</v>
      </c>
      <c r="C11145">
        <v>2011</v>
      </c>
      <c r="D11145" s="15">
        <f>DATE(cars[[#This Row],[year_1]],1,1)</f>
        <v>40544</v>
      </c>
      <c r="E11145" t="s">
        <v>17</v>
      </c>
      <c r="F11145" s="4">
        <v>620</v>
      </c>
      <c r="G11145">
        <v>12</v>
      </c>
      <c r="H11145" t="s">
        <v>33</v>
      </c>
      <c r="I11145" t="s">
        <v>19</v>
      </c>
      <c r="J11145">
        <v>4</v>
      </c>
      <c r="K11145" t="s">
        <v>108</v>
      </c>
      <c r="L11145" t="s">
        <v>63</v>
      </c>
      <c r="M11145" t="s">
        <v>32</v>
      </c>
      <c r="N11145">
        <v>16</v>
      </c>
      <c r="O11145">
        <v>10</v>
      </c>
      <c r="P11145">
        <v>67</v>
      </c>
      <c r="Q11145">
        <v>412000</v>
      </c>
    </row>
    <row r="11146" spans="1:17" x14ac:dyDescent="0.25">
      <c r="A11146" t="s">
        <v>106</v>
      </c>
      <c r="B11146" s="1">
        <v>57</v>
      </c>
      <c r="C11146">
        <v>2012</v>
      </c>
      <c r="D11146" s="15">
        <f>DATE(cars[[#This Row],[year_1]],1,1)</f>
        <v>40909</v>
      </c>
      <c r="E11146" t="s">
        <v>17</v>
      </c>
      <c r="F11146" s="4">
        <v>620</v>
      </c>
      <c r="G11146">
        <v>12</v>
      </c>
      <c r="H11146" t="s">
        <v>33</v>
      </c>
      <c r="I11146" t="s">
        <v>19</v>
      </c>
      <c r="J11146">
        <v>4</v>
      </c>
      <c r="K11146" t="s">
        <v>109</v>
      </c>
      <c r="L11146" t="s">
        <v>63</v>
      </c>
      <c r="M11146" t="s">
        <v>32</v>
      </c>
      <c r="N11146">
        <v>16</v>
      </c>
      <c r="O11146">
        <v>10</v>
      </c>
      <c r="P11146">
        <v>67</v>
      </c>
      <c r="Q11146">
        <v>418950</v>
      </c>
    </row>
    <row r="11147" spans="1:17" x14ac:dyDescent="0.25">
      <c r="A11147" t="s">
        <v>106</v>
      </c>
      <c r="B11147" s="1">
        <v>62</v>
      </c>
      <c r="C11147">
        <v>2011</v>
      </c>
      <c r="D11147" s="15">
        <f>DATE(cars[[#This Row],[year_1]],1,1)</f>
        <v>40544</v>
      </c>
      <c r="E11147" t="s">
        <v>17</v>
      </c>
      <c r="F11147" s="4">
        <v>620</v>
      </c>
      <c r="G11147">
        <v>12</v>
      </c>
      <c r="H11147" t="s">
        <v>33</v>
      </c>
      <c r="I11147" t="s">
        <v>19</v>
      </c>
      <c r="J11147">
        <v>4</v>
      </c>
      <c r="K11147" t="s">
        <v>108</v>
      </c>
      <c r="L11147" t="s">
        <v>63</v>
      </c>
      <c r="M11147" t="s">
        <v>32</v>
      </c>
      <c r="N11147">
        <v>16</v>
      </c>
      <c r="O11147">
        <v>10</v>
      </c>
      <c r="P11147">
        <v>67</v>
      </c>
      <c r="Q11147">
        <v>463000</v>
      </c>
    </row>
    <row r="11148" spans="1:17" x14ac:dyDescent="0.25">
      <c r="A11148" t="s">
        <v>106</v>
      </c>
      <c r="B11148" s="1">
        <v>62</v>
      </c>
      <c r="C11148">
        <v>2012</v>
      </c>
      <c r="D11148" s="15">
        <f>DATE(cars[[#This Row],[year_1]],1,1)</f>
        <v>40909</v>
      </c>
      <c r="E11148" t="s">
        <v>17</v>
      </c>
      <c r="F11148" s="4">
        <v>620</v>
      </c>
      <c r="G11148">
        <v>12</v>
      </c>
      <c r="H11148" t="s">
        <v>33</v>
      </c>
      <c r="I11148" t="s">
        <v>19</v>
      </c>
      <c r="J11148">
        <v>4</v>
      </c>
      <c r="K11148" t="s">
        <v>109</v>
      </c>
      <c r="L11148" t="s">
        <v>63</v>
      </c>
      <c r="M11148" t="s">
        <v>32</v>
      </c>
      <c r="N11148">
        <v>16</v>
      </c>
      <c r="O11148">
        <v>10</v>
      </c>
      <c r="P11148">
        <v>67</v>
      </c>
      <c r="Q11148">
        <v>470350</v>
      </c>
    </row>
    <row r="11149" spans="1:17" x14ac:dyDescent="0.25">
      <c r="A11149" t="s">
        <v>106</v>
      </c>
      <c r="B11149" s="1" t="s">
        <v>606</v>
      </c>
      <c r="C11149">
        <v>2011</v>
      </c>
      <c r="D11149" s="15">
        <f>DATE(cars[[#This Row],[year_1]],1,1)</f>
        <v>40544</v>
      </c>
      <c r="E11149" t="s">
        <v>17</v>
      </c>
      <c r="F11149" s="4">
        <v>620</v>
      </c>
      <c r="G11149">
        <v>12</v>
      </c>
      <c r="H11149" t="s">
        <v>33</v>
      </c>
      <c r="I11149" t="s">
        <v>19</v>
      </c>
      <c r="J11149">
        <v>4</v>
      </c>
      <c r="K11149" t="s">
        <v>108</v>
      </c>
      <c r="L11149" t="s">
        <v>63</v>
      </c>
      <c r="M11149" t="s">
        <v>25</v>
      </c>
      <c r="N11149">
        <v>16</v>
      </c>
      <c r="O11149">
        <v>10</v>
      </c>
      <c r="P11149">
        <v>67</v>
      </c>
      <c r="Q11149">
        <v>1380000</v>
      </c>
    </row>
    <row r="11150" spans="1:17" x14ac:dyDescent="0.25">
      <c r="A11150" t="s">
        <v>106</v>
      </c>
      <c r="B11150" s="1" t="s">
        <v>606</v>
      </c>
      <c r="C11150">
        <v>2012</v>
      </c>
      <c r="D11150" s="15">
        <f>DATE(cars[[#This Row],[year_1]],1,1)</f>
        <v>40909</v>
      </c>
      <c r="E11150" t="s">
        <v>17</v>
      </c>
      <c r="F11150" s="4">
        <v>620</v>
      </c>
      <c r="G11150">
        <v>12</v>
      </c>
      <c r="H11150" t="s">
        <v>33</v>
      </c>
      <c r="I11150" t="s">
        <v>19</v>
      </c>
      <c r="J11150">
        <v>4</v>
      </c>
      <c r="K11150" t="s">
        <v>109</v>
      </c>
      <c r="L11150" t="s">
        <v>63</v>
      </c>
      <c r="M11150" t="s">
        <v>25</v>
      </c>
      <c r="N11150">
        <v>16</v>
      </c>
      <c r="O11150">
        <v>10</v>
      </c>
      <c r="P11150">
        <v>67</v>
      </c>
      <c r="Q11150">
        <v>1382750</v>
      </c>
    </row>
    <row r="11151" spans="1:17" x14ac:dyDescent="0.25">
      <c r="A11151" t="s">
        <v>106</v>
      </c>
      <c r="B11151" s="1">
        <v>57</v>
      </c>
      <c r="C11151">
        <v>2010</v>
      </c>
      <c r="D11151" s="15">
        <f>DATE(cars[[#This Row],[year_1]],1,1)</f>
        <v>40179</v>
      </c>
      <c r="E11151" t="s">
        <v>17</v>
      </c>
      <c r="F11151" s="4">
        <v>631</v>
      </c>
      <c r="G11151">
        <v>12</v>
      </c>
      <c r="H11151" t="s">
        <v>33</v>
      </c>
      <c r="I11151" t="s">
        <v>19</v>
      </c>
      <c r="J11151">
        <v>4</v>
      </c>
      <c r="K11151" t="s">
        <v>108</v>
      </c>
      <c r="L11151" t="s">
        <v>63</v>
      </c>
      <c r="M11151" t="s">
        <v>32</v>
      </c>
      <c r="N11151">
        <v>16</v>
      </c>
      <c r="O11151">
        <v>10</v>
      </c>
      <c r="P11151">
        <v>67</v>
      </c>
      <c r="Q11151">
        <v>455500</v>
      </c>
    </row>
    <row r="11152" spans="1:17" x14ac:dyDescent="0.25">
      <c r="A11152" t="s">
        <v>106</v>
      </c>
      <c r="B11152" s="1">
        <v>62</v>
      </c>
      <c r="C11152">
        <v>2010</v>
      </c>
      <c r="D11152" s="15">
        <f>DATE(cars[[#This Row],[year_1]],1,1)</f>
        <v>40179</v>
      </c>
      <c r="E11152" t="s">
        <v>17</v>
      </c>
      <c r="F11152" s="4">
        <v>631</v>
      </c>
      <c r="G11152">
        <v>12</v>
      </c>
      <c r="H11152" t="s">
        <v>33</v>
      </c>
      <c r="I11152" t="s">
        <v>19</v>
      </c>
      <c r="J11152">
        <v>4</v>
      </c>
      <c r="K11152" t="s">
        <v>108</v>
      </c>
      <c r="L11152" t="s">
        <v>63</v>
      </c>
      <c r="M11152" t="s">
        <v>32</v>
      </c>
      <c r="N11152">
        <v>16</v>
      </c>
      <c r="O11152">
        <v>10</v>
      </c>
      <c r="P11152">
        <v>67</v>
      </c>
      <c r="Q11152">
        <v>506500</v>
      </c>
    </row>
    <row r="11153" spans="1:17" x14ac:dyDescent="0.25">
      <c r="A11153" t="s">
        <v>201</v>
      </c>
      <c r="B11153" s="1" t="s">
        <v>202</v>
      </c>
      <c r="C11153">
        <v>2014</v>
      </c>
      <c r="D11153" s="15">
        <f>DATE(cars[[#This Row],[year_1]],1,1)</f>
        <v>41640</v>
      </c>
      <c r="E11153" t="s">
        <v>17</v>
      </c>
      <c r="F11153" s="4">
        <v>700</v>
      </c>
      <c r="G11153">
        <v>12</v>
      </c>
      <c r="H11153" t="s">
        <v>77</v>
      </c>
      <c r="I11153" t="s">
        <v>34</v>
      </c>
      <c r="J11153">
        <v>2</v>
      </c>
      <c r="K11153" t="s">
        <v>76</v>
      </c>
      <c r="L11153" t="s">
        <v>31</v>
      </c>
      <c r="M11153" t="s">
        <v>25</v>
      </c>
      <c r="N11153">
        <v>16</v>
      </c>
      <c r="O11153">
        <v>10</v>
      </c>
      <c r="P11153">
        <v>1158</v>
      </c>
      <c r="Q11153">
        <v>441600</v>
      </c>
    </row>
    <row r="11154" spans="1:17" x14ac:dyDescent="0.25">
      <c r="A11154" t="s">
        <v>201</v>
      </c>
      <c r="B11154" s="1" t="s">
        <v>202</v>
      </c>
      <c r="C11154">
        <v>2015</v>
      </c>
      <c r="D11154" s="15">
        <f>DATE(cars[[#This Row],[year_1]],1,1)</f>
        <v>42005</v>
      </c>
      <c r="E11154" t="s">
        <v>17</v>
      </c>
      <c r="F11154" s="4">
        <v>700</v>
      </c>
      <c r="G11154">
        <v>12</v>
      </c>
      <c r="H11154" t="s">
        <v>77</v>
      </c>
      <c r="I11154" t="s">
        <v>34</v>
      </c>
      <c r="J11154">
        <v>2</v>
      </c>
      <c r="K11154" t="s">
        <v>76</v>
      </c>
      <c r="L11154" t="s">
        <v>31</v>
      </c>
      <c r="M11154" t="s">
        <v>25</v>
      </c>
      <c r="N11154">
        <v>16</v>
      </c>
      <c r="O11154">
        <v>10</v>
      </c>
      <c r="P11154">
        <v>1158</v>
      </c>
      <c r="Q11154">
        <v>441600</v>
      </c>
    </row>
    <row r="11155" spans="1:17" x14ac:dyDescent="0.25">
      <c r="A11155" t="s">
        <v>201</v>
      </c>
      <c r="B11155" s="1" t="s">
        <v>202</v>
      </c>
      <c r="C11155">
        <v>2016</v>
      </c>
      <c r="D11155" s="15">
        <f>DATE(cars[[#This Row],[year_1]],1,1)</f>
        <v>42370</v>
      </c>
      <c r="E11155" t="s">
        <v>17</v>
      </c>
      <c r="F11155" s="4">
        <v>700</v>
      </c>
      <c r="G11155">
        <v>12</v>
      </c>
      <c r="H11155" t="s">
        <v>77</v>
      </c>
      <c r="I11155" t="s">
        <v>34</v>
      </c>
      <c r="J11155">
        <v>2</v>
      </c>
      <c r="K11155" t="s">
        <v>76</v>
      </c>
      <c r="L11155" t="s">
        <v>31</v>
      </c>
      <c r="M11155" t="s">
        <v>25</v>
      </c>
      <c r="N11155">
        <v>17</v>
      </c>
      <c r="O11155">
        <v>10</v>
      </c>
      <c r="P11155">
        <v>1158</v>
      </c>
      <c r="Q11155">
        <v>443800</v>
      </c>
    </row>
    <row r="11156" spans="1:17" x14ac:dyDescent="0.25">
      <c r="A11156" t="s">
        <v>201</v>
      </c>
      <c r="B11156" s="1" t="s">
        <v>202</v>
      </c>
      <c r="C11156">
        <v>2014</v>
      </c>
      <c r="D11156" s="15">
        <f>DATE(cars[[#This Row],[year_1]],1,1)</f>
        <v>41640</v>
      </c>
      <c r="E11156" t="s">
        <v>17</v>
      </c>
      <c r="F11156" s="4">
        <v>720</v>
      </c>
      <c r="G11156">
        <v>12</v>
      </c>
      <c r="H11156" t="s">
        <v>77</v>
      </c>
      <c r="I11156" t="s">
        <v>34</v>
      </c>
      <c r="J11156">
        <v>2</v>
      </c>
      <c r="K11156" t="s">
        <v>76</v>
      </c>
      <c r="L11156" t="s">
        <v>31</v>
      </c>
      <c r="M11156" t="s">
        <v>25</v>
      </c>
      <c r="N11156">
        <v>16</v>
      </c>
      <c r="O11156">
        <v>10</v>
      </c>
      <c r="P11156">
        <v>1158</v>
      </c>
      <c r="Q11156">
        <v>548800</v>
      </c>
    </row>
    <row r="11157" spans="1:17" x14ac:dyDescent="0.25">
      <c r="A11157" t="s">
        <v>201</v>
      </c>
      <c r="B11157" s="1" t="s">
        <v>202</v>
      </c>
      <c r="C11157">
        <v>2015</v>
      </c>
      <c r="D11157" s="15">
        <f>DATE(cars[[#This Row],[year_1]],1,1)</f>
        <v>42005</v>
      </c>
      <c r="E11157" t="s">
        <v>17</v>
      </c>
      <c r="F11157" s="4">
        <v>720</v>
      </c>
      <c r="G11157">
        <v>12</v>
      </c>
      <c r="H11157" t="s">
        <v>77</v>
      </c>
      <c r="I11157" t="s">
        <v>34</v>
      </c>
      <c r="J11157">
        <v>2</v>
      </c>
      <c r="K11157" t="s">
        <v>76</v>
      </c>
      <c r="L11157" t="s">
        <v>31</v>
      </c>
      <c r="M11157" t="s">
        <v>25</v>
      </c>
      <c r="N11157">
        <v>16</v>
      </c>
      <c r="O11157">
        <v>10</v>
      </c>
      <c r="P11157">
        <v>1158</v>
      </c>
      <c r="Q11157">
        <v>548800</v>
      </c>
    </row>
    <row r="11158" spans="1:17" x14ac:dyDescent="0.25">
      <c r="A11158" t="s">
        <v>364</v>
      </c>
      <c r="B11158" s="1" t="s">
        <v>365</v>
      </c>
      <c r="C11158">
        <v>2003</v>
      </c>
      <c r="D11158" s="15">
        <f>DATE(cars[[#This Row],[year_1]],1,1)</f>
        <v>37622</v>
      </c>
      <c r="E11158" t="s">
        <v>17</v>
      </c>
      <c r="F11158" s="4">
        <v>435</v>
      </c>
      <c r="G11158">
        <v>12</v>
      </c>
      <c r="H11158" t="s">
        <v>18</v>
      </c>
      <c r="I11158" t="s">
        <v>19</v>
      </c>
      <c r="J11158">
        <v>2</v>
      </c>
      <c r="K11158" t="s">
        <v>78</v>
      </c>
      <c r="L11158" t="s">
        <v>21</v>
      </c>
      <c r="M11158" t="s">
        <v>22</v>
      </c>
      <c r="N11158">
        <v>15</v>
      </c>
      <c r="O11158">
        <v>9</v>
      </c>
      <c r="P11158">
        <v>259</v>
      </c>
      <c r="Q11158">
        <v>156300</v>
      </c>
    </row>
    <row r="11159" spans="1:17" x14ac:dyDescent="0.25">
      <c r="A11159" t="s">
        <v>75</v>
      </c>
      <c r="B11159" s="1" t="s">
        <v>84</v>
      </c>
      <c r="C11159">
        <v>2001</v>
      </c>
      <c r="D11159" s="15">
        <f>DATE(cars[[#This Row],[year_1]],1,1)</f>
        <v>36892</v>
      </c>
      <c r="E11159" t="s">
        <v>17</v>
      </c>
      <c r="F11159" s="4">
        <v>442</v>
      </c>
      <c r="G11159">
        <v>12</v>
      </c>
      <c r="H11159" t="s">
        <v>33</v>
      </c>
      <c r="I11159" t="s">
        <v>19</v>
      </c>
      <c r="J11159">
        <v>2</v>
      </c>
      <c r="K11159" t="s">
        <v>76</v>
      </c>
      <c r="L11159" t="s">
        <v>21</v>
      </c>
      <c r="M11159" t="s">
        <v>22</v>
      </c>
      <c r="N11159">
        <v>14</v>
      </c>
      <c r="O11159">
        <v>9</v>
      </c>
      <c r="P11159">
        <v>2774</v>
      </c>
      <c r="Q11159">
        <v>223970</v>
      </c>
    </row>
    <row r="11160" spans="1:17" x14ac:dyDescent="0.25">
      <c r="A11160" t="s">
        <v>75</v>
      </c>
      <c r="B11160" s="1" t="s">
        <v>84</v>
      </c>
      <c r="C11160">
        <v>2001</v>
      </c>
      <c r="D11160" s="15">
        <f>DATE(cars[[#This Row],[year_1]],1,1)</f>
        <v>36892</v>
      </c>
      <c r="E11160" t="s">
        <v>17</v>
      </c>
      <c r="F11160" s="4">
        <v>442</v>
      </c>
      <c r="G11160">
        <v>12</v>
      </c>
      <c r="H11160" t="s">
        <v>18</v>
      </c>
      <c r="I11160" t="s">
        <v>19</v>
      </c>
      <c r="J11160">
        <v>2</v>
      </c>
      <c r="K11160" t="s">
        <v>76</v>
      </c>
      <c r="L11160" t="s">
        <v>21</v>
      </c>
      <c r="M11160" t="s">
        <v>22</v>
      </c>
      <c r="N11160">
        <v>15</v>
      </c>
      <c r="O11160">
        <v>9</v>
      </c>
      <c r="P11160">
        <v>2774</v>
      </c>
      <c r="Q11160">
        <v>219775</v>
      </c>
    </row>
    <row r="11161" spans="1:17" x14ac:dyDescent="0.25">
      <c r="A11161" t="s">
        <v>75</v>
      </c>
      <c r="B11161" s="1" t="s">
        <v>84</v>
      </c>
      <c r="C11161">
        <v>2002</v>
      </c>
      <c r="D11161" s="15">
        <f>DATE(cars[[#This Row],[year_1]],1,1)</f>
        <v>37257</v>
      </c>
      <c r="E11161" t="s">
        <v>17</v>
      </c>
      <c r="F11161" s="4">
        <v>442</v>
      </c>
      <c r="G11161">
        <v>12</v>
      </c>
      <c r="H11161" t="s">
        <v>33</v>
      </c>
      <c r="I11161" t="s">
        <v>19</v>
      </c>
      <c r="J11161">
        <v>2</v>
      </c>
      <c r="K11161" t="s">
        <v>76</v>
      </c>
      <c r="L11161" t="s">
        <v>21</v>
      </c>
      <c r="M11161" t="s">
        <v>22</v>
      </c>
      <c r="N11161">
        <v>14</v>
      </c>
      <c r="O11161">
        <v>9</v>
      </c>
      <c r="P11161">
        <v>2774</v>
      </c>
      <c r="Q11161">
        <v>228625</v>
      </c>
    </row>
    <row r="11162" spans="1:17" x14ac:dyDescent="0.25">
      <c r="A11162" t="s">
        <v>75</v>
      </c>
      <c r="B11162" s="1" t="s">
        <v>84</v>
      </c>
      <c r="C11162">
        <v>2002</v>
      </c>
      <c r="D11162" s="15">
        <f>DATE(cars[[#This Row],[year_1]],1,1)</f>
        <v>37257</v>
      </c>
      <c r="E11162" t="s">
        <v>17</v>
      </c>
      <c r="F11162" s="4">
        <v>442</v>
      </c>
      <c r="G11162">
        <v>12</v>
      </c>
      <c r="H11162" t="s">
        <v>18</v>
      </c>
      <c r="I11162" t="s">
        <v>19</v>
      </c>
      <c r="J11162">
        <v>2</v>
      </c>
      <c r="K11162" t="s">
        <v>76</v>
      </c>
      <c r="L11162" t="s">
        <v>21</v>
      </c>
      <c r="M11162" t="s">
        <v>22</v>
      </c>
      <c r="N11162">
        <v>15</v>
      </c>
      <c r="O11162">
        <v>9</v>
      </c>
      <c r="P11162">
        <v>2774</v>
      </c>
      <c r="Q11162">
        <v>224585</v>
      </c>
    </row>
    <row r="11163" spans="1:17" x14ac:dyDescent="0.25">
      <c r="A11163" t="s">
        <v>75</v>
      </c>
      <c r="B11163" s="1" t="s">
        <v>84</v>
      </c>
      <c r="C11163">
        <v>2003</v>
      </c>
      <c r="D11163" s="15">
        <f>DATE(cars[[#This Row],[year_1]],1,1)</f>
        <v>37622</v>
      </c>
      <c r="E11163" t="s">
        <v>17</v>
      </c>
      <c r="F11163" s="4">
        <v>442</v>
      </c>
      <c r="G11163">
        <v>12</v>
      </c>
      <c r="H11163" t="s">
        <v>33</v>
      </c>
      <c r="I11163" t="s">
        <v>19</v>
      </c>
      <c r="J11163">
        <v>2</v>
      </c>
      <c r="K11163" t="s">
        <v>76</v>
      </c>
      <c r="L11163" t="s">
        <v>21</v>
      </c>
      <c r="M11163" t="s">
        <v>22</v>
      </c>
      <c r="N11163">
        <v>14</v>
      </c>
      <c r="O11163">
        <v>9</v>
      </c>
      <c r="P11163">
        <v>2774</v>
      </c>
      <c r="Q11163">
        <v>228625</v>
      </c>
    </row>
    <row r="11164" spans="1:17" x14ac:dyDescent="0.25">
      <c r="A11164" t="s">
        <v>75</v>
      </c>
      <c r="B11164" s="1" t="s">
        <v>84</v>
      </c>
      <c r="C11164">
        <v>2003</v>
      </c>
      <c r="D11164" s="15">
        <f>DATE(cars[[#This Row],[year_1]],1,1)</f>
        <v>37622</v>
      </c>
      <c r="E11164" t="s">
        <v>17</v>
      </c>
      <c r="F11164" s="4">
        <v>442</v>
      </c>
      <c r="G11164">
        <v>12</v>
      </c>
      <c r="H11164" t="s">
        <v>18</v>
      </c>
      <c r="I11164" t="s">
        <v>19</v>
      </c>
      <c r="J11164">
        <v>2</v>
      </c>
      <c r="K11164" t="s">
        <v>76</v>
      </c>
      <c r="L11164" t="s">
        <v>21</v>
      </c>
      <c r="M11164" t="s">
        <v>22</v>
      </c>
      <c r="N11164">
        <v>15</v>
      </c>
      <c r="O11164">
        <v>9</v>
      </c>
      <c r="P11164">
        <v>2774</v>
      </c>
      <c r="Q11164">
        <v>224585</v>
      </c>
    </row>
    <row r="11165" spans="1:17" x14ac:dyDescent="0.25">
      <c r="A11165" t="s">
        <v>182</v>
      </c>
      <c r="B11165" s="1" t="s">
        <v>183</v>
      </c>
      <c r="C11165">
        <v>2008</v>
      </c>
      <c r="D11165" s="15">
        <f>DATE(cars[[#This Row],[year_1]],1,1)</f>
        <v>39448</v>
      </c>
      <c r="E11165" t="s">
        <v>17</v>
      </c>
      <c r="F11165" s="4">
        <v>450</v>
      </c>
      <c r="G11165">
        <v>8</v>
      </c>
      <c r="H11165" t="s">
        <v>33</v>
      </c>
      <c r="I11165" t="s">
        <v>19</v>
      </c>
      <c r="J11165">
        <v>4</v>
      </c>
      <c r="K11165" t="s">
        <v>109</v>
      </c>
      <c r="L11165" t="s">
        <v>63</v>
      </c>
      <c r="M11165" t="s">
        <v>32</v>
      </c>
      <c r="N11165">
        <v>15</v>
      </c>
      <c r="O11165">
        <v>9</v>
      </c>
      <c r="P11165">
        <v>520</v>
      </c>
      <c r="Q11165">
        <v>263990</v>
      </c>
    </row>
    <row r="11166" spans="1:17" x14ac:dyDescent="0.25">
      <c r="A11166" t="s">
        <v>182</v>
      </c>
      <c r="B11166" s="1" t="s">
        <v>183</v>
      </c>
      <c r="C11166">
        <v>2009</v>
      </c>
      <c r="D11166" s="15">
        <f>DATE(cars[[#This Row],[year_1]],1,1)</f>
        <v>39814</v>
      </c>
      <c r="E11166" t="s">
        <v>17</v>
      </c>
      <c r="F11166" s="4">
        <v>450</v>
      </c>
      <c r="G11166">
        <v>8</v>
      </c>
      <c r="H11166" t="s">
        <v>33</v>
      </c>
      <c r="I11166" t="s">
        <v>19</v>
      </c>
      <c r="J11166">
        <v>4</v>
      </c>
      <c r="K11166" t="s">
        <v>109</v>
      </c>
      <c r="L11166" t="s">
        <v>63</v>
      </c>
      <c r="M11166" t="s">
        <v>32</v>
      </c>
      <c r="N11166">
        <v>15</v>
      </c>
      <c r="O11166">
        <v>9</v>
      </c>
      <c r="P11166">
        <v>520</v>
      </c>
      <c r="Q11166">
        <v>267990</v>
      </c>
    </row>
    <row r="11167" spans="1:17" x14ac:dyDescent="0.25">
      <c r="A11167" t="s">
        <v>182</v>
      </c>
      <c r="B11167" s="1" t="s">
        <v>210</v>
      </c>
      <c r="C11167">
        <v>2008</v>
      </c>
      <c r="D11167" s="15">
        <f>DATE(cars[[#This Row],[year_1]],1,1)</f>
        <v>39448</v>
      </c>
      <c r="E11167" t="s">
        <v>17</v>
      </c>
      <c r="F11167" s="4">
        <v>450</v>
      </c>
      <c r="G11167">
        <v>8</v>
      </c>
      <c r="H11167" t="s">
        <v>33</v>
      </c>
      <c r="I11167" t="s">
        <v>19</v>
      </c>
      <c r="J11167">
        <v>2</v>
      </c>
      <c r="K11167" t="s">
        <v>109</v>
      </c>
      <c r="L11167" t="s">
        <v>63</v>
      </c>
      <c r="M11167" t="s">
        <v>25</v>
      </c>
      <c r="N11167">
        <v>15</v>
      </c>
      <c r="O11167">
        <v>9</v>
      </c>
      <c r="P11167">
        <v>520</v>
      </c>
      <c r="Q11167">
        <v>329990</v>
      </c>
    </row>
    <row r="11168" spans="1:17" x14ac:dyDescent="0.25">
      <c r="A11168" t="s">
        <v>182</v>
      </c>
      <c r="B11168" s="1" t="s">
        <v>210</v>
      </c>
      <c r="C11168">
        <v>2009</v>
      </c>
      <c r="D11168" s="15">
        <f>DATE(cars[[#This Row],[year_1]],1,1)</f>
        <v>39814</v>
      </c>
      <c r="E11168" t="s">
        <v>17</v>
      </c>
      <c r="F11168" s="4">
        <v>450</v>
      </c>
      <c r="G11168">
        <v>8</v>
      </c>
      <c r="H11168" t="s">
        <v>33</v>
      </c>
      <c r="I11168" t="s">
        <v>19</v>
      </c>
      <c r="J11168">
        <v>2</v>
      </c>
      <c r="K11168" t="s">
        <v>109</v>
      </c>
      <c r="L11168" t="s">
        <v>63</v>
      </c>
      <c r="M11168" t="s">
        <v>25</v>
      </c>
      <c r="N11168">
        <v>15</v>
      </c>
      <c r="O11168">
        <v>9</v>
      </c>
      <c r="P11168">
        <v>520</v>
      </c>
      <c r="Q11168">
        <v>334990</v>
      </c>
    </row>
    <row r="11169" spans="1:17" x14ac:dyDescent="0.25">
      <c r="A11169" t="s">
        <v>182</v>
      </c>
      <c r="B11169" s="1" t="s">
        <v>209</v>
      </c>
      <c r="C11169">
        <v>2010</v>
      </c>
      <c r="D11169" s="15">
        <f>DATE(cars[[#This Row],[year_1]],1,1)</f>
        <v>40179</v>
      </c>
      <c r="E11169" t="s">
        <v>17</v>
      </c>
      <c r="F11169" s="4">
        <v>500</v>
      </c>
      <c r="G11169">
        <v>8</v>
      </c>
      <c r="H11169" t="s">
        <v>33</v>
      </c>
      <c r="I11169" t="s">
        <v>19</v>
      </c>
      <c r="J11169">
        <v>2</v>
      </c>
      <c r="K11169" t="s">
        <v>108</v>
      </c>
      <c r="L11169" t="s">
        <v>63</v>
      </c>
      <c r="M11169" t="s">
        <v>25</v>
      </c>
      <c r="N11169">
        <v>15</v>
      </c>
      <c r="O11169">
        <v>9</v>
      </c>
      <c r="P11169">
        <v>520</v>
      </c>
      <c r="Q11169">
        <v>363000</v>
      </c>
    </row>
    <row r="11170" spans="1:17" x14ac:dyDescent="0.25">
      <c r="A11170" t="s">
        <v>75</v>
      </c>
      <c r="B11170" s="1" t="s">
        <v>105</v>
      </c>
      <c r="C11170">
        <v>2002</v>
      </c>
      <c r="D11170" s="15">
        <f>DATE(cars[[#This Row],[year_1]],1,1)</f>
        <v>37257</v>
      </c>
      <c r="E11170" t="s">
        <v>17</v>
      </c>
      <c r="F11170" s="4">
        <v>515</v>
      </c>
      <c r="G11170">
        <v>12</v>
      </c>
      <c r="H11170" t="s">
        <v>18</v>
      </c>
      <c r="I11170" t="s">
        <v>19</v>
      </c>
      <c r="J11170">
        <v>2</v>
      </c>
      <c r="K11170" t="s">
        <v>76</v>
      </c>
      <c r="L11170" t="s">
        <v>21</v>
      </c>
      <c r="M11170" t="s">
        <v>22</v>
      </c>
      <c r="N11170">
        <v>15</v>
      </c>
      <c r="O11170">
        <v>9</v>
      </c>
      <c r="P11170">
        <v>2774</v>
      </c>
      <c r="Q11170">
        <v>214670</v>
      </c>
    </row>
    <row r="11171" spans="1:17" x14ac:dyDescent="0.25">
      <c r="A11171" t="s">
        <v>75</v>
      </c>
      <c r="B11171" s="1" t="s">
        <v>105</v>
      </c>
      <c r="C11171">
        <v>2002</v>
      </c>
      <c r="D11171" s="15">
        <f>DATE(cars[[#This Row],[year_1]],1,1)</f>
        <v>37257</v>
      </c>
      <c r="E11171" t="s">
        <v>17</v>
      </c>
      <c r="F11171" s="4">
        <v>515</v>
      </c>
      <c r="G11171">
        <v>12</v>
      </c>
      <c r="H11171" t="s">
        <v>77</v>
      </c>
      <c r="I11171" t="s">
        <v>19</v>
      </c>
      <c r="J11171">
        <v>2</v>
      </c>
      <c r="K11171" t="s">
        <v>76</v>
      </c>
      <c r="L11171" t="s">
        <v>21</v>
      </c>
      <c r="M11171" t="s">
        <v>22</v>
      </c>
      <c r="N11171">
        <v>16</v>
      </c>
      <c r="O11171">
        <v>9</v>
      </c>
      <c r="P11171">
        <v>2774</v>
      </c>
      <c r="Q11171">
        <v>224670</v>
      </c>
    </row>
    <row r="11172" spans="1:17" x14ac:dyDescent="0.25">
      <c r="A11172" t="s">
        <v>75</v>
      </c>
      <c r="B11172" s="1" t="s">
        <v>105</v>
      </c>
      <c r="C11172">
        <v>2003</v>
      </c>
      <c r="D11172" s="15">
        <f>DATE(cars[[#This Row],[year_1]],1,1)</f>
        <v>37622</v>
      </c>
      <c r="E11172" t="s">
        <v>17</v>
      </c>
      <c r="F11172" s="4">
        <v>515</v>
      </c>
      <c r="G11172">
        <v>12</v>
      </c>
      <c r="H11172" t="s">
        <v>18</v>
      </c>
      <c r="I11172" t="s">
        <v>19</v>
      </c>
      <c r="J11172">
        <v>2</v>
      </c>
      <c r="K11172" t="s">
        <v>76</v>
      </c>
      <c r="L11172" t="s">
        <v>21</v>
      </c>
      <c r="M11172" t="s">
        <v>22</v>
      </c>
      <c r="N11172">
        <v>15</v>
      </c>
      <c r="O11172">
        <v>9</v>
      </c>
      <c r="P11172">
        <v>2774</v>
      </c>
      <c r="Q11172">
        <v>217890</v>
      </c>
    </row>
    <row r="11173" spans="1:17" x14ac:dyDescent="0.25">
      <c r="A11173" t="s">
        <v>75</v>
      </c>
      <c r="B11173" s="1" t="s">
        <v>105</v>
      </c>
      <c r="C11173">
        <v>2003</v>
      </c>
      <c r="D11173" s="15">
        <f>DATE(cars[[#This Row],[year_1]],1,1)</f>
        <v>37622</v>
      </c>
      <c r="E11173" t="s">
        <v>17</v>
      </c>
      <c r="F11173" s="4">
        <v>515</v>
      </c>
      <c r="G11173">
        <v>12</v>
      </c>
      <c r="H11173" t="s">
        <v>77</v>
      </c>
      <c r="I11173" t="s">
        <v>19</v>
      </c>
      <c r="J11173">
        <v>2</v>
      </c>
      <c r="K11173" t="s">
        <v>76</v>
      </c>
      <c r="L11173" t="s">
        <v>21</v>
      </c>
      <c r="M11173" t="s">
        <v>22</v>
      </c>
      <c r="N11173">
        <v>16</v>
      </c>
      <c r="O11173">
        <v>9</v>
      </c>
      <c r="P11173">
        <v>2774</v>
      </c>
      <c r="Q11173">
        <v>228339</v>
      </c>
    </row>
    <row r="11174" spans="1:17" x14ac:dyDescent="0.25">
      <c r="A11174" t="s">
        <v>75</v>
      </c>
      <c r="B11174" s="1" t="s">
        <v>105</v>
      </c>
      <c r="C11174">
        <v>2004</v>
      </c>
      <c r="D11174" s="15">
        <f>DATE(cars[[#This Row],[year_1]],1,1)</f>
        <v>37987</v>
      </c>
      <c r="E11174" t="s">
        <v>17</v>
      </c>
      <c r="F11174" s="4">
        <v>515</v>
      </c>
      <c r="G11174">
        <v>12</v>
      </c>
      <c r="H11174" t="s">
        <v>77</v>
      </c>
      <c r="I11174" t="s">
        <v>19</v>
      </c>
      <c r="J11174">
        <v>2</v>
      </c>
      <c r="K11174" t="s">
        <v>76</v>
      </c>
      <c r="L11174" t="s">
        <v>21</v>
      </c>
      <c r="M11174" t="s">
        <v>22</v>
      </c>
      <c r="N11174">
        <v>16</v>
      </c>
      <c r="O11174">
        <v>9</v>
      </c>
      <c r="P11174">
        <v>2774</v>
      </c>
      <c r="Q11174">
        <v>228339</v>
      </c>
    </row>
    <row r="11175" spans="1:17" x14ac:dyDescent="0.25">
      <c r="A11175" t="s">
        <v>75</v>
      </c>
      <c r="B11175" s="1" t="s">
        <v>105</v>
      </c>
      <c r="C11175">
        <v>2004</v>
      </c>
      <c r="D11175" s="15">
        <f>DATE(cars[[#This Row],[year_1]],1,1)</f>
        <v>37987</v>
      </c>
      <c r="E11175" t="s">
        <v>17</v>
      </c>
      <c r="F11175" s="4">
        <v>515</v>
      </c>
      <c r="G11175">
        <v>12</v>
      </c>
      <c r="H11175" t="s">
        <v>18</v>
      </c>
      <c r="I11175" t="s">
        <v>19</v>
      </c>
      <c r="J11175">
        <v>2</v>
      </c>
      <c r="K11175" t="s">
        <v>76</v>
      </c>
      <c r="L11175" t="s">
        <v>21</v>
      </c>
      <c r="M11175" t="s">
        <v>22</v>
      </c>
      <c r="N11175">
        <v>15</v>
      </c>
      <c r="O11175">
        <v>9</v>
      </c>
      <c r="P11175">
        <v>2774</v>
      </c>
      <c r="Q11175">
        <v>217890</v>
      </c>
    </row>
    <row r="11176" spans="1:17" x14ac:dyDescent="0.25">
      <c r="A11176" t="s">
        <v>182</v>
      </c>
      <c r="B11176" s="1" t="s">
        <v>238</v>
      </c>
      <c r="C11176">
        <v>2010</v>
      </c>
      <c r="D11176" s="15">
        <f>DATE(cars[[#This Row],[year_1]],1,1)</f>
        <v>40179</v>
      </c>
      <c r="E11176" t="s">
        <v>17</v>
      </c>
      <c r="F11176" s="4">
        <v>530</v>
      </c>
      <c r="G11176">
        <v>8</v>
      </c>
      <c r="H11176" t="s">
        <v>33</v>
      </c>
      <c r="I11176" t="s">
        <v>19</v>
      </c>
      <c r="J11176">
        <v>2</v>
      </c>
      <c r="K11176" t="s">
        <v>108</v>
      </c>
      <c r="L11176" t="s">
        <v>63</v>
      </c>
      <c r="M11176" t="s">
        <v>22</v>
      </c>
      <c r="N11176">
        <v>15</v>
      </c>
      <c r="O11176">
        <v>9</v>
      </c>
      <c r="P11176">
        <v>520</v>
      </c>
      <c r="Q11176">
        <v>340990</v>
      </c>
    </row>
    <row r="11177" spans="1:17" x14ac:dyDescent="0.25">
      <c r="A11177" t="s">
        <v>75</v>
      </c>
      <c r="B11177" s="1" t="s">
        <v>115</v>
      </c>
      <c r="C11177">
        <v>2009</v>
      </c>
      <c r="D11177" s="15">
        <f>DATE(cars[[#This Row],[year_1]],1,1)</f>
        <v>39814</v>
      </c>
      <c r="E11177" t="s">
        <v>17</v>
      </c>
      <c r="F11177" s="4">
        <v>532</v>
      </c>
      <c r="G11177">
        <v>12</v>
      </c>
      <c r="H11177" t="s">
        <v>77</v>
      </c>
      <c r="I11177" t="s">
        <v>19</v>
      </c>
      <c r="J11177">
        <v>2</v>
      </c>
      <c r="K11177" t="s">
        <v>76</v>
      </c>
      <c r="L11177" t="s">
        <v>63</v>
      </c>
      <c r="M11177" t="s">
        <v>22</v>
      </c>
      <c r="N11177">
        <v>16</v>
      </c>
      <c r="O11177">
        <v>9</v>
      </c>
      <c r="P11177">
        <v>2774</v>
      </c>
      <c r="Q11177">
        <v>313088</v>
      </c>
    </row>
    <row r="11178" spans="1:17" x14ac:dyDescent="0.25">
      <c r="A11178" t="s">
        <v>75</v>
      </c>
      <c r="B11178" s="1" t="s">
        <v>115</v>
      </c>
      <c r="C11178">
        <v>2010</v>
      </c>
      <c r="D11178" s="15">
        <f>DATE(cars[[#This Row],[year_1]],1,1)</f>
        <v>40179</v>
      </c>
      <c r="E11178" t="s">
        <v>17</v>
      </c>
      <c r="F11178" s="4">
        <v>532</v>
      </c>
      <c r="G11178">
        <v>12</v>
      </c>
      <c r="H11178" t="s">
        <v>77</v>
      </c>
      <c r="I11178" t="s">
        <v>19</v>
      </c>
      <c r="J11178">
        <v>2</v>
      </c>
      <c r="K11178" t="s">
        <v>76</v>
      </c>
      <c r="L11178" t="s">
        <v>63</v>
      </c>
      <c r="M11178" t="s">
        <v>22</v>
      </c>
      <c r="N11178">
        <v>16</v>
      </c>
      <c r="O11178">
        <v>9</v>
      </c>
      <c r="P11178">
        <v>2774</v>
      </c>
      <c r="Q11178">
        <v>313088</v>
      </c>
    </row>
    <row r="11179" spans="1:17" x14ac:dyDescent="0.25">
      <c r="A11179" t="s">
        <v>75</v>
      </c>
      <c r="B11179" s="1" t="s">
        <v>115</v>
      </c>
      <c r="C11179">
        <v>2011</v>
      </c>
      <c r="D11179" s="15">
        <f>DATE(cars[[#This Row],[year_1]],1,1)</f>
        <v>40544</v>
      </c>
      <c r="E11179" t="s">
        <v>17</v>
      </c>
      <c r="F11179" s="4">
        <v>532</v>
      </c>
      <c r="G11179">
        <v>12</v>
      </c>
      <c r="H11179" t="s">
        <v>77</v>
      </c>
      <c r="I11179" t="s">
        <v>19</v>
      </c>
      <c r="J11179">
        <v>2</v>
      </c>
      <c r="K11179" t="s">
        <v>76</v>
      </c>
      <c r="L11179" t="s">
        <v>63</v>
      </c>
      <c r="M11179" t="s">
        <v>22</v>
      </c>
      <c r="N11179">
        <v>16</v>
      </c>
      <c r="O11179">
        <v>9</v>
      </c>
      <c r="P11179">
        <v>2774</v>
      </c>
      <c r="Q11179">
        <v>313088</v>
      </c>
    </row>
    <row r="11180" spans="1:17" x14ac:dyDescent="0.25">
      <c r="A11180" t="s">
        <v>75</v>
      </c>
      <c r="B11180" s="1" t="s">
        <v>919</v>
      </c>
      <c r="C11180">
        <v>2005</v>
      </c>
      <c r="D11180" s="15">
        <f>DATE(cars[[#This Row],[year_1]],1,1)</f>
        <v>38353</v>
      </c>
      <c r="E11180" t="s">
        <v>17</v>
      </c>
      <c r="F11180" s="4">
        <v>532</v>
      </c>
      <c r="G11180">
        <v>12</v>
      </c>
      <c r="H11180" t="s">
        <v>18</v>
      </c>
      <c r="I11180" t="s">
        <v>19</v>
      </c>
      <c r="J11180">
        <v>2</v>
      </c>
      <c r="K11180" t="s">
        <v>76</v>
      </c>
      <c r="L11180" t="s">
        <v>21</v>
      </c>
      <c r="M11180" t="s">
        <v>25</v>
      </c>
      <c r="N11180">
        <v>15</v>
      </c>
      <c r="O11180">
        <v>9</v>
      </c>
      <c r="P11180">
        <v>2774</v>
      </c>
      <c r="Q11180">
        <v>281170</v>
      </c>
    </row>
    <row r="11181" spans="1:17" x14ac:dyDescent="0.25">
      <c r="A11181" t="s">
        <v>75</v>
      </c>
      <c r="B11181" s="1" t="s">
        <v>919</v>
      </c>
      <c r="C11181">
        <v>2005</v>
      </c>
      <c r="D11181" s="15">
        <f>DATE(cars[[#This Row],[year_1]],1,1)</f>
        <v>38353</v>
      </c>
      <c r="E11181" t="s">
        <v>17</v>
      </c>
      <c r="F11181" s="4">
        <v>532</v>
      </c>
      <c r="G11181">
        <v>12</v>
      </c>
      <c r="H11181" t="s">
        <v>77</v>
      </c>
      <c r="I11181" t="s">
        <v>19</v>
      </c>
      <c r="J11181">
        <v>2</v>
      </c>
      <c r="K11181" t="s">
        <v>76</v>
      </c>
      <c r="L11181" t="s">
        <v>21</v>
      </c>
      <c r="M11181" t="s">
        <v>25</v>
      </c>
      <c r="N11181">
        <v>16</v>
      </c>
      <c r="O11181">
        <v>9</v>
      </c>
      <c r="P11181">
        <v>2774</v>
      </c>
      <c r="Q11181">
        <v>294080</v>
      </c>
    </row>
    <row r="11182" spans="1:17" x14ac:dyDescent="0.25">
      <c r="A11182" t="s">
        <v>201</v>
      </c>
      <c r="B11182" s="1" t="s">
        <v>373</v>
      </c>
      <c r="C11182">
        <v>2001</v>
      </c>
      <c r="D11182" s="15">
        <f>DATE(cars[[#This Row],[year_1]],1,1)</f>
        <v>36892</v>
      </c>
      <c r="E11182" t="s">
        <v>17</v>
      </c>
      <c r="F11182" s="4">
        <v>550</v>
      </c>
      <c r="G11182">
        <v>12</v>
      </c>
      <c r="H11182" t="s">
        <v>18</v>
      </c>
      <c r="I11182" t="s">
        <v>34</v>
      </c>
      <c r="J11182">
        <v>2</v>
      </c>
      <c r="K11182" t="s">
        <v>76</v>
      </c>
      <c r="L11182" t="s">
        <v>21</v>
      </c>
      <c r="M11182" t="s">
        <v>22</v>
      </c>
      <c r="N11182">
        <v>12</v>
      </c>
      <c r="O11182">
        <v>9</v>
      </c>
      <c r="P11182">
        <v>1158</v>
      </c>
      <c r="Q11182">
        <v>294900</v>
      </c>
    </row>
    <row r="11183" spans="1:17" x14ac:dyDescent="0.25">
      <c r="A11183" t="s">
        <v>119</v>
      </c>
      <c r="B11183" s="1" t="s">
        <v>263</v>
      </c>
      <c r="C11183">
        <v>2004</v>
      </c>
      <c r="D11183" s="15">
        <f>DATE(cars[[#This Row],[year_1]],1,1)</f>
        <v>37987</v>
      </c>
      <c r="E11183" t="s">
        <v>17</v>
      </c>
      <c r="F11183" s="4">
        <v>605</v>
      </c>
      <c r="G11183">
        <v>10</v>
      </c>
      <c r="H11183" t="s">
        <v>18</v>
      </c>
      <c r="I11183" t="s">
        <v>19</v>
      </c>
      <c r="J11183">
        <v>2</v>
      </c>
      <c r="K11183" t="s">
        <v>108</v>
      </c>
      <c r="L11183" t="s">
        <v>21</v>
      </c>
      <c r="M11183" t="s">
        <v>25</v>
      </c>
      <c r="N11183">
        <v>15</v>
      </c>
      <c r="O11183">
        <v>9</v>
      </c>
      <c r="P11183">
        <v>1715</v>
      </c>
      <c r="Q11183">
        <v>440000</v>
      </c>
    </row>
    <row r="11184" spans="1:17" x14ac:dyDescent="0.25">
      <c r="A11184" t="s">
        <v>119</v>
      </c>
      <c r="B11184" s="1" t="s">
        <v>263</v>
      </c>
      <c r="C11184">
        <v>2005</v>
      </c>
      <c r="D11184" s="15">
        <f>DATE(cars[[#This Row],[year_1]],1,1)</f>
        <v>38353</v>
      </c>
      <c r="E11184" t="s">
        <v>17</v>
      </c>
      <c r="F11184" s="4">
        <v>605</v>
      </c>
      <c r="G11184">
        <v>10</v>
      </c>
      <c r="H11184" t="s">
        <v>18</v>
      </c>
      <c r="I11184" t="s">
        <v>19</v>
      </c>
      <c r="J11184">
        <v>2</v>
      </c>
      <c r="K11184" t="s">
        <v>108</v>
      </c>
      <c r="L11184" t="s">
        <v>21</v>
      </c>
      <c r="M11184" t="s">
        <v>25</v>
      </c>
      <c r="N11184">
        <v>15</v>
      </c>
      <c r="O11184">
        <v>9</v>
      </c>
      <c r="P11184">
        <v>1715</v>
      </c>
      <c r="Q11184">
        <v>440000</v>
      </c>
    </row>
    <row r="11185" spans="1:17" x14ac:dyDescent="0.25">
      <c r="A11185" t="s">
        <v>201</v>
      </c>
      <c r="B11185" s="1" t="s">
        <v>696</v>
      </c>
      <c r="C11185">
        <v>2009</v>
      </c>
      <c r="D11185" s="15">
        <f>DATE(cars[[#This Row],[year_1]],1,1)</f>
        <v>39814</v>
      </c>
      <c r="E11185" t="s">
        <v>17</v>
      </c>
      <c r="F11185" s="4">
        <v>631</v>
      </c>
      <c r="G11185">
        <v>12</v>
      </c>
      <c r="H11185" t="s">
        <v>77</v>
      </c>
      <c r="I11185" t="s">
        <v>34</v>
      </c>
      <c r="J11185">
        <v>2</v>
      </c>
      <c r="K11185" t="s">
        <v>76</v>
      </c>
      <c r="L11185" t="s">
        <v>21</v>
      </c>
      <c r="M11185" t="s">
        <v>22</v>
      </c>
      <c r="N11185">
        <v>14</v>
      </c>
      <c r="O11185">
        <v>9</v>
      </c>
      <c r="P11185">
        <v>1158</v>
      </c>
      <c r="Q11185">
        <v>364000</v>
      </c>
    </row>
    <row r="11186" spans="1:17" x14ac:dyDescent="0.25">
      <c r="A11186" t="s">
        <v>201</v>
      </c>
      <c r="B11186" s="1" t="s">
        <v>696</v>
      </c>
      <c r="C11186">
        <v>2009</v>
      </c>
      <c r="D11186" s="15">
        <f>DATE(cars[[#This Row],[year_1]],1,1)</f>
        <v>39814</v>
      </c>
      <c r="E11186" t="s">
        <v>17</v>
      </c>
      <c r="F11186" s="4">
        <v>631</v>
      </c>
      <c r="G11186">
        <v>12</v>
      </c>
      <c r="H11186" t="s">
        <v>77</v>
      </c>
      <c r="I11186" t="s">
        <v>34</v>
      </c>
      <c r="J11186">
        <v>2</v>
      </c>
      <c r="K11186" t="s">
        <v>76</v>
      </c>
      <c r="L11186" t="s">
        <v>21</v>
      </c>
      <c r="M11186" t="s">
        <v>25</v>
      </c>
      <c r="N11186">
        <v>14</v>
      </c>
      <c r="O11186">
        <v>9</v>
      </c>
      <c r="P11186">
        <v>1158</v>
      </c>
      <c r="Q11186">
        <v>392400</v>
      </c>
    </row>
    <row r="11187" spans="1:17" x14ac:dyDescent="0.25">
      <c r="A11187" t="s">
        <v>201</v>
      </c>
      <c r="B11187" s="1" t="s">
        <v>696</v>
      </c>
      <c r="C11187">
        <v>2008</v>
      </c>
      <c r="D11187" s="15">
        <f>DATE(cars[[#This Row],[year_1]],1,1)</f>
        <v>39448</v>
      </c>
      <c r="E11187" t="s">
        <v>17</v>
      </c>
      <c r="F11187" s="4">
        <v>632</v>
      </c>
      <c r="G11187">
        <v>12</v>
      </c>
      <c r="H11187" t="s">
        <v>77</v>
      </c>
      <c r="I11187" t="s">
        <v>34</v>
      </c>
      <c r="J11187">
        <v>2</v>
      </c>
      <c r="K11187" t="s">
        <v>76</v>
      </c>
      <c r="L11187" t="s">
        <v>21</v>
      </c>
      <c r="M11187" t="s">
        <v>22</v>
      </c>
      <c r="N11187">
        <v>14</v>
      </c>
      <c r="O11187">
        <v>9</v>
      </c>
      <c r="P11187">
        <v>1158</v>
      </c>
      <c r="Q11187">
        <v>345400</v>
      </c>
    </row>
    <row r="11188" spans="1:17" x14ac:dyDescent="0.25">
      <c r="A11188" t="s">
        <v>201</v>
      </c>
      <c r="B11188" s="1" t="s">
        <v>696</v>
      </c>
      <c r="C11188">
        <v>2008</v>
      </c>
      <c r="D11188" s="15">
        <f>DATE(cars[[#This Row],[year_1]],1,1)</f>
        <v>39448</v>
      </c>
      <c r="E11188" t="s">
        <v>17</v>
      </c>
      <c r="F11188" s="4">
        <v>632</v>
      </c>
      <c r="G11188">
        <v>12</v>
      </c>
      <c r="H11188" t="s">
        <v>77</v>
      </c>
      <c r="I11188" t="s">
        <v>34</v>
      </c>
      <c r="J11188">
        <v>2</v>
      </c>
      <c r="K11188" t="s">
        <v>76</v>
      </c>
      <c r="L11188" t="s">
        <v>21</v>
      </c>
      <c r="M11188" t="s">
        <v>25</v>
      </c>
      <c r="N11188">
        <v>14</v>
      </c>
      <c r="O11188">
        <v>9</v>
      </c>
      <c r="P11188">
        <v>1158</v>
      </c>
      <c r="Q11188">
        <v>378200</v>
      </c>
    </row>
    <row r="11189" spans="1:17" x14ac:dyDescent="0.25">
      <c r="A11189" t="s">
        <v>201</v>
      </c>
      <c r="B11189" s="1" t="s">
        <v>805</v>
      </c>
      <c r="C11189">
        <v>2008</v>
      </c>
      <c r="D11189" s="15">
        <f>DATE(cars[[#This Row],[year_1]],1,1)</f>
        <v>39448</v>
      </c>
      <c r="E11189" t="s">
        <v>17</v>
      </c>
      <c r="F11189" s="4">
        <v>650</v>
      </c>
      <c r="G11189">
        <v>12</v>
      </c>
      <c r="H11189" t="s">
        <v>77</v>
      </c>
      <c r="I11189" t="s">
        <v>34</v>
      </c>
      <c r="J11189">
        <v>2</v>
      </c>
      <c r="K11189" t="s">
        <v>76</v>
      </c>
      <c r="L11189" t="s">
        <v>21</v>
      </c>
      <c r="M11189" t="s">
        <v>22</v>
      </c>
      <c r="N11189">
        <v>14</v>
      </c>
      <c r="O11189">
        <v>9</v>
      </c>
      <c r="P11189">
        <v>1158</v>
      </c>
      <c r="Q11189">
        <v>1500000</v>
      </c>
    </row>
    <row r="11190" spans="1:17" x14ac:dyDescent="0.25">
      <c r="A11190" t="s">
        <v>201</v>
      </c>
      <c r="B11190" s="1" t="s">
        <v>696</v>
      </c>
      <c r="C11190">
        <v>2010</v>
      </c>
      <c r="D11190" s="15">
        <f>DATE(cars[[#This Row],[year_1]],1,1)</f>
        <v>40179</v>
      </c>
      <c r="E11190" t="s">
        <v>17</v>
      </c>
      <c r="F11190" s="4">
        <v>670</v>
      </c>
      <c r="G11190">
        <v>12</v>
      </c>
      <c r="H11190" t="s">
        <v>77</v>
      </c>
      <c r="I11190" t="s">
        <v>34</v>
      </c>
      <c r="J11190">
        <v>2</v>
      </c>
      <c r="K11190" t="s">
        <v>78</v>
      </c>
      <c r="L11190" t="s">
        <v>21</v>
      </c>
      <c r="M11190" t="s">
        <v>22</v>
      </c>
      <c r="N11190">
        <v>14</v>
      </c>
      <c r="O11190">
        <v>9</v>
      </c>
      <c r="P11190">
        <v>1158</v>
      </c>
      <c r="Q11190">
        <v>450000</v>
      </c>
    </row>
    <row r="11191" spans="1:17" x14ac:dyDescent="0.25">
      <c r="A11191" t="s">
        <v>75</v>
      </c>
      <c r="B11191" s="1">
        <v>550</v>
      </c>
      <c r="C11191">
        <v>2001</v>
      </c>
      <c r="D11191" s="15">
        <f>DATE(cars[[#This Row],[year_1]],1,1)</f>
        <v>36892</v>
      </c>
      <c r="E11191" t="s">
        <v>17</v>
      </c>
      <c r="F11191" s="4">
        <v>485</v>
      </c>
      <c r="G11191">
        <v>12</v>
      </c>
      <c r="H11191" t="s">
        <v>18</v>
      </c>
      <c r="I11191" t="s">
        <v>19</v>
      </c>
      <c r="J11191">
        <v>2</v>
      </c>
      <c r="K11191" t="s">
        <v>76</v>
      </c>
      <c r="L11191" t="s">
        <v>21</v>
      </c>
      <c r="M11191" t="s">
        <v>25</v>
      </c>
      <c r="N11191">
        <v>12</v>
      </c>
      <c r="O11191">
        <v>8</v>
      </c>
      <c r="P11191">
        <v>2774</v>
      </c>
      <c r="Q11191">
        <v>248500</v>
      </c>
    </row>
    <row r="11192" spans="1:17" x14ac:dyDescent="0.25">
      <c r="A11192" t="s">
        <v>75</v>
      </c>
      <c r="B11192" s="1">
        <v>550</v>
      </c>
      <c r="C11192">
        <v>2001</v>
      </c>
      <c r="D11192" s="15">
        <f>DATE(cars[[#This Row],[year_1]],1,1)</f>
        <v>36892</v>
      </c>
      <c r="E11192" t="s">
        <v>17</v>
      </c>
      <c r="F11192" s="4">
        <v>485</v>
      </c>
      <c r="G11192">
        <v>12</v>
      </c>
      <c r="H11192" t="s">
        <v>18</v>
      </c>
      <c r="I11192" t="s">
        <v>19</v>
      </c>
      <c r="J11192">
        <v>2</v>
      </c>
      <c r="K11192" t="s">
        <v>76</v>
      </c>
      <c r="L11192" t="s">
        <v>21</v>
      </c>
      <c r="M11192" t="s">
        <v>22</v>
      </c>
      <c r="N11192">
        <v>12</v>
      </c>
      <c r="O11192">
        <v>8</v>
      </c>
      <c r="P11192">
        <v>2774</v>
      </c>
      <c r="Q11192">
        <v>205840</v>
      </c>
    </row>
    <row r="11193" spans="1:17" x14ac:dyDescent="0.25">
      <c r="A11193" t="s">
        <v>201</v>
      </c>
      <c r="B11193" s="1" t="s">
        <v>696</v>
      </c>
      <c r="C11193">
        <v>2009</v>
      </c>
      <c r="D11193" s="15">
        <f>DATE(cars[[#This Row],[year_1]],1,1)</f>
        <v>39814</v>
      </c>
      <c r="E11193" t="s">
        <v>17</v>
      </c>
      <c r="F11193" s="4">
        <v>631</v>
      </c>
      <c r="G11193">
        <v>12</v>
      </c>
      <c r="H11193" t="s">
        <v>18</v>
      </c>
      <c r="I11193" t="s">
        <v>34</v>
      </c>
      <c r="J11193">
        <v>2</v>
      </c>
      <c r="K11193" t="s">
        <v>76</v>
      </c>
      <c r="L11193" t="s">
        <v>21</v>
      </c>
      <c r="M11193" t="s">
        <v>25</v>
      </c>
      <c r="N11193">
        <v>13</v>
      </c>
      <c r="O11193">
        <v>8</v>
      </c>
      <c r="P11193">
        <v>1158</v>
      </c>
      <c r="Q11193">
        <v>382400</v>
      </c>
    </row>
    <row r="11194" spans="1:17" x14ac:dyDescent="0.25">
      <c r="A11194" t="s">
        <v>201</v>
      </c>
      <c r="B11194" s="1" t="s">
        <v>696</v>
      </c>
      <c r="C11194">
        <v>2009</v>
      </c>
      <c r="D11194" s="15">
        <f>DATE(cars[[#This Row],[year_1]],1,1)</f>
        <v>39814</v>
      </c>
      <c r="E11194" t="s">
        <v>17</v>
      </c>
      <c r="F11194" s="4">
        <v>631</v>
      </c>
      <c r="G11194">
        <v>12</v>
      </c>
      <c r="H11194" t="s">
        <v>18</v>
      </c>
      <c r="I11194" t="s">
        <v>34</v>
      </c>
      <c r="J11194">
        <v>2</v>
      </c>
      <c r="K11194" t="s">
        <v>76</v>
      </c>
      <c r="L11194" t="s">
        <v>21</v>
      </c>
      <c r="M11194" t="s">
        <v>22</v>
      </c>
      <c r="N11194">
        <v>13</v>
      </c>
      <c r="O11194">
        <v>8</v>
      </c>
      <c r="P11194">
        <v>1158</v>
      </c>
      <c r="Q11194">
        <v>354000</v>
      </c>
    </row>
    <row r="11195" spans="1:17" x14ac:dyDescent="0.25">
      <c r="A11195" t="s">
        <v>201</v>
      </c>
      <c r="B11195" s="1" t="s">
        <v>696</v>
      </c>
      <c r="C11195">
        <v>2008</v>
      </c>
      <c r="D11195" s="15">
        <f>DATE(cars[[#This Row],[year_1]],1,1)</f>
        <v>39448</v>
      </c>
      <c r="E11195" t="s">
        <v>17</v>
      </c>
      <c r="F11195" s="4">
        <v>632</v>
      </c>
      <c r="G11195">
        <v>12</v>
      </c>
      <c r="H11195" t="s">
        <v>18</v>
      </c>
      <c r="I11195" t="s">
        <v>34</v>
      </c>
      <c r="J11195">
        <v>2</v>
      </c>
      <c r="K11195" t="s">
        <v>76</v>
      </c>
      <c r="L11195" t="s">
        <v>21</v>
      </c>
      <c r="M11195" t="s">
        <v>22</v>
      </c>
      <c r="N11195">
        <v>13</v>
      </c>
      <c r="O11195">
        <v>8</v>
      </c>
      <c r="P11195">
        <v>1158</v>
      </c>
      <c r="Q11195">
        <v>336400</v>
      </c>
    </row>
    <row r="11196" spans="1:17" x14ac:dyDescent="0.25">
      <c r="A11196" t="s">
        <v>201</v>
      </c>
      <c r="B11196" s="1" t="s">
        <v>696</v>
      </c>
      <c r="C11196">
        <v>2008</v>
      </c>
      <c r="D11196" s="15">
        <f>DATE(cars[[#This Row],[year_1]],1,1)</f>
        <v>39448</v>
      </c>
      <c r="E11196" t="s">
        <v>17</v>
      </c>
      <c r="F11196" s="4">
        <v>632</v>
      </c>
      <c r="G11196">
        <v>12</v>
      </c>
      <c r="H11196" t="s">
        <v>18</v>
      </c>
      <c r="I11196" t="s">
        <v>34</v>
      </c>
      <c r="J11196">
        <v>2</v>
      </c>
      <c r="K11196" t="s">
        <v>76</v>
      </c>
      <c r="L11196" t="s">
        <v>21</v>
      </c>
      <c r="M11196" t="s">
        <v>25</v>
      </c>
      <c r="N11196">
        <v>13</v>
      </c>
      <c r="O11196">
        <v>8</v>
      </c>
      <c r="P11196">
        <v>1158</v>
      </c>
      <c r="Q11196">
        <v>369200</v>
      </c>
    </row>
    <row r="11197" spans="1:17" x14ac:dyDescent="0.25">
      <c r="A11197" t="s">
        <v>999</v>
      </c>
      <c r="B11197" s="1" t="s">
        <v>1000</v>
      </c>
      <c r="C11197">
        <v>2008</v>
      </c>
      <c r="D11197" s="15">
        <f>DATE(cars[[#This Row],[year_1]],1,1)</f>
        <v>39448</v>
      </c>
      <c r="E11197" t="s">
        <v>17</v>
      </c>
      <c r="F11197" s="4">
        <v>1001</v>
      </c>
      <c r="G11197">
        <v>16</v>
      </c>
      <c r="H11197" t="s">
        <v>77</v>
      </c>
      <c r="I11197" t="s">
        <v>34</v>
      </c>
      <c r="J11197">
        <v>2</v>
      </c>
      <c r="K11197" t="s">
        <v>76</v>
      </c>
      <c r="L11197" t="s">
        <v>21</v>
      </c>
      <c r="M11197" t="s">
        <v>22</v>
      </c>
      <c r="N11197">
        <v>14</v>
      </c>
      <c r="O11197">
        <v>8</v>
      </c>
      <c r="P11197">
        <v>820</v>
      </c>
      <c r="Q11197">
        <v>2065902</v>
      </c>
    </row>
    <row r="11198" spans="1:17" x14ac:dyDescent="0.25">
      <c r="A11198" t="s">
        <v>999</v>
      </c>
      <c r="B11198" s="1" t="s">
        <v>1000</v>
      </c>
      <c r="C11198">
        <v>2008</v>
      </c>
      <c r="D11198" s="15">
        <f>DATE(cars[[#This Row],[year_1]],1,1)</f>
        <v>39448</v>
      </c>
      <c r="E11198" t="s">
        <v>17</v>
      </c>
      <c r="F11198" s="4">
        <v>1001</v>
      </c>
      <c r="G11198">
        <v>16</v>
      </c>
      <c r="H11198" t="s">
        <v>77</v>
      </c>
      <c r="I11198" t="s">
        <v>34</v>
      </c>
      <c r="J11198">
        <v>2</v>
      </c>
      <c r="K11198" t="s">
        <v>76</v>
      </c>
      <c r="L11198" t="s">
        <v>21</v>
      </c>
      <c r="M11198" t="s">
        <v>22</v>
      </c>
      <c r="N11198">
        <v>14</v>
      </c>
      <c r="O11198">
        <v>8</v>
      </c>
      <c r="P11198">
        <v>820</v>
      </c>
      <c r="Q11198">
        <v>1500000</v>
      </c>
    </row>
    <row r="11199" spans="1:17" x14ac:dyDescent="0.25">
      <c r="A11199" t="s">
        <v>999</v>
      </c>
      <c r="B11199" s="1" t="s">
        <v>1000</v>
      </c>
      <c r="C11199">
        <v>2009</v>
      </c>
      <c r="D11199" s="15">
        <f>DATE(cars[[#This Row],[year_1]],1,1)</f>
        <v>39814</v>
      </c>
      <c r="E11199" t="s">
        <v>17</v>
      </c>
      <c r="F11199" s="4">
        <v>1001</v>
      </c>
      <c r="G11199">
        <v>16</v>
      </c>
      <c r="H11199" t="s">
        <v>77</v>
      </c>
      <c r="I11199" t="s">
        <v>34</v>
      </c>
      <c r="J11199">
        <v>2</v>
      </c>
      <c r="K11199" t="s">
        <v>76</v>
      </c>
      <c r="L11199" t="s">
        <v>21</v>
      </c>
      <c r="M11199" t="s">
        <v>22</v>
      </c>
      <c r="N11199">
        <v>14</v>
      </c>
      <c r="O11199">
        <v>8</v>
      </c>
      <c r="P11199">
        <v>820</v>
      </c>
      <c r="Q11199">
        <v>1705769</v>
      </c>
    </row>
    <row r="11200" spans="1:17" x14ac:dyDescent="0.25">
      <c r="A11200" t="s">
        <v>75</v>
      </c>
      <c r="B11200" s="1" t="s">
        <v>412</v>
      </c>
      <c r="C11200">
        <v>2003</v>
      </c>
      <c r="D11200" s="15">
        <f>DATE(cars[[#This Row],[year_1]],1,1)</f>
        <v>37622</v>
      </c>
      <c r="E11200" t="s">
        <v>17</v>
      </c>
      <c r="F11200" s="4">
        <v>660</v>
      </c>
      <c r="G11200">
        <v>12</v>
      </c>
      <c r="H11200" t="s">
        <v>77</v>
      </c>
      <c r="I11200" t="s">
        <v>19</v>
      </c>
      <c r="J11200">
        <v>2</v>
      </c>
      <c r="K11200" t="s">
        <v>76</v>
      </c>
      <c r="L11200" t="s">
        <v>21</v>
      </c>
      <c r="M11200" t="s">
        <v>22</v>
      </c>
      <c r="N11200">
        <v>12</v>
      </c>
      <c r="O11200">
        <v>7</v>
      </c>
      <c r="P11200">
        <v>2774</v>
      </c>
      <c r="Q11200">
        <v>643330</v>
      </c>
    </row>
    <row r="11201" spans="1:17" x14ac:dyDescent="0.25">
      <c r="A11201" t="s">
        <v>1050</v>
      </c>
      <c r="B11201" s="1" t="s">
        <v>1051</v>
      </c>
      <c r="E11201" t="s">
        <v>1058</v>
      </c>
      <c r="F11201" s="4">
        <f>AVERAGE(F2:F11200)</f>
        <v>252.21582284132512</v>
      </c>
      <c r="G11201" s="5">
        <f ca="1">AVERAGE(cars[Engine Cylinders])</f>
        <v>6.1579605321903745</v>
      </c>
      <c r="K11201">
        <f>COUNTIF(cars[Market Category],"N/A")</f>
        <v>3376</v>
      </c>
      <c r="N11201" s="4">
        <f>AVERAGE(N2:N11200)</f>
        <v>26.610590231270649</v>
      </c>
      <c r="O11201" s="4">
        <f>AVERAGE(O2:O11200)</f>
        <v>19.731851058130189</v>
      </c>
      <c r="P11201" s="4">
        <f>AVERAGE(P2:P11200)</f>
        <v>1558.4833467273863</v>
      </c>
      <c r="Q11201" s="4">
        <f>AVERAGE(Q2:Q11200)</f>
        <v>41925.927136351464</v>
      </c>
    </row>
    <row r="11202" spans="1:17" x14ac:dyDescent="0.25">
      <c r="A11202" t="s">
        <v>1052</v>
      </c>
      <c r="B11202" s="1">
        <v>66</v>
      </c>
      <c r="E11202" t="s">
        <v>1059</v>
      </c>
      <c r="F11202" s="4">
        <f>MODE(F2:F11200)</f>
        <v>200</v>
      </c>
      <c r="G11202" s="5">
        <f ca="1">MODE(cars[Engine Cylinders])</f>
        <v>4</v>
      </c>
      <c r="K11202" s="4">
        <f>COUNTA(cars[Market Category])</f>
        <v>11199</v>
      </c>
      <c r="N11202" s="4">
        <f>MODE(N2:N11200)</f>
        <v>24</v>
      </c>
      <c r="O11202" s="4">
        <f>MODE(O2:O11200)</f>
        <v>17</v>
      </c>
      <c r="P11202" s="4">
        <f>MODE(P2:P11200)</f>
        <v>1385</v>
      </c>
      <c r="Q11202" s="4">
        <f>MODE(Q2:Q11200)</f>
        <v>2000</v>
      </c>
    </row>
    <row r="11203" spans="1:17" x14ac:dyDescent="0.25">
      <c r="E11203" t="s">
        <v>1060</v>
      </c>
      <c r="F11203" s="4">
        <f>MEDIAN(F2:F11200)</f>
        <v>236</v>
      </c>
      <c r="G11203" s="5">
        <f ca="1">MEDIAN(cars[Engine Cylinders])</f>
        <v>6</v>
      </c>
      <c r="K11203" s="9">
        <f>(K11201/K11202)</f>
        <v>0.30145548709706221</v>
      </c>
      <c r="N11203" s="4">
        <f>MEDIAN(N2:N11200)</f>
        <v>25</v>
      </c>
      <c r="O11203" s="4">
        <f>MEDIAN(O2:O11200)</f>
        <v>18</v>
      </c>
      <c r="P11203" s="4">
        <f>MEDIAN(P2:P11200)</f>
        <v>1385</v>
      </c>
      <c r="Q11203" s="4">
        <f>MEDIAN(Q2:Q11200)</f>
        <v>30675</v>
      </c>
    </row>
    <row r="11204" spans="1:17" x14ac:dyDescent="0.25">
      <c r="E11204" t="s">
        <v>1061</v>
      </c>
      <c r="F11204" s="4">
        <f>STDEV(F2:F11200)</f>
        <v>110.81716128809732</v>
      </c>
      <c r="G11204" s="5">
        <f ca="1">STDEV(cars[Engine Cylinders])</f>
        <v>0</v>
      </c>
      <c r="N11204" s="4">
        <f>STDEV(N2:N11200)</f>
        <v>8.9776407777602465</v>
      </c>
      <c r="O11204" s="4">
        <f>STDEV(O2:O11200)</f>
        <v>9.1775551315810642</v>
      </c>
      <c r="P11204" s="4">
        <f>STDEV(P2:P11200)</f>
        <v>1445.6688718751552</v>
      </c>
      <c r="Q11204" s="4">
        <f>STDEV(Q2:Q11200)</f>
        <v>61535.04781689035</v>
      </c>
    </row>
    <row r="11205" spans="1:17" x14ac:dyDescent="0.25">
      <c r="E11205" t="s">
        <v>1063</v>
      </c>
      <c r="F11205" s="4">
        <f>SKEW(F2:F11200)</f>
        <v>1.2170971028972271</v>
      </c>
      <c r="G11205" s="4">
        <f ca="1">SKEW(G2:G11200)</f>
        <v>1.2170971028972426</v>
      </c>
      <c r="N11205" s="4">
        <f>SKEW(N2:N11200)</f>
        <v>7.7596819176059633</v>
      </c>
      <c r="O11205" s="4">
        <f>SKEW(O2:O11200)</f>
        <v>7.093660103761164</v>
      </c>
      <c r="P11205" s="4">
        <f>SKEW(P2:P11200)</f>
        <v>1.6283047966008857</v>
      </c>
      <c r="Q11205" s="4">
        <f>SKEW(Q2:Q11200)</f>
        <v>11.609709303878935</v>
      </c>
    </row>
    <row r="11247" spans="5:5" x14ac:dyDescent="0.25">
      <c r="E11247" s="5"/>
    </row>
    <row r="11248" spans="5:5" x14ac:dyDescent="0.25">
      <c r="E11248" s="5"/>
    </row>
    <row r="11249" spans="5:5" x14ac:dyDescent="0.25">
      <c r="E11249" s="5"/>
    </row>
    <row r="11250" spans="5:5" x14ac:dyDescent="0.25">
      <c r="E11250" s="5"/>
    </row>
    <row r="11251" spans="5:5" x14ac:dyDescent="0.25">
      <c r="E11251" s="5"/>
    </row>
    <row r="11252" spans="5:5" x14ac:dyDescent="0.25">
      <c r="E11252" s="5"/>
    </row>
    <row r="11253" spans="5:5" x14ac:dyDescent="0.25">
      <c r="E11253" s="5"/>
    </row>
    <row r="11254" spans="5:5" x14ac:dyDescent="0.25">
      <c r="E11254" s="5"/>
    </row>
    <row r="11255" spans="5:5" x14ac:dyDescent="0.25">
      <c r="E11255" s="5"/>
    </row>
    <row r="11256" spans="5:5" x14ac:dyDescent="0.25">
      <c r="E11256" s="5"/>
    </row>
    <row r="11257" spans="5:5" x14ac:dyDescent="0.25">
      <c r="E11257" s="5"/>
    </row>
    <row r="11258" spans="5:5" x14ac:dyDescent="0.25">
      <c r="E11258" s="5"/>
    </row>
    <row r="11259" spans="5:5" x14ac:dyDescent="0.25">
      <c r="E11259" s="5"/>
    </row>
    <row r="11260" spans="5:5" x14ac:dyDescent="0.25">
      <c r="E11260" s="5"/>
    </row>
    <row r="11261" spans="5:5" x14ac:dyDescent="0.25">
      <c r="E11261" s="5"/>
    </row>
    <row r="11262" spans="5:5" x14ac:dyDescent="0.25">
      <c r="E11262" s="5"/>
    </row>
    <row r="11263" spans="5:5" x14ac:dyDescent="0.25">
      <c r="E11263" s="5"/>
    </row>
    <row r="11264" spans="5:5" x14ac:dyDescent="0.25">
      <c r="E11264" s="5"/>
    </row>
    <row r="11265" spans="5:5" x14ac:dyDescent="0.25">
      <c r="E11265" s="5"/>
    </row>
    <row r="11266" spans="5:5" x14ac:dyDescent="0.25">
      <c r="E11266" s="5"/>
    </row>
    <row r="11267" spans="5:5" x14ac:dyDescent="0.25">
      <c r="E11267" s="5"/>
    </row>
    <row r="11268" spans="5:5" x14ac:dyDescent="0.25">
      <c r="E11268" s="5"/>
    </row>
    <row r="11269" spans="5:5" x14ac:dyDescent="0.25">
      <c r="E11269" s="5"/>
    </row>
    <row r="11270" spans="5:5" x14ac:dyDescent="0.25">
      <c r="E11270" s="5"/>
    </row>
    <row r="11271" spans="5:5" x14ac:dyDescent="0.25">
      <c r="E11271" s="5"/>
    </row>
    <row r="11272" spans="5:5" x14ac:dyDescent="0.25">
      <c r="E11272" s="5"/>
    </row>
    <row r="11273" spans="5:5" x14ac:dyDescent="0.25">
      <c r="E11273" s="5"/>
    </row>
    <row r="11274" spans="5:5" x14ac:dyDescent="0.25">
      <c r="E11274" s="5"/>
    </row>
    <row r="11275" spans="5:5" x14ac:dyDescent="0.25">
      <c r="E11275" s="5"/>
    </row>
    <row r="11276" spans="5:5" x14ac:dyDescent="0.25">
      <c r="E11276" s="5"/>
    </row>
    <row r="11277" spans="5:5" x14ac:dyDescent="0.25">
      <c r="E11277" s="5"/>
    </row>
    <row r="11278" spans="5:5" x14ac:dyDescent="0.25">
      <c r="E11278" s="5"/>
    </row>
    <row r="11279" spans="5:5" x14ac:dyDescent="0.25">
      <c r="E11279" s="5"/>
    </row>
    <row r="11280" spans="5:5" x14ac:dyDescent="0.25">
      <c r="E11280" s="5"/>
    </row>
    <row r="11281" spans="5:5" x14ac:dyDescent="0.25">
      <c r="E11281" s="5"/>
    </row>
    <row r="11282" spans="5:5" x14ac:dyDescent="0.25">
      <c r="E11282" s="5"/>
    </row>
    <row r="11283" spans="5:5" x14ac:dyDescent="0.25">
      <c r="E11283" s="5"/>
    </row>
    <row r="11284" spans="5:5" x14ac:dyDescent="0.25">
      <c r="E11284" s="5"/>
    </row>
    <row r="11285" spans="5:5" x14ac:dyDescent="0.25">
      <c r="E11285" s="5"/>
    </row>
    <row r="11286" spans="5:5" x14ac:dyDescent="0.25">
      <c r="E11286" s="5"/>
    </row>
    <row r="11287" spans="5:5" x14ac:dyDescent="0.25">
      <c r="E11287" s="5"/>
    </row>
    <row r="11288" spans="5:5" x14ac:dyDescent="0.25">
      <c r="E11288" s="5"/>
    </row>
    <row r="11289" spans="5:5" x14ac:dyDescent="0.25">
      <c r="E11289" s="5"/>
    </row>
    <row r="11290" spans="5:5" x14ac:dyDescent="0.25">
      <c r="E11290" s="5"/>
    </row>
    <row r="11291" spans="5:5" x14ac:dyDescent="0.25">
      <c r="E11291" s="5"/>
    </row>
    <row r="11292" spans="5:5" x14ac:dyDescent="0.25">
      <c r="E11292" s="5"/>
    </row>
    <row r="11293" spans="5:5" x14ac:dyDescent="0.25">
      <c r="E11293" s="5"/>
    </row>
    <row r="11294" spans="5:5" x14ac:dyDescent="0.25">
      <c r="E11294" s="5"/>
    </row>
    <row r="11295" spans="5:5" x14ac:dyDescent="0.25">
      <c r="E11295" s="5"/>
    </row>
    <row r="11296" spans="5:5" x14ac:dyDescent="0.25">
      <c r="E11296" s="5"/>
    </row>
    <row r="11297" spans="5:5" x14ac:dyDescent="0.25">
      <c r="E11297" s="5"/>
    </row>
    <row r="11298" spans="5:5" x14ac:dyDescent="0.25">
      <c r="E11298" s="5"/>
    </row>
    <row r="11299" spans="5:5" x14ac:dyDescent="0.25">
      <c r="E11299" s="5"/>
    </row>
    <row r="11300" spans="5:5" x14ac:dyDescent="0.25">
      <c r="E11300" s="5"/>
    </row>
    <row r="11301" spans="5:5" x14ac:dyDescent="0.25">
      <c r="E11301" s="5"/>
    </row>
    <row r="11302" spans="5:5" x14ac:dyDescent="0.25">
      <c r="E11302" s="5"/>
    </row>
    <row r="11303" spans="5:5" x14ac:dyDescent="0.25">
      <c r="E11303" s="5"/>
    </row>
    <row r="11304" spans="5:5" x14ac:dyDescent="0.25">
      <c r="E11304" s="5"/>
    </row>
    <row r="11305" spans="5:5" x14ac:dyDescent="0.25">
      <c r="E11305" s="5"/>
    </row>
    <row r="11306" spans="5:5" x14ac:dyDescent="0.25">
      <c r="E11306" s="5"/>
    </row>
    <row r="11307" spans="5:5" x14ac:dyDescent="0.25">
      <c r="E11307" s="5"/>
    </row>
    <row r="11308" spans="5:5" x14ac:dyDescent="0.25">
      <c r="E11308" s="5"/>
    </row>
    <row r="11309" spans="5:5" x14ac:dyDescent="0.25">
      <c r="E11309" s="5"/>
    </row>
    <row r="11310" spans="5:5" x14ac:dyDescent="0.25">
      <c r="E11310" s="5"/>
    </row>
    <row r="11311" spans="5:5" x14ac:dyDescent="0.25">
      <c r="E11311" s="5"/>
    </row>
    <row r="11312" spans="5:5" x14ac:dyDescent="0.25">
      <c r="E11312" s="5"/>
    </row>
    <row r="11313" spans="5:5" x14ac:dyDescent="0.25">
      <c r="E11313" s="5"/>
    </row>
    <row r="11314" spans="5:5" x14ac:dyDescent="0.25">
      <c r="E11314" s="5"/>
    </row>
    <row r="11315" spans="5:5" x14ac:dyDescent="0.25">
      <c r="E11315" s="5"/>
    </row>
    <row r="11316" spans="5:5" x14ac:dyDescent="0.25">
      <c r="E11316" s="5"/>
    </row>
    <row r="11317" spans="5:5" x14ac:dyDescent="0.25">
      <c r="E11317" s="5"/>
    </row>
    <row r="11318" spans="5:5" x14ac:dyDescent="0.25">
      <c r="E11318" s="5"/>
    </row>
    <row r="11319" spans="5:5" x14ac:dyDescent="0.25">
      <c r="E11319" s="5"/>
    </row>
    <row r="11320" spans="5:5" x14ac:dyDescent="0.25">
      <c r="E11320" s="5"/>
    </row>
    <row r="11321" spans="5:5" x14ac:dyDescent="0.25">
      <c r="E11321" s="5"/>
    </row>
    <row r="11322" spans="5:5" x14ac:dyDescent="0.25">
      <c r="E11322" s="5"/>
    </row>
    <row r="11323" spans="5:5" x14ac:dyDescent="0.25">
      <c r="E11323" s="5"/>
    </row>
    <row r="11324" spans="5:5" x14ac:dyDescent="0.25">
      <c r="E11324" s="5"/>
    </row>
    <row r="11325" spans="5:5" x14ac:dyDescent="0.25">
      <c r="E11325" s="5"/>
    </row>
    <row r="11326" spans="5:5" x14ac:dyDescent="0.25">
      <c r="E11326" s="5"/>
    </row>
    <row r="11327" spans="5:5" x14ac:dyDescent="0.25">
      <c r="E11327" s="5"/>
    </row>
    <row r="11328" spans="5:5" x14ac:dyDescent="0.25">
      <c r="E11328" s="5"/>
    </row>
    <row r="11329" spans="5:5" x14ac:dyDescent="0.25">
      <c r="E11329" s="5"/>
    </row>
    <row r="11330" spans="5:5" x14ac:dyDescent="0.25">
      <c r="E11330" s="5"/>
    </row>
    <row r="11331" spans="5:5" x14ac:dyDescent="0.25">
      <c r="E11331" s="5"/>
    </row>
    <row r="11332" spans="5:5" x14ac:dyDescent="0.25">
      <c r="E11332" s="5"/>
    </row>
    <row r="11333" spans="5:5" x14ac:dyDescent="0.25">
      <c r="E11333" s="5"/>
    </row>
    <row r="11334" spans="5:5" x14ac:dyDescent="0.25">
      <c r="E11334" s="5"/>
    </row>
    <row r="11335" spans="5:5" x14ac:dyDescent="0.25">
      <c r="E11335" s="5"/>
    </row>
    <row r="11336" spans="5:5" x14ac:dyDescent="0.25">
      <c r="E11336" s="5"/>
    </row>
    <row r="11337" spans="5:5" x14ac:dyDescent="0.25">
      <c r="E11337" s="5"/>
    </row>
    <row r="11338" spans="5:5" x14ac:dyDescent="0.25">
      <c r="E11338" s="5"/>
    </row>
    <row r="11339" spans="5:5" x14ac:dyDescent="0.25">
      <c r="E11339" s="5"/>
    </row>
    <row r="11340" spans="5:5" x14ac:dyDescent="0.25">
      <c r="E11340" s="5"/>
    </row>
    <row r="11341" spans="5:5" x14ac:dyDescent="0.25">
      <c r="E11341" s="5"/>
    </row>
    <row r="11342" spans="5:5" x14ac:dyDescent="0.25">
      <c r="E11342" s="5"/>
    </row>
    <row r="11343" spans="5:5" x14ac:dyDescent="0.25">
      <c r="E11343" s="5"/>
    </row>
    <row r="11344" spans="5:5" x14ac:dyDescent="0.25">
      <c r="E11344" s="5"/>
    </row>
    <row r="11345" spans="5:5" x14ac:dyDescent="0.25">
      <c r="E11345" s="5"/>
    </row>
    <row r="11346" spans="5:5" x14ac:dyDescent="0.25">
      <c r="E11346" s="5"/>
    </row>
    <row r="11347" spans="5:5" x14ac:dyDescent="0.25">
      <c r="E11347" s="5"/>
    </row>
    <row r="11348" spans="5:5" x14ac:dyDescent="0.25">
      <c r="E11348" s="5"/>
    </row>
    <row r="11349" spans="5:5" x14ac:dyDescent="0.25">
      <c r="E11349" s="5"/>
    </row>
    <row r="11350" spans="5:5" x14ac:dyDescent="0.25">
      <c r="E11350" s="5"/>
    </row>
    <row r="11351" spans="5:5" x14ac:dyDescent="0.25">
      <c r="E11351" s="5"/>
    </row>
    <row r="11352" spans="5:5" x14ac:dyDescent="0.25">
      <c r="E11352" s="5"/>
    </row>
    <row r="11353" spans="5:5" x14ac:dyDescent="0.25">
      <c r="E11353" s="5"/>
    </row>
    <row r="11354" spans="5:5" x14ac:dyDescent="0.25">
      <c r="E11354" s="5"/>
    </row>
    <row r="11355" spans="5:5" x14ac:dyDescent="0.25">
      <c r="E11355" s="5"/>
    </row>
    <row r="11356" spans="5:5" x14ac:dyDescent="0.25">
      <c r="E11356" s="5"/>
    </row>
    <row r="11357" spans="5:5" x14ac:dyDescent="0.25">
      <c r="E11357" s="5"/>
    </row>
    <row r="11358" spans="5:5" x14ac:dyDescent="0.25">
      <c r="E11358" s="5"/>
    </row>
    <row r="11359" spans="5:5" x14ac:dyDescent="0.25">
      <c r="E11359" s="5"/>
    </row>
    <row r="11360" spans="5:5" x14ac:dyDescent="0.25">
      <c r="E11360" s="5"/>
    </row>
    <row r="11361" spans="5:5" x14ac:dyDescent="0.25">
      <c r="E11361" s="5"/>
    </row>
    <row r="11362" spans="5:5" x14ac:dyDescent="0.25">
      <c r="E11362" s="5"/>
    </row>
    <row r="11363" spans="5:5" x14ac:dyDescent="0.25">
      <c r="E11363" s="5"/>
    </row>
    <row r="11364" spans="5:5" x14ac:dyDescent="0.25">
      <c r="E11364" s="5"/>
    </row>
    <row r="11365" spans="5:5" x14ac:dyDescent="0.25">
      <c r="E11365" s="5"/>
    </row>
    <row r="11366" spans="5:5" x14ac:dyDescent="0.25">
      <c r="E11366" s="5"/>
    </row>
    <row r="11367" spans="5:5" x14ac:dyDescent="0.25">
      <c r="E11367" s="5"/>
    </row>
    <row r="11368" spans="5:5" x14ac:dyDescent="0.25">
      <c r="E11368" s="5"/>
    </row>
    <row r="11369" spans="5:5" x14ac:dyDescent="0.25">
      <c r="E11369" s="5"/>
    </row>
    <row r="11370" spans="5:5" x14ac:dyDescent="0.25">
      <c r="E11370" s="5"/>
    </row>
    <row r="11371" spans="5:5" x14ac:dyDescent="0.25">
      <c r="E11371" s="5"/>
    </row>
    <row r="11372" spans="5:5" x14ac:dyDescent="0.25">
      <c r="E11372" s="5"/>
    </row>
    <row r="11373" spans="5:5" x14ac:dyDescent="0.25">
      <c r="E11373" s="5"/>
    </row>
    <row r="11374" spans="5:5" x14ac:dyDescent="0.25">
      <c r="E11374" s="5"/>
    </row>
    <row r="11375" spans="5:5" x14ac:dyDescent="0.25">
      <c r="E11375" s="5"/>
    </row>
    <row r="11376" spans="5:5" x14ac:dyDescent="0.25">
      <c r="E11376" s="5"/>
    </row>
    <row r="11377" spans="5:5" x14ac:dyDescent="0.25">
      <c r="E11377" s="5"/>
    </row>
    <row r="11378" spans="5:5" x14ac:dyDescent="0.25">
      <c r="E11378" s="5"/>
    </row>
    <row r="11379" spans="5:5" x14ac:dyDescent="0.25">
      <c r="E11379" s="5"/>
    </row>
    <row r="11380" spans="5:5" x14ac:dyDescent="0.25">
      <c r="E11380" s="5"/>
    </row>
    <row r="11381" spans="5:5" x14ac:dyDescent="0.25">
      <c r="E11381" s="5"/>
    </row>
    <row r="11382" spans="5:5" x14ac:dyDescent="0.25">
      <c r="E11382" s="5"/>
    </row>
    <row r="11383" spans="5:5" x14ac:dyDescent="0.25">
      <c r="E11383" s="5"/>
    </row>
    <row r="11384" spans="5:5" x14ac:dyDescent="0.25">
      <c r="E11384" s="5"/>
    </row>
    <row r="11385" spans="5:5" x14ac:dyDescent="0.25">
      <c r="E11385" s="5"/>
    </row>
    <row r="11386" spans="5:5" x14ac:dyDescent="0.25">
      <c r="E11386" s="5"/>
    </row>
    <row r="11387" spans="5:5" x14ac:dyDescent="0.25">
      <c r="E11387" s="5"/>
    </row>
    <row r="11388" spans="5:5" x14ac:dyDescent="0.25">
      <c r="E11388" s="5"/>
    </row>
    <row r="11389" spans="5:5" x14ac:dyDescent="0.25">
      <c r="E11389" s="5"/>
    </row>
    <row r="11390" spans="5:5" x14ac:dyDescent="0.25">
      <c r="E11390" s="5"/>
    </row>
    <row r="11391" spans="5:5" x14ac:dyDescent="0.25">
      <c r="E11391" s="5"/>
    </row>
    <row r="11392" spans="5:5" x14ac:dyDescent="0.25">
      <c r="E11392" s="5"/>
    </row>
    <row r="11393" spans="5:5" x14ac:dyDescent="0.25">
      <c r="E11393" s="5"/>
    </row>
    <row r="11394" spans="5:5" x14ac:dyDescent="0.25">
      <c r="E11394" s="5"/>
    </row>
    <row r="11395" spans="5:5" x14ac:dyDescent="0.25">
      <c r="E11395" s="5"/>
    </row>
    <row r="11396" spans="5:5" x14ac:dyDescent="0.25">
      <c r="E11396" s="5"/>
    </row>
    <row r="11397" spans="5:5" x14ac:dyDescent="0.25">
      <c r="E11397" s="5"/>
    </row>
    <row r="11398" spans="5:5" x14ac:dyDescent="0.25">
      <c r="E11398" s="5"/>
    </row>
    <row r="11399" spans="5:5" x14ac:dyDescent="0.25">
      <c r="E11399" s="5"/>
    </row>
    <row r="11400" spans="5:5" x14ac:dyDescent="0.25">
      <c r="E11400" s="5"/>
    </row>
    <row r="11401" spans="5:5" x14ac:dyDescent="0.25">
      <c r="E11401" s="5"/>
    </row>
    <row r="11402" spans="5:5" x14ac:dyDescent="0.25">
      <c r="E11402" s="5"/>
    </row>
    <row r="11403" spans="5:5" x14ac:dyDescent="0.25">
      <c r="E11403" s="5"/>
    </row>
    <row r="11404" spans="5:5" x14ac:dyDescent="0.25">
      <c r="E11404" s="5"/>
    </row>
    <row r="11405" spans="5:5" x14ac:dyDescent="0.25">
      <c r="E11405" s="5"/>
    </row>
    <row r="11406" spans="5:5" x14ac:dyDescent="0.25">
      <c r="E11406" s="5"/>
    </row>
    <row r="11407" spans="5:5" x14ac:dyDescent="0.25">
      <c r="E11407" s="5"/>
    </row>
    <row r="11408" spans="5:5" x14ac:dyDescent="0.25">
      <c r="E11408" s="5"/>
    </row>
    <row r="11409" spans="5:5" x14ac:dyDescent="0.25">
      <c r="E11409" s="5"/>
    </row>
    <row r="11410" spans="5:5" x14ac:dyDescent="0.25">
      <c r="E11410" s="5"/>
    </row>
    <row r="11411" spans="5:5" x14ac:dyDescent="0.25">
      <c r="E11411" s="5"/>
    </row>
    <row r="11412" spans="5:5" x14ac:dyDescent="0.25">
      <c r="E11412" s="5"/>
    </row>
    <row r="11413" spans="5:5" x14ac:dyDescent="0.25">
      <c r="E11413" s="5"/>
    </row>
    <row r="11414" spans="5:5" x14ac:dyDescent="0.25">
      <c r="E11414" s="5"/>
    </row>
    <row r="11415" spans="5:5" x14ac:dyDescent="0.25">
      <c r="E11415" s="5"/>
    </row>
    <row r="11416" spans="5:5" x14ac:dyDescent="0.25">
      <c r="E11416" s="5"/>
    </row>
    <row r="11417" spans="5:5" x14ac:dyDescent="0.25">
      <c r="E11417" s="5"/>
    </row>
    <row r="11418" spans="5:5" x14ac:dyDescent="0.25">
      <c r="E11418" s="5"/>
    </row>
    <row r="11419" spans="5:5" x14ac:dyDescent="0.25">
      <c r="E11419" s="5"/>
    </row>
    <row r="11420" spans="5:5" x14ac:dyDescent="0.25">
      <c r="E11420" s="5"/>
    </row>
    <row r="11421" spans="5:5" x14ac:dyDescent="0.25">
      <c r="E11421" s="5"/>
    </row>
    <row r="11422" spans="5:5" x14ac:dyDescent="0.25">
      <c r="E11422" s="5"/>
    </row>
    <row r="11423" spans="5:5" x14ac:dyDescent="0.25">
      <c r="E11423" s="5"/>
    </row>
    <row r="11424" spans="5:5" x14ac:dyDescent="0.25">
      <c r="E11424" s="5"/>
    </row>
    <row r="11425" spans="5:5" x14ac:dyDescent="0.25">
      <c r="E11425" s="5"/>
    </row>
    <row r="11426" spans="5:5" x14ac:dyDescent="0.25">
      <c r="E11426" s="5"/>
    </row>
    <row r="11427" spans="5:5" x14ac:dyDescent="0.25">
      <c r="E11427" s="5"/>
    </row>
    <row r="11428" spans="5:5" x14ac:dyDescent="0.25">
      <c r="E11428" s="5"/>
    </row>
    <row r="11429" spans="5:5" x14ac:dyDescent="0.25">
      <c r="E11429" s="5"/>
    </row>
    <row r="11430" spans="5:5" x14ac:dyDescent="0.25">
      <c r="E11430" s="5"/>
    </row>
    <row r="11431" spans="5:5" x14ac:dyDescent="0.25">
      <c r="E11431" s="5"/>
    </row>
    <row r="11432" spans="5:5" x14ac:dyDescent="0.25">
      <c r="E11432" s="5"/>
    </row>
    <row r="11433" spans="5:5" x14ac:dyDescent="0.25">
      <c r="E11433" s="5"/>
    </row>
    <row r="11434" spans="5:5" x14ac:dyDescent="0.25">
      <c r="E11434" s="5"/>
    </row>
    <row r="11435" spans="5:5" x14ac:dyDescent="0.25">
      <c r="E11435" s="5"/>
    </row>
    <row r="11436" spans="5:5" x14ac:dyDescent="0.25">
      <c r="E11436" s="5"/>
    </row>
    <row r="11437" spans="5:5" x14ac:dyDescent="0.25">
      <c r="E11437" s="5"/>
    </row>
    <row r="11438" spans="5:5" x14ac:dyDescent="0.25">
      <c r="E11438" s="5"/>
    </row>
    <row r="11439" spans="5:5" x14ac:dyDescent="0.25">
      <c r="E11439" s="5"/>
    </row>
    <row r="11440" spans="5:5" x14ac:dyDescent="0.25">
      <c r="E11440" s="5"/>
    </row>
    <row r="11441" spans="5:5" x14ac:dyDescent="0.25">
      <c r="E11441" s="5"/>
    </row>
    <row r="11442" spans="5:5" x14ac:dyDescent="0.25">
      <c r="E11442" s="5"/>
    </row>
    <row r="11443" spans="5:5" x14ac:dyDescent="0.25">
      <c r="E11443" s="5"/>
    </row>
    <row r="11444" spans="5:5" x14ac:dyDescent="0.25">
      <c r="E11444" s="5"/>
    </row>
    <row r="11445" spans="5:5" x14ac:dyDescent="0.25">
      <c r="E11445" s="5"/>
    </row>
    <row r="11446" spans="5:5" x14ac:dyDescent="0.25">
      <c r="E11446" s="5"/>
    </row>
    <row r="11447" spans="5:5" x14ac:dyDescent="0.25">
      <c r="E11447" s="5"/>
    </row>
    <row r="11448" spans="5:5" x14ac:dyDescent="0.25">
      <c r="E11448" s="5"/>
    </row>
    <row r="11449" spans="5:5" x14ac:dyDescent="0.25">
      <c r="E11449" s="5"/>
    </row>
    <row r="11450" spans="5:5" x14ac:dyDescent="0.25">
      <c r="E11450" s="5"/>
    </row>
    <row r="11451" spans="5:5" x14ac:dyDescent="0.25">
      <c r="E11451" s="5"/>
    </row>
    <row r="11452" spans="5:5" x14ac:dyDescent="0.25">
      <c r="E11452" s="5"/>
    </row>
    <row r="11453" spans="5:5" x14ac:dyDescent="0.25">
      <c r="E11453" s="5"/>
    </row>
    <row r="11454" spans="5:5" x14ac:dyDescent="0.25">
      <c r="E11454" s="5"/>
    </row>
    <row r="11455" spans="5:5" x14ac:dyDescent="0.25">
      <c r="E11455" s="5"/>
    </row>
    <row r="11456" spans="5:5" x14ac:dyDescent="0.25">
      <c r="E11456" s="5"/>
    </row>
    <row r="11457" spans="5:5" x14ac:dyDescent="0.25">
      <c r="E11457" s="5"/>
    </row>
    <row r="11458" spans="5:5" x14ac:dyDescent="0.25">
      <c r="E11458" s="5"/>
    </row>
    <row r="11459" spans="5:5" x14ac:dyDescent="0.25">
      <c r="E11459" s="5"/>
    </row>
    <row r="11460" spans="5:5" x14ac:dyDescent="0.25">
      <c r="E11460" s="5"/>
    </row>
    <row r="11461" spans="5:5" x14ac:dyDescent="0.25">
      <c r="E11461" s="5"/>
    </row>
    <row r="11462" spans="5:5" x14ac:dyDescent="0.25">
      <c r="E11462" s="5"/>
    </row>
    <row r="11463" spans="5:5" x14ac:dyDescent="0.25">
      <c r="E11463" s="5"/>
    </row>
    <row r="11464" spans="5:5" x14ac:dyDescent="0.25">
      <c r="E11464" s="5"/>
    </row>
    <row r="11465" spans="5:5" x14ac:dyDescent="0.25">
      <c r="E11465" s="5"/>
    </row>
    <row r="11466" spans="5:5" x14ac:dyDescent="0.25">
      <c r="E11466" s="5"/>
    </row>
    <row r="11467" spans="5:5" x14ac:dyDescent="0.25">
      <c r="E11467" s="5"/>
    </row>
    <row r="11468" spans="5:5" x14ac:dyDescent="0.25">
      <c r="E11468" s="5"/>
    </row>
    <row r="11469" spans="5:5" x14ac:dyDescent="0.25">
      <c r="E11469" s="5"/>
    </row>
    <row r="11470" spans="5:5" x14ac:dyDescent="0.25">
      <c r="E11470" s="5"/>
    </row>
    <row r="11471" spans="5:5" x14ac:dyDescent="0.25">
      <c r="E11471" s="5"/>
    </row>
    <row r="11472" spans="5:5" x14ac:dyDescent="0.25">
      <c r="E11472" s="5"/>
    </row>
    <row r="11473" spans="5:5" x14ac:dyDescent="0.25">
      <c r="E11473" s="5"/>
    </row>
    <row r="11474" spans="5:5" x14ac:dyDescent="0.25">
      <c r="E11474" s="5"/>
    </row>
    <row r="11475" spans="5:5" x14ac:dyDescent="0.25">
      <c r="E11475" s="5"/>
    </row>
    <row r="11476" spans="5:5" x14ac:dyDescent="0.25">
      <c r="E11476" s="5"/>
    </row>
    <row r="11477" spans="5:5" x14ac:dyDescent="0.25">
      <c r="E11477" s="5"/>
    </row>
    <row r="11478" spans="5:5" x14ac:dyDescent="0.25">
      <c r="E11478" s="5"/>
    </row>
    <row r="11479" spans="5:5" x14ac:dyDescent="0.25">
      <c r="E11479" s="5"/>
    </row>
    <row r="11480" spans="5:5" x14ac:dyDescent="0.25">
      <c r="E11480" s="5"/>
    </row>
    <row r="11481" spans="5:5" x14ac:dyDescent="0.25">
      <c r="E11481" s="5"/>
    </row>
    <row r="11482" spans="5:5" x14ac:dyDescent="0.25">
      <c r="E11482" s="5"/>
    </row>
    <row r="11483" spans="5:5" x14ac:dyDescent="0.25">
      <c r="E11483" s="5"/>
    </row>
    <row r="11484" spans="5:5" x14ac:dyDescent="0.25">
      <c r="E11484" s="5"/>
    </row>
    <row r="11485" spans="5:5" x14ac:dyDescent="0.25">
      <c r="E11485" s="5"/>
    </row>
    <row r="11486" spans="5:5" x14ac:dyDescent="0.25">
      <c r="E11486" s="5"/>
    </row>
    <row r="11487" spans="5:5" x14ac:dyDescent="0.25">
      <c r="E11487" s="5"/>
    </row>
    <row r="11488" spans="5:5" x14ac:dyDescent="0.25">
      <c r="E11488" s="5"/>
    </row>
    <row r="11489" spans="5:5" x14ac:dyDescent="0.25">
      <c r="E11489" s="5"/>
    </row>
    <row r="11490" spans="5:5" x14ac:dyDescent="0.25">
      <c r="E11490" s="5"/>
    </row>
    <row r="11491" spans="5:5" x14ac:dyDescent="0.25">
      <c r="E11491" s="5"/>
    </row>
    <row r="11492" spans="5:5" x14ac:dyDescent="0.25">
      <c r="E11492" s="5"/>
    </row>
    <row r="11493" spans="5:5" x14ac:dyDescent="0.25">
      <c r="E11493" s="5"/>
    </row>
    <row r="11494" spans="5:5" x14ac:dyDescent="0.25">
      <c r="E11494" s="5"/>
    </row>
    <row r="11495" spans="5:5" x14ac:dyDescent="0.25">
      <c r="E11495" s="5"/>
    </row>
    <row r="11496" spans="5:5" x14ac:dyDescent="0.25">
      <c r="E11496" s="5"/>
    </row>
    <row r="11497" spans="5:5" x14ac:dyDescent="0.25">
      <c r="E11497" s="5"/>
    </row>
    <row r="11498" spans="5:5" x14ac:dyDescent="0.25">
      <c r="E11498" s="5"/>
    </row>
    <row r="11499" spans="5:5" x14ac:dyDescent="0.25">
      <c r="E11499" s="5"/>
    </row>
    <row r="11500" spans="5:5" x14ac:dyDescent="0.25">
      <c r="E11500" s="5"/>
    </row>
    <row r="11501" spans="5:5" x14ac:dyDescent="0.25">
      <c r="E11501" s="5"/>
    </row>
    <row r="11502" spans="5:5" x14ac:dyDescent="0.25">
      <c r="E11502" s="5"/>
    </row>
    <row r="11503" spans="5:5" x14ac:dyDescent="0.25">
      <c r="E11503" s="5"/>
    </row>
    <row r="11504" spans="5:5" x14ac:dyDescent="0.25">
      <c r="E11504" s="5"/>
    </row>
    <row r="11505" spans="5:5" x14ac:dyDescent="0.25">
      <c r="E11505" s="5"/>
    </row>
    <row r="11506" spans="5:5" x14ac:dyDescent="0.25">
      <c r="E11506" s="5"/>
    </row>
    <row r="11507" spans="5:5" x14ac:dyDescent="0.25">
      <c r="E11507" s="5"/>
    </row>
    <row r="11508" spans="5:5" x14ac:dyDescent="0.25">
      <c r="E11508" s="5"/>
    </row>
    <row r="11509" spans="5:5" x14ac:dyDescent="0.25">
      <c r="E11509" s="5"/>
    </row>
    <row r="11510" spans="5:5" x14ac:dyDescent="0.25">
      <c r="E11510" s="5"/>
    </row>
    <row r="11511" spans="5:5" x14ac:dyDescent="0.25">
      <c r="E11511" s="5"/>
    </row>
    <row r="11512" spans="5:5" x14ac:dyDescent="0.25">
      <c r="E11512" s="5"/>
    </row>
    <row r="11513" spans="5:5" x14ac:dyDescent="0.25">
      <c r="E11513" s="5"/>
    </row>
    <row r="11514" spans="5:5" x14ac:dyDescent="0.25">
      <c r="E11514" s="5"/>
    </row>
    <row r="11515" spans="5:5" x14ac:dyDescent="0.25">
      <c r="E11515" s="5"/>
    </row>
    <row r="11516" spans="5:5" x14ac:dyDescent="0.25">
      <c r="E11516" s="5"/>
    </row>
    <row r="11517" spans="5:5" x14ac:dyDescent="0.25">
      <c r="E11517" s="5"/>
    </row>
    <row r="11518" spans="5:5" x14ac:dyDescent="0.25">
      <c r="E11518" s="5"/>
    </row>
    <row r="11519" spans="5:5" x14ac:dyDescent="0.25">
      <c r="E11519" s="5"/>
    </row>
    <row r="11520" spans="5:5" x14ac:dyDescent="0.25">
      <c r="E11520" s="5"/>
    </row>
    <row r="11521" spans="5:5" x14ac:dyDescent="0.25">
      <c r="E11521" s="5"/>
    </row>
    <row r="11522" spans="5:5" x14ac:dyDescent="0.25">
      <c r="E11522" s="5"/>
    </row>
    <row r="11523" spans="5:5" x14ac:dyDescent="0.25">
      <c r="E11523" s="5"/>
    </row>
    <row r="11524" spans="5:5" x14ac:dyDescent="0.25">
      <c r="E11524" s="5"/>
    </row>
    <row r="11525" spans="5:5" x14ac:dyDescent="0.25">
      <c r="E11525" s="5"/>
    </row>
    <row r="11526" spans="5:5" x14ac:dyDescent="0.25">
      <c r="E11526" s="5"/>
    </row>
    <row r="11527" spans="5:5" x14ac:dyDescent="0.25">
      <c r="E11527" s="5"/>
    </row>
    <row r="11528" spans="5:5" x14ac:dyDescent="0.25">
      <c r="E11528" s="5"/>
    </row>
    <row r="11529" spans="5:5" x14ac:dyDescent="0.25">
      <c r="E11529" s="5"/>
    </row>
    <row r="11530" spans="5:5" x14ac:dyDescent="0.25">
      <c r="E11530" s="5"/>
    </row>
    <row r="11531" spans="5:5" x14ac:dyDescent="0.25">
      <c r="E11531" s="5"/>
    </row>
    <row r="11532" spans="5:5" x14ac:dyDescent="0.25">
      <c r="E11532" s="5"/>
    </row>
    <row r="11533" spans="5:5" x14ac:dyDescent="0.25">
      <c r="E11533" s="5"/>
    </row>
    <row r="11534" spans="5:5" x14ac:dyDescent="0.25">
      <c r="E11534" s="5"/>
    </row>
    <row r="11535" spans="5:5" x14ac:dyDescent="0.25">
      <c r="E11535" s="5"/>
    </row>
    <row r="11536" spans="5:5" x14ac:dyDescent="0.25">
      <c r="E11536" s="5"/>
    </row>
    <row r="11537" spans="5:5" x14ac:dyDescent="0.25">
      <c r="E11537" s="5"/>
    </row>
    <row r="11538" spans="5:5" x14ac:dyDescent="0.25">
      <c r="E11538" s="5"/>
    </row>
    <row r="11539" spans="5:5" x14ac:dyDescent="0.25">
      <c r="E11539" s="5"/>
    </row>
    <row r="11540" spans="5:5" x14ac:dyDescent="0.25">
      <c r="E11540" s="5"/>
    </row>
    <row r="11541" spans="5:5" x14ac:dyDescent="0.25">
      <c r="E11541" s="5"/>
    </row>
    <row r="11542" spans="5:5" x14ac:dyDescent="0.25">
      <c r="E11542" s="5"/>
    </row>
    <row r="11543" spans="5:5" x14ac:dyDescent="0.25">
      <c r="E11543" s="5"/>
    </row>
    <row r="11544" spans="5:5" x14ac:dyDescent="0.25">
      <c r="E11544" s="5"/>
    </row>
    <row r="11545" spans="5:5" x14ac:dyDescent="0.25">
      <c r="E11545" s="5"/>
    </row>
    <row r="11546" spans="5:5" x14ac:dyDescent="0.25">
      <c r="E11546" s="5"/>
    </row>
    <row r="11547" spans="5:5" x14ac:dyDescent="0.25">
      <c r="E11547" s="5"/>
    </row>
    <row r="11548" spans="5:5" x14ac:dyDescent="0.25">
      <c r="E11548" s="5"/>
    </row>
    <row r="11549" spans="5:5" x14ac:dyDescent="0.25">
      <c r="E11549" s="5"/>
    </row>
    <row r="11550" spans="5:5" x14ac:dyDescent="0.25">
      <c r="E11550" s="5"/>
    </row>
    <row r="11551" spans="5:5" x14ac:dyDescent="0.25">
      <c r="E11551" s="5"/>
    </row>
    <row r="11552" spans="5:5" x14ac:dyDescent="0.25">
      <c r="E11552" s="5"/>
    </row>
    <row r="11553" spans="5:5" x14ac:dyDescent="0.25">
      <c r="E11553" s="5"/>
    </row>
    <row r="11554" spans="5:5" x14ac:dyDescent="0.25">
      <c r="E11554" s="5"/>
    </row>
    <row r="11555" spans="5:5" x14ac:dyDescent="0.25">
      <c r="E11555" s="5"/>
    </row>
    <row r="11556" spans="5:5" x14ac:dyDescent="0.25">
      <c r="E11556" s="5"/>
    </row>
    <row r="11557" spans="5:5" x14ac:dyDescent="0.25">
      <c r="E11557" s="5"/>
    </row>
    <row r="11558" spans="5:5" x14ac:dyDescent="0.25">
      <c r="E11558" s="5"/>
    </row>
    <row r="11559" spans="5:5" x14ac:dyDescent="0.25">
      <c r="E11559" s="5"/>
    </row>
    <row r="11560" spans="5:5" x14ac:dyDescent="0.25">
      <c r="E11560" s="5"/>
    </row>
    <row r="11561" spans="5:5" x14ac:dyDescent="0.25">
      <c r="E11561" s="5"/>
    </row>
    <row r="11562" spans="5:5" x14ac:dyDescent="0.25">
      <c r="E11562" s="5"/>
    </row>
    <row r="11563" spans="5:5" x14ac:dyDescent="0.25">
      <c r="E11563" s="5"/>
    </row>
    <row r="11564" spans="5:5" x14ac:dyDescent="0.25">
      <c r="E11564" s="5"/>
    </row>
    <row r="11565" spans="5:5" x14ac:dyDescent="0.25">
      <c r="E11565" s="5"/>
    </row>
    <row r="11566" spans="5:5" x14ac:dyDescent="0.25">
      <c r="E11566" s="5"/>
    </row>
    <row r="11567" spans="5:5" x14ac:dyDescent="0.25">
      <c r="E11567" s="5"/>
    </row>
    <row r="11568" spans="5:5" x14ac:dyDescent="0.25">
      <c r="E11568" s="5"/>
    </row>
    <row r="11569" spans="5:5" x14ac:dyDescent="0.25">
      <c r="E11569" s="5"/>
    </row>
    <row r="11570" spans="5:5" x14ac:dyDescent="0.25">
      <c r="E11570" s="5"/>
    </row>
    <row r="11571" spans="5:5" x14ac:dyDescent="0.25">
      <c r="E11571" s="5"/>
    </row>
    <row r="11572" spans="5:5" x14ac:dyDescent="0.25">
      <c r="E11572" s="5"/>
    </row>
    <row r="11573" spans="5:5" x14ac:dyDescent="0.25">
      <c r="E11573" s="5"/>
    </row>
    <row r="11574" spans="5:5" x14ac:dyDescent="0.25">
      <c r="E11574" s="5"/>
    </row>
    <row r="11575" spans="5:5" x14ac:dyDescent="0.25">
      <c r="E11575" s="5"/>
    </row>
    <row r="11576" spans="5:5" x14ac:dyDescent="0.25">
      <c r="E11576" s="5"/>
    </row>
    <row r="11577" spans="5:5" x14ac:dyDescent="0.25">
      <c r="E11577" s="5"/>
    </row>
    <row r="11578" spans="5:5" x14ac:dyDescent="0.25">
      <c r="E11578" s="5"/>
    </row>
    <row r="11579" spans="5:5" x14ac:dyDescent="0.25">
      <c r="E11579" s="5"/>
    </row>
    <row r="11580" spans="5:5" x14ac:dyDescent="0.25">
      <c r="E11580" s="5"/>
    </row>
    <row r="11581" spans="5:5" x14ac:dyDescent="0.25">
      <c r="E11581" s="5"/>
    </row>
    <row r="11582" spans="5:5" x14ac:dyDescent="0.25">
      <c r="E11582" s="5"/>
    </row>
    <row r="11583" spans="5:5" x14ac:dyDescent="0.25">
      <c r="E11583" s="5"/>
    </row>
    <row r="11584" spans="5:5" x14ac:dyDescent="0.25">
      <c r="E11584" s="5"/>
    </row>
    <row r="11585" spans="5:5" x14ac:dyDescent="0.25">
      <c r="E11585" s="5"/>
    </row>
    <row r="11586" spans="5:5" x14ac:dyDescent="0.25">
      <c r="E11586" s="5"/>
    </row>
    <row r="11587" spans="5:5" x14ac:dyDescent="0.25">
      <c r="E11587" s="5"/>
    </row>
    <row r="11588" spans="5:5" x14ac:dyDescent="0.25">
      <c r="E11588" s="5"/>
    </row>
    <row r="11589" spans="5:5" x14ac:dyDescent="0.25">
      <c r="E11589" s="5"/>
    </row>
    <row r="11590" spans="5:5" x14ac:dyDescent="0.25">
      <c r="E11590" s="5"/>
    </row>
    <row r="11591" spans="5:5" x14ac:dyDescent="0.25">
      <c r="E11591" s="5"/>
    </row>
    <row r="11592" spans="5:5" x14ac:dyDescent="0.25">
      <c r="E11592" s="5"/>
    </row>
    <row r="11593" spans="5:5" x14ac:dyDescent="0.25">
      <c r="E11593" s="5"/>
    </row>
    <row r="11594" spans="5:5" x14ac:dyDescent="0.25">
      <c r="E11594" s="5"/>
    </row>
    <row r="11595" spans="5:5" x14ac:dyDescent="0.25">
      <c r="E11595" s="5"/>
    </row>
    <row r="11596" spans="5:5" x14ac:dyDescent="0.25">
      <c r="E11596" s="5"/>
    </row>
    <row r="11597" spans="5:5" x14ac:dyDescent="0.25">
      <c r="E11597" s="5"/>
    </row>
    <row r="11598" spans="5:5" x14ac:dyDescent="0.25">
      <c r="E11598" s="5"/>
    </row>
    <row r="11599" spans="5:5" x14ac:dyDescent="0.25">
      <c r="E11599" s="5"/>
    </row>
    <row r="11600" spans="5:5" x14ac:dyDescent="0.25">
      <c r="E11600" s="5"/>
    </row>
    <row r="11601" spans="5:5" x14ac:dyDescent="0.25">
      <c r="E11601" s="5"/>
    </row>
    <row r="11602" spans="5:5" x14ac:dyDescent="0.25">
      <c r="E11602" s="5"/>
    </row>
    <row r="11603" spans="5:5" x14ac:dyDescent="0.25">
      <c r="E11603" s="5"/>
    </row>
    <row r="11604" spans="5:5" x14ac:dyDescent="0.25">
      <c r="E11604" s="5"/>
    </row>
    <row r="11605" spans="5:5" x14ac:dyDescent="0.25">
      <c r="E11605" s="5"/>
    </row>
    <row r="11606" spans="5:5" x14ac:dyDescent="0.25">
      <c r="E11606" s="5"/>
    </row>
    <row r="11607" spans="5:5" x14ac:dyDescent="0.25">
      <c r="E11607" s="5"/>
    </row>
    <row r="11608" spans="5:5" x14ac:dyDescent="0.25">
      <c r="E11608" s="5"/>
    </row>
    <row r="11609" spans="5:5" x14ac:dyDescent="0.25">
      <c r="E11609" s="5"/>
    </row>
    <row r="11610" spans="5:5" x14ac:dyDescent="0.25">
      <c r="E11610" s="5"/>
    </row>
    <row r="11611" spans="5:5" x14ac:dyDescent="0.25">
      <c r="E11611" s="5"/>
    </row>
    <row r="11612" spans="5:5" x14ac:dyDescent="0.25">
      <c r="E11612" s="5"/>
    </row>
    <row r="11613" spans="5:5" x14ac:dyDescent="0.25">
      <c r="E11613" s="5"/>
    </row>
    <row r="11614" spans="5:5" x14ac:dyDescent="0.25">
      <c r="E11614" s="5"/>
    </row>
    <row r="11615" spans="5:5" x14ac:dyDescent="0.25">
      <c r="E11615" s="5"/>
    </row>
    <row r="11616" spans="5:5" x14ac:dyDescent="0.25">
      <c r="E11616" s="5"/>
    </row>
    <row r="11617" spans="5:5" x14ac:dyDescent="0.25">
      <c r="E11617" s="5"/>
    </row>
    <row r="11618" spans="5:5" x14ac:dyDescent="0.25">
      <c r="E11618" s="5"/>
    </row>
    <row r="11619" spans="5:5" x14ac:dyDescent="0.25">
      <c r="E11619" s="5"/>
    </row>
    <row r="11620" spans="5:5" x14ac:dyDescent="0.25">
      <c r="E11620" s="5"/>
    </row>
    <row r="11621" spans="5:5" x14ac:dyDescent="0.25">
      <c r="E11621" s="5"/>
    </row>
    <row r="11622" spans="5:5" x14ac:dyDescent="0.25">
      <c r="E11622" s="5"/>
    </row>
    <row r="11623" spans="5:5" x14ac:dyDescent="0.25">
      <c r="E11623" s="5"/>
    </row>
    <row r="11624" spans="5:5" x14ac:dyDescent="0.25">
      <c r="E11624" s="5"/>
    </row>
    <row r="11625" spans="5:5" x14ac:dyDescent="0.25">
      <c r="E11625" s="5"/>
    </row>
    <row r="11626" spans="5:5" x14ac:dyDescent="0.25">
      <c r="E11626" s="5"/>
    </row>
    <row r="11627" spans="5:5" x14ac:dyDescent="0.25">
      <c r="E11627" s="5"/>
    </row>
    <row r="11628" spans="5:5" x14ac:dyDescent="0.25">
      <c r="E11628" s="5"/>
    </row>
    <row r="11629" spans="5:5" x14ac:dyDescent="0.25">
      <c r="E11629" s="5"/>
    </row>
    <row r="11630" spans="5:5" x14ac:dyDescent="0.25">
      <c r="E11630" s="5"/>
    </row>
    <row r="11631" spans="5:5" x14ac:dyDescent="0.25">
      <c r="E11631" s="5"/>
    </row>
    <row r="11632" spans="5:5" x14ac:dyDescent="0.25">
      <c r="E11632" s="5"/>
    </row>
    <row r="11633" spans="5:5" x14ac:dyDescent="0.25">
      <c r="E11633" s="5"/>
    </row>
    <row r="11634" spans="5:5" x14ac:dyDescent="0.25">
      <c r="E11634" s="5"/>
    </row>
    <row r="11635" spans="5:5" x14ac:dyDescent="0.25">
      <c r="E11635" s="5"/>
    </row>
    <row r="11636" spans="5:5" x14ac:dyDescent="0.25">
      <c r="E11636" s="5"/>
    </row>
    <row r="11637" spans="5:5" x14ac:dyDescent="0.25">
      <c r="E11637" s="5"/>
    </row>
    <row r="11638" spans="5:5" x14ac:dyDescent="0.25">
      <c r="E11638" s="5"/>
    </row>
    <row r="11639" spans="5:5" x14ac:dyDescent="0.25">
      <c r="E11639" s="5"/>
    </row>
    <row r="11640" spans="5:5" x14ac:dyDescent="0.25">
      <c r="E11640" s="5"/>
    </row>
    <row r="11641" spans="5:5" x14ac:dyDescent="0.25">
      <c r="E11641" s="5"/>
    </row>
    <row r="11642" spans="5:5" x14ac:dyDescent="0.25">
      <c r="E11642" s="5"/>
    </row>
    <row r="11643" spans="5:5" x14ac:dyDescent="0.25">
      <c r="E11643" s="5"/>
    </row>
    <row r="11644" spans="5:5" x14ac:dyDescent="0.25">
      <c r="E11644" s="5"/>
    </row>
    <row r="11645" spans="5:5" x14ac:dyDescent="0.25">
      <c r="E11645" s="5"/>
    </row>
    <row r="11646" spans="5:5" x14ac:dyDescent="0.25">
      <c r="E11646" s="5"/>
    </row>
    <row r="11647" spans="5:5" x14ac:dyDescent="0.25">
      <c r="E11647" s="5"/>
    </row>
    <row r="11648" spans="5:5" x14ac:dyDescent="0.25">
      <c r="E11648" s="5"/>
    </row>
    <row r="11649" spans="5:5" x14ac:dyDescent="0.25">
      <c r="E11649" s="5"/>
    </row>
    <row r="11650" spans="5:5" x14ac:dyDescent="0.25">
      <c r="E11650" s="5"/>
    </row>
    <row r="11651" spans="5:5" x14ac:dyDescent="0.25">
      <c r="E11651" s="5"/>
    </row>
    <row r="11652" spans="5:5" x14ac:dyDescent="0.25">
      <c r="E11652" s="5"/>
    </row>
    <row r="11653" spans="5:5" x14ac:dyDescent="0.25">
      <c r="E11653" s="5"/>
    </row>
    <row r="11654" spans="5:5" x14ac:dyDescent="0.25">
      <c r="E11654" s="5"/>
    </row>
    <row r="11655" spans="5:5" x14ac:dyDescent="0.25">
      <c r="E11655" s="5"/>
    </row>
    <row r="11656" spans="5:5" x14ac:dyDescent="0.25">
      <c r="E11656" s="5"/>
    </row>
    <row r="11657" spans="5:5" x14ac:dyDescent="0.25">
      <c r="E11657" s="5"/>
    </row>
    <row r="11658" spans="5:5" x14ac:dyDescent="0.25">
      <c r="E11658" s="5"/>
    </row>
    <row r="11659" spans="5:5" x14ac:dyDescent="0.25">
      <c r="E11659" s="5"/>
    </row>
    <row r="11660" spans="5:5" x14ac:dyDescent="0.25">
      <c r="E11660" s="5"/>
    </row>
    <row r="11661" spans="5:5" x14ac:dyDescent="0.25">
      <c r="E11661" s="5"/>
    </row>
    <row r="11662" spans="5:5" x14ac:dyDescent="0.25">
      <c r="E11662" s="5"/>
    </row>
    <row r="11663" spans="5:5" x14ac:dyDescent="0.25">
      <c r="E11663" s="5"/>
    </row>
    <row r="11664" spans="5:5" x14ac:dyDescent="0.25">
      <c r="E11664" s="5"/>
    </row>
    <row r="11665" spans="5:5" x14ac:dyDescent="0.25">
      <c r="E11665" s="5"/>
    </row>
    <row r="11666" spans="5:5" x14ac:dyDescent="0.25">
      <c r="E11666" s="5"/>
    </row>
    <row r="11667" spans="5:5" x14ac:dyDescent="0.25">
      <c r="E11667" s="5"/>
    </row>
    <row r="11668" spans="5:5" x14ac:dyDescent="0.25">
      <c r="E11668" s="5"/>
    </row>
    <row r="11669" spans="5:5" x14ac:dyDescent="0.25">
      <c r="E11669" s="5"/>
    </row>
    <row r="11670" spans="5:5" x14ac:dyDescent="0.25">
      <c r="E11670" s="5"/>
    </row>
    <row r="11671" spans="5:5" x14ac:dyDescent="0.25">
      <c r="E11671" s="5"/>
    </row>
    <row r="11672" spans="5:5" x14ac:dyDescent="0.25">
      <c r="E11672" s="5"/>
    </row>
    <row r="11673" spans="5:5" x14ac:dyDescent="0.25">
      <c r="E11673" s="5"/>
    </row>
    <row r="11674" spans="5:5" x14ac:dyDescent="0.25">
      <c r="E11674" s="5"/>
    </row>
    <row r="11675" spans="5:5" x14ac:dyDescent="0.25">
      <c r="E11675" s="5"/>
    </row>
    <row r="11676" spans="5:5" x14ac:dyDescent="0.25">
      <c r="E11676" s="5"/>
    </row>
    <row r="11677" spans="5:5" x14ac:dyDescent="0.25">
      <c r="E11677" s="5"/>
    </row>
    <row r="11678" spans="5:5" x14ac:dyDescent="0.25">
      <c r="E11678" s="5"/>
    </row>
    <row r="11679" spans="5:5" x14ac:dyDescent="0.25">
      <c r="E11679" s="5"/>
    </row>
    <row r="11680" spans="5:5" x14ac:dyDescent="0.25">
      <c r="E11680" s="5"/>
    </row>
    <row r="11681" spans="5:5" x14ac:dyDescent="0.25">
      <c r="E11681" s="5"/>
    </row>
    <row r="11682" spans="5:5" x14ac:dyDescent="0.25">
      <c r="E11682" s="5"/>
    </row>
    <row r="11683" spans="5:5" x14ac:dyDescent="0.25">
      <c r="E11683" s="5"/>
    </row>
    <row r="11684" spans="5:5" x14ac:dyDescent="0.25">
      <c r="E11684" s="5"/>
    </row>
    <row r="11685" spans="5:5" x14ac:dyDescent="0.25">
      <c r="E11685" s="5"/>
    </row>
    <row r="11686" spans="5:5" x14ac:dyDescent="0.25">
      <c r="E11686" s="5"/>
    </row>
    <row r="11687" spans="5:5" x14ac:dyDescent="0.25">
      <c r="E11687" s="5"/>
    </row>
    <row r="11688" spans="5:5" x14ac:dyDescent="0.25">
      <c r="E11688" s="5"/>
    </row>
    <row r="11689" spans="5:5" x14ac:dyDescent="0.25">
      <c r="E11689" s="5"/>
    </row>
    <row r="11690" spans="5:5" x14ac:dyDescent="0.25">
      <c r="E11690" s="5"/>
    </row>
    <row r="11691" spans="5:5" x14ac:dyDescent="0.25">
      <c r="E11691" s="5"/>
    </row>
    <row r="11692" spans="5:5" x14ac:dyDescent="0.25">
      <c r="E11692" s="5"/>
    </row>
    <row r="11693" spans="5:5" x14ac:dyDescent="0.25">
      <c r="E11693" s="5"/>
    </row>
    <row r="11694" spans="5:5" x14ac:dyDescent="0.25">
      <c r="E11694" s="5"/>
    </row>
    <row r="11695" spans="5:5" x14ac:dyDescent="0.25">
      <c r="E11695" s="5"/>
    </row>
    <row r="11696" spans="5:5" x14ac:dyDescent="0.25">
      <c r="E11696" s="5"/>
    </row>
    <row r="11697" spans="5:5" x14ac:dyDescent="0.25">
      <c r="E11697" s="5"/>
    </row>
    <row r="11698" spans="5:5" x14ac:dyDescent="0.25">
      <c r="E11698" s="5"/>
    </row>
    <row r="11699" spans="5:5" x14ac:dyDescent="0.25">
      <c r="E11699" s="5"/>
    </row>
    <row r="11700" spans="5:5" x14ac:dyDescent="0.25">
      <c r="E11700" s="5"/>
    </row>
    <row r="11701" spans="5:5" x14ac:dyDescent="0.25">
      <c r="E11701" s="5"/>
    </row>
    <row r="11702" spans="5:5" x14ac:dyDescent="0.25">
      <c r="E11702" s="5"/>
    </row>
    <row r="11703" spans="5:5" x14ac:dyDescent="0.25">
      <c r="E11703" s="5"/>
    </row>
    <row r="11704" spans="5:5" x14ac:dyDescent="0.25">
      <c r="E11704" s="5"/>
    </row>
    <row r="11705" spans="5:5" x14ac:dyDescent="0.25">
      <c r="E11705" s="5"/>
    </row>
    <row r="11706" spans="5:5" x14ac:dyDescent="0.25">
      <c r="E11706" s="5"/>
    </row>
    <row r="11707" spans="5:5" x14ac:dyDescent="0.25">
      <c r="E11707" s="5"/>
    </row>
    <row r="11708" spans="5:5" x14ac:dyDescent="0.25">
      <c r="E11708" s="5"/>
    </row>
    <row r="11709" spans="5:5" x14ac:dyDescent="0.25">
      <c r="E11709" s="5"/>
    </row>
    <row r="11710" spans="5:5" x14ac:dyDescent="0.25">
      <c r="E11710" s="5"/>
    </row>
    <row r="11711" spans="5:5" x14ac:dyDescent="0.25">
      <c r="E11711" s="5"/>
    </row>
    <row r="11712" spans="5:5" x14ac:dyDescent="0.25">
      <c r="E11712" s="5"/>
    </row>
    <row r="11713" spans="5:5" x14ac:dyDescent="0.25">
      <c r="E11713" s="5"/>
    </row>
    <row r="11714" spans="5:5" x14ac:dyDescent="0.25">
      <c r="E11714" s="5"/>
    </row>
    <row r="11715" spans="5:5" x14ac:dyDescent="0.25">
      <c r="E11715" s="5"/>
    </row>
    <row r="11716" spans="5:5" x14ac:dyDescent="0.25">
      <c r="E11716" s="5"/>
    </row>
    <row r="11717" spans="5:5" x14ac:dyDescent="0.25">
      <c r="E11717" s="5"/>
    </row>
    <row r="11718" spans="5:5" x14ac:dyDescent="0.25">
      <c r="E11718" s="5"/>
    </row>
    <row r="11719" spans="5:5" x14ac:dyDescent="0.25">
      <c r="E11719" s="5"/>
    </row>
    <row r="11720" spans="5:5" x14ac:dyDescent="0.25">
      <c r="E11720" s="5"/>
    </row>
    <row r="11721" spans="5:5" x14ac:dyDescent="0.25">
      <c r="E11721" s="5"/>
    </row>
    <row r="11722" spans="5:5" x14ac:dyDescent="0.25">
      <c r="E11722" s="5"/>
    </row>
    <row r="11723" spans="5:5" x14ac:dyDescent="0.25">
      <c r="E11723" s="5"/>
    </row>
    <row r="11724" spans="5:5" x14ac:dyDescent="0.25">
      <c r="E11724" s="5"/>
    </row>
    <row r="11725" spans="5:5" x14ac:dyDescent="0.25">
      <c r="E11725" s="5"/>
    </row>
    <row r="11726" spans="5:5" x14ac:dyDescent="0.25">
      <c r="E11726" s="5"/>
    </row>
    <row r="11727" spans="5:5" x14ac:dyDescent="0.25">
      <c r="E11727" s="5"/>
    </row>
    <row r="11728" spans="5:5" x14ac:dyDescent="0.25">
      <c r="E11728" s="5"/>
    </row>
    <row r="11729" spans="5:5" x14ac:dyDescent="0.25">
      <c r="E11729" s="5"/>
    </row>
    <row r="11730" spans="5:5" x14ac:dyDescent="0.25">
      <c r="E11730" s="5"/>
    </row>
    <row r="11731" spans="5:5" x14ac:dyDescent="0.25">
      <c r="E11731" s="5"/>
    </row>
    <row r="11732" spans="5:5" x14ac:dyDescent="0.25">
      <c r="E11732" s="5"/>
    </row>
    <row r="11733" spans="5:5" x14ac:dyDescent="0.25">
      <c r="E11733" s="5"/>
    </row>
    <row r="11734" spans="5:5" x14ac:dyDescent="0.25">
      <c r="E11734" s="5"/>
    </row>
    <row r="11735" spans="5:5" x14ac:dyDescent="0.25">
      <c r="E11735" s="5"/>
    </row>
    <row r="11736" spans="5:5" x14ac:dyDescent="0.25">
      <c r="E11736" s="5"/>
    </row>
    <row r="11737" spans="5:5" x14ac:dyDescent="0.25">
      <c r="E11737" s="5"/>
    </row>
    <row r="11738" spans="5:5" x14ac:dyDescent="0.25">
      <c r="E11738" s="5"/>
    </row>
    <row r="11739" spans="5:5" x14ac:dyDescent="0.25">
      <c r="E11739" s="5"/>
    </row>
    <row r="11740" spans="5:5" x14ac:dyDescent="0.25">
      <c r="E11740" s="5"/>
    </row>
    <row r="11741" spans="5:5" x14ac:dyDescent="0.25">
      <c r="E11741" s="5"/>
    </row>
    <row r="11742" spans="5:5" x14ac:dyDescent="0.25">
      <c r="E11742" s="5"/>
    </row>
    <row r="11743" spans="5:5" x14ac:dyDescent="0.25">
      <c r="E11743" s="5"/>
    </row>
    <row r="11744" spans="5:5" x14ac:dyDescent="0.25">
      <c r="E11744" s="5"/>
    </row>
    <row r="11745" spans="5:5" x14ac:dyDescent="0.25">
      <c r="E11745" s="5"/>
    </row>
    <row r="11746" spans="5:5" x14ac:dyDescent="0.25">
      <c r="E11746" s="5"/>
    </row>
    <row r="11747" spans="5:5" x14ac:dyDescent="0.25">
      <c r="E11747" s="5"/>
    </row>
    <row r="11748" spans="5:5" x14ac:dyDescent="0.25">
      <c r="E11748" s="5"/>
    </row>
    <row r="11749" spans="5:5" x14ac:dyDescent="0.25">
      <c r="E11749" s="5"/>
    </row>
    <row r="11750" spans="5:5" x14ac:dyDescent="0.25">
      <c r="E11750" s="5"/>
    </row>
    <row r="11751" spans="5:5" x14ac:dyDescent="0.25">
      <c r="E11751" s="5"/>
    </row>
    <row r="11752" spans="5:5" x14ac:dyDescent="0.25">
      <c r="E11752" s="5"/>
    </row>
    <row r="11753" spans="5:5" x14ac:dyDescent="0.25">
      <c r="E11753" s="5"/>
    </row>
    <row r="11754" spans="5:5" x14ac:dyDescent="0.25">
      <c r="E11754" s="5"/>
    </row>
    <row r="11755" spans="5:5" x14ac:dyDescent="0.25">
      <c r="E11755" s="5"/>
    </row>
    <row r="11756" spans="5:5" x14ac:dyDescent="0.25">
      <c r="E11756" s="5"/>
    </row>
    <row r="11757" spans="5:5" x14ac:dyDescent="0.25">
      <c r="E11757" s="5"/>
    </row>
    <row r="11758" spans="5:5" x14ac:dyDescent="0.25">
      <c r="E11758" s="5"/>
    </row>
    <row r="11759" spans="5:5" x14ac:dyDescent="0.25">
      <c r="E11759" s="5"/>
    </row>
    <row r="11760" spans="5:5" x14ac:dyDescent="0.25">
      <c r="E11760" s="5"/>
    </row>
    <row r="11761" spans="5:5" x14ac:dyDescent="0.25">
      <c r="E11761" s="5"/>
    </row>
    <row r="11762" spans="5:5" x14ac:dyDescent="0.25">
      <c r="E11762" s="5"/>
    </row>
    <row r="11763" spans="5:5" x14ac:dyDescent="0.25">
      <c r="E11763" s="5"/>
    </row>
    <row r="11764" spans="5:5" x14ac:dyDescent="0.25">
      <c r="E11764" s="5"/>
    </row>
    <row r="11765" spans="5:5" x14ac:dyDescent="0.25">
      <c r="E11765" s="5"/>
    </row>
    <row r="11766" spans="5:5" x14ac:dyDescent="0.25">
      <c r="E11766" s="5"/>
    </row>
    <row r="11767" spans="5:5" x14ac:dyDescent="0.25">
      <c r="E11767" s="5"/>
    </row>
    <row r="11768" spans="5:5" x14ac:dyDescent="0.25">
      <c r="E11768" s="5"/>
    </row>
    <row r="11769" spans="5:5" x14ac:dyDescent="0.25">
      <c r="E11769" s="5"/>
    </row>
    <row r="11770" spans="5:5" x14ac:dyDescent="0.25">
      <c r="E11770" s="5"/>
    </row>
    <row r="11771" spans="5:5" x14ac:dyDescent="0.25">
      <c r="E11771" s="5"/>
    </row>
    <row r="11772" spans="5:5" x14ac:dyDescent="0.25">
      <c r="E11772" s="5"/>
    </row>
    <row r="11773" spans="5:5" x14ac:dyDescent="0.25">
      <c r="E11773" s="5"/>
    </row>
    <row r="11774" spans="5:5" x14ac:dyDescent="0.25">
      <c r="E11774" s="5"/>
    </row>
    <row r="11775" spans="5:5" x14ac:dyDescent="0.25">
      <c r="E11775" s="5"/>
    </row>
    <row r="11776" spans="5:5" x14ac:dyDescent="0.25">
      <c r="E11776" s="5"/>
    </row>
    <row r="11777" spans="5:5" x14ac:dyDescent="0.25">
      <c r="E11777" s="5"/>
    </row>
    <row r="11778" spans="5:5" x14ac:dyDescent="0.25">
      <c r="E11778" s="5"/>
    </row>
    <row r="11779" spans="5:5" x14ac:dyDescent="0.25">
      <c r="E11779" s="5"/>
    </row>
    <row r="11780" spans="5:5" x14ac:dyDescent="0.25">
      <c r="E11780" s="5"/>
    </row>
    <row r="11781" spans="5:5" x14ac:dyDescent="0.25">
      <c r="E11781" s="5"/>
    </row>
    <row r="11782" spans="5:5" x14ac:dyDescent="0.25">
      <c r="E11782" s="5"/>
    </row>
    <row r="11783" spans="5:5" x14ac:dyDescent="0.25">
      <c r="E11783" s="5"/>
    </row>
    <row r="11784" spans="5:5" x14ac:dyDescent="0.25">
      <c r="E11784" s="5"/>
    </row>
    <row r="11785" spans="5:5" x14ac:dyDescent="0.25">
      <c r="E11785" s="5"/>
    </row>
    <row r="11786" spans="5:5" x14ac:dyDescent="0.25">
      <c r="E11786" s="5"/>
    </row>
    <row r="11787" spans="5:5" x14ac:dyDescent="0.25">
      <c r="E11787" s="5"/>
    </row>
    <row r="11788" spans="5:5" x14ac:dyDescent="0.25">
      <c r="E11788" s="5"/>
    </row>
    <row r="11789" spans="5:5" x14ac:dyDescent="0.25">
      <c r="E11789" s="5"/>
    </row>
    <row r="11790" spans="5:5" x14ac:dyDescent="0.25">
      <c r="E11790" s="5"/>
    </row>
    <row r="11791" spans="5:5" x14ac:dyDescent="0.25">
      <c r="E11791" s="5"/>
    </row>
    <row r="11792" spans="5:5" x14ac:dyDescent="0.25">
      <c r="E11792" s="5"/>
    </row>
    <row r="11793" spans="5:5" x14ac:dyDescent="0.25">
      <c r="E11793" s="5"/>
    </row>
    <row r="11794" spans="5:5" x14ac:dyDescent="0.25">
      <c r="E11794" s="5"/>
    </row>
    <row r="11795" spans="5:5" x14ac:dyDescent="0.25">
      <c r="E11795" s="5"/>
    </row>
    <row r="11796" spans="5:5" x14ac:dyDescent="0.25">
      <c r="E11796" s="5"/>
    </row>
    <row r="11797" spans="5:5" x14ac:dyDescent="0.25">
      <c r="E11797" s="5"/>
    </row>
    <row r="11798" spans="5:5" x14ac:dyDescent="0.25">
      <c r="E11798" s="5"/>
    </row>
    <row r="11799" spans="5:5" x14ac:dyDescent="0.25">
      <c r="E11799" s="5"/>
    </row>
    <row r="11800" spans="5:5" x14ac:dyDescent="0.25">
      <c r="E11800" s="5"/>
    </row>
    <row r="11801" spans="5:5" x14ac:dyDescent="0.25">
      <c r="E11801" s="5"/>
    </row>
    <row r="11802" spans="5:5" x14ac:dyDescent="0.25">
      <c r="E11802" s="5"/>
    </row>
    <row r="11803" spans="5:5" x14ac:dyDescent="0.25">
      <c r="E11803" s="5"/>
    </row>
    <row r="11804" spans="5:5" x14ac:dyDescent="0.25">
      <c r="E11804" s="5"/>
    </row>
    <row r="11805" spans="5:5" x14ac:dyDescent="0.25">
      <c r="E11805" s="5"/>
    </row>
    <row r="11806" spans="5:5" x14ac:dyDescent="0.25">
      <c r="E11806" s="5"/>
    </row>
    <row r="11807" spans="5:5" x14ac:dyDescent="0.25">
      <c r="E11807" s="5"/>
    </row>
    <row r="11808" spans="5:5" x14ac:dyDescent="0.25">
      <c r="E11808" s="5"/>
    </row>
    <row r="11809" spans="5:5" x14ac:dyDescent="0.25">
      <c r="E11809" s="5"/>
    </row>
    <row r="11810" spans="5:5" x14ac:dyDescent="0.25">
      <c r="E11810" s="5"/>
    </row>
    <row r="11811" spans="5:5" x14ac:dyDescent="0.25">
      <c r="E11811" s="5"/>
    </row>
    <row r="11812" spans="5:5" x14ac:dyDescent="0.25">
      <c r="E11812" s="5"/>
    </row>
    <row r="11813" spans="5:5" x14ac:dyDescent="0.25">
      <c r="E11813" s="5"/>
    </row>
    <row r="11814" spans="5:5" x14ac:dyDescent="0.25">
      <c r="E11814" s="5"/>
    </row>
    <row r="11815" spans="5:5" x14ac:dyDescent="0.25">
      <c r="E11815" s="5"/>
    </row>
    <row r="11816" spans="5:5" x14ac:dyDescent="0.25">
      <c r="E11816" s="5"/>
    </row>
    <row r="11817" spans="5:5" x14ac:dyDescent="0.25">
      <c r="E11817" s="5"/>
    </row>
    <row r="11818" spans="5:5" x14ac:dyDescent="0.25">
      <c r="E11818" s="5"/>
    </row>
    <row r="11819" spans="5:5" x14ac:dyDescent="0.25">
      <c r="E11819" s="5"/>
    </row>
    <row r="11820" spans="5:5" x14ac:dyDescent="0.25">
      <c r="E11820" s="5"/>
    </row>
    <row r="11821" spans="5:5" x14ac:dyDescent="0.25">
      <c r="E11821" s="5"/>
    </row>
    <row r="11822" spans="5:5" x14ac:dyDescent="0.25">
      <c r="E11822" s="5"/>
    </row>
    <row r="11823" spans="5:5" x14ac:dyDescent="0.25">
      <c r="E11823" s="5"/>
    </row>
    <row r="11824" spans="5:5" x14ac:dyDescent="0.25">
      <c r="E11824" s="5"/>
    </row>
    <row r="11825" spans="5:5" x14ac:dyDescent="0.25">
      <c r="E11825" s="5"/>
    </row>
    <row r="11826" spans="5:5" x14ac:dyDescent="0.25">
      <c r="E11826" s="5"/>
    </row>
    <row r="11827" spans="5:5" x14ac:dyDescent="0.25">
      <c r="E11827" s="5"/>
    </row>
    <row r="11828" spans="5:5" x14ac:dyDescent="0.25">
      <c r="E11828" s="5"/>
    </row>
    <row r="11829" spans="5:5" x14ac:dyDescent="0.25">
      <c r="E11829" s="5"/>
    </row>
    <row r="11830" spans="5:5" x14ac:dyDescent="0.25">
      <c r="E11830" s="5"/>
    </row>
    <row r="11831" spans="5:5" x14ac:dyDescent="0.25">
      <c r="E11831" s="5"/>
    </row>
    <row r="11832" spans="5:5" x14ac:dyDescent="0.25">
      <c r="E11832" s="5"/>
    </row>
    <row r="11833" spans="5:5" x14ac:dyDescent="0.25">
      <c r="E11833" s="5"/>
    </row>
    <row r="11834" spans="5:5" x14ac:dyDescent="0.25">
      <c r="E11834" s="5"/>
    </row>
    <row r="11835" spans="5:5" x14ac:dyDescent="0.25">
      <c r="E11835" s="5"/>
    </row>
    <row r="11836" spans="5:5" x14ac:dyDescent="0.25">
      <c r="E11836" s="5"/>
    </row>
    <row r="11837" spans="5:5" x14ac:dyDescent="0.25">
      <c r="E11837" s="5"/>
    </row>
    <row r="11838" spans="5:5" x14ac:dyDescent="0.25">
      <c r="E11838" s="5"/>
    </row>
    <row r="11839" spans="5:5" x14ac:dyDescent="0.25">
      <c r="E11839" s="5"/>
    </row>
    <row r="11840" spans="5:5" x14ac:dyDescent="0.25">
      <c r="E11840" s="5"/>
    </row>
    <row r="11841" spans="5:5" x14ac:dyDescent="0.25">
      <c r="E11841" s="5"/>
    </row>
    <row r="11842" spans="5:5" x14ac:dyDescent="0.25">
      <c r="E11842" s="5"/>
    </row>
    <row r="11843" spans="5:5" x14ac:dyDescent="0.25">
      <c r="E11843" s="5"/>
    </row>
    <row r="11844" spans="5:5" x14ac:dyDescent="0.25">
      <c r="E11844" s="5"/>
    </row>
    <row r="11845" spans="5:5" x14ac:dyDescent="0.25">
      <c r="E11845" s="5"/>
    </row>
    <row r="11846" spans="5:5" x14ac:dyDescent="0.25">
      <c r="E11846" s="5"/>
    </row>
    <row r="11847" spans="5:5" x14ac:dyDescent="0.25">
      <c r="E11847" s="5"/>
    </row>
    <row r="11848" spans="5:5" x14ac:dyDescent="0.25">
      <c r="E11848" s="5"/>
    </row>
    <row r="11849" spans="5:5" x14ac:dyDescent="0.25">
      <c r="E11849" s="5"/>
    </row>
    <row r="11850" spans="5:5" x14ac:dyDescent="0.25">
      <c r="E11850" s="5"/>
    </row>
    <row r="11851" spans="5:5" x14ac:dyDescent="0.25">
      <c r="E11851" s="5"/>
    </row>
    <row r="11852" spans="5:5" x14ac:dyDescent="0.25">
      <c r="E11852" s="5"/>
    </row>
    <row r="11853" spans="5:5" x14ac:dyDescent="0.25">
      <c r="E11853" s="5"/>
    </row>
    <row r="11854" spans="5:5" x14ac:dyDescent="0.25">
      <c r="E11854" s="5"/>
    </row>
    <row r="11855" spans="5:5" x14ac:dyDescent="0.25">
      <c r="E11855" s="5"/>
    </row>
    <row r="11856" spans="5:5" x14ac:dyDescent="0.25">
      <c r="E11856" s="5"/>
    </row>
    <row r="11857" spans="5:5" x14ac:dyDescent="0.25">
      <c r="E11857" s="5"/>
    </row>
    <row r="11858" spans="5:5" x14ac:dyDescent="0.25">
      <c r="E11858" s="5"/>
    </row>
    <row r="11859" spans="5:5" x14ac:dyDescent="0.25">
      <c r="E11859" s="5"/>
    </row>
    <row r="11860" spans="5:5" x14ac:dyDescent="0.25">
      <c r="E11860" s="5"/>
    </row>
    <row r="11861" spans="5:5" x14ac:dyDescent="0.25">
      <c r="E11861" s="5"/>
    </row>
    <row r="11862" spans="5:5" x14ac:dyDescent="0.25">
      <c r="E11862" s="5"/>
    </row>
    <row r="11863" spans="5:5" x14ac:dyDescent="0.25">
      <c r="E11863" s="5"/>
    </row>
    <row r="11864" spans="5:5" x14ac:dyDescent="0.25">
      <c r="E11864" s="5"/>
    </row>
    <row r="11865" spans="5:5" x14ac:dyDescent="0.25">
      <c r="E11865" s="5"/>
    </row>
    <row r="11866" spans="5:5" x14ac:dyDescent="0.25">
      <c r="E11866" s="5"/>
    </row>
    <row r="11867" spans="5:5" x14ac:dyDescent="0.25">
      <c r="E11867" s="5"/>
    </row>
    <row r="11868" spans="5:5" x14ac:dyDescent="0.25">
      <c r="E11868" s="5"/>
    </row>
    <row r="11869" spans="5:5" x14ac:dyDescent="0.25">
      <c r="E11869" s="5"/>
    </row>
    <row r="11870" spans="5:5" x14ac:dyDescent="0.25">
      <c r="E11870" s="5"/>
    </row>
    <row r="11871" spans="5:5" x14ac:dyDescent="0.25">
      <c r="E11871" s="5"/>
    </row>
    <row r="11872" spans="5:5" x14ac:dyDescent="0.25">
      <c r="E11872" s="5"/>
    </row>
    <row r="11873" spans="5:5" x14ac:dyDescent="0.25">
      <c r="E11873" s="5"/>
    </row>
    <row r="11874" spans="5:5" x14ac:dyDescent="0.25">
      <c r="E11874" s="5"/>
    </row>
    <row r="11875" spans="5:5" x14ac:dyDescent="0.25">
      <c r="E11875" s="5"/>
    </row>
    <row r="11876" spans="5:5" x14ac:dyDescent="0.25">
      <c r="E11876" s="5"/>
    </row>
    <row r="11877" spans="5:5" x14ac:dyDescent="0.25">
      <c r="E11877" s="5"/>
    </row>
    <row r="11878" spans="5:5" x14ac:dyDescent="0.25">
      <c r="E11878" s="5"/>
    </row>
    <row r="11879" spans="5:5" x14ac:dyDescent="0.25">
      <c r="E11879" s="5"/>
    </row>
    <row r="11880" spans="5:5" x14ac:dyDescent="0.25">
      <c r="E11880" s="5"/>
    </row>
    <row r="11881" spans="5:5" x14ac:dyDescent="0.25">
      <c r="E11881" s="5"/>
    </row>
    <row r="11882" spans="5:5" x14ac:dyDescent="0.25">
      <c r="E11882" s="5"/>
    </row>
    <row r="11883" spans="5:5" x14ac:dyDescent="0.25">
      <c r="E11883" s="5"/>
    </row>
    <row r="11884" spans="5:5" x14ac:dyDescent="0.25">
      <c r="E11884" s="5"/>
    </row>
    <row r="11885" spans="5:5" x14ac:dyDescent="0.25">
      <c r="E11885" s="5"/>
    </row>
    <row r="11886" spans="5:5" x14ac:dyDescent="0.25">
      <c r="E11886" s="5"/>
    </row>
    <row r="11887" spans="5:5" x14ac:dyDescent="0.25">
      <c r="E11887" s="5"/>
    </row>
    <row r="11888" spans="5:5" x14ac:dyDescent="0.25">
      <c r="E11888" s="5"/>
    </row>
    <row r="11889" spans="5:5" x14ac:dyDescent="0.25">
      <c r="E11889" s="5"/>
    </row>
    <row r="11890" spans="5:5" x14ac:dyDescent="0.25">
      <c r="E11890" s="5"/>
    </row>
    <row r="11891" spans="5:5" x14ac:dyDescent="0.25">
      <c r="E11891" s="5"/>
    </row>
    <row r="11892" spans="5:5" x14ac:dyDescent="0.25">
      <c r="E11892" s="5"/>
    </row>
    <row r="11893" spans="5:5" x14ac:dyDescent="0.25">
      <c r="E11893" s="5"/>
    </row>
    <row r="11894" spans="5:5" x14ac:dyDescent="0.25">
      <c r="E11894" s="5"/>
    </row>
    <row r="11895" spans="5:5" x14ac:dyDescent="0.25">
      <c r="E11895" s="5"/>
    </row>
    <row r="11896" spans="5:5" x14ac:dyDescent="0.25">
      <c r="E11896" s="5"/>
    </row>
    <row r="11897" spans="5:5" x14ac:dyDescent="0.25">
      <c r="E11897" s="5"/>
    </row>
    <row r="11898" spans="5:5" x14ac:dyDescent="0.25">
      <c r="E11898" s="5"/>
    </row>
    <row r="11899" spans="5:5" x14ac:dyDescent="0.25">
      <c r="E11899" s="5"/>
    </row>
    <row r="11900" spans="5:5" x14ac:dyDescent="0.25">
      <c r="E11900" s="5"/>
    </row>
    <row r="11901" spans="5:5" x14ac:dyDescent="0.25">
      <c r="E11901" s="5"/>
    </row>
    <row r="11902" spans="5:5" x14ac:dyDescent="0.25">
      <c r="E11902" s="5"/>
    </row>
    <row r="11903" spans="5:5" x14ac:dyDescent="0.25">
      <c r="E11903" s="5"/>
    </row>
    <row r="11904" spans="5:5" x14ac:dyDescent="0.25">
      <c r="E11904" s="5"/>
    </row>
    <row r="11905" spans="5:5" x14ac:dyDescent="0.25">
      <c r="E11905" s="5"/>
    </row>
    <row r="11906" spans="5:5" x14ac:dyDescent="0.25">
      <c r="E11906" s="5"/>
    </row>
    <row r="11907" spans="5:5" x14ac:dyDescent="0.25">
      <c r="E11907" s="5"/>
    </row>
    <row r="11908" spans="5:5" x14ac:dyDescent="0.25">
      <c r="E11908" s="5"/>
    </row>
    <row r="11909" spans="5:5" x14ac:dyDescent="0.25">
      <c r="E11909" s="5"/>
    </row>
    <row r="11910" spans="5:5" x14ac:dyDescent="0.25">
      <c r="E11910" s="5"/>
    </row>
    <row r="11911" spans="5:5" x14ac:dyDescent="0.25">
      <c r="E11911" s="5"/>
    </row>
    <row r="11912" spans="5:5" x14ac:dyDescent="0.25">
      <c r="E11912" s="5"/>
    </row>
    <row r="11913" spans="5:5" x14ac:dyDescent="0.25">
      <c r="E11913" s="5"/>
    </row>
    <row r="11914" spans="5:5" x14ac:dyDescent="0.25">
      <c r="E11914" s="5"/>
    </row>
    <row r="11915" spans="5:5" x14ac:dyDescent="0.25">
      <c r="E11915" s="5"/>
    </row>
    <row r="11916" spans="5:5" x14ac:dyDescent="0.25">
      <c r="E11916" s="5"/>
    </row>
    <row r="11917" spans="5:5" x14ac:dyDescent="0.25">
      <c r="E11917" s="5"/>
    </row>
    <row r="11918" spans="5:5" x14ac:dyDescent="0.25">
      <c r="E11918" s="5"/>
    </row>
    <row r="11919" spans="5:5" x14ac:dyDescent="0.25">
      <c r="E11919" s="5"/>
    </row>
    <row r="11920" spans="5:5" x14ac:dyDescent="0.25">
      <c r="E11920" s="5"/>
    </row>
    <row r="11921" spans="5:5" x14ac:dyDescent="0.25">
      <c r="E11921" s="5"/>
    </row>
    <row r="11922" spans="5:5" x14ac:dyDescent="0.25">
      <c r="E11922" s="5"/>
    </row>
    <row r="11923" spans="5:5" x14ac:dyDescent="0.25">
      <c r="E11923" s="5"/>
    </row>
    <row r="11924" spans="5:5" x14ac:dyDescent="0.25">
      <c r="E11924" s="5"/>
    </row>
    <row r="11925" spans="5:5" x14ac:dyDescent="0.25">
      <c r="E11925" s="5"/>
    </row>
    <row r="11926" spans="5:5" x14ac:dyDescent="0.25">
      <c r="E11926" s="5"/>
    </row>
    <row r="11927" spans="5:5" x14ac:dyDescent="0.25">
      <c r="E11927" s="5"/>
    </row>
    <row r="11928" spans="5:5" x14ac:dyDescent="0.25">
      <c r="E11928" s="5"/>
    </row>
    <row r="11929" spans="5:5" x14ac:dyDescent="0.25">
      <c r="E11929" s="5"/>
    </row>
    <row r="11930" spans="5:5" x14ac:dyDescent="0.25">
      <c r="E11930" s="5"/>
    </row>
    <row r="11931" spans="5:5" x14ac:dyDescent="0.25">
      <c r="E11931" s="5"/>
    </row>
    <row r="11932" spans="5:5" x14ac:dyDescent="0.25">
      <c r="E11932" s="5"/>
    </row>
    <row r="11933" spans="5:5" x14ac:dyDescent="0.25">
      <c r="E11933" s="5"/>
    </row>
    <row r="11934" spans="5:5" x14ac:dyDescent="0.25">
      <c r="E11934" s="5"/>
    </row>
    <row r="11935" spans="5:5" x14ac:dyDescent="0.25">
      <c r="E11935" s="5"/>
    </row>
    <row r="11936" spans="5:5" x14ac:dyDescent="0.25">
      <c r="E11936" s="5"/>
    </row>
    <row r="11937" spans="5:5" x14ac:dyDescent="0.25">
      <c r="E11937" s="5"/>
    </row>
    <row r="11938" spans="5:5" x14ac:dyDescent="0.25">
      <c r="E11938" s="5"/>
    </row>
    <row r="11939" spans="5:5" x14ac:dyDescent="0.25">
      <c r="E11939" s="5"/>
    </row>
    <row r="11940" spans="5:5" x14ac:dyDescent="0.25">
      <c r="E11940" s="5"/>
    </row>
    <row r="11941" spans="5:5" x14ac:dyDescent="0.25">
      <c r="E11941" s="5"/>
    </row>
    <row r="11942" spans="5:5" x14ac:dyDescent="0.25">
      <c r="E11942" s="5"/>
    </row>
    <row r="11943" spans="5:5" x14ac:dyDescent="0.25">
      <c r="E11943" s="5"/>
    </row>
    <row r="11944" spans="5:5" x14ac:dyDescent="0.25">
      <c r="E11944" s="5"/>
    </row>
    <row r="11945" spans="5:5" x14ac:dyDescent="0.25">
      <c r="E11945" s="5"/>
    </row>
    <row r="11946" spans="5:5" x14ac:dyDescent="0.25">
      <c r="E11946" s="5"/>
    </row>
    <row r="11947" spans="5:5" x14ac:dyDescent="0.25">
      <c r="E11947" s="5"/>
    </row>
    <row r="11948" spans="5:5" x14ac:dyDescent="0.25">
      <c r="E11948" s="5"/>
    </row>
    <row r="11949" spans="5:5" x14ac:dyDescent="0.25">
      <c r="E11949" s="5"/>
    </row>
    <row r="11950" spans="5:5" x14ac:dyDescent="0.25">
      <c r="E11950" s="5"/>
    </row>
    <row r="11951" spans="5:5" x14ac:dyDescent="0.25">
      <c r="E11951" s="5"/>
    </row>
    <row r="11952" spans="5:5" x14ac:dyDescent="0.25">
      <c r="E11952" s="5"/>
    </row>
    <row r="11953" spans="5:5" x14ac:dyDescent="0.25">
      <c r="E11953" s="5"/>
    </row>
    <row r="11954" spans="5:5" x14ac:dyDescent="0.25">
      <c r="E11954" s="5"/>
    </row>
    <row r="11955" spans="5:5" x14ac:dyDescent="0.25">
      <c r="E11955" s="5"/>
    </row>
    <row r="11956" spans="5:5" x14ac:dyDescent="0.25">
      <c r="E11956" s="5"/>
    </row>
    <row r="11957" spans="5:5" x14ac:dyDescent="0.25">
      <c r="E11957" s="5"/>
    </row>
    <row r="11958" spans="5:5" x14ac:dyDescent="0.25">
      <c r="E11958" s="5"/>
    </row>
    <row r="11959" spans="5:5" x14ac:dyDescent="0.25">
      <c r="E11959" s="5"/>
    </row>
    <row r="11960" spans="5:5" x14ac:dyDescent="0.25">
      <c r="E11960" s="5"/>
    </row>
    <row r="11961" spans="5:5" x14ac:dyDescent="0.25">
      <c r="E11961" s="5"/>
    </row>
    <row r="11962" spans="5:5" x14ac:dyDescent="0.25">
      <c r="E11962" s="5"/>
    </row>
    <row r="11963" spans="5:5" x14ac:dyDescent="0.25">
      <c r="E11963" s="5"/>
    </row>
    <row r="11964" spans="5:5" x14ac:dyDescent="0.25">
      <c r="E11964" s="5"/>
    </row>
    <row r="11965" spans="5:5" x14ac:dyDescent="0.25">
      <c r="E11965" s="5"/>
    </row>
    <row r="11966" spans="5:5" x14ac:dyDescent="0.25">
      <c r="E11966" s="5"/>
    </row>
    <row r="11967" spans="5:5" x14ac:dyDescent="0.25">
      <c r="E11967" s="5"/>
    </row>
    <row r="11968" spans="5:5" x14ac:dyDescent="0.25">
      <c r="E11968" s="5"/>
    </row>
    <row r="11969" spans="5:5" x14ac:dyDescent="0.25">
      <c r="E11969" s="5"/>
    </row>
    <row r="11970" spans="5:5" x14ac:dyDescent="0.25">
      <c r="E11970" s="5"/>
    </row>
    <row r="11971" spans="5:5" x14ac:dyDescent="0.25">
      <c r="E11971" s="5"/>
    </row>
    <row r="11972" spans="5:5" x14ac:dyDescent="0.25">
      <c r="E11972" s="5"/>
    </row>
    <row r="11973" spans="5:5" x14ac:dyDescent="0.25">
      <c r="E11973" s="5"/>
    </row>
    <row r="11974" spans="5:5" x14ac:dyDescent="0.25">
      <c r="E11974" s="5"/>
    </row>
    <row r="11975" spans="5:5" x14ac:dyDescent="0.25">
      <c r="E11975" s="5"/>
    </row>
    <row r="11976" spans="5:5" x14ac:dyDescent="0.25">
      <c r="E11976" s="5"/>
    </row>
    <row r="11977" spans="5:5" x14ac:dyDescent="0.25">
      <c r="E11977" s="5"/>
    </row>
    <row r="11978" spans="5:5" x14ac:dyDescent="0.25">
      <c r="E11978" s="5"/>
    </row>
    <row r="11979" spans="5:5" x14ac:dyDescent="0.25">
      <c r="E11979" s="5"/>
    </row>
    <row r="11980" spans="5:5" x14ac:dyDescent="0.25">
      <c r="E11980" s="5"/>
    </row>
    <row r="11981" spans="5:5" x14ac:dyDescent="0.25">
      <c r="E11981" s="5"/>
    </row>
    <row r="11982" spans="5:5" x14ac:dyDescent="0.25">
      <c r="E11982" s="5"/>
    </row>
    <row r="11983" spans="5:5" x14ac:dyDescent="0.25">
      <c r="E11983" s="5"/>
    </row>
    <row r="11984" spans="5:5" x14ac:dyDescent="0.25">
      <c r="E11984" s="5"/>
    </row>
    <row r="11985" spans="5:5" x14ac:dyDescent="0.25">
      <c r="E11985" s="5"/>
    </row>
    <row r="11986" spans="5:5" x14ac:dyDescent="0.25">
      <c r="E11986" s="5"/>
    </row>
    <row r="11987" spans="5:5" x14ac:dyDescent="0.25">
      <c r="E11987" s="5"/>
    </row>
    <row r="11988" spans="5:5" x14ac:dyDescent="0.25">
      <c r="E11988" s="5"/>
    </row>
    <row r="11989" spans="5:5" x14ac:dyDescent="0.25">
      <c r="E11989" s="5"/>
    </row>
    <row r="11990" spans="5:5" x14ac:dyDescent="0.25">
      <c r="E11990" s="5"/>
    </row>
    <row r="11991" spans="5:5" x14ac:dyDescent="0.25">
      <c r="E11991" s="5"/>
    </row>
    <row r="11992" spans="5:5" x14ac:dyDescent="0.25">
      <c r="E11992" s="5"/>
    </row>
    <row r="11993" spans="5:5" x14ac:dyDescent="0.25">
      <c r="E11993" s="5"/>
    </row>
    <row r="11994" spans="5:5" x14ac:dyDescent="0.25">
      <c r="E11994" s="5"/>
    </row>
    <row r="11995" spans="5:5" x14ac:dyDescent="0.25">
      <c r="E11995" s="5"/>
    </row>
    <row r="11996" spans="5:5" x14ac:dyDescent="0.25">
      <c r="E11996" s="5"/>
    </row>
    <row r="11997" spans="5:5" x14ac:dyDescent="0.25">
      <c r="E11997" s="5"/>
    </row>
    <row r="11998" spans="5:5" x14ac:dyDescent="0.25">
      <c r="E11998" s="5"/>
    </row>
    <row r="11999" spans="5:5" x14ac:dyDescent="0.25">
      <c r="E11999" s="5"/>
    </row>
    <row r="12000" spans="5:5" x14ac:dyDescent="0.25">
      <c r="E12000" s="5"/>
    </row>
    <row r="12001" spans="5:5" x14ac:dyDescent="0.25">
      <c r="E12001" s="5"/>
    </row>
    <row r="12002" spans="5:5" x14ac:dyDescent="0.25">
      <c r="E12002" s="5"/>
    </row>
    <row r="12003" spans="5:5" x14ac:dyDescent="0.25">
      <c r="E12003" s="5"/>
    </row>
    <row r="12004" spans="5:5" x14ac:dyDescent="0.25">
      <c r="E12004" s="5"/>
    </row>
    <row r="12005" spans="5:5" x14ac:dyDescent="0.25">
      <c r="E12005" s="5"/>
    </row>
    <row r="12006" spans="5:5" x14ac:dyDescent="0.25">
      <c r="E12006" s="5"/>
    </row>
    <row r="12007" spans="5:5" x14ac:dyDescent="0.25">
      <c r="E12007" s="5"/>
    </row>
    <row r="12008" spans="5:5" x14ac:dyDescent="0.25">
      <c r="E12008" s="5"/>
    </row>
    <row r="12009" spans="5:5" x14ac:dyDescent="0.25">
      <c r="E12009" s="5"/>
    </row>
    <row r="12010" spans="5:5" x14ac:dyDescent="0.25">
      <c r="E12010" s="5"/>
    </row>
    <row r="12011" spans="5:5" x14ac:dyDescent="0.25">
      <c r="E12011" s="5"/>
    </row>
    <row r="12012" spans="5:5" x14ac:dyDescent="0.25">
      <c r="E12012" s="5"/>
    </row>
    <row r="12013" spans="5:5" x14ac:dyDescent="0.25">
      <c r="E12013" s="5"/>
    </row>
    <row r="12014" spans="5:5" x14ac:dyDescent="0.25">
      <c r="E12014" s="5"/>
    </row>
    <row r="12015" spans="5:5" x14ac:dyDescent="0.25">
      <c r="E12015" s="5"/>
    </row>
    <row r="12016" spans="5:5" x14ac:dyDescent="0.25">
      <c r="E12016" s="5"/>
    </row>
    <row r="12017" spans="5:5" x14ac:dyDescent="0.25">
      <c r="E12017" s="5"/>
    </row>
    <row r="12018" spans="5:5" x14ac:dyDescent="0.25">
      <c r="E12018" s="5"/>
    </row>
    <row r="12019" spans="5:5" x14ac:dyDescent="0.25">
      <c r="E12019" s="5"/>
    </row>
    <row r="12020" spans="5:5" x14ac:dyDescent="0.25">
      <c r="E12020" s="5"/>
    </row>
    <row r="12021" spans="5:5" x14ac:dyDescent="0.25">
      <c r="E12021" s="5"/>
    </row>
    <row r="12022" spans="5:5" x14ac:dyDescent="0.25">
      <c r="E12022" s="5"/>
    </row>
    <row r="12023" spans="5:5" x14ac:dyDescent="0.25">
      <c r="E12023" s="5"/>
    </row>
    <row r="12024" spans="5:5" x14ac:dyDescent="0.25">
      <c r="E12024" s="5"/>
    </row>
    <row r="12025" spans="5:5" x14ac:dyDescent="0.25">
      <c r="E12025" s="5"/>
    </row>
    <row r="12026" spans="5:5" x14ac:dyDescent="0.25">
      <c r="E12026" s="5"/>
    </row>
    <row r="12027" spans="5:5" x14ac:dyDescent="0.25">
      <c r="E12027" s="5"/>
    </row>
    <row r="12028" spans="5:5" x14ac:dyDescent="0.25">
      <c r="E12028" s="5"/>
    </row>
    <row r="12029" spans="5:5" x14ac:dyDescent="0.25">
      <c r="E12029" s="5"/>
    </row>
    <row r="12030" spans="5:5" x14ac:dyDescent="0.25">
      <c r="E12030" s="5"/>
    </row>
    <row r="12031" spans="5:5" x14ac:dyDescent="0.25">
      <c r="E12031" s="5"/>
    </row>
    <row r="12032" spans="5:5" x14ac:dyDescent="0.25">
      <c r="E12032" s="5"/>
    </row>
    <row r="12033" spans="5:5" x14ac:dyDescent="0.25">
      <c r="E12033" s="5"/>
    </row>
    <row r="12034" spans="5:5" x14ac:dyDescent="0.25">
      <c r="E12034" s="5"/>
    </row>
    <row r="12035" spans="5:5" x14ac:dyDescent="0.25">
      <c r="E12035" s="5"/>
    </row>
    <row r="12036" spans="5:5" x14ac:dyDescent="0.25">
      <c r="E12036" s="5"/>
    </row>
    <row r="12037" spans="5:5" x14ac:dyDescent="0.25">
      <c r="E12037" s="5"/>
    </row>
    <row r="12038" spans="5:5" x14ac:dyDescent="0.25">
      <c r="E12038" s="5"/>
    </row>
    <row r="12039" spans="5:5" x14ac:dyDescent="0.25">
      <c r="E12039" s="5"/>
    </row>
    <row r="12040" spans="5:5" x14ac:dyDescent="0.25">
      <c r="E12040" s="5"/>
    </row>
    <row r="12041" spans="5:5" x14ac:dyDescent="0.25">
      <c r="E12041" s="5"/>
    </row>
    <row r="12042" spans="5:5" x14ac:dyDescent="0.25">
      <c r="E12042" s="5"/>
    </row>
    <row r="12043" spans="5:5" x14ac:dyDescent="0.25">
      <c r="E12043" s="5"/>
    </row>
    <row r="12044" spans="5:5" x14ac:dyDescent="0.25">
      <c r="E12044" s="5"/>
    </row>
    <row r="12045" spans="5:5" x14ac:dyDescent="0.25">
      <c r="E12045" s="5"/>
    </row>
    <row r="12046" spans="5:5" x14ac:dyDescent="0.25">
      <c r="E12046" s="5"/>
    </row>
    <row r="12047" spans="5:5" x14ac:dyDescent="0.25">
      <c r="E12047" s="5"/>
    </row>
    <row r="12048" spans="5:5" x14ac:dyDescent="0.25">
      <c r="E12048" s="5"/>
    </row>
    <row r="12049" spans="5:5" x14ac:dyDescent="0.25">
      <c r="E12049" s="5"/>
    </row>
    <row r="12050" spans="5:5" x14ac:dyDescent="0.25">
      <c r="E12050" s="5"/>
    </row>
    <row r="12051" spans="5:5" x14ac:dyDescent="0.25">
      <c r="E12051" s="5"/>
    </row>
    <row r="12052" spans="5:5" x14ac:dyDescent="0.25">
      <c r="E12052" s="5"/>
    </row>
    <row r="12053" spans="5:5" x14ac:dyDescent="0.25">
      <c r="E12053" s="5"/>
    </row>
    <row r="12054" spans="5:5" x14ac:dyDescent="0.25">
      <c r="E12054" s="5"/>
    </row>
    <row r="12055" spans="5:5" x14ac:dyDescent="0.25">
      <c r="E12055" s="5"/>
    </row>
    <row r="12056" spans="5:5" x14ac:dyDescent="0.25">
      <c r="E12056" s="5"/>
    </row>
    <row r="12057" spans="5:5" x14ac:dyDescent="0.25">
      <c r="E12057" s="5"/>
    </row>
    <row r="12058" spans="5:5" x14ac:dyDescent="0.25">
      <c r="E12058" s="5"/>
    </row>
    <row r="12059" spans="5:5" x14ac:dyDescent="0.25">
      <c r="E12059" s="5"/>
    </row>
    <row r="12060" spans="5:5" x14ac:dyDescent="0.25">
      <c r="E12060" s="5"/>
    </row>
    <row r="12061" spans="5:5" x14ac:dyDescent="0.25">
      <c r="E12061" s="5"/>
    </row>
    <row r="12062" spans="5:5" x14ac:dyDescent="0.25">
      <c r="E12062" s="5"/>
    </row>
    <row r="12063" spans="5:5" x14ac:dyDescent="0.25">
      <c r="E12063" s="5"/>
    </row>
    <row r="12064" spans="5:5" x14ac:dyDescent="0.25">
      <c r="E12064" s="5"/>
    </row>
    <row r="12065" spans="5:5" x14ac:dyDescent="0.25">
      <c r="E12065" s="5"/>
    </row>
    <row r="12066" spans="5:5" x14ac:dyDescent="0.25">
      <c r="E12066" s="5"/>
    </row>
    <row r="12067" spans="5:5" x14ac:dyDescent="0.25">
      <c r="E12067" s="5"/>
    </row>
    <row r="12068" spans="5:5" x14ac:dyDescent="0.25">
      <c r="E12068" s="5"/>
    </row>
    <row r="12069" spans="5:5" x14ac:dyDescent="0.25">
      <c r="E12069" s="5"/>
    </row>
    <row r="12070" spans="5:5" x14ac:dyDescent="0.25">
      <c r="E12070" s="5"/>
    </row>
    <row r="12071" spans="5:5" x14ac:dyDescent="0.25">
      <c r="E12071" s="5"/>
    </row>
    <row r="12072" spans="5:5" x14ac:dyDescent="0.25">
      <c r="E12072" s="5"/>
    </row>
    <row r="12073" spans="5:5" x14ac:dyDescent="0.25">
      <c r="E12073" s="5"/>
    </row>
    <row r="12074" spans="5:5" x14ac:dyDescent="0.25">
      <c r="E12074" s="5"/>
    </row>
    <row r="12075" spans="5:5" x14ac:dyDescent="0.25">
      <c r="E12075" s="5"/>
    </row>
    <row r="12076" spans="5:5" x14ac:dyDescent="0.25">
      <c r="E12076" s="5"/>
    </row>
    <row r="12077" spans="5:5" x14ac:dyDescent="0.25">
      <c r="E12077" s="5"/>
    </row>
    <row r="12078" spans="5:5" x14ac:dyDescent="0.25">
      <c r="E12078" s="5"/>
    </row>
    <row r="12079" spans="5:5" x14ac:dyDescent="0.25">
      <c r="E12079" s="5"/>
    </row>
    <row r="12080" spans="5:5" x14ac:dyDescent="0.25">
      <c r="E12080" s="5"/>
    </row>
    <row r="12081" spans="5:5" x14ac:dyDescent="0.25">
      <c r="E12081" s="5"/>
    </row>
    <row r="12082" spans="5:5" x14ac:dyDescent="0.25">
      <c r="E12082" s="5"/>
    </row>
    <row r="12083" spans="5:5" x14ac:dyDescent="0.25">
      <c r="E12083" s="5"/>
    </row>
    <row r="12084" spans="5:5" x14ac:dyDescent="0.25">
      <c r="E12084" s="5"/>
    </row>
    <row r="12085" spans="5:5" x14ac:dyDescent="0.25">
      <c r="E12085" s="5"/>
    </row>
    <row r="12086" spans="5:5" x14ac:dyDescent="0.25">
      <c r="E12086" s="5"/>
    </row>
    <row r="12087" spans="5:5" x14ac:dyDescent="0.25">
      <c r="E12087" s="5"/>
    </row>
    <row r="12088" spans="5:5" x14ac:dyDescent="0.25">
      <c r="E12088" s="5"/>
    </row>
    <row r="12089" spans="5:5" x14ac:dyDescent="0.25">
      <c r="E12089" s="5"/>
    </row>
    <row r="12090" spans="5:5" x14ac:dyDescent="0.25">
      <c r="E12090" s="5"/>
    </row>
    <row r="12091" spans="5:5" x14ac:dyDescent="0.25">
      <c r="E12091" s="5"/>
    </row>
    <row r="12092" spans="5:5" x14ac:dyDescent="0.25">
      <c r="E12092" s="5"/>
    </row>
    <row r="12093" spans="5:5" x14ac:dyDescent="0.25">
      <c r="E12093" s="5"/>
    </row>
    <row r="12094" spans="5:5" x14ac:dyDescent="0.25">
      <c r="E12094" s="5"/>
    </row>
    <row r="12095" spans="5:5" x14ac:dyDescent="0.25">
      <c r="E12095" s="5"/>
    </row>
    <row r="12096" spans="5:5" x14ac:dyDescent="0.25">
      <c r="E12096" s="5"/>
    </row>
    <row r="12097" spans="5:5" x14ac:dyDescent="0.25">
      <c r="E12097" s="5"/>
    </row>
    <row r="12098" spans="5:5" x14ac:dyDescent="0.25">
      <c r="E12098" s="5"/>
    </row>
    <row r="12099" spans="5:5" x14ac:dyDescent="0.25">
      <c r="E12099" s="5"/>
    </row>
    <row r="12100" spans="5:5" x14ac:dyDescent="0.25">
      <c r="E12100" s="5"/>
    </row>
    <row r="12101" spans="5:5" x14ac:dyDescent="0.25">
      <c r="E12101" s="5"/>
    </row>
    <row r="12102" spans="5:5" x14ac:dyDescent="0.25">
      <c r="E12102" s="5"/>
    </row>
    <row r="12103" spans="5:5" x14ac:dyDescent="0.25">
      <c r="E12103" s="5"/>
    </row>
    <row r="12104" spans="5:5" x14ac:dyDescent="0.25">
      <c r="E12104" s="5"/>
    </row>
    <row r="12105" spans="5:5" x14ac:dyDescent="0.25">
      <c r="E12105" s="5"/>
    </row>
    <row r="12106" spans="5:5" x14ac:dyDescent="0.25">
      <c r="E12106" s="5"/>
    </row>
    <row r="12107" spans="5:5" x14ac:dyDescent="0.25">
      <c r="E12107" s="5"/>
    </row>
    <row r="12108" spans="5:5" x14ac:dyDescent="0.25">
      <c r="E12108" s="5"/>
    </row>
    <row r="12109" spans="5:5" x14ac:dyDescent="0.25">
      <c r="E12109" s="5"/>
    </row>
    <row r="12110" spans="5:5" x14ac:dyDescent="0.25">
      <c r="E12110" s="5"/>
    </row>
    <row r="12111" spans="5:5" x14ac:dyDescent="0.25">
      <c r="E12111" s="5"/>
    </row>
    <row r="12112" spans="5:5" x14ac:dyDescent="0.25">
      <c r="E12112" s="5"/>
    </row>
    <row r="12113" spans="5:5" x14ac:dyDescent="0.25">
      <c r="E12113" s="5"/>
    </row>
    <row r="12114" spans="5:5" x14ac:dyDescent="0.25">
      <c r="E12114" s="5"/>
    </row>
    <row r="12115" spans="5:5" x14ac:dyDescent="0.25">
      <c r="E12115" s="5"/>
    </row>
    <row r="12116" spans="5:5" x14ac:dyDescent="0.25">
      <c r="E12116" s="5"/>
    </row>
    <row r="12117" spans="5:5" x14ac:dyDescent="0.25">
      <c r="E12117" s="5"/>
    </row>
    <row r="12118" spans="5:5" x14ac:dyDescent="0.25">
      <c r="E12118" s="5"/>
    </row>
    <row r="12119" spans="5:5" x14ac:dyDescent="0.25">
      <c r="E12119" s="5"/>
    </row>
    <row r="12120" spans="5:5" x14ac:dyDescent="0.25">
      <c r="E12120" s="5"/>
    </row>
    <row r="12121" spans="5:5" x14ac:dyDescent="0.25">
      <c r="E12121" s="5"/>
    </row>
    <row r="12122" spans="5:5" x14ac:dyDescent="0.25">
      <c r="E12122" s="5"/>
    </row>
    <row r="12123" spans="5:5" x14ac:dyDescent="0.25">
      <c r="E12123" s="5"/>
    </row>
    <row r="12124" spans="5:5" x14ac:dyDescent="0.25">
      <c r="E12124" s="5"/>
    </row>
    <row r="12125" spans="5:5" x14ac:dyDescent="0.25">
      <c r="E12125" s="5"/>
    </row>
    <row r="12126" spans="5:5" x14ac:dyDescent="0.25">
      <c r="E12126" s="5"/>
    </row>
    <row r="12127" spans="5:5" x14ac:dyDescent="0.25">
      <c r="E12127" s="5"/>
    </row>
    <row r="12128" spans="5:5" x14ac:dyDescent="0.25">
      <c r="E12128" s="5"/>
    </row>
    <row r="12129" spans="5:5" x14ac:dyDescent="0.25">
      <c r="E12129" s="5"/>
    </row>
    <row r="12130" spans="5:5" x14ac:dyDescent="0.25">
      <c r="E12130" s="5"/>
    </row>
    <row r="12131" spans="5:5" x14ac:dyDescent="0.25">
      <c r="E12131" s="5"/>
    </row>
    <row r="12132" spans="5:5" x14ac:dyDescent="0.25">
      <c r="E12132" s="5"/>
    </row>
    <row r="12133" spans="5:5" x14ac:dyDescent="0.25">
      <c r="E12133" s="5"/>
    </row>
    <row r="12134" spans="5:5" x14ac:dyDescent="0.25">
      <c r="E12134" s="5"/>
    </row>
    <row r="12135" spans="5:5" x14ac:dyDescent="0.25">
      <c r="E12135" s="5"/>
    </row>
    <row r="12136" spans="5:5" x14ac:dyDescent="0.25">
      <c r="E12136" s="5"/>
    </row>
    <row r="12137" spans="5:5" x14ac:dyDescent="0.25">
      <c r="E12137" s="5"/>
    </row>
    <row r="12138" spans="5:5" x14ac:dyDescent="0.25">
      <c r="E12138" s="5"/>
    </row>
    <row r="12139" spans="5:5" x14ac:dyDescent="0.25">
      <c r="E12139" s="5"/>
    </row>
    <row r="12140" spans="5:5" x14ac:dyDescent="0.25">
      <c r="E12140" s="5"/>
    </row>
    <row r="12141" spans="5:5" x14ac:dyDescent="0.25">
      <c r="E12141" s="5"/>
    </row>
    <row r="12142" spans="5:5" x14ac:dyDescent="0.25">
      <c r="E12142" s="5"/>
    </row>
    <row r="12143" spans="5:5" x14ac:dyDescent="0.25">
      <c r="E12143" s="5"/>
    </row>
    <row r="12144" spans="5:5" x14ac:dyDescent="0.25">
      <c r="E12144" s="5"/>
    </row>
    <row r="12145" spans="5:5" x14ac:dyDescent="0.25">
      <c r="E12145" s="5"/>
    </row>
    <row r="12146" spans="5:5" x14ac:dyDescent="0.25">
      <c r="E12146" s="5"/>
    </row>
    <row r="12147" spans="5:5" x14ac:dyDescent="0.25">
      <c r="E12147" s="5"/>
    </row>
    <row r="12148" spans="5:5" x14ac:dyDescent="0.25">
      <c r="E12148" s="5"/>
    </row>
    <row r="12149" spans="5:5" x14ac:dyDescent="0.25">
      <c r="E12149" s="5"/>
    </row>
    <row r="12150" spans="5:5" x14ac:dyDescent="0.25">
      <c r="E12150" s="5"/>
    </row>
    <row r="12151" spans="5:5" x14ac:dyDescent="0.25">
      <c r="E12151" s="5"/>
    </row>
    <row r="12152" spans="5:5" x14ac:dyDescent="0.25">
      <c r="E12152" s="5"/>
    </row>
    <row r="12153" spans="5:5" x14ac:dyDescent="0.25">
      <c r="E12153" s="5"/>
    </row>
    <row r="12154" spans="5:5" x14ac:dyDescent="0.25">
      <c r="E12154" s="5"/>
    </row>
    <row r="12155" spans="5:5" x14ac:dyDescent="0.25">
      <c r="E12155" s="5"/>
    </row>
    <row r="12156" spans="5:5" x14ac:dyDescent="0.25">
      <c r="E12156" s="5"/>
    </row>
    <row r="12157" spans="5:5" x14ac:dyDescent="0.25">
      <c r="E12157" s="5"/>
    </row>
    <row r="12158" spans="5:5" x14ac:dyDescent="0.25">
      <c r="E12158" s="5"/>
    </row>
    <row r="12159" spans="5:5" x14ac:dyDescent="0.25">
      <c r="E12159" s="5"/>
    </row>
    <row r="12160" spans="5:5" x14ac:dyDescent="0.25">
      <c r="E12160" s="5"/>
    </row>
    <row r="12161" spans="5:5" x14ac:dyDescent="0.25">
      <c r="E12161" s="5"/>
    </row>
    <row r="12162" spans="5:5" x14ac:dyDescent="0.25">
      <c r="E12162" s="5"/>
    </row>
    <row r="12163" spans="5:5" x14ac:dyDescent="0.25">
      <c r="E12163" s="5"/>
    </row>
    <row r="12164" spans="5:5" x14ac:dyDescent="0.25">
      <c r="E12164" s="5"/>
    </row>
    <row r="12165" spans="5:5" x14ac:dyDescent="0.25">
      <c r="E12165" s="5"/>
    </row>
    <row r="12166" spans="5:5" x14ac:dyDescent="0.25">
      <c r="E12166" s="5"/>
    </row>
    <row r="12167" spans="5:5" x14ac:dyDescent="0.25">
      <c r="E12167" s="5"/>
    </row>
    <row r="12168" spans="5:5" x14ac:dyDescent="0.25">
      <c r="E12168" s="5"/>
    </row>
    <row r="12169" spans="5:5" x14ac:dyDescent="0.25">
      <c r="E12169" s="5"/>
    </row>
    <row r="12170" spans="5:5" x14ac:dyDescent="0.25">
      <c r="E12170" s="5"/>
    </row>
    <row r="12171" spans="5:5" x14ac:dyDescent="0.25">
      <c r="E12171" s="5"/>
    </row>
    <row r="12172" spans="5:5" x14ac:dyDescent="0.25">
      <c r="E12172" s="5"/>
    </row>
    <row r="12173" spans="5:5" x14ac:dyDescent="0.25">
      <c r="E12173" s="5"/>
    </row>
    <row r="12174" spans="5:5" x14ac:dyDescent="0.25">
      <c r="E12174" s="5"/>
    </row>
    <row r="12175" spans="5:5" x14ac:dyDescent="0.25">
      <c r="E12175" s="5"/>
    </row>
    <row r="12176" spans="5:5" x14ac:dyDescent="0.25">
      <c r="E12176" s="5"/>
    </row>
    <row r="12177" spans="5:5" x14ac:dyDescent="0.25">
      <c r="E12177" s="5"/>
    </row>
    <row r="12178" spans="5:5" x14ac:dyDescent="0.25">
      <c r="E12178" s="5"/>
    </row>
    <row r="12179" spans="5:5" x14ac:dyDescent="0.25">
      <c r="E12179" s="5"/>
    </row>
    <row r="12180" spans="5:5" x14ac:dyDescent="0.25">
      <c r="E12180" s="5"/>
    </row>
    <row r="12181" spans="5:5" x14ac:dyDescent="0.25">
      <c r="E12181" s="5"/>
    </row>
    <row r="12182" spans="5:5" x14ac:dyDescent="0.25">
      <c r="E12182" s="5"/>
    </row>
    <row r="12183" spans="5:5" x14ac:dyDescent="0.25">
      <c r="E12183" s="5"/>
    </row>
    <row r="12184" spans="5:5" x14ac:dyDescent="0.25">
      <c r="E12184" s="5"/>
    </row>
    <row r="12185" spans="5:5" x14ac:dyDescent="0.25">
      <c r="E12185" s="5"/>
    </row>
    <row r="12186" spans="5:5" x14ac:dyDescent="0.25">
      <c r="E12186" s="5"/>
    </row>
    <row r="12187" spans="5:5" x14ac:dyDescent="0.25">
      <c r="E12187" s="5"/>
    </row>
    <row r="12188" spans="5:5" x14ac:dyDescent="0.25">
      <c r="E12188" s="5"/>
    </row>
    <row r="12189" spans="5:5" x14ac:dyDescent="0.25">
      <c r="E12189" s="5"/>
    </row>
    <row r="12190" spans="5:5" x14ac:dyDescent="0.25">
      <c r="E12190" s="5"/>
    </row>
    <row r="12191" spans="5:5" x14ac:dyDescent="0.25">
      <c r="E12191" s="5"/>
    </row>
    <row r="12192" spans="5:5" x14ac:dyDescent="0.25">
      <c r="E12192" s="5"/>
    </row>
    <row r="12193" spans="5:5" x14ac:dyDescent="0.25">
      <c r="E12193" s="5"/>
    </row>
    <row r="12194" spans="5:5" x14ac:dyDescent="0.25">
      <c r="E12194" s="5"/>
    </row>
    <row r="12195" spans="5:5" x14ac:dyDescent="0.25">
      <c r="E12195" s="5"/>
    </row>
    <row r="12196" spans="5:5" x14ac:dyDescent="0.25">
      <c r="E12196" s="5"/>
    </row>
    <row r="12197" spans="5:5" x14ac:dyDescent="0.25">
      <c r="E12197" s="5"/>
    </row>
    <row r="12198" spans="5:5" x14ac:dyDescent="0.25">
      <c r="E12198" s="5"/>
    </row>
    <row r="12199" spans="5:5" x14ac:dyDescent="0.25">
      <c r="E12199" s="5"/>
    </row>
    <row r="12200" spans="5:5" x14ac:dyDescent="0.25">
      <c r="E12200" s="5"/>
    </row>
    <row r="12201" spans="5:5" x14ac:dyDescent="0.25">
      <c r="E12201" s="5"/>
    </row>
    <row r="12202" spans="5:5" x14ac:dyDescent="0.25">
      <c r="E12202" s="5"/>
    </row>
    <row r="12203" spans="5:5" x14ac:dyDescent="0.25">
      <c r="E12203" s="5"/>
    </row>
    <row r="12204" spans="5:5" x14ac:dyDescent="0.25">
      <c r="E12204" s="5"/>
    </row>
    <row r="12205" spans="5:5" x14ac:dyDescent="0.25">
      <c r="E12205" s="5"/>
    </row>
    <row r="12206" spans="5:5" x14ac:dyDescent="0.25">
      <c r="E12206" s="5"/>
    </row>
    <row r="12207" spans="5:5" x14ac:dyDescent="0.25">
      <c r="E12207" s="5"/>
    </row>
    <row r="12208" spans="5:5" x14ac:dyDescent="0.25">
      <c r="E12208" s="5"/>
    </row>
    <row r="12209" spans="5:5" x14ac:dyDescent="0.25">
      <c r="E12209" s="5"/>
    </row>
    <row r="12210" spans="5:5" x14ac:dyDescent="0.25">
      <c r="E12210" s="5"/>
    </row>
    <row r="12211" spans="5:5" x14ac:dyDescent="0.25">
      <c r="E12211" s="5"/>
    </row>
    <row r="12212" spans="5:5" x14ac:dyDescent="0.25">
      <c r="E12212" s="5"/>
    </row>
    <row r="12213" spans="5:5" x14ac:dyDescent="0.25">
      <c r="E12213" s="5"/>
    </row>
    <row r="12214" spans="5:5" x14ac:dyDescent="0.25">
      <c r="E12214" s="5"/>
    </row>
    <row r="12215" spans="5:5" x14ac:dyDescent="0.25">
      <c r="E12215" s="5"/>
    </row>
    <row r="12216" spans="5:5" x14ac:dyDescent="0.25">
      <c r="E12216" s="5"/>
    </row>
    <row r="12217" spans="5:5" x14ac:dyDescent="0.25">
      <c r="E12217" s="5"/>
    </row>
    <row r="12218" spans="5:5" x14ac:dyDescent="0.25">
      <c r="E12218" s="5"/>
    </row>
    <row r="12219" spans="5:5" x14ac:dyDescent="0.25">
      <c r="E12219" s="5"/>
    </row>
    <row r="12220" spans="5:5" x14ac:dyDescent="0.25">
      <c r="E12220" s="5"/>
    </row>
    <row r="12221" spans="5:5" x14ac:dyDescent="0.25">
      <c r="E12221" s="5"/>
    </row>
    <row r="12222" spans="5:5" x14ac:dyDescent="0.25">
      <c r="E12222" s="5"/>
    </row>
    <row r="12223" spans="5:5" x14ac:dyDescent="0.25">
      <c r="E12223" s="5"/>
    </row>
    <row r="12224" spans="5:5" x14ac:dyDescent="0.25">
      <c r="E12224" s="5"/>
    </row>
    <row r="12225" spans="5:5" x14ac:dyDescent="0.25">
      <c r="E12225" s="5"/>
    </row>
    <row r="12226" spans="5:5" x14ac:dyDescent="0.25">
      <c r="E12226" s="5"/>
    </row>
    <row r="12227" spans="5:5" x14ac:dyDescent="0.25">
      <c r="E12227" s="5"/>
    </row>
    <row r="12228" spans="5:5" x14ac:dyDescent="0.25">
      <c r="E12228" s="5"/>
    </row>
    <row r="12229" spans="5:5" x14ac:dyDescent="0.25">
      <c r="E12229" s="5"/>
    </row>
    <row r="12230" spans="5:5" x14ac:dyDescent="0.25">
      <c r="E12230" s="5"/>
    </row>
    <row r="12231" spans="5:5" x14ac:dyDescent="0.25">
      <c r="E12231" s="5"/>
    </row>
    <row r="12232" spans="5:5" x14ac:dyDescent="0.25">
      <c r="E12232" s="5"/>
    </row>
    <row r="12233" spans="5:5" x14ac:dyDescent="0.25">
      <c r="E12233" s="5"/>
    </row>
    <row r="12234" spans="5:5" x14ac:dyDescent="0.25">
      <c r="E12234" s="5"/>
    </row>
    <row r="12235" spans="5:5" x14ac:dyDescent="0.25">
      <c r="E12235" s="5"/>
    </row>
    <row r="12236" spans="5:5" x14ac:dyDescent="0.25">
      <c r="E12236" s="5"/>
    </row>
    <row r="12237" spans="5:5" x14ac:dyDescent="0.25">
      <c r="E12237" s="5"/>
    </row>
    <row r="12238" spans="5:5" x14ac:dyDescent="0.25">
      <c r="E12238" s="5"/>
    </row>
    <row r="12239" spans="5:5" x14ac:dyDescent="0.25">
      <c r="E12239" s="5"/>
    </row>
    <row r="12240" spans="5:5" x14ac:dyDescent="0.25">
      <c r="E12240" s="5"/>
    </row>
    <row r="12241" spans="5:5" x14ac:dyDescent="0.25">
      <c r="E12241" s="5"/>
    </row>
    <row r="12242" spans="5:5" x14ac:dyDescent="0.25">
      <c r="E12242" s="5"/>
    </row>
    <row r="12243" spans="5:5" x14ac:dyDescent="0.25">
      <c r="E12243" s="5"/>
    </row>
    <row r="12244" spans="5:5" x14ac:dyDescent="0.25">
      <c r="E12244" s="5"/>
    </row>
    <row r="12245" spans="5:5" x14ac:dyDescent="0.25">
      <c r="E12245" s="5"/>
    </row>
    <row r="12246" spans="5:5" x14ac:dyDescent="0.25">
      <c r="E12246" s="5"/>
    </row>
    <row r="12247" spans="5:5" x14ac:dyDescent="0.25">
      <c r="E12247" s="5"/>
    </row>
    <row r="12248" spans="5:5" x14ac:dyDescent="0.25">
      <c r="E12248" s="5"/>
    </row>
    <row r="12249" spans="5:5" x14ac:dyDescent="0.25">
      <c r="E12249" s="5"/>
    </row>
    <row r="12250" spans="5:5" x14ac:dyDescent="0.25">
      <c r="E12250" s="5"/>
    </row>
    <row r="12251" spans="5:5" x14ac:dyDescent="0.25">
      <c r="E12251" s="5"/>
    </row>
    <row r="12252" spans="5:5" x14ac:dyDescent="0.25">
      <c r="E12252" s="5"/>
    </row>
    <row r="12253" spans="5:5" x14ac:dyDescent="0.25">
      <c r="E12253" s="5"/>
    </row>
    <row r="12254" spans="5:5" x14ac:dyDescent="0.25">
      <c r="E12254" s="5"/>
    </row>
    <row r="12255" spans="5:5" x14ac:dyDescent="0.25">
      <c r="E12255" s="5"/>
    </row>
    <row r="12256" spans="5:5" x14ac:dyDescent="0.25">
      <c r="E12256" s="5"/>
    </row>
    <row r="12257" spans="5:5" x14ac:dyDescent="0.25">
      <c r="E12257" s="5"/>
    </row>
    <row r="12258" spans="5:5" x14ac:dyDescent="0.25">
      <c r="E12258" s="5"/>
    </row>
    <row r="12259" spans="5:5" x14ac:dyDescent="0.25">
      <c r="E12259" s="5"/>
    </row>
    <row r="12260" spans="5:5" x14ac:dyDescent="0.25">
      <c r="E12260" s="5"/>
    </row>
    <row r="12261" spans="5:5" x14ac:dyDescent="0.25">
      <c r="E12261" s="5"/>
    </row>
    <row r="12262" spans="5:5" x14ac:dyDescent="0.25">
      <c r="E12262" s="5"/>
    </row>
    <row r="12263" spans="5:5" x14ac:dyDescent="0.25">
      <c r="E12263" s="5"/>
    </row>
    <row r="12264" spans="5:5" x14ac:dyDescent="0.25">
      <c r="E12264" s="5"/>
    </row>
    <row r="12265" spans="5:5" x14ac:dyDescent="0.25">
      <c r="E12265" s="5"/>
    </row>
    <row r="12266" spans="5:5" x14ac:dyDescent="0.25">
      <c r="E12266" s="5"/>
    </row>
    <row r="12267" spans="5:5" x14ac:dyDescent="0.25">
      <c r="E12267" s="5"/>
    </row>
    <row r="12268" spans="5:5" x14ac:dyDescent="0.25">
      <c r="E12268" s="5"/>
    </row>
    <row r="12269" spans="5:5" x14ac:dyDescent="0.25">
      <c r="E12269" s="5"/>
    </row>
    <row r="12270" spans="5:5" x14ac:dyDescent="0.25">
      <c r="E12270" s="5"/>
    </row>
    <row r="12271" spans="5:5" x14ac:dyDescent="0.25">
      <c r="E12271" s="5"/>
    </row>
    <row r="12272" spans="5:5" x14ac:dyDescent="0.25">
      <c r="E12272" s="5"/>
    </row>
    <row r="12273" spans="5:5" x14ac:dyDescent="0.25">
      <c r="E12273" s="5"/>
    </row>
    <row r="12274" spans="5:5" x14ac:dyDescent="0.25">
      <c r="E12274" s="5"/>
    </row>
    <row r="12275" spans="5:5" x14ac:dyDescent="0.25">
      <c r="E12275" s="5"/>
    </row>
    <row r="12276" spans="5:5" x14ac:dyDescent="0.25">
      <c r="E12276" s="5"/>
    </row>
    <row r="12277" spans="5:5" x14ac:dyDescent="0.25">
      <c r="E12277" s="5"/>
    </row>
    <row r="12278" spans="5:5" x14ac:dyDescent="0.25">
      <c r="E12278" s="5"/>
    </row>
    <row r="12279" spans="5:5" x14ac:dyDescent="0.25">
      <c r="E12279" s="5"/>
    </row>
    <row r="12280" spans="5:5" x14ac:dyDescent="0.25">
      <c r="E12280" s="5"/>
    </row>
    <row r="12281" spans="5:5" x14ac:dyDescent="0.25">
      <c r="E12281" s="5"/>
    </row>
    <row r="12282" spans="5:5" x14ac:dyDescent="0.25">
      <c r="E12282" s="5"/>
    </row>
    <row r="12283" spans="5:5" x14ac:dyDescent="0.25">
      <c r="E12283" s="5"/>
    </row>
    <row r="12284" spans="5:5" x14ac:dyDescent="0.25">
      <c r="E12284" s="5"/>
    </row>
    <row r="12285" spans="5:5" x14ac:dyDescent="0.25">
      <c r="E12285" s="5"/>
    </row>
    <row r="12286" spans="5:5" x14ac:dyDescent="0.25">
      <c r="E12286" s="5"/>
    </row>
    <row r="12287" spans="5:5" x14ac:dyDescent="0.25">
      <c r="E12287" s="5"/>
    </row>
    <row r="12288" spans="5:5" x14ac:dyDescent="0.25">
      <c r="E12288" s="5"/>
    </row>
    <row r="12289" spans="5:5" x14ac:dyDescent="0.25">
      <c r="E12289" s="5"/>
    </row>
    <row r="12290" spans="5:5" x14ac:dyDescent="0.25">
      <c r="E12290" s="5"/>
    </row>
    <row r="12291" spans="5:5" x14ac:dyDescent="0.25">
      <c r="E12291" s="5"/>
    </row>
    <row r="12292" spans="5:5" x14ac:dyDescent="0.25">
      <c r="E12292" s="5"/>
    </row>
    <row r="12293" spans="5:5" x14ac:dyDescent="0.25">
      <c r="E12293" s="5"/>
    </row>
    <row r="12294" spans="5:5" x14ac:dyDescent="0.25">
      <c r="E12294" s="5"/>
    </row>
    <row r="12295" spans="5:5" x14ac:dyDescent="0.25">
      <c r="E12295" s="5"/>
    </row>
    <row r="12296" spans="5:5" x14ac:dyDescent="0.25">
      <c r="E12296" s="5"/>
    </row>
    <row r="12297" spans="5:5" x14ac:dyDescent="0.25">
      <c r="E12297" s="5"/>
    </row>
    <row r="12298" spans="5:5" x14ac:dyDescent="0.25">
      <c r="E12298" s="5"/>
    </row>
    <row r="12299" spans="5:5" x14ac:dyDescent="0.25">
      <c r="E12299" s="5"/>
    </row>
    <row r="12300" spans="5:5" x14ac:dyDescent="0.25">
      <c r="E12300" s="5"/>
    </row>
    <row r="12301" spans="5:5" x14ac:dyDescent="0.25">
      <c r="E12301" s="5"/>
    </row>
    <row r="12302" spans="5:5" x14ac:dyDescent="0.25">
      <c r="E12302" s="5"/>
    </row>
    <row r="12303" spans="5:5" x14ac:dyDescent="0.25">
      <c r="E12303" s="5"/>
    </row>
    <row r="12304" spans="5:5" x14ac:dyDescent="0.25">
      <c r="E12304" s="5"/>
    </row>
    <row r="12305" spans="5:5" x14ac:dyDescent="0.25">
      <c r="E12305" s="5"/>
    </row>
    <row r="12306" spans="5:5" x14ac:dyDescent="0.25">
      <c r="E12306" s="5"/>
    </row>
    <row r="12307" spans="5:5" x14ac:dyDescent="0.25">
      <c r="E12307" s="5"/>
    </row>
    <row r="12308" spans="5:5" x14ac:dyDescent="0.25">
      <c r="E12308" s="5"/>
    </row>
    <row r="12309" spans="5:5" x14ac:dyDescent="0.25">
      <c r="E12309" s="5"/>
    </row>
    <row r="12310" spans="5:5" x14ac:dyDescent="0.25">
      <c r="E12310" s="5"/>
    </row>
    <row r="12311" spans="5:5" x14ac:dyDescent="0.25">
      <c r="E12311" s="5"/>
    </row>
    <row r="12312" spans="5:5" x14ac:dyDescent="0.25">
      <c r="E12312" s="5"/>
    </row>
    <row r="12313" spans="5:5" x14ac:dyDescent="0.25">
      <c r="E12313" s="5"/>
    </row>
    <row r="12314" spans="5:5" x14ac:dyDescent="0.25">
      <c r="E12314" s="5"/>
    </row>
    <row r="12315" spans="5:5" x14ac:dyDescent="0.25">
      <c r="E12315" s="5"/>
    </row>
    <row r="12316" spans="5:5" x14ac:dyDescent="0.25">
      <c r="E12316" s="5"/>
    </row>
    <row r="12317" spans="5:5" x14ac:dyDescent="0.25">
      <c r="E12317" s="5"/>
    </row>
    <row r="12318" spans="5:5" x14ac:dyDescent="0.25">
      <c r="E12318" s="5"/>
    </row>
    <row r="12319" spans="5:5" x14ac:dyDescent="0.25">
      <c r="E12319" s="5"/>
    </row>
    <row r="12320" spans="5:5" x14ac:dyDescent="0.25">
      <c r="E12320" s="5"/>
    </row>
    <row r="12321" spans="5:5" x14ac:dyDescent="0.25">
      <c r="E12321" s="5"/>
    </row>
    <row r="12322" spans="5:5" x14ac:dyDescent="0.25">
      <c r="E12322" s="5"/>
    </row>
    <row r="12323" spans="5:5" x14ac:dyDescent="0.25">
      <c r="E12323" s="5"/>
    </row>
    <row r="12324" spans="5:5" x14ac:dyDescent="0.25">
      <c r="E12324" s="5"/>
    </row>
    <row r="12325" spans="5:5" x14ac:dyDescent="0.25">
      <c r="E12325" s="5"/>
    </row>
    <row r="12326" spans="5:5" x14ac:dyDescent="0.25">
      <c r="E12326" s="5"/>
    </row>
    <row r="12327" spans="5:5" x14ac:dyDescent="0.25">
      <c r="E12327" s="5"/>
    </row>
    <row r="12328" spans="5:5" x14ac:dyDescent="0.25">
      <c r="E12328" s="5"/>
    </row>
    <row r="12329" spans="5:5" x14ac:dyDescent="0.25">
      <c r="E12329" s="5"/>
    </row>
    <row r="12330" spans="5:5" x14ac:dyDescent="0.25">
      <c r="E12330" s="5"/>
    </row>
    <row r="12331" spans="5:5" x14ac:dyDescent="0.25">
      <c r="E12331" s="5"/>
    </row>
    <row r="12332" spans="5:5" x14ac:dyDescent="0.25">
      <c r="E12332" s="5"/>
    </row>
    <row r="12333" spans="5:5" x14ac:dyDescent="0.25">
      <c r="E12333" s="5"/>
    </row>
    <row r="12334" spans="5:5" x14ac:dyDescent="0.25">
      <c r="E12334" s="5"/>
    </row>
    <row r="12335" spans="5:5" x14ac:dyDescent="0.25">
      <c r="E12335" s="5"/>
    </row>
    <row r="12336" spans="5:5" x14ac:dyDescent="0.25">
      <c r="E12336" s="5"/>
    </row>
    <row r="12337" spans="5:5" x14ac:dyDescent="0.25">
      <c r="E12337" s="5"/>
    </row>
    <row r="12338" spans="5:5" x14ac:dyDescent="0.25">
      <c r="E12338" s="5"/>
    </row>
    <row r="12339" spans="5:5" x14ac:dyDescent="0.25">
      <c r="E12339" s="5"/>
    </row>
    <row r="12340" spans="5:5" x14ac:dyDescent="0.25">
      <c r="E12340" s="5"/>
    </row>
    <row r="12341" spans="5:5" x14ac:dyDescent="0.25">
      <c r="E12341" s="5"/>
    </row>
    <row r="12342" spans="5:5" x14ac:dyDescent="0.25">
      <c r="E12342" s="5"/>
    </row>
    <row r="12343" spans="5:5" x14ac:dyDescent="0.25">
      <c r="E12343" s="5"/>
    </row>
    <row r="12344" spans="5:5" x14ac:dyDescent="0.25">
      <c r="E12344" s="5"/>
    </row>
    <row r="12345" spans="5:5" x14ac:dyDescent="0.25">
      <c r="E12345" s="5"/>
    </row>
    <row r="12346" spans="5:5" x14ac:dyDescent="0.25">
      <c r="E12346" s="5"/>
    </row>
    <row r="12347" spans="5:5" x14ac:dyDescent="0.25">
      <c r="E12347" s="5"/>
    </row>
    <row r="12348" spans="5:5" x14ac:dyDescent="0.25">
      <c r="E12348" s="5"/>
    </row>
    <row r="12349" spans="5:5" x14ac:dyDescent="0.25">
      <c r="E12349" s="5"/>
    </row>
    <row r="12350" spans="5:5" x14ac:dyDescent="0.25">
      <c r="E12350" s="5"/>
    </row>
    <row r="12351" spans="5:5" x14ac:dyDescent="0.25">
      <c r="E12351" s="5"/>
    </row>
    <row r="12352" spans="5:5" x14ac:dyDescent="0.25">
      <c r="E12352" s="5"/>
    </row>
    <row r="12353" spans="5:5" x14ac:dyDescent="0.25">
      <c r="E12353" s="5"/>
    </row>
    <row r="12354" spans="5:5" x14ac:dyDescent="0.25">
      <c r="E12354" s="5"/>
    </row>
    <row r="12355" spans="5:5" x14ac:dyDescent="0.25">
      <c r="E12355" s="5"/>
    </row>
    <row r="12356" spans="5:5" x14ac:dyDescent="0.25">
      <c r="E12356" s="5"/>
    </row>
    <row r="12357" spans="5:5" x14ac:dyDescent="0.25">
      <c r="E12357" s="5"/>
    </row>
    <row r="12358" spans="5:5" x14ac:dyDescent="0.25">
      <c r="E12358" s="5"/>
    </row>
    <row r="12359" spans="5:5" x14ac:dyDescent="0.25">
      <c r="E12359" s="5"/>
    </row>
    <row r="12360" spans="5:5" x14ac:dyDescent="0.25">
      <c r="E12360" s="5"/>
    </row>
    <row r="12361" spans="5:5" x14ac:dyDescent="0.25">
      <c r="E12361" s="5"/>
    </row>
    <row r="12362" spans="5:5" x14ac:dyDescent="0.25">
      <c r="E12362" s="5"/>
    </row>
    <row r="12363" spans="5:5" x14ac:dyDescent="0.25">
      <c r="E12363" s="5"/>
    </row>
    <row r="12364" spans="5:5" x14ac:dyDescent="0.25">
      <c r="E12364" s="5"/>
    </row>
    <row r="12365" spans="5:5" x14ac:dyDescent="0.25">
      <c r="E12365" s="5"/>
    </row>
    <row r="12366" spans="5:5" x14ac:dyDescent="0.25">
      <c r="E12366" s="5"/>
    </row>
    <row r="12367" spans="5:5" x14ac:dyDescent="0.25">
      <c r="E12367" s="5"/>
    </row>
    <row r="12368" spans="5:5" x14ac:dyDescent="0.25">
      <c r="E12368" s="5"/>
    </row>
    <row r="12369" spans="5:5" x14ac:dyDescent="0.25">
      <c r="E12369" s="5"/>
    </row>
    <row r="12370" spans="5:5" x14ac:dyDescent="0.25">
      <c r="E12370" s="5"/>
    </row>
    <row r="12371" spans="5:5" x14ac:dyDescent="0.25">
      <c r="E12371" s="5"/>
    </row>
    <row r="12372" spans="5:5" x14ac:dyDescent="0.25">
      <c r="E12372" s="5"/>
    </row>
    <row r="12373" spans="5:5" x14ac:dyDescent="0.25">
      <c r="E12373" s="5"/>
    </row>
    <row r="12374" spans="5:5" x14ac:dyDescent="0.25">
      <c r="E12374" s="5"/>
    </row>
    <row r="12375" spans="5:5" x14ac:dyDescent="0.25">
      <c r="E12375" s="5"/>
    </row>
    <row r="12376" spans="5:5" x14ac:dyDescent="0.25">
      <c r="E12376" s="5"/>
    </row>
    <row r="12377" spans="5:5" x14ac:dyDescent="0.25">
      <c r="E12377" s="5"/>
    </row>
    <row r="12378" spans="5:5" x14ac:dyDescent="0.25">
      <c r="E12378" s="5"/>
    </row>
    <row r="12379" spans="5:5" x14ac:dyDescent="0.25">
      <c r="E12379" s="5"/>
    </row>
    <row r="12380" spans="5:5" x14ac:dyDescent="0.25">
      <c r="E12380" s="5"/>
    </row>
    <row r="12381" spans="5:5" x14ac:dyDescent="0.25">
      <c r="E12381" s="5"/>
    </row>
    <row r="12382" spans="5:5" x14ac:dyDescent="0.25">
      <c r="E12382" s="5"/>
    </row>
    <row r="12383" spans="5:5" x14ac:dyDescent="0.25">
      <c r="E12383" s="5"/>
    </row>
    <row r="12384" spans="5:5" x14ac:dyDescent="0.25">
      <c r="E12384" s="5"/>
    </row>
    <row r="12385" spans="5:5" x14ac:dyDescent="0.25">
      <c r="E12385" s="5"/>
    </row>
    <row r="12386" spans="5:5" x14ac:dyDescent="0.25">
      <c r="E12386" s="5"/>
    </row>
    <row r="12387" spans="5:5" x14ac:dyDescent="0.25">
      <c r="E12387" s="5"/>
    </row>
    <row r="12388" spans="5:5" x14ac:dyDescent="0.25">
      <c r="E12388" s="5"/>
    </row>
    <row r="12389" spans="5:5" x14ac:dyDescent="0.25">
      <c r="E12389" s="5"/>
    </row>
    <row r="12390" spans="5:5" x14ac:dyDescent="0.25">
      <c r="E12390" s="5"/>
    </row>
    <row r="12391" spans="5:5" x14ac:dyDescent="0.25">
      <c r="E12391" s="5"/>
    </row>
    <row r="12392" spans="5:5" x14ac:dyDescent="0.25">
      <c r="E12392" s="5"/>
    </row>
    <row r="12393" spans="5:5" x14ac:dyDescent="0.25">
      <c r="E12393" s="5"/>
    </row>
    <row r="12394" spans="5:5" x14ac:dyDescent="0.25">
      <c r="E12394" s="5"/>
    </row>
    <row r="12395" spans="5:5" x14ac:dyDescent="0.25">
      <c r="E12395" s="5"/>
    </row>
    <row r="12396" spans="5:5" x14ac:dyDescent="0.25">
      <c r="E12396" s="5"/>
    </row>
    <row r="12397" spans="5:5" x14ac:dyDescent="0.25">
      <c r="E12397" s="5"/>
    </row>
    <row r="12398" spans="5:5" x14ac:dyDescent="0.25">
      <c r="E12398" s="5"/>
    </row>
    <row r="12399" spans="5:5" x14ac:dyDescent="0.25">
      <c r="E12399" s="5"/>
    </row>
    <row r="12400" spans="5:5" x14ac:dyDescent="0.25">
      <c r="E12400" s="5"/>
    </row>
    <row r="12401" spans="5:5" x14ac:dyDescent="0.25">
      <c r="E12401" s="5"/>
    </row>
    <row r="12402" spans="5:5" x14ac:dyDescent="0.25">
      <c r="E12402" s="5"/>
    </row>
    <row r="12403" spans="5:5" x14ac:dyDescent="0.25">
      <c r="E12403" s="5"/>
    </row>
    <row r="12404" spans="5:5" x14ac:dyDescent="0.25">
      <c r="E12404" s="5"/>
    </row>
    <row r="12405" spans="5:5" x14ac:dyDescent="0.25">
      <c r="E12405" s="5"/>
    </row>
    <row r="12406" spans="5:5" x14ac:dyDescent="0.25">
      <c r="E12406" s="5"/>
    </row>
    <row r="12407" spans="5:5" x14ac:dyDescent="0.25">
      <c r="E12407" s="5"/>
    </row>
    <row r="12408" spans="5:5" x14ac:dyDescent="0.25">
      <c r="E12408" s="5"/>
    </row>
    <row r="12409" spans="5:5" x14ac:dyDescent="0.25">
      <c r="E12409" s="5"/>
    </row>
    <row r="12410" spans="5:5" x14ac:dyDescent="0.25">
      <c r="E12410" s="5"/>
    </row>
    <row r="12411" spans="5:5" x14ac:dyDescent="0.25">
      <c r="E12411" s="5"/>
    </row>
    <row r="12412" spans="5:5" x14ac:dyDescent="0.25">
      <c r="E12412" s="5"/>
    </row>
    <row r="12413" spans="5:5" x14ac:dyDescent="0.25">
      <c r="E12413" s="5"/>
    </row>
    <row r="12414" spans="5:5" x14ac:dyDescent="0.25">
      <c r="E12414" s="5"/>
    </row>
    <row r="12415" spans="5:5" x14ac:dyDescent="0.25">
      <c r="E12415" s="5"/>
    </row>
    <row r="12416" spans="5:5" x14ac:dyDescent="0.25">
      <c r="E12416" s="5"/>
    </row>
    <row r="12417" spans="5:5" x14ac:dyDescent="0.25">
      <c r="E12417" s="5"/>
    </row>
    <row r="12418" spans="5:5" x14ac:dyDescent="0.25">
      <c r="E12418" s="5"/>
    </row>
    <row r="12419" spans="5:5" x14ac:dyDescent="0.25">
      <c r="E12419" s="5"/>
    </row>
    <row r="12420" spans="5:5" x14ac:dyDescent="0.25">
      <c r="E12420" s="5"/>
    </row>
    <row r="12421" spans="5:5" x14ac:dyDescent="0.25">
      <c r="E12421" s="5"/>
    </row>
    <row r="12422" spans="5:5" x14ac:dyDescent="0.25">
      <c r="E12422" s="5"/>
    </row>
    <row r="12423" spans="5:5" x14ac:dyDescent="0.25">
      <c r="E12423" s="5"/>
    </row>
    <row r="12424" spans="5:5" x14ac:dyDescent="0.25">
      <c r="E12424" s="5"/>
    </row>
    <row r="12425" spans="5:5" x14ac:dyDescent="0.25">
      <c r="E12425" s="5"/>
    </row>
    <row r="12426" spans="5:5" x14ac:dyDescent="0.25">
      <c r="E12426" s="5"/>
    </row>
    <row r="12427" spans="5:5" x14ac:dyDescent="0.25">
      <c r="E12427" s="5"/>
    </row>
    <row r="12428" spans="5:5" x14ac:dyDescent="0.25">
      <c r="E12428" s="5"/>
    </row>
    <row r="12429" spans="5:5" x14ac:dyDescent="0.25">
      <c r="E12429" s="5"/>
    </row>
    <row r="12430" spans="5:5" x14ac:dyDescent="0.25">
      <c r="E12430" s="5"/>
    </row>
    <row r="12431" spans="5:5" x14ac:dyDescent="0.25">
      <c r="E12431" s="5"/>
    </row>
    <row r="12432" spans="5:5" x14ac:dyDescent="0.25">
      <c r="E12432" s="5"/>
    </row>
    <row r="12433" spans="5:5" x14ac:dyDescent="0.25">
      <c r="E12433" s="5"/>
    </row>
    <row r="12434" spans="5:5" x14ac:dyDescent="0.25">
      <c r="E12434" s="5"/>
    </row>
    <row r="12435" spans="5:5" x14ac:dyDescent="0.25">
      <c r="E12435" s="5"/>
    </row>
    <row r="12436" spans="5:5" x14ac:dyDescent="0.25">
      <c r="E12436" s="5"/>
    </row>
    <row r="12437" spans="5:5" x14ac:dyDescent="0.25">
      <c r="E12437" s="5"/>
    </row>
    <row r="12438" spans="5:5" x14ac:dyDescent="0.25">
      <c r="E12438" s="5"/>
    </row>
    <row r="12439" spans="5:5" x14ac:dyDescent="0.25">
      <c r="E12439" s="5"/>
    </row>
    <row r="12440" spans="5:5" x14ac:dyDescent="0.25">
      <c r="E12440" s="5"/>
    </row>
    <row r="12441" spans="5:5" x14ac:dyDescent="0.25">
      <c r="E12441" s="5"/>
    </row>
    <row r="12442" spans="5:5" x14ac:dyDescent="0.25">
      <c r="E12442" s="5"/>
    </row>
    <row r="12443" spans="5:5" x14ac:dyDescent="0.25">
      <c r="E12443" s="5"/>
    </row>
    <row r="12444" spans="5:5" x14ac:dyDescent="0.25">
      <c r="E12444" s="5"/>
    </row>
    <row r="12445" spans="5:5" x14ac:dyDescent="0.25">
      <c r="E12445" s="5"/>
    </row>
    <row r="12446" spans="5:5" x14ac:dyDescent="0.25">
      <c r="E12446" s="5"/>
    </row>
    <row r="12447" spans="5:5" x14ac:dyDescent="0.25">
      <c r="E12447" s="5"/>
    </row>
    <row r="12448" spans="5:5" x14ac:dyDescent="0.25">
      <c r="E12448" s="5"/>
    </row>
    <row r="12449" spans="5:5" x14ac:dyDescent="0.25">
      <c r="E12449" s="5"/>
    </row>
    <row r="12450" spans="5:5" x14ac:dyDescent="0.25">
      <c r="E12450" s="5"/>
    </row>
    <row r="12451" spans="5:5" x14ac:dyDescent="0.25">
      <c r="E12451" s="5"/>
    </row>
    <row r="12452" spans="5:5" x14ac:dyDescent="0.25">
      <c r="E12452" s="5"/>
    </row>
    <row r="12453" spans="5:5" x14ac:dyDescent="0.25">
      <c r="E12453" s="5"/>
    </row>
    <row r="12454" spans="5:5" x14ac:dyDescent="0.25">
      <c r="E12454" s="5"/>
    </row>
    <row r="12455" spans="5:5" x14ac:dyDescent="0.25">
      <c r="E12455" s="5"/>
    </row>
    <row r="12456" spans="5:5" x14ac:dyDescent="0.25">
      <c r="E12456" s="5"/>
    </row>
    <row r="12457" spans="5:5" x14ac:dyDescent="0.25">
      <c r="E12457" s="5"/>
    </row>
    <row r="12458" spans="5:5" x14ac:dyDescent="0.25">
      <c r="E12458" s="5"/>
    </row>
    <row r="12459" spans="5:5" x14ac:dyDescent="0.25">
      <c r="E12459" s="5"/>
    </row>
    <row r="12460" spans="5:5" x14ac:dyDescent="0.25">
      <c r="E12460" s="5"/>
    </row>
    <row r="12461" spans="5:5" x14ac:dyDescent="0.25">
      <c r="E12461" s="5"/>
    </row>
    <row r="12462" spans="5:5" x14ac:dyDescent="0.25">
      <c r="E12462" s="5"/>
    </row>
    <row r="12463" spans="5:5" x14ac:dyDescent="0.25">
      <c r="E12463" s="5"/>
    </row>
    <row r="12464" spans="5:5" x14ac:dyDescent="0.25">
      <c r="E12464" s="5"/>
    </row>
    <row r="12465" spans="5:5" x14ac:dyDescent="0.25">
      <c r="E12465" s="5"/>
    </row>
    <row r="12466" spans="5:5" x14ac:dyDescent="0.25">
      <c r="E12466" s="5"/>
    </row>
    <row r="12467" spans="5:5" x14ac:dyDescent="0.25">
      <c r="E12467" s="5"/>
    </row>
    <row r="12468" spans="5:5" x14ac:dyDescent="0.25">
      <c r="E12468" s="5"/>
    </row>
    <row r="12469" spans="5:5" x14ac:dyDescent="0.25">
      <c r="E12469" s="5"/>
    </row>
    <row r="12470" spans="5:5" x14ac:dyDescent="0.25">
      <c r="E12470" s="5"/>
    </row>
    <row r="12471" spans="5:5" x14ac:dyDescent="0.25">
      <c r="E12471" s="5"/>
    </row>
    <row r="12472" spans="5:5" x14ac:dyDescent="0.25">
      <c r="E12472" s="5"/>
    </row>
    <row r="12473" spans="5:5" x14ac:dyDescent="0.25">
      <c r="E12473" s="5"/>
    </row>
    <row r="12474" spans="5:5" x14ac:dyDescent="0.25">
      <c r="E12474" s="5"/>
    </row>
    <row r="12475" spans="5:5" x14ac:dyDescent="0.25">
      <c r="E12475" s="5"/>
    </row>
    <row r="12476" spans="5:5" x14ac:dyDescent="0.25">
      <c r="E12476" s="5"/>
    </row>
    <row r="12477" spans="5:5" x14ac:dyDescent="0.25">
      <c r="E12477" s="5"/>
    </row>
    <row r="12478" spans="5:5" x14ac:dyDescent="0.25">
      <c r="E12478" s="5"/>
    </row>
    <row r="12479" spans="5:5" x14ac:dyDescent="0.25">
      <c r="E12479" s="5"/>
    </row>
    <row r="12480" spans="5:5" x14ac:dyDescent="0.25">
      <c r="E12480" s="5"/>
    </row>
    <row r="12481" spans="5:5" x14ac:dyDescent="0.25">
      <c r="E12481" s="5"/>
    </row>
    <row r="12482" spans="5:5" x14ac:dyDescent="0.25">
      <c r="E12482" s="5"/>
    </row>
    <row r="12483" spans="5:5" x14ac:dyDescent="0.25">
      <c r="E12483" s="5"/>
    </row>
    <row r="12484" spans="5:5" x14ac:dyDescent="0.25">
      <c r="E12484" s="5"/>
    </row>
    <row r="12485" spans="5:5" x14ac:dyDescent="0.25">
      <c r="E12485" s="5"/>
    </row>
    <row r="12486" spans="5:5" x14ac:dyDescent="0.25">
      <c r="E12486" s="5"/>
    </row>
    <row r="12487" spans="5:5" x14ac:dyDescent="0.25">
      <c r="E12487" s="5"/>
    </row>
    <row r="12488" spans="5:5" x14ac:dyDescent="0.25">
      <c r="E12488" s="5"/>
    </row>
    <row r="12489" spans="5:5" x14ac:dyDescent="0.25">
      <c r="E12489" s="5"/>
    </row>
    <row r="12490" spans="5:5" x14ac:dyDescent="0.25">
      <c r="E12490" s="5"/>
    </row>
    <row r="12491" spans="5:5" x14ac:dyDescent="0.25">
      <c r="E12491" s="5"/>
    </row>
    <row r="12492" spans="5:5" x14ac:dyDescent="0.25">
      <c r="E12492" s="5"/>
    </row>
    <row r="12493" spans="5:5" x14ac:dyDescent="0.25">
      <c r="E12493" s="5"/>
    </row>
    <row r="12494" spans="5:5" x14ac:dyDescent="0.25">
      <c r="E12494" s="5"/>
    </row>
    <row r="12495" spans="5:5" x14ac:dyDescent="0.25">
      <c r="E12495" s="5"/>
    </row>
    <row r="12496" spans="5:5" x14ac:dyDescent="0.25">
      <c r="E12496" s="5"/>
    </row>
    <row r="12497" spans="5:5" x14ac:dyDescent="0.25">
      <c r="E12497" s="5"/>
    </row>
    <row r="12498" spans="5:5" x14ac:dyDescent="0.25">
      <c r="E12498" s="5"/>
    </row>
    <row r="12499" spans="5:5" x14ac:dyDescent="0.25">
      <c r="E12499" s="5"/>
    </row>
    <row r="12500" spans="5:5" x14ac:dyDescent="0.25">
      <c r="E12500" s="5"/>
    </row>
    <row r="12501" spans="5:5" x14ac:dyDescent="0.25">
      <c r="E12501" s="5"/>
    </row>
    <row r="12502" spans="5:5" x14ac:dyDescent="0.25">
      <c r="E12502" s="5"/>
    </row>
    <row r="12503" spans="5:5" x14ac:dyDescent="0.25">
      <c r="E12503" s="5"/>
    </row>
    <row r="12504" spans="5:5" x14ac:dyDescent="0.25">
      <c r="E12504" s="5"/>
    </row>
    <row r="12505" spans="5:5" x14ac:dyDescent="0.25">
      <c r="E12505" s="5"/>
    </row>
    <row r="12506" spans="5:5" x14ac:dyDescent="0.25">
      <c r="E12506" s="5"/>
    </row>
    <row r="12507" spans="5:5" x14ac:dyDescent="0.25">
      <c r="E12507" s="5"/>
    </row>
    <row r="12508" spans="5:5" x14ac:dyDescent="0.25">
      <c r="E12508" s="5"/>
    </row>
    <row r="12509" spans="5:5" x14ac:dyDescent="0.25">
      <c r="E12509" s="5"/>
    </row>
    <row r="12510" spans="5:5" x14ac:dyDescent="0.25">
      <c r="E12510" s="5"/>
    </row>
    <row r="12511" spans="5:5" x14ac:dyDescent="0.25">
      <c r="E12511" s="5"/>
    </row>
    <row r="12512" spans="5:5" x14ac:dyDescent="0.25">
      <c r="E12512" s="5"/>
    </row>
    <row r="12513" spans="5:5" x14ac:dyDescent="0.25">
      <c r="E12513" s="5"/>
    </row>
    <row r="12514" spans="5:5" x14ac:dyDescent="0.25">
      <c r="E12514" s="5"/>
    </row>
    <row r="12515" spans="5:5" x14ac:dyDescent="0.25">
      <c r="E12515" s="5"/>
    </row>
    <row r="12516" spans="5:5" x14ac:dyDescent="0.25">
      <c r="E12516" s="5"/>
    </row>
    <row r="12517" spans="5:5" x14ac:dyDescent="0.25">
      <c r="E12517" s="5"/>
    </row>
    <row r="12518" spans="5:5" x14ac:dyDescent="0.25">
      <c r="E12518" s="5"/>
    </row>
    <row r="12519" spans="5:5" x14ac:dyDescent="0.25">
      <c r="E12519" s="5"/>
    </row>
    <row r="12520" spans="5:5" x14ac:dyDescent="0.25">
      <c r="E12520" s="5"/>
    </row>
    <row r="12521" spans="5:5" x14ac:dyDescent="0.25">
      <c r="E12521" s="5"/>
    </row>
    <row r="12522" spans="5:5" x14ac:dyDescent="0.25">
      <c r="E12522" s="5"/>
    </row>
    <row r="12523" spans="5:5" x14ac:dyDescent="0.25">
      <c r="E12523" s="5"/>
    </row>
    <row r="12524" spans="5:5" x14ac:dyDescent="0.25">
      <c r="E12524" s="5"/>
    </row>
    <row r="12525" spans="5:5" x14ac:dyDescent="0.25">
      <c r="E12525" s="5"/>
    </row>
    <row r="12526" spans="5:5" x14ac:dyDescent="0.25">
      <c r="E12526" s="5"/>
    </row>
    <row r="12527" spans="5:5" x14ac:dyDescent="0.25">
      <c r="E12527" s="5"/>
    </row>
    <row r="12528" spans="5:5" x14ac:dyDescent="0.25">
      <c r="E12528" s="5"/>
    </row>
    <row r="12529" spans="5:5" x14ac:dyDescent="0.25">
      <c r="E12529" s="5"/>
    </row>
    <row r="12530" spans="5:5" x14ac:dyDescent="0.25">
      <c r="E12530" s="5"/>
    </row>
    <row r="12531" spans="5:5" x14ac:dyDescent="0.25">
      <c r="E12531" s="5"/>
    </row>
    <row r="12532" spans="5:5" x14ac:dyDescent="0.25">
      <c r="E12532" s="5"/>
    </row>
    <row r="12533" spans="5:5" x14ac:dyDescent="0.25">
      <c r="E12533" s="5"/>
    </row>
    <row r="12534" spans="5:5" x14ac:dyDescent="0.25">
      <c r="E12534" s="5"/>
    </row>
    <row r="12535" spans="5:5" x14ac:dyDescent="0.25">
      <c r="E12535" s="5"/>
    </row>
    <row r="12536" spans="5:5" x14ac:dyDescent="0.25">
      <c r="E12536" s="5"/>
    </row>
    <row r="12537" spans="5:5" x14ac:dyDescent="0.25">
      <c r="E12537" s="5"/>
    </row>
    <row r="12538" spans="5:5" x14ac:dyDescent="0.25">
      <c r="E12538" s="5"/>
    </row>
    <row r="12539" spans="5:5" x14ac:dyDescent="0.25">
      <c r="E12539" s="5"/>
    </row>
    <row r="12540" spans="5:5" x14ac:dyDescent="0.25">
      <c r="E12540" s="5"/>
    </row>
    <row r="12541" spans="5:5" x14ac:dyDescent="0.25">
      <c r="E12541" s="5"/>
    </row>
    <row r="12542" spans="5:5" x14ac:dyDescent="0.25">
      <c r="E12542" s="5"/>
    </row>
    <row r="12543" spans="5:5" x14ac:dyDescent="0.25">
      <c r="E12543" s="5"/>
    </row>
    <row r="12544" spans="5:5" x14ac:dyDescent="0.25">
      <c r="E12544" s="5"/>
    </row>
    <row r="12545" spans="5:5" x14ac:dyDescent="0.25">
      <c r="E12545" s="5"/>
    </row>
    <row r="12546" spans="5:5" x14ac:dyDescent="0.25">
      <c r="E12546" s="5"/>
    </row>
    <row r="12547" spans="5:5" x14ac:dyDescent="0.25">
      <c r="E12547" s="5"/>
    </row>
    <row r="12548" spans="5:5" x14ac:dyDescent="0.25">
      <c r="E12548" s="5"/>
    </row>
    <row r="12549" spans="5:5" x14ac:dyDescent="0.25">
      <c r="E12549" s="5"/>
    </row>
    <row r="12550" spans="5:5" x14ac:dyDescent="0.25">
      <c r="E12550" s="5"/>
    </row>
    <row r="12551" spans="5:5" x14ac:dyDescent="0.25">
      <c r="E12551" s="5"/>
    </row>
    <row r="12552" spans="5:5" x14ac:dyDescent="0.25">
      <c r="E12552" s="5"/>
    </row>
    <row r="12553" spans="5:5" x14ac:dyDescent="0.25">
      <c r="E12553" s="5"/>
    </row>
    <row r="12554" spans="5:5" x14ac:dyDescent="0.25">
      <c r="E12554" s="5"/>
    </row>
    <row r="12555" spans="5:5" x14ac:dyDescent="0.25">
      <c r="E12555" s="5"/>
    </row>
    <row r="12556" spans="5:5" x14ac:dyDescent="0.25">
      <c r="E12556" s="5"/>
    </row>
    <row r="12557" spans="5:5" x14ac:dyDescent="0.25">
      <c r="E12557" s="5"/>
    </row>
    <row r="12558" spans="5:5" x14ac:dyDescent="0.25">
      <c r="E12558" s="5"/>
    </row>
    <row r="12559" spans="5:5" x14ac:dyDescent="0.25">
      <c r="E12559" s="5"/>
    </row>
    <row r="12560" spans="5:5" x14ac:dyDescent="0.25">
      <c r="E12560" s="5"/>
    </row>
    <row r="12561" spans="5:5" x14ac:dyDescent="0.25">
      <c r="E12561" s="5"/>
    </row>
    <row r="12562" spans="5:5" x14ac:dyDescent="0.25">
      <c r="E12562" s="5"/>
    </row>
    <row r="12563" spans="5:5" x14ac:dyDescent="0.25">
      <c r="E12563" s="5"/>
    </row>
    <row r="12564" spans="5:5" x14ac:dyDescent="0.25">
      <c r="E12564" s="5"/>
    </row>
    <row r="12565" spans="5:5" x14ac:dyDescent="0.25">
      <c r="E12565" s="5"/>
    </row>
    <row r="12566" spans="5:5" x14ac:dyDescent="0.25">
      <c r="E12566" s="5"/>
    </row>
    <row r="12567" spans="5:5" x14ac:dyDescent="0.25">
      <c r="E12567" s="5"/>
    </row>
    <row r="12568" spans="5:5" x14ac:dyDescent="0.25">
      <c r="E12568" s="5"/>
    </row>
    <row r="12569" spans="5:5" x14ac:dyDescent="0.25">
      <c r="E12569" s="5"/>
    </row>
    <row r="12570" spans="5:5" x14ac:dyDescent="0.25">
      <c r="E12570" s="5"/>
    </row>
    <row r="12571" spans="5:5" x14ac:dyDescent="0.25">
      <c r="E12571" s="5"/>
    </row>
    <row r="12572" spans="5:5" x14ac:dyDescent="0.25">
      <c r="E12572" s="5"/>
    </row>
    <row r="12573" spans="5:5" x14ac:dyDescent="0.25">
      <c r="E12573" s="5"/>
    </row>
    <row r="12574" spans="5:5" x14ac:dyDescent="0.25">
      <c r="E12574" s="5"/>
    </row>
    <row r="12575" spans="5:5" x14ac:dyDescent="0.25">
      <c r="E12575" s="5"/>
    </row>
    <row r="12576" spans="5:5" x14ac:dyDescent="0.25">
      <c r="E12576" s="5"/>
    </row>
    <row r="12577" spans="5:5" x14ac:dyDescent="0.25">
      <c r="E12577" s="5"/>
    </row>
    <row r="12578" spans="5:5" x14ac:dyDescent="0.25">
      <c r="E12578" s="5"/>
    </row>
    <row r="12579" spans="5:5" x14ac:dyDescent="0.25">
      <c r="E12579" s="5"/>
    </row>
    <row r="12580" spans="5:5" x14ac:dyDescent="0.25">
      <c r="E12580" s="5"/>
    </row>
    <row r="12581" spans="5:5" x14ac:dyDescent="0.25">
      <c r="E12581" s="5"/>
    </row>
    <row r="12582" spans="5:5" x14ac:dyDescent="0.25">
      <c r="E12582" s="5"/>
    </row>
    <row r="12583" spans="5:5" x14ac:dyDescent="0.25">
      <c r="E12583" s="5"/>
    </row>
    <row r="12584" spans="5:5" x14ac:dyDescent="0.25">
      <c r="E12584" s="5"/>
    </row>
    <row r="12585" spans="5:5" x14ac:dyDescent="0.25">
      <c r="E12585" s="5"/>
    </row>
    <row r="12586" spans="5:5" x14ac:dyDescent="0.25">
      <c r="E12586" s="5"/>
    </row>
    <row r="12587" spans="5:5" x14ac:dyDescent="0.25">
      <c r="E12587" s="5"/>
    </row>
    <row r="12588" spans="5:5" x14ac:dyDescent="0.25">
      <c r="E12588" s="5"/>
    </row>
    <row r="12589" spans="5:5" x14ac:dyDescent="0.25">
      <c r="E12589" s="5"/>
    </row>
    <row r="12590" spans="5:5" x14ac:dyDescent="0.25">
      <c r="E12590" s="5"/>
    </row>
    <row r="12591" spans="5:5" x14ac:dyDescent="0.25">
      <c r="E12591" s="5"/>
    </row>
    <row r="12592" spans="5:5" x14ac:dyDescent="0.25">
      <c r="E12592" s="5"/>
    </row>
    <row r="12593" spans="5:5" x14ac:dyDescent="0.25">
      <c r="E12593" s="5"/>
    </row>
    <row r="12594" spans="5:5" x14ac:dyDescent="0.25">
      <c r="E12594" s="5"/>
    </row>
    <row r="12595" spans="5:5" x14ac:dyDescent="0.25">
      <c r="E12595" s="5"/>
    </row>
    <row r="12596" spans="5:5" x14ac:dyDescent="0.25">
      <c r="E12596" s="5"/>
    </row>
    <row r="12597" spans="5:5" x14ac:dyDescent="0.25">
      <c r="E12597" s="5"/>
    </row>
    <row r="12598" spans="5:5" x14ac:dyDescent="0.25">
      <c r="E12598" s="5"/>
    </row>
    <row r="12599" spans="5:5" x14ac:dyDescent="0.25">
      <c r="E12599" s="5"/>
    </row>
    <row r="12600" spans="5:5" x14ac:dyDescent="0.25">
      <c r="E12600" s="5"/>
    </row>
    <row r="12601" spans="5:5" x14ac:dyDescent="0.25">
      <c r="E12601" s="5"/>
    </row>
    <row r="12602" spans="5:5" x14ac:dyDescent="0.25">
      <c r="E12602" s="5"/>
    </row>
    <row r="12603" spans="5:5" x14ac:dyDescent="0.25">
      <c r="E12603" s="5"/>
    </row>
    <row r="12604" spans="5:5" x14ac:dyDescent="0.25">
      <c r="E12604" s="5"/>
    </row>
    <row r="12605" spans="5:5" x14ac:dyDescent="0.25">
      <c r="E12605" s="5"/>
    </row>
    <row r="12606" spans="5:5" x14ac:dyDescent="0.25">
      <c r="E12606" s="5"/>
    </row>
    <row r="12607" spans="5:5" x14ac:dyDescent="0.25">
      <c r="E12607" s="5"/>
    </row>
    <row r="12608" spans="5:5" x14ac:dyDescent="0.25">
      <c r="E12608" s="5"/>
    </row>
    <row r="12609" spans="5:5" x14ac:dyDescent="0.25">
      <c r="E12609" s="5"/>
    </row>
    <row r="12610" spans="5:5" x14ac:dyDescent="0.25">
      <c r="E12610" s="5"/>
    </row>
    <row r="12611" spans="5:5" x14ac:dyDescent="0.25">
      <c r="E12611" s="5"/>
    </row>
    <row r="12612" spans="5:5" x14ac:dyDescent="0.25">
      <c r="E12612" s="5"/>
    </row>
    <row r="12613" spans="5:5" x14ac:dyDescent="0.25">
      <c r="E12613" s="5"/>
    </row>
    <row r="12614" spans="5:5" x14ac:dyDescent="0.25">
      <c r="E12614" s="5"/>
    </row>
    <row r="12615" spans="5:5" x14ac:dyDescent="0.25">
      <c r="E12615" s="5"/>
    </row>
    <row r="12616" spans="5:5" x14ac:dyDescent="0.25">
      <c r="E12616" s="5"/>
    </row>
    <row r="12617" spans="5:5" x14ac:dyDescent="0.25">
      <c r="E12617" s="5"/>
    </row>
    <row r="12618" spans="5:5" x14ac:dyDescent="0.25">
      <c r="E12618" s="5"/>
    </row>
    <row r="12619" spans="5:5" x14ac:dyDescent="0.25">
      <c r="E12619" s="5"/>
    </row>
    <row r="12620" spans="5:5" x14ac:dyDescent="0.25">
      <c r="E12620" s="5"/>
    </row>
    <row r="12621" spans="5:5" x14ac:dyDescent="0.25">
      <c r="E12621" s="5"/>
    </row>
    <row r="12622" spans="5:5" x14ac:dyDescent="0.25">
      <c r="E12622" s="5"/>
    </row>
    <row r="12623" spans="5:5" x14ac:dyDescent="0.25">
      <c r="E12623" s="5"/>
    </row>
    <row r="12624" spans="5:5" x14ac:dyDescent="0.25">
      <c r="E12624" s="5"/>
    </row>
    <row r="12625" spans="5:5" x14ac:dyDescent="0.25">
      <c r="E12625" s="5"/>
    </row>
    <row r="12626" spans="5:5" x14ac:dyDescent="0.25">
      <c r="E12626" s="5"/>
    </row>
    <row r="12627" spans="5:5" x14ac:dyDescent="0.25">
      <c r="E12627" s="5"/>
    </row>
    <row r="12628" spans="5:5" x14ac:dyDescent="0.25">
      <c r="E12628" s="5"/>
    </row>
    <row r="12629" spans="5:5" x14ac:dyDescent="0.25">
      <c r="E12629" s="5"/>
    </row>
    <row r="12630" spans="5:5" x14ac:dyDescent="0.25">
      <c r="E12630" s="5"/>
    </row>
    <row r="12631" spans="5:5" x14ac:dyDescent="0.25">
      <c r="E12631" s="5"/>
    </row>
    <row r="12632" spans="5:5" x14ac:dyDescent="0.25">
      <c r="E12632" s="5"/>
    </row>
    <row r="12633" spans="5:5" x14ac:dyDescent="0.25">
      <c r="E12633" s="5"/>
    </row>
    <row r="12634" spans="5:5" x14ac:dyDescent="0.25">
      <c r="E12634" s="5"/>
    </row>
    <row r="12635" spans="5:5" x14ac:dyDescent="0.25">
      <c r="E12635" s="5"/>
    </row>
    <row r="12636" spans="5:5" x14ac:dyDescent="0.25">
      <c r="E12636" s="5"/>
    </row>
    <row r="12637" spans="5:5" x14ac:dyDescent="0.25">
      <c r="E12637" s="5"/>
    </row>
    <row r="12638" spans="5:5" x14ac:dyDescent="0.25">
      <c r="E12638" s="5"/>
    </row>
    <row r="12639" spans="5:5" x14ac:dyDescent="0.25">
      <c r="E12639" s="5"/>
    </row>
    <row r="12640" spans="5:5" x14ac:dyDescent="0.25">
      <c r="E12640" s="5"/>
    </row>
    <row r="12641" spans="5:5" x14ac:dyDescent="0.25">
      <c r="E12641" s="5"/>
    </row>
    <row r="12642" spans="5:5" x14ac:dyDescent="0.25">
      <c r="E12642" s="5"/>
    </row>
    <row r="12643" spans="5:5" x14ac:dyDescent="0.25">
      <c r="E12643" s="5"/>
    </row>
    <row r="12644" spans="5:5" x14ac:dyDescent="0.25">
      <c r="E12644" s="5"/>
    </row>
    <row r="12645" spans="5:5" x14ac:dyDescent="0.25">
      <c r="E12645" s="5"/>
    </row>
    <row r="12646" spans="5:5" x14ac:dyDescent="0.25">
      <c r="E12646" s="5"/>
    </row>
    <row r="12647" spans="5:5" x14ac:dyDescent="0.25">
      <c r="E12647" s="5"/>
    </row>
    <row r="12648" spans="5:5" x14ac:dyDescent="0.25">
      <c r="E12648" s="5"/>
    </row>
    <row r="12649" spans="5:5" x14ac:dyDescent="0.25">
      <c r="E12649" s="5"/>
    </row>
    <row r="12650" spans="5:5" x14ac:dyDescent="0.25">
      <c r="E12650" s="5"/>
    </row>
    <row r="12651" spans="5:5" x14ac:dyDescent="0.25">
      <c r="E12651" s="5"/>
    </row>
    <row r="12652" spans="5:5" x14ac:dyDescent="0.25">
      <c r="E12652" s="5"/>
    </row>
    <row r="12653" spans="5:5" x14ac:dyDescent="0.25">
      <c r="E12653" s="5"/>
    </row>
    <row r="12654" spans="5:5" x14ac:dyDescent="0.25">
      <c r="E12654" s="5"/>
    </row>
    <row r="12655" spans="5:5" x14ac:dyDescent="0.25">
      <c r="E12655" s="5"/>
    </row>
    <row r="12656" spans="5:5" x14ac:dyDescent="0.25">
      <c r="E12656" s="5"/>
    </row>
    <row r="12657" spans="5:5" x14ac:dyDescent="0.25">
      <c r="E12657" s="5"/>
    </row>
    <row r="12658" spans="5:5" x14ac:dyDescent="0.25">
      <c r="E12658" s="5"/>
    </row>
    <row r="12659" spans="5:5" x14ac:dyDescent="0.25">
      <c r="E12659" s="5"/>
    </row>
    <row r="12660" spans="5:5" x14ac:dyDescent="0.25">
      <c r="E12660" s="5"/>
    </row>
    <row r="12661" spans="5:5" x14ac:dyDescent="0.25">
      <c r="E12661" s="5"/>
    </row>
    <row r="12662" spans="5:5" x14ac:dyDescent="0.25">
      <c r="E12662" s="5"/>
    </row>
    <row r="12663" spans="5:5" x14ac:dyDescent="0.25">
      <c r="E12663" s="5"/>
    </row>
    <row r="12664" spans="5:5" x14ac:dyDescent="0.25">
      <c r="E12664" s="5"/>
    </row>
    <row r="12665" spans="5:5" x14ac:dyDescent="0.25">
      <c r="E12665" s="5"/>
    </row>
    <row r="12666" spans="5:5" x14ac:dyDescent="0.25">
      <c r="E12666" s="5"/>
    </row>
    <row r="12667" spans="5:5" x14ac:dyDescent="0.25">
      <c r="E12667" s="5"/>
    </row>
    <row r="12668" spans="5:5" x14ac:dyDescent="0.25">
      <c r="E12668" s="5"/>
    </row>
    <row r="12669" spans="5:5" x14ac:dyDescent="0.25">
      <c r="E12669" s="5"/>
    </row>
    <row r="12670" spans="5:5" x14ac:dyDescent="0.25">
      <c r="E12670" s="5"/>
    </row>
    <row r="12671" spans="5:5" x14ac:dyDescent="0.25">
      <c r="E12671" s="5"/>
    </row>
    <row r="12672" spans="5:5" x14ac:dyDescent="0.25">
      <c r="E12672" s="5"/>
    </row>
    <row r="12673" spans="5:5" x14ac:dyDescent="0.25">
      <c r="E12673" s="5"/>
    </row>
    <row r="12674" spans="5:5" x14ac:dyDescent="0.25">
      <c r="E12674" s="5"/>
    </row>
    <row r="12675" spans="5:5" x14ac:dyDescent="0.25">
      <c r="E12675" s="5"/>
    </row>
    <row r="12676" spans="5:5" x14ac:dyDescent="0.25">
      <c r="E12676" s="5"/>
    </row>
    <row r="12677" spans="5:5" x14ac:dyDescent="0.25">
      <c r="E12677" s="5"/>
    </row>
    <row r="12678" spans="5:5" x14ac:dyDescent="0.25">
      <c r="E12678" s="5"/>
    </row>
    <row r="12679" spans="5:5" x14ac:dyDescent="0.25">
      <c r="E12679" s="5"/>
    </row>
    <row r="12680" spans="5:5" x14ac:dyDescent="0.25">
      <c r="E12680" s="5"/>
    </row>
    <row r="12681" spans="5:5" x14ac:dyDescent="0.25">
      <c r="E12681" s="5"/>
    </row>
    <row r="12682" spans="5:5" x14ac:dyDescent="0.25">
      <c r="E12682" s="5"/>
    </row>
    <row r="12683" spans="5:5" x14ac:dyDescent="0.25">
      <c r="E12683" s="5"/>
    </row>
    <row r="12684" spans="5:5" x14ac:dyDescent="0.25">
      <c r="E12684" s="5"/>
    </row>
    <row r="12685" spans="5:5" x14ac:dyDescent="0.25">
      <c r="E12685" s="5"/>
    </row>
    <row r="12686" spans="5:5" x14ac:dyDescent="0.25">
      <c r="E12686" s="5"/>
    </row>
    <row r="12687" spans="5:5" x14ac:dyDescent="0.25">
      <c r="E12687" s="5"/>
    </row>
    <row r="12688" spans="5:5" x14ac:dyDescent="0.25">
      <c r="E12688" s="5"/>
    </row>
    <row r="12689" spans="5:5" x14ac:dyDescent="0.25">
      <c r="E12689" s="5"/>
    </row>
    <row r="12690" spans="5:5" x14ac:dyDescent="0.25">
      <c r="E12690" s="5"/>
    </row>
    <row r="12691" spans="5:5" x14ac:dyDescent="0.25">
      <c r="E12691" s="5"/>
    </row>
    <row r="12692" spans="5:5" x14ac:dyDescent="0.25">
      <c r="E12692" s="5"/>
    </row>
    <row r="12693" spans="5:5" x14ac:dyDescent="0.25">
      <c r="E12693" s="5"/>
    </row>
    <row r="12694" spans="5:5" x14ac:dyDescent="0.25">
      <c r="E12694" s="5"/>
    </row>
    <row r="12695" spans="5:5" x14ac:dyDescent="0.25">
      <c r="E12695" s="5"/>
    </row>
    <row r="12696" spans="5:5" x14ac:dyDescent="0.25">
      <c r="E12696" s="5"/>
    </row>
    <row r="12697" spans="5:5" x14ac:dyDescent="0.25">
      <c r="E12697" s="5"/>
    </row>
    <row r="12698" spans="5:5" x14ac:dyDescent="0.25">
      <c r="E12698" s="5"/>
    </row>
    <row r="12699" spans="5:5" x14ac:dyDescent="0.25">
      <c r="E12699" s="5"/>
    </row>
    <row r="12700" spans="5:5" x14ac:dyDescent="0.25">
      <c r="E12700" s="5"/>
    </row>
    <row r="12701" spans="5:5" x14ac:dyDescent="0.25">
      <c r="E12701" s="5"/>
    </row>
    <row r="12702" spans="5:5" x14ac:dyDescent="0.25">
      <c r="E12702" s="5"/>
    </row>
    <row r="12703" spans="5:5" x14ac:dyDescent="0.25">
      <c r="E12703" s="5"/>
    </row>
    <row r="12704" spans="5:5" x14ac:dyDescent="0.25">
      <c r="E12704" s="5"/>
    </row>
    <row r="12705" spans="5:5" x14ac:dyDescent="0.25">
      <c r="E12705" s="5"/>
    </row>
    <row r="12706" spans="5:5" x14ac:dyDescent="0.25">
      <c r="E12706" s="5"/>
    </row>
    <row r="12707" spans="5:5" x14ac:dyDescent="0.25">
      <c r="E12707" s="5"/>
    </row>
    <row r="12708" spans="5:5" x14ac:dyDescent="0.25">
      <c r="E12708" s="5"/>
    </row>
    <row r="12709" spans="5:5" x14ac:dyDescent="0.25">
      <c r="E12709" s="5"/>
    </row>
    <row r="12710" spans="5:5" x14ac:dyDescent="0.25">
      <c r="E12710" s="5"/>
    </row>
    <row r="12711" spans="5:5" x14ac:dyDescent="0.25">
      <c r="E12711" s="5"/>
    </row>
    <row r="12712" spans="5:5" x14ac:dyDescent="0.25">
      <c r="E12712" s="5"/>
    </row>
    <row r="12713" spans="5:5" x14ac:dyDescent="0.25">
      <c r="E12713" s="5"/>
    </row>
    <row r="12714" spans="5:5" x14ac:dyDescent="0.25">
      <c r="E12714" s="5"/>
    </row>
    <row r="12715" spans="5:5" x14ac:dyDescent="0.25">
      <c r="E12715" s="5"/>
    </row>
    <row r="12716" spans="5:5" x14ac:dyDescent="0.25">
      <c r="E12716" s="5"/>
    </row>
    <row r="12717" spans="5:5" x14ac:dyDescent="0.25">
      <c r="E12717" s="5"/>
    </row>
    <row r="12718" spans="5:5" x14ac:dyDescent="0.25">
      <c r="E12718" s="5"/>
    </row>
    <row r="12719" spans="5:5" x14ac:dyDescent="0.25">
      <c r="E12719" s="5"/>
    </row>
    <row r="12720" spans="5:5" x14ac:dyDescent="0.25">
      <c r="E12720" s="5"/>
    </row>
    <row r="12721" spans="5:5" x14ac:dyDescent="0.25">
      <c r="E12721" s="5"/>
    </row>
    <row r="12722" spans="5:5" x14ac:dyDescent="0.25">
      <c r="E12722" s="5"/>
    </row>
    <row r="12723" spans="5:5" x14ac:dyDescent="0.25">
      <c r="E12723" s="5"/>
    </row>
    <row r="12724" spans="5:5" x14ac:dyDescent="0.25">
      <c r="E12724" s="5"/>
    </row>
    <row r="12725" spans="5:5" x14ac:dyDescent="0.25">
      <c r="E12725" s="5"/>
    </row>
    <row r="12726" spans="5:5" x14ac:dyDescent="0.25">
      <c r="E12726" s="5"/>
    </row>
    <row r="12727" spans="5:5" x14ac:dyDescent="0.25">
      <c r="E12727" s="5"/>
    </row>
    <row r="12728" spans="5:5" x14ac:dyDescent="0.25">
      <c r="E12728" s="5"/>
    </row>
    <row r="12729" spans="5:5" x14ac:dyDescent="0.25">
      <c r="E12729" s="5"/>
    </row>
    <row r="12730" spans="5:5" x14ac:dyDescent="0.25">
      <c r="E12730" s="5"/>
    </row>
    <row r="12731" spans="5:5" x14ac:dyDescent="0.25">
      <c r="E12731" s="5"/>
    </row>
    <row r="12732" spans="5:5" x14ac:dyDescent="0.25">
      <c r="E12732" s="5"/>
    </row>
    <row r="12733" spans="5:5" x14ac:dyDescent="0.25">
      <c r="E12733" s="5"/>
    </row>
    <row r="12734" spans="5:5" x14ac:dyDescent="0.25">
      <c r="E12734" s="5"/>
    </row>
    <row r="12735" spans="5:5" x14ac:dyDescent="0.25">
      <c r="E12735" s="5"/>
    </row>
    <row r="12736" spans="5:5" x14ac:dyDescent="0.25">
      <c r="E12736" s="5"/>
    </row>
    <row r="12737" spans="5:5" x14ac:dyDescent="0.25">
      <c r="E12737" s="5"/>
    </row>
    <row r="12738" spans="5:5" x14ac:dyDescent="0.25">
      <c r="E12738" s="5"/>
    </row>
    <row r="12739" spans="5:5" x14ac:dyDescent="0.25">
      <c r="E12739" s="5"/>
    </row>
    <row r="12740" spans="5:5" x14ac:dyDescent="0.25">
      <c r="E12740" s="5"/>
    </row>
    <row r="12741" spans="5:5" x14ac:dyDescent="0.25">
      <c r="E12741" s="5"/>
    </row>
    <row r="12742" spans="5:5" x14ac:dyDescent="0.25">
      <c r="E12742" s="5"/>
    </row>
    <row r="12743" spans="5:5" x14ac:dyDescent="0.25">
      <c r="E12743" s="5"/>
    </row>
    <row r="12744" spans="5:5" x14ac:dyDescent="0.25">
      <c r="E12744" s="5"/>
    </row>
    <row r="12745" spans="5:5" x14ac:dyDescent="0.25">
      <c r="E12745" s="5"/>
    </row>
    <row r="12746" spans="5:5" x14ac:dyDescent="0.25">
      <c r="E12746" s="5"/>
    </row>
    <row r="12747" spans="5:5" x14ac:dyDescent="0.25">
      <c r="E12747" s="5"/>
    </row>
    <row r="12748" spans="5:5" x14ac:dyDescent="0.25">
      <c r="E12748" s="5"/>
    </row>
    <row r="12749" spans="5:5" x14ac:dyDescent="0.25">
      <c r="E12749" s="5"/>
    </row>
    <row r="12750" spans="5:5" x14ac:dyDescent="0.25">
      <c r="E12750" s="5"/>
    </row>
    <row r="12751" spans="5:5" x14ac:dyDescent="0.25">
      <c r="E12751" s="5"/>
    </row>
    <row r="12752" spans="5:5" x14ac:dyDescent="0.25">
      <c r="E12752" s="5"/>
    </row>
    <row r="12753" spans="5:5" x14ac:dyDescent="0.25">
      <c r="E12753" s="5"/>
    </row>
    <row r="12754" spans="5:5" x14ac:dyDescent="0.25">
      <c r="E12754" s="5"/>
    </row>
    <row r="12755" spans="5:5" x14ac:dyDescent="0.25">
      <c r="E12755" s="5"/>
    </row>
    <row r="12756" spans="5:5" x14ac:dyDescent="0.25">
      <c r="E12756" s="5"/>
    </row>
    <row r="12757" spans="5:5" x14ac:dyDescent="0.25">
      <c r="E12757" s="5"/>
    </row>
    <row r="12758" spans="5:5" x14ac:dyDescent="0.25">
      <c r="E12758" s="5"/>
    </row>
    <row r="12759" spans="5:5" x14ac:dyDescent="0.25">
      <c r="E12759" s="5"/>
    </row>
    <row r="12760" spans="5:5" x14ac:dyDescent="0.25">
      <c r="E12760" s="5"/>
    </row>
    <row r="12761" spans="5:5" x14ac:dyDescent="0.25">
      <c r="E12761" s="5"/>
    </row>
    <row r="12762" spans="5:5" x14ac:dyDescent="0.25">
      <c r="E12762" s="5"/>
    </row>
    <row r="12763" spans="5:5" x14ac:dyDescent="0.25">
      <c r="E12763" s="5"/>
    </row>
    <row r="12764" spans="5:5" x14ac:dyDescent="0.25">
      <c r="E12764" s="5"/>
    </row>
    <row r="12765" spans="5:5" x14ac:dyDescent="0.25">
      <c r="E12765" s="5"/>
    </row>
    <row r="12766" spans="5:5" x14ac:dyDescent="0.25">
      <c r="E12766" s="5"/>
    </row>
    <row r="12767" spans="5:5" x14ac:dyDescent="0.25">
      <c r="E12767" s="5"/>
    </row>
    <row r="12768" spans="5:5" x14ac:dyDescent="0.25">
      <c r="E12768" s="5"/>
    </row>
    <row r="12769" spans="5:5" x14ac:dyDescent="0.25">
      <c r="E12769" s="5"/>
    </row>
    <row r="12770" spans="5:5" x14ac:dyDescent="0.25">
      <c r="E12770" s="5"/>
    </row>
    <row r="12771" spans="5:5" x14ac:dyDescent="0.25">
      <c r="E12771" s="5"/>
    </row>
    <row r="12772" spans="5:5" x14ac:dyDescent="0.25">
      <c r="E12772" s="5"/>
    </row>
    <row r="12773" spans="5:5" x14ac:dyDescent="0.25">
      <c r="E12773" s="5"/>
    </row>
    <row r="12774" spans="5:5" x14ac:dyDescent="0.25">
      <c r="E12774" s="5"/>
    </row>
    <row r="12775" spans="5:5" x14ac:dyDescent="0.25">
      <c r="E12775" s="5"/>
    </row>
    <row r="12776" spans="5:5" x14ac:dyDescent="0.25">
      <c r="E12776" s="5"/>
    </row>
    <row r="12777" spans="5:5" x14ac:dyDescent="0.25">
      <c r="E12777" s="5"/>
    </row>
    <row r="12778" spans="5:5" x14ac:dyDescent="0.25">
      <c r="E12778" s="5"/>
    </row>
    <row r="12779" spans="5:5" x14ac:dyDescent="0.25">
      <c r="E12779" s="5"/>
    </row>
    <row r="12780" spans="5:5" x14ac:dyDescent="0.25">
      <c r="E12780" s="5"/>
    </row>
    <row r="12781" spans="5:5" x14ac:dyDescent="0.25">
      <c r="E12781" s="5"/>
    </row>
    <row r="12782" spans="5:5" x14ac:dyDescent="0.25">
      <c r="E12782" s="5"/>
    </row>
    <row r="12783" spans="5:5" x14ac:dyDescent="0.25">
      <c r="E12783" s="5"/>
    </row>
    <row r="12784" spans="5:5" x14ac:dyDescent="0.25">
      <c r="E12784" s="5"/>
    </row>
    <row r="12785" spans="5:5" x14ac:dyDescent="0.25">
      <c r="E12785" s="5"/>
    </row>
    <row r="12786" spans="5:5" x14ac:dyDescent="0.25">
      <c r="E12786" s="5"/>
    </row>
    <row r="12787" spans="5:5" x14ac:dyDescent="0.25">
      <c r="E12787" s="5"/>
    </row>
    <row r="12788" spans="5:5" x14ac:dyDescent="0.25">
      <c r="E12788" s="5"/>
    </row>
    <row r="12789" spans="5:5" x14ac:dyDescent="0.25">
      <c r="E12789" s="5"/>
    </row>
    <row r="12790" spans="5:5" x14ac:dyDescent="0.25">
      <c r="E12790" s="5"/>
    </row>
    <row r="12791" spans="5:5" x14ac:dyDescent="0.25">
      <c r="E12791" s="5"/>
    </row>
    <row r="12792" spans="5:5" x14ac:dyDescent="0.25">
      <c r="E12792" s="5"/>
    </row>
    <row r="12793" spans="5:5" x14ac:dyDescent="0.25">
      <c r="E12793" s="5"/>
    </row>
    <row r="12794" spans="5:5" x14ac:dyDescent="0.25">
      <c r="E12794" s="5"/>
    </row>
    <row r="12795" spans="5:5" x14ac:dyDescent="0.25">
      <c r="E12795" s="5"/>
    </row>
    <row r="12796" spans="5:5" x14ac:dyDescent="0.25">
      <c r="E12796" s="5"/>
    </row>
    <row r="12797" spans="5:5" x14ac:dyDescent="0.25">
      <c r="E12797" s="5"/>
    </row>
    <row r="12798" spans="5:5" x14ac:dyDescent="0.25">
      <c r="E12798" s="5"/>
    </row>
    <row r="12799" spans="5:5" x14ac:dyDescent="0.25">
      <c r="E12799" s="5"/>
    </row>
    <row r="12800" spans="5:5" x14ac:dyDescent="0.25">
      <c r="E12800" s="5"/>
    </row>
    <row r="12801" spans="5:5" x14ac:dyDescent="0.25">
      <c r="E12801" s="5"/>
    </row>
    <row r="12802" spans="5:5" x14ac:dyDescent="0.25">
      <c r="E12802" s="5"/>
    </row>
    <row r="12803" spans="5:5" x14ac:dyDescent="0.25">
      <c r="E12803" s="5"/>
    </row>
    <row r="12804" spans="5:5" x14ac:dyDescent="0.25">
      <c r="E12804" s="5"/>
    </row>
    <row r="12805" spans="5:5" x14ac:dyDescent="0.25">
      <c r="E12805" s="5"/>
    </row>
    <row r="12806" spans="5:5" x14ac:dyDescent="0.25">
      <c r="E12806" s="5"/>
    </row>
    <row r="12807" spans="5:5" x14ac:dyDescent="0.25">
      <c r="E12807" s="5"/>
    </row>
    <row r="12808" spans="5:5" x14ac:dyDescent="0.25">
      <c r="E12808" s="5"/>
    </row>
    <row r="12809" spans="5:5" x14ac:dyDescent="0.25">
      <c r="E12809" s="5"/>
    </row>
    <row r="12810" spans="5:5" x14ac:dyDescent="0.25">
      <c r="E12810" s="5"/>
    </row>
    <row r="12811" spans="5:5" x14ac:dyDescent="0.25">
      <c r="E12811" s="5"/>
    </row>
    <row r="12812" spans="5:5" x14ac:dyDescent="0.25">
      <c r="E12812" s="5"/>
    </row>
    <row r="12813" spans="5:5" x14ac:dyDescent="0.25">
      <c r="E12813" s="5"/>
    </row>
    <row r="12814" spans="5:5" x14ac:dyDescent="0.25">
      <c r="E12814" s="5"/>
    </row>
    <row r="12815" spans="5:5" x14ac:dyDescent="0.25">
      <c r="E12815" s="5"/>
    </row>
    <row r="12816" spans="5:5" x14ac:dyDescent="0.25">
      <c r="E12816" s="5"/>
    </row>
    <row r="12817" spans="5:5" x14ac:dyDescent="0.25">
      <c r="E12817" s="5"/>
    </row>
    <row r="12818" spans="5:5" x14ac:dyDescent="0.25">
      <c r="E12818" s="5"/>
    </row>
    <row r="12819" spans="5:5" x14ac:dyDescent="0.25">
      <c r="E12819" s="5"/>
    </row>
    <row r="12820" spans="5:5" x14ac:dyDescent="0.25">
      <c r="E12820" s="5"/>
    </row>
    <row r="12821" spans="5:5" x14ac:dyDescent="0.25">
      <c r="E12821" s="5"/>
    </row>
    <row r="12822" spans="5:5" x14ac:dyDescent="0.25">
      <c r="E12822" s="5"/>
    </row>
    <row r="12823" spans="5:5" x14ac:dyDescent="0.25">
      <c r="E12823" s="5"/>
    </row>
    <row r="12824" spans="5:5" x14ac:dyDescent="0.25">
      <c r="E12824" s="5"/>
    </row>
    <row r="12825" spans="5:5" x14ac:dyDescent="0.25">
      <c r="E12825" s="5"/>
    </row>
    <row r="12826" spans="5:5" x14ac:dyDescent="0.25">
      <c r="E12826" s="5"/>
    </row>
    <row r="12827" spans="5:5" x14ac:dyDescent="0.25">
      <c r="E12827" s="5"/>
    </row>
    <row r="12828" spans="5:5" x14ac:dyDescent="0.25">
      <c r="E12828" s="5"/>
    </row>
    <row r="12829" spans="5:5" x14ac:dyDescent="0.25">
      <c r="E12829" s="5"/>
    </row>
    <row r="12830" spans="5:5" x14ac:dyDescent="0.25">
      <c r="E12830" s="5"/>
    </row>
    <row r="12831" spans="5:5" x14ac:dyDescent="0.25">
      <c r="E12831" s="5"/>
    </row>
    <row r="12832" spans="5:5" x14ac:dyDescent="0.25">
      <c r="E12832" s="5"/>
    </row>
    <row r="12833" spans="5:5" x14ac:dyDescent="0.25">
      <c r="E12833" s="5"/>
    </row>
    <row r="12834" spans="5:5" x14ac:dyDescent="0.25">
      <c r="E12834" s="5"/>
    </row>
    <row r="12835" spans="5:5" x14ac:dyDescent="0.25">
      <c r="E12835" s="5"/>
    </row>
    <row r="12836" spans="5:5" x14ac:dyDescent="0.25">
      <c r="E12836" s="5"/>
    </row>
    <row r="12837" spans="5:5" x14ac:dyDescent="0.25">
      <c r="E12837" s="5"/>
    </row>
    <row r="12838" spans="5:5" x14ac:dyDescent="0.25">
      <c r="E12838" s="5"/>
    </row>
    <row r="12839" spans="5:5" x14ac:dyDescent="0.25">
      <c r="E12839" s="5"/>
    </row>
    <row r="12840" spans="5:5" x14ac:dyDescent="0.25">
      <c r="E12840" s="5"/>
    </row>
    <row r="12841" spans="5:5" x14ac:dyDescent="0.25">
      <c r="E12841" s="5"/>
    </row>
    <row r="12842" spans="5:5" x14ac:dyDescent="0.25">
      <c r="E12842" s="5"/>
    </row>
    <row r="12843" spans="5:5" x14ac:dyDescent="0.25">
      <c r="E12843" s="5"/>
    </row>
    <row r="12844" spans="5:5" x14ac:dyDescent="0.25">
      <c r="E12844" s="5"/>
    </row>
    <row r="12845" spans="5:5" x14ac:dyDescent="0.25">
      <c r="E12845" s="5"/>
    </row>
    <row r="12846" spans="5:5" x14ac:dyDescent="0.25">
      <c r="E12846" s="5"/>
    </row>
    <row r="12847" spans="5:5" x14ac:dyDescent="0.25">
      <c r="E12847" s="5"/>
    </row>
    <row r="12848" spans="5:5" x14ac:dyDescent="0.25">
      <c r="E12848" s="5"/>
    </row>
    <row r="12849" spans="5:5" x14ac:dyDescent="0.25">
      <c r="E12849" s="5"/>
    </row>
    <row r="12850" spans="5:5" x14ac:dyDescent="0.25">
      <c r="E12850" s="5"/>
    </row>
    <row r="12851" spans="5:5" x14ac:dyDescent="0.25">
      <c r="E12851" s="5"/>
    </row>
    <row r="12852" spans="5:5" x14ac:dyDescent="0.25">
      <c r="E12852" s="5"/>
    </row>
    <row r="12853" spans="5:5" x14ac:dyDescent="0.25">
      <c r="E12853" s="5"/>
    </row>
    <row r="12854" spans="5:5" x14ac:dyDescent="0.25">
      <c r="E12854" s="5"/>
    </row>
    <row r="12855" spans="5:5" x14ac:dyDescent="0.25">
      <c r="E12855" s="5"/>
    </row>
    <row r="12856" spans="5:5" x14ac:dyDescent="0.25">
      <c r="E12856" s="5"/>
    </row>
    <row r="12857" spans="5:5" x14ac:dyDescent="0.25">
      <c r="E12857" s="5"/>
    </row>
    <row r="12858" spans="5:5" x14ac:dyDescent="0.25">
      <c r="E12858" s="5"/>
    </row>
    <row r="12859" spans="5:5" x14ac:dyDescent="0.25">
      <c r="E12859" s="5"/>
    </row>
    <row r="12860" spans="5:5" x14ac:dyDescent="0.25">
      <c r="E12860" s="5"/>
    </row>
    <row r="12861" spans="5:5" x14ac:dyDescent="0.25">
      <c r="E12861" s="5"/>
    </row>
    <row r="12862" spans="5:5" x14ac:dyDescent="0.25">
      <c r="E12862" s="5"/>
    </row>
    <row r="12863" spans="5:5" x14ac:dyDescent="0.25">
      <c r="E12863" s="5"/>
    </row>
    <row r="12864" spans="5:5" x14ac:dyDescent="0.25">
      <c r="E12864" s="5"/>
    </row>
    <row r="12865" spans="5:5" x14ac:dyDescent="0.25">
      <c r="E12865" s="5"/>
    </row>
    <row r="12866" spans="5:5" x14ac:dyDescent="0.25">
      <c r="E12866" s="5"/>
    </row>
    <row r="12867" spans="5:5" x14ac:dyDescent="0.25">
      <c r="E12867" s="5"/>
    </row>
    <row r="12868" spans="5:5" x14ac:dyDescent="0.25">
      <c r="E12868" s="5"/>
    </row>
    <row r="12869" spans="5:5" x14ac:dyDescent="0.25">
      <c r="E12869" s="5"/>
    </row>
    <row r="12870" spans="5:5" x14ac:dyDescent="0.25">
      <c r="E12870" s="5"/>
    </row>
    <row r="12871" spans="5:5" x14ac:dyDescent="0.25">
      <c r="E12871" s="5"/>
    </row>
    <row r="12872" spans="5:5" x14ac:dyDescent="0.25">
      <c r="E12872" s="5"/>
    </row>
    <row r="12873" spans="5:5" x14ac:dyDescent="0.25">
      <c r="E12873" s="5"/>
    </row>
    <row r="12874" spans="5:5" x14ac:dyDescent="0.25">
      <c r="E12874" s="5"/>
    </row>
    <row r="12875" spans="5:5" x14ac:dyDescent="0.25">
      <c r="E12875" s="5"/>
    </row>
    <row r="12876" spans="5:5" x14ac:dyDescent="0.25">
      <c r="E12876" s="5"/>
    </row>
    <row r="12877" spans="5:5" x14ac:dyDescent="0.25">
      <c r="E12877" s="5"/>
    </row>
    <row r="12878" spans="5:5" x14ac:dyDescent="0.25">
      <c r="E12878" s="5"/>
    </row>
    <row r="12879" spans="5:5" x14ac:dyDescent="0.25">
      <c r="E12879" s="5"/>
    </row>
    <row r="12880" spans="5:5" x14ac:dyDescent="0.25">
      <c r="E12880" s="5"/>
    </row>
    <row r="12881" spans="5:5" x14ac:dyDescent="0.25">
      <c r="E12881" s="5"/>
    </row>
    <row r="12882" spans="5:5" x14ac:dyDescent="0.25">
      <c r="E12882" s="5"/>
    </row>
    <row r="12883" spans="5:5" x14ac:dyDescent="0.25">
      <c r="E12883" s="5"/>
    </row>
    <row r="12884" spans="5:5" x14ac:dyDescent="0.25">
      <c r="E12884" s="5"/>
    </row>
    <row r="12885" spans="5:5" x14ac:dyDescent="0.25">
      <c r="E12885" s="5"/>
    </row>
    <row r="12886" spans="5:5" x14ac:dyDescent="0.25">
      <c r="E12886" s="5"/>
    </row>
    <row r="12887" spans="5:5" x14ac:dyDescent="0.25">
      <c r="E12887" s="5"/>
    </row>
    <row r="12888" spans="5:5" x14ac:dyDescent="0.25">
      <c r="E12888" s="5"/>
    </row>
    <row r="12889" spans="5:5" x14ac:dyDescent="0.25">
      <c r="E12889" s="5"/>
    </row>
    <row r="12890" spans="5:5" x14ac:dyDescent="0.25">
      <c r="E12890" s="5"/>
    </row>
    <row r="12891" spans="5:5" x14ac:dyDescent="0.25">
      <c r="E12891" s="5"/>
    </row>
    <row r="12892" spans="5:5" x14ac:dyDescent="0.25">
      <c r="E12892" s="5"/>
    </row>
    <row r="12893" spans="5:5" x14ac:dyDescent="0.25">
      <c r="E12893" s="5"/>
    </row>
    <row r="12894" spans="5:5" x14ac:dyDescent="0.25">
      <c r="E12894" s="5"/>
    </row>
    <row r="12895" spans="5:5" x14ac:dyDescent="0.25">
      <c r="E12895" s="5"/>
    </row>
    <row r="12896" spans="5:5" x14ac:dyDescent="0.25">
      <c r="E12896" s="5"/>
    </row>
    <row r="12897" spans="5:5" x14ac:dyDescent="0.25">
      <c r="E12897" s="5"/>
    </row>
    <row r="12898" spans="5:5" x14ac:dyDescent="0.25">
      <c r="E12898" s="5"/>
    </row>
    <row r="12899" spans="5:5" x14ac:dyDescent="0.25">
      <c r="E12899" s="5"/>
    </row>
    <row r="12900" spans="5:5" x14ac:dyDescent="0.25">
      <c r="E12900" s="5"/>
    </row>
    <row r="12901" spans="5:5" x14ac:dyDescent="0.25">
      <c r="E12901" s="5"/>
    </row>
    <row r="12902" spans="5:5" x14ac:dyDescent="0.25">
      <c r="E12902" s="5"/>
    </row>
    <row r="12903" spans="5:5" x14ac:dyDescent="0.25">
      <c r="E12903" s="5"/>
    </row>
    <row r="12904" spans="5:5" x14ac:dyDescent="0.25">
      <c r="E12904" s="5"/>
    </row>
    <row r="12905" spans="5:5" x14ac:dyDescent="0.25">
      <c r="E12905" s="5"/>
    </row>
    <row r="12906" spans="5:5" x14ac:dyDescent="0.25">
      <c r="E12906" s="5"/>
    </row>
    <row r="12907" spans="5:5" x14ac:dyDescent="0.25">
      <c r="E12907" s="5"/>
    </row>
    <row r="12908" spans="5:5" x14ac:dyDescent="0.25">
      <c r="E12908" s="5"/>
    </row>
    <row r="12909" spans="5:5" x14ac:dyDescent="0.25">
      <c r="E12909" s="5"/>
    </row>
    <row r="12910" spans="5:5" x14ac:dyDescent="0.25">
      <c r="E12910" s="5"/>
    </row>
    <row r="12911" spans="5:5" x14ac:dyDescent="0.25">
      <c r="E12911" s="5"/>
    </row>
    <row r="12912" spans="5:5" x14ac:dyDescent="0.25">
      <c r="E12912" s="5"/>
    </row>
    <row r="12913" spans="5:5" x14ac:dyDescent="0.25">
      <c r="E12913" s="5"/>
    </row>
    <row r="12914" spans="5:5" x14ac:dyDescent="0.25">
      <c r="E12914" s="5"/>
    </row>
    <row r="12915" spans="5:5" x14ac:dyDescent="0.25">
      <c r="E12915" s="5"/>
    </row>
    <row r="12916" spans="5:5" x14ac:dyDescent="0.25">
      <c r="E12916" s="5"/>
    </row>
    <row r="12917" spans="5:5" x14ac:dyDescent="0.25">
      <c r="E12917" s="5"/>
    </row>
    <row r="12918" spans="5:5" x14ac:dyDescent="0.25">
      <c r="E12918" s="5"/>
    </row>
    <row r="12919" spans="5:5" x14ac:dyDescent="0.25">
      <c r="E12919" s="5"/>
    </row>
    <row r="12920" spans="5:5" x14ac:dyDescent="0.25">
      <c r="E12920" s="5"/>
    </row>
    <row r="12921" spans="5:5" x14ac:dyDescent="0.25">
      <c r="E12921" s="5"/>
    </row>
    <row r="12922" spans="5:5" x14ac:dyDescent="0.25">
      <c r="E12922" s="5"/>
    </row>
    <row r="12923" spans="5:5" x14ac:dyDescent="0.25">
      <c r="E12923" s="5"/>
    </row>
    <row r="12924" spans="5:5" x14ac:dyDescent="0.25">
      <c r="E12924" s="5"/>
    </row>
    <row r="12925" spans="5:5" x14ac:dyDescent="0.25">
      <c r="E12925" s="5"/>
    </row>
    <row r="12926" spans="5:5" x14ac:dyDescent="0.25">
      <c r="E12926" s="5"/>
    </row>
    <row r="12927" spans="5:5" x14ac:dyDescent="0.25">
      <c r="E12927" s="5"/>
    </row>
    <row r="12928" spans="5:5" x14ac:dyDescent="0.25">
      <c r="E12928" s="5"/>
    </row>
    <row r="12929" spans="5:5" x14ac:dyDescent="0.25">
      <c r="E12929" s="5"/>
    </row>
    <row r="12930" spans="5:5" x14ac:dyDescent="0.25">
      <c r="E12930" s="5"/>
    </row>
    <row r="12931" spans="5:5" x14ac:dyDescent="0.25">
      <c r="E12931" s="5"/>
    </row>
    <row r="12932" spans="5:5" x14ac:dyDescent="0.25">
      <c r="E12932" s="5"/>
    </row>
    <row r="12933" spans="5:5" x14ac:dyDescent="0.25">
      <c r="E12933" s="5"/>
    </row>
    <row r="12934" spans="5:5" x14ac:dyDescent="0.25">
      <c r="E12934" s="5"/>
    </row>
    <row r="12935" spans="5:5" x14ac:dyDescent="0.25">
      <c r="E12935" s="5"/>
    </row>
    <row r="12936" spans="5:5" x14ac:dyDescent="0.25">
      <c r="E12936" s="5"/>
    </row>
    <row r="12937" spans="5:5" x14ac:dyDescent="0.25">
      <c r="E12937" s="5"/>
    </row>
    <row r="12938" spans="5:5" x14ac:dyDescent="0.25">
      <c r="E12938" s="5"/>
    </row>
    <row r="12939" spans="5:5" x14ac:dyDescent="0.25">
      <c r="E12939" s="5"/>
    </row>
    <row r="12940" spans="5:5" x14ac:dyDescent="0.25">
      <c r="E12940" s="5"/>
    </row>
    <row r="12941" spans="5:5" x14ac:dyDescent="0.25">
      <c r="E12941" s="5"/>
    </row>
    <row r="12942" spans="5:5" x14ac:dyDescent="0.25">
      <c r="E12942" s="5"/>
    </row>
    <row r="12943" spans="5:5" x14ac:dyDescent="0.25">
      <c r="E12943" s="5"/>
    </row>
    <row r="12944" spans="5:5" x14ac:dyDescent="0.25">
      <c r="E12944" s="5"/>
    </row>
    <row r="12945" spans="5:5" x14ac:dyDescent="0.25">
      <c r="E12945" s="5"/>
    </row>
    <row r="12946" spans="5:5" x14ac:dyDescent="0.25">
      <c r="E12946" s="5"/>
    </row>
    <row r="12947" spans="5:5" x14ac:dyDescent="0.25">
      <c r="E12947" s="5"/>
    </row>
    <row r="12948" spans="5:5" x14ac:dyDescent="0.25">
      <c r="E12948" s="5"/>
    </row>
    <row r="12949" spans="5:5" x14ac:dyDescent="0.25">
      <c r="E12949" s="5"/>
    </row>
    <row r="12950" spans="5:5" x14ac:dyDescent="0.25">
      <c r="E12950" s="5"/>
    </row>
    <row r="12951" spans="5:5" x14ac:dyDescent="0.25">
      <c r="E12951" s="5"/>
    </row>
    <row r="12952" spans="5:5" x14ac:dyDescent="0.25">
      <c r="E12952" s="5"/>
    </row>
    <row r="12953" spans="5:5" x14ac:dyDescent="0.25">
      <c r="E12953" s="5"/>
    </row>
    <row r="12954" spans="5:5" x14ac:dyDescent="0.25">
      <c r="E12954" s="5"/>
    </row>
    <row r="12955" spans="5:5" x14ac:dyDescent="0.25">
      <c r="E12955" s="5"/>
    </row>
    <row r="12956" spans="5:5" x14ac:dyDescent="0.25">
      <c r="E12956" s="5"/>
    </row>
    <row r="12957" spans="5:5" x14ac:dyDescent="0.25">
      <c r="E12957" s="5"/>
    </row>
    <row r="12958" spans="5:5" x14ac:dyDescent="0.25">
      <c r="E12958" s="5"/>
    </row>
    <row r="12959" spans="5:5" x14ac:dyDescent="0.25">
      <c r="E12959" s="5"/>
    </row>
    <row r="12960" spans="5:5" x14ac:dyDescent="0.25">
      <c r="E12960" s="5"/>
    </row>
    <row r="12961" spans="5:5" x14ac:dyDescent="0.25">
      <c r="E12961" s="5"/>
    </row>
    <row r="12962" spans="5:5" x14ac:dyDescent="0.25">
      <c r="E12962" s="5"/>
    </row>
    <row r="12963" spans="5:5" x14ac:dyDescent="0.25">
      <c r="E12963" s="5"/>
    </row>
    <row r="12964" spans="5:5" x14ac:dyDescent="0.25">
      <c r="E12964" s="5"/>
    </row>
    <row r="12965" spans="5:5" x14ac:dyDescent="0.25">
      <c r="E12965" s="5"/>
    </row>
    <row r="12966" spans="5:5" x14ac:dyDescent="0.25">
      <c r="E12966" s="5"/>
    </row>
    <row r="12967" spans="5:5" x14ac:dyDescent="0.25">
      <c r="E12967" s="5"/>
    </row>
    <row r="12968" spans="5:5" x14ac:dyDescent="0.25">
      <c r="E12968" s="5"/>
    </row>
    <row r="12969" spans="5:5" x14ac:dyDescent="0.25">
      <c r="E12969" s="5"/>
    </row>
    <row r="12970" spans="5:5" x14ac:dyDescent="0.25">
      <c r="E12970" s="5"/>
    </row>
    <row r="12971" spans="5:5" x14ac:dyDescent="0.25">
      <c r="E12971" s="5"/>
    </row>
    <row r="12972" spans="5:5" x14ac:dyDescent="0.25">
      <c r="E12972" s="5"/>
    </row>
    <row r="12973" spans="5:5" x14ac:dyDescent="0.25">
      <c r="E12973" s="5"/>
    </row>
    <row r="12974" spans="5:5" x14ac:dyDescent="0.25">
      <c r="E12974" s="5"/>
    </row>
    <row r="12975" spans="5:5" x14ac:dyDescent="0.25">
      <c r="E12975" s="5"/>
    </row>
    <row r="12976" spans="5:5" x14ac:dyDescent="0.25">
      <c r="E12976" s="5"/>
    </row>
    <row r="12977" spans="5:5" x14ac:dyDescent="0.25">
      <c r="E12977" s="5"/>
    </row>
    <row r="12978" spans="5:5" x14ac:dyDescent="0.25">
      <c r="E12978" s="5"/>
    </row>
    <row r="12979" spans="5:5" x14ac:dyDescent="0.25">
      <c r="E12979" s="5"/>
    </row>
    <row r="12980" spans="5:5" x14ac:dyDescent="0.25">
      <c r="E12980" s="5"/>
    </row>
    <row r="12981" spans="5:5" x14ac:dyDescent="0.25">
      <c r="E12981" s="5"/>
    </row>
    <row r="12982" spans="5:5" x14ac:dyDescent="0.25">
      <c r="E12982" s="5"/>
    </row>
    <row r="12983" spans="5:5" x14ac:dyDescent="0.25">
      <c r="E12983" s="5"/>
    </row>
    <row r="12984" spans="5:5" x14ac:dyDescent="0.25">
      <c r="E12984" s="5"/>
    </row>
    <row r="12985" spans="5:5" x14ac:dyDescent="0.25">
      <c r="E12985" s="5"/>
    </row>
    <row r="12986" spans="5:5" x14ac:dyDescent="0.25">
      <c r="E12986" s="5"/>
    </row>
    <row r="12987" spans="5:5" x14ac:dyDescent="0.25">
      <c r="E12987" s="5"/>
    </row>
    <row r="12988" spans="5:5" x14ac:dyDescent="0.25">
      <c r="E12988" s="5"/>
    </row>
    <row r="12989" spans="5:5" x14ac:dyDescent="0.25">
      <c r="E12989" s="5"/>
    </row>
    <row r="12990" spans="5:5" x14ac:dyDescent="0.25">
      <c r="E12990" s="5"/>
    </row>
    <row r="12991" spans="5:5" x14ac:dyDescent="0.25">
      <c r="E12991" s="5"/>
    </row>
    <row r="12992" spans="5:5" x14ac:dyDescent="0.25">
      <c r="E12992" s="5"/>
    </row>
    <row r="12993" spans="5:5" x14ac:dyDescent="0.25">
      <c r="E12993" s="5"/>
    </row>
    <row r="12994" spans="5:5" x14ac:dyDescent="0.25">
      <c r="E12994" s="5"/>
    </row>
    <row r="12995" spans="5:5" x14ac:dyDescent="0.25">
      <c r="E12995" s="5"/>
    </row>
    <row r="12996" spans="5:5" x14ac:dyDescent="0.25">
      <c r="E12996" s="5"/>
    </row>
    <row r="12997" spans="5:5" x14ac:dyDescent="0.25">
      <c r="E12997" s="5"/>
    </row>
    <row r="12998" spans="5:5" x14ac:dyDescent="0.25">
      <c r="E12998" s="5"/>
    </row>
    <row r="12999" spans="5:5" x14ac:dyDescent="0.25">
      <c r="E12999" s="5"/>
    </row>
    <row r="13000" spans="5:5" x14ac:dyDescent="0.25">
      <c r="E13000" s="5"/>
    </row>
    <row r="13001" spans="5:5" x14ac:dyDescent="0.25">
      <c r="E13001" s="5"/>
    </row>
    <row r="13002" spans="5:5" x14ac:dyDescent="0.25">
      <c r="E13002" s="5"/>
    </row>
    <row r="13003" spans="5:5" x14ac:dyDescent="0.25">
      <c r="E13003" s="5"/>
    </row>
    <row r="13004" spans="5:5" x14ac:dyDescent="0.25">
      <c r="E13004" s="5"/>
    </row>
    <row r="13005" spans="5:5" x14ac:dyDescent="0.25">
      <c r="E13005" s="5"/>
    </row>
    <row r="13006" spans="5:5" x14ac:dyDescent="0.25">
      <c r="E13006" s="5"/>
    </row>
    <row r="13007" spans="5:5" x14ac:dyDescent="0.25">
      <c r="E13007" s="5"/>
    </row>
    <row r="13008" spans="5:5" x14ac:dyDescent="0.25">
      <c r="E13008" s="5"/>
    </row>
    <row r="13009" spans="5:5" x14ac:dyDescent="0.25">
      <c r="E13009" s="5"/>
    </row>
    <row r="13010" spans="5:5" x14ac:dyDescent="0.25">
      <c r="E13010" s="5"/>
    </row>
    <row r="13011" spans="5:5" x14ac:dyDescent="0.25">
      <c r="E13011" s="5"/>
    </row>
    <row r="13012" spans="5:5" x14ac:dyDescent="0.25">
      <c r="E13012" s="5"/>
    </row>
    <row r="13013" spans="5:5" x14ac:dyDescent="0.25">
      <c r="E13013" s="5"/>
    </row>
    <row r="13014" spans="5:5" x14ac:dyDescent="0.25">
      <c r="E13014" s="5"/>
    </row>
    <row r="13015" spans="5:5" x14ac:dyDescent="0.25">
      <c r="E13015" s="5"/>
    </row>
    <row r="13016" spans="5:5" x14ac:dyDescent="0.25">
      <c r="E13016" s="5"/>
    </row>
    <row r="13017" spans="5:5" x14ac:dyDescent="0.25">
      <c r="E13017" s="5"/>
    </row>
    <row r="13018" spans="5:5" x14ac:dyDescent="0.25">
      <c r="E13018" s="5"/>
    </row>
    <row r="13019" spans="5:5" x14ac:dyDescent="0.25">
      <c r="E13019" s="5"/>
    </row>
    <row r="13020" spans="5:5" x14ac:dyDescent="0.25">
      <c r="E13020" s="5"/>
    </row>
    <row r="13021" spans="5:5" x14ac:dyDescent="0.25">
      <c r="E13021" s="5"/>
    </row>
    <row r="13022" spans="5:5" x14ac:dyDescent="0.25">
      <c r="E13022" s="5"/>
    </row>
    <row r="13023" spans="5:5" x14ac:dyDescent="0.25">
      <c r="E13023" s="5"/>
    </row>
    <row r="13024" spans="5:5" x14ac:dyDescent="0.25">
      <c r="E13024" s="5"/>
    </row>
    <row r="13025" spans="5:5" x14ac:dyDescent="0.25">
      <c r="E13025" s="5"/>
    </row>
    <row r="13026" spans="5:5" x14ac:dyDescent="0.25">
      <c r="E13026" s="5"/>
    </row>
    <row r="13027" spans="5:5" x14ac:dyDescent="0.25">
      <c r="E13027" s="5"/>
    </row>
    <row r="13028" spans="5:5" x14ac:dyDescent="0.25">
      <c r="E13028" s="5"/>
    </row>
    <row r="13029" spans="5:5" x14ac:dyDescent="0.25">
      <c r="E13029" s="5"/>
    </row>
    <row r="13030" spans="5:5" x14ac:dyDescent="0.25">
      <c r="E13030" s="5"/>
    </row>
    <row r="13031" spans="5:5" x14ac:dyDescent="0.25">
      <c r="E13031" s="5"/>
    </row>
    <row r="13032" spans="5:5" x14ac:dyDescent="0.25">
      <c r="E13032" s="5"/>
    </row>
    <row r="13033" spans="5:5" x14ac:dyDescent="0.25">
      <c r="E13033" s="5"/>
    </row>
    <row r="13034" spans="5:5" x14ac:dyDescent="0.25">
      <c r="E13034" s="5"/>
    </row>
    <row r="13035" spans="5:5" x14ac:dyDescent="0.25">
      <c r="E13035" s="5"/>
    </row>
    <row r="13036" spans="5:5" x14ac:dyDescent="0.25">
      <c r="E13036" s="5"/>
    </row>
    <row r="13037" spans="5:5" x14ac:dyDescent="0.25">
      <c r="E13037" s="5"/>
    </row>
    <row r="13038" spans="5:5" x14ac:dyDescent="0.25">
      <c r="E13038" s="5"/>
    </row>
    <row r="13039" spans="5:5" x14ac:dyDescent="0.25">
      <c r="E13039" s="5"/>
    </row>
    <row r="13040" spans="5:5" x14ac:dyDescent="0.25">
      <c r="E13040" s="5"/>
    </row>
    <row r="13041" spans="5:5" x14ac:dyDescent="0.25">
      <c r="E13041" s="5"/>
    </row>
    <row r="13042" spans="5:5" x14ac:dyDescent="0.25">
      <c r="E13042" s="5"/>
    </row>
    <row r="13043" spans="5:5" x14ac:dyDescent="0.25">
      <c r="E13043" s="5"/>
    </row>
    <row r="13044" spans="5:5" x14ac:dyDescent="0.25">
      <c r="E13044" s="5"/>
    </row>
    <row r="13045" spans="5:5" x14ac:dyDescent="0.25">
      <c r="E13045" s="5"/>
    </row>
    <row r="13046" spans="5:5" x14ac:dyDescent="0.25">
      <c r="E13046" s="5"/>
    </row>
    <row r="13047" spans="5:5" x14ac:dyDescent="0.25">
      <c r="E13047" s="5"/>
    </row>
    <row r="13048" spans="5:5" x14ac:dyDescent="0.25">
      <c r="E13048" s="5"/>
    </row>
    <row r="13049" spans="5:5" x14ac:dyDescent="0.25">
      <c r="E13049" s="5"/>
    </row>
    <row r="13050" spans="5:5" x14ac:dyDescent="0.25">
      <c r="E13050" s="5"/>
    </row>
    <row r="13051" spans="5:5" x14ac:dyDescent="0.25">
      <c r="E13051" s="5"/>
    </row>
    <row r="13052" spans="5:5" x14ac:dyDescent="0.25">
      <c r="E13052" s="5"/>
    </row>
    <row r="13053" spans="5:5" x14ac:dyDescent="0.25">
      <c r="E13053" s="5"/>
    </row>
    <row r="13054" spans="5:5" x14ac:dyDescent="0.25">
      <c r="E13054" s="5"/>
    </row>
    <row r="13055" spans="5:5" x14ac:dyDescent="0.25">
      <c r="E13055" s="5"/>
    </row>
    <row r="13056" spans="5:5" x14ac:dyDescent="0.25">
      <c r="E13056" s="5"/>
    </row>
    <row r="13057" spans="5:5" x14ac:dyDescent="0.25">
      <c r="E13057" s="5"/>
    </row>
    <row r="13058" spans="5:5" x14ac:dyDescent="0.25">
      <c r="E13058" s="5"/>
    </row>
    <row r="13059" spans="5:5" x14ac:dyDescent="0.25">
      <c r="E13059" s="5"/>
    </row>
    <row r="13060" spans="5:5" x14ac:dyDescent="0.25">
      <c r="E13060" s="5"/>
    </row>
    <row r="13061" spans="5:5" x14ac:dyDescent="0.25">
      <c r="E13061" s="5"/>
    </row>
    <row r="13062" spans="5:5" x14ac:dyDescent="0.25">
      <c r="E13062" s="5"/>
    </row>
    <row r="13063" spans="5:5" x14ac:dyDescent="0.25">
      <c r="E13063" s="5"/>
    </row>
    <row r="13064" spans="5:5" x14ac:dyDescent="0.25">
      <c r="E13064" s="5"/>
    </row>
    <row r="13065" spans="5:5" x14ac:dyDescent="0.25">
      <c r="E13065" s="5"/>
    </row>
    <row r="13066" spans="5:5" x14ac:dyDescent="0.25">
      <c r="E13066" s="5"/>
    </row>
    <row r="13067" spans="5:5" x14ac:dyDescent="0.25">
      <c r="E13067" s="5"/>
    </row>
    <row r="13068" spans="5:5" x14ac:dyDescent="0.25">
      <c r="E13068" s="5"/>
    </row>
    <row r="13069" spans="5:5" x14ac:dyDescent="0.25">
      <c r="E13069" s="5"/>
    </row>
    <row r="13070" spans="5:5" x14ac:dyDescent="0.25">
      <c r="E13070" s="5"/>
    </row>
    <row r="13071" spans="5:5" x14ac:dyDescent="0.25">
      <c r="E13071" s="5"/>
    </row>
    <row r="13072" spans="5:5" x14ac:dyDescent="0.25">
      <c r="E13072" s="5"/>
    </row>
    <row r="13073" spans="5:5" x14ac:dyDescent="0.25">
      <c r="E13073" s="5"/>
    </row>
    <row r="13074" spans="5:5" x14ac:dyDescent="0.25">
      <c r="E13074" s="5"/>
    </row>
    <row r="13075" spans="5:5" x14ac:dyDescent="0.25">
      <c r="E13075" s="5"/>
    </row>
    <row r="13076" spans="5:5" x14ac:dyDescent="0.25">
      <c r="E13076" s="5"/>
    </row>
    <row r="13077" spans="5:5" x14ac:dyDescent="0.25">
      <c r="E13077" s="5"/>
    </row>
    <row r="13078" spans="5:5" x14ac:dyDescent="0.25">
      <c r="E13078" s="5"/>
    </row>
    <row r="13079" spans="5:5" x14ac:dyDescent="0.25">
      <c r="E13079" s="5"/>
    </row>
    <row r="13080" spans="5:5" x14ac:dyDescent="0.25">
      <c r="E13080" s="5"/>
    </row>
    <row r="13081" spans="5:5" x14ac:dyDescent="0.25">
      <c r="E13081" s="5"/>
    </row>
    <row r="13082" spans="5:5" x14ac:dyDescent="0.25">
      <c r="E13082" s="5"/>
    </row>
    <row r="13083" spans="5:5" x14ac:dyDescent="0.25">
      <c r="E13083" s="5"/>
    </row>
    <row r="13084" spans="5:5" x14ac:dyDescent="0.25">
      <c r="E13084" s="5"/>
    </row>
    <row r="13085" spans="5:5" x14ac:dyDescent="0.25">
      <c r="E13085" s="5"/>
    </row>
    <row r="13086" spans="5:5" x14ac:dyDescent="0.25">
      <c r="E13086" s="5"/>
    </row>
    <row r="13087" spans="5:5" x14ac:dyDescent="0.25">
      <c r="E13087" s="5"/>
    </row>
    <row r="13088" spans="5:5" x14ac:dyDescent="0.25">
      <c r="E13088" s="5"/>
    </row>
    <row r="13089" spans="5:5" x14ac:dyDescent="0.25">
      <c r="E13089" s="5"/>
    </row>
    <row r="13090" spans="5:5" x14ac:dyDescent="0.25">
      <c r="E13090" s="5"/>
    </row>
    <row r="13091" spans="5:5" x14ac:dyDescent="0.25">
      <c r="E13091" s="5"/>
    </row>
    <row r="13092" spans="5:5" x14ac:dyDescent="0.25">
      <c r="E13092" s="5"/>
    </row>
    <row r="13093" spans="5:5" x14ac:dyDescent="0.25">
      <c r="E13093" s="5"/>
    </row>
    <row r="13094" spans="5:5" x14ac:dyDescent="0.25">
      <c r="E13094" s="5"/>
    </row>
    <row r="13095" spans="5:5" x14ac:dyDescent="0.25">
      <c r="E13095" s="5"/>
    </row>
    <row r="13096" spans="5:5" x14ac:dyDescent="0.25">
      <c r="E13096" s="5"/>
    </row>
    <row r="13097" spans="5:5" x14ac:dyDescent="0.25">
      <c r="E13097" s="5"/>
    </row>
    <row r="13098" spans="5:5" x14ac:dyDescent="0.25">
      <c r="E13098" s="5"/>
    </row>
    <row r="13099" spans="5:5" x14ac:dyDescent="0.25">
      <c r="E13099" s="5"/>
    </row>
    <row r="13100" spans="5:5" x14ac:dyDescent="0.25">
      <c r="E13100" s="5"/>
    </row>
    <row r="13101" spans="5:5" x14ac:dyDescent="0.25">
      <c r="E13101" s="5"/>
    </row>
    <row r="13102" spans="5:5" x14ac:dyDescent="0.25">
      <c r="E13102" s="5"/>
    </row>
    <row r="13103" spans="5:5" x14ac:dyDescent="0.25">
      <c r="E13103" s="5"/>
    </row>
    <row r="13104" spans="5:5" x14ac:dyDescent="0.25">
      <c r="E13104" s="5"/>
    </row>
    <row r="13105" spans="5:5" x14ac:dyDescent="0.25">
      <c r="E13105" s="5"/>
    </row>
    <row r="13106" spans="5:5" x14ac:dyDescent="0.25">
      <c r="E13106" s="5"/>
    </row>
    <row r="13107" spans="5:5" x14ac:dyDescent="0.25">
      <c r="E13107" s="5"/>
    </row>
    <row r="13108" spans="5:5" x14ac:dyDescent="0.25">
      <c r="E13108" s="5"/>
    </row>
    <row r="13109" spans="5:5" x14ac:dyDescent="0.25">
      <c r="E13109" s="5"/>
    </row>
    <row r="13110" spans="5:5" x14ac:dyDescent="0.25">
      <c r="E13110" s="5"/>
    </row>
    <row r="13111" spans="5:5" x14ac:dyDescent="0.25">
      <c r="E13111" s="5"/>
    </row>
    <row r="13112" spans="5:5" x14ac:dyDescent="0.25">
      <c r="E13112" s="5"/>
    </row>
    <row r="13113" spans="5:5" x14ac:dyDescent="0.25">
      <c r="E13113" s="5"/>
    </row>
    <row r="13114" spans="5:5" x14ac:dyDescent="0.25">
      <c r="E13114" s="5"/>
    </row>
    <row r="13115" spans="5:5" x14ac:dyDescent="0.25">
      <c r="E13115" s="5"/>
    </row>
    <row r="13116" spans="5:5" x14ac:dyDescent="0.25">
      <c r="E13116" s="5"/>
    </row>
    <row r="13117" spans="5:5" x14ac:dyDescent="0.25">
      <c r="E13117" s="5"/>
    </row>
    <row r="13118" spans="5:5" x14ac:dyDescent="0.25">
      <c r="E13118" s="5"/>
    </row>
    <row r="13119" spans="5:5" x14ac:dyDescent="0.25">
      <c r="E13119" s="5"/>
    </row>
    <row r="13120" spans="5:5" x14ac:dyDescent="0.25">
      <c r="E13120" s="5"/>
    </row>
    <row r="13121" spans="5:5" x14ac:dyDescent="0.25">
      <c r="E13121" s="5"/>
    </row>
    <row r="13122" spans="5:5" x14ac:dyDescent="0.25">
      <c r="E13122" s="5"/>
    </row>
    <row r="13123" spans="5:5" x14ac:dyDescent="0.25">
      <c r="E13123" s="5"/>
    </row>
    <row r="13124" spans="5:5" x14ac:dyDescent="0.25">
      <c r="E13124" s="5"/>
    </row>
    <row r="13125" spans="5:5" x14ac:dyDescent="0.25">
      <c r="E13125" s="5"/>
    </row>
    <row r="13126" spans="5:5" x14ac:dyDescent="0.25">
      <c r="E13126" s="5"/>
    </row>
    <row r="13127" spans="5:5" x14ac:dyDescent="0.25">
      <c r="E13127" s="5"/>
    </row>
    <row r="13128" spans="5:5" x14ac:dyDescent="0.25">
      <c r="E13128" s="5"/>
    </row>
    <row r="13129" spans="5:5" x14ac:dyDescent="0.25">
      <c r="E13129" s="5"/>
    </row>
    <row r="13130" spans="5:5" x14ac:dyDescent="0.25">
      <c r="E13130" s="5"/>
    </row>
    <row r="13131" spans="5:5" x14ac:dyDescent="0.25">
      <c r="E13131" s="5"/>
    </row>
    <row r="13132" spans="5:5" x14ac:dyDescent="0.25">
      <c r="E13132" s="5"/>
    </row>
    <row r="13133" spans="5:5" x14ac:dyDescent="0.25">
      <c r="E13133" s="5"/>
    </row>
    <row r="13134" spans="5:5" x14ac:dyDescent="0.25">
      <c r="E13134" s="5"/>
    </row>
    <row r="13135" spans="5:5" x14ac:dyDescent="0.25">
      <c r="E13135" s="5"/>
    </row>
    <row r="13136" spans="5:5" x14ac:dyDescent="0.25">
      <c r="E13136" s="5"/>
    </row>
    <row r="13137" spans="5:5" x14ac:dyDescent="0.25">
      <c r="E13137" s="5"/>
    </row>
    <row r="13138" spans="5:5" x14ac:dyDescent="0.25">
      <c r="E13138" s="5"/>
    </row>
    <row r="13139" spans="5:5" x14ac:dyDescent="0.25">
      <c r="E13139" s="5"/>
    </row>
    <row r="13140" spans="5:5" x14ac:dyDescent="0.25">
      <c r="E13140" s="5"/>
    </row>
    <row r="13141" spans="5:5" x14ac:dyDescent="0.25">
      <c r="E13141" s="5"/>
    </row>
    <row r="13142" spans="5:5" x14ac:dyDescent="0.25">
      <c r="E13142" s="5"/>
    </row>
    <row r="13143" spans="5:5" x14ac:dyDescent="0.25">
      <c r="E13143" s="5"/>
    </row>
    <row r="13144" spans="5:5" x14ac:dyDescent="0.25">
      <c r="E13144" s="5"/>
    </row>
    <row r="13145" spans="5:5" x14ac:dyDescent="0.25">
      <c r="E13145" s="5"/>
    </row>
    <row r="13146" spans="5:5" x14ac:dyDescent="0.25">
      <c r="E13146" s="5"/>
    </row>
    <row r="13147" spans="5:5" x14ac:dyDescent="0.25">
      <c r="E13147" s="5"/>
    </row>
    <row r="13148" spans="5:5" x14ac:dyDescent="0.25">
      <c r="E13148" s="5"/>
    </row>
    <row r="13149" spans="5:5" x14ac:dyDescent="0.25">
      <c r="E13149" s="5"/>
    </row>
    <row r="13150" spans="5:5" x14ac:dyDescent="0.25">
      <c r="E13150" s="5"/>
    </row>
    <row r="13151" spans="5:5" x14ac:dyDescent="0.25">
      <c r="E13151" s="5"/>
    </row>
    <row r="13152" spans="5:5" x14ac:dyDescent="0.25">
      <c r="E13152" s="5"/>
    </row>
    <row r="13153" spans="5:5" x14ac:dyDescent="0.25">
      <c r="E13153" s="5"/>
    </row>
    <row r="13154" spans="5:5" x14ac:dyDescent="0.25">
      <c r="E13154" s="5"/>
    </row>
    <row r="13155" spans="5:5" x14ac:dyDescent="0.25">
      <c r="E13155" s="5"/>
    </row>
    <row r="13156" spans="5:5" x14ac:dyDescent="0.25">
      <c r="E13156" s="5"/>
    </row>
    <row r="13157" spans="5:5" x14ac:dyDescent="0.25">
      <c r="E13157" s="5"/>
    </row>
    <row r="13158" spans="5:5" x14ac:dyDescent="0.25">
      <c r="E13158" s="5"/>
    </row>
    <row r="13159" spans="5:5" x14ac:dyDescent="0.25">
      <c r="E13159" s="5"/>
    </row>
    <row r="13160" spans="5:5" x14ac:dyDescent="0.25">
      <c r="E13160" s="5"/>
    </row>
    <row r="13161" spans="5:5" x14ac:dyDescent="0.25">
      <c r="E13161" s="5"/>
    </row>
    <row r="13162" spans="5:5" x14ac:dyDescent="0.25">
      <c r="E13162" s="5"/>
    </row>
    <row r="13163" spans="5:5" x14ac:dyDescent="0.25">
      <c r="E13163" s="5"/>
    </row>
    <row r="13164" spans="5:5" x14ac:dyDescent="0.25">
      <c r="E13164" s="5"/>
    </row>
    <row r="13165" spans="5:5" x14ac:dyDescent="0.25">
      <c r="E13165" s="5"/>
    </row>
    <row r="13166" spans="5:5" x14ac:dyDescent="0.25">
      <c r="E13166" s="5"/>
    </row>
    <row r="13167" spans="5:5" x14ac:dyDescent="0.25">
      <c r="E13167" s="5"/>
    </row>
    <row r="13168" spans="5:5" x14ac:dyDescent="0.25">
      <c r="E13168" s="5"/>
    </row>
    <row r="13169" spans="5:5" x14ac:dyDescent="0.25">
      <c r="E13169" s="5"/>
    </row>
    <row r="13170" spans="5:5" x14ac:dyDescent="0.25">
      <c r="E13170" s="5"/>
    </row>
    <row r="13171" spans="5:5" x14ac:dyDescent="0.25">
      <c r="E13171" s="5"/>
    </row>
    <row r="13172" spans="5:5" x14ac:dyDescent="0.25">
      <c r="E13172" s="5"/>
    </row>
    <row r="13173" spans="5:5" x14ac:dyDescent="0.25">
      <c r="E13173" s="5"/>
    </row>
    <row r="13174" spans="5:5" x14ac:dyDescent="0.25">
      <c r="E13174" s="5"/>
    </row>
    <row r="13175" spans="5:5" x14ac:dyDescent="0.25">
      <c r="E13175" s="5"/>
    </row>
    <row r="13176" spans="5:5" x14ac:dyDescent="0.25">
      <c r="E13176" s="5"/>
    </row>
    <row r="13177" spans="5:5" x14ac:dyDescent="0.25">
      <c r="E13177" s="5"/>
    </row>
    <row r="13178" spans="5:5" x14ac:dyDescent="0.25">
      <c r="E13178" s="5"/>
    </row>
    <row r="13179" spans="5:5" x14ac:dyDescent="0.25">
      <c r="E13179" s="5"/>
    </row>
    <row r="13180" spans="5:5" x14ac:dyDescent="0.25">
      <c r="E13180" s="5"/>
    </row>
    <row r="13181" spans="5:5" x14ac:dyDescent="0.25">
      <c r="E13181" s="5"/>
    </row>
    <row r="13182" spans="5:5" x14ac:dyDescent="0.25">
      <c r="E13182" s="5"/>
    </row>
    <row r="13183" spans="5:5" x14ac:dyDescent="0.25">
      <c r="E13183" s="5"/>
    </row>
    <row r="13184" spans="5:5" x14ac:dyDescent="0.25">
      <c r="E13184" s="5"/>
    </row>
    <row r="13185" spans="5:5" x14ac:dyDescent="0.25">
      <c r="E13185" s="5"/>
    </row>
    <row r="13186" spans="5:5" x14ac:dyDescent="0.25">
      <c r="E13186" s="5"/>
    </row>
    <row r="13187" spans="5:5" x14ac:dyDescent="0.25">
      <c r="E13187" s="5"/>
    </row>
    <row r="13188" spans="5:5" x14ac:dyDescent="0.25">
      <c r="E13188" s="5"/>
    </row>
    <row r="13189" spans="5:5" x14ac:dyDescent="0.25">
      <c r="E13189" s="5"/>
    </row>
    <row r="13190" spans="5:5" x14ac:dyDescent="0.25">
      <c r="E13190" s="5"/>
    </row>
    <row r="13191" spans="5:5" x14ac:dyDescent="0.25">
      <c r="E13191" s="5"/>
    </row>
    <row r="13192" spans="5:5" x14ac:dyDescent="0.25">
      <c r="E13192" s="5"/>
    </row>
    <row r="13193" spans="5:5" x14ac:dyDescent="0.25">
      <c r="E13193" s="5"/>
    </row>
    <row r="13194" spans="5:5" x14ac:dyDescent="0.25">
      <c r="E13194" s="5"/>
    </row>
    <row r="13195" spans="5:5" x14ac:dyDescent="0.25">
      <c r="E13195" s="5"/>
    </row>
    <row r="13196" spans="5:5" x14ac:dyDescent="0.25">
      <c r="E13196" s="5"/>
    </row>
    <row r="13197" spans="5:5" x14ac:dyDescent="0.25">
      <c r="E13197" s="5"/>
    </row>
    <row r="13198" spans="5:5" x14ac:dyDescent="0.25">
      <c r="E13198" s="5"/>
    </row>
    <row r="13199" spans="5:5" x14ac:dyDescent="0.25">
      <c r="E13199" s="5"/>
    </row>
    <row r="13200" spans="5:5" x14ac:dyDescent="0.25">
      <c r="E13200" s="5"/>
    </row>
    <row r="13201" spans="5:5" x14ac:dyDescent="0.25">
      <c r="E13201" s="5"/>
    </row>
    <row r="13202" spans="5:5" x14ac:dyDescent="0.25">
      <c r="E13202" s="5"/>
    </row>
    <row r="13203" spans="5:5" x14ac:dyDescent="0.25">
      <c r="E13203" s="5"/>
    </row>
    <row r="13204" spans="5:5" x14ac:dyDescent="0.25">
      <c r="E13204" s="5"/>
    </row>
    <row r="13205" spans="5:5" x14ac:dyDescent="0.25">
      <c r="E13205" s="5"/>
    </row>
    <row r="13206" spans="5:5" x14ac:dyDescent="0.25">
      <c r="E13206" s="5"/>
    </row>
    <row r="13207" spans="5:5" x14ac:dyDescent="0.25">
      <c r="E13207" s="5"/>
    </row>
    <row r="13208" spans="5:5" x14ac:dyDescent="0.25">
      <c r="E13208" s="5"/>
    </row>
    <row r="13209" spans="5:5" x14ac:dyDescent="0.25">
      <c r="E13209" s="5"/>
    </row>
    <row r="13210" spans="5:5" x14ac:dyDescent="0.25">
      <c r="E13210" s="5"/>
    </row>
    <row r="13211" spans="5:5" x14ac:dyDescent="0.25">
      <c r="E13211" s="5"/>
    </row>
    <row r="13212" spans="5:5" x14ac:dyDescent="0.25">
      <c r="E13212" s="5"/>
    </row>
    <row r="13213" spans="5:5" x14ac:dyDescent="0.25">
      <c r="E13213" s="5"/>
    </row>
    <row r="13214" spans="5:5" x14ac:dyDescent="0.25">
      <c r="E13214" s="5"/>
    </row>
    <row r="13215" spans="5:5" x14ac:dyDescent="0.25">
      <c r="E13215" s="5"/>
    </row>
    <row r="13216" spans="5:5" x14ac:dyDescent="0.25">
      <c r="E13216" s="5"/>
    </row>
    <row r="13217" spans="5:5" x14ac:dyDescent="0.25">
      <c r="E13217" s="5"/>
    </row>
    <row r="13218" spans="5:5" x14ac:dyDescent="0.25">
      <c r="E13218" s="5"/>
    </row>
    <row r="13219" spans="5:5" x14ac:dyDescent="0.25">
      <c r="E13219" s="5"/>
    </row>
    <row r="13220" spans="5:5" x14ac:dyDescent="0.25">
      <c r="E13220" s="5"/>
    </row>
    <row r="13221" spans="5:5" x14ac:dyDescent="0.25">
      <c r="E13221" s="5"/>
    </row>
    <row r="13222" spans="5:5" x14ac:dyDescent="0.25">
      <c r="E13222" s="5"/>
    </row>
    <row r="13223" spans="5:5" x14ac:dyDescent="0.25">
      <c r="E13223" s="5"/>
    </row>
    <row r="13224" spans="5:5" x14ac:dyDescent="0.25">
      <c r="E13224" s="5"/>
    </row>
    <row r="13225" spans="5:5" x14ac:dyDescent="0.25">
      <c r="E13225" s="5"/>
    </row>
    <row r="13226" spans="5:5" x14ac:dyDescent="0.25">
      <c r="E13226" s="5"/>
    </row>
    <row r="13227" spans="5:5" x14ac:dyDescent="0.25">
      <c r="E13227" s="5"/>
    </row>
    <row r="13228" spans="5:5" x14ac:dyDescent="0.25">
      <c r="E13228" s="5"/>
    </row>
    <row r="13229" spans="5:5" x14ac:dyDescent="0.25">
      <c r="E13229" s="5"/>
    </row>
    <row r="13230" spans="5:5" x14ac:dyDescent="0.25">
      <c r="E13230" s="5"/>
    </row>
    <row r="13231" spans="5:5" x14ac:dyDescent="0.25">
      <c r="E13231" s="5"/>
    </row>
    <row r="13232" spans="5:5" x14ac:dyDescent="0.25">
      <c r="E13232" s="5"/>
    </row>
    <row r="13233" spans="5:5" x14ac:dyDescent="0.25">
      <c r="E13233" s="5"/>
    </row>
    <row r="13234" spans="5:5" x14ac:dyDescent="0.25">
      <c r="E13234" s="5"/>
    </row>
    <row r="13235" spans="5:5" x14ac:dyDescent="0.25">
      <c r="E13235" s="5"/>
    </row>
    <row r="13236" spans="5:5" x14ac:dyDescent="0.25">
      <c r="E13236" s="5"/>
    </row>
    <row r="13237" spans="5:5" x14ac:dyDescent="0.25">
      <c r="E13237" s="5"/>
    </row>
    <row r="13238" spans="5:5" x14ac:dyDescent="0.25">
      <c r="E13238" s="5"/>
    </row>
    <row r="13239" spans="5:5" x14ac:dyDescent="0.25">
      <c r="E13239" s="5"/>
    </row>
    <row r="13240" spans="5:5" x14ac:dyDescent="0.25">
      <c r="E13240" s="5"/>
    </row>
    <row r="13241" spans="5:5" x14ac:dyDescent="0.25">
      <c r="E13241" s="5"/>
    </row>
    <row r="13242" spans="5:5" x14ac:dyDescent="0.25">
      <c r="E13242" s="5"/>
    </row>
    <row r="13243" spans="5:5" x14ac:dyDescent="0.25">
      <c r="E13243" s="5"/>
    </row>
    <row r="13244" spans="5:5" x14ac:dyDescent="0.25">
      <c r="E13244" s="5"/>
    </row>
    <row r="13245" spans="5:5" x14ac:dyDescent="0.25">
      <c r="E13245" s="5"/>
    </row>
    <row r="13246" spans="5:5" x14ac:dyDescent="0.25">
      <c r="E13246" s="5"/>
    </row>
    <row r="13247" spans="5:5" x14ac:dyDescent="0.25">
      <c r="E13247" s="5"/>
    </row>
    <row r="13248" spans="5:5" x14ac:dyDescent="0.25">
      <c r="E13248" s="5"/>
    </row>
    <row r="13249" spans="5:5" x14ac:dyDescent="0.25">
      <c r="E13249" s="5"/>
    </row>
    <row r="13250" spans="5:5" x14ac:dyDescent="0.25">
      <c r="E13250" s="5"/>
    </row>
    <row r="13251" spans="5:5" x14ac:dyDescent="0.25">
      <c r="E13251" s="5"/>
    </row>
    <row r="13252" spans="5:5" x14ac:dyDescent="0.25">
      <c r="E13252" s="5"/>
    </row>
    <row r="13253" spans="5:5" x14ac:dyDescent="0.25">
      <c r="E13253" s="5"/>
    </row>
    <row r="13254" spans="5:5" x14ac:dyDescent="0.25">
      <c r="E13254" s="5"/>
    </row>
    <row r="13255" spans="5:5" x14ac:dyDescent="0.25">
      <c r="E13255" s="5"/>
    </row>
    <row r="13256" spans="5:5" x14ac:dyDescent="0.25">
      <c r="E13256" s="5"/>
    </row>
    <row r="13257" spans="5:5" x14ac:dyDescent="0.25">
      <c r="E13257" s="5"/>
    </row>
    <row r="13258" spans="5:5" x14ac:dyDescent="0.25">
      <c r="E13258" s="5"/>
    </row>
    <row r="13259" spans="5:5" x14ac:dyDescent="0.25">
      <c r="E13259" s="5"/>
    </row>
    <row r="13260" spans="5:5" x14ac:dyDescent="0.25">
      <c r="E13260" s="5"/>
    </row>
    <row r="13261" spans="5:5" x14ac:dyDescent="0.25">
      <c r="E13261" s="5"/>
    </row>
    <row r="13262" spans="5:5" x14ac:dyDescent="0.25">
      <c r="E13262" s="5"/>
    </row>
    <row r="13263" spans="5:5" x14ac:dyDescent="0.25">
      <c r="E13263" s="5"/>
    </row>
    <row r="13264" spans="5:5" x14ac:dyDescent="0.25">
      <c r="E13264" s="5"/>
    </row>
    <row r="13265" spans="5:5" x14ac:dyDescent="0.25">
      <c r="E13265" s="5"/>
    </row>
    <row r="13266" spans="5:5" x14ac:dyDescent="0.25">
      <c r="E13266" s="5"/>
    </row>
    <row r="13267" spans="5:5" x14ac:dyDescent="0.25">
      <c r="E13267" s="5"/>
    </row>
    <row r="13268" spans="5:5" x14ac:dyDescent="0.25">
      <c r="E13268" s="5"/>
    </row>
    <row r="13269" spans="5:5" x14ac:dyDescent="0.25">
      <c r="E13269" s="5"/>
    </row>
    <row r="13270" spans="5:5" x14ac:dyDescent="0.25">
      <c r="E13270" s="5"/>
    </row>
    <row r="13271" spans="5:5" x14ac:dyDescent="0.25">
      <c r="E13271" s="5"/>
    </row>
    <row r="13272" spans="5:5" x14ac:dyDescent="0.25">
      <c r="E13272" s="5"/>
    </row>
    <row r="13273" spans="5:5" x14ac:dyDescent="0.25">
      <c r="E13273" s="5"/>
    </row>
    <row r="13274" spans="5:5" x14ac:dyDescent="0.25">
      <c r="E13274" s="5"/>
    </row>
    <row r="13275" spans="5:5" x14ac:dyDescent="0.25">
      <c r="E13275" s="5"/>
    </row>
    <row r="13276" spans="5:5" x14ac:dyDescent="0.25">
      <c r="E13276" s="5"/>
    </row>
    <row r="13277" spans="5:5" x14ac:dyDescent="0.25">
      <c r="E13277" s="5"/>
    </row>
    <row r="13278" spans="5:5" x14ac:dyDescent="0.25">
      <c r="E13278" s="5"/>
    </row>
    <row r="13279" spans="5:5" x14ac:dyDescent="0.25">
      <c r="E13279" s="5"/>
    </row>
    <row r="13280" spans="5:5" x14ac:dyDescent="0.25">
      <c r="E13280" s="5"/>
    </row>
    <row r="13281" spans="5:5" x14ac:dyDescent="0.25">
      <c r="E13281" s="5"/>
    </row>
    <row r="13282" spans="5:5" x14ac:dyDescent="0.25">
      <c r="E13282" s="5"/>
    </row>
    <row r="13283" spans="5:5" x14ac:dyDescent="0.25">
      <c r="E13283" s="5"/>
    </row>
    <row r="13284" spans="5:5" x14ac:dyDescent="0.25">
      <c r="E13284" s="5"/>
    </row>
    <row r="13285" spans="5:5" x14ac:dyDescent="0.25">
      <c r="E13285" s="5"/>
    </row>
    <row r="13286" spans="5:5" x14ac:dyDescent="0.25">
      <c r="E13286" s="5"/>
    </row>
    <row r="13287" spans="5:5" x14ac:dyDescent="0.25">
      <c r="E13287" s="5"/>
    </row>
    <row r="13288" spans="5:5" x14ac:dyDescent="0.25">
      <c r="E13288" s="5"/>
    </row>
    <row r="13289" spans="5:5" x14ac:dyDescent="0.25">
      <c r="E13289" s="5"/>
    </row>
    <row r="13290" spans="5:5" x14ac:dyDescent="0.25">
      <c r="E13290" s="5"/>
    </row>
    <row r="13291" spans="5:5" x14ac:dyDescent="0.25">
      <c r="E13291" s="5"/>
    </row>
    <row r="13292" spans="5:5" x14ac:dyDescent="0.25">
      <c r="E13292" s="5"/>
    </row>
    <row r="13293" spans="5:5" x14ac:dyDescent="0.25">
      <c r="E13293" s="5"/>
    </row>
    <row r="13294" spans="5:5" x14ac:dyDescent="0.25">
      <c r="E13294" s="5"/>
    </row>
    <row r="13295" spans="5:5" x14ac:dyDescent="0.25">
      <c r="E13295" s="5"/>
    </row>
    <row r="13296" spans="5:5" x14ac:dyDescent="0.25">
      <c r="E13296" s="5"/>
    </row>
    <row r="13297" spans="5:5" x14ac:dyDescent="0.25">
      <c r="E13297" s="5"/>
    </row>
    <row r="13298" spans="5:5" x14ac:dyDescent="0.25">
      <c r="E13298" s="5"/>
    </row>
    <row r="13299" spans="5:5" x14ac:dyDescent="0.25">
      <c r="E13299" s="5"/>
    </row>
    <row r="13300" spans="5:5" x14ac:dyDescent="0.25">
      <c r="E13300" s="5"/>
    </row>
    <row r="13301" spans="5:5" x14ac:dyDescent="0.25">
      <c r="E13301" s="5"/>
    </row>
    <row r="13302" spans="5:5" x14ac:dyDescent="0.25">
      <c r="E13302" s="5"/>
    </row>
    <row r="13303" spans="5:5" x14ac:dyDescent="0.25">
      <c r="E13303" s="5"/>
    </row>
    <row r="13304" spans="5:5" x14ac:dyDescent="0.25">
      <c r="E13304" s="5"/>
    </row>
    <row r="13305" spans="5:5" x14ac:dyDescent="0.25">
      <c r="E13305" s="5"/>
    </row>
    <row r="13306" spans="5:5" x14ac:dyDescent="0.25">
      <c r="E13306" s="5"/>
    </row>
    <row r="13307" spans="5:5" x14ac:dyDescent="0.25">
      <c r="E13307" s="5"/>
    </row>
    <row r="13308" spans="5:5" x14ac:dyDescent="0.25">
      <c r="E13308" s="5"/>
    </row>
    <row r="13309" spans="5:5" x14ac:dyDescent="0.25">
      <c r="E13309" s="5"/>
    </row>
    <row r="13310" spans="5:5" x14ac:dyDescent="0.25">
      <c r="E13310" s="5"/>
    </row>
    <row r="13311" spans="5:5" x14ac:dyDescent="0.25">
      <c r="E13311" s="5"/>
    </row>
    <row r="13312" spans="5:5" x14ac:dyDescent="0.25">
      <c r="E13312" s="5"/>
    </row>
    <row r="13313" spans="5:5" x14ac:dyDescent="0.25">
      <c r="E13313" s="5"/>
    </row>
    <row r="13314" spans="5:5" x14ac:dyDescent="0.25">
      <c r="E13314" s="5"/>
    </row>
    <row r="13315" spans="5:5" x14ac:dyDescent="0.25">
      <c r="E13315" s="5"/>
    </row>
    <row r="13316" spans="5:5" x14ac:dyDescent="0.25">
      <c r="E13316" s="5"/>
    </row>
    <row r="13317" spans="5:5" x14ac:dyDescent="0.25">
      <c r="E13317" s="5"/>
    </row>
    <row r="13318" spans="5:5" x14ac:dyDescent="0.25">
      <c r="E13318" s="5"/>
    </row>
    <row r="13319" spans="5:5" x14ac:dyDescent="0.25">
      <c r="E13319" s="5"/>
    </row>
    <row r="13320" spans="5:5" x14ac:dyDescent="0.25">
      <c r="E13320" s="5"/>
    </row>
    <row r="13321" spans="5:5" x14ac:dyDescent="0.25">
      <c r="E13321" s="5"/>
    </row>
    <row r="13322" spans="5:5" x14ac:dyDescent="0.25">
      <c r="E13322" s="5"/>
    </row>
    <row r="13323" spans="5:5" x14ac:dyDescent="0.25">
      <c r="E13323" s="5"/>
    </row>
    <row r="13324" spans="5:5" x14ac:dyDescent="0.25">
      <c r="E13324" s="5"/>
    </row>
    <row r="13325" spans="5:5" x14ac:dyDescent="0.25">
      <c r="E13325" s="5"/>
    </row>
    <row r="13326" spans="5:5" x14ac:dyDescent="0.25">
      <c r="E13326" s="5"/>
    </row>
    <row r="13327" spans="5:5" x14ac:dyDescent="0.25">
      <c r="E13327" s="5"/>
    </row>
    <row r="13328" spans="5:5" x14ac:dyDescent="0.25">
      <c r="E13328" s="5"/>
    </row>
    <row r="13329" spans="5:5" x14ac:dyDescent="0.25">
      <c r="E13329" s="5"/>
    </row>
    <row r="13330" spans="5:5" x14ac:dyDescent="0.25">
      <c r="E13330" s="5"/>
    </row>
    <row r="13331" spans="5:5" x14ac:dyDescent="0.25">
      <c r="E13331" s="5"/>
    </row>
    <row r="13332" spans="5:5" x14ac:dyDescent="0.25">
      <c r="E13332" s="5"/>
    </row>
    <row r="13333" spans="5:5" x14ac:dyDescent="0.25">
      <c r="E13333" s="5"/>
    </row>
    <row r="13334" spans="5:5" x14ac:dyDescent="0.25">
      <c r="E13334" s="5"/>
    </row>
    <row r="13335" spans="5:5" x14ac:dyDescent="0.25">
      <c r="E13335" s="5"/>
    </row>
    <row r="13336" spans="5:5" x14ac:dyDescent="0.25">
      <c r="E13336" s="5"/>
    </row>
    <row r="13337" spans="5:5" x14ac:dyDescent="0.25">
      <c r="E13337" s="5"/>
    </row>
    <row r="13338" spans="5:5" x14ac:dyDescent="0.25">
      <c r="E13338" s="5"/>
    </row>
    <row r="13339" spans="5:5" x14ac:dyDescent="0.25">
      <c r="E13339" s="5"/>
    </row>
    <row r="13340" spans="5:5" x14ac:dyDescent="0.25">
      <c r="E13340" s="5"/>
    </row>
    <row r="13341" spans="5:5" x14ac:dyDescent="0.25">
      <c r="E13341" s="5"/>
    </row>
    <row r="13342" spans="5:5" x14ac:dyDescent="0.25">
      <c r="E13342" s="5"/>
    </row>
    <row r="13343" spans="5:5" x14ac:dyDescent="0.25">
      <c r="E13343" s="5"/>
    </row>
    <row r="13344" spans="5:5" x14ac:dyDescent="0.25">
      <c r="E13344" s="5"/>
    </row>
    <row r="13345" spans="5:5" x14ac:dyDescent="0.25">
      <c r="E13345" s="5"/>
    </row>
    <row r="13346" spans="5:5" x14ac:dyDescent="0.25">
      <c r="E13346" s="5"/>
    </row>
    <row r="13347" spans="5:5" x14ac:dyDescent="0.25">
      <c r="E13347" s="5"/>
    </row>
    <row r="13348" spans="5:5" x14ac:dyDescent="0.25">
      <c r="E13348" s="5"/>
    </row>
    <row r="13349" spans="5:5" x14ac:dyDescent="0.25">
      <c r="E13349" s="5"/>
    </row>
    <row r="13350" spans="5:5" x14ac:dyDescent="0.25">
      <c r="E13350" s="5"/>
    </row>
    <row r="13351" spans="5:5" x14ac:dyDescent="0.25">
      <c r="E13351" s="5"/>
    </row>
    <row r="13352" spans="5:5" x14ac:dyDescent="0.25">
      <c r="E13352" s="5"/>
    </row>
    <row r="13353" spans="5:5" x14ac:dyDescent="0.25">
      <c r="E13353" s="5"/>
    </row>
    <row r="13354" spans="5:5" x14ac:dyDescent="0.25">
      <c r="E13354" s="5"/>
    </row>
    <row r="13355" spans="5:5" x14ac:dyDescent="0.25">
      <c r="E13355" s="5"/>
    </row>
    <row r="13356" spans="5:5" x14ac:dyDescent="0.25">
      <c r="E13356" s="5"/>
    </row>
    <row r="13357" spans="5:5" x14ac:dyDescent="0.25">
      <c r="E13357" s="5"/>
    </row>
    <row r="13358" spans="5:5" x14ac:dyDescent="0.25">
      <c r="E13358" s="5"/>
    </row>
    <row r="13359" spans="5:5" x14ac:dyDescent="0.25">
      <c r="E13359" s="5"/>
    </row>
    <row r="13360" spans="5:5" x14ac:dyDescent="0.25">
      <c r="E13360" s="5"/>
    </row>
    <row r="13361" spans="5:5" x14ac:dyDescent="0.25">
      <c r="E13361" s="5"/>
    </row>
    <row r="13362" spans="5:5" x14ac:dyDescent="0.25">
      <c r="E13362" s="5"/>
    </row>
    <row r="13363" spans="5:5" x14ac:dyDescent="0.25">
      <c r="E13363" s="5"/>
    </row>
    <row r="13364" spans="5:5" x14ac:dyDescent="0.25">
      <c r="E13364" s="5"/>
    </row>
    <row r="13365" spans="5:5" x14ac:dyDescent="0.25">
      <c r="E13365" s="5"/>
    </row>
    <row r="13366" spans="5:5" x14ac:dyDescent="0.25">
      <c r="E13366" s="5"/>
    </row>
    <row r="13367" spans="5:5" x14ac:dyDescent="0.25">
      <c r="E13367" s="5"/>
    </row>
    <row r="13368" spans="5:5" x14ac:dyDescent="0.25">
      <c r="E13368" s="5"/>
    </row>
    <row r="13369" spans="5:5" x14ac:dyDescent="0.25">
      <c r="E13369" s="5"/>
    </row>
    <row r="13370" spans="5:5" x14ac:dyDescent="0.25">
      <c r="E13370" s="5"/>
    </row>
    <row r="13371" spans="5:5" x14ac:dyDescent="0.25">
      <c r="E13371" s="5"/>
    </row>
    <row r="13372" spans="5:5" x14ac:dyDescent="0.25">
      <c r="E13372" s="5"/>
    </row>
    <row r="13373" spans="5:5" x14ac:dyDescent="0.25">
      <c r="E13373" s="5"/>
    </row>
    <row r="13374" spans="5:5" x14ac:dyDescent="0.25">
      <c r="E13374" s="5"/>
    </row>
    <row r="13375" spans="5:5" x14ac:dyDescent="0.25">
      <c r="E13375" s="5"/>
    </row>
    <row r="13376" spans="5:5" x14ac:dyDescent="0.25">
      <c r="E13376" s="5"/>
    </row>
    <row r="13377" spans="5:5" x14ac:dyDescent="0.25">
      <c r="E13377" s="5"/>
    </row>
    <row r="13378" spans="5:5" x14ac:dyDescent="0.25">
      <c r="E13378" s="5"/>
    </row>
    <row r="13379" spans="5:5" x14ac:dyDescent="0.25">
      <c r="E13379" s="5"/>
    </row>
    <row r="13380" spans="5:5" x14ac:dyDescent="0.25">
      <c r="E13380" s="5"/>
    </row>
    <row r="13381" spans="5:5" x14ac:dyDescent="0.25">
      <c r="E13381" s="5"/>
    </row>
    <row r="13382" spans="5:5" x14ac:dyDescent="0.25">
      <c r="E13382" s="5"/>
    </row>
    <row r="13383" spans="5:5" x14ac:dyDescent="0.25">
      <c r="E13383" s="5"/>
    </row>
    <row r="13384" spans="5:5" x14ac:dyDescent="0.25">
      <c r="E13384" s="5"/>
    </row>
    <row r="13385" spans="5:5" x14ac:dyDescent="0.25">
      <c r="E13385" s="5"/>
    </row>
    <row r="13386" spans="5:5" x14ac:dyDescent="0.25">
      <c r="E13386" s="5"/>
    </row>
    <row r="13387" spans="5:5" x14ac:dyDescent="0.25">
      <c r="E13387" s="5"/>
    </row>
    <row r="13388" spans="5:5" x14ac:dyDescent="0.25">
      <c r="E13388" s="5"/>
    </row>
    <row r="13389" spans="5:5" x14ac:dyDescent="0.25">
      <c r="E13389" s="5"/>
    </row>
    <row r="13390" spans="5:5" x14ac:dyDescent="0.25">
      <c r="E13390" s="5"/>
    </row>
    <row r="13391" spans="5:5" x14ac:dyDescent="0.25">
      <c r="E13391" s="5"/>
    </row>
    <row r="13392" spans="5:5" x14ac:dyDescent="0.25">
      <c r="E13392" s="5"/>
    </row>
    <row r="13393" spans="5:5" x14ac:dyDescent="0.25">
      <c r="E13393" s="5"/>
    </row>
    <row r="13394" spans="5:5" x14ac:dyDescent="0.25">
      <c r="E13394" s="5"/>
    </row>
    <row r="13395" spans="5:5" x14ac:dyDescent="0.25">
      <c r="E13395" s="5"/>
    </row>
    <row r="13396" spans="5:5" x14ac:dyDescent="0.25">
      <c r="E13396" s="5"/>
    </row>
    <row r="13397" spans="5:5" x14ac:dyDescent="0.25">
      <c r="E13397" s="5"/>
    </row>
    <row r="13398" spans="5:5" x14ac:dyDescent="0.25">
      <c r="E13398" s="5"/>
    </row>
    <row r="13399" spans="5:5" x14ac:dyDescent="0.25">
      <c r="E13399" s="5"/>
    </row>
    <row r="13400" spans="5:5" x14ac:dyDescent="0.25">
      <c r="E13400" s="5"/>
    </row>
    <row r="13401" spans="5:5" x14ac:dyDescent="0.25">
      <c r="E13401" s="5"/>
    </row>
    <row r="13402" spans="5:5" x14ac:dyDescent="0.25">
      <c r="E13402" s="5"/>
    </row>
    <row r="13403" spans="5:5" x14ac:dyDescent="0.25">
      <c r="E13403" s="5"/>
    </row>
    <row r="13404" spans="5:5" x14ac:dyDescent="0.25">
      <c r="E13404" s="5"/>
    </row>
    <row r="13405" spans="5:5" x14ac:dyDescent="0.25">
      <c r="E13405" s="5"/>
    </row>
    <row r="13406" spans="5:5" x14ac:dyDescent="0.25">
      <c r="E13406" s="5"/>
    </row>
    <row r="13407" spans="5:5" x14ac:dyDescent="0.25">
      <c r="E13407" s="5"/>
    </row>
    <row r="13408" spans="5:5" x14ac:dyDescent="0.25">
      <c r="E13408" s="5"/>
    </row>
    <row r="13409" spans="5:5" x14ac:dyDescent="0.25">
      <c r="E13409" s="5"/>
    </row>
    <row r="13410" spans="5:5" x14ac:dyDescent="0.25">
      <c r="E13410" s="5"/>
    </row>
    <row r="13411" spans="5:5" x14ac:dyDescent="0.25">
      <c r="E13411" s="5"/>
    </row>
    <row r="13412" spans="5:5" x14ac:dyDescent="0.25">
      <c r="E13412" s="5"/>
    </row>
    <row r="13413" spans="5:5" x14ac:dyDescent="0.25">
      <c r="E13413" s="5"/>
    </row>
    <row r="13414" spans="5:5" x14ac:dyDescent="0.25">
      <c r="E13414" s="5"/>
    </row>
    <row r="13415" spans="5:5" x14ac:dyDescent="0.25">
      <c r="E13415" s="5"/>
    </row>
    <row r="13416" spans="5:5" x14ac:dyDescent="0.25">
      <c r="E13416" s="5"/>
    </row>
    <row r="13417" spans="5:5" x14ac:dyDescent="0.25">
      <c r="E13417" s="5"/>
    </row>
    <row r="13418" spans="5:5" x14ac:dyDescent="0.25">
      <c r="E13418" s="5"/>
    </row>
    <row r="13419" spans="5:5" x14ac:dyDescent="0.25">
      <c r="E13419" s="5"/>
    </row>
    <row r="13420" spans="5:5" x14ac:dyDescent="0.25">
      <c r="E13420" s="5"/>
    </row>
    <row r="13421" spans="5:5" x14ac:dyDescent="0.25">
      <c r="E13421" s="5"/>
    </row>
    <row r="13422" spans="5:5" x14ac:dyDescent="0.25">
      <c r="E13422" s="5"/>
    </row>
    <row r="13423" spans="5:5" x14ac:dyDescent="0.25">
      <c r="E13423" s="5"/>
    </row>
    <row r="13424" spans="5:5" x14ac:dyDescent="0.25">
      <c r="E13424" s="5"/>
    </row>
    <row r="13425" spans="5:5" x14ac:dyDescent="0.25">
      <c r="E13425" s="5"/>
    </row>
    <row r="13426" spans="5:5" x14ac:dyDescent="0.25">
      <c r="E13426" s="5"/>
    </row>
    <row r="13427" spans="5:5" x14ac:dyDescent="0.25">
      <c r="E13427" s="5"/>
    </row>
    <row r="13428" spans="5:5" x14ac:dyDescent="0.25">
      <c r="E13428" s="5"/>
    </row>
    <row r="13429" spans="5:5" x14ac:dyDescent="0.25">
      <c r="E13429" s="5"/>
    </row>
    <row r="13430" spans="5:5" x14ac:dyDescent="0.25">
      <c r="E13430" s="5"/>
    </row>
    <row r="13431" spans="5:5" x14ac:dyDescent="0.25">
      <c r="E13431" s="5"/>
    </row>
    <row r="13432" spans="5:5" x14ac:dyDescent="0.25">
      <c r="E13432" s="5"/>
    </row>
    <row r="13433" spans="5:5" x14ac:dyDescent="0.25">
      <c r="E13433" s="5"/>
    </row>
    <row r="13434" spans="5:5" x14ac:dyDescent="0.25">
      <c r="E13434" s="5"/>
    </row>
    <row r="13435" spans="5:5" x14ac:dyDescent="0.25">
      <c r="E13435" s="5"/>
    </row>
    <row r="13436" spans="5:5" x14ac:dyDescent="0.25">
      <c r="E13436" s="5"/>
    </row>
    <row r="13437" spans="5:5" x14ac:dyDescent="0.25">
      <c r="E13437" s="5"/>
    </row>
    <row r="13438" spans="5:5" x14ac:dyDescent="0.25">
      <c r="E13438" s="5"/>
    </row>
    <row r="13439" spans="5:5" x14ac:dyDescent="0.25">
      <c r="E13439" s="5"/>
    </row>
    <row r="13440" spans="5:5" x14ac:dyDescent="0.25">
      <c r="E13440" s="5"/>
    </row>
    <row r="13441" spans="5:5" x14ac:dyDescent="0.25">
      <c r="E13441" s="5"/>
    </row>
    <row r="13442" spans="5:5" x14ac:dyDescent="0.25">
      <c r="E13442" s="5"/>
    </row>
    <row r="13443" spans="5:5" x14ac:dyDescent="0.25">
      <c r="E13443" s="5"/>
    </row>
    <row r="13444" spans="5:5" x14ac:dyDescent="0.25">
      <c r="E13444" s="5"/>
    </row>
    <row r="13445" spans="5:5" x14ac:dyDescent="0.25">
      <c r="E13445" s="5"/>
    </row>
    <row r="13446" spans="5:5" x14ac:dyDescent="0.25">
      <c r="E13446" s="5"/>
    </row>
    <row r="13447" spans="5:5" x14ac:dyDescent="0.25">
      <c r="E13447" s="5"/>
    </row>
    <row r="13448" spans="5:5" x14ac:dyDescent="0.25">
      <c r="E13448" s="5"/>
    </row>
    <row r="13449" spans="5:5" x14ac:dyDescent="0.25">
      <c r="E13449" s="5"/>
    </row>
    <row r="13450" spans="5:5" x14ac:dyDescent="0.25">
      <c r="E13450" s="5"/>
    </row>
    <row r="13451" spans="5:5" x14ac:dyDescent="0.25">
      <c r="E13451" s="5"/>
    </row>
    <row r="13452" spans="5:5" x14ac:dyDescent="0.25">
      <c r="E13452" s="5"/>
    </row>
    <row r="13453" spans="5:5" x14ac:dyDescent="0.25">
      <c r="E13453" s="5"/>
    </row>
    <row r="13454" spans="5:5" x14ac:dyDescent="0.25">
      <c r="E13454" s="5"/>
    </row>
    <row r="13455" spans="5:5" x14ac:dyDescent="0.25">
      <c r="E13455" s="5"/>
    </row>
    <row r="13456" spans="5:5" x14ac:dyDescent="0.25">
      <c r="E13456" s="5"/>
    </row>
    <row r="13457" spans="5:5" x14ac:dyDescent="0.25">
      <c r="E13457" s="5"/>
    </row>
    <row r="13458" spans="5:5" x14ac:dyDescent="0.25">
      <c r="E13458" s="5"/>
    </row>
    <row r="13459" spans="5:5" x14ac:dyDescent="0.25">
      <c r="E13459" s="5"/>
    </row>
    <row r="13460" spans="5:5" x14ac:dyDescent="0.25">
      <c r="E13460" s="5"/>
    </row>
    <row r="13461" spans="5:5" x14ac:dyDescent="0.25">
      <c r="E13461" s="5"/>
    </row>
    <row r="13462" spans="5:5" x14ac:dyDescent="0.25">
      <c r="E13462" s="5"/>
    </row>
    <row r="13463" spans="5:5" x14ac:dyDescent="0.25">
      <c r="E13463" s="5"/>
    </row>
    <row r="13464" spans="5:5" x14ac:dyDescent="0.25">
      <c r="E13464" s="5"/>
    </row>
    <row r="13465" spans="5:5" x14ac:dyDescent="0.25">
      <c r="E13465" s="5"/>
    </row>
    <row r="13466" spans="5:5" x14ac:dyDescent="0.25">
      <c r="E13466" s="5"/>
    </row>
    <row r="13467" spans="5:5" x14ac:dyDescent="0.25">
      <c r="E13467" s="5"/>
    </row>
    <row r="13468" spans="5:5" x14ac:dyDescent="0.25">
      <c r="E13468" s="5"/>
    </row>
    <row r="13469" spans="5:5" x14ac:dyDescent="0.25">
      <c r="E13469" s="5"/>
    </row>
    <row r="13470" spans="5:5" x14ac:dyDescent="0.25">
      <c r="E13470" s="5"/>
    </row>
    <row r="13471" spans="5:5" x14ac:dyDescent="0.25">
      <c r="E13471" s="5"/>
    </row>
    <row r="13472" spans="5:5" x14ac:dyDescent="0.25">
      <c r="E13472" s="5"/>
    </row>
    <row r="13473" spans="5:5" x14ac:dyDescent="0.25">
      <c r="E13473" s="5"/>
    </row>
    <row r="13474" spans="5:5" x14ac:dyDescent="0.25">
      <c r="E13474" s="5"/>
    </row>
    <row r="13475" spans="5:5" x14ac:dyDescent="0.25">
      <c r="E13475" s="5"/>
    </row>
    <row r="13476" spans="5:5" x14ac:dyDescent="0.25">
      <c r="E13476" s="5"/>
    </row>
    <row r="13477" spans="5:5" x14ac:dyDescent="0.25">
      <c r="E13477" s="5"/>
    </row>
    <row r="13478" spans="5:5" x14ac:dyDescent="0.25">
      <c r="E13478" s="5"/>
    </row>
    <row r="13479" spans="5:5" x14ac:dyDescent="0.25">
      <c r="E13479" s="5"/>
    </row>
    <row r="13480" spans="5:5" x14ac:dyDescent="0.25">
      <c r="E13480" s="5"/>
    </row>
    <row r="13481" spans="5:5" x14ac:dyDescent="0.25">
      <c r="E13481" s="5"/>
    </row>
    <row r="13482" spans="5:5" x14ac:dyDescent="0.25">
      <c r="E13482" s="5"/>
    </row>
    <row r="13483" spans="5:5" x14ac:dyDescent="0.25">
      <c r="E13483" s="5"/>
    </row>
    <row r="13484" spans="5:5" x14ac:dyDescent="0.25">
      <c r="E13484" s="5"/>
    </row>
    <row r="13485" spans="5:5" x14ac:dyDescent="0.25">
      <c r="E13485" s="5"/>
    </row>
    <row r="13486" spans="5:5" x14ac:dyDescent="0.25">
      <c r="E13486" s="5"/>
    </row>
    <row r="13487" spans="5:5" x14ac:dyDescent="0.25">
      <c r="E13487" s="5"/>
    </row>
    <row r="13488" spans="5:5" x14ac:dyDescent="0.25">
      <c r="E13488" s="5"/>
    </row>
    <row r="13489" spans="5:5" x14ac:dyDescent="0.25">
      <c r="E13489" s="5"/>
    </row>
    <row r="13490" spans="5:5" x14ac:dyDescent="0.25">
      <c r="E13490" s="5"/>
    </row>
    <row r="13491" spans="5:5" x14ac:dyDescent="0.25">
      <c r="E13491" s="5"/>
    </row>
    <row r="13492" spans="5:5" x14ac:dyDescent="0.25">
      <c r="E13492" s="5"/>
    </row>
    <row r="13493" spans="5:5" x14ac:dyDescent="0.25">
      <c r="E13493" s="5"/>
    </row>
    <row r="13494" spans="5:5" x14ac:dyDescent="0.25">
      <c r="E13494" s="5"/>
    </row>
    <row r="13495" spans="5:5" x14ac:dyDescent="0.25">
      <c r="E13495" s="5"/>
    </row>
    <row r="13496" spans="5:5" x14ac:dyDescent="0.25">
      <c r="E13496" s="5"/>
    </row>
    <row r="13497" spans="5:5" x14ac:dyDescent="0.25">
      <c r="E13497" s="5"/>
    </row>
    <row r="13498" spans="5:5" x14ac:dyDescent="0.25">
      <c r="E13498" s="5"/>
    </row>
    <row r="13499" spans="5:5" x14ac:dyDescent="0.25">
      <c r="E13499" s="5"/>
    </row>
    <row r="13500" spans="5:5" x14ac:dyDescent="0.25">
      <c r="E13500" s="5"/>
    </row>
    <row r="13501" spans="5:5" x14ac:dyDescent="0.25">
      <c r="E13501" s="5"/>
    </row>
    <row r="13502" spans="5:5" x14ac:dyDescent="0.25">
      <c r="E13502" s="5"/>
    </row>
    <row r="13503" spans="5:5" x14ac:dyDescent="0.25">
      <c r="E13503" s="5"/>
    </row>
    <row r="13504" spans="5:5" x14ac:dyDescent="0.25">
      <c r="E13504" s="5"/>
    </row>
    <row r="13505" spans="5:5" x14ac:dyDescent="0.25">
      <c r="E13505" s="5"/>
    </row>
    <row r="13506" spans="5:5" x14ac:dyDescent="0.25">
      <c r="E13506" s="5"/>
    </row>
    <row r="13507" spans="5:5" x14ac:dyDescent="0.25">
      <c r="E13507" s="5"/>
    </row>
    <row r="13508" spans="5:5" x14ac:dyDescent="0.25">
      <c r="E13508" s="5"/>
    </row>
    <row r="13509" spans="5:5" x14ac:dyDescent="0.25">
      <c r="E13509" s="5"/>
    </row>
    <row r="13510" spans="5:5" x14ac:dyDescent="0.25">
      <c r="E13510" s="5"/>
    </row>
    <row r="13511" spans="5:5" x14ac:dyDescent="0.25">
      <c r="E13511" s="5"/>
    </row>
    <row r="13512" spans="5:5" x14ac:dyDescent="0.25">
      <c r="E13512" s="5"/>
    </row>
    <row r="13513" spans="5:5" x14ac:dyDescent="0.25">
      <c r="E13513" s="5"/>
    </row>
    <row r="13514" spans="5:5" x14ac:dyDescent="0.25">
      <c r="E13514" s="5"/>
    </row>
    <row r="13515" spans="5:5" x14ac:dyDescent="0.25">
      <c r="E13515" s="5"/>
    </row>
    <row r="13516" spans="5:5" x14ac:dyDescent="0.25">
      <c r="E13516" s="5"/>
    </row>
    <row r="13517" spans="5:5" x14ac:dyDescent="0.25">
      <c r="E13517" s="5"/>
    </row>
    <row r="13518" spans="5:5" x14ac:dyDescent="0.25">
      <c r="E13518" s="5"/>
    </row>
    <row r="13519" spans="5:5" x14ac:dyDescent="0.25">
      <c r="E13519" s="5"/>
    </row>
    <row r="13520" spans="5:5" x14ac:dyDescent="0.25">
      <c r="E13520" s="5"/>
    </row>
    <row r="13521" spans="5:5" x14ac:dyDescent="0.25">
      <c r="E13521" s="5"/>
    </row>
    <row r="13522" spans="5:5" x14ac:dyDescent="0.25">
      <c r="E13522" s="5"/>
    </row>
    <row r="13523" spans="5:5" x14ac:dyDescent="0.25">
      <c r="E13523" s="5"/>
    </row>
    <row r="13524" spans="5:5" x14ac:dyDescent="0.25">
      <c r="E13524" s="5"/>
    </row>
    <row r="13525" spans="5:5" x14ac:dyDescent="0.25">
      <c r="E13525" s="5"/>
    </row>
    <row r="13526" spans="5:5" x14ac:dyDescent="0.25">
      <c r="E13526" s="5"/>
    </row>
    <row r="13527" spans="5:5" x14ac:dyDescent="0.25">
      <c r="E13527" s="5"/>
    </row>
    <row r="13528" spans="5:5" x14ac:dyDescent="0.25">
      <c r="E13528" s="5"/>
    </row>
    <row r="13529" spans="5:5" x14ac:dyDescent="0.25">
      <c r="E13529" s="5"/>
    </row>
    <row r="13530" spans="5:5" x14ac:dyDescent="0.25">
      <c r="E13530" s="5"/>
    </row>
    <row r="13531" spans="5:5" x14ac:dyDescent="0.25">
      <c r="E13531" s="5"/>
    </row>
    <row r="13532" spans="5:5" x14ac:dyDescent="0.25">
      <c r="E13532" s="5"/>
    </row>
    <row r="13533" spans="5:5" x14ac:dyDescent="0.25">
      <c r="E13533" s="5"/>
    </row>
    <row r="13534" spans="5:5" x14ac:dyDescent="0.25">
      <c r="E13534" s="5"/>
    </row>
    <row r="13535" spans="5:5" x14ac:dyDescent="0.25">
      <c r="E13535" s="5"/>
    </row>
    <row r="13536" spans="5:5" x14ac:dyDescent="0.25">
      <c r="E13536" s="5"/>
    </row>
    <row r="13537" spans="5:5" x14ac:dyDescent="0.25">
      <c r="E13537" s="5"/>
    </row>
    <row r="13538" spans="5:5" x14ac:dyDescent="0.25">
      <c r="E13538" s="5"/>
    </row>
    <row r="13539" spans="5:5" x14ac:dyDescent="0.25">
      <c r="E13539" s="5"/>
    </row>
    <row r="13540" spans="5:5" x14ac:dyDescent="0.25">
      <c r="E13540" s="5"/>
    </row>
    <row r="13541" spans="5:5" x14ac:dyDescent="0.25">
      <c r="E13541" s="5"/>
    </row>
    <row r="13542" spans="5:5" x14ac:dyDescent="0.25">
      <c r="E13542" s="5"/>
    </row>
    <row r="13543" spans="5:5" x14ac:dyDescent="0.25">
      <c r="E13543" s="5"/>
    </row>
    <row r="13544" spans="5:5" x14ac:dyDescent="0.25">
      <c r="E13544" s="5"/>
    </row>
    <row r="13545" spans="5:5" x14ac:dyDescent="0.25">
      <c r="E13545" s="5"/>
    </row>
    <row r="13546" spans="5:5" x14ac:dyDescent="0.25">
      <c r="E13546" s="5"/>
    </row>
    <row r="13547" spans="5:5" x14ac:dyDescent="0.25">
      <c r="E13547" s="5"/>
    </row>
    <row r="13548" spans="5:5" x14ac:dyDescent="0.25">
      <c r="E13548" s="5"/>
    </row>
    <row r="13549" spans="5:5" x14ac:dyDescent="0.25">
      <c r="E13549" s="5"/>
    </row>
    <row r="13550" spans="5:5" x14ac:dyDescent="0.25">
      <c r="E13550" s="5"/>
    </row>
    <row r="13551" spans="5:5" x14ac:dyDescent="0.25">
      <c r="E13551" s="5"/>
    </row>
    <row r="13552" spans="5:5" x14ac:dyDescent="0.25">
      <c r="E13552" s="5"/>
    </row>
    <row r="13553" spans="5:5" x14ac:dyDescent="0.25">
      <c r="E13553" s="5"/>
    </row>
    <row r="13554" spans="5:5" x14ac:dyDescent="0.25">
      <c r="E13554" s="5"/>
    </row>
    <row r="13555" spans="5:5" x14ac:dyDescent="0.25">
      <c r="E13555" s="5"/>
    </row>
    <row r="13556" spans="5:5" x14ac:dyDescent="0.25">
      <c r="E13556" s="5"/>
    </row>
    <row r="13557" spans="5:5" x14ac:dyDescent="0.25">
      <c r="E13557" s="5"/>
    </row>
    <row r="13558" spans="5:5" x14ac:dyDescent="0.25">
      <c r="E13558" s="5"/>
    </row>
    <row r="13559" spans="5:5" x14ac:dyDescent="0.25">
      <c r="E13559" s="5"/>
    </row>
    <row r="13560" spans="5:5" x14ac:dyDescent="0.25">
      <c r="E13560" s="5"/>
    </row>
    <row r="13561" spans="5:5" x14ac:dyDescent="0.25">
      <c r="E13561" s="5"/>
    </row>
    <row r="13562" spans="5:5" x14ac:dyDescent="0.25">
      <c r="E13562" s="5"/>
    </row>
    <row r="13563" spans="5:5" x14ac:dyDescent="0.25">
      <c r="E13563" s="5"/>
    </row>
    <row r="13564" spans="5:5" x14ac:dyDescent="0.25">
      <c r="E13564" s="5"/>
    </row>
    <row r="13565" spans="5:5" x14ac:dyDescent="0.25">
      <c r="E13565" s="5"/>
    </row>
    <row r="13566" spans="5:5" x14ac:dyDescent="0.25">
      <c r="E13566" s="5"/>
    </row>
    <row r="13567" spans="5:5" x14ac:dyDescent="0.25">
      <c r="E13567" s="5"/>
    </row>
    <row r="13568" spans="5:5" x14ac:dyDescent="0.25">
      <c r="E13568" s="5"/>
    </row>
    <row r="13569" spans="5:5" x14ac:dyDescent="0.25">
      <c r="E13569" s="5"/>
    </row>
    <row r="13570" spans="5:5" x14ac:dyDescent="0.25">
      <c r="E13570" s="5"/>
    </row>
    <row r="13571" spans="5:5" x14ac:dyDescent="0.25">
      <c r="E13571" s="5"/>
    </row>
    <row r="13572" spans="5:5" x14ac:dyDescent="0.25">
      <c r="E13572" s="5"/>
    </row>
    <row r="13573" spans="5:5" x14ac:dyDescent="0.25">
      <c r="E13573" s="5"/>
    </row>
    <row r="13574" spans="5:5" x14ac:dyDescent="0.25">
      <c r="E13574" s="5"/>
    </row>
    <row r="13575" spans="5:5" x14ac:dyDescent="0.25">
      <c r="E13575" s="5"/>
    </row>
    <row r="13576" spans="5:5" x14ac:dyDescent="0.25">
      <c r="E13576" s="5"/>
    </row>
    <row r="13577" spans="5:5" x14ac:dyDescent="0.25">
      <c r="E13577" s="5"/>
    </row>
    <row r="13578" spans="5:5" x14ac:dyDescent="0.25">
      <c r="E13578" s="5"/>
    </row>
    <row r="13579" spans="5:5" x14ac:dyDescent="0.25">
      <c r="E13579" s="5"/>
    </row>
    <row r="13580" spans="5:5" x14ac:dyDescent="0.25">
      <c r="E13580" s="5"/>
    </row>
    <row r="13581" spans="5:5" x14ac:dyDescent="0.25">
      <c r="E13581" s="5"/>
    </row>
    <row r="13582" spans="5:5" x14ac:dyDescent="0.25">
      <c r="E13582" s="5"/>
    </row>
    <row r="13583" spans="5:5" x14ac:dyDescent="0.25">
      <c r="E13583" s="5"/>
    </row>
    <row r="13584" spans="5:5" x14ac:dyDescent="0.25">
      <c r="E13584" s="5"/>
    </row>
    <row r="13585" spans="5:5" x14ac:dyDescent="0.25">
      <c r="E13585" s="5"/>
    </row>
    <row r="13586" spans="5:5" x14ac:dyDescent="0.25">
      <c r="E13586" s="5"/>
    </row>
    <row r="13587" spans="5:5" x14ac:dyDescent="0.25">
      <c r="E13587" s="5"/>
    </row>
    <row r="13588" spans="5:5" x14ac:dyDescent="0.25">
      <c r="E13588" s="5"/>
    </row>
    <row r="13589" spans="5:5" x14ac:dyDescent="0.25">
      <c r="E13589" s="5"/>
    </row>
    <row r="13590" spans="5:5" x14ac:dyDescent="0.25">
      <c r="E13590" s="5"/>
    </row>
    <row r="13591" spans="5:5" x14ac:dyDescent="0.25">
      <c r="E13591" s="5"/>
    </row>
    <row r="13592" spans="5:5" x14ac:dyDescent="0.25">
      <c r="E13592" s="5"/>
    </row>
    <row r="13593" spans="5:5" x14ac:dyDescent="0.25">
      <c r="E13593" s="5"/>
    </row>
    <row r="13594" spans="5:5" x14ac:dyDescent="0.25">
      <c r="E13594" s="5"/>
    </row>
    <row r="13595" spans="5:5" x14ac:dyDescent="0.25">
      <c r="E13595" s="5"/>
    </row>
    <row r="13596" spans="5:5" x14ac:dyDescent="0.25">
      <c r="E13596" s="5"/>
    </row>
    <row r="13597" spans="5:5" x14ac:dyDescent="0.25">
      <c r="E13597" s="5"/>
    </row>
    <row r="13598" spans="5:5" x14ac:dyDescent="0.25">
      <c r="E13598" s="5"/>
    </row>
    <row r="13599" spans="5:5" x14ac:dyDescent="0.25">
      <c r="E13599" s="5"/>
    </row>
    <row r="13600" spans="5:5" x14ac:dyDescent="0.25">
      <c r="E13600" s="5"/>
    </row>
    <row r="13601" spans="5:5" x14ac:dyDescent="0.25">
      <c r="E13601" s="5"/>
    </row>
    <row r="13602" spans="5:5" x14ac:dyDescent="0.25">
      <c r="E13602" s="5"/>
    </row>
    <row r="13603" spans="5:5" x14ac:dyDescent="0.25">
      <c r="E13603" s="5"/>
    </row>
    <row r="13604" spans="5:5" x14ac:dyDescent="0.25">
      <c r="E13604" s="5"/>
    </row>
    <row r="13605" spans="5:5" x14ac:dyDescent="0.25">
      <c r="E13605" s="5"/>
    </row>
    <row r="13606" spans="5:5" x14ac:dyDescent="0.25">
      <c r="E13606" s="5"/>
    </row>
    <row r="13607" spans="5:5" x14ac:dyDescent="0.25">
      <c r="E13607" s="5"/>
    </row>
    <row r="13608" spans="5:5" x14ac:dyDescent="0.25">
      <c r="E13608" s="5"/>
    </row>
    <row r="13609" spans="5:5" x14ac:dyDescent="0.25">
      <c r="E13609" s="5"/>
    </row>
    <row r="13610" spans="5:5" x14ac:dyDescent="0.25">
      <c r="E13610" s="5"/>
    </row>
    <row r="13611" spans="5:5" x14ac:dyDescent="0.25">
      <c r="E13611" s="5"/>
    </row>
    <row r="13612" spans="5:5" x14ac:dyDescent="0.25">
      <c r="E13612" s="5"/>
    </row>
    <row r="13613" spans="5:5" x14ac:dyDescent="0.25">
      <c r="E13613" s="5"/>
    </row>
    <row r="13614" spans="5:5" x14ac:dyDescent="0.25">
      <c r="E13614" s="5"/>
    </row>
    <row r="13615" spans="5:5" x14ac:dyDescent="0.25">
      <c r="E13615" s="5"/>
    </row>
    <row r="13616" spans="5:5" x14ac:dyDescent="0.25">
      <c r="E13616" s="5"/>
    </row>
    <row r="13617" spans="5:5" x14ac:dyDescent="0.25">
      <c r="E13617" s="5"/>
    </row>
    <row r="13618" spans="5:5" x14ac:dyDescent="0.25">
      <c r="E13618" s="5"/>
    </row>
    <row r="13619" spans="5:5" x14ac:dyDescent="0.25">
      <c r="E13619" s="5"/>
    </row>
    <row r="13620" spans="5:5" x14ac:dyDescent="0.25">
      <c r="E13620" s="5"/>
    </row>
    <row r="13621" spans="5:5" x14ac:dyDescent="0.25">
      <c r="E13621" s="5"/>
    </row>
    <row r="13622" spans="5:5" x14ac:dyDescent="0.25">
      <c r="E13622" s="5"/>
    </row>
    <row r="13623" spans="5:5" x14ac:dyDescent="0.25">
      <c r="E13623" s="5"/>
    </row>
    <row r="13624" spans="5:5" x14ac:dyDescent="0.25">
      <c r="E13624" s="5"/>
    </row>
    <row r="13625" spans="5:5" x14ac:dyDescent="0.25">
      <c r="E13625" s="5"/>
    </row>
    <row r="13626" spans="5:5" x14ac:dyDescent="0.25">
      <c r="E13626" s="5"/>
    </row>
    <row r="13627" spans="5:5" x14ac:dyDescent="0.25">
      <c r="E13627" s="5"/>
    </row>
    <row r="13628" spans="5:5" x14ac:dyDescent="0.25">
      <c r="E13628" s="5"/>
    </row>
    <row r="13629" spans="5:5" x14ac:dyDescent="0.25">
      <c r="E13629" s="5"/>
    </row>
    <row r="13630" spans="5:5" x14ac:dyDescent="0.25">
      <c r="E13630" s="5"/>
    </row>
    <row r="13631" spans="5:5" x14ac:dyDescent="0.25">
      <c r="E13631" s="5"/>
    </row>
    <row r="13632" spans="5:5" x14ac:dyDescent="0.25">
      <c r="E13632" s="5"/>
    </row>
    <row r="13633" spans="5:5" x14ac:dyDescent="0.25">
      <c r="E13633" s="5"/>
    </row>
    <row r="13634" spans="5:5" x14ac:dyDescent="0.25">
      <c r="E13634" s="5"/>
    </row>
    <row r="13635" spans="5:5" x14ac:dyDescent="0.25">
      <c r="E13635" s="5"/>
    </row>
    <row r="13636" spans="5:5" x14ac:dyDescent="0.25">
      <c r="E13636" s="5"/>
    </row>
    <row r="13637" spans="5:5" x14ac:dyDescent="0.25">
      <c r="E13637" s="5"/>
    </row>
    <row r="13638" spans="5:5" x14ac:dyDescent="0.25">
      <c r="E13638" s="5"/>
    </row>
    <row r="13639" spans="5:5" x14ac:dyDescent="0.25">
      <c r="E13639" s="5"/>
    </row>
    <row r="13640" spans="5:5" x14ac:dyDescent="0.25">
      <c r="E13640" s="5"/>
    </row>
    <row r="13641" spans="5:5" x14ac:dyDescent="0.25">
      <c r="E13641" s="5"/>
    </row>
    <row r="13642" spans="5:5" x14ac:dyDescent="0.25">
      <c r="E13642" s="5"/>
    </row>
    <row r="13643" spans="5:5" x14ac:dyDescent="0.25">
      <c r="E13643" s="5"/>
    </row>
    <row r="13644" spans="5:5" x14ac:dyDescent="0.25">
      <c r="E13644" s="5"/>
    </row>
    <row r="13645" spans="5:5" x14ac:dyDescent="0.25">
      <c r="E13645" s="5"/>
    </row>
    <row r="13646" spans="5:5" x14ac:dyDescent="0.25">
      <c r="E13646" s="5"/>
    </row>
    <row r="13647" spans="5:5" x14ac:dyDescent="0.25">
      <c r="E13647" s="5"/>
    </row>
    <row r="13648" spans="5:5" x14ac:dyDescent="0.25">
      <c r="E13648" s="5"/>
    </row>
    <row r="13649" spans="5:5" x14ac:dyDescent="0.25">
      <c r="E13649" s="5"/>
    </row>
    <row r="13650" spans="5:5" x14ac:dyDescent="0.25">
      <c r="E13650" s="5"/>
    </row>
    <row r="13651" spans="5:5" x14ac:dyDescent="0.25">
      <c r="E13651" s="5"/>
    </row>
    <row r="13652" spans="5:5" x14ac:dyDescent="0.25">
      <c r="E13652" s="5"/>
    </row>
    <row r="13653" spans="5:5" x14ac:dyDescent="0.25">
      <c r="E13653" s="5"/>
    </row>
    <row r="13654" spans="5:5" x14ac:dyDescent="0.25">
      <c r="E13654" s="5"/>
    </row>
    <row r="13655" spans="5:5" x14ac:dyDescent="0.25">
      <c r="E13655" s="5"/>
    </row>
    <row r="13656" spans="5:5" x14ac:dyDescent="0.25">
      <c r="E13656" s="5"/>
    </row>
    <row r="13657" spans="5:5" x14ac:dyDescent="0.25">
      <c r="E13657" s="5"/>
    </row>
    <row r="13658" spans="5:5" x14ac:dyDescent="0.25">
      <c r="E13658" s="5"/>
    </row>
    <row r="13659" spans="5:5" x14ac:dyDescent="0.25">
      <c r="E13659" s="5"/>
    </row>
    <row r="13660" spans="5:5" x14ac:dyDescent="0.25">
      <c r="E13660" s="5"/>
    </row>
    <row r="13661" spans="5:5" x14ac:dyDescent="0.25">
      <c r="E13661" s="5"/>
    </row>
    <row r="13662" spans="5:5" x14ac:dyDescent="0.25">
      <c r="E13662" s="5"/>
    </row>
    <row r="13663" spans="5:5" x14ac:dyDescent="0.25">
      <c r="E13663" s="5"/>
    </row>
    <row r="13664" spans="5:5" x14ac:dyDescent="0.25">
      <c r="E13664" s="5"/>
    </row>
    <row r="13665" spans="5:5" x14ac:dyDescent="0.25">
      <c r="E13665" s="5"/>
    </row>
    <row r="13666" spans="5:5" x14ac:dyDescent="0.25">
      <c r="E13666" s="5"/>
    </row>
    <row r="13667" spans="5:5" x14ac:dyDescent="0.25">
      <c r="E13667" s="5"/>
    </row>
    <row r="13668" spans="5:5" x14ac:dyDescent="0.25">
      <c r="E13668" s="5"/>
    </row>
    <row r="13669" spans="5:5" x14ac:dyDescent="0.25">
      <c r="E13669" s="5"/>
    </row>
    <row r="13670" spans="5:5" x14ac:dyDescent="0.25">
      <c r="E13670" s="5"/>
    </row>
    <row r="13671" spans="5:5" x14ac:dyDescent="0.25">
      <c r="E13671" s="5"/>
    </row>
    <row r="13672" spans="5:5" x14ac:dyDescent="0.25">
      <c r="E13672" s="5"/>
    </row>
    <row r="13673" spans="5:5" x14ac:dyDescent="0.25">
      <c r="E13673" s="5"/>
    </row>
    <row r="13674" spans="5:5" x14ac:dyDescent="0.25">
      <c r="E13674" s="5"/>
    </row>
    <row r="13675" spans="5:5" x14ac:dyDescent="0.25">
      <c r="E13675" s="5"/>
    </row>
    <row r="13676" spans="5:5" x14ac:dyDescent="0.25">
      <c r="E13676" s="5"/>
    </row>
    <row r="13677" spans="5:5" x14ac:dyDescent="0.25">
      <c r="E13677" s="5"/>
    </row>
    <row r="13678" spans="5:5" x14ac:dyDescent="0.25">
      <c r="E13678" s="5"/>
    </row>
    <row r="13679" spans="5:5" x14ac:dyDescent="0.25">
      <c r="E13679" s="5"/>
    </row>
    <row r="13680" spans="5:5" x14ac:dyDescent="0.25">
      <c r="E13680" s="5"/>
    </row>
    <row r="13681" spans="5:5" x14ac:dyDescent="0.25">
      <c r="E13681" s="5"/>
    </row>
    <row r="13682" spans="5:5" x14ac:dyDescent="0.25">
      <c r="E13682" s="5"/>
    </row>
    <row r="13683" spans="5:5" x14ac:dyDescent="0.25">
      <c r="E13683" s="5"/>
    </row>
    <row r="13684" spans="5:5" x14ac:dyDescent="0.25">
      <c r="E13684" s="5"/>
    </row>
    <row r="13685" spans="5:5" x14ac:dyDescent="0.25">
      <c r="E13685" s="5"/>
    </row>
    <row r="13686" spans="5:5" x14ac:dyDescent="0.25">
      <c r="E13686" s="5"/>
    </row>
    <row r="13687" spans="5:5" x14ac:dyDescent="0.25">
      <c r="E13687" s="5"/>
    </row>
    <row r="13688" spans="5:5" x14ac:dyDescent="0.25">
      <c r="E13688" s="5"/>
    </row>
    <row r="13689" spans="5:5" x14ac:dyDescent="0.25">
      <c r="E13689" s="5"/>
    </row>
    <row r="13690" spans="5:5" x14ac:dyDescent="0.25">
      <c r="E13690" s="5"/>
    </row>
    <row r="13691" spans="5:5" x14ac:dyDescent="0.25">
      <c r="E13691" s="5"/>
    </row>
    <row r="13692" spans="5:5" x14ac:dyDescent="0.25">
      <c r="E13692" s="5"/>
    </row>
    <row r="13693" spans="5:5" x14ac:dyDescent="0.25">
      <c r="E13693" s="5"/>
    </row>
    <row r="13694" spans="5:5" x14ac:dyDescent="0.25">
      <c r="E13694" s="5"/>
    </row>
    <row r="13695" spans="5:5" x14ac:dyDescent="0.25">
      <c r="E13695" s="5"/>
    </row>
    <row r="13696" spans="5:5" x14ac:dyDescent="0.25">
      <c r="E13696" s="5"/>
    </row>
    <row r="13697" spans="5:5" x14ac:dyDescent="0.25">
      <c r="E13697" s="5"/>
    </row>
    <row r="13698" spans="5:5" x14ac:dyDescent="0.25">
      <c r="E13698" s="5"/>
    </row>
    <row r="13699" spans="5:5" x14ac:dyDescent="0.25">
      <c r="E13699" s="5"/>
    </row>
    <row r="13700" spans="5:5" x14ac:dyDescent="0.25">
      <c r="E13700" s="5"/>
    </row>
    <row r="13701" spans="5:5" x14ac:dyDescent="0.25">
      <c r="E13701" s="5"/>
    </row>
    <row r="13702" spans="5:5" x14ac:dyDescent="0.25">
      <c r="E13702" s="5"/>
    </row>
    <row r="13703" spans="5:5" x14ac:dyDescent="0.25">
      <c r="E13703" s="5"/>
    </row>
    <row r="13704" spans="5:5" x14ac:dyDescent="0.25">
      <c r="E13704" s="5"/>
    </row>
    <row r="13705" spans="5:5" x14ac:dyDescent="0.25">
      <c r="E13705" s="5"/>
    </row>
    <row r="13706" spans="5:5" x14ac:dyDescent="0.25">
      <c r="E13706" s="5"/>
    </row>
    <row r="13707" spans="5:5" x14ac:dyDescent="0.25">
      <c r="E13707" s="5"/>
    </row>
    <row r="13708" spans="5:5" x14ac:dyDescent="0.25">
      <c r="E13708" s="5"/>
    </row>
    <row r="13709" spans="5:5" x14ac:dyDescent="0.25">
      <c r="E13709" s="5"/>
    </row>
    <row r="13710" spans="5:5" x14ac:dyDescent="0.25">
      <c r="E13710" s="5"/>
    </row>
    <row r="13711" spans="5:5" x14ac:dyDescent="0.25">
      <c r="E13711" s="5"/>
    </row>
    <row r="13712" spans="5:5" x14ac:dyDescent="0.25">
      <c r="E13712" s="5"/>
    </row>
    <row r="13713" spans="5:5" x14ac:dyDescent="0.25">
      <c r="E13713" s="5"/>
    </row>
    <row r="13714" spans="5:5" x14ac:dyDescent="0.25">
      <c r="E13714" s="5"/>
    </row>
    <row r="13715" spans="5:5" x14ac:dyDescent="0.25">
      <c r="E13715" s="5"/>
    </row>
    <row r="13716" spans="5:5" x14ac:dyDescent="0.25">
      <c r="E13716" s="5"/>
    </row>
    <row r="13717" spans="5:5" x14ac:dyDescent="0.25">
      <c r="E13717" s="5"/>
    </row>
    <row r="13718" spans="5:5" x14ac:dyDescent="0.25">
      <c r="E13718" s="5"/>
    </row>
    <row r="13719" spans="5:5" x14ac:dyDescent="0.25">
      <c r="E13719" s="5"/>
    </row>
    <row r="13720" spans="5:5" x14ac:dyDescent="0.25">
      <c r="E13720" s="5"/>
    </row>
    <row r="13721" spans="5:5" x14ac:dyDescent="0.25">
      <c r="E13721" s="5"/>
    </row>
    <row r="13722" spans="5:5" x14ac:dyDescent="0.25">
      <c r="E13722" s="5"/>
    </row>
    <row r="13723" spans="5:5" x14ac:dyDescent="0.25">
      <c r="E13723" s="5"/>
    </row>
    <row r="13724" spans="5:5" x14ac:dyDescent="0.25">
      <c r="E13724" s="5"/>
    </row>
    <row r="13725" spans="5:5" x14ac:dyDescent="0.25">
      <c r="E13725" s="5"/>
    </row>
    <row r="13726" spans="5:5" x14ac:dyDescent="0.25">
      <c r="E13726" s="5"/>
    </row>
    <row r="13727" spans="5:5" x14ac:dyDescent="0.25">
      <c r="E13727" s="5"/>
    </row>
    <row r="13728" spans="5:5" x14ac:dyDescent="0.25">
      <c r="E13728" s="5"/>
    </row>
    <row r="13729" spans="5:5" x14ac:dyDescent="0.25">
      <c r="E13729" s="5"/>
    </row>
    <row r="13730" spans="5:5" x14ac:dyDescent="0.25">
      <c r="E13730" s="5"/>
    </row>
    <row r="13731" spans="5:5" x14ac:dyDescent="0.25">
      <c r="E13731" s="5"/>
    </row>
    <row r="13732" spans="5:5" x14ac:dyDescent="0.25">
      <c r="E13732" s="5"/>
    </row>
    <row r="13733" spans="5:5" x14ac:dyDescent="0.25">
      <c r="E13733" s="5"/>
    </row>
    <row r="13734" spans="5:5" x14ac:dyDescent="0.25">
      <c r="E13734" s="5"/>
    </row>
    <row r="13735" spans="5:5" x14ac:dyDescent="0.25">
      <c r="E13735" s="5"/>
    </row>
    <row r="13736" spans="5:5" x14ac:dyDescent="0.25">
      <c r="E13736" s="5"/>
    </row>
    <row r="13737" spans="5:5" x14ac:dyDescent="0.25">
      <c r="E13737" s="5"/>
    </row>
    <row r="13738" spans="5:5" x14ac:dyDescent="0.25">
      <c r="E13738" s="5"/>
    </row>
    <row r="13739" spans="5:5" x14ac:dyDescent="0.25">
      <c r="E13739" s="5"/>
    </row>
    <row r="13740" spans="5:5" x14ac:dyDescent="0.25">
      <c r="E13740" s="5"/>
    </row>
    <row r="13741" spans="5:5" x14ac:dyDescent="0.25">
      <c r="E13741" s="5"/>
    </row>
    <row r="13742" spans="5:5" x14ac:dyDescent="0.25">
      <c r="E13742" s="5"/>
    </row>
    <row r="13743" spans="5:5" x14ac:dyDescent="0.25">
      <c r="E13743" s="5"/>
    </row>
    <row r="13744" spans="5:5" x14ac:dyDescent="0.25">
      <c r="E13744" s="5"/>
    </row>
    <row r="13745" spans="5:5" x14ac:dyDescent="0.25">
      <c r="E13745" s="5"/>
    </row>
    <row r="13746" spans="5:5" x14ac:dyDescent="0.25">
      <c r="E13746" s="5"/>
    </row>
    <row r="13747" spans="5:5" x14ac:dyDescent="0.25">
      <c r="E13747" s="5"/>
    </row>
    <row r="13748" spans="5:5" x14ac:dyDescent="0.25">
      <c r="E13748" s="5"/>
    </row>
    <row r="13749" spans="5:5" x14ac:dyDescent="0.25">
      <c r="E13749" s="5"/>
    </row>
    <row r="13750" spans="5:5" x14ac:dyDescent="0.25">
      <c r="E13750" s="5"/>
    </row>
    <row r="13751" spans="5:5" x14ac:dyDescent="0.25">
      <c r="E13751" s="5"/>
    </row>
    <row r="13752" spans="5:5" x14ac:dyDescent="0.25">
      <c r="E13752" s="5"/>
    </row>
    <row r="13753" spans="5:5" x14ac:dyDescent="0.25">
      <c r="E13753" s="5"/>
    </row>
    <row r="13754" spans="5:5" x14ac:dyDescent="0.25">
      <c r="E13754" s="5"/>
    </row>
    <row r="13755" spans="5:5" x14ac:dyDescent="0.25">
      <c r="E13755" s="5"/>
    </row>
    <row r="13756" spans="5:5" x14ac:dyDescent="0.25">
      <c r="E13756" s="5"/>
    </row>
    <row r="13757" spans="5:5" x14ac:dyDescent="0.25">
      <c r="E13757" s="5"/>
    </row>
    <row r="13758" spans="5:5" x14ac:dyDescent="0.25">
      <c r="E13758" s="5"/>
    </row>
    <row r="13759" spans="5:5" x14ac:dyDescent="0.25">
      <c r="E13759" s="5"/>
    </row>
    <row r="13760" spans="5:5" x14ac:dyDescent="0.25">
      <c r="E13760" s="5"/>
    </row>
    <row r="13761" spans="5:5" x14ac:dyDescent="0.25">
      <c r="E13761" s="5"/>
    </row>
    <row r="13762" spans="5:5" x14ac:dyDescent="0.25">
      <c r="E13762" s="5"/>
    </row>
    <row r="13763" spans="5:5" x14ac:dyDescent="0.25">
      <c r="E13763" s="5"/>
    </row>
    <row r="13764" spans="5:5" x14ac:dyDescent="0.25">
      <c r="E13764" s="5"/>
    </row>
    <row r="13765" spans="5:5" x14ac:dyDescent="0.25">
      <c r="E13765" s="5"/>
    </row>
    <row r="13766" spans="5:5" x14ac:dyDescent="0.25">
      <c r="E13766" s="5"/>
    </row>
    <row r="13767" spans="5:5" x14ac:dyDescent="0.25">
      <c r="E13767" s="5"/>
    </row>
    <row r="13768" spans="5:5" x14ac:dyDescent="0.25">
      <c r="E13768" s="5"/>
    </row>
    <row r="13769" spans="5:5" x14ac:dyDescent="0.25">
      <c r="E13769" s="5"/>
    </row>
    <row r="13770" spans="5:5" x14ac:dyDescent="0.25">
      <c r="E13770" s="5"/>
    </row>
    <row r="13771" spans="5:5" x14ac:dyDescent="0.25">
      <c r="E13771" s="5"/>
    </row>
    <row r="13772" spans="5:5" x14ac:dyDescent="0.25">
      <c r="E13772" s="5"/>
    </row>
    <row r="13773" spans="5:5" x14ac:dyDescent="0.25">
      <c r="E13773" s="5"/>
    </row>
    <row r="13774" spans="5:5" x14ac:dyDescent="0.25">
      <c r="E13774" s="5"/>
    </row>
    <row r="13775" spans="5:5" x14ac:dyDescent="0.25">
      <c r="E13775" s="5"/>
    </row>
    <row r="13776" spans="5:5" x14ac:dyDescent="0.25">
      <c r="E13776" s="5"/>
    </row>
    <row r="13777" spans="5:5" x14ac:dyDescent="0.25">
      <c r="E13777" s="5"/>
    </row>
    <row r="13778" spans="5:5" x14ac:dyDescent="0.25">
      <c r="E13778" s="5"/>
    </row>
    <row r="13779" spans="5:5" x14ac:dyDescent="0.25">
      <c r="E13779" s="5"/>
    </row>
    <row r="13780" spans="5:5" x14ac:dyDescent="0.25">
      <c r="E13780" s="5"/>
    </row>
    <row r="13781" spans="5:5" x14ac:dyDescent="0.25">
      <c r="E13781" s="5"/>
    </row>
    <row r="13782" spans="5:5" x14ac:dyDescent="0.25">
      <c r="E13782" s="5"/>
    </row>
    <row r="13783" spans="5:5" x14ac:dyDescent="0.25">
      <c r="E13783" s="5"/>
    </row>
    <row r="13784" spans="5:5" x14ac:dyDescent="0.25">
      <c r="E13784" s="5"/>
    </row>
    <row r="13785" spans="5:5" x14ac:dyDescent="0.25">
      <c r="E13785" s="5"/>
    </row>
    <row r="13786" spans="5:5" x14ac:dyDescent="0.25">
      <c r="E13786" s="5"/>
    </row>
    <row r="13787" spans="5:5" x14ac:dyDescent="0.25">
      <c r="E13787" s="5"/>
    </row>
    <row r="13788" spans="5:5" x14ac:dyDescent="0.25">
      <c r="E13788" s="5"/>
    </row>
    <row r="13789" spans="5:5" x14ac:dyDescent="0.25">
      <c r="E13789" s="5"/>
    </row>
    <row r="13790" spans="5:5" x14ac:dyDescent="0.25">
      <c r="E13790" s="5"/>
    </row>
    <row r="13791" spans="5:5" x14ac:dyDescent="0.25">
      <c r="E13791" s="5"/>
    </row>
    <row r="13792" spans="5:5" x14ac:dyDescent="0.25">
      <c r="E13792" s="5"/>
    </row>
    <row r="13793" spans="5:5" x14ac:dyDescent="0.25">
      <c r="E13793" s="5"/>
    </row>
    <row r="13794" spans="5:5" x14ac:dyDescent="0.25">
      <c r="E13794" s="5"/>
    </row>
    <row r="13795" spans="5:5" x14ac:dyDescent="0.25">
      <c r="E13795" s="5"/>
    </row>
    <row r="13796" spans="5:5" x14ac:dyDescent="0.25">
      <c r="E13796" s="5"/>
    </row>
    <row r="13797" spans="5:5" x14ac:dyDescent="0.25">
      <c r="E13797" s="5"/>
    </row>
    <row r="13798" spans="5:5" x14ac:dyDescent="0.25">
      <c r="E13798" s="5"/>
    </row>
    <row r="13799" spans="5:5" x14ac:dyDescent="0.25">
      <c r="E13799" s="5"/>
    </row>
    <row r="13800" spans="5:5" x14ac:dyDescent="0.25">
      <c r="E13800" s="5"/>
    </row>
    <row r="13801" spans="5:5" x14ac:dyDescent="0.25">
      <c r="E13801" s="5"/>
    </row>
    <row r="13802" spans="5:5" x14ac:dyDescent="0.25">
      <c r="E13802" s="5"/>
    </row>
    <row r="13803" spans="5:5" x14ac:dyDescent="0.25">
      <c r="E13803" s="5"/>
    </row>
    <row r="13804" spans="5:5" x14ac:dyDescent="0.25">
      <c r="E13804" s="5"/>
    </row>
    <row r="13805" spans="5:5" x14ac:dyDescent="0.25">
      <c r="E13805" s="5"/>
    </row>
    <row r="13806" spans="5:5" x14ac:dyDescent="0.25">
      <c r="E13806" s="5"/>
    </row>
    <row r="13807" spans="5:5" x14ac:dyDescent="0.25">
      <c r="E13807" s="5"/>
    </row>
    <row r="13808" spans="5:5" x14ac:dyDescent="0.25">
      <c r="E13808" s="5"/>
    </row>
    <row r="13809" spans="5:5" x14ac:dyDescent="0.25">
      <c r="E13809" s="5"/>
    </row>
    <row r="13810" spans="5:5" x14ac:dyDescent="0.25">
      <c r="E13810" s="5"/>
    </row>
    <row r="13811" spans="5:5" x14ac:dyDescent="0.25">
      <c r="E13811" s="5"/>
    </row>
    <row r="13812" spans="5:5" x14ac:dyDescent="0.25">
      <c r="E13812" s="5"/>
    </row>
    <row r="13813" spans="5:5" x14ac:dyDescent="0.25">
      <c r="E13813" s="5"/>
    </row>
    <row r="13814" spans="5:5" x14ac:dyDescent="0.25">
      <c r="E13814" s="5"/>
    </row>
    <row r="13815" spans="5:5" x14ac:dyDescent="0.25">
      <c r="E13815" s="5"/>
    </row>
    <row r="13816" spans="5:5" x14ac:dyDescent="0.25">
      <c r="E13816" s="5"/>
    </row>
    <row r="13817" spans="5:5" x14ac:dyDescent="0.25">
      <c r="E13817" s="5"/>
    </row>
    <row r="13818" spans="5:5" x14ac:dyDescent="0.25">
      <c r="E13818" s="5"/>
    </row>
    <row r="13819" spans="5:5" x14ac:dyDescent="0.25">
      <c r="E13819" s="5"/>
    </row>
    <row r="13820" spans="5:5" x14ac:dyDescent="0.25">
      <c r="E13820" s="5"/>
    </row>
    <row r="13821" spans="5:5" x14ac:dyDescent="0.25">
      <c r="E13821" s="5"/>
    </row>
    <row r="13822" spans="5:5" x14ac:dyDescent="0.25">
      <c r="E13822" s="5"/>
    </row>
    <row r="13823" spans="5:5" x14ac:dyDescent="0.25">
      <c r="E13823" s="5"/>
    </row>
    <row r="13824" spans="5:5" x14ac:dyDescent="0.25">
      <c r="E13824" s="5"/>
    </row>
    <row r="13825" spans="5:5" x14ac:dyDescent="0.25">
      <c r="E13825" s="5"/>
    </row>
    <row r="13826" spans="5:5" x14ac:dyDescent="0.25">
      <c r="E13826" s="5"/>
    </row>
    <row r="13827" spans="5:5" x14ac:dyDescent="0.25">
      <c r="E13827" s="5"/>
    </row>
    <row r="13828" spans="5:5" x14ac:dyDescent="0.25">
      <c r="E13828" s="5"/>
    </row>
    <row r="13829" spans="5:5" x14ac:dyDescent="0.25">
      <c r="E13829" s="5"/>
    </row>
    <row r="13830" spans="5:5" x14ac:dyDescent="0.25">
      <c r="E13830" s="5"/>
    </row>
    <row r="13831" spans="5:5" x14ac:dyDescent="0.25">
      <c r="E13831" s="5"/>
    </row>
    <row r="13832" spans="5:5" x14ac:dyDescent="0.25">
      <c r="E13832" s="5"/>
    </row>
    <row r="13833" spans="5:5" x14ac:dyDescent="0.25">
      <c r="E13833" s="5"/>
    </row>
    <row r="13834" spans="5:5" x14ac:dyDescent="0.25">
      <c r="E13834" s="5"/>
    </row>
    <row r="13835" spans="5:5" x14ac:dyDescent="0.25">
      <c r="E13835" s="5"/>
    </row>
    <row r="13836" spans="5:5" x14ac:dyDescent="0.25">
      <c r="E13836" s="5"/>
    </row>
    <row r="13837" spans="5:5" x14ac:dyDescent="0.25">
      <c r="E13837" s="5"/>
    </row>
    <row r="13838" spans="5:5" x14ac:dyDescent="0.25">
      <c r="E13838" s="5"/>
    </row>
    <row r="13839" spans="5:5" x14ac:dyDescent="0.25">
      <c r="E13839" s="5"/>
    </row>
    <row r="13840" spans="5:5" x14ac:dyDescent="0.25">
      <c r="E13840" s="5"/>
    </row>
    <row r="13841" spans="5:5" x14ac:dyDescent="0.25">
      <c r="E13841" s="5"/>
    </row>
    <row r="13842" spans="5:5" x14ac:dyDescent="0.25">
      <c r="E13842" s="5"/>
    </row>
    <row r="13843" spans="5:5" x14ac:dyDescent="0.25">
      <c r="E13843" s="5"/>
    </row>
    <row r="13844" spans="5:5" x14ac:dyDescent="0.25">
      <c r="E13844" s="5"/>
    </row>
    <row r="13845" spans="5:5" x14ac:dyDescent="0.25">
      <c r="E13845" s="5"/>
    </row>
    <row r="13846" spans="5:5" x14ac:dyDescent="0.25">
      <c r="E13846" s="5"/>
    </row>
    <row r="13847" spans="5:5" x14ac:dyDescent="0.25">
      <c r="E13847" s="5"/>
    </row>
    <row r="13848" spans="5:5" x14ac:dyDescent="0.25">
      <c r="E13848" s="5"/>
    </row>
    <row r="13849" spans="5:5" x14ac:dyDescent="0.25">
      <c r="E13849" s="5"/>
    </row>
    <row r="13850" spans="5:5" x14ac:dyDescent="0.25">
      <c r="E13850" s="5"/>
    </row>
    <row r="13851" spans="5:5" x14ac:dyDescent="0.25">
      <c r="E13851" s="5"/>
    </row>
    <row r="13852" spans="5:5" x14ac:dyDescent="0.25">
      <c r="E13852" s="5"/>
    </row>
    <row r="13853" spans="5:5" x14ac:dyDescent="0.25">
      <c r="E13853" s="5"/>
    </row>
    <row r="13854" spans="5:5" x14ac:dyDescent="0.25">
      <c r="E13854" s="5"/>
    </row>
    <row r="13855" spans="5:5" x14ac:dyDescent="0.25">
      <c r="E13855" s="5"/>
    </row>
    <row r="13856" spans="5:5" x14ac:dyDescent="0.25">
      <c r="E13856" s="5"/>
    </row>
    <row r="13857" spans="5:5" x14ac:dyDescent="0.25">
      <c r="E13857" s="5"/>
    </row>
    <row r="13858" spans="5:5" x14ac:dyDescent="0.25">
      <c r="E13858" s="5"/>
    </row>
    <row r="13859" spans="5:5" x14ac:dyDescent="0.25">
      <c r="E13859" s="5"/>
    </row>
    <row r="13860" spans="5:5" x14ac:dyDescent="0.25">
      <c r="E13860" s="5"/>
    </row>
    <row r="13861" spans="5:5" x14ac:dyDescent="0.25">
      <c r="E13861" s="5"/>
    </row>
    <row r="13862" spans="5:5" x14ac:dyDescent="0.25">
      <c r="E13862" s="5"/>
    </row>
    <row r="13863" spans="5:5" x14ac:dyDescent="0.25">
      <c r="E13863" s="5"/>
    </row>
    <row r="13864" spans="5:5" x14ac:dyDescent="0.25">
      <c r="E13864" s="5"/>
    </row>
    <row r="13865" spans="5:5" x14ac:dyDescent="0.25">
      <c r="E13865" s="5"/>
    </row>
    <row r="13866" spans="5:5" x14ac:dyDescent="0.25">
      <c r="E13866" s="5"/>
    </row>
    <row r="13867" spans="5:5" x14ac:dyDescent="0.25">
      <c r="E13867" s="5"/>
    </row>
    <row r="13868" spans="5:5" x14ac:dyDescent="0.25">
      <c r="E13868" s="5"/>
    </row>
    <row r="13869" spans="5:5" x14ac:dyDescent="0.25">
      <c r="E13869" s="5"/>
    </row>
    <row r="13870" spans="5:5" x14ac:dyDescent="0.25">
      <c r="E13870" s="5"/>
    </row>
    <row r="13871" spans="5:5" x14ac:dyDescent="0.25">
      <c r="E13871" s="5"/>
    </row>
    <row r="13872" spans="5:5" x14ac:dyDescent="0.25">
      <c r="E13872" s="5"/>
    </row>
    <row r="13873" spans="5:5" x14ac:dyDescent="0.25">
      <c r="E13873" s="5"/>
    </row>
    <row r="13874" spans="5:5" x14ac:dyDescent="0.25">
      <c r="E13874" s="5"/>
    </row>
    <row r="13875" spans="5:5" x14ac:dyDescent="0.25">
      <c r="E13875" s="5"/>
    </row>
    <row r="13876" spans="5:5" x14ac:dyDescent="0.25">
      <c r="E13876" s="5"/>
    </row>
    <row r="13877" spans="5:5" x14ac:dyDescent="0.25">
      <c r="E13877" s="5"/>
    </row>
    <row r="13878" spans="5:5" x14ac:dyDescent="0.25">
      <c r="E13878" s="5"/>
    </row>
    <row r="13879" spans="5:5" x14ac:dyDescent="0.25">
      <c r="E13879" s="5"/>
    </row>
    <row r="13880" spans="5:5" x14ac:dyDescent="0.25">
      <c r="E13880" s="5"/>
    </row>
    <row r="13881" spans="5:5" x14ac:dyDescent="0.25">
      <c r="E13881" s="5"/>
    </row>
    <row r="13882" spans="5:5" x14ac:dyDescent="0.25">
      <c r="E13882" s="5"/>
    </row>
    <row r="13883" spans="5:5" x14ac:dyDescent="0.25">
      <c r="E13883" s="5"/>
    </row>
    <row r="13884" spans="5:5" x14ac:dyDescent="0.25">
      <c r="E13884" s="5"/>
    </row>
    <row r="13885" spans="5:5" x14ac:dyDescent="0.25">
      <c r="E13885" s="5"/>
    </row>
    <row r="13886" spans="5:5" x14ac:dyDescent="0.25">
      <c r="E13886" s="5"/>
    </row>
    <row r="13887" spans="5:5" x14ac:dyDescent="0.25">
      <c r="E13887" s="5"/>
    </row>
    <row r="13888" spans="5:5" x14ac:dyDescent="0.25">
      <c r="E13888" s="5"/>
    </row>
    <row r="13889" spans="5:5" x14ac:dyDescent="0.25">
      <c r="E13889" s="5"/>
    </row>
    <row r="13890" spans="5:5" x14ac:dyDescent="0.25">
      <c r="E13890" s="5"/>
    </row>
    <row r="13891" spans="5:5" x14ac:dyDescent="0.25">
      <c r="E13891" s="5"/>
    </row>
    <row r="13892" spans="5:5" x14ac:dyDescent="0.25">
      <c r="E13892" s="5"/>
    </row>
    <row r="13893" spans="5:5" x14ac:dyDescent="0.25">
      <c r="E13893" s="5"/>
    </row>
    <row r="13894" spans="5:5" x14ac:dyDescent="0.25">
      <c r="E13894" s="5"/>
    </row>
    <row r="13895" spans="5:5" x14ac:dyDescent="0.25">
      <c r="E13895" s="5"/>
    </row>
    <row r="13896" spans="5:5" x14ac:dyDescent="0.25">
      <c r="E13896" s="5"/>
    </row>
    <row r="13897" spans="5:5" x14ac:dyDescent="0.25">
      <c r="E13897" s="5"/>
    </row>
    <row r="13898" spans="5:5" x14ac:dyDescent="0.25">
      <c r="E13898" s="5"/>
    </row>
    <row r="13899" spans="5:5" x14ac:dyDescent="0.25">
      <c r="E13899" s="5"/>
    </row>
    <row r="13900" spans="5:5" x14ac:dyDescent="0.25">
      <c r="E13900" s="5"/>
    </row>
    <row r="13901" spans="5:5" x14ac:dyDescent="0.25">
      <c r="E13901" s="5"/>
    </row>
    <row r="13902" spans="5:5" x14ac:dyDescent="0.25">
      <c r="E13902" s="5"/>
    </row>
    <row r="13903" spans="5:5" x14ac:dyDescent="0.25">
      <c r="E13903" s="5"/>
    </row>
    <row r="13904" spans="5:5" x14ac:dyDescent="0.25">
      <c r="E13904" s="5"/>
    </row>
    <row r="13905" spans="5:5" x14ac:dyDescent="0.25">
      <c r="E13905" s="5"/>
    </row>
    <row r="13906" spans="5:5" x14ac:dyDescent="0.25">
      <c r="E13906" s="5"/>
    </row>
    <row r="13907" spans="5:5" x14ac:dyDescent="0.25">
      <c r="E13907" s="5"/>
    </row>
    <row r="13908" spans="5:5" x14ac:dyDescent="0.25">
      <c r="E13908" s="5"/>
    </row>
    <row r="13909" spans="5:5" x14ac:dyDescent="0.25">
      <c r="E13909" s="5"/>
    </row>
    <row r="13910" spans="5:5" x14ac:dyDescent="0.25">
      <c r="E13910" s="5"/>
    </row>
    <row r="13911" spans="5:5" x14ac:dyDescent="0.25">
      <c r="E13911" s="5"/>
    </row>
    <row r="13912" spans="5:5" x14ac:dyDescent="0.25">
      <c r="E13912" s="5"/>
    </row>
    <row r="13913" spans="5:5" x14ac:dyDescent="0.25">
      <c r="E13913" s="5"/>
    </row>
    <row r="13914" spans="5:5" x14ac:dyDescent="0.25">
      <c r="E13914" s="5"/>
    </row>
    <row r="13915" spans="5:5" x14ac:dyDescent="0.25">
      <c r="E13915" s="5"/>
    </row>
    <row r="13916" spans="5:5" x14ac:dyDescent="0.25">
      <c r="E13916" s="5"/>
    </row>
    <row r="13917" spans="5:5" x14ac:dyDescent="0.25">
      <c r="E13917" s="5"/>
    </row>
    <row r="13918" spans="5:5" x14ac:dyDescent="0.25">
      <c r="E13918" s="5"/>
    </row>
    <row r="13919" spans="5:5" x14ac:dyDescent="0.25">
      <c r="E13919" s="5"/>
    </row>
    <row r="13920" spans="5:5" x14ac:dyDescent="0.25">
      <c r="E13920" s="5"/>
    </row>
    <row r="13921" spans="5:5" x14ac:dyDescent="0.25">
      <c r="E13921" s="5"/>
    </row>
    <row r="13922" spans="5:5" x14ac:dyDescent="0.25">
      <c r="E13922" s="5"/>
    </row>
    <row r="13923" spans="5:5" x14ac:dyDescent="0.25">
      <c r="E13923" s="5"/>
    </row>
    <row r="13924" spans="5:5" x14ac:dyDescent="0.25">
      <c r="E13924" s="5"/>
    </row>
    <row r="13925" spans="5:5" x14ac:dyDescent="0.25">
      <c r="E13925" s="5"/>
    </row>
    <row r="13926" spans="5:5" x14ac:dyDescent="0.25">
      <c r="E13926" s="5"/>
    </row>
    <row r="13927" spans="5:5" x14ac:dyDescent="0.25">
      <c r="E13927" s="5"/>
    </row>
    <row r="13928" spans="5:5" x14ac:dyDescent="0.25">
      <c r="E13928" s="5"/>
    </row>
    <row r="13929" spans="5:5" x14ac:dyDescent="0.25">
      <c r="E13929" s="5"/>
    </row>
    <row r="13930" spans="5:5" x14ac:dyDescent="0.25">
      <c r="E13930" s="5"/>
    </row>
    <row r="13931" spans="5:5" x14ac:dyDescent="0.25">
      <c r="E13931" s="5"/>
    </row>
    <row r="13932" spans="5:5" x14ac:dyDescent="0.25">
      <c r="E13932" s="5"/>
    </row>
    <row r="13933" spans="5:5" x14ac:dyDescent="0.25">
      <c r="E13933" s="5"/>
    </row>
    <row r="13934" spans="5:5" x14ac:dyDescent="0.25">
      <c r="E13934" s="5"/>
    </row>
    <row r="13935" spans="5:5" x14ac:dyDescent="0.25">
      <c r="E13935" s="5"/>
    </row>
    <row r="13936" spans="5:5" x14ac:dyDescent="0.25">
      <c r="E13936" s="5"/>
    </row>
    <row r="13937" spans="5:5" x14ac:dyDescent="0.25">
      <c r="E13937" s="5"/>
    </row>
    <row r="13938" spans="5:5" x14ac:dyDescent="0.25">
      <c r="E13938" s="5"/>
    </row>
    <row r="13939" spans="5:5" x14ac:dyDescent="0.25">
      <c r="E13939" s="5"/>
    </row>
    <row r="13940" spans="5:5" x14ac:dyDescent="0.25">
      <c r="E13940" s="5"/>
    </row>
    <row r="13941" spans="5:5" x14ac:dyDescent="0.25">
      <c r="E13941" s="5"/>
    </row>
    <row r="13942" spans="5:5" x14ac:dyDescent="0.25">
      <c r="E13942" s="5"/>
    </row>
    <row r="13943" spans="5:5" x14ac:dyDescent="0.25">
      <c r="E13943" s="5"/>
    </row>
    <row r="13944" spans="5:5" x14ac:dyDescent="0.25">
      <c r="E13944" s="5"/>
    </row>
    <row r="13945" spans="5:5" x14ac:dyDescent="0.25">
      <c r="E13945" s="5"/>
    </row>
    <row r="13946" spans="5:5" x14ac:dyDescent="0.25">
      <c r="E13946" s="5"/>
    </row>
    <row r="13947" spans="5:5" x14ac:dyDescent="0.25">
      <c r="E13947" s="5"/>
    </row>
    <row r="13948" spans="5:5" x14ac:dyDescent="0.25">
      <c r="E13948" s="5"/>
    </row>
    <row r="13949" spans="5:5" x14ac:dyDescent="0.25">
      <c r="E13949" s="5"/>
    </row>
    <row r="13950" spans="5:5" x14ac:dyDescent="0.25">
      <c r="E13950" s="5"/>
    </row>
    <row r="13951" spans="5:5" x14ac:dyDescent="0.25">
      <c r="E13951" s="5"/>
    </row>
    <row r="13952" spans="5:5" x14ac:dyDescent="0.25">
      <c r="E13952" s="5"/>
    </row>
    <row r="13953" spans="5:5" x14ac:dyDescent="0.25">
      <c r="E13953" s="5"/>
    </row>
    <row r="13954" spans="5:5" x14ac:dyDescent="0.25">
      <c r="E13954" s="5"/>
    </row>
    <row r="13955" spans="5:5" x14ac:dyDescent="0.25">
      <c r="E13955" s="5"/>
    </row>
    <row r="13956" spans="5:5" x14ac:dyDescent="0.25">
      <c r="E13956" s="5"/>
    </row>
    <row r="13957" spans="5:5" x14ac:dyDescent="0.25">
      <c r="E13957" s="5"/>
    </row>
    <row r="13958" spans="5:5" x14ac:dyDescent="0.25">
      <c r="E13958" s="5"/>
    </row>
    <row r="13959" spans="5:5" x14ac:dyDescent="0.25">
      <c r="E13959" s="5"/>
    </row>
    <row r="13960" spans="5:5" x14ac:dyDescent="0.25">
      <c r="E13960" s="5"/>
    </row>
    <row r="13961" spans="5:5" x14ac:dyDescent="0.25">
      <c r="E13961" s="5"/>
    </row>
    <row r="13962" spans="5:5" x14ac:dyDescent="0.25">
      <c r="E13962" s="5"/>
    </row>
    <row r="13963" spans="5:5" x14ac:dyDescent="0.25">
      <c r="E13963" s="5"/>
    </row>
    <row r="13964" spans="5:5" x14ac:dyDescent="0.25">
      <c r="E13964" s="5"/>
    </row>
    <row r="13965" spans="5:5" x14ac:dyDescent="0.25">
      <c r="E13965" s="5"/>
    </row>
    <row r="13966" spans="5:5" x14ac:dyDescent="0.25">
      <c r="E13966" s="5"/>
    </row>
    <row r="13967" spans="5:5" x14ac:dyDescent="0.25">
      <c r="E13967" s="5"/>
    </row>
    <row r="13968" spans="5:5" x14ac:dyDescent="0.25">
      <c r="E13968" s="5"/>
    </row>
    <row r="13969" spans="5:5" x14ac:dyDescent="0.25">
      <c r="E13969" s="5"/>
    </row>
    <row r="13970" spans="5:5" x14ac:dyDescent="0.25">
      <c r="E13970" s="5"/>
    </row>
    <row r="13971" spans="5:5" x14ac:dyDescent="0.25">
      <c r="E13971" s="5"/>
    </row>
    <row r="13972" spans="5:5" x14ac:dyDescent="0.25">
      <c r="E13972" s="5"/>
    </row>
    <row r="13973" spans="5:5" x14ac:dyDescent="0.25">
      <c r="E13973" s="5"/>
    </row>
    <row r="13974" spans="5:5" x14ac:dyDescent="0.25">
      <c r="E13974" s="5"/>
    </row>
    <row r="13975" spans="5:5" x14ac:dyDescent="0.25">
      <c r="E13975" s="5"/>
    </row>
    <row r="13976" spans="5:5" x14ac:dyDescent="0.25">
      <c r="E13976" s="5"/>
    </row>
    <row r="13977" spans="5:5" x14ac:dyDescent="0.25">
      <c r="E13977" s="5"/>
    </row>
    <row r="13978" spans="5:5" x14ac:dyDescent="0.25">
      <c r="E13978" s="5"/>
    </row>
    <row r="13979" spans="5:5" x14ac:dyDescent="0.25">
      <c r="E13979" s="5"/>
    </row>
    <row r="13980" spans="5:5" x14ac:dyDescent="0.25">
      <c r="E13980" s="5"/>
    </row>
    <row r="13981" spans="5:5" x14ac:dyDescent="0.25">
      <c r="E13981" s="5"/>
    </row>
    <row r="13982" spans="5:5" x14ac:dyDescent="0.25">
      <c r="E13982" s="5"/>
    </row>
    <row r="13983" spans="5:5" x14ac:dyDescent="0.25">
      <c r="E13983" s="5"/>
    </row>
    <row r="13984" spans="5:5" x14ac:dyDescent="0.25">
      <c r="E13984" s="5"/>
    </row>
    <row r="13985" spans="5:5" x14ac:dyDescent="0.25">
      <c r="E13985" s="5"/>
    </row>
    <row r="13986" spans="5:5" x14ac:dyDescent="0.25">
      <c r="E13986" s="5"/>
    </row>
    <row r="13987" spans="5:5" x14ac:dyDescent="0.25">
      <c r="E13987" s="5"/>
    </row>
    <row r="13988" spans="5:5" x14ac:dyDescent="0.25">
      <c r="E13988" s="5"/>
    </row>
    <row r="13989" spans="5:5" x14ac:dyDescent="0.25">
      <c r="E13989" s="5"/>
    </row>
    <row r="13990" spans="5:5" x14ac:dyDescent="0.25">
      <c r="E13990" s="5"/>
    </row>
    <row r="13991" spans="5:5" x14ac:dyDescent="0.25">
      <c r="E13991" s="5"/>
    </row>
    <row r="13992" spans="5:5" x14ac:dyDescent="0.25">
      <c r="E13992" s="5"/>
    </row>
    <row r="13993" spans="5:5" x14ac:dyDescent="0.25">
      <c r="E13993" s="5"/>
    </row>
    <row r="13994" spans="5:5" x14ac:dyDescent="0.25">
      <c r="E13994" s="5"/>
    </row>
    <row r="13995" spans="5:5" x14ac:dyDescent="0.25">
      <c r="E13995" s="5"/>
    </row>
    <row r="13996" spans="5:5" x14ac:dyDescent="0.25">
      <c r="E13996" s="5"/>
    </row>
    <row r="13997" spans="5:5" x14ac:dyDescent="0.25">
      <c r="E13997" s="5"/>
    </row>
    <row r="13998" spans="5:5" x14ac:dyDescent="0.25">
      <c r="E13998" s="5"/>
    </row>
    <row r="13999" spans="5:5" x14ac:dyDescent="0.25">
      <c r="E13999" s="5"/>
    </row>
    <row r="14000" spans="5:5" x14ac:dyDescent="0.25">
      <c r="E14000" s="5"/>
    </row>
    <row r="14001" spans="5:5" x14ac:dyDescent="0.25">
      <c r="E14001" s="5"/>
    </row>
    <row r="14002" spans="5:5" x14ac:dyDescent="0.25">
      <c r="E14002" s="5"/>
    </row>
    <row r="14003" spans="5:5" x14ac:dyDescent="0.25">
      <c r="E14003" s="5"/>
    </row>
    <row r="14004" spans="5:5" x14ac:dyDescent="0.25">
      <c r="E14004" s="5"/>
    </row>
    <row r="14005" spans="5:5" x14ac:dyDescent="0.25">
      <c r="E14005" s="5"/>
    </row>
    <row r="14006" spans="5:5" x14ac:dyDescent="0.25">
      <c r="E14006" s="5"/>
    </row>
    <row r="14007" spans="5:5" x14ac:dyDescent="0.25">
      <c r="E14007" s="5"/>
    </row>
    <row r="14008" spans="5:5" x14ac:dyDescent="0.25">
      <c r="E14008" s="5"/>
    </row>
    <row r="14009" spans="5:5" x14ac:dyDescent="0.25">
      <c r="E14009" s="5"/>
    </row>
    <row r="14010" spans="5:5" x14ac:dyDescent="0.25">
      <c r="E14010" s="5"/>
    </row>
    <row r="14011" spans="5:5" x14ac:dyDescent="0.25">
      <c r="E14011" s="5"/>
    </row>
    <row r="14012" spans="5:5" x14ac:dyDescent="0.25">
      <c r="E14012" s="5"/>
    </row>
    <row r="14013" spans="5:5" x14ac:dyDescent="0.25">
      <c r="E14013" s="5"/>
    </row>
    <row r="14014" spans="5:5" x14ac:dyDescent="0.25">
      <c r="E14014" s="5"/>
    </row>
    <row r="14015" spans="5:5" x14ac:dyDescent="0.25">
      <c r="E14015" s="5"/>
    </row>
    <row r="14016" spans="5:5" x14ac:dyDescent="0.25">
      <c r="E14016" s="5"/>
    </row>
    <row r="14017" spans="5:5" x14ac:dyDescent="0.25">
      <c r="E14017" s="5"/>
    </row>
    <row r="14018" spans="5:5" x14ac:dyDescent="0.25">
      <c r="E14018" s="5"/>
    </row>
    <row r="14019" spans="5:5" x14ac:dyDescent="0.25">
      <c r="E14019" s="5"/>
    </row>
    <row r="14020" spans="5:5" x14ac:dyDescent="0.25">
      <c r="E14020" s="5"/>
    </row>
    <row r="14021" spans="5:5" x14ac:dyDescent="0.25">
      <c r="E14021" s="5"/>
    </row>
    <row r="14022" spans="5:5" x14ac:dyDescent="0.25">
      <c r="E14022" s="5"/>
    </row>
    <row r="14023" spans="5:5" x14ac:dyDescent="0.25">
      <c r="E14023" s="5"/>
    </row>
    <row r="14024" spans="5:5" x14ac:dyDescent="0.25">
      <c r="E14024" s="5"/>
    </row>
    <row r="14025" spans="5:5" x14ac:dyDescent="0.25">
      <c r="E14025" s="5"/>
    </row>
    <row r="14026" spans="5:5" x14ac:dyDescent="0.25">
      <c r="E14026" s="5"/>
    </row>
    <row r="14027" spans="5:5" x14ac:dyDescent="0.25">
      <c r="E14027" s="5"/>
    </row>
    <row r="14028" spans="5:5" x14ac:dyDescent="0.25">
      <c r="E14028" s="5"/>
    </row>
    <row r="14029" spans="5:5" x14ac:dyDescent="0.25">
      <c r="E14029" s="5"/>
    </row>
    <row r="14030" spans="5:5" x14ac:dyDescent="0.25">
      <c r="E14030" s="5"/>
    </row>
    <row r="14031" spans="5:5" x14ac:dyDescent="0.25">
      <c r="E14031" s="5"/>
    </row>
    <row r="14032" spans="5:5" x14ac:dyDescent="0.25">
      <c r="E14032" s="5"/>
    </row>
    <row r="14033" spans="5:5" x14ac:dyDescent="0.25">
      <c r="E14033" s="5"/>
    </row>
    <row r="14034" spans="5:5" x14ac:dyDescent="0.25">
      <c r="E14034" s="5"/>
    </row>
    <row r="14035" spans="5:5" x14ac:dyDescent="0.25">
      <c r="E14035" s="5"/>
    </row>
    <row r="14036" spans="5:5" x14ac:dyDescent="0.25">
      <c r="E14036" s="5"/>
    </row>
    <row r="14037" spans="5:5" x14ac:dyDescent="0.25">
      <c r="E14037" s="5"/>
    </row>
    <row r="14038" spans="5:5" x14ac:dyDescent="0.25">
      <c r="E14038" s="5"/>
    </row>
    <row r="14039" spans="5:5" x14ac:dyDescent="0.25">
      <c r="E14039" s="5"/>
    </row>
    <row r="14040" spans="5:5" x14ac:dyDescent="0.25">
      <c r="E14040" s="5"/>
    </row>
    <row r="14041" spans="5:5" x14ac:dyDescent="0.25">
      <c r="E14041" s="5"/>
    </row>
    <row r="14042" spans="5:5" x14ac:dyDescent="0.25">
      <c r="E14042" s="5"/>
    </row>
    <row r="14043" spans="5:5" x14ac:dyDescent="0.25">
      <c r="E14043" s="5"/>
    </row>
    <row r="14044" spans="5:5" x14ac:dyDescent="0.25">
      <c r="E14044" s="5"/>
    </row>
    <row r="14045" spans="5:5" x14ac:dyDescent="0.25">
      <c r="E14045" s="5"/>
    </row>
    <row r="14046" spans="5:5" x14ac:dyDescent="0.25">
      <c r="E14046" s="5"/>
    </row>
    <row r="14047" spans="5:5" x14ac:dyDescent="0.25">
      <c r="E14047" s="5"/>
    </row>
    <row r="14048" spans="5:5" x14ac:dyDescent="0.25">
      <c r="E14048" s="5"/>
    </row>
    <row r="14049" spans="5:5" x14ac:dyDescent="0.25">
      <c r="E14049" s="5"/>
    </row>
    <row r="14050" spans="5:5" x14ac:dyDescent="0.25">
      <c r="E14050" s="5"/>
    </row>
    <row r="14051" spans="5:5" x14ac:dyDescent="0.25">
      <c r="E14051" s="5"/>
    </row>
    <row r="14052" spans="5:5" x14ac:dyDescent="0.25">
      <c r="E14052" s="5"/>
    </row>
    <row r="14053" spans="5:5" x14ac:dyDescent="0.25">
      <c r="E14053" s="5"/>
    </row>
    <row r="14054" spans="5:5" x14ac:dyDescent="0.25">
      <c r="E14054" s="5"/>
    </row>
    <row r="14055" spans="5:5" x14ac:dyDescent="0.25">
      <c r="E14055" s="5"/>
    </row>
    <row r="14056" spans="5:5" x14ac:dyDescent="0.25">
      <c r="E14056" s="5"/>
    </row>
    <row r="14057" spans="5:5" x14ac:dyDescent="0.25">
      <c r="E14057" s="5"/>
    </row>
    <row r="14058" spans="5:5" x14ac:dyDescent="0.25">
      <c r="E14058" s="5"/>
    </row>
    <row r="14059" spans="5:5" x14ac:dyDescent="0.25">
      <c r="E14059" s="5"/>
    </row>
    <row r="14060" spans="5:5" x14ac:dyDescent="0.25">
      <c r="E14060" s="5"/>
    </row>
    <row r="14061" spans="5:5" x14ac:dyDescent="0.25">
      <c r="E14061" s="5"/>
    </row>
    <row r="14062" spans="5:5" x14ac:dyDescent="0.25">
      <c r="E14062" s="5"/>
    </row>
    <row r="14063" spans="5:5" x14ac:dyDescent="0.25">
      <c r="E14063" s="5"/>
    </row>
    <row r="14064" spans="5:5" x14ac:dyDescent="0.25">
      <c r="E14064" s="5"/>
    </row>
    <row r="14065" spans="5:5" x14ac:dyDescent="0.25">
      <c r="E14065" s="5"/>
    </row>
    <row r="14066" spans="5:5" x14ac:dyDescent="0.25">
      <c r="E14066" s="5"/>
    </row>
    <row r="14067" spans="5:5" x14ac:dyDescent="0.25">
      <c r="E14067" s="5"/>
    </row>
    <row r="14068" spans="5:5" x14ac:dyDescent="0.25">
      <c r="E14068" s="5"/>
    </row>
    <row r="14069" spans="5:5" x14ac:dyDescent="0.25">
      <c r="E14069" s="5"/>
    </row>
    <row r="14070" spans="5:5" x14ac:dyDescent="0.25">
      <c r="E14070" s="5"/>
    </row>
    <row r="14071" spans="5:5" x14ac:dyDescent="0.25">
      <c r="E14071" s="5"/>
    </row>
    <row r="14072" spans="5:5" x14ac:dyDescent="0.25">
      <c r="E14072" s="5"/>
    </row>
    <row r="14073" spans="5:5" x14ac:dyDescent="0.25">
      <c r="E14073" s="5"/>
    </row>
    <row r="14074" spans="5:5" x14ac:dyDescent="0.25">
      <c r="E14074" s="5"/>
    </row>
    <row r="14075" spans="5:5" x14ac:dyDescent="0.25">
      <c r="E14075" s="5"/>
    </row>
    <row r="14076" spans="5:5" x14ac:dyDescent="0.25">
      <c r="E14076" s="5"/>
    </row>
    <row r="14077" spans="5:5" x14ac:dyDescent="0.25">
      <c r="E14077" s="5"/>
    </row>
    <row r="14078" spans="5:5" x14ac:dyDescent="0.25">
      <c r="E14078" s="5"/>
    </row>
    <row r="14079" spans="5:5" x14ac:dyDescent="0.25">
      <c r="E14079" s="5"/>
    </row>
    <row r="14080" spans="5:5" x14ac:dyDescent="0.25">
      <c r="E14080" s="5"/>
    </row>
    <row r="14081" spans="5:5" x14ac:dyDescent="0.25">
      <c r="E14081" s="5"/>
    </row>
    <row r="14082" spans="5:5" x14ac:dyDescent="0.25">
      <c r="E14082" s="5"/>
    </row>
    <row r="14083" spans="5:5" x14ac:dyDescent="0.25">
      <c r="E14083" s="5"/>
    </row>
    <row r="14084" spans="5:5" x14ac:dyDescent="0.25">
      <c r="E14084" s="5"/>
    </row>
    <row r="14085" spans="5:5" x14ac:dyDescent="0.25">
      <c r="E14085" s="5"/>
    </row>
    <row r="14086" spans="5:5" x14ac:dyDescent="0.25">
      <c r="E14086" s="5"/>
    </row>
    <row r="14087" spans="5:5" x14ac:dyDescent="0.25">
      <c r="E14087" s="5"/>
    </row>
    <row r="14088" spans="5:5" x14ac:dyDescent="0.25">
      <c r="E14088" s="5"/>
    </row>
    <row r="14089" spans="5:5" x14ac:dyDescent="0.25">
      <c r="E14089" s="5"/>
    </row>
    <row r="14090" spans="5:5" x14ac:dyDescent="0.25">
      <c r="E14090" s="5"/>
    </row>
    <row r="14091" spans="5:5" x14ac:dyDescent="0.25">
      <c r="E14091" s="5"/>
    </row>
    <row r="14092" spans="5:5" x14ac:dyDescent="0.25">
      <c r="E14092" s="5"/>
    </row>
    <row r="14093" spans="5:5" x14ac:dyDescent="0.25">
      <c r="E14093" s="5"/>
    </row>
    <row r="14094" spans="5:5" x14ac:dyDescent="0.25">
      <c r="E14094" s="5"/>
    </row>
    <row r="14095" spans="5:5" x14ac:dyDescent="0.25">
      <c r="E14095" s="5"/>
    </row>
    <row r="14096" spans="5:5" x14ac:dyDescent="0.25">
      <c r="E14096" s="5"/>
    </row>
    <row r="14097" spans="5:5" x14ac:dyDescent="0.25">
      <c r="E14097" s="5"/>
    </row>
    <row r="14098" spans="5:5" x14ac:dyDescent="0.25">
      <c r="E14098" s="5"/>
    </row>
    <row r="14099" spans="5:5" x14ac:dyDescent="0.25">
      <c r="E14099" s="5"/>
    </row>
    <row r="14100" spans="5:5" x14ac:dyDescent="0.25">
      <c r="E14100" s="5"/>
    </row>
    <row r="14101" spans="5:5" x14ac:dyDescent="0.25">
      <c r="E14101" s="5"/>
    </row>
    <row r="14102" spans="5:5" x14ac:dyDescent="0.25">
      <c r="E14102" s="5"/>
    </row>
    <row r="14103" spans="5:5" x14ac:dyDescent="0.25">
      <c r="E14103" s="5"/>
    </row>
    <row r="14104" spans="5:5" x14ac:dyDescent="0.25">
      <c r="E14104" s="5"/>
    </row>
    <row r="14105" spans="5:5" x14ac:dyDescent="0.25">
      <c r="E14105" s="5"/>
    </row>
    <row r="14106" spans="5:5" x14ac:dyDescent="0.25">
      <c r="E14106" s="5"/>
    </row>
    <row r="14107" spans="5:5" x14ac:dyDescent="0.25">
      <c r="E14107" s="5"/>
    </row>
    <row r="14108" spans="5:5" x14ac:dyDescent="0.25">
      <c r="E14108" s="5"/>
    </row>
    <row r="14109" spans="5:5" x14ac:dyDescent="0.25">
      <c r="E14109" s="5"/>
    </row>
    <row r="14110" spans="5:5" x14ac:dyDescent="0.25">
      <c r="E14110" s="5"/>
    </row>
    <row r="14111" spans="5:5" x14ac:dyDescent="0.25">
      <c r="E14111" s="5"/>
    </row>
    <row r="14112" spans="5:5" x14ac:dyDescent="0.25">
      <c r="E14112" s="5"/>
    </row>
    <row r="14113" spans="5:5" x14ac:dyDescent="0.25">
      <c r="E14113" s="5"/>
    </row>
    <row r="14114" spans="5:5" x14ac:dyDescent="0.25">
      <c r="E14114" s="5"/>
    </row>
    <row r="14115" spans="5:5" x14ac:dyDescent="0.25">
      <c r="E14115" s="5"/>
    </row>
    <row r="14116" spans="5:5" x14ac:dyDescent="0.25">
      <c r="E14116" s="5"/>
    </row>
    <row r="14117" spans="5:5" x14ac:dyDescent="0.25">
      <c r="E14117" s="5"/>
    </row>
    <row r="14118" spans="5:5" x14ac:dyDescent="0.25">
      <c r="E14118" s="5"/>
    </row>
    <row r="14119" spans="5:5" x14ac:dyDescent="0.25">
      <c r="E14119" s="5"/>
    </row>
    <row r="14120" spans="5:5" x14ac:dyDescent="0.25">
      <c r="E14120" s="5"/>
    </row>
    <row r="14121" spans="5:5" x14ac:dyDescent="0.25">
      <c r="E14121" s="5"/>
    </row>
    <row r="14122" spans="5:5" x14ac:dyDescent="0.25">
      <c r="E14122" s="5"/>
    </row>
    <row r="14123" spans="5:5" x14ac:dyDescent="0.25">
      <c r="E14123" s="5"/>
    </row>
    <row r="14124" spans="5:5" x14ac:dyDescent="0.25">
      <c r="E14124" s="5"/>
    </row>
    <row r="14125" spans="5:5" x14ac:dyDescent="0.25">
      <c r="E14125" s="5"/>
    </row>
    <row r="14126" spans="5:5" x14ac:dyDescent="0.25">
      <c r="E14126" s="5"/>
    </row>
    <row r="14127" spans="5:5" x14ac:dyDescent="0.25">
      <c r="E14127" s="5"/>
    </row>
    <row r="14128" spans="5:5" x14ac:dyDescent="0.25">
      <c r="E14128" s="5"/>
    </row>
    <row r="14129" spans="5:5" x14ac:dyDescent="0.25">
      <c r="E14129" s="5"/>
    </row>
    <row r="14130" spans="5:5" x14ac:dyDescent="0.25">
      <c r="E14130" s="5"/>
    </row>
    <row r="14131" spans="5:5" x14ac:dyDescent="0.25">
      <c r="E14131" s="5"/>
    </row>
    <row r="14132" spans="5:5" x14ac:dyDescent="0.25">
      <c r="E14132" s="5"/>
    </row>
    <row r="14133" spans="5:5" x14ac:dyDescent="0.25">
      <c r="E14133" s="5"/>
    </row>
    <row r="14134" spans="5:5" x14ac:dyDescent="0.25">
      <c r="E14134" s="5"/>
    </row>
    <row r="14135" spans="5:5" x14ac:dyDescent="0.25">
      <c r="E14135" s="5"/>
    </row>
    <row r="14136" spans="5:5" x14ac:dyDescent="0.25">
      <c r="E14136" s="5"/>
    </row>
    <row r="14137" spans="5:5" x14ac:dyDescent="0.25">
      <c r="E14137" s="5"/>
    </row>
    <row r="14138" spans="5:5" x14ac:dyDescent="0.25">
      <c r="E14138" s="5"/>
    </row>
    <row r="14139" spans="5:5" x14ac:dyDescent="0.25">
      <c r="E14139" s="5"/>
    </row>
    <row r="14140" spans="5:5" x14ac:dyDescent="0.25">
      <c r="E14140" s="5"/>
    </row>
    <row r="14141" spans="5:5" x14ac:dyDescent="0.25">
      <c r="E14141" s="5"/>
    </row>
    <row r="14142" spans="5:5" x14ac:dyDescent="0.25">
      <c r="E14142" s="5"/>
    </row>
    <row r="14143" spans="5:5" x14ac:dyDescent="0.25">
      <c r="E14143" s="5"/>
    </row>
    <row r="14144" spans="5:5" x14ac:dyDescent="0.25">
      <c r="E14144" s="5"/>
    </row>
    <row r="14145" spans="5:5" x14ac:dyDescent="0.25">
      <c r="E14145" s="5"/>
    </row>
    <row r="14146" spans="5:5" x14ac:dyDescent="0.25">
      <c r="E14146" s="5"/>
    </row>
    <row r="14147" spans="5:5" x14ac:dyDescent="0.25">
      <c r="E14147" s="5"/>
    </row>
    <row r="14148" spans="5:5" x14ac:dyDescent="0.25">
      <c r="E14148" s="5"/>
    </row>
    <row r="14149" spans="5:5" x14ac:dyDescent="0.25">
      <c r="E14149" s="5"/>
    </row>
    <row r="14150" spans="5:5" x14ac:dyDescent="0.25">
      <c r="E14150" s="5"/>
    </row>
    <row r="14151" spans="5:5" x14ac:dyDescent="0.25">
      <c r="E14151" s="5"/>
    </row>
    <row r="14152" spans="5:5" x14ac:dyDescent="0.25">
      <c r="E14152" s="5"/>
    </row>
    <row r="14153" spans="5:5" x14ac:dyDescent="0.25">
      <c r="E14153" s="5"/>
    </row>
    <row r="14154" spans="5:5" x14ac:dyDescent="0.25">
      <c r="E14154" s="5"/>
    </row>
    <row r="14155" spans="5:5" x14ac:dyDescent="0.25">
      <c r="E14155" s="5"/>
    </row>
    <row r="14156" spans="5:5" x14ac:dyDescent="0.25">
      <c r="E14156" s="5"/>
    </row>
    <row r="14157" spans="5:5" x14ac:dyDescent="0.25">
      <c r="E14157" s="5"/>
    </row>
    <row r="14158" spans="5:5" x14ac:dyDescent="0.25">
      <c r="E14158" s="5"/>
    </row>
    <row r="14159" spans="5:5" x14ac:dyDescent="0.25">
      <c r="E14159" s="5"/>
    </row>
    <row r="14160" spans="5:5" x14ac:dyDescent="0.25">
      <c r="E14160" s="5"/>
    </row>
    <row r="14161" spans="5:5" x14ac:dyDescent="0.25">
      <c r="E14161" s="5"/>
    </row>
    <row r="14162" spans="5:5" x14ac:dyDescent="0.25">
      <c r="E14162" s="5"/>
    </row>
    <row r="14163" spans="5:5" x14ac:dyDescent="0.25">
      <c r="E14163" s="5"/>
    </row>
    <row r="14164" spans="5:5" x14ac:dyDescent="0.25">
      <c r="E14164" s="5"/>
    </row>
    <row r="14165" spans="5:5" x14ac:dyDescent="0.25">
      <c r="E14165" s="5"/>
    </row>
    <row r="14166" spans="5:5" x14ac:dyDescent="0.25">
      <c r="E14166" s="5"/>
    </row>
    <row r="14167" spans="5:5" x14ac:dyDescent="0.25">
      <c r="E14167" s="5"/>
    </row>
    <row r="14168" spans="5:5" x14ac:dyDescent="0.25">
      <c r="E14168" s="5"/>
    </row>
    <row r="14169" spans="5:5" x14ac:dyDescent="0.25">
      <c r="E14169" s="5"/>
    </row>
    <row r="14170" spans="5:5" x14ac:dyDescent="0.25">
      <c r="E14170" s="5"/>
    </row>
    <row r="14171" spans="5:5" x14ac:dyDescent="0.25">
      <c r="E14171" s="5"/>
    </row>
    <row r="14172" spans="5:5" x14ac:dyDescent="0.25">
      <c r="E14172" s="5"/>
    </row>
    <row r="14173" spans="5:5" x14ac:dyDescent="0.25">
      <c r="E14173" s="5"/>
    </row>
    <row r="14174" spans="5:5" x14ac:dyDescent="0.25">
      <c r="E14174" s="5"/>
    </row>
    <row r="14175" spans="5:5" x14ac:dyDescent="0.25">
      <c r="E14175" s="5"/>
    </row>
    <row r="14176" spans="5:5" x14ac:dyDescent="0.25">
      <c r="E14176" s="5"/>
    </row>
    <row r="14177" spans="5:5" x14ac:dyDescent="0.25">
      <c r="E14177" s="5"/>
    </row>
    <row r="14178" spans="5:5" x14ac:dyDescent="0.25">
      <c r="E14178" s="5"/>
    </row>
    <row r="14179" spans="5:5" x14ac:dyDescent="0.25">
      <c r="E14179" s="5"/>
    </row>
    <row r="14180" spans="5:5" x14ac:dyDescent="0.25">
      <c r="E14180" s="5"/>
    </row>
    <row r="14181" spans="5:5" x14ac:dyDescent="0.25">
      <c r="E14181" s="5"/>
    </row>
    <row r="14182" spans="5:5" x14ac:dyDescent="0.25">
      <c r="E14182" s="5"/>
    </row>
    <row r="14183" spans="5:5" x14ac:dyDescent="0.25">
      <c r="E14183" s="5"/>
    </row>
    <row r="14184" spans="5:5" x14ac:dyDescent="0.25">
      <c r="E14184" s="5"/>
    </row>
    <row r="14185" spans="5:5" x14ac:dyDescent="0.25">
      <c r="E14185" s="5"/>
    </row>
    <row r="14186" spans="5:5" x14ac:dyDescent="0.25">
      <c r="E14186" s="5"/>
    </row>
    <row r="14187" spans="5:5" x14ac:dyDescent="0.25">
      <c r="E14187" s="5"/>
    </row>
    <row r="14188" spans="5:5" x14ac:dyDescent="0.25">
      <c r="E14188" s="5"/>
    </row>
    <row r="14189" spans="5:5" x14ac:dyDescent="0.25">
      <c r="E14189" s="5"/>
    </row>
    <row r="14190" spans="5:5" x14ac:dyDescent="0.25">
      <c r="E14190" s="5"/>
    </row>
    <row r="14191" spans="5:5" x14ac:dyDescent="0.25">
      <c r="E14191" s="5"/>
    </row>
    <row r="14192" spans="5:5" x14ac:dyDescent="0.25">
      <c r="E14192" s="5"/>
    </row>
    <row r="14193" spans="5:5" x14ac:dyDescent="0.25">
      <c r="E14193" s="5"/>
    </row>
    <row r="14194" spans="5:5" x14ac:dyDescent="0.25">
      <c r="E14194" s="5"/>
    </row>
    <row r="14195" spans="5:5" x14ac:dyDescent="0.25">
      <c r="E14195" s="5"/>
    </row>
    <row r="14196" spans="5:5" x14ac:dyDescent="0.25">
      <c r="E14196" s="5"/>
    </row>
    <row r="14197" spans="5:5" x14ac:dyDescent="0.25">
      <c r="E14197" s="5"/>
    </row>
    <row r="14198" spans="5:5" x14ac:dyDescent="0.25">
      <c r="E14198" s="5"/>
    </row>
    <row r="14199" spans="5:5" x14ac:dyDescent="0.25">
      <c r="E14199" s="5"/>
    </row>
    <row r="14200" spans="5:5" x14ac:dyDescent="0.25">
      <c r="E14200" s="5"/>
    </row>
    <row r="14201" spans="5:5" x14ac:dyDescent="0.25">
      <c r="E14201" s="5"/>
    </row>
    <row r="14202" spans="5:5" x14ac:dyDescent="0.25">
      <c r="E14202" s="5"/>
    </row>
    <row r="14203" spans="5:5" x14ac:dyDescent="0.25">
      <c r="E14203" s="5"/>
    </row>
    <row r="14204" spans="5:5" x14ac:dyDescent="0.25">
      <c r="E14204" s="5"/>
    </row>
    <row r="14205" spans="5:5" x14ac:dyDescent="0.25">
      <c r="E14205" s="5"/>
    </row>
    <row r="14206" spans="5:5" x14ac:dyDescent="0.25">
      <c r="E14206" s="5"/>
    </row>
    <row r="14207" spans="5:5" x14ac:dyDescent="0.25">
      <c r="E14207" s="5"/>
    </row>
    <row r="14208" spans="5:5" x14ac:dyDescent="0.25">
      <c r="E14208" s="5"/>
    </row>
    <row r="14209" spans="5:5" x14ac:dyDescent="0.25">
      <c r="E14209" s="5"/>
    </row>
    <row r="14210" spans="5:5" x14ac:dyDescent="0.25">
      <c r="E14210" s="5"/>
    </row>
    <row r="14211" spans="5:5" x14ac:dyDescent="0.25">
      <c r="E14211" s="5"/>
    </row>
    <row r="14212" spans="5:5" x14ac:dyDescent="0.25">
      <c r="E14212" s="5"/>
    </row>
    <row r="14213" spans="5:5" x14ac:dyDescent="0.25">
      <c r="E14213" s="5"/>
    </row>
    <row r="14214" spans="5:5" x14ac:dyDescent="0.25">
      <c r="E14214" s="5"/>
    </row>
    <row r="14215" spans="5:5" x14ac:dyDescent="0.25">
      <c r="E14215" s="5"/>
    </row>
    <row r="14216" spans="5:5" x14ac:dyDescent="0.25">
      <c r="E14216" s="5"/>
    </row>
    <row r="14217" spans="5:5" x14ac:dyDescent="0.25">
      <c r="E14217" s="5"/>
    </row>
    <row r="14218" spans="5:5" x14ac:dyDescent="0.25">
      <c r="E14218" s="5"/>
    </row>
    <row r="14219" spans="5:5" x14ac:dyDescent="0.25">
      <c r="E14219" s="5"/>
    </row>
    <row r="14220" spans="5:5" x14ac:dyDescent="0.25">
      <c r="E14220" s="5"/>
    </row>
    <row r="14221" spans="5:5" x14ac:dyDescent="0.25">
      <c r="E14221" s="5"/>
    </row>
    <row r="14222" spans="5:5" x14ac:dyDescent="0.25">
      <c r="E14222" s="5"/>
    </row>
    <row r="14223" spans="5:5" x14ac:dyDescent="0.25">
      <c r="E14223" s="5"/>
    </row>
    <row r="14224" spans="5:5" x14ac:dyDescent="0.25">
      <c r="E14224" s="5"/>
    </row>
    <row r="14225" spans="5:5" x14ac:dyDescent="0.25">
      <c r="E14225" s="5"/>
    </row>
    <row r="14226" spans="5:5" x14ac:dyDescent="0.25">
      <c r="E14226" s="5"/>
    </row>
    <row r="14227" spans="5:5" x14ac:dyDescent="0.25">
      <c r="E14227" s="5"/>
    </row>
    <row r="14228" spans="5:5" x14ac:dyDescent="0.25">
      <c r="E14228" s="5"/>
    </row>
    <row r="14229" spans="5:5" x14ac:dyDescent="0.25">
      <c r="E14229" s="5"/>
    </row>
    <row r="14230" spans="5:5" x14ac:dyDescent="0.25">
      <c r="E14230" s="5"/>
    </row>
    <row r="14231" spans="5:5" x14ac:dyDescent="0.25">
      <c r="E14231" s="5"/>
    </row>
    <row r="14232" spans="5:5" x14ac:dyDescent="0.25">
      <c r="E14232" s="5"/>
    </row>
    <row r="14233" spans="5:5" x14ac:dyDescent="0.25">
      <c r="E14233" s="5"/>
    </row>
    <row r="14234" spans="5:5" x14ac:dyDescent="0.25">
      <c r="E14234" s="5"/>
    </row>
    <row r="14235" spans="5:5" x14ac:dyDescent="0.25">
      <c r="E14235" s="5"/>
    </row>
    <row r="14236" spans="5:5" x14ac:dyDescent="0.25">
      <c r="E14236" s="5"/>
    </row>
    <row r="14237" spans="5:5" x14ac:dyDescent="0.25">
      <c r="E14237" s="5"/>
    </row>
    <row r="14238" spans="5:5" x14ac:dyDescent="0.25">
      <c r="E14238" s="5"/>
    </row>
    <row r="14239" spans="5:5" x14ac:dyDescent="0.25">
      <c r="E14239" s="5"/>
    </row>
    <row r="14240" spans="5:5" x14ac:dyDescent="0.25">
      <c r="E14240" s="5"/>
    </row>
    <row r="14241" spans="5:5" x14ac:dyDescent="0.25">
      <c r="E14241" s="5"/>
    </row>
    <row r="14242" spans="5:5" x14ac:dyDescent="0.25">
      <c r="E14242" s="5"/>
    </row>
    <row r="14243" spans="5:5" x14ac:dyDescent="0.25">
      <c r="E14243" s="5"/>
    </row>
    <row r="14244" spans="5:5" x14ac:dyDescent="0.25">
      <c r="E14244" s="5"/>
    </row>
    <row r="14245" spans="5:5" x14ac:dyDescent="0.25">
      <c r="E14245" s="5"/>
    </row>
    <row r="14246" spans="5:5" x14ac:dyDescent="0.25">
      <c r="E14246" s="5"/>
    </row>
    <row r="14247" spans="5:5" x14ac:dyDescent="0.25">
      <c r="E14247" s="5"/>
    </row>
    <row r="14248" spans="5:5" x14ac:dyDescent="0.25">
      <c r="E14248" s="5"/>
    </row>
    <row r="14249" spans="5:5" x14ac:dyDescent="0.25">
      <c r="E14249" s="5"/>
    </row>
    <row r="14250" spans="5:5" x14ac:dyDescent="0.25">
      <c r="E14250" s="5"/>
    </row>
    <row r="14251" spans="5:5" x14ac:dyDescent="0.25">
      <c r="E14251" s="5"/>
    </row>
    <row r="14252" spans="5:5" x14ac:dyDescent="0.25">
      <c r="E14252" s="5"/>
    </row>
    <row r="14253" spans="5:5" x14ac:dyDescent="0.25">
      <c r="E14253" s="5"/>
    </row>
    <row r="14254" spans="5:5" x14ac:dyDescent="0.25">
      <c r="E14254" s="5"/>
    </row>
    <row r="14255" spans="5:5" x14ac:dyDescent="0.25">
      <c r="E14255" s="5"/>
    </row>
    <row r="14256" spans="5:5" x14ac:dyDescent="0.25">
      <c r="E14256" s="5"/>
    </row>
    <row r="14257" spans="5:5" x14ac:dyDescent="0.25">
      <c r="E14257" s="5"/>
    </row>
    <row r="14258" spans="5:5" x14ac:dyDescent="0.25">
      <c r="E14258" s="5"/>
    </row>
    <row r="14259" spans="5:5" x14ac:dyDescent="0.25">
      <c r="E14259" s="5"/>
    </row>
    <row r="14260" spans="5:5" x14ac:dyDescent="0.25">
      <c r="E14260" s="5"/>
    </row>
    <row r="14261" spans="5:5" x14ac:dyDescent="0.25">
      <c r="E14261" s="5"/>
    </row>
    <row r="14262" spans="5:5" x14ac:dyDescent="0.25">
      <c r="E14262" s="5"/>
    </row>
    <row r="14263" spans="5:5" x14ac:dyDescent="0.25">
      <c r="E14263" s="5"/>
    </row>
    <row r="14264" spans="5:5" x14ac:dyDescent="0.25">
      <c r="E14264" s="5"/>
    </row>
    <row r="14265" spans="5:5" x14ac:dyDescent="0.25">
      <c r="E14265" s="5"/>
    </row>
    <row r="14266" spans="5:5" x14ac:dyDescent="0.25">
      <c r="E14266" s="5"/>
    </row>
    <row r="14267" spans="5:5" x14ac:dyDescent="0.25">
      <c r="E14267" s="5"/>
    </row>
    <row r="14268" spans="5:5" x14ac:dyDescent="0.25">
      <c r="E14268" s="5"/>
    </row>
    <row r="14269" spans="5:5" x14ac:dyDescent="0.25">
      <c r="E14269" s="5"/>
    </row>
    <row r="14270" spans="5:5" x14ac:dyDescent="0.25">
      <c r="E14270" s="5"/>
    </row>
    <row r="14271" spans="5:5" x14ac:dyDescent="0.25">
      <c r="E14271" s="5"/>
    </row>
    <row r="14272" spans="5:5" x14ac:dyDescent="0.25">
      <c r="E14272" s="5"/>
    </row>
    <row r="14273" spans="5:5" x14ac:dyDescent="0.25">
      <c r="E14273" s="5"/>
    </row>
    <row r="14274" spans="5:5" x14ac:dyDescent="0.25">
      <c r="E14274" s="5"/>
    </row>
    <row r="14275" spans="5:5" x14ac:dyDescent="0.25">
      <c r="E14275" s="5"/>
    </row>
    <row r="14276" spans="5:5" x14ac:dyDescent="0.25">
      <c r="E14276" s="5"/>
    </row>
    <row r="14277" spans="5:5" x14ac:dyDescent="0.25">
      <c r="E14277" s="5"/>
    </row>
    <row r="14278" spans="5:5" x14ac:dyDescent="0.25">
      <c r="E14278" s="5"/>
    </row>
    <row r="14279" spans="5:5" x14ac:dyDescent="0.25">
      <c r="E14279" s="5"/>
    </row>
    <row r="14280" spans="5:5" x14ac:dyDescent="0.25">
      <c r="E14280" s="5"/>
    </row>
    <row r="14281" spans="5:5" x14ac:dyDescent="0.25">
      <c r="E14281" s="5"/>
    </row>
    <row r="14282" spans="5:5" x14ac:dyDescent="0.25">
      <c r="E14282" s="5"/>
    </row>
    <row r="14283" spans="5:5" x14ac:dyDescent="0.25">
      <c r="E14283" s="5"/>
    </row>
    <row r="14284" spans="5:5" x14ac:dyDescent="0.25">
      <c r="E14284" s="5"/>
    </row>
    <row r="14285" spans="5:5" x14ac:dyDescent="0.25">
      <c r="E14285" s="5"/>
    </row>
    <row r="14286" spans="5:5" x14ac:dyDescent="0.25">
      <c r="E14286" s="5"/>
    </row>
    <row r="14287" spans="5:5" x14ac:dyDescent="0.25">
      <c r="E14287" s="5"/>
    </row>
    <row r="14288" spans="5:5" x14ac:dyDescent="0.25">
      <c r="E14288" s="5"/>
    </row>
    <row r="14289" spans="5:5" x14ac:dyDescent="0.25">
      <c r="E14289" s="5"/>
    </row>
    <row r="14290" spans="5:5" x14ac:dyDescent="0.25">
      <c r="E14290" s="5"/>
    </row>
    <row r="14291" spans="5:5" x14ac:dyDescent="0.25">
      <c r="E14291" s="5"/>
    </row>
    <row r="14292" spans="5:5" x14ac:dyDescent="0.25">
      <c r="E14292" s="5"/>
    </row>
    <row r="14293" spans="5:5" x14ac:dyDescent="0.25">
      <c r="E14293" s="5"/>
    </row>
    <row r="14294" spans="5:5" x14ac:dyDescent="0.25">
      <c r="E14294" s="5"/>
    </row>
    <row r="14295" spans="5:5" x14ac:dyDescent="0.25">
      <c r="E14295" s="5"/>
    </row>
    <row r="14296" spans="5:5" x14ac:dyDescent="0.25">
      <c r="E14296" s="5"/>
    </row>
    <row r="14297" spans="5:5" x14ac:dyDescent="0.25">
      <c r="E14297" s="5"/>
    </row>
    <row r="14298" spans="5:5" x14ac:dyDescent="0.25">
      <c r="E14298" s="5"/>
    </row>
    <row r="14299" spans="5:5" x14ac:dyDescent="0.25">
      <c r="E14299" s="5"/>
    </row>
    <row r="14300" spans="5:5" x14ac:dyDescent="0.25">
      <c r="E14300" s="5"/>
    </row>
    <row r="14301" spans="5:5" x14ac:dyDescent="0.25">
      <c r="E14301" s="5"/>
    </row>
    <row r="14302" spans="5:5" x14ac:dyDescent="0.25">
      <c r="E14302" s="5"/>
    </row>
    <row r="14303" spans="5:5" x14ac:dyDescent="0.25">
      <c r="E14303" s="5"/>
    </row>
    <row r="14304" spans="5:5" x14ac:dyDescent="0.25">
      <c r="E14304" s="5"/>
    </row>
    <row r="14305" spans="5:5" x14ac:dyDescent="0.25">
      <c r="E14305" s="5"/>
    </row>
    <row r="14306" spans="5:5" x14ac:dyDescent="0.25">
      <c r="E14306" s="5"/>
    </row>
    <row r="14307" spans="5:5" x14ac:dyDescent="0.25">
      <c r="E14307" s="5"/>
    </row>
    <row r="14308" spans="5:5" x14ac:dyDescent="0.25">
      <c r="E14308" s="5"/>
    </row>
    <row r="14309" spans="5:5" x14ac:dyDescent="0.25">
      <c r="E14309" s="5"/>
    </row>
    <row r="14310" spans="5:5" x14ac:dyDescent="0.25">
      <c r="E14310" s="5"/>
    </row>
    <row r="14311" spans="5:5" x14ac:dyDescent="0.25">
      <c r="E14311" s="5"/>
    </row>
    <row r="14312" spans="5:5" x14ac:dyDescent="0.25">
      <c r="E14312" s="5"/>
    </row>
    <row r="14313" spans="5:5" x14ac:dyDescent="0.25">
      <c r="E14313" s="5"/>
    </row>
    <row r="14314" spans="5:5" x14ac:dyDescent="0.25">
      <c r="E14314" s="5"/>
    </row>
    <row r="14315" spans="5:5" x14ac:dyDescent="0.25">
      <c r="E14315" s="5"/>
    </row>
    <row r="14316" spans="5:5" x14ac:dyDescent="0.25">
      <c r="E14316" s="5"/>
    </row>
    <row r="14317" spans="5:5" x14ac:dyDescent="0.25">
      <c r="E14317" s="5"/>
    </row>
    <row r="14318" spans="5:5" x14ac:dyDescent="0.25">
      <c r="E14318" s="5"/>
    </row>
    <row r="14319" spans="5:5" x14ac:dyDescent="0.25">
      <c r="E14319" s="5"/>
    </row>
    <row r="14320" spans="5:5" x14ac:dyDescent="0.25">
      <c r="E14320" s="5"/>
    </row>
    <row r="14321" spans="5:5" x14ac:dyDescent="0.25">
      <c r="E14321" s="5"/>
    </row>
    <row r="14322" spans="5:5" x14ac:dyDescent="0.25">
      <c r="E14322" s="5"/>
    </row>
    <row r="14323" spans="5:5" x14ac:dyDescent="0.25">
      <c r="E14323" s="5"/>
    </row>
    <row r="14324" spans="5:5" x14ac:dyDescent="0.25">
      <c r="E14324" s="5"/>
    </row>
    <row r="14325" spans="5:5" x14ac:dyDescent="0.25">
      <c r="E14325" s="5"/>
    </row>
    <row r="14326" spans="5:5" x14ac:dyDescent="0.25">
      <c r="E14326" s="5"/>
    </row>
    <row r="14327" spans="5:5" x14ac:dyDescent="0.25">
      <c r="E14327" s="5"/>
    </row>
    <row r="14328" spans="5:5" x14ac:dyDescent="0.25">
      <c r="E14328" s="5"/>
    </row>
    <row r="14329" spans="5:5" x14ac:dyDescent="0.25">
      <c r="E14329" s="5"/>
    </row>
    <row r="14330" spans="5:5" x14ac:dyDescent="0.25">
      <c r="E14330" s="5"/>
    </row>
    <row r="14331" spans="5:5" x14ac:dyDescent="0.25">
      <c r="E14331" s="5"/>
    </row>
    <row r="14332" spans="5:5" x14ac:dyDescent="0.25">
      <c r="E14332" s="5"/>
    </row>
    <row r="14333" spans="5:5" x14ac:dyDescent="0.25">
      <c r="E14333" s="5"/>
    </row>
    <row r="14334" spans="5:5" x14ac:dyDescent="0.25">
      <c r="E14334" s="5"/>
    </row>
    <row r="14335" spans="5:5" x14ac:dyDescent="0.25">
      <c r="E14335" s="5"/>
    </row>
    <row r="14336" spans="5:5" x14ac:dyDescent="0.25">
      <c r="E14336" s="5"/>
    </row>
    <row r="14337" spans="5:5" x14ac:dyDescent="0.25">
      <c r="E14337" s="5"/>
    </row>
    <row r="14338" spans="5:5" x14ac:dyDescent="0.25">
      <c r="E14338" s="5"/>
    </row>
    <row r="14339" spans="5:5" x14ac:dyDescent="0.25">
      <c r="E14339" s="5"/>
    </row>
    <row r="14340" spans="5:5" x14ac:dyDescent="0.25">
      <c r="E14340" s="5"/>
    </row>
    <row r="14341" spans="5:5" x14ac:dyDescent="0.25">
      <c r="E14341" s="5"/>
    </row>
    <row r="14342" spans="5:5" x14ac:dyDescent="0.25">
      <c r="E14342" s="5"/>
    </row>
    <row r="14343" spans="5:5" x14ac:dyDescent="0.25">
      <c r="E14343" s="5"/>
    </row>
    <row r="14344" spans="5:5" x14ac:dyDescent="0.25">
      <c r="E14344" s="5"/>
    </row>
    <row r="14345" spans="5:5" x14ac:dyDescent="0.25">
      <c r="E14345" s="5"/>
    </row>
    <row r="14346" spans="5:5" x14ac:dyDescent="0.25">
      <c r="E14346" s="5"/>
    </row>
    <row r="14347" spans="5:5" x14ac:dyDescent="0.25">
      <c r="E14347" s="5"/>
    </row>
    <row r="14348" spans="5:5" x14ac:dyDescent="0.25">
      <c r="E14348" s="5"/>
    </row>
    <row r="14349" spans="5:5" x14ac:dyDescent="0.25">
      <c r="E14349" s="5"/>
    </row>
    <row r="14350" spans="5:5" x14ac:dyDescent="0.25">
      <c r="E14350" s="5"/>
    </row>
    <row r="14351" spans="5:5" x14ac:dyDescent="0.25">
      <c r="E14351" s="5"/>
    </row>
    <row r="14352" spans="5:5" x14ac:dyDescent="0.25">
      <c r="E14352" s="5"/>
    </row>
    <row r="14353" spans="5:5" x14ac:dyDescent="0.25">
      <c r="E14353" s="5"/>
    </row>
    <row r="14354" spans="5:5" x14ac:dyDescent="0.25">
      <c r="E14354" s="5"/>
    </row>
    <row r="14355" spans="5:5" x14ac:dyDescent="0.25">
      <c r="E14355" s="5"/>
    </row>
    <row r="14356" spans="5:5" x14ac:dyDescent="0.25">
      <c r="E14356" s="5"/>
    </row>
    <row r="14357" spans="5:5" x14ac:dyDescent="0.25">
      <c r="E14357" s="5"/>
    </row>
    <row r="14358" spans="5:5" x14ac:dyDescent="0.25">
      <c r="E14358" s="5"/>
    </row>
    <row r="14359" spans="5:5" x14ac:dyDescent="0.25">
      <c r="E14359" s="5"/>
    </row>
    <row r="14360" spans="5:5" x14ac:dyDescent="0.25">
      <c r="E14360" s="5"/>
    </row>
    <row r="14361" spans="5:5" x14ac:dyDescent="0.25">
      <c r="E14361" s="5"/>
    </row>
    <row r="14362" spans="5:5" x14ac:dyDescent="0.25">
      <c r="E14362" s="5"/>
    </row>
    <row r="14363" spans="5:5" x14ac:dyDescent="0.25">
      <c r="E14363" s="5"/>
    </row>
    <row r="14364" spans="5:5" x14ac:dyDescent="0.25">
      <c r="E14364" s="5"/>
    </row>
    <row r="14365" spans="5:5" x14ac:dyDescent="0.25">
      <c r="E14365" s="5"/>
    </row>
    <row r="14366" spans="5:5" x14ac:dyDescent="0.25">
      <c r="E14366" s="5"/>
    </row>
    <row r="14367" spans="5:5" x14ac:dyDescent="0.25">
      <c r="E14367" s="5"/>
    </row>
    <row r="14368" spans="5:5" x14ac:dyDescent="0.25">
      <c r="E14368" s="5"/>
    </row>
    <row r="14369" spans="5:5" x14ac:dyDescent="0.25">
      <c r="E14369" s="5"/>
    </row>
    <row r="14370" spans="5:5" x14ac:dyDescent="0.25">
      <c r="E14370" s="5"/>
    </row>
    <row r="14371" spans="5:5" x14ac:dyDescent="0.25">
      <c r="E14371" s="5"/>
    </row>
    <row r="14372" spans="5:5" x14ac:dyDescent="0.25">
      <c r="E14372" s="5"/>
    </row>
    <row r="14373" spans="5:5" x14ac:dyDescent="0.25">
      <c r="E14373" s="5"/>
    </row>
    <row r="14374" spans="5:5" x14ac:dyDescent="0.25">
      <c r="E14374" s="5"/>
    </row>
    <row r="14375" spans="5:5" x14ac:dyDescent="0.25">
      <c r="E14375" s="5"/>
    </row>
    <row r="14376" spans="5:5" x14ac:dyDescent="0.25">
      <c r="E14376" s="5"/>
    </row>
    <row r="14377" spans="5:5" x14ac:dyDescent="0.25">
      <c r="E14377" s="5"/>
    </row>
    <row r="14378" spans="5:5" x14ac:dyDescent="0.25">
      <c r="E14378" s="5"/>
    </row>
    <row r="14379" spans="5:5" x14ac:dyDescent="0.25">
      <c r="E14379" s="5"/>
    </row>
    <row r="14380" spans="5:5" x14ac:dyDescent="0.25">
      <c r="E14380" s="5"/>
    </row>
    <row r="14381" spans="5:5" x14ac:dyDescent="0.25">
      <c r="E14381" s="5"/>
    </row>
    <row r="14382" spans="5:5" x14ac:dyDescent="0.25">
      <c r="E14382" s="5"/>
    </row>
    <row r="14383" spans="5:5" x14ac:dyDescent="0.25">
      <c r="E14383" s="5"/>
    </row>
    <row r="14384" spans="5:5" x14ac:dyDescent="0.25">
      <c r="E14384" s="5"/>
    </row>
    <row r="14385" spans="5:5" x14ac:dyDescent="0.25">
      <c r="E14385" s="5"/>
    </row>
    <row r="14386" spans="5:5" x14ac:dyDescent="0.25">
      <c r="E14386" s="5"/>
    </row>
    <row r="14387" spans="5:5" x14ac:dyDescent="0.25">
      <c r="E14387" s="5"/>
    </row>
    <row r="14388" spans="5:5" x14ac:dyDescent="0.25">
      <c r="E14388" s="5"/>
    </row>
    <row r="14389" spans="5:5" x14ac:dyDescent="0.25">
      <c r="E14389" s="5"/>
    </row>
    <row r="14390" spans="5:5" x14ac:dyDescent="0.25">
      <c r="E14390" s="5"/>
    </row>
    <row r="14391" spans="5:5" x14ac:dyDescent="0.25">
      <c r="E14391" s="5"/>
    </row>
    <row r="14392" spans="5:5" x14ac:dyDescent="0.25">
      <c r="E14392" s="5"/>
    </row>
    <row r="14393" spans="5:5" x14ac:dyDescent="0.25">
      <c r="E14393" s="5"/>
    </row>
    <row r="14394" spans="5:5" x14ac:dyDescent="0.25">
      <c r="E14394" s="5"/>
    </row>
    <row r="14395" spans="5:5" x14ac:dyDescent="0.25">
      <c r="E14395" s="5"/>
    </row>
    <row r="14396" spans="5:5" x14ac:dyDescent="0.25">
      <c r="E14396" s="5"/>
    </row>
    <row r="14397" spans="5:5" x14ac:dyDescent="0.25">
      <c r="E14397" s="5"/>
    </row>
    <row r="14398" spans="5:5" x14ac:dyDescent="0.25">
      <c r="E14398" s="5"/>
    </row>
    <row r="14399" spans="5:5" x14ac:dyDescent="0.25">
      <c r="E14399" s="5"/>
    </row>
    <row r="14400" spans="5:5" x14ac:dyDescent="0.25">
      <c r="E14400" s="5"/>
    </row>
    <row r="14401" spans="5:5" x14ac:dyDescent="0.25">
      <c r="E14401" s="5"/>
    </row>
    <row r="14402" spans="5:5" x14ac:dyDescent="0.25">
      <c r="E14402" s="5"/>
    </row>
    <row r="14403" spans="5:5" x14ac:dyDescent="0.25">
      <c r="E14403" s="5"/>
    </row>
    <row r="14404" spans="5:5" x14ac:dyDescent="0.25">
      <c r="E14404" s="5"/>
    </row>
    <row r="14405" spans="5:5" x14ac:dyDescent="0.25">
      <c r="E14405" s="5"/>
    </row>
    <row r="14406" spans="5:5" x14ac:dyDescent="0.25">
      <c r="E14406" s="5"/>
    </row>
    <row r="14407" spans="5:5" x14ac:dyDescent="0.25">
      <c r="E14407" s="5"/>
    </row>
    <row r="14408" spans="5:5" x14ac:dyDescent="0.25">
      <c r="E14408" s="5"/>
    </row>
    <row r="14409" spans="5:5" x14ac:dyDescent="0.25">
      <c r="E14409" s="5"/>
    </row>
    <row r="14410" spans="5:5" x14ac:dyDescent="0.25">
      <c r="E14410" s="5"/>
    </row>
    <row r="14411" spans="5:5" x14ac:dyDescent="0.25">
      <c r="E14411" s="5"/>
    </row>
    <row r="14412" spans="5:5" x14ac:dyDescent="0.25">
      <c r="E14412" s="5"/>
    </row>
    <row r="14413" spans="5:5" x14ac:dyDescent="0.25">
      <c r="E14413" s="5"/>
    </row>
    <row r="14414" spans="5:5" x14ac:dyDescent="0.25">
      <c r="E14414" s="5"/>
    </row>
    <row r="14415" spans="5:5" x14ac:dyDescent="0.25">
      <c r="E14415" s="5"/>
    </row>
    <row r="14416" spans="5:5" x14ac:dyDescent="0.25">
      <c r="E14416" s="5"/>
    </row>
    <row r="14417" spans="5:5" x14ac:dyDescent="0.25">
      <c r="E14417" s="5"/>
    </row>
    <row r="14418" spans="5:5" x14ac:dyDescent="0.25">
      <c r="E14418" s="5"/>
    </row>
    <row r="14419" spans="5:5" x14ac:dyDescent="0.25">
      <c r="E14419" s="5"/>
    </row>
    <row r="14420" spans="5:5" x14ac:dyDescent="0.25">
      <c r="E14420" s="5"/>
    </row>
    <row r="14421" spans="5:5" x14ac:dyDescent="0.25">
      <c r="E14421" s="5"/>
    </row>
    <row r="14422" spans="5:5" x14ac:dyDescent="0.25">
      <c r="E14422" s="5"/>
    </row>
    <row r="14423" spans="5:5" x14ac:dyDescent="0.25">
      <c r="E14423" s="5"/>
    </row>
    <row r="14424" spans="5:5" x14ac:dyDescent="0.25">
      <c r="E14424" s="5"/>
    </row>
    <row r="14425" spans="5:5" x14ac:dyDescent="0.25">
      <c r="E14425" s="5"/>
    </row>
    <row r="14426" spans="5:5" x14ac:dyDescent="0.25">
      <c r="E14426" s="5"/>
    </row>
    <row r="14427" spans="5:5" x14ac:dyDescent="0.25">
      <c r="E14427" s="5"/>
    </row>
    <row r="14428" spans="5:5" x14ac:dyDescent="0.25">
      <c r="E14428" s="5"/>
    </row>
    <row r="14429" spans="5:5" x14ac:dyDescent="0.25">
      <c r="E14429" s="5"/>
    </row>
    <row r="14430" spans="5:5" x14ac:dyDescent="0.25">
      <c r="E14430" s="5"/>
    </row>
    <row r="14431" spans="5:5" x14ac:dyDescent="0.25">
      <c r="E14431" s="5"/>
    </row>
    <row r="14432" spans="5:5" x14ac:dyDescent="0.25">
      <c r="E14432" s="5"/>
    </row>
    <row r="14433" spans="5:5" x14ac:dyDescent="0.25">
      <c r="E14433" s="5"/>
    </row>
    <row r="14434" spans="5:5" x14ac:dyDescent="0.25">
      <c r="E14434" s="5"/>
    </row>
    <row r="14435" spans="5:5" x14ac:dyDescent="0.25">
      <c r="E14435" s="5"/>
    </row>
    <row r="14436" spans="5:5" x14ac:dyDescent="0.25">
      <c r="E14436" s="5"/>
    </row>
    <row r="14437" spans="5:5" x14ac:dyDescent="0.25">
      <c r="E14437" s="5"/>
    </row>
    <row r="14438" spans="5:5" x14ac:dyDescent="0.25">
      <c r="E14438" s="5"/>
    </row>
    <row r="14439" spans="5:5" x14ac:dyDescent="0.25">
      <c r="E14439" s="5"/>
    </row>
    <row r="14440" spans="5:5" x14ac:dyDescent="0.25">
      <c r="E14440" s="5"/>
    </row>
    <row r="14441" spans="5:5" x14ac:dyDescent="0.25">
      <c r="E14441" s="5"/>
    </row>
    <row r="14442" spans="5:5" x14ac:dyDescent="0.25">
      <c r="E14442" s="5"/>
    </row>
    <row r="14443" spans="5:5" x14ac:dyDescent="0.25">
      <c r="E14443" s="5"/>
    </row>
    <row r="14444" spans="5:5" x14ac:dyDescent="0.25">
      <c r="E14444" s="5"/>
    </row>
    <row r="14445" spans="5:5" x14ac:dyDescent="0.25">
      <c r="E14445" s="5"/>
    </row>
    <row r="14446" spans="5:5" x14ac:dyDescent="0.25">
      <c r="E14446" s="5"/>
    </row>
    <row r="14447" spans="5:5" x14ac:dyDescent="0.25">
      <c r="E14447" s="5"/>
    </row>
    <row r="14448" spans="5:5" x14ac:dyDescent="0.25">
      <c r="E14448" s="5"/>
    </row>
    <row r="14449" spans="5:5" x14ac:dyDescent="0.25">
      <c r="E14449" s="5"/>
    </row>
    <row r="14450" spans="5:5" x14ac:dyDescent="0.25">
      <c r="E14450" s="5"/>
    </row>
    <row r="14451" spans="5:5" x14ac:dyDescent="0.25">
      <c r="E14451" s="5"/>
    </row>
    <row r="14452" spans="5:5" x14ac:dyDescent="0.25">
      <c r="E14452" s="5"/>
    </row>
    <row r="14453" spans="5:5" x14ac:dyDescent="0.25">
      <c r="E14453" s="5"/>
    </row>
    <row r="14454" spans="5:5" x14ac:dyDescent="0.25">
      <c r="E14454" s="5"/>
    </row>
    <row r="14455" spans="5:5" x14ac:dyDescent="0.25">
      <c r="E14455" s="5"/>
    </row>
    <row r="14456" spans="5:5" x14ac:dyDescent="0.25">
      <c r="E14456" s="5"/>
    </row>
    <row r="14457" spans="5:5" x14ac:dyDescent="0.25">
      <c r="E14457" s="5"/>
    </row>
    <row r="14458" spans="5:5" x14ac:dyDescent="0.25">
      <c r="E14458" s="5"/>
    </row>
    <row r="14459" spans="5:5" x14ac:dyDescent="0.25">
      <c r="E14459" s="5"/>
    </row>
    <row r="14460" spans="5:5" x14ac:dyDescent="0.25">
      <c r="E14460" s="5"/>
    </row>
    <row r="14461" spans="5:5" x14ac:dyDescent="0.25">
      <c r="E14461" s="5"/>
    </row>
    <row r="14462" spans="5:5" x14ac:dyDescent="0.25">
      <c r="E14462" s="5"/>
    </row>
    <row r="14463" spans="5:5" x14ac:dyDescent="0.25">
      <c r="E14463" s="5"/>
    </row>
    <row r="14464" spans="5:5" x14ac:dyDescent="0.25">
      <c r="E14464" s="5"/>
    </row>
    <row r="14465" spans="5:5" x14ac:dyDescent="0.25">
      <c r="E14465" s="5"/>
    </row>
    <row r="14466" spans="5:5" x14ac:dyDescent="0.25">
      <c r="E14466" s="5"/>
    </row>
    <row r="14467" spans="5:5" x14ac:dyDescent="0.25">
      <c r="E14467" s="5"/>
    </row>
    <row r="14468" spans="5:5" x14ac:dyDescent="0.25">
      <c r="E14468" s="5"/>
    </row>
    <row r="14469" spans="5:5" x14ac:dyDescent="0.25">
      <c r="E14469" s="5"/>
    </row>
    <row r="14470" spans="5:5" x14ac:dyDescent="0.25">
      <c r="E14470" s="5"/>
    </row>
    <row r="14471" spans="5:5" x14ac:dyDescent="0.25">
      <c r="E14471" s="5"/>
    </row>
    <row r="14472" spans="5:5" x14ac:dyDescent="0.25">
      <c r="E14472" s="5"/>
    </row>
    <row r="14473" spans="5:5" x14ac:dyDescent="0.25">
      <c r="E14473" s="5"/>
    </row>
    <row r="14474" spans="5:5" x14ac:dyDescent="0.25">
      <c r="E14474" s="5"/>
    </row>
    <row r="14475" spans="5:5" x14ac:dyDescent="0.25">
      <c r="E14475" s="5"/>
    </row>
    <row r="14476" spans="5:5" x14ac:dyDescent="0.25">
      <c r="E14476" s="5"/>
    </row>
    <row r="14477" spans="5:5" x14ac:dyDescent="0.25">
      <c r="E14477" s="5"/>
    </row>
    <row r="14478" spans="5:5" x14ac:dyDescent="0.25">
      <c r="E14478" s="5"/>
    </row>
    <row r="14479" spans="5:5" x14ac:dyDescent="0.25">
      <c r="E14479" s="5"/>
    </row>
    <row r="14480" spans="5:5" x14ac:dyDescent="0.25">
      <c r="E14480" s="5"/>
    </row>
    <row r="14481" spans="5:5" x14ac:dyDescent="0.25">
      <c r="E14481" s="5"/>
    </row>
    <row r="14482" spans="5:5" x14ac:dyDescent="0.25">
      <c r="E14482" s="5"/>
    </row>
    <row r="14483" spans="5:5" x14ac:dyDescent="0.25">
      <c r="E14483" s="5"/>
    </row>
    <row r="14484" spans="5:5" x14ac:dyDescent="0.25">
      <c r="E14484" s="5"/>
    </row>
    <row r="14485" spans="5:5" x14ac:dyDescent="0.25">
      <c r="E14485" s="5"/>
    </row>
    <row r="14486" spans="5:5" x14ac:dyDescent="0.25">
      <c r="E14486" s="5"/>
    </row>
    <row r="14487" spans="5:5" x14ac:dyDescent="0.25">
      <c r="E14487" s="5"/>
    </row>
    <row r="14488" spans="5:5" x14ac:dyDescent="0.25">
      <c r="E14488" s="5"/>
    </row>
    <row r="14489" spans="5:5" x14ac:dyDescent="0.25">
      <c r="E14489" s="5"/>
    </row>
    <row r="14490" spans="5:5" x14ac:dyDescent="0.25">
      <c r="E14490" s="5"/>
    </row>
    <row r="14491" spans="5:5" x14ac:dyDescent="0.25">
      <c r="E14491" s="5"/>
    </row>
    <row r="14492" spans="5:5" x14ac:dyDescent="0.25">
      <c r="E14492" s="5"/>
    </row>
    <row r="14493" spans="5:5" x14ac:dyDescent="0.25">
      <c r="E14493" s="5"/>
    </row>
    <row r="14494" spans="5:5" x14ac:dyDescent="0.25">
      <c r="E14494" s="5"/>
    </row>
    <row r="14495" spans="5:5" x14ac:dyDescent="0.25">
      <c r="E14495" s="5"/>
    </row>
    <row r="14496" spans="5:5" x14ac:dyDescent="0.25">
      <c r="E14496" s="5"/>
    </row>
    <row r="14497" spans="5:5" x14ac:dyDescent="0.25">
      <c r="E14497" s="5"/>
    </row>
    <row r="14498" spans="5:5" x14ac:dyDescent="0.25">
      <c r="E14498" s="5"/>
    </row>
    <row r="14499" spans="5:5" x14ac:dyDescent="0.25">
      <c r="E14499" s="5"/>
    </row>
    <row r="14500" spans="5:5" x14ac:dyDescent="0.25">
      <c r="E14500" s="5"/>
    </row>
    <row r="14501" spans="5:5" x14ac:dyDescent="0.25">
      <c r="E14501" s="5"/>
    </row>
    <row r="14502" spans="5:5" x14ac:dyDescent="0.25">
      <c r="E14502" s="5"/>
    </row>
    <row r="14503" spans="5:5" x14ac:dyDescent="0.25">
      <c r="E14503" s="5"/>
    </row>
    <row r="14504" spans="5:5" x14ac:dyDescent="0.25">
      <c r="E14504" s="5"/>
    </row>
    <row r="14505" spans="5:5" x14ac:dyDescent="0.25">
      <c r="E14505" s="5"/>
    </row>
    <row r="14506" spans="5:5" x14ac:dyDescent="0.25">
      <c r="E14506" s="5"/>
    </row>
    <row r="14507" spans="5:5" x14ac:dyDescent="0.25">
      <c r="E14507" s="5"/>
    </row>
    <row r="14508" spans="5:5" x14ac:dyDescent="0.25">
      <c r="E14508" s="5"/>
    </row>
    <row r="14509" spans="5:5" x14ac:dyDescent="0.25">
      <c r="E14509" s="5"/>
    </row>
    <row r="14510" spans="5:5" x14ac:dyDescent="0.25">
      <c r="E14510" s="5"/>
    </row>
    <row r="14511" spans="5:5" x14ac:dyDescent="0.25">
      <c r="E14511" s="5"/>
    </row>
    <row r="14512" spans="5:5" x14ac:dyDescent="0.25">
      <c r="E14512" s="5"/>
    </row>
    <row r="14513" spans="5:5" x14ac:dyDescent="0.25">
      <c r="E14513" s="5"/>
    </row>
    <row r="14514" spans="5:5" x14ac:dyDescent="0.25">
      <c r="E14514" s="5"/>
    </row>
    <row r="14515" spans="5:5" x14ac:dyDescent="0.25">
      <c r="E14515" s="5"/>
    </row>
    <row r="14516" spans="5:5" x14ac:dyDescent="0.25">
      <c r="E14516" s="5"/>
    </row>
    <row r="14517" spans="5:5" x14ac:dyDescent="0.25">
      <c r="E14517" s="5"/>
    </row>
    <row r="14518" spans="5:5" x14ac:dyDescent="0.25">
      <c r="E14518" s="5"/>
    </row>
    <row r="14519" spans="5:5" x14ac:dyDescent="0.25">
      <c r="E14519" s="5"/>
    </row>
    <row r="14520" spans="5:5" x14ac:dyDescent="0.25">
      <c r="E14520" s="5"/>
    </row>
    <row r="14521" spans="5:5" x14ac:dyDescent="0.25">
      <c r="E14521" s="5"/>
    </row>
    <row r="14522" spans="5:5" x14ac:dyDescent="0.25">
      <c r="E14522" s="5"/>
    </row>
    <row r="14523" spans="5:5" x14ac:dyDescent="0.25">
      <c r="E14523" s="5"/>
    </row>
    <row r="14524" spans="5:5" x14ac:dyDescent="0.25">
      <c r="E14524" s="5"/>
    </row>
    <row r="14525" spans="5:5" x14ac:dyDescent="0.25">
      <c r="E14525" s="5"/>
    </row>
    <row r="14526" spans="5:5" x14ac:dyDescent="0.25">
      <c r="E14526" s="5"/>
    </row>
    <row r="14527" spans="5:5" x14ac:dyDescent="0.25">
      <c r="E14527" s="5"/>
    </row>
    <row r="14528" spans="5:5" x14ac:dyDescent="0.25">
      <c r="E14528" s="5"/>
    </row>
    <row r="14529" spans="5:5" x14ac:dyDescent="0.25">
      <c r="E14529" s="5"/>
    </row>
    <row r="14530" spans="5:5" x14ac:dyDescent="0.25">
      <c r="E14530" s="5"/>
    </row>
    <row r="14531" spans="5:5" x14ac:dyDescent="0.25">
      <c r="E14531" s="5"/>
    </row>
    <row r="14532" spans="5:5" x14ac:dyDescent="0.25">
      <c r="E14532" s="5"/>
    </row>
    <row r="14533" spans="5:5" x14ac:dyDescent="0.25">
      <c r="E14533" s="5"/>
    </row>
    <row r="14534" spans="5:5" x14ac:dyDescent="0.25">
      <c r="E14534" s="5"/>
    </row>
    <row r="14535" spans="5:5" x14ac:dyDescent="0.25">
      <c r="E14535" s="5"/>
    </row>
    <row r="14536" spans="5:5" x14ac:dyDescent="0.25">
      <c r="E14536" s="5"/>
    </row>
    <row r="14537" spans="5:5" x14ac:dyDescent="0.25">
      <c r="E14537" s="5"/>
    </row>
    <row r="14538" spans="5:5" x14ac:dyDescent="0.25">
      <c r="E14538" s="5"/>
    </row>
    <row r="14539" spans="5:5" x14ac:dyDescent="0.25">
      <c r="E14539" s="5"/>
    </row>
    <row r="14540" spans="5:5" x14ac:dyDescent="0.25">
      <c r="E14540" s="5"/>
    </row>
    <row r="14541" spans="5:5" x14ac:dyDescent="0.25">
      <c r="E14541" s="5"/>
    </row>
    <row r="14542" spans="5:5" x14ac:dyDescent="0.25">
      <c r="E14542" s="5"/>
    </row>
    <row r="14543" spans="5:5" x14ac:dyDescent="0.25">
      <c r="E14543" s="5"/>
    </row>
    <row r="14544" spans="5:5" x14ac:dyDescent="0.25">
      <c r="E14544" s="5"/>
    </row>
    <row r="14545" spans="5:5" x14ac:dyDescent="0.25">
      <c r="E14545" s="5"/>
    </row>
    <row r="14546" spans="5:5" x14ac:dyDescent="0.25">
      <c r="E14546" s="5"/>
    </row>
    <row r="14547" spans="5:5" x14ac:dyDescent="0.25">
      <c r="E14547" s="5"/>
    </row>
    <row r="14548" spans="5:5" x14ac:dyDescent="0.25">
      <c r="E14548" s="5"/>
    </row>
    <row r="14549" spans="5:5" x14ac:dyDescent="0.25">
      <c r="E14549" s="5"/>
    </row>
    <row r="14550" spans="5:5" x14ac:dyDescent="0.25">
      <c r="E14550" s="5"/>
    </row>
    <row r="14551" spans="5:5" x14ac:dyDescent="0.25">
      <c r="E14551" s="5"/>
    </row>
    <row r="14552" spans="5:5" x14ac:dyDescent="0.25">
      <c r="E14552" s="5"/>
    </row>
    <row r="14553" spans="5:5" x14ac:dyDescent="0.25">
      <c r="E14553" s="5"/>
    </row>
    <row r="14554" spans="5:5" x14ac:dyDescent="0.25">
      <c r="E14554" s="5"/>
    </row>
    <row r="14555" spans="5:5" x14ac:dyDescent="0.25">
      <c r="E14555" s="5"/>
    </row>
    <row r="14556" spans="5:5" x14ac:dyDescent="0.25">
      <c r="E14556" s="5"/>
    </row>
    <row r="14557" spans="5:5" x14ac:dyDescent="0.25">
      <c r="E14557" s="5"/>
    </row>
    <row r="14558" spans="5:5" x14ac:dyDescent="0.25">
      <c r="E14558" s="5"/>
    </row>
    <row r="14559" spans="5:5" x14ac:dyDescent="0.25">
      <c r="E14559" s="5"/>
    </row>
    <row r="14560" spans="5:5" x14ac:dyDescent="0.25">
      <c r="E14560" s="5"/>
    </row>
    <row r="14561" spans="5:5" x14ac:dyDescent="0.25">
      <c r="E14561" s="5"/>
    </row>
    <row r="14562" spans="5:5" x14ac:dyDescent="0.25">
      <c r="E14562" s="5"/>
    </row>
    <row r="14563" spans="5:5" x14ac:dyDescent="0.25">
      <c r="E14563" s="5"/>
    </row>
    <row r="14564" spans="5:5" x14ac:dyDescent="0.25">
      <c r="E14564" s="5"/>
    </row>
    <row r="14565" spans="5:5" x14ac:dyDescent="0.25">
      <c r="E14565" s="5"/>
    </row>
    <row r="14566" spans="5:5" x14ac:dyDescent="0.25">
      <c r="E14566" s="5"/>
    </row>
    <row r="14567" spans="5:5" x14ac:dyDescent="0.25">
      <c r="E14567" s="5"/>
    </row>
    <row r="14568" spans="5:5" x14ac:dyDescent="0.25">
      <c r="E14568" s="5"/>
    </row>
    <row r="14569" spans="5:5" x14ac:dyDescent="0.25">
      <c r="E14569" s="5"/>
    </row>
    <row r="14570" spans="5:5" x14ac:dyDescent="0.25">
      <c r="E14570" s="5"/>
    </row>
    <row r="14571" spans="5:5" x14ac:dyDescent="0.25">
      <c r="E14571" s="5"/>
    </row>
    <row r="14572" spans="5:5" x14ac:dyDescent="0.25">
      <c r="E14572" s="5"/>
    </row>
    <row r="14573" spans="5:5" x14ac:dyDescent="0.25">
      <c r="E14573" s="5"/>
    </row>
    <row r="14574" spans="5:5" x14ac:dyDescent="0.25">
      <c r="E14574" s="5"/>
    </row>
    <row r="14575" spans="5:5" x14ac:dyDescent="0.25">
      <c r="E14575" s="5"/>
    </row>
    <row r="14576" spans="5:5" x14ac:dyDescent="0.25">
      <c r="E14576" s="5"/>
    </row>
    <row r="14577" spans="5:5" x14ac:dyDescent="0.25">
      <c r="E14577" s="5"/>
    </row>
    <row r="14578" spans="5:5" x14ac:dyDescent="0.25">
      <c r="E14578" s="5"/>
    </row>
    <row r="14579" spans="5:5" x14ac:dyDescent="0.25">
      <c r="E14579" s="5"/>
    </row>
    <row r="14580" spans="5:5" x14ac:dyDescent="0.25">
      <c r="E14580" s="5"/>
    </row>
    <row r="14581" spans="5:5" x14ac:dyDescent="0.25">
      <c r="E14581" s="5"/>
    </row>
    <row r="14582" spans="5:5" x14ac:dyDescent="0.25">
      <c r="E14582" s="5"/>
    </row>
    <row r="14583" spans="5:5" x14ac:dyDescent="0.25">
      <c r="E14583" s="5"/>
    </row>
    <row r="14584" spans="5:5" x14ac:dyDescent="0.25">
      <c r="E14584" s="5"/>
    </row>
    <row r="14585" spans="5:5" x14ac:dyDescent="0.25">
      <c r="E14585" s="5"/>
    </row>
    <row r="14586" spans="5:5" x14ac:dyDescent="0.25">
      <c r="E14586" s="5"/>
    </row>
    <row r="14587" spans="5:5" x14ac:dyDescent="0.25">
      <c r="E14587" s="5"/>
    </row>
    <row r="14588" spans="5:5" x14ac:dyDescent="0.25">
      <c r="E14588" s="5"/>
    </row>
    <row r="14589" spans="5:5" x14ac:dyDescent="0.25">
      <c r="E14589" s="5"/>
    </row>
    <row r="14590" spans="5:5" x14ac:dyDescent="0.25">
      <c r="E14590" s="5"/>
    </row>
    <row r="14591" spans="5:5" x14ac:dyDescent="0.25">
      <c r="E14591" s="5"/>
    </row>
    <row r="14592" spans="5:5" x14ac:dyDescent="0.25">
      <c r="E14592" s="5"/>
    </row>
    <row r="14593" spans="5:5" x14ac:dyDescent="0.25">
      <c r="E14593" s="5"/>
    </row>
    <row r="14594" spans="5:5" x14ac:dyDescent="0.25">
      <c r="E14594" s="5"/>
    </row>
    <row r="14595" spans="5:5" x14ac:dyDescent="0.25">
      <c r="E14595" s="5"/>
    </row>
    <row r="14596" spans="5:5" x14ac:dyDescent="0.25">
      <c r="E14596" s="5"/>
    </row>
    <row r="14597" spans="5:5" x14ac:dyDescent="0.25">
      <c r="E14597" s="5"/>
    </row>
    <row r="14598" spans="5:5" x14ac:dyDescent="0.25">
      <c r="E14598" s="5"/>
    </row>
    <row r="14599" spans="5:5" x14ac:dyDescent="0.25">
      <c r="E14599" s="5"/>
    </row>
    <row r="14600" spans="5:5" x14ac:dyDescent="0.25">
      <c r="E14600" s="5"/>
    </row>
    <row r="14601" spans="5:5" x14ac:dyDescent="0.25">
      <c r="E14601" s="5"/>
    </row>
    <row r="14602" spans="5:5" x14ac:dyDescent="0.25">
      <c r="E14602" s="5"/>
    </row>
    <row r="14603" spans="5:5" x14ac:dyDescent="0.25">
      <c r="E14603" s="5"/>
    </row>
    <row r="14604" spans="5:5" x14ac:dyDescent="0.25">
      <c r="E14604" s="5"/>
    </row>
    <row r="14605" spans="5:5" x14ac:dyDescent="0.25">
      <c r="E14605" s="5"/>
    </row>
    <row r="14606" spans="5:5" x14ac:dyDescent="0.25">
      <c r="E14606" s="5"/>
    </row>
    <row r="14607" spans="5:5" x14ac:dyDescent="0.25">
      <c r="E14607" s="5"/>
    </row>
    <row r="14608" spans="5:5" x14ac:dyDescent="0.25">
      <c r="E14608" s="5"/>
    </row>
    <row r="14609" spans="5:5" x14ac:dyDescent="0.25">
      <c r="E14609" s="5"/>
    </row>
    <row r="14610" spans="5:5" x14ac:dyDescent="0.25">
      <c r="E14610" s="5"/>
    </row>
    <row r="14611" spans="5:5" x14ac:dyDescent="0.25">
      <c r="E14611" s="5"/>
    </row>
    <row r="14612" spans="5:5" x14ac:dyDescent="0.25">
      <c r="E14612" s="5"/>
    </row>
    <row r="14613" spans="5:5" x14ac:dyDescent="0.25">
      <c r="E14613" s="5"/>
    </row>
    <row r="14614" spans="5:5" x14ac:dyDescent="0.25">
      <c r="E14614" s="5"/>
    </row>
    <row r="14615" spans="5:5" x14ac:dyDescent="0.25">
      <c r="E14615" s="5"/>
    </row>
    <row r="14616" spans="5:5" x14ac:dyDescent="0.25">
      <c r="E14616" s="5"/>
    </row>
    <row r="14617" spans="5:5" x14ac:dyDescent="0.25">
      <c r="E14617" s="5"/>
    </row>
    <row r="14618" spans="5:5" x14ac:dyDescent="0.25">
      <c r="E14618" s="5"/>
    </row>
    <row r="14619" spans="5:5" x14ac:dyDescent="0.25">
      <c r="E14619" s="5"/>
    </row>
    <row r="14620" spans="5:5" x14ac:dyDescent="0.25">
      <c r="E14620" s="5"/>
    </row>
    <row r="14621" spans="5:5" x14ac:dyDescent="0.25">
      <c r="E14621" s="5"/>
    </row>
    <row r="14622" spans="5:5" x14ac:dyDescent="0.25">
      <c r="E14622" s="5"/>
    </row>
    <row r="14623" spans="5:5" x14ac:dyDescent="0.25">
      <c r="E14623" s="5"/>
    </row>
    <row r="14624" spans="5:5" x14ac:dyDescent="0.25">
      <c r="E14624" s="5"/>
    </row>
    <row r="14625" spans="5:5" x14ac:dyDescent="0.25">
      <c r="E14625" s="5"/>
    </row>
    <row r="14626" spans="5:5" x14ac:dyDescent="0.25">
      <c r="E14626" s="5"/>
    </row>
    <row r="14627" spans="5:5" x14ac:dyDescent="0.25">
      <c r="E14627" s="5"/>
    </row>
    <row r="14628" spans="5:5" x14ac:dyDescent="0.25">
      <c r="E14628" s="5"/>
    </row>
    <row r="14629" spans="5:5" x14ac:dyDescent="0.25">
      <c r="E14629" s="5"/>
    </row>
    <row r="14630" spans="5:5" x14ac:dyDescent="0.25">
      <c r="E14630" s="5"/>
    </row>
    <row r="14631" spans="5:5" x14ac:dyDescent="0.25">
      <c r="E14631" s="5"/>
    </row>
    <row r="14632" spans="5:5" x14ac:dyDescent="0.25">
      <c r="E14632" s="5"/>
    </row>
    <row r="14633" spans="5:5" x14ac:dyDescent="0.25">
      <c r="E14633" s="5"/>
    </row>
    <row r="14634" spans="5:5" x14ac:dyDescent="0.25">
      <c r="E14634" s="5"/>
    </row>
    <row r="14635" spans="5:5" x14ac:dyDescent="0.25">
      <c r="E14635" s="5"/>
    </row>
    <row r="14636" spans="5:5" x14ac:dyDescent="0.25">
      <c r="E14636" s="5"/>
    </row>
    <row r="14637" spans="5:5" x14ac:dyDescent="0.25">
      <c r="E14637" s="5"/>
    </row>
    <row r="14638" spans="5:5" x14ac:dyDescent="0.25">
      <c r="E14638" s="5"/>
    </row>
    <row r="14639" spans="5:5" x14ac:dyDescent="0.25">
      <c r="E14639" s="5"/>
    </row>
    <row r="14640" spans="5:5" x14ac:dyDescent="0.25">
      <c r="E14640" s="5"/>
    </row>
    <row r="14641" spans="5:5" x14ac:dyDescent="0.25">
      <c r="E14641" s="5"/>
    </row>
    <row r="14642" spans="5:5" x14ac:dyDescent="0.25">
      <c r="E14642" s="5"/>
    </row>
    <row r="14643" spans="5:5" x14ac:dyDescent="0.25">
      <c r="E14643" s="5"/>
    </row>
    <row r="14644" spans="5:5" x14ac:dyDescent="0.25">
      <c r="E14644" s="5"/>
    </row>
    <row r="14645" spans="5:5" x14ac:dyDescent="0.25">
      <c r="E14645" s="5"/>
    </row>
    <row r="14646" spans="5:5" x14ac:dyDescent="0.25">
      <c r="E14646" s="5"/>
    </row>
    <row r="14647" spans="5:5" x14ac:dyDescent="0.25">
      <c r="E14647" s="5"/>
    </row>
    <row r="14648" spans="5:5" x14ac:dyDescent="0.25">
      <c r="E14648" s="5"/>
    </row>
    <row r="14649" spans="5:5" x14ac:dyDescent="0.25">
      <c r="E14649" s="5"/>
    </row>
    <row r="14650" spans="5:5" x14ac:dyDescent="0.25">
      <c r="E14650" s="5"/>
    </row>
    <row r="14651" spans="5:5" x14ac:dyDescent="0.25">
      <c r="E14651" s="5"/>
    </row>
    <row r="14652" spans="5:5" x14ac:dyDescent="0.25">
      <c r="E14652" s="5"/>
    </row>
    <row r="14653" spans="5:5" x14ac:dyDescent="0.25">
      <c r="E14653" s="5"/>
    </row>
    <row r="14654" spans="5:5" x14ac:dyDescent="0.25">
      <c r="E14654" s="5"/>
    </row>
    <row r="14655" spans="5:5" x14ac:dyDescent="0.25">
      <c r="E14655" s="5"/>
    </row>
    <row r="14656" spans="5:5" x14ac:dyDescent="0.25">
      <c r="E14656" s="5"/>
    </row>
    <row r="14657" spans="5:5" x14ac:dyDescent="0.25">
      <c r="E14657" s="5"/>
    </row>
    <row r="14658" spans="5:5" x14ac:dyDescent="0.25">
      <c r="E14658" s="5"/>
    </row>
    <row r="14659" spans="5:5" x14ac:dyDescent="0.25">
      <c r="E14659" s="5"/>
    </row>
    <row r="14660" spans="5:5" x14ac:dyDescent="0.25">
      <c r="E14660" s="5"/>
    </row>
    <row r="14661" spans="5:5" x14ac:dyDescent="0.25">
      <c r="E14661" s="5"/>
    </row>
    <row r="14662" spans="5:5" x14ac:dyDescent="0.25">
      <c r="E14662" s="5"/>
    </row>
    <row r="14663" spans="5:5" x14ac:dyDescent="0.25">
      <c r="E14663" s="5"/>
    </row>
    <row r="14664" spans="5:5" x14ac:dyDescent="0.25">
      <c r="E14664" s="5"/>
    </row>
    <row r="14665" spans="5:5" x14ac:dyDescent="0.25">
      <c r="E14665" s="5"/>
    </row>
    <row r="14666" spans="5:5" x14ac:dyDescent="0.25">
      <c r="E14666" s="5"/>
    </row>
    <row r="14667" spans="5:5" x14ac:dyDescent="0.25">
      <c r="E14667" s="5"/>
    </row>
    <row r="14668" spans="5:5" x14ac:dyDescent="0.25">
      <c r="E14668" s="5"/>
    </row>
    <row r="14669" spans="5:5" x14ac:dyDescent="0.25">
      <c r="E14669" s="5"/>
    </row>
    <row r="14670" spans="5:5" x14ac:dyDescent="0.25">
      <c r="E14670" s="5"/>
    </row>
    <row r="14671" spans="5:5" x14ac:dyDescent="0.25">
      <c r="E14671" s="5"/>
    </row>
    <row r="14672" spans="5:5" x14ac:dyDescent="0.25">
      <c r="E14672" s="5"/>
    </row>
    <row r="14673" spans="5:5" x14ac:dyDescent="0.25">
      <c r="E14673" s="5"/>
    </row>
    <row r="14674" spans="5:5" x14ac:dyDescent="0.25">
      <c r="E14674" s="5"/>
    </row>
    <row r="14675" spans="5:5" x14ac:dyDescent="0.25">
      <c r="E14675" s="5"/>
    </row>
    <row r="14676" spans="5:5" x14ac:dyDescent="0.25">
      <c r="E14676" s="5"/>
    </row>
    <row r="14677" spans="5:5" x14ac:dyDescent="0.25">
      <c r="E14677" s="5"/>
    </row>
    <row r="14678" spans="5:5" x14ac:dyDescent="0.25">
      <c r="E14678" s="5"/>
    </row>
    <row r="14679" spans="5:5" x14ac:dyDescent="0.25">
      <c r="E14679" s="5"/>
    </row>
    <row r="14680" spans="5:5" x14ac:dyDescent="0.25">
      <c r="E14680" s="5"/>
    </row>
    <row r="14681" spans="5:5" x14ac:dyDescent="0.25">
      <c r="E14681" s="5"/>
    </row>
    <row r="14682" spans="5:5" x14ac:dyDescent="0.25">
      <c r="E14682" s="5"/>
    </row>
    <row r="14683" spans="5:5" x14ac:dyDescent="0.25">
      <c r="E14683" s="5"/>
    </row>
    <row r="14684" spans="5:5" x14ac:dyDescent="0.25">
      <c r="E14684" s="5"/>
    </row>
    <row r="14685" spans="5:5" x14ac:dyDescent="0.25">
      <c r="E14685" s="5"/>
    </row>
    <row r="14686" spans="5:5" x14ac:dyDescent="0.25">
      <c r="E14686" s="5"/>
    </row>
    <row r="14687" spans="5:5" x14ac:dyDescent="0.25">
      <c r="E14687" s="5"/>
    </row>
    <row r="14688" spans="5:5" x14ac:dyDescent="0.25">
      <c r="E14688" s="5"/>
    </row>
    <row r="14689" spans="5:5" x14ac:dyDescent="0.25">
      <c r="E14689" s="5"/>
    </row>
    <row r="14690" spans="5:5" x14ac:dyDescent="0.25">
      <c r="E14690" s="5"/>
    </row>
    <row r="14691" spans="5:5" x14ac:dyDescent="0.25">
      <c r="E14691" s="5"/>
    </row>
    <row r="14692" spans="5:5" x14ac:dyDescent="0.25">
      <c r="E14692" s="5"/>
    </row>
    <row r="14693" spans="5:5" x14ac:dyDescent="0.25">
      <c r="E14693" s="5"/>
    </row>
    <row r="14694" spans="5:5" x14ac:dyDescent="0.25">
      <c r="E14694" s="5"/>
    </row>
    <row r="14695" spans="5:5" x14ac:dyDescent="0.25">
      <c r="E14695" s="5"/>
    </row>
    <row r="14696" spans="5:5" x14ac:dyDescent="0.25">
      <c r="E14696" s="5"/>
    </row>
    <row r="14697" spans="5:5" x14ac:dyDescent="0.25">
      <c r="E14697" s="5"/>
    </row>
    <row r="14698" spans="5:5" x14ac:dyDescent="0.25">
      <c r="E14698" s="5"/>
    </row>
    <row r="14699" spans="5:5" x14ac:dyDescent="0.25">
      <c r="E14699" s="5"/>
    </row>
    <row r="14700" spans="5:5" x14ac:dyDescent="0.25">
      <c r="E14700" s="5"/>
    </row>
    <row r="14701" spans="5:5" x14ac:dyDescent="0.25">
      <c r="E14701" s="5"/>
    </row>
    <row r="14702" spans="5:5" x14ac:dyDescent="0.25">
      <c r="E14702" s="5"/>
    </row>
    <row r="14703" spans="5:5" x14ac:dyDescent="0.25">
      <c r="E14703" s="5"/>
    </row>
    <row r="14704" spans="5:5" x14ac:dyDescent="0.25">
      <c r="E14704" s="5"/>
    </row>
    <row r="14705" spans="5:5" x14ac:dyDescent="0.25">
      <c r="E14705" s="5"/>
    </row>
    <row r="14706" spans="5:5" x14ac:dyDescent="0.25">
      <c r="E14706" s="5"/>
    </row>
    <row r="14707" spans="5:5" x14ac:dyDescent="0.25">
      <c r="E14707" s="5"/>
    </row>
    <row r="14708" spans="5:5" x14ac:dyDescent="0.25">
      <c r="E14708" s="5"/>
    </row>
    <row r="14709" spans="5:5" x14ac:dyDescent="0.25">
      <c r="E14709" s="5"/>
    </row>
    <row r="14710" spans="5:5" x14ac:dyDescent="0.25">
      <c r="E14710" s="5"/>
    </row>
    <row r="14711" spans="5:5" x14ac:dyDescent="0.25">
      <c r="E14711" s="5"/>
    </row>
    <row r="14712" spans="5:5" x14ac:dyDescent="0.25">
      <c r="E14712" s="5"/>
    </row>
    <row r="14713" spans="5:5" x14ac:dyDescent="0.25">
      <c r="E14713" s="5"/>
    </row>
    <row r="14714" spans="5:5" x14ac:dyDescent="0.25">
      <c r="E14714" s="5"/>
    </row>
    <row r="14715" spans="5:5" x14ac:dyDescent="0.25">
      <c r="E14715" s="5"/>
    </row>
    <row r="14716" spans="5:5" x14ac:dyDescent="0.25">
      <c r="E14716" s="5"/>
    </row>
    <row r="14717" spans="5:5" x14ac:dyDescent="0.25">
      <c r="E14717" s="5"/>
    </row>
    <row r="14718" spans="5:5" x14ac:dyDescent="0.25">
      <c r="E14718" s="5"/>
    </row>
    <row r="14719" spans="5:5" x14ac:dyDescent="0.25">
      <c r="E14719" s="5"/>
    </row>
    <row r="14720" spans="5:5" x14ac:dyDescent="0.25">
      <c r="E14720" s="5"/>
    </row>
    <row r="14721" spans="5:5" x14ac:dyDescent="0.25">
      <c r="E14721" s="5"/>
    </row>
    <row r="14722" spans="5:5" x14ac:dyDescent="0.25">
      <c r="E14722" s="5"/>
    </row>
    <row r="14723" spans="5:5" x14ac:dyDescent="0.25">
      <c r="E14723" s="5"/>
    </row>
    <row r="14724" spans="5:5" x14ac:dyDescent="0.25">
      <c r="E14724" s="5"/>
    </row>
    <row r="14725" spans="5:5" x14ac:dyDescent="0.25">
      <c r="E14725" s="5"/>
    </row>
    <row r="14726" spans="5:5" x14ac:dyDescent="0.25">
      <c r="E14726" s="5"/>
    </row>
    <row r="14727" spans="5:5" x14ac:dyDescent="0.25">
      <c r="E14727" s="5"/>
    </row>
    <row r="14728" spans="5:5" x14ac:dyDescent="0.25">
      <c r="E14728" s="5"/>
    </row>
    <row r="14729" spans="5:5" x14ac:dyDescent="0.25">
      <c r="E14729" s="5"/>
    </row>
    <row r="14730" spans="5:5" x14ac:dyDescent="0.25">
      <c r="E14730" s="5"/>
    </row>
    <row r="14731" spans="5:5" x14ac:dyDescent="0.25">
      <c r="E14731" s="5"/>
    </row>
    <row r="14732" spans="5:5" x14ac:dyDescent="0.25">
      <c r="E14732" s="5"/>
    </row>
    <row r="14733" spans="5:5" x14ac:dyDescent="0.25">
      <c r="E14733" s="5"/>
    </row>
    <row r="14734" spans="5:5" x14ac:dyDescent="0.25">
      <c r="E14734" s="5"/>
    </row>
    <row r="14735" spans="5:5" x14ac:dyDescent="0.25">
      <c r="E14735" s="5"/>
    </row>
    <row r="14736" spans="5:5" x14ac:dyDescent="0.25">
      <c r="E14736" s="5"/>
    </row>
    <row r="14737" spans="5:5" x14ac:dyDescent="0.25">
      <c r="E14737" s="5"/>
    </row>
    <row r="14738" spans="5:5" x14ac:dyDescent="0.25">
      <c r="E14738" s="5"/>
    </row>
    <row r="14739" spans="5:5" x14ac:dyDescent="0.25">
      <c r="E14739" s="5"/>
    </row>
    <row r="14740" spans="5:5" x14ac:dyDescent="0.25">
      <c r="E14740" s="5"/>
    </row>
    <row r="14741" spans="5:5" x14ac:dyDescent="0.25">
      <c r="E14741" s="5"/>
    </row>
    <row r="14742" spans="5:5" x14ac:dyDescent="0.25">
      <c r="E14742" s="5"/>
    </row>
    <row r="14743" spans="5:5" x14ac:dyDescent="0.25">
      <c r="E14743" s="5"/>
    </row>
    <row r="14744" spans="5:5" x14ac:dyDescent="0.25">
      <c r="E14744" s="5"/>
    </row>
    <row r="14745" spans="5:5" x14ac:dyDescent="0.25">
      <c r="E14745" s="5"/>
    </row>
    <row r="14746" spans="5:5" x14ac:dyDescent="0.25">
      <c r="E14746" s="5"/>
    </row>
    <row r="14747" spans="5:5" x14ac:dyDescent="0.25">
      <c r="E14747" s="5"/>
    </row>
    <row r="14748" spans="5:5" x14ac:dyDescent="0.25">
      <c r="E14748" s="5"/>
    </row>
    <row r="14749" spans="5:5" x14ac:dyDescent="0.25">
      <c r="E14749" s="5"/>
    </row>
    <row r="14750" spans="5:5" x14ac:dyDescent="0.25">
      <c r="E14750" s="5"/>
    </row>
    <row r="14751" spans="5:5" x14ac:dyDescent="0.25">
      <c r="E14751" s="5"/>
    </row>
    <row r="14752" spans="5:5" x14ac:dyDescent="0.25">
      <c r="E14752" s="5"/>
    </row>
    <row r="14753" spans="5:5" x14ac:dyDescent="0.25">
      <c r="E14753" s="5"/>
    </row>
    <row r="14754" spans="5:5" x14ac:dyDescent="0.25">
      <c r="E14754" s="5"/>
    </row>
    <row r="14755" spans="5:5" x14ac:dyDescent="0.25">
      <c r="E14755" s="5"/>
    </row>
    <row r="14756" spans="5:5" x14ac:dyDescent="0.25">
      <c r="E14756" s="5"/>
    </row>
    <row r="14757" spans="5:5" x14ac:dyDescent="0.25">
      <c r="E14757" s="5"/>
    </row>
    <row r="14758" spans="5:5" x14ac:dyDescent="0.25">
      <c r="E14758" s="5"/>
    </row>
    <row r="14759" spans="5:5" x14ac:dyDescent="0.25">
      <c r="E14759" s="5"/>
    </row>
    <row r="14760" spans="5:5" x14ac:dyDescent="0.25">
      <c r="E14760" s="5"/>
    </row>
    <row r="14761" spans="5:5" x14ac:dyDescent="0.25">
      <c r="E14761" s="5"/>
    </row>
    <row r="14762" spans="5:5" x14ac:dyDescent="0.25">
      <c r="E14762" s="5"/>
    </row>
    <row r="14763" spans="5:5" x14ac:dyDescent="0.25">
      <c r="E14763" s="5"/>
    </row>
    <row r="14764" spans="5:5" x14ac:dyDescent="0.25">
      <c r="E14764" s="5"/>
    </row>
    <row r="14765" spans="5:5" x14ac:dyDescent="0.25">
      <c r="E14765" s="5"/>
    </row>
    <row r="14766" spans="5:5" x14ac:dyDescent="0.25">
      <c r="E14766" s="5"/>
    </row>
    <row r="14767" spans="5:5" x14ac:dyDescent="0.25">
      <c r="E14767" s="5"/>
    </row>
    <row r="14768" spans="5:5" x14ac:dyDescent="0.25">
      <c r="E14768" s="5"/>
    </row>
    <row r="14769" spans="5:5" x14ac:dyDescent="0.25">
      <c r="E14769" s="5"/>
    </row>
    <row r="14770" spans="5:5" x14ac:dyDescent="0.25">
      <c r="E14770" s="5"/>
    </row>
    <row r="14771" spans="5:5" x14ac:dyDescent="0.25">
      <c r="E14771" s="5"/>
    </row>
    <row r="14772" spans="5:5" x14ac:dyDescent="0.25">
      <c r="E14772" s="5"/>
    </row>
    <row r="14773" spans="5:5" x14ac:dyDescent="0.25">
      <c r="E14773" s="5"/>
    </row>
    <row r="14774" spans="5:5" x14ac:dyDescent="0.25">
      <c r="E14774" s="5"/>
    </row>
    <row r="14775" spans="5:5" x14ac:dyDescent="0.25">
      <c r="E14775" s="5"/>
    </row>
    <row r="14776" spans="5:5" x14ac:dyDescent="0.25">
      <c r="E14776" s="5"/>
    </row>
    <row r="14777" spans="5:5" x14ac:dyDescent="0.25">
      <c r="E14777" s="5"/>
    </row>
    <row r="14778" spans="5:5" x14ac:dyDescent="0.25">
      <c r="E14778" s="5"/>
    </row>
    <row r="14779" spans="5:5" x14ac:dyDescent="0.25">
      <c r="E14779" s="5"/>
    </row>
    <row r="14780" spans="5:5" x14ac:dyDescent="0.25">
      <c r="E14780" s="5"/>
    </row>
    <row r="14781" spans="5:5" x14ac:dyDescent="0.25">
      <c r="E14781" s="5"/>
    </row>
    <row r="14782" spans="5:5" x14ac:dyDescent="0.25">
      <c r="E14782" s="5"/>
    </row>
    <row r="14783" spans="5:5" x14ac:dyDescent="0.25">
      <c r="E14783" s="5"/>
    </row>
    <row r="14784" spans="5:5" x14ac:dyDescent="0.25">
      <c r="E14784" s="5"/>
    </row>
    <row r="14785" spans="5:5" x14ac:dyDescent="0.25">
      <c r="E14785" s="5"/>
    </row>
    <row r="14786" spans="5:5" x14ac:dyDescent="0.25">
      <c r="E14786" s="5"/>
    </row>
    <row r="14787" spans="5:5" x14ac:dyDescent="0.25">
      <c r="E14787" s="5"/>
    </row>
    <row r="14788" spans="5:5" x14ac:dyDescent="0.25">
      <c r="E14788" s="5"/>
    </row>
    <row r="14789" spans="5:5" x14ac:dyDescent="0.25">
      <c r="E14789" s="5"/>
    </row>
    <row r="14790" spans="5:5" x14ac:dyDescent="0.25">
      <c r="E14790" s="5"/>
    </row>
    <row r="14791" spans="5:5" x14ac:dyDescent="0.25">
      <c r="E14791" s="5"/>
    </row>
    <row r="14792" spans="5:5" x14ac:dyDescent="0.25">
      <c r="E14792" s="5"/>
    </row>
    <row r="14793" spans="5:5" x14ac:dyDescent="0.25">
      <c r="E14793" s="5"/>
    </row>
    <row r="14794" spans="5:5" x14ac:dyDescent="0.25">
      <c r="E14794" s="5"/>
    </row>
    <row r="14795" spans="5:5" x14ac:dyDescent="0.25">
      <c r="E14795" s="5"/>
    </row>
    <row r="14796" spans="5:5" x14ac:dyDescent="0.25">
      <c r="E14796" s="5"/>
    </row>
    <row r="14797" spans="5:5" x14ac:dyDescent="0.25">
      <c r="E14797" s="5"/>
    </row>
    <row r="14798" spans="5:5" x14ac:dyDescent="0.25">
      <c r="E14798" s="5"/>
    </row>
    <row r="14799" spans="5:5" x14ac:dyDescent="0.25">
      <c r="E14799" s="5"/>
    </row>
    <row r="14800" spans="5:5" x14ac:dyDescent="0.25">
      <c r="E14800" s="5"/>
    </row>
    <row r="14801" spans="5:5" x14ac:dyDescent="0.25">
      <c r="E14801" s="5"/>
    </row>
    <row r="14802" spans="5:5" x14ac:dyDescent="0.25">
      <c r="E14802" s="5"/>
    </row>
    <row r="14803" spans="5:5" x14ac:dyDescent="0.25">
      <c r="E14803" s="5"/>
    </row>
    <row r="14804" spans="5:5" x14ac:dyDescent="0.25">
      <c r="E14804" s="5"/>
    </row>
    <row r="14805" spans="5:5" x14ac:dyDescent="0.25">
      <c r="E14805" s="5"/>
    </row>
    <row r="14806" spans="5:5" x14ac:dyDescent="0.25">
      <c r="E14806" s="5"/>
    </row>
    <row r="14807" spans="5:5" x14ac:dyDescent="0.25">
      <c r="E14807" s="5"/>
    </row>
    <row r="14808" spans="5:5" x14ac:dyDescent="0.25">
      <c r="E14808" s="5"/>
    </row>
    <row r="14809" spans="5:5" x14ac:dyDescent="0.25">
      <c r="E14809" s="5"/>
    </row>
    <row r="14810" spans="5:5" x14ac:dyDescent="0.25">
      <c r="E14810" s="5"/>
    </row>
    <row r="14811" spans="5:5" x14ac:dyDescent="0.25">
      <c r="E14811" s="5"/>
    </row>
    <row r="14812" spans="5:5" x14ac:dyDescent="0.25">
      <c r="E14812" s="5"/>
    </row>
    <row r="14813" spans="5:5" x14ac:dyDescent="0.25">
      <c r="E14813" s="5"/>
    </row>
    <row r="14814" spans="5:5" x14ac:dyDescent="0.25">
      <c r="E14814" s="5"/>
    </row>
    <row r="14815" spans="5:5" x14ac:dyDescent="0.25">
      <c r="E14815" s="5"/>
    </row>
    <row r="14816" spans="5:5" x14ac:dyDescent="0.25">
      <c r="E14816" s="5"/>
    </row>
    <row r="14817" spans="5:5" x14ac:dyDescent="0.25">
      <c r="E14817" s="5"/>
    </row>
    <row r="14818" spans="5:5" x14ac:dyDescent="0.25">
      <c r="E14818" s="5"/>
    </row>
    <row r="14819" spans="5:5" x14ac:dyDescent="0.25">
      <c r="E14819" s="5"/>
    </row>
    <row r="14820" spans="5:5" x14ac:dyDescent="0.25">
      <c r="E14820" s="5"/>
    </row>
    <row r="14821" spans="5:5" x14ac:dyDescent="0.25">
      <c r="E14821" s="5"/>
    </row>
    <row r="14822" spans="5:5" x14ac:dyDescent="0.25">
      <c r="E14822" s="5"/>
    </row>
    <row r="14823" spans="5:5" x14ac:dyDescent="0.25">
      <c r="E14823" s="5"/>
    </row>
    <row r="14824" spans="5:5" x14ac:dyDescent="0.25">
      <c r="E14824" s="5"/>
    </row>
    <row r="14825" spans="5:5" x14ac:dyDescent="0.25">
      <c r="E14825" s="5"/>
    </row>
    <row r="14826" spans="5:5" x14ac:dyDescent="0.25">
      <c r="E14826" s="5"/>
    </row>
    <row r="14827" spans="5:5" x14ac:dyDescent="0.25">
      <c r="E14827" s="5"/>
    </row>
    <row r="14828" spans="5:5" x14ac:dyDescent="0.25">
      <c r="E14828" s="5"/>
    </row>
    <row r="14829" spans="5:5" x14ac:dyDescent="0.25">
      <c r="E14829" s="5"/>
    </row>
    <row r="14830" spans="5:5" x14ac:dyDescent="0.25">
      <c r="E14830" s="5"/>
    </row>
    <row r="14831" spans="5:5" x14ac:dyDescent="0.25">
      <c r="E14831" s="5"/>
    </row>
    <row r="14832" spans="5:5" x14ac:dyDescent="0.25">
      <c r="E14832" s="5"/>
    </row>
    <row r="14833" spans="5:5" x14ac:dyDescent="0.25">
      <c r="E14833" s="5"/>
    </row>
    <row r="14834" spans="5:5" x14ac:dyDescent="0.25">
      <c r="E14834" s="5"/>
    </row>
    <row r="14835" spans="5:5" x14ac:dyDescent="0.25">
      <c r="E14835" s="5"/>
    </row>
    <row r="14836" spans="5:5" x14ac:dyDescent="0.25">
      <c r="E14836" s="5"/>
    </row>
    <row r="14837" spans="5:5" x14ac:dyDescent="0.25">
      <c r="E14837" s="5"/>
    </row>
    <row r="14838" spans="5:5" x14ac:dyDescent="0.25">
      <c r="E14838" s="5"/>
    </row>
    <row r="14839" spans="5:5" x14ac:dyDescent="0.25">
      <c r="E14839" s="5"/>
    </row>
    <row r="14840" spans="5:5" x14ac:dyDescent="0.25">
      <c r="E14840" s="5"/>
    </row>
    <row r="14841" spans="5:5" x14ac:dyDescent="0.25">
      <c r="E14841" s="5"/>
    </row>
    <row r="14842" spans="5:5" x14ac:dyDescent="0.25">
      <c r="E14842" s="5"/>
    </row>
    <row r="14843" spans="5:5" x14ac:dyDescent="0.25">
      <c r="E14843" s="5"/>
    </row>
    <row r="14844" spans="5:5" x14ac:dyDescent="0.25">
      <c r="E14844" s="5"/>
    </row>
    <row r="14845" spans="5:5" x14ac:dyDescent="0.25">
      <c r="E14845" s="5"/>
    </row>
    <row r="14846" spans="5:5" x14ac:dyDescent="0.25">
      <c r="E14846" s="5"/>
    </row>
    <row r="14847" spans="5:5" x14ac:dyDescent="0.25">
      <c r="E14847" s="5"/>
    </row>
    <row r="14848" spans="5:5" x14ac:dyDescent="0.25">
      <c r="E14848" s="5"/>
    </row>
    <row r="14849" spans="5:5" x14ac:dyDescent="0.25">
      <c r="E14849" s="5"/>
    </row>
    <row r="14850" spans="5:5" x14ac:dyDescent="0.25">
      <c r="E14850" s="5"/>
    </row>
    <row r="14851" spans="5:5" x14ac:dyDescent="0.25">
      <c r="E14851" s="5"/>
    </row>
    <row r="14852" spans="5:5" x14ac:dyDescent="0.25">
      <c r="E14852" s="5"/>
    </row>
    <row r="14853" spans="5:5" x14ac:dyDescent="0.25">
      <c r="E14853" s="5"/>
    </row>
    <row r="14854" spans="5:5" x14ac:dyDescent="0.25">
      <c r="E14854" s="5"/>
    </row>
    <row r="14855" spans="5:5" x14ac:dyDescent="0.25">
      <c r="E14855" s="5"/>
    </row>
    <row r="14856" spans="5:5" x14ac:dyDescent="0.25">
      <c r="E14856" s="5"/>
    </row>
    <row r="14857" spans="5:5" x14ac:dyDescent="0.25">
      <c r="E14857" s="5"/>
    </row>
    <row r="14858" spans="5:5" x14ac:dyDescent="0.25">
      <c r="E14858" s="5"/>
    </row>
    <row r="14859" spans="5:5" x14ac:dyDescent="0.25">
      <c r="E14859" s="5"/>
    </row>
    <row r="14860" spans="5:5" x14ac:dyDescent="0.25">
      <c r="E14860" s="5"/>
    </row>
    <row r="14861" spans="5:5" x14ac:dyDescent="0.25">
      <c r="E14861" s="5"/>
    </row>
    <row r="14862" spans="5:5" x14ac:dyDescent="0.25">
      <c r="E14862" s="5"/>
    </row>
    <row r="14863" spans="5:5" x14ac:dyDescent="0.25">
      <c r="E14863" s="5"/>
    </row>
    <row r="14864" spans="5:5" x14ac:dyDescent="0.25">
      <c r="E14864" s="5"/>
    </row>
    <row r="14865" spans="5:5" x14ac:dyDescent="0.25">
      <c r="E14865" s="5"/>
    </row>
    <row r="14866" spans="5:5" x14ac:dyDescent="0.25">
      <c r="E14866" s="5"/>
    </row>
    <row r="14867" spans="5:5" x14ac:dyDescent="0.25">
      <c r="E14867" s="5"/>
    </row>
    <row r="14868" spans="5:5" x14ac:dyDescent="0.25">
      <c r="E14868" s="5"/>
    </row>
    <row r="14869" spans="5:5" x14ac:dyDescent="0.25">
      <c r="E14869" s="5"/>
    </row>
    <row r="14870" spans="5:5" x14ac:dyDescent="0.25">
      <c r="E14870" s="5"/>
    </row>
    <row r="14871" spans="5:5" x14ac:dyDescent="0.25">
      <c r="E14871" s="5"/>
    </row>
    <row r="14872" spans="5:5" x14ac:dyDescent="0.25">
      <c r="E14872" s="5"/>
    </row>
    <row r="14873" spans="5:5" x14ac:dyDescent="0.25">
      <c r="E14873" s="5"/>
    </row>
    <row r="14874" spans="5:5" x14ac:dyDescent="0.25">
      <c r="E14874" s="5"/>
    </row>
    <row r="14875" spans="5:5" x14ac:dyDescent="0.25">
      <c r="E14875" s="5"/>
    </row>
    <row r="14876" spans="5:5" x14ac:dyDescent="0.25">
      <c r="E14876" s="5"/>
    </row>
    <row r="14877" spans="5:5" x14ac:dyDescent="0.25">
      <c r="E14877" s="5"/>
    </row>
    <row r="14878" spans="5:5" x14ac:dyDescent="0.25">
      <c r="E14878" s="5"/>
    </row>
    <row r="14879" spans="5:5" x14ac:dyDescent="0.25">
      <c r="E14879" s="5"/>
    </row>
    <row r="14880" spans="5:5" x14ac:dyDescent="0.25">
      <c r="E14880" s="5"/>
    </row>
    <row r="14881" spans="5:5" x14ac:dyDescent="0.25">
      <c r="E14881" s="5"/>
    </row>
    <row r="14882" spans="5:5" x14ac:dyDescent="0.25">
      <c r="E14882" s="5"/>
    </row>
    <row r="14883" spans="5:5" x14ac:dyDescent="0.25">
      <c r="E14883" s="5"/>
    </row>
    <row r="14884" spans="5:5" x14ac:dyDescent="0.25">
      <c r="E14884" s="5"/>
    </row>
    <row r="14885" spans="5:5" x14ac:dyDescent="0.25">
      <c r="E14885" s="5"/>
    </row>
    <row r="14886" spans="5:5" x14ac:dyDescent="0.25">
      <c r="E14886" s="5"/>
    </row>
    <row r="14887" spans="5:5" x14ac:dyDescent="0.25">
      <c r="E14887" s="5"/>
    </row>
    <row r="14888" spans="5:5" x14ac:dyDescent="0.25">
      <c r="E14888" s="5"/>
    </row>
    <row r="14889" spans="5:5" x14ac:dyDescent="0.25">
      <c r="E14889" s="5"/>
    </row>
    <row r="14890" spans="5:5" x14ac:dyDescent="0.25">
      <c r="E14890" s="5"/>
    </row>
    <row r="14891" spans="5:5" x14ac:dyDescent="0.25">
      <c r="E14891" s="5"/>
    </row>
    <row r="14892" spans="5:5" x14ac:dyDescent="0.25">
      <c r="E14892" s="5"/>
    </row>
    <row r="14893" spans="5:5" x14ac:dyDescent="0.25">
      <c r="E14893" s="5"/>
    </row>
    <row r="14894" spans="5:5" x14ac:dyDescent="0.25">
      <c r="E14894" s="5"/>
    </row>
    <row r="14895" spans="5:5" x14ac:dyDescent="0.25">
      <c r="E14895" s="5"/>
    </row>
    <row r="14896" spans="5:5" x14ac:dyDescent="0.25">
      <c r="E14896" s="5"/>
    </row>
    <row r="14897" spans="5:5" x14ac:dyDescent="0.25">
      <c r="E14897" s="5"/>
    </row>
    <row r="14898" spans="5:5" x14ac:dyDescent="0.25">
      <c r="E14898" s="5"/>
    </row>
    <row r="14899" spans="5:5" x14ac:dyDescent="0.25">
      <c r="E14899" s="5"/>
    </row>
    <row r="14900" spans="5:5" x14ac:dyDescent="0.25">
      <c r="E14900" s="5"/>
    </row>
    <row r="14901" spans="5:5" x14ac:dyDescent="0.25">
      <c r="E14901" s="5"/>
    </row>
    <row r="14902" spans="5:5" x14ac:dyDescent="0.25">
      <c r="E14902" s="5"/>
    </row>
    <row r="14903" spans="5:5" x14ac:dyDescent="0.25">
      <c r="E14903" s="5"/>
    </row>
    <row r="14904" spans="5:5" x14ac:dyDescent="0.25">
      <c r="E14904" s="5"/>
    </row>
    <row r="14905" spans="5:5" x14ac:dyDescent="0.25">
      <c r="E14905" s="5"/>
    </row>
    <row r="14906" spans="5:5" x14ac:dyDescent="0.25">
      <c r="E14906" s="5"/>
    </row>
    <row r="14907" spans="5:5" x14ac:dyDescent="0.25">
      <c r="E14907" s="5"/>
    </row>
    <row r="14908" spans="5:5" x14ac:dyDescent="0.25">
      <c r="E14908" s="5"/>
    </row>
    <row r="14909" spans="5:5" x14ac:dyDescent="0.25">
      <c r="E14909" s="5"/>
    </row>
    <row r="14910" spans="5:5" x14ac:dyDescent="0.25">
      <c r="E14910" s="5"/>
    </row>
    <row r="14911" spans="5:5" x14ac:dyDescent="0.25">
      <c r="E14911" s="5"/>
    </row>
    <row r="14912" spans="5:5" x14ac:dyDescent="0.25">
      <c r="E14912" s="5"/>
    </row>
    <row r="14913" spans="5:5" x14ac:dyDescent="0.25">
      <c r="E14913" s="5"/>
    </row>
    <row r="14914" spans="5:5" x14ac:dyDescent="0.25">
      <c r="E14914" s="5"/>
    </row>
    <row r="14915" spans="5:5" x14ac:dyDescent="0.25">
      <c r="E14915" s="5"/>
    </row>
    <row r="14916" spans="5:5" x14ac:dyDescent="0.25">
      <c r="E14916" s="5"/>
    </row>
    <row r="14917" spans="5:5" x14ac:dyDescent="0.25">
      <c r="E14917" s="5"/>
    </row>
    <row r="14918" spans="5:5" x14ac:dyDescent="0.25">
      <c r="E14918" s="5"/>
    </row>
    <row r="14919" spans="5:5" x14ac:dyDescent="0.25">
      <c r="E14919" s="5"/>
    </row>
    <row r="14920" spans="5:5" x14ac:dyDescent="0.25">
      <c r="E14920" s="5"/>
    </row>
    <row r="14921" spans="5:5" x14ac:dyDescent="0.25">
      <c r="E14921" s="5"/>
    </row>
    <row r="14922" spans="5:5" x14ac:dyDescent="0.25">
      <c r="E14922" s="5"/>
    </row>
    <row r="14923" spans="5:5" x14ac:dyDescent="0.25">
      <c r="E14923" s="5"/>
    </row>
    <row r="14924" spans="5:5" x14ac:dyDescent="0.25">
      <c r="E14924" s="5"/>
    </row>
    <row r="14925" spans="5:5" x14ac:dyDescent="0.25">
      <c r="E14925" s="5"/>
    </row>
    <row r="14926" spans="5:5" x14ac:dyDescent="0.25">
      <c r="E14926" s="5"/>
    </row>
    <row r="14927" spans="5:5" x14ac:dyDescent="0.25">
      <c r="E14927" s="5"/>
    </row>
    <row r="14928" spans="5:5" x14ac:dyDescent="0.25">
      <c r="E14928" s="5"/>
    </row>
    <row r="14929" spans="5:5" x14ac:dyDescent="0.25">
      <c r="E14929" s="5"/>
    </row>
    <row r="14930" spans="5:5" x14ac:dyDescent="0.25">
      <c r="E14930" s="5"/>
    </row>
    <row r="14931" spans="5:5" x14ac:dyDescent="0.25">
      <c r="E14931" s="5"/>
    </row>
    <row r="14932" spans="5:5" x14ac:dyDescent="0.25">
      <c r="E14932" s="5"/>
    </row>
    <row r="14933" spans="5:5" x14ac:dyDescent="0.25">
      <c r="E14933" s="5"/>
    </row>
    <row r="14934" spans="5:5" x14ac:dyDescent="0.25">
      <c r="E14934" s="5"/>
    </row>
    <row r="14935" spans="5:5" x14ac:dyDescent="0.25">
      <c r="E14935" s="5"/>
    </row>
    <row r="14936" spans="5:5" x14ac:dyDescent="0.25">
      <c r="E14936" s="5"/>
    </row>
    <row r="14937" spans="5:5" x14ac:dyDescent="0.25">
      <c r="E14937" s="5"/>
    </row>
    <row r="14938" spans="5:5" x14ac:dyDescent="0.25">
      <c r="E14938" s="5"/>
    </row>
    <row r="14939" spans="5:5" x14ac:dyDescent="0.25">
      <c r="E14939" s="5"/>
    </row>
    <row r="14940" spans="5:5" x14ac:dyDescent="0.25">
      <c r="E14940" s="5"/>
    </row>
    <row r="14941" spans="5:5" x14ac:dyDescent="0.25">
      <c r="E14941" s="5"/>
    </row>
    <row r="14942" spans="5:5" x14ac:dyDescent="0.25">
      <c r="E14942" s="5"/>
    </row>
    <row r="14943" spans="5:5" x14ac:dyDescent="0.25">
      <c r="E14943" s="5"/>
    </row>
    <row r="14944" spans="5:5" x14ac:dyDescent="0.25">
      <c r="E14944" s="5"/>
    </row>
    <row r="14945" spans="5:5" x14ac:dyDescent="0.25">
      <c r="E14945" s="5"/>
    </row>
    <row r="14946" spans="5:5" x14ac:dyDescent="0.25">
      <c r="E14946" s="5"/>
    </row>
    <row r="14947" spans="5:5" x14ac:dyDescent="0.25">
      <c r="E14947" s="5"/>
    </row>
    <row r="14948" spans="5:5" x14ac:dyDescent="0.25">
      <c r="E14948" s="5"/>
    </row>
    <row r="14949" spans="5:5" x14ac:dyDescent="0.25">
      <c r="E14949" s="5"/>
    </row>
    <row r="14950" spans="5:5" x14ac:dyDescent="0.25">
      <c r="E14950" s="5"/>
    </row>
    <row r="14951" spans="5:5" x14ac:dyDescent="0.25">
      <c r="E14951" s="5"/>
    </row>
    <row r="14952" spans="5:5" x14ac:dyDescent="0.25">
      <c r="E14952" s="5"/>
    </row>
    <row r="14953" spans="5:5" x14ac:dyDescent="0.25">
      <c r="E14953" s="5"/>
    </row>
    <row r="14954" spans="5:5" x14ac:dyDescent="0.25">
      <c r="E14954" s="5"/>
    </row>
    <row r="14955" spans="5:5" x14ac:dyDescent="0.25">
      <c r="E14955" s="5"/>
    </row>
    <row r="14956" spans="5:5" x14ac:dyDescent="0.25">
      <c r="E14956" s="5"/>
    </row>
    <row r="14957" spans="5:5" x14ac:dyDescent="0.25">
      <c r="E14957" s="5"/>
    </row>
    <row r="14958" spans="5:5" x14ac:dyDescent="0.25">
      <c r="E14958" s="5"/>
    </row>
    <row r="14959" spans="5:5" x14ac:dyDescent="0.25">
      <c r="E14959" s="5"/>
    </row>
    <row r="14960" spans="5:5" x14ac:dyDescent="0.25">
      <c r="E14960" s="5"/>
    </row>
    <row r="14961" spans="5:5" x14ac:dyDescent="0.25">
      <c r="E14961" s="5"/>
    </row>
    <row r="14962" spans="5:5" x14ac:dyDescent="0.25">
      <c r="E14962" s="5"/>
    </row>
    <row r="14963" spans="5:5" x14ac:dyDescent="0.25">
      <c r="E14963" s="5"/>
    </row>
    <row r="14964" spans="5:5" x14ac:dyDescent="0.25">
      <c r="E14964" s="5"/>
    </row>
    <row r="14965" spans="5:5" x14ac:dyDescent="0.25">
      <c r="E14965" s="5"/>
    </row>
    <row r="14966" spans="5:5" x14ac:dyDescent="0.25">
      <c r="E14966" s="5"/>
    </row>
    <row r="14967" spans="5:5" x14ac:dyDescent="0.25">
      <c r="E14967" s="5"/>
    </row>
    <row r="14968" spans="5:5" x14ac:dyDescent="0.25">
      <c r="E14968" s="5"/>
    </row>
    <row r="14969" spans="5:5" x14ac:dyDescent="0.25">
      <c r="E14969" s="5"/>
    </row>
    <row r="14970" spans="5:5" x14ac:dyDescent="0.25">
      <c r="E14970" s="5"/>
    </row>
    <row r="14971" spans="5:5" x14ac:dyDescent="0.25">
      <c r="E14971" s="5"/>
    </row>
    <row r="14972" spans="5:5" x14ac:dyDescent="0.25">
      <c r="E14972" s="5"/>
    </row>
    <row r="14973" spans="5:5" x14ac:dyDescent="0.25">
      <c r="E14973" s="5"/>
    </row>
    <row r="14974" spans="5:5" x14ac:dyDescent="0.25">
      <c r="E14974" s="5"/>
    </row>
    <row r="14975" spans="5:5" x14ac:dyDescent="0.25">
      <c r="E14975" s="5"/>
    </row>
    <row r="14976" spans="5:5" x14ac:dyDescent="0.25">
      <c r="E14976" s="5"/>
    </row>
    <row r="14977" spans="5:5" x14ac:dyDescent="0.25">
      <c r="E14977" s="5"/>
    </row>
    <row r="14978" spans="5:5" x14ac:dyDescent="0.25">
      <c r="E14978" s="5"/>
    </row>
    <row r="14979" spans="5:5" x14ac:dyDescent="0.25">
      <c r="E14979" s="5"/>
    </row>
    <row r="14980" spans="5:5" x14ac:dyDescent="0.25">
      <c r="E14980" s="5"/>
    </row>
    <row r="14981" spans="5:5" x14ac:dyDescent="0.25">
      <c r="E14981" s="5"/>
    </row>
    <row r="14982" spans="5:5" x14ac:dyDescent="0.25">
      <c r="E14982" s="5"/>
    </row>
    <row r="14983" spans="5:5" x14ac:dyDescent="0.25">
      <c r="E14983" s="5"/>
    </row>
    <row r="14984" spans="5:5" x14ac:dyDescent="0.25">
      <c r="E14984" s="5"/>
    </row>
    <row r="14985" spans="5:5" x14ac:dyDescent="0.25">
      <c r="E14985" s="5"/>
    </row>
    <row r="14986" spans="5:5" x14ac:dyDescent="0.25">
      <c r="E14986" s="5"/>
    </row>
    <row r="14987" spans="5:5" x14ac:dyDescent="0.25">
      <c r="E14987" s="5"/>
    </row>
    <row r="14988" spans="5:5" x14ac:dyDescent="0.25">
      <c r="E14988" s="5"/>
    </row>
    <row r="14989" spans="5:5" x14ac:dyDescent="0.25">
      <c r="E14989" s="5"/>
    </row>
    <row r="14990" spans="5:5" x14ac:dyDescent="0.25">
      <c r="E14990" s="5"/>
    </row>
    <row r="14991" spans="5:5" x14ac:dyDescent="0.25">
      <c r="E14991" s="5"/>
    </row>
    <row r="14992" spans="5:5" x14ac:dyDescent="0.25">
      <c r="E14992" s="5"/>
    </row>
    <row r="14993" spans="5:5" x14ac:dyDescent="0.25">
      <c r="E14993" s="5"/>
    </row>
    <row r="14994" spans="5:5" x14ac:dyDescent="0.25">
      <c r="E14994" s="5"/>
    </row>
    <row r="14995" spans="5:5" x14ac:dyDescent="0.25">
      <c r="E14995" s="5"/>
    </row>
    <row r="14996" spans="5:5" x14ac:dyDescent="0.25">
      <c r="E14996" s="5"/>
    </row>
    <row r="14997" spans="5:5" x14ac:dyDescent="0.25">
      <c r="E14997" s="5"/>
    </row>
    <row r="14998" spans="5:5" x14ac:dyDescent="0.25">
      <c r="E14998" s="5"/>
    </row>
    <row r="14999" spans="5:5" x14ac:dyDescent="0.25">
      <c r="E14999" s="5"/>
    </row>
    <row r="15000" spans="5:5" x14ac:dyDescent="0.25">
      <c r="E15000" s="5"/>
    </row>
    <row r="15001" spans="5:5" x14ac:dyDescent="0.25">
      <c r="E15001" s="5"/>
    </row>
    <row r="15002" spans="5:5" x14ac:dyDescent="0.25">
      <c r="E15002" s="5"/>
    </row>
    <row r="15003" spans="5:5" x14ac:dyDescent="0.25">
      <c r="E15003" s="5"/>
    </row>
    <row r="15004" spans="5:5" x14ac:dyDescent="0.25">
      <c r="E15004" s="5"/>
    </row>
    <row r="15005" spans="5:5" x14ac:dyDescent="0.25">
      <c r="E15005" s="5"/>
    </row>
    <row r="15006" spans="5:5" x14ac:dyDescent="0.25">
      <c r="E15006" s="5"/>
    </row>
    <row r="15007" spans="5:5" x14ac:dyDescent="0.25">
      <c r="E15007" s="5"/>
    </row>
    <row r="15008" spans="5:5" x14ac:dyDescent="0.25">
      <c r="E15008" s="5"/>
    </row>
    <row r="15009" spans="5:5" x14ac:dyDescent="0.25">
      <c r="E15009" s="5"/>
    </row>
    <row r="15010" spans="5:5" x14ac:dyDescent="0.25">
      <c r="E15010" s="5"/>
    </row>
    <row r="15011" spans="5:5" x14ac:dyDescent="0.25">
      <c r="E15011" s="5"/>
    </row>
    <row r="15012" spans="5:5" x14ac:dyDescent="0.25">
      <c r="E15012" s="5"/>
    </row>
    <row r="15013" spans="5:5" x14ac:dyDescent="0.25">
      <c r="E15013" s="5"/>
    </row>
    <row r="15014" spans="5:5" x14ac:dyDescent="0.25">
      <c r="E15014" s="5"/>
    </row>
    <row r="15015" spans="5:5" x14ac:dyDescent="0.25">
      <c r="E15015" s="5"/>
    </row>
    <row r="15016" spans="5:5" x14ac:dyDescent="0.25">
      <c r="E15016" s="5"/>
    </row>
    <row r="15017" spans="5:5" x14ac:dyDescent="0.25">
      <c r="E15017" s="5"/>
    </row>
    <row r="15018" spans="5:5" x14ac:dyDescent="0.25">
      <c r="E15018" s="5"/>
    </row>
    <row r="15019" spans="5:5" x14ac:dyDescent="0.25">
      <c r="E15019" s="5"/>
    </row>
    <row r="15020" spans="5:5" x14ac:dyDescent="0.25">
      <c r="E15020" s="5"/>
    </row>
    <row r="15021" spans="5:5" x14ac:dyDescent="0.25">
      <c r="E15021" s="5"/>
    </row>
    <row r="15022" spans="5:5" x14ac:dyDescent="0.25">
      <c r="E15022" s="5"/>
    </row>
    <row r="15023" spans="5:5" x14ac:dyDescent="0.25">
      <c r="E15023" s="5"/>
    </row>
    <row r="15024" spans="5:5" x14ac:dyDescent="0.25">
      <c r="E15024" s="5"/>
    </row>
    <row r="15025" spans="5:5" x14ac:dyDescent="0.25">
      <c r="E15025" s="5"/>
    </row>
    <row r="15026" spans="5:5" x14ac:dyDescent="0.25">
      <c r="E15026" s="5"/>
    </row>
    <row r="15027" spans="5:5" x14ac:dyDescent="0.25">
      <c r="E15027" s="5"/>
    </row>
    <row r="15028" spans="5:5" x14ac:dyDescent="0.25">
      <c r="E15028" s="5"/>
    </row>
    <row r="15029" spans="5:5" x14ac:dyDescent="0.25">
      <c r="E15029" s="5"/>
    </row>
    <row r="15030" spans="5:5" x14ac:dyDescent="0.25">
      <c r="E15030" s="5"/>
    </row>
    <row r="15031" spans="5:5" x14ac:dyDescent="0.25">
      <c r="E15031" s="5"/>
    </row>
    <row r="15032" spans="5:5" x14ac:dyDescent="0.25">
      <c r="E15032" s="5"/>
    </row>
    <row r="15033" spans="5:5" x14ac:dyDescent="0.25">
      <c r="E15033" s="5"/>
    </row>
    <row r="15034" spans="5:5" x14ac:dyDescent="0.25">
      <c r="E15034" s="5"/>
    </row>
    <row r="15035" spans="5:5" x14ac:dyDescent="0.25">
      <c r="E15035" s="5"/>
    </row>
    <row r="15036" spans="5:5" x14ac:dyDescent="0.25">
      <c r="E15036" s="5"/>
    </row>
    <row r="15037" spans="5:5" x14ac:dyDescent="0.25">
      <c r="E15037" s="5"/>
    </row>
    <row r="15038" spans="5:5" x14ac:dyDescent="0.25">
      <c r="E15038" s="5"/>
    </row>
    <row r="15039" spans="5:5" x14ac:dyDescent="0.25">
      <c r="E15039" s="5"/>
    </row>
    <row r="15040" spans="5:5" x14ac:dyDescent="0.25">
      <c r="E15040" s="5"/>
    </row>
    <row r="15041" spans="5:5" x14ac:dyDescent="0.25">
      <c r="E15041" s="5"/>
    </row>
    <row r="15042" spans="5:5" x14ac:dyDescent="0.25">
      <c r="E15042" s="5"/>
    </row>
    <row r="15043" spans="5:5" x14ac:dyDescent="0.25">
      <c r="E15043" s="5"/>
    </row>
    <row r="15044" spans="5:5" x14ac:dyDescent="0.25">
      <c r="E15044" s="5"/>
    </row>
    <row r="15045" spans="5:5" x14ac:dyDescent="0.25">
      <c r="E15045" s="5"/>
    </row>
    <row r="15046" spans="5:5" x14ac:dyDescent="0.25">
      <c r="E15046" s="5"/>
    </row>
    <row r="15047" spans="5:5" x14ac:dyDescent="0.25">
      <c r="E15047" s="5"/>
    </row>
    <row r="15048" spans="5:5" x14ac:dyDescent="0.25">
      <c r="E15048" s="5"/>
    </row>
    <row r="15049" spans="5:5" x14ac:dyDescent="0.25">
      <c r="E15049" s="5"/>
    </row>
    <row r="15050" spans="5:5" x14ac:dyDescent="0.25">
      <c r="E15050" s="5"/>
    </row>
    <row r="15051" spans="5:5" x14ac:dyDescent="0.25">
      <c r="E15051" s="5"/>
    </row>
    <row r="15052" spans="5:5" x14ac:dyDescent="0.25">
      <c r="E15052" s="5"/>
    </row>
    <row r="15053" spans="5:5" x14ac:dyDescent="0.25">
      <c r="E15053" s="5"/>
    </row>
    <row r="15054" spans="5:5" x14ac:dyDescent="0.25">
      <c r="E15054" s="5"/>
    </row>
    <row r="15055" spans="5:5" x14ac:dyDescent="0.25">
      <c r="E15055" s="5"/>
    </row>
    <row r="15056" spans="5:5" x14ac:dyDescent="0.25">
      <c r="E15056" s="5"/>
    </row>
    <row r="15057" spans="5:5" x14ac:dyDescent="0.25">
      <c r="E15057" s="5"/>
    </row>
    <row r="15058" spans="5:5" x14ac:dyDescent="0.25">
      <c r="E15058" s="5"/>
    </row>
    <row r="15059" spans="5:5" x14ac:dyDescent="0.25">
      <c r="E15059" s="5"/>
    </row>
    <row r="15060" spans="5:5" x14ac:dyDescent="0.25">
      <c r="E15060" s="5"/>
    </row>
    <row r="15061" spans="5:5" x14ac:dyDescent="0.25">
      <c r="E15061" s="5"/>
    </row>
    <row r="15062" spans="5:5" x14ac:dyDescent="0.25">
      <c r="E15062" s="5"/>
    </row>
    <row r="15063" spans="5:5" x14ac:dyDescent="0.25">
      <c r="E15063" s="5"/>
    </row>
    <row r="15064" spans="5:5" x14ac:dyDescent="0.25">
      <c r="E15064" s="5"/>
    </row>
    <row r="15065" spans="5:5" x14ac:dyDescent="0.25">
      <c r="E15065" s="5"/>
    </row>
    <row r="15066" spans="5:5" x14ac:dyDescent="0.25">
      <c r="E15066" s="5"/>
    </row>
    <row r="15067" spans="5:5" x14ac:dyDescent="0.25">
      <c r="E15067" s="5"/>
    </row>
    <row r="15068" spans="5:5" x14ac:dyDescent="0.25">
      <c r="E15068" s="5"/>
    </row>
    <row r="15069" spans="5:5" x14ac:dyDescent="0.25">
      <c r="E15069" s="5"/>
    </row>
    <row r="15070" spans="5:5" x14ac:dyDescent="0.25">
      <c r="E15070" s="5"/>
    </row>
    <row r="15071" spans="5:5" x14ac:dyDescent="0.25">
      <c r="E15071" s="5"/>
    </row>
    <row r="15072" spans="5:5" x14ac:dyDescent="0.25">
      <c r="E15072" s="5"/>
    </row>
    <row r="15073" spans="5:5" x14ac:dyDescent="0.25">
      <c r="E15073" s="5"/>
    </row>
    <row r="15074" spans="5:5" x14ac:dyDescent="0.25">
      <c r="E15074" s="5"/>
    </row>
    <row r="15075" spans="5:5" x14ac:dyDescent="0.25">
      <c r="E15075" s="5"/>
    </row>
    <row r="15076" spans="5:5" x14ac:dyDescent="0.25">
      <c r="E15076" s="5"/>
    </row>
    <row r="15077" spans="5:5" x14ac:dyDescent="0.25">
      <c r="E15077" s="5"/>
    </row>
    <row r="15078" spans="5:5" x14ac:dyDescent="0.25">
      <c r="E15078" s="5"/>
    </row>
    <row r="15079" spans="5:5" x14ac:dyDescent="0.25">
      <c r="E15079" s="5"/>
    </row>
    <row r="15080" spans="5:5" x14ac:dyDescent="0.25">
      <c r="E15080" s="5"/>
    </row>
    <row r="15081" spans="5:5" x14ac:dyDescent="0.25">
      <c r="E15081" s="5"/>
    </row>
    <row r="15082" spans="5:5" x14ac:dyDescent="0.25">
      <c r="E15082" s="5"/>
    </row>
    <row r="15083" spans="5:5" x14ac:dyDescent="0.25">
      <c r="E15083" s="5"/>
    </row>
    <row r="15084" spans="5:5" x14ac:dyDescent="0.25">
      <c r="E15084" s="5"/>
    </row>
    <row r="15085" spans="5:5" x14ac:dyDescent="0.25">
      <c r="E15085" s="5"/>
    </row>
    <row r="15086" spans="5:5" x14ac:dyDescent="0.25">
      <c r="E15086" s="5"/>
    </row>
    <row r="15087" spans="5:5" x14ac:dyDescent="0.25">
      <c r="E15087" s="5"/>
    </row>
    <row r="15088" spans="5:5" x14ac:dyDescent="0.25">
      <c r="E15088" s="5"/>
    </row>
    <row r="15089" spans="5:5" x14ac:dyDescent="0.25">
      <c r="E15089" s="5"/>
    </row>
    <row r="15090" spans="5:5" x14ac:dyDescent="0.25">
      <c r="E15090" s="5"/>
    </row>
    <row r="15091" spans="5:5" x14ac:dyDescent="0.25">
      <c r="E15091" s="5"/>
    </row>
    <row r="15092" spans="5:5" x14ac:dyDescent="0.25">
      <c r="E15092" s="5"/>
    </row>
    <row r="15093" spans="5:5" x14ac:dyDescent="0.25">
      <c r="E15093" s="5"/>
    </row>
    <row r="15094" spans="5:5" x14ac:dyDescent="0.25">
      <c r="E15094" s="5"/>
    </row>
    <row r="15095" spans="5:5" x14ac:dyDescent="0.25">
      <c r="E15095" s="5"/>
    </row>
    <row r="15096" spans="5:5" x14ac:dyDescent="0.25">
      <c r="E15096" s="5"/>
    </row>
    <row r="15097" spans="5:5" x14ac:dyDescent="0.25">
      <c r="E15097" s="5"/>
    </row>
    <row r="15098" spans="5:5" x14ac:dyDescent="0.25">
      <c r="E15098" s="5"/>
    </row>
    <row r="15099" spans="5:5" x14ac:dyDescent="0.25">
      <c r="E15099" s="5"/>
    </row>
    <row r="15100" spans="5:5" x14ac:dyDescent="0.25">
      <c r="E15100" s="5"/>
    </row>
    <row r="15101" spans="5:5" x14ac:dyDescent="0.25">
      <c r="E15101" s="5"/>
    </row>
    <row r="15102" spans="5:5" x14ac:dyDescent="0.25">
      <c r="E15102" s="5"/>
    </row>
    <row r="15103" spans="5:5" x14ac:dyDescent="0.25">
      <c r="E15103" s="5"/>
    </row>
    <row r="15104" spans="5:5" x14ac:dyDescent="0.25">
      <c r="E15104" s="5"/>
    </row>
    <row r="15105" spans="5:5" x14ac:dyDescent="0.25">
      <c r="E15105" s="5"/>
    </row>
    <row r="15106" spans="5:5" x14ac:dyDescent="0.25">
      <c r="E15106" s="5"/>
    </row>
    <row r="15107" spans="5:5" x14ac:dyDescent="0.25">
      <c r="E15107" s="5"/>
    </row>
    <row r="15108" spans="5:5" x14ac:dyDescent="0.25">
      <c r="E15108" s="5"/>
    </row>
    <row r="15109" spans="5:5" x14ac:dyDescent="0.25">
      <c r="E15109" s="5"/>
    </row>
    <row r="15110" spans="5:5" x14ac:dyDescent="0.25">
      <c r="E15110" s="5"/>
    </row>
    <row r="15111" spans="5:5" x14ac:dyDescent="0.25">
      <c r="E15111" s="5"/>
    </row>
    <row r="15112" spans="5:5" x14ac:dyDescent="0.25">
      <c r="E15112" s="5"/>
    </row>
    <row r="15113" spans="5:5" x14ac:dyDescent="0.25">
      <c r="E15113" s="5"/>
    </row>
    <row r="15114" spans="5:5" x14ac:dyDescent="0.25">
      <c r="E15114" s="5"/>
    </row>
    <row r="15115" spans="5:5" x14ac:dyDescent="0.25">
      <c r="E15115" s="5"/>
    </row>
    <row r="15116" spans="5:5" x14ac:dyDescent="0.25">
      <c r="E15116" s="5"/>
    </row>
    <row r="15117" spans="5:5" x14ac:dyDescent="0.25">
      <c r="E15117" s="5"/>
    </row>
    <row r="15118" spans="5:5" x14ac:dyDescent="0.25">
      <c r="E15118" s="5"/>
    </row>
    <row r="15119" spans="5:5" x14ac:dyDescent="0.25">
      <c r="E15119" s="5"/>
    </row>
    <row r="15120" spans="5:5" x14ac:dyDescent="0.25">
      <c r="E15120" s="5"/>
    </row>
    <row r="15121" spans="5:5" x14ac:dyDescent="0.25">
      <c r="E15121" s="5"/>
    </row>
    <row r="15122" spans="5:5" x14ac:dyDescent="0.25">
      <c r="E15122" s="5"/>
    </row>
    <row r="15123" spans="5:5" x14ac:dyDescent="0.25">
      <c r="E15123" s="5"/>
    </row>
    <row r="15124" spans="5:5" x14ac:dyDescent="0.25">
      <c r="E15124" s="5"/>
    </row>
    <row r="15125" spans="5:5" x14ac:dyDescent="0.25">
      <c r="E15125" s="5"/>
    </row>
    <row r="15126" spans="5:5" x14ac:dyDescent="0.25">
      <c r="E15126" s="5"/>
    </row>
    <row r="15127" spans="5:5" x14ac:dyDescent="0.25">
      <c r="E15127" s="5"/>
    </row>
    <row r="15128" spans="5:5" x14ac:dyDescent="0.25">
      <c r="E15128" s="5"/>
    </row>
    <row r="15129" spans="5:5" x14ac:dyDescent="0.25">
      <c r="E15129" s="5"/>
    </row>
    <row r="15130" spans="5:5" x14ac:dyDescent="0.25">
      <c r="E15130" s="5"/>
    </row>
    <row r="15131" spans="5:5" x14ac:dyDescent="0.25">
      <c r="E15131" s="5"/>
    </row>
    <row r="15132" spans="5:5" x14ac:dyDescent="0.25">
      <c r="E15132" s="5"/>
    </row>
    <row r="15133" spans="5:5" x14ac:dyDescent="0.25">
      <c r="E15133" s="5"/>
    </row>
    <row r="15134" spans="5:5" x14ac:dyDescent="0.25">
      <c r="E15134" s="5"/>
    </row>
    <row r="15135" spans="5:5" x14ac:dyDescent="0.25">
      <c r="E15135" s="5"/>
    </row>
    <row r="15136" spans="5:5" x14ac:dyDescent="0.25">
      <c r="E15136" s="5"/>
    </row>
    <row r="15137" spans="5:5" x14ac:dyDescent="0.25">
      <c r="E15137" s="5"/>
    </row>
    <row r="15138" spans="5:5" x14ac:dyDescent="0.25">
      <c r="E15138" s="5"/>
    </row>
    <row r="15139" spans="5:5" x14ac:dyDescent="0.25">
      <c r="E15139" s="5"/>
    </row>
    <row r="15140" spans="5:5" x14ac:dyDescent="0.25">
      <c r="E15140" s="5"/>
    </row>
    <row r="15141" spans="5:5" x14ac:dyDescent="0.25">
      <c r="E15141" s="5"/>
    </row>
    <row r="15142" spans="5:5" x14ac:dyDescent="0.25">
      <c r="E15142" s="5"/>
    </row>
    <row r="15143" spans="5:5" x14ac:dyDescent="0.25">
      <c r="E15143" s="5"/>
    </row>
    <row r="15144" spans="5:5" x14ac:dyDescent="0.25">
      <c r="E15144" s="5"/>
    </row>
    <row r="15145" spans="5:5" x14ac:dyDescent="0.25">
      <c r="E15145" s="5"/>
    </row>
    <row r="15146" spans="5:5" x14ac:dyDescent="0.25">
      <c r="E15146" s="5"/>
    </row>
    <row r="15147" spans="5:5" x14ac:dyDescent="0.25">
      <c r="E15147" s="5"/>
    </row>
    <row r="15148" spans="5:5" x14ac:dyDescent="0.25">
      <c r="E15148" s="5"/>
    </row>
    <row r="15149" spans="5:5" x14ac:dyDescent="0.25">
      <c r="E15149" s="5"/>
    </row>
    <row r="15150" spans="5:5" x14ac:dyDescent="0.25">
      <c r="E15150" s="5"/>
    </row>
    <row r="15151" spans="5:5" x14ac:dyDescent="0.25">
      <c r="E15151" s="5"/>
    </row>
    <row r="15152" spans="5:5" x14ac:dyDescent="0.25">
      <c r="E15152" s="5"/>
    </row>
    <row r="15153" spans="5:5" x14ac:dyDescent="0.25">
      <c r="E15153" s="5"/>
    </row>
    <row r="15154" spans="5:5" x14ac:dyDescent="0.25">
      <c r="E15154" s="5"/>
    </row>
    <row r="15155" spans="5:5" x14ac:dyDescent="0.25">
      <c r="E15155" s="5"/>
    </row>
    <row r="15156" spans="5:5" x14ac:dyDescent="0.25">
      <c r="E15156" s="5"/>
    </row>
    <row r="15157" spans="5:5" x14ac:dyDescent="0.25">
      <c r="E15157" s="5"/>
    </row>
    <row r="15158" spans="5:5" x14ac:dyDescent="0.25">
      <c r="E15158" s="5"/>
    </row>
    <row r="15159" spans="5:5" x14ac:dyDescent="0.25">
      <c r="E15159" s="5"/>
    </row>
    <row r="15160" spans="5:5" x14ac:dyDescent="0.25">
      <c r="E15160" s="5"/>
    </row>
    <row r="15161" spans="5:5" x14ac:dyDescent="0.25">
      <c r="E15161" s="5"/>
    </row>
    <row r="15162" spans="5:5" x14ac:dyDescent="0.25">
      <c r="E15162" s="5"/>
    </row>
    <row r="15163" spans="5:5" x14ac:dyDescent="0.25">
      <c r="E15163" s="5"/>
    </row>
    <row r="15164" spans="5:5" x14ac:dyDescent="0.25">
      <c r="E15164" s="5"/>
    </row>
    <row r="15165" spans="5:5" x14ac:dyDescent="0.25">
      <c r="E15165" s="5"/>
    </row>
    <row r="15166" spans="5:5" x14ac:dyDescent="0.25">
      <c r="E15166" s="5"/>
    </row>
    <row r="15167" spans="5:5" x14ac:dyDescent="0.25">
      <c r="E15167" s="5"/>
    </row>
    <row r="15168" spans="5:5" x14ac:dyDescent="0.25">
      <c r="E15168" s="5"/>
    </row>
    <row r="15169" spans="5:5" x14ac:dyDescent="0.25">
      <c r="E15169" s="5"/>
    </row>
    <row r="15170" spans="5:5" x14ac:dyDescent="0.25">
      <c r="E15170" s="5"/>
    </row>
    <row r="15171" spans="5:5" x14ac:dyDescent="0.25">
      <c r="E15171" s="5"/>
    </row>
    <row r="15172" spans="5:5" x14ac:dyDescent="0.25">
      <c r="E15172" s="5"/>
    </row>
    <row r="15173" spans="5:5" x14ac:dyDescent="0.25">
      <c r="E15173" s="5"/>
    </row>
    <row r="15174" spans="5:5" x14ac:dyDescent="0.25">
      <c r="E15174" s="5"/>
    </row>
    <row r="15175" spans="5:5" x14ac:dyDescent="0.25">
      <c r="E15175" s="5"/>
    </row>
    <row r="15176" spans="5:5" x14ac:dyDescent="0.25">
      <c r="E15176" s="5"/>
    </row>
    <row r="15177" spans="5:5" x14ac:dyDescent="0.25">
      <c r="E15177" s="5"/>
    </row>
    <row r="15178" spans="5:5" x14ac:dyDescent="0.25">
      <c r="E15178" s="5"/>
    </row>
    <row r="15179" spans="5:5" x14ac:dyDescent="0.25">
      <c r="E15179" s="5"/>
    </row>
    <row r="15180" spans="5:5" x14ac:dyDescent="0.25">
      <c r="E15180" s="5"/>
    </row>
    <row r="15181" spans="5:5" x14ac:dyDescent="0.25">
      <c r="E15181" s="5"/>
    </row>
    <row r="15182" spans="5:5" x14ac:dyDescent="0.25">
      <c r="E15182" s="5"/>
    </row>
    <row r="15183" spans="5:5" x14ac:dyDescent="0.25">
      <c r="E15183" s="5"/>
    </row>
    <row r="15184" spans="5:5" x14ac:dyDescent="0.25">
      <c r="E15184" s="5"/>
    </row>
    <row r="15185" spans="5:5" x14ac:dyDescent="0.25">
      <c r="E15185" s="5"/>
    </row>
    <row r="15186" spans="5:5" x14ac:dyDescent="0.25">
      <c r="E15186" s="5"/>
    </row>
    <row r="15187" spans="5:5" x14ac:dyDescent="0.25">
      <c r="E15187" s="5"/>
    </row>
    <row r="15188" spans="5:5" x14ac:dyDescent="0.25">
      <c r="E15188" s="5"/>
    </row>
    <row r="15189" spans="5:5" x14ac:dyDescent="0.25">
      <c r="E15189" s="5"/>
    </row>
    <row r="15190" spans="5:5" x14ac:dyDescent="0.25">
      <c r="E15190" s="5"/>
    </row>
    <row r="15191" spans="5:5" x14ac:dyDescent="0.25">
      <c r="E15191" s="5"/>
    </row>
    <row r="15192" spans="5:5" x14ac:dyDescent="0.25">
      <c r="E15192" s="5"/>
    </row>
    <row r="15193" spans="5:5" x14ac:dyDescent="0.25">
      <c r="E15193" s="5"/>
    </row>
    <row r="15194" spans="5:5" x14ac:dyDescent="0.25">
      <c r="E15194" s="5"/>
    </row>
    <row r="15195" spans="5:5" x14ac:dyDescent="0.25">
      <c r="E15195" s="5"/>
    </row>
    <row r="15196" spans="5:5" x14ac:dyDescent="0.25">
      <c r="E15196" s="5"/>
    </row>
    <row r="15197" spans="5:5" x14ac:dyDescent="0.25">
      <c r="E15197" s="5"/>
    </row>
    <row r="15198" spans="5:5" x14ac:dyDescent="0.25">
      <c r="E15198" s="5"/>
    </row>
    <row r="15199" spans="5:5" x14ac:dyDescent="0.25">
      <c r="E15199" s="5"/>
    </row>
    <row r="15200" spans="5:5" x14ac:dyDescent="0.25">
      <c r="E15200" s="5"/>
    </row>
    <row r="15201" spans="5:5" x14ac:dyDescent="0.25">
      <c r="E15201" s="5"/>
    </row>
    <row r="15202" spans="5:5" x14ac:dyDescent="0.25">
      <c r="E15202" s="5"/>
    </row>
    <row r="15203" spans="5:5" x14ac:dyDescent="0.25">
      <c r="E15203" s="5"/>
    </row>
    <row r="15204" spans="5:5" x14ac:dyDescent="0.25">
      <c r="E15204" s="5"/>
    </row>
    <row r="15205" spans="5:5" x14ac:dyDescent="0.25">
      <c r="E15205" s="5"/>
    </row>
    <row r="15206" spans="5:5" x14ac:dyDescent="0.25">
      <c r="E15206" s="5"/>
    </row>
    <row r="15207" spans="5:5" x14ac:dyDescent="0.25">
      <c r="E15207" s="5"/>
    </row>
    <row r="15208" spans="5:5" x14ac:dyDescent="0.25">
      <c r="E15208" s="5"/>
    </row>
    <row r="15209" spans="5:5" x14ac:dyDescent="0.25">
      <c r="E15209" s="5"/>
    </row>
    <row r="15210" spans="5:5" x14ac:dyDescent="0.25">
      <c r="E15210" s="5"/>
    </row>
    <row r="15211" spans="5:5" x14ac:dyDescent="0.25">
      <c r="E15211" s="5"/>
    </row>
    <row r="15212" spans="5:5" x14ac:dyDescent="0.25">
      <c r="E15212" s="5"/>
    </row>
    <row r="15213" spans="5:5" x14ac:dyDescent="0.25">
      <c r="E15213" s="5"/>
    </row>
    <row r="15214" spans="5:5" x14ac:dyDescent="0.25">
      <c r="E15214" s="5"/>
    </row>
    <row r="15215" spans="5:5" x14ac:dyDescent="0.25">
      <c r="E15215" s="5"/>
    </row>
    <row r="15216" spans="5:5" x14ac:dyDescent="0.25">
      <c r="E15216" s="5"/>
    </row>
    <row r="15217" spans="5:5" x14ac:dyDescent="0.25">
      <c r="E15217" s="5"/>
    </row>
    <row r="15218" spans="5:5" x14ac:dyDescent="0.25">
      <c r="E15218" s="5"/>
    </row>
    <row r="15219" spans="5:5" x14ac:dyDescent="0.25">
      <c r="E15219" s="5"/>
    </row>
    <row r="15220" spans="5:5" x14ac:dyDescent="0.25">
      <c r="E15220" s="5"/>
    </row>
    <row r="15221" spans="5:5" x14ac:dyDescent="0.25">
      <c r="E15221" s="5"/>
    </row>
    <row r="15222" spans="5:5" x14ac:dyDescent="0.25">
      <c r="E15222" s="5"/>
    </row>
    <row r="15223" spans="5:5" x14ac:dyDescent="0.25">
      <c r="E15223" s="5"/>
    </row>
    <row r="15224" spans="5:5" x14ac:dyDescent="0.25">
      <c r="E15224" s="5"/>
    </row>
    <row r="15225" spans="5:5" x14ac:dyDescent="0.25">
      <c r="E15225" s="5"/>
    </row>
    <row r="15226" spans="5:5" x14ac:dyDescent="0.25">
      <c r="E15226" s="5"/>
    </row>
    <row r="15227" spans="5:5" x14ac:dyDescent="0.25">
      <c r="E15227" s="5"/>
    </row>
    <row r="15228" spans="5:5" x14ac:dyDescent="0.25">
      <c r="E15228" s="5"/>
    </row>
    <row r="15229" spans="5:5" x14ac:dyDescent="0.25">
      <c r="E15229" s="5"/>
    </row>
    <row r="15230" spans="5:5" x14ac:dyDescent="0.25">
      <c r="E15230" s="5"/>
    </row>
    <row r="15231" spans="5:5" x14ac:dyDescent="0.25">
      <c r="E15231" s="5"/>
    </row>
    <row r="15232" spans="5:5" x14ac:dyDescent="0.25">
      <c r="E15232" s="5"/>
    </row>
    <row r="15233" spans="5:5" x14ac:dyDescent="0.25">
      <c r="E15233" s="5"/>
    </row>
    <row r="15234" spans="5:5" x14ac:dyDescent="0.25">
      <c r="E15234" s="5"/>
    </row>
    <row r="15235" spans="5:5" x14ac:dyDescent="0.25">
      <c r="E15235" s="5"/>
    </row>
    <row r="15236" spans="5:5" x14ac:dyDescent="0.25">
      <c r="E15236" s="5"/>
    </row>
    <row r="15237" spans="5:5" x14ac:dyDescent="0.25">
      <c r="E15237" s="5"/>
    </row>
    <row r="15238" spans="5:5" x14ac:dyDescent="0.25">
      <c r="E15238" s="5"/>
    </row>
    <row r="15239" spans="5:5" x14ac:dyDescent="0.25">
      <c r="E15239" s="5"/>
    </row>
    <row r="15240" spans="5:5" x14ac:dyDescent="0.25">
      <c r="E15240" s="5"/>
    </row>
    <row r="15241" spans="5:5" x14ac:dyDescent="0.25">
      <c r="E15241" s="5"/>
    </row>
    <row r="15242" spans="5:5" x14ac:dyDescent="0.25">
      <c r="E15242" s="5"/>
    </row>
    <row r="15243" spans="5:5" x14ac:dyDescent="0.25">
      <c r="E15243" s="5"/>
    </row>
    <row r="15244" spans="5:5" x14ac:dyDescent="0.25">
      <c r="E15244" s="5"/>
    </row>
    <row r="15245" spans="5:5" x14ac:dyDescent="0.25">
      <c r="E15245" s="5"/>
    </row>
    <row r="15246" spans="5:5" x14ac:dyDescent="0.25">
      <c r="E15246" s="5"/>
    </row>
    <row r="15247" spans="5:5" x14ac:dyDescent="0.25">
      <c r="E15247" s="5"/>
    </row>
    <row r="15248" spans="5:5" x14ac:dyDescent="0.25">
      <c r="E15248" s="5"/>
    </row>
    <row r="15249" spans="5:5" x14ac:dyDescent="0.25">
      <c r="E15249" s="5"/>
    </row>
    <row r="15250" spans="5:5" x14ac:dyDescent="0.25">
      <c r="E15250" s="5"/>
    </row>
    <row r="15251" spans="5:5" x14ac:dyDescent="0.25">
      <c r="E15251" s="5"/>
    </row>
    <row r="15252" spans="5:5" x14ac:dyDescent="0.25">
      <c r="E15252" s="5"/>
    </row>
    <row r="15253" spans="5:5" x14ac:dyDescent="0.25">
      <c r="E15253" s="5"/>
    </row>
    <row r="15254" spans="5:5" x14ac:dyDescent="0.25">
      <c r="E15254" s="5"/>
    </row>
    <row r="15255" spans="5:5" x14ac:dyDescent="0.25">
      <c r="E15255" s="5"/>
    </row>
    <row r="15256" spans="5:5" x14ac:dyDescent="0.25">
      <c r="E15256" s="5"/>
    </row>
    <row r="15257" spans="5:5" x14ac:dyDescent="0.25">
      <c r="E15257" s="5"/>
    </row>
    <row r="15258" spans="5:5" x14ac:dyDescent="0.25">
      <c r="E15258" s="5"/>
    </row>
    <row r="15259" spans="5:5" x14ac:dyDescent="0.25">
      <c r="E15259" s="5"/>
    </row>
    <row r="15260" spans="5:5" x14ac:dyDescent="0.25">
      <c r="E15260" s="5"/>
    </row>
    <row r="15261" spans="5:5" x14ac:dyDescent="0.25">
      <c r="E15261" s="5"/>
    </row>
    <row r="15262" spans="5:5" x14ac:dyDescent="0.25">
      <c r="E15262" s="5"/>
    </row>
    <row r="15263" spans="5:5" x14ac:dyDescent="0.25">
      <c r="E15263" s="5"/>
    </row>
    <row r="15264" spans="5:5" x14ac:dyDescent="0.25">
      <c r="E15264" s="5"/>
    </row>
    <row r="15265" spans="5:5" x14ac:dyDescent="0.25">
      <c r="E15265" s="5"/>
    </row>
    <row r="15266" spans="5:5" x14ac:dyDescent="0.25">
      <c r="E15266" s="5"/>
    </row>
    <row r="15267" spans="5:5" x14ac:dyDescent="0.25">
      <c r="E15267" s="5"/>
    </row>
    <row r="15268" spans="5:5" x14ac:dyDescent="0.25">
      <c r="E15268" s="5"/>
    </row>
    <row r="15269" spans="5:5" x14ac:dyDescent="0.25">
      <c r="E15269" s="5"/>
    </row>
    <row r="15270" spans="5:5" x14ac:dyDescent="0.25">
      <c r="E15270" s="5"/>
    </row>
    <row r="15271" spans="5:5" x14ac:dyDescent="0.25">
      <c r="E15271" s="5"/>
    </row>
    <row r="15272" spans="5:5" x14ac:dyDescent="0.25">
      <c r="E15272" s="5"/>
    </row>
    <row r="15273" spans="5:5" x14ac:dyDescent="0.25">
      <c r="E15273" s="5"/>
    </row>
    <row r="15274" spans="5:5" x14ac:dyDescent="0.25">
      <c r="E15274" s="5"/>
    </row>
    <row r="15275" spans="5:5" x14ac:dyDescent="0.25">
      <c r="E15275" s="5"/>
    </row>
    <row r="15276" spans="5:5" x14ac:dyDescent="0.25">
      <c r="E15276" s="5"/>
    </row>
    <row r="15277" spans="5:5" x14ac:dyDescent="0.25">
      <c r="E15277" s="5"/>
    </row>
    <row r="15278" spans="5:5" x14ac:dyDescent="0.25">
      <c r="E15278" s="5"/>
    </row>
    <row r="15279" spans="5:5" x14ac:dyDescent="0.25">
      <c r="E15279" s="5"/>
    </row>
    <row r="15280" spans="5:5" x14ac:dyDescent="0.25">
      <c r="E15280" s="5"/>
    </row>
    <row r="15281" spans="5:5" x14ac:dyDescent="0.25">
      <c r="E15281" s="5"/>
    </row>
    <row r="15282" spans="5:5" x14ac:dyDescent="0.25">
      <c r="E15282" s="5"/>
    </row>
    <row r="15283" spans="5:5" x14ac:dyDescent="0.25">
      <c r="E15283" s="5"/>
    </row>
    <row r="15284" spans="5:5" x14ac:dyDescent="0.25">
      <c r="E15284" s="5"/>
    </row>
    <row r="15285" spans="5:5" x14ac:dyDescent="0.25">
      <c r="E15285" s="5"/>
    </row>
    <row r="15286" spans="5:5" x14ac:dyDescent="0.25">
      <c r="E15286" s="5"/>
    </row>
    <row r="15287" spans="5:5" x14ac:dyDescent="0.25">
      <c r="E15287" s="5"/>
    </row>
    <row r="15288" spans="5:5" x14ac:dyDescent="0.25">
      <c r="E15288" s="5"/>
    </row>
    <row r="15289" spans="5:5" x14ac:dyDescent="0.25">
      <c r="E15289" s="5"/>
    </row>
    <row r="15290" spans="5:5" x14ac:dyDescent="0.25">
      <c r="E15290" s="5"/>
    </row>
    <row r="15291" spans="5:5" x14ac:dyDescent="0.25">
      <c r="E15291" s="5"/>
    </row>
    <row r="15292" spans="5:5" x14ac:dyDescent="0.25">
      <c r="E15292" s="5"/>
    </row>
    <row r="15293" spans="5:5" x14ac:dyDescent="0.25">
      <c r="E15293" s="5"/>
    </row>
    <row r="15294" spans="5:5" x14ac:dyDescent="0.25">
      <c r="E15294" s="5"/>
    </row>
    <row r="15295" spans="5:5" x14ac:dyDescent="0.25">
      <c r="E15295" s="5"/>
    </row>
    <row r="15296" spans="5:5" x14ac:dyDescent="0.25">
      <c r="E15296" s="5"/>
    </row>
    <row r="15297" spans="5:5" x14ac:dyDescent="0.25">
      <c r="E15297" s="5"/>
    </row>
    <row r="15298" spans="5:5" x14ac:dyDescent="0.25">
      <c r="E15298" s="5"/>
    </row>
    <row r="15299" spans="5:5" x14ac:dyDescent="0.25">
      <c r="E15299" s="5"/>
    </row>
    <row r="15300" spans="5:5" x14ac:dyDescent="0.25">
      <c r="E15300" s="5"/>
    </row>
    <row r="15301" spans="5:5" x14ac:dyDescent="0.25">
      <c r="E15301" s="5"/>
    </row>
    <row r="15302" spans="5:5" x14ac:dyDescent="0.25">
      <c r="E15302" s="5"/>
    </row>
    <row r="15303" spans="5:5" x14ac:dyDescent="0.25">
      <c r="E15303" s="5"/>
    </row>
    <row r="15304" spans="5:5" x14ac:dyDescent="0.25">
      <c r="E15304" s="5"/>
    </row>
    <row r="15305" spans="5:5" x14ac:dyDescent="0.25">
      <c r="E15305" s="5"/>
    </row>
    <row r="15306" spans="5:5" x14ac:dyDescent="0.25">
      <c r="E15306" s="5"/>
    </row>
    <row r="15307" spans="5:5" x14ac:dyDescent="0.25">
      <c r="E15307" s="5"/>
    </row>
    <row r="15308" spans="5:5" x14ac:dyDescent="0.25">
      <c r="E15308" s="5"/>
    </row>
    <row r="15309" spans="5:5" x14ac:dyDescent="0.25">
      <c r="E15309" s="5"/>
    </row>
    <row r="15310" spans="5:5" x14ac:dyDescent="0.25">
      <c r="E15310" s="5"/>
    </row>
    <row r="15311" spans="5:5" x14ac:dyDescent="0.25">
      <c r="E15311" s="5"/>
    </row>
    <row r="15312" spans="5:5" x14ac:dyDescent="0.25">
      <c r="E15312" s="5"/>
    </row>
    <row r="15313" spans="5:5" x14ac:dyDescent="0.25">
      <c r="E15313" s="5"/>
    </row>
    <row r="15314" spans="5:5" x14ac:dyDescent="0.25">
      <c r="E15314" s="5"/>
    </row>
    <row r="15315" spans="5:5" x14ac:dyDescent="0.25">
      <c r="E15315" s="5"/>
    </row>
    <row r="15316" spans="5:5" x14ac:dyDescent="0.25">
      <c r="E15316" s="5"/>
    </row>
    <row r="15317" spans="5:5" x14ac:dyDescent="0.25">
      <c r="E15317" s="5"/>
    </row>
    <row r="15318" spans="5:5" x14ac:dyDescent="0.25">
      <c r="E15318" s="5"/>
    </row>
    <row r="15319" spans="5:5" x14ac:dyDescent="0.25">
      <c r="E15319" s="5"/>
    </row>
    <row r="15320" spans="5:5" x14ac:dyDescent="0.25">
      <c r="E15320" s="5"/>
    </row>
    <row r="15321" spans="5:5" x14ac:dyDescent="0.25">
      <c r="E15321" s="5"/>
    </row>
    <row r="15322" spans="5:5" x14ac:dyDescent="0.25">
      <c r="E15322" s="5"/>
    </row>
    <row r="15323" spans="5:5" x14ac:dyDescent="0.25">
      <c r="E15323" s="5"/>
    </row>
    <row r="15324" spans="5:5" x14ac:dyDescent="0.25">
      <c r="E15324" s="5"/>
    </row>
    <row r="15325" spans="5:5" x14ac:dyDescent="0.25">
      <c r="E15325" s="5"/>
    </row>
    <row r="15326" spans="5:5" x14ac:dyDescent="0.25">
      <c r="E15326" s="5"/>
    </row>
    <row r="15327" spans="5:5" x14ac:dyDescent="0.25">
      <c r="E15327" s="5"/>
    </row>
    <row r="15328" spans="5:5" x14ac:dyDescent="0.25">
      <c r="E15328" s="5"/>
    </row>
    <row r="15329" spans="5:5" x14ac:dyDescent="0.25">
      <c r="E15329" s="5"/>
    </row>
    <row r="15330" spans="5:5" x14ac:dyDescent="0.25">
      <c r="E15330" s="5"/>
    </row>
    <row r="15331" spans="5:5" x14ac:dyDescent="0.25">
      <c r="E15331" s="5"/>
    </row>
    <row r="15332" spans="5:5" x14ac:dyDescent="0.25">
      <c r="E15332" s="5"/>
    </row>
    <row r="15333" spans="5:5" x14ac:dyDescent="0.25">
      <c r="E15333" s="5"/>
    </row>
    <row r="15334" spans="5:5" x14ac:dyDescent="0.25">
      <c r="E15334" s="5"/>
    </row>
    <row r="15335" spans="5:5" x14ac:dyDescent="0.25">
      <c r="E15335" s="5"/>
    </row>
    <row r="15336" spans="5:5" x14ac:dyDescent="0.25">
      <c r="E15336" s="5"/>
    </row>
    <row r="15337" spans="5:5" x14ac:dyDescent="0.25">
      <c r="E15337" s="5"/>
    </row>
    <row r="15338" spans="5:5" x14ac:dyDescent="0.25">
      <c r="E15338" s="5"/>
    </row>
    <row r="15339" spans="5:5" x14ac:dyDescent="0.25">
      <c r="E15339" s="5"/>
    </row>
    <row r="15340" spans="5:5" x14ac:dyDescent="0.25">
      <c r="E15340" s="5"/>
    </row>
    <row r="15341" spans="5:5" x14ac:dyDescent="0.25">
      <c r="E15341" s="5"/>
    </row>
    <row r="15342" spans="5:5" x14ac:dyDescent="0.25">
      <c r="E15342" s="5"/>
    </row>
    <row r="15343" spans="5:5" x14ac:dyDescent="0.25">
      <c r="E15343" s="5"/>
    </row>
    <row r="15344" spans="5:5" x14ac:dyDescent="0.25">
      <c r="E15344" s="5"/>
    </row>
    <row r="15345" spans="5:5" x14ac:dyDescent="0.25">
      <c r="E15345" s="5"/>
    </row>
    <row r="15346" spans="5:5" x14ac:dyDescent="0.25">
      <c r="E15346" s="5"/>
    </row>
    <row r="15347" spans="5:5" x14ac:dyDescent="0.25">
      <c r="E15347" s="5"/>
    </row>
    <row r="15348" spans="5:5" x14ac:dyDescent="0.25">
      <c r="E15348" s="5"/>
    </row>
    <row r="15349" spans="5:5" x14ac:dyDescent="0.25">
      <c r="E15349" s="5"/>
    </row>
    <row r="15350" spans="5:5" x14ac:dyDescent="0.25">
      <c r="E15350" s="5"/>
    </row>
    <row r="15351" spans="5:5" x14ac:dyDescent="0.25">
      <c r="E15351" s="5"/>
    </row>
    <row r="15352" spans="5:5" x14ac:dyDescent="0.25">
      <c r="E15352" s="5"/>
    </row>
    <row r="15353" spans="5:5" x14ac:dyDescent="0.25">
      <c r="E15353" s="5"/>
    </row>
    <row r="15354" spans="5:5" x14ac:dyDescent="0.25">
      <c r="E15354" s="5"/>
    </row>
    <row r="15355" spans="5:5" x14ac:dyDescent="0.25">
      <c r="E15355" s="5"/>
    </row>
    <row r="15356" spans="5:5" x14ac:dyDescent="0.25">
      <c r="E15356" s="5"/>
    </row>
    <row r="15357" spans="5:5" x14ac:dyDescent="0.25">
      <c r="E15357" s="5"/>
    </row>
    <row r="15358" spans="5:5" x14ac:dyDescent="0.25">
      <c r="E15358" s="5"/>
    </row>
    <row r="15359" spans="5:5" x14ac:dyDescent="0.25">
      <c r="E15359" s="5"/>
    </row>
    <row r="15360" spans="5:5" x14ac:dyDescent="0.25">
      <c r="E15360" s="5"/>
    </row>
    <row r="15361" spans="5:5" x14ac:dyDescent="0.25">
      <c r="E15361" s="5"/>
    </row>
    <row r="15362" spans="5:5" x14ac:dyDescent="0.25">
      <c r="E15362" s="5"/>
    </row>
    <row r="15363" spans="5:5" x14ac:dyDescent="0.25">
      <c r="E15363" s="5"/>
    </row>
    <row r="15364" spans="5:5" x14ac:dyDescent="0.25">
      <c r="E15364" s="5"/>
    </row>
    <row r="15365" spans="5:5" x14ac:dyDescent="0.25">
      <c r="E15365" s="5"/>
    </row>
    <row r="15366" spans="5:5" x14ac:dyDescent="0.25">
      <c r="E15366" s="5"/>
    </row>
    <row r="15367" spans="5:5" x14ac:dyDescent="0.25">
      <c r="E15367" s="5"/>
    </row>
    <row r="15368" spans="5:5" x14ac:dyDescent="0.25">
      <c r="E15368" s="5"/>
    </row>
    <row r="15369" spans="5:5" x14ac:dyDescent="0.25">
      <c r="E15369" s="5"/>
    </row>
    <row r="15370" spans="5:5" x14ac:dyDescent="0.25">
      <c r="E15370" s="5"/>
    </row>
    <row r="15371" spans="5:5" x14ac:dyDescent="0.25">
      <c r="E15371" s="5"/>
    </row>
    <row r="15372" spans="5:5" x14ac:dyDescent="0.25">
      <c r="E15372" s="5"/>
    </row>
    <row r="15373" spans="5:5" x14ac:dyDescent="0.25">
      <c r="E15373" s="5"/>
    </row>
    <row r="15374" spans="5:5" x14ac:dyDescent="0.25">
      <c r="E15374" s="5"/>
    </row>
    <row r="15375" spans="5:5" x14ac:dyDescent="0.25">
      <c r="E15375" s="5"/>
    </row>
    <row r="15376" spans="5:5" x14ac:dyDescent="0.25">
      <c r="E15376" s="5"/>
    </row>
    <row r="15377" spans="5:5" x14ac:dyDescent="0.25">
      <c r="E15377" s="5"/>
    </row>
    <row r="15378" spans="5:5" x14ac:dyDescent="0.25">
      <c r="E15378" s="5"/>
    </row>
    <row r="15379" spans="5:5" x14ac:dyDescent="0.25">
      <c r="E15379" s="5"/>
    </row>
    <row r="15380" spans="5:5" x14ac:dyDescent="0.25">
      <c r="E15380" s="5"/>
    </row>
    <row r="15381" spans="5:5" x14ac:dyDescent="0.25">
      <c r="E15381" s="5"/>
    </row>
    <row r="15382" spans="5:5" x14ac:dyDescent="0.25">
      <c r="E15382" s="5"/>
    </row>
    <row r="15383" spans="5:5" x14ac:dyDescent="0.25">
      <c r="E15383" s="5"/>
    </row>
    <row r="15384" spans="5:5" x14ac:dyDescent="0.25">
      <c r="E15384" s="5"/>
    </row>
    <row r="15385" spans="5:5" x14ac:dyDescent="0.25">
      <c r="E15385" s="5"/>
    </row>
    <row r="15386" spans="5:5" x14ac:dyDescent="0.25">
      <c r="E15386" s="5"/>
    </row>
    <row r="15387" spans="5:5" x14ac:dyDescent="0.25">
      <c r="E15387" s="5"/>
    </row>
    <row r="15388" spans="5:5" x14ac:dyDescent="0.25">
      <c r="E15388" s="5"/>
    </row>
    <row r="15389" spans="5:5" x14ac:dyDescent="0.25">
      <c r="E15389" s="5"/>
    </row>
    <row r="15390" spans="5:5" x14ac:dyDescent="0.25">
      <c r="E15390" s="5"/>
    </row>
    <row r="15391" spans="5:5" x14ac:dyDescent="0.25">
      <c r="E15391" s="5"/>
    </row>
    <row r="15392" spans="5:5" x14ac:dyDescent="0.25">
      <c r="E15392" s="5"/>
    </row>
    <row r="15393" spans="5:5" x14ac:dyDescent="0.25">
      <c r="E15393" s="5"/>
    </row>
    <row r="15394" spans="5:5" x14ac:dyDescent="0.25">
      <c r="E15394" s="5"/>
    </row>
    <row r="15395" spans="5:5" x14ac:dyDescent="0.25">
      <c r="E15395" s="5"/>
    </row>
    <row r="15396" spans="5:5" x14ac:dyDescent="0.25">
      <c r="E15396" s="5"/>
    </row>
    <row r="15397" spans="5:5" x14ac:dyDescent="0.25">
      <c r="E15397" s="5"/>
    </row>
    <row r="15398" spans="5:5" x14ac:dyDescent="0.25">
      <c r="E15398" s="5"/>
    </row>
    <row r="15399" spans="5:5" x14ac:dyDescent="0.25">
      <c r="E15399" s="5"/>
    </row>
    <row r="15400" spans="5:5" x14ac:dyDescent="0.25">
      <c r="E15400" s="5"/>
    </row>
    <row r="15401" spans="5:5" x14ac:dyDescent="0.25">
      <c r="E15401" s="5"/>
    </row>
    <row r="15402" spans="5:5" x14ac:dyDescent="0.25">
      <c r="E15402" s="5"/>
    </row>
    <row r="15403" spans="5:5" x14ac:dyDescent="0.25">
      <c r="E15403" s="5"/>
    </row>
    <row r="15404" spans="5:5" x14ac:dyDescent="0.25">
      <c r="E15404" s="5"/>
    </row>
    <row r="15405" spans="5:5" x14ac:dyDescent="0.25">
      <c r="E15405" s="5"/>
    </row>
    <row r="15406" spans="5:5" x14ac:dyDescent="0.25">
      <c r="E15406" s="5"/>
    </row>
    <row r="15407" spans="5:5" x14ac:dyDescent="0.25">
      <c r="E15407" s="5"/>
    </row>
    <row r="15408" spans="5:5" x14ac:dyDescent="0.25">
      <c r="E15408" s="5"/>
    </row>
    <row r="15409" spans="5:5" x14ac:dyDescent="0.25">
      <c r="E15409" s="5"/>
    </row>
    <row r="15410" spans="5:5" x14ac:dyDescent="0.25">
      <c r="E15410" s="5"/>
    </row>
    <row r="15411" spans="5:5" x14ac:dyDescent="0.25">
      <c r="E15411" s="5"/>
    </row>
    <row r="15412" spans="5:5" x14ac:dyDescent="0.25">
      <c r="E15412" s="5"/>
    </row>
    <row r="15413" spans="5:5" x14ac:dyDescent="0.25">
      <c r="E15413" s="5"/>
    </row>
    <row r="15414" spans="5:5" x14ac:dyDescent="0.25">
      <c r="E15414" s="5"/>
    </row>
    <row r="15415" spans="5:5" x14ac:dyDescent="0.25">
      <c r="E15415" s="5"/>
    </row>
    <row r="15416" spans="5:5" x14ac:dyDescent="0.25">
      <c r="E15416" s="5"/>
    </row>
    <row r="15417" spans="5:5" x14ac:dyDescent="0.25">
      <c r="E15417" s="5"/>
    </row>
    <row r="15418" spans="5:5" x14ac:dyDescent="0.25">
      <c r="E15418" s="5"/>
    </row>
    <row r="15419" spans="5:5" x14ac:dyDescent="0.25">
      <c r="E15419" s="5"/>
    </row>
    <row r="15420" spans="5:5" x14ac:dyDescent="0.25">
      <c r="E15420" s="5"/>
    </row>
    <row r="15421" spans="5:5" x14ac:dyDescent="0.25">
      <c r="E15421" s="5"/>
    </row>
    <row r="15422" spans="5:5" x14ac:dyDescent="0.25">
      <c r="E15422" s="5"/>
    </row>
    <row r="15423" spans="5:5" x14ac:dyDescent="0.25">
      <c r="E15423" s="5"/>
    </row>
    <row r="15424" spans="5:5" x14ac:dyDescent="0.25">
      <c r="E15424" s="5"/>
    </row>
    <row r="15425" spans="5:5" x14ac:dyDescent="0.25">
      <c r="E15425" s="5"/>
    </row>
    <row r="15426" spans="5:5" x14ac:dyDescent="0.25">
      <c r="E15426" s="5"/>
    </row>
    <row r="15427" spans="5:5" x14ac:dyDescent="0.25">
      <c r="E15427" s="5"/>
    </row>
    <row r="15428" spans="5:5" x14ac:dyDescent="0.25">
      <c r="E15428" s="5"/>
    </row>
    <row r="15429" spans="5:5" x14ac:dyDescent="0.25">
      <c r="E15429" s="5"/>
    </row>
    <row r="15430" spans="5:5" x14ac:dyDescent="0.25">
      <c r="E15430" s="5"/>
    </row>
    <row r="15431" spans="5:5" x14ac:dyDescent="0.25">
      <c r="E15431" s="5"/>
    </row>
    <row r="15432" spans="5:5" x14ac:dyDescent="0.25">
      <c r="E15432" s="5"/>
    </row>
    <row r="15433" spans="5:5" x14ac:dyDescent="0.25">
      <c r="E15433" s="5"/>
    </row>
    <row r="15434" spans="5:5" x14ac:dyDescent="0.25">
      <c r="E15434" s="5"/>
    </row>
    <row r="15435" spans="5:5" x14ac:dyDescent="0.25">
      <c r="E15435" s="5"/>
    </row>
    <row r="15436" spans="5:5" x14ac:dyDescent="0.25">
      <c r="E15436" s="5"/>
    </row>
    <row r="15437" spans="5:5" x14ac:dyDescent="0.25">
      <c r="E15437" s="5"/>
    </row>
    <row r="15438" spans="5:5" x14ac:dyDescent="0.25">
      <c r="E15438" s="5"/>
    </row>
    <row r="15439" spans="5:5" x14ac:dyDescent="0.25">
      <c r="E15439" s="5"/>
    </row>
    <row r="15440" spans="5:5" x14ac:dyDescent="0.25">
      <c r="E15440" s="5"/>
    </row>
    <row r="15441" spans="5:5" x14ac:dyDescent="0.25">
      <c r="E15441" s="5"/>
    </row>
    <row r="15442" spans="5:5" x14ac:dyDescent="0.25">
      <c r="E15442" s="5"/>
    </row>
    <row r="15443" spans="5:5" x14ac:dyDescent="0.25">
      <c r="E15443" s="5"/>
    </row>
    <row r="15444" spans="5:5" x14ac:dyDescent="0.25">
      <c r="E15444" s="5"/>
    </row>
    <row r="15445" spans="5:5" x14ac:dyDescent="0.25">
      <c r="E15445" s="5"/>
    </row>
    <row r="15446" spans="5:5" x14ac:dyDescent="0.25">
      <c r="E15446" s="5"/>
    </row>
    <row r="15447" spans="5:5" x14ac:dyDescent="0.25">
      <c r="E15447" s="5"/>
    </row>
    <row r="15448" spans="5:5" x14ac:dyDescent="0.25">
      <c r="E15448" s="5"/>
    </row>
    <row r="15449" spans="5:5" x14ac:dyDescent="0.25">
      <c r="E15449" s="5"/>
    </row>
    <row r="15450" spans="5:5" x14ac:dyDescent="0.25">
      <c r="E15450" s="5"/>
    </row>
    <row r="15451" spans="5:5" x14ac:dyDescent="0.25">
      <c r="E15451" s="5"/>
    </row>
    <row r="15452" spans="5:5" x14ac:dyDescent="0.25">
      <c r="E15452" s="5"/>
    </row>
    <row r="15453" spans="5:5" x14ac:dyDescent="0.25">
      <c r="E15453" s="5"/>
    </row>
    <row r="15454" spans="5:5" x14ac:dyDescent="0.25">
      <c r="E15454" s="5"/>
    </row>
    <row r="15455" spans="5:5" x14ac:dyDescent="0.25">
      <c r="E15455" s="5"/>
    </row>
    <row r="15456" spans="5:5" x14ac:dyDescent="0.25">
      <c r="E15456" s="5"/>
    </row>
    <row r="15457" spans="5:5" x14ac:dyDescent="0.25">
      <c r="E15457" s="5"/>
    </row>
    <row r="15458" spans="5:5" x14ac:dyDescent="0.25">
      <c r="E15458" s="5"/>
    </row>
    <row r="15459" spans="5:5" x14ac:dyDescent="0.25">
      <c r="E15459" s="5"/>
    </row>
    <row r="15460" spans="5:5" x14ac:dyDescent="0.25">
      <c r="E15460" s="5"/>
    </row>
    <row r="15461" spans="5:5" x14ac:dyDescent="0.25">
      <c r="E15461" s="5"/>
    </row>
    <row r="15462" spans="5:5" x14ac:dyDescent="0.25">
      <c r="E15462" s="5"/>
    </row>
    <row r="15463" spans="5:5" x14ac:dyDescent="0.25">
      <c r="E15463" s="5"/>
    </row>
    <row r="15464" spans="5:5" x14ac:dyDescent="0.25">
      <c r="E15464" s="5"/>
    </row>
    <row r="15465" spans="5:5" x14ac:dyDescent="0.25">
      <c r="E15465" s="5"/>
    </row>
    <row r="15466" spans="5:5" x14ac:dyDescent="0.25">
      <c r="E15466" s="5"/>
    </row>
    <row r="15467" spans="5:5" x14ac:dyDescent="0.25">
      <c r="E15467" s="5"/>
    </row>
    <row r="15468" spans="5:5" x14ac:dyDescent="0.25">
      <c r="E15468" s="5"/>
    </row>
    <row r="15469" spans="5:5" x14ac:dyDescent="0.25">
      <c r="E15469" s="5"/>
    </row>
    <row r="15470" spans="5:5" x14ac:dyDescent="0.25">
      <c r="E15470" s="5"/>
    </row>
    <row r="15471" spans="5:5" x14ac:dyDescent="0.25">
      <c r="E15471" s="5"/>
    </row>
    <row r="15472" spans="5:5" x14ac:dyDescent="0.25">
      <c r="E15472" s="5"/>
    </row>
    <row r="15473" spans="5:5" x14ac:dyDescent="0.25">
      <c r="E15473" s="5"/>
    </row>
    <row r="15474" spans="5:5" x14ac:dyDescent="0.25">
      <c r="E15474" s="5"/>
    </row>
    <row r="15475" spans="5:5" x14ac:dyDescent="0.25">
      <c r="E15475" s="5"/>
    </row>
    <row r="15476" spans="5:5" x14ac:dyDescent="0.25">
      <c r="E15476" s="5"/>
    </row>
    <row r="15477" spans="5:5" x14ac:dyDescent="0.25">
      <c r="E15477" s="5"/>
    </row>
    <row r="15478" spans="5:5" x14ac:dyDescent="0.25">
      <c r="E15478" s="5"/>
    </row>
    <row r="15479" spans="5:5" x14ac:dyDescent="0.25">
      <c r="E15479" s="5"/>
    </row>
    <row r="15480" spans="5:5" x14ac:dyDescent="0.25">
      <c r="E15480" s="5"/>
    </row>
    <row r="15481" spans="5:5" x14ac:dyDescent="0.25">
      <c r="E15481" s="5"/>
    </row>
    <row r="15482" spans="5:5" x14ac:dyDescent="0.25">
      <c r="E15482" s="5"/>
    </row>
    <row r="15483" spans="5:5" x14ac:dyDescent="0.25">
      <c r="E15483" s="5"/>
    </row>
    <row r="15484" spans="5:5" x14ac:dyDescent="0.25">
      <c r="E15484" s="5"/>
    </row>
    <row r="15485" spans="5:5" x14ac:dyDescent="0.25">
      <c r="E15485" s="5"/>
    </row>
    <row r="15486" spans="5:5" x14ac:dyDescent="0.25">
      <c r="E15486" s="5"/>
    </row>
    <row r="15487" spans="5:5" x14ac:dyDescent="0.25">
      <c r="E15487" s="5"/>
    </row>
    <row r="15488" spans="5:5" x14ac:dyDescent="0.25">
      <c r="E15488" s="5"/>
    </row>
    <row r="15489" spans="5:5" x14ac:dyDescent="0.25">
      <c r="E15489" s="5"/>
    </row>
    <row r="15490" spans="5:5" x14ac:dyDescent="0.25">
      <c r="E15490" s="5"/>
    </row>
    <row r="15491" spans="5:5" x14ac:dyDescent="0.25">
      <c r="E15491" s="5"/>
    </row>
    <row r="15492" spans="5:5" x14ac:dyDescent="0.25">
      <c r="E15492" s="5"/>
    </row>
    <row r="15493" spans="5:5" x14ac:dyDescent="0.25">
      <c r="E15493" s="5"/>
    </row>
    <row r="15494" spans="5:5" x14ac:dyDescent="0.25">
      <c r="E15494" s="5"/>
    </row>
    <row r="15495" spans="5:5" x14ac:dyDescent="0.25">
      <c r="E15495" s="5"/>
    </row>
    <row r="15496" spans="5:5" x14ac:dyDescent="0.25">
      <c r="E15496" s="5"/>
    </row>
    <row r="15497" spans="5:5" x14ac:dyDescent="0.25">
      <c r="E15497" s="5"/>
    </row>
    <row r="15498" spans="5:5" x14ac:dyDescent="0.25">
      <c r="E15498" s="5"/>
    </row>
    <row r="15499" spans="5:5" x14ac:dyDescent="0.25">
      <c r="E15499" s="5"/>
    </row>
    <row r="15500" spans="5:5" x14ac:dyDescent="0.25">
      <c r="E15500" s="5"/>
    </row>
    <row r="15501" spans="5:5" x14ac:dyDescent="0.25">
      <c r="E15501" s="5"/>
    </row>
    <row r="15502" spans="5:5" x14ac:dyDescent="0.25">
      <c r="E15502" s="5"/>
    </row>
    <row r="15503" spans="5:5" x14ac:dyDescent="0.25">
      <c r="E15503" s="5"/>
    </row>
    <row r="15504" spans="5:5" x14ac:dyDescent="0.25">
      <c r="E15504" s="5"/>
    </row>
    <row r="15505" spans="5:5" x14ac:dyDescent="0.25">
      <c r="E15505" s="5"/>
    </row>
    <row r="15506" spans="5:5" x14ac:dyDescent="0.25">
      <c r="E15506" s="5"/>
    </row>
    <row r="15507" spans="5:5" x14ac:dyDescent="0.25">
      <c r="E15507" s="5"/>
    </row>
    <row r="15508" spans="5:5" x14ac:dyDescent="0.25">
      <c r="E15508" s="5"/>
    </row>
    <row r="15509" spans="5:5" x14ac:dyDescent="0.25">
      <c r="E15509" s="5"/>
    </row>
    <row r="15510" spans="5:5" x14ac:dyDescent="0.25">
      <c r="E15510" s="5"/>
    </row>
    <row r="15511" spans="5:5" x14ac:dyDescent="0.25">
      <c r="E15511" s="5"/>
    </row>
    <row r="15512" spans="5:5" x14ac:dyDescent="0.25">
      <c r="E15512" s="5"/>
    </row>
    <row r="15513" spans="5:5" x14ac:dyDescent="0.25">
      <c r="E15513" s="5"/>
    </row>
    <row r="15514" spans="5:5" x14ac:dyDescent="0.25">
      <c r="E15514" s="5"/>
    </row>
    <row r="15515" spans="5:5" x14ac:dyDescent="0.25">
      <c r="E15515" s="5"/>
    </row>
    <row r="15516" spans="5:5" x14ac:dyDescent="0.25">
      <c r="E15516" s="5"/>
    </row>
    <row r="15517" spans="5:5" x14ac:dyDescent="0.25">
      <c r="E15517" s="5"/>
    </row>
    <row r="15518" spans="5:5" x14ac:dyDescent="0.25">
      <c r="E15518" s="5"/>
    </row>
    <row r="15519" spans="5:5" x14ac:dyDescent="0.25">
      <c r="E15519" s="5"/>
    </row>
    <row r="15520" spans="5:5" x14ac:dyDescent="0.25">
      <c r="E15520" s="5"/>
    </row>
    <row r="15521" spans="5:5" x14ac:dyDescent="0.25">
      <c r="E15521" s="5"/>
    </row>
    <row r="15522" spans="5:5" x14ac:dyDescent="0.25">
      <c r="E15522" s="5"/>
    </row>
    <row r="15523" spans="5:5" x14ac:dyDescent="0.25">
      <c r="E15523" s="5"/>
    </row>
    <row r="15524" spans="5:5" x14ac:dyDescent="0.25">
      <c r="E15524" s="5"/>
    </row>
    <row r="15525" spans="5:5" x14ac:dyDescent="0.25">
      <c r="E15525" s="5"/>
    </row>
    <row r="15526" spans="5:5" x14ac:dyDescent="0.25">
      <c r="E15526" s="5"/>
    </row>
    <row r="15527" spans="5:5" x14ac:dyDescent="0.25">
      <c r="E15527" s="5"/>
    </row>
    <row r="15528" spans="5:5" x14ac:dyDescent="0.25">
      <c r="E15528" s="5"/>
    </row>
    <row r="15529" spans="5:5" x14ac:dyDescent="0.25">
      <c r="E15529" s="5"/>
    </row>
    <row r="15530" spans="5:5" x14ac:dyDescent="0.25">
      <c r="E15530" s="5"/>
    </row>
    <row r="15531" spans="5:5" x14ac:dyDescent="0.25">
      <c r="E15531" s="5"/>
    </row>
    <row r="15532" spans="5:5" x14ac:dyDescent="0.25">
      <c r="E15532" s="5"/>
    </row>
    <row r="15533" spans="5:5" x14ac:dyDescent="0.25">
      <c r="E15533" s="5"/>
    </row>
    <row r="15534" spans="5:5" x14ac:dyDescent="0.25">
      <c r="E15534" s="5"/>
    </row>
    <row r="15535" spans="5:5" x14ac:dyDescent="0.25">
      <c r="E15535" s="5"/>
    </row>
    <row r="15536" spans="5:5" x14ac:dyDescent="0.25">
      <c r="E15536" s="5"/>
    </row>
    <row r="15537" spans="5:5" x14ac:dyDescent="0.25">
      <c r="E15537" s="5"/>
    </row>
    <row r="15538" spans="5:5" x14ac:dyDescent="0.25">
      <c r="E15538" s="5"/>
    </row>
    <row r="15539" spans="5:5" x14ac:dyDescent="0.25">
      <c r="E15539" s="5"/>
    </row>
    <row r="15540" spans="5:5" x14ac:dyDescent="0.25">
      <c r="E15540" s="5"/>
    </row>
    <row r="15541" spans="5:5" x14ac:dyDescent="0.25">
      <c r="E15541" s="5"/>
    </row>
    <row r="15542" spans="5:5" x14ac:dyDescent="0.25">
      <c r="E15542" s="5"/>
    </row>
    <row r="15543" spans="5:5" x14ac:dyDescent="0.25">
      <c r="E15543" s="5"/>
    </row>
    <row r="15544" spans="5:5" x14ac:dyDescent="0.25">
      <c r="E15544" s="5"/>
    </row>
    <row r="15545" spans="5:5" x14ac:dyDescent="0.25">
      <c r="E15545" s="5"/>
    </row>
    <row r="15546" spans="5:5" x14ac:dyDescent="0.25">
      <c r="E15546" s="5"/>
    </row>
    <row r="15547" spans="5:5" x14ac:dyDescent="0.25">
      <c r="E15547" s="5"/>
    </row>
    <row r="15548" spans="5:5" x14ac:dyDescent="0.25">
      <c r="E15548" s="5"/>
    </row>
    <row r="15549" spans="5:5" x14ac:dyDescent="0.25">
      <c r="E15549" s="5"/>
    </row>
    <row r="15550" spans="5:5" x14ac:dyDescent="0.25">
      <c r="E15550" s="5"/>
    </row>
    <row r="15551" spans="5:5" x14ac:dyDescent="0.25">
      <c r="E15551" s="5"/>
    </row>
    <row r="15552" spans="5:5" x14ac:dyDescent="0.25">
      <c r="E15552" s="5"/>
    </row>
    <row r="15553" spans="5:5" x14ac:dyDescent="0.25">
      <c r="E15553" s="5"/>
    </row>
    <row r="15554" spans="5:5" x14ac:dyDescent="0.25">
      <c r="E15554" s="5"/>
    </row>
    <row r="15555" spans="5:5" x14ac:dyDescent="0.25">
      <c r="E15555" s="5"/>
    </row>
    <row r="15556" spans="5:5" x14ac:dyDescent="0.25">
      <c r="E15556" s="5"/>
    </row>
    <row r="15557" spans="5:5" x14ac:dyDescent="0.25">
      <c r="E15557" s="5"/>
    </row>
    <row r="15558" spans="5:5" x14ac:dyDescent="0.25">
      <c r="E15558" s="5"/>
    </row>
    <row r="15559" spans="5:5" x14ac:dyDescent="0.25">
      <c r="E15559" s="5"/>
    </row>
    <row r="15560" spans="5:5" x14ac:dyDescent="0.25">
      <c r="E15560" s="5"/>
    </row>
    <row r="15561" spans="5:5" x14ac:dyDescent="0.25">
      <c r="E15561" s="5"/>
    </row>
    <row r="15562" spans="5:5" x14ac:dyDescent="0.25">
      <c r="E15562" s="5"/>
    </row>
    <row r="15563" spans="5:5" x14ac:dyDescent="0.25">
      <c r="E15563" s="5"/>
    </row>
    <row r="15564" spans="5:5" x14ac:dyDescent="0.25">
      <c r="E15564" s="5"/>
    </row>
    <row r="15565" spans="5:5" x14ac:dyDescent="0.25">
      <c r="E15565" s="5"/>
    </row>
    <row r="15566" spans="5:5" x14ac:dyDescent="0.25">
      <c r="E15566" s="5"/>
    </row>
    <row r="15567" spans="5:5" x14ac:dyDescent="0.25">
      <c r="E15567" s="5"/>
    </row>
    <row r="15568" spans="5:5" x14ac:dyDescent="0.25">
      <c r="E15568" s="5"/>
    </row>
    <row r="15569" spans="5:5" x14ac:dyDescent="0.25">
      <c r="E15569" s="5"/>
    </row>
    <row r="15570" spans="5:5" x14ac:dyDescent="0.25">
      <c r="E15570" s="5"/>
    </row>
    <row r="15571" spans="5:5" x14ac:dyDescent="0.25">
      <c r="E15571" s="5"/>
    </row>
    <row r="15572" spans="5:5" x14ac:dyDescent="0.25">
      <c r="E15572" s="5"/>
    </row>
    <row r="15573" spans="5:5" x14ac:dyDescent="0.25">
      <c r="E15573" s="5"/>
    </row>
    <row r="15574" spans="5:5" x14ac:dyDescent="0.25">
      <c r="E15574" s="5"/>
    </row>
    <row r="15575" spans="5:5" x14ac:dyDescent="0.25">
      <c r="E15575" s="5"/>
    </row>
    <row r="15576" spans="5:5" x14ac:dyDescent="0.25">
      <c r="E15576" s="5"/>
    </row>
    <row r="15577" spans="5:5" x14ac:dyDescent="0.25">
      <c r="E15577" s="5"/>
    </row>
    <row r="15578" spans="5:5" x14ac:dyDescent="0.25">
      <c r="E15578" s="5"/>
    </row>
    <row r="15579" spans="5:5" x14ac:dyDescent="0.25">
      <c r="E15579" s="5"/>
    </row>
    <row r="15580" spans="5:5" x14ac:dyDescent="0.25">
      <c r="E15580" s="5"/>
    </row>
    <row r="15581" spans="5:5" x14ac:dyDescent="0.25">
      <c r="E15581" s="5"/>
    </row>
    <row r="15582" spans="5:5" x14ac:dyDescent="0.25">
      <c r="E15582" s="5"/>
    </row>
    <row r="15583" spans="5:5" x14ac:dyDescent="0.25">
      <c r="E15583" s="5"/>
    </row>
    <row r="15584" spans="5:5" x14ac:dyDescent="0.25">
      <c r="E15584" s="5"/>
    </row>
    <row r="15585" spans="5:5" x14ac:dyDescent="0.25">
      <c r="E15585" s="5"/>
    </row>
    <row r="15586" spans="5:5" x14ac:dyDescent="0.25">
      <c r="E15586" s="5"/>
    </row>
    <row r="15587" spans="5:5" x14ac:dyDescent="0.25">
      <c r="E15587" s="5"/>
    </row>
    <row r="15588" spans="5:5" x14ac:dyDescent="0.25">
      <c r="E15588" s="5"/>
    </row>
    <row r="15589" spans="5:5" x14ac:dyDescent="0.25">
      <c r="E15589" s="5"/>
    </row>
    <row r="15590" spans="5:5" x14ac:dyDescent="0.25">
      <c r="E15590" s="5"/>
    </row>
    <row r="15591" spans="5:5" x14ac:dyDescent="0.25">
      <c r="E15591" s="5"/>
    </row>
    <row r="15592" spans="5:5" x14ac:dyDescent="0.25">
      <c r="E15592" s="5"/>
    </row>
    <row r="15593" spans="5:5" x14ac:dyDescent="0.25">
      <c r="E15593" s="5"/>
    </row>
    <row r="15594" spans="5:5" x14ac:dyDescent="0.25">
      <c r="E15594" s="5"/>
    </row>
    <row r="15595" spans="5:5" x14ac:dyDescent="0.25">
      <c r="E15595" s="5"/>
    </row>
    <row r="15596" spans="5:5" x14ac:dyDescent="0.25">
      <c r="E15596" s="5"/>
    </row>
    <row r="15597" spans="5:5" x14ac:dyDescent="0.25">
      <c r="E15597" s="5"/>
    </row>
    <row r="15598" spans="5:5" x14ac:dyDescent="0.25">
      <c r="E15598" s="5"/>
    </row>
    <row r="15599" spans="5:5" x14ac:dyDescent="0.25">
      <c r="E15599" s="5"/>
    </row>
    <row r="15600" spans="5:5" x14ac:dyDescent="0.25">
      <c r="E15600" s="5"/>
    </row>
    <row r="15601" spans="5:5" x14ac:dyDescent="0.25">
      <c r="E15601" s="5"/>
    </row>
    <row r="15602" spans="5:5" x14ac:dyDescent="0.25">
      <c r="E15602" s="5"/>
    </row>
    <row r="15603" spans="5:5" x14ac:dyDescent="0.25">
      <c r="E15603" s="5"/>
    </row>
    <row r="15604" spans="5:5" x14ac:dyDescent="0.25">
      <c r="E15604" s="5"/>
    </row>
    <row r="15605" spans="5:5" x14ac:dyDescent="0.25">
      <c r="E15605" s="5"/>
    </row>
    <row r="15606" spans="5:5" x14ac:dyDescent="0.25">
      <c r="E15606" s="5"/>
    </row>
    <row r="15607" spans="5:5" x14ac:dyDescent="0.25">
      <c r="E15607" s="5"/>
    </row>
    <row r="15608" spans="5:5" x14ac:dyDescent="0.25">
      <c r="E15608" s="5"/>
    </row>
    <row r="15609" spans="5:5" x14ac:dyDescent="0.25">
      <c r="E15609" s="5"/>
    </row>
    <row r="15610" spans="5:5" x14ac:dyDescent="0.25">
      <c r="E15610" s="5"/>
    </row>
    <row r="15611" spans="5:5" x14ac:dyDescent="0.25">
      <c r="E15611" s="5"/>
    </row>
    <row r="15612" spans="5:5" x14ac:dyDescent="0.25">
      <c r="E15612" s="5"/>
    </row>
    <row r="15613" spans="5:5" x14ac:dyDescent="0.25">
      <c r="E15613" s="5"/>
    </row>
    <row r="15614" spans="5:5" x14ac:dyDescent="0.25">
      <c r="E15614" s="5"/>
    </row>
    <row r="15615" spans="5:5" x14ac:dyDescent="0.25">
      <c r="E15615" s="5"/>
    </row>
    <row r="15616" spans="5:5" x14ac:dyDescent="0.25">
      <c r="E15616" s="5"/>
    </row>
    <row r="15617" spans="5:5" x14ac:dyDescent="0.25">
      <c r="E15617" s="5"/>
    </row>
    <row r="15618" spans="5:5" x14ac:dyDescent="0.25">
      <c r="E15618" s="5"/>
    </row>
    <row r="15619" spans="5:5" x14ac:dyDescent="0.25">
      <c r="E15619" s="5"/>
    </row>
    <row r="15620" spans="5:5" x14ac:dyDescent="0.25">
      <c r="E15620" s="5"/>
    </row>
    <row r="15621" spans="5:5" x14ac:dyDescent="0.25">
      <c r="E15621" s="5"/>
    </row>
    <row r="15622" spans="5:5" x14ac:dyDescent="0.25">
      <c r="E15622" s="5"/>
    </row>
    <row r="15623" spans="5:5" x14ac:dyDescent="0.25">
      <c r="E15623" s="5"/>
    </row>
    <row r="15624" spans="5:5" x14ac:dyDescent="0.25">
      <c r="E15624" s="5"/>
    </row>
    <row r="15625" spans="5:5" x14ac:dyDescent="0.25">
      <c r="E15625" s="5"/>
    </row>
    <row r="15626" spans="5:5" x14ac:dyDescent="0.25">
      <c r="E15626" s="5"/>
    </row>
    <row r="15627" spans="5:5" x14ac:dyDescent="0.25">
      <c r="E15627" s="5"/>
    </row>
    <row r="15628" spans="5:5" x14ac:dyDescent="0.25">
      <c r="E15628" s="5"/>
    </row>
    <row r="15629" spans="5:5" x14ac:dyDescent="0.25">
      <c r="E15629" s="5"/>
    </row>
    <row r="15630" spans="5:5" x14ac:dyDescent="0.25">
      <c r="E15630" s="5"/>
    </row>
    <row r="15631" spans="5:5" x14ac:dyDescent="0.25">
      <c r="E15631" s="5"/>
    </row>
    <row r="15632" spans="5:5" x14ac:dyDescent="0.25">
      <c r="E15632" s="5"/>
    </row>
    <row r="15633" spans="5:5" x14ac:dyDescent="0.25">
      <c r="E15633" s="5"/>
    </row>
    <row r="15634" spans="5:5" x14ac:dyDescent="0.25">
      <c r="E15634" s="5"/>
    </row>
    <row r="15635" spans="5:5" x14ac:dyDescent="0.25">
      <c r="E15635" s="5"/>
    </row>
    <row r="15636" spans="5:5" x14ac:dyDescent="0.25">
      <c r="E15636" s="5"/>
    </row>
    <row r="15637" spans="5:5" x14ac:dyDescent="0.25">
      <c r="E15637" s="5"/>
    </row>
    <row r="15638" spans="5:5" x14ac:dyDescent="0.25">
      <c r="E15638" s="5"/>
    </row>
    <row r="15639" spans="5:5" x14ac:dyDescent="0.25">
      <c r="E15639" s="5"/>
    </row>
    <row r="15640" spans="5:5" x14ac:dyDescent="0.25">
      <c r="E15640" s="5"/>
    </row>
    <row r="15641" spans="5:5" x14ac:dyDescent="0.25">
      <c r="E15641" s="5"/>
    </row>
    <row r="15642" spans="5:5" x14ac:dyDescent="0.25">
      <c r="E15642" s="5"/>
    </row>
    <row r="15643" spans="5:5" x14ac:dyDescent="0.25">
      <c r="E15643" s="5"/>
    </row>
    <row r="15644" spans="5:5" x14ac:dyDescent="0.25">
      <c r="E15644" s="5"/>
    </row>
    <row r="15645" spans="5:5" x14ac:dyDescent="0.25">
      <c r="E15645" s="5"/>
    </row>
    <row r="15646" spans="5:5" x14ac:dyDescent="0.25">
      <c r="E15646" s="5"/>
    </row>
    <row r="15647" spans="5:5" x14ac:dyDescent="0.25">
      <c r="E15647" s="5"/>
    </row>
    <row r="15648" spans="5:5" x14ac:dyDescent="0.25">
      <c r="E15648" s="5"/>
    </row>
    <row r="15649" spans="5:5" x14ac:dyDescent="0.25">
      <c r="E15649" s="5"/>
    </row>
    <row r="15650" spans="5:5" x14ac:dyDescent="0.25">
      <c r="E15650" s="5"/>
    </row>
    <row r="15651" spans="5:5" x14ac:dyDescent="0.25">
      <c r="E15651" s="5"/>
    </row>
    <row r="15652" spans="5:5" x14ac:dyDescent="0.25">
      <c r="E15652" s="5"/>
    </row>
    <row r="15653" spans="5:5" x14ac:dyDescent="0.25">
      <c r="E15653" s="5"/>
    </row>
    <row r="15654" spans="5:5" x14ac:dyDescent="0.25">
      <c r="E15654" s="5"/>
    </row>
    <row r="15655" spans="5:5" x14ac:dyDescent="0.25">
      <c r="E15655" s="5"/>
    </row>
    <row r="15656" spans="5:5" x14ac:dyDescent="0.25">
      <c r="E15656" s="5"/>
    </row>
    <row r="15657" spans="5:5" x14ac:dyDescent="0.25">
      <c r="E15657" s="5"/>
    </row>
    <row r="15658" spans="5:5" x14ac:dyDescent="0.25">
      <c r="E15658" s="5"/>
    </row>
    <row r="15659" spans="5:5" x14ac:dyDescent="0.25">
      <c r="E15659" s="5"/>
    </row>
    <row r="15660" spans="5:5" x14ac:dyDescent="0.25">
      <c r="E15660" s="5"/>
    </row>
    <row r="15661" spans="5:5" x14ac:dyDescent="0.25">
      <c r="E15661" s="5"/>
    </row>
    <row r="15662" spans="5:5" x14ac:dyDescent="0.25">
      <c r="E15662" s="5"/>
    </row>
    <row r="15663" spans="5:5" x14ac:dyDescent="0.25">
      <c r="E15663" s="5"/>
    </row>
    <row r="15664" spans="5:5" x14ac:dyDescent="0.25">
      <c r="E15664" s="5"/>
    </row>
    <row r="15665" spans="5:5" x14ac:dyDescent="0.25">
      <c r="E15665" s="5"/>
    </row>
    <row r="15666" spans="5:5" x14ac:dyDescent="0.25">
      <c r="E15666" s="5"/>
    </row>
    <row r="15667" spans="5:5" x14ac:dyDescent="0.25">
      <c r="E15667" s="5"/>
    </row>
    <row r="15668" spans="5:5" x14ac:dyDescent="0.25">
      <c r="E15668" s="5"/>
    </row>
    <row r="15669" spans="5:5" x14ac:dyDescent="0.25">
      <c r="E15669" s="5"/>
    </row>
    <row r="15670" spans="5:5" x14ac:dyDescent="0.25">
      <c r="E15670" s="5"/>
    </row>
    <row r="15671" spans="5:5" x14ac:dyDescent="0.25">
      <c r="E15671" s="5"/>
    </row>
    <row r="15672" spans="5:5" x14ac:dyDescent="0.25">
      <c r="E15672" s="5"/>
    </row>
    <row r="15673" spans="5:5" x14ac:dyDescent="0.25">
      <c r="E15673" s="5"/>
    </row>
    <row r="15674" spans="5:5" x14ac:dyDescent="0.25">
      <c r="E15674" s="5"/>
    </row>
    <row r="15675" spans="5:5" x14ac:dyDescent="0.25">
      <c r="E15675" s="5"/>
    </row>
    <row r="15676" spans="5:5" x14ac:dyDescent="0.25">
      <c r="E15676" s="5"/>
    </row>
    <row r="15677" spans="5:5" x14ac:dyDescent="0.25">
      <c r="E15677" s="5"/>
    </row>
    <row r="15678" spans="5:5" x14ac:dyDescent="0.25">
      <c r="E15678" s="5"/>
    </row>
    <row r="15679" spans="5:5" x14ac:dyDescent="0.25">
      <c r="E15679" s="5"/>
    </row>
    <row r="15680" spans="5:5" x14ac:dyDescent="0.25">
      <c r="E15680" s="5"/>
    </row>
    <row r="15681" spans="5:5" x14ac:dyDescent="0.25">
      <c r="E15681" s="5"/>
    </row>
    <row r="15682" spans="5:5" x14ac:dyDescent="0.25">
      <c r="E15682" s="5"/>
    </row>
    <row r="15683" spans="5:5" x14ac:dyDescent="0.25">
      <c r="E15683" s="5"/>
    </row>
    <row r="15684" spans="5:5" x14ac:dyDescent="0.25">
      <c r="E15684" s="5"/>
    </row>
    <row r="15685" spans="5:5" x14ac:dyDescent="0.25">
      <c r="E15685" s="5"/>
    </row>
    <row r="15686" spans="5:5" x14ac:dyDescent="0.25">
      <c r="E15686" s="5"/>
    </row>
    <row r="15687" spans="5:5" x14ac:dyDescent="0.25">
      <c r="E15687" s="5"/>
    </row>
    <row r="15688" spans="5:5" x14ac:dyDescent="0.25">
      <c r="E15688" s="5"/>
    </row>
    <row r="15689" spans="5:5" x14ac:dyDescent="0.25">
      <c r="E15689" s="5"/>
    </row>
    <row r="15690" spans="5:5" x14ac:dyDescent="0.25">
      <c r="E15690" s="5"/>
    </row>
    <row r="15691" spans="5:5" x14ac:dyDescent="0.25">
      <c r="E15691" s="5"/>
    </row>
    <row r="15692" spans="5:5" x14ac:dyDescent="0.25">
      <c r="E15692" s="5"/>
    </row>
    <row r="15693" spans="5:5" x14ac:dyDescent="0.25">
      <c r="E15693" s="5"/>
    </row>
    <row r="15694" spans="5:5" x14ac:dyDescent="0.25">
      <c r="E15694" s="5"/>
    </row>
    <row r="15695" spans="5:5" x14ac:dyDescent="0.25">
      <c r="E15695" s="5"/>
    </row>
    <row r="15696" spans="5:5" x14ac:dyDescent="0.25">
      <c r="E15696" s="5"/>
    </row>
    <row r="15697" spans="5:5" x14ac:dyDescent="0.25">
      <c r="E15697" s="5"/>
    </row>
    <row r="15698" spans="5:5" x14ac:dyDescent="0.25">
      <c r="E15698" s="5"/>
    </row>
    <row r="15699" spans="5:5" x14ac:dyDescent="0.25">
      <c r="E15699" s="5"/>
    </row>
    <row r="15700" spans="5:5" x14ac:dyDescent="0.25">
      <c r="E15700" s="5"/>
    </row>
    <row r="15701" spans="5:5" x14ac:dyDescent="0.25">
      <c r="E15701" s="5"/>
    </row>
    <row r="15702" spans="5:5" x14ac:dyDescent="0.25">
      <c r="E15702" s="5"/>
    </row>
    <row r="15703" spans="5:5" x14ac:dyDescent="0.25">
      <c r="E15703" s="5"/>
    </row>
    <row r="15704" spans="5:5" x14ac:dyDescent="0.25">
      <c r="E15704" s="5"/>
    </row>
    <row r="15705" spans="5:5" x14ac:dyDescent="0.25">
      <c r="E15705" s="5"/>
    </row>
    <row r="15706" spans="5:5" x14ac:dyDescent="0.25">
      <c r="E15706" s="5"/>
    </row>
    <row r="15707" spans="5:5" x14ac:dyDescent="0.25">
      <c r="E15707" s="5"/>
    </row>
    <row r="15708" spans="5:5" x14ac:dyDescent="0.25">
      <c r="E15708" s="5"/>
    </row>
    <row r="15709" spans="5:5" x14ac:dyDescent="0.25">
      <c r="E15709" s="5"/>
    </row>
    <row r="15710" spans="5:5" x14ac:dyDescent="0.25">
      <c r="E15710" s="5"/>
    </row>
    <row r="15711" spans="5:5" x14ac:dyDescent="0.25">
      <c r="E15711" s="5"/>
    </row>
    <row r="15712" spans="5:5" x14ac:dyDescent="0.25">
      <c r="E15712" s="5"/>
    </row>
    <row r="15713" spans="5:5" x14ac:dyDescent="0.25">
      <c r="E15713" s="5"/>
    </row>
    <row r="15714" spans="5:5" x14ac:dyDescent="0.25">
      <c r="E15714" s="5"/>
    </row>
    <row r="15715" spans="5:5" x14ac:dyDescent="0.25">
      <c r="E15715" s="5"/>
    </row>
    <row r="15716" spans="5:5" x14ac:dyDescent="0.25">
      <c r="E15716" s="5"/>
    </row>
    <row r="15717" spans="5:5" x14ac:dyDescent="0.25">
      <c r="E15717" s="5"/>
    </row>
    <row r="15718" spans="5:5" x14ac:dyDescent="0.25">
      <c r="E15718" s="5"/>
    </row>
    <row r="15719" spans="5:5" x14ac:dyDescent="0.25">
      <c r="E15719" s="5"/>
    </row>
    <row r="15720" spans="5:5" x14ac:dyDescent="0.25">
      <c r="E15720" s="5"/>
    </row>
    <row r="15721" spans="5:5" x14ac:dyDescent="0.25">
      <c r="E15721" s="5"/>
    </row>
    <row r="15722" spans="5:5" x14ac:dyDescent="0.25">
      <c r="E15722" s="5"/>
    </row>
    <row r="15723" spans="5:5" x14ac:dyDescent="0.25">
      <c r="E15723" s="5"/>
    </row>
    <row r="15724" spans="5:5" x14ac:dyDescent="0.25">
      <c r="E15724" s="5"/>
    </row>
    <row r="15725" spans="5:5" x14ac:dyDescent="0.25">
      <c r="E15725" s="5"/>
    </row>
    <row r="15726" spans="5:5" x14ac:dyDescent="0.25">
      <c r="E15726" s="5"/>
    </row>
    <row r="15727" spans="5:5" x14ac:dyDescent="0.25">
      <c r="E15727" s="5"/>
    </row>
    <row r="15728" spans="5:5" x14ac:dyDescent="0.25">
      <c r="E15728" s="5"/>
    </row>
    <row r="15729" spans="5:5" x14ac:dyDescent="0.25">
      <c r="E15729" s="5"/>
    </row>
    <row r="15730" spans="5:5" x14ac:dyDescent="0.25">
      <c r="E15730" s="5"/>
    </row>
    <row r="15731" spans="5:5" x14ac:dyDescent="0.25">
      <c r="E15731" s="5"/>
    </row>
    <row r="15732" spans="5:5" x14ac:dyDescent="0.25">
      <c r="E15732" s="5"/>
    </row>
    <row r="15733" spans="5:5" x14ac:dyDescent="0.25">
      <c r="E15733" s="5"/>
    </row>
    <row r="15734" spans="5:5" x14ac:dyDescent="0.25">
      <c r="E15734" s="5"/>
    </row>
    <row r="15735" spans="5:5" x14ac:dyDescent="0.25">
      <c r="E15735" s="5"/>
    </row>
    <row r="15736" spans="5:5" x14ac:dyDescent="0.25">
      <c r="E15736" s="5"/>
    </row>
    <row r="15737" spans="5:5" x14ac:dyDescent="0.25">
      <c r="E15737" s="5"/>
    </row>
    <row r="15738" spans="5:5" x14ac:dyDescent="0.25">
      <c r="E15738" s="5"/>
    </row>
    <row r="15739" spans="5:5" x14ac:dyDescent="0.25">
      <c r="E15739" s="5"/>
    </row>
    <row r="15740" spans="5:5" x14ac:dyDescent="0.25">
      <c r="E15740" s="5"/>
    </row>
    <row r="15741" spans="5:5" x14ac:dyDescent="0.25">
      <c r="E15741" s="5"/>
    </row>
    <row r="15742" spans="5:5" x14ac:dyDescent="0.25">
      <c r="E15742" s="5"/>
    </row>
    <row r="15743" spans="5:5" x14ac:dyDescent="0.25">
      <c r="E15743" s="5"/>
    </row>
    <row r="15744" spans="5:5" x14ac:dyDescent="0.25">
      <c r="E15744" s="5"/>
    </row>
    <row r="15745" spans="5:5" x14ac:dyDescent="0.25">
      <c r="E15745" s="5"/>
    </row>
    <row r="15746" spans="5:5" x14ac:dyDescent="0.25">
      <c r="E15746" s="5"/>
    </row>
    <row r="15747" spans="5:5" x14ac:dyDescent="0.25">
      <c r="E15747" s="5"/>
    </row>
    <row r="15748" spans="5:5" x14ac:dyDescent="0.25">
      <c r="E15748" s="5"/>
    </row>
    <row r="15749" spans="5:5" x14ac:dyDescent="0.25">
      <c r="E15749" s="5"/>
    </row>
    <row r="15750" spans="5:5" x14ac:dyDescent="0.25">
      <c r="E15750" s="5"/>
    </row>
    <row r="15751" spans="5:5" x14ac:dyDescent="0.25">
      <c r="E15751" s="5"/>
    </row>
    <row r="15752" spans="5:5" x14ac:dyDescent="0.25">
      <c r="E15752" s="5"/>
    </row>
    <row r="15753" spans="5:5" x14ac:dyDescent="0.25">
      <c r="E15753" s="5"/>
    </row>
    <row r="15754" spans="5:5" x14ac:dyDescent="0.25">
      <c r="E15754" s="5"/>
    </row>
    <row r="15755" spans="5:5" x14ac:dyDescent="0.25">
      <c r="E15755" s="5"/>
    </row>
    <row r="15756" spans="5:5" x14ac:dyDescent="0.25">
      <c r="E15756" s="5"/>
    </row>
    <row r="15757" spans="5:5" x14ac:dyDescent="0.25">
      <c r="E15757" s="5"/>
    </row>
    <row r="15758" spans="5:5" x14ac:dyDescent="0.25">
      <c r="E15758" s="5"/>
    </row>
    <row r="15759" spans="5:5" x14ac:dyDescent="0.25">
      <c r="E15759" s="5"/>
    </row>
    <row r="15760" spans="5:5" x14ac:dyDescent="0.25">
      <c r="E15760" s="5"/>
    </row>
    <row r="15761" spans="5:5" x14ac:dyDescent="0.25">
      <c r="E15761" s="5"/>
    </row>
    <row r="15762" spans="5:5" x14ac:dyDescent="0.25">
      <c r="E15762" s="5"/>
    </row>
    <row r="15763" spans="5:5" x14ac:dyDescent="0.25">
      <c r="E15763" s="5"/>
    </row>
    <row r="15764" spans="5:5" x14ac:dyDescent="0.25">
      <c r="E15764" s="5"/>
    </row>
    <row r="15765" spans="5:5" x14ac:dyDescent="0.25">
      <c r="E15765" s="5"/>
    </row>
    <row r="15766" spans="5:5" x14ac:dyDescent="0.25">
      <c r="E15766" s="5"/>
    </row>
    <row r="15767" spans="5:5" x14ac:dyDescent="0.25">
      <c r="E15767" s="5"/>
    </row>
    <row r="15768" spans="5:5" x14ac:dyDescent="0.25">
      <c r="E15768" s="5"/>
    </row>
    <row r="15769" spans="5:5" x14ac:dyDescent="0.25">
      <c r="E15769" s="5"/>
    </row>
    <row r="15770" spans="5:5" x14ac:dyDescent="0.25">
      <c r="E15770" s="5"/>
    </row>
    <row r="15771" spans="5:5" x14ac:dyDescent="0.25">
      <c r="E15771" s="5"/>
    </row>
    <row r="15772" spans="5:5" x14ac:dyDescent="0.25">
      <c r="E15772" s="5"/>
    </row>
    <row r="15773" spans="5:5" x14ac:dyDescent="0.25">
      <c r="E15773" s="5"/>
    </row>
    <row r="15774" spans="5:5" x14ac:dyDescent="0.25">
      <c r="E15774" s="5"/>
    </row>
    <row r="15775" spans="5:5" x14ac:dyDescent="0.25">
      <c r="E15775" s="5"/>
    </row>
    <row r="15776" spans="5:5" x14ac:dyDescent="0.25">
      <c r="E15776" s="5"/>
    </row>
    <row r="15777" spans="5:5" x14ac:dyDescent="0.25">
      <c r="E15777" s="5"/>
    </row>
    <row r="15778" spans="5:5" x14ac:dyDescent="0.25">
      <c r="E15778" s="5"/>
    </row>
    <row r="15779" spans="5:5" x14ac:dyDescent="0.25">
      <c r="E15779" s="5"/>
    </row>
    <row r="15780" spans="5:5" x14ac:dyDescent="0.25">
      <c r="E15780" s="5"/>
    </row>
    <row r="15781" spans="5:5" x14ac:dyDescent="0.25">
      <c r="E15781" s="5"/>
    </row>
    <row r="15782" spans="5:5" x14ac:dyDescent="0.25">
      <c r="E15782" s="5"/>
    </row>
    <row r="15783" spans="5:5" x14ac:dyDescent="0.25">
      <c r="E15783" s="5"/>
    </row>
    <row r="15784" spans="5:5" x14ac:dyDescent="0.25">
      <c r="E15784" s="5"/>
    </row>
    <row r="15785" spans="5:5" x14ac:dyDescent="0.25">
      <c r="E15785" s="5"/>
    </row>
    <row r="15786" spans="5:5" x14ac:dyDescent="0.25">
      <c r="E15786" s="5"/>
    </row>
    <row r="15787" spans="5:5" x14ac:dyDescent="0.25">
      <c r="E15787" s="5"/>
    </row>
    <row r="15788" spans="5:5" x14ac:dyDescent="0.25">
      <c r="E15788" s="5"/>
    </row>
    <row r="15789" spans="5:5" x14ac:dyDescent="0.25">
      <c r="E15789" s="5"/>
    </row>
    <row r="15790" spans="5:5" x14ac:dyDescent="0.25">
      <c r="E15790" s="5"/>
    </row>
    <row r="15791" spans="5:5" x14ac:dyDescent="0.25">
      <c r="E15791" s="5"/>
    </row>
    <row r="15792" spans="5:5" x14ac:dyDescent="0.25">
      <c r="E15792" s="5"/>
    </row>
    <row r="15793" spans="5:5" x14ac:dyDescent="0.25">
      <c r="E15793" s="5"/>
    </row>
    <row r="15794" spans="5:5" x14ac:dyDescent="0.25">
      <c r="E15794" s="5"/>
    </row>
    <row r="15795" spans="5:5" x14ac:dyDescent="0.25">
      <c r="E15795" s="5"/>
    </row>
    <row r="15796" spans="5:5" x14ac:dyDescent="0.25">
      <c r="E15796" s="5"/>
    </row>
    <row r="15797" spans="5:5" x14ac:dyDescent="0.25">
      <c r="E15797" s="5"/>
    </row>
    <row r="15798" spans="5:5" x14ac:dyDescent="0.25">
      <c r="E15798" s="5"/>
    </row>
    <row r="15799" spans="5:5" x14ac:dyDescent="0.25">
      <c r="E15799" s="5"/>
    </row>
    <row r="15800" spans="5:5" x14ac:dyDescent="0.25">
      <c r="E15800" s="5"/>
    </row>
    <row r="15801" spans="5:5" x14ac:dyDescent="0.25">
      <c r="E15801" s="5"/>
    </row>
    <row r="15802" spans="5:5" x14ac:dyDescent="0.25">
      <c r="E15802" s="5"/>
    </row>
    <row r="15803" spans="5:5" x14ac:dyDescent="0.25">
      <c r="E15803" s="5"/>
    </row>
    <row r="15804" spans="5:5" x14ac:dyDescent="0.25">
      <c r="E15804" s="5"/>
    </row>
    <row r="15805" spans="5:5" x14ac:dyDescent="0.25">
      <c r="E15805" s="5"/>
    </row>
    <row r="15806" spans="5:5" x14ac:dyDescent="0.25">
      <c r="E15806" s="5"/>
    </row>
    <row r="15807" spans="5:5" x14ac:dyDescent="0.25">
      <c r="E15807" s="5"/>
    </row>
    <row r="15808" spans="5:5" x14ac:dyDescent="0.25">
      <c r="E15808" s="5"/>
    </row>
    <row r="15809" spans="5:5" x14ac:dyDescent="0.25">
      <c r="E15809" s="5"/>
    </row>
    <row r="15810" spans="5:5" x14ac:dyDescent="0.25">
      <c r="E15810" s="5"/>
    </row>
    <row r="15811" spans="5:5" x14ac:dyDescent="0.25">
      <c r="E15811" s="5"/>
    </row>
    <row r="15812" spans="5:5" x14ac:dyDescent="0.25">
      <c r="E15812" s="5"/>
    </row>
    <row r="15813" spans="5:5" x14ac:dyDescent="0.25">
      <c r="E15813" s="5"/>
    </row>
    <row r="15814" spans="5:5" x14ac:dyDescent="0.25">
      <c r="E15814" s="5"/>
    </row>
    <row r="15815" spans="5:5" x14ac:dyDescent="0.25">
      <c r="E15815" s="5"/>
    </row>
    <row r="15816" spans="5:5" x14ac:dyDescent="0.25">
      <c r="E15816" s="5"/>
    </row>
    <row r="15817" spans="5:5" x14ac:dyDescent="0.25">
      <c r="E15817" s="5"/>
    </row>
    <row r="15818" spans="5:5" x14ac:dyDescent="0.25">
      <c r="E15818" s="5"/>
    </row>
    <row r="15819" spans="5:5" x14ac:dyDescent="0.25">
      <c r="E15819" s="5"/>
    </row>
    <row r="15820" spans="5:5" x14ac:dyDescent="0.25">
      <c r="E15820" s="5"/>
    </row>
    <row r="15821" spans="5:5" x14ac:dyDescent="0.25">
      <c r="E15821" s="5"/>
    </row>
    <row r="15822" spans="5:5" x14ac:dyDescent="0.25">
      <c r="E15822" s="5"/>
    </row>
    <row r="15823" spans="5:5" x14ac:dyDescent="0.25">
      <c r="E15823" s="5"/>
    </row>
    <row r="15824" spans="5:5" x14ac:dyDescent="0.25">
      <c r="E15824" s="5"/>
    </row>
    <row r="15825" spans="5:5" x14ac:dyDescent="0.25">
      <c r="E15825" s="5"/>
    </row>
    <row r="15826" spans="5:5" x14ac:dyDescent="0.25">
      <c r="E15826" s="5"/>
    </row>
    <row r="15827" spans="5:5" x14ac:dyDescent="0.25">
      <c r="E15827" s="5"/>
    </row>
    <row r="15828" spans="5:5" x14ac:dyDescent="0.25">
      <c r="E15828" s="5"/>
    </row>
    <row r="15829" spans="5:5" x14ac:dyDescent="0.25">
      <c r="E15829" s="5"/>
    </row>
    <row r="15830" spans="5:5" x14ac:dyDescent="0.25">
      <c r="E15830" s="5"/>
    </row>
    <row r="15831" spans="5:5" x14ac:dyDescent="0.25">
      <c r="E15831" s="5"/>
    </row>
    <row r="15832" spans="5:5" x14ac:dyDescent="0.25">
      <c r="E15832" s="5"/>
    </row>
    <row r="15833" spans="5:5" x14ac:dyDescent="0.25">
      <c r="E15833" s="5"/>
    </row>
    <row r="15834" spans="5:5" x14ac:dyDescent="0.25">
      <c r="E15834" s="5"/>
    </row>
    <row r="15835" spans="5:5" x14ac:dyDescent="0.25">
      <c r="E15835" s="5"/>
    </row>
    <row r="15836" spans="5:5" x14ac:dyDescent="0.25">
      <c r="E15836" s="5"/>
    </row>
    <row r="15837" spans="5:5" x14ac:dyDescent="0.25">
      <c r="E15837" s="5"/>
    </row>
    <row r="15838" spans="5:5" x14ac:dyDescent="0.25">
      <c r="E15838" s="5"/>
    </row>
    <row r="15839" spans="5:5" x14ac:dyDescent="0.25">
      <c r="E15839" s="5"/>
    </row>
    <row r="15840" spans="5:5" x14ac:dyDescent="0.25">
      <c r="E15840" s="5"/>
    </row>
    <row r="15841" spans="5:5" x14ac:dyDescent="0.25">
      <c r="E15841" s="5"/>
    </row>
    <row r="15842" spans="5:5" x14ac:dyDescent="0.25">
      <c r="E15842" s="5"/>
    </row>
    <row r="15843" spans="5:5" x14ac:dyDescent="0.25">
      <c r="E15843" s="5"/>
    </row>
    <row r="15844" spans="5:5" x14ac:dyDescent="0.25">
      <c r="E15844" s="5"/>
    </row>
    <row r="15845" spans="5:5" x14ac:dyDescent="0.25">
      <c r="E15845" s="5"/>
    </row>
    <row r="15846" spans="5:5" x14ac:dyDescent="0.25">
      <c r="E15846" s="5"/>
    </row>
    <row r="15847" spans="5:5" x14ac:dyDescent="0.25">
      <c r="E15847" s="5"/>
    </row>
    <row r="15848" spans="5:5" x14ac:dyDescent="0.25">
      <c r="E15848" s="5"/>
    </row>
    <row r="15849" spans="5:5" x14ac:dyDescent="0.25">
      <c r="E15849" s="5"/>
    </row>
    <row r="15850" spans="5:5" x14ac:dyDescent="0.25">
      <c r="E15850" s="5"/>
    </row>
    <row r="15851" spans="5:5" x14ac:dyDescent="0.25">
      <c r="E15851" s="5"/>
    </row>
    <row r="15852" spans="5:5" x14ac:dyDescent="0.25">
      <c r="E15852" s="5"/>
    </row>
    <row r="15853" spans="5:5" x14ac:dyDescent="0.25">
      <c r="E15853" s="5"/>
    </row>
    <row r="15854" spans="5:5" x14ac:dyDescent="0.25">
      <c r="E15854" s="5"/>
    </row>
    <row r="15855" spans="5:5" x14ac:dyDescent="0.25">
      <c r="E15855" s="5"/>
    </row>
    <row r="15856" spans="5:5" x14ac:dyDescent="0.25">
      <c r="E15856" s="5"/>
    </row>
    <row r="15857" spans="5:5" x14ac:dyDescent="0.25">
      <c r="E15857" s="5"/>
    </row>
    <row r="15858" spans="5:5" x14ac:dyDescent="0.25">
      <c r="E15858" s="5"/>
    </row>
    <row r="15859" spans="5:5" x14ac:dyDescent="0.25">
      <c r="E15859" s="5"/>
    </row>
    <row r="15860" spans="5:5" x14ac:dyDescent="0.25">
      <c r="E15860" s="5"/>
    </row>
    <row r="15861" spans="5:5" x14ac:dyDescent="0.25">
      <c r="E15861" s="5"/>
    </row>
    <row r="15862" spans="5:5" x14ac:dyDescent="0.25">
      <c r="E15862" s="5"/>
    </row>
    <row r="15863" spans="5:5" x14ac:dyDescent="0.25">
      <c r="E15863" s="5"/>
    </row>
    <row r="15864" spans="5:5" x14ac:dyDescent="0.25">
      <c r="E15864" s="5"/>
    </row>
    <row r="15865" spans="5:5" x14ac:dyDescent="0.25">
      <c r="E15865" s="5"/>
    </row>
    <row r="15866" spans="5:5" x14ac:dyDescent="0.25">
      <c r="E15866" s="5"/>
    </row>
    <row r="15867" spans="5:5" x14ac:dyDescent="0.25">
      <c r="E15867" s="5"/>
    </row>
    <row r="15868" spans="5:5" x14ac:dyDescent="0.25">
      <c r="E15868" s="5"/>
    </row>
    <row r="15869" spans="5:5" x14ac:dyDescent="0.25">
      <c r="E15869" s="5"/>
    </row>
    <row r="15870" spans="5:5" x14ac:dyDescent="0.25">
      <c r="E15870" s="5"/>
    </row>
    <row r="15871" spans="5:5" x14ac:dyDescent="0.25">
      <c r="E15871" s="5"/>
    </row>
    <row r="15872" spans="5:5" x14ac:dyDescent="0.25">
      <c r="E15872" s="5"/>
    </row>
    <row r="15873" spans="5:5" x14ac:dyDescent="0.25">
      <c r="E15873" s="5"/>
    </row>
    <row r="15874" spans="5:5" x14ac:dyDescent="0.25">
      <c r="E15874" s="5"/>
    </row>
    <row r="15875" spans="5:5" x14ac:dyDescent="0.25">
      <c r="E15875" s="5"/>
    </row>
    <row r="15876" spans="5:5" x14ac:dyDescent="0.25">
      <c r="E15876" s="5"/>
    </row>
    <row r="15877" spans="5:5" x14ac:dyDescent="0.25">
      <c r="E15877" s="5"/>
    </row>
    <row r="15878" spans="5:5" x14ac:dyDescent="0.25">
      <c r="E15878" s="5"/>
    </row>
    <row r="15879" spans="5:5" x14ac:dyDescent="0.25">
      <c r="E15879" s="5"/>
    </row>
    <row r="15880" spans="5:5" x14ac:dyDescent="0.25">
      <c r="E15880" s="5"/>
    </row>
    <row r="15881" spans="5:5" x14ac:dyDescent="0.25">
      <c r="E15881" s="5"/>
    </row>
    <row r="15882" spans="5:5" x14ac:dyDescent="0.25">
      <c r="E15882" s="5"/>
    </row>
    <row r="15883" spans="5:5" x14ac:dyDescent="0.25">
      <c r="E15883" s="5"/>
    </row>
    <row r="15884" spans="5:5" x14ac:dyDescent="0.25">
      <c r="E15884" s="5"/>
    </row>
    <row r="15885" spans="5:5" x14ac:dyDescent="0.25">
      <c r="E15885" s="5"/>
    </row>
    <row r="15886" spans="5:5" x14ac:dyDescent="0.25">
      <c r="E15886" s="5"/>
    </row>
    <row r="15887" spans="5:5" x14ac:dyDescent="0.25">
      <c r="E15887" s="5"/>
    </row>
    <row r="15888" spans="5:5" x14ac:dyDescent="0.25">
      <c r="E15888" s="5"/>
    </row>
    <row r="15889" spans="5:5" x14ac:dyDescent="0.25">
      <c r="E15889" s="5"/>
    </row>
    <row r="15890" spans="5:5" x14ac:dyDescent="0.25">
      <c r="E15890" s="5"/>
    </row>
    <row r="15891" spans="5:5" x14ac:dyDescent="0.25">
      <c r="E15891" s="5"/>
    </row>
    <row r="15892" spans="5:5" x14ac:dyDescent="0.25">
      <c r="E15892" s="5"/>
    </row>
    <row r="15893" spans="5:5" x14ac:dyDescent="0.25">
      <c r="E15893" s="5"/>
    </row>
    <row r="15894" spans="5:5" x14ac:dyDescent="0.25">
      <c r="E15894" s="5"/>
    </row>
    <row r="15895" spans="5:5" x14ac:dyDescent="0.25">
      <c r="E15895" s="5"/>
    </row>
    <row r="15896" spans="5:5" x14ac:dyDescent="0.25">
      <c r="E15896" s="5"/>
    </row>
    <row r="15897" spans="5:5" x14ac:dyDescent="0.25">
      <c r="E15897" s="5"/>
    </row>
    <row r="15898" spans="5:5" x14ac:dyDescent="0.25">
      <c r="E15898" s="5"/>
    </row>
    <row r="15899" spans="5:5" x14ac:dyDescent="0.25">
      <c r="E15899" s="5"/>
    </row>
    <row r="15900" spans="5:5" x14ac:dyDescent="0.25">
      <c r="E15900" s="5"/>
    </row>
    <row r="15901" spans="5:5" x14ac:dyDescent="0.25">
      <c r="E15901" s="5"/>
    </row>
    <row r="15902" spans="5:5" x14ac:dyDescent="0.25">
      <c r="E15902" s="5"/>
    </row>
    <row r="15903" spans="5:5" x14ac:dyDescent="0.25">
      <c r="E15903" s="5"/>
    </row>
    <row r="15904" spans="5:5" x14ac:dyDescent="0.25">
      <c r="E15904" s="5"/>
    </row>
    <row r="15905" spans="5:5" x14ac:dyDescent="0.25">
      <c r="E15905" s="5"/>
    </row>
    <row r="15906" spans="5:5" x14ac:dyDescent="0.25">
      <c r="E15906" s="5"/>
    </row>
    <row r="15907" spans="5:5" x14ac:dyDescent="0.25">
      <c r="E15907" s="5"/>
    </row>
    <row r="15908" spans="5:5" x14ac:dyDescent="0.25">
      <c r="E15908" s="5"/>
    </row>
    <row r="15909" spans="5:5" x14ac:dyDescent="0.25">
      <c r="E15909" s="5"/>
    </row>
    <row r="15910" spans="5:5" x14ac:dyDescent="0.25">
      <c r="E15910" s="5"/>
    </row>
    <row r="15911" spans="5:5" x14ac:dyDescent="0.25">
      <c r="E15911" s="5"/>
    </row>
    <row r="15912" spans="5:5" x14ac:dyDescent="0.25">
      <c r="E15912" s="5"/>
    </row>
    <row r="15913" spans="5:5" x14ac:dyDescent="0.25">
      <c r="E15913" s="5"/>
    </row>
    <row r="15914" spans="5:5" x14ac:dyDescent="0.25">
      <c r="E15914" s="5"/>
    </row>
    <row r="15915" spans="5:5" x14ac:dyDescent="0.25">
      <c r="E15915" s="5"/>
    </row>
    <row r="15916" spans="5:5" x14ac:dyDescent="0.25">
      <c r="E15916" s="5"/>
    </row>
    <row r="15917" spans="5:5" x14ac:dyDescent="0.25">
      <c r="E15917" s="5"/>
    </row>
    <row r="15918" spans="5:5" x14ac:dyDescent="0.25">
      <c r="E15918" s="5"/>
    </row>
    <row r="15919" spans="5:5" x14ac:dyDescent="0.25">
      <c r="E15919" s="5"/>
    </row>
    <row r="15920" spans="5:5" x14ac:dyDescent="0.25">
      <c r="E15920" s="5"/>
    </row>
    <row r="15921" spans="5:5" x14ac:dyDescent="0.25">
      <c r="E15921" s="5"/>
    </row>
    <row r="15922" spans="5:5" x14ac:dyDescent="0.25">
      <c r="E15922" s="5"/>
    </row>
    <row r="15923" spans="5:5" x14ac:dyDescent="0.25">
      <c r="E15923" s="5"/>
    </row>
    <row r="15924" spans="5:5" x14ac:dyDescent="0.25">
      <c r="E15924" s="5"/>
    </row>
    <row r="15925" spans="5:5" x14ac:dyDescent="0.25">
      <c r="E15925" s="5"/>
    </row>
    <row r="15926" spans="5:5" x14ac:dyDescent="0.25">
      <c r="E15926" s="5"/>
    </row>
    <row r="15927" spans="5:5" x14ac:dyDescent="0.25">
      <c r="E15927" s="5"/>
    </row>
    <row r="15928" spans="5:5" x14ac:dyDescent="0.25">
      <c r="E15928" s="5"/>
    </row>
    <row r="15929" spans="5:5" x14ac:dyDescent="0.25">
      <c r="E15929" s="5"/>
    </row>
    <row r="15930" spans="5:5" x14ac:dyDescent="0.25">
      <c r="E15930" s="5"/>
    </row>
    <row r="15931" spans="5:5" x14ac:dyDescent="0.25">
      <c r="E15931" s="5"/>
    </row>
    <row r="15932" spans="5:5" x14ac:dyDescent="0.25">
      <c r="E15932" s="5"/>
    </row>
    <row r="15933" spans="5:5" x14ac:dyDescent="0.25">
      <c r="E15933" s="5"/>
    </row>
    <row r="15934" spans="5:5" x14ac:dyDescent="0.25">
      <c r="E15934" s="5"/>
    </row>
    <row r="15935" spans="5:5" x14ac:dyDescent="0.25">
      <c r="E15935" s="5"/>
    </row>
    <row r="15936" spans="5:5" x14ac:dyDescent="0.25">
      <c r="E15936" s="5"/>
    </row>
    <row r="15937" spans="5:5" x14ac:dyDescent="0.25">
      <c r="E15937" s="5"/>
    </row>
    <row r="15938" spans="5:5" x14ac:dyDescent="0.25">
      <c r="E15938" s="5"/>
    </row>
    <row r="15939" spans="5:5" x14ac:dyDescent="0.25">
      <c r="E15939" s="5"/>
    </row>
    <row r="15940" spans="5:5" x14ac:dyDescent="0.25">
      <c r="E15940" s="5"/>
    </row>
    <row r="15941" spans="5:5" x14ac:dyDescent="0.25">
      <c r="E15941" s="5"/>
    </row>
    <row r="15942" spans="5:5" x14ac:dyDescent="0.25">
      <c r="E15942" s="5"/>
    </row>
    <row r="15943" spans="5:5" x14ac:dyDescent="0.25">
      <c r="E15943" s="5"/>
    </row>
    <row r="15944" spans="5:5" x14ac:dyDescent="0.25">
      <c r="E15944" s="5"/>
    </row>
    <row r="15945" spans="5:5" x14ac:dyDescent="0.25">
      <c r="E15945" s="5"/>
    </row>
    <row r="15946" spans="5:5" x14ac:dyDescent="0.25">
      <c r="E15946" s="5"/>
    </row>
    <row r="15947" spans="5:5" x14ac:dyDescent="0.25">
      <c r="E15947" s="5"/>
    </row>
    <row r="15948" spans="5:5" x14ac:dyDescent="0.25">
      <c r="E15948" s="5"/>
    </row>
    <row r="15949" spans="5:5" x14ac:dyDescent="0.25">
      <c r="E15949" s="5"/>
    </row>
    <row r="15950" spans="5:5" x14ac:dyDescent="0.25">
      <c r="E15950" s="5"/>
    </row>
    <row r="15951" spans="5:5" x14ac:dyDescent="0.25">
      <c r="E15951" s="5"/>
    </row>
    <row r="15952" spans="5:5" x14ac:dyDescent="0.25">
      <c r="E15952" s="5"/>
    </row>
    <row r="15953" spans="5:5" x14ac:dyDescent="0.25">
      <c r="E15953" s="5"/>
    </row>
    <row r="15954" spans="5:5" x14ac:dyDescent="0.25">
      <c r="E15954" s="5"/>
    </row>
    <row r="15955" spans="5:5" x14ac:dyDescent="0.25">
      <c r="E15955" s="5"/>
    </row>
    <row r="15956" spans="5:5" x14ac:dyDescent="0.25">
      <c r="E15956" s="5"/>
    </row>
    <row r="15957" spans="5:5" x14ac:dyDescent="0.25">
      <c r="E15957" s="5"/>
    </row>
    <row r="15958" spans="5:5" x14ac:dyDescent="0.25">
      <c r="E15958" s="5"/>
    </row>
    <row r="15959" spans="5:5" x14ac:dyDescent="0.25">
      <c r="E15959" s="5"/>
    </row>
    <row r="15960" spans="5:5" x14ac:dyDescent="0.25">
      <c r="E15960" s="5"/>
    </row>
    <row r="15961" spans="5:5" x14ac:dyDescent="0.25">
      <c r="E15961" s="5"/>
    </row>
    <row r="15962" spans="5:5" x14ac:dyDescent="0.25">
      <c r="E15962" s="5"/>
    </row>
    <row r="15963" spans="5:5" x14ac:dyDescent="0.25">
      <c r="E15963" s="5"/>
    </row>
    <row r="15964" spans="5:5" x14ac:dyDescent="0.25">
      <c r="E15964" s="5"/>
    </row>
    <row r="15965" spans="5:5" x14ac:dyDescent="0.25">
      <c r="E15965" s="5"/>
    </row>
    <row r="15966" spans="5:5" x14ac:dyDescent="0.25">
      <c r="E15966" s="5"/>
    </row>
    <row r="15967" spans="5:5" x14ac:dyDescent="0.25">
      <c r="E15967" s="5"/>
    </row>
    <row r="15968" spans="5:5" x14ac:dyDescent="0.25">
      <c r="E15968" s="5"/>
    </row>
    <row r="15969" spans="5:5" x14ac:dyDescent="0.25">
      <c r="E15969" s="5"/>
    </row>
    <row r="15970" spans="5:5" x14ac:dyDescent="0.25">
      <c r="E15970" s="5"/>
    </row>
    <row r="15971" spans="5:5" x14ac:dyDescent="0.25">
      <c r="E15971" s="5"/>
    </row>
    <row r="15972" spans="5:5" x14ac:dyDescent="0.25">
      <c r="E15972" s="5"/>
    </row>
    <row r="15973" spans="5:5" x14ac:dyDescent="0.25">
      <c r="E15973" s="5"/>
    </row>
    <row r="15974" spans="5:5" x14ac:dyDescent="0.25">
      <c r="E15974" s="5"/>
    </row>
    <row r="15975" spans="5:5" x14ac:dyDescent="0.25">
      <c r="E15975" s="5"/>
    </row>
    <row r="15976" spans="5:5" x14ac:dyDescent="0.25">
      <c r="E15976" s="5"/>
    </row>
    <row r="15977" spans="5:5" x14ac:dyDescent="0.25">
      <c r="E15977" s="5"/>
    </row>
    <row r="15978" spans="5:5" x14ac:dyDescent="0.25">
      <c r="E15978" s="5"/>
    </row>
    <row r="15979" spans="5:5" x14ac:dyDescent="0.25">
      <c r="E15979" s="5"/>
    </row>
    <row r="15980" spans="5:5" x14ac:dyDescent="0.25">
      <c r="E15980" s="5"/>
    </row>
    <row r="15981" spans="5:5" x14ac:dyDescent="0.25">
      <c r="E15981" s="5"/>
    </row>
    <row r="15982" spans="5:5" x14ac:dyDescent="0.25">
      <c r="E15982" s="5"/>
    </row>
    <row r="15983" spans="5:5" x14ac:dyDescent="0.25">
      <c r="E15983" s="5"/>
    </row>
    <row r="15984" spans="5:5" x14ac:dyDescent="0.25">
      <c r="E15984" s="5"/>
    </row>
    <row r="15985" spans="5:5" x14ac:dyDescent="0.25">
      <c r="E15985" s="5"/>
    </row>
    <row r="15986" spans="5:5" x14ac:dyDescent="0.25">
      <c r="E15986" s="5"/>
    </row>
    <row r="15987" spans="5:5" x14ac:dyDescent="0.25">
      <c r="E15987" s="5"/>
    </row>
    <row r="15988" spans="5:5" x14ac:dyDescent="0.25">
      <c r="E15988" s="5"/>
    </row>
    <row r="15989" spans="5:5" x14ac:dyDescent="0.25">
      <c r="E15989" s="5"/>
    </row>
    <row r="15990" spans="5:5" x14ac:dyDescent="0.25">
      <c r="E15990" s="5"/>
    </row>
    <row r="15991" spans="5:5" x14ac:dyDescent="0.25">
      <c r="E15991" s="5"/>
    </row>
    <row r="15992" spans="5:5" x14ac:dyDescent="0.25">
      <c r="E15992" s="5"/>
    </row>
    <row r="15993" spans="5:5" x14ac:dyDescent="0.25">
      <c r="E15993" s="5"/>
    </row>
    <row r="15994" spans="5:5" x14ac:dyDescent="0.25">
      <c r="E15994" s="5"/>
    </row>
    <row r="15995" spans="5:5" x14ac:dyDescent="0.25">
      <c r="E15995" s="5"/>
    </row>
    <row r="15996" spans="5:5" x14ac:dyDescent="0.25">
      <c r="E15996" s="5"/>
    </row>
    <row r="15997" spans="5:5" x14ac:dyDescent="0.25">
      <c r="E15997" s="5"/>
    </row>
    <row r="15998" spans="5:5" x14ac:dyDescent="0.25">
      <c r="E15998" s="5"/>
    </row>
    <row r="15999" spans="5:5" x14ac:dyDescent="0.25">
      <c r="E15999" s="5"/>
    </row>
    <row r="16000" spans="5:5" x14ac:dyDescent="0.25">
      <c r="E16000" s="5"/>
    </row>
    <row r="16001" spans="5:5" x14ac:dyDescent="0.25">
      <c r="E16001" s="5"/>
    </row>
    <row r="16002" spans="5:5" x14ac:dyDescent="0.25">
      <c r="E16002" s="5"/>
    </row>
    <row r="16003" spans="5:5" x14ac:dyDescent="0.25">
      <c r="E16003" s="5"/>
    </row>
    <row r="16004" spans="5:5" x14ac:dyDescent="0.25">
      <c r="E16004" s="5"/>
    </row>
    <row r="16005" spans="5:5" x14ac:dyDescent="0.25">
      <c r="E16005" s="5"/>
    </row>
    <row r="16006" spans="5:5" x14ac:dyDescent="0.25">
      <c r="E16006" s="5"/>
    </row>
    <row r="16007" spans="5:5" x14ac:dyDescent="0.25">
      <c r="E16007" s="5"/>
    </row>
    <row r="16008" spans="5:5" x14ac:dyDescent="0.25">
      <c r="E16008" s="5"/>
    </row>
    <row r="16009" spans="5:5" x14ac:dyDescent="0.25">
      <c r="E16009" s="5"/>
    </row>
    <row r="16010" spans="5:5" x14ac:dyDescent="0.25">
      <c r="E16010" s="5"/>
    </row>
    <row r="16011" spans="5:5" x14ac:dyDescent="0.25">
      <c r="E16011" s="5"/>
    </row>
    <row r="16012" spans="5:5" x14ac:dyDescent="0.25">
      <c r="E16012" s="5"/>
    </row>
    <row r="16013" spans="5:5" x14ac:dyDescent="0.25">
      <c r="E16013" s="5"/>
    </row>
    <row r="16014" spans="5:5" x14ac:dyDescent="0.25">
      <c r="E16014" s="5"/>
    </row>
    <row r="16015" spans="5:5" x14ac:dyDescent="0.25">
      <c r="E16015" s="5"/>
    </row>
    <row r="16016" spans="5:5" x14ac:dyDescent="0.25">
      <c r="E16016" s="5"/>
    </row>
    <row r="16017" spans="5:5" x14ac:dyDescent="0.25">
      <c r="E16017" s="5"/>
    </row>
    <row r="16018" spans="5:5" x14ac:dyDescent="0.25">
      <c r="E16018" s="5"/>
    </row>
    <row r="16019" spans="5:5" x14ac:dyDescent="0.25">
      <c r="E16019" s="5"/>
    </row>
    <row r="16020" spans="5:5" x14ac:dyDescent="0.25">
      <c r="E16020" s="5"/>
    </row>
    <row r="16021" spans="5:5" x14ac:dyDescent="0.25">
      <c r="E16021" s="5"/>
    </row>
    <row r="16022" spans="5:5" x14ac:dyDescent="0.25">
      <c r="E16022" s="5"/>
    </row>
    <row r="16023" spans="5:5" x14ac:dyDescent="0.25">
      <c r="E16023" s="5"/>
    </row>
    <row r="16024" spans="5:5" x14ac:dyDescent="0.25">
      <c r="E16024" s="5"/>
    </row>
    <row r="16025" spans="5:5" x14ac:dyDescent="0.25">
      <c r="E16025" s="5"/>
    </row>
    <row r="16026" spans="5:5" x14ac:dyDescent="0.25">
      <c r="E16026" s="5"/>
    </row>
    <row r="16027" spans="5:5" x14ac:dyDescent="0.25">
      <c r="E16027" s="5"/>
    </row>
    <row r="16028" spans="5:5" x14ac:dyDescent="0.25">
      <c r="E16028" s="5"/>
    </row>
    <row r="16029" spans="5:5" x14ac:dyDescent="0.25">
      <c r="E16029" s="5"/>
    </row>
    <row r="16030" spans="5:5" x14ac:dyDescent="0.25">
      <c r="E16030" s="5"/>
    </row>
    <row r="16031" spans="5:5" x14ac:dyDescent="0.25">
      <c r="E16031" s="5"/>
    </row>
    <row r="16032" spans="5:5" x14ac:dyDescent="0.25">
      <c r="E16032" s="5"/>
    </row>
    <row r="16033" spans="5:5" x14ac:dyDescent="0.25">
      <c r="E16033" s="5"/>
    </row>
    <row r="16034" spans="5:5" x14ac:dyDescent="0.25">
      <c r="E16034" s="5"/>
    </row>
    <row r="16035" spans="5:5" x14ac:dyDescent="0.25">
      <c r="E16035" s="5"/>
    </row>
    <row r="16036" spans="5:5" x14ac:dyDescent="0.25">
      <c r="E16036" s="5"/>
    </row>
    <row r="16037" spans="5:5" x14ac:dyDescent="0.25">
      <c r="E16037" s="5"/>
    </row>
    <row r="16038" spans="5:5" x14ac:dyDescent="0.25">
      <c r="E16038" s="5"/>
    </row>
    <row r="16039" spans="5:5" x14ac:dyDescent="0.25">
      <c r="E16039" s="5"/>
    </row>
    <row r="16040" spans="5:5" x14ac:dyDescent="0.25">
      <c r="E16040" s="5"/>
    </row>
    <row r="16041" spans="5:5" x14ac:dyDescent="0.25">
      <c r="E16041" s="5"/>
    </row>
    <row r="16042" spans="5:5" x14ac:dyDescent="0.25">
      <c r="E16042" s="5"/>
    </row>
    <row r="16043" spans="5:5" x14ac:dyDescent="0.25">
      <c r="E16043" s="5"/>
    </row>
    <row r="16044" spans="5:5" x14ac:dyDescent="0.25">
      <c r="E16044" s="5"/>
    </row>
    <row r="16045" spans="5:5" x14ac:dyDescent="0.25">
      <c r="E16045" s="5"/>
    </row>
    <row r="16046" spans="5:5" x14ac:dyDescent="0.25">
      <c r="E16046" s="5"/>
    </row>
    <row r="16047" spans="5:5" x14ac:dyDescent="0.25">
      <c r="E16047" s="5"/>
    </row>
    <row r="16048" spans="5:5" x14ac:dyDescent="0.25">
      <c r="E16048" s="5"/>
    </row>
    <row r="16049" spans="5:5" x14ac:dyDescent="0.25">
      <c r="E16049" s="5"/>
    </row>
    <row r="16050" spans="5:5" x14ac:dyDescent="0.25">
      <c r="E16050" s="5"/>
    </row>
    <row r="16051" spans="5:5" x14ac:dyDescent="0.25">
      <c r="E16051" s="5"/>
    </row>
    <row r="16052" spans="5:5" x14ac:dyDescent="0.25">
      <c r="E16052" s="5"/>
    </row>
    <row r="16053" spans="5:5" x14ac:dyDescent="0.25">
      <c r="E16053" s="5"/>
    </row>
    <row r="16054" spans="5:5" x14ac:dyDescent="0.25">
      <c r="E16054" s="5"/>
    </row>
    <row r="16055" spans="5:5" x14ac:dyDescent="0.25">
      <c r="E16055" s="5"/>
    </row>
    <row r="16056" spans="5:5" x14ac:dyDescent="0.25">
      <c r="E16056" s="5"/>
    </row>
    <row r="16057" spans="5:5" x14ac:dyDescent="0.25">
      <c r="E16057" s="5"/>
    </row>
    <row r="16058" spans="5:5" x14ac:dyDescent="0.25">
      <c r="E16058" s="5"/>
    </row>
    <row r="16059" spans="5:5" x14ac:dyDescent="0.25">
      <c r="E16059" s="5"/>
    </row>
    <row r="16060" spans="5:5" x14ac:dyDescent="0.25">
      <c r="E16060" s="5"/>
    </row>
    <row r="16061" spans="5:5" x14ac:dyDescent="0.25">
      <c r="E16061" s="5"/>
    </row>
    <row r="16062" spans="5:5" x14ac:dyDescent="0.25">
      <c r="E16062" s="5"/>
    </row>
    <row r="16063" spans="5:5" x14ac:dyDescent="0.25">
      <c r="E16063" s="5"/>
    </row>
    <row r="16064" spans="5:5" x14ac:dyDescent="0.25">
      <c r="E16064" s="5"/>
    </row>
    <row r="16065" spans="5:5" x14ac:dyDescent="0.25">
      <c r="E16065" s="5"/>
    </row>
    <row r="16066" spans="5:5" x14ac:dyDescent="0.25">
      <c r="E16066" s="5"/>
    </row>
    <row r="16067" spans="5:5" x14ac:dyDescent="0.25">
      <c r="E16067" s="5"/>
    </row>
    <row r="16068" spans="5:5" x14ac:dyDescent="0.25">
      <c r="E16068" s="5"/>
    </row>
    <row r="16069" spans="5:5" x14ac:dyDescent="0.25">
      <c r="E16069" s="5"/>
    </row>
    <row r="16070" spans="5:5" x14ac:dyDescent="0.25">
      <c r="E16070" s="5"/>
    </row>
    <row r="16071" spans="5:5" x14ac:dyDescent="0.25">
      <c r="E16071" s="5"/>
    </row>
    <row r="16072" spans="5:5" x14ac:dyDescent="0.25">
      <c r="E16072" s="5"/>
    </row>
    <row r="16073" spans="5:5" x14ac:dyDescent="0.25">
      <c r="E16073" s="5"/>
    </row>
    <row r="16074" spans="5:5" x14ac:dyDescent="0.25">
      <c r="E16074" s="5"/>
    </row>
    <row r="16075" spans="5:5" x14ac:dyDescent="0.25">
      <c r="E16075" s="5"/>
    </row>
    <row r="16076" spans="5:5" x14ac:dyDescent="0.25">
      <c r="E16076" s="5"/>
    </row>
    <row r="16077" spans="5:5" x14ac:dyDescent="0.25">
      <c r="E16077" s="5"/>
    </row>
    <row r="16078" spans="5:5" x14ac:dyDescent="0.25">
      <c r="E16078" s="5"/>
    </row>
    <row r="16079" spans="5:5" x14ac:dyDescent="0.25">
      <c r="E16079" s="5"/>
    </row>
    <row r="16080" spans="5:5" x14ac:dyDescent="0.25">
      <c r="E16080" s="5"/>
    </row>
    <row r="16081" spans="5:5" x14ac:dyDescent="0.25">
      <c r="E16081" s="5"/>
    </row>
    <row r="16082" spans="5:5" x14ac:dyDescent="0.25">
      <c r="E16082" s="5"/>
    </row>
    <row r="16083" spans="5:5" x14ac:dyDescent="0.25">
      <c r="E16083" s="5"/>
    </row>
    <row r="16084" spans="5:5" x14ac:dyDescent="0.25">
      <c r="E16084" s="5"/>
    </row>
    <row r="16085" spans="5:5" x14ac:dyDescent="0.25">
      <c r="E16085" s="5"/>
    </row>
    <row r="16086" spans="5:5" x14ac:dyDescent="0.25">
      <c r="E16086" s="5"/>
    </row>
    <row r="16087" spans="5:5" x14ac:dyDescent="0.25">
      <c r="E16087" s="5"/>
    </row>
    <row r="16088" spans="5:5" x14ac:dyDescent="0.25">
      <c r="E16088" s="5"/>
    </row>
    <row r="16089" spans="5:5" x14ac:dyDescent="0.25">
      <c r="E16089" s="5"/>
    </row>
    <row r="16090" spans="5:5" x14ac:dyDescent="0.25">
      <c r="E16090" s="5"/>
    </row>
    <row r="16091" spans="5:5" x14ac:dyDescent="0.25">
      <c r="E16091" s="5"/>
    </row>
    <row r="16092" spans="5:5" x14ac:dyDescent="0.25">
      <c r="E16092" s="5"/>
    </row>
    <row r="16093" spans="5:5" x14ac:dyDescent="0.25">
      <c r="E16093" s="5"/>
    </row>
    <row r="16094" spans="5:5" x14ac:dyDescent="0.25">
      <c r="E16094" s="5"/>
    </row>
    <row r="16095" spans="5:5" x14ac:dyDescent="0.25">
      <c r="E16095" s="5"/>
    </row>
    <row r="16096" spans="5:5" x14ac:dyDescent="0.25">
      <c r="E16096" s="5"/>
    </row>
    <row r="16097" spans="5:5" x14ac:dyDescent="0.25">
      <c r="E16097" s="5"/>
    </row>
    <row r="16098" spans="5:5" x14ac:dyDescent="0.25">
      <c r="E16098" s="5"/>
    </row>
    <row r="16099" spans="5:5" x14ac:dyDescent="0.25">
      <c r="E16099" s="5"/>
    </row>
    <row r="16100" spans="5:5" x14ac:dyDescent="0.25">
      <c r="E16100" s="5"/>
    </row>
    <row r="16101" spans="5:5" x14ac:dyDescent="0.25">
      <c r="E16101" s="5"/>
    </row>
    <row r="16102" spans="5:5" x14ac:dyDescent="0.25">
      <c r="E16102" s="5"/>
    </row>
    <row r="16103" spans="5:5" x14ac:dyDescent="0.25">
      <c r="E16103" s="5"/>
    </row>
    <row r="16104" spans="5:5" x14ac:dyDescent="0.25">
      <c r="E16104" s="5"/>
    </row>
    <row r="16105" spans="5:5" x14ac:dyDescent="0.25">
      <c r="E16105" s="5"/>
    </row>
    <row r="16106" spans="5:5" x14ac:dyDescent="0.25">
      <c r="E16106" s="5"/>
    </row>
    <row r="16107" spans="5:5" x14ac:dyDescent="0.25">
      <c r="E16107" s="5"/>
    </row>
    <row r="16108" spans="5:5" x14ac:dyDescent="0.25">
      <c r="E16108" s="5"/>
    </row>
    <row r="16109" spans="5:5" x14ac:dyDescent="0.25">
      <c r="E16109" s="5"/>
    </row>
    <row r="16110" spans="5:5" x14ac:dyDescent="0.25">
      <c r="E16110" s="5"/>
    </row>
    <row r="16111" spans="5:5" x14ac:dyDescent="0.25">
      <c r="E16111" s="5"/>
    </row>
    <row r="16112" spans="5:5" x14ac:dyDescent="0.25">
      <c r="E16112" s="5"/>
    </row>
    <row r="16113" spans="5:5" x14ac:dyDescent="0.25">
      <c r="E16113" s="5"/>
    </row>
    <row r="16114" spans="5:5" x14ac:dyDescent="0.25">
      <c r="E16114" s="5"/>
    </row>
    <row r="16115" spans="5:5" x14ac:dyDescent="0.25">
      <c r="E16115" s="5"/>
    </row>
    <row r="16116" spans="5:5" x14ac:dyDescent="0.25">
      <c r="E16116" s="5"/>
    </row>
    <row r="16117" spans="5:5" x14ac:dyDescent="0.25">
      <c r="E16117" s="5"/>
    </row>
    <row r="16118" spans="5:5" x14ac:dyDescent="0.25">
      <c r="E16118" s="5"/>
    </row>
    <row r="16119" spans="5:5" x14ac:dyDescent="0.25">
      <c r="E16119" s="5"/>
    </row>
    <row r="16120" spans="5:5" x14ac:dyDescent="0.25">
      <c r="E16120" s="5"/>
    </row>
    <row r="16121" spans="5:5" x14ac:dyDescent="0.25">
      <c r="E16121" s="5"/>
    </row>
    <row r="16122" spans="5:5" x14ac:dyDescent="0.25">
      <c r="E16122" s="5"/>
    </row>
    <row r="16123" spans="5:5" x14ac:dyDescent="0.25">
      <c r="E16123" s="5"/>
    </row>
    <row r="16124" spans="5:5" x14ac:dyDescent="0.25">
      <c r="E16124" s="5"/>
    </row>
    <row r="16125" spans="5:5" x14ac:dyDescent="0.25">
      <c r="E16125" s="5"/>
    </row>
    <row r="16126" spans="5:5" x14ac:dyDescent="0.25">
      <c r="E16126" s="5"/>
    </row>
    <row r="16127" spans="5:5" x14ac:dyDescent="0.25">
      <c r="E16127" s="5"/>
    </row>
    <row r="16128" spans="5:5" x14ac:dyDescent="0.25">
      <c r="E16128" s="5"/>
    </row>
    <row r="16129" spans="5:5" x14ac:dyDescent="0.25">
      <c r="E16129" s="5"/>
    </row>
    <row r="16130" spans="5:5" x14ac:dyDescent="0.25">
      <c r="E16130" s="5"/>
    </row>
    <row r="16131" spans="5:5" x14ac:dyDescent="0.25">
      <c r="E16131" s="5"/>
    </row>
    <row r="16132" spans="5:5" x14ac:dyDescent="0.25">
      <c r="E16132" s="5"/>
    </row>
    <row r="16133" spans="5:5" x14ac:dyDescent="0.25">
      <c r="E16133" s="5"/>
    </row>
    <row r="16134" spans="5:5" x14ac:dyDescent="0.25">
      <c r="E16134" s="5"/>
    </row>
    <row r="16135" spans="5:5" x14ac:dyDescent="0.25">
      <c r="E16135" s="5"/>
    </row>
    <row r="16136" spans="5:5" x14ac:dyDescent="0.25">
      <c r="E16136" s="5"/>
    </row>
    <row r="16137" spans="5:5" x14ac:dyDescent="0.25">
      <c r="E16137" s="5"/>
    </row>
    <row r="16138" spans="5:5" x14ac:dyDescent="0.25">
      <c r="E16138" s="5"/>
    </row>
    <row r="16139" spans="5:5" x14ac:dyDescent="0.25">
      <c r="E16139" s="5"/>
    </row>
    <row r="16140" spans="5:5" x14ac:dyDescent="0.25">
      <c r="E16140" s="5"/>
    </row>
    <row r="16141" spans="5:5" x14ac:dyDescent="0.25">
      <c r="E16141" s="5"/>
    </row>
    <row r="16142" spans="5:5" x14ac:dyDescent="0.25">
      <c r="E16142" s="5"/>
    </row>
    <row r="16143" spans="5:5" x14ac:dyDescent="0.25">
      <c r="E16143" s="5"/>
    </row>
    <row r="16144" spans="5:5" x14ac:dyDescent="0.25">
      <c r="E16144" s="5"/>
    </row>
    <row r="16145" spans="5:5" x14ac:dyDescent="0.25">
      <c r="E16145" s="5"/>
    </row>
    <row r="16146" spans="5:5" x14ac:dyDescent="0.25">
      <c r="E16146" s="5"/>
    </row>
    <row r="16147" spans="5:5" x14ac:dyDescent="0.25">
      <c r="E16147" s="5"/>
    </row>
    <row r="16148" spans="5:5" x14ac:dyDescent="0.25">
      <c r="E16148" s="5"/>
    </row>
    <row r="16149" spans="5:5" x14ac:dyDescent="0.25">
      <c r="E16149" s="5"/>
    </row>
    <row r="16150" spans="5:5" x14ac:dyDescent="0.25">
      <c r="E16150" s="5"/>
    </row>
    <row r="16151" spans="5:5" x14ac:dyDescent="0.25">
      <c r="E16151" s="5"/>
    </row>
    <row r="16152" spans="5:5" x14ac:dyDescent="0.25">
      <c r="E16152" s="5"/>
    </row>
    <row r="16153" spans="5:5" x14ac:dyDescent="0.25">
      <c r="E16153" s="5"/>
    </row>
    <row r="16154" spans="5:5" x14ac:dyDescent="0.25">
      <c r="E16154" s="5"/>
    </row>
    <row r="16155" spans="5:5" x14ac:dyDescent="0.25">
      <c r="E16155" s="5"/>
    </row>
    <row r="16156" spans="5:5" x14ac:dyDescent="0.25">
      <c r="E16156" s="5"/>
    </row>
    <row r="16157" spans="5:5" x14ac:dyDescent="0.25">
      <c r="E16157" s="5"/>
    </row>
    <row r="16158" spans="5:5" x14ac:dyDescent="0.25">
      <c r="E16158" s="5"/>
    </row>
    <row r="16159" spans="5:5" x14ac:dyDescent="0.25">
      <c r="E16159" s="5"/>
    </row>
    <row r="16160" spans="5:5" x14ac:dyDescent="0.25">
      <c r="E16160" s="5"/>
    </row>
    <row r="16161" spans="5:5" x14ac:dyDescent="0.25">
      <c r="E16161" s="5"/>
    </row>
    <row r="16162" spans="5:5" x14ac:dyDescent="0.25">
      <c r="E16162" s="5"/>
    </row>
    <row r="16163" spans="5:5" x14ac:dyDescent="0.25">
      <c r="E16163" s="5"/>
    </row>
    <row r="16164" spans="5:5" x14ac:dyDescent="0.25">
      <c r="E16164" s="5"/>
    </row>
    <row r="16165" spans="5:5" x14ac:dyDescent="0.25">
      <c r="E16165" s="5"/>
    </row>
    <row r="16166" spans="5:5" x14ac:dyDescent="0.25">
      <c r="E16166" s="5"/>
    </row>
    <row r="16167" spans="5:5" x14ac:dyDescent="0.25">
      <c r="E16167" s="5"/>
    </row>
    <row r="16168" spans="5:5" x14ac:dyDescent="0.25">
      <c r="E16168" s="5"/>
    </row>
    <row r="16169" spans="5:5" x14ac:dyDescent="0.25">
      <c r="E16169" s="5"/>
    </row>
    <row r="16170" spans="5:5" x14ac:dyDescent="0.25">
      <c r="E16170" s="5"/>
    </row>
    <row r="16171" spans="5:5" x14ac:dyDescent="0.25">
      <c r="E16171" s="5"/>
    </row>
    <row r="16172" spans="5:5" x14ac:dyDescent="0.25">
      <c r="E16172" s="5"/>
    </row>
    <row r="16173" spans="5:5" x14ac:dyDescent="0.25">
      <c r="E16173" s="5"/>
    </row>
    <row r="16174" spans="5:5" x14ac:dyDescent="0.25">
      <c r="E16174" s="5"/>
    </row>
    <row r="16175" spans="5:5" x14ac:dyDescent="0.25">
      <c r="E16175" s="5"/>
    </row>
    <row r="16176" spans="5:5" x14ac:dyDescent="0.25">
      <c r="E16176" s="5"/>
    </row>
    <row r="16177" spans="5:5" x14ac:dyDescent="0.25">
      <c r="E16177" s="5"/>
    </row>
    <row r="16178" spans="5:5" x14ac:dyDescent="0.25">
      <c r="E16178" s="5"/>
    </row>
    <row r="16179" spans="5:5" x14ac:dyDescent="0.25">
      <c r="E16179" s="5"/>
    </row>
    <row r="16180" spans="5:5" x14ac:dyDescent="0.25">
      <c r="E16180" s="5"/>
    </row>
    <row r="16181" spans="5:5" x14ac:dyDescent="0.25">
      <c r="E16181" s="5"/>
    </row>
    <row r="16182" spans="5:5" x14ac:dyDescent="0.25">
      <c r="E16182" s="5"/>
    </row>
    <row r="16183" spans="5:5" x14ac:dyDescent="0.25">
      <c r="E16183" s="5"/>
    </row>
    <row r="16184" spans="5:5" x14ac:dyDescent="0.25">
      <c r="E16184" s="5"/>
    </row>
    <row r="16185" spans="5:5" x14ac:dyDescent="0.25">
      <c r="E16185" s="5"/>
    </row>
    <row r="16186" spans="5:5" x14ac:dyDescent="0.25">
      <c r="E16186" s="5"/>
    </row>
    <row r="16187" spans="5:5" x14ac:dyDescent="0.25">
      <c r="E16187" s="5"/>
    </row>
    <row r="16188" spans="5:5" x14ac:dyDescent="0.25">
      <c r="E16188" s="5"/>
    </row>
    <row r="16189" spans="5:5" x14ac:dyDescent="0.25">
      <c r="E16189" s="5"/>
    </row>
    <row r="16190" spans="5:5" x14ac:dyDescent="0.25">
      <c r="E16190" s="5"/>
    </row>
    <row r="16191" spans="5:5" x14ac:dyDescent="0.25">
      <c r="E16191" s="5"/>
    </row>
    <row r="16192" spans="5:5" x14ac:dyDescent="0.25">
      <c r="E16192" s="5"/>
    </row>
    <row r="16193" spans="5:5" x14ac:dyDescent="0.25">
      <c r="E16193" s="5"/>
    </row>
    <row r="16194" spans="5:5" x14ac:dyDescent="0.25">
      <c r="E16194" s="5"/>
    </row>
    <row r="16195" spans="5:5" x14ac:dyDescent="0.25">
      <c r="E16195" s="5"/>
    </row>
    <row r="16196" spans="5:5" x14ac:dyDescent="0.25">
      <c r="E16196" s="5"/>
    </row>
    <row r="16197" spans="5:5" x14ac:dyDescent="0.25">
      <c r="E16197" s="5"/>
    </row>
    <row r="16198" spans="5:5" x14ac:dyDescent="0.25">
      <c r="E16198" s="5"/>
    </row>
    <row r="16199" spans="5:5" x14ac:dyDescent="0.25">
      <c r="E16199" s="5"/>
    </row>
    <row r="16200" spans="5:5" x14ac:dyDescent="0.25">
      <c r="E16200" s="5"/>
    </row>
    <row r="16201" spans="5:5" x14ac:dyDescent="0.25">
      <c r="E16201" s="5"/>
    </row>
    <row r="16202" spans="5:5" x14ac:dyDescent="0.25">
      <c r="E16202" s="5"/>
    </row>
    <row r="16203" spans="5:5" x14ac:dyDescent="0.25">
      <c r="E16203" s="5"/>
    </row>
    <row r="16204" spans="5:5" x14ac:dyDescent="0.25">
      <c r="E16204" s="5"/>
    </row>
    <row r="16205" spans="5:5" x14ac:dyDescent="0.25">
      <c r="E16205" s="5"/>
    </row>
    <row r="16206" spans="5:5" x14ac:dyDescent="0.25">
      <c r="E16206" s="5"/>
    </row>
    <row r="16207" spans="5:5" x14ac:dyDescent="0.25">
      <c r="E16207" s="5"/>
    </row>
    <row r="16208" spans="5:5" x14ac:dyDescent="0.25">
      <c r="E16208" s="5"/>
    </row>
    <row r="16209" spans="5:5" x14ac:dyDescent="0.25">
      <c r="E16209" s="5"/>
    </row>
    <row r="16210" spans="5:5" x14ac:dyDescent="0.25">
      <c r="E16210" s="5"/>
    </row>
    <row r="16211" spans="5:5" x14ac:dyDescent="0.25">
      <c r="E16211" s="5"/>
    </row>
    <row r="16212" spans="5:5" x14ac:dyDescent="0.25">
      <c r="E16212" s="5"/>
    </row>
    <row r="16213" spans="5:5" x14ac:dyDescent="0.25">
      <c r="E16213" s="5"/>
    </row>
    <row r="16214" spans="5:5" x14ac:dyDescent="0.25">
      <c r="E16214" s="5"/>
    </row>
    <row r="16215" spans="5:5" x14ac:dyDescent="0.25">
      <c r="E16215" s="5"/>
    </row>
    <row r="16216" spans="5:5" x14ac:dyDescent="0.25">
      <c r="E16216" s="5"/>
    </row>
    <row r="16217" spans="5:5" x14ac:dyDescent="0.25">
      <c r="E16217" s="5"/>
    </row>
    <row r="16218" spans="5:5" x14ac:dyDescent="0.25">
      <c r="E16218" s="5"/>
    </row>
    <row r="16219" spans="5:5" x14ac:dyDescent="0.25">
      <c r="E16219" s="5"/>
    </row>
    <row r="16220" spans="5:5" x14ac:dyDescent="0.25">
      <c r="E16220" s="5"/>
    </row>
    <row r="16221" spans="5:5" x14ac:dyDescent="0.25">
      <c r="E16221" s="5"/>
    </row>
    <row r="16222" spans="5:5" x14ac:dyDescent="0.25">
      <c r="E16222" s="5"/>
    </row>
    <row r="16223" spans="5:5" x14ac:dyDescent="0.25">
      <c r="E16223" s="5"/>
    </row>
    <row r="16224" spans="5:5" x14ac:dyDescent="0.25">
      <c r="E16224" s="5"/>
    </row>
    <row r="16225" spans="5:5" x14ac:dyDescent="0.25">
      <c r="E16225" s="5"/>
    </row>
    <row r="16226" spans="5:5" x14ac:dyDescent="0.25">
      <c r="E16226" s="5"/>
    </row>
    <row r="16227" spans="5:5" x14ac:dyDescent="0.25">
      <c r="E16227" s="5"/>
    </row>
    <row r="16228" spans="5:5" x14ac:dyDescent="0.25">
      <c r="E16228" s="5"/>
    </row>
    <row r="16229" spans="5:5" x14ac:dyDescent="0.25">
      <c r="E16229" s="5"/>
    </row>
    <row r="16230" spans="5:5" x14ac:dyDescent="0.25">
      <c r="E16230" s="5"/>
    </row>
    <row r="16231" spans="5:5" x14ac:dyDescent="0.25">
      <c r="E16231" s="5"/>
    </row>
    <row r="16232" spans="5:5" x14ac:dyDescent="0.25">
      <c r="E16232" s="5"/>
    </row>
    <row r="16233" spans="5:5" x14ac:dyDescent="0.25">
      <c r="E16233" s="5"/>
    </row>
    <row r="16234" spans="5:5" x14ac:dyDescent="0.25">
      <c r="E16234" s="5"/>
    </row>
    <row r="16235" spans="5:5" x14ac:dyDescent="0.25">
      <c r="E16235" s="5"/>
    </row>
    <row r="16236" spans="5:5" x14ac:dyDescent="0.25">
      <c r="E16236" s="5"/>
    </row>
    <row r="16237" spans="5:5" x14ac:dyDescent="0.25">
      <c r="E16237" s="5"/>
    </row>
    <row r="16238" spans="5:5" x14ac:dyDescent="0.25">
      <c r="E16238" s="5"/>
    </row>
    <row r="16239" spans="5:5" x14ac:dyDescent="0.25">
      <c r="E16239" s="5"/>
    </row>
    <row r="16240" spans="5:5" x14ac:dyDescent="0.25">
      <c r="E16240" s="5"/>
    </row>
    <row r="16241" spans="5:5" x14ac:dyDescent="0.25">
      <c r="E16241" s="5"/>
    </row>
    <row r="16242" spans="5:5" x14ac:dyDescent="0.25">
      <c r="E16242" s="5"/>
    </row>
    <row r="16243" spans="5:5" x14ac:dyDescent="0.25">
      <c r="E16243" s="5"/>
    </row>
    <row r="16244" spans="5:5" x14ac:dyDescent="0.25">
      <c r="E16244" s="5"/>
    </row>
    <row r="16245" spans="5:5" x14ac:dyDescent="0.25">
      <c r="E16245" s="5"/>
    </row>
    <row r="16246" spans="5:5" x14ac:dyDescent="0.25">
      <c r="E16246" s="5"/>
    </row>
    <row r="16247" spans="5:5" x14ac:dyDescent="0.25">
      <c r="E16247" s="5"/>
    </row>
    <row r="16248" spans="5:5" x14ac:dyDescent="0.25">
      <c r="E16248" s="5"/>
    </row>
    <row r="16249" spans="5:5" x14ac:dyDescent="0.25">
      <c r="E16249" s="5"/>
    </row>
    <row r="16250" spans="5:5" x14ac:dyDescent="0.25">
      <c r="E16250" s="5"/>
    </row>
    <row r="16251" spans="5:5" x14ac:dyDescent="0.25">
      <c r="E16251" s="5"/>
    </row>
    <row r="16252" spans="5:5" x14ac:dyDescent="0.25">
      <c r="E16252" s="5"/>
    </row>
    <row r="16253" spans="5:5" x14ac:dyDescent="0.25">
      <c r="E16253" s="5"/>
    </row>
    <row r="16254" spans="5:5" x14ac:dyDescent="0.25">
      <c r="E16254" s="5"/>
    </row>
    <row r="16255" spans="5:5" x14ac:dyDescent="0.25">
      <c r="E16255" s="5"/>
    </row>
    <row r="16256" spans="5:5" x14ac:dyDescent="0.25">
      <c r="E16256" s="5"/>
    </row>
    <row r="16257" spans="5:5" x14ac:dyDescent="0.25">
      <c r="E16257" s="5"/>
    </row>
    <row r="16258" spans="5:5" x14ac:dyDescent="0.25">
      <c r="E16258" s="5"/>
    </row>
    <row r="16259" spans="5:5" x14ac:dyDescent="0.25">
      <c r="E16259" s="5"/>
    </row>
    <row r="16260" spans="5:5" x14ac:dyDescent="0.25">
      <c r="E16260" s="5"/>
    </row>
    <row r="16261" spans="5:5" x14ac:dyDescent="0.25">
      <c r="E16261" s="5"/>
    </row>
    <row r="16262" spans="5:5" x14ac:dyDescent="0.25">
      <c r="E16262" s="5"/>
    </row>
    <row r="16263" spans="5:5" x14ac:dyDescent="0.25">
      <c r="E16263" s="5"/>
    </row>
    <row r="16264" spans="5:5" x14ac:dyDescent="0.25">
      <c r="E16264" s="5"/>
    </row>
    <row r="16265" spans="5:5" x14ac:dyDescent="0.25">
      <c r="E16265" s="5"/>
    </row>
    <row r="16266" spans="5:5" x14ac:dyDescent="0.25">
      <c r="E16266" s="5"/>
    </row>
    <row r="16267" spans="5:5" x14ac:dyDescent="0.25">
      <c r="E16267" s="5"/>
    </row>
    <row r="16268" spans="5:5" x14ac:dyDescent="0.25">
      <c r="E16268" s="5"/>
    </row>
    <row r="16269" spans="5:5" x14ac:dyDescent="0.25">
      <c r="E16269" s="5"/>
    </row>
    <row r="16270" spans="5:5" x14ac:dyDescent="0.25">
      <c r="E16270" s="5"/>
    </row>
    <row r="16271" spans="5:5" x14ac:dyDescent="0.25">
      <c r="E16271" s="5"/>
    </row>
    <row r="16272" spans="5:5" x14ac:dyDescent="0.25">
      <c r="E16272" s="5"/>
    </row>
    <row r="16273" spans="5:5" x14ac:dyDescent="0.25">
      <c r="E16273" s="5"/>
    </row>
    <row r="16274" spans="5:5" x14ac:dyDescent="0.25">
      <c r="E16274" s="5"/>
    </row>
    <row r="16275" spans="5:5" x14ac:dyDescent="0.25">
      <c r="E16275" s="5"/>
    </row>
    <row r="16276" spans="5:5" x14ac:dyDescent="0.25">
      <c r="E16276" s="5"/>
    </row>
    <row r="16277" spans="5:5" x14ac:dyDescent="0.25">
      <c r="E16277" s="5"/>
    </row>
    <row r="16278" spans="5:5" x14ac:dyDescent="0.25">
      <c r="E16278" s="5"/>
    </row>
    <row r="16279" spans="5:5" x14ac:dyDescent="0.25">
      <c r="E16279" s="5"/>
    </row>
    <row r="16280" spans="5:5" x14ac:dyDescent="0.25">
      <c r="E16280" s="5"/>
    </row>
    <row r="16281" spans="5:5" x14ac:dyDescent="0.25">
      <c r="E16281" s="5"/>
    </row>
    <row r="16282" spans="5:5" x14ac:dyDescent="0.25">
      <c r="E16282" s="5"/>
    </row>
    <row r="16283" spans="5:5" x14ac:dyDescent="0.25">
      <c r="E16283" s="5"/>
    </row>
    <row r="16284" spans="5:5" x14ac:dyDescent="0.25">
      <c r="E16284" s="5"/>
    </row>
    <row r="16285" spans="5:5" x14ac:dyDescent="0.25">
      <c r="E16285" s="5"/>
    </row>
    <row r="16286" spans="5:5" x14ac:dyDescent="0.25">
      <c r="E16286" s="5"/>
    </row>
    <row r="16287" spans="5:5" x14ac:dyDescent="0.25">
      <c r="E16287" s="5"/>
    </row>
    <row r="16288" spans="5:5" x14ac:dyDescent="0.25">
      <c r="E16288" s="5"/>
    </row>
    <row r="16289" spans="5:5" x14ac:dyDescent="0.25">
      <c r="E16289" s="5"/>
    </row>
    <row r="16290" spans="5:5" x14ac:dyDescent="0.25">
      <c r="E16290" s="5"/>
    </row>
    <row r="16291" spans="5:5" x14ac:dyDescent="0.25">
      <c r="E16291" s="5"/>
    </row>
    <row r="16292" spans="5:5" x14ac:dyDescent="0.25">
      <c r="E16292" s="5"/>
    </row>
    <row r="16293" spans="5:5" x14ac:dyDescent="0.25">
      <c r="E16293" s="5"/>
    </row>
    <row r="16294" spans="5:5" x14ac:dyDescent="0.25">
      <c r="E16294" s="5"/>
    </row>
    <row r="16295" spans="5:5" x14ac:dyDescent="0.25">
      <c r="E16295" s="5"/>
    </row>
    <row r="16296" spans="5:5" x14ac:dyDescent="0.25">
      <c r="E16296" s="5"/>
    </row>
    <row r="16297" spans="5:5" x14ac:dyDescent="0.25">
      <c r="E16297" s="5"/>
    </row>
    <row r="16298" spans="5:5" x14ac:dyDescent="0.25">
      <c r="E16298" s="5"/>
    </row>
    <row r="16299" spans="5:5" x14ac:dyDescent="0.25">
      <c r="E16299" s="5"/>
    </row>
    <row r="16300" spans="5:5" x14ac:dyDescent="0.25">
      <c r="E16300" s="5"/>
    </row>
    <row r="16301" spans="5:5" x14ac:dyDescent="0.25">
      <c r="E16301" s="5"/>
    </row>
    <row r="16302" spans="5:5" x14ac:dyDescent="0.25">
      <c r="E16302" s="5"/>
    </row>
    <row r="16303" spans="5:5" x14ac:dyDescent="0.25">
      <c r="E16303" s="5"/>
    </row>
    <row r="16304" spans="5:5" x14ac:dyDescent="0.25">
      <c r="E16304" s="5"/>
    </row>
    <row r="16305" spans="5:5" x14ac:dyDescent="0.25">
      <c r="E16305" s="5"/>
    </row>
    <row r="16306" spans="5:5" x14ac:dyDescent="0.25">
      <c r="E16306" s="5"/>
    </row>
    <row r="16307" spans="5:5" x14ac:dyDescent="0.25">
      <c r="E16307" s="5"/>
    </row>
    <row r="16308" spans="5:5" x14ac:dyDescent="0.25">
      <c r="E16308" s="5"/>
    </row>
    <row r="16309" spans="5:5" x14ac:dyDescent="0.25">
      <c r="E16309" s="5"/>
    </row>
    <row r="16310" spans="5:5" x14ac:dyDescent="0.25">
      <c r="E16310" s="5"/>
    </row>
    <row r="16311" spans="5:5" x14ac:dyDescent="0.25">
      <c r="E16311" s="5"/>
    </row>
    <row r="16312" spans="5:5" x14ac:dyDescent="0.25">
      <c r="E16312" s="5"/>
    </row>
    <row r="16313" spans="5:5" x14ac:dyDescent="0.25">
      <c r="E16313" s="5"/>
    </row>
    <row r="16314" spans="5:5" x14ac:dyDescent="0.25">
      <c r="E16314" s="5"/>
    </row>
    <row r="16315" spans="5:5" x14ac:dyDescent="0.25">
      <c r="E16315" s="5"/>
    </row>
    <row r="16316" spans="5:5" x14ac:dyDescent="0.25">
      <c r="E16316" s="5"/>
    </row>
    <row r="16317" spans="5:5" x14ac:dyDescent="0.25">
      <c r="E16317" s="5"/>
    </row>
    <row r="16318" spans="5:5" x14ac:dyDescent="0.25">
      <c r="E16318" s="5"/>
    </row>
    <row r="16319" spans="5:5" x14ac:dyDescent="0.25">
      <c r="E16319" s="5"/>
    </row>
    <row r="16320" spans="5:5" x14ac:dyDescent="0.25">
      <c r="E16320" s="5"/>
    </row>
    <row r="16321" spans="5:5" x14ac:dyDescent="0.25">
      <c r="E16321" s="5"/>
    </row>
    <row r="16322" spans="5:5" x14ac:dyDescent="0.25">
      <c r="E16322" s="5"/>
    </row>
    <row r="16323" spans="5:5" x14ac:dyDescent="0.25">
      <c r="E16323" s="5"/>
    </row>
    <row r="16324" spans="5:5" x14ac:dyDescent="0.25">
      <c r="E16324" s="5"/>
    </row>
    <row r="16325" spans="5:5" x14ac:dyDescent="0.25">
      <c r="E16325" s="5"/>
    </row>
    <row r="16326" spans="5:5" x14ac:dyDescent="0.25">
      <c r="E16326" s="5"/>
    </row>
    <row r="16327" spans="5:5" x14ac:dyDescent="0.25">
      <c r="E16327" s="5"/>
    </row>
    <row r="16328" spans="5:5" x14ac:dyDescent="0.25">
      <c r="E16328" s="5"/>
    </row>
    <row r="16329" spans="5:5" x14ac:dyDescent="0.25">
      <c r="E16329" s="5"/>
    </row>
    <row r="16330" spans="5:5" x14ac:dyDescent="0.25">
      <c r="E16330" s="5"/>
    </row>
    <row r="16331" spans="5:5" x14ac:dyDescent="0.25">
      <c r="E16331" s="5"/>
    </row>
    <row r="16332" spans="5:5" x14ac:dyDescent="0.25">
      <c r="E16332" s="5"/>
    </row>
    <row r="16333" spans="5:5" x14ac:dyDescent="0.25">
      <c r="E16333" s="5"/>
    </row>
    <row r="16334" spans="5:5" x14ac:dyDescent="0.25">
      <c r="E16334" s="5"/>
    </row>
    <row r="16335" spans="5:5" x14ac:dyDescent="0.25">
      <c r="E16335" s="5"/>
    </row>
    <row r="16336" spans="5:5" x14ac:dyDescent="0.25">
      <c r="E16336" s="5"/>
    </row>
    <row r="16337" spans="5:5" x14ac:dyDescent="0.25">
      <c r="E16337" s="5"/>
    </row>
    <row r="16338" spans="5:5" x14ac:dyDescent="0.25">
      <c r="E16338" s="5"/>
    </row>
    <row r="16339" spans="5:5" x14ac:dyDescent="0.25">
      <c r="E16339" s="5"/>
    </row>
    <row r="16340" spans="5:5" x14ac:dyDescent="0.25">
      <c r="E16340" s="5"/>
    </row>
    <row r="16341" spans="5:5" x14ac:dyDescent="0.25">
      <c r="E16341" s="5"/>
    </row>
    <row r="16342" spans="5:5" x14ac:dyDescent="0.25">
      <c r="E16342" s="5"/>
    </row>
    <row r="16343" spans="5:5" x14ac:dyDescent="0.25">
      <c r="E16343" s="5"/>
    </row>
    <row r="16344" spans="5:5" x14ac:dyDescent="0.25">
      <c r="E16344" s="5"/>
    </row>
    <row r="16345" spans="5:5" x14ac:dyDescent="0.25">
      <c r="E16345" s="5"/>
    </row>
    <row r="16346" spans="5:5" x14ac:dyDescent="0.25">
      <c r="E16346" s="5"/>
    </row>
    <row r="16347" spans="5:5" x14ac:dyDescent="0.25">
      <c r="E16347" s="5"/>
    </row>
    <row r="16348" spans="5:5" x14ac:dyDescent="0.25">
      <c r="E16348" s="5"/>
    </row>
    <row r="16349" spans="5:5" x14ac:dyDescent="0.25">
      <c r="E16349" s="5"/>
    </row>
    <row r="16350" spans="5:5" x14ac:dyDescent="0.25">
      <c r="E16350" s="5"/>
    </row>
    <row r="16351" spans="5:5" x14ac:dyDescent="0.25">
      <c r="E16351" s="5"/>
    </row>
    <row r="16352" spans="5:5" x14ac:dyDescent="0.25">
      <c r="E16352" s="5"/>
    </row>
    <row r="16353" spans="5:5" x14ac:dyDescent="0.25">
      <c r="E16353" s="5"/>
    </row>
    <row r="16354" spans="5:5" x14ac:dyDescent="0.25">
      <c r="E16354" s="5"/>
    </row>
    <row r="16355" spans="5:5" x14ac:dyDescent="0.25">
      <c r="E16355" s="5"/>
    </row>
    <row r="16356" spans="5:5" x14ac:dyDescent="0.25">
      <c r="E16356" s="5"/>
    </row>
    <row r="16357" spans="5:5" x14ac:dyDescent="0.25">
      <c r="E16357" s="5"/>
    </row>
    <row r="16358" spans="5:5" x14ac:dyDescent="0.25">
      <c r="E16358" s="5"/>
    </row>
    <row r="16359" spans="5:5" x14ac:dyDescent="0.25">
      <c r="E16359" s="5"/>
    </row>
    <row r="16360" spans="5:5" x14ac:dyDescent="0.25">
      <c r="E16360" s="5"/>
    </row>
    <row r="16361" spans="5:5" x14ac:dyDescent="0.25">
      <c r="E16361" s="5"/>
    </row>
    <row r="16362" spans="5:5" x14ac:dyDescent="0.25">
      <c r="E16362" s="5"/>
    </row>
    <row r="16363" spans="5:5" x14ac:dyDescent="0.25">
      <c r="E16363" s="5"/>
    </row>
    <row r="16364" spans="5:5" x14ac:dyDescent="0.25">
      <c r="E16364" s="5"/>
    </row>
    <row r="16365" spans="5:5" x14ac:dyDescent="0.25">
      <c r="E16365" s="5"/>
    </row>
    <row r="16366" spans="5:5" x14ac:dyDescent="0.25">
      <c r="E16366" s="5"/>
    </row>
    <row r="16367" spans="5:5" x14ac:dyDescent="0.25">
      <c r="E16367" s="5"/>
    </row>
    <row r="16368" spans="5:5" x14ac:dyDescent="0.25">
      <c r="E16368" s="5"/>
    </row>
    <row r="16369" spans="5:5" x14ac:dyDescent="0.25">
      <c r="E16369" s="5"/>
    </row>
    <row r="16370" spans="5:5" x14ac:dyDescent="0.25">
      <c r="E16370" s="5"/>
    </row>
    <row r="16371" spans="5:5" x14ac:dyDescent="0.25">
      <c r="E16371" s="5"/>
    </row>
    <row r="16372" spans="5:5" x14ac:dyDescent="0.25">
      <c r="E16372" s="5"/>
    </row>
    <row r="16373" spans="5:5" x14ac:dyDescent="0.25">
      <c r="E16373" s="5"/>
    </row>
    <row r="16374" spans="5:5" x14ac:dyDescent="0.25">
      <c r="E16374" s="5"/>
    </row>
    <row r="16375" spans="5:5" x14ac:dyDescent="0.25">
      <c r="E16375" s="5"/>
    </row>
    <row r="16376" spans="5:5" x14ac:dyDescent="0.25">
      <c r="E16376" s="5"/>
    </row>
    <row r="16377" spans="5:5" x14ac:dyDescent="0.25">
      <c r="E16377" s="5"/>
    </row>
    <row r="16378" spans="5:5" x14ac:dyDescent="0.25">
      <c r="E16378" s="5"/>
    </row>
    <row r="16379" spans="5:5" x14ac:dyDescent="0.25">
      <c r="E16379" s="5"/>
    </row>
    <row r="16380" spans="5:5" x14ac:dyDescent="0.25">
      <c r="E16380" s="5"/>
    </row>
    <row r="16381" spans="5:5" x14ac:dyDescent="0.25">
      <c r="E16381" s="5"/>
    </row>
    <row r="16382" spans="5:5" x14ac:dyDescent="0.25">
      <c r="E16382" s="5"/>
    </row>
    <row r="16383" spans="5:5" x14ac:dyDescent="0.25">
      <c r="E16383" s="5"/>
    </row>
    <row r="16384" spans="5:5" x14ac:dyDescent="0.25">
      <c r="E16384" s="5"/>
    </row>
    <row r="16385" spans="5:5" x14ac:dyDescent="0.25">
      <c r="E16385" s="5"/>
    </row>
    <row r="16386" spans="5:5" x14ac:dyDescent="0.25">
      <c r="E16386" s="5"/>
    </row>
    <row r="16387" spans="5:5" x14ac:dyDescent="0.25">
      <c r="E16387" s="5"/>
    </row>
    <row r="16388" spans="5:5" x14ac:dyDescent="0.25">
      <c r="E16388" s="5"/>
    </row>
    <row r="16389" spans="5:5" x14ac:dyDescent="0.25">
      <c r="E16389" s="5"/>
    </row>
    <row r="16390" spans="5:5" x14ac:dyDescent="0.25">
      <c r="E16390" s="5"/>
    </row>
    <row r="16391" spans="5:5" x14ac:dyDescent="0.25">
      <c r="E16391" s="5"/>
    </row>
    <row r="16392" spans="5:5" x14ac:dyDescent="0.25">
      <c r="E16392" s="5"/>
    </row>
    <row r="16393" spans="5:5" x14ac:dyDescent="0.25">
      <c r="E16393" s="5"/>
    </row>
    <row r="16394" spans="5:5" x14ac:dyDescent="0.25">
      <c r="E16394" s="5"/>
    </row>
    <row r="16395" spans="5:5" x14ac:dyDescent="0.25">
      <c r="E16395" s="5"/>
    </row>
    <row r="16396" spans="5:5" x14ac:dyDescent="0.25">
      <c r="E16396" s="5"/>
    </row>
    <row r="16397" spans="5:5" x14ac:dyDescent="0.25">
      <c r="E16397" s="5"/>
    </row>
    <row r="16398" spans="5:5" x14ac:dyDescent="0.25">
      <c r="E16398" s="5"/>
    </row>
    <row r="16399" spans="5:5" x14ac:dyDescent="0.25">
      <c r="E16399" s="5"/>
    </row>
    <row r="16400" spans="5:5" x14ac:dyDescent="0.25">
      <c r="E16400" s="5"/>
    </row>
    <row r="16401" spans="5:5" x14ac:dyDescent="0.25">
      <c r="E16401" s="5"/>
    </row>
    <row r="16402" spans="5:5" x14ac:dyDescent="0.25">
      <c r="E16402" s="5"/>
    </row>
    <row r="16403" spans="5:5" x14ac:dyDescent="0.25">
      <c r="E16403" s="5"/>
    </row>
    <row r="16404" spans="5:5" x14ac:dyDescent="0.25">
      <c r="E16404" s="5"/>
    </row>
    <row r="16405" spans="5:5" x14ac:dyDescent="0.25">
      <c r="E16405" s="5"/>
    </row>
    <row r="16406" spans="5:5" x14ac:dyDescent="0.25">
      <c r="E16406" s="5"/>
    </row>
    <row r="16407" spans="5:5" x14ac:dyDescent="0.25">
      <c r="E16407" s="5"/>
    </row>
    <row r="16408" spans="5:5" x14ac:dyDescent="0.25">
      <c r="E16408" s="5"/>
    </row>
    <row r="16409" spans="5:5" x14ac:dyDescent="0.25">
      <c r="E16409" s="5"/>
    </row>
    <row r="16410" spans="5:5" x14ac:dyDescent="0.25">
      <c r="E16410" s="5"/>
    </row>
    <row r="16411" spans="5:5" x14ac:dyDescent="0.25">
      <c r="E16411" s="5"/>
    </row>
    <row r="16412" spans="5:5" x14ac:dyDescent="0.25">
      <c r="E16412" s="5"/>
    </row>
    <row r="16413" spans="5:5" x14ac:dyDescent="0.25">
      <c r="E16413" s="5"/>
    </row>
    <row r="16414" spans="5:5" x14ac:dyDescent="0.25">
      <c r="E16414" s="5"/>
    </row>
    <row r="16415" spans="5:5" x14ac:dyDescent="0.25">
      <c r="E16415" s="5"/>
    </row>
    <row r="16416" spans="5:5" x14ac:dyDescent="0.25">
      <c r="E16416" s="5"/>
    </row>
    <row r="16417" spans="5:5" x14ac:dyDescent="0.25">
      <c r="E16417" s="5"/>
    </row>
    <row r="16418" spans="5:5" x14ac:dyDescent="0.25">
      <c r="E16418" s="5"/>
    </row>
    <row r="16419" spans="5:5" x14ac:dyDescent="0.25">
      <c r="E16419" s="5"/>
    </row>
    <row r="16420" spans="5:5" x14ac:dyDescent="0.25">
      <c r="E16420" s="5"/>
    </row>
    <row r="16421" spans="5:5" x14ac:dyDescent="0.25">
      <c r="E16421" s="5"/>
    </row>
    <row r="16422" spans="5:5" x14ac:dyDescent="0.25">
      <c r="E16422" s="5"/>
    </row>
    <row r="16423" spans="5:5" x14ac:dyDescent="0.25">
      <c r="E16423" s="5"/>
    </row>
    <row r="16424" spans="5:5" x14ac:dyDescent="0.25">
      <c r="E16424" s="5"/>
    </row>
    <row r="16425" spans="5:5" x14ac:dyDescent="0.25">
      <c r="E16425" s="5"/>
    </row>
    <row r="16426" spans="5:5" x14ac:dyDescent="0.25">
      <c r="E16426" s="5"/>
    </row>
    <row r="16427" spans="5:5" x14ac:dyDescent="0.25">
      <c r="E16427" s="5"/>
    </row>
    <row r="16428" spans="5:5" x14ac:dyDescent="0.25">
      <c r="E16428" s="5"/>
    </row>
    <row r="16429" spans="5:5" x14ac:dyDescent="0.25">
      <c r="E16429" s="5"/>
    </row>
    <row r="16430" spans="5:5" x14ac:dyDescent="0.25">
      <c r="E16430" s="5"/>
    </row>
    <row r="16431" spans="5:5" x14ac:dyDescent="0.25">
      <c r="E16431" s="5"/>
    </row>
    <row r="16432" spans="5:5" x14ac:dyDescent="0.25">
      <c r="E16432" s="5"/>
    </row>
    <row r="16433" spans="5:5" x14ac:dyDescent="0.25">
      <c r="E16433" s="5"/>
    </row>
    <row r="16434" spans="5:5" x14ac:dyDescent="0.25">
      <c r="E16434" s="5"/>
    </row>
    <row r="16435" spans="5:5" x14ac:dyDescent="0.25">
      <c r="E16435" s="5"/>
    </row>
    <row r="16436" spans="5:5" x14ac:dyDescent="0.25">
      <c r="E16436" s="5"/>
    </row>
    <row r="16437" spans="5:5" x14ac:dyDescent="0.25">
      <c r="E16437" s="5"/>
    </row>
    <row r="16438" spans="5:5" x14ac:dyDescent="0.25">
      <c r="E16438" s="5"/>
    </row>
    <row r="16439" spans="5:5" x14ac:dyDescent="0.25">
      <c r="E16439" s="5"/>
    </row>
    <row r="16440" spans="5:5" x14ac:dyDescent="0.25">
      <c r="E16440" s="5"/>
    </row>
    <row r="16441" spans="5:5" x14ac:dyDescent="0.25">
      <c r="E16441" s="5"/>
    </row>
    <row r="16442" spans="5:5" x14ac:dyDescent="0.25">
      <c r="E16442" s="5"/>
    </row>
    <row r="16443" spans="5:5" x14ac:dyDescent="0.25">
      <c r="E16443" s="5"/>
    </row>
    <row r="16444" spans="5:5" x14ac:dyDescent="0.25">
      <c r="E16444" s="5"/>
    </row>
    <row r="16445" spans="5:5" x14ac:dyDescent="0.25">
      <c r="E16445" s="5"/>
    </row>
    <row r="16446" spans="5:5" x14ac:dyDescent="0.25">
      <c r="E16446" s="5"/>
    </row>
    <row r="16447" spans="5:5" x14ac:dyDescent="0.25">
      <c r="E16447" s="5"/>
    </row>
    <row r="16448" spans="5:5" x14ac:dyDescent="0.25">
      <c r="E16448" s="5"/>
    </row>
    <row r="16449" spans="5:5" x14ac:dyDescent="0.25">
      <c r="E16449" s="5"/>
    </row>
    <row r="16450" spans="5:5" x14ac:dyDescent="0.25">
      <c r="E16450" s="5"/>
    </row>
    <row r="16451" spans="5:5" x14ac:dyDescent="0.25">
      <c r="E16451" s="5"/>
    </row>
    <row r="16452" spans="5:5" x14ac:dyDescent="0.25">
      <c r="E16452" s="5"/>
    </row>
    <row r="16453" spans="5:5" x14ac:dyDescent="0.25">
      <c r="E16453" s="5"/>
    </row>
    <row r="16454" spans="5:5" x14ac:dyDescent="0.25">
      <c r="E16454" s="5"/>
    </row>
    <row r="16455" spans="5:5" x14ac:dyDescent="0.25">
      <c r="E16455" s="5"/>
    </row>
    <row r="16456" spans="5:5" x14ac:dyDescent="0.25">
      <c r="E16456" s="5"/>
    </row>
    <row r="16457" spans="5:5" x14ac:dyDescent="0.25">
      <c r="E16457" s="5"/>
    </row>
    <row r="16458" spans="5:5" x14ac:dyDescent="0.25">
      <c r="E16458" s="5"/>
    </row>
    <row r="16459" spans="5:5" x14ac:dyDescent="0.25">
      <c r="E16459" s="5"/>
    </row>
    <row r="16460" spans="5:5" x14ac:dyDescent="0.25">
      <c r="E16460" s="5"/>
    </row>
    <row r="16461" spans="5:5" x14ac:dyDescent="0.25">
      <c r="E16461" s="5"/>
    </row>
    <row r="16462" spans="5:5" x14ac:dyDescent="0.25">
      <c r="E16462" s="5"/>
    </row>
    <row r="16463" spans="5:5" x14ac:dyDescent="0.25">
      <c r="E16463" s="5"/>
    </row>
    <row r="16464" spans="5:5" x14ac:dyDescent="0.25">
      <c r="E16464" s="5"/>
    </row>
    <row r="16465" spans="5:5" x14ac:dyDescent="0.25">
      <c r="E16465" s="5"/>
    </row>
    <row r="16466" spans="5:5" x14ac:dyDescent="0.25">
      <c r="E16466" s="5"/>
    </row>
    <row r="16467" spans="5:5" x14ac:dyDescent="0.25">
      <c r="E16467" s="5"/>
    </row>
    <row r="16468" spans="5:5" x14ac:dyDescent="0.25">
      <c r="E16468" s="5"/>
    </row>
    <row r="16469" spans="5:5" x14ac:dyDescent="0.25">
      <c r="E16469" s="5"/>
    </row>
    <row r="16470" spans="5:5" x14ac:dyDescent="0.25">
      <c r="E16470" s="5"/>
    </row>
    <row r="16471" spans="5:5" x14ac:dyDescent="0.25">
      <c r="E16471" s="5"/>
    </row>
    <row r="16472" spans="5:5" x14ac:dyDescent="0.25">
      <c r="E16472" s="5"/>
    </row>
    <row r="16473" spans="5:5" x14ac:dyDescent="0.25">
      <c r="E16473" s="5"/>
    </row>
    <row r="16474" spans="5:5" x14ac:dyDescent="0.25">
      <c r="E16474" s="5"/>
    </row>
    <row r="16475" spans="5:5" x14ac:dyDescent="0.25">
      <c r="E16475" s="5"/>
    </row>
    <row r="16476" spans="5:5" x14ac:dyDescent="0.25">
      <c r="E16476" s="5"/>
    </row>
    <row r="16477" spans="5:5" x14ac:dyDescent="0.25">
      <c r="E16477" s="5"/>
    </row>
    <row r="16478" spans="5:5" x14ac:dyDescent="0.25">
      <c r="E16478" s="5"/>
    </row>
    <row r="16479" spans="5:5" x14ac:dyDescent="0.25">
      <c r="E16479" s="5"/>
    </row>
    <row r="16480" spans="5:5" x14ac:dyDescent="0.25">
      <c r="E16480" s="5"/>
    </row>
    <row r="16481" spans="5:5" x14ac:dyDescent="0.25">
      <c r="E16481" s="5"/>
    </row>
    <row r="16482" spans="5:5" x14ac:dyDescent="0.25">
      <c r="E16482" s="5"/>
    </row>
    <row r="16483" spans="5:5" x14ac:dyDescent="0.25">
      <c r="E16483" s="5"/>
    </row>
    <row r="16484" spans="5:5" x14ac:dyDescent="0.25">
      <c r="E16484" s="5"/>
    </row>
    <row r="16485" spans="5:5" x14ac:dyDescent="0.25">
      <c r="E16485" s="5"/>
    </row>
    <row r="16486" spans="5:5" x14ac:dyDescent="0.25">
      <c r="E16486" s="5"/>
    </row>
    <row r="16487" spans="5:5" x14ac:dyDescent="0.25">
      <c r="E16487" s="5"/>
    </row>
    <row r="16488" spans="5:5" x14ac:dyDescent="0.25">
      <c r="E16488" s="5"/>
    </row>
    <row r="16489" spans="5:5" x14ac:dyDescent="0.25">
      <c r="E16489" s="5"/>
    </row>
    <row r="16490" spans="5:5" x14ac:dyDescent="0.25">
      <c r="E16490" s="5"/>
    </row>
    <row r="16491" spans="5:5" x14ac:dyDescent="0.25">
      <c r="E16491" s="5"/>
    </row>
    <row r="16492" spans="5:5" x14ac:dyDescent="0.25">
      <c r="E16492" s="5"/>
    </row>
    <row r="16493" spans="5:5" x14ac:dyDescent="0.25">
      <c r="E16493" s="5"/>
    </row>
    <row r="16494" spans="5:5" x14ac:dyDescent="0.25">
      <c r="E16494" s="5"/>
    </row>
    <row r="16495" spans="5:5" x14ac:dyDescent="0.25">
      <c r="E16495" s="5"/>
    </row>
    <row r="16496" spans="5:5" x14ac:dyDescent="0.25">
      <c r="E16496" s="5"/>
    </row>
    <row r="16497" spans="5:5" x14ac:dyDescent="0.25">
      <c r="E16497" s="5"/>
    </row>
    <row r="16498" spans="5:5" x14ac:dyDescent="0.25">
      <c r="E16498" s="5"/>
    </row>
    <row r="16499" spans="5:5" x14ac:dyDescent="0.25">
      <c r="E16499" s="5"/>
    </row>
    <row r="16500" spans="5:5" x14ac:dyDescent="0.25">
      <c r="E16500" s="5"/>
    </row>
    <row r="16501" spans="5:5" x14ac:dyDescent="0.25">
      <c r="E16501" s="5"/>
    </row>
    <row r="16502" spans="5:5" x14ac:dyDescent="0.25">
      <c r="E16502" s="5"/>
    </row>
    <row r="16503" spans="5:5" x14ac:dyDescent="0.25">
      <c r="E16503" s="5"/>
    </row>
    <row r="16504" spans="5:5" x14ac:dyDescent="0.25">
      <c r="E16504" s="5"/>
    </row>
    <row r="16505" spans="5:5" x14ac:dyDescent="0.25">
      <c r="E16505" s="5"/>
    </row>
    <row r="16506" spans="5:5" x14ac:dyDescent="0.25">
      <c r="E16506" s="5"/>
    </row>
    <row r="16507" spans="5:5" x14ac:dyDescent="0.25">
      <c r="E16507" s="5"/>
    </row>
    <row r="16508" spans="5:5" x14ac:dyDescent="0.25">
      <c r="E16508" s="5"/>
    </row>
    <row r="16509" spans="5:5" x14ac:dyDescent="0.25">
      <c r="E16509" s="5"/>
    </row>
    <row r="16510" spans="5:5" x14ac:dyDescent="0.25">
      <c r="E16510" s="5"/>
    </row>
    <row r="16511" spans="5:5" x14ac:dyDescent="0.25">
      <c r="E16511" s="5"/>
    </row>
    <row r="16512" spans="5:5" x14ac:dyDescent="0.25">
      <c r="E16512" s="5"/>
    </row>
    <row r="16513" spans="5:5" x14ac:dyDescent="0.25">
      <c r="E16513" s="5"/>
    </row>
    <row r="16514" spans="5:5" x14ac:dyDescent="0.25">
      <c r="E16514" s="5"/>
    </row>
    <row r="16515" spans="5:5" x14ac:dyDescent="0.25">
      <c r="E16515" s="5"/>
    </row>
    <row r="16516" spans="5:5" x14ac:dyDescent="0.25">
      <c r="E16516" s="5"/>
    </row>
    <row r="16517" spans="5:5" x14ac:dyDescent="0.25">
      <c r="E16517" s="5"/>
    </row>
    <row r="16518" spans="5:5" x14ac:dyDescent="0.25">
      <c r="E16518" s="5"/>
    </row>
    <row r="16519" spans="5:5" x14ac:dyDescent="0.25">
      <c r="E16519" s="5"/>
    </row>
    <row r="16520" spans="5:5" x14ac:dyDescent="0.25">
      <c r="E16520" s="5"/>
    </row>
    <row r="16521" spans="5:5" x14ac:dyDescent="0.25">
      <c r="E16521" s="5"/>
    </row>
    <row r="16522" spans="5:5" x14ac:dyDescent="0.25">
      <c r="E16522" s="5"/>
    </row>
    <row r="16523" spans="5:5" x14ac:dyDescent="0.25">
      <c r="E16523" s="5"/>
    </row>
    <row r="16524" spans="5:5" x14ac:dyDescent="0.25">
      <c r="E16524" s="5"/>
    </row>
    <row r="16525" spans="5:5" x14ac:dyDescent="0.25">
      <c r="E16525" s="5"/>
    </row>
    <row r="16526" spans="5:5" x14ac:dyDescent="0.25">
      <c r="E16526" s="5"/>
    </row>
    <row r="16527" spans="5:5" x14ac:dyDescent="0.25">
      <c r="E16527" s="5"/>
    </row>
    <row r="16528" spans="5:5" x14ac:dyDescent="0.25">
      <c r="E16528" s="5"/>
    </row>
    <row r="16529" spans="5:5" x14ac:dyDescent="0.25">
      <c r="E16529" s="5"/>
    </row>
    <row r="16530" spans="5:5" x14ac:dyDescent="0.25">
      <c r="E16530" s="5"/>
    </row>
    <row r="16531" spans="5:5" x14ac:dyDescent="0.25">
      <c r="E16531" s="5"/>
    </row>
    <row r="16532" spans="5:5" x14ac:dyDescent="0.25">
      <c r="E16532" s="5"/>
    </row>
    <row r="16533" spans="5:5" x14ac:dyDescent="0.25">
      <c r="E16533" s="5"/>
    </row>
    <row r="16534" spans="5:5" x14ac:dyDescent="0.25">
      <c r="E16534" s="5"/>
    </row>
    <row r="16535" spans="5:5" x14ac:dyDescent="0.25">
      <c r="E16535" s="5"/>
    </row>
    <row r="16536" spans="5:5" x14ac:dyDescent="0.25">
      <c r="E16536" s="5"/>
    </row>
    <row r="16537" spans="5:5" x14ac:dyDescent="0.25">
      <c r="E16537" s="5"/>
    </row>
    <row r="16538" spans="5:5" x14ac:dyDescent="0.25">
      <c r="E16538" s="5"/>
    </row>
    <row r="16539" spans="5:5" x14ac:dyDescent="0.25">
      <c r="E16539" s="5"/>
    </row>
    <row r="16540" spans="5:5" x14ac:dyDescent="0.25">
      <c r="E16540" s="5"/>
    </row>
    <row r="16541" spans="5:5" x14ac:dyDescent="0.25">
      <c r="E16541" s="5"/>
    </row>
    <row r="16542" spans="5:5" x14ac:dyDescent="0.25">
      <c r="E16542" s="5"/>
    </row>
    <row r="16543" spans="5:5" x14ac:dyDescent="0.25">
      <c r="E16543" s="5"/>
    </row>
    <row r="16544" spans="5:5" x14ac:dyDescent="0.25">
      <c r="E16544" s="5"/>
    </row>
    <row r="16545" spans="5:5" x14ac:dyDescent="0.25">
      <c r="E16545" s="5"/>
    </row>
    <row r="16546" spans="5:5" x14ac:dyDescent="0.25">
      <c r="E16546" s="5"/>
    </row>
    <row r="16547" spans="5:5" x14ac:dyDescent="0.25">
      <c r="E16547" s="5"/>
    </row>
    <row r="16548" spans="5:5" x14ac:dyDescent="0.25">
      <c r="E16548" s="5"/>
    </row>
    <row r="16549" spans="5:5" x14ac:dyDescent="0.25">
      <c r="E16549" s="5"/>
    </row>
    <row r="16550" spans="5:5" x14ac:dyDescent="0.25">
      <c r="E16550" s="5"/>
    </row>
    <row r="16551" spans="5:5" x14ac:dyDescent="0.25">
      <c r="E16551" s="5"/>
    </row>
    <row r="16552" spans="5:5" x14ac:dyDescent="0.25">
      <c r="E16552" s="5"/>
    </row>
    <row r="16553" spans="5:5" x14ac:dyDescent="0.25">
      <c r="E16553" s="5"/>
    </row>
    <row r="16554" spans="5:5" x14ac:dyDescent="0.25">
      <c r="E16554" s="5"/>
    </row>
    <row r="16555" spans="5:5" x14ac:dyDescent="0.25">
      <c r="E16555" s="5"/>
    </row>
    <row r="16556" spans="5:5" x14ac:dyDescent="0.25">
      <c r="E16556" s="5"/>
    </row>
    <row r="16557" spans="5:5" x14ac:dyDescent="0.25">
      <c r="E16557" s="5"/>
    </row>
    <row r="16558" spans="5:5" x14ac:dyDescent="0.25">
      <c r="E16558" s="5"/>
    </row>
    <row r="16559" spans="5:5" x14ac:dyDescent="0.25">
      <c r="E16559" s="5"/>
    </row>
    <row r="16560" spans="5:5" x14ac:dyDescent="0.25">
      <c r="E16560" s="5"/>
    </row>
    <row r="16561" spans="5:5" x14ac:dyDescent="0.25">
      <c r="E16561" s="5"/>
    </row>
    <row r="16562" spans="5:5" x14ac:dyDescent="0.25">
      <c r="E16562" s="5"/>
    </row>
    <row r="16563" spans="5:5" x14ac:dyDescent="0.25">
      <c r="E16563" s="5"/>
    </row>
    <row r="16564" spans="5:5" x14ac:dyDescent="0.25">
      <c r="E16564" s="5"/>
    </row>
    <row r="16565" spans="5:5" x14ac:dyDescent="0.25">
      <c r="E16565" s="5"/>
    </row>
    <row r="16566" spans="5:5" x14ac:dyDescent="0.25">
      <c r="E16566" s="5"/>
    </row>
    <row r="16567" spans="5:5" x14ac:dyDescent="0.25">
      <c r="E16567" s="5"/>
    </row>
    <row r="16568" spans="5:5" x14ac:dyDescent="0.25">
      <c r="E16568" s="5"/>
    </row>
    <row r="16569" spans="5:5" x14ac:dyDescent="0.25">
      <c r="E16569" s="5"/>
    </row>
    <row r="16570" spans="5:5" x14ac:dyDescent="0.25">
      <c r="E16570" s="5"/>
    </row>
    <row r="16571" spans="5:5" x14ac:dyDescent="0.25">
      <c r="E16571" s="5"/>
    </row>
    <row r="16572" spans="5:5" x14ac:dyDescent="0.25">
      <c r="E16572" s="5"/>
    </row>
    <row r="16573" spans="5:5" x14ac:dyDescent="0.25">
      <c r="E16573" s="5"/>
    </row>
    <row r="16574" spans="5:5" x14ac:dyDescent="0.25">
      <c r="E16574" s="5"/>
    </row>
    <row r="16575" spans="5:5" x14ac:dyDescent="0.25">
      <c r="E16575" s="5"/>
    </row>
    <row r="16576" spans="5:5" x14ac:dyDescent="0.25">
      <c r="E16576" s="5"/>
    </row>
    <row r="16577" spans="5:5" x14ac:dyDescent="0.25">
      <c r="E16577" s="5"/>
    </row>
    <row r="16578" spans="5:5" x14ac:dyDescent="0.25">
      <c r="E16578" s="5"/>
    </row>
    <row r="16579" spans="5:5" x14ac:dyDescent="0.25">
      <c r="E16579" s="5"/>
    </row>
    <row r="16580" spans="5:5" x14ac:dyDescent="0.25">
      <c r="E16580" s="5"/>
    </row>
    <row r="16581" spans="5:5" x14ac:dyDescent="0.25">
      <c r="E16581" s="5"/>
    </row>
    <row r="16582" spans="5:5" x14ac:dyDescent="0.25">
      <c r="E16582" s="5"/>
    </row>
    <row r="16583" spans="5:5" x14ac:dyDescent="0.25">
      <c r="E16583" s="5"/>
    </row>
    <row r="16584" spans="5:5" x14ac:dyDescent="0.25">
      <c r="E16584" s="5"/>
    </row>
    <row r="16585" spans="5:5" x14ac:dyDescent="0.25">
      <c r="E16585" s="5"/>
    </row>
    <row r="16586" spans="5:5" x14ac:dyDescent="0.25">
      <c r="E16586" s="5"/>
    </row>
    <row r="16587" spans="5:5" x14ac:dyDescent="0.25">
      <c r="E16587" s="5"/>
    </row>
    <row r="16588" spans="5:5" x14ac:dyDescent="0.25">
      <c r="E16588" s="5"/>
    </row>
    <row r="16589" spans="5:5" x14ac:dyDescent="0.25">
      <c r="E16589" s="5"/>
    </row>
    <row r="16590" spans="5:5" x14ac:dyDescent="0.25">
      <c r="E16590" s="5"/>
    </row>
    <row r="16591" spans="5:5" x14ac:dyDescent="0.25">
      <c r="E16591" s="5"/>
    </row>
    <row r="16592" spans="5:5" x14ac:dyDescent="0.25">
      <c r="E16592" s="5"/>
    </row>
    <row r="16593" spans="5:5" x14ac:dyDescent="0.25">
      <c r="E16593" s="5"/>
    </row>
    <row r="16594" spans="5:5" x14ac:dyDescent="0.25">
      <c r="E16594" s="5"/>
    </row>
    <row r="16595" spans="5:5" x14ac:dyDescent="0.25">
      <c r="E16595" s="5"/>
    </row>
    <row r="16596" spans="5:5" x14ac:dyDescent="0.25">
      <c r="E16596" s="5"/>
    </row>
    <row r="16597" spans="5:5" x14ac:dyDescent="0.25">
      <c r="E16597" s="5"/>
    </row>
    <row r="16598" spans="5:5" x14ac:dyDescent="0.25">
      <c r="E16598" s="5"/>
    </row>
    <row r="16599" spans="5:5" x14ac:dyDescent="0.25">
      <c r="E16599" s="5"/>
    </row>
    <row r="16600" spans="5:5" x14ac:dyDescent="0.25">
      <c r="E16600" s="5"/>
    </row>
    <row r="16601" spans="5:5" x14ac:dyDescent="0.25">
      <c r="E16601" s="5"/>
    </row>
    <row r="16602" spans="5:5" x14ac:dyDescent="0.25">
      <c r="E16602" s="5"/>
    </row>
    <row r="16603" spans="5:5" x14ac:dyDescent="0.25">
      <c r="E16603" s="5"/>
    </row>
    <row r="16604" spans="5:5" x14ac:dyDescent="0.25">
      <c r="E16604" s="5"/>
    </row>
    <row r="16605" spans="5:5" x14ac:dyDescent="0.25">
      <c r="E16605" s="5"/>
    </row>
    <row r="16606" spans="5:5" x14ac:dyDescent="0.25">
      <c r="E16606" s="5"/>
    </row>
    <row r="16607" spans="5:5" x14ac:dyDescent="0.25">
      <c r="E16607" s="5"/>
    </row>
    <row r="16608" spans="5:5" x14ac:dyDescent="0.25">
      <c r="E16608" s="5"/>
    </row>
    <row r="16609" spans="5:5" x14ac:dyDescent="0.25">
      <c r="E16609" s="5"/>
    </row>
    <row r="16610" spans="5:5" x14ac:dyDescent="0.25">
      <c r="E16610" s="5"/>
    </row>
    <row r="16611" spans="5:5" x14ac:dyDescent="0.25">
      <c r="E16611" s="5"/>
    </row>
    <row r="16612" spans="5:5" x14ac:dyDescent="0.25">
      <c r="E16612" s="5"/>
    </row>
    <row r="16613" spans="5:5" x14ac:dyDescent="0.25">
      <c r="E16613" s="5"/>
    </row>
    <row r="16614" spans="5:5" x14ac:dyDescent="0.25">
      <c r="E16614" s="5"/>
    </row>
    <row r="16615" spans="5:5" x14ac:dyDescent="0.25">
      <c r="E16615" s="5"/>
    </row>
    <row r="16616" spans="5:5" x14ac:dyDescent="0.25">
      <c r="E16616" s="5"/>
    </row>
    <row r="16617" spans="5:5" x14ac:dyDescent="0.25">
      <c r="E16617" s="5"/>
    </row>
    <row r="16618" spans="5:5" x14ac:dyDescent="0.25">
      <c r="E16618" s="5"/>
    </row>
    <row r="16619" spans="5:5" x14ac:dyDescent="0.25">
      <c r="E16619" s="5"/>
    </row>
    <row r="16620" spans="5:5" x14ac:dyDescent="0.25">
      <c r="E16620" s="5"/>
    </row>
    <row r="16621" spans="5:5" x14ac:dyDescent="0.25">
      <c r="E16621" s="5"/>
    </row>
    <row r="16622" spans="5:5" x14ac:dyDescent="0.25">
      <c r="E16622" s="5"/>
    </row>
    <row r="16623" spans="5:5" x14ac:dyDescent="0.25">
      <c r="E16623" s="5"/>
    </row>
    <row r="16624" spans="5:5" x14ac:dyDescent="0.25">
      <c r="E16624" s="5"/>
    </row>
    <row r="16625" spans="5:5" x14ac:dyDescent="0.25">
      <c r="E16625" s="5"/>
    </row>
    <row r="16626" spans="5:5" x14ac:dyDescent="0.25">
      <c r="E16626" s="5"/>
    </row>
    <row r="16627" spans="5:5" x14ac:dyDescent="0.25">
      <c r="E16627" s="5"/>
    </row>
    <row r="16628" spans="5:5" x14ac:dyDescent="0.25">
      <c r="E16628" s="5"/>
    </row>
    <row r="16629" spans="5:5" x14ac:dyDescent="0.25">
      <c r="E16629" s="5"/>
    </row>
    <row r="16630" spans="5:5" x14ac:dyDescent="0.25">
      <c r="E16630" s="5"/>
    </row>
    <row r="16631" spans="5:5" x14ac:dyDescent="0.25">
      <c r="E16631" s="5"/>
    </row>
    <row r="16632" spans="5:5" x14ac:dyDescent="0.25">
      <c r="E16632" s="5"/>
    </row>
    <row r="16633" spans="5:5" x14ac:dyDescent="0.25">
      <c r="E16633" s="5"/>
    </row>
    <row r="16634" spans="5:5" x14ac:dyDescent="0.25">
      <c r="E16634" s="5"/>
    </row>
    <row r="16635" spans="5:5" x14ac:dyDescent="0.25">
      <c r="E16635" s="5"/>
    </row>
    <row r="16636" spans="5:5" x14ac:dyDescent="0.25">
      <c r="E16636" s="5"/>
    </row>
    <row r="16637" spans="5:5" x14ac:dyDescent="0.25">
      <c r="E16637" s="5"/>
    </row>
    <row r="16638" spans="5:5" x14ac:dyDescent="0.25">
      <c r="E16638" s="5"/>
    </row>
    <row r="16639" spans="5:5" x14ac:dyDescent="0.25">
      <c r="E16639" s="5"/>
    </row>
    <row r="16640" spans="5:5" x14ac:dyDescent="0.25">
      <c r="E16640" s="5"/>
    </row>
    <row r="16641" spans="5:5" x14ac:dyDescent="0.25">
      <c r="E16641" s="5"/>
    </row>
    <row r="16642" spans="5:5" x14ac:dyDescent="0.25">
      <c r="E16642" s="5"/>
    </row>
    <row r="16643" spans="5:5" x14ac:dyDescent="0.25">
      <c r="E16643" s="5"/>
    </row>
    <row r="16644" spans="5:5" x14ac:dyDescent="0.25">
      <c r="E16644" s="5"/>
    </row>
    <row r="16645" spans="5:5" x14ac:dyDescent="0.25">
      <c r="E16645" s="5"/>
    </row>
    <row r="16646" spans="5:5" x14ac:dyDescent="0.25">
      <c r="E16646" s="5"/>
    </row>
    <row r="16647" spans="5:5" x14ac:dyDescent="0.25">
      <c r="E16647" s="5"/>
    </row>
    <row r="16648" spans="5:5" x14ac:dyDescent="0.25">
      <c r="E16648" s="5"/>
    </row>
    <row r="16649" spans="5:5" x14ac:dyDescent="0.25">
      <c r="E16649" s="5"/>
    </row>
    <row r="16650" spans="5:5" x14ac:dyDescent="0.25">
      <c r="E16650" s="5"/>
    </row>
    <row r="16651" spans="5:5" x14ac:dyDescent="0.25">
      <c r="E16651" s="5"/>
    </row>
    <row r="16652" spans="5:5" x14ac:dyDescent="0.25">
      <c r="E16652" s="5"/>
    </row>
    <row r="16653" spans="5:5" x14ac:dyDescent="0.25">
      <c r="E16653" s="5"/>
    </row>
    <row r="16654" spans="5:5" x14ac:dyDescent="0.25">
      <c r="E16654" s="5"/>
    </row>
    <row r="16655" spans="5:5" x14ac:dyDescent="0.25">
      <c r="E16655" s="5"/>
    </row>
    <row r="16656" spans="5:5" x14ac:dyDescent="0.25">
      <c r="E16656" s="5"/>
    </row>
    <row r="16657" spans="5:5" x14ac:dyDescent="0.25">
      <c r="E16657" s="5"/>
    </row>
    <row r="16658" spans="5:5" x14ac:dyDescent="0.25">
      <c r="E16658" s="5"/>
    </row>
    <row r="16659" spans="5:5" x14ac:dyDescent="0.25">
      <c r="E16659" s="5"/>
    </row>
    <row r="16660" spans="5:5" x14ac:dyDescent="0.25">
      <c r="E16660" s="5"/>
    </row>
    <row r="16661" spans="5:5" x14ac:dyDescent="0.25">
      <c r="E16661" s="5"/>
    </row>
    <row r="16662" spans="5:5" x14ac:dyDescent="0.25">
      <c r="E16662" s="5"/>
    </row>
    <row r="16663" spans="5:5" x14ac:dyDescent="0.25">
      <c r="E16663" s="5"/>
    </row>
    <row r="16664" spans="5:5" x14ac:dyDescent="0.25">
      <c r="E16664" s="5"/>
    </row>
    <row r="16665" spans="5:5" x14ac:dyDescent="0.25">
      <c r="E16665" s="5"/>
    </row>
    <row r="16666" spans="5:5" x14ac:dyDescent="0.25">
      <c r="E16666" s="5"/>
    </row>
    <row r="16667" spans="5:5" x14ac:dyDescent="0.25">
      <c r="E16667" s="5"/>
    </row>
    <row r="16668" spans="5:5" x14ac:dyDescent="0.25">
      <c r="E16668" s="5"/>
    </row>
    <row r="16669" spans="5:5" x14ac:dyDescent="0.25">
      <c r="E16669" s="5"/>
    </row>
    <row r="16670" spans="5:5" x14ac:dyDescent="0.25">
      <c r="E16670" s="5"/>
    </row>
    <row r="16671" spans="5:5" x14ac:dyDescent="0.25">
      <c r="E16671" s="5"/>
    </row>
    <row r="16672" spans="5:5" x14ac:dyDescent="0.25">
      <c r="E16672" s="5"/>
    </row>
    <row r="16673" spans="5:5" x14ac:dyDescent="0.25">
      <c r="E16673" s="5"/>
    </row>
    <row r="16674" spans="5:5" x14ac:dyDescent="0.25">
      <c r="E16674" s="5"/>
    </row>
    <row r="16675" spans="5:5" x14ac:dyDescent="0.25">
      <c r="E16675" s="5"/>
    </row>
    <row r="16676" spans="5:5" x14ac:dyDescent="0.25">
      <c r="E16676" s="5"/>
    </row>
    <row r="16677" spans="5:5" x14ac:dyDescent="0.25">
      <c r="E16677" s="5"/>
    </row>
    <row r="16678" spans="5:5" x14ac:dyDescent="0.25">
      <c r="E16678" s="5"/>
    </row>
    <row r="16679" spans="5:5" x14ac:dyDescent="0.25">
      <c r="E16679" s="5"/>
    </row>
    <row r="16680" spans="5:5" x14ac:dyDescent="0.25">
      <c r="E16680" s="5"/>
    </row>
    <row r="16681" spans="5:5" x14ac:dyDescent="0.25">
      <c r="E16681" s="5"/>
    </row>
    <row r="16682" spans="5:5" x14ac:dyDescent="0.25">
      <c r="E16682" s="5"/>
    </row>
    <row r="16683" spans="5:5" x14ac:dyDescent="0.25">
      <c r="E16683" s="5"/>
    </row>
    <row r="16684" spans="5:5" x14ac:dyDescent="0.25">
      <c r="E16684" s="5"/>
    </row>
    <row r="16685" spans="5:5" x14ac:dyDescent="0.25">
      <c r="E16685" s="5"/>
    </row>
    <row r="16686" spans="5:5" x14ac:dyDescent="0.25">
      <c r="E16686" s="5"/>
    </row>
    <row r="16687" spans="5:5" x14ac:dyDescent="0.25">
      <c r="E16687" s="5"/>
    </row>
    <row r="16688" spans="5:5" x14ac:dyDescent="0.25">
      <c r="E16688" s="5"/>
    </row>
    <row r="16689" spans="5:5" x14ac:dyDescent="0.25">
      <c r="E16689" s="5"/>
    </row>
    <row r="16690" spans="5:5" x14ac:dyDescent="0.25">
      <c r="E16690" s="5"/>
    </row>
    <row r="16691" spans="5:5" x14ac:dyDescent="0.25">
      <c r="E16691" s="5"/>
    </row>
    <row r="16692" spans="5:5" x14ac:dyDescent="0.25">
      <c r="E16692" s="5"/>
    </row>
    <row r="16693" spans="5:5" x14ac:dyDescent="0.25">
      <c r="E16693" s="5"/>
    </row>
    <row r="16694" spans="5:5" x14ac:dyDescent="0.25">
      <c r="E16694" s="5"/>
    </row>
    <row r="16695" spans="5:5" x14ac:dyDescent="0.25">
      <c r="E16695" s="5"/>
    </row>
    <row r="16696" spans="5:5" x14ac:dyDescent="0.25">
      <c r="E16696" s="5"/>
    </row>
    <row r="16697" spans="5:5" x14ac:dyDescent="0.25">
      <c r="E16697" s="5"/>
    </row>
    <row r="16698" spans="5:5" x14ac:dyDescent="0.25">
      <c r="E16698" s="5"/>
    </row>
    <row r="16699" spans="5:5" x14ac:dyDescent="0.25">
      <c r="E16699" s="5"/>
    </row>
    <row r="16700" spans="5:5" x14ac:dyDescent="0.25">
      <c r="E16700" s="5"/>
    </row>
    <row r="16701" spans="5:5" x14ac:dyDescent="0.25">
      <c r="E16701" s="5"/>
    </row>
    <row r="16702" spans="5:5" x14ac:dyDescent="0.25">
      <c r="E16702" s="5"/>
    </row>
    <row r="16703" spans="5:5" x14ac:dyDescent="0.25">
      <c r="E16703" s="5"/>
    </row>
    <row r="16704" spans="5:5" x14ac:dyDescent="0.25">
      <c r="E16704" s="5"/>
    </row>
    <row r="16705" spans="5:5" x14ac:dyDescent="0.25">
      <c r="E16705" s="5"/>
    </row>
    <row r="16706" spans="5:5" x14ac:dyDescent="0.25">
      <c r="E16706" s="5"/>
    </row>
    <row r="16707" spans="5:5" x14ac:dyDescent="0.25">
      <c r="E16707" s="5"/>
    </row>
    <row r="16708" spans="5:5" x14ac:dyDescent="0.25">
      <c r="E16708" s="5"/>
    </row>
    <row r="16709" spans="5:5" x14ac:dyDescent="0.25">
      <c r="E16709" s="5"/>
    </row>
    <row r="16710" spans="5:5" x14ac:dyDescent="0.25">
      <c r="E16710" s="5"/>
    </row>
    <row r="16711" spans="5:5" x14ac:dyDescent="0.25">
      <c r="E16711" s="5"/>
    </row>
    <row r="16712" spans="5:5" x14ac:dyDescent="0.25">
      <c r="E16712" s="5"/>
    </row>
    <row r="16713" spans="5:5" x14ac:dyDescent="0.25">
      <c r="E16713" s="5"/>
    </row>
    <row r="16714" spans="5:5" x14ac:dyDescent="0.25">
      <c r="E16714" s="5"/>
    </row>
    <row r="16715" spans="5:5" x14ac:dyDescent="0.25">
      <c r="E16715" s="5"/>
    </row>
    <row r="16716" spans="5:5" x14ac:dyDescent="0.25">
      <c r="E16716" s="5"/>
    </row>
    <row r="16717" spans="5:5" x14ac:dyDescent="0.25">
      <c r="E16717" s="5"/>
    </row>
    <row r="16718" spans="5:5" x14ac:dyDescent="0.25">
      <c r="E16718" s="5"/>
    </row>
    <row r="16719" spans="5:5" x14ac:dyDescent="0.25">
      <c r="E16719" s="5"/>
    </row>
    <row r="16720" spans="5:5" x14ac:dyDescent="0.25">
      <c r="E16720" s="5"/>
    </row>
    <row r="16721" spans="5:5" x14ac:dyDescent="0.25">
      <c r="E16721" s="5"/>
    </row>
    <row r="16722" spans="5:5" x14ac:dyDescent="0.25">
      <c r="E16722" s="5"/>
    </row>
    <row r="16723" spans="5:5" x14ac:dyDescent="0.25">
      <c r="E16723" s="5"/>
    </row>
    <row r="16724" spans="5:5" x14ac:dyDescent="0.25">
      <c r="E16724" s="5"/>
    </row>
    <row r="16725" spans="5:5" x14ac:dyDescent="0.25">
      <c r="E16725" s="5"/>
    </row>
    <row r="16726" spans="5:5" x14ac:dyDescent="0.25">
      <c r="E16726" s="5"/>
    </row>
    <row r="16727" spans="5:5" x14ac:dyDescent="0.25">
      <c r="E16727" s="5"/>
    </row>
    <row r="16728" spans="5:5" x14ac:dyDescent="0.25">
      <c r="E16728" s="5"/>
    </row>
    <row r="16729" spans="5:5" x14ac:dyDescent="0.25">
      <c r="E16729" s="5"/>
    </row>
    <row r="16730" spans="5:5" x14ac:dyDescent="0.25">
      <c r="E16730" s="5"/>
    </row>
    <row r="16731" spans="5:5" x14ac:dyDescent="0.25">
      <c r="E16731" s="5"/>
    </row>
    <row r="16732" spans="5:5" x14ac:dyDescent="0.25">
      <c r="E16732" s="5"/>
    </row>
    <row r="16733" spans="5:5" x14ac:dyDescent="0.25">
      <c r="E16733" s="5"/>
    </row>
    <row r="16734" spans="5:5" x14ac:dyDescent="0.25">
      <c r="E16734" s="5"/>
    </row>
    <row r="16735" spans="5:5" x14ac:dyDescent="0.25">
      <c r="E16735" s="5"/>
    </row>
    <row r="16736" spans="5:5" x14ac:dyDescent="0.25">
      <c r="E16736" s="5"/>
    </row>
    <row r="16737" spans="5:5" x14ac:dyDescent="0.25">
      <c r="E16737" s="5"/>
    </row>
    <row r="16738" spans="5:5" x14ac:dyDescent="0.25">
      <c r="E16738" s="5"/>
    </row>
    <row r="16739" spans="5:5" x14ac:dyDescent="0.25">
      <c r="E16739" s="5"/>
    </row>
    <row r="16740" spans="5:5" x14ac:dyDescent="0.25">
      <c r="E16740" s="5"/>
    </row>
    <row r="16741" spans="5:5" x14ac:dyDescent="0.25">
      <c r="E16741" s="5"/>
    </row>
    <row r="16742" spans="5:5" x14ac:dyDescent="0.25">
      <c r="E16742" s="5"/>
    </row>
    <row r="16743" spans="5:5" x14ac:dyDescent="0.25">
      <c r="E16743" s="5"/>
    </row>
    <row r="16744" spans="5:5" x14ac:dyDescent="0.25">
      <c r="E16744" s="5"/>
    </row>
    <row r="16745" spans="5:5" x14ac:dyDescent="0.25">
      <c r="E16745" s="5"/>
    </row>
    <row r="16746" spans="5:5" x14ac:dyDescent="0.25">
      <c r="E16746" s="5"/>
    </row>
    <row r="16747" spans="5:5" x14ac:dyDescent="0.25">
      <c r="E16747" s="5"/>
    </row>
    <row r="16748" spans="5:5" x14ac:dyDescent="0.25">
      <c r="E16748" s="5"/>
    </row>
    <row r="16749" spans="5:5" x14ac:dyDescent="0.25">
      <c r="E16749" s="5"/>
    </row>
    <row r="16750" spans="5:5" x14ac:dyDescent="0.25">
      <c r="E16750" s="5"/>
    </row>
    <row r="16751" spans="5:5" x14ac:dyDescent="0.25">
      <c r="E16751" s="5"/>
    </row>
    <row r="16752" spans="5:5" x14ac:dyDescent="0.25">
      <c r="E16752" s="5"/>
    </row>
    <row r="16753" spans="5:5" x14ac:dyDescent="0.25">
      <c r="E16753" s="5"/>
    </row>
    <row r="16754" spans="5:5" x14ac:dyDescent="0.25">
      <c r="E16754" s="5"/>
    </row>
    <row r="16755" spans="5:5" x14ac:dyDescent="0.25">
      <c r="E16755" s="5"/>
    </row>
    <row r="16756" spans="5:5" x14ac:dyDescent="0.25">
      <c r="E16756" s="5"/>
    </row>
    <row r="16757" spans="5:5" x14ac:dyDescent="0.25">
      <c r="E16757" s="5"/>
    </row>
    <row r="16758" spans="5:5" x14ac:dyDescent="0.25">
      <c r="E16758" s="5"/>
    </row>
    <row r="16759" spans="5:5" x14ac:dyDescent="0.25">
      <c r="E16759" s="5"/>
    </row>
    <row r="16760" spans="5:5" x14ac:dyDescent="0.25">
      <c r="E16760" s="5"/>
    </row>
    <row r="16761" spans="5:5" x14ac:dyDescent="0.25">
      <c r="E16761" s="5"/>
    </row>
    <row r="16762" spans="5:5" x14ac:dyDescent="0.25">
      <c r="E16762" s="5"/>
    </row>
    <row r="16763" spans="5:5" x14ac:dyDescent="0.25">
      <c r="E16763" s="5"/>
    </row>
    <row r="16764" spans="5:5" x14ac:dyDescent="0.25">
      <c r="E16764" s="5"/>
    </row>
    <row r="16765" spans="5:5" x14ac:dyDescent="0.25">
      <c r="E16765" s="5"/>
    </row>
    <row r="16766" spans="5:5" x14ac:dyDescent="0.25">
      <c r="E16766" s="5"/>
    </row>
    <row r="16767" spans="5:5" x14ac:dyDescent="0.25">
      <c r="E16767" s="5"/>
    </row>
    <row r="16768" spans="5:5" x14ac:dyDescent="0.25">
      <c r="E16768" s="5"/>
    </row>
    <row r="16769" spans="5:5" x14ac:dyDescent="0.25">
      <c r="E16769" s="5"/>
    </row>
    <row r="16770" spans="5:5" x14ac:dyDescent="0.25">
      <c r="E16770" s="5"/>
    </row>
    <row r="16771" spans="5:5" x14ac:dyDescent="0.25">
      <c r="E16771" s="5"/>
    </row>
    <row r="16772" spans="5:5" x14ac:dyDescent="0.25">
      <c r="E16772" s="5"/>
    </row>
    <row r="16773" spans="5:5" x14ac:dyDescent="0.25">
      <c r="E16773" s="5"/>
    </row>
    <row r="16774" spans="5:5" x14ac:dyDescent="0.25">
      <c r="E16774" s="5"/>
    </row>
    <row r="16775" spans="5:5" x14ac:dyDescent="0.25">
      <c r="E16775" s="5"/>
    </row>
    <row r="16776" spans="5:5" x14ac:dyDescent="0.25">
      <c r="E16776" s="5"/>
    </row>
    <row r="16777" spans="5:5" x14ac:dyDescent="0.25">
      <c r="E16777" s="5"/>
    </row>
    <row r="16778" spans="5:5" x14ac:dyDescent="0.25">
      <c r="E16778" s="5"/>
    </row>
    <row r="16779" spans="5:5" x14ac:dyDescent="0.25">
      <c r="E16779" s="5"/>
    </row>
    <row r="16780" spans="5:5" x14ac:dyDescent="0.25">
      <c r="E16780" s="5"/>
    </row>
    <row r="16781" spans="5:5" x14ac:dyDescent="0.25">
      <c r="E16781" s="5"/>
    </row>
    <row r="16782" spans="5:5" x14ac:dyDescent="0.25">
      <c r="E16782" s="5"/>
    </row>
    <row r="16783" spans="5:5" x14ac:dyDescent="0.25">
      <c r="E16783" s="5"/>
    </row>
    <row r="16784" spans="5:5" x14ac:dyDescent="0.25">
      <c r="E16784" s="5"/>
    </row>
    <row r="16785" spans="5:5" x14ac:dyDescent="0.25">
      <c r="E16785" s="5"/>
    </row>
    <row r="16786" spans="5:5" x14ac:dyDescent="0.25">
      <c r="E16786" s="5"/>
    </row>
    <row r="16787" spans="5:5" x14ac:dyDescent="0.25">
      <c r="E16787" s="5"/>
    </row>
    <row r="16788" spans="5:5" x14ac:dyDescent="0.25">
      <c r="E16788" s="5"/>
    </row>
    <row r="16789" spans="5:5" x14ac:dyDescent="0.25">
      <c r="E16789" s="5"/>
    </row>
    <row r="16790" spans="5:5" x14ac:dyDescent="0.25">
      <c r="E16790" s="5"/>
    </row>
    <row r="16791" spans="5:5" x14ac:dyDescent="0.25">
      <c r="E16791" s="5"/>
    </row>
    <row r="16792" spans="5:5" x14ac:dyDescent="0.25">
      <c r="E16792" s="5"/>
    </row>
    <row r="16793" spans="5:5" x14ac:dyDescent="0.25">
      <c r="E16793" s="5"/>
    </row>
    <row r="16794" spans="5:5" x14ac:dyDescent="0.25">
      <c r="E16794" s="5"/>
    </row>
    <row r="16795" spans="5:5" x14ac:dyDescent="0.25">
      <c r="E16795" s="5"/>
    </row>
    <row r="16796" spans="5:5" x14ac:dyDescent="0.25">
      <c r="E16796" s="5"/>
    </row>
    <row r="16797" spans="5:5" x14ac:dyDescent="0.25">
      <c r="E16797" s="5"/>
    </row>
    <row r="16798" spans="5:5" x14ac:dyDescent="0.25">
      <c r="E16798" s="5"/>
    </row>
    <row r="16799" spans="5:5" x14ac:dyDescent="0.25">
      <c r="E16799" s="5"/>
    </row>
    <row r="16800" spans="5:5" x14ac:dyDescent="0.25">
      <c r="E16800" s="5"/>
    </row>
    <row r="16801" spans="5:5" x14ac:dyDescent="0.25">
      <c r="E16801" s="5"/>
    </row>
    <row r="16802" spans="5:5" x14ac:dyDescent="0.25">
      <c r="E16802" s="5"/>
    </row>
    <row r="16803" spans="5:5" x14ac:dyDescent="0.25">
      <c r="E16803" s="5"/>
    </row>
    <row r="16804" spans="5:5" x14ac:dyDescent="0.25">
      <c r="E16804" s="5"/>
    </row>
    <row r="16805" spans="5:5" x14ac:dyDescent="0.25">
      <c r="E16805" s="5"/>
    </row>
    <row r="16806" spans="5:5" x14ac:dyDescent="0.25">
      <c r="E16806" s="5"/>
    </row>
    <row r="16807" spans="5:5" x14ac:dyDescent="0.25">
      <c r="E16807" s="5"/>
    </row>
    <row r="16808" spans="5:5" x14ac:dyDescent="0.25">
      <c r="E16808" s="5"/>
    </row>
    <row r="16809" spans="5:5" x14ac:dyDescent="0.25">
      <c r="E16809" s="5"/>
    </row>
    <row r="16810" spans="5:5" x14ac:dyDescent="0.25">
      <c r="E16810" s="5"/>
    </row>
    <row r="16811" spans="5:5" x14ac:dyDescent="0.25">
      <c r="E16811" s="5"/>
    </row>
    <row r="16812" spans="5:5" x14ac:dyDescent="0.25">
      <c r="E16812" s="5"/>
    </row>
    <row r="16813" spans="5:5" x14ac:dyDescent="0.25">
      <c r="E16813" s="5"/>
    </row>
    <row r="16814" spans="5:5" x14ac:dyDescent="0.25">
      <c r="E16814" s="5"/>
    </row>
    <row r="16815" spans="5:5" x14ac:dyDescent="0.25">
      <c r="E16815" s="5"/>
    </row>
    <row r="16816" spans="5:5" x14ac:dyDescent="0.25">
      <c r="E16816" s="5"/>
    </row>
    <row r="16817" spans="5:5" x14ac:dyDescent="0.25">
      <c r="E16817" s="5"/>
    </row>
    <row r="16818" spans="5:5" x14ac:dyDescent="0.25">
      <c r="E16818" s="5"/>
    </row>
    <row r="16819" spans="5:5" x14ac:dyDescent="0.25">
      <c r="E16819" s="5"/>
    </row>
    <row r="16820" spans="5:5" x14ac:dyDescent="0.25">
      <c r="E16820" s="5"/>
    </row>
    <row r="16821" spans="5:5" x14ac:dyDescent="0.25">
      <c r="E16821" s="5"/>
    </row>
    <row r="16822" spans="5:5" x14ac:dyDescent="0.25">
      <c r="E16822" s="5"/>
    </row>
    <row r="16823" spans="5:5" x14ac:dyDescent="0.25">
      <c r="E16823" s="5"/>
    </row>
    <row r="16824" spans="5:5" x14ac:dyDescent="0.25">
      <c r="E16824" s="5"/>
    </row>
    <row r="16825" spans="5:5" x14ac:dyDescent="0.25">
      <c r="E16825" s="5"/>
    </row>
    <row r="16826" spans="5:5" x14ac:dyDescent="0.25">
      <c r="E16826" s="5"/>
    </row>
    <row r="16827" spans="5:5" x14ac:dyDescent="0.25">
      <c r="E16827" s="5"/>
    </row>
    <row r="16828" spans="5:5" x14ac:dyDescent="0.25">
      <c r="E16828" s="5"/>
    </row>
    <row r="16829" spans="5:5" x14ac:dyDescent="0.25">
      <c r="E16829" s="5"/>
    </row>
    <row r="16830" spans="5:5" x14ac:dyDescent="0.25">
      <c r="E16830" s="5"/>
    </row>
    <row r="16831" spans="5:5" x14ac:dyDescent="0.25">
      <c r="E16831" s="5"/>
    </row>
    <row r="16832" spans="5:5" x14ac:dyDescent="0.25">
      <c r="E16832" s="5"/>
    </row>
    <row r="16833" spans="5:5" x14ac:dyDescent="0.25">
      <c r="E16833" s="5"/>
    </row>
    <row r="16834" spans="5:5" x14ac:dyDescent="0.25">
      <c r="E16834" s="5"/>
    </row>
    <row r="16835" spans="5:5" x14ac:dyDescent="0.25">
      <c r="E16835" s="5"/>
    </row>
    <row r="16836" spans="5:5" x14ac:dyDescent="0.25">
      <c r="E16836" s="5"/>
    </row>
    <row r="16837" spans="5:5" x14ac:dyDescent="0.25">
      <c r="E16837" s="5"/>
    </row>
    <row r="16838" spans="5:5" x14ac:dyDescent="0.25">
      <c r="E16838" s="5"/>
    </row>
    <row r="16839" spans="5:5" x14ac:dyDescent="0.25">
      <c r="E16839" s="5"/>
    </row>
    <row r="16840" spans="5:5" x14ac:dyDescent="0.25">
      <c r="E16840" s="5"/>
    </row>
    <row r="16841" spans="5:5" x14ac:dyDescent="0.25">
      <c r="E16841" s="5"/>
    </row>
    <row r="16842" spans="5:5" x14ac:dyDescent="0.25">
      <c r="E16842" s="5"/>
    </row>
    <row r="16843" spans="5:5" x14ac:dyDescent="0.25">
      <c r="E16843" s="5"/>
    </row>
    <row r="16844" spans="5:5" x14ac:dyDescent="0.25">
      <c r="E16844" s="5"/>
    </row>
    <row r="16845" spans="5:5" x14ac:dyDescent="0.25">
      <c r="E16845" s="5"/>
    </row>
    <row r="16846" spans="5:5" x14ac:dyDescent="0.25">
      <c r="E16846" s="5"/>
    </row>
    <row r="16847" spans="5:5" x14ac:dyDescent="0.25">
      <c r="E16847" s="5"/>
    </row>
    <row r="16848" spans="5:5" x14ac:dyDescent="0.25">
      <c r="E16848" s="5"/>
    </row>
    <row r="16849" spans="5:5" x14ac:dyDescent="0.25">
      <c r="E16849" s="5"/>
    </row>
    <row r="16850" spans="5:5" x14ac:dyDescent="0.25">
      <c r="E16850" s="5"/>
    </row>
    <row r="16851" spans="5:5" x14ac:dyDescent="0.25">
      <c r="E16851" s="5"/>
    </row>
    <row r="16852" spans="5:5" x14ac:dyDescent="0.25">
      <c r="E16852" s="5"/>
    </row>
    <row r="16853" spans="5:5" x14ac:dyDescent="0.25">
      <c r="E16853" s="5"/>
    </row>
    <row r="16854" spans="5:5" x14ac:dyDescent="0.25">
      <c r="E16854" s="5"/>
    </row>
    <row r="16855" spans="5:5" x14ac:dyDescent="0.25">
      <c r="E16855" s="5"/>
    </row>
    <row r="16856" spans="5:5" x14ac:dyDescent="0.25">
      <c r="E16856" s="5"/>
    </row>
    <row r="16857" spans="5:5" x14ac:dyDescent="0.25">
      <c r="E16857" s="5"/>
    </row>
    <row r="16858" spans="5:5" x14ac:dyDescent="0.25">
      <c r="E16858" s="5"/>
    </row>
    <row r="16859" spans="5:5" x14ac:dyDescent="0.25">
      <c r="E16859" s="5"/>
    </row>
    <row r="16860" spans="5:5" x14ac:dyDescent="0.25">
      <c r="E16860" s="5"/>
    </row>
    <row r="16861" spans="5:5" x14ac:dyDescent="0.25">
      <c r="E16861" s="5"/>
    </row>
    <row r="16862" spans="5:5" x14ac:dyDescent="0.25">
      <c r="E16862" s="5"/>
    </row>
    <row r="16863" spans="5:5" x14ac:dyDescent="0.25">
      <c r="E16863" s="5"/>
    </row>
    <row r="16864" spans="5:5" x14ac:dyDescent="0.25">
      <c r="E16864" s="5"/>
    </row>
    <row r="16865" spans="5:5" x14ac:dyDescent="0.25">
      <c r="E16865" s="5"/>
    </row>
    <row r="16866" spans="5:5" x14ac:dyDescent="0.25">
      <c r="E16866" s="5"/>
    </row>
    <row r="16867" spans="5:5" x14ac:dyDescent="0.25">
      <c r="E16867" s="5"/>
    </row>
    <row r="16868" spans="5:5" x14ac:dyDescent="0.25">
      <c r="E16868" s="5"/>
    </row>
    <row r="16869" spans="5:5" x14ac:dyDescent="0.25">
      <c r="E16869" s="5"/>
    </row>
    <row r="16870" spans="5:5" x14ac:dyDescent="0.25">
      <c r="E16870" s="5"/>
    </row>
    <row r="16871" spans="5:5" x14ac:dyDescent="0.25">
      <c r="E16871" s="5"/>
    </row>
    <row r="16872" spans="5:5" x14ac:dyDescent="0.25">
      <c r="E16872" s="5"/>
    </row>
    <row r="16873" spans="5:5" x14ac:dyDescent="0.25">
      <c r="E16873" s="5"/>
    </row>
    <row r="16874" spans="5:5" x14ac:dyDescent="0.25">
      <c r="E16874" s="5"/>
    </row>
    <row r="16875" spans="5:5" x14ac:dyDescent="0.25">
      <c r="E16875" s="5"/>
    </row>
    <row r="16876" spans="5:5" x14ac:dyDescent="0.25">
      <c r="E16876" s="5"/>
    </row>
    <row r="16877" spans="5:5" x14ac:dyDescent="0.25">
      <c r="E16877" s="5"/>
    </row>
    <row r="16878" spans="5:5" x14ac:dyDescent="0.25">
      <c r="E16878" s="5"/>
    </row>
    <row r="16879" spans="5:5" x14ac:dyDescent="0.25">
      <c r="E16879" s="5"/>
    </row>
    <row r="16880" spans="5:5" x14ac:dyDescent="0.25">
      <c r="E16880" s="5"/>
    </row>
    <row r="16881" spans="5:5" x14ac:dyDescent="0.25">
      <c r="E16881" s="5"/>
    </row>
    <row r="16882" spans="5:5" x14ac:dyDescent="0.25">
      <c r="E16882" s="5"/>
    </row>
    <row r="16883" spans="5:5" x14ac:dyDescent="0.25">
      <c r="E16883" s="5"/>
    </row>
    <row r="16884" spans="5:5" x14ac:dyDescent="0.25">
      <c r="E16884" s="5"/>
    </row>
    <row r="16885" spans="5:5" x14ac:dyDescent="0.25">
      <c r="E16885" s="5"/>
    </row>
    <row r="16886" spans="5:5" x14ac:dyDescent="0.25">
      <c r="E16886" s="5"/>
    </row>
    <row r="16887" spans="5:5" x14ac:dyDescent="0.25">
      <c r="E16887" s="5"/>
    </row>
    <row r="16888" spans="5:5" x14ac:dyDescent="0.25">
      <c r="E16888" s="5"/>
    </row>
    <row r="16889" spans="5:5" x14ac:dyDescent="0.25">
      <c r="E16889" s="5"/>
    </row>
    <row r="16890" spans="5:5" x14ac:dyDescent="0.25">
      <c r="E16890" s="5"/>
    </row>
    <row r="16891" spans="5:5" x14ac:dyDescent="0.25">
      <c r="E16891" s="5"/>
    </row>
    <row r="16892" spans="5:5" x14ac:dyDescent="0.25">
      <c r="E16892" s="5"/>
    </row>
    <row r="16893" spans="5:5" x14ac:dyDescent="0.25">
      <c r="E16893" s="5"/>
    </row>
    <row r="16894" spans="5:5" x14ac:dyDescent="0.25">
      <c r="E16894" s="5"/>
    </row>
    <row r="16895" spans="5:5" x14ac:dyDescent="0.25">
      <c r="E16895" s="5"/>
    </row>
    <row r="16896" spans="5:5" x14ac:dyDescent="0.25">
      <c r="E16896" s="5"/>
    </row>
    <row r="16897" spans="5:5" x14ac:dyDescent="0.25">
      <c r="E16897" s="5"/>
    </row>
    <row r="16898" spans="5:5" x14ac:dyDescent="0.25">
      <c r="E16898" s="5"/>
    </row>
    <row r="16899" spans="5:5" x14ac:dyDescent="0.25">
      <c r="E16899" s="5"/>
    </row>
    <row r="16900" spans="5:5" x14ac:dyDescent="0.25">
      <c r="E16900" s="5"/>
    </row>
    <row r="16901" spans="5:5" x14ac:dyDescent="0.25">
      <c r="E16901" s="5"/>
    </row>
    <row r="16902" spans="5:5" x14ac:dyDescent="0.25">
      <c r="E16902" s="5"/>
    </row>
    <row r="16903" spans="5:5" x14ac:dyDescent="0.25">
      <c r="E16903" s="5"/>
    </row>
    <row r="16904" spans="5:5" x14ac:dyDescent="0.25">
      <c r="E16904" s="5"/>
    </row>
    <row r="16905" spans="5:5" x14ac:dyDescent="0.25">
      <c r="E16905" s="5"/>
    </row>
    <row r="16906" spans="5:5" x14ac:dyDescent="0.25">
      <c r="E16906" s="5"/>
    </row>
    <row r="16907" spans="5:5" x14ac:dyDescent="0.25">
      <c r="E16907" s="5"/>
    </row>
    <row r="16908" spans="5:5" x14ac:dyDescent="0.25">
      <c r="E16908" s="5"/>
    </row>
    <row r="16909" spans="5:5" x14ac:dyDescent="0.25">
      <c r="E16909" s="5"/>
    </row>
    <row r="16910" spans="5:5" x14ac:dyDescent="0.25">
      <c r="E16910" s="5"/>
    </row>
    <row r="16911" spans="5:5" x14ac:dyDescent="0.25">
      <c r="E16911" s="5"/>
    </row>
    <row r="16912" spans="5:5" x14ac:dyDescent="0.25">
      <c r="E16912" s="5"/>
    </row>
    <row r="16913" spans="5:5" x14ac:dyDescent="0.25">
      <c r="E16913" s="5"/>
    </row>
    <row r="16914" spans="5:5" x14ac:dyDescent="0.25">
      <c r="E16914" s="5"/>
    </row>
    <row r="16915" spans="5:5" x14ac:dyDescent="0.25">
      <c r="E16915" s="5"/>
    </row>
    <row r="16916" spans="5:5" x14ac:dyDescent="0.25">
      <c r="E16916" s="5"/>
    </row>
    <row r="16917" spans="5:5" x14ac:dyDescent="0.25">
      <c r="E16917" s="5"/>
    </row>
    <row r="16918" spans="5:5" x14ac:dyDescent="0.25">
      <c r="E16918" s="5"/>
    </row>
    <row r="16919" spans="5:5" x14ac:dyDescent="0.25">
      <c r="E16919" s="5"/>
    </row>
    <row r="16920" spans="5:5" x14ac:dyDescent="0.25">
      <c r="E16920" s="5"/>
    </row>
    <row r="16921" spans="5:5" x14ac:dyDescent="0.25">
      <c r="E16921" s="5"/>
    </row>
    <row r="16922" spans="5:5" x14ac:dyDescent="0.25">
      <c r="E16922" s="5"/>
    </row>
    <row r="16923" spans="5:5" x14ac:dyDescent="0.25">
      <c r="E16923" s="5"/>
    </row>
    <row r="16924" spans="5:5" x14ac:dyDescent="0.25">
      <c r="E16924" s="5"/>
    </row>
    <row r="16925" spans="5:5" x14ac:dyDescent="0.25">
      <c r="E16925" s="5"/>
    </row>
    <row r="16926" spans="5:5" x14ac:dyDescent="0.25">
      <c r="E16926" s="5"/>
    </row>
    <row r="16927" spans="5:5" x14ac:dyDescent="0.25">
      <c r="E16927" s="5"/>
    </row>
    <row r="16928" spans="5:5" x14ac:dyDescent="0.25">
      <c r="E16928" s="5"/>
    </row>
    <row r="16929" spans="5:5" x14ac:dyDescent="0.25">
      <c r="E16929" s="5"/>
    </row>
    <row r="16930" spans="5:5" x14ac:dyDescent="0.25">
      <c r="E16930" s="5"/>
    </row>
    <row r="16931" spans="5:5" x14ac:dyDescent="0.25">
      <c r="E16931" s="5"/>
    </row>
    <row r="16932" spans="5:5" x14ac:dyDescent="0.25">
      <c r="E16932" s="5"/>
    </row>
    <row r="16933" spans="5:5" x14ac:dyDescent="0.25">
      <c r="E16933" s="5"/>
    </row>
    <row r="16934" spans="5:5" x14ac:dyDescent="0.25">
      <c r="E16934" s="5"/>
    </row>
    <row r="16935" spans="5:5" x14ac:dyDescent="0.25">
      <c r="E16935" s="5"/>
    </row>
    <row r="16936" spans="5:5" x14ac:dyDescent="0.25">
      <c r="E16936" s="5"/>
    </row>
    <row r="16937" spans="5:5" x14ac:dyDescent="0.25">
      <c r="E16937" s="5"/>
    </row>
    <row r="16938" spans="5:5" x14ac:dyDescent="0.25">
      <c r="E16938" s="5"/>
    </row>
    <row r="16939" spans="5:5" x14ac:dyDescent="0.25">
      <c r="E16939" s="5"/>
    </row>
    <row r="16940" spans="5:5" x14ac:dyDescent="0.25">
      <c r="E16940" s="5"/>
    </row>
    <row r="16941" spans="5:5" x14ac:dyDescent="0.25">
      <c r="E16941" s="5"/>
    </row>
    <row r="16942" spans="5:5" x14ac:dyDescent="0.25">
      <c r="E16942" s="5"/>
    </row>
    <row r="16943" spans="5:5" x14ac:dyDescent="0.25">
      <c r="E16943" s="5"/>
    </row>
    <row r="16944" spans="5:5" x14ac:dyDescent="0.25">
      <c r="E16944" s="5"/>
    </row>
    <row r="16945" spans="5:5" x14ac:dyDescent="0.25">
      <c r="E16945" s="5"/>
    </row>
    <row r="16946" spans="5:5" x14ac:dyDescent="0.25">
      <c r="E16946" s="5"/>
    </row>
    <row r="16947" spans="5:5" x14ac:dyDescent="0.25">
      <c r="E16947" s="5"/>
    </row>
    <row r="16948" spans="5:5" x14ac:dyDescent="0.25">
      <c r="E16948" s="5"/>
    </row>
    <row r="16949" spans="5:5" x14ac:dyDescent="0.25">
      <c r="E16949" s="5"/>
    </row>
    <row r="16950" spans="5:5" x14ac:dyDescent="0.25">
      <c r="E16950" s="5"/>
    </row>
    <row r="16951" spans="5:5" x14ac:dyDescent="0.25">
      <c r="E16951" s="5"/>
    </row>
    <row r="16952" spans="5:5" x14ac:dyDescent="0.25">
      <c r="E16952" s="5"/>
    </row>
    <row r="16953" spans="5:5" x14ac:dyDescent="0.25">
      <c r="E16953" s="5"/>
    </row>
    <row r="16954" spans="5:5" x14ac:dyDescent="0.25">
      <c r="E16954" s="5"/>
    </row>
    <row r="16955" spans="5:5" x14ac:dyDescent="0.25">
      <c r="E16955" s="5"/>
    </row>
    <row r="16956" spans="5:5" x14ac:dyDescent="0.25">
      <c r="E16956" s="5"/>
    </row>
    <row r="16957" spans="5:5" x14ac:dyDescent="0.25">
      <c r="E16957" s="5"/>
    </row>
    <row r="16958" spans="5:5" x14ac:dyDescent="0.25">
      <c r="E16958" s="5"/>
    </row>
    <row r="16959" spans="5:5" x14ac:dyDescent="0.25">
      <c r="E16959" s="5"/>
    </row>
    <row r="16960" spans="5:5" x14ac:dyDescent="0.25">
      <c r="E16960" s="5"/>
    </row>
    <row r="16961" spans="5:5" x14ac:dyDescent="0.25">
      <c r="E16961" s="5"/>
    </row>
    <row r="16962" spans="5:5" x14ac:dyDescent="0.25">
      <c r="E16962" s="5"/>
    </row>
    <row r="16963" spans="5:5" x14ac:dyDescent="0.25">
      <c r="E16963" s="5"/>
    </row>
    <row r="16964" spans="5:5" x14ac:dyDescent="0.25">
      <c r="E16964" s="5"/>
    </row>
    <row r="16965" spans="5:5" x14ac:dyDescent="0.25">
      <c r="E16965" s="5"/>
    </row>
    <row r="16966" spans="5:5" x14ac:dyDescent="0.25">
      <c r="E16966" s="5"/>
    </row>
    <row r="16967" spans="5:5" x14ac:dyDescent="0.25">
      <c r="E16967" s="5"/>
    </row>
    <row r="16968" spans="5:5" x14ac:dyDescent="0.25">
      <c r="E16968" s="5"/>
    </row>
    <row r="16969" spans="5:5" x14ac:dyDescent="0.25">
      <c r="E16969" s="5"/>
    </row>
    <row r="16970" spans="5:5" x14ac:dyDescent="0.25">
      <c r="E16970" s="5"/>
    </row>
    <row r="16971" spans="5:5" x14ac:dyDescent="0.25">
      <c r="E16971" s="5"/>
    </row>
    <row r="16972" spans="5:5" x14ac:dyDescent="0.25">
      <c r="E16972" s="5"/>
    </row>
    <row r="16973" spans="5:5" x14ac:dyDescent="0.25">
      <c r="E16973" s="5"/>
    </row>
    <row r="16974" spans="5:5" x14ac:dyDescent="0.25">
      <c r="E16974" s="5"/>
    </row>
    <row r="16975" spans="5:5" x14ac:dyDescent="0.25">
      <c r="E16975" s="5"/>
    </row>
    <row r="16976" spans="5:5" x14ac:dyDescent="0.25">
      <c r="E16976" s="5"/>
    </row>
    <row r="16977" spans="5:5" x14ac:dyDescent="0.25">
      <c r="E16977" s="5"/>
    </row>
    <row r="16978" spans="5:5" x14ac:dyDescent="0.25">
      <c r="E16978" s="5"/>
    </row>
    <row r="16979" spans="5:5" x14ac:dyDescent="0.25">
      <c r="E16979" s="5"/>
    </row>
    <row r="16980" spans="5:5" x14ac:dyDescent="0.25">
      <c r="E16980" s="5"/>
    </row>
    <row r="16981" spans="5:5" x14ac:dyDescent="0.25">
      <c r="E16981" s="5"/>
    </row>
    <row r="16982" spans="5:5" x14ac:dyDescent="0.25">
      <c r="E16982" s="5"/>
    </row>
    <row r="16983" spans="5:5" x14ac:dyDescent="0.25">
      <c r="E16983" s="5"/>
    </row>
    <row r="16984" spans="5:5" x14ac:dyDescent="0.25">
      <c r="E16984" s="5"/>
    </row>
    <row r="16985" spans="5:5" x14ac:dyDescent="0.25">
      <c r="E16985" s="5"/>
    </row>
    <row r="16986" spans="5:5" x14ac:dyDescent="0.25">
      <c r="E16986" s="5"/>
    </row>
    <row r="16987" spans="5:5" x14ac:dyDescent="0.25">
      <c r="E16987" s="5"/>
    </row>
    <row r="16988" spans="5:5" x14ac:dyDescent="0.25">
      <c r="E16988" s="5"/>
    </row>
    <row r="16989" spans="5:5" x14ac:dyDescent="0.25">
      <c r="E16989" s="5"/>
    </row>
    <row r="16990" spans="5:5" x14ac:dyDescent="0.25">
      <c r="E16990" s="5"/>
    </row>
    <row r="16991" spans="5:5" x14ac:dyDescent="0.25">
      <c r="E16991" s="5"/>
    </row>
    <row r="16992" spans="5:5" x14ac:dyDescent="0.25">
      <c r="E16992" s="5"/>
    </row>
    <row r="16993" spans="5:5" x14ac:dyDescent="0.25">
      <c r="E16993" s="5"/>
    </row>
    <row r="16994" spans="5:5" x14ac:dyDescent="0.25">
      <c r="E16994" s="5"/>
    </row>
    <row r="16995" spans="5:5" x14ac:dyDescent="0.25">
      <c r="E16995" s="5"/>
    </row>
    <row r="16996" spans="5:5" x14ac:dyDescent="0.25">
      <c r="E16996" s="5"/>
    </row>
    <row r="16997" spans="5:5" x14ac:dyDescent="0.25">
      <c r="E16997" s="5"/>
    </row>
    <row r="16998" spans="5:5" x14ac:dyDescent="0.25">
      <c r="E16998" s="5"/>
    </row>
    <row r="16999" spans="5:5" x14ac:dyDescent="0.25">
      <c r="E16999" s="5"/>
    </row>
    <row r="17000" spans="5:5" x14ac:dyDescent="0.25">
      <c r="E17000" s="5"/>
    </row>
    <row r="17001" spans="5:5" x14ac:dyDescent="0.25">
      <c r="E17001" s="5"/>
    </row>
    <row r="17002" spans="5:5" x14ac:dyDescent="0.25">
      <c r="E17002" s="5"/>
    </row>
    <row r="17003" spans="5:5" x14ac:dyDescent="0.25">
      <c r="E17003" s="5"/>
    </row>
    <row r="17004" spans="5:5" x14ac:dyDescent="0.25">
      <c r="E17004" s="5"/>
    </row>
    <row r="17005" spans="5:5" x14ac:dyDescent="0.25">
      <c r="E17005" s="5"/>
    </row>
    <row r="17006" spans="5:5" x14ac:dyDescent="0.25">
      <c r="E17006" s="5"/>
    </row>
    <row r="17007" spans="5:5" x14ac:dyDescent="0.25">
      <c r="E17007" s="5"/>
    </row>
    <row r="17008" spans="5:5" x14ac:dyDescent="0.25">
      <c r="E17008" s="5"/>
    </row>
    <row r="17009" spans="5:5" x14ac:dyDescent="0.25">
      <c r="E17009" s="5"/>
    </row>
    <row r="17010" spans="5:5" x14ac:dyDescent="0.25">
      <c r="E17010" s="5"/>
    </row>
    <row r="17011" spans="5:5" x14ac:dyDescent="0.25">
      <c r="E17011" s="5"/>
    </row>
    <row r="17012" spans="5:5" x14ac:dyDescent="0.25">
      <c r="E17012" s="5"/>
    </row>
    <row r="17013" spans="5:5" x14ac:dyDescent="0.25">
      <c r="E17013" s="5"/>
    </row>
    <row r="17014" spans="5:5" x14ac:dyDescent="0.25">
      <c r="E17014" s="5"/>
    </row>
    <row r="17015" spans="5:5" x14ac:dyDescent="0.25">
      <c r="E17015" s="5"/>
    </row>
    <row r="17016" spans="5:5" x14ac:dyDescent="0.25">
      <c r="E17016" s="5"/>
    </row>
    <row r="17017" spans="5:5" x14ac:dyDescent="0.25">
      <c r="E17017" s="5"/>
    </row>
    <row r="17018" spans="5:5" x14ac:dyDescent="0.25">
      <c r="E17018" s="5"/>
    </row>
    <row r="17019" spans="5:5" x14ac:dyDescent="0.25">
      <c r="E17019" s="5"/>
    </row>
    <row r="17020" spans="5:5" x14ac:dyDescent="0.25">
      <c r="E17020" s="5"/>
    </row>
    <row r="17021" spans="5:5" x14ac:dyDescent="0.25">
      <c r="E17021" s="5"/>
    </row>
    <row r="17022" spans="5:5" x14ac:dyDescent="0.25">
      <c r="E17022" s="5"/>
    </row>
    <row r="17023" spans="5:5" x14ac:dyDescent="0.25">
      <c r="E17023" s="5"/>
    </row>
    <row r="17024" spans="5:5" x14ac:dyDescent="0.25">
      <c r="E17024" s="5"/>
    </row>
    <row r="17025" spans="5:5" x14ac:dyDescent="0.25">
      <c r="E17025" s="5"/>
    </row>
    <row r="17026" spans="5:5" x14ac:dyDescent="0.25">
      <c r="E17026" s="5"/>
    </row>
    <row r="17027" spans="5:5" x14ac:dyDescent="0.25">
      <c r="E17027" s="5"/>
    </row>
    <row r="17028" spans="5:5" x14ac:dyDescent="0.25">
      <c r="E17028" s="5"/>
    </row>
    <row r="17029" spans="5:5" x14ac:dyDescent="0.25">
      <c r="E17029" s="5"/>
    </row>
    <row r="17030" spans="5:5" x14ac:dyDescent="0.25">
      <c r="E17030" s="5"/>
    </row>
    <row r="17031" spans="5:5" x14ac:dyDescent="0.25">
      <c r="E17031" s="5"/>
    </row>
    <row r="17032" spans="5:5" x14ac:dyDescent="0.25">
      <c r="E17032" s="5"/>
    </row>
    <row r="17033" spans="5:5" x14ac:dyDescent="0.25">
      <c r="E17033" s="5"/>
    </row>
    <row r="17034" spans="5:5" x14ac:dyDescent="0.25">
      <c r="E17034" s="5"/>
    </row>
    <row r="17035" spans="5:5" x14ac:dyDescent="0.25">
      <c r="E17035" s="5"/>
    </row>
    <row r="17036" spans="5:5" x14ac:dyDescent="0.25">
      <c r="E17036" s="5"/>
    </row>
    <row r="17037" spans="5:5" x14ac:dyDescent="0.25">
      <c r="E17037" s="5"/>
    </row>
    <row r="17038" spans="5:5" x14ac:dyDescent="0.25">
      <c r="E17038" s="5"/>
    </row>
    <row r="17039" spans="5:5" x14ac:dyDescent="0.25">
      <c r="E17039" s="5"/>
    </row>
    <row r="17040" spans="5:5" x14ac:dyDescent="0.25">
      <c r="E17040" s="5"/>
    </row>
    <row r="17041" spans="5:5" x14ac:dyDescent="0.25">
      <c r="E17041" s="5"/>
    </row>
    <row r="17042" spans="5:5" x14ac:dyDescent="0.25">
      <c r="E17042" s="5"/>
    </row>
    <row r="17043" spans="5:5" x14ac:dyDescent="0.25">
      <c r="E17043" s="5"/>
    </row>
    <row r="17044" spans="5:5" x14ac:dyDescent="0.25">
      <c r="E17044" s="5"/>
    </row>
    <row r="17045" spans="5:5" x14ac:dyDescent="0.25">
      <c r="E17045" s="5"/>
    </row>
    <row r="17046" spans="5:5" x14ac:dyDescent="0.25">
      <c r="E17046" s="5"/>
    </row>
    <row r="17047" spans="5:5" x14ac:dyDescent="0.25">
      <c r="E17047" s="5"/>
    </row>
    <row r="17048" spans="5:5" x14ac:dyDescent="0.25">
      <c r="E17048" s="5"/>
    </row>
    <row r="17049" spans="5:5" x14ac:dyDescent="0.25">
      <c r="E17049" s="5"/>
    </row>
    <row r="17050" spans="5:5" x14ac:dyDescent="0.25">
      <c r="E17050" s="5"/>
    </row>
    <row r="17051" spans="5:5" x14ac:dyDescent="0.25">
      <c r="E17051" s="5"/>
    </row>
    <row r="17052" spans="5:5" x14ac:dyDescent="0.25">
      <c r="E17052" s="5"/>
    </row>
    <row r="17053" spans="5:5" x14ac:dyDescent="0.25">
      <c r="E17053" s="5"/>
    </row>
    <row r="17054" spans="5:5" x14ac:dyDescent="0.25">
      <c r="E17054" s="5"/>
    </row>
    <row r="17055" spans="5:5" x14ac:dyDescent="0.25">
      <c r="E17055" s="5"/>
    </row>
    <row r="17056" spans="5:5" x14ac:dyDescent="0.25">
      <c r="E17056" s="5"/>
    </row>
    <row r="17057" spans="5:5" x14ac:dyDescent="0.25">
      <c r="E17057" s="5"/>
    </row>
    <row r="17058" spans="5:5" x14ac:dyDescent="0.25">
      <c r="E17058" s="5"/>
    </row>
    <row r="17059" spans="5:5" x14ac:dyDescent="0.25">
      <c r="E17059" s="5"/>
    </row>
    <row r="17060" spans="5:5" x14ac:dyDescent="0.25">
      <c r="E17060" s="5"/>
    </row>
    <row r="17061" spans="5:5" x14ac:dyDescent="0.25">
      <c r="E17061" s="5"/>
    </row>
    <row r="17062" spans="5:5" x14ac:dyDescent="0.25">
      <c r="E17062" s="5"/>
    </row>
    <row r="17063" spans="5:5" x14ac:dyDescent="0.25">
      <c r="E17063" s="5"/>
    </row>
    <row r="17064" spans="5:5" x14ac:dyDescent="0.25">
      <c r="E17064" s="5"/>
    </row>
    <row r="17065" spans="5:5" x14ac:dyDescent="0.25">
      <c r="E17065" s="5"/>
    </row>
    <row r="17066" spans="5:5" x14ac:dyDescent="0.25">
      <c r="E17066" s="5"/>
    </row>
    <row r="17067" spans="5:5" x14ac:dyDescent="0.25">
      <c r="E17067" s="5"/>
    </row>
    <row r="17068" spans="5:5" x14ac:dyDescent="0.25">
      <c r="E17068" s="5"/>
    </row>
    <row r="17069" spans="5:5" x14ac:dyDescent="0.25">
      <c r="E17069" s="5"/>
    </row>
    <row r="17070" spans="5:5" x14ac:dyDescent="0.25">
      <c r="E17070" s="5"/>
    </row>
    <row r="17071" spans="5:5" x14ac:dyDescent="0.25">
      <c r="E17071" s="5"/>
    </row>
    <row r="17072" spans="5:5" x14ac:dyDescent="0.25">
      <c r="E17072" s="5"/>
    </row>
    <row r="17073" spans="5:5" x14ac:dyDescent="0.25">
      <c r="E17073" s="5"/>
    </row>
    <row r="17074" spans="5:5" x14ac:dyDescent="0.25">
      <c r="E17074" s="5"/>
    </row>
    <row r="17075" spans="5:5" x14ac:dyDescent="0.25">
      <c r="E17075" s="5"/>
    </row>
    <row r="17076" spans="5:5" x14ac:dyDescent="0.25">
      <c r="E17076" s="5"/>
    </row>
    <row r="17077" spans="5:5" x14ac:dyDescent="0.25">
      <c r="E17077" s="5"/>
    </row>
    <row r="17078" spans="5:5" x14ac:dyDescent="0.25">
      <c r="E17078" s="5"/>
    </row>
    <row r="17079" spans="5:5" x14ac:dyDescent="0.25">
      <c r="E17079" s="5"/>
    </row>
    <row r="17080" spans="5:5" x14ac:dyDescent="0.25">
      <c r="E17080" s="5"/>
    </row>
    <row r="17081" spans="5:5" x14ac:dyDescent="0.25">
      <c r="E17081" s="5"/>
    </row>
    <row r="17082" spans="5:5" x14ac:dyDescent="0.25">
      <c r="E17082" s="5"/>
    </row>
    <row r="17083" spans="5:5" x14ac:dyDescent="0.25">
      <c r="E17083" s="5"/>
    </row>
    <row r="17084" spans="5:5" x14ac:dyDescent="0.25">
      <c r="E17084" s="5"/>
    </row>
    <row r="17085" spans="5:5" x14ac:dyDescent="0.25">
      <c r="E17085" s="5"/>
    </row>
    <row r="17086" spans="5:5" x14ac:dyDescent="0.25">
      <c r="E17086" s="5"/>
    </row>
    <row r="17087" spans="5:5" x14ac:dyDescent="0.25">
      <c r="E17087" s="5"/>
    </row>
    <row r="17088" spans="5:5" x14ac:dyDescent="0.25">
      <c r="E17088" s="5"/>
    </row>
    <row r="17089" spans="5:5" x14ac:dyDescent="0.25">
      <c r="E17089" s="5"/>
    </row>
    <row r="17090" spans="5:5" x14ac:dyDescent="0.25">
      <c r="E17090" s="5"/>
    </row>
    <row r="17091" spans="5:5" x14ac:dyDescent="0.25">
      <c r="E17091" s="5"/>
    </row>
    <row r="17092" spans="5:5" x14ac:dyDescent="0.25">
      <c r="E17092" s="5"/>
    </row>
    <row r="17093" spans="5:5" x14ac:dyDescent="0.25">
      <c r="E17093" s="5"/>
    </row>
    <row r="17094" spans="5:5" x14ac:dyDescent="0.25">
      <c r="E17094" s="5"/>
    </row>
    <row r="17095" spans="5:5" x14ac:dyDescent="0.25">
      <c r="E17095" s="5"/>
    </row>
    <row r="17096" spans="5:5" x14ac:dyDescent="0.25">
      <c r="E17096" s="5"/>
    </row>
    <row r="17097" spans="5:5" x14ac:dyDescent="0.25">
      <c r="E17097" s="5"/>
    </row>
    <row r="17098" spans="5:5" x14ac:dyDescent="0.25">
      <c r="E17098" s="5"/>
    </row>
    <row r="17099" spans="5:5" x14ac:dyDescent="0.25">
      <c r="E17099" s="5"/>
    </row>
    <row r="17100" spans="5:5" x14ac:dyDescent="0.25">
      <c r="E17100" s="5"/>
    </row>
    <row r="17101" spans="5:5" x14ac:dyDescent="0.25">
      <c r="E17101" s="5"/>
    </row>
    <row r="17102" spans="5:5" x14ac:dyDescent="0.25">
      <c r="E17102" s="5"/>
    </row>
    <row r="17103" spans="5:5" x14ac:dyDescent="0.25">
      <c r="E17103" s="5"/>
    </row>
    <row r="17104" spans="5:5" x14ac:dyDescent="0.25">
      <c r="E17104" s="5"/>
    </row>
    <row r="17105" spans="5:5" x14ac:dyDescent="0.25">
      <c r="E17105" s="5"/>
    </row>
    <row r="17106" spans="5:5" x14ac:dyDescent="0.25">
      <c r="E17106" s="5"/>
    </row>
    <row r="17107" spans="5:5" x14ac:dyDescent="0.25">
      <c r="E17107" s="5"/>
    </row>
    <row r="17108" spans="5:5" x14ac:dyDescent="0.25">
      <c r="E17108" s="5"/>
    </row>
    <row r="17109" spans="5:5" x14ac:dyDescent="0.25">
      <c r="E17109" s="5"/>
    </row>
    <row r="17110" spans="5:5" x14ac:dyDescent="0.25">
      <c r="E17110" s="5"/>
    </row>
    <row r="17111" spans="5:5" x14ac:dyDescent="0.25">
      <c r="E17111" s="5"/>
    </row>
    <row r="17112" spans="5:5" x14ac:dyDescent="0.25">
      <c r="E17112" s="5"/>
    </row>
    <row r="17113" spans="5:5" x14ac:dyDescent="0.25">
      <c r="E17113" s="5"/>
    </row>
    <row r="17114" spans="5:5" x14ac:dyDescent="0.25">
      <c r="E17114" s="5"/>
    </row>
    <row r="17115" spans="5:5" x14ac:dyDescent="0.25">
      <c r="E17115" s="5"/>
    </row>
    <row r="17116" spans="5:5" x14ac:dyDescent="0.25">
      <c r="E17116" s="5"/>
    </row>
    <row r="17117" spans="5:5" x14ac:dyDescent="0.25">
      <c r="E17117" s="5"/>
    </row>
    <row r="17118" spans="5:5" x14ac:dyDescent="0.25">
      <c r="E17118" s="5"/>
    </row>
    <row r="17119" spans="5:5" x14ac:dyDescent="0.25">
      <c r="E17119" s="5"/>
    </row>
    <row r="17120" spans="5:5" x14ac:dyDescent="0.25">
      <c r="E17120" s="5"/>
    </row>
    <row r="17121" spans="5:5" x14ac:dyDescent="0.25">
      <c r="E17121" s="5"/>
    </row>
    <row r="17122" spans="5:5" x14ac:dyDescent="0.25">
      <c r="E17122" s="5"/>
    </row>
    <row r="17123" spans="5:5" x14ac:dyDescent="0.25">
      <c r="E17123" s="5"/>
    </row>
    <row r="17124" spans="5:5" x14ac:dyDescent="0.25">
      <c r="E17124" s="5"/>
    </row>
    <row r="17125" spans="5:5" x14ac:dyDescent="0.25">
      <c r="E17125" s="5"/>
    </row>
    <row r="17126" spans="5:5" x14ac:dyDescent="0.25">
      <c r="E17126" s="5"/>
    </row>
    <row r="17127" spans="5:5" x14ac:dyDescent="0.25">
      <c r="E17127" s="5"/>
    </row>
    <row r="17128" spans="5:5" x14ac:dyDescent="0.25">
      <c r="E17128" s="5"/>
    </row>
    <row r="17129" spans="5:5" x14ac:dyDescent="0.25">
      <c r="E17129" s="5"/>
    </row>
    <row r="17130" spans="5:5" x14ac:dyDescent="0.25">
      <c r="E17130" s="5"/>
    </row>
    <row r="17131" spans="5:5" x14ac:dyDescent="0.25">
      <c r="E17131" s="5"/>
    </row>
    <row r="17132" spans="5:5" x14ac:dyDescent="0.25">
      <c r="E17132" s="5"/>
    </row>
    <row r="17133" spans="5:5" x14ac:dyDescent="0.25">
      <c r="E17133" s="5"/>
    </row>
    <row r="17134" spans="5:5" x14ac:dyDescent="0.25">
      <c r="E17134" s="5"/>
    </row>
    <row r="17135" spans="5:5" x14ac:dyDescent="0.25">
      <c r="E17135" s="5"/>
    </row>
    <row r="17136" spans="5:5" x14ac:dyDescent="0.25">
      <c r="E17136" s="5"/>
    </row>
    <row r="17137" spans="5:5" x14ac:dyDescent="0.25">
      <c r="E17137" s="5"/>
    </row>
    <row r="17138" spans="5:5" x14ac:dyDescent="0.25">
      <c r="E17138" s="5"/>
    </row>
    <row r="17139" spans="5:5" x14ac:dyDescent="0.25">
      <c r="E17139" s="5"/>
    </row>
    <row r="17140" spans="5:5" x14ac:dyDescent="0.25">
      <c r="E17140" s="5"/>
    </row>
    <row r="17141" spans="5:5" x14ac:dyDescent="0.25">
      <c r="E17141" s="5"/>
    </row>
    <row r="17142" spans="5:5" x14ac:dyDescent="0.25">
      <c r="E17142" s="5"/>
    </row>
    <row r="17143" spans="5:5" x14ac:dyDescent="0.25">
      <c r="E17143" s="5"/>
    </row>
    <row r="17144" spans="5:5" x14ac:dyDescent="0.25">
      <c r="E17144" s="5"/>
    </row>
    <row r="17145" spans="5:5" x14ac:dyDescent="0.25">
      <c r="E17145" s="5"/>
    </row>
    <row r="17146" spans="5:5" x14ac:dyDescent="0.25">
      <c r="E17146" s="5"/>
    </row>
    <row r="17147" spans="5:5" x14ac:dyDescent="0.25">
      <c r="E17147" s="5"/>
    </row>
    <row r="17148" spans="5:5" x14ac:dyDescent="0.25">
      <c r="E17148" s="5"/>
    </row>
    <row r="17149" spans="5:5" x14ac:dyDescent="0.25">
      <c r="E17149" s="5"/>
    </row>
    <row r="17150" spans="5:5" x14ac:dyDescent="0.25">
      <c r="E17150" s="5"/>
    </row>
    <row r="17151" spans="5:5" x14ac:dyDescent="0.25">
      <c r="E17151" s="5"/>
    </row>
    <row r="17152" spans="5:5" x14ac:dyDescent="0.25">
      <c r="E17152" s="5"/>
    </row>
    <row r="17153" spans="5:5" x14ac:dyDescent="0.25">
      <c r="E17153" s="5"/>
    </row>
    <row r="17154" spans="5:5" x14ac:dyDescent="0.25">
      <c r="E17154" s="5"/>
    </row>
    <row r="17155" spans="5:5" x14ac:dyDescent="0.25">
      <c r="E17155" s="5"/>
    </row>
    <row r="17156" spans="5:5" x14ac:dyDescent="0.25">
      <c r="E17156" s="5"/>
    </row>
    <row r="17157" spans="5:5" x14ac:dyDescent="0.25">
      <c r="E17157" s="5"/>
    </row>
    <row r="17158" spans="5:5" x14ac:dyDescent="0.25">
      <c r="E17158" s="5"/>
    </row>
    <row r="17159" spans="5:5" x14ac:dyDescent="0.25">
      <c r="E17159" s="5"/>
    </row>
    <row r="17160" spans="5:5" x14ac:dyDescent="0.25">
      <c r="E17160" s="5"/>
    </row>
    <row r="17161" spans="5:5" x14ac:dyDescent="0.25">
      <c r="E17161" s="5"/>
    </row>
    <row r="17162" spans="5:5" x14ac:dyDescent="0.25">
      <c r="E17162" s="5"/>
    </row>
    <row r="17163" spans="5:5" x14ac:dyDescent="0.25">
      <c r="E17163" s="5"/>
    </row>
    <row r="17164" spans="5:5" x14ac:dyDescent="0.25">
      <c r="E17164" s="5"/>
    </row>
    <row r="17165" spans="5:5" x14ac:dyDescent="0.25">
      <c r="E17165" s="5"/>
    </row>
    <row r="17166" spans="5:5" x14ac:dyDescent="0.25">
      <c r="E17166" s="5"/>
    </row>
    <row r="17167" spans="5:5" x14ac:dyDescent="0.25">
      <c r="E17167" s="5"/>
    </row>
    <row r="17168" spans="5:5" x14ac:dyDescent="0.25">
      <c r="E17168" s="5"/>
    </row>
    <row r="17169" spans="5:5" x14ac:dyDescent="0.25">
      <c r="E17169" s="5"/>
    </row>
    <row r="17170" spans="5:5" x14ac:dyDescent="0.25">
      <c r="E17170" s="5"/>
    </row>
    <row r="17171" spans="5:5" x14ac:dyDescent="0.25">
      <c r="E17171" s="5"/>
    </row>
    <row r="17172" spans="5:5" x14ac:dyDescent="0.25">
      <c r="E17172" s="5"/>
    </row>
    <row r="17173" spans="5:5" x14ac:dyDescent="0.25">
      <c r="E17173" s="5"/>
    </row>
    <row r="17174" spans="5:5" x14ac:dyDescent="0.25">
      <c r="E17174" s="5"/>
    </row>
    <row r="17175" spans="5:5" x14ac:dyDescent="0.25">
      <c r="E17175" s="5"/>
    </row>
    <row r="17176" spans="5:5" x14ac:dyDescent="0.25">
      <c r="E17176" s="5"/>
    </row>
    <row r="17177" spans="5:5" x14ac:dyDescent="0.25">
      <c r="E17177" s="5"/>
    </row>
    <row r="17178" spans="5:5" x14ac:dyDescent="0.25">
      <c r="E17178" s="5"/>
    </row>
    <row r="17179" spans="5:5" x14ac:dyDescent="0.25">
      <c r="E17179" s="5"/>
    </row>
    <row r="17180" spans="5:5" x14ac:dyDescent="0.25">
      <c r="E17180" s="5"/>
    </row>
    <row r="17181" spans="5:5" x14ac:dyDescent="0.25">
      <c r="E17181" s="5"/>
    </row>
    <row r="17182" spans="5:5" x14ac:dyDescent="0.25">
      <c r="E17182" s="5"/>
    </row>
    <row r="17183" spans="5:5" x14ac:dyDescent="0.25">
      <c r="E17183" s="5"/>
    </row>
    <row r="17184" spans="5:5" x14ac:dyDescent="0.25">
      <c r="E17184" s="5"/>
    </row>
    <row r="17185" spans="5:5" x14ac:dyDescent="0.25">
      <c r="E17185" s="5"/>
    </row>
    <row r="17186" spans="5:5" x14ac:dyDescent="0.25">
      <c r="E17186" s="5"/>
    </row>
    <row r="17187" spans="5:5" x14ac:dyDescent="0.25">
      <c r="E17187" s="5"/>
    </row>
    <row r="17188" spans="5:5" x14ac:dyDescent="0.25">
      <c r="E17188" s="5"/>
    </row>
    <row r="17189" spans="5:5" x14ac:dyDescent="0.25">
      <c r="E17189" s="5"/>
    </row>
    <row r="17190" spans="5:5" x14ac:dyDescent="0.25">
      <c r="E17190" s="5"/>
    </row>
    <row r="17191" spans="5:5" x14ac:dyDescent="0.25">
      <c r="E17191" s="5"/>
    </row>
    <row r="17192" spans="5:5" x14ac:dyDescent="0.25">
      <c r="E17192" s="5"/>
    </row>
    <row r="17193" spans="5:5" x14ac:dyDescent="0.25">
      <c r="E17193" s="5"/>
    </row>
    <row r="17194" spans="5:5" x14ac:dyDescent="0.25">
      <c r="E17194" s="5"/>
    </row>
    <row r="17195" spans="5:5" x14ac:dyDescent="0.25">
      <c r="E17195" s="5"/>
    </row>
    <row r="17196" spans="5:5" x14ac:dyDescent="0.25">
      <c r="E17196" s="5"/>
    </row>
    <row r="17197" spans="5:5" x14ac:dyDescent="0.25">
      <c r="E17197" s="5"/>
    </row>
    <row r="17198" spans="5:5" x14ac:dyDescent="0.25">
      <c r="E17198" s="5"/>
    </row>
    <row r="17199" spans="5:5" x14ac:dyDescent="0.25">
      <c r="E17199" s="5"/>
    </row>
    <row r="17200" spans="5:5" x14ac:dyDescent="0.25">
      <c r="E17200" s="5"/>
    </row>
    <row r="17201" spans="5:5" x14ac:dyDescent="0.25">
      <c r="E17201" s="5"/>
    </row>
    <row r="17202" spans="5:5" x14ac:dyDescent="0.25">
      <c r="E17202" s="5"/>
    </row>
    <row r="17203" spans="5:5" x14ac:dyDescent="0.25">
      <c r="E17203" s="5"/>
    </row>
    <row r="17204" spans="5:5" x14ac:dyDescent="0.25">
      <c r="E17204" s="5"/>
    </row>
    <row r="17205" spans="5:5" x14ac:dyDescent="0.25">
      <c r="E17205" s="5"/>
    </row>
    <row r="17206" spans="5:5" x14ac:dyDescent="0.25">
      <c r="E17206" s="5"/>
    </row>
    <row r="17207" spans="5:5" x14ac:dyDescent="0.25">
      <c r="E17207" s="5"/>
    </row>
    <row r="17208" spans="5:5" x14ac:dyDescent="0.25">
      <c r="E17208" s="5"/>
    </row>
    <row r="17209" spans="5:5" x14ac:dyDescent="0.25">
      <c r="E17209" s="5"/>
    </row>
    <row r="17210" spans="5:5" x14ac:dyDescent="0.25">
      <c r="E17210" s="5"/>
    </row>
    <row r="17211" spans="5:5" x14ac:dyDescent="0.25">
      <c r="E17211" s="5"/>
    </row>
    <row r="17212" spans="5:5" x14ac:dyDescent="0.25">
      <c r="E17212" s="5"/>
    </row>
    <row r="17213" spans="5:5" x14ac:dyDescent="0.25">
      <c r="E17213" s="5"/>
    </row>
    <row r="17214" spans="5:5" x14ac:dyDescent="0.25">
      <c r="E17214" s="5"/>
    </row>
    <row r="17215" spans="5:5" x14ac:dyDescent="0.25">
      <c r="E17215" s="5"/>
    </row>
    <row r="17216" spans="5:5" x14ac:dyDescent="0.25">
      <c r="E17216" s="5"/>
    </row>
    <row r="17217" spans="5:5" x14ac:dyDescent="0.25">
      <c r="E17217" s="5"/>
    </row>
    <row r="17218" spans="5:5" x14ac:dyDescent="0.25">
      <c r="E17218" s="5"/>
    </row>
    <row r="17219" spans="5:5" x14ac:dyDescent="0.25">
      <c r="E17219" s="5"/>
    </row>
    <row r="17220" spans="5:5" x14ac:dyDescent="0.25">
      <c r="E17220" s="5"/>
    </row>
    <row r="17221" spans="5:5" x14ac:dyDescent="0.25">
      <c r="E17221" s="5"/>
    </row>
    <row r="17222" spans="5:5" x14ac:dyDescent="0.25">
      <c r="E17222" s="5"/>
    </row>
    <row r="17223" spans="5:5" x14ac:dyDescent="0.25">
      <c r="E17223" s="5"/>
    </row>
    <row r="17224" spans="5:5" x14ac:dyDescent="0.25">
      <c r="E17224" s="5"/>
    </row>
    <row r="17225" spans="5:5" x14ac:dyDescent="0.25">
      <c r="E17225" s="5"/>
    </row>
    <row r="17226" spans="5:5" x14ac:dyDescent="0.25">
      <c r="E17226" s="5"/>
    </row>
    <row r="17227" spans="5:5" x14ac:dyDescent="0.25">
      <c r="E17227" s="5"/>
    </row>
    <row r="17228" spans="5:5" x14ac:dyDescent="0.25">
      <c r="E17228" s="5"/>
    </row>
    <row r="17229" spans="5:5" x14ac:dyDescent="0.25">
      <c r="E17229" s="5"/>
    </row>
    <row r="17230" spans="5:5" x14ac:dyDescent="0.25">
      <c r="E17230" s="5"/>
    </row>
    <row r="17231" spans="5:5" x14ac:dyDescent="0.25">
      <c r="E17231" s="5"/>
    </row>
    <row r="17232" spans="5:5" x14ac:dyDescent="0.25">
      <c r="E17232" s="5"/>
    </row>
    <row r="17233" spans="5:5" x14ac:dyDescent="0.25">
      <c r="E17233" s="5"/>
    </row>
    <row r="17234" spans="5:5" x14ac:dyDescent="0.25">
      <c r="E17234" s="5"/>
    </row>
    <row r="17235" spans="5:5" x14ac:dyDescent="0.25">
      <c r="E17235" s="5"/>
    </row>
    <row r="17236" spans="5:5" x14ac:dyDescent="0.25">
      <c r="E17236" s="5"/>
    </row>
    <row r="17237" spans="5:5" x14ac:dyDescent="0.25">
      <c r="E17237" s="5"/>
    </row>
    <row r="17238" spans="5:5" x14ac:dyDescent="0.25">
      <c r="E17238" s="5"/>
    </row>
    <row r="17239" spans="5:5" x14ac:dyDescent="0.25">
      <c r="E17239" s="5"/>
    </row>
    <row r="17240" spans="5:5" x14ac:dyDescent="0.25">
      <c r="E17240" s="5"/>
    </row>
    <row r="17241" spans="5:5" x14ac:dyDescent="0.25">
      <c r="E17241" s="5"/>
    </row>
    <row r="17242" spans="5:5" x14ac:dyDescent="0.25">
      <c r="E17242" s="5"/>
    </row>
    <row r="17243" spans="5:5" x14ac:dyDescent="0.25">
      <c r="E17243" s="5"/>
    </row>
    <row r="17244" spans="5:5" x14ac:dyDescent="0.25">
      <c r="E17244" s="5"/>
    </row>
    <row r="17245" spans="5:5" x14ac:dyDescent="0.25">
      <c r="E17245" s="5"/>
    </row>
    <row r="17246" spans="5:5" x14ac:dyDescent="0.25">
      <c r="E17246" s="5"/>
    </row>
    <row r="17247" spans="5:5" x14ac:dyDescent="0.25">
      <c r="E17247" s="5"/>
    </row>
    <row r="17248" spans="5:5" x14ac:dyDescent="0.25">
      <c r="E17248" s="5"/>
    </row>
    <row r="17249" spans="5:5" x14ac:dyDescent="0.25">
      <c r="E17249" s="5"/>
    </row>
    <row r="17250" spans="5:5" x14ac:dyDescent="0.25">
      <c r="E17250" s="5"/>
    </row>
    <row r="17251" spans="5:5" x14ac:dyDescent="0.25">
      <c r="E17251" s="5"/>
    </row>
    <row r="17252" spans="5:5" x14ac:dyDescent="0.25">
      <c r="E17252" s="5"/>
    </row>
    <row r="17253" spans="5:5" x14ac:dyDescent="0.25">
      <c r="E17253" s="5"/>
    </row>
    <row r="17254" spans="5:5" x14ac:dyDescent="0.25">
      <c r="E17254" s="5"/>
    </row>
    <row r="17255" spans="5:5" x14ac:dyDescent="0.25">
      <c r="E17255" s="5"/>
    </row>
    <row r="17256" spans="5:5" x14ac:dyDescent="0.25">
      <c r="E17256" s="5"/>
    </row>
    <row r="17257" spans="5:5" x14ac:dyDescent="0.25">
      <c r="E17257" s="5"/>
    </row>
    <row r="17258" spans="5:5" x14ac:dyDescent="0.25">
      <c r="E17258" s="5"/>
    </row>
    <row r="17259" spans="5:5" x14ac:dyDescent="0.25">
      <c r="E17259" s="5"/>
    </row>
    <row r="17260" spans="5:5" x14ac:dyDescent="0.25">
      <c r="E17260" s="5"/>
    </row>
    <row r="17261" spans="5:5" x14ac:dyDescent="0.25">
      <c r="E17261" s="5"/>
    </row>
    <row r="17262" spans="5:5" x14ac:dyDescent="0.25">
      <c r="E17262" s="5"/>
    </row>
    <row r="17263" spans="5:5" x14ac:dyDescent="0.25">
      <c r="E17263" s="5"/>
    </row>
    <row r="17264" spans="5:5" x14ac:dyDescent="0.25">
      <c r="E17264" s="5"/>
    </row>
    <row r="17265" spans="5:5" x14ac:dyDescent="0.25">
      <c r="E17265" s="5"/>
    </row>
    <row r="17266" spans="5:5" x14ac:dyDescent="0.25">
      <c r="E17266" s="5"/>
    </row>
    <row r="17267" spans="5:5" x14ac:dyDescent="0.25">
      <c r="E17267" s="5"/>
    </row>
    <row r="17268" spans="5:5" x14ac:dyDescent="0.25">
      <c r="E17268" s="5"/>
    </row>
    <row r="17269" spans="5:5" x14ac:dyDescent="0.25">
      <c r="E17269" s="5"/>
    </row>
    <row r="17270" spans="5:5" x14ac:dyDescent="0.25">
      <c r="E17270" s="5"/>
    </row>
    <row r="17271" spans="5:5" x14ac:dyDescent="0.25">
      <c r="E17271" s="5"/>
    </row>
    <row r="17272" spans="5:5" x14ac:dyDescent="0.25">
      <c r="E17272" s="5"/>
    </row>
    <row r="17273" spans="5:5" x14ac:dyDescent="0.25">
      <c r="E17273" s="5"/>
    </row>
    <row r="17274" spans="5:5" x14ac:dyDescent="0.25">
      <c r="E17274" s="5"/>
    </row>
    <row r="17275" spans="5:5" x14ac:dyDescent="0.25">
      <c r="E17275" s="5"/>
    </row>
    <row r="17276" spans="5:5" x14ac:dyDescent="0.25">
      <c r="E17276" s="5"/>
    </row>
    <row r="17277" spans="5:5" x14ac:dyDescent="0.25">
      <c r="E17277" s="5"/>
    </row>
    <row r="17278" spans="5:5" x14ac:dyDescent="0.25">
      <c r="E17278" s="5"/>
    </row>
    <row r="17279" spans="5:5" x14ac:dyDescent="0.25">
      <c r="E17279" s="5"/>
    </row>
    <row r="17280" spans="5:5" x14ac:dyDescent="0.25">
      <c r="E17280" s="5"/>
    </row>
    <row r="17281" spans="5:5" x14ac:dyDescent="0.25">
      <c r="E17281" s="5"/>
    </row>
    <row r="17282" spans="5:5" x14ac:dyDescent="0.25">
      <c r="E17282" s="5"/>
    </row>
    <row r="17283" spans="5:5" x14ac:dyDescent="0.25">
      <c r="E17283" s="5"/>
    </row>
    <row r="17284" spans="5:5" x14ac:dyDescent="0.25">
      <c r="E17284" s="5"/>
    </row>
    <row r="17285" spans="5:5" x14ac:dyDescent="0.25">
      <c r="E17285" s="5"/>
    </row>
    <row r="17286" spans="5:5" x14ac:dyDescent="0.25">
      <c r="E17286" s="5"/>
    </row>
    <row r="17287" spans="5:5" x14ac:dyDescent="0.25">
      <c r="E17287" s="5"/>
    </row>
    <row r="17288" spans="5:5" x14ac:dyDescent="0.25">
      <c r="E17288" s="5"/>
    </row>
    <row r="17289" spans="5:5" x14ac:dyDescent="0.25">
      <c r="E17289" s="5"/>
    </row>
    <row r="17290" spans="5:5" x14ac:dyDescent="0.25">
      <c r="E17290" s="5"/>
    </row>
    <row r="17291" spans="5:5" x14ac:dyDescent="0.25">
      <c r="E17291" s="5"/>
    </row>
    <row r="17292" spans="5:5" x14ac:dyDescent="0.25">
      <c r="E17292" s="5"/>
    </row>
    <row r="17293" spans="5:5" x14ac:dyDescent="0.25">
      <c r="E17293" s="5"/>
    </row>
    <row r="17294" spans="5:5" x14ac:dyDescent="0.25">
      <c r="E17294" s="5"/>
    </row>
    <row r="17295" spans="5:5" x14ac:dyDescent="0.25">
      <c r="E17295" s="5"/>
    </row>
    <row r="17296" spans="5:5" x14ac:dyDescent="0.25">
      <c r="E17296" s="5"/>
    </row>
    <row r="17297" spans="5:5" x14ac:dyDescent="0.25">
      <c r="E17297" s="5"/>
    </row>
    <row r="17298" spans="5:5" x14ac:dyDescent="0.25">
      <c r="E17298" s="5"/>
    </row>
    <row r="17299" spans="5:5" x14ac:dyDescent="0.25">
      <c r="E17299" s="5"/>
    </row>
    <row r="17300" spans="5:5" x14ac:dyDescent="0.25">
      <c r="E17300" s="5"/>
    </row>
    <row r="17301" spans="5:5" x14ac:dyDescent="0.25">
      <c r="E17301" s="5"/>
    </row>
    <row r="17302" spans="5:5" x14ac:dyDescent="0.25">
      <c r="E17302" s="5"/>
    </row>
    <row r="17303" spans="5:5" x14ac:dyDescent="0.25">
      <c r="E17303" s="5"/>
    </row>
    <row r="17304" spans="5:5" x14ac:dyDescent="0.25">
      <c r="E17304" s="5"/>
    </row>
    <row r="17305" spans="5:5" x14ac:dyDescent="0.25">
      <c r="E17305" s="5"/>
    </row>
    <row r="17306" spans="5:5" x14ac:dyDescent="0.25">
      <c r="E17306" s="5"/>
    </row>
    <row r="17307" spans="5:5" x14ac:dyDescent="0.25">
      <c r="E17307" s="5"/>
    </row>
    <row r="17308" spans="5:5" x14ac:dyDescent="0.25">
      <c r="E17308" s="5"/>
    </row>
    <row r="17309" spans="5:5" x14ac:dyDescent="0.25">
      <c r="E17309" s="5"/>
    </row>
    <row r="17310" spans="5:5" x14ac:dyDescent="0.25">
      <c r="E17310" s="5"/>
    </row>
    <row r="17311" spans="5:5" x14ac:dyDescent="0.25">
      <c r="E17311" s="5"/>
    </row>
    <row r="17312" spans="5:5" x14ac:dyDescent="0.25">
      <c r="E17312" s="5"/>
    </row>
    <row r="17313" spans="5:5" x14ac:dyDescent="0.25">
      <c r="E17313" s="5"/>
    </row>
    <row r="17314" spans="5:5" x14ac:dyDescent="0.25">
      <c r="E17314" s="5"/>
    </row>
    <row r="17315" spans="5:5" x14ac:dyDescent="0.25">
      <c r="E17315" s="5"/>
    </row>
    <row r="17316" spans="5:5" x14ac:dyDescent="0.25">
      <c r="E17316" s="5"/>
    </row>
    <row r="17317" spans="5:5" x14ac:dyDescent="0.25">
      <c r="E17317" s="5"/>
    </row>
    <row r="17318" spans="5:5" x14ac:dyDescent="0.25">
      <c r="E17318" s="5"/>
    </row>
    <row r="17319" spans="5:5" x14ac:dyDescent="0.25">
      <c r="E17319" s="5"/>
    </row>
    <row r="17320" spans="5:5" x14ac:dyDescent="0.25">
      <c r="E17320" s="5"/>
    </row>
    <row r="17321" spans="5:5" x14ac:dyDescent="0.25">
      <c r="E17321" s="5"/>
    </row>
    <row r="17322" spans="5:5" x14ac:dyDescent="0.25">
      <c r="E17322" s="5"/>
    </row>
    <row r="17323" spans="5:5" x14ac:dyDescent="0.25">
      <c r="E17323" s="5"/>
    </row>
    <row r="17324" spans="5:5" x14ac:dyDescent="0.25">
      <c r="E17324" s="5"/>
    </row>
    <row r="17325" spans="5:5" x14ac:dyDescent="0.25">
      <c r="E17325" s="5"/>
    </row>
    <row r="17326" spans="5:5" x14ac:dyDescent="0.25">
      <c r="E17326" s="5"/>
    </row>
    <row r="17327" spans="5:5" x14ac:dyDescent="0.25">
      <c r="E17327" s="5"/>
    </row>
    <row r="17328" spans="5:5" x14ac:dyDescent="0.25">
      <c r="E17328" s="5"/>
    </row>
    <row r="17329" spans="5:5" x14ac:dyDescent="0.25">
      <c r="E17329" s="5"/>
    </row>
    <row r="17330" spans="5:5" x14ac:dyDescent="0.25">
      <c r="E17330" s="5"/>
    </row>
    <row r="17331" spans="5:5" x14ac:dyDescent="0.25">
      <c r="E17331" s="5"/>
    </row>
    <row r="17332" spans="5:5" x14ac:dyDescent="0.25">
      <c r="E17332" s="5"/>
    </row>
    <row r="17333" spans="5:5" x14ac:dyDescent="0.25">
      <c r="E17333" s="5"/>
    </row>
    <row r="17334" spans="5:5" x14ac:dyDescent="0.25">
      <c r="E17334" s="5"/>
    </row>
    <row r="17335" spans="5:5" x14ac:dyDescent="0.25">
      <c r="E17335" s="5"/>
    </row>
    <row r="17336" spans="5:5" x14ac:dyDescent="0.25">
      <c r="E17336" s="5"/>
    </row>
    <row r="17337" spans="5:5" x14ac:dyDescent="0.25">
      <c r="E17337" s="5"/>
    </row>
    <row r="17338" spans="5:5" x14ac:dyDescent="0.25">
      <c r="E17338" s="5"/>
    </row>
    <row r="17339" spans="5:5" x14ac:dyDescent="0.25">
      <c r="E17339" s="5"/>
    </row>
    <row r="17340" spans="5:5" x14ac:dyDescent="0.25">
      <c r="E17340" s="5"/>
    </row>
    <row r="17341" spans="5:5" x14ac:dyDescent="0.25">
      <c r="E17341" s="5"/>
    </row>
    <row r="17342" spans="5:5" x14ac:dyDescent="0.25">
      <c r="E17342" s="5"/>
    </row>
    <row r="17343" spans="5:5" x14ac:dyDescent="0.25">
      <c r="E17343" s="5"/>
    </row>
    <row r="17344" spans="5:5" x14ac:dyDescent="0.25">
      <c r="E17344" s="5"/>
    </row>
    <row r="17345" spans="5:5" x14ac:dyDescent="0.25">
      <c r="E17345" s="5"/>
    </row>
    <row r="17346" spans="5:5" x14ac:dyDescent="0.25">
      <c r="E17346" s="5"/>
    </row>
    <row r="17347" spans="5:5" x14ac:dyDescent="0.25">
      <c r="E17347" s="5"/>
    </row>
    <row r="17348" spans="5:5" x14ac:dyDescent="0.25">
      <c r="E17348" s="5"/>
    </row>
    <row r="17349" spans="5:5" x14ac:dyDescent="0.25">
      <c r="E17349" s="5"/>
    </row>
    <row r="17350" spans="5:5" x14ac:dyDescent="0.25">
      <c r="E17350" s="5"/>
    </row>
    <row r="17351" spans="5:5" x14ac:dyDescent="0.25">
      <c r="E17351" s="5"/>
    </row>
    <row r="17352" spans="5:5" x14ac:dyDescent="0.25">
      <c r="E17352" s="5"/>
    </row>
    <row r="17353" spans="5:5" x14ac:dyDescent="0.25">
      <c r="E17353" s="5"/>
    </row>
    <row r="17354" spans="5:5" x14ac:dyDescent="0.25">
      <c r="E17354" s="5"/>
    </row>
    <row r="17355" spans="5:5" x14ac:dyDescent="0.25">
      <c r="E17355" s="5"/>
    </row>
    <row r="17356" spans="5:5" x14ac:dyDescent="0.25">
      <c r="E17356" s="5"/>
    </row>
    <row r="17357" spans="5:5" x14ac:dyDescent="0.25">
      <c r="E17357" s="5"/>
    </row>
    <row r="17358" spans="5:5" x14ac:dyDescent="0.25">
      <c r="E17358" s="5"/>
    </row>
    <row r="17359" spans="5:5" x14ac:dyDescent="0.25">
      <c r="E17359" s="5"/>
    </row>
    <row r="17360" spans="5:5" x14ac:dyDescent="0.25">
      <c r="E17360" s="5"/>
    </row>
    <row r="17361" spans="5:5" x14ac:dyDescent="0.25">
      <c r="E17361" s="5"/>
    </row>
    <row r="17362" spans="5:5" x14ac:dyDescent="0.25">
      <c r="E17362" s="5"/>
    </row>
    <row r="17363" spans="5:5" x14ac:dyDescent="0.25">
      <c r="E17363" s="5"/>
    </row>
    <row r="17364" spans="5:5" x14ac:dyDescent="0.25">
      <c r="E17364" s="5"/>
    </row>
    <row r="17365" spans="5:5" x14ac:dyDescent="0.25">
      <c r="E17365" s="5"/>
    </row>
    <row r="17366" spans="5:5" x14ac:dyDescent="0.25">
      <c r="E17366" s="5"/>
    </row>
    <row r="17367" spans="5:5" x14ac:dyDescent="0.25">
      <c r="E17367" s="5"/>
    </row>
    <row r="17368" spans="5:5" x14ac:dyDescent="0.25">
      <c r="E17368" s="5"/>
    </row>
    <row r="17369" spans="5:5" x14ac:dyDescent="0.25">
      <c r="E17369" s="5"/>
    </row>
    <row r="17370" spans="5:5" x14ac:dyDescent="0.25">
      <c r="E17370" s="5"/>
    </row>
    <row r="17371" spans="5:5" x14ac:dyDescent="0.25">
      <c r="E17371" s="5"/>
    </row>
    <row r="17372" spans="5:5" x14ac:dyDescent="0.25">
      <c r="E17372" s="5"/>
    </row>
    <row r="17373" spans="5:5" x14ac:dyDescent="0.25">
      <c r="E17373" s="5"/>
    </row>
    <row r="17374" spans="5:5" x14ac:dyDescent="0.25">
      <c r="E17374" s="5"/>
    </row>
    <row r="17375" spans="5:5" x14ac:dyDescent="0.25">
      <c r="E17375" s="5"/>
    </row>
    <row r="17376" spans="5:5" x14ac:dyDescent="0.25">
      <c r="E17376" s="5"/>
    </row>
    <row r="17377" spans="5:5" x14ac:dyDescent="0.25">
      <c r="E17377" s="5"/>
    </row>
    <row r="17378" spans="5:5" x14ac:dyDescent="0.25">
      <c r="E17378" s="5"/>
    </row>
    <row r="17379" spans="5:5" x14ac:dyDescent="0.25">
      <c r="E17379" s="5"/>
    </row>
    <row r="17380" spans="5:5" x14ac:dyDescent="0.25">
      <c r="E17380" s="5"/>
    </row>
    <row r="17381" spans="5:5" x14ac:dyDescent="0.25">
      <c r="E17381" s="5"/>
    </row>
    <row r="17382" spans="5:5" x14ac:dyDescent="0.25">
      <c r="E17382" s="5"/>
    </row>
    <row r="17383" spans="5:5" x14ac:dyDescent="0.25">
      <c r="E17383" s="5"/>
    </row>
    <row r="17384" spans="5:5" x14ac:dyDescent="0.25">
      <c r="E17384" s="5"/>
    </row>
    <row r="17385" spans="5:5" x14ac:dyDescent="0.25">
      <c r="E17385" s="5"/>
    </row>
    <row r="17386" spans="5:5" x14ac:dyDescent="0.25">
      <c r="E17386" s="5"/>
    </row>
    <row r="17387" spans="5:5" x14ac:dyDescent="0.25">
      <c r="E17387" s="5"/>
    </row>
    <row r="17388" spans="5:5" x14ac:dyDescent="0.25">
      <c r="E17388" s="5"/>
    </row>
    <row r="17389" spans="5:5" x14ac:dyDescent="0.25">
      <c r="E17389" s="5"/>
    </row>
    <row r="17390" spans="5:5" x14ac:dyDescent="0.25">
      <c r="E17390" s="5"/>
    </row>
    <row r="17391" spans="5:5" x14ac:dyDescent="0.25">
      <c r="E17391" s="5"/>
    </row>
    <row r="17392" spans="5:5" x14ac:dyDescent="0.25">
      <c r="E17392" s="5"/>
    </row>
    <row r="17393" spans="5:5" x14ac:dyDescent="0.25">
      <c r="E17393" s="5"/>
    </row>
    <row r="17394" spans="5:5" x14ac:dyDescent="0.25">
      <c r="E17394" s="5"/>
    </row>
    <row r="17395" spans="5:5" x14ac:dyDescent="0.25">
      <c r="E17395" s="5"/>
    </row>
    <row r="17396" spans="5:5" x14ac:dyDescent="0.25">
      <c r="E17396" s="5"/>
    </row>
    <row r="17397" spans="5:5" x14ac:dyDescent="0.25">
      <c r="E17397" s="5"/>
    </row>
    <row r="17398" spans="5:5" x14ac:dyDescent="0.25">
      <c r="E17398" s="5"/>
    </row>
    <row r="17399" spans="5:5" x14ac:dyDescent="0.25">
      <c r="E17399" s="5"/>
    </row>
    <row r="17400" spans="5:5" x14ac:dyDescent="0.25">
      <c r="E17400" s="5"/>
    </row>
    <row r="17401" spans="5:5" x14ac:dyDescent="0.25">
      <c r="E17401" s="5"/>
    </row>
    <row r="17402" spans="5:5" x14ac:dyDescent="0.25">
      <c r="E17402" s="5"/>
    </row>
    <row r="17403" spans="5:5" x14ac:dyDescent="0.25">
      <c r="E17403" s="5"/>
    </row>
    <row r="17404" spans="5:5" x14ac:dyDescent="0.25">
      <c r="E17404" s="5"/>
    </row>
    <row r="17405" spans="5:5" x14ac:dyDescent="0.25">
      <c r="E17405" s="5"/>
    </row>
    <row r="17406" spans="5:5" x14ac:dyDescent="0.25">
      <c r="E17406" s="5"/>
    </row>
    <row r="17407" spans="5:5" x14ac:dyDescent="0.25">
      <c r="E17407" s="5"/>
    </row>
    <row r="17408" spans="5:5" x14ac:dyDescent="0.25">
      <c r="E17408" s="5"/>
    </row>
    <row r="17409" spans="5:5" x14ac:dyDescent="0.25">
      <c r="E17409" s="5"/>
    </row>
    <row r="17410" spans="5:5" x14ac:dyDescent="0.25">
      <c r="E17410" s="5"/>
    </row>
    <row r="17411" spans="5:5" x14ac:dyDescent="0.25">
      <c r="E17411" s="5"/>
    </row>
    <row r="17412" spans="5:5" x14ac:dyDescent="0.25">
      <c r="E17412" s="5"/>
    </row>
    <row r="17413" spans="5:5" x14ac:dyDescent="0.25">
      <c r="E17413" s="5"/>
    </row>
    <row r="17414" spans="5:5" x14ac:dyDescent="0.25">
      <c r="E17414" s="5"/>
    </row>
    <row r="17415" spans="5:5" x14ac:dyDescent="0.25">
      <c r="E17415" s="5"/>
    </row>
    <row r="17416" spans="5:5" x14ac:dyDescent="0.25">
      <c r="E17416" s="5"/>
    </row>
    <row r="17417" spans="5:5" x14ac:dyDescent="0.25">
      <c r="E17417" s="5"/>
    </row>
    <row r="17418" spans="5:5" x14ac:dyDescent="0.25">
      <c r="E17418" s="5"/>
    </row>
    <row r="17419" spans="5:5" x14ac:dyDescent="0.25">
      <c r="E17419" s="5"/>
    </row>
    <row r="17420" spans="5:5" x14ac:dyDescent="0.25">
      <c r="E17420" s="5"/>
    </row>
    <row r="17421" spans="5:5" x14ac:dyDescent="0.25">
      <c r="E17421" s="5"/>
    </row>
    <row r="17422" spans="5:5" x14ac:dyDescent="0.25">
      <c r="E17422" s="5"/>
    </row>
    <row r="17423" spans="5:5" x14ac:dyDescent="0.25">
      <c r="E17423" s="5"/>
    </row>
    <row r="17424" spans="5:5" x14ac:dyDescent="0.25">
      <c r="E17424" s="5"/>
    </row>
    <row r="17425" spans="5:5" x14ac:dyDescent="0.25">
      <c r="E17425" s="5"/>
    </row>
    <row r="17426" spans="5:5" x14ac:dyDescent="0.25">
      <c r="E17426" s="5"/>
    </row>
    <row r="17427" spans="5:5" x14ac:dyDescent="0.25">
      <c r="E17427" s="5"/>
    </row>
    <row r="17428" spans="5:5" x14ac:dyDescent="0.25">
      <c r="E17428" s="5"/>
    </row>
    <row r="17429" spans="5:5" x14ac:dyDescent="0.25">
      <c r="E17429" s="5"/>
    </row>
    <row r="17430" spans="5:5" x14ac:dyDescent="0.25">
      <c r="E17430" s="5"/>
    </row>
    <row r="17431" spans="5:5" x14ac:dyDescent="0.25">
      <c r="E17431" s="5"/>
    </row>
    <row r="17432" spans="5:5" x14ac:dyDescent="0.25">
      <c r="E17432" s="5"/>
    </row>
    <row r="17433" spans="5:5" x14ac:dyDescent="0.25">
      <c r="E17433" s="5"/>
    </row>
    <row r="17434" spans="5:5" x14ac:dyDescent="0.25">
      <c r="E17434" s="5"/>
    </row>
    <row r="17435" spans="5:5" x14ac:dyDescent="0.25">
      <c r="E17435" s="5"/>
    </row>
    <row r="17436" spans="5:5" x14ac:dyDescent="0.25">
      <c r="E17436" s="5"/>
    </row>
    <row r="17437" spans="5:5" x14ac:dyDescent="0.25">
      <c r="E17437" s="5"/>
    </row>
    <row r="17438" spans="5:5" x14ac:dyDescent="0.25">
      <c r="E17438" s="5"/>
    </row>
    <row r="17439" spans="5:5" x14ac:dyDescent="0.25">
      <c r="E17439" s="5"/>
    </row>
    <row r="17440" spans="5:5" x14ac:dyDescent="0.25">
      <c r="E17440" s="5"/>
    </row>
    <row r="17441" spans="5:5" x14ac:dyDescent="0.25">
      <c r="E17441" s="5"/>
    </row>
    <row r="17442" spans="5:5" x14ac:dyDescent="0.25">
      <c r="E17442" s="5"/>
    </row>
    <row r="17443" spans="5:5" x14ac:dyDescent="0.25">
      <c r="E17443" s="5"/>
    </row>
    <row r="17444" spans="5:5" x14ac:dyDescent="0.25">
      <c r="E17444" s="5"/>
    </row>
    <row r="17445" spans="5:5" x14ac:dyDescent="0.25">
      <c r="E17445" s="5"/>
    </row>
    <row r="17446" spans="5:5" x14ac:dyDescent="0.25">
      <c r="E17446" s="5"/>
    </row>
    <row r="17447" spans="5:5" x14ac:dyDescent="0.25">
      <c r="E17447" s="5"/>
    </row>
    <row r="17448" spans="5:5" x14ac:dyDescent="0.25">
      <c r="E17448" s="5"/>
    </row>
    <row r="17449" spans="5:5" x14ac:dyDescent="0.25">
      <c r="E17449" s="5"/>
    </row>
    <row r="17450" spans="5:5" x14ac:dyDescent="0.25">
      <c r="E17450" s="5"/>
    </row>
    <row r="17451" spans="5:5" x14ac:dyDescent="0.25">
      <c r="E17451" s="5"/>
    </row>
    <row r="17452" spans="5:5" x14ac:dyDescent="0.25">
      <c r="E17452" s="5"/>
    </row>
    <row r="17453" spans="5:5" x14ac:dyDescent="0.25">
      <c r="E17453" s="5"/>
    </row>
    <row r="17454" spans="5:5" x14ac:dyDescent="0.25">
      <c r="E17454" s="5"/>
    </row>
    <row r="17455" spans="5:5" x14ac:dyDescent="0.25">
      <c r="E17455" s="5"/>
    </row>
    <row r="17456" spans="5:5" x14ac:dyDescent="0.25">
      <c r="E17456" s="5"/>
    </row>
    <row r="17457" spans="5:5" x14ac:dyDescent="0.25">
      <c r="E17457" s="5"/>
    </row>
    <row r="17458" spans="5:5" x14ac:dyDescent="0.25">
      <c r="E17458" s="5"/>
    </row>
    <row r="17459" spans="5:5" x14ac:dyDescent="0.25">
      <c r="E17459" s="5"/>
    </row>
    <row r="17460" spans="5:5" x14ac:dyDescent="0.25">
      <c r="E17460" s="5"/>
    </row>
    <row r="17461" spans="5:5" x14ac:dyDescent="0.25">
      <c r="E17461" s="5"/>
    </row>
    <row r="17462" spans="5:5" x14ac:dyDescent="0.25">
      <c r="E17462" s="5"/>
    </row>
    <row r="17463" spans="5:5" x14ac:dyDescent="0.25">
      <c r="E17463" s="5"/>
    </row>
    <row r="17464" spans="5:5" x14ac:dyDescent="0.25">
      <c r="E17464" s="5"/>
    </row>
    <row r="17465" spans="5:5" x14ac:dyDescent="0.25">
      <c r="E17465" s="5"/>
    </row>
    <row r="17466" spans="5:5" x14ac:dyDescent="0.25">
      <c r="E17466" s="5"/>
    </row>
    <row r="17467" spans="5:5" x14ac:dyDescent="0.25">
      <c r="E17467" s="5"/>
    </row>
    <row r="17468" spans="5:5" x14ac:dyDescent="0.25">
      <c r="E17468" s="5"/>
    </row>
    <row r="17469" spans="5:5" x14ac:dyDescent="0.25">
      <c r="E17469" s="5"/>
    </row>
    <row r="17470" spans="5:5" x14ac:dyDescent="0.25">
      <c r="E17470" s="5"/>
    </row>
    <row r="17471" spans="5:5" x14ac:dyDescent="0.25">
      <c r="E17471" s="5"/>
    </row>
    <row r="17472" spans="5:5" x14ac:dyDescent="0.25">
      <c r="E17472" s="5"/>
    </row>
    <row r="17473" spans="5:5" x14ac:dyDescent="0.25">
      <c r="E17473" s="5"/>
    </row>
    <row r="17474" spans="5:5" x14ac:dyDescent="0.25">
      <c r="E17474" s="5"/>
    </row>
    <row r="17475" spans="5:5" x14ac:dyDescent="0.25">
      <c r="E17475" s="5"/>
    </row>
    <row r="17476" spans="5:5" x14ac:dyDescent="0.25">
      <c r="E17476" s="5"/>
    </row>
    <row r="17477" spans="5:5" x14ac:dyDescent="0.25">
      <c r="E17477" s="5"/>
    </row>
    <row r="17478" spans="5:5" x14ac:dyDescent="0.25">
      <c r="E17478" s="5"/>
    </row>
    <row r="17479" spans="5:5" x14ac:dyDescent="0.25">
      <c r="E17479" s="5"/>
    </row>
    <row r="17480" spans="5:5" x14ac:dyDescent="0.25">
      <c r="E17480" s="5"/>
    </row>
    <row r="17481" spans="5:5" x14ac:dyDescent="0.25">
      <c r="E17481" s="5"/>
    </row>
    <row r="17482" spans="5:5" x14ac:dyDescent="0.25">
      <c r="E17482" s="5"/>
    </row>
    <row r="17483" spans="5:5" x14ac:dyDescent="0.25">
      <c r="E17483" s="5"/>
    </row>
    <row r="17484" spans="5:5" x14ac:dyDescent="0.25">
      <c r="E17484" s="5"/>
    </row>
    <row r="17485" spans="5:5" x14ac:dyDescent="0.25">
      <c r="E17485" s="5"/>
    </row>
    <row r="17486" spans="5:5" x14ac:dyDescent="0.25">
      <c r="E17486" s="5"/>
    </row>
    <row r="17487" spans="5:5" x14ac:dyDescent="0.25">
      <c r="E17487" s="5"/>
    </row>
    <row r="17488" spans="5:5" x14ac:dyDescent="0.25">
      <c r="E17488" s="5"/>
    </row>
    <row r="17489" spans="5:5" x14ac:dyDescent="0.25">
      <c r="E17489" s="5"/>
    </row>
    <row r="17490" spans="5:5" x14ac:dyDescent="0.25">
      <c r="E17490" s="5"/>
    </row>
    <row r="17491" spans="5:5" x14ac:dyDescent="0.25">
      <c r="E17491" s="5"/>
    </row>
    <row r="17492" spans="5:5" x14ac:dyDescent="0.25">
      <c r="E17492" s="5"/>
    </row>
    <row r="17493" spans="5:5" x14ac:dyDescent="0.25">
      <c r="E17493" s="5"/>
    </row>
    <row r="17494" spans="5:5" x14ac:dyDescent="0.25">
      <c r="E17494" s="5"/>
    </row>
    <row r="17495" spans="5:5" x14ac:dyDescent="0.25">
      <c r="E17495" s="5"/>
    </row>
    <row r="17496" spans="5:5" x14ac:dyDescent="0.25">
      <c r="E17496" s="5"/>
    </row>
    <row r="17497" spans="5:5" x14ac:dyDescent="0.25">
      <c r="E17497" s="5"/>
    </row>
    <row r="17498" spans="5:5" x14ac:dyDescent="0.25">
      <c r="E17498" s="5"/>
    </row>
    <row r="17499" spans="5:5" x14ac:dyDescent="0.25">
      <c r="E17499" s="5"/>
    </row>
    <row r="17500" spans="5:5" x14ac:dyDescent="0.25">
      <c r="E17500" s="5"/>
    </row>
    <row r="17501" spans="5:5" x14ac:dyDescent="0.25">
      <c r="E17501" s="5"/>
    </row>
    <row r="17502" spans="5:5" x14ac:dyDescent="0.25">
      <c r="E17502" s="5"/>
    </row>
    <row r="17503" spans="5:5" x14ac:dyDescent="0.25">
      <c r="E17503" s="5"/>
    </row>
    <row r="17504" spans="5:5" x14ac:dyDescent="0.25">
      <c r="E17504" s="5"/>
    </row>
    <row r="17505" spans="5:5" x14ac:dyDescent="0.25">
      <c r="E17505" s="5"/>
    </row>
    <row r="17506" spans="5:5" x14ac:dyDescent="0.25">
      <c r="E17506" s="5"/>
    </row>
    <row r="17507" spans="5:5" x14ac:dyDescent="0.25">
      <c r="E17507" s="5"/>
    </row>
    <row r="17508" spans="5:5" x14ac:dyDescent="0.25">
      <c r="E17508" s="5"/>
    </row>
    <row r="17509" spans="5:5" x14ac:dyDescent="0.25">
      <c r="E17509" s="5"/>
    </row>
    <row r="17510" spans="5:5" x14ac:dyDescent="0.25">
      <c r="E17510" s="5"/>
    </row>
    <row r="17511" spans="5:5" x14ac:dyDescent="0.25">
      <c r="E17511" s="5"/>
    </row>
    <row r="17512" spans="5:5" x14ac:dyDescent="0.25">
      <c r="E17512" s="5"/>
    </row>
    <row r="17513" spans="5:5" x14ac:dyDescent="0.25">
      <c r="E17513" s="5"/>
    </row>
    <row r="17514" spans="5:5" x14ac:dyDescent="0.25">
      <c r="E17514" s="5"/>
    </row>
    <row r="17515" spans="5:5" x14ac:dyDescent="0.25">
      <c r="E17515" s="5"/>
    </row>
    <row r="17516" spans="5:5" x14ac:dyDescent="0.25">
      <c r="E17516" s="5"/>
    </row>
    <row r="17517" spans="5:5" x14ac:dyDescent="0.25">
      <c r="E17517" s="5"/>
    </row>
    <row r="17518" spans="5:5" x14ac:dyDescent="0.25">
      <c r="E17518" s="5"/>
    </row>
    <row r="17519" spans="5:5" x14ac:dyDescent="0.25">
      <c r="E17519" s="5"/>
    </row>
    <row r="17520" spans="5:5" x14ac:dyDescent="0.25">
      <c r="E17520" s="5"/>
    </row>
    <row r="17521" spans="5:5" x14ac:dyDescent="0.25">
      <c r="E17521" s="5"/>
    </row>
    <row r="17522" spans="5:5" x14ac:dyDescent="0.25">
      <c r="E17522" s="5"/>
    </row>
    <row r="17523" spans="5:5" x14ac:dyDescent="0.25">
      <c r="E17523" s="5"/>
    </row>
    <row r="17524" spans="5:5" x14ac:dyDescent="0.25">
      <c r="E17524" s="5"/>
    </row>
    <row r="17525" spans="5:5" x14ac:dyDescent="0.25">
      <c r="E17525" s="5"/>
    </row>
    <row r="17526" spans="5:5" x14ac:dyDescent="0.25">
      <c r="E17526" s="5"/>
    </row>
    <row r="17527" spans="5:5" x14ac:dyDescent="0.25">
      <c r="E17527" s="5"/>
    </row>
    <row r="17528" spans="5:5" x14ac:dyDescent="0.25">
      <c r="E17528" s="5"/>
    </row>
    <row r="17529" spans="5:5" x14ac:dyDescent="0.25">
      <c r="E17529" s="5"/>
    </row>
    <row r="17530" spans="5:5" x14ac:dyDescent="0.25">
      <c r="E17530" s="5"/>
    </row>
    <row r="17531" spans="5:5" x14ac:dyDescent="0.25">
      <c r="E17531" s="5"/>
    </row>
    <row r="17532" spans="5:5" x14ac:dyDescent="0.25">
      <c r="E17532" s="5"/>
    </row>
    <row r="17533" spans="5:5" x14ac:dyDescent="0.25">
      <c r="E17533" s="5"/>
    </row>
    <row r="17534" spans="5:5" x14ac:dyDescent="0.25">
      <c r="E17534" s="5"/>
    </row>
    <row r="17535" spans="5:5" x14ac:dyDescent="0.25">
      <c r="E17535" s="5"/>
    </row>
    <row r="17536" spans="5:5" x14ac:dyDescent="0.25">
      <c r="E17536" s="5"/>
    </row>
    <row r="17537" spans="5:5" x14ac:dyDescent="0.25">
      <c r="E17537" s="5"/>
    </row>
    <row r="17538" spans="5:5" x14ac:dyDescent="0.25">
      <c r="E17538" s="5"/>
    </row>
    <row r="17539" spans="5:5" x14ac:dyDescent="0.25">
      <c r="E17539" s="5"/>
    </row>
    <row r="17540" spans="5:5" x14ac:dyDescent="0.25">
      <c r="E17540" s="5"/>
    </row>
    <row r="17541" spans="5:5" x14ac:dyDescent="0.25">
      <c r="E17541" s="5"/>
    </row>
    <row r="17542" spans="5:5" x14ac:dyDescent="0.25">
      <c r="E17542" s="5"/>
    </row>
    <row r="17543" spans="5:5" x14ac:dyDescent="0.25">
      <c r="E17543" s="5"/>
    </row>
    <row r="17544" spans="5:5" x14ac:dyDescent="0.25">
      <c r="E17544" s="5"/>
    </row>
    <row r="17545" spans="5:5" x14ac:dyDescent="0.25">
      <c r="E17545" s="5"/>
    </row>
    <row r="17546" spans="5:5" x14ac:dyDescent="0.25">
      <c r="E17546" s="5"/>
    </row>
    <row r="17547" spans="5:5" x14ac:dyDescent="0.25">
      <c r="E17547" s="5"/>
    </row>
    <row r="17548" spans="5:5" x14ac:dyDescent="0.25">
      <c r="E17548" s="5"/>
    </row>
    <row r="17549" spans="5:5" x14ac:dyDescent="0.25">
      <c r="E17549" s="5"/>
    </row>
    <row r="17550" spans="5:5" x14ac:dyDescent="0.25">
      <c r="E17550" s="5"/>
    </row>
    <row r="17551" spans="5:5" x14ac:dyDescent="0.25">
      <c r="E17551" s="5"/>
    </row>
    <row r="17552" spans="5:5" x14ac:dyDescent="0.25">
      <c r="E17552" s="5"/>
    </row>
    <row r="17553" spans="5:5" x14ac:dyDescent="0.25">
      <c r="E17553" s="5"/>
    </row>
    <row r="17554" spans="5:5" x14ac:dyDescent="0.25">
      <c r="E17554" s="5"/>
    </row>
    <row r="17555" spans="5:5" x14ac:dyDescent="0.25">
      <c r="E17555" s="5"/>
    </row>
    <row r="17556" spans="5:5" x14ac:dyDescent="0.25">
      <c r="E17556" s="5"/>
    </row>
    <row r="17557" spans="5:5" x14ac:dyDescent="0.25">
      <c r="E17557" s="5"/>
    </row>
    <row r="17558" spans="5:5" x14ac:dyDescent="0.25">
      <c r="E17558" s="5"/>
    </row>
    <row r="17559" spans="5:5" x14ac:dyDescent="0.25">
      <c r="E17559" s="5"/>
    </row>
    <row r="17560" spans="5:5" x14ac:dyDescent="0.25">
      <c r="E17560" s="5"/>
    </row>
    <row r="17561" spans="5:5" x14ac:dyDescent="0.25">
      <c r="E17561" s="5"/>
    </row>
    <row r="17562" spans="5:5" x14ac:dyDescent="0.25">
      <c r="E17562" s="5"/>
    </row>
    <row r="17563" spans="5:5" x14ac:dyDescent="0.25">
      <c r="E17563" s="5"/>
    </row>
    <row r="17564" spans="5:5" x14ac:dyDescent="0.25">
      <c r="E17564" s="5"/>
    </row>
    <row r="17565" spans="5:5" x14ac:dyDescent="0.25">
      <c r="E17565" s="5"/>
    </row>
    <row r="17566" spans="5:5" x14ac:dyDescent="0.25">
      <c r="E17566" s="5"/>
    </row>
    <row r="17567" spans="5:5" x14ac:dyDescent="0.25">
      <c r="E17567" s="5"/>
    </row>
    <row r="17568" spans="5:5" x14ac:dyDescent="0.25">
      <c r="E17568" s="5"/>
    </row>
    <row r="17569" spans="5:5" x14ac:dyDescent="0.25">
      <c r="E17569" s="5"/>
    </row>
    <row r="17570" spans="5:5" x14ac:dyDescent="0.25">
      <c r="E17570" s="5"/>
    </row>
    <row r="17571" spans="5:5" x14ac:dyDescent="0.25">
      <c r="E17571" s="5"/>
    </row>
    <row r="17572" spans="5:5" x14ac:dyDescent="0.25">
      <c r="E17572" s="5"/>
    </row>
    <row r="17573" spans="5:5" x14ac:dyDescent="0.25">
      <c r="E17573" s="5"/>
    </row>
    <row r="17574" spans="5:5" x14ac:dyDescent="0.25">
      <c r="E17574" s="5"/>
    </row>
    <row r="17575" spans="5:5" x14ac:dyDescent="0.25">
      <c r="E17575" s="5"/>
    </row>
    <row r="17576" spans="5:5" x14ac:dyDescent="0.25">
      <c r="E17576" s="5"/>
    </row>
    <row r="17577" spans="5:5" x14ac:dyDescent="0.25">
      <c r="E17577" s="5"/>
    </row>
    <row r="17578" spans="5:5" x14ac:dyDescent="0.25">
      <c r="E17578" s="5"/>
    </row>
    <row r="17579" spans="5:5" x14ac:dyDescent="0.25">
      <c r="E17579" s="5"/>
    </row>
    <row r="17580" spans="5:5" x14ac:dyDescent="0.25">
      <c r="E17580" s="5"/>
    </row>
    <row r="17581" spans="5:5" x14ac:dyDescent="0.25">
      <c r="E17581" s="5"/>
    </row>
    <row r="17582" spans="5:5" x14ac:dyDescent="0.25">
      <c r="E17582" s="5"/>
    </row>
    <row r="17583" spans="5:5" x14ac:dyDescent="0.25">
      <c r="E17583" s="5"/>
    </row>
    <row r="17584" spans="5:5" x14ac:dyDescent="0.25">
      <c r="E17584" s="5"/>
    </row>
    <row r="17585" spans="5:5" x14ac:dyDescent="0.25">
      <c r="E17585" s="5"/>
    </row>
    <row r="17586" spans="5:5" x14ac:dyDescent="0.25">
      <c r="E17586" s="5"/>
    </row>
    <row r="17587" spans="5:5" x14ac:dyDescent="0.25">
      <c r="E17587" s="5"/>
    </row>
    <row r="17588" spans="5:5" x14ac:dyDescent="0.25">
      <c r="E17588" s="5"/>
    </row>
    <row r="17589" spans="5:5" x14ac:dyDescent="0.25">
      <c r="E17589" s="5"/>
    </row>
    <row r="17590" spans="5:5" x14ac:dyDescent="0.25">
      <c r="E17590" s="5"/>
    </row>
    <row r="17591" spans="5:5" x14ac:dyDescent="0.25">
      <c r="E17591" s="5"/>
    </row>
    <row r="17592" spans="5:5" x14ac:dyDescent="0.25">
      <c r="E17592" s="5"/>
    </row>
    <row r="17593" spans="5:5" x14ac:dyDescent="0.25">
      <c r="E17593" s="5"/>
    </row>
    <row r="17594" spans="5:5" x14ac:dyDescent="0.25">
      <c r="E17594" s="5"/>
    </row>
    <row r="17595" spans="5:5" x14ac:dyDescent="0.25">
      <c r="E17595" s="5"/>
    </row>
    <row r="17596" spans="5:5" x14ac:dyDescent="0.25">
      <c r="E17596" s="5"/>
    </row>
    <row r="17597" spans="5:5" x14ac:dyDescent="0.25">
      <c r="E17597" s="5"/>
    </row>
    <row r="17598" spans="5:5" x14ac:dyDescent="0.25">
      <c r="E17598" s="5"/>
    </row>
    <row r="17599" spans="5:5" x14ac:dyDescent="0.25">
      <c r="E17599" s="5"/>
    </row>
    <row r="17600" spans="5:5" x14ac:dyDescent="0.25">
      <c r="E17600" s="5"/>
    </row>
    <row r="17601" spans="5:5" x14ac:dyDescent="0.25">
      <c r="E17601" s="5"/>
    </row>
    <row r="17602" spans="5:5" x14ac:dyDescent="0.25">
      <c r="E17602" s="5"/>
    </row>
    <row r="17603" spans="5:5" x14ac:dyDescent="0.25">
      <c r="E17603" s="5"/>
    </row>
    <row r="17604" spans="5:5" x14ac:dyDescent="0.25">
      <c r="E17604" s="5"/>
    </row>
    <row r="17605" spans="5:5" x14ac:dyDescent="0.25">
      <c r="E17605" s="5"/>
    </row>
    <row r="17606" spans="5:5" x14ac:dyDescent="0.25">
      <c r="E17606" s="5"/>
    </row>
    <row r="17607" spans="5:5" x14ac:dyDescent="0.25">
      <c r="E17607" s="5"/>
    </row>
    <row r="17608" spans="5:5" x14ac:dyDescent="0.25">
      <c r="E17608" s="5"/>
    </row>
    <row r="17609" spans="5:5" x14ac:dyDescent="0.25">
      <c r="E17609" s="5"/>
    </row>
    <row r="17610" spans="5:5" x14ac:dyDescent="0.25">
      <c r="E17610" s="5"/>
    </row>
    <row r="17611" spans="5:5" x14ac:dyDescent="0.25">
      <c r="E17611" s="5"/>
    </row>
    <row r="17612" spans="5:5" x14ac:dyDescent="0.25">
      <c r="E17612" s="5"/>
    </row>
    <row r="17613" spans="5:5" x14ac:dyDescent="0.25">
      <c r="E17613" s="5"/>
    </row>
    <row r="17614" spans="5:5" x14ac:dyDescent="0.25">
      <c r="E17614" s="5"/>
    </row>
    <row r="17615" spans="5:5" x14ac:dyDescent="0.25">
      <c r="E17615" s="5"/>
    </row>
    <row r="17616" spans="5:5" x14ac:dyDescent="0.25">
      <c r="E17616" s="5"/>
    </row>
    <row r="17617" spans="5:5" x14ac:dyDescent="0.25">
      <c r="E17617" s="5"/>
    </row>
    <row r="17618" spans="5:5" x14ac:dyDescent="0.25">
      <c r="E17618" s="5"/>
    </row>
    <row r="17619" spans="5:5" x14ac:dyDescent="0.25">
      <c r="E17619" s="5"/>
    </row>
    <row r="17620" spans="5:5" x14ac:dyDescent="0.25">
      <c r="E17620" s="5"/>
    </row>
    <row r="17621" spans="5:5" x14ac:dyDescent="0.25">
      <c r="E17621" s="5"/>
    </row>
    <row r="17622" spans="5:5" x14ac:dyDescent="0.25">
      <c r="E17622" s="5"/>
    </row>
    <row r="17623" spans="5:5" x14ac:dyDescent="0.25">
      <c r="E17623" s="5"/>
    </row>
    <row r="17624" spans="5:5" x14ac:dyDescent="0.25">
      <c r="E17624" s="5"/>
    </row>
    <row r="17625" spans="5:5" x14ac:dyDescent="0.25">
      <c r="E17625" s="5"/>
    </row>
    <row r="17626" spans="5:5" x14ac:dyDescent="0.25">
      <c r="E17626" s="5"/>
    </row>
    <row r="17627" spans="5:5" x14ac:dyDescent="0.25">
      <c r="E17627" s="5"/>
    </row>
    <row r="17628" spans="5:5" x14ac:dyDescent="0.25">
      <c r="E17628" s="5"/>
    </row>
    <row r="17629" spans="5:5" x14ac:dyDescent="0.25">
      <c r="E17629" s="5"/>
    </row>
    <row r="17630" spans="5:5" x14ac:dyDescent="0.25">
      <c r="E17630" s="5"/>
    </row>
    <row r="17631" spans="5:5" x14ac:dyDescent="0.25">
      <c r="E17631" s="5"/>
    </row>
    <row r="17632" spans="5:5" x14ac:dyDescent="0.25">
      <c r="E17632" s="5"/>
    </row>
    <row r="17633" spans="5:5" x14ac:dyDescent="0.25">
      <c r="E17633" s="5"/>
    </row>
    <row r="17634" spans="5:5" x14ac:dyDescent="0.25">
      <c r="E17634" s="5"/>
    </row>
    <row r="17635" spans="5:5" x14ac:dyDescent="0.25">
      <c r="E17635" s="5"/>
    </row>
    <row r="17636" spans="5:5" x14ac:dyDescent="0.25">
      <c r="E17636" s="5"/>
    </row>
    <row r="17637" spans="5:5" x14ac:dyDescent="0.25">
      <c r="E17637" s="5"/>
    </row>
    <row r="17638" spans="5:5" x14ac:dyDescent="0.25">
      <c r="E17638" s="5"/>
    </row>
    <row r="17639" spans="5:5" x14ac:dyDescent="0.25">
      <c r="E17639" s="5"/>
    </row>
    <row r="17640" spans="5:5" x14ac:dyDescent="0.25">
      <c r="E17640" s="5"/>
    </row>
    <row r="17641" spans="5:5" x14ac:dyDescent="0.25">
      <c r="E17641" s="5"/>
    </row>
    <row r="17642" spans="5:5" x14ac:dyDescent="0.25">
      <c r="E17642" s="5"/>
    </row>
    <row r="17643" spans="5:5" x14ac:dyDescent="0.25">
      <c r="E17643" s="5"/>
    </row>
    <row r="17644" spans="5:5" x14ac:dyDescent="0.25">
      <c r="E17644" s="5"/>
    </row>
    <row r="17645" spans="5:5" x14ac:dyDescent="0.25">
      <c r="E17645" s="5"/>
    </row>
    <row r="17646" spans="5:5" x14ac:dyDescent="0.25">
      <c r="E17646" s="5"/>
    </row>
    <row r="17647" spans="5:5" x14ac:dyDescent="0.25">
      <c r="E17647" s="5"/>
    </row>
    <row r="17648" spans="5:5" x14ac:dyDescent="0.25">
      <c r="E17648" s="5"/>
    </row>
    <row r="17649" spans="5:5" x14ac:dyDescent="0.25">
      <c r="E17649" s="5"/>
    </row>
    <row r="17650" spans="5:5" x14ac:dyDescent="0.25">
      <c r="E17650" s="5"/>
    </row>
    <row r="17651" spans="5:5" x14ac:dyDescent="0.25">
      <c r="E17651" s="5"/>
    </row>
    <row r="17652" spans="5:5" x14ac:dyDescent="0.25">
      <c r="E17652" s="5"/>
    </row>
    <row r="17653" spans="5:5" x14ac:dyDescent="0.25">
      <c r="E17653" s="5"/>
    </row>
    <row r="17654" spans="5:5" x14ac:dyDescent="0.25">
      <c r="E17654" s="5"/>
    </row>
    <row r="17655" spans="5:5" x14ac:dyDescent="0.25">
      <c r="E17655" s="5"/>
    </row>
    <row r="17656" spans="5:5" x14ac:dyDescent="0.25">
      <c r="E17656" s="5"/>
    </row>
    <row r="17657" spans="5:5" x14ac:dyDescent="0.25">
      <c r="E17657" s="5"/>
    </row>
    <row r="17658" spans="5:5" x14ac:dyDescent="0.25">
      <c r="E17658" s="5"/>
    </row>
    <row r="17659" spans="5:5" x14ac:dyDescent="0.25">
      <c r="E17659" s="5"/>
    </row>
    <row r="17660" spans="5:5" x14ac:dyDescent="0.25">
      <c r="E17660" s="5"/>
    </row>
    <row r="17661" spans="5:5" x14ac:dyDescent="0.25">
      <c r="E17661" s="5"/>
    </row>
    <row r="17662" spans="5:5" x14ac:dyDescent="0.25">
      <c r="E17662" s="5"/>
    </row>
    <row r="17663" spans="5:5" x14ac:dyDescent="0.25">
      <c r="E17663" s="5"/>
    </row>
    <row r="17664" spans="5:5" x14ac:dyDescent="0.25">
      <c r="E17664" s="5"/>
    </row>
    <row r="17665" spans="5:5" x14ac:dyDescent="0.25">
      <c r="E17665" s="5"/>
    </row>
    <row r="17666" spans="5:5" x14ac:dyDescent="0.25">
      <c r="E17666" s="5"/>
    </row>
    <row r="17667" spans="5:5" x14ac:dyDescent="0.25">
      <c r="E17667" s="5"/>
    </row>
    <row r="17668" spans="5:5" x14ac:dyDescent="0.25">
      <c r="E17668" s="5"/>
    </row>
    <row r="17669" spans="5:5" x14ac:dyDescent="0.25">
      <c r="E17669" s="5"/>
    </row>
    <row r="17670" spans="5:5" x14ac:dyDescent="0.25">
      <c r="E17670" s="5"/>
    </row>
    <row r="17671" spans="5:5" x14ac:dyDescent="0.25">
      <c r="E17671" s="5"/>
    </row>
    <row r="17672" spans="5:5" x14ac:dyDescent="0.25">
      <c r="E17672" s="5"/>
    </row>
    <row r="17673" spans="5:5" x14ac:dyDescent="0.25">
      <c r="E17673" s="5"/>
    </row>
    <row r="17674" spans="5:5" x14ac:dyDescent="0.25">
      <c r="E17674" s="5"/>
    </row>
    <row r="17675" spans="5:5" x14ac:dyDescent="0.25">
      <c r="E17675" s="5"/>
    </row>
    <row r="17676" spans="5:5" x14ac:dyDescent="0.25">
      <c r="E17676" s="5"/>
    </row>
    <row r="17677" spans="5:5" x14ac:dyDescent="0.25">
      <c r="E17677" s="5"/>
    </row>
    <row r="17678" spans="5:5" x14ac:dyDescent="0.25">
      <c r="E17678" s="5"/>
    </row>
    <row r="17679" spans="5:5" x14ac:dyDescent="0.25">
      <c r="E17679" s="5"/>
    </row>
    <row r="17680" spans="5:5" x14ac:dyDescent="0.25">
      <c r="E17680" s="5"/>
    </row>
    <row r="17681" spans="5:5" x14ac:dyDescent="0.25">
      <c r="E17681" s="5"/>
    </row>
    <row r="17682" spans="5:5" x14ac:dyDescent="0.25">
      <c r="E17682" s="5"/>
    </row>
    <row r="17683" spans="5:5" x14ac:dyDescent="0.25">
      <c r="E17683" s="5"/>
    </row>
    <row r="17684" spans="5:5" x14ac:dyDescent="0.25">
      <c r="E17684" s="5"/>
    </row>
    <row r="17685" spans="5:5" x14ac:dyDescent="0.25">
      <c r="E17685" s="5"/>
    </row>
    <row r="17686" spans="5:5" x14ac:dyDescent="0.25">
      <c r="E17686" s="5"/>
    </row>
    <row r="17687" spans="5:5" x14ac:dyDescent="0.25">
      <c r="E17687" s="5"/>
    </row>
    <row r="17688" spans="5:5" x14ac:dyDescent="0.25">
      <c r="E17688" s="5"/>
    </row>
    <row r="17689" spans="5:5" x14ac:dyDescent="0.25">
      <c r="E17689" s="5"/>
    </row>
    <row r="17690" spans="5:5" x14ac:dyDescent="0.25">
      <c r="E17690" s="5"/>
    </row>
    <row r="17691" spans="5:5" x14ac:dyDescent="0.25">
      <c r="E17691" s="5"/>
    </row>
    <row r="17692" spans="5:5" x14ac:dyDescent="0.25">
      <c r="E17692" s="5"/>
    </row>
    <row r="17693" spans="5:5" x14ac:dyDescent="0.25">
      <c r="E17693" s="5"/>
    </row>
    <row r="17694" spans="5:5" x14ac:dyDescent="0.25">
      <c r="E17694" s="5"/>
    </row>
    <row r="17695" spans="5:5" x14ac:dyDescent="0.25">
      <c r="E17695" s="5"/>
    </row>
    <row r="17696" spans="5:5" x14ac:dyDescent="0.25">
      <c r="E17696" s="5"/>
    </row>
    <row r="17697" spans="5:5" x14ac:dyDescent="0.25">
      <c r="E17697" s="5"/>
    </row>
    <row r="17698" spans="5:5" x14ac:dyDescent="0.25">
      <c r="E17698" s="5"/>
    </row>
    <row r="17699" spans="5:5" x14ac:dyDescent="0.25">
      <c r="E17699" s="5"/>
    </row>
    <row r="17700" spans="5:5" x14ac:dyDescent="0.25">
      <c r="E17700" s="5"/>
    </row>
    <row r="17701" spans="5:5" x14ac:dyDescent="0.25">
      <c r="E17701" s="5"/>
    </row>
    <row r="17702" spans="5:5" x14ac:dyDescent="0.25">
      <c r="E17702" s="5"/>
    </row>
    <row r="17703" spans="5:5" x14ac:dyDescent="0.25">
      <c r="E17703" s="5"/>
    </row>
    <row r="17704" spans="5:5" x14ac:dyDescent="0.25">
      <c r="E17704" s="5"/>
    </row>
    <row r="17705" spans="5:5" x14ac:dyDescent="0.25">
      <c r="E17705" s="5"/>
    </row>
    <row r="17706" spans="5:5" x14ac:dyDescent="0.25">
      <c r="E17706" s="5"/>
    </row>
    <row r="17707" spans="5:5" x14ac:dyDescent="0.25">
      <c r="E17707" s="5"/>
    </row>
    <row r="17708" spans="5:5" x14ac:dyDescent="0.25">
      <c r="E17708" s="5"/>
    </row>
    <row r="17709" spans="5:5" x14ac:dyDescent="0.25">
      <c r="E17709" s="5"/>
    </row>
    <row r="17710" spans="5:5" x14ac:dyDescent="0.25">
      <c r="E17710" s="5"/>
    </row>
    <row r="17711" spans="5:5" x14ac:dyDescent="0.25">
      <c r="E17711" s="5"/>
    </row>
    <row r="17712" spans="5:5" x14ac:dyDescent="0.25">
      <c r="E17712" s="5"/>
    </row>
    <row r="17713" spans="5:5" x14ac:dyDescent="0.25">
      <c r="E17713" s="5"/>
    </row>
    <row r="17714" spans="5:5" x14ac:dyDescent="0.25">
      <c r="E17714" s="5"/>
    </row>
    <row r="17715" spans="5:5" x14ac:dyDescent="0.25">
      <c r="E17715" s="5"/>
    </row>
    <row r="17716" spans="5:5" x14ac:dyDescent="0.25">
      <c r="E17716" s="5"/>
    </row>
    <row r="17717" spans="5:5" x14ac:dyDescent="0.25">
      <c r="E17717" s="5"/>
    </row>
    <row r="17718" spans="5:5" x14ac:dyDescent="0.25">
      <c r="E17718" s="5"/>
    </row>
    <row r="17719" spans="5:5" x14ac:dyDescent="0.25">
      <c r="E17719" s="5"/>
    </row>
    <row r="17720" spans="5:5" x14ac:dyDescent="0.25">
      <c r="E17720" s="5"/>
    </row>
    <row r="17721" spans="5:5" x14ac:dyDescent="0.25">
      <c r="E17721" s="5"/>
    </row>
    <row r="17722" spans="5:5" x14ac:dyDescent="0.25">
      <c r="E17722" s="5"/>
    </row>
    <row r="17723" spans="5:5" x14ac:dyDescent="0.25">
      <c r="E17723" s="5"/>
    </row>
    <row r="17724" spans="5:5" x14ac:dyDescent="0.25">
      <c r="E17724" s="5"/>
    </row>
    <row r="17725" spans="5:5" x14ac:dyDescent="0.25">
      <c r="E17725" s="5"/>
    </row>
    <row r="17726" spans="5:5" x14ac:dyDescent="0.25">
      <c r="E17726" s="5"/>
    </row>
    <row r="17727" spans="5:5" x14ac:dyDescent="0.25">
      <c r="E17727" s="5"/>
    </row>
    <row r="17728" spans="5:5" x14ac:dyDescent="0.25">
      <c r="E17728" s="5"/>
    </row>
    <row r="17729" spans="5:5" x14ac:dyDescent="0.25">
      <c r="E17729" s="5"/>
    </row>
    <row r="17730" spans="5:5" x14ac:dyDescent="0.25">
      <c r="E17730" s="5"/>
    </row>
    <row r="17731" spans="5:5" x14ac:dyDescent="0.25">
      <c r="E17731" s="5"/>
    </row>
    <row r="17732" spans="5:5" x14ac:dyDescent="0.25">
      <c r="E17732" s="5"/>
    </row>
    <row r="17733" spans="5:5" x14ac:dyDescent="0.25">
      <c r="E17733" s="5"/>
    </row>
    <row r="17734" spans="5:5" x14ac:dyDescent="0.25">
      <c r="E17734" s="5"/>
    </row>
    <row r="17735" spans="5:5" x14ac:dyDescent="0.25">
      <c r="E17735" s="5"/>
    </row>
    <row r="17736" spans="5:5" x14ac:dyDescent="0.25">
      <c r="E17736" s="5"/>
    </row>
    <row r="17737" spans="5:5" x14ac:dyDescent="0.25">
      <c r="E17737" s="5"/>
    </row>
    <row r="17738" spans="5:5" x14ac:dyDescent="0.25">
      <c r="E17738" s="5"/>
    </row>
    <row r="17739" spans="5:5" x14ac:dyDescent="0.25">
      <c r="E17739" s="5"/>
    </row>
    <row r="17740" spans="5:5" x14ac:dyDescent="0.25">
      <c r="E17740" s="5"/>
    </row>
    <row r="17741" spans="5:5" x14ac:dyDescent="0.25">
      <c r="E17741" s="5"/>
    </row>
    <row r="17742" spans="5:5" x14ac:dyDescent="0.25">
      <c r="E17742" s="5"/>
    </row>
    <row r="17743" spans="5:5" x14ac:dyDescent="0.25">
      <c r="E17743" s="5"/>
    </row>
    <row r="17744" spans="5:5" x14ac:dyDescent="0.25">
      <c r="E17744" s="5"/>
    </row>
    <row r="17745" spans="5:5" x14ac:dyDescent="0.25">
      <c r="E17745" s="5"/>
    </row>
    <row r="17746" spans="5:5" x14ac:dyDescent="0.25">
      <c r="E17746" s="5"/>
    </row>
    <row r="17747" spans="5:5" x14ac:dyDescent="0.25">
      <c r="E17747" s="5"/>
    </row>
    <row r="17748" spans="5:5" x14ac:dyDescent="0.25">
      <c r="E17748" s="5"/>
    </row>
    <row r="17749" spans="5:5" x14ac:dyDescent="0.25">
      <c r="E17749" s="5"/>
    </row>
    <row r="17750" spans="5:5" x14ac:dyDescent="0.25">
      <c r="E17750" s="5"/>
    </row>
    <row r="17751" spans="5:5" x14ac:dyDescent="0.25">
      <c r="E17751" s="5"/>
    </row>
    <row r="17752" spans="5:5" x14ac:dyDescent="0.25">
      <c r="E17752" s="5"/>
    </row>
    <row r="17753" spans="5:5" x14ac:dyDescent="0.25">
      <c r="E17753" s="5"/>
    </row>
    <row r="17754" spans="5:5" x14ac:dyDescent="0.25">
      <c r="E17754" s="5"/>
    </row>
    <row r="17755" spans="5:5" x14ac:dyDescent="0.25">
      <c r="E17755" s="5"/>
    </row>
    <row r="17756" spans="5:5" x14ac:dyDescent="0.25">
      <c r="E17756" s="5"/>
    </row>
    <row r="17757" spans="5:5" x14ac:dyDescent="0.25">
      <c r="E17757" s="5"/>
    </row>
    <row r="17758" spans="5:5" x14ac:dyDescent="0.25">
      <c r="E17758" s="5"/>
    </row>
    <row r="17759" spans="5:5" x14ac:dyDescent="0.25">
      <c r="E17759" s="5"/>
    </row>
    <row r="17760" spans="5:5" x14ac:dyDescent="0.25">
      <c r="E17760" s="5"/>
    </row>
    <row r="17761" spans="5:5" x14ac:dyDescent="0.25">
      <c r="E17761" s="5"/>
    </row>
    <row r="17762" spans="5:5" x14ac:dyDescent="0.25">
      <c r="E17762" s="5"/>
    </row>
    <row r="17763" spans="5:5" x14ac:dyDescent="0.25">
      <c r="E17763" s="5"/>
    </row>
    <row r="17764" spans="5:5" x14ac:dyDescent="0.25">
      <c r="E17764" s="5"/>
    </row>
    <row r="17765" spans="5:5" x14ac:dyDescent="0.25">
      <c r="E17765" s="5"/>
    </row>
    <row r="17766" spans="5:5" x14ac:dyDescent="0.25">
      <c r="E17766" s="5"/>
    </row>
    <row r="17767" spans="5:5" x14ac:dyDescent="0.25">
      <c r="E17767" s="5"/>
    </row>
    <row r="17768" spans="5:5" x14ac:dyDescent="0.25">
      <c r="E17768" s="5"/>
    </row>
    <row r="17769" spans="5:5" x14ac:dyDescent="0.25">
      <c r="E17769" s="5"/>
    </row>
    <row r="17770" spans="5:5" x14ac:dyDescent="0.25">
      <c r="E17770" s="5"/>
    </row>
    <row r="17771" spans="5:5" x14ac:dyDescent="0.25">
      <c r="E17771" s="5"/>
    </row>
    <row r="17772" spans="5:5" x14ac:dyDescent="0.25">
      <c r="E17772" s="5"/>
    </row>
    <row r="17773" spans="5:5" x14ac:dyDescent="0.25">
      <c r="E17773" s="5"/>
    </row>
    <row r="17774" spans="5:5" x14ac:dyDescent="0.25">
      <c r="E17774" s="5"/>
    </row>
    <row r="17775" spans="5:5" x14ac:dyDescent="0.25">
      <c r="E17775" s="5"/>
    </row>
    <row r="17776" spans="5:5" x14ac:dyDescent="0.25">
      <c r="E17776" s="5"/>
    </row>
    <row r="17777" spans="5:5" x14ac:dyDescent="0.25">
      <c r="E17777" s="5"/>
    </row>
    <row r="17778" spans="5:5" x14ac:dyDescent="0.25">
      <c r="E17778" s="5"/>
    </row>
    <row r="17779" spans="5:5" x14ac:dyDescent="0.25">
      <c r="E17779" s="5"/>
    </row>
    <row r="17780" spans="5:5" x14ac:dyDescent="0.25">
      <c r="E17780" s="5"/>
    </row>
    <row r="17781" spans="5:5" x14ac:dyDescent="0.25">
      <c r="E17781" s="5"/>
    </row>
    <row r="17782" spans="5:5" x14ac:dyDescent="0.25">
      <c r="E17782" s="5"/>
    </row>
    <row r="17783" spans="5:5" x14ac:dyDescent="0.25">
      <c r="E17783" s="5"/>
    </row>
    <row r="17784" spans="5:5" x14ac:dyDescent="0.25">
      <c r="E17784" s="5"/>
    </row>
    <row r="17785" spans="5:5" x14ac:dyDescent="0.25">
      <c r="E17785" s="5"/>
    </row>
    <row r="17786" spans="5:5" x14ac:dyDescent="0.25">
      <c r="E17786" s="5"/>
    </row>
    <row r="17787" spans="5:5" x14ac:dyDescent="0.25">
      <c r="E17787" s="5"/>
    </row>
    <row r="17788" spans="5:5" x14ac:dyDescent="0.25">
      <c r="E17788" s="5"/>
    </row>
    <row r="17789" spans="5:5" x14ac:dyDescent="0.25">
      <c r="E17789" s="5"/>
    </row>
    <row r="17790" spans="5:5" x14ac:dyDescent="0.25">
      <c r="E17790" s="5"/>
    </row>
    <row r="17791" spans="5:5" x14ac:dyDescent="0.25">
      <c r="E17791" s="5"/>
    </row>
    <row r="17792" spans="5:5" x14ac:dyDescent="0.25">
      <c r="E17792" s="5"/>
    </row>
    <row r="17793" spans="5:5" x14ac:dyDescent="0.25">
      <c r="E17793" s="5"/>
    </row>
    <row r="17794" spans="5:5" x14ac:dyDescent="0.25">
      <c r="E17794" s="5"/>
    </row>
    <row r="17795" spans="5:5" x14ac:dyDescent="0.25">
      <c r="E17795" s="5"/>
    </row>
    <row r="17796" spans="5:5" x14ac:dyDescent="0.25">
      <c r="E17796" s="5"/>
    </row>
    <row r="17797" spans="5:5" x14ac:dyDescent="0.25">
      <c r="E17797" s="5"/>
    </row>
    <row r="17798" spans="5:5" x14ac:dyDescent="0.25">
      <c r="E17798" s="5"/>
    </row>
    <row r="17799" spans="5:5" x14ac:dyDescent="0.25">
      <c r="E17799" s="5"/>
    </row>
    <row r="17800" spans="5:5" x14ac:dyDescent="0.25">
      <c r="E17800" s="5"/>
    </row>
    <row r="17801" spans="5:5" x14ac:dyDescent="0.25">
      <c r="E17801" s="5"/>
    </row>
    <row r="17802" spans="5:5" x14ac:dyDescent="0.25">
      <c r="E17802" s="5"/>
    </row>
    <row r="17803" spans="5:5" x14ac:dyDescent="0.25">
      <c r="E17803" s="5"/>
    </row>
    <row r="17804" spans="5:5" x14ac:dyDescent="0.25">
      <c r="E17804" s="5"/>
    </row>
    <row r="17805" spans="5:5" x14ac:dyDescent="0.25">
      <c r="E17805" s="5"/>
    </row>
    <row r="17806" spans="5:5" x14ac:dyDescent="0.25">
      <c r="E17806" s="5"/>
    </row>
    <row r="17807" spans="5:5" x14ac:dyDescent="0.25">
      <c r="E17807" s="5"/>
    </row>
    <row r="17808" spans="5:5" x14ac:dyDescent="0.25">
      <c r="E17808" s="5"/>
    </row>
    <row r="17809" spans="5:5" x14ac:dyDescent="0.25">
      <c r="E17809" s="5"/>
    </row>
    <row r="17810" spans="5:5" x14ac:dyDescent="0.25">
      <c r="E17810" s="5"/>
    </row>
    <row r="17811" spans="5:5" x14ac:dyDescent="0.25">
      <c r="E17811" s="5"/>
    </row>
    <row r="17812" spans="5:5" x14ac:dyDescent="0.25">
      <c r="E17812" s="5"/>
    </row>
    <row r="17813" spans="5:5" x14ac:dyDescent="0.25">
      <c r="E17813" s="5"/>
    </row>
    <row r="17814" spans="5:5" x14ac:dyDescent="0.25">
      <c r="E17814" s="5"/>
    </row>
    <row r="17815" spans="5:5" x14ac:dyDescent="0.25">
      <c r="E17815" s="5"/>
    </row>
    <row r="17816" spans="5:5" x14ac:dyDescent="0.25">
      <c r="E17816" s="5"/>
    </row>
    <row r="17817" spans="5:5" x14ac:dyDescent="0.25">
      <c r="E17817" s="5"/>
    </row>
    <row r="17818" spans="5:5" x14ac:dyDescent="0.25">
      <c r="E17818" s="5"/>
    </row>
    <row r="17819" spans="5:5" x14ac:dyDescent="0.25">
      <c r="E17819" s="5"/>
    </row>
    <row r="17820" spans="5:5" x14ac:dyDescent="0.25">
      <c r="E17820" s="5"/>
    </row>
    <row r="17821" spans="5:5" x14ac:dyDescent="0.25">
      <c r="E17821" s="5"/>
    </row>
    <row r="17822" spans="5:5" x14ac:dyDescent="0.25">
      <c r="E17822" s="5"/>
    </row>
    <row r="17823" spans="5:5" x14ac:dyDescent="0.25">
      <c r="E17823" s="5"/>
    </row>
    <row r="17824" spans="5:5" x14ac:dyDescent="0.25">
      <c r="E17824" s="5"/>
    </row>
    <row r="17825" spans="5:5" x14ac:dyDescent="0.25">
      <c r="E17825" s="5"/>
    </row>
    <row r="17826" spans="5:5" x14ac:dyDescent="0.25">
      <c r="E17826" s="5"/>
    </row>
    <row r="17827" spans="5:5" x14ac:dyDescent="0.25">
      <c r="E17827" s="5"/>
    </row>
    <row r="17828" spans="5:5" x14ac:dyDescent="0.25">
      <c r="E17828" s="5"/>
    </row>
    <row r="17829" spans="5:5" x14ac:dyDescent="0.25">
      <c r="E17829" s="5"/>
    </row>
    <row r="17830" spans="5:5" x14ac:dyDescent="0.25">
      <c r="E17830" s="5"/>
    </row>
    <row r="17831" spans="5:5" x14ac:dyDescent="0.25">
      <c r="E17831" s="5"/>
    </row>
    <row r="17832" spans="5:5" x14ac:dyDescent="0.25">
      <c r="E17832" s="5"/>
    </row>
    <row r="17833" spans="5:5" x14ac:dyDescent="0.25">
      <c r="E17833" s="5"/>
    </row>
    <row r="17834" spans="5:5" x14ac:dyDescent="0.25">
      <c r="E17834" s="5"/>
    </row>
    <row r="17835" spans="5:5" x14ac:dyDescent="0.25">
      <c r="E17835" s="5"/>
    </row>
    <row r="17836" spans="5:5" x14ac:dyDescent="0.25">
      <c r="E17836" s="5"/>
    </row>
    <row r="17837" spans="5:5" x14ac:dyDescent="0.25">
      <c r="E17837" s="5"/>
    </row>
    <row r="17838" spans="5:5" x14ac:dyDescent="0.25">
      <c r="E17838" s="5"/>
    </row>
    <row r="17839" spans="5:5" x14ac:dyDescent="0.25">
      <c r="E17839" s="5"/>
    </row>
    <row r="17840" spans="5:5" x14ac:dyDescent="0.25">
      <c r="E17840" s="5"/>
    </row>
    <row r="17841" spans="5:5" x14ac:dyDescent="0.25">
      <c r="E17841" s="5"/>
    </row>
    <row r="17842" spans="5:5" x14ac:dyDescent="0.25">
      <c r="E17842" s="5"/>
    </row>
    <row r="17843" spans="5:5" x14ac:dyDescent="0.25">
      <c r="E17843" s="5"/>
    </row>
    <row r="17844" spans="5:5" x14ac:dyDescent="0.25">
      <c r="E17844" s="5"/>
    </row>
    <row r="17845" spans="5:5" x14ac:dyDescent="0.25">
      <c r="E17845" s="5"/>
    </row>
    <row r="17846" spans="5:5" x14ac:dyDescent="0.25">
      <c r="E17846" s="5"/>
    </row>
    <row r="17847" spans="5:5" x14ac:dyDescent="0.25">
      <c r="E17847" s="5"/>
    </row>
    <row r="17848" spans="5:5" x14ac:dyDescent="0.25">
      <c r="E17848" s="5"/>
    </row>
    <row r="17849" spans="5:5" x14ac:dyDescent="0.25">
      <c r="E17849" s="5"/>
    </row>
    <row r="17850" spans="5:5" x14ac:dyDescent="0.25">
      <c r="E17850" s="5"/>
    </row>
    <row r="17851" spans="5:5" x14ac:dyDescent="0.25">
      <c r="E17851" s="5"/>
    </row>
    <row r="17852" spans="5:5" x14ac:dyDescent="0.25">
      <c r="E17852" s="5"/>
    </row>
    <row r="17853" spans="5:5" x14ac:dyDescent="0.25">
      <c r="E17853" s="5"/>
    </row>
    <row r="17854" spans="5:5" x14ac:dyDescent="0.25">
      <c r="E17854" s="5"/>
    </row>
    <row r="17855" spans="5:5" x14ac:dyDescent="0.25">
      <c r="E17855" s="5"/>
    </row>
    <row r="17856" spans="5:5" x14ac:dyDescent="0.25">
      <c r="E17856" s="5"/>
    </row>
    <row r="17857" spans="5:5" x14ac:dyDescent="0.25">
      <c r="E17857" s="5"/>
    </row>
    <row r="17858" spans="5:5" x14ac:dyDescent="0.25">
      <c r="E17858" s="5"/>
    </row>
    <row r="17859" spans="5:5" x14ac:dyDescent="0.25">
      <c r="E17859" s="5"/>
    </row>
    <row r="17860" spans="5:5" x14ac:dyDescent="0.25">
      <c r="E17860" s="5"/>
    </row>
    <row r="17861" spans="5:5" x14ac:dyDescent="0.25">
      <c r="E17861" s="5"/>
    </row>
    <row r="17862" spans="5:5" x14ac:dyDescent="0.25">
      <c r="E17862" s="5"/>
    </row>
    <row r="17863" spans="5:5" x14ac:dyDescent="0.25">
      <c r="E17863" s="5"/>
    </row>
    <row r="17864" spans="5:5" x14ac:dyDescent="0.25">
      <c r="E17864" s="5"/>
    </row>
    <row r="17865" spans="5:5" x14ac:dyDescent="0.25">
      <c r="E17865" s="5"/>
    </row>
    <row r="17866" spans="5:5" x14ac:dyDescent="0.25">
      <c r="E17866" s="5"/>
    </row>
    <row r="17867" spans="5:5" x14ac:dyDescent="0.25">
      <c r="E17867" s="5"/>
    </row>
    <row r="17868" spans="5:5" x14ac:dyDescent="0.25">
      <c r="E17868" s="5"/>
    </row>
    <row r="17869" spans="5:5" x14ac:dyDescent="0.25">
      <c r="E17869" s="5"/>
    </row>
    <row r="17870" spans="5:5" x14ac:dyDescent="0.25">
      <c r="E17870" s="5"/>
    </row>
    <row r="17871" spans="5:5" x14ac:dyDescent="0.25">
      <c r="E17871" s="5"/>
    </row>
    <row r="17872" spans="5:5" x14ac:dyDescent="0.25">
      <c r="E17872" s="5"/>
    </row>
    <row r="17873" spans="5:5" x14ac:dyDescent="0.25">
      <c r="E17873" s="5"/>
    </row>
    <row r="17874" spans="5:5" x14ac:dyDescent="0.25">
      <c r="E17874" s="5"/>
    </row>
    <row r="17875" spans="5:5" x14ac:dyDescent="0.25">
      <c r="E17875" s="5"/>
    </row>
    <row r="17876" spans="5:5" x14ac:dyDescent="0.25">
      <c r="E17876" s="5"/>
    </row>
    <row r="17877" spans="5:5" x14ac:dyDescent="0.25">
      <c r="E17877" s="5"/>
    </row>
    <row r="17878" spans="5:5" x14ac:dyDescent="0.25">
      <c r="E17878" s="5"/>
    </row>
    <row r="17879" spans="5:5" x14ac:dyDescent="0.25">
      <c r="E17879" s="5"/>
    </row>
    <row r="17880" spans="5:5" x14ac:dyDescent="0.25">
      <c r="E17880" s="5"/>
    </row>
    <row r="17881" spans="5:5" x14ac:dyDescent="0.25">
      <c r="E17881" s="5"/>
    </row>
    <row r="17882" spans="5:5" x14ac:dyDescent="0.25">
      <c r="E17882" s="5"/>
    </row>
    <row r="17883" spans="5:5" x14ac:dyDescent="0.25">
      <c r="E17883" s="5"/>
    </row>
    <row r="17884" spans="5:5" x14ac:dyDescent="0.25">
      <c r="E17884" s="5"/>
    </row>
    <row r="17885" spans="5:5" x14ac:dyDescent="0.25">
      <c r="E17885" s="5"/>
    </row>
    <row r="17886" spans="5:5" x14ac:dyDescent="0.25">
      <c r="E17886" s="5"/>
    </row>
    <row r="17887" spans="5:5" x14ac:dyDescent="0.25">
      <c r="E17887" s="5"/>
    </row>
    <row r="17888" spans="5:5" x14ac:dyDescent="0.25">
      <c r="E17888" s="5"/>
    </row>
    <row r="17889" spans="5:5" x14ac:dyDescent="0.25">
      <c r="E17889" s="5"/>
    </row>
    <row r="17890" spans="5:5" x14ac:dyDescent="0.25">
      <c r="E17890" s="5"/>
    </row>
    <row r="17891" spans="5:5" x14ac:dyDescent="0.25">
      <c r="E17891" s="5"/>
    </row>
    <row r="17892" spans="5:5" x14ac:dyDescent="0.25">
      <c r="E17892" s="5"/>
    </row>
    <row r="17893" spans="5:5" x14ac:dyDescent="0.25">
      <c r="E17893" s="5"/>
    </row>
    <row r="17894" spans="5:5" x14ac:dyDescent="0.25">
      <c r="E17894" s="5"/>
    </row>
    <row r="17895" spans="5:5" x14ac:dyDescent="0.25">
      <c r="E17895" s="5"/>
    </row>
    <row r="17896" spans="5:5" x14ac:dyDescent="0.25">
      <c r="E17896" s="5"/>
    </row>
    <row r="17897" spans="5:5" x14ac:dyDescent="0.25">
      <c r="E17897" s="5"/>
    </row>
    <row r="17898" spans="5:5" x14ac:dyDescent="0.25">
      <c r="E17898" s="5"/>
    </row>
    <row r="17899" spans="5:5" x14ac:dyDescent="0.25">
      <c r="E17899" s="5"/>
    </row>
    <row r="17900" spans="5:5" x14ac:dyDescent="0.25">
      <c r="E17900" s="5"/>
    </row>
    <row r="17901" spans="5:5" x14ac:dyDescent="0.25">
      <c r="E17901" s="5"/>
    </row>
    <row r="17902" spans="5:5" x14ac:dyDescent="0.25">
      <c r="E17902" s="5"/>
    </row>
    <row r="17903" spans="5:5" x14ac:dyDescent="0.25">
      <c r="E17903" s="5"/>
    </row>
    <row r="17904" spans="5:5" x14ac:dyDescent="0.25">
      <c r="E17904" s="5"/>
    </row>
    <row r="17905" spans="5:5" x14ac:dyDescent="0.25">
      <c r="E17905" s="5"/>
    </row>
    <row r="17906" spans="5:5" x14ac:dyDescent="0.25">
      <c r="E17906" s="5"/>
    </row>
    <row r="17907" spans="5:5" x14ac:dyDescent="0.25">
      <c r="E17907" s="5"/>
    </row>
    <row r="17908" spans="5:5" x14ac:dyDescent="0.25">
      <c r="E17908" s="5"/>
    </row>
    <row r="17909" spans="5:5" x14ac:dyDescent="0.25">
      <c r="E17909" s="5"/>
    </row>
    <row r="17910" spans="5:5" x14ac:dyDescent="0.25">
      <c r="E17910" s="5"/>
    </row>
    <row r="17911" spans="5:5" x14ac:dyDescent="0.25">
      <c r="E17911" s="5"/>
    </row>
    <row r="17912" spans="5:5" x14ac:dyDescent="0.25">
      <c r="E17912" s="5"/>
    </row>
    <row r="17913" spans="5:5" x14ac:dyDescent="0.25">
      <c r="E17913" s="5"/>
    </row>
    <row r="17914" spans="5:5" x14ac:dyDescent="0.25">
      <c r="E17914" s="5"/>
    </row>
    <row r="17915" spans="5:5" x14ac:dyDescent="0.25">
      <c r="E17915" s="5"/>
    </row>
    <row r="17916" spans="5:5" x14ac:dyDescent="0.25">
      <c r="E17916" s="5"/>
    </row>
    <row r="17917" spans="5:5" x14ac:dyDescent="0.25">
      <c r="E17917" s="5"/>
    </row>
    <row r="17918" spans="5:5" x14ac:dyDescent="0.25">
      <c r="E17918" s="5"/>
    </row>
    <row r="17919" spans="5:5" x14ac:dyDescent="0.25">
      <c r="E17919" s="5"/>
    </row>
    <row r="17920" spans="5:5" x14ac:dyDescent="0.25">
      <c r="E17920" s="5"/>
    </row>
    <row r="17921" spans="5:5" x14ac:dyDescent="0.25">
      <c r="E17921" s="5"/>
    </row>
    <row r="17922" spans="5:5" x14ac:dyDescent="0.25">
      <c r="E17922" s="5"/>
    </row>
    <row r="17923" spans="5:5" x14ac:dyDescent="0.25">
      <c r="E17923" s="5"/>
    </row>
    <row r="17924" spans="5:5" x14ac:dyDescent="0.25">
      <c r="E17924" s="5"/>
    </row>
    <row r="17925" spans="5:5" x14ac:dyDescent="0.25">
      <c r="E17925" s="5"/>
    </row>
    <row r="17926" spans="5:5" x14ac:dyDescent="0.25">
      <c r="E17926" s="5"/>
    </row>
    <row r="17927" spans="5:5" x14ac:dyDescent="0.25">
      <c r="E17927" s="5"/>
    </row>
    <row r="17928" spans="5:5" x14ac:dyDescent="0.25">
      <c r="E17928" s="5"/>
    </row>
    <row r="17929" spans="5:5" x14ac:dyDescent="0.25">
      <c r="E17929" s="5"/>
    </row>
    <row r="17930" spans="5:5" x14ac:dyDescent="0.25">
      <c r="E17930" s="5"/>
    </row>
    <row r="17931" spans="5:5" x14ac:dyDescent="0.25">
      <c r="E17931" s="5"/>
    </row>
    <row r="17932" spans="5:5" x14ac:dyDescent="0.25">
      <c r="E17932" s="5"/>
    </row>
    <row r="17933" spans="5:5" x14ac:dyDescent="0.25">
      <c r="E17933" s="5"/>
    </row>
    <row r="17934" spans="5:5" x14ac:dyDescent="0.25">
      <c r="E17934" s="5"/>
    </row>
    <row r="17935" spans="5:5" x14ac:dyDescent="0.25">
      <c r="E17935" s="5"/>
    </row>
    <row r="17936" spans="5:5" x14ac:dyDescent="0.25">
      <c r="E17936" s="5"/>
    </row>
    <row r="17937" spans="5:5" x14ac:dyDescent="0.25">
      <c r="E17937" s="5"/>
    </row>
    <row r="17938" spans="5:5" x14ac:dyDescent="0.25">
      <c r="E17938" s="5"/>
    </row>
    <row r="17939" spans="5:5" x14ac:dyDescent="0.25">
      <c r="E17939" s="5"/>
    </row>
    <row r="17940" spans="5:5" x14ac:dyDescent="0.25">
      <c r="E17940" s="5"/>
    </row>
    <row r="17941" spans="5:5" x14ac:dyDescent="0.25">
      <c r="E17941" s="5"/>
    </row>
    <row r="17942" spans="5:5" x14ac:dyDescent="0.25">
      <c r="E17942" s="5"/>
    </row>
    <row r="17943" spans="5:5" x14ac:dyDescent="0.25">
      <c r="E17943" s="5"/>
    </row>
    <row r="17944" spans="5:5" x14ac:dyDescent="0.25">
      <c r="E17944" s="5"/>
    </row>
    <row r="17945" spans="5:5" x14ac:dyDescent="0.25">
      <c r="E17945" s="5"/>
    </row>
    <row r="17946" spans="5:5" x14ac:dyDescent="0.25">
      <c r="E17946" s="5"/>
    </row>
    <row r="17947" spans="5:5" x14ac:dyDescent="0.25">
      <c r="E17947" s="5"/>
    </row>
    <row r="17948" spans="5:5" x14ac:dyDescent="0.25">
      <c r="E17948" s="5"/>
    </row>
    <row r="17949" spans="5:5" x14ac:dyDescent="0.25">
      <c r="E17949" s="5"/>
    </row>
    <row r="17950" spans="5:5" x14ac:dyDescent="0.25">
      <c r="E17950" s="5"/>
    </row>
    <row r="17951" spans="5:5" x14ac:dyDescent="0.25">
      <c r="E17951" s="5"/>
    </row>
    <row r="17952" spans="5:5" x14ac:dyDescent="0.25">
      <c r="E17952" s="5"/>
    </row>
    <row r="17953" spans="5:5" x14ac:dyDescent="0.25">
      <c r="E17953" s="5"/>
    </row>
    <row r="17954" spans="5:5" x14ac:dyDescent="0.25">
      <c r="E17954" s="5"/>
    </row>
    <row r="17955" spans="5:5" x14ac:dyDescent="0.25">
      <c r="E17955" s="5"/>
    </row>
    <row r="17956" spans="5:5" x14ac:dyDescent="0.25">
      <c r="E17956" s="5"/>
    </row>
    <row r="17957" spans="5:5" x14ac:dyDescent="0.25">
      <c r="E17957" s="5"/>
    </row>
    <row r="17958" spans="5:5" x14ac:dyDescent="0.25">
      <c r="E17958" s="5"/>
    </row>
    <row r="17959" spans="5:5" x14ac:dyDescent="0.25">
      <c r="E17959" s="5"/>
    </row>
    <row r="17960" spans="5:5" x14ac:dyDescent="0.25">
      <c r="E17960" s="5"/>
    </row>
    <row r="17961" spans="5:5" x14ac:dyDescent="0.25">
      <c r="E17961" s="5"/>
    </row>
    <row r="17962" spans="5:5" x14ac:dyDescent="0.25">
      <c r="E17962" s="5"/>
    </row>
    <row r="17963" spans="5:5" x14ac:dyDescent="0.25">
      <c r="E17963" s="5"/>
    </row>
    <row r="17964" spans="5:5" x14ac:dyDescent="0.25">
      <c r="E17964" s="5"/>
    </row>
    <row r="17965" spans="5:5" x14ac:dyDescent="0.25">
      <c r="E17965" s="5"/>
    </row>
    <row r="17966" spans="5:5" x14ac:dyDescent="0.25">
      <c r="E17966" s="5"/>
    </row>
    <row r="17967" spans="5:5" x14ac:dyDescent="0.25">
      <c r="E17967" s="5"/>
    </row>
    <row r="17968" spans="5:5" x14ac:dyDescent="0.25">
      <c r="E17968" s="5"/>
    </row>
    <row r="17969" spans="5:5" x14ac:dyDescent="0.25">
      <c r="E17969" s="5"/>
    </row>
    <row r="17970" spans="5:5" x14ac:dyDescent="0.25">
      <c r="E17970" s="5"/>
    </row>
    <row r="17971" spans="5:5" x14ac:dyDescent="0.25">
      <c r="E17971" s="5"/>
    </row>
    <row r="17972" spans="5:5" x14ac:dyDescent="0.25">
      <c r="E17972" s="5"/>
    </row>
    <row r="17973" spans="5:5" x14ac:dyDescent="0.25">
      <c r="E17973" s="5"/>
    </row>
    <row r="17974" spans="5:5" x14ac:dyDescent="0.25">
      <c r="E17974" s="5"/>
    </row>
    <row r="17975" spans="5:5" x14ac:dyDescent="0.25">
      <c r="E17975" s="5"/>
    </row>
    <row r="17976" spans="5:5" x14ac:dyDescent="0.25">
      <c r="E17976" s="5"/>
    </row>
    <row r="17977" spans="5:5" x14ac:dyDescent="0.25">
      <c r="E17977" s="5"/>
    </row>
    <row r="17978" spans="5:5" x14ac:dyDescent="0.25">
      <c r="E17978" s="5"/>
    </row>
    <row r="17979" spans="5:5" x14ac:dyDescent="0.25">
      <c r="E17979" s="5"/>
    </row>
    <row r="17980" spans="5:5" x14ac:dyDescent="0.25">
      <c r="E17980" s="5"/>
    </row>
    <row r="17981" spans="5:5" x14ac:dyDescent="0.25">
      <c r="E17981" s="5"/>
    </row>
    <row r="17982" spans="5:5" x14ac:dyDescent="0.25">
      <c r="E17982" s="5"/>
    </row>
    <row r="17983" spans="5:5" x14ac:dyDescent="0.25">
      <c r="E17983" s="5"/>
    </row>
    <row r="17984" spans="5:5" x14ac:dyDescent="0.25">
      <c r="E17984" s="5"/>
    </row>
    <row r="17985" spans="5:5" x14ac:dyDescent="0.25">
      <c r="E17985" s="5"/>
    </row>
    <row r="17986" spans="5:5" x14ac:dyDescent="0.25">
      <c r="E17986" s="5"/>
    </row>
    <row r="17987" spans="5:5" x14ac:dyDescent="0.25">
      <c r="E17987" s="5"/>
    </row>
    <row r="17988" spans="5:5" x14ac:dyDescent="0.25">
      <c r="E17988" s="5"/>
    </row>
    <row r="17989" spans="5:5" x14ac:dyDescent="0.25">
      <c r="E17989" s="5"/>
    </row>
    <row r="17990" spans="5:5" x14ac:dyDescent="0.25">
      <c r="E17990" s="5"/>
    </row>
    <row r="17991" spans="5:5" x14ac:dyDescent="0.25">
      <c r="E17991" s="5"/>
    </row>
    <row r="17992" spans="5:5" x14ac:dyDescent="0.25">
      <c r="E17992" s="5"/>
    </row>
    <row r="17993" spans="5:5" x14ac:dyDescent="0.25">
      <c r="E17993" s="5"/>
    </row>
    <row r="17994" spans="5:5" x14ac:dyDescent="0.25">
      <c r="E17994" s="5"/>
    </row>
    <row r="17995" spans="5:5" x14ac:dyDescent="0.25">
      <c r="E17995" s="5"/>
    </row>
    <row r="17996" spans="5:5" x14ac:dyDescent="0.25">
      <c r="E17996" s="5"/>
    </row>
    <row r="17997" spans="5:5" x14ac:dyDescent="0.25">
      <c r="E17997" s="5"/>
    </row>
    <row r="17998" spans="5:5" x14ac:dyDescent="0.25">
      <c r="E17998" s="5"/>
    </row>
    <row r="17999" spans="5:5" x14ac:dyDescent="0.25">
      <c r="E17999" s="5"/>
    </row>
    <row r="18000" spans="5:5" x14ac:dyDescent="0.25">
      <c r="E18000" s="5"/>
    </row>
    <row r="18001" spans="5:5" x14ac:dyDescent="0.25">
      <c r="E18001" s="5"/>
    </row>
    <row r="18002" spans="5:5" x14ac:dyDescent="0.25">
      <c r="E18002" s="5"/>
    </row>
    <row r="18003" spans="5:5" x14ac:dyDescent="0.25">
      <c r="E18003" s="5"/>
    </row>
    <row r="18004" spans="5:5" x14ac:dyDescent="0.25">
      <c r="E18004" s="5"/>
    </row>
    <row r="18005" spans="5:5" x14ac:dyDescent="0.25">
      <c r="E18005" s="5"/>
    </row>
    <row r="18006" spans="5:5" x14ac:dyDescent="0.25">
      <c r="E18006" s="5"/>
    </row>
    <row r="18007" spans="5:5" x14ac:dyDescent="0.25">
      <c r="E18007" s="5"/>
    </row>
    <row r="18008" spans="5:5" x14ac:dyDescent="0.25">
      <c r="E18008" s="5"/>
    </row>
    <row r="18009" spans="5:5" x14ac:dyDescent="0.25">
      <c r="E18009" s="5"/>
    </row>
    <row r="18010" spans="5:5" x14ac:dyDescent="0.25">
      <c r="E18010" s="5"/>
    </row>
    <row r="18011" spans="5:5" x14ac:dyDescent="0.25">
      <c r="E18011" s="5"/>
    </row>
    <row r="18012" spans="5:5" x14ac:dyDescent="0.25">
      <c r="E18012" s="5"/>
    </row>
    <row r="18013" spans="5:5" x14ac:dyDescent="0.25">
      <c r="E18013" s="5"/>
    </row>
    <row r="18014" spans="5:5" x14ac:dyDescent="0.25">
      <c r="E18014" s="5"/>
    </row>
    <row r="18015" spans="5:5" x14ac:dyDescent="0.25">
      <c r="E18015" s="5"/>
    </row>
    <row r="18016" spans="5:5" x14ac:dyDescent="0.25">
      <c r="E18016" s="5"/>
    </row>
    <row r="18017" spans="5:5" x14ac:dyDescent="0.25">
      <c r="E18017" s="5"/>
    </row>
    <row r="18018" spans="5:5" x14ac:dyDescent="0.25">
      <c r="E18018" s="5"/>
    </row>
    <row r="18019" spans="5:5" x14ac:dyDescent="0.25">
      <c r="E18019" s="5"/>
    </row>
    <row r="18020" spans="5:5" x14ac:dyDescent="0.25">
      <c r="E18020" s="5"/>
    </row>
    <row r="18021" spans="5:5" x14ac:dyDescent="0.25">
      <c r="E18021" s="5"/>
    </row>
    <row r="18022" spans="5:5" x14ac:dyDescent="0.25">
      <c r="E18022" s="5"/>
    </row>
    <row r="18023" spans="5:5" x14ac:dyDescent="0.25">
      <c r="E18023" s="5"/>
    </row>
    <row r="18024" spans="5:5" x14ac:dyDescent="0.25">
      <c r="E18024" s="5"/>
    </row>
    <row r="18025" spans="5:5" x14ac:dyDescent="0.25">
      <c r="E18025" s="5"/>
    </row>
    <row r="18026" spans="5:5" x14ac:dyDescent="0.25">
      <c r="E18026" s="5"/>
    </row>
    <row r="18027" spans="5:5" x14ac:dyDescent="0.25">
      <c r="E18027" s="5"/>
    </row>
    <row r="18028" spans="5:5" x14ac:dyDescent="0.25">
      <c r="E18028" s="5"/>
    </row>
    <row r="18029" spans="5:5" x14ac:dyDescent="0.25">
      <c r="E18029" s="5"/>
    </row>
    <row r="18030" spans="5:5" x14ac:dyDescent="0.25">
      <c r="E18030" s="5"/>
    </row>
    <row r="18031" spans="5:5" x14ac:dyDescent="0.25">
      <c r="E18031" s="5"/>
    </row>
    <row r="18032" spans="5:5" x14ac:dyDescent="0.25">
      <c r="E18032" s="5"/>
    </row>
    <row r="18033" spans="5:5" x14ac:dyDescent="0.25">
      <c r="E18033" s="5"/>
    </row>
    <row r="18034" spans="5:5" x14ac:dyDescent="0.25">
      <c r="E18034" s="5"/>
    </row>
    <row r="18035" spans="5:5" x14ac:dyDescent="0.25">
      <c r="E18035" s="5"/>
    </row>
    <row r="18036" spans="5:5" x14ac:dyDescent="0.25">
      <c r="E18036" s="5"/>
    </row>
    <row r="18037" spans="5:5" x14ac:dyDescent="0.25">
      <c r="E18037" s="5"/>
    </row>
    <row r="18038" spans="5:5" x14ac:dyDescent="0.25">
      <c r="E18038" s="5"/>
    </row>
    <row r="18039" spans="5:5" x14ac:dyDescent="0.25">
      <c r="E18039" s="5"/>
    </row>
    <row r="18040" spans="5:5" x14ac:dyDescent="0.25">
      <c r="E18040" s="5"/>
    </row>
    <row r="18041" spans="5:5" x14ac:dyDescent="0.25">
      <c r="E18041" s="5"/>
    </row>
    <row r="18042" spans="5:5" x14ac:dyDescent="0.25">
      <c r="E18042" s="5"/>
    </row>
    <row r="18043" spans="5:5" x14ac:dyDescent="0.25">
      <c r="E18043" s="5"/>
    </row>
    <row r="18044" spans="5:5" x14ac:dyDescent="0.25">
      <c r="E18044" s="5"/>
    </row>
    <row r="18045" spans="5:5" x14ac:dyDescent="0.25">
      <c r="E18045" s="5"/>
    </row>
    <row r="18046" spans="5:5" x14ac:dyDescent="0.25">
      <c r="E18046" s="5"/>
    </row>
    <row r="18047" spans="5:5" x14ac:dyDescent="0.25">
      <c r="E18047" s="5"/>
    </row>
    <row r="18048" spans="5:5" x14ac:dyDescent="0.25">
      <c r="E18048" s="5"/>
    </row>
    <row r="18049" spans="5:5" x14ac:dyDescent="0.25">
      <c r="E18049" s="5"/>
    </row>
    <row r="18050" spans="5:5" x14ac:dyDescent="0.25">
      <c r="E18050" s="5"/>
    </row>
    <row r="18051" spans="5:5" x14ac:dyDescent="0.25">
      <c r="E18051" s="5"/>
    </row>
    <row r="18052" spans="5:5" x14ac:dyDescent="0.25">
      <c r="E18052" s="5"/>
    </row>
    <row r="18053" spans="5:5" x14ac:dyDescent="0.25">
      <c r="E18053" s="5"/>
    </row>
    <row r="18054" spans="5:5" x14ac:dyDescent="0.25">
      <c r="E18054" s="5"/>
    </row>
    <row r="18055" spans="5:5" x14ac:dyDescent="0.25">
      <c r="E18055" s="5"/>
    </row>
    <row r="18056" spans="5:5" x14ac:dyDescent="0.25">
      <c r="E18056" s="5"/>
    </row>
    <row r="18057" spans="5:5" x14ac:dyDescent="0.25">
      <c r="E18057" s="5"/>
    </row>
    <row r="18058" spans="5:5" x14ac:dyDescent="0.25">
      <c r="E18058" s="5"/>
    </row>
    <row r="18059" spans="5:5" x14ac:dyDescent="0.25">
      <c r="E18059" s="5"/>
    </row>
    <row r="18060" spans="5:5" x14ac:dyDescent="0.25">
      <c r="E18060" s="5"/>
    </row>
    <row r="18061" spans="5:5" x14ac:dyDescent="0.25">
      <c r="E18061" s="5"/>
    </row>
    <row r="18062" spans="5:5" x14ac:dyDescent="0.25">
      <c r="E18062" s="5"/>
    </row>
    <row r="18063" spans="5:5" x14ac:dyDescent="0.25">
      <c r="E18063" s="5"/>
    </row>
    <row r="18064" spans="5:5" x14ac:dyDescent="0.25">
      <c r="E18064" s="5"/>
    </row>
    <row r="18065" spans="5:5" x14ac:dyDescent="0.25">
      <c r="E18065" s="5"/>
    </row>
    <row r="18066" spans="5:5" x14ac:dyDescent="0.25">
      <c r="E18066" s="5"/>
    </row>
    <row r="18067" spans="5:5" x14ac:dyDescent="0.25">
      <c r="E18067" s="5"/>
    </row>
    <row r="18068" spans="5:5" x14ac:dyDescent="0.25">
      <c r="E18068" s="5"/>
    </row>
    <row r="18069" spans="5:5" x14ac:dyDescent="0.25">
      <c r="E18069" s="5"/>
    </row>
    <row r="18070" spans="5:5" x14ac:dyDescent="0.25">
      <c r="E18070" s="5"/>
    </row>
    <row r="18071" spans="5:5" x14ac:dyDescent="0.25">
      <c r="E18071" s="5"/>
    </row>
    <row r="18072" spans="5:5" x14ac:dyDescent="0.25">
      <c r="E18072" s="5"/>
    </row>
    <row r="18073" spans="5:5" x14ac:dyDescent="0.25">
      <c r="E18073" s="5"/>
    </row>
    <row r="18074" spans="5:5" x14ac:dyDescent="0.25">
      <c r="E18074" s="5"/>
    </row>
    <row r="18075" spans="5:5" x14ac:dyDescent="0.25">
      <c r="E18075" s="5"/>
    </row>
    <row r="18076" spans="5:5" x14ac:dyDescent="0.25">
      <c r="E18076" s="5"/>
    </row>
    <row r="18077" spans="5:5" x14ac:dyDescent="0.25">
      <c r="E18077" s="5"/>
    </row>
    <row r="18078" spans="5:5" x14ac:dyDescent="0.25">
      <c r="E18078" s="5"/>
    </row>
    <row r="18079" spans="5:5" x14ac:dyDescent="0.25">
      <c r="E18079" s="5"/>
    </row>
    <row r="18080" spans="5:5" x14ac:dyDescent="0.25">
      <c r="E18080" s="5"/>
    </row>
    <row r="18081" spans="5:5" x14ac:dyDescent="0.25">
      <c r="E18081" s="5"/>
    </row>
    <row r="18082" spans="5:5" x14ac:dyDescent="0.25">
      <c r="E18082" s="5"/>
    </row>
    <row r="18083" spans="5:5" x14ac:dyDescent="0.25">
      <c r="E18083" s="5"/>
    </row>
    <row r="18084" spans="5:5" x14ac:dyDescent="0.25">
      <c r="E18084" s="5"/>
    </row>
    <row r="18085" spans="5:5" x14ac:dyDescent="0.25">
      <c r="E18085" s="5"/>
    </row>
    <row r="18086" spans="5:5" x14ac:dyDescent="0.25">
      <c r="E18086" s="5"/>
    </row>
    <row r="18087" spans="5:5" x14ac:dyDescent="0.25">
      <c r="E18087" s="5"/>
    </row>
    <row r="18088" spans="5:5" x14ac:dyDescent="0.25">
      <c r="E18088" s="5"/>
    </row>
    <row r="18089" spans="5:5" x14ac:dyDescent="0.25">
      <c r="E18089" s="5"/>
    </row>
    <row r="18090" spans="5:5" x14ac:dyDescent="0.25">
      <c r="E18090" s="5"/>
    </row>
    <row r="18091" spans="5:5" x14ac:dyDescent="0.25">
      <c r="E18091" s="5"/>
    </row>
    <row r="18092" spans="5:5" x14ac:dyDescent="0.25">
      <c r="E18092" s="5"/>
    </row>
    <row r="18093" spans="5:5" x14ac:dyDescent="0.25">
      <c r="E18093" s="5"/>
    </row>
    <row r="18094" spans="5:5" x14ac:dyDescent="0.25">
      <c r="E18094" s="5"/>
    </row>
    <row r="18095" spans="5:5" x14ac:dyDescent="0.25">
      <c r="E18095" s="5"/>
    </row>
    <row r="18096" spans="5:5" x14ac:dyDescent="0.25">
      <c r="E18096" s="5"/>
    </row>
    <row r="18097" spans="5:5" x14ac:dyDescent="0.25">
      <c r="E18097" s="5"/>
    </row>
    <row r="18098" spans="5:5" x14ac:dyDescent="0.25">
      <c r="E18098" s="5"/>
    </row>
    <row r="18099" spans="5:5" x14ac:dyDescent="0.25">
      <c r="E18099" s="5"/>
    </row>
    <row r="18100" spans="5:5" x14ac:dyDescent="0.25">
      <c r="E18100" s="5"/>
    </row>
    <row r="18101" spans="5:5" x14ac:dyDescent="0.25">
      <c r="E18101" s="5"/>
    </row>
    <row r="18102" spans="5:5" x14ac:dyDescent="0.25">
      <c r="E18102" s="5"/>
    </row>
    <row r="18103" spans="5:5" x14ac:dyDescent="0.25">
      <c r="E18103" s="5"/>
    </row>
    <row r="18104" spans="5:5" x14ac:dyDescent="0.25">
      <c r="E18104" s="5"/>
    </row>
    <row r="18105" spans="5:5" x14ac:dyDescent="0.25">
      <c r="E18105" s="5"/>
    </row>
    <row r="18106" spans="5:5" x14ac:dyDescent="0.25">
      <c r="E18106" s="5"/>
    </row>
    <row r="18107" spans="5:5" x14ac:dyDescent="0.25">
      <c r="E18107" s="5"/>
    </row>
    <row r="18108" spans="5:5" x14ac:dyDescent="0.25">
      <c r="E18108" s="5"/>
    </row>
    <row r="18109" spans="5:5" x14ac:dyDescent="0.25">
      <c r="E18109" s="5"/>
    </row>
    <row r="18110" spans="5:5" x14ac:dyDescent="0.25">
      <c r="E18110" s="5"/>
    </row>
    <row r="18111" spans="5:5" x14ac:dyDescent="0.25">
      <c r="E18111" s="5"/>
    </row>
    <row r="18112" spans="5:5" x14ac:dyDescent="0.25">
      <c r="E18112" s="5"/>
    </row>
    <row r="18113" spans="5:5" x14ac:dyDescent="0.25">
      <c r="E18113" s="5"/>
    </row>
    <row r="18114" spans="5:5" x14ac:dyDescent="0.25">
      <c r="E18114" s="5"/>
    </row>
    <row r="18115" spans="5:5" x14ac:dyDescent="0.25">
      <c r="E18115" s="5"/>
    </row>
    <row r="18116" spans="5:5" x14ac:dyDescent="0.25">
      <c r="E18116" s="5"/>
    </row>
    <row r="18117" spans="5:5" x14ac:dyDescent="0.25">
      <c r="E18117" s="5"/>
    </row>
    <row r="18118" spans="5:5" x14ac:dyDescent="0.25">
      <c r="E18118" s="5"/>
    </row>
    <row r="18119" spans="5:5" x14ac:dyDescent="0.25">
      <c r="E18119" s="5"/>
    </row>
    <row r="18120" spans="5:5" x14ac:dyDescent="0.25">
      <c r="E18120" s="5"/>
    </row>
    <row r="18121" spans="5:5" x14ac:dyDescent="0.25">
      <c r="E18121" s="5"/>
    </row>
    <row r="18122" spans="5:5" x14ac:dyDescent="0.25">
      <c r="E18122" s="5"/>
    </row>
    <row r="18123" spans="5:5" x14ac:dyDescent="0.25">
      <c r="E18123" s="5"/>
    </row>
    <row r="18124" spans="5:5" x14ac:dyDescent="0.25">
      <c r="E18124" s="5"/>
    </row>
    <row r="18125" spans="5:5" x14ac:dyDescent="0.25">
      <c r="E18125" s="5"/>
    </row>
    <row r="18126" spans="5:5" x14ac:dyDescent="0.25">
      <c r="E18126" s="5"/>
    </row>
    <row r="18127" spans="5:5" x14ac:dyDescent="0.25">
      <c r="E18127" s="5"/>
    </row>
    <row r="18128" spans="5:5" x14ac:dyDescent="0.25">
      <c r="E18128" s="5"/>
    </row>
    <row r="18129" spans="5:5" x14ac:dyDescent="0.25">
      <c r="E18129" s="5"/>
    </row>
    <row r="18130" spans="5:5" x14ac:dyDescent="0.25">
      <c r="E18130" s="5"/>
    </row>
    <row r="18131" spans="5:5" x14ac:dyDescent="0.25">
      <c r="E18131" s="5"/>
    </row>
    <row r="18132" spans="5:5" x14ac:dyDescent="0.25">
      <c r="E18132" s="5"/>
    </row>
    <row r="18133" spans="5:5" x14ac:dyDescent="0.25">
      <c r="E18133" s="5"/>
    </row>
    <row r="18134" spans="5:5" x14ac:dyDescent="0.25">
      <c r="E18134" s="5"/>
    </row>
    <row r="18135" spans="5:5" x14ac:dyDescent="0.25">
      <c r="E18135" s="5"/>
    </row>
    <row r="18136" spans="5:5" x14ac:dyDescent="0.25">
      <c r="E18136" s="5"/>
    </row>
    <row r="18137" spans="5:5" x14ac:dyDescent="0.25">
      <c r="E18137" s="5"/>
    </row>
    <row r="18138" spans="5:5" x14ac:dyDescent="0.25">
      <c r="E18138" s="5"/>
    </row>
    <row r="18139" spans="5:5" x14ac:dyDescent="0.25">
      <c r="E18139" s="5"/>
    </row>
    <row r="18140" spans="5:5" x14ac:dyDescent="0.25">
      <c r="E18140" s="5"/>
    </row>
    <row r="18141" spans="5:5" x14ac:dyDescent="0.25">
      <c r="E18141" s="5"/>
    </row>
    <row r="18142" spans="5:5" x14ac:dyDescent="0.25">
      <c r="E18142" s="5"/>
    </row>
    <row r="18143" spans="5:5" x14ac:dyDescent="0.25">
      <c r="E18143" s="5"/>
    </row>
    <row r="18144" spans="5:5" x14ac:dyDescent="0.25">
      <c r="E18144" s="5"/>
    </row>
    <row r="18145" spans="5:5" x14ac:dyDescent="0.25">
      <c r="E18145" s="5"/>
    </row>
    <row r="18146" spans="5:5" x14ac:dyDescent="0.25">
      <c r="E18146" s="5"/>
    </row>
    <row r="18147" spans="5:5" x14ac:dyDescent="0.25">
      <c r="E18147" s="5"/>
    </row>
    <row r="18148" spans="5:5" x14ac:dyDescent="0.25">
      <c r="E18148" s="5"/>
    </row>
    <row r="18149" spans="5:5" x14ac:dyDescent="0.25">
      <c r="E18149" s="5"/>
    </row>
    <row r="18150" spans="5:5" x14ac:dyDescent="0.25">
      <c r="E18150" s="5"/>
    </row>
    <row r="18151" spans="5:5" x14ac:dyDescent="0.25">
      <c r="E18151" s="5"/>
    </row>
    <row r="18152" spans="5:5" x14ac:dyDescent="0.25">
      <c r="E18152" s="5"/>
    </row>
    <row r="18153" spans="5:5" x14ac:dyDescent="0.25">
      <c r="E18153" s="5"/>
    </row>
    <row r="18154" spans="5:5" x14ac:dyDescent="0.25">
      <c r="E18154" s="5"/>
    </row>
    <row r="18155" spans="5:5" x14ac:dyDescent="0.25">
      <c r="E18155" s="5"/>
    </row>
    <row r="18156" spans="5:5" x14ac:dyDescent="0.25">
      <c r="E18156" s="5"/>
    </row>
    <row r="18157" spans="5:5" x14ac:dyDescent="0.25">
      <c r="E18157" s="5"/>
    </row>
    <row r="18158" spans="5:5" x14ac:dyDescent="0.25">
      <c r="E18158" s="5"/>
    </row>
    <row r="18159" spans="5:5" x14ac:dyDescent="0.25">
      <c r="E18159" s="5"/>
    </row>
    <row r="18160" spans="5:5" x14ac:dyDescent="0.25">
      <c r="E18160" s="5"/>
    </row>
    <row r="18161" spans="5:5" x14ac:dyDescent="0.25">
      <c r="E18161" s="5"/>
    </row>
    <row r="18162" spans="5:5" x14ac:dyDescent="0.25">
      <c r="E18162" s="5"/>
    </row>
    <row r="18163" spans="5:5" x14ac:dyDescent="0.25">
      <c r="E18163" s="5"/>
    </row>
    <row r="18164" spans="5:5" x14ac:dyDescent="0.25">
      <c r="E18164" s="5"/>
    </row>
    <row r="18165" spans="5:5" x14ac:dyDescent="0.25">
      <c r="E18165" s="5"/>
    </row>
    <row r="18166" spans="5:5" x14ac:dyDescent="0.25">
      <c r="E18166" s="5"/>
    </row>
    <row r="18167" spans="5:5" x14ac:dyDescent="0.25">
      <c r="E18167" s="5"/>
    </row>
    <row r="18168" spans="5:5" x14ac:dyDescent="0.25">
      <c r="E18168" s="5"/>
    </row>
    <row r="18169" spans="5:5" x14ac:dyDescent="0.25">
      <c r="E18169" s="5"/>
    </row>
    <row r="18170" spans="5:5" x14ac:dyDescent="0.25">
      <c r="E18170" s="5"/>
    </row>
    <row r="18171" spans="5:5" x14ac:dyDescent="0.25">
      <c r="E18171" s="5"/>
    </row>
    <row r="18172" spans="5:5" x14ac:dyDescent="0.25">
      <c r="E18172" s="5"/>
    </row>
    <row r="18173" spans="5:5" x14ac:dyDescent="0.25">
      <c r="E18173" s="5"/>
    </row>
    <row r="18174" spans="5:5" x14ac:dyDescent="0.25">
      <c r="E18174" s="5"/>
    </row>
    <row r="18175" spans="5:5" x14ac:dyDescent="0.25">
      <c r="E18175" s="5"/>
    </row>
    <row r="18176" spans="5:5" x14ac:dyDescent="0.25">
      <c r="E18176" s="5"/>
    </row>
    <row r="18177" spans="5:5" x14ac:dyDescent="0.25">
      <c r="E18177" s="5"/>
    </row>
    <row r="18178" spans="5:5" x14ac:dyDescent="0.25">
      <c r="E18178" s="5"/>
    </row>
    <row r="18179" spans="5:5" x14ac:dyDescent="0.25">
      <c r="E18179" s="5"/>
    </row>
    <row r="18180" spans="5:5" x14ac:dyDescent="0.25">
      <c r="E18180" s="5"/>
    </row>
    <row r="18181" spans="5:5" x14ac:dyDescent="0.25">
      <c r="E18181" s="5"/>
    </row>
    <row r="18182" spans="5:5" x14ac:dyDescent="0.25">
      <c r="E18182" s="5"/>
    </row>
    <row r="18183" spans="5:5" x14ac:dyDescent="0.25">
      <c r="E18183" s="5"/>
    </row>
    <row r="18184" spans="5:5" x14ac:dyDescent="0.25">
      <c r="E18184" s="5"/>
    </row>
    <row r="18185" spans="5:5" x14ac:dyDescent="0.25">
      <c r="E18185" s="5"/>
    </row>
    <row r="18186" spans="5:5" x14ac:dyDescent="0.25">
      <c r="E18186" s="5"/>
    </row>
    <row r="18187" spans="5:5" x14ac:dyDescent="0.25">
      <c r="E18187" s="5"/>
    </row>
    <row r="18188" spans="5:5" x14ac:dyDescent="0.25">
      <c r="E18188" s="5"/>
    </row>
    <row r="18189" spans="5:5" x14ac:dyDescent="0.25">
      <c r="E18189" s="5"/>
    </row>
    <row r="18190" spans="5:5" x14ac:dyDescent="0.25">
      <c r="E18190" s="5"/>
    </row>
    <row r="18191" spans="5:5" x14ac:dyDescent="0.25">
      <c r="E18191" s="5"/>
    </row>
    <row r="18192" spans="5:5" x14ac:dyDescent="0.25">
      <c r="E18192" s="5"/>
    </row>
    <row r="18193" spans="5:5" x14ac:dyDescent="0.25">
      <c r="E18193" s="5"/>
    </row>
    <row r="18194" spans="5:5" x14ac:dyDescent="0.25">
      <c r="E18194" s="5"/>
    </row>
    <row r="18195" spans="5:5" x14ac:dyDescent="0.25">
      <c r="E18195" s="5"/>
    </row>
    <row r="18196" spans="5:5" x14ac:dyDescent="0.25">
      <c r="E18196" s="5"/>
    </row>
    <row r="18197" spans="5:5" x14ac:dyDescent="0.25">
      <c r="E18197" s="5"/>
    </row>
    <row r="18198" spans="5:5" x14ac:dyDescent="0.25">
      <c r="E18198" s="5"/>
    </row>
    <row r="18199" spans="5:5" x14ac:dyDescent="0.25">
      <c r="E18199" s="5"/>
    </row>
    <row r="18200" spans="5:5" x14ac:dyDescent="0.25">
      <c r="E18200" s="5"/>
    </row>
    <row r="18201" spans="5:5" x14ac:dyDescent="0.25">
      <c r="E18201" s="5"/>
    </row>
    <row r="18202" spans="5:5" x14ac:dyDescent="0.25">
      <c r="E18202" s="5"/>
    </row>
    <row r="18203" spans="5:5" x14ac:dyDescent="0.25">
      <c r="E18203" s="5"/>
    </row>
    <row r="18204" spans="5:5" x14ac:dyDescent="0.25">
      <c r="E18204" s="5"/>
    </row>
    <row r="18205" spans="5:5" x14ac:dyDescent="0.25">
      <c r="E18205" s="5"/>
    </row>
    <row r="18206" spans="5:5" x14ac:dyDescent="0.25">
      <c r="E18206" s="5"/>
    </row>
    <row r="18207" spans="5:5" x14ac:dyDescent="0.25">
      <c r="E18207" s="5"/>
    </row>
    <row r="18208" spans="5:5" x14ac:dyDescent="0.25">
      <c r="E18208" s="5"/>
    </row>
    <row r="18209" spans="5:5" x14ac:dyDescent="0.25">
      <c r="E18209" s="5"/>
    </row>
    <row r="18210" spans="5:5" x14ac:dyDescent="0.25">
      <c r="E18210" s="5"/>
    </row>
    <row r="18211" spans="5:5" x14ac:dyDescent="0.25">
      <c r="E18211" s="5"/>
    </row>
    <row r="18212" spans="5:5" x14ac:dyDescent="0.25">
      <c r="E18212" s="5"/>
    </row>
    <row r="18213" spans="5:5" x14ac:dyDescent="0.25">
      <c r="E18213" s="5"/>
    </row>
    <row r="18214" spans="5:5" x14ac:dyDescent="0.25">
      <c r="E18214" s="5"/>
    </row>
    <row r="18215" spans="5:5" x14ac:dyDescent="0.25">
      <c r="E18215" s="5"/>
    </row>
    <row r="18216" spans="5:5" x14ac:dyDescent="0.25">
      <c r="E18216" s="5"/>
    </row>
    <row r="18217" spans="5:5" x14ac:dyDescent="0.25">
      <c r="E18217" s="5"/>
    </row>
    <row r="18218" spans="5:5" x14ac:dyDescent="0.25">
      <c r="E18218" s="5"/>
    </row>
    <row r="18219" spans="5:5" x14ac:dyDescent="0.25">
      <c r="E18219" s="5"/>
    </row>
    <row r="18220" spans="5:5" x14ac:dyDescent="0.25">
      <c r="E18220" s="5"/>
    </row>
    <row r="18221" spans="5:5" x14ac:dyDescent="0.25">
      <c r="E18221" s="5"/>
    </row>
    <row r="18222" spans="5:5" x14ac:dyDescent="0.25">
      <c r="E18222" s="5"/>
    </row>
    <row r="18223" spans="5:5" x14ac:dyDescent="0.25">
      <c r="E18223" s="5"/>
    </row>
    <row r="18224" spans="5:5" x14ac:dyDescent="0.25">
      <c r="E18224" s="5"/>
    </row>
    <row r="18225" spans="5:5" x14ac:dyDescent="0.25">
      <c r="E18225" s="5"/>
    </row>
    <row r="18226" spans="5:5" x14ac:dyDescent="0.25">
      <c r="E18226" s="5"/>
    </row>
    <row r="18227" spans="5:5" x14ac:dyDescent="0.25">
      <c r="E18227" s="5"/>
    </row>
    <row r="18228" spans="5:5" x14ac:dyDescent="0.25">
      <c r="E18228" s="5"/>
    </row>
    <row r="18229" spans="5:5" x14ac:dyDescent="0.25">
      <c r="E18229" s="5"/>
    </row>
    <row r="18230" spans="5:5" x14ac:dyDescent="0.25">
      <c r="E18230" s="5"/>
    </row>
    <row r="18231" spans="5:5" x14ac:dyDescent="0.25">
      <c r="E18231" s="5"/>
    </row>
    <row r="18232" spans="5:5" x14ac:dyDescent="0.25">
      <c r="E18232" s="5"/>
    </row>
    <row r="18233" spans="5:5" x14ac:dyDescent="0.25">
      <c r="E18233" s="5"/>
    </row>
    <row r="18234" spans="5:5" x14ac:dyDescent="0.25">
      <c r="E18234" s="5"/>
    </row>
    <row r="18235" spans="5:5" x14ac:dyDescent="0.25">
      <c r="E18235" s="5"/>
    </row>
    <row r="18236" spans="5:5" x14ac:dyDescent="0.25">
      <c r="E18236" s="5"/>
    </row>
    <row r="18237" spans="5:5" x14ac:dyDescent="0.25">
      <c r="E18237" s="5"/>
    </row>
    <row r="18238" spans="5:5" x14ac:dyDescent="0.25">
      <c r="E18238" s="5"/>
    </row>
    <row r="18239" spans="5:5" x14ac:dyDescent="0.25">
      <c r="E18239" s="5"/>
    </row>
    <row r="18240" spans="5:5" x14ac:dyDescent="0.25">
      <c r="E18240" s="5"/>
    </row>
    <row r="18241" spans="5:5" x14ac:dyDescent="0.25">
      <c r="E18241" s="5"/>
    </row>
    <row r="18242" spans="5:5" x14ac:dyDescent="0.25">
      <c r="E18242" s="5"/>
    </row>
    <row r="18243" spans="5:5" x14ac:dyDescent="0.25">
      <c r="E18243" s="5"/>
    </row>
    <row r="18244" spans="5:5" x14ac:dyDescent="0.25">
      <c r="E18244" s="5"/>
    </row>
    <row r="18245" spans="5:5" x14ac:dyDescent="0.25">
      <c r="E18245" s="5"/>
    </row>
    <row r="18246" spans="5:5" x14ac:dyDescent="0.25">
      <c r="E18246" s="5"/>
    </row>
    <row r="18247" spans="5:5" x14ac:dyDescent="0.25">
      <c r="E18247" s="5"/>
    </row>
    <row r="18248" spans="5:5" x14ac:dyDescent="0.25">
      <c r="E18248" s="5"/>
    </row>
    <row r="18249" spans="5:5" x14ac:dyDescent="0.25">
      <c r="E18249" s="5"/>
    </row>
    <row r="18250" spans="5:5" x14ac:dyDescent="0.25">
      <c r="E18250" s="5"/>
    </row>
    <row r="18251" spans="5:5" x14ac:dyDescent="0.25">
      <c r="E18251" s="5"/>
    </row>
    <row r="18252" spans="5:5" x14ac:dyDescent="0.25">
      <c r="E18252" s="5"/>
    </row>
    <row r="18253" spans="5:5" x14ac:dyDescent="0.25">
      <c r="E18253" s="5"/>
    </row>
    <row r="18254" spans="5:5" x14ac:dyDescent="0.25">
      <c r="E18254" s="5"/>
    </row>
    <row r="18255" spans="5:5" x14ac:dyDescent="0.25">
      <c r="E18255" s="5"/>
    </row>
    <row r="18256" spans="5:5" x14ac:dyDescent="0.25">
      <c r="E18256" s="5"/>
    </row>
    <row r="18257" spans="5:5" x14ac:dyDescent="0.25">
      <c r="E18257" s="5"/>
    </row>
    <row r="18258" spans="5:5" x14ac:dyDescent="0.25">
      <c r="E18258" s="5"/>
    </row>
    <row r="18259" spans="5:5" x14ac:dyDescent="0.25">
      <c r="E18259" s="5"/>
    </row>
    <row r="18260" spans="5:5" x14ac:dyDescent="0.25">
      <c r="E18260" s="5"/>
    </row>
    <row r="18261" spans="5:5" x14ac:dyDescent="0.25">
      <c r="E18261" s="5"/>
    </row>
    <row r="18262" spans="5:5" x14ac:dyDescent="0.25">
      <c r="E18262" s="5"/>
    </row>
    <row r="18263" spans="5:5" x14ac:dyDescent="0.25">
      <c r="E18263" s="5"/>
    </row>
    <row r="18264" spans="5:5" x14ac:dyDescent="0.25">
      <c r="E18264" s="5"/>
    </row>
    <row r="18265" spans="5:5" x14ac:dyDescent="0.25">
      <c r="E18265" s="5"/>
    </row>
    <row r="18266" spans="5:5" x14ac:dyDescent="0.25">
      <c r="E18266" s="5"/>
    </row>
    <row r="18267" spans="5:5" x14ac:dyDescent="0.25">
      <c r="E18267" s="5"/>
    </row>
    <row r="18268" spans="5:5" x14ac:dyDescent="0.25">
      <c r="E18268" s="5"/>
    </row>
    <row r="18269" spans="5:5" x14ac:dyDescent="0.25">
      <c r="E18269" s="5"/>
    </row>
    <row r="18270" spans="5:5" x14ac:dyDescent="0.25">
      <c r="E18270" s="5"/>
    </row>
    <row r="18271" spans="5:5" x14ac:dyDescent="0.25">
      <c r="E18271" s="5"/>
    </row>
    <row r="18272" spans="5:5" x14ac:dyDescent="0.25">
      <c r="E18272" s="5"/>
    </row>
    <row r="18273" spans="5:5" x14ac:dyDescent="0.25">
      <c r="E18273" s="5"/>
    </row>
    <row r="18274" spans="5:5" x14ac:dyDescent="0.25">
      <c r="E18274" s="5"/>
    </row>
    <row r="18275" spans="5:5" x14ac:dyDescent="0.25">
      <c r="E18275" s="5"/>
    </row>
    <row r="18276" spans="5:5" x14ac:dyDescent="0.25">
      <c r="E18276" s="5"/>
    </row>
    <row r="18277" spans="5:5" x14ac:dyDescent="0.25">
      <c r="E18277" s="5"/>
    </row>
    <row r="18278" spans="5:5" x14ac:dyDescent="0.25">
      <c r="E18278" s="5"/>
    </row>
    <row r="18279" spans="5:5" x14ac:dyDescent="0.25">
      <c r="E18279" s="5"/>
    </row>
    <row r="18280" spans="5:5" x14ac:dyDescent="0.25">
      <c r="E18280" s="5"/>
    </row>
    <row r="18281" spans="5:5" x14ac:dyDescent="0.25">
      <c r="E18281" s="5"/>
    </row>
    <row r="18282" spans="5:5" x14ac:dyDescent="0.25">
      <c r="E18282" s="5"/>
    </row>
    <row r="18283" spans="5:5" x14ac:dyDescent="0.25">
      <c r="E18283" s="5"/>
    </row>
    <row r="18284" spans="5:5" x14ac:dyDescent="0.25">
      <c r="E18284" s="5"/>
    </row>
    <row r="18285" spans="5:5" x14ac:dyDescent="0.25">
      <c r="E18285" s="5"/>
    </row>
    <row r="18286" spans="5:5" x14ac:dyDescent="0.25">
      <c r="E18286" s="5"/>
    </row>
    <row r="18287" spans="5:5" x14ac:dyDescent="0.25">
      <c r="E18287" s="5"/>
    </row>
    <row r="18288" spans="5:5" x14ac:dyDescent="0.25">
      <c r="E18288" s="5"/>
    </row>
    <row r="18289" spans="5:5" x14ac:dyDescent="0.25">
      <c r="E18289" s="5"/>
    </row>
    <row r="18290" spans="5:5" x14ac:dyDescent="0.25">
      <c r="E18290" s="5"/>
    </row>
    <row r="18291" spans="5:5" x14ac:dyDescent="0.25">
      <c r="E18291" s="5"/>
    </row>
    <row r="18292" spans="5:5" x14ac:dyDescent="0.25">
      <c r="E18292" s="5"/>
    </row>
    <row r="18293" spans="5:5" x14ac:dyDescent="0.25">
      <c r="E18293" s="5"/>
    </row>
    <row r="18294" spans="5:5" x14ac:dyDescent="0.25">
      <c r="E18294" s="5"/>
    </row>
    <row r="18295" spans="5:5" x14ac:dyDescent="0.25">
      <c r="E18295" s="5"/>
    </row>
    <row r="18296" spans="5:5" x14ac:dyDescent="0.25">
      <c r="E18296" s="5"/>
    </row>
    <row r="18297" spans="5:5" x14ac:dyDescent="0.25">
      <c r="E18297" s="5"/>
    </row>
    <row r="18298" spans="5:5" x14ac:dyDescent="0.25">
      <c r="E18298" s="5"/>
    </row>
    <row r="18299" spans="5:5" x14ac:dyDescent="0.25">
      <c r="E18299" s="5"/>
    </row>
    <row r="18300" spans="5:5" x14ac:dyDescent="0.25">
      <c r="E18300" s="5"/>
    </row>
    <row r="18301" spans="5:5" x14ac:dyDescent="0.25">
      <c r="E18301" s="5"/>
    </row>
    <row r="18302" spans="5:5" x14ac:dyDescent="0.25">
      <c r="E18302" s="5"/>
    </row>
    <row r="18303" spans="5:5" x14ac:dyDescent="0.25">
      <c r="E18303" s="5"/>
    </row>
    <row r="18304" spans="5:5" x14ac:dyDescent="0.25">
      <c r="E18304" s="5"/>
    </row>
    <row r="18305" spans="5:5" x14ac:dyDescent="0.25">
      <c r="E18305" s="5"/>
    </row>
    <row r="18306" spans="5:5" x14ac:dyDescent="0.25">
      <c r="E18306" s="5"/>
    </row>
    <row r="18307" spans="5:5" x14ac:dyDescent="0.25">
      <c r="E18307" s="5"/>
    </row>
    <row r="18308" spans="5:5" x14ac:dyDescent="0.25">
      <c r="E18308" s="5"/>
    </row>
    <row r="18309" spans="5:5" x14ac:dyDescent="0.25">
      <c r="E18309" s="5"/>
    </row>
    <row r="18310" spans="5:5" x14ac:dyDescent="0.25">
      <c r="E18310" s="5"/>
    </row>
    <row r="18311" spans="5:5" x14ac:dyDescent="0.25">
      <c r="E18311" s="5"/>
    </row>
    <row r="18312" spans="5:5" x14ac:dyDescent="0.25">
      <c r="E18312" s="5"/>
    </row>
    <row r="18313" spans="5:5" x14ac:dyDescent="0.25">
      <c r="E18313" s="5"/>
    </row>
    <row r="18314" spans="5:5" x14ac:dyDescent="0.25">
      <c r="E18314" s="5"/>
    </row>
    <row r="18315" spans="5:5" x14ac:dyDescent="0.25">
      <c r="E18315" s="5"/>
    </row>
    <row r="18316" spans="5:5" x14ac:dyDescent="0.25">
      <c r="E18316" s="5"/>
    </row>
    <row r="18317" spans="5:5" x14ac:dyDescent="0.25">
      <c r="E18317" s="5"/>
    </row>
    <row r="18318" spans="5:5" x14ac:dyDescent="0.25">
      <c r="E18318" s="5"/>
    </row>
    <row r="18319" spans="5:5" x14ac:dyDescent="0.25">
      <c r="E18319" s="5"/>
    </row>
    <row r="18320" spans="5:5" x14ac:dyDescent="0.25">
      <c r="E18320" s="5"/>
    </row>
    <row r="18321" spans="5:5" x14ac:dyDescent="0.25">
      <c r="E18321" s="5"/>
    </row>
    <row r="18322" spans="5:5" x14ac:dyDescent="0.25">
      <c r="E18322" s="5"/>
    </row>
    <row r="18323" spans="5:5" x14ac:dyDescent="0.25">
      <c r="E18323" s="5"/>
    </row>
    <row r="18324" spans="5:5" x14ac:dyDescent="0.25">
      <c r="E18324" s="5"/>
    </row>
    <row r="18325" spans="5:5" x14ac:dyDescent="0.25">
      <c r="E18325" s="5"/>
    </row>
    <row r="18326" spans="5:5" x14ac:dyDescent="0.25">
      <c r="E18326" s="5"/>
    </row>
    <row r="18327" spans="5:5" x14ac:dyDescent="0.25">
      <c r="E18327" s="5"/>
    </row>
    <row r="18328" spans="5:5" x14ac:dyDescent="0.25">
      <c r="E18328" s="5"/>
    </row>
    <row r="18329" spans="5:5" x14ac:dyDescent="0.25">
      <c r="E18329" s="5"/>
    </row>
    <row r="18330" spans="5:5" x14ac:dyDescent="0.25">
      <c r="E18330" s="5"/>
    </row>
    <row r="18331" spans="5:5" x14ac:dyDescent="0.25">
      <c r="E18331" s="5"/>
    </row>
    <row r="18332" spans="5:5" x14ac:dyDescent="0.25">
      <c r="E18332" s="5"/>
    </row>
    <row r="18333" spans="5:5" x14ac:dyDescent="0.25">
      <c r="E18333" s="5"/>
    </row>
    <row r="18334" spans="5:5" x14ac:dyDescent="0.25">
      <c r="E18334" s="5"/>
    </row>
    <row r="18335" spans="5:5" x14ac:dyDescent="0.25">
      <c r="E18335" s="5"/>
    </row>
    <row r="18336" spans="5:5" x14ac:dyDescent="0.25">
      <c r="E18336" s="5"/>
    </row>
    <row r="18337" spans="5:5" x14ac:dyDescent="0.25">
      <c r="E18337" s="5"/>
    </row>
    <row r="18338" spans="5:5" x14ac:dyDescent="0.25">
      <c r="E18338" s="5"/>
    </row>
    <row r="18339" spans="5:5" x14ac:dyDescent="0.25">
      <c r="E18339" s="5"/>
    </row>
    <row r="18340" spans="5:5" x14ac:dyDescent="0.25">
      <c r="E18340" s="5"/>
    </row>
    <row r="18341" spans="5:5" x14ac:dyDescent="0.25">
      <c r="E18341" s="5"/>
    </row>
    <row r="18342" spans="5:5" x14ac:dyDescent="0.25">
      <c r="E18342" s="5"/>
    </row>
    <row r="18343" spans="5:5" x14ac:dyDescent="0.25">
      <c r="E18343" s="5"/>
    </row>
    <row r="18344" spans="5:5" x14ac:dyDescent="0.25">
      <c r="E18344" s="5"/>
    </row>
    <row r="18345" spans="5:5" x14ac:dyDescent="0.25">
      <c r="E18345" s="5"/>
    </row>
    <row r="18346" spans="5:5" x14ac:dyDescent="0.25">
      <c r="E18346" s="5"/>
    </row>
    <row r="18347" spans="5:5" x14ac:dyDescent="0.25">
      <c r="E18347" s="5"/>
    </row>
    <row r="18348" spans="5:5" x14ac:dyDescent="0.25">
      <c r="E18348" s="5"/>
    </row>
    <row r="18349" spans="5:5" x14ac:dyDescent="0.25">
      <c r="E18349" s="5"/>
    </row>
    <row r="18350" spans="5:5" x14ac:dyDescent="0.25">
      <c r="E18350" s="5"/>
    </row>
    <row r="18351" spans="5:5" x14ac:dyDescent="0.25">
      <c r="E18351" s="5"/>
    </row>
    <row r="18352" spans="5:5" x14ac:dyDescent="0.25">
      <c r="E18352" s="5"/>
    </row>
    <row r="18353" spans="5:5" x14ac:dyDescent="0.25">
      <c r="E18353" s="5"/>
    </row>
    <row r="18354" spans="5:5" x14ac:dyDescent="0.25">
      <c r="E18354" s="5"/>
    </row>
    <row r="18355" spans="5:5" x14ac:dyDescent="0.25">
      <c r="E18355" s="5"/>
    </row>
    <row r="18356" spans="5:5" x14ac:dyDescent="0.25">
      <c r="E18356" s="5"/>
    </row>
    <row r="18357" spans="5:5" x14ac:dyDescent="0.25">
      <c r="E18357" s="5"/>
    </row>
    <row r="18358" spans="5:5" x14ac:dyDescent="0.25">
      <c r="E18358" s="5"/>
    </row>
    <row r="18359" spans="5:5" x14ac:dyDescent="0.25">
      <c r="E18359" s="5"/>
    </row>
    <row r="18360" spans="5:5" x14ac:dyDescent="0.25">
      <c r="E18360" s="5"/>
    </row>
    <row r="18361" spans="5:5" x14ac:dyDescent="0.25">
      <c r="E18361" s="5"/>
    </row>
    <row r="18362" spans="5:5" x14ac:dyDescent="0.25">
      <c r="E18362" s="5"/>
    </row>
    <row r="18363" spans="5:5" x14ac:dyDescent="0.25">
      <c r="E18363" s="5"/>
    </row>
    <row r="18364" spans="5:5" x14ac:dyDescent="0.25">
      <c r="E18364" s="5"/>
    </row>
    <row r="18365" spans="5:5" x14ac:dyDescent="0.25">
      <c r="E18365" s="5"/>
    </row>
    <row r="18366" spans="5:5" x14ac:dyDescent="0.25">
      <c r="E18366" s="5"/>
    </row>
    <row r="18367" spans="5:5" x14ac:dyDescent="0.25">
      <c r="E18367" s="5"/>
    </row>
    <row r="18368" spans="5:5" x14ac:dyDescent="0.25">
      <c r="E18368" s="5"/>
    </row>
    <row r="18369" spans="5:5" x14ac:dyDescent="0.25">
      <c r="E18369" s="5"/>
    </row>
    <row r="18370" spans="5:5" x14ac:dyDescent="0.25">
      <c r="E18370" s="5"/>
    </row>
    <row r="18371" spans="5:5" x14ac:dyDescent="0.25">
      <c r="E18371" s="5"/>
    </row>
    <row r="18372" spans="5:5" x14ac:dyDescent="0.25">
      <c r="E18372" s="5"/>
    </row>
    <row r="18373" spans="5:5" x14ac:dyDescent="0.25">
      <c r="E18373" s="5"/>
    </row>
    <row r="18374" spans="5:5" x14ac:dyDescent="0.25">
      <c r="E18374" s="5"/>
    </row>
    <row r="18375" spans="5:5" x14ac:dyDescent="0.25">
      <c r="E18375" s="5"/>
    </row>
    <row r="18376" spans="5:5" x14ac:dyDescent="0.25">
      <c r="E18376" s="5"/>
    </row>
    <row r="18377" spans="5:5" x14ac:dyDescent="0.25">
      <c r="E18377" s="5"/>
    </row>
    <row r="18378" spans="5:5" x14ac:dyDescent="0.25">
      <c r="E18378" s="5"/>
    </row>
    <row r="18379" spans="5:5" x14ac:dyDescent="0.25">
      <c r="E18379" s="5"/>
    </row>
    <row r="18380" spans="5:5" x14ac:dyDescent="0.25">
      <c r="E18380" s="5"/>
    </row>
    <row r="18381" spans="5:5" x14ac:dyDescent="0.25">
      <c r="E18381" s="5"/>
    </row>
    <row r="18382" spans="5:5" x14ac:dyDescent="0.25">
      <c r="E18382" s="5"/>
    </row>
    <row r="18383" spans="5:5" x14ac:dyDescent="0.25">
      <c r="E18383" s="5"/>
    </row>
    <row r="18384" spans="5:5" x14ac:dyDescent="0.25">
      <c r="E18384" s="5"/>
    </row>
    <row r="18385" spans="5:5" x14ac:dyDescent="0.25">
      <c r="E18385" s="5"/>
    </row>
    <row r="18386" spans="5:5" x14ac:dyDescent="0.25">
      <c r="E18386" s="5"/>
    </row>
    <row r="18387" spans="5:5" x14ac:dyDescent="0.25">
      <c r="E18387" s="5"/>
    </row>
    <row r="18388" spans="5:5" x14ac:dyDescent="0.25">
      <c r="E18388" s="5"/>
    </row>
    <row r="18389" spans="5:5" x14ac:dyDescent="0.25">
      <c r="E18389" s="5"/>
    </row>
    <row r="18390" spans="5:5" x14ac:dyDescent="0.25">
      <c r="E18390" s="5"/>
    </row>
    <row r="18391" spans="5:5" x14ac:dyDescent="0.25">
      <c r="E18391" s="5"/>
    </row>
    <row r="18392" spans="5:5" x14ac:dyDescent="0.25">
      <c r="E18392" s="5"/>
    </row>
    <row r="18393" spans="5:5" x14ac:dyDescent="0.25">
      <c r="E18393" s="5"/>
    </row>
    <row r="18394" spans="5:5" x14ac:dyDescent="0.25">
      <c r="E18394" s="5"/>
    </row>
    <row r="18395" spans="5:5" x14ac:dyDescent="0.25">
      <c r="E18395" s="5"/>
    </row>
    <row r="18396" spans="5:5" x14ac:dyDescent="0.25">
      <c r="E18396" s="5"/>
    </row>
    <row r="18397" spans="5:5" x14ac:dyDescent="0.25">
      <c r="E18397" s="5"/>
    </row>
    <row r="18398" spans="5:5" x14ac:dyDescent="0.25">
      <c r="E18398" s="5"/>
    </row>
    <row r="18399" spans="5:5" x14ac:dyDescent="0.25">
      <c r="E18399" s="5"/>
    </row>
    <row r="18400" spans="5:5" x14ac:dyDescent="0.25">
      <c r="E18400" s="5"/>
    </row>
    <row r="18401" spans="5:5" x14ac:dyDescent="0.25">
      <c r="E18401" s="5"/>
    </row>
    <row r="18402" spans="5:5" x14ac:dyDescent="0.25">
      <c r="E18402" s="5"/>
    </row>
    <row r="18403" spans="5:5" x14ac:dyDescent="0.25">
      <c r="E18403" s="5"/>
    </row>
    <row r="18404" spans="5:5" x14ac:dyDescent="0.25">
      <c r="E18404" s="5"/>
    </row>
    <row r="18405" spans="5:5" x14ac:dyDescent="0.25">
      <c r="E18405" s="5"/>
    </row>
    <row r="18406" spans="5:5" x14ac:dyDescent="0.25">
      <c r="E18406" s="5"/>
    </row>
    <row r="18407" spans="5:5" x14ac:dyDescent="0.25">
      <c r="E18407" s="5"/>
    </row>
    <row r="18408" spans="5:5" x14ac:dyDescent="0.25">
      <c r="E18408" s="5"/>
    </row>
    <row r="18409" spans="5:5" x14ac:dyDescent="0.25">
      <c r="E18409" s="5"/>
    </row>
    <row r="18410" spans="5:5" x14ac:dyDescent="0.25">
      <c r="E18410" s="5"/>
    </row>
    <row r="18411" spans="5:5" x14ac:dyDescent="0.25">
      <c r="E18411" s="5"/>
    </row>
    <row r="18412" spans="5:5" x14ac:dyDescent="0.25">
      <c r="E18412" s="5"/>
    </row>
    <row r="18413" spans="5:5" x14ac:dyDescent="0.25">
      <c r="E18413" s="5"/>
    </row>
    <row r="18414" spans="5:5" x14ac:dyDescent="0.25">
      <c r="E18414" s="5"/>
    </row>
    <row r="18415" spans="5:5" x14ac:dyDescent="0.25">
      <c r="E18415" s="5"/>
    </row>
    <row r="18416" spans="5:5" x14ac:dyDescent="0.25">
      <c r="E18416" s="5"/>
    </row>
    <row r="18417" spans="5:5" x14ac:dyDescent="0.25">
      <c r="E18417" s="5"/>
    </row>
    <row r="18418" spans="5:5" x14ac:dyDescent="0.25">
      <c r="E18418" s="5"/>
    </row>
    <row r="18419" spans="5:5" x14ac:dyDescent="0.25">
      <c r="E18419" s="5"/>
    </row>
    <row r="18420" spans="5:5" x14ac:dyDescent="0.25">
      <c r="E18420" s="5"/>
    </row>
    <row r="18421" spans="5:5" x14ac:dyDescent="0.25">
      <c r="E18421" s="5"/>
    </row>
    <row r="18422" spans="5:5" x14ac:dyDescent="0.25">
      <c r="E18422" s="5"/>
    </row>
    <row r="18423" spans="5:5" x14ac:dyDescent="0.25">
      <c r="E18423" s="5"/>
    </row>
    <row r="18424" spans="5:5" x14ac:dyDescent="0.25">
      <c r="E18424" s="5"/>
    </row>
    <row r="18425" spans="5:5" x14ac:dyDescent="0.25">
      <c r="E18425" s="5"/>
    </row>
    <row r="18426" spans="5:5" x14ac:dyDescent="0.25">
      <c r="E18426" s="5"/>
    </row>
    <row r="18427" spans="5:5" x14ac:dyDescent="0.25">
      <c r="E18427" s="5"/>
    </row>
    <row r="18428" spans="5:5" x14ac:dyDescent="0.25">
      <c r="E18428" s="5"/>
    </row>
    <row r="18429" spans="5:5" x14ac:dyDescent="0.25">
      <c r="E18429" s="5"/>
    </row>
    <row r="18430" spans="5:5" x14ac:dyDescent="0.25">
      <c r="E18430" s="5"/>
    </row>
    <row r="18431" spans="5:5" x14ac:dyDescent="0.25">
      <c r="E18431" s="5"/>
    </row>
    <row r="18432" spans="5:5" x14ac:dyDescent="0.25">
      <c r="E18432" s="5"/>
    </row>
    <row r="18433" spans="5:5" x14ac:dyDescent="0.25">
      <c r="E18433" s="5"/>
    </row>
    <row r="18434" spans="5:5" x14ac:dyDescent="0.25">
      <c r="E18434" s="5"/>
    </row>
    <row r="18435" spans="5:5" x14ac:dyDescent="0.25">
      <c r="E18435" s="5"/>
    </row>
    <row r="18436" spans="5:5" x14ac:dyDescent="0.25">
      <c r="E18436" s="5"/>
    </row>
    <row r="18437" spans="5:5" x14ac:dyDescent="0.25">
      <c r="E18437" s="5"/>
    </row>
    <row r="18438" spans="5:5" x14ac:dyDescent="0.25">
      <c r="E18438" s="5"/>
    </row>
    <row r="18439" spans="5:5" x14ac:dyDescent="0.25">
      <c r="E18439" s="5"/>
    </row>
    <row r="18440" spans="5:5" x14ac:dyDescent="0.25">
      <c r="E18440" s="5"/>
    </row>
    <row r="18441" spans="5:5" x14ac:dyDescent="0.25">
      <c r="E18441" s="5"/>
    </row>
    <row r="18442" spans="5:5" x14ac:dyDescent="0.25">
      <c r="E18442" s="5"/>
    </row>
    <row r="18443" spans="5:5" x14ac:dyDescent="0.25">
      <c r="E18443" s="5"/>
    </row>
    <row r="18444" spans="5:5" x14ac:dyDescent="0.25">
      <c r="E18444" s="5"/>
    </row>
    <row r="18445" spans="5:5" x14ac:dyDescent="0.25">
      <c r="E18445" s="5"/>
    </row>
    <row r="18446" spans="5:5" x14ac:dyDescent="0.25">
      <c r="E18446" s="5"/>
    </row>
    <row r="18447" spans="5:5" x14ac:dyDescent="0.25">
      <c r="E18447" s="5"/>
    </row>
    <row r="18448" spans="5:5" x14ac:dyDescent="0.25">
      <c r="E18448" s="5"/>
    </row>
    <row r="18449" spans="5:5" x14ac:dyDescent="0.25">
      <c r="E18449" s="5"/>
    </row>
    <row r="18450" spans="5:5" x14ac:dyDescent="0.25">
      <c r="E18450" s="5"/>
    </row>
    <row r="18451" spans="5:5" x14ac:dyDescent="0.25">
      <c r="E18451" s="5"/>
    </row>
    <row r="18452" spans="5:5" x14ac:dyDescent="0.25">
      <c r="E18452" s="5"/>
    </row>
    <row r="18453" spans="5:5" x14ac:dyDescent="0.25">
      <c r="E18453" s="5"/>
    </row>
    <row r="18454" spans="5:5" x14ac:dyDescent="0.25">
      <c r="E18454" s="5"/>
    </row>
    <row r="18455" spans="5:5" x14ac:dyDescent="0.25">
      <c r="E18455" s="5"/>
    </row>
    <row r="18456" spans="5:5" x14ac:dyDescent="0.25">
      <c r="E18456" s="5"/>
    </row>
    <row r="18457" spans="5:5" x14ac:dyDescent="0.25">
      <c r="E18457" s="5"/>
    </row>
    <row r="18458" spans="5:5" x14ac:dyDescent="0.25">
      <c r="E18458" s="5"/>
    </row>
    <row r="18459" spans="5:5" x14ac:dyDescent="0.25">
      <c r="E18459" s="5"/>
    </row>
    <row r="18460" spans="5:5" x14ac:dyDescent="0.25">
      <c r="E18460" s="5"/>
    </row>
    <row r="18461" spans="5:5" x14ac:dyDescent="0.25">
      <c r="E18461" s="5"/>
    </row>
    <row r="18462" spans="5:5" x14ac:dyDescent="0.25">
      <c r="E18462" s="5"/>
    </row>
    <row r="18463" spans="5:5" x14ac:dyDescent="0.25">
      <c r="E18463" s="5"/>
    </row>
    <row r="18464" spans="5:5" x14ac:dyDescent="0.25">
      <c r="E18464" s="5"/>
    </row>
    <row r="18465" spans="5:5" x14ac:dyDescent="0.25">
      <c r="E18465" s="5"/>
    </row>
    <row r="18466" spans="5:5" x14ac:dyDescent="0.25">
      <c r="E18466" s="5"/>
    </row>
    <row r="18467" spans="5:5" x14ac:dyDescent="0.25">
      <c r="E18467" s="5"/>
    </row>
    <row r="18468" spans="5:5" x14ac:dyDescent="0.25">
      <c r="E18468" s="5"/>
    </row>
    <row r="18469" spans="5:5" x14ac:dyDescent="0.25">
      <c r="E18469" s="5"/>
    </row>
    <row r="18470" spans="5:5" x14ac:dyDescent="0.25">
      <c r="E18470" s="5"/>
    </row>
    <row r="18471" spans="5:5" x14ac:dyDescent="0.25">
      <c r="E18471" s="5"/>
    </row>
    <row r="18472" spans="5:5" x14ac:dyDescent="0.25">
      <c r="E18472" s="5"/>
    </row>
    <row r="18473" spans="5:5" x14ac:dyDescent="0.25">
      <c r="E18473" s="5"/>
    </row>
    <row r="18474" spans="5:5" x14ac:dyDescent="0.25">
      <c r="E18474" s="5"/>
    </row>
    <row r="18475" spans="5:5" x14ac:dyDescent="0.25">
      <c r="E18475" s="5"/>
    </row>
    <row r="18476" spans="5:5" x14ac:dyDescent="0.25">
      <c r="E18476" s="5"/>
    </row>
    <row r="18477" spans="5:5" x14ac:dyDescent="0.25">
      <c r="E18477" s="5"/>
    </row>
    <row r="18478" spans="5:5" x14ac:dyDescent="0.25">
      <c r="E18478" s="5"/>
    </row>
    <row r="18479" spans="5:5" x14ac:dyDescent="0.25">
      <c r="E18479" s="5"/>
    </row>
    <row r="18480" spans="5:5" x14ac:dyDescent="0.25">
      <c r="E18480" s="5"/>
    </row>
    <row r="18481" spans="5:5" x14ac:dyDescent="0.25">
      <c r="E18481" s="5"/>
    </row>
    <row r="18482" spans="5:5" x14ac:dyDescent="0.25">
      <c r="E18482" s="5"/>
    </row>
    <row r="18483" spans="5:5" x14ac:dyDescent="0.25">
      <c r="E18483" s="5"/>
    </row>
    <row r="18484" spans="5:5" x14ac:dyDescent="0.25">
      <c r="E18484" s="5"/>
    </row>
    <row r="18485" spans="5:5" x14ac:dyDescent="0.25">
      <c r="E18485" s="5"/>
    </row>
    <row r="18486" spans="5:5" x14ac:dyDescent="0.25">
      <c r="E18486" s="5"/>
    </row>
    <row r="18487" spans="5:5" x14ac:dyDescent="0.25">
      <c r="E18487" s="5"/>
    </row>
    <row r="18488" spans="5:5" x14ac:dyDescent="0.25">
      <c r="E18488" s="5"/>
    </row>
    <row r="18489" spans="5:5" x14ac:dyDescent="0.25">
      <c r="E18489" s="5"/>
    </row>
    <row r="18490" spans="5:5" x14ac:dyDescent="0.25">
      <c r="E18490" s="5"/>
    </row>
    <row r="18491" spans="5:5" x14ac:dyDescent="0.25">
      <c r="E18491" s="5"/>
    </row>
    <row r="18492" spans="5:5" x14ac:dyDescent="0.25">
      <c r="E18492" s="5"/>
    </row>
    <row r="18493" spans="5:5" x14ac:dyDescent="0.25">
      <c r="E18493" s="5"/>
    </row>
    <row r="18494" spans="5:5" x14ac:dyDescent="0.25">
      <c r="E18494" s="5"/>
    </row>
    <row r="18495" spans="5:5" x14ac:dyDescent="0.25">
      <c r="E18495" s="5"/>
    </row>
    <row r="18496" spans="5:5" x14ac:dyDescent="0.25">
      <c r="E18496" s="5"/>
    </row>
    <row r="18497" spans="5:5" x14ac:dyDescent="0.25">
      <c r="E18497" s="5"/>
    </row>
    <row r="18498" spans="5:5" x14ac:dyDescent="0.25">
      <c r="E18498" s="5"/>
    </row>
    <row r="18499" spans="5:5" x14ac:dyDescent="0.25">
      <c r="E18499" s="5"/>
    </row>
    <row r="18500" spans="5:5" x14ac:dyDescent="0.25">
      <c r="E18500" s="5"/>
    </row>
    <row r="18501" spans="5:5" x14ac:dyDescent="0.25">
      <c r="E18501" s="5"/>
    </row>
    <row r="18502" spans="5:5" x14ac:dyDescent="0.25">
      <c r="E18502" s="5"/>
    </row>
    <row r="18503" spans="5:5" x14ac:dyDescent="0.25">
      <c r="E18503" s="5"/>
    </row>
    <row r="18504" spans="5:5" x14ac:dyDescent="0.25">
      <c r="E18504" s="5"/>
    </row>
    <row r="18505" spans="5:5" x14ac:dyDescent="0.25">
      <c r="E18505" s="5"/>
    </row>
    <row r="18506" spans="5:5" x14ac:dyDescent="0.25">
      <c r="E18506" s="5"/>
    </row>
    <row r="18507" spans="5:5" x14ac:dyDescent="0.25">
      <c r="E18507" s="5"/>
    </row>
    <row r="18508" spans="5:5" x14ac:dyDescent="0.25">
      <c r="E18508" s="5"/>
    </row>
    <row r="18509" spans="5:5" x14ac:dyDescent="0.25">
      <c r="E18509" s="5"/>
    </row>
    <row r="18510" spans="5:5" x14ac:dyDescent="0.25">
      <c r="E18510" s="5"/>
    </row>
    <row r="18511" spans="5:5" x14ac:dyDescent="0.25">
      <c r="E18511" s="5"/>
    </row>
    <row r="18512" spans="5:5" x14ac:dyDescent="0.25">
      <c r="E18512" s="5"/>
    </row>
    <row r="18513" spans="5:5" x14ac:dyDescent="0.25">
      <c r="E18513" s="5"/>
    </row>
    <row r="18514" spans="5:5" x14ac:dyDescent="0.25">
      <c r="E18514" s="5"/>
    </row>
    <row r="18515" spans="5:5" x14ac:dyDescent="0.25">
      <c r="E18515" s="5"/>
    </row>
    <row r="18516" spans="5:5" x14ac:dyDescent="0.25">
      <c r="E18516" s="5"/>
    </row>
    <row r="18517" spans="5:5" x14ac:dyDescent="0.25">
      <c r="E18517" s="5"/>
    </row>
    <row r="18518" spans="5:5" x14ac:dyDescent="0.25">
      <c r="E18518" s="5"/>
    </row>
    <row r="18519" spans="5:5" x14ac:dyDescent="0.25">
      <c r="E18519" s="5"/>
    </row>
    <row r="18520" spans="5:5" x14ac:dyDescent="0.25">
      <c r="E18520" s="5"/>
    </row>
    <row r="18521" spans="5:5" x14ac:dyDescent="0.25">
      <c r="E18521" s="5"/>
    </row>
    <row r="18522" spans="5:5" x14ac:dyDescent="0.25">
      <c r="E18522" s="5"/>
    </row>
    <row r="18523" spans="5:5" x14ac:dyDescent="0.25">
      <c r="E18523" s="5"/>
    </row>
    <row r="18524" spans="5:5" x14ac:dyDescent="0.25">
      <c r="E18524" s="5"/>
    </row>
    <row r="18525" spans="5:5" x14ac:dyDescent="0.25">
      <c r="E18525" s="5"/>
    </row>
    <row r="18526" spans="5:5" x14ac:dyDescent="0.25">
      <c r="E18526" s="5"/>
    </row>
    <row r="18527" spans="5:5" x14ac:dyDescent="0.25">
      <c r="E18527" s="5"/>
    </row>
    <row r="18528" spans="5:5" x14ac:dyDescent="0.25">
      <c r="E18528" s="5"/>
    </row>
    <row r="18529" spans="5:5" x14ac:dyDescent="0.25">
      <c r="E18529" s="5"/>
    </row>
    <row r="18530" spans="5:5" x14ac:dyDescent="0.25">
      <c r="E18530" s="5"/>
    </row>
    <row r="18531" spans="5:5" x14ac:dyDescent="0.25">
      <c r="E18531" s="5"/>
    </row>
    <row r="18532" spans="5:5" x14ac:dyDescent="0.25">
      <c r="E18532" s="5"/>
    </row>
    <row r="18533" spans="5:5" x14ac:dyDescent="0.25">
      <c r="E18533" s="5"/>
    </row>
    <row r="18534" spans="5:5" x14ac:dyDescent="0.25">
      <c r="E18534" s="5"/>
    </row>
    <row r="18535" spans="5:5" x14ac:dyDescent="0.25">
      <c r="E18535" s="5"/>
    </row>
    <row r="18536" spans="5:5" x14ac:dyDescent="0.25">
      <c r="E18536" s="5"/>
    </row>
    <row r="18537" spans="5:5" x14ac:dyDescent="0.25">
      <c r="E18537" s="5"/>
    </row>
    <row r="18538" spans="5:5" x14ac:dyDescent="0.25">
      <c r="E18538" s="5"/>
    </row>
    <row r="18539" spans="5:5" x14ac:dyDescent="0.25">
      <c r="E18539" s="5"/>
    </row>
    <row r="18540" spans="5:5" x14ac:dyDescent="0.25">
      <c r="E18540" s="5"/>
    </row>
    <row r="18541" spans="5:5" x14ac:dyDescent="0.25">
      <c r="E18541" s="5"/>
    </row>
    <row r="18542" spans="5:5" x14ac:dyDescent="0.25">
      <c r="E18542" s="5"/>
    </row>
    <row r="18543" spans="5:5" x14ac:dyDescent="0.25">
      <c r="E18543" s="5"/>
    </row>
    <row r="18544" spans="5:5" x14ac:dyDescent="0.25">
      <c r="E18544" s="5"/>
    </row>
    <row r="18545" spans="5:5" x14ac:dyDescent="0.25">
      <c r="E18545" s="5"/>
    </row>
    <row r="18546" spans="5:5" x14ac:dyDescent="0.25">
      <c r="E18546" s="5"/>
    </row>
    <row r="18547" spans="5:5" x14ac:dyDescent="0.25">
      <c r="E18547" s="5"/>
    </row>
    <row r="18548" spans="5:5" x14ac:dyDescent="0.25">
      <c r="E18548" s="5"/>
    </row>
    <row r="18549" spans="5:5" x14ac:dyDescent="0.25">
      <c r="E18549" s="5"/>
    </row>
    <row r="18550" spans="5:5" x14ac:dyDescent="0.25">
      <c r="E18550" s="5"/>
    </row>
    <row r="18551" spans="5:5" x14ac:dyDescent="0.25">
      <c r="E18551" s="5"/>
    </row>
    <row r="18552" spans="5:5" x14ac:dyDescent="0.25">
      <c r="E18552" s="5"/>
    </row>
    <row r="18553" spans="5:5" x14ac:dyDescent="0.25">
      <c r="E18553" s="5"/>
    </row>
    <row r="18554" spans="5:5" x14ac:dyDescent="0.25">
      <c r="E18554" s="5"/>
    </row>
    <row r="18555" spans="5:5" x14ac:dyDescent="0.25">
      <c r="E18555" s="5"/>
    </row>
    <row r="18556" spans="5:5" x14ac:dyDescent="0.25">
      <c r="E18556" s="5"/>
    </row>
    <row r="18557" spans="5:5" x14ac:dyDescent="0.25">
      <c r="E18557" s="5"/>
    </row>
    <row r="18558" spans="5:5" x14ac:dyDescent="0.25">
      <c r="E18558" s="5"/>
    </row>
    <row r="18559" spans="5:5" x14ac:dyDescent="0.25">
      <c r="E18559" s="5"/>
    </row>
    <row r="18560" spans="5:5" x14ac:dyDescent="0.25">
      <c r="E18560" s="5"/>
    </row>
    <row r="18561" spans="5:5" x14ac:dyDescent="0.25">
      <c r="E18561" s="5"/>
    </row>
    <row r="18562" spans="5:5" x14ac:dyDescent="0.25">
      <c r="E18562" s="5"/>
    </row>
    <row r="18563" spans="5:5" x14ac:dyDescent="0.25">
      <c r="E18563" s="5"/>
    </row>
    <row r="18564" spans="5:5" x14ac:dyDescent="0.25">
      <c r="E18564" s="5"/>
    </row>
    <row r="18565" spans="5:5" x14ac:dyDescent="0.25">
      <c r="E18565" s="5"/>
    </row>
    <row r="18566" spans="5:5" x14ac:dyDescent="0.25">
      <c r="E18566" s="5"/>
    </row>
    <row r="18567" spans="5:5" x14ac:dyDescent="0.25">
      <c r="E18567" s="5"/>
    </row>
    <row r="18568" spans="5:5" x14ac:dyDescent="0.25">
      <c r="E18568" s="5"/>
    </row>
    <row r="18569" spans="5:5" x14ac:dyDescent="0.25">
      <c r="E18569" s="5"/>
    </row>
    <row r="18570" spans="5:5" x14ac:dyDescent="0.25">
      <c r="E18570" s="5"/>
    </row>
    <row r="18571" spans="5:5" x14ac:dyDescent="0.25">
      <c r="E18571" s="5"/>
    </row>
    <row r="18572" spans="5:5" x14ac:dyDescent="0.25">
      <c r="E18572" s="5"/>
    </row>
    <row r="18573" spans="5:5" x14ac:dyDescent="0.25">
      <c r="E18573" s="5"/>
    </row>
    <row r="18574" spans="5:5" x14ac:dyDescent="0.25">
      <c r="E18574" s="5"/>
    </row>
    <row r="18575" spans="5:5" x14ac:dyDescent="0.25">
      <c r="E18575" s="5"/>
    </row>
    <row r="18576" spans="5:5" x14ac:dyDescent="0.25">
      <c r="E18576" s="5"/>
    </row>
    <row r="18577" spans="5:5" x14ac:dyDescent="0.25">
      <c r="E18577" s="5"/>
    </row>
    <row r="18578" spans="5:5" x14ac:dyDescent="0.25">
      <c r="E18578" s="5"/>
    </row>
    <row r="18579" spans="5:5" x14ac:dyDescent="0.25">
      <c r="E18579" s="5"/>
    </row>
    <row r="18580" spans="5:5" x14ac:dyDescent="0.25">
      <c r="E18580" s="5"/>
    </row>
    <row r="18581" spans="5:5" x14ac:dyDescent="0.25">
      <c r="E18581" s="5"/>
    </row>
    <row r="18582" spans="5:5" x14ac:dyDescent="0.25">
      <c r="E18582" s="5"/>
    </row>
    <row r="18583" spans="5:5" x14ac:dyDescent="0.25">
      <c r="E18583" s="5"/>
    </row>
    <row r="18584" spans="5:5" x14ac:dyDescent="0.25">
      <c r="E18584" s="5"/>
    </row>
    <row r="18585" spans="5:5" x14ac:dyDescent="0.25">
      <c r="E18585" s="5"/>
    </row>
    <row r="18586" spans="5:5" x14ac:dyDescent="0.25">
      <c r="E18586" s="5"/>
    </row>
    <row r="18587" spans="5:5" x14ac:dyDescent="0.25">
      <c r="E18587" s="5"/>
    </row>
    <row r="18588" spans="5:5" x14ac:dyDescent="0.25">
      <c r="E18588" s="5"/>
    </row>
    <row r="18589" spans="5:5" x14ac:dyDescent="0.25">
      <c r="E18589" s="5"/>
    </row>
    <row r="18590" spans="5:5" x14ac:dyDescent="0.25">
      <c r="E18590" s="5"/>
    </row>
    <row r="18591" spans="5:5" x14ac:dyDescent="0.25">
      <c r="E18591" s="5"/>
    </row>
    <row r="18592" spans="5:5" x14ac:dyDescent="0.25">
      <c r="E18592" s="5"/>
    </row>
    <row r="18593" spans="5:5" x14ac:dyDescent="0.25">
      <c r="E18593" s="5"/>
    </row>
    <row r="18594" spans="5:5" x14ac:dyDescent="0.25">
      <c r="E18594" s="5"/>
    </row>
    <row r="18595" spans="5:5" x14ac:dyDescent="0.25">
      <c r="E18595" s="5"/>
    </row>
    <row r="18596" spans="5:5" x14ac:dyDescent="0.25">
      <c r="E18596" s="5"/>
    </row>
    <row r="18597" spans="5:5" x14ac:dyDescent="0.25">
      <c r="E18597" s="5"/>
    </row>
    <row r="18598" spans="5:5" x14ac:dyDescent="0.25">
      <c r="E18598" s="5"/>
    </row>
    <row r="18599" spans="5:5" x14ac:dyDescent="0.25">
      <c r="E18599" s="5"/>
    </row>
    <row r="18600" spans="5:5" x14ac:dyDescent="0.25">
      <c r="E18600" s="5"/>
    </row>
    <row r="18601" spans="5:5" x14ac:dyDescent="0.25">
      <c r="E18601" s="5"/>
    </row>
    <row r="18602" spans="5:5" x14ac:dyDescent="0.25">
      <c r="E18602" s="5"/>
    </row>
    <row r="18603" spans="5:5" x14ac:dyDescent="0.25">
      <c r="E18603" s="5"/>
    </row>
    <row r="18604" spans="5:5" x14ac:dyDescent="0.25">
      <c r="E18604" s="5"/>
    </row>
    <row r="18605" spans="5:5" x14ac:dyDescent="0.25">
      <c r="E18605" s="5"/>
    </row>
    <row r="18606" spans="5:5" x14ac:dyDescent="0.25">
      <c r="E18606" s="5"/>
    </row>
    <row r="18607" spans="5:5" x14ac:dyDescent="0.25">
      <c r="E18607" s="5"/>
    </row>
    <row r="18608" spans="5:5" x14ac:dyDescent="0.25">
      <c r="E18608" s="5"/>
    </row>
    <row r="18609" spans="5:5" x14ac:dyDescent="0.25">
      <c r="E18609" s="5"/>
    </row>
    <row r="18610" spans="5:5" x14ac:dyDescent="0.25">
      <c r="E18610" s="5"/>
    </row>
    <row r="18611" spans="5:5" x14ac:dyDescent="0.25">
      <c r="E18611" s="5"/>
    </row>
    <row r="18612" spans="5:5" x14ac:dyDescent="0.25">
      <c r="E18612" s="5"/>
    </row>
    <row r="18613" spans="5:5" x14ac:dyDescent="0.25">
      <c r="E18613" s="5"/>
    </row>
    <row r="18614" spans="5:5" x14ac:dyDescent="0.25">
      <c r="E18614" s="5"/>
    </row>
    <row r="18615" spans="5:5" x14ac:dyDescent="0.25">
      <c r="E18615" s="5"/>
    </row>
    <row r="18616" spans="5:5" x14ac:dyDescent="0.25">
      <c r="E18616" s="5"/>
    </row>
    <row r="18617" spans="5:5" x14ac:dyDescent="0.25">
      <c r="E18617" s="5"/>
    </row>
    <row r="18618" spans="5:5" x14ac:dyDescent="0.25">
      <c r="E18618" s="5"/>
    </row>
    <row r="18619" spans="5:5" x14ac:dyDescent="0.25">
      <c r="E18619" s="5"/>
    </row>
    <row r="18620" spans="5:5" x14ac:dyDescent="0.25">
      <c r="E18620" s="5"/>
    </row>
    <row r="18621" spans="5:5" x14ac:dyDescent="0.25">
      <c r="E18621" s="5"/>
    </row>
    <row r="18622" spans="5:5" x14ac:dyDescent="0.25">
      <c r="E18622" s="5"/>
    </row>
    <row r="18623" spans="5:5" x14ac:dyDescent="0.25">
      <c r="E18623" s="5"/>
    </row>
    <row r="18624" spans="5:5" x14ac:dyDescent="0.25">
      <c r="E18624" s="5"/>
    </row>
    <row r="18625" spans="5:5" x14ac:dyDescent="0.25">
      <c r="E18625" s="5"/>
    </row>
    <row r="18626" spans="5:5" x14ac:dyDescent="0.25">
      <c r="E18626" s="5"/>
    </row>
    <row r="18627" spans="5:5" x14ac:dyDescent="0.25">
      <c r="E18627" s="5"/>
    </row>
    <row r="18628" spans="5:5" x14ac:dyDescent="0.25">
      <c r="E18628" s="5"/>
    </row>
    <row r="18629" spans="5:5" x14ac:dyDescent="0.25">
      <c r="E18629" s="5"/>
    </row>
    <row r="18630" spans="5:5" x14ac:dyDescent="0.25">
      <c r="E18630" s="5"/>
    </row>
    <row r="18631" spans="5:5" x14ac:dyDescent="0.25">
      <c r="E18631" s="5"/>
    </row>
    <row r="18632" spans="5:5" x14ac:dyDescent="0.25">
      <c r="E18632" s="5"/>
    </row>
    <row r="18633" spans="5:5" x14ac:dyDescent="0.25">
      <c r="E18633" s="5"/>
    </row>
    <row r="18634" spans="5:5" x14ac:dyDescent="0.25">
      <c r="E18634" s="5"/>
    </row>
    <row r="18635" spans="5:5" x14ac:dyDescent="0.25">
      <c r="E18635" s="5"/>
    </row>
    <row r="18636" spans="5:5" x14ac:dyDescent="0.25">
      <c r="E18636" s="5"/>
    </row>
    <row r="18637" spans="5:5" x14ac:dyDescent="0.25">
      <c r="E18637" s="5"/>
    </row>
    <row r="18638" spans="5:5" x14ac:dyDescent="0.25">
      <c r="E18638" s="5"/>
    </row>
    <row r="18639" spans="5:5" x14ac:dyDescent="0.25">
      <c r="E18639" s="5"/>
    </row>
    <row r="18640" spans="5:5" x14ac:dyDescent="0.25">
      <c r="E18640" s="5"/>
    </row>
    <row r="18641" spans="5:5" x14ac:dyDescent="0.25">
      <c r="E18641" s="5"/>
    </row>
    <row r="18642" spans="5:5" x14ac:dyDescent="0.25">
      <c r="E18642" s="5"/>
    </row>
    <row r="18643" spans="5:5" x14ac:dyDescent="0.25">
      <c r="E18643" s="5"/>
    </row>
    <row r="18644" spans="5:5" x14ac:dyDescent="0.25">
      <c r="E18644" s="5"/>
    </row>
    <row r="18645" spans="5:5" x14ac:dyDescent="0.25">
      <c r="E18645" s="5"/>
    </row>
    <row r="18646" spans="5:5" x14ac:dyDescent="0.25">
      <c r="E18646" s="5"/>
    </row>
    <row r="18647" spans="5:5" x14ac:dyDescent="0.25">
      <c r="E18647" s="5"/>
    </row>
    <row r="18648" spans="5:5" x14ac:dyDescent="0.25">
      <c r="E18648" s="5"/>
    </row>
    <row r="18649" spans="5:5" x14ac:dyDescent="0.25">
      <c r="E18649" s="5"/>
    </row>
    <row r="18650" spans="5:5" x14ac:dyDescent="0.25">
      <c r="E18650" s="5"/>
    </row>
    <row r="18651" spans="5:5" x14ac:dyDescent="0.25">
      <c r="E18651" s="5"/>
    </row>
    <row r="18652" spans="5:5" x14ac:dyDescent="0.25">
      <c r="E18652" s="5"/>
    </row>
    <row r="18653" spans="5:5" x14ac:dyDescent="0.25">
      <c r="E18653" s="5"/>
    </row>
    <row r="18654" spans="5:5" x14ac:dyDescent="0.25">
      <c r="E18654" s="5"/>
    </row>
    <row r="18655" spans="5:5" x14ac:dyDescent="0.25">
      <c r="E18655" s="5"/>
    </row>
    <row r="18656" spans="5:5" x14ac:dyDescent="0.25">
      <c r="E18656" s="5"/>
    </row>
    <row r="18657" spans="5:5" x14ac:dyDescent="0.25">
      <c r="E18657" s="5"/>
    </row>
    <row r="18658" spans="5:5" x14ac:dyDescent="0.25">
      <c r="E18658" s="5"/>
    </row>
    <row r="18659" spans="5:5" x14ac:dyDescent="0.25">
      <c r="E18659" s="5"/>
    </row>
    <row r="18660" spans="5:5" x14ac:dyDescent="0.25">
      <c r="E18660" s="5"/>
    </row>
    <row r="18661" spans="5:5" x14ac:dyDescent="0.25">
      <c r="E18661" s="5"/>
    </row>
    <row r="18662" spans="5:5" x14ac:dyDescent="0.25">
      <c r="E18662" s="5"/>
    </row>
    <row r="18663" spans="5:5" x14ac:dyDescent="0.25">
      <c r="E18663" s="5"/>
    </row>
    <row r="18664" spans="5:5" x14ac:dyDescent="0.25">
      <c r="E18664" s="5"/>
    </row>
    <row r="18665" spans="5:5" x14ac:dyDescent="0.25">
      <c r="E18665" s="5"/>
    </row>
    <row r="18666" spans="5:5" x14ac:dyDescent="0.25">
      <c r="E18666" s="5"/>
    </row>
    <row r="18667" spans="5:5" x14ac:dyDescent="0.25">
      <c r="E18667" s="5"/>
    </row>
    <row r="18668" spans="5:5" x14ac:dyDescent="0.25">
      <c r="E18668" s="5"/>
    </row>
    <row r="18669" spans="5:5" x14ac:dyDescent="0.25">
      <c r="E18669" s="5"/>
    </row>
    <row r="18670" spans="5:5" x14ac:dyDescent="0.25">
      <c r="E18670" s="5"/>
    </row>
    <row r="18671" spans="5:5" x14ac:dyDescent="0.25">
      <c r="E18671" s="5"/>
    </row>
    <row r="18672" spans="5:5" x14ac:dyDescent="0.25">
      <c r="E18672" s="5"/>
    </row>
    <row r="18673" spans="5:5" x14ac:dyDescent="0.25">
      <c r="E18673" s="5"/>
    </row>
    <row r="18674" spans="5:5" x14ac:dyDescent="0.25">
      <c r="E18674" s="5"/>
    </row>
    <row r="18675" spans="5:5" x14ac:dyDescent="0.25">
      <c r="E18675" s="5"/>
    </row>
    <row r="18676" spans="5:5" x14ac:dyDescent="0.25">
      <c r="E18676" s="5"/>
    </row>
    <row r="18677" spans="5:5" x14ac:dyDescent="0.25">
      <c r="E18677" s="5"/>
    </row>
    <row r="18678" spans="5:5" x14ac:dyDescent="0.25">
      <c r="E18678" s="5"/>
    </row>
    <row r="18679" spans="5:5" x14ac:dyDescent="0.25">
      <c r="E18679" s="5"/>
    </row>
    <row r="18680" spans="5:5" x14ac:dyDescent="0.25">
      <c r="E18680" s="5"/>
    </row>
    <row r="18681" spans="5:5" x14ac:dyDescent="0.25">
      <c r="E18681" s="5"/>
    </row>
    <row r="18682" spans="5:5" x14ac:dyDescent="0.25">
      <c r="E18682" s="5"/>
    </row>
    <row r="18683" spans="5:5" x14ac:dyDescent="0.25">
      <c r="E18683" s="5"/>
    </row>
    <row r="18684" spans="5:5" x14ac:dyDescent="0.25">
      <c r="E18684" s="5"/>
    </row>
    <row r="18685" spans="5:5" x14ac:dyDescent="0.25">
      <c r="E18685" s="5"/>
    </row>
    <row r="18686" spans="5:5" x14ac:dyDescent="0.25">
      <c r="E18686" s="5"/>
    </row>
    <row r="18687" spans="5:5" x14ac:dyDescent="0.25">
      <c r="E18687" s="5"/>
    </row>
    <row r="18688" spans="5:5" x14ac:dyDescent="0.25">
      <c r="E18688" s="5"/>
    </row>
    <row r="18689" spans="5:5" x14ac:dyDescent="0.25">
      <c r="E18689" s="5"/>
    </row>
    <row r="18690" spans="5:5" x14ac:dyDescent="0.25">
      <c r="E18690" s="5"/>
    </row>
    <row r="18691" spans="5:5" x14ac:dyDescent="0.25">
      <c r="E18691" s="5"/>
    </row>
    <row r="18692" spans="5:5" x14ac:dyDescent="0.25">
      <c r="E18692" s="5"/>
    </row>
    <row r="18693" spans="5:5" x14ac:dyDescent="0.25">
      <c r="E18693" s="5"/>
    </row>
    <row r="18694" spans="5:5" x14ac:dyDescent="0.25">
      <c r="E18694" s="5"/>
    </row>
    <row r="18695" spans="5:5" x14ac:dyDescent="0.25">
      <c r="E18695" s="5"/>
    </row>
    <row r="18696" spans="5:5" x14ac:dyDescent="0.25">
      <c r="E18696" s="5"/>
    </row>
    <row r="18697" spans="5:5" x14ac:dyDescent="0.25">
      <c r="E18697" s="5"/>
    </row>
    <row r="18698" spans="5:5" x14ac:dyDescent="0.25">
      <c r="E18698" s="5"/>
    </row>
    <row r="18699" spans="5:5" x14ac:dyDescent="0.25">
      <c r="E18699" s="5"/>
    </row>
    <row r="18700" spans="5:5" x14ac:dyDescent="0.25">
      <c r="E18700" s="5"/>
    </row>
    <row r="18701" spans="5:5" x14ac:dyDescent="0.25">
      <c r="E18701" s="5"/>
    </row>
    <row r="18702" spans="5:5" x14ac:dyDescent="0.25">
      <c r="E18702" s="5"/>
    </row>
    <row r="18703" spans="5:5" x14ac:dyDescent="0.25">
      <c r="E18703" s="5"/>
    </row>
    <row r="18704" spans="5:5" x14ac:dyDescent="0.25">
      <c r="E18704" s="5"/>
    </row>
    <row r="18705" spans="5:5" x14ac:dyDescent="0.25">
      <c r="E18705" s="5"/>
    </row>
    <row r="18706" spans="5:5" x14ac:dyDescent="0.25">
      <c r="E18706" s="5"/>
    </row>
    <row r="18707" spans="5:5" x14ac:dyDescent="0.25">
      <c r="E18707" s="5"/>
    </row>
    <row r="18708" spans="5:5" x14ac:dyDescent="0.25">
      <c r="E18708" s="5"/>
    </row>
    <row r="18709" spans="5:5" x14ac:dyDescent="0.25">
      <c r="E18709" s="5"/>
    </row>
    <row r="18710" spans="5:5" x14ac:dyDescent="0.25">
      <c r="E18710" s="5"/>
    </row>
    <row r="18711" spans="5:5" x14ac:dyDescent="0.25">
      <c r="E18711" s="5"/>
    </row>
    <row r="18712" spans="5:5" x14ac:dyDescent="0.25">
      <c r="E18712" s="5"/>
    </row>
    <row r="18713" spans="5:5" x14ac:dyDescent="0.25">
      <c r="E18713" s="5"/>
    </row>
    <row r="18714" spans="5:5" x14ac:dyDescent="0.25">
      <c r="E18714" s="5"/>
    </row>
    <row r="18715" spans="5:5" x14ac:dyDescent="0.25">
      <c r="E18715" s="5"/>
    </row>
    <row r="18716" spans="5:5" x14ac:dyDescent="0.25">
      <c r="E18716" s="5"/>
    </row>
    <row r="18717" spans="5:5" x14ac:dyDescent="0.25">
      <c r="E18717" s="5"/>
    </row>
    <row r="18718" spans="5:5" x14ac:dyDescent="0.25">
      <c r="E18718" s="5"/>
    </row>
    <row r="18719" spans="5:5" x14ac:dyDescent="0.25">
      <c r="E18719" s="5"/>
    </row>
    <row r="18720" spans="5:5" x14ac:dyDescent="0.25">
      <c r="E18720" s="5"/>
    </row>
    <row r="18721" spans="5:5" x14ac:dyDescent="0.25">
      <c r="E18721" s="5"/>
    </row>
    <row r="18722" spans="5:5" x14ac:dyDescent="0.25">
      <c r="E18722" s="5"/>
    </row>
    <row r="18723" spans="5:5" x14ac:dyDescent="0.25">
      <c r="E18723" s="5"/>
    </row>
    <row r="18724" spans="5:5" x14ac:dyDescent="0.25">
      <c r="E18724" s="5"/>
    </row>
    <row r="18725" spans="5:5" x14ac:dyDescent="0.25">
      <c r="E18725" s="5"/>
    </row>
    <row r="18726" spans="5:5" x14ac:dyDescent="0.25">
      <c r="E18726" s="5"/>
    </row>
    <row r="18727" spans="5:5" x14ac:dyDescent="0.25">
      <c r="E18727" s="5"/>
    </row>
    <row r="18728" spans="5:5" x14ac:dyDescent="0.25">
      <c r="E18728" s="5"/>
    </row>
    <row r="18729" spans="5:5" x14ac:dyDescent="0.25">
      <c r="E18729" s="5"/>
    </row>
    <row r="18730" spans="5:5" x14ac:dyDescent="0.25">
      <c r="E18730" s="5"/>
    </row>
    <row r="18731" spans="5:5" x14ac:dyDescent="0.25">
      <c r="E18731" s="5"/>
    </row>
    <row r="18732" spans="5:5" x14ac:dyDescent="0.25">
      <c r="E18732" s="5"/>
    </row>
    <row r="18733" spans="5:5" x14ac:dyDescent="0.25">
      <c r="E18733" s="5"/>
    </row>
    <row r="18734" spans="5:5" x14ac:dyDescent="0.25">
      <c r="E18734" s="5"/>
    </row>
    <row r="18735" spans="5:5" x14ac:dyDescent="0.25">
      <c r="E18735" s="5"/>
    </row>
    <row r="18736" spans="5:5" x14ac:dyDescent="0.25">
      <c r="E18736" s="5"/>
    </row>
    <row r="18737" spans="5:5" x14ac:dyDescent="0.25">
      <c r="E18737" s="5"/>
    </row>
    <row r="18738" spans="5:5" x14ac:dyDescent="0.25">
      <c r="E18738" s="5"/>
    </row>
    <row r="18739" spans="5:5" x14ac:dyDescent="0.25">
      <c r="E18739" s="5"/>
    </row>
    <row r="18740" spans="5:5" x14ac:dyDescent="0.25">
      <c r="E18740" s="5"/>
    </row>
    <row r="18741" spans="5:5" x14ac:dyDescent="0.25">
      <c r="E18741" s="5"/>
    </row>
    <row r="18742" spans="5:5" x14ac:dyDescent="0.25">
      <c r="E18742" s="5"/>
    </row>
    <row r="18743" spans="5:5" x14ac:dyDescent="0.25">
      <c r="E18743" s="5"/>
    </row>
    <row r="18744" spans="5:5" x14ac:dyDescent="0.25">
      <c r="E18744" s="5"/>
    </row>
    <row r="18745" spans="5:5" x14ac:dyDescent="0.25">
      <c r="E18745" s="5"/>
    </row>
    <row r="18746" spans="5:5" x14ac:dyDescent="0.25">
      <c r="E18746" s="5"/>
    </row>
    <row r="18747" spans="5:5" x14ac:dyDescent="0.25">
      <c r="E18747" s="5"/>
    </row>
    <row r="18748" spans="5:5" x14ac:dyDescent="0.25">
      <c r="E18748" s="5"/>
    </row>
    <row r="18749" spans="5:5" x14ac:dyDescent="0.25">
      <c r="E18749" s="5"/>
    </row>
    <row r="18750" spans="5:5" x14ac:dyDescent="0.25">
      <c r="E18750" s="5"/>
    </row>
    <row r="18751" spans="5:5" x14ac:dyDescent="0.25">
      <c r="E18751" s="5"/>
    </row>
    <row r="18752" spans="5:5" x14ac:dyDescent="0.25">
      <c r="E18752" s="5"/>
    </row>
    <row r="18753" spans="5:5" x14ac:dyDescent="0.25">
      <c r="E18753" s="5"/>
    </row>
    <row r="18754" spans="5:5" x14ac:dyDescent="0.25">
      <c r="E18754" s="5"/>
    </row>
    <row r="18755" spans="5:5" x14ac:dyDescent="0.25">
      <c r="E18755" s="5"/>
    </row>
    <row r="18756" spans="5:5" x14ac:dyDescent="0.25">
      <c r="E18756" s="5"/>
    </row>
    <row r="18757" spans="5:5" x14ac:dyDescent="0.25">
      <c r="E18757" s="5"/>
    </row>
    <row r="18758" spans="5:5" x14ac:dyDescent="0.25">
      <c r="E18758" s="5"/>
    </row>
    <row r="18759" spans="5:5" x14ac:dyDescent="0.25">
      <c r="E18759" s="5"/>
    </row>
    <row r="18760" spans="5:5" x14ac:dyDescent="0.25">
      <c r="E18760" s="5"/>
    </row>
    <row r="18761" spans="5:5" x14ac:dyDescent="0.25">
      <c r="E18761" s="5"/>
    </row>
    <row r="18762" spans="5:5" x14ac:dyDescent="0.25">
      <c r="E18762" s="5"/>
    </row>
    <row r="18763" spans="5:5" x14ac:dyDescent="0.25">
      <c r="E18763" s="5"/>
    </row>
    <row r="18764" spans="5:5" x14ac:dyDescent="0.25">
      <c r="E18764" s="5"/>
    </row>
    <row r="18765" spans="5:5" x14ac:dyDescent="0.25">
      <c r="E18765" s="5"/>
    </row>
    <row r="18766" spans="5:5" x14ac:dyDescent="0.25">
      <c r="E18766" s="5"/>
    </row>
    <row r="18767" spans="5:5" x14ac:dyDescent="0.25">
      <c r="E18767" s="5"/>
    </row>
    <row r="18768" spans="5:5" x14ac:dyDescent="0.25">
      <c r="E18768" s="5"/>
    </row>
    <row r="18769" spans="5:5" x14ac:dyDescent="0.25">
      <c r="E18769" s="5"/>
    </row>
    <row r="18770" spans="5:5" x14ac:dyDescent="0.25">
      <c r="E18770" s="5"/>
    </row>
    <row r="18771" spans="5:5" x14ac:dyDescent="0.25">
      <c r="E18771" s="5"/>
    </row>
    <row r="18772" spans="5:5" x14ac:dyDescent="0.25">
      <c r="E18772" s="5"/>
    </row>
    <row r="18773" spans="5:5" x14ac:dyDescent="0.25">
      <c r="E18773" s="5"/>
    </row>
    <row r="18774" spans="5:5" x14ac:dyDescent="0.25">
      <c r="E18774" s="5"/>
    </row>
    <row r="18775" spans="5:5" x14ac:dyDescent="0.25">
      <c r="E18775" s="5"/>
    </row>
    <row r="18776" spans="5:5" x14ac:dyDescent="0.25">
      <c r="E18776" s="5"/>
    </row>
    <row r="18777" spans="5:5" x14ac:dyDescent="0.25">
      <c r="E18777" s="5"/>
    </row>
    <row r="18778" spans="5:5" x14ac:dyDescent="0.25">
      <c r="E18778" s="5"/>
    </row>
    <row r="18779" spans="5:5" x14ac:dyDescent="0.25">
      <c r="E18779" s="5"/>
    </row>
    <row r="18780" spans="5:5" x14ac:dyDescent="0.25">
      <c r="E18780" s="5"/>
    </row>
    <row r="18781" spans="5:5" x14ac:dyDescent="0.25">
      <c r="E18781" s="5"/>
    </row>
    <row r="18782" spans="5:5" x14ac:dyDescent="0.25">
      <c r="E18782" s="5"/>
    </row>
    <row r="18783" spans="5:5" x14ac:dyDescent="0.25">
      <c r="E18783" s="5"/>
    </row>
    <row r="18784" spans="5:5" x14ac:dyDescent="0.25">
      <c r="E18784" s="5"/>
    </row>
    <row r="18785" spans="5:5" x14ac:dyDescent="0.25">
      <c r="E18785" s="5"/>
    </row>
    <row r="18786" spans="5:5" x14ac:dyDescent="0.25">
      <c r="E18786" s="5"/>
    </row>
    <row r="18787" spans="5:5" x14ac:dyDescent="0.25">
      <c r="E18787" s="5"/>
    </row>
    <row r="18788" spans="5:5" x14ac:dyDescent="0.25">
      <c r="E18788" s="5"/>
    </row>
    <row r="18789" spans="5:5" x14ac:dyDescent="0.25">
      <c r="E18789" s="5"/>
    </row>
    <row r="18790" spans="5:5" x14ac:dyDescent="0.25">
      <c r="E18790" s="5"/>
    </row>
    <row r="18791" spans="5:5" x14ac:dyDescent="0.25">
      <c r="E18791" s="5"/>
    </row>
    <row r="18792" spans="5:5" x14ac:dyDescent="0.25">
      <c r="E18792" s="5"/>
    </row>
    <row r="18793" spans="5:5" x14ac:dyDescent="0.25">
      <c r="E18793" s="5"/>
    </row>
    <row r="18794" spans="5:5" x14ac:dyDescent="0.25">
      <c r="E18794" s="5"/>
    </row>
    <row r="18795" spans="5:5" x14ac:dyDescent="0.25">
      <c r="E18795" s="5"/>
    </row>
    <row r="18796" spans="5:5" x14ac:dyDescent="0.25">
      <c r="E18796" s="5"/>
    </row>
    <row r="18797" spans="5:5" x14ac:dyDescent="0.25">
      <c r="E18797" s="5"/>
    </row>
    <row r="18798" spans="5:5" x14ac:dyDescent="0.25">
      <c r="E18798" s="5"/>
    </row>
    <row r="18799" spans="5:5" x14ac:dyDescent="0.25">
      <c r="E18799" s="5"/>
    </row>
    <row r="18800" spans="5:5" x14ac:dyDescent="0.25">
      <c r="E18800" s="5"/>
    </row>
    <row r="18801" spans="5:5" x14ac:dyDescent="0.25">
      <c r="E18801" s="5"/>
    </row>
    <row r="18802" spans="5:5" x14ac:dyDescent="0.25">
      <c r="E18802" s="5"/>
    </row>
    <row r="18803" spans="5:5" x14ac:dyDescent="0.25">
      <c r="E18803" s="5"/>
    </row>
    <row r="18804" spans="5:5" x14ac:dyDescent="0.25">
      <c r="E18804" s="5"/>
    </row>
    <row r="18805" spans="5:5" x14ac:dyDescent="0.25">
      <c r="E18805" s="5"/>
    </row>
    <row r="18806" spans="5:5" x14ac:dyDescent="0.25">
      <c r="E18806" s="5"/>
    </row>
    <row r="18807" spans="5:5" x14ac:dyDescent="0.25">
      <c r="E18807" s="5"/>
    </row>
    <row r="18808" spans="5:5" x14ac:dyDescent="0.25">
      <c r="E18808" s="5"/>
    </row>
    <row r="18809" spans="5:5" x14ac:dyDescent="0.25">
      <c r="E18809" s="5"/>
    </row>
    <row r="18810" spans="5:5" x14ac:dyDescent="0.25">
      <c r="E18810" s="5"/>
    </row>
    <row r="18811" spans="5:5" x14ac:dyDescent="0.25">
      <c r="E18811" s="5"/>
    </row>
    <row r="18812" spans="5:5" x14ac:dyDescent="0.25">
      <c r="E18812" s="5"/>
    </row>
    <row r="18813" spans="5:5" x14ac:dyDescent="0.25">
      <c r="E18813" s="5"/>
    </row>
    <row r="18814" spans="5:5" x14ac:dyDescent="0.25">
      <c r="E18814" s="5"/>
    </row>
    <row r="18815" spans="5:5" x14ac:dyDescent="0.25">
      <c r="E18815" s="5"/>
    </row>
    <row r="18816" spans="5:5" x14ac:dyDescent="0.25">
      <c r="E18816" s="5"/>
    </row>
    <row r="18817" spans="5:5" x14ac:dyDescent="0.25">
      <c r="E18817" s="5"/>
    </row>
    <row r="18818" spans="5:5" x14ac:dyDescent="0.25">
      <c r="E18818" s="5"/>
    </row>
    <row r="18819" spans="5:5" x14ac:dyDescent="0.25">
      <c r="E18819" s="5"/>
    </row>
    <row r="18820" spans="5:5" x14ac:dyDescent="0.25">
      <c r="E18820" s="5"/>
    </row>
    <row r="18821" spans="5:5" x14ac:dyDescent="0.25">
      <c r="E18821" s="5"/>
    </row>
    <row r="18822" spans="5:5" x14ac:dyDescent="0.25">
      <c r="E18822" s="5"/>
    </row>
    <row r="18823" spans="5:5" x14ac:dyDescent="0.25">
      <c r="E18823" s="5"/>
    </row>
    <row r="18824" spans="5:5" x14ac:dyDescent="0.25">
      <c r="E18824" s="5"/>
    </row>
    <row r="18825" spans="5:5" x14ac:dyDescent="0.25">
      <c r="E18825" s="5"/>
    </row>
    <row r="18826" spans="5:5" x14ac:dyDescent="0.25">
      <c r="E18826" s="5"/>
    </row>
    <row r="18827" spans="5:5" x14ac:dyDescent="0.25">
      <c r="E18827" s="5"/>
    </row>
    <row r="18828" spans="5:5" x14ac:dyDescent="0.25">
      <c r="E18828" s="5"/>
    </row>
    <row r="18829" spans="5:5" x14ac:dyDescent="0.25">
      <c r="E18829" s="5"/>
    </row>
    <row r="18830" spans="5:5" x14ac:dyDescent="0.25">
      <c r="E18830" s="5"/>
    </row>
    <row r="18831" spans="5:5" x14ac:dyDescent="0.25">
      <c r="E18831" s="5"/>
    </row>
    <row r="18832" spans="5:5" x14ac:dyDescent="0.25">
      <c r="E18832" s="5"/>
    </row>
    <row r="18833" spans="5:5" x14ac:dyDescent="0.25">
      <c r="E18833" s="5"/>
    </row>
    <row r="18834" spans="5:5" x14ac:dyDescent="0.25">
      <c r="E18834" s="5"/>
    </row>
    <row r="18835" spans="5:5" x14ac:dyDescent="0.25">
      <c r="E18835" s="5"/>
    </row>
    <row r="18836" spans="5:5" x14ac:dyDescent="0.25">
      <c r="E18836" s="5"/>
    </row>
    <row r="18837" spans="5:5" x14ac:dyDescent="0.25">
      <c r="E18837" s="5"/>
    </row>
    <row r="18838" spans="5:5" x14ac:dyDescent="0.25">
      <c r="E18838" s="5"/>
    </row>
    <row r="18839" spans="5:5" x14ac:dyDescent="0.25">
      <c r="E18839" s="5"/>
    </row>
    <row r="18840" spans="5:5" x14ac:dyDescent="0.25">
      <c r="E18840" s="5"/>
    </row>
    <row r="18841" spans="5:5" x14ac:dyDescent="0.25">
      <c r="E18841" s="5"/>
    </row>
    <row r="18842" spans="5:5" x14ac:dyDescent="0.25">
      <c r="E18842" s="5"/>
    </row>
    <row r="18843" spans="5:5" x14ac:dyDescent="0.25">
      <c r="E18843" s="5"/>
    </row>
    <row r="18844" spans="5:5" x14ac:dyDescent="0.25">
      <c r="E18844" s="5"/>
    </row>
    <row r="18845" spans="5:5" x14ac:dyDescent="0.25">
      <c r="E18845" s="5"/>
    </row>
    <row r="18846" spans="5:5" x14ac:dyDescent="0.25">
      <c r="E18846" s="5"/>
    </row>
    <row r="18847" spans="5:5" x14ac:dyDescent="0.25">
      <c r="E18847" s="5"/>
    </row>
    <row r="18848" spans="5:5" x14ac:dyDescent="0.25">
      <c r="E18848" s="5"/>
    </row>
    <row r="18849" spans="5:5" x14ac:dyDescent="0.25">
      <c r="E18849" s="5"/>
    </row>
    <row r="18850" spans="5:5" x14ac:dyDescent="0.25">
      <c r="E18850" s="5"/>
    </row>
    <row r="18851" spans="5:5" x14ac:dyDescent="0.25">
      <c r="E18851" s="5"/>
    </row>
    <row r="18852" spans="5:5" x14ac:dyDescent="0.25">
      <c r="E18852" s="5"/>
    </row>
    <row r="18853" spans="5:5" x14ac:dyDescent="0.25">
      <c r="E18853" s="5"/>
    </row>
    <row r="18854" spans="5:5" x14ac:dyDescent="0.25">
      <c r="E18854" s="5"/>
    </row>
    <row r="18855" spans="5:5" x14ac:dyDescent="0.25">
      <c r="E18855" s="5"/>
    </row>
    <row r="18856" spans="5:5" x14ac:dyDescent="0.25">
      <c r="E18856" s="5"/>
    </row>
    <row r="18857" spans="5:5" x14ac:dyDescent="0.25">
      <c r="E18857" s="5"/>
    </row>
    <row r="18858" spans="5:5" x14ac:dyDescent="0.25">
      <c r="E18858" s="5"/>
    </row>
    <row r="18859" spans="5:5" x14ac:dyDescent="0.25">
      <c r="E18859" s="5"/>
    </row>
    <row r="18860" spans="5:5" x14ac:dyDescent="0.25">
      <c r="E18860" s="5"/>
    </row>
    <row r="18861" spans="5:5" x14ac:dyDescent="0.25">
      <c r="E18861" s="5"/>
    </row>
    <row r="18862" spans="5:5" x14ac:dyDescent="0.25">
      <c r="E18862" s="5"/>
    </row>
    <row r="18863" spans="5:5" x14ac:dyDescent="0.25">
      <c r="E18863" s="5"/>
    </row>
    <row r="18864" spans="5:5" x14ac:dyDescent="0.25">
      <c r="E18864" s="5"/>
    </row>
    <row r="18865" spans="5:5" x14ac:dyDescent="0.25">
      <c r="E18865" s="5"/>
    </row>
    <row r="18866" spans="5:5" x14ac:dyDescent="0.25">
      <c r="E18866" s="5"/>
    </row>
    <row r="18867" spans="5:5" x14ac:dyDescent="0.25">
      <c r="E18867" s="5"/>
    </row>
    <row r="18868" spans="5:5" x14ac:dyDescent="0.25">
      <c r="E18868" s="5"/>
    </row>
    <row r="18869" spans="5:5" x14ac:dyDescent="0.25">
      <c r="E18869" s="5"/>
    </row>
    <row r="18870" spans="5:5" x14ac:dyDescent="0.25">
      <c r="E18870" s="5"/>
    </row>
    <row r="18871" spans="5:5" x14ac:dyDescent="0.25">
      <c r="E18871" s="5"/>
    </row>
    <row r="18872" spans="5:5" x14ac:dyDescent="0.25">
      <c r="E18872" s="5"/>
    </row>
    <row r="18873" spans="5:5" x14ac:dyDescent="0.25">
      <c r="E18873" s="5"/>
    </row>
    <row r="18874" spans="5:5" x14ac:dyDescent="0.25">
      <c r="E18874" s="5"/>
    </row>
    <row r="18875" spans="5:5" x14ac:dyDescent="0.25">
      <c r="E18875" s="5"/>
    </row>
    <row r="18876" spans="5:5" x14ac:dyDescent="0.25">
      <c r="E18876" s="5"/>
    </row>
    <row r="18877" spans="5:5" x14ac:dyDescent="0.25">
      <c r="E18877" s="5"/>
    </row>
    <row r="18878" spans="5:5" x14ac:dyDescent="0.25">
      <c r="E18878" s="5"/>
    </row>
    <row r="18879" spans="5:5" x14ac:dyDescent="0.25">
      <c r="E18879" s="5"/>
    </row>
    <row r="18880" spans="5:5" x14ac:dyDescent="0.25">
      <c r="E18880" s="5"/>
    </row>
    <row r="18881" spans="5:5" x14ac:dyDescent="0.25">
      <c r="E18881" s="5"/>
    </row>
    <row r="18882" spans="5:5" x14ac:dyDescent="0.25">
      <c r="E18882" s="5"/>
    </row>
    <row r="18883" spans="5:5" x14ac:dyDescent="0.25">
      <c r="E18883" s="5"/>
    </row>
    <row r="18884" spans="5:5" x14ac:dyDescent="0.25">
      <c r="E18884" s="5"/>
    </row>
    <row r="18885" spans="5:5" x14ac:dyDescent="0.25">
      <c r="E18885" s="5"/>
    </row>
    <row r="18886" spans="5:5" x14ac:dyDescent="0.25">
      <c r="E18886" s="5"/>
    </row>
    <row r="18887" spans="5:5" x14ac:dyDescent="0.25">
      <c r="E18887" s="5"/>
    </row>
    <row r="18888" spans="5:5" x14ac:dyDescent="0.25">
      <c r="E18888" s="5"/>
    </row>
    <row r="18889" spans="5:5" x14ac:dyDescent="0.25">
      <c r="E18889" s="5"/>
    </row>
    <row r="18890" spans="5:5" x14ac:dyDescent="0.25">
      <c r="E18890" s="5"/>
    </row>
    <row r="18891" spans="5:5" x14ac:dyDescent="0.25">
      <c r="E18891" s="5"/>
    </row>
    <row r="18892" spans="5:5" x14ac:dyDescent="0.25">
      <c r="E18892" s="5"/>
    </row>
    <row r="18893" spans="5:5" x14ac:dyDescent="0.25">
      <c r="E18893" s="5"/>
    </row>
    <row r="18894" spans="5:5" x14ac:dyDescent="0.25">
      <c r="E18894" s="5"/>
    </row>
    <row r="18895" spans="5:5" x14ac:dyDescent="0.25">
      <c r="E18895" s="5"/>
    </row>
    <row r="18896" spans="5:5" x14ac:dyDescent="0.25">
      <c r="E18896" s="5"/>
    </row>
    <row r="18897" spans="5:5" x14ac:dyDescent="0.25">
      <c r="E18897" s="5"/>
    </row>
    <row r="18898" spans="5:5" x14ac:dyDescent="0.25">
      <c r="E18898" s="5"/>
    </row>
    <row r="18899" spans="5:5" x14ac:dyDescent="0.25">
      <c r="E18899" s="5"/>
    </row>
    <row r="18900" spans="5:5" x14ac:dyDescent="0.25">
      <c r="E18900" s="5"/>
    </row>
    <row r="18901" spans="5:5" x14ac:dyDescent="0.25">
      <c r="E18901" s="5"/>
    </row>
    <row r="18902" spans="5:5" x14ac:dyDescent="0.25">
      <c r="E18902" s="5"/>
    </row>
    <row r="18903" spans="5:5" x14ac:dyDescent="0.25">
      <c r="E18903" s="5"/>
    </row>
    <row r="18904" spans="5:5" x14ac:dyDescent="0.25">
      <c r="E18904" s="5"/>
    </row>
    <row r="18905" spans="5:5" x14ac:dyDescent="0.25">
      <c r="E18905" s="5"/>
    </row>
    <row r="18906" spans="5:5" x14ac:dyDescent="0.25">
      <c r="E18906" s="5"/>
    </row>
    <row r="18907" spans="5:5" x14ac:dyDescent="0.25">
      <c r="E18907" s="5"/>
    </row>
    <row r="18908" spans="5:5" x14ac:dyDescent="0.25">
      <c r="E18908" s="5"/>
    </row>
    <row r="18909" spans="5:5" x14ac:dyDescent="0.25">
      <c r="E18909" s="5"/>
    </row>
    <row r="18910" spans="5:5" x14ac:dyDescent="0.25">
      <c r="E18910" s="5"/>
    </row>
    <row r="18911" spans="5:5" x14ac:dyDescent="0.25">
      <c r="E18911" s="5"/>
    </row>
    <row r="18912" spans="5:5" x14ac:dyDescent="0.25">
      <c r="E18912" s="5"/>
    </row>
    <row r="18913" spans="5:5" x14ac:dyDescent="0.25">
      <c r="E18913" s="5"/>
    </row>
    <row r="18914" spans="5:5" x14ac:dyDescent="0.25">
      <c r="E18914" s="5"/>
    </row>
    <row r="18915" spans="5:5" x14ac:dyDescent="0.25">
      <c r="E18915" s="5"/>
    </row>
    <row r="18916" spans="5:5" x14ac:dyDescent="0.25">
      <c r="E18916" s="5"/>
    </row>
    <row r="18917" spans="5:5" x14ac:dyDescent="0.25">
      <c r="E18917" s="5"/>
    </row>
    <row r="18918" spans="5:5" x14ac:dyDescent="0.25">
      <c r="E18918" s="5"/>
    </row>
    <row r="18919" spans="5:5" x14ac:dyDescent="0.25">
      <c r="E18919" s="5"/>
    </row>
    <row r="18920" spans="5:5" x14ac:dyDescent="0.25">
      <c r="E18920" s="5"/>
    </row>
    <row r="18921" spans="5:5" x14ac:dyDescent="0.25">
      <c r="E18921" s="5"/>
    </row>
    <row r="18922" spans="5:5" x14ac:dyDescent="0.25">
      <c r="E18922" s="5"/>
    </row>
    <row r="18923" spans="5:5" x14ac:dyDescent="0.25">
      <c r="E18923" s="5"/>
    </row>
    <row r="18924" spans="5:5" x14ac:dyDescent="0.25">
      <c r="E18924" s="5"/>
    </row>
    <row r="18925" spans="5:5" x14ac:dyDescent="0.25">
      <c r="E18925" s="5"/>
    </row>
    <row r="18926" spans="5:5" x14ac:dyDescent="0.25">
      <c r="E18926" s="5"/>
    </row>
    <row r="18927" spans="5:5" x14ac:dyDescent="0.25">
      <c r="E18927" s="5"/>
    </row>
    <row r="18928" spans="5:5" x14ac:dyDescent="0.25">
      <c r="E18928" s="5"/>
    </row>
    <row r="18929" spans="5:5" x14ac:dyDescent="0.25">
      <c r="E18929" s="5"/>
    </row>
    <row r="18930" spans="5:5" x14ac:dyDescent="0.25">
      <c r="E18930" s="5"/>
    </row>
    <row r="18931" spans="5:5" x14ac:dyDescent="0.25">
      <c r="E18931" s="5"/>
    </row>
    <row r="18932" spans="5:5" x14ac:dyDescent="0.25">
      <c r="E18932" s="5"/>
    </row>
    <row r="18933" spans="5:5" x14ac:dyDescent="0.25">
      <c r="E18933" s="5"/>
    </row>
    <row r="18934" spans="5:5" x14ac:dyDescent="0.25">
      <c r="E18934" s="5"/>
    </row>
    <row r="18935" spans="5:5" x14ac:dyDescent="0.25">
      <c r="E18935" s="5"/>
    </row>
    <row r="18936" spans="5:5" x14ac:dyDescent="0.25">
      <c r="E18936" s="5"/>
    </row>
    <row r="18937" spans="5:5" x14ac:dyDescent="0.25">
      <c r="E18937" s="5"/>
    </row>
    <row r="18938" spans="5:5" x14ac:dyDescent="0.25">
      <c r="E18938" s="5"/>
    </row>
    <row r="18939" spans="5:5" x14ac:dyDescent="0.25">
      <c r="E18939" s="5"/>
    </row>
    <row r="18940" spans="5:5" x14ac:dyDescent="0.25">
      <c r="E18940" s="5"/>
    </row>
    <row r="18941" spans="5:5" x14ac:dyDescent="0.25">
      <c r="E18941" s="5"/>
    </row>
    <row r="18942" spans="5:5" x14ac:dyDescent="0.25">
      <c r="E18942" s="5"/>
    </row>
    <row r="18943" spans="5:5" x14ac:dyDescent="0.25">
      <c r="E18943" s="5"/>
    </row>
    <row r="18944" spans="5:5" x14ac:dyDescent="0.25">
      <c r="E18944" s="5"/>
    </row>
    <row r="18945" spans="5:5" x14ac:dyDescent="0.25">
      <c r="E18945" s="5"/>
    </row>
    <row r="18946" spans="5:5" x14ac:dyDescent="0.25">
      <c r="E18946" s="5"/>
    </row>
    <row r="18947" spans="5:5" x14ac:dyDescent="0.25">
      <c r="E18947" s="5"/>
    </row>
    <row r="18948" spans="5:5" x14ac:dyDescent="0.25">
      <c r="E18948" s="5"/>
    </row>
    <row r="18949" spans="5:5" x14ac:dyDescent="0.25">
      <c r="E18949" s="5"/>
    </row>
    <row r="18950" spans="5:5" x14ac:dyDescent="0.25">
      <c r="E18950" s="5"/>
    </row>
    <row r="18951" spans="5:5" x14ac:dyDescent="0.25">
      <c r="E18951" s="5"/>
    </row>
    <row r="18952" spans="5:5" x14ac:dyDescent="0.25">
      <c r="E18952" s="5"/>
    </row>
    <row r="18953" spans="5:5" x14ac:dyDescent="0.25">
      <c r="E18953" s="5"/>
    </row>
    <row r="18954" spans="5:5" x14ac:dyDescent="0.25">
      <c r="E18954" s="5"/>
    </row>
    <row r="18955" spans="5:5" x14ac:dyDescent="0.25">
      <c r="E18955" s="5"/>
    </row>
    <row r="18956" spans="5:5" x14ac:dyDescent="0.25">
      <c r="E18956" s="5"/>
    </row>
    <row r="18957" spans="5:5" x14ac:dyDescent="0.25">
      <c r="E18957" s="5"/>
    </row>
    <row r="18958" spans="5:5" x14ac:dyDescent="0.25">
      <c r="E18958" s="5"/>
    </row>
    <row r="18959" spans="5:5" x14ac:dyDescent="0.25">
      <c r="E18959" s="5"/>
    </row>
    <row r="18960" spans="5:5" x14ac:dyDescent="0.25">
      <c r="E18960" s="5"/>
    </row>
    <row r="18961" spans="5:5" x14ac:dyDescent="0.25">
      <c r="E18961" s="5"/>
    </row>
    <row r="18962" spans="5:5" x14ac:dyDescent="0.25">
      <c r="E18962" s="5"/>
    </row>
    <row r="18963" spans="5:5" x14ac:dyDescent="0.25">
      <c r="E18963" s="5"/>
    </row>
    <row r="18964" spans="5:5" x14ac:dyDescent="0.25">
      <c r="E18964" s="5"/>
    </row>
    <row r="18965" spans="5:5" x14ac:dyDescent="0.25">
      <c r="E18965" s="5"/>
    </row>
    <row r="18966" spans="5:5" x14ac:dyDescent="0.25">
      <c r="E18966" s="5"/>
    </row>
    <row r="18967" spans="5:5" x14ac:dyDescent="0.25">
      <c r="E18967" s="5"/>
    </row>
    <row r="18968" spans="5:5" x14ac:dyDescent="0.25">
      <c r="E18968" s="5"/>
    </row>
    <row r="18969" spans="5:5" x14ac:dyDescent="0.25">
      <c r="E18969" s="5"/>
    </row>
    <row r="18970" spans="5:5" x14ac:dyDescent="0.25">
      <c r="E18970" s="5"/>
    </row>
    <row r="18971" spans="5:5" x14ac:dyDescent="0.25">
      <c r="E18971" s="5"/>
    </row>
    <row r="18972" spans="5:5" x14ac:dyDescent="0.25">
      <c r="E18972" s="5"/>
    </row>
    <row r="18973" spans="5:5" x14ac:dyDescent="0.25">
      <c r="E18973" s="5"/>
    </row>
    <row r="18974" spans="5:5" x14ac:dyDescent="0.25">
      <c r="E18974" s="5"/>
    </row>
    <row r="18975" spans="5:5" x14ac:dyDescent="0.25">
      <c r="E18975" s="5"/>
    </row>
    <row r="18976" spans="5:5" x14ac:dyDescent="0.25">
      <c r="E18976" s="5"/>
    </row>
    <row r="18977" spans="5:5" x14ac:dyDescent="0.25">
      <c r="E18977" s="5"/>
    </row>
    <row r="18978" spans="5:5" x14ac:dyDescent="0.25">
      <c r="E18978" s="5"/>
    </row>
    <row r="18979" spans="5:5" x14ac:dyDescent="0.25">
      <c r="E18979" s="5"/>
    </row>
    <row r="18980" spans="5:5" x14ac:dyDescent="0.25">
      <c r="E18980" s="5"/>
    </row>
    <row r="18981" spans="5:5" x14ac:dyDescent="0.25">
      <c r="E18981" s="5"/>
    </row>
    <row r="18982" spans="5:5" x14ac:dyDescent="0.25">
      <c r="E18982" s="5"/>
    </row>
    <row r="18983" spans="5:5" x14ac:dyDescent="0.25">
      <c r="E18983" s="5"/>
    </row>
    <row r="18984" spans="5:5" x14ac:dyDescent="0.25">
      <c r="E18984" s="5"/>
    </row>
    <row r="18985" spans="5:5" x14ac:dyDescent="0.25">
      <c r="E18985" s="5"/>
    </row>
    <row r="18986" spans="5:5" x14ac:dyDescent="0.25">
      <c r="E18986" s="5"/>
    </row>
    <row r="18987" spans="5:5" x14ac:dyDescent="0.25">
      <c r="E18987" s="5"/>
    </row>
    <row r="18988" spans="5:5" x14ac:dyDescent="0.25">
      <c r="E18988" s="5"/>
    </row>
    <row r="18989" spans="5:5" x14ac:dyDescent="0.25">
      <c r="E18989" s="5"/>
    </row>
    <row r="18990" spans="5:5" x14ac:dyDescent="0.25">
      <c r="E18990" s="5"/>
    </row>
    <row r="18991" spans="5:5" x14ac:dyDescent="0.25">
      <c r="E18991" s="5"/>
    </row>
    <row r="18992" spans="5:5" x14ac:dyDescent="0.25">
      <c r="E18992" s="5"/>
    </row>
    <row r="18993" spans="5:5" x14ac:dyDescent="0.25">
      <c r="E18993" s="5"/>
    </row>
    <row r="18994" spans="5:5" x14ac:dyDescent="0.25">
      <c r="E18994" s="5"/>
    </row>
    <row r="18995" spans="5:5" x14ac:dyDescent="0.25">
      <c r="E18995" s="5"/>
    </row>
    <row r="18996" spans="5:5" x14ac:dyDescent="0.25">
      <c r="E18996" s="5"/>
    </row>
    <row r="18997" spans="5:5" x14ac:dyDescent="0.25">
      <c r="E18997" s="5"/>
    </row>
    <row r="18998" spans="5:5" x14ac:dyDescent="0.25">
      <c r="E18998" s="5"/>
    </row>
    <row r="18999" spans="5:5" x14ac:dyDescent="0.25">
      <c r="E18999" s="5"/>
    </row>
    <row r="19000" spans="5:5" x14ac:dyDescent="0.25">
      <c r="E19000" s="5"/>
    </row>
    <row r="19001" spans="5:5" x14ac:dyDescent="0.25">
      <c r="E19001" s="5"/>
    </row>
    <row r="19002" spans="5:5" x14ac:dyDescent="0.25">
      <c r="E19002" s="5"/>
    </row>
    <row r="19003" spans="5:5" x14ac:dyDescent="0.25">
      <c r="E19003" s="5"/>
    </row>
    <row r="19004" spans="5:5" x14ac:dyDescent="0.25">
      <c r="E19004" s="5"/>
    </row>
    <row r="19005" spans="5:5" x14ac:dyDescent="0.25">
      <c r="E19005" s="5"/>
    </row>
    <row r="19006" spans="5:5" x14ac:dyDescent="0.25">
      <c r="E19006" s="5"/>
    </row>
    <row r="19007" spans="5:5" x14ac:dyDescent="0.25">
      <c r="E19007" s="5"/>
    </row>
    <row r="19008" spans="5:5" x14ac:dyDescent="0.25">
      <c r="E19008" s="5"/>
    </row>
    <row r="19009" spans="5:5" x14ac:dyDescent="0.25">
      <c r="E19009" s="5"/>
    </row>
    <row r="19010" spans="5:5" x14ac:dyDescent="0.25">
      <c r="E19010" s="5"/>
    </row>
    <row r="19011" spans="5:5" x14ac:dyDescent="0.25">
      <c r="E19011" s="5"/>
    </row>
    <row r="19012" spans="5:5" x14ac:dyDescent="0.25">
      <c r="E19012" s="5"/>
    </row>
    <row r="19013" spans="5:5" x14ac:dyDescent="0.25">
      <c r="E19013" s="5"/>
    </row>
    <row r="19014" spans="5:5" x14ac:dyDescent="0.25">
      <c r="E19014" s="5"/>
    </row>
    <row r="19015" spans="5:5" x14ac:dyDescent="0.25">
      <c r="E19015" s="5"/>
    </row>
    <row r="19016" spans="5:5" x14ac:dyDescent="0.25">
      <c r="E19016" s="5"/>
    </row>
    <row r="19017" spans="5:5" x14ac:dyDescent="0.25">
      <c r="E19017" s="5"/>
    </row>
    <row r="19018" spans="5:5" x14ac:dyDescent="0.25">
      <c r="E19018" s="5"/>
    </row>
    <row r="19019" spans="5:5" x14ac:dyDescent="0.25">
      <c r="E19019" s="5"/>
    </row>
    <row r="19020" spans="5:5" x14ac:dyDescent="0.25">
      <c r="E19020" s="5"/>
    </row>
    <row r="19021" spans="5:5" x14ac:dyDescent="0.25">
      <c r="E19021" s="5"/>
    </row>
    <row r="19022" spans="5:5" x14ac:dyDescent="0.25">
      <c r="E19022" s="5"/>
    </row>
    <row r="19023" spans="5:5" x14ac:dyDescent="0.25">
      <c r="E19023" s="5"/>
    </row>
    <row r="19024" spans="5:5" x14ac:dyDescent="0.25">
      <c r="E19024" s="5"/>
    </row>
    <row r="19025" spans="5:5" x14ac:dyDescent="0.25">
      <c r="E19025" s="5"/>
    </row>
    <row r="19026" spans="5:5" x14ac:dyDescent="0.25">
      <c r="E19026" s="5"/>
    </row>
    <row r="19027" spans="5:5" x14ac:dyDescent="0.25">
      <c r="E19027" s="5"/>
    </row>
    <row r="19028" spans="5:5" x14ac:dyDescent="0.25">
      <c r="E19028" s="5"/>
    </row>
    <row r="19029" spans="5:5" x14ac:dyDescent="0.25">
      <c r="E19029" s="5"/>
    </row>
    <row r="19030" spans="5:5" x14ac:dyDescent="0.25">
      <c r="E19030" s="5"/>
    </row>
    <row r="19031" spans="5:5" x14ac:dyDescent="0.25">
      <c r="E19031" s="5"/>
    </row>
    <row r="19032" spans="5:5" x14ac:dyDescent="0.25">
      <c r="E19032" s="5"/>
    </row>
    <row r="19033" spans="5:5" x14ac:dyDescent="0.25">
      <c r="E19033" s="5"/>
    </row>
    <row r="19034" spans="5:5" x14ac:dyDescent="0.25">
      <c r="E19034" s="5"/>
    </row>
    <row r="19035" spans="5:5" x14ac:dyDescent="0.25">
      <c r="E19035" s="5"/>
    </row>
    <row r="19036" spans="5:5" x14ac:dyDescent="0.25">
      <c r="E19036" s="5"/>
    </row>
    <row r="19037" spans="5:5" x14ac:dyDescent="0.25">
      <c r="E19037" s="5"/>
    </row>
    <row r="19038" spans="5:5" x14ac:dyDescent="0.25">
      <c r="E19038" s="5"/>
    </row>
    <row r="19039" spans="5:5" x14ac:dyDescent="0.25">
      <c r="E19039" s="5"/>
    </row>
    <row r="19040" spans="5:5" x14ac:dyDescent="0.25">
      <c r="E19040" s="5"/>
    </row>
    <row r="19041" spans="5:5" x14ac:dyDescent="0.25">
      <c r="E19041" s="5"/>
    </row>
    <row r="19042" spans="5:5" x14ac:dyDescent="0.25">
      <c r="E19042" s="5"/>
    </row>
    <row r="19043" spans="5:5" x14ac:dyDescent="0.25">
      <c r="E19043" s="5"/>
    </row>
    <row r="19044" spans="5:5" x14ac:dyDescent="0.25">
      <c r="E19044" s="5"/>
    </row>
    <row r="19045" spans="5:5" x14ac:dyDescent="0.25">
      <c r="E19045" s="5"/>
    </row>
    <row r="19046" spans="5:5" x14ac:dyDescent="0.25">
      <c r="E19046" s="5"/>
    </row>
    <row r="19047" spans="5:5" x14ac:dyDescent="0.25">
      <c r="E19047" s="5"/>
    </row>
    <row r="19048" spans="5:5" x14ac:dyDescent="0.25">
      <c r="E19048" s="5"/>
    </row>
    <row r="19049" spans="5:5" x14ac:dyDescent="0.25">
      <c r="E19049" s="5"/>
    </row>
    <row r="19050" spans="5:5" x14ac:dyDescent="0.25">
      <c r="E19050" s="5"/>
    </row>
    <row r="19051" spans="5:5" x14ac:dyDescent="0.25">
      <c r="E19051" s="5"/>
    </row>
    <row r="19052" spans="5:5" x14ac:dyDescent="0.25">
      <c r="E19052" s="5"/>
    </row>
    <row r="19053" spans="5:5" x14ac:dyDescent="0.25">
      <c r="E19053" s="5"/>
    </row>
    <row r="19054" spans="5:5" x14ac:dyDescent="0.25">
      <c r="E19054" s="5"/>
    </row>
    <row r="19055" spans="5:5" x14ac:dyDescent="0.25">
      <c r="E19055" s="5"/>
    </row>
    <row r="19056" spans="5:5" x14ac:dyDescent="0.25">
      <c r="E19056" s="5"/>
    </row>
    <row r="19057" spans="5:5" x14ac:dyDescent="0.25">
      <c r="E19057" s="5"/>
    </row>
    <row r="19058" spans="5:5" x14ac:dyDescent="0.25">
      <c r="E19058" s="5"/>
    </row>
    <row r="19059" spans="5:5" x14ac:dyDescent="0.25">
      <c r="E19059" s="5"/>
    </row>
    <row r="19060" spans="5:5" x14ac:dyDescent="0.25">
      <c r="E19060" s="5"/>
    </row>
    <row r="19061" spans="5:5" x14ac:dyDescent="0.25">
      <c r="E19061" s="5"/>
    </row>
    <row r="19062" spans="5:5" x14ac:dyDescent="0.25">
      <c r="E19062" s="5"/>
    </row>
    <row r="19063" spans="5:5" x14ac:dyDescent="0.25">
      <c r="E19063" s="5"/>
    </row>
    <row r="19064" spans="5:5" x14ac:dyDescent="0.25">
      <c r="E19064" s="5"/>
    </row>
    <row r="19065" spans="5:5" x14ac:dyDescent="0.25">
      <c r="E19065" s="5"/>
    </row>
    <row r="19066" spans="5:5" x14ac:dyDescent="0.25">
      <c r="E19066" s="5"/>
    </row>
    <row r="19067" spans="5:5" x14ac:dyDescent="0.25">
      <c r="E19067" s="5"/>
    </row>
    <row r="19068" spans="5:5" x14ac:dyDescent="0.25">
      <c r="E19068" s="5"/>
    </row>
    <row r="19069" spans="5:5" x14ac:dyDescent="0.25">
      <c r="E19069" s="5"/>
    </row>
    <row r="19070" spans="5:5" x14ac:dyDescent="0.25">
      <c r="E19070" s="5"/>
    </row>
    <row r="19071" spans="5:5" x14ac:dyDescent="0.25">
      <c r="E19071" s="5"/>
    </row>
    <row r="19072" spans="5:5" x14ac:dyDescent="0.25">
      <c r="E19072" s="5"/>
    </row>
    <row r="19073" spans="5:5" x14ac:dyDescent="0.25">
      <c r="E19073" s="5"/>
    </row>
    <row r="19074" spans="5:5" x14ac:dyDescent="0.25">
      <c r="E19074" s="5"/>
    </row>
    <row r="19075" spans="5:5" x14ac:dyDescent="0.25">
      <c r="E19075" s="5"/>
    </row>
    <row r="19076" spans="5:5" x14ac:dyDescent="0.25">
      <c r="E19076" s="5"/>
    </row>
    <row r="19077" spans="5:5" x14ac:dyDescent="0.25">
      <c r="E19077" s="5"/>
    </row>
    <row r="19078" spans="5:5" x14ac:dyDescent="0.25">
      <c r="E19078" s="5"/>
    </row>
    <row r="19079" spans="5:5" x14ac:dyDescent="0.25">
      <c r="E19079" s="5"/>
    </row>
    <row r="19080" spans="5:5" x14ac:dyDescent="0.25">
      <c r="E19080" s="5"/>
    </row>
    <row r="19081" spans="5:5" x14ac:dyDescent="0.25">
      <c r="E19081" s="5"/>
    </row>
    <row r="19082" spans="5:5" x14ac:dyDescent="0.25">
      <c r="E19082" s="5"/>
    </row>
    <row r="19083" spans="5:5" x14ac:dyDescent="0.25">
      <c r="E19083" s="5"/>
    </row>
    <row r="19084" spans="5:5" x14ac:dyDescent="0.25">
      <c r="E19084" s="5"/>
    </row>
    <row r="19085" spans="5:5" x14ac:dyDescent="0.25">
      <c r="E19085" s="5"/>
    </row>
    <row r="19086" spans="5:5" x14ac:dyDescent="0.25">
      <c r="E19086" s="5"/>
    </row>
    <row r="19087" spans="5:5" x14ac:dyDescent="0.25">
      <c r="E19087" s="5"/>
    </row>
    <row r="19088" spans="5:5" x14ac:dyDescent="0.25">
      <c r="E19088" s="5"/>
    </row>
    <row r="19089" spans="5:5" x14ac:dyDescent="0.25">
      <c r="E19089" s="5"/>
    </row>
    <row r="19090" spans="5:5" x14ac:dyDescent="0.25">
      <c r="E19090" s="5"/>
    </row>
    <row r="19091" spans="5:5" x14ac:dyDescent="0.25">
      <c r="E19091" s="5"/>
    </row>
    <row r="19092" spans="5:5" x14ac:dyDescent="0.25">
      <c r="E19092" s="5"/>
    </row>
    <row r="19093" spans="5:5" x14ac:dyDescent="0.25">
      <c r="E19093" s="5"/>
    </row>
    <row r="19094" spans="5:5" x14ac:dyDescent="0.25">
      <c r="E19094" s="5"/>
    </row>
    <row r="19095" spans="5:5" x14ac:dyDescent="0.25">
      <c r="E19095" s="5"/>
    </row>
    <row r="19096" spans="5:5" x14ac:dyDescent="0.25">
      <c r="E19096" s="5"/>
    </row>
    <row r="19097" spans="5:5" x14ac:dyDescent="0.25">
      <c r="E19097" s="5"/>
    </row>
    <row r="19098" spans="5:5" x14ac:dyDescent="0.25">
      <c r="E19098" s="5"/>
    </row>
    <row r="19099" spans="5:5" x14ac:dyDescent="0.25">
      <c r="E19099" s="5"/>
    </row>
    <row r="19100" spans="5:5" x14ac:dyDescent="0.25">
      <c r="E19100" s="5"/>
    </row>
    <row r="19101" spans="5:5" x14ac:dyDescent="0.25">
      <c r="E19101" s="5"/>
    </row>
    <row r="19102" spans="5:5" x14ac:dyDescent="0.25">
      <c r="E19102" s="5"/>
    </row>
    <row r="19103" spans="5:5" x14ac:dyDescent="0.25">
      <c r="E19103" s="5"/>
    </row>
    <row r="19104" spans="5:5" x14ac:dyDescent="0.25">
      <c r="E19104" s="5"/>
    </row>
    <row r="19105" spans="5:5" x14ac:dyDescent="0.25">
      <c r="E19105" s="5"/>
    </row>
    <row r="19106" spans="5:5" x14ac:dyDescent="0.25">
      <c r="E19106" s="5"/>
    </row>
    <row r="19107" spans="5:5" x14ac:dyDescent="0.25">
      <c r="E19107" s="5"/>
    </row>
    <row r="19108" spans="5:5" x14ac:dyDescent="0.25">
      <c r="E19108" s="5"/>
    </row>
    <row r="19109" spans="5:5" x14ac:dyDescent="0.25">
      <c r="E19109" s="5"/>
    </row>
    <row r="19110" spans="5:5" x14ac:dyDescent="0.25">
      <c r="E19110" s="5"/>
    </row>
    <row r="19111" spans="5:5" x14ac:dyDescent="0.25">
      <c r="E19111" s="5"/>
    </row>
    <row r="19112" spans="5:5" x14ac:dyDescent="0.25">
      <c r="E19112" s="5"/>
    </row>
    <row r="19113" spans="5:5" x14ac:dyDescent="0.25">
      <c r="E19113" s="5"/>
    </row>
    <row r="19114" spans="5:5" x14ac:dyDescent="0.25">
      <c r="E19114" s="5"/>
    </row>
    <row r="19115" spans="5:5" x14ac:dyDescent="0.25">
      <c r="E19115" s="5"/>
    </row>
    <row r="19116" spans="5:5" x14ac:dyDescent="0.25">
      <c r="E19116" s="5"/>
    </row>
    <row r="19117" spans="5:5" x14ac:dyDescent="0.25">
      <c r="E19117" s="5"/>
    </row>
    <row r="19118" spans="5:5" x14ac:dyDescent="0.25">
      <c r="E19118" s="5"/>
    </row>
    <row r="19119" spans="5:5" x14ac:dyDescent="0.25">
      <c r="E19119" s="5"/>
    </row>
    <row r="19120" spans="5:5" x14ac:dyDescent="0.25">
      <c r="E19120" s="5"/>
    </row>
    <row r="19121" spans="5:5" x14ac:dyDescent="0.25">
      <c r="E19121" s="5"/>
    </row>
    <row r="19122" spans="5:5" x14ac:dyDescent="0.25">
      <c r="E19122" s="5"/>
    </row>
    <row r="19123" spans="5:5" x14ac:dyDescent="0.25">
      <c r="E19123" s="5"/>
    </row>
    <row r="19124" spans="5:5" x14ac:dyDescent="0.25">
      <c r="E19124" s="5"/>
    </row>
    <row r="19125" spans="5:5" x14ac:dyDescent="0.25">
      <c r="E19125" s="5"/>
    </row>
    <row r="19126" spans="5:5" x14ac:dyDescent="0.25">
      <c r="E19126" s="5"/>
    </row>
    <row r="19127" spans="5:5" x14ac:dyDescent="0.25">
      <c r="E19127" s="5"/>
    </row>
    <row r="19128" spans="5:5" x14ac:dyDescent="0.25">
      <c r="E19128" s="5"/>
    </row>
    <row r="19129" spans="5:5" x14ac:dyDescent="0.25">
      <c r="E19129" s="5"/>
    </row>
    <row r="19130" spans="5:5" x14ac:dyDescent="0.25">
      <c r="E19130" s="5"/>
    </row>
    <row r="19131" spans="5:5" x14ac:dyDescent="0.25">
      <c r="E19131" s="5"/>
    </row>
    <row r="19132" spans="5:5" x14ac:dyDescent="0.25">
      <c r="E19132" s="5"/>
    </row>
    <row r="19133" spans="5:5" x14ac:dyDescent="0.25">
      <c r="E19133" s="5"/>
    </row>
    <row r="19134" spans="5:5" x14ac:dyDescent="0.25">
      <c r="E19134" s="5"/>
    </row>
    <row r="19135" spans="5:5" x14ac:dyDescent="0.25">
      <c r="E19135" s="5"/>
    </row>
    <row r="19136" spans="5:5" x14ac:dyDescent="0.25">
      <c r="E19136" s="5"/>
    </row>
    <row r="19137" spans="5:5" x14ac:dyDescent="0.25">
      <c r="E19137" s="5"/>
    </row>
    <row r="19138" spans="5:5" x14ac:dyDescent="0.25">
      <c r="E19138" s="5"/>
    </row>
    <row r="19139" spans="5:5" x14ac:dyDescent="0.25">
      <c r="E19139" s="5"/>
    </row>
    <row r="19140" spans="5:5" x14ac:dyDescent="0.25">
      <c r="E19140" s="5"/>
    </row>
    <row r="19141" spans="5:5" x14ac:dyDescent="0.25">
      <c r="E19141" s="5"/>
    </row>
    <row r="19142" spans="5:5" x14ac:dyDescent="0.25">
      <c r="E19142" s="5"/>
    </row>
    <row r="19143" spans="5:5" x14ac:dyDescent="0.25">
      <c r="E19143" s="5"/>
    </row>
    <row r="19144" spans="5:5" x14ac:dyDescent="0.25">
      <c r="E19144" s="5"/>
    </row>
    <row r="19145" spans="5:5" x14ac:dyDescent="0.25">
      <c r="E19145" s="5"/>
    </row>
    <row r="19146" spans="5:5" x14ac:dyDescent="0.25">
      <c r="E19146" s="5"/>
    </row>
    <row r="19147" spans="5:5" x14ac:dyDescent="0.25">
      <c r="E19147" s="5"/>
    </row>
    <row r="19148" spans="5:5" x14ac:dyDescent="0.25">
      <c r="E19148" s="5"/>
    </row>
    <row r="19149" spans="5:5" x14ac:dyDescent="0.25">
      <c r="E19149" s="5"/>
    </row>
    <row r="19150" spans="5:5" x14ac:dyDescent="0.25">
      <c r="E19150" s="5"/>
    </row>
    <row r="19151" spans="5:5" x14ac:dyDescent="0.25">
      <c r="E19151" s="5"/>
    </row>
    <row r="19152" spans="5:5" x14ac:dyDescent="0.25">
      <c r="E19152" s="5"/>
    </row>
    <row r="19153" spans="5:5" x14ac:dyDescent="0.25">
      <c r="E19153" s="5"/>
    </row>
    <row r="19154" spans="5:5" x14ac:dyDescent="0.25">
      <c r="E19154" s="5"/>
    </row>
    <row r="19155" spans="5:5" x14ac:dyDescent="0.25">
      <c r="E19155" s="5"/>
    </row>
    <row r="19156" spans="5:5" x14ac:dyDescent="0.25">
      <c r="E19156" s="5"/>
    </row>
    <row r="19157" spans="5:5" x14ac:dyDescent="0.25">
      <c r="E19157" s="5"/>
    </row>
    <row r="19158" spans="5:5" x14ac:dyDescent="0.25">
      <c r="E19158" s="5"/>
    </row>
    <row r="19159" spans="5:5" x14ac:dyDescent="0.25">
      <c r="E19159" s="5"/>
    </row>
    <row r="19160" spans="5:5" x14ac:dyDescent="0.25">
      <c r="E19160" s="5"/>
    </row>
    <row r="19161" spans="5:5" x14ac:dyDescent="0.25">
      <c r="E19161" s="5"/>
    </row>
    <row r="19162" spans="5:5" x14ac:dyDescent="0.25">
      <c r="E19162" s="5"/>
    </row>
    <row r="19163" spans="5:5" x14ac:dyDescent="0.25">
      <c r="E19163" s="5"/>
    </row>
    <row r="19164" spans="5:5" x14ac:dyDescent="0.25">
      <c r="E19164" s="5"/>
    </row>
    <row r="19165" spans="5:5" x14ac:dyDescent="0.25">
      <c r="E19165" s="5"/>
    </row>
    <row r="19166" spans="5:5" x14ac:dyDescent="0.25">
      <c r="E19166" s="5"/>
    </row>
    <row r="19167" spans="5:5" x14ac:dyDescent="0.25">
      <c r="E19167" s="5"/>
    </row>
    <row r="19168" spans="5:5" x14ac:dyDescent="0.25">
      <c r="E19168" s="5"/>
    </row>
    <row r="19169" spans="5:5" x14ac:dyDescent="0.25">
      <c r="E19169" s="5"/>
    </row>
    <row r="19170" spans="5:5" x14ac:dyDescent="0.25">
      <c r="E19170" s="5"/>
    </row>
    <row r="19171" spans="5:5" x14ac:dyDescent="0.25">
      <c r="E19171" s="5"/>
    </row>
    <row r="19172" spans="5:5" x14ac:dyDescent="0.25">
      <c r="E19172" s="5"/>
    </row>
    <row r="19173" spans="5:5" x14ac:dyDescent="0.25">
      <c r="E19173" s="5"/>
    </row>
    <row r="19174" spans="5:5" x14ac:dyDescent="0.25">
      <c r="E19174" s="5"/>
    </row>
    <row r="19175" spans="5:5" x14ac:dyDescent="0.25">
      <c r="E19175" s="5"/>
    </row>
    <row r="19176" spans="5:5" x14ac:dyDescent="0.25">
      <c r="E19176" s="5"/>
    </row>
    <row r="19177" spans="5:5" x14ac:dyDescent="0.25">
      <c r="E19177" s="5"/>
    </row>
    <row r="19178" spans="5:5" x14ac:dyDescent="0.25">
      <c r="E19178" s="5"/>
    </row>
    <row r="19179" spans="5:5" x14ac:dyDescent="0.25">
      <c r="E19179" s="5"/>
    </row>
    <row r="19180" spans="5:5" x14ac:dyDescent="0.25">
      <c r="E19180" s="5"/>
    </row>
    <row r="19181" spans="5:5" x14ac:dyDescent="0.25">
      <c r="E19181" s="5"/>
    </row>
    <row r="19182" spans="5:5" x14ac:dyDescent="0.25">
      <c r="E19182" s="5"/>
    </row>
    <row r="19183" spans="5:5" x14ac:dyDescent="0.25">
      <c r="E19183" s="5"/>
    </row>
    <row r="19184" spans="5:5" x14ac:dyDescent="0.25">
      <c r="E19184" s="5"/>
    </row>
    <row r="19185" spans="5:5" x14ac:dyDescent="0.25">
      <c r="E19185" s="5"/>
    </row>
    <row r="19186" spans="5:5" x14ac:dyDescent="0.25">
      <c r="E19186" s="5"/>
    </row>
    <row r="19187" spans="5:5" x14ac:dyDescent="0.25">
      <c r="E19187" s="5"/>
    </row>
    <row r="19188" spans="5:5" x14ac:dyDescent="0.25">
      <c r="E19188" s="5"/>
    </row>
    <row r="19189" spans="5:5" x14ac:dyDescent="0.25">
      <c r="E19189" s="5"/>
    </row>
    <row r="19190" spans="5:5" x14ac:dyDescent="0.25">
      <c r="E19190" s="5"/>
    </row>
    <row r="19191" spans="5:5" x14ac:dyDescent="0.25">
      <c r="E19191" s="5"/>
    </row>
    <row r="19192" spans="5:5" x14ac:dyDescent="0.25">
      <c r="E19192" s="5"/>
    </row>
    <row r="19193" spans="5:5" x14ac:dyDescent="0.25">
      <c r="E19193" s="5"/>
    </row>
    <row r="19194" spans="5:5" x14ac:dyDescent="0.25">
      <c r="E19194" s="5"/>
    </row>
    <row r="19195" spans="5:5" x14ac:dyDescent="0.25">
      <c r="E19195" s="5"/>
    </row>
    <row r="19196" spans="5:5" x14ac:dyDescent="0.25">
      <c r="E19196" s="5"/>
    </row>
    <row r="19197" spans="5:5" x14ac:dyDescent="0.25">
      <c r="E19197" s="5"/>
    </row>
    <row r="19198" spans="5:5" x14ac:dyDescent="0.25">
      <c r="E19198" s="5"/>
    </row>
    <row r="19199" spans="5:5" x14ac:dyDescent="0.25">
      <c r="E19199" s="5"/>
    </row>
    <row r="19200" spans="5:5" x14ac:dyDescent="0.25">
      <c r="E19200" s="5"/>
    </row>
    <row r="19201" spans="5:5" x14ac:dyDescent="0.25">
      <c r="E19201" s="5"/>
    </row>
    <row r="19202" spans="5:5" x14ac:dyDescent="0.25">
      <c r="E19202" s="5"/>
    </row>
    <row r="19203" spans="5:5" x14ac:dyDescent="0.25">
      <c r="E19203" s="5"/>
    </row>
    <row r="19204" spans="5:5" x14ac:dyDescent="0.25">
      <c r="E19204" s="5"/>
    </row>
    <row r="19205" spans="5:5" x14ac:dyDescent="0.25">
      <c r="E19205" s="5"/>
    </row>
    <row r="19206" spans="5:5" x14ac:dyDescent="0.25">
      <c r="E19206" s="5"/>
    </row>
    <row r="19207" spans="5:5" x14ac:dyDescent="0.25">
      <c r="E19207" s="5"/>
    </row>
    <row r="19208" spans="5:5" x14ac:dyDescent="0.25">
      <c r="E19208" s="5"/>
    </row>
    <row r="19209" spans="5:5" x14ac:dyDescent="0.25">
      <c r="E19209" s="5"/>
    </row>
    <row r="19210" spans="5:5" x14ac:dyDescent="0.25">
      <c r="E19210" s="5"/>
    </row>
    <row r="19211" spans="5:5" x14ac:dyDescent="0.25">
      <c r="E19211" s="5"/>
    </row>
    <row r="19212" spans="5:5" x14ac:dyDescent="0.25">
      <c r="E19212" s="5"/>
    </row>
    <row r="19213" spans="5:5" x14ac:dyDescent="0.25">
      <c r="E19213" s="5"/>
    </row>
    <row r="19214" spans="5:5" x14ac:dyDescent="0.25">
      <c r="E19214" s="5"/>
    </row>
    <row r="19215" spans="5:5" x14ac:dyDescent="0.25">
      <c r="E19215" s="5"/>
    </row>
    <row r="19216" spans="5:5" x14ac:dyDescent="0.25">
      <c r="E19216" s="5"/>
    </row>
    <row r="19217" spans="5:5" x14ac:dyDescent="0.25">
      <c r="E19217" s="5"/>
    </row>
    <row r="19218" spans="5:5" x14ac:dyDescent="0.25">
      <c r="E19218" s="5"/>
    </row>
    <row r="19219" spans="5:5" x14ac:dyDescent="0.25">
      <c r="E19219" s="5"/>
    </row>
    <row r="19220" spans="5:5" x14ac:dyDescent="0.25">
      <c r="E19220" s="5"/>
    </row>
    <row r="19221" spans="5:5" x14ac:dyDescent="0.25">
      <c r="E19221" s="5"/>
    </row>
    <row r="19222" spans="5:5" x14ac:dyDescent="0.25">
      <c r="E19222" s="5"/>
    </row>
    <row r="19223" spans="5:5" x14ac:dyDescent="0.25">
      <c r="E19223" s="5"/>
    </row>
    <row r="19224" spans="5:5" x14ac:dyDescent="0.25">
      <c r="E19224" s="5"/>
    </row>
    <row r="19225" spans="5:5" x14ac:dyDescent="0.25">
      <c r="E19225" s="5"/>
    </row>
    <row r="19226" spans="5:5" x14ac:dyDescent="0.25">
      <c r="E19226" s="5"/>
    </row>
    <row r="19227" spans="5:5" x14ac:dyDescent="0.25">
      <c r="E19227" s="5"/>
    </row>
    <row r="19228" spans="5:5" x14ac:dyDescent="0.25">
      <c r="E19228" s="5"/>
    </row>
    <row r="19229" spans="5:5" x14ac:dyDescent="0.25">
      <c r="E19229" s="5"/>
    </row>
    <row r="19230" spans="5:5" x14ac:dyDescent="0.25">
      <c r="E19230" s="5"/>
    </row>
    <row r="19231" spans="5:5" x14ac:dyDescent="0.25">
      <c r="E19231" s="5"/>
    </row>
    <row r="19232" spans="5:5" x14ac:dyDescent="0.25">
      <c r="E19232" s="5"/>
    </row>
    <row r="19233" spans="5:5" x14ac:dyDescent="0.25">
      <c r="E19233" s="5"/>
    </row>
    <row r="19234" spans="5:5" x14ac:dyDescent="0.25">
      <c r="E19234" s="5"/>
    </row>
    <row r="19235" spans="5:5" x14ac:dyDescent="0.25">
      <c r="E19235" s="5"/>
    </row>
    <row r="19236" spans="5:5" x14ac:dyDescent="0.25">
      <c r="E19236" s="5"/>
    </row>
    <row r="19237" spans="5:5" x14ac:dyDescent="0.25">
      <c r="E19237" s="5"/>
    </row>
    <row r="19238" spans="5:5" x14ac:dyDescent="0.25">
      <c r="E19238" s="5"/>
    </row>
    <row r="19239" spans="5:5" x14ac:dyDescent="0.25">
      <c r="E19239" s="5"/>
    </row>
    <row r="19240" spans="5:5" x14ac:dyDescent="0.25">
      <c r="E19240" s="5"/>
    </row>
    <row r="19241" spans="5:5" x14ac:dyDescent="0.25">
      <c r="E19241" s="5"/>
    </row>
    <row r="19242" spans="5:5" x14ac:dyDescent="0.25">
      <c r="E19242" s="5"/>
    </row>
    <row r="19243" spans="5:5" x14ac:dyDescent="0.25">
      <c r="E19243" s="5"/>
    </row>
    <row r="19244" spans="5:5" x14ac:dyDescent="0.25">
      <c r="E19244" s="5"/>
    </row>
    <row r="19245" spans="5:5" x14ac:dyDescent="0.25">
      <c r="E19245" s="5"/>
    </row>
    <row r="19246" spans="5:5" x14ac:dyDescent="0.25">
      <c r="E19246" s="5"/>
    </row>
    <row r="19247" spans="5:5" x14ac:dyDescent="0.25">
      <c r="E19247" s="5"/>
    </row>
    <row r="19248" spans="5:5" x14ac:dyDescent="0.25">
      <c r="E19248" s="5"/>
    </row>
    <row r="19249" spans="5:5" x14ac:dyDescent="0.25">
      <c r="E19249" s="5"/>
    </row>
    <row r="19250" spans="5:5" x14ac:dyDescent="0.25">
      <c r="E19250" s="5"/>
    </row>
    <row r="19251" spans="5:5" x14ac:dyDescent="0.25">
      <c r="E19251" s="5"/>
    </row>
    <row r="19252" spans="5:5" x14ac:dyDescent="0.25">
      <c r="E19252" s="5"/>
    </row>
    <row r="19253" spans="5:5" x14ac:dyDescent="0.25">
      <c r="E19253" s="5"/>
    </row>
    <row r="19254" spans="5:5" x14ac:dyDescent="0.25">
      <c r="E19254" s="5"/>
    </row>
    <row r="19255" spans="5:5" x14ac:dyDescent="0.25">
      <c r="E19255" s="5"/>
    </row>
    <row r="19256" spans="5:5" x14ac:dyDescent="0.25">
      <c r="E19256" s="5"/>
    </row>
    <row r="19257" spans="5:5" x14ac:dyDescent="0.25">
      <c r="E19257" s="5"/>
    </row>
    <row r="19258" spans="5:5" x14ac:dyDescent="0.25">
      <c r="E19258" s="5"/>
    </row>
    <row r="19259" spans="5:5" x14ac:dyDescent="0.25">
      <c r="E19259" s="5"/>
    </row>
    <row r="19260" spans="5:5" x14ac:dyDescent="0.25">
      <c r="E19260" s="5"/>
    </row>
    <row r="19261" spans="5:5" x14ac:dyDescent="0.25">
      <c r="E19261" s="5"/>
    </row>
    <row r="19262" spans="5:5" x14ac:dyDescent="0.25">
      <c r="E19262" s="5"/>
    </row>
    <row r="19263" spans="5:5" x14ac:dyDescent="0.25">
      <c r="E19263" s="5"/>
    </row>
    <row r="19264" spans="5:5" x14ac:dyDescent="0.25">
      <c r="E19264" s="5"/>
    </row>
    <row r="19265" spans="5:5" x14ac:dyDescent="0.25">
      <c r="E19265" s="5"/>
    </row>
    <row r="19266" spans="5:5" x14ac:dyDescent="0.25">
      <c r="E19266" s="5"/>
    </row>
    <row r="19267" spans="5:5" x14ac:dyDescent="0.25">
      <c r="E19267" s="5"/>
    </row>
    <row r="19268" spans="5:5" x14ac:dyDescent="0.25">
      <c r="E19268" s="5"/>
    </row>
    <row r="19269" spans="5:5" x14ac:dyDescent="0.25">
      <c r="E19269" s="5"/>
    </row>
    <row r="19270" spans="5:5" x14ac:dyDescent="0.25">
      <c r="E19270" s="5"/>
    </row>
    <row r="19271" spans="5:5" x14ac:dyDescent="0.25">
      <c r="E19271" s="5"/>
    </row>
    <row r="19272" spans="5:5" x14ac:dyDescent="0.25">
      <c r="E19272" s="5"/>
    </row>
    <row r="19273" spans="5:5" x14ac:dyDescent="0.25">
      <c r="E19273" s="5"/>
    </row>
    <row r="19274" spans="5:5" x14ac:dyDescent="0.25">
      <c r="E19274" s="5"/>
    </row>
    <row r="19275" spans="5:5" x14ac:dyDescent="0.25">
      <c r="E19275" s="5"/>
    </row>
    <row r="19276" spans="5:5" x14ac:dyDescent="0.25">
      <c r="E19276" s="5"/>
    </row>
    <row r="19277" spans="5:5" x14ac:dyDescent="0.25">
      <c r="E19277" s="5"/>
    </row>
    <row r="19278" spans="5:5" x14ac:dyDescent="0.25">
      <c r="E19278" s="5"/>
    </row>
    <row r="19279" spans="5:5" x14ac:dyDescent="0.25">
      <c r="E19279" s="5"/>
    </row>
    <row r="19280" spans="5:5" x14ac:dyDescent="0.25">
      <c r="E19280" s="5"/>
    </row>
    <row r="19281" spans="5:5" x14ac:dyDescent="0.25">
      <c r="E19281" s="5"/>
    </row>
    <row r="19282" spans="5:5" x14ac:dyDescent="0.25">
      <c r="E19282" s="5"/>
    </row>
    <row r="19283" spans="5:5" x14ac:dyDescent="0.25">
      <c r="E19283" s="5"/>
    </row>
    <row r="19284" spans="5:5" x14ac:dyDescent="0.25">
      <c r="E19284" s="5"/>
    </row>
    <row r="19285" spans="5:5" x14ac:dyDescent="0.25">
      <c r="E19285" s="5"/>
    </row>
    <row r="19286" spans="5:5" x14ac:dyDescent="0.25">
      <c r="E19286" s="5"/>
    </row>
    <row r="19287" spans="5:5" x14ac:dyDescent="0.25">
      <c r="E19287" s="5"/>
    </row>
    <row r="19288" spans="5:5" x14ac:dyDescent="0.25">
      <c r="E19288" s="5"/>
    </row>
    <row r="19289" spans="5:5" x14ac:dyDescent="0.25">
      <c r="E19289" s="5"/>
    </row>
    <row r="19290" spans="5:5" x14ac:dyDescent="0.25">
      <c r="E19290" s="5"/>
    </row>
    <row r="19291" spans="5:5" x14ac:dyDescent="0.25">
      <c r="E19291" s="5"/>
    </row>
    <row r="19292" spans="5:5" x14ac:dyDescent="0.25">
      <c r="E19292" s="5"/>
    </row>
    <row r="19293" spans="5:5" x14ac:dyDescent="0.25">
      <c r="E19293" s="5"/>
    </row>
    <row r="19294" spans="5:5" x14ac:dyDescent="0.25">
      <c r="E19294" s="5"/>
    </row>
    <row r="19295" spans="5:5" x14ac:dyDescent="0.25">
      <c r="E19295" s="5"/>
    </row>
    <row r="19296" spans="5:5" x14ac:dyDescent="0.25">
      <c r="E19296" s="5"/>
    </row>
    <row r="19297" spans="5:5" x14ac:dyDescent="0.25">
      <c r="E19297" s="5"/>
    </row>
    <row r="19298" spans="5:5" x14ac:dyDescent="0.25">
      <c r="E19298" s="5"/>
    </row>
    <row r="19299" spans="5:5" x14ac:dyDescent="0.25">
      <c r="E19299" s="5"/>
    </row>
    <row r="19300" spans="5:5" x14ac:dyDescent="0.25">
      <c r="E19300" s="5"/>
    </row>
    <row r="19301" spans="5:5" x14ac:dyDescent="0.25">
      <c r="E19301" s="5"/>
    </row>
    <row r="19302" spans="5:5" x14ac:dyDescent="0.25">
      <c r="E19302" s="5"/>
    </row>
    <row r="19303" spans="5:5" x14ac:dyDescent="0.25">
      <c r="E19303" s="5"/>
    </row>
    <row r="19304" spans="5:5" x14ac:dyDescent="0.25">
      <c r="E19304" s="5"/>
    </row>
    <row r="19305" spans="5:5" x14ac:dyDescent="0.25">
      <c r="E19305" s="5"/>
    </row>
    <row r="19306" spans="5:5" x14ac:dyDescent="0.25">
      <c r="E19306" s="5"/>
    </row>
    <row r="19307" spans="5:5" x14ac:dyDescent="0.25">
      <c r="E19307" s="5"/>
    </row>
    <row r="19308" spans="5:5" x14ac:dyDescent="0.25">
      <c r="E19308" s="5"/>
    </row>
    <row r="19309" spans="5:5" x14ac:dyDescent="0.25">
      <c r="E19309" s="5"/>
    </row>
    <row r="19310" spans="5:5" x14ac:dyDescent="0.25">
      <c r="E19310" s="5"/>
    </row>
    <row r="19311" spans="5:5" x14ac:dyDescent="0.25">
      <c r="E19311" s="5"/>
    </row>
    <row r="19312" spans="5:5" x14ac:dyDescent="0.25">
      <c r="E19312" s="5"/>
    </row>
    <row r="19313" spans="5:5" x14ac:dyDescent="0.25">
      <c r="E19313" s="5"/>
    </row>
    <row r="19314" spans="5:5" x14ac:dyDescent="0.25">
      <c r="E19314" s="5"/>
    </row>
    <row r="19315" spans="5:5" x14ac:dyDescent="0.25">
      <c r="E19315" s="5"/>
    </row>
    <row r="19316" spans="5:5" x14ac:dyDescent="0.25">
      <c r="E19316" s="5"/>
    </row>
    <row r="19317" spans="5:5" x14ac:dyDescent="0.25">
      <c r="E19317" s="5"/>
    </row>
    <row r="19318" spans="5:5" x14ac:dyDescent="0.25">
      <c r="E19318" s="5"/>
    </row>
    <row r="19319" spans="5:5" x14ac:dyDescent="0.25">
      <c r="E19319" s="5"/>
    </row>
    <row r="19320" spans="5:5" x14ac:dyDescent="0.25">
      <c r="E19320" s="5"/>
    </row>
    <row r="19321" spans="5:5" x14ac:dyDescent="0.25">
      <c r="E19321" s="5"/>
    </row>
    <row r="19322" spans="5:5" x14ac:dyDescent="0.25">
      <c r="E19322" s="5"/>
    </row>
    <row r="19323" spans="5:5" x14ac:dyDescent="0.25">
      <c r="E19323" s="5"/>
    </row>
    <row r="19324" spans="5:5" x14ac:dyDescent="0.25">
      <c r="E19324" s="5"/>
    </row>
    <row r="19325" spans="5:5" x14ac:dyDescent="0.25">
      <c r="E19325" s="5"/>
    </row>
    <row r="19326" spans="5:5" x14ac:dyDescent="0.25">
      <c r="E19326" s="5"/>
    </row>
    <row r="19327" spans="5:5" x14ac:dyDescent="0.25">
      <c r="E19327" s="5"/>
    </row>
    <row r="19328" spans="5:5" x14ac:dyDescent="0.25">
      <c r="E19328" s="5"/>
    </row>
    <row r="19329" spans="5:5" x14ac:dyDescent="0.25">
      <c r="E19329" s="5"/>
    </row>
    <row r="19330" spans="5:5" x14ac:dyDescent="0.25">
      <c r="E19330" s="5"/>
    </row>
    <row r="19331" spans="5:5" x14ac:dyDescent="0.25">
      <c r="E19331" s="5"/>
    </row>
    <row r="19332" spans="5:5" x14ac:dyDescent="0.25">
      <c r="E19332" s="5"/>
    </row>
    <row r="19333" spans="5:5" x14ac:dyDescent="0.25">
      <c r="E19333" s="5"/>
    </row>
    <row r="19334" spans="5:5" x14ac:dyDescent="0.25">
      <c r="E19334" s="5"/>
    </row>
    <row r="19335" spans="5:5" x14ac:dyDescent="0.25">
      <c r="E19335" s="5"/>
    </row>
    <row r="19336" spans="5:5" x14ac:dyDescent="0.25">
      <c r="E19336" s="5"/>
    </row>
    <row r="19337" spans="5:5" x14ac:dyDescent="0.25">
      <c r="E19337" s="5"/>
    </row>
    <row r="19338" spans="5:5" x14ac:dyDescent="0.25">
      <c r="E19338" s="5"/>
    </row>
    <row r="19339" spans="5:5" x14ac:dyDescent="0.25">
      <c r="E19339" s="5"/>
    </row>
    <row r="19340" spans="5:5" x14ac:dyDescent="0.25">
      <c r="E19340" s="5"/>
    </row>
    <row r="19341" spans="5:5" x14ac:dyDescent="0.25">
      <c r="E19341" s="5"/>
    </row>
    <row r="19342" spans="5:5" x14ac:dyDescent="0.25">
      <c r="E19342" s="5"/>
    </row>
    <row r="19343" spans="5:5" x14ac:dyDescent="0.25">
      <c r="E19343" s="5"/>
    </row>
    <row r="19344" spans="5:5" x14ac:dyDescent="0.25">
      <c r="E19344" s="5"/>
    </row>
    <row r="19345" spans="5:5" x14ac:dyDescent="0.25">
      <c r="E19345" s="5"/>
    </row>
    <row r="19346" spans="5:5" x14ac:dyDescent="0.25">
      <c r="E19346" s="5"/>
    </row>
    <row r="19347" spans="5:5" x14ac:dyDescent="0.25">
      <c r="E19347" s="5"/>
    </row>
    <row r="19348" spans="5:5" x14ac:dyDescent="0.25">
      <c r="E19348" s="5"/>
    </row>
    <row r="19349" spans="5:5" x14ac:dyDescent="0.25">
      <c r="E19349" s="5"/>
    </row>
    <row r="19350" spans="5:5" x14ac:dyDescent="0.25">
      <c r="E19350" s="5"/>
    </row>
    <row r="19351" spans="5:5" x14ac:dyDescent="0.25">
      <c r="E19351" s="5"/>
    </row>
    <row r="19352" spans="5:5" x14ac:dyDescent="0.25">
      <c r="E19352" s="5"/>
    </row>
    <row r="19353" spans="5:5" x14ac:dyDescent="0.25">
      <c r="E19353" s="5"/>
    </row>
    <row r="19354" spans="5:5" x14ac:dyDescent="0.25">
      <c r="E19354" s="5"/>
    </row>
    <row r="19355" spans="5:5" x14ac:dyDescent="0.25">
      <c r="E19355" s="5"/>
    </row>
    <row r="19356" spans="5:5" x14ac:dyDescent="0.25">
      <c r="E19356" s="5"/>
    </row>
    <row r="19357" spans="5:5" x14ac:dyDescent="0.25">
      <c r="E19357" s="5"/>
    </row>
    <row r="19358" spans="5:5" x14ac:dyDescent="0.25">
      <c r="E19358" s="5"/>
    </row>
    <row r="19359" spans="5:5" x14ac:dyDescent="0.25">
      <c r="E19359" s="5"/>
    </row>
    <row r="19360" spans="5:5" x14ac:dyDescent="0.25">
      <c r="E19360" s="5"/>
    </row>
    <row r="19361" spans="5:5" x14ac:dyDescent="0.25">
      <c r="E19361" s="5"/>
    </row>
    <row r="19362" spans="5:5" x14ac:dyDescent="0.25">
      <c r="E19362" s="5"/>
    </row>
    <row r="19363" spans="5:5" x14ac:dyDescent="0.25">
      <c r="E19363" s="5"/>
    </row>
    <row r="19364" spans="5:5" x14ac:dyDescent="0.25">
      <c r="E19364" s="5"/>
    </row>
    <row r="19365" spans="5:5" x14ac:dyDescent="0.25">
      <c r="E19365" s="5"/>
    </row>
    <row r="19366" spans="5:5" x14ac:dyDescent="0.25">
      <c r="E19366" s="5"/>
    </row>
    <row r="19367" spans="5:5" x14ac:dyDescent="0.25">
      <c r="E19367" s="5"/>
    </row>
    <row r="19368" spans="5:5" x14ac:dyDescent="0.25">
      <c r="E19368" s="5"/>
    </row>
    <row r="19369" spans="5:5" x14ac:dyDescent="0.25">
      <c r="E19369" s="5"/>
    </row>
    <row r="19370" spans="5:5" x14ac:dyDescent="0.25">
      <c r="E19370" s="5"/>
    </row>
    <row r="19371" spans="5:5" x14ac:dyDescent="0.25">
      <c r="E19371" s="5"/>
    </row>
    <row r="19372" spans="5:5" x14ac:dyDescent="0.25">
      <c r="E19372" s="5"/>
    </row>
    <row r="19373" spans="5:5" x14ac:dyDescent="0.25">
      <c r="E19373" s="5"/>
    </row>
    <row r="19374" spans="5:5" x14ac:dyDescent="0.25">
      <c r="E19374" s="5"/>
    </row>
    <row r="19375" spans="5:5" x14ac:dyDescent="0.25">
      <c r="E19375" s="5"/>
    </row>
    <row r="19376" spans="5:5" x14ac:dyDescent="0.25">
      <c r="E19376" s="5"/>
    </row>
    <row r="19377" spans="5:5" x14ac:dyDescent="0.25">
      <c r="E19377" s="5"/>
    </row>
    <row r="19378" spans="5:5" x14ac:dyDescent="0.25">
      <c r="E19378" s="5"/>
    </row>
    <row r="19379" spans="5:5" x14ac:dyDescent="0.25">
      <c r="E19379" s="5"/>
    </row>
    <row r="19380" spans="5:5" x14ac:dyDescent="0.25">
      <c r="E19380" s="5"/>
    </row>
    <row r="19381" spans="5:5" x14ac:dyDescent="0.25">
      <c r="E19381" s="5"/>
    </row>
    <row r="19382" spans="5:5" x14ac:dyDescent="0.25">
      <c r="E19382" s="5"/>
    </row>
    <row r="19383" spans="5:5" x14ac:dyDescent="0.25">
      <c r="E19383" s="5"/>
    </row>
    <row r="19384" spans="5:5" x14ac:dyDescent="0.25">
      <c r="E19384" s="5"/>
    </row>
    <row r="19385" spans="5:5" x14ac:dyDescent="0.25">
      <c r="E19385" s="5"/>
    </row>
    <row r="19386" spans="5:5" x14ac:dyDescent="0.25">
      <c r="E19386" s="5"/>
    </row>
    <row r="19387" spans="5:5" x14ac:dyDescent="0.25">
      <c r="E19387" s="5"/>
    </row>
    <row r="19388" spans="5:5" x14ac:dyDescent="0.25">
      <c r="E19388" s="5"/>
    </row>
    <row r="19389" spans="5:5" x14ac:dyDescent="0.25">
      <c r="E19389" s="5"/>
    </row>
    <row r="19390" spans="5:5" x14ac:dyDescent="0.25">
      <c r="E19390" s="5"/>
    </row>
    <row r="19391" spans="5:5" x14ac:dyDescent="0.25">
      <c r="E19391" s="5"/>
    </row>
    <row r="19392" spans="5:5" x14ac:dyDescent="0.25">
      <c r="E19392" s="5"/>
    </row>
    <row r="19393" spans="5:5" x14ac:dyDescent="0.25">
      <c r="E19393" s="5"/>
    </row>
    <row r="19394" spans="5:5" x14ac:dyDescent="0.25">
      <c r="E19394" s="5"/>
    </row>
    <row r="19395" spans="5:5" x14ac:dyDescent="0.25">
      <c r="E19395" s="5"/>
    </row>
    <row r="19396" spans="5:5" x14ac:dyDescent="0.25">
      <c r="E19396" s="5"/>
    </row>
    <row r="19397" spans="5:5" x14ac:dyDescent="0.25">
      <c r="E19397" s="5"/>
    </row>
    <row r="19398" spans="5:5" x14ac:dyDescent="0.25">
      <c r="E19398" s="5"/>
    </row>
    <row r="19399" spans="5:5" x14ac:dyDescent="0.25">
      <c r="E19399" s="5"/>
    </row>
    <row r="19400" spans="5:5" x14ac:dyDescent="0.25">
      <c r="E19400" s="5"/>
    </row>
    <row r="19401" spans="5:5" x14ac:dyDescent="0.25">
      <c r="E19401" s="5"/>
    </row>
    <row r="19402" spans="5:5" x14ac:dyDescent="0.25">
      <c r="E19402" s="5"/>
    </row>
    <row r="19403" spans="5:5" x14ac:dyDescent="0.25">
      <c r="E19403" s="5"/>
    </row>
    <row r="19404" spans="5:5" x14ac:dyDescent="0.25">
      <c r="E19404" s="5"/>
    </row>
    <row r="19405" spans="5:5" x14ac:dyDescent="0.25">
      <c r="E19405" s="5"/>
    </row>
    <row r="19406" spans="5:5" x14ac:dyDescent="0.25">
      <c r="E19406" s="5"/>
    </row>
    <row r="19407" spans="5:5" x14ac:dyDescent="0.25">
      <c r="E19407" s="5"/>
    </row>
    <row r="19408" spans="5:5" x14ac:dyDescent="0.25">
      <c r="E19408" s="5"/>
    </row>
    <row r="19409" spans="5:5" x14ac:dyDescent="0.25">
      <c r="E19409" s="5"/>
    </row>
    <row r="19410" spans="5:5" x14ac:dyDescent="0.25">
      <c r="E19410" s="5"/>
    </row>
    <row r="19411" spans="5:5" x14ac:dyDescent="0.25">
      <c r="E19411" s="5"/>
    </row>
    <row r="19412" spans="5:5" x14ac:dyDescent="0.25">
      <c r="E19412" s="5"/>
    </row>
    <row r="19413" spans="5:5" x14ac:dyDescent="0.25">
      <c r="E19413" s="5"/>
    </row>
    <row r="19414" spans="5:5" x14ac:dyDescent="0.25">
      <c r="E19414" s="5"/>
    </row>
    <row r="19415" spans="5:5" x14ac:dyDescent="0.25">
      <c r="E19415" s="5"/>
    </row>
    <row r="19416" spans="5:5" x14ac:dyDescent="0.25">
      <c r="E19416" s="5"/>
    </row>
    <row r="19417" spans="5:5" x14ac:dyDescent="0.25">
      <c r="E19417" s="5"/>
    </row>
    <row r="19418" spans="5:5" x14ac:dyDescent="0.25">
      <c r="E19418" s="5"/>
    </row>
    <row r="19419" spans="5:5" x14ac:dyDescent="0.25">
      <c r="E19419" s="5"/>
    </row>
    <row r="19420" spans="5:5" x14ac:dyDescent="0.25">
      <c r="E19420" s="5"/>
    </row>
    <row r="19421" spans="5:5" x14ac:dyDescent="0.25">
      <c r="E19421" s="5"/>
    </row>
    <row r="19422" spans="5:5" x14ac:dyDescent="0.25">
      <c r="E19422" s="5"/>
    </row>
    <row r="19423" spans="5:5" x14ac:dyDescent="0.25">
      <c r="E19423" s="5"/>
    </row>
    <row r="19424" spans="5:5" x14ac:dyDescent="0.25">
      <c r="E19424" s="5"/>
    </row>
    <row r="19425" spans="5:5" x14ac:dyDescent="0.25">
      <c r="E19425" s="5"/>
    </row>
    <row r="19426" spans="5:5" x14ac:dyDescent="0.25">
      <c r="E19426" s="5"/>
    </row>
    <row r="19427" spans="5:5" x14ac:dyDescent="0.25">
      <c r="E19427" s="5"/>
    </row>
    <row r="19428" spans="5:5" x14ac:dyDescent="0.25">
      <c r="E19428" s="5"/>
    </row>
    <row r="19429" spans="5:5" x14ac:dyDescent="0.25">
      <c r="E19429" s="5"/>
    </row>
    <row r="19430" spans="5:5" x14ac:dyDescent="0.25">
      <c r="E19430" s="5"/>
    </row>
    <row r="19431" spans="5:5" x14ac:dyDescent="0.25">
      <c r="E19431" s="5"/>
    </row>
    <row r="19432" spans="5:5" x14ac:dyDescent="0.25">
      <c r="E19432" s="5"/>
    </row>
    <row r="19433" spans="5:5" x14ac:dyDescent="0.25">
      <c r="E19433" s="5"/>
    </row>
    <row r="19434" spans="5:5" x14ac:dyDescent="0.25">
      <c r="E19434" s="5"/>
    </row>
    <row r="19435" spans="5:5" x14ac:dyDescent="0.25">
      <c r="E19435" s="5"/>
    </row>
    <row r="19436" spans="5:5" x14ac:dyDescent="0.25">
      <c r="E19436" s="5"/>
    </row>
    <row r="19437" spans="5:5" x14ac:dyDescent="0.25">
      <c r="E19437" s="5"/>
    </row>
    <row r="19438" spans="5:5" x14ac:dyDescent="0.25">
      <c r="E19438" s="5"/>
    </row>
    <row r="19439" spans="5:5" x14ac:dyDescent="0.25">
      <c r="E19439" s="5"/>
    </row>
    <row r="19440" spans="5:5" x14ac:dyDescent="0.25">
      <c r="E19440" s="5"/>
    </row>
    <row r="19441" spans="5:5" x14ac:dyDescent="0.25">
      <c r="E19441" s="5"/>
    </row>
    <row r="19442" spans="5:5" x14ac:dyDescent="0.25">
      <c r="E19442" s="5"/>
    </row>
    <row r="19443" spans="5:5" x14ac:dyDescent="0.25">
      <c r="E19443" s="5"/>
    </row>
    <row r="19444" spans="5:5" x14ac:dyDescent="0.25">
      <c r="E19444" s="5"/>
    </row>
    <row r="19445" spans="5:5" x14ac:dyDescent="0.25">
      <c r="E19445" s="5"/>
    </row>
    <row r="19446" spans="5:5" x14ac:dyDescent="0.25">
      <c r="E19446" s="5"/>
    </row>
    <row r="19447" spans="5:5" x14ac:dyDescent="0.25">
      <c r="E19447" s="5"/>
    </row>
    <row r="19448" spans="5:5" x14ac:dyDescent="0.25">
      <c r="E19448" s="5"/>
    </row>
    <row r="19449" spans="5:5" x14ac:dyDescent="0.25">
      <c r="E19449" s="5"/>
    </row>
    <row r="19450" spans="5:5" x14ac:dyDescent="0.25">
      <c r="E19450" s="5"/>
    </row>
    <row r="19451" spans="5:5" x14ac:dyDescent="0.25">
      <c r="E19451" s="5"/>
    </row>
    <row r="19452" spans="5:5" x14ac:dyDescent="0.25">
      <c r="E19452" s="5"/>
    </row>
    <row r="19453" spans="5:5" x14ac:dyDescent="0.25">
      <c r="E19453" s="5"/>
    </row>
    <row r="19454" spans="5:5" x14ac:dyDescent="0.25">
      <c r="E19454" s="5"/>
    </row>
    <row r="19455" spans="5:5" x14ac:dyDescent="0.25">
      <c r="E19455" s="5"/>
    </row>
    <row r="19456" spans="5:5" x14ac:dyDescent="0.25">
      <c r="E19456" s="5"/>
    </row>
    <row r="19457" spans="5:5" x14ac:dyDescent="0.25">
      <c r="E19457" s="5"/>
    </row>
    <row r="19458" spans="5:5" x14ac:dyDescent="0.25">
      <c r="E19458" s="5"/>
    </row>
    <row r="19459" spans="5:5" x14ac:dyDescent="0.25">
      <c r="E19459" s="5"/>
    </row>
    <row r="19460" spans="5:5" x14ac:dyDescent="0.25">
      <c r="E19460" s="5"/>
    </row>
    <row r="19461" spans="5:5" x14ac:dyDescent="0.25">
      <c r="E19461" s="5"/>
    </row>
    <row r="19462" spans="5:5" x14ac:dyDescent="0.25">
      <c r="E19462" s="5"/>
    </row>
    <row r="19463" spans="5:5" x14ac:dyDescent="0.25">
      <c r="E19463" s="5"/>
    </row>
    <row r="19464" spans="5:5" x14ac:dyDescent="0.25">
      <c r="E19464" s="5"/>
    </row>
    <row r="19465" spans="5:5" x14ac:dyDescent="0.25">
      <c r="E19465" s="5"/>
    </row>
    <row r="19466" spans="5:5" x14ac:dyDescent="0.25">
      <c r="E19466" s="5"/>
    </row>
    <row r="19467" spans="5:5" x14ac:dyDescent="0.25">
      <c r="E19467" s="5"/>
    </row>
    <row r="19468" spans="5:5" x14ac:dyDescent="0.25">
      <c r="E19468" s="5"/>
    </row>
    <row r="19469" spans="5:5" x14ac:dyDescent="0.25">
      <c r="E19469" s="5"/>
    </row>
    <row r="19470" spans="5:5" x14ac:dyDescent="0.25">
      <c r="E19470" s="5"/>
    </row>
    <row r="19471" spans="5:5" x14ac:dyDescent="0.25">
      <c r="E19471" s="5"/>
    </row>
    <row r="19472" spans="5:5" x14ac:dyDescent="0.25">
      <c r="E19472" s="5"/>
    </row>
    <row r="19473" spans="5:5" x14ac:dyDescent="0.25">
      <c r="E19473" s="5"/>
    </row>
    <row r="19474" spans="5:5" x14ac:dyDescent="0.25">
      <c r="E19474" s="5"/>
    </row>
    <row r="19475" spans="5:5" x14ac:dyDescent="0.25">
      <c r="E19475" s="5"/>
    </row>
    <row r="19476" spans="5:5" x14ac:dyDescent="0.25">
      <c r="E19476" s="5"/>
    </row>
    <row r="19477" spans="5:5" x14ac:dyDescent="0.25">
      <c r="E19477" s="5"/>
    </row>
    <row r="19478" spans="5:5" x14ac:dyDescent="0.25">
      <c r="E19478" s="5"/>
    </row>
    <row r="19479" spans="5:5" x14ac:dyDescent="0.25">
      <c r="E19479" s="5"/>
    </row>
    <row r="19480" spans="5:5" x14ac:dyDescent="0.25">
      <c r="E19480" s="5"/>
    </row>
    <row r="19481" spans="5:5" x14ac:dyDescent="0.25">
      <c r="E19481" s="5"/>
    </row>
    <row r="19482" spans="5:5" x14ac:dyDescent="0.25">
      <c r="E19482" s="5"/>
    </row>
    <row r="19483" spans="5:5" x14ac:dyDescent="0.25">
      <c r="E19483" s="5"/>
    </row>
    <row r="19484" spans="5:5" x14ac:dyDescent="0.25">
      <c r="E19484" s="5"/>
    </row>
    <row r="19485" spans="5:5" x14ac:dyDescent="0.25">
      <c r="E19485" s="5"/>
    </row>
    <row r="19486" spans="5:5" x14ac:dyDescent="0.25">
      <c r="E19486" s="5"/>
    </row>
    <row r="19487" spans="5:5" x14ac:dyDescent="0.25">
      <c r="E19487" s="5"/>
    </row>
    <row r="19488" spans="5:5" x14ac:dyDescent="0.25">
      <c r="E19488" s="5"/>
    </row>
    <row r="19489" spans="5:5" x14ac:dyDescent="0.25">
      <c r="E19489" s="5"/>
    </row>
    <row r="19490" spans="5:5" x14ac:dyDescent="0.25">
      <c r="E19490" s="5"/>
    </row>
    <row r="19491" spans="5:5" x14ac:dyDescent="0.25">
      <c r="E19491" s="5"/>
    </row>
    <row r="19492" spans="5:5" x14ac:dyDescent="0.25">
      <c r="E19492" s="5"/>
    </row>
    <row r="19493" spans="5:5" x14ac:dyDescent="0.25">
      <c r="E19493" s="5"/>
    </row>
    <row r="19494" spans="5:5" x14ac:dyDescent="0.25">
      <c r="E19494" s="5"/>
    </row>
    <row r="19495" spans="5:5" x14ac:dyDescent="0.25">
      <c r="E19495" s="5"/>
    </row>
    <row r="19496" spans="5:5" x14ac:dyDescent="0.25">
      <c r="E19496" s="5"/>
    </row>
    <row r="19497" spans="5:5" x14ac:dyDescent="0.25">
      <c r="E19497" s="5"/>
    </row>
    <row r="19498" spans="5:5" x14ac:dyDescent="0.25">
      <c r="E19498" s="5"/>
    </row>
    <row r="19499" spans="5:5" x14ac:dyDescent="0.25">
      <c r="E19499" s="5"/>
    </row>
    <row r="19500" spans="5:5" x14ac:dyDescent="0.25">
      <c r="E19500" s="5"/>
    </row>
    <row r="19501" spans="5:5" x14ac:dyDescent="0.25">
      <c r="E19501" s="5"/>
    </row>
    <row r="19502" spans="5:5" x14ac:dyDescent="0.25">
      <c r="E19502" s="5"/>
    </row>
    <row r="19503" spans="5:5" x14ac:dyDescent="0.25">
      <c r="E19503" s="5"/>
    </row>
    <row r="19504" spans="5:5" x14ac:dyDescent="0.25">
      <c r="E19504" s="5"/>
    </row>
    <row r="19505" spans="5:5" x14ac:dyDescent="0.25">
      <c r="E19505" s="5"/>
    </row>
    <row r="19506" spans="5:5" x14ac:dyDescent="0.25">
      <c r="E19506" s="5"/>
    </row>
    <row r="19507" spans="5:5" x14ac:dyDescent="0.25">
      <c r="E19507" s="5"/>
    </row>
    <row r="19508" spans="5:5" x14ac:dyDescent="0.25">
      <c r="E19508" s="5"/>
    </row>
    <row r="19509" spans="5:5" x14ac:dyDescent="0.25">
      <c r="E19509" s="5"/>
    </row>
    <row r="19510" spans="5:5" x14ac:dyDescent="0.25">
      <c r="E19510" s="5"/>
    </row>
    <row r="19511" spans="5:5" x14ac:dyDescent="0.25">
      <c r="E19511" s="5"/>
    </row>
    <row r="19512" spans="5:5" x14ac:dyDescent="0.25">
      <c r="E19512" s="5"/>
    </row>
    <row r="19513" spans="5:5" x14ac:dyDescent="0.25">
      <c r="E19513" s="5"/>
    </row>
    <row r="19514" spans="5:5" x14ac:dyDescent="0.25">
      <c r="E19514" s="5"/>
    </row>
    <row r="19515" spans="5:5" x14ac:dyDescent="0.25">
      <c r="E19515" s="5"/>
    </row>
    <row r="19516" spans="5:5" x14ac:dyDescent="0.25">
      <c r="E19516" s="5"/>
    </row>
    <row r="19517" spans="5:5" x14ac:dyDescent="0.25">
      <c r="E19517" s="5"/>
    </row>
    <row r="19518" spans="5:5" x14ac:dyDescent="0.25">
      <c r="E19518" s="5"/>
    </row>
    <row r="19519" spans="5:5" x14ac:dyDescent="0.25">
      <c r="E19519" s="5"/>
    </row>
    <row r="19520" spans="5:5" x14ac:dyDescent="0.25">
      <c r="E19520" s="5"/>
    </row>
    <row r="19521" spans="5:5" x14ac:dyDescent="0.25">
      <c r="E19521" s="5"/>
    </row>
    <row r="19522" spans="5:5" x14ac:dyDescent="0.25">
      <c r="E19522" s="5"/>
    </row>
    <row r="19523" spans="5:5" x14ac:dyDescent="0.25">
      <c r="E19523" s="5"/>
    </row>
    <row r="19524" spans="5:5" x14ac:dyDescent="0.25">
      <c r="E19524" s="5"/>
    </row>
    <row r="19525" spans="5:5" x14ac:dyDescent="0.25">
      <c r="E19525" s="5"/>
    </row>
    <row r="19526" spans="5:5" x14ac:dyDescent="0.25">
      <c r="E19526" s="5"/>
    </row>
    <row r="19527" spans="5:5" x14ac:dyDescent="0.25">
      <c r="E19527" s="5"/>
    </row>
    <row r="19528" spans="5:5" x14ac:dyDescent="0.25">
      <c r="E19528" s="5"/>
    </row>
    <row r="19529" spans="5:5" x14ac:dyDescent="0.25">
      <c r="E19529" s="5"/>
    </row>
    <row r="19530" spans="5:5" x14ac:dyDescent="0.25">
      <c r="E19530" s="5"/>
    </row>
    <row r="19531" spans="5:5" x14ac:dyDescent="0.25">
      <c r="E19531" s="5"/>
    </row>
    <row r="19532" spans="5:5" x14ac:dyDescent="0.25">
      <c r="E19532" s="5"/>
    </row>
    <row r="19533" spans="5:5" x14ac:dyDescent="0.25">
      <c r="E19533" s="5"/>
    </row>
    <row r="19534" spans="5:5" x14ac:dyDescent="0.25">
      <c r="E19534" s="5"/>
    </row>
    <row r="19535" spans="5:5" x14ac:dyDescent="0.25">
      <c r="E19535" s="5"/>
    </row>
    <row r="19536" spans="5:5" x14ac:dyDescent="0.25">
      <c r="E19536" s="5"/>
    </row>
    <row r="19537" spans="5:5" x14ac:dyDescent="0.25">
      <c r="E19537" s="5"/>
    </row>
    <row r="19538" spans="5:5" x14ac:dyDescent="0.25">
      <c r="E19538" s="5"/>
    </row>
    <row r="19539" spans="5:5" x14ac:dyDescent="0.25">
      <c r="E19539" s="5"/>
    </row>
    <row r="19540" spans="5:5" x14ac:dyDescent="0.25">
      <c r="E19540" s="5"/>
    </row>
    <row r="19541" spans="5:5" x14ac:dyDescent="0.25">
      <c r="E19541" s="5"/>
    </row>
    <row r="19542" spans="5:5" x14ac:dyDescent="0.25">
      <c r="E19542" s="5"/>
    </row>
    <row r="19543" spans="5:5" x14ac:dyDescent="0.25">
      <c r="E19543" s="5"/>
    </row>
    <row r="19544" spans="5:5" x14ac:dyDescent="0.25">
      <c r="E19544" s="5"/>
    </row>
    <row r="19545" spans="5:5" x14ac:dyDescent="0.25">
      <c r="E19545" s="5"/>
    </row>
    <row r="19546" spans="5:5" x14ac:dyDescent="0.25">
      <c r="E19546" s="5"/>
    </row>
    <row r="19547" spans="5:5" x14ac:dyDescent="0.25">
      <c r="E19547" s="5"/>
    </row>
    <row r="19548" spans="5:5" x14ac:dyDescent="0.25">
      <c r="E19548" s="5"/>
    </row>
    <row r="19549" spans="5:5" x14ac:dyDescent="0.25">
      <c r="E19549" s="5"/>
    </row>
    <row r="19550" spans="5:5" x14ac:dyDescent="0.25">
      <c r="E19550" s="5"/>
    </row>
    <row r="19551" spans="5:5" x14ac:dyDescent="0.25">
      <c r="E19551" s="5"/>
    </row>
    <row r="19552" spans="5:5" x14ac:dyDescent="0.25">
      <c r="E19552" s="5"/>
    </row>
    <row r="19553" spans="5:5" x14ac:dyDescent="0.25">
      <c r="E19553" s="5"/>
    </row>
    <row r="19554" spans="5:5" x14ac:dyDescent="0.25">
      <c r="E19554" s="5"/>
    </row>
    <row r="19555" spans="5:5" x14ac:dyDescent="0.25">
      <c r="E19555" s="5"/>
    </row>
    <row r="19556" spans="5:5" x14ac:dyDescent="0.25">
      <c r="E19556" s="5"/>
    </row>
    <row r="19557" spans="5:5" x14ac:dyDescent="0.25">
      <c r="E19557" s="5"/>
    </row>
    <row r="19558" spans="5:5" x14ac:dyDescent="0.25">
      <c r="E19558" s="5"/>
    </row>
    <row r="19559" spans="5:5" x14ac:dyDescent="0.25">
      <c r="E19559" s="5"/>
    </row>
    <row r="19560" spans="5:5" x14ac:dyDescent="0.25">
      <c r="E19560" s="5"/>
    </row>
    <row r="19561" spans="5:5" x14ac:dyDescent="0.25">
      <c r="E19561" s="5"/>
    </row>
    <row r="19562" spans="5:5" x14ac:dyDescent="0.25">
      <c r="E19562" s="5"/>
    </row>
    <row r="19563" spans="5:5" x14ac:dyDescent="0.25">
      <c r="E19563" s="5"/>
    </row>
    <row r="19564" spans="5:5" x14ac:dyDescent="0.25">
      <c r="E19564" s="5"/>
    </row>
    <row r="19565" spans="5:5" x14ac:dyDescent="0.25">
      <c r="E19565" s="5"/>
    </row>
    <row r="19566" spans="5:5" x14ac:dyDescent="0.25">
      <c r="E19566" s="5"/>
    </row>
    <row r="19567" spans="5:5" x14ac:dyDescent="0.25">
      <c r="E19567" s="5"/>
    </row>
    <row r="19568" spans="5:5" x14ac:dyDescent="0.25">
      <c r="E19568" s="5"/>
    </row>
    <row r="19569" spans="5:5" x14ac:dyDescent="0.25">
      <c r="E19569" s="5"/>
    </row>
    <row r="19570" spans="5:5" x14ac:dyDescent="0.25">
      <c r="E19570" s="5"/>
    </row>
    <row r="19571" spans="5:5" x14ac:dyDescent="0.25">
      <c r="E19571" s="5"/>
    </row>
    <row r="19572" spans="5:5" x14ac:dyDescent="0.25">
      <c r="E19572" s="5"/>
    </row>
    <row r="19573" spans="5:5" x14ac:dyDescent="0.25">
      <c r="E19573" s="5"/>
    </row>
    <row r="19574" spans="5:5" x14ac:dyDescent="0.25">
      <c r="E19574" s="5"/>
    </row>
    <row r="19575" spans="5:5" x14ac:dyDescent="0.25">
      <c r="E19575" s="5"/>
    </row>
    <row r="19576" spans="5:5" x14ac:dyDescent="0.25">
      <c r="E19576" s="5"/>
    </row>
    <row r="19577" spans="5:5" x14ac:dyDescent="0.25">
      <c r="E19577" s="5"/>
    </row>
    <row r="19578" spans="5:5" x14ac:dyDescent="0.25">
      <c r="E19578" s="5"/>
    </row>
    <row r="19579" spans="5:5" x14ac:dyDescent="0.25">
      <c r="E19579" s="5"/>
    </row>
    <row r="19580" spans="5:5" x14ac:dyDescent="0.25">
      <c r="E19580" s="5"/>
    </row>
    <row r="19581" spans="5:5" x14ac:dyDescent="0.25">
      <c r="E19581" s="5"/>
    </row>
    <row r="19582" spans="5:5" x14ac:dyDescent="0.25">
      <c r="E19582" s="5"/>
    </row>
    <row r="19583" spans="5:5" x14ac:dyDescent="0.25">
      <c r="E19583" s="5"/>
    </row>
    <row r="19584" spans="5:5" x14ac:dyDescent="0.25">
      <c r="E19584" s="5"/>
    </row>
    <row r="19585" spans="5:5" x14ac:dyDescent="0.25">
      <c r="E19585" s="5"/>
    </row>
    <row r="19586" spans="5:5" x14ac:dyDescent="0.25">
      <c r="E19586" s="5"/>
    </row>
    <row r="19587" spans="5:5" x14ac:dyDescent="0.25">
      <c r="E19587" s="5"/>
    </row>
    <row r="19588" spans="5:5" x14ac:dyDescent="0.25">
      <c r="E19588" s="5"/>
    </row>
    <row r="19589" spans="5:5" x14ac:dyDescent="0.25">
      <c r="E19589" s="5"/>
    </row>
    <row r="19590" spans="5:5" x14ac:dyDescent="0.25">
      <c r="E19590" s="5"/>
    </row>
    <row r="19591" spans="5:5" x14ac:dyDescent="0.25">
      <c r="E19591" s="5"/>
    </row>
    <row r="19592" spans="5:5" x14ac:dyDescent="0.25">
      <c r="E19592" s="5"/>
    </row>
    <row r="19593" spans="5:5" x14ac:dyDescent="0.25">
      <c r="E19593" s="5"/>
    </row>
    <row r="19594" spans="5:5" x14ac:dyDescent="0.25">
      <c r="E19594" s="5"/>
    </row>
    <row r="19595" spans="5:5" x14ac:dyDescent="0.25">
      <c r="E19595" s="5"/>
    </row>
    <row r="19596" spans="5:5" x14ac:dyDescent="0.25">
      <c r="E19596" s="5"/>
    </row>
    <row r="19597" spans="5:5" x14ac:dyDescent="0.25">
      <c r="E19597" s="5"/>
    </row>
    <row r="19598" spans="5:5" x14ac:dyDescent="0.25">
      <c r="E19598" s="5"/>
    </row>
    <row r="19599" spans="5:5" x14ac:dyDescent="0.25">
      <c r="E19599" s="5"/>
    </row>
    <row r="19600" spans="5:5" x14ac:dyDescent="0.25">
      <c r="E19600" s="5"/>
    </row>
    <row r="19601" spans="5:5" x14ac:dyDescent="0.25">
      <c r="E19601" s="5"/>
    </row>
    <row r="19602" spans="5:5" x14ac:dyDescent="0.25">
      <c r="E19602" s="5"/>
    </row>
    <row r="19603" spans="5:5" x14ac:dyDescent="0.25">
      <c r="E19603" s="5"/>
    </row>
    <row r="19604" spans="5:5" x14ac:dyDescent="0.25">
      <c r="E19604" s="5"/>
    </row>
    <row r="19605" spans="5:5" x14ac:dyDescent="0.25">
      <c r="E19605" s="5"/>
    </row>
    <row r="19606" spans="5:5" x14ac:dyDescent="0.25">
      <c r="E19606" s="5"/>
    </row>
    <row r="19607" spans="5:5" x14ac:dyDescent="0.25">
      <c r="E19607" s="5"/>
    </row>
    <row r="19608" spans="5:5" x14ac:dyDescent="0.25">
      <c r="E19608" s="5"/>
    </row>
    <row r="19609" spans="5:5" x14ac:dyDescent="0.25">
      <c r="E19609" s="5"/>
    </row>
    <row r="19610" spans="5:5" x14ac:dyDescent="0.25">
      <c r="E19610" s="5"/>
    </row>
    <row r="19611" spans="5:5" x14ac:dyDescent="0.25">
      <c r="E19611" s="5"/>
    </row>
    <row r="19612" spans="5:5" x14ac:dyDescent="0.25">
      <c r="E19612" s="5"/>
    </row>
    <row r="19613" spans="5:5" x14ac:dyDescent="0.25">
      <c r="E19613" s="5"/>
    </row>
    <row r="19614" spans="5:5" x14ac:dyDescent="0.25">
      <c r="E19614" s="5"/>
    </row>
    <row r="19615" spans="5:5" x14ac:dyDescent="0.25">
      <c r="E19615" s="5"/>
    </row>
    <row r="19616" spans="5:5" x14ac:dyDescent="0.25">
      <c r="E19616" s="5"/>
    </row>
    <row r="19617" spans="5:5" x14ac:dyDescent="0.25">
      <c r="E19617" s="5"/>
    </row>
    <row r="19618" spans="5:5" x14ac:dyDescent="0.25">
      <c r="E19618" s="5"/>
    </row>
    <row r="19619" spans="5:5" x14ac:dyDescent="0.25">
      <c r="E19619" s="5"/>
    </row>
    <row r="19620" spans="5:5" x14ac:dyDescent="0.25">
      <c r="E19620" s="5"/>
    </row>
    <row r="19621" spans="5:5" x14ac:dyDescent="0.25">
      <c r="E19621" s="5"/>
    </row>
    <row r="19622" spans="5:5" x14ac:dyDescent="0.25">
      <c r="E19622" s="5"/>
    </row>
    <row r="19623" spans="5:5" x14ac:dyDescent="0.25">
      <c r="E19623" s="5"/>
    </row>
    <row r="19624" spans="5:5" x14ac:dyDescent="0.25">
      <c r="E19624" s="5"/>
    </row>
    <row r="19625" spans="5:5" x14ac:dyDescent="0.25">
      <c r="E19625" s="5"/>
    </row>
    <row r="19626" spans="5:5" x14ac:dyDescent="0.25">
      <c r="E19626" s="5"/>
    </row>
    <row r="19627" spans="5:5" x14ac:dyDescent="0.25">
      <c r="E19627" s="5"/>
    </row>
    <row r="19628" spans="5:5" x14ac:dyDescent="0.25">
      <c r="E19628" s="5"/>
    </row>
    <row r="19629" spans="5:5" x14ac:dyDescent="0.25">
      <c r="E19629" s="5"/>
    </row>
    <row r="19630" spans="5:5" x14ac:dyDescent="0.25">
      <c r="E19630" s="5"/>
    </row>
    <row r="19631" spans="5:5" x14ac:dyDescent="0.25">
      <c r="E19631" s="5"/>
    </row>
    <row r="19632" spans="5:5" x14ac:dyDescent="0.25">
      <c r="E19632" s="5"/>
    </row>
    <row r="19633" spans="5:5" x14ac:dyDescent="0.25">
      <c r="E19633" s="5"/>
    </row>
    <row r="19634" spans="5:5" x14ac:dyDescent="0.25">
      <c r="E19634" s="5"/>
    </row>
    <row r="19635" spans="5:5" x14ac:dyDescent="0.25">
      <c r="E19635" s="5"/>
    </row>
    <row r="19636" spans="5:5" x14ac:dyDescent="0.25">
      <c r="E19636" s="5"/>
    </row>
    <row r="19637" spans="5:5" x14ac:dyDescent="0.25">
      <c r="E19637" s="5"/>
    </row>
    <row r="19638" spans="5:5" x14ac:dyDescent="0.25">
      <c r="E19638" s="5"/>
    </row>
    <row r="19639" spans="5:5" x14ac:dyDescent="0.25">
      <c r="E19639" s="5"/>
    </row>
    <row r="19640" spans="5:5" x14ac:dyDescent="0.25">
      <c r="E19640" s="5"/>
    </row>
    <row r="19641" spans="5:5" x14ac:dyDescent="0.25">
      <c r="E19641" s="5"/>
    </row>
    <row r="19642" spans="5:5" x14ac:dyDescent="0.25">
      <c r="E19642" s="5"/>
    </row>
    <row r="19643" spans="5:5" x14ac:dyDescent="0.25">
      <c r="E19643" s="5"/>
    </row>
    <row r="19644" spans="5:5" x14ac:dyDescent="0.25">
      <c r="E19644" s="5"/>
    </row>
    <row r="19645" spans="5:5" x14ac:dyDescent="0.25">
      <c r="E19645" s="5"/>
    </row>
    <row r="19646" spans="5:5" x14ac:dyDescent="0.25">
      <c r="E19646" s="5"/>
    </row>
    <row r="19647" spans="5:5" x14ac:dyDescent="0.25">
      <c r="E19647" s="5"/>
    </row>
    <row r="19648" spans="5:5" x14ac:dyDescent="0.25">
      <c r="E19648" s="5"/>
    </row>
    <row r="19649" spans="5:5" x14ac:dyDescent="0.25">
      <c r="E19649" s="5"/>
    </row>
    <row r="19650" spans="5:5" x14ac:dyDescent="0.25">
      <c r="E19650" s="5"/>
    </row>
    <row r="19651" spans="5:5" x14ac:dyDescent="0.25">
      <c r="E19651" s="5"/>
    </row>
    <row r="19652" spans="5:5" x14ac:dyDescent="0.25">
      <c r="E19652" s="5"/>
    </row>
    <row r="19653" spans="5:5" x14ac:dyDescent="0.25">
      <c r="E19653" s="5"/>
    </row>
    <row r="19654" spans="5:5" x14ac:dyDescent="0.25">
      <c r="E19654" s="5"/>
    </row>
    <row r="19655" spans="5:5" x14ac:dyDescent="0.25">
      <c r="E19655" s="5"/>
    </row>
    <row r="19656" spans="5:5" x14ac:dyDescent="0.25">
      <c r="E19656" s="5"/>
    </row>
    <row r="19657" spans="5:5" x14ac:dyDescent="0.25">
      <c r="E19657" s="5"/>
    </row>
    <row r="19658" spans="5:5" x14ac:dyDescent="0.25">
      <c r="E19658" s="5"/>
    </row>
    <row r="19659" spans="5:5" x14ac:dyDescent="0.25">
      <c r="E19659" s="5"/>
    </row>
    <row r="19660" spans="5:5" x14ac:dyDescent="0.25">
      <c r="E19660" s="5"/>
    </row>
    <row r="19661" spans="5:5" x14ac:dyDescent="0.25">
      <c r="E19661" s="5"/>
    </row>
    <row r="19662" spans="5:5" x14ac:dyDescent="0.25">
      <c r="E19662" s="5"/>
    </row>
    <row r="19663" spans="5:5" x14ac:dyDescent="0.25">
      <c r="E19663" s="5"/>
    </row>
    <row r="19664" spans="5:5" x14ac:dyDescent="0.25">
      <c r="E19664" s="5"/>
    </row>
    <row r="19665" spans="5:5" x14ac:dyDescent="0.25">
      <c r="E19665" s="5"/>
    </row>
    <row r="19666" spans="5:5" x14ac:dyDescent="0.25">
      <c r="E19666" s="5"/>
    </row>
    <row r="19667" spans="5:5" x14ac:dyDescent="0.25">
      <c r="E19667" s="5"/>
    </row>
    <row r="19668" spans="5:5" x14ac:dyDescent="0.25">
      <c r="E19668" s="5"/>
    </row>
    <row r="19669" spans="5:5" x14ac:dyDescent="0.25">
      <c r="E19669" s="5"/>
    </row>
    <row r="19670" spans="5:5" x14ac:dyDescent="0.25">
      <c r="E19670" s="5"/>
    </row>
    <row r="19671" spans="5:5" x14ac:dyDescent="0.25">
      <c r="E19671" s="5"/>
    </row>
    <row r="19672" spans="5:5" x14ac:dyDescent="0.25">
      <c r="E19672" s="5"/>
    </row>
    <row r="19673" spans="5:5" x14ac:dyDescent="0.25">
      <c r="E19673" s="5"/>
    </row>
    <row r="19674" spans="5:5" x14ac:dyDescent="0.25">
      <c r="E19674" s="5"/>
    </row>
    <row r="19675" spans="5:5" x14ac:dyDescent="0.25">
      <c r="E19675" s="5"/>
    </row>
    <row r="19676" spans="5:5" x14ac:dyDescent="0.25">
      <c r="E19676" s="5"/>
    </row>
    <row r="19677" spans="5:5" x14ac:dyDescent="0.25">
      <c r="E19677" s="5"/>
    </row>
    <row r="19678" spans="5:5" x14ac:dyDescent="0.25">
      <c r="E19678" s="5"/>
    </row>
    <row r="19679" spans="5:5" x14ac:dyDescent="0.25">
      <c r="E19679" s="5"/>
    </row>
    <row r="19680" spans="5:5" x14ac:dyDescent="0.25">
      <c r="E19680" s="5"/>
    </row>
    <row r="19681" spans="5:5" x14ac:dyDescent="0.25">
      <c r="E19681" s="5"/>
    </row>
    <row r="19682" spans="5:5" x14ac:dyDescent="0.25">
      <c r="E19682" s="5"/>
    </row>
    <row r="19683" spans="5:5" x14ac:dyDescent="0.25">
      <c r="E19683" s="5"/>
    </row>
    <row r="19684" spans="5:5" x14ac:dyDescent="0.25">
      <c r="E19684" s="5"/>
    </row>
    <row r="19685" spans="5:5" x14ac:dyDescent="0.25">
      <c r="E19685" s="5"/>
    </row>
    <row r="19686" spans="5:5" x14ac:dyDescent="0.25">
      <c r="E19686" s="5"/>
    </row>
    <row r="19687" spans="5:5" x14ac:dyDescent="0.25">
      <c r="E19687" s="5"/>
    </row>
    <row r="19688" spans="5:5" x14ac:dyDescent="0.25">
      <c r="E19688" s="5"/>
    </row>
    <row r="19689" spans="5:5" x14ac:dyDescent="0.25">
      <c r="E19689" s="5"/>
    </row>
    <row r="19690" spans="5:5" x14ac:dyDescent="0.25">
      <c r="E19690" s="5"/>
    </row>
    <row r="19691" spans="5:5" x14ac:dyDescent="0.25">
      <c r="E19691" s="5"/>
    </row>
    <row r="19692" spans="5:5" x14ac:dyDescent="0.25">
      <c r="E19692" s="5"/>
    </row>
    <row r="19693" spans="5:5" x14ac:dyDescent="0.25">
      <c r="E19693" s="5"/>
    </row>
    <row r="19694" spans="5:5" x14ac:dyDescent="0.25">
      <c r="E19694" s="5"/>
    </row>
    <row r="19695" spans="5:5" x14ac:dyDescent="0.25">
      <c r="E19695" s="5"/>
    </row>
    <row r="19696" spans="5:5" x14ac:dyDescent="0.25">
      <c r="E19696" s="5"/>
    </row>
    <row r="19697" spans="5:5" x14ac:dyDescent="0.25">
      <c r="E19697" s="5"/>
    </row>
    <row r="19698" spans="5:5" x14ac:dyDescent="0.25">
      <c r="E19698" s="5"/>
    </row>
    <row r="19699" spans="5:5" x14ac:dyDescent="0.25">
      <c r="E19699" s="5"/>
    </row>
    <row r="19700" spans="5:5" x14ac:dyDescent="0.25">
      <c r="E19700" s="5"/>
    </row>
    <row r="19701" spans="5:5" x14ac:dyDescent="0.25">
      <c r="E19701" s="5"/>
    </row>
    <row r="19702" spans="5:5" x14ac:dyDescent="0.25">
      <c r="E19702" s="5"/>
    </row>
    <row r="19703" spans="5:5" x14ac:dyDescent="0.25">
      <c r="E19703" s="5"/>
    </row>
    <row r="19704" spans="5:5" x14ac:dyDescent="0.25">
      <c r="E19704" s="5"/>
    </row>
    <row r="19705" spans="5:5" x14ac:dyDescent="0.25">
      <c r="E19705" s="5"/>
    </row>
    <row r="19706" spans="5:5" x14ac:dyDescent="0.25">
      <c r="E19706" s="5"/>
    </row>
    <row r="19707" spans="5:5" x14ac:dyDescent="0.25">
      <c r="E19707" s="5"/>
    </row>
    <row r="19708" spans="5:5" x14ac:dyDescent="0.25">
      <c r="E19708" s="5"/>
    </row>
    <row r="19709" spans="5:5" x14ac:dyDescent="0.25">
      <c r="E19709" s="5"/>
    </row>
    <row r="19710" spans="5:5" x14ac:dyDescent="0.25">
      <c r="E19710" s="5"/>
    </row>
    <row r="19711" spans="5:5" x14ac:dyDescent="0.25">
      <c r="E19711" s="5"/>
    </row>
    <row r="19712" spans="5:5" x14ac:dyDescent="0.25">
      <c r="E19712" s="5"/>
    </row>
    <row r="19713" spans="5:5" x14ac:dyDescent="0.25">
      <c r="E19713" s="5"/>
    </row>
    <row r="19714" spans="5:5" x14ac:dyDescent="0.25">
      <c r="E19714" s="5"/>
    </row>
    <row r="19715" spans="5:5" x14ac:dyDescent="0.25">
      <c r="E19715" s="5"/>
    </row>
    <row r="19716" spans="5:5" x14ac:dyDescent="0.25">
      <c r="E19716" s="5"/>
    </row>
    <row r="19717" spans="5:5" x14ac:dyDescent="0.25">
      <c r="E19717" s="5"/>
    </row>
    <row r="19718" spans="5:5" x14ac:dyDescent="0.25">
      <c r="E19718" s="5"/>
    </row>
    <row r="19719" spans="5:5" x14ac:dyDescent="0.25">
      <c r="E19719" s="5"/>
    </row>
    <row r="19720" spans="5:5" x14ac:dyDescent="0.25">
      <c r="E19720" s="5"/>
    </row>
    <row r="19721" spans="5:5" x14ac:dyDescent="0.25">
      <c r="E19721" s="5"/>
    </row>
    <row r="19722" spans="5:5" x14ac:dyDescent="0.25">
      <c r="E19722" s="5"/>
    </row>
    <row r="19723" spans="5:5" x14ac:dyDescent="0.25">
      <c r="E19723" s="5"/>
    </row>
    <row r="19724" spans="5:5" x14ac:dyDescent="0.25">
      <c r="E19724" s="5"/>
    </row>
    <row r="19725" spans="5:5" x14ac:dyDescent="0.25">
      <c r="E19725" s="5"/>
    </row>
    <row r="19726" spans="5:5" x14ac:dyDescent="0.25">
      <c r="E19726" s="5"/>
    </row>
    <row r="19727" spans="5:5" x14ac:dyDescent="0.25">
      <c r="E19727" s="5"/>
    </row>
    <row r="19728" spans="5:5" x14ac:dyDescent="0.25">
      <c r="E19728" s="5"/>
    </row>
    <row r="19729" spans="5:5" x14ac:dyDescent="0.25">
      <c r="E19729" s="5"/>
    </row>
    <row r="19730" spans="5:5" x14ac:dyDescent="0.25">
      <c r="E19730" s="5"/>
    </row>
    <row r="19731" spans="5:5" x14ac:dyDescent="0.25">
      <c r="E19731" s="5"/>
    </row>
    <row r="19732" spans="5:5" x14ac:dyDescent="0.25">
      <c r="E19732" s="5"/>
    </row>
    <row r="19733" spans="5:5" x14ac:dyDescent="0.25">
      <c r="E19733" s="5"/>
    </row>
    <row r="19734" spans="5:5" x14ac:dyDescent="0.25">
      <c r="E19734" s="5"/>
    </row>
    <row r="19735" spans="5:5" x14ac:dyDescent="0.25">
      <c r="E19735" s="5"/>
    </row>
    <row r="19736" spans="5:5" x14ac:dyDescent="0.25">
      <c r="E19736" s="5"/>
    </row>
    <row r="19737" spans="5:5" x14ac:dyDescent="0.25">
      <c r="E19737" s="5"/>
    </row>
    <row r="19738" spans="5:5" x14ac:dyDescent="0.25">
      <c r="E19738" s="5"/>
    </row>
    <row r="19739" spans="5:5" x14ac:dyDescent="0.25">
      <c r="E19739" s="5"/>
    </row>
    <row r="19740" spans="5:5" x14ac:dyDescent="0.25">
      <c r="E19740" s="5"/>
    </row>
    <row r="19741" spans="5:5" x14ac:dyDescent="0.25">
      <c r="E19741" s="5"/>
    </row>
    <row r="19742" spans="5:5" x14ac:dyDescent="0.25">
      <c r="E19742" s="5"/>
    </row>
    <row r="19743" spans="5:5" x14ac:dyDescent="0.25">
      <c r="E19743" s="5"/>
    </row>
    <row r="19744" spans="5:5" x14ac:dyDescent="0.25">
      <c r="E19744" s="5"/>
    </row>
    <row r="19745" spans="5:5" x14ac:dyDescent="0.25">
      <c r="E19745" s="5"/>
    </row>
    <row r="19746" spans="5:5" x14ac:dyDescent="0.25">
      <c r="E19746" s="5"/>
    </row>
    <row r="19747" spans="5:5" x14ac:dyDescent="0.25">
      <c r="E19747" s="5"/>
    </row>
    <row r="19748" spans="5:5" x14ac:dyDescent="0.25">
      <c r="E19748" s="5"/>
    </row>
    <row r="19749" spans="5:5" x14ac:dyDescent="0.25">
      <c r="E19749" s="5"/>
    </row>
    <row r="19750" spans="5:5" x14ac:dyDescent="0.25">
      <c r="E19750" s="5"/>
    </row>
    <row r="19751" spans="5:5" x14ac:dyDescent="0.25">
      <c r="E19751" s="5"/>
    </row>
    <row r="19752" spans="5:5" x14ac:dyDescent="0.25">
      <c r="E19752" s="5"/>
    </row>
    <row r="19753" spans="5:5" x14ac:dyDescent="0.25">
      <c r="E19753" s="5"/>
    </row>
    <row r="19754" spans="5:5" x14ac:dyDescent="0.25">
      <c r="E19754" s="5"/>
    </row>
    <row r="19755" spans="5:5" x14ac:dyDescent="0.25">
      <c r="E19755" s="5"/>
    </row>
    <row r="19756" spans="5:5" x14ac:dyDescent="0.25">
      <c r="E19756" s="5"/>
    </row>
    <row r="19757" spans="5:5" x14ac:dyDescent="0.25">
      <c r="E19757" s="5"/>
    </row>
    <row r="19758" spans="5:5" x14ac:dyDescent="0.25">
      <c r="E19758" s="5"/>
    </row>
    <row r="19759" spans="5:5" x14ac:dyDescent="0.25">
      <c r="E19759" s="5"/>
    </row>
    <row r="19760" spans="5:5" x14ac:dyDescent="0.25">
      <c r="E19760" s="5"/>
    </row>
    <row r="19761" spans="5:5" x14ac:dyDescent="0.25">
      <c r="E19761" s="5"/>
    </row>
    <row r="19762" spans="5:5" x14ac:dyDescent="0.25">
      <c r="E19762" s="5"/>
    </row>
    <row r="19763" spans="5:5" x14ac:dyDescent="0.25">
      <c r="E19763" s="5"/>
    </row>
    <row r="19764" spans="5:5" x14ac:dyDescent="0.25">
      <c r="E19764" s="5"/>
    </row>
    <row r="19765" spans="5:5" x14ac:dyDescent="0.25">
      <c r="E19765" s="5"/>
    </row>
    <row r="19766" spans="5:5" x14ac:dyDescent="0.25">
      <c r="E19766" s="5"/>
    </row>
    <row r="19767" spans="5:5" x14ac:dyDescent="0.25">
      <c r="E19767" s="5"/>
    </row>
    <row r="19768" spans="5:5" x14ac:dyDescent="0.25">
      <c r="E19768" s="5"/>
    </row>
    <row r="19769" spans="5:5" x14ac:dyDescent="0.25">
      <c r="E19769" s="5"/>
    </row>
    <row r="19770" spans="5:5" x14ac:dyDescent="0.25">
      <c r="E19770" s="5"/>
    </row>
    <row r="19771" spans="5:5" x14ac:dyDescent="0.25">
      <c r="E19771" s="5"/>
    </row>
    <row r="19772" spans="5:5" x14ac:dyDescent="0.25">
      <c r="E19772" s="5"/>
    </row>
    <row r="19773" spans="5:5" x14ac:dyDescent="0.25">
      <c r="E19773" s="5"/>
    </row>
    <row r="19774" spans="5:5" x14ac:dyDescent="0.25">
      <c r="E19774" s="5"/>
    </row>
    <row r="19775" spans="5:5" x14ac:dyDescent="0.25">
      <c r="E19775" s="5"/>
    </row>
    <row r="19776" spans="5:5" x14ac:dyDescent="0.25">
      <c r="E19776" s="5"/>
    </row>
    <row r="19777" spans="5:5" x14ac:dyDescent="0.25">
      <c r="E19777" s="5"/>
    </row>
    <row r="19778" spans="5:5" x14ac:dyDescent="0.25">
      <c r="E19778" s="5"/>
    </row>
    <row r="19779" spans="5:5" x14ac:dyDescent="0.25">
      <c r="E19779" s="5"/>
    </row>
    <row r="19780" spans="5:5" x14ac:dyDescent="0.25">
      <c r="E19780" s="5"/>
    </row>
    <row r="19781" spans="5:5" x14ac:dyDescent="0.25">
      <c r="E19781" s="5"/>
    </row>
    <row r="19782" spans="5:5" x14ac:dyDescent="0.25">
      <c r="E19782" s="5"/>
    </row>
    <row r="19783" spans="5:5" x14ac:dyDescent="0.25">
      <c r="E19783" s="5"/>
    </row>
    <row r="19784" spans="5:5" x14ac:dyDescent="0.25">
      <c r="E19784" s="5"/>
    </row>
    <row r="19785" spans="5:5" x14ac:dyDescent="0.25">
      <c r="E19785" s="5"/>
    </row>
    <row r="19786" spans="5:5" x14ac:dyDescent="0.25">
      <c r="E19786" s="5"/>
    </row>
    <row r="19787" spans="5:5" x14ac:dyDescent="0.25">
      <c r="E19787" s="5"/>
    </row>
    <row r="19788" spans="5:5" x14ac:dyDescent="0.25">
      <c r="E19788" s="5"/>
    </row>
    <row r="19789" spans="5:5" x14ac:dyDescent="0.25">
      <c r="E19789" s="5"/>
    </row>
    <row r="19790" spans="5:5" x14ac:dyDescent="0.25">
      <c r="E19790" s="5"/>
    </row>
    <row r="19791" spans="5:5" x14ac:dyDescent="0.25">
      <c r="E19791" s="5"/>
    </row>
    <row r="19792" spans="5:5" x14ac:dyDescent="0.25">
      <c r="E19792" s="5"/>
    </row>
    <row r="19793" spans="5:5" x14ac:dyDescent="0.25">
      <c r="E19793" s="5"/>
    </row>
    <row r="19794" spans="5:5" x14ac:dyDescent="0.25">
      <c r="E19794" s="5"/>
    </row>
    <row r="19795" spans="5:5" x14ac:dyDescent="0.25">
      <c r="E19795" s="5"/>
    </row>
    <row r="19796" spans="5:5" x14ac:dyDescent="0.25">
      <c r="E19796" s="5"/>
    </row>
    <row r="19797" spans="5:5" x14ac:dyDescent="0.25">
      <c r="E19797" s="5"/>
    </row>
    <row r="19798" spans="5:5" x14ac:dyDescent="0.25">
      <c r="E19798" s="5"/>
    </row>
    <row r="19799" spans="5:5" x14ac:dyDescent="0.25">
      <c r="E19799" s="5"/>
    </row>
    <row r="19800" spans="5:5" x14ac:dyDescent="0.25">
      <c r="E19800" s="5"/>
    </row>
    <row r="19801" spans="5:5" x14ac:dyDescent="0.25">
      <c r="E19801" s="5"/>
    </row>
    <row r="19802" spans="5:5" x14ac:dyDescent="0.25">
      <c r="E19802" s="5"/>
    </row>
    <row r="19803" spans="5:5" x14ac:dyDescent="0.25">
      <c r="E19803" s="5"/>
    </row>
    <row r="19804" spans="5:5" x14ac:dyDescent="0.25">
      <c r="E19804" s="5"/>
    </row>
    <row r="19805" spans="5:5" x14ac:dyDescent="0.25">
      <c r="E19805" s="5"/>
    </row>
    <row r="19806" spans="5:5" x14ac:dyDescent="0.25">
      <c r="E19806" s="5"/>
    </row>
    <row r="19807" spans="5:5" x14ac:dyDescent="0.25">
      <c r="E19807" s="5"/>
    </row>
    <row r="19808" spans="5:5" x14ac:dyDescent="0.25">
      <c r="E19808" s="5"/>
    </row>
    <row r="19809" spans="5:5" x14ac:dyDescent="0.25">
      <c r="E19809" s="5"/>
    </row>
    <row r="19810" spans="5:5" x14ac:dyDescent="0.25">
      <c r="E19810" s="5"/>
    </row>
    <row r="19811" spans="5:5" x14ac:dyDescent="0.25">
      <c r="E19811" s="5"/>
    </row>
    <row r="19812" spans="5:5" x14ac:dyDescent="0.25">
      <c r="E19812" s="5"/>
    </row>
    <row r="19813" spans="5:5" x14ac:dyDescent="0.25">
      <c r="E19813" s="5"/>
    </row>
    <row r="19814" spans="5:5" x14ac:dyDescent="0.25">
      <c r="E19814" s="5"/>
    </row>
    <row r="19815" spans="5:5" x14ac:dyDescent="0.25">
      <c r="E19815" s="5"/>
    </row>
    <row r="19816" spans="5:5" x14ac:dyDescent="0.25">
      <c r="E19816" s="5"/>
    </row>
    <row r="19817" spans="5:5" x14ac:dyDescent="0.25">
      <c r="E19817" s="5"/>
    </row>
    <row r="19818" spans="5:5" x14ac:dyDescent="0.25">
      <c r="E19818" s="5"/>
    </row>
    <row r="19819" spans="5:5" x14ac:dyDescent="0.25">
      <c r="E19819" s="5"/>
    </row>
    <row r="19820" spans="5:5" x14ac:dyDescent="0.25">
      <c r="E19820" s="5"/>
    </row>
    <row r="19821" spans="5:5" x14ac:dyDescent="0.25">
      <c r="E19821" s="5"/>
    </row>
    <row r="19822" spans="5:5" x14ac:dyDescent="0.25">
      <c r="E19822" s="5"/>
    </row>
    <row r="19823" spans="5:5" x14ac:dyDescent="0.25">
      <c r="E19823" s="5"/>
    </row>
    <row r="19824" spans="5:5" x14ac:dyDescent="0.25">
      <c r="E19824" s="5"/>
    </row>
    <row r="19825" spans="5:5" x14ac:dyDescent="0.25">
      <c r="E19825" s="5"/>
    </row>
    <row r="19826" spans="5:5" x14ac:dyDescent="0.25">
      <c r="E19826" s="5"/>
    </row>
    <row r="19827" spans="5:5" x14ac:dyDescent="0.25">
      <c r="E19827" s="5"/>
    </row>
    <row r="19828" spans="5:5" x14ac:dyDescent="0.25">
      <c r="E19828" s="5"/>
    </row>
    <row r="19829" spans="5:5" x14ac:dyDescent="0.25">
      <c r="E19829" s="5"/>
    </row>
    <row r="19830" spans="5:5" x14ac:dyDescent="0.25">
      <c r="E19830" s="5"/>
    </row>
    <row r="19831" spans="5:5" x14ac:dyDescent="0.25">
      <c r="E19831" s="5"/>
    </row>
    <row r="19832" spans="5:5" x14ac:dyDescent="0.25">
      <c r="E19832" s="5"/>
    </row>
    <row r="19833" spans="5:5" x14ac:dyDescent="0.25">
      <c r="E19833" s="5"/>
    </row>
    <row r="19834" spans="5:5" x14ac:dyDescent="0.25">
      <c r="E19834" s="5"/>
    </row>
    <row r="19835" spans="5:5" x14ac:dyDescent="0.25">
      <c r="E19835" s="5"/>
    </row>
    <row r="19836" spans="5:5" x14ac:dyDescent="0.25">
      <c r="E19836" s="5"/>
    </row>
    <row r="19837" spans="5:5" x14ac:dyDescent="0.25">
      <c r="E19837" s="5"/>
    </row>
    <row r="19838" spans="5:5" x14ac:dyDescent="0.25">
      <c r="E19838" s="5"/>
    </row>
    <row r="19839" spans="5:5" x14ac:dyDescent="0.25">
      <c r="E19839" s="5"/>
    </row>
    <row r="19840" spans="5:5" x14ac:dyDescent="0.25">
      <c r="E19840" s="5"/>
    </row>
    <row r="19841" spans="5:5" x14ac:dyDescent="0.25">
      <c r="E19841" s="5"/>
    </row>
    <row r="19842" spans="5:5" x14ac:dyDescent="0.25">
      <c r="E19842" s="5"/>
    </row>
    <row r="19843" spans="5:5" x14ac:dyDescent="0.25">
      <c r="E19843" s="5"/>
    </row>
    <row r="19844" spans="5:5" x14ac:dyDescent="0.25">
      <c r="E19844" s="5"/>
    </row>
    <row r="19845" spans="5:5" x14ac:dyDescent="0.25">
      <c r="E19845" s="5"/>
    </row>
    <row r="19846" spans="5:5" x14ac:dyDescent="0.25">
      <c r="E19846" s="5"/>
    </row>
    <row r="19847" spans="5:5" x14ac:dyDescent="0.25">
      <c r="E19847" s="5"/>
    </row>
    <row r="19848" spans="5:5" x14ac:dyDescent="0.25">
      <c r="E19848" s="5"/>
    </row>
    <row r="19849" spans="5:5" x14ac:dyDescent="0.25">
      <c r="E19849" s="5"/>
    </row>
    <row r="19850" spans="5:5" x14ac:dyDescent="0.25">
      <c r="E19850" s="5"/>
    </row>
    <row r="19851" spans="5:5" x14ac:dyDescent="0.25">
      <c r="E19851" s="5"/>
    </row>
    <row r="19852" spans="5:5" x14ac:dyDescent="0.25">
      <c r="E19852" s="5"/>
    </row>
    <row r="19853" spans="5:5" x14ac:dyDescent="0.25">
      <c r="E19853" s="5"/>
    </row>
    <row r="19854" spans="5:5" x14ac:dyDescent="0.25">
      <c r="E19854" s="5"/>
    </row>
    <row r="19855" spans="5:5" x14ac:dyDescent="0.25">
      <c r="E19855" s="5"/>
    </row>
    <row r="19856" spans="5:5" x14ac:dyDescent="0.25">
      <c r="E19856" s="5"/>
    </row>
    <row r="19857" spans="5:5" x14ac:dyDescent="0.25">
      <c r="E19857" s="5"/>
    </row>
    <row r="19858" spans="5:5" x14ac:dyDescent="0.25">
      <c r="E19858" s="5"/>
    </row>
    <row r="19859" spans="5:5" x14ac:dyDescent="0.25">
      <c r="E19859" s="5"/>
    </row>
    <row r="19860" spans="5:5" x14ac:dyDescent="0.25">
      <c r="E19860" s="5"/>
    </row>
    <row r="19861" spans="5:5" x14ac:dyDescent="0.25">
      <c r="E19861" s="5"/>
    </row>
    <row r="19862" spans="5:5" x14ac:dyDescent="0.25">
      <c r="E19862" s="5"/>
    </row>
    <row r="19863" spans="5:5" x14ac:dyDescent="0.25">
      <c r="E19863" s="5"/>
    </row>
    <row r="19864" spans="5:5" x14ac:dyDescent="0.25">
      <c r="E19864" s="5"/>
    </row>
    <row r="19865" spans="5:5" x14ac:dyDescent="0.25">
      <c r="E19865" s="5"/>
    </row>
    <row r="19866" spans="5:5" x14ac:dyDescent="0.25">
      <c r="E19866" s="5"/>
    </row>
    <row r="19867" spans="5:5" x14ac:dyDescent="0.25">
      <c r="E19867" s="5"/>
    </row>
    <row r="19868" spans="5:5" x14ac:dyDescent="0.25">
      <c r="E19868" s="5"/>
    </row>
    <row r="19869" spans="5:5" x14ac:dyDescent="0.25">
      <c r="E19869" s="5"/>
    </row>
    <row r="19870" spans="5:5" x14ac:dyDescent="0.25">
      <c r="E19870" s="5"/>
    </row>
    <row r="19871" spans="5:5" x14ac:dyDescent="0.25">
      <c r="E19871" s="5"/>
    </row>
    <row r="19872" spans="5:5" x14ac:dyDescent="0.25">
      <c r="E19872" s="5"/>
    </row>
    <row r="19873" spans="5:5" x14ac:dyDescent="0.25">
      <c r="E19873" s="5"/>
    </row>
    <row r="19874" spans="5:5" x14ac:dyDescent="0.25">
      <c r="E19874" s="5"/>
    </row>
    <row r="19875" spans="5:5" x14ac:dyDescent="0.25">
      <c r="E19875" s="5"/>
    </row>
    <row r="19876" spans="5:5" x14ac:dyDescent="0.25">
      <c r="E19876" s="5"/>
    </row>
    <row r="19877" spans="5:5" x14ac:dyDescent="0.25">
      <c r="E19877" s="5"/>
    </row>
    <row r="19878" spans="5:5" x14ac:dyDescent="0.25">
      <c r="E19878" s="5"/>
    </row>
    <row r="19879" spans="5:5" x14ac:dyDescent="0.25">
      <c r="E19879" s="5"/>
    </row>
    <row r="19880" spans="5:5" x14ac:dyDescent="0.25">
      <c r="E19880" s="5"/>
    </row>
    <row r="19881" spans="5:5" x14ac:dyDescent="0.25">
      <c r="E19881" s="5"/>
    </row>
    <row r="19882" spans="5:5" x14ac:dyDescent="0.25">
      <c r="E19882" s="5"/>
    </row>
    <row r="19883" spans="5:5" x14ac:dyDescent="0.25">
      <c r="E19883" s="5"/>
    </row>
    <row r="19884" spans="5:5" x14ac:dyDescent="0.25">
      <c r="E19884" s="5"/>
    </row>
    <row r="19885" spans="5:5" x14ac:dyDescent="0.25">
      <c r="E19885" s="5"/>
    </row>
    <row r="19886" spans="5:5" x14ac:dyDescent="0.25">
      <c r="E19886" s="5"/>
    </row>
    <row r="19887" spans="5:5" x14ac:dyDescent="0.25">
      <c r="E19887" s="5"/>
    </row>
    <row r="19888" spans="5:5" x14ac:dyDescent="0.25">
      <c r="E19888" s="5"/>
    </row>
    <row r="19889" spans="5:5" x14ac:dyDescent="0.25">
      <c r="E19889" s="5"/>
    </row>
    <row r="19890" spans="5:5" x14ac:dyDescent="0.25">
      <c r="E19890" s="5"/>
    </row>
    <row r="19891" spans="5:5" x14ac:dyDescent="0.25">
      <c r="E19891" s="5"/>
    </row>
    <row r="19892" spans="5:5" x14ac:dyDescent="0.25">
      <c r="E19892" s="5"/>
    </row>
    <row r="19893" spans="5:5" x14ac:dyDescent="0.25">
      <c r="E19893" s="5"/>
    </row>
    <row r="19894" spans="5:5" x14ac:dyDescent="0.25">
      <c r="E19894" s="5"/>
    </row>
    <row r="19895" spans="5:5" x14ac:dyDescent="0.25">
      <c r="E19895" s="5"/>
    </row>
    <row r="19896" spans="5:5" x14ac:dyDescent="0.25">
      <c r="E19896" s="5"/>
    </row>
    <row r="19897" spans="5:5" x14ac:dyDescent="0.25">
      <c r="E19897" s="5"/>
    </row>
    <row r="19898" spans="5:5" x14ac:dyDescent="0.25">
      <c r="E19898" s="5"/>
    </row>
    <row r="19899" spans="5:5" x14ac:dyDescent="0.25">
      <c r="E19899" s="5"/>
    </row>
    <row r="19900" spans="5:5" x14ac:dyDescent="0.25">
      <c r="E19900" s="5"/>
    </row>
    <row r="19901" spans="5:5" x14ac:dyDescent="0.25">
      <c r="E19901" s="5"/>
    </row>
    <row r="19902" spans="5:5" x14ac:dyDescent="0.25">
      <c r="E19902" s="5"/>
    </row>
    <row r="19903" spans="5:5" x14ac:dyDescent="0.25">
      <c r="E19903" s="5"/>
    </row>
    <row r="19904" spans="5:5" x14ac:dyDescent="0.25">
      <c r="E19904" s="5"/>
    </row>
    <row r="19905" spans="5:5" x14ac:dyDescent="0.25">
      <c r="E19905" s="5"/>
    </row>
    <row r="19906" spans="5:5" x14ac:dyDescent="0.25">
      <c r="E19906" s="5"/>
    </row>
    <row r="19907" spans="5:5" x14ac:dyDescent="0.25">
      <c r="E19907" s="5"/>
    </row>
    <row r="19908" spans="5:5" x14ac:dyDescent="0.25">
      <c r="E19908" s="5"/>
    </row>
    <row r="19909" spans="5:5" x14ac:dyDescent="0.25">
      <c r="E19909" s="5"/>
    </row>
    <row r="19910" spans="5:5" x14ac:dyDescent="0.25">
      <c r="E19910" s="5"/>
    </row>
    <row r="19911" spans="5:5" x14ac:dyDescent="0.25">
      <c r="E19911" s="5"/>
    </row>
    <row r="19912" spans="5:5" x14ac:dyDescent="0.25">
      <c r="E19912" s="5"/>
    </row>
    <row r="19913" spans="5:5" x14ac:dyDescent="0.25">
      <c r="E19913" s="5"/>
    </row>
    <row r="19914" spans="5:5" x14ac:dyDescent="0.25">
      <c r="E19914" s="5"/>
    </row>
    <row r="19915" spans="5:5" x14ac:dyDescent="0.25">
      <c r="E19915" s="5"/>
    </row>
    <row r="19916" spans="5:5" x14ac:dyDescent="0.25">
      <c r="E19916" s="5"/>
    </row>
    <row r="19917" spans="5:5" x14ac:dyDescent="0.25">
      <c r="E19917" s="5"/>
    </row>
    <row r="19918" spans="5:5" x14ac:dyDescent="0.25">
      <c r="E19918" s="5"/>
    </row>
    <row r="19919" spans="5:5" x14ac:dyDescent="0.25">
      <c r="E19919" s="5"/>
    </row>
    <row r="19920" spans="5:5" x14ac:dyDescent="0.25">
      <c r="E19920" s="5"/>
    </row>
    <row r="19921" spans="5:5" x14ac:dyDescent="0.25">
      <c r="E19921" s="5"/>
    </row>
    <row r="19922" spans="5:5" x14ac:dyDescent="0.25">
      <c r="E19922" s="5"/>
    </row>
    <row r="19923" spans="5:5" x14ac:dyDescent="0.25">
      <c r="E19923" s="5"/>
    </row>
    <row r="19924" spans="5:5" x14ac:dyDescent="0.25">
      <c r="E19924" s="5"/>
    </row>
    <row r="19925" spans="5:5" x14ac:dyDescent="0.25">
      <c r="E19925" s="5"/>
    </row>
    <row r="19926" spans="5:5" x14ac:dyDescent="0.25">
      <c r="E19926" s="5"/>
    </row>
    <row r="19927" spans="5:5" x14ac:dyDescent="0.25">
      <c r="E19927" s="5"/>
    </row>
    <row r="19928" spans="5:5" x14ac:dyDescent="0.25">
      <c r="E19928" s="5"/>
    </row>
    <row r="19929" spans="5:5" x14ac:dyDescent="0.25">
      <c r="E19929" s="5"/>
    </row>
    <row r="19930" spans="5:5" x14ac:dyDescent="0.25">
      <c r="E19930" s="5"/>
    </row>
    <row r="19931" spans="5:5" x14ac:dyDescent="0.25">
      <c r="E19931" s="5"/>
    </row>
    <row r="19932" spans="5:5" x14ac:dyDescent="0.25">
      <c r="E19932" s="5"/>
    </row>
    <row r="19933" spans="5:5" x14ac:dyDescent="0.25">
      <c r="E19933" s="5"/>
    </row>
    <row r="19934" spans="5:5" x14ac:dyDescent="0.25">
      <c r="E19934" s="5"/>
    </row>
    <row r="19935" spans="5:5" x14ac:dyDescent="0.25">
      <c r="E19935" s="5"/>
    </row>
    <row r="19936" spans="5:5" x14ac:dyDescent="0.25">
      <c r="E19936" s="5"/>
    </row>
    <row r="19937" spans="5:5" x14ac:dyDescent="0.25">
      <c r="E19937" s="5"/>
    </row>
    <row r="19938" spans="5:5" x14ac:dyDescent="0.25">
      <c r="E19938" s="5"/>
    </row>
    <row r="19939" spans="5:5" x14ac:dyDescent="0.25">
      <c r="E19939" s="5"/>
    </row>
    <row r="19940" spans="5:5" x14ac:dyDescent="0.25">
      <c r="E19940" s="5"/>
    </row>
    <row r="19941" spans="5:5" x14ac:dyDescent="0.25">
      <c r="E19941" s="5"/>
    </row>
    <row r="19942" spans="5:5" x14ac:dyDescent="0.25">
      <c r="E19942" s="5"/>
    </row>
    <row r="19943" spans="5:5" x14ac:dyDescent="0.25">
      <c r="E19943" s="5"/>
    </row>
    <row r="19944" spans="5:5" x14ac:dyDescent="0.25">
      <c r="E19944" s="5"/>
    </row>
    <row r="19945" spans="5:5" x14ac:dyDescent="0.25">
      <c r="E19945" s="5"/>
    </row>
    <row r="19946" spans="5:5" x14ac:dyDescent="0.25">
      <c r="E19946" s="5"/>
    </row>
    <row r="19947" spans="5:5" x14ac:dyDescent="0.25">
      <c r="E19947" s="5"/>
    </row>
    <row r="19948" spans="5:5" x14ac:dyDescent="0.25">
      <c r="E19948" s="5"/>
    </row>
    <row r="19949" spans="5:5" x14ac:dyDescent="0.25">
      <c r="E19949" s="5"/>
    </row>
    <row r="19950" spans="5:5" x14ac:dyDescent="0.25">
      <c r="E19950" s="5"/>
    </row>
    <row r="19951" spans="5:5" x14ac:dyDescent="0.25">
      <c r="E19951" s="5"/>
    </row>
    <row r="19952" spans="5:5" x14ac:dyDescent="0.25">
      <c r="E19952" s="5"/>
    </row>
    <row r="19953" spans="5:5" x14ac:dyDescent="0.25">
      <c r="E19953" s="5"/>
    </row>
    <row r="19954" spans="5:5" x14ac:dyDescent="0.25">
      <c r="E19954" s="5"/>
    </row>
    <row r="19955" spans="5:5" x14ac:dyDescent="0.25">
      <c r="E19955" s="5"/>
    </row>
    <row r="19956" spans="5:5" x14ac:dyDescent="0.25">
      <c r="E19956" s="5"/>
    </row>
    <row r="19957" spans="5:5" x14ac:dyDescent="0.25">
      <c r="E19957" s="5"/>
    </row>
    <row r="19958" spans="5:5" x14ac:dyDescent="0.25">
      <c r="E19958" s="5"/>
    </row>
    <row r="19959" spans="5:5" x14ac:dyDescent="0.25">
      <c r="E19959" s="5"/>
    </row>
    <row r="19960" spans="5:5" x14ac:dyDescent="0.25">
      <c r="E19960" s="5"/>
    </row>
    <row r="19961" spans="5:5" x14ac:dyDescent="0.25">
      <c r="E19961" s="5"/>
    </row>
    <row r="19962" spans="5:5" x14ac:dyDescent="0.25">
      <c r="E19962" s="5"/>
    </row>
    <row r="19963" spans="5:5" x14ac:dyDescent="0.25">
      <c r="E19963" s="5"/>
    </row>
    <row r="19964" spans="5:5" x14ac:dyDescent="0.25">
      <c r="E19964" s="5"/>
    </row>
    <row r="19965" spans="5:5" x14ac:dyDescent="0.25">
      <c r="E19965" s="5"/>
    </row>
    <row r="19966" spans="5:5" x14ac:dyDescent="0.25">
      <c r="E19966" s="5"/>
    </row>
    <row r="19967" spans="5:5" x14ac:dyDescent="0.25">
      <c r="E19967" s="5"/>
    </row>
    <row r="19968" spans="5:5" x14ac:dyDescent="0.25">
      <c r="E19968" s="5"/>
    </row>
    <row r="19969" spans="5:5" x14ac:dyDescent="0.25">
      <c r="E19969" s="5"/>
    </row>
    <row r="19970" spans="5:5" x14ac:dyDescent="0.25">
      <c r="E19970" s="5"/>
    </row>
    <row r="19971" spans="5:5" x14ac:dyDescent="0.25">
      <c r="E19971" s="5"/>
    </row>
    <row r="19972" spans="5:5" x14ac:dyDescent="0.25">
      <c r="E19972" s="5"/>
    </row>
    <row r="19973" spans="5:5" x14ac:dyDescent="0.25">
      <c r="E19973" s="5"/>
    </row>
    <row r="19974" spans="5:5" x14ac:dyDescent="0.25">
      <c r="E19974" s="5"/>
    </row>
    <row r="19975" spans="5:5" x14ac:dyDescent="0.25">
      <c r="E19975" s="5"/>
    </row>
    <row r="19976" spans="5:5" x14ac:dyDescent="0.25">
      <c r="E19976" s="5"/>
    </row>
    <row r="19977" spans="5:5" x14ac:dyDescent="0.25">
      <c r="E19977" s="5"/>
    </row>
    <row r="19978" spans="5:5" x14ac:dyDescent="0.25">
      <c r="E19978" s="5"/>
    </row>
    <row r="19979" spans="5:5" x14ac:dyDescent="0.25">
      <c r="E19979" s="5"/>
    </row>
    <row r="19980" spans="5:5" x14ac:dyDescent="0.25">
      <c r="E19980" s="5"/>
    </row>
    <row r="19981" spans="5:5" x14ac:dyDescent="0.25">
      <c r="E19981" s="5"/>
    </row>
    <row r="19982" spans="5:5" x14ac:dyDescent="0.25">
      <c r="E19982" s="5"/>
    </row>
    <row r="19983" spans="5:5" x14ac:dyDescent="0.25">
      <c r="E19983" s="5"/>
    </row>
    <row r="19984" spans="5:5" x14ac:dyDescent="0.25">
      <c r="E19984" s="5"/>
    </row>
    <row r="19985" spans="5:5" x14ac:dyDescent="0.25">
      <c r="E19985" s="5"/>
    </row>
    <row r="19986" spans="5:5" x14ac:dyDescent="0.25">
      <c r="E19986" s="5"/>
    </row>
    <row r="19987" spans="5:5" x14ac:dyDescent="0.25">
      <c r="E19987" s="5"/>
    </row>
    <row r="19988" spans="5:5" x14ac:dyDescent="0.25">
      <c r="E19988" s="5"/>
    </row>
    <row r="19989" spans="5:5" x14ac:dyDescent="0.25">
      <c r="E19989" s="5"/>
    </row>
    <row r="19990" spans="5:5" x14ac:dyDescent="0.25">
      <c r="E19990" s="5"/>
    </row>
    <row r="19991" spans="5:5" x14ac:dyDescent="0.25">
      <c r="E19991" s="5"/>
    </row>
    <row r="19992" spans="5:5" x14ac:dyDescent="0.25">
      <c r="E19992" s="5"/>
    </row>
    <row r="19993" spans="5:5" x14ac:dyDescent="0.25">
      <c r="E19993" s="5"/>
    </row>
    <row r="19994" spans="5:5" x14ac:dyDescent="0.25">
      <c r="E19994" s="5"/>
    </row>
    <row r="19995" spans="5:5" x14ac:dyDescent="0.25">
      <c r="E19995" s="5"/>
    </row>
    <row r="19996" spans="5:5" x14ac:dyDescent="0.25">
      <c r="E19996" s="5"/>
    </row>
    <row r="19997" spans="5:5" x14ac:dyDescent="0.25">
      <c r="E19997" s="5"/>
    </row>
    <row r="19998" spans="5:5" x14ac:dyDescent="0.25">
      <c r="E19998" s="5"/>
    </row>
    <row r="19999" spans="5:5" x14ac:dyDescent="0.25">
      <c r="E19999" s="5"/>
    </row>
    <row r="20000" spans="5:5" x14ac:dyDescent="0.25">
      <c r="E20000" s="5"/>
    </row>
    <row r="20001" spans="5:5" x14ac:dyDescent="0.25">
      <c r="E20001" s="5"/>
    </row>
    <row r="20002" spans="5:5" x14ac:dyDescent="0.25">
      <c r="E20002" s="5"/>
    </row>
    <row r="20003" spans="5:5" x14ac:dyDescent="0.25">
      <c r="E20003" s="5"/>
    </row>
    <row r="20004" spans="5:5" x14ac:dyDescent="0.25">
      <c r="E20004" s="5"/>
    </row>
    <row r="20005" spans="5:5" x14ac:dyDescent="0.25">
      <c r="E20005" s="5"/>
    </row>
    <row r="20006" spans="5:5" x14ac:dyDescent="0.25">
      <c r="E20006" s="5"/>
    </row>
    <row r="20007" spans="5:5" x14ac:dyDescent="0.25">
      <c r="E20007" s="5"/>
    </row>
    <row r="20008" spans="5:5" x14ac:dyDescent="0.25">
      <c r="E20008" s="5"/>
    </row>
    <row r="20009" spans="5:5" x14ac:dyDescent="0.25">
      <c r="E20009" s="5"/>
    </row>
    <row r="20010" spans="5:5" x14ac:dyDescent="0.25">
      <c r="E20010" s="5"/>
    </row>
    <row r="20011" spans="5:5" x14ac:dyDescent="0.25">
      <c r="E20011" s="5"/>
    </row>
    <row r="20012" spans="5:5" x14ac:dyDescent="0.25">
      <c r="E20012" s="5"/>
    </row>
    <row r="20013" spans="5:5" x14ac:dyDescent="0.25">
      <c r="E20013" s="5"/>
    </row>
    <row r="20014" spans="5:5" x14ac:dyDescent="0.25">
      <c r="E20014" s="5"/>
    </row>
    <row r="20015" spans="5:5" x14ac:dyDescent="0.25">
      <c r="E20015" s="5"/>
    </row>
    <row r="20016" spans="5:5" x14ac:dyDescent="0.25">
      <c r="E20016" s="5"/>
    </row>
    <row r="20017" spans="5:5" x14ac:dyDescent="0.25">
      <c r="E20017" s="5"/>
    </row>
    <row r="20018" spans="5:5" x14ac:dyDescent="0.25">
      <c r="E20018" s="5"/>
    </row>
    <row r="20019" spans="5:5" x14ac:dyDescent="0.25">
      <c r="E20019" s="5"/>
    </row>
    <row r="20020" spans="5:5" x14ac:dyDescent="0.25">
      <c r="E20020" s="5"/>
    </row>
    <row r="20021" spans="5:5" x14ac:dyDescent="0.25">
      <c r="E20021" s="5"/>
    </row>
    <row r="20022" spans="5:5" x14ac:dyDescent="0.25">
      <c r="E20022" s="5"/>
    </row>
    <row r="20023" spans="5:5" x14ac:dyDescent="0.25">
      <c r="E20023" s="5"/>
    </row>
    <row r="20024" spans="5:5" x14ac:dyDescent="0.25">
      <c r="E20024" s="5"/>
    </row>
    <row r="20025" spans="5:5" x14ac:dyDescent="0.25">
      <c r="E20025" s="5"/>
    </row>
    <row r="20026" spans="5:5" x14ac:dyDescent="0.25">
      <c r="E20026" s="5"/>
    </row>
    <row r="20027" spans="5:5" x14ac:dyDescent="0.25">
      <c r="E20027" s="5"/>
    </row>
    <row r="20028" spans="5:5" x14ac:dyDescent="0.25">
      <c r="E20028" s="5"/>
    </row>
    <row r="20029" spans="5:5" x14ac:dyDescent="0.25">
      <c r="E20029" s="5"/>
    </row>
    <row r="20030" spans="5:5" x14ac:dyDescent="0.25">
      <c r="E20030" s="5"/>
    </row>
    <row r="20031" spans="5:5" x14ac:dyDescent="0.25">
      <c r="E20031" s="5"/>
    </row>
    <row r="20032" spans="5:5" x14ac:dyDescent="0.25">
      <c r="E20032" s="5"/>
    </row>
    <row r="20033" spans="5:5" x14ac:dyDescent="0.25">
      <c r="E20033" s="5"/>
    </row>
    <row r="20034" spans="5:5" x14ac:dyDescent="0.25">
      <c r="E20034" s="5"/>
    </row>
    <row r="20035" spans="5:5" x14ac:dyDescent="0.25">
      <c r="E20035" s="5"/>
    </row>
    <row r="20036" spans="5:5" x14ac:dyDescent="0.25">
      <c r="E20036" s="5"/>
    </row>
    <row r="20037" spans="5:5" x14ac:dyDescent="0.25">
      <c r="E20037" s="5"/>
    </row>
    <row r="20038" spans="5:5" x14ac:dyDescent="0.25">
      <c r="E20038" s="5"/>
    </row>
    <row r="20039" spans="5:5" x14ac:dyDescent="0.25">
      <c r="E20039" s="5"/>
    </row>
    <row r="20040" spans="5:5" x14ac:dyDescent="0.25">
      <c r="E20040" s="5"/>
    </row>
    <row r="20041" spans="5:5" x14ac:dyDescent="0.25">
      <c r="E20041" s="5"/>
    </row>
    <row r="20042" spans="5:5" x14ac:dyDescent="0.25">
      <c r="E20042" s="5"/>
    </row>
    <row r="20043" spans="5:5" x14ac:dyDescent="0.25">
      <c r="E20043" s="5"/>
    </row>
    <row r="20044" spans="5:5" x14ac:dyDescent="0.25">
      <c r="E20044" s="5"/>
    </row>
    <row r="20045" spans="5:5" x14ac:dyDescent="0.25">
      <c r="E20045" s="5"/>
    </row>
    <row r="20046" spans="5:5" x14ac:dyDescent="0.25">
      <c r="E20046" s="5"/>
    </row>
    <row r="20047" spans="5:5" x14ac:dyDescent="0.25">
      <c r="E20047" s="5"/>
    </row>
    <row r="20048" spans="5:5" x14ac:dyDescent="0.25">
      <c r="E20048" s="5"/>
    </row>
    <row r="20049" spans="5:5" x14ac:dyDescent="0.25">
      <c r="E20049" s="5"/>
    </row>
    <row r="20050" spans="5:5" x14ac:dyDescent="0.25">
      <c r="E20050" s="5"/>
    </row>
    <row r="20051" spans="5:5" x14ac:dyDescent="0.25">
      <c r="E20051" s="5"/>
    </row>
    <row r="20052" spans="5:5" x14ac:dyDescent="0.25">
      <c r="E20052" s="5"/>
    </row>
    <row r="20053" spans="5:5" x14ac:dyDescent="0.25">
      <c r="E20053" s="5"/>
    </row>
    <row r="20054" spans="5:5" x14ac:dyDescent="0.25">
      <c r="E20054" s="5"/>
    </row>
    <row r="20055" spans="5:5" x14ac:dyDescent="0.25">
      <c r="E20055" s="5"/>
    </row>
    <row r="20056" spans="5:5" x14ac:dyDescent="0.25">
      <c r="E20056" s="5"/>
    </row>
    <row r="20057" spans="5:5" x14ac:dyDescent="0.25">
      <c r="E20057" s="5"/>
    </row>
    <row r="20058" spans="5:5" x14ac:dyDescent="0.25">
      <c r="E20058" s="5"/>
    </row>
    <row r="20059" spans="5:5" x14ac:dyDescent="0.25">
      <c r="E20059" s="5"/>
    </row>
    <row r="20060" spans="5:5" x14ac:dyDescent="0.25">
      <c r="E20060" s="5"/>
    </row>
    <row r="20061" spans="5:5" x14ac:dyDescent="0.25">
      <c r="E20061" s="5"/>
    </row>
    <row r="20062" spans="5:5" x14ac:dyDescent="0.25">
      <c r="E20062" s="5"/>
    </row>
    <row r="20063" spans="5:5" x14ac:dyDescent="0.25">
      <c r="E20063" s="5"/>
    </row>
    <row r="20064" spans="5:5" x14ac:dyDescent="0.25">
      <c r="E20064" s="5"/>
    </row>
    <row r="20065" spans="5:5" x14ac:dyDescent="0.25">
      <c r="E20065" s="5"/>
    </row>
    <row r="20066" spans="5:5" x14ac:dyDescent="0.25">
      <c r="E20066" s="5"/>
    </row>
    <row r="20067" spans="5:5" x14ac:dyDescent="0.25">
      <c r="E20067" s="5"/>
    </row>
    <row r="20068" spans="5:5" x14ac:dyDescent="0.25">
      <c r="E20068" s="5"/>
    </row>
    <row r="20069" spans="5:5" x14ac:dyDescent="0.25">
      <c r="E20069" s="5"/>
    </row>
    <row r="20070" spans="5:5" x14ac:dyDescent="0.25">
      <c r="E20070" s="5"/>
    </row>
    <row r="20071" spans="5:5" x14ac:dyDescent="0.25">
      <c r="E20071" s="5"/>
    </row>
    <row r="20072" spans="5:5" x14ac:dyDescent="0.25">
      <c r="E20072" s="5"/>
    </row>
    <row r="20073" spans="5:5" x14ac:dyDescent="0.25">
      <c r="E20073" s="5"/>
    </row>
    <row r="20074" spans="5:5" x14ac:dyDescent="0.25">
      <c r="E20074" s="5"/>
    </row>
    <row r="20075" spans="5:5" x14ac:dyDescent="0.25">
      <c r="E20075" s="5"/>
    </row>
    <row r="20076" spans="5:5" x14ac:dyDescent="0.25">
      <c r="E20076" s="5"/>
    </row>
    <row r="20077" spans="5:5" x14ac:dyDescent="0.25">
      <c r="E20077" s="5"/>
    </row>
    <row r="20078" spans="5:5" x14ac:dyDescent="0.25">
      <c r="E20078" s="5"/>
    </row>
    <row r="20079" spans="5:5" x14ac:dyDescent="0.25">
      <c r="E20079" s="5"/>
    </row>
    <row r="20080" spans="5:5" x14ac:dyDescent="0.25">
      <c r="E20080" s="5"/>
    </row>
    <row r="20081" spans="5:5" x14ac:dyDescent="0.25">
      <c r="E20081" s="5"/>
    </row>
    <row r="20082" spans="5:5" x14ac:dyDescent="0.25">
      <c r="E20082" s="5"/>
    </row>
    <row r="20083" spans="5:5" x14ac:dyDescent="0.25">
      <c r="E20083" s="5"/>
    </row>
    <row r="20084" spans="5:5" x14ac:dyDescent="0.25">
      <c r="E20084" s="5"/>
    </row>
    <row r="20085" spans="5:5" x14ac:dyDescent="0.25">
      <c r="E20085" s="5"/>
    </row>
    <row r="20086" spans="5:5" x14ac:dyDescent="0.25">
      <c r="E20086" s="5"/>
    </row>
    <row r="20087" spans="5:5" x14ac:dyDescent="0.25">
      <c r="E20087" s="5"/>
    </row>
    <row r="20088" spans="5:5" x14ac:dyDescent="0.25">
      <c r="E20088" s="5"/>
    </row>
    <row r="20089" spans="5:5" x14ac:dyDescent="0.25">
      <c r="E20089" s="5"/>
    </row>
    <row r="20090" spans="5:5" x14ac:dyDescent="0.25">
      <c r="E20090" s="5"/>
    </row>
    <row r="20091" spans="5:5" x14ac:dyDescent="0.25">
      <c r="E20091" s="5"/>
    </row>
    <row r="20092" spans="5:5" x14ac:dyDescent="0.25">
      <c r="E20092" s="5"/>
    </row>
    <row r="20093" spans="5:5" x14ac:dyDescent="0.25">
      <c r="E20093" s="5"/>
    </row>
    <row r="20094" spans="5:5" x14ac:dyDescent="0.25">
      <c r="E20094" s="5"/>
    </row>
    <row r="20095" spans="5:5" x14ac:dyDescent="0.25">
      <c r="E20095" s="5"/>
    </row>
    <row r="20096" spans="5:5" x14ac:dyDescent="0.25">
      <c r="E20096" s="5"/>
    </row>
    <row r="20097" spans="5:5" x14ac:dyDescent="0.25">
      <c r="E20097" s="5"/>
    </row>
    <row r="20098" spans="5:5" x14ac:dyDescent="0.25">
      <c r="E20098" s="5"/>
    </row>
    <row r="20099" spans="5:5" x14ac:dyDescent="0.25">
      <c r="E20099" s="5"/>
    </row>
    <row r="20100" spans="5:5" x14ac:dyDescent="0.25">
      <c r="E20100" s="5"/>
    </row>
    <row r="20101" spans="5:5" x14ac:dyDescent="0.25">
      <c r="E20101" s="5"/>
    </row>
    <row r="20102" spans="5:5" x14ac:dyDescent="0.25">
      <c r="E20102" s="5"/>
    </row>
    <row r="20103" spans="5:5" x14ac:dyDescent="0.25">
      <c r="E20103" s="5"/>
    </row>
    <row r="20104" spans="5:5" x14ac:dyDescent="0.25">
      <c r="E20104" s="5"/>
    </row>
    <row r="20105" spans="5:5" x14ac:dyDescent="0.25">
      <c r="E20105" s="5"/>
    </row>
    <row r="20106" spans="5:5" x14ac:dyDescent="0.25">
      <c r="E20106" s="5"/>
    </row>
    <row r="20107" spans="5:5" x14ac:dyDescent="0.25">
      <c r="E20107" s="5"/>
    </row>
    <row r="20108" spans="5:5" x14ac:dyDescent="0.25">
      <c r="E20108" s="5"/>
    </row>
    <row r="20109" spans="5:5" x14ac:dyDescent="0.25">
      <c r="E20109" s="5"/>
    </row>
    <row r="20110" spans="5:5" x14ac:dyDescent="0.25">
      <c r="E20110" s="5"/>
    </row>
    <row r="20111" spans="5:5" x14ac:dyDescent="0.25">
      <c r="E20111" s="5"/>
    </row>
    <row r="20112" spans="5:5" x14ac:dyDescent="0.25">
      <c r="E20112" s="5"/>
    </row>
    <row r="20113" spans="5:5" x14ac:dyDescent="0.25">
      <c r="E20113" s="5"/>
    </row>
    <row r="20114" spans="5:5" x14ac:dyDescent="0.25">
      <c r="E20114" s="5"/>
    </row>
    <row r="20115" spans="5:5" x14ac:dyDescent="0.25">
      <c r="E20115" s="5"/>
    </row>
    <row r="20116" spans="5:5" x14ac:dyDescent="0.25">
      <c r="E20116" s="5"/>
    </row>
    <row r="20117" spans="5:5" x14ac:dyDescent="0.25">
      <c r="E20117" s="5"/>
    </row>
    <row r="20118" spans="5:5" x14ac:dyDescent="0.25">
      <c r="E20118" s="5"/>
    </row>
    <row r="20119" spans="5:5" x14ac:dyDescent="0.25">
      <c r="E20119" s="5"/>
    </row>
    <row r="20120" spans="5:5" x14ac:dyDescent="0.25">
      <c r="E20120" s="5"/>
    </row>
    <row r="20121" spans="5:5" x14ac:dyDescent="0.25">
      <c r="E20121" s="5"/>
    </row>
    <row r="20122" spans="5:5" x14ac:dyDescent="0.25">
      <c r="E20122" s="5"/>
    </row>
    <row r="20123" spans="5:5" x14ac:dyDescent="0.25">
      <c r="E20123" s="5"/>
    </row>
    <row r="20124" spans="5:5" x14ac:dyDescent="0.25">
      <c r="E20124" s="5"/>
    </row>
    <row r="20125" spans="5:5" x14ac:dyDescent="0.25">
      <c r="E20125" s="5"/>
    </row>
    <row r="20126" spans="5:5" x14ac:dyDescent="0.25">
      <c r="E20126" s="5"/>
    </row>
    <row r="20127" spans="5:5" x14ac:dyDescent="0.25">
      <c r="E20127" s="5"/>
    </row>
    <row r="20128" spans="5:5" x14ac:dyDescent="0.25">
      <c r="E20128" s="5"/>
    </row>
    <row r="20129" spans="5:5" x14ac:dyDescent="0.25">
      <c r="E20129" s="5"/>
    </row>
    <row r="20130" spans="5:5" x14ac:dyDescent="0.25">
      <c r="E20130" s="5"/>
    </row>
    <row r="20131" spans="5:5" x14ac:dyDescent="0.25">
      <c r="E20131" s="5"/>
    </row>
    <row r="20132" spans="5:5" x14ac:dyDescent="0.25">
      <c r="E20132" s="5"/>
    </row>
    <row r="20133" spans="5:5" x14ac:dyDescent="0.25">
      <c r="E20133" s="5"/>
    </row>
    <row r="20134" spans="5:5" x14ac:dyDescent="0.25">
      <c r="E20134" s="5"/>
    </row>
    <row r="20135" spans="5:5" x14ac:dyDescent="0.25">
      <c r="E20135" s="5"/>
    </row>
    <row r="20136" spans="5:5" x14ac:dyDescent="0.25">
      <c r="E20136" s="5"/>
    </row>
    <row r="20137" spans="5:5" x14ac:dyDescent="0.25">
      <c r="E20137" s="5"/>
    </row>
    <row r="20138" spans="5:5" x14ac:dyDescent="0.25">
      <c r="E20138" s="5"/>
    </row>
    <row r="20139" spans="5:5" x14ac:dyDescent="0.25">
      <c r="E20139" s="5"/>
    </row>
    <row r="20140" spans="5:5" x14ac:dyDescent="0.25">
      <c r="E20140" s="5"/>
    </row>
    <row r="20141" spans="5:5" x14ac:dyDescent="0.25">
      <c r="E20141" s="5"/>
    </row>
    <row r="20142" spans="5:5" x14ac:dyDescent="0.25">
      <c r="E20142" s="5"/>
    </row>
    <row r="20143" spans="5:5" x14ac:dyDescent="0.25">
      <c r="E20143" s="5"/>
    </row>
    <row r="20144" spans="5:5" x14ac:dyDescent="0.25">
      <c r="E20144" s="5"/>
    </row>
    <row r="20145" spans="5:5" x14ac:dyDescent="0.25">
      <c r="E20145" s="5"/>
    </row>
    <row r="20146" spans="5:5" x14ac:dyDescent="0.25">
      <c r="E20146" s="5"/>
    </row>
    <row r="20147" spans="5:5" x14ac:dyDescent="0.25">
      <c r="E20147" s="5"/>
    </row>
    <row r="20148" spans="5:5" x14ac:dyDescent="0.25">
      <c r="E20148" s="5"/>
    </row>
    <row r="20149" spans="5:5" x14ac:dyDescent="0.25">
      <c r="E20149" s="5"/>
    </row>
    <row r="20150" spans="5:5" x14ac:dyDescent="0.25">
      <c r="E20150" s="5"/>
    </row>
    <row r="20151" spans="5:5" x14ac:dyDescent="0.25">
      <c r="E20151" s="5"/>
    </row>
    <row r="20152" spans="5:5" x14ac:dyDescent="0.25">
      <c r="E20152" s="5"/>
    </row>
    <row r="20153" spans="5:5" x14ac:dyDescent="0.25">
      <c r="E20153" s="5"/>
    </row>
    <row r="20154" spans="5:5" x14ac:dyDescent="0.25">
      <c r="E20154" s="5"/>
    </row>
    <row r="20155" spans="5:5" x14ac:dyDescent="0.25">
      <c r="E20155" s="5"/>
    </row>
    <row r="20156" spans="5:5" x14ac:dyDescent="0.25">
      <c r="E20156" s="5"/>
    </row>
    <row r="20157" spans="5:5" x14ac:dyDescent="0.25">
      <c r="E20157" s="5"/>
    </row>
    <row r="20158" spans="5:5" x14ac:dyDescent="0.25">
      <c r="E20158" s="5"/>
    </row>
    <row r="20159" spans="5:5" x14ac:dyDescent="0.25">
      <c r="E20159" s="5"/>
    </row>
    <row r="20160" spans="5:5" x14ac:dyDescent="0.25">
      <c r="E20160" s="5"/>
    </row>
    <row r="20161" spans="5:5" x14ac:dyDescent="0.25">
      <c r="E20161" s="5"/>
    </row>
    <row r="20162" spans="5:5" x14ac:dyDescent="0.25">
      <c r="E20162" s="5"/>
    </row>
    <row r="20163" spans="5:5" x14ac:dyDescent="0.25">
      <c r="E20163" s="5"/>
    </row>
    <row r="20164" spans="5:5" x14ac:dyDescent="0.25">
      <c r="E20164" s="5"/>
    </row>
    <row r="20165" spans="5:5" x14ac:dyDescent="0.25">
      <c r="E20165" s="5"/>
    </row>
    <row r="20166" spans="5:5" x14ac:dyDescent="0.25">
      <c r="E20166" s="5"/>
    </row>
    <row r="20167" spans="5:5" x14ac:dyDescent="0.25">
      <c r="E20167" s="5"/>
    </row>
    <row r="20168" spans="5:5" x14ac:dyDescent="0.25">
      <c r="E20168" s="5"/>
    </row>
    <row r="20169" spans="5:5" x14ac:dyDescent="0.25">
      <c r="E20169" s="5"/>
    </row>
    <row r="20170" spans="5:5" x14ac:dyDescent="0.25">
      <c r="E20170" s="5"/>
    </row>
    <row r="20171" spans="5:5" x14ac:dyDescent="0.25">
      <c r="E20171" s="5"/>
    </row>
    <row r="20172" spans="5:5" x14ac:dyDescent="0.25">
      <c r="E20172" s="5"/>
    </row>
    <row r="20173" spans="5:5" x14ac:dyDescent="0.25">
      <c r="E20173" s="5"/>
    </row>
    <row r="20174" spans="5:5" x14ac:dyDescent="0.25">
      <c r="E20174" s="5"/>
    </row>
    <row r="20175" spans="5:5" x14ac:dyDescent="0.25">
      <c r="E20175" s="5"/>
    </row>
    <row r="20176" spans="5:5" x14ac:dyDescent="0.25">
      <c r="E20176" s="5"/>
    </row>
    <row r="20177" spans="5:5" x14ac:dyDescent="0.25">
      <c r="E20177" s="5"/>
    </row>
    <row r="20178" spans="5:5" x14ac:dyDescent="0.25">
      <c r="E20178" s="5"/>
    </row>
    <row r="20179" spans="5:5" x14ac:dyDescent="0.25">
      <c r="E20179" s="5"/>
    </row>
    <row r="20180" spans="5:5" x14ac:dyDescent="0.25">
      <c r="E20180" s="5"/>
    </row>
    <row r="20181" spans="5:5" x14ac:dyDescent="0.25">
      <c r="E20181" s="5"/>
    </row>
    <row r="20182" spans="5:5" x14ac:dyDescent="0.25">
      <c r="E20182" s="5"/>
    </row>
    <row r="20183" spans="5:5" x14ac:dyDescent="0.25">
      <c r="E20183" s="5"/>
    </row>
    <row r="20184" spans="5:5" x14ac:dyDescent="0.25">
      <c r="E20184" s="5"/>
    </row>
    <row r="20185" spans="5:5" x14ac:dyDescent="0.25">
      <c r="E20185" s="5"/>
    </row>
    <row r="20186" spans="5:5" x14ac:dyDescent="0.25">
      <c r="E20186" s="5"/>
    </row>
    <row r="20187" spans="5:5" x14ac:dyDescent="0.25">
      <c r="E20187" s="5"/>
    </row>
    <row r="20188" spans="5:5" x14ac:dyDescent="0.25">
      <c r="E20188" s="5"/>
    </row>
    <row r="20189" spans="5:5" x14ac:dyDescent="0.25">
      <c r="E20189" s="5"/>
    </row>
    <row r="20190" spans="5:5" x14ac:dyDescent="0.25">
      <c r="E20190" s="5"/>
    </row>
    <row r="20191" spans="5:5" x14ac:dyDescent="0.25">
      <c r="E20191" s="5"/>
    </row>
    <row r="20192" spans="5:5" x14ac:dyDescent="0.25">
      <c r="E20192" s="5"/>
    </row>
    <row r="20193" spans="5:5" x14ac:dyDescent="0.25">
      <c r="E20193" s="5"/>
    </row>
    <row r="20194" spans="5:5" x14ac:dyDescent="0.25">
      <c r="E20194" s="5"/>
    </row>
    <row r="20195" spans="5:5" x14ac:dyDescent="0.25">
      <c r="E20195" s="5"/>
    </row>
    <row r="20196" spans="5:5" x14ac:dyDescent="0.25">
      <c r="E20196" s="5"/>
    </row>
    <row r="20197" spans="5:5" x14ac:dyDescent="0.25">
      <c r="E20197" s="5"/>
    </row>
    <row r="20198" spans="5:5" x14ac:dyDescent="0.25">
      <c r="E20198" s="5"/>
    </row>
    <row r="20199" spans="5:5" x14ac:dyDescent="0.25">
      <c r="E20199" s="5"/>
    </row>
    <row r="20200" spans="5:5" x14ac:dyDescent="0.25">
      <c r="E20200" s="5"/>
    </row>
    <row r="20201" spans="5:5" x14ac:dyDescent="0.25">
      <c r="E20201" s="5"/>
    </row>
    <row r="20202" spans="5:5" x14ac:dyDescent="0.25">
      <c r="E20202" s="5"/>
    </row>
    <row r="20203" spans="5:5" x14ac:dyDescent="0.25">
      <c r="E20203" s="5"/>
    </row>
    <row r="20204" spans="5:5" x14ac:dyDescent="0.25">
      <c r="E20204" s="5"/>
    </row>
    <row r="20205" spans="5:5" x14ac:dyDescent="0.25">
      <c r="E20205" s="5"/>
    </row>
    <row r="20206" spans="5:5" x14ac:dyDescent="0.25">
      <c r="E20206" s="5"/>
    </row>
    <row r="20207" spans="5:5" x14ac:dyDescent="0.25">
      <c r="E20207" s="5"/>
    </row>
    <row r="20208" spans="5:5" x14ac:dyDescent="0.25">
      <c r="E20208" s="5"/>
    </row>
    <row r="20209" spans="5:5" x14ac:dyDescent="0.25">
      <c r="E20209" s="5"/>
    </row>
    <row r="20210" spans="5:5" x14ac:dyDescent="0.25">
      <c r="E20210" s="5"/>
    </row>
    <row r="20211" spans="5:5" x14ac:dyDescent="0.25">
      <c r="E20211" s="5"/>
    </row>
    <row r="20212" spans="5:5" x14ac:dyDescent="0.25">
      <c r="E20212" s="5"/>
    </row>
    <row r="20213" spans="5:5" x14ac:dyDescent="0.25">
      <c r="E20213" s="5"/>
    </row>
    <row r="20214" spans="5:5" x14ac:dyDescent="0.25">
      <c r="E20214" s="5"/>
    </row>
    <row r="20215" spans="5:5" x14ac:dyDescent="0.25">
      <c r="E20215" s="5"/>
    </row>
    <row r="20216" spans="5:5" x14ac:dyDescent="0.25">
      <c r="E20216" s="5"/>
    </row>
    <row r="20217" spans="5:5" x14ac:dyDescent="0.25">
      <c r="E20217" s="5"/>
    </row>
    <row r="20218" spans="5:5" x14ac:dyDescent="0.25">
      <c r="E20218" s="5"/>
    </row>
    <row r="20219" spans="5:5" x14ac:dyDescent="0.25">
      <c r="E20219" s="5"/>
    </row>
    <row r="20220" spans="5:5" x14ac:dyDescent="0.25">
      <c r="E20220" s="5"/>
    </row>
    <row r="20221" spans="5:5" x14ac:dyDescent="0.25">
      <c r="E20221" s="5"/>
    </row>
    <row r="20222" spans="5:5" x14ac:dyDescent="0.25">
      <c r="E20222" s="5"/>
    </row>
    <row r="20223" spans="5:5" x14ac:dyDescent="0.25">
      <c r="E20223" s="5"/>
    </row>
    <row r="20224" spans="5:5" x14ac:dyDescent="0.25">
      <c r="E20224" s="5"/>
    </row>
    <row r="20225" spans="5:5" x14ac:dyDescent="0.25">
      <c r="E20225" s="5"/>
    </row>
    <row r="20226" spans="5:5" x14ac:dyDescent="0.25">
      <c r="E20226" s="5"/>
    </row>
    <row r="20227" spans="5:5" x14ac:dyDescent="0.25">
      <c r="E20227" s="5"/>
    </row>
    <row r="20228" spans="5:5" x14ac:dyDescent="0.25">
      <c r="E20228" s="5"/>
    </row>
    <row r="20229" spans="5:5" x14ac:dyDescent="0.25">
      <c r="E20229" s="5"/>
    </row>
    <row r="20230" spans="5:5" x14ac:dyDescent="0.25">
      <c r="E20230" s="5"/>
    </row>
    <row r="20231" spans="5:5" x14ac:dyDescent="0.25">
      <c r="E20231" s="5"/>
    </row>
    <row r="20232" spans="5:5" x14ac:dyDescent="0.25">
      <c r="E20232" s="5"/>
    </row>
    <row r="20233" spans="5:5" x14ac:dyDescent="0.25">
      <c r="E20233" s="5"/>
    </row>
    <row r="20234" spans="5:5" x14ac:dyDescent="0.25">
      <c r="E20234" s="5"/>
    </row>
    <row r="20235" spans="5:5" x14ac:dyDescent="0.25">
      <c r="E20235" s="5"/>
    </row>
    <row r="20236" spans="5:5" x14ac:dyDescent="0.25">
      <c r="E20236" s="5"/>
    </row>
    <row r="20237" spans="5:5" x14ac:dyDescent="0.25">
      <c r="E20237" s="5"/>
    </row>
    <row r="20238" spans="5:5" x14ac:dyDescent="0.25">
      <c r="E20238" s="5"/>
    </row>
    <row r="20239" spans="5:5" x14ac:dyDescent="0.25">
      <c r="E20239" s="5"/>
    </row>
    <row r="20240" spans="5:5" x14ac:dyDescent="0.25">
      <c r="E20240" s="5"/>
    </row>
    <row r="20241" spans="5:5" x14ac:dyDescent="0.25">
      <c r="E20241" s="5"/>
    </row>
    <row r="20242" spans="5:5" x14ac:dyDescent="0.25">
      <c r="E20242" s="5"/>
    </row>
    <row r="20243" spans="5:5" x14ac:dyDescent="0.25">
      <c r="E20243" s="5"/>
    </row>
    <row r="20244" spans="5:5" x14ac:dyDescent="0.25">
      <c r="E20244" s="5"/>
    </row>
    <row r="20245" spans="5:5" x14ac:dyDescent="0.25">
      <c r="E20245" s="5"/>
    </row>
    <row r="20246" spans="5:5" x14ac:dyDescent="0.25">
      <c r="E20246" s="5"/>
    </row>
    <row r="20247" spans="5:5" x14ac:dyDescent="0.25">
      <c r="E20247" s="5"/>
    </row>
    <row r="20248" spans="5:5" x14ac:dyDescent="0.25">
      <c r="E20248" s="5"/>
    </row>
    <row r="20249" spans="5:5" x14ac:dyDescent="0.25">
      <c r="E20249" s="5"/>
    </row>
    <row r="20250" spans="5:5" x14ac:dyDescent="0.25">
      <c r="E20250" s="5"/>
    </row>
    <row r="20251" spans="5:5" x14ac:dyDescent="0.25">
      <c r="E20251" s="5"/>
    </row>
    <row r="20252" spans="5:5" x14ac:dyDescent="0.25">
      <c r="E20252" s="5"/>
    </row>
    <row r="20253" spans="5:5" x14ac:dyDescent="0.25">
      <c r="E20253" s="5"/>
    </row>
    <row r="20254" spans="5:5" x14ac:dyDescent="0.25">
      <c r="E20254" s="5"/>
    </row>
    <row r="20255" spans="5:5" x14ac:dyDescent="0.25">
      <c r="E20255" s="5"/>
    </row>
    <row r="20256" spans="5:5" x14ac:dyDescent="0.25">
      <c r="E20256" s="5"/>
    </row>
    <row r="20257" spans="5:5" x14ac:dyDescent="0.25">
      <c r="E20257" s="5"/>
    </row>
    <row r="20258" spans="5:5" x14ac:dyDescent="0.25">
      <c r="E20258" s="5"/>
    </row>
    <row r="20259" spans="5:5" x14ac:dyDescent="0.25">
      <c r="E20259" s="5"/>
    </row>
    <row r="20260" spans="5:5" x14ac:dyDescent="0.25">
      <c r="E20260" s="5"/>
    </row>
    <row r="20261" spans="5:5" x14ac:dyDescent="0.25">
      <c r="E20261" s="5"/>
    </row>
    <row r="20262" spans="5:5" x14ac:dyDescent="0.25">
      <c r="E20262" s="5"/>
    </row>
    <row r="20263" spans="5:5" x14ac:dyDescent="0.25">
      <c r="E20263" s="5"/>
    </row>
    <row r="20264" spans="5:5" x14ac:dyDescent="0.25">
      <c r="E20264" s="5"/>
    </row>
    <row r="20265" spans="5:5" x14ac:dyDescent="0.25">
      <c r="E20265" s="5"/>
    </row>
    <row r="20266" spans="5:5" x14ac:dyDescent="0.25">
      <c r="E20266" s="5"/>
    </row>
    <row r="20267" spans="5:5" x14ac:dyDescent="0.25">
      <c r="E20267" s="5"/>
    </row>
    <row r="20268" spans="5:5" x14ac:dyDescent="0.25">
      <c r="E20268" s="5"/>
    </row>
    <row r="20269" spans="5:5" x14ac:dyDescent="0.25">
      <c r="E20269" s="5"/>
    </row>
    <row r="20270" spans="5:5" x14ac:dyDescent="0.25">
      <c r="E20270" s="5"/>
    </row>
    <row r="20271" spans="5:5" x14ac:dyDescent="0.25">
      <c r="E20271" s="5"/>
    </row>
    <row r="20272" spans="5:5" x14ac:dyDescent="0.25">
      <c r="E20272" s="5"/>
    </row>
    <row r="20273" spans="5:5" x14ac:dyDescent="0.25">
      <c r="E20273" s="5"/>
    </row>
    <row r="20274" spans="5:5" x14ac:dyDescent="0.25">
      <c r="E20274" s="5"/>
    </row>
    <row r="20275" spans="5:5" x14ac:dyDescent="0.25">
      <c r="E20275" s="5"/>
    </row>
    <row r="20276" spans="5:5" x14ac:dyDescent="0.25">
      <c r="E20276" s="5"/>
    </row>
    <row r="20277" spans="5:5" x14ac:dyDescent="0.25">
      <c r="E20277" s="5"/>
    </row>
    <row r="20278" spans="5:5" x14ac:dyDescent="0.25">
      <c r="E20278" s="5"/>
    </row>
    <row r="20279" spans="5:5" x14ac:dyDescent="0.25">
      <c r="E20279" s="5"/>
    </row>
    <row r="20280" spans="5:5" x14ac:dyDescent="0.25">
      <c r="E20280" s="5"/>
    </row>
    <row r="20281" spans="5:5" x14ac:dyDescent="0.25">
      <c r="E20281" s="5"/>
    </row>
    <row r="20282" spans="5:5" x14ac:dyDescent="0.25">
      <c r="E20282" s="5"/>
    </row>
    <row r="20283" spans="5:5" x14ac:dyDescent="0.25">
      <c r="E20283" s="5"/>
    </row>
    <row r="20284" spans="5:5" x14ac:dyDescent="0.25">
      <c r="E20284" s="5"/>
    </row>
    <row r="20285" spans="5:5" x14ac:dyDescent="0.25">
      <c r="E20285" s="5"/>
    </row>
    <row r="20286" spans="5:5" x14ac:dyDescent="0.25">
      <c r="E20286" s="5"/>
    </row>
    <row r="20287" spans="5:5" x14ac:dyDescent="0.25">
      <c r="E20287" s="5"/>
    </row>
    <row r="20288" spans="5:5" x14ac:dyDescent="0.25">
      <c r="E20288" s="5"/>
    </row>
    <row r="20289" spans="5:5" x14ac:dyDescent="0.25">
      <c r="E20289" s="5"/>
    </row>
    <row r="20290" spans="5:5" x14ac:dyDescent="0.25">
      <c r="E20290" s="5"/>
    </row>
    <row r="20291" spans="5:5" x14ac:dyDescent="0.25">
      <c r="E20291" s="5"/>
    </row>
    <row r="20292" spans="5:5" x14ac:dyDescent="0.25">
      <c r="E20292" s="5"/>
    </row>
    <row r="20293" spans="5:5" x14ac:dyDescent="0.25">
      <c r="E20293" s="5"/>
    </row>
    <row r="20294" spans="5:5" x14ac:dyDescent="0.25">
      <c r="E20294" s="5"/>
    </row>
    <row r="20295" spans="5:5" x14ac:dyDescent="0.25">
      <c r="E20295" s="5"/>
    </row>
    <row r="20296" spans="5:5" x14ac:dyDescent="0.25">
      <c r="E20296" s="5"/>
    </row>
    <row r="20297" spans="5:5" x14ac:dyDescent="0.25">
      <c r="E20297" s="5"/>
    </row>
    <row r="20298" spans="5:5" x14ac:dyDescent="0.25">
      <c r="E20298" s="5"/>
    </row>
    <row r="20299" spans="5:5" x14ac:dyDescent="0.25">
      <c r="E20299" s="5"/>
    </row>
    <row r="20300" spans="5:5" x14ac:dyDescent="0.25">
      <c r="E20300" s="5"/>
    </row>
    <row r="20301" spans="5:5" x14ac:dyDescent="0.25">
      <c r="E20301" s="5"/>
    </row>
    <row r="20302" spans="5:5" x14ac:dyDescent="0.25">
      <c r="E20302" s="5"/>
    </row>
    <row r="20303" spans="5:5" x14ac:dyDescent="0.25">
      <c r="E20303" s="5"/>
    </row>
    <row r="20304" spans="5:5" x14ac:dyDescent="0.25">
      <c r="E20304" s="5"/>
    </row>
    <row r="20305" spans="5:5" x14ac:dyDescent="0.25">
      <c r="E20305" s="5"/>
    </row>
    <row r="20306" spans="5:5" x14ac:dyDescent="0.25">
      <c r="E20306" s="5"/>
    </row>
    <row r="20307" spans="5:5" x14ac:dyDescent="0.25">
      <c r="E20307" s="5"/>
    </row>
    <row r="20308" spans="5:5" x14ac:dyDescent="0.25">
      <c r="E20308" s="5"/>
    </row>
    <row r="20309" spans="5:5" x14ac:dyDescent="0.25">
      <c r="E20309" s="5"/>
    </row>
    <row r="20310" spans="5:5" x14ac:dyDescent="0.25">
      <c r="E20310" s="5"/>
    </row>
    <row r="20311" spans="5:5" x14ac:dyDescent="0.25">
      <c r="E20311" s="5"/>
    </row>
    <row r="20312" spans="5:5" x14ac:dyDescent="0.25">
      <c r="E20312" s="5"/>
    </row>
    <row r="20313" spans="5:5" x14ac:dyDescent="0.25">
      <c r="E20313" s="5"/>
    </row>
    <row r="20314" spans="5:5" x14ac:dyDescent="0.25">
      <c r="E20314" s="5"/>
    </row>
    <row r="20315" spans="5:5" x14ac:dyDescent="0.25">
      <c r="E20315" s="5"/>
    </row>
    <row r="20316" spans="5:5" x14ac:dyDescent="0.25">
      <c r="E20316" s="5"/>
    </row>
    <row r="20317" spans="5:5" x14ac:dyDescent="0.25">
      <c r="E20317" s="5"/>
    </row>
    <row r="20318" spans="5:5" x14ac:dyDescent="0.25">
      <c r="E20318" s="5"/>
    </row>
    <row r="20319" spans="5:5" x14ac:dyDescent="0.25">
      <c r="E20319" s="5"/>
    </row>
    <row r="20320" spans="5:5" x14ac:dyDescent="0.25">
      <c r="E20320" s="5"/>
    </row>
    <row r="20321" spans="5:5" x14ac:dyDescent="0.25">
      <c r="E20321" s="5"/>
    </row>
    <row r="20322" spans="5:5" x14ac:dyDescent="0.25">
      <c r="E20322" s="5"/>
    </row>
    <row r="20323" spans="5:5" x14ac:dyDescent="0.25">
      <c r="E20323" s="5"/>
    </row>
    <row r="20324" spans="5:5" x14ac:dyDescent="0.25">
      <c r="E20324" s="5"/>
    </row>
    <row r="20325" spans="5:5" x14ac:dyDescent="0.25">
      <c r="E20325" s="5"/>
    </row>
    <row r="20326" spans="5:5" x14ac:dyDescent="0.25">
      <c r="E20326" s="5"/>
    </row>
    <row r="20327" spans="5:5" x14ac:dyDescent="0.25">
      <c r="E20327" s="5"/>
    </row>
    <row r="20328" spans="5:5" x14ac:dyDescent="0.25">
      <c r="E20328" s="5"/>
    </row>
    <row r="20329" spans="5:5" x14ac:dyDescent="0.25">
      <c r="E20329" s="5"/>
    </row>
    <row r="20330" spans="5:5" x14ac:dyDescent="0.25">
      <c r="E20330" s="5"/>
    </row>
    <row r="20331" spans="5:5" x14ac:dyDescent="0.25">
      <c r="E20331" s="5"/>
    </row>
    <row r="20332" spans="5:5" x14ac:dyDescent="0.25">
      <c r="E20332" s="5"/>
    </row>
    <row r="20333" spans="5:5" x14ac:dyDescent="0.25">
      <c r="E20333" s="5"/>
    </row>
    <row r="20334" spans="5:5" x14ac:dyDescent="0.25">
      <c r="E20334" s="5"/>
    </row>
    <row r="20335" spans="5:5" x14ac:dyDescent="0.25">
      <c r="E20335" s="5"/>
    </row>
    <row r="20336" spans="5:5" x14ac:dyDescent="0.25">
      <c r="E20336" s="5"/>
    </row>
    <row r="20337" spans="5:5" x14ac:dyDescent="0.25">
      <c r="E20337" s="5"/>
    </row>
    <row r="20338" spans="5:5" x14ac:dyDescent="0.25">
      <c r="E20338" s="5"/>
    </row>
    <row r="20339" spans="5:5" x14ac:dyDescent="0.25">
      <c r="E20339" s="5"/>
    </row>
    <row r="20340" spans="5:5" x14ac:dyDescent="0.25">
      <c r="E20340" s="5"/>
    </row>
    <row r="20341" spans="5:5" x14ac:dyDescent="0.25">
      <c r="E20341" s="5"/>
    </row>
    <row r="20342" spans="5:5" x14ac:dyDescent="0.25">
      <c r="E20342" s="5"/>
    </row>
    <row r="20343" spans="5:5" x14ac:dyDescent="0.25">
      <c r="E20343" s="5"/>
    </row>
    <row r="20344" spans="5:5" x14ac:dyDescent="0.25">
      <c r="E20344" s="5"/>
    </row>
    <row r="20345" spans="5:5" x14ac:dyDescent="0.25">
      <c r="E20345" s="5"/>
    </row>
    <row r="20346" spans="5:5" x14ac:dyDescent="0.25">
      <c r="E20346" s="5"/>
    </row>
    <row r="20347" spans="5:5" x14ac:dyDescent="0.25">
      <c r="E20347" s="5"/>
    </row>
    <row r="20348" spans="5:5" x14ac:dyDescent="0.25">
      <c r="E20348" s="5"/>
    </row>
    <row r="20349" spans="5:5" x14ac:dyDescent="0.25">
      <c r="E20349" s="5"/>
    </row>
    <row r="20350" spans="5:5" x14ac:dyDescent="0.25">
      <c r="E20350" s="5"/>
    </row>
    <row r="20351" spans="5:5" x14ac:dyDescent="0.25">
      <c r="E20351" s="5"/>
    </row>
    <row r="20352" spans="5:5" x14ac:dyDescent="0.25">
      <c r="E20352" s="5"/>
    </row>
    <row r="20353" spans="5:5" x14ac:dyDescent="0.25">
      <c r="E20353" s="5"/>
    </row>
    <row r="20354" spans="5:5" x14ac:dyDescent="0.25">
      <c r="E20354" s="5"/>
    </row>
    <row r="20355" spans="5:5" x14ac:dyDescent="0.25">
      <c r="E20355" s="5"/>
    </row>
    <row r="20356" spans="5:5" x14ac:dyDescent="0.25">
      <c r="E20356" s="5"/>
    </row>
    <row r="20357" spans="5:5" x14ac:dyDescent="0.25">
      <c r="E20357" s="5"/>
    </row>
    <row r="20358" spans="5:5" x14ac:dyDescent="0.25">
      <c r="E20358" s="5"/>
    </row>
    <row r="20359" spans="5:5" x14ac:dyDescent="0.25">
      <c r="E20359" s="5"/>
    </row>
    <row r="20360" spans="5:5" x14ac:dyDescent="0.25">
      <c r="E20360" s="5"/>
    </row>
    <row r="20361" spans="5:5" x14ac:dyDescent="0.25">
      <c r="E20361" s="5"/>
    </row>
    <row r="20362" spans="5:5" x14ac:dyDescent="0.25">
      <c r="E20362" s="5"/>
    </row>
    <row r="20363" spans="5:5" x14ac:dyDescent="0.25">
      <c r="E20363" s="5"/>
    </row>
    <row r="20364" spans="5:5" x14ac:dyDescent="0.25">
      <c r="E20364" s="5"/>
    </row>
    <row r="20365" spans="5:5" x14ac:dyDescent="0.25">
      <c r="E20365" s="5"/>
    </row>
    <row r="20366" spans="5:5" x14ac:dyDescent="0.25">
      <c r="E20366" s="5"/>
    </row>
    <row r="20367" spans="5:5" x14ac:dyDescent="0.25">
      <c r="E20367" s="5"/>
    </row>
    <row r="20368" spans="5:5" x14ac:dyDescent="0.25">
      <c r="E20368" s="5"/>
    </row>
    <row r="20369" spans="5:5" x14ac:dyDescent="0.25">
      <c r="E20369" s="5"/>
    </row>
    <row r="20370" spans="5:5" x14ac:dyDescent="0.25">
      <c r="E20370" s="5"/>
    </row>
    <row r="20371" spans="5:5" x14ac:dyDescent="0.25">
      <c r="E20371" s="5"/>
    </row>
    <row r="20372" spans="5:5" x14ac:dyDescent="0.25">
      <c r="E20372" s="5"/>
    </row>
    <row r="20373" spans="5:5" x14ac:dyDescent="0.25">
      <c r="E20373" s="5"/>
    </row>
    <row r="20374" spans="5:5" x14ac:dyDescent="0.25">
      <c r="E20374" s="5"/>
    </row>
    <row r="20375" spans="5:5" x14ac:dyDescent="0.25">
      <c r="E20375" s="5"/>
    </row>
    <row r="20376" spans="5:5" x14ac:dyDescent="0.25">
      <c r="E20376" s="5"/>
    </row>
    <row r="20377" spans="5:5" x14ac:dyDescent="0.25">
      <c r="E20377" s="5"/>
    </row>
    <row r="20378" spans="5:5" x14ac:dyDescent="0.25">
      <c r="E20378" s="5"/>
    </row>
    <row r="20379" spans="5:5" x14ac:dyDescent="0.25">
      <c r="E20379" s="5"/>
    </row>
    <row r="20380" spans="5:5" x14ac:dyDescent="0.25">
      <c r="E20380" s="5"/>
    </row>
    <row r="20381" spans="5:5" x14ac:dyDescent="0.25">
      <c r="E20381" s="5"/>
    </row>
    <row r="20382" spans="5:5" x14ac:dyDescent="0.25">
      <c r="E20382" s="5"/>
    </row>
    <row r="20383" spans="5:5" x14ac:dyDescent="0.25">
      <c r="E20383" s="5"/>
    </row>
    <row r="20384" spans="5:5" x14ac:dyDescent="0.25">
      <c r="E20384" s="5"/>
    </row>
    <row r="20385" spans="5:5" x14ac:dyDescent="0.25">
      <c r="E20385" s="5"/>
    </row>
    <row r="20386" spans="5:5" x14ac:dyDescent="0.25">
      <c r="E20386" s="5"/>
    </row>
    <row r="20387" spans="5:5" x14ac:dyDescent="0.25">
      <c r="E20387" s="5"/>
    </row>
    <row r="20388" spans="5:5" x14ac:dyDescent="0.25">
      <c r="E20388" s="5"/>
    </row>
    <row r="20389" spans="5:5" x14ac:dyDescent="0.25">
      <c r="E20389" s="5"/>
    </row>
    <row r="20390" spans="5:5" x14ac:dyDescent="0.25">
      <c r="E20390" s="5"/>
    </row>
    <row r="20391" spans="5:5" x14ac:dyDescent="0.25">
      <c r="E20391" s="5"/>
    </row>
    <row r="20392" spans="5:5" x14ac:dyDescent="0.25">
      <c r="E20392" s="5"/>
    </row>
    <row r="20393" spans="5:5" x14ac:dyDescent="0.25">
      <c r="E20393" s="5"/>
    </row>
    <row r="20394" spans="5:5" x14ac:dyDescent="0.25">
      <c r="E20394" s="5"/>
    </row>
    <row r="20395" spans="5:5" x14ac:dyDescent="0.25">
      <c r="E20395" s="5"/>
    </row>
    <row r="20396" spans="5:5" x14ac:dyDescent="0.25">
      <c r="E20396" s="5"/>
    </row>
    <row r="20397" spans="5:5" x14ac:dyDescent="0.25">
      <c r="E20397" s="5"/>
    </row>
    <row r="20398" spans="5:5" x14ac:dyDescent="0.25">
      <c r="E20398" s="5"/>
    </row>
    <row r="20399" spans="5:5" x14ac:dyDescent="0.25">
      <c r="E20399" s="5"/>
    </row>
    <row r="20400" spans="5:5" x14ac:dyDescent="0.25">
      <c r="E20400" s="5"/>
    </row>
    <row r="20401" spans="5:5" x14ac:dyDescent="0.25">
      <c r="E20401" s="5"/>
    </row>
    <row r="20402" spans="5:5" x14ac:dyDescent="0.25">
      <c r="E20402" s="5"/>
    </row>
    <row r="20403" spans="5:5" x14ac:dyDescent="0.25">
      <c r="E20403" s="5"/>
    </row>
    <row r="20404" spans="5:5" x14ac:dyDescent="0.25">
      <c r="E20404" s="5"/>
    </row>
    <row r="20405" spans="5:5" x14ac:dyDescent="0.25">
      <c r="E20405" s="5"/>
    </row>
    <row r="20406" spans="5:5" x14ac:dyDescent="0.25">
      <c r="E20406" s="5"/>
    </row>
    <row r="20407" spans="5:5" x14ac:dyDescent="0.25">
      <c r="E20407" s="5"/>
    </row>
    <row r="20408" spans="5:5" x14ac:dyDescent="0.25">
      <c r="E20408" s="5"/>
    </row>
    <row r="20409" spans="5:5" x14ac:dyDescent="0.25">
      <c r="E20409" s="5"/>
    </row>
    <row r="20410" spans="5:5" x14ac:dyDescent="0.25">
      <c r="E20410" s="5"/>
    </row>
    <row r="20411" spans="5:5" x14ac:dyDescent="0.25">
      <c r="E20411" s="5"/>
    </row>
    <row r="20412" spans="5:5" x14ac:dyDescent="0.25">
      <c r="E20412" s="5"/>
    </row>
    <row r="20413" spans="5:5" x14ac:dyDescent="0.25">
      <c r="E20413" s="5"/>
    </row>
    <row r="20414" spans="5:5" x14ac:dyDescent="0.25">
      <c r="E20414" s="5"/>
    </row>
    <row r="20415" spans="5:5" x14ac:dyDescent="0.25">
      <c r="E20415" s="5"/>
    </row>
    <row r="20416" spans="5:5" x14ac:dyDescent="0.25">
      <c r="E20416" s="5"/>
    </row>
    <row r="20417" spans="5:5" x14ac:dyDescent="0.25">
      <c r="E20417" s="5"/>
    </row>
    <row r="20418" spans="5:5" x14ac:dyDescent="0.25">
      <c r="E20418" s="5"/>
    </row>
    <row r="20419" spans="5:5" x14ac:dyDescent="0.25">
      <c r="E20419" s="5"/>
    </row>
    <row r="20420" spans="5:5" x14ac:dyDescent="0.25">
      <c r="E20420" s="5"/>
    </row>
    <row r="20421" spans="5:5" x14ac:dyDescent="0.25">
      <c r="E20421" s="5"/>
    </row>
    <row r="20422" spans="5:5" x14ac:dyDescent="0.25">
      <c r="E20422" s="5"/>
    </row>
    <row r="20423" spans="5:5" x14ac:dyDescent="0.25">
      <c r="E20423" s="5"/>
    </row>
    <row r="20424" spans="5:5" x14ac:dyDescent="0.25">
      <c r="E20424" s="5"/>
    </row>
    <row r="20425" spans="5:5" x14ac:dyDescent="0.25">
      <c r="E20425" s="5"/>
    </row>
    <row r="20426" spans="5:5" x14ac:dyDescent="0.25">
      <c r="E20426" s="5"/>
    </row>
    <row r="20427" spans="5:5" x14ac:dyDescent="0.25">
      <c r="E20427" s="5"/>
    </row>
    <row r="20428" spans="5:5" x14ac:dyDescent="0.25">
      <c r="E20428" s="5"/>
    </row>
    <row r="20429" spans="5:5" x14ac:dyDescent="0.25">
      <c r="E20429" s="5"/>
    </row>
    <row r="20430" spans="5:5" x14ac:dyDescent="0.25">
      <c r="E20430" s="5"/>
    </row>
    <row r="20431" spans="5:5" x14ac:dyDescent="0.25">
      <c r="E20431" s="5"/>
    </row>
    <row r="20432" spans="5:5" x14ac:dyDescent="0.25">
      <c r="E20432" s="5"/>
    </row>
    <row r="20433" spans="5:5" x14ac:dyDescent="0.25">
      <c r="E20433" s="5"/>
    </row>
    <row r="20434" spans="5:5" x14ac:dyDescent="0.25">
      <c r="E20434" s="5"/>
    </row>
    <row r="20435" spans="5:5" x14ac:dyDescent="0.25">
      <c r="E20435" s="5"/>
    </row>
    <row r="20436" spans="5:5" x14ac:dyDescent="0.25">
      <c r="E20436" s="5"/>
    </row>
    <row r="20437" spans="5:5" x14ac:dyDescent="0.25">
      <c r="E20437" s="5"/>
    </row>
    <row r="20438" spans="5:5" x14ac:dyDescent="0.25">
      <c r="E20438" s="5"/>
    </row>
    <row r="20439" spans="5:5" x14ac:dyDescent="0.25">
      <c r="E20439" s="5"/>
    </row>
    <row r="20440" spans="5:5" x14ac:dyDescent="0.25">
      <c r="E20440" s="5"/>
    </row>
    <row r="20441" spans="5:5" x14ac:dyDescent="0.25">
      <c r="E20441" s="5"/>
    </row>
    <row r="20442" spans="5:5" x14ac:dyDescent="0.25">
      <c r="E20442" s="5"/>
    </row>
    <row r="20443" spans="5:5" x14ac:dyDescent="0.25">
      <c r="E20443" s="5"/>
    </row>
    <row r="20444" spans="5:5" x14ac:dyDescent="0.25">
      <c r="E20444" s="5"/>
    </row>
    <row r="20445" spans="5:5" x14ac:dyDescent="0.25">
      <c r="E20445" s="5"/>
    </row>
    <row r="20446" spans="5:5" x14ac:dyDescent="0.25">
      <c r="E20446" s="5"/>
    </row>
    <row r="20447" spans="5:5" x14ac:dyDescent="0.25">
      <c r="E20447" s="5"/>
    </row>
    <row r="20448" spans="5:5" x14ac:dyDescent="0.25">
      <c r="E20448" s="5"/>
    </row>
    <row r="20449" spans="5:5" x14ac:dyDescent="0.25">
      <c r="E20449" s="5"/>
    </row>
    <row r="20450" spans="5:5" x14ac:dyDescent="0.25">
      <c r="E20450" s="5"/>
    </row>
    <row r="20451" spans="5:5" x14ac:dyDescent="0.25">
      <c r="E20451" s="5"/>
    </row>
    <row r="20452" spans="5:5" x14ac:dyDescent="0.25">
      <c r="E20452" s="5"/>
    </row>
    <row r="20453" spans="5:5" x14ac:dyDescent="0.25">
      <c r="E20453" s="5"/>
    </row>
    <row r="20454" spans="5:5" x14ac:dyDescent="0.25">
      <c r="E20454" s="5"/>
    </row>
    <row r="20455" spans="5:5" x14ac:dyDescent="0.25">
      <c r="E20455" s="5"/>
    </row>
    <row r="20456" spans="5:5" x14ac:dyDescent="0.25">
      <c r="E20456" s="5"/>
    </row>
    <row r="20457" spans="5:5" x14ac:dyDescent="0.25">
      <c r="E20457" s="5"/>
    </row>
    <row r="20458" spans="5:5" x14ac:dyDescent="0.25">
      <c r="E20458" s="5"/>
    </row>
    <row r="20459" spans="5:5" x14ac:dyDescent="0.25">
      <c r="E20459" s="5"/>
    </row>
    <row r="20460" spans="5:5" x14ac:dyDescent="0.25">
      <c r="E20460" s="5"/>
    </row>
    <row r="20461" spans="5:5" x14ac:dyDescent="0.25">
      <c r="E20461" s="5"/>
    </row>
    <row r="20462" spans="5:5" x14ac:dyDescent="0.25">
      <c r="E20462" s="5"/>
    </row>
    <row r="20463" spans="5:5" x14ac:dyDescent="0.25">
      <c r="E20463" s="5"/>
    </row>
    <row r="20464" spans="5:5" x14ac:dyDescent="0.25">
      <c r="E20464" s="5"/>
    </row>
    <row r="20465" spans="5:5" x14ac:dyDescent="0.25">
      <c r="E20465" s="5"/>
    </row>
    <row r="20466" spans="5:5" x14ac:dyDescent="0.25">
      <c r="E20466" s="5"/>
    </row>
    <row r="20467" spans="5:5" x14ac:dyDescent="0.25">
      <c r="E20467" s="5"/>
    </row>
    <row r="20468" spans="5:5" x14ac:dyDescent="0.25">
      <c r="E20468" s="5"/>
    </row>
    <row r="20469" spans="5:5" x14ac:dyDescent="0.25">
      <c r="E20469" s="5"/>
    </row>
    <row r="20470" spans="5:5" x14ac:dyDescent="0.25">
      <c r="E20470" s="5"/>
    </row>
    <row r="20471" spans="5:5" x14ac:dyDescent="0.25">
      <c r="E20471" s="5"/>
    </row>
    <row r="20472" spans="5:5" x14ac:dyDescent="0.25">
      <c r="E20472" s="5"/>
    </row>
    <row r="20473" spans="5:5" x14ac:dyDescent="0.25">
      <c r="E20473" s="5"/>
    </row>
    <row r="20474" spans="5:5" x14ac:dyDescent="0.25">
      <c r="E20474" s="5"/>
    </row>
    <row r="20475" spans="5:5" x14ac:dyDescent="0.25">
      <c r="E20475" s="5"/>
    </row>
    <row r="20476" spans="5:5" x14ac:dyDescent="0.25">
      <c r="E20476" s="5"/>
    </row>
    <row r="20477" spans="5:5" x14ac:dyDescent="0.25">
      <c r="E20477" s="5"/>
    </row>
    <row r="20478" spans="5:5" x14ac:dyDescent="0.25">
      <c r="E20478" s="5"/>
    </row>
    <row r="20479" spans="5:5" x14ac:dyDescent="0.25">
      <c r="E20479" s="5"/>
    </row>
    <row r="20480" spans="5:5" x14ac:dyDescent="0.25">
      <c r="E20480" s="5"/>
    </row>
    <row r="20481" spans="5:5" x14ac:dyDescent="0.25">
      <c r="E20481" s="5"/>
    </row>
    <row r="20482" spans="5:5" x14ac:dyDescent="0.25">
      <c r="E20482" s="5"/>
    </row>
    <row r="20483" spans="5:5" x14ac:dyDescent="0.25">
      <c r="E20483" s="5"/>
    </row>
    <row r="20484" spans="5:5" x14ac:dyDescent="0.25">
      <c r="E20484" s="5"/>
    </row>
    <row r="20485" spans="5:5" x14ac:dyDescent="0.25">
      <c r="E20485" s="5"/>
    </row>
    <row r="20486" spans="5:5" x14ac:dyDescent="0.25">
      <c r="E20486" s="5"/>
    </row>
    <row r="20487" spans="5:5" x14ac:dyDescent="0.25">
      <c r="E20487" s="5"/>
    </row>
    <row r="20488" spans="5:5" x14ac:dyDescent="0.25">
      <c r="E20488" s="5"/>
    </row>
    <row r="20489" spans="5:5" x14ac:dyDescent="0.25">
      <c r="E20489" s="5"/>
    </row>
    <row r="20490" spans="5:5" x14ac:dyDescent="0.25">
      <c r="E20490" s="5"/>
    </row>
    <row r="20491" spans="5:5" x14ac:dyDescent="0.25">
      <c r="E20491" s="5"/>
    </row>
    <row r="20492" spans="5:5" x14ac:dyDescent="0.25">
      <c r="E20492" s="5"/>
    </row>
    <row r="20493" spans="5:5" x14ac:dyDescent="0.25">
      <c r="E20493" s="5"/>
    </row>
    <row r="20494" spans="5:5" x14ac:dyDescent="0.25">
      <c r="E20494" s="5"/>
    </row>
    <row r="20495" spans="5:5" x14ac:dyDescent="0.25">
      <c r="E20495" s="5"/>
    </row>
    <row r="20496" spans="5:5" x14ac:dyDescent="0.25">
      <c r="E20496" s="5"/>
    </row>
    <row r="20497" spans="5:5" x14ac:dyDescent="0.25">
      <c r="E20497" s="5"/>
    </row>
    <row r="20498" spans="5:5" x14ac:dyDescent="0.25">
      <c r="E20498" s="5"/>
    </row>
    <row r="20499" spans="5:5" x14ac:dyDescent="0.25">
      <c r="E20499" s="5"/>
    </row>
    <row r="20500" spans="5:5" x14ac:dyDescent="0.25">
      <c r="E20500" s="5"/>
    </row>
    <row r="20501" spans="5:5" x14ac:dyDescent="0.25">
      <c r="E20501" s="5"/>
    </row>
    <row r="20502" spans="5:5" x14ac:dyDescent="0.25">
      <c r="E20502" s="5"/>
    </row>
    <row r="20503" spans="5:5" x14ac:dyDescent="0.25">
      <c r="E20503" s="5"/>
    </row>
    <row r="20504" spans="5:5" x14ac:dyDescent="0.25">
      <c r="E20504" s="5"/>
    </row>
    <row r="20505" spans="5:5" x14ac:dyDescent="0.25">
      <c r="E20505" s="5"/>
    </row>
    <row r="20506" spans="5:5" x14ac:dyDescent="0.25">
      <c r="E20506" s="5"/>
    </row>
    <row r="20507" spans="5:5" x14ac:dyDescent="0.25">
      <c r="E20507" s="5"/>
    </row>
    <row r="20508" spans="5:5" x14ac:dyDescent="0.25">
      <c r="E20508" s="5"/>
    </row>
    <row r="20509" spans="5:5" x14ac:dyDescent="0.25">
      <c r="E20509" s="5"/>
    </row>
    <row r="20510" spans="5:5" x14ac:dyDescent="0.25">
      <c r="E20510" s="5"/>
    </row>
    <row r="20511" spans="5:5" x14ac:dyDescent="0.25">
      <c r="E20511" s="5"/>
    </row>
    <row r="20512" spans="5:5" x14ac:dyDescent="0.25">
      <c r="E20512" s="5"/>
    </row>
    <row r="20513" spans="5:5" x14ac:dyDescent="0.25">
      <c r="E20513" s="5"/>
    </row>
    <row r="20514" spans="5:5" x14ac:dyDescent="0.25">
      <c r="E20514" s="5"/>
    </row>
    <row r="20515" spans="5:5" x14ac:dyDescent="0.25">
      <c r="E20515" s="5"/>
    </row>
    <row r="20516" spans="5:5" x14ac:dyDescent="0.25">
      <c r="E20516" s="5"/>
    </row>
    <row r="20517" spans="5:5" x14ac:dyDescent="0.25">
      <c r="E20517" s="5"/>
    </row>
    <row r="20518" spans="5:5" x14ac:dyDescent="0.25">
      <c r="E20518" s="5"/>
    </row>
    <row r="20519" spans="5:5" x14ac:dyDescent="0.25">
      <c r="E20519" s="5"/>
    </row>
    <row r="20520" spans="5:5" x14ac:dyDescent="0.25">
      <c r="E20520" s="5"/>
    </row>
    <row r="20521" spans="5:5" x14ac:dyDescent="0.25">
      <c r="E20521" s="5"/>
    </row>
    <row r="20522" spans="5:5" x14ac:dyDescent="0.25">
      <c r="E20522" s="5"/>
    </row>
    <row r="20523" spans="5:5" x14ac:dyDescent="0.25">
      <c r="E20523" s="5"/>
    </row>
    <row r="20524" spans="5:5" x14ac:dyDescent="0.25">
      <c r="E20524" s="5"/>
    </row>
    <row r="20525" spans="5:5" x14ac:dyDescent="0.25">
      <c r="E20525" s="5"/>
    </row>
    <row r="20526" spans="5:5" x14ac:dyDescent="0.25">
      <c r="E20526" s="5"/>
    </row>
    <row r="20527" spans="5:5" x14ac:dyDescent="0.25">
      <c r="E20527" s="5"/>
    </row>
    <row r="20528" spans="5:5" x14ac:dyDescent="0.25">
      <c r="E20528" s="5"/>
    </row>
    <row r="20529" spans="5:5" x14ac:dyDescent="0.25">
      <c r="E20529" s="5"/>
    </row>
    <row r="20530" spans="5:5" x14ac:dyDescent="0.25">
      <c r="E20530" s="5"/>
    </row>
    <row r="20531" spans="5:5" x14ac:dyDescent="0.25">
      <c r="E20531" s="5"/>
    </row>
    <row r="20532" spans="5:5" x14ac:dyDescent="0.25">
      <c r="E20532" s="5"/>
    </row>
    <row r="20533" spans="5:5" x14ac:dyDescent="0.25">
      <c r="E20533" s="5"/>
    </row>
    <row r="20534" spans="5:5" x14ac:dyDescent="0.25">
      <c r="E20534" s="5"/>
    </row>
    <row r="20535" spans="5:5" x14ac:dyDescent="0.25">
      <c r="E20535" s="5"/>
    </row>
    <row r="20536" spans="5:5" x14ac:dyDescent="0.25">
      <c r="E20536" s="5"/>
    </row>
    <row r="20537" spans="5:5" x14ac:dyDescent="0.25">
      <c r="E20537" s="5"/>
    </row>
    <row r="20538" spans="5:5" x14ac:dyDescent="0.25">
      <c r="E20538" s="5"/>
    </row>
    <row r="20539" spans="5:5" x14ac:dyDescent="0.25">
      <c r="E20539" s="5"/>
    </row>
    <row r="20540" spans="5:5" x14ac:dyDescent="0.25">
      <c r="E20540" s="5"/>
    </row>
    <row r="20541" spans="5:5" x14ac:dyDescent="0.25">
      <c r="E20541" s="5"/>
    </row>
    <row r="20542" spans="5:5" x14ac:dyDescent="0.25">
      <c r="E20542" s="5"/>
    </row>
    <row r="20543" spans="5:5" x14ac:dyDescent="0.25">
      <c r="E20543" s="5"/>
    </row>
    <row r="20544" spans="5:5" x14ac:dyDescent="0.25">
      <c r="E20544" s="5"/>
    </row>
    <row r="20545" spans="5:5" x14ac:dyDescent="0.25">
      <c r="E20545" s="5"/>
    </row>
    <row r="20546" spans="5:5" x14ac:dyDescent="0.25">
      <c r="E20546" s="5"/>
    </row>
    <row r="20547" spans="5:5" x14ac:dyDescent="0.25">
      <c r="E20547" s="5"/>
    </row>
    <row r="20548" spans="5:5" x14ac:dyDescent="0.25">
      <c r="E20548" s="5"/>
    </row>
    <row r="20549" spans="5:5" x14ac:dyDescent="0.25">
      <c r="E20549" s="5"/>
    </row>
    <row r="20550" spans="5:5" x14ac:dyDescent="0.25">
      <c r="E20550" s="5"/>
    </row>
    <row r="20551" spans="5:5" x14ac:dyDescent="0.25">
      <c r="E20551" s="5"/>
    </row>
    <row r="20552" spans="5:5" x14ac:dyDescent="0.25">
      <c r="E20552" s="5"/>
    </row>
    <row r="20553" spans="5:5" x14ac:dyDescent="0.25">
      <c r="E20553" s="5"/>
    </row>
    <row r="20554" spans="5:5" x14ac:dyDescent="0.25">
      <c r="E20554" s="5"/>
    </row>
    <row r="20555" spans="5:5" x14ac:dyDescent="0.25">
      <c r="E20555" s="5"/>
    </row>
    <row r="20556" spans="5:5" x14ac:dyDescent="0.25">
      <c r="E20556" s="5"/>
    </row>
    <row r="20557" spans="5:5" x14ac:dyDescent="0.25">
      <c r="E20557" s="5"/>
    </row>
    <row r="20558" spans="5:5" x14ac:dyDescent="0.25">
      <c r="E20558" s="5"/>
    </row>
    <row r="20559" spans="5:5" x14ac:dyDescent="0.25">
      <c r="E20559" s="5"/>
    </row>
    <row r="20560" spans="5:5" x14ac:dyDescent="0.25">
      <c r="E20560" s="5"/>
    </row>
    <row r="20561" spans="5:5" x14ac:dyDescent="0.25">
      <c r="E20561" s="5"/>
    </row>
    <row r="20562" spans="5:5" x14ac:dyDescent="0.25">
      <c r="E20562" s="5"/>
    </row>
    <row r="20563" spans="5:5" x14ac:dyDescent="0.25">
      <c r="E20563" s="5"/>
    </row>
    <row r="20564" spans="5:5" x14ac:dyDescent="0.25">
      <c r="E20564" s="5"/>
    </row>
    <row r="20565" spans="5:5" x14ac:dyDescent="0.25">
      <c r="E20565" s="5"/>
    </row>
    <row r="20566" spans="5:5" x14ac:dyDescent="0.25">
      <c r="E20566" s="5"/>
    </row>
    <row r="20567" spans="5:5" x14ac:dyDescent="0.25">
      <c r="E20567" s="5"/>
    </row>
    <row r="20568" spans="5:5" x14ac:dyDescent="0.25">
      <c r="E20568" s="5"/>
    </row>
    <row r="20569" spans="5:5" x14ac:dyDescent="0.25">
      <c r="E20569" s="5"/>
    </row>
    <row r="20570" spans="5:5" x14ac:dyDescent="0.25">
      <c r="E20570" s="5"/>
    </row>
    <row r="20571" spans="5:5" x14ac:dyDescent="0.25">
      <c r="E20571" s="5"/>
    </row>
    <row r="20572" spans="5:5" x14ac:dyDescent="0.25">
      <c r="E20572" s="5"/>
    </row>
    <row r="20573" spans="5:5" x14ac:dyDescent="0.25">
      <c r="E20573" s="5"/>
    </row>
    <row r="20574" spans="5:5" x14ac:dyDescent="0.25">
      <c r="E20574" s="5"/>
    </row>
    <row r="20575" spans="5:5" x14ac:dyDescent="0.25">
      <c r="E20575" s="5"/>
    </row>
    <row r="20576" spans="5:5" x14ac:dyDescent="0.25">
      <c r="E20576" s="5"/>
    </row>
    <row r="20577" spans="5:5" x14ac:dyDescent="0.25">
      <c r="E20577" s="5"/>
    </row>
    <row r="20578" spans="5:5" x14ac:dyDescent="0.25">
      <c r="E20578" s="5"/>
    </row>
    <row r="20579" spans="5:5" x14ac:dyDescent="0.25">
      <c r="E20579" s="5"/>
    </row>
    <row r="20580" spans="5:5" x14ac:dyDescent="0.25">
      <c r="E20580" s="5"/>
    </row>
    <row r="20581" spans="5:5" x14ac:dyDescent="0.25">
      <c r="E20581" s="5"/>
    </row>
    <row r="20582" spans="5:5" x14ac:dyDescent="0.25">
      <c r="E20582" s="5"/>
    </row>
    <row r="20583" spans="5:5" x14ac:dyDescent="0.25">
      <c r="E20583" s="5"/>
    </row>
    <row r="20584" spans="5:5" x14ac:dyDescent="0.25">
      <c r="E20584" s="5"/>
    </row>
    <row r="20585" spans="5:5" x14ac:dyDescent="0.25">
      <c r="E20585" s="5"/>
    </row>
    <row r="20586" spans="5:5" x14ac:dyDescent="0.25">
      <c r="E20586" s="5"/>
    </row>
    <row r="20587" spans="5:5" x14ac:dyDescent="0.25">
      <c r="E20587" s="5"/>
    </row>
    <row r="20588" spans="5:5" x14ac:dyDescent="0.25">
      <c r="E20588" s="5"/>
    </row>
    <row r="20589" spans="5:5" x14ac:dyDescent="0.25">
      <c r="E20589" s="5"/>
    </row>
    <row r="20590" spans="5:5" x14ac:dyDescent="0.25">
      <c r="E20590" s="5"/>
    </row>
    <row r="20591" spans="5:5" x14ac:dyDescent="0.25">
      <c r="E20591" s="5"/>
    </row>
    <row r="20592" spans="5:5" x14ac:dyDescent="0.25">
      <c r="E20592" s="5"/>
    </row>
    <row r="20593" spans="5:5" x14ac:dyDescent="0.25">
      <c r="E20593" s="5"/>
    </row>
    <row r="20594" spans="5:5" x14ac:dyDescent="0.25">
      <c r="E20594" s="5"/>
    </row>
    <row r="20595" spans="5:5" x14ac:dyDescent="0.25">
      <c r="E20595" s="5"/>
    </row>
    <row r="20596" spans="5:5" x14ac:dyDescent="0.25">
      <c r="E20596" s="5"/>
    </row>
    <row r="20597" spans="5:5" x14ac:dyDescent="0.25">
      <c r="E20597" s="5"/>
    </row>
    <row r="20598" spans="5:5" x14ac:dyDescent="0.25">
      <c r="E20598" s="5"/>
    </row>
    <row r="20599" spans="5:5" x14ac:dyDescent="0.25">
      <c r="E20599" s="5"/>
    </row>
    <row r="20600" spans="5:5" x14ac:dyDescent="0.25">
      <c r="E20600" s="5"/>
    </row>
    <row r="20601" spans="5:5" x14ac:dyDescent="0.25">
      <c r="E20601" s="5"/>
    </row>
    <row r="20602" spans="5:5" x14ac:dyDescent="0.25">
      <c r="E20602" s="5"/>
    </row>
    <row r="20603" spans="5:5" x14ac:dyDescent="0.25">
      <c r="E20603" s="5"/>
    </row>
    <row r="20604" spans="5:5" x14ac:dyDescent="0.25">
      <c r="E20604" s="5"/>
    </row>
    <row r="20605" spans="5:5" x14ac:dyDescent="0.25">
      <c r="E20605" s="5"/>
    </row>
    <row r="20606" spans="5:5" x14ac:dyDescent="0.25">
      <c r="E20606" s="5"/>
    </row>
    <row r="20607" spans="5:5" x14ac:dyDescent="0.25">
      <c r="E20607" s="5"/>
    </row>
    <row r="20608" spans="5:5" x14ac:dyDescent="0.25">
      <c r="E20608" s="5"/>
    </row>
    <row r="20609" spans="5:5" x14ac:dyDescent="0.25">
      <c r="E20609" s="5"/>
    </row>
    <row r="20610" spans="5:5" x14ac:dyDescent="0.25">
      <c r="E20610" s="5"/>
    </row>
    <row r="20611" spans="5:5" x14ac:dyDescent="0.25">
      <c r="E20611" s="5"/>
    </row>
    <row r="20612" spans="5:5" x14ac:dyDescent="0.25">
      <c r="E20612" s="5"/>
    </row>
    <row r="20613" spans="5:5" x14ac:dyDescent="0.25">
      <c r="E20613" s="5"/>
    </row>
    <row r="20614" spans="5:5" x14ac:dyDescent="0.25">
      <c r="E20614" s="5"/>
    </row>
    <row r="20615" spans="5:5" x14ac:dyDescent="0.25">
      <c r="E20615" s="5"/>
    </row>
    <row r="20616" spans="5:5" x14ac:dyDescent="0.25">
      <c r="E20616" s="5"/>
    </row>
    <row r="20617" spans="5:5" x14ac:dyDescent="0.25">
      <c r="E20617" s="5"/>
    </row>
    <row r="20618" spans="5:5" x14ac:dyDescent="0.25">
      <c r="E20618" s="5"/>
    </row>
    <row r="20619" spans="5:5" x14ac:dyDescent="0.25">
      <c r="E20619" s="5"/>
    </row>
    <row r="20620" spans="5:5" x14ac:dyDescent="0.25">
      <c r="E20620" s="5"/>
    </row>
    <row r="20621" spans="5:5" x14ac:dyDescent="0.25">
      <c r="E20621" s="5"/>
    </row>
    <row r="20622" spans="5:5" x14ac:dyDescent="0.25">
      <c r="E20622" s="5"/>
    </row>
    <row r="20623" spans="5:5" x14ac:dyDescent="0.25">
      <c r="E20623" s="5"/>
    </row>
    <row r="20624" spans="5:5" x14ac:dyDescent="0.25">
      <c r="E20624" s="5"/>
    </row>
    <row r="20625" spans="5:5" x14ac:dyDescent="0.25">
      <c r="E20625" s="5"/>
    </row>
    <row r="20626" spans="5:5" x14ac:dyDescent="0.25">
      <c r="E20626" s="5"/>
    </row>
    <row r="20627" spans="5:5" x14ac:dyDescent="0.25">
      <c r="E20627" s="5"/>
    </row>
    <row r="20628" spans="5:5" x14ac:dyDescent="0.25">
      <c r="E20628" s="5"/>
    </row>
    <row r="20629" spans="5:5" x14ac:dyDescent="0.25">
      <c r="E20629" s="5"/>
    </row>
    <row r="20630" spans="5:5" x14ac:dyDescent="0.25">
      <c r="E20630" s="5"/>
    </row>
    <row r="20631" spans="5:5" x14ac:dyDescent="0.25">
      <c r="E20631" s="5"/>
    </row>
    <row r="20632" spans="5:5" x14ac:dyDescent="0.25">
      <c r="E20632" s="5"/>
    </row>
    <row r="20633" spans="5:5" x14ac:dyDescent="0.25">
      <c r="E20633" s="5"/>
    </row>
    <row r="20634" spans="5:5" x14ac:dyDescent="0.25">
      <c r="E20634" s="5"/>
    </row>
    <row r="20635" spans="5:5" x14ac:dyDescent="0.25">
      <c r="E20635" s="5"/>
    </row>
    <row r="20636" spans="5:5" x14ac:dyDescent="0.25">
      <c r="E20636" s="5"/>
    </row>
    <row r="20637" spans="5:5" x14ac:dyDescent="0.25">
      <c r="E20637" s="5"/>
    </row>
    <row r="20638" spans="5:5" x14ac:dyDescent="0.25">
      <c r="E20638" s="5"/>
    </row>
    <row r="20639" spans="5:5" x14ac:dyDescent="0.25">
      <c r="E20639" s="5"/>
    </row>
    <row r="20640" spans="5:5" x14ac:dyDescent="0.25">
      <c r="E20640" s="5"/>
    </row>
    <row r="20641" spans="5:5" x14ac:dyDescent="0.25">
      <c r="E20641" s="5"/>
    </row>
    <row r="20642" spans="5:5" x14ac:dyDescent="0.25">
      <c r="E20642" s="5"/>
    </row>
    <row r="20643" spans="5:5" x14ac:dyDescent="0.25">
      <c r="E20643" s="5"/>
    </row>
    <row r="20644" spans="5:5" x14ac:dyDescent="0.25">
      <c r="E20644" s="5"/>
    </row>
    <row r="20645" spans="5:5" x14ac:dyDescent="0.25">
      <c r="E20645" s="5"/>
    </row>
    <row r="20646" spans="5:5" x14ac:dyDescent="0.25">
      <c r="E20646" s="5"/>
    </row>
    <row r="20647" spans="5:5" x14ac:dyDescent="0.25">
      <c r="E20647" s="5"/>
    </row>
    <row r="20648" spans="5:5" x14ac:dyDescent="0.25">
      <c r="E20648" s="5"/>
    </row>
    <row r="20649" spans="5:5" x14ac:dyDescent="0.25">
      <c r="E20649" s="5"/>
    </row>
    <row r="20650" spans="5:5" x14ac:dyDescent="0.25">
      <c r="E20650" s="5"/>
    </row>
    <row r="20651" spans="5:5" x14ac:dyDescent="0.25">
      <c r="E20651" s="5"/>
    </row>
    <row r="20652" spans="5:5" x14ac:dyDescent="0.25">
      <c r="E20652" s="5"/>
    </row>
    <row r="20653" spans="5:5" x14ac:dyDescent="0.25">
      <c r="E20653" s="5"/>
    </row>
    <row r="20654" spans="5:5" x14ac:dyDescent="0.25">
      <c r="E20654" s="5"/>
    </row>
    <row r="20655" spans="5:5" x14ac:dyDescent="0.25">
      <c r="E20655" s="5"/>
    </row>
    <row r="20656" spans="5:5" x14ac:dyDescent="0.25">
      <c r="E20656" s="5"/>
    </row>
    <row r="20657" spans="5:5" x14ac:dyDescent="0.25">
      <c r="E20657" s="5"/>
    </row>
    <row r="20658" spans="5:5" x14ac:dyDescent="0.25">
      <c r="E20658" s="5"/>
    </row>
    <row r="20659" spans="5:5" x14ac:dyDescent="0.25">
      <c r="E20659" s="5"/>
    </row>
    <row r="20660" spans="5:5" x14ac:dyDescent="0.25">
      <c r="E20660" s="5"/>
    </row>
    <row r="20661" spans="5:5" x14ac:dyDescent="0.25">
      <c r="E20661" s="5"/>
    </row>
    <row r="20662" spans="5:5" x14ac:dyDescent="0.25">
      <c r="E20662" s="5"/>
    </row>
    <row r="20663" spans="5:5" x14ac:dyDescent="0.25">
      <c r="E20663" s="5"/>
    </row>
    <row r="20664" spans="5:5" x14ac:dyDescent="0.25">
      <c r="E20664" s="5"/>
    </row>
    <row r="20665" spans="5:5" x14ac:dyDescent="0.25">
      <c r="E20665" s="5"/>
    </row>
    <row r="20666" spans="5:5" x14ac:dyDescent="0.25">
      <c r="E20666" s="5"/>
    </row>
    <row r="20667" spans="5:5" x14ac:dyDescent="0.25">
      <c r="E20667" s="5"/>
    </row>
    <row r="20668" spans="5:5" x14ac:dyDescent="0.25">
      <c r="E20668" s="5"/>
    </row>
    <row r="20669" spans="5:5" x14ac:dyDescent="0.25">
      <c r="E20669" s="5"/>
    </row>
    <row r="20670" spans="5:5" x14ac:dyDescent="0.25">
      <c r="E20670" s="5"/>
    </row>
    <row r="20671" spans="5:5" x14ac:dyDescent="0.25">
      <c r="E20671" s="5"/>
    </row>
    <row r="20672" spans="5:5" x14ac:dyDescent="0.25">
      <c r="E20672" s="5"/>
    </row>
    <row r="20673" spans="5:5" x14ac:dyDescent="0.25">
      <c r="E20673" s="5"/>
    </row>
    <row r="20674" spans="5:5" x14ac:dyDescent="0.25">
      <c r="E20674" s="5"/>
    </row>
    <row r="20675" spans="5:5" x14ac:dyDescent="0.25">
      <c r="E20675" s="5"/>
    </row>
    <row r="20676" spans="5:5" x14ac:dyDescent="0.25">
      <c r="E20676" s="5"/>
    </row>
    <row r="20677" spans="5:5" x14ac:dyDescent="0.25">
      <c r="E20677" s="5"/>
    </row>
    <row r="20678" spans="5:5" x14ac:dyDescent="0.25">
      <c r="E20678" s="5"/>
    </row>
    <row r="20679" spans="5:5" x14ac:dyDescent="0.25">
      <c r="E20679" s="5"/>
    </row>
    <row r="20680" spans="5:5" x14ac:dyDescent="0.25">
      <c r="E20680" s="5"/>
    </row>
    <row r="20681" spans="5:5" x14ac:dyDescent="0.25">
      <c r="E20681" s="5"/>
    </row>
    <row r="20682" spans="5:5" x14ac:dyDescent="0.25">
      <c r="E20682" s="5"/>
    </row>
    <row r="20683" spans="5:5" x14ac:dyDescent="0.25">
      <c r="E20683" s="5"/>
    </row>
    <row r="20684" spans="5:5" x14ac:dyDescent="0.25">
      <c r="E20684" s="5"/>
    </row>
    <row r="20685" spans="5:5" x14ac:dyDescent="0.25">
      <c r="E20685" s="5"/>
    </row>
    <row r="20686" spans="5:5" x14ac:dyDescent="0.25">
      <c r="E20686" s="5"/>
    </row>
    <row r="20687" spans="5:5" x14ac:dyDescent="0.25">
      <c r="E20687" s="5"/>
    </row>
    <row r="20688" spans="5:5" x14ac:dyDescent="0.25">
      <c r="E20688" s="5"/>
    </row>
    <row r="20689" spans="5:5" x14ac:dyDescent="0.25">
      <c r="E20689" s="5"/>
    </row>
    <row r="20690" spans="5:5" x14ac:dyDescent="0.25">
      <c r="E20690" s="5"/>
    </row>
    <row r="20691" spans="5:5" x14ac:dyDescent="0.25">
      <c r="E20691" s="5"/>
    </row>
    <row r="20692" spans="5:5" x14ac:dyDescent="0.25">
      <c r="E20692" s="5"/>
    </row>
    <row r="20693" spans="5:5" x14ac:dyDescent="0.25">
      <c r="E20693" s="5"/>
    </row>
    <row r="20694" spans="5:5" x14ac:dyDescent="0.25">
      <c r="E20694" s="5"/>
    </row>
    <row r="20695" spans="5:5" x14ac:dyDescent="0.25">
      <c r="E20695" s="5"/>
    </row>
    <row r="20696" spans="5:5" x14ac:dyDescent="0.25">
      <c r="E20696" s="5"/>
    </row>
    <row r="20697" spans="5:5" x14ac:dyDescent="0.25">
      <c r="E20697" s="5"/>
    </row>
    <row r="20698" spans="5:5" x14ac:dyDescent="0.25">
      <c r="E20698" s="5"/>
    </row>
    <row r="20699" spans="5:5" x14ac:dyDescent="0.25">
      <c r="E20699" s="5"/>
    </row>
    <row r="20700" spans="5:5" x14ac:dyDescent="0.25">
      <c r="E20700" s="5"/>
    </row>
    <row r="20701" spans="5:5" x14ac:dyDescent="0.25">
      <c r="E20701" s="5"/>
    </row>
    <row r="20702" spans="5:5" x14ac:dyDescent="0.25">
      <c r="E20702" s="5"/>
    </row>
    <row r="20703" spans="5:5" x14ac:dyDescent="0.25">
      <c r="E20703" s="5"/>
    </row>
    <row r="20704" spans="5:5" x14ac:dyDescent="0.25">
      <c r="E20704" s="5"/>
    </row>
    <row r="20705" spans="5:5" x14ac:dyDescent="0.25">
      <c r="E20705" s="5"/>
    </row>
    <row r="20706" spans="5:5" x14ac:dyDescent="0.25">
      <c r="E20706" s="5"/>
    </row>
    <row r="20707" spans="5:5" x14ac:dyDescent="0.25">
      <c r="E20707" s="5"/>
    </row>
    <row r="20708" spans="5:5" x14ac:dyDescent="0.25">
      <c r="E20708" s="5"/>
    </row>
    <row r="20709" spans="5:5" x14ac:dyDescent="0.25">
      <c r="E20709" s="5"/>
    </row>
    <row r="20710" spans="5:5" x14ac:dyDescent="0.25">
      <c r="E20710" s="5"/>
    </row>
    <row r="20711" spans="5:5" x14ac:dyDescent="0.25">
      <c r="E20711" s="5"/>
    </row>
    <row r="20712" spans="5:5" x14ac:dyDescent="0.25">
      <c r="E20712" s="5"/>
    </row>
    <row r="20713" spans="5:5" x14ac:dyDescent="0.25">
      <c r="E20713" s="5"/>
    </row>
    <row r="20714" spans="5:5" x14ac:dyDescent="0.25">
      <c r="E20714" s="5"/>
    </row>
    <row r="20715" spans="5:5" x14ac:dyDescent="0.25">
      <c r="E20715" s="5"/>
    </row>
    <row r="20716" spans="5:5" x14ac:dyDescent="0.25">
      <c r="E20716" s="5"/>
    </row>
    <row r="20717" spans="5:5" x14ac:dyDescent="0.25">
      <c r="E20717" s="5"/>
    </row>
    <row r="20718" spans="5:5" x14ac:dyDescent="0.25">
      <c r="E20718" s="5"/>
    </row>
    <row r="20719" spans="5:5" x14ac:dyDescent="0.25">
      <c r="E20719" s="5"/>
    </row>
    <row r="20720" spans="5:5" x14ac:dyDescent="0.25">
      <c r="E20720" s="5"/>
    </row>
    <row r="20721" spans="5:5" x14ac:dyDescent="0.25">
      <c r="E20721" s="5"/>
    </row>
    <row r="20722" spans="5:5" x14ac:dyDescent="0.25">
      <c r="E20722" s="5"/>
    </row>
    <row r="20723" spans="5:5" x14ac:dyDescent="0.25">
      <c r="E20723" s="5"/>
    </row>
    <row r="20724" spans="5:5" x14ac:dyDescent="0.25">
      <c r="E20724" s="5"/>
    </row>
    <row r="20725" spans="5:5" x14ac:dyDescent="0.25">
      <c r="E20725" s="5"/>
    </row>
    <row r="20726" spans="5:5" x14ac:dyDescent="0.25">
      <c r="E20726" s="5"/>
    </row>
    <row r="20727" spans="5:5" x14ac:dyDescent="0.25">
      <c r="E20727" s="5"/>
    </row>
    <row r="20728" spans="5:5" x14ac:dyDescent="0.25">
      <c r="E20728" s="5"/>
    </row>
    <row r="20729" spans="5:5" x14ac:dyDescent="0.25">
      <c r="E20729" s="5"/>
    </row>
    <row r="20730" spans="5:5" x14ac:dyDescent="0.25">
      <c r="E20730" s="5"/>
    </row>
    <row r="20731" spans="5:5" x14ac:dyDescent="0.25">
      <c r="E20731" s="5"/>
    </row>
    <row r="20732" spans="5:5" x14ac:dyDescent="0.25">
      <c r="E20732" s="5"/>
    </row>
    <row r="20733" spans="5:5" x14ac:dyDescent="0.25">
      <c r="E20733" s="5"/>
    </row>
    <row r="20734" spans="5:5" x14ac:dyDescent="0.25">
      <c r="E20734" s="5"/>
    </row>
    <row r="20735" spans="5:5" x14ac:dyDescent="0.25">
      <c r="E20735" s="5"/>
    </row>
    <row r="20736" spans="5:5" x14ac:dyDescent="0.25">
      <c r="E20736" s="5"/>
    </row>
    <row r="20737" spans="5:5" x14ac:dyDescent="0.25">
      <c r="E20737" s="5"/>
    </row>
    <row r="20738" spans="5:5" x14ac:dyDescent="0.25">
      <c r="E20738" s="5"/>
    </row>
    <row r="20739" spans="5:5" x14ac:dyDescent="0.25">
      <c r="E20739" s="5"/>
    </row>
    <row r="20740" spans="5:5" x14ac:dyDescent="0.25">
      <c r="E20740" s="5"/>
    </row>
    <row r="20741" spans="5:5" x14ac:dyDescent="0.25">
      <c r="E20741" s="5"/>
    </row>
    <row r="20742" spans="5:5" x14ac:dyDescent="0.25">
      <c r="E20742" s="5"/>
    </row>
    <row r="20743" spans="5:5" x14ac:dyDescent="0.25">
      <c r="E20743" s="5"/>
    </row>
    <row r="20744" spans="5:5" x14ac:dyDescent="0.25">
      <c r="E20744" s="5"/>
    </row>
    <row r="20745" spans="5:5" x14ac:dyDescent="0.25">
      <c r="E20745" s="5"/>
    </row>
    <row r="20746" spans="5:5" x14ac:dyDescent="0.25">
      <c r="E20746" s="5"/>
    </row>
    <row r="20747" spans="5:5" x14ac:dyDescent="0.25">
      <c r="E20747" s="5"/>
    </row>
    <row r="20748" spans="5:5" x14ac:dyDescent="0.25">
      <c r="E20748" s="5"/>
    </row>
    <row r="20749" spans="5:5" x14ac:dyDescent="0.25">
      <c r="E20749" s="5"/>
    </row>
    <row r="20750" spans="5:5" x14ac:dyDescent="0.25">
      <c r="E20750" s="5"/>
    </row>
    <row r="20751" spans="5:5" x14ac:dyDescent="0.25">
      <c r="E20751" s="5"/>
    </row>
    <row r="20752" spans="5:5" x14ac:dyDescent="0.25">
      <c r="E20752" s="5"/>
    </row>
    <row r="20753" spans="5:5" x14ac:dyDescent="0.25">
      <c r="E20753" s="5"/>
    </row>
    <row r="20754" spans="5:5" x14ac:dyDescent="0.25">
      <c r="E20754" s="5"/>
    </row>
    <row r="20755" spans="5:5" x14ac:dyDescent="0.25">
      <c r="E20755" s="5"/>
    </row>
    <row r="20756" spans="5:5" x14ac:dyDescent="0.25">
      <c r="E20756" s="5"/>
    </row>
    <row r="20757" spans="5:5" x14ac:dyDescent="0.25">
      <c r="E20757" s="5"/>
    </row>
    <row r="20758" spans="5:5" x14ac:dyDescent="0.25">
      <c r="E20758" s="5"/>
    </row>
    <row r="20759" spans="5:5" x14ac:dyDescent="0.25">
      <c r="E20759" s="5"/>
    </row>
    <row r="20760" spans="5:5" x14ac:dyDescent="0.25">
      <c r="E20760" s="5"/>
    </row>
    <row r="20761" spans="5:5" x14ac:dyDescent="0.25">
      <c r="E20761" s="5"/>
    </row>
    <row r="20762" spans="5:5" x14ac:dyDescent="0.25">
      <c r="E20762" s="5"/>
    </row>
    <row r="20763" spans="5:5" x14ac:dyDescent="0.25">
      <c r="E20763" s="5"/>
    </row>
    <row r="20764" spans="5:5" x14ac:dyDescent="0.25">
      <c r="E20764" s="5"/>
    </row>
    <row r="20765" spans="5:5" x14ac:dyDescent="0.25">
      <c r="E20765" s="5"/>
    </row>
    <row r="20766" spans="5:5" x14ac:dyDescent="0.25">
      <c r="E20766" s="5"/>
    </row>
    <row r="20767" spans="5:5" x14ac:dyDescent="0.25">
      <c r="E20767" s="5"/>
    </row>
    <row r="20768" spans="5:5" x14ac:dyDescent="0.25">
      <c r="E20768" s="5"/>
    </row>
    <row r="20769" spans="5:5" x14ac:dyDescent="0.25">
      <c r="E20769" s="5"/>
    </row>
    <row r="20770" spans="5:5" x14ac:dyDescent="0.25">
      <c r="E20770" s="5"/>
    </row>
    <row r="20771" spans="5:5" x14ac:dyDescent="0.25">
      <c r="E20771" s="5"/>
    </row>
    <row r="20772" spans="5:5" x14ac:dyDescent="0.25">
      <c r="E20772" s="5"/>
    </row>
    <row r="20773" spans="5:5" x14ac:dyDescent="0.25">
      <c r="E20773" s="5"/>
    </row>
    <row r="20774" spans="5:5" x14ac:dyDescent="0.25">
      <c r="E20774" s="5"/>
    </row>
    <row r="20775" spans="5:5" x14ac:dyDescent="0.25">
      <c r="E20775" s="5"/>
    </row>
    <row r="20776" spans="5:5" x14ac:dyDescent="0.25">
      <c r="E20776" s="5"/>
    </row>
    <row r="20777" spans="5:5" x14ac:dyDescent="0.25">
      <c r="E20777" s="5"/>
    </row>
    <row r="20778" spans="5:5" x14ac:dyDescent="0.25">
      <c r="E20778" s="5"/>
    </row>
    <row r="20779" spans="5:5" x14ac:dyDescent="0.25">
      <c r="E20779" s="5"/>
    </row>
    <row r="20780" spans="5:5" x14ac:dyDescent="0.25">
      <c r="E20780" s="5"/>
    </row>
    <row r="20781" spans="5:5" x14ac:dyDescent="0.25">
      <c r="E20781" s="5"/>
    </row>
    <row r="20782" spans="5:5" x14ac:dyDescent="0.25">
      <c r="E20782" s="5"/>
    </row>
    <row r="20783" spans="5:5" x14ac:dyDescent="0.25">
      <c r="E20783" s="5"/>
    </row>
    <row r="20784" spans="5:5" x14ac:dyDescent="0.25">
      <c r="E20784" s="5"/>
    </row>
    <row r="20785" spans="5:5" x14ac:dyDescent="0.25">
      <c r="E20785" s="5"/>
    </row>
    <row r="20786" spans="5:5" x14ac:dyDescent="0.25">
      <c r="E20786" s="5"/>
    </row>
    <row r="20787" spans="5:5" x14ac:dyDescent="0.25">
      <c r="E20787" s="5"/>
    </row>
    <row r="20788" spans="5:5" x14ac:dyDescent="0.25">
      <c r="E20788" s="5"/>
    </row>
    <row r="20789" spans="5:5" x14ac:dyDescent="0.25">
      <c r="E20789" s="5"/>
    </row>
    <row r="20790" spans="5:5" x14ac:dyDescent="0.25">
      <c r="E20790" s="5"/>
    </row>
    <row r="20791" spans="5:5" x14ac:dyDescent="0.25">
      <c r="E20791" s="5"/>
    </row>
    <row r="20792" spans="5:5" x14ac:dyDescent="0.25">
      <c r="E20792" s="5"/>
    </row>
    <row r="20793" spans="5:5" x14ac:dyDescent="0.25">
      <c r="E20793" s="5"/>
    </row>
    <row r="20794" spans="5:5" x14ac:dyDescent="0.25">
      <c r="E20794" s="5"/>
    </row>
    <row r="20795" spans="5:5" x14ac:dyDescent="0.25">
      <c r="E20795" s="5"/>
    </row>
    <row r="20796" spans="5:5" x14ac:dyDescent="0.25">
      <c r="E20796" s="5"/>
    </row>
    <row r="20797" spans="5:5" x14ac:dyDescent="0.25">
      <c r="E20797" s="5"/>
    </row>
    <row r="20798" spans="5:5" x14ac:dyDescent="0.25">
      <c r="E20798" s="5"/>
    </row>
    <row r="20799" spans="5:5" x14ac:dyDescent="0.25">
      <c r="E20799" s="5"/>
    </row>
    <row r="20800" spans="5:5" x14ac:dyDescent="0.25">
      <c r="E20800" s="5"/>
    </row>
    <row r="20801" spans="5:5" x14ac:dyDescent="0.25">
      <c r="E20801" s="5"/>
    </row>
    <row r="20802" spans="5:5" x14ac:dyDescent="0.25">
      <c r="E20802" s="5"/>
    </row>
    <row r="20803" spans="5:5" x14ac:dyDescent="0.25">
      <c r="E20803" s="5"/>
    </row>
    <row r="20804" spans="5:5" x14ac:dyDescent="0.25">
      <c r="E20804" s="5"/>
    </row>
    <row r="20805" spans="5:5" x14ac:dyDescent="0.25">
      <c r="E20805" s="5"/>
    </row>
    <row r="20806" spans="5:5" x14ac:dyDescent="0.25">
      <c r="E20806" s="5"/>
    </row>
    <row r="20807" spans="5:5" x14ac:dyDescent="0.25">
      <c r="E20807" s="5"/>
    </row>
    <row r="20808" spans="5:5" x14ac:dyDescent="0.25">
      <c r="E20808" s="5"/>
    </row>
    <row r="20809" spans="5:5" x14ac:dyDescent="0.25">
      <c r="E20809" s="5"/>
    </row>
    <row r="20810" spans="5:5" x14ac:dyDescent="0.25">
      <c r="E20810" s="5"/>
    </row>
    <row r="20811" spans="5:5" x14ac:dyDescent="0.25">
      <c r="E20811" s="5"/>
    </row>
    <row r="20812" spans="5:5" x14ac:dyDescent="0.25">
      <c r="E20812" s="5"/>
    </row>
    <row r="20813" spans="5:5" x14ac:dyDescent="0.25">
      <c r="E20813" s="5"/>
    </row>
    <row r="20814" spans="5:5" x14ac:dyDescent="0.25">
      <c r="E20814" s="5"/>
    </row>
    <row r="20815" spans="5:5" x14ac:dyDescent="0.25">
      <c r="E20815" s="5"/>
    </row>
    <row r="20816" spans="5:5" x14ac:dyDescent="0.25">
      <c r="E20816" s="5"/>
    </row>
    <row r="20817" spans="5:5" x14ac:dyDescent="0.25">
      <c r="E20817" s="5"/>
    </row>
    <row r="20818" spans="5:5" x14ac:dyDescent="0.25">
      <c r="E20818" s="5"/>
    </row>
    <row r="20819" spans="5:5" x14ac:dyDescent="0.25">
      <c r="E20819" s="5"/>
    </row>
    <row r="20820" spans="5:5" x14ac:dyDescent="0.25">
      <c r="E20820" s="5"/>
    </row>
    <row r="20821" spans="5:5" x14ac:dyDescent="0.25">
      <c r="E20821" s="5"/>
    </row>
    <row r="20822" spans="5:5" x14ac:dyDescent="0.25">
      <c r="E20822" s="5"/>
    </row>
    <row r="20823" spans="5:5" x14ac:dyDescent="0.25">
      <c r="E20823" s="5"/>
    </row>
    <row r="20824" spans="5:5" x14ac:dyDescent="0.25">
      <c r="E20824" s="5"/>
    </row>
    <row r="20825" spans="5:5" x14ac:dyDescent="0.25">
      <c r="E20825" s="5"/>
    </row>
    <row r="20826" spans="5:5" x14ac:dyDescent="0.25">
      <c r="E20826" s="5"/>
    </row>
    <row r="20827" spans="5:5" x14ac:dyDescent="0.25">
      <c r="E20827" s="5"/>
    </row>
    <row r="20828" spans="5:5" x14ac:dyDescent="0.25">
      <c r="E20828" s="5"/>
    </row>
    <row r="20829" spans="5:5" x14ac:dyDescent="0.25">
      <c r="E20829" s="5"/>
    </row>
    <row r="20830" spans="5:5" x14ac:dyDescent="0.25">
      <c r="E20830" s="5"/>
    </row>
    <row r="20831" spans="5:5" x14ac:dyDescent="0.25">
      <c r="E20831" s="5"/>
    </row>
    <row r="20832" spans="5:5" x14ac:dyDescent="0.25">
      <c r="E20832" s="5"/>
    </row>
    <row r="20833" spans="5:5" x14ac:dyDescent="0.25">
      <c r="E20833" s="5"/>
    </row>
    <row r="20834" spans="5:5" x14ac:dyDescent="0.25">
      <c r="E20834" s="5"/>
    </row>
    <row r="20835" spans="5:5" x14ac:dyDescent="0.25">
      <c r="E20835" s="5"/>
    </row>
    <row r="20836" spans="5:5" x14ac:dyDescent="0.25">
      <c r="E20836" s="5"/>
    </row>
    <row r="20837" spans="5:5" x14ac:dyDescent="0.25">
      <c r="E20837" s="5"/>
    </row>
    <row r="20838" spans="5:5" x14ac:dyDescent="0.25">
      <c r="E20838" s="5"/>
    </row>
    <row r="20839" spans="5:5" x14ac:dyDescent="0.25">
      <c r="E20839" s="5"/>
    </row>
    <row r="20840" spans="5:5" x14ac:dyDescent="0.25">
      <c r="E20840" s="5"/>
    </row>
    <row r="20841" spans="5:5" x14ac:dyDescent="0.25">
      <c r="E20841" s="5"/>
    </row>
    <row r="20842" spans="5:5" x14ac:dyDescent="0.25">
      <c r="E20842" s="5"/>
    </row>
    <row r="20843" spans="5:5" x14ac:dyDescent="0.25">
      <c r="E20843" s="5"/>
    </row>
    <row r="20844" spans="5:5" x14ac:dyDescent="0.25">
      <c r="E20844" s="5"/>
    </row>
    <row r="20845" spans="5:5" x14ac:dyDescent="0.25">
      <c r="E20845" s="5"/>
    </row>
    <row r="20846" spans="5:5" x14ac:dyDescent="0.25">
      <c r="E20846" s="5"/>
    </row>
    <row r="20847" spans="5:5" x14ac:dyDescent="0.25">
      <c r="E20847" s="5"/>
    </row>
    <row r="20848" spans="5:5" x14ac:dyDescent="0.25">
      <c r="E20848" s="5"/>
    </row>
    <row r="20849" spans="5:5" x14ac:dyDescent="0.25">
      <c r="E20849" s="5"/>
    </row>
    <row r="20850" spans="5:5" x14ac:dyDescent="0.25">
      <c r="E20850" s="5"/>
    </row>
    <row r="20851" spans="5:5" x14ac:dyDescent="0.25">
      <c r="E20851" s="5"/>
    </row>
    <row r="20852" spans="5:5" x14ac:dyDescent="0.25">
      <c r="E20852" s="5"/>
    </row>
    <row r="20853" spans="5:5" x14ac:dyDescent="0.25">
      <c r="E20853" s="5"/>
    </row>
    <row r="20854" spans="5:5" x14ac:dyDescent="0.25">
      <c r="E20854" s="5"/>
    </row>
    <row r="20855" spans="5:5" x14ac:dyDescent="0.25">
      <c r="E20855" s="5"/>
    </row>
    <row r="20856" spans="5:5" x14ac:dyDescent="0.25">
      <c r="E20856" s="5"/>
    </row>
    <row r="20857" spans="5:5" x14ac:dyDescent="0.25">
      <c r="E20857" s="5"/>
    </row>
    <row r="20858" spans="5:5" x14ac:dyDescent="0.25">
      <c r="E20858" s="5"/>
    </row>
    <row r="20859" spans="5:5" x14ac:dyDescent="0.25">
      <c r="E20859" s="5"/>
    </row>
    <row r="20860" spans="5:5" x14ac:dyDescent="0.25">
      <c r="E20860" s="5"/>
    </row>
    <row r="20861" spans="5:5" x14ac:dyDescent="0.25">
      <c r="E20861" s="5"/>
    </row>
    <row r="20862" spans="5:5" x14ac:dyDescent="0.25">
      <c r="E20862" s="5"/>
    </row>
    <row r="20863" spans="5:5" x14ac:dyDescent="0.25">
      <c r="E20863" s="5"/>
    </row>
    <row r="20864" spans="5:5" x14ac:dyDescent="0.25">
      <c r="E20864" s="5"/>
    </row>
    <row r="20865" spans="5:5" x14ac:dyDescent="0.25">
      <c r="E20865" s="5"/>
    </row>
    <row r="20866" spans="5:5" x14ac:dyDescent="0.25">
      <c r="E20866" s="5"/>
    </row>
    <row r="20867" spans="5:5" x14ac:dyDescent="0.25">
      <c r="E20867" s="5"/>
    </row>
    <row r="20868" spans="5:5" x14ac:dyDescent="0.25">
      <c r="E20868" s="5"/>
    </row>
    <row r="20869" spans="5:5" x14ac:dyDescent="0.25">
      <c r="E20869" s="5"/>
    </row>
    <row r="20870" spans="5:5" x14ac:dyDescent="0.25">
      <c r="E20870" s="5"/>
    </row>
    <row r="20871" spans="5:5" x14ac:dyDescent="0.25">
      <c r="E20871" s="5"/>
    </row>
    <row r="20872" spans="5:5" x14ac:dyDescent="0.25">
      <c r="E20872" s="5"/>
    </row>
    <row r="20873" spans="5:5" x14ac:dyDescent="0.25">
      <c r="E20873" s="5"/>
    </row>
    <row r="20874" spans="5:5" x14ac:dyDescent="0.25">
      <c r="E20874" s="5"/>
    </row>
    <row r="20875" spans="5:5" x14ac:dyDescent="0.25">
      <c r="E20875" s="5"/>
    </row>
    <row r="20876" spans="5:5" x14ac:dyDescent="0.25">
      <c r="E20876" s="5"/>
    </row>
    <row r="20877" spans="5:5" x14ac:dyDescent="0.25">
      <c r="E20877" s="5"/>
    </row>
    <row r="20878" spans="5:5" x14ac:dyDescent="0.25">
      <c r="E20878" s="5"/>
    </row>
    <row r="20879" spans="5:5" x14ac:dyDescent="0.25">
      <c r="E20879" s="5"/>
    </row>
    <row r="20880" spans="5:5" x14ac:dyDescent="0.25">
      <c r="E20880" s="5"/>
    </row>
    <row r="20881" spans="5:5" x14ac:dyDescent="0.25">
      <c r="E20881" s="5"/>
    </row>
    <row r="20882" spans="5:5" x14ac:dyDescent="0.25">
      <c r="E20882" s="5"/>
    </row>
    <row r="20883" spans="5:5" x14ac:dyDescent="0.25">
      <c r="E20883" s="5"/>
    </row>
    <row r="20884" spans="5:5" x14ac:dyDescent="0.25">
      <c r="E20884" s="5"/>
    </row>
    <row r="20885" spans="5:5" x14ac:dyDescent="0.25">
      <c r="E20885" s="5"/>
    </row>
    <row r="20886" spans="5:5" x14ac:dyDescent="0.25">
      <c r="E20886" s="5"/>
    </row>
    <row r="20887" spans="5:5" x14ac:dyDescent="0.25">
      <c r="E20887" s="5"/>
    </row>
    <row r="20888" spans="5:5" x14ac:dyDescent="0.25">
      <c r="E20888" s="5"/>
    </row>
    <row r="20889" spans="5:5" x14ac:dyDescent="0.25">
      <c r="E20889" s="5"/>
    </row>
    <row r="20890" spans="5:5" x14ac:dyDescent="0.25">
      <c r="E20890" s="5"/>
    </row>
    <row r="20891" spans="5:5" x14ac:dyDescent="0.25">
      <c r="E20891" s="5"/>
    </row>
    <row r="20892" spans="5:5" x14ac:dyDescent="0.25">
      <c r="E20892" s="5"/>
    </row>
    <row r="20893" spans="5:5" x14ac:dyDescent="0.25">
      <c r="E20893" s="5"/>
    </row>
    <row r="20894" spans="5:5" x14ac:dyDescent="0.25">
      <c r="E20894" s="5"/>
    </row>
    <row r="20895" spans="5:5" x14ac:dyDescent="0.25">
      <c r="E20895" s="5"/>
    </row>
    <row r="20896" spans="5:5" x14ac:dyDescent="0.25">
      <c r="E20896" s="5"/>
    </row>
    <row r="20897" spans="5:5" x14ac:dyDescent="0.25">
      <c r="E20897" s="5"/>
    </row>
    <row r="20898" spans="5:5" x14ac:dyDescent="0.25">
      <c r="E20898" s="5"/>
    </row>
    <row r="20899" spans="5:5" x14ac:dyDescent="0.25">
      <c r="E20899" s="5"/>
    </row>
    <row r="20900" spans="5:5" x14ac:dyDescent="0.25">
      <c r="E20900" s="5"/>
    </row>
    <row r="20901" spans="5:5" x14ac:dyDescent="0.25">
      <c r="E20901" s="5"/>
    </row>
    <row r="20902" spans="5:5" x14ac:dyDescent="0.25">
      <c r="E20902" s="5"/>
    </row>
    <row r="20903" spans="5:5" x14ac:dyDescent="0.25">
      <c r="E20903" s="5"/>
    </row>
    <row r="20904" spans="5:5" x14ac:dyDescent="0.25">
      <c r="E20904" s="5"/>
    </row>
    <row r="20905" spans="5:5" x14ac:dyDescent="0.25">
      <c r="E20905" s="5"/>
    </row>
    <row r="20906" spans="5:5" x14ac:dyDescent="0.25">
      <c r="E20906" s="5"/>
    </row>
    <row r="20907" spans="5:5" x14ac:dyDescent="0.25">
      <c r="E20907" s="5"/>
    </row>
    <row r="20908" spans="5:5" x14ac:dyDescent="0.25">
      <c r="E20908" s="5"/>
    </row>
    <row r="20909" spans="5:5" x14ac:dyDescent="0.25">
      <c r="E20909" s="5"/>
    </row>
    <row r="20910" spans="5:5" x14ac:dyDescent="0.25">
      <c r="E20910" s="5"/>
    </row>
    <row r="20911" spans="5:5" x14ac:dyDescent="0.25">
      <c r="E20911" s="5"/>
    </row>
    <row r="20912" spans="5:5" x14ac:dyDescent="0.25">
      <c r="E20912" s="5"/>
    </row>
    <row r="20913" spans="5:5" x14ac:dyDescent="0.25">
      <c r="E20913" s="5"/>
    </row>
    <row r="20914" spans="5:5" x14ac:dyDescent="0.25">
      <c r="E20914" s="5"/>
    </row>
    <row r="20915" spans="5:5" x14ac:dyDescent="0.25">
      <c r="E20915" s="5"/>
    </row>
    <row r="20916" spans="5:5" x14ac:dyDescent="0.25">
      <c r="E20916" s="5"/>
    </row>
    <row r="20917" spans="5:5" x14ac:dyDescent="0.25">
      <c r="E20917" s="5"/>
    </row>
    <row r="20918" spans="5:5" x14ac:dyDescent="0.25">
      <c r="E20918" s="5"/>
    </row>
    <row r="20919" spans="5:5" x14ac:dyDescent="0.25">
      <c r="E20919" s="5"/>
    </row>
    <row r="20920" spans="5:5" x14ac:dyDescent="0.25">
      <c r="E20920" s="5"/>
    </row>
    <row r="20921" spans="5:5" x14ac:dyDescent="0.25">
      <c r="E20921" s="5"/>
    </row>
    <row r="20922" spans="5:5" x14ac:dyDescent="0.25">
      <c r="E20922" s="5"/>
    </row>
    <row r="20923" spans="5:5" x14ac:dyDescent="0.25">
      <c r="E20923" s="5"/>
    </row>
    <row r="20924" spans="5:5" x14ac:dyDescent="0.25">
      <c r="E20924" s="5"/>
    </row>
    <row r="20925" spans="5:5" x14ac:dyDescent="0.25">
      <c r="E20925" s="5"/>
    </row>
    <row r="20926" spans="5:5" x14ac:dyDescent="0.25">
      <c r="E20926" s="5"/>
    </row>
    <row r="20927" spans="5:5" x14ac:dyDescent="0.25">
      <c r="E20927" s="5"/>
    </row>
    <row r="20928" spans="5:5" x14ac:dyDescent="0.25">
      <c r="E20928" s="5"/>
    </row>
    <row r="20929" spans="5:5" x14ac:dyDescent="0.25">
      <c r="E20929" s="5"/>
    </row>
    <row r="20930" spans="5:5" x14ac:dyDescent="0.25">
      <c r="E20930" s="5"/>
    </row>
    <row r="20931" spans="5:5" x14ac:dyDescent="0.25">
      <c r="E20931" s="5"/>
    </row>
    <row r="20932" spans="5:5" x14ac:dyDescent="0.25">
      <c r="E20932" s="5"/>
    </row>
    <row r="20933" spans="5:5" x14ac:dyDescent="0.25">
      <c r="E20933" s="5"/>
    </row>
    <row r="20934" spans="5:5" x14ac:dyDescent="0.25">
      <c r="E20934" s="5"/>
    </row>
    <row r="20935" spans="5:5" x14ac:dyDescent="0.25">
      <c r="E20935" s="5"/>
    </row>
    <row r="20936" spans="5:5" x14ac:dyDescent="0.25">
      <c r="E20936" s="5"/>
    </row>
    <row r="20937" spans="5:5" x14ac:dyDescent="0.25">
      <c r="E20937" s="5"/>
    </row>
    <row r="20938" spans="5:5" x14ac:dyDescent="0.25">
      <c r="E20938" s="5"/>
    </row>
    <row r="20939" spans="5:5" x14ac:dyDescent="0.25">
      <c r="E20939" s="5"/>
    </row>
    <row r="20940" spans="5:5" x14ac:dyDescent="0.25">
      <c r="E20940" s="5"/>
    </row>
    <row r="20941" spans="5:5" x14ac:dyDescent="0.25">
      <c r="E20941" s="5"/>
    </row>
    <row r="20942" spans="5:5" x14ac:dyDescent="0.25">
      <c r="E20942" s="5"/>
    </row>
    <row r="20943" spans="5:5" x14ac:dyDescent="0.25">
      <c r="E20943" s="5"/>
    </row>
    <row r="20944" spans="5:5" x14ac:dyDescent="0.25">
      <c r="E20944" s="5"/>
    </row>
    <row r="20945" spans="5:5" x14ac:dyDescent="0.25">
      <c r="E20945" s="5"/>
    </row>
    <row r="20946" spans="5:5" x14ac:dyDescent="0.25">
      <c r="E20946" s="5"/>
    </row>
    <row r="20947" spans="5:5" x14ac:dyDescent="0.25">
      <c r="E20947" s="5"/>
    </row>
    <row r="20948" spans="5:5" x14ac:dyDescent="0.25">
      <c r="E20948" s="5"/>
    </row>
    <row r="20949" spans="5:5" x14ac:dyDescent="0.25">
      <c r="E20949" s="5"/>
    </row>
    <row r="20950" spans="5:5" x14ac:dyDescent="0.25">
      <c r="E20950" s="5"/>
    </row>
    <row r="20951" spans="5:5" x14ac:dyDescent="0.25">
      <c r="E20951" s="5"/>
    </row>
    <row r="20952" spans="5:5" x14ac:dyDescent="0.25">
      <c r="E20952" s="5"/>
    </row>
    <row r="20953" spans="5:5" x14ac:dyDescent="0.25">
      <c r="E20953" s="5"/>
    </row>
    <row r="20954" spans="5:5" x14ac:dyDescent="0.25">
      <c r="E20954" s="5"/>
    </row>
    <row r="20955" spans="5:5" x14ac:dyDescent="0.25">
      <c r="E20955" s="5"/>
    </row>
    <row r="20956" spans="5:5" x14ac:dyDescent="0.25">
      <c r="E20956" s="5"/>
    </row>
    <row r="20957" spans="5:5" x14ac:dyDescent="0.25">
      <c r="E20957" s="5"/>
    </row>
    <row r="20958" spans="5:5" x14ac:dyDescent="0.25">
      <c r="E20958" s="5"/>
    </row>
    <row r="20959" spans="5:5" x14ac:dyDescent="0.25">
      <c r="E20959" s="5"/>
    </row>
    <row r="20960" spans="5:5" x14ac:dyDescent="0.25">
      <c r="E20960" s="5"/>
    </row>
    <row r="20961" spans="5:5" x14ac:dyDescent="0.25">
      <c r="E20961" s="5"/>
    </row>
    <row r="20962" spans="5:5" x14ac:dyDescent="0.25">
      <c r="E20962" s="5"/>
    </row>
    <row r="20963" spans="5:5" x14ac:dyDescent="0.25">
      <c r="E20963" s="5"/>
    </row>
    <row r="20964" spans="5:5" x14ac:dyDescent="0.25">
      <c r="E20964" s="5"/>
    </row>
    <row r="20965" spans="5:5" x14ac:dyDescent="0.25">
      <c r="E20965" s="5"/>
    </row>
    <row r="20966" spans="5:5" x14ac:dyDescent="0.25">
      <c r="E20966" s="5"/>
    </row>
    <row r="20967" spans="5:5" x14ac:dyDescent="0.25">
      <c r="E20967" s="5"/>
    </row>
    <row r="20968" spans="5:5" x14ac:dyDescent="0.25">
      <c r="E20968" s="5"/>
    </row>
    <row r="20969" spans="5:5" x14ac:dyDescent="0.25">
      <c r="E20969" s="5"/>
    </row>
    <row r="20970" spans="5:5" x14ac:dyDescent="0.25">
      <c r="E20970" s="5"/>
    </row>
    <row r="20971" spans="5:5" x14ac:dyDescent="0.25">
      <c r="E20971" s="5"/>
    </row>
    <row r="20972" spans="5:5" x14ac:dyDescent="0.25">
      <c r="E20972" s="5"/>
    </row>
    <row r="20973" spans="5:5" x14ac:dyDescent="0.25">
      <c r="E20973" s="5"/>
    </row>
    <row r="20974" spans="5:5" x14ac:dyDescent="0.25">
      <c r="E20974" s="5"/>
    </row>
    <row r="20975" spans="5:5" x14ac:dyDescent="0.25">
      <c r="E20975" s="5"/>
    </row>
    <row r="20976" spans="5:5" x14ac:dyDescent="0.25">
      <c r="E20976" s="5"/>
    </row>
    <row r="20977" spans="5:5" x14ac:dyDescent="0.25">
      <c r="E20977" s="5"/>
    </row>
    <row r="20978" spans="5:5" x14ac:dyDescent="0.25">
      <c r="E20978" s="5"/>
    </row>
    <row r="20979" spans="5:5" x14ac:dyDescent="0.25">
      <c r="E20979" s="5"/>
    </row>
    <row r="20980" spans="5:5" x14ac:dyDescent="0.25">
      <c r="E20980" s="5"/>
    </row>
    <row r="20981" spans="5:5" x14ac:dyDescent="0.25">
      <c r="E20981" s="5"/>
    </row>
    <row r="20982" spans="5:5" x14ac:dyDescent="0.25">
      <c r="E20982" s="5"/>
    </row>
    <row r="20983" spans="5:5" x14ac:dyDescent="0.25">
      <c r="E20983" s="5"/>
    </row>
    <row r="20984" spans="5:5" x14ac:dyDescent="0.25">
      <c r="E20984" s="5"/>
    </row>
    <row r="20985" spans="5:5" x14ac:dyDescent="0.25">
      <c r="E20985" s="5"/>
    </row>
    <row r="20986" spans="5:5" x14ac:dyDescent="0.25">
      <c r="E20986" s="5"/>
    </row>
    <row r="20987" spans="5:5" x14ac:dyDescent="0.25">
      <c r="E20987" s="5"/>
    </row>
    <row r="20988" spans="5:5" x14ac:dyDescent="0.25">
      <c r="E20988" s="5"/>
    </row>
    <row r="20989" spans="5:5" x14ac:dyDescent="0.25">
      <c r="E20989" s="5"/>
    </row>
    <row r="20990" spans="5:5" x14ac:dyDescent="0.25">
      <c r="E20990" s="5"/>
    </row>
    <row r="20991" spans="5:5" x14ac:dyDescent="0.25">
      <c r="E20991" s="5"/>
    </row>
    <row r="20992" spans="5:5" x14ac:dyDescent="0.25">
      <c r="E20992" s="5"/>
    </row>
    <row r="20993" spans="5:5" x14ac:dyDescent="0.25">
      <c r="E20993" s="5"/>
    </row>
    <row r="20994" spans="5:5" x14ac:dyDescent="0.25">
      <c r="E20994" s="5"/>
    </row>
    <row r="20995" spans="5:5" x14ac:dyDescent="0.25">
      <c r="E20995" s="5"/>
    </row>
    <row r="20996" spans="5:5" x14ac:dyDescent="0.25">
      <c r="E20996" s="5"/>
    </row>
    <row r="20997" spans="5:5" x14ac:dyDescent="0.25">
      <c r="E20997" s="5"/>
    </row>
    <row r="20998" spans="5:5" x14ac:dyDescent="0.25">
      <c r="E20998" s="5"/>
    </row>
    <row r="20999" spans="5:5" x14ac:dyDescent="0.25">
      <c r="E20999" s="5"/>
    </row>
    <row r="21000" spans="5:5" x14ac:dyDescent="0.25">
      <c r="E21000" s="5"/>
    </row>
    <row r="21001" spans="5:5" x14ac:dyDescent="0.25">
      <c r="E21001" s="5"/>
    </row>
    <row r="21002" spans="5:5" x14ac:dyDescent="0.25">
      <c r="E21002" s="5"/>
    </row>
    <row r="21003" spans="5:5" x14ac:dyDescent="0.25">
      <c r="E21003" s="5"/>
    </row>
    <row r="21004" spans="5:5" x14ac:dyDescent="0.25">
      <c r="E21004" s="5"/>
    </row>
    <row r="21005" spans="5:5" x14ac:dyDescent="0.25">
      <c r="E21005" s="5"/>
    </row>
    <row r="21006" spans="5:5" x14ac:dyDescent="0.25">
      <c r="E21006" s="5"/>
    </row>
    <row r="21007" spans="5:5" x14ac:dyDescent="0.25">
      <c r="E21007" s="5"/>
    </row>
    <row r="21008" spans="5:5" x14ac:dyDescent="0.25">
      <c r="E21008" s="5"/>
    </row>
    <row r="21009" spans="5:5" x14ac:dyDescent="0.25">
      <c r="E21009" s="5"/>
    </row>
    <row r="21010" spans="5:5" x14ac:dyDescent="0.25">
      <c r="E21010" s="5"/>
    </row>
    <row r="21011" spans="5:5" x14ac:dyDescent="0.25">
      <c r="E21011" s="5"/>
    </row>
    <row r="21012" spans="5:5" x14ac:dyDescent="0.25">
      <c r="E21012" s="5"/>
    </row>
    <row r="21013" spans="5:5" x14ac:dyDescent="0.25">
      <c r="E21013" s="5"/>
    </row>
    <row r="21014" spans="5:5" x14ac:dyDescent="0.25">
      <c r="E21014" s="5"/>
    </row>
    <row r="21015" spans="5:5" x14ac:dyDescent="0.25">
      <c r="E21015" s="5"/>
    </row>
    <row r="21016" spans="5:5" x14ac:dyDescent="0.25">
      <c r="E21016" s="5"/>
    </row>
    <row r="21017" spans="5:5" x14ac:dyDescent="0.25">
      <c r="E21017" s="5"/>
    </row>
    <row r="21018" spans="5:5" x14ac:dyDescent="0.25">
      <c r="E21018" s="5"/>
    </row>
    <row r="21019" spans="5:5" x14ac:dyDescent="0.25">
      <c r="E21019" s="5"/>
    </row>
    <row r="21020" spans="5:5" x14ac:dyDescent="0.25">
      <c r="E21020" s="5"/>
    </row>
    <row r="21021" spans="5:5" x14ac:dyDescent="0.25">
      <c r="E21021" s="5"/>
    </row>
    <row r="21022" spans="5:5" x14ac:dyDescent="0.25">
      <c r="E21022" s="5"/>
    </row>
    <row r="21023" spans="5:5" x14ac:dyDescent="0.25">
      <c r="E21023" s="5"/>
    </row>
    <row r="21024" spans="5:5" x14ac:dyDescent="0.25">
      <c r="E21024" s="5"/>
    </row>
    <row r="21025" spans="5:5" x14ac:dyDescent="0.25">
      <c r="E21025" s="5"/>
    </row>
    <row r="21026" spans="5:5" x14ac:dyDescent="0.25">
      <c r="E21026" s="5"/>
    </row>
    <row r="21027" spans="5:5" x14ac:dyDescent="0.25">
      <c r="E21027" s="5"/>
    </row>
    <row r="21028" spans="5:5" x14ac:dyDescent="0.25">
      <c r="E21028" s="5"/>
    </row>
    <row r="21029" spans="5:5" x14ac:dyDescent="0.25">
      <c r="E21029" s="5"/>
    </row>
    <row r="21030" spans="5:5" x14ac:dyDescent="0.25">
      <c r="E21030" s="5"/>
    </row>
    <row r="21031" spans="5:5" x14ac:dyDescent="0.25">
      <c r="E21031" s="5"/>
    </row>
    <row r="21032" spans="5:5" x14ac:dyDescent="0.25">
      <c r="E21032" s="5"/>
    </row>
    <row r="21033" spans="5:5" x14ac:dyDescent="0.25">
      <c r="E21033" s="5"/>
    </row>
    <row r="21034" spans="5:5" x14ac:dyDescent="0.25">
      <c r="E21034" s="5"/>
    </row>
    <row r="21035" spans="5:5" x14ac:dyDescent="0.25">
      <c r="E21035" s="5"/>
    </row>
    <row r="21036" spans="5:5" x14ac:dyDescent="0.25">
      <c r="E21036" s="5"/>
    </row>
    <row r="21037" spans="5:5" x14ac:dyDescent="0.25">
      <c r="E21037" s="5"/>
    </row>
    <row r="21038" spans="5:5" x14ac:dyDescent="0.25">
      <c r="E21038" s="5"/>
    </row>
    <row r="21039" spans="5:5" x14ac:dyDescent="0.25">
      <c r="E21039" s="5"/>
    </row>
    <row r="21040" spans="5:5" x14ac:dyDescent="0.25">
      <c r="E21040" s="5"/>
    </row>
    <row r="21041" spans="5:5" x14ac:dyDescent="0.25">
      <c r="E21041" s="5"/>
    </row>
    <row r="21042" spans="5:5" x14ac:dyDescent="0.25">
      <c r="E21042" s="5"/>
    </row>
    <row r="21043" spans="5:5" x14ac:dyDescent="0.25">
      <c r="E21043" s="5"/>
    </row>
    <row r="21044" spans="5:5" x14ac:dyDescent="0.25">
      <c r="E21044" s="5"/>
    </row>
    <row r="21045" spans="5:5" x14ac:dyDescent="0.25">
      <c r="E21045" s="5"/>
    </row>
    <row r="21046" spans="5:5" x14ac:dyDescent="0.25">
      <c r="E21046" s="5"/>
    </row>
    <row r="21047" spans="5:5" x14ac:dyDescent="0.25">
      <c r="E21047" s="5"/>
    </row>
    <row r="21048" spans="5:5" x14ac:dyDescent="0.25">
      <c r="E21048" s="5"/>
    </row>
    <row r="21049" spans="5:5" x14ac:dyDescent="0.25">
      <c r="E21049" s="5"/>
    </row>
    <row r="21050" spans="5:5" x14ac:dyDescent="0.25">
      <c r="E21050" s="5"/>
    </row>
    <row r="21051" spans="5:5" x14ac:dyDescent="0.25">
      <c r="E21051" s="5"/>
    </row>
    <row r="21052" spans="5:5" x14ac:dyDescent="0.25">
      <c r="E21052" s="5"/>
    </row>
    <row r="21053" spans="5:5" x14ac:dyDescent="0.25">
      <c r="E21053" s="5"/>
    </row>
    <row r="21054" spans="5:5" x14ac:dyDescent="0.25">
      <c r="E21054" s="5"/>
    </row>
    <row r="21055" spans="5:5" x14ac:dyDescent="0.25">
      <c r="E21055" s="5"/>
    </row>
    <row r="21056" spans="5:5" x14ac:dyDescent="0.25">
      <c r="E21056" s="5"/>
    </row>
    <row r="21057" spans="5:5" x14ac:dyDescent="0.25">
      <c r="E21057" s="5"/>
    </row>
    <row r="21058" spans="5:5" x14ac:dyDescent="0.25">
      <c r="E21058" s="5"/>
    </row>
    <row r="21059" spans="5:5" x14ac:dyDescent="0.25">
      <c r="E21059" s="5"/>
    </row>
    <row r="21060" spans="5:5" x14ac:dyDescent="0.25">
      <c r="E21060" s="5"/>
    </row>
    <row r="21061" spans="5:5" x14ac:dyDescent="0.25">
      <c r="E21061" s="5"/>
    </row>
    <row r="21062" spans="5:5" x14ac:dyDescent="0.25">
      <c r="E21062" s="5"/>
    </row>
    <row r="21063" spans="5:5" x14ac:dyDescent="0.25">
      <c r="E21063" s="5"/>
    </row>
    <row r="21064" spans="5:5" x14ac:dyDescent="0.25">
      <c r="E21064" s="5"/>
    </row>
    <row r="21065" spans="5:5" x14ac:dyDescent="0.25">
      <c r="E21065" s="5"/>
    </row>
    <row r="21066" spans="5:5" x14ac:dyDescent="0.25">
      <c r="E21066" s="5"/>
    </row>
    <row r="21067" spans="5:5" x14ac:dyDescent="0.25">
      <c r="E21067" s="5"/>
    </row>
    <row r="21068" spans="5:5" x14ac:dyDescent="0.25">
      <c r="E21068" s="5"/>
    </row>
    <row r="21069" spans="5:5" x14ac:dyDescent="0.25">
      <c r="E21069" s="5"/>
    </row>
    <row r="21070" spans="5:5" x14ac:dyDescent="0.25">
      <c r="E21070" s="5"/>
    </row>
    <row r="21071" spans="5:5" x14ac:dyDescent="0.25">
      <c r="E21071" s="5"/>
    </row>
    <row r="21072" spans="5:5" x14ac:dyDescent="0.25">
      <c r="E21072" s="5"/>
    </row>
    <row r="21073" spans="5:5" x14ac:dyDescent="0.25">
      <c r="E21073" s="5"/>
    </row>
    <row r="21074" spans="5:5" x14ac:dyDescent="0.25">
      <c r="E21074" s="5"/>
    </row>
    <row r="21075" spans="5:5" x14ac:dyDescent="0.25">
      <c r="E21075" s="5"/>
    </row>
    <row r="21076" spans="5:5" x14ac:dyDescent="0.25">
      <c r="E21076" s="5"/>
    </row>
    <row r="21077" spans="5:5" x14ac:dyDescent="0.25">
      <c r="E21077" s="5"/>
    </row>
    <row r="21078" spans="5:5" x14ac:dyDescent="0.25">
      <c r="E21078" s="5"/>
    </row>
    <row r="21079" spans="5:5" x14ac:dyDescent="0.25">
      <c r="E21079" s="5"/>
    </row>
    <row r="21080" spans="5:5" x14ac:dyDescent="0.25">
      <c r="E21080" s="5"/>
    </row>
    <row r="21081" spans="5:5" x14ac:dyDescent="0.25">
      <c r="E21081" s="5"/>
    </row>
    <row r="21082" spans="5:5" x14ac:dyDescent="0.25">
      <c r="E21082" s="5"/>
    </row>
    <row r="21083" spans="5:5" x14ac:dyDescent="0.25">
      <c r="E21083" s="5"/>
    </row>
    <row r="21084" spans="5:5" x14ac:dyDescent="0.25">
      <c r="E21084" s="5"/>
    </row>
    <row r="21085" spans="5:5" x14ac:dyDescent="0.25">
      <c r="E21085" s="5"/>
    </row>
    <row r="21086" spans="5:5" x14ac:dyDescent="0.25">
      <c r="E21086" s="5"/>
    </row>
    <row r="21087" spans="5:5" x14ac:dyDescent="0.25">
      <c r="E21087" s="5"/>
    </row>
    <row r="21088" spans="5:5" x14ac:dyDescent="0.25">
      <c r="E21088" s="5"/>
    </row>
    <row r="21089" spans="5:5" x14ac:dyDescent="0.25">
      <c r="E21089" s="5"/>
    </row>
    <row r="21090" spans="5:5" x14ac:dyDescent="0.25">
      <c r="E21090" s="5"/>
    </row>
    <row r="21091" spans="5:5" x14ac:dyDescent="0.25">
      <c r="E21091" s="5"/>
    </row>
    <row r="21092" spans="5:5" x14ac:dyDescent="0.25">
      <c r="E21092" s="5"/>
    </row>
    <row r="21093" spans="5:5" x14ac:dyDescent="0.25">
      <c r="E21093" s="5"/>
    </row>
    <row r="21094" spans="5:5" x14ac:dyDescent="0.25">
      <c r="E21094" s="5"/>
    </row>
    <row r="21095" spans="5:5" x14ac:dyDescent="0.25">
      <c r="E21095" s="5"/>
    </row>
    <row r="21096" spans="5:5" x14ac:dyDescent="0.25">
      <c r="E21096" s="5"/>
    </row>
    <row r="21097" spans="5:5" x14ac:dyDescent="0.25">
      <c r="E21097" s="5"/>
    </row>
    <row r="21098" spans="5:5" x14ac:dyDescent="0.25">
      <c r="E21098" s="5"/>
    </row>
    <row r="21099" spans="5:5" x14ac:dyDescent="0.25">
      <c r="E21099" s="5"/>
    </row>
    <row r="21100" spans="5:5" x14ac:dyDescent="0.25">
      <c r="E21100" s="5"/>
    </row>
    <row r="21101" spans="5:5" x14ac:dyDescent="0.25">
      <c r="E21101" s="5"/>
    </row>
    <row r="21102" spans="5:5" x14ac:dyDescent="0.25">
      <c r="E21102" s="5"/>
    </row>
    <row r="21103" spans="5:5" x14ac:dyDescent="0.25">
      <c r="E21103" s="5"/>
    </row>
    <row r="21104" spans="5:5" x14ac:dyDescent="0.25">
      <c r="E21104" s="5"/>
    </row>
    <row r="21105" spans="5:5" x14ac:dyDescent="0.25">
      <c r="E21105" s="5"/>
    </row>
    <row r="21106" spans="5:5" x14ac:dyDescent="0.25">
      <c r="E21106" s="5"/>
    </row>
    <row r="21107" spans="5:5" x14ac:dyDescent="0.25">
      <c r="E21107" s="5"/>
    </row>
    <row r="21108" spans="5:5" x14ac:dyDescent="0.25">
      <c r="E21108" s="5"/>
    </row>
    <row r="21109" spans="5:5" x14ac:dyDescent="0.25">
      <c r="E21109" s="5"/>
    </row>
    <row r="21110" spans="5:5" x14ac:dyDescent="0.25">
      <c r="E21110" s="5"/>
    </row>
    <row r="21111" spans="5:5" x14ac:dyDescent="0.25">
      <c r="E21111" s="5"/>
    </row>
    <row r="21112" spans="5:5" x14ac:dyDescent="0.25">
      <c r="E21112" s="5"/>
    </row>
    <row r="21113" spans="5:5" x14ac:dyDescent="0.25">
      <c r="E21113" s="5"/>
    </row>
    <row r="21114" spans="5:5" x14ac:dyDescent="0.25">
      <c r="E21114" s="5"/>
    </row>
    <row r="21115" spans="5:5" x14ac:dyDescent="0.25">
      <c r="E21115" s="5"/>
    </row>
    <row r="21116" spans="5:5" x14ac:dyDescent="0.25">
      <c r="E21116" s="5"/>
    </row>
    <row r="21117" spans="5:5" x14ac:dyDescent="0.25">
      <c r="E21117" s="5"/>
    </row>
    <row r="21118" spans="5:5" x14ac:dyDescent="0.25">
      <c r="E21118" s="5"/>
    </row>
    <row r="21119" spans="5:5" x14ac:dyDescent="0.25">
      <c r="E21119" s="5"/>
    </row>
    <row r="21120" spans="5:5" x14ac:dyDescent="0.25">
      <c r="E21120" s="5"/>
    </row>
    <row r="21121" spans="5:5" x14ac:dyDescent="0.25">
      <c r="E21121" s="5"/>
    </row>
    <row r="21122" spans="5:5" x14ac:dyDescent="0.25">
      <c r="E21122" s="5"/>
    </row>
    <row r="21123" spans="5:5" x14ac:dyDescent="0.25">
      <c r="E21123" s="5"/>
    </row>
    <row r="21124" spans="5:5" x14ac:dyDescent="0.25">
      <c r="E21124" s="5"/>
    </row>
    <row r="21125" spans="5:5" x14ac:dyDescent="0.25">
      <c r="E21125" s="5"/>
    </row>
    <row r="21126" spans="5:5" x14ac:dyDescent="0.25">
      <c r="E21126" s="5"/>
    </row>
    <row r="21127" spans="5:5" x14ac:dyDescent="0.25">
      <c r="E21127" s="5"/>
    </row>
    <row r="21128" spans="5:5" x14ac:dyDescent="0.25">
      <c r="E21128" s="5"/>
    </row>
    <row r="21129" spans="5:5" x14ac:dyDescent="0.25">
      <c r="E21129" s="5"/>
    </row>
    <row r="21130" spans="5:5" x14ac:dyDescent="0.25">
      <c r="E21130" s="5"/>
    </row>
    <row r="21131" spans="5:5" x14ac:dyDescent="0.25">
      <c r="E21131" s="5"/>
    </row>
    <row r="21132" spans="5:5" x14ac:dyDescent="0.25">
      <c r="E21132" s="5"/>
    </row>
    <row r="21133" spans="5:5" x14ac:dyDescent="0.25">
      <c r="E21133" s="5"/>
    </row>
    <row r="21134" spans="5:5" x14ac:dyDescent="0.25">
      <c r="E21134" s="5"/>
    </row>
    <row r="21135" spans="5:5" x14ac:dyDescent="0.25">
      <c r="E21135" s="5"/>
    </row>
    <row r="21136" spans="5:5" x14ac:dyDescent="0.25">
      <c r="E21136" s="5"/>
    </row>
    <row r="21137" spans="5:5" x14ac:dyDescent="0.25">
      <c r="E21137" s="5"/>
    </row>
    <row r="21138" spans="5:5" x14ac:dyDescent="0.25">
      <c r="E21138" s="5"/>
    </row>
    <row r="21139" spans="5:5" x14ac:dyDescent="0.25">
      <c r="E21139" s="5"/>
    </row>
    <row r="21140" spans="5:5" x14ac:dyDescent="0.25">
      <c r="E21140" s="5"/>
    </row>
    <row r="21141" spans="5:5" x14ac:dyDescent="0.25">
      <c r="E21141" s="5"/>
    </row>
    <row r="21142" spans="5:5" x14ac:dyDescent="0.25">
      <c r="E21142" s="5"/>
    </row>
    <row r="21143" spans="5:5" x14ac:dyDescent="0.25">
      <c r="E21143" s="5"/>
    </row>
    <row r="21144" spans="5:5" x14ac:dyDescent="0.25">
      <c r="E21144" s="5"/>
    </row>
    <row r="21145" spans="5:5" x14ac:dyDescent="0.25">
      <c r="E21145" s="5"/>
    </row>
    <row r="21146" spans="5:5" x14ac:dyDescent="0.25">
      <c r="E21146" s="5"/>
    </row>
    <row r="21147" spans="5:5" x14ac:dyDescent="0.25">
      <c r="E21147" s="5"/>
    </row>
    <row r="21148" spans="5:5" x14ac:dyDescent="0.25">
      <c r="E21148" s="5"/>
    </row>
    <row r="21149" spans="5:5" x14ac:dyDescent="0.25">
      <c r="E21149" s="5"/>
    </row>
    <row r="21150" spans="5:5" x14ac:dyDescent="0.25">
      <c r="E21150" s="5"/>
    </row>
    <row r="21151" spans="5:5" x14ac:dyDescent="0.25">
      <c r="E21151" s="5"/>
    </row>
    <row r="21152" spans="5:5" x14ac:dyDescent="0.25">
      <c r="E21152" s="5"/>
    </row>
    <row r="21153" spans="5:5" x14ac:dyDescent="0.25">
      <c r="E21153" s="5"/>
    </row>
    <row r="21154" spans="5:5" x14ac:dyDescent="0.25">
      <c r="E21154" s="5"/>
    </row>
    <row r="21155" spans="5:5" x14ac:dyDescent="0.25">
      <c r="E21155" s="5"/>
    </row>
    <row r="21156" spans="5:5" x14ac:dyDescent="0.25">
      <c r="E21156" s="5"/>
    </row>
    <row r="21157" spans="5:5" x14ac:dyDescent="0.25">
      <c r="E21157" s="5"/>
    </row>
    <row r="21158" spans="5:5" x14ac:dyDescent="0.25">
      <c r="E21158" s="5"/>
    </row>
    <row r="21159" spans="5:5" x14ac:dyDescent="0.25">
      <c r="E21159" s="5"/>
    </row>
    <row r="21160" spans="5:5" x14ac:dyDescent="0.25">
      <c r="E21160" s="5"/>
    </row>
    <row r="21161" spans="5:5" x14ac:dyDescent="0.25">
      <c r="E21161" s="5"/>
    </row>
    <row r="21162" spans="5:5" x14ac:dyDescent="0.25">
      <c r="E21162" s="5"/>
    </row>
    <row r="21163" spans="5:5" x14ac:dyDescent="0.25">
      <c r="E21163" s="5"/>
    </row>
    <row r="21164" spans="5:5" x14ac:dyDescent="0.25">
      <c r="E21164" s="5"/>
    </row>
    <row r="21165" spans="5:5" x14ac:dyDescent="0.25">
      <c r="E21165" s="5"/>
    </row>
    <row r="21166" spans="5:5" x14ac:dyDescent="0.25">
      <c r="E21166" s="5"/>
    </row>
    <row r="21167" spans="5:5" x14ac:dyDescent="0.25">
      <c r="E21167" s="5"/>
    </row>
    <row r="21168" spans="5:5" x14ac:dyDescent="0.25">
      <c r="E21168" s="5"/>
    </row>
    <row r="21169" spans="5:5" x14ac:dyDescent="0.25">
      <c r="E21169" s="5"/>
    </row>
    <row r="21170" spans="5:5" x14ac:dyDescent="0.25">
      <c r="E21170" s="5"/>
    </row>
    <row r="21171" spans="5:5" x14ac:dyDescent="0.25">
      <c r="E21171" s="5"/>
    </row>
    <row r="21172" spans="5:5" x14ac:dyDescent="0.25">
      <c r="E21172" s="5"/>
    </row>
    <row r="21173" spans="5:5" x14ac:dyDescent="0.25">
      <c r="E21173" s="5"/>
    </row>
    <row r="21174" spans="5:5" x14ac:dyDescent="0.25">
      <c r="E21174" s="5"/>
    </row>
    <row r="21175" spans="5:5" x14ac:dyDescent="0.25">
      <c r="E21175" s="5"/>
    </row>
    <row r="21176" spans="5:5" x14ac:dyDescent="0.25">
      <c r="E21176" s="5"/>
    </row>
    <row r="21177" spans="5:5" x14ac:dyDescent="0.25">
      <c r="E21177" s="5"/>
    </row>
    <row r="21178" spans="5:5" x14ac:dyDescent="0.25">
      <c r="E21178" s="5"/>
    </row>
    <row r="21179" spans="5:5" x14ac:dyDescent="0.25">
      <c r="E21179" s="5"/>
    </row>
    <row r="21180" spans="5:5" x14ac:dyDescent="0.25">
      <c r="E21180" s="5"/>
    </row>
    <row r="21181" spans="5:5" x14ac:dyDescent="0.25">
      <c r="E21181" s="5"/>
    </row>
    <row r="21182" spans="5:5" x14ac:dyDescent="0.25">
      <c r="E21182" s="5"/>
    </row>
    <row r="21183" spans="5:5" x14ac:dyDescent="0.25">
      <c r="E21183" s="5"/>
    </row>
    <row r="21184" spans="5:5" x14ac:dyDescent="0.25">
      <c r="E21184" s="5"/>
    </row>
    <row r="21185" spans="5:5" x14ac:dyDescent="0.25">
      <c r="E21185" s="5"/>
    </row>
    <row r="21186" spans="5:5" x14ac:dyDescent="0.25">
      <c r="E21186" s="5"/>
    </row>
    <row r="21187" spans="5:5" x14ac:dyDescent="0.25">
      <c r="E21187" s="5"/>
    </row>
    <row r="21188" spans="5:5" x14ac:dyDescent="0.25">
      <c r="E21188" s="5"/>
    </row>
    <row r="21189" spans="5:5" x14ac:dyDescent="0.25">
      <c r="E21189" s="5"/>
    </row>
    <row r="21190" spans="5:5" x14ac:dyDescent="0.25">
      <c r="E21190" s="5"/>
    </row>
    <row r="21191" spans="5:5" x14ac:dyDescent="0.25">
      <c r="E21191" s="5"/>
    </row>
    <row r="21192" spans="5:5" x14ac:dyDescent="0.25">
      <c r="E21192" s="5"/>
    </row>
    <row r="21193" spans="5:5" x14ac:dyDescent="0.25">
      <c r="E21193" s="5"/>
    </row>
    <row r="21194" spans="5:5" x14ac:dyDescent="0.25">
      <c r="E21194" s="5"/>
    </row>
    <row r="21195" spans="5:5" x14ac:dyDescent="0.25">
      <c r="E21195" s="5"/>
    </row>
    <row r="21196" spans="5:5" x14ac:dyDescent="0.25">
      <c r="E21196" s="5"/>
    </row>
    <row r="21197" spans="5:5" x14ac:dyDescent="0.25">
      <c r="E21197" s="5"/>
    </row>
    <row r="21198" spans="5:5" x14ac:dyDescent="0.25">
      <c r="E21198" s="5"/>
    </row>
    <row r="21199" spans="5:5" x14ac:dyDescent="0.25">
      <c r="E21199" s="5"/>
    </row>
    <row r="21200" spans="5:5" x14ac:dyDescent="0.25">
      <c r="E21200" s="5"/>
    </row>
    <row r="21201" spans="5:5" x14ac:dyDescent="0.25">
      <c r="E21201" s="5"/>
    </row>
    <row r="21202" spans="5:5" x14ac:dyDescent="0.25">
      <c r="E21202" s="5"/>
    </row>
    <row r="21203" spans="5:5" x14ac:dyDescent="0.25">
      <c r="E21203" s="5"/>
    </row>
    <row r="21204" spans="5:5" x14ac:dyDescent="0.25">
      <c r="E21204" s="5"/>
    </row>
    <row r="21205" spans="5:5" x14ac:dyDescent="0.25">
      <c r="E21205" s="5"/>
    </row>
    <row r="21206" spans="5:5" x14ac:dyDescent="0.25">
      <c r="E21206" s="5"/>
    </row>
    <row r="21207" spans="5:5" x14ac:dyDescent="0.25">
      <c r="E21207" s="5"/>
    </row>
    <row r="21208" spans="5:5" x14ac:dyDescent="0.25">
      <c r="E21208" s="5"/>
    </row>
    <row r="21209" spans="5:5" x14ac:dyDescent="0.25">
      <c r="E21209" s="5"/>
    </row>
    <row r="21210" spans="5:5" x14ac:dyDescent="0.25">
      <c r="E21210" s="5"/>
    </row>
    <row r="21211" spans="5:5" x14ac:dyDescent="0.25">
      <c r="E21211" s="5"/>
    </row>
    <row r="21212" spans="5:5" x14ac:dyDescent="0.25">
      <c r="E21212" s="5"/>
    </row>
    <row r="21213" spans="5:5" x14ac:dyDescent="0.25">
      <c r="E21213" s="5"/>
    </row>
    <row r="21214" spans="5:5" x14ac:dyDescent="0.25">
      <c r="E21214" s="5"/>
    </row>
    <row r="21215" spans="5:5" x14ac:dyDescent="0.25">
      <c r="E21215" s="5"/>
    </row>
    <row r="21216" spans="5:5" x14ac:dyDescent="0.25">
      <c r="E21216" s="5"/>
    </row>
    <row r="21217" spans="5:5" x14ac:dyDescent="0.25">
      <c r="E21217" s="5"/>
    </row>
    <row r="21218" spans="5:5" x14ac:dyDescent="0.25">
      <c r="E21218" s="5"/>
    </row>
    <row r="21219" spans="5:5" x14ac:dyDescent="0.25">
      <c r="E21219" s="5"/>
    </row>
    <row r="21220" spans="5:5" x14ac:dyDescent="0.25">
      <c r="E21220" s="5"/>
    </row>
    <row r="21221" spans="5:5" x14ac:dyDescent="0.25">
      <c r="E21221" s="5"/>
    </row>
    <row r="21222" spans="5:5" x14ac:dyDescent="0.25">
      <c r="E21222" s="5"/>
    </row>
    <row r="21223" spans="5:5" x14ac:dyDescent="0.25">
      <c r="E21223" s="5"/>
    </row>
    <row r="21224" spans="5:5" x14ac:dyDescent="0.25">
      <c r="E21224" s="5"/>
    </row>
    <row r="21225" spans="5:5" x14ac:dyDescent="0.25">
      <c r="E21225" s="5"/>
    </row>
    <row r="21226" spans="5:5" x14ac:dyDescent="0.25">
      <c r="E21226" s="5"/>
    </row>
    <row r="21227" spans="5:5" x14ac:dyDescent="0.25">
      <c r="E21227" s="5"/>
    </row>
    <row r="21228" spans="5:5" x14ac:dyDescent="0.25">
      <c r="E21228" s="5"/>
    </row>
    <row r="21229" spans="5:5" x14ac:dyDescent="0.25">
      <c r="E21229" s="5"/>
    </row>
    <row r="21230" spans="5:5" x14ac:dyDescent="0.25">
      <c r="E21230" s="5"/>
    </row>
    <row r="21231" spans="5:5" x14ac:dyDescent="0.25">
      <c r="E21231" s="5"/>
    </row>
    <row r="21232" spans="5:5" x14ac:dyDescent="0.25">
      <c r="E21232" s="5"/>
    </row>
    <row r="21233" spans="5:5" x14ac:dyDescent="0.25">
      <c r="E21233" s="5"/>
    </row>
    <row r="21234" spans="5:5" x14ac:dyDescent="0.25">
      <c r="E21234" s="5"/>
    </row>
    <row r="21235" spans="5:5" x14ac:dyDescent="0.25">
      <c r="E21235" s="5"/>
    </row>
    <row r="21236" spans="5:5" x14ac:dyDescent="0.25">
      <c r="E21236" s="5"/>
    </row>
    <row r="21237" spans="5:5" x14ac:dyDescent="0.25">
      <c r="E21237" s="5"/>
    </row>
    <row r="21238" spans="5:5" x14ac:dyDescent="0.25">
      <c r="E21238" s="5"/>
    </row>
    <row r="21239" spans="5:5" x14ac:dyDescent="0.25">
      <c r="E21239" s="5"/>
    </row>
    <row r="21240" spans="5:5" x14ac:dyDescent="0.25">
      <c r="E21240" s="5"/>
    </row>
    <row r="21241" spans="5:5" x14ac:dyDescent="0.25">
      <c r="E21241" s="5"/>
    </row>
    <row r="21242" spans="5:5" x14ac:dyDescent="0.25">
      <c r="E21242" s="5"/>
    </row>
    <row r="21243" spans="5:5" x14ac:dyDescent="0.25">
      <c r="E21243" s="5"/>
    </row>
    <row r="21244" spans="5:5" x14ac:dyDescent="0.25">
      <c r="E21244" s="5"/>
    </row>
    <row r="21245" spans="5:5" x14ac:dyDescent="0.25">
      <c r="E21245" s="5"/>
    </row>
    <row r="21246" spans="5:5" x14ac:dyDescent="0.25">
      <c r="E21246" s="5"/>
    </row>
    <row r="21247" spans="5:5" x14ac:dyDescent="0.25">
      <c r="E21247" s="5"/>
    </row>
    <row r="21248" spans="5:5" x14ac:dyDescent="0.25">
      <c r="E21248" s="5"/>
    </row>
    <row r="21249" spans="5:5" x14ac:dyDescent="0.25">
      <c r="E21249" s="5"/>
    </row>
    <row r="21250" spans="5:5" x14ac:dyDescent="0.25">
      <c r="E21250" s="5"/>
    </row>
    <row r="21251" spans="5:5" x14ac:dyDescent="0.25">
      <c r="E21251" s="5"/>
    </row>
    <row r="21252" spans="5:5" x14ac:dyDescent="0.25">
      <c r="E21252" s="5"/>
    </row>
    <row r="21253" spans="5:5" x14ac:dyDescent="0.25">
      <c r="E21253" s="5"/>
    </row>
    <row r="21254" spans="5:5" x14ac:dyDescent="0.25">
      <c r="E21254" s="5"/>
    </row>
    <row r="21255" spans="5:5" x14ac:dyDescent="0.25">
      <c r="E21255" s="5"/>
    </row>
    <row r="21256" spans="5:5" x14ac:dyDescent="0.25">
      <c r="E21256" s="5"/>
    </row>
    <row r="21257" spans="5:5" x14ac:dyDescent="0.25">
      <c r="E21257" s="5"/>
    </row>
    <row r="21258" spans="5:5" x14ac:dyDescent="0.25">
      <c r="E21258" s="5"/>
    </row>
    <row r="21259" spans="5:5" x14ac:dyDescent="0.25">
      <c r="E21259" s="5"/>
    </row>
    <row r="21260" spans="5:5" x14ac:dyDescent="0.25">
      <c r="E21260" s="5"/>
    </row>
    <row r="21261" spans="5:5" x14ac:dyDescent="0.25">
      <c r="E21261" s="5"/>
    </row>
    <row r="21262" spans="5:5" x14ac:dyDescent="0.25">
      <c r="E21262" s="5"/>
    </row>
    <row r="21263" spans="5:5" x14ac:dyDescent="0.25">
      <c r="E21263" s="5"/>
    </row>
    <row r="21264" spans="5:5" x14ac:dyDescent="0.25">
      <c r="E21264" s="5"/>
    </row>
    <row r="21265" spans="5:5" x14ac:dyDescent="0.25">
      <c r="E21265" s="5"/>
    </row>
    <row r="21266" spans="5:5" x14ac:dyDescent="0.25">
      <c r="E21266" s="5"/>
    </row>
    <row r="21267" spans="5:5" x14ac:dyDescent="0.25">
      <c r="E21267" s="5"/>
    </row>
    <row r="21268" spans="5:5" x14ac:dyDescent="0.25">
      <c r="E21268" s="5"/>
    </row>
    <row r="21269" spans="5:5" x14ac:dyDescent="0.25">
      <c r="E21269" s="5"/>
    </row>
    <row r="21270" spans="5:5" x14ac:dyDescent="0.25">
      <c r="E21270" s="5"/>
    </row>
    <row r="21271" spans="5:5" x14ac:dyDescent="0.25">
      <c r="E21271" s="5"/>
    </row>
    <row r="21272" spans="5:5" x14ac:dyDescent="0.25">
      <c r="E21272" s="5"/>
    </row>
    <row r="21273" spans="5:5" x14ac:dyDescent="0.25">
      <c r="E21273" s="5"/>
    </row>
    <row r="21274" spans="5:5" x14ac:dyDescent="0.25">
      <c r="E21274" s="5"/>
    </row>
    <row r="21275" spans="5:5" x14ac:dyDescent="0.25">
      <c r="E21275" s="5"/>
    </row>
    <row r="21276" spans="5:5" x14ac:dyDescent="0.25">
      <c r="E21276" s="5"/>
    </row>
    <row r="21277" spans="5:5" x14ac:dyDescent="0.25">
      <c r="E21277" s="5"/>
    </row>
    <row r="21278" spans="5:5" x14ac:dyDescent="0.25">
      <c r="E21278" s="5"/>
    </row>
    <row r="21279" spans="5:5" x14ac:dyDescent="0.25">
      <c r="E21279" s="5"/>
    </row>
    <row r="21280" spans="5:5" x14ac:dyDescent="0.25">
      <c r="E21280" s="5"/>
    </row>
    <row r="21281" spans="5:5" x14ac:dyDescent="0.25">
      <c r="E21281" s="5"/>
    </row>
    <row r="21282" spans="5:5" x14ac:dyDescent="0.25">
      <c r="E21282" s="5"/>
    </row>
    <row r="21283" spans="5:5" x14ac:dyDescent="0.25">
      <c r="E21283" s="5"/>
    </row>
    <row r="21284" spans="5:5" x14ac:dyDescent="0.25">
      <c r="E21284" s="5"/>
    </row>
    <row r="21285" spans="5:5" x14ac:dyDescent="0.25">
      <c r="E21285" s="5"/>
    </row>
    <row r="21286" spans="5:5" x14ac:dyDescent="0.25">
      <c r="E21286" s="5"/>
    </row>
    <row r="21287" spans="5:5" x14ac:dyDescent="0.25">
      <c r="E21287" s="5"/>
    </row>
    <row r="21288" spans="5:5" x14ac:dyDescent="0.25">
      <c r="E21288" s="5"/>
    </row>
    <row r="21289" spans="5:5" x14ac:dyDescent="0.25">
      <c r="E21289" s="5"/>
    </row>
    <row r="21290" spans="5:5" x14ac:dyDescent="0.25">
      <c r="E21290" s="5"/>
    </row>
    <row r="21291" spans="5:5" x14ac:dyDescent="0.25">
      <c r="E21291" s="5"/>
    </row>
    <row r="21292" spans="5:5" x14ac:dyDescent="0.25">
      <c r="E21292" s="5"/>
    </row>
    <row r="21293" spans="5:5" x14ac:dyDescent="0.25">
      <c r="E21293" s="5"/>
    </row>
    <row r="21294" spans="5:5" x14ac:dyDescent="0.25">
      <c r="E21294" s="5"/>
    </row>
    <row r="21295" spans="5:5" x14ac:dyDescent="0.25">
      <c r="E21295" s="5"/>
    </row>
    <row r="21296" spans="5:5" x14ac:dyDescent="0.25">
      <c r="E21296" s="5"/>
    </row>
    <row r="21297" spans="5:5" x14ac:dyDescent="0.25">
      <c r="E21297" s="5"/>
    </row>
    <row r="21298" spans="5:5" x14ac:dyDescent="0.25">
      <c r="E21298" s="5"/>
    </row>
    <row r="21299" spans="5:5" x14ac:dyDescent="0.25">
      <c r="E21299" s="5"/>
    </row>
    <row r="21300" spans="5:5" x14ac:dyDescent="0.25">
      <c r="E21300" s="5"/>
    </row>
    <row r="21301" spans="5:5" x14ac:dyDescent="0.25">
      <c r="E21301" s="5"/>
    </row>
    <row r="21302" spans="5:5" x14ac:dyDescent="0.25">
      <c r="E21302" s="5"/>
    </row>
    <row r="21303" spans="5:5" x14ac:dyDescent="0.25">
      <c r="E21303" s="5"/>
    </row>
    <row r="21304" spans="5:5" x14ac:dyDescent="0.25">
      <c r="E21304" s="5"/>
    </row>
    <row r="21305" spans="5:5" x14ac:dyDescent="0.25">
      <c r="E21305" s="5"/>
    </row>
    <row r="21306" spans="5:5" x14ac:dyDescent="0.25">
      <c r="E21306" s="5"/>
    </row>
    <row r="21307" spans="5:5" x14ac:dyDescent="0.25">
      <c r="E21307" s="5"/>
    </row>
    <row r="21308" spans="5:5" x14ac:dyDescent="0.25">
      <c r="E21308" s="5"/>
    </row>
    <row r="21309" spans="5:5" x14ac:dyDescent="0.25">
      <c r="E21309" s="5"/>
    </row>
    <row r="21310" spans="5:5" x14ac:dyDescent="0.25">
      <c r="E21310" s="5"/>
    </row>
    <row r="21311" spans="5:5" x14ac:dyDescent="0.25">
      <c r="E21311" s="5"/>
    </row>
    <row r="21312" spans="5:5" x14ac:dyDescent="0.25">
      <c r="E21312" s="5"/>
    </row>
    <row r="21313" spans="5:5" x14ac:dyDescent="0.25">
      <c r="E21313" s="5"/>
    </row>
    <row r="21314" spans="5:5" x14ac:dyDescent="0.25">
      <c r="E21314" s="5"/>
    </row>
    <row r="21315" spans="5:5" x14ac:dyDescent="0.25">
      <c r="E21315" s="5"/>
    </row>
    <row r="21316" spans="5:5" x14ac:dyDescent="0.25">
      <c r="E21316" s="5"/>
    </row>
    <row r="21317" spans="5:5" x14ac:dyDescent="0.25">
      <c r="E21317" s="5"/>
    </row>
    <row r="21318" spans="5:5" x14ac:dyDescent="0.25">
      <c r="E21318" s="5"/>
    </row>
    <row r="21319" spans="5:5" x14ac:dyDescent="0.25">
      <c r="E21319" s="5"/>
    </row>
    <row r="21320" spans="5:5" x14ac:dyDescent="0.25">
      <c r="E21320" s="5"/>
    </row>
    <row r="21321" spans="5:5" x14ac:dyDescent="0.25">
      <c r="E21321" s="5"/>
    </row>
    <row r="21322" spans="5:5" x14ac:dyDescent="0.25">
      <c r="E21322" s="5"/>
    </row>
    <row r="21323" spans="5:5" x14ac:dyDescent="0.25">
      <c r="E21323" s="5"/>
    </row>
    <row r="21324" spans="5:5" x14ac:dyDescent="0.25">
      <c r="E21324" s="5"/>
    </row>
    <row r="21325" spans="5:5" x14ac:dyDescent="0.25">
      <c r="E21325" s="5"/>
    </row>
    <row r="21326" spans="5:5" x14ac:dyDescent="0.25">
      <c r="E21326" s="5"/>
    </row>
    <row r="21327" spans="5:5" x14ac:dyDescent="0.25">
      <c r="E21327" s="5"/>
    </row>
    <row r="21328" spans="5:5" x14ac:dyDescent="0.25">
      <c r="E21328" s="5"/>
    </row>
    <row r="21329" spans="5:5" x14ac:dyDescent="0.25">
      <c r="E21329" s="5"/>
    </row>
    <row r="21330" spans="5:5" x14ac:dyDescent="0.25">
      <c r="E21330" s="5"/>
    </row>
    <row r="21331" spans="5:5" x14ac:dyDescent="0.25">
      <c r="E21331" s="5"/>
    </row>
    <row r="21332" spans="5:5" x14ac:dyDescent="0.25">
      <c r="E21332" s="5"/>
    </row>
    <row r="21333" spans="5:5" x14ac:dyDescent="0.25">
      <c r="E21333" s="5"/>
    </row>
    <row r="21334" spans="5:5" x14ac:dyDescent="0.25">
      <c r="E21334" s="5"/>
    </row>
    <row r="21335" spans="5:5" x14ac:dyDescent="0.25">
      <c r="E21335" s="5"/>
    </row>
    <row r="21336" spans="5:5" x14ac:dyDescent="0.25">
      <c r="E21336" s="5"/>
    </row>
    <row r="21337" spans="5:5" x14ac:dyDescent="0.25">
      <c r="E21337" s="5"/>
    </row>
    <row r="21338" spans="5:5" x14ac:dyDescent="0.25">
      <c r="E21338" s="5"/>
    </row>
    <row r="21339" spans="5:5" x14ac:dyDescent="0.25">
      <c r="E21339" s="5"/>
    </row>
    <row r="21340" spans="5:5" x14ac:dyDescent="0.25">
      <c r="E21340" s="5"/>
    </row>
    <row r="21341" spans="5:5" x14ac:dyDescent="0.25">
      <c r="E21341" s="5"/>
    </row>
    <row r="21342" spans="5:5" x14ac:dyDescent="0.25">
      <c r="E21342" s="5"/>
    </row>
    <row r="21343" spans="5:5" x14ac:dyDescent="0.25">
      <c r="E21343" s="5"/>
    </row>
    <row r="21344" spans="5:5" x14ac:dyDescent="0.25">
      <c r="E21344" s="5"/>
    </row>
    <row r="21345" spans="5:5" x14ac:dyDescent="0.25">
      <c r="E21345" s="5"/>
    </row>
    <row r="21346" spans="5:5" x14ac:dyDescent="0.25">
      <c r="E21346" s="5"/>
    </row>
    <row r="21347" spans="5:5" x14ac:dyDescent="0.25">
      <c r="E21347" s="5"/>
    </row>
    <row r="21348" spans="5:5" x14ac:dyDescent="0.25">
      <c r="E21348" s="5"/>
    </row>
    <row r="21349" spans="5:5" x14ac:dyDescent="0.25">
      <c r="E21349" s="5"/>
    </row>
    <row r="21350" spans="5:5" x14ac:dyDescent="0.25">
      <c r="E21350" s="5"/>
    </row>
    <row r="21351" spans="5:5" x14ac:dyDescent="0.25">
      <c r="E21351" s="5"/>
    </row>
    <row r="21352" spans="5:5" x14ac:dyDescent="0.25">
      <c r="E21352" s="5"/>
    </row>
    <row r="21353" spans="5:5" x14ac:dyDescent="0.25">
      <c r="E21353" s="5"/>
    </row>
    <row r="21354" spans="5:5" x14ac:dyDescent="0.25">
      <c r="E21354" s="5"/>
    </row>
    <row r="21355" spans="5:5" x14ac:dyDescent="0.25">
      <c r="E21355" s="5"/>
    </row>
    <row r="21356" spans="5:5" x14ac:dyDescent="0.25">
      <c r="E21356" s="5"/>
    </row>
    <row r="21357" spans="5:5" x14ac:dyDescent="0.25">
      <c r="E21357" s="5"/>
    </row>
    <row r="21358" spans="5:5" x14ac:dyDescent="0.25">
      <c r="E21358" s="5"/>
    </row>
    <row r="21359" spans="5:5" x14ac:dyDescent="0.25">
      <c r="E21359" s="5"/>
    </row>
    <row r="21360" spans="5:5" x14ac:dyDescent="0.25">
      <c r="E21360" s="5"/>
    </row>
    <row r="21361" spans="5:5" x14ac:dyDescent="0.25">
      <c r="E21361" s="5"/>
    </row>
    <row r="21362" spans="5:5" x14ac:dyDescent="0.25">
      <c r="E21362" s="5"/>
    </row>
    <row r="21363" spans="5:5" x14ac:dyDescent="0.25">
      <c r="E21363" s="5"/>
    </row>
    <row r="21364" spans="5:5" x14ac:dyDescent="0.25">
      <c r="E21364" s="5"/>
    </row>
    <row r="21365" spans="5:5" x14ac:dyDescent="0.25">
      <c r="E21365" s="5"/>
    </row>
    <row r="21366" spans="5:5" x14ac:dyDescent="0.25">
      <c r="E21366" s="5"/>
    </row>
    <row r="21367" spans="5:5" x14ac:dyDescent="0.25">
      <c r="E21367" s="5"/>
    </row>
    <row r="21368" spans="5:5" x14ac:dyDescent="0.25">
      <c r="E21368" s="5"/>
    </row>
    <row r="21369" spans="5:5" x14ac:dyDescent="0.25">
      <c r="E21369" s="5"/>
    </row>
    <row r="21370" spans="5:5" x14ac:dyDescent="0.25">
      <c r="E21370" s="5"/>
    </row>
    <row r="21371" spans="5:5" x14ac:dyDescent="0.25">
      <c r="E21371" s="5"/>
    </row>
    <row r="21372" spans="5:5" x14ac:dyDescent="0.25">
      <c r="E21372" s="5"/>
    </row>
    <row r="21373" spans="5:5" x14ac:dyDescent="0.25">
      <c r="E21373" s="5"/>
    </row>
    <row r="21374" spans="5:5" x14ac:dyDescent="0.25">
      <c r="E21374" s="5"/>
    </row>
    <row r="21375" spans="5:5" x14ac:dyDescent="0.25">
      <c r="E21375" s="5"/>
    </row>
    <row r="21376" spans="5:5" x14ac:dyDescent="0.25">
      <c r="E21376" s="5"/>
    </row>
    <row r="21377" spans="5:5" x14ac:dyDescent="0.25">
      <c r="E21377" s="5"/>
    </row>
    <row r="21378" spans="5:5" x14ac:dyDescent="0.25">
      <c r="E21378" s="5"/>
    </row>
    <row r="21379" spans="5:5" x14ac:dyDescent="0.25">
      <c r="E21379" s="5"/>
    </row>
    <row r="21380" spans="5:5" x14ac:dyDescent="0.25">
      <c r="E21380" s="5"/>
    </row>
    <row r="21381" spans="5:5" x14ac:dyDescent="0.25">
      <c r="E21381" s="5"/>
    </row>
    <row r="21382" spans="5:5" x14ac:dyDescent="0.25">
      <c r="E21382" s="5"/>
    </row>
    <row r="21383" spans="5:5" x14ac:dyDescent="0.25">
      <c r="E21383" s="5"/>
    </row>
    <row r="21384" spans="5:5" x14ac:dyDescent="0.25">
      <c r="E21384" s="5"/>
    </row>
    <row r="21385" spans="5:5" x14ac:dyDescent="0.25">
      <c r="E21385" s="5"/>
    </row>
    <row r="21386" spans="5:5" x14ac:dyDescent="0.25">
      <c r="E21386" s="5"/>
    </row>
    <row r="21387" spans="5:5" x14ac:dyDescent="0.25">
      <c r="E21387" s="5"/>
    </row>
    <row r="21388" spans="5:5" x14ac:dyDescent="0.25">
      <c r="E21388" s="5"/>
    </row>
    <row r="21389" spans="5:5" x14ac:dyDescent="0.25">
      <c r="E21389" s="5"/>
    </row>
    <row r="21390" spans="5:5" x14ac:dyDescent="0.25">
      <c r="E21390" s="5"/>
    </row>
    <row r="21391" spans="5:5" x14ac:dyDescent="0.25">
      <c r="E21391" s="5"/>
    </row>
    <row r="21392" spans="5:5" x14ac:dyDescent="0.25">
      <c r="E21392" s="5"/>
    </row>
    <row r="21393" spans="5:5" x14ac:dyDescent="0.25">
      <c r="E21393" s="5"/>
    </row>
    <row r="21394" spans="5:5" x14ac:dyDescent="0.25">
      <c r="E21394" s="5"/>
    </row>
    <row r="21395" spans="5:5" x14ac:dyDescent="0.25">
      <c r="E21395" s="5"/>
    </row>
    <row r="21396" spans="5:5" x14ac:dyDescent="0.25">
      <c r="E21396" s="5"/>
    </row>
    <row r="21397" spans="5:5" x14ac:dyDescent="0.25">
      <c r="E21397" s="5"/>
    </row>
    <row r="21398" spans="5:5" x14ac:dyDescent="0.25">
      <c r="E21398" s="5"/>
    </row>
    <row r="21399" spans="5:5" x14ac:dyDescent="0.25">
      <c r="E21399" s="5"/>
    </row>
    <row r="21400" spans="5:5" x14ac:dyDescent="0.25">
      <c r="E21400" s="5"/>
    </row>
    <row r="21401" spans="5:5" x14ac:dyDescent="0.25">
      <c r="E21401" s="5"/>
    </row>
    <row r="21402" spans="5:5" x14ac:dyDescent="0.25">
      <c r="E21402" s="5"/>
    </row>
    <row r="21403" spans="5:5" x14ac:dyDescent="0.25">
      <c r="E21403" s="5"/>
    </row>
    <row r="21404" spans="5:5" x14ac:dyDescent="0.25">
      <c r="E21404" s="5"/>
    </row>
    <row r="21405" spans="5:5" x14ac:dyDescent="0.25">
      <c r="E21405" s="5"/>
    </row>
    <row r="21406" spans="5:5" x14ac:dyDescent="0.25">
      <c r="E21406" s="5"/>
    </row>
    <row r="21407" spans="5:5" x14ac:dyDescent="0.25">
      <c r="E21407" s="5"/>
    </row>
    <row r="21408" spans="5:5" x14ac:dyDescent="0.25">
      <c r="E21408" s="5"/>
    </row>
    <row r="21409" spans="5:5" x14ac:dyDescent="0.25">
      <c r="E21409" s="5"/>
    </row>
    <row r="21410" spans="5:5" x14ac:dyDescent="0.25">
      <c r="E21410" s="5"/>
    </row>
    <row r="21411" spans="5:5" x14ac:dyDescent="0.25">
      <c r="E21411" s="5"/>
    </row>
    <row r="21412" spans="5:5" x14ac:dyDescent="0.25">
      <c r="E21412" s="5"/>
    </row>
    <row r="21413" spans="5:5" x14ac:dyDescent="0.25">
      <c r="E21413" s="5"/>
    </row>
    <row r="21414" spans="5:5" x14ac:dyDescent="0.25">
      <c r="E21414" s="5"/>
    </row>
    <row r="21415" spans="5:5" x14ac:dyDescent="0.25">
      <c r="E21415" s="5"/>
    </row>
    <row r="21416" spans="5:5" x14ac:dyDescent="0.25">
      <c r="E21416" s="5"/>
    </row>
    <row r="21417" spans="5:5" x14ac:dyDescent="0.25">
      <c r="E21417" s="5"/>
    </row>
    <row r="21418" spans="5:5" x14ac:dyDescent="0.25">
      <c r="E21418" s="5"/>
    </row>
    <row r="21419" spans="5:5" x14ac:dyDescent="0.25">
      <c r="E21419" s="5"/>
    </row>
    <row r="21420" spans="5:5" x14ac:dyDescent="0.25">
      <c r="E21420" s="5"/>
    </row>
    <row r="21421" spans="5:5" x14ac:dyDescent="0.25">
      <c r="E21421" s="5"/>
    </row>
    <row r="21422" spans="5:5" x14ac:dyDescent="0.25">
      <c r="E21422" s="5"/>
    </row>
    <row r="21423" spans="5:5" x14ac:dyDescent="0.25">
      <c r="E21423" s="5"/>
    </row>
    <row r="21424" spans="5:5" x14ac:dyDescent="0.25">
      <c r="E21424" s="5"/>
    </row>
    <row r="21425" spans="5:5" x14ac:dyDescent="0.25">
      <c r="E21425" s="5"/>
    </row>
    <row r="21426" spans="5:5" x14ac:dyDescent="0.25">
      <c r="E21426" s="5"/>
    </row>
    <row r="21427" spans="5:5" x14ac:dyDescent="0.25">
      <c r="E21427" s="5"/>
    </row>
    <row r="21428" spans="5:5" x14ac:dyDescent="0.25">
      <c r="E21428" s="5"/>
    </row>
    <row r="21429" spans="5:5" x14ac:dyDescent="0.25">
      <c r="E21429" s="5"/>
    </row>
    <row r="21430" spans="5:5" x14ac:dyDescent="0.25">
      <c r="E21430" s="5"/>
    </row>
    <row r="21431" spans="5:5" x14ac:dyDescent="0.25">
      <c r="E21431" s="5"/>
    </row>
    <row r="21432" spans="5:5" x14ac:dyDescent="0.25">
      <c r="E21432" s="5"/>
    </row>
    <row r="21433" spans="5:5" x14ac:dyDescent="0.25">
      <c r="E21433" s="5"/>
    </row>
    <row r="21434" spans="5:5" x14ac:dyDescent="0.25">
      <c r="E21434" s="5"/>
    </row>
    <row r="21435" spans="5:5" x14ac:dyDescent="0.25">
      <c r="E21435" s="5"/>
    </row>
    <row r="21436" spans="5:5" x14ac:dyDescent="0.25">
      <c r="E21436" s="5"/>
    </row>
    <row r="21437" spans="5:5" x14ac:dyDescent="0.25">
      <c r="E21437" s="5"/>
    </row>
    <row r="21438" spans="5:5" x14ac:dyDescent="0.25">
      <c r="E21438" s="5"/>
    </row>
    <row r="21439" spans="5:5" x14ac:dyDescent="0.25">
      <c r="E21439" s="5"/>
    </row>
    <row r="21440" spans="5:5" x14ac:dyDescent="0.25">
      <c r="E21440" s="5"/>
    </row>
    <row r="21441" spans="5:5" x14ac:dyDescent="0.25">
      <c r="E21441" s="5"/>
    </row>
    <row r="21442" spans="5:5" x14ac:dyDescent="0.25">
      <c r="E21442" s="5"/>
    </row>
    <row r="21443" spans="5:5" x14ac:dyDescent="0.25">
      <c r="E21443" s="5"/>
    </row>
    <row r="21444" spans="5:5" x14ac:dyDescent="0.25">
      <c r="E21444" s="5"/>
    </row>
    <row r="21445" spans="5:5" x14ac:dyDescent="0.25">
      <c r="E21445" s="5"/>
    </row>
    <row r="21446" spans="5:5" x14ac:dyDescent="0.25">
      <c r="E21446" s="5"/>
    </row>
    <row r="21447" spans="5:5" x14ac:dyDescent="0.25">
      <c r="E21447" s="5"/>
    </row>
    <row r="21448" spans="5:5" x14ac:dyDescent="0.25">
      <c r="E21448" s="5"/>
    </row>
    <row r="21449" spans="5:5" x14ac:dyDescent="0.25">
      <c r="E21449" s="5"/>
    </row>
    <row r="21450" spans="5:5" x14ac:dyDescent="0.25">
      <c r="E21450" s="5"/>
    </row>
    <row r="21451" spans="5:5" x14ac:dyDescent="0.25">
      <c r="E21451" s="5"/>
    </row>
    <row r="21452" spans="5:5" x14ac:dyDescent="0.25">
      <c r="E21452" s="5"/>
    </row>
    <row r="21453" spans="5:5" x14ac:dyDescent="0.25">
      <c r="E21453" s="5"/>
    </row>
    <row r="21454" spans="5:5" x14ac:dyDescent="0.25">
      <c r="E21454" s="5"/>
    </row>
    <row r="21455" spans="5:5" x14ac:dyDescent="0.25">
      <c r="E21455" s="5"/>
    </row>
    <row r="21456" spans="5:5" x14ac:dyDescent="0.25">
      <c r="E21456" s="5"/>
    </row>
    <row r="21457" spans="5:5" x14ac:dyDescent="0.25">
      <c r="E21457" s="5"/>
    </row>
    <row r="21458" spans="5:5" x14ac:dyDescent="0.25">
      <c r="E21458" s="5"/>
    </row>
    <row r="21459" spans="5:5" x14ac:dyDescent="0.25">
      <c r="E21459" s="5"/>
    </row>
    <row r="21460" spans="5:5" x14ac:dyDescent="0.25">
      <c r="E21460" s="5"/>
    </row>
    <row r="21461" spans="5:5" x14ac:dyDescent="0.25">
      <c r="E21461" s="5"/>
    </row>
    <row r="21462" spans="5:5" x14ac:dyDescent="0.25">
      <c r="E21462" s="5"/>
    </row>
    <row r="21463" spans="5:5" x14ac:dyDescent="0.25">
      <c r="E21463" s="5"/>
    </row>
    <row r="21464" spans="5:5" x14ac:dyDescent="0.25">
      <c r="E21464" s="5"/>
    </row>
    <row r="21465" spans="5:5" x14ac:dyDescent="0.25">
      <c r="E21465" s="5"/>
    </row>
    <row r="21466" spans="5:5" x14ac:dyDescent="0.25">
      <c r="E21466" s="5"/>
    </row>
    <row r="21467" spans="5:5" x14ac:dyDescent="0.25">
      <c r="E21467" s="5"/>
    </row>
    <row r="21468" spans="5:5" x14ac:dyDescent="0.25">
      <c r="E21468" s="5"/>
    </row>
    <row r="21469" spans="5:5" x14ac:dyDescent="0.25">
      <c r="E21469" s="5"/>
    </row>
    <row r="21470" spans="5:5" x14ac:dyDescent="0.25">
      <c r="E21470" s="5"/>
    </row>
    <row r="21471" spans="5:5" x14ac:dyDescent="0.25">
      <c r="E21471" s="5"/>
    </row>
    <row r="21472" spans="5:5" x14ac:dyDescent="0.25">
      <c r="E21472" s="5"/>
    </row>
    <row r="21473" spans="5:5" x14ac:dyDescent="0.25">
      <c r="E21473" s="5"/>
    </row>
    <row r="21474" spans="5:5" x14ac:dyDescent="0.25">
      <c r="E21474" s="5"/>
    </row>
    <row r="21475" spans="5:5" x14ac:dyDescent="0.25">
      <c r="E21475" s="5"/>
    </row>
    <row r="21476" spans="5:5" x14ac:dyDescent="0.25">
      <c r="E21476" s="5"/>
    </row>
    <row r="21477" spans="5:5" x14ac:dyDescent="0.25">
      <c r="E21477" s="5"/>
    </row>
    <row r="21478" spans="5:5" x14ac:dyDescent="0.25">
      <c r="E21478" s="5"/>
    </row>
    <row r="21479" spans="5:5" x14ac:dyDescent="0.25">
      <c r="E21479" s="5"/>
    </row>
    <row r="21480" spans="5:5" x14ac:dyDescent="0.25">
      <c r="E21480" s="5"/>
    </row>
    <row r="21481" spans="5:5" x14ac:dyDescent="0.25">
      <c r="E21481" s="5"/>
    </row>
    <row r="21482" spans="5:5" x14ac:dyDescent="0.25">
      <c r="E21482" s="5"/>
    </row>
    <row r="21483" spans="5:5" x14ac:dyDescent="0.25">
      <c r="E21483" s="5"/>
    </row>
    <row r="21484" spans="5:5" x14ac:dyDescent="0.25">
      <c r="E21484" s="5"/>
    </row>
    <row r="21485" spans="5:5" x14ac:dyDescent="0.25">
      <c r="E21485" s="5"/>
    </row>
    <row r="21486" spans="5:5" x14ac:dyDescent="0.25">
      <c r="E21486" s="5"/>
    </row>
    <row r="21487" spans="5:5" x14ac:dyDescent="0.25">
      <c r="E21487" s="5"/>
    </row>
    <row r="21488" spans="5:5" x14ac:dyDescent="0.25">
      <c r="E21488" s="5"/>
    </row>
    <row r="21489" spans="5:5" x14ac:dyDescent="0.25">
      <c r="E21489" s="5"/>
    </row>
    <row r="21490" spans="5:5" x14ac:dyDescent="0.25">
      <c r="E21490" s="5"/>
    </row>
    <row r="21491" spans="5:5" x14ac:dyDescent="0.25">
      <c r="E21491" s="5"/>
    </row>
    <row r="21492" spans="5:5" x14ac:dyDescent="0.25">
      <c r="E21492" s="5"/>
    </row>
    <row r="21493" spans="5:5" x14ac:dyDescent="0.25">
      <c r="E21493" s="5"/>
    </row>
    <row r="21494" spans="5:5" x14ac:dyDescent="0.25">
      <c r="E21494" s="5"/>
    </row>
    <row r="21495" spans="5:5" x14ac:dyDescent="0.25">
      <c r="E21495" s="5"/>
    </row>
    <row r="21496" spans="5:5" x14ac:dyDescent="0.25">
      <c r="E21496" s="5"/>
    </row>
    <row r="21497" spans="5:5" x14ac:dyDescent="0.25">
      <c r="E21497" s="5"/>
    </row>
    <row r="21498" spans="5:5" x14ac:dyDescent="0.25">
      <c r="E21498" s="5"/>
    </row>
    <row r="21499" spans="5:5" x14ac:dyDescent="0.25">
      <c r="E21499" s="5"/>
    </row>
    <row r="21500" spans="5:5" x14ac:dyDescent="0.25">
      <c r="E21500" s="5"/>
    </row>
    <row r="21501" spans="5:5" x14ac:dyDescent="0.25">
      <c r="E21501" s="5"/>
    </row>
    <row r="21502" spans="5:5" x14ac:dyDescent="0.25">
      <c r="E21502" s="5"/>
    </row>
    <row r="21503" spans="5:5" x14ac:dyDescent="0.25">
      <c r="E21503" s="5"/>
    </row>
    <row r="21504" spans="5:5" x14ac:dyDescent="0.25">
      <c r="E21504" s="5"/>
    </row>
    <row r="21505" spans="5:5" x14ac:dyDescent="0.25">
      <c r="E21505" s="5"/>
    </row>
    <row r="21506" spans="5:5" x14ac:dyDescent="0.25">
      <c r="E21506" s="5"/>
    </row>
    <row r="21507" spans="5:5" x14ac:dyDescent="0.25">
      <c r="E21507" s="5"/>
    </row>
    <row r="21508" spans="5:5" x14ac:dyDescent="0.25">
      <c r="E21508" s="5"/>
    </row>
    <row r="21509" spans="5:5" x14ac:dyDescent="0.25">
      <c r="E21509" s="5"/>
    </row>
    <row r="21510" spans="5:5" x14ac:dyDescent="0.25">
      <c r="E21510" s="5"/>
    </row>
    <row r="21511" spans="5:5" x14ac:dyDescent="0.25">
      <c r="E21511" s="5"/>
    </row>
    <row r="21512" spans="5:5" x14ac:dyDescent="0.25">
      <c r="E21512" s="5"/>
    </row>
    <row r="21513" spans="5:5" x14ac:dyDescent="0.25">
      <c r="E21513" s="5"/>
    </row>
    <row r="21514" spans="5:5" x14ac:dyDescent="0.25">
      <c r="E21514" s="5"/>
    </row>
    <row r="21515" spans="5:5" x14ac:dyDescent="0.25">
      <c r="E21515" s="5"/>
    </row>
    <row r="21516" spans="5:5" x14ac:dyDescent="0.25">
      <c r="E21516" s="5"/>
    </row>
    <row r="21517" spans="5:5" x14ac:dyDescent="0.25">
      <c r="E21517" s="5"/>
    </row>
    <row r="21518" spans="5:5" x14ac:dyDescent="0.25">
      <c r="E21518" s="5"/>
    </row>
    <row r="21519" spans="5:5" x14ac:dyDescent="0.25">
      <c r="E21519" s="5"/>
    </row>
    <row r="21520" spans="5:5" x14ac:dyDescent="0.25">
      <c r="E21520" s="5"/>
    </row>
    <row r="21521" spans="5:5" x14ac:dyDescent="0.25">
      <c r="E21521" s="5"/>
    </row>
    <row r="21522" spans="5:5" x14ac:dyDescent="0.25">
      <c r="E21522" s="5"/>
    </row>
    <row r="21523" spans="5:5" x14ac:dyDescent="0.25">
      <c r="E21523" s="5"/>
    </row>
    <row r="21524" spans="5:5" x14ac:dyDescent="0.25">
      <c r="E21524" s="5"/>
    </row>
    <row r="21525" spans="5:5" x14ac:dyDescent="0.25">
      <c r="E21525" s="5"/>
    </row>
    <row r="21526" spans="5:5" x14ac:dyDescent="0.25">
      <c r="E21526" s="5"/>
    </row>
    <row r="21527" spans="5:5" x14ac:dyDescent="0.25">
      <c r="E21527" s="5"/>
    </row>
    <row r="21528" spans="5:5" x14ac:dyDescent="0.25">
      <c r="E21528" s="5"/>
    </row>
    <row r="21529" spans="5:5" x14ac:dyDescent="0.25">
      <c r="E21529" s="5"/>
    </row>
    <row r="21530" spans="5:5" x14ac:dyDescent="0.25">
      <c r="E21530" s="5"/>
    </row>
    <row r="21531" spans="5:5" x14ac:dyDescent="0.25">
      <c r="E21531" s="5"/>
    </row>
    <row r="21532" spans="5:5" x14ac:dyDescent="0.25">
      <c r="E21532" s="5"/>
    </row>
    <row r="21533" spans="5:5" x14ac:dyDescent="0.25">
      <c r="E21533" s="5"/>
    </row>
    <row r="21534" spans="5:5" x14ac:dyDescent="0.25">
      <c r="E21534" s="5"/>
    </row>
    <row r="21535" spans="5:5" x14ac:dyDescent="0.25">
      <c r="E21535" s="5"/>
    </row>
    <row r="21536" spans="5:5" x14ac:dyDescent="0.25">
      <c r="E21536" s="5"/>
    </row>
    <row r="21537" spans="5:5" x14ac:dyDescent="0.25">
      <c r="E21537" s="5"/>
    </row>
    <row r="21538" spans="5:5" x14ac:dyDescent="0.25">
      <c r="E21538" s="5"/>
    </row>
    <row r="21539" spans="5:5" x14ac:dyDescent="0.25">
      <c r="E21539" s="5"/>
    </row>
    <row r="21540" spans="5:5" x14ac:dyDescent="0.25">
      <c r="E21540" s="5"/>
    </row>
    <row r="21541" spans="5:5" x14ac:dyDescent="0.25">
      <c r="E21541" s="5"/>
    </row>
    <row r="21542" spans="5:5" x14ac:dyDescent="0.25">
      <c r="E21542" s="5"/>
    </row>
    <row r="21543" spans="5:5" x14ac:dyDescent="0.25">
      <c r="E21543" s="5"/>
    </row>
    <row r="21544" spans="5:5" x14ac:dyDescent="0.25">
      <c r="E21544" s="5"/>
    </row>
    <row r="21545" spans="5:5" x14ac:dyDescent="0.25">
      <c r="E21545" s="5"/>
    </row>
    <row r="21546" spans="5:5" x14ac:dyDescent="0.25">
      <c r="E21546" s="5"/>
    </row>
    <row r="21547" spans="5:5" x14ac:dyDescent="0.25">
      <c r="E21547" s="5"/>
    </row>
    <row r="21548" spans="5:5" x14ac:dyDescent="0.25">
      <c r="E21548" s="5"/>
    </row>
    <row r="21549" spans="5:5" x14ac:dyDescent="0.25">
      <c r="E21549" s="5"/>
    </row>
    <row r="21550" spans="5:5" x14ac:dyDescent="0.25">
      <c r="E21550" s="5"/>
    </row>
    <row r="21551" spans="5:5" x14ac:dyDescent="0.25">
      <c r="E21551" s="5"/>
    </row>
    <row r="21552" spans="5:5" x14ac:dyDescent="0.25">
      <c r="E21552" s="5"/>
    </row>
    <row r="21553" spans="5:5" x14ac:dyDescent="0.25">
      <c r="E21553" s="5"/>
    </row>
    <row r="21554" spans="5:5" x14ac:dyDescent="0.25">
      <c r="E21554" s="5"/>
    </row>
    <row r="21555" spans="5:5" x14ac:dyDescent="0.25">
      <c r="E21555" s="5"/>
    </row>
    <row r="21556" spans="5:5" x14ac:dyDescent="0.25">
      <c r="E21556" s="5"/>
    </row>
    <row r="21557" spans="5:5" x14ac:dyDescent="0.25">
      <c r="E21557" s="5"/>
    </row>
    <row r="21558" spans="5:5" x14ac:dyDescent="0.25">
      <c r="E21558" s="5"/>
    </row>
    <row r="21559" spans="5:5" x14ac:dyDescent="0.25">
      <c r="E21559" s="5"/>
    </row>
    <row r="21560" spans="5:5" x14ac:dyDescent="0.25">
      <c r="E21560" s="5"/>
    </row>
    <row r="21561" spans="5:5" x14ac:dyDescent="0.25">
      <c r="E21561" s="5"/>
    </row>
    <row r="21562" spans="5:5" x14ac:dyDescent="0.25">
      <c r="E21562" s="5"/>
    </row>
    <row r="21563" spans="5:5" x14ac:dyDescent="0.25">
      <c r="E21563" s="5"/>
    </row>
    <row r="21564" spans="5:5" x14ac:dyDescent="0.25">
      <c r="E21564" s="5"/>
    </row>
    <row r="21565" spans="5:5" x14ac:dyDescent="0.25">
      <c r="E21565" s="5"/>
    </row>
    <row r="21566" spans="5:5" x14ac:dyDescent="0.25">
      <c r="E21566" s="5"/>
    </row>
    <row r="21567" spans="5:5" x14ac:dyDescent="0.25">
      <c r="E21567" s="5"/>
    </row>
    <row r="21568" spans="5:5" x14ac:dyDescent="0.25">
      <c r="E21568" s="5"/>
    </row>
    <row r="21569" spans="5:5" x14ac:dyDescent="0.25">
      <c r="E21569" s="5"/>
    </row>
    <row r="21570" spans="5:5" x14ac:dyDescent="0.25">
      <c r="E21570" s="5"/>
    </row>
    <row r="21571" spans="5:5" x14ac:dyDescent="0.25">
      <c r="E21571" s="5"/>
    </row>
    <row r="21572" spans="5:5" x14ac:dyDescent="0.25">
      <c r="E21572" s="5"/>
    </row>
    <row r="21573" spans="5:5" x14ac:dyDescent="0.25">
      <c r="E21573" s="5"/>
    </row>
    <row r="21574" spans="5:5" x14ac:dyDescent="0.25">
      <c r="E21574" s="5"/>
    </row>
    <row r="21575" spans="5:5" x14ac:dyDescent="0.25">
      <c r="E21575" s="5"/>
    </row>
    <row r="21576" spans="5:5" x14ac:dyDescent="0.25">
      <c r="E21576" s="5"/>
    </row>
    <row r="21577" spans="5:5" x14ac:dyDescent="0.25">
      <c r="E21577" s="5"/>
    </row>
    <row r="21578" spans="5:5" x14ac:dyDescent="0.25">
      <c r="E21578" s="5"/>
    </row>
    <row r="21579" spans="5:5" x14ac:dyDescent="0.25">
      <c r="E21579" s="5"/>
    </row>
    <row r="21580" spans="5:5" x14ac:dyDescent="0.25">
      <c r="E21580" s="5"/>
    </row>
    <row r="21581" spans="5:5" x14ac:dyDescent="0.25">
      <c r="E21581" s="5"/>
    </row>
    <row r="21582" spans="5:5" x14ac:dyDescent="0.25">
      <c r="E21582" s="5"/>
    </row>
    <row r="21583" spans="5:5" x14ac:dyDescent="0.25">
      <c r="E21583" s="5"/>
    </row>
    <row r="21584" spans="5:5" x14ac:dyDescent="0.25">
      <c r="E21584" s="5"/>
    </row>
    <row r="21585" spans="5:5" x14ac:dyDescent="0.25">
      <c r="E21585" s="5"/>
    </row>
    <row r="21586" spans="5:5" x14ac:dyDescent="0.25">
      <c r="E21586" s="5"/>
    </row>
    <row r="21587" spans="5:5" x14ac:dyDescent="0.25">
      <c r="E21587" s="5"/>
    </row>
    <row r="21588" spans="5:5" x14ac:dyDescent="0.25">
      <c r="E21588" s="5"/>
    </row>
    <row r="21589" spans="5:5" x14ac:dyDescent="0.25">
      <c r="E21589" s="5"/>
    </row>
    <row r="21590" spans="5:5" x14ac:dyDescent="0.25">
      <c r="E21590" s="5"/>
    </row>
    <row r="21591" spans="5:5" x14ac:dyDescent="0.25">
      <c r="E21591" s="5"/>
    </row>
    <row r="21592" spans="5:5" x14ac:dyDescent="0.25">
      <c r="E21592" s="5"/>
    </row>
    <row r="21593" spans="5:5" x14ac:dyDescent="0.25">
      <c r="E21593" s="5"/>
    </row>
    <row r="21594" spans="5:5" x14ac:dyDescent="0.25">
      <c r="E21594" s="5"/>
    </row>
    <row r="21595" spans="5:5" x14ac:dyDescent="0.25">
      <c r="E21595" s="5"/>
    </row>
    <row r="21596" spans="5:5" x14ac:dyDescent="0.25">
      <c r="E21596" s="5"/>
    </row>
    <row r="21597" spans="5:5" x14ac:dyDescent="0.25">
      <c r="E21597" s="5"/>
    </row>
    <row r="21598" spans="5:5" x14ac:dyDescent="0.25">
      <c r="E21598" s="5"/>
    </row>
    <row r="21599" spans="5:5" x14ac:dyDescent="0.25">
      <c r="E21599" s="5"/>
    </row>
    <row r="21600" spans="5:5" x14ac:dyDescent="0.25">
      <c r="E21600" s="5"/>
    </row>
    <row r="21601" spans="5:5" x14ac:dyDescent="0.25">
      <c r="E21601" s="5"/>
    </row>
    <row r="21602" spans="5:5" x14ac:dyDescent="0.25">
      <c r="E21602" s="5"/>
    </row>
    <row r="21603" spans="5:5" x14ac:dyDescent="0.25">
      <c r="E21603" s="5"/>
    </row>
    <row r="21604" spans="5:5" x14ac:dyDescent="0.25">
      <c r="E21604" s="5"/>
    </row>
    <row r="21605" spans="5:5" x14ac:dyDescent="0.25">
      <c r="E21605" s="5"/>
    </row>
    <row r="21606" spans="5:5" x14ac:dyDescent="0.25">
      <c r="E21606" s="5"/>
    </row>
    <row r="21607" spans="5:5" x14ac:dyDescent="0.25">
      <c r="E21607" s="5"/>
    </row>
    <row r="21608" spans="5:5" x14ac:dyDescent="0.25">
      <c r="E21608" s="5"/>
    </row>
    <row r="21609" spans="5:5" x14ac:dyDescent="0.25">
      <c r="E21609" s="5"/>
    </row>
    <row r="21610" spans="5:5" x14ac:dyDescent="0.25">
      <c r="E21610" s="5"/>
    </row>
    <row r="21611" spans="5:5" x14ac:dyDescent="0.25">
      <c r="E21611" s="5"/>
    </row>
    <row r="21612" spans="5:5" x14ac:dyDescent="0.25">
      <c r="E21612" s="5"/>
    </row>
    <row r="21613" spans="5:5" x14ac:dyDescent="0.25">
      <c r="E21613" s="5"/>
    </row>
    <row r="21614" spans="5:5" x14ac:dyDescent="0.25">
      <c r="E21614" s="5"/>
    </row>
    <row r="21615" spans="5:5" x14ac:dyDescent="0.25">
      <c r="E21615" s="5"/>
    </row>
    <row r="21616" spans="5:5" x14ac:dyDescent="0.25">
      <c r="E21616" s="5"/>
    </row>
    <row r="21617" spans="5:5" x14ac:dyDescent="0.25">
      <c r="E21617" s="5"/>
    </row>
    <row r="21618" spans="5:5" x14ac:dyDescent="0.25">
      <c r="E21618" s="5"/>
    </row>
    <row r="21619" spans="5:5" x14ac:dyDescent="0.25">
      <c r="E21619" s="5"/>
    </row>
    <row r="21620" spans="5:5" x14ac:dyDescent="0.25">
      <c r="E21620" s="5"/>
    </row>
    <row r="21621" spans="5:5" x14ac:dyDescent="0.25">
      <c r="E21621" s="5"/>
    </row>
    <row r="21622" spans="5:5" x14ac:dyDescent="0.25">
      <c r="E21622" s="5"/>
    </row>
    <row r="21623" spans="5:5" x14ac:dyDescent="0.25">
      <c r="E21623" s="5"/>
    </row>
    <row r="21624" spans="5:5" x14ac:dyDescent="0.25">
      <c r="E21624" s="5"/>
    </row>
    <row r="21625" spans="5:5" x14ac:dyDescent="0.25">
      <c r="E21625" s="5"/>
    </row>
    <row r="21626" spans="5:5" x14ac:dyDescent="0.25">
      <c r="E21626" s="5"/>
    </row>
    <row r="21627" spans="5:5" x14ac:dyDescent="0.25">
      <c r="E21627" s="5"/>
    </row>
    <row r="21628" spans="5:5" x14ac:dyDescent="0.25">
      <c r="E21628" s="5"/>
    </row>
    <row r="21629" spans="5:5" x14ac:dyDescent="0.25">
      <c r="E21629" s="5"/>
    </row>
    <row r="21630" spans="5:5" x14ac:dyDescent="0.25">
      <c r="E21630" s="5"/>
    </row>
    <row r="21631" spans="5:5" x14ac:dyDescent="0.25">
      <c r="E21631" s="5"/>
    </row>
    <row r="21632" spans="5:5" x14ac:dyDescent="0.25">
      <c r="E21632" s="5"/>
    </row>
    <row r="21633" spans="5:5" x14ac:dyDescent="0.25">
      <c r="E21633" s="5"/>
    </row>
    <row r="21634" spans="5:5" x14ac:dyDescent="0.25">
      <c r="E21634" s="5"/>
    </row>
    <row r="21635" spans="5:5" x14ac:dyDescent="0.25">
      <c r="E21635" s="5"/>
    </row>
    <row r="21636" spans="5:5" x14ac:dyDescent="0.25">
      <c r="E21636" s="5"/>
    </row>
    <row r="21637" spans="5:5" x14ac:dyDescent="0.25">
      <c r="E21637" s="5"/>
    </row>
    <row r="21638" spans="5:5" x14ac:dyDescent="0.25">
      <c r="E21638" s="5"/>
    </row>
    <row r="21639" spans="5:5" x14ac:dyDescent="0.25">
      <c r="E21639" s="5"/>
    </row>
    <row r="21640" spans="5:5" x14ac:dyDescent="0.25">
      <c r="E21640" s="5"/>
    </row>
    <row r="21641" spans="5:5" x14ac:dyDescent="0.25">
      <c r="E21641" s="5"/>
    </row>
    <row r="21642" spans="5:5" x14ac:dyDescent="0.25">
      <c r="E21642" s="5"/>
    </row>
    <row r="21643" spans="5:5" x14ac:dyDescent="0.25">
      <c r="E21643" s="5"/>
    </row>
    <row r="21644" spans="5:5" x14ac:dyDescent="0.25">
      <c r="E21644" s="5"/>
    </row>
    <row r="21645" spans="5:5" x14ac:dyDescent="0.25">
      <c r="E21645" s="5"/>
    </row>
    <row r="21646" spans="5:5" x14ac:dyDescent="0.25">
      <c r="E21646" s="5"/>
    </row>
    <row r="21647" spans="5:5" x14ac:dyDescent="0.25">
      <c r="E21647" s="5"/>
    </row>
    <row r="21648" spans="5:5" x14ac:dyDescent="0.25">
      <c r="E21648" s="5"/>
    </row>
    <row r="21649" spans="5:5" x14ac:dyDescent="0.25">
      <c r="E21649" s="5"/>
    </row>
    <row r="21650" spans="5:5" x14ac:dyDescent="0.25">
      <c r="E21650" s="5"/>
    </row>
    <row r="21651" spans="5:5" x14ac:dyDescent="0.25">
      <c r="E21651" s="5"/>
    </row>
    <row r="21652" spans="5:5" x14ac:dyDescent="0.25">
      <c r="E21652" s="5"/>
    </row>
    <row r="21653" spans="5:5" x14ac:dyDescent="0.25">
      <c r="E21653" s="5"/>
    </row>
    <row r="21654" spans="5:5" x14ac:dyDescent="0.25">
      <c r="E21654" s="5"/>
    </row>
    <row r="21655" spans="5:5" x14ac:dyDescent="0.25">
      <c r="E21655" s="5"/>
    </row>
    <row r="21656" spans="5:5" x14ac:dyDescent="0.25">
      <c r="E21656" s="5"/>
    </row>
    <row r="21657" spans="5:5" x14ac:dyDescent="0.25">
      <c r="E21657" s="5"/>
    </row>
    <row r="21658" spans="5:5" x14ac:dyDescent="0.25">
      <c r="E21658" s="5"/>
    </row>
    <row r="21659" spans="5:5" x14ac:dyDescent="0.25">
      <c r="E21659" s="5"/>
    </row>
    <row r="21660" spans="5:5" x14ac:dyDescent="0.25">
      <c r="E21660" s="5"/>
    </row>
    <row r="21661" spans="5:5" x14ac:dyDescent="0.25">
      <c r="E21661" s="5"/>
    </row>
    <row r="21662" spans="5:5" x14ac:dyDescent="0.25">
      <c r="E21662" s="5"/>
    </row>
    <row r="21663" spans="5:5" x14ac:dyDescent="0.25">
      <c r="E21663" s="5"/>
    </row>
    <row r="21664" spans="5:5" x14ac:dyDescent="0.25">
      <c r="E21664" s="5"/>
    </row>
    <row r="21665" spans="5:5" x14ac:dyDescent="0.25">
      <c r="E21665" s="5"/>
    </row>
    <row r="21666" spans="5:5" x14ac:dyDescent="0.25">
      <c r="E21666" s="5"/>
    </row>
    <row r="21667" spans="5:5" x14ac:dyDescent="0.25">
      <c r="E21667" s="5"/>
    </row>
    <row r="21668" spans="5:5" x14ac:dyDescent="0.25">
      <c r="E21668" s="5"/>
    </row>
    <row r="21669" spans="5:5" x14ac:dyDescent="0.25">
      <c r="E21669" s="5"/>
    </row>
    <row r="21670" spans="5:5" x14ac:dyDescent="0.25">
      <c r="E21670" s="5"/>
    </row>
    <row r="21671" spans="5:5" x14ac:dyDescent="0.25">
      <c r="E21671" s="5"/>
    </row>
    <row r="21672" spans="5:5" x14ac:dyDescent="0.25">
      <c r="E21672" s="5"/>
    </row>
    <row r="21673" spans="5:5" x14ac:dyDescent="0.25">
      <c r="E21673" s="5"/>
    </row>
    <row r="21674" spans="5:5" x14ac:dyDescent="0.25">
      <c r="E21674" s="5"/>
    </row>
    <row r="21675" spans="5:5" x14ac:dyDescent="0.25">
      <c r="E21675" s="5"/>
    </row>
    <row r="21676" spans="5:5" x14ac:dyDescent="0.25">
      <c r="E21676" s="5"/>
    </row>
    <row r="21677" spans="5:5" x14ac:dyDescent="0.25">
      <c r="E21677" s="5"/>
    </row>
    <row r="21678" spans="5:5" x14ac:dyDescent="0.25">
      <c r="E21678" s="5"/>
    </row>
    <row r="21679" spans="5:5" x14ac:dyDescent="0.25">
      <c r="E21679" s="5"/>
    </row>
    <row r="21680" spans="5:5" x14ac:dyDescent="0.25">
      <c r="E21680" s="5"/>
    </row>
    <row r="21681" spans="5:5" x14ac:dyDescent="0.25">
      <c r="E21681" s="5"/>
    </row>
    <row r="21682" spans="5:5" x14ac:dyDescent="0.25">
      <c r="E21682" s="5"/>
    </row>
    <row r="21683" spans="5:5" x14ac:dyDescent="0.25">
      <c r="E21683" s="5"/>
    </row>
    <row r="21684" spans="5:5" x14ac:dyDescent="0.25">
      <c r="E21684" s="5"/>
    </row>
    <row r="21685" spans="5:5" x14ac:dyDescent="0.25">
      <c r="E21685" s="5"/>
    </row>
    <row r="21686" spans="5:5" x14ac:dyDescent="0.25">
      <c r="E21686" s="5"/>
    </row>
    <row r="21687" spans="5:5" x14ac:dyDescent="0.25">
      <c r="E21687" s="5"/>
    </row>
    <row r="21688" spans="5:5" x14ac:dyDescent="0.25">
      <c r="E21688" s="5"/>
    </row>
    <row r="21689" spans="5:5" x14ac:dyDescent="0.25">
      <c r="E21689" s="5"/>
    </row>
    <row r="21690" spans="5:5" x14ac:dyDescent="0.25">
      <c r="E21690" s="5"/>
    </row>
    <row r="21691" spans="5:5" x14ac:dyDescent="0.25">
      <c r="E21691" s="5"/>
    </row>
    <row r="21692" spans="5:5" x14ac:dyDescent="0.25">
      <c r="E21692" s="5"/>
    </row>
    <row r="21693" spans="5:5" x14ac:dyDescent="0.25">
      <c r="E21693" s="5"/>
    </row>
    <row r="21694" spans="5:5" x14ac:dyDescent="0.25">
      <c r="E21694" s="5"/>
    </row>
    <row r="21695" spans="5:5" x14ac:dyDescent="0.25">
      <c r="E21695" s="5"/>
    </row>
    <row r="21696" spans="5:5" x14ac:dyDescent="0.25">
      <c r="E21696" s="5"/>
    </row>
    <row r="21697" spans="5:5" x14ac:dyDescent="0.25">
      <c r="E21697" s="5"/>
    </row>
    <row r="21698" spans="5:5" x14ac:dyDescent="0.25">
      <c r="E21698" s="5"/>
    </row>
    <row r="21699" spans="5:5" x14ac:dyDescent="0.25">
      <c r="E21699" s="5"/>
    </row>
    <row r="21700" spans="5:5" x14ac:dyDescent="0.25">
      <c r="E21700" s="5"/>
    </row>
    <row r="21701" spans="5:5" x14ac:dyDescent="0.25">
      <c r="E21701" s="5"/>
    </row>
    <row r="21702" spans="5:5" x14ac:dyDescent="0.25">
      <c r="E21702" s="5"/>
    </row>
    <row r="21703" spans="5:5" x14ac:dyDescent="0.25">
      <c r="E21703" s="5"/>
    </row>
    <row r="21704" spans="5:5" x14ac:dyDescent="0.25">
      <c r="E21704" s="5"/>
    </row>
    <row r="21705" spans="5:5" x14ac:dyDescent="0.25">
      <c r="E21705" s="5"/>
    </row>
    <row r="21706" spans="5:5" x14ac:dyDescent="0.25">
      <c r="E21706" s="5"/>
    </row>
    <row r="21707" spans="5:5" x14ac:dyDescent="0.25">
      <c r="E21707" s="5"/>
    </row>
    <row r="21708" spans="5:5" x14ac:dyDescent="0.25">
      <c r="E21708" s="5"/>
    </row>
    <row r="21709" spans="5:5" x14ac:dyDescent="0.25">
      <c r="E21709" s="5"/>
    </row>
    <row r="21710" spans="5:5" x14ac:dyDescent="0.25">
      <c r="E21710" s="5"/>
    </row>
    <row r="21711" spans="5:5" x14ac:dyDescent="0.25">
      <c r="E21711" s="5"/>
    </row>
    <row r="21712" spans="5:5" x14ac:dyDescent="0.25">
      <c r="E21712" s="5"/>
    </row>
    <row r="21713" spans="5:5" x14ac:dyDescent="0.25">
      <c r="E21713" s="5"/>
    </row>
    <row r="21714" spans="5:5" x14ac:dyDescent="0.25">
      <c r="E21714" s="5"/>
    </row>
    <row r="21715" spans="5:5" x14ac:dyDescent="0.25">
      <c r="E21715" s="5"/>
    </row>
    <row r="21716" spans="5:5" x14ac:dyDescent="0.25">
      <c r="E21716" s="5"/>
    </row>
    <row r="21717" spans="5:5" x14ac:dyDescent="0.25">
      <c r="E21717" s="5"/>
    </row>
    <row r="21718" spans="5:5" x14ac:dyDescent="0.25">
      <c r="E21718" s="5"/>
    </row>
    <row r="21719" spans="5:5" x14ac:dyDescent="0.25">
      <c r="E21719" s="5"/>
    </row>
    <row r="21720" spans="5:5" x14ac:dyDescent="0.25">
      <c r="E21720" s="5"/>
    </row>
    <row r="21721" spans="5:5" x14ac:dyDescent="0.25">
      <c r="E21721" s="5"/>
    </row>
    <row r="21722" spans="5:5" x14ac:dyDescent="0.25">
      <c r="E21722" s="5"/>
    </row>
    <row r="21723" spans="5:5" x14ac:dyDescent="0.25">
      <c r="E21723" s="5"/>
    </row>
    <row r="21724" spans="5:5" x14ac:dyDescent="0.25">
      <c r="E21724" s="5"/>
    </row>
    <row r="21725" spans="5:5" x14ac:dyDescent="0.25">
      <c r="E21725" s="5"/>
    </row>
    <row r="21726" spans="5:5" x14ac:dyDescent="0.25">
      <c r="E21726" s="5"/>
    </row>
    <row r="21727" spans="5:5" x14ac:dyDescent="0.25">
      <c r="E21727" s="5"/>
    </row>
    <row r="21728" spans="5:5" x14ac:dyDescent="0.25">
      <c r="E21728" s="5"/>
    </row>
    <row r="21729" spans="5:5" x14ac:dyDescent="0.25">
      <c r="E21729" s="5"/>
    </row>
    <row r="21730" spans="5:5" x14ac:dyDescent="0.25">
      <c r="E21730" s="5"/>
    </row>
    <row r="21731" spans="5:5" x14ac:dyDescent="0.25">
      <c r="E21731" s="5"/>
    </row>
    <row r="21732" spans="5:5" x14ac:dyDescent="0.25">
      <c r="E21732" s="5"/>
    </row>
    <row r="21733" spans="5:5" x14ac:dyDescent="0.25">
      <c r="E21733" s="5"/>
    </row>
    <row r="21734" spans="5:5" x14ac:dyDescent="0.25">
      <c r="E21734" s="5"/>
    </row>
    <row r="21735" spans="5:5" x14ac:dyDescent="0.25">
      <c r="E21735" s="5"/>
    </row>
    <row r="21736" spans="5:5" x14ac:dyDescent="0.25">
      <c r="E21736" s="5"/>
    </row>
    <row r="21737" spans="5:5" x14ac:dyDescent="0.25">
      <c r="E21737" s="5"/>
    </row>
    <row r="21738" spans="5:5" x14ac:dyDescent="0.25">
      <c r="E21738" s="5"/>
    </row>
    <row r="21739" spans="5:5" x14ac:dyDescent="0.25">
      <c r="E21739" s="5"/>
    </row>
    <row r="21740" spans="5:5" x14ac:dyDescent="0.25">
      <c r="E21740" s="5"/>
    </row>
    <row r="21741" spans="5:5" x14ac:dyDescent="0.25">
      <c r="E21741" s="5"/>
    </row>
    <row r="21742" spans="5:5" x14ac:dyDescent="0.25">
      <c r="E21742" s="5"/>
    </row>
    <row r="21743" spans="5:5" x14ac:dyDescent="0.25">
      <c r="E21743" s="5"/>
    </row>
    <row r="21744" spans="5:5" x14ac:dyDescent="0.25">
      <c r="E21744" s="5"/>
    </row>
    <row r="21745" spans="5:5" x14ac:dyDescent="0.25">
      <c r="E21745" s="5"/>
    </row>
    <row r="21746" spans="5:5" x14ac:dyDescent="0.25">
      <c r="E21746" s="5"/>
    </row>
    <row r="21747" spans="5:5" x14ac:dyDescent="0.25">
      <c r="E21747" s="5"/>
    </row>
    <row r="21748" spans="5:5" x14ac:dyDescent="0.25">
      <c r="E21748" s="5"/>
    </row>
    <row r="21749" spans="5:5" x14ac:dyDescent="0.25">
      <c r="E21749" s="5"/>
    </row>
    <row r="21750" spans="5:5" x14ac:dyDescent="0.25">
      <c r="E21750" s="5"/>
    </row>
    <row r="21751" spans="5:5" x14ac:dyDescent="0.25">
      <c r="E21751" s="5"/>
    </row>
    <row r="21752" spans="5:5" x14ac:dyDescent="0.25">
      <c r="E21752" s="5"/>
    </row>
    <row r="21753" spans="5:5" x14ac:dyDescent="0.25">
      <c r="E21753" s="5"/>
    </row>
    <row r="21754" spans="5:5" x14ac:dyDescent="0.25">
      <c r="E21754" s="5"/>
    </row>
    <row r="21755" spans="5:5" x14ac:dyDescent="0.25">
      <c r="E21755" s="5"/>
    </row>
    <row r="21756" spans="5:5" x14ac:dyDescent="0.25">
      <c r="E21756" s="5"/>
    </row>
    <row r="21757" spans="5:5" x14ac:dyDescent="0.25">
      <c r="E21757" s="5"/>
    </row>
    <row r="21758" spans="5:5" x14ac:dyDescent="0.25">
      <c r="E21758" s="5"/>
    </row>
    <row r="21759" spans="5:5" x14ac:dyDescent="0.25">
      <c r="E21759" s="5"/>
    </row>
    <row r="21760" spans="5:5" x14ac:dyDescent="0.25">
      <c r="E21760" s="5"/>
    </row>
    <row r="21761" spans="5:5" x14ac:dyDescent="0.25">
      <c r="E21761" s="5"/>
    </row>
    <row r="21762" spans="5:5" x14ac:dyDescent="0.25">
      <c r="E21762" s="5"/>
    </row>
    <row r="21763" spans="5:5" x14ac:dyDescent="0.25">
      <c r="E21763" s="5"/>
    </row>
    <row r="21764" spans="5:5" x14ac:dyDescent="0.25">
      <c r="E21764" s="5"/>
    </row>
    <row r="21765" spans="5:5" x14ac:dyDescent="0.25">
      <c r="E21765" s="5"/>
    </row>
    <row r="21766" spans="5:5" x14ac:dyDescent="0.25">
      <c r="E21766" s="5"/>
    </row>
    <row r="21767" spans="5:5" x14ac:dyDescent="0.25">
      <c r="E21767" s="5"/>
    </row>
    <row r="21768" spans="5:5" x14ac:dyDescent="0.25">
      <c r="E21768" s="5"/>
    </row>
    <row r="21769" spans="5:5" x14ac:dyDescent="0.25">
      <c r="E21769" s="5"/>
    </row>
    <row r="21770" spans="5:5" x14ac:dyDescent="0.25">
      <c r="E21770" s="5"/>
    </row>
    <row r="21771" spans="5:5" x14ac:dyDescent="0.25">
      <c r="E21771" s="5"/>
    </row>
    <row r="21772" spans="5:5" x14ac:dyDescent="0.25">
      <c r="E21772" s="5"/>
    </row>
    <row r="21773" spans="5:5" x14ac:dyDescent="0.25">
      <c r="E21773" s="5"/>
    </row>
    <row r="21774" spans="5:5" x14ac:dyDescent="0.25">
      <c r="E21774" s="5"/>
    </row>
    <row r="21775" spans="5:5" x14ac:dyDescent="0.25">
      <c r="E21775" s="5"/>
    </row>
    <row r="21776" spans="5:5" x14ac:dyDescent="0.25">
      <c r="E21776" s="5"/>
    </row>
    <row r="21777" spans="5:5" x14ac:dyDescent="0.25">
      <c r="E21777" s="5"/>
    </row>
    <row r="21778" spans="5:5" x14ac:dyDescent="0.25">
      <c r="E21778" s="5"/>
    </row>
    <row r="21779" spans="5:5" x14ac:dyDescent="0.25">
      <c r="E21779" s="5"/>
    </row>
    <row r="21780" spans="5:5" x14ac:dyDescent="0.25">
      <c r="E21780" s="5"/>
    </row>
    <row r="21781" spans="5:5" x14ac:dyDescent="0.25">
      <c r="E21781" s="5"/>
    </row>
    <row r="21782" spans="5:5" x14ac:dyDescent="0.25">
      <c r="E21782" s="5"/>
    </row>
    <row r="21783" spans="5:5" x14ac:dyDescent="0.25">
      <c r="E21783" s="5"/>
    </row>
    <row r="21784" spans="5:5" x14ac:dyDescent="0.25">
      <c r="E21784" s="5"/>
    </row>
    <row r="21785" spans="5:5" x14ac:dyDescent="0.25">
      <c r="E21785" s="5"/>
    </row>
    <row r="21786" spans="5:5" x14ac:dyDescent="0.25">
      <c r="E21786" s="5"/>
    </row>
    <row r="21787" spans="5:5" x14ac:dyDescent="0.25">
      <c r="E21787" s="5"/>
    </row>
    <row r="21788" spans="5:5" x14ac:dyDescent="0.25">
      <c r="E21788" s="5"/>
    </row>
    <row r="21789" spans="5:5" x14ac:dyDescent="0.25">
      <c r="E21789" s="5"/>
    </row>
    <row r="21790" spans="5:5" x14ac:dyDescent="0.25">
      <c r="E21790" s="5"/>
    </row>
    <row r="21791" spans="5:5" x14ac:dyDescent="0.25">
      <c r="E21791" s="5"/>
    </row>
    <row r="21792" spans="5:5" x14ac:dyDescent="0.25">
      <c r="E21792" s="5"/>
    </row>
    <row r="21793" spans="5:5" x14ac:dyDescent="0.25">
      <c r="E21793" s="5"/>
    </row>
    <row r="21794" spans="5:5" x14ac:dyDescent="0.25">
      <c r="E21794" s="5"/>
    </row>
    <row r="21795" spans="5:5" x14ac:dyDescent="0.25">
      <c r="E21795" s="5"/>
    </row>
    <row r="21796" spans="5:5" x14ac:dyDescent="0.25">
      <c r="E21796" s="5"/>
    </row>
    <row r="21797" spans="5:5" x14ac:dyDescent="0.25">
      <c r="E21797" s="5"/>
    </row>
    <row r="21798" spans="5:5" x14ac:dyDescent="0.25">
      <c r="E21798" s="5"/>
    </row>
    <row r="21799" spans="5:5" x14ac:dyDescent="0.25">
      <c r="E21799" s="5"/>
    </row>
    <row r="21800" spans="5:5" x14ac:dyDescent="0.25">
      <c r="E21800" s="5"/>
    </row>
    <row r="21801" spans="5:5" x14ac:dyDescent="0.25">
      <c r="E21801" s="5"/>
    </row>
    <row r="21802" spans="5:5" x14ac:dyDescent="0.25">
      <c r="E21802" s="5"/>
    </row>
    <row r="21803" spans="5:5" x14ac:dyDescent="0.25">
      <c r="E21803" s="5"/>
    </row>
    <row r="21804" spans="5:5" x14ac:dyDescent="0.25">
      <c r="E21804" s="5"/>
    </row>
    <row r="21805" spans="5:5" x14ac:dyDescent="0.25">
      <c r="E21805" s="5"/>
    </row>
    <row r="21806" spans="5:5" x14ac:dyDescent="0.25">
      <c r="E21806" s="5"/>
    </row>
    <row r="21807" spans="5:5" x14ac:dyDescent="0.25">
      <c r="E21807" s="5"/>
    </row>
    <row r="21808" spans="5:5" x14ac:dyDescent="0.25">
      <c r="E21808" s="5"/>
    </row>
    <row r="21809" spans="5:5" x14ac:dyDescent="0.25">
      <c r="E21809" s="5"/>
    </row>
    <row r="21810" spans="5:5" x14ac:dyDescent="0.25">
      <c r="E21810" s="5"/>
    </row>
    <row r="21811" spans="5:5" x14ac:dyDescent="0.25">
      <c r="E21811" s="5"/>
    </row>
    <row r="21812" spans="5:5" x14ac:dyDescent="0.25">
      <c r="E21812" s="5"/>
    </row>
    <row r="21813" spans="5:5" x14ac:dyDescent="0.25">
      <c r="E21813" s="5"/>
    </row>
    <row r="21814" spans="5:5" x14ac:dyDescent="0.25">
      <c r="E21814" s="5"/>
    </row>
    <row r="21815" spans="5:5" x14ac:dyDescent="0.25">
      <c r="E21815" s="5"/>
    </row>
    <row r="21816" spans="5:5" x14ac:dyDescent="0.25">
      <c r="E21816" s="5"/>
    </row>
    <row r="21817" spans="5:5" x14ac:dyDescent="0.25">
      <c r="E21817" s="5"/>
    </row>
    <row r="21818" spans="5:5" x14ac:dyDescent="0.25">
      <c r="E21818" s="5"/>
    </row>
    <row r="21819" spans="5:5" x14ac:dyDescent="0.25">
      <c r="E21819" s="5"/>
    </row>
    <row r="21820" spans="5:5" x14ac:dyDescent="0.25">
      <c r="E21820" s="5"/>
    </row>
    <row r="21821" spans="5:5" x14ac:dyDescent="0.25">
      <c r="E21821" s="5"/>
    </row>
    <row r="21822" spans="5:5" x14ac:dyDescent="0.25">
      <c r="E21822" s="5"/>
    </row>
    <row r="21823" spans="5:5" x14ac:dyDescent="0.25">
      <c r="E21823" s="5"/>
    </row>
    <row r="21824" spans="5:5" x14ac:dyDescent="0.25">
      <c r="E21824" s="5"/>
    </row>
    <row r="21825" spans="5:5" x14ac:dyDescent="0.25">
      <c r="E21825" s="5"/>
    </row>
    <row r="21826" spans="5:5" x14ac:dyDescent="0.25">
      <c r="E21826" s="5"/>
    </row>
    <row r="21827" spans="5:5" x14ac:dyDescent="0.25">
      <c r="E21827" s="5"/>
    </row>
    <row r="21828" spans="5:5" x14ac:dyDescent="0.25">
      <c r="E21828" s="5"/>
    </row>
    <row r="21829" spans="5:5" x14ac:dyDescent="0.25">
      <c r="E21829" s="5"/>
    </row>
    <row r="21830" spans="5:5" x14ac:dyDescent="0.25">
      <c r="E21830" s="5"/>
    </row>
    <row r="21831" spans="5:5" x14ac:dyDescent="0.25">
      <c r="E21831" s="5"/>
    </row>
    <row r="21832" spans="5:5" x14ac:dyDescent="0.25">
      <c r="E21832" s="5"/>
    </row>
    <row r="21833" spans="5:5" x14ac:dyDescent="0.25">
      <c r="E21833" s="5"/>
    </row>
    <row r="21834" spans="5:5" x14ac:dyDescent="0.25">
      <c r="E21834" s="5"/>
    </row>
    <row r="21835" spans="5:5" x14ac:dyDescent="0.25">
      <c r="E21835" s="5"/>
    </row>
    <row r="21836" spans="5:5" x14ac:dyDescent="0.25">
      <c r="E21836" s="5"/>
    </row>
    <row r="21837" spans="5:5" x14ac:dyDescent="0.25">
      <c r="E21837" s="5"/>
    </row>
    <row r="21838" spans="5:5" x14ac:dyDescent="0.25">
      <c r="E21838" s="5"/>
    </row>
    <row r="21839" spans="5:5" x14ac:dyDescent="0.25">
      <c r="E21839" s="5"/>
    </row>
    <row r="21840" spans="5:5" x14ac:dyDescent="0.25">
      <c r="E21840" s="5"/>
    </row>
    <row r="21841" spans="5:5" x14ac:dyDescent="0.25">
      <c r="E21841" s="5"/>
    </row>
    <row r="21842" spans="5:5" x14ac:dyDescent="0.25">
      <c r="E21842" s="5"/>
    </row>
    <row r="21843" spans="5:5" x14ac:dyDescent="0.25">
      <c r="E21843" s="5"/>
    </row>
    <row r="21844" spans="5:5" x14ac:dyDescent="0.25">
      <c r="E21844" s="5"/>
    </row>
    <row r="21845" spans="5:5" x14ac:dyDescent="0.25">
      <c r="E21845" s="5"/>
    </row>
    <row r="21846" spans="5:5" x14ac:dyDescent="0.25">
      <c r="E21846" s="5"/>
    </row>
    <row r="21847" spans="5:5" x14ac:dyDescent="0.25">
      <c r="E21847" s="5"/>
    </row>
    <row r="21848" spans="5:5" x14ac:dyDescent="0.25">
      <c r="E21848" s="5"/>
    </row>
    <row r="21849" spans="5:5" x14ac:dyDescent="0.25">
      <c r="E21849" s="5"/>
    </row>
    <row r="21850" spans="5:5" x14ac:dyDescent="0.25">
      <c r="E21850" s="5"/>
    </row>
    <row r="21851" spans="5:5" x14ac:dyDescent="0.25">
      <c r="E21851" s="5"/>
    </row>
    <row r="21852" spans="5:5" x14ac:dyDescent="0.25">
      <c r="E21852" s="5"/>
    </row>
    <row r="21853" spans="5:5" x14ac:dyDescent="0.25">
      <c r="E21853" s="5"/>
    </row>
    <row r="21854" spans="5:5" x14ac:dyDescent="0.25">
      <c r="E21854" s="5"/>
    </row>
    <row r="21855" spans="5:5" x14ac:dyDescent="0.25">
      <c r="E21855" s="5"/>
    </row>
    <row r="21856" spans="5:5" x14ac:dyDescent="0.25">
      <c r="E21856" s="5"/>
    </row>
    <row r="21857" spans="5:5" x14ac:dyDescent="0.25">
      <c r="E21857" s="5"/>
    </row>
    <row r="21858" spans="5:5" x14ac:dyDescent="0.25">
      <c r="E21858" s="5"/>
    </row>
    <row r="21859" spans="5:5" x14ac:dyDescent="0.25">
      <c r="E21859" s="5"/>
    </row>
    <row r="21860" spans="5:5" x14ac:dyDescent="0.25">
      <c r="E21860" s="5"/>
    </row>
    <row r="21861" spans="5:5" x14ac:dyDescent="0.25">
      <c r="E21861" s="5"/>
    </row>
    <row r="21862" spans="5:5" x14ac:dyDescent="0.25">
      <c r="E21862" s="5"/>
    </row>
    <row r="21863" spans="5:5" x14ac:dyDescent="0.25">
      <c r="E21863" s="5"/>
    </row>
    <row r="21864" spans="5:5" x14ac:dyDescent="0.25">
      <c r="E21864" s="5"/>
    </row>
    <row r="21865" spans="5:5" x14ac:dyDescent="0.25">
      <c r="E21865" s="5"/>
    </row>
    <row r="21866" spans="5:5" x14ac:dyDescent="0.25">
      <c r="E21866" s="5"/>
    </row>
    <row r="21867" spans="5:5" x14ac:dyDescent="0.25">
      <c r="E21867" s="5"/>
    </row>
    <row r="21868" spans="5:5" x14ac:dyDescent="0.25">
      <c r="E21868" s="5"/>
    </row>
    <row r="21869" spans="5:5" x14ac:dyDescent="0.25">
      <c r="E21869" s="5"/>
    </row>
    <row r="21870" spans="5:5" x14ac:dyDescent="0.25">
      <c r="E21870" s="5"/>
    </row>
    <row r="21871" spans="5:5" x14ac:dyDescent="0.25">
      <c r="E21871" s="5"/>
    </row>
    <row r="21872" spans="5:5" x14ac:dyDescent="0.25">
      <c r="E21872" s="5"/>
    </row>
    <row r="21873" spans="5:5" x14ac:dyDescent="0.25">
      <c r="E21873" s="5"/>
    </row>
    <row r="21874" spans="5:5" x14ac:dyDescent="0.25">
      <c r="E21874" s="5"/>
    </row>
    <row r="21875" spans="5:5" x14ac:dyDescent="0.25">
      <c r="E21875" s="5"/>
    </row>
    <row r="21876" spans="5:5" x14ac:dyDescent="0.25">
      <c r="E21876" s="5"/>
    </row>
    <row r="21877" spans="5:5" x14ac:dyDescent="0.25">
      <c r="E21877" s="5"/>
    </row>
    <row r="21878" spans="5:5" x14ac:dyDescent="0.25">
      <c r="E21878" s="5"/>
    </row>
    <row r="21879" spans="5:5" x14ac:dyDescent="0.25">
      <c r="E21879" s="5"/>
    </row>
    <row r="21880" spans="5:5" x14ac:dyDescent="0.25">
      <c r="E21880" s="5"/>
    </row>
    <row r="21881" spans="5:5" x14ac:dyDescent="0.25">
      <c r="E21881" s="5"/>
    </row>
    <row r="21882" spans="5:5" x14ac:dyDescent="0.25">
      <c r="E21882" s="5"/>
    </row>
    <row r="21883" spans="5:5" x14ac:dyDescent="0.25">
      <c r="E21883" s="5"/>
    </row>
    <row r="21884" spans="5:5" x14ac:dyDescent="0.25">
      <c r="E21884" s="5"/>
    </row>
    <row r="21885" spans="5:5" x14ac:dyDescent="0.25">
      <c r="E21885" s="5"/>
    </row>
    <row r="21886" spans="5:5" x14ac:dyDescent="0.25">
      <c r="E21886" s="5"/>
    </row>
    <row r="21887" spans="5:5" x14ac:dyDescent="0.25">
      <c r="E21887" s="5"/>
    </row>
    <row r="21888" spans="5:5" x14ac:dyDescent="0.25">
      <c r="E21888" s="5"/>
    </row>
    <row r="21889" spans="5:5" x14ac:dyDescent="0.25">
      <c r="E21889" s="5"/>
    </row>
    <row r="21890" spans="5:5" x14ac:dyDescent="0.25">
      <c r="E21890" s="5"/>
    </row>
    <row r="21891" spans="5:5" x14ac:dyDescent="0.25">
      <c r="E21891" s="5"/>
    </row>
    <row r="21892" spans="5:5" x14ac:dyDescent="0.25">
      <c r="E21892" s="5"/>
    </row>
    <row r="21893" spans="5:5" x14ac:dyDescent="0.25">
      <c r="E21893" s="5"/>
    </row>
    <row r="21894" spans="5:5" x14ac:dyDescent="0.25">
      <c r="E21894" s="5"/>
    </row>
    <row r="21895" spans="5:5" x14ac:dyDescent="0.25">
      <c r="E21895" s="5"/>
    </row>
    <row r="21896" spans="5:5" x14ac:dyDescent="0.25">
      <c r="E21896" s="5"/>
    </row>
    <row r="21897" spans="5:5" x14ac:dyDescent="0.25">
      <c r="E21897" s="5"/>
    </row>
    <row r="21898" spans="5:5" x14ac:dyDescent="0.25">
      <c r="E21898" s="5"/>
    </row>
    <row r="21899" spans="5:5" x14ac:dyDescent="0.25">
      <c r="E21899" s="5"/>
    </row>
    <row r="21900" spans="5:5" x14ac:dyDescent="0.25">
      <c r="E21900" s="5"/>
    </row>
    <row r="21901" spans="5:5" x14ac:dyDescent="0.25">
      <c r="E21901" s="5"/>
    </row>
    <row r="21902" spans="5:5" x14ac:dyDescent="0.25">
      <c r="E21902" s="5"/>
    </row>
    <row r="21903" spans="5:5" x14ac:dyDescent="0.25">
      <c r="E21903" s="5"/>
    </row>
    <row r="21904" spans="5:5" x14ac:dyDescent="0.25">
      <c r="E21904" s="5"/>
    </row>
    <row r="21905" spans="5:5" x14ac:dyDescent="0.25">
      <c r="E21905" s="5"/>
    </row>
    <row r="21906" spans="5:5" x14ac:dyDescent="0.25">
      <c r="E21906" s="5"/>
    </row>
    <row r="21907" spans="5:5" x14ac:dyDescent="0.25">
      <c r="E21907" s="5"/>
    </row>
    <row r="21908" spans="5:5" x14ac:dyDescent="0.25">
      <c r="E21908" s="5"/>
    </row>
    <row r="21909" spans="5:5" x14ac:dyDescent="0.25">
      <c r="E21909" s="5"/>
    </row>
    <row r="21910" spans="5:5" x14ac:dyDescent="0.25">
      <c r="E21910" s="5"/>
    </row>
    <row r="21911" spans="5:5" x14ac:dyDescent="0.25">
      <c r="E21911" s="5"/>
    </row>
    <row r="21912" spans="5:5" x14ac:dyDescent="0.25">
      <c r="E21912" s="5"/>
    </row>
    <row r="21913" spans="5:5" x14ac:dyDescent="0.25">
      <c r="E21913" s="5"/>
    </row>
    <row r="21914" spans="5:5" x14ac:dyDescent="0.25">
      <c r="E21914" s="5"/>
    </row>
    <row r="21915" spans="5:5" x14ac:dyDescent="0.25">
      <c r="E21915" s="5"/>
    </row>
    <row r="21916" spans="5:5" x14ac:dyDescent="0.25">
      <c r="E21916" s="5"/>
    </row>
    <row r="21917" spans="5:5" x14ac:dyDescent="0.25">
      <c r="E21917" s="5"/>
    </row>
    <row r="21918" spans="5:5" x14ac:dyDescent="0.25">
      <c r="E21918" s="5"/>
    </row>
    <row r="21919" spans="5:5" x14ac:dyDescent="0.25">
      <c r="E21919" s="5"/>
    </row>
    <row r="21920" spans="5:5" x14ac:dyDescent="0.25">
      <c r="E21920" s="5"/>
    </row>
    <row r="21921" spans="5:5" x14ac:dyDescent="0.25">
      <c r="E21921" s="5"/>
    </row>
    <row r="21922" spans="5:5" x14ac:dyDescent="0.25">
      <c r="E21922" s="5"/>
    </row>
    <row r="21923" spans="5:5" x14ac:dyDescent="0.25">
      <c r="E21923" s="5"/>
    </row>
    <row r="21924" spans="5:5" x14ac:dyDescent="0.25">
      <c r="E21924" s="5"/>
    </row>
    <row r="21925" spans="5:5" x14ac:dyDescent="0.25">
      <c r="E21925" s="5"/>
    </row>
    <row r="21926" spans="5:5" x14ac:dyDescent="0.25">
      <c r="E21926" s="5"/>
    </row>
    <row r="21927" spans="5:5" x14ac:dyDescent="0.25">
      <c r="E21927" s="5"/>
    </row>
    <row r="21928" spans="5:5" x14ac:dyDescent="0.25">
      <c r="E21928" s="5"/>
    </row>
    <row r="21929" spans="5:5" x14ac:dyDescent="0.25">
      <c r="E21929" s="5"/>
    </row>
    <row r="21930" spans="5:5" x14ac:dyDescent="0.25">
      <c r="E21930" s="5"/>
    </row>
    <row r="21931" spans="5:5" x14ac:dyDescent="0.25">
      <c r="E21931" s="5"/>
    </row>
    <row r="21932" spans="5:5" x14ac:dyDescent="0.25">
      <c r="E21932" s="5"/>
    </row>
    <row r="21933" spans="5:5" x14ac:dyDescent="0.25">
      <c r="E21933" s="5"/>
    </row>
    <row r="21934" spans="5:5" x14ac:dyDescent="0.25">
      <c r="E21934" s="5"/>
    </row>
    <row r="21935" spans="5:5" x14ac:dyDescent="0.25">
      <c r="E21935" s="5"/>
    </row>
    <row r="21936" spans="5:5" x14ac:dyDescent="0.25">
      <c r="E21936" s="5"/>
    </row>
    <row r="21937" spans="5:5" x14ac:dyDescent="0.25">
      <c r="E21937" s="5"/>
    </row>
    <row r="21938" spans="5:5" x14ac:dyDescent="0.25">
      <c r="E21938" s="5"/>
    </row>
    <row r="21939" spans="5:5" x14ac:dyDescent="0.25">
      <c r="E21939" s="5"/>
    </row>
    <row r="21940" spans="5:5" x14ac:dyDescent="0.25">
      <c r="E21940" s="5"/>
    </row>
    <row r="21941" spans="5:5" x14ac:dyDescent="0.25">
      <c r="E21941" s="5"/>
    </row>
    <row r="21942" spans="5:5" x14ac:dyDescent="0.25">
      <c r="E21942" s="5"/>
    </row>
    <row r="21943" spans="5:5" x14ac:dyDescent="0.25">
      <c r="E21943" s="5"/>
    </row>
    <row r="21944" spans="5:5" x14ac:dyDescent="0.25">
      <c r="E21944" s="5"/>
    </row>
    <row r="21945" spans="5:5" x14ac:dyDescent="0.25">
      <c r="E21945" s="5"/>
    </row>
    <row r="21946" spans="5:5" x14ac:dyDescent="0.25">
      <c r="E21946" s="5"/>
    </row>
    <row r="21947" spans="5:5" x14ac:dyDescent="0.25">
      <c r="E21947" s="5"/>
    </row>
    <row r="21948" spans="5:5" x14ac:dyDescent="0.25">
      <c r="E21948" s="5"/>
    </row>
    <row r="21949" spans="5:5" x14ac:dyDescent="0.25">
      <c r="E21949" s="5"/>
    </row>
    <row r="21950" spans="5:5" x14ac:dyDescent="0.25">
      <c r="E21950" s="5"/>
    </row>
    <row r="21951" spans="5:5" x14ac:dyDescent="0.25">
      <c r="E21951" s="5"/>
    </row>
    <row r="21952" spans="5:5" x14ac:dyDescent="0.25">
      <c r="E21952" s="5"/>
    </row>
    <row r="21953" spans="5:5" x14ac:dyDescent="0.25">
      <c r="E21953" s="5"/>
    </row>
    <row r="21954" spans="5:5" x14ac:dyDescent="0.25">
      <c r="E21954" s="5"/>
    </row>
    <row r="21955" spans="5:5" x14ac:dyDescent="0.25">
      <c r="E21955" s="5"/>
    </row>
    <row r="21956" spans="5:5" x14ac:dyDescent="0.25">
      <c r="E21956" s="5"/>
    </row>
    <row r="21957" spans="5:5" x14ac:dyDescent="0.25">
      <c r="E21957" s="5"/>
    </row>
    <row r="21958" spans="5:5" x14ac:dyDescent="0.25">
      <c r="E21958" s="5"/>
    </row>
    <row r="21959" spans="5:5" x14ac:dyDescent="0.25">
      <c r="E21959" s="5"/>
    </row>
    <row r="21960" spans="5:5" x14ac:dyDescent="0.25">
      <c r="E21960" s="5"/>
    </row>
    <row r="21961" spans="5:5" x14ac:dyDescent="0.25">
      <c r="E21961" s="5"/>
    </row>
    <row r="21962" spans="5:5" x14ac:dyDescent="0.25">
      <c r="E21962" s="5"/>
    </row>
    <row r="21963" spans="5:5" x14ac:dyDescent="0.25">
      <c r="E21963" s="5"/>
    </row>
    <row r="21964" spans="5:5" x14ac:dyDescent="0.25">
      <c r="E21964" s="5"/>
    </row>
    <row r="21965" spans="5:5" x14ac:dyDescent="0.25">
      <c r="E21965" s="5"/>
    </row>
    <row r="21966" spans="5:5" x14ac:dyDescent="0.25">
      <c r="E21966" s="5"/>
    </row>
    <row r="21967" spans="5:5" x14ac:dyDescent="0.25">
      <c r="E21967" s="5"/>
    </row>
    <row r="21968" spans="5:5" x14ac:dyDescent="0.25">
      <c r="E21968" s="5"/>
    </row>
    <row r="21969" spans="5:5" x14ac:dyDescent="0.25">
      <c r="E21969" s="5"/>
    </row>
    <row r="21970" spans="5:5" x14ac:dyDescent="0.25">
      <c r="E21970" s="5"/>
    </row>
    <row r="21971" spans="5:5" x14ac:dyDescent="0.25">
      <c r="E21971" s="5"/>
    </row>
    <row r="21972" spans="5:5" x14ac:dyDescent="0.25">
      <c r="E21972" s="5"/>
    </row>
    <row r="21973" spans="5:5" x14ac:dyDescent="0.25">
      <c r="E21973" s="5"/>
    </row>
    <row r="21974" spans="5:5" x14ac:dyDescent="0.25">
      <c r="E21974" s="5"/>
    </row>
    <row r="21975" spans="5:5" x14ac:dyDescent="0.25">
      <c r="E21975" s="5"/>
    </row>
    <row r="21976" spans="5:5" x14ac:dyDescent="0.25">
      <c r="E21976" s="5"/>
    </row>
    <row r="21977" spans="5:5" x14ac:dyDescent="0.25">
      <c r="E21977" s="5"/>
    </row>
    <row r="21978" spans="5:5" x14ac:dyDescent="0.25">
      <c r="E21978" s="5"/>
    </row>
    <row r="21979" spans="5:5" x14ac:dyDescent="0.25">
      <c r="E21979" s="5"/>
    </row>
    <row r="21980" spans="5:5" x14ac:dyDescent="0.25">
      <c r="E21980" s="5"/>
    </row>
    <row r="21981" spans="5:5" x14ac:dyDescent="0.25">
      <c r="E21981" s="5"/>
    </row>
    <row r="21982" spans="5:5" x14ac:dyDescent="0.25">
      <c r="E21982" s="5"/>
    </row>
    <row r="21983" spans="5:5" x14ac:dyDescent="0.25">
      <c r="E21983" s="5"/>
    </row>
    <row r="21984" spans="5:5" x14ac:dyDescent="0.25">
      <c r="E21984" s="5"/>
    </row>
    <row r="21985" spans="5:5" x14ac:dyDescent="0.25">
      <c r="E21985" s="5"/>
    </row>
    <row r="21986" spans="5:5" x14ac:dyDescent="0.25">
      <c r="E21986" s="5"/>
    </row>
    <row r="21987" spans="5:5" x14ac:dyDescent="0.25">
      <c r="E21987" s="5"/>
    </row>
    <row r="21988" spans="5:5" x14ac:dyDescent="0.25">
      <c r="E21988" s="5"/>
    </row>
    <row r="21989" spans="5:5" x14ac:dyDescent="0.25">
      <c r="E21989" s="5"/>
    </row>
    <row r="21990" spans="5:5" x14ac:dyDescent="0.25">
      <c r="E21990" s="5"/>
    </row>
    <row r="21991" spans="5:5" x14ac:dyDescent="0.25">
      <c r="E21991" s="5"/>
    </row>
    <row r="21992" spans="5:5" x14ac:dyDescent="0.25">
      <c r="E21992" s="5"/>
    </row>
    <row r="21993" spans="5:5" x14ac:dyDescent="0.25">
      <c r="E21993" s="5"/>
    </row>
    <row r="21994" spans="5:5" x14ac:dyDescent="0.25">
      <c r="E21994" s="5"/>
    </row>
    <row r="21995" spans="5:5" x14ac:dyDescent="0.25">
      <c r="E21995" s="5"/>
    </row>
    <row r="21996" spans="5:5" x14ac:dyDescent="0.25">
      <c r="E21996" s="5"/>
    </row>
    <row r="21997" spans="5:5" x14ac:dyDescent="0.25">
      <c r="E21997" s="5"/>
    </row>
    <row r="21998" spans="5:5" x14ac:dyDescent="0.25">
      <c r="E21998" s="5"/>
    </row>
    <row r="21999" spans="5:5" x14ac:dyDescent="0.25">
      <c r="E21999" s="5"/>
    </row>
    <row r="22000" spans="5:5" x14ac:dyDescent="0.25">
      <c r="E22000" s="5"/>
    </row>
    <row r="22001" spans="5:5" x14ac:dyDescent="0.25">
      <c r="E22001" s="5"/>
    </row>
    <row r="22002" spans="5:5" x14ac:dyDescent="0.25">
      <c r="E22002" s="5"/>
    </row>
    <row r="22003" spans="5:5" x14ac:dyDescent="0.25">
      <c r="E22003" s="5"/>
    </row>
    <row r="22004" spans="5:5" x14ac:dyDescent="0.25">
      <c r="E22004" s="5"/>
    </row>
    <row r="22005" spans="5:5" x14ac:dyDescent="0.25">
      <c r="E22005" s="5"/>
    </row>
    <row r="22006" spans="5:5" x14ac:dyDescent="0.25">
      <c r="E22006" s="5"/>
    </row>
    <row r="22007" spans="5:5" x14ac:dyDescent="0.25">
      <c r="E22007" s="5"/>
    </row>
    <row r="22008" spans="5:5" x14ac:dyDescent="0.25">
      <c r="E22008" s="5"/>
    </row>
    <row r="22009" spans="5:5" x14ac:dyDescent="0.25">
      <c r="E22009" s="5"/>
    </row>
    <row r="22010" spans="5:5" x14ac:dyDescent="0.25">
      <c r="E22010" s="5"/>
    </row>
    <row r="22011" spans="5:5" x14ac:dyDescent="0.25">
      <c r="E22011" s="5"/>
    </row>
    <row r="22012" spans="5:5" x14ac:dyDescent="0.25">
      <c r="E22012" s="5"/>
    </row>
    <row r="22013" spans="5:5" x14ac:dyDescent="0.25">
      <c r="E22013" s="5"/>
    </row>
    <row r="22014" spans="5:5" x14ac:dyDescent="0.25">
      <c r="E22014" s="5"/>
    </row>
    <row r="22015" spans="5:5" x14ac:dyDescent="0.25">
      <c r="E22015" s="5"/>
    </row>
    <row r="22016" spans="5:5" x14ac:dyDescent="0.25">
      <c r="E22016" s="5"/>
    </row>
    <row r="22017" spans="5:5" x14ac:dyDescent="0.25">
      <c r="E22017" s="5"/>
    </row>
    <row r="22018" spans="5:5" x14ac:dyDescent="0.25">
      <c r="E22018" s="5"/>
    </row>
    <row r="22019" spans="5:5" x14ac:dyDescent="0.25">
      <c r="E22019" s="5"/>
    </row>
    <row r="22020" spans="5:5" x14ac:dyDescent="0.25">
      <c r="E22020" s="5"/>
    </row>
    <row r="22021" spans="5:5" x14ac:dyDescent="0.25">
      <c r="E22021" s="5"/>
    </row>
    <row r="22022" spans="5:5" x14ac:dyDescent="0.25">
      <c r="E22022" s="5"/>
    </row>
    <row r="22023" spans="5:5" x14ac:dyDescent="0.25">
      <c r="E22023" s="5"/>
    </row>
    <row r="22024" spans="5:5" x14ac:dyDescent="0.25">
      <c r="E22024" s="5"/>
    </row>
    <row r="22025" spans="5:5" x14ac:dyDescent="0.25">
      <c r="E22025" s="5"/>
    </row>
    <row r="22026" spans="5:5" x14ac:dyDescent="0.25">
      <c r="E22026" s="5"/>
    </row>
    <row r="22027" spans="5:5" x14ac:dyDescent="0.25">
      <c r="E22027" s="5"/>
    </row>
    <row r="22028" spans="5:5" x14ac:dyDescent="0.25">
      <c r="E22028" s="5"/>
    </row>
    <row r="22029" spans="5:5" x14ac:dyDescent="0.25">
      <c r="E22029" s="5"/>
    </row>
    <row r="22030" spans="5:5" x14ac:dyDescent="0.25">
      <c r="E22030" s="5"/>
    </row>
    <row r="22031" spans="5:5" x14ac:dyDescent="0.25">
      <c r="E22031" s="5"/>
    </row>
    <row r="22032" spans="5:5" x14ac:dyDescent="0.25">
      <c r="E22032" s="5"/>
    </row>
    <row r="22033" spans="5:5" x14ac:dyDescent="0.25">
      <c r="E22033" s="5"/>
    </row>
    <row r="22034" spans="5:5" x14ac:dyDescent="0.25">
      <c r="E22034" s="5"/>
    </row>
    <row r="22035" spans="5:5" x14ac:dyDescent="0.25">
      <c r="E22035" s="5"/>
    </row>
    <row r="22036" spans="5:5" x14ac:dyDescent="0.25">
      <c r="E22036" s="5"/>
    </row>
    <row r="22037" spans="5:5" x14ac:dyDescent="0.25">
      <c r="E22037" s="5"/>
    </row>
    <row r="22038" spans="5:5" x14ac:dyDescent="0.25">
      <c r="E22038" s="5"/>
    </row>
    <row r="22039" spans="5:5" x14ac:dyDescent="0.25">
      <c r="E22039" s="5"/>
    </row>
    <row r="22040" spans="5:5" x14ac:dyDescent="0.25">
      <c r="E22040" s="5"/>
    </row>
    <row r="22041" spans="5:5" x14ac:dyDescent="0.25">
      <c r="E22041" s="5"/>
    </row>
    <row r="22042" spans="5:5" x14ac:dyDescent="0.25">
      <c r="E22042" s="5"/>
    </row>
    <row r="22043" spans="5:5" x14ac:dyDescent="0.25">
      <c r="E22043" s="5"/>
    </row>
    <row r="22044" spans="5:5" x14ac:dyDescent="0.25">
      <c r="E22044" s="5"/>
    </row>
    <row r="22045" spans="5:5" x14ac:dyDescent="0.25">
      <c r="E22045" s="5"/>
    </row>
    <row r="22046" spans="5:5" x14ac:dyDescent="0.25">
      <c r="E22046" s="5"/>
    </row>
    <row r="22047" spans="5:5" x14ac:dyDescent="0.25">
      <c r="E22047" s="5"/>
    </row>
    <row r="22048" spans="5:5" x14ac:dyDescent="0.25">
      <c r="E22048" s="5"/>
    </row>
    <row r="22049" spans="5:5" x14ac:dyDescent="0.25">
      <c r="E22049" s="5"/>
    </row>
    <row r="22050" spans="5:5" x14ac:dyDescent="0.25">
      <c r="E22050" s="5"/>
    </row>
    <row r="22051" spans="5:5" x14ac:dyDescent="0.25">
      <c r="E22051" s="5"/>
    </row>
    <row r="22052" spans="5:5" x14ac:dyDescent="0.25">
      <c r="E22052" s="5"/>
    </row>
    <row r="22053" spans="5:5" x14ac:dyDescent="0.25">
      <c r="E22053" s="5"/>
    </row>
    <row r="22054" spans="5:5" x14ac:dyDescent="0.25">
      <c r="E22054" s="5"/>
    </row>
    <row r="22055" spans="5:5" x14ac:dyDescent="0.25">
      <c r="E22055" s="5"/>
    </row>
    <row r="22056" spans="5:5" x14ac:dyDescent="0.25">
      <c r="E22056" s="5"/>
    </row>
    <row r="22057" spans="5:5" x14ac:dyDescent="0.25">
      <c r="E22057" s="5"/>
    </row>
    <row r="22058" spans="5:5" x14ac:dyDescent="0.25">
      <c r="E22058" s="5"/>
    </row>
    <row r="22059" spans="5:5" x14ac:dyDescent="0.25">
      <c r="E22059" s="5"/>
    </row>
    <row r="22060" spans="5:5" x14ac:dyDescent="0.25">
      <c r="E22060" s="5"/>
    </row>
    <row r="22061" spans="5:5" x14ac:dyDescent="0.25">
      <c r="E22061" s="5"/>
    </row>
    <row r="22062" spans="5:5" x14ac:dyDescent="0.25">
      <c r="E22062" s="5"/>
    </row>
    <row r="22063" spans="5:5" x14ac:dyDescent="0.25">
      <c r="E22063" s="5"/>
    </row>
    <row r="22064" spans="5:5" x14ac:dyDescent="0.25">
      <c r="E22064" s="5"/>
    </row>
    <row r="22065" spans="5:5" x14ac:dyDescent="0.25">
      <c r="E22065" s="5"/>
    </row>
    <row r="22066" spans="5:5" x14ac:dyDescent="0.25">
      <c r="E22066" s="5"/>
    </row>
    <row r="22067" spans="5:5" x14ac:dyDescent="0.25">
      <c r="E22067" s="5"/>
    </row>
    <row r="22068" spans="5:5" x14ac:dyDescent="0.25">
      <c r="E22068" s="5"/>
    </row>
    <row r="22069" spans="5:5" x14ac:dyDescent="0.25">
      <c r="E22069" s="5"/>
    </row>
    <row r="22070" spans="5:5" x14ac:dyDescent="0.25">
      <c r="E22070" s="5"/>
    </row>
    <row r="22071" spans="5:5" x14ac:dyDescent="0.25">
      <c r="E22071" s="5"/>
    </row>
    <row r="22072" spans="5:5" x14ac:dyDescent="0.25">
      <c r="E22072" s="5"/>
    </row>
    <row r="22073" spans="5:5" x14ac:dyDescent="0.25">
      <c r="E22073" s="5"/>
    </row>
    <row r="22074" spans="5:5" x14ac:dyDescent="0.25">
      <c r="E22074" s="5"/>
    </row>
    <row r="22075" spans="5:5" x14ac:dyDescent="0.25">
      <c r="E22075" s="5"/>
    </row>
    <row r="22076" spans="5:5" x14ac:dyDescent="0.25">
      <c r="E22076" s="5"/>
    </row>
    <row r="22077" spans="5:5" x14ac:dyDescent="0.25">
      <c r="E22077" s="5"/>
    </row>
    <row r="22078" spans="5:5" x14ac:dyDescent="0.25">
      <c r="E22078" s="5"/>
    </row>
    <row r="22079" spans="5:5" x14ac:dyDescent="0.25">
      <c r="E22079" s="5"/>
    </row>
    <row r="22080" spans="5:5" x14ac:dyDescent="0.25">
      <c r="E22080" s="5"/>
    </row>
    <row r="22081" spans="5:5" x14ac:dyDescent="0.25">
      <c r="E22081" s="5"/>
    </row>
    <row r="22082" spans="5:5" x14ac:dyDescent="0.25">
      <c r="E22082" s="5"/>
    </row>
    <row r="22083" spans="5:5" x14ac:dyDescent="0.25">
      <c r="E22083" s="5"/>
    </row>
    <row r="22084" spans="5:5" x14ac:dyDescent="0.25">
      <c r="E22084" s="5"/>
    </row>
    <row r="22085" spans="5:5" x14ac:dyDescent="0.25">
      <c r="E22085" s="5"/>
    </row>
    <row r="22086" spans="5:5" x14ac:dyDescent="0.25">
      <c r="E22086" s="5"/>
    </row>
    <row r="22087" spans="5:5" x14ac:dyDescent="0.25">
      <c r="E22087" s="5"/>
    </row>
    <row r="22088" spans="5:5" x14ac:dyDescent="0.25">
      <c r="E22088" s="5"/>
    </row>
    <row r="22089" spans="5:5" x14ac:dyDescent="0.25">
      <c r="E22089" s="5"/>
    </row>
    <row r="22090" spans="5:5" x14ac:dyDescent="0.25">
      <c r="E22090" s="5"/>
    </row>
    <row r="22091" spans="5:5" x14ac:dyDescent="0.25">
      <c r="E22091" s="5"/>
    </row>
    <row r="22092" spans="5:5" x14ac:dyDescent="0.25">
      <c r="E22092" s="5"/>
    </row>
    <row r="22093" spans="5:5" x14ac:dyDescent="0.25">
      <c r="E22093" s="5"/>
    </row>
    <row r="22094" spans="5:5" x14ac:dyDescent="0.25">
      <c r="E22094" s="5"/>
    </row>
    <row r="22095" spans="5:5" x14ac:dyDescent="0.25">
      <c r="E22095" s="5"/>
    </row>
    <row r="22096" spans="5:5" x14ac:dyDescent="0.25">
      <c r="E22096" s="5"/>
    </row>
    <row r="22097" spans="5:5" x14ac:dyDescent="0.25">
      <c r="E22097" s="5"/>
    </row>
    <row r="22098" spans="5:5" x14ac:dyDescent="0.25">
      <c r="E22098" s="5"/>
    </row>
    <row r="22099" spans="5:5" x14ac:dyDescent="0.25">
      <c r="E22099" s="5"/>
    </row>
    <row r="22100" spans="5:5" x14ac:dyDescent="0.25">
      <c r="E22100" s="5"/>
    </row>
    <row r="22101" spans="5:5" x14ac:dyDescent="0.25">
      <c r="E22101" s="5"/>
    </row>
    <row r="22102" spans="5:5" x14ac:dyDescent="0.25">
      <c r="E22102" s="5"/>
    </row>
    <row r="22103" spans="5:5" x14ac:dyDescent="0.25">
      <c r="E22103" s="5"/>
    </row>
    <row r="22104" spans="5:5" x14ac:dyDescent="0.25">
      <c r="E22104" s="5"/>
    </row>
    <row r="22105" spans="5:5" x14ac:dyDescent="0.25">
      <c r="E22105" s="5"/>
    </row>
    <row r="22106" spans="5:5" x14ac:dyDescent="0.25">
      <c r="E22106" s="5"/>
    </row>
    <row r="22107" spans="5:5" x14ac:dyDescent="0.25">
      <c r="E22107" s="5"/>
    </row>
    <row r="22108" spans="5:5" x14ac:dyDescent="0.25">
      <c r="E22108" s="5"/>
    </row>
    <row r="22109" spans="5:5" x14ac:dyDescent="0.25">
      <c r="E22109" s="5"/>
    </row>
    <row r="22110" spans="5:5" x14ac:dyDescent="0.25">
      <c r="E22110" s="5"/>
    </row>
    <row r="22111" spans="5:5" x14ac:dyDescent="0.25">
      <c r="E22111" s="5"/>
    </row>
    <row r="22112" spans="5:5" x14ac:dyDescent="0.25">
      <c r="E22112" s="5"/>
    </row>
    <row r="22113" spans="5:5" x14ac:dyDescent="0.25">
      <c r="E22113" s="5"/>
    </row>
    <row r="22114" spans="5:5" x14ac:dyDescent="0.25">
      <c r="E22114" s="5"/>
    </row>
    <row r="22115" spans="5:5" x14ac:dyDescent="0.25">
      <c r="E22115" s="5"/>
    </row>
    <row r="22116" spans="5:5" x14ac:dyDescent="0.25">
      <c r="E22116" s="5"/>
    </row>
    <row r="22117" spans="5:5" x14ac:dyDescent="0.25">
      <c r="E22117" s="5"/>
    </row>
    <row r="22118" spans="5:5" x14ac:dyDescent="0.25">
      <c r="E22118" s="5"/>
    </row>
    <row r="22119" spans="5:5" x14ac:dyDescent="0.25">
      <c r="E22119" s="5"/>
    </row>
    <row r="22120" spans="5:5" x14ac:dyDescent="0.25">
      <c r="E22120" s="5"/>
    </row>
    <row r="22121" spans="5:5" x14ac:dyDescent="0.25">
      <c r="E22121" s="5"/>
    </row>
    <row r="22122" spans="5:5" x14ac:dyDescent="0.25">
      <c r="E22122" s="5"/>
    </row>
    <row r="22123" spans="5:5" x14ac:dyDescent="0.25">
      <c r="E22123" s="5"/>
    </row>
    <row r="22124" spans="5:5" x14ac:dyDescent="0.25">
      <c r="E22124" s="5"/>
    </row>
    <row r="22125" spans="5:5" x14ac:dyDescent="0.25">
      <c r="E22125" s="5"/>
    </row>
    <row r="22126" spans="5:5" x14ac:dyDescent="0.25">
      <c r="E22126" s="5"/>
    </row>
    <row r="22127" spans="5:5" x14ac:dyDescent="0.25">
      <c r="E22127" s="5"/>
    </row>
    <row r="22128" spans="5:5" x14ac:dyDescent="0.25">
      <c r="E22128" s="5"/>
    </row>
    <row r="22129" spans="5:5" x14ac:dyDescent="0.25">
      <c r="E22129" s="5"/>
    </row>
    <row r="22130" spans="5:5" x14ac:dyDescent="0.25">
      <c r="E22130" s="5"/>
    </row>
    <row r="22131" spans="5:5" x14ac:dyDescent="0.25">
      <c r="E22131" s="5"/>
    </row>
    <row r="22132" spans="5:5" x14ac:dyDescent="0.25">
      <c r="E22132" s="5"/>
    </row>
    <row r="22133" spans="5:5" x14ac:dyDescent="0.25">
      <c r="E22133" s="5"/>
    </row>
    <row r="22134" spans="5:5" x14ac:dyDescent="0.25">
      <c r="E22134" s="5"/>
    </row>
    <row r="22135" spans="5:5" x14ac:dyDescent="0.25">
      <c r="E22135" s="5"/>
    </row>
    <row r="22136" spans="5:5" x14ac:dyDescent="0.25">
      <c r="E22136" s="5"/>
    </row>
    <row r="22137" spans="5:5" x14ac:dyDescent="0.25">
      <c r="E22137" s="5"/>
    </row>
    <row r="22138" spans="5:5" x14ac:dyDescent="0.25">
      <c r="E22138" s="5"/>
    </row>
    <row r="22139" spans="5:5" x14ac:dyDescent="0.25">
      <c r="E22139" s="5"/>
    </row>
    <row r="22140" spans="5:5" x14ac:dyDescent="0.25">
      <c r="E22140" s="5"/>
    </row>
    <row r="22141" spans="5:5" x14ac:dyDescent="0.25">
      <c r="E22141" s="5"/>
    </row>
    <row r="22142" spans="5:5" x14ac:dyDescent="0.25">
      <c r="E22142" s="5"/>
    </row>
    <row r="22143" spans="5:5" x14ac:dyDescent="0.25">
      <c r="E22143" s="5"/>
    </row>
    <row r="22144" spans="5:5" x14ac:dyDescent="0.25">
      <c r="E22144" s="5"/>
    </row>
    <row r="22145" spans="5:5" x14ac:dyDescent="0.25">
      <c r="E22145" s="5"/>
    </row>
    <row r="22146" spans="5:5" x14ac:dyDescent="0.25">
      <c r="E22146" s="5"/>
    </row>
    <row r="22147" spans="5:5" x14ac:dyDescent="0.25">
      <c r="E22147" s="5"/>
    </row>
    <row r="22148" spans="5:5" x14ac:dyDescent="0.25">
      <c r="E22148" s="5"/>
    </row>
    <row r="22149" spans="5:5" x14ac:dyDescent="0.25">
      <c r="E22149" s="5"/>
    </row>
    <row r="22150" spans="5:5" x14ac:dyDescent="0.25">
      <c r="E22150" s="5"/>
    </row>
    <row r="22151" spans="5:5" x14ac:dyDescent="0.25">
      <c r="E22151" s="5"/>
    </row>
    <row r="22152" spans="5:5" x14ac:dyDescent="0.25">
      <c r="E22152" s="5"/>
    </row>
    <row r="22153" spans="5:5" x14ac:dyDescent="0.25">
      <c r="E22153" s="5"/>
    </row>
    <row r="22154" spans="5:5" x14ac:dyDescent="0.25">
      <c r="E22154" s="5"/>
    </row>
    <row r="22155" spans="5:5" x14ac:dyDescent="0.25">
      <c r="E22155" s="5"/>
    </row>
    <row r="22156" spans="5:5" x14ac:dyDescent="0.25">
      <c r="E22156" s="5"/>
    </row>
    <row r="22157" spans="5:5" x14ac:dyDescent="0.25">
      <c r="E22157" s="5"/>
    </row>
    <row r="22158" spans="5:5" x14ac:dyDescent="0.25">
      <c r="E22158" s="5"/>
    </row>
    <row r="22159" spans="5:5" x14ac:dyDescent="0.25">
      <c r="E22159" s="5"/>
    </row>
    <row r="22160" spans="5:5" x14ac:dyDescent="0.25">
      <c r="E22160" s="5"/>
    </row>
    <row r="22161" spans="5:5" x14ac:dyDescent="0.25">
      <c r="E22161" s="5"/>
    </row>
    <row r="22162" spans="5:5" x14ac:dyDescent="0.25">
      <c r="E22162" s="5"/>
    </row>
    <row r="22163" spans="5:5" x14ac:dyDescent="0.25">
      <c r="E22163" s="5"/>
    </row>
    <row r="22164" spans="5:5" x14ac:dyDescent="0.25">
      <c r="E22164" s="5"/>
    </row>
    <row r="22165" spans="5:5" x14ac:dyDescent="0.25">
      <c r="E22165" s="5"/>
    </row>
    <row r="22166" spans="5:5" x14ac:dyDescent="0.25">
      <c r="E22166" s="5"/>
    </row>
    <row r="22167" spans="5:5" x14ac:dyDescent="0.25">
      <c r="E22167" s="5"/>
    </row>
    <row r="22168" spans="5:5" x14ac:dyDescent="0.25">
      <c r="E22168" s="5"/>
    </row>
    <row r="22169" spans="5:5" x14ac:dyDescent="0.25">
      <c r="E22169" s="5"/>
    </row>
    <row r="22170" spans="5:5" x14ac:dyDescent="0.25">
      <c r="E22170" s="5"/>
    </row>
    <row r="22171" spans="5:5" x14ac:dyDescent="0.25">
      <c r="E22171" s="5"/>
    </row>
    <row r="22172" spans="5:5" x14ac:dyDescent="0.25">
      <c r="E22172" s="5"/>
    </row>
    <row r="22173" spans="5:5" x14ac:dyDescent="0.25">
      <c r="E22173" s="5"/>
    </row>
    <row r="22174" spans="5:5" x14ac:dyDescent="0.25">
      <c r="E22174" s="5"/>
    </row>
    <row r="22175" spans="5:5" x14ac:dyDescent="0.25">
      <c r="E22175" s="5"/>
    </row>
    <row r="22176" spans="5:5" x14ac:dyDescent="0.25">
      <c r="E22176" s="5"/>
    </row>
    <row r="22177" spans="5:5" x14ac:dyDescent="0.25">
      <c r="E22177" s="5"/>
    </row>
    <row r="22178" spans="5:5" x14ac:dyDescent="0.25">
      <c r="E22178" s="5"/>
    </row>
    <row r="22179" spans="5:5" x14ac:dyDescent="0.25">
      <c r="E22179" s="5"/>
    </row>
    <row r="22180" spans="5:5" x14ac:dyDescent="0.25">
      <c r="E22180" s="5"/>
    </row>
    <row r="22181" spans="5:5" x14ac:dyDescent="0.25">
      <c r="E22181" s="5"/>
    </row>
    <row r="22182" spans="5:5" x14ac:dyDescent="0.25">
      <c r="E22182" s="5"/>
    </row>
    <row r="22183" spans="5:5" x14ac:dyDescent="0.25">
      <c r="E22183" s="5"/>
    </row>
    <row r="22184" spans="5:5" x14ac:dyDescent="0.25">
      <c r="E22184" s="5"/>
    </row>
    <row r="22185" spans="5:5" x14ac:dyDescent="0.25">
      <c r="E22185" s="5"/>
    </row>
    <row r="22186" spans="5:5" x14ac:dyDescent="0.25">
      <c r="E22186" s="5"/>
    </row>
    <row r="22187" spans="5:5" x14ac:dyDescent="0.25">
      <c r="E22187" s="5"/>
    </row>
    <row r="22188" spans="5:5" x14ac:dyDescent="0.25">
      <c r="E22188" s="5"/>
    </row>
    <row r="22189" spans="5:5" x14ac:dyDescent="0.25">
      <c r="E22189" s="5"/>
    </row>
    <row r="22190" spans="5:5" x14ac:dyDescent="0.25">
      <c r="E22190" s="5"/>
    </row>
    <row r="22191" spans="5:5" x14ac:dyDescent="0.25">
      <c r="E22191" s="5"/>
    </row>
    <row r="22192" spans="5:5" x14ac:dyDescent="0.25">
      <c r="E22192" s="5"/>
    </row>
    <row r="22193" spans="5:5" x14ac:dyDescent="0.25">
      <c r="E22193" s="5"/>
    </row>
    <row r="22194" spans="5:5" x14ac:dyDescent="0.25">
      <c r="E22194" s="5"/>
    </row>
    <row r="22195" spans="5:5" x14ac:dyDescent="0.25">
      <c r="E22195" s="5"/>
    </row>
    <row r="22196" spans="5:5" x14ac:dyDescent="0.25">
      <c r="E22196" s="5"/>
    </row>
    <row r="22197" spans="5:5" x14ac:dyDescent="0.25">
      <c r="E22197" s="5"/>
    </row>
    <row r="22198" spans="5:5" x14ac:dyDescent="0.25">
      <c r="E22198" s="5"/>
    </row>
    <row r="22199" spans="5:5" x14ac:dyDescent="0.25">
      <c r="E22199" s="5"/>
    </row>
    <row r="22200" spans="5:5" x14ac:dyDescent="0.25">
      <c r="E22200" s="5"/>
    </row>
    <row r="22201" spans="5:5" x14ac:dyDescent="0.25">
      <c r="E22201" s="5"/>
    </row>
    <row r="22202" spans="5:5" x14ac:dyDescent="0.25">
      <c r="E22202" s="5"/>
    </row>
    <row r="22203" spans="5:5" x14ac:dyDescent="0.25">
      <c r="E22203" s="5"/>
    </row>
    <row r="22204" spans="5:5" x14ac:dyDescent="0.25">
      <c r="E22204" s="5"/>
    </row>
    <row r="22205" spans="5:5" x14ac:dyDescent="0.25">
      <c r="E22205" s="5"/>
    </row>
    <row r="22206" spans="5:5" x14ac:dyDescent="0.25">
      <c r="E22206" s="5"/>
    </row>
    <row r="22207" spans="5:5" x14ac:dyDescent="0.25">
      <c r="E22207" s="5"/>
    </row>
    <row r="22208" spans="5:5" x14ac:dyDescent="0.25">
      <c r="E22208" s="5"/>
    </row>
    <row r="22209" spans="5:5" x14ac:dyDescent="0.25">
      <c r="E22209" s="5"/>
    </row>
    <row r="22210" spans="5:5" x14ac:dyDescent="0.25">
      <c r="E22210" s="5"/>
    </row>
    <row r="22211" spans="5:5" x14ac:dyDescent="0.25">
      <c r="E22211" s="5"/>
    </row>
    <row r="22212" spans="5:5" x14ac:dyDescent="0.25">
      <c r="E22212" s="5"/>
    </row>
    <row r="22213" spans="5:5" x14ac:dyDescent="0.25">
      <c r="E22213" s="5"/>
    </row>
    <row r="22214" spans="5:5" x14ac:dyDescent="0.25">
      <c r="E22214" s="5"/>
    </row>
    <row r="22215" spans="5:5" x14ac:dyDescent="0.25">
      <c r="E22215" s="5"/>
    </row>
    <row r="22216" spans="5:5" x14ac:dyDescent="0.25">
      <c r="E22216" s="5"/>
    </row>
    <row r="22217" spans="5:5" x14ac:dyDescent="0.25">
      <c r="E22217" s="5"/>
    </row>
    <row r="22218" spans="5:5" x14ac:dyDescent="0.25">
      <c r="E22218" s="5"/>
    </row>
    <row r="22219" spans="5:5" x14ac:dyDescent="0.25">
      <c r="E22219" s="5"/>
    </row>
    <row r="22220" spans="5:5" x14ac:dyDescent="0.25">
      <c r="E22220" s="5"/>
    </row>
    <row r="22221" spans="5:5" x14ac:dyDescent="0.25">
      <c r="E22221" s="5"/>
    </row>
    <row r="22222" spans="5:5" x14ac:dyDescent="0.25">
      <c r="E22222" s="5"/>
    </row>
    <row r="22223" spans="5:5" x14ac:dyDescent="0.25">
      <c r="E22223" s="5"/>
    </row>
    <row r="22224" spans="5:5" x14ac:dyDescent="0.25">
      <c r="E22224" s="5"/>
    </row>
    <row r="22225" spans="5:5" x14ac:dyDescent="0.25">
      <c r="E22225" s="5"/>
    </row>
    <row r="22226" spans="5:5" x14ac:dyDescent="0.25">
      <c r="E22226" s="5"/>
    </row>
    <row r="22227" spans="5:5" x14ac:dyDescent="0.25">
      <c r="E22227" s="5"/>
    </row>
    <row r="22228" spans="5:5" x14ac:dyDescent="0.25">
      <c r="E22228" s="5"/>
    </row>
    <row r="22229" spans="5:5" x14ac:dyDescent="0.25">
      <c r="E22229" s="5"/>
    </row>
    <row r="22230" spans="5:5" x14ac:dyDescent="0.25">
      <c r="E22230" s="5"/>
    </row>
    <row r="22231" spans="5:5" x14ac:dyDescent="0.25">
      <c r="E22231" s="5"/>
    </row>
    <row r="22232" spans="5:5" x14ac:dyDescent="0.25">
      <c r="E22232" s="5"/>
    </row>
    <row r="22233" spans="5:5" x14ac:dyDescent="0.25">
      <c r="E22233" s="5"/>
    </row>
    <row r="22234" spans="5:5" x14ac:dyDescent="0.25">
      <c r="E22234" s="5"/>
    </row>
    <row r="22235" spans="5:5" x14ac:dyDescent="0.25">
      <c r="E22235" s="5"/>
    </row>
    <row r="22236" spans="5:5" x14ac:dyDescent="0.25">
      <c r="E22236" s="5"/>
    </row>
    <row r="22237" spans="5:5" x14ac:dyDescent="0.25">
      <c r="E22237" s="5"/>
    </row>
    <row r="22238" spans="5:5" x14ac:dyDescent="0.25">
      <c r="E22238" s="5"/>
    </row>
    <row r="22239" spans="5:5" x14ac:dyDescent="0.25">
      <c r="E22239" s="5"/>
    </row>
    <row r="22240" spans="5:5" x14ac:dyDescent="0.25">
      <c r="E22240" s="5"/>
    </row>
    <row r="22241" spans="5:5" x14ac:dyDescent="0.25">
      <c r="E22241" s="5"/>
    </row>
    <row r="22242" spans="5:5" x14ac:dyDescent="0.25">
      <c r="E22242" s="5"/>
    </row>
    <row r="22243" spans="5:5" x14ac:dyDescent="0.25">
      <c r="E22243" s="5"/>
    </row>
    <row r="22244" spans="5:5" x14ac:dyDescent="0.25">
      <c r="E22244" s="5"/>
    </row>
    <row r="22245" spans="5:5" x14ac:dyDescent="0.25">
      <c r="E22245" s="5"/>
    </row>
    <row r="22246" spans="5:5" x14ac:dyDescent="0.25">
      <c r="E22246" s="5"/>
    </row>
    <row r="22247" spans="5:5" x14ac:dyDescent="0.25">
      <c r="E22247" s="5"/>
    </row>
    <row r="22248" spans="5:5" x14ac:dyDescent="0.25">
      <c r="E22248" s="5"/>
    </row>
    <row r="22249" spans="5:5" x14ac:dyDescent="0.25">
      <c r="E22249" s="5"/>
    </row>
    <row r="22250" spans="5:5" x14ac:dyDescent="0.25">
      <c r="E22250" s="5"/>
    </row>
    <row r="22251" spans="5:5" x14ac:dyDescent="0.25">
      <c r="E22251" s="5"/>
    </row>
    <row r="22252" spans="5:5" x14ac:dyDescent="0.25">
      <c r="E22252" s="5"/>
    </row>
    <row r="22253" spans="5:5" x14ac:dyDescent="0.25">
      <c r="E22253" s="5"/>
    </row>
    <row r="22254" spans="5:5" x14ac:dyDescent="0.25">
      <c r="E22254" s="5"/>
    </row>
    <row r="22255" spans="5:5" x14ac:dyDescent="0.25">
      <c r="E22255" s="5"/>
    </row>
    <row r="22256" spans="5:5" x14ac:dyDescent="0.25">
      <c r="E22256" s="5"/>
    </row>
    <row r="22257" spans="5:5" x14ac:dyDescent="0.25">
      <c r="E22257" s="5"/>
    </row>
    <row r="22258" spans="5:5" x14ac:dyDescent="0.25">
      <c r="E22258" s="5"/>
    </row>
    <row r="22259" spans="5:5" x14ac:dyDescent="0.25">
      <c r="E22259" s="5"/>
    </row>
    <row r="22260" spans="5:5" x14ac:dyDescent="0.25">
      <c r="E22260" s="5"/>
    </row>
    <row r="22261" spans="5:5" x14ac:dyDescent="0.25">
      <c r="E22261" s="5"/>
    </row>
    <row r="22262" spans="5:5" x14ac:dyDescent="0.25">
      <c r="E22262" s="5"/>
    </row>
    <row r="22263" spans="5:5" x14ac:dyDescent="0.25">
      <c r="E22263" s="5"/>
    </row>
    <row r="22264" spans="5:5" x14ac:dyDescent="0.25">
      <c r="E22264" s="5"/>
    </row>
    <row r="22265" spans="5:5" x14ac:dyDescent="0.25">
      <c r="E22265" s="5"/>
    </row>
    <row r="22266" spans="5:5" x14ac:dyDescent="0.25">
      <c r="E22266" s="5"/>
    </row>
    <row r="22267" spans="5:5" x14ac:dyDescent="0.25">
      <c r="E22267" s="5"/>
    </row>
    <row r="22268" spans="5:5" x14ac:dyDescent="0.25">
      <c r="E22268" s="5"/>
    </row>
    <row r="22269" spans="5:5" x14ac:dyDescent="0.25">
      <c r="E22269" s="5"/>
    </row>
    <row r="22270" spans="5:5" x14ac:dyDescent="0.25">
      <c r="E22270" s="5"/>
    </row>
    <row r="22271" spans="5:5" x14ac:dyDescent="0.25">
      <c r="E22271" s="5"/>
    </row>
    <row r="22272" spans="5:5" x14ac:dyDescent="0.25">
      <c r="E22272" s="5"/>
    </row>
    <row r="22273" spans="5:5" x14ac:dyDescent="0.25">
      <c r="E22273" s="5"/>
    </row>
    <row r="22274" spans="5:5" x14ac:dyDescent="0.25">
      <c r="E22274" s="5"/>
    </row>
    <row r="22275" spans="5:5" x14ac:dyDescent="0.25">
      <c r="E22275" s="5"/>
    </row>
    <row r="22276" spans="5:5" x14ac:dyDescent="0.25">
      <c r="E22276" s="5"/>
    </row>
    <row r="22277" spans="5:5" x14ac:dyDescent="0.25">
      <c r="E22277" s="5"/>
    </row>
    <row r="22278" spans="5:5" x14ac:dyDescent="0.25">
      <c r="E22278" s="5"/>
    </row>
    <row r="22279" spans="5:5" x14ac:dyDescent="0.25">
      <c r="E22279" s="5"/>
    </row>
    <row r="22280" spans="5:5" x14ac:dyDescent="0.25">
      <c r="E22280" s="5"/>
    </row>
    <row r="22281" spans="5:5" x14ac:dyDescent="0.25">
      <c r="E22281" s="5"/>
    </row>
    <row r="22282" spans="5:5" x14ac:dyDescent="0.25">
      <c r="E22282" s="5"/>
    </row>
    <row r="22283" spans="5:5" x14ac:dyDescent="0.25">
      <c r="E22283" s="5"/>
    </row>
    <row r="22284" spans="5:5" x14ac:dyDescent="0.25">
      <c r="E22284" s="5"/>
    </row>
    <row r="22285" spans="5:5" x14ac:dyDescent="0.25">
      <c r="E22285" s="5"/>
    </row>
    <row r="22286" spans="5:5" x14ac:dyDescent="0.25">
      <c r="E22286" s="5"/>
    </row>
    <row r="22287" spans="5:5" x14ac:dyDescent="0.25">
      <c r="E22287" s="5"/>
    </row>
    <row r="22288" spans="5:5" x14ac:dyDescent="0.25">
      <c r="E22288" s="5"/>
    </row>
    <row r="22289" spans="5:5" x14ac:dyDescent="0.25">
      <c r="E22289" s="5"/>
    </row>
    <row r="22290" spans="5:5" x14ac:dyDescent="0.25">
      <c r="E22290" s="5"/>
    </row>
    <row r="22291" spans="5:5" x14ac:dyDescent="0.25">
      <c r="E22291" s="5"/>
    </row>
    <row r="22292" spans="5:5" x14ac:dyDescent="0.25">
      <c r="E22292" s="5"/>
    </row>
    <row r="22293" spans="5:5" x14ac:dyDescent="0.25">
      <c r="E22293" s="5"/>
    </row>
    <row r="22294" spans="5:5" x14ac:dyDescent="0.25">
      <c r="E22294" s="5"/>
    </row>
    <row r="22295" spans="5:5" x14ac:dyDescent="0.25">
      <c r="E22295" s="5"/>
    </row>
    <row r="22296" spans="5:5" x14ac:dyDescent="0.25">
      <c r="E22296" s="5"/>
    </row>
    <row r="22297" spans="5:5" x14ac:dyDescent="0.25">
      <c r="E22297" s="5"/>
    </row>
    <row r="22298" spans="5:5" x14ac:dyDescent="0.25">
      <c r="E22298" s="5"/>
    </row>
    <row r="22299" spans="5:5" x14ac:dyDescent="0.25">
      <c r="E22299" s="5"/>
    </row>
    <row r="22300" spans="5:5" x14ac:dyDescent="0.25">
      <c r="E22300" s="5"/>
    </row>
    <row r="22301" spans="5:5" x14ac:dyDescent="0.25">
      <c r="E22301" s="5"/>
    </row>
    <row r="22302" spans="5:5" x14ac:dyDescent="0.25">
      <c r="E22302" s="5"/>
    </row>
    <row r="22303" spans="5:5" x14ac:dyDescent="0.25">
      <c r="E22303" s="5"/>
    </row>
    <row r="22304" spans="5:5" x14ac:dyDescent="0.25">
      <c r="E22304" s="5"/>
    </row>
    <row r="22305" spans="5:5" x14ac:dyDescent="0.25">
      <c r="E22305" s="5"/>
    </row>
    <row r="22306" spans="5:5" x14ac:dyDescent="0.25">
      <c r="E22306" s="5"/>
    </row>
    <row r="22307" spans="5:5" x14ac:dyDescent="0.25">
      <c r="E22307" s="5"/>
    </row>
    <row r="22308" spans="5:5" x14ac:dyDescent="0.25">
      <c r="E22308" s="5"/>
    </row>
    <row r="22309" spans="5:5" x14ac:dyDescent="0.25">
      <c r="E22309" s="5"/>
    </row>
    <row r="22310" spans="5:5" x14ac:dyDescent="0.25">
      <c r="E22310" s="5"/>
    </row>
    <row r="22311" spans="5:5" x14ac:dyDescent="0.25">
      <c r="E22311" s="5"/>
    </row>
    <row r="22312" spans="5:5" x14ac:dyDescent="0.25">
      <c r="E22312" s="5"/>
    </row>
    <row r="22313" spans="5:5" x14ac:dyDescent="0.25">
      <c r="E22313" s="5"/>
    </row>
    <row r="22314" spans="5:5" x14ac:dyDescent="0.25">
      <c r="E22314" s="5"/>
    </row>
    <row r="22315" spans="5:5" x14ac:dyDescent="0.25">
      <c r="E22315" s="5"/>
    </row>
    <row r="22316" spans="5:5" x14ac:dyDescent="0.25">
      <c r="E22316" s="5"/>
    </row>
    <row r="22317" spans="5:5" x14ac:dyDescent="0.25">
      <c r="E22317" s="5"/>
    </row>
    <row r="22318" spans="5:5" x14ac:dyDescent="0.25">
      <c r="E22318" s="5"/>
    </row>
    <row r="22319" spans="5:5" x14ac:dyDescent="0.25">
      <c r="E22319" s="5"/>
    </row>
    <row r="22320" spans="5:5" x14ac:dyDescent="0.25">
      <c r="E22320" s="5"/>
    </row>
    <row r="22321" spans="5:5" x14ac:dyDescent="0.25">
      <c r="E22321" s="5"/>
    </row>
    <row r="22322" spans="5:5" x14ac:dyDescent="0.25">
      <c r="E22322" s="5"/>
    </row>
    <row r="22323" spans="5:5" x14ac:dyDescent="0.25">
      <c r="E22323" s="5"/>
    </row>
    <row r="22324" spans="5:5" x14ac:dyDescent="0.25">
      <c r="E22324" s="5"/>
    </row>
    <row r="22325" spans="5:5" x14ac:dyDescent="0.25">
      <c r="E22325" s="5"/>
    </row>
    <row r="22326" spans="5:5" x14ac:dyDescent="0.25">
      <c r="E22326" s="5"/>
    </row>
    <row r="22327" spans="5:5" x14ac:dyDescent="0.25">
      <c r="E22327" s="5"/>
    </row>
    <row r="22328" spans="5:5" x14ac:dyDescent="0.25">
      <c r="E22328" s="5"/>
    </row>
    <row r="22329" spans="5:5" x14ac:dyDescent="0.25">
      <c r="E22329" s="5"/>
    </row>
    <row r="22330" spans="5:5" x14ac:dyDescent="0.25">
      <c r="E22330" s="5"/>
    </row>
    <row r="22331" spans="5:5" x14ac:dyDescent="0.25">
      <c r="E22331" s="5"/>
    </row>
    <row r="22332" spans="5:5" x14ac:dyDescent="0.25">
      <c r="E22332" s="5"/>
    </row>
    <row r="22333" spans="5:5" x14ac:dyDescent="0.25">
      <c r="E22333" s="5"/>
    </row>
    <row r="22334" spans="5:5" x14ac:dyDescent="0.25">
      <c r="E22334" s="5"/>
    </row>
    <row r="22335" spans="5:5" x14ac:dyDescent="0.25">
      <c r="E22335" s="5"/>
    </row>
    <row r="22336" spans="5:5" x14ac:dyDescent="0.25">
      <c r="E22336" s="5"/>
    </row>
    <row r="22337" spans="5:5" x14ac:dyDescent="0.25">
      <c r="E22337" s="5"/>
    </row>
    <row r="22338" spans="5:5" x14ac:dyDescent="0.25">
      <c r="E22338" s="5"/>
    </row>
    <row r="22339" spans="5:5" x14ac:dyDescent="0.25">
      <c r="E22339" s="5"/>
    </row>
    <row r="22340" spans="5:5" x14ac:dyDescent="0.25">
      <c r="E22340" s="5"/>
    </row>
    <row r="22341" spans="5:5" x14ac:dyDescent="0.25">
      <c r="E22341" s="5"/>
    </row>
    <row r="22342" spans="5:5" x14ac:dyDescent="0.25">
      <c r="E22342" s="5"/>
    </row>
    <row r="22343" spans="5:5" x14ac:dyDescent="0.25">
      <c r="E22343" s="5"/>
    </row>
    <row r="22344" spans="5:5" x14ac:dyDescent="0.25">
      <c r="E22344" s="5"/>
    </row>
    <row r="22345" spans="5:5" x14ac:dyDescent="0.25">
      <c r="E22345" s="5"/>
    </row>
    <row r="22346" spans="5:5" x14ac:dyDescent="0.25">
      <c r="E22346" s="5"/>
    </row>
    <row r="22347" spans="5:5" x14ac:dyDescent="0.25">
      <c r="E22347" s="5"/>
    </row>
    <row r="22348" spans="5:5" x14ac:dyDescent="0.25">
      <c r="E22348" s="5"/>
    </row>
    <row r="22349" spans="5:5" x14ac:dyDescent="0.25">
      <c r="E22349" s="5"/>
    </row>
    <row r="22350" spans="5:5" x14ac:dyDescent="0.25">
      <c r="E22350" s="5"/>
    </row>
    <row r="22351" spans="5:5" x14ac:dyDescent="0.25">
      <c r="E22351" s="5"/>
    </row>
    <row r="22352" spans="5:5" x14ac:dyDescent="0.25">
      <c r="E22352" s="5"/>
    </row>
    <row r="22353" spans="5:5" x14ac:dyDescent="0.25">
      <c r="E22353" s="5"/>
    </row>
    <row r="22354" spans="5:5" x14ac:dyDescent="0.25">
      <c r="E22354" s="5"/>
    </row>
    <row r="22355" spans="5:5" x14ac:dyDescent="0.25">
      <c r="E22355" s="5"/>
    </row>
    <row r="22356" spans="5:5" x14ac:dyDescent="0.25">
      <c r="E22356" s="5"/>
    </row>
    <row r="22357" spans="5:5" x14ac:dyDescent="0.25">
      <c r="E22357" s="5"/>
    </row>
    <row r="22358" spans="5:5" x14ac:dyDescent="0.25">
      <c r="E22358" s="5"/>
    </row>
    <row r="22359" spans="5:5" x14ac:dyDescent="0.25">
      <c r="E22359" s="5"/>
    </row>
    <row r="22360" spans="5:5" x14ac:dyDescent="0.25">
      <c r="E22360" s="5"/>
    </row>
    <row r="22361" spans="5:5" x14ac:dyDescent="0.25">
      <c r="E22361" s="5"/>
    </row>
    <row r="22362" spans="5:5" x14ac:dyDescent="0.25">
      <c r="E22362" s="5"/>
    </row>
    <row r="22363" spans="5:5" x14ac:dyDescent="0.25">
      <c r="E22363" s="5"/>
    </row>
    <row r="22364" spans="5:5" x14ac:dyDescent="0.25">
      <c r="E22364" s="5"/>
    </row>
    <row r="22365" spans="5:5" x14ac:dyDescent="0.25">
      <c r="E22365" s="5"/>
    </row>
    <row r="22366" spans="5:5" x14ac:dyDescent="0.25">
      <c r="E22366" s="5"/>
    </row>
    <row r="22367" spans="5:5" x14ac:dyDescent="0.25">
      <c r="E22367" s="5"/>
    </row>
    <row r="22368" spans="5:5" x14ac:dyDescent="0.25">
      <c r="E22368" s="5"/>
    </row>
    <row r="22369" spans="5:5" x14ac:dyDescent="0.25">
      <c r="E22369" s="5"/>
    </row>
    <row r="22370" spans="5:5" x14ac:dyDescent="0.25">
      <c r="E22370" s="5"/>
    </row>
    <row r="22371" spans="5:5" x14ac:dyDescent="0.25">
      <c r="E22371" s="5"/>
    </row>
    <row r="22372" spans="5:5" x14ac:dyDescent="0.25">
      <c r="E22372" s="5"/>
    </row>
    <row r="22373" spans="5:5" x14ac:dyDescent="0.25">
      <c r="E22373" s="5"/>
    </row>
    <row r="22374" spans="5:5" x14ac:dyDescent="0.25">
      <c r="E22374" s="5"/>
    </row>
    <row r="22375" spans="5:5" x14ac:dyDescent="0.25">
      <c r="E22375" s="5"/>
    </row>
    <row r="22376" spans="5:5" x14ac:dyDescent="0.25">
      <c r="E22376" s="5"/>
    </row>
    <row r="22377" spans="5:5" x14ac:dyDescent="0.25">
      <c r="E22377" s="5"/>
    </row>
    <row r="22378" spans="5:5" x14ac:dyDescent="0.25">
      <c r="E22378" s="5"/>
    </row>
    <row r="22379" spans="5:5" x14ac:dyDescent="0.25">
      <c r="E22379" s="5"/>
    </row>
    <row r="22380" spans="5:5" x14ac:dyDescent="0.25">
      <c r="E22380" s="5"/>
    </row>
    <row r="22381" spans="5:5" x14ac:dyDescent="0.25">
      <c r="E22381" s="5"/>
    </row>
    <row r="22382" spans="5:5" x14ac:dyDescent="0.25">
      <c r="E22382" s="5"/>
    </row>
    <row r="22383" spans="5:5" x14ac:dyDescent="0.25">
      <c r="E22383" s="5"/>
    </row>
    <row r="22384" spans="5:5" x14ac:dyDescent="0.25">
      <c r="E22384" s="5"/>
    </row>
    <row r="22385" spans="5:5" x14ac:dyDescent="0.25">
      <c r="E22385" s="5"/>
    </row>
    <row r="22386" spans="5:5" x14ac:dyDescent="0.25">
      <c r="E22386" s="5"/>
    </row>
    <row r="22387" spans="5:5" x14ac:dyDescent="0.25">
      <c r="E22387" s="5"/>
    </row>
    <row r="22388" spans="5:5" x14ac:dyDescent="0.25">
      <c r="E22388" s="5"/>
    </row>
    <row r="22389" spans="5:5" x14ac:dyDescent="0.25">
      <c r="E22389" s="5"/>
    </row>
    <row r="22390" spans="5:5" x14ac:dyDescent="0.25">
      <c r="E22390" s="5"/>
    </row>
    <row r="22391" spans="5:5" x14ac:dyDescent="0.25">
      <c r="E22391" s="5"/>
    </row>
    <row r="22392" spans="5:5" x14ac:dyDescent="0.25">
      <c r="E22392" s="5"/>
    </row>
    <row r="22393" spans="5:5" x14ac:dyDescent="0.25">
      <c r="E22393" s="5"/>
    </row>
    <row r="22394" spans="5:5" x14ac:dyDescent="0.25">
      <c r="E22394" s="5"/>
    </row>
    <row r="22395" spans="5:5" x14ac:dyDescent="0.25">
      <c r="E22395" s="5"/>
    </row>
    <row r="22396" spans="5:5" x14ac:dyDescent="0.25">
      <c r="E22396" s="5"/>
    </row>
    <row r="22397" spans="5:5" x14ac:dyDescent="0.25">
      <c r="E22397" s="5"/>
    </row>
    <row r="22398" spans="5:5" x14ac:dyDescent="0.25">
      <c r="E22398" s="5"/>
    </row>
    <row r="22399" spans="5:5" x14ac:dyDescent="0.25">
      <c r="E22399" s="5"/>
    </row>
    <row r="22400" spans="5:5" x14ac:dyDescent="0.25">
      <c r="E22400" s="5"/>
    </row>
    <row r="22401" spans="5:5" x14ac:dyDescent="0.25">
      <c r="E22401" s="5"/>
    </row>
    <row r="22402" spans="5:5" x14ac:dyDescent="0.25">
      <c r="E22402" s="5"/>
    </row>
    <row r="22403" spans="5:5" x14ac:dyDescent="0.25">
      <c r="E22403" s="5"/>
    </row>
    <row r="22404" spans="5:5" x14ac:dyDescent="0.25">
      <c r="E22404" s="5"/>
    </row>
    <row r="22405" spans="5:5" x14ac:dyDescent="0.25">
      <c r="E22405" s="5"/>
    </row>
    <row r="22406" spans="5:5" x14ac:dyDescent="0.25">
      <c r="E22406" s="5"/>
    </row>
    <row r="22407" spans="5:5" x14ac:dyDescent="0.25">
      <c r="E22407" s="5"/>
    </row>
    <row r="22408" spans="5:5" x14ac:dyDescent="0.25">
      <c r="E22408" s="5"/>
    </row>
    <row r="22409" spans="5:5" x14ac:dyDescent="0.25">
      <c r="E22409" s="5"/>
    </row>
    <row r="22410" spans="5:5" x14ac:dyDescent="0.25">
      <c r="E22410" s="5"/>
    </row>
    <row r="22411" spans="5:5" x14ac:dyDescent="0.25">
      <c r="E22411" s="5"/>
    </row>
    <row r="22412" spans="5:5" x14ac:dyDescent="0.25">
      <c r="E22412" s="5"/>
    </row>
    <row r="22413" spans="5:5" x14ac:dyDescent="0.25">
      <c r="E22413" s="5"/>
    </row>
    <row r="22414" spans="5:5" x14ac:dyDescent="0.25">
      <c r="E22414" s="5"/>
    </row>
    <row r="22415" spans="5:5" x14ac:dyDescent="0.25">
      <c r="E22415" s="5"/>
    </row>
    <row r="22416" spans="5:5" x14ac:dyDescent="0.25">
      <c r="E22416" s="5"/>
    </row>
    <row r="22417" spans="5:5" x14ac:dyDescent="0.25">
      <c r="E22417" s="5"/>
    </row>
    <row r="22418" spans="5:5" x14ac:dyDescent="0.25">
      <c r="E22418" s="5"/>
    </row>
    <row r="22419" spans="5:5" x14ac:dyDescent="0.25">
      <c r="E22419" s="5"/>
    </row>
    <row r="22420" spans="5:5" x14ac:dyDescent="0.25">
      <c r="E22420" s="5"/>
    </row>
    <row r="22421" spans="5:5" x14ac:dyDescent="0.25">
      <c r="E22421" s="5"/>
    </row>
    <row r="22422" spans="5:5" x14ac:dyDescent="0.25">
      <c r="E22422" s="5"/>
    </row>
    <row r="22423" spans="5:5" x14ac:dyDescent="0.25">
      <c r="E22423" s="5"/>
    </row>
    <row r="22424" spans="5:5" x14ac:dyDescent="0.25">
      <c r="E22424" s="5"/>
    </row>
    <row r="22425" spans="5:5" x14ac:dyDescent="0.25">
      <c r="E22425" s="5"/>
    </row>
    <row r="22426" spans="5:5" x14ac:dyDescent="0.25">
      <c r="E22426" s="5"/>
    </row>
    <row r="22427" spans="5:5" x14ac:dyDescent="0.25">
      <c r="E22427" s="5"/>
    </row>
    <row r="22428" spans="5:5" x14ac:dyDescent="0.25">
      <c r="E22428" s="5"/>
    </row>
    <row r="22429" spans="5:5" x14ac:dyDescent="0.25">
      <c r="E22429" s="5"/>
    </row>
    <row r="22430" spans="5:5" x14ac:dyDescent="0.25">
      <c r="E22430" s="5"/>
    </row>
    <row r="22431" spans="5:5" x14ac:dyDescent="0.25">
      <c r="E22431" s="5"/>
    </row>
    <row r="22432" spans="5:5" x14ac:dyDescent="0.25">
      <c r="E22432" s="5"/>
    </row>
    <row r="22433" spans="5:5" x14ac:dyDescent="0.25">
      <c r="E22433" s="5"/>
    </row>
    <row r="22434" spans="5:5" x14ac:dyDescent="0.25">
      <c r="E22434" s="5"/>
    </row>
    <row r="22435" spans="5:5" x14ac:dyDescent="0.25">
      <c r="E22435" s="5"/>
    </row>
    <row r="22436" spans="5:5" x14ac:dyDescent="0.25">
      <c r="E22436" s="5"/>
    </row>
    <row r="22437" spans="5:5" x14ac:dyDescent="0.25">
      <c r="E22437" s="5"/>
    </row>
    <row r="22438" spans="5:5" x14ac:dyDescent="0.25">
      <c r="E22438" s="5"/>
    </row>
    <row r="22439" spans="5:5" x14ac:dyDescent="0.25">
      <c r="E22439" s="5"/>
    </row>
    <row r="22440" spans="5:5" x14ac:dyDescent="0.25">
      <c r="E22440" s="5"/>
    </row>
    <row r="22441" spans="5:5" x14ac:dyDescent="0.25">
      <c r="E22441" s="5"/>
    </row>
    <row r="22442" spans="5:5" x14ac:dyDescent="0.25">
      <c r="E22442" s="5"/>
    </row>
    <row r="22443" spans="5:5" x14ac:dyDescent="0.25">
      <c r="E22443" s="5"/>
    </row>
    <row r="22444" spans="5:5" x14ac:dyDescent="0.25">
      <c r="E22444" s="5"/>
    </row>
  </sheetData>
  <phoneticPr fontId="18" type="noConversion"/>
  <conditionalFormatting sqref="A1:Q14 A15:F16 A17:Q21 A60:Q1261 A1262:F1267 A1268:Q1367 A1373:Q1403 A1408:Q1481 A1488:Q2566 A2567:F2570 A2571:Q2807 A2809:Q3071 A3074:Q3102 A3103:F3105 A3106:Q3272 A3275:Q6229 A6231:Q7910 A7917:Q9486 A9491:Q11200 H15:Q16 A22:E59 H22:Q59 H1262:Q1267 A1368:E1372 H1368:Q1372 A1404:E1407 G1404:Q1407 A1482:E1487 G1482:Q1487 H2567:Q2570 A2808:E2808 G2808:Q2808 A3072:E3073 G3072:Q3073 H3103:Q3105 A3273:E3274 G3273:Q3274 A6230:E6230 G6230:Q6230 A7911:E7916 G7911:Q7916 A9487:E9490 G9487:Q9490">
    <cfRule type="containsBlanks" dxfId="7" priority="11">
      <formula>LEN(TRIM(A1))=0</formula>
    </cfRule>
  </conditionalFormatting>
  <conditionalFormatting sqref="A1:Q14 A15:F16 H15:Q16 A17:Q21 A22:E59 H22:Q59 A60:Q1261 A1262:F1267 H1262:Q1267 A1268:Q1367 A1368:E1372 H1368:Q1372 A1373:Q1403 A1404:E1407 G1404:Q1407 A1408:Q1481 A1482:E1487 G1482:Q1487 A1488:Q2566 A2567:F2570 H2567:Q2570 A2571:Q2807 A2808:E2808 G2808:Q2808 A2809:Q3071 A3072:E3073 G3072:Q3073 A3074:Q3102 A3103:F3105 H3103:Q3105 A3106:Q3272 A3273:E3274 G3273:Q3274 A3275:Q6229 A6230:E6230 G6230:Q6230 A6231:Q7910 A7911:E7916 G7911:Q7916 A7917:Q9486 A9487:E9490 G9487:Q9490 A9491:Q11200">
    <cfRule type="containsBlanks" dxfId="6" priority="15">
      <formula>LEN(TRIM(A1))=0</formula>
    </cfRule>
  </conditionalFormatting>
  <conditionalFormatting sqref="A1:Q11200">
    <cfRule type="containsBlanks" dxfId="5" priority="3">
      <formula>LEN(TRIM(A1))=0</formula>
    </cfRule>
  </conditionalFormatting>
  <conditionalFormatting sqref="E11247:F22444">
    <cfRule type="containsErrors" dxfId="4" priority="7">
      <formula>ISERROR(E11247)</formula>
    </cfRule>
    <cfRule type="cellIs" dxfId="3" priority="8" operator="lessThan">
      <formula>0</formula>
    </cfRule>
  </conditionalFormatting>
  <conditionalFormatting sqref="F2:F21 F60:F1367 F1373:F1403 F1408:F1481 F1488:F2807 F2809:F3071 F3074:F3272 F3275:F6229 F6231:F7910 F7917:F9486 F9491:F11200">
    <cfRule type="containsErrors" dxfId="2" priority="4">
      <formula>ISERROR(F2)</formula>
    </cfRule>
    <cfRule type="cellIs" dxfId="1" priority="5" operator="lessThan">
      <formula>0</formula>
    </cfRule>
  </conditionalFormatting>
  <conditionalFormatting sqref="Q1:Q1048576">
    <cfRule type="dataBar" priority="1">
      <dataBar>
        <cfvo type="min"/>
        <cfvo type="max"/>
        <color rgb="FF63C384"/>
      </dataBar>
      <extLst>
        <ext xmlns:x14="http://schemas.microsoft.com/office/spreadsheetml/2009/9/main" uri="{B025F937-C7B1-47D3-B67F-A62EFF666E3E}">
          <x14:id>{FA77D77E-4432-4B51-869D-616BC8EBD5F4}</x14:id>
        </ext>
      </extLst>
    </cfRule>
  </conditionalFormatting>
  <conditionalFormatting sqref="R1:XFD1048576 P11246:Q11246 Q11247:Q22444">
    <cfRule type="containsText" dxfId="0" priority="12" operator="containsText" text="N/A">
      <formula>NOT(ISERROR(SEARCH("N/A",P1)))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A77D77E-4432-4B51-869D-616BC8EBD5F4}">
            <x14:dataBar minLength="0" maxLength="100" gradient="0">
              <x14:cfvo type="autoMin"/>
              <x14:cfvo type="autoMax"/>
              <x14:negativeFillColor rgb="FFFF0000"/>
              <x14:axisColor rgb="FF000000"/>
            </x14:dataBar>
          </x14:cfRule>
          <xm:sqref>Q1:Q1048576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1B5EC-3FEA-4AF8-993B-4471A414E79E}">
  <sheetPr>
    <tabColor rgb="FFFF0000"/>
  </sheetPr>
  <dimension ref="G6:M9"/>
  <sheetViews>
    <sheetView zoomScale="115" zoomScaleNormal="115" workbookViewId="0">
      <selection activeCell="T4" sqref="T4"/>
    </sheetView>
  </sheetViews>
  <sheetFormatPr defaultRowHeight="15" x14ac:dyDescent="0.25"/>
  <cols>
    <col min="1" max="2" width="9.140625" style="12"/>
    <col min="3" max="3" width="12.140625" style="12" bestFit="1" customWidth="1"/>
    <col min="4" max="4" width="9.140625" style="12"/>
    <col min="5" max="5" width="12.85546875" style="12" bestFit="1" customWidth="1"/>
    <col min="6" max="6" width="9.140625" style="12"/>
    <col min="7" max="7" width="12.85546875" style="12" bestFit="1" customWidth="1"/>
    <col min="8" max="8" width="10.85546875" style="12" bestFit="1" customWidth="1"/>
    <col min="9" max="9" width="9.140625" style="12"/>
    <col min="10" max="10" width="11.140625" style="12" bestFit="1" customWidth="1"/>
    <col min="11" max="12" width="9.140625" style="12"/>
    <col min="13" max="13" width="20.140625" style="12" bestFit="1" customWidth="1"/>
    <col min="14" max="16384" width="9.140625" style="12"/>
  </cols>
  <sheetData>
    <row r="6" spans="7:13" ht="21" x14ac:dyDescent="0.35">
      <c r="G6" s="19" t="s">
        <v>1067</v>
      </c>
      <c r="J6" s="14" t="s">
        <v>1068</v>
      </c>
      <c r="M6" s="13" t="s">
        <v>1071</v>
      </c>
    </row>
    <row r="7" spans="7:13" ht="21" x14ac:dyDescent="0.35">
      <c r="G7" s="20">
        <v>4208685</v>
      </c>
      <c r="J7" s="22">
        <v>78288</v>
      </c>
      <c r="M7" s="17">
        <v>300.19151212553493</v>
      </c>
    </row>
    <row r="9" spans="7:13" ht="16.5" customHeight="1" x14ac:dyDescent="0.25"/>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0A929-7B5F-4723-9F7A-06C2F95AB6DF}">
  <sheetPr>
    <tabColor rgb="FFFFC000"/>
  </sheetPr>
  <dimension ref="A1"/>
  <sheetViews>
    <sheetView zoomScaleNormal="100" workbookViewId="0"/>
  </sheetViews>
  <sheetFormatPr defaultRowHeight="15" x14ac:dyDescent="0.25"/>
  <cols>
    <col min="1" max="2" width="9.140625" style="12"/>
    <col min="3" max="3" width="12.140625" style="12" bestFit="1" customWidth="1"/>
    <col min="4" max="4" width="9.140625" style="12"/>
    <col min="5" max="5" width="12.85546875" style="12" bestFit="1" customWidth="1"/>
    <col min="6" max="6" width="9.140625" style="12"/>
    <col min="7" max="7" width="12.85546875" style="12" bestFit="1" customWidth="1"/>
    <col min="8" max="8" width="10.85546875" style="12" bestFit="1" customWidth="1"/>
    <col min="9" max="9" width="9.140625" style="12"/>
    <col min="10" max="10" width="10.85546875" style="12" bestFit="1" customWidth="1"/>
    <col min="11" max="12" width="9.140625" style="12"/>
    <col min="13" max="13" width="17.7109375" style="12" bestFit="1" customWidth="1"/>
    <col min="14" max="16384" width="9.140625" style="12"/>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07ED0-AA24-4F4D-9EC8-E573E8195DF9}">
  <sheetPr>
    <tabColor rgb="FFFFC000"/>
  </sheetPr>
  <dimension ref="A1"/>
  <sheetViews>
    <sheetView topLeftCell="A4" zoomScale="102" zoomScaleNormal="102" workbookViewId="0"/>
  </sheetViews>
  <sheetFormatPr defaultRowHeight="15" x14ac:dyDescent="0.25"/>
  <cols>
    <col min="1" max="2" width="9.140625" style="12"/>
    <col min="3" max="3" width="12.140625" style="12" bestFit="1" customWidth="1"/>
    <col min="4" max="4" width="9.140625" style="12"/>
    <col min="5" max="5" width="12.85546875" style="12" bestFit="1" customWidth="1"/>
    <col min="6" max="6" width="9.140625" style="12"/>
    <col min="7" max="7" width="12.85546875" style="12" bestFit="1" customWidth="1"/>
    <col min="8" max="8" width="10.85546875" style="12" bestFit="1" customWidth="1"/>
    <col min="9" max="9" width="9.140625" style="12"/>
    <col min="10" max="10" width="10.85546875" style="12" bestFit="1" customWidth="1"/>
    <col min="11" max="12" width="9.140625" style="12"/>
    <col min="13" max="13" width="17.7109375" style="12" bestFit="1" customWidth="1"/>
    <col min="14" max="16384" width="9.140625" style="12"/>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A9DDA-7E59-43ED-A137-53587EF22935}">
  <sheetPr>
    <tabColor rgb="FFFFC000"/>
  </sheetPr>
  <dimension ref="A1"/>
  <sheetViews>
    <sheetView tabSelected="1" topLeftCell="A4" zoomScale="102" zoomScaleNormal="102" workbookViewId="0">
      <selection activeCell="J4" sqref="J4"/>
    </sheetView>
  </sheetViews>
  <sheetFormatPr defaultRowHeight="15" x14ac:dyDescent="0.25"/>
  <cols>
    <col min="1" max="2" width="9.140625" style="12"/>
    <col min="3" max="3" width="12.140625" style="12" bestFit="1" customWidth="1"/>
    <col min="4" max="4" width="9.140625" style="12"/>
    <col min="5" max="5" width="12.85546875" style="12" bestFit="1" customWidth="1"/>
    <col min="6" max="6" width="9.140625" style="12"/>
    <col min="7" max="7" width="12.85546875" style="12" bestFit="1" customWidth="1"/>
    <col min="8" max="8" width="10.85546875" style="12" bestFit="1" customWidth="1"/>
    <col min="9" max="9" width="9.140625" style="12"/>
    <col min="10" max="10" width="10.85546875" style="12" bestFit="1" customWidth="1"/>
    <col min="11" max="12" width="9.140625" style="12"/>
    <col min="13" max="13" width="17.7109375" style="12" bestFit="1" customWidth="1"/>
    <col min="14" max="16384" width="9.14062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D9638-112B-487C-B0D3-CB13DD3F0DB4}">
  <sheetPr>
    <tabColor rgb="FFFFC000"/>
  </sheetPr>
  <dimension ref="A1"/>
  <sheetViews>
    <sheetView zoomScale="102" zoomScaleNormal="102" workbookViewId="0">
      <selection activeCell="T3" sqref="T3"/>
    </sheetView>
  </sheetViews>
  <sheetFormatPr defaultRowHeight="15" x14ac:dyDescent="0.25"/>
  <cols>
    <col min="1" max="2" width="9.140625" style="12"/>
    <col min="3" max="3" width="12.140625" style="12" bestFit="1" customWidth="1"/>
    <col min="4" max="4" width="9.140625" style="12"/>
    <col min="5" max="5" width="12.85546875" style="12" bestFit="1" customWidth="1"/>
    <col min="6" max="6" width="9.140625" style="12"/>
    <col min="7" max="7" width="12.85546875" style="12" bestFit="1" customWidth="1"/>
    <col min="8" max="8" width="10.85546875" style="12" bestFit="1" customWidth="1"/>
    <col min="9" max="9" width="9.140625" style="12"/>
    <col min="10" max="10" width="10.85546875" style="12" bestFit="1" customWidth="1"/>
    <col min="11" max="12" width="9.140625" style="12"/>
    <col min="13" max="13" width="17.7109375" style="12" bestFit="1" customWidth="1"/>
    <col min="14" max="16384" width="9.14062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1287D-0F68-47AA-B47E-1E506A4A0C1E}">
  <sheetPr>
    <tabColor rgb="FFFFC000"/>
  </sheetPr>
  <dimension ref="A1"/>
  <sheetViews>
    <sheetView zoomScale="85" zoomScaleNormal="85" workbookViewId="0"/>
  </sheetViews>
  <sheetFormatPr defaultRowHeight="15" x14ac:dyDescent="0.25"/>
  <cols>
    <col min="1" max="2" width="9.140625" style="12"/>
    <col min="3" max="3" width="12.140625" style="12" bestFit="1" customWidth="1"/>
    <col min="4" max="4" width="9.140625" style="12"/>
    <col min="5" max="5" width="12.85546875" style="12" bestFit="1" customWidth="1"/>
    <col min="6" max="6" width="9.140625" style="12"/>
    <col min="7" max="7" width="12.85546875" style="12" bestFit="1" customWidth="1"/>
    <col min="8" max="8" width="10.85546875" style="12" bestFit="1" customWidth="1"/>
    <col min="9" max="9" width="9.140625" style="12"/>
    <col min="10" max="10" width="10.85546875" style="12" bestFit="1" customWidth="1"/>
    <col min="11" max="12" width="9.140625" style="12"/>
    <col min="13" max="13" width="17.7109375" style="12" bestFit="1" customWidth="1"/>
    <col min="14" max="16384" width="9.140625" style="12"/>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C7516-048D-47E3-B682-7965337EC2F2}">
  <sheetPr>
    <tabColor rgb="FFFFC000"/>
  </sheetPr>
  <dimension ref="A1"/>
  <sheetViews>
    <sheetView zoomScale="85" zoomScaleNormal="85" workbookViewId="0"/>
  </sheetViews>
  <sheetFormatPr defaultRowHeight="15" x14ac:dyDescent="0.25"/>
  <cols>
    <col min="1" max="2" width="9.140625" style="12"/>
    <col min="3" max="3" width="12.140625" style="12" bestFit="1" customWidth="1"/>
    <col min="4" max="4" width="9.140625" style="12"/>
    <col min="5" max="5" width="12.85546875" style="12" bestFit="1" customWidth="1"/>
    <col min="6" max="6" width="9.140625" style="12"/>
    <col min="7" max="7" width="12.85546875" style="12" bestFit="1" customWidth="1"/>
    <col min="8" max="8" width="10.85546875" style="12" bestFit="1" customWidth="1"/>
    <col min="9" max="9" width="9.140625" style="12"/>
    <col min="10" max="10" width="10.85546875" style="12" bestFit="1" customWidth="1"/>
    <col min="11" max="12" width="9.140625" style="12"/>
    <col min="13" max="13" width="17.7109375" style="12" bestFit="1" customWidth="1"/>
    <col min="14" max="16384" width="9.14062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87029-26A5-4913-85D3-9A75BA2716DD}">
  <dimension ref="A3:B12"/>
  <sheetViews>
    <sheetView zoomScale="85" zoomScaleNormal="85" workbookViewId="0">
      <selection activeCell="A41" sqref="A41"/>
    </sheetView>
  </sheetViews>
  <sheetFormatPr defaultRowHeight="15" x14ac:dyDescent="0.25"/>
  <cols>
    <col min="1" max="1" width="13.42578125" bestFit="1" customWidth="1"/>
    <col min="2" max="2" width="12.85546875" bestFit="1" customWidth="1"/>
    <col min="3" max="3" width="13.28515625" bestFit="1" customWidth="1"/>
  </cols>
  <sheetData>
    <row r="3" spans="1:2" x14ac:dyDescent="0.25">
      <c r="A3" s="3" t="s">
        <v>1053</v>
      </c>
      <c r="B3" t="s">
        <v>1064</v>
      </c>
    </row>
    <row r="4" spans="1:2" x14ac:dyDescent="0.25">
      <c r="A4" s="1" t="s">
        <v>182</v>
      </c>
      <c r="B4" s="18">
        <v>3415200</v>
      </c>
    </row>
    <row r="5" spans="1:2" x14ac:dyDescent="0.25">
      <c r="A5" s="16" t="s">
        <v>1073</v>
      </c>
      <c r="B5" s="18">
        <v>1171300</v>
      </c>
    </row>
    <row r="6" spans="1:2" x14ac:dyDescent="0.25">
      <c r="A6" s="16" t="s">
        <v>1074</v>
      </c>
      <c r="B6" s="18">
        <v>1154000</v>
      </c>
    </row>
    <row r="7" spans="1:2" x14ac:dyDescent="0.25">
      <c r="A7" s="16" t="s">
        <v>1075</v>
      </c>
      <c r="B7" s="18">
        <v>1089900</v>
      </c>
    </row>
    <row r="8" spans="1:2" x14ac:dyDescent="0.25">
      <c r="A8" s="1" t="s">
        <v>15</v>
      </c>
      <c r="B8" s="18">
        <v>793485</v>
      </c>
    </row>
    <row r="9" spans="1:2" x14ac:dyDescent="0.25">
      <c r="A9" s="16" t="s">
        <v>1075</v>
      </c>
      <c r="B9" s="18">
        <v>366000</v>
      </c>
    </row>
    <row r="10" spans="1:2" x14ac:dyDescent="0.25">
      <c r="A10" s="16" t="s">
        <v>1073</v>
      </c>
      <c r="B10" s="18">
        <v>275985</v>
      </c>
    </row>
    <row r="11" spans="1:2" x14ac:dyDescent="0.25">
      <c r="A11" s="16" t="s">
        <v>1074</v>
      </c>
      <c r="B11" s="18">
        <v>151500</v>
      </c>
    </row>
    <row r="12" spans="1:2" x14ac:dyDescent="0.25">
      <c r="A12" s="1" t="s">
        <v>1054</v>
      </c>
      <c r="B12" s="18">
        <v>4208685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37063-2788-40B8-A1F9-EA8494B90BF2}">
  <sheetPr>
    <tabColor rgb="FFFF0000"/>
  </sheetPr>
  <dimension ref="A3:C44"/>
  <sheetViews>
    <sheetView zoomScale="70" zoomScaleNormal="70" workbookViewId="0">
      <selection activeCell="C7" sqref="C7"/>
    </sheetView>
  </sheetViews>
  <sheetFormatPr defaultRowHeight="15" x14ac:dyDescent="0.25"/>
  <cols>
    <col min="1" max="1" width="17.85546875" bestFit="1" customWidth="1"/>
    <col min="2" max="2" width="30.28515625" bestFit="1" customWidth="1"/>
    <col min="3" max="3" width="24.42578125" bestFit="1" customWidth="1"/>
  </cols>
  <sheetData>
    <row r="3" spans="1:2" x14ac:dyDescent="0.25">
      <c r="A3" s="3" t="s">
        <v>1053</v>
      </c>
      <c r="B3" t="s">
        <v>1055</v>
      </c>
    </row>
    <row r="4" spans="1:2" x14ac:dyDescent="0.25">
      <c r="A4" s="1" t="s">
        <v>163</v>
      </c>
      <c r="B4">
        <v>73541</v>
      </c>
    </row>
    <row r="5" spans="1:2" x14ac:dyDescent="0.25">
      <c r="A5" s="1" t="s">
        <v>186</v>
      </c>
      <c r="B5">
        <v>38780</v>
      </c>
    </row>
    <row r="6" spans="1:2" x14ac:dyDescent="0.25">
      <c r="A6" s="1" t="s">
        <v>167</v>
      </c>
      <c r="B6">
        <v>35728</v>
      </c>
    </row>
    <row r="7" spans="1:2" x14ac:dyDescent="0.25">
      <c r="A7" s="1" t="s">
        <v>220</v>
      </c>
      <c r="B7">
        <v>34047</v>
      </c>
    </row>
    <row r="8" spans="1:2" x14ac:dyDescent="0.25">
      <c r="A8" s="1" t="s">
        <v>88</v>
      </c>
      <c r="B8">
        <v>18279</v>
      </c>
    </row>
    <row r="9" spans="1:2" x14ac:dyDescent="0.25">
      <c r="A9" s="1" t="s">
        <v>161</v>
      </c>
      <c r="B9">
        <v>18278</v>
      </c>
    </row>
    <row r="10" spans="1:2" x14ac:dyDescent="0.25">
      <c r="A10" s="1" t="s">
        <v>15</v>
      </c>
      <c r="B10">
        <v>15664</v>
      </c>
    </row>
    <row r="11" spans="1:2" x14ac:dyDescent="0.25">
      <c r="A11" s="1" t="s">
        <v>199</v>
      </c>
      <c r="B11">
        <v>12957</v>
      </c>
    </row>
    <row r="12" spans="1:2" x14ac:dyDescent="0.25">
      <c r="A12" s="1" t="s">
        <v>139</v>
      </c>
      <c r="B12">
        <v>12078</v>
      </c>
    </row>
    <row r="13" spans="1:2" x14ac:dyDescent="0.25">
      <c r="A13" s="1" t="s">
        <v>142</v>
      </c>
      <c r="B13">
        <v>11512</v>
      </c>
    </row>
    <row r="14" spans="1:2" x14ac:dyDescent="0.25">
      <c r="A14" s="1" t="s">
        <v>1054</v>
      </c>
      <c r="B14">
        <v>270864</v>
      </c>
    </row>
    <row r="41" spans="1:3" x14ac:dyDescent="0.25">
      <c r="A41" s="3" t="s">
        <v>1053</v>
      </c>
      <c r="B41" t="s">
        <v>1076</v>
      </c>
      <c r="C41" t="s">
        <v>1077</v>
      </c>
    </row>
    <row r="42" spans="1:3" x14ac:dyDescent="0.25">
      <c r="A42" s="1" t="s">
        <v>15</v>
      </c>
      <c r="B42" s="18">
        <v>27.166666666666668</v>
      </c>
      <c r="C42" s="18">
        <v>18.833333333333332</v>
      </c>
    </row>
    <row r="43" spans="1:3" x14ac:dyDescent="0.25">
      <c r="A43" s="1" t="s">
        <v>182</v>
      </c>
      <c r="B43" s="18">
        <v>18.733333333333334</v>
      </c>
      <c r="C43" s="18">
        <v>11.266666666666667</v>
      </c>
    </row>
    <row r="44" spans="1:3" x14ac:dyDescent="0.25">
      <c r="A44" s="1" t="s">
        <v>1054</v>
      </c>
      <c r="B44" s="18">
        <v>23.333333333333332</v>
      </c>
      <c r="C44" s="18">
        <v>15.393939393939394</v>
      </c>
    </row>
  </sheetData>
  <sortState xmlns:xlrd2="http://schemas.microsoft.com/office/spreadsheetml/2017/richdata2" ref="A41:C52">
    <sortCondition descending="1" ref="B41"/>
  </sortState>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3E3B8-07F9-4F87-AEF3-66106F5F2FD3}">
  <sheetPr>
    <tabColor theme="6"/>
  </sheetPr>
  <dimension ref="A3:B52"/>
  <sheetViews>
    <sheetView workbookViewId="0">
      <selection activeCell="J4" sqref="J4"/>
    </sheetView>
  </sheetViews>
  <sheetFormatPr defaultRowHeight="15" x14ac:dyDescent="0.25"/>
  <cols>
    <col min="1" max="1" width="13.42578125" bestFit="1" customWidth="1"/>
    <col min="2" max="2" width="26.42578125" bestFit="1" customWidth="1"/>
    <col min="3" max="3" width="27.42578125" bestFit="1" customWidth="1"/>
  </cols>
  <sheetData>
    <row r="3" spans="1:2" x14ac:dyDescent="0.25">
      <c r="A3" s="3" t="s">
        <v>1053</v>
      </c>
      <c r="B3" t="s">
        <v>1065</v>
      </c>
    </row>
    <row r="4" spans="1:2" x14ac:dyDescent="0.25">
      <c r="A4" s="1" t="s">
        <v>182</v>
      </c>
      <c r="B4" s="7">
        <v>50.028409090909093</v>
      </c>
    </row>
    <row r="5" spans="1:2" x14ac:dyDescent="0.25">
      <c r="A5" s="1" t="s">
        <v>15</v>
      </c>
      <c r="B5" s="7">
        <v>47.409090909090907</v>
      </c>
    </row>
    <row r="52" spans="1:2" x14ac:dyDescent="0.25">
      <c r="A52" s="8" t="s">
        <v>1062</v>
      </c>
      <c r="B52" s="7">
        <f>SUM(B4:B51)</f>
        <v>97.4375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7B30C-D1F2-4122-B9B8-3CED35067702}">
  <dimension ref="A2:B7"/>
  <sheetViews>
    <sheetView workbookViewId="0"/>
  </sheetViews>
  <sheetFormatPr defaultRowHeight="15" x14ac:dyDescent="0.25"/>
  <cols>
    <col min="1" max="1" width="13.42578125" bestFit="1" customWidth="1"/>
    <col min="2" max="2" width="17.28515625" bestFit="1" customWidth="1"/>
    <col min="3" max="3" width="7.85546875" bestFit="1" customWidth="1"/>
    <col min="4" max="4" width="46.28515625" bestFit="1" customWidth="1"/>
    <col min="5" max="5" width="40.5703125" bestFit="1" customWidth="1"/>
    <col min="6" max="6" width="23.28515625" bestFit="1" customWidth="1"/>
    <col min="7" max="7" width="30.140625" bestFit="1" customWidth="1"/>
    <col min="8" max="8" width="10.7109375" bestFit="1" customWidth="1"/>
    <col min="9" max="9" width="33.85546875" bestFit="1" customWidth="1"/>
    <col min="10" max="10" width="28.140625" bestFit="1" customWidth="1"/>
    <col min="11" max="11" width="16.28515625" bestFit="1" customWidth="1"/>
    <col min="12" max="12" width="11.28515625" bestFit="1" customWidth="1"/>
    <col min="13" max="14" width="6.85546875" bestFit="1" customWidth="1"/>
    <col min="15" max="15" width="4.7109375" bestFit="1" customWidth="1"/>
    <col min="16" max="16" width="5" bestFit="1" customWidth="1"/>
    <col min="17" max="17" width="8.42578125" bestFit="1" customWidth="1"/>
    <col min="18" max="18" width="5.42578125" bestFit="1" customWidth="1"/>
    <col min="19" max="19" width="6.85546875" bestFit="1" customWidth="1"/>
    <col min="20" max="20" width="9.28515625" bestFit="1" customWidth="1"/>
    <col min="21" max="21" width="8.42578125" bestFit="1" customWidth="1"/>
    <col min="22" max="22" width="7" bestFit="1" customWidth="1"/>
    <col min="23" max="23" width="3.7109375" bestFit="1" customWidth="1"/>
    <col min="24" max="24" width="12.140625" bestFit="1" customWidth="1"/>
    <col min="25" max="25" width="11" bestFit="1" customWidth="1"/>
    <col min="26" max="26" width="6.28515625" bestFit="1" customWidth="1"/>
    <col min="27" max="27" width="7.5703125" bestFit="1" customWidth="1"/>
    <col min="28" max="28" width="6" bestFit="1" customWidth="1"/>
    <col min="29" max="29" width="8.7109375" bestFit="1" customWidth="1"/>
    <col min="30" max="30" width="8.85546875" bestFit="1" customWidth="1"/>
    <col min="31" max="31" width="6.5703125" bestFit="1" customWidth="1"/>
    <col min="32" max="32" width="8.5703125" bestFit="1" customWidth="1"/>
    <col min="33" max="33" width="15" bestFit="1" customWidth="1"/>
    <col min="34" max="34" width="10.42578125" bestFit="1" customWidth="1"/>
    <col min="35" max="35" width="7.140625" bestFit="1" customWidth="1"/>
    <col min="36" max="36" width="11.42578125" bestFit="1" customWidth="1"/>
    <col min="37" max="37" width="9.5703125" bestFit="1" customWidth="1"/>
    <col min="38" max="38" width="7.7109375" bestFit="1" customWidth="1"/>
    <col min="39" max="39" width="8.28515625" bestFit="1" customWidth="1"/>
    <col min="40" max="40" width="11.85546875" bestFit="1" customWidth="1"/>
    <col min="41" max="41" width="5.28515625" bestFit="1" customWidth="1"/>
    <col min="42" max="42" width="6" bestFit="1" customWidth="1"/>
    <col min="43" max="43" width="7.140625" bestFit="1" customWidth="1"/>
    <col min="44" max="44" width="7.28515625" bestFit="1" customWidth="1"/>
    <col min="45" max="45" width="6.85546875" bestFit="1" customWidth="1"/>
    <col min="46" max="46" width="5.7109375" bestFit="1" customWidth="1"/>
    <col min="47" max="47" width="7" bestFit="1" customWidth="1"/>
    <col min="48" max="48" width="11.5703125" bestFit="1" customWidth="1"/>
    <col min="49" max="49" width="6" bestFit="1" customWidth="1"/>
    <col min="50" max="50" width="11.28515625" bestFit="1" customWidth="1"/>
  </cols>
  <sheetData>
    <row r="2" spans="1:2" x14ac:dyDescent="0.25">
      <c r="A2" s="10" t="s">
        <v>0</v>
      </c>
      <c r="B2" s="10" t="s">
        <v>1072</v>
      </c>
    </row>
    <row r="4" spans="1:2" x14ac:dyDescent="0.25">
      <c r="A4" s="10" t="s">
        <v>1053</v>
      </c>
      <c r="B4" s="10" t="s">
        <v>1055</v>
      </c>
    </row>
    <row r="5" spans="1:2" x14ac:dyDescent="0.25">
      <c r="A5" s="11" t="s">
        <v>33</v>
      </c>
      <c r="B5" s="21">
        <v>15632</v>
      </c>
    </row>
    <row r="6" spans="1:2" x14ac:dyDescent="0.25">
      <c r="A6" s="11" t="s">
        <v>18</v>
      </c>
      <c r="B6" s="21">
        <v>62656</v>
      </c>
    </row>
    <row r="7" spans="1:2" x14ac:dyDescent="0.25">
      <c r="A7" s="11" t="s">
        <v>1054</v>
      </c>
      <c r="B7" s="21">
        <v>78288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E0A5A-C32A-488C-AF21-683C7584E1C5}">
  <dimension ref="A1:B6"/>
  <sheetViews>
    <sheetView zoomScale="70" zoomScaleNormal="70" workbookViewId="0">
      <selection activeCell="B3" sqref="B3"/>
    </sheetView>
  </sheetViews>
  <sheetFormatPr defaultRowHeight="15" x14ac:dyDescent="0.25"/>
  <cols>
    <col min="1" max="1" width="17.85546875" bestFit="1" customWidth="1"/>
    <col min="2" max="2" width="38.85546875" bestFit="1" customWidth="1"/>
    <col min="3" max="3" width="11.7109375" bestFit="1" customWidth="1"/>
  </cols>
  <sheetData>
    <row r="1" spans="1:2" x14ac:dyDescent="0.25">
      <c r="A1" s="3" t="s">
        <v>0</v>
      </c>
      <c r="B1" t="s">
        <v>1072</v>
      </c>
    </row>
    <row r="3" spans="1:2" x14ac:dyDescent="0.25">
      <c r="A3" s="3" t="s">
        <v>1053</v>
      </c>
      <c r="B3" t="s">
        <v>1066</v>
      </c>
    </row>
    <row r="4" spans="1:2" x14ac:dyDescent="0.25">
      <c r="A4" s="1" t="s">
        <v>1073</v>
      </c>
      <c r="B4" s="4">
        <v>297.24481413021152</v>
      </c>
    </row>
    <row r="5" spans="1:2" x14ac:dyDescent="0.25">
      <c r="A5" s="1" t="s">
        <v>1074</v>
      </c>
      <c r="B5" s="4">
        <v>324.67047998010446</v>
      </c>
    </row>
    <row r="6" spans="1:2" x14ac:dyDescent="0.25">
      <c r="A6" s="1" t="s">
        <v>1075</v>
      </c>
      <c r="B6" s="4">
        <v>283.80116959064327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FABE8-8ADD-4038-B893-CD46F164D5FA}">
  <sheetPr>
    <tabColor theme="5"/>
  </sheetPr>
  <dimension ref="A43:C46"/>
  <sheetViews>
    <sheetView topLeftCell="A7" zoomScale="70" zoomScaleNormal="70" workbookViewId="0">
      <selection activeCell="A46" sqref="A46"/>
    </sheetView>
  </sheetViews>
  <sheetFormatPr defaultRowHeight="15" x14ac:dyDescent="0.25"/>
  <cols>
    <col min="1" max="1" width="17.85546875" bestFit="1" customWidth="1"/>
    <col min="2" max="2" width="25.7109375" bestFit="1" customWidth="1"/>
    <col min="3" max="3" width="19.7109375" bestFit="1" customWidth="1"/>
  </cols>
  <sheetData>
    <row r="43" spans="1:3" x14ac:dyDescent="0.25">
      <c r="A43" s="3" t="s">
        <v>2</v>
      </c>
      <c r="B43" t="s">
        <v>96</v>
      </c>
    </row>
    <row r="45" spans="1:3" x14ac:dyDescent="0.25">
      <c r="A45" s="3" t="s">
        <v>1053</v>
      </c>
      <c r="B45" t="s">
        <v>1056</v>
      </c>
      <c r="C45" t="s">
        <v>1057</v>
      </c>
    </row>
    <row r="46" spans="1:3" x14ac:dyDescent="0.25">
      <c r="A46" s="1" t="s">
        <v>1054</v>
      </c>
      <c r="B46" s="18"/>
      <c r="C46" s="18"/>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A0A59-1198-4662-A0BE-09247A3BA2F5}">
  <dimension ref="A1:B7"/>
  <sheetViews>
    <sheetView workbookViewId="0">
      <selection activeCell="B3" sqref="B3"/>
    </sheetView>
  </sheetViews>
  <sheetFormatPr defaultRowHeight="15" x14ac:dyDescent="0.25"/>
  <cols>
    <col min="1" max="1" width="13.42578125" bestFit="1" customWidth="1"/>
    <col min="2" max="2" width="17.28515625" bestFit="1" customWidth="1"/>
    <col min="3" max="29" width="5" bestFit="1" customWidth="1"/>
    <col min="30" max="30" width="11.28515625" bestFit="1" customWidth="1"/>
    <col min="31" max="53" width="7" bestFit="1" customWidth="1"/>
    <col min="54" max="57" width="8" bestFit="1" customWidth="1"/>
    <col min="58" max="58" width="18" bestFit="1" customWidth="1"/>
    <col min="59" max="59" width="16.7109375" bestFit="1" customWidth="1"/>
  </cols>
  <sheetData>
    <row r="1" spans="1:2" x14ac:dyDescent="0.25">
      <c r="A1" s="3" t="s">
        <v>0</v>
      </c>
      <c r="B1" t="s">
        <v>1072</v>
      </c>
    </row>
    <row r="3" spans="1:2" x14ac:dyDescent="0.25">
      <c r="A3" s="3" t="s">
        <v>1053</v>
      </c>
      <c r="B3" t="s">
        <v>1064</v>
      </c>
    </row>
    <row r="4" spans="1:2" x14ac:dyDescent="0.25">
      <c r="A4" s="1" t="s">
        <v>1073</v>
      </c>
      <c r="B4" s="18">
        <v>1447285</v>
      </c>
    </row>
    <row r="5" spans="1:2" x14ac:dyDescent="0.25">
      <c r="A5" s="1" t="s">
        <v>1074</v>
      </c>
      <c r="B5" s="18">
        <v>1305500</v>
      </c>
    </row>
    <row r="6" spans="1:2" x14ac:dyDescent="0.25">
      <c r="A6" s="1" t="s">
        <v>1075</v>
      </c>
      <c r="B6" s="18">
        <v>1455900</v>
      </c>
    </row>
    <row r="7" spans="1:2" x14ac:dyDescent="0.25">
      <c r="A7" s="1" t="s">
        <v>1054</v>
      </c>
      <c r="B7" s="18">
        <v>4208685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Car F and P</vt:lpstr>
      <vt:lpstr>DashBoard</vt:lpstr>
      <vt:lpstr>COST EFF_DASH</vt:lpstr>
      <vt:lpstr>Pop_dash</vt:lpstr>
      <vt:lpstr>Fuel_dash</vt:lpstr>
      <vt:lpstr>Transmis_dash</vt:lpstr>
      <vt:lpstr>MSPR_DASH</vt:lpstr>
      <vt:lpstr>Engine_dash</vt:lpstr>
      <vt:lpstr>MSRP permake</vt:lpstr>
      <vt:lpstr>popularityperyear</vt:lpstr>
      <vt:lpstr>Engine Performance</vt:lpstr>
      <vt:lpstr>Transmission types</vt:lpstr>
      <vt:lpstr>Cost effiecency </vt:lpstr>
      <vt:lpstr>fuel efficency </vt:lpstr>
      <vt:lpstr>MSRP TRENDS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abdelrhman hesham</cp:lastModifiedBy>
  <dcterms:created xsi:type="dcterms:W3CDTF">2024-12-10T19:05:01Z</dcterms:created>
  <dcterms:modified xsi:type="dcterms:W3CDTF">2024-12-14T21:12:22Z</dcterms:modified>
</cp:coreProperties>
</file>